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888" windowHeight="8712"/>
  </bookViews>
  <sheets>
    <sheet name="1.崇岗镇" sheetId="1" r:id="rId1"/>
    <sheet name="2.高仁乡" sheetId="2" r:id="rId2"/>
    <sheet name="3.高庄乡" sheetId="3" r:id="rId3"/>
    <sheet name="4.姚伏镇" sheetId="4" r:id="rId4"/>
    <sheet name="5.陶乐镇" sheetId="5" r:id="rId5"/>
    <sheet name="6.城关镇" sheetId="6" r:id="rId6"/>
    <sheet name="7.灵沙乡" sheetId="7" r:id="rId7"/>
    <sheet name="8.红崖子乡" sheetId="8" r:id="rId8"/>
    <sheet name="9.头闸镇" sheetId="9" r:id="rId9"/>
    <sheet name="10.渠口乡" sheetId="10" r:id="rId10"/>
    <sheet name="11.通伏乡" sheetId="11" r:id="rId11"/>
    <sheet name="12.宝丰镇" sheetId="12" r:id="rId12"/>
    <sheet name="13.黄渠桥镇" sheetId="15" r:id="rId13"/>
    <sheet name="14.前进农场" sheetId="14" r:id="rId14"/>
  </sheets>
  <definedNames>
    <definedName name="_xlnm.Print_Titles" localSheetId="1">'2.高仁乡'!$1:$4</definedName>
    <definedName name="_xlnm._FilterDatabase" localSheetId="2" hidden="1">'3.高庄乡'!$A$3:$G$5075</definedName>
    <definedName name="_xlnm.Print_Titles" localSheetId="5">'6.城关镇'!$3:$3</definedName>
    <definedName name="_xlnm._FilterDatabase" localSheetId="6" hidden="1">'7.灵沙乡'!$A$1:$G$4833</definedName>
    <definedName name="_xlnm.Print_Titles" localSheetId="9">'10.渠口乡'!$A$1:$IS$4</definedName>
    <definedName name="_xlnm._FilterDatabase" localSheetId="9" hidden="1">'10.渠口乡'!$A$4:$I$4427</definedName>
    <definedName name="_xlnm._FilterDatabase" localSheetId="10" hidden="1">'11.通伏乡'!$A$1:$G$6212</definedName>
    <definedName name="_xlnm.Print_Titles" localSheetId="10">'11.通伏乡'!$1:$3</definedName>
    <definedName name="_xlnm._FilterDatabase" localSheetId="11" hidden="1">'12.宝丰镇'!$A$1:$G$3880</definedName>
    <definedName name="_xlnm._FilterDatabase" localSheetId="13" hidden="1">'14.前进农场'!$A$4:$G$1042</definedName>
    <definedName name="_xlnm.Print_Titles" localSheetId="13">'14.前进农场'!$2:$4</definedName>
    <definedName name="_xlnm._FilterDatabase" localSheetId="12" hidden="1">'13.黄渠桥镇'!$A$4:$I$4619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D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16.67</t>
        </r>
      </text>
    </comment>
    <comment ref="D3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3.7亩承包给魏永春</t>
        </r>
      </text>
    </comment>
    <comment ref="D9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4.14</t>
        </r>
      </text>
    </comment>
    <comment ref="D1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减掉（沈红升5亩，周阳51.86亩，李桂兰3亩）给魏永春</t>
        </r>
      </text>
    </comment>
    <comment ref="D1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加魏光学12.16</t>
        </r>
      </text>
    </comment>
    <comment ref="D14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32.09</t>
        </r>
      </text>
    </comment>
    <comment ref="D16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63.59</t>
        </r>
      </text>
    </comment>
    <comment ref="D16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18.09</t>
        </r>
      </text>
    </comment>
    <comment ref="D19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加闻国仁19.54亩，沈英殿29.28，李桂兰45.63，沈红升12.42，周阳51.86，沈红翔30.52，沈红涛3.7，减掉周刚10亩</t>
        </r>
      </text>
    </comment>
    <comment ref="D2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26.20</t>
        </r>
      </text>
    </comment>
    <comment ref="D2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加张国堂11.5，减5亩苜蓿</t>
        </r>
      </text>
    </comment>
    <comment ref="D25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17.10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B4200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原陈翠花死亡变更王立业</t>
        </r>
      </text>
    </comment>
  </commentList>
</comments>
</file>

<file path=xl/comments3.xml><?xml version="1.0" encoding="utf-8"?>
<comments xmlns="http://schemas.openxmlformats.org/spreadsheetml/2006/main">
  <authors>
    <author>Administrator</author>
  </authors>
  <commentList>
    <comment ref="B24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<sst xmlns="http://schemas.openxmlformats.org/spreadsheetml/2006/main" count="95439" uniqueCount="35854">
  <si>
    <t>2023年实际种粮农民一次性补贴农户信息登记表</t>
  </si>
  <si>
    <t>平罗县崇岗镇人民政府                                  单位：亩、元                                      填报时间：2023.6.10</t>
  </si>
  <si>
    <t>序号</t>
  </si>
  <si>
    <t>姓名</t>
  </si>
  <si>
    <t>家庭住址</t>
  </si>
  <si>
    <t>种粮面积（亩）</t>
  </si>
  <si>
    <t>补贴标准（元/亩）</t>
  </si>
  <si>
    <t>补贴金额（元）</t>
  </si>
  <si>
    <t>备注</t>
  </si>
  <si>
    <t>合计：</t>
  </si>
  <si>
    <t>李万贵</t>
  </si>
  <si>
    <t>崇富村一队</t>
  </si>
  <si>
    <t>孙凤珍</t>
  </si>
  <si>
    <t>吴国军</t>
  </si>
  <si>
    <t>吴世昌</t>
  </si>
  <si>
    <t>吴天成</t>
  </si>
  <si>
    <t>吴国涛</t>
  </si>
  <si>
    <t>雷晓亮</t>
  </si>
  <si>
    <t>曹成虎</t>
  </si>
  <si>
    <t>雷长明</t>
  </si>
  <si>
    <t>李万兵</t>
  </si>
  <si>
    <t>王春莲</t>
  </si>
  <si>
    <t>雷万军</t>
  </si>
  <si>
    <t>吴天平</t>
  </si>
  <si>
    <t>张金芳</t>
  </si>
  <si>
    <t>段春霞</t>
  </si>
  <si>
    <t>王国云</t>
  </si>
  <si>
    <t>李万山</t>
  </si>
  <si>
    <t>李万海</t>
  </si>
  <si>
    <t>王国军</t>
  </si>
  <si>
    <t>黄千</t>
  </si>
  <si>
    <t>徐兰芳</t>
  </si>
  <si>
    <t>吴天银</t>
  </si>
  <si>
    <t>李龙</t>
  </si>
  <si>
    <t>曹国才</t>
  </si>
  <si>
    <t>李生珍</t>
  </si>
  <si>
    <t>黄万山</t>
  </si>
  <si>
    <t>余刚</t>
  </si>
  <si>
    <t>曹伟</t>
  </si>
  <si>
    <t>曹国岐</t>
  </si>
  <si>
    <t>王亚玲</t>
  </si>
  <si>
    <t>李万平</t>
  </si>
  <si>
    <t>吴金花</t>
  </si>
  <si>
    <t>王晓灵</t>
  </si>
  <si>
    <t>雷万平</t>
  </si>
  <si>
    <t>李万军</t>
  </si>
  <si>
    <t>雷万宁</t>
  </si>
  <si>
    <t>李杰</t>
  </si>
  <si>
    <t>李万明</t>
  </si>
  <si>
    <t>王金花</t>
  </si>
  <si>
    <t>李建宁</t>
  </si>
  <si>
    <t>李万龙</t>
  </si>
  <si>
    <t>李宁</t>
  </si>
  <si>
    <t>雷波</t>
  </si>
  <si>
    <t>李文</t>
  </si>
  <si>
    <t>靳红利</t>
  </si>
  <si>
    <t>靳月玲</t>
  </si>
  <si>
    <t>王东</t>
  </si>
  <si>
    <t>雷长斌</t>
  </si>
  <si>
    <t>雷万成</t>
  </si>
  <si>
    <t>沈秀琴</t>
  </si>
  <si>
    <t>曹龙</t>
  </si>
  <si>
    <t>李凤莲</t>
  </si>
  <si>
    <t>吴国进</t>
  </si>
  <si>
    <t>李华</t>
  </si>
  <si>
    <t>李生银</t>
  </si>
  <si>
    <t>吴光祥</t>
  </si>
  <si>
    <t>李卫</t>
  </si>
  <si>
    <t>雷月香</t>
  </si>
  <si>
    <t>黄风英</t>
  </si>
  <si>
    <t>冯梅香</t>
  </si>
  <si>
    <t>李海霞</t>
  </si>
  <si>
    <t>李凤花</t>
  </si>
  <si>
    <t>李生民</t>
  </si>
  <si>
    <t>李万华</t>
  </si>
  <si>
    <t>王兰花</t>
  </si>
  <si>
    <t>王学花</t>
  </si>
  <si>
    <t>雷小民</t>
  </si>
  <si>
    <t>吴国建</t>
  </si>
  <si>
    <t>李欢</t>
  </si>
  <si>
    <t>雷淑芳</t>
  </si>
  <si>
    <t>李乐</t>
  </si>
  <si>
    <t>李莉</t>
  </si>
  <si>
    <t>李艳</t>
  </si>
  <si>
    <t>雷长胜</t>
  </si>
  <si>
    <t>吴国田</t>
  </si>
  <si>
    <t>田霞</t>
  </si>
  <si>
    <t>崇富村二队</t>
  </si>
  <si>
    <t>刘进武</t>
  </si>
  <si>
    <t>殷春艳</t>
  </si>
  <si>
    <t>吴正东</t>
  </si>
  <si>
    <t>刘进兵</t>
  </si>
  <si>
    <t>吴国宁</t>
  </si>
  <si>
    <t>张波</t>
  </si>
  <si>
    <t>吴国忠</t>
  </si>
  <si>
    <t>田美宝</t>
  </si>
  <si>
    <t>李伟</t>
  </si>
  <si>
    <t>李自军</t>
  </si>
  <si>
    <t>张伏荣</t>
  </si>
  <si>
    <t>顾淑勤</t>
  </si>
  <si>
    <t>李新文</t>
  </si>
  <si>
    <t>冯雅楠</t>
  </si>
  <si>
    <t>欧杨</t>
  </si>
  <si>
    <t>刘月霞</t>
  </si>
  <si>
    <t>李亮</t>
  </si>
  <si>
    <t>张少林</t>
  </si>
  <si>
    <t>秦红军</t>
  </si>
  <si>
    <t>李自明</t>
  </si>
  <si>
    <t>张国军</t>
  </si>
  <si>
    <t>李正兵</t>
  </si>
  <si>
    <t>秦孝礼</t>
  </si>
  <si>
    <t>张刚</t>
  </si>
  <si>
    <t>秦红江</t>
  </si>
  <si>
    <t>马科</t>
  </si>
  <si>
    <t>李新成</t>
  </si>
  <si>
    <t>张少云</t>
  </si>
  <si>
    <t>马军</t>
  </si>
  <si>
    <t>马亮</t>
  </si>
  <si>
    <t>吴天赐</t>
  </si>
  <si>
    <t>李江</t>
  </si>
  <si>
    <t>吴世亮</t>
  </si>
  <si>
    <t>马永立</t>
  </si>
  <si>
    <t>马永坤</t>
  </si>
  <si>
    <t>田乐</t>
  </si>
  <si>
    <t>田国柱</t>
  </si>
  <si>
    <t>李振宁</t>
  </si>
  <si>
    <t>张荣</t>
  </si>
  <si>
    <t>张兴国</t>
  </si>
  <si>
    <t>李国华</t>
  </si>
  <si>
    <t>欧全有</t>
  </si>
  <si>
    <t>贺玉军</t>
  </si>
  <si>
    <t>张兴福</t>
  </si>
  <si>
    <t>李全海</t>
  </si>
  <si>
    <t>孙全生</t>
  </si>
  <si>
    <t>张万保</t>
  </si>
  <si>
    <t>哈振川</t>
  </si>
  <si>
    <t>李静</t>
  </si>
  <si>
    <t>张治安</t>
  </si>
  <si>
    <t>白生忠</t>
  </si>
  <si>
    <t>张兴祥</t>
  </si>
  <si>
    <t>张玉环</t>
  </si>
  <si>
    <t>张崇</t>
  </si>
  <si>
    <t>吴世聪</t>
  </si>
  <si>
    <t>李聪</t>
  </si>
  <si>
    <t>任红星</t>
  </si>
  <si>
    <t>崇富村三队</t>
  </si>
  <si>
    <t>孙凤琴</t>
  </si>
  <si>
    <t>何金杰</t>
  </si>
  <si>
    <t>余福</t>
  </si>
  <si>
    <t>张利峰</t>
  </si>
  <si>
    <t>李天虎</t>
  </si>
  <si>
    <t>赵洪强</t>
  </si>
  <si>
    <t>孙银山</t>
  </si>
  <si>
    <t>沈英祥</t>
  </si>
  <si>
    <t>席国礼</t>
  </si>
  <si>
    <t>李尚霖</t>
  </si>
  <si>
    <t>赵春香</t>
  </si>
  <si>
    <t>沈波</t>
  </si>
  <si>
    <t>王家轩</t>
  </si>
  <si>
    <t>任红旗</t>
  </si>
  <si>
    <t>余光业</t>
  </si>
  <si>
    <t>沈涛</t>
  </si>
  <si>
    <t>沈红旗</t>
  </si>
  <si>
    <t>蔡秀兰</t>
  </si>
  <si>
    <t>刘军</t>
  </si>
  <si>
    <t>席怀忠</t>
  </si>
  <si>
    <t>黄桂芳</t>
  </si>
  <si>
    <t>韩光庆</t>
  </si>
  <si>
    <t>余贵</t>
  </si>
  <si>
    <t>徐秀英</t>
  </si>
  <si>
    <t>张利军</t>
  </si>
  <si>
    <t>余海</t>
  </si>
  <si>
    <t>余河</t>
  </si>
  <si>
    <t>沈红升</t>
  </si>
  <si>
    <t>李伏旗</t>
  </si>
  <si>
    <t>席国林</t>
  </si>
  <si>
    <t>何亮</t>
  </si>
  <si>
    <t>吴天军</t>
  </si>
  <si>
    <t>沈秀红</t>
  </si>
  <si>
    <t>沈洪霖</t>
  </si>
  <si>
    <t>李建红</t>
  </si>
  <si>
    <t>黄振荣</t>
  </si>
  <si>
    <t>徐斌武</t>
  </si>
  <si>
    <t>孙金山</t>
  </si>
  <si>
    <t>孙利</t>
  </si>
  <si>
    <t>余玲花</t>
  </si>
  <si>
    <t>王秀珍</t>
  </si>
  <si>
    <t>李兰香</t>
  </si>
  <si>
    <t>孙玉山</t>
  </si>
  <si>
    <t>席国海</t>
  </si>
  <si>
    <t>李福云</t>
  </si>
  <si>
    <t>黄刚</t>
  </si>
  <si>
    <t>余珍业</t>
  </si>
  <si>
    <t>任刚</t>
  </si>
  <si>
    <t>李金香</t>
  </si>
  <si>
    <t>宋阳</t>
  </si>
  <si>
    <t>李生</t>
  </si>
  <si>
    <t>吴国龙</t>
  </si>
  <si>
    <t>宋虎</t>
  </si>
  <si>
    <t>宋红娟</t>
  </si>
  <si>
    <t>宋杰</t>
  </si>
  <si>
    <t>席国强</t>
  </si>
  <si>
    <t>余国栋</t>
  </si>
  <si>
    <t>吴庆云</t>
  </si>
  <si>
    <t>崇富村四队</t>
  </si>
  <si>
    <t>李海华</t>
  </si>
  <si>
    <t>邵元旭</t>
  </si>
  <si>
    <t>李振平</t>
  </si>
  <si>
    <t>黄宁</t>
  </si>
  <si>
    <t>白月红</t>
  </si>
  <si>
    <t>余杰</t>
  </si>
  <si>
    <t>杨国君</t>
  </si>
  <si>
    <t>余进业</t>
  </si>
  <si>
    <t>余湛</t>
  </si>
  <si>
    <t>李海平</t>
  </si>
  <si>
    <t>杨凤兰</t>
  </si>
  <si>
    <t>贾凤莲</t>
  </si>
  <si>
    <t>吴庆军</t>
  </si>
  <si>
    <t>邵元军</t>
  </si>
  <si>
    <t>杨宝柱</t>
  </si>
  <si>
    <t>方振</t>
  </si>
  <si>
    <t>李振河</t>
  </si>
  <si>
    <t>顾建斌</t>
  </si>
  <si>
    <t>邵元春</t>
  </si>
  <si>
    <t>李飞虎</t>
  </si>
  <si>
    <t>佘维兰</t>
  </si>
  <si>
    <t>夏秀英</t>
  </si>
  <si>
    <t>黄清</t>
  </si>
  <si>
    <t>秦进义</t>
  </si>
  <si>
    <t>刘月英</t>
  </si>
  <si>
    <t>秦立</t>
  </si>
  <si>
    <t>余茂业</t>
  </si>
  <si>
    <t>方全新</t>
  </si>
  <si>
    <t>杨虎</t>
  </si>
  <si>
    <t>秦龙</t>
  </si>
  <si>
    <t>李玉萍</t>
  </si>
  <si>
    <t>赵宝存</t>
  </si>
  <si>
    <t>赵俊</t>
  </si>
  <si>
    <t>崇富村股份经济合作社</t>
  </si>
  <si>
    <t>李正宁</t>
  </si>
  <si>
    <t>李生山</t>
  </si>
  <si>
    <t>张科民</t>
  </si>
  <si>
    <t>吴国江</t>
  </si>
  <si>
    <t>王平</t>
  </si>
  <si>
    <t>李彦昌</t>
  </si>
  <si>
    <t>李志</t>
  </si>
  <si>
    <t>童建忠</t>
  </si>
  <si>
    <t>暖泉村一队</t>
  </si>
  <si>
    <t>童建军</t>
  </si>
  <si>
    <t>崔万龙</t>
  </si>
  <si>
    <t>崔韶华</t>
  </si>
  <si>
    <t>王兴利</t>
  </si>
  <si>
    <t>张永新</t>
  </si>
  <si>
    <t>崔万洲</t>
  </si>
  <si>
    <t>张保全</t>
  </si>
  <si>
    <t>崔万桥</t>
  </si>
  <si>
    <t>崔万有</t>
  </si>
  <si>
    <t>崔保志</t>
  </si>
  <si>
    <t>崔万伏</t>
  </si>
  <si>
    <t>崔万勤</t>
  </si>
  <si>
    <t>童建国</t>
  </si>
  <si>
    <t>王新强</t>
  </si>
  <si>
    <t>崔海峰</t>
  </si>
  <si>
    <t>罗旭升</t>
  </si>
  <si>
    <t>张永兵</t>
  </si>
  <si>
    <t>张永志</t>
  </si>
  <si>
    <t>李学军</t>
  </si>
  <si>
    <t>崔万忠</t>
  </si>
  <si>
    <t>张保平</t>
  </si>
  <si>
    <t>张云清</t>
  </si>
  <si>
    <t>张永江</t>
  </si>
  <si>
    <t>崔保华</t>
  </si>
  <si>
    <t>崔立岗</t>
  </si>
  <si>
    <t>崔万明</t>
  </si>
  <si>
    <t>张保安</t>
  </si>
  <si>
    <t>王新胜</t>
  </si>
  <si>
    <t>吴国云</t>
  </si>
  <si>
    <t>吴利文</t>
  </si>
  <si>
    <t>刘学英</t>
  </si>
  <si>
    <t>崔万兴</t>
  </si>
  <si>
    <t>崔保勤</t>
  </si>
  <si>
    <t>童舒慧</t>
  </si>
  <si>
    <t>张永峰</t>
  </si>
  <si>
    <t>张保宁</t>
  </si>
  <si>
    <t>崔梅兰</t>
  </si>
  <si>
    <t>李学清</t>
  </si>
  <si>
    <t>崔万才</t>
  </si>
  <si>
    <t>张永昇</t>
  </si>
  <si>
    <t>吴国虎</t>
  </si>
  <si>
    <t>吴立兴</t>
  </si>
  <si>
    <t>崔万国</t>
  </si>
  <si>
    <t>崔万祥</t>
  </si>
  <si>
    <t>张建军</t>
  </si>
  <si>
    <t>崔万虎</t>
  </si>
  <si>
    <t>刘万金</t>
  </si>
  <si>
    <t>童占红</t>
  </si>
  <si>
    <t>张永军</t>
  </si>
  <si>
    <t>吴国红</t>
  </si>
  <si>
    <t>张建忠</t>
  </si>
  <si>
    <t>崔  鑫</t>
  </si>
  <si>
    <t>吴国福</t>
  </si>
  <si>
    <t>张保华</t>
  </si>
  <si>
    <t>崔万宁</t>
  </si>
  <si>
    <t>崔楠</t>
  </si>
  <si>
    <t>崔新梅</t>
  </si>
  <si>
    <t>童占喜</t>
  </si>
  <si>
    <t>崔万华</t>
  </si>
  <si>
    <t>崔洋</t>
  </si>
  <si>
    <t>崔超</t>
  </si>
  <si>
    <t>崔颖</t>
  </si>
  <si>
    <t>张敏</t>
  </si>
  <si>
    <t>马永亮</t>
  </si>
  <si>
    <t>暖泉村二队</t>
  </si>
  <si>
    <t>刘万红</t>
  </si>
  <si>
    <t>贺富荣</t>
  </si>
  <si>
    <t>刘万银</t>
  </si>
  <si>
    <t>雷自兵</t>
  </si>
  <si>
    <t>吴华</t>
  </si>
  <si>
    <t>吴国成</t>
  </si>
  <si>
    <t>马永鹏</t>
  </si>
  <si>
    <t>吴国山</t>
  </si>
  <si>
    <t>宗维财</t>
  </si>
  <si>
    <t>许学军</t>
  </si>
  <si>
    <t>宗有峰</t>
  </si>
  <si>
    <t>马占海</t>
  </si>
  <si>
    <t>刘晓刚</t>
  </si>
  <si>
    <t>崔万勇</t>
  </si>
  <si>
    <t>吴东喜</t>
  </si>
  <si>
    <t>李永成</t>
  </si>
  <si>
    <t>张进仓</t>
  </si>
  <si>
    <t>吴保义</t>
  </si>
  <si>
    <t>吴保政</t>
  </si>
  <si>
    <t>崔保喜</t>
  </si>
  <si>
    <t>李仁霞</t>
  </si>
  <si>
    <t>顾建平</t>
  </si>
  <si>
    <t>吴国文</t>
  </si>
  <si>
    <t>崔万学</t>
  </si>
  <si>
    <t>王爱芳</t>
  </si>
  <si>
    <t>吴国祥</t>
  </si>
  <si>
    <t>崔万岐</t>
  </si>
  <si>
    <t>刘万江</t>
  </si>
  <si>
    <t>訾进库</t>
  </si>
  <si>
    <t>吴学文</t>
  </si>
  <si>
    <t>贺富强</t>
  </si>
  <si>
    <t>吴玉军</t>
  </si>
  <si>
    <t>刘万忠</t>
  </si>
  <si>
    <t>刘万利</t>
  </si>
  <si>
    <t>訾润喜</t>
  </si>
  <si>
    <t>吴国才</t>
  </si>
  <si>
    <t>吴建军</t>
  </si>
  <si>
    <t>訾进仓</t>
  </si>
  <si>
    <t>张军红</t>
  </si>
  <si>
    <t>吴学清</t>
  </si>
  <si>
    <t>吴迎春</t>
  </si>
  <si>
    <t>刘万崎</t>
  </si>
  <si>
    <t>吴国海</t>
  </si>
  <si>
    <t>宗有红</t>
  </si>
  <si>
    <t>崔万鹏</t>
  </si>
  <si>
    <t>张永刚</t>
  </si>
  <si>
    <t>崔  伟</t>
  </si>
  <si>
    <t>吴学军</t>
  </si>
  <si>
    <t>吴学锋</t>
  </si>
  <si>
    <t>崔磊</t>
  </si>
  <si>
    <t>崔万峰</t>
  </si>
  <si>
    <t>訾伟</t>
  </si>
  <si>
    <t>刘超</t>
  </si>
  <si>
    <t>吴学宁</t>
  </si>
  <si>
    <t>代华</t>
  </si>
  <si>
    <t>代新</t>
  </si>
  <si>
    <t>吴晓龙</t>
  </si>
  <si>
    <t>崔万红</t>
  </si>
  <si>
    <t>王媛</t>
  </si>
  <si>
    <t>康秀珍</t>
  </si>
  <si>
    <t>崔淑霞</t>
  </si>
  <si>
    <t>吴保新</t>
  </si>
  <si>
    <t>吴保军</t>
  </si>
  <si>
    <t>吴保明</t>
  </si>
  <si>
    <t>崔玉芳</t>
  </si>
  <si>
    <t>暖泉村三队</t>
  </si>
  <si>
    <t>王金霞</t>
  </si>
  <si>
    <t>顾建国</t>
  </si>
  <si>
    <t>张军</t>
  </si>
  <si>
    <t>吴保红</t>
  </si>
  <si>
    <t>徐风学</t>
  </si>
  <si>
    <t>孙银花</t>
  </si>
  <si>
    <t>刘万虎</t>
  </si>
  <si>
    <t>王红娟</t>
  </si>
  <si>
    <t>徐风荣</t>
  </si>
  <si>
    <t>张国政</t>
  </si>
  <si>
    <t>徐风德</t>
  </si>
  <si>
    <t>杨海涛</t>
  </si>
  <si>
    <t>张金怀</t>
  </si>
  <si>
    <t>刘加福</t>
  </si>
  <si>
    <t>徐学宏</t>
  </si>
  <si>
    <t>朱学前</t>
  </si>
  <si>
    <t>任吉国</t>
  </si>
  <si>
    <t>刘万兴</t>
  </si>
  <si>
    <t>刘伟</t>
  </si>
  <si>
    <t>刘勇</t>
  </si>
  <si>
    <t>张风云</t>
  </si>
  <si>
    <t>徐风新</t>
  </si>
  <si>
    <t>刘万宏</t>
  </si>
  <si>
    <t>刘刚</t>
  </si>
  <si>
    <t>刘万福</t>
  </si>
  <si>
    <t>顾伟</t>
  </si>
  <si>
    <t>何永刚</t>
  </si>
  <si>
    <t>徐风清</t>
  </si>
  <si>
    <t>刘志刚</t>
  </si>
  <si>
    <t>顾永军</t>
  </si>
  <si>
    <t>马玉红</t>
  </si>
  <si>
    <t>刘秉政</t>
  </si>
  <si>
    <t>刘忠</t>
  </si>
  <si>
    <t>张兰香</t>
  </si>
  <si>
    <t>吴保平</t>
  </si>
  <si>
    <t>刘立明</t>
  </si>
  <si>
    <t>刘兴</t>
  </si>
  <si>
    <t>徐洪东</t>
  </si>
  <si>
    <t>赵红军</t>
  </si>
  <si>
    <t>刘万勤</t>
  </si>
  <si>
    <t>刘秉学</t>
  </si>
  <si>
    <t>刘峰</t>
  </si>
  <si>
    <t>吴国鑫</t>
  </si>
  <si>
    <t>刘学峰</t>
  </si>
  <si>
    <t>徐立静</t>
  </si>
  <si>
    <t>马玉梅</t>
  </si>
  <si>
    <t>何永岐</t>
  </si>
  <si>
    <t>刘万平</t>
  </si>
  <si>
    <t>任诚诚</t>
  </si>
  <si>
    <t>赵红杰</t>
  </si>
  <si>
    <t>刘志国</t>
  </si>
  <si>
    <t>刘志方</t>
  </si>
  <si>
    <t>张自豪</t>
  </si>
  <si>
    <t>刘学军</t>
  </si>
  <si>
    <t>徐风生</t>
  </si>
  <si>
    <t>姚学峰</t>
  </si>
  <si>
    <t>暖泉村四队</t>
  </si>
  <si>
    <t>吴占荣</t>
  </si>
  <si>
    <t>徐新虎</t>
  </si>
  <si>
    <t>魏军</t>
  </si>
  <si>
    <t>孙波</t>
  </si>
  <si>
    <t>姚明洋</t>
  </si>
  <si>
    <t>侯华</t>
  </si>
  <si>
    <t>李倩</t>
  </si>
  <si>
    <t>杨国华</t>
  </si>
  <si>
    <t>王风录</t>
  </si>
  <si>
    <t>杨常山</t>
  </si>
  <si>
    <t>徐新平</t>
  </si>
  <si>
    <t>孙建华</t>
  </si>
  <si>
    <t>姚天林</t>
  </si>
  <si>
    <t>李小明</t>
  </si>
  <si>
    <t>李慧</t>
  </si>
  <si>
    <t>王占伟</t>
  </si>
  <si>
    <t>李利</t>
  </si>
  <si>
    <t>张敏慧</t>
  </si>
  <si>
    <t>杨国峰</t>
  </si>
  <si>
    <t>徐喜</t>
  </si>
  <si>
    <t>吴保亮</t>
  </si>
  <si>
    <t>曹洪歧</t>
  </si>
  <si>
    <t>徐凤岗</t>
  </si>
  <si>
    <t>张万国</t>
  </si>
  <si>
    <t>周新</t>
  </si>
  <si>
    <t>胡玉军</t>
  </si>
  <si>
    <t>王水</t>
  </si>
  <si>
    <t>张彦军</t>
  </si>
  <si>
    <t>胡玉龙</t>
  </si>
  <si>
    <t>杨海军</t>
  </si>
  <si>
    <t>徐文忠</t>
  </si>
  <si>
    <t>韩宝安</t>
  </si>
  <si>
    <t>桂宝</t>
  </si>
  <si>
    <t>王峰</t>
  </si>
  <si>
    <t>徐天军</t>
  </si>
  <si>
    <t>下庙村一队</t>
  </si>
  <si>
    <t>李风明</t>
  </si>
  <si>
    <t>徐海明</t>
  </si>
  <si>
    <t>李国财</t>
  </si>
  <si>
    <t>李彦清</t>
  </si>
  <si>
    <t>顾生亮</t>
  </si>
  <si>
    <t>李彦庭</t>
  </si>
  <si>
    <t>张巧艳</t>
  </si>
  <si>
    <t>李学义</t>
  </si>
  <si>
    <t>李彦旗</t>
  </si>
  <si>
    <t>李吉忠</t>
  </si>
  <si>
    <t>徐兴明</t>
  </si>
  <si>
    <t>徐天勤</t>
  </si>
  <si>
    <t>李风河</t>
  </si>
  <si>
    <t>徐长杰</t>
  </si>
  <si>
    <t>沈洪升</t>
  </si>
  <si>
    <t>徐长涛</t>
  </si>
  <si>
    <t>李风连</t>
  </si>
  <si>
    <t>李国宗</t>
  </si>
  <si>
    <t>下庙村二队</t>
  </si>
  <si>
    <t>姚国峰</t>
  </si>
  <si>
    <t>姚国书</t>
  </si>
  <si>
    <t>姚国勤</t>
  </si>
  <si>
    <t>姚国红</t>
  </si>
  <si>
    <t>姚国江</t>
  </si>
  <si>
    <t>姚国财</t>
  </si>
  <si>
    <t>姚国军</t>
  </si>
  <si>
    <t>姚国荣</t>
  </si>
  <si>
    <t>李国吉</t>
  </si>
  <si>
    <t>姚国成</t>
  </si>
  <si>
    <t>姚学勤</t>
  </si>
  <si>
    <t>党志才</t>
  </si>
  <si>
    <t>姚建军</t>
  </si>
  <si>
    <t>姚国庆</t>
  </si>
  <si>
    <t>赵生荣</t>
  </si>
  <si>
    <t>赵生红</t>
  </si>
  <si>
    <t>姚国兵</t>
  </si>
  <si>
    <t>姚天兵</t>
  </si>
  <si>
    <t>刘菊莲</t>
  </si>
  <si>
    <t>姚天清</t>
  </si>
  <si>
    <t>贾双旺</t>
  </si>
  <si>
    <t>姚国升</t>
  </si>
  <si>
    <t>姚凯</t>
  </si>
  <si>
    <t>姚国兴</t>
  </si>
  <si>
    <t>姚国银</t>
  </si>
  <si>
    <t>姚国政</t>
  </si>
  <si>
    <t>李国林</t>
  </si>
  <si>
    <t>姚国林</t>
  </si>
  <si>
    <t>姚国忠</t>
  </si>
  <si>
    <t>赵生华</t>
  </si>
  <si>
    <t>高长荣</t>
  </si>
  <si>
    <t>姚国仁</t>
  </si>
  <si>
    <t>姚国华</t>
  </si>
  <si>
    <t>姚国利</t>
  </si>
  <si>
    <t>姚学涛</t>
  </si>
  <si>
    <t>姚学超</t>
  </si>
  <si>
    <t>姚天亮</t>
  </si>
  <si>
    <t>姚天新</t>
  </si>
  <si>
    <t>李风华</t>
  </si>
  <si>
    <t>姚学军</t>
  </si>
  <si>
    <t>姚天云</t>
  </si>
  <si>
    <t>姚天利</t>
  </si>
  <si>
    <t>李风学</t>
  </si>
  <si>
    <t>高长宏</t>
  </si>
  <si>
    <t>姚国伟</t>
  </si>
  <si>
    <t>姚国彦</t>
  </si>
  <si>
    <t>李玉兰</t>
  </si>
  <si>
    <t>姚学帅</t>
  </si>
  <si>
    <t>党峰</t>
  </si>
  <si>
    <t>杨永河</t>
  </si>
  <si>
    <t>杨永峰</t>
  </si>
  <si>
    <t>顾杰</t>
  </si>
  <si>
    <t>李凯</t>
  </si>
  <si>
    <t>姚学友</t>
  </si>
  <si>
    <t>姚学思</t>
  </si>
  <si>
    <t>李勇生</t>
  </si>
  <si>
    <t>李金文</t>
  </si>
  <si>
    <t>下庙村三队</t>
  </si>
  <si>
    <t>张梅琴</t>
  </si>
  <si>
    <t>韩建云</t>
  </si>
  <si>
    <t>韩焕斌</t>
  </si>
  <si>
    <t>韩焕庭</t>
  </si>
  <si>
    <t>韩焕勤</t>
  </si>
  <si>
    <t>段旺红</t>
  </si>
  <si>
    <t>王学萍</t>
  </si>
  <si>
    <t>韩国清</t>
  </si>
  <si>
    <t>任占水</t>
  </si>
  <si>
    <t>任占山</t>
  </si>
  <si>
    <t>任占川</t>
  </si>
  <si>
    <t>韩焕朝</t>
  </si>
  <si>
    <t>韩国江</t>
  </si>
  <si>
    <t>韩国林</t>
  </si>
  <si>
    <t>韩国荣</t>
  </si>
  <si>
    <t>段长生</t>
  </si>
  <si>
    <t>韩国河</t>
  </si>
  <si>
    <t>李洪亮</t>
  </si>
  <si>
    <t>李勇</t>
  </si>
  <si>
    <t>李小刚</t>
  </si>
  <si>
    <t>韩建华</t>
  </si>
  <si>
    <t>李洋</t>
  </si>
  <si>
    <t>汪永红</t>
  </si>
  <si>
    <t>李小虎</t>
  </si>
  <si>
    <t>任占红</t>
  </si>
  <si>
    <t>任占文</t>
  </si>
  <si>
    <t>韩国峰</t>
  </si>
  <si>
    <t>李洪清</t>
  </si>
  <si>
    <t>李小龙</t>
  </si>
  <si>
    <t>韩国政</t>
  </si>
  <si>
    <t>韩焕良</t>
  </si>
  <si>
    <t>李红忠</t>
  </si>
  <si>
    <t>韩焕亮</t>
  </si>
  <si>
    <t>李红刚</t>
  </si>
  <si>
    <t>李红文</t>
  </si>
  <si>
    <t>韩国华</t>
  </si>
  <si>
    <t>余立伟</t>
  </si>
  <si>
    <t>段旺旭</t>
  </si>
  <si>
    <t>赵明</t>
  </si>
  <si>
    <t>韩国涛</t>
  </si>
  <si>
    <t>韩国生</t>
  </si>
  <si>
    <t>韩国海</t>
  </si>
  <si>
    <t>李红伟</t>
  </si>
  <si>
    <t>韩利新</t>
  </si>
  <si>
    <t>孙国保</t>
  </si>
  <si>
    <t>下庙村四队</t>
  </si>
  <si>
    <t>任文亮</t>
  </si>
  <si>
    <t>任文学</t>
  </si>
  <si>
    <t>孙国海</t>
  </si>
  <si>
    <t>孙学文</t>
  </si>
  <si>
    <t>任文宏</t>
  </si>
  <si>
    <t>孙国珍</t>
  </si>
  <si>
    <t>孙国志</t>
  </si>
  <si>
    <t>孙学川</t>
  </si>
  <si>
    <t>桑继刚</t>
  </si>
  <si>
    <t>孙学广</t>
  </si>
  <si>
    <t>桑红旗</t>
  </si>
  <si>
    <t>张永利</t>
  </si>
  <si>
    <t>闫洪亮</t>
  </si>
  <si>
    <t>下庙村五队</t>
  </si>
  <si>
    <t>胡彦锋</t>
  </si>
  <si>
    <t>张洪平</t>
  </si>
  <si>
    <t>关会平</t>
  </si>
  <si>
    <t>任国军</t>
  </si>
  <si>
    <t>任国兴</t>
  </si>
  <si>
    <t>张万礼</t>
  </si>
  <si>
    <t>张利</t>
  </si>
  <si>
    <t>张洪东</t>
  </si>
  <si>
    <t>张建国</t>
  </si>
  <si>
    <t>乔国彪</t>
  </si>
  <si>
    <t>胡天红</t>
  </si>
  <si>
    <t>马玉霞</t>
  </si>
  <si>
    <t>李学文</t>
  </si>
  <si>
    <t>胡天福</t>
  </si>
  <si>
    <t>乔国荣</t>
  </si>
  <si>
    <t>张建云</t>
  </si>
  <si>
    <t>乔国清</t>
  </si>
  <si>
    <t>闫红斌</t>
  </si>
  <si>
    <t>郭安成</t>
  </si>
  <si>
    <t>郭学兵</t>
  </si>
  <si>
    <t>胡天江</t>
  </si>
  <si>
    <t>乔国红</t>
  </si>
  <si>
    <t>闫红学</t>
  </si>
  <si>
    <t>闫红章</t>
  </si>
  <si>
    <t>闫红荣</t>
  </si>
  <si>
    <t>朱建国</t>
  </si>
  <si>
    <t>罗军</t>
  </si>
  <si>
    <t>罗宝</t>
  </si>
  <si>
    <t>张彩霞</t>
  </si>
  <si>
    <t>刘金铭</t>
  </si>
  <si>
    <t>张红锋</t>
  </si>
  <si>
    <t>胡天海</t>
  </si>
  <si>
    <t>祁海东</t>
  </si>
  <si>
    <t>下庙村六队</t>
  </si>
  <si>
    <t>刘岗</t>
  </si>
  <si>
    <t>徐宝生</t>
  </si>
  <si>
    <t>雷国忠</t>
  </si>
  <si>
    <t>张学军</t>
  </si>
  <si>
    <t>徐永忠</t>
  </si>
  <si>
    <t>沈怀兵</t>
  </si>
  <si>
    <t>沈建忠</t>
  </si>
  <si>
    <t>祁卫东</t>
  </si>
  <si>
    <t>张振东</t>
  </si>
  <si>
    <t>沈建军</t>
  </si>
  <si>
    <t>祁学东</t>
  </si>
  <si>
    <t>徐宝宁</t>
  </si>
  <si>
    <t>张学文</t>
  </si>
  <si>
    <t>雷国军</t>
  </si>
  <si>
    <t>李长新</t>
  </si>
  <si>
    <t>赵建宁</t>
  </si>
  <si>
    <t>张国兴</t>
  </si>
  <si>
    <t>徐宝军</t>
  </si>
  <si>
    <t>李长军</t>
  </si>
  <si>
    <t>刘红峻</t>
  </si>
  <si>
    <t>沈怀彦</t>
  </si>
  <si>
    <t>徐秉海</t>
  </si>
  <si>
    <t>雷国斌</t>
  </si>
  <si>
    <t>刘兴江</t>
  </si>
  <si>
    <t>刘洪伏</t>
  </si>
  <si>
    <t>沈建涛</t>
  </si>
  <si>
    <t>祁晓华</t>
  </si>
  <si>
    <t>刘兴伟</t>
  </si>
  <si>
    <t>祁宝东</t>
  </si>
  <si>
    <t>刘兴文</t>
  </si>
  <si>
    <t>刘红军</t>
  </si>
  <si>
    <t>刘兴成</t>
  </si>
  <si>
    <t>毛红霞</t>
  </si>
  <si>
    <t>刘振</t>
  </si>
  <si>
    <t>祁继东</t>
  </si>
  <si>
    <t>祁成东</t>
  </si>
  <si>
    <t>赵建红</t>
  </si>
  <si>
    <t>祁小亮</t>
  </si>
  <si>
    <t>李艳琴</t>
  </si>
  <si>
    <t>张政明</t>
  </si>
  <si>
    <t>徐伟</t>
  </si>
  <si>
    <t>下庙村七队</t>
  </si>
  <si>
    <t>马占东</t>
  </si>
  <si>
    <t>蔡虎</t>
  </si>
  <si>
    <t>徐福</t>
  </si>
  <si>
    <t>黄占武</t>
  </si>
  <si>
    <t>下庙村八队</t>
  </si>
  <si>
    <t>徐国锋</t>
  </si>
  <si>
    <t>徐国涛</t>
  </si>
  <si>
    <t>徐国利</t>
  </si>
  <si>
    <t>徐建国</t>
  </si>
  <si>
    <t>徐凤国</t>
  </si>
  <si>
    <t>徐风军</t>
  </si>
  <si>
    <t>王自明</t>
  </si>
  <si>
    <t>王自兵</t>
  </si>
  <si>
    <t>张兴军</t>
  </si>
  <si>
    <t>徐凤林</t>
  </si>
  <si>
    <t>徐海鹏</t>
  </si>
  <si>
    <t>刘洪亮</t>
  </si>
  <si>
    <t>下庙村九队</t>
  </si>
  <si>
    <t>祁立志</t>
  </si>
  <si>
    <t>祁立国</t>
  </si>
  <si>
    <t>祁吉卫</t>
  </si>
  <si>
    <t>刁立民</t>
  </si>
  <si>
    <t>刘月琴</t>
  </si>
  <si>
    <t>刁永涛</t>
  </si>
  <si>
    <t>祁立军</t>
  </si>
  <si>
    <t>刘兴海</t>
  </si>
  <si>
    <t>刘红旗</t>
  </si>
  <si>
    <t>祁立忠</t>
  </si>
  <si>
    <t>刁立军</t>
  </si>
  <si>
    <t>王山</t>
  </si>
  <si>
    <t>刁立荣</t>
  </si>
  <si>
    <t>刘兴利</t>
  </si>
  <si>
    <t>祁学清</t>
  </si>
  <si>
    <t>刘洪章</t>
  </si>
  <si>
    <t>刘兴叶</t>
  </si>
  <si>
    <t>王文龙</t>
  </si>
  <si>
    <t>祁占英</t>
  </si>
  <si>
    <t>刘洪清</t>
  </si>
  <si>
    <t>刘兴国</t>
  </si>
  <si>
    <t>刘兴宁</t>
  </si>
  <si>
    <t>胡忠林</t>
  </si>
  <si>
    <t>刘洪英</t>
  </si>
  <si>
    <t>杨永丰</t>
  </si>
  <si>
    <t>下庙村十队</t>
  </si>
  <si>
    <t>跃隆农民合作社</t>
  </si>
  <si>
    <t>跃进村二队</t>
  </si>
  <si>
    <t>跃进村股份经济合作社</t>
  </si>
  <si>
    <t>跃进村</t>
  </si>
  <si>
    <t>张磊</t>
  </si>
  <si>
    <t>跃进村四队</t>
  </si>
  <si>
    <t>曹彦平</t>
  </si>
  <si>
    <t>跃进村六队</t>
  </si>
  <si>
    <t>韩进文</t>
  </si>
  <si>
    <t>李国信</t>
  </si>
  <si>
    <t>李学玉</t>
  </si>
  <si>
    <t>李学宏</t>
  </si>
  <si>
    <t>李国庆</t>
  </si>
  <si>
    <t>李国全</t>
  </si>
  <si>
    <t>李进林</t>
  </si>
  <si>
    <t>李怀信</t>
  </si>
  <si>
    <t>跃进村三队</t>
  </si>
  <si>
    <t>祁彪</t>
  </si>
  <si>
    <t>祁虎</t>
  </si>
  <si>
    <t>祁国瑞</t>
  </si>
  <si>
    <t>韩亮</t>
  </si>
  <si>
    <t>李源</t>
  </si>
  <si>
    <t>吴国斌</t>
  </si>
  <si>
    <t>吴进</t>
  </si>
  <si>
    <t>段学水</t>
  </si>
  <si>
    <t>张文</t>
  </si>
  <si>
    <t>张志</t>
  </si>
  <si>
    <t>张永宝</t>
  </si>
  <si>
    <t>李东波</t>
  </si>
  <si>
    <t>李国海</t>
  </si>
  <si>
    <t>祁俊</t>
  </si>
  <si>
    <t>李国兴</t>
  </si>
  <si>
    <t>杨兰香</t>
  </si>
  <si>
    <t>王海涛</t>
  </si>
  <si>
    <t>李东</t>
  </si>
  <si>
    <t>芦凤莲</t>
  </si>
  <si>
    <t>段荣</t>
  </si>
  <si>
    <t>顾月萍</t>
  </si>
  <si>
    <t>李瑞昌</t>
  </si>
  <si>
    <t>刘成</t>
  </si>
  <si>
    <t>跃进村五队</t>
  </si>
  <si>
    <t>王彦东</t>
  </si>
  <si>
    <t>王永喜</t>
  </si>
  <si>
    <t>李健</t>
  </si>
  <si>
    <t>顾自山</t>
  </si>
  <si>
    <t>顾永杰</t>
  </si>
  <si>
    <t>顾永华</t>
  </si>
  <si>
    <t>顾自明</t>
  </si>
  <si>
    <t>吴才</t>
  </si>
  <si>
    <t>顾自国</t>
  </si>
  <si>
    <t>李国师</t>
  </si>
  <si>
    <t>马靖</t>
  </si>
  <si>
    <t>王彦学</t>
  </si>
  <si>
    <t>跃进村七队</t>
  </si>
  <si>
    <t>王彦成</t>
  </si>
  <si>
    <t>王彦宗</t>
  </si>
  <si>
    <t>王彦俭</t>
  </si>
  <si>
    <t>王新军</t>
  </si>
  <si>
    <t>马金红</t>
  </si>
  <si>
    <t>刘德祥</t>
  </si>
  <si>
    <t>王永朴</t>
  </si>
  <si>
    <t>王彦彪</t>
  </si>
  <si>
    <t>李玉英</t>
  </si>
  <si>
    <t>李永胜</t>
  </si>
  <si>
    <t>跃进村九队</t>
  </si>
  <si>
    <t>李俊</t>
  </si>
  <si>
    <t>韩进才</t>
  </si>
  <si>
    <t>祁晓亮</t>
  </si>
  <si>
    <t>顾永来</t>
  </si>
  <si>
    <t>李树</t>
  </si>
  <si>
    <t>王彦忠</t>
  </si>
  <si>
    <t>刘立新</t>
  </si>
  <si>
    <t>马天明</t>
  </si>
  <si>
    <t>马永锋</t>
  </si>
  <si>
    <t>跃进村八队</t>
  </si>
  <si>
    <t>马文志</t>
  </si>
  <si>
    <t>李进喜</t>
  </si>
  <si>
    <t>镇朔村八队</t>
  </si>
  <si>
    <t>李进明</t>
  </si>
  <si>
    <t>李进玉</t>
  </si>
  <si>
    <t>李进仓</t>
  </si>
  <si>
    <t>李进岐</t>
  </si>
  <si>
    <t>李国福</t>
  </si>
  <si>
    <t>李进山</t>
  </si>
  <si>
    <t>李海</t>
  </si>
  <si>
    <t>王彦胜</t>
  </si>
  <si>
    <t>唐玉香</t>
  </si>
  <si>
    <t>曹 军</t>
  </si>
  <si>
    <t>李 越</t>
  </si>
  <si>
    <t>李进红</t>
  </si>
  <si>
    <t>李国军</t>
  </si>
  <si>
    <t>陈淑珍</t>
  </si>
  <si>
    <t>李绪兵</t>
  </si>
  <si>
    <t>田桂霞</t>
  </si>
  <si>
    <t>李军</t>
  </si>
  <si>
    <t>李国</t>
  </si>
  <si>
    <t>李世昌</t>
  </si>
  <si>
    <t>李国兵</t>
  </si>
  <si>
    <t>李金萍</t>
  </si>
  <si>
    <t>张兵</t>
  </si>
  <si>
    <t>桂玉清</t>
  </si>
  <si>
    <t>镇朔村七队</t>
  </si>
  <si>
    <t>王天亮</t>
  </si>
  <si>
    <t>王平安</t>
  </si>
  <si>
    <t>王天云</t>
  </si>
  <si>
    <t>王天新</t>
  </si>
  <si>
    <t>桂波</t>
  </si>
  <si>
    <t>桂玉洪</t>
  </si>
  <si>
    <t>陈涛</t>
  </si>
  <si>
    <t>陈静</t>
  </si>
  <si>
    <t>陈生云</t>
  </si>
  <si>
    <t>陈波</t>
  </si>
  <si>
    <t>戴永礼</t>
  </si>
  <si>
    <t>戴国孝</t>
  </si>
  <si>
    <t>陈彦祥</t>
  </si>
  <si>
    <t>陈艳霞</t>
  </si>
  <si>
    <t>陈秉柱</t>
  </si>
  <si>
    <t>陈生军</t>
  </si>
  <si>
    <t>陈彦虎</t>
  </si>
  <si>
    <t>陈彦宁</t>
  </si>
  <si>
    <t>陈彦文</t>
  </si>
  <si>
    <t>蔡学文</t>
  </si>
  <si>
    <t>蔡学成</t>
  </si>
  <si>
    <t>蔡学平</t>
  </si>
  <si>
    <t>蔡学超</t>
  </si>
  <si>
    <t>桂平</t>
  </si>
  <si>
    <t>蔡金林</t>
  </si>
  <si>
    <t>蔡金忠</t>
  </si>
  <si>
    <t>陈彦军</t>
  </si>
  <si>
    <t>陈生存</t>
  </si>
  <si>
    <t>陈超</t>
  </si>
  <si>
    <t>陈生武</t>
  </si>
  <si>
    <t>陈秉礼</t>
  </si>
  <si>
    <t>桂玉文</t>
  </si>
  <si>
    <t>蔡金平</t>
  </si>
  <si>
    <t>蔡金明</t>
  </si>
  <si>
    <t>蔡学忠</t>
  </si>
  <si>
    <t>桂国利</t>
  </si>
  <si>
    <t>桂军</t>
  </si>
  <si>
    <t>陈磊</t>
  </si>
  <si>
    <t>周庆丰</t>
  </si>
  <si>
    <t>周国忠</t>
  </si>
  <si>
    <t>桂录</t>
  </si>
  <si>
    <t>陈彦华</t>
  </si>
  <si>
    <t>王秀英</t>
  </si>
  <si>
    <t>陈生祥</t>
  </si>
  <si>
    <t>陈生平</t>
  </si>
  <si>
    <t>周庆礼</t>
  </si>
  <si>
    <t>桂兵</t>
  </si>
  <si>
    <t>桂国栋</t>
  </si>
  <si>
    <t>桂忠</t>
  </si>
  <si>
    <t>桂国军</t>
  </si>
  <si>
    <t>陈生旗</t>
  </si>
  <si>
    <t>蔡金成</t>
  </si>
  <si>
    <t>陈利新</t>
  </si>
  <si>
    <t>陈秉海</t>
  </si>
  <si>
    <t>陈秉国</t>
  </si>
  <si>
    <t>陈利军</t>
  </si>
  <si>
    <t>周国林</t>
  </si>
  <si>
    <t>陈彦武</t>
  </si>
  <si>
    <t>代 乐</t>
  </si>
  <si>
    <t>代永强</t>
  </si>
  <si>
    <t>陈银云</t>
  </si>
  <si>
    <t>蔡金亮</t>
  </si>
  <si>
    <t>陈银华</t>
  </si>
  <si>
    <t>马凤霞</t>
  </si>
  <si>
    <t>陈占军</t>
  </si>
  <si>
    <t>蔡学军</t>
  </si>
  <si>
    <t>蔡学强</t>
  </si>
  <si>
    <t>蔡学云</t>
  </si>
  <si>
    <t>周庆智</t>
  </si>
  <si>
    <t>吴玉贵</t>
  </si>
  <si>
    <t>镇朔村六队</t>
  </si>
  <si>
    <t>王进平</t>
  </si>
  <si>
    <t>王崇莲</t>
  </si>
  <si>
    <t>王安平</t>
  </si>
  <si>
    <t>王泽平</t>
  </si>
  <si>
    <t>王红</t>
  </si>
  <si>
    <t>王宁平</t>
  </si>
  <si>
    <t>王军平</t>
  </si>
  <si>
    <t>王大平</t>
  </si>
  <si>
    <t>夏崇仁</t>
  </si>
  <si>
    <t>王红冬</t>
  </si>
  <si>
    <t>王贵平</t>
  </si>
  <si>
    <t>王春生</t>
  </si>
  <si>
    <t>王晨玲</t>
  </si>
  <si>
    <t>王兴平</t>
  </si>
  <si>
    <t>王红波</t>
  </si>
  <si>
    <t>王昭</t>
  </si>
  <si>
    <t>王勤平</t>
  </si>
  <si>
    <t>王金平</t>
  </si>
  <si>
    <t>夏崇志</t>
  </si>
  <si>
    <t>夏兴军</t>
  </si>
  <si>
    <t>夏文军</t>
  </si>
  <si>
    <t>夏红军</t>
  </si>
  <si>
    <t>夏银军</t>
  </si>
  <si>
    <t>王彦平</t>
  </si>
  <si>
    <t>王佳平</t>
  </si>
  <si>
    <t>顾翠花</t>
  </si>
  <si>
    <t>王利平</t>
  </si>
  <si>
    <t>冯淑兰</t>
  </si>
  <si>
    <t>周国旗</t>
  </si>
  <si>
    <t>周国兵</t>
  </si>
  <si>
    <t>周国银</t>
  </si>
  <si>
    <t>周国青</t>
  </si>
  <si>
    <t>王崇玉</t>
  </si>
  <si>
    <t>王崇敬</t>
  </si>
  <si>
    <t>王俊</t>
  </si>
  <si>
    <t>王才平</t>
  </si>
  <si>
    <t>王红成</t>
  </si>
  <si>
    <t>李秀琴</t>
  </si>
  <si>
    <t>王国平</t>
  </si>
  <si>
    <t>王海平</t>
  </si>
  <si>
    <t>镇朔村五队</t>
  </si>
  <si>
    <t>王永平</t>
  </si>
  <si>
    <t xml:space="preserve">王崇瑞 </t>
  </si>
  <si>
    <t>王伏宝</t>
  </si>
  <si>
    <t>王崇兵</t>
  </si>
  <si>
    <t>李秀花</t>
  </si>
  <si>
    <t>王文平</t>
  </si>
  <si>
    <t>王世平</t>
  </si>
  <si>
    <t>乔月霞</t>
  </si>
  <si>
    <t>王红峰</t>
  </si>
  <si>
    <t>崔荣</t>
  </si>
  <si>
    <t>王红祥</t>
  </si>
  <si>
    <t>崔华</t>
  </si>
  <si>
    <t>崔军</t>
  </si>
  <si>
    <t>吴玉珍</t>
  </si>
  <si>
    <t>王新林</t>
  </si>
  <si>
    <t>王宏伟</t>
  </si>
  <si>
    <t>王宏鹏</t>
  </si>
  <si>
    <t>王崇江</t>
  </si>
  <si>
    <t>王昭平</t>
  </si>
  <si>
    <t>王晓冬</t>
  </si>
  <si>
    <t>王崇军</t>
  </si>
  <si>
    <t>王崇交</t>
  </si>
  <si>
    <t>王崇志</t>
  </si>
  <si>
    <t>王润平</t>
  </si>
  <si>
    <t>王崇琦</t>
  </si>
  <si>
    <t>王崇彪</t>
  </si>
  <si>
    <t>王崇臻</t>
  </si>
  <si>
    <t>王乐平</t>
  </si>
  <si>
    <t>王吉平</t>
  </si>
  <si>
    <t>孙秀英</t>
  </si>
  <si>
    <t>王亚平</t>
  </si>
  <si>
    <t>王崇海</t>
  </si>
  <si>
    <t>王慧</t>
  </si>
  <si>
    <t>代红鹃</t>
  </si>
  <si>
    <t>王和平</t>
  </si>
  <si>
    <t>张兆亿</t>
  </si>
  <si>
    <t>镇朔村四队</t>
  </si>
  <si>
    <t>张保军</t>
  </si>
  <si>
    <t>张保丰</t>
  </si>
  <si>
    <t>王志军</t>
  </si>
  <si>
    <t>李国峰</t>
  </si>
  <si>
    <t>李国云</t>
  </si>
  <si>
    <t>王建宁</t>
  </si>
  <si>
    <t>张保忠</t>
  </si>
  <si>
    <t>张保祥</t>
  </si>
  <si>
    <t>张兆贤</t>
  </si>
  <si>
    <t>张彦宁</t>
  </si>
  <si>
    <t>张彦华</t>
  </si>
  <si>
    <t>贺振东</t>
  </si>
  <si>
    <t>王国贤</t>
  </si>
  <si>
    <t>贺宝山</t>
  </si>
  <si>
    <t>姚桂珍</t>
  </si>
  <si>
    <t>张保兵</t>
  </si>
  <si>
    <t>张宝山</t>
  </si>
  <si>
    <t>张冬</t>
  </si>
  <si>
    <t>张宝国</t>
  </si>
  <si>
    <t>张玉江</t>
  </si>
  <si>
    <t>王金华</t>
  </si>
  <si>
    <t>李总昌</t>
  </si>
  <si>
    <t>李万河</t>
  </si>
  <si>
    <t>张保新</t>
  </si>
  <si>
    <t>王建国</t>
  </si>
  <si>
    <t>吴秀英</t>
  </si>
  <si>
    <t>王志保</t>
  </si>
  <si>
    <t>年金柱</t>
  </si>
  <si>
    <t>王银</t>
  </si>
  <si>
    <t>李永昌</t>
  </si>
  <si>
    <t>张婷</t>
  </si>
  <si>
    <t>王兴</t>
  </si>
  <si>
    <t>张玉龙</t>
  </si>
  <si>
    <t>张玉柱</t>
  </si>
  <si>
    <t>年金玉</t>
  </si>
  <si>
    <t>李建昌</t>
  </si>
  <si>
    <t>周爱莲</t>
  </si>
  <si>
    <t>王志刚</t>
  </si>
  <si>
    <t>王银廷</t>
  </si>
  <si>
    <t>李国保</t>
  </si>
  <si>
    <t>李万强</t>
  </si>
  <si>
    <t>靳新建</t>
  </si>
  <si>
    <t>张文生</t>
  </si>
  <si>
    <t>张朋</t>
  </si>
  <si>
    <t>王志朋</t>
  </si>
  <si>
    <t>杨秀芝</t>
  </si>
  <si>
    <t>李万水</t>
  </si>
  <si>
    <t>夏菊玲</t>
  </si>
  <si>
    <t>李万忠</t>
  </si>
  <si>
    <t>王文廷</t>
  </si>
  <si>
    <t>冉红力</t>
  </si>
  <si>
    <t>年金良</t>
  </si>
  <si>
    <t>杨凤勤</t>
  </si>
  <si>
    <t>林自军</t>
  </si>
  <si>
    <t>镇朔村三队</t>
  </si>
  <si>
    <t>林自兵</t>
  </si>
  <si>
    <t>崔继忠</t>
  </si>
  <si>
    <t>孙少云</t>
  </si>
  <si>
    <t>夏海忠</t>
  </si>
  <si>
    <t>王军云</t>
  </si>
  <si>
    <t>王彦庆</t>
  </si>
  <si>
    <t>夏海军</t>
  </si>
  <si>
    <t>夏建宁</t>
  </si>
  <si>
    <t>夏建银</t>
  </si>
  <si>
    <t>张玉国</t>
  </si>
  <si>
    <t>夏海寿</t>
  </si>
  <si>
    <t>夏海滨</t>
  </si>
  <si>
    <t>王贤</t>
  </si>
  <si>
    <t>夏天仁</t>
  </si>
  <si>
    <t>崔继全</t>
  </si>
  <si>
    <t>王俭</t>
  </si>
  <si>
    <t>王学廷</t>
  </si>
  <si>
    <t>夏建军</t>
  </si>
  <si>
    <t>张玉胜</t>
  </si>
  <si>
    <t>张玉良</t>
  </si>
  <si>
    <t>张丽萍</t>
  </si>
  <si>
    <t>林刚</t>
  </si>
  <si>
    <t>王保廷</t>
  </si>
  <si>
    <t>张玉利</t>
  </si>
  <si>
    <t>王国廷</t>
  </si>
  <si>
    <t>王彦涛</t>
  </si>
  <si>
    <t>王泽廷</t>
  </si>
  <si>
    <t>孙学贵</t>
  </si>
  <si>
    <t>王福廷</t>
  </si>
  <si>
    <t>王彦杰</t>
  </si>
  <si>
    <t>张焕志</t>
  </si>
  <si>
    <t>张兆华</t>
  </si>
  <si>
    <t>张玉俊</t>
  </si>
  <si>
    <t>王军成</t>
  </si>
  <si>
    <t>张玉玺</t>
  </si>
  <si>
    <t>张学峰</t>
  </si>
  <si>
    <t>张继波</t>
  </si>
  <si>
    <t>张学仁</t>
  </si>
  <si>
    <t>林自清</t>
  </si>
  <si>
    <t>王万廷</t>
  </si>
  <si>
    <t>王彦龙</t>
  </si>
  <si>
    <t>王光庭</t>
  </si>
  <si>
    <t>夏海平</t>
  </si>
  <si>
    <t>夏明</t>
  </si>
  <si>
    <t>林福山</t>
  </si>
  <si>
    <t>张焕礼</t>
  </si>
  <si>
    <t>张兆忠</t>
  </si>
  <si>
    <t>李玉霞</t>
  </si>
  <si>
    <t>夏亮</t>
  </si>
  <si>
    <t>张伟杰</t>
  </si>
  <si>
    <t>夏天玉</t>
  </si>
  <si>
    <t>夏海涛</t>
  </si>
  <si>
    <t>邓志刚</t>
  </si>
  <si>
    <t>何英</t>
  </si>
  <si>
    <t>张学义</t>
  </si>
  <si>
    <t>张秀梅</t>
  </si>
  <si>
    <t>张焕山</t>
  </si>
  <si>
    <t>张兆强</t>
  </si>
  <si>
    <t>张兆柱</t>
  </si>
  <si>
    <t>殷桂平</t>
  </si>
  <si>
    <t>王彦宁</t>
  </si>
  <si>
    <t>王彦文</t>
  </si>
  <si>
    <t>张明</t>
  </si>
  <si>
    <t>闫春香</t>
  </si>
  <si>
    <t>周玉霞</t>
  </si>
  <si>
    <t>张玉华</t>
  </si>
  <si>
    <t>张学武</t>
  </si>
  <si>
    <t>张学斌</t>
  </si>
  <si>
    <t>张兆国</t>
  </si>
  <si>
    <t>夏永玲</t>
  </si>
  <si>
    <t>樊麦胜</t>
  </si>
  <si>
    <t>张国新</t>
  </si>
  <si>
    <t>镇朔村二队</t>
  </si>
  <si>
    <t>张明华</t>
  </si>
  <si>
    <t>夏梅玲</t>
  </si>
  <si>
    <t>张国勤</t>
  </si>
  <si>
    <t>张国红</t>
  </si>
  <si>
    <t>张国林</t>
  </si>
  <si>
    <t>张伟</t>
  </si>
  <si>
    <t>张文政</t>
  </si>
  <si>
    <t>张静</t>
  </si>
  <si>
    <t>张国胜</t>
  </si>
  <si>
    <t>张自刚</t>
  </si>
  <si>
    <t>张自磊</t>
  </si>
  <si>
    <t>张自军</t>
  </si>
  <si>
    <t>张万财</t>
  </si>
  <si>
    <t>张国龙</t>
  </si>
  <si>
    <t>张小红</t>
  </si>
  <si>
    <t>张国江</t>
  </si>
  <si>
    <t>张文军</t>
  </si>
  <si>
    <t>张文平</t>
  </si>
  <si>
    <t>张国利</t>
  </si>
  <si>
    <t>张超</t>
  </si>
  <si>
    <t>夏桂珍</t>
  </si>
  <si>
    <t>毛国</t>
  </si>
  <si>
    <t>毛海涛</t>
  </si>
  <si>
    <t>樊运动</t>
  </si>
  <si>
    <t>樊根选</t>
  </si>
  <si>
    <t>李万林</t>
  </si>
  <si>
    <t>李志杰</t>
  </si>
  <si>
    <t>李志勇</t>
  </si>
  <si>
    <t>王新国</t>
  </si>
  <si>
    <t>王新忠</t>
  </si>
  <si>
    <t>王 欢</t>
  </si>
  <si>
    <t>王新华</t>
  </si>
  <si>
    <t>王鹏</t>
  </si>
  <si>
    <t>王昊</t>
  </si>
  <si>
    <t>王新文</t>
  </si>
  <si>
    <t>陈杰</t>
  </si>
  <si>
    <t>张汉珍</t>
  </si>
  <si>
    <t>镇朔村一队</t>
  </si>
  <si>
    <t>张立军</t>
  </si>
  <si>
    <t>张金玉</t>
  </si>
  <si>
    <t>张汉玉</t>
  </si>
  <si>
    <t>张新祥</t>
  </si>
  <si>
    <t>张汉明</t>
  </si>
  <si>
    <t>张利宝</t>
  </si>
  <si>
    <t>张立平</t>
  </si>
  <si>
    <t>张汉金</t>
  </si>
  <si>
    <t>张国平</t>
  </si>
  <si>
    <t>张国信</t>
  </si>
  <si>
    <t>张国华</t>
  </si>
  <si>
    <t>张国虎</t>
  </si>
  <si>
    <t>张汉利</t>
  </si>
  <si>
    <t>张晓涛</t>
  </si>
  <si>
    <t>张晓宁</t>
  </si>
  <si>
    <t>张汉忠</t>
  </si>
  <si>
    <t>张晓文</t>
  </si>
  <si>
    <t>张晓喜</t>
  </si>
  <si>
    <t>张海忠</t>
  </si>
  <si>
    <t>张勇平</t>
  </si>
  <si>
    <t>张勇华</t>
  </si>
  <si>
    <t>张莉宁</t>
  </si>
  <si>
    <t>张春玉</t>
  </si>
  <si>
    <t>张海平</t>
  </si>
  <si>
    <t>张汉荣</t>
  </si>
  <si>
    <t>张自超</t>
  </si>
  <si>
    <t>张自平</t>
  </si>
  <si>
    <t>陈美英</t>
  </si>
  <si>
    <t>张汉林</t>
  </si>
  <si>
    <t>张海林</t>
  </si>
  <si>
    <t>张国生</t>
  </si>
  <si>
    <t>张明玉</t>
  </si>
  <si>
    <t>张海成</t>
  </si>
  <si>
    <t>张宁生</t>
  </si>
  <si>
    <t>王玉萍</t>
  </si>
  <si>
    <t>张汉云</t>
  </si>
  <si>
    <t>徐兴利</t>
  </si>
  <si>
    <t>徐兴忠</t>
  </si>
  <si>
    <t>张国俭</t>
  </si>
  <si>
    <t>张万玉</t>
  </si>
  <si>
    <t>张汉岐</t>
  </si>
  <si>
    <t>高学萍</t>
  </si>
  <si>
    <t>张晓军</t>
  </si>
  <si>
    <t>张晓贤</t>
  </si>
  <si>
    <t>张汉祥</t>
  </si>
  <si>
    <t>张立民</t>
  </si>
  <si>
    <t>张阳</t>
  </si>
  <si>
    <t>张胜</t>
  </si>
  <si>
    <t>张海军</t>
  </si>
  <si>
    <t>张文玉</t>
  </si>
  <si>
    <t>邢红霞</t>
  </si>
  <si>
    <t>张汉斌</t>
  </si>
  <si>
    <t>张国文</t>
  </si>
  <si>
    <t>陈翠芳</t>
  </si>
  <si>
    <t>任玉红</t>
  </si>
  <si>
    <t>张自华</t>
  </si>
  <si>
    <t>方全生</t>
  </si>
  <si>
    <t>崇岗村二队</t>
  </si>
  <si>
    <t>刘巧凤</t>
  </si>
  <si>
    <t>杨金福</t>
  </si>
  <si>
    <t>方希安</t>
  </si>
  <si>
    <t>段玉刚</t>
  </si>
  <si>
    <t>张秀霞</t>
  </si>
  <si>
    <t>高伟</t>
  </si>
  <si>
    <t>戎宝</t>
  </si>
  <si>
    <t>吴玉广</t>
  </si>
  <si>
    <t>桂才</t>
  </si>
  <si>
    <t>杨学山</t>
  </si>
  <si>
    <t>田学文</t>
  </si>
  <si>
    <t>崇岗村一队</t>
  </si>
  <si>
    <t>张发禄</t>
  </si>
  <si>
    <t>莫学文</t>
  </si>
  <si>
    <t>崇岗村五队</t>
  </si>
  <si>
    <t>李天武</t>
  </si>
  <si>
    <t>李天余</t>
  </si>
  <si>
    <t>张玉平</t>
  </si>
  <si>
    <t>刘志儒</t>
  </si>
  <si>
    <t>李旭升</t>
  </si>
  <si>
    <t>代德山</t>
  </si>
  <si>
    <t>崇岗村四队</t>
  </si>
  <si>
    <t>李天林</t>
  </si>
  <si>
    <t>李富刚</t>
  </si>
  <si>
    <t>李伏祥</t>
  </si>
  <si>
    <t>李正武</t>
  </si>
  <si>
    <t>黄茹</t>
  </si>
  <si>
    <t>孙  亮</t>
  </si>
  <si>
    <t>李占荣</t>
  </si>
  <si>
    <t>李天华</t>
  </si>
  <si>
    <t>李天立</t>
  </si>
  <si>
    <t>代光生</t>
  </si>
  <si>
    <t>黄生银</t>
  </si>
  <si>
    <t>李  欢</t>
  </si>
  <si>
    <t>曹  亮</t>
  </si>
  <si>
    <t>李春宁</t>
  </si>
  <si>
    <t>代学忠</t>
  </si>
  <si>
    <t>马  义</t>
  </si>
  <si>
    <t>刘生保</t>
  </si>
  <si>
    <t>姚庆云</t>
  </si>
  <si>
    <t>姚庆军</t>
  </si>
  <si>
    <t>余军业</t>
  </si>
  <si>
    <t>李立云</t>
  </si>
  <si>
    <t>代学山</t>
  </si>
  <si>
    <t>李天江</t>
  </si>
  <si>
    <t>刘金福</t>
  </si>
  <si>
    <t>代学军</t>
  </si>
  <si>
    <t>李天泽</t>
  </si>
  <si>
    <t>刘万鱼</t>
  </si>
  <si>
    <t>曹国勤</t>
  </si>
  <si>
    <t>李天帅</t>
  </si>
  <si>
    <t>张  云</t>
  </si>
  <si>
    <t>李振新</t>
  </si>
  <si>
    <t>李玉荣</t>
  </si>
  <si>
    <t>赵亮</t>
  </si>
  <si>
    <t>李国祥</t>
  </si>
  <si>
    <t>代学红</t>
  </si>
  <si>
    <t>刘万云</t>
  </si>
  <si>
    <t>黄生明</t>
  </si>
  <si>
    <t>刘金燕</t>
  </si>
  <si>
    <t>沈学军</t>
  </si>
  <si>
    <t>崇岗村三队</t>
  </si>
  <si>
    <t>铁建华</t>
  </si>
  <si>
    <t>李正林</t>
  </si>
  <si>
    <t>王学兰</t>
  </si>
  <si>
    <t>代光先</t>
  </si>
  <si>
    <t>张登峰</t>
  </si>
  <si>
    <t>刘春芳</t>
  </si>
  <si>
    <t>田学峰</t>
  </si>
  <si>
    <t>田生良</t>
  </si>
  <si>
    <t>李旭峰</t>
  </si>
  <si>
    <t>冉献平</t>
  </si>
  <si>
    <t>兰丰村一队</t>
  </si>
  <si>
    <t>赵国彦</t>
  </si>
  <si>
    <t>赵小刚</t>
  </si>
  <si>
    <t>顾福生</t>
  </si>
  <si>
    <t>顾小龙</t>
  </si>
  <si>
    <t>鲁金莲</t>
  </si>
  <si>
    <t>冉献林</t>
  </si>
  <si>
    <t>桂万军</t>
  </si>
  <si>
    <t>赵自军</t>
  </si>
  <si>
    <t>赵国芳</t>
  </si>
  <si>
    <t>赵自其</t>
  </si>
  <si>
    <t>赵自荣</t>
  </si>
  <si>
    <t>顾春生</t>
  </si>
  <si>
    <t>顾建云</t>
  </si>
  <si>
    <t>赵学贵</t>
  </si>
  <si>
    <t>赵国柱</t>
  </si>
  <si>
    <t>顾梅艳</t>
  </si>
  <si>
    <t>周爱芳</t>
  </si>
  <si>
    <t>顾长发</t>
  </si>
  <si>
    <t>顾自智</t>
  </si>
  <si>
    <t>赵玉军</t>
  </si>
  <si>
    <t>赵玉心</t>
  </si>
  <si>
    <t>桂祥</t>
  </si>
  <si>
    <t>桂 华</t>
  </si>
  <si>
    <t>冉献军</t>
  </si>
  <si>
    <t>崔玉花</t>
  </si>
  <si>
    <t>顾建兵</t>
  </si>
  <si>
    <t>顾海云</t>
  </si>
  <si>
    <t>赵玉忠</t>
  </si>
  <si>
    <t>顾永平</t>
  </si>
  <si>
    <t>顾自东</t>
  </si>
  <si>
    <t>冉照明</t>
  </si>
  <si>
    <t>赵新明</t>
  </si>
  <si>
    <t>冉景卫</t>
  </si>
  <si>
    <t>冉照棋</t>
  </si>
  <si>
    <t>赵学义</t>
  </si>
  <si>
    <t>夏春霞</t>
  </si>
  <si>
    <t>刘春霞</t>
  </si>
  <si>
    <t>赵自林</t>
  </si>
  <si>
    <t>陈银霞</t>
  </si>
  <si>
    <t>顾海军</t>
  </si>
  <si>
    <t>顾长祥</t>
  </si>
  <si>
    <t>贺素琴</t>
  </si>
  <si>
    <t>杨成章</t>
  </si>
  <si>
    <t>周学忠</t>
  </si>
  <si>
    <t>兰丰村二队</t>
  </si>
  <si>
    <t>任国江</t>
  </si>
  <si>
    <t>李 仁</t>
  </si>
  <si>
    <t>李春银</t>
  </si>
  <si>
    <t>徐自明</t>
  </si>
  <si>
    <t>周学军</t>
  </si>
  <si>
    <t>周吉成</t>
  </si>
  <si>
    <t>赵秀祥</t>
  </si>
  <si>
    <t>赵 峰</t>
  </si>
  <si>
    <t>赵克俭</t>
  </si>
  <si>
    <t>冉献荣</t>
  </si>
  <si>
    <t>赵学文</t>
  </si>
  <si>
    <t>李万江</t>
  </si>
  <si>
    <t>李 信</t>
  </si>
  <si>
    <t>孙凤英</t>
  </si>
  <si>
    <t>李 有</t>
  </si>
  <si>
    <t>顾淑萍</t>
  </si>
  <si>
    <t>周生林</t>
  </si>
  <si>
    <t>史占荣</t>
  </si>
  <si>
    <t>史月林</t>
  </si>
  <si>
    <t>史占海</t>
  </si>
  <si>
    <t>赵常青</t>
  </si>
  <si>
    <t>罗万银</t>
  </si>
  <si>
    <t>赵国福</t>
  </si>
  <si>
    <t>徐海兵</t>
  </si>
  <si>
    <t>赵学清</t>
  </si>
  <si>
    <t>李 强</t>
  </si>
  <si>
    <t>周学山</t>
  </si>
  <si>
    <t>宋学文</t>
  </si>
  <si>
    <t>罗 磊</t>
  </si>
  <si>
    <t>罗万金</t>
  </si>
  <si>
    <t>周生明</t>
  </si>
  <si>
    <t>任国兵</t>
  </si>
  <si>
    <t>赵永清</t>
  </si>
  <si>
    <t>李金莲</t>
  </si>
  <si>
    <t>温孝忠</t>
  </si>
  <si>
    <t>赵国海</t>
  </si>
  <si>
    <t>兰丰村三队</t>
  </si>
  <si>
    <t>顾连柱</t>
  </si>
  <si>
    <t>张兰英</t>
  </si>
  <si>
    <t>罗万宁</t>
  </si>
  <si>
    <t>周学礼</t>
  </si>
  <si>
    <t>赵国军</t>
  </si>
  <si>
    <t>赵伟宁</t>
  </si>
  <si>
    <t>赵伟东</t>
  </si>
  <si>
    <t>罗 军</t>
  </si>
  <si>
    <t>陈海东</t>
  </si>
  <si>
    <t>陈万银</t>
  </si>
  <si>
    <t>周生平</t>
  </si>
  <si>
    <t>陈万金</t>
  </si>
  <si>
    <t>陈殿荣</t>
  </si>
  <si>
    <t>冉光业</t>
  </si>
  <si>
    <t>赵小伟</t>
  </si>
  <si>
    <t>陈 岩</t>
  </si>
  <si>
    <t>李新建</t>
  </si>
  <si>
    <t>赵学林</t>
  </si>
  <si>
    <t>罗 超</t>
  </si>
  <si>
    <t>顾耀忠</t>
  </si>
  <si>
    <t>赵学平</t>
  </si>
  <si>
    <t>李 云</t>
  </si>
  <si>
    <t>李新玲</t>
  </si>
  <si>
    <t>赵 勤</t>
  </si>
  <si>
    <t>周生银</t>
  </si>
  <si>
    <t>周立岗</t>
  </si>
  <si>
    <t>冉光发</t>
  </si>
  <si>
    <t>周学岗</t>
  </si>
  <si>
    <t>赵国林</t>
  </si>
  <si>
    <t>顾加顺</t>
  </si>
  <si>
    <t>乔学山</t>
  </si>
  <si>
    <t>方秀珍</t>
  </si>
  <si>
    <t>陈 江</t>
  </si>
  <si>
    <t>赵学斌</t>
  </si>
  <si>
    <t>赵国江</t>
  </si>
  <si>
    <t>周学兵</t>
  </si>
  <si>
    <t>周学川</t>
  </si>
  <si>
    <t>罗万水</t>
  </si>
  <si>
    <t>罗万兴</t>
  </si>
  <si>
    <t>冉召兴</t>
  </si>
  <si>
    <t>赵国瑞</t>
  </si>
  <si>
    <t>陈 和</t>
  </si>
  <si>
    <t>冉光林</t>
  </si>
  <si>
    <t>乔学清</t>
  </si>
  <si>
    <t>赵国平</t>
  </si>
  <si>
    <t>邓国民</t>
  </si>
  <si>
    <t>顾焕良</t>
  </si>
  <si>
    <t>罗万林</t>
  </si>
  <si>
    <t>陈 海</t>
  </si>
  <si>
    <t>陈 刚</t>
  </si>
  <si>
    <t>赵学峰</t>
  </si>
  <si>
    <t>陈 新</t>
  </si>
  <si>
    <t>冉桂兰</t>
  </si>
  <si>
    <t>周学峰</t>
  </si>
  <si>
    <t>陈 清</t>
  </si>
  <si>
    <t>周学祥</t>
  </si>
  <si>
    <t>赵国礼</t>
  </si>
  <si>
    <t>周学洪</t>
  </si>
  <si>
    <t>刘 艳</t>
  </si>
  <si>
    <t>高秀兰</t>
  </si>
  <si>
    <t>兰丰村四队</t>
  </si>
  <si>
    <t>何素珍</t>
  </si>
  <si>
    <t>申建华</t>
  </si>
  <si>
    <t>张学兰</t>
  </si>
  <si>
    <t>申建斌</t>
  </si>
  <si>
    <t>申金海</t>
  </si>
  <si>
    <t>申建兴</t>
  </si>
  <si>
    <t>张学志</t>
  </si>
  <si>
    <t>李明龙</t>
  </si>
  <si>
    <t>赵学军</t>
  </si>
  <si>
    <t>赵学岗</t>
  </si>
  <si>
    <t>顾自珍</t>
  </si>
  <si>
    <t>李学志</t>
  </si>
  <si>
    <t>张顺</t>
  </si>
  <si>
    <t>张建兵</t>
  </si>
  <si>
    <t>赵志芳</t>
  </si>
  <si>
    <t>赵志朋</t>
  </si>
  <si>
    <t>赵志军</t>
  </si>
  <si>
    <t>徐凤莲</t>
  </si>
  <si>
    <t>张占海</t>
  </si>
  <si>
    <t>张建宁</t>
  </si>
  <si>
    <t>李万荣</t>
  </si>
  <si>
    <t>李兴平</t>
  </si>
  <si>
    <t>李学山</t>
  </si>
  <si>
    <t>赵志刚</t>
  </si>
  <si>
    <t>任梅芳</t>
  </si>
  <si>
    <t>李金玉</t>
  </si>
  <si>
    <t>王学礼</t>
  </si>
  <si>
    <t>张海波</t>
  </si>
  <si>
    <t>张新</t>
  </si>
  <si>
    <t>张玉</t>
  </si>
  <si>
    <t>李万金</t>
  </si>
  <si>
    <t>李兴宁</t>
  </si>
  <si>
    <t>李成信</t>
  </si>
  <si>
    <t>汪银虎</t>
  </si>
  <si>
    <t>冯金花</t>
  </si>
  <si>
    <t>李光荣</t>
  </si>
  <si>
    <t>李志明</t>
  </si>
  <si>
    <t>李志强</t>
  </si>
  <si>
    <t>顾自录</t>
  </si>
  <si>
    <t>顾兴平</t>
  </si>
  <si>
    <t>顾兴明</t>
  </si>
  <si>
    <t>李光岐</t>
  </si>
  <si>
    <t>李国民</t>
  </si>
  <si>
    <t>李国亮</t>
  </si>
  <si>
    <t>李国瑞</t>
  </si>
  <si>
    <t>张兴平</t>
  </si>
  <si>
    <t>张顺国</t>
  </si>
  <si>
    <t>张焕文</t>
  </si>
  <si>
    <t>张保国</t>
  </si>
  <si>
    <t>李菊英</t>
  </si>
  <si>
    <t>李金平</t>
  </si>
  <si>
    <t>刘凤莲</t>
  </si>
  <si>
    <t>王玉兴</t>
  </si>
  <si>
    <t>兰丰村五队</t>
  </si>
  <si>
    <t>李金良</t>
  </si>
  <si>
    <t>李金荣</t>
  </si>
  <si>
    <t>顾自红</t>
  </si>
  <si>
    <t>李新立</t>
  </si>
  <si>
    <t>魏学林</t>
  </si>
  <si>
    <t>冯国庆</t>
  </si>
  <si>
    <t>李兴锁</t>
  </si>
  <si>
    <t>冯国梁</t>
  </si>
  <si>
    <t>王学义</t>
  </si>
  <si>
    <t>李惠文</t>
  </si>
  <si>
    <t>贾新彦</t>
  </si>
  <si>
    <t>贾兴平</t>
  </si>
  <si>
    <t>李红岗</t>
  </si>
  <si>
    <t>冯学仁</t>
  </si>
  <si>
    <t>冯学荣</t>
  </si>
  <si>
    <t>冯金涛</t>
  </si>
  <si>
    <t>冯金有</t>
  </si>
  <si>
    <t>顾万平</t>
  </si>
  <si>
    <t>王 洋</t>
  </si>
  <si>
    <t>顾彩虹</t>
  </si>
  <si>
    <t>冯国祥</t>
  </si>
  <si>
    <t>魏学荣</t>
  </si>
  <si>
    <t>顾文茂</t>
  </si>
  <si>
    <t>魏学忠</t>
  </si>
  <si>
    <t>冯金前</t>
  </si>
  <si>
    <t>王吉成</t>
  </si>
  <si>
    <t>李 立</t>
  </si>
  <si>
    <t>李 平</t>
  </si>
  <si>
    <t>顾自军</t>
  </si>
  <si>
    <t>顾自平</t>
  </si>
  <si>
    <t>李兴柱</t>
  </si>
  <si>
    <t>李志军</t>
  </si>
  <si>
    <t>魏学峰</t>
  </si>
  <si>
    <t>魏学军</t>
  </si>
  <si>
    <t>魏金龙</t>
  </si>
  <si>
    <t>李长发</t>
  </si>
  <si>
    <t>李志兴</t>
  </si>
  <si>
    <t>戴 荣</t>
  </si>
  <si>
    <t>李小雄</t>
  </si>
  <si>
    <t>魏国祥</t>
  </si>
  <si>
    <t>魏学成</t>
  </si>
  <si>
    <t>顾自会</t>
  </si>
  <si>
    <t>顾自锋</t>
  </si>
  <si>
    <t>黄 云</t>
  </si>
  <si>
    <t>冯国喜</t>
  </si>
  <si>
    <t>冯学平</t>
  </si>
  <si>
    <t>何春莲</t>
  </si>
  <si>
    <t>安西俊</t>
  </si>
  <si>
    <t>周重银</t>
  </si>
  <si>
    <t>冯国柱</t>
  </si>
  <si>
    <t>李小林</t>
  </si>
  <si>
    <t>李长录</t>
  </si>
  <si>
    <t>魏学平</t>
  </si>
  <si>
    <t>李天伏</t>
  </si>
  <si>
    <t>李惠宁</t>
  </si>
  <si>
    <t>宋月兰</t>
  </si>
  <si>
    <t>李学宁</t>
  </si>
  <si>
    <t>王 军</t>
  </si>
  <si>
    <t>魏月霞</t>
  </si>
  <si>
    <t>顾淑娟</t>
  </si>
  <si>
    <t>兰丰村六队</t>
  </si>
  <si>
    <t>顾自奎</t>
  </si>
  <si>
    <t>顾自华</t>
  </si>
  <si>
    <t>顾自鹏</t>
  </si>
  <si>
    <t>陆 军</t>
  </si>
  <si>
    <t>顾自礼</t>
  </si>
  <si>
    <t>刘元礼</t>
  </si>
  <si>
    <t>顾文龙</t>
  </si>
  <si>
    <t>顾文谨</t>
  </si>
  <si>
    <t>顾海彦</t>
  </si>
  <si>
    <t>顾海涛</t>
  </si>
  <si>
    <t>顾文林</t>
  </si>
  <si>
    <t>徐秀珍</t>
  </si>
  <si>
    <t>冉宪礼</t>
  </si>
  <si>
    <t>冉兆金</t>
  </si>
  <si>
    <t>张 英</t>
  </si>
  <si>
    <t>张凯波</t>
  </si>
  <si>
    <t>顾兴成</t>
  </si>
  <si>
    <t>顾鹏飞</t>
  </si>
  <si>
    <t>安伟平</t>
  </si>
  <si>
    <t>杜占军</t>
  </si>
  <si>
    <t>杜宁鹰</t>
  </si>
  <si>
    <t>杜宁萍</t>
  </si>
  <si>
    <t>顾 杰</t>
  </si>
  <si>
    <t>顾树军</t>
  </si>
  <si>
    <t>冉兆华</t>
  </si>
  <si>
    <t>冉献峰</t>
  </si>
  <si>
    <t>冉献波</t>
  </si>
  <si>
    <t>冉献福</t>
  </si>
  <si>
    <t>顾自杰</t>
  </si>
  <si>
    <t>顾文彦</t>
  </si>
  <si>
    <t>顾宝华</t>
  </si>
  <si>
    <t>顾保贵</t>
  </si>
  <si>
    <t>顾爱国</t>
  </si>
  <si>
    <t>顾文信</t>
  </si>
  <si>
    <t>顾自才</t>
  </si>
  <si>
    <t>李生祥</t>
  </si>
  <si>
    <t>刘学红</t>
  </si>
  <si>
    <t>杜宁武</t>
  </si>
  <si>
    <t>孙金所</t>
  </si>
  <si>
    <t>刘小梅</t>
  </si>
  <si>
    <t>顾建华</t>
  </si>
  <si>
    <t>罗彦汝</t>
  </si>
  <si>
    <t>顾自伏</t>
  </si>
  <si>
    <t>顾 超</t>
  </si>
  <si>
    <t>顾自宁</t>
  </si>
  <si>
    <t>吕慧琴</t>
  </si>
  <si>
    <t>顾自川</t>
  </si>
  <si>
    <t>顾文才</t>
  </si>
  <si>
    <t>顾小平</t>
  </si>
  <si>
    <t>顾自义</t>
  </si>
  <si>
    <t>顾文来</t>
  </si>
  <si>
    <t>顾永成</t>
  </si>
  <si>
    <t>顾自林</t>
  </si>
  <si>
    <t>刘元庆</t>
  </si>
  <si>
    <t>刘元兴</t>
  </si>
  <si>
    <t>顾玉霞</t>
  </si>
  <si>
    <t>顾小美</t>
  </si>
  <si>
    <t>王春玲</t>
  </si>
  <si>
    <t>李月英</t>
  </si>
  <si>
    <t>顾自清</t>
  </si>
  <si>
    <t>顾自胜</t>
  </si>
  <si>
    <t>顾文银</t>
  </si>
  <si>
    <t>冉兆宁</t>
  </si>
  <si>
    <t>顾文仁</t>
  </si>
  <si>
    <t>顾兴荣</t>
  </si>
  <si>
    <t>杨风花</t>
  </si>
  <si>
    <t>顾文举</t>
  </si>
  <si>
    <t>顾来权</t>
  </si>
  <si>
    <t>顾自心</t>
  </si>
  <si>
    <t>顾建喜</t>
  </si>
  <si>
    <t>顾万海</t>
  </si>
  <si>
    <t>兰丰村七队</t>
  </si>
  <si>
    <t>刘彩霞</t>
  </si>
  <si>
    <t>顾卫军</t>
  </si>
  <si>
    <t>顾卫国</t>
  </si>
  <si>
    <t>顾志强</t>
  </si>
  <si>
    <t>顾永新</t>
  </si>
  <si>
    <t>顾志军</t>
  </si>
  <si>
    <t>顾生山</t>
  </si>
  <si>
    <t>顾文学</t>
  </si>
  <si>
    <t>顾治国</t>
  </si>
  <si>
    <t>顾志刚</t>
  </si>
  <si>
    <t>顾治江</t>
  </si>
  <si>
    <t>顾治涛</t>
  </si>
  <si>
    <t>顾新军</t>
  </si>
  <si>
    <t>顾新荣</t>
  </si>
  <si>
    <t>顾万江</t>
  </si>
  <si>
    <t>顾万军</t>
  </si>
  <si>
    <t>顾惠云</t>
  </si>
  <si>
    <t>顾卫泽</t>
  </si>
  <si>
    <t>顾生林</t>
  </si>
  <si>
    <t>顾生枝</t>
  </si>
  <si>
    <t>顾进成</t>
  </si>
  <si>
    <t>孙建霞</t>
  </si>
  <si>
    <t>顾永伏</t>
  </si>
  <si>
    <t>顾志宁</t>
  </si>
  <si>
    <t>顾福平</t>
  </si>
  <si>
    <t>黄秀英</t>
  </si>
  <si>
    <t>顾志红</t>
  </si>
  <si>
    <t>顾自仁</t>
  </si>
  <si>
    <t>顾永江</t>
  </si>
  <si>
    <t>顾学峰</t>
  </si>
  <si>
    <t>顾占祥</t>
  </si>
  <si>
    <t>顾占录</t>
  </si>
  <si>
    <t>顾超</t>
  </si>
  <si>
    <t>顾万华</t>
  </si>
  <si>
    <t>顾彦国</t>
  </si>
  <si>
    <t>车风英</t>
  </si>
  <si>
    <t>顾志忠</t>
  </si>
  <si>
    <t>顾凤梅</t>
  </si>
  <si>
    <t>顾自治</t>
  </si>
  <si>
    <t>顾自政</t>
  </si>
  <si>
    <t>顾加伟</t>
  </si>
  <si>
    <t>顾万荣</t>
  </si>
  <si>
    <t>顾惠利</t>
  </si>
  <si>
    <t>顾自升</t>
  </si>
  <si>
    <t>顾万祥</t>
  </si>
  <si>
    <t>李月霞</t>
  </si>
  <si>
    <t>陈龙铁</t>
  </si>
  <si>
    <t>徐永刚</t>
  </si>
  <si>
    <t>兰丰村八队</t>
  </si>
  <si>
    <t>张肓龙</t>
  </si>
  <si>
    <t>顾建勋</t>
  </si>
  <si>
    <t>徐兰香</t>
  </si>
  <si>
    <t>马淑荣</t>
  </si>
  <si>
    <t>顾山高</t>
  </si>
  <si>
    <t>顾利新</t>
  </si>
  <si>
    <t>顾自崇</t>
  </si>
  <si>
    <t>顾红军</t>
  </si>
  <si>
    <t>顾立军</t>
  </si>
  <si>
    <t>徐崇山</t>
  </si>
  <si>
    <t>徐永清</t>
  </si>
  <si>
    <t>陈云云</t>
  </si>
  <si>
    <t>王月英</t>
  </si>
  <si>
    <t>顾文保</t>
  </si>
  <si>
    <t>顾自岗</t>
  </si>
  <si>
    <t>顾自银</t>
  </si>
  <si>
    <t>顾占荣</t>
  </si>
  <si>
    <t>徐崇明</t>
  </si>
  <si>
    <t>徐永利</t>
  </si>
  <si>
    <t>顾永利</t>
  </si>
  <si>
    <t>顾进利</t>
  </si>
  <si>
    <t>顾 东</t>
  </si>
  <si>
    <t>顾自成</t>
  </si>
  <si>
    <t>顾山学</t>
  </si>
  <si>
    <t>顾自祥</t>
  </si>
  <si>
    <t>顾自孝</t>
  </si>
  <si>
    <t>张占柱</t>
  </si>
  <si>
    <t>张润柱</t>
  </si>
  <si>
    <t>顾自峰</t>
  </si>
  <si>
    <t>顾占伏</t>
  </si>
  <si>
    <t>顾 洁</t>
  </si>
  <si>
    <t>顾占江</t>
  </si>
  <si>
    <t>顾自新</t>
  </si>
  <si>
    <t>王海生</t>
  </si>
  <si>
    <t>乔红军</t>
  </si>
  <si>
    <t>兰丰村九队</t>
  </si>
  <si>
    <t>乔兴义</t>
  </si>
  <si>
    <t>张春娟</t>
  </si>
  <si>
    <t>张国喜</t>
  </si>
  <si>
    <t>张国云</t>
  </si>
  <si>
    <t>孙学荣</t>
  </si>
  <si>
    <t>张永星</t>
  </si>
  <si>
    <t>张永奇</t>
  </si>
  <si>
    <t>张玉财</t>
  </si>
  <si>
    <t>张国伏</t>
  </si>
  <si>
    <t>张 勤</t>
  </si>
  <si>
    <t>张永林</t>
  </si>
  <si>
    <t>乔新庄</t>
  </si>
  <si>
    <t>张国财</t>
  </si>
  <si>
    <t>顾平川</t>
  </si>
  <si>
    <t>夏彦勤</t>
  </si>
  <si>
    <t>代红军</t>
  </si>
  <si>
    <t>顾平伏</t>
  </si>
  <si>
    <t>张永茂</t>
  </si>
  <si>
    <t>顾平江</t>
  </si>
  <si>
    <t>顾玉忠</t>
  </si>
  <si>
    <t>顾玉新</t>
  </si>
  <si>
    <t>王彦楠</t>
  </si>
  <si>
    <t>张玉忠</t>
  </si>
  <si>
    <t>张月英</t>
  </si>
  <si>
    <t>贾学锋</t>
  </si>
  <si>
    <t>张 欢</t>
  </si>
  <si>
    <t>王永军</t>
  </si>
  <si>
    <t>张 忠</t>
  </si>
  <si>
    <t>张永录</t>
  </si>
  <si>
    <t>张 园</t>
  </si>
  <si>
    <t>张玉孝</t>
  </si>
  <si>
    <t>顾平华</t>
  </si>
  <si>
    <t>乔兴忠</t>
  </si>
  <si>
    <t>贾文斌</t>
  </si>
  <si>
    <t>曹彦刚</t>
  </si>
  <si>
    <t>孙建成</t>
  </si>
  <si>
    <t>兰丰村十队</t>
  </si>
  <si>
    <t>张来保</t>
  </si>
  <si>
    <t>贾学东</t>
  </si>
  <si>
    <t>张 建</t>
  </si>
  <si>
    <t>刘新明</t>
  </si>
  <si>
    <t>李玉贤</t>
  </si>
  <si>
    <t>王学斌</t>
  </si>
  <si>
    <t>王学峰</t>
  </si>
  <si>
    <t>张安龙</t>
  </si>
  <si>
    <t>张安虎</t>
  </si>
  <si>
    <t>王学新</t>
  </si>
  <si>
    <t>孙国柱</t>
  </si>
  <si>
    <t>冉庆有</t>
  </si>
  <si>
    <t>师伏宁</t>
  </si>
  <si>
    <t>师建平</t>
  </si>
  <si>
    <t>师建成</t>
  </si>
  <si>
    <t>师建明</t>
  </si>
  <si>
    <t>许金锁</t>
  </si>
  <si>
    <t>殷天录</t>
  </si>
  <si>
    <t>印建利</t>
  </si>
  <si>
    <t>印建新</t>
  </si>
  <si>
    <t>张安平</t>
  </si>
  <si>
    <t>黄巧英</t>
  </si>
  <si>
    <t>李凤琴</t>
  </si>
  <si>
    <t>张万成</t>
  </si>
  <si>
    <t>顾建设</t>
  </si>
  <si>
    <t>顾 涛</t>
  </si>
  <si>
    <t>段兴荣</t>
  </si>
  <si>
    <t>黄玉兰</t>
  </si>
  <si>
    <t>张安宁</t>
  </si>
  <si>
    <t>李玉忠</t>
  </si>
  <si>
    <t>孙国强</t>
  </si>
  <si>
    <t>冉宪军</t>
  </si>
  <si>
    <t>冉宪春</t>
  </si>
  <si>
    <t>李永红</t>
  </si>
  <si>
    <t>孙建军</t>
  </si>
  <si>
    <t>张学忠</t>
  </si>
  <si>
    <t>乔自军</t>
  </si>
  <si>
    <t>乔光前</t>
  </si>
  <si>
    <t>张安生</t>
  </si>
  <si>
    <t>任淑红</t>
  </si>
  <si>
    <t>张安荣</t>
  </si>
  <si>
    <t>王学喜</t>
  </si>
  <si>
    <t>张吉平</t>
  </si>
  <si>
    <t>孙国栋</t>
  </si>
  <si>
    <t>张吉华</t>
  </si>
  <si>
    <t>张学玺</t>
  </si>
  <si>
    <t>张吉宁</t>
  </si>
  <si>
    <t>张永成</t>
  </si>
  <si>
    <t>胡春梅</t>
  </si>
  <si>
    <t>李 涛</t>
  </si>
  <si>
    <t>孙永刚</t>
  </si>
  <si>
    <t>刘创叶</t>
  </si>
  <si>
    <t>高金贵</t>
  </si>
  <si>
    <t>顾学玲</t>
  </si>
  <si>
    <t>李红军</t>
  </si>
  <si>
    <t>崇胜村一队</t>
  </si>
  <si>
    <t>肖文哲</t>
  </si>
  <si>
    <t>李凤云</t>
  </si>
  <si>
    <t>肖红伟</t>
  </si>
  <si>
    <t>杨富宁</t>
  </si>
  <si>
    <t>顾万营</t>
  </si>
  <si>
    <t>李红利</t>
  </si>
  <si>
    <t>郝万山</t>
  </si>
  <si>
    <t>陈小俊</t>
  </si>
  <si>
    <t>李天亮</t>
  </si>
  <si>
    <t>李凤忠</t>
  </si>
  <si>
    <t>李树雄</t>
  </si>
  <si>
    <t>黄立云</t>
  </si>
  <si>
    <t>杨富华</t>
  </si>
  <si>
    <t>顾龙</t>
  </si>
  <si>
    <t>刘乐</t>
  </si>
  <si>
    <t>顾占水</t>
  </si>
  <si>
    <t>李红新</t>
  </si>
  <si>
    <t>田华忠</t>
  </si>
  <si>
    <t>郝秀玲</t>
  </si>
  <si>
    <t>张淑霞</t>
  </si>
  <si>
    <t>李学兵</t>
  </si>
  <si>
    <t>李天合</t>
  </si>
  <si>
    <t>顾占兵</t>
  </si>
  <si>
    <t>冯光春</t>
  </si>
  <si>
    <t>崇胜村二队</t>
  </si>
  <si>
    <t>冯光兵</t>
  </si>
  <si>
    <t>冯光生</t>
  </si>
  <si>
    <t>冯占武</t>
  </si>
  <si>
    <t>冯占聪</t>
  </si>
  <si>
    <t>冯光会</t>
  </si>
  <si>
    <t>冯光荣</t>
  </si>
  <si>
    <t>冯占文</t>
  </si>
  <si>
    <t>冯光杰</t>
  </si>
  <si>
    <t>冯光进</t>
  </si>
  <si>
    <t>朱自强</t>
  </si>
  <si>
    <t>冯占军</t>
  </si>
  <si>
    <t>冯占林</t>
  </si>
  <si>
    <t>冯光信</t>
  </si>
  <si>
    <t>刘佳瑶</t>
  </si>
  <si>
    <t>冯光新</t>
  </si>
  <si>
    <t>谢光才</t>
  </si>
  <si>
    <t>冯光伟</t>
  </si>
  <si>
    <t>朱自礼</t>
  </si>
  <si>
    <t>冯光贤</t>
  </si>
  <si>
    <t>冯光利</t>
  </si>
  <si>
    <t>冯  旗</t>
  </si>
  <si>
    <t>冯光东</t>
  </si>
  <si>
    <t>段世芳</t>
  </si>
  <si>
    <t>冯亮</t>
  </si>
  <si>
    <t>张国祥</t>
  </si>
  <si>
    <t>王翠兰</t>
  </si>
  <si>
    <t>吴天爱</t>
  </si>
  <si>
    <t>崇胜村三队</t>
  </si>
  <si>
    <t>徐桂云</t>
  </si>
  <si>
    <t>李建忠</t>
  </si>
  <si>
    <t>刘文学</t>
  </si>
  <si>
    <t>刘志兵</t>
  </si>
  <si>
    <t>崇胜村四队</t>
  </si>
  <si>
    <t>李正祥</t>
  </si>
  <si>
    <t>刘志军</t>
  </si>
  <si>
    <t>吴国兴</t>
  </si>
  <si>
    <t>吴建宁</t>
  </si>
  <si>
    <t>王生保</t>
  </si>
  <si>
    <t>常青村一队</t>
  </si>
  <si>
    <t>任国成</t>
  </si>
  <si>
    <t>任万民</t>
  </si>
  <si>
    <t>任万俊</t>
  </si>
  <si>
    <t>任利</t>
  </si>
  <si>
    <t>孙国清</t>
  </si>
  <si>
    <t>任新福</t>
  </si>
  <si>
    <t>任志强</t>
  </si>
  <si>
    <t>任志明</t>
  </si>
  <si>
    <t>任生岐</t>
  </si>
  <si>
    <t>任新平</t>
  </si>
  <si>
    <t>任生金</t>
  </si>
  <si>
    <t>任生奎</t>
  </si>
  <si>
    <t>任学贵</t>
  </si>
  <si>
    <t>朱全夺</t>
  </si>
  <si>
    <t>汪建国</t>
  </si>
  <si>
    <t>任国聪</t>
  </si>
  <si>
    <t>任志国</t>
  </si>
  <si>
    <t>孙学富</t>
  </si>
  <si>
    <t>朱学华</t>
  </si>
  <si>
    <t>李凤霞</t>
  </si>
  <si>
    <t>孙学峰</t>
  </si>
  <si>
    <t>任志军</t>
  </si>
  <si>
    <t>胡建东</t>
  </si>
  <si>
    <t>李天学</t>
  </si>
  <si>
    <t>任生荣</t>
  </si>
  <si>
    <t>任国庆</t>
  </si>
  <si>
    <t>张德香</t>
  </si>
  <si>
    <t>任生俊</t>
  </si>
  <si>
    <t>李春香</t>
  </si>
  <si>
    <t>任生义</t>
  </si>
  <si>
    <t>张新利</t>
  </si>
  <si>
    <t>常青村二队</t>
  </si>
  <si>
    <t>张新荣</t>
  </si>
  <si>
    <t>周保军</t>
  </si>
  <si>
    <t>李天和</t>
  </si>
  <si>
    <t>张新顺</t>
  </si>
  <si>
    <t>李建明</t>
  </si>
  <si>
    <t>赵银</t>
  </si>
  <si>
    <t>周秉前</t>
  </si>
  <si>
    <r>
      <rPr>
        <sz val="10"/>
        <rFont val="宋体"/>
        <charset val="134"/>
      </rPr>
      <t>张歧</t>
    </r>
    <r>
      <rPr>
        <sz val="10"/>
        <rFont val="Times New Roman"/>
        <charset val="134"/>
      </rPr>
      <t xml:space="preserve"> </t>
    </r>
  </si>
  <si>
    <t>吴玉虎</t>
  </si>
  <si>
    <t>吴玉宝</t>
  </si>
  <si>
    <t>任平</t>
  </si>
  <si>
    <t>吴玉兵</t>
  </si>
  <si>
    <t>周玉枝</t>
  </si>
  <si>
    <t>李天财</t>
  </si>
  <si>
    <t>周伏</t>
  </si>
  <si>
    <t>张新文</t>
  </si>
  <si>
    <t>张月花</t>
  </si>
  <si>
    <t>李天金</t>
  </si>
  <si>
    <t>周军</t>
  </si>
  <si>
    <t>周玉勤</t>
  </si>
  <si>
    <t>张斌</t>
  </si>
  <si>
    <t>陈万林</t>
  </si>
  <si>
    <t>常青村三队</t>
  </si>
  <si>
    <t>何凤琴</t>
  </si>
  <si>
    <t>王占军</t>
  </si>
  <si>
    <t>盖玉梅</t>
  </si>
  <si>
    <t>刘勋华</t>
  </si>
  <si>
    <t>刘雄伟</t>
  </si>
  <si>
    <t>周长海</t>
  </si>
  <si>
    <t>周洪喜</t>
  </si>
  <si>
    <t>李月亮</t>
  </si>
  <si>
    <t>闫淑玲</t>
  </si>
  <si>
    <t>曹洪海</t>
  </si>
  <si>
    <t>祖长青</t>
  </si>
  <si>
    <t>陈洪国</t>
  </si>
  <si>
    <t>陈洪发</t>
  </si>
  <si>
    <t>陈洪元</t>
  </si>
  <si>
    <t>李占军</t>
  </si>
  <si>
    <t>陈洪伟</t>
  </si>
  <si>
    <t>陈红江</t>
  </si>
  <si>
    <t>顾永胜</t>
  </si>
  <si>
    <t>陈洪太</t>
  </si>
  <si>
    <t>陈洪岗</t>
  </si>
  <si>
    <t>李月明</t>
  </si>
  <si>
    <t>陈万明</t>
  </si>
  <si>
    <t>曹学军</t>
  </si>
  <si>
    <t>祖新红</t>
  </si>
  <si>
    <t>常青村四队</t>
  </si>
  <si>
    <t>李进川</t>
  </si>
  <si>
    <t>徐建设</t>
  </si>
  <si>
    <t>曹学仁</t>
  </si>
  <si>
    <t>曹学文</t>
  </si>
  <si>
    <t>任占明</t>
  </si>
  <si>
    <t>李秀川</t>
  </si>
  <si>
    <t>祖新云</t>
  </si>
  <si>
    <t>徐建新</t>
  </si>
  <si>
    <t>周永忠</t>
  </si>
  <si>
    <t>顾永岗</t>
  </si>
  <si>
    <t>周永军</t>
  </si>
  <si>
    <t>任占荣</t>
  </si>
  <si>
    <t>徐建宁</t>
  </si>
  <si>
    <t>徐长武</t>
  </si>
  <si>
    <t>顾永山</t>
  </si>
  <si>
    <t>李军川</t>
  </si>
  <si>
    <t>李志国</t>
  </si>
  <si>
    <t>李学霞</t>
  </si>
  <si>
    <t>周万军</t>
  </si>
  <si>
    <t>任国保</t>
  </si>
  <si>
    <t>任占林</t>
  </si>
  <si>
    <t>李福喜</t>
  </si>
  <si>
    <t>姬世文</t>
  </si>
  <si>
    <t>李跃忠</t>
  </si>
  <si>
    <t>任小利</t>
  </si>
  <si>
    <t>周永岗</t>
  </si>
  <si>
    <t>周晓伟</t>
  </si>
  <si>
    <t>周万兴</t>
  </si>
  <si>
    <t>周俊超</t>
  </si>
  <si>
    <t>李长银</t>
  </si>
  <si>
    <t>任吉德</t>
  </si>
  <si>
    <t>韩云萍</t>
  </si>
  <si>
    <t>李海岗</t>
  </si>
  <si>
    <t>李风银</t>
  </si>
  <si>
    <t>曹自忠</t>
  </si>
  <si>
    <t>周万福</t>
  </si>
  <si>
    <t>周国江</t>
  </si>
  <si>
    <t>周永青</t>
  </si>
  <si>
    <t>曹学彦</t>
  </si>
  <si>
    <t>曹学政</t>
  </si>
  <si>
    <t>曹自刚</t>
  </si>
  <si>
    <t>常青村五队</t>
  </si>
  <si>
    <t>李洪新</t>
  </si>
  <si>
    <t>李风宁</t>
  </si>
  <si>
    <t>曹学国</t>
  </si>
  <si>
    <t>刘万玉</t>
  </si>
  <si>
    <t>曹学川</t>
  </si>
  <si>
    <t>张国</t>
  </si>
  <si>
    <t>张礼</t>
  </si>
  <si>
    <t>祖万彪</t>
  </si>
  <si>
    <t>李高亮</t>
  </si>
  <si>
    <t>曹金良</t>
  </si>
  <si>
    <t>曹金铎</t>
  </si>
  <si>
    <t>孙永江</t>
  </si>
  <si>
    <t>孙永海</t>
  </si>
  <si>
    <t>孙中原</t>
  </si>
  <si>
    <t>赵玉涛</t>
  </si>
  <si>
    <t>祖万林</t>
  </si>
  <si>
    <t>李增喜</t>
  </si>
  <si>
    <t>刘万成</t>
  </si>
  <si>
    <t>李增云</t>
  </si>
  <si>
    <t>刘全祥</t>
  </si>
  <si>
    <t>刘生录</t>
  </si>
  <si>
    <t>李洪喜</t>
  </si>
  <si>
    <t>祖万虎</t>
  </si>
  <si>
    <t>李风俊</t>
  </si>
  <si>
    <t>李风东</t>
  </si>
  <si>
    <t>李风兵</t>
  </si>
  <si>
    <t>李风爱</t>
  </si>
  <si>
    <t>曹学银</t>
  </si>
  <si>
    <t>曹彦鸿</t>
  </si>
  <si>
    <t>祖长军</t>
  </si>
  <si>
    <t>李风亮</t>
  </si>
  <si>
    <t>李风义</t>
  </si>
  <si>
    <t>李荣海</t>
  </si>
  <si>
    <t>刘桂珍</t>
  </si>
  <si>
    <t>李淑霞</t>
  </si>
  <si>
    <t>史爱霞</t>
  </si>
  <si>
    <t>王占先</t>
  </si>
  <si>
    <t>常青村六队</t>
  </si>
  <si>
    <t>任宏</t>
  </si>
  <si>
    <t>姚琳霞</t>
  </si>
  <si>
    <t>王新保</t>
  </si>
  <si>
    <t>任学军</t>
  </si>
  <si>
    <t>李永强</t>
  </si>
  <si>
    <t>李学明</t>
  </si>
  <si>
    <t>王占兵</t>
  </si>
  <si>
    <t>王新学</t>
  </si>
  <si>
    <t>李生广</t>
  </si>
  <si>
    <t>白志爱</t>
  </si>
  <si>
    <t>任学如</t>
  </si>
  <si>
    <t>李学勤</t>
  </si>
  <si>
    <t>李学祥</t>
  </si>
  <si>
    <t>任学华</t>
  </si>
  <si>
    <t>任风国</t>
  </si>
  <si>
    <t>李文桥</t>
  </si>
  <si>
    <t>李卫川</t>
  </si>
  <si>
    <t>李天信</t>
  </si>
  <si>
    <t>李天设</t>
  </si>
  <si>
    <t>李长生</t>
  </si>
  <si>
    <t>王吉军</t>
  </si>
  <si>
    <t>王新岐</t>
  </si>
  <si>
    <t>任风忠</t>
  </si>
  <si>
    <t>李永珍</t>
  </si>
  <si>
    <t>李天水</t>
  </si>
  <si>
    <t>任风录</t>
  </si>
  <si>
    <t>任风岐</t>
  </si>
  <si>
    <t>任风云</t>
  </si>
  <si>
    <t>李学聪</t>
  </si>
  <si>
    <t>徐涛</t>
  </si>
  <si>
    <t>刘精明</t>
  </si>
  <si>
    <t>曹学江</t>
  </si>
  <si>
    <t>任风义</t>
  </si>
  <si>
    <t>王兴仁</t>
  </si>
  <si>
    <t>张洪明</t>
  </si>
  <si>
    <t>常青村七队</t>
  </si>
  <si>
    <t>何保金</t>
  </si>
  <si>
    <t>李天聪</t>
  </si>
  <si>
    <t>张聪</t>
  </si>
  <si>
    <t>孙明</t>
  </si>
  <si>
    <t>孙庆丰</t>
  </si>
  <si>
    <t>周聪</t>
  </si>
  <si>
    <t>周刚</t>
  </si>
  <si>
    <t>周广</t>
  </si>
  <si>
    <t>周新军</t>
  </si>
  <si>
    <t>李天顺</t>
  </si>
  <si>
    <t>何保建</t>
  </si>
  <si>
    <t>李进聪</t>
  </si>
  <si>
    <t>周新平</t>
  </si>
  <si>
    <t>王明山</t>
  </si>
  <si>
    <t>李进文</t>
  </si>
  <si>
    <t>李进祥</t>
  </si>
  <si>
    <t>李保军</t>
  </si>
  <si>
    <t>何忠宁</t>
  </si>
  <si>
    <t>李进云</t>
  </si>
  <si>
    <t>李翔</t>
  </si>
  <si>
    <t>胡利</t>
  </si>
  <si>
    <t>周政</t>
  </si>
  <si>
    <t>李进学</t>
  </si>
  <si>
    <t>祁吉伟</t>
  </si>
  <si>
    <t>李若玮</t>
  </si>
  <si>
    <t>常青村八队</t>
  </si>
  <si>
    <t>周国清</t>
  </si>
  <si>
    <t>李天庆</t>
  </si>
  <si>
    <t>陈洪俊</t>
  </si>
  <si>
    <t>陈洪财</t>
  </si>
  <si>
    <t>陈洪忠</t>
  </si>
  <si>
    <t>徐风树</t>
  </si>
  <si>
    <t>陈万军</t>
  </si>
  <si>
    <t>陈万秀</t>
  </si>
  <si>
    <t>陈立</t>
  </si>
  <si>
    <t>汪拴狗</t>
  </si>
  <si>
    <t>陈爱民</t>
  </si>
  <si>
    <t>周国军</t>
  </si>
  <si>
    <t>周国荣</t>
  </si>
  <si>
    <t>陈万禄</t>
  </si>
  <si>
    <t>陈洪兴</t>
  </si>
  <si>
    <t>陈万云</t>
  </si>
  <si>
    <t>李风英</t>
  </si>
  <si>
    <t>陈万水</t>
  </si>
  <si>
    <t>张少华</t>
  </si>
  <si>
    <t>陈永跃</t>
  </si>
  <si>
    <t>王秀萍</t>
  </si>
  <si>
    <t>周国庆</t>
  </si>
  <si>
    <t>姚国虎</t>
  </si>
  <si>
    <r>
      <rPr>
        <u/>
        <sz val="12"/>
        <rFont val="仿宋_GB2312"/>
        <charset val="134"/>
      </rPr>
      <t xml:space="preserve">  平罗 </t>
    </r>
    <r>
      <rPr>
        <sz val="12"/>
        <rFont val="仿宋_GB2312"/>
        <charset val="134"/>
      </rPr>
      <t xml:space="preserve"> 县（市、区） </t>
    </r>
    <r>
      <rPr>
        <u/>
        <sz val="12"/>
        <rFont val="仿宋_GB2312"/>
        <charset val="134"/>
      </rPr>
      <t xml:space="preserve"> 高仁 </t>
    </r>
    <r>
      <rPr>
        <sz val="12"/>
        <rFont val="仿宋_GB2312"/>
        <charset val="134"/>
      </rPr>
      <t>乡                          单位：亩</t>
    </r>
  </si>
  <si>
    <t>乔建武</t>
  </si>
  <si>
    <t>八顷村一组</t>
  </si>
  <si>
    <t>平罗县高仁乡八顷村经济合作社</t>
  </si>
  <si>
    <t>八顷村三组</t>
  </si>
  <si>
    <t>高新红</t>
  </si>
  <si>
    <t>高仁村一组</t>
  </si>
  <si>
    <t>高新锁</t>
  </si>
  <si>
    <t>张卫国</t>
  </si>
  <si>
    <t>何志军</t>
  </si>
  <si>
    <t>王艳萍</t>
  </si>
  <si>
    <t>杨彦宝</t>
  </si>
  <si>
    <t>王金斌</t>
  </si>
  <si>
    <t>杨彦德</t>
  </si>
  <si>
    <t>徐维林</t>
  </si>
  <si>
    <t>陈九平</t>
  </si>
  <si>
    <t>杨小明</t>
  </si>
  <si>
    <t>哈登峰</t>
  </si>
  <si>
    <t>张伟新</t>
  </si>
  <si>
    <t>李树仁</t>
  </si>
  <si>
    <t>刘国忠</t>
  </si>
  <si>
    <t>高仁村三组</t>
  </si>
  <si>
    <t>张兴芳</t>
  </si>
  <si>
    <t>张兴云</t>
  </si>
  <si>
    <t>陈玉光</t>
  </si>
  <si>
    <t>杨海荣</t>
  </si>
  <si>
    <t>黄占祥</t>
  </si>
  <si>
    <t>王真伏</t>
  </si>
  <si>
    <t>高遂喜</t>
  </si>
  <si>
    <t>高占玉</t>
  </si>
  <si>
    <t>边洪庆</t>
  </si>
  <si>
    <t>王振国</t>
  </si>
  <si>
    <t>边红军</t>
  </si>
  <si>
    <t>何润平</t>
  </si>
  <si>
    <t>边红山</t>
  </si>
  <si>
    <t>杭凤祥</t>
  </si>
  <si>
    <t>井耀山</t>
  </si>
  <si>
    <t>高树平</t>
  </si>
  <si>
    <t>高树军</t>
  </si>
  <si>
    <t>高峰</t>
  </si>
  <si>
    <t>杭凤梅</t>
  </si>
  <si>
    <t>姜军</t>
  </si>
  <si>
    <t>边生强</t>
  </si>
  <si>
    <t>黄彦平</t>
  </si>
  <si>
    <t>徐海萍</t>
  </si>
  <si>
    <t>王玉林</t>
  </si>
  <si>
    <t>高仁村五组</t>
  </si>
  <si>
    <t>孙艳红</t>
  </si>
  <si>
    <t>高仁村二组</t>
  </si>
  <si>
    <t>余海均</t>
  </si>
  <si>
    <t>吴全</t>
  </si>
  <si>
    <t>牛志明</t>
  </si>
  <si>
    <t>杨志忠</t>
  </si>
  <si>
    <t>王定玉</t>
  </si>
  <si>
    <t>王陆军</t>
  </si>
  <si>
    <t>王进忠</t>
  </si>
  <si>
    <t>王军宁</t>
  </si>
  <si>
    <t>王定宝</t>
  </si>
  <si>
    <t>祁风贵</t>
  </si>
  <si>
    <t>紫正明</t>
  </si>
  <si>
    <t>紫永忠</t>
  </si>
  <si>
    <t>杨志清</t>
  </si>
  <si>
    <t>常世军</t>
  </si>
  <si>
    <t>孙力</t>
  </si>
  <si>
    <t>邢吉宝</t>
  </si>
  <si>
    <t>祁风国</t>
  </si>
  <si>
    <t>艾平</t>
  </si>
  <si>
    <t>杨占明</t>
  </si>
  <si>
    <t>高尚成</t>
  </si>
  <si>
    <t>任浪</t>
  </si>
  <si>
    <t>任虎</t>
  </si>
  <si>
    <t>杨玉红</t>
  </si>
  <si>
    <t>杨占红</t>
  </si>
  <si>
    <t>杨占锁</t>
  </si>
  <si>
    <t>紫正红</t>
  </si>
  <si>
    <t>党永平</t>
  </si>
  <si>
    <t>范振宏</t>
  </si>
  <si>
    <t>王润青</t>
  </si>
  <si>
    <t>孙光云</t>
  </si>
  <si>
    <t>孙进龙</t>
  </si>
  <si>
    <t>高喜林</t>
  </si>
  <si>
    <t>靳永成</t>
  </si>
  <si>
    <t>王建兵</t>
  </si>
  <si>
    <t>王贵才</t>
  </si>
  <si>
    <t>王范才</t>
  </si>
  <si>
    <t>王成才</t>
  </si>
  <si>
    <t>王建红</t>
  </si>
  <si>
    <t>杨志存</t>
  </si>
  <si>
    <t>常世国</t>
  </si>
  <si>
    <t>邢波</t>
  </si>
  <si>
    <t>王生亮</t>
  </si>
  <si>
    <t>韩玉录</t>
  </si>
  <si>
    <t>祁风堂</t>
  </si>
  <si>
    <t>李文玉</t>
  </si>
  <si>
    <t>白建宁</t>
  </si>
  <si>
    <t>杨秋菊</t>
  </si>
  <si>
    <t>王路红</t>
  </si>
  <si>
    <t>孙涛</t>
  </si>
  <si>
    <t>段红明</t>
  </si>
  <si>
    <t>赵东虎</t>
  </si>
  <si>
    <t>白喜城</t>
  </si>
  <si>
    <t>王桂英</t>
  </si>
  <si>
    <t>党小庆</t>
  </si>
  <si>
    <t>杨向东</t>
  </si>
  <si>
    <t>高仁村四组</t>
  </si>
  <si>
    <t>祖洪云</t>
  </si>
  <si>
    <t>李永清</t>
  </si>
  <si>
    <t>惠艳红</t>
  </si>
  <si>
    <t>李生高</t>
  </si>
  <si>
    <t>徐宗生</t>
  </si>
  <si>
    <t>李玉梅</t>
  </si>
  <si>
    <t>白玉金</t>
  </si>
  <si>
    <t>岳尚武</t>
  </si>
  <si>
    <t>杨学云</t>
  </si>
  <si>
    <t>杨学林</t>
  </si>
  <si>
    <t>杨学明</t>
  </si>
  <si>
    <t>王福国</t>
  </si>
  <si>
    <t>陈万山</t>
  </si>
  <si>
    <t>石献举</t>
  </si>
  <si>
    <t>刘建庭</t>
  </si>
  <si>
    <t>张克智</t>
  </si>
  <si>
    <t>白玉银</t>
  </si>
  <si>
    <t>白玉智</t>
  </si>
  <si>
    <t>周占明</t>
  </si>
  <si>
    <t>李尚学</t>
  </si>
  <si>
    <t>白庆和</t>
  </si>
  <si>
    <t>王会玲</t>
  </si>
  <si>
    <t>杨代云</t>
  </si>
  <si>
    <t>李尚云</t>
  </si>
  <si>
    <t>徐向虎</t>
  </si>
  <si>
    <t>陈利</t>
  </si>
  <si>
    <t>平罗县高仁乡高仁村股份经济合作社</t>
  </si>
  <si>
    <t>白庆明</t>
  </si>
  <si>
    <t>白金成</t>
  </si>
  <si>
    <t>白占生</t>
  </si>
  <si>
    <t>白庆宁</t>
  </si>
  <si>
    <t>白庆华</t>
  </si>
  <si>
    <t>白庆东</t>
  </si>
  <si>
    <t>李金寿</t>
  </si>
  <si>
    <t>霍三财</t>
  </si>
  <si>
    <t>白玉云</t>
  </si>
  <si>
    <t>白庆全</t>
  </si>
  <si>
    <t>叶玉环</t>
  </si>
  <si>
    <t>霍明全</t>
  </si>
  <si>
    <t>白会生</t>
  </si>
  <si>
    <t>白庆锁</t>
  </si>
  <si>
    <t>白庆喜</t>
  </si>
  <si>
    <t>白庆宝</t>
  </si>
  <si>
    <t>白波</t>
  </si>
  <si>
    <t>王玉忠</t>
  </si>
  <si>
    <t>白玉强</t>
  </si>
  <si>
    <t>白玉平</t>
  </si>
  <si>
    <t>白庆平</t>
  </si>
  <si>
    <t>白庆生</t>
  </si>
  <si>
    <t>白庆文</t>
  </si>
  <si>
    <t>白庆忠</t>
  </si>
  <si>
    <t>白明锁</t>
  </si>
  <si>
    <t>王秀芝</t>
  </si>
  <si>
    <t>王占红</t>
  </si>
  <si>
    <t>张桂霞</t>
  </si>
  <si>
    <t>贺玉成</t>
  </si>
  <si>
    <t>贺新录</t>
  </si>
  <si>
    <t>王占林</t>
  </si>
  <si>
    <t>岳民乐</t>
  </si>
  <si>
    <t>白庆军</t>
  </si>
  <si>
    <t>贺新明</t>
  </si>
  <si>
    <t>蔡永放</t>
  </si>
  <si>
    <t>贺玉光</t>
  </si>
  <si>
    <t>史小平</t>
  </si>
  <si>
    <t>白庆春</t>
  </si>
  <si>
    <t>白淑静</t>
  </si>
  <si>
    <t>杨代林</t>
  </si>
  <si>
    <t>王占宝</t>
  </si>
  <si>
    <t>林秀娥</t>
  </si>
  <si>
    <t>施波</t>
  </si>
  <si>
    <t>史建喜</t>
  </si>
  <si>
    <t>牛学刚</t>
  </si>
  <si>
    <t>孙琪</t>
  </si>
  <si>
    <t>高仁村六组</t>
  </si>
  <si>
    <t>孙山</t>
  </si>
  <si>
    <t>杨东林</t>
  </si>
  <si>
    <t>王玉梅</t>
  </si>
  <si>
    <t>王建新</t>
  </si>
  <si>
    <t>韩玉成</t>
  </si>
  <si>
    <t>罗刚</t>
  </si>
  <si>
    <t>杨立俊</t>
  </si>
  <si>
    <t>石瑞生</t>
  </si>
  <si>
    <t>张建华</t>
  </si>
  <si>
    <t>苏喜兵</t>
  </si>
  <si>
    <t>苏风成</t>
  </si>
  <si>
    <t>苏强</t>
  </si>
  <si>
    <t>苏风吾</t>
  </si>
  <si>
    <t>任军</t>
  </si>
  <si>
    <t>贾登山</t>
  </si>
  <si>
    <t>苏风宁</t>
  </si>
  <si>
    <t>白树平</t>
  </si>
  <si>
    <t>白建军</t>
  </si>
  <si>
    <t>李培云</t>
  </si>
  <si>
    <t>李玉宝</t>
  </si>
  <si>
    <t>苏文军</t>
  </si>
  <si>
    <t>姜春义</t>
  </si>
  <si>
    <t>许福存</t>
  </si>
  <si>
    <t>崔峰</t>
  </si>
  <si>
    <t>苏建华</t>
  </si>
  <si>
    <t>杨红</t>
  </si>
  <si>
    <t>蒋玉芹</t>
  </si>
  <si>
    <t>苏建宁</t>
  </si>
  <si>
    <t>苏喜宁</t>
  </si>
  <si>
    <t>苏风忠</t>
  </si>
  <si>
    <t>张世华</t>
  </si>
  <si>
    <t>苏明元</t>
  </si>
  <si>
    <t>苏建红</t>
  </si>
  <si>
    <t>杨宝林</t>
  </si>
  <si>
    <t>张鹏</t>
  </si>
  <si>
    <t>余思礼</t>
  </si>
  <si>
    <t>苏文刚</t>
  </si>
  <si>
    <t>尚文军</t>
  </si>
  <si>
    <t>吴世强</t>
  </si>
  <si>
    <t>高仁村七组</t>
  </si>
  <si>
    <t>朱定文</t>
  </si>
  <si>
    <t>林占忠</t>
  </si>
  <si>
    <t>王建平</t>
  </si>
  <si>
    <t>高忠举</t>
  </si>
  <si>
    <t>林占斌</t>
  </si>
  <si>
    <t>高建立</t>
  </si>
  <si>
    <t>王建忠</t>
  </si>
  <si>
    <t>高尚东</t>
  </si>
  <si>
    <t>白树有</t>
  </si>
  <si>
    <t>冯志国</t>
  </si>
  <si>
    <t>钟景艳</t>
  </si>
  <si>
    <t>高尚才</t>
  </si>
  <si>
    <t>靳红智</t>
  </si>
  <si>
    <t>祁风智</t>
  </si>
  <si>
    <t>高忠仁</t>
  </si>
  <si>
    <t>高尚春</t>
  </si>
  <si>
    <t>王小军</t>
  </si>
  <si>
    <t>六顷地村三组</t>
  </si>
  <si>
    <t>王建强</t>
  </si>
  <si>
    <t>邵永华</t>
  </si>
  <si>
    <t>杨军</t>
  </si>
  <si>
    <t>刘宝山</t>
  </si>
  <si>
    <t>张保才</t>
  </si>
  <si>
    <t>陈茹</t>
  </si>
  <si>
    <t>谢金强</t>
  </si>
  <si>
    <t>紫永华</t>
  </si>
  <si>
    <t>林小平</t>
  </si>
  <si>
    <t>霍海清</t>
  </si>
  <si>
    <t>马秋和</t>
  </si>
  <si>
    <t>紫永红</t>
  </si>
  <si>
    <t>石小兵</t>
  </si>
  <si>
    <t>王继江</t>
  </si>
  <si>
    <t>韩德清</t>
  </si>
  <si>
    <t>高仁村八组</t>
  </si>
  <si>
    <t>马忠福</t>
  </si>
  <si>
    <t>金廷寿</t>
  </si>
  <si>
    <t>丁永山</t>
  </si>
  <si>
    <t>何占荣</t>
  </si>
  <si>
    <t>张进忠</t>
  </si>
  <si>
    <t>马继红</t>
  </si>
  <si>
    <t>苏广仁</t>
  </si>
  <si>
    <t>高志彪</t>
  </si>
  <si>
    <t>丁奎财</t>
  </si>
  <si>
    <t>乔仲君</t>
  </si>
  <si>
    <t>王守明</t>
  </si>
  <si>
    <t>魏玉则</t>
  </si>
  <si>
    <t>冯海余</t>
  </si>
  <si>
    <t>田明宝</t>
  </si>
  <si>
    <t>马少祥</t>
  </si>
  <si>
    <t>金立平</t>
  </si>
  <si>
    <t>田斌</t>
  </si>
  <si>
    <t>田明贵</t>
  </si>
  <si>
    <t>何立平</t>
  </si>
  <si>
    <t>田进宝</t>
  </si>
  <si>
    <t>田进国</t>
  </si>
  <si>
    <t>高世和</t>
  </si>
  <si>
    <t>马新河</t>
  </si>
  <si>
    <t>汪成苗</t>
  </si>
  <si>
    <t>高海东</t>
  </si>
  <si>
    <t>六顷地村一组</t>
  </si>
  <si>
    <t>白吉林</t>
  </si>
  <si>
    <t>白卫军</t>
  </si>
  <si>
    <t>白玉柱</t>
  </si>
  <si>
    <t>吴志军</t>
  </si>
  <si>
    <t>白伟兵</t>
  </si>
  <si>
    <t>王文志</t>
  </si>
  <si>
    <t>吴振山</t>
  </si>
  <si>
    <t>黄金涛</t>
  </si>
  <si>
    <t>白玉玖</t>
  </si>
  <si>
    <t>靳新</t>
  </si>
  <si>
    <t>白晓明</t>
  </si>
  <si>
    <t>曹红霞</t>
  </si>
  <si>
    <t>尹志平</t>
  </si>
  <si>
    <t>白卫新</t>
  </si>
  <si>
    <t>赵翠兰</t>
  </si>
  <si>
    <t>尹志林</t>
  </si>
  <si>
    <t>白晓亮</t>
  </si>
  <si>
    <t>李涛</t>
  </si>
  <si>
    <t>曾庆云</t>
  </si>
  <si>
    <t>白玉保</t>
  </si>
  <si>
    <t>白卫文</t>
  </si>
  <si>
    <t>王忠云</t>
  </si>
  <si>
    <t>白卫华</t>
  </si>
  <si>
    <t>杨建明</t>
  </si>
  <si>
    <t>杨金龙</t>
  </si>
  <si>
    <t>张永奎</t>
  </si>
  <si>
    <t>王文强</t>
  </si>
  <si>
    <t>靳贵清</t>
  </si>
  <si>
    <t>靳占江</t>
  </si>
  <si>
    <t>白利祥</t>
  </si>
  <si>
    <t>杨志明</t>
  </si>
  <si>
    <t>靳东</t>
  </si>
  <si>
    <t>李永国</t>
  </si>
  <si>
    <t>王晓东</t>
  </si>
  <si>
    <t>平罗县高仁乡六顷地村股份经济合作社</t>
  </si>
  <si>
    <t>六顷地村六组</t>
  </si>
  <si>
    <t>白远志</t>
  </si>
  <si>
    <t>六顷地村二组</t>
  </si>
  <si>
    <t>吴志云</t>
  </si>
  <si>
    <t>张华明</t>
  </si>
  <si>
    <t>李忠义</t>
  </si>
  <si>
    <t>沈幸孝</t>
  </si>
  <si>
    <t>王幸福</t>
  </si>
  <si>
    <t>王小红</t>
  </si>
  <si>
    <t>靳贵仁</t>
  </si>
  <si>
    <t>刘占成</t>
  </si>
  <si>
    <t>刘占彪</t>
  </si>
  <si>
    <t>高新民</t>
  </si>
  <si>
    <t>刘治刚</t>
  </si>
  <si>
    <t>王文柱</t>
  </si>
  <si>
    <t>王文刚</t>
  </si>
  <si>
    <t>靳贵新</t>
  </si>
  <si>
    <t>刘占川</t>
  </si>
  <si>
    <t>王田</t>
  </si>
  <si>
    <t>沈月霞</t>
  </si>
  <si>
    <t>刘西民</t>
  </si>
  <si>
    <t>王文跃</t>
  </si>
  <si>
    <t>王力</t>
  </si>
  <si>
    <t>刘占军</t>
  </si>
  <si>
    <t>刘自强</t>
  </si>
  <si>
    <t>赵宏林</t>
  </si>
  <si>
    <t>刘西龙</t>
  </si>
  <si>
    <t>张占河</t>
  </si>
  <si>
    <t>赵占林</t>
  </si>
  <si>
    <t>靳贵明</t>
  </si>
  <si>
    <t>王瑜</t>
  </si>
  <si>
    <t>张忠山</t>
  </si>
  <si>
    <t>王小波</t>
  </si>
  <si>
    <t>尹凤玲</t>
  </si>
  <si>
    <t>王成</t>
  </si>
  <si>
    <t>王文斌</t>
  </si>
  <si>
    <t>王春云</t>
  </si>
  <si>
    <t>高新生</t>
  </si>
  <si>
    <t>张集众</t>
  </si>
  <si>
    <t>董秋娥</t>
  </si>
  <si>
    <t>白玉升</t>
  </si>
  <si>
    <t>杨文艳</t>
  </si>
  <si>
    <t>苏常福</t>
  </si>
  <si>
    <t>杨建平</t>
  </si>
  <si>
    <t>丁建成</t>
  </si>
  <si>
    <t>郝占林</t>
  </si>
  <si>
    <t>余燕红</t>
  </si>
  <si>
    <t>马伟</t>
  </si>
  <si>
    <t>杨月</t>
  </si>
  <si>
    <t>余占清</t>
  </si>
  <si>
    <t>苏文俊</t>
  </si>
  <si>
    <t>郝吉军</t>
  </si>
  <si>
    <t>余占斌</t>
  </si>
  <si>
    <t>苏文志</t>
  </si>
  <si>
    <t>王海云</t>
  </si>
  <si>
    <t>吕凤山</t>
  </si>
  <si>
    <t>赵文彬</t>
  </si>
  <si>
    <t>王海峰</t>
  </si>
  <si>
    <t>苏凤云</t>
  </si>
  <si>
    <t>白建虎</t>
  </si>
  <si>
    <t>吕学军</t>
  </si>
  <si>
    <t>余占军</t>
  </si>
  <si>
    <t>余海峰</t>
  </si>
  <si>
    <t>余海龙</t>
  </si>
  <si>
    <t>路学文</t>
  </si>
  <si>
    <t>吕学梅</t>
  </si>
  <si>
    <t>高凌波</t>
  </si>
  <si>
    <t>郝银才</t>
  </si>
  <si>
    <t>高凌俊</t>
  </si>
  <si>
    <t>余建荣</t>
  </si>
  <si>
    <t>余海清</t>
  </si>
  <si>
    <t>哈新东</t>
  </si>
  <si>
    <t>熊泽成</t>
  </si>
  <si>
    <t>高林清</t>
  </si>
  <si>
    <t>丁玉生</t>
  </si>
  <si>
    <t>王兵成</t>
  </si>
  <si>
    <t>王克东</t>
  </si>
  <si>
    <t>吴静</t>
  </si>
  <si>
    <t>六顷地村四组</t>
  </si>
  <si>
    <t>刘广前</t>
  </si>
  <si>
    <t>樊红军</t>
  </si>
  <si>
    <t>张海虎</t>
  </si>
  <si>
    <t>张广跃</t>
  </si>
  <si>
    <t>韩海生</t>
  </si>
  <si>
    <t>闫学红</t>
  </si>
  <si>
    <t>张学冬</t>
  </si>
  <si>
    <t>张海庭</t>
  </si>
  <si>
    <t>蒋新军</t>
  </si>
  <si>
    <t>王保军</t>
  </si>
  <si>
    <t>蒋新龙</t>
  </si>
  <si>
    <t>张河</t>
  </si>
  <si>
    <t>王永强</t>
  </si>
  <si>
    <t>王学明</t>
  </si>
  <si>
    <t>罗斌</t>
  </si>
  <si>
    <t>张学山</t>
  </si>
  <si>
    <t>闫林</t>
  </si>
  <si>
    <t>李惠珍</t>
  </si>
  <si>
    <t>蒋新平</t>
  </si>
  <si>
    <t>蒋新明</t>
  </si>
  <si>
    <t>陈相</t>
  </si>
  <si>
    <t>张红平</t>
  </si>
  <si>
    <t>张学礼</t>
  </si>
  <si>
    <t>张光红</t>
  </si>
  <si>
    <t>张学华</t>
  </si>
  <si>
    <t>闫小华</t>
  </si>
  <si>
    <t>陈立峰</t>
  </si>
  <si>
    <t>闫风红</t>
  </si>
  <si>
    <t>张成</t>
  </si>
  <si>
    <t>蒋新成</t>
  </si>
  <si>
    <t>侯宝成</t>
  </si>
  <si>
    <t>张平</t>
  </si>
  <si>
    <t>伏根义</t>
  </si>
  <si>
    <t>王会成</t>
  </si>
  <si>
    <t>王永其</t>
  </si>
  <si>
    <t>闫学智</t>
  </si>
  <si>
    <t>韩金云</t>
  </si>
  <si>
    <t>王翠娟</t>
  </si>
  <si>
    <t>候学红</t>
  </si>
  <si>
    <t>蒋新会</t>
  </si>
  <si>
    <t>蒋新荣</t>
  </si>
  <si>
    <t>张涛</t>
  </si>
  <si>
    <t>张伟(大）</t>
  </si>
  <si>
    <t>吴东</t>
  </si>
  <si>
    <t>张洪成</t>
  </si>
  <si>
    <t>蒋社军</t>
  </si>
  <si>
    <t>余国庆</t>
  </si>
  <si>
    <t>六顷地村五组</t>
  </si>
  <si>
    <t>余海云</t>
  </si>
  <si>
    <t>余海祥</t>
  </si>
  <si>
    <t>余海松</t>
  </si>
  <si>
    <t>孙东坡</t>
  </si>
  <si>
    <t>孙永新</t>
  </si>
  <si>
    <t>骆会彬</t>
  </si>
  <si>
    <t>张万才</t>
  </si>
  <si>
    <t>余冬</t>
  </si>
  <si>
    <t>王惠刚</t>
  </si>
  <si>
    <t>余海荣</t>
  </si>
  <si>
    <t>余国军</t>
  </si>
  <si>
    <t>余海成</t>
  </si>
  <si>
    <t>余海仁</t>
  </si>
  <si>
    <t>余海福</t>
  </si>
  <si>
    <t>余华</t>
  </si>
  <si>
    <t>王新东</t>
  </si>
  <si>
    <t>余生海</t>
  </si>
  <si>
    <t>孙隶明</t>
  </si>
  <si>
    <t>张强</t>
  </si>
  <si>
    <t>王刚</t>
  </si>
  <si>
    <t>李世娥</t>
  </si>
  <si>
    <t>张万福</t>
  </si>
  <si>
    <t>徐鲁明</t>
  </si>
  <si>
    <t>赵荣</t>
  </si>
  <si>
    <t>王玉军</t>
  </si>
  <si>
    <t>余海新</t>
  </si>
  <si>
    <t>桂宁</t>
  </si>
  <si>
    <t>徐志红</t>
  </si>
  <si>
    <t>周金宏</t>
  </si>
  <si>
    <t>张广武</t>
  </si>
  <si>
    <t>祁新福</t>
  </si>
  <si>
    <t>祁新明</t>
  </si>
  <si>
    <t>李建祥</t>
  </si>
  <si>
    <t>祁翠娥</t>
  </si>
  <si>
    <t>陈惠兵</t>
  </si>
  <si>
    <t>曹淑琴</t>
  </si>
  <si>
    <t>蒋社云</t>
  </si>
  <si>
    <t>祁占兵</t>
  </si>
  <si>
    <t>周金云</t>
  </si>
  <si>
    <t>徐社文</t>
  </si>
  <si>
    <t>蒋社平</t>
  </si>
  <si>
    <t>陈建义</t>
  </si>
  <si>
    <t>赵金堂</t>
  </si>
  <si>
    <t>祁占林</t>
  </si>
  <si>
    <t>陈建国</t>
  </si>
  <si>
    <t>姚玉成</t>
  </si>
  <si>
    <t>杨占川</t>
  </si>
  <si>
    <t>蒋社红</t>
  </si>
  <si>
    <t>畅春</t>
  </si>
  <si>
    <t>六顷地村七组</t>
  </si>
  <si>
    <t>王冬生</t>
  </si>
  <si>
    <t>畅红生</t>
  </si>
  <si>
    <t>畅红冬</t>
  </si>
  <si>
    <t>周宝清</t>
  </si>
  <si>
    <t>周宝柱</t>
  </si>
  <si>
    <t>周文军</t>
  </si>
  <si>
    <t>周文亮</t>
  </si>
  <si>
    <t>王冬峰</t>
  </si>
  <si>
    <t>王新春</t>
  </si>
  <si>
    <t>王文江</t>
  </si>
  <si>
    <t>王新云</t>
  </si>
  <si>
    <t>谷海云</t>
  </si>
  <si>
    <t>谷海明</t>
  </si>
  <si>
    <t>王新明</t>
  </si>
  <si>
    <t>张杰</t>
  </si>
  <si>
    <t>陈永生</t>
  </si>
  <si>
    <t>李尚林</t>
  </si>
  <si>
    <t>李尚清</t>
  </si>
  <si>
    <t>张华</t>
  </si>
  <si>
    <t>王新福</t>
  </si>
  <si>
    <t>冯东兴</t>
  </si>
  <si>
    <t>畅发胜</t>
  </si>
  <si>
    <t>李建华</t>
  </si>
  <si>
    <t>常玉林</t>
  </si>
  <si>
    <t>常华</t>
  </si>
  <si>
    <t>王文峰</t>
  </si>
  <si>
    <t>黄雷</t>
  </si>
  <si>
    <t>黄卫</t>
  </si>
  <si>
    <t>张利新</t>
  </si>
  <si>
    <t>李勇奇</t>
  </si>
  <si>
    <t>石瑞山</t>
  </si>
  <si>
    <t>段红云</t>
  </si>
  <si>
    <t>李勇泽</t>
  </si>
  <si>
    <t>黄小军</t>
  </si>
  <si>
    <t>石瑞明</t>
  </si>
  <si>
    <t>安军</t>
  </si>
  <si>
    <t>常胜</t>
  </si>
  <si>
    <t>常玉山</t>
  </si>
  <si>
    <t>李勇胜</t>
  </si>
  <si>
    <t>王世春</t>
  </si>
  <si>
    <t>黄艳珍</t>
  </si>
  <si>
    <t>吴志文</t>
  </si>
  <si>
    <t>杜江红</t>
  </si>
  <si>
    <t>张永平</t>
  </si>
  <si>
    <t>安明</t>
  </si>
  <si>
    <t>畅红卫</t>
  </si>
  <si>
    <t>黄晓华</t>
  </si>
  <si>
    <t>王东升</t>
  </si>
  <si>
    <t>杜文朔</t>
  </si>
  <si>
    <t>吕万云</t>
  </si>
  <si>
    <t>六顷地村八组</t>
  </si>
  <si>
    <t>王治忠</t>
  </si>
  <si>
    <t>张红旗</t>
  </si>
  <si>
    <t>张启财</t>
  </si>
  <si>
    <t>李学辉</t>
  </si>
  <si>
    <t>张红升</t>
  </si>
  <si>
    <t>任国祥</t>
  </si>
  <si>
    <t>骆文利</t>
  </si>
  <si>
    <t>李学仁</t>
  </si>
  <si>
    <t>史新涛</t>
  </si>
  <si>
    <t>田飞</t>
  </si>
  <si>
    <t>吴学斌</t>
  </si>
  <si>
    <t>周克俭</t>
  </si>
  <si>
    <t>王生国</t>
  </si>
  <si>
    <t>赵玉明</t>
  </si>
  <si>
    <t>王彩红</t>
  </si>
  <si>
    <t>陈菊萍</t>
  </si>
  <si>
    <t>周克明</t>
  </si>
  <si>
    <t>代国涛</t>
  </si>
  <si>
    <t>王生军</t>
  </si>
  <si>
    <t>何光清</t>
  </si>
  <si>
    <t>白占旗</t>
  </si>
  <si>
    <t>梁登银</t>
  </si>
  <si>
    <t>杨万双</t>
  </si>
  <si>
    <t>杨光军</t>
  </si>
  <si>
    <t>赵玉平</t>
  </si>
  <si>
    <t>陈永军</t>
  </si>
  <si>
    <t>白占福</t>
  </si>
  <si>
    <t>李学红</t>
  </si>
  <si>
    <t>任华</t>
  </si>
  <si>
    <t>王生贵</t>
  </si>
  <si>
    <t>赵怀青</t>
  </si>
  <si>
    <t>田涛</t>
  </si>
  <si>
    <t>陈小红</t>
  </si>
  <si>
    <t>何国庆</t>
  </si>
  <si>
    <t>樊志玲</t>
  </si>
  <si>
    <t>王文方</t>
  </si>
  <si>
    <t>李树鑫</t>
  </si>
  <si>
    <t>东沙村一组</t>
  </si>
  <si>
    <t>王巧军</t>
  </si>
  <si>
    <t>叶占鱼</t>
  </si>
  <si>
    <t>魏景忠</t>
  </si>
  <si>
    <t>路占才</t>
  </si>
  <si>
    <t>刘保才</t>
  </si>
  <si>
    <t>谷凯文</t>
  </si>
  <si>
    <t>谷凯亮</t>
  </si>
  <si>
    <t>赵贵龙</t>
  </si>
  <si>
    <t>谢玉忠</t>
  </si>
  <si>
    <t>谢玉明</t>
  </si>
  <si>
    <t>王华利</t>
  </si>
  <si>
    <t>高志忠</t>
  </si>
  <si>
    <t>曹振荣</t>
  </si>
  <si>
    <t>郭宝平</t>
  </si>
  <si>
    <t>冯震</t>
  </si>
  <si>
    <t>王世东</t>
  </si>
  <si>
    <t>张生亮</t>
  </si>
  <si>
    <t>张生强</t>
  </si>
  <si>
    <t>文礼</t>
  </si>
  <si>
    <t>蒋新国</t>
  </si>
  <si>
    <t>王利瑞</t>
  </si>
  <si>
    <t>孙钟铭</t>
  </si>
  <si>
    <t>高翠萍</t>
  </si>
  <si>
    <t>路兴国</t>
  </si>
  <si>
    <t>张生富</t>
  </si>
  <si>
    <t>孙纪铭</t>
  </si>
  <si>
    <t>吴风海</t>
  </si>
  <si>
    <t>路存花</t>
  </si>
  <si>
    <t>赵志强</t>
  </si>
  <si>
    <t>石德荣</t>
  </si>
  <si>
    <t>杨万元</t>
  </si>
  <si>
    <t>赵天宏</t>
  </si>
  <si>
    <t>田生玲</t>
  </si>
  <si>
    <t>王方军</t>
  </si>
  <si>
    <t>王方平</t>
  </si>
  <si>
    <t>余永生</t>
  </si>
  <si>
    <t>张晓燕</t>
  </si>
  <si>
    <t>李大军</t>
  </si>
  <si>
    <t>张伟燕</t>
  </si>
  <si>
    <t>陈忠贤</t>
  </si>
  <si>
    <t>曹莉莉</t>
  </si>
  <si>
    <t>李二军</t>
  </si>
  <si>
    <t>路宗哲</t>
  </si>
  <si>
    <t>周栓红</t>
  </si>
  <si>
    <t>杨成虎</t>
  </si>
  <si>
    <t>张志强</t>
  </si>
  <si>
    <t>殷万涛</t>
  </si>
  <si>
    <t>陈燕燕</t>
  </si>
  <si>
    <t>李占君</t>
  </si>
  <si>
    <t>谷生龙</t>
  </si>
  <si>
    <t>吕军成</t>
  </si>
  <si>
    <t>田森</t>
  </si>
  <si>
    <t>徐建民</t>
  </si>
  <si>
    <t>杨登发</t>
  </si>
  <si>
    <t>杨登财</t>
  </si>
  <si>
    <t>常小然</t>
  </si>
  <si>
    <t>东沙村二组</t>
  </si>
  <si>
    <t>王彩霞</t>
  </si>
  <si>
    <t>安喜兰</t>
  </si>
  <si>
    <t>安向兰</t>
  </si>
  <si>
    <t>牛世当</t>
  </si>
  <si>
    <t>张淑琴</t>
  </si>
  <si>
    <t>江虎</t>
  </si>
  <si>
    <t>张保友</t>
  </si>
  <si>
    <t>吕永红</t>
  </si>
  <si>
    <t>陈国华</t>
  </si>
  <si>
    <t>郭树兵</t>
  </si>
  <si>
    <t>陈国宝</t>
  </si>
  <si>
    <t>童宗山</t>
  </si>
  <si>
    <t>童风山</t>
  </si>
  <si>
    <t>魏银喜</t>
  </si>
  <si>
    <t>姜文利</t>
  </si>
  <si>
    <t>张卫亮</t>
  </si>
  <si>
    <t>王飞虎</t>
  </si>
  <si>
    <t>肖汉文</t>
  </si>
  <si>
    <t>吴孝贞</t>
  </si>
  <si>
    <t>苏治科</t>
  </si>
  <si>
    <t>陈国礼</t>
  </si>
  <si>
    <t>王金</t>
  </si>
  <si>
    <t>董小明</t>
  </si>
  <si>
    <t>张保英</t>
  </si>
  <si>
    <t>雒瑞平</t>
  </si>
  <si>
    <t>李廷芳</t>
  </si>
  <si>
    <t>王会红</t>
  </si>
  <si>
    <t>刘忠平</t>
  </si>
  <si>
    <t>肖志平</t>
  </si>
  <si>
    <t>蔡自福</t>
  </si>
  <si>
    <t>苏娅君</t>
  </si>
  <si>
    <t>陈国福</t>
  </si>
  <si>
    <t>雒瑞龙</t>
  </si>
  <si>
    <t>马存瑞</t>
  </si>
  <si>
    <t>李青松</t>
  </si>
  <si>
    <t>邬宇</t>
  </si>
  <si>
    <t>高阳</t>
  </si>
  <si>
    <t>李红海</t>
  </si>
  <si>
    <t>东沙村三组</t>
  </si>
  <si>
    <t>刘树强</t>
  </si>
  <si>
    <t>王彪</t>
  </si>
  <si>
    <t>朱立正</t>
  </si>
  <si>
    <t>刘补元</t>
  </si>
  <si>
    <t>李桂林</t>
  </si>
  <si>
    <t>李广门</t>
  </si>
  <si>
    <t>陈浩洁</t>
  </si>
  <si>
    <t>陈军杰</t>
  </si>
  <si>
    <t>任建红</t>
  </si>
  <si>
    <t>李候堂</t>
  </si>
  <si>
    <t>石春录</t>
  </si>
  <si>
    <t>刘进伟</t>
  </si>
  <si>
    <t>戴继凯</t>
  </si>
  <si>
    <t>路红</t>
  </si>
  <si>
    <t>路兴平</t>
  </si>
  <si>
    <t>任建平</t>
  </si>
  <si>
    <t>韩存宝</t>
  </si>
  <si>
    <t>王炳刚</t>
  </si>
  <si>
    <t>李建才</t>
  </si>
  <si>
    <t>刘进龙</t>
  </si>
  <si>
    <t>田占山</t>
  </si>
  <si>
    <t>东沙村四组</t>
  </si>
  <si>
    <t>郑文银</t>
  </si>
  <si>
    <t>杨海平</t>
  </si>
  <si>
    <t>苏万忠</t>
  </si>
  <si>
    <t>陈玉喜</t>
  </si>
  <si>
    <t>高世河</t>
  </si>
  <si>
    <t>杭伏国</t>
  </si>
  <si>
    <t>邵生国</t>
  </si>
  <si>
    <t>吴占东</t>
  </si>
  <si>
    <t>韩玉平</t>
  </si>
  <si>
    <t>杭忠江</t>
  </si>
  <si>
    <t>杨占全</t>
  </si>
  <si>
    <t>赵志明</t>
  </si>
  <si>
    <t>程平</t>
  </si>
  <si>
    <t>田生平</t>
  </si>
  <si>
    <t>梁永会</t>
  </si>
  <si>
    <t>王淑萍</t>
  </si>
  <si>
    <t>梁永祥</t>
  </si>
  <si>
    <t>王秀芳</t>
  </si>
  <si>
    <t>苏小红</t>
  </si>
  <si>
    <t>张怀平</t>
  </si>
  <si>
    <t>杜益娥</t>
  </si>
  <si>
    <t>苏顺宝</t>
  </si>
  <si>
    <t>李成贵</t>
  </si>
  <si>
    <t>王明礼</t>
  </si>
  <si>
    <t>吴英宝</t>
  </si>
  <si>
    <t>刘树槐</t>
  </si>
  <si>
    <t>刘树胜</t>
  </si>
  <si>
    <t>朱自生</t>
  </si>
  <si>
    <t>刘华</t>
  </si>
  <si>
    <t>张彩萍</t>
  </si>
  <si>
    <t>王建华</t>
  </si>
  <si>
    <t>李凤梅</t>
  </si>
  <si>
    <t>苏顺民</t>
  </si>
  <si>
    <t>吴占山</t>
  </si>
  <si>
    <t>杜秀峰</t>
  </si>
  <si>
    <t>张玉芳</t>
  </si>
  <si>
    <t>杜桂东</t>
  </si>
  <si>
    <t>王成忠</t>
  </si>
  <si>
    <t>吴占奎</t>
  </si>
  <si>
    <t>杨满金</t>
  </si>
  <si>
    <t>张宁</t>
  </si>
  <si>
    <t>朱发强</t>
  </si>
  <si>
    <t>王虎照</t>
  </si>
  <si>
    <t>马彩玲</t>
  </si>
  <si>
    <t>杨灵仙</t>
  </si>
  <si>
    <t>刘涛</t>
  </si>
  <si>
    <t>李国玺</t>
  </si>
  <si>
    <t>余光林</t>
  </si>
  <si>
    <t>刘青山</t>
  </si>
  <si>
    <t>白福平</t>
  </si>
  <si>
    <t>东沙村五组</t>
  </si>
  <si>
    <t>白森林</t>
  </si>
  <si>
    <t>白巧凤</t>
  </si>
  <si>
    <t>彭宗其</t>
  </si>
  <si>
    <t>刘志胜</t>
  </si>
  <si>
    <t>王虎明</t>
  </si>
  <si>
    <t>马振彬</t>
  </si>
  <si>
    <t>李金顺</t>
  </si>
  <si>
    <t>余晓军</t>
  </si>
  <si>
    <t>邢小平</t>
  </si>
  <si>
    <t>张宝庆</t>
  </si>
  <si>
    <t>余峥嵘</t>
  </si>
  <si>
    <t>王小明</t>
  </si>
  <si>
    <t>程文富</t>
  </si>
  <si>
    <t>侯登玉</t>
  </si>
  <si>
    <t>王风武</t>
  </si>
  <si>
    <t>陈秀珍</t>
  </si>
  <si>
    <t>朱振环</t>
  </si>
  <si>
    <t>樊民杰</t>
  </si>
  <si>
    <t>崔福平</t>
  </si>
  <si>
    <t>耿玉满</t>
  </si>
  <si>
    <t>耿向红</t>
  </si>
  <si>
    <t>王有明</t>
  </si>
  <si>
    <t>祁翠玲</t>
  </si>
  <si>
    <t>白福云</t>
  </si>
  <si>
    <t>耿向山</t>
  </si>
  <si>
    <t>郭春冬</t>
  </si>
  <si>
    <t>郭春龙</t>
  </si>
  <si>
    <t>樊卫杰</t>
  </si>
  <si>
    <t>王文军</t>
  </si>
  <si>
    <t>姬绪生</t>
  </si>
  <si>
    <t>陈占叶</t>
  </si>
  <si>
    <t>东沙村六组</t>
  </si>
  <si>
    <t>袁世明</t>
  </si>
  <si>
    <t>雪永飞</t>
  </si>
  <si>
    <t>蔡荣杰</t>
  </si>
  <si>
    <t>王宏谋</t>
  </si>
  <si>
    <t>钟子兵</t>
  </si>
  <si>
    <t>徐志国</t>
  </si>
  <si>
    <t>曹建华</t>
  </si>
  <si>
    <t>曹建国</t>
  </si>
  <si>
    <t>齐万清</t>
  </si>
  <si>
    <t>刘万胜</t>
  </si>
  <si>
    <t>方胜金</t>
  </si>
  <si>
    <t>雪永虎</t>
  </si>
  <si>
    <t>李月珍</t>
  </si>
  <si>
    <t>党福裕</t>
  </si>
  <si>
    <t>雪永亭</t>
  </si>
  <si>
    <t>雪胜利</t>
  </si>
  <si>
    <t>雪永恩</t>
  </si>
  <si>
    <t>王进云</t>
  </si>
  <si>
    <t>雪永龙</t>
  </si>
  <si>
    <t>钟子青</t>
  </si>
  <si>
    <t>雪永功</t>
  </si>
  <si>
    <t>雪永国</t>
  </si>
  <si>
    <t>李岳森</t>
  </si>
  <si>
    <t>葛胜利</t>
  </si>
  <si>
    <t>孙志明</t>
  </si>
  <si>
    <t>郑纪云</t>
  </si>
  <si>
    <t>马军亮</t>
  </si>
  <si>
    <t>张世虎</t>
  </si>
  <si>
    <t>张合国</t>
  </si>
  <si>
    <t>褚宪有</t>
  </si>
  <si>
    <t>屈治刚</t>
  </si>
  <si>
    <t>刘兴真</t>
  </si>
  <si>
    <t>李彦宝</t>
  </si>
  <si>
    <t>李  祥</t>
  </si>
  <si>
    <t>李治歧</t>
  </si>
  <si>
    <t>张华杰</t>
  </si>
  <si>
    <t>张集贤</t>
  </si>
  <si>
    <t>李平</t>
  </si>
  <si>
    <t>李建军</t>
  </si>
  <si>
    <t>王存海</t>
  </si>
  <si>
    <t>白自亮</t>
  </si>
  <si>
    <t>李兴堂</t>
  </si>
  <si>
    <t>周宝银</t>
  </si>
  <si>
    <t>王吉祥</t>
  </si>
  <si>
    <t>李金龙</t>
  </si>
  <si>
    <t>王汉武</t>
  </si>
  <si>
    <t>齐  俊</t>
  </si>
  <si>
    <t>尚德怀</t>
  </si>
  <si>
    <t>贺占川</t>
  </si>
  <si>
    <t>王  平</t>
  </si>
  <si>
    <t>曹文奇</t>
  </si>
  <si>
    <t>齐华</t>
  </si>
  <si>
    <t>张建开</t>
  </si>
  <si>
    <t>张自龙</t>
  </si>
  <si>
    <t>张贵</t>
  </si>
  <si>
    <t>王敏</t>
  </si>
  <si>
    <t>尚来发</t>
  </si>
  <si>
    <t>尚候发</t>
  </si>
  <si>
    <t>雪保胜</t>
  </si>
  <si>
    <t>乔树龙</t>
  </si>
  <si>
    <t>乔树亮</t>
  </si>
  <si>
    <t>贺志财</t>
  </si>
  <si>
    <t>王华</t>
  </si>
  <si>
    <t>李斌</t>
  </si>
  <si>
    <t>吴杰</t>
  </si>
  <si>
    <t>陈加翠</t>
  </si>
  <si>
    <t>王彦波</t>
  </si>
  <si>
    <t>平罗县高仁乡东沙村经济合作社</t>
  </si>
  <si>
    <t>合计</t>
  </si>
  <si>
    <t>平罗县高庄乡人民政府（乡镇盖章）                             单位：亩 、元                          日期：2023年6月12日</t>
  </si>
  <si>
    <t>徐学文</t>
  </si>
  <si>
    <t>幸福村1队</t>
  </si>
  <si>
    <t>刘文成</t>
  </si>
  <si>
    <t>安常锋</t>
  </si>
  <si>
    <t>安常树</t>
  </si>
  <si>
    <t>骆桂兰</t>
  </si>
  <si>
    <t>沈英明</t>
  </si>
  <si>
    <t>安绍迁</t>
  </si>
  <si>
    <t>安绍军</t>
  </si>
  <si>
    <t>张素梅</t>
  </si>
  <si>
    <t>沈英茂</t>
  </si>
  <si>
    <t>沈英汉</t>
  </si>
  <si>
    <t>沈英学</t>
  </si>
  <si>
    <t>刘文俊</t>
  </si>
  <si>
    <t>薛  礼</t>
  </si>
  <si>
    <t>安常建</t>
  </si>
  <si>
    <t>安常铎</t>
  </si>
  <si>
    <t>安常东</t>
  </si>
  <si>
    <t>安常自</t>
  </si>
  <si>
    <t>安常任</t>
  </si>
  <si>
    <t>徐桂兰</t>
  </si>
  <si>
    <t>安常科</t>
  </si>
  <si>
    <t>薛  斌</t>
  </si>
  <si>
    <t>安绍兵</t>
  </si>
  <si>
    <t>安常武</t>
  </si>
  <si>
    <t>安常前</t>
  </si>
  <si>
    <t>安常信</t>
  </si>
  <si>
    <t>刘文兵</t>
  </si>
  <si>
    <t>安常庆</t>
  </si>
  <si>
    <t>沈英豹</t>
  </si>
  <si>
    <t>安常伏</t>
  </si>
  <si>
    <t>安常业</t>
  </si>
  <si>
    <t>安洪标</t>
  </si>
  <si>
    <t>沈英国</t>
  </si>
  <si>
    <t>沈红涛</t>
  </si>
  <si>
    <t>沈英广</t>
  </si>
  <si>
    <t>安常忠</t>
  </si>
  <si>
    <t>沈红兵</t>
  </si>
  <si>
    <t>安洪学</t>
  </si>
  <si>
    <t>吴桂芳</t>
  </si>
  <si>
    <t>徐学平</t>
  </si>
  <si>
    <t>杨学正</t>
  </si>
  <si>
    <t>刘文清</t>
  </si>
  <si>
    <t>刘文宗</t>
  </si>
  <si>
    <t>张志霞</t>
  </si>
  <si>
    <t>张月满</t>
  </si>
  <si>
    <t>安风兰</t>
  </si>
  <si>
    <t>安少华</t>
  </si>
  <si>
    <t>安洪利</t>
  </si>
  <si>
    <t>安少波</t>
  </si>
  <si>
    <t>王春燕</t>
  </si>
  <si>
    <t>安绍纳</t>
  </si>
  <si>
    <t>安绍升</t>
  </si>
  <si>
    <t>沈红兴</t>
  </si>
  <si>
    <t>安绍伟</t>
  </si>
  <si>
    <t>沈红伟</t>
  </si>
  <si>
    <t>安绍明</t>
  </si>
  <si>
    <t>沈红贤</t>
  </si>
  <si>
    <t>安绍辉</t>
  </si>
  <si>
    <t>郑建国</t>
  </si>
  <si>
    <t>幸福村2队</t>
  </si>
  <si>
    <t>安忠华</t>
  </si>
  <si>
    <t>沈红翔</t>
  </si>
  <si>
    <t>安红建</t>
  </si>
  <si>
    <t>安常国</t>
  </si>
  <si>
    <t>安常德</t>
  </si>
  <si>
    <t>安红财</t>
  </si>
  <si>
    <t>安常平</t>
  </si>
  <si>
    <t>安常荣</t>
  </si>
  <si>
    <t>沈英列</t>
  </si>
  <si>
    <t>沈英占</t>
  </si>
  <si>
    <t>沈英兵</t>
  </si>
  <si>
    <t>安会其</t>
  </si>
  <si>
    <t>沈英川</t>
  </si>
  <si>
    <t>沈英俊</t>
  </si>
  <si>
    <t>安常雄</t>
  </si>
  <si>
    <t>安红入</t>
  </si>
  <si>
    <t>安常银</t>
  </si>
  <si>
    <t>安红俊</t>
  </si>
  <si>
    <t>王月琴</t>
  </si>
  <si>
    <t>安常虎</t>
  </si>
  <si>
    <t>安常喜</t>
  </si>
  <si>
    <t>余桂梅</t>
  </si>
  <si>
    <t>安红军</t>
  </si>
  <si>
    <t>韩树江</t>
  </si>
  <si>
    <t>韩树保</t>
  </si>
  <si>
    <t>张庆军</t>
  </si>
  <si>
    <t>安常儒</t>
  </si>
  <si>
    <t>安  保</t>
  </si>
  <si>
    <t>安常宜</t>
  </si>
  <si>
    <t>韩树加</t>
  </si>
  <si>
    <t>韩树山</t>
  </si>
  <si>
    <t>张庆红</t>
  </si>
  <si>
    <t>安常贤</t>
  </si>
  <si>
    <t>安常珍</t>
  </si>
  <si>
    <t>安  珍</t>
  </si>
  <si>
    <t>沈红林</t>
  </si>
  <si>
    <t>安常宁</t>
  </si>
  <si>
    <t>安常省</t>
  </si>
  <si>
    <t>沈洪军</t>
  </si>
  <si>
    <t>安常笛</t>
  </si>
  <si>
    <t>安红江</t>
  </si>
  <si>
    <t>安红荣</t>
  </si>
  <si>
    <t>瓮晓军</t>
  </si>
  <si>
    <t>沈英珍</t>
  </si>
  <si>
    <t>安常成</t>
  </si>
  <si>
    <t>安红佳</t>
  </si>
  <si>
    <t>安常飞</t>
  </si>
  <si>
    <t>张会芝</t>
  </si>
  <si>
    <t>安红静</t>
  </si>
  <si>
    <t>安绍洋</t>
  </si>
  <si>
    <t>安翔</t>
  </si>
  <si>
    <t>王廷英</t>
  </si>
  <si>
    <t>安红波</t>
  </si>
  <si>
    <t>安洪伟</t>
  </si>
  <si>
    <t>沈洪迁</t>
  </si>
  <si>
    <t>沈红东</t>
  </si>
  <si>
    <t xml:space="preserve">沈红邦 </t>
  </si>
  <si>
    <t>沈红岗</t>
  </si>
  <si>
    <t>安常堂</t>
  </si>
  <si>
    <t>沈洪明</t>
  </si>
  <si>
    <t>魏永岗</t>
  </si>
  <si>
    <t>幸福村3队</t>
  </si>
  <si>
    <t>雍少仁</t>
  </si>
  <si>
    <t>雍少其</t>
  </si>
  <si>
    <t>魏光寿</t>
  </si>
  <si>
    <t>魏永庆</t>
  </si>
  <si>
    <t>安常争</t>
  </si>
  <si>
    <t>魏光林</t>
  </si>
  <si>
    <t>魏永惠</t>
  </si>
  <si>
    <t>魏永对</t>
  </si>
  <si>
    <t>薛霞</t>
  </si>
  <si>
    <t>魏永学</t>
  </si>
  <si>
    <t>魏光礼</t>
  </si>
  <si>
    <t>雍晓善</t>
  </si>
  <si>
    <t>魏光义</t>
  </si>
  <si>
    <t>雍少虎</t>
  </si>
  <si>
    <t>魏永和</t>
  </si>
  <si>
    <t>魏小平</t>
  </si>
  <si>
    <t>雍忠善</t>
  </si>
  <si>
    <t>魏光庆</t>
  </si>
  <si>
    <t>洪国川</t>
  </si>
  <si>
    <t>雍明善</t>
  </si>
  <si>
    <t>雍庆善</t>
  </si>
  <si>
    <t>魏光清</t>
  </si>
  <si>
    <t>雍少龙</t>
  </si>
  <si>
    <t>雍少兵</t>
  </si>
  <si>
    <t>雍少清</t>
  </si>
  <si>
    <t>魏永红</t>
  </si>
  <si>
    <t>雍连善</t>
  </si>
  <si>
    <t>雍尚信</t>
  </si>
  <si>
    <t>雍尚珍</t>
  </si>
  <si>
    <t>魏杰</t>
  </si>
  <si>
    <t>魏存</t>
  </si>
  <si>
    <t>雍尚军</t>
  </si>
  <si>
    <t>雍尚文</t>
  </si>
  <si>
    <t>魏鹏</t>
  </si>
  <si>
    <t>魏信</t>
  </si>
  <si>
    <t>魏华</t>
  </si>
  <si>
    <t>魏杨</t>
  </si>
  <si>
    <t>闻占其</t>
  </si>
  <si>
    <t>幸福村4队</t>
  </si>
  <si>
    <t>陈洪学</t>
  </si>
  <si>
    <t>闻学川</t>
  </si>
  <si>
    <t>陈思江</t>
  </si>
  <si>
    <t>魏永丰</t>
  </si>
  <si>
    <t>魏永贵</t>
  </si>
  <si>
    <t>周存如</t>
  </si>
  <si>
    <t>杨保太</t>
  </si>
  <si>
    <t>闻林山</t>
  </si>
  <si>
    <t>闻国均</t>
  </si>
  <si>
    <t>闻国财</t>
  </si>
  <si>
    <t>闻海山</t>
  </si>
  <si>
    <t>闻国兵</t>
  </si>
  <si>
    <t>周尚义</t>
  </si>
  <si>
    <t>闻学忠</t>
  </si>
  <si>
    <t>闻国伏</t>
  </si>
  <si>
    <t>魏立军</t>
  </si>
  <si>
    <t>魏永恒</t>
  </si>
  <si>
    <t>魏永宁</t>
  </si>
  <si>
    <t>安春玲</t>
  </si>
  <si>
    <t>闻国勤</t>
  </si>
  <si>
    <t>魏永会</t>
  </si>
  <si>
    <t>陈天兴</t>
  </si>
  <si>
    <t>魏永胜</t>
  </si>
  <si>
    <t>周建明</t>
  </si>
  <si>
    <t>陈洪代</t>
  </si>
  <si>
    <t>魏永山</t>
  </si>
  <si>
    <t>陈占春</t>
  </si>
  <si>
    <t>陈占新</t>
  </si>
  <si>
    <t>陈洪义</t>
  </si>
  <si>
    <t>魏永春</t>
  </si>
  <si>
    <t>周建华</t>
  </si>
  <si>
    <t>魏立波</t>
  </si>
  <si>
    <t>孙爱玲</t>
  </si>
  <si>
    <t>陈占虎</t>
  </si>
  <si>
    <t>冯燕梅</t>
  </si>
  <si>
    <t>王克贵</t>
  </si>
  <si>
    <t>周存荣</t>
  </si>
  <si>
    <t>闻国春</t>
  </si>
  <si>
    <t>周存胜</t>
  </si>
  <si>
    <t>闻国祥</t>
  </si>
  <si>
    <t>周建生</t>
  </si>
  <si>
    <t>闻艺</t>
  </si>
  <si>
    <t>闻红冬</t>
  </si>
  <si>
    <t>魏永杰</t>
  </si>
  <si>
    <t>陈洪福</t>
  </si>
  <si>
    <t>周存光</t>
  </si>
  <si>
    <t>魏永兵</t>
  </si>
  <si>
    <t>贾宝军</t>
  </si>
  <si>
    <t>幸福村5队</t>
  </si>
  <si>
    <t>张行山</t>
  </si>
  <si>
    <t>张国学</t>
  </si>
  <si>
    <t>张  梅</t>
  </si>
  <si>
    <t>张  礼</t>
  </si>
  <si>
    <t>张明山</t>
  </si>
  <si>
    <t>张林山</t>
  </si>
  <si>
    <t>张均山</t>
  </si>
  <si>
    <t>张文山</t>
  </si>
  <si>
    <t>张爱山</t>
  </si>
  <si>
    <t>张国建</t>
  </si>
  <si>
    <t>张红山</t>
  </si>
  <si>
    <t>张洪荣</t>
  </si>
  <si>
    <t>张立荣</t>
  </si>
  <si>
    <t>孟学梅</t>
  </si>
  <si>
    <t>张国清</t>
  </si>
  <si>
    <t>张国仁</t>
  </si>
  <si>
    <t>张建山</t>
  </si>
  <si>
    <t>张国峰</t>
  </si>
  <si>
    <t>张国荣</t>
  </si>
  <si>
    <t>张国堂</t>
  </si>
  <si>
    <t>吴巧玲</t>
  </si>
  <si>
    <t>幸福村6队</t>
  </si>
  <si>
    <t>罗万吉</t>
  </si>
  <si>
    <t>王学林</t>
  </si>
  <si>
    <t>强永锋</t>
  </si>
  <si>
    <t>黄军明</t>
  </si>
  <si>
    <t>汪如升</t>
  </si>
  <si>
    <t>强永虎</t>
  </si>
  <si>
    <t>王学洪</t>
  </si>
  <si>
    <t>王学成</t>
  </si>
  <si>
    <t>周兴山</t>
  </si>
  <si>
    <t>汪如成</t>
  </si>
  <si>
    <t>汪建军</t>
  </si>
  <si>
    <t>汪如珍</t>
  </si>
  <si>
    <t>汪建云</t>
  </si>
  <si>
    <t>王建军</t>
  </si>
  <si>
    <t>汪建明</t>
  </si>
  <si>
    <t>汪建东</t>
  </si>
  <si>
    <t>汪建全</t>
  </si>
  <si>
    <t>马正国</t>
  </si>
  <si>
    <t>幸福村7队</t>
  </si>
  <si>
    <t>杨少忠</t>
  </si>
  <si>
    <t>杨建红</t>
  </si>
  <si>
    <t>杨建斌</t>
  </si>
  <si>
    <t>杨少元</t>
  </si>
  <si>
    <t>贾占奎</t>
  </si>
  <si>
    <t>梅玉林</t>
  </si>
  <si>
    <t>安永清</t>
  </si>
  <si>
    <t>梅玉平</t>
  </si>
  <si>
    <t>王巧萍</t>
  </si>
  <si>
    <t>汪金海</t>
  </si>
  <si>
    <t>安永华</t>
  </si>
  <si>
    <t>安常孝</t>
  </si>
  <si>
    <t>强永山</t>
  </si>
  <si>
    <t>安永喜</t>
  </si>
  <si>
    <t>安永义</t>
  </si>
  <si>
    <t>安常城</t>
  </si>
  <si>
    <t>安常礼</t>
  </si>
  <si>
    <t>郭永福</t>
  </si>
  <si>
    <t>梅友善</t>
  </si>
  <si>
    <t>安常生</t>
  </si>
  <si>
    <t>安常才</t>
  </si>
  <si>
    <t>梅友良</t>
  </si>
  <si>
    <t>梅玉红</t>
  </si>
  <si>
    <t>安永军</t>
  </si>
  <si>
    <t>杨少玉</t>
  </si>
  <si>
    <t>杨少军</t>
  </si>
  <si>
    <t>杨少华</t>
  </si>
  <si>
    <t>杨建军</t>
  </si>
  <si>
    <t>王  岗</t>
  </si>
  <si>
    <t>安永海</t>
  </si>
  <si>
    <t>安永岗</t>
  </si>
  <si>
    <t>杨建宁</t>
  </si>
  <si>
    <t>强立军</t>
  </si>
  <si>
    <t>安永亭</t>
  </si>
  <si>
    <t>安永杰</t>
  </si>
  <si>
    <t>马金平</t>
  </si>
  <si>
    <t>强利新</t>
  </si>
  <si>
    <t>杨少武</t>
  </si>
  <si>
    <t>幸福村8队</t>
  </si>
  <si>
    <t>安永林</t>
  </si>
  <si>
    <t>安金文</t>
  </si>
  <si>
    <t>安常海</t>
  </si>
  <si>
    <t>郭永太</t>
  </si>
  <si>
    <t>李正胜</t>
  </si>
  <si>
    <t>马维海</t>
  </si>
  <si>
    <t>杨吉武</t>
  </si>
  <si>
    <t>安永祥</t>
  </si>
  <si>
    <t>李学堂</t>
  </si>
  <si>
    <t>郭凤梅</t>
  </si>
  <si>
    <t>马金莲</t>
  </si>
  <si>
    <t>马维礼</t>
  </si>
  <si>
    <t>马正虎</t>
  </si>
  <si>
    <t>马正银</t>
  </si>
  <si>
    <t>马占平</t>
  </si>
  <si>
    <t>马维林</t>
  </si>
  <si>
    <t>魏红旗</t>
  </si>
  <si>
    <t>魏红学</t>
  </si>
  <si>
    <t>杨少银</t>
  </si>
  <si>
    <t>马正祥</t>
  </si>
  <si>
    <t>马学林</t>
  </si>
  <si>
    <t>马小军</t>
  </si>
  <si>
    <t>马正海</t>
  </si>
  <si>
    <t>马正福</t>
  </si>
  <si>
    <t>马正学</t>
  </si>
  <si>
    <t>石君义</t>
  </si>
  <si>
    <t>马正荣</t>
  </si>
  <si>
    <t>李彦红</t>
  </si>
  <si>
    <t>杜桂琴</t>
  </si>
  <si>
    <t>安永伟</t>
  </si>
  <si>
    <t>马正兵</t>
  </si>
  <si>
    <t>王尚玺</t>
  </si>
  <si>
    <t>雷振祥</t>
  </si>
  <si>
    <t>孙永斌</t>
  </si>
  <si>
    <t>马正华</t>
  </si>
  <si>
    <t>安永东</t>
  </si>
  <si>
    <t>丁福成</t>
  </si>
  <si>
    <t>丁福荣</t>
  </si>
  <si>
    <t>吴立军</t>
  </si>
  <si>
    <t>马正军</t>
  </si>
  <si>
    <t>马学兵</t>
  </si>
  <si>
    <t>杨磊</t>
  </si>
  <si>
    <t>马文玉</t>
  </si>
  <si>
    <t>马学锋</t>
  </si>
  <si>
    <t>安金波</t>
  </si>
  <si>
    <t>马学山</t>
  </si>
  <si>
    <t>丁凤莲</t>
  </si>
  <si>
    <t>强尚华</t>
  </si>
  <si>
    <t>幸福村9队</t>
  </si>
  <si>
    <t>罗万喜</t>
  </si>
  <si>
    <t>魏学均</t>
  </si>
  <si>
    <t>罗含春</t>
  </si>
  <si>
    <t>罗向华</t>
  </si>
  <si>
    <t>罗向平</t>
  </si>
  <si>
    <t>罗向义</t>
  </si>
  <si>
    <t>罗万江</t>
  </si>
  <si>
    <t>王保瑞</t>
  </si>
  <si>
    <t>罗银</t>
  </si>
  <si>
    <t>强红立</t>
  </si>
  <si>
    <t>田生宁</t>
  </si>
  <si>
    <t>马建兵</t>
  </si>
  <si>
    <t>高庄村1队</t>
  </si>
  <si>
    <t>马彦同</t>
  </si>
  <si>
    <t>马生会</t>
  </si>
  <si>
    <t>马国忠</t>
  </si>
  <si>
    <t>马金成</t>
  </si>
  <si>
    <t>马会云</t>
  </si>
  <si>
    <t>马建林</t>
  </si>
  <si>
    <t>马秀花</t>
  </si>
  <si>
    <t>马学军</t>
  </si>
  <si>
    <t>马华宁</t>
  </si>
  <si>
    <t>马兰英</t>
  </si>
  <si>
    <t>马生贵</t>
  </si>
  <si>
    <t>马桂兰</t>
  </si>
  <si>
    <t>马汉章</t>
  </si>
  <si>
    <t>马  涛</t>
  </si>
  <si>
    <t>马建云</t>
  </si>
  <si>
    <t>马惠成</t>
  </si>
  <si>
    <t>马会龙</t>
  </si>
  <si>
    <t>马正明</t>
  </si>
  <si>
    <t>马正礼</t>
  </si>
  <si>
    <t>马正龙</t>
  </si>
  <si>
    <t>马生伏</t>
  </si>
  <si>
    <t>马学祥</t>
  </si>
  <si>
    <t>马克忠</t>
  </si>
  <si>
    <t>马克林</t>
  </si>
  <si>
    <t>王学军</t>
  </si>
  <si>
    <t>马华林</t>
  </si>
  <si>
    <t>马正贵</t>
  </si>
  <si>
    <t>马华军</t>
  </si>
  <si>
    <t>马保林</t>
  </si>
  <si>
    <t>马保国</t>
  </si>
  <si>
    <t>马立明</t>
  </si>
  <si>
    <t>李尚智</t>
  </si>
  <si>
    <t>王国林</t>
  </si>
  <si>
    <t>马克军</t>
  </si>
  <si>
    <t>马华成</t>
  </si>
  <si>
    <t>王学武</t>
  </si>
  <si>
    <t>马会刚</t>
  </si>
  <si>
    <t>马立军</t>
  </si>
  <si>
    <t>马建军</t>
  </si>
  <si>
    <t>马会明</t>
  </si>
  <si>
    <t>马建龙</t>
  </si>
  <si>
    <t>杨应虎</t>
  </si>
  <si>
    <t>马建宁</t>
  </si>
  <si>
    <t>马华瑞</t>
  </si>
  <si>
    <t>马龙</t>
  </si>
  <si>
    <t>马立文</t>
  </si>
  <si>
    <t>马明海</t>
  </si>
  <si>
    <t>王波</t>
  </si>
  <si>
    <t>马兵</t>
  </si>
  <si>
    <t>马明山</t>
  </si>
  <si>
    <t>马华东</t>
  </si>
  <si>
    <t>马立国</t>
  </si>
  <si>
    <t>马利华</t>
  </si>
  <si>
    <t>马学仁</t>
  </si>
  <si>
    <t>马明国</t>
  </si>
  <si>
    <t>马明军</t>
  </si>
  <si>
    <t>马世军</t>
  </si>
  <si>
    <t>马彪</t>
  </si>
  <si>
    <t>马华迁</t>
  </si>
  <si>
    <t>马学忠</t>
  </si>
  <si>
    <t>王会萍</t>
  </si>
  <si>
    <t>高庄村2队</t>
  </si>
  <si>
    <t>马生龙</t>
  </si>
  <si>
    <t>罗建宁</t>
  </si>
  <si>
    <t>王莉</t>
  </si>
  <si>
    <t>马福</t>
  </si>
  <si>
    <t>牛玉红</t>
  </si>
  <si>
    <t>马学礼</t>
  </si>
  <si>
    <t>马祥</t>
  </si>
  <si>
    <t>丁梅花</t>
  </si>
  <si>
    <t>马玉秀</t>
  </si>
  <si>
    <t>马少元</t>
  </si>
  <si>
    <t>马学武</t>
  </si>
  <si>
    <t>王海燕</t>
  </si>
  <si>
    <t>杨月芳</t>
  </si>
  <si>
    <t>杨桂芳</t>
  </si>
  <si>
    <t>马季军</t>
  </si>
  <si>
    <t>马学明</t>
  </si>
  <si>
    <t>马会荣</t>
  </si>
  <si>
    <t>金玉兰</t>
  </si>
  <si>
    <t>马彩花</t>
  </si>
  <si>
    <t>马维祥</t>
  </si>
  <si>
    <t>王少祥</t>
  </si>
  <si>
    <t>马存刚</t>
  </si>
  <si>
    <t>马会军</t>
  </si>
  <si>
    <t>马小开</t>
  </si>
  <si>
    <t>马佃雄</t>
  </si>
  <si>
    <t>马存军</t>
  </si>
  <si>
    <t>马学科</t>
  </si>
  <si>
    <t>马佃林</t>
  </si>
  <si>
    <t>马波</t>
  </si>
  <si>
    <t>马存保</t>
  </si>
  <si>
    <t>马超</t>
  </si>
  <si>
    <t>马小利</t>
  </si>
  <si>
    <t>马少林</t>
  </si>
  <si>
    <t>马存兵</t>
  </si>
  <si>
    <t>马晓刚</t>
  </si>
  <si>
    <t>马自伏</t>
  </si>
  <si>
    <t>马建忠</t>
  </si>
  <si>
    <t>马江</t>
  </si>
  <si>
    <t>马继波</t>
  </si>
  <si>
    <t>马明义</t>
  </si>
  <si>
    <t>马殿义</t>
  </si>
  <si>
    <t>马兴国</t>
  </si>
  <si>
    <t>马自荣</t>
  </si>
  <si>
    <t>马涛</t>
  </si>
  <si>
    <t>马英芳</t>
  </si>
  <si>
    <t>王兴贵</t>
  </si>
  <si>
    <t>马明东</t>
  </si>
  <si>
    <t>马佃军</t>
  </si>
  <si>
    <t>马春</t>
  </si>
  <si>
    <t>马学文</t>
  </si>
  <si>
    <t>马存福</t>
  </si>
  <si>
    <t>马生林</t>
  </si>
  <si>
    <t>马生祥</t>
  </si>
  <si>
    <t>王会明</t>
  </si>
  <si>
    <t>马明伏</t>
  </si>
  <si>
    <t>马明忠</t>
  </si>
  <si>
    <t>王少平</t>
  </si>
  <si>
    <t>王会军</t>
  </si>
  <si>
    <t>王会龙</t>
  </si>
  <si>
    <t>马月花</t>
  </si>
  <si>
    <t>马自林</t>
  </si>
  <si>
    <t>马光敬</t>
  </si>
  <si>
    <t>王少军</t>
  </si>
  <si>
    <t>王少林</t>
  </si>
  <si>
    <t>王会云</t>
  </si>
  <si>
    <t>马利勇</t>
  </si>
  <si>
    <t>马培祥</t>
  </si>
  <si>
    <t>马明祥</t>
  </si>
  <si>
    <t>王少刚</t>
  </si>
  <si>
    <t>马佃学</t>
  </si>
  <si>
    <t>马彦刚</t>
  </si>
  <si>
    <t>马占祥</t>
  </si>
  <si>
    <t>马华刚</t>
  </si>
  <si>
    <t>高庄村3队</t>
  </si>
  <si>
    <t>马学龙</t>
  </si>
  <si>
    <t>马文章</t>
  </si>
  <si>
    <t>马利军</t>
  </si>
  <si>
    <t>马国伏</t>
  </si>
  <si>
    <t>马文兵</t>
  </si>
  <si>
    <t>马进文</t>
  </si>
  <si>
    <t>李长林</t>
  </si>
  <si>
    <t>马进贤</t>
  </si>
  <si>
    <t>马学贵</t>
  </si>
  <si>
    <t>马文祥</t>
  </si>
  <si>
    <t>马占科</t>
  </si>
  <si>
    <t>马学清</t>
  </si>
  <si>
    <t>马彦云</t>
  </si>
  <si>
    <t>马学福</t>
  </si>
  <si>
    <t>马占保</t>
  </si>
  <si>
    <t>马占虎</t>
  </si>
  <si>
    <t>马成林</t>
  </si>
  <si>
    <t>马学义</t>
  </si>
  <si>
    <t>马进祥</t>
  </si>
  <si>
    <t>马利</t>
  </si>
  <si>
    <t>马俊</t>
  </si>
  <si>
    <t xml:space="preserve">马彦文 </t>
  </si>
  <si>
    <t>马文礼</t>
  </si>
  <si>
    <t>马文利</t>
  </si>
  <si>
    <t>马立兵</t>
  </si>
  <si>
    <t>马进武</t>
  </si>
  <si>
    <t>马华斌</t>
  </si>
  <si>
    <t>马华其</t>
  </si>
  <si>
    <t>马学荣</t>
  </si>
  <si>
    <t>马成忠</t>
  </si>
  <si>
    <t>马秀兰</t>
  </si>
  <si>
    <t>马文军</t>
  </si>
  <si>
    <t>马国林</t>
  </si>
  <si>
    <t>马世平</t>
  </si>
  <si>
    <t>马春云</t>
  </si>
  <si>
    <t>马维东</t>
  </si>
  <si>
    <t>马进国</t>
  </si>
  <si>
    <t>马文保</t>
  </si>
  <si>
    <t>马春贵</t>
  </si>
  <si>
    <t>马春林</t>
  </si>
  <si>
    <t>马惠萍</t>
  </si>
  <si>
    <t>马小华</t>
  </si>
  <si>
    <t>马西林</t>
  </si>
  <si>
    <t>岳秀琴</t>
  </si>
  <si>
    <t>马国祥</t>
  </si>
  <si>
    <t>张梅英</t>
  </si>
  <si>
    <t>马秀玲</t>
  </si>
  <si>
    <t>马桂香</t>
  </si>
  <si>
    <t>高庄村4队</t>
  </si>
  <si>
    <t>陈学花</t>
  </si>
  <si>
    <t>马如有</t>
  </si>
  <si>
    <t>马春祥</t>
  </si>
  <si>
    <t>马立龙</t>
  </si>
  <si>
    <t>马志祥</t>
  </si>
  <si>
    <t>马利春</t>
  </si>
  <si>
    <t>买秀琴</t>
  </si>
  <si>
    <t>马金国</t>
  </si>
  <si>
    <t>杨学花</t>
  </si>
  <si>
    <t>马学梅</t>
  </si>
  <si>
    <t>马东</t>
  </si>
  <si>
    <t xml:space="preserve">马龙保 </t>
  </si>
  <si>
    <t>马国仁</t>
  </si>
  <si>
    <t>马彦军</t>
  </si>
  <si>
    <t>马永林</t>
  </si>
  <si>
    <t>马彦廷</t>
  </si>
  <si>
    <t>马文杰</t>
  </si>
  <si>
    <t>王翠英</t>
  </si>
  <si>
    <t>马春生</t>
  </si>
  <si>
    <t>马占华</t>
  </si>
  <si>
    <t>马志明</t>
  </si>
  <si>
    <t>马占林</t>
  </si>
  <si>
    <t>马占廷</t>
  </si>
  <si>
    <t>马成标</t>
  </si>
  <si>
    <t>马兵军</t>
  </si>
  <si>
    <t>马翠琴</t>
  </si>
  <si>
    <t>马才兰</t>
  </si>
  <si>
    <t>马进林</t>
  </si>
  <si>
    <t>马建虎</t>
  </si>
  <si>
    <t>苏占杰</t>
  </si>
  <si>
    <t>马占清</t>
  </si>
  <si>
    <t>马杰</t>
  </si>
  <si>
    <t>马志荣</t>
  </si>
  <si>
    <t>马秀梅</t>
  </si>
  <si>
    <t>马生云</t>
  </si>
  <si>
    <t>王明生</t>
  </si>
  <si>
    <t>吴秀琴</t>
  </si>
  <si>
    <t>马兵华</t>
  </si>
  <si>
    <t>马建国</t>
  </si>
  <si>
    <t>马志国</t>
  </si>
  <si>
    <t>马光其</t>
  </si>
  <si>
    <t>马鹏</t>
  </si>
  <si>
    <t>马伏华</t>
  </si>
  <si>
    <t>马新华</t>
  </si>
  <si>
    <t>马志军</t>
  </si>
  <si>
    <t>马志林</t>
  </si>
  <si>
    <t>马云亮</t>
  </si>
  <si>
    <t>毕小平</t>
  </si>
  <si>
    <t>马占贵</t>
  </si>
  <si>
    <t>马兴俊</t>
  </si>
  <si>
    <t>马春雨</t>
  </si>
  <si>
    <t>马维先</t>
  </si>
  <si>
    <t>马欢</t>
  </si>
  <si>
    <t>魏宝平</t>
  </si>
  <si>
    <t>马学保</t>
  </si>
  <si>
    <t>马德贵</t>
  </si>
  <si>
    <t>王立娟</t>
  </si>
  <si>
    <t>马伏明</t>
  </si>
  <si>
    <t>苏占祥</t>
  </si>
  <si>
    <t>马兴龙</t>
  </si>
  <si>
    <t>马新</t>
  </si>
  <si>
    <t>高庄村5队</t>
  </si>
  <si>
    <t>马海涛</t>
  </si>
  <si>
    <t>马海伏</t>
  </si>
  <si>
    <t>马兵成</t>
  </si>
  <si>
    <t>马天军</t>
  </si>
  <si>
    <t>王国祥</t>
  </si>
  <si>
    <t>马召</t>
  </si>
  <si>
    <t>马学刚</t>
  </si>
  <si>
    <t>马海平</t>
  </si>
  <si>
    <t>马海金</t>
  </si>
  <si>
    <t>马林</t>
  </si>
  <si>
    <t>王立军</t>
  </si>
  <si>
    <t>马金玉</t>
  </si>
  <si>
    <t>马小龙</t>
  </si>
  <si>
    <t>马国清</t>
  </si>
  <si>
    <t>马建华</t>
  </si>
  <si>
    <t>马海云</t>
  </si>
  <si>
    <t>王明林</t>
  </si>
  <si>
    <t>马自军</t>
  </si>
  <si>
    <t>马天祥</t>
  </si>
  <si>
    <t>马会兵</t>
  </si>
  <si>
    <t>马会忠</t>
  </si>
  <si>
    <t>马自云</t>
  </si>
  <si>
    <t>王国明</t>
  </si>
  <si>
    <t>马跃明</t>
  </si>
  <si>
    <t>马海兵</t>
  </si>
  <si>
    <t>王丹</t>
  </si>
  <si>
    <t>马洪林</t>
  </si>
  <si>
    <t>马占龙</t>
  </si>
  <si>
    <t>马楠</t>
  </si>
  <si>
    <t>马占仁</t>
  </si>
  <si>
    <t>李凤兰</t>
  </si>
  <si>
    <t>马国义</t>
  </si>
  <si>
    <t>马海俊</t>
  </si>
  <si>
    <t>马云</t>
  </si>
  <si>
    <t>马明林</t>
  </si>
  <si>
    <t>马明华</t>
  </si>
  <si>
    <t>马开云</t>
  </si>
  <si>
    <t>马晓军</t>
  </si>
  <si>
    <t>海秀琴</t>
  </si>
  <si>
    <t>王国礼</t>
  </si>
  <si>
    <t>王新路</t>
  </si>
  <si>
    <t>马海荣</t>
  </si>
  <si>
    <t>马海强</t>
  </si>
  <si>
    <t>马金祥</t>
  </si>
  <si>
    <t>马明礼</t>
  </si>
  <si>
    <t>马淑花</t>
  </si>
  <si>
    <t>马自民</t>
  </si>
  <si>
    <t>马天新</t>
  </si>
  <si>
    <t>王涛</t>
  </si>
  <si>
    <t>马金华</t>
  </si>
  <si>
    <t>马洪邦</t>
  </si>
  <si>
    <t>马金宝</t>
  </si>
  <si>
    <t>马自珍</t>
  </si>
  <si>
    <t>罗青</t>
  </si>
  <si>
    <t>马学平</t>
  </si>
  <si>
    <t>马晓兵</t>
  </si>
  <si>
    <t>马海东</t>
  </si>
  <si>
    <t>马自保</t>
  </si>
  <si>
    <t>马明贵</t>
  </si>
  <si>
    <t>马翠平</t>
  </si>
  <si>
    <t>马自力</t>
  </si>
  <si>
    <t>马迁</t>
  </si>
  <si>
    <t>马建新</t>
  </si>
  <si>
    <t>张美玲</t>
  </si>
  <si>
    <t>马海华</t>
  </si>
  <si>
    <t>马晓明</t>
  </si>
  <si>
    <t>马栋</t>
  </si>
  <si>
    <t>马海军</t>
  </si>
  <si>
    <t>马海春</t>
  </si>
  <si>
    <t>马满虎</t>
  </si>
  <si>
    <t>马录成</t>
  </si>
  <si>
    <t>马宏德</t>
  </si>
  <si>
    <t>马海录</t>
  </si>
  <si>
    <t>马金元</t>
  </si>
  <si>
    <t>罗光先</t>
  </si>
  <si>
    <t>高庄村6队</t>
  </si>
  <si>
    <t>马伏仁</t>
  </si>
  <si>
    <t>马伏贵</t>
  </si>
  <si>
    <t>马伏珍</t>
  </si>
  <si>
    <t>杨金保</t>
  </si>
  <si>
    <t>杨金云</t>
  </si>
  <si>
    <t>马伏忠</t>
  </si>
  <si>
    <t>赵桂兰</t>
  </si>
  <si>
    <t>马生美</t>
  </si>
  <si>
    <t>马成义</t>
  </si>
  <si>
    <t>马金保</t>
  </si>
  <si>
    <t>马良川</t>
  </si>
  <si>
    <t>马金伏</t>
  </si>
  <si>
    <t>马良明</t>
  </si>
  <si>
    <t>马良冬</t>
  </si>
  <si>
    <t>马世荣</t>
  </si>
  <si>
    <t>马鑫</t>
  </si>
  <si>
    <t>马伏清</t>
  </si>
  <si>
    <t>马成俊</t>
  </si>
  <si>
    <t>马占军</t>
  </si>
  <si>
    <t>马世红</t>
  </si>
  <si>
    <t>马世民</t>
  </si>
  <si>
    <t>马全保</t>
  </si>
  <si>
    <t>马伏军</t>
  </si>
  <si>
    <t>马赞祥</t>
  </si>
  <si>
    <t>闵占祥</t>
  </si>
  <si>
    <t>杨学忠</t>
  </si>
  <si>
    <t>马良军</t>
  </si>
  <si>
    <t>马良兵</t>
  </si>
  <si>
    <t>马良忠</t>
  </si>
  <si>
    <t>马伏云</t>
  </si>
  <si>
    <t>马成山</t>
  </si>
  <si>
    <t>马全国</t>
  </si>
  <si>
    <t>杨学兵</t>
  </si>
  <si>
    <t>马伏宝</t>
  </si>
  <si>
    <t>马成荣</t>
  </si>
  <si>
    <t>马伏宁</t>
  </si>
  <si>
    <t>杨学军</t>
  </si>
  <si>
    <t>马占明</t>
  </si>
  <si>
    <t>丁梅琴</t>
  </si>
  <si>
    <t>马生明</t>
  </si>
  <si>
    <t>杨金虎</t>
  </si>
  <si>
    <t>马英伏</t>
  </si>
  <si>
    <t>马玉林</t>
  </si>
  <si>
    <t>马玉民</t>
  </si>
  <si>
    <t>马良齐</t>
  </si>
  <si>
    <t>马良学</t>
  </si>
  <si>
    <t xml:space="preserve">  闵占伏</t>
  </si>
  <si>
    <t>马桂花</t>
  </si>
  <si>
    <t>马生红</t>
  </si>
  <si>
    <t>马成元</t>
  </si>
  <si>
    <t>马伏兵</t>
  </si>
  <si>
    <t>马玉忠</t>
  </si>
  <si>
    <t>马伏生</t>
  </si>
  <si>
    <t>马成国</t>
  </si>
  <si>
    <t>马生俊</t>
  </si>
  <si>
    <t>马成生</t>
  </si>
  <si>
    <t>马秀莲</t>
  </si>
  <si>
    <t>马世清</t>
  </si>
  <si>
    <t>杨金元</t>
  </si>
  <si>
    <t>马伏龙</t>
  </si>
  <si>
    <t>马成贵</t>
  </si>
  <si>
    <t>马良中</t>
  </si>
  <si>
    <t>马成军</t>
  </si>
  <si>
    <t>王莲花</t>
  </si>
  <si>
    <t>马生海</t>
  </si>
  <si>
    <t>杨主麻</t>
  </si>
  <si>
    <t>闵占林</t>
  </si>
  <si>
    <t>马惠军</t>
  </si>
  <si>
    <t>柯正功</t>
  </si>
  <si>
    <t>马福林</t>
  </si>
  <si>
    <t>闵江</t>
  </si>
  <si>
    <t>马占俊</t>
  </si>
  <si>
    <t>高庄村7队</t>
  </si>
  <si>
    <t>马春兰</t>
  </si>
  <si>
    <t>吴占林</t>
  </si>
  <si>
    <t>马占先</t>
  </si>
  <si>
    <t>吴生伏</t>
  </si>
  <si>
    <t>马明武</t>
  </si>
  <si>
    <t>吴生玉</t>
  </si>
  <si>
    <t>马存花</t>
  </si>
  <si>
    <t>吴红保</t>
  </si>
  <si>
    <t>吴兴堂</t>
  </si>
  <si>
    <t>马占宝</t>
  </si>
  <si>
    <t>吴生华</t>
  </si>
  <si>
    <t>吴学忠</t>
  </si>
  <si>
    <t>吴学义</t>
  </si>
  <si>
    <t>马学峰</t>
  </si>
  <si>
    <t>马学才</t>
  </si>
  <si>
    <t>吴生珍</t>
  </si>
  <si>
    <t>马明玉</t>
  </si>
  <si>
    <t>吴中祥</t>
  </si>
  <si>
    <t>马占良</t>
  </si>
  <si>
    <t>马金良</t>
  </si>
  <si>
    <t>吴生林</t>
  </si>
  <si>
    <t>马翠霞</t>
  </si>
  <si>
    <t>马学成</t>
  </si>
  <si>
    <t>马明清</t>
  </si>
  <si>
    <t>马明太</t>
  </si>
  <si>
    <t>吴占清</t>
  </si>
  <si>
    <t>马金虎</t>
  </si>
  <si>
    <t>吴占福</t>
  </si>
  <si>
    <t>马小兵</t>
  </si>
  <si>
    <t>吴忠义</t>
  </si>
  <si>
    <t>吴学礼</t>
  </si>
  <si>
    <t>马斌</t>
  </si>
  <si>
    <t>吴少龙</t>
  </si>
  <si>
    <t>吴少林</t>
  </si>
  <si>
    <t>吴中保</t>
  </si>
  <si>
    <t>吴少云</t>
  </si>
  <si>
    <t>吴少军</t>
  </si>
  <si>
    <t>马占兵</t>
  </si>
  <si>
    <t>马小忠</t>
  </si>
  <si>
    <t>吴学林</t>
  </si>
  <si>
    <t>马明宝</t>
  </si>
  <si>
    <t>马占其</t>
  </si>
  <si>
    <t>苏占斌</t>
  </si>
  <si>
    <t>马占山</t>
  </si>
  <si>
    <t>马文河</t>
  </si>
  <si>
    <t>吴占兵</t>
  </si>
  <si>
    <t>苏小军</t>
  </si>
  <si>
    <t>毛利</t>
  </si>
  <si>
    <t>高庄村8队</t>
  </si>
  <si>
    <t>毛明林</t>
  </si>
  <si>
    <t>闵正林</t>
  </si>
  <si>
    <t>马赞龙</t>
  </si>
  <si>
    <t>毛明祥</t>
  </si>
  <si>
    <t>毛明龙</t>
  </si>
  <si>
    <t>马国荣</t>
  </si>
  <si>
    <t>马赞宝</t>
  </si>
  <si>
    <t>闵正军</t>
  </si>
  <si>
    <t>毛翠花</t>
  </si>
  <si>
    <t>毛明礼</t>
  </si>
  <si>
    <t>毛明海</t>
  </si>
  <si>
    <t>毛明新</t>
  </si>
  <si>
    <t xml:space="preserve">马万仓  </t>
  </si>
  <si>
    <t>毛明贵</t>
  </si>
  <si>
    <t>马良玉</t>
  </si>
  <si>
    <t>马保雄</t>
  </si>
  <si>
    <t>马良荣</t>
  </si>
  <si>
    <t>杨玉霞</t>
  </si>
  <si>
    <t>毛兰花</t>
  </si>
  <si>
    <t>毛占新</t>
  </si>
  <si>
    <t>毛俊峰</t>
  </si>
  <si>
    <t>毛占荣</t>
  </si>
  <si>
    <t>毛占林</t>
  </si>
  <si>
    <t>吴学云</t>
  </si>
  <si>
    <t>马虎林</t>
  </si>
  <si>
    <t>毛占义</t>
  </si>
  <si>
    <t>毛明福</t>
  </si>
  <si>
    <t>闵正忠</t>
  </si>
  <si>
    <t>闵生贵</t>
  </si>
  <si>
    <t>闵正玉</t>
  </si>
  <si>
    <t>闵正荣</t>
  </si>
  <si>
    <t>毛明义</t>
  </si>
  <si>
    <t>毛明峰</t>
  </si>
  <si>
    <t>闵学军</t>
  </si>
  <si>
    <t>李进彪</t>
  </si>
  <si>
    <t>毛明华</t>
  </si>
  <si>
    <t>张永歧</t>
  </si>
  <si>
    <t>毛占虎</t>
  </si>
  <si>
    <t>毛占忠</t>
  </si>
  <si>
    <t>毛占洪</t>
  </si>
  <si>
    <t>毛占奎</t>
  </si>
  <si>
    <t>马良东</t>
  </si>
  <si>
    <t>马良洪</t>
  </si>
  <si>
    <t>毛占福</t>
  </si>
  <si>
    <t>闵正龙</t>
  </si>
  <si>
    <t>马桂录</t>
  </si>
  <si>
    <t>毛俊林</t>
  </si>
  <si>
    <t>毛明亮</t>
  </si>
  <si>
    <t>马福存</t>
  </si>
  <si>
    <t>毛占明</t>
  </si>
  <si>
    <t>毛占华</t>
  </si>
  <si>
    <t>杨国福</t>
  </si>
  <si>
    <t>杨满言</t>
  </si>
  <si>
    <t>马良国</t>
  </si>
  <si>
    <t>毛雪</t>
  </si>
  <si>
    <t>马海英</t>
  </si>
  <si>
    <t>毛明斌</t>
  </si>
  <si>
    <t>马成保</t>
  </si>
  <si>
    <t>高庄村9队</t>
  </si>
  <si>
    <t>王月兰</t>
  </si>
  <si>
    <t>张存礼</t>
  </si>
  <si>
    <t>王学锋</t>
  </si>
  <si>
    <t>苏志文</t>
  </si>
  <si>
    <t>马福山</t>
  </si>
  <si>
    <t>马桂枝</t>
  </si>
  <si>
    <t>马伏林</t>
  </si>
  <si>
    <t>马玉才</t>
  </si>
  <si>
    <t>王国成</t>
  </si>
  <si>
    <t>马建荣</t>
  </si>
  <si>
    <t>王军</t>
  </si>
  <si>
    <t>毕小龙</t>
  </si>
  <si>
    <t>马晓宏</t>
  </si>
  <si>
    <t>马建平</t>
  </si>
  <si>
    <t>马玉成</t>
  </si>
  <si>
    <t>马玉贵</t>
  </si>
  <si>
    <t>马建伟</t>
  </si>
  <si>
    <t>海林</t>
  </si>
  <si>
    <t>马进义</t>
  </si>
  <si>
    <t>马天林</t>
  </si>
  <si>
    <t>王国全</t>
  </si>
  <si>
    <t>王国章</t>
  </si>
  <si>
    <t>尤梅英</t>
  </si>
  <si>
    <t>王玉保</t>
  </si>
  <si>
    <t>王国才</t>
  </si>
  <si>
    <t>马忠义</t>
  </si>
  <si>
    <t>王学云</t>
  </si>
  <si>
    <t>马兰芳</t>
  </si>
  <si>
    <t>王学华</t>
  </si>
  <si>
    <t>王学忠</t>
  </si>
  <si>
    <t>王学栋</t>
  </si>
  <si>
    <t>马天荣</t>
  </si>
  <si>
    <t>马向红</t>
  </si>
  <si>
    <t>马宁</t>
  </si>
  <si>
    <t>高庄村10队</t>
  </si>
  <si>
    <t>王学强</t>
  </si>
  <si>
    <t>马会生</t>
  </si>
  <si>
    <t>马赞宏</t>
  </si>
  <si>
    <t>马天龙</t>
  </si>
  <si>
    <t>马天成</t>
  </si>
  <si>
    <t>马爱军</t>
  </si>
  <si>
    <t>王国太</t>
  </si>
  <si>
    <t>马良如</t>
  </si>
  <si>
    <t>马文林</t>
  </si>
  <si>
    <t>王国宝</t>
  </si>
  <si>
    <t>王国珍</t>
  </si>
  <si>
    <t>马晓林</t>
  </si>
  <si>
    <t>马学贞</t>
  </si>
  <si>
    <t>丁秀花</t>
  </si>
  <si>
    <t>马占云</t>
  </si>
  <si>
    <t>马忠俊</t>
  </si>
  <si>
    <t>马伏祥</t>
  </si>
  <si>
    <t>马晓华</t>
  </si>
  <si>
    <t>马良红</t>
  </si>
  <si>
    <t>马忠明</t>
  </si>
  <si>
    <t>马国锋</t>
  </si>
  <si>
    <t>马国军</t>
  </si>
  <si>
    <t>马忠华</t>
  </si>
  <si>
    <t>马忠惠</t>
  </si>
  <si>
    <t>王学平</t>
  </si>
  <si>
    <t>马文清</t>
  </si>
  <si>
    <t>王学兵</t>
  </si>
  <si>
    <t>马爱明</t>
  </si>
  <si>
    <t>马天贵</t>
  </si>
  <si>
    <t>马文贵</t>
  </si>
  <si>
    <t>马立华</t>
  </si>
  <si>
    <t>马小荣</t>
  </si>
  <si>
    <t>马泽明</t>
  </si>
  <si>
    <t>马赞山</t>
  </si>
  <si>
    <t>马爱林</t>
  </si>
  <si>
    <t>马良珍</t>
  </si>
  <si>
    <t>马良贵</t>
  </si>
  <si>
    <t>马良义</t>
  </si>
  <si>
    <t>马良吉</t>
  </si>
  <si>
    <t>马国文</t>
  </si>
  <si>
    <t>王明</t>
  </si>
  <si>
    <t>王林</t>
  </si>
  <si>
    <t>马赞忠</t>
  </si>
  <si>
    <t>苏维虎</t>
  </si>
  <si>
    <t>马成华</t>
  </si>
  <si>
    <t>金星村1队</t>
  </si>
  <si>
    <t>马成虎</t>
  </si>
  <si>
    <t>马宝军</t>
  </si>
  <si>
    <t>马成伏</t>
  </si>
  <si>
    <t>马保军</t>
  </si>
  <si>
    <t>马宝贵</t>
  </si>
  <si>
    <t>马宝云</t>
  </si>
  <si>
    <t>马廷贵</t>
  </si>
  <si>
    <t>马成学</t>
  </si>
  <si>
    <t>马少华</t>
  </si>
  <si>
    <t>马生昌</t>
  </si>
  <si>
    <t>丁学忠</t>
  </si>
  <si>
    <t>丁立兵</t>
  </si>
  <si>
    <t>马占忠</t>
  </si>
  <si>
    <t>马保华</t>
  </si>
  <si>
    <t>马桂英</t>
  </si>
  <si>
    <t>马宝红</t>
  </si>
  <si>
    <t>苏占川</t>
  </si>
  <si>
    <t>马廷栋</t>
  </si>
  <si>
    <t>马小亮</t>
  </si>
  <si>
    <t>马成云</t>
  </si>
  <si>
    <t>马少贵</t>
  </si>
  <si>
    <t>马宝林</t>
  </si>
  <si>
    <t>马静</t>
  </si>
  <si>
    <t>马保春</t>
  </si>
  <si>
    <t>马小刚</t>
  </si>
  <si>
    <t>马少军</t>
  </si>
  <si>
    <t>马廷林</t>
  </si>
  <si>
    <t>马少春</t>
  </si>
  <si>
    <t>马少云</t>
  </si>
  <si>
    <t>马廷俊</t>
  </si>
  <si>
    <t>马廷伏</t>
  </si>
  <si>
    <t>马成汉</t>
  </si>
  <si>
    <t>马宝山</t>
  </si>
  <si>
    <t>马永喜</t>
  </si>
  <si>
    <t>马廷玉</t>
  </si>
  <si>
    <t>马清虎</t>
  </si>
  <si>
    <t>金星村2队</t>
  </si>
  <si>
    <t>马红林</t>
  </si>
  <si>
    <t>马红军</t>
  </si>
  <si>
    <t>李玉川</t>
  </si>
  <si>
    <t>王梅芹</t>
  </si>
  <si>
    <t>丁占华</t>
  </si>
  <si>
    <t>丁占军</t>
  </si>
  <si>
    <t>李生保</t>
  </si>
  <si>
    <t>李建国</t>
  </si>
  <si>
    <t>王占学</t>
  </si>
  <si>
    <t>步学珍</t>
  </si>
  <si>
    <t>李建云</t>
  </si>
  <si>
    <t>丁学兵</t>
  </si>
  <si>
    <t>王占山</t>
  </si>
  <si>
    <t>王超</t>
  </si>
  <si>
    <t>罗学春</t>
  </si>
  <si>
    <t>丁学成</t>
  </si>
  <si>
    <t>李学春</t>
  </si>
  <si>
    <t>李生奎</t>
  </si>
  <si>
    <t>马刚</t>
  </si>
  <si>
    <t>张玉萍</t>
  </si>
  <si>
    <t>李建兵</t>
  </si>
  <si>
    <t>杨学奎</t>
  </si>
  <si>
    <t>杨爱军</t>
  </si>
  <si>
    <t>马凤芹</t>
  </si>
  <si>
    <t>丁玉成</t>
  </si>
  <si>
    <t>丁学礼</t>
  </si>
  <si>
    <t>马红霞</t>
  </si>
  <si>
    <t>李生林</t>
  </si>
  <si>
    <t>李少荣</t>
  </si>
  <si>
    <t>马秀才</t>
  </si>
  <si>
    <t>丁学红</t>
  </si>
  <si>
    <t>苏小虎</t>
  </si>
  <si>
    <t>丁红军</t>
  </si>
  <si>
    <t>丁学明</t>
  </si>
  <si>
    <t>丁学军</t>
  </si>
  <si>
    <t>丁学龙</t>
  </si>
  <si>
    <t>丁学俊</t>
  </si>
  <si>
    <t>杨超</t>
  </si>
  <si>
    <t>李志福</t>
  </si>
  <si>
    <t>丁学云</t>
  </si>
  <si>
    <t>丁红林</t>
  </si>
  <si>
    <t>陆翠花</t>
  </si>
  <si>
    <t>丁国林</t>
  </si>
  <si>
    <t>金星村3队</t>
  </si>
  <si>
    <t>丁少军</t>
  </si>
  <si>
    <t>丁国祥</t>
  </si>
  <si>
    <t>马翠芹</t>
  </si>
  <si>
    <t>马克仁</t>
  </si>
  <si>
    <t>马克龙</t>
  </si>
  <si>
    <t>马克良</t>
  </si>
  <si>
    <t>马国礼</t>
  </si>
  <si>
    <t>马克祥</t>
  </si>
  <si>
    <t>马国明</t>
  </si>
  <si>
    <t>马会祥</t>
  </si>
  <si>
    <t>杨冬梅</t>
  </si>
  <si>
    <t>马秀芹</t>
  </si>
  <si>
    <t>马建东</t>
  </si>
  <si>
    <t>马兰花</t>
  </si>
  <si>
    <t>毛建军</t>
  </si>
  <si>
    <t>毛建兵</t>
  </si>
  <si>
    <t>毛英祥</t>
  </si>
  <si>
    <t>毛建忠</t>
  </si>
  <si>
    <t>丁学海</t>
  </si>
  <si>
    <t>刘巧英</t>
  </si>
  <si>
    <t>马国华</t>
  </si>
  <si>
    <t>田玉川</t>
  </si>
  <si>
    <t>田春</t>
  </si>
  <si>
    <t>田冬</t>
  </si>
  <si>
    <t>马永刚</t>
  </si>
  <si>
    <t>马永华</t>
  </si>
  <si>
    <t>丁玉平</t>
  </si>
  <si>
    <t>丁占国</t>
  </si>
  <si>
    <t>焦会珍</t>
  </si>
  <si>
    <t>毛英禄</t>
  </si>
  <si>
    <t>毛占红</t>
  </si>
  <si>
    <t>丁学山</t>
  </si>
  <si>
    <t>田会霞</t>
  </si>
  <si>
    <t>买会芹</t>
  </si>
  <si>
    <t>罗万伏</t>
  </si>
  <si>
    <t>丁玉林</t>
  </si>
  <si>
    <t>丁国忠</t>
  </si>
  <si>
    <t>丁海亮</t>
  </si>
  <si>
    <t>丁学奎</t>
  </si>
  <si>
    <t>丁国兵</t>
  </si>
  <si>
    <t>罗会林</t>
  </si>
  <si>
    <t>丁立伟</t>
  </si>
  <si>
    <t>田玉华</t>
  </si>
  <si>
    <t>金洪山</t>
  </si>
  <si>
    <t>丁玉明</t>
  </si>
  <si>
    <t>丁占云</t>
  </si>
  <si>
    <t>丁占礼</t>
  </si>
  <si>
    <t>马克文</t>
  </si>
  <si>
    <t>马克成</t>
  </si>
  <si>
    <t>田玉祥</t>
  </si>
  <si>
    <t>苏建萍</t>
  </si>
  <si>
    <t>谢桂英</t>
  </si>
  <si>
    <t>毛金玉</t>
  </si>
  <si>
    <t>毛金科</t>
  </si>
  <si>
    <t>田玉君</t>
  </si>
  <si>
    <t>马克义</t>
  </si>
  <si>
    <t>马克明</t>
  </si>
  <si>
    <t>马克章</t>
  </si>
  <si>
    <t>马克虎</t>
  </si>
  <si>
    <t>丁国龙</t>
  </si>
  <si>
    <t>丁国军</t>
  </si>
  <si>
    <t>马克武</t>
  </si>
  <si>
    <t>马国栋</t>
  </si>
  <si>
    <t>毛金良</t>
  </si>
  <si>
    <t>兰仲祥</t>
  </si>
  <si>
    <t>马进鹏</t>
  </si>
  <si>
    <t>黄志宏</t>
  </si>
  <si>
    <t>黄国虎</t>
  </si>
  <si>
    <t>马秀英</t>
  </si>
  <si>
    <t>杨生明</t>
  </si>
  <si>
    <t>金星村4队</t>
  </si>
  <si>
    <t>马翠花</t>
  </si>
  <si>
    <t>马明会</t>
  </si>
  <si>
    <t>马小花</t>
  </si>
  <si>
    <t>杨惠军</t>
  </si>
  <si>
    <t>马桂萍</t>
  </si>
  <si>
    <t>杨兴华</t>
  </si>
  <si>
    <t>马明学</t>
  </si>
  <si>
    <t>陈占林</t>
  </si>
  <si>
    <t>陈建华</t>
  </si>
  <si>
    <t>马占义</t>
  </si>
  <si>
    <t>杨生学</t>
  </si>
  <si>
    <t>杨小华</t>
  </si>
  <si>
    <t>闵学成</t>
  </si>
  <si>
    <t>杨生国</t>
  </si>
  <si>
    <t>丁连保</t>
  </si>
  <si>
    <t>丁兆坦</t>
  </si>
  <si>
    <t>杨生忠</t>
  </si>
  <si>
    <t>马秀珍</t>
  </si>
  <si>
    <t>杨生荣</t>
  </si>
  <si>
    <t>马明保</t>
  </si>
  <si>
    <t>陈万义</t>
  </si>
  <si>
    <t>杨生智</t>
  </si>
  <si>
    <t>杨生奎</t>
  </si>
  <si>
    <t>马伏洪</t>
  </si>
  <si>
    <t>杨生兵</t>
  </si>
  <si>
    <t>杨惠维</t>
  </si>
  <si>
    <t>马占成</t>
  </si>
  <si>
    <t>王丽萍</t>
  </si>
  <si>
    <t>马贵华</t>
  </si>
  <si>
    <t>杨伟宏</t>
  </si>
  <si>
    <t>陈万龙</t>
  </si>
  <si>
    <t>陈万和</t>
  </si>
  <si>
    <t>焦光林</t>
  </si>
  <si>
    <t>焦利忠</t>
  </si>
  <si>
    <t>焦利军</t>
  </si>
  <si>
    <t>杨成</t>
  </si>
  <si>
    <t>杨乐</t>
  </si>
  <si>
    <t>杨宏</t>
  </si>
  <si>
    <t>陈进孝</t>
  </si>
  <si>
    <t>陈富云</t>
  </si>
  <si>
    <t>陈万贵</t>
  </si>
  <si>
    <t>杨学红</t>
  </si>
  <si>
    <t>焦光清</t>
  </si>
  <si>
    <t>陈万伏</t>
  </si>
  <si>
    <t>陈万礼</t>
  </si>
  <si>
    <t>陈东</t>
  </si>
  <si>
    <t>陈华</t>
  </si>
  <si>
    <t>杨生俊</t>
  </si>
  <si>
    <t>杨生斌</t>
  </si>
  <si>
    <t>杨小军</t>
  </si>
  <si>
    <t>杨生玉</t>
  </si>
  <si>
    <t>马占奎</t>
  </si>
  <si>
    <t>马伏成</t>
  </si>
  <si>
    <t>马占福</t>
  </si>
  <si>
    <t>赵会生</t>
  </si>
  <si>
    <t>焦光荣</t>
  </si>
  <si>
    <t>杨占军</t>
  </si>
  <si>
    <t>杨学义</t>
  </si>
  <si>
    <t>焦光云</t>
  </si>
  <si>
    <t>马洪兵</t>
  </si>
  <si>
    <t>闵波</t>
  </si>
  <si>
    <t>闵涛</t>
  </si>
  <si>
    <t>陈金海</t>
  </si>
  <si>
    <t>陈小兵</t>
  </si>
  <si>
    <t>陈小燕</t>
  </si>
  <si>
    <t>杨学文</t>
  </si>
  <si>
    <t>杨生军</t>
  </si>
  <si>
    <t>米广成</t>
  </si>
  <si>
    <t>马洪民</t>
  </si>
  <si>
    <t>苏晓军</t>
  </si>
  <si>
    <t>苏成彪</t>
  </si>
  <si>
    <t>马梅芳</t>
  </si>
  <si>
    <t>苏文武</t>
  </si>
  <si>
    <t>丁玉兰</t>
  </si>
  <si>
    <t>金星村5队</t>
  </si>
  <si>
    <t>马贵珍</t>
  </si>
  <si>
    <t>马成</t>
  </si>
  <si>
    <t>马占洪</t>
  </si>
  <si>
    <t>马荣</t>
  </si>
  <si>
    <t>马少斌</t>
  </si>
  <si>
    <t>丁学魁</t>
  </si>
  <si>
    <t>马福春</t>
  </si>
  <si>
    <t>马占荣</t>
  </si>
  <si>
    <t>马占银</t>
  </si>
  <si>
    <t>马占新</t>
  </si>
  <si>
    <t>丁学虎</t>
  </si>
  <si>
    <t>丁永花</t>
  </si>
  <si>
    <t>马小生</t>
  </si>
  <si>
    <t>李学芹</t>
  </si>
  <si>
    <t>丁梅娟</t>
  </si>
  <si>
    <t>杨翠兰</t>
  </si>
  <si>
    <t>马其</t>
  </si>
  <si>
    <t>魏有仓</t>
  </si>
  <si>
    <t>金星村6队</t>
  </si>
  <si>
    <t>马生福</t>
  </si>
  <si>
    <t>马文成</t>
  </si>
  <si>
    <t>马生彦</t>
  </si>
  <si>
    <t>焦常伏</t>
  </si>
  <si>
    <t>焦学忠</t>
  </si>
  <si>
    <t>焦常贵</t>
  </si>
  <si>
    <t>马生荣</t>
  </si>
  <si>
    <t>马敬</t>
  </si>
  <si>
    <t>焦常荣</t>
  </si>
  <si>
    <t>焦光伏</t>
  </si>
  <si>
    <t>焦常军</t>
  </si>
  <si>
    <t>李少宪</t>
  </si>
  <si>
    <t>谢尚军</t>
  </si>
  <si>
    <t>谢占虎</t>
  </si>
  <si>
    <t>谢占红</t>
  </si>
  <si>
    <t>谢占荣</t>
  </si>
  <si>
    <t>丁永祥</t>
  </si>
  <si>
    <t>丁永和</t>
  </si>
  <si>
    <t>丁立丹</t>
  </si>
  <si>
    <t>丁永红</t>
  </si>
  <si>
    <t>焦克林</t>
  </si>
  <si>
    <t>蔡成虎</t>
  </si>
  <si>
    <t>焦月英</t>
  </si>
  <si>
    <t>杨学会</t>
  </si>
  <si>
    <t>杨涛</t>
  </si>
  <si>
    <t>杨建兵</t>
  </si>
  <si>
    <t>焦建军</t>
  </si>
  <si>
    <t>焦建林</t>
  </si>
  <si>
    <t>马金柱</t>
  </si>
  <si>
    <t>马立云</t>
  </si>
  <si>
    <t>焦生金</t>
  </si>
  <si>
    <t>焦克玉</t>
  </si>
  <si>
    <t>焦学峰</t>
  </si>
  <si>
    <t>焦克荣</t>
  </si>
  <si>
    <t>杨会珍</t>
  </si>
  <si>
    <t>马彩梅</t>
  </si>
  <si>
    <t>王梅芳</t>
  </si>
  <si>
    <t>田月芹</t>
  </si>
  <si>
    <t>谢尚忠</t>
  </si>
  <si>
    <t>马会林</t>
  </si>
  <si>
    <t>马会川</t>
  </si>
  <si>
    <t>杨秀莲</t>
  </si>
  <si>
    <t>焦会云</t>
  </si>
  <si>
    <t>焦生林</t>
  </si>
  <si>
    <t>马晓东</t>
  </si>
  <si>
    <t>焦生虎</t>
  </si>
  <si>
    <t>马小梅</t>
  </si>
  <si>
    <t>焦会成</t>
  </si>
  <si>
    <t>焦会林</t>
  </si>
  <si>
    <t>谢尚清</t>
  </si>
  <si>
    <t>谢超</t>
  </si>
  <si>
    <t>焦学林</t>
  </si>
  <si>
    <t>马玉杰</t>
  </si>
  <si>
    <t>毛月花</t>
  </si>
  <si>
    <t>焦学明</t>
  </si>
  <si>
    <t>焦常忠</t>
  </si>
  <si>
    <t>焦学祥</t>
  </si>
  <si>
    <t>焦立涛</t>
  </si>
  <si>
    <t>焦凤兰</t>
  </si>
  <si>
    <t>谢尚龙</t>
  </si>
  <si>
    <t>田玉莲</t>
  </si>
  <si>
    <t>苏金林</t>
  </si>
  <si>
    <t>苏占成</t>
  </si>
  <si>
    <t>苏占俊</t>
  </si>
  <si>
    <t>焦学军</t>
  </si>
  <si>
    <t>焦学宾</t>
  </si>
  <si>
    <t>焦学武</t>
  </si>
  <si>
    <t>金风云</t>
  </si>
  <si>
    <t>罗玉霞</t>
  </si>
  <si>
    <t>陈建军</t>
  </si>
  <si>
    <t>金星村7队</t>
  </si>
  <si>
    <t>陈小军</t>
  </si>
  <si>
    <t>陈余宝</t>
  </si>
  <si>
    <t>陈余海</t>
  </si>
  <si>
    <t>陈成</t>
  </si>
  <si>
    <t>陈占清</t>
  </si>
  <si>
    <t>陈天福</t>
  </si>
  <si>
    <t>陈占学</t>
  </si>
  <si>
    <t>陈红军</t>
  </si>
  <si>
    <t>陈红礼</t>
  </si>
  <si>
    <t>陈红荣</t>
  </si>
  <si>
    <t>杨学祥</t>
  </si>
  <si>
    <t>杨小林</t>
  </si>
  <si>
    <t>杨小荣</t>
  </si>
  <si>
    <t>杨小兵</t>
  </si>
  <si>
    <t>杨学武</t>
  </si>
  <si>
    <t>杨立军</t>
  </si>
  <si>
    <t>杨立华</t>
  </si>
  <si>
    <t>杨立云</t>
  </si>
  <si>
    <t>杨春</t>
  </si>
  <si>
    <t>杨斌</t>
  </si>
  <si>
    <t>马学知</t>
  </si>
  <si>
    <t>马锋</t>
  </si>
  <si>
    <t>马兴林</t>
  </si>
  <si>
    <t>马建维</t>
  </si>
  <si>
    <t>杨东红</t>
  </si>
  <si>
    <t>田光红</t>
  </si>
  <si>
    <t>田光林</t>
  </si>
  <si>
    <t>田光明</t>
  </si>
  <si>
    <t>田光荣</t>
  </si>
  <si>
    <t>马建红</t>
  </si>
  <si>
    <t>马金福</t>
  </si>
  <si>
    <t>马忠奎</t>
  </si>
  <si>
    <t>马银录</t>
  </si>
  <si>
    <t>马忠林</t>
  </si>
  <si>
    <t>马伏强</t>
  </si>
  <si>
    <t>马小林</t>
  </si>
  <si>
    <t>马华</t>
  </si>
  <si>
    <t>马建伏</t>
  </si>
  <si>
    <t>马生虎</t>
  </si>
  <si>
    <t>马生成</t>
  </si>
  <si>
    <t>马金花</t>
  </si>
  <si>
    <t>马德清</t>
  </si>
  <si>
    <t>马光军</t>
  </si>
  <si>
    <t>马光忠</t>
  </si>
  <si>
    <t>马光龙</t>
  </si>
  <si>
    <t>马光伏</t>
  </si>
  <si>
    <t>马光明</t>
  </si>
  <si>
    <t>马光仁</t>
  </si>
  <si>
    <t>马生学</t>
  </si>
  <si>
    <t>丁元忠</t>
  </si>
  <si>
    <t>丁波</t>
  </si>
  <si>
    <t>丁少成</t>
  </si>
  <si>
    <t>杨桂兰</t>
  </si>
  <si>
    <t>马维红</t>
  </si>
  <si>
    <t>马维仁</t>
  </si>
  <si>
    <t>杨学福</t>
  </si>
  <si>
    <t>苏元国</t>
  </si>
  <si>
    <t>闫炳义</t>
  </si>
  <si>
    <t>程国文</t>
  </si>
  <si>
    <t>杨学成</t>
  </si>
  <si>
    <t>丁秀萍</t>
  </si>
  <si>
    <t>马惠琴</t>
  </si>
  <si>
    <t>田志英</t>
  </si>
  <si>
    <t>赵文学</t>
  </si>
  <si>
    <t>金星村8队</t>
  </si>
  <si>
    <t>丁伏龙</t>
  </si>
  <si>
    <t>赵文国</t>
  </si>
  <si>
    <t>丁伏奎</t>
  </si>
  <si>
    <t>赵祥</t>
  </si>
  <si>
    <t>杨立平</t>
  </si>
  <si>
    <t>丁吉祥</t>
  </si>
  <si>
    <t>丁吉利</t>
  </si>
  <si>
    <t>丁伏林</t>
  </si>
  <si>
    <t>丁伏民</t>
  </si>
  <si>
    <t>杨生祥</t>
  </si>
  <si>
    <t>赵云</t>
  </si>
  <si>
    <t>赵文祥</t>
  </si>
  <si>
    <t>赵文林</t>
  </si>
  <si>
    <t>岳秀花</t>
  </si>
  <si>
    <t>杨生林</t>
  </si>
  <si>
    <t>丁学仁</t>
  </si>
  <si>
    <t>丁佳亮</t>
  </si>
  <si>
    <t>丁伏军</t>
  </si>
  <si>
    <t>杨彦春</t>
  </si>
  <si>
    <t>杨彦军</t>
  </si>
  <si>
    <t>杨万林</t>
  </si>
  <si>
    <t>杨小虎</t>
  </si>
  <si>
    <t>杨学贵</t>
  </si>
  <si>
    <t>赵文喜</t>
  </si>
  <si>
    <t>丁福斌</t>
  </si>
  <si>
    <t>丁福国</t>
  </si>
  <si>
    <t>丁学其</t>
  </si>
  <si>
    <t>杨生元</t>
  </si>
  <si>
    <t>杨生龙</t>
  </si>
  <si>
    <t>杨秀花</t>
  </si>
  <si>
    <t>马学花</t>
  </si>
  <si>
    <t>郭翠花</t>
  </si>
  <si>
    <t>王秀兰</t>
  </si>
  <si>
    <t>马宗礼</t>
  </si>
  <si>
    <t>李泽正</t>
  </si>
  <si>
    <t>北长渠一队</t>
  </si>
  <si>
    <t>马会成</t>
  </si>
  <si>
    <t>马炳礼</t>
  </si>
  <si>
    <t>柏良学</t>
  </si>
  <si>
    <t>马学其</t>
  </si>
  <si>
    <t>丁学林</t>
  </si>
  <si>
    <t>柏良玉</t>
  </si>
  <si>
    <t>柏红林</t>
  </si>
  <si>
    <t>何忠礼</t>
  </si>
  <si>
    <t>何忠海</t>
  </si>
  <si>
    <t>何忠惠</t>
  </si>
  <si>
    <t>王金虎</t>
  </si>
  <si>
    <t>柏良兵</t>
  </si>
  <si>
    <t>何伏礼</t>
  </si>
  <si>
    <t>柏建雄</t>
  </si>
  <si>
    <t>何忠华</t>
  </si>
  <si>
    <t>何忠其</t>
  </si>
  <si>
    <t>何忠国</t>
  </si>
  <si>
    <t>柏茂贵</t>
  </si>
  <si>
    <t>何忠保</t>
  </si>
  <si>
    <t>何忠明</t>
  </si>
  <si>
    <t>柏茂仁</t>
  </si>
  <si>
    <t>马彦强</t>
  </si>
  <si>
    <t>何伏明</t>
  </si>
  <si>
    <t>马进福</t>
  </si>
  <si>
    <t>柏茂华</t>
  </si>
  <si>
    <t>柏建国</t>
  </si>
  <si>
    <t>丁汉廷</t>
  </si>
  <si>
    <t>北长渠二队</t>
  </si>
  <si>
    <t>丁志祥</t>
  </si>
  <si>
    <t>丁少华</t>
  </si>
  <si>
    <t>丁光明</t>
  </si>
  <si>
    <t>丁汉军</t>
  </si>
  <si>
    <t>丁学平</t>
  </si>
  <si>
    <t>丁少林</t>
  </si>
  <si>
    <t>丁学荣</t>
  </si>
  <si>
    <t>丁晓风</t>
  </si>
  <si>
    <t>丁宏林</t>
  </si>
  <si>
    <t>丁瑞清</t>
  </si>
  <si>
    <t>丁光礼</t>
  </si>
  <si>
    <t>丁立荣</t>
  </si>
  <si>
    <t>丁福军</t>
  </si>
  <si>
    <t>丁汉荣</t>
  </si>
  <si>
    <t>丁瑞其</t>
  </si>
  <si>
    <t>丁少荣</t>
  </si>
  <si>
    <t>丁泽平</t>
  </si>
  <si>
    <t>米秀荣</t>
  </si>
  <si>
    <t>杨彩霞</t>
  </si>
  <si>
    <t>丁光林</t>
  </si>
  <si>
    <t>丁瑞龙</t>
  </si>
  <si>
    <t>马会莲</t>
  </si>
  <si>
    <t>丁立新</t>
  </si>
  <si>
    <t>罗永福</t>
  </si>
  <si>
    <t>丁玉红</t>
  </si>
  <si>
    <t>北长渠村三队</t>
  </si>
  <si>
    <t>崔生义</t>
  </si>
  <si>
    <t>马占伏</t>
  </si>
  <si>
    <t>丁红山</t>
  </si>
  <si>
    <t>杨进荣</t>
  </si>
  <si>
    <t>崔生伏</t>
  </si>
  <si>
    <t>丁飞</t>
  </si>
  <si>
    <t>丁新华</t>
  </si>
  <si>
    <t>丁瑞堂</t>
  </si>
  <si>
    <t>丁玉新</t>
  </si>
  <si>
    <t>丁洪礼</t>
  </si>
  <si>
    <t>丁红保</t>
  </si>
  <si>
    <t>马学虎</t>
  </si>
  <si>
    <t>丁立华</t>
  </si>
  <si>
    <t>安玉玲</t>
  </si>
  <si>
    <t>丁洪泽</t>
  </si>
  <si>
    <t>丁汉伏</t>
  </si>
  <si>
    <t>丁光会</t>
  </si>
  <si>
    <t>崔光伏</t>
  </si>
  <si>
    <t>丁保东</t>
  </si>
  <si>
    <t>丁玉光</t>
  </si>
  <si>
    <t>丁洪先</t>
  </si>
  <si>
    <t>康学林</t>
  </si>
  <si>
    <t>崔学军</t>
  </si>
  <si>
    <t>崔生林</t>
  </si>
  <si>
    <t>丁立超</t>
  </si>
  <si>
    <t>丁瑞听</t>
  </si>
  <si>
    <t>丁洪林</t>
  </si>
  <si>
    <t>丁洪云</t>
  </si>
  <si>
    <t>丁新明</t>
  </si>
  <si>
    <t>丁洪明</t>
  </si>
  <si>
    <t>丁红太</t>
  </si>
  <si>
    <t>罗金兰</t>
  </si>
  <si>
    <t>丁占元</t>
  </si>
  <si>
    <t>赵兴国</t>
  </si>
  <si>
    <t>北长渠村四队</t>
  </si>
  <si>
    <t>马学青</t>
  </si>
  <si>
    <t>沙立丰</t>
  </si>
  <si>
    <t>杨梅花</t>
  </si>
  <si>
    <t>沙佃清</t>
  </si>
  <si>
    <t>何金云</t>
  </si>
  <si>
    <t>赵兴贵</t>
  </si>
  <si>
    <t>马贵龙</t>
  </si>
  <si>
    <t>沙佃林</t>
  </si>
  <si>
    <t>马贵兴</t>
  </si>
  <si>
    <t>沙佃云</t>
  </si>
  <si>
    <t>马永红</t>
  </si>
  <si>
    <t>何红军</t>
  </si>
  <si>
    <t>马立宏</t>
  </si>
  <si>
    <t>王风兰</t>
  </si>
  <si>
    <t>马小成</t>
  </si>
  <si>
    <t>杨秀兰</t>
  </si>
  <si>
    <t>赵军</t>
  </si>
  <si>
    <t>沙佃成</t>
  </si>
  <si>
    <t>沙立军</t>
  </si>
  <si>
    <t>沙佃文</t>
  </si>
  <si>
    <t>杨正红</t>
  </si>
  <si>
    <t>北长渠村五队</t>
  </si>
  <si>
    <t>杨正山</t>
  </si>
  <si>
    <t>杨正华</t>
  </si>
  <si>
    <t>马会兴</t>
  </si>
  <si>
    <t>马惠山</t>
  </si>
  <si>
    <t>马惠忠</t>
  </si>
  <si>
    <t>杨正清</t>
  </si>
  <si>
    <t>杨正兴</t>
  </si>
  <si>
    <t>马红贵</t>
  </si>
  <si>
    <t>李生龙</t>
  </si>
  <si>
    <t>马会银</t>
  </si>
  <si>
    <t>杨志兵</t>
  </si>
  <si>
    <t>杨正贵</t>
  </si>
  <si>
    <t>杨正祥</t>
  </si>
  <si>
    <t>杨正明</t>
  </si>
  <si>
    <t>杨兵林</t>
  </si>
  <si>
    <t>马桂莲</t>
  </si>
  <si>
    <t>杨炳虎</t>
  </si>
  <si>
    <t>杨兵山</t>
  </si>
  <si>
    <t>杨正平</t>
  </si>
  <si>
    <t>杨永平</t>
  </si>
  <si>
    <t>杨永兵</t>
  </si>
  <si>
    <t>杨刚</t>
  </si>
  <si>
    <t>马占元</t>
  </si>
  <si>
    <t>马保玉</t>
  </si>
  <si>
    <t>杨正斌</t>
  </si>
  <si>
    <t>北长渠村6队</t>
  </si>
  <si>
    <t>吴玉忠</t>
  </si>
  <si>
    <t>杨少龙</t>
  </si>
  <si>
    <t>丁保山</t>
  </si>
  <si>
    <t>马保元</t>
  </si>
  <si>
    <t>杨少林</t>
  </si>
  <si>
    <t>马洪明</t>
  </si>
  <si>
    <t>王金龙</t>
  </si>
  <si>
    <t>丁保华</t>
  </si>
  <si>
    <t>丁保明</t>
  </si>
  <si>
    <t>丁保忠</t>
  </si>
  <si>
    <t>马如珍</t>
  </si>
  <si>
    <t>马保荣</t>
  </si>
  <si>
    <t>马建贤</t>
  </si>
  <si>
    <t>丁保成</t>
  </si>
  <si>
    <t>马洪军</t>
  </si>
  <si>
    <t>吴玉林</t>
  </si>
  <si>
    <t>吴少贵</t>
  </si>
  <si>
    <t>吴少荣</t>
  </si>
  <si>
    <t>苏广平</t>
  </si>
  <si>
    <t>杨学荣</t>
  </si>
  <si>
    <t>杨学仁</t>
  </si>
  <si>
    <t>马会珍</t>
  </si>
  <si>
    <t>杨会明</t>
  </si>
  <si>
    <t>马洪福</t>
  </si>
  <si>
    <t>马尚义</t>
  </si>
  <si>
    <t>杨学川</t>
  </si>
  <si>
    <t>杨会军</t>
  </si>
  <si>
    <t>禹金刚</t>
  </si>
  <si>
    <t>马会琴</t>
  </si>
  <si>
    <t>北长渠村7队</t>
  </si>
  <si>
    <t>叶文清</t>
  </si>
  <si>
    <t>刘义</t>
  </si>
  <si>
    <t>沈忠华</t>
  </si>
  <si>
    <t>骆文涛</t>
  </si>
  <si>
    <t>骆生华</t>
  </si>
  <si>
    <t>刘宗保</t>
  </si>
  <si>
    <t>叶文强</t>
  </si>
  <si>
    <t>叶亮</t>
  </si>
  <si>
    <t>沙明</t>
  </si>
  <si>
    <t>北长渠村八队</t>
  </si>
  <si>
    <t>焦生波</t>
  </si>
  <si>
    <t>焦生龙</t>
  </si>
  <si>
    <t>马凤琴</t>
  </si>
  <si>
    <t>焦伏贵</t>
  </si>
  <si>
    <t>杨进恒</t>
  </si>
  <si>
    <t>焦伏刚</t>
  </si>
  <si>
    <t>杨进明</t>
  </si>
  <si>
    <t>杨东云</t>
  </si>
  <si>
    <t>焦生宏</t>
  </si>
  <si>
    <t>焦生荣</t>
  </si>
  <si>
    <t>焦生兵</t>
  </si>
  <si>
    <t>焦海平</t>
  </si>
  <si>
    <t>马洪云</t>
  </si>
  <si>
    <t>焦生智</t>
  </si>
  <si>
    <t>杨金国</t>
  </si>
  <si>
    <t>焦生奎</t>
  </si>
  <si>
    <t>米万刚</t>
  </si>
  <si>
    <t>焦生俊</t>
  </si>
  <si>
    <t>马金梅</t>
  </si>
  <si>
    <t>马少荣</t>
  </si>
  <si>
    <t>步学祥</t>
  </si>
  <si>
    <t>北长渠村9队</t>
  </si>
  <si>
    <t>丁希礼</t>
  </si>
  <si>
    <t>马玉平</t>
  </si>
  <si>
    <t>步学军</t>
  </si>
  <si>
    <t>步文德</t>
  </si>
  <si>
    <t>步文礼</t>
  </si>
  <si>
    <t>丁希斌</t>
  </si>
  <si>
    <t>步学林</t>
  </si>
  <si>
    <t>马佃礼</t>
  </si>
  <si>
    <t>丁秀娟</t>
  </si>
  <si>
    <t>丁玉仁</t>
  </si>
  <si>
    <t>马伏礼</t>
  </si>
  <si>
    <t>丁丰平</t>
  </si>
  <si>
    <t>丁玉国</t>
  </si>
  <si>
    <t>丁丰强</t>
  </si>
  <si>
    <t>丁玉清</t>
  </si>
  <si>
    <t>丁建军</t>
  </si>
  <si>
    <t>步文其</t>
  </si>
  <si>
    <t>丁伟</t>
  </si>
  <si>
    <t>丁希珍</t>
  </si>
  <si>
    <t>丁玉魁</t>
  </si>
  <si>
    <t>丁希林</t>
  </si>
  <si>
    <t>丁希祥</t>
  </si>
  <si>
    <t>丁丰山</t>
  </si>
  <si>
    <t>丁小林</t>
  </si>
  <si>
    <t>罗占成</t>
  </si>
  <si>
    <t>步学伟</t>
  </si>
  <si>
    <t>马佃荣</t>
  </si>
  <si>
    <t>马玉兰</t>
  </si>
  <si>
    <t>马会芳</t>
  </si>
  <si>
    <t>马燕</t>
  </si>
  <si>
    <t>北长渠十队</t>
  </si>
  <si>
    <t>丁建国</t>
  </si>
  <si>
    <t>李占忠</t>
  </si>
  <si>
    <t>马生科</t>
  </si>
  <si>
    <t>杨建伏</t>
  </si>
  <si>
    <t>丁海军</t>
  </si>
  <si>
    <t>丁海其</t>
  </si>
  <si>
    <t>苏维清</t>
  </si>
  <si>
    <t>丁跃林</t>
  </si>
  <si>
    <t>丁建雄</t>
  </si>
  <si>
    <t>丁跃明</t>
  </si>
  <si>
    <t>丁海成</t>
  </si>
  <si>
    <t>马占国</t>
  </si>
  <si>
    <t>丁虎</t>
  </si>
  <si>
    <t>丁跃武</t>
  </si>
  <si>
    <t>丁跃红</t>
  </si>
  <si>
    <t>丁海荣</t>
  </si>
  <si>
    <t>丁跃礼</t>
  </si>
  <si>
    <t>马桂军</t>
  </si>
  <si>
    <t>焦生国</t>
  </si>
  <si>
    <t>吴雪兰</t>
  </si>
  <si>
    <t>丁雷</t>
  </si>
  <si>
    <t>丁保红</t>
  </si>
  <si>
    <t>丁洪兵</t>
  </si>
  <si>
    <t>丁光军</t>
  </si>
  <si>
    <t>丁建兵</t>
  </si>
  <si>
    <t>丁红杰</t>
  </si>
  <si>
    <t>杨冬</t>
  </si>
  <si>
    <t>王万荣</t>
  </si>
  <si>
    <t>杨建云</t>
  </si>
  <si>
    <t>丁海峰</t>
  </si>
  <si>
    <t>刘先会</t>
  </si>
  <si>
    <t>黄海清</t>
  </si>
  <si>
    <t>丁学贵</t>
  </si>
  <si>
    <t>丁光红</t>
  </si>
  <si>
    <t>丁光荣</t>
  </si>
  <si>
    <t>丁自贵</t>
  </si>
  <si>
    <t>马玉萍</t>
  </si>
  <si>
    <t>杨志虎</t>
  </si>
  <si>
    <t>丁勇</t>
  </si>
  <si>
    <t>张明礼</t>
  </si>
  <si>
    <t>东风村一队</t>
  </si>
  <si>
    <t>张正明</t>
  </si>
  <si>
    <t>张爱兵</t>
  </si>
  <si>
    <t>张楠</t>
  </si>
  <si>
    <t>王玉成</t>
  </si>
  <si>
    <t>王玉明</t>
  </si>
  <si>
    <t>毛凤芝</t>
  </si>
  <si>
    <t>马晓平</t>
  </si>
  <si>
    <t>王志德</t>
  </si>
  <si>
    <t>张生庆</t>
  </si>
  <si>
    <t>张峰</t>
  </si>
  <si>
    <t>张生茂</t>
  </si>
  <si>
    <t>张永祥</t>
  </si>
  <si>
    <t>王志强</t>
  </si>
  <si>
    <t>张生叶</t>
  </si>
  <si>
    <t>张爱军</t>
  </si>
  <si>
    <t>张玉林</t>
  </si>
  <si>
    <t>张生海</t>
  </si>
  <si>
    <t>张玉和</t>
  </si>
  <si>
    <t>张洋</t>
  </si>
  <si>
    <t>张吉瑞</t>
  </si>
  <si>
    <t>东风村二队</t>
  </si>
  <si>
    <t>张万林</t>
  </si>
  <si>
    <t>马利刚</t>
  </si>
  <si>
    <t>张占明</t>
  </si>
  <si>
    <t>马志山</t>
  </si>
  <si>
    <t>马志忠</t>
  </si>
  <si>
    <t>马廷云</t>
  </si>
  <si>
    <t>张少军</t>
  </si>
  <si>
    <t>马利明</t>
  </si>
  <si>
    <t>东风村三队</t>
  </si>
  <si>
    <t>李洪如</t>
  </si>
  <si>
    <t>李红</t>
  </si>
  <si>
    <t>金玉珍</t>
  </si>
  <si>
    <t>李祥</t>
  </si>
  <si>
    <t>2</t>
  </si>
  <si>
    <t>马翠香</t>
  </si>
  <si>
    <t>东风村四队</t>
  </si>
  <si>
    <t>王学保</t>
  </si>
  <si>
    <t>海刚</t>
  </si>
  <si>
    <t>海学祥</t>
  </si>
  <si>
    <t>马建明</t>
  </si>
  <si>
    <t>海彦军</t>
  </si>
  <si>
    <t>张淑兰</t>
  </si>
  <si>
    <t>海学义</t>
  </si>
  <si>
    <t>海学云</t>
  </si>
  <si>
    <t>海学兵</t>
  </si>
  <si>
    <t>马廷福</t>
  </si>
  <si>
    <t>海学文</t>
  </si>
  <si>
    <t>海超</t>
  </si>
  <si>
    <t>海彦宁</t>
  </si>
  <si>
    <t>海学平</t>
  </si>
  <si>
    <t>海学武</t>
  </si>
  <si>
    <t>马瑞</t>
  </si>
  <si>
    <t>海洋</t>
  </si>
  <si>
    <t>王学贵</t>
  </si>
  <si>
    <t>海礼</t>
  </si>
  <si>
    <t>海玉</t>
  </si>
  <si>
    <t>马廷义</t>
  </si>
  <si>
    <t>海学川</t>
  </si>
  <si>
    <t>海建刚</t>
  </si>
  <si>
    <t>海学礼</t>
  </si>
  <si>
    <t>2.29</t>
  </si>
  <si>
    <t>海建东</t>
  </si>
  <si>
    <t>海学贵</t>
  </si>
  <si>
    <t>海涛</t>
  </si>
  <si>
    <t>海罗</t>
  </si>
  <si>
    <t>张和军</t>
  </si>
  <si>
    <t>夏少林</t>
  </si>
  <si>
    <t>东风村五队</t>
  </si>
  <si>
    <t>夏学忠</t>
  </si>
  <si>
    <t>海占山</t>
  </si>
  <si>
    <t>海军</t>
  </si>
  <si>
    <t>夏玉荣</t>
  </si>
  <si>
    <t>张玉明</t>
  </si>
  <si>
    <t>海学山</t>
  </si>
  <si>
    <t>马哲不</t>
  </si>
  <si>
    <t>夏学兵</t>
  </si>
  <si>
    <t>顾建明</t>
  </si>
  <si>
    <t>东风村</t>
  </si>
  <si>
    <t>郭庭贵</t>
  </si>
  <si>
    <t>远景村一队</t>
  </si>
  <si>
    <t>郭建超</t>
  </si>
  <si>
    <t>徐兴福</t>
  </si>
  <si>
    <t>郭兴玉</t>
  </si>
  <si>
    <t>郭兴明</t>
  </si>
  <si>
    <t>杨赵全</t>
  </si>
  <si>
    <t>杨文惠</t>
  </si>
  <si>
    <t>郭金虎</t>
  </si>
  <si>
    <t>杨文忠</t>
  </si>
  <si>
    <t>杨文斌</t>
  </si>
  <si>
    <t>杨云山</t>
  </si>
  <si>
    <t>郭洪祥</t>
  </si>
  <si>
    <t>徐兴才</t>
  </si>
  <si>
    <t>徐治国</t>
  </si>
  <si>
    <t>徐治云</t>
  </si>
  <si>
    <t>郭翠英</t>
  </si>
  <si>
    <t>郭金魁</t>
  </si>
  <si>
    <t>郭丽琴</t>
  </si>
  <si>
    <t>郭洪军</t>
  </si>
  <si>
    <t>候秀琴</t>
  </si>
  <si>
    <t>郭军</t>
  </si>
  <si>
    <t>马建保</t>
  </si>
  <si>
    <t>马建智</t>
  </si>
  <si>
    <t>赵玉林</t>
  </si>
  <si>
    <t>远景村二队</t>
  </si>
  <si>
    <t>赵银柱</t>
  </si>
  <si>
    <t>徐占贵</t>
  </si>
  <si>
    <t>徐占元</t>
  </si>
  <si>
    <t>冯鹏</t>
  </si>
  <si>
    <t>郭文祥</t>
  </si>
  <si>
    <t>郭德惠</t>
  </si>
  <si>
    <t>赵银忠</t>
  </si>
  <si>
    <t>马光林</t>
  </si>
  <si>
    <t>冯彦武</t>
  </si>
  <si>
    <t>冯彦章</t>
  </si>
  <si>
    <t>郭玉军</t>
  </si>
  <si>
    <t>冯彦昌</t>
  </si>
  <si>
    <t>郭占元</t>
  </si>
  <si>
    <t>郭玉川</t>
  </si>
  <si>
    <t>郭玉金</t>
  </si>
  <si>
    <t>郭占兵</t>
  </si>
  <si>
    <t>郭玉龙</t>
  </si>
  <si>
    <t>郭玉海</t>
  </si>
  <si>
    <t>郭正明</t>
  </si>
  <si>
    <t>郭占明</t>
  </si>
  <si>
    <t>郭文林</t>
  </si>
  <si>
    <t>马光荣</t>
  </si>
  <si>
    <t>郭力军</t>
  </si>
  <si>
    <t>杨云</t>
  </si>
  <si>
    <t>郭锋</t>
  </si>
  <si>
    <t>陈琦</t>
  </si>
  <si>
    <t>赵银贵</t>
  </si>
  <si>
    <t>远景村三队</t>
  </si>
  <si>
    <t>候建雄</t>
  </si>
  <si>
    <t>陈天保</t>
  </si>
  <si>
    <t>候建军</t>
  </si>
  <si>
    <t>姜春辉</t>
  </si>
  <si>
    <t>候军</t>
  </si>
  <si>
    <t>候保国</t>
  </si>
  <si>
    <t>候学成</t>
  </si>
  <si>
    <t>侯学林</t>
  </si>
  <si>
    <t>候学惠</t>
  </si>
  <si>
    <t>杨天云</t>
  </si>
  <si>
    <t>曹文学</t>
  </si>
  <si>
    <t>曹珍</t>
  </si>
  <si>
    <t>曹治福</t>
  </si>
  <si>
    <t>马虎</t>
  </si>
  <si>
    <t>李福</t>
  </si>
  <si>
    <t>陈斌</t>
  </si>
  <si>
    <t>金华</t>
  </si>
  <si>
    <t>常建兵</t>
  </si>
  <si>
    <t>曹治国</t>
  </si>
  <si>
    <t>陈学贵</t>
  </si>
  <si>
    <t>强伟刚</t>
  </si>
  <si>
    <t>杨天林</t>
  </si>
  <si>
    <t>陈天伏</t>
  </si>
  <si>
    <t>曹志华</t>
  </si>
  <si>
    <t>侯建宁</t>
  </si>
  <si>
    <t>侯学祥</t>
  </si>
  <si>
    <t>杨文龙</t>
  </si>
  <si>
    <t>吴占孝</t>
  </si>
  <si>
    <t>远景村四队</t>
  </si>
  <si>
    <t>吴惠琴</t>
  </si>
  <si>
    <t>王斌</t>
  </si>
  <si>
    <t>石建云</t>
  </si>
  <si>
    <t>杨寿山</t>
  </si>
  <si>
    <t>陈学武</t>
  </si>
  <si>
    <t>陈学峰</t>
  </si>
  <si>
    <t>杨会平</t>
  </si>
  <si>
    <t>杨会兵</t>
  </si>
  <si>
    <t>马全林</t>
  </si>
  <si>
    <t>方学贵</t>
  </si>
  <si>
    <t>方占云</t>
  </si>
  <si>
    <t>杨桂英</t>
  </si>
  <si>
    <t>吴建荣</t>
  </si>
  <si>
    <t>王秀梅</t>
  </si>
  <si>
    <t>冉学礼</t>
  </si>
  <si>
    <t>杨建林</t>
  </si>
  <si>
    <t>马国章</t>
  </si>
  <si>
    <t>马进涛</t>
  </si>
  <si>
    <t>李伏贵</t>
  </si>
  <si>
    <t>王志新</t>
  </si>
  <si>
    <t>李伏寿</t>
  </si>
  <si>
    <t>吴建民</t>
  </si>
  <si>
    <t>李明</t>
  </si>
  <si>
    <t>李秀萍</t>
  </si>
  <si>
    <t>陈学智</t>
  </si>
  <si>
    <t>马彩兰</t>
  </si>
  <si>
    <t>张信</t>
  </si>
  <si>
    <t>石雄</t>
  </si>
  <si>
    <t>石建林</t>
  </si>
  <si>
    <t>吴建华</t>
  </si>
  <si>
    <t>冉学义</t>
  </si>
  <si>
    <t>马国胜</t>
  </si>
  <si>
    <t>马秀芳</t>
  </si>
  <si>
    <t>石建斌</t>
  </si>
  <si>
    <t>崔秀珍</t>
  </si>
  <si>
    <t>远景村五队</t>
  </si>
  <si>
    <t>何淑林</t>
  </si>
  <si>
    <t>何忠云</t>
  </si>
  <si>
    <t>杨少祥</t>
  </si>
  <si>
    <t>杨少云</t>
  </si>
  <si>
    <t>海向法</t>
  </si>
  <si>
    <t>马玉国</t>
  </si>
  <si>
    <t>何忠祥</t>
  </si>
  <si>
    <t>杨兆福</t>
  </si>
  <si>
    <t>郭新洪</t>
  </si>
  <si>
    <t>杨兆林</t>
  </si>
  <si>
    <t>李俊洋</t>
  </si>
  <si>
    <t>何洪林</t>
  </si>
  <si>
    <t>杨林</t>
  </si>
  <si>
    <t>马晓玲</t>
  </si>
  <si>
    <t>何涛</t>
  </si>
  <si>
    <t>何忠学</t>
  </si>
  <si>
    <t>马小晖</t>
  </si>
  <si>
    <t>万毅</t>
  </si>
  <si>
    <t>万军</t>
  </si>
  <si>
    <t>杨兆祥</t>
  </si>
  <si>
    <t>灵沙</t>
  </si>
  <si>
    <t>远景村六队</t>
  </si>
  <si>
    <t>王金文</t>
  </si>
  <si>
    <t>姚光兵</t>
  </si>
  <si>
    <t>徐红业</t>
  </si>
  <si>
    <t>王金贵</t>
  </si>
  <si>
    <t>徐建业</t>
  </si>
  <si>
    <t>秦军</t>
  </si>
  <si>
    <t>张切英</t>
  </si>
  <si>
    <t>王兴伟</t>
  </si>
  <si>
    <t>张祥</t>
  </si>
  <si>
    <t>徐金栓</t>
  </si>
  <si>
    <t>王金荣</t>
  </si>
  <si>
    <t>姚广明</t>
  </si>
  <si>
    <t>徐学智</t>
  </si>
  <si>
    <t>王忠</t>
  </si>
  <si>
    <t>张小明</t>
  </si>
  <si>
    <t>王赛东</t>
  </si>
  <si>
    <t>袁宝玉</t>
  </si>
  <si>
    <t>远景村七队</t>
  </si>
  <si>
    <t>刘树清</t>
  </si>
  <si>
    <t>刘金花</t>
  </si>
  <si>
    <t>崔恒如</t>
  </si>
  <si>
    <t>王金林</t>
  </si>
  <si>
    <t>郭俊红</t>
  </si>
  <si>
    <t>崔堂</t>
  </si>
  <si>
    <t>崔恒军</t>
  </si>
  <si>
    <t>杨晓梅</t>
  </si>
  <si>
    <t>郭兴全</t>
  </si>
  <si>
    <t>穆风琴</t>
  </si>
  <si>
    <t>王兴成</t>
  </si>
  <si>
    <t>刘国清</t>
  </si>
  <si>
    <t>崔恒茂</t>
  </si>
  <si>
    <t>王唐</t>
  </si>
  <si>
    <t>刘自文</t>
  </si>
  <si>
    <t>刘自忠</t>
  </si>
  <si>
    <t>金晶</t>
  </si>
  <si>
    <t>同进村1队</t>
  </si>
  <si>
    <t>马俊红</t>
  </si>
  <si>
    <t>马玉凤</t>
  </si>
  <si>
    <t>闫东梅</t>
  </si>
  <si>
    <t>马金惠</t>
  </si>
  <si>
    <t>马松林</t>
  </si>
  <si>
    <t>马俊贤</t>
  </si>
  <si>
    <t>马国成</t>
  </si>
  <si>
    <t>马俊仁</t>
  </si>
  <si>
    <t>马林成</t>
  </si>
  <si>
    <t>马玉保</t>
  </si>
  <si>
    <t>马春磊</t>
  </si>
  <si>
    <t>马俊成</t>
  </si>
  <si>
    <t>马少锋</t>
  </si>
  <si>
    <t>马少奇</t>
  </si>
  <si>
    <t>马玉军</t>
  </si>
  <si>
    <t>马利国</t>
  </si>
  <si>
    <t>马俊惠</t>
  </si>
  <si>
    <t>马英清</t>
  </si>
  <si>
    <t>杨学</t>
  </si>
  <si>
    <t>杨玉林</t>
  </si>
  <si>
    <t>马伏国</t>
  </si>
  <si>
    <t>王明锋</t>
  </si>
  <si>
    <t>杨海龙</t>
  </si>
  <si>
    <t>马翠芳</t>
  </si>
  <si>
    <t>马开祥</t>
  </si>
  <si>
    <t>王明成</t>
  </si>
  <si>
    <t>杨少红</t>
  </si>
  <si>
    <t>王明飞</t>
  </si>
  <si>
    <t>王磊</t>
  </si>
  <si>
    <t>马永明</t>
  </si>
  <si>
    <t>杨少波</t>
  </si>
  <si>
    <t>杨少兵</t>
  </si>
  <si>
    <t>杨永胜</t>
  </si>
  <si>
    <t>马俊忠</t>
  </si>
  <si>
    <t>田学明</t>
  </si>
  <si>
    <t>马英帮</t>
  </si>
  <si>
    <t>王明俊</t>
  </si>
  <si>
    <t>马永忠</t>
  </si>
  <si>
    <t>王明虎</t>
  </si>
  <si>
    <t>马英胜</t>
  </si>
  <si>
    <t>王明忠</t>
  </si>
  <si>
    <t>周琴</t>
  </si>
  <si>
    <t>金利花</t>
  </si>
  <si>
    <t>马兴田</t>
  </si>
  <si>
    <t>马利勋</t>
  </si>
  <si>
    <t>马少宁</t>
  </si>
  <si>
    <t>王明武</t>
  </si>
  <si>
    <t>马学银</t>
  </si>
  <si>
    <t>马俊武</t>
  </si>
  <si>
    <t>杨玉军</t>
  </si>
  <si>
    <t>杨玉贵</t>
  </si>
  <si>
    <t>杨学锋</t>
  </si>
  <si>
    <t>杨秀梅</t>
  </si>
  <si>
    <t>马也</t>
  </si>
  <si>
    <t>王明龙</t>
  </si>
  <si>
    <t>马利文</t>
  </si>
  <si>
    <t>杨少清</t>
  </si>
  <si>
    <t>杨兴</t>
  </si>
  <si>
    <t>杨海锋</t>
  </si>
  <si>
    <t>马耀忠</t>
  </si>
  <si>
    <t>丁彦荣</t>
  </si>
  <si>
    <t>苏克虎</t>
  </si>
  <si>
    <t>李生泉</t>
  </si>
  <si>
    <t>苏唉旦</t>
  </si>
  <si>
    <t>苏德山</t>
  </si>
  <si>
    <t>武俊生</t>
  </si>
  <si>
    <t>马兴宝</t>
  </si>
  <si>
    <t>马成翔</t>
  </si>
  <si>
    <t>苏维元</t>
  </si>
  <si>
    <t>杨富山</t>
  </si>
  <si>
    <t>杨茂俊</t>
  </si>
  <si>
    <t>同进村2队</t>
  </si>
  <si>
    <t>杨文君</t>
  </si>
  <si>
    <t>杨波</t>
  </si>
  <si>
    <t>杨学龙</t>
  </si>
  <si>
    <t>杨茂胜</t>
  </si>
  <si>
    <t>王学龙</t>
  </si>
  <si>
    <t>吴占贵</t>
  </si>
  <si>
    <t>吴占龙</t>
  </si>
  <si>
    <t>杨国义</t>
  </si>
  <si>
    <t>杨文海</t>
  </si>
  <si>
    <t>杨文光</t>
  </si>
  <si>
    <t>吴占云</t>
  </si>
  <si>
    <t>吴彬</t>
  </si>
  <si>
    <t>杨玉龙</t>
  </si>
  <si>
    <t>杨晓林</t>
  </si>
  <si>
    <t>杨文成</t>
  </si>
  <si>
    <t>杨志业</t>
  </si>
  <si>
    <t>杨志国</t>
  </si>
  <si>
    <t>罗凤莲</t>
  </si>
  <si>
    <t>杨林军</t>
  </si>
  <si>
    <t>杨文保</t>
  </si>
  <si>
    <t>杨文国</t>
  </si>
  <si>
    <t>马梅玲</t>
  </si>
  <si>
    <t>杨文其</t>
  </si>
  <si>
    <t>杨振龙</t>
  </si>
  <si>
    <t>马正保</t>
  </si>
  <si>
    <t>杨兆奎</t>
  </si>
  <si>
    <t>马凤玲</t>
  </si>
  <si>
    <t>杨文兵</t>
  </si>
  <si>
    <t>杨文俊</t>
  </si>
  <si>
    <t>杨茂利</t>
  </si>
  <si>
    <t>杨世龙</t>
  </si>
  <si>
    <t>杨占林</t>
  </si>
  <si>
    <t>马英旗</t>
  </si>
  <si>
    <t>马英俊</t>
  </si>
  <si>
    <t>杨文汉</t>
  </si>
  <si>
    <t>马维军</t>
  </si>
  <si>
    <t>吴兰香</t>
  </si>
  <si>
    <t>王万军</t>
  </si>
  <si>
    <t>王万林</t>
  </si>
  <si>
    <t>杨文秀</t>
  </si>
  <si>
    <t>杨正军</t>
  </si>
  <si>
    <t>马紫伟</t>
  </si>
  <si>
    <t>马海龙</t>
  </si>
  <si>
    <t>王兵</t>
  </si>
  <si>
    <t>杨小龙</t>
  </si>
  <si>
    <t>杨文财</t>
  </si>
  <si>
    <t>杨文华</t>
  </si>
  <si>
    <t>杨文虎</t>
  </si>
  <si>
    <t>杨文军</t>
  </si>
  <si>
    <t>杨志军</t>
  </si>
  <si>
    <t>杨玉清</t>
  </si>
  <si>
    <t>苏少军</t>
  </si>
  <si>
    <t>马向宏</t>
  </si>
  <si>
    <t>马小飞</t>
  </si>
  <si>
    <t>苏占国</t>
  </si>
  <si>
    <t>王海清</t>
  </si>
  <si>
    <t>杨文荣</t>
  </si>
  <si>
    <t>马宝国</t>
  </si>
  <si>
    <t>同进村3队</t>
  </si>
  <si>
    <t>纳金成</t>
  </si>
  <si>
    <t>纳金玉</t>
  </si>
  <si>
    <t>田国成</t>
  </si>
  <si>
    <t>田国其</t>
  </si>
  <si>
    <t>纳金锋</t>
  </si>
  <si>
    <t>马进云</t>
  </si>
  <si>
    <t>王金兰</t>
  </si>
  <si>
    <t>马进荣</t>
  </si>
  <si>
    <t>马仁保</t>
  </si>
  <si>
    <t>纳金元</t>
  </si>
  <si>
    <t>纳学红</t>
  </si>
  <si>
    <t>田发贵</t>
  </si>
  <si>
    <t>马金明</t>
  </si>
  <si>
    <t>马全民</t>
  </si>
  <si>
    <t>马自刚</t>
  </si>
  <si>
    <t>马金云</t>
  </si>
  <si>
    <t>马金忠</t>
  </si>
  <si>
    <t>马发买</t>
  </si>
  <si>
    <t>田发成</t>
  </si>
  <si>
    <t>马进洪</t>
  </si>
  <si>
    <t>田国兵</t>
  </si>
  <si>
    <t>寇存富</t>
  </si>
  <si>
    <t>吴月英</t>
  </si>
  <si>
    <t>马进成</t>
  </si>
  <si>
    <t>纳金鹏</t>
  </si>
  <si>
    <t>马俊龙</t>
  </si>
  <si>
    <t>马建礼</t>
  </si>
  <si>
    <t>马晓涛</t>
  </si>
  <si>
    <t>马学胜</t>
  </si>
  <si>
    <t>马鸿雁</t>
  </si>
  <si>
    <t>纳洪忠</t>
  </si>
  <si>
    <t>马全荣</t>
  </si>
  <si>
    <t>马全文</t>
  </si>
  <si>
    <t>马全良</t>
  </si>
  <si>
    <t>纳金全</t>
  </si>
  <si>
    <t>马仁贵</t>
  </si>
  <si>
    <t>马金礼</t>
  </si>
  <si>
    <t>马玉先</t>
  </si>
  <si>
    <t>田发龙</t>
  </si>
  <si>
    <t>金占祥</t>
  </si>
  <si>
    <t>纳洪兵</t>
  </si>
  <si>
    <t>马宗吉</t>
  </si>
  <si>
    <t>纳金礼</t>
  </si>
  <si>
    <t>纳金文</t>
  </si>
  <si>
    <t>马成海</t>
  </si>
  <si>
    <t>马金星</t>
  </si>
  <si>
    <t>马永军</t>
  </si>
  <si>
    <t>马永旗</t>
  </si>
  <si>
    <t>马全忠</t>
  </si>
  <si>
    <t>马秀平</t>
  </si>
  <si>
    <t>马进元</t>
  </si>
  <si>
    <t>马正清</t>
  </si>
  <si>
    <t>马学伏</t>
  </si>
  <si>
    <t>马全龙</t>
  </si>
  <si>
    <t>马作银</t>
  </si>
  <si>
    <t>同进村4队</t>
  </si>
  <si>
    <t>马永钊</t>
  </si>
  <si>
    <t>马自忠</t>
  </si>
  <si>
    <t>马自兵</t>
  </si>
  <si>
    <t>马兴元</t>
  </si>
  <si>
    <t>同进村四队</t>
  </si>
  <si>
    <t>马玉玲</t>
  </si>
  <si>
    <t>马作虎</t>
  </si>
  <si>
    <t>马佳林</t>
  </si>
  <si>
    <t>马兴虎</t>
  </si>
  <si>
    <t>马作元</t>
  </si>
  <si>
    <t>马龙祥</t>
  </si>
  <si>
    <t>袁桂花</t>
  </si>
  <si>
    <t>马兴成</t>
  </si>
  <si>
    <t>马东平</t>
  </si>
  <si>
    <t>马东云</t>
  </si>
  <si>
    <t>马冬林</t>
  </si>
  <si>
    <t>何宝贵</t>
  </si>
  <si>
    <t>马新礼</t>
  </si>
  <si>
    <t>马龙贵</t>
  </si>
  <si>
    <t>马兴华</t>
  </si>
  <si>
    <t>马兴军</t>
  </si>
  <si>
    <t>何福贵</t>
  </si>
  <si>
    <t>马兴明</t>
  </si>
  <si>
    <t>马作云</t>
  </si>
  <si>
    <t>马作清</t>
  </si>
  <si>
    <t>马磊</t>
  </si>
  <si>
    <t>马翠萍</t>
  </si>
  <si>
    <t>张彩花</t>
  </si>
  <si>
    <t>马作金</t>
  </si>
  <si>
    <t>马检波</t>
  </si>
  <si>
    <t>马占花</t>
  </si>
  <si>
    <t>杨进山</t>
  </si>
  <si>
    <t>田风玉</t>
  </si>
  <si>
    <t>苏维江</t>
  </si>
  <si>
    <t>金惠明</t>
  </si>
  <si>
    <t>同进村5队</t>
  </si>
  <si>
    <t>马金海</t>
  </si>
  <si>
    <t>马兴忠</t>
  </si>
  <si>
    <t>金玉虎</t>
  </si>
  <si>
    <t>马少清</t>
  </si>
  <si>
    <t>马自明</t>
  </si>
  <si>
    <t>马作忠</t>
  </si>
  <si>
    <t>马作兵</t>
  </si>
  <si>
    <t>马作红</t>
  </si>
  <si>
    <t>马作帮</t>
  </si>
  <si>
    <t>金玉林</t>
  </si>
  <si>
    <t>马作仁</t>
  </si>
  <si>
    <t>吴忠学</t>
  </si>
  <si>
    <t>马作鹏</t>
  </si>
  <si>
    <t>马丽</t>
  </si>
  <si>
    <t>金玉清</t>
  </si>
  <si>
    <t>金学明</t>
  </si>
  <si>
    <t>马作贤</t>
  </si>
  <si>
    <t>马作祥</t>
  </si>
  <si>
    <t>马自祥</t>
  </si>
  <si>
    <t>马作毕</t>
  </si>
  <si>
    <t>金梅兰</t>
  </si>
  <si>
    <t>马凤梅</t>
  </si>
  <si>
    <t>马少龙</t>
  </si>
  <si>
    <t>陈秀莲</t>
  </si>
  <si>
    <t>金彦林</t>
  </si>
  <si>
    <t>马俊锋</t>
  </si>
  <si>
    <t>金学涛</t>
  </si>
  <si>
    <t>马作贵</t>
  </si>
  <si>
    <t>金彦平</t>
  </si>
  <si>
    <t>张凤霞</t>
  </si>
  <si>
    <t>马作成</t>
  </si>
  <si>
    <t>金学兵</t>
  </si>
  <si>
    <t>马作标</t>
  </si>
  <si>
    <t>马少红</t>
  </si>
  <si>
    <t>金玉山</t>
  </si>
  <si>
    <t>张娟</t>
  </si>
  <si>
    <t>杨艳芳</t>
  </si>
  <si>
    <t>杨彦俊</t>
  </si>
  <si>
    <t>马红梅</t>
  </si>
  <si>
    <t>金学祥</t>
  </si>
  <si>
    <t>金学华</t>
  </si>
  <si>
    <t>寇金富</t>
  </si>
  <si>
    <t>寇金胡</t>
  </si>
  <si>
    <t>田风龙</t>
  </si>
  <si>
    <t>金玉仁</t>
  </si>
  <si>
    <t>同进村六队</t>
  </si>
  <si>
    <t>同进村6队</t>
  </si>
  <si>
    <t>马会峰</t>
  </si>
  <si>
    <t>马会平</t>
  </si>
  <si>
    <t>杨秀芹</t>
  </si>
  <si>
    <t>金玉龙</t>
  </si>
  <si>
    <t>金光礼</t>
  </si>
  <si>
    <t>金学林</t>
  </si>
  <si>
    <t>纳洪礼</t>
  </si>
  <si>
    <t>纳金波</t>
  </si>
  <si>
    <t>陈风兰</t>
  </si>
  <si>
    <t>金学峰</t>
  </si>
  <si>
    <t>金学红</t>
  </si>
  <si>
    <t>金超</t>
  </si>
  <si>
    <t>金学礼</t>
  </si>
  <si>
    <t>季少洪</t>
  </si>
  <si>
    <t>季少义</t>
  </si>
  <si>
    <t>季少华</t>
  </si>
  <si>
    <t>马玉华</t>
  </si>
  <si>
    <t>金玉奎</t>
  </si>
  <si>
    <t>金学贵</t>
  </si>
  <si>
    <t>马玉明</t>
  </si>
  <si>
    <t>季学忠</t>
  </si>
  <si>
    <t>马小明</t>
  </si>
  <si>
    <t>金学容</t>
  </si>
  <si>
    <t>季少云</t>
  </si>
  <si>
    <t>金学武</t>
  </si>
  <si>
    <t>马焕军</t>
  </si>
  <si>
    <t>马金山</t>
  </si>
  <si>
    <t>金玉保</t>
  </si>
  <si>
    <t>金学文</t>
  </si>
  <si>
    <t>马玉兵</t>
  </si>
  <si>
    <t>马惠明</t>
  </si>
  <si>
    <t>马如农</t>
  </si>
  <si>
    <t>马金才</t>
  </si>
  <si>
    <t>马玉君</t>
  </si>
  <si>
    <t>金学忠</t>
  </si>
  <si>
    <t>金光知</t>
  </si>
  <si>
    <t>马占录</t>
  </si>
  <si>
    <t>马会文</t>
  </si>
  <si>
    <t>吴光林</t>
  </si>
  <si>
    <t>马金堂</t>
  </si>
  <si>
    <t>马占胜</t>
  </si>
  <si>
    <t>金玉川</t>
  </si>
  <si>
    <t>季学礼</t>
  </si>
  <si>
    <t>马焕云</t>
  </si>
  <si>
    <t>马焕明</t>
  </si>
  <si>
    <t>马占礼</t>
  </si>
  <si>
    <t>金光林</t>
  </si>
  <si>
    <t>金玉礼</t>
  </si>
  <si>
    <t>金学宝</t>
  </si>
  <si>
    <t>杨进海</t>
  </si>
  <si>
    <t>马永清</t>
  </si>
  <si>
    <t>马玉龙</t>
  </si>
  <si>
    <t>马玉新</t>
  </si>
  <si>
    <t>吴光军</t>
  </si>
  <si>
    <t>金学虎</t>
  </si>
  <si>
    <t>同进村7队</t>
  </si>
  <si>
    <t>纳金虎</t>
  </si>
  <si>
    <t>纳学成</t>
  </si>
  <si>
    <t>纳金贵</t>
  </si>
  <si>
    <t>步文忠</t>
  </si>
  <si>
    <t>马金林</t>
  </si>
  <si>
    <t>纳金星</t>
  </si>
  <si>
    <t>纳金林</t>
  </si>
  <si>
    <t>纳学兵</t>
  </si>
  <si>
    <t>马健</t>
  </si>
  <si>
    <t>马进虎</t>
  </si>
  <si>
    <t>马进保</t>
  </si>
  <si>
    <t>马玉祥</t>
  </si>
  <si>
    <t>李兰芳</t>
  </si>
  <si>
    <t>马占文</t>
  </si>
  <si>
    <t>杨凤香</t>
  </si>
  <si>
    <t>马伏荣</t>
  </si>
  <si>
    <t>马占红</t>
  </si>
  <si>
    <t>纳翠兰</t>
  </si>
  <si>
    <t>马小平</t>
  </si>
  <si>
    <t>丁梅英</t>
  </si>
  <si>
    <t>马岗</t>
  </si>
  <si>
    <t>纳学军</t>
  </si>
  <si>
    <t>纳金国</t>
  </si>
  <si>
    <t>纳金忠</t>
  </si>
  <si>
    <t>岳成</t>
  </si>
  <si>
    <t>马凤兰</t>
  </si>
  <si>
    <t>马维才</t>
  </si>
  <si>
    <t>马金川</t>
  </si>
  <si>
    <t>纳学明</t>
  </si>
  <si>
    <t>纳金伏</t>
  </si>
  <si>
    <t>纳金华</t>
  </si>
  <si>
    <t>尤桂芳</t>
  </si>
  <si>
    <t>步文科</t>
  </si>
  <si>
    <t>马少明</t>
  </si>
  <si>
    <t>马彦秀</t>
  </si>
  <si>
    <t>马占泉</t>
  </si>
  <si>
    <t>马维忠</t>
  </si>
  <si>
    <t>纳金荣</t>
  </si>
  <si>
    <t>纳金龙</t>
  </si>
  <si>
    <t>纳学荣</t>
  </si>
  <si>
    <t>马晓利</t>
  </si>
  <si>
    <t>马具明</t>
  </si>
  <si>
    <t>同进村8队</t>
  </si>
  <si>
    <t>王伏国</t>
  </si>
  <si>
    <t>王兴海</t>
  </si>
  <si>
    <t>王兴忠</t>
  </si>
  <si>
    <t>闫金林</t>
  </si>
  <si>
    <t>王兴龙</t>
  </si>
  <si>
    <t>闫文华</t>
  </si>
  <si>
    <t>纳金川</t>
  </si>
  <si>
    <t>闫金苏</t>
  </si>
  <si>
    <t>王兴文</t>
  </si>
  <si>
    <t>闫金龙</t>
  </si>
  <si>
    <t>闫金堂</t>
  </si>
  <si>
    <t>闫金华</t>
  </si>
  <si>
    <t>闫文其</t>
  </si>
  <si>
    <t>季惠萍</t>
  </si>
  <si>
    <t>纳金学</t>
  </si>
  <si>
    <t>闫金录</t>
  </si>
  <si>
    <t>闫金柱</t>
  </si>
  <si>
    <t>闫金军</t>
  </si>
  <si>
    <t>纳洪国</t>
  </si>
  <si>
    <t>王兴林</t>
  </si>
  <si>
    <t>闫金才</t>
  </si>
  <si>
    <t>王志廷</t>
  </si>
  <si>
    <t>闫金国</t>
  </si>
  <si>
    <t>闫文贵</t>
  </si>
  <si>
    <t>闫文忠</t>
  </si>
  <si>
    <t>苏翠花</t>
  </si>
  <si>
    <t>马华平</t>
  </si>
  <si>
    <t>徐凤花</t>
  </si>
  <si>
    <t>王兴保</t>
  </si>
  <si>
    <t>郝秀花</t>
  </si>
  <si>
    <t>马学红</t>
  </si>
  <si>
    <t>马少文</t>
  </si>
  <si>
    <t>闫文秀</t>
  </si>
  <si>
    <t>闫杰</t>
  </si>
  <si>
    <t>王兆飞</t>
  </si>
  <si>
    <t>王兆鹏</t>
  </si>
  <si>
    <t>闫金波</t>
  </si>
  <si>
    <t>闫文明</t>
  </si>
  <si>
    <t>闫金礼</t>
  </si>
  <si>
    <t>闫金东</t>
  </si>
  <si>
    <t>闫学忠</t>
  </si>
  <si>
    <t>闫金荣</t>
  </si>
  <si>
    <t>闫金玉</t>
  </si>
  <si>
    <t>闫学峰</t>
  </si>
  <si>
    <t>王兴虎</t>
  </si>
  <si>
    <t>王兴和</t>
  </si>
  <si>
    <t>闫金虎</t>
  </si>
  <si>
    <t>闫军</t>
  </si>
  <si>
    <t>闫江</t>
  </si>
  <si>
    <t>闫学林</t>
  </si>
  <si>
    <t>闫学山</t>
  </si>
  <si>
    <t>闫飞</t>
  </si>
  <si>
    <t>闫金学</t>
  </si>
  <si>
    <t>闫欢</t>
  </si>
  <si>
    <t>程忠虎</t>
  </si>
  <si>
    <t>李玉珍</t>
  </si>
  <si>
    <t>苏金龙</t>
  </si>
  <si>
    <t>马飞</t>
  </si>
  <si>
    <t>同进村9队</t>
  </si>
  <si>
    <t>胡美兰</t>
  </si>
  <si>
    <t>季华</t>
  </si>
  <si>
    <t>季学贵</t>
  </si>
  <si>
    <t>闫文录</t>
  </si>
  <si>
    <t>马秀琴</t>
  </si>
  <si>
    <t>马海国</t>
  </si>
  <si>
    <t>马建</t>
  </si>
  <si>
    <t>马进明</t>
  </si>
  <si>
    <t>季学义</t>
  </si>
  <si>
    <t>闫栋</t>
  </si>
  <si>
    <t>闫金鹏</t>
  </si>
  <si>
    <t>金学仁</t>
  </si>
  <si>
    <t>马占才</t>
  </si>
  <si>
    <t>马兴贵</t>
  </si>
  <si>
    <t>吴忠贵</t>
  </si>
  <si>
    <t>吴光荣</t>
  </si>
  <si>
    <t>季洪龙</t>
  </si>
  <si>
    <t>马进刚</t>
  </si>
  <si>
    <t>季帅</t>
  </si>
  <si>
    <t>金涛</t>
  </si>
  <si>
    <t>马占川</t>
  </si>
  <si>
    <t>季洪旗</t>
  </si>
  <si>
    <t>马占武</t>
  </si>
  <si>
    <t>东胜村一队</t>
  </si>
  <si>
    <t>杨占山</t>
  </si>
  <si>
    <t>王学文</t>
  </si>
  <si>
    <t>周学龙</t>
  </si>
  <si>
    <t>马彦林</t>
  </si>
  <si>
    <t>杨丽荣</t>
  </si>
  <si>
    <t>马利平</t>
  </si>
  <si>
    <t>闫秀花</t>
  </si>
  <si>
    <t>杨正保</t>
  </si>
  <si>
    <t>张志云</t>
  </si>
  <si>
    <t>郝建军</t>
  </si>
  <si>
    <t>东胜村二队</t>
  </si>
  <si>
    <t>丁占明</t>
  </si>
  <si>
    <t>杨学海</t>
  </si>
  <si>
    <t>郝建华</t>
  </si>
  <si>
    <t>杨志才</t>
  </si>
  <si>
    <t>杨立红</t>
  </si>
  <si>
    <t>杨立虎</t>
  </si>
  <si>
    <t>田学军</t>
  </si>
  <si>
    <t>丁占龙</t>
  </si>
  <si>
    <t>丁占虎</t>
  </si>
  <si>
    <t>马永贵</t>
  </si>
  <si>
    <t>杨晓军</t>
  </si>
  <si>
    <t>郝志龙</t>
  </si>
  <si>
    <t>郝治锋</t>
  </si>
  <si>
    <t>丁文瑞</t>
  </si>
  <si>
    <t>杨平</t>
  </si>
  <si>
    <t>郝治鹏</t>
  </si>
  <si>
    <t>杨志伏</t>
  </si>
  <si>
    <t>王泽云</t>
  </si>
  <si>
    <t>杨万红</t>
  </si>
  <si>
    <t>丁文华</t>
  </si>
  <si>
    <t>杨兆山</t>
  </si>
  <si>
    <t>郝志刚</t>
  </si>
  <si>
    <t>丁学义</t>
  </si>
  <si>
    <t>张永莲</t>
  </si>
  <si>
    <t>郝生录</t>
  </si>
  <si>
    <t>郝建云</t>
  </si>
  <si>
    <t>郝建平</t>
  </si>
  <si>
    <t>杨兆川</t>
  </si>
  <si>
    <t>杨风英</t>
  </si>
  <si>
    <t>杨威</t>
  </si>
  <si>
    <t>郝志林</t>
  </si>
  <si>
    <t>杨红礼</t>
  </si>
  <si>
    <t>杨鹏</t>
  </si>
  <si>
    <t>杨玉忠</t>
  </si>
  <si>
    <t>杨正学</t>
  </si>
  <si>
    <t>杨正杰</t>
  </si>
  <si>
    <t>杨生贵</t>
  </si>
  <si>
    <t>东胜村三队</t>
  </si>
  <si>
    <t>杨国林</t>
  </si>
  <si>
    <t>马金奎</t>
  </si>
  <si>
    <t>杨生茂</t>
  </si>
  <si>
    <t>马金城</t>
  </si>
  <si>
    <t>杨万贵</t>
  </si>
  <si>
    <t>杨万兵</t>
  </si>
  <si>
    <t>杨国兵</t>
  </si>
  <si>
    <t>杨生礼</t>
  </si>
  <si>
    <t>杨生成</t>
  </si>
  <si>
    <t>杨茂林</t>
  </si>
  <si>
    <t>马月红</t>
  </si>
  <si>
    <t>杨国伏</t>
  </si>
  <si>
    <t>杨国山</t>
  </si>
  <si>
    <t>杨国忠</t>
  </si>
  <si>
    <t>马金坡</t>
  </si>
  <si>
    <t>杨茂荣</t>
  </si>
  <si>
    <t>马培云</t>
  </si>
  <si>
    <t>马壮川</t>
  </si>
  <si>
    <t>马壮林</t>
  </si>
  <si>
    <t>马培林</t>
  </si>
  <si>
    <t>马壮云</t>
  </si>
  <si>
    <t>马壮国</t>
  </si>
  <si>
    <t>张进山</t>
  </si>
  <si>
    <t>杨金兰</t>
  </si>
  <si>
    <t>马壮伏</t>
  </si>
  <si>
    <t>张明义</t>
  </si>
  <si>
    <t>张正国</t>
  </si>
  <si>
    <t>马军礼</t>
  </si>
  <si>
    <t>马壮全</t>
  </si>
  <si>
    <t>马皓</t>
  </si>
  <si>
    <t>马壮生</t>
  </si>
  <si>
    <t>马壮财</t>
  </si>
  <si>
    <t>马壮平</t>
  </si>
  <si>
    <t>马壮奇</t>
  </si>
  <si>
    <t>马壮忠</t>
  </si>
  <si>
    <t>马壮彪</t>
  </si>
  <si>
    <t>马壮祥</t>
  </si>
  <si>
    <t>杨生润</t>
  </si>
  <si>
    <t>杨国银</t>
  </si>
  <si>
    <t>杨万荣</t>
  </si>
  <si>
    <t>张正光</t>
  </si>
  <si>
    <t>马臻</t>
  </si>
  <si>
    <t>马学华</t>
  </si>
  <si>
    <t>杨生洪</t>
  </si>
  <si>
    <t>马洪</t>
  </si>
  <si>
    <t>杨生寿</t>
  </si>
  <si>
    <t>马金仁</t>
  </si>
  <si>
    <t>马金荣</t>
  </si>
  <si>
    <t>马壮兵</t>
  </si>
  <si>
    <t>杨生广</t>
  </si>
  <si>
    <t>马壮利</t>
  </si>
  <si>
    <t>马雁楠</t>
  </si>
  <si>
    <t>吴淑玉</t>
  </si>
  <si>
    <t>马培军</t>
  </si>
  <si>
    <t>杨苹</t>
  </si>
  <si>
    <t>杨生华</t>
  </si>
  <si>
    <t>杨宗宝</t>
  </si>
  <si>
    <t>杨宁</t>
  </si>
  <si>
    <t>张志华</t>
  </si>
  <si>
    <t>丁月芹</t>
  </si>
  <si>
    <t>马明</t>
  </si>
  <si>
    <t>马秀娟</t>
  </si>
  <si>
    <t>杨俊</t>
  </si>
  <si>
    <t>杨万军</t>
  </si>
  <si>
    <t>杨丽红</t>
  </si>
  <si>
    <t>杨生奇</t>
  </si>
  <si>
    <t>杨生利</t>
  </si>
  <si>
    <t>杨生彦</t>
  </si>
  <si>
    <t>张学林</t>
  </si>
  <si>
    <t>东胜村四队</t>
  </si>
  <si>
    <t>金玉贵</t>
  </si>
  <si>
    <t>张学保</t>
  </si>
  <si>
    <t>张建平</t>
  </si>
  <si>
    <t>杨兆军</t>
  </si>
  <si>
    <t>张学平</t>
  </si>
  <si>
    <t>金学海</t>
  </si>
  <si>
    <t>丁洪山</t>
  </si>
  <si>
    <t>张玉贵</t>
  </si>
  <si>
    <t>张玉兰</t>
  </si>
  <si>
    <t>张海涛</t>
  </si>
  <si>
    <t>张建林</t>
  </si>
  <si>
    <t>张生贵</t>
  </si>
  <si>
    <t>张学锋</t>
  </si>
  <si>
    <t>金学成</t>
  </si>
  <si>
    <t>丁建平</t>
  </si>
  <si>
    <t>张玉兵</t>
  </si>
  <si>
    <t>张学伏</t>
  </si>
  <si>
    <t>马占峰</t>
  </si>
  <si>
    <t>何建平</t>
  </si>
  <si>
    <t>何学平</t>
  </si>
  <si>
    <t>何占江</t>
  </si>
  <si>
    <t>张玉祥</t>
  </si>
  <si>
    <t>丁建林</t>
  </si>
  <si>
    <t>何学林</t>
  </si>
  <si>
    <t>夏红梅</t>
  </si>
  <si>
    <t>何学成</t>
  </si>
  <si>
    <t>丁力</t>
  </si>
  <si>
    <t>张海斌</t>
  </si>
  <si>
    <t>张海利</t>
  </si>
  <si>
    <t>张倩</t>
  </si>
  <si>
    <t>张玉珍</t>
  </si>
  <si>
    <t>张海荣</t>
  </si>
  <si>
    <t>张海静</t>
  </si>
  <si>
    <t>金海平</t>
  </si>
  <si>
    <t>张建科</t>
  </si>
  <si>
    <t>何文</t>
  </si>
  <si>
    <t>张虎</t>
  </si>
  <si>
    <t>张建利</t>
  </si>
  <si>
    <t>张建波</t>
  </si>
  <si>
    <t>杨兆兵</t>
  </si>
  <si>
    <t>东胜村五队</t>
  </si>
  <si>
    <t>杨兆红</t>
  </si>
  <si>
    <t>马学萍</t>
  </si>
  <si>
    <t>王海萍</t>
  </si>
  <si>
    <t>杨维智</t>
  </si>
  <si>
    <t>杨虎成</t>
  </si>
  <si>
    <t>杨兆明</t>
  </si>
  <si>
    <t>马壮军</t>
  </si>
  <si>
    <t>杨兆清</t>
  </si>
  <si>
    <t>杨代花</t>
  </si>
  <si>
    <t>杨保军</t>
  </si>
  <si>
    <t>王秀琴</t>
  </si>
  <si>
    <t>马玉虎</t>
  </si>
  <si>
    <t>杨明俊</t>
  </si>
  <si>
    <t>王宝军</t>
  </si>
  <si>
    <t>杨明义</t>
  </si>
  <si>
    <t>马风花</t>
  </si>
  <si>
    <t>杨明贵</t>
  </si>
  <si>
    <t>杨天海</t>
  </si>
  <si>
    <t>杨学保</t>
  </si>
  <si>
    <t>马玉海</t>
  </si>
  <si>
    <t>杨利成</t>
  </si>
  <si>
    <t>杨兆玉</t>
  </si>
  <si>
    <t>杨明礼</t>
  </si>
  <si>
    <t>杨学美</t>
  </si>
  <si>
    <t>杨忠</t>
  </si>
  <si>
    <t>马玉河</t>
  </si>
  <si>
    <t>杨兆胜</t>
  </si>
  <si>
    <t>杨兆云</t>
  </si>
  <si>
    <t>杨兆龙</t>
  </si>
  <si>
    <t>杨明伏</t>
  </si>
  <si>
    <t>马壮荣</t>
  </si>
  <si>
    <t>杨兆利</t>
  </si>
  <si>
    <t>马晓锋</t>
  </si>
  <si>
    <t>马桂平</t>
  </si>
  <si>
    <t>杨旭</t>
  </si>
  <si>
    <t>杨科</t>
  </si>
  <si>
    <t>杨海滨</t>
  </si>
  <si>
    <t>杨利宏</t>
  </si>
  <si>
    <t>马一涛</t>
  </si>
  <si>
    <t>杨利华</t>
  </si>
  <si>
    <t>王小云</t>
  </si>
  <si>
    <t>杨超超</t>
  </si>
  <si>
    <t>杨瑞</t>
  </si>
  <si>
    <t>杨小波</t>
  </si>
  <si>
    <t>杨保林</t>
  </si>
  <si>
    <t>杨宝贵</t>
  </si>
  <si>
    <t>杨明</t>
  </si>
  <si>
    <t>罗翠娟</t>
  </si>
  <si>
    <t>东胜村六队</t>
  </si>
  <si>
    <t>杨金强</t>
  </si>
  <si>
    <t>杨少福</t>
  </si>
  <si>
    <t>杨加明</t>
  </si>
  <si>
    <t>杨建华</t>
  </si>
  <si>
    <t>杨玉国</t>
  </si>
  <si>
    <t>杨学智</t>
  </si>
  <si>
    <t>杨维和</t>
  </si>
  <si>
    <t>杨玉榜</t>
  </si>
  <si>
    <t>杨利忠</t>
  </si>
  <si>
    <t>杨万金</t>
  </si>
  <si>
    <t>王化忠</t>
  </si>
  <si>
    <t>苏梅芳</t>
  </si>
  <si>
    <t>杨玉保</t>
  </si>
  <si>
    <t>杨玉伏</t>
  </si>
  <si>
    <t>杨明刚</t>
  </si>
  <si>
    <t>杨玉祥</t>
  </si>
  <si>
    <t>马俊杰</t>
  </si>
  <si>
    <t>杨学孝</t>
  </si>
  <si>
    <t>杨天伏</t>
  </si>
  <si>
    <t>杨玉成</t>
  </si>
  <si>
    <t>马建刚</t>
  </si>
  <si>
    <t>杨维明</t>
  </si>
  <si>
    <t>杨君梅</t>
  </si>
  <si>
    <t>马玉川</t>
  </si>
  <si>
    <t>银光村一队</t>
  </si>
  <si>
    <t>邵学信</t>
  </si>
  <si>
    <t>邵学智</t>
  </si>
  <si>
    <t>邵学林</t>
  </si>
  <si>
    <t>马会霞</t>
  </si>
  <si>
    <t>康学仁</t>
  </si>
  <si>
    <t>万少礼</t>
  </si>
  <si>
    <t>康学义</t>
  </si>
  <si>
    <t>马海忠</t>
  </si>
  <si>
    <t>马海林</t>
  </si>
  <si>
    <t>邵学兵</t>
  </si>
  <si>
    <t>万学林</t>
  </si>
  <si>
    <t>邵永国</t>
  </si>
  <si>
    <t>马海红</t>
  </si>
  <si>
    <t>万学文</t>
  </si>
  <si>
    <t>马海成</t>
  </si>
  <si>
    <t>马正堂</t>
  </si>
  <si>
    <t>万学忠</t>
  </si>
  <si>
    <t>罗红霞</t>
  </si>
  <si>
    <t>马正汉</t>
  </si>
  <si>
    <t>邵学军</t>
  </si>
  <si>
    <t>邵占兴</t>
  </si>
  <si>
    <t>田金德</t>
  </si>
  <si>
    <t>马尕路</t>
  </si>
  <si>
    <t>邵学东</t>
  </si>
  <si>
    <t>邵永峰</t>
  </si>
  <si>
    <t>万立云</t>
  </si>
  <si>
    <t>马聪</t>
  </si>
  <si>
    <t>马亚荣</t>
  </si>
  <si>
    <t>马海洋</t>
  </si>
  <si>
    <t>万小华</t>
  </si>
  <si>
    <t>万立军</t>
  </si>
  <si>
    <t>马银</t>
  </si>
  <si>
    <t>康立军</t>
  </si>
  <si>
    <t>马立荣</t>
  </si>
  <si>
    <t>万建斌</t>
  </si>
  <si>
    <t>万建军</t>
  </si>
  <si>
    <t>邵学仁</t>
  </si>
  <si>
    <t>万龙</t>
  </si>
  <si>
    <t>银光村二队</t>
  </si>
  <si>
    <t>邵兰香</t>
  </si>
  <si>
    <t>张中清</t>
  </si>
  <si>
    <t>王占荣</t>
  </si>
  <si>
    <t>王进国</t>
  </si>
  <si>
    <t>王金成</t>
  </si>
  <si>
    <t>王进洪</t>
  </si>
  <si>
    <t>王进礼</t>
  </si>
  <si>
    <t>王进荣</t>
  </si>
  <si>
    <t>王楠</t>
  </si>
  <si>
    <t>王进明</t>
  </si>
  <si>
    <t>苏海龙</t>
  </si>
  <si>
    <t>陈万江</t>
  </si>
  <si>
    <t>陈万庭</t>
  </si>
  <si>
    <t>徐光林</t>
  </si>
  <si>
    <t>邵玉花</t>
  </si>
  <si>
    <t>徐光礼</t>
  </si>
  <si>
    <t>陈万国</t>
  </si>
  <si>
    <t>丁爱莲</t>
  </si>
  <si>
    <t>杨占荣</t>
  </si>
  <si>
    <t>徐光玉</t>
  </si>
  <si>
    <t>徐光宁</t>
  </si>
  <si>
    <t>陈万寿</t>
  </si>
  <si>
    <t>陈万荣</t>
  </si>
  <si>
    <t>徐光成</t>
  </si>
  <si>
    <t>陈玉贵</t>
  </si>
  <si>
    <t>安庆玉</t>
  </si>
  <si>
    <t>张瑞</t>
  </si>
  <si>
    <t>万东芳</t>
  </si>
  <si>
    <t>徐光军</t>
  </si>
  <si>
    <t>徐光寿</t>
  </si>
  <si>
    <t>张永棋</t>
  </si>
  <si>
    <t>冯学梅</t>
  </si>
  <si>
    <t>王进军</t>
  </si>
  <si>
    <t>徐占祥</t>
  </si>
  <si>
    <t>安晓东</t>
  </si>
  <si>
    <t>安晓华</t>
  </si>
  <si>
    <t>王茹</t>
  </si>
  <si>
    <t>徐占文</t>
  </si>
  <si>
    <t>杨金锁</t>
  </si>
  <si>
    <t>徐学英</t>
  </si>
  <si>
    <t>杨金全</t>
  </si>
  <si>
    <t>冯高平</t>
  </si>
  <si>
    <t>王进海</t>
  </si>
  <si>
    <t>蒙彦武</t>
  </si>
  <si>
    <t>郑学兰</t>
  </si>
  <si>
    <t>银光村三队</t>
  </si>
  <si>
    <t>王学兴</t>
  </si>
  <si>
    <t>王学信</t>
  </si>
  <si>
    <t>党金山</t>
  </si>
  <si>
    <t>党生云</t>
  </si>
  <si>
    <t>杨占虎</t>
  </si>
  <si>
    <t>党建治</t>
  </si>
  <si>
    <t>杜换雄</t>
  </si>
  <si>
    <t>安存明</t>
  </si>
  <si>
    <t>叶生玉</t>
  </si>
  <si>
    <t>叶文林</t>
  </si>
  <si>
    <t>叶文斌</t>
  </si>
  <si>
    <t>叶生勤</t>
  </si>
  <si>
    <t>叶生华</t>
  </si>
  <si>
    <t>叶生忠</t>
  </si>
  <si>
    <t>叶生柱</t>
  </si>
  <si>
    <t>潘秀琴</t>
  </si>
  <si>
    <t>党生林</t>
  </si>
  <si>
    <t>杨占清</t>
  </si>
  <si>
    <t>党杰治</t>
  </si>
  <si>
    <t>安存仁</t>
  </si>
  <si>
    <t>党金明</t>
  </si>
  <si>
    <t>党生虎</t>
  </si>
  <si>
    <t>袁秀琴</t>
  </si>
  <si>
    <t>马风兰</t>
  </si>
  <si>
    <t>叶生川</t>
  </si>
  <si>
    <t>叶生庭</t>
  </si>
  <si>
    <t>安存贵</t>
  </si>
  <si>
    <t>叶生俊</t>
  </si>
  <si>
    <t>叶长金</t>
  </si>
  <si>
    <t>党生青</t>
  </si>
  <si>
    <t>党生和</t>
  </si>
  <si>
    <t>叶长东</t>
  </si>
  <si>
    <t>叶生仟</t>
  </si>
  <si>
    <t>党永治</t>
  </si>
  <si>
    <t>罗惠玲</t>
  </si>
  <si>
    <t>党小华</t>
  </si>
  <si>
    <t>陈月珍</t>
  </si>
  <si>
    <t>叶长春</t>
  </si>
  <si>
    <t>叶长锁</t>
  </si>
  <si>
    <t>叶生国</t>
  </si>
  <si>
    <t>魏万丽</t>
  </si>
  <si>
    <t>叶涛</t>
  </si>
  <si>
    <t>叶龙</t>
  </si>
  <si>
    <t>党生龙</t>
  </si>
  <si>
    <t>叶生茂</t>
  </si>
  <si>
    <t>叶长武</t>
  </si>
  <si>
    <t>叶长伟</t>
  </si>
  <si>
    <t>叶长英</t>
  </si>
  <si>
    <t>马俊英</t>
  </si>
  <si>
    <t>张秀芳</t>
  </si>
  <si>
    <t>李桂兰</t>
  </si>
  <si>
    <t>叶长胜</t>
  </si>
  <si>
    <t>叶长山</t>
  </si>
  <si>
    <t>叶长青</t>
  </si>
  <si>
    <t>党微</t>
  </si>
  <si>
    <t>党建华</t>
  </si>
  <si>
    <t>安玲香</t>
  </si>
  <si>
    <t>党学明</t>
  </si>
  <si>
    <t>党学兵</t>
  </si>
  <si>
    <t>冯桂英</t>
  </si>
  <si>
    <t>党万治</t>
  </si>
  <si>
    <t>王洪林</t>
  </si>
  <si>
    <t>银光村四队</t>
  </si>
  <si>
    <t>赵红英</t>
  </si>
  <si>
    <t>王月会</t>
  </si>
  <si>
    <t>叶生军</t>
  </si>
  <si>
    <t>叶生田</t>
  </si>
  <si>
    <t>丁万年</t>
  </si>
  <si>
    <t>王月新</t>
  </si>
  <si>
    <t>刘尚荣</t>
  </si>
  <si>
    <t>吴秀兰</t>
  </si>
  <si>
    <t>丁万寿</t>
  </si>
  <si>
    <t>王月虎</t>
  </si>
  <si>
    <t>王月亮</t>
  </si>
  <si>
    <t>桑进维</t>
  </si>
  <si>
    <t>王占旗</t>
  </si>
  <si>
    <t>王清选</t>
  </si>
  <si>
    <t>王月林</t>
  </si>
  <si>
    <t>王月海</t>
  </si>
  <si>
    <t>叶璐</t>
  </si>
  <si>
    <t>丁希云</t>
  </si>
  <si>
    <t>程国栋</t>
  </si>
  <si>
    <t>王丽娟</t>
  </si>
  <si>
    <t>任春月</t>
  </si>
  <si>
    <t>马彩霞</t>
  </si>
  <si>
    <t>丁希山</t>
  </si>
  <si>
    <t>何淑莲</t>
  </si>
  <si>
    <t>王占东</t>
  </si>
  <si>
    <t>王学红</t>
  </si>
  <si>
    <t>王会琴</t>
  </si>
  <si>
    <t>王宁</t>
  </si>
  <si>
    <t>王进</t>
  </si>
  <si>
    <t>丁晓艳</t>
  </si>
  <si>
    <t>叶文秀</t>
  </si>
  <si>
    <t>王月堂</t>
  </si>
  <si>
    <t>刘闺娥</t>
  </si>
  <si>
    <t>刘凤琴</t>
  </si>
  <si>
    <t>王占国</t>
  </si>
  <si>
    <t>杨勇财</t>
  </si>
  <si>
    <t>杨浩</t>
  </si>
  <si>
    <t>杨雄洲</t>
  </si>
  <si>
    <t>王月平</t>
  </si>
  <si>
    <t>王占云</t>
  </si>
  <si>
    <t>马广明</t>
  </si>
  <si>
    <t>叶生兵</t>
  </si>
  <si>
    <t>张文家</t>
  </si>
  <si>
    <t>尹安龙</t>
  </si>
  <si>
    <t>王占华</t>
  </si>
  <si>
    <t>路学升</t>
  </si>
  <si>
    <t>银光村五队</t>
  </si>
  <si>
    <t>路长林</t>
  </si>
  <si>
    <t>桑东升</t>
  </si>
  <si>
    <t>孙学军</t>
  </si>
  <si>
    <t>潘占斌</t>
  </si>
  <si>
    <t>潘学财</t>
  </si>
  <si>
    <t>潘学仁</t>
  </si>
  <si>
    <t>安全胜</t>
  </si>
  <si>
    <t>路建国</t>
  </si>
  <si>
    <t>孙学礼</t>
  </si>
  <si>
    <t>路国军</t>
  </si>
  <si>
    <t>路学礼</t>
  </si>
  <si>
    <t>潘占荣</t>
  </si>
  <si>
    <t>路忠祥</t>
  </si>
  <si>
    <t>路国旗</t>
  </si>
  <si>
    <t>潘占国</t>
  </si>
  <si>
    <t>路忠和</t>
  </si>
  <si>
    <t>桑东旗</t>
  </si>
  <si>
    <t>桑东旺</t>
  </si>
  <si>
    <t>路建兵</t>
  </si>
  <si>
    <t>路国明</t>
  </si>
  <si>
    <t>路东</t>
  </si>
  <si>
    <t>潘占武</t>
  </si>
  <si>
    <t>安全军</t>
  </si>
  <si>
    <t>孙学平</t>
  </si>
  <si>
    <t>路德叶</t>
  </si>
  <si>
    <t>段学贵</t>
  </si>
  <si>
    <t>安学林</t>
  </si>
  <si>
    <t>安学孟</t>
  </si>
  <si>
    <t>安习静</t>
  </si>
  <si>
    <t>安文玉</t>
  </si>
  <si>
    <t>安刚</t>
  </si>
  <si>
    <t>桑进叶</t>
  </si>
  <si>
    <t>安泽成</t>
  </si>
  <si>
    <t>安泽荣</t>
  </si>
  <si>
    <t>安文保</t>
  </si>
  <si>
    <t>姬家生</t>
  </si>
  <si>
    <t>安学孔</t>
  </si>
  <si>
    <t>桑进智</t>
  </si>
  <si>
    <t>安泽保</t>
  </si>
  <si>
    <t>刘彩萍</t>
  </si>
  <si>
    <t>安泽宁</t>
  </si>
  <si>
    <t>桑进军</t>
  </si>
  <si>
    <t>段学平</t>
  </si>
  <si>
    <t>桑东波</t>
  </si>
  <si>
    <t>安文军</t>
  </si>
  <si>
    <t>安宁</t>
  </si>
  <si>
    <t>安春生</t>
  </si>
  <si>
    <t>安习平</t>
  </si>
  <si>
    <t>安泽祥</t>
  </si>
  <si>
    <t>简凤英</t>
  </si>
  <si>
    <t>姬飞龙</t>
  </si>
  <si>
    <t>路国英</t>
  </si>
  <si>
    <t>路国兵</t>
  </si>
  <si>
    <t>路建华</t>
  </si>
  <si>
    <t>路志祥</t>
  </si>
  <si>
    <t>路志刚</t>
  </si>
  <si>
    <t>杨风琴</t>
  </si>
  <si>
    <t>潘占东</t>
  </si>
  <si>
    <t>潘占全</t>
  </si>
  <si>
    <t>潘占福</t>
  </si>
  <si>
    <t>潘占忠</t>
  </si>
  <si>
    <t>桑超</t>
  </si>
  <si>
    <t>杨玉花</t>
  </si>
  <si>
    <t>朱秀芳</t>
  </si>
  <si>
    <t>桑银花</t>
  </si>
  <si>
    <t>杨  印</t>
  </si>
  <si>
    <t>魏红香</t>
  </si>
  <si>
    <t>赵养乾</t>
  </si>
  <si>
    <t>王维林</t>
  </si>
  <si>
    <t>银光村六队</t>
  </si>
  <si>
    <t>李生金</t>
  </si>
  <si>
    <t>王维学</t>
  </si>
  <si>
    <t>王明贵</t>
  </si>
  <si>
    <t>王生荣</t>
  </si>
  <si>
    <t>李生科</t>
  </si>
  <si>
    <t>丁会芳</t>
  </si>
  <si>
    <t>王生龙</t>
  </si>
  <si>
    <t>王占峰</t>
  </si>
  <si>
    <t>王生学</t>
  </si>
  <si>
    <t>马国旗</t>
  </si>
  <si>
    <t>李光林</t>
  </si>
  <si>
    <t>李光汉</t>
  </si>
  <si>
    <t>李光明</t>
  </si>
  <si>
    <t>李光新</t>
  </si>
  <si>
    <t>李生川</t>
  </si>
  <si>
    <t>马兴川</t>
  </si>
  <si>
    <t>王维义</t>
  </si>
  <si>
    <t>李小军</t>
  </si>
  <si>
    <t>李光红</t>
  </si>
  <si>
    <t>王生贤</t>
  </si>
  <si>
    <t>李正龙</t>
  </si>
  <si>
    <t>李生海</t>
  </si>
  <si>
    <t>王生伏</t>
  </si>
  <si>
    <t>李正东</t>
  </si>
  <si>
    <t>李光峰</t>
  </si>
  <si>
    <t>苏广龙</t>
  </si>
  <si>
    <t>马文山</t>
  </si>
  <si>
    <t>李光军</t>
  </si>
  <si>
    <t>李光华</t>
  </si>
  <si>
    <t>李海军</t>
  </si>
  <si>
    <t>李扬</t>
  </si>
  <si>
    <t>李志刚</t>
  </si>
  <si>
    <t>李正华</t>
  </si>
  <si>
    <t>李正忠</t>
  </si>
  <si>
    <t>马春保</t>
  </si>
  <si>
    <t>马国云</t>
  </si>
  <si>
    <t>马少峰</t>
  </si>
  <si>
    <t>马少萍</t>
  </si>
  <si>
    <t>马少兵</t>
  </si>
  <si>
    <t>何秀花</t>
  </si>
  <si>
    <t>王生叶</t>
  </si>
  <si>
    <t>王兴祥</t>
  </si>
  <si>
    <t>杨花梅</t>
  </si>
  <si>
    <t>王小文</t>
  </si>
  <si>
    <t>罗翠花</t>
  </si>
  <si>
    <t>罗占新</t>
  </si>
  <si>
    <t>银光村七队</t>
  </si>
  <si>
    <t>罗彦祥</t>
  </si>
  <si>
    <t>罗彦奎</t>
  </si>
  <si>
    <t>罗占林</t>
  </si>
  <si>
    <t>马赞保</t>
  </si>
  <si>
    <t>金桂香</t>
  </si>
  <si>
    <t>罗彦贵</t>
  </si>
  <si>
    <t>罗金明</t>
  </si>
  <si>
    <t>罗占会</t>
  </si>
  <si>
    <t>罗占祥</t>
  </si>
  <si>
    <t>罗卫军</t>
  </si>
  <si>
    <t>马赞国</t>
  </si>
  <si>
    <t>马培龙</t>
  </si>
  <si>
    <t>罗进兵</t>
  </si>
  <si>
    <t>杨兰花</t>
  </si>
  <si>
    <t>罗进红</t>
  </si>
  <si>
    <t>罗进忠</t>
  </si>
  <si>
    <t>马保成</t>
  </si>
  <si>
    <t>罗金荣</t>
  </si>
  <si>
    <t>罗占洪</t>
  </si>
  <si>
    <t>罗彦洪</t>
  </si>
  <si>
    <t>马永保</t>
  </si>
  <si>
    <t>罗卫林</t>
  </si>
  <si>
    <t>马赞文</t>
  </si>
  <si>
    <t>马赞明</t>
  </si>
  <si>
    <t>罗占海</t>
  </si>
  <si>
    <t>罗占山</t>
  </si>
  <si>
    <t>罗卫洪</t>
  </si>
  <si>
    <t>罗占君</t>
  </si>
  <si>
    <t>王梅兰</t>
  </si>
  <si>
    <t>马赞虎</t>
  </si>
  <si>
    <t>罗彦录</t>
  </si>
  <si>
    <t>马赞学</t>
  </si>
  <si>
    <t>罗彦明</t>
  </si>
  <si>
    <t>马玉山</t>
  </si>
  <si>
    <t>马培荣</t>
  </si>
  <si>
    <t>罗占忠</t>
  </si>
  <si>
    <t>罗成</t>
  </si>
  <si>
    <t>苏广瑞</t>
  </si>
  <si>
    <t>田玉鹏</t>
  </si>
  <si>
    <t>罗金保</t>
  </si>
  <si>
    <t>马彦海</t>
  </si>
  <si>
    <t>马建民</t>
  </si>
  <si>
    <t>罗卫成</t>
  </si>
  <si>
    <t>罗金龙</t>
  </si>
  <si>
    <t>罗伟</t>
  </si>
  <si>
    <t>罗翠琴</t>
  </si>
  <si>
    <t>马维</t>
  </si>
  <si>
    <t>马赞英</t>
  </si>
  <si>
    <t>马芳</t>
  </si>
  <si>
    <t>罗进礼</t>
  </si>
  <si>
    <t>罗锋</t>
  </si>
  <si>
    <t>罗兵</t>
  </si>
  <si>
    <t>马学琴</t>
  </si>
  <si>
    <t>罗金林</t>
  </si>
  <si>
    <t>罗进平</t>
  </si>
  <si>
    <t>马学利</t>
  </si>
  <si>
    <t>马金军</t>
  </si>
  <si>
    <t>罗卫荣</t>
  </si>
  <si>
    <t>马习军</t>
  </si>
  <si>
    <t>罗进波</t>
  </si>
  <si>
    <t>吴会明</t>
  </si>
  <si>
    <t>马永成</t>
  </si>
  <si>
    <t>罗金国</t>
  </si>
  <si>
    <t>罗彦林</t>
  </si>
  <si>
    <t>马赞真</t>
  </si>
  <si>
    <t>罗平</t>
  </si>
  <si>
    <t>银光村八队</t>
  </si>
  <si>
    <t>王生玉</t>
  </si>
  <si>
    <t>王治荣</t>
  </si>
  <si>
    <t>马金贵</t>
  </si>
  <si>
    <t>王生寿</t>
  </si>
  <si>
    <t>王占龙</t>
  </si>
  <si>
    <t>王永海</t>
  </si>
  <si>
    <t>王永清</t>
  </si>
  <si>
    <t>王生虎</t>
  </si>
  <si>
    <t>王生金</t>
  </si>
  <si>
    <t>丁秀芳</t>
  </si>
  <si>
    <t>王占忠</t>
  </si>
  <si>
    <t>王生魁</t>
  </si>
  <si>
    <t>王三礼</t>
  </si>
  <si>
    <t>丁翠云</t>
  </si>
  <si>
    <t>马玉珍</t>
  </si>
  <si>
    <t>王治国</t>
  </si>
  <si>
    <t>王维江</t>
  </si>
  <si>
    <t>马翠莲</t>
  </si>
  <si>
    <t>马永胜</t>
  </si>
  <si>
    <t>王生云</t>
  </si>
  <si>
    <t>王学奎</t>
  </si>
  <si>
    <t>马会萍</t>
  </si>
  <si>
    <t>马明喜</t>
  </si>
  <si>
    <t>马翠玲</t>
  </si>
  <si>
    <t>王三忠</t>
  </si>
  <si>
    <t>赵英</t>
  </si>
  <si>
    <t>马学奎</t>
  </si>
  <si>
    <t>王生明</t>
  </si>
  <si>
    <t>王建仁</t>
  </si>
  <si>
    <t>王生惠</t>
  </si>
  <si>
    <t>王生祥</t>
  </si>
  <si>
    <t>马永祥</t>
  </si>
  <si>
    <t>杨青海</t>
  </si>
  <si>
    <t>王云春</t>
  </si>
  <si>
    <t>王治祥</t>
  </si>
  <si>
    <t>马淑兰</t>
  </si>
  <si>
    <t>王少华</t>
  </si>
  <si>
    <t>王云</t>
  </si>
  <si>
    <t>王云华</t>
  </si>
  <si>
    <t>苏光玉</t>
  </si>
  <si>
    <t>王小宁</t>
  </si>
  <si>
    <t>王建东</t>
  </si>
  <si>
    <t>王建荣</t>
  </si>
  <si>
    <t>王占青</t>
  </si>
  <si>
    <t>马录江</t>
  </si>
  <si>
    <t>马学良</t>
  </si>
  <si>
    <t>马建银</t>
  </si>
  <si>
    <t>王永林</t>
  </si>
  <si>
    <t>银光村九队</t>
  </si>
  <si>
    <t>赵洪义</t>
  </si>
  <si>
    <t>顾占林</t>
  </si>
  <si>
    <t>邵占元</t>
  </si>
  <si>
    <t>赵洪祥</t>
  </si>
  <si>
    <t>张学云</t>
  </si>
  <si>
    <t>杜兴平</t>
  </si>
  <si>
    <t>邵占国</t>
  </si>
  <si>
    <t>胡风英</t>
  </si>
  <si>
    <t>张会兵</t>
  </si>
  <si>
    <t>杜兴林</t>
  </si>
  <si>
    <t>徐茂华</t>
  </si>
  <si>
    <t>杜兴红</t>
  </si>
  <si>
    <t>安庆云</t>
  </si>
  <si>
    <t>张会仲</t>
  </si>
  <si>
    <t>顾占礼</t>
  </si>
  <si>
    <t>张建宏</t>
  </si>
  <si>
    <t>李会兵</t>
  </si>
  <si>
    <t>杜海林</t>
  </si>
  <si>
    <t>张  军</t>
  </si>
  <si>
    <t>张洪祥</t>
  </si>
  <si>
    <t>徐文财</t>
  </si>
  <si>
    <t>李会军</t>
  </si>
  <si>
    <t>董存梅</t>
  </si>
  <si>
    <t>杜兴喜</t>
  </si>
  <si>
    <t>张占国</t>
  </si>
  <si>
    <t>张进德</t>
  </si>
  <si>
    <t>张进义</t>
  </si>
  <si>
    <t>马金财</t>
  </si>
  <si>
    <t>马金寿</t>
  </si>
  <si>
    <t>杜兴龙</t>
  </si>
  <si>
    <t>杜兴军</t>
  </si>
  <si>
    <t>马学云</t>
  </si>
  <si>
    <t>徐金兰</t>
  </si>
  <si>
    <t>邵占林</t>
  </si>
  <si>
    <t>刘秀英</t>
  </si>
  <si>
    <t>牛守忠</t>
  </si>
  <si>
    <t>顾占清</t>
  </si>
  <si>
    <t>张力</t>
  </si>
  <si>
    <t>杜海兵</t>
  </si>
  <si>
    <t>赵利华</t>
  </si>
  <si>
    <t>赵建华</t>
  </si>
  <si>
    <t>张德志</t>
  </si>
  <si>
    <t>顾翔</t>
  </si>
  <si>
    <t>顾鹏</t>
  </si>
  <si>
    <t>杜荣华</t>
  </si>
  <si>
    <t>杜学峰</t>
  </si>
  <si>
    <t>周金凤</t>
  </si>
  <si>
    <t>曹月英</t>
  </si>
  <si>
    <t>张会兴</t>
  </si>
  <si>
    <t>银光村十队</t>
  </si>
  <si>
    <t>马玉柱</t>
  </si>
  <si>
    <t>马文忠</t>
  </si>
  <si>
    <t>马文华</t>
  </si>
  <si>
    <t>马玉东</t>
  </si>
  <si>
    <t>何会香</t>
  </si>
  <si>
    <t>马成明</t>
  </si>
  <si>
    <t>马跃林</t>
  </si>
  <si>
    <t>马国武</t>
  </si>
  <si>
    <t>马跃文</t>
  </si>
  <si>
    <t>马耀成</t>
  </si>
  <si>
    <t>马学瑞</t>
  </si>
  <si>
    <t>金风芝</t>
  </si>
  <si>
    <t>马玉其</t>
  </si>
  <si>
    <t>马淑琴</t>
  </si>
  <si>
    <t>马惠荣</t>
  </si>
  <si>
    <t>苏晓林</t>
  </si>
  <si>
    <t>马立峰</t>
  </si>
  <si>
    <t>马凤香</t>
  </si>
  <si>
    <t>马国刚</t>
  </si>
  <si>
    <t>马国峰</t>
  </si>
  <si>
    <t>田凤花</t>
  </si>
  <si>
    <t>马忠云</t>
  </si>
  <si>
    <t>马俊平</t>
  </si>
  <si>
    <t>马忠伏</t>
  </si>
  <si>
    <t>马俊峰</t>
  </si>
  <si>
    <t>马建章</t>
  </si>
  <si>
    <t>马立平</t>
  </si>
  <si>
    <t>马希贵</t>
  </si>
  <si>
    <t>马希军</t>
  </si>
  <si>
    <t>马君燕</t>
  </si>
  <si>
    <t>马国民</t>
  </si>
  <si>
    <t>袁秀梅</t>
  </si>
  <si>
    <t>银光村十一队</t>
  </si>
  <si>
    <t>马娟</t>
  </si>
  <si>
    <t>马绍阳</t>
  </si>
  <si>
    <t>张金花</t>
  </si>
  <si>
    <t>马永宏</t>
  </si>
  <si>
    <t>马春燕</t>
  </si>
  <si>
    <t>姚金兰</t>
  </si>
  <si>
    <t>马国东</t>
  </si>
  <si>
    <t>马永兵</t>
  </si>
  <si>
    <t>马国平</t>
  </si>
  <si>
    <t>马永俐</t>
  </si>
  <si>
    <t>马桂芳</t>
  </si>
  <si>
    <t>马国俊</t>
  </si>
  <si>
    <t>马生斌</t>
  </si>
  <si>
    <t>马生军</t>
  </si>
  <si>
    <t>马兴云</t>
  </si>
  <si>
    <t>马永波</t>
  </si>
  <si>
    <t>马幸福</t>
  </si>
  <si>
    <t>马永会</t>
  </si>
  <si>
    <t>马永宁</t>
  </si>
  <si>
    <t>马永柱</t>
  </si>
  <si>
    <t>马学霞</t>
  </si>
  <si>
    <t>马永升</t>
  </si>
  <si>
    <t>何志宏</t>
  </si>
  <si>
    <t>董玉清</t>
  </si>
  <si>
    <t>广华村1队</t>
  </si>
  <si>
    <t>哈学琴</t>
  </si>
  <si>
    <t>王兴国</t>
  </si>
  <si>
    <t>哈学清</t>
  </si>
  <si>
    <t>薛海财</t>
  </si>
  <si>
    <t>许玉和</t>
  </si>
  <si>
    <t>刘宗兵</t>
  </si>
  <si>
    <t>周万宁</t>
  </si>
  <si>
    <t>董万仓</t>
  </si>
  <si>
    <t>董明</t>
  </si>
  <si>
    <t>周万江</t>
  </si>
  <si>
    <t>黄学军</t>
  </si>
  <si>
    <t>许玉明</t>
  </si>
  <si>
    <t>许其孝</t>
  </si>
  <si>
    <t>许国强</t>
  </si>
  <si>
    <t>许琴</t>
  </si>
  <si>
    <t>董万林（小）</t>
  </si>
  <si>
    <t>广华村2队</t>
  </si>
  <si>
    <t>董学红</t>
  </si>
  <si>
    <t>解玉良</t>
  </si>
  <si>
    <t>董占清</t>
  </si>
  <si>
    <t>董万春</t>
  </si>
  <si>
    <t>董万玉</t>
  </si>
  <si>
    <t>董银</t>
  </si>
  <si>
    <t>董占军</t>
  </si>
  <si>
    <t>董余</t>
  </si>
  <si>
    <t>董平</t>
  </si>
  <si>
    <t>朱明</t>
  </si>
  <si>
    <t>董学贵</t>
  </si>
  <si>
    <t>吴建国</t>
  </si>
  <si>
    <t>董江</t>
  </si>
  <si>
    <t>董万忠</t>
  </si>
  <si>
    <t>董存</t>
  </si>
  <si>
    <t>董永锋</t>
  </si>
  <si>
    <t>吴建才</t>
  </si>
  <si>
    <t>朱万林</t>
  </si>
  <si>
    <t>董建军</t>
  </si>
  <si>
    <t>董学华</t>
  </si>
  <si>
    <t>王爱玲</t>
  </si>
  <si>
    <t>高月凤</t>
  </si>
  <si>
    <t>杨淑红</t>
  </si>
  <si>
    <t>董海</t>
  </si>
  <si>
    <t>董建文</t>
  </si>
  <si>
    <t>魏金山</t>
  </si>
  <si>
    <t>董伟</t>
  </si>
  <si>
    <t>董万锋</t>
  </si>
  <si>
    <t>吴建忠</t>
  </si>
  <si>
    <t>魏永新</t>
  </si>
  <si>
    <t>董跃伟</t>
  </si>
  <si>
    <t>许建兵</t>
  </si>
  <si>
    <t>广华村3队</t>
  </si>
  <si>
    <t>许思荣</t>
  </si>
  <si>
    <t>朱会兵</t>
  </si>
  <si>
    <t>朱万山</t>
  </si>
  <si>
    <t>许涛</t>
  </si>
  <si>
    <t>许思福</t>
  </si>
  <si>
    <t>许杜军</t>
  </si>
  <si>
    <t>许杜海</t>
  </si>
  <si>
    <t>许建国</t>
  </si>
  <si>
    <t>许杜红</t>
  </si>
  <si>
    <t>许思文</t>
  </si>
  <si>
    <t>张红利</t>
  </si>
  <si>
    <t>许杜林</t>
  </si>
  <si>
    <t>许杜文</t>
  </si>
  <si>
    <t>朱万德</t>
  </si>
  <si>
    <t>许学兵</t>
  </si>
  <si>
    <t>许建锋</t>
  </si>
  <si>
    <t>许思平</t>
  </si>
  <si>
    <t>周学林</t>
  </si>
  <si>
    <t>沙保兴</t>
  </si>
  <si>
    <t>广华村4队</t>
  </si>
  <si>
    <t>沙保林</t>
  </si>
  <si>
    <t>许彦宁</t>
  </si>
  <si>
    <t>沙占平</t>
  </si>
  <si>
    <t>沙尚清</t>
  </si>
  <si>
    <t>沙占锋</t>
  </si>
  <si>
    <t>沙尚玉</t>
  </si>
  <si>
    <t>沙尚廷</t>
  </si>
  <si>
    <t>沙尚军</t>
  </si>
  <si>
    <t>沙尚贵</t>
  </si>
  <si>
    <t>许彦龙</t>
  </si>
  <si>
    <t>周金龙</t>
  </si>
  <si>
    <t>许生明</t>
  </si>
  <si>
    <t>沙志清</t>
  </si>
  <si>
    <t>周进荣</t>
  </si>
  <si>
    <t>沙尚志</t>
  </si>
  <si>
    <t>张鸿君</t>
  </si>
  <si>
    <t>广华村5队</t>
  </si>
  <si>
    <t>李文祥</t>
  </si>
  <si>
    <t>王忠平</t>
  </si>
  <si>
    <t>张忠</t>
  </si>
  <si>
    <t>张占红</t>
  </si>
  <si>
    <t>张丽梅</t>
  </si>
  <si>
    <t>张占军</t>
  </si>
  <si>
    <t>张占全</t>
  </si>
  <si>
    <t>常红</t>
  </si>
  <si>
    <t>张青</t>
  </si>
  <si>
    <t>丁学锋</t>
  </si>
  <si>
    <t>张润平</t>
  </si>
  <si>
    <t>路海华</t>
  </si>
  <si>
    <t>路海宁</t>
  </si>
  <si>
    <t>王占文</t>
  </si>
  <si>
    <t>李来春</t>
  </si>
  <si>
    <t>广华村6队</t>
  </si>
  <si>
    <t>柏生忠</t>
  </si>
  <si>
    <t>赵洪喜</t>
  </si>
  <si>
    <t>白文才</t>
  </si>
  <si>
    <t>李忠</t>
  </si>
  <si>
    <t>柏生林</t>
  </si>
  <si>
    <t>柏生龙</t>
  </si>
  <si>
    <t>卞占军</t>
  </si>
  <si>
    <t>柏生川</t>
  </si>
  <si>
    <t>孟学平</t>
  </si>
  <si>
    <t>卞占成</t>
  </si>
  <si>
    <t>卞安平</t>
  </si>
  <si>
    <t>柏生清</t>
  </si>
  <si>
    <t>柏会军</t>
  </si>
  <si>
    <t>柏会兵</t>
  </si>
  <si>
    <t>余茂才</t>
  </si>
  <si>
    <t>广华村7队</t>
  </si>
  <si>
    <t>李万玉</t>
  </si>
  <si>
    <t>李栋</t>
  </si>
  <si>
    <t>李学忠</t>
  </si>
  <si>
    <t>王明军</t>
  </si>
  <si>
    <t>余学锋</t>
  </si>
  <si>
    <t>贺全山</t>
  </si>
  <si>
    <t>李建海</t>
  </si>
  <si>
    <t>贺全孝</t>
  </si>
  <si>
    <t>何玉有</t>
  </si>
  <si>
    <t>许光荣</t>
  </si>
  <si>
    <t>李忠明</t>
  </si>
  <si>
    <t>许小生</t>
  </si>
  <si>
    <t>许光明</t>
  </si>
  <si>
    <t>贾建兴</t>
  </si>
  <si>
    <t>李锋</t>
  </si>
  <si>
    <t>余学军</t>
  </si>
  <si>
    <t>李金林</t>
  </si>
  <si>
    <t>李忠孝</t>
  </si>
  <si>
    <t>张立文</t>
  </si>
  <si>
    <t>许广兵</t>
  </si>
  <si>
    <t>李建贵</t>
  </si>
  <si>
    <t>刘兴云</t>
  </si>
  <si>
    <t>李建锋</t>
  </si>
  <si>
    <t>沙秀春</t>
  </si>
  <si>
    <t>广华村8队</t>
  </si>
  <si>
    <t>马进玉</t>
  </si>
  <si>
    <t>丁学祥</t>
  </si>
  <si>
    <t>马安虎</t>
  </si>
  <si>
    <t>丁洪军</t>
  </si>
  <si>
    <t>丁宏保</t>
  </si>
  <si>
    <t>马进民</t>
  </si>
  <si>
    <t>马汉民</t>
  </si>
  <si>
    <t>马进礼</t>
  </si>
  <si>
    <t>马汉云</t>
  </si>
  <si>
    <t>马学德</t>
  </si>
  <si>
    <t>丁学文</t>
  </si>
  <si>
    <t>丁学珍</t>
  </si>
  <si>
    <t>丁学清</t>
  </si>
  <si>
    <t>马汉成</t>
  </si>
  <si>
    <t>马文学</t>
  </si>
  <si>
    <t>马汉吉</t>
  </si>
  <si>
    <t>马汉银</t>
  </si>
  <si>
    <t>马彩英</t>
  </si>
  <si>
    <t>马同虎</t>
  </si>
  <si>
    <t>平罗县裕田农业种子有限公司</t>
  </si>
  <si>
    <t xml:space="preserve">平罗县陶乐鑫宏种业有限公司 </t>
  </si>
  <si>
    <t>平罗县创威农业综合开发有限公司</t>
  </si>
  <si>
    <t>马安林</t>
  </si>
  <si>
    <t>马加明</t>
  </si>
  <si>
    <t>马安明</t>
  </si>
  <si>
    <t>马进军</t>
  </si>
  <si>
    <t>丁红兵</t>
  </si>
  <si>
    <t>丁学武</t>
  </si>
  <si>
    <t>马振川</t>
  </si>
  <si>
    <t>丁玉连</t>
  </si>
  <si>
    <t>马乐</t>
  </si>
  <si>
    <t>沙秀英</t>
  </si>
  <si>
    <t>夏巧英</t>
  </si>
  <si>
    <t>王桂莲</t>
  </si>
  <si>
    <t>马洪虎</t>
  </si>
  <si>
    <t>孙海战</t>
  </si>
  <si>
    <t>惠威村一队</t>
  </si>
  <si>
    <t>金玉杰</t>
  </si>
  <si>
    <t>王成星</t>
  </si>
  <si>
    <t>惠威村二队</t>
  </si>
  <si>
    <t>陈登红</t>
  </si>
  <si>
    <t>惠威村三队</t>
  </si>
  <si>
    <t>陈登明</t>
  </si>
  <si>
    <t>王茂仓</t>
  </si>
  <si>
    <t>王文兴</t>
  </si>
  <si>
    <t>季向荣</t>
  </si>
  <si>
    <t>王文东</t>
  </si>
  <si>
    <t>韩学仁</t>
  </si>
  <si>
    <t>王文庆</t>
  </si>
  <si>
    <t>陈学军</t>
  </si>
  <si>
    <t>陈新明</t>
  </si>
  <si>
    <t>洪学花</t>
  </si>
  <si>
    <t>惠威村四队</t>
  </si>
  <si>
    <t>王文国</t>
  </si>
  <si>
    <t>李斌武</t>
  </si>
  <si>
    <t>王文保</t>
  </si>
  <si>
    <t>王文成</t>
  </si>
  <si>
    <t>王建庭</t>
  </si>
  <si>
    <t>王文兵</t>
  </si>
  <si>
    <t>施风兰</t>
  </si>
  <si>
    <t>王兰香</t>
  </si>
  <si>
    <t>洪国怀</t>
  </si>
  <si>
    <t>洪国栋</t>
  </si>
  <si>
    <t>王文红</t>
  </si>
  <si>
    <t>李生成</t>
  </si>
  <si>
    <t>王文和</t>
  </si>
  <si>
    <t>李秉胜</t>
  </si>
  <si>
    <t>薛春艳</t>
  </si>
  <si>
    <t>李炳太</t>
  </si>
  <si>
    <t>李生余</t>
  </si>
  <si>
    <t>甄新娟</t>
  </si>
  <si>
    <t>王文会</t>
  </si>
  <si>
    <t>洪佳</t>
  </si>
  <si>
    <t>李生红</t>
  </si>
  <si>
    <t>王建林</t>
  </si>
  <si>
    <t>王建锋</t>
  </si>
  <si>
    <t>李生国</t>
  </si>
  <si>
    <t>王文占</t>
  </si>
  <si>
    <t>王建刚</t>
  </si>
  <si>
    <t>王文堂</t>
  </si>
  <si>
    <t>洪建宁</t>
  </si>
  <si>
    <t>洪国海</t>
  </si>
  <si>
    <t>王文川</t>
  </si>
  <si>
    <t>王文怀</t>
  </si>
  <si>
    <t>李生平</t>
  </si>
  <si>
    <t>李炳文</t>
  </si>
  <si>
    <t>王文元</t>
  </si>
  <si>
    <t>李梅荣</t>
  </si>
  <si>
    <t>洪国江</t>
  </si>
  <si>
    <t>洪万勤</t>
  </si>
  <si>
    <t>洪万成</t>
  </si>
  <si>
    <t>王文喜</t>
  </si>
  <si>
    <t>洪国峰</t>
  </si>
  <si>
    <t>洪国兵</t>
  </si>
  <si>
    <t>洪国战</t>
  </si>
  <si>
    <t>洪万伏</t>
  </si>
  <si>
    <t>王飞飞</t>
  </si>
  <si>
    <t>徐桂萍</t>
  </si>
  <si>
    <t>王文杰</t>
  </si>
  <si>
    <t>李生勤</t>
  </si>
  <si>
    <t>惠威村五队</t>
  </si>
  <si>
    <t>陈国孝</t>
  </si>
  <si>
    <t>李建平</t>
  </si>
  <si>
    <t>樊金兰</t>
  </si>
  <si>
    <t>张云</t>
  </si>
  <si>
    <t>田栓灵</t>
  </si>
  <si>
    <t>陈自华</t>
  </si>
  <si>
    <t>马光山</t>
  </si>
  <si>
    <t>谭仁</t>
  </si>
  <si>
    <t>谭永山</t>
  </si>
  <si>
    <t>陈自泉</t>
  </si>
  <si>
    <t>张义</t>
  </si>
  <si>
    <t>柳国琴</t>
  </si>
  <si>
    <t>魏全升</t>
  </si>
  <si>
    <t>李风岐</t>
  </si>
  <si>
    <t>马光虎</t>
  </si>
  <si>
    <t>王志和</t>
  </si>
  <si>
    <t>李风仁</t>
  </si>
  <si>
    <t>谭永红</t>
  </si>
  <si>
    <t>张会文</t>
  </si>
  <si>
    <t>庞生军</t>
  </si>
  <si>
    <t>陈平</t>
  </si>
  <si>
    <t>王红生</t>
  </si>
  <si>
    <t>谭占清</t>
  </si>
  <si>
    <t>谭利</t>
  </si>
  <si>
    <t>谭永海</t>
  </si>
  <si>
    <t>张惠琴</t>
  </si>
  <si>
    <t>邢平</t>
  </si>
  <si>
    <t>李建峰</t>
  </si>
  <si>
    <t>李建银</t>
  </si>
  <si>
    <t>周志斌</t>
  </si>
  <si>
    <t>庞瑞</t>
  </si>
  <si>
    <t>安学霞</t>
  </si>
  <si>
    <t>卢秀玲</t>
  </si>
  <si>
    <t>邢杰</t>
  </si>
  <si>
    <t>魏全忠</t>
  </si>
  <si>
    <t>周志祥</t>
  </si>
  <si>
    <t>陈海新</t>
  </si>
  <si>
    <t>陈国贤</t>
  </si>
  <si>
    <t>陈海文</t>
  </si>
  <si>
    <t>魏全兵</t>
  </si>
  <si>
    <t>魏全仓</t>
  </si>
  <si>
    <t>谭茹</t>
  </si>
  <si>
    <t>陈国军</t>
  </si>
  <si>
    <t>谭永平</t>
  </si>
  <si>
    <t>刘风荣</t>
  </si>
  <si>
    <t>周廷林</t>
  </si>
  <si>
    <t>周鹏</t>
  </si>
  <si>
    <t>王志龙</t>
  </si>
  <si>
    <t>魏宁</t>
  </si>
  <si>
    <t>刘学文</t>
  </si>
  <si>
    <t>陈国忠</t>
  </si>
  <si>
    <t>陈海龙</t>
  </si>
  <si>
    <t>陈自才</t>
  </si>
  <si>
    <t>孙栋</t>
  </si>
  <si>
    <t>刘丙华</t>
  </si>
  <si>
    <t>王红清</t>
  </si>
  <si>
    <t>谭永清</t>
  </si>
  <si>
    <t>党金花</t>
  </si>
  <si>
    <t>庞荣</t>
  </si>
  <si>
    <t>陈海峰</t>
  </si>
  <si>
    <t>张风兰</t>
  </si>
  <si>
    <t>惠威村六队</t>
  </si>
  <si>
    <t>赵建军</t>
  </si>
  <si>
    <t>金瑞</t>
  </si>
  <si>
    <t>刘廷军</t>
  </si>
  <si>
    <t>金学智</t>
  </si>
  <si>
    <t>蒋金明</t>
  </si>
  <si>
    <t>赵自龙</t>
  </si>
  <si>
    <t>金立荣</t>
  </si>
  <si>
    <t>金立华</t>
  </si>
  <si>
    <t>金池</t>
  </si>
  <si>
    <t>张明涛</t>
  </si>
  <si>
    <t>赵自清</t>
  </si>
  <si>
    <t>赵辉</t>
  </si>
  <si>
    <t>刘廷林</t>
  </si>
  <si>
    <t>刘廷富</t>
  </si>
  <si>
    <t>刘廷和</t>
  </si>
  <si>
    <t>刘廷新</t>
  </si>
  <si>
    <t>刘廷茂</t>
  </si>
  <si>
    <t>冯玉岁</t>
  </si>
  <si>
    <t>刘波</t>
  </si>
  <si>
    <t>刘廷胜</t>
  </si>
  <si>
    <t>赵建忠</t>
  </si>
  <si>
    <t>刘廷华</t>
  </si>
  <si>
    <t>刘廷龙</t>
  </si>
  <si>
    <t>金建荣</t>
  </si>
  <si>
    <t>刘学清</t>
  </si>
  <si>
    <t>刘兵强</t>
  </si>
  <si>
    <t>刘登国</t>
  </si>
  <si>
    <t>刘学勤</t>
  </si>
  <si>
    <t>刘廷良</t>
  </si>
  <si>
    <t>刘存</t>
  </si>
  <si>
    <t>刘廷贤</t>
  </si>
  <si>
    <t>刘廷学</t>
  </si>
  <si>
    <t>杨菊梅</t>
  </si>
  <si>
    <t>刘利</t>
  </si>
  <si>
    <t>刘廷方</t>
  </si>
  <si>
    <t>刘廷礼</t>
  </si>
  <si>
    <t>刘廷会</t>
  </si>
  <si>
    <t>刘德</t>
  </si>
  <si>
    <t>刘毅</t>
  </si>
  <si>
    <t>赵利</t>
  </si>
  <si>
    <t>赵自虎</t>
  </si>
  <si>
    <t>李存</t>
  </si>
  <si>
    <t>李学奎</t>
  </si>
  <si>
    <t>赵娟</t>
  </si>
  <si>
    <t>刘廷喜</t>
  </si>
  <si>
    <t>刘兵军</t>
  </si>
  <si>
    <t>刘廷芳</t>
  </si>
  <si>
    <t>刘锋</t>
  </si>
  <si>
    <t>刘廷兵</t>
  </si>
  <si>
    <t>刘学明</t>
  </si>
  <si>
    <t>马永川</t>
  </si>
  <si>
    <t>刘廷成</t>
  </si>
  <si>
    <t>刘洁</t>
  </si>
  <si>
    <t>金建国</t>
  </si>
  <si>
    <t>金军</t>
  </si>
  <si>
    <t>金建忠</t>
  </si>
  <si>
    <t>刘廷怀</t>
  </si>
  <si>
    <t>刘廷宏</t>
  </si>
  <si>
    <t>刘廷仁</t>
  </si>
  <si>
    <t>刘廷忠</t>
  </si>
  <si>
    <t>郝秀霞</t>
  </si>
  <si>
    <t>惠威村七队</t>
  </si>
  <si>
    <t>杨树平</t>
  </si>
  <si>
    <t>杨丰荣</t>
  </si>
  <si>
    <t>杨丰林</t>
  </si>
  <si>
    <t>马银忠</t>
  </si>
  <si>
    <t>金晓明</t>
  </si>
  <si>
    <t>杨惠兵</t>
  </si>
  <si>
    <t>杨树清</t>
  </si>
  <si>
    <t>马玉英</t>
  </si>
  <si>
    <t>金建成</t>
  </si>
  <si>
    <t>王翠玲</t>
  </si>
  <si>
    <t>马银成</t>
  </si>
  <si>
    <t>金小东</t>
  </si>
  <si>
    <t>杨风东</t>
  </si>
  <si>
    <t>纳金芳</t>
  </si>
  <si>
    <t>马赞华</t>
  </si>
  <si>
    <t>马银山</t>
  </si>
  <si>
    <t>马永福</t>
  </si>
  <si>
    <t>金泽</t>
  </si>
  <si>
    <t>杨进虎</t>
  </si>
  <si>
    <t>马永斌</t>
  </si>
  <si>
    <t>杨丰华</t>
  </si>
  <si>
    <t>金晓兵</t>
  </si>
  <si>
    <t>周兰芳</t>
  </si>
  <si>
    <t>杨进忠</t>
  </si>
  <si>
    <t>马兆堂</t>
  </si>
  <si>
    <t>金建锋</t>
  </si>
  <si>
    <t>马兆虎</t>
  </si>
  <si>
    <t>杨树军</t>
  </si>
  <si>
    <t>杨树国</t>
  </si>
  <si>
    <t>杨伟</t>
  </si>
  <si>
    <t>金彪</t>
  </si>
  <si>
    <t>杨轲</t>
  </si>
  <si>
    <t>金晓荣</t>
  </si>
  <si>
    <t>马银海</t>
  </si>
  <si>
    <t>金刚</t>
  </si>
  <si>
    <t>金星</t>
  </si>
  <si>
    <t>杨建忠</t>
  </si>
  <si>
    <t>杨丰军</t>
  </si>
  <si>
    <t>杨生银</t>
  </si>
  <si>
    <t>杨彬</t>
  </si>
  <si>
    <t>杨发明</t>
  </si>
  <si>
    <t>马玉清</t>
  </si>
  <si>
    <t>马越</t>
  </si>
  <si>
    <t>马玉斌</t>
  </si>
  <si>
    <t>马兆军</t>
  </si>
  <si>
    <t>杨斐</t>
  </si>
  <si>
    <t>杨丰兵</t>
  </si>
  <si>
    <t>李永忠</t>
  </si>
  <si>
    <t>孙立厅</t>
  </si>
  <si>
    <t>惠威村八队</t>
  </si>
  <si>
    <t xml:space="preserve"> 孙海云</t>
  </si>
  <si>
    <t>孙海新</t>
  </si>
  <si>
    <t>钱学红</t>
  </si>
  <si>
    <t>李中华</t>
  </si>
  <si>
    <t>王明堂</t>
  </si>
  <si>
    <t>孙尚仁</t>
  </si>
  <si>
    <t>夏长兵</t>
  </si>
  <si>
    <t>新村村1队</t>
  </si>
  <si>
    <t>夏学成</t>
  </si>
  <si>
    <t>马立萍</t>
  </si>
  <si>
    <t>夏玉成</t>
  </si>
  <si>
    <t>夏永贵</t>
  </si>
  <si>
    <t>马云志</t>
  </si>
  <si>
    <t>夏瑞云</t>
  </si>
  <si>
    <t>夏长生</t>
  </si>
  <si>
    <t>夏长林</t>
  </si>
  <si>
    <t>马明俊</t>
  </si>
  <si>
    <t>夏瑞华</t>
  </si>
  <si>
    <t>夏瑞军</t>
  </si>
  <si>
    <t>夏玉龙</t>
  </si>
  <si>
    <t>夏瑞兵</t>
  </si>
  <si>
    <t>丁有明</t>
  </si>
  <si>
    <t>夏永花</t>
  </si>
  <si>
    <t>马学俊</t>
  </si>
  <si>
    <t>夏学建</t>
  </si>
  <si>
    <t>夏长录</t>
  </si>
  <si>
    <t>夏洪强</t>
  </si>
  <si>
    <t>夏红兵</t>
  </si>
  <si>
    <t>夏永福</t>
  </si>
  <si>
    <t>夏学信</t>
  </si>
  <si>
    <t>夏瑞龙</t>
  </si>
  <si>
    <t>夏学生</t>
  </si>
  <si>
    <t>夏学红</t>
  </si>
  <si>
    <t>夏春林</t>
  </si>
  <si>
    <t>夏学军</t>
  </si>
  <si>
    <t>夏志军</t>
  </si>
  <si>
    <t>夏瑞河</t>
  </si>
  <si>
    <t>夏瑞江</t>
  </si>
  <si>
    <t>童占明</t>
  </si>
  <si>
    <t>马学岐</t>
  </si>
  <si>
    <t>夏学保</t>
  </si>
  <si>
    <t>夏瑞文</t>
  </si>
  <si>
    <t>夏瑞成</t>
  </si>
  <si>
    <t>夏翠花</t>
  </si>
  <si>
    <t>夏学林</t>
  </si>
  <si>
    <t>夏志文</t>
  </si>
  <si>
    <t>夏伟</t>
  </si>
  <si>
    <t>夏兵</t>
  </si>
  <si>
    <t>夏瑞</t>
  </si>
  <si>
    <t>夏瑞东</t>
  </si>
  <si>
    <t>马立江</t>
  </si>
  <si>
    <t>马维虎</t>
  </si>
  <si>
    <t>马彦霞</t>
  </si>
  <si>
    <t>夏志刚</t>
  </si>
  <si>
    <t>夏瑞刚</t>
  </si>
  <si>
    <t>夏瑞海</t>
  </si>
  <si>
    <t>夏瑞其</t>
  </si>
  <si>
    <t>马海波</t>
  </si>
  <si>
    <t>夏云俊</t>
  </si>
  <si>
    <t>新村村2队</t>
  </si>
  <si>
    <t>夏文旗</t>
  </si>
  <si>
    <t>海文虎</t>
  </si>
  <si>
    <t>夏长孝</t>
  </si>
  <si>
    <t>李学海</t>
  </si>
  <si>
    <t>马兆红</t>
  </si>
  <si>
    <t>李学林</t>
  </si>
  <si>
    <t>马维兵</t>
  </si>
  <si>
    <t>夏少军</t>
  </si>
  <si>
    <t>李刚</t>
  </si>
  <si>
    <t>新村村3队</t>
  </si>
  <si>
    <t>高玉军</t>
  </si>
  <si>
    <t>新村村4队</t>
  </si>
  <si>
    <t>李保忠</t>
  </si>
  <si>
    <t>高兴军</t>
  </si>
  <si>
    <t>贺存章</t>
  </si>
  <si>
    <t>王世进</t>
  </si>
  <si>
    <t>高兴荣</t>
  </si>
  <si>
    <t>贺宁章</t>
  </si>
  <si>
    <t>高玉海</t>
  </si>
  <si>
    <t>王世培</t>
  </si>
  <si>
    <t>李福亮</t>
  </si>
  <si>
    <t>李秀兰</t>
  </si>
  <si>
    <t>贾风琴</t>
  </si>
  <si>
    <t>王喜</t>
  </si>
  <si>
    <t>王世勤</t>
  </si>
  <si>
    <t>王宏</t>
  </si>
  <si>
    <t>李保荣</t>
  </si>
  <si>
    <t>王保</t>
  </si>
  <si>
    <t>高红喜</t>
  </si>
  <si>
    <t>高金喜</t>
  </si>
  <si>
    <t>李成</t>
  </si>
  <si>
    <t>王志宁</t>
  </si>
  <si>
    <t>王佳</t>
  </si>
  <si>
    <t>高波</t>
  </si>
  <si>
    <t>高原</t>
  </si>
  <si>
    <t>高兴宏</t>
  </si>
  <si>
    <t>高文</t>
  </si>
  <si>
    <t>高佳</t>
  </si>
  <si>
    <t>新村村5队</t>
  </si>
  <si>
    <t>马英雄</t>
  </si>
  <si>
    <t>党学清</t>
  </si>
  <si>
    <t>李学云</t>
  </si>
  <si>
    <t>马成玉</t>
  </si>
  <si>
    <t>马玉刚</t>
  </si>
  <si>
    <t>马玉庭</t>
  </si>
  <si>
    <t>马晓虎</t>
  </si>
  <si>
    <t>任新荣</t>
  </si>
  <si>
    <t>任兴忠</t>
  </si>
  <si>
    <t>任兴学</t>
  </si>
  <si>
    <t>罗金川</t>
  </si>
  <si>
    <t>罗文</t>
  </si>
  <si>
    <t>罗广明</t>
  </si>
  <si>
    <t>焦翠花</t>
  </si>
  <si>
    <t>罗万军</t>
  </si>
  <si>
    <t>罗万龙</t>
  </si>
  <si>
    <t>罗万红</t>
  </si>
  <si>
    <t>贾万红</t>
  </si>
  <si>
    <t>金建真</t>
  </si>
  <si>
    <t>新村村6队</t>
  </si>
  <si>
    <t>金建祥</t>
  </si>
  <si>
    <t>金彦龙</t>
  </si>
  <si>
    <t>金建伏</t>
  </si>
  <si>
    <t>金建东</t>
  </si>
  <si>
    <t>金建斌</t>
  </si>
  <si>
    <t>金建林</t>
  </si>
  <si>
    <t>金建云</t>
  </si>
  <si>
    <t>金建军</t>
  </si>
  <si>
    <t>王生礼</t>
  </si>
  <si>
    <t>王生忠</t>
  </si>
  <si>
    <t>王桂兰</t>
  </si>
  <si>
    <t>王立林</t>
  </si>
  <si>
    <t>马素琴</t>
  </si>
  <si>
    <t>马林芳</t>
  </si>
  <si>
    <t>王立春</t>
  </si>
  <si>
    <t>王立新</t>
  </si>
  <si>
    <t>王生林</t>
  </si>
  <si>
    <t>新村村7队</t>
  </si>
  <si>
    <t>王春年</t>
  </si>
  <si>
    <t>王宏亮</t>
  </si>
  <si>
    <t>王洪兴</t>
  </si>
  <si>
    <t>王洪伏</t>
  </si>
  <si>
    <t>王振华</t>
  </si>
  <si>
    <t>王兴荣</t>
  </si>
  <si>
    <t>王兴恒</t>
  </si>
  <si>
    <t>王彦梅</t>
  </si>
  <si>
    <t>王学惠</t>
  </si>
  <si>
    <t>王学银</t>
  </si>
  <si>
    <t>王兴伏</t>
  </si>
  <si>
    <t>王兴军</t>
  </si>
  <si>
    <t>王学东</t>
  </si>
  <si>
    <t>马廷国</t>
  </si>
  <si>
    <t>马才</t>
  </si>
  <si>
    <t>马真</t>
  </si>
  <si>
    <t>马小国</t>
  </si>
  <si>
    <t>张海霞</t>
  </si>
  <si>
    <t>马成礼</t>
  </si>
  <si>
    <t>马成福</t>
  </si>
  <si>
    <t>马洪其</t>
  </si>
  <si>
    <t>马洪国</t>
  </si>
  <si>
    <t>马保兴</t>
  </si>
  <si>
    <t>马保忠</t>
  </si>
  <si>
    <t>马保红</t>
  </si>
  <si>
    <t>陈龙</t>
  </si>
  <si>
    <t>陈健</t>
  </si>
  <si>
    <t>陈兴华</t>
  </si>
  <si>
    <t>陈兴红</t>
  </si>
  <si>
    <t>马长录</t>
  </si>
  <si>
    <t>杨鹏程</t>
  </si>
  <si>
    <t>马满斌</t>
  </si>
  <si>
    <t>金凤兰</t>
  </si>
  <si>
    <t>马兆明</t>
  </si>
  <si>
    <t>新村村8队</t>
  </si>
  <si>
    <t>马兆兵</t>
  </si>
  <si>
    <t>杨保秀</t>
  </si>
  <si>
    <t>全瑞波</t>
  </si>
  <si>
    <t>汪生海</t>
  </si>
  <si>
    <t>全兴文</t>
  </si>
  <si>
    <t>杨芝花</t>
  </si>
  <si>
    <t>全立华</t>
  </si>
  <si>
    <t>杨生标</t>
  </si>
  <si>
    <t>新村村9队</t>
  </si>
  <si>
    <t>杨森林</t>
  </si>
  <si>
    <t>杨学虎</t>
  </si>
  <si>
    <t>杨学华</t>
  </si>
  <si>
    <t>杨英录</t>
  </si>
  <si>
    <t>马宝忠</t>
  </si>
  <si>
    <t>丁彦风</t>
  </si>
  <si>
    <t>杨生山</t>
  </si>
  <si>
    <t>丁彦庆</t>
  </si>
  <si>
    <t>丁有林</t>
  </si>
  <si>
    <t>新村村10队</t>
  </si>
  <si>
    <t>金伟</t>
  </si>
  <si>
    <t>丁金川</t>
  </si>
  <si>
    <t>金寿祥</t>
  </si>
  <si>
    <t>丁有祥</t>
  </si>
  <si>
    <t>金寿山</t>
  </si>
  <si>
    <t>金礼</t>
  </si>
  <si>
    <t>金光和</t>
  </si>
  <si>
    <t>金光峻</t>
  </si>
  <si>
    <t>马学洪</t>
  </si>
  <si>
    <t>王创业</t>
  </si>
  <si>
    <t>丁玉福</t>
  </si>
  <si>
    <t>金英</t>
  </si>
  <si>
    <t>金寿宁</t>
  </si>
  <si>
    <t>金风莲</t>
  </si>
  <si>
    <t>金磊</t>
  </si>
  <si>
    <t>马成录</t>
  </si>
  <si>
    <t>王少红</t>
  </si>
  <si>
    <t>金光山</t>
  </si>
  <si>
    <t>张福昌</t>
  </si>
  <si>
    <t>威镇村1队</t>
  </si>
  <si>
    <t>张学俊</t>
  </si>
  <si>
    <t>代秀英</t>
  </si>
  <si>
    <t>蒋晓飞</t>
  </si>
  <si>
    <t>田永</t>
  </si>
  <si>
    <t>蒋发生</t>
  </si>
  <si>
    <t>蒋  华</t>
  </si>
  <si>
    <t>何凤兰</t>
  </si>
  <si>
    <t>关秀梅</t>
  </si>
  <si>
    <t>姚兰花</t>
  </si>
  <si>
    <t>彭新华</t>
  </si>
  <si>
    <t>彭欢</t>
  </si>
  <si>
    <t>党秀勤</t>
  </si>
  <si>
    <t>周治叶</t>
  </si>
  <si>
    <t>周建平</t>
  </si>
  <si>
    <t>周治国</t>
  </si>
  <si>
    <t>贺  峰</t>
  </si>
  <si>
    <t>贺  军</t>
  </si>
  <si>
    <t>张青昌</t>
  </si>
  <si>
    <t>张帅</t>
  </si>
  <si>
    <t>张贵昌</t>
  </si>
  <si>
    <t>张学科</t>
  </si>
  <si>
    <t>蒋发学</t>
  </si>
  <si>
    <t>贺明德</t>
  </si>
  <si>
    <t>贺刚</t>
  </si>
  <si>
    <t>贺明贵</t>
  </si>
  <si>
    <t>贺海余</t>
  </si>
  <si>
    <t>贺明云</t>
  </si>
  <si>
    <t>贺明军</t>
  </si>
  <si>
    <t>贺明忠</t>
  </si>
  <si>
    <t>贺飞</t>
  </si>
  <si>
    <t>贺江</t>
  </si>
  <si>
    <t>贺明平</t>
  </si>
  <si>
    <t>贺明文</t>
  </si>
  <si>
    <t>张堂宁</t>
  </si>
  <si>
    <t>贺军平</t>
  </si>
  <si>
    <t>刘翠香</t>
  </si>
  <si>
    <t>林建华</t>
  </si>
  <si>
    <t>林建军</t>
  </si>
  <si>
    <t>贾启鑫</t>
  </si>
  <si>
    <t>叶凤琴</t>
  </si>
  <si>
    <t>贾怀礼</t>
  </si>
  <si>
    <t>张银昌</t>
  </si>
  <si>
    <t>张艳林</t>
  </si>
  <si>
    <t>张学明</t>
  </si>
  <si>
    <t>张学祥</t>
  </si>
  <si>
    <t>拓登明</t>
  </si>
  <si>
    <t>周建云</t>
  </si>
  <si>
    <t>周建新</t>
  </si>
  <si>
    <t>贺登荣</t>
  </si>
  <si>
    <t>贺建华</t>
  </si>
  <si>
    <t>张学堂</t>
  </si>
  <si>
    <t>张德昌</t>
  </si>
  <si>
    <t>张学涛</t>
  </si>
  <si>
    <t xml:space="preserve">    平罗县城</t>
  </si>
  <si>
    <t>刘建祖</t>
  </si>
  <si>
    <t>威镇村2队</t>
  </si>
  <si>
    <t>李怀云</t>
  </si>
  <si>
    <t>刘建刚</t>
  </si>
  <si>
    <t>刘建平</t>
  </si>
  <si>
    <t>刘尚清</t>
  </si>
  <si>
    <t>刘尚伏</t>
  </si>
  <si>
    <t>刘尚林</t>
  </si>
  <si>
    <t>王尚军</t>
  </si>
  <si>
    <t>杨  勇</t>
  </si>
  <si>
    <t>刘建设</t>
  </si>
  <si>
    <t>李怀清</t>
  </si>
  <si>
    <t>薛海江</t>
  </si>
  <si>
    <t>李建新</t>
  </si>
  <si>
    <t>方金勇</t>
  </si>
  <si>
    <t>朱进华</t>
  </si>
  <si>
    <t>刘玉平</t>
  </si>
  <si>
    <t>朱进明</t>
  </si>
  <si>
    <t>朱登荣</t>
  </si>
  <si>
    <t>李怀兵</t>
  </si>
  <si>
    <t>刘建廷</t>
  </si>
  <si>
    <t>魏秀琴</t>
  </si>
  <si>
    <t>安秀英</t>
  </si>
  <si>
    <t>李怀文</t>
  </si>
  <si>
    <t>李怀军</t>
  </si>
  <si>
    <t>杨  海</t>
  </si>
  <si>
    <t>杨  清</t>
  </si>
  <si>
    <t>刘建锋</t>
  </si>
  <si>
    <t>刘建虎</t>
  </si>
  <si>
    <t>刘  耿</t>
  </si>
  <si>
    <t>党桂萍</t>
  </si>
  <si>
    <t>李建庭</t>
  </si>
  <si>
    <t>朱兵</t>
  </si>
  <si>
    <t>刘建鹏</t>
  </si>
  <si>
    <t>朱华</t>
  </si>
  <si>
    <t>刘建涛</t>
  </si>
  <si>
    <t>刘春燕</t>
  </si>
  <si>
    <t>刘闯</t>
  </si>
  <si>
    <t>刘瑞</t>
  </si>
  <si>
    <t>朱昊</t>
  </si>
  <si>
    <t>李建龙</t>
  </si>
  <si>
    <t>强  杰</t>
  </si>
  <si>
    <t>威镇村3队</t>
  </si>
  <si>
    <t>李怀忠</t>
  </si>
  <si>
    <t>辛占海</t>
  </si>
  <si>
    <t>金占平</t>
  </si>
  <si>
    <t>威镇村六队</t>
  </si>
  <si>
    <t>金占海</t>
  </si>
  <si>
    <t>岳长清</t>
  </si>
  <si>
    <t>威镇村7队</t>
  </si>
  <si>
    <t>王学山</t>
  </si>
  <si>
    <t>李金堂</t>
  </si>
  <si>
    <t>王新平</t>
  </si>
  <si>
    <t>王兴明</t>
  </si>
  <si>
    <t>王秀勤</t>
  </si>
  <si>
    <t>蔡  浦</t>
  </si>
  <si>
    <t>威镇村8队</t>
  </si>
  <si>
    <t>蔡建华</t>
  </si>
  <si>
    <t>蔡建红</t>
  </si>
  <si>
    <t>王金礼</t>
  </si>
  <si>
    <t>王金山</t>
  </si>
  <si>
    <t>胡占福</t>
  </si>
  <si>
    <t>王金海</t>
  </si>
  <si>
    <t>王国华</t>
  </si>
  <si>
    <t>杨玉峰</t>
  </si>
  <si>
    <t>罗建国</t>
  </si>
  <si>
    <t>贾尚林</t>
  </si>
  <si>
    <t>李  波</t>
  </si>
  <si>
    <t>王玉贤</t>
  </si>
  <si>
    <t>杨玉春</t>
  </si>
  <si>
    <t>张彩兰</t>
  </si>
  <si>
    <t>李海江</t>
  </si>
  <si>
    <t>杨存仁</t>
  </si>
  <si>
    <t>王国庆</t>
  </si>
  <si>
    <t>田  华</t>
  </si>
  <si>
    <t>杨玉海</t>
  </si>
  <si>
    <t>李建林</t>
  </si>
  <si>
    <t>罗建云</t>
  </si>
  <si>
    <t>罗建军</t>
  </si>
  <si>
    <t>王玉新</t>
  </si>
  <si>
    <t>李海河</t>
  </si>
  <si>
    <t>李  军</t>
  </si>
  <si>
    <t>田  宁</t>
  </si>
  <si>
    <t>李  冲</t>
  </si>
  <si>
    <t>罗建林</t>
  </si>
  <si>
    <t>刘风英</t>
  </si>
  <si>
    <t>贾超</t>
  </si>
  <si>
    <t>贾泽</t>
  </si>
  <si>
    <t>王振峰</t>
  </si>
  <si>
    <t>崔中兰</t>
  </si>
  <si>
    <t>杨凯</t>
  </si>
  <si>
    <t>杨彪</t>
  </si>
  <si>
    <t>王杰</t>
  </si>
  <si>
    <t>王晓钊</t>
  </si>
  <si>
    <t>蔡沛</t>
  </si>
  <si>
    <t>杨学芳</t>
  </si>
  <si>
    <t>贾尚云</t>
  </si>
  <si>
    <t>朱进忠</t>
  </si>
  <si>
    <t>威镇村9队</t>
  </si>
  <si>
    <t>叶生智</t>
  </si>
  <si>
    <t>威镇村10队</t>
  </si>
  <si>
    <t>强建珺</t>
  </si>
  <si>
    <t>安常渠</t>
  </si>
  <si>
    <t>平罗县城</t>
  </si>
  <si>
    <t>安长惠</t>
  </si>
  <si>
    <t>平罗县姚伏镇人民政府（乡镇盖章）                             单位：亩 、元                          日期：2023年6月12日</t>
  </si>
  <si>
    <t>龚开亮</t>
  </si>
  <si>
    <t>北营子村1队</t>
  </si>
  <si>
    <t>郭翠莲</t>
  </si>
  <si>
    <t>胡春贤</t>
  </si>
  <si>
    <t>平罗县姚伏镇北营子村股份经济合作社</t>
  </si>
  <si>
    <t>北营子村委会</t>
  </si>
  <si>
    <t>姜继祖</t>
  </si>
  <si>
    <t>孙保喜</t>
  </si>
  <si>
    <t>孙保忠</t>
  </si>
  <si>
    <t>王荣</t>
  </si>
  <si>
    <t>王彦峰</t>
  </si>
  <si>
    <t>张伏保</t>
  </si>
  <si>
    <t>张福财</t>
  </si>
  <si>
    <t>张伏存</t>
  </si>
  <si>
    <t>张伏国</t>
  </si>
  <si>
    <t>张伏金</t>
  </si>
  <si>
    <t>张伏岐</t>
  </si>
  <si>
    <t>张伏全</t>
  </si>
  <si>
    <t>张伏仁</t>
  </si>
  <si>
    <t>张伏生</t>
  </si>
  <si>
    <t>张伏喜</t>
  </si>
  <si>
    <t>张伏正</t>
  </si>
  <si>
    <t>张光飞</t>
  </si>
  <si>
    <t>北营子村2队</t>
  </si>
  <si>
    <t>张光辉</t>
  </si>
  <si>
    <t>张光庆</t>
  </si>
  <si>
    <t>张光寿</t>
  </si>
  <si>
    <t>张光涛</t>
  </si>
  <si>
    <t>张光文</t>
  </si>
  <si>
    <t>张光珍</t>
  </si>
  <si>
    <t>张伏斌</t>
  </si>
  <si>
    <t>蔡国祥</t>
  </si>
  <si>
    <t>蔡生芳</t>
  </si>
  <si>
    <t>蔡新平</t>
  </si>
  <si>
    <t>蔡兴云</t>
  </si>
  <si>
    <t>高和军</t>
  </si>
  <si>
    <t>高和龙</t>
  </si>
  <si>
    <t>高建龙</t>
  </si>
  <si>
    <t>贾维刚</t>
  </si>
  <si>
    <t>李秀珍</t>
  </si>
  <si>
    <t>姚桂莲</t>
  </si>
  <si>
    <t>张伏军</t>
  </si>
  <si>
    <t>张伏礼</t>
  </si>
  <si>
    <t>张伏余</t>
  </si>
  <si>
    <t>张伏珍</t>
  </si>
  <si>
    <t>张光东</t>
  </si>
  <si>
    <t>张光礼</t>
  </si>
  <si>
    <t>张光山</t>
  </si>
  <si>
    <t>张光耀</t>
  </si>
  <si>
    <t>张光义</t>
  </si>
  <si>
    <t>张光志</t>
  </si>
  <si>
    <t>陈登山</t>
  </si>
  <si>
    <t>高和平</t>
  </si>
  <si>
    <t>蔡生寿</t>
  </si>
  <si>
    <t>白光华</t>
  </si>
  <si>
    <t>北营子村3队</t>
  </si>
  <si>
    <t>白光明</t>
  </si>
  <si>
    <t>曹学春</t>
  </si>
  <si>
    <t>贾旭芳</t>
  </si>
  <si>
    <t>梁风侠</t>
  </si>
  <si>
    <t>麻世中</t>
  </si>
  <si>
    <t>马维洲</t>
  </si>
  <si>
    <t>许东</t>
  </si>
  <si>
    <t>许根柱</t>
  </si>
  <si>
    <t>许磊</t>
  </si>
  <si>
    <t>许利</t>
  </si>
  <si>
    <t>许万贵</t>
  </si>
  <si>
    <t>许万海</t>
  </si>
  <si>
    <t>许万河</t>
  </si>
  <si>
    <t>许万华</t>
  </si>
  <si>
    <t>许万龙</t>
  </si>
  <si>
    <t>许万仁</t>
  </si>
  <si>
    <t>许万荣</t>
  </si>
  <si>
    <t>许万山</t>
  </si>
  <si>
    <t>许万寿</t>
  </si>
  <si>
    <t>许万喜</t>
  </si>
  <si>
    <t>许学志</t>
  </si>
  <si>
    <t>许占柱</t>
  </si>
  <si>
    <t>许召</t>
  </si>
  <si>
    <t>许志和</t>
  </si>
  <si>
    <t>许治国</t>
  </si>
  <si>
    <t>许宗成</t>
  </si>
  <si>
    <t>许宗红</t>
  </si>
  <si>
    <t>许宗太</t>
  </si>
  <si>
    <t>许宗文</t>
  </si>
  <si>
    <t>周国安</t>
  </si>
  <si>
    <t>周国仁</t>
  </si>
  <si>
    <t>周国胜</t>
  </si>
  <si>
    <t>周国兴</t>
  </si>
  <si>
    <t>周生祥</t>
  </si>
  <si>
    <t>周永祥</t>
  </si>
  <si>
    <t>曹艳玲</t>
  </si>
  <si>
    <t>北营子村4队</t>
  </si>
  <si>
    <t>陈景旭</t>
  </si>
  <si>
    <t>郭学梅</t>
  </si>
  <si>
    <t>康世璇</t>
  </si>
  <si>
    <t>李桂香</t>
  </si>
  <si>
    <t>李进财</t>
  </si>
  <si>
    <t>李维明</t>
  </si>
  <si>
    <t>刘彦霞</t>
  </si>
  <si>
    <t>梅生祥</t>
  </si>
  <si>
    <t>梅晓东</t>
  </si>
  <si>
    <t>牛向前</t>
  </si>
  <si>
    <t>权仲洲</t>
  </si>
  <si>
    <t>苏正祥</t>
  </si>
  <si>
    <t>王保立</t>
  </si>
  <si>
    <t>王保明</t>
  </si>
  <si>
    <t>王保清</t>
  </si>
  <si>
    <t>王兵文</t>
  </si>
  <si>
    <t>王兵武</t>
  </si>
  <si>
    <t>王炳伏</t>
  </si>
  <si>
    <t>王炳志</t>
  </si>
  <si>
    <t>王春宁</t>
  </si>
  <si>
    <t>王聪</t>
  </si>
  <si>
    <t>王凡香</t>
  </si>
  <si>
    <t>王飞</t>
  </si>
  <si>
    <t>王红兴</t>
  </si>
  <si>
    <t>王辉</t>
  </si>
  <si>
    <t>王立华</t>
  </si>
  <si>
    <t>王立民</t>
  </si>
  <si>
    <t>王立荣</t>
  </si>
  <si>
    <t>王顺红</t>
  </si>
  <si>
    <t>王伟</t>
  </si>
  <si>
    <t>北营子村5队</t>
  </si>
  <si>
    <t>王役</t>
  </si>
  <si>
    <t>王永红</t>
  </si>
  <si>
    <t>王永珍</t>
  </si>
  <si>
    <t>王勇</t>
  </si>
  <si>
    <t>王占元</t>
  </si>
  <si>
    <t>王自亮</t>
  </si>
  <si>
    <t>许风琴</t>
  </si>
  <si>
    <t>许宏</t>
  </si>
  <si>
    <t>许云</t>
  </si>
  <si>
    <t>张伏林</t>
  </si>
  <si>
    <t>张亚男</t>
  </si>
  <si>
    <t>张永波</t>
  </si>
  <si>
    <t>赵礼斌</t>
  </si>
  <si>
    <t>白宁霞</t>
  </si>
  <si>
    <t>范文超</t>
  </si>
  <si>
    <t>范文武</t>
  </si>
  <si>
    <t>黄振华</t>
  </si>
  <si>
    <t>吕金豹</t>
  </si>
  <si>
    <t>吕树华</t>
  </si>
  <si>
    <t>吕长伏</t>
  </si>
  <si>
    <t>吕忠义</t>
  </si>
  <si>
    <t>沈淑玲</t>
  </si>
  <si>
    <t>王炳录</t>
  </si>
  <si>
    <t>王庆林</t>
  </si>
  <si>
    <t>王伏林</t>
  </si>
  <si>
    <t>王伏生</t>
  </si>
  <si>
    <t>王军山</t>
  </si>
  <si>
    <t>王银山</t>
  </si>
  <si>
    <t>王庆海</t>
  </si>
  <si>
    <t>王庆军</t>
  </si>
  <si>
    <t>王庆奎</t>
  </si>
  <si>
    <t>王学清</t>
  </si>
  <si>
    <t>王学仁</t>
  </si>
  <si>
    <t>王永文</t>
  </si>
  <si>
    <t>杨金宝</t>
  </si>
  <si>
    <t>杨金海</t>
  </si>
  <si>
    <t>杨金林</t>
  </si>
  <si>
    <t>杨生美</t>
  </si>
  <si>
    <t>张永红</t>
  </si>
  <si>
    <t>杨静</t>
  </si>
  <si>
    <t>通伏乡团结7队</t>
  </si>
  <si>
    <t>马爱芹</t>
  </si>
  <si>
    <t>通伏乡新丰2队</t>
  </si>
  <si>
    <t>吕福</t>
  </si>
  <si>
    <t>北营子村6队</t>
  </si>
  <si>
    <t>吕善华</t>
  </si>
  <si>
    <t>吕善学</t>
  </si>
  <si>
    <t>吕善银</t>
  </si>
  <si>
    <t>吕伟</t>
  </si>
  <si>
    <t>吕学成</t>
  </si>
  <si>
    <t>吕学仁</t>
  </si>
  <si>
    <t>吕学生</t>
  </si>
  <si>
    <t>吕永贵</t>
  </si>
  <si>
    <t>吕永江</t>
  </si>
  <si>
    <t>吕志</t>
  </si>
  <si>
    <t>吕忠礼</t>
  </si>
  <si>
    <t>吕忠祥</t>
  </si>
  <si>
    <t>强永梅</t>
  </si>
  <si>
    <t>乔立生</t>
  </si>
  <si>
    <t>王洪亮</t>
  </si>
  <si>
    <t>王立兵</t>
  </si>
  <si>
    <t>王立山</t>
  </si>
  <si>
    <t>王生茂</t>
  </si>
  <si>
    <t>王万成</t>
  </si>
  <si>
    <t>王新伏</t>
  </si>
  <si>
    <t>王振涛</t>
  </si>
  <si>
    <t>郑元海</t>
  </si>
  <si>
    <t>大兴墩村1队</t>
  </si>
  <si>
    <t>李国强</t>
  </si>
  <si>
    <t>张月琴</t>
  </si>
  <si>
    <t>郑学仁</t>
  </si>
  <si>
    <t>魏永德</t>
  </si>
  <si>
    <t>李生河</t>
  </si>
  <si>
    <t>张伏勇</t>
  </si>
  <si>
    <t>郑卫明</t>
  </si>
  <si>
    <t>吴光文</t>
  </si>
  <si>
    <t>郑洪兵</t>
  </si>
  <si>
    <t>石讲利</t>
  </si>
  <si>
    <t>郑洪兴</t>
  </si>
  <si>
    <t>吴光前</t>
  </si>
  <si>
    <t>吴光和</t>
  </si>
  <si>
    <t>郑红军</t>
  </si>
  <si>
    <t>陈学东</t>
  </si>
  <si>
    <t>陈来金</t>
  </si>
  <si>
    <t>陈学立</t>
  </si>
  <si>
    <t>陈学兵</t>
  </si>
  <si>
    <t>吴光财</t>
  </si>
  <si>
    <t>郑洪利</t>
  </si>
  <si>
    <t>郑红礼</t>
  </si>
  <si>
    <t>李生江</t>
  </si>
  <si>
    <t>李国伏</t>
  </si>
  <si>
    <t>郑立文</t>
  </si>
  <si>
    <t>郑卫山</t>
  </si>
  <si>
    <t>郑学义</t>
  </si>
  <si>
    <t>郑红江</t>
  </si>
  <si>
    <t>陈来银</t>
  </si>
  <si>
    <t>魏永财</t>
  </si>
  <si>
    <t>黄保华</t>
  </si>
  <si>
    <t>大兴墩村2队</t>
  </si>
  <si>
    <t>闫寿江</t>
  </si>
  <si>
    <t>黄保山</t>
  </si>
  <si>
    <t>闫寿山</t>
  </si>
  <si>
    <t>赵金梅</t>
  </si>
  <si>
    <t>郑涛</t>
  </si>
  <si>
    <t>郑随山</t>
  </si>
  <si>
    <t>郑永山</t>
  </si>
  <si>
    <t>黄生贵</t>
  </si>
  <si>
    <t>闫寿岐</t>
  </si>
  <si>
    <t>张立宏</t>
  </si>
  <si>
    <t>郑红</t>
  </si>
  <si>
    <t>张梅芳</t>
  </si>
  <si>
    <t>余菊兰</t>
  </si>
  <si>
    <t>王世珍</t>
  </si>
  <si>
    <t>张立涛</t>
  </si>
  <si>
    <t>孙学义</t>
  </si>
  <si>
    <t>宋娟</t>
  </si>
  <si>
    <t>孙红礼</t>
  </si>
  <si>
    <t>黄保江</t>
  </si>
  <si>
    <t>平罗县姚伏镇大兴墩村股份经济合作社</t>
  </si>
  <si>
    <t>郑兰芳</t>
  </si>
  <si>
    <t>大兴墩村3队</t>
  </si>
  <si>
    <t>孟宗孝</t>
  </si>
  <si>
    <t>孟宗军</t>
  </si>
  <si>
    <t>孟玉海</t>
  </si>
  <si>
    <t>孟玉山</t>
  </si>
  <si>
    <t>孟玉文</t>
  </si>
  <si>
    <t>董玉珍</t>
  </si>
  <si>
    <t>孟宗平</t>
  </si>
  <si>
    <t>孟宗明</t>
  </si>
  <si>
    <t>殷国文</t>
  </si>
  <si>
    <t>李新年</t>
  </si>
  <si>
    <t>侯春梅</t>
  </si>
  <si>
    <t>孟玉生</t>
  </si>
  <si>
    <t>孟宗爱</t>
  </si>
  <si>
    <t>孟学军</t>
  </si>
  <si>
    <t>孟宗贵</t>
  </si>
  <si>
    <t>刘占国</t>
  </si>
  <si>
    <t>吴玉萍</t>
  </si>
  <si>
    <t>何国珍</t>
  </si>
  <si>
    <t>白兴荣</t>
  </si>
  <si>
    <t>叶金潮</t>
  </si>
  <si>
    <t>李海清</t>
  </si>
  <si>
    <t>大兴墩村4队</t>
  </si>
  <si>
    <t>高吉春</t>
  </si>
  <si>
    <t>蔡玉风</t>
  </si>
  <si>
    <t>高吉文</t>
  </si>
  <si>
    <t>高吉仁</t>
  </si>
  <si>
    <t>高永俊</t>
  </si>
  <si>
    <t>汤振忠</t>
  </si>
  <si>
    <t>高吉福</t>
  </si>
  <si>
    <t>耿玉明</t>
  </si>
  <si>
    <t>高吉树</t>
  </si>
  <si>
    <t>高建宁</t>
  </si>
  <si>
    <t>高吉和</t>
  </si>
  <si>
    <t>高永立</t>
  </si>
  <si>
    <t>高永山</t>
  </si>
  <si>
    <t>王万忠</t>
  </si>
  <si>
    <t>高吉太</t>
  </si>
  <si>
    <t>高建军</t>
  </si>
  <si>
    <t>高建山</t>
  </si>
  <si>
    <t>高永瑞</t>
  </si>
  <si>
    <t>骆兴林</t>
  </si>
  <si>
    <t>高永德</t>
  </si>
  <si>
    <t>高建平</t>
  </si>
  <si>
    <t>李兴祥</t>
  </si>
  <si>
    <t>李兴社</t>
  </si>
  <si>
    <t>高吉代</t>
  </si>
  <si>
    <t>高永海</t>
  </si>
  <si>
    <t>徐利军</t>
  </si>
  <si>
    <t>高永华</t>
  </si>
  <si>
    <t>胡学琴</t>
  </si>
  <si>
    <t>高永财</t>
  </si>
  <si>
    <t>李正伟</t>
  </si>
  <si>
    <t>高学文</t>
  </si>
  <si>
    <t>李桂芳</t>
  </si>
  <si>
    <t>秦风英</t>
  </si>
  <si>
    <t>王万国</t>
  </si>
  <si>
    <t>白兴江</t>
  </si>
  <si>
    <t>大兴墩村5队</t>
  </si>
  <si>
    <t>王明太</t>
  </si>
  <si>
    <t>王世祥</t>
  </si>
  <si>
    <t>王明海</t>
  </si>
  <si>
    <t>杨东清</t>
  </si>
  <si>
    <t>王彦虎</t>
  </si>
  <si>
    <t>王明余</t>
  </si>
  <si>
    <t>岳怀武</t>
  </si>
  <si>
    <t>杨双根</t>
  </si>
  <si>
    <t>许长信</t>
  </si>
  <si>
    <t>温建国</t>
  </si>
  <si>
    <t>王兴武</t>
  </si>
  <si>
    <t>王明国</t>
  </si>
  <si>
    <t>纪生平</t>
  </si>
  <si>
    <t>王明德</t>
  </si>
  <si>
    <t>纪生河</t>
  </si>
  <si>
    <t>崔光兴</t>
  </si>
  <si>
    <t>王世岐</t>
  </si>
  <si>
    <t>王世德</t>
  </si>
  <si>
    <t>梁效仪</t>
  </si>
  <si>
    <t>刘小军</t>
  </si>
  <si>
    <t>杨进举</t>
  </si>
  <si>
    <t>大兴墩村6队</t>
  </si>
  <si>
    <t>刘进忠</t>
  </si>
  <si>
    <t>乔月山</t>
  </si>
  <si>
    <t>冯新伏</t>
  </si>
  <si>
    <t>史善忠</t>
  </si>
  <si>
    <t>王占平</t>
  </si>
  <si>
    <t>王庭俊</t>
  </si>
  <si>
    <t>吴义江</t>
  </si>
  <si>
    <t>史学仁</t>
  </si>
  <si>
    <t>大兴墩村7队</t>
  </si>
  <si>
    <t>周占山</t>
  </si>
  <si>
    <t>周立明</t>
  </si>
  <si>
    <t>周立山</t>
  </si>
  <si>
    <t>周立波</t>
  </si>
  <si>
    <t>史善聪</t>
  </si>
  <si>
    <t>史善军</t>
  </si>
  <si>
    <t>史善兵</t>
  </si>
  <si>
    <t>孙炳山</t>
  </si>
  <si>
    <t>王金国</t>
  </si>
  <si>
    <t>乔金川</t>
  </si>
  <si>
    <t>乔华</t>
  </si>
  <si>
    <t>李海川</t>
  </si>
  <si>
    <t>刘秀芝</t>
  </si>
  <si>
    <t>杨立新</t>
  </si>
  <si>
    <t>灯塔村一队</t>
  </si>
  <si>
    <t>陈建利</t>
  </si>
  <si>
    <t>杨立民</t>
  </si>
  <si>
    <t>汪玉军</t>
  </si>
  <si>
    <t>刘静</t>
  </si>
  <si>
    <t>王俊喜</t>
  </si>
  <si>
    <t>姜利锋</t>
  </si>
  <si>
    <t>姜建国</t>
  </si>
  <si>
    <t>张存林</t>
  </si>
  <si>
    <t>穆金山</t>
  </si>
  <si>
    <t>穆玉忠</t>
  </si>
  <si>
    <t>穆玉清</t>
  </si>
  <si>
    <t>张立明</t>
  </si>
  <si>
    <t>许艳</t>
  </si>
  <si>
    <t>王小龙</t>
  </si>
  <si>
    <t>汪玉锋</t>
  </si>
  <si>
    <t>路建忠</t>
  </si>
  <si>
    <t>邵志娟</t>
  </si>
  <si>
    <t>樊永新</t>
  </si>
  <si>
    <t>灯塔村二队</t>
  </si>
  <si>
    <t>樊河</t>
  </si>
  <si>
    <t>靳全红</t>
  </si>
  <si>
    <t>秦玉</t>
  </si>
  <si>
    <t>樊金田</t>
  </si>
  <si>
    <t>吉生明</t>
  </si>
  <si>
    <t>张春萍</t>
  </si>
  <si>
    <t>樊江</t>
  </si>
  <si>
    <t>杨杰</t>
  </si>
  <si>
    <t>李加勤</t>
  </si>
  <si>
    <t>林桂英</t>
  </si>
  <si>
    <t>张美娟</t>
  </si>
  <si>
    <t>胡玉霞</t>
  </si>
  <si>
    <t>谈文廷</t>
  </si>
  <si>
    <t>万义</t>
  </si>
  <si>
    <t>樊金龙</t>
  </si>
  <si>
    <t>樊振福</t>
  </si>
  <si>
    <t>刘学山</t>
  </si>
  <si>
    <t>赵风兰</t>
  </si>
  <si>
    <t>谈仿忠</t>
  </si>
  <si>
    <t>靳全贞</t>
  </si>
  <si>
    <t>郑华</t>
  </si>
  <si>
    <t>谈和平</t>
  </si>
  <si>
    <t>刘玉山</t>
  </si>
  <si>
    <t>韩学梅</t>
  </si>
  <si>
    <t>郑平</t>
  </si>
  <si>
    <t>李建川</t>
  </si>
  <si>
    <t>樊明山</t>
  </si>
  <si>
    <t>顾玉芳</t>
  </si>
  <si>
    <t>谈文海</t>
  </si>
  <si>
    <t>谈文斌</t>
  </si>
  <si>
    <t>李尚朴</t>
  </si>
  <si>
    <t>樊金国</t>
  </si>
  <si>
    <t>李加福</t>
  </si>
  <si>
    <t>罗萍</t>
  </si>
  <si>
    <t>樊利民</t>
  </si>
  <si>
    <t>关伏平</t>
  </si>
  <si>
    <t>解正清</t>
  </si>
  <si>
    <t>樊金福</t>
  </si>
  <si>
    <t>吉生林</t>
  </si>
  <si>
    <t>谈文玉</t>
  </si>
  <si>
    <t>谈文学</t>
  </si>
  <si>
    <t>樊金成</t>
  </si>
  <si>
    <t>殷玉梅</t>
  </si>
  <si>
    <t>谭文华</t>
  </si>
  <si>
    <t>靳世亮</t>
  </si>
  <si>
    <t>谈文金</t>
  </si>
  <si>
    <t>李建邦</t>
  </si>
  <si>
    <t>靳世明</t>
  </si>
  <si>
    <t>李建成</t>
  </si>
  <si>
    <t>李正荣</t>
  </si>
  <si>
    <t>李秀英</t>
  </si>
  <si>
    <t>曹玉礼</t>
  </si>
  <si>
    <t>谈学平</t>
  </si>
  <si>
    <t>宋桂玲</t>
  </si>
  <si>
    <t>杨占河</t>
  </si>
  <si>
    <t>杨占江</t>
  </si>
  <si>
    <t>祁梅兰</t>
  </si>
  <si>
    <t>灯塔村三队</t>
  </si>
  <si>
    <t>刘学敏</t>
  </si>
  <si>
    <t>段玉江</t>
  </si>
  <si>
    <t>刘建军</t>
  </si>
  <si>
    <t>陈国宁</t>
  </si>
  <si>
    <t>姜洋</t>
  </si>
  <si>
    <t>高玉玲</t>
  </si>
  <si>
    <t>夏建春</t>
  </si>
  <si>
    <t>曹春梅</t>
  </si>
  <si>
    <t>贾桂英</t>
  </si>
  <si>
    <t>孙立忠</t>
  </si>
  <si>
    <t>姜国银</t>
  </si>
  <si>
    <t>曹英</t>
  </si>
  <si>
    <t>王占明</t>
  </si>
  <si>
    <t>曹建军</t>
  </si>
  <si>
    <t>曹学忠</t>
  </si>
  <si>
    <t>曹志</t>
  </si>
  <si>
    <t>刘进喜</t>
  </si>
  <si>
    <t>刘占雄</t>
  </si>
  <si>
    <t>高明</t>
  </si>
  <si>
    <t>刘国庆</t>
  </si>
  <si>
    <t>吴长世</t>
  </si>
  <si>
    <t>孙学斌</t>
  </si>
  <si>
    <t>孙学冬</t>
  </si>
  <si>
    <t>刘建兴</t>
  </si>
  <si>
    <t>郑光明</t>
  </si>
  <si>
    <t>王菊莲</t>
  </si>
  <si>
    <t>孙立孝</t>
  </si>
  <si>
    <t>夏建东</t>
  </si>
  <si>
    <t>刘建华</t>
  </si>
  <si>
    <t>孙立平</t>
  </si>
  <si>
    <t>孙立荣</t>
  </si>
  <si>
    <t>刘国林</t>
  </si>
  <si>
    <t>姜国金</t>
  </si>
  <si>
    <t>孙立华</t>
  </si>
  <si>
    <t>刘国祥</t>
  </si>
  <si>
    <t>刘英军</t>
  </si>
  <si>
    <t>刘海军</t>
  </si>
  <si>
    <t>刘建宁</t>
  </si>
  <si>
    <t>刘金萍</t>
  </si>
  <si>
    <t>段玉军</t>
  </si>
  <si>
    <t>徐增明</t>
  </si>
  <si>
    <t>孙立祥</t>
  </si>
  <si>
    <t>刘学义</t>
  </si>
  <si>
    <t>张改义</t>
  </si>
  <si>
    <t>陈学喜</t>
  </si>
  <si>
    <t>闫志华</t>
  </si>
  <si>
    <t>灯塔村四队</t>
  </si>
  <si>
    <t>李国栋</t>
  </si>
  <si>
    <t>王学福</t>
  </si>
  <si>
    <t>谢玉琴</t>
  </si>
  <si>
    <t>闫国栋</t>
  </si>
  <si>
    <t>李成栋</t>
  </si>
  <si>
    <t>闫志宁</t>
  </si>
  <si>
    <t>张建才</t>
  </si>
  <si>
    <t>张建海</t>
  </si>
  <si>
    <t>陈秀月</t>
  </si>
  <si>
    <t>李作栋</t>
  </si>
  <si>
    <t>赵学容</t>
  </si>
  <si>
    <t>闫国清</t>
  </si>
  <si>
    <t>闫志平</t>
  </si>
  <si>
    <t>王占兴</t>
  </si>
  <si>
    <t>闫志胜</t>
  </si>
  <si>
    <t>闫志利</t>
  </si>
  <si>
    <t>杨梅香</t>
  </si>
  <si>
    <t>闫志东</t>
  </si>
  <si>
    <t>闫尚信</t>
  </si>
  <si>
    <t>闫海银</t>
  </si>
  <si>
    <t>闫志国</t>
  </si>
  <si>
    <t>樊学成</t>
  </si>
  <si>
    <t>灯塔村五队</t>
  </si>
  <si>
    <t>樊学文</t>
  </si>
  <si>
    <t>顾玉英</t>
  </si>
  <si>
    <t>樊正亮</t>
  </si>
  <si>
    <t>樊正喜</t>
  </si>
  <si>
    <t>樊正平</t>
  </si>
  <si>
    <t>樊学红</t>
  </si>
  <si>
    <t>樊学仁</t>
  </si>
  <si>
    <t>徐宁</t>
  </si>
  <si>
    <t>樊正聪</t>
  </si>
  <si>
    <t>樊正宽</t>
  </si>
  <si>
    <t>樊正军</t>
  </si>
  <si>
    <t>樊吉瑞</t>
  </si>
  <si>
    <t>陈玉芳</t>
  </si>
  <si>
    <t>樊吉宁</t>
  </si>
  <si>
    <t>樊正清</t>
  </si>
  <si>
    <t>樊正顺</t>
  </si>
  <si>
    <t>樊正保</t>
  </si>
  <si>
    <t>樊正奇</t>
  </si>
  <si>
    <t>樊吉旺</t>
  </si>
  <si>
    <t>樊正元</t>
  </si>
  <si>
    <t>席桂芹</t>
  </si>
  <si>
    <t>樊振俭</t>
  </si>
  <si>
    <t>樊正荣</t>
  </si>
  <si>
    <t>樊吉利</t>
  </si>
  <si>
    <t>樊建庭</t>
  </si>
  <si>
    <t>樊建岐</t>
  </si>
  <si>
    <t>樊建清</t>
  </si>
  <si>
    <t>樊吉涛</t>
  </si>
  <si>
    <t>樊吉彪</t>
  </si>
  <si>
    <t>樊正义</t>
  </si>
  <si>
    <t>樊霄</t>
  </si>
  <si>
    <t>李少明</t>
  </si>
  <si>
    <t>段鹏飞</t>
  </si>
  <si>
    <t>余万荣</t>
  </si>
  <si>
    <t>樊正帮</t>
  </si>
  <si>
    <t>樊正安</t>
  </si>
  <si>
    <t>樊吉祥</t>
  </si>
  <si>
    <t>樊吉伏</t>
  </si>
  <si>
    <t>樊淑萍</t>
  </si>
  <si>
    <t>赵存致</t>
  </si>
  <si>
    <t>樊淑娟</t>
  </si>
  <si>
    <t>樊金霞</t>
  </si>
  <si>
    <t>司金林</t>
  </si>
  <si>
    <t>灯塔村六队</t>
  </si>
  <si>
    <t>余建军</t>
  </si>
  <si>
    <t>姜虎</t>
  </si>
  <si>
    <t>姜涛</t>
  </si>
  <si>
    <t>姜利民</t>
  </si>
  <si>
    <t>赵金云</t>
  </si>
  <si>
    <t>姜孝</t>
  </si>
  <si>
    <t>余建新</t>
  </si>
  <si>
    <t>邵立军</t>
  </si>
  <si>
    <t>余波</t>
  </si>
  <si>
    <t>余斌</t>
  </si>
  <si>
    <t>姜忠</t>
  </si>
  <si>
    <t>姜秀</t>
  </si>
  <si>
    <t>余建忠</t>
  </si>
  <si>
    <t>白山</t>
  </si>
  <si>
    <t>姜抚政</t>
  </si>
  <si>
    <t>姜伏俊</t>
  </si>
  <si>
    <t>赵金喜</t>
  </si>
  <si>
    <t>姜鸿</t>
  </si>
  <si>
    <t>古金寿</t>
  </si>
  <si>
    <t>姜立军</t>
  </si>
  <si>
    <t>余建文</t>
  </si>
  <si>
    <t>姜立</t>
  </si>
  <si>
    <t>余建勤</t>
  </si>
  <si>
    <t>段鹏忠</t>
  </si>
  <si>
    <t>潘恒清</t>
  </si>
  <si>
    <t>梁红伟</t>
  </si>
  <si>
    <t>王宏入</t>
  </si>
  <si>
    <t>王文银</t>
  </si>
  <si>
    <t>郑新福</t>
  </si>
  <si>
    <t>周玉银</t>
  </si>
  <si>
    <t>灯塔村七队</t>
  </si>
  <si>
    <t>熊静</t>
  </si>
  <si>
    <t>刘进国</t>
  </si>
  <si>
    <t>王宝</t>
  </si>
  <si>
    <t>张宗保</t>
  </si>
  <si>
    <t>刘进玉</t>
  </si>
  <si>
    <t>王占柱</t>
  </si>
  <si>
    <t>周玉龙</t>
  </si>
  <si>
    <t>方聪</t>
  </si>
  <si>
    <t>李金山</t>
  </si>
  <si>
    <t>张宗祥</t>
  </si>
  <si>
    <t>刘文亮</t>
  </si>
  <si>
    <t>刘文海</t>
  </si>
  <si>
    <t>李志海</t>
  </si>
  <si>
    <t>周新民</t>
  </si>
  <si>
    <t>周新帮</t>
  </si>
  <si>
    <t>张文才</t>
  </si>
  <si>
    <t>周海江</t>
  </si>
  <si>
    <t>周玉宁</t>
  </si>
  <si>
    <t>周玉海</t>
  </si>
  <si>
    <t>周玉金</t>
  </si>
  <si>
    <t>周玉江</t>
  </si>
  <si>
    <t>张学琴</t>
  </si>
  <si>
    <t>周兴立</t>
  </si>
  <si>
    <t>王占川</t>
  </si>
  <si>
    <t>蔡金国</t>
  </si>
  <si>
    <t>李万红</t>
  </si>
  <si>
    <t>周玉柱</t>
  </si>
  <si>
    <t>龚吉成</t>
  </si>
  <si>
    <t>蔡金鹏</t>
  </si>
  <si>
    <t>毛秀花</t>
  </si>
  <si>
    <t>张裕</t>
  </si>
  <si>
    <t>蔡金祥</t>
  </si>
  <si>
    <t>张文建</t>
  </si>
  <si>
    <t>李金成</t>
  </si>
  <si>
    <t>陆金华</t>
  </si>
  <si>
    <t>陆金荣</t>
  </si>
  <si>
    <t>周玉川</t>
  </si>
  <si>
    <t>吴宝林</t>
  </si>
  <si>
    <t>郑丽霞</t>
  </si>
  <si>
    <t>王福荣</t>
  </si>
  <si>
    <t>张彦珍</t>
  </si>
  <si>
    <t>陈强</t>
  </si>
  <si>
    <t>平罗县姚伏镇灯塔村股份经济合作社</t>
  </si>
  <si>
    <t>任保军</t>
  </si>
  <si>
    <t>高路村一队</t>
  </si>
  <si>
    <t>王存安</t>
  </si>
  <si>
    <t>王存文</t>
  </si>
  <si>
    <t>王存兵</t>
  </si>
  <si>
    <t>王国仓</t>
  </si>
  <si>
    <t>李立</t>
  </si>
  <si>
    <t>姜建军</t>
  </si>
  <si>
    <t>任斌</t>
  </si>
  <si>
    <t>王存明</t>
  </si>
  <si>
    <t>胡万银</t>
  </si>
  <si>
    <t>余天祥</t>
  </si>
  <si>
    <t>杨思荣</t>
  </si>
  <si>
    <t>李国仁</t>
  </si>
  <si>
    <t>姜忠财</t>
  </si>
  <si>
    <t>段维科</t>
  </si>
  <si>
    <t>谢伏仁</t>
  </si>
  <si>
    <t>余建国</t>
  </si>
  <si>
    <t>任静</t>
  </si>
  <si>
    <t>刘彦斌</t>
  </si>
  <si>
    <t>王清仓</t>
  </si>
  <si>
    <t>杨思林</t>
  </si>
  <si>
    <t>童兴存</t>
  </si>
  <si>
    <t>高路村二队</t>
  </si>
  <si>
    <t>姜卫</t>
  </si>
  <si>
    <t>王清彦</t>
  </si>
  <si>
    <t>姜兴义</t>
  </si>
  <si>
    <t>姜占荣</t>
  </si>
  <si>
    <t>姜占义</t>
  </si>
  <si>
    <t>姜兴伏</t>
  </si>
  <si>
    <t>姜建力</t>
  </si>
  <si>
    <t>姜彦峰</t>
  </si>
  <si>
    <t>姜彦林</t>
  </si>
  <si>
    <t>童立平</t>
  </si>
  <si>
    <t>姜兴龙</t>
  </si>
  <si>
    <t>陶福</t>
  </si>
  <si>
    <t>童安宁</t>
  </si>
  <si>
    <t>童建平</t>
  </si>
  <si>
    <t>姜红</t>
  </si>
  <si>
    <t>姜云</t>
  </si>
  <si>
    <t>童建礼</t>
  </si>
  <si>
    <t>童波</t>
  </si>
  <si>
    <t>姜学龙</t>
  </si>
  <si>
    <t>高立强</t>
  </si>
  <si>
    <t>童卫</t>
  </si>
  <si>
    <t>姜占立</t>
  </si>
  <si>
    <t>童超</t>
  </si>
  <si>
    <t>童刚</t>
  </si>
  <si>
    <t>张铭</t>
  </si>
  <si>
    <t>姜兴平</t>
  </si>
  <si>
    <t>童建华</t>
  </si>
  <si>
    <t>谭振义</t>
  </si>
  <si>
    <t>汝秀芳</t>
  </si>
  <si>
    <t>姜兴国</t>
  </si>
  <si>
    <t>姜兴荣</t>
  </si>
  <si>
    <t>姜兴元</t>
  </si>
  <si>
    <t>杨淑梅</t>
  </si>
  <si>
    <t>童兴文</t>
  </si>
  <si>
    <t>姜慧玲</t>
  </si>
  <si>
    <t>高立平</t>
  </si>
  <si>
    <t>平罗县姚伏镇高路村股份经济合作社</t>
  </si>
  <si>
    <t>姜彦宗</t>
  </si>
  <si>
    <t>高路村三队</t>
  </si>
  <si>
    <t>余生军</t>
  </si>
  <si>
    <t>余振</t>
  </si>
  <si>
    <t>强洪喜</t>
  </si>
  <si>
    <t>付海龙</t>
  </si>
  <si>
    <t>余生贵</t>
  </si>
  <si>
    <t>吴吉成</t>
  </si>
  <si>
    <t>余金叶</t>
  </si>
  <si>
    <t>赵占江</t>
  </si>
  <si>
    <t>余金林</t>
  </si>
  <si>
    <t>余生全</t>
  </si>
  <si>
    <t>强永刚</t>
  </si>
  <si>
    <t>韩光祥</t>
  </si>
  <si>
    <t>安治云</t>
  </si>
  <si>
    <t>王立芹</t>
  </si>
  <si>
    <t>赵耀中</t>
  </si>
  <si>
    <t>张学莉</t>
  </si>
  <si>
    <t>赵占山</t>
  </si>
  <si>
    <t>韩光俊</t>
  </si>
  <si>
    <t>陶兴忠</t>
  </si>
  <si>
    <t>陶新军</t>
  </si>
  <si>
    <t>余生利</t>
  </si>
  <si>
    <t>付海兴</t>
  </si>
  <si>
    <t>马学芳</t>
  </si>
  <si>
    <t>强洪礼</t>
  </si>
  <si>
    <t>强永东</t>
  </si>
  <si>
    <t>李存山</t>
  </si>
  <si>
    <t>余生胜</t>
  </si>
  <si>
    <t>余金才</t>
  </si>
  <si>
    <t>付希荣</t>
  </si>
  <si>
    <t>余金社</t>
  </si>
  <si>
    <t>何玉芳</t>
  </si>
  <si>
    <t>狄泽</t>
  </si>
  <si>
    <t>狄龙</t>
  </si>
  <si>
    <t>付海成</t>
  </si>
  <si>
    <t>付海珍</t>
  </si>
  <si>
    <t>梁志忠</t>
  </si>
  <si>
    <t>韩卫军</t>
  </si>
  <si>
    <t>吴兴国</t>
  </si>
  <si>
    <t>付希明</t>
  </si>
  <si>
    <t>余金川</t>
  </si>
  <si>
    <t>强永胜</t>
  </si>
  <si>
    <t>余生金</t>
  </si>
  <si>
    <t>余立新</t>
  </si>
  <si>
    <t>冯东虎</t>
  </si>
  <si>
    <t>韩光财</t>
  </si>
  <si>
    <t>余生河</t>
  </si>
  <si>
    <t>袁德虎</t>
  </si>
  <si>
    <t>付希平</t>
  </si>
  <si>
    <t>赵占生</t>
  </si>
  <si>
    <t>冯国林</t>
  </si>
  <si>
    <t>樊东海</t>
  </si>
  <si>
    <t>余金国</t>
  </si>
  <si>
    <t>徐金林</t>
  </si>
  <si>
    <t>徐金保</t>
  </si>
  <si>
    <t>赵保忠</t>
  </si>
  <si>
    <t>高路村四队</t>
  </si>
  <si>
    <t>彭占元</t>
  </si>
  <si>
    <t>孙天珍</t>
  </si>
  <si>
    <t>彭占祥</t>
  </si>
  <si>
    <t>王明先</t>
  </si>
  <si>
    <t>陈伏海</t>
  </si>
  <si>
    <t>王明孝</t>
  </si>
  <si>
    <t>姚保权</t>
  </si>
  <si>
    <t>张万军</t>
  </si>
  <si>
    <t>陈云</t>
  </si>
  <si>
    <t>王进财</t>
  </si>
  <si>
    <t>王进德</t>
  </si>
  <si>
    <t>杨发宏</t>
  </si>
  <si>
    <t>王进义</t>
  </si>
  <si>
    <t>刘国玉</t>
  </si>
  <si>
    <t>杨金萍</t>
  </si>
  <si>
    <t>孙凤</t>
  </si>
  <si>
    <t>孟金林</t>
  </si>
  <si>
    <t>余梅香</t>
  </si>
  <si>
    <t>闫学军</t>
  </si>
  <si>
    <t>余光明</t>
  </si>
  <si>
    <t>付海生</t>
  </si>
  <si>
    <t>刘崇明</t>
  </si>
  <si>
    <t>梁红武</t>
  </si>
  <si>
    <t>谢玉玲</t>
  </si>
  <si>
    <t>张伏新</t>
  </si>
  <si>
    <t>张伏寿</t>
  </si>
  <si>
    <t>周翠珍</t>
  </si>
  <si>
    <t>龚彦枝</t>
  </si>
  <si>
    <t>许爱玲</t>
  </si>
  <si>
    <t>贺全国</t>
  </si>
  <si>
    <t>高路村五队</t>
  </si>
  <si>
    <t>赵志杰</t>
  </si>
  <si>
    <t>贺宗泽</t>
  </si>
  <si>
    <t>康兴德</t>
  </si>
  <si>
    <t>李作琪</t>
  </si>
  <si>
    <t>贺吉祥</t>
  </si>
  <si>
    <t>王静</t>
  </si>
  <si>
    <t>陈志忠</t>
  </si>
  <si>
    <t>陈维乾</t>
  </si>
  <si>
    <t>包进荣</t>
  </si>
  <si>
    <t>贺随国</t>
  </si>
  <si>
    <t>李铭</t>
  </si>
  <si>
    <t>贺吉红</t>
  </si>
  <si>
    <t>贺兴国</t>
  </si>
  <si>
    <t>殷泽</t>
  </si>
  <si>
    <t>贺增国</t>
  </si>
  <si>
    <t>贺全录</t>
  </si>
  <si>
    <t>李月琴</t>
  </si>
  <si>
    <t>马骁</t>
  </si>
  <si>
    <t>高路村五、九队</t>
  </si>
  <si>
    <t>曹东</t>
  </si>
  <si>
    <t>周世云</t>
  </si>
  <si>
    <t>付宗成</t>
  </si>
  <si>
    <t>高路村六队</t>
  </si>
  <si>
    <t>付永会</t>
  </si>
  <si>
    <t>付永弟</t>
  </si>
  <si>
    <t>付成云</t>
  </si>
  <si>
    <t>付永虎</t>
  </si>
  <si>
    <t>付成先</t>
  </si>
  <si>
    <t>付希国</t>
  </si>
  <si>
    <t>付宗龙</t>
  </si>
  <si>
    <t>付宗如</t>
  </si>
  <si>
    <t>付吉如</t>
  </si>
  <si>
    <t>付希太</t>
  </si>
  <si>
    <t>付占荣</t>
  </si>
  <si>
    <t>付占平</t>
  </si>
  <si>
    <t>付文光</t>
  </si>
  <si>
    <t>付占设</t>
  </si>
  <si>
    <t>付宗洪</t>
  </si>
  <si>
    <t>付宗勤</t>
  </si>
  <si>
    <t>付建海</t>
  </si>
  <si>
    <t>刘兴平</t>
  </si>
  <si>
    <t>李正明</t>
  </si>
  <si>
    <t>付永安</t>
  </si>
  <si>
    <t>党伯云</t>
  </si>
  <si>
    <t>付吉尧</t>
  </si>
  <si>
    <t>刘兴泰</t>
  </si>
  <si>
    <t>李占江</t>
  </si>
  <si>
    <t>付成红</t>
  </si>
  <si>
    <t>马小丹</t>
  </si>
  <si>
    <t>付建林</t>
  </si>
  <si>
    <t>付万国</t>
  </si>
  <si>
    <t>付建荣</t>
  </si>
  <si>
    <t>李振荣</t>
  </si>
  <si>
    <t>胡君</t>
  </si>
  <si>
    <t>高路村七队</t>
  </si>
  <si>
    <t>魏明章</t>
  </si>
  <si>
    <t>魏永军</t>
  </si>
  <si>
    <t>赵金海</t>
  </si>
  <si>
    <t>胡天兴</t>
  </si>
  <si>
    <t>朱兴和</t>
  </si>
  <si>
    <t>胡天文</t>
  </si>
  <si>
    <t>周建宁</t>
  </si>
  <si>
    <t>高路村八队</t>
  </si>
  <si>
    <t>郑学智</t>
  </si>
  <si>
    <t>王吉升</t>
  </si>
  <si>
    <t>周建国</t>
  </si>
  <si>
    <t>周建成</t>
  </si>
  <si>
    <t>张继林</t>
  </si>
  <si>
    <t>任万成</t>
  </si>
  <si>
    <t>王新柱</t>
  </si>
  <si>
    <t>王海兵</t>
  </si>
  <si>
    <t>张林</t>
  </si>
  <si>
    <t>郑学信</t>
  </si>
  <si>
    <t>王洪雄</t>
  </si>
  <si>
    <t>王仙虎</t>
  </si>
  <si>
    <t>王进其</t>
  </si>
  <si>
    <t>王进宝</t>
  </si>
  <si>
    <t>赵尽华</t>
  </si>
  <si>
    <t>张永静</t>
  </si>
  <si>
    <t>黄伯强</t>
  </si>
  <si>
    <t>王少奇</t>
  </si>
  <si>
    <t>姚赞江</t>
  </si>
  <si>
    <t>高路村九队</t>
  </si>
  <si>
    <t>沈爱忠</t>
  </si>
  <si>
    <t>张明亮</t>
  </si>
  <si>
    <t>戎金山</t>
  </si>
  <si>
    <t>曹威</t>
  </si>
  <si>
    <t>胡兴忠</t>
  </si>
  <si>
    <t>乔建国</t>
  </si>
  <si>
    <t>叶金成</t>
  </si>
  <si>
    <t>陈兴国</t>
  </si>
  <si>
    <t>段文平</t>
  </si>
  <si>
    <t>余学东</t>
  </si>
  <si>
    <t>戎金川</t>
  </si>
  <si>
    <t>戎金国</t>
  </si>
  <si>
    <t>张明元</t>
  </si>
  <si>
    <t>秦涛</t>
  </si>
  <si>
    <t>高荣村一队</t>
  </si>
  <si>
    <t>杜学忠</t>
  </si>
  <si>
    <t>姚建国</t>
  </si>
  <si>
    <t>姚建宁</t>
  </si>
  <si>
    <t>朱进才</t>
  </si>
  <si>
    <t>史金萍</t>
  </si>
  <si>
    <t>柴林</t>
  </si>
  <si>
    <t>郑建华</t>
  </si>
  <si>
    <t>姚伏军</t>
  </si>
  <si>
    <t>刘建林</t>
  </si>
  <si>
    <t>刘占红</t>
  </si>
  <si>
    <t>朱建军</t>
  </si>
  <si>
    <t>司建华</t>
  </si>
  <si>
    <t>吴敬</t>
  </si>
  <si>
    <t>杜学明</t>
  </si>
  <si>
    <t>杜学兵</t>
  </si>
  <si>
    <t>徐红兵</t>
  </si>
  <si>
    <t>徐红喜</t>
  </si>
  <si>
    <t>徐红才</t>
  </si>
  <si>
    <t>徐红军</t>
  </si>
  <si>
    <t>孙郑福</t>
  </si>
  <si>
    <t>魏建国</t>
  </si>
  <si>
    <t>朱建平</t>
  </si>
  <si>
    <t>魏建民</t>
  </si>
  <si>
    <t>徐红林</t>
  </si>
  <si>
    <t>魏建忠</t>
  </si>
  <si>
    <t>解秀霞</t>
  </si>
  <si>
    <t>杜学红</t>
  </si>
  <si>
    <t>谢春燕</t>
  </si>
  <si>
    <t>司建平</t>
  </si>
  <si>
    <t>徐伏才</t>
  </si>
  <si>
    <t>姚宗顺</t>
  </si>
  <si>
    <t>姚宗社</t>
  </si>
  <si>
    <t>王继忠</t>
  </si>
  <si>
    <t>王继兴</t>
  </si>
  <si>
    <t>许建军</t>
  </si>
  <si>
    <t>姚宗礼</t>
  </si>
  <si>
    <t>姚伏成</t>
  </si>
  <si>
    <t>姚国海</t>
  </si>
  <si>
    <t>徐宗才</t>
  </si>
  <si>
    <t>郑江</t>
  </si>
  <si>
    <t>刘占栋</t>
  </si>
  <si>
    <t>姚宗柱</t>
  </si>
  <si>
    <t>张万忠</t>
  </si>
  <si>
    <t>李志忠</t>
  </si>
  <si>
    <t>姚国民</t>
  </si>
  <si>
    <t>姚宗文</t>
  </si>
  <si>
    <t>徐桂花</t>
  </si>
  <si>
    <t>姚宗红</t>
  </si>
  <si>
    <t>胡登科</t>
  </si>
  <si>
    <t>徐江</t>
  </si>
  <si>
    <t>徐进宁</t>
  </si>
  <si>
    <t>徐进伟</t>
  </si>
  <si>
    <t>姚随庆</t>
  </si>
  <si>
    <t>刘国栋</t>
  </si>
  <si>
    <t>徐红礼</t>
  </si>
  <si>
    <t>柴利华</t>
  </si>
  <si>
    <t>姚宗科</t>
  </si>
  <si>
    <t>杨玉德</t>
  </si>
  <si>
    <t>许建林</t>
  </si>
  <si>
    <t>徐正华</t>
  </si>
  <si>
    <t>张志卫</t>
  </si>
  <si>
    <t>姚志刚</t>
  </si>
  <si>
    <t>米幸福</t>
  </si>
  <si>
    <t>高荣村二队</t>
  </si>
  <si>
    <t>樊治兵</t>
  </si>
  <si>
    <t>樊光新</t>
  </si>
  <si>
    <t>孙国财</t>
  </si>
  <si>
    <t>蒋国平</t>
  </si>
  <si>
    <t>孙国军</t>
  </si>
  <si>
    <t>孙立军</t>
  </si>
  <si>
    <t>孙瑞春</t>
  </si>
  <si>
    <t>孙建红</t>
  </si>
  <si>
    <t>孙有山</t>
  </si>
  <si>
    <t>孙有兵</t>
  </si>
  <si>
    <t>尹学华</t>
  </si>
  <si>
    <t>孙建喜</t>
  </si>
  <si>
    <t>孙万和</t>
  </si>
  <si>
    <t>樊学存</t>
  </si>
  <si>
    <t>孙焕</t>
  </si>
  <si>
    <t>樊治伏</t>
  </si>
  <si>
    <t>孙立峰</t>
  </si>
  <si>
    <t>樊治荣</t>
  </si>
  <si>
    <t>张月芳</t>
  </si>
  <si>
    <t>孙国万</t>
  </si>
  <si>
    <t>尹学红</t>
  </si>
  <si>
    <t>孙有东</t>
  </si>
  <si>
    <t>尹秀花</t>
  </si>
  <si>
    <t>蒋保林</t>
  </si>
  <si>
    <t>孙有录</t>
  </si>
  <si>
    <t>樊海波</t>
  </si>
  <si>
    <t>孙瑞</t>
  </si>
  <si>
    <t>樊治金</t>
  </si>
  <si>
    <t>樊志平</t>
  </si>
  <si>
    <t>孙武</t>
  </si>
  <si>
    <t>孙学利</t>
  </si>
  <si>
    <t>樊光利</t>
  </si>
  <si>
    <t>孙国庆</t>
  </si>
  <si>
    <t>孙国斌</t>
  </si>
  <si>
    <t>王宗贵</t>
  </si>
  <si>
    <t>孙国儒</t>
  </si>
  <si>
    <t>南振刚</t>
  </si>
  <si>
    <t>路艳玲</t>
  </si>
  <si>
    <t>朱桂香</t>
  </si>
  <si>
    <t>李双祥</t>
  </si>
  <si>
    <t>高荣村三队</t>
  </si>
  <si>
    <t>孙卫东</t>
  </si>
  <si>
    <t>孙少华</t>
  </si>
  <si>
    <t>孙学华</t>
  </si>
  <si>
    <t>杨虎彪</t>
  </si>
  <si>
    <t>汪成武</t>
  </si>
  <si>
    <t>孙立波</t>
  </si>
  <si>
    <t>孙少平</t>
  </si>
  <si>
    <t>孙建龙</t>
  </si>
  <si>
    <t>杨光林</t>
  </si>
  <si>
    <t>包成祥</t>
  </si>
  <si>
    <t>杨加平</t>
  </si>
  <si>
    <t>雷雪萍</t>
  </si>
  <si>
    <t>孙鹏</t>
  </si>
  <si>
    <t>孙正和</t>
  </si>
  <si>
    <t>孙敬礼</t>
  </si>
  <si>
    <t>代占红</t>
  </si>
  <si>
    <t>姚会玲</t>
  </si>
  <si>
    <t>汪庭</t>
  </si>
  <si>
    <t>孙建国</t>
  </si>
  <si>
    <t>孙利东</t>
  </si>
  <si>
    <t>汪建平</t>
  </si>
  <si>
    <t>徐丙琴</t>
  </si>
  <si>
    <t>李守东</t>
  </si>
  <si>
    <t>刘学礼</t>
  </si>
  <si>
    <t>孙建宏</t>
  </si>
  <si>
    <t>孙建银</t>
  </si>
  <si>
    <t>孙少和</t>
  </si>
  <si>
    <t>孙立</t>
  </si>
  <si>
    <t>孙建民</t>
  </si>
  <si>
    <t>孙宁安</t>
  </si>
  <si>
    <t>孙海军</t>
  </si>
  <si>
    <t>樊海涛</t>
  </si>
  <si>
    <t>代占其</t>
  </si>
  <si>
    <t>顾学红</t>
  </si>
  <si>
    <t>孙正安</t>
  </si>
  <si>
    <t>孙丹</t>
  </si>
  <si>
    <t>孙立新</t>
  </si>
  <si>
    <t>孙少荣</t>
  </si>
  <si>
    <t>孙海峰</t>
  </si>
  <si>
    <t>孙万成</t>
  </si>
  <si>
    <t>孙学清</t>
  </si>
  <si>
    <t>孙亮</t>
  </si>
  <si>
    <t>孙立宏</t>
  </si>
  <si>
    <t>杨光新</t>
  </si>
  <si>
    <t>孙海龙</t>
  </si>
  <si>
    <t>孙万云</t>
  </si>
  <si>
    <t>孙保宁</t>
  </si>
  <si>
    <t>孙立国</t>
  </si>
  <si>
    <t>代军</t>
  </si>
  <si>
    <t>吴国华</t>
  </si>
  <si>
    <t>高荣村四队</t>
  </si>
  <si>
    <t>吴建成</t>
  </si>
  <si>
    <t>孙学兵</t>
  </si>
  <si>
    <t>吴涛</t>
  </si>
  <si>
    <t>董莉</t>
  </si>
  <si>
    <t>高学祥</t>
  </si>
  <si>
    <t>孙学茹</t>
  </si>
  <si>
    <t>孙学江</t>
  </si>
  <si>
    <t>王绿瑞</t>
  </si>
  <si>
    <t>孙伟</t>
  </si>
  <si>
    <t>吴国泰</t>
  </si>
  <si>
    <t>吴国平</t>
  </si>
  <si>
    <t>孙学刚</t>
  </si>
  <si>
    <t>孙金顺</t>
  </si>
  <si>
    <t>孙占平</t>
  </si>
  <si>
    <t>贾俊余</t>
  </si>
  <si>
    <t>吴建林</t>
  </si>
  <si>
    <t>孙学云</t>
  </si>
  <si>
    <t>孙振林</t>
  </si>
  <si>
    <t>孙学红</t>
  </si>
  <si>
    <t>孙志平</t>
  </si>
  <si>
    <t>王永亮</t>
  </si>
  <si>
    <t>慕永平</t>
  </si>
  <si>
    <t>孙国林</t>
  </si>
  <si>
    <t>孙平安</t>
  </si>
  <si>
    <t>刘颜琴</t>
  </si>
  <si>
    <t>祁学海</t>
  </si>
  <si>
    <t>吴刚</t>
  </si>
  <si>
    <t>孙学胜</t>
  </si>
  <si>
    <t>闫金梅</t>
  </si>
  <si>
    <t>祁学军</t>
  </si>
  <si>
    <t>孙学东</t>
  </si>
  <si>
    <t>孙化龙</t>
  </si>
  <si>
    <t>王生强</t>
  </si>
  <si>
    <t>宋万忠</t>
  </si>
  <si>
    <t>姜学军</t>
  </si>
  <si>
    <t>孙志尧</t>
  </si>
  <si>
    <t>李瑞兵</t>
  </si>
  <si>
    <t>高荣村五队</t>
  </si>
  <si>
    <t>夏永生</t>
  </si>
  <si>
    <t>周向军</t>
  </si>
  <si>
    <t>夏桂华</t>
  </si>
  <si>
    <t>夏永平</t>
  </si>
  <si>
    <t>夏正南</t>
  </si>
  <si>
    <t>夏自明</t>
  </si>
  <si>
    <t>孙文志</t>
  </si>
  <si>
    <t>高学忠</t>
  </si>
  <si>
    <t>孙新国</t>
  </si>
  <si>
    <t>武学文</t>
  </si>
  <si>
    <t>夏永伏</t>
  </si>
  <si>
    <t>张学民</t>
  </si>
  <si>
    <t>孙义</t>
  </si>
  <si>
    <t>夏自文</t>
  </si>
  <si>
    <t>夏正军</t>
  </si>
  <si>
    <t>郭淑芹</t>
  </si>
  <si>
    <t>张学东</t>
  </si>
  <si>
    <t>吴学兵</t>
  </si>
  <si>
    <t>孙新本</t>
  </si>
  <si>
    <t>高进忠</t>
  </si>
  <si>
    <t>高学志</t>
  </si>
  <si>
    <t>夏新寅</t>
  </si>
  <si>
    <t>高学海</t>
  </si>
  <si>
    <t>孙建清</t>
  </si>
  <si>
    <t>孙国存</t>
  </si>
  <si>
    <t>夏桂斌</t>
  </si>
  <si>
    <t>孙惠萍</t>
  </si>
  <si>
    <t>夏彦明</t>
  </si>
  <si>
    <t>王秉意</t>
  </si>
  <si>
    <t>高鹏</t>
  </si>
  <si>
    <t>高月芳</t>
  </si>
  <si>
    <t>王梅燕</t>
  </si>
  <si>
    <t>武明</t>
  </si>
  <si>
    <t>张利斌</t>
  </si>
  <si>
    <t>王兴德</t>
  </si>
  <si>
    <t>高荣村北沙窝</t>
  </si>
  <si>
    <t>王新智</t>
  </si>
  <si>
    <t>关植枝</t>
  </si>
  <si>
    <t>尚志飞</t>
  </si>
  <si>
    <t>包青伏</t>
  </si>
  <si>
    <t>高荣村林场</t>
  </si>
  <si>
    <t>孙德</t>
  </si>
  <si>
    <t>武源</t>
  </si>
  <si>
    <t>夏自银</t>
  </si>
  <si>
    <t>徐迎平</t>
  </si>
  <si>
    <t>高荣村六队</t>
  </si>
  <si>
    <t>高荣村七队</t>
  </si>
  <si>
    <t>许刚</t>
  </si>
  <si>
    <t>徐占川</t>
  </si>
  <si>
    <t>孙晓岗</t>
  </si>
  <si>
    <t>孙占祥</t>
  </si>
  <si>
    <t>孙志军</t>
  </si>
  <si>
    <t>孙占伏</t>
  </si>
  <si>
    <t>孙海林</t>
  </si>
  <si>
    <t>陶春林</t>
  </si>
  <si>
    <t>孙立志</t>
  </si>
  <si>
    <t>孙占民</t>
  </si>
  <si>
    <t>孙占文</t>
  </si>
  <si>
    <t>孙金平</t>
  </si>
  <si>
    <t>孙小平</t>
  </si>
  <si>
    <t>曹登红</t>
  </si>
  <si>
    <t>孙占红</t>
  </si>
  <si>
    <t>贾红成</t>
  </si>
  <si>
    <t>贾红国</t>
  </si>
  <si>
    <t>孙进平</t>
  </si>
  <si>
    <t>孙有</t>
  </si>
  <si>
    <t>孙茂川</t>
  </si>
  <si>
    <t>孙文和</t>
  </si>
  <si>
    <t>孙贵</t>
  </si>
  <si>
    <t>孙顺</t>
  </si>
  <si>
    <t>孙立锋</t>
  </si>
  <si>
    <t>孙财</t>
  </si>
  <si>
    <t>孙占学</t>
  </si>
  <si>
    <t>孙茂山</t>
  </si>
  <si>
    <t>孙文华</t>
  </si>
  <si>
    <t>孙兴华</t>
  </si>
  <si>
    <t>孙文祥</t>
  </si>
  <si>
    <t>孙成</t>
  </si>
  <si>
    <t>孙尚成</t>
  </si>
  <si>
    <t>史会俭</t>
  </si>
  <si>
    <t>赵可读</t>
  </si>
  <si>
    <t>包成龙</t>
  </si>
  <si>
    <t>孙金林</t>
  </si>
  <si>
    <t>孙伏</t>
  </si>
  <si>
    <t>孙文庆</t>
  </si>
  <si>
    <t>孙志云</t>
  </si>
  <si>
    <t>康飞</t>
  </si>
  <si>
    <t>陈世贵</t>
  </si>
  <si>
    <t>杨虎忠</t>
  </si>
  <si>
    <t>孙金孝</t>
  </si>
  <si>
    <t>孙进才</t>
  </si>
  <si>
    <t>贾兵</t>
  </si>
  <si>
    <t>高荣村八队</t>
  </si>
  <si>
    <t>贾宝银</t>
  </si>
  <si>
    <t>张天义</t>
  </si>
  <si>
    <t>贾宝林</t>
  </si>
  <si>
    <t>张学会</t>
  </si>
  <si>
    <t>孙尚喜</t>
  </si>
  <si>
    <t>贾利</t>
  </si>
  <si>
    <t>李宗亮</t>
  </si>
  <si>
    <t>贾忠礼</t>
  </si>
  <si>
    <t>王国柱</t>
  </si>
  <si>
    <t>孙尚礼</t>
  </si>
  <si>
    <t>李宗山</t>
  </si>
  <si>
    <t>王月梅</t>
  </si>
  <si>
    <t>贾宝财</t>
  </si>
  <si>
    <t>申月芳</t>
  </si>
  <si>
    <t>郭正清</t>
  </si>
  <si>
    <t>魏兴明</t>
  </si>
  <si>
    <t>李宗利</t>
  </si>
  <si>
    <t>贾忠秀</t>
  </si>
  <si>
    <t>薛峰</t>
  </si>
  <si>
    <t>刘建政</t>
  </si>
  <si>
    <t>高荣村九队</t>
  </si>
  <si>
    <t>刘占银</t>
  </si>
  <si>
    <t>刘占云</t>
  </si>
  <si>
    <t>姚文兵</t>
  </si>
  <si>
    <t>吴军</t>
  </si>
  <si>
    <t>张俊</t>
  </si>
  <si>
    <t>孙尚文</t>
  </si>
  <si>
    <t>姚玉国</t>
  </si>
  <si>
    <t>孙小玲</t>
  </si>
  <si>
    <t>姚利</t>
  </si>
  <si>
    <t>姚玉忠</t>
  </si>
  <si>
    <t>刘平宁</t>
  </si>
  <si>
    <t>刘占华</t>
  </si>
  <si>
    <t>杨红才</t>
  </si>
  <si>
    <t>徐占奇</t>
  </si>
  <si>
    <t>徐占兵</t>
  </si>
  <si>
    <t>姚平安</t>
  </si>
  <si>
    <t>吴江</t>
  </si>
  <si>
    <t>刘建保</t>
  </si>
  <si>
    <t>倪大虎</t>
  </si>
  <si>
    <t>刘占海</t>
  </si>
  <si>
    <t>张国才</t>
  </si>
  <si>
    <t>范光玉</t>
  </si>
  <si>
    <t>姚伏常</t>
  </si>
  <si>
    <t>杨海宏</t>
  </si>
  <si>
    <t>姚涛</t>
  </si>
  <si>
    <t>李银彩</t>
  </si>
  <si>
    <t>高荣村千亩果园</t>
  </si>
  <si>
    <t>高珍玉</t>
  </si>
  <si>
    <t>马建君</t>
  </si>
  <si>
    <t>李树贵</t>
  </si>
  <si>
    <t>张宽</t>
  </si>
  <si>
    <t>王震</t>
  </si>
  <si>
    <t>张胜林</t>
  </si>
  <si>
    <t>李明富</t>
  </si>
  <si>
    <t>王治喜</t>
  </si>
  <si>
    <t>张世军</t>
  </si>
  <si>
    <t>李荣胜</t>
  </si>
  <si>
    <t>杨丕明</t>
  </si>
  <si>
    <t>王正岐</t>
  </si>
  <si>
    <t>夏志伟</t>
  </si>
  <si>
    <t>夏志强</t>
  </si>
  <si>
    <t>杨丕军</t>
  </si>
  <si>
    <t>尚文虎</t>
  </si>
  <si>
    <t>杨得</t>
  </si>
  <si>
    <t>郭秀峰</t>
  </si>
  <si>
    <t>崔润莲</t>
  </si>
  <si>
    <t>李红喜</t>
  </si>
  <si>
    <t>马治元</t>
  </si>
  <si>
    <t>王升</t>
  </si>
  <si>
    <t>高志鹏</t>
  </si>
  <si>
    <t>夏志俊</t>
  </si>
  <si>
    <t>杨志升</t>
  </si>
  <si>
    <t>李志锋</t>
  </si>
  <si>
    <t>刘润喜</t>
  </si>
  <si>
    <t>刘润民</t>
  </si>
  <si>
    <t>高志宁</t>
  </si>
  <si>
    <t>袁存有</t>
  </si>
  <si>
    <t>杨志喜</t>
  </si>
  <si>
    <t>马文海</t>
  </si>
  <si>
    <t>李志学</t>
  </si>
  <si>
    <t>刘云</t>
  </si>
  <si>
    <t>沙渠村一队</t>
  </si>
  <si>
    <t>李姣</t>
  </si>
  <si>
    <t>白兴莲</t>
  </si>
  <si>
    <t>张学兵</t>
  </si>
  <si>
    <t>李文学</t>
  </si>
  <si>
    <t>李云</t>
  </si>
  <si>
    <t>曹国祥</t>
  </si>
  <si>
    <t>范存生</t>
  </si>
  <si>
    <t>范学军</t>
  </si>
  <si>
    <t>刘建云</t>
  </si>
  <si>
    <t>李文太</t>
  </si>
  <si>
    <t>李文明</t>
  </si>
  <si>
    <t>李晓刚</t>
  </si>
  <si>
    <t>李文志</t>
  </si>
  <si>
    <t>张学红</t>
  </si>
  <si>
    <t>王兴艳</t>
  </si>
  <si>
    <t>闫立刚</t>
  </si>
  <si>
    <t>李文兵</t>
  </si>
  <si>
    <t>李文奎</t>
  </si>
  <si>
    <t>刘建斌</t>
  </si>
  <si>
    <t>屈晓霞</t>
  </si>
  <si>
    <t>闫春林</t>
  </si>
  <si>
    <t>姜菊琴</t>
  </si>
  <si>
    <t>闫春斌</t>
  </si>
  <si>
    <t>闫志海</t>
  </si>
  <si>
    <t>孔金莲</t>
  </si>
  <si>
    <t>闫春利</t>
  </si>
  <si>
    <t>陈学虎</t>
  </si>
  <si>
    <t>闫占川</t>
  </si>
  <si>
    <t>闫春福</t>
  </si>
  <si>
    <t>王志远</t>
  </si>
  <si>
    <t>任彦君</t>
  </si>
  <si>
    <t>闫玉山</t>
  </si>
  <si>
    <t>张怀清</t>
  </si>
  <si>
    <t>张怀明</t>
  </si>
  <si>
    <t>闫宗发</t>
  </si>
  <si>
    <t>朱居清</t>
  </si>
  <si>
    <t>朱锦福</t>
  </si>
  <si>
    <t>贾保兵</t>
  </si>
  <si>
    <t>赵保成</t>
  </si>
  <si>
    <t>闫志安</t>
  </si>
  <si>
    <t>闫占军</t>
  </si>
  <si>
    <t>闫占斌</t>
  </si>
  <si>
    <t>闫树峰</t>
  </si>
  <si>
    <t>闫新民</t>
  </si>
  <si>
    <t>闫春发</t>
  </si>
  <si>
    <t>闫志刚</t>
  </si>
  <si>
    <t>闫建明</t>
  </si>
  <si>
    <t>征爱玲</t>
  </si>
  <si>
    <t>闫志云</t>
  </si>
  <si>
    <t>闫兴斌</t>
  </si>
  <si>
    <t>张怀德</t>
  </si>
  <si>
    <t>杨保安</t>
  </si>
  <si>
    <t>何瑞清</t>
  </si>
  <si>
    <t>周光华</t>
  </si>
  <si>
    <t>沙渠村二队</t>
  </si>
  <si>
    <t>杨卫国</t>
  </si>
  <si>
    <t>周兵福</t>
  </si>
  <si>
    <t>姚建兴</t>
  </si>
  <si>
    <t>姚自仁</t>
  </si>
  <si>
    <t>杨文才</t>
  </si>
  <si>
    <t>杨文山</t>
  </si>
  <si>
    <t>杨德山</t>
  </si>
  <si>
    <t>曹学梅</t>
  </si>
  <si>
    <t>王继民</t>
  </si>
  <si>
    <t>蒋兵</t>
  </si>
  <si>
    <t>贾玉华</t>
  </si>
  <si>
    <t>王红军</t>
  </si>
  <si>
    <t>李长吉</t>
  </si>
  <si>
    <t>蒋峰</t>
  </si>
  <si>
    <t>路淑峰</t>
  </si>
  <si>
    <t>杨东升</t>
  </si>
  <si>
    <t>路国智</t>
  </si>
  <si>
    <t>潘志川</t>
  </si>
  <si>
    <t>周冬</t>
  </si>
  <si>
    <t>叶尚斌</t>
  </si>
  <si>
    <t>叶尚志</t>
  </si>
  <si>
    <t>周斌南</t>
  </si>
  <si>
    <t>姚进仁</t>
  </si>
  <si>
    <t>姚宗斌</t>
  </si>
  <si>
    <t>姚立国</t>
  </si>
  <si>
    <t>赵海成</t>
  </si>
  <si>
    <t>刘德生</t>
  </si>
  <si>
    <t>周福平</t>
  </si>
  <si>
    <t>周永涛</t>
  </si>
  <si>
    <t>叶尚云</t>
  </si>
  <si>
    <t>周光保</t>
  </si>
  <si>
    <t>叶尚忠</t>
  </si>
  <si>
    <t>贾凤英</t>
  </si>
  <si>
    <t>潘志山</t>
  </si>
  <si>
    <t>周磊</t>
  </si>
  <si>
    <t>周光耀</t>
  </si>
  <si>
    <t>夏彩萍</t>
  </si>
  <si>
    <t>潘春亮</t>
  </si>
  <si>
    <t>姚宗喜</t>
  </si>
  <si>
    <t>姚忠</t>
  </si>
  <si>
    <t>赵海军</t>
  </si>
  <si>
    <t>赵富忠</t>
  </si>
  <si>
    <t>赵义成</t>
  </si>
  <si>
    <t>周伏军</t>
  </si>
  <si>
    <t>周福祥</t>
  </si>
  <si>
    <t>周伏元</t>
  </si>
  <si>
    <t>周余</t>
  </si>
  <si>
    <t>周静</t>
  </si>
  <si>
    <t>赵梅先</t>
  </si>
  <si>
    <t>周声</t>
  </si>
  <si>
    <t>蒙忠满</t>
  </si>
  <si>
    <t>孙占荣</t>
  </si>
  <si>
    <t>沙渠村三队</t>
  </si>
  <si>
    <t>孙登海</t>
  </si>
  <si>
    <t>孙登平</t>
  </si>
  <si>
    <t>张秀萍</t>
  </si>
  <si>
    <t>段成龙</t>
  </si>
  <si>
    <t>段永国</t>
  </si>
  <si>
    <t>段成荣</t>
  </si>
  <si>
    <t>段立贤</t>
  </si>
  <si>
    <t>爱红梅</t>
  </si>
  <si>
    <t>段成海</t>
  </si>
  <si>
    <t>段立东</t>
  </si>
  <si>
    <t>段红兵</t>
  </si>
  <si>
    <t>孙占福</t>
  </si>
  <si>
    <t>孙占国</t>
  </si>
  <si>
    <t>陈世均</t>
  </si>
  <si>
    <t>段云</t>
  </si>
  <si>
    <t>段立军</t>
  </si>
  <si>
    <t>段立兵</t>
  </si>
  <si>
    <t>段成虎</t>
  </si>
  <si>
    <t>段全云</t>
  </si>
  <si>
    <t>孙登成</t>
  </si>
  <si>
    <t>孙登国</t>
  </si>
  <si>
    <t>孙立刚</t>
  </si>
  <si>
    <t>张大伟</t>
  </si>
  <si>
    <t>孙登虎</t>
  </si>
  <si>
    <t>孙登川</t>
  </si>
  <si>
    <t>孙登如</t>
  </si>
  <si>
    <t>张希东</t>
  </si>
  <si>
    <t>孙登兵</t>
  </si>
  <si>
    <t>段立涛</t>
  </si>
  <si>
    <t>谭国勤</t>
  </si>
  <si>
    <t>沙渠村四队</t>
  </si>
  <si>
    <t>谭文亮</t>
  </si>
  <si>
    <t>赵玉山</t>
  </si>
  <si>
    <t>陈玉军</t>
  </si>
  <si>
    <t>杨学如</t>
  </si>
  <si>
    <t>陈克军</t>
  </si>
  <si>
    <t>陈立平</t>
  </si>
  <si>
    <t>黄忠雄</t>
  </si>
  <si>
    <t>陈生和</t>
  </si>
  <si>
    <t>陈克勤</t>
  </si>
  <si>
    <t>谭国信</t>
  </si>
  <si>
    <t>周玉亮</t>
  </si>
  <si>
    <t>刘全洪</t>
  </si>
  <si>
    <t>谈国江</t>
  </si>
  <si>
    <t>周长林</t>
  </si>
  <si>
    <t>刘全伏</t>
  </si>
  <si>
    <t>刘全银</t>
  </si>
  <si>
    <t>谈国海</t>
  </si>
  <si>
    <t>杨社萍</t>
  </si>
  <si>
    <t>谈国军</t>
  </si>
  <si>
    <t>刘桂莲</t>
  </si>
  <si>
    <t>韩锋</t>
  </si>
  <si>
    <t>刘冬</t>
  </si>
  <si>
    <t>韩宝林</t>
  </si>
  <si>
    <t>韩斌</t>
  </si>
  <si>
    <t>韩军</t>
  </si>
  <si>
    <t>陈生玉</t>
  </si>
  <si>
    <t>陈克兵</t>
  </si>
  <si>
    <t xml:space="preserve">杨学忠 </t>
  </si>
  <si>
    <t>陈玉彪</t>
  </si>
  <si>
    <t>陈生学</t>
  </si>
  <si>
    <t>陈立东</t>
  </si>
  <si>
    <t>陈玉虎</t>
  </si>
  <si>
    <t>芦怀柱</t>
  </si>
  <si>
    <t>芦云</t>
  </si>
  <si>
    <t>陈建平</t>
  </si>
  <si>
    <t>陈新荣</t>
  </si>
  <si>
    <t>孙光俊</t>
  </si>
  <si>
    <t>谈国新</t>
  </si>
  <si>
    <t>谈振平</t>
  </si>
  <si>
    <t>韩金奎</t>
  </si>
  <si>
    <t>韩金鹏</t>
  </si>
  <si>
    <t>谭和平</t>
  </si>
  <si>
    <t>陈生文</t>
  </si>
  <si>
    <t>陈生才</t>
  </si>
  <si>
    <t>陈生茂</t>
  </si>
  <si>
    <t>陈建忠</t>
  </si>
  <si>
    <t>陈生智</t>
  </si>
  <si>
    <t>陈平安</t>
  </si>
  <si>
    <t>郑春燕</t>
  </si>
  <si>
    <t>陈玉国</t>
  </si>
  <si>
    <t>陈立军</t>
  </si>
  <si>
    <t>谈国伟</t>
  </si>
  <si>
    <t>杨学新</t>
  </si>
  <si>
    <t>杨建国</t>
  </si>
  <si>
    <t>杨学存</t>
  </si>
  <si>
    <t>周长忠</t>
  </si>
  <si>
    <t>闫茹</t>
  </si>
  <si>
    <t>谈惠</t>
  </si>
  <si>
    <t>周玉忠</t>
  </si>
  <si>
    <t>沙渠村五队</t>
  </si>
  <si>
    <t>陈绪观</t>
  </si>
  <si>
    <t>陈绪攀</t>
  </si>
  <si>
    <t>申治明</t>
  </si>
  <si>
    <t>张治清</t>
  </si>
  <si>
    <t>孙万国</t>
  </si>
  <si>
    <t>陈建荣</t>
  </si>
  <si>
    <t>陈建明</t>
  </si>
  <si>
    <t>王治梅</t>
  </si>
  <si>
    <t>王治军</t>
  </si>
  <si>
    <t>王艳林</t>
  </si>
  <si>
    <t>张治和</t>
  </si>
  <si>
    <t>申涛</t>
  </si>
  <si>
    <t>王占彪</t>
  </si>
  <si>
    <t>陈建山</t>
  </si>
  <si>
    <t>陈怀明</t>
  </si>
  <si>
    <t>张全伏</t>
  </si>
  <si>
    <t>周尚礼</t>
  </si>
  <si>
    <t>陈绪宏</t>
  </si>
  <si>
    <t>陈文华</t>
  </si>
  <si>
    <t>陈文亮</t>
  </si>
  <si>
    <t>陈文斌</t>
  </si>
  <si>
    <t>杨其珍</t>
  </si>
  <si>
    <t>陈建龙</t>
  </si>
  <si>
    <t>陈学新</t>
  </si>
  <si>
    <t>陈建云</t>
  </si>
  <si>
    <t>黄凤鸣</t>
  </si>
  <si>
    <t>王化利</t>
  </si>
  <si>
    <t>王万寿</t>
  </si>
  <si>
    <t>牛建宁</t>
  </si>
  <si>
    <t>孙梅英</t>
  </si>
  <si>
    <t>王红山</t>
  </si>
  <si>
    <t>王永虎</t>
  </si>
  <si>
    <t>刘翠莲</t>
  </si>
  <si>
    <t>马金燕</t>
  </si>
  <si>
    <t>孙学祥</t>
  </si>
  <si>
    <t>孙海涛</t>
  </si>
  <si>
    <t>陈建文</t>
  </si>
  <si>
    <t>童化龙</t>
  </si>
  <si>
    <t>童海龙</t>
  </si>
  <si>
    <t>周克川</t>
  </si>
  <si>
    <t>陈新志</t>
  </si>
  <si>
    <t>孙万斌</t>
  </si>
  <si>
    <t>张千</t>
  </si>
  <si>
    <t>张海丽</t>
  </si>
  <si>
    <t>贾玉霞</t>
  </si>
  <si>
    <t>童治忠</t>
  </si>
  <si>
    <t>王娟</t>
  </si>
  <si>
    <t>陈新利</t>
  </si>
  <si>
    <t>陈建宁</t>
  </si>
  <si>
    <t>王文俊</t>
  </si>
  <si>
    <t>王化军</t>
  </si>
  <si>
    <t>王文清</t>
  </si>
  <si>
    <t>王文山</t>
  </si>
  <si>
    <t>陈文波</t>
  </si>
  <si>
    <t>王保山</t>
  </si>
  <si>
    <t>孙利斌</t>
  </si>
  <si>
    <t>孙万清</t>
  </si>
  <si>
    <t>黄淑萍</t>
  </si>
  <si>
    <t>陈新军</t>
  </si>
  <si>
    <t>陈怀林</t>
  </si>
  <si>
    <t>王成学</t>
  </si>
  <si>
    <t>周克兵</t>
  </si>
  <si>
    <t>孙学林</t>
  </si>
  <si>
    <t>孙万军</t>
  </si>
  <si>
    <t>王化仁</t>
  </si>
  <si>
    <t>王永才</t>
  </si>
  <si>
    <t>童永东</t>
  </si>
  <si>
    <t>王文静</t>
  </si>
  <si>
    <t>段鹏鸣</t>
  </si>
  <si>
    <t>王永青</t>
  </si>
  <si>
    <t>牛学明</t>
  </si>
  <si>
    <t>牛学忠</t>
  </si>
  <si>
    <t>韩金斌</t>
  </si>
  <si>
    <t>韩立</t>
  </si>
  <si>
    <t>孙杰</t>
  </si>
  <si>
    <t>牛建荣</t>
  </si>
  <si>
    <t>王瑞</t>
  </si>
  <si>
    <t>宋相兵</t>
  </si>
  <si>
    <t>周克清</t>
  </si>
  <si>
    <t>陈兴云</t>
  </si>
  <si>
    <t>樊红卫</t>
  </si>
  <si>
    <t>刘志峰</t>
  </si>
  <si>
    <t>刘全新</t>
  </si>
  <si>
    <t>沙渠村六队</t>
  </si>
  <si>
    <t>许建明</t>
  </si>
  <si>
    <t>王政其</t>
  </si>
  <si>
    <t>胡青山</t>
  </si>
  <si>
    <t>胡儒鹏</t>
  </si>
  <si>
    <t>刘清川</t>
  </si>
  <si>
    <t>刘治山</t>
  </si>
  <si>
    <t>胡如平</t>
  </si>
  <si>
    <t>司清海</t>
  </si>
  <si>
    <t>司国俊</t>
  </si>
  <si>
    <t>周建军</t>
  </si>
  <si>
    <t>司青山</t>
  </si>
  <si>
    <t>刘全明</t>
  </si>
  <si>
    <t>许建华</t>
  </si>
  <si>
    <t>许翔</t>
  </si>
  <si>
    <t>沈全义</t>
  </si>
  <si>
    <t>赵银山</t>
  </si>
  <si>
    <t>赵保山</t>
  </si>
  <si>
    <t>赵波</t>
  </si>
  <si>
    <t>李发财</t>
  </si>
  <si>
    <t>樊守兵</t>
  </si>
  <si>
    <t>魏宝和</t>
  </si>
  <si>
    <t>刘宗元</t>
  </si>
  <si>
    <t>许鑫</t>
  </si>
  <si>
    <t>徐丹</t>
  </si>
  <si>
    <t>徐学明</t>
  </si>
  <si>
    <t>刘志川</t>
  </si>
  <si>
    <t>刘根福</t>
  </si>
  <si>
    <t>樊建龙</t>
  </si>
  <si>
    <t>张栓胜</t>
  </si>
  <si>
    <t>史爱民</t>
  </si>
  <si>
    <t>上桥村一队</t>
  </si>
  <si>
    <t>雷红军</t>
  </si>
  <si>
    <t>殷学红</t>
  </si>
  <si>
    <t>史占祥</t>
  </si>
  <si>
    <t>史建东</t>
  </si>
  <si>
    <t>殷公伟</t>
  </si>
  <si>
    <t>邓成战</t>
  </si>
  <si>
    <t>李占平</t>
  </si>
  <si>
    <t>史成云</t>
  </si>
  <si>
    <t>耿光和</t>
  </si>
  <si>
    <t>范长东</t>
  </si>
  <si>
    <t>殷爱国</t>
  </si>
  <si>
    <t>史学宁</t>
  </si>
  <si>
    <t>史光润</t>
  </si>
  <si>
    <t>史光海</t>
  </si>
  <si>
    <t>史光焕</t>
  </si>
  <si>
    <t>殷建宁</t>
  </si>
  <si>
    <t>史学旺</t>
  </si>
  <si>
    <t>殷公保</t>
  </si>
  <si>
    <t>孙秀珍</t>
  </si>
  <si>
    <t>史建雄</t>
  </si>
  <si>
    <t>殷公平</t>
  </si>
  <si>
    <t>史学增</t>
  </si>
  <si>
    <t>史桂云</t>
  </si>
  <si>
    <t>殷进忠</t>
  </si>
  <si>
    <t>史学义</t>
  </si>
  <si>
    <t>耿光栋</t>
  </si>
  <si>
    <t>史光喜</t>
  </si>
  <si>
    <t>史学华</t>
  </si>
  <si>
    <t>殷学智</t>
  </si>
  <si>
    <t>李振刚</t>
  </si>
  <si>
    <t>史光玉</t>
  </si>
  <si>
    <t>史占全</t>
  </si>
  <si>
    <t>史学进</t>
  </si>
  <si>
    <t>史润喜</t>
  </si>
  <si>
    <t>殷建国</t>
  </si>
  <si>
    <t>李之荣</t>
  </si>
  <si>
    <t>马慧琴</t>
  </si>
  <si>
    <t>史学文</t>
  </si>
  <si>
    <t>史光前</t>
  </si>
  <si>
    <t>史建华</t>
  </si>
  <si>
    <t>耿占先</t>
  </si>
  <si>
    <t>史占虎</t>
  </si>
  <si>
    <t>史明利</t>
  </si>
  <si>
    <t>耿占宁</t>
  </si>
  <si>
    <t>殷进兵</t>
  </si>
  <si>
    <t>耿占虎</t>
  </si>
  <si>
    <t>史占光</t>
  </si>
  <si>
    <t>殷进军</t>
  </si>
  <si>
    <t>史建功</t>
  </si>
  <si>
    <t>史伏云</t>
  </si>
  <si>
    <t>史学功</t>
  </si>
  <si>
    <t>史建平</t>
  </si>
  <si>
    <t>王海成</t>
  </si>
  <si>
    <t>耿浩</t>
  </si>
  <si>
    <t>殷进峰</t>
  </si>
  <si>
    <t>李仲元</t>
  </si>
  <si>
    <t>平罗县姚伏镇上桥村股份经济合作社</t>
  </si>
  <si>
    <t>闫长春</t>
  </si>
  <si>
    <t>上桥村二队</t>
  </si>
  <si>
    <t>邱保云</t>
  </si>
  <si>
    <t>马如军</t>
  </si>
  <si>
    <t>冯宝祥</t>
  </si>
  <si>
    <t>王习忠</t>
  </si>
  <si>
    <t>王习军</t>
  </si>
  <si>
    <t>冯金伏</t>
  </si>
  <si>
    <t>马如才</t>
  </si>
  <si>
    <t>王习云</t>
  </si>
  <si>
    <t>闫常兴</t>
  </si>
  <si>
    <t>马如华</t>
  </si>
  <si>
    <t>马军旗</t>
  </si>
  <si>
    <t>黄文伏</t>
  </si>
  <si>
    <t>李新峰</t>
  </si>
  <si>
    <t>闫长明</t>
  </si>
  <si>
    <t>王习斌</t>
  </si>
  <si>
    <t>马如民</t>
  </si>
  <si>
    <t>贾金龙</t>
  </si>
  <si>
    <t>李新强</t>
  </si>
  <si>
    <t>杨桂霞</t>
  </si>
  <si>
    <t>冯金萍</t>
  </si>
  <si>
    <t>黄文忠</t>
  </si>
  <si>
    <t>冯金柱</t>
  </si>
  <si>
    <t>马如兵</t>
  </si>
  <si>
    <t>黄永才</t>
  </si>
  <si>
    <t>王长立</t>
  </si>
  <si>
    <t>李彩霞</t>
  </si>
  <si>
    <t>马如洪</t>
  </si>
  <si>
    <t>黄桂琴</t>
  </si>
  <si>
    <t>黄文利</t>
  </si>
  <si>
    <t>王习奇</t>
  </si>
  <si>
    <t>王习武</t>
  </si>
  <si>
    <t>王长国</t>
  </si>
  <si>
    <t>赵金贵</t>
  </si>
  <si>
    <t>黄文军</t>
  </si>
  <si>
    <t>蒋风萍</t>
  </si>
  <si>
    <t>耿占军</t>
  </si>
  <si>
    <t>贾利慧</t>
  </si>
  <si>
    <t>王海龙</t>
  </si>
  <si>
    <t>闫长宁</t>
  </si>
  <si>
    <t>冯汉民</t>
  </si>
  <si>
    <t>王长安</t>
  </si>
  <si>
    <t>朱自国</t>
  </si>
  <si>
    <t>上桥村三队</t>
  </si>
  <si>
    <t>朱建山</t>
  </si>
  <si>
    <t>谢文斌</t>
  </si>
  <si>
    <t>秦利仙</t>
  </si>
  <si>
    <t>方建斌</t>
  </si>
  <si>
    <t>安永宽</t>
  </si>
  <si>
    <t>解永华</t>
  </si>
  <si>
    <t>方登龙</t>
  </si>
  <si>
    <t>安保军</t>
  </si>
  <si>
    <t>解保琪</t>
  </si>
  <si>
    <t>邱金芳</t>
  </si>
  <si>
    <t>方建亭</t>
  </si>
  <si>
    <t>解玉飞</t>
  </si>
  <si>
    <t>方登明</t>
  </si>
  <si>
    <t>冯安</t>
  </si>
  <si>
    <t>秦建华</t>
  </si>
  <si>
    <t>冯云</t>
  </si>
  <si>
    <t>解永山</t>
  </si>
  <si>
    <t>余涛</t>
  </si>
  <si>
    <t>张永霞</t>
  </si>
  <si>
    <t>朱建荣</t>
  </si>
  <si>
    <t>刘险峰</t>
  </si>
  <si>
    <t>方建华</t>
  </si>
  <si>
    <t>安宁宽</t>
  </si>
  <si>
    <t>方建平</t>
  </si>
  <si>
    <t>常永强</t>
  </si>
  <si>
    <t>上桥村四队</t>
  </si>
  <si>
    <t>解鸿荣</t>
  </si>
  <si>
    <t>余学善</t>
  </si>
  <si>
    <t>余学文</t>
  </si>
  <si>
    <t>石占荣</t>
  </si>
  <si>
    <t>刘生山</t>
  </si>
  <si>
    <t>余忠平</t>
  </si>
  <si>
    <t>常永学</t>
  </si>
  <si>
    <t>解玉山</t>
  </si>
  <si>
    <t>常永国</t>
  </si>
  <si>
    <t>童兴家</t>
  </si>
  <si>
    <t>余兆云</t>
  </si>
  <si>
    <t>解玉红</t>
  </si>
  <si>
    <t>童彦琴</t>
  </si>
  <si>
    <t>石占国</t>
  </si>
  <si>
    <t>余万成</t>
  </si>
  <si>
    <t>解保东</t>
  </si>
  <si>
    <t>童彦平</t>
  </si>
  <si>
    <t>解红星</t>
  </si>
  <si>
    <t>解保卫</t>
  </si>
  <si>
    <t>余忠城</t>
  </si>
  <si>
    <t>郑国祥</t>
  </si>
  <si>
    <t>解保兴</t>
  </si>
  <si>
    <t>张玉锋</t>
  </si>
  <si>
    <t>刘生强</t>
  </si>
  <si>
    <t>解吉中</t>
  </si>
  <si>
    <t>余学峰</t>
  </si>
  <si>
    <t>余立春</t>
  </si>
  <si>
    <t>余忠善</t>
  </si>
  <si>
    <t>余利庆</t>
  </si>
  <si>
    <t>张永琴</t>
  </si>
  <si>
    <t>童占山</t>
  </si>
  <si>
    <t>李海春</t>
  </si>
  <si>
    <t>余万勇</t>
  </si>
  <si>
    <t>王学</t>
  </si>
  <si>
    <t>王伏宁</t>
  </si>
  <si>
    <t>余学忠</t>
  </si>
  <si>
    <t>常永华</t>
  </si>
  <si>
    <t>童海军</t>
  </si>
  <si>
    <t>童新礼</t>
  </si>
  <si>
    <t>余万金</t>
  </si>
  <si>
    <t>余中山</t>
  </si>
  <si>
    <t>童占国</t>
  </si>
  <si>
    <t>王原宁</t>
  </si>
  <si>
    <t>王成良</t>
  </si>
  <si>
    <t>樊东兴</t>
  </si>
  <si>
    <t>解保华</t>
  </si>
  <si>
    <t>孟兴庄</t>
  </si>
  <si>
    <t>沈渠村一队</t>
  </si>
  <si>
    <t>沈静云</t>
  </si>
  <si>
    <t>孟兴芳</t>
  </si>
  <si>
    <t>孟金伏</t>
  </si>
  <si>
    <t>沈怀莲</t>
  </si>
  <si>
    <t>刘文贤</t>
  </si>
  <si>
    <t>沈自文</t>
  </si>
  <si>
    <t>李忠德</t>
  </si>
  <si>
    <t>白士军</t>
  </si>
  <si>
    <t>马兴旺</t>
  </si>
  <si>
    <t>刘学兵</t>
  </si>
  <si>
    <t>贾玉洁</t>
  </si>
  <si>
    <t>万成忠</t>
  </si>
  <si>
    <t>沈自红</t>
  </si>
  <si>
    <t>孟兴和</t>
  </si>
  <si>
    <t>刘海宁</t>
  </si>
  <si>
    <t>刘利军</t>
  </si>
  <si>
    <t>孟金荣</t>
  </si>
  <si>
    <t>征自军</t>
  </si>
  <si>
    <t>孟兴文</t>
  </si>
  <si>
    <t>征明生</t>
  </si>
  <si>
    <t>征风仙</t>
  </si>
  <si>
    <t>沈兴祥</t>
  </si>
  <si>
    <t>沈金祥</t>
  </si>
  <si>
    <t>沈文惠</t>
  </si>
  <si>
    <t>白士柱</t>
  </si>
  <si>
    <t>孟兴祥</t>
  </si>
  <si>
    <t>白云飞</t>
  </si>
  <si>
    <t>王银仓</t>
  </si>
  <si>
    <t>白淑芳</t>
  </si>
  <si>
    <t>张桂玲</t>
  </si>
  <si>
    <t>顾玉明</t>
  </si>
  <si>
    <t>沈银祥</t>
  </si>
  <si>
    <t>沈自兵</t>
  </si>
  <si>
    <t>沈文德</t>
  </si>
  <si>
    <t>王永吉</t>
  </si>
  <si>
    <t>沈渠村五队</t>
  </si>
  <si>
    <t>沈自和</t>
  </si>
  <si>
    <t>胡贵华</t>
  </si>
  <si>
    <t>沈渠村二队</t>
  </si>
  <si>
    <t>邱宝山</t>
  </si>
  <si>
    <t>张光会</t>
  </si>
  <si>
    <t>姜占军</t>
  </si>
  <si>
    <t>李冬梅</t>
  </si>
  <si>
    <t>王伏彦</t>
  </si>
  <si>
    <t>路建雄</t>
  </si>
  <si>
    <t>张学飞</t>
  </si>
  <si>
    <t>姜海云</t>
  </si>
  <si>
    <t>姜光荣</t>
  </si>
  <si>
    <t>姜学文</t>
  </si>
  <si>
    <t>姜新文</t>
  </si>
  <si>
    <t>胡波</t>
  </si>
  <si>
    <t>白学琴</t>
  </si>
  <si>
    <t>张光岐</t>
  </si>
  <si>
    <t>张风余</t>
  </si>
  <si>
    <t>姜光明</t>
  </si>
  <si>
    <t>邱保宁</t>
  </si>
  <si>
    <t>代学霞</t>
  </si>
  <si>
    <t>高广清</t>
  </si>
  <si>
    <t>沈渠村三队</t>
  </si>
  <si>
    <t>高光林</t>
  </si>
  <si>
    <t>姜建斌</t>
  </si>
  <si>
    <t>蔡学武</t>
  </si>
  <si>
    <t>胡万贵</t>
  </si>
  <si>
    <t>姜建东</t>
  </si>
  <si>
    <t>胡贵忠</t>
  </si>
  <si>
    <t>胡贵成</t>
  </si>
  <si>
    <t>王国福</t>
  </si>
  <si>
    <t>张学贵</t>
  </si>
  <si>
    <t>闫生礼</t>
  </si>
  <si>
    <t>张爱增</t>
  </si>
  <si>
    <t>胡贵生</t>
  </si>
  <si>
    <t>姜红兵</t>
  </si>
  <si>
    <t>闫生荣</t>
  </si>
  <si>
    <t>侯翠玲</t>
  </si>
  <si>
    <t>沈渠村四队</t>
  </si>
  <si>
    <t>任永华</t>
  </si>
  <si>
    <t>田占兵</t>
  </si>
  <si>
    <t>任保安</t>
  </si>
  <si>
    <t>田占军</t>
  </si>
  <si>
    <t>田生和</t>
  </si>
  <si>
    <t xml:space="preserve">姜天龙 </t>
  </si>
  <si>
    <t>田占彪</t>
  </si>
  <si>
    <t>张建堂</t>
  </si>
  <si>
    <t>张建孝</t>
  </si>
  <si>
    <t>邱宝金</t>
  </si>
  <si>
    <t>杨生胜</t>
  </si>
  <si>
    <t>孙兰芳</t>
  </si>
  <si>
    <t>张兴</t>
  </si>
  <si>
    <t>胡学仁</t>
  </si>
  <si>
    <t>常慧琴</t>
  </si>
  <si>
    <t>田生茂</t>
  </si>
  <si>
    <t>任保宁</t>
  </si>
  <si>
    <t>任庭栋</t>
  </si>
  <si>
    <t>田生林</t>
  </si>
  <si>
    <t>田占梅</t>
  </si>
  <si>
    <t>田永红</t>
  </si>
  <si>
    <t>胡永华</t>
  </si>
  <si>
    <t>胡学山</t>
  </si>
  <si>
    <t>胡全才</t>
  </si>
  <si>
    <t>张新军</t>
  </si>
  <si>
    <t>田生荣</t>
  </si>
  <si>
    <t>张建德</t>
  </si>
  <si>
    <t>顾冬梅</t>
  </si>
  <si>
    <t>康岁跳</t>
  </si>
  <si>
    <t>蒋会山</t>
  </si>
  <si>
    <t>樊守录</t>
  </si>
  <si>
    <t>杨全贵</t>
  </si>
  <si>
    <t>高玉昌</t>
  </si>
  <si>
    <t>尚跃刚</t>
  </si>
  <si>
    <t>高自祥</t>
  </si>
  <si>
    <t>梁长军</t>
  </si>
  <si>
    <t>陈金明</t>
  </si>
  <si>
    <t>田雁军</t>
  </si>
  <si>
    <t>蒋会军</t>
  </si>
  <si>
    <t>陈万强</t>
  </si>
  <si>
    <t>陈永刚</t>
  </si>
  <si>
    <t>李少宗</t>
  </si>
  <si>
    <t>高生祥</t>
  </si>
  <si>
    <t>冯兴安</t>
  </si>
  <si>
    <t>平罗县姚伏镇沈渠村股份经济合作社</t>
  </si>
  <si>
    <t>田生贵</t>
  </si>
  <si>
    <t>李芳</t>
  </si>
  <si>
    <t>蒋会忠</t>
  </si>
  <si>
    <t>杨兴贵</t>
  </si>
  <si>
    <t>魏清春</t>
  </si>
  <si>
    <t>冯兴录</t>
  </si>
  <si>
    <t>康永祥</t>
  </si>
  <si>
    <t>冯兴国</t>
  </si>
  <si>
    <t>赵克忠</t>
  </si>
  <si>
    <t>魏清贵</t>
  </si>
  <si>
    <t>赵淑琴</t>
  </si>
  <si>
    <t>魏俊</t>
  </si>
  <si>
    <t>张生文</t>
  </si>
  <si>
    <t>代红霞</t>
  </si>
  <si>
    <t>冯兴忠</t>
  </si>
  <si>
    <t>吴正兵</t>
  </si>
  <si>
    <t>曙光村一队</t>
  </si>
  <si>
    <t>孙万光</t>
  </si>
  <si>
    <t>刘全成</t>
  </si>
  <si>
    <t>吴正荣</t>
  </si>
  <si>
    <t>郑建刚</t>
  </si>
  <si>
    <t>孙立伟</t>
  </si>
  <si>
    <t>郑万国</t>
  </si>
  <si>
    <t>闫淑芳</t>
  </si>
  <si>
    <t>孙占玉</t>
  </si>
  <si>
    <t>孙占海</t>
  </si>
  <si>
    <t>孙占清</t>
  </si>
  <si>
    <t>郑自功</t>
  </si>
  <si>
    <t>吴振清</t>
  </si>
  <si>
    <t>郑红兵</t>
  </si>
  <si>
    <t>吴进新</t>
  </si>
  <si>
    <t>孙占江</t>
  </si>
  <si>
    <t>郑全雄</t>
  </si>
  <si>
    <t>徐红平</t>
  </si>
  <si>
    <t>郑全伏</t>
  </si>
  <si>
    <t>孙占林</t>
  </si>
  <si>
    <t>卢有军</t>
  </si>
  <si>
    <t>刘占荣</t>
  </si>
  <si>
    <t>姚维军</t>
  </si>
  <si>
    <t>姚宗山</t>
  </si>
  <si>
    <t>张红强</t>
  </si>
  <si>
    <t>姚江</t>
  </si>
  <si>
    <t>姚红军</t>
  </si>
  <si>
    <t>司国山</t>
  </si>
  <si>
    <t>姚宗林</t>
  </si>
  <si>
    <t>姚红平</t>
  </si>
  <si>
    <t>代晓光</t>
  </si>
  <si>
    <t>张金国</t>
  </si>
  <si>
    <t>张立刚</t>
  </si>
  <si>
    <t>周振国</t>
  </si>
  <si>
    <t>姚宗和</t>
  </si>
  <si>
    <t>吴占军</t>
  </si>
  <si>
    <t>吴占国</t>
  </si>
  <si>
    <t>孙占元</t>
  </si>
  <si>
    <t>刘喜成</t>
  </si>
  <si>
    <t>吴登明</t>
  </si>
  <si>
    <t>高建国</t>
  </si>
  <si>
    <t>徐建芳</t>
  </si>
  <si>
    <t>刘占元</t>
  </si>
  <si>
    <t>段万红</t>
  </si>
  <si>
    <t>曙光村二队</t>
  </si>
  <si>
    <t>董欢成</t>
  </si>
  <si>
    <t>董祥来</t>
  </si>
  <si>
    <t>万鹏飞</t>
  </si>
  <si>
    <t>王立鹏</t>
  </si>
  <si>
    <t>魏淑霞</t>
  </si>
  <si>
    <t>闫建华</t>
  </si>
  <si>
    <t>吴林</t>
  </si>
  <si>
    <t>郗金红</t>
  </si>
  <si>
    <t>邢学军</t>
  </si>
  <si>
    <t>邢建国</t>
  </si>
  <si>
    <t>邢建云</t>
  </si>
  <si>
    <t>魏学虎</t>
  </si>
  <si>
    <t>魏建军</t>
  </si>
  <si>
    <t>李文云</t>
  </si>
  <si>
    <t>申全云</t>
  </si>
  <si>
    <t>闫卫校</t>
  </si>
  <si>
    <t>段万明</t>
  </si>
  <si>
    <t>吴登云</t>
  </si>
  <si>
    <t>申建军</t>
  </si>
  <si>
    <t>段立云</t>
  </si>
  <si>
    <t>李文平</t>
  </si>
  <si>
    <t>闫卫忠</t>
  </si>
  <si>
    <t>申全华</t>
  </si>
  <si>
    <t>余乐</t>
  </si>
  <si>
    <t>魏学山</t>
  </si>
  <si>
    <t>白顺兵</t>
  </si>
  <si>
    <t>夏占清</t>
  </si>
  <si>
    <t>杨海林</t>
  </si>
  <si>
    <t>曙光村三队</t>
  </si>
  <si>
    <t>许建忠</t>
  </si>
  <si>
    <t>许进明</t>
  </si>
  <si>
    <t>许建云</t>
  </si>
  <si>
    <t>李成帮</t>
  </si>
  <si>
    <t>许怀荣</t>
  </si>
  <si>
    <t>许会明</t>
  </si>
  <si>
    <t>许光成</t>
  </si>
  <si>
    <t>许生茂</t>
  </si>
  <si>
    <t>李进军</t>
  </si>
  <si>
    <t>许亮</t>
  </si>
  <si>
    <t>平罗县村赢农业发展专业合作社</t>
  </si>
  <si>
    <t>李春和</t>
  </si>
  <si>
    <t>曙光村四队</t>
  </si>
  <si>
    <t>曹国保</t>
  </si>
  <si>
    <t>李树成</t>
  </si>
  <si>
    <t>李清明</t>
  </si>
  <si>
    <t>李国才</t>
  </si>
  <si>
    <t>魏淑莲</t>
  </si>
  <si>
    <t>杜顺强</t>
  </si>
  <si>
    <t>陈兴军</t>
  </si>
  <si>
    <t>李正西</t>
  </si>
  <si>
    <t>李春明</t>
  </si>
  <si>
    <t>段成平</t>
  </si>
  <si>
    <t>王惠琴</t>
  </si>
  <si>
    <t>李树斌</t>
  </si>
  <si>
    <t>李树军</t>
  </si>
  <si>
    <t>段怀德</t>
  </si>
  <si>
    <t>段金宏</t>
  </si>
  <si>
    <t>段金兵</t>
  </si>
  <si>
    <t>林学宁</t>
  </si>
  <si>
    <t>曙光村五队</t>
  </si>
  <si>
    <t>王琳</t>
  </si>
  <si>
    <t>申光安</t>
  </si>
  <si>
    <t>胡月霞</t>
  </si>
  <si>
    <t>申学和</t>
  </si>
  <si>
    <t>申志勤</t>
  </si>
  <si>
    <t>申学才</t>
  </si>
  <si>
    <t>申吉伟</t>
  </si>
  <si>
    <t>申学平</t>
  </si>
  <si>
    <t>申学银</t>
  </si>
  <si>
    <t>申吉明</t>
  </si>
  <si>
    <t>申学红</t>
  </si>
  <si>
    <t>张开亮</t>
  </si>
  <si>
    <t>申学林</t>
  </si>
  <si>
    <t>郭月琳</t>
  </si>
  <si>
    <t>申吉成</t>
  </si>
  <si>
    <t>申建帮</t>
  </si>
  <si>
    <t>申吉军</t>
  </si>
  <si>
    <t>杨金荣</t>
  </si>
  <si>
    <t>陈国江</t>
  </si>
  <si>
    <t>陈宝荣</t>
  </si>
  <si>
    <t>陈保金</t>
  </si>
  <si>
    <t>孙云江</t>
  </si>
  <si>
    <t>孙国兵</t>
  </si>
  <si>
    <t>陈国锋</t>
  </si>
  <si>
    <t>杨金军</t>
  </si>
  <si>
    <t>吴会春</t>
  </si>
  <si>
    <t>孙克勤</t>
  </si>
  <si>
    <t>陈小二</t>
  </si>
  <si>
    <t>陈宝安</t>
  </si>
  <si>
    <t>孙克林</t>
  </si>
  <si>
    <t>樊贵礼</t>
  </si>
  <si>
    <t>陈国宏</t>
  </si>
  <si>
    <t>王世红</t>
  </si>
  <si>
    <t>段金云</t>
  </si>
  <si>
    <t>余明</t>
  </si>
  <si>
    <t>黄瑞敬</t>
  </si>
  <si>
    <t>团庄村一队</t>
  </si>
  <si>
    <t>黄保云</t>
  </si>
  <si>
    <t>黄学伟</t>
  </si>
  <si>
    <t>王廷林</t>
  </si>
  <si>
    <t>黄学顺</t>
  </si>
  <si>
    <t>张风山</t>
  </si>
  <si>
    <t>王建章</t>
  </si>
  <si>
    <t>康伏平</t>
  </si>
  <si>
    <t>白风贵</t>
  </si>
  <si>
    <t>黄兴军</t>
  </si>
  <si>
    <t>李艳飞</t>
  </si>
  <si>
    <t>黄学忠</t>
  </si>
  <si>
    <t>黄学余</t>
  </si>
  <si>
    <t>黄兴建</t>
  </si>
  <si>
    <t>黄学山</t>
  </si>
  <si>
    <t>黄兴忠</t>
  </si>
  <si>
    <t>黄占伏</t>
  </si>
  <si>
    <t>黄建红</t>
  </si>
  <si>
    <t>黄新年</t>
  </si>
  <si>
    <t>吴伏平</t>
  </si>
  <si>
    <t>吴伏军</t>
  </si>
  <si>
    <t>吴伏兵</t>
  </si>
  <si>
    <t>黄生金</t>
  </si>
  <si>
    <t>李鹏新</t>
  </si>
  <si>
    <t>吴立忠</t>
  </si>
  <si>
    <t>团庄村二队</t>
  </si>
  <si>
    <t>吴志兵</t>
  </si>
  <si>
    <t>吴化明</t>
  </si>
  <si>
    <t>吴志兴</t>
  </si>
  <si>
    <t>吴建云</t>
  </si>
  <si>
    <t>吴德明</t>
  </si>
  <si>
    <t>吴志龙</t>
  </si>
  <si>
    <t>吴志华</t>
  </si>
  <si>
    <t>吴立松</t>
  </si>
  <si>
    <t>吴志能</t>
  </si>
  <si>
    <t>马新文</t>
  </si>
  <si>
    <t>吴丽琴</t>
  </si>
  <si>
    <t>吴占北</t>
  </si>
  <si>
    <t>马新宁</t>
  </si>
  <si>
    <t>吴志南</t>
  </si>
  <si>
    <t>吴军平</t>
  </si>
  <si>
    <t>吴志宝</t>
  </si>
  <si>
    <t>吴建新</t>
  </si>
  <si>
    <t>吴学会</t>
  </si>
  <si>
    <t>吴光明</t>
  </si>
  <si>
    <t>吴军保</t>
  </si>
  <si>
    <t>吴学祥</t>
  </si>
  <si>
    <t>李爱云</t>
  </si>
  <si>
    <t>吴学志</t>
  </si>
  <si>
    <t>吴志东</t>
  </si>
  <si>
    <t>吴建平</t>
  </si>
  <si>
    <t>吴建雄</t>
  </si>
  <si>
    <t>吴学思</t>
  </si>
  <si>
    <t>吴建设</t>
  </si>
  <si>
    <t>吴天祥</t>
  </si>
  <si>
    <t>吴志存</t>
  </si>
  <si>
    <t>耿会琴</t>
  </si>
  <si>
    <t>吴小亮</t>
  </si>
  <si>
    <t>陈国雄</t>
  </si>
  <si>
    <t>黄吉平</t>
  </si>
  <si>
    <t>团庄村三队</t>
  </si>
  <si>
    <t>黄新胜</t>
  </si>
  <si>
    <t>戎在雄</t>
  </si>
  <si>
    <t>黄建勤</t>
  </si>
  <si>
    <t>黄建礼</t>
  </si>
  <si>
    <t>黄建林</t>
  </si>
  <si>
    <t>黄德绪</t>
  </si>
  <si>
    <t>黄成喜</t>
  </si>
  <si>
    <t>黄随仁</t>
  </si>
  <si>
    <t>黄随安</t>
  </si>
  <si>
    <t>黄占海</t>
  </si>
  <si>
    <t>黄建明</t>
  </si>
  <si>
    <t>谈文祥</t>
  </si>
  <si>
    <t>周永香</t>
  </si>
  <si>
    <t>黄建平</t>
  </si>
  <si>
    <t>黄立平</t>
  </si>
  <si>
    <t>杨小红</t>
  </si>
  <si>
    <t>谈和民</t>
  </si>
  <si>
    <t>黄建兵</t>
  </si>
  <si>
    <t>黄建卫</t>
  </si>
  <si>
    <t>黄随祥</t>
  </si>
  <si>
    <t>黄占西</t>
  </si>
  <si>
    <t>骆玉琴</t>
  </si>
  <si>
    <t>杜学芳</t>
  </si>
  <si>
    <t>黄文礼</t>
  </si>
  <si>
    <t>黄开光</t>
  </si>
  <si>
    <t>王堪武</t>
  </si>
  <si>
    <t>安应才</t>
  </si>
  <si>
    <t>芦国柱</t>
  </si>
  <si>
    <t>团庄村四队</t>
  </si>
  <si>
    <t>吴金柱</t>
  </si>
  <si>
    <t>解学仁</t>
  </si>
  <si>
    <t>蔡少荣</t>
  </si>
  <si>
    <t>蔡彦虎</t>
  </si>
  <si>
    <t>张琴风</t>
  </si>
  <si>
    <t>赵金明</t>
  </si>
  <si>
    <t>李忠山</t>
  </si>
  <si>
    <t>王洪儒</t>
  </si>
  <si>
    <t>解学金</t>
  </si>
  <si>
    <t>解永胜</t>
  </si>
  <si>
    <t>贾国荣</t>
  </si>
  <si>
    <t>蔡生金</t>
  </si>
  <si>
    <t>李忠川</t>
  </si>
  <si>
    <t>解学如</t>
  </si>
  <si>
    <t>王洪进</t>
  </si>
  <si>
    <t>王金旗</t>
  </si>
  <si>
    <t>吴浩</t>
  </si>
  <si>
    <t>王洪玉</t>
  </si>
  <si>
    <t>王红旗</t>
  </si>
  <si>
    <t>吴金保</t>
  </si>
  <si>
    <t>解学礼</t>
  </si>
  <si>
    <t>贾生伏</t>
  </si>
  <si>
    <t>贾国兵</t>
  </si>
  <si>
    <t>蔡少卫</t>
  </si>
  <si>
    <t>董岗</t>
  </si>
  <si>
    <t>蔡天云</t>
  </si>
  <si>
    <t>蔡生儒</t>
  </si>
  <si>
    <t>蔡天红</t>
  </si>
  <si>
    <t>朱瑞成</t>
  </si>
  <si>
    <t>蔡建国</t>
  </si>
  <si>
    <t>朱瑞林</t>
  </si>
  <si>
    <t>蔡少明</t>
  </si>
  <si>
    <t>贾凡</t>
  </si>
  <si>
    <t>解永东</t>
  </si>
  <si>
    <t>王建民</t>
  </si>
  <si>
    <t>付巧玲</t>
  </si>
  <si>
    <t>蔡彦宁</t>
  </si>
  <si>
    <t>蔡彦军</t>
  </si>
  <si>
    <t>余月霞</t>
  </si>
  <si>
    <t>赵金荣</t>
  </si>
  <si>
    <t>蔡少宁</t>
  </si>
  <si>
    <t>段鹏川</t>
  </si>
  <si>
    <t>王福祥</t>
  </si>
  <si>
    <t>赵源儒</t>
  </si>
  <si>
    <t>王国强</t>
  </si>
  <si>
    <t>吴金顺</t>
  </si>
  <si>
    <t>方全礼</t>
  </si>
  <si>
    <t>团庄村五队</t>
  </si>
  <si>
    <t>方正祥</t>
  </si>
  <si>
    <t>刘希伏</t>
  </si>
  <si>
    <t>刘荣</t>
  </si>
  <si>
    <t>姜学山</t>
  </si>
  <si>
    <t>方会文</t>
  </si>
  <si>
    <t>方全忠</t>
  </si>
  <si>
    <t>沈万录</t>
  </si>
  <si>
    <t>李全忠</t>
  </si>
  <si>
    <t>林建录</t>
  </si>
  <si>
    <t>戎建国</t>
  </si>
  <si>
    <t>陈志华</t>
  </si>
  <si>
    <t>林月侠</t>
  </si>
  <si>
    <t>方会民</t>
  </si>
  <si>
    <t>沈占明</t>
  </si>
  <si>
    <t>沈占兵</t>
  </si>
  <si>
    <t>杨学斌</t>
  </si>
  <si>
    <t>沈万金</t>
  </si>
  <si>
    <t>方会军</t>
  </si>
  <si>
    <t>沈占忠</t>
  </si>
  <si>
    <t>沈万贵</t>
  </si>
  <si>
    <t>王立忠</t>
  </si>
  <si>
    <t>王立国</t>
  </si>
  <si>
    <t>戎德寿</t>
  </si>
  <si>
    <t>戎德贵</t>
  </si>
  <si>
    <t>戎波</t>
  </si>
  <si>
    <t>戎寿业</t>
  </si>
  <si>
    <t>王学珍</t>
  </si>
  <si>
    <t>姜海宁</t>
  </si>
  <si>
    <t>姜海平</t>
  </si>
  <si>
    <t>戎怀喜</t>
  </si>
  <si>
    <t>姜学云</t>
  </si>
  <si>
    <t>巩伏发</t>
  </si>
  <si>
    <t>沈万玉</t>
  </si>
  <si>
    <t>戎金龙</t>
  </si>
  <si>
    <t>张慧芳</t>
  </si>
  <si>
    <t>赵春礼</t>
  </si>
  <si>
    <t>吴正祥</t>
  </si>
  <si>
    <t>方全喜</t>
  </si>
  <si>
    <t>吴建明</t>
  </si>
  <si>
    <t>王红凯</t>
  </si>
  <si>
    <t>常慧春</t>
  </si>
  <si>
    <t>团庄村六队</t>
  </si>
  <si>
    <t>马兴寿</t>
  </si>
  <si>
    <t>吴付强</t>
  </si>
  <si>
    <t>吴志刚</t>
  </si>
  <si>
    <t>赵发清</t>
  </si>
  <si>
    <t>李颜军</t>
  </si>
  <si>
    <t>黄勤云</t>
  </si>
  <si>
    <t>黄勤文</t>
  </si>
  <si>
    <t>黄先宁</t>
  </si>
  <si>
    <t>黄勤海</t>
  </si>
  <si>
    <t>黄玲</t>
  </si>
  <si>
    <t>黄立军</t>
  </si>
  <si>
    <t>马新会</t>
  </si>
  <si>
    <t>马新明</t>
  </si>
  <si>
    <t>李颜红</t>
  </si>
  <si>
    <t>李颜云</t>
  </si>
  <si>
    <t>张风莲</t>
  </si>
  <si>
    <t>陈玉兰</t>
  </si>
  <si>
    <t>黄勤河</t>
  </si>
  <si>
    <t>黄勤锁</t>
  </si>
  <si>
    <t>李英</t>
  </si>
  <si>
    <t>吴德荣</t>
  </si>
  <si>
    <t>黄开珍</t>
  </si>
  <si>
    <t>黄双喜</t>
  </si>
  <si>
    <t>吴德和</t>
  </si>
  <si>
    <t>吴志锋</t>
  </si>
  <si>
    <t>黄双祥</t>
  </si>
  <si>
    <t>吴德顺</t>
  </si>
  <si>
    <t>吴德礼</t>
  </si>
  <si>
    <t>吴立秋</t>
  </si>
  <si>
    <t>吴福安</t>
  </si>
  <si>
    <t>曹慧英</t>
  </si>
  <si>
    <t>吴志西</t>
  </si>
  <si>
    <t>黄勤生</t>
  </si>
  <si>
    <t>黄自立</t>
  </si>
  <si>
    <t>团庄村七队</t>
  </si>
  <si>
    <t>黄自远</t>
  </si>
  <si>
    <t>冯桂琴</t>
  </si>
  <si>
    <t>黄自祥</t>
  </si>
  <si>
    <t>马新红</t>
  </si>
  <si>
    <t>马新军</t>
  </si>
  <si>
    <t>马光志</t>
  </si>
  <si>
    <t>余学霞</t>
  </si>
  <si>
    <t>马新义</t>
  </si>
  <si>
    <t>张文贵</t>
  </si>
  <si>
    <t>张文新</t>
  </si>
  <si>
    <t>李俊志</t>
  </si>
  <si>
    <t>李俊平</t>
  </si>
  <si>
    <t>李俊峰</t>
  </si>
  <si>
    <t>黄自兴</t>
  </si>
  <si>
    <t>黄开玉</t>
  </si>
  <si>
    <t>黄学莲</t>
  </si>
  <si>
    <t>马代发</t>
  </si>
  <si>
    <t>李娜</t>
  </si>
  <si>
    <t>马国庆</t>
  </si>
  <si>
    <t>马光华</t>
  </si>
  <si>
    <t>马兴建</t>
  </si>
  <si>
    <t>周学芝</t>
  </si>
  <si>
    <t>张文学</t>
  </si>
  <si>
    <t>张文国</t>
  </si>
  <si>
    <t>李风莲</t>
  </si>
  <si>
    <t>李俊华</t>
  </si>
  <si>
    <t>李怀</t>
  </si>
  <si>
    <t>李兴华</t>
  </si>
  <si>
    <t>黄月芳</t>
  </si>
  <si>
    <t>李秀云</t>
  </si>
  <si>
    <t>李生忠</t>
  </si>
  <si>
    <t>李生齐</t>
  </si>
  <si>
    <t>李荣</t>
  </si>
  <si>
    <t>李俊宁</t>
  </si>
  <si>
    <t>马光云</t>
  </si>
  <si>
    <t>李河</t>
  </si>
  <si>
    <t>任月霞</t>
  </si>
  <si>
    <t>郑万刚</t>
  </si>
  <si>
    <t>王大川</t>
  </si>
  <si>
    <t>康彦川</t>
  </si>
  <si>
    <t>李克旭</t>
  </si>
  <si>
    <t>樊忠义</t>
  </si>
  <si>
    <t>平罗县姚伏镇向前村股份经济合作社</t>
  </si>
  <si>
    <t>向前村一队</t>
  </si>
  <si>
    <t>向前村四队</t>
  </si>
  <si>
    <t>王东江</t>
  </si>
  <si>
    <t>袁文成</t>
  </si>
  <si>
    <t>柴宗顺</t>
  </si>
  <si>
    <t>柴文礼</t>
  </si>
  <si>
    <t>王世威</t>
  </si>
  <si>
    <t>王占玉</t>
  </si>
  <si>
    <t>王世伊</t>
  </si>
  <si>
    <t>张利红</t>
  </si>
  <si>
    <t>柴文军</t>
  </si>
  <si>
    <t>袁文礼</t>
  </si>
  <si>
    <t>袁文海</t>
  </si>
  <si>
    <t>王金勇</t>
  </si>
  <si>
    <t>李海侠</t>
  </si>
  <si>
    <t>张金贵</t>
  </si>
  <si>
    <t>袁文余</t>
  </si>
  <si>
    <t>王东海</t>
  </si>
  <si>
    <t>王世保</t>
  </si>
  <si>
    <t>袁立锋</t>
  </si>
  <si>
    <t>石秀英</t>
  </si>
  <si>
    <t>李文海</t>
  </si>
  <si>
    <t>袁利孝</t>
  </si>
  <si>
    <t>方汝进</t>
  </si>
  <si>
    <t>张永福</t>
  </si>
  <si>
    <t>李文才</t>
  </si>
  <si>
    <t>袁淑莲</t>
  </si>
  <si>
    <t>袁立华</t>
  </si>
  <si>
    <t>王田川</t>
  </si>
  <si>
    <t>王宗仁</t>
  </si>
  <si>
    <t>武玉章</t>
  </si>
  <si>
    <t>候德云</t>
  </si>
  <si>
    <t>向前村二队</t>
  </si>
  <si>
    <t>张金云</t>
  </si>
  <si>
    <t>张万伏</t>
  </si>
  <si>
    <t>冯宗礼</t>
  </si>
  <si>
    <t>冯尚虎</t>
  </si>
  <si>
    <t>柴文财</t>
  </si>
  <si>
    <t>冯尚聪</t>
  </si>
  <si>
    <t>任旺</t>
  </si>
  <si>
    <t>陈保雄</t>
  </si>
  <si>
    <t>冯尚意</t>
  </si>
  <si>
    <t>冯尚和</t>
  </si>
  <si>
    <t>刘银香</t>
  </si>
  <si>
    <t>冯尚财</t>
  </si>
  <si>
    <t>任兴</t>
  </si>
  <si>
    <t>周生宁</t>
  </si>
  <si>
    <t>侯德福</t>
  </si>
  <si>
    <t>柴宗兴</t>
  </si>
  <si>
    <t>冯文云</t>
  </si>
  <si>
    <t>冯尚伏</t>
  </si>
  <si>
    <t>冯尚兴</t>
  </si>
  <si>
    <t>冯宗亿</t>
  </si>
  <si>
    <t>冯斌</t>
  </si>
  <si>
    <t>武志伟</t>
  </si>
  <si>
    <t>向前村三队</t>
  </si>
  <si>
    <t>万光珍</t>
  </si>
  <si>
    <t>张兴亿</t>
  </si>
  <si>
    <t>张生华</t>
  </si>
  <si>
    <t>张兴丰</t>
  </si>
  <si>
    <t>李红霞</t>
  </si>
  <si>
    <t>张红梅</t>
  </si>
  <si>
    <t>万国宁</t>
  </si>
  <si>
    <t>张占斌</t>
  </si>
  <si>
    <t>万成润</t>
  </si>
  <si>
    <t>张兴凤</t>
  </si>
  <si>
    <t>王正东</t>
  </si>
  <si>
    <t>秦自明</t>
  </si>
  <si>
    <t>陈学礼</t>
  </si>
  <si>
    <t>解宝华</t>
  </si>
  <si>
    <t>解玉虎</t>
  </si>
  <si>
    <t>叶梅英</t>
  </si>
  <si>
    <t>万国兴</t>
  </si>
  <si>
    <t>王正云</t>
  </si>
  <si>
    <t>王正江</t>
  </si>
  <si>
    <t>王正海</t>
  </si>
  <si>
    <t>解玉进</t>
  </si>
  <si>
    <t>王立志</t>
  </si>
  <si>
    <t>李占国</t>
  </si>
  <si>
    <t>秦自强</t>
  </si>
  <si>
    <t>张保礼</t>
  </si>
  <si>
    <t>万学明</t>
  </si>
  <si>
    <t>刘治芳</t>
  </si>
  <si>
    <t>王志义</t>
  </si>
  <si>
    <t>段有成</t>
  </si>
  <si>
    <t>王平三</t>
  </si>
  <si>
    <t>张卫</t>
  </si>
  <si>
    <t>薛文军</t>
  </si>
  <si>
    <t>薛勤学</t>
  </si>
  <si>
    <t>黄国胜</t>
  </si>
  <si>
    <t>张雄</t>
  </si>
  <si>
    <t>王亮</t>
  </si>
  <si>
    <t>王生春</t>
  </si>
  <si>
    <t>王万民</t>
  </si>
  <si>
    <t>王永远</t>
  </si>
  <si>
    <t>耿玉祥</t>
  </si>
  <si>
    <t>耿玉堂</t>
  </si>
  <si>
    <t>耿玉清</t>
  </si>
  <si>
    <t>王万兴</t>
  </si>
  <si>
    <t>赵德春</t>
  </si>
  <si>
    <t>耿玉江</t>
  </si>
  <si>
    <t>王永昌</t>
  </si>
  <si>
    <t>耿玉善</t>
  </si>
  <si>
    <t>耿红斌</t>
  </si>
  <si>
    <t>王永贵</t>
  </si>
  <si>
    <t>耿玉军</t>
  </si>
  <si>
    <t>王生成</t>
  </si>
  <si>
    <t>赵吉忠</t>
  </si>
  <si>
    <t>王生枝</t>
  </si>
  <si>
    <t>王万文</t>
  </si>
  <si>
    <t>耿玉春</t>
  </si>
  <si>
    <t>肖俊兵</t>
  </si>
  <si>
    <t>张举</t>
  </si>
  <si>
    <t>秦孝贵</t>
  </si>
  <si>
    <t>梁占升</t>
  </si>
  <si>
    <t>向前村五队</t>
  </si>
  <si>
    <t>刘自立</t>
  </si>
  <si>
    <t>梁占文</t>
  </si>
  <si>
    <t>梁占元</t>
  </si>
  <si>
    <t>刘自安</t>
  </si>
  <si>
    <t>刘天德</t>
  </si>
  <si>
    <t>张金虎</t>
  </si>
  <si>
    <t>刘斌</t>
  </si>
  <si>
    <t>梁自忠</t>
  </si>
  <si>
    <t>梁风宁</t>
  </si>
  <si>
    <t>刘自定</t>
  </si>
  <si>
    <t>刘威</t>
  </si>
  <si>
    <t>刘长顺</t>
  </si>
  <si>
    <t>梁虎</t>
  </si>
  <si>
    <t>刘继宁</t>
  </si>
  <si>
    <t>梁占海</t>
  </si>
  <si>
    <t>李忠恩</t>
  </si>
  <si>
    <t>梁占平</t>
  </si>
  <si>
    <t>刘自宁</t>
  </si>
  <si>
    <t>刘自祥</t>
  </si>
  <si>
    <t>刘吉龙</t>
  </si>
  <si>
    <t>梁自清</t>
  </si>
  <si>
    <t>梁占全</t>
  </si>
  <si>
    <t>张金先</t>
  </si>
  <si>
    <t>刘天珍</t>
  </si>
  <si>
    <t>梁占伏</t>
  </si>
  <si>
    <t>刘文</t>
  </si>
  <si>
    <t>冯桂芳</t>
  </si>
  <si>
    <t>梁占武</t>
  </si>
  <si>
    <t>张金霞</t>
  </si>
  <si>
    <t>刘长兴</t>
  </si>
  <si>
    <t>梁占云</t>
  </si>
  <si>
    <t>石银虎</t>
  </si>
  <si>
    <t>张金柱</t>
  </si>
  <si>
    <t>张金川</t>
  </si>
  <si>
    <t>张明迁</t>
  </si>
  <si>
    <t>刘文军</t>
  </si>
  <si>
    <t>梁威</t>
  </si>
  <si>
    <t>丁占祥</t>
  </si>
  <si>
    <t>梁占新</t>
  </si>
  <si>
    <t>顾彩霞</t>
  </si>
  <si>
    <t>张文海</t>
  </si>
  <si>
    <t>刘俊</t>
  </si>
  <si>
    <t>魏春林</t>
  </si>
  <si>
    <t>刘文斌</t>
  </si>
  <si>
    <t>暴存军</t>
  </si>
  <si>
    <t>小店子村1队</t>
  </si>
  <si>
    <t>暴立亭</t>
  </si>
  <si>
    <t>暴兴忠</t>
  </si>
  <si>
    <t>暴新芳</t>
  </si>
  <si>
    <t>王会喜</t>
  </si>
  <si>
    <t>杜来宁</t>
  </si>
  <si>
    <t>张晓利</t>
  </si>
  <si>
    <t>杜新顺</t>
  </si>
  <si>
    <t>李朋西</t>
  </si>
  <si>
    <t>张发仁</t>
  </si>
  <si>
    <t>张桂元</t>
  </si>
  <si>
    <t>张存义</t>
  </si>
  <si>
    <t>雷新荣</t>
  </si>
  <si>
    <t>雷兵</t>
  </si>
  <si>
    <t>王立喜</t>
  </si>
  <si>
    <t>暴新伏</t>
  </si>
  <si>
    <t>王晓喜</t>
  </si>
  <si>
    <t>杜来军</t>
  </si>
  <si>
    <t>暴兴宁</t>
  </si>
  <si>
    <t>张桂华</t>
  </si>
  <si>
    <t>纪月琴</t>
  </si>
  <si>
    <t>张桂林</t>
  </si>
  <si>
    <t>张文利</t>
  </si>
  <si>
    <t>杜安波</t>
  </si>
  <si>
    <t>杜来兵</t>
  </si>
  <si>
    <t>杜安宁</t>
  </si>
  <si>
    <t>陈军</t>
  </si>
  <si>
    <t>小店子村2队</t>
  </si>
  <si>
    <t>徐和</t>
  </si>
  <si>
    <t>杨 方</t>
  </si>
  <si>
    <t>杨建成</t>
  </si>
  <si>
    <t>徐占国</t>
  </si>
  <si>
    <t>徐占林</t>
  </si>
  <si>
    <t>叶建国</t>
  </si>
  <si>
    <t>王玉英</t>
  </si>
  <si>
    <t>杨继红</t>
  </si>
  <si>
    <t>徐凤英</t>
  </si>
  <si>
    <t>徐光新</t>
  </si>
  <si>
    <t>徐建华</t>
  </si>
  <si>
    <t>张巧香</t>
  </si>
  <si>
    <t>张文全</t>
  </si>
  <si>
    <t>夏金国</t>
  </si>
  <si>
    <t>徐光庆</t>
  </si>
  <si>
    <t>暴新虎</t>
  </si>
  <si>
    <t>暴新荣</t>
  </si>
  <si>
    <t>刘小红</t>
  </si>
  <si>
    <t>徐光前</t>
  </si>
  <si>
    <t>叶常林</t>
  </si>
  <si>
    <t>马维明</t>
  </si>
  <si>
    <t>马维新</t>
  </si>
  <si>
    <t>郑梅兰</t>
  </si>
  <si>
    <t>张伏明</t>
  </si>
  <si>
    <t>柳建华</t>
  </si>
  <si>
    <t>小店子村3队</t>
  </si>
  <si>
    <t>赵建平</t>
  </si>
  <si>
    <t>樊桂玲</t>
  </si>
  <si>
    <t>李月红</t>
  </si>
  <si>
    <t>高会娟</t>
  </si>
  <si>
    <t>徐彦宁</t>
  </si>
  <si>
    <t>徐宁山</t>
  </si>
  <si>
    <t>徐宁安</t>
  </si>
  <si>
    <t>徐光忠</t>
  </si>
  <si>
    <t>陈彦珍</t>
  </si>
  <si>
    <t>吴凤英</t>
  </si>
  <si>
    <t>胡振保</t>
  </si>
  <si>
    <t>李学兰</t>
  </si>
  <si>
    <t>徐志山</t>
  </si>
  <si>
    <t>徐学山</t>
  </si>
  <si>
    <t>樊军杰</t>
  </si>
  <si>
    <t>徐玉柱</t>
  </si>
  <si>
    <t>殷丽</t>
  </si>
  <si>
    <t>徐学峰</t>
  </si>
  <si>
    <t>徐志华</t>
  </si>
  <si>
    <t>胡永刚</t>
  </si>
  <si>
    <t>王廷其</t>
  </si>
  <si>
    <t>马淑娥</t>
  </si>
  <si>
    <t>王存伏</t>
  </si>
  <si>
    <t>樊军安</t>
  </si>
  <si>
    <t>徐占平</t>
  </si>
  <si>
    <t>徐英</t>
  </si>
  <si>
    <t>陈世军</t>
  </si>
  <si>
    <t>徐志文</t>
  </si>
  <si>
    <t>徐学武</t>
  </si>
  <si>
    <t>樊军宁</t>
  </si>
  <si>
    <t>徐志川</t>
  </si>
  <si>
    <t>徐志永</t>
  </si>
  <si>
    <t>王维荣</t>
  </si>
  <si>
    <t>余秀英</t>
  </si>
  <si>
    <t>徐建成</t>
  </si>
  <si>
    <t>王文彩</t>
  </si>
  <si>
    <t>小店子村4队</t>
  </si>
  <si>
    <t>马广</t>
  </si>
  <si>
    <t>哈学生</t>
  </si>
  <si>
    <t>丁凤琴</t>
  </si>
  <si>
    <t>杨克成</t>
  </si>
  <si>
    <t>哈学虎</t>
  </si>
  <si>
    <t>马俊林</t>
  </si>
  <si>
    <t>哈永山</t>
  </si>
  <si>
    <t>哈银春</t>
  </si>
  <si>
    <t>马梅花</t>
  </si>
  <si>
    <t>哈银军</t>
  </si>
  <si>
    <t>哈永梯</t>
  </si>
  <si>
    <t>哈学兵</t>
  </si>
  <si>
    <t>哈金山</t>
  </si>
  <si>
    <t>马力</t>
  </si>
  <si>
    <t>哈金科</t>
  </si>
  <si>
    <t>哈学红</t>
  </si>
  <si>
    <t>哈金川</t>
  </si>
  <si>
    <t>哈金成</t>
  </si>
  <si>
    <t>哈学忠</t>
  </si>
  <si>
    <t>杨金义</t>
  </si>
  <si>
    <t>哈金龙</t>
  </si>
  <si>
    <t>哈金银</t>
  </si>
  <si>
    <t>哈金虎</t>
  </si>
  <si>
    <t>哈伟忠</t>
  </si>
  <si>
    <t>哈伟军</t>
  </si>
  <si>
    <t>杨克勤</t>
  </si>
  <si>
    <t>杨进丰</t>
  </si>
  <si>
    <t>丁彦金</t>
  </si>
  <si>
    <t>丁彦龙</t>
  </si>
  <si>
    <t>丁彦保</t>
  </si>
  <si>
    <t>丁彦林</t>
  </si>
  <si>
    <t>杨金凤</t>
  </si>
  <si>
    <t>马玉芳</t>
  </si>
  <si>
    <t>丁彦祥</t>
  </si>
  <si>
    <t>杨金彪</t>
  </si>
  <si>
    <t>杨慧萍</t>
  </si>
  <si>
    <t>丁红旗</t>
  </si>
  <si>
    <t>杨进波</t>
  </si>
  <si>
    <t>路金萍</t>
  </si>
  <si>
    <t>小店子村5队</t>
  </si>
  <si>
    <t>任进福</t>
  </si>
  <si>
    <t>孔占明</t>
  </si>
  <si>
    <t>杨光华</t>
  </si>
  <si>
    <t>孔永刚</t>
  </si>
  <si>
    <t>孔占山</t>
  </si>
  <si>
    <t>张坤</t>
  </si>
  <si>
    <t>冯明全</t>
  </si>
  <si>
    <t>孔占龙</t>
  </si>
  <si>
    <t>陈彩云</t>
  </si>
  <si>
    <t>孔洪儒</t>
  </si>
  <si>
    <t>孔占虎</t>
  </si>
  <si>
    <t>孔占海</t>
  </si>
  <si>
    <t>孔占兵</t>
  </si>
  <si>
    <t>路金换</t>
  </si>
  <si>
    <t>孔占林</t>
  </si>
  <si>
    <t>孔占荣</t>
  </si>
  <si>
    <t>卢新军</t>
  </si>
  <si>
    <t>孔永峰</t>
  </si>
  <si>
    <t>孔钧儒</t>
  </si>
  <si>
    <t>徐斌</t>
  </si>
  <si>
    <t>王新宁</t>
  </si>
  <si>
    <t>暴新平</t>
  </si>
  <si>
    <t>暴新银</t>
  </si>
  <si>
    <t>暴兴东</t>
  </si>
  <si>
    <t>王跃武</t>
  </si>
  <si>
    <t>孔占伏</t>
  </si>
  <si>
    <t>闫清梅</t>
  </si>
  <si>
    <t>徐刚</t>
  </si>
  <si>
    <t>鲁兴忠</t>
  </si>
  <si>
    <t>顾立斌</t>
  </si>
  <si>
    <t>顾立峰</t>
  </si>
  <si>
    <t>顾立荣</t>
  </si>
  <si>
    <t>林建国</t>
  </si>
  <si>
    <t>小店子村6队</t>
  </si>
  <si>
    <t>林建云</t>
  </si>
  <si>
    <t>林建明</t>
  </si>
  <si>
    <t>叶海军</t>
  </si>
  <si>
    <t>叶尚华</t>
  </si>
  <si>
    <t>陈万才</t>
  </si>
  <si>
    <t>路建文</t>
  </si>
  <si>
    <t>闫惠霞</t>
  </si>
  <si>
    <t>陈红兵</t>
  </si>
  <si>
    <t>赵思忠</t>
  </si>
  <si>
    <t>陈伟</t>
  </si>
  <si>
    <t>李虎</t>
  </si>
  <si>
    <t>陈叔才</t>
  </si>
  <si>
    <t>刘玉霞</t>
  </si>
  <si>
    <t>陈浩平</t>
  </si>
  <si>
    <t>贾万才</t>
  </si>
  <si>
    <t>陈建峰</t>
  </si>
  <si>
    <t>肖俊乾</t>
  </si>
  <si>
    <t>赵国伏</t>
  </si>
  <si>
    <t>杨子清</t>
  </si>
  <si>
    <t>赵立新</t>
  </si>
  <si>
    <t>石朝嵘</t>
  </si>
  <si>
    <t>赵立红</t>
  </si>
  <si>
    <t>张玉虎</t>
  </si>
  <si>
    <t>王惠萍</t>
  </si>
  <si>
    <t>陈学刚</t>
  </si>
  <si>
    <t>桑建武</t>
  </si>
  <si>
    <t>杨永祥</t>
  </si>
  <si>
    <t>刘学萍</t>
  </si>
  <si>
    <t>余江萍</t>
  </si>
  <si>
    <t>陈振忠</t>
  </si>
  <si>
    <t>陈振和</t>
  </si>
  <si>
    <t>陈振平</t>
  </si>
  <si>
    <t>王建明</t>
  </si>
  <si>
    <t>赵永刚</t>
  </si>
  <si>
    <t>孙芳</t>
  </si>
  <si>
    <t>赵建明</t>
  </si>
  <si>
    <t>陈晓云</t>
  </si>
  <si>
    <t>陈振春</t>
  </si>
  <si>
    <t>陈浩然</t>
  </si>
  <si>
    <t>祖凤琴</t>
  </si>
  <si>
    <t>叶海宏</t>
  </si>
  <si>
    <t>李延铭</t>
  </si>
  <si>
    <t>赵建仁</t>
  </si>
  <si>
    <t>马永芳</t>
  </si>
  <si>
    <t>王建设</t>
  </si>
  <si>
    <t>陈建林</t>
  </si>
  <si>
    <t>孙国福</t>
  </si>
  <si>
    <t>叶建成</t>
  </si>
  <si>
    <t>小店子村7队</t>
  </si>
  <si>
    <t>李桂英</t>
  </si>
  <si>
    <t>问小勇</t>
  </si>
  <si>
    <t>李淑芹</t>
  </si>
  <si>
    <t>王桂珍</t>
  </si>
  <si>
    <t>叶立新</t>
  </si>
  <si>
    <t>叶吉宁</t>
  </si>
  <si>
    <t>杨治中</t>
  </si>
  <si>
    <t>路国廷</t>
  </si>
  <si>
    <t>关正国</t>
  </si>
  <si>
    <t>魏微</t>
  </si>
  <si>
    <t>杨新文</t>
  </si>
  <si>
    <t>叶建平</t>
  </si>
  <si>
    <t>叶建学</t>
  </si>
  <si>
    <t>段平</t>
  </si>
  <si>
    <t>叶新立</t>
  </si>
  <si>
    <t>叶新贵</t>
  </si>
  <si>
    <t>叶新虎</t>
  </si>
  <si>
    <t>路国贵</t>
  </si>
  <si>
    <t>叶建明</t>
  </si>
  <si>
    <t>叶建宁</t>
  </si>
  <si>
    <t>关正红</t>
  </si>
  <si>
    <t>关正军</t>
  </si>
  <si>
    <t>王学金</t>
  </si>
  <si>
    <t>叶建设</t>
  </si>
  <si>
    <t>叶微</t>
  </si>
  <si>
    <t>关正银</t>
  </si>
  <si>
    <t>郑万金</t>
  </si>
  <si>
    <t>关正锋</t>
  </si>
  <si>
    <t>赵学忠</t>
  </si>
  <si>
    <t>郑国树</t>
  </si>
  <si>
    <t>周慧春</t>
  </si>
  <si>
    <t>叶尚红</t>
  </si>
  <si>
    <t>叶尚成</t>
  </si>
  <si>
    <t>叶尚禄</t>
  </si>
  <si>
    <t>叶尚怀</t>
  </si>
  <si>
    <t>叶迁</t>
  </si>
  <si>
    <t>叶正林</t>
  </si>
  <si>
    <t>叶正宏</t>
  </si>
  <si>
    <t>叶信春</t>
  </si>
  <si>
    <t>叶跃春</t>
  </si>
  <si>
    <t>叶尚金</t>
  </si>
  <si>
    <t>叶明</t>
  </si>
  <si>
    <t>王小虎</t>
  </si>
  <si>
    <t>叶永强</t>
  </si>
  <si>
    <t>叶永军</t>
  </si>
  <si>
    <t>叶尚伏</t>
  </si>
  <si>
    <t>叶光杰</t>
  </si>
  <si>
    <t>叶正光</t>
  </si>
  <si>
    <t>王菊花</t>
  </si>
  <si>
    <t>叶金林</t>
  </si>
  <si>
    <t>叶兰花</t>
  </si>
  <si>
    <t>叶尚俊</t>
  </si>
  <si>
    <t>李志勤</t>
  </si>
  <si>
    <t>叶光伏</t>
  </si>
  <si>
    <t>李满平</t>
  </si>
  <si>
    <t>徐梅兰</t>
  </si>
  <si>
    <t>叶爱春</t>
  </si>
  <si>
    <t>叶尚龙</t>
  </si>
  <si>
    <t>谢小龙</t>
  </si>
  <si>
    <t>小店子村8队</t>
  </si>
  <si>
    <t>谢小平</t>
  </si>
  <si>
    <t>岳文山</t>
  </si>
  <si>
    <t>杨文云</t>
  </si>
  <si>
    <t>岳林</t>
  </si>
  <si>
    <t>哈金萍</t>
  </si>
  <si>
    <t>岳文贵</t>
  </si>
  <si>
    <t>马志福</t>
  </si>
  <si>
    <t>杨占祥</t>
  </si>
  <si>
    <t>谢光兵</t>
  </si>
  <si>
    <t>谢光荣</t>
  </si>
  <si>
    <t>岳发荣</t>
  </si>
  <si>
    <t>谢龙</t>
  </si>
  <si>
    <t>谢虎</t>
  </si>
  <si>
    <t>吴占祥</t>
  </si>
  <si>
    <t>杨如花</t>
  </si>
  <si>
    <t>王金学</t>
  </si>
  <si>
    <t>杨占杰</t>
  </si>
  <si>
    <t>谢永红</t>
  </si>
  <si>
    <t>谢云</t>
  </si>
  <si>
    <t>郭海峰</t>
  </si>
  <si>
    <t>丁占林</t>
  </si>
  <si>
    <t>杨洪林</t>
  </si>
  <si>
    <t>杨洪儒</t>
  </si>
  <si>
    <t>谢明</t>
  </si>
  <si>
    <t>马金萍</t>
  </si>
  <si>
    <t>丁占红</t>
  </si>
  <si>
    <t>王小兰</t>
  </si>
  <si>
    <t>郭吉华</t>
  </si>
  <si>
    <t>马小云</t>
  </si>
  <si>
    <t>郭占林</t>
  </si>
  <si>
    <t>马东清</t>
  </si>
  <si>
    <t>马明全</t>
  </si>
  <si>
    <t>马世虎</t>
  </si>
  <si>
    <t>谢永祥</t>
  </si>
  <si>
    <t>王秀花</t>
  </si>
  <si>
    <t>丁玉花</t>
  </si>
  <si>
    <t>纳金云</t>
  </si>
  <si>
    <t>杨连平</t>
  </si>
  <si>
    <t>马立新</t>
  </si>
  <si>
    <t>谢光山</t>
  </si>
  <si>
    <t>岳发明</t>
  </si>
  <si>
    <t>张蕾</t>
  </si>
  <si>
    <t>马万斌</t>
  </si>
  <si>
    <t>李兴伟</t>
  </si>
  <si>
    <t>小店子村9队</t>
  </si>
  <si>
    <t>叶永旺</t>
  </si>
  <si>
    <t>哈永秀</t>
  </si>
  <si>
    <t>暴新成</t>
  </si>
  <si>
    <t>李洪</t>
  </si>
  <si>
    <t>李世军</t>
  </si>
  <si>
    <t>李世海</t>
  </si>
  <si>
    <t>李世平</t>
  </si>
  <si>
    <t>李启平</t>
  </si>
  <si>
    <t>李进良</t>
  </si>
  <si>
    <t>苗玉兰</t>
  </si>
  <si>
    <t>李继平</t>
  </si>
  <si>
    <t>李建刚</t>
  </si>
  <si>
    <t>许家桥村一队</t>
  </si>
  <si>
    <t>李梦</t>
  </si>
  <si>
    <t>李维和</t>
  </si>
  <si>
    <t>石永琴</t>
  </si>
  <si>
    <t>李新全</t>
  </si>
  <si>
    <t>宗辉</t>
  </si>
  <si>
    <t>李青和</t>
  </si>
  <si>
    <t>李兴文</t>
  </si>
  <si>
    <t>李兴仁</t>
  </si>
  <si>
    <t>李文俊</t>
  </si>
  <si>
    <t>李峰</t>
  </si>
  <si>
    <t>李兴茂</t>
  </si>
  <si>
    <t>何玉焕</t>
  </si>
  <si>
    <t>张学芳</t>
  </si>
  <si>
    <t>许家桥村二队</t>
  </si>
  <si>
    <t>李海涛</t>
  </si>
  <si>
    <t>李兴春</t>
  </si>
  <si>
    <t>安学宗</t>
  </si>
  <si>
    <t>闫宁</t>
  </si>
  <si>
    <t>闫文</t>
  </si>
  <si>
    <t>李兴贤</t>
  </si>
  <si>
    <t>李少银</t>
  </si>
  <si>
    <t>李少国</t>
  </si>
  <si>
    <t>李兴民</t>
  </si>
  <si>
    <t>李少平</t>
  </si>
  <si>
    <t>李少吉</t>
  </si>
  <si>
    <t>李兴玉</t>
  </si>
  <si>
    <t>李善荣</t>
  </si>
  <si>
    <t>李少勤</t>
  </si>
  <si>
    <t>岳良琪</t>
  </si>
  <si>
    <t>岳尚兵</t>
  </si>
  <si>
    <t>李毅</t>
  </si>
  <si>
    <t>岳会云</t>
  </si>
  <si>
    <t>李福安</t>
  </si>
  <si>
    <t>李茹</t>
  </si>
  <si>
    <t>岳良春</t>
  </si>
  <si>
    <t>何桂芹</t>
  </si>
  <si>
    <t>岳良国</t>
  </si>
  <si>
    <t>赵玉红</t>
  </si>
  <si>
    <t>六中村二队</t>
  </si>
  <si>
    <t>罗会芳</t>
  </si>
  <si>
    <t>许家桥村八队</t>
  </si>
  <si>
    <t>平罗县姚伏镇许家桥村股份经济合作社</t>
  </si>
  <si>
    <t>许家桥村六队</t>
  </si>
  <si>
    <t>张凤珍</t>
  </si>
  <si>
    <t>许家桥村三队</t>
  </si>
  <si>
    <t>王建清</t>
  </si>
  <si>
    <t>王建生</t>
  </si>
  <si>
    <t>王玉平</t>
  </si>
  <si>
    <t>刘文奎</t>
  </si>
  <si>
    <t>王月荣</t>
  </si>
  <si>
    <t>姚怀军</t>
  </si>
  <si>
    <t>陈志明</t>
  </si>
  <si>
    <t>刘文权</t>
  </si>
  <si>
    <t>岳怀清</t>
  </si>
  <si>
    <t>卢如华</t>
  </si>
  <si>
    <t>卢如贵</t>
  </si>
  <si>
    <t>王善东</t>
  </si>
  <si>
    <t>王学刚</t>
  </si>
  <si>
    <t>岳建忠</t>
  </si>
  <si>
    <t>岳建军</t>
  </si>
  <si>
    <t>刘文真</t>
  </si>
  <si>
    <t>张广飞</t>
  </si>
  <si>
    <t>北营子一队</t>
  </si>
  <si>
    <t>宋登国</t>
  </si>
  <si>
    <t>许家桥村四队</t>
  </si>
  <si>
    <t>岳安国</t>
  </si>
  <si>
    <t>岳伏新</t>
  </si>
  <si>
    <t>郭永虎</t>
  </si>
  <si>
    <t>贾耀荣</t>
  </si>
  <si>
    <t>余军宁</t>
  </si>
  <si>
    <t>宋登朝</t>
  </si>
  <si>
    <t>贾耀清</t>
  </si>
  <si>
    <t>贾耀忠</t>
  </si>
  <si>
    <t>宋文章</t>
  </si>
  <si>
    <t>岳安宁</t>
  </si>
  <si>
    <t>贾耀兵</t>
  </si>
  <si>
    <t>宋登山</t>
  </si>
  <si>
    <t>宋利军</t>
  </si>
  <si>
    <t>宋玉德</t>
  </si>
  <si>
    <t>宋玉平</t>
  </si>
  <si>
    <t>岳伏祥</t>
  </si>
  <si>
    <t>宋玉和</t>
  </si>
  <si>
    <t>贾耀文</t>
  </si>
  <si>
    <t>毛风平</t>
  </si>
  <si>
    <t>郭娜</t>
  </si>
  <si>
    <t>郭永成</t>
  </si>
  <si>
    <t>赵文海</t>
  </si>
  <si>
    <t>宋玉恒</t>
  </si>
  <si>
    <t>许家桥村五队</t>
  </si>
  <si>
    <t>孙云兵</t>
  </si>
  <si>
    <t>许占伏</t>
  </si>
  <si>
    <t>孙万红</t>
  </si>
  <si>
    <t>陈玉霞</t>
  </si>
  <si>
    <t>张肸</t>
  </si>
  <si>
    <t>徐占河</t>
  </si>
  <si>
    <t>孙永胜</t>
  </si>
  <si>
    <t>陶喜安</t>
  </si>
  <si>
    <t>陶军</t>
  </si>
  <si>
    <t>李少庭</t>
  </si>
  <si>
    <t>孙万平</t>
  </si>
  <si>
    <t>孙万华</t>
  </si>
  <si>
    <t>樊应学</t>
  </si>
  <si>
    <t>孙占斌</t>
  </si>
  <si>
    <t>张和书</t>
  </si>
  <si>
    <t>张连牛</t>
  </si>
  <si>
    <t>许伟</t>
  </si>
  <si>
    <t>徐志清</t>
  </si>
  <si>
    <t>赵文忠</t>
  </si>
  <si>
    <t>闫志超</t>
  </si>
  <si>
    <t>陶克乾</t>
  </si>
  <si>
    <t>刘欢</t>
  </si>
  <si>
    <t>徐锋</t>
  </si>
  <si>
    <t>许占国</t>
  </si>
  <si>
    <t>包占海</t>
  </si>
  <si>
    <t>赵文斌</t>
  </si>
  <si>
    <t>张瑞杰</t>
  </si>
  <si>
    <t>樊相军</t>
  </si>
  <si>
    <t>许廷俊</t>
  </si>
  <si>
    <t>王会荣</t>
  </si>
  <si>
    <t>许宏金</t>
  </si>
  <si>
    <t>许宁</t>
  </si>
  <si>
    <t>许志</t>
  </si>
  <si>
    <t>许廷社</t>
  </si>
  <si>
    <t>许建荣</t>
  </si>
  <si>
    <t>桑晓嵘</t>
  </si>
  <si>
    <t>许廷仁</t>
  </si>
  <si>
    <t>许红奇</t>
  </si>
  <si>
    <t>许信</t>
  </si>
  <si>
    <t>许长智</t>
  </si>
  <si>
    <t>许长德</t>
  </si>
  <si>
    <t>许长仁</t>
  </si>
  <si>
    <t>桑晓东</t>
  </si>
  <si>
    <t>许廷奎</t>
  </si>
  <si>
    <t>许长伏</t>
  </si>
  <si>
    <t>许善礼</t>
  </si>
  <si>
    <t>许彦兵</t>
  </si>
  <si>
    <t>赵彦瑞</t>
  </si>
  <si>
    <t>陆建明</t>
  </si>
  <si>
    <t>何永杰</t>
  </si>
  <si>
    <t>何永强</t>
  </si>
  <si>
    <t>许善红</t>
  </si>
  <si>
    <t>许生保</t>
  </si>
  <si>
    <t>许善军</t>
  </si>
  <si>
    <t>许谦</t>
  </si>
  <si>
    <t>许廷斌</t>
  </si>
  <si>
    <t>许彦成</t>
  </si>
  <si>
    <t>许廷利</t>
  </si>
  <si>
    <t>樊小燕</t>
  </si>
  <si>
    <t>许家桥村七队</t>
  </si>
  <si>
    <t>张志荣</t>
  </si>
  <si>
    <t>王小霞</t>
  </si>
  <si>
    <t>高红旗</t>
  </si>
  <si>
    <t>张世强</t>
  </si>
  <si>
    <t>王宗虎</t>
  </si>
  <si>
    <t>王宗红</t>
  </si>
  <si>
    <t>王占孝</t>
  </si>
  <si>
    <t>王占朝</t>
  </si>
  <si>
    <t>王占珍</t>
  </si>
  <si>
    <t>王宗毅</t>
  </si>
  <si>
    <t>王宗胜</t>
  </si>
  <si>
    <t>王占勤</t>
  </si>
  <si>
    <t>王宗余</t>
  </si>
  <si>
    <t>王宗前</t>
  </si>
  <si>
    <t>许琴芳</t>
  </si>
  <si>
    <t>张平先</t>
  </si>
  <si>
    <t>王占河</t>
  </si>
  <si>
    <t>张平东</t>
  </si>
  <si>
    <t>王宗廷</t>
  </si>
  <si>
    <t>张志掌</t>
  </si>
  <si>
    <t>许金录</t>
  </si>
  <si>
    <t>许金海</t>
  </si>
  <si>
    <t>许金宁</t>
  </si>
  <si>
    <t>许金奎</t>
  </si>
  <si>
    <t>许志文</t>
  </si>
  <si>
    <t>张锁平</t>
  </si>
  <si>
    <t>许天生</t>
  </si>
  <si>
    <t>许天胜</t>
  </si>
  <si>
    <t>许天义</t>
  </si>
  <si>
    <t>许天宁</t>
  </si>
  <si>
    <t>许金红</t>
  </si>
  <si>
    <t>郑新伏</t>
  </si>
  <si>
    <t>郑兴平</t>
  </si>
  <si>
    <t>许天平</t>
  </si>
  <si>
    <t>许天术</t>
  </si>
  <si>
    <t>许天成</t>
  </si>
  <si>
    <t>许墩</t>
  </si>
  <si>
    <t>许金河</t>
  </si>
  <si>
    <t>许金伏</t>
  </si>
  <si>
    <t>许金顺</t>
  </si>
  <si>
    <t>刘万荣</t>
  </si>
  <si>
    <t>许志军</t>
  </si>
  <si>
    <t>许利忠</t>
  </si>
  <si>
    <t>许志斌</t>
  </si>
  <si>
    <t>许利军</t>
  </si>
  <si>
    <t>许金成</t>
  </si>
  <si>
    <t>许天华</t>
  </si>
  <si>
    <t>郑新国</t>
  </si>
  <si>
    <t>许天保</t>
  </si>
  <si>
    <t>张连社</t>
  </si>
  <si>
    <t>许金贵</t>
  </si>
  <si>
    <t>刘正银</t>
  </si>
  <si>
    <t>许明贵</t>
  </si>
  <si>
    <t>许金华</t>
  </si>
  <si>
    <t>姚世才</t>
  </si>
  <si>
    <t>许家桥村九队</t>
  </si>
  <si>
    <t>王春梅</t>
  </si>
  <si>
    <t>姚化明</t>
  </si>
  <si>
    <t>姚利明</t>
  </si>
  <si>
    <t>姚长林</t>
  </si>
  <si>
    <t>姚占明</t>
  </si>
  <si>
    <t>姚怀林</t>
  </si>
  <si>
    <t>姚学明</t>
  </si>
  <si>
    <t>姚国明</t>
  </si>
  <si>
    <t>姚世信</t>
  </si>
  <si>
    <t>姚怀智</t>
  </si>
  <si>
    <t>姚怀宗</t>
  </si>
  <si>
    <t>高风兰</t>
  </si>
  <si>
    <t>姚怀武</t>
  </si>
  <si>
    <t>姚成忠</t>
  </si>
  <si>
    <t>姚成华</t>
  </si>
  <si>
    <t>姚成生</t>
  </si>
  <si>
    <t>姚生川</t>
  </si>
  <si>
    <t>姚生智</t>
  </si>
  <si>
    <t>姚风明</t>
  </si>
  <si>
    <t>姚长青</t>
  </si>
  <si>
    <t>梅兰</t>
  </si>
  <si>
    <t>姚长龙</t>
  </si>
  <si>
    <t>姚世彦</t>
  </si>
  <si>
    <t>姚长明</t>
  </si>
  <si>
    <t>姚长宝</t>
  </si>
  <si>
    <t>蒋明华</t>
  </si>
  <si>
    <t>姚伏村一队</t>
  </si>
  <si>
    <t>蒋明才</t>
  </si>
  <si>
    <t>王进宁</t>
  </si>
  <si>
    <t>蒋明庆</t>
  </si>
  <si>
    <t>蒋明贵</t>
  </si>
  <si>
    <t>何伏强</t>
  </si>
  <si>
    <t>何国兴</t>
  </si>
  <si>
    <t>蒋明振</t>
  </si>
  <si>
    <t>蒋明义</t>
  </si>
  <si>
    <t>王存胜</t>
  </si>
  <si>
    <t>何国军</t>
  </si>
  <si>
    <t>蒋万成</t>
  </si>
  <si>
    <t>何宗贤</t>
  </si>
  <si>
    <t>蒋明如</t>
  </si>
  <si>
    <t>路新军</t>
  </si>
  <si>
    <t>路新明</t>
  </si>
  <si>
    <t>黄兵海</t>
  </si>
  <si>
    <t>汪云东</t>
  </si>
  <si>
    <t>蒋明安</t>
  </si>
  <si>
    <t>余建峰</t>
  </si>
  <si>
    <t>闫小军</t>
  </si>
  <si>
    <t>薛建国</t>
  </si>
  <si>
    <t>蒋明忠</t>
  </si>
  <si>
    <t>闫兴文</t>
  </si>
  <si>
    <t>闫保山</t>
  </si>
  <si>
    <t>闫新华</t>
  </si>
  <si>
    <t>余金山</t>
  </si>
  <si>
    <t>陈月琴</t>
  </si>
  <si>
    <t>余建明</t>
  </si>
  <si>
    <t>张随社</t>
  </si>
  <si>
    <t>马兵荣</t>
  </si>
  <si>
    <t>姚伏村二队</t>
  </si>
  <si>
    <t>马斌祥</t>
  </si>
  <si>
    <t>梁伏贵</t>
  </si>
  <si>
    <t>何宗孝</t>
  </si>
  <si>
    <t>王化民</t>
  </si>
  <si>
    <t>王建银</t>
  </si>
  <si>
    <t>王进君</t>
  </si>
  <si>
    <t>路昱</t>
  </si>
  <si>
    <t>陈志民</t>
  </si>
  <si>
    <t>王建成</t>
  </si>
  <si>
    <t>梁伏军</t>
  </si>
  <si>
    <t>马兴和</t>
  </si>
  <si>
    <t>孙建文</t>
  </si>
  <si>
    <t>孙建忠</t>
  </si>
  <si>
    <t>孙文胜</t>
  </si>
  <si>
    <t>王建勤</t>
  </si>
  <si>
    <t>路建财</t>
  </si>
  <si>
    <t>惠马斌</t>
  </si>
  <si>
    <t>王建文</t>
  </si>
  <si>
    <t>刘海波</t>
  </si>
  <si>
    <t>蒋志成</t>
  </si>
  <si>
    <t>王建云</t>
  </si>
  <si>
    <t>姚伏村三队</t>
  </si>
  <si>
    <t>郑保明</t>
  </si>
  <si>
    <t>刘学忠</t>
  </si>
  <si>
    <t>蒋卫东</t>
  </si>
  <si>
    <t>王吉庆</t>
  </si>
  <si>
    <t>杨华彬</t>
  </si>
  <si>
    <t>蒋万国</t>
  </si>
  <si>
    <t>李怀平</t>
  </si>
  <si>
    <t>蒋建雄</t>
  </si>
  <si>
    <t>梁学军</t>
  </si>
  <si>
    <t>杜岗</t>
  </si>
  <si>
    <t>郑宗林</t>
  </si>
  <si>
    <t>郑宗明</t>
  </si>
  <si>
    <t>郑保其</t>
  </si>
  <si>
    <t>丁永平</t>
  </si>
  <si>
    <t>杜军</t>
  </si>
  <si>
    <t>杜永军</t>
  </si>
  <si>
    <t>赵文敏</t>
  </si>
  <si>
    <t>蒋建林</t>
  </si>
  <si>
    <t>杜建明</t>
  </si>
  <si>
    <t>杜彦</t>
  </si>
  <si>
    <t>杨艳科</t>
  </si>
  <si>
    <t>杜明亮</t>
  </si>
  <si>
    <t>杨华俊</t>
  </si>
  <si>
    <t>王伏才</t>
  </si>
  <si>
    <t>刘丽</t>
  </si>
  <si>
    <t>张学智</t>
  </si>
  <si>
    <t>高玉达</t>
  </si>
  <si>
    <t>王建祥</t>
  </si>
  <si>
    <t>蒋洪峰</t>
  </si>
  <si>
    <t>蒋洪宇</t>
  </si>
  <si>
    <t>王博</t>
  </si>
  <si>
    <t>路泽忠</t>
  </si>
  <si>
    <t>姚伏村四队</t>
  </si>
  <si>
    <t>路云生</t>
  </si>
  <si>
    <t>路建山</t>
  </si>
  <si>
    <t>路建新</t>
  </si>
  <si>
    <t>刘随金</t>
  </si>
  <si>
    <t>路学东</t>
  </si>
  <si>
    <t>徐爱萍</t>
  </si>
  <si>
    <t>路建元</t>
  </si>
  <si>
    <t>路国茂</t>
  </si>
  <si>
    <t>路建设</t>
  </si>
  <si>
    <t>路建贵</t>
  </si>
  <si>
    <t>路学民</t>
  </si>
  <si>
    <t>路建兴</t>
  </si>
  <si>
    <t>刘万才</t>
  </si>
  <si>
    <t>路建全</t>
  </si>
  <si>
    <t>路建勤</t>
  </si>
  <si>
    <t>刘万海</t>
  </si>
  <si>
    <t>刘万文</t>
  </si>
  <si>
    <t>路华</t>
  </si>
  <si>
    <t>路建玉</t>
  </si>
  <si>
    <t>路建成</t>
  </si>
  <si>
    <t>路建林</t>
  </si>
  <si>
    <t>孙爱军</t>
  </si>
  <si>
    <t>路建银</t>
  </si>
  <si>
    <t>胡锋</t>
  </si>
  <si>
    <t>王麦利</t>
  </si>
  <si>
    <t>路建民</t>
  </si>
  <si>
    <t>刘万山</t>
  </si>
  <si>
    <t>刘来喜</t>
  </si>
  <si>
    <t>姚克琴</t>
  </si>
  <si>
    <t>姚伏村五队</t>
  </si>
  <si>
    <t>吕东生</t>
  </si>
  <si>
    <t>陈桂香</t>
  </si>
  <si>
    <t>路彦文</t>
  </si>
  <si>
    <t>刘建明</t>
  </si>
  <si>
    <t>王岐利</t>
  </si>
  <si>
    <t>拥秀娟</t>
  </si>
  <si>
    <t>王岐军</t>
  </si>
  <si>
    <t>刘建忠</t>
  </si>
  <si>
    <t>顾学山</t>
  </si>
  <si>
    <t>吴立文</t>
  </si>
  <si>
    <t>刘新利</t>
  </si>
  <si>
    <t>闫仁</t>
  </si>
  <si>
    <t>王香香</t>
  </si>
  <si>
    <t>王岩</t>
  </si>
  <si>
    <t>吴占海</t>
  </si>
  <si>
    <t>吴亮</t>
  </si>
  <si>
    <t>王光军</t>
  </si>
  <si>
    <t>路彦宁</t>
  </si>
  <si>
    <t>庞志新</t>
  </si>
  <si>
    <t>姚伏村六队</t>
  </si>
  <si>
    <t>徐长华</t>
  </si>
  <si>
    <t>史学成</t>
  </si>
  <si>
    <t>史学忠</t>
  </si>
  <si>
    <t>王岐亮</t>
  </si>
  <si>
    <t>王兴民</t>
  </si>
  <si>
    <t>王明伏</t>
  </si>
  <si>
    <t>王岐明</t>
  </si>
  <si>
    <t>董自德</t>
  </si>
  <si>
    <t>高立华</t>
  </si>
  <si>
    <t>唐建设</t>
  </si>
  <si>
    <t>张文明</t>
  </si>
  <si>
    <t>曹华</t>
  </si>
  <si>
    <t>高生华</t>
  </si>
  <si>
    <t>顾学忠</t>
  </si>
  <si>
    <t>孙占军</t>
  </si>
  <si>
    <t>杨玉</t>
  </si>
  <si>
    <t>白伟华</t>
  </si>
  <si>
    <t>史凌青</t>
  </si>
  <si>
    <t>宋军</t>
  </si>
  <si>
    <t>姚伏村七队</t>
  </si>
  <si>
    <t>梁建成</t>
  </si>
  <si>
    <t>武建国</t>
  </si>
  <si>
    <t>王卫华</t>
  </si>
  <si>
    <t>司进义</t>
  </si>
  <si>
    <t>高金成</t>
  </si>
  <si>
    <t>石建忠</t>
  </si>
  <si>
    <t>韩旭英</t>
  </si>
  <si>
    <t>余军祥</t>
  </si>
  <si>
    <t>曹忠</t>
  </si>
  <si>
    <t>屈正迟</t>
  </si>
  <si>
    <t>王利清</t>
  </si>
  <si>
    <t>孙占云</t>
  </si>
  <si>
    <t>田建华</t>
  </si>
  <si>
    <t>王玉山</t>
  </si>
  <si>
    <t>朱登芳</t>
  </si>
  <si>
    <t>田培青</t>
  </si>
  <si>
    <t>马海元</t>
  </si>
  <si>
    <t>闫建军</t>
  </si>
  <si>
    <t>史艳红</t>
  </si>
  <si>
    <t>史彦云</t>
  </si>
  <si>
    <t>牛建国</t>
  </si>
  <si>
    <t>闫万</t>
  </si>
  <si>
    <t>余贵祥</t>
  </si>
  <si>
    <t>高金国</t>
  </si>
  <si>
    <t>田建军</t>
  </si>
  <si>
    <t>刘光荣</t>
  </si>
  <si>
    <t>姚伏村八队</t>
  </si>
  <si>
    <t>杨春利</t>
  </si>
  <si>
    <t>杨彦宁</t>
  </si>
  <si>
    <t>王新祥</t>
  </si>
  <si>
    <t>曹彦霞</t>
  </si>
  <si>
    <t>闻正升</t>
  </si>
  <si>
    <t>王维东</t>
  </si>
  <si>
    <t>闻自安</t>
  </si>
  <si>
    <t>杨金存</t>
  </si>
  <si>
    <t>闻自民</t>
  </si>
  <si>
    <t>张彩莲</t>
  </si>
  <si>
    <t>杨成林</t>
  </si>
  <si>
    <t>杨志海</t>
  </si>
  <si>
    <t>闻自荣</t>
  </si>
  <si>
    <t>闻自俊</t>
  </si>
  <si>
    <t>杨自利</t>
  </si>
  <si>
    <t>杨彦昭</t>
  </si>
  <si>
    <t>郑建忠</t>
  </si>
  <si>
    <t>杨自仁</t>
  </si>
  <si>
    <t>闻振东</t>
  </si>
  <si>
    <t>闻自利</t>
  </si>
  <si>
    <t>朱安</t>
  </si>
  <si>
    <t>郑礼</t>
  </si>
  <si>
    <t>朱云</t>
  </si>
  <si>
    <t>杨彦虎</t>
  </si>
  <si>
    <t>杨志江</t>
  </si>
  <si>
    <t>王金刚</t>
  </si>
  <si>
    <t>杨自红</t>
  </si>
  <si>
    <t>杨秀琴</t>
  </si>
  <si>
    <t>郑志军</t>
  </si>
  <si>
    <t>闻自龙</t>
  </si>
  <si>
    <t>杨志勤</t>
  </si>
  <si>
    <t>杨自华</t>
  </si>
  <si>
    <t>杨自保</t>
  </si>
  <si>
    <t>杨思伏</t>
  </si>
  <si>
    <t>杨思仁</t>
  </si>
  <si>
    <t>郑金荣</t>
  </si>
  <si>
    <t>郑金山</t>
  </si>
  <si>
    <t>朱伏</t>
  </si>
  <si>
    <t>杨建荣</t>
  </si>
  <si>
    <t>杨永志</t>
  </si>
  <si>
    <t>闻飞</t>
  </si>
  <si>
    <t>闻振勤</t>
  </si>
  <si>
    <t>杨自成</t>
  </si>
  <si>
    <t>杨存贵</t>
  </si>
  <si>
    <t>胡勤勤</t>
  </si>
  <si>
    <t>薛引周</t>
  </si>
  <si>
    <t>翟军周</t>
  </si>
  <si>
    <t>童英杰</t>
  </si>
  <si>
    <t>姚伏村九队</t>
  </si>
  <si>
    <t>柴建华</t>
  </si>
  <si>
    <t>冯立军</t>
  </si>
  <si>
    <t>蒋玉花</t>
  </si>
  <si>
    <t>冯锐</t>
  </si>
  <si>
    <t>吴生荣</t>
  </si>
  <si>
    <t>叶丽萍</t>
  </si>
  <si>
    <t>宋玉婷</t>
  </si>
  <si>
    <t>冯兴会</t>
  </si>
  <si>
    <t>王淑兰</t>
  </si>
  <si>
    <t>宋万华</t>
  </si>
  <si>
    <t>张雪勤</t>
  </si>
  <si>
    <t>郭增光</t>
  </si>
  <si>
    <t>鲁兴和</t>
  </si>
  <si>
    <t>冯学忠</t>
  </si>
  <si>
    <t>扈学峰</t>
  </si>
  <si>
    <t>鲁彦飞</t>
  </si>
  <si>
    <t>路建英</t>
  </si>
  <si>
    <t>刘平生</t>
  </si>
  <si>
    <t>谈建华</t>
  </si>
  <si>
    <t>永胜村一队</t>
  </si>
  <si>
    <t>谈光军</t>
  </si>
  <si>
    <t>谈学忠</t>
  </si>
  <si>
    <t>薛永平</t>
  </si>
  <si>
    <t>谈璞</t>
  </si>
  <si>
    <t>李建仁</t>
  </si>
  <si>
    <t>薛永伏</t>
  </si>
  <si>
    <t>薛剑</t>
  </si>
  <si>
    <t>谈忠平</t>
  </si>
  <si>
    <t>谈忠仁</t>
  </si>
  <si>
    <t>马万才</t>
  </si>
  <si>
    <t>谈宝平</t>
  </si>
  <si>
    <t>谈超</t>
  </si>
  <si>
    <t>赵秀芳</t>
  </si>
  <si>
    <t>常兴强</t>
  </si>
  <si>
    <t>谈彦新</t>
  </si>
  <si>
    <t>常小国</t>
  </si>
  <si>
    <t>薛永安</t>
  </si>
  <si>
    <t>谈红玉</t>
  </si>
  <si>
    <t>薛荣莲</t>
  </si>
  <si>
    <t>王利军</t>
  </si>
  <si>
    <t>谈文华</t>
  </si>
  <si>
    <t>常风云</t>
  </si>
  <si>
    <t>李占海</t>
  </si>
  <si>
    <t>王利宁</t>
  </si>
  <si>
    <t>谈利民</t>
  </si>
  <si>
    <t>谈彦华</t>
  </si>
  <si>
    <t>常航</t>
  </si>
  <si>
    <t>常小磊</t>
  </si>
  <si>
    <t>谈峰</t>
  </si>
  <si>
    <t>常风军</t>
  </si>
  <si>
    <t>谈磊</t>
  </si>
  <si>
    <t>薛建丰</t>
  </si>
  <si>
    <t>谈国华</t>
  </si>
  <si>
    <t>张秀娟</t>
  </si>
  <si>
    <t>薛荣华</t>
  </si>
  <si>
    <t>谈国才</t>
  </si>
  <si>
    <t>胡明</t>
  </si>
  <si>
    <t>曹子信</t>
  </si>
  <si>
    <t>张小艳</t>
  </si>
  <si>
    <t>永胜村二队</t>
  </si>
  <si>
    <t>谈艳民</t>
  </si>
  <si>
    <t>谈静宁</t>
  </si>
  <si>
    <t>谈学民</t>
  </si>
  <si>
    <t>谭凤香</t>
  </si>
  <si>
    <t>宋桂芳</t>
  </si>
  <si>
    <t>谈伟</t>
  </si>
  <si>
    <t>谈金祥</t>
  </si>
  <si>
    <t>张生龙</t>
  </si>
  <si>
    <t>谈新平</t>
  </si>
  <si>
    <t>谈永强</t>
  </si>
  <si>
    <t>谈文明</t>
  </si>
  <si>
    <t>谈新红</t>
  </si>
  <si>
    <t>谈东林</t>
  </si>
  <si>
    <t>潘玉霞</t>
  </si>
  <si>
    <t>吴光伏</t>
  </si>
  <si>
    <t>蔡锐</t>
  </si>
  <si>
    <t>张慧珍</t>
  </si>
  <si>
    <t>蔡明辉</t>
  </si>
  <si>
    <t>谈青民</t>
  </si>
  <si>
    <t>谈德民</t>
  </si>
  <si>
    <t>谈永刚</t>
  </si>
  <si>
    <t>征月琴</t>
  </si>
  <si>
    <t>董惠玲</t>
  </si>
  <si>
    <t>张海正</t>
  </si>
  <si>
    <t>吴金</t>
  </si>
  <si>
    <t>张生虎</t>
  </si>
  <si>
    <t>谈新岐</t>
  </si>
  <si>
    <t>谈瑞军</t>
  </si>
  <si>
    <t>王继刚</t>
  </si>
  <si>
    <t>刘志江</t>
  </si>
  <si>
    <t>谈卫东</t>
  </si>
  <si>
    <t>王正明</t>
  </si>
  <si>
    <t>永胜村三队</t>
  </si>
  <si>
    <t>何国才</t>
  </si>
  <si>
    <t>白永峰</t>
  </si>
  <si>
    <t>王明新</t>
  </si>
  <si>
    <t>马淑香</t>
  </si>
  <si>
    <t>王东云</t>
  </si>
  <si>
    <t>徐建勋</t>
  </si>
  <si>
    <t>刘全柱</t>
  </si>
  <si>
    <t>柏永生</t>
  </si>
  <si>
    <t>徐建东</t>
  </si>
  <si>
    <t>王月风</t>
  </si>
  <si>
    <t>李志新</t>
  </si>
  <si>
    <t>徐银</t>
  </si>
  <si>
    <t>何斌</t>
  </si>
  <si>
    <t>何占才</t>
  </si>
  <si>
    <t>王淑芹</t>
  </si>
  <si>
    <t>王正保</t>
  </si>
  <si>
    <t>徐建龙</t>
  </si>
  <si>
    <t>王强龙</t>
  </si>
  <si>
    <t>何双才</t>
  </si>
  <si>
    <t>王明全</t>
  </si>
  <si>
    <t>柏永忠</t>
  </si>
  <si>
    <t>张相军</t>
  </si>
  <si>
    <t>柏永宏</t>
  </si>
  <si>
    <t>王东波</t>
  </si>
  <si>
    <t>段清岭</t>
  </si>
  <si>
    <t>段清华</t>
  </si>
  <si>
    <t>王东生</t>
  </si>
  <si>
    <t>张东军</t>
  </si>
  <si>
    <t>徐建功</t>
  </si>
  <si>
    <t>王安宁</t>
  </si>
  <si>
    <t>王西宁</t>
  </si>
  <si>
    <t>孙国兰</t>
  </si>
  <si>
    <t>朱国良</t>
  </si>
  <si>
    <t>王吉宁</t>
  </si>
  <si>
    <t>路国勤</t>
  </si>
  <si>
    <t>永胜村四队</t>
  </si>
  <si>
    <t>王洪</t>
  </si>
  <si>
    <t>谈青强</t>
  </si>
  <si>
    <t>李竹英</t>
  </si>
  <si>
    <t>任克锋</t>
  </si>
  <si>
    <t>谈青梅</t>
  </si>
  <si>
    <t>任进保</t>
  </si>
  <si>
    <t>徐红涛</t>
  </si>
  <si>
    <t>路国祥</t>
  </si>
  <si>
    <t>王金枝</t>
  </si>
  <si>
    <t>任克利</t>
  </si>
  <si>
    <t>任进忠</t>
  </si>
  <si>
    <t>王青山</t>
  </si>
  <si>
    <t>裴伏强</t>
  </si>
  <si>
    <t>陆国才</t>
  </si>
  <si>
    <t>陆伟才</t>
  </si>
  <si>
    <t>张存香</t>
  </si>
  <si>
    <t>王青祥</t>
  </si>
  <si>
    <t>徐彦</t>
  </si>
  <si>
    <t>徐宏亮</t>
  </si>
  <si>
    <t>谭公平</t>
  </si>
  <si>
    <t>裴瑞峰</t>
  </si>
  <si>
    <t>胡亮</t>
  </si>
  <si>
    <t>徐河</t>
  </si>
  <si>
    <t>徐炳强</t>
  </si>
  <si>
    <t>裴伏存</t>
  </si>
  <si>
    <t>路国忠</t>
  </si>
  <si>
    <t>魏文刚</t>
  </si>
  <si>
    <t>杜海龙</t>
  </si>
  <si>
    <t>徐海</t>
  </si>
  <si>
    <t>李万虎</t>
  </si>
  <si>
    <t>谈玉生</t>
  </si>
  <si>
    <t>王青宁</t>
  </si>
  <si>
    <t>黄忠鹏</t>
  </si>
  <si>
    <t>徐庆丰</t>
  </si>
  <si>
    <t>徐庆宁</t>
  </si>
  <si>
    <t>徐开</t>
  </si>
  <si>
    <t>杜美</t>
  </si>
  <si>
    <t>王鑫亮</t>
  </si>
  <si>
    <t>徐庆国</t>
  </si>
  <si>
    <t>段永军</t>
  </si>
  <si>
    <t>王军林</t>
  </si>
  <si>
    <t>永胜村五队</t>
  </si>
  <si>
    <t>祖占林</t>
  </si>
  <si>
    <t>李玉山</t>
  </si>
  <si>
    <t>王军红</t>
  </si>
  <si>
    <t>谈银萍</t>
  </si>
  <si>
    <t>王新潮</t>
  </si>
  <si>
    <t>祖力</t>
  </si>
  <si>
    <t>李新平</t>
  </si>
  <si>
    <t>祖伏才</t>
  </si>
  <si>
    <t>祖华</t>
  </si>
  <si>
    <t>谈秀兰</t>
  </si>
  <si>
    <t>祖冬</t>
  </si>
  <si>
    <t>曹桂玲</t>
  </si>
  <si>
    <t>殷建华</t>
  </si>
  <si>
    <t>祖建宁</t>
  </si>
  <si>
    <t>李金涛</t>
  </si>
  <si>
    <t>祖卫学</t>
  </si>
  <si>
    <t>王忠林</t>
  </si>
  <si>
    <t>王德林</t>
  </si>
  <si>
    <t>王克林</t>
  </si>
  <si>
    <t>李波</t>
  </si>
  <si>
    <t>李金宁</t>
  </si>
  <si>
    <t>李金军</t>
  </si>
  <si>
    <t>李金明</t>
  </si>
  <si>
    <t>李金兵</t>
  </si>
  <si>
    <t>李金伟</t>
  </si>
  <si>
    <t>祖根德</t>
  </si>
  <si>
    <t>王全林</t>
  </si>
  <si>
    <t>王新儒</t>
  </si>
  <si>
    <t>祖卫龙</t>
  </si>
  <si>
    <t>董杰</t>
  </si>
  <si>
    <t>张玉霞</t>
  </si>
  <si>
    <t>罗代业</t>
  </si>
  <si>
    <t>董乐</t>
  </si>
  <si>
    <t>陈桂芳</t>
  </si>
  <si>
    <t>郭文珍</t>
  </si>
  <si>
    <t>王新宇</t>
  </si>
  <si>
    <t>司月霞</t>
  </si>
  <si>
    <t>宋天富</t>
  </si>
  <si>
    <t>李科</t>
  </si>
  <si>
    <t>祖波</t>
  </si>
  <si>
    <t>祖亮</t>
  </si>
  <si>
    <t>王新和</t>
  </si>
  <si>
    <t>祖建云</t>
  </si>
  <si>
    <t>王金明</t>
  </si>
  <si>
    <t>李志成</t>
  </si>
  <si>
    <t>李金贵</t>
  </si>
  <si>
    <t>王树林</t>
  </si>
  <si>
    <t>祖建华</t>
  </si>
  <si>
    <t>李和平</t>
  </si>
  <si>
    <t>董静</t>
  </si>
  <si>
    <t>王新民</t>
  </si>
  <si>
    <t>李金才</t>
  </si>
  <si>
    <t>祖建军</t>
  </si>
  <si>
    <t>毛世德</t>
  </si>
  <si>
    <t>尹宇坤</t>
  </si>
  <si>
    <t>蒋发礼</t>
  </si>
  <si>
    <t>永胜村六队</t>
  </si>
  <si>
    <t>梁宝军</t>
  </si>
  <si>
    <t>王立成</t>
  </si>
  <si>
    <t>蒋克进</t>
  </si>
  <si>
    <t>郗金元</t>
  </si>
  <si>
    <t>蒋海兵</t>
  </si>
  <si>
    <t>蒋海卫</t>
  </si>
  <si>
    <t>徐梅香</t>
  </si>
  <si>
    <t>蒋志学</t>
  </si>
  <si>
    <t>郭凤兰</t>
  </si>
  <si>
    <t>蒋海楠</t>
  </si>
  <si>
    <t>蒋克勤</t>
  </si>
  <si>
    <t>梁龙</t>
  </si>
  <si>
    <t>蒋志国</t>
  </si>
  <si>
    <t>蒋军波</t>
  </si>
  <si>
    <t>蒋茂银</t>
  </si>
  <si>
    <t>郗余宁</t>
  </si>
  <si>
    <t>郗余亮</t>
  </si>
  <si>
    <t>黄兴平</t>
  </si>
  <si>
    <t>蒋国荣</t>
  </si>
  <si>
    <t>余利国</t>
  </si>
  <si>
    <t>蒋国忠</t>
  </si>
  <si>
    <t>李小宁</t>
  </si>
  <si>
    <t>余发青</t>
  </si>
  <si>
    <t>蒋志兵</t>
  </si>
  <si>
    <t>蒋国俊</t>
  </si>
  <si>
    <t>朱翠兰</t>
  </si>
  <si>
    <t>夏全安</t>
  </si>
  <si>
    <t>余进义</t>
  </si>
  <si>
    <t>余进先</t>
  </si>
  <si>
    <t>夏全宁</t>
  </si>
  <si>
    <t>王立红</t>
  </si>
  <si>
    <t>蒋宁波</t>
  </si>
  <si>
    <t>余凤霞</t>
  </si>
  <si>
    <t>蒋茂文</t>
  </si>
  <si>
    <t>蒋志清</t>
  </si>
  <si>
    <t>蒋国柱</t>
  </si>
  <si>
    <t>余发林</t>
  </si>
  <si>
    <t>余进忠</t>
  </si>
  <si>
    <t>蒋国清</t>
  </si>
  <si>
    <t>蒋克俭</t>
  </si>
  <si>
    <t>余发文</t>
  </si>
  <si>
    <t>余发军</t>
  </si>
  <si>
    <t>夏全平</t>
  </si>
  <si>
    <t>蒋海亮</t>
  </si>
  <si>
    <t>蒋国进</t>
  </si>
  <si>
    <t>张发明</t>
  </si>
  <si>
    <t>张鹏飞</t>
  </si>
  <si>
    <t>蒋利平</t>
  </si>
  <si>
    <t>永胜村七队</t>
  </si>
  <si>
    <t>蒋占强</t>
  </si>
  <si>
    <t>蒋文安</t>
  </si>
  <si>
    <t>蒋立新</t>
  </si>
  <si>
    <t>蒋利军</t>
  </si>
  <si>
    <t>包占军</t>
  </si>
  <si>
    <t>宋代领</t>
  </si>
  <si>
    <t>蒋会平</t>
  </si>
  <si>
    <t>蒋烈雄</t>
  </si>
  <si>
    <t>孙克成</t>
  </si>
  <si>
    <t>包占文</t>
  </si>
  <si>
    <t>孙艳军</t>
  </si>
  <si>
    <t>蒋发军</t>
  </si>
  <si>
    <t>蒋利东</t>
  </si>
  <si>
    <t>邢保川</t>
  </si>
  <si>
    <t>蒋东宁</t>
  </si>
  <si>
    <t>蒋吉龙</t>
  </si>
  <si>
    <t>郑东</t>
  </si>
  <si>
    <t>蒋利春</t>
  </si>
  <si>
    <t>蒋永刚</t>
  </si>
  <si>
    <t>蒋国安</t>
  </si>
  <si>
    <t>蒋永安</t>
  </si>
  <si>
    <t>蒋俊雄</t>
  </si>
  <si>
    <t>蒋东风</t>
  </si>
  <si>
    <t>夏燕兵</t>
  </si>
  <si>
    <t>李树东</t>
  </si>
  <si>
    <t>蒋屹</t>
  </si>
  <si>
    <t>蒋占江</t>
  </si>
  <si>
    <t>蒋军</t>
  </si>
  <si>
    <t>蒋兴安</t>
  </si>
  <si>
    <t>包占东</t>
  </si>
  <si>
    <t>蒋廷喜</t>
  </si>
  <si>
    <t>蒋金喜</t>
  </si>
  <si>
    <t>潘永明</t>
  </si>
  <si>
    <t>蒋永锋</t>
  </si>
  <si>
    <t>宋代超</t>
  </si>
  <si>
    <t>宋玉发</t>
  </si>
  <si>
    <t>蒋伟</t>
  </si>
  <si>
    <t>蒋占国</t>
  </si>
  <si>
    <t>蒋磊</t>
  </si>
  <si>
    <t>蒋斌</t>
  </si>
  <si>
    <t>蒋树安</t>
  </si>
  <si>
    <t>蒋立顺</t>
  </si>
  <si>
    <t>蒋利明</t>
  </si>
  <si>
    <t>蒋永华</t>
  </si>
  <si>
    <t>蒋永利</t>
  </si>
  <si>
    <t>张兴兵</t>
  </si>
  <si>
    <t>张家墩村一队</t>
  </si>
  <si>
    <t>白玉伟</t>
  </si>
  <si>
    <t>张汉国</t>
  </si>
  <si>
    <t>张庭选</t>
  </si>
  <si>
    <t>张双双</t>
  </si>
  <si>
    <t>谢少军</t>
  </si>
  <si>
    <t>张新华</t>
  </si>
  <si>
    <t>张立东</t>
  </si>
  <si>
    <t>张立萍</t>
  </si>
  <si>
    <t>张胜选</t>
  </si>
  <si>
    <t>张汉军</t>
  </si>
  <si>
    <t>张光银</t>
  </si>
  <si>
    <t>张汉兵</t>
  </si>
  <si>
    <t>张彦涛</t>
  </si>
  <si>
    <t>陈兰红</t>
  </si>
  <si>
    <t>闫东平</t>
  </si>
  <si>
    <t>张新成</t>
  </si>
  <si>
    <t>张玉宁</t>
  </si>
  <si>
    <t>张银全</t>
  </si>
  <si>
    <t>张彦录</t>
  </si>
  <si>
    <t>张银华</t>
  </si>
  <si>
    <t>张春会</t>
  </si>
  <si>
    <t>张学农</t>
  </si>
  <si>
    <t>张兴红</t>
  </si>
  <si>
    <t>张彦文</t>
  </si>
  <si>
    <t>张汉强</t>
  </si>
  <si>
    <t>谢少春</t>
  </si>
  <si>
    <t>张振华</t>
  </si>
  <si>
    <t>王志仁</t>
  </si>
  <si>
    <t>张保</t>
  </si>
  <si>
    <t>张春贵</t>
  </si>
  <si>
    <t>张玉娥</t>
  </si>
  <si>
    <t>安永文</t>
  </si>
  <si>
    <t>张生保</t>
  </si>
  <si>
    <t>安学成</t>
  </si>
  <si>
    <t>张彦峰</t>
  </si>
  <si>
    <t>张玲</t>
  </si>
  <si>
    <t>安学贵</t>
  </si>
  <si>
    <t>张春华</t>
  </si>
  <si>
    <t>张宗财</t>
  </si>
  <si>
    <t>张立忠</t>
  </si>
  <si>
    <t>张如海</t>
  </si>
  <si>
    <t>张宗文</t>
  </si>
  <si>
    <t>张会珍</t>
  </si>
  <si>
    <t>张锋</t>
  </si>
  <si>
    <t>张自芳</t>
  </si>
  <si>
    <t>张合银</t>
  </si>
  <si>
    <t>安学兵</t>
  </si>
  <si>
    <t>张顺雨</t>
  </si>
  <si>
    <t>张吉云</t>
  </si>
  <si>
    <t>张生明</t>
  </si>
  <si>
    <t>赵香莲</t>
  </si>
  <si>
    <t>张生忠</t>
  </si>
  <si>
    <t>张学英</t>
  </si>
  <si>
    <t>徐建立</t>
  </si>
  <si>
    <t>张彦东</t>
  </si>
  <si>
    <t>张小刚</t>
  </si>
  <si>
    <t>张彦仕</t>
  </si>
  <si>
    <t>张宗国</t>
  </si>
  <si>
    <t>谢少民</t>
  </si>
  <si>
    <t>翟军长</t>
  </si>
  <si>
    <t>张雷</t>
  </si>
  <si>
    <t>张伏会</t>
  </si>
  <si>
    <t>张永会</t>
  </si>
  <si>
    <t>张学录</t>
  </si>
  <si>
    <t>张彦国</t>
  </si>
  <si>
    <t>张小龙</t>
  </si>
  <si>
    <t>张育财</t>
  </si>
  <si>
    <t>张光兵</t>
  </si>
  <si>
    <t>张意</t>
  </si>
  <si>
    <t>张学信</t>
  </si>
  <si>
    <t>张小平</t>
  </si>
  <si>
    <t>张学良</t>
  </si>
  <si>
    <t>张家墩村二队</t>
  </si>
  <si>
    <t>张彦林</t>
  </si>
  <si>
    <t>张彦村</t>
  </si>
  <si>
    <t>张学川</t>
  </si>
  <si>
    <t>郭清财</t>
  </si>
  <si>
    <t>张彦银</t>
  </si>
  <si>
    <t>张彦兵</t>
  </si>
  <si>
    <t>张学俄</t>
  </si>
  <si>
    <t>张彦平</t>
  </si>
  <si>
    <t>张红刚</t>
  </si>
  <si>
    <t>张金海</t>
  </si>
  <si>
    <t>张学青</t>
  </si>
  <si>
    <t>郭清云</t>
  </si>
  <si>
    <t>张冬华</t>
  </si>
  <si>
    <t>张立宁</t>
  </si>
  <si>
    <t>张彦成</t>
  </si>
  <si>
    <t>王淑琴</t>
  </si>
  <si>
    <t>张根军</t>
  </si>
  <si>
    <t>张学成</t>
  </si>
  <si>
    <t>张惠喜</t>
  </si>
  <si>
    <t>张学龙</t>
  </si>
  <si>
    <t>张重选</t>
  </si>
  <si>
    <t>张学景</t>
  </si>
  <si>
    <t>张家墩村三队</t>
  </si>
  <si>
    <t>殷国成</t>
  </si>
  <si>
    <t>张学洋</t>
  </si>
  <si>
    <t>张志文</t>
  </si>
  <si>
    <t>张万寿</t>
  </si>
  <si>
    <t>胡建军</t>
  </si>
  <si>
    <t>解巧玲</t>
  </si>
  <si>
    <t>张学叶</t>
  </si>
  <si>
    <t>吕忠武</t>
  </si>
  <si>
    <t>王天喜</t>
  </si>
  <si>
    <t>张学江</t>
  </si>
  <si>
    <t>李月兰</t>
  </si>
  <si>
    <t>周长荣</t>
  </si>
  <si>
    <t>徐桂芳</t>
  </si>
  <si>
    <t>张振宁</t>
  </si>
  <si>
    <t>张合军</t>
  </si>
  <si>
    <t>殷国龙</t>
  </si>
  <si>
    <t>梁跃进</t>
  </si>
  <si>
    <t>张振云</t>
  </si>
  <si>
    <t>张振军</t>
  </si>
  <si>
    <t>殷国江</t>
  </si>
  <si>
    <t>王金财</t>
  </si>
  <si>
    <t>吕忠文</t>
  </si>
  <si>
    <t>牛长丁</t>
  </si>
  <si>
    <t>高玉琴</t>
  </si>
  <si>
    <t>梁跃华</t>
  </si>
  <si>
    <t>王振兴</t>
  </si>
  <si>
    <t>张合喜</t>
  </si>
  <si>
    <t>樊忠林</t>
  </si>
  <si>
    <t>郑皓</t>
  </si>
  <si>
    <t>张家墩村四队</t>
  </si>
  <si>
    <t>张旭宁</t>
  </si>
  <si>
    <t>张旭忠</t>
  </si>
  <si>
    <t>曹立敏</t>
  </si>
  <si>
    <t>邓吉平</t>
  </si>
  <si>
    <t>郑玉明</t>
  </si>
  <si>
    <t>闫万风</t>
  </si>
  <si>
    <t>张兴堂</t>
  </si>
  <si>
    <t>郑崇华</t>
  </si>
  <si>
    <t>郑崇立</t>
  </si>
  <si>
    <t>邓军平</t>
  </si>
  <si>
    <t>郑玉华</t>
  </si>
  <si>
    <t>张树华</t>
  </si>
  <si>
    <t>张军杰</t>
  </si>
  <si>
    <t>张淑兵</t>
  </si>
  <si>
    <t>张淑红</t>
  </si>
  <si>
    <t>郑安华</t>
  </si>
  <si>
    <t>郑新华</t>
  </si>
  <si>
    <t>梁学文</t>
  </si>
  <si>
    <t>郑杰</t>
  </si>
  <si>
    <t>邓兴平</t>
  </si>
  <si>
    <t>邓兴成</t>
  </si>
  <si>
    <t>徐燕玲</t>
  </si>
  <si>
    <t>邓长青</t>
  </si>
  <si>
    <t>邓宗平</t>
  </si>
  <si>
    <t>郑聪喜</t>
  </si>
  <si>
    <t>郑聪伏</t>
  </si>
  <si>
    <t>郑崇林</t>
  </si>
  <si>
    <t>梁学贤</t>
  </si>
  <si>
    <t>郑崇成</t>
  </si>
  <si>
    <t>郑聪银</t>
  </si>
  <si>
    <t>郑聪宁</t>
  </si>
  <si>
    <t>郑崇明</t>
  </si>
  <si>
    <t>翟永刚</t>
  </si>
  <si>
    <t>邓金平</t>
  </si>
  <si>
    <t>张军成</t>
  </si>
  <si>
    <t>张军民</t>
  </si>
  <si>
    <t>梁学武</t>
  </si>
  <si>
    <t>郑学武</t>
  </si>
  <si>
    <t>常曼子</t>
  </si>
  <si>
    <t>张金宝</t>
  </si>
  <si>
    <t>张家墩村五队</t>
  </si>
  <si>
    <t>王彦香</t>
  </si>
  <si>
    <t>张金旗</t>
  </si>
  <si>
    <t>张兴顺</t>
  </si>
  <si>
    <t>丁少国</t>
  </si>
  <si>
    <t>丁少兵</t>
  </si>
  <si>
    <t>王兴宁</t>
  </si>
  <si>
    <t>张兴华</t>
  </si>
  <si>
    <t>任尚民</t>
  </si>
  <si>
    <t>张金平</t>
  </si>
  <si>
    <t>张金涛</t>
  </si>
  <si>
    <t>丁瑜</t>
  </si>
  <si>
    <t>张金安</t>
  </si>
  <si>
    <t>张占财</t>
  </si>
  <si>
    <t>丁少忠</t>
  </si>
  <si>
    <t>王学海</t>
  </si>
  <si>
    <t>张金林</t>
  </si>
  <si>
    <t>王正伏</t>
  </si>
  <si>
    <t>张军烈</t>
  </si>
  <si>
    <t>丁宝</t>
  </si>
  <si>
    <t>张军刚</t>
  </si>
  <si>
    <t>王成孝</t>
  </si>
  <si>
    <t>张云忠</t>
  </si>
  <si>
    <t>张占华</t>
  </si>
  <si>
    <t>张永兴</t>
  </si>
  <si>
    <t>翟彦刚</t>
  </si>
  <si>
    <t>张学宁</t>
  </si>
  <si>
    <t>张家墩村六队</t>
  </si>
  <si>
    <t>梁永成</t>
  </si>
  <si>
    <t>张合荣</t>
  </si>
  <si>
    <t>梁永才</t>
  </si>
  <si>
    <t>沈桂香</t>
  </si>
  <si>
    <t>王彦国</t>
  </si>
  <si>
    <t>秦月芳</t>
  </si>
  <si>
    <t>杨学琴</t>
  </si>
  <si>
    <t>刘彦平</t>
  </si>
  <si>
    <t>姚志明</t>
  </si>
  <si>
    <t>张建设</t>
  </si>
  <si>
    <t>殷国庆</t>
  </si>
  <si>
    <t>张合保</t>
  </si>
  <si>
    <t>张学村</t>
  </si>
  <si>
    <t>王清</t>
  </si>
  <si>
    <t>张学海</t>
  </si>
  <si>
    <t>张合勤</t>
  </si>
  <si>
    <t>张学财</t>
  </si>
  <si>
    <t>张新设</t>
  </si>
  <si>
    <t>张合龙</t>
  </si>
  <si>
    <t>张学银</t>
  </si>
  <si>
    <t>候业明</t>
  </si>
  <si>
    <t>张录</t>
  </si>
  <si>
    <t>金永梅</t>
  </si>
  <si>
    <t>孙学花</t>
  </si>
  <si>
    <t>梁永华</t>
  </si>
  <si>
    <t>高会珍</t>
  </si>
  <si>
    <t>王文汉</t>
  </si>
  <si>
    <t>蒙彦刚</t>
  </si>
  <si>
    <t>张崎秀</t>
  </si>
  <si>
    <t>张家墩村七队</t>
  </si>
  <si>
    <t>张桂兰</t>
  </si>
  <si>
    <t>刘东月</t>
  </si>
  <si>
    <t>许金兰</t>
  </si>
  <si>
    <t>任立萍</t>
  </si>
  <si>
    <t>张江录</t>
  </si>
  <si>
    <t>张亮</t>
  </si>
  <si>
    <t>宋卫东</t>
  </si>
  <si>
    <t>张学春</t>
  </si>
  <si>
    <t>张路军</t>
  </si>
  <si>
    <t>苏春丽</t>
  </si>
  <si>
    <t>郑学祥</t>
  </si>
  <si>
    <t>张学庭</t>
  </si>
  <si>
    <t>张全本</t>
  </si>
  <si>
    <t>郑学利</t>
  </si>
  <si>
    <t>张关宝</t>
  </si>
  <si>
    <t>张学跃</t>
  </si>
  <si>
    <t>张希明</t>
  </si>
  <si>
    <t>张学金</t>
  </si>
  <si>
    <t>张学虎</t>
  </si>
  <si>
    <t>张学万</t>
  </si>
  <si>
    <t>张军平</t>
  </si>
  <si>
    <t>刘海聪</t>
  </si>
  <si>
    <t>马继兰</t>
  </si>
  <si>
    <t>贾万杨</t>
  </si>
  <si>
    <t>王宗爱</t>
  </si>
  <si>
    <t>林来兵</t>
  </si>
  <si>
    <t>姚喜</t>
  </si>
  <si>
    <t>伏喜军</t>
  </si>
  <si>
    <t>杨树刚</t>
  </si>
  <si>
    <t>马有红</t>
  </si>
  <si>
    <t>杨国珍</t>
  </si>
  <si>
    <t>平罗县姚伏镇张家墩村股份经济合作社</t>
  </si>
  <si>
    <t>赵渠村一队</t>
  </si>
  <si>
    <t>张成忠</t>
  </si>
  <si>
    <t>张成德</t>
  </si>
  <si>
    <t>蒋志明</t>
  </si>
  <si>
    <t>张彦报</t>
  </si>
  <si>
    <t>张兴利</t>
  </si>
  <si>
    <t>刘新福</t>
  </si>
  <si>
    <t>张占忠</t>
  </si>
  <si>
    <t>张兴明</t>
  </si>
  <si>
    <t>赵宗和</t>
  </si>
  <si>
    <t>苏凤岐</t>
  </si>
  <si>
    <t>蒋志红</t>
  </si>
  <si>
    <t>蒋志新</t>
  </si>
  <si>
    <t>李万川</t>
  </si>
  <si>
    <t>张占平</t>
  </si>
  <si>
    <t>许风芹</t>
  </si>
  <si>
    <t>王彦明</t>
  </si>
  <si>
    <t>白永江</t>
  </si>
  <si>
    <t>赵渠村二队</t>
  </si>
  <si>
    <t>白兴华</t>
  </si>
  <si>
    <t>马卫宁</t>
  </si>
  <si>
    <t>白兴兵</t>
  </si>
  <si>
    <t>项保安</t>
  </si>
  <si>
    <t>马晓伟</t>
  </si>
  <si>
    <t>张连随</t>
  </si>
  <si>
    <t>张保岐</t>
  </si>
  <si>
    <t>郑占荣</t>
  </si>
  <si>
    <t>王永伏</t>
  </si>
  <si>
    <t>白新年</t>
  </si>
  <si>
    <t>白云虎</t>
  </si>
  <si>
    <t>郑占平</t>
  </si>
  <si>
    <t>刘保庆</t>
  </si>
  <si>
    <t>刘进波</t>
  </si>
  <si>
    <t>郑占文</t>
  </si>
  <si>
    <t>项保国</t>
  </si>
  <si>
    <t>刘宝云</t>
  </si>
  <si>
    <t>刘保选</t>
  </si>
  <si>
    <t>白兴明</t>
  </si>
  <si>
    <t>刘红文</t>
  </si>
  <si>
    <t>白兴宁</t>
  </si>
  <si>
    <t>白兴龙</t>
  </si>
  <si>
    <t>刘进东</t>
  </si>
  <si>
    <t>白永宁</t>
  </si>
  <si>
    <t>刘玉春</t>
  </si>
  <si>
    <t>许翠花</t>
  </si>
  <si>
    <t>白兴录</t>
  </si>
  <si>
    <t>张连华</t>
  </si>
  <si>
    <t>白兴国</t>
  </si>
  <si>
    <t>张寿军</t>
  </si>
  <si>
    <t>项保平</t>
  </si>
  <si>
    <t>马伟兵</t>
  </si>
  <si>
    <t>谢生海</t>
  </si>
  <si>
    <t>赵渠村三队</t>
  </si>
  <si>
    <t>郑尚云</t>
  </si>
  <si>
    <t>朱红保</t>
  </si>
  <si>
    <t>余金侠</t>
  </si>
  <si>
    <t>张宗俭</t>
  </si>
  <si>
    <t>王凤军</t>
  </si>
  <si>
    <t>谢玉花</t>
  </si>
  <si>
    <t>谢春梅</t>
  </si>
  <si>
    <t>谢生江</t>
  </si>
  <si>
    <t>谢思武</t>
  </si>
  <si>
    <t>谢生和</t>
  </si>
  <si>
    <t>罗致娥</t>
  </si>
  <si>
    <t>白新霞</t>
  </si>
  <si>
    <t>朱兴社</t>
  </si>
  <si>
    <t>王风林</t>
  </si>
  <si>
    <t>谢生秀</t>
  </si>
  <si>
    <t>郑尚军</t>
  </si>
  <si>
    <t>党淑芳</t>
  </si>
  <si>
    <t>郑尚海</t>
  </si>
  <si>
    <t>朱洪斌</t>
  </si>
  <si>
    <t>谢生华</t>
  </si>
  <si>
    <t>王风岐</t>
  </si>
  <si>
    <t>王立刚</t>
  </si>
  <si>
    <t>郭东</t>
  </si>
  <si>
    <t>王兴全</t>
  </si>
  <si>
    <t>李发林</t>
  </si>
  <si>
    <t>赵渠村四队</t>
  </si>
  <si>
    <t>卞小琴</t>
  </si>
  <si>
    <t>白红彪</t>
  </si>
  <si>
    <t>孔令华</t>
  </si>
  <si>
    <t>李发清</t>
  </si>
  <si>
    <t>秦建荣</t>
  </si>
  <si>
    <t>李发明</t>
  </si>
  <si>
    <t>孔令忠</t>
  </si>
  <si>
    <t>秦建国</t>
  </si>
  <si>
    <t>郑海军</t>
  </si>
  <si>
    <t>李幸福</t>
  </si>
  <si>
    <t>秦占伏</t>
  </si>
  <si>
    <t>李兴国</t>
  </si>
  <si>
    <t>李新华</t>
  </si>
  <si>
    <t>王占录</t>
  </si>
  <si>
    <t>史风霞</t>
  </si>
  <si>
    <t>刘永祥</t>
  </si>
  <si>
    <t>白晓立</t>
  </si>
  <si>
    <t>杨秀英</t>
  </si>
  <si>
    <t>李金华</t>
  </si>
  <si>
    <t>赵万庆</t>
  </si>
  <si>
    <t>赵渠村五队</t>
  </si>
  <si>
    <t>赵万寿</t>
  </si>
  <si>
    <t>赵万云</t>
  </si>
  <si>
    <t>赵建银</t>
  </si>
  <si>
    <t>王万华</t>
  </si>
  <si>
    <t>刘学风</t>
  </si>
  <si>
    <t>赵宗川</t>
  </si>
  <si>
    <t>赵宁生</t>
  </si>
  <si>
    <t>焦跟弟</t>
  </si>
  <si>
    <t>王万云</t>
  </si>
  <si>
    <t>王万平</t>
  </si>
  <si>
    <t>赵平生</t>
  </si>
  <si>
    <t>赵万仁</t>
  </si>
  <si>
    <t>赵宗生</t>
  </si>
  <si>
    <t>赵宗芳</t>
  </si>
  <si>
    <t>孙桂兰</t>
  </si>
  <si>
    <t>赵练峰</t>
  </si>
  <si>
    <t>平罗县姚伏镇赵渠村股份经济合作社</t>
  </si>
  <si>
    <t>赵渠村</t>
  </si>
  <si>
    <t>赵晓立</t>
  </si>
  <si>
    <t>赵渠村六队</t>
  </si>
  <si>
    <t>赵万清</t>
  </si>
  <si>
    <t>赵万宁</t>
  </si>
  <si>
    <t>赵万文</t>
  </si>
  <si>
    <t>赵万成</t>
  </si>
  <si>
    <t>赵万平</t>
  </si>
  <si>
    <t>赵宗顺</t>
  </si>
  <si>
    <t>赵思勤</t>
  </si>
  <si>
    <t>赵洪青</t>
  </si>
  <si>
    <t>赵思会</t>
  </si>
  <si>
    <t>赵兴财</t>
  </si>
  <si>
    <t>赵思岐</t>
  </si>
  <si>
    <t>金翠英</t>
  </si>
  <si>
    <t>赵宗平</t>
  </si>
  <si>
    <t>赵宗军</t>
  </si>
  <si>
    <t>赵宗仁</t>
  </si>
  <si>
    <t>赵宗亮</t>
  </si>
  <si>
    <t>姚万忠</t>
  </si>
  <si>
    <t>周城村一队</t>
  </si>
  <si>
    <t>侯建明</t>
  </si>
  <si>
    <t>李占山</t>
  </si>
  <si>
    <t>征万才</t>
  </si>
  <si>
    <t>王振兵</t>
  </si>
  <si>
    <t>王兴山</t>
  </si>
  <si>
    <t>王振军</t>
  </si>
  <si>
    <t>李占雄</t>
  </si>
  <si>
    <t>郭立锋</t>
  </si>
  <si>
    <t>丰宝玉</t>
  </si>
  <si>
    <t>征永胜</t>
  </si>
  <si>
    <t>征永强</t>
  </si>
  <si>
    <t>李银山</t>
  </si>
  <si>
    <t>征万青</t>
  </si>
  <si>
    <t>王振云</t>
  </si>
  <si>
    <t>征万林</t>
  </si>
  <si>
    <t>征攀</t>
  </si>
  <si>
    <t>高文才</t>
  </si>
  <si>
    <t>王兴安</t>
  </si>
  <si>
    <t>王新海</t>
  </si>
  <si>
    <t>郭才</t>
  </si>
  <si>
    <t>孙宝山</t>
  </si>
  <si>
    <t>王宗品</t>
  </si>
  <si>
    <t>王树堂</t>
  </si>
  <si>
    <t>征万永</t>
  </si>
  <si>
    <t>候德山</t>
  </si>
  <si>
    <t>杜文</t>
  </si>
  <si>
    <t>杜金明</t>
  </si>
  <si>
    <t>王彦兵</t>
  </si>
  <si>
    <t>王彦山</t>
  </si>
  <si>
    <t>李占云</t>
  </si>
  <si>
    <t>候建海</t>
  </si>
  <si>
    <t>丁海龙</t>
  </si>
  <si>
    <t>王耀文</t>
  </si>
  <si>
    <t>征永华</t>
  </si>
  <si>
    <t>王彦军</t>
  </si>
  <si>
    <t>王彦刚</t>
  </si>
  <si>
    <t>石献栋</t>
  </si>
  <si>
    <t>张奋勇</t>
  </si>
  <si>
    <t>周城村二队</t>
  </si>
  <si>
    <t>高照明</t>
  </si>
  <si>
    <t>丁贵善</t>
  </si>
  <si>
    <t>解金花</t>
  </si>
  <si>
    <t>罗万国</t>
  </si>
  <si>
    <t>丁学善</t>
  </si>
  <si>
    <t>田红梅</t>
  </si>
  <si>
    <t>刘汉文</t>
  </si>
  <si>
    <t>李秀梅</t>
  </si>
  <si>
    <t>谢宗兰</t>
  </si>
  <si>
    <t>胡建明</t>
  </si>
  <si>
    <t>丁红善</t>
  </si>
  <si>
    <t>丁宝善</t>
  </si>
  <si>
    <t>丁永锋</t>
  </si>
  <si>
    <t>丁立军</t>
  </si>
  <si>
    <t>丁伏善</t>
  </si>
  <si>
    <t>丁树平</t>
  </si>
  <si>
    <t>丁学歧</t>
  </si>
  <si>
    <t>丰怀兵</t>
  </si>
  <si>
    <t>丁建青</t>
  </si>
  <si>
    <t>尹建成</t>
  </si>
  <si>
    <t>尹建华</t>
  </si>
  <si>
    <t>王树军</t>
  </si>
  <si>
    <t>丁建文</t>
  </si>
  <si>
    <t>丁玉忠</t>
  </si>
  <si>
    <t>王金萍</t>
  </si>
  <si>
    <t>丁玉良</t>
  </si>
  <si>
    <t>丁玉祥</t>
  </si>
  <si>
    <t>丁建虎</t>
  </si>
  <si>
    <t>丁建章</t>
  </si>
  <si>
    <t>丁玉进</t>
  </si>
  <si>
    <t>丁建欧</t>
  </si>
  <si>
    <t>丁四清</t>
  </si>
  <si>
    <t>丁建生</t>
  </si>
  <si>
    <t>王振文</t>
  </si>
  <si>
    <t>王振帮</t>
  </si>
  <si>
    <t>丁玉安</t>
  </si>
  <si>
    <t>王金福</t>
  </si>
  <si>
    <t>王振南</t>
  </si>
  <si>
    <t>林春梅</t>
  </si>
  <si>
    <t>樊万龙</t>
  </si>
  <si>
    <t>丁桂香</t>
  </si>
  <si>
    <t>尹建文</t>
  </si>
  <si>
    <t>丁建龙</t>
  </si>
  <si>
    <t>丁全虹</t>
  </si>
  <si>
    <t>孙宝柱</t>
  </si>
  <si>
    <t>尹建礼</t>
  </si>
  <si>
    <t>尹建宝</t>
  </si>
  <si>
    <t>尹建军</t>
  </si>
  <si>
    <t>李根武</t>
  </si>
  <si>
    <t>李志峰</t>
  </si>
  <si>
    <t>王金祥</t>
  </si>
  <si>
    <t>邵梅芳</t>
  </si>
  <si>
    <t>周城村三队</t>
  </si>
  <si>
    <t>余经成</t>
  </si>
  <si>
    <t>闫兴忠</t>
  </si>
  <si>
    <t>黄学萍</t>
  </si>
  <si>
    <t>王登川</t>
  </si>
  <si>
    <t>祁占祥</t>
  </si>
  <si>
    <t>张金保</t>
  </si>
  <si>
    <t>段光礼</t>
  </si>
  <si>
    <t>王开书</t>
  </si>
  <si>
    <t>王翠萍</t>
  </si>
  <si>
    <t>闫金福</t>
  </si>
  <si>
    <t>余彦刚</t>
  </si>
  <si>
    <t>任国财</t>
  </si>
  <si>
    <t>余经伏</t>
  </si>
  <si>
    <t>段光伏</t>
  </si>
  <si>
    <t>任国雄</t>
  </si>
  <si>
    <t>徐红燕</t>
  </si>
  <si>
    <t>余红标</t>
  </si>
  <si>
    <t>任炳成</t>
  </si>
  <si>
    <t>余祥</t>
  </si>
  <si>
    <t>段光先</t>
  </si>
  <si>
    <t>沈桂英</t>
  </si>
  <si>
    <t>杨旭恒</t>
  </si>
  <si>
    <t>陈双胜</t>
  </si>
  <si>
    <t>王庭伟</t>
  </si>
  <si>
    <t>温耀宗</t>
  </si>
  <si>
    <t>张建仑</t>
  </si>
  <si>
    <t>段光平</t>
  </si>
  <si>
    <t>徐文才</t>
  </si>
  <si>
    <t>周城村四队</t>
  </si>
  <si>
    <t>徐文海</t>
  </si>
  <si>
    <t>孙学仁</t>
  </si>
  <si>
    <t>韩风雷</t>
  </si>
  <si>
    <t>王利明</t>
  </si>
  <si>
    <t>周月琴</t>
  </si>
  <si>
    <t>王利兵</t>
  </si>
  <si>
    <t>王利华</t>
  </si>
  <si>
    <t>韩学礼</t>
  </si>
  <si>
    <t>谈如民</t>
  </si>
  <si>
    <t>谈伏民</t>
  </si>
  <si>
    <t>曾兴贵</t>
  </si>
  <si>
    <t>冯生云</t>
  </si>
  <si>
    <t>熊建军</t>
  </si>
  <si>
    <t>韩风亮</t>
  </si>
  <si>
    <t>徐文祥</t>
  </si>
  <si>
    <t>谈兴军</t>
  </si>
  <si>
    <t>韩学海</t>
  </si>
  <si>
    <t>贾万钧</t>
  </si>
  <si>
    <t>谈兴河</t>
  </si>
  <si>
    <t>许学海</t>
  </si>
  <si>
    <t>李伟森</t>
  </si>
  <si>
    <t>耿秀英</t>
  </si>
  <si>
    <t>张光明</t>
  </si>
  <si>
    <t>周城村五队</t>
  </si>
  <si>
    <t>杨光有</t>
  </si>
  <si>
    <t>杨卫军</t>
  </si>
  <si>
    <t>杨光兵</t>
  </si>
  <si>
    <t>杨国祥</t>
  </si>
  <si>
    <t>杨卫冬</t>
  </si>
  <si>
    <t>杨光绪</t>
  </si>
  <si>
    <t>方彩英</t>
  </si>
  <si>
    <t>黄学春</t>
  </si>
  <si>
    <t>杨光玉</t>
  </si>
  <si>
    <t>杨宜璋</t>
  </si>
  <si>
    <t>杨光忠</t>
  </si>
  <si>
    <t>杨文刚</t>
  </si>
  <si>
    <t>杨光伏</t>
  </si>
  <si>
    <t>杨光彪</t>
  </si>
  <si>
    <t>周兴平</t>
  </si>
  <si>
    <t>叶红彪</t>
  </si>
  <si>
    <t>李万进</t>
  </si>
  <si>
    <t>韩学文</t>
  </si>
  <si>
    <t>赵守勤</t>
  </si>
  <si>
    <t>张光林</t>
  </si>
  <si>
    <t>王科</t>
  </si>
  <si>
    <t>叶建文</t>
  </si>
  <si>
    <t>周兴河</t>
  </si>
  <si>
    <t>丁玉金</t>
  </si>
  <si>
    <t>叶建华</t>
  </si>
  <si>
    <t>马生华</t>
  </si>
  <si>
    <t>丁尚信</t>
  </si>
  <si>
    <t>丁尚义</t>
  </si>
  <si>
    <t>马立</t>
  </si>
  <si>
    <t>马金刚</t>
  </si>
  <si>
    <t>杨卫高</t>
  </si>
  <si>
    <t>周城村六队</t>
  </si>
  <si>
    <t>朱建成</t>
  </si>
  <si>
    <t>王玉喜</t>
  </si>
  <si>
    <t>熊巧玲</t>
  </si>
  <si>
    <t>马占民</t>
  </si>
  <si>
    <t>姜文汉</t>
  </si>
  <si>
    <t>李晓静</t>
  </si>
  <si>
    <t>李兴福</t>
  </si>
  <si>
    <t>马季</t>
  </si>
  <si>
    <t>李治国</t>
  </si>
  <si>
    <t>孙随珍</t>
  </si>
  <si>
    <t>李彦军</t>
  </si>
  <si>
    <t>姜伏汉</t>
  </si>
  <si>
    <t>崔学玲</t>
  </si>
  <si>
    <t>姜海涛</t>
  </si>
  <si>
    <t>李志文</t>
  </si>
  <si>
    <t>姜宁超</t>
  </si>
  <si>
    <t>李俊明</t>
  </si>
  <si>
    <t>李俊林</t>
  </si>
  <si>
    <t>乔立兵</t>
  </si>
  <si>
    <t>马庆</t>
  </si>
  <si>
    <t>吴毅</t>
  </si>
  <si>
    <t>王立祥</t>
  </si>
  <si>
    <t>李进忠</t>
  </si>
  <si>
    <t>李彦峰</t>
  </si>
  <si>
    <t>王海军</t>
  </si>
  <si>
    <t>周城村七队</t>
  </si>
  <si>
    <t>王炳礼</t>
  </si>
  <si>
    <t>张桂英</t>
  </si>
  <si>
    <t>段兴河</t>
  </si>
  <si>
    <t>张立洪</t>
  </si>
  <si>
    <t>王炳文</t>
  </si>
  <si>
    <t>刘永生</t>
  </si>
  <si>
    <t>刘文选</t>
  </si>
  <si>
    <t>刘文平</t>
  </si>
  <si>
    <t>郭艳琴</t>
  </si>
  <si>
    <t>王富德</t>
  </si>
  <si>
    <t>段光耀</t>
  </si>
  <si>
    <t>段兴才</t>
  </si>
  <si>
    <t>段吉川</t>
  </si>
  <si>
    <t>段兴虎</t>
  </si>
  <si>
    <t>段兴国</t>
  </si>
  <si>
    <t>任国忠</t>
  </si>
  <si>
    <t>王进祥</t>
  </si>
  <si>
    <t>姜兴虎</t>
  </si>
  <si>
    <t>崔学义</t>
  </si>
  <si>
    <t>崔学仁</t>
  </si>
  <si>
    <t>陈兴民</t>
  </si>
  <si>
    <t>王进和</t>
  </si>
  <si>
    <t>闫兴兵</t>
  </si>
  <si>
    <t>王登赐</t>
  </si>
  <si>
    <t>刘桂花</t>
  </si>
  <si>
    <t>段兴海</t>
  </si>
  <si>
    <t>刘文先</t>
  </si>
  <si>
    <t>余建成</t>
  </si>
  <si>
    <t>王效科</t>
  </si>
  <si>
    <t>刘勤生</t>
  </si>
  <si>
    <t>朱月梅</t>
  </si>
  <si>
    <t>姚万梅</t>
  </si>
  <si>
    <r>
      <rPr>
        <u/>
        <sz val="12"/>
        <rFont val="仿宋_GB2312"/>
        <charset val="134"/>
      </rPr>
      <t xml:space="preserve">   平罗 </t>
    </r>
    <r>
      <rPr>
        <sz val="12"/>
        <rFont val="仿宋_GB2312"/>
        <charset val="134"/>
      </rPr>
      <t xml:space="preserve"> 县（市、区） </t>
    </r>
    <r>
      <rPr>
        <u/>
        <sz val="12"/>
        <rFont val="仿宋_GB2312"/>
        <charset val="134"/>
      </rPr>
      <t xml:space="preserve">  陶乐  </t>
    </r>
    <r>
      <rPr>
        <sz val="12"/>
        <rFont val="仿宋_GB2312"/>
        <charset val="134"/>
      </rPr>
      <t>镇</t>
    </r>
    <r>
      <rPr>
        <u/>
        <sz val="12"/>
        <rFont val="仿宋_GB2312"/>
        <charset val="134"/>
      </rPr>
      <t xml:space="preserve"> </t>
    </r>
    <r>
      <rPr>
        <sz val="12"/>
        <rFont val="仿宋_GB2312"/>
        <charset val="134"/>
      </rPr>
      <t>（乡镇盖章）                                                         单位：亩</t>
    </r>
  </si>
  <si>
    <t>赵卫军</t>
  </si>
  <si>
    <t>王家庄一队</t>
  </si>
  <si>
    <t>杨少春</t>
  </si>
  <si>
    <t>田静</t>
  </si>
  <si>
    <t>王富国</t>
  </si>
  <si>
    <t>代玉堂</t>
  </si>
  <si>
    <t>王新茹</t>
  </si>
  <si>
    <t>徐志强</t>
  </si>
  <si>
    <t>王爱华</t>
  </si>
  <si>
    <t>王爱军</t>
  </si>
  <si>
    <t>王月芳</t>
  </si>
  <si>
    <t>高素梅</t>
  </si>
  <si>
    <t>李红梅</t>
  </si>
  <si>
    <t>高占全</t>
  </si>
  <si>
    <t>高颖</t>
  </si>
  <si>
    <t>高占华</t>
  </si>
  <si>
    <t>杜凤英</t>
  </si>
  <si>
    <t>王东虎</t>
  </si>
  <si>
    <t>王福山</t>
  </si>
  <si>
    <t>杨连虎</t>
  </si>
  <si>
    <t>杨连云</t>
  </si>
  <si>
    <t>杨子文</t>
  </si>
  <si>
    <t>王新贵</t>
  </si>
  <si>
    <t>张铁圈</t>
  </si>
  <si>
    <t>林海霞</t>
  </si>
  <si>
    <t>任自成</t>
  </si>
  <si>
    <t>安永峰</t>
  </si>
  <si>
    <t>赵天祥</t>
  </si>
  <si>
    <t>王玉叶</t>
  </si>
  <si>
    <t>李凤学</t>
  </si>
  <si>
    <t>郭丰平</t>
  </si>
  <si>
    <t>郭建刚</t>
  </si>
  <si>
    <t>赵增刚</t>
  </si>
  <si>
    <t>郭丰元</t>
  </si>
  <si>
    <t>赵天强</t>
  </si>
  <si>
    <t>赵卫兵</t>
  </si>
  <si>
    <t>安章兰</t>
  </si>
  <si>
    <t>王家庄二队</t>
  </si>
  <si>
    <t>高春飞</t>
  </si>
  <si>
    <t>闫红</t>
  </si>
  <si>
    <t>闫金刚</t>
  </si>
  <si>
    <t>徐劲松</t>
  </si>
  <si>
    <t>徐劲东</t>
  </si>
  <si>
    <t>郭金玉</t>
  </si>
  <si>
    <t>尹狮子</t>
  </si>
  <si>
    <t>刘何玲</t>
  </si>
  <si>
    <t>王兴士</t>
  </si>
  <si>
    <t>王成军</t>
  </si>
  <si>
    <t>曹月平</t>
  </si>
  <si>
    <t>胡忠红</t>
  </si>
  <si>
    <t>胡忠庆</t>
  </si>
  <si>
    <t>胡忠新</t>
  </si>
  <si>
    <t>陈小波</t>
  </si>
  <si>
    <t>闫金祥</t>
  </si>
  <si>
    <t>徐风英</t>
  </si>
  <si>
    <t>白玉霞</t>
  </si>
  <si>
    <t>胡华</t>
  </si>
  <si>
    <t>葛小举</t>
  </si>
  <si>
    <t>葛海宁</t>
  </si>
  <si>
    <t>陈占斌</t>
  </si>
  <si>
    <t>张凤梅</t>
  </si>
  <si>
    <t>韦涛</t>
  </si>
  <si>
    <t>田桂香</t>
  </si>
  <si>
    <t>黄金柱</t>
  </si>
  <si>
    <t>陈占山</t>
  </si>
  <si>
    <t>赵立荣</t>
  </si>
  <si>
    <t>郭凤英</t>
  </si>
  <si>
    <t>闻学智</t>
  </si>
  <si>
    <t>刘茂盛</t>
  </si>
  <si>
    <t>郭秀兰</t>
  </si>
  <si>
    <t>李翠芳</t>
  </si>
  <si>
    <t>张学霞</t>
  </si>
  <si>
    <t>闻学义</t>
  </si>
  <si>
    <t>闻玉君</t>
  </si>
  <si>
    <t>赵立军</t>
  </si>
  <si>
    <t>韦雄德</t>
  </si>
  <si>
    <t>韦彪德</t>
  </si>
  <si>
    <t>李永贵</t>
  </si>
  <si>
    <t>王家庄三队</t>
  </si>
  <si>
    <t>王生平</t>
  </si>
  <si>
    <t>吴鸿钧</t>
  </si>
  <si>
    <t>刘永强</t>
  </si>
  <si>
    <t>何祥坤</t>
  </si>
  <si>
    <t>侯建华</t>
  </si>
  <si>
    <t>王水兰</t>
  </si>
  <si>
    <t>王生会</t>
  </si>
  <si>
    <t>吴志新</t>
  </si>
  <si>
    <t>孟福林</t>
  </si>
  <si>
    <t>邵建斌</t>
  </si>
  <si>
    <t>陈占祥</t>
  </si>
  <si>
    <t>王随山</t>
  </si>
  <si>
    <t>李永升</t>
  </si>
  <si>
    <t>党桂芳</t>
  </si>
  <si>
    <t>张  树</t>
  </si>
  <si>
    <t>高万福</t>
  </si>
  <si>
    <t>王新成</t>
  </si>
  <si>
    <t>党建文</t>
  </si>
  <si>
    <t>翟保云</t>
  </si>
  <si>
    <t>王全</t>
  </si>
  <si>
    <t>赵永跃</t>
  </si>
  <si>
    <t>马维生</t>
  </si>
  <si>
    <t>王生兵</t>
  </si>
  <si>
    <t>王新田</t>
  </si>
  <si>
    <t>余保花</t>
  </si>
  <si>
    <t>王存</t>
  </si>
  <si>
    <t>翟保成</t>
  </si>
  <si>
    <t>王阵</t>
  </si>
  <si>
    <t>翟明兴</t>
  </si>
  <si>
    <t>翟天林</t>
  </si>
  <si>
    <t>陈小元</t>
  </si>
  <si>
    <t>王利东</t>
  </si>
  <si>
    <t>王东梅</t>
  </si>
  <si>
    <t>夏淑凤</t>
  </si>
  <si>
    <t>王  全</t>
  </si>
  <si>
    <t>王家庄四队</t>
  </si>
  <si>
    <t>乔树兵</t>
  </si>
  <si>
    <t>万忠贤</t>
  </si>
  <si>
    <t>万学军</t>
  </si>
  <si>
    <t>王江峰</t>
  </si>
  <si>
    <t>朱月英</t>
  </si>
  <si>
    <t>周雪梅</t>
  </si>
  <si>
    <t>王凤霞</t>
  </si>
  <si>
    <t>安寿红</t>
  </si>
  <si>
    <t>王江涛</t>
  </si>
  <si>
    <t>刘占明</t>
  </si>
  <si>
    <t>张宏</t>
  </si>
  <si>
    <t>安寿宁</t>
  </si>
  <si>
    <t>崔风兰</t>
  </si>
  <si>
    <t>王香</t>
  </si>
  <si>
    <t>王伟麟</t>
  </si>
  <si>
    <t>王红明</t>
  </si>
  <si>
    <t>安寿华</t>
  </si>
  <si>
    <t>王新年</t>
  </si>
  <si>
    <t>田建宁</t>
  </si>
  <si>
    <t>马  斌</t>
  </si>
  <si>
    <t>邢伟</t>
  </si>
  <si>
    <t>王新刚</t>
  </si>
  <si>
    <t>宁生强</t>
  </si>
  <si>
    <t>马晓磊</t>
  </si>
  <si>
    <t>田占红</t>
  </si>
  <si>
    <t>雷永刚</t>
  </si>
  <si>
    <t>王久林</t>
  </si>
  <si>
    <t>王志</t>
  </si>
  <si>
    <t>安寿明</t>
  </si>
  <si>
    <t>高怀元</t>
  </si>
  <si>
    <t>安寿庭</t>
  </si>
  <si>
    <t>安寿学</t>
  </si>
  <si>
    <t>王  魁</t>
  </si>
  <si>
    <t>强维义</t>
  </si>
  <si>
    <t>宁玉忠</t>
  </si>
  <si>
    <t>朱新华</t>
  </si>
  <si>
    <t>林振兴</t>
  </si>
  <si>
    <t>王家庄五队</t>
  </si>
  <si>
    <t>冯自忠</t>
  </si>
  <si>
    <t>林振凯</t>
  </si>
  <si>
    <t>高平</t>
  </si>
  <si>
    <t>余勤</t>
  </si>
  <si>
    <t>李全才</t>
  </si>
  <si>
    <t>岑建军</t>
  </si>
  <si>
    <t>岑建波</t>
  </si>
  <si>
    <t>丁卫</t>
  </si>
  <si>
    <t>年建宝</t>
  </si>
  <si>
    <t>年居宝</t>
  </si>
  <si>
    <t>年新宝</t>
  </si>
  <si>
    <t>李岩</t>
  </si>
  <si>
    <t>年来宝</t>
  </si>
  <si>
    <t>高双云</t>
  </si>
  <si>
    <t>薛宗德</t>
  </si>
  <si>
    <t>冯海军</t>
  </si>
  <si>
    <t>冯自新</t>
  </si>
  <si>
    <t>岳建斌</t>
  </si>
  <si>
    <t>年全宝</t>
  </si>
  <si>
    <t>付义峰</t>
  </si>
  <si>
    <t>林海东</t>
  </si>
  <si>
    <t>林振红</t>
  </si>
  <si>
    <t>卢玉忠</t>
  </si>
  <si>
    <t>高春云</t>
  </si>
  <si>
    <t>林振国</t>
  </si>
  <si>
    <t>田新强</t>
  </si>
  <si>
    <t>王家庄六队</t>
  </si>
  <si>
    <t>林振江</t>
  </si>
  <si>
    <t>岑建坡</t>
  </si>
  <si>
    <t>卢玉海</t>
  </si>
  <si>
    <t>林志杰</t>
  </si>
  <si>
    <t>林国平</t>
  </si>
  <si>
    <t>岑和银</t>
  </si>
  <si>
    <t>曹进成</t>
  </si>
  <si>
    <t>曹吉军</t>
  </si>
  <si>
    <t>林国和</t>
  </si>
  <si>
    <t>林振祥</t>
  </si>
  <si>
    <t>岑桂萍</t>
  </si>
  <si>
    <t>卢玉军</t>
  </si>
  <si>
    <t>张培成</t>
  </si>
  <si>
    <t>林振军</t>
  </si>
  <si>
    <t>高军</t>
  </si>
  <si>
    <t>岑金福</t>
  </si>
  <si>
    <t>禹宝成</t>
  </si>
  <si>
    <t>林振华</t>
  </si>
  <si>
    <t>禹宝柱</t>
  </si>
  <si>
    <t>孟文广</t>
  </si>
  <si>
    <t>吕全红</t>
  </si>
  <si>
    <t>王家庄七队</t>
  </si>
  <si>
    <t>王占廷</t>
  </si>
  <si>
    <t>吕艳军</t>
  </si>
  <si>
    <t>尹芳琴</t>
  </si>
  <si>
    <t>王存林</t>
  </si>
  <si>
    <t>俞海生</t>
  </si>
  <si>
    <t>张坡</t>
  </si>
  <si>
    <t>周宏</t>
  </si>
  <si>
    <t>周茂荣</t>
  </si>
  <si>
    <t>张凤花</t>
  </si>
  <si>
    <t>倪生财</t>
  </si>
  <si>
    <t>张广军</t>
  </si>
  <si>
    <t>张恒云</t>
  </si>
  <si>
    <t>俞惠生</t>
  </si>
  <si>
    <t>张广明</t>
  </si>
  <si>
    <t>张恒愉</t>
  </si>
  <si>
    <t>白庆祥</t>
  </si>
  <si>
    <t>白庆虎</t>
  </si>
  <si>
    <t>吕建涛</t>
  </si>
  <si>
    <t>周立</t>
  </si>
  <si>
    <t>白建东</t>
  </si>
  <si>
    <t>高存保</t>
  </si>
  <si>
    <t>张新惠</t>
  </si>
  <si>
    <t>郑新祥</t>
  </si>
  <si>
    <t>田永胜</t>
  </si>
  <si>
    <t>王占才</t>
  </si>
  <si>
    <t>安学明</t>
  </si>
  <si>
    <t>周茂盛</t>
  </si>
  <si>
    <t>田保东</t>
  </si>
  <si>
    <t>白玉芳</t>
  </si>
  <si>
    <t>高存仁</t>
  </si>
  <si>
    <t>高庆玲</t>
  </si>
  <si>
    <t>俞燕玲</t>
  </si>
  <si>
    <t>安福锁</t>
  </si>
  <si>
    <t>高明山</t>
  </si>
  <si>
    <t>王红林</t>
  </si>
  <si>
    <t>张恒忠</t>
  </si>
  <si>
    <t>龚新平</t>
  </si>
  <si>
    <t>包学梅</t>
  </si>
  <si>
    <t>张恒林</t>
  </si>
  <si>
    <t>陈凤萍</t>
  </si>
  <si>
    <t>吕建平</t>
  </si>
  <si>
    <t>陈丽霞</t>
  </si>
  <si>
    <t>吕全龙</t>
  </si>
  <si>
    <t>史秀琴</t>
  </si>
  <si>
    <t>俞海廷</t>
  </si>
  <si>
    <t>佐红云</t>
  </si>
  <si>
    <t>王家庄八队</t>
  </si>
  <si>
    <t>石建东</t>
  </si>
  <si>
    <t>石建军</t>
  </si>
  <si>
    <t>蒋海宇</t>
  </si>
  <si>
    <t>佐红俊</t>
  </si>
  <si>
    <t>佐红清</t>
  </si>
  <si>
    <t>姚登举</t>
  </si>
  <si>
    <t>代如刚</t>
  </si>
  <si>
    <t>李存军</t>
  </si>
  <si>
    <t>代新民</t>
  </si>
  <si>
    <t>龚永山</t>
  </si>
  <si>
    <t>曹廷明</t>
  </si>
  <si>
    <t>蒋海柱</t>
  </si>
  <si>
    <t>张红君</t>
  </si>
  <si>
    <t>张桂香</t>
  </si>
  <si>
    <t>龚永科</t>
  </si>
  <si>
    <t>龚永红</t>
  </si>
  <si>
    <t>陈岁喜</t>
  </si>
  <si>
    <t>蒋海军</t>
  </si>
  <si>
    <t>李巧花</t>
  </si>
  <si>
    <t>俞雪东</t>
  </si>
  <si>
    <t>代如强</t>
  </si>
  <si>
    <t>曹利军</t>
  </si>
  <si>
    <t>俞雪喜</t>
  </si>
  <si>
    <t>张耿</t>
  </si>
  <si>
    <t>俞雪虎</t>
  </si>
  <si>
    <t>石丽娟</t>
  </si>
  <si>
    <t>白瑞明</t>
  </si>
  <si>
    <t>石建国</t>
  </si>
  <si>
    <t>刘银霞</t>
  </si>
  <si>
    <t>俞海清</t>
  </si>
  <si>
    <t>刘永寿</t>
  </si>
  <si>
    <t>石建兵</t>
  </si>
  <si>
    <t>王太全</t>
  </si>
  <si>
    <t>杨威刚</t>
  </si>
  <si>
    <t>曹利效</t>
  </si>
  <si>
    <t>陈生发</t>
  </si>
  <si>
    <t>龚小乐</t>
  </si>
  <si>
    <t>陈红喜</t>
  </si>
  <si>
    <t>龚兴华</t>
  </si>
  <si>
    <t>杨社平</t>
  </si>
  <si>
    <t>龚永川</t>
  </si>
  <si>
    <t>桑明华</t>
  </si>
  <si>
    <t>吴宁</t>
  </si>
  <si>
    <t>张宏明</t>
  </si>
  <si>
    <t>佐红斌</t>
  </si>
  <si>
    <t>叶惠芳</t>
  </si>
  <si>
    <t>石学红</t>
  </si>
  <si>
    <t>杨和平</t>
  </si>
  <si>
    <t>王鹏云</t>
  </si>
  <si>
    <t>田福和</t>
  </si>
  <si>
    <t>郭金龙</t>
  </si>
  <si>
    <t>曹立峰</t>
  </si>
  <si>
    <t>史艳茹</t>
  </si>
  <si>
    <t>王恩润</t>
  </si>
  <si>
    <t>贾霞凤</t>
  </si>
  <si>
    <t>陈爱国</t>
  </si>
  <si>
    <t>东园一队</t>
  </si>
  <si>
    <t>陈文军</t>
  </si>
  <si>
    <t>徐胜利</t>
  </si>
  <si>
    <t>余巨才</t>
  </si>
  <si>
    <t>东沙村五队</t>
  </si>
  <si>
    <t>高锦云</t>
  </si>
  <si>
    <t>赵勇刚</t>
  </si>
  <si>
    <t>赵振刚</t>
  </si>
  <si>
    <t>王文虎</t>
  </si>
  <si>
    <t>许明旺</t>
  </si>
  <si>
    <t>李有涛</t>
  </si>
  <si>
    <t>东园二队</t>
  </si>
  <si>
    <t>康自明</t>
  </si>
  <si>
    <t>金凤琴</t>
  </si>
  <si>
    <t>苗生芳</t>
  </si>
  <si>
    <t>李润成</t>
  </si>
  <si>
    <t>陈学海</t>
  </si>
  <si>
    <t>李有宏</t>
  </si>
  <si>
    <t>王  明</t>
  </si>
  <si>
    <t>王文升</t>
  </si>
  <si>
    <t>康自忠</t>
  </si>
  <si>
    <t>高金雨</t>
  </si>
  <si>
    <t>王梅英</t>
  </si>
  <si>
    <t>殷占云</t>
  </si>
  <si>
    <t>路亮</t>
  </si>
  <si>
    <t>路满金</t>
  </si>
  <si>
    <t>徐德起</t>
  </si>
  <si>
    <t>唐志涛</t>
  </si>
  <si>
    <t>李占存</t>
  </si>
  <si>
    <t>徐胜财</t>
  </si>
  <si>
    <t>李占新</t>
  </si>
  <si>
    <t>金冬生</t>
  </si>
  <si>
    <t>陈学胜</t>
  </si>
  <si>
    <t>李兴成</t>
  </si>
  <si>
    <t>李有山</t>
  </si>
  <si>
    <t>李永杰</t>
  </si>
  <si>
    <t>吴全忠</t>
  </si>
  <si>
    <t>东园三队</t>
  </si>
  <si>
    <t>李升铭</t>
  </si>
  <si>
    <t>吴全军</t>
  </si>
  <si>
    <t>丁新平</t>
  </si>
  <si>
    <t>唐汉斌</t>
  </si>
  <si>
    <t>李升云</t>
  </si>
  <si>
    <t>万听发</t>
  </si>
  <si>
    <t>李升平</t>
  </si>
  <si>
    <t>李升贵</t>
  </si>
  <si>
    <t>丁卫平</t>
  </si>
  <si>
    <t>万忠孝</t>
  </si>
  <si>
    <t>唐汉国</t>
  </si>
  <si>
    <t>任月芳</t>
  </si>
  <si>
    <t>吴汉新</t>
  </si>
  <si>
    <t>李永福</t>
  </si>
  <si>
    <t>吴全喜</t>
  </si>
  <si>
    <t>李来福</t>
  </si>
  <si>
    <t>吕天成</t>
  </si>
  <si>
    <t>丁海英</t>
  </si>
  <si>
    <t>纪万忠</t>
  </si>
  <si>
    <t>东园四队</t>
  </si>
  <si>
    <t>高登廷</t>
  </si>
  <si>
    <t>简金山</t>
  </si>
  <si>
    <t>高  贵</t>
  </si>
  <si>
    <t>纪业</t>
  </si>
  <si>
    <t>杨创清</t>
  </si>
  <si>
    <t>张万红</t>
  </si>
  <si>
    <t>郭宝林</t>
  </si>
  <si>
    <t>王玉琴</t>
  </si>
  <si>
    <t>高新明</t>
  </si>
  <si>
    <t>李丰利</t>
  </si>
  <si>
    <t>黄占江</t>
  </si>
  <si>
    <t>邵文祥</t>
  </si>
  <si>
    <t>刘  昌</t>
  </si>
  <si>
    <t>徐步君</t>
  </si>
  <si>
    <t>简  忠</t>
  </si>
  <si>
    <t>徐步林</t>
  </si>
  <si>
    <t>简  义</t>
  </si>
  <si>
    <t>张凤芹</t>
  </si>
  <si>
    <t>高登成</t>
  </si>
  <si>
    <t>纪凤兰</t>
  </si>
  <si>
    <t>高登川</t>
  </si>
  <si>
    <t>白玉华</t>
  </si>
  <si>
    <t>赵明全</t>
  </si>
  <si>
    <t>赵明礼</t>
  </si>
  <si>
    <t>纪万兵</t>
  </si>
  <si>
    <t>高金龙</t>
  </si>
  <si>
    <t>韩  琴</t>
  </si>
  <si>
    <t>高贵祥</t>
  </si>
  <si>
    <t>简  礼</t>
  </si>
  <si>
    <t>米彩凤</t>
  </si>
  <si>
    <t>郭进孝</t>
  </si>
  <si>
    <t>乔培华</t>
  </si>
  <si>
    <t>乔培元</t>
  </si>
  <si>
    <t>纪东平</t>
  </si>
  <si>
    <t>路占祥</t>
  </si>
  <si>
    <t>马太沟五队</t>
  </si>
  <si>
    <t>高利军</t>
  </si>
  <si>
    <t>罗托旗</t>
  </si>
  <si>
    <t>杨光富</t>
  </si>
  <si>
    <t>聂维华</t>
  </si>
  <si>
    <t>郭保山</t>
  </si>
  <si>
    <t>高金虎</t>
  </si>
  <si>
    <t>韩杰强</t>
  </si>
  <si>
    <t>东园五队</t>
  </si>
  <si>
    <t>许明红</t>
  </si>
  <si>
    <t>吕风兰</t>
  </si>
  <si>
    <t>刘淑梅</t>
  </si>
  <si>
    <t>屈建珍</t>
  </si>
  <si>
    <t>陈继军</t>
  </si>
  <si>
    <t>白鹤峰</t>
  </si>
  <si>
    <t>杨万萍</t>
  </si>
  <si>
    <t>聂维生</t>
  </si>
  <si>
    <t>韦海兵</t>
  </si>
  <si>
    <t>韦祥林</t>
  </si>
  <si>
    <t>罗文虎</t>
  </si>
  <si>
    <t>韦喜军</t>
  </si>
  <si>
    <t>陈前军</t>
  </si>
  <si>
    <t>陈志军</t>
  </si>
  <si>
    <t>高新强</t>
  </si>
  <si>
    <t>王炳忠</t>
  </si>
  <si>
    <t>何朴红</t>
  </si>
  <si>
    <t>马太沟一队</t>
  </si>
  <si>
    <t>赵永会</t>
  </si>
  <si>
    <t>东园六队</t>
  </si>
  <si>
    <t>赵军会</t>
  </si>
  <si>
    <t>邢万珍</t>
  </si>
  <si>
    <t>曹  洪</t>
  </si>
  <si>
    <t>贺艳兵</t>
  </si>
  <si>
    <t>张学洪</t>
  </si>
  <si>
    <t>王福银</t>
  </si>
  <si>
    <t>王  宁</t>
  </si>
  <si>
    <t>王汉福</t>
  </si>
  <si>
    <t>陈生富</t>
  </si>
  <si>
    <t>曹  河</t>
  </si>
  <si>
    <t>徐生贵</t>
  </si>
  <si>
    <t>李成光</t>
  </si>
  <si>
    <t>王汉帮</t>
  </si>
  <si>
    <t>王汉金</t>
  </si>
  <si>
    <t>王  龙</t>
  </si>
  <si>
    <t>王福军</t>
  </si>
  <si>
    <t>王玉峰</t>
  </si>
  <si>
    <t>曹湖</t>
  </si>
  <si>
    <t>王  川</t>
  </si>
  <si>
    <t>陈玉香</t>
  </si>
  <si>
    <t>六顷地七队</t>
  </si>
  <si>
    <t>刘金龙</t>
  </si>
  <si>
    <t>红崖子乡</t>
  </si>
  <si>
    <t>唐汉贵</t>
  </si>
  <si>
    <t>马太沟村一队</t>
  </si>
  <si>
    <t>孙德国</t>
  </si>
  <si>
    <t>孙立陶</t>
  </si>
  <si>
    <t>唐志江</t>
  </si>
  <si>
    <t>徐桂琴</t>
  </si>
  <si>
    <t>王怀月</t>
  </si>
  <si>
    <t>王怀军</t>
  </si>
  <si>
    <t>徐光红</t>
  </si>
  <si>
    <t>罗智有</t>
  </si>
  <si>
    <t>柳意龙</t>
  </si>
  <si>
    <t>徐光文</t>
  </si>
  <si>
    <t>陈川</t>
  </si>
  <si>
    <t>孟元军</t>
  </si>
  <si>
    <t>刘迎春</t>
  </si>
  <si>
    <t>唐志林</t>
  </si>
  <si>
    <t>唐志保</t>
  </si>
  <si>
    <t>伊振祥</t>
  </si>
  <si>
    <t>伊振保</t>
  </si>
  <si>
    <t>唐月英</t>
  </si>
  <si>
    <t>王玉兵</t>
  </si>
  <si>
    <t>王虎成</t>
  </si>
  <si>
    <t>陈会萍</t>
  </si>
  <si>
    <t>王玉珍</t>
  </si>
  <si>
    <t>唐志兵</t>
  </si>
  <si>
    <t>徐生智</t>
  </si>
  <si>
    <t>徐树军</t>
  </si>
  <si>
    <t>唐淑萍</t>
  </si>
  <si>
    <t>蒋生智</t>
  </si>
  <si>
    <t>朱志明</t>
  </si>
  <si>
    <t>朱志军</t>
  </si>
  <si>
    <t>柳海龙</t>
  </si>
  <si>
    <t>董海涛</t>
  </si>
  <si>
    <t>徐生明</t>
  </si>
  <si>
    <t>李学贵</t>
  </si>
  <si>
    <t>王玉清</t>
  </si>
  <si>
    <t>王万斌</t>
  </si>
  <si>
    <t>王怀斌</t>
  </si>
  <si>
    <t>汪淑琴</t>
  </si>
  <si>
    <t>马太沟村二队</t>
  </si>
  <si>
    <t>王存生</t>
  </si>
  <si>
    <t>王东明</t>
  </si>
  <si>
    <t>李兴安</t>
  </si>
  <si>
    <t>井利</t>
  </si>
  <si>
    <t>杨兴国</t>
  </si>
  <si>
    <t>陈桂琴</t>
  </si>
  <si>
    <t>熊凤明</t>
  </si>
  <si>
    <t>王利</t>
  </si>
  <si>
    <t>康秀梅</t>
  </si>
  <si>
    <t>蒋占军</t>
  </si>
  <si>
    <t>汪博儒</t>
  </si>
  <si>
    <t>李金虎</t>
  </si>
  <si>
    <t>王吉方</t>
  </si>
  <si>
    <t>赵兴惠</t>
  </si>
  <si>
    <t>王晓伟</t>
  </si>
  <si>
    <t>张洪旗</t>
  </si>
  <si>
    <t>余玲</t>
  </si>
  <si>
    <t>王江</t>
  </si>
  <si>
    <t>陈毅</t>
  </si>
  <si>
    <t>李永前</t>
  </si>
  <si>
    <t>王晓明</t>
  </si>
  <si>
    <t>汪伟儒</t>
  </si>
  <si>
    <t>李金亮</t>
  </si>
  <si>
    <t>韩进</t>
  </si>
  <si>
    <t>马太沟村三队</t>
  </si>
  <si>
    <t>杨忠惠</t>
  </si>
  <si>
    <t>杨德祥</t>
  </si>
  <si>
    <t>韩文会</t>
  </si>
  <si>
    <t>王小平</t>
  </si>
  <si>
    <t>陈小平</t>
  </si>
  <si>
    <t>高晓萍</t>
  </si>
  <si>
    <t>韩文学</t>
  </si>
  <si>
    <t>刘爱军</t>
  </si>
  <si>
    <t>韩金梅</t>
  </si>
  <si>
    <t>杨忠栓</t>
  </si>
  <si>
    <t>聂为好</t>
  </si>
  <si>
    <t>聂飞英</t>
  </si>
  <si>
    <t>胡海明</t>
  </si>
  <si>
    <t>杨忠其</t>
  </si>
  <si>
    <t>杨忠义</t>
  </si>
  <si>
    <t>杨忠国</t>
  </si>
  <si>
    <t>聂飞全</t>
  </si>
  <si>
    <t>徐成</t>
  </si>
  <si>
    <t>马太沟村四队</t>
  </si>
  <si>
    <t>李玉琴</t>
  </si>
  <si>
    <t>曹玉山</t>
  </si>
  <si>
    <t>李燕</t>
  </si>
  <si>
    <t>徐军</t>
  </si>
  <si>
    <t>李文清</t>
  </si>
  <si>
    <t>郑登义</t>
  </si>
  <si>
    <t>田志强</t>
  </si>
  <si>
    <t>刘江</t>
  </si>
  <si>
    <t>石和平</t>
  </si>
  <si>
    <t>赵武宽</t>
  </si>
  <si>
    <t>杨惠平</t>
  </si>
  <si>
    <t>郑宝山</t>
  </si>
  <si>
    <t>郝文贵</t>
  </si>
  <si>
    <t>徐万江</t>
  </si>
  <si>
    <t>白茹</t>
  </si>
  <si>
    <t>曹秀山</t>
  </si>
  <si>
    <t>徐万林</t>
  </si>
  <si>
    <t>曹富山</t>
  </si>
  <si>
    <t>徐万银</t>
  </si>
  <si>
    <t>高建兵</t>
  </si>
  <si>
    <t>马太沟村五队</t>
  </si>
  <si>
    <t>高利国</t>
  </si>
  <si>
    <t>刘占江</t>
  </si>
  <si>
    <t>罗学明</t>
  </si>
  <si>
    <t xml:space="preserve"> 路占林</t>
  </si>
  <si>
    <t>路占成</t>
  </si>
  <si>
    <t>郭有军</t>
  </si>
  <si>
    <t>陈新元</t>
  </si>
  <si>
    <t xml:space="preserve">王海云 </t>
  </si>
  <si>
    <t>白小军</t>
  </si>
  <si>
    <t>王明志</t>
  </si>
  <si>
    <t>高利民</t>
  </si>
  <si>
    <t>杨永国</t>
  </si>
  <si>
    <t>杨占海</t>
  </si>
  <si>
    <t>白建</t>
  </si>
  <si>
    <t>王海仁</t>
  </si>
  <si>
    <t>白军</t>
  </si>
  <si>
    <t>王明宝</t>
  </si>
  <si>
    <t>王明亮</t>
  </si>
  <si>
    <t>陈刚</t>
  </si>
  <si>
    <t>王民忠</t>
  </si>
  <si>
    <t>陈新德</t>
  </si>
  <si>
    <t>杨永军</t>
  </si>
  <si>
    <t>白岩</t>
  </si>
  <si>
    <t>高泰山</t>
  </si>
  <si>
    <t>施家台子一队</t>
  </si>
  <si>
    <t>高红文</t>
  </si>
  <si>
    <t>高金山</t>
  </si>
  <si>
    <t>白杰</t>
  </si>
  <si>
    <t>白华</t>
  </si>
  <si>
    <t>吴菊花</t>
  </si>
  <si>
    <t>白银</t>
  </si>
  <si>
    <t>吴秀莲</t>
  </si>
  <si>
    <t>解喜宝</t>
  </si>
  <si>
    <t>白冰</t>
  </si>
  <si>
    <t>白庆</t>
  </si>
  <si>
    <t>王燕</t>
  </si>
  <si>
    <t>白根才</t>
  </si>
  <si>
    <t>安光柱</t>
  </si>
  <si>
    <t>白荣</t>
  </si>
  <si>
    <t>南宗严</t>
  </si>
  <si>
    <t>解忠保</t>
  </si>
  <si>
    <t>白涛</t>
  </si>
  <si>
    <t>钟子珍</t>
  </si>
  <si>
    <t>方利芬</t>
  </si>
  <si>
    <t>施家台子二队</t>
  </si>
  <si>
    <t>刘玉忠</t>
  </si>
  <si>
    <t>刘玉林</t>
  </si>
  <si>
    <t>刘玉清</t>
  </si>
  <si>
    <t>许志杰</t>
  </si>
  <si>
    <t>钟子强</t>
  </si>
  <si>
    <t>王志江</t>
  </si>
  <si>
    <t>郭建峰</t>
  </si>
  <si>
    <t>刘小平</t>
  </si>
  <si>
    <t>陈全军</t>
  </si>
  <si>
    <t>陈全云</t>
  </si>
  <si>
    <t>胡学明</t>
  </si>
  <si>
    <t>施家台子村二队</t>
  </si>
  <si>
    <t>白玉林</t>
  </si>
  <si>
    <t>白琴</t>
  </si>
  <si>
    <t>白玉新</t>
  </si>
  <si>
    <t>白玉志</t>
  </si>
  <si>
    <t>许平堂</t>
  </si>
  <si>
    <t>徐虎才</t>
  </si>
  <si>
    <t>解保山</t>
  </si>
  <si>
    <t>解保成</t>
  </si>
  <si>
    <t>陈秀梅</t>
  </si>
  <si>
    <t>方辉</t>
  </si>
  <si>
    <t>雷祥敬</t>
  </si>
  <si>
    <t>苗振飞</t>
  </si>
  <si>
    <t>吴彦君</t>
  </si>
  <si>
    <t>秦培德</t>
  </si>
  <si>
    <t>陈冲</t>
  </si>
  <si>
    <t>杨世清</t>
  </si>
  <si>
    <t>雷鸣翔</t>
  </si>
  <si>
    <t>汪国荣</t>
  </si>
  <si>
    <t>尤会兵</t>
  </si>
  <si>
    <t>刘文治</t>
  </si>
  <si>
    <t>吴红霞</t>
  </si>
  <si>
    <t>施家台子三队</t>
  </si>
  <si>
    <t>施玉山</t>
  </si>
  <si>
    <t>施海山</t>
  </si>
  <si>
    <t>施自成</t>
  </si>
  <si>
    <t>施自文</t>
  </si>
  <si>
    <t>施自斌</t>
  </si>
  <si>
    <t>施自奇</t>
  </si>
  <si>
    <t>施志川</t>
  </si>
  <si>
    <t>施志明</t>
  </si>
  <si>
    <t>朱学萍</t>
  </si>
  <si>
    <t>施志斌</t>
  </si>
  <si>
    <t>施志国</t>
  </si>
  <si>
    <t>刘爱萍</t>
  </si>
  <si>
    <t>施建军</t>
  </si>
  <si>
    <t>施生保</t>
  </si>
  <si>
    <t>施生武</t>
  </si>
  <si>
    <t>施生全</t>
  </si>
  <si>
    <t>王平均</t>
  </si>
  <si>
    <t>王汉学</t>
  </si>
  <si>
    <t>王汉成</t>
  </si>
  <si>
    <t>王汉林</t>
  </si>
  <si>
    <t>包文清</t>
  </si>
  <si>
    <t>包文山</t>
  </si>
  <si>
    <t>包文海</t>
  </si>
  <si>
    <t>包文江</t>
  </si>
  <si>
    <t>白新忠</t>
  </si>
  <si>
    <t>白建忠</t>
  </si>
  <si>
    <t>白建国</t>
  </si>
  <si>
    <t>李保堂</t>
  </si>
  <si>
    <t>李喜堂</t>
  </si>
  <si>
    <t>李四堂</t>
  </si>
  <si>
    <t>李金锁</t>
  </si>
  <si>
    <t>贺芝林</t>
  </si>
  <si>
    <t>蔡青山</t>
  </si>
  <si>
    <t>张丽</t>
  </si>
  <si>
    <t>徐加兴</t>
  </si>
  <si>
    <t>徐占军</t>
  </si>
  <si>
    <t>徐胜军</t>
  </si>
  <si>
    <t>陈建莉</t>
  </si>
  <si>
    <t>纪润清</t>
  </si>
  <si>
    <t>李建玲</t>
  </si>
  <si>
    <t>蔡永江</t>
  </si>
  <si>
    <t>施永山</t>
  </si>
  <si>
    <t>施继红</t>
  </si>
  <si>
    <t>王新栋</t>
  </si>
  <si>
    <t>吴锦科</t>
  </si>
  <si>
    <t>杨有林</t>
  </si>
  <si>
    <t>顾振勇</t>
  </si>
  <si>
    <t>王晶</t>
  </si>
  <si>
    <t>徐兴国</t>
  </si>
  <si>
    <t>施保河</t>
  </si>
  <si>
    <t>曹海文</t>
  </si>
  <si>
    <t>王泽成</t>
  </si>
  <si>
    <t>施家台子四队</t>
  </si>
  <si>
    <t>折宝元</t>
  </si>
  <si>
    <t>王有红</t>
  </si>
  <si>
    <t>李国贤</t>
  </si>
  <si>
    <t>李正喜</t>
  </si>
  <si>
    <t>李国良</t>
  </si>
  <si>
    <t>张淑香</t>
  </si>
  <si>
    <t>折玉</t>
  </si>
  <si>
    <t>李国俊</t>
  </si>
  <si>
    <t>顾文园</t>
  </si>
  <si>
    <t>顾云</t>
  </si>
  <si>
    <t>顾文忠</t>
  </si>
  <si>
    <t>白玉</t>
  </si>
  <si>
    <t>白玉忠</t>
  </si>
  <si>
    <t>白玉静</t>
  </si>
  <si>
    <t>吴生岳</t>
  </si>
  <si>
    <t>王安</t>
  </si>
  <si>
    <t>陈志宁</t>
  </si>
  <si>
    <t>刘建国</t>
  </si>
  <si>
    <t>顾建忠</t>
  </si>
  <si>
    <t>陈永山</t>
  </si>
  <si>
    <t>陈永全</t>
  </si>
  <si>
    <t>陈永红</t>
  </si>
  <si>
    <t>陈志兵</t>
  </si>
  <si>
    <t>王社在</t>
  </si>
  <si>
    <t>常贺</t>
  </si>
  <si>
    <t>牛德才</t>
  </si>
  <si>
    <t>余爱忠</t>
  </si>
  <si>
    <t>呼天堂</t>
  </si>
  <si>
    <t>呼天军</t>
  </si>
  <si>
    <t>呼天云</t>
  </si>
  <si>
    <t>王业</t>
  </si>
  <si>
    <t>王在忠</t>
  </si>
  <si>
    <t>石志雄</t>
  </si>
  <si>
    <t>余爱国</t>
  </si>
  <si>
    <t>呼天忠</t>
  </si>
  <si>
    <t>顾文兵</t>
  </si>
  <si>
    <t>黄永东</t>
  </si>
  <si>
    <t>侯继成</t>
  </si>
  <si>
    <t>吴克善</t>
  </si>
  <si>
    <t>施家台子村四队</t>
  </si>
  <si>
    <t>白玉普</t>
  </si>
  <si>
    <t>曹卫国</t>
  </si>
  <si>
    <t>施家台子五队</t>
  </si>
  <si>
    <t>徐学义</t>
  </si>
  <si>
    <t>张福保</t>
  </si>
  <si>
    <t>张建成</t>
  </si>
  <si>
    <t>陈海</t>
  </si>
  <si>
    <t>张卫军</t>
  </si>
  <si>
    <t>徐文明</t>
  </si>
  <si>
    <t>王江红</t>
  </si>
  <si>
    <t>陈卫东</t>
  </si>
  <si>
    <t>陈卫高</t>
  </si>
  <si>
    <t>徐文华</t>
  </si>
  <si>
    <t>徐新林</t>
  </si>
  <si>
    <t>陈万福</t>
  </si>
  <si>
    <t>孔学平</t>
  </si>
  <si>
    <t>孔学忠</t>
  </si>
  <si>
    <t>徐新福</t>
  </si>
  <si>
    <t>张红卫</t>
  </si>
  <si>
    <t>吴克廷</t>
  </si>
  <si>
    <t>陈福国</t>
  </si>
  <si>
    <t>吴克成</t>
  </si>
  <si>
    <t>吴克忠</t>
  </si>
  <si>
    <t>曹涛</t>
  </si>
  <si>
    <t>曹雄</t>
  </si>
  <si>
    <t>杨国荣</t>
  </si>
  <si>
    <t>陈宁</t>
  </si>
  <si>
    <t>曹涌</t>
  </si>
  <si>
    <t>李敬</t>
  </si>
  <si>
    <t>曹生贵</t>
  </si>
  <si>
    <t>陈卫林</t>
  </si>
  <si>
    <t>解国山</t>
  </si>
  <si>
    <t>施家台子六队</t>
  </si>
  <si>
    <t>常凤梅</t>
  </si>
  <si>
    <t>殷养林</t>
  </si>
  <si>
    <t>刘福成</t>
  </si>
  <si>
    <t>李建春</t>
  </si>
  <si>
    <t>孔建东</t>
  </si>
  <si>
    <t>赵建文</t>
  </si>
  <si>
    <t>赵建成</t>
  </si>
  <si>
    <t>罗占云</t>
  </si>
  <si>
    <t>孙尚平</t>
  </si>
  <si>
    <t>孙尚忠</t>
  </si>
  <si>
    <t>何玉萍</t>
  </si>
  <si>
    <t>罗占军</t>
  </si>
  <si>
    <t>孙尚虎</t>
  </si>
  <si>
    <t>李学平</t>
  </si>
  <si>
    <t>解国忠</t>
  </si>
  <si>
    <t>解锋</t>
  </si>
  <si>
    <t>孙云平</t>
  </si>
  <si>
    <t>解国军</t>
  </si>
  <si>
    <t>解国成</t>
  </si>
  <si>
    <t>解国才</t>
  </si>
  <si>
    <t>李学才</t>
  </si>
  <si>
    <t>张秀珍</t>
  </si>
  <si>
    <t>罗占贵</t>
  </si>
  <si>
    <t>孔福刚</t>
  </si>
  <si>
    <t>赵磊</t>
  </si>
  <si>
    <t>殷杰</t>
  </si>
  <si>
    <t>罗占勤</t>
  </si>
  <si>
    <t>张渭宁</t>
  </si>
  <si>
    <t>孙叶明</t>
  </si>
  <si>
    <t>郭彦举</t>
  </si>
  <si>
    <t>王义</t>
  </si>
  <si>
    <t>施家台子七队</t>
  </si>
  <si>
    <t>李学峰</t>
  </si>
  <si>
    <t>李学龙</t>
  </si>
  <si>
    <t>罗光林</t>
  </si>
  <si>
    <t>孔建国</t>
  </si>
  <si>
    <t>李学诗</t>
  </si>
  <si>
    <t>罗占礼</t>
  </si>
  <si>
    <t>李学智</t>
  </si>
  <si>
    <t>罗占川</t>
  </si>
  <si>
    <t>白玉虎</t>
  </si>
  <si>
    <t>许海军</t>
  </si>
  <si>
    <t>孔建全</t>
  </si>
  <si>
    <t>孔建真</t>
  </si>
  <si>
    <t>孔建利</t>
  </si>
  <si>
    <t>罗波</t>
  </si>
  <si>
    <t>孔建兵</t>
  </si>
  <si>
    <t>孔建银</t>
  </si>
  <si>
    <t>孙尚明</t>
  </si>
  <si>
    <t>罗占文</t>
  </si>
  <si>
    <t>罗占武</t>
  </si>
  <si>
    <t>靳桂勋</t>
  </si>
  <si>
    <t>罗占立</t>
  </si>
  <si>
    <t>李学斌</t>
  </si>
  <si>
    <t>王智</t>
  </si>
  <si>
    <t>罗占彪</t>
  </si>
  <si>
    <t>罗占红</t>
  </si>
  <si>
    <t>孟海军</t>
  </si>
  <si>
    <t>殷玉堂</t>
  </si>
  <si>
    <t>施家台子村三队</t>
  </si>
  <si>
    <t>施家台子村七队</t>
  </si>
  <si>
    <t>马风鹏</t>
  </si>
  <si>
    <t>庙庙湖村市场</t>
  </si>
  <si>
    <t>庙庙湖村4-112</t>
  </si>
  <si>
    <t>姚建林</t>
  </si>
  <si>
    <t>庙庙湖村2-6号</t>
  </si>
  <si>
    <t>马忠仁</t>
  </si>
  <si>
    <t>庙庙湖村5-45号</t>
  </si>
  <si>
    <t>马忠礼</t>
  </si>
  <si>
    <t>庙庙湖村5-56号</t>
  </si>
  <si>
    <t>马寿松</t>
  </si>
  <si>
    <t>庙庙湖村5-67号</t>
  </si>
  <si>
    <t>庙庙湖村7-58号</t>
  </si>
  <si>
    <t>张义斌</t>
  </si>
  <si>
    <t>庙庙湖村1-139号</t>
  </si>
  <si>
    <t>丁彦虎</t>
  </si>
  <si>
    <t>庙庙湖村6-25号</t>
  </si>
  <si>
    <t>白彦明</t>
  </si>
  <si>
    <t>庙庙湖村7-147号</t>
  </si>
  <si>
    <t>王俊虎</t>
  </si>
  <si>
    <t>庙庙湖村3-177号</t>
  </si>
  <si>
    <t>姚义忠</t>
  </si>
  <si>
    <t>庙庙湖村6-126号</t>
  </si>
  <si>
    <t>马林琴</t>
  </si>
  <si>
    <t>庙庙湖村3-181号</t>
  </si>
  <si>
    <t>马云生</t>
  </si>
  <si>
    <t>庙庙湖村3-160号</t>
  </si>
  <si>
    <t>庙庙湖村3-190号</t>
  </si>
  <si>
    <t>庙庙湖村3-198号</t>
  </si>
  <si>
    <t>庙庙湖村三区6号</t>
  </si>
  <si>
    <t>宁夏华泰农农业科技发展有限公司</t>
  </si>
  <si>
    <t>庙庙湖村</t>
  </si>
  <si>
    <t>平罗县陶乐天源復藏农业开发有限公司</t>
  </si>
  <si>
    <t>陶乐良繁场</t>
  </si>
  <si>
    <t>吕和平</t>
  </si>
  <si>
    <t>贺新文</t>
  </si>
  <si>
    <t>陶乐 良繁场</t>
  </si>
  <si>
    <t>吕军平</t>
  </si>
  <si>
    <t>巩永忠</t>
  </si>
  <si>
    <t>包文河</t>
  </si>
  <si>
    <t>王彦俊</t>
  </si>
  <si>
    <t>王新岗</t>
  </si>
  <si>
    <t>陶乐王家庄</t>
  </si>
  <si>
    <t>李彦林</t>
  </si>
  <si>
    <t>何学忠</t>
  </si>
  <si>
    <t>乔玉琴</t>
  </si>
  <si>
    <t>陈红英</t>
  </si>
  <si>
    <t>王世杰</t>
  </si>
  <si>
    <t>陈国新</t>
  </si>
  <si>
    <t>王进孝</t>
  </si>
  <si>
    <t>李如山</t>
  </si>
  <si>
    <t>王武</t>
  </si>
  <si>
    <t>李如祥</t>
  </si>
  <si>
    <t>聂卫玉</t>
  </si>
  <si>
    <t>杜丙臣</t>
  </si>
  <si>
    <t>王万才</t>
  </si>
  <si>
    <t>王万勇</t>
  </si>
  <si>
    <t>肖继锋</t>
  </si>
  <si>
    <t>王永华</t>
  </si>
  <si>
    <t>陶乐东街</t>
  </si>
  <si>
    <t>王江文</t>
  </si>
  <si>
    <t>陶乐治沙林场</t>
  </si>
  <si>
    <t>陶乐东园村</t>
  </si>
  <si>
    <t>马海宁</t>
  </si>
  <si>
    <t>陶乐马林场</t>
  </si>
  <si>
    <t>张秀玲</t>
  </si>
  <si>
    <t>魏正武</t>
  </si>
  <si>
    <t>邢万忠</t>
  </si>
  <si>
    <t>陈肖勤</t>
  </si>
  <si>
    <t>李自林</t>
  </si>
  <si>
    <t>党杰</t>
  </si>
  <si>
    <t>何学锋</t>
  </si>
  <si>
    <t>王志明</t>
  </si>
  <si>
    <t>齐元伍</t>
  </si>
  <si>
    <t>许明礼</t>
  </si>
  <si>
    <t>白庆茹</t>
  </si>
  <si>
    <t>马太沟</t>
  </si>
  <si>
    <t>周江</t>
  </si>
  <si>
    <t>邵雅琴</t>
  </si>
  <si>
    <t>樊明杰</t>
  </si>
  <si>
    <t>高保春</t>
  </si>
  <si>
    <t>李自成</t>
  </si>
  <si>
    <t>殷建平</t>
  </si>
  <si>
    <t>白锁明</t>
  </si>
  <si>
    <t>苏顺刚</t>
  </si>
  <si>
    <t>齐月</t>
  </si>
  <si>
    <t>白玉文</t>
  </si>
  <si>
    <t>李虎虎</t>
  </si>
  <si>
    <t>何升文</t>
  </si>
  <si>
    <t>孙明新</t>
  </si>
  <si>
    <t>商明贵</t>
  </si>
  <si>
    <t>胡文山</t>
  </si>
  <si>
    <t>李宏亮</t>
  </si>
  <si>
    <t>陶乐治沙林场家属区6号</t>
  </si>
  <si>
    <t>吴玲</t>
  </si>
  <si>
    <t>陶乐治沙林场家属区34号</t>
  </si>
  <si>
    <t>侯尚智</t>
  </si>
  <si>
    <t>陶乐镇西街一组</t>
  </si>
  <si>
    <t>许佳喜</t>
  </si>
  <si>
    <t>陶乐治沙林场家属区2号</t>
  </si>
  <si>
    <t>王丽</t>
  </si>
  <si>
    <t>陶乐镇西街四组</t>
  </si>
  <si>
    <t>刘艳萍</t>
  </si>
  <si>
    <t>陶乐治沙林场家属区40号</t>
  </si>
  <si>
    <t>孟杰</t>
  </si>
  <si>
    <t>陶乐治沙林场家属区15号</t>
  </si>
  <si>
    <t>陈天明</t>
  </si>
  <si>
    <t>陶乐治沙林场家属区13号</t>
  </si>
  <si>
    <t>魏秀珍</t>
  </si>
  <si>
    <t>陶乐治沙林场家属区1号</t>
  </si>
  <si>
    <t>张志玲</t>
  </si>
  <si>
    <t>陶乐治沙林场家属区38号</t>
  </si>
  <si>
    <t>李晓燕</t>
  </si>
  <si>
    <t>陶乐治沙林场家属区29号</t>
  </si>
  <si>
    <t>陶乐镇王家庄村4队</t>
  </si>
  <si>
    <t>刘明东</t>
  </si>
  <si>
    <t>陶乐治沙林场家属区21号</t>
  </si>
  <si>
    <t>陶乐治沙林场家属区19号</t>
  </si>
  <si>
    <t>杨素芳</t>
  </si>
  <si>
    <t>陶乐治沙林场家属区23号</t>
  </si>
  <si>
    <t>高仁乡东沙村五队</t>
  </si>
  <si>
    <t>王爱萍</t>
  </si>
  <si>
    <t>陶乐治沙林场家属区30号</t>
  </si>
  <si>
    <t>安月萍</t>
  </si>
  <si>
    <t>陶乐治沙林场家属区31号</t>
  </si>
  <si>
    <t xml:space="preserve">陶乐治沙林场家属区 号 </t>
  </si>
  <si>
    <t>惠兴贤</t>
  </si>
  <si>
    <t xml:space="preserve">陶乐治沙林场家属区 5号 </t>
  </si>
  <si>
    <t>窦玉梅</t>
  </si>
  <si>
    <t xml:space="preserve">陶乐治沙林场家属区7号 </t>
  </si>
  <si>
    <t>石香兰</t>
  </si>
  <si>
    <t xml:space="preserve">陶乐治沙林场家属区12号 </t>
  </si>
  <si>
    <t>年建华</t>
  </si>
  <si>
    <t>陶乐镇王家庄村</t>
  </si>
  <si>
    <t xml:space="preserve">陶乐治沙林场家属区14号 </t>
  </si>
  <si>
    <t>陶乐镇西街</t>
  </si>
  <si>
    <t xml:space="preserve">陶乐治沙林场家属区25号 </t>
  </si>
  <si>
    <t>徐宣伟</t>
  </si>
  <si>
    <t xml:space="preserve">陶乐治沙林场家属区27号 </t>
  </si>
  <si>
    <t>侯殿臻</t>
  </si>
  <si>
    <t xml:space="preserve">陶乐治沙林场家属区22号 </t>
  </si>
  <si>
    <t>郑新平</t>
  </si>
  <si>
    <t>潘跃军</t>
  </si>
  <si>
    <t xml:space="preserve">陶乐治沙林场家属区11号 </t>
  </si>
  <si>
    <t>陶乐镇王家庄村7队</t>
  </si>
  <si>
    <t>刘耀俭</t>
  </si>
  <si>
    <t xml:space="preserve">陶乐治沙林场家属区10号 </t>
  </si>
  <si>
    <t>齐武成</t>
  </si>
  <si>
    <t xml:space="preserve">陶乐治沙林场家属区37号 </t>
  </si>
  <si>
    <t xml:space="preserve">陶乐治沙林场家属区号 </t>
  </si>
  <si>
    <t>陈玉菊</t>
  </si>
  <si>
    <t>陶乐镇东街四组</t>
  </si>
  <si>
    <t>东园村1队</t>
  </si>
  <si>
    <t>牛奶场</t>
  </si>
  <si>
    <t xml:space="preserve">陶乐治沙林场家属区39号 </t>
  </si>
  <si>
    <t>苏艳红</t>
  </si>
  <si>
    <t xml:space="preserve">陶乐治沙林场家属区26号 </t>
  </si>
  <si>
    <t>东园村</t>
  </si>
  <si>
    <t>苗圃</t>
  </si>
  <si>
    <t xml:space="preserve">陶乐治沙林场家属区 </t>
  </si>
  <si>
    <t>白瑞</t>
  </si>
  <si>
    <t>汪秀芳</t>
  </si>
  <si>
    <t>卢幸福</t>
  </si>
  <si>
    <t xml:space="preserve">陶乐治沙林场家属区8号 </t>
  </si>
  <si>
    <t>侯西波</t>
  </si>
  <si>
    <t>刘明顺</t>
  </si>
  <si>
    <r>
      <rPr>
        <sz val="12"/>
        <rFont val="仿宋_GB2312"/>
        <charset val="134"/>
      </rPr>
      <t>乡镇（盖章）：平罗县城关镇人民政府</t>
    </r>
    <r>
      <rPr>
        <sz val="12"/>
        <rFont val="Times New Roman"/>
        <charset val="134"/>
      </rPr>
      <t xml:space="preserve">                                                                                         </t>
    </r>
    <r>
      <rPr>
        <sz val="12"/>
        <rFont val="仿宋_GB2312"/>
        <charset val="134"/>
      </rPr>
      <t>时间：</t>
    </r>
    <r>
      <rPr>
        <sz val="12"/>
        <rFont val="Times New Roman"/>
        <charset val="134"/>
      </rPr>
      <t>2023.6.5</t>
    </r>
  </si>
  <si>
    <r>
      <rPr>
        <sz val="12"/>
        <rFont val="仿宋_GB2312"/>
        <charset val="134"/>
      </rPr>
      <t>序号</t>
    </r>
  </si>
  <si>
    <r>
      <rPr>
        <sz val="12"/>
        <rFont val="仿宋_GB2312"/>
        <charset val="134"/>
      </rPr>
      <t>姓名</t>
    </r>
  </si>
  <si>
    <r>
      <rPr>
        <sz val="12"/>
        <rFont val="仿宋_GB2312"/>
        <charset val="134"/>
      </rPr>
      <t>家庭住址</t>
    </r>
  </si>
  <si>
    <r>
      <rPr>
        <sz val="12"/>
        <rFont val="仿宋_GB2312"/>
        <charset val="134"/>
      </rPr>
      <t>种粮面积（亩）</t>
    </r>
  </si>
  <si>
    <r>
      <rPr>
        <sz val="12"/>
        <rFont val="仿宋_GB2312"/>
        <charset val="134"/>
      </rPr>
      <t>补贴标准（元</t>
    </r>
    <r>
      <rPr>
        <sz val="12"/>
        <rFont val="Times New Roman"/>
        <charset val="134"/>
      </rPr>
      <t>/</t>
    </r>
    <r>
      <rPr>
        <sz val="12"/>
        <rFont val="仿宋_GB2312"/>
        <charset val="134"/>
      </rPr>
      <t>亩）</t>
    </r>
  </si>
  <si>
    <r>
      <rPr>
        <sz val="12"/>
        <rFont val="仿宋_GB2312"/>
        <charset val="134"/>
      </rPr>
      <t>补贴金额（元）</t>
    </r>
  </si>
  <si>
    <r>
      <rPr>
        <sz val="12"/>
        <rFont val="仿宋_GB2312"/>
        <charset val="134"/>
      </rPr>
      <t>备注</t>
    </r>
  </si>
  <si>
    <t>步口桥村一队</t>
  </si>
  <si>
    <t>刘艳霞</t>
  </si>
  <si>
    <t>顾月红</t>
  </si>
  <si>
    <t>刘占祥</t>
  </si>
  <si>
    <t>闫登荣</t>
  </si>
  <si>
    <t>刘莹</t>
  </si>
  <si>
    <t>刘德兴</t>
  </si>
  <si>
    <t>闫庆华</t>
  </si>
  <si>
    <t>刘元明</t>
  </si>
  <si>
    <t>刘胜国</t>
  </si>
  <si>
    <t>刘万国</t>
  </si>
  <si>
    <t>刘德山</t>
  </si>
  <si>
    <t>刘利斌</t>
  </si>
  <si>
    <t>刘岩</t>
  </si>
  <si>
    <t>刘华国</t>
  </si>
  <si>
    <t>李宏忠</t>
  </si>
  <si>
    <t>刘永国</t>
  </si>
  <si>
    <t>刘建宏</t>
  </si>
  <si>
    <t>闫庆国</t>
  </si>
  <si>
    <t>王宗义</t>
  </si>
  <si>
    <t>刘燕</t>
  </si>
  <si>
    <t>刘润平</t>
  </si>
  <si>
    <t>刘正涛</t>
  </si>
  <si>
    <t>刘正东</t>
  </si>
  <si>
    <t>王金莲</t>
  </si>
  <si>
    <t>刘海斌</t>
  </si>
  <si>
    <t>刘飞</t>
  </si>
  <si>
    <t>刘俭</t>
  </si>
  <si>
    <t>刘建成</t>
  </si>
  <si>
    <t>闫莉</t>
  </si>
  <si>
    <t>唐小军</t>
  </si>
  <si>
    <t>陈宗喜</t>
  </si>
  <si>
    <t>步口桥村二队</t>
  </si>
  <si>
    <t>吴忠宁</t>
  </si>
  <si>
    <t>董怀礼</t>
  </si>
  <si>
    <t>董怀智</t>
  </si>
  <si>
    <t>陈学明</t>
  </si>
  <si>
    <t>闫斌</t>
  </si>
  <si>
    <t>陈宗其</t>
  </si>
  <si>
    <t>冯杰</t>
  </si>
  <si>
    <t>陈宗栋</t>
  </si>
  <si>
    <t>陈宗贤</t>
  </si>
  <si>
    <t>陈占平</t>
  </si>
  <si>
    <t>陈宗和</t>
  </si>
  <si>
    <t>张金荣</t>
  </si>
  <si>
    <t>冯学福</t>
  </si>
  <si>
    <t>冯志</t>
  </si>
  <si>
    <t>董月莲</t>
  </si>
  <si>
    <t>冯元林</t>
  </si>
  <si>
    <t>冯利刚</t>
  </si>
  <si>
    <t>陈娥</t>
  </si>
  <si>
    <t>王兴堂</t>
  </si>
  <si>
    <t>冯秀芸</t>
  </si>
  <si>
    <t>闫国珍</t>
  </si>
  <si>
    <t>闫军诊</t>
  </si>
  <si>
    <t>冯利华</t>
  </si>
  <si>
    <t>闫龙</t>
  </si>
  <si>
    <t>董怀义</t>
  </si>
  <si>
    <t>陈力</t>
  </si>
  <si>
    <t>袁超</t>
  </si>
  <si>
    <t>张龙</t>
  </si>
  <si>
    <t>陈祯</t>
  </si>
  <si>
    <t>高玉荣</t>
  </si>
  <si>
    <t>步口桥村四队</t>
  </si>
  <si>
    <t>闫瑞明</t>
  </si>
  <si>
    <t>张光太</t>
  </si>
  <si>
    <t>步口桥村五队</t>
  </si>
  <si>
    <t>张尽才</t>
  </si>
  <si>
    <t>韩鹏</t>
  </si>
  <si>
    <t>张尽锋</t>
  </si>
  <si>
    <t>岳军民</t>
  </si>
  <si>
    <t>岳军红</t>
  </si>
  <si>
    <t>岳军斌</t>
  </si>
  <si>
    <t>张光前</t>
  </si>
  <si>
    <t>赵立平</t>
  </si>
  <si>
    <t>张永明</t>
  </si>
  <si>
    <t>张尽华</t>
  </si>
  <si>
    <t>张自立</t>
  </si>
  <si>
    <t>张尽宁</t>
  </si>
  <si>
    <t>岳进平</t>
  </si>
  <si>
    <t>岳军海</t>
  </si>
  <si>
    <t>岳军平</t>
  </si>
  <si>
    <t>赵利峰</t>
  </si>
  <si>
    <t>赵伏祥</t>
  </si>
  <si>
    <t>贾生贵</t>
  </si>
  <si>
    <t>贾生平</t>
  </si>
  <si>
    <t>张光利</t>
  </si>
  <si>
    <t>陆华</t>
  </si>
  <si>
    <t>张永祯</t>
  </si>
  <si>
    <t>张永斌</t>
  </si>
  <si>
    <t>刘爱玲</t>
  </si>
  <si>
    <t>张永其</t>
  </si>
  <si>
    <t>程燕</t>
  </si>
  <si>
    <t>王占新</t>
  </si>
  <si>
    <t>张文青</t>
  </si>
  <si>
    <t>张德宁</t>
  </si>
  <si>
    <t>王彦玲</t>
  </si>
  <si>
    <t>郑月萍</t>
  </si>
  <si>
    <t>张自其</t>
  </si>
  <si>
    <t>张彦萍</t>
  </si>
  <si>
    <t>贾生珍</t>
  </si>
  <si>
    <t>张德清</t>
  </si>
  <si>
    <t>张国忠</t>
  </si>
  <si>
    <t>岳军锋</t>
  </si>
  <si>
    <t>陆发忠</t>
  </si>
  <si>
    <t>步口桥村六队</t>
  </si>
  <si>
    <t>陆发银</t>
  </si>
  <si>
    <t>黄亚玲</t>
  </si>
  <si>
    <t>陆发宝</t>
  </si>
  <si>
    <t>陆忠海</t>
  </si>
  <si>
    <t>陆发胜</t>
  </si>
  <si>
    <t>陆国平</t>
  </si>
  <si>
    <t>陆国斌</t>
  </si>
  <si>
    <t>陆发山</t>
  </si>
  <si>
    <t>贺凤燕</t>
  </si>
  <si>
    <t>陆发科</t>
  </si>
  <si>
    <t>陆发明</t>
  </si>
  <si>
    <t>蔡万录</t>
  </si>
  <si>
    <t>沈建银</t>
  </si>
  <si>
    <t>白长青</t>
  </si>
  <si>
    <t>沈建国</t>
  </si>
  <si>
    <t>李月芳</t>
  </si>
  <si>
    <t>石云花</t>
  </si>
  <si>
    <t>郭长青</t>
  </si>
  <si>
    <t>郭长安</t>
  </si>
  <si>
    <t>何建新</t>
  </si>
  <si>
    <t>刘瑞新</t>
  </si>
  <si>
    <t>何建明</t>
  </si>
  <si>
    <t>陈惠芳</t>
  </si>
  <si>
    <t>郑惠荣</t>
  </si>
  <si>
    <t>刘生银</t>
  </si>
  <si>
    <t>李克秀</t>
  </si>
  <si>
    <t>李尚斌</t>
  </si>
  <si>
    <t>李彦斌</t>
  </si>
  <si>
    <t>李克义</t>
  </si>
  <si>
    <t>李克伏</t>
  </si>
  <si>
    <t>李秀霞</t>
  </si>
  <si>
    <t>李克祥</t>
  </si>
  <si>
    <t>杨茂德</t>
  </si>
  <si>
    <t>李占斌</t>
  </si>
  <si>
    <t>李占东</t>
  </si>
  <si>
    <t>俞文海</t>
  </si>
  <si>
    <t>宋永忠</t>
  </si>
  <si>
    <t>宋尚志</t>
  </si>
  <si>
    <t>宋尚斌</t>
  </si>
  <si>
    <t>俞文明</t>
  </si>
  <si>
    <t>李克忠</t>
  </si>
  <si>
    <t>李克军</t>
  </si>
  <si>
    <t>李克亮</t>
  </si>
  <si>
    <t>李克雄</t>
  </si>
  <si>
    <t>郭占平</t>
  </si>
  <si>
    <t>李克瑞</t>
  </si>
  <si>
    <t>祖金平</t>
  </si>
  <si>
    <t>李占银</t>
  </si>
  <si>
    <t>何廷仁</t>
  </si>
  <si>
    <t>李克荣</t>
  </si>
  <si>
    <t>蔡万寿</t>
  </si>
  <si>
    <t>陆忠华</t>
  </si>
  <si>
    <t>沈建华</t>
  </si>
  <si>
    <t>刘彦芳</t>
  </si>
  <si>
    <t>俞文录</t>
  </si>
  <si>
    <t>俞建新</t>
  </si>
  <si>
    <t>李克金</t>
  </si>
  <si>
    <t>俞龙</t>
  </si>
  <si>
    <t>李克银</t>
  </si>
  <si>
    <t>徐翠兰</t>
  </si>
  <si>
    <t>何建刚</t>
  </si>
  <si>
    <t>曹秀萍</t>
  </si>
  <si>
    <t>李学东</t>
  </si>
  <si>
    <t>王淑华</t>
  </si>
  <si>
    <t>陆忠仪</t>
  </si>
  <si>
    <t>郭磊</t>
  </si>
  <si>
    <t>俞超</t>
  </si>
  <si>
    <t>陆欢</t>
  </si>
  <si>
    <t>郭迁</t>
  </si>
  <si>
    <t>俞翔</t>
  </si>
  <si>
    <t>陆帆</t>
  </si>
  <si>
    <t>陆发新</t>
  </si>
  <si>
    <t>俞建忠</t>
  </si>
  <si>
    <t>莫学芳</t>
  </si>
  <si>
    <t>白明</t>
  </si>
  <si>
    <t>陆海燕</t>
  </si>
  <si>
    <t>宋铎</t>
  </si>
  <si>
    <t>陆国龙</t>
  </si>
  <si>
    <t>何惠琴</t>
  </si>
  <si>
    <t>刘玉梅</t>
  </si>
  <si>
    <t>李学飞</t>
  </si>
  <si>
    <t>李小兵</t>
  </si>
  <si>
    <t>李建斌</t>
  </si>
  <si>
    <t>李小玲</t>
  </si>
  <si>
    <t>李克勤</t>
  </si>
  <si>
    <t>俞建国</t>
  </si>
  <si>
    <t>郭彦明</t>
  </si>
  <si>
    <t>沈杨</t>
  </si>
  <si>
    <t>陆民</t>
  </si>
  <si>
    <t>陆文</t>
  </si>
  <si>
    <t>郭严亮</t>
  </si>
  <si>
    <t>何建宁</t>
  </si>
  <si>
    <t>郭严利</t>
  </si>
  <si>
    <t>何建华</t>
  </si>
  <si>
    <t>宋小亮</t>
  </si>
  <si>
    <t>沈刚</t>
  </si>
  <si>
    <t>李克靖</t>
  </si>
  <si>
    <t>李和成</t>
  </si>
  <si>
    <t>步口桥村七队</t>
  </si>
  <si>
    <t>李克生</t>
  </si>
  <si>
    <t>刘彩芳</t>
  </si>
  <si>
    <t>史明亮</t>
  </si>
  <si>
    <t>岳金芳</t>
  </si>
  <si>
    <t>李张保</t>
  </si>
  <si>
    <t>李克珍</t>
  </si>
  <si>
    <t>李克彪</t>
  </si>
  <si>
    <t>许金梅</t>
  </si>
  <si>
    <t>马燕莉</t>
  </si>
  <si>
    <t>张万勤</t>
  </si>
  <si>
    <t>梁玉萍</t>
  </si>
  <si>
    <t>刘爱国</t>
  </si>
  <si>
    <t>许银凤</t>
  </si>
  <si>
    <t>李克帆</t>
  </si>
  <si>
    <t>唐月凤</t>
  </si>
  <si>
    <t>唐月成</t>
  </si>
  <si>
    <t>张万银</t>
  </si>
  <si>
    <t>陈学红</t>
  </si>
  <si>
    <t>陈树明</t>
  </si>
  <si>
    <t>陈树荣</t>
  </si>
  <si>
    <t>陈树文</t>
  </si>
  <si>
    <t>鲁生江</t>
  </si>
  <si>
    <t>李金国</t>
  </si>
  <si>
    <t>刘希林</t>
  </si>
  <si>
    <t>谈学梅</t>
  </si>
  <si>
    <t>尹自仁</t>
  </si>
  <si>
    <t>刘瑞国</t>
  </si>
  <si>
    <t>刘经国</t>
  </si>
  <si>
    <t>刘希贤</t>
  </si>
  <si>
    <t>刘希成</t>
  </si>
  <si>
    <t>刘希仁</t>
  </si>
  <si>
    <t>刘希文</t>
  </si>
  <si>
    <t>刘希科</t>
  </si>
  <si>
    <t>王秀娥</t>
  </si>
  <si>
    <t>刘赞国</t>
  </si>
  <si>
    <t>史光军</t>
  </si>
  <si>
    <t>张风英</t>
  </si>
  <si>
    <t>李建强</t>
  </si>
  <si>
    <t>夏桂萍</t>
  </si>
  <si>
    <t>李风兰</t>
  </si>
  <si>
    <t>史明波</t>
  </si>
  <si>
    <t>刘卫国</t>
  </si>
  <si>
    <t>刘安国</t>
  </si>
  <si>
    <t>刘济国</t>
  </si>
  <si>
    <t>刘希奎</t>
  </si>
  <si>
    <t>祁金涛</t>
  </si>
  <si>
    <t>李久全</t>
  </si>
  <si>
    <t>刘利国</t>
  </si>
  <si>
    <t>王惠</t>
  </si>
  <si>
    <t>闫学霞</t>
  </si>
  <si>
    <t>鲁斌</t>
  </si>
  <si>
    <t>姚秀兰</t>
  </si>
  <si>
    <t>刘荣国</t>
  </si>
  <si>
    <t>鲁生海</t>
  </si>
  <si>
    <t>刘富国</t>
  </si>
  <si>
    <t>刘海</t>
  </si>
  <si>
    <t>叶凤兰</t>
  </si>
  <si>
    <t>刘军国</t>
  </si>
  <si>
    <t>史明锋</t>
  </si>
  <si>
    <t>李海云</t>
  </si>
  <si>
    <t>李海峰</t>
  </si>
  <si>
    <t>李明生</t>
  </si>
  <si>
    <t>唐文军</t>
  </si>
  <si>
    <t>徐凤祥</t>
  </si>
  <si>
    <t>李威</t>
  </si>
  <si>
    <t>宁夏回族自治区种子有限公司</t>
  </si>
  <si>
    <t>二、三、四、五队</t>
  </si>
  <si>
    <t>刘宗军</t>
  </si>
  <si>
    <t>二闸村二队</t>
  </si>
  <si>
    <t>唐世国</t>
  </si>
  <si>
    <t>徐宗福</t>
  </si>
  <si>
    <t>莫红霞</t>
  </si>
  <si>
    <t>刘宗文</t>
  </si>
  <si>
    <t>郭春燕</t>
  </si>
  <si>
    <t>赵进红</t>
  </si>
  <si>
    <t>赵岩</t>
  </si>
  <si>
    <t>郭淑梅</t>
  </si>
  <si>
    <t>徐进虎</t>
  </si>
  <si>
    <t>呼存忠</t>
  </si>
  <si>
    <t>呼志兵</t>
  </si>
  <si>
    <t>赵进利</t>
  </si>
  <si>
    <t>赵进伏</t>
  </si>
  <si>
    <t>王桂花</t>
  </si>
  <si>
    <t>徐进山</t>
  </si>
  <si>
    <t>罗永霞</t>
  </si>
  <si>
    <t>姚建华</t>
  </si>
  <si>
    <t>陈兴花</t>
  </si>
  <si>
    <t>呼存华</t>
  </si>
  <si>
    <t>张春霞</t>
  </si>
  <si>
    <t>王锐</t>
  </si>
  <si>
    <t>赵进华</t>
  </si>
  <si>
    <t>赵进成</t>
  </si>
  <si>
    <t>魏永跃</t>
  </si>
  <si>
    <t>唐军</t>
  </si>
  <si>
    <t>唐虎</t>
  </si>
  <si>
    <t>赵青</t>
  </si>
  <si>
    <t>二闸村三队</t>
  </si>
  <si>
    <t>陆绘芳</t>
  </si>
  <si>
    <t>柴万成</t>
  </si>
  <si>
    <t>夏自华</t>
  </si>
  <si>
    <t>李海润</t>
  </si>
  <si>
    <t>柴万荣</t>
  </si>
  <si>
    <t>龚玉霞</t>
  </si>
  <si>
    <t>柴万义</t>
  </si>
  <si>
    <t>夏自轩</t>
  </si>
  <si>
    <t>李会珍</t>
  </si>
  <si>
    <t>夏自利</t>
  </si>
  <si>
    <t>李文升</t>
  </si>
  <si>
    <t>柴生会</t>
  </si>
  <si>
    <t>李金霞</t>
  </si>
  <si>
    <t>黄进喜</t>
  </si>
  <si>
    <t>柴万宏</t>
  </si>
  <si>
    <t>夏自亮</t>
  </si>
  <si>
    <t>朱玉霞</t>
  </si>
  <si>
    <t>柴万兴</t>
  </si>
  <si>
    <t>柴生和</t>
  </si>
  <si>
    <t>柴生海</t>
  </si>
  <si>
    <t>柴万军</t>
  </si>
  <si>
    <t>李兴林</t>
  </si>
  <si>
    <t>柴生明</t>
  </si>
  <si>
    <t>柴生元</t>
  </si>
  <si>
    <t>柴万存</t>
  </si>
  <si>
    <t>柴生仁</t>
  </si>
  <si>
    <t>杨惠玲</t>
  </si>
  <si>
    <t>柴生山</t>
  </si>
  <si>
    <t>柴生荣</t>
  </si>
  <si>
    <t>柴生平</t>
  </si>
  <si>
    <t>柴生忠</t>
  </si>
  <si>
    <t>吴耀文</t>
  </si>
  <si>
    <t>柴万礼</t>
  </si>
  <si>
    <t>范春霞</t>
  </si>
  <si>
    <t>柴万文</t>
  </si>
  <si>
    <t>李海余</t>
  </si>
  <si>
    <t>柴万川</t>
  </si>
  <si>
    <t>柴万兵</t>
  </si>
  <si>
    <t>二闸村四队</t>
  </si>
  <si>
    <t>张志学</t>
  </si>
  <si>
    <t>张全政</t>
  </si>
  <si>
    <t>王树华</t>
  </si>
  <si>
    <t>张善清</t>
  </si>
  <si>
    <t>李仁山</t>
  </si>
  <si>
    <t>王树文</t>
  </si>
  <si>
    <t>田万国</t>
  </si>
  <si>
    <t>王树锋</t>
  </si>
  <si>
    <t>卢冬梅</t>
  </si>
  <si>
    <t>康世锋</t>
  </si>
  <si>
    <t>李仁堂</t>
  </si>
  <si>
    <t>郝志学</t>
  </si>
  <si>
    <t>李仁海</t>
  </si>
  <si>
    <t>李铁</t>
  </si>
  <si>
    <t>张志山</t>
  </si>
  <si>
    <t>丁洪才</t>
  </si>
  <si>
    <t>二闸村五队</t>
  </si>
  <si>
    <t>马天有</t>
  </si>
  <si>
    <t>丁洪斌</t>
  </si>
  <si>
    <t>马其成</t>
  </si>
  <si>
    <t>丁占文</t>
  </si>
  <si>
    <t>马天玉</t>
  </si>
  <si>
    <t>马廷美</t>
  </si>
  <si>
    <t>马廷选</t>
  </si>
  <si>
    <t>丁洪喜</t>
  </si>
  <si>
    <t>丁洪伏</t>
  </si>
  <si>
    <t>马英德</t>
  </si>
  <si>
    <t>丁占和</t>
  </si>
  <si>
    <t>马廷赞</t>
  </si>
  <si>
    <t>龚学锋</t>
  </si>
  <si>
    <t>二闸村六队</t>
  </si>
  <si>
    <t>王洪荣</t>
  </si>
  <si>
    <t>杨正文</t>
  </si>
  <si>
    <t>杨保珍</t>
  </si>
  <si>
    <t>马少初</t>
  </si>
  <si>
    <t>刘炳华</t>
  </si>
  <si>
    <t>马少松</t>
  </si>
  <si>
    <t>马金录</t>
  </si>
  <si>
    <t>马少和</t>
  </si>
  <si>
    <t>马金文</t>
  </si>
  <si>
    <t>许风霞</t>
  </si>
  <si>
    <t>马利新</t>
  </si>
  <si>
    <t>刘利荣</t>
  </si>
  <si>
    <t>余志刚</t>
  </si>
  <si>
    <t>龚学山</t>
  </si>
  <si>
    <t>龚伏红</t>
  </si>
  <si>
    <t>龚富寿</t>
  </si>
  <si>
    <t>龚学东</t>
  </si>
  <si>
    <t>贾学强</t>
  </si>
  <si>
    <t>龚伏银</t>
  </si>
  <si>
    <t>龚学军</t>
  </si>
  <si>
    <t>贾士军</t>
  </si>
  <si>
    <t>马金喜</t>
  </si>
  <si>
    <t>马柱</t>
  </si>
  <si>
    <t>马金富</t>
  </si>
  <si>
    <t>马彦峰</t>
  </si>
  <si>
    <t>马翠兰</t>
  </si>
  <si>
    <t>贾秀芳</t>
  </si>
  <si>
    <t>马金银</t>
  </si>
  <si>
    <t>杨白杨</t>
  </si>
  <si>
    <t>龚学华</t>
  </si>
  <si>
    <t>二闸村七队</t>
  </si>
  <si>
    <t>龚学岩</t>
  </si>
  <si>
    <t>龚富彪</t>
  </si>
  <si>
    <t>龚科</t>
  </si>
  <si>
    <t>张富国</t>
  </si>
  <si>
    <t>贺建文</t>
  </si>
  <si>
    <t>胡登国</t>
  </si>
  <si>
    <t>和平一队</t>
  </si>
  <si>
    <t>许钢</t>
  </si>
  <si>
    <t>许波</t>
  </si>
  <si>
    <t>许明</t>
  </si>
  <si>
    <t>任贵成</t>
  </si>
  <si>
    <t>秦新民</t>
  </si>
  <si>
    <t>和平二队</t>
  </si>
  <si>
    <t>简惠琴</t>
  </si>
  <si>
    <t>郭项英</t>
  </si>
  <si>
    <t>关秀兰</t>
  </si>
  <si>
    <t>秦新忠</t>
  </si>
  <si>
    <t>党学文</t>
  </si>
  <si>
    <t>秦占林</t>
  </si>
  <si>
    <t>秦占云</t>
  </si>
  <si>
    <t>秦克怀</t>
  </si>
  <si>
    <t>秦占华</t>
  </si>
  <si>
    <t>苏连云</t>
  </si>
  <si>
    <t>吴克勤</t>
  </si>
  <si>
    <t>吴秀花</t>
  </si>
  <si>
    <t>秦治文</t>
  </si>
  <si>
    <t>秦新喜</t>
  </si>
  <si>
    <t>边海波</t>
  </si>
  <si>
    <t>党学鹏</t>
  </si>
  <si>
    <t>党学刚</t>
  </si>
  <si>
    <t>秦新云</t>
  </si>
  <si>
    <t>张新其</t>
  </si>
  <si>
    <t>张福忠</t>
  </si>
  <si>
    <t>张建民</t>
  </si>
  <si>
    <t>郑彩霞</t>
  </si>
  <si>
    <t>党学强</t>
  </si>
  <si>
    <t>党吉寿</t>
  </si>
  <si>
    <t>秦占江</t>
  </si>
  <si>
    <t>张新国</t>
  </si>
  <si>
    <t>朱红霞</t>
  </si>
  <si>
    <t>张琴</t>
  </si>
  <si>
    <t>熊亮</t>
  </si>
  <si>
    <t>和平三队</t>
  </si>
  <si>
    <t>熊树兵</t>
  </si>
  <si>
    <t>熊明成</t>
  </si>
  <si>
    <t>熊树林</t>
  </si>
  <si>
    <t>熊治山</t>
  </si>
  <si>
    <t>熊兴平</t>
  </si>
  <si>
    <t>熊立业</t>
  </si>
  <si>
    <t>雍秀花</t>
  </si>
  <si>
    <t>熊克平</t>
  </si>
  <si>
    <t>王占清</t>
  </si>
  <si>
    <t>王占水</t>
  </si>
  <si>
    <t>熊风国</t>
  </si>
  <si>
    <t>熊克荣</t>
  </si>
  <si>
    <t>熊克勤</t>
  </si>
  <si>
    <t>苏金彦</t>
  </si>
  <si>
    <t>王占福</t>
  </si>
  <si>
    <t>高德林</t>
  </si>
  <si>
    <t>熊占玉</t>
  </si>
  <si>
    <t>余光前</t>
  </si>
  <si>
    <t>吴德银</t>
  </si>
  <si>
    <t>余光孝</t>
  </si>
  <si>
    <t>代慧珍</t>
  </si>
  <si>
    <t>薛思宏</t>
  </si>
  <si>
    <t>苏树清</t>
  </si>
  <si>
    <t>熊树平</t>
  </si>
  <si>
    <t>熊树廷</t>
  </si>
  <si>
    <t>熊建民</t>
  </si>
  <si>
    <t>熊成业</t>
  </si>
  <si>
    <t>陈存玉</t>
  </si>
  <si>
    <t>王风英</t>
  </si>
  <si>
    <t>余光宗</t>
  </si>
  <si>
    <t>余兴华</t>
  </si>
  <si>
    <t>熊月兰</t>
  </si>
  <si>
    <t>薛占安</t>
  </si>
  <si>
    <t>闫巧琴</t>
  </si>
  <si>
    <t>余光庆</t>
  </si>
  <si>
    <t>苏树民</t>
  </si>
  <si>
    <t>陈存华</t>
  </si>
  <si>
    <t>苏金梅</t>
  </si>
  <si>
    <t>熊风玉</t>
  </si>
  <si>
    <t>杨淑贤</t>
  </si>
  <si>
    <t>贾金山</t>
  </si>
  <si>
    <t>常金霞</t>
  </si>
  <si>
    <t>薛进军</t>
  </si>
  <si>
    <t>熊治国</t>
  </si>
  <si>
    <t>熊罗玉</t>
  </si>
  <si>
    <t>苏学仁</t>
  </si>
  <si>
    <t>王桂香</t>
  </si>
  <si>
    <t>熊克宏</t>
  </si>
  <si>
    <t>熊治海</t>
  </si>
  <si>
    <t>黄丽琴</t>
  </si>
  <si>
    <t>熊克功</t>
  </si>
  <si>
    <t>李松霖</t>
  </si>
  <si>
    <t>周兴科</t>
  </si>
  <si>
    <t>余秀霞</t>
  </si>
  <si>
    <t>贾学林</t>
  </si>
  <si>
    <t>闫风莲</t>
  </si>
  <si>
    <t>熊治良</t>
  </si>
  <si>
    <t>熊兴刚</t>
  </si>
  <si>
    <t>吴伟</t>
  </si>
  <si>
    <t>王占海</t>
  </si>
  <si>
    <t>王红东</t>
  </si>
  <si>
    <t>熊治波</t>
  </si>
  <si>
    <t>闫金花</t>
  </si>
  <si>
    <t>熊克让</t>
  </si>
  <si>
    <t>熊兴华</t>
  </si>
  <si>
    <t>薛思成</t>
  </si>
  <si>
    <t>李帅</t>
  </si>
  <si>
    <t>周自军</t>
  </si>
  <si>
    <t>和平六队</t>
  </si>
  <si>
    <t>周登文</t>
  </si>
  <si>
    <t>周光普</t>
  </si>
  <si>
    <t>周波</t>
  </si>
  <si>
    <t>周丹</t>
  </si>
  <si>
    <t>周光敬</t>
  </si>
  <si>
    <t>周国祥</t>
  </si>
  <si>
    <t>曾秀霞</t>
  </si>
  <si>
    <t>王仁</t>
  </si>
  <si>
    <t>余生平</t>
  </si>
  <si>
    <t>周登明</t>
  </si>
  <si>
    <t>周光建</t>
  </si>
  <si>
    <t>周光来</t>
  </si>
  <si>
    <t>周光杰</t>
  </si>
  <si>
    <t>王青社</t>
  </si>
  <si>
    <t>杜秀莲</t>
  </si>
  <si>
    <t>王自刚</t>
  </si>
  <si>
    <t>周小明</t>
  </si>
  <si>
    <t>周光清</t>
  </si>
  <si>
    <t>周杨</t>
  </si>
  <si>
    <t>周国云</t>
  </si>
  <si>
    <t>周国村</t>
  </si>
  <si>
    <t>周光尧</t>
  </si>
  <si>
    <t>王建义</t>
  </si>
  <si>
    <t>王程</t>
  </si>
  <si>
    <t>征泽宁</t>
  </si>
  <si>
    <t>周光忠</t>
  </si>
  <si>
    <t>周平安</t>
  </si>
  <si>
    <t>梁军民</t>
  </si>
  <si>
    <t>王治业</t>
  </si>
  <si>
    <t>郭桂华</t>
  </si>
  <si>
    <t>周光源</t>
  </si>
  <si>
    <t>周光和</t>
  </si>
  <si>
    <t>张正文</t>
  </si>
  <si>
    <t>王凯</t>
  </si>
  <si>
    <t>吴春娥</t>
  </si>
  <si>
    <t>周登祥</t>
  </si>
  <si>
    <t>周光德</t>
  </si>
  <si>
    <t>王自琴</t>
  </si>
  <si>
    <t>梁军奎</t>
  </si>
  <si>
    <t>梁国勤</t>
  </si>
  <si>
    <t>梁国孝</t>
  </si>
  <si>
    <t>刘风兰</t>
  </si>
  <si>
    <t>周登学</t>
  </si>
  <si>
    <t>周国鹏</t>
  </si>
  <si>
    <t>周光生</t>
  </si>
  <si>
    <t>周登贵</t>
  </si>
  <si>
    <t>周国亮</t>
  </si>
  <si>
    <t>周国欢</t>
  </si>
  <si>
    <t>周光俊</t>
  </si>
  <si>
    <t>周宝成</t>
  </si>
  <si>
    <t>周小东</t>
  </si>
  <si>
    <t>周国保</t>
  </si>
  <si>
    <t>周国建</t>
  </si>
  <si>
    <t>郭凤花</t>
  </si>
  <si>
    <t>周建刚</t>
  </si>
  <si>
    <t>周光山</t>
  </si>
  <si>
    <t>王红艳</t>
  </si>
  <si>
    <t>张平军</t>
  </si>
  <si>
    <t>王自云</t>
  </si>
  <si>
    <t>王自庆</t>
  </si>
  <si>
    <t>王自军</t>
  </si>
  <si>
    <t>王自顺</t>
  </si>
  <si>
    <t>王自玲</t>
  </si>
  <si>
    <t>周光军</t>
  </si>
  <si>
    <t>周超</t>
  </si>
  <si>
    <t>周光怀</t>
  </si>
  <si>
    <t>周耀东</t>
  </si>
  <si>
    <t>周光平</t>
  </si>
  <si>
    <t>周登会</t>
  </si>
  <si>
    <t>周光峰</t>
  </si>
  <si>
    <t>王成社</t>
  </si>
  <si>
    <t>王洪胜</t>
  </si>
  <si>
    <t>和平七队</t>
  </si>
  <si>
    <t>陈学珍</t>
  </si>
  <si>
    <t>李寿江</t>
  </si>
  <si>
    <t>周毅</t>
  </si>
  <si>
    <t>高自勇</t>
  </si>
  <si>
    <t>王玉宝</t>
  </si>
  <si>
    <t>王丽新</t>
  </si>
  <si>
    <t>王汝宁</t>
  </si>
  <si>
    <t>闫淑英</t>
  </si>
  <si>
    <t>呼玉琴</t>
  </si>
  <si>
    <t>杜乐</t>
  </si>
  <si>
    <t>杜亮</t>
  </si>
  <si>
    <t>许巧英</t>
  </si>
  <si>
    <t>冯吉安</t>
  </si>
  <si>
    <t>老户村一队</t>
  </si>
  <si>
    <t>马致林</t>
  </si>
  <si>
    <t>杨学钢</t>
  </si>
  <si>
    <t>老户村二队</t>
  </si>
  <si>
    <t>张少忠</t>
  </si>
  <si>
    <t>张治锋</t>
  </si>
  <si>
    <t>马军云</t>
  </si>
  <si>
    <t>老户村三队</t>
  </si>
  <si>
    <t>丁大云</t>
  </si>
  <si>
    <t>田俊</t>
  </si>
  <si>
    <t>苏文林</t>
  </si>
  <si>
    <t>禹克龙</t>
  </si>
  <si>
    <t>高生玉</t>
  </si>
  <si>
    <t>高世明</t>
  </si>
  <si>
    <t>高世村</t>
  </si>
  <si>
    <t>田吉军</t>
  </si>
  <si>
    <t>禹克军</t>
  </si>
  <si>
    <t>禹学友</t>
  </si>
  <si>
    <t>禹学跃</t>
  </si>
  <si>
    <t>禹克安</t>
  </si>
  <si>
    <t>沙桂琴</t>
  </si>
  <si>
    <t>禹克明</t>
  </si>
  <si>
    <t>余克河</t>
  </si>
  <si>
    <t>禹克海</t>
  </si>
  <si>
    <t>禹克林</t>
  </si>
  <si>
    <t>禹学国</t>
  </si>
  <si>
    <t>禹克柱</t>
  </si>
  <si>
    <t>雍少庆</t>
  </si>
  <si>
    <t>李瑞霞</t>
  </si>
  <si>
    <t>雍少忠</t>
  </si>
  <si>
    <t>韩晓红</t>
  </si>
  <si>
    <t>禹克洪</t>
  </si>
  <si>
    <t>禹学伟</t>
  </si>
  <si>
    <t>余永华</t>
  </si>
  <si>
    <t>禹学会</t>
  </si>
  <si>
    <t>雍少祥</t>
  </si>
  <si>
    <t>雍治国</t>
  </si>
  <si>
    <t>朱翠琴</t>
  </si>
  <si>
    <t>禹学春</t>
  </si>
  <si>
    <t>杨攀</t>
  </si>
  <si>
    <t>老户村</t>
  </si>
  <si>
    <t>老户村五队</t>
  </si>
  <si>
    <t>马文录</t>
  </si>
  <si>
    <t>老户村六队</t>
  </si>
  <si>
    <t>陈学林</t>
  </si>
  <si>
    <t>马红云</t>
  </si>
  <si>
    <t>老户村七队</t>
  </si>
  <si>
    <t>马金业</t>
  </si>
  <si>
    <t>岳兰英</t>
  </si>
  <si>
    <t>高庄乡东风村</t>
  </si>
  <si>
    <t>老户村八队</t>
  </si>
  <si>
    <t>马振虎</t>
  </si>
  <si>
    <t>马风明</t>
  </si>
  <si>
    <t>马正平</t>
  </si>
  <si>
    <t>马风山</t>
  </si>
  <si>
    <t>张红贵</t>
  </si>
  <si>
    <t>代文斌</t>
  </si>
  <si>
    <t>前锋村一队</t>
  </si>
  <si>
    <t>王立</t>
  </si>
  <si>
    <t>前锋村二队</t>
  </si>
  <si>
    <t>余进保</t>
  </si>
  <si>
    <t>前锋村三队</t>
  </si>
  <si>
    <t>李文军</t>
  </si>
  <si>
    <t>李文宗</t>
  </si>
  <si>
    <t>包进伏</t>
  </si>
  <si>
    <t>李文吉</t>
  </si>
  <si>
    <t>赵淑霞</t>
  </si>
  <si>
    <t>李文忠</t>
  </si>
  <si>
    <t>李文银</t>
  </si>
  <si>
    <t>李顺喜</t>
  </si>
  <si>
    <t>李文新</t>
  </si>
  <si>
    <t>包长青</t>
  </si>
  <si>
    <t>包进如</t>
  </si>
  <si>
    <t>刘玉其</t>
  </si>
  <si>
    <t>包进军</t>
  </si>
  <si>
    <t>李文义</t>
  </si>
  <si>
    <t>包进涛</t>
  </si>
  <si>
    <t>李文山</t>
  </si>
  <si>
    <t>李文习</t>
  </si>
  <si>
    <t>李学江</t>
  </si>
  <si>
    <t>包善德</t>
  </si>
  <si>
    <t>包善智</t>
  </si>
  <si>
    <t>张泽林</t>
  </si>
  <si>
    <t>刘玉兰</t>
  </si>
  <si>
    <t>李文德</t>
  </si>
  <si>
    <t>包进兴</t>
  </si>
  <si>
    <t>蔡秀枝</t>
  </si>
  <si>
    <t>刘玉华</t>
  </si>
  <si>
    <t>李世贵</t>
  </si>
  <si>
    <t>包进华</t>
  </si>
  <si>
    <t>李雪中</t>
  </si>
  <si>
    <t>陈宗</t>
  </si>
  <si>
    <t>前锋村四队</t>
  </si>
  <si>
    <t>陈俊</t>
  </si>
  <si>
    <t>王建业</t>
  </si>
  <si>
    <t>赵建海</t>
  </si>
  <si>
    <t>王洪财</t>
  </si>
  <si>
    <t>姚建珍</t>
  </si>
  <si>
    <t>王立业</t>
  </si>
  <si>
    <t>姚居江</t>
  </si>
  <si>
    <t>赵宁香</t>
  </si>
  <si>
    <t>赵建生</t>
  </si>
  <si>
    <t>姚居海</t>
  </si>
  <si>
    <t>姚建奎</t>
  </si>
  <si>
    <t>王成叶</t>
  </si>
  <si>
    <t>郭珍</t>
  </si>
  <si>
    <t>龚波</t>
  </si>
  <si>
    <t>龚其</t>
  </si>
  <si>
    <t>陈瑞</t>
  </si>
  <si>
    <t>姚永庆</t>
  </si>
  <si>
    <t>姚占国</t>
  </si>
  <si>
    <t>党生成</t>
  </si>
  <si>
    <t>姚建东</t>
  </si>
  <si>
    <t>姚波</t>
  </si>
  <si>
    <t>王俊明</t>
  </si>
  <si>
    <t>王秀莲</t>
  </si>
  <si>
    <t>姚建文</t>
  </si>
  <si>
    <t>王彩文</t>
  </si>
  <si>
    <t>姚居彪</t>
  </si>
  <si>
    <t>王俊忠</t>
  </si>
  <si>
    <t>王俊刚</t>
  </si>
  <si>
    <t>姚占平</t>
  </si>
  <si>
    <t>周随英</t>
  </si>
  <si>
    <t>黄学强</t>
  </si>
  <si>
    <t>余淑云</t>
  </si>
  <si>
    <t>郭钊</t>
  </si>
  <si>
    <t>王俊成</t>
  </si>
  <si>
    <t>郭建平</t>
  </si>
  <si>
    <t>赵建波</t>
  </si>
  <si>
    <t>赵建功</t>
  </si>
  <si>
    <t>郭小亮</t>
  </si>
  <si>
    <t>王慈兴</t>
  </si>
  <si>
    <t>郭海波</t>
  </si>
  <si>
    <t>冯玉珍</t>
  </si>
  <si>
    <t>前锋村五队</t>
  </si>
  <si>
    <t>闫瑞平</t>
  </si>
  <si>
    <t>王伏录</t>
  </si>
  <si>
    <t>闫明</t>
  </si>
  <si>
    <t>郭生福</t>
  </si>
  <si>
    <t>郭毅</t>
  </si>
  <si>
    <t>姜木华</t>
  </si>
  <si>
    <t>姜峰</t>
  </si>
  <si>
    <t>姜波</t>
  </si>
  <si>
    <t>郭鹏</t>
  </si>
  <si>
    <t>郭生成</t>
  </si>
  <si>
    <t>赵生军</t>
  </si>
  <si>
    <t>王朋</t>
  </si>
  <si>
    <t>王占成</t>
  </si>
  <si>
    <t>付月琴</t>
  </si>
  <si>
    <t>闫廷财</t>
  </si>
  <si>
    <t>王道兴</t>
  </si>
  <si>
    <t>闫瑞华</t>
  </si>
  <si>
    <t>高自荣</t>
  </si>
  <si>
    <t>苏文荣</t>
  </si>
  <si>
    <t>王树平</t>
  </si>
  <si>
    <t>王万清</t>
  </si>
  <si>
    <t>赵生贵</t>
  </si>
  <si>
    <t>高希红</t>
  </si>
  <si>
    <t>李爱花</t>
  </si>
  <si>
    <t>赵春秀</t>
  </si>
  <si>
    <t>邢月琴</t>
  </si>
  <si>
    <t>郭生林</t>
  </si>
  <si>
    <t>郭生志</t>
  </si>
  <si>
    <t>郭生祥</t>
  </si>
  <si>
    <t>刘海霞</t>
  </si>
  <si>
    <t>闫锐军</t>
  </si>
  <si>
    <t>前锋村六队</t>
  </si>
  <si>
    <t>王玉红</t>
  </si>
  <si>
    <t>段风岐</t>
  </si>
  <si>
    <t>王永兵</t>
  </si>
  <si>
    <t>王永宁</t>
  </si>
  <si>
    <t>骆介枫</t>
  </si>
  <si>
    <t>赵金平</t>
  </si>
  <si>
    <t>王金锋</t>
  </si>
  <si>
    <t>王金和</t>
  </si>
  <si>
    <t>韩学琴</t>
  </si>
  <si>
    <t>王学川</t>
  </si>
  <si>
    <t>王加国</t>
  </si>
  <si>
    <t>王善林</t>
  </si>
  <si>
    <t>常秀琴</t>
  </si>
  <si>
    <t>王连升</t>
  </si>
  <si>
    <t>金红</t>
  </si>
  <si>
    <t>王玉锁</t>
  </si>
  <si>
    <t>王自林</t>
  </si>
  <si>
    <t>王国锋</t>
  </si>
  <si>
    <t>王连毕</t>
  </si>
  <si>
    <t>王自科</t>
  </si>
  <si>
    <t>王明光</t>
  </si>
  <si>
    <t>王河宁</t>
  </si>
  <si>
    <t>李前锋</t>
  </si>
  <si>
    <t>智菊花</t>
  </si>
  <si>
    <t>王学定</t>
  </si>
  <si>
    <t>贾秀梅</t>
  </si>
  <si>
    <t>王振录</t>
  </si>
  <si>
    <t>王善兵</t>
  </si>
  <si>
    <t>王连成</t>
  </si>
  <si>
    <t>王海珍</t>
  </si>
  <si>
    <t>王银青</t>
  </si>
  <si>
    <t>王自山</t>
  </si>
  <si>
    <t>王学聪</t>
  </si>
  <si>
    <t>王金朋</t>
  </si>
  <si>
    <t>王学芳</t>
  </si>
  <si>
    <t>王树龙</t>
  </si>
  <si>
    <t>王加伏</t>
  </si>
  <si>
    <t>王术平</t>
  </si>
  <si>
    <t>王彦萍</t>
  </si>
  <si>
    <t>郭善</t>
  </si>
  <si>
    <t>前锋村七队</t>
  </si>
  <si>
    <t>郭利锋</t>
  </si>
  <si>
    <t>郭福</t>
  </si>
  <si>
    <t>郭江</t>
  </si>
  <si>
    <t>郭建军</t>
  </si>
  <si>
    <t>郭建红</t>
  </si>
  <si>
    <t>孙玉梅</t>
  </si>
  <si>
    <t>郭长龙</t>
  </si>
  <si>
    <t>郭忠</t>
  </si>
  <si>
    <t>郭长林</t>
  </si>
  <si>
    <t>包风玲</t>
  </si>
  <si>
    <t>曹秀梅</t>
  </si>
  <si>
    <t>郭长军</t>
  </si>
  <si>
    <t>郭林林</t>
  </si>
  <si>
    <t>郭荣</t>
  </si>
  <si>
    <t>郭红军</t>
  </si>
  <si>
    <t>李文革</t>
  </si>
  <si>
    <t>郭长东</t>
  </si>
  <si>
    <t>郭长利</t>
  </si>
  <si>
    <t>李彦庆</t>
  </si>
  <si>
    <t>闫惠萍</t>
  </si>
  <si>
    <t>郭建利</t>
  </si>
  <si>
    <t>平罗县绿平园林绿化有限公司</t>
  </si>
  <si>
    <t>龚学良</t>
  </si>
  <si>
    <t>前进村二队</t>
  </si>
  <si>
    <t>龚彦兵</t>
  </si>
  <si>
    <t>李善成</t>
  </si>
  <si>
    <t>李善平</t>
  </si>
  <si>
    <t>李树红</t>
  </si>
  <si>
    <t>李树明</t>
  </si>
  <si>
    <t>李天军</t>
  </si>
  <si>
    <t>李天录</t>
  </si>
  <si>
    <t>李天明</t>
  </si>
  <si>
    <t>李天仁</t>
  </si>
  <si>
    <t>李天银</t>
  </si>
  <si>
    <t>李文斌</t>
  </si>
  <si>
    <t>李文建</t>
  </si>
  <si>
    <t>李学贤</t>
  </si>
  <si>
    <t>李学银</t>
  </si>
  <si>
    <t>骆安华</t>
  </si>
  <si>
    <t>陈月英</t>
  </si>
  <si>
    <t>屈变文</t>
  </si>
  <si>
    <t>屈记文</t>
  </si>
  <si>
    <r>
      <rPr>
        <sz val="12"/>
        <rFont val="仿宋_GB2312"/>
        <charset val="134"/>
      </rPr>
      <t>王伏安补贴给女儿</t>
    </r>
  </si>
  <si>
    <t>王伏川</t>
  </si>
  <si>
    <t>王伏和</t>
  </si>
  <si>
    <t>王伏明</t>
  </si>
  <si>
    <t>王伏平</t>
  </si>
  <si>
    <t>王伏升</t>
  </si>
  <si>
    <t>王伏元</t>
  </si>
  <si>
    <t>王立冬</t>
  </si>
  <si>
    <t>王立峰</t>
  </si>
  <si>
    <t>王立岗</t>
  </si>
  <si>
    <t>王小冬</t>
  </si>
  <si>
    <t>王风霞</t>
  </si>
  <si>
    <t>王银虎</t>
  </si>
  <si>
    <t>王银军</t>
  </si>
  <si>
    <t>王银忠</t>
  </si>
  <si>
    <t>王珍</t>
  </si>
  <si>
    <r>
      <rPr>
        <sz val="12"/>
        <rFont val="仿宋_GB2312"/>
        <charset val="134"/>
      </rPr>
      <t>周凤兰去世补贴发放其儿子</t>
    </r>
  </si>
  <si>
    <t>陈学仁</t>
  </si>
  <si>
    <t>前进村三队</t>
  </si>
  <si>
    <t>薛秀琴</t>
  </si>
  <si>
    <t>龚文平</t>
  </si>
  <si>
    <t>龚学平</t>
  </si>
  <si>
    <r>
      <rPr>
        <sz val="12"/>
        <rFont val="仿宋_GB2312"/>
        <charset val="134"/>
      </rPr>
      <t>龚学去世补贴发放其妻子</t>
    </r>
  </si>
  <si>
    <t>龚岳</t>
  </si>
  <si>
    <t>胡永贵</t>
  </si>
  <si>
    <t>姜淑莲</t>
  </si>
  <si>
    <t>刘学进</t>
  </si>
  <si>
    <t>刘桢</t>
  </si>
  <si>
    <t>骆安兵</t>
  </si>
  <si>
    <t>骆安国</t>
  </si>
  <si>
    <t>骆安军</t>
  </si>
  <si>
    <t>骆辉</t>
  </si>
  <si>
    <t>骆金殿</t>
  </si>
  <si>
    <t>骆磊</t>
  </si>
  <si>
    <t>骆庆和</t>
  </si>
  <si>
    <t>骆兴旺</t>
  </si>
  <si>
    <t>任自鸿</t>
  </si>
  <si>
    <t>陶银亮</t>
  </si>
  <si>
    <t>汪立锋</t>
  </si>
  <si>
    <t>汪立军</t>
  </si>
  <si>
    <t>汪利嘉</t>
  </si>
  <si>
    <t>汪尚礼</t>
  </si>
  <si>
    <t>汪尚武</t>
  </si>
  <si>
    <t>汪尚志</t>
  </si>
  <si>
    <t>王金玉</t>
  </si>
  <si>
    <t>王新荣</t>
  </si>
  <si>
    <t>徐永红</t>
  </si>
  <si>
    <t>张耀华</t>
  </si>
  <si>
    <t>张耀龙</t>
  </si>
  <si>
    <t>赵新福</t>
  </si>
  <si>
    <t>岳存玉</t>
  </si>
  <si>
    <t>前进村四队</t>
  </si>
  <si>
    <t>秦建锋</t>
  </si>
  <si>
    <t>秦学军</t>
  </si>
  <si>
    <t>王金梅</t>
  </si>
  <si>
    <t>龚月香</t>
  </si>
  <si>
    <t>徐治强</t>
  </si>
  <si>
    <t>莫立军</t>
  </si>
  <si>
    <t>秦光华</t>
  </si>
  <si>
    <t>莫立涛</t>
  </si>
  <si>
    <t>程金虎</t>
  </si>
  <si>
    <t>前进村五队</t>
  </si>
  <si>
    <t>丁丽琴</t>
  </si>
  <si>
    <t>简春贵</t>
  </si>
  <si>
    <t>简春江</t>
  </si>
  <si>
    <t>简桂霞</t>
  </si>
  <si>
    <t>简红刚</t>
  </si>
  <si>
    <t>简龙飞</t>
  </si>
  <si>
    <t>简兴福</t>
  </si>
  <si>
    <t>刘锦利</t>
  </si>
  <si>
    <t>孟凤霞</t>
  </si>
  <si>
    <t>王恒荣</t>
  </si>
  <si>
    <t>王恒裕</t>
  </si>
  <si>
    <t>王宏孝</t>
  </si>
  <si>
    <t>王宏玉</t>
  </si>
  <si>
    <t>简新利</t>
  </si>
  <si>
    <t>简春保</t>
  </si>
  <si>
    <t>陈翠云</t>
  </si>
  <si>
    <t>前进村六队</t>
  </si>
  <si>
    <t>莫建兵</t>
  </si>
  <si>
    <t>莫良林</t>
  </si>
  <si>
    <t>莫良清</t>
  </si>
  <si>
    <t>莫善峰</t>
  </si>
  <si>
    <t>莫善良</t>
  </si>
  <si>
    <t>莫彦庆</t>
  </si>
  <si>
    <t>莫自明</t>
  </si>
  <si>
    <t>莫良明</t>
  </si>
  <si>
    <t>葛继承</t>
  </si>
  <si>
    <t>前进村七队</t>
  </si>
  <si>
    <t>葛继军</t>
  </si>
  <si>
    <t>葛鹏飞</t>
  </si>
  <si>
    <t>黄利华</t>
  </si>
  <si>
    <t>黄利明</t>
  </si>
  <si>
    <t>莫海兵</t>
  </si>
  <si>
    <t>莫海波</t>
  </si>
  <si>
    <t>莫海东</t>
  </si>
  <si>
    <t>莫海磊</t>
  </si>
  <si>
    <t>莫海亮</t>
  </si>
  <si>
    <t>莫良成</t>
  </si>
  <si>
    <t>莫良聪</t>
  </si>
  <si>
    <t>莫良国</t>
  </si>
  <si>
    <t>莫良宏</t>
  </si>
  <si>
    <t>莫良进</t>
  </si>
  <si>
    <t>莫良俊</t>
  </si>
  <si>
    <t>莫良平</t>
  </si>
  <si>
    <t>莫良胜</t>
  </si>
  <si>
    <t>莫良涛</t>
  </si>
  <si>
    <t>莫善吉</t>
  </si>
  <si>
    <t>莫善清</t>
  </si>
  <si>
    <t>赵凯</t>
  </si>
  <si>
    <t>闫万军</t>
  </si>
  <si>
    <t>莫阳</t>
  </si>
  <si>
    <t>吴善平</t>
  </si>
  <si>
    <t>黄善文</t>
  </si>
  <si>
    <t>前进村八队</t>
  </si>
  <si>
    <t>刘学武</t>
  </si>
  <si>
    <t>前进村九队</t>
  </si>
  <si>
    <t>李岗</t>
  </si>
  <si>
    <t>李光龙</t>
  </si>
  <si>
    <t>李光孝</t>
  </si>
  <si>
    <t>李光忠</t>
  </si>
  <si>
    <t>李吉国</t>
  </si>
  <si>
    <t>李吉红</t>
  </si>
  <si>
    <t>李吉龙</t>
  </si>
  <si>
    <t>李吉宁</t>
  </si>
  <si>
    <t>李吉平</t>
  </si>
  <si>
    <t>李吉新</t>
  </si>
  <si>
    <t>李立军</t>
  </si>
  <si>
    <t>李耀升</t>
  </si>
  <si>
    <t>马爱琴</t>
  </si>
  <si>
    <t>李耀文</t>
  </si>
  <si>
    <t>李耀威</t>
  </si>
  <si>
    <t>李再仁</t>
  </si>
  <si>
    <t>李光虎</t>
  </si>
  <si>
    <t>李新军</t>
  </si>
  <si>
    <t>李广军</t>
  </si>
  <si>
    <t>莫清文</t>
  </si>
  <si>
    <t>李生年</t>
  </si>
  <si>
    <t>李耀祥</t>
  </si>
  <si>
    <t>李生兵</t>
  </si>
  <si>
    <t>贺兰县立岗镇</t>
  </si>
  <si>
    <t>沿河村五队</t>
  </si>
  <si>
    <t>曹建锋</t>
  </si>
  <si>
    <t>前卫村一队</t>
  </si>
  <si>
    <t>曹建民</t>
  </si>
  <si>
    <t>曹尚贤</t>
  </si>
  <si>
    <t>前卫村二队</t>
  </si>
  <si>
    <t>邵占河</t>
  </si>
  <si>
    <t>曹 波</t>
  </si>
  <si>
    <t>王文义</t>
  </si>
  <si>
    <t>王文祥</t>
  </si>
  <si>
    <t>鲍学忠</t>
  </si>
  <si>
    <t>刘宗山</t>
  </si>
  <si>
    <t>王小玲</t>
  </si>
  <si>
    <t>前卫村三队</t>
  </si>
  <si>
    <t>常跃成</t>
  </si>
  <si>
    <t>王茂军</t>
  </si>
  <si>
    <t>汪占荣</t>
  </si>
  <si>
    <t>汪建华</t>
  </si>
  <si>
    <t>常庆保</t>
  </si>
  <si>
    <t>常庆书</t>
  </si>
  <si>
    <t>王立东</t>
  </si>
  <si>
    <t>王吉东</t>
  </si>
  <si>
    <t>王尚宏</t>
  </si>
  <si>
    <t>伏月英</t>
  </si>
  <si>
    <t>常跃红</t>
  </si>
  <si>
    <t>赵风霞</t>
  </si>
  <si>
    <t>高新伏</t>
  </si>
  <si>
    <t>姜良贵</t>
  </si>
  <si>
    <t>董卫泽</t>
  </si>
  <si>
    <t>白学梅</t>
  </si>
  <si>
    <t>王尚虎</t>
  </si>
  <si>
    <t>常 刚</t>
  </si>
  <si>
    <t>常 龙</t>
  </si>
  <si>
    <t>常 江</t>
  </si>
  <si>
    <t>李占和</t>
  </si>
  <si>
    <t>前卫村四队</t>
  </si>
  <si>
    <t>刘 军</t>
  </si>
  <si>
    <t>刘 兵</t>
  </si>
  <si>
    <t>徐玉山</t>
  </si>
  <si>
    <t>刘 杰</t>
  </si>
  <si>
    <t>刘 刚</t>
  </si>
  <si>
    <t>张俊强</t>
  </si>
  <si>
    <t>康建成</t>
  </si>
  <si>
    <t>康 卫</t>
  </si>
  <si>
    <t>徐成西</t>
  </si>
  <si>
    <t>殷天东</t>
  </si>
  <si>
    <t>许治全</t>
  </si>
  <si>
    <t>贺香香</t>
  </si>
  <si>
    <t>田存银</t>
  </si>
  <si>
    <t>朱惠兵</t>
  </si>
  <si>
    <t>庞金明</t>
  </si>
  <si>
    <t>杨建志</t>
  </si>
  <si>
    <t>朱华亮</t>
  </si>
  <si>
    <t>孙婷婷</t>
  </si>
  <si>
    <t>刘爱红</t>
  </si>
  <si>
    <t>刘 锋</t>
  </si>
  <si>
    <t>徐 杰</t>
  </si>
  <si>
    <t>刘 鹏</t>
  </si>
  <si>
    <t>刘吉东</t>
  </si>
  <si>
    <t>杨利军</t>
  </si>
  <si>
    <t>刘 波</t>
  </si>
  <si>
    <t>刘 飞</t>
  </si>
  <si>
    <t>刘玉江</t>
  </si>
  <si>
    <t xml:space="preserve"> 殷梅兰</t>
  </si>
  <si>
    <t>张月霞</t>
  </si>
  <si>
    <t>前卫村五队</t>
  </si>
  <si>
    <t>刘 华</t>
  </si>
  <si>
    <t>党占山</t>
  </si>
  <si>
    <t>党万平</t>
  </si>
  <si>
    <t>周存文</t>
  </si>
  <si>
    <t>杨国成</t>
  </si>
  <si>
    <t>段进义</t>
  </si>
  <si>
    <t>段进忠</t>
  </si>
  <si>
    <t>段进礼</t>
  </si>
  <si>
    <t>党 存</t>
  </si>
  <si>
    <t>杨文祥</t>
  </si>
  <si>
    <t>张永胜</t>
  </si>
  <si>
    <t>刘全义</t>
  </si>
  <si>
    <t>杨军成</t>
  </si>
  <si>
    <t>李海成</t>
  </si>
  <si>
    <t>余银成</t>
  </si>
  <si>
    <t>王 庆</t>
  </si>
  <si>
    <t>刘大壮</t>
  </si>
  <si>
    <t>王淑云</t>
  </si>
  <si>
    <t>刘 廷</t>
  </si>
  <si>
    <t>王惠芹</t>
  </si>
  <si>
    <t>党 军</t>
  </si>
  <si>
    <t>党政仁</t>
  </si>
  <si>
    <t>党 宽</t>
  </si>
  <si>
    <t>李 进</t>
  </si>
  <si>
    <t>刘德伟</t>
  </si>
  <si>
    <t>李 刚</t>
  </si>
  <si>
    <t>段文杰</t>
  </si>
  <si>
    <t>余立华</t>
  </si>
  <si>
    <t>刘 伟</t>
  </si>
  <si>
    <t>刘德军</t>
  </si>
  <si>
    <t>杨永成</t>
  </si>
  <si>
    <t>周学芳</t>
  </si>
  <si>
    <t>杨进国</t>
  </si>
  <si>
    <t>前卫村六队</t>
  </si>
  <si>
    <t>杨进廷</t>
  </si>
  <si>
    <t>杨新学</t>
  </si>
  <si>
    <t>李海林</t>
  </si>
  <si>
    <t>李海全</t>
  </si>
  <si>
    <t>李海明</t>
  </si>
  <si>
    <t>李海英</t>
  </si>
  <si>
    <t>刘望平</t>
  </si>
  <si>
    <t>杨自飞</t>
  </si>
  <si>
    <t>杨新军</t>
  </si>
  <si>
    <t>李加孝</t>
  </si>
  <si>
    <t>张建荣</t>
  </si>
  <si>
    <t>杨发祥</t>
  </si>
  <si>
    <t>杨进军</t>
  </si>
  <si>
    <t>郎跃升</t>
  </si>
  <si>
    <t>王 伟</t>
  </si>
  <si>
    <t>顾惠珍</t>
  </si>
  <si>
    <t>许彩霞</t>
  </si>
  <si>
    <t>郭风花</t>
  </si>
  <si>
    <t>三闸村一队</t>
  </si>
  <si>
    <t>顾万顺</t>
  </si>
  <si>
    <t>顾小旺</t>
  </si>
  <si>
    <t>徐新军</t>
  </si>
  <si>
    <t>万新平</t>
  </si>
  <si>
    <t>徐会霞</t>
  </si>
  <si>
    <t>顾学华</t>
  </si>
  <si>
    <t>顾惠民</t>
  </si>
  <si>
    <t>朱光林</t>
  </si>
  <si>
    <t>万光其</t>
  </si>
  <si>
    <t>万建国</t>
  </si>
  <si>
    <t>万治国</t>
  </si>
  <si>
    <t>石发明</t>
  </si>
  <si>
    <t>石发荣</t>
  </si>
  <si>
    <t>万海波</t>
  </si>
  <si>
    <t>朱全孝</t>
  </si>
  <si>
    <t>朱元</t>
  </si>
  <si>
    <t>万光彦</t>
  </si>
  <si>
    <t>朱光兵</t>
  </si>
  <si>
    <t>任学玲</t>
  </si>
  <si>
    <t>顾毅</t>
  </si>
  <si>
    <t>顾学文</t>
  </si>
  <si>
    <t>顾万川</t>
  </si>
  <si>
    <t>万海明</t>
  </si>
  <si>
    <t>顾风萍</t>
  </si>
  <si>
    <t>杨春霞</t>
  </si>
  <si>
    <t>顾兆锋</t>
  </si>
  <si>
    <t>顾兆祥</t>
  </si>
  <si>
    <t>顾学礼</t>
  </si>
  <si>
    <t>万光祥</t>
  </si>
  <si>
    <t>万光军</t>
  </si>
  <si>
    <t>万光国</t>
  </si>
  <si>
    <t>万海龙</t>
  </si>
  <si>
    <t>万光兵</t>
  </si>
  <si>
    <t>顾新平</t>
  </si>
  <si>
    <t>王兴云</t>
  </si>
  <si>
    <t>顾学兵</t>
  </si>
  <si>
    <t>顾学明</t>
  </si>
  <si>
    <t>紫海成</t>
  </si>
  <si>
    <t>刘正云</t>
  </si>
  <si>
    <t>周保强</t>
  </si>
  <si>
    <t>龚学梅</t>
  </si>
  <si>
    <t>龚春龙</t>
  </si>
  <si>
    <t>龚立兵</t>
  </si>
  <si>
    <t>杨惠萍</t>
  </si>
  <si>
    <t>周保生</t>
  </si>
  <si>
    <t>顾小威</t>
  </si>
  <si>
    <t>万志刚</t>
  </si>
  <si>
    <t>顾亮</t>
  </si>
  <si>
    <t>王风琴</t>
  </si>
  <si>
    <t>万如鹏</t>
  </si>
  <si>
    <t>郭金花</t>
  </si>
  <si>
    <t>朱丰</t>
  </si>
  <si>
    <t>顾学军</t>
  </si>
  <si>
    <t>顾丽君</t>
  </si>
  <si>
    <t>万光耀</t>
  </si>
  <si>
    <t>万乐</t>
  </si>
  <si>
    <t>万健</t>
  </si>
  <si>
    <t>李兰英</t>
  </si>
  <si>
    <t>顾骋</t>
  </si>
  <si>
    <t>顾强</t>
  </si>
  <si>
    <t>顾万云</t>
  </si>
  <si>
    <t>刘海莲</t>
  </si>
  <si>
    <t>余秀芸</t>
  </si>
  <si>
    <t>万光伏</t>
  </si>
  <si>
    <t>朱东</t>
  </si>
  <si>
    <t>万光林</t>
  </si>
  <si>
    <t>万翔</t>
  </si>
  <si>
    <t>顾学志</t>
  </si>
  <si>
    <t>龚惠琴</t>
  </si>
  <si>
    <t>顾永亮</t>
  </si>
  <si>
    <t>顾宁</t>
  </si>
  <si>
    <t>马凤云</t>
  </si>
  <si>
    <t>顾万伏</t>
  </si>
  <si>
    <t>贺海龙</t>
  </si>
  <si>
    <t>杨华兵</t>
  </si>
  <si>
    <t>顾兆清</t>
  </si>
  <si>
    <t>万学志</t>
  </si>
  <si>
    <t>顾学鹏</t>
  </si>
  <si>
    <t>万明志</t>
  </si>
  <si>
    <t>朱全忠</t>
  </si>
  <si>
    <t>徐秀芳</t>
  </si>
  <si>
    <t>顾兴伏</t>
  </si>
  <si>
    <t>顾风琴</t>
  </si>
  <si>
    <t>顾永锋</t>
  </si>
  <si>
    <t>贺玉芳</t>
  </si>
  <si>
    <t>顾兆文</t>
  </si>
  <si>
    <t>刘力平</t>
  </si>
  <si>
    <t>刘正华</t>
  </si>
  <si>
    <t>顾新华</t>
  </si>
  <si>
    <t>焦桂梅</t>
  </si>
  <si>
    <t>顾学林</t>
  </si>
  <si>
    <t>顾兆洪</t>
  </si>
  <si>
    <t>石发祥</t>
  </si>
  <si>
    <t>顾纬亮</t>
  </si>
  <si>
    <t>张彩琴</t>
  </si>
  <si>
    <t>顾永刚</t>
  </si>
  <si>
    <t>朱伟</t>
  </si>
  <si>
    <t>杨国庆</t>
  </si>
  <si>
    <t>顾兆才</t>
  </si>
  <si>
    <t>万光荣</t>
  </si>
  <si>
    <t>顾晓军</t>
  </si>
  <si>
    <t>顾力军</t>
  </si>
  <si>
    <t>杨华</t>
  </si>
  <si>
    <t>周学梅</t>
  </si>
  <si>
    <t>张志勇</t>
  </si>
  <si>
    <t>顾瑞</t>
  </si>
  <si>
    <t>顾微</t>
  </si>
  <si>
    <t>万光明</t>
  </si>
  <si>
    <t>万鹏</t>
  </si>
  <si>
    <t>万明伏</t>
  </si>
  <si>
    <t>顾海波</t>
  </si>
  <si>
    <t>段刚</t>
  </si>
  <si>
    <t>三闸村二队</t>
  </si>
  <si>
    <t>段志军</t>
  </si>
  <si>
    <t>吴辉</t>
  </si>
  <si>
    <t>余翠花</t>
  </si>
  <si>
    <t>杨长青</t>
  </si>
  <si>
    <t>吴建勋</t>
  </si>
  <si>
    <t>吴建波</t>
  </si>
  <si>
    <t>王学霞</t>
  </si>
  <si>
    <t>高海林</t>
  </si>
  <si>
    <t>高海兵</t>
  </si>
  <si>
    <t>吴长有</t>
  </si>
  <si>
    <t>秦文胜</t>
  </si>
  <si>
    <t>杨群</t>
  </si>
  <si>
    <t>张惠芳</t>
  </si>
  <si>
    <t>吴长录</t>
  </si>
  <si>
    <t>史俊</t>
  </si>
  <si>
    <t>吴长华</t>
  </si>
  <si>
    <t>陈学龙</t>
  </si>
  <si>
    <t>杨永生</t>
  </si>
  <si>
    <t>万生荣</t>
  </si>
  <si>
    <t>杨青山</t>
  </si>
  <si>
    <t>方秀伟</t>
  </si>
  <si>
    <t>张月春</t>
  </si>
  <si>
    <t>车辉</t>
  </si>
  <si>
    <t>万生祥</t>
  </si>
  <si>
    <t>段新国</t>
  </si>
  <si>
    <t>段进山</t>
  </si>
  <si>
    <t>万俊志</t>
  </si>
  <si>
    <t>杨海玉</t>
  </si>
  <si>
    <t>万生春</t>
  </si>
  <si>
    <t>何兴平</t>
  </si>
  <si>
    <t>三闸村三队</t>
  </si>
  <si>
    <t>李进国</t>
  </si>
  <si>
    <t>何兴军</t>
  </si>
  <si>
    <t>李永江</t>
  </si>
  <si>
    <t>李新云</t>
  </si>
  <si>
    <t>周光前</t>
  </si>
  <si>
    <t>周科</t>
  </si>
  <si>
    <t>郭进华</t>
  </si>
  <si>
    <t>叶桂琴</t>
  </si>
  <si>
    <t>余石娟</t>
  </si>
  <si>
    <t>闻国江</t>
  </si>
  <si>
    <t>张金寿</t>
  </si>
  <si>
    <t>何治民</t>
  </si>
  <si>
    <t>田风琴</t>
  </si>
  <si>
    <t>何光荣</t>
  </si>
  <si>
    <t>何军杰</t>
  </si>
  <si>
    <t>王嘉昊</t>
  </si>
  <si>
    <t>何云杰</t>
  </si>
  <si>
    <t>李怀荣</t>
  </si>
  <si>
    <t>何志华</t>
  </si>
  <si>
    <t>张金录</t>
  </si>
  <si>
    <t>张进学</t>
  </si>
  <si>
    <t>何磊</t>
  </si>
  <si>
    <t>王会忠</t>
  </si>
  <si>
    <t>王红兵</t>
  </si>
  <si>
    <t>尹淑琴</t>
  </si>
  <si>
    <t>白建新</t>
  </si>
  <si>
    <t>何红杰</t>
  </si>
  <si>
    <t>闻国山</t>
  </si>
  <si>
    <t>张金明</t>
  </si>
  <si>
    <t>何兵</t>
  </si>
  <si>
    <t>何光杰</t>
  </si>
  <si>
    <t>李怀智</t>
  </si>
  <si>
    <t>李新宁</t>
  </si>
  <si>
    <t>何志伟</t>
  </si>
  <si>
    <t>何志龙</t>
  </si>
  <si>
    <t>李永山</t>
  </si>
  <si>
    <t>贺淑君</t>
  </si>
  <si>
    <t>闻国海</t>
  </si>
  <si>
    <t>何麟</t>
  </si>
  <si>
    <t>杨建民</t>
  </si>
  <si>
    <t>三闸村六队</t>
  </si>
  <si>
    <t>吴彦景</t>
  </si>
  <si>
    <t>何学军</t>
  </si>
  <si>
    <t>三闸6队</t>
  </si>
  <si>
    <t>何彦军</t>
  </si>
  <si>
    <t>三闸5队</t>
  </si>
  <si>
    <t>何占福</t>
  </si>
  <si>
    <t>何玉书</t>
  </si>
  <si>
    <t>何玉全</t>
  </si>
  <si>
    <t>何玉祥</t>
  </si>
  <si>
    <t>靳立涛</t>
  </si>
  <si>
    <t>农牧场</t>
  </si>
  <si>
    <t>马 刚</t>
  </si>
  <si>
    <t>郝 勇</t>
  </si>
  <si>
    <t>樊 军</t>
  </si>
  <si>
    <t>李 新</t>
  </si>
  <si>
    <t>黄学文</t>
  </si>
  <si>
    <t>贺金龙</t>
  </si>
  <si>
    <t>王怀东</t>
  </si>
  <si>
    <t>小兴墩村一队</t>
  </si>
  <si>
    <t>王怀元</t>
  </si>
  <si>
    <t>王学春</t>
  </si>
  <si>
    <t>王怀绪</t>
  </si>
  <si>
    <t>梁惠珍</t>
  </si>
  <si>
    <t>王尚学</t>
  </si>
  <si>
    <t>王永利</t>
  </si>
  <si>
    <t>敬廷寿</t>
  </si>
  <si>
    <t>王怀成</t>
  </si>
  <si>
    <t>王静毅</t>
  </si>
  <si>
    <t>姚希风</t>
  </si>
  <si>
    <t>张万宁</t>
  </si>
  <si>
    <t>王进儒</t>
  </si>
  <si>
    <t>王学善</t>
  </si>
  <si>
    <t>王尚保</t>
  </si>
  <si>
    <t>孙玉琴</t>
  </si>
  <si>
    <t>雍少斌</t>
  </si>
  <si>
    <t>崔学梅</t>
  </si>
  <si>
    <t>小兴墩村二队</t>
  </si>
  <si>
    <t>曹万宝</t>
  </si>
  <si>
    <t>曹万任</t>
  </si>
  <si>
    <t>曹莲英</t>
  </si>
  <si>
    <t>赵永华</t>
  </si>
  <si>
    <t>曹明兴</t>
  </si>
  <si>
    <t>曹建荣</t>
  </si>
  <si>
    <t>曹建兵</t>
  </si>
  <si>
    <t>杜永祥</t>
  </si>
  <si>
    <t>石占华</t>
  </si>
  <si>
    <t>马瑞兰</t>
  </si>
  <si>
    <t>赵兴永</t>
  </si>
  <si>
    <t>梁燕娟</t>
  </si>
  <si>
    <t>曹学祥</t>
  </si>
  <si>
    <t>石东明</t>
  </si>
  <si>
    <t>艾春梅</t>
  </si>
  <si>
    <t>曹亮</t>
  </si>
  <si>
    <t>曹明吉</t>
  </si>
  <si>
    <t>陈建新</t>
  </si>
  <si>
    <t>陈英福</t>
  </si>
  <si>
    <t>陈英栋</t>
  </si>
  <si>
    <t>陈占国</t>
  </si>
  <si>
    <t>闫生俊</t>
  </si>
  <si>
    <t>曾忠芳</t>
  </si>
  <si>
    <t>闫生贵</t>
  </si>
  <si>
    <t>刘保明</t>
  </si>
  <si>
    <t>刘保军</t>
  </si>
  <si>
    <t>陈占云</t>
  </si>
  <si>
    <t>雍丽娟</t>
  </si>
  <si>
    <t>陈万千</t>
  </si>
  <si>
    <t>赵尚仁</t>
  </si>
  <si>
    <t>陈建刚</t>
  </si>
  <si>
    <t>张风霞</t>
  </si>
  <si>
    <t>石占红</t>
  </si>
  <si>
    <t>小兴墩村三队</t>
  </si>
  <si>
    <t>石占全</t>
  </si>
  <si>
    <t>程彦龙</t>
  </si>
  <si>
    <t>石建平</t>
  </si>
  <si>
    <t>石小龙</t>
  </si>
  <si>
    <t>石占虎</t>
  </si>
  <si>
    <t>毛秀梅</t>
  </si>
  <si>
    <t>石占宗</t>
  </si>
  <si>
    <t>石占川</t>
  </si>
  <si>
    <t>石占文</t>
  </si>
  <si>
    <t>石占东</t>
  </si>
  <si>
    <t>曹彦红</t>
  </si>
  <si>
    <t>程学平</t>
  </si>
  <si>
    <t>石秀</t>
  </si>
  <si>
    <t>石成</t>
  </si>
  <si>
    <t>石忠</t>
  </si>
  <si>
    <t>石占仁</t>
  </si>
  <si>
    <t>程学升</t>
  </si>
  <si>
    <t>石亮</t>
  </si>
  <si>
    <t>石聪</t>
  </si>
  <si>
    <t>石占龙</t>
  </si>
  <si>
    <t>石彪</t>
  </si>
  <si>
    <t>石有</t>
  </si>
  <si>
    <t>郁海</t>
  </si>
  <si>
    <t>石孝</t>
  </si>
  <si>
    <t>石占忠</t>
  </si>
  <si>
    <t>李耀东</t>
  </si>
  <si>
    <t>石磊</t>
  </si>
  <si>
    <t>石占先</t>
  </si>
  <si>
    <t>石东</t>
  </si>
  <si>
    <t>石占金</t>
  </si>
  <si>
    <t>石强</t>
  </si>
  <si>
    <t>石明</t>
  </si>
  <si>
    <t>程艳枫</t>
  </si>
  <si>
    <t>小兴墩村四队</t>
  </si>
  <si>
    <t>郁春华</t>
  </si>
  <si>
    <t>马彦萍</t>
  </si>
  <si>
    <t>何秀荣</t>
  </si>
  <si>
    <t>魏永芳</t>
  </si>
  <si>
    <t>程怀礼</t>
  </si>
  <si>
    <t>程怀利</t>
  </si>
  <si>
    <t>程怀军</t>
  </si>
  <si>
    <t>梁华</t>
  </si>
  <si>
    <t>程宏亮</t>
  </si>
  <si>
    <t>梁文军</t>
  </si>
  <si>
    <t>姚玉慧</t>
  </si>
  <si>
    <t>梁文俊</t>
  </si>
  <si>
    <t>程树岐</t>
  </si>
  <si>
    <t>程万录</t>
  </si>
  <si>
    <t>程万福</t>
  </si>
  <si>
    <t>程树平</t>
  </si>
  <si>
    <t>许秀兰</t>
  </si>
  <si>
    <t>魏光德</t>
  </si>
  <si>
    <t>程怀义</t>
  </si>
  <si>
    <t>程波</t>
  </si>
  <si>
    <t>程涛</t>
  </si>
  <si>
    <t>程怀志</t>
  </si>
  <si>
    <t>魏光顺</t>
  </si>
  <si>
    <t>马瑞生</t>
  </si>
  <si>
    <t>马瑞龙</t>
  </si>
  <si>
    <t>程树军</t>
  </si>
  <si>
    <t>杜淑萍</t>
  </si>
  <si>
    <t>高淑兰</t>
  </si>
  <si>
    <t>程树荣</t>
  </si>
  <si>
    <t>魏光仁</t>
  </si>
  <si>
    <t>程树进</t>
  </si>
  <si>
    <t>程怀仁</t>
  </si>
  <si>
    <t>程万江</t>
  </si>
  <si>
    <t>程树业</t>
  </si>
  <si>
    <t>程千</t>
  </si>
  <si>
    <t>李海锋</t>
  </si>
  <si>
    <t>魏学文</t>
  </si>
  <si>
    <t>刘万升</t>
  </si>
  <si>
    <t>小兴墩村五队</t>
  </si>
  <si>
    <t>刘生洋</t>
  </si>
  <si>
    <t>刘万涛</t>
  </si>
  <si>
    <t>刘万彪</t>
  </si>
  <si>
    <t>刘万锋</t>
  </si>
  <si>
    <t>刘正双</t>
  </si>
  <si>
    <t>刘万尧</t>
  </si>
  <si>
    <t>姚志强</t>
  </si>
  <si>
    <t>余婷</t>
  </si>
  <si>
    <t>刘万元</t>
  </si>
  <si>
    <t>刘福锁</t>
  </si>
  <si>
    <t>刘万春</t>
  </si>
  <si>
    <t>刘万清</t>
  </si>
  <si>
    <t>魏永华</t>
  </si>
  <si>
    <t>魏永章</t>
  </si>
  <si>
    <t>魏学龙</t>
  </si>
  <si>
    <t>吕金花</t>
  </si>
  <si>
    <t>魏学鹏</t>
  </si>
  <si>
    <t>刘生珍</t>
  </si>
  <si>
    <t>刘万存</t>
  </si>
  <si>
    <t>刘万礼</t>
  </si>
  <si>
    <t>魏廷龙</t>
  </si>
  <si>
    <t>赵淑芳</t>
  </si>
  <si>
    <t>刘万志</t>
  </si>
  <si>
    <t>刘生芳</t>
  </si>
  <si>
    <t>魏学礼</t>
  </si>
  <si>
    <t>魏永珍</t>
  </si>
  <si>
    <t>魏学志</t>
  </si>
  <si>
    <t>刘生成</t>
  </si>
  <si>
    <t>魏学东</t>
  </si>
  <si>
    <t>刘万来</t>
  </si>
  <si>
    <t>魏学贤</t>
  </si>
  <si>
    <t>刘万年</t>
  </si>
  <si>
    <t>刘生茂</t>
  </si>
  <si>
    <t>刘万开</t>
  </si>
  <si>
    <t>刘万学</t>
  </si>
  <si>
    <t>刘万增</t>
  </si>
  <si>
    <t>刘生龙</t>
  </si>
  <si>
    <t>刘万义</t>
  </si>
  <si>
    <t>孔月兰</t>
  </si>
  <si>
    <t>魏学武</t>
  </si>
  <si>
    <t>王广宁</t>
  </si>
  <si>
    <t>刘万宁</t>
  </si>
  <si>
    <t>刘万乐</t>
  </si>
  <si>
    <t>魏永奇</t>
  </si>
  <si>
    <t>李治东</t>
  </si>
  <si>
    <t>魏永寿</t>
  </si>
  <si>
    <t>刘万飞</t>
  </si>
  <si>
    <t>尹金莲</t>
  </si>
  <si>
    <t>张萍</t>
  </si>
  <si>
    <t>魏学亮</t>
  </si>
  <si>
    <t>魏学清</t>
  </si>
  <si>
    <t>闻发军</t>
  </si>
  <si>
    <t>李崇生</t>
  </si>
  <si>
    <t>小兴墩村六队</t>
  </si>
  <si>
    <t>艾荣</t>
  </si>
  <si>
    <t>艾和军</t>
  </si>
  <si>
    <t>李济亚</t>
  </si>
  <si>
    <t>李济洲</t>
  </si>
  <si>
    <t>李崇田</t>
  </si>
  <si>
    <t>李红芳</t>
  </si>
  <si>
    <t>李济和</t>
  </si>
  <si>
    <t>李济三</t>
  </si>
  <si>
    <t>艾学春</t>
  </si>
  <si>
    <t>艾新民</t>
  </si>
  <si>
    <t>闻发兵</t>
  </si>
  <si>
    <t>艾和宁</t>
  </si>
  <si>
    <t>艾和利</t>
  </si>
  <si>
    <t>艾万安</t>
  </si>
  <si>
    <t>艾万金</t>
  </si>
  <si>
    <t>孔立军</t>
  </si>
  <si>
    <t>李济仁</t>
  </si>
  <si>
    <t>李怀斌</t>
  </si>
  <si>
    <t>李崇耀</t>
  </si>
  <si>
    <t>李怀鹏</t>
  </si>
  <si>
    <t>李崇刚</t>
  </si>
  <si>
    <t>李成伟</t>
  </si>
  <si>
    <t>李济众</t>
  </si>
  <si>
    <t>李崇元</t>
  </si>
  <si>
    <t>李济胜</t>
  </si>
  <si>
    <t>王金善</t>
  </si>
  <si>
    <t>李玉明</t>
  </si>
  <si>
    <t>李振</t>
  </si>
  <si>
    <t>李洁</t>
  </si>
  <si>
    <t>李玉亮</t>
  </si>
  <si>
    <t>骆丽珍</t>
  </si>
  <si>
    <t>李济东</t>
  </si>
  <si>
    <t>王金仁</t>
  </si>
  <si>
    <t>闻发亮</t>
  </si>
  <si>
    <t>闻发光</t>
  </si>
  <si>
    <t>闻发明</t>
  </si>
  <si>
    <t>李济中</t>
  </si>
  <si>
    <t>李怀念</t>
  </si>
  <si>
    <t>李崇利</t>
  </si>
  <si>
    <t>李崇拜</t>
  </si>
  <si>
    <t>李崇暖</t>
  </si>
  <si>
    <t>李崇东</t>
  </si>
  <si>
    <t>李崇高</t>
  </si>
  <si>
    <t>李成雄</t>
  </si>
  <si>
    <t>张桂珍</t>
  </si>
  <si>
    <t>李怀弼</t>
  </si>
  <si>
    <t>艾新权</t>
  </si>
  <si>
    <t>田风霞</t>
  </si>
  <si>
    <t>李怀儒</t>
  </si>
  <si>
    <t>李宝</t>
  </si>
  <si>
    <t>李槐</t>
  </si>
  <si>
    <t>艾晋凌</t>
  </si>
  <si>
    <t>李怀增</t>
  </si>
  <si>
    <t>李怀江</t>
  </si>
  <si>
    <t>李济树</t>
  </si>
  <si>
    <t>李济广</t>
  </si>
  <si>
    <t>李国斌</t>
  </si>
  <si>
    <t>李进</t>
  </si>
  <si>
    <t>姚加虎</t>
  </si>
  <si>
    <t>小兴墩村七队</t>
  </si>
  <si>
    <t>姚加庆</t>
  </si>
  <si>
    <t>姚学宁</t>
  </si>
  <si>
    <t>郭兴祥</t>
  </si>
  <si>
    <t>魏洪祥</t>
  </si>
  <si>
    <t>魏光明</t>
  </si>
  <si>
    <t>姚金柱</t>
  </si>
  <si>
    <t>姚加红</t>
  </si>
  <si>
    <t>姚化龙</t>
  </si>
  <si>
    <t>魏光胜</t>
  </si>
  <si>
    <t>魏光宗</t>
  </si>
  <si>
    <t>张彦芳</t>
  </si>
  <si>
    <t>魏利</t>
  </si>
  <si>
    <t>王福龙</t>
  </si>
  <si>
    <t>王伏虎</t>
  </si>
  <si>
    <t>汪洋海</t>
  </si>
  <si>
    <t>郭兴奇</t>
  </si>
  <si>
    <t>梁元芳</t>
  </si>
  <si>
    <t>陈典</t>
  </si>
  <si>
    <t>姚俊波</t>
  </si>
  <si>
    <t>姚万军</t>
  </si>
  <si>
    <t>姚加柱</t>
  </si>
  <si>
    <t>姚万平</t>
  </si>
  <si>
    <t>姚克美</t>
  </si>
  <si>
    <t>李金存</t>
  </si>
  <si>
    <t>姚万江</t>
  </si>
  <si>
    <t>姚立华</t>
  </si>
  <si>
    <t>魏红军</t>
  </si>
  <si>
    <t>姚万国</t>
  </si>
  <si>
    <t>万桂香</t>
  </si>
  <si>
    <t>陈明</t>
  </si>
  <si>
    <t>张鲲</t>
  </si>
  <si>
    <t>王伏祥</t>
  </si>
  <si>
    <t>姚加社</t>
  </si>
  <si>
    <t>王伏礼</t>
  </si>
  <si>
    <t>魏红斌</t>
  </si>
  <si>
    <t>姚加存</t>
  </si>
  <si>
    <t>魏光玉</t>
  </si>
  <si>
    <t>李学花</t>
  </si>
  <si>
    <t>姚佳兵</t>
  </si>
  <si>
    <t>郭兴胜</t>
  </si>
  <si>
    <t>姚加寿</t>
  </si>
  <si>
    <t>芦金花</t>
  </si>
  <si>
    <t>姚万成</t>
  </si>
  <si>
    <t>姚风荣</t>
  </si>
  <si>
    <t>郭立华</t>
  </si>
  <si>
    <t>姚金国</t>
  </si>
  <si>
    <t>余自明</t>
  </si>
  <si>
    <t>小兴墩村八队</t>
  </si>
  <si>
    <t>余自成</t>
  </si>
  <si>
    <t>余慧宁</t>
  </si>
  <si>
    <t>余会文</t>
  </si>
  <si>
    <t>何玉宝</t>
  </si>
  <si>
    <t>何耀华</t>
  </si>
  <si>
    <t>何胜华</t>
  </si>
  <si>
    <t>张吉宝</t>
  </si>
  <si>
    <t>杨吉文</t>
  </si>
  <si>
    <t>孟清虎</t>
  </si>
  <si>
    <t>余自学</t>
  </si>
  <si>
    <t>胡生岐</t>
  </si>
  <si>
    <t>孟清民</t>
  </si>
  <si>
    <t>孟清仁</t>
  </si>
  <si>
    <t>何玉堂</t>
  </si>
  <si>
    <t>何升华</t>
  </si>
  <si>
    <t>何春华</t>
  </si>
  <si>
    <t>杨吉明</t>
  </si>
  <si>
    <t>孟清海</t>
  </si>
  <si>
    <t>姜菊娥</t>
  </si>
  <si>
    <t>冯学兵</t>
  </si>
  <si>
    <t>余惠忠</t>
  </si>
  <si>
    <t>何玉军</t>
  </si>
  <si>
    <t>余自文</t>
  </si>
  <si>
    <t>余自武</t>
  </si>
  <si>
    <t>孟清国</t>
  </si>
  <si>
    <t>程春梅</t>
  </si>
  <si>
    <t>刘建全</t>
  </si>
  <si>
    <t>张吉广</t>
  </si>
  <si>
    <t>张玉川</t>
  </si>
  <si>
    <t>何玉静</t>
  </si>
  <si>
    <t>马赞平</t>
  </si>
  <si>
    <t>新建村一队</t>
  </si>
  <si>
    <t>马勤林</t>
  </si>
  <si>
    <t>杨永政</t>
  </si>
  <si>
    <t>马旭冬</t>
  </si>
  <si>
    <t>张文礼</t>
  </si>
  <si>
    <t>马勤伏</t>
  </si>
  <si>
    <t>马尚兵</t>
  </si>
  <si>
    <t>马赞成</t>
  </si>
  <si>
    <t>马丽佳</t>
  </si>
  <si>
    <t>新建村二队</t>
  </si>
  <si>
    <t>马春喜</t>
  </si>
  <si>
    <t>黄新云</t>
  </si>
  <si>
    <t>马金桥</t>
  </si>
  <si>
    <t>柏忠华</t>
  </si>
  <si>
    <t>柏毅</t>
  </si>
  <si>
    <t>黄新国</t>
  </si>
  <si>
    <t>马金龙</t>
  </si>
  <si>
    <t>马浩</t>
  </si>
  <si>
    <t>马春龙</t>
  </si>
  <si>
    <t>陆占山</t>
  </si>
  <si>
    <t>新建村三队</t>
  </si>
  <si>
    <t>陆涛</t>
  </si>
  <si>
    <t>陆生山</t>
  </si>
  <si>
    <t>何发俭</t>
  </si>
  <si>
    <t>陆林</t>
  </si>
  <si>
    <t>何国德</t>
  </si>
  <si>
    <t>何发奎</t>
  </si>
  <si>
    <t>陆微</t>
  </si>
  <si>
    <t>陈福胜</t>
  </si>
  <si>
    <t>何炳顶</t>
  </si>
  <si>
    <t>许进</t>
  </si>
  <si>
    <t>张新明</t>
  </si>
  <si>
    <t>张志雄</t>
  </si>
  <si>
    <t>何发会</t>
  </si>
  <si>
    <t>胡彩风</t>
  </si>
  <si>
    <t>何发东</t>
  </si>
  <si>
    <t>许永江</t>
  </si>
  <si>
    <t>许佳</t>
  </si>
  <si>
    <t>许平</t>
  </si>
  <si>
    <t>陈福全</t>
  </si>
  <si>
    <t>何国礼</t>
  </si>
  <si>
    <t>何发展</t>
  </si>
  <si>
    <t>何国科</t>
  </si>
  <si>
    <t>闫生花</t>
  </si>
  <si>
    <t>陆金山</t>
  </si>
  <si>
    <t>车拾娃</t>
  </si>
  <si>
    <t>何国仓</t>
  </si>
  <si>
    <t>何发宁</t>
  </si>
  <si>
    <t>高金平</t>
  </si>
  <si>
    <t>新建村四队</t>
  </si>
  <si>
    <t>许东瑞</t>
  </si>
  <si>
    <t>许兵</t>
  </si>
  <si>
    <t>许继</t>
  </si>
  <si>
    <t>许随全</t>
  </si>
  <si>
    <t>段成林</t>
  </si>
  <si>
    <t>段吉军</t>
  </si>
  <si>
    <t>郑文宏</t>
  </si>
  <si>
    <t>周风兰</t>
  </si>
  <si>
    <t>耿玉华</t>
  </si>
  <si>
    <t>余风江</t>
  </si>
  <si>
    <t>李吉波</t>
  </si>
  <si>
    <t>郑立岗</t>
  </si>
  <si>
    <t>郑立东</t>
  </si>
  <si>
    <t>许永福</t>
  </si>
  <si>
    <t>段吉学</t>
  </si>
  <si>
    <t>胡秀连</t>
  </si>
  <si>
    <t>许铎</t>
  </si>
  <si>
    <t>耿彦飞</t>
  </si>
  <si>
    <t>段吉孝</t>
  </si>
  <si>
    <t>董占福</t>
  </si>
  <si>
    <t>新建村五队</t>
  </si>
  <si>
    <t>董利</t>
  </si>
  <si>
    <t>田伟</t>
  </si>
  <si>
    <t>曹兴山</t>
  </si>
  <si>
    <t>曹占兵</t>
  </si>
  <si>
    <t>哈学军</t>
  </si>
  <si>
    <t>田学林</t>
  </si>
  <si>
    <t>哈学平</t>
  </si>
  <si>
    <t>哈学功</t>
  </si>
  <si>
    <t>哈登明</t>
  </si>
  <si>
    <t>哈天</t>
  </si>
  <si>
    <t>曹兴国</t>
  </si>
  <si>
    <t>曹淑华</t>
  </si>
  <si>
    <t>哈学德</t>
  </si>
  <si>
    <t>田学财</t>
  </si>
  <si>
    <t>田学礼</t>
  </si>
  <si>
    <t>田波</t>
  </si>
  <si>
    <t>田学红</t>
  </si>
  <si>
    <t>田双喜</t>
  </si>
  <si>
    <t>杨福</t>
  </si>
  <si>
    <t>杨红岐</t>
  </si>
  <si>
    <t>曹兴全</t>
  </si>
  <si>
    <t>曹江</t>
  </si>
  <si>
    <t>田金梅</t>
  </si>
  <si>
    <t>高跃文</t>
  </si>
  <si>
    <t>承包商</t>
  </si>
  <si>
    <t>高希怀</t>
  </si>
  <si>
    <t>新民村七队</t>
  </si>
  <si>
    <t>薛中年</t>
  </si>
  <si>
    <t>新民村八队</t>
  </si>
  <si>
    <t>杨成军</t>
  </si>
  <si>
    <t>孙秀春</t>
  </si>
  <si>
    <t>杨成春</t>
  </si>
  <si>
    <t>吕金龙</t>
  </si>
  <si>
    <t>杨成学</t>
  </si>
  <si>
    <t>杨国军</t>
  </si>
  <si>
    <t>杨国政</t>
  </si>
  <si>
    <t>任学珍</t>
  </si>
  <si>
    <t>尹学贵</t>
  </si>
  <si>
    <t>杨万利</t>
  </si>
  <si>
    <t>孔新才</t>
  </si>
  <si>
    <t>高希兵</t>
  </si>
  <si>
    <t>高希宁</t>
  </si>
  <si>
    <t>马凯</t>
  </si>
  <si>
    <t>余怀文</t>
  </si>
  <si>
    <t>高学峰</t>
  </si>
  <si>
    <t>高全胜</t>
  </si>
  <si>
    <t>高全茂</t>
  </si>
  <si>
    <t>高全森</t>
  </si>
  <si>
    <t>高全利</t>
  </si>
  <si>
    <t>杨国顺</t>
  </si>
  <si>
    <t>高希云</t>
  </si>
  <si>
    <t>杨成全</t>
  </si>
  <si>
    <t>高全科</t>
  </si>
  <si>
    <t>高春梅</t>
  </si>
  <si>
    <t>杨万和</t>
  </si>
  <si>
    <t>赵发成</t>
  </si>
  <si>
    <t>哈生海</t>
  </si>
  <si>
    <t>星火村一队</t>
  </si>
  <si>
    <t>哈学仁</t>
  </si>
  <si>
    <t>马月兰</t>
  </si>
  <si>
    <t>高文军</t>
  </si>
  <si>
    <t>高学平</t>
  </si>
  <si>
    <t>高学锋</t>
  </si>
  <si>
    <t>高士财</t>
  </si>
  <si>
    <t>高文胜</t>
  </si>
  <si>
    <t>高艳花</t>
  </si>
  <si>
    <t>高文义</t>
  </si>
  <si>
    <t>高文平</t>
  </si>
  <si>
    <t>高文汉</t>
  </si>
  <si>
    <t>高文学</t>
  </si>
  <si>
    <t>郑学林</t>
  </si>
  <si>
    <t>高历虎</t>
  </si>
  <si>
    <t>高文海</t>
  </si>
  <si>
    <t>高利东</t>
  </si>
  <si>
    <t>高利华</t>
  </si>
  <si>
    <t>高龙</t>
  </si>
  <si>
    <t>高江</t>
  </si>
  <si>
    <t>高文华</t>
  </si>
  <si>
    <t>高学红</t>
  </si>
  <si>
    <t>哈学岗</t>
  </si>
  <si>
    <t>高历红</t>
  </si>
  <si>
    <t>李月军</t>
  </si>
  <si>
    <t>高历平</t>
  </si>
  <si>
    <t>星火村二队</t>
  </si>
  <si>
    <t>张平贵</t>
  </si>
  <si>
    <t>张正清</t>
  </si>
  <si>
    <t>马勤科</t>
  </si>
  <si>
    <t>马少东</t>
  </si>
  <si>
    <t>马勤武</t>
  </si>
  <si>
    <t>孙金红</t>
  </si>
  <si>
    <t>星火村三队</t>
  </si>
  <si>
    <t>梁生贵</t>
  </si>
  <si>
    <t>李仁星</t>
  </si>
  <si>
    <t>梁生平</t>
  </si>
  <si>
    <t>李建荣</t>
  </si>
  <si>
    <t>郝生强</t>
  </si>
  <si>
    <t>吴建刚</t>
  </si>
  <si>
    <t>杨孝平</t>
  </si>
  <si>
    <t>郝生华</t>
  </si>
  <si>
    <t>杨正花</t>
  </si>
  <si>
    <t>杨孝祥</t>
  </si>
  <si>
    <t>田文静</t>
  </si>
  <si>
    <t>马锐</t>
  </si>
  <si>
    <t>杨怀礼</t>
  </si>
  <si>
    <t>谢志荣</t>
  </si>
  <si>
    <t>马永强</t>
  </si>
  <si>
    <t>李兴明</t>
  </si>
  <si>
    <t>马学信</t>
  </si>
  <si>
    <t>王顺章</t>
  </si>
  <si>
    <t>李仁伏</t>
  </si>
  <si>
    <t>杨怀林</t>
  </si>
  <si>
    <t>马惠玲</t>
  </si>
  <si>
    <t>星火村四队</t>
  </si>
  <si>
    <t>李生莉</t>
  </si>
  <si>
    <t>党红军</t>
  </si>
  <si>
    <t>马建兴</t>
  </si>
  <si>
    <t>党玉明</t>
  </si>
  <si>
    <t>马建宝</t>
  </si>
  <si>
    <t>党建军</t>
  </si>
  <si>
    <t>马建文</t>
  </si>
  <si>
    <t>党玉生</t>
  </si>
  <si>
    <t>苟芝英</t>
  </si>
  <si>
    <t>李万成</t>
  </si>
  <si>
    <t>党玉如</t>
  </si>
  <si>
    <t>党玉龙</t>
  </si>
  <si>
    <t>党玉兵</t>
  </si>
  <si>
    <t>党玉正</t>
  </si>
  <si>
    <t>陈秀兰</t>
  </si>
  <si>
    <t>党玉和</t>
  </si>
  <si>
    <t>曹月兰</t>
  </si>
  <si>
    <t>刘伏云</t>
  </si>
  <si>
    <t>杨忠明</t>
  </si>
  <si>
    <t>马 根</t>
  </si>
  <si>
    <t>党红礼</t>
  </si>
  <si>
    <t>马生平</t>
  </si>
  <si>
    <t>樊学林</t>
  </si>
  <si>
    <t>党 超</t>
  </si>
  <si>
    <t>马 蕊</t>
  </si>
  <si>
    <t>马晓安</t>
  </si>
  <si>
    <t>马晓岩</t>
  </si>
  <si>
    <t>马建峰</t>
  </si>
  <si>
    <t>马 伟</t>
  </si>
  <si>
    <t>刘晓亮</t>
  </si>
  <si>
    <t>马晓春</t>
  </si>
  <si>
    <t>马会勤</t>
  </si>
  <si>
    <t xml:space="preserve">马 娟 </t>
  </si>
  <si>
    <t>马彦伏</t>
  </si>
  <si>
    <t>星火村五队</t>
  </si>
  <si>
    <t>马卫军</t>
  </si>
  <si>
    <t>张秀平</t>
  </si>
  <si>
    <t>马卫勇</t>
  </si>
  <si>
    <t>杨生海</t>
  </si>
  <si>
    <t>张自荣</t>
  </si>
  <si>
    <t>马金连</t>
  </si>
  <si>
    <t>马彦宁</t>
  </si>
  <si>
    <t>马金太</t>
  </si>
  <si>
    <t>马建强</t>
  </si>
  <si>
    <t>张自强</t>
  </si>
  <si>
    <t>张玉军</t>
  </si>
  <si>
    <t>杨金明</t>
  </si>
  <si>
    <t>张玉东</t>
  </si>
  <si>
    <t>杨会霞</t>
  </si>
  <si>
    <t>马金永</t>
  </si>
  <si>
    <t>张玉生</t>
  </si>
  <si>
    <t>张海蓉</t>
  </si>
  <si>
    <t>杨少贵</t>
  </si>
  <si>
    <t>马建星</t>
  </si>
  <si>
    <t>张立波</t>
  </si>
  <si>
    <t>张立华</t>
  </si>
  <si>
    <t>张丹</t>
  </si>
  <si>
    <t>星火村六队</t>
  </si>
  <si>
    <t>张树贤</t>
  </si>
  <si>
    <t>马金孝</t>
  </si>
  <si>
    <t>高自平</t>
  </si>
  <si>
    <t>王文才</t>
  </si>
  <si>
    <t>张树林</t>
  </si>
  <si>
    <t>马壮贵</t>
  </si>
  <si>
    <t>高文兵</t>
  </si>
  <si>
    <t>高士俊</t>
  </si>
  <si>
    <t>马壮跃</t>
  </si>
  <si>
    <t>王文学</t>
  </si>
  <si>
    <t>王金喜</t>
  </si>
  <si>
    <t>王文忠</t>
  </si>
  <si>
    <t>马金风</t>
  </si>
  <si>
    <t>吴生龙</t>
  </si>
  <si>
    <t>王文华</t>
  </si>
  <si>
    <t>王文明</t>
  </si>
  <si>
    <t>王文贵</t>
  </si>
  <si>
    <t>吴晓锋</t>
  </si>
  <si>
    <t>吴小东</t>
  </si>
  <si>
    <t>王建虎</t>
  </si>
  <si>
    <t>高士洋</t>
  </si>
  <si>
    <t>吴小燕</t>
  </si>
  <si>
    <t>马金科</t>
  </si>
  <si>
    <t>谢小军</t>
  </si>
  <si>
    <t>马永东</t>
  </si>
  <si>
    <t>吴小波</t>
  </si>
  <si>
    <t>吴晓明</t>
  </si>
  <si>
    <t>高亮</t>
  </si>
  <si>
    <t>王彦宝</t>
  </si>
  <si>
    <t>吴生祥</t>
  </si>
  <si>
    <t>王金元</t>
  </si>
  <si>
    <t>高涛</t>
  </si>
  <si>
    <t>高士军</t>
  </si>
  <si>
    <t>张伟浩</t>
  </si>
  <si>
    <t>马壮明</t>
  </si>
  <si>
    <t>高志刚</t>
  </si>
  <si>
    <t>张建虎</t>
  </si>
  <si>
    <t>张海龙</t>
  </si>
  <si>
    <t>星火村七队</t>
  </si>
  <si>
    <t>赵永香</t>
  </si>
  <si>
    <t>曹娜</t>
  </si>
  <si>
    <t>赵永廷</t>
  </si>
  <si>
    <t>冒志杰</t>
  </si>
  <si>
    <t>金才军</t>
  </si>
  <si>
    <t>金鑫</t>
  </si>
  <si>
    <t>金浪</t>
  </si>
  <si>
    <t>邢红旗</t>
  </si>
  <si>
    <t>孔春堂</t>
  </si>
  <si>
    <t>田洪春</t>
  </si>
  <si>
    <t>刘惠芹</t>
  </si>
  <si>
    <t>李新国</t>
  </si>
  <si>
    <t>沿河村一队</t>
  </si>
  <si>
    <t>丁淑琴</t>
  </si>
  <si>
    <t>周志成</t>
  </si>
  <si>
    <t>陶学忠</t>
  </si>
  <si>
    <t>王学智</t>
  </si>
  <si>
    <t>杨兆虎</t>
  </si>
  <si>
    <t>杨兆生</t>
  </si>
  <si>
    <t>黄存伏</t>
  </si>
  <si>
    <t>黄存喜</t>
  </si>
  <si>
    <t>方新年</t>
  </si>
  <si>
    <t>方新元</t>
  </si>
  <si>
    <t>方新宁</t>
  </si>
  <si>
    <t>宋万义</t>
  </si>
  <si>
    <t>刘银</t>
  </si>
  <si>
    <t>朱年章</t>
  </si>
  <si>
    <t>朱年冬</t>
  </si>
  <si>
    <t>朱年义</t>
  </si>
  <si>
    <t>杨恒平</t>
  </si>
  <si>
    <t>杨恒吉</t>
  </si>
  <si>
    <t>杨恒斌</t>
  </si>
  <si>
    <t>李树平</t>
  </si>
  <si>
    <t>李树文</t>
  </si>
  <si>
    <t>石信福</t>
  </si>
  <si>
    <t>李惠涛</t>
  </si>
  <si>
    <t>宋伟</t>
  </si>
  <si>
    <t>朱瑞</t>
  </si>
  <si>
    <t>沿河村二队</t>
  </si>
  <si>
    <t>任学林</t>
  </si>
  <si>
    <t>常风琴</t>
  </si>
  <si>
    <t>李生伏</t>
  </si>
  <si>
    <t>李生斌</t>
  </si>
  <si>
    <t>李茂林</t>
  </si>
  <si>
    <t>李茂栋</t>
  </si>
  <si>
    <t>邵金明</t>
  </si>
  <si>
    <t>邵金伏</t>
  </si>
  <si>
    <t>张万荣</t>
  </si>
  <si>
    <t>韩占成</t>
  </si>
  <si>
    <t>李建文</t>
  </si>
  <si>
    <t>李生俊</t>
  </si>
  <si>
    <t>李银</t>
  </si>
  <si>
    <t>任建荣</t>
  </si>
  <si>
    <t>韩金花</t>
  </si>
  <si>
    <t>李万宁</t>
  </si>
  <si>
    <t>赵建涛</t>
  </si>
  <si>
    <t>任占全</t>
  </si>
  <si>
    <t>沿河村三队</t>
  </si>
  <si>
    <t>包学军</t>
  </si>
  <si>
    <t>顾兴龙</t>
  </si>
  <si>
    <t>顾兴军</t>
  </si>
  <si>
    <t>任岐和</t>
  </si>
  <si>
    <t>王顺祥</t>
  </si>
  <si>
    <t>李梅英</t>
  </si>
  <si>
    <t>任占银</t>
  </si>
  <si>
    <t>任歧善</t>
  </si>
  <si>
    <t>缑风霞</t>
  </si>
  <si>
    <t>任生海</t>
  </si>
  <si>
    <t>顾兴学</t>
  </si>
  <si>
    <t>顾新礼</t>
  </si>
  <si>
    <t>任绪昌</t>
  </si>
  <si>
    <t>任恒昌</t>
  </si>
  <si>
    <t>任占军</t>
  </si>
  <si>
    <t>任占海</t>
  </si>
  <si>
    <t>周学东</t>
  </si>
  <si>
    <t>周学贵</t>
  </si>
  <si>
    <t>周岐山</t>
  </si>
  <si>
    <t>周学海</t>
  </si>
  <si>
    <t>缑怀仁</t>
  </si>
  <si>
    <t>缑怀春</t>
  </si>
  <si>
    <t>缑学红</t>
  </si>
  <si>
    <t>缑怀增</t>
  </si>
  <si>
    <t>缑怀兴</t>
  </si>
  <si>
    <t>缑怀绪</t>
  </si>
  <si>
    <t>缑怀信</t>
  </si>
  <si>
    <t>缑怀进</t>
  </si>
  <si>
    <t>缑怀荣</t>
  </si>
  <si>
    <t>缑怀山</t>
  </si>
  <si>
    <t>缑学礼</t>
  </si>
  <si>
    <t>缑学成</t>
  </si>
  <si>
    <t>缑学义</t>
  </si>
  <si>
    <t>缑怀义</t>
  </si>
  <si>
    <t>缑学海</t>
  </si>
  <si>
    <t>任兴亮</t>
  </si>
  <si>
    <t>缑学平</t>
  </si>
  <si>
    <t>缑学东</t>
  </si>
  <si>
    <t>陆梅花</t>
  </si>
  <si>
    <t>任惠新</t>
  </si>
  <si>
    <t>王舜礼</t>
  </si>
  <si>
    <t>任会明</t>
  </si>
  <si>
    <t>任兴顺</t>
  </si>
  <si>
    <t>李月荣</t>
  </si>
  <si>
    <t>任生涛</t>
  </si>
  <si>
    <t>王自珍</t>
  </si>
  <si>
    <t>沿河村四队</t>
  </si>
  <si>
    <t>廖明华</t>
  </si>
  <si>
    <t>石彦江</t>
  </si>
  <si>
    <t>王玉兰</t>
  </si>
  <si>
    <t>常秋燕</t>
  </si>
  <si>
    <t>廖宗华</t>
  </si>
  <si>
    <t>李明军</t>
  </si>
  <si>
    <t>石永明</t>
  </si>
  <si>
    <t>王生福</t>
  </si>
  <si>
    <t>石永平</t>
  </si>
  <si>
    <t>廖万锋</t>
  </si>
  <si>
    <t>廖永华</t>
  </si>
  <si>
    <t>胡学英</t>
  </si>
  <si>
    <t>廖宁华</t>
  </si>
  <si>
    <t>廖万林</t>
  </si>
  <si>
    <t>石永文</t>
  </si>
  <si>
    <t>石彦峰</t>
  </si>
  <si>
    <t>廖东华</t>
  </si>
  <si>
    <t>廖春华</t>
  </si>
  <si>
    <t>廖万明</t>
  </si>
  <si>
    <t>徐生瑞</t>
  </si>
  <si>
    <t>廖学仁</t>
  </si>
  <si>
    <t>廖学文</t>
  </si>
  <si>
    <t>廖学斌</t>
  </si>
  <si>
    <t>徐自强</t>
  </si>
  <si>
    <t>徐耀成</t>
  </si>
  <si>
    <t>徐耀先</t>
  </si>
  <si>
    <t>徐生龙</t>
  </si>
  <si>
    <t>徐生林</t>
  </si>
  <si>
    <t>石永伏</t>
  </si>
  <si>
    <t>廖万河</t>
  </si>
  <si>
    <t>石东红</t>
  </si>
  <si>
    <t>廖忠华</t>
  </si>
  <si>
    <t>陈万斌</t>
  </si>
  <si>
    <t>蒋洪波</t>
  </si>
  <si>
    <t>吕少军</t>
  </si>
  <si>
    <t>廖银华</t>
  </si>
  <si>
    <t>陆伟</t>
  </si>
  <si>
    <t>敖秀芳</t>
  </si>
  <si>
    <t>廖万才</t>
  </si>
  <si>
    <t>张万金</t>
  </si>
  <si>
    <t>徐进仁</t>
  </si>
  <si>
    <t>徐建军</t>
  </si>
  <si>
    <t>雷军</t>
  </si>
  <si>
    <t>徐幸福</t>
  </si>
  <si>
    <t>陆生林</t>
  </si>
  <si>
    <t>徐建平</t>
  </si>
  <si>
    <t>徐永生</t>
  </si>
  <si>
    <t>徐燕飞</t>
  </si>
  <si>
    <t>徐安伏</t>
  </si>
  <si>
    <t>米如军</t>
  </si>
  <si>
    <t>廖万山</t>
  </si>
  <si>
    <t>徐全伏</t>
  </si>
  <si>
    <t>廖万军</t>
  </si>
  <si>
    <t>雷敬</t>
  </si>
  <si>
    <t>徐菲</t>
  </si>
  <si>
    <t>徐昭</t>
  </si>
  <si>
    <t>徐辉</t>
  </si>
  <si>
    <t>廖万民</t>
  </si>
  <si>
    <t>徐进华</t>
  </si>
  <si>
    <t>余兴礼</t>
  </si>
  <si>
    <t>沿河村六队</t>
  </si>
  <si>
    <t>余兴文</t>
  </si>
  <si>
    <t>余贤</t>
  </si>
  <si>
    <t>余进河</t>
  </si>
  <si>
    <t>秦素珍</t>
  </si>
  <si>
    <t>余兴红</t>
  </si>
  <si>
    <t>余进才</t>
  </si>
  <si>
    <t>余兴顺</t>
  </si>
  <si>
    <t>余兴亮</t>
  </si>
  <si>
    <t>余学花</t>
  </si>
  <si>
    <t>魏秀芳</t>
  </si>
  <si>
    <t>余进朝</t>
  </si>
  <si>
    <t>余成</t>
  </si>
  <si>
    <t>余进文</t>
  </si>
  <si>
    <t>余进仁</t>
  </si>
  <si>
    <t>余万庆</t>
  </si>
  <si>
    <t>余兴明</t>
  </si>
  <si>
    <t>张余</t>
  </si>
  <si>
    <t>余永明</t>
  </si>
  <si>
    <t>余化云</t>
  </si>
  <si>
    <t>余瑞</t>
  </si>
  <si>
    <t>余俊</t>
  </si>
  <si>
    <t>余进江</t>
  </si>
  <si>
    <t>余化刚</t>
  </si>
  <si>
    <t>余进海</t>
  </si>
  <si>
    <t>余川</t>
  </si>
  <si>
    <t>余进红</t>
  </si>
  <si>
    <t>余继</t>
  </si>
  <si>
    <t>余军</t>
  </si>
  <si>
    <t>李福寿</t>
  </si>
  <si>
    <t>余庆</t>
  </si>
  <si>
    <t>苏占海</t>
  </si>
  <si>
    <t>沿河村七队</t>
  </si>
  <si>
    <t>郭建锋</t>
  </si>
  <si>
    <t>王成荣</t>
  </si>
  <si>
    <t>王成龙</t>
  </si>
  <si>
    <t>王成新</t>
  </si>
  <si>
    <t>王平和</t>
  </si>
  <si>
    <t>王忠和</t>
  </si>
  <si>
    <t>王随元</t>
  </si>
  <si>
    <t>郭廷明</t>
  </si>
  <si>
    <t>郭廷栋</t>
  </si>
  <si>
    <t>郭廷杰</t>
  </si>
  <si>
    <t>郭廷有</t>
  </si>
  <si>
    <t>余建廷</t>
  </si>
  <si>
    <t>郭振刚</t>
  </si>
  <si>
    <t>郭振龙</t>
  </si>
  <si>
    <t>郭振明</t>
  </si>
  <si>
    <t>郭永全</t>
  </si>
  <si>
    <t>郭廷文</t>
  </si>
  <si>
    <t>郭振文</t>
  </si>
  <si>
    <t>郭廷其</t>
  </si>
  <si>
    <t>郭永明</t>
  </si>
  <si>
    <t>郭廷顺</t>
  </si>
  <si>
    <t>郭永孝</t>
  </si>
  <si>
    <t>郭永忠</t>
  </si>
  <si>
    <t>郭廷华</t>
  </si>
  <si>
    <t>郭廷伏</t>
  </si>
  <si>
    <t>郭廷俊</t>
  </si>
  <si>
    <t>董玉风</t>
  </si>
  <si>
    <t>徐玉莲</t>
  </si>
  <si>
    <t>王冬</t>
  </si>
  <si>
    <t>李春荣</t>
  </si>
  <si>
    <t>郭廷云</t>
  </si>
  <si>
    <t>郭廷祥</t>
  </si>
  <si>
    <t>郭建涛</t>
  </si>
  <si>
    <t>郭利军</t>
  </si>
  <si>
    <t>沿河村八队</t>
  </si>
  <si>
    <t>王尚锋</t>
  </si>
  <si>
    <t>范清俊</t>
  </si>
  <si>
    <t>郝生枝</t>
  </si>
  <si>
    <t>任炳林</t>
  </si>
  <si>
    <t>郝立锋</t>
  </si>
  <si>
    <t>田翠霞</t>
  </si>
  <si>
    <t>闫学仁</t>
  </si>
  <si>
    <t>郝生才</t>
  </si>
  <si>
    <t>魏其龙</t>
  </si>
  <si>
    <t>魏永祥</t>
  </si>
  <si>
    <t>范忠成</t>
  </si>
  <si>
    <t>叶修玉</t>
  </si>
  <si>
    <t>王春香</t>
  </si>
  <si>
    <t>王秀枝</t>
  </si>
  <si>
    <t>杜文林</t>
  </si>
  <si>
    <t>孙银芳</t>
  </si>
  <si>
    <t>闫春生</t>
  </si>
  <si>
    <t>徐红华</t>
  </si>
  <si>
    <t>呼国庆</t>
  </si>
  <si>
    <t>任炳银</t>
  </si>
  <si>
    <t>李润芹</t>
  </si>
  <si>
    <t>张光仁</t>
  </si>
  <si>
    <t>任学艳</t>
  </si>
  <si>
    <t>呼国平</t>
  </si>
  <si>
    <t>郭永平</t>
  </si>
  <si>
    <t>郝立红</t>
  </si>
  <si>
    <t>魏其银</t>
  </si>
  <si>
    <t>王尚平</t>
  </si>
  <si>
    <t>侯风林</t>
  </si>
  <si>
    <t>杜斌</t>
  </si>
  <si>
    <t>范清银</t>
  </si>
  <si>
    <t>魏其仁</t>
  </si>
  <si>
    <t>范清兵</t>
  </si>
  <si>
    <t>席虎军</t>
  </si>
  <si>
    <t>范立刚</t>
  </si>
  <si>
    <t>吕风成</t>
  </si>
  <si>
    <t>沿河村九队</t>
  </si>
  <si>
    <t>吕风龙</t>
  </si>
  <si>
    <t>吕学明</t>
  </si>
  <si>
    <t>吕风军</t>
  </si>
  <si>
    <t>吕风存</t>
  </si>
  <si>
    <t>李艳萍</t>
  </si>
  <si>
    <t>吕风朝</t>
  </si>
  <si>
    <t>吕风寿</t>
  </si>
  <si>
    <t>吕斌</t>
  </si>
  <si>
    <t>吕风华</t>
  </si>
  <si>
    <t>吕建国</t>
  </si>
  <si>
    <t>吕世龙</t>
  </si>
  <si>
    <t>吕风余</t>
  </si>
  <si>
    <t>吕风忠</t>
  </si>
  <si>
    <t>吕世荣</t>
  </si>
  <si>
    <t>王桂芳</t>
  </si>
  <si>
    <t>吕风金</t>
  </si>
  <si>
    <t>吕凯</t>
  </si>
  <si>
    <t>吕玉芳</t>
  </si>
  <si>
    <t>吕世平</t>
  </si>
  <si>
    <t>吕世俊</t>
  </si>
  <si>
    <t>吕世军</t>
  </si>
  <si>
    <t>吕海仁</t>
  </si>
  <si>
    <t>吕风吉</t>
  </si>
  <si>
    <t>吕世华</t>
  </si>
  <si>
    <t>吕世友</t>
  </si>
  <si>
    <r>
      <rPr>
        <u/>
        <sz val="12"/>
        <rFont val="仿宋_GB2312"/>
        <charset val="134"/>
      </rPr>
      <t>平罗</t>
    </r>
    <r>
      <rPr>
        <sz val="12"/>
        <rFont val="仿宋_GB2312"/>
        <charset val="134"/>
      </rPr>
      <t xml:space="preserve">县（市、区） </t>
    </r>
    <r>
      <rPr>
        <u/>
        <sz val="12"/>
        <rFont val="仿宋_GB2312"/>
        <charset val="134"/>
      </rPr>
      <t>灵沙</t>
    </r>
    <r>
      <rPr>
        <sz val="12"/>
        <rFont val="仿宋_GB2312"/>
        <charset val="134"/>
      </rPr>
      <t>乡（镇）</t>
    </r>
    <r>
      <rPr>
        <u/>
        <sz val="12"/>
        <rFont val="仿宋_GB2312"/>
        <charset val="134"/>
      </rPr>
      <t xml:space="preserve">            </t>
    </r>
    <r>
      <rPr>
        <sz val="12"/>
        <rFont val="仿宋_GB2312"/>
        <charset val="134"/>
      </rPr>
      <t xml:space="preserve">村        </t>
    </r>
  </si>
  <si>
    <t>田少云</t>
  </si>
  <si>
    <t>何家村一队</t>
  </si>
  <si>
    <t>田少文</t>
  </si>
  <si>
    <t>田少贵</t>
  </si>
  <si>
    <t>金会忠</t>
  </si>
  <si>
    <t>田少国</t>
  </si>
  <si>
    <t>何利</t>
  </si>
  <si>
    <t>何洪山</t>
  </si>
  <si>
    <t>何怀平</t>
  </si>
  <si>
    <t>田少俊</t>
  </si>
  <si>
    <t>何永红</t>
  </si>
  <si>
    <t>何怀川</t>
  </si>
  <si>
    <t>何占林</t>
  </si>
  <si>
    <t>何会俊</t>
  </si>
  <si>
    <t>田立军</t>
  </si>
  <si>
    <t>何会林</t>
  </si>
  <si>
    <t>何雷</t>
  </si>
  <si>
    <t>杨怀明</t>
  </si>
  <si>
    <t>何会明</t>
  </si>
  <si>
    <t>何志坚</t>
  </si>
  <si>
    <t>吴建梅</t>
  </si>
  <si>
    <t>何会龙</t>
  </si>
  <si>
    <t>何化明</t>
  </si>
  <si>
    <t>何怀林</t>
  </si>
  <si>
    <t>何义章</t>
  </si>
  <si>
    <t>何占云</t>
  </si>
  <si>
    <t>何金平</t>
  </si>
  <si>
    <t>何占明</t>
  </si>
  <si>
    <t>金学平</t>
  </si>
  <si>
    <t>金会国</t>
  </si>
  <si>
    <t>田少虎</t>
  </si>
  <si>
    <t>金会平</t>
  </si>
  <si>
    <t>何金国</t>
  </si>
  <si>
    <t>何怀荣</t>
  </si>
  <si>
    <t>何怀文</t>
  </si>
  <si>
    <t>何兵章</t>
  </si>
  <si>
    <t>王秀玲</t>
  </si>
  <si>
    <t>田少兵</t>
  </si>
  <si>
    <t>田少军</t>
  </si>
  <si>
    <t>何怀珍</t>
  </si>
  <si>
    <t>何怀冬</t>
  </si>
  <si>
    <t>田少伏</t>
  </si>
  <si>
    <t>王惠珍</t>
  </si>
  <si>
    <t>吴丽华</t>
  </si>
  <si>
    <t>何怀旗</t>
  </si>
  <si>
    <t>何会刚</t>
  </si>
  <si>
    <t>何会荣</t>
  </si>
  <si>
    <t>何化兴</t>
  </si>
  <si>
    <t>何志明</t>
  </si>
  <si>
    <t>张文俊</t>
  </si>
  <si>
    <t>何怀忠</t>
  </si>
  <si>
    <t>何江</t>
  </si>
  <si>
    <t>何领章</t>
  </si>
  <si>
    <t>金会云</t>
  </si>
  <si>
    <t>海金山</t>
  </si>
  <si>
    <t>金会明</t>
  </si>
  <si>
    <t>喜贵清</t>
  </si>
  <si>
    <t>何会军</t>
  </si>
  <si>
    <t>何成章</t>
  </si>
  <si>
    <t>何家村二队</t>
  </si>
  <si>
    <t>何怀军</t>
  </si>
  <si>
    <t>马少波</t>
  </si>
  <si>
    <t>何金兰</t>
  </si>
  <si>
    <t>张会军</t>
  </si>
  <si>
    <t>何占伏</t>
  </si>
  <si>
    <t>马惠林</t>
  </si>
  <si>
    <t>何伟</t>
  </si>
  <si>
    <t>何金礼</t>
  </si>
  <si>
    <t>父亲何正祥死亡
，更改账号给儿子何金礼</t>
  </si>
  <si>
    <t>何俊梅</t>
  </si>
  <si>
    <t>马惠清</t>
  </si>
  <si>
    <t>马惠礼</t>
  </si>
  <si>
    <t>何兰香</t>
  </si>
  <si>
    <t>张少龙</t>
  </si>
  <si>
    <t>何俊荣</t>
  </si>
  <si>
    <t>何成礼</t>
  </si>
  <si>
    <t>何立军</t>
  </si>
  <si>
    <t>马玉怀</t>
  </si>
  <si>
    <t>何登祥</t>
  </si>
  <si>
    <t>何俊先</t>
  </si>
  <si>
    <t>何永清</t>
  </si>
  <si>
    <t>何俊虎</t>
  </si>
  <si>
    <t>张会云</t>
  </si>
  <si>
    <t>何金龙</t>
  </si>
  <si>
    <t>何俊强</t>
  </si>
  <si>
    <t>何登保</t>
  </si>
  <si>
    <t>丁光东</t>
  </si>
  <si>
    <t>何艳</t>
  </si>
  <si>
    <t xml:space="preserve">何俊红 </t>
  </si>
  <si>
    <t>何怀兵</t>
  </si>
  <si>
    <t>张春虎</t>
  </si>
  <si>
    <t>何俊川</t>
  </si>
  <si>
    <t>丁万海</t>
  </si>
  <si>
    <t>何金荣</t>
  </si>
  <si>
    <t>何正林</t>
  </si>
  <si>
    <t>马保清</t>
  </si>
  <si>
    <t>何永林</t>
  </si>
  <si>
    <t>杨梅芹</t>
  </si>
  <si>
    <t>何俊林</t>
  </si>
  <si>
    <t>何成林</t>
  </si>
  <si>
    <t>何金元</t>
  </si>
  <si>
    <t>张会明</t>
  </si>
  <si>
    <t>何金林</t>
  </si>
  <si>
    <t>何登明</t>
  </si>
  <si>
    <t>何登林</t>
  </si>
  <si>
    <t>何建成</t>
  </si>
  <si>
    <t>何家村三队</t>
  </si>
  <si>
    <t>杨少礼</t>
  </si>
  <si>
    <t>何建祥</t>
  </si>
  <si>
    <t>何建国</t>
  </si>
  <si>
    <t>何生贵</t>
  </si>
  <si>
    <t>何立刚</t>
  </si>
  <si>
    <t>丁建锋</t>
  </si>
  <si>
    <t>丁少俊</t>
  </si>
  <si>
    <t>丁爱兵</t>
  </si>
  <si>
    <t>马如飞</t>
  </si>
  <si>
    <t>丁少龙</t>
  </si>
  <si>
    <t>丁少章</t>
  </si>
  <si>
    <t>丁宁</t>
  </si>
  <si>
    <t>喜孝兵</t>
  </si>
  <si>
    <t>喜宏武</t>
  </si>
  <si>
    <t>杨伏云</t>
  </si>
  <si>
    <t>何生明</t>
  </si>
  <si>
    <t>何生红</t>
  </si>
  <si>
    <t>杨少国</t>
  </si>
  <si>
    <t>丁光宗</t>
  </si>
  <si>
    <t>杨自荣</t>
  </si>
  <si>
    <t>杨自军</t>
  </si>
  <si>
    <t>杨伏礼</t>
  </si>
  <si>
    <t>杨自斌</t>
  </si>
  <si>
    <t>丁光胜</t>
  </si>
  <si>
    <t>何生龙</t>
  </si>
  <si>
    <t>杨爱林</t>
  </si>
  <si>
    <t>丁利民</t>
  </si>
  <si>
    <t>丁占堂</t>
  </si>
  <si>
    <t>何生俊</t>
  </si>
  <si>
    <t>何建云</t>
  </si>
  <si>
    <t>吴兴明</t>
  </si>
  <si>
    <t>杨伏明</t>
  </si>
  <si>
    <t>喜正林</t>
  </si>
  <si>
    <t>何家村四队</t>
  </si>
  <si>
    <t>马先元</t>
  </si>
  <si>
    <t>马文俊</t>
  </si>
  <si>
    <t>马少全</t>
  </si>
  <si>
    <t>马少虎</t>
  </si>
  <si>
    <t>马洪东</t>
  </si>
  <si>
    <t>丁少福</t>
  </si>
  <si>
    <t>马建堂</t>
  </si>
  <si>
    <t>丁少奇</t>
  </si>
  <si>
    <t>何桂兰</t>
  </si>
  <si>
    <t>丁光兵</t>
  </si>
  <si>
    <t>马少堂</t>
  </si>
  <si>
    <t>马少平</t>
  </si>
  <si>
    <t>马少福</t>
  </si>
  <si>
    <t>马兰香</t>
  </si>
  <si>
    <t>丁光全</t>
  </si>
  <si>
    <t>马光学</t>
  </si>
  <si>
    <t>马光礼</t>
  </si>
  <si>
    <t>马少辉</t>
  </si>
  <si>
    <t>马岩</t>
  </si>
  <si>
    <t>马洪荣</t>
  </si>
  <si>
    <t>马少银</t>
  </si>
  <si>
    <t>马少先</t>
  </si>
  <si>
    <t>马政</t>
  </si>
  <si>
    <t>马光平</t>
  </si>
  <si>
    <t>马连贵</t>
  </si>
  <si>
    <t>马伟伟</t>
  </si>
  <si>
    <t>丁美玲</t>
  </si>
  <si>
    <t>丁光华</t>
  </si>
  <si>
    <t>马小英</t>
  </si>
  <si>
    <t>马少国</t>
  </si>
  <si>
    <t>田秀兰</t>
  </si>
  <si>
    <t>马少庭</t>
  </si>
  <si>
    <t>马少金</t>
  </si>
  <si>
    <t>平罗县欣亨瑞农副产品专业合作社</t>
  </si>
  <si>
    <t>西灵六队</t>
  </si>
  <si>
    <t>陈月义</t>
  </si>
  <si>
    <t>田会玲</t>
  </si>
  <si>
    <t>杨正林</t>
  </si>
  <si>
    <t>丁万和</t>
  </si>
  <si>
    <t>韩少明</t>
  </si>
  <si>
    <t>韩少林</t>
  </si>
  <si>
    <t>鄢晓男</t>
  </si>
  <si>
    <t>丁万平</t>
  </si>
  <si>
    <t>丁彩英</t>
  </si>
  <si>
    <t>丁少虎</t>
  </si>
  <si>
    <t>马其武</t>
  </si>
  <si>
    <t>丁学华</t>
  </si>
  <si>
    <t>丁学宝</t>
  </si>
  <si>
    <t>丁少云</t>
  </si>
  <si>
    <t>丁少祥</t>
  </si>
  <si>
    <t>陈月强</t>
  </si>
  <si>
    <t>丁海涛</t>
  </si>
  <si>
    <t>何光珍</t>
  </si>
  <si>
    <t>吴会兴</t>
  </si>
  <si>
    <t>丁少兴</t>
  </si>
  <si>
    <t>烟永海</t>
  </si>
  <si>
    <t>韩洪国</t>
  </si>
  <si>
    <t>西灵村六队</t>
  </si>
  <si>
    <t>丁宝红</t>
  </si>
  <si>
    <t>丁宝成</t>
  </si>
  <si>
    <t>丁吉国</t>
  </si>
  <si>
    <t>陈月富</t>
  </si>
  <si>
    <t>杨青满</t>
  </si>
  <si>
    <t>马宏</t>
  </si>
  <si>
    <t>何建军</t>
  </si>
  <si>
    <t>马维俊</t>
  </si>
  <si>
    <t>丁保和</t>
  </si>
  <si>
    <t>丁少红</t>
  </si>
  <si>
    <t>苏广俊</t>
  </si>
  <si>
    <t>丁保贵</t>
  </si>
  <si>
    <t>西灵村五队</t>
  </si>
  <si>
    <t>马晓丽</t>
  </si>
  <si>
    <t>周小平</t>
  </si>
  <si>
    <t>胡建春</t>
  </si>
  <si>
    <t>丁占平</t>
  </si>
  <si>
    <t>毛华</t>
  </si>
  <si>
    <t>田志才</t>
  </si>
  <si>
    <t>田光海</t>
  </si>
  <si>
    <t>马惠国</t>
  </si>
  <si>
    <t>胡建保</t>
  </si>
  <si>
    <t>胡占林</t>
  </si>
  <si>
    <t>马金学</t>
  </si>
  <si>
    <t>王金彪</t>
  </si>
  <si>
    <t>岳宝廷</t>
  </si>
  <si>
    <t>田生惠</t>
  </si>
  <si>
    <t>王洪元</t>
  </si>
  <si>
    <t>田兴兵</t>
  </si>
  <si>
    <t>田学祥</t>
  </si>
  <si>
    <t>田会兴</t>
  </si>
  <si>
    <t>田志军</t>
  </si>
  <si>
    <t>田立兵</t>
  </si>
  <si>
    <t>王占虎</t>
  </si>
  <si>
    <t>田鹏</t>
  </si>
  <si>
    <t>何正国</t>
  </si>
  <si>
    <t>何正荣</t>
  </si>
  <si>
    <t>王月花</t>
  </si>
  <si>
    <t>马志远</t>
  </si>
  <si>
    <t>西灵村七队</t>
  </si>
  <si>
    <t>何惠礼</t>
  </si>
  <si>
    <t>何金章</t>
  </si>
  <si>
    <t xml:space="preserve"> 马少利</t>
  </si>
  <si>
    <t>何惠林</t>
  </si>
  <si>
    <t>何惠清</t>
  </si>
  <si>
    <t>何建峰</t>
  </si>
  <si>
    <t>何华</t>
  </si>
  <si>
    <t>何政东</t>
  </si>
  <si>
    <t>何政礼</t>
  </si>
  <si>
    <t>何建忠</t>
  </si>
  <si>
    <t>何金伏</t>
  </si>
  <si>
    <t xml:space="preserve"> 何怀清</t>
  </si>
  <si>
    <t>何安</t>
  </si>
  <si>
    <t xml:space="preserve"> 何林清</t>
  </si>
  <si>
    <t>何少明</t>
  </si>
  <si>
    <t>何少云</t>
  </si>
  <si>
    <t>何少华</t>
  </si>
  <si>
    <t>何立群</t>
  </si>
  <si>
    <t xml:space="preserve"> 马国军</t>
  </si>
  <si>
    <t>杨富林</t>
  </si>
  <si>
    <t xml:space="preserve"> 马涛</t>
  </si>
  <si>
    <t>马铁峰</t>
  </si>
  <si>
    <t>西灵村二队</t>
  </si>
  <si>
    <t>吴光勤</t>
  </si>
  <si>
    <t>吴光先</t>
  </si>
  <si>
    <t>吴少华</t>
  </si>
  <si>
    <t>吴忠林</t>
  </si>
  <si>
    <t>吴少锋</t>
  </si>
  <si>
    <t>吴义兵</t>
  </si>
  <si>
    <t>吴海波</t>
  </si>
  <si>
    <t>吴忠伏</t>
  </si>
  <si>
    <t>马彦成</t>
  </si>
  <si>
    <t>班学先</t>
  </si>
  <si>
    <t>马光健</t>
  </si>
  <si>
    <t>马铁岗</t>
  </si>
  <si>
    <t>马铁云</t>
  </si>
  <si>
    <t>吴义忠</t>
  </si>
  <si>
    <t>吴义成</t>
  </si>
  <si>
    <t>吴忠元</t>
  </si>
  <si>
    <t>班文清</t>
  </si>
  <si>
    <t>吴占平</t>
  </si>
  <si>
    <t>吴忠云</t>
  </si>
  <si>
    <t>吴义华</t>
  </si>
  <si>
    <t>班学红</t>
  </si>
  <si>
    <t>马彦华</t>
  </si>
  <si>
    <t>吴忠华</t>
  </si>
  <si>
    <t>王海玲</t>
  </si>
  <si>
    <t>吴义明</t>
  </si>
  <si>
    <t>马彦明</t>
  </si>
  <si>
    <t>吴光金</t>
  </si>
  <si>
    <t>吴忠伟</t>
  </si>
  <si>
    <t>马彦虎</t>
  </si>
  <si>
    <t>吴光连</t>
  </si>
  <si>
    <t>王琴</t>
  </si>
  <si>
    <t>马彦兵</t>
  </si>
  <si>
    <t>班少仁</t>
  </si>
  <si>
    <t>班学东</t>
  </si>
  <si>
    <t>马永伏</t>
  </si>
  <si>
    <t>马永宝</t>
  </si>
  <si>
    <t>马永海</t>
  </si>
  <si>
    <t>摆金亮</t>
  </si>
  <si>
    <t>摆兰喜</t>
  </si>
  <si>
    <t>吴义俊</t>
  </si>
  <si>
    <t>班学海</t>
  </si>
  <si>
    <t>王金柱</t>
  </si>
  <si>
    <t>班学云</t>
  </si>
  <si>
    <t>西灵村八队</t>
  </si>
  <si>
    <t>何金强</t>
  </si>
  <si>
    <t>马潇</t>
  </si>
  <si>
    <t>丁少清</t>
  </si>
  <si>
    <t xml:space="preserve"> 何惠军</t>
  </si>
  <si>
    <t>马建成</t>
  </si>
  <si>
    <t>何金明</t>
  </si>
  <si>
    <t>马灵生</t>
  </si>
  <si>
    <t>张晓花</t>
  </si>
  <si>
    <t>马保山</t>
  </si>
  <si>
    <t>马佳杨</t>
  </si>
  <si>
    <t>西灵村一队</t>
  </si>
  <si>
    <t>吴兰英</t>
  </si>
  <si>
    <t>吴金川</t>
  </si>
  <si>
    <t>吴义龙</t>
  </si>
  <si>
    <t>王立贵</t>
  </si>
  <si>
    <t>吴义林</t>
  </si>
  <si>
    <t>吴志强</t>
  </si>
  <si>
    <t>吴志红</t>
  </si>
  <si>
    <t>吴义海</t>
  </si>
  <si>
    <t>吴金山</t>
  </si>
  <si>
    <t>马宏宝</t>
  </si>
  <si>
    <t>王生俊</t>
  </si>
  <si>
    <t>袁发林</t>
  </si>
  <si>
    <t>吴金贵</t>
  </si>
  <si>
    <t>吴光太</t>
  </si>
  <si>
    <t>吴金伏</t>
  </si>
  <si>
    <t xml:space="preserve"> 王生荣</t>
  </si>
  <si>
    <t>吴志斌</t>
  </si>
  <si>
    <t>王自章</t>
  </si>
  <si>
    <t>王立锋</t>
  </si>
  <si>
    <t>王自俊</t>
  </si>
  <si>
    <t>王自虎</t>
  </si>
  <si>
    <t>李小燕</t>
  </si>
  <si>
    <t>吴金礼</t>
  </si>
  <si>
    <t>吴义其</t>
  </si>
  <si>
    <t>吴金虎</t>
  </si>
  <si>
    <t>吴建银</t>
  </si>
  <si>
    <t>吴光仁</t>
  </si>
  <si>
    <t>田义荣</t>
  </si>
  <si>
    <t>西灵村三队</t>
  </si>
  <si>
    <t>丁光海</t>
  </si>
  <si>
    <t>马忠举</t>
  </si>
  <si>
    <t>田生学</t>
  </si>
  <si>
    <t>田学智</t>
  </si>
  <si>
    <t>田学义</t>
  </si>
  <si>
    <t>丁光秀</t>
  </si>
  <si>
    <t>田金成</t>
  </si>
  <si>
    <t>田会保</t>
  </si>
  <si>
    <t>田会忠</t>
  </si>
  <si>
    <t>摆兰俊</t>
  </si>
  <si>
    <t>田生明</t>
  </si>
  <si>
    <t>田金贵</t>
  </si>
  <si>
    <t>田金惠</t>
  </si>
  <si>
    <t>田金保</t>
  </si>
  <si>
    <t>田会云</t>
  </si>
  <si>
    <t>田保才</t>
  </si>
  <si>
    <t>田少玉</t>
  </si>
  <si>
    <t>田金虎</t>
  </si>
  <si>
    <t>陈发杰</t>
  </si>
  <si>
    <t>田怀玉</t>
  </si>
  <si>
    <t>田义林</t>
  </si>
  <si>
    <t>田国林</t>
  </si>
  <si>
    <t>赛金花</t>
  </si>
  <si>
    <t>田金礼</t>
  </si>
  <si>
    <t>田少智</t>
  </si>
  <si>
    <t>田学平</t>
  </si>
  <si>
    <t>田金明</t>
  </si>
  <si>
    <t>西灵村四队</t>
  </si>
  <si>
    <t>马少玉</t>
  </si>
  <si>
    <t>马梅兰</t>
  </si>
  <si>
    <t>田自林</t>
  </si>
  <si>
    <t>田宝明</t>
  </si>
  <si>
    <t>田秀梅</t>
  </si>
  <si>
    <t>田生会</t>
  </si>
  <si>
    <t>田宝和</t>
  </si>
  <si>
    <t>田伏明</t>
  </si>
  <si>
    <t>田宝义</t>
  </si>
  <si>
    <t>田会平</t>
  </si>
  <si>
    <t>田学海</t>
  </si>
  <si>
    <t>田玉明</t>
  </si>
  <si>
    <t>田学兵</t>
  </si>
  <si>
    <t>田东</t>
  </si>
  <si>
    <t>田军</t>
  </si>
  <si>
    <t>田生吉</t>
  </si>
  <si>
    <t>田生美</t>
  </si>
  <si>
    <t>田会林</t>
  </si>
  <si>
    <t>田生孝</t>
  </si>
  <si>
    <t>杨小美</t>
  </si>
  <si>
    <t>杨春梅</t>
  </si>
  <si>
    <t>田金平</t>
  </si>
  <si>
    <t>田伏勇</t>
  </si>
  <si>
    <t>韩平生</t>
  </si>
  <si>
    <t>兰军</t>
  </si>
  <si>
    <t>田生军</t>
  </si>
  <si>
    <t>田学武</t>
  </si>
  <si>
    <t>田学成</t>
  </si>
  <si>
    <t>田自义</t>
  </si>
  <si>
    <t>吴金祥</t>
  </si>
  <si>
    <t>丁少伟</t>
  </si>
  <si>
    <t>平罗县灵西农副产品专业合作社</t>
  </si>
  <si>
    <t>灵沙村1队</t>
  </si>
  <si>
    <t>周小兵</t>
  </si>
  <si>
    <t>王兴礼</t>
  </si>
  <si>
    <t>杨天礼</t>
  </si>
  <si>
    <t>杨天政</t>
  </si>
  <si>
    <t>田立贵</t>
  </si>
  <si>
    <t>杨学礼</t>
  </si>
  <si>
    <t>杨丽芳</t>
  </si>
  <si>
    <t>吴秀林</t>
  </si>
  <si>
    <t>周小林</t>
  </si>
  <si>
    <t>王振科</t>
  </si>
  <si>
    <t>何 洪</t>
  </si>
  <si>
    <t>周怀玉</t>
  </si>
  <si>
    <t>杨利红</t>
  </si>
  <si>
    <t>田立荣</t>
  </si>
  <si>
    <t>杨立明</t>
  </si>
  <si>
    <t>杨天学</t>
  </si>
  <si>
    <t>周小民</t>
  </si>
  <si>
    <t>王兴俊</t>
  </si>
  <si>
    <t>周新礼</t>
  </si>
  <si>
    <t>周怀林</t>
  </si>
  <si>
    <t>田立兴</t>
  </si>
  <si>
    <t>田立明</t>
  </si>
  <si>
    <t>何军</t>
  </si>
  <si>
    <t>田立林</t>
  </si>
  <si>
    <t>杨天国</t>
  </si>
  <si>
    <t>杨少剑</t>
  </si>
  <si>
    <t>田志荣</t>
  </si>
  <si>
    <t>田志兵</t>
  </si>
  <si>
    <t>田立兰</t>
  </si>
  <si>
    <t>田志岗</t>
  </si>
  <si>
    <t>马丽娜</t>
  </si>
  <si>
    <t>马秀萍</t>
  </si>
  <si>
    <t>杨少明</t>
  </si>
  <si>
    <t>杨天华</t>
  </si>
  <si>
    <t>马梅英</t>
  </si>
  <si>
    <t>杨少平</t>
  </si>
  <si>
    <t>杨国平</t>
  </si>
  <si>
    <t>周怀忠</t>
  </si>
  <si>
    <t>王巧玲</t>
  </si>
  <si>
    <t>王翠莲</t>
  </si>
  <si>
    <t>灵沙村2队</t>
  </si>
  <si>
    <t>杨玉华</t>
  </si>
  <si>
    <t>杨学平</t>
  </si>
  <si>
    <t>马维云</t>
  </si>
  <si>
    <t>杨鸿林</t>
  </si>
  <si>
    <t>杨天秀</t>
  </si>
  <si>
    <t>杨洪军</t>
  </si>
  <si>
    <t>马维珍</t>
  </si>
  <si>
    <t>杨天俊</t>
  </si>
  <si>
    <t>杨爱民</t>
  </si>
  <si>
    <t>马光全</t>
  </si>
  <si>
    <t>杨玉真</t>
  </si>
  <si>
    <t>杨金贵</t>
  </si>
  <si>
    <t>杨天东</t>
  </si>
  <si>
    <t>摆玲花</t>
  </si>
  <si>
    <t>杨天军</t>
  </si>
  <si>
    <t>杨得贵</t>
  </si>
  <si>
    <t>杨力锋</t>
  </si>
  <si>
    <t>马思荣</t>
  </si>
  <si>
    <t>杨永林</t>
  </si>
  <si>
    <t>马思华</t>
  </si>
  <si>
    <t>马思如</t>
  </si>
  <si>
    <t>杨爱国</t>
  </si>
  <si>
    <t>杨天会</t>
  </si>
  <si>
    <t>马少礼</t>
  </si>
  <si>
    <t>马少会</t>
  </si>
  <si>
    <t>马维国</t>
  </si>
  <si>
    <t>何桂霞</t>
  </si>
  <si>
    <t>马思会</t>
  </si>
  <si>
    <t>王丽芹</t>
  </si>
  <si>
    <t>灵沙村3队</t>
  </si>
  <si>
    <t>王兴华</t>
  </si>
  <si>
    <t>唐素琴</t>
  </si>
  <si>
    <t>王国兴</t>
  </si>
  <si>
    <t>王兴儒</t>
  </si>
  <si>
    <t>王爱宁</t>
  </si>
  <si>
    <t>王立茹</t>
  </si>
  <si>
    <t>王兴红</t>
  </si>
  <si>
    <t>王金涛</t>
  </si>
  <si>
    <t>王金红</t>
  </si>
  <si>
    <t>王金春</t>
  </si>
  <si>
    <t>王金东</t>
  </si>
  <si>
    <t>王金波</t>
  </si>
  <si>
    <t>王三俊</t>
  </si>
  <si>
    <t>王建元</t>
  </si>
  <si>
    <t>王明义</t>
  </si>
  <si>
    <t>何光元</t>
  </si>
  <si>
    <t>王兴兵</t>
  </si>
  <si>
    <t>王海宁</t>
  </si>
  <si>
    <t>何光明</t>
  </si>
  <si>
    <t>何光祥</t>
  </si>
  <si>
    <t>王祥</t>
  </si>
  <si>
    <t>王新财</t>
  </si>
  <si>
    <t>王建海</t>
  </si>
  <si>
    <t>何桂英</t>
  </si>
  <si>
    <t>王国先</t>
  </si>
  <si>
    <t>王国志</t>
  </si>
  <si>
    <t>灵沙村4队</t>
  </si>
  <si>
    <t>王海荣</t>
  </si>
  <si>
    <t>王立珍</t>
  </si>
  <si>
    <t>谭学祥</t>
  </si>
  <si>
    <t>马立堂</t>
  </si>
  <si>
    <t>王会波</t>
  </si>
  <si>
    <t>杨桂花</t>
  </si>
  <si>
    <t>王德国</t>
  </si>
  <si>
    <t>王海东</t>
  </si>
  <si>
    <t>王会涛</t>
  </si>
  <si>
    <t>王格平</t>
  </si>
  <si>
    <t>王英礼</t>
  </si>
  <si>
    <t>王会斌</t>
  </si>
  <si>
    <t>王化政</t>
  </si>
  <si>
    <t>王化新</t>
  </si>
  <si>
    <t>王小芹</t>
  </si>
  <si>
    <t>王英林</t>
  </si>
  <si>
    <t>王思兴</t>
  </si>
  <si>
    <t>谭学明</t>
  </si>
  <si>
    <t>谭学贵</t>
  </si>
  <si>
    <t>何芳</t>
  </si>
  <si>
    <t>马风琴</t>
  </si>
  <si>
    <t>王雷</t>
  </si>
  <si>
    <t>王建贵</t>
  </si>
  <si>
    <t>王会林</t>
  </si>
  <si>
    <t>马翠珍</t>
  </si>
  <si>
    <t>王少贵</t>
  </si>
  <si>
    <t>谭学林</t>
  </si>
  <si>
    <t>王格林</t>
  </si>
  <si>
    <t>王德银</t>
  </si>
  <si>
    <t>灵沙村5队</t>
  </si>
  <si>
    <t>王宗林</t>
  </si>
  <si>
    <t>王跃勤</t>
  </si>
  <si>
    <t>王宗贤</t>
  </si>
  <si>
    <t>王德洪</t>
  </si>
  <si>
    <t>王跃军</t>
  </si>
  <si>
    <t>王立明</t>
  </si>
  <si>
    <t>王德荣</t>
  </si>
  <si>
    <t>顾金林</t>
  </si>
  <si>
    <t>王德贵</t>
  </si>
  <si>
    <t>杨秀凤</t>
  </si>
  <si>
    <t>王宗彦</t>
  </si>
  <si>
    <t>王跃成</t>
  </si>
  <si>
    <t>金维荣</t>
  </si>
  <si>
    <t>王德成</t>
  </si>
  <si>
    <t>王千</t>
  </si>
  <si>
    <t>灵沙村五队</t>
  </si>
  <si>
    <t>金维强</t>
  </si>
  <si>
    <t>郭宝军</t>
  </si>
  <si>
    <t>吴广明</t>
  </si>
  <si>
    <t>王德宁</t>
  </si>
  <si>
    <t>王德忠</t>
  </si>
  <si>
    <t>王跃和</t>
  </si>
  <si>
    <t>王立洪</t>
  </si>
  <si>
    <t>王自忠</t>
  </si>
  <si>
    <t>王宗成</t>
  </si>
  <si>
    <t>王宗德</t>
  </si>
  <si>
    <t>王宗礼</t>
  </si>
  <si>
    <t>顾建军</t>
  </si>
  <si>
    <t>王萍</t>
  </si>
  <si>
    <t>王跃贵</t>
  </si>
  <si>
    <t>王金科</t>
  </si>
  <si>
    <t>灵沙村6队</t>
  </si>
  <si>
    <t>尹少林</t>
  </si>
  <si>
    <t>张东</t>
  </si>
  <si>
    <t>尹占云</t>
  </si>
  <si>
    <t>杨丽俊</t>
  </si>
  <si>
    <t>宋金艳</t>
  </si>
  <si>
    <t>李小峰</t>
  </si>
  <si>
    <t>杨少文</t>
  </si>
  <si>
    <t>杨会东</t>
  </si>
  <si>
    <t>苏凤英</t>
  </si>
  <si>
    <t>尹占国</t>
  </si>
  <si>
    <t>金少伏</t>
  </si>
  <si>
    <t>杨少俊</t>
  </si>
  <si>
    <t>杨会云</t>
  </si>
  <si>
    <t>马凤美</t>
  </si>
  <si>
    <t>杨少才</t>
  </si>
  <si>
    <t>周少红</t>
  </si>
  <si>
    <t>杨金会</t>
  </si>
  <si>
    <t>王金昌</t>
  </si>
  <si>
    <t>王金才</t>
  </si>
  <si>
    <t>尹桂花</t>
  </si>
  <si>
    <t>罗会军</t>
  </si>
  <si>
    <t>杨金华</t>
  </si>
  <si>
    <t>杨金玉</t>
  </si>
  <si>
    <t>王金德</t>
  </si>
  <si>
    <t>尹占明</t>
  </si>
  <si>
    <t>杨金红</t>
  </si>
  <si>
    <t>尹占兵</t>
  </si>
  <si>
    <t>杨金祥</t>
  </si>
  <si>
    <t>杨金学</t>
  </si>
  <si>
    <t>王金保</t>
  </si>
  <si>
    <t>金成</t>
  </si>
  <si>
    <t>尹少平</t>
  </si>
  <si>
    <t>尹少军</t>
  </si>
  <si>
    <t>杨少会</t>
  </si>
  <si>
    <t>金宝山</t>
  </si>
  <si>
    <t>何秀萍</t>
  </si>
  <si>
    <t>王金伏</t>
  </si>
  <si>
    <t>杨金洪</t>
  </si>
  <si>
    <t>王金其</t>
  </si>
  <si>
    <t>马海燕</t>
  </si>
  <si>
    <t>杨元军</t>
  </si>
  <si>
    <t>马彦龙</t>
  </si>
  <si>
    <t>杨少伏</t>
  </si>
  <si>
    <t>灵沙村7队</t>
  </si>
  <si>
    <t>马万春</t>
  </si>
  <si>
    <t>马万林</t>
  </si>
  <si>
    <t>马立梅</t>
  </si>
  <si>
    <t>金玉明</t>
  </si>
  <si>
    <t>金学才</t>
  </si>
  <si>
    <t>马佃俊</t>
  </si>
  <si>
    <t>马佃会</t>
  </si>
  <si>
    <t>马炳林</t>
  </si>
  <si>
    <t>马宝银</t>
  </si>
  <si>
    <t>尹占华</t>
  </si>
  <si>
    <t>马桂霞</t>
  </si>
  <si>
    <t>马汉茹</t>
  </si>
  <si>
    <t>何宝军</t>
  </si>
  <si>
    <t>马红彬</t>
  </si>
  <si>
    <t>马爱华</t>
  </si>
  <si>
    <t>马炳彦</t>
  </si>
  <si>
    <t>马佃其</t>
  </si>
  <si>
    <t>金学军</t>
  </si>
  <si>
    <t>杨立柱</t>
  </si>
  <si>
    <t>马国红</t>
  </si>
  <si>
    <t>马炳元</t>
  </si>
  <si>
    <t>金亮</t>
  </si>
  <si>
    <t>尹占彪</t>
  </si>
  <si>
    <t>杨立国</t>
  </si>
  <si>
    <t>马万元</t>
  </si>
  <si>
    <t>何光林</t>
  </si>
  <si>
    <t>尹占海</t>
  </si>
  <si>
    <t>杨立功</t>
  </si>
  <si>
    <t>马立红</t>
  </si>
  <si>
    <t>尹少云</t>
  </si>
  <si>
    <t>马炳堂</t>
  </si>
  <si>
    <t>金学东</t>
  </si>
  <si>
    <t>马佃文</t>
  </si>
  <si>
    <t>马列</t>
  </si>
  <si>
    <t>马国山</t>
  </si>
  <si>
    <t>灵沙村8队</t>
  </si>
  <si>
    <t>杨东</t>
  </si>
  <si>
    <t>金银星</t>
  </si>
  <si>
    <t>何花</t>
  </si>
  <si>
    <t>马保东</t>
  </si>
  <si>
    <t>杨小剑</t>
  </si>
  <si>
    <t>杨锋</t>
  </si>
  <si>
    <t>杨国茹</t>
  </si>
  <si>
    <t>杨会兴</t>
  </si>
  <si>
    <t>马月琴</t>
  </si>
  <si>
    <t>杨会忠</t>
  </si>
  <si>
    <t>杨洪兵</t>
  </si>
  <si>
    <t>马国防</t>
  </si>
  <si>
    <t>张玉芹</t>
  </si>
  <si>
    <t>马炳花</t>
  </si>
  <si>
    <t>杨会祥</t>
  </si>
  <si>
    <t>马保龙</t>
  </si>
  <si>
    <t>杨洪平</t>
  </si>
  <si>
    <t>杨国涛</t>
  </si>
  <si>
    <t>马国先</t>
  </si>
  <si>
    <t>马国保</t>
  </si>
  <si>
    <t>杨洪</t>
  </si>
  <si>
    <t>杨瑞平</t>
  </si>
  <si>
    <t>马国英</t>
  </si>
  <si>
    <t>杨佳</t>
  </si>
  <si>
    <t>杨会成</t>
  </si>
  <si>
    <t>田梅芳</t>
  </si>
  <si>
    <t>马义思</t>
  </si>
  <si>
    <t>杨洪如</t>
  </si>
  <si>
    <t>灵沙村9队</t>
  </si>
  <si>
    <t>马晓花</t>
  </si>
  <si>
    <t>马生孝</t>
  </si>
  <si>
    <t>马月香</t>
  </si>
  <si>
    <t>马飞鹏</t>
  </si>
  <si>
    <t>马明红</t>
  </si>
  <si>
    <t>马生珍</t>
  </si>
  <si>
    <t>马立波</t>
  </si>
  <si>
    <t>马生仁</t>
  </si>
  <si>
    <t>马生忠</t>
  </si>
  <si>
    <t>马进银</t>
  </si>
  <si>
    <t>马立宁</t>
  </si>
  <si>
    <t>马进兰</t>
  </si>
  <si>
    <t>杨会荣</t>
  </si>
  <si>
    <t>马利兵</t>
  </si>
  <si>
    <t>马绍清</t>
  </si>
  <si>
    <t>马立强</t>
  </si>
  <si>
    <t>马生伟</t>
  </si>
  <si>
    <t>马生信</t>
  </si>
  <si>
    <t>马利涛</t>
  </si>
  <si>
    <t>马宗明</t>
  </si>
  <si>
    <t>赵芝秀</t>
  </si>
  <si>
    <t>马立珍</t>
  </si>
  <si>
    <t>马生兵</t>
  </si>
  <si>
    <t>马立涛</t>
  </si>
  <si>
    <t>马生梅</t>
  </si>
  <si>
    <t>马生保</t>
  </si>
  <si>
    <t>马宗国</t>
  </si>
  <si>
    <t>马生智</t>
  </si>
  <si>
    <t>马生瑞</t>
  </si>
  <si>
    <t>马生如</t>
  </si>
  <si>
    <t>马生英</t>
  </si>
  <si>
    <t>马立林</t>
  </si>
  <si>
    <t>马立成</t>
  </si>
  <si>
    <t>马绍林</t>
  </si>
  <si>
    <t>马宗贤</t>
  </si>
  <si>
    <t>马生礼</t>
  </si>
  <si>
    <t>马进全</t>
  </si>
  <si>
    <t>马生银</t>
  </si>
  <si>
    <t>马生财</t>
  </si>
  <si>
    <t>马生元</t>
  </si>
  <si>
    <t>马军海</t>
  </si>
  <si>
    <t>马生国</t>
  </si>
  <si>
    <t>马生文</t>
  </si>
  <si>
    <t>马佳伟</t>
  </si>
  <si>
    <t>马生太</t>
  </si>
  <si>
    <t>马成良</t>
  </si>
  <si>
    <t>马宝俊</t>
  </si>
  <si>
    <t>马凤勤</t>
  </si>
  <si>
    <t>苏相国</t>
  </si>
  <si>
    <t>马万栋</t>
  </si>
  <si>
    <t>灵沙村10队</t>
  </si>
  <si>
    <t>王邵荣</t>
  </si>
  <si>
    <t>王跃红</t>
  </si>
  <si>
    <t>王伊夫</t>
  </si>
  <si>
    <t>王玉洪</t>
  </si>
  <si>
    <t>王玉祥</t>
  </si>
  <si>
    <t>王德会</t>
  </si>
  <si>
    <t>王凯弘</t>
  </si>
  <si>
    <t>王玉民</t>
  </si>
  <si>
    <t>王玉龙</t>
  </si>
  <si>
    <t>王跃林</t>
  </si>
  <si>
    <t>王晓成</t>
  </si>
  <si>
    <t>王跃华</t>
  </si>
  <si>
    <t>王跃英</t>
  </si>
  <si>
    <t>王跃会</t>
  </si>
  <si>
    <t>王玉涛</t>
  </si>
  <si>
    <t>王跃银</t>
  </si>
  <si>
    <t>杨国新</t>
  </si>
  <si>
    <t>王德学</t>
  </si>
  <si>
    <t>王跃学</t>
  </si>
  <si>
    <t>王跃龙</t>
  </si>
  <si>
    <t>王国龙</t>
  </si>
  <si>
    <t>王跃兵</t>
  </si>
  <si>
    <t>王德兵</t>
  </si>
  <si>
    <t>王玉国</t>
  </si>
  <si>
    <t>灵沙村</t>
  </si>
  <si>
    <t>灵沙乡村情农业发展有限公司</t>
  </si>
  <si>
    <t>灵沙村灵丰源农副产品专业合作社</t>
  </si>
  <si>
    <t>丁建华</t>
  </si>
  <si>
    <t>先锋村1队</t>
  </si>
  <si>
    <t>丁少玉</t>
  </si>
  <si>
    <t>丁少平</t>
  </si>
  <si>
    <t>丁小华</t>
  </si>
  <si>
    <t>丁炳阳</t>
  </si>
  <si>
    <t>丁向阳</t>
  </si>
  <si>
    <t>丁绍元</t>
  </si>
  <si>
    <t>杨玉喜</t>
  </si>
  <si>
    <t>丁海云</t>
  </si>
  <si>
    <t>丁兴林</t>
  </si>
  <si>
    <t>杨玉明</t>
  </si>
  <si>
    <t>穆金花</t>
  </si>
  <si>
    <t>丁少贵</t>
  </si>
  <si>
    <t>吴晓梅</t>
  </si>
  <si>
    <t>丁彦伏</t>
  </si>
  <si>
    <t>丁少礼</t>
  </si>
  <si>
    <t>丁建云</t>
  </si>
  <si>
    <t>丁绍忠</t>
  </si>
  <si>
    <t>丁涛</t>
  </si>
  <si>
    <t>丁自亮</t>
  </si>
  <si>
    <t>马德花</t>
  </si>
  <si>
    <t>丁少文</t>
  </si>
  <si>
    <t>丁亚南</t>
  </si>
  <si>
    <t>李喜凤</t>
  </si>
  <si>
    <t>杨守海</t>
  </si>
  <si>
    <t>丁达伟</t>
  </si>
  <si>
    <t>先锋村2队</t>
  </si>
  <si>
    <t>丁剑虎</t>
  </si>
  <si>
    <t>丁占吉</t>
  </si>
  <si>
    <t>丁占海</t>
  </si>
  <si>
    <t>田玉芳</t>
  </si>
  <si>
    <t>金绍锋</t>
  </si>
  <si>
    <t>金会兴</t>
  </si>
  <si>
    <t>金秀莲</t>
  </si>
  <si>
    <t>金会林</t>
  </si>
  <si>
    <t>金绍军</t>
  </si>
  <si>
    <t>金会荣</t>
  </si>
  <si>
    <t>金少祥</t>
  </si>
  <si>
    <t>丁剑锋</t>
  </si>
  <si>
    <t>金枝</t>
  </si>
  <si>
    <t>金小林</t>
  </si>
  <si>
    <t>田兴龙</t>
  </si>
  <si>
    <t>金绍云</t>
  </si>
  <si>
    <t>田兴国</t>
  </si>
  <si>
    <t>金绍华</t>
  </si>
  <si>
    <t>丁绍龙</t>
  </si>
  <si>
    <t>金会军</t>
  </si>
  <si>
    <t>金少其</t>
  </si>
  <si>
    <t>金绍兵</t>
  </si>
  <si>
    <t>金少新</t>
  </si>
  <si>
    <t>金绍成</t>
  </si>
  <si>
    <t>金惠东</t>
  </si>
  <si>
    <t>金惠忠</t>
  </si>
  <si>
    <t>金绍鹏</t>
  </si>
  <si>
    <t>何光其</t>
  </si>
  <si>
    <t>先锋村3队</t>
  </si>
  <si>
    <t>何少忠</t>
  </si>
  <si>
    <t>何少春</t>
  </si>
  <si>
    <t>何光华</t>
  </si>
  <si>
    <t>何会清</t>
  </si>
  <si>
    <t>何金芳</t>
  </si>
  <si>
    <t>何光玉</t>
  </si>
  <si>
    <t>何会东</t>
  </si>
  <si>
    <t>何光平</t>
  </si>
  <si>
    <t>何少军</t>
  </si>
  <si>
    <t>何光海</t>
  </si>
  <si>
    <t>何光学</t>
  </si>
  <si>
    <t>何英贵</t>
  </si>
  <si>
    <t>何少林</t>
  </si>
  <si>
    <t>何光新</t>
  </si>
  <si>
    <t>何少龙</t>
  </si>
  <si>
    <t>何少新</t>
  </si>
  <si>
    <t>何光军</t>
  </si>
  <si>
    <t>何志国</t>
  </si>
  <si>
    <t>吴翠兰</t>
  </si>
  <si>
    <t>田玉梅</t>
  </si>
  <si>
    <t>杨凤玲</t>
  </si>
  <si>
    <t>金学龙</t>
  </si>
  <si>
    <t>金晓灵</t>
  </si>
  <si>
    <t>马国福</t>
  </si>
  <si>
    <t>马英祥</t>
  </si>
  <si>
    <t>杨彦花</t>
  </si>
  <si>
    <t>马慧英</t>
  </si>
  <si>
    <t>王占伏</t>
  </si>
  <si>
    <t>王占礼</t>
  </si>
  <si>
    <t>王占全</t>
  </si>
  <si>
    <t>赵凤兰</t>
  </si>
  <si>
    <t>吴小琴</t>
  </si>
  <si>
    <t>杨化忠</t>
  </si>
  <si>
    <t>先锋村4队</t>
  </si>
  <si>
    <t>杨化云</t>
  </si>
  <si>
    <t>李占全</t>
  </si>
  <si>
    <t>李占宝</t>
  </si>
  <si>
    <t>李会明</t>
  </si>
  <si>
    <t>李占华</t>
  </si>
  <si>
    <t>丁光俊</t>
  </si>
  <si>
    <t>杨生吉</t>
  </si>
  <si>
    <t>杨化明</t>
  </si>
  <si>
    <t>杨化贵</t>
  </si>
  <si>
    <t>杨化龙</t>
  </si>
  <si>
    <t>丁翠萍</t>
  </si>
  <si>
    <t>杨少新</t>
  </si>
  <si>
    <t>李建喜</t>
  </si>
  <si>
    <t>李建政</t>
  </si>
  <si>
    <t>李建科</t>
  </si>
  <si>
    <t>杨化元</t>
  </si>
  <si>
    <t>李小荣</t>
  </si>
  <si>
    <t>李建虎</t>
  </si>
  <si>
    <t>杨化林</t>
  </si>
  <si>
    <t>杨化新</t>
  </si>
  <si>
    <t>杨化军</t>
  </si>
  <si>
    <t>李占兴</t>
  </si>
  <si>
    <t>李会林</t>
  </si>
  <si>
    <t>李占龙</t>
  </si>
  <si>
    <t>李建兴</t>
  </si>
  <si>
    <t>杨化祥</t>
  </si>
  <si>
    <t>杨华清</t>
  </si>
  <si>
    <t>王凤花</t>
  </si>
  <si>
    <t>李海波</t>
  </si>
  <si>
    <t>李占明</t>
  </si>
  <si>
    <t>王保东</t>
  </si>
  <si>
    <t>先锋村5队</t>
  </si>
  <si>
    <t>王明祥</t>
  </si>
  <si>
    <t>王洪智</t>
  </si>
  <si>
    <t>哈玉红</t>
  </si>
  <si>
    <t>王明智</t>
  </si>
  <si>
    <t>王德军</t>
  </si>
  <si>
    <t>王德海</t>
  </si>
  <si>
    <t>马绍祥</t>
  </si>
  <si>
    <t>马建梅</t>
  </si>
  <si>
    <t>王洪军</t>
  </si>
  <si>
    <t>马绍兵</t>
  </si>
  <si>
    <t>寇存林</t>
  </si>
  <si>
    <t>王德志</t>
  </si>
  <si>
    <t>马建祥</t>
  </si>
  <si>
    <t>杨兰琴</t>
  </si>
  <si>
    <t>王海林</t>
  </si>
  <si>
    <t>王会儒</t>
  </si>
  <si>
    <t>哈玉明</t>
  </si>
  <si>
    <t>哈建林</t>
  </si>
  <si>
    <t>马会冬</t>
  </si>
  <si>
    <t>马绍兴</t>
  </si>
  <si>
    <t>马会全</t>
  </si>
  <si>
    <t>马建清</t>
  </si>
  <si>
    <t>王洪明</t>
  </si>
  <si>
    <t>马会保</t>
  </si>
  <si>
    <t>丁梅兰</t>
  </si>
  <si>
    <t>王德清</t>
  </si>
  <si>
    <t>马绍章</t>
  </si>
  <si>
    <t>罗桂英</t>
  </si>
  <si>
    <t>马志鹏</t>
  </si>
  <si>
    <t>王明兴</t>
  </si>
  <si>
    <t>王德怀</t>
  </si>
  <si>
    <t>王兴其</t>
  </si>
  <si>
    <t>王芳</t>
  </si>
  <si>
    <t>寇存宝</t>
  </si>
  <si>
    <t>王宝明</t>
  </si>
  <si>
    <t>马峰</t>
  </si>
  <si>
    <t>王德龙</t>
  </si>
  <si>
    <t>王德祥</t>
  </si>
  <si>
    <t>田小英</t>
  </si>
  <si>
    <t>王德明</t>
  </si>
  <si>
    <t>马志华</t>
  </si>
  <si>
    <t>哈玉祥</t>
  </si>
  <si>
    <t>哈玉宝</t>
  </si>
  <si>
    <t>马绍华</t>
  </si>
  <si>
    <t>马存宝</t>
  </si>
  <si>
    <t>先锋村6队</t>
  </si>
  <si>
    <t>杨彦贵</t>
  </si>
  <si>
    <t>杨会萍</t>
  </si>
  <si>
    <t>马文明</t>
  </si>
  <si>
    <t>马清海</t>
  </si>
  <si>
    <t>王自龙</t>
  </si>
  <si>
    <t>马丽红</t>
  </si>
  <si>
    <t>马清林</t>
  </si>
  <si>
    <t>马清龙</t>
  </si>
  <si>
    <t>马清元</t>
  </si>
  <si>
    <t>李占林</t>
  </si>
  <si>
    <t>李占贵</t>
  </si>
  <si>
    <t>杨进仁</t>
  </si>
  <si>
    <t>黄金亮</t>
  </si>
  <si>
    <t>杨彦平</t>
  </si>
  <si>
    <t>杨万泉</t>
  </si>
  <si>
    <t>马文太</t>
  </si>
  <si>
    <t>王学祥</t>
  </si>
  <si>
    <t>王兆林</t>
  </si>
  <si>
    <t>王洪平</t>
  </si>
  <si>
    <t>丁艳</t>
  </si>
  <si>
    <t>李建材</t>
  </si>
  <si>
    <t>王冰</t>
  </si>
  <si>
    <t>王德湖</t>
  </si>
  <si>
    <t>王洪兵</t>
  </si>
  <si>
    <t>王龙</t>
  </si>
  <si>
    <t>王洪东</t>
  </si>
  <si>
    <t>李少林</t>
  </si>
  <si>
    <t>王洪龙</t>
  </si>
  <si>
    <t>王洪祥</t>
  </si>
  <si>
    <t>李飞云</t>
  </si>
  <si>
    <t>先锋村7队</t>
  </si>
  <si>
    <t>田玉兴</t>
  </si>
  <si>
    <t>田玉民</t>
  </si>
  <si>
    <t>马春花</t>
  </si>
  <si>
    <t>田兴林</t>
  </si>
  <si>
    <t>田自民</t>
  </si>
  <si>
    <t>田志光</t>
  </si>
  <si>
    <t>王洪海</t>
  </si>
  <si>
    <t>田生俊</t>
  </si>
  <si>
    <t>田生秀</t>
  </si>
  <si>
    <t>马晓娟</t>
  </si>
  <si>
    <t>杨青茹</t>
  </si>
  <si>
    <t>田自平</t>
  </si>
  <si>
    <t>田学虎</t>
  </si>
  <si>
    <t>王洪学</t>
  </si>
  <si>
    <t>田春林</t>
  </si>
  <si>
    <t>王兆忠</t>
  </si>
  <si>
    <t>田生云</t>
  </si>
  <si>
    <t>田玉林</t>
  </si>
  <si>
    <t>田凤琴</t>
  </si>
  <si>
    <t>田  鹏</t>
  </si>
  <si>
    <t>马  云</t>
  </si>
  <si>
    <t>田生宝</t>
  </si>
  <si>
    <t>李占学</t>
  </si>
  <si>
    <t>田生玉</t>
  </si>
  <si>
    <t>田生礼</t>
  </si>
  <si>
    <t>田学云</t>
  </si>
  <si>
    <t>田生其</t>
  </si>
  <si>
    <t>田学伏</t>
  </si>
  <si>
    <t>马登和</t>
  </si>
  <si>
    <t>田自云</t>
  </si>
  <si>
    <t>田自军</t>
  </si>
  <si>
    <t>田生义</t>
  </si>
  <si>
    <t>田学宝</t>
  </si>
  <si>
    <t>田自斌</t>
  </si>
  <si>
    <t>田会珍</t>
  </si>
  <si>
    <t>田生祥</t>
  </si>
  <si>
    <t>田学刚</t>
  </si>
  <si>
    <t>王生义</t>
  </si>
  <si>
    <t>先锋村8队</t>
  </si>
  <si>
    <t>王生仁</t>
  </si>
  <si>
    <t>王建兴</t>
  </si>
  <si>
    <t>王健</t>
  </si>
  <si>
    <t>王建礼</t>
  </si>
  <si>
    <t>王健波</t>
  </si>
  <si>
    <t>马明有</t>
  </si>
  <si>
    <t>王海明</t>
  </si>
  <si>
    <t>王生元</t>
  </si>
  <si>
    <t>王生宝</t>
  </si>
  <si>
    <t>岳秀兰</t>
  </si>
  <si>
    <t>王生彦</t>
  </si>
  <si>
    <t>王生秀</t>
  </si>
  <si>
    <t>毛建生</t>
  </si>
  <si>
    <t>马翠英</t>
  </si>
  <si>
    <t>吴晓慧</t>
  </si>
  <si>
    <t>杨欢</t>
  </si>
  <si>
    <t>吴绍龙</t>
  </si>
  <si>
    <t>吴绍祥</t>
  </si>
  <si>
    <t>吴少兵</t>
  </si>
  <si>
    <t>吴义贵</t>
  </si>
  <si>
    <t>毛建华</t>
  </si>
  <si>
    <t>吴绍国</t>
  </si>
  <si>
    <t>马汉国</t>
  </si>
  <si>
    <t>吴绍兴</t>
  </si>
  <si>
    <t>马国兵</t>
  </si>
  <si>
    <t>喜尚文</t>
  </si>
  <si>
    <t>先锋村9队</t>
  </si>
  <si>
    <t>王金银</t>
  </si>
  <si>
    <t>王寿祥</t>
  </si>
  <si>
    <t>摆玉玺</t>
  </si>
  <si>
    <t>王少财</t>
  </si>
  <si>
    <t>马学芹</t>
  </si>
  <si>
    <t>王寿林</t>
  </si>
  <si>
    <t>单正权</t>
  </si>
  <si>
    <t>王洪云</t>
  </si>
  <si>
    <t>牛绍忠</t>
  </si>
  <si>
    <t>王守贵</t>
  </si>
  <si>
    <t>王守林</t>
  </si>
  <si>
    <t>王寿忠</t>
  </si>
  <si>
    <t>王绍林</t>
  </si>
  <si>
    <t>王寿华</t>
  </si>
  <si>
    <t>王守元</t>
  </si>
  <si>
    <t>王寿明</t>
  </si>
  <si>
    <t>王守军</t>
  </si>
  <si>
    <t>王少先</t>
  </si>
  <si>
    <t>王桂明</t>
  </si>
  <si>
    <t>王金孝</t>
  </si>
  <si>
    <t>王寿俊</t>
  </si>
  <si>
    <t>王金洪</t>
  </si>
  <si>
    <t>王福贵</t>
  </si>
  <si>
    <t>王金强</t>
  </si>
  <si>
    <t>王海洪</t>
  </si>
  <si>
    <t>杨秀玲</t>
  </si>
  <si>
    <t>王守叶</t>
  </si>
  <si>
    <t>牛少林</t>
  </si>
  <si>
    <t>何冬梅</t>
  </si>
  <si>
    <t>赵伏云</t>
  </si>
  <si>
    <t>马绍琴</t>
  </si>
  <si>
    <t>先锋村10队</t>
  </si>
  <si>
    <t>吴生贵</t>
  </si>
  <si>
    <t>马维龙</t>
  </si>
  <si>
    <t>田桂英</t>
  </si>
  <si>
    <t>吴生宝</t>
  </si>
  <si>
    <t>王晓燕</t>
  </si>
  <si>
    <t>王晓华</t>
  </si>
  <si>
    <t>王金军</t>
  </si>
  <si>
    <t>吴国清</t>
  </si>
  <si>
    <t>王洪保</t>
  </si>
  <si>
    <t>王华东</t>
  </si>
  <si>
    <t>张月兰</t>
  </si>
  <si>
    <t>王克兵</t>
  </si>
  <si>
    <t>张翠花</t>
  </si>
  <si>
    <t>马成孝</t>
  </si>
  <si>
    <t>王绍云</t>
  </si>
  <si>
    <t>王少国</t>
  </si>
  <si>
    <t>吴立彬</t>
  </si>
  <si>
    <t>王强</t>
  </si>
  <si>
    <t>丁小琴</t>
  </si>
  <si>
    <t>王金俊</t>
  </si>
  <si>
    <t>周会芹</t>
  </si>
  <si>
    <t>王建喜</t>
  </si>
  <si>
    <t>牛凤兰</t>
  </si>
  <si>
    <t>马文辉</t>
  </si>
  <si>
    <t>王惠军</t>
  </si>
  <si>
    <t>王红银</t>
  </si>
  <si>
    <t>平罗县灵沙乡先锋村股份经济合作社</t>
  </si>
  <si>
    <t>董志华</t>
  </si>
  <si>
    <t>先锋村东湖</t>
  </si>
  <si>
    <t>马兴学</t>
  </si>
  <si>
    <t>富贵村一队</t>
  </si>
  <si>
    <t>马林峰</t>
  </si>
  <si>
    <t>马炳文</t>
  </si>
  <si>
    <t>马兴堂</t>
  </si>
  <si>
    <t>马会元</t>
  </si>
  <si>
    <t>马兴涛</t>
  </si>
  <si>
    <t>马兴其</t>
  </si>
  <si>
    <t>马林东</t>
  </si>
  <si>
    <t>马新山</t>
  </si>
  <si>
    <t>马兴兵</t>
  </si>
  <si>
    <t>周风梅</t>
  </si>
  <si>
    <t>马兴保</t>
  </si>
  <si>
    <t>丁全伏</t>
  </si>
  <si>
    <t>马金霞</t>
  </si>
  <si>
    <t>马兴美</t>
  </si>
  <si>
    <t>马兴奎</t>
  </si>
  <si>
    <t>马兴芳</t>
  </si>
  <si>
    <t>马兴如</t>
  </si>
  <si>
    <t>马新海</t>
  </si>
  <si>
    <t>马兴平</t>
  </si>
  <si>
    <t>马兴万</t>
  </si>
  <si>
    <t>王兰英</t>
  </si>
  <si>
    <t>马江波</t>
  </si>
  <si>
    <t>马少青</t>
  </si>
  <si>
    <t>马新虎</t>
  </si>
  <si>
    <t>马兴会</t>
  </si>
  <si>
    <t>马兴才</t>
  </si>
  <si>
    <t>马生寿</t>
  </si>
  <si>
    <t>马林军</t>
  </si>
  <si>
    <t>马兴刚</t>
  </si>
  <si>
    <t>马兴洪</t>
  </si>
  <si>
    <t>马兴伏</t>
  </si>
  <si>
    <t>马兴科</t>
  </si>
  <si>
    <t>杨立忠</t>
  </si>
  <si>
    <t>马兴怀</t>
  </si>
  <si>
    <t>马兴全</t>
  </si>
  <si>
    <t>马少宏</t>
  </si>
  <si>
    <t>丁全红</t>
  </si>
  <si>
    <t>马兴文</t>
  </si>
  <si>
    <t>马兴东</t>
  </si>
  <si>
    <t>马丹</t>
  </si>
  <si>
    <t>马兴德</t>
  </si>
  <si>
    <t>马少忠</t>
  </si>
  <si>
    <t>马炳会</t>
  </si>
  <si>
    <t>富贵村二队</t>
  </si>
  <si>
    <t>丁桂花</t>
  </si>
  <si>
    <t>田学荣</t>
  </si>
  <si>
    <t>田学华</t>
  </si>
  <si>
    <t>马登金</t>
  </si>
  <si>
    <t>周金国</t>
  </si>
  <si>
    <t>马正文</t>
  </si>
  <si>
    <t>马绍忠</t>
  </si>
  <si>
    <t>吴小英</t>
  </si>
  <si>
    <t>周建红</t>
  </si>
  <si>
    <t>马登贵</t>
  </si>
  <si>
    <t>马登成</t>
  </si>
  <si>
    <t>李军红</t>
  </si>
  <si>
    <t>马建雄</t>
  </si>
  <si>
    <t>田兴明</t>
  </si>
  <si>
    <t>田伏华</t>
  </si>
  <si>
    <t>马登会</t>
  </si>
  <si>
    <t>马学财</t>
  </si>
  <si>
    <t>郝明军</t>
  </si>
  <si>
    <t>田学俊</t>
  </si>
  <si>
    <t>马登海</t>
  </si>
  <si>
    <t>马仲杰</t>
  </si>
  <si>
    <t>马登红</t>
  </si>
  <si>
    <t>马登云</t>
  </si>
  <si>
    <t>田凤英</t>
  </si>
  <si>
    <t>马登兵</t>
  </si>
  <si>
    <t>杨生汉</t>
  </si>
  <si>
    <t>马登全</t>
  </si>
  <si>
    <t>马登林</t>
  </si>
  <si>
    <t>马登国</t>
  </si>
  <si>
    <t>田学贵</t>
  </si>
  <si>
    <t>田兵</t>
  </si>
  <si>
    <t>马登平</t>
  </si>
  <si>
    <t>周建忠</t>
  </si>
  <si>
    <t>周全荣</t>
  </si>
  <si>
    <t>马建会</t>
  </si>
  <si>
    <t>周建林</t>
  </si>
  <si>
    <t>马登华</t>
  </si>
  <si>
    <t>马登祥</t>
  </si>
  <si>
    <t>李军国</t>
  </si>
  <si>
    <t>马小莲</t>
  </si>
  <si>
    <t>李军海</t>
  </si>
  <si>
    <t>周建伏</t>
  </si>
  <si>
    <t>周志强</t>
  </si>
  <si>
    <t>田风兰</t>
  </si>
  <si>
    <t>唐素萍</t>
  </si>
  <si>
    <t>富贵村三队</t>
  </si>
  <si>
    <t>吴金海</t>
  </si>
  <si>
    <t>吴振华</t>
  </si>
  <si>
    <t>吴金万</t>
  </si>
  <si>
    <t>张小军</t>
  </si>
  <si>
    <t>丁彦和</t>
  </si>
  <si>
    <t>吴洪林</t>
  </si>
  <si>
    <t>吴江涛</t>
  </si>
  <si>
    <t>吴海龙</t>
  </si>
  <si>
    <t>丁全会</t>
  </si>
  <si>
    <t>丁全学</t>
  </si>
  <si>
    <t>马佳</t>
  </si>
  <si>
    <t>吴燕梅</t>
  </si>
  <si>
    <t>吴永红</t>
  </si>
  <si>
    <t>吴瑞清</t>
  </si>
  <si>
    <t>吴宝金</t>
  </si>
  <si>
    <t>吴少伏</t>
  </si>
  <si>
    <t>丁秀红</t>
  </si>
  <si>
    <t>吴金福</t>
  </si>
  <si>
    <t>李玉平</t>
  </si>
  <si>
    <t>吴春雷</t>
  </si>
  <si>
    <t>吴志丰</t>
  </si>
  <si>
    <t>吴光胜</t>
  </si>
  <si>
    <t>吴永江</t>
  </si>
  <si>
    <t>杨永伏</t>
  </si>
  <si>
    <t>吴金国</t>
  </si>
  <si>
    <t>吴梅英</t>
  </si>
  <si>
    <t>马元明</t>
  </si>
  <si>
    <t>吴保银</t>
  </si>
  <si>
    <t>吴光华</t>
  </si>
  <si>
    <t>吴宝军</t>
  </si>
  <si>
    <t>吴宝红</t>
  </si>
  <si>
    <t>吴江锋</t>
  </si>
  <si>
    <t>吴江红</t>
  </si>
  <si>
    <t>吴江荣</t>
  </si>
  <si>
    <t>吴少忠</t>
  </si>
  <si>
    <t>吴保荣</t>
  </si>
  <si>
    <t>吴江龙</t>
  </si>
  <si>
    <t>吴光龙</t>
  </si>
  <si>
    <t>吴金茂</t>
  </si>
  <si>
    <t>吴光宝</t>
  </si>
  <si>
    <t>吴金红</t>
  </si>
  <si>
    <t>吴光红</t>
  </si>
  <si>
    <t>吴宝忠</t>
  </si>
  <si>
    <t>吴学荣</t>
  </si>
  <si>
    <t>吴学东</t>
  </si>
  <si>
    <t>吴海涛</t>
  </si>
  <si>
    <t>吴海军</t>
  </si>
  <si>
    <t>吴光贤</t>
  </si>
  <si>
    <t>吴春华</t>
  </si>
  <si>
    <t>吴春辉</t>
  </si>
  <si>
    <t>吴志平</t>
  </si>
  <si>
    <t>吴亚飞</t>
  </si>
  <si>
    <t>吴海兵</t>
  </si>
  <si>
    <t>吴亚锋</t>
  </si>
  <si>
    <t>白建福</t>
  </si>
  <si>
    <t>吴少明</t>
  </si>
  <si>
    <t>富贵村四队</t>
  </si>
  <si>
    <t>吴学贵</t>
  </si>
  <si>
    <t>杨文贵</t>
  </si>
  <si>
    <t>吴秀峰</t>
  </si>
  <si>
    <t>李宗会</t>
  </si>
  <si>
    <t>吴少海</t>
  </si>
  <si>
    <t>田素芬</t>
  </si>
  <si>
    <t>王生和</t>
  </si>
  <si>
    <t>杨寿礼</t>
  </si>
  <si>
    <t>吴海元</t>
  </si>
  <si>
    <t>吴浩楠</t>
  </si>
  <si>
    <t>马利民</t>
  </si>
  <si>
    <t>吴少成</t>
  </si>
  <si>
    <t>吴光俊</t>
  </si>
  <si>
    <t>王洋</t>
  </si>
  <si>
    <t>吴少国</t>
  </si>
  <si>
    <t>吴金霞</t>
  </si>
  <si>
    <t>吴光学</t>
  </si>
  <si>
    <t>吴光海</t>
  </si>
  <si>
    <t>吴少东</t>
  </si>
  <si>
    <t>富贵村五队</t>
  </si>
  <si>
    <t>田学强</t>
  </si>
  <si>
    <t>杨占兰</t>
  </si>
  <si>
    <t>田少明</t>
  </si>
  <si>
    <t>王生东</t>
  </si>
  <si>
    <t>马志银</t>
  </si>
  <si>
    <t>马登玉</t>
  </si>
  <si>
    <t>丁宝平</t>
  </si>
  <si>
    <t>吴阳</t>
  </si>
  <si>
    <t>金宝军</t>
  </si>
  <si>
    <t>马志峰</t>
  </si>
  <si>
    <t>马兴祥</t>
  </si>
  <si>
    <t>金宝林</t>
  </si>
  <si>
    <t>吴占明</t>
  </si>
  <si>
    <t>何永福</t>
  </si>
  <si>
    <t>王占宁</t>
  </si>
  <si>
    <t>丁学东</t>
  </si>
  <si>
    <t>马英国</t>
  </si>
  <si>
    <t>吴义宝</t>
  </si>
  <si>
    <t>吴金波</t>
  </si>
  <si>
    <t>马登元</t>
  </si>
  <si>
    <t>丁宝军</t>
  </si>
  <si>
    <t>陈天河</t>
  </si>
  <si>
    <t>王保国</t>
  </si>
  <si>
    <t>李鹏</t>
  </si>
  <si>
    <t>富贵村六队</t>
  </si>
  <si>
    <t>李少新</t>
  </si>
  <si>
    <t>马会智</t>
  </si>
  <si>
    <t>马惠平</t>
  </si>
  <si>
    <t>马惠锋</t>
  </si>
  <si>
    <t>马惠洪</t>
  </si>
  <si>
    <t>李少兵</t>
  </si>
  <si>
    <t>锁小林</t>
  </si>
  <si>
    <t>马惠福</t>
  </si>
  <si>
    <t>马军成</t>
  </si>
  <si>
    <t>何永贵</t>
  </si>
  <si>
    <t>何永平</t>
  </si>
  <si>
    <t>何永保</t>
  </si>
  <si>
    <t>田新明</t>
  </si>
  <si>
    <t>马惠东</t>
  </si>
  <si>
    <t>吴少平</t>
  </si>
  <si>
    <t>马国富</t>
  </si>
  <si>
    <t>李少先</t>
  </si>
  <si>
    <t>李少军</t>
  </si>
  <si>
    <t>李娟</t>
  </si>
  <si>
    <t>马佳蓉</t>
  </si>
  <si>
    <t>李阳</t>
  </si>
  <si>
    <t>统一村六队</t>
  </si>
  <si>
    <t>吕万全</t>
  </si>
  <si>
    <t>光明村一队</t>
  </si>
  <si>
    <t>吕万春</t>
  </si>
  <si>
    <t>刘爱琴</t>
  </si>
  <si>
    <t>吕天兴</t>
  </si>
  <si>
    <t>吴兰芳</t>
  </si>
  <si>
    <t>景占礼</t>
  </si>
  <si>
    <t>景占涛</t>
  </si>
  <si>
    <t>景占宁</t>
  </si>
  <si>
    <t>韩清保</t>
  </si>
  <si>
    <t>杜金虎</t>
  </si>
  <si>
    <t>张佰傲</t>
  </si>
  <si>
    <t>冯学芳</t>
  </si>
  <si>
    <t>张佰会</t>
  </si>
  <si>
    <t>吕平迪</t>
  </si>
  <si>
    <t>吕小平</t>
  </si>
  <si>
    <t>吕振国</t>
  </si>
  <si>
    <t>吕正斌</t>
  </si>
  <si>
    <t>吕正清</t>
  </si>
  <si>
    <t>景天清</t>
  </si>
  <si>
    <t>景春龙</t>
  </si>
  <si>
    <t>景占平</t>
  </si>
  <si>
    <t>景天叶</t>
  </si>
  <si>
    <t>孔秀梅</t>
  </si>
  <si>
    <t>景乐</t>
  </si>
  <si>
    <t>景占龙</t>
  </si>
  <si>
    <t>景占学</t>
  </si>
  <si>
    <t>景天俊</t>
  </si>
  <si>
    <t>景占忠</t>
  </si>
  <si>
    <t>景占海</t>
  </si>
  <si>
    <t>景占彪</t>
  </si>
  <si>
    <t>景占国</t>
  </si>
  <si>
    <t>景占红</t>
  </si>
  <si>
    <t>景天兴</t>
  </si>
  <si>
    <t>景月萍</t>
  </si>
  <si>
    <t>景天贵</t>
  </si>
  <si>
    <t>景天会</t>
  </si>
  <si>
    <t>景天喜</t>
  </si>
  <si>
    <t>米学琴</t>
  </si>
  <si>
    <t>田祖国</t>
  </si>
  <si>
    <t>光明村二队</t>
  </si>
  <si>
    <t>周林</t>
  </si>
  <si>
    <t>丁兰花</t>
  </si>
  <si>
    <t>王自银</t>
  </si>
  <si>
    <t>王自红</t>
  </si>
  <si>
    <t>王绍平</t>
  </si>
  <si>
    <t>王学会</t>
  </si>
  <si>
    <t>丁绍军</t>
  </si>
  <si>
    <t>丁绍红</t>
  </si>
  <si>
    <t>丁光伏</t>
  </si>
  <si>
    <t>丁绍伏</t>
  </si>
  <si>
    <t>丁绍峰</t>
  </si>
  <si>
    <t>李绍峰</t>
  </si>
  <si>
    <t>丁绍明</t>
  </si>
  <si>
    <t>李绍军</t>
  </si>
  <si>
    <t>王自祥</t>
  </si>
  <si>
    <t>丁绍文</t>
  </si>
  <si>
    <t>毛月琴</t>
  </si>
  <si>
    <t>丁绍云</t>
  </si>
  <si>
    <t>丁光和</t>
  </si>
  <si>
    <t>丁绍贵</t>
  </si>
  <si>
    <t>王占义</t>
  </si>
  <si>
    <t>王建龙</t>
  </si>
  <si>
    <t>王慧珍</t>
  </si>
  <si>
    <t>王伏兵</t>
  </si>
  <si>
    <t>王自峰</t>
  </si>
  <si>
    <t>王月兵</t>
  </si>
  <si>
    <t>马赞林</t>
  </si>
  <si>
    <t>马绍先</t>
  </si>
  <si>
    <t>丁秀兰</t>
  </si>
  <si>
    <t>马占锋</t>
  </si>
  <si>
    <t>韩伏云</t>
  </si>
  <si>
    <t>贺小艳</t>
  </si>
  <si>
    <t>韩伏林</t>
  </si>
  <si>
    <t>韩伏军</t>
  </si>
  <si>
    <t>韩伏祥</t>
  </si>
  <si>
    <t>杨金文</t>
  </si>
  <si>
    <t>杨学峰</t>
  </si>
  <si>
    <t>丁绍立</t>
  </si>
  <si>
    <t>董正奎</t>
  </si>
  <si>
    <t>光明村三队</t>
  </si>
  <si>
    <t>余兴伏</t>
  </si>
  <si>
    <t>余兴会</t>
  </si>
  <si>
    <t>侯忠孝</t>
  </si>
  <si>
    <t>侯忠明</t>
  </si>
  <si>
    <t>岳宝明</t>
  </si>
  <si>
    <t>刘宝</t>
  </si>
  <si>
    <t>董立志</t>
  </si>
  <si>
    <t>董会生</t>
  </si>
  <si>
    <t>王生珍</t>
  </si>
  <si>
    <t>王红俊</t>
  </si>
  <si>
    <t>王生智</t>
  </si>
  <si>
    <t>贺光文</t>
  </si>
  <si>
    <t>王会兵</t>
  </si>
  <si>
    <t>王万贵</t>
  </si>
  <si>
    <t>赵爱宾</t>
  </si>
  <si>
    <t>赵金忠</t>
  </si>
  <si>
    <t>王廷华</t>
  </si>
  <si>
    <t>赵爱军</t>
  </si>
  <si>
    <t>赵军平</t>
  </si>
  <si>
    <t>贺翠梅</t>
  </si>
  <si>
    <t>赵军国</t>
  </si>
  <si>
    <t>王廷学</t>
  </si>
  <si>
    <t>光明村四队</t>
  </si>
  <si>
    <t>马存有</t>
  </si>
  <si>
    <t>马占和</t>
  </si>
  <si>
    <t>洒学平</t>
  </si>
  <si>
    <t>马占会</t>
  </si>
  <si>
    <t>马自孝</t>
  </si>
  <si>
    <t>靳淑玲</t>
  </si>
  <si>
    <t>王建立</t>
  </si>
  <si>
    <t>王建会</t>
  </si>
  <si>
    <t>王建学</t>
  </si>
  <si>
    <t>王建胜</t>
  </si>
  <si>
    <t>穆忠文</t>
  </si>
  <si>
    <t>房正庭</t>
  </si>
  <si>
    <t>马有成</t>
  </si>
  <si>
    <t>穆思茂</t>
  </si>
  <si>
    <t>光明村五队</t>
  </si>
  <si>
    <t>陈学芳</t>
  </si>
  <si>
    <t>穆新平</t>
  </si>
  <si>
    <t>张忠保</t>
  </si>
  <si>
    <t>董绍华</t>
  </si>
  <si>
    <t>李世宁</t>
  </si>
  <si>
    <t>张忠平</t>
  </si>
  <si>
    <t>王淑霞</t>
  </si>
  <si>
    <t>董学文</t>
  </si>
  <si>
    <t>何学贵</t>
  </si>
  <si>
    <t>穆瑞军</t>
  </si>
  <si>
    <t>张光清</t>
  </si>
  <si>
    <t>张忠俊</t>
  </si>
  <si>
    <t>刘翠英</t>
  </si>
  <si>
    <t>张学亮</t>
  </si>
  <si>
    <t>张忠礼</t>
  </si>
  <si>
    <t>张忠寿</t>
  </si>
  <si>
    <t>张忠海</t>
  </si>
  <si>
    <t>张光祥</t>
  </si>
  <si>
    <t>张忠红</t>
  </si>
  <si>
    <t>杨维刚</t>
  </si>
  <si>
    <t>王玉虎</t>
  </si>
  <si>
    <t>光明村六队</t>
  </si>
  <si>
    <t>吴忠有</t>
  </si>
  <si>
    <t>闫万会</t>
  </si>
  <si>
    <t>张海瑞</t>
  </si>
  <si>
    <t>杨占忠</t>
  </si>
  <si>
    <t>杨占新</t>
  </si>
  <si>
    <t>杨占兵</t>
  </si>
  <si>
    <t>杨占云</t>
  </si>
  <si>
    <t>杨正喜</t>
  </si>
  <si>
    <t>杨占宝</t>
  </si>
  <si>
    <t>杨正礼</t>
  </si>
  <si>
    <t>马秀勤</t>
  </si>
  <si>
    <t>杨金平</t>
  </si>
  <si>
    <t>杨占元</t>
  </si>
  <si>
    <t>杨正荣</t>
  </si>
  <si>
    <t>杨正云</t>
  </si>
  <si>
    <t>马佳宁</t>
  </si>
  <si>
    <t>马少楠</t>
  </si>
  <si>
    <t>马建生</t>
  </si>
  <si>
    <t>何兆新</t>
  </si>
  <si>
    <t>何兆强</t>
  </si>
  <si>
    <t>毛军</t>
  </si>
  <si>
    <t>毛占祥</t>
  </si>
  <si>
    <t>姚玉军</t>
  </si>
  <si>
    <t>姚玉明</t>
  </si>
  <si>
    <t>姚文义</t>
  </si>
  <si>
    <t>姚文忠</t>
  </si>
  <si>
    <t>姚文学</t>
  </si>
  <si>
    <t>姚玉华</t>
  </si>
  <si>
    <t>马小祥</t>
  </si>
  <si>
    <t>何兆云</t>
  </si>
  <si>
    <t>毛兵</t>
  </si>
  <si>
    <t>马风英</t>
  </si>
  <si>
    <t>陆光礼</t>
  </si>
  <si>
    <t>光明村七队</t>
  </si>
  <si>
    <t>景维兵</t>
  </si>
  <si>
    <t>景卫佳</t>
  </si>
  <si>
    <t>景万清</t>
  </si>
  <si>
    <t>景万庆</t>
  </si>
  <si>
    <t>赵东宁</t>
  </si>
  <si>
    <t>赵瑞星</t>
  </si>
  <si>
    <t>赵玉东</t>
  </si>
  <si>
    <t>赵玉宁</t>
  </si>
  <si>
    <t>陆光兴</t>
  </si>
  <si>
    <t>陆光林</t>
  </si>
  <si>
    <t>陆光明</t>
  </si>
  <si>
    <t>穆建宁</t>
  </si>
  <si>
    <t>穆文国</t>
  </si>
  <si>
    <t>穆建志</t>
  </si>
  <si>
    <t>穆建平</t>
  </si>
  <si>
    <t>穆文陆</t>
  </si>
  <si>
    <t>穆建立</t>
  </si>
  <si>
    <t>穆建军</t>
  </si>
  <si>
    <t>穆文军</t>
  </si>
  <si>
    <t>穆文胜</t>
  </si>
  <si>
    <t>穆文英</t>
  </si>
  <si>
    <t>穆文贵</t>
  </si>
  <si>
    <t>穆文礼</t>
  </si>
  <si>
    <t>穆少虎</t>
  </si>
  <si>
    <t>穆文林</t>
  </si>
  <si>
    <t>穆建仁</t>
  </si>
  <si>
    <t>穆建国</t>
  </si>
  <si>
    <t>宁夏金种农业发展专业合作社</t>
  </si>
  <si>
    <t>马福勇</t>
  </si>
  <si>
    <t>东灵村一队</t>
  </si>
  <si>
    <t>杨梅</t>
  </si>
  <si>
    <t>金保红</t>
  </si>
  <si>
    <t>马伏刚</t>
  </si>
  <si>
    <t>杨志林</t>
  </si>
  <si>
    <t>杨永俊</t>
  </si>
  <si>
    <t>金风花</t>
  </si>
  <si>
    <t>马伏波</t>
  </si>
  <si>
    <t>刘君花</t>
  </si>
  <si>
    <t>金保荣</t>
  </si>
  <si>
    <t>马旭林</t>
  </si>
  <si>
    <t>马东花</t>
  </si>
  <si>
    <t>马会东</t>
  </si>
  <si>
    <t>杨永忠</t>
  </si>
  <si>
    <t>马国宝</t>
  </si>
  <si>
    <t>李少花</t>
  </si>
  <si>
    <t>田玉军</t>
  </si>
  <si>
    <t>王晓英</t>
  </si>
  <si>
    <t>马旭军</t>
  </si>
  <si>
    <t>马永德</t>
  </si>
  <si>
    <t>马兵才</t>
  </si>
  <si>
    <t>马会春</t>
  </si>
  <si>
    <t>马永生</t>
  </si>
  <si>
    <t>金保银</t>
  </si>
  <si>
    <t>王素珍</t>
  </si>
  <si>
    <t>马伏海</t>
  </si>
  <si>
    <t>马永元</t>
  </si>
  <si>
    <t>田玉保</t>
  </si>
  <si>
    <t>马英军</t>
  </si>
  <si>
    <t>马伏平</t>
  </si>
  <si>
    <t>马勇</t>
  </si>
  <si>
    <t>吴惠芹</t>
  </si>
  <si>
    <t>马啸</t>
  </si>
  <si>
    <t>夏小丽</t>
  </si>
  <si>
    <t>马会海</t>
  </si>
  <si>
    <t>王学琴</t>
  </si>
  <si>
    <t>马会如</t>
  </si>
  <si>
    <t>东灵村二队</t>
  </si>
  <si>
    <t>马会义</t>
  </si>
  <si>
    <t>武清山</t>
  </si>
  <si>
    <t>何秀琳</t>
  </si>
  <si>
    <t>吴兵祥</t>
  </si>
  <si>
    <t>马新祥</t>
  </si>
  <si>
    <t>洒正祥</t>
  </si>
  <si>
    <t>吴占伏</t>
  </si>
  <si>
    <t>柏国全</t>
  </si>
  <si>
    <t>吴学华</t>
  </si>
  <si>
    <t>吴学平</t>
  </si>
  <si>
    <t>马会仁</t>
  </si>
  <si>
    <t>马少伟</t>
  </si>
  <si>
    <t>吴小玲</t>
  </si>
  <si>
    <t>王占贵</t>
  </si>
  <si>
    <t>马海潮</t>
  </si>
  <si>
    <t>马新平</t>
  </si>
  <si>
    <t>洒学军</t>
  </si>
  <si>
    <t>洒正云</t>
  </si>
  <si>
    <t>马会礼</t>
  </si>
  <si>
    <t>洒学林</t>
  </si>
  <si>
    <t>吴炳华</t>
  </si>
  <si>
    <t>吴学明</t>
  </si>
  <si>
    <t>马会国</t>
  </si>
  <si>
    <t>马少伏</t>
  </si>
  <si>
    <t>马会其</t>
  </si>
  <si>
    <t>王占洪</t>
  </si>
  <si>
    <t>马兵科</t>
  </si>
  <si>
    <t>吴占忠</t>
  </si>
  <si>
    <t>白建荣</t>
  </si>
  <si>
    <t>马丽芳</t>
  </si>
  <si>
    <t>东灵村三队</t>
  </si>
  <si>
    <t>李军林</t>
  </si>
  <si>
    <t>李会平</t>
  </si>
  <si>
    <t>李少忠</t>
  </si>
  <si>
    <t>李少福</t>
  </si>
  <si>
    <t>李少华</t>
  </si>
  <si>
    <t>李学保</t>
  </si>
  <si>
    <t>李学成</t>
  </si>
  <si>
    <t>李园</t>
  </si>
  <si>
    <t>丁忠和</t>
  </si>
  <si>
    <t>王凤英</t>
  </si>
  <si>
    <t>丁忠学</t>
  </si>
  <si>
    <t>李少贵</t>
  </si>
  <si>
    <t>李少义</t>
  </si>
  <si>
    <t>李洪兵</t>
  </si>
  <si>
    <t>李惠军</t>
  </si>
  <si>
    <t>李小红</t>
  </si>
  <si>
    <t>李小和</t>
  </si>
  <si>
    <t>李超</t>
  </si>
  <si>
    <t>李海兵</t>
  </si>
  <si>
    <t>李海忠</t>
  </si>
  <si>
    <t>李小玉</t>
  </si>
  <si>
    <t>丁建飞</t>
  </si>
  <si>
    <t>东灵村四队</t>
  </si>
  <si>
    <t>谢会芳</t>
  </si>
  <si>
    <t>刘学宝</t>
  </si>
  <si>
    <t>马英其</t>
  </si>
  <si>
    <t>吴金林</t>
  </si>
  <si>
    <t>吴新俊</t>
  </si>
  <si>
    <t>吴月花</t>
  </si>
  <si>
    <t>刘军保</t>
  </si>
  <si>
    <t>吴少文</t>
  </si>
  <si>
    <t>马国新</t>
  </si>
  <si>
    <t>吴少福</t>
  </si>
  <si>
    <t>吴少俊</t>
  </si>
  <si>
    <t>马新贵</t>
  </si>
  <si>
    <t>吴军贤</t>
  </si>
  <si>
    <t>刘军贵</t>
  </si>
  <si>
    <t>马新如</t>
  </si>
  <si>
    <t>马新伏</t>
  </si>
  <si>
    <t>张桂琴</t>
  </si>
  <si>
    <t>何宾霖</t>
  </si>
  <si>
    <t>吴军奎</t>
  </si>
  <si>
    <t>马国其</t>
  </si>
  <si>
    <t>刘学林</t>
  </si>
  <si>
    <t>何兵礼</t>
  </si>
  <si>
    <t>吴军国</t>
  </si>
  <si>
    <t>吴军华</t>
  </si>
  <si>
    <t>马新成</t>
  </si>
  <si>
    <t>吴军如</t>
  </si>
  <si>
    <t>刘建东</t>
  </si>
  <si>
    <t>吴军福</t>
  </si>
  <si>
    <t>吴迁</t>
  </si>
  <si>
    <t>马新其</t>
  </si>
  <si>
    <t>马新林</t>
  </si>
  <si>
    <t>王存福</t>
  </si>
  <si>
    <t>东灵村五队</t>
  </si>
  <si>
    <t>王存保</t>
  </si>
  <si>
    <t>王存军</t>
  </si>
  <si>
    <t>丁少元</t>
  </si>
  <si>
    <t>张金孝</t>
  </si>
  <si>
    <t>王学炳</t>
  </si>
  <si>
    <t>王宝林</t>
  </si>
  <si>
    <t>王万录</t>
  </si>
  <si>
    <t>王存前</t>
  </si>
  <si>
    <t>王存德</t>
  </si>
  <si>
    <t>王存先</t>
  </si>
  <si>
    <t>杨寿章</t>
  </si>
  <si>
    <t>杨文广</t>
  </si>
  <si>
    <t>杨文举</t>
  </si>
  <si>
    <t>杨文元</t>
  </si>
  <si>
    <t>王爱国</t>
  </si>
  <si>
    <t>丁晓玲</t>
  </si>
  <si>
    <t>王学科</t>
  </si>
  <si>
    <t>王生华</t>
  </si>
  <si>
    <t>王金会</t>
  </si>
  <si>
    <t>丁炳其</t>
  </si>
  <si>
    <t>杨文林</t>
  </si>
  <si>
    <t>唐清华</t>
  </si>
  <si>
    <t>唐兴明</t>
  </si>
  <si>
    <t>王存彦</t>
  </si>
  <si>
    <t>杨文全</t>
  </si>
  <si>
    <t>吴宁春</t>
  </si>
  <si>
    <t>唐兴忠</t>
  </si>
  <si>
    <t>王爱林</t>
  </si>
  <si>
    <t>丁少明</t>
  </si>
  <si>
    <t>丁炳胜</t>
  </si>
  <si>
    <t>丁兵贤</t>
  </si>
  <si>
    <t>杨文明</t>
  </si>
  <si>
    <t>王远新</t>
  </si>
  <si>
    <t>王远平</t>
  </si>
  <si>
    <t>王存寿</t>
  </si>
  <si>
    <t>王丽梅</t>
  </si>
  <si>
    <t>王存金</t>
  </si>
  <si>
    <t>王存忠</t>
  </si>
  <si>
    <t>王毅</t>
  </si>
  <si>
    <t>丁占奎</t>
  </si>
  <si>
    <t>王学桥</t>
  </si>
  <si>
    <t>杨守德</t>
  </si>
  <si>
    <t>杨文礼</t>
  </si>
  <si>
    <t>王英</t>
  </si>
  <si>
    <t>杨文学</t>
  </si>
  <si>
    <t>唐新林</t>
  </si>
  <si>
    <t>杨永宝</t>
  </si>
  <si>
    <t>灵沙六队</t>
  </si>
  <si>
    <t>灵武市</t>
  </si>
  <si>
    <t>张发成</t>
  </si>
  <si>
    <t>统一村1队</t>
  </si>
  <si>
    <t>张发荣</t>
  </si>
  <si>
    <t>丁小东</t>
  </si>
  <si>
    <t>金学花</t>
  </si>
  <si>
    <t>丁光柱</t>
  </si>
  <si>
    <t>丁光录</t>
  </si>
  <si>
    <t>海翠莲</t>
  </si>
  <si>
    <t>丁保龙</t>
  </si>
  <si>
    <t>丁光仁</t>
  </si>
  <si>
    <t>张金龙</t>
  </si>
  <si>
    <t>马应成</t>
  </si>
  <si>
    <t>张金祥</t>
  </si>
  <si>
    <t>张金文</t>
  </si>
  <si>
    <t>马赞红</t>
  </si>
  <si>
    <t>丁宝伏</t>
  </si>
  <si>
    <t>丁宝山</t>
  </si>
  <si>
    <t>丁保玉</t>
  </si>
  <si>
    <t>张金伏</t>
  </si>
  <si>
    <t>罗保山</t>
  </si>
  <si>
    <t>张金奎</t>
  </si>
  <si>
    <t>张发胜</t>
  </si>
  <si>
    <t>张发银</t>
  </si>
  <si>
    <t>张金成</t>
  </si>
  <si>
    <t>张金华</t>
  </si>
  <si>
    <t>张金山</t>
  </si>
  <si>
    <t>丁光山</t>
  </si>
  <si>
    <t>张惠萍</t>
  </si>
  <si>
    <t>张发迁</t>
  </si>
  <si>
    <t>张发贵</t>
  </si>
  <si>
    <t>张发洪</t>
  </si>
  <si>
    <t>马英林</t>
  </si>
  <si>
    <t>张发国</t>
  </si>
  <si>
    <t>张发全</t>
  </si>
  <si>
    <t>丁光前</t>
  </si>
  <si>
    <t>张发平</t>
  </si>
  <si>
    <t>丁小明</t>
  </si>
  <si>
    <t>马小兰</t>
  </si>
  <si>
    <t>何秀英</t>
  </si>
  <si>
    <t>马赞云</t>
  </si>
  <si>
    <t>张立红</t>
  </si>
  <si>
    <t>张健</t>
  </si>
  <si>
    <t>张立飞</t>
  </si>
  <si>
    <t>张金伟</t>
  </si>
  <si>
    <t>马登虎</t>
  </si>
  <si>
    <t>统一村2队</t>
  </si>
  <si>
    <t>闫忠虎</t>
  </si>
  <si>
    <t>马保贵</t>
  </si>
  <si>
    <t>马登奇</t>
  </si>
  <si>
    <t>马全明</t>
  </si>
  <si>
    <t>闫金保</t>
  </si>
  <si>
    <t>马英洪</t>
  </si>
  <si>
    <t>闫金明</t>
  </si>
  <si>
    <t>马登德</t>
  </si>
  <si>
    <t>闫忠祥</t>
  </si>
  <si>
    <t>马全兴</t>
  </si>
  <si>
    <t>马登吉</t>
  </si>
  <si>
    <t>马孝先</t>
  </si>
  <si>
    <t>马登炳</t>
  </si>
  <si>
    <t>马英保</t>
  </si>
  <si>
    <t>闫忠华</t>
  </si>
  <si>
    <t>闫翠霞</t>
  </si>
  <si>
    <t>马登榜</t>
  </si>
  <si>
    <t>马应伏</t>
  </si>
  <si>
    <t>闫金和</t>
  </si>
  <si>
    <t>马英忠</t>
  </si>
  <si>
    <t>闫忠义</t>
  </si>
  <si>
    <t>闫玉华</t>
  </si>
  <si>
    <t>金玉祥</t>
  </si>
  <si>
    <t>马保银</t>
  </si>
  <si>
    <t>马全军</t>
  </si>
  <si>
    <t>马登广</t>
  </si>
  <si>
    <t>马全录</t>
  </si>
  <si>
    <t>马全伏</t>
  </si>
  <si>
    <t>马凤英</t>
  </si>
  <si>
    <t>闫金伏</t>
  </si>
  <si>
    <t>马登昌</t>
  </si>
  <si>
    <t>马保川</t>
  </si>
  <si>
    <t>马全仁</t>
  </si>
  <si>
    <t>闫文军</t>
  </si>
  <si>
    <t>马春霞</t>
  </si>
  <si>
    <t>马全银</t>
  </si>
  <si>
    <t>马全芝</t>
  </si>
  <si>
    <t>王守祥</t>
  </si>
  <si>
    <t>马全周</t>
  </si>
  <si>
    <t>统一村3队</t>
  </si>
  <si>
    <t>何梅花</t>
  </si>
  <si>
    <t>王生才</t>
  </si>
  <si>
    <t>王少清</t>
  </si>
  <si>
    <t>王德录</t>
  </si>
  <si>
    <t>马全虎</t>
  </si>
  <si>
    <t>王吉</t>
  </si>
  <si>
    <t>王生海</t>
  </si>
  <si>
    <t>王贵</t>
  </si>
  <si>
    <t>马全寿</t>
  </si>
  <si>
    <t>马全贵</t>
  </si>
  <si>
    <t>王少锋</t>
  </si>
  <si>
    <t>王少元</t>
  </si>
  <si>
    <t>王少云</t>
  </si>
  <si>
    <t>丁晓娟</t>
  </si>
  <si>
    <t>王德云</t>
  </si>
  <si>
    <t>马全德</t>
  </si>
  <si>
    <t>王英奇</t>
  </si>
  <si>
    <t>王金宝</t>
  </si>
  <si>
    <t>王生红</t>
  </si>
  <si>
    <t>金玉勤</t>
  </si>
  <si>
    <t>王生全</t>
  </si>
  <si>
    <t>王英德</t>
  </si>
  <si>
    <t>马全兵</t>
  </si>
  <si>
    <t>王生柱</t>
  </si>
  <si>
    <t>岳少兵</t>
  </si>
  <si>
    <t>王生儒</t>
  </si>
  <si>
    <t>王少明</t>
  </si>
  <si>
    <t>统一村4队</t>
  </si>
  <si>
    <t>马登银</t>
  </si>
  <si>
    <t>王洪岐</t>
  </si>
  <si>
    <t>王洪选</t>
  </si>
  <si>
    <t>马占学</t>
  </si>
  <si>
    <t>马加荣</t>
  </si>
  <si>
    <t>罗耀祖</t>
  </si>
  <si>
    <t>岳金祥</t>
  </si>
  <si>
    <t>马全生</t>
  </si>
  <si>
    <t>田金芳</t>
  </si>
  <si>
    <t>马全宁</t>
  </si>
  <si>
    <t>岳金良</t>
  </si>
  <si>
    <t>王洪珍</t>
  </si>
  <si>
    <t>丁光元</t>
  </si>
  <si>
    <t>马登伏</t>
  </si>
  <si>
    <t>马小萍</t>
  </si>
  <si>
    <t>韩立华</t>
  </si>
  <si>
    <t>吴梅花</t>
  </si>
  <si>
    <t>王宏祥</t>
  </si>
  <si>
    <t>丁光云</t>
  </si>
  <si>
    <t>丁光峰</t>
  </si>
  <si>
    <t>马占利</t>
  </si>
  <si>
    <t>罗燕花</t>
  </si>
  <si>
    <t>罗少元</t>
  </si>
  <si>
    <t>马全红</t>
  </si>
  <si>
    <t>丁光珍</t>
  </si>
  <si>
    <t>丁占俊</t>
  </si>
  <si>
    <t>罗少军</t>
  </si>
  <si>
    <t>韩少华</t>
  </si>
  <si>
    <t>马全俊</t>
  </si>
  <si>
    <t>杨金花</t>
  </si>
  <si>
    <t>罗少红</t>
  </si>
  <si>
    <t>王桂芹</t>
  </si>
  <si>
    <t>杨  霞</t>
  </si>
  <si>
    <t>统一村5队</t>
  </si>
  <si>
    <t>李小梅</t>
  </si>
  <si>
    <t>罗少荣</t>
  </si>
  <si>
    <t>罗少全</t>
  </si>
  <si>
    <t>杨永廷</t>
  </si>
  <si>
    <t>杨国柱</t>
  </si>
  <si>
    <t>王连吉</t>
  </si>
  <si>
    <t>韩志勇</t>
  </si>
  <si>
    <t>王洪山</t>
  </si>
  <si>
    <t>马会艳</t>
  </si>
  <si>
    <t>杨永广</t>
  </si>
  <si>
    <t>杨国明</t>
  </si>
  <si>
    <t>海桂花</t>
  </si>
  <si>
    <t>马香莲</t>
  </si>
  <si>
    <t>王怀林</t>
  </si>
  <si>
    <t>王  林</t>
  </si>
  <si>
    <t>王利民</t>
  </si>
  <si>
    <t>王金全</t>
  </si>
  <si>
    <t>罗耀林</t>
  </si>
  <si>
    <t>王金业</t>
  </si>
  <si>
    <t>谭桂琴</t>
  </si>
  <si>
    <t>罗耀炳</t>
  </si>
  <si>
    <t>罗少平</t>
  </si>
  <si>
    <t>罗少华</t>
  </si>
  <si>
    <t>罗少春</t>
  </si>
  <si>
    <t>杨学清</t>
  </si>
  <si>
    <t>罗少礼</t>
  </si>
  <si>
    <t>王洪礼</t>
  </si>
  <si>
    <t>罗少明</t>
  </si>
  <si>
    <t>杨占华</t>
  </si>
  <si>
    <t>杨国礼</t>
  </si>
  <si>
    <t>杨国勤</t>
  </si>
  <si>
    <t>罗耀荣</t>
  </si>
  <si>
    <t>马建花</t>
  </si>
  <si>
    <t>统一村6队</t>
  </si>
  <si>
    <t>杨国俊</t>
  </si>
  <si>
    <t>杨国红</t>
  </si>
  <si>
    <t>杨国玉</t>
  </si>
  <si>
    <t>罗占伏</t>
  </si>
  <si>
    <t>罗占虎</t>
  </si>
  <si>
    <t>罗兴兵</t>
  </si>
  <si>
    <t>马占岗</t>
  </si>
  <si>
    <t>罗金祥</t>
  </si>
  <si>
    <t>罗兴云</t>
  </si>
  <si>
    <t>杨国寿</t>
  </si>
  <si>
    <t>马少韩</t>
  </si>
  <si>
    <t>罗兴成</t>
  </si>
  <si>
    <t>罗兴林</t>
  </si>
  <si>
    <t>罗兴海</t>
  </si>
  <si>
    <t>王金新</t>
  </si>
  <si>
    <t>杨国虎</t>
  </si>
  <si>
    <t>罗占斌</t>
  </si>
  <si>
    <t>罗占全</t>
  </si>
  <si>
    <t>罗占荣</t>
  </si>
  <si>
    <t>罗兴明</t>
  </si>
  <si>
    <t>罗兴忠</t>
  </si>
  <si>
    <t>罗兴红</t>
  </si>
  <si>
    <t>统一村10队</t>
  </si>
  <si>
    <t>马卫俊</t>
  </si>
  <si>
    <t>吉惠琴</t>
  </si>
  <si>
    <t>王金川</t>
  </si>
  <si>
    <t>金忠福</t>
  </si>
  <si>
    <t>杨国耀</t>
  </si>
  <si>
    <t>金忠明</t>
  </si>
  <si>
    <t>金忠林</t>
  </si>
  <si>
    <t>金桂川</t>
  </si>
  <si>
    <t>金宝国</t>
  </si>
  <si>
    <t>金宝虎</t>
  </si>
  <si>
    <t>金桂山</t>
  </si>
  <si>
    <t>马贵明</t>
  </si>
  <si>
    <t>马卫龙</t>
  </si>
  <si>
    <t>马卫兴</t>
  </si>
  <si>
    <t>金叔贵</t>
  </si>
  <si>
    <t>吴惠英</t>
  </si>
  <si>
    <t>金建宁</t>
  </si>
  <si>
    <t>金建平</t>
  </si>
  <si>
    <t>金忠礼</t>
  </si>
  <si>
    <t>杨国海</t>
  </si>
  <si>
    <t>金桂红</t>
  </si>
  <si>
    <t>马桂林</t>
  </si>
  <si>
    <t>杨国仁</t>
  </si>
  <si>
    <t>金宝祥</t>
  </si>
  <si>
    <t>何小红</t>
  </si>
  <si>
    <t>马桂荣</t>
  </si>
  <si>
    <t>买存忠</t>
  </si>
  <si>
    <t>张学奎</t>
  </si>
  <si>
    <t>统一村8队</t>
  </si>
  <si>
    <t>马兴红</t>
  </si>
  <si>
    <t>马国太</t>
  </si>
  <si>
    <t>吴金成</t>
  </si>
  <si>
    <t>张美</t>
  </si>
  <si>
    <t>马兴荣</t>
  </si>
  <si>
    <t>马增寿</t>
  </si>
  <si>
    <t>马英平</t>
  </si>
  <si>
    <t>马瑛太</t>
  </si>
  <si>
    <t>马瑛忠</t>
  </si>
  <si>
    <t>马英奎</t>
  </si>
  <si>
    <t>马海明</t>
  </si>
  <si>
    <t>马学全</t>
  </si>
  <si>
    <t>岳秀英</t>
  </si>
  <si>
    <t>马增奎</t>
  </si>
  <si>
    <t>丁凤芹</t>
  </si>
  <si>
    <t>马英文</t>
  </si>
  <si>
    <t>马英会</t>
  </si>
  <si>
    <t>张绍伏</t>
  </si>
  <si>
    <t>张绍华</t>
  </si>
  <si>
    <t>马兴礼</t>
  </si>
  <si>
    <t>马增华</t>
  </si>
  <si>
    <t>马英成</t>
  </si>
  <si>
    <t>张少明</t>
  </si>
  <si>
    <t>马英元</t>
  </si>
  <si>
    <t>张少文</t>
  </si>
  <si>
    <t>杨风芹</t>
  </si>
  <si>
    <t>统一村9队</t>
  </si>
  <si>
    <t>马海山</t>
  </si>
  <si>
    <t>马登章</t>
  </si>
  <si>
    <t>马志英</t>
  </si>
  <si>
    <t>王明华</t>
  </si>
  <si>
    <t>马选</t>
  </si>
  <si>
    <t>马存</t>
  </si>
  <si>
    <t>马全儒</t>
  </si>
  <si>
    <t>王明道</t>
  </si>
  <si>
    <t>马全义</t>
  </si>
  <si>
    <t>马登俊</t>
  </si>
  <si>
    <t>马登孝</t>
  </si>
  <si>
    <t>马全海</t>
  </si>
  <si>
    <t>马会</t>
  </si>
  <si>
    <t>马全礼</t>
  </si>
  <si>
    <t>马全华</t>
  </si>
  <si>
    <t>马全新</t>
  </si>
  <si>
    <t>马惠珍</t>
  </si>
  <si>
    <t>马登荣</t>
  </si>
  <si>
    <t>金小芹</t>
  </si>
  <si>
    <t>马登学</t>
  </si>
  <si>
    <t>统一村13队</t>
  </si>
  <si>
    <t>杨国清</t>
  </si>
  <si>
    <t>罗兴军</t>
  </si>
  <si>
    <t>杨学波</t>
  </si>
  <si>
    <t>杨国元</t>
  </si>
  <si>
    <t>马正伟</t>
  </si>
  <si>
    <t>杨国智</t>
  </si>
  <si>
    <t>罗金山</t>
  </si>
  <si>
    <t>马炳海</t>
  </si>
  <si>
    <t>马学堂</t>
  </si>
  <si>
    <t>苏志刚</t>
  </si>
  <si>
    <t>马  剑</t>
  </si>
  <si>
    <t>马绍军</t>
  </si>
  <si>
    <t>金忠云</t>
  </si>
  <si>
    <t>统一村7队</t>
  </si>
  <si>
    <t>王金耀</t>
  </si>
  <si>
    <t>金叔祥</t>
  </si>
  <si>
    <t>金淑海</t>
  </si>
  <si>
    <t>金树国</t>
  </si>
  <si>
    <t>金忠祥</t>
  </si>
  <si>
    <t>金叔成</t>
  </si>
  <si>
    <t>杨发义</t>
  </si>
  <si>
    <t>金忠华</t>
  </si>
  <si>
    <t>金忠仁</t>
  </si>
  <si>
    <t>金忠国</t>
  </si>
  <si>
    <t>金发玉</t>
  </si>
  <si>
    <t>金叔红</t>
  </si>
  <si>
    <t>马绍炳</t>
  </si>
  <si>
    <t>金少林</t>
  </si>
  <si>
    <t>金叔林</t>
  </si>
  <si>
    <t>田玉香</t>
  </si>
  <si>
    <t>杨学梅</t>
  </si>
  <si>
    <t>马绍明</t>
  </si>
  <si>
    <t>何小香</t>
  </si>
  <si>
    <t>金忠孝</t>
  </si>
  <si>
    <t>王吉林</t>
  </si>
  <si>
    <t>张立雄</t>
  </si>
  <si>
    <t>胜利村一队</t>
  </si>
  <si>
    <t>张立学</t>
  </si>
  <si>
    <t>张发俊</t>
  </si>
  <si>
    <t>张立岗</t>
  </si>
  <si>
    <t>陈进才</t>
  </si>
  <si>
    <t>毛凤英</t>
  </si>
  <si>
    <t>李桂莲</t>
  </si>
  <si>
    <t>王春霞</t>
  </si>
  <si>
    <t>张梅芝</t>
  </si>
  <si>
    <t>余风莲</t>
  </si>
  <si>
    <t>贺光忠</t>
  </si>
  <si>
    <t>贺光会</t>
  </si>
  <si>
    <t>张尚武</t>
  </si>
  <si>
    <t>张方</t>
  </si>
  <si>
    <t>张尚平</t>
  </si>
  <si>
    <t>贺光兵</t>
  </si>
  <si>
    <t>贺光平</t>
  </si>
  <si>
    <t>贺伏喜</t>
  </si>
  <si>
    <t>贺光华</t>
  </si>
  <si>
    <t>贺光洪</t>
  </si>
  <si>
    <t>张永礼</t>
  </si>
  <si>
    <t>张银山</t>
  </si>
  <si>
    <t>张正山</t>
  </si>
  <si>
    <t>张长山</t>
  </si>
  <si>
    <t>李要武</t>
  </si>
  <si>
    <t>张永海</t>
  </si>
  <si>
    <t>张会山</t>
  </si>
  <si>
    <t>贺光清</t>
  </si>
  <si>
    <t>贺光荣</t>
  </si>
  <si>
    <t>张乐</t>
  </si>
  <si>
    <t>马玉强</t>
  </si>
  <si>
    <t>郭永华</t>
  </si>
  <si>
    <t>贺福高</t>
  </si>
  <si>
    <t>胜利村二队</t>
  </si>
  <si>
    <t>贺永武</t>
  </si>
  <si>
    <t>贺永军</t>
  </si>
  <si>
    <t>贺保成</t>
  </si>
  <si>
    <t>贺伏林</t>
  </si>
  <si>
    <t>贺光银</t>
  </si>
  <si>
    <t>王志杰</t>
  </si>
  <si>
    <t>石建明</t>
  </si>
  <si>
    <t>安自龙</t>
  </si>
  <si>
    <t>安自云</t>
  </si>
  <si>
    <t>安自勤</t>
  </si>
  <si>
    <t>贺福其</t>
  </si>
  <si>
    <t>贺永洪</t>
  </si>
  <si>
    <t>贺文会</t>
  </si>
  <si>
    <t>贺福新</t>
  </si>
  <si>
    <t>韩红伟</t>
  </si>
  <si>
    <t>安自军</t>
  </si>
  <si>
    <t>田玉成</t>
  </si>
  <si>
    <t>安自堂</t>
  </si>
  <si>
    <t>安自虎</t>
  </si>
  <si>
    <t>安建伟</t>
  </si>
  <si>
    <t>安自刚</t>
  </si>
  <si>
    <t>安自学</t>
  </si>
  <si>
    <t>韩占山</t>
  </si>
  <si>
    <t>安自武</t>
  </si>
  <si>
    <t>安自忠</t>
  </si>
  <si>
    <t>安金山</t>
  </si>
  <si>
    <t>韩新洪</t>
  </si>
  <si>
    <t>赵小军</t>
  </si>
  <si>
    <t>韩新成</t>
  </si>
  <si>
    <t>安自兵</t>
  </si>
  <si>
    <t>安自其</t>
  </si>
  <si>
    <t>安自兴</t>
  </si>
  <si>
    <t>韩占福</t>
  </si>
  <si>
    <t>安自山</t>
  </si>
  <si>
    <t>安自成</t>
  </si>
  <si>
    <t>曹新莲</t>
  </si>
  <si>
    <t>安自华</t>
  </si>
  <si>
    <t>安自庭</t>
  </si>
  <si>
    <t>王阿霞</t>
  </si>
  <si>
    <t>安自雄</t>
  </si>
  <si>
    <t>安自江</t>
  </si>
  <si>
    <t>田秀珍</t>
  </si>
  <si>
    <t>韩少思</t>
  </si>
  <si>
    <t>安金川</t>
  </si>
  <si>
    <t>安长华</t>
  </si>
  <si>
    <t>贺保银</t>
  </si>
  <si>
    <t>王爱红</t>
  </si>
  <si>
    <t xml:space="preserve">石建林 </t>
  </si>
  <si>
    <t>王栓柱</t>
  </si>
  <si>
    <t>李永军</t>
  </si>
  <si>
    <t>安鹏</t>
  </si>
  <si>
    <t>安金平</t>
  </si>
  <si>
    <t>胜利村三队</t>
  </si>
  <si>
    <t>王洪金</t>
  </si>
  <si>
    <t>王明贤</t>
  </si>
  <si>
    <t>王生川</t>
  </si>
  <si>
    <t>马登礼</t>
  </si>
  <si>
    <t>王明金</t>
  </si>
  <si>
    <t>王明顺</t>
  </si>
  <si>
    <t>张洪武</t>
  </si>
  <si>
    <t>张红祥</t>
  </si>
  <si>
    <t>王洪俊</t>
  </si>
  <si>
    <t>王明正</t>
  </si>
  <si>
    <t>王明涛</t>
  </si>
  <si>
    <t>岳凤花</t>
  </si>
  <si>
    <t>王金云</t>
  </si>
  <si>
    <t>马登录</t>
  </si>
  <si>
    <t>马登保</t>
  </si>
  <si>
    <t>马兴强</t>
  </si>
  <si>
    <t>马会斌</t>
  </si>
  <si>
    <t>马会清</t>
  </si>
  <si>
    <t>王洪宝</t>
  </si>
  <si>
    <t>张立伟</t>
  </si>
  <si>
    <t>王洪福</t>
  </si>
  <si>
    <t>张进</t>
  </si>
  <si>
    <t>王洪宗</t>
  </si>
  <si>
    <t>王明春</t>
  </si>
  <si>
    <t>丁生全</t>
  </si>
  <si>
    <t>胜利村四队</t>
  </si>
  <si>
    <t>丁保伏</t>
  </si>
  <si>
    <t>丁强</t>
  </si>
  <si>
    <t>丁学良</t>
  </si>
  <si>
    <t>丁保国</t>
  </si>
  <si>
    <t>丁宝云</t>
  </si>
  <si>
    <t>丁保林</t>
  </si>
  <si>
    <t>丁保虎</t>
  </si>
  <si>
    <t>丁宝立</t>
  </si>
  <si>
    <t>丁保仁</t>
  </si>
  <si>
    <t>丁宝银</t>
  </si>
  <si>
    <t>丁保云</t>
  </si>
  <si>
    <t>丁保军</t>
  </si>
  <si>
    <t>丁宝兵</t>
  </si>
  <si>
    <t>胜利村五队</t>
  </si>
  <si>
    <t>闫玉芹</t>
  </si>
  <si>
    <t>李生有</t>
  </si>
  <si>
    <t>陈吉文</t>
  </si>
  <si>
    <t>陈吉华</t>
  </si>
  <si>
    <t>陈吉龙</t>
  </si>
  <si>
    <t>张兴东</t>
  </si>
  <si>
    <t>常桂兰</t>
  </si>
  <si>
    <t>徐海云</t>
  </si>
  <si>
    <t>安占云</t>
  </si>
  <si>
    <t>张兴和</t>
  </si>
  <si>
    <t>丁海录</t>
  </si>
  <si>
    <t>陈吉金</t>
  </si>
  <si>
    <t>张兴仁</t>
  </si>
  <si>
    <t>丁宝林</t>
  </si>
  <si>
    <t>王存山</t>
  </si>
  <si>
    <t>马婷</t>
  </si>
  <si>
    <t>徐海林</t>
  </si>
  <si>
    <t>陈建锋</t>
  </si>
  <si>
    <t>安占明</t>
  </si>
  <si>
    <t>陈吉东</t>
  </si>
  <si>
    <t>安占兵</t>
  </si>
  <si>
    <t>安占龙</t>
  </si>
  <si>
    <t>刘学贤</t>
  </si>
  <si>
    <t>胜利村六队</t>
  </si>
  <si>
    <t>刘杰</t>
  </si>
  <si>
    <t>沈登红</t>
  </si>
  <si>
    <t>刘兴岗</t>
  </si>
  <si>
    <t>刘学银</t>
  </si>
  <si>
    <t>刘双元</t>
  </si>
  <si>
    <t>刘升</t>
  </si>
  <si>
    <t>刘学珍</t>
  </si>
  <si>
    <t>刘学宁</t>
  </si>
  <si>
    <t>沈登科</t>
  </si>
  <si>
    <t>白水萍</t>
  </si>
  <si>
    <t>刘学柱</t>
  </si>
  <si>
    <t>刘森</t>
  </si>
  <si>
    <t>刘畅</t>
  </si>
  <si>
    <t>徐桂珍</t>
  </si>
  <si>
    <t>刘兵</t>
  </si>
  <si>
    <t>刘兴川</t>
  </si>
  <si>
    <t>刘学存</t>
  </si>
  <si>
    <t>刘学良</t>
  </si>
  <si>
    <t>刘学会</t>
  </si>
  <si>
    <t>徐立兵</t>
  </si>
  <si>
    <t>孙彦国</t>
  </si>
  <si>
    <t>刘学喜</t>
  </si>
  <si>
    <t>刘兴举</t>
  </si>
  <si>
    <t>刘学信</t>
  </si>
  <si>
    <t>刘永堂</t>
  </si>
  <si>
    <t>刘永春</t>
  </si>
  <si>
    <t>沈永丰</t>
  </si>
  <si>
    <t>刘迁</t>
  </si>
  <si>
    <t>刘亮</t>
  </si>
  <si>
    <t>徐月琴</t>
  </si>
  <si>
    <t>胜利村七队</t>
  </si>
  <si>
    <t>马少奎</t>
  </si>
  <si>
    <t>马少炳</t>
  </si>
  <si>
    <t>马佳军</t>
  </si>
  <si>
    <t>马少俊</t>
  </si>
  <si>
    <t>马存斌</t>
  </si>
  <si>
    <t>马建波</t>
  </si>
  <si>
    <t>马学兰</t>
  </si>
  <si>
    <t>马占顺</t>
  </si>
  <si>
    <t>杨天录</t>
  </si>
  <si>
    <t>丁美英</t>
  </si>
  <si>
    <t>马飞虎</t>
  </si>
  <si>
    <t>马占玉</t>
  </si>
  <si>
    <t>马占宁</t>
  </si>
  <si>
    <t>杨天虎</t>
  </si>
  <si>
    <t>马占要</t>
  </si>
  <si>
    <t>马少珍</t>
  </si>
  <si>
    <t>马占雄</t>
  </si>
  <si>
    <t>马少听</t>
  </si>
  <si>
    <t>马占堂</t>
  </si>
  <si>
    <t>马占进</t>
  </si>
  <si>
    <t>马占德</t>
  </si>
  <si>
    <t>马占伟</t>
  </si>
  <si>
    <t>马登喜</t>
  </si>
  <si>
    <t>马国孝</t>
  </si>
  <si>
    <t>马少亮</t>
  </si>
  <si>
    <t>马少涛</t>
  </si>
  <si>
    <t>马国会</t>
  </si>
  <si>
    <t>梁增梅</t>
  </si>
  <si>
    <t>赵翠花</t>
  </si>
  <si>
    <t>马占刚</t>
  </si>
  <si>
    <t>李万有</t>
  </si>
  <si>
    <t>喜进仓</t>
  </si>
  <si>
    <t>马占贤</t>
  </si>
  <si>
    <t>马占金</t>
  </si>
  <si>
    <t>马存山</t>
  </si>
  <si>
    <t>毛忠礼</t>
  </si>
  <si>
    <t>马占邦</t>
  </si>
  <si>
    <t>马占波</t>
  </si>
  <si>
    <t>马少学</t>
  </si>
  <si>
    <t>王金秀</t>
  </si>
  <si>
    <t>马占庭</t>
  </si>
  <si>
    <t>马少阳</t>
  </si>
  <si>
    <t>马惠茹</t>
  </si>
  <si>
    <t>沙飞林</t>
  </si>
  <si>
    <t>马少兴</t>
  </si>
  <si>
    <t>胜利村八队</t>
  </si>
  <si>
    <t>杨正龙</t>
  </si>
  <si>
    <t>杨正才</t>
  </si>
  <si>
    <t>杨占义</t>
  </si>
  <si>
    <t>杨正伏</t>
  </si>
  <si>
    <t>张金永</t>
  </si>
  <si>
    <t>杨正海</t>
  </si>
  <si>
    <t>杨正岗</t>
  </si>
  <si>
    <t>丁吉高</t>
  </si>
  <si>
    <t>丁少奎</t>
  </si>
  <si>
    <t>丁鹏</t>
  </si>
  <si>
    <t>丁少岗</t>
  </si>
  <si>
    <t>马少静</t>
  </si>
  <si>
    <t>马少成</t>
  </si>
  <si>
    <t>丁吉忠</t>
  </si>
  <si>
    <t>何梅玲</t>
  </si>
  <si>
    <t>杨正宏</t>
  </si>
  <si>
    <t>马占孝</t>
  </si>
  <si>
    <t>马绍其</t>
  </si>
  <si>
    <t>马志成</t>
  </si>
  <si>
    <t>马占英</t>
  </si>
  <si>
    <t>马少武</t>
  </si>
  <si>
    <t>丁吉云</t>
  </si>
  <si>
    <t>丁报</t>
  </si>
  <si>
    <t>丁瑞波</t>
  </si>
  <si>
    <t>杨少锋</t>
  </si>
  <si>
    <t>杨少东</t>
  </si>
  <si>
    <t>苏生华</t>
  </si>
  <si>
    <t>丁婷</t>
  </si>
  <si>
    <t>丁少杰</t>
  </si>
  <si>
    <t>胜利村九队</t>
  </si>
  <si>
    <t>王全军</t>
  </si>
  <si>
    <t>王孝怀</t>
  </si>
  <si>
    <t>马占全</t>
  </si>
  <si>
    <t>喜富珍</t>
  </si>
  <si>
    <t>郭占军</t>
  </si>
  <si>
    <t>郭占礼</t>
  </si>
  <si>
    <t>郭立忠</t>
  </si>
  <si>
    <t>杨惠忠</t>
  </si>
  <si>
    <t>杨小东</t>
  </si>
  <si>
    <t>马少行</t>
  </si>
  <si>
    <t>马少洪</t>
  </si>
  <si>
    <t>马登武</t>
  </si>
  <si>
    <t>马少利</t>
  </si>
  <si>
    <t>陈翠霞</t>
  </si>
  <si>
    <t>喜尚武</t>
  </si>
  <si>
    <t>马热花</t>
  </si>
  <si>
    <t>郭成明</t>
  </si>
  <si>
    <t>郭占祥</t>
  </si>
  <si>
    <t>郭占虎</t>
  </si>
  <si>
    <t>杨惠林</t>
  </si>
  <si>
    <t>杨惠清</t>
  </si>
  <si>
    <t>郭占福</t>
  </si>
  <si>
    <t>杨惠珍</t>
  </si>
  <si>
    <t>杨小冲</t>
  </si>
  <si>
    <t>马丽琴</t>
  </si>
  <si>
    <t>张洪礼</t>
  </si>
  <si>
    <t>胜利村十队</t>
  </si>
  <si>
    <t>张洪学</t>
  </si>
  <si>
    <t>张洪涛</t>
  </si>
  <si>
    <t>张洪林</t>
  </si>
  <si>
    <t>张生太</t>
  </si>
  <si>
    <t>张洪保</t>
  </si>
  <si>
    <t>丁会林</t>
  </si>
  <si>
    <t>丁花林</t>
  </si>
  <si>
    <t>马登甲</t>
  </si>
  <si>
    <t>张春平</t>
  </si>
  <si>
    <t>张洪云</t>
  </si>
  <si>
    <t>张洪福</t>
  </si>
  <si>
    <t>丁双林</t>
  </si>
  <si>
    <t>丁彦红</t>
  </si>
  <si>
    <t>马英庭</t>
  </si>
  <si>
    <t>张春军</t>
  </si>
  <si>
    <t>张洪俊</t>
  </si>
  <si>
    <t>马英赞</t>
  </si>
  <si>
    <t>丁吉林</t>
  </si>
  <si>
    <t>马会堂</t>
  </si>
  <si>
    <t>张洪军</t>
  </si>
  <si>
    <t>胜利村十一队</t>
  </si>
  <si>
    <t>王文贤</t>
  </si>
  <si>
    <t>王文金</t>
  </si>
  <si>
    <t>苏春梅</t>
  </si>
  <si>
    <t>马学如</t>
  </si>
  <si>
    <t>沈登奎</t>
  </si>
  <si>
    <t>王金栋</t>
  </si>
  <si>
    <t>王金忠</t>
  </si>
  <si>
    <t>董菲</t>
  </si>
  <si>
    <t>王锋</t>
  </si>
  <si>
    <t>王文林</t>
  </si>
  <si>
    <t>王朝</t>
  </si>
  <si>
    <t>王文孝</t>
  </si>
  <si>
    <t>王金宁</t>
  </si>
  <si>
    <t>苏平</t>
  </si>
  <si>
    <t>陈世钦</t>
  </si>
  <si>
    <t>余广升</t>
  </si>
  <si>
    <t>梁建明</t>
  </si>
  <si>
    <t>寇建文</t>
  </si>
  <si>
    <t>宗继平</t>
  </si>
  <si>
    <t>刘学斌</t>
  </si>
  <si>
    <t>陈守君</t>
  </si>
  <si>
    <t>杨吉延</t>
  </si>
  <si>
    <t>万益盈</t>
  </si>
  <si>
    <t>杨发才</t>
  </si>
  <si>
    <t>陈万兵</t>
  </si>
  <si>
    <t>王金如</t>
  </si>
  <si>
    <t>李克红</t>
  </si>
  <si>
    <t>胜利村十二队</t>
  </si>
  <si>
    <t>马兴振</t>
  </si>
  <si>
    <t>苏红霞</t>
  </si>
  <si>
    <t>马增宁</t>
  </si>
  <si>
    <t>马增庆</t>
  </si>
  <si>
    <t>马增元</t>
  </si>
  <si>
    <t>马增喜</t>
  </si>
  <si>
    <t>马兴有</t>
  </si>
  <si>
    <t>马学海</t>
  </si>
  <si>
    <t>马银昌</t>
  </si>
  <si>
    <t>陈玉琴</t>
  </si>
  <si>
    <t>马伏寿</t>
  </si>
  <si>
    <t>马银川</t>
  </si>
  <si>
    <t>王巧英</t>
  </si>
  <si>
    <t>马学庭</t>
  </si>
  <si>
    <t>马增国</t>
  </si>
  <si>
    <t>田家村一队</t>
  </si>
  <si>
    <t>何光俊</t>
  </si>
  <si>
    <t>何永礼</t>
  </si>
  <si>
    <t>李光珍</t>
  </si>
  <si>
    <t>丁万伏</t>
  </si>
  <si>
    <t>李光会</t>
  </si>
  <si>
    <t>李光德</t>
  </si>
  <si>
    <t>李光云</t>
  </si>
  <si>
    <t>李光俊</t>
  </si>
  <si>
    <t>李光喜</t>
  </si>
  <si>
    <t>李广龙</t>
  </si>
  <si>
    <t>金秀琴</t>
  </si>
  <si>
    <t>李小东</t>
  </si>
  <si>
    <t>李占兵</t>
  </si>
  <si>
    <t>何少平</t>
  </si>
  <si>
    <t>何少刚</t>
  </si>
  <si>
    <t>李文桂</t>
  </si>
  <si>
    <t>李正国</t>
  </si>
  <si>
    <t>李玉河</t>
  </si>
  <si>
    <t>金凤花</t>
  </si>
  <si>
    <t>岳金龙</t>
  </si>
  <si>
    <t>丁万春</t>
  </si>
  <si>
    <t>李国忠</t>
  </si>
  <si>
    <t>李三明</t>
  </si>
  <si>
    <t>李三祥</t>
  </si>
  <si>
    <t>李云海</t>
  </si>
  <si>
    <t>李国锋</t>
  </si>
  <si>
    <t>李国东</t>
  </si>
  <si>
    <t>何金秀</t>
  </si>
  <si>
    <t>李永华</t>
  </si>
  <si>
    <t>丁万忠</t>
  </si>
  <si>
    <t>田学花</t>
  </si>
  <si>
    <t>李丹</t>
  </si>
  <si>
    <t>岳金成</t>
  </si>
  <si>
    <t>何广兵</t>
  </si>
  <si>
    <t>田家村二队</t>
  </si>
  <si>
    <t>何兆国</t>
  </si>
  <si>
    <t>何兆龙</t>
  </si>
  <si>
    <t>何金德</t>
  </si>
  <si>
    <t>马兆林</t>
  </si>
  <si>
    <t>何建录</t>
  </si>
  <si>
    <t>何少运</t>
  </si>
  <si>
    <t>何少玉</t>
  </si>
  <si>
    <t>何玉生</t>
  </si>
  <si>
    <t>何光龙</t>
  </si>
  <si>
    <t>何光洪</t>
  </si>
  <si>
    <t>何光忠</t>
  </si>
  <si>
    <t>何光惠</t>
  </si>
  <si>
    <t>何少贵</t>
  </si>
  <si>
    <t>何永录</t>
  </si>
  <si>
    <t>何佳成</t>
  </si>
  <si>
    <t>何永龙</t>
  </si>
  <si>
    <t>马香琴</t>
  </si>
  <si>
    <t>何永飞</t>
  </si>
  <si>
    <t>何光德</t>
  </si>
  <si>
    <t>何兴明</t>
  </si>
  <si>
    <t>何光云</t>
  </si>
  <si>
    <t>田生元</t>
  </si>
  <si>
    <t>田玉花</t>
  </si>
  <si>
    <t>何金财</t>
  </si>
  <si>
    <t>何光福</t>
  </si>
  <si>
    <t>何兆伏</t>
  </si>
  <si>
    <t>何金祥</t>
  </si>
  <si>
    <t>王翠花</t>
  </si>
  <si>
    <t>何兆忠</t>
  </si>
  <si>
    <t>何兆文</t>
  </si>
  <si>
    <t>何兆军</t>
  </si>
  <si>
    <t>何金新</t>
  </si>
  <si>
    <t>马正林</t>
  </si>
  <si>
    <t>何金海</t>
  </si>
  <si>
    <t>何永丰</t>
  </si>
  <si>
    <t>何金银</t>
  </si>
  <si>
    <t>丁秀琴</t>
  </si>
  <si>
    <t>田桂兰</t>
  </si>
  <si>
    <t>何光银</t>
  </si>
  <si>
    <t>何金叶</t>
  </si>
  <si>
    <t>何光文</t>
  </si>
  <si>
    <t>何金玉</t>
  </si>
  <si>
    <t>何光礼</t>
  </si>
  <si>
    <t>金艳萍</t>
  </si>
  <si>
    <t>何兆平</t>
  </si>
  <si>
    <t>何金岗</t>
  </si>
  <si>
    <t>何金会</t>
  </si>
  <si>
    <t>何风香</t>
  </si>
  <si>
    <t>何学花</t>
  </si>
  <si>
    <t>何光孝</t>
  </si>
  <si>
    <t>周风琴</t>
  </si>
  <si>
    <t>何鹏</t>
  </si>
  <si>
    <t>马慧贞</t>
  </si>
  <si>
    <t>何立清</t>
  </si>
  <si>
    <t>何广清</t>
  </si>
  <si>
    <t>何兆贵</t>
  </si>
  <si>
    <t>何健</t>
  </si>
  <si>
    <t>何楠</t>
  </si>
  <si>
    <t>何永忠</t>
  </si>
  <si>
    <t>田新保</t>
  </si>
  <si>
    <t>田家村三队</t>
  </si>
  <si>
    <t>田伏德</t>
  </si>
  <si>
    <t>田新贵</t>
  </si>
  <si>
    <t>田伏平</t>
  </si>
  <si>
    <t>田新才</t>
  </si>
  <si>
    <t>田兴虎</t>
  </si>
  <si>
    <t>田生仁</t>
  </si>
  <si>
    <t>田生录</t>
  </si>
  <si>
    <t>田海军</t>
  </si>
  <si>
    <t>王润全</t>
  </si>
  <si>
    <t>田新军</t>
  </si>
  <si>
    <t>田伏林</t>
  </si>
  <si>
    <t>田少华</t>
  </si>
  <si>
    <t>田少礼</t>
  </si>
  <si>
    <t>田生海</t>
  </si>
  <si>
    <t>田新贤</t>
  </si>
  <si>
    <t>田伏忠</t>
  </si>
  <si>
    <t>田生忠</t>
  </si>
  <si>
    <t>田佳乐</t>
  </si>
  <si>
    <t>田生国</t>
  </si>
  <si>
    <t>马翠美</t>
  </si>
  <si>
    <t>田新柱</t>
  </si>
  <si>
    <t>田新栋</t>
  </si>
  <si>
    <t>田生虎</t>
  </si>
  <si>
    <t>田新春</t>
  </si>
  <si>
    <t>田新其</t>
  </si>
  <si>
    <t>田新刚</t>
  </si>
  <si>
    <t>田新平</t>
  </si>
  <si>
    <t>田新全</t>
  </si>
  <si>
    <t>田新美</t>
  </si>
  <si>
    <t>田新洪</t>
  </si>
  <si>
    <t>田新伏</t>
  </si>
  <si>
    <t>田兴杰</t>
  </si>
  <si>
    <t>田新荣</t>
  </si>
  <si>
    <t>田生洪</t>
  </si>
  <si>
    <t>田新智</t>
  </si>
  <si>
    <t>田新龙</t>
  </si>
  <si>
    <t>田新会</t>
  </si>
  <si>
    <t>田生才</t>
  </si>
  <si>
    <t>田伏云</t>
  </si>
  <si>
    <t>田新华</t>
  </si>
  <si>
    <t>田新朋</t>
  </si>
  <si>
    <t>田兴和</t>
  </si>
  <si>
    <t>田伏新</t>
  </si>
  <si>
    <t>田新成</t>
  </si>
  <si>
    <t>田虎</t>
  </si>
  <si>
    <t>田兴平</t>
  </si>
  <si>
    <t>马福有</t>
  </si>
  <si>
    <t>田新林</t>
  </si>
  <si>
    <t>田少龙</t>
  </si>
  <si>
    <t>田立如</t>
  </si>
  <si>
    <t>吴会琴</t>
  </si>
  <si>
    <t>田家村四队</t>
  </si>
  <si>
    <t>田兴华</t>
  </si>
  <si>
    <t>田兴忠</t>
  </si>
  <si>
    <t>田兴科</t>
  </si>
  <si>
    <t>马巧芳</t>
  </si>
  <si>
    <t>田兴兰</t>
  </si>
  <si>
    <t>田生全</t>
  </si>
  <si>
    <t>田佳兴</t>
  </si>
  <si>
    <t>吴翠香</t>
  </si>
  <si>
    <t>田兴波</t>
  </si>
  <si>
    <t>田生如</t>
  </si>
  <si>
    <t>何晓琴</t>
  </si>
  <si>
    <t>丁兆伏</t>
  </si>
  <si>
    <t>田兴仁</t>
  </si>
  <si>
    <t>田兴军</t>
  </si>
  <si>
    <t>田丰明</t>
  </si>
  <si>
    <t>何兰英</t>
  </si>
  <si>
    <t>田生珍</t>
  </si>
  <si>
    <t>田丰会</t>
  </si>
  <si>
    <t>田兴贵</t>
  </si>
  <si>
    <t>田生文</t>
  </si>
  <si>
    <t>丁兆龙</t>
  </si>
  <si>
    <t>田兴会</t>
  </si>
  <si>
    <t>田兴武</t>
  </si>
  <si>
    <t>田兴连</t>
  </si>
  <si>
    <t>妥维芳</t>
  </si>
  <si>
    <t>田生芳</t>
  </si>
  <si>
    <t>田生奎</t>
  </si>
  <si>
    <t>田兴伏</t>
  </si>
  <si>
    <t>田生伏</t>
  </si>
  <si>
    <t>田兴成</t>
  </si>
  <si>
    <t>田兴元</t>
  </si>
  <si>
    <t>田兴寿</t>
  </si>
  <si>
    <t>杨永正</t>
  </si>
  <si>
    <t>田二喜</t>
  </si>
  <si>
    <t>王有福</t>
  </si>
  <si>
    <t>马登明</t>
  </si>
  <si>
    <t>田林</t>
  </si>
  <si>
    <t>田义春</t>
  </si>
  <si>
    <t>马梅君</t>
  </si>
  <si>
    <t>田佳</t>
  </si>
  <si>
    <t>罗洪梅</t>
  </si>
  <si>
    <t>田玉才</t>
  </si>
  <si>
    <t>田生春</t>
  </si>
  <si>
    <t>田立岗</t>
  </si>
  <si>
    <t>李玉军</t>
  </si>
  <si>
    <t>王锐峰</t>
  </si>
  <si>
    <t>东润村一队</t>
  </si>
  <si>
    <t>海小琴</t>
  </si>
  <si>
    <t>岳生学</t>
  </si>
  <si>
    <t>岳宝元</t>
  </si>
  <si>
    <t>岳生山</t>
  </si>
  <si>
    <t>岳生花</t>
  </si>
  <si>
    <t>岳宝龙</t>
  </si>
  <si>
    <t>岳宝雄</t>
  </si>
  <si>
    <t>岳宝英</t>
  </si>
  <si>
    <t>岳生兰</t>
  </si>
  <si>
    <t>岳生荣</t>
  </si>
  <si>
    <t>岳保龙</t>
  </si>
  <si>
    <t>马秀君</t>
  </si>
  <si>
    <t>岳宝军</t>
  </si>
  <si>
    <t>岳宝林</t>
  </si>
  <si>
    <t>岳建兵</t>
  </si>
  <si>
    <t>岳宝红</t>
  </si>
  <si>
    <t>岳宝德</t>
  </si>
  <si>
    <t>岳生会</t>
  </si>
  <si>
    <t>岳生岗</t>
  </si>
  <si>
    <t>岳生平</t>
  </si>
  <si>
    <t xml:space="preserve">岳生宝 </t>
  </si>
  <si>
    <t>岳保祥</t>
  </si>
  <si>
    <t>岳建林</t>
  </si>
  <si>
    <t>岳宝新</t>
  </si>
  <si>
    <t>岳宝生</t>
  </si>
  <si>
    <t>岳宝宗</t>
  </si>
  <si>
    <t>田玉英</t>
  </si>
  <si>
    <t>岳宝海</t>
  </si>
  <si>
    <t>马维学</t>
  </si>
  <si>
    <t>丁全良</t>
  </si>
  <si>
    <t>东润村二队</t>
  </si>
  <si>
    <t>丁全福</t>
  </si>
  <si>
    <t>丁全寿</t>
  </si>
  <si>
    <t>丁全礼</t>
  </si>
  <si>
    <t>丁燕华</t>
  </si>
  <si>
    <t>丁全军</t>
  </si>
  <si>
    <t>丁全龙</t>
  </si>
  <si>
    <t>丁会香</t>
  </si>
  <si>
    <t>丁海国</t>
  </si>
  <si>
    <t>丁万林</t>
  </si>
  <si>
    <t>丁兆云</t>
  </si>
  <si>
    <t>丁全正</t>
  </si>
  <si>
    <t>丁全林</t>
  </si>
  <si>
    <t>丁兆福</t>
  </si>
  <si>
    <t>丁万祥</t>
  </si>
  <si>
    <t>丁万金</t>
  </si>
  <si>
    <t>丁学全</t>
  </si>
  <si>
    <t>丁海洪</t>
  </si>
  <si>
    <t>丁兆珍</t>
  </si>
  <si>
    <t>丁志林</t>
  </si>
  <si>
    <t>丁占银</t>
  </si>
  <si>
    <t>丁海川</t>
  </si>
  <si>
    <t>丁占美</t>
  </si>
  <si>
    <t>丁占寿</t>
  </si>
  <si>
    <t>丁万礼</t>
  </si>
  <si>
    <t>丁万贵</t>
  </si>
  <si>
    <t>丁万福</t>
  </si>
  <si>
    <t>丁志刚</t>
  </si>
  <si>
    <t>丁志伟</t>
  </si>
  <si>
    <t>丁海珍</t>
  </si>
  <si>
    <t>丁全兴</t>
  </si>
  <si>
    <t>丁兆青</t>
  </si>
  <si>
    <t>金树莲</t>
  </si>
  <si>
    <t>丁全银</t>
  </si>
  <si>
    <t>丁兆明</t>
  </si>
  <si>
    <t>丁万云</t>
  </si>
  <si>
    <t>丁兆军</t>
  </si>
  <si>
    <t>丁兆红</t>
  </si>
  <si>
    <t>东润村三队</t>
  </si>
  <si>
    <t>马会香</t>
  </si>
  <si>
    <t>马希东</t>
  </si>
  <si>
    <t>马希成</t>
  </si>
  <si>
    <t>马西银</t>
  </si>
  <si>
    <t>马光如</t>
  </si>
  <si>
    <t>金占林</t>
  </si>
  <si>
    <t>金建华</t>
  </si>
  <si>
    <t>金生荣</t>
  </si>
  <si>
    <t>马西民</t>
  </si>
  <si>
    <t>马新荣</t>
  </si>
  <si>
    <t>马吉</t>
  </si>
  <si>
    <t>金占贵</t>
  </si>
  <si>
    <t>金占荣</t>
  </si>
  <si>
    <t>马贤亮</t>
  </si>
  <si>
    <t>马西玉</t>
  </si>
  <si>
    <t>马希云</t>
  </si>
  <si>
    <t>顾美玲</t>
  </si>
  <si>
    <t>马新国</t>
  </si>
  <si>
    <t>马光新</t>
  </si>
  <si>
    <t>马希柱</t>
  </si>
  <si>
    <t>金占明</t>
  </si>
  <si>
    <t>金占炳</t>
  </si>
  <si>
    <t>金波</t>
  </si>
  <si>
    <t>金生国</t>
  </si>
  <si>
    <t>金生福</t>
  </si>
  <si>
    <t>金少军</t>
  </si>
  <si>
    <t>金少华</t>
  </si>
  <si>
    <t>金生龙</t>
  </si>
  <si>
    <t>金利军</t>
  </si>
  <si>
    <t>金生虎</t>
  </si>
  <si>
    <t>金利华</t>
  </si>
  <si>
    <t>金利祥</t>
  </si>
  <si>
    <t>金桂兰</t>
  </si>
  <si>
    <t>马晓琴</t>
  </si>
  <si>
    <t>马光俊</t>
  </si>
  <si>
    <t>马西峰</t>
  </si>
  <si>
    <t>金生华</t>
  </si>
  <si>
    <t>马新涛</t>
  </si>
  <si>
    <t>金生明</t>
  </si>
  <si>
    <t>马希祥</t>
  </si>
  <si>
    <t>马玉洪</t>
  </si>
  <si>
    <t>金生成</t>
  </si>
  <si>
    <t>金占寿</t>
  </si>
  <si>
    <t>马希强</t>
  </si>
  <si>
    <t>金生如</t>
  </si>
  <si>
    <t>马英华</t>
  </si>
  <si>
    <t>东润村四队</t>
  </si>
  <si>
    <t>马光宗</t>
  </si>
  <si>
    <t>马英全</t>
  </si>
  <si>
    <t>马英才</t>
  </si>
  <si>
    <t>金占伏</t>
  </si>
  <si>
    <t>马英礼</t>
  </si>
  <si>
    <t>马成斌</t>
  </si>
  <si>
    <t>金占成</t>
  </si>
  <si>
    <t>马英红</t>
  </si>
  <si>
    <t>马英学</t>
  </si>
  <si>
    <t>金占国</t>
  </si>
  <si>
    <t>马盘军</t>
  </si>
  <si>
    <t>王建波</t>
  </si>
  <si>
    <t>夏学清</t>
  </si>
  <si>
    <t>马英炳</t>
  </si>
  <si>
    <t>马建宏</t>
  </si>
  <si>
    <t>马英福</t>
  </si>
  <si>
    <t>马光才</t>
  </si>
  <si>
    <t>马忠歧</t>
  </si>
  <si>
    <t>金廷孝</t>
  </si>
  <si>
    <t>马贵林</t>
  </si>
  <si>
    <t>东润村五队</t>
  </si>
  <si>
    <t>马桂伏</t>
  </si>
  <si>
    <t>马登梯</t>
  </si>
  <si>
    <t>马登柱</t>
  </si>
  <si>
    <t>马登春</t>
  </si>
  <si>
    <t>马登朝</t>
  </si>
  <si>
    <t>马忠</t>
  </si>
  <si>
    <t>郝金宝</t>
  </si>
  <si>
    <t>马登选</t>
  </si>
  <si>
    <t>马占炳</t>
  </si>
  <si>
    <t>马登智</t>
  </si>
  <si>
    <t>马登凯</t>
  </si>
  <si>
    <t>马登茂</t>
  </si>
  <si>
    <t>郝金福</t>
  </si>
  <si>
    <t>郝立云</t>
  </si>
  <si>
    <t>马登汗</t>
  </si>
  <si>
    <t>马跃东</t>
  </si>
  <si>
    <t>马登龙</t>
  </si>
  <si>
    <t>马谦</t>
  </si>
  <si>
    <t>马登波</t>
  </si>
  <si>
    <t>马贵军</t>
  </si>
  <si>
    <t>马维正</t>
  </si>
  <si>
    <t>马跃伟</t>
  </si>
  <si>
    <t>何一鸣</t>
  </si>
  <si>
    <t>马登洪</t>
  </si>
  <si>
    <t>马桂忠</t>
  </si>
  <si>
    <t>郝金林</t>
  </si>
  <si>
    <t>马维英</t>
  </si>
  <si>
    <t>马兆新</t>
  </si>
  <si>
    <t>马桂山</t>
  </si>
  <si>
    <t>马登勋</t>
  </si>
  <si>
    <t>马登仁</t>
  </si>
  <si>
    <t>马登军</t>
  </si>
  <si>
    <t>马跃江</t>
  </si>
  <si>
    <t>岳生仁</t>
  </si>
  <si>
    <t>东润村六队</t>
  </si>
  <si>
    <t>岳宝华</t>
  </si>
  <si>
    <t>岳宝福</t>
  </si>
  <si>
    <t>岳宝成</t>
  </si>
  <si>
    <t>马树香</t>
  </si>
  <si>
    <t>岳宝春</t>
  </si>
  <si>
    <t>岳宝学</t>
  </si>
  <si>
    <t>岳宝虎</t>
  </si>
  <si>
    <t>岳赞山</t>
  </si>
  <si>
    <t>岳宝秋</t>
  </si>
  <si>
    <t>岳宝安</t>
  </si>
  <si>
    <t>岳生元</t>
  </si>
  <si>
    <t>岳保会</t>
  </si>
  <si>
    <t>岳宝印</t>
  </si>
  <si>
    <t>岳建华</t>
  </si>
  <si>
    <t>岳生龙</t>
  </si>
  <si>
    <t>岳宝珍</t>
  </si>
  <si>
    <t>岳宝忠</t>
  </si>
  <si>
    <t>岳生祥</t>
  </si>
  <si>
    <t>岳生和</t>
  </si>
  <si>
    <t>岳宝洪</t>
  </si>
  <si>
    <t>岳宝雷</t>
  </si>
  <si>
    <t>岳生千</t>
  </si>
  <si>
    <t>岳宝贤</t>
  </si>
  <si>
    <t>岳宝国</t>
  </si>
  <si>
    <t>岳宝山</t>
  </si>
  <si>
    <t>岳宝荣</t>
  </si>
  <si>
    <t>岳建科</t>
  </si>
  <si>
    <t>岳建涛</t>
  </si>
  <si>
    <t>岳宝银</t>
  </si>
  <si>
    <t>岳宝文</t>
  </si>
  <si>
    <t>岳宝其</t>
  </si>
  <si>
    <t>岳宝贵</t>
  </si>
  <si>
    <t>岳宝川</t>
  </si>
  <si>
    <t>岳宝和</t>
  </si>
  <si>
    <t>岳宝东</t>
  </si>
  <si>
    <t>岳宝平</t>
  </si>
  <si>
    <t>岳宝会</t>
  </si>
  <si>
    <t>岳宝夏</t>
  </si>
  <si>
    <t>岳宝环</t>
  </si>
  <si>
    <t>岳宝柱</t>
  </si>
  <si>
    <t>岳生权</t>
  </si>
  <si>
    <t>岳生林</t>
  </si>
  <si>
    <t>岳建英</t>
  </si>
  <si>
    <t>岳宝科</t>
  </si>
  <si>
    <t>岳宝义</t>
  </si>
  <si>
    <t>东润村七队</t>
  </si>
  <si>
    <t>王焕</t>
  </si>
  <si>
    <t>王顺</t>
  </si>
  <si>
    <t>王生涛</t>
  </si>
  <si>
    <t>王生瑞</t>
  </si>
  <si>
    <t>王孝</t>
  </si>
  <si>
    <t>王生波</t>
  </si>
  <si>
    <t>王生洪</t>
  </si>
  <si>
    <t>张发林</t>
  </si>
  <si>
    <t>王明其</t>
  </si>
  <si>
    <t>王明兵</t>
  </si>
  <si>
    <t>王占银</t>
  </si>
  <si>
    <t>王占俊</t>
  </si>
  <si>
    <t>王生其</t>
  </si>
  <si>
    <t>王生发</t>
  </si>
  <si>
    <t>平罗县红崖子乡人民政府                                                          单位：亩</t>
  </si>
  <si>
    <t>宁夏谷裕牧业有限公司</t>
  </si>
  <si>
    <t>红瑞村</t>
  </si>
  <si>
    <t>宁夏澳兰牧业有限公司</t>
  </si>
  <si>
    <t>宁夏正元牧业有限公司</t>
  </si>
  <si>
    <t>宁夏红瑞丰农业发展有限公司</t>
  </si>
  <si>
    <t>宁夏祥元农林牧专业合作社</t>
  </si>
  <si>
    <t>宁夏嘉德启航农业开发有限责任公司</t>
  </si>
  <si>
    <t>宁夏彩善荣农业科技发展有限公司</t>
  </si>
  <si>
    <t>宁夏鼎鑫绿洲农牧开发有限公司</t>
  </si>
  <si>
    <t>宁夏红林农副产品专业合作社</t>
  </si>
  <si>
    <t>苗牧春天农牧开发有限公司</t>
  </si>
  <si>
    <t>宁夏沃野专业合作社</t>
  </si>
  <si>
    <t>宁夏广德源农牧开发有限公司</t>
  </si>
  <si>
    <t>红翔新村</t>
  </si>
  <si>
    <t>宁夏红翔林草发展有限公司</t>
  </si>
  <si>
    <t>孙克忠</t>
  </si>
  <si>
    <t>钟宏武</t>
  </si>
  <si>
    <t>红崖子村一队</t>
  </si>
  <si>
    <t>陈建红</t>
  </si>
  <si>
    <t>张吉林</t>
  </si>
  <si>
    <t>刘志强</t>
  </si>
  <si>
    <t>王金民</t>
  </si>
  <si>
    <t>张吉红</t>
  </si>
  <si>
    <t>穆庆秀</t>
  </si>
  <si>
    <t>万随山</t>
  </si>
  <si>
    <t>高胜廷</t>
  </si>
  <si>
    <t>董万国</t>
  </si>
  <si>
    <t>张文义</t>
  </si>
  <si>
    <t>张惠斌</t>
  </si>
  <si>
    <t>穆庆学</t>
  </si>
  <si>
    <t>王洪华</t>
  </si>
  <si>
    <t>王红卫</t>
  </si>
  <si>
    <t>王洪新</t>
  </si>
  <si>
    <t>王水珍</t>
  </si>
  <si>
    <t>薛姣</t>
  </si>
  <si>
    <t>贺光生</t>
  </si>
  <si>
    <t>董少波</t>
  </si>
  <si>
    <t>刘志新</t>
  </si>
  <si>
    <t>张吉忠</t>
  </si>
  <si>
    <t>王占祥</t>
  </si>
  <si>
    <t>张万贵</t>
  </si>
  <si>
    <t>万生珍</t>
  </si>
  <si>
    <t>何庭福</t>
  </si>
  <si>
    <t>万彬山</t>
  </si>
  <si>
    <t>陈新会</t>
  </si>
  <si>
    <t>张继平</t>
  </si>
  <si>
    <t>樊翠莲</t>
  </si>
  <si>
    <t>张吉虎</t>
  </si>
  <si>
    <t>崔月红</t>
  </si>
  <si>
    <t>金仁杰</t>
  </si>
  <si>
    <t>许明光</t>
  </si>
  <si>
    <t>张陶</t>
  </si>
  <si>
    <t>姬兵</t>
  </si>
  <si>
    <t>牛金学</t>
  </si>
  <si>
    <t>任青忠</t>
  </si>
  <si>
    <t>张建峰</t>
  </si>
  <si>
    <t>贺永杰</t>
  </si>
  <si>
    <t>贺永国</t>
  </si>
  <si>
    <t>贺永新</t>
  </si>
  <si>
    <t>牛金红</t>
  </si>
  <si>
    <t>任瑞</t>
  </si>
  <si>
    <t>撖奋国</t>
  </si>
  <si>
    <t>撖奋旗</t>
  </si>
  <si>
    <t>张占元</t>
  </si>
  <si>
    <t>牛正国</t>
  </si>
  <si>
    <t>朱君波</t>
  </si>
  <si>
    <t>红崖子村二队</t>
  </si>
  <si>
    <t>谢小峰</t>
  </si>
  <si>
    <t>李忠林</t>
  </si>
  <si>
    <t>候尚文</t>
  </si>
  <si>
    <t>马兴山</t>
  </si>
  <si>
    <t>万红林</t>
  </si>
  <si>
    <t>候登元</t>
  </si>
  <si>
    <t>谢小兵</t>
  </si>
  <si>
    <t>高志才</t>
  </si>
  <si>
    <t>郝艳军</t>
  </si>
  <si>
    <t>郝彦平</t>
  </si>
  <si>
    <t>朱双元</t>
  </si>
  <si>
    <t>朱忠祥</t>
  </si>
  <si>
    <t>谢伟</t>
  </si>
  <si>
    <t>高芳芳</t>
  </si>
  <si>
    <t>万红玉</t>
  </si>
  <si>
    <t>刘利刚</t>
  </si>
  <si>
    <t>杨会文</t>
  </si>
  <si>
    <t>朱玉红</t>
  </si>
  <si>
    <t>李忠玉</t>
  </si>
  <si>
    <t>朱金喜</t>
  </si>
  <si>
    <t>李全顺</t>
  </si>
  <si>
    <t>候尚军</t>
  </si>
  <si>
    <t>候登祥</t>
  </si>
  <si>
    <t>王峰云</t>
  </si>
  <si>
    <t>候登志</t>
  </si>
  <si>
    <t>万真平</t>
  </si>
  <si>
    <t>马微</t>
  </si>
  <si>
    <t>蔡国军</t>
  </si>
  <si>
    <t>石毛花</t>
  </si>
  <si>
    <t>宋明成</t>
  </si>
  <si>
    <t>李艳军</t>
  </si>
  <si>
    <t>蔡国锋</t>
  </si>
  <si>
    <t>蔡国平</t>
  </si>
  <si>
    <t>罗玉东</t>
  </si>
  <si>
    <t>红崖子村三队</t>
  </si>
  <si>
    <t>屈留平</t>
  </si>
  <si>
    <t>李桃平</t>
  </si>
  <si>
    <t>张国增</t>
  </si>
  <si>
    <t>苏文花</t>
  </si>
  <si>
    <t>苏金花</t>
  </si>
  <si>
    <t>马增平</t>
  </si>
  <si>
    <t>周玉虎</t>
  </si>
  <si>
    <t>红崖子村四队</t>
  </si>
  <si>
    <t>牛学平</t>
  </si>
  <si>
    <t>牛其海</t>
  </si>
  <si>
    <t>牛学林</t>
  </si>
  <si>
    <t>杨正福</t>
  </si>
  <si>
    <t>王印玺</t>
  </si>
  <si>
    <t>马维兴</t>
  </si>
  <si>
    <t>杨正新</t>
  </si>
  <si>
    <t>马宝兴</t>
  </si>
  <si>
    <t>白海英</t>
  </si>
  <si>
    <t>马学强</t>
  </si>
  <si>
    <t>周玉梅</t>
  </si>
  <si>
    <t>马炳君</t>
  </si>
  <si>
    <t>周玉和</t>
  </si>
  <si>
    <t>吴新元</t>
  </si>
  <si>
    <t>吴秀珍</t>
  </si>
  <si>
    <t>牛学红</t>
  </si>
  <si>
    <t>王虎卫</t>
  </si>
  <si>
    <t>马明星</t>
  </si>
  <si>
    <t>马宝玉</t>
  </si>
  <si>
    <t>卢艳丽</t>
  </si>
  <si>
    <t>白成龙</t>
  </si>
  <si>
    <t>白银海</t>
  </si>
  <si>
    <t>白银武</t>
  </si>
  <si>
    <t>白银珍</t>
  </si>
  <si>
    <t>李增尚</t>
  </si>
  <si>
    <t>田彦海</t>
  </si>
  <si>
    <t>徐文庭</t>
  </si>
  <si>
    <t>赛文英</t>
  </si>
  <si>
    <t>马彦章</t>
  </si>
  <si>
    <t>红崖子村五队</t>
  </si>
  <si>
    <t>李汉忠</t>
  </si>
  <si>
    <t>朱立志</t>
  </si>
  <si>
    <t>金少忠</t>
  </si>
  <si>
    <t>杨慧瑛</t>
  </si>
  <si>
    <t>金少斌</t>
  </si>
  <si>
    <t>哈雪花</t>
  </si>
  <si>
    <t>杨志平</t>
  </si>
  <si>
    <t>马怀林</t>
  </si>
  <si>
    <t>金少玉</t>
  </si>
  <si>
    <t>马学莲</t>
  </si>
  <si>
    <t>马彦忠</t>
  </si>
  <si>
    <t>马彦斌</t>
  </si>
  <si>
    <t>马进</t>
  </si>
  <si>
    <t>丁海平</t>
  </si>
  <si>
    <t>金少成</t>
  </si>
  <si>
    <t>丁小红</t>
  </si>
  <si>
    <t>金少俊</t>
  </si>
  <si>
    <t>吴会平</t>
  </si>
  <si>
    <t>刘世勤</t>
  </si>
  <si>
    <t>杨小忠</t>
  </si>
  <si>
    <t>马学东</t>
  </si>
  <si>
    <t>金少海</t>
  </si>
  <si>
    <t>马彦新</t>
  </si>
  <si>
    <t>马彦春</t>
  </si>
  <si>
    <t>王耀刚</t>
  </si>
  <si>
    <t>红崖子村六队</t>
  </si>
  <si>
    <t>苏梅</t>
  </si>
  <si>
    <t>苏生治</t>
  </si>
  <si>
    <t>曹春玲</t>
  </si>
  <si>
    <t>李含斌</t>
  </si>
  <si>
    <t>苏胜杰</t>
  </si>
  <si>
    <t>苏金云</t>
  </si>
  <si>
    <t>李占宇</t>
  </si>
  <si>
    <t>李含清</t>
  </si>
  <si>
    <t>王红霞</t>
  </si>
  <si>
    <t>李小平</t>
  </si>
  <si>
    <t>苏金明</t>
  </si>
  <si>
    <t>王福定</t>
  </si>
  <si>
    <t>方海清</t>
  </si>
  <si>
    <t>李惠新</t>
  </si>
  <si>
    <t>王春亮</t>
  </si>
  <si>
    <t>张存山</t>
  </si>
  <si>
    <t>金丽萍</t>
  </si>
  <si>
    <t>燕碧霞</t>
  </si>
  <si>
    <t>王双华</t>
  </si>
  <si>
    <t>王洁</t>
  </si>
  <si>
    <t>王世军</t>
  </si>
  <si>
    <t>马子荣</t>
  </si>
  <si>
    <t>焦培真</t>
  </si>
  <si>
    <t>苏金福</t>
  </si>
  <si>
    <t>徐浩</t>
  </si>
  <si>
    <t>撖翠英</t>
  </si>
  <si>
    <t>郑自明</t>
  </si>
  <si>
    <t>万忠山</t>
  </si>
  <si>
    <t>王天才</t>
  </si>
  <si>
    <t>张存海</t>
  </si>
  <si>
    <t>黄忠林</t>
  </si>
  <si>
    <t>柳彩云</t>
  </si>
  <si>
    <t>师玉林</t>
  </si>
  <si>
    <t>徐永平</t>
  </si>
  <si>
    <t>王春华</t>
  </si>
  <si>
    <t>胡占元</t>
  </si>
  <si>
    <t>刘发林</t>
  </si>
  <si>
    <t>张存河</t>
  </si>
  <si>
    <t>刘才红</t>
  </si>
  <si>
    <t>杨建</t>
  </si>
  <si>
    <t>胡文清</t>
  </si>
  <si>
    <t>徐文清</t>
  </si>
  <si>
    <t>刘陶</t>
  </si>
  <si>
    <t>李占亮</t>
  </si>
  <si>
    <t>刘凤丽</t>
  </si>
  <si>
    <t>高仲财</t>
  </si>
  <si>
    <t>刘生</t>
  </si>
  <si>
    <t>红崖子村七队</t>
  </si>
  <si>
    <t>马正玉</t>
  </si>
  <si>
    <t>高雄</t>
  </si>
  <si>
    <t>张付贵</t>
  </si>
  <si>
    <t>徐万平</t>
  </si>
  <si>
    <t>王自清</t>
  </si>
  <si>
    <t>尤金芳</t>
  </si>
  <si>
    <t>祁光礼</t>
  </si>
  <si>
    <t>李文卿</t>
  </si>
  <si>
    <t>王殿霞</t>
  </si>
  <si>
    <t>杨子祥</t>
  </si>
  <si>
    <t>牛占荣</t>
  </si>
  <si>
    <t>纪保林</t>
  </si>
  <si>
    <t>杨阳</t>
  </si>
  <si>
    <t>高乐</t>
  </si>
  <si>
    <t>李小英</t>
  </si>
  <si>
    <t>王玉荣</t>
  </si>
  <si>
    <t>段晶晶</t>
  </si>
  <si>
    <t>哈中国</t>
  </si>
  <si>
    <t>高国爱</t>
  </si>
  <si>
    <t>马兆文</t>
  </si>
  <si>
    <t>牛林</t>
  </si>
  <si>
    <t>丁彩花</t>
  </si>
  <si>
    <t>李成刚</t>
  </si>
  <si>
    <t>安自波</t>
  </si>
  <si>
    <t>宁夏农垦南梁农场有限公司</t>
  </si>
  <si>
    <t>王福忠</t>
  </si>
  <si>
    <t>三棵柳村一组</t>
  </si>
  <si>
    <t>徐新利</t>
  </si>
  <si>
    <t>何月玲</t>
  </si>
  <si>
    <t>朱占军</t>
  </si>
  <si>
    <t>沈建云</t>
  </si>
  <si>
    <t>张建福</t>
  </si>
  <si>
    <t>徐宗林</t>
  </si>
  <si>
    <t>徐玉英</t>
  </si>
  <si>
    <t>朱文新</t>
  </si>
  <si>
    <t>王兴洪</t>
  </si>
  <si>
    <t>王存喜</t>
  </si>
  <si>
    <t>王福云</t>
  </si>
  <si>
    <t>王存斌</t>
  </si>
  <si>
    <t>万生林</t>
  </si>
  <si>
    <t>万利</t>
  </si>
  <si>
    <t>万生玉</t>
  </si>
  <si>
    <t>郑亮</t>
  </si>
  <si>
    <t>陈学银</t>
  </si>
  <si>
    <t>陈学祥</t>
  </si>
  <si>
    <t>郑斌</t>
  </si>
  <si>
    <t>石翠英</t>
  </si>
  <si>
    <t>马彦波</t>
  </si>
  <si>
    <t>王兴柱</t>
  </si>
  <si>
    <t>万宝山</t>
  </si>
  <si>
    <t>万红山</t>
  </si>
  <si>
    <t>郑登峰</t>
  </si>
  <si>
    <t>郑福鹏</t>
  </si>
  <si>
    <t>曹月霞</t>
  </si>
  <si>
    <t>王文</t>
  </si>
  <si>
    <t>王元成</t>
  </si>
  <si>
    <t>何文威</t>
  </si>
  <si>
    <t>郑登山</t>
  </si>
  <si>
    <t>郑福刚</t>
  </si>
  <si>
    <t>郑福红</t>
  </si>
  <si>
    <t>蒋志芳</t>
  </si>
  <si>
    <t>徐焕珍</t>
  </si>
  <si>
    <t>尹凤琴</t>
  </si>
  <si>
    <t>王有智</t>
  </si>
  <si>
    <t>何学文</t>
  </si>
  <si>
    <t>张建文</t>
  </si>
  <si>
    <t>张建志</t>
  </si>
  <si>
    <t>艾克福</t>
  </si>
  <si>
    <t>王光银</t>
  </si>
  <si>
    <t>万嘉庆</t>
  </si>
  <si>
    <t>郑军</t>
  </si>
  <si>
    <t>王兴元</t>
  </si>
  <si>
    <t>沈润萍</t>
  </si>
  <si>
    <t>何学峰</t>
  </si>
  <si>
    <t>林艳萍</t>
  </si>
  <si>
    <t>唐学虎</t>
  </si>
  <si>
    <t>王乐</t>
  </si>
  <si>
    <t>王陶</t>
  </si>
  <si>
    <t>陈宇星</t>
  </si>
  <si>
    <t>孔学兰</t>
  </si>
  <si>
    <t>周发</t>
  </si>
  <si>
    <t>李雪军</t>
  </si>
  <si>
    <t>三棵柳村二组</t>
  </si>
  <si>
    <t>李仁义</t>
  </si>
  <si>
    <t>吕振清</t>
  </si>
  <si>
    <t>吕政明</t>
  </si>
  <si>
    <t>李燕雄</t>
  </si>
  <si>
    <t>石庆贤</t>
  </si>
  <si>
    <t>吴炳成</t>
  </si>
  <si>
    <t>张勇</t>
  </si>
  <si>
    <t>李保喜</t>
  </si>
  <si>
    <t>李鹏阳</t>
  </si>
  <si>
    <t>郭建明</t>
  </si>
  <si>
    <t>郭喜利</t>
  </si>
  <si>
    <t>张宗汉</t>
  </si>
  <si>
    <t>李德生</t>
  </si>
  <si>
    <t>李宏</t>
  </si>
  <si>
    <t>冯志忠</t>
  </si>
  <si>
    <t>王维忠</t>
  </si>
  <si>
    <t>李金花</t>
  </si>
  <si>
    <t>郭武</t>
  </si>
  <si>
    <t>贾秀花</t>
  </si>
  <si>
    <t>赵文科</t>
  </si>
  <si>
    <t>张文科</t>
  </si>
  <si>
    <t>张建武</t>
  </si>
  <si>
    <t>王成前</t>
  </si>
  <si>
    <t>李鹏彦</t>
  </si>
  <si>
    <t>米玲义</t>
  </si>
  <si>
    <t>刘立志</t>
  </si>
  <si>
    <t>贾彦海</t>
  </si>
  <si>
    <t>吴炳林</t>
  </si>
  <si>
    <t>杨进宝</t>
  </si>
  <si>
    <t>郑文学</t>
  </si>
  <si>
    <t>史宝鹏</t>
  </si>
  <si>
    <t>刘立珍</t>
  </si>
  <si>
    <t>魏军虎</t>
  </si>
  <si>
    <t>李保龙</t>
  </si>
  <si>
    <t>邵金亮</t>
  </si>
  <si>
    <t>石梅香</t>
  </si>
  <si>
    <t>贾海霞</t>
  </si>
  <si>
    <t>张明荣</t>
  </si>
  <si>
    <t>贾国文</t>
  </si>
  <si>
    <t>周维峰</t>
  </si>
  <si>
    <t>仇玉荣</t>
  </si>
  <si>
    <t>藏志军</t>
  </si>
  <si>
    <t>石庆怀</t>
  </si>
  <si>
    <t>张宗林</t>
  </si>
  <si>
    <t>张小利</t>
  </si>
  <si>
    <t>仇伟荣</t>
  </si>
  <si>
    <t>吴喜定</t>
  </si>
  <si>
    <t>张明德</t>
  </si>
  <si>
    <t>刘强</t>
  </si>
  <si>
    <t>刘立天</t>
  </si>
  <si>
    <t>周生文</t>
  </si>
  <si>
    <t>李学武</t>
  </si>
  <si>
    <t>牛喜军</t>
  </si>
  <si>
    <t>王胜利</t>
  </si>
  <si>
    <t>雷占海</t>
  </si>
  <si>
    <t>雷冰山</t>
  </si>
  <si>
    <t>雷冰峰</t>
  </si>
  <si>
    <t>张文芳</t>
  </si>
  <si>
    <t>姜占川</t>
  </si>
  <si>
    <t>包世明</t>
  </si>
  <si>
    <t>杨伟芳</t>
  </si>
  <si>
    <t>郭文</t>
  </si>
  <si>
    <t>藏志成</t>
  </si>
  <si>
    <t>臧金财</t>
  </si>
  <si>
    <t>李瑞强</t>
  </si>
  <si>
    <t>吴炳强</t>
  </si>
  <si>
    <t>邓小霞</t>
  </si>
  <si>
    <t>牛彦军</t>
  </si>
  <si>
    <t>包开明</t>
  </si>
  <si>
    <t>李瑞虎</t>
  </si>
  <si>
    <t>姜硕</t>
  </si>
  <si>
    <t>王巧宁</t>
  </si>
  <si>
    <t>贾国斌</t>
  </si>
  <si>
    <t>丁琦胜</t>
  </si>
  <si>
    <t>丁永东</t>
  </si>
  <si>
    <t>李平元</t>
  </si>
  <si>
    <t>杨芝</t>
  </si>
  <si>
    <t xml:space="preserve"> 黄小菊</t>
  </si>
  <si>
    <t>梁旭杰</t>
  </si>
  <si>
    <t>王成刚</t>
  </si>
  <si>
    <t>姜明</t>
  </si>
  <si>
    <t>杨百成</t>
  </si>
  <si>
    <t>陈具财</t>
  </si>
  <si>
    <t>张志峰</t>
  </si>
  <si>
    <t>王海义</t>
  </si>
  <si>
    <t>周万礼</t>
  </si>
  <si>
    <t>周生虎</t>
  </si>
  <si>
    <t>田俊林</t>
  </si>
  <si>
    <t>宋正刚</t>
  </si>
  <si>
    <t>三棵柳村三组</t>
  </si>
  <si>
    <t>蒋素玲</t>
  </si>
  <si>
    <t>祁有财</t>
  </si>
  <si>
    <t xml:space="preserve"> 王生军</t>
  </si>
  <si>
    <t>康建强</t>
  </si>
  <si>
    <t>李存世</t>
  </si>
  <si>
    <t>暴忠智</t>
  </si>
  <si>
    <t>庄银宝</t>
  </si>
  <si>
    <t>梁茂荣</t>
  </si>
  <si>
    <t>李怀祥</t>
  </si>
  <si>
    <t>姚建云</t>
  </si>
  <si>
    <t>吴文刚</t>
  </si>
  <si>
    <t>乔新发</t>
  </si>
  <si>
    <t>赵存和</t>
  </si>
  <si>
    <t>杨德友</t>
  </si>
  <si>
    <t>候忠海</t>
  </si>
  <si>
    <t>王二娃</t>
  </si>
  <si>
    <t>徐兰柱</t>
  </si>
  <si>
    <t>李怀有</t>
  </si>
  <si>
    <t>庄学义</t>
  </si>
  <si>
    <t>马炳鸿</t>
  </si>
  <si>
    <t>王志平</t>
  </si>
  <si>
    <t>李巧莲</t>
  </si>
  <si>
    <t>刘惠军</t>
  </si>
  <si>
    <t>张崇义</t>
  </si>
  <si>
    <t>米海军</t>
  </si>
  <si>
    <t>冯贵堂</t>
  </si>
  <si>
    <t>李怀英</t>
  </si>
  <si>
    <t>杨汉武</t>
  </si>
  <si>
    <t>杨培刚</t>
  </si>
  <si>
    <t>万志玉</t>
  </si>
  <si>
    <t>米在柱</t>
  </si>
  <si>
    <t>杨德龙</t>
  </si>
  <si>
    <t>牛永华</t>
  </si>
  <si>
    <t>马炳成</t>
  </si>
  <si>
    <t>牛金才</t>
  </si>
  <si>
    <t>贾金玉</t>
  </si>
  <si>
    <t>尚美琴</t>
  </si>
  <si>
    <t>焦玉龙</t>
  </si>
  <si>
    <t>冯生华</t>
  </si>
  <si>
    <t>高明社</t>
  </si>
  <si>
    <t>张振兵</t>
  </si>
  <si>
    <t>白宇</t>
  </si>
  <si>
    <t>白秀科</t>
  </si>
  <si>
    <t>吴德孝</t>
  </si>
  <si>
    <t>康建民</t>
  </si>
  <si>
    <t>李成元</t>
  </si>
  <si>
    <t>李广智</t>
  </si>
  <si>
    <t>张振民</t>
  </si>
  <si>
    <t>曹万余</t>
  </si>
  <si>
    <t>赵文军</t>
  </si>
  <si>
    <t>刘志亮</t>
  </si>
  <si>
    <t>高克升</t>
  </si>
  <si>
    <t>杨汉文</t>
  </si>
  <si>
    <t>方玉英</t>
  </si>
  <si>
    <t>苏金国</t>
  </si>
  <si>
    <t>苏生乐</t>
  </si>
  <si>
    <t>牛桃林</t>
  </si>
  <si>
    <t>郑红平</t>
  </si>
  <si>
    <t>张恒</t>
  </si>
  <si>
    <t>张志银</t>
  </si>
  <si>
    <t>高树兵</t>
  </si>
  <si>
    <t>郭生金</t>
  </si>
  <si>
    <t>郝正刚</t>
  </si>
  <si>
    <t>宋海军</t>
  </si>
  <si>
    <t>郝光荣</t>
  </si>
  <si>
    <t>尤建国</t>
  </si>
  <si>
    <t>刘业钦</t>
  </si>
  <si>
    <t>刘安平</t>
  </si>
  <si>
    <t>牛永清</t>
  </si>
  <si>
    <t>康艳君</t>
  </si>
  <si>
    <t>万恩祥</t>
  </si>
  <si>
    <t>康润玲</t>
  </si>
  <si>
    <t>刘世忠</t>
  </si>
  <si>
    <t>张明利</t>
  </si>
  <si>
    <t>杨军富</t>
  </si>
  <si>
    <t>杨军贵</t>
  </si>
  <si>
    <t>冯彦怀</t>
  </si>
  <si>
    <t>郭倍安</t>
  </si>
  <si>
    <t>方爱琴</t>
  </si>
  <si>
    <t>郝正平</t>
  </si>
  <si>
    <t>赵玉和</t>
  </si>
  <si>
    <t>牛瑞</t>
  </si>
  <si>
    <t>王怀国</t>
  </si>
  <si>
    <t>卢世忠</t>
  </si>
  <si>
    <t>周维鹏</t>
  </si>
  <si>
    <t>周生权</t>
  </si>
  <si>
    <t>康兴萍</t>
  </si>
  <si>
    <t>李都进</t>
  </si>
  <si>
    <t>王来宝</t>
  </si>
  <si>
    <t>刘香维</t>
  </si>
  <si>
    <t>何启文</t>
  </si>
  <si>
    <t>孙玉生</t>
  </si>
  <si>
    <t>朱福兴</t>
  </si>
  <si>
    <t>师发胜</t>
  </si>
  <si>
    <t>师养录</t>
  </si>
  <si>
    <t>吴左明</t>
  </si>
  <si>
    <t>吴丙忠</t>
  </si>
  <si>
    <t>刘会霞</t>
  </si>
  <si>
    <t>郭利冬</t>
  </si>
  <si>
    <t>水泉子村一队</t>
  </si>
  <si>
    <t>金学旗</t>
  </si>
  <si>
    <t>金学川</t>
  </si>
  <si>
    <t>金保</t>
  </si>
  <si>
    <t>席长胜</t>
  </si>
  <si>
    <t>王冬梅</t>
  </si>
  <si>
    <t>刘宗河</t>
  </si>
  <si>
    <t>李国清</t>
  </si>
  <si>
    <t>席长春</t>
  </si>
  <si>
    <t>田光华</t>
  </si>
  <si>
    <t>刘宗贵</t>
  </si>
  <si>
    <t>李国新</t>
  </si>
  <si>
    <t>张文忠</t>
  </si>
  <si>
    <t>张彩玲</t>
  </si>
  <si>
    <t>金学廷</t>
  </si>
  <si>
    <t>金丹</t>
  </si>
  <si>
    <t>胡学军</t>
  </si>
  <si>
    <t>金建山</t>
  </si>
  <si>
    <t>丁兵胜</t>
  </si>
  <si>
    <t>张立新</t>
  </si>
  <si>
    <t>金建明</t>
  </si>
  <si>
    <t>李建鹏</t>
  </si>
  <si>
    <t>席长保</t>
  </si>
  <si>
    <t>杨凤仙</t>
  </si>
  <si>
    <t>王志林</t>
  </si>
  <si>
    <t>金才</t>
  </si>
  <si>
    <t>闫秀莲</t>
  </si>
  <si>
    <t>白学志</t>
  </si>
  <si>
    <t>平罗县红崖子乡水泉子村股份经济合作社</t>
  </si>
  <si>
    <t>水泉子村二队</t>
  </si>
  <si>
    <t>金利刚</t>
  </si>
  <si>
    <t>金建龙</t>
  </si>
  <si>
    <t>何成</t>
  </si>
  <si>
    <t>何光立</t>
  </si>
  <si>
    <t>刘建新</t>
  </si>
  <si>
    <t>徐海龙</t>
  </si>
  <si>
    <t>徐海清</t>
  </si>
  <si>
    <t>刘虎</t>
  </si>
  <si>
    <t>田光福</t>
  </si>
  <si>
    <t>金建立</t>
  </si>
  <si>
    <t>田光仁</t>
  </si>
  <si>
    <t>白学明</t>
  </si>
  <si>
    <t>杜秀兰</t>
  </si>
  <si>
    <t>田永峰</t>
  </si>
  <si>
    <t>何金红</t>
  </si>
  <si>
    <t>何存柱</t>
  </si>
  <si>
    <t>张学全</t>
  </si>
  <si>
    <t>白建华</t>
  </si>
  <si>
    <t>白建龙</t>
  </si>
  <si>
    <t>张登忠</t>
  </si>
  <si>
    <t>何永棋</t>
  </si>
  <si>
    <t>金学辉</t>
  </si>
  <si>
    <t>白学云</t>
  </si>
  <si>
    <t>何平</t>
  </si>
  <si>
    <t>金利鹏</t>
  </si>
  <si>
    <t>白学军</t>
  </si>
  <si>
    <t>白建南</t>
  </si>
  <si>
    <t>水泉子村三队</t>
  </si>
  <si>
    <t>马洪喜</t>
  </si>
  <si>
    <t>刘登文</t>
  </si>
  <si>
    <t>赵凤琢</t>
  </si>
  <si>
    <t>曹理胜</t>
  </si>
  <si>
    <t>曹惠萍</t>
  </si>
  <si>
    <t>孔建军</t>
  </si>
  <si>
    <t>孔建红</t>
  </si>
  <si>
    <t>万振声</t>
  </si>
  <si>
    <t>何文春</t>
  </si>
  <si>
    <t>撖永生</t>
  </si>
  <si>
    <t>王冬云</t>
  </si>
  <si>
    <t>王发明</t>
  </si>
  <si>
    <t>李占仁</t>
  </si>
  <si>
    <t>刘登福</t>
  </si>
  <si>
    <t>马洪文</t>
  </si>
  <si>
    <t>何海龙</t>
  </si>
  <si>
    <t>赵吉有</t>
  </si>
  <si>
    <t>魏福红</t>
  </si>
  <si>
    <t>邹建华</t>
  </si>
  <si>
    <t>李树江</t>
  </si>
  <si>
    <t>马洪秀</t>
  </si>
  <si>
    <t>周霞</t>
  </si>
  <si>
    <t>陈随明</t>
  </si>
  <si>
    <t>陈宝</t>
  </si>
  <si>
    <t>孔生录</t>
  </si>
  <si>
    <t>何文立</t>
  </si>
  <si>
    <t>邹军</t>
  </si>
  <si>
    <t>徐养成</t>
  </si>
  <si>
    <t>贾光忠</t>
  </si>
  <si>
    <t>刘登殿</t>
  </si>
  <si>
    <t>魏福明</t>
  </si>
  <si>
    <t>徐万成</t>
  </si>
  <si>
    <t>贾光华</t>
  </si>
  <si>
    <t>贾兴华</t>
  </si>
  <si>
    <t>殷志碧</t>
  </si>
  <si>
    <t>蒋志飞</t>
  </si>
  <si>
    <t>曹克勤</t>
  </si>
  <si>
    <t>曹元宏</t>
  </si>
  <si>
    <t>水泉子村四队</t>
  </si>
  <si>
    <t>刘明川</t>
  </si>
  <si>
    <t>刘明清</t>
  </si>
  <si>
    <t>刘明华</t>
  </si>
  <si>
    <t>蒋志霞</t>
  </si>
  <si>
    <t>司金忠</t>
  </si>
  <si>
    <t>李金元</t>
  </si>
  <si>
    <t>刘伏成</t>
  </si>
  <si>
    <t>刘明奇</t>
  </si>
  <si>
    <t>李关祥</t>
  </si>
  <si>
    <t>贺德川</t>
  </si>
  <si>
    <t>胡金忠</t>
  </si>
  <si>
    <t>金万福</t>
  </si>
  <si>
    <t>金学山</t>
  </si>
  <si>
    <t>水泉子村五队</t>
  </si>
  <si>
    <t>金万红</t>
  </si>
  <si>
    <t>金万平</t>
  </si>
  <si>
    <t>仇学云</t>
  </si>
  <si>
    <t>何占川</t>
  </si>
  <si>
    <t>梁金林</t>
  </si>
  <si>
    <t>李金福</t>
  </si>
  <si>
    <t>白月霞</t>
  </si>
  <si>
    <t>金万荣</t>
  </si>
  <si>
    <t>金登华</t>
  </si>
  <si>
    <t>马尚明</t>
  </si>
  <si>
    <t>金万忠</t>
  </si>
  <si>
    <t>李庆文</t>
  </si>
  <si>
    <t>徐占荣</t>
  </si>
  <si>
    <t>仇定平</t>
  </si>
  <si>
    <t>王虎</t>
  </si>
  <si>
    <t>金万才</t>
  </si>
  <si>
    <t>刘雷</t>
  </si>
  <si>
    <t>梁金永</t>
  </si>
  <si>
    <t>仇元柱</t>
  </si>
  <si>
    <t>陈生红</t>
  </si>
  <si>
    <t>金万林</t>
  </si>
  <si>
    <t>王微</t>
  </si>
  <si>
    <t>金万全</t>
  </si>
  <si>
    <t>何占文</t>
  </si>
  <si>
    <t>靳方有</t>
  </si>
  <si>
    <t>白新平</t>
  </si>
  <si>
    <t>王学江</t>
  </si>
  <si>
    <t>桂卫星</t>
  </si>
  <si>
    <t>桂卫东</t>
  </si>
  <si>
    <t>仇双定</t>
  </si>
  <si>
    <t>杨春立</t>
  </si>
  <si>
    <t>梁国祥</t>
  </si>
  <si>
    <t>王爱琴</t>
  </si>
  <si>
    <t>马宏学</t>
  </si>
  <si>
    <t>何占洪</t>
  </si>
  <si>
    <t>付选江</t>
  </si>
  <si>
    <t>包志忠</t>
  </si>
  <si>
    <t>梁志成</t>
  </si>
  <si>
    <t>王家沟村一队</t>
  </si>
  <si>
    <t>崔永军</t>
  </si>
  <si>
    <t>安淑春</t>
  </si>
  <si>
    <t>郭玉萍</t>
  </si>
  <si>
    <t>徐红娟</t>
  </si>
  <si>
    <t>刘宏禄</t>
  </si>
  <si>
    <t>徐永才</t>
  </si>
  <si>
    <t>贺万红</t>
  </si>
  <si>
    <t>贺万财</t>
  </si>
  <si>
    <t>徐学礼</t>
  </si>
  <si>
    <t>徐学会</t>
  </si>
  <si>
    <t>杜智富</t>
  </si>
  <si>
    <t>徐凯</t>
  </si>
  <si>
    <t>徐晓兵</t>
  </si>
  <si>
    <t>陈学才</t>
  </si>
  <si>
    <t>杨巧英</t>
  </si>
  <si>
    <t>陈学会</t>
  </si>
  <si>
    <t>仇玉定</t>
  </si>
  <si>
    <t>徐占福</t>
  </si>
  <si>
    <t>徐治兵</t>
  </si>
  <si>
    <t>徐磊</t>
  </si>
  <si>
    <t>马凤萍</t>
  </si>
  <si>
    <t>徐学云</t>
  </si>
  <si>
    <t>徐忠睿</t>
  </si>
  <si>
    <t>徐建忠</t>
  </si>
  <si>
    <t>徐明</t>
  </si>
  <si>
    <t>徐学强</t>
  </si>
  <si>
    <t>徐学军</t>
  </si>
  <si>
    <t>张春梅</t>
  </si>
  <si>
    <t>庄生枝</t>
  </si>
  <si>
    <t>王明功</t>
  </si>
  <si>
    <t>安自洲</t>
  </si>
  <si>
    <t>徐学金</t>
  </si>
  <si>
    <t>李会荣</t>
  </si>
  <si>
    <t>崔永年</t>
  </si>
  <si>
    <t>燕志昌</t>
  </si>
  <si>
    <t>徐聪</t>
  </si>
  <si>
    <t>吴明清</t>
  </si>
  <si>
    <t>王自强</t>
  </si>
  <si>
    <t>蒋学文</t>
  </si>
  <si>
    <t>徐学红</t>
  </si>
  <si>
    <t>赵国有</t>
  </si>
  <si>
    <t>王家沟村二队</t>
  </si>
  <si>
    <t>陈鹏</t>
  </si>
  <si>
    <t>杜金翠</t>
  </si>
  <si>
    <t>肖军</t>
  </si>
  <si>
    <t>刘二峰</t>
  </si>
  <si>
    <t>曹玉锁</t>
  </si>
  <si>
    <t>曹刚</t>
  </si>
  <si>
    <t>李菊芳</t>
  </si>
  <si>
    <t>张孝峰</t>
  </si>
  <si>
    <t>王玉廷</t>
  </si>
  <si>
    <t>肖红平</t>
  </si>
  <si>
    <t>俞保卫</t>
  </si>
  <si>
    <t>李杨宝</t>
  </si>
  <si>
    <t>米三柱</t>
  </si>
  <si>
    <t>陈卫军</t>
  </si>
  <si>
    <t>沈明鑫</t>
  </si>
  <si>
    <t>沈明强</t>
  </si>
  <si>
    <t>靳永红</t>
  </si>
  <si>
    <t>靳永军</t>
  </si>
  <si>
    <t>刘学芝</t>
  </si>
  <si>
    <t>沈登殿</t>
  </si>
  <si>
    <t>燕锦东</t>
  </si>
  <si>
    <t>陈乐</t>
  </si>
  <si>
    <t>王汉新</t>
  </si>
  <si>
    <t>蒋娜</t>
  </si>
  <si>
    <t>曹和平</t>
  </si>
  <si>
    <t>陈银忠</t>
  </si>
  <si>
    <t>沈欢</t>
  </si>
  <si>
    <t>曹云</t>
  </si>
  <si>
    <t>俞保江</t>
  </si>
  <si>
    <t>李杨才</t>
  </si>
  <si>
    <t>俞保华</t>
  </si>
  <si>
    <t>刘迎忠</t>
  </si>
  <si>
    <t>沈立红</t>
  </si>
  <si>
    <t>徐艳秋</t>
  </si>
  <si>
    <t>沈文忠</t>
  </si>
  <si>
    <t>沈国庆</t>
  </si>
  <si>
    <t>王红永</t>
  </si>
  <si>
    <t>陈学山</t>
  </si>
  <si>
    <t>陈贵山</t>
  </si>
  <si>
    <t>赵建鹏</t>
  </si>
  <si>
    <t>王家沟村四队</t>
  </si>
  <si>
    <t>尤海刚</t>
  </si>
  <si>
    <t>王青仁</t>
  </si>
  <si>
    <t>付喜德</t>
  </si>
  <si>
    <t>孙保国</t>
  </si>
  <si>
    <t>陆国祥</t>
  </si>
  <si>
    <t>杜文银</t>
  </si>
  <si>
    <t>王建中</t>
  </si>
  <si>
    <t>梅建忠</t>
  </si>
  <si>
    <t>耿志强</t>
  </si>
  <si>
    <t>刘会军</t>
  </si>
  <si>
    <t>任涛</t>
  </si>
  <si>
    <t>陆秀英</t>
  </si>
  <si>
    <t>高胜利</t>
  </si>
  <si>
    <t>达江其</t>
  </si>
  <si>
    <t>孙银宝</t>
  </si>
  <si>
    <t>王永国</t>
  </si>
  <si>
    <t>李利军</t>
  </si>
  <si>
    <t>赵狗栓</t>
  </si>
  <si>
    <t>赵亮洪</t>
  </si>
  <si>
    <t>赵亮梅</t>
  </si>
  <si>
    <t>刘忠仁</t>
  </si>
  <si>
    <t>赵毛亮</t>
  </si>
  <si>
    <t>赵世明</t>
  </si>
  <si>
    <t>陆国福</t>
  </si>
  <si>
    <t>王得义</t>
  </si>
  <si>
    <t>王永兴</t>
  </si>
  <si>
    <t>张彬彬</t>
  </si>
  <si>
    <t>赵亮明</t>
  </si>
  <si>
    <t>郭效常</t>
  </si>
  <si>
    <t>姬世兵</t>
  </si>
  <si>
    <t>徐保林</t>
  </si>
  <si>
    <t>白秀梅</t>
  </si>
  <si>
    <t>王家沟村三队</t>
  </si>
  <si>
    <t>利垦二厂</t>
  </si>
  <si>
    <t>五堆子村三队</t>
  </si>
  <si>
    <t>徐生方</t>
  </si>
  <si>
    <t>张培华</t>
  </si>
  <si>
    <t>王旭有</t>
  </si>
  <si>
    <t>魏旭莲</t>
  </si>
  <si>
    <t>仇福山</t>
  </si>
  <si>
    <t>徐生军</t>
  </si>
  <si>
    <t>徐生云</t>
  </si>
  <si>
    <t>徐生华</t>
  </si>
  <si>
    <t>陈新国</t>
  </si>
  <si>
    <t>陈胜旗</t>
  </si>
  <si>
    <t>徐生平</t>
  </si>
  <si>
    <t>安淑霞</t>
  </si>
  <si>
    <t>陈山</t>
  </si>
  <si>
    <t>陈科</t>
  </si>
  <si>
    <t>周卫平</t>
  </si>
  <si>
    <t>徐生忠</t>
  </si>
  <si>
    <t>陈保业</t>
  </si>
  <si>
    <t>仇福川</t>
  </si>
  <si>
    <t>陈福宝</t>
  </si>
  <si>
    <t>陈陶</t>
  </si>
  <si>
    <t>张云飞</t>
  </si>
  <si>
    <t>伏军平</t>
  </si>
  <si>
    <t>陈会</t>
  </si>
  <si>
    <t>张福宝</t>
  </si>
  <si>
    <t>张福元</t>
  </si>
  <si>
    <t>马风香</t>
  </si>
  <si>
    <t>李根宝</t>
  </si>
  <si>
    <t>徐生义</t>
  </si>
  <si>
    <t>陈林</t>
  </si>
  <si>
    <t>陈福贵</t>
  </si>
  <si>
    <t>曹军</t>
  </si>
  <si>
    <t>张粉霞</t>
  </si>
  <si>
    <t>曹生国</t>
  </si>
  <si>
    <t>曹宏</t>
  </si>
  <si>
    <t>魏福斌</t>
  </si>
  <si>
    <t>陈卫国</t>
  </si>
  <si>
    <t>魏少华</t>
  </si>
  <si>
    <t>白会云</t>
  </si>
  <si>
    <t>孙志文</t>
  </si>
  <si>
    <t>陈文国</t>
  </si>
  <si>
    <t>陈建斌</t>
  </si>
  <si>
    <t>张小鹏</t>
  </si>
  <si>
    <t>陈国</t>
  </si>
  <si>
    <t>张铁毛</t>
  </si>
  <si>
    <t>陈学忠</t>
  </si>
  <si>
    <t>施家台子村</t>
  </si>
  <si>
    <t>逯彩宏</t>
  </si>
  <si>
    <t>五堆子村一队</t>
  </si>
  <si>
    <t>孙彩霞</t>
  </si>
  <si>
    <t>王文举</t>
  </si>
  <si>
    <t>郭永学</t>
  </si>
  <si>
    <t>李小龙（小）</t>
  </si>
  <si>
    <t>孙高明</t>
  </si>
  <si>
    <t>张东海</t>
  </si>
  <si>
    <t>郭成武</t>
  </si>
  <si>
    <t>李乾</t>
  </si>
  <si>
    <t>吴俊利</t>
  </si>
  <si>
    <t>伏国正</t>
  </si>
  <si>
    <t>杨怀义</t>
  </si>
  <si>
    <t>吴菊芳</t>
  </si>
  <si>
    <t>焦国荣</t>
  </si>
  <si>
    <t>郭具贤</t>
  </si>
  <si>
    <t>郭彦文</t>
  </si>
  <si>
    <t>王怀德</t>
  </si>
  <si>
    <t>张玉红</t>
  </si>
  <si>
    <t>李兴旺</t>
  </si>
  <si>
    <t>伏巧霞</t>
  </si>
  <si>
    <t>汪国平</t>
  </si>
  <si>
    <t>周平</t>
  </si>
  <si>
    <t>徐红银</t>
  </si>
  <si>
    <t>石耀斌</t>
  </si>
  <si>
    <t>徐红兴</t>
  </si>
  <si>
    <t>牛依乾</t>
  </si>
  <si>
    <t>马学彩</t>
  </si>
  <si>
    <t>马金亮</t>
  </si>
  <si>
    <t>张宗佰</t>
  </si>
  <si>
    <t>梁巧兰</t>
  </si>
  <si>
    <t>王怀忠</t>
  </si>
  <si>
    <t>窦宁飞</t>
  </si>
  <si>
    <t>程鹏</t>
  </si>
  <si>
    <t>李树杰</t>
  </si>
  <si>
    <t>杨吉庆</t>
  </si>
  <si>
    <t>王军强</t>
  </si>
  <si>
    <t>何富香</t>
  </si>
  <si>
    <t>段金仁</t>
  </si>
  <si>
    <t>牛振军</t>
  </si>
  <si>
    <t>魏克强</t>
  </si>
  <si>
    <t>徐养军</t>
  </si>
  <si>
    <t>付升</t>
  </si>
  <si>
    <t>王景全</t>
  </si>
  <si>
    <t>焦国强</t>
  </si>
  <si>
    <t>马双东</t>
  </si>
  <si>
    <t>王孝武</t>
  </si>
  <si>
    <t>王效其</t>
  </si>
  <si>
    <t>秦振山</t>
  </si>
  <si>
    <t>秦岩</t>
  </si>
  <si>
    <t>郭友贤</t>
  </si>
  <si>
    <t>付全军</t>
  </si>
  <si>
    <t>牛胜琪</t>
  </si>
  <si>
    <t>五堆子村二队</t>
  </si>
  <si>
    <t>张良</t>
  </si>
  <si>
    <t>韩万祥</t>
  </si>
  <si>
    <t>周宪章</t>
  </si>
  <si>
    <t>杨进录</t>
  </si>
  <si>
    <t>郭原东</t>
  </si>
  <si>
    <t>史丙义</t>
  </si>
  <si>
    <t>张军宏</t>
  </si>
  <si>
    <t>蒋占俊</t>
  </si>
  <si>
    <t>周生贵</t>
  </si>
  <si>
    <t>孙军红</t>
  </si>
  <si>
    <t>藏进忠</t>
  </si>
  <si>
    <t>甄忠伟</t>
  </si>
  <si>
    <t>姜有忠</t>
  </si>
  <si>
    <t>李瑞</t>
  </si>
  <si>
    <t>仇旭辉</t>
  </si>
  <si>
    <t>王锦春</t>
  </si>
  <si>
    <t>李显峰</t>
  </si>
  <si>
    <t>赵永贵</t>
  </si>
  <si>
    <t>包汉青</t>
  </si>
  <si>
    <t>李德军</t>
  </si>
  <si>
    <t>王锦锋</t>
  </si>
  <si>
    <t>常普荣</t>
  </si>
  <si>
    <t>谭恒强</t>
  </si>
  <si>
    <t>王万财</t>
  </si>
  <si>
    <t>史进芳</t>
  </si>
  <si>
    <t>甄忠保</t>
  </si>
  <si>
    <t>杨建峰</t>
  </si>
  <si>
    <t>谭家富</t>
  </si>
  <si>
    <t>谭启龙</t>
  </si>
  <si>
    <t>张国存</t>
  </si>
  <si>
    <t>杨建义</t>
  </si>
  <si>
    <t>冯志强</t>
  </si>
  <si>
    <t>冯志义</t>
  </si>
  <si>
    <t>贾国民</t>
  </si>
  <si>
    <t>姜海林</t>
  </si>
  <si>
    <t>刘明亮</t>
  </si>
  <si>
    <t>王继宏</t>
  </si>
  <si>
    <t>甄旺进</t>
  </si>
  <si>
    <t>刘国西</t>
  </si>
  <si>
    <t>南殿军</t>
  </si>
  <si>
    <t>马文权</t>
  </si>
  <si>
    <t>杨海鱼</t>
  </si>
  <si>
    <t>王梅花</t>
  </si>
  <si>
    <t>邵具江</t>
  </si>
  <si>
    <t>林国文</t>
  </si>
  <si>
    <t>雷国荣</t>
  </si>
  <si>
    <t>杨芳军</t>
  </si>
  <si>
    <t>包汉军</t>
  </si>
  <si>
    <t>史丙青</t>
  </si>
  <si>
    <t>王锦军</t>
  </si>
  <si>
    <t>陈军海</t>
  </si>
  <si>
    <t>王振西</t>
  </si>
  <si>
    <t>王孝军</t>
  </si>
  <si>
    <t>李富元</t>
  </si>
  <si>
    <t>谭衡有</t>
  </si>
  <si>
    <t>常青春</t>
  </si>
  <si>
    <t>谭家有</t>
  </si>
  <si>
    <t>姜忠强</t>
  </si>
  <si>
    <t>焦国胜</t>
  </si>
  <si>
    <t>丁志奇</t>
  </si>
  <si>
    <t>张维学</t>
  </si>
  <si>
    <t>蔡强</t>
  </si>
  <si>
    <t>合作社</t>
  </si>
  <si>
    <t>周润生</t>
  </si>
  <si>
    <t>魏国学</t>
  </si>
  <si>
    <t>赵存仁</t>
  </si>
  <si>
    <t>杨基栋</t>
  </si>
  <si>
    <t>王继文</t>
  </si>
  <si>
    <t>王瑞强</t>
  </si>
  <si>
    <t>宁夏迈霖生态农业科技发展有限公司</t>
  </si>
  <si>
    <t>五堆子村</t>
  </si>
  <si>
    <t>2023年头闸镇实际种粮农民一次性补贴农户信息登记表</t>
  </si>
  <si>
    <t>刘金华</t>
  </si>
  <si>
    <t>东通平一队</t>
  </si>
  <si>
    <t>李进保</t>
  </si>
  <si>
    <t>东通平二队</t>
  </si>
  <si>
    <t>李进才</t>
  </si>
  <si>
    <t>李兴元</t>
  </si>
  <si>
    <t>李卫国</t>
  </si>
  <si>
    <t>李玉文</t>
  </si>
  <si>
    <t>李红荣</t>
  </si>
  <si>
    <t>杨根平</t>
  </si>
  <si>
    <t>李福军</t>
  </si>
  <si>
    <t>孔占宏</t>
  </si>
  <si>
    <t>东通平三队</t>
  </si>
  <si>
    <t>沈立忠</t>
  </si>
  <si>
    <t>刘兴华</t>
  </si>
  <si>
    <t>郭金凤</t>
  </si>
  <si>
    <t>沈万伏</t>
  </si>
  <si>
    <t>沈利涛</t>
  </si>
  <si>
    <t>孔建云</t>
  </si>
  <si>
    <t>东通平四队</t>
  </si>
  <si>
    <t>孔德辉</t>
  </si>
  <si>
    <t>孔万林</t>
  </si>
  <si>
    <t>孔万忠</t>
  </si>
  <si>
    <t>孔万明</t>
  </si>
  <si>
    <t>马立忠</t>
  </si>
  <si>
    <t>孔万银</t>
  </si>
  <si>
    <t>孔万清</t>
  </si>
  <si>
    <t>孔万荣</t>
  </si>
  <si>
    <t>孔万宁</t>
  </si>
  <si>
    <t>王万义</t>
  </si>
  <si>
    <t>赵文才</t>
  </si>
  <si>
    <t>梁建喜</t>
  </si>
  <si>
    <t>东通平五队</t>
  </si>
  <si>
    <t>梁廷国</t>
  </si>
  <si>
    <t>梁学海</t>
  </si>
  <si>
    <t>黄玉兴</t>
  </si>
  <si>
    <t>黄玉文</t>
  </si>
  <si>
    <t>李生枝</t>
  </si>
  <si>
    <t>赵存旺</t>
  </si>
  <si>
    <t>东通平六队</t>
  </si>
  <si>
    <t>武爱军</t>
  </si>
  <si>
    <t>李克兵</t>
  </si>
  <si>
    <t>郭会琴</t>
  </si>
  <si>
    <t>王国江</t>
  </si>
  <si>
    <t>李东阳</t>
  </si>
  <si>
    <t>杨红波</t>
  </si>
  <si>
    <t>杨伏全</t>
  </si>
  <si>
    <t>杨红卫</t>
  </si>
  <si>
    <t>王国仁</t>
  </si>
  <si>
    <t>王国山</t>
  </si>
  <si>
    <t>王晓</t>
  </si>
  <si>
    <t>朱嘉旺</t>
  </si>
  <si>
    <t>王国立</t>
  </si>
  <si>
    <t>李永飞</t>
  </si>
  <si>
    <t>李兴阳</t>
  </si>
  <si>
    <t>余金萍</t>
  </si>
  <si>
    <t>夏惠丰</t>
  </si>
  <si>
    <t>李贵阳</t>
  </si>
  <si>
    <t>李青洲</t>
  </si>
  <si>
    <t>李兵</t>
  </si>
  <si>
    <t>叶学红</t>
  </si>
  <si>
    <t>东通平七队</t>
  </si>
  <si>
    <t>李惠兵</t>
  </si>
  <si>
    <t>刘文维</t>
  </si>
  <si>
    <t>东通平八队</t>
  </si>
  <si>
    <t>张洪喜</t>
  </si>
  <si>
    <t>雷秀芳</t>
  </si>
  <si>
    <t>单来新</t>
  </si>
  <si>
    <t>流转大户</t>
  </si>
  <si>
    <t>永宁县信用合作联社望洪信用社</t>
  </si>
  <si>
    <t>杜伟</t>
  </si>
  <si>
    <t>孙北万</t>
  </si>
  <si>
    <t>马江伟</t>
  </si>
  <si>
    <t>永惠一队</t>
  </si>
  <si>
    <t>王乐兵</t>
  </si>
  <si>
    <t>沈玉国</t>
  </si>
  <si>
    <t>汪幸福</t>
  </si>
  <si>
    <t>王乐超</t>
  </si>
  <si>
    <t>孙国忠</t>
  </si>
  <si>
    <t>雍建林</t>
  </si>
  <si>
    <t>永惠二队</t>
  </si>
  <si>
    <t>强维斌</t>
  </si>
  <si>
    <t>雍少贵</t>
  </si>
  <si>
    <t>井尚信</t>
  </si>
  <si>
    <t>永惠三队</t>
  </si>
  <si>
    <t>丁万明</t>
  </si>
  <si>
    <t>永惠四队</t>
  </si>
  <si>
    <t>永惠五队</t>
  </si>
  <si>
    <t>永惠六队</t>
  </si>
  <si>
    <t>马伏财</t>
  </si>
  <si>
    <t>金万伏</t>
  </si>
  <si>
    <t>金万玉</t>
  </si>
  <si>
    <t>岳伏军</t>
  </si>
  <si>
    <t>马国升</t>
  </si>
  <si>
    <t>马国虎</t>
  </si>
  <si>
    <t>杨凤枝</t>
  </si>
  <si>
    <t>永惠七队</t>
  </si>
  <si>
    <t>张怀武</t>
  </si>
  <si>
    <t>雍少学</t>
  </si>
  <si>
    <t>岳伏明</t>
  </si>
  <si>
    <t>雍军林</t>
  </si>
  <si>
    <t>永惠八队</t>
  </si>
  <si>
    <t>姜旭鹏</t>
  </si>
  <si>
    <t>凌军</t>
  </si>
  <si>
    <t>程国林</t>
  </si>
  <si>
    <t>闫军团</t>
  </si>
  <si>
    <t>雍衡林</t>
  </si>
  <si>
    <t>陈立兵</t>
  </si>
  <si>
    <t>孙尚荣</t>
  </si>
  <si>
    <t>孙尚金</t>
  </si>
  <si>
    <t>雍金林</t>
  </si>
  <si>
    <t>金天军</t>
  </si>
  <si>
    <t>党国洪</t>
  </si>
  <si>
    <t>史利胜</t>
  </si>
  <si>
    <t>金学宏</t>
  </si>
  <si>
    <t>金红云</t>
  </si>
  <si>
    <t>金保玉</t>
  </si>
  <si>
    <t>岳伏龙</t>
  </si>
  <si>
    <t>孙尚其</t>
  </si>
  <si>
    <t>雍玉荣</t>
  </si>
  <si>
    <t>朱登仁</t>
  </si>
  <si>
    <t>张玉民</t>
  </si>
  <si>
    <t>汪治军</t>
  </si>
  <si>
    <t>刘军平</t>
  </si>
  <si>
    <t>雍录林</t>
  </si>
  <si>
    <t>鲜生洋</t>
  </si>
  <si>
    <t>刘志平</t>
  </si>
  <si>
    <t>张光英</t>
  </si>
  <si>
    <t>雍少立</t>
  </si>
  <si>
    <t>岳伏荣</t>
  </si>
  <si>
    <t>雍学军</t>
  </si>
  <si>
    <t>雍全林</t>
  </si>
  <si>
    <t>闫文俊</t>
  </si>
  <si>
    <t>岳金虎</t>
  </si>
  <si>
    <t>雍万林</t>
  </si>
  <si>
    <t>强维善</t>
  </si>
  <si>
    <t>金红文</t>
  </si>
  <si>
    <t>马占兴</t>
  </si>
  <si>
    <t>平罗县立萍家庭农场</t>
  </si>
  <si>
    <t>徐建武</t>
  </si>
  <si>
    <t>郝学珍</t>
  </si>
  <si>
    <t>雍斌林</t>
  </si>
  <si>
    <t>朱登科</t>
  </si>
  <si>
    <t xml:space="preserve">张学智 </t>
  </si>
  <si>
    <t>宁夏千叶青农业科技发展有限公司</t>
  </si>
  <si>
    <t>贾建民</t>
  </si>
  <si>
    <t>苏文兴</t>
  </si>
  <si>
    <t>孙永学</t>
  </si>
  <si>
    <t>雍少成</t>
  </si>
  <si>
    <t>雍生林</t>
  </si>
  <si>
    <t>雍玉林</t>
  </si>
  <si>
    <t>雍福林</t>
  </si>
  <si>
    <t>雍瑞林</t>
  </si>
  <si>
    <t>陈立华</t>
  </si>
  <si>
    <t>陈立刚</t>
  </si>
  <si>
    <t>陈立祥</t>
  </si>
  <si>
    <t>谭凤山</t>
  </si>
  <si>
    <t>雍少进</t>
  </si>
  <si>
    <t>雍少国</t>
  </si>
  <si>
    <t>朱登志</t>
  </si>
  <si>
    <t>朱登殿</t>
  </si>
  <si>
    <t>温仲英</t>
  </si>
  <si>
    <t>丁万富</t>
  </si>
  <si>
    <t>雍少真</t>
  </si>
  <si>
    <t>邵忠虎</t>
  </si>
  <si>
    <t>雍少明</t>
  </si>
  <si>
    <t>雍红林</t>
  </si>
  <si>
    <t>岳长荣</t>
  </si>
  <si>
    <t>冯新平</t>
  </si>
  <si>
    <t>岳长林</t>
  </si>
  <si>
    <t>党国林</t>
  </si>
  <si>
    <t>张生民</t>
  </si>
  <si>
    <t>金生伏</t>
  </si>
  <si>
    <t>岳长仁</t>
  </si>
  <si>
    <t>党伏荣</t>
  </si>
  <si>
    <t>党伏华</t>
  </si>
  <si>
    <t>岳占明</t>
  </si>
  <si>
    <t>岳伏贵</t>
  </si>
  <si>
    <t>岳占军</t>
  </si>
  <si>
    <t>金学义</t>
  </si>
  <si>
    <t>曹吉利</t>
  </si>
  <si>
    <t>汪治余</t>
  </si>
  <si>
    <t>王莉娟</t>
  </si>
  <si>
    <t>朱登礼</t>
  </si>
  <si>
    <t>全兴堂</t>
  </si>
  <si>
    <t>孙永红</t>
  </si>
  <si>
    <t>雍保林</t>
  </si>
  <si>
    <t>汪学军</t>
  </si>
  <si>
    <t>孙学明</t>
  </si>
  <si>
    <t>王佐成</t>
  </si>
  <si>
    <t>宁夏国霆家庭农场</t>
  </si>
  <si>
    <t>刘鹏</t>
  </si>
  <si>
    <t>西永惠村一队</t>
  </si>
  <si>
    <t>王宗祥</t>
  </si>
  <si>
    <t>徐生芳</t>
  </si>
  <si>
    <t>王彦</t>
  </si>
  <si>
    <t>安秀枝</t>
  </si>
  <si>
    <t>王旭</t>
  </si>
  <si>
    <t>王帅</t>
  </si>
  <si>
    <t>王雄</t>
  </si>
  <si>
    <t>王生河</t>
  </si>
  <si>
    <t>王冬海</t>
  </si>
  <si>
    <t>王学宇</t>
  </si>
  <si>
    <t>王朴</t>
  </si>
  <si>
    <t>王春萍</t>
  </si>
  <si>
    <t>西永惠村二队</t>
  </si>
  <si>
    <t>陈国庆</t>
  </si>
  <si>
    <t>陈扬</t>
  </si>
  <si>
    <t>陈国东</t>
  </si>
  <si>
    <t>张生成</t>
  </si>
  <si>
    <t>陈国双</t>
  </si>
  <si>
    <t>陈国虎</t>
  </si>
  <si>
    <t>陈国振</t>
  </si>
  <si>
    <t>李伏</t>
  </si>
  <si>
    <t>李正亮</t>
  </si>
  <si>
    <t>陈国平</t>
  </si>
  <si>
    <t>郭凤香</t>
  </si>
  <si>
    <t>梁瑞</t>
  </si>
  <si>
    <t>梁峰</t>
  </si>
  <si>
    <t>梁占国</t>
  </si>
  <si>
    <t>樊桂芳</t>
  </si>
  <si>
    <t>梁玉祥</t>
  </si>
  <si>
    <t>梁兵</t>
  </si>
  <si>
    <t>姚杰</t>
  </si>
  <si>
    <t>姚淑萍</t>
  </si>
  <si>
    <t>刘金国</t>
  </si>
  <si>
    <t>刘金虎</t>
  </si>
  <si>
    <t>刘淑军</t>
  </si>
  <si>
    <t>陈晓东</t>
  </si>
  <si>
    <t>梁东</t>
  </si>
  <si>
    <t>李振华</t>
  </si>
  <si>
    <t>梁军</t>
  </si>
  <si>
    <t>梁志</t>
  </si>
  <si>
    <t>田晓雷</t>
  </si>
  <si>
    <t>西永惠村三队</t>
  </si>
  <si>
    <t>张建进</t>
  </si>
  <si>
    <t>张建勤</t>
  </si>
  <si>
    <t>王淑珍</t>
  </si>
  <si>
    <t>张建鲁</t>
  </si>
  <si>
    <t>张金科</t>
  </si>
  <si>
    <t>张万华</t>
  </si>
  <si>
    <t>张建义</t>
  </si>
  <si>
    <t>张万德</t>
  </si>
  <si>
    <t>王加进</t>
  </si>
  <si>
    <t>王历恒</t>
  </si>
  <si>
    <t>王兴铎</t>
  </si>
  <si>
    <t>莫学玲</t>
  </si>
  <si>
    <t>张万斌</t>
  </si>
  <si>
    <t>田学仁</t>
  </si>
  <si>
    <t>王红梅</t>
  </si>
  <si>
    <t>何凤萍</t>
  </si>
  <si>
    <t>唐新风</t>
  </si>
  <si>
    <t>陈芝香</t>
  </si>
  <si>
    <t>张建丰</t>
  </si>
  <si>
    <t>王永生</t>
  </si>
  <si>
    <t>徐丰</t>
  </si>
  <si>
    <t>张国兵</t>
  </si>
  <si>
    <t>张建财</t>
  </si>
  <si>
    <t>姚万金</t>
  </si>
  <si>
    <t>陈思华</t>
  </si>
  <si>
    <t>薛宗林</t>
  </si>
  <si>
    <t>薛自平</t>
  </si>
  <si>
    <t>薛自云</t>
  </si>
  <si>
    <t>孙学霞</t>
  </si>
  <si>
    <t>薛宗文</t>
  </si>
  <si>
    <t>薛虎</t>
  </si>
  <si>
    <t>陈万德</t>
  </si>
  <si>
    <t>陈忠德</t>
  </si>
  <si>
    <t>季彦云</t>
  </si>
  <si>
    <t>张建其</t>
  </si>
  <si>
    <t>薛自红</t>
  </si>
  <si>
    <t>侯金香</t>
  </si>
  <si>
    <t>薛自民</t>
  </si>
  <si>
    <t>薛礼</t>
  </si>
  <si>
    <t>陈喜</t>
  </si>
  <si>
    <t>陈忠云</t>
  </si>
  <si>
    <t>张建柱</t>
  </si>
  <si>
    <t>姚万林</t>
  </si>
  <si>
    <t>吴光山</t>
  </si>
  <si>
    <t>吴广利</t>
  </si>
  <si>
    <t>季彦平</t>
  </si>
  <si>
    <t>陈峰</t>
  </si>
  <si>
    <t>薛自仁</t>
  </si>
  <si>
    <t>雍丽萍</t>
  </si>
  <si>
    <t>薛自荣</t>
  </si>
  <si>
    <t>薛刚</t>
  </si>
  <si>
    <t>薛涛</t>
  </si>
  <si>
    <t>薛自进</t>
  </si>
  <si>
    <t>陈忠祥</t>
  </si>
  <si>
    <t>陈春彦</t>
  </si>
  <si>
    <t>陆超</t>
  </si>
  <si>
    <t>西永惠村四队</t>
  </si>
  <si>
    <t>王彩亮</t>
  </si>
  <si>
    <t>侯登全</t>
  </si>
  <si>
    <t>戚尚海</t>
  </si>
  <si>
    <t>候登财</t>
  </si>
  <si>
    <t>王维平</t>
  </si>
  <si>
    <t>王永祥</t>
  </si>
  <si>
    <t>王才喜</t>
  </si>
  <si>
    <t>张东平</t>
  </si>
  <si>
    <t>王财军</t>
  </si>
  <si>
    <t>侯登和</t>
  </si>
  <si>
    <t>田尚孝</t>
  </si>
  <si>
    <t>王万明</t>
  </si>
  <si>
    <t>王万保</t>
  </si>
  <si>
    <t>戚占海</t>
  </si>
  <si>
    <t>任小琴</t>
  </si>
  <si>
    <t>田尚文</t>
  </si>
  <si>
    <t>安学荣</t>
  </si>
  <si>
    <t>候尚贤</t>
  </si>
  <si>
    <t>张翠兰</t>
  </si>
  <si>
    <t>田尚勤</t>
  </si>
  <si>
    <t>田旭</t>
  </si>
  <si>
    <t>侯登国</t>
  </si>
  <si>
    <t>侯利</t>
  </si>
  <si>
    <t>陈国如</t>
  </si>
  <si>
    <t>王万龙</t>
  </si>
  <si>
    <t>刘学智</t>
  </si>
  <si>
    <t>王彦芳</t>
  </si>
  <si>
    <t>康琴瑞</t>
  </si>
  <si>
    <t>田尚军</t>
  </si>
  <si>
    <t>王维刚</t>
  </si>
  <si>
    <t>陈国全</t>
  </si>
  <si>
    <t>何玉霞</t>
  </si>
  <si>
    <t>火宝财</t>
  </si>
  <si>
    <t>刘学川</t>
  </si>
  <si>
    <t>戚新海</t>
  </si>
  <si>
    <t>戚永伏</t>
  </si>
  <si>
    <t>陈国兴</t>
  </si>
  <si>
    <t>田占喜</t>
  </si>
  <si>
    <t>侯秀梅</t>
  </si>
  <si>
    <t>候尚崇</t>
  </si>
  <si>
    <t>陈伏元</t>
  </si>
  <si>
    <t>靳宗喜</t>
  </si>
  <si>
    <t>靳宗义</t>
  </si>
  <si>
    <t>靳成</t>
  </si>
  <si>
    <t>靳宗礼</t>
  </si>
  <si>
    <t>田占奎</t>
  </si>
  <si>
    <t>候尚东</t>
  </si>
  <si>
    <t>陈国俊</t>
  </si>
  <si>
    <t>田振</t>
  </si>
  <si>
    <t>韩国双</t>
  </si>
  <si>
    <t>田桂琴</t>
  </si>
  <si>
    <t>张生春</t>
  </si>
  <si>
    <t>徐永伏</t>
  </si>
  <si>
    <t>徐永贵</t>
  </si>
  <si>
    <t>王永忠</t>
  </si>
  <si>
    <t>张生秀</t>
  </si>
  <si>
    <t>候尚勤</t>
  </si>
  <si>
    <t>侯圆</t>
  </si>
  <si>
    <t>张生林</t>
  </si>
  <si>
    <t>张生清</t>
  </si>
  <si>
    <t>田占江</t>
  </si>
  <si>
    <t>张立峰</t>
  </si>
  <si>
    <t>张立俊</t>
  </si>
  <si>
    <t>侯亮</t>
  </si>
  <si>
    <t>王廷东</t>
  </si>
  <si>
    <t>侯登贵</t>
  </si>
  <si>
    <t>戚东海</t>
  </si>
  <si>
    <t>施月凤</t>
  </si>
  <si>
    <t>施占喜</t>
  </si>
  <si>
    <t>施占胜</t>
  </si>
  <si>
    <t>施占全</t>
  </si>
  <si>
    <t>施涛</t>
  </si>
  <si>
    <t>施占仁</t>
  </si>
  <si>
    <t>施占华</t>
  </si>
  <si>
    <t>施占伏</t>
  </si>
  <si>
    <t>张生宝</t>
  </si>
  <si>
    <t>西永惠村五队</t>
  </si>
  <si>
    <t>党学红</t>
  </si>
  <si>
    <t>吴莲香</t>
  </si>
  <si>
    <t>王文章</t>
  </si>
  <si>
    <t>侯登祥</t>
  </si>
  <si>
    <t>陆德荣</t>
  </si>
  <si>
    <t>田志业</t>
  </si>
  <si>
    <t>田栓平</t>
  </si>
  <si>
    <t>田治虎</t>
  </si>
  <si>
    <t>田拴文</t>
  </si>
  <si>
    <t>党学军</t>
  </si>
  <si>
    <t>侯登胜</t>
  </si>
  <si>
    <t>田喜</t>
  </si>
  <si>
    <t>田力</t>
  </si>
  <si>
    <t>候尚忠</t>
  </si>
  <si>
    <t>候登林</t>
  </si>
  <si>
    <t>刘双羊</t>
  </si>
  <si>
    <t>田栓明</t>
  </si>
  <si>
    <t>侯尚军</t>
  </si>
  <si>
    <t>陆德财</t>
  </si>
  <si>
    <t>陆廷</t>
  </si>
  <si>
    <t>田生堂</t>
  </si>
  <si>
    <t>田泽明</t>
  </si>
  <si>
    <t>候尚清</t>
  </si>
  <si>
    <t>张生银</t>
  </si>
  <si>
    <t>田志明</t>
  </si>
  <si>
    <t>侯尚东</t>
  </si>
  <si>
    <t>徐金山</t>
  </si>
  <si>
    <t>张生金</t>
  </si>
  <si>
    <t>张生会</t>
  </si>
  <si>
    <t>候登红</t>
  </si>
  <si>
    <t>候登海</t>
  </si>
  <si>
    <t>陆德仁</t>
  </si>
  <si>
    <t>徐文军</t>
  </si>
  <si>
    <t>西永惠村六队</t>
  </si>
  <si>
    <t>田仁</t>
  </si>
  <si>
    <t>王宗华</t>
  </si>
  <si>
    <t>田国军</t>
  </si>
  <si>
    <t>高攀</t>
  </si>
  <si>
    <t>高杰</t>
  </si>
  <si>
    <t>田成</t>
  </si>
  <si>
    <t>高泰</t>
  </si>
  <si>
    <t>田迪</t>
  </si>
  <si>
    <t>田春荣</t>
  </si>
  <si>
    <t>徐文兵</t>
  </si>
  <si>
    <t>刘翠云</t>
  </si>
  <si>
    <t>王胜军</t>
  </si>
  <si>
    <t>王胜平</t>
  </si>
  <si>
    <t>田国江</t>
  </si>
  <si>
    <t>田国礼</t>
  </si>
  <si>
    <t>孙永贵</t>
  </si>
  <si>
    <t>田国喜</t>
  </si>
  <si>
    <t>田伏</t>
  </si>
  <si>
    <t>田玉平</t>
  </si>
  <si>
    <t>王桂云</t>
  </si>
  <si>
    <t>刘红英</t>
  </si>
  <si>
    <t>田忠林</t>
  </si>
  <si>
    <t>田生华</t>
  </si>
  <si>
    <t>田刚</t>
  </si>
  <si>
    <t>王治兵</t>
  </si>
  <si>
    <t>王小林</t>
  </si>
  <si>
    <t>田春会</t>
  </si>
  <si>
    <t>王治刚</t>
  </si>
  <si>
    <t>田忠孝</t>
  </si>
  <si>
    <t>王志文</t>
  </si>
  <si>
    <t>施占明</t>
  </si>
  <si>
    <t>施君豪</t>
  </si>
  <si>
    <t>田国涛</t>
  </si>
  <si>
    <t>杨尚兵</t>
  </si>
  <si>
    <t>张兰芳</t>
  </si>
  <si>
    <t>王志祥</t>
  </si>
  <si>
    <t>孙永华</t>
  </si>
  <si>
    <t>陈学兰</t>
  </si>
  <si>
    <t>赵丹</t>
  </si>
  <si>
    <t>施兴磊</t>
  </si>
  <si>
    <t>西永惠村七队</t>
  </si>
  <si>
    <t>陆德成</t>
  </si>
  <si>
    <t>方立军</t>
  </si>
  <si>
    <t>段桂银</t>
  </si>
  <si>
    <t>高文玉</t>
  </si>
  <si>
    <t>徐月玲</t>
  </si>
  <si>
    <t>翟新平</t>
  </si>
  <si>
    <t>翟和平</t>
  </si>
  <si>
    <t>方立国</t>
  </si>
  <si>
    <t>杨凤保</t>
  </si>
  <si>
    <t>杨德胜</t>
  </si>
  <si>
    <t>高文国</t>
  </si>
  <si>
    <t>高文刚</t>
  </si>
  <si>
    <t>杨风忠</t>
  </si>
  <si>
    <t>靳光仁</t>
  </si>
  <si>
    <t>靳宁</t>
  </si>
  <si>
    <t>靳维</t>
  </si>
  <si>
    <t>王立平</t>
  </si>
  <si>
    <t>张怀新</t>
  </si>
  <si>
    <t>靳光前</t>
  </si>
  <si>
    <t>靳光杰</t>
  </si>
  <si>
    <t>靳余平</t>
  </si>
  <si>
    <t>李爱平</t>
  </si>
  <si>
    <t>王永冬</t>
  </si>
  <si>
    <t>吕永峰</t>
  </si>
  <si>
    <t>栗建春</t>
  </si>
  <si>
    <t>高元</t>
  </si>
  <si>
    <t>靳光太</t>
  </si>
  <si>
    <t>田佳盈农业专业合作社</t>
  </si>
  <si>
    <t>西永惠村八队</t>
  </si>
  <si>
    <t>贺广林</t>
  </si>
  <si>
    <t>头闸1队</t>
  </si>
  <si>
    <t>杨龙</t>
  </si>
  <si>
    <t>王忠义</t>
  </si>
  <si>
    <t>罗春叶</t>
  </si>
  <si>
    <t>刘国柱</t>
  </si>
  <si>
    <t>李卫东</t>
  </si>
  <si>
    <t>刘彦军</t>
  </si>
  <si>
    <t>翟长春</t>
  </si>
  <si>
    <t>罗春华</t>
  </si>
  <si>
    <t>韩永国</t>
  </si>
  <si>
    <t>韩永军</t>
  </si>
  <si>
    <t>杨玉芹</t>
  </si>
  <si>
    <t>罗春海</t>
  </si>
  <si>
    <t>王进才</t>
  </si>
  <si>
    <t>罗春山</t>
  </si>
  <si>
    <t>王维</t>
  </si>
  <si>
    <t>杨忆华</t>
  </si>
  <si>
    <t>翟长林</t>
  </si>
  <si>
    <t>罗长明</t>
  </si>
  <si>
    <t>李伏东</t>
  </si>
  <si>
    <t>蒋秋玲</t>
  </si>
  <si>
    <t>王兴业</t>
  </si>
  <si>
    <t>孙尚林</t>
  </si>
  <si>
    <t>孙伏成</t>
  </si>
  <si>
    <t>王珍义</t>
  </si>
  <si>
    <t>韩永忠</t>
  </si>
  <si>
    <t>韩刚</t>
  </si>
  <si>
    <t>刘占山</t>
  </si>
  <si>
    <t>罗春虎</t>
  </si>
  <si>
    <t>王新虎</t>
  </si>
  <si>
    <t>王明星</t>
  </si>
  <si>
    <t>栗建文</t>
  </si>
  <si>
    <t>栗建义</t>
  </si>
  <si>
    <t>栗建新</t>
  </si>
  <si>
    <t>杨国民</t>
  </si>
  <si>
    <t>栗建明</t>
  </si>
  <si>
    <t>罗春学</t>
  </si>
  <si>
    <t>包金枝</t>
  </si>
  <si>
    <t>栗静</t>
  </si>
  <si>
    <t>王文荣</t>
  </si>
  <si>
    <t>王明柱</t>
  </si>
  <si>
    <t>王文政</t>
  </si>
  <si>
    <t>栗建东</t>
  </si>
  <si>
    <t>吴学霞</t>
  </si>
  <si>
    <t>陈永香</t>
  </si>
  <si>
    <t>栗波</t>
  </si>
  <si>
    <t>王化东</t>
  </si>
  <si>
    <t>罗长伏</t>
  </si>
  <si>
    <t>刘劲锋</t>
  </si>
  <si>
    <t>梁喜安</t>
  </si>
  <si>
    <t>马婷婷</t>
  </si>
  <si>
    <t>孙伏兴</t>
  </si>
  <si>
    <t>栗建川</t>
  </si>
  <si>
    <t>罗春刚</t>
  </si>
  <si>
    <t>贾学山</t>
  </si>
  <si>
    <t>孙庆</t>
  </si>
  <si>
    <t>头闸2队</t>
  </si>
  <si>
    <t>胡国军</t>
  </si>
  <si>
    <t>孙德银</t>
  </si>
  <si>
    <t>孙学锋</t>
  </si>
  <si>
    <t>黄志强</t>
  </si>
  <si>
    <t>孙玉贵</t>
  </si>
  <si>
    <t>黄文强</t>
  </si>
  <si>
    <t>孙玉柱</t>
  </si>
  <si>
    <t>贾学礼</t>
  </si>
  <si>
    <t>洪国柱</t>
  </si>
  <si>
    <t>孙学芳</t>
  </si>
  <si>
    <t>孙玉林</t>
  </si>
  <si>
    <t>孙跃</t>
  </si>
  <si>
    <t>孙超</t>
  </si>
  <si>
    <t>刘正忠</t>
  </si>
  <si>
    <t>孙玉成</t>
  </si>
  <si>
    <t>孙新会</t>
  </si>
  <si>
    <t>贾学仁</t>
  </si>
  <si>
    <t>贾学信</t>
  </si>
  <si>
    <t>孙德惠</t>
  </si>
  <si>
    <t>贾学清</t>
  </si>
  <si>
    <t>孙德平</t>
  </si>
  <si>
    <t>张怀军</t>
  </si>
  <si>
    <t>孙毅</t>
  </si>
  <si>
    <t>赵进</t>
  </si>
  <si>
    <t>孙海波</t>
  </si>
  <si>
    <t>贾学海</t>
  </si>
  <si>
    <t>孙文堂</t>
  </si>
  <si>
    <t>贾学才</t>
  </si>
  <si>
    <t>黄立强</t>
  </si>
  <si>
    <t>孙玉惠</t>
  </si>
  <si>
    <t>贾学兵</t>
  </si>
  <si>
    <t>孙文秀</t>
  </si>
  <si>
    <t>黄忠祥</t>
  </si>
  <si>
    <t>孙玉宝</t>
  </si>
  <si>
    <t>孙德玉</t>
  </si>
  <si>
    <t>孙文亮</t>
  </si>
  <si>
    <t>贾学义</t>
  </si>
  <si>
    <t>张希红</t>
  </si>
  <si>
    <t>孙长寿</t>
  </si>
  <si>
    <t>孙新宁</t>
  </si>
  <si>
    <t>贾学智</t>
  </si>
  <si>
    <t>朱贵</t>
  </si>
  <si>
    <t>陈凤兰</t>
  </si>
  <si>
    <t>张怀兵</t>
  </si>
  <si>
    <t>李新春</t>
  </si>
  <si>
    <t>门菊英</t>
  </si>
  <si>
    <t>头闸3队</t>
  </si>
  <si>
    <t>候学军</t>
  </si>
  <si>
    <t>候学祥</t>
  </si>
  <si>
    <t>龚克明</t>
  </si>
  <si>
    <t>李茂文</t>
  </si>
  <si>
    <t>龚克寿</t>
  </si>
  <si>
    <t>朱新强</t>
  </si>
  <si>
    <t>候明</t>
  </si>
  <si>
    <t>候学伏</t>
  </si>
  <si>
    <t>陆新国</t>
  </si>
  <si>
    <t>陆勤</t>
  </si>
  <si>
    <t>候学忠</t>
  </si>
  <si>
    <t>龚小刚</t>
  </si>
  <si>
    <t>龚新业</t>
  </si>
  <si>
    <t>徐冬梅</t>
  </si>
  <si>
    <t>李茂武</t>
  </si>
  <si>
    <t>龚克仁</t>
  </si>
  <si>
    <t>席兴堂</t>
  </si>
  <si>
    <t>席杨</t>
  </si>
  <si>
    <t>龚克清</t>
  </si>
  <si>
    <t>陈永琴</t>
  </si>
  <si>
    <t>李苗珍</t>
  </si>
  <si>
    <t>李新武</t>
  </si>
  <si>
    <t>李新荣</t>
  </si>
  <si>
    <t>席会宁</t>
  </si>
  <si>
    <t>李新忠</t>
  </si>
  <si>
    <t>龚兴忠</t>
  </si>
  <si>
    <t>陆新利</t>
  </si>
  <si>
    <t>陆新军</t>
  </si>
  <si>
    <t>陆兴华</t>
  </si>
  <si>
    <t>席兴国</t>
  </si>
  <si>
    <t>席兴华</t>
  </si>
  <si>
    <t>李银霞</t>
  </si>
  <si>
    <t>龚克林</t>
  </si>
  <si>
    <t>龚新俊</t>
  </si>
  <si>
    <t>龚兴惠</t>
  </si>
  <si>
    <t>王春录</t>
  </si>
  <si>
    <t>刘生伏</t>
  </si>
  <si>
    <t>陆才</t>
  </si>
  <si>
    <t>席次宁</t>
  </si>
  <si>
    <t>王秀荣</t>
  </si>
  <si>
    <t>陆风兰</t>
  </si>
  <si>
    <t>刘占奎</t>
  </si>
  <si>
    <t>头闸4队</t>
  </si>
  <si>
    <t>刘兴祥</t>
  </si>
  <si>
    <t>余占春</t>
  </si>
  <si>
    <t>陆云</t>
  </si>
  <si>
    <t>刘兴东</t>
  </si>
  <si>
    <t>余占奎</t>
  </si>
  <si>
    <t>周万成</t>
  </si>
  <si>
    <t>陆登殿</t>
  </si>
  <si>
    <t>王怀生</t>
  </si>
  <si>
    <t>邓兰芳</t>
  </si>
  <si>
    <t>周尚荣</t>
  </si>
  <si>
    <t>支惠琴</t>
  </si>
  <si>
    <t>刘占顺</t>
  </si>
  <si>
    <t>袁学锋</t>
  </si>
  <si>
    <t>何风兰</t>
  </si>
  <si>
    <t>徐堂林</t>
  </si>
  <si>
    <t>任占兵</t>
  </si>
  <si>
    <t>周万国</t>
  </si>
  <si>
    <t>刘占喜</t>
  </si>
  <si>
    <t>王绪东</t>
  </si>
  <si>
    <t>陆文华</t>
  </si>
  <si>
    <t>邵秀珍</t>
  </si>
  <si>
    <t>王国磊</t>
  </si>
  <si>
    <t>头闸5队</t>
  </si>
  <si>
    <t>聂云忠</t>
  </si>
  <si>
    <t>席兴荣</t>
  </si>
  <si>
    <t>席天保</t>
  </si>
  <si>
    <t>席天庆</t>
  </si>
  <si>
    <t>戚永花</t>
  </si>
  <si>
    <t>聂金川</t>
  </si>
  <si>
    <t>安宗林</t>
  </si>
  <si>
    <t>席文海</t>
  </si>
  <si>
    <t>安九金</t>
  </si>
  <si>
    <t>席占荣</t>
  </si>
  <si>
    <t>席正荣</t>
  </si>
  <si>
    <t>安宗保</t>
  </si>
  <si>
    <t>安九祥</t>
  </si>
  <si>
    <t>王学勤</t>
  </si>
  <si>
    <t>王国兵</t>
  </si>
  <si>
    <t>王学贤</t>
  </si>
  <si>
    <t>杜翠香</t>
  </si>
  <si>
    <t>席金云</t>
  </si>
  <si>
    <t>王伏叶</t>
  </si>
  <si>
    <t>席东荣</t>
  </si>
  <si>
    <t>敬丽梅</t>
  </si>
  <si>
    <t>王永业</t>
  </si>
  <si>
    <t>安宗文</t>
  </si>
  <si>
    <t>王玉才</t>
  </si>
  <si>
    <t>刘秀莲</t>
  </si>
  <si>
    <t>徐学忠</t>
  </si>
  <si>
    <t>王光叶</t>
  </si>
  <si>
    <t>王志华</t>
  </si>
  <si>
    <t>王尚叶</t>
  </si>
  <si>
    <t>徐秀霞</t>
  </si>
  <si>
    <t>王国富</t>
  </si>
  <si>
    <t>安宗明</t>
  </si>
  <si>
    <t>安宗华</t>
  </si>
  <si>
    <t>席生祥</t>
  </si>
  <si>
    <t>席万银</t>
  </si>
  <si>
    <t>席生国</t>
  </si>
  <si>
    <t>王学志</t>
  </si>
  <si>
    <t>吕永太</t>
  </si>
  <si>
    <t>安宗红</t>
  </si>
  <si>
    <t>王国涛</t>
  </si>
  <si>
    <t>王伟华</t>
  </si>
  <si>
    <t>刘志元</t>
  </si>
  <si>
    <t>白彩娥</t>
  </si>
  <si>
    <t>刘田州</t>
  </si>
  <si>
    <t>柴志强</t>
  </si>
  <si>
    <t>何冬霞</t>
  </si>
  <si>
    <t>贾爱玲</t>
  </si>
  <si>
    <t>王国顺</t>
  </si>
  <si>
    <t>贾志忠</t>
  </si>
  <si>
    <t>张甫华</t>
  </si>
  <si>
    <t>头闸6队</t>
  </si>
  <si>
    <t>靳丰华</t>
  </si>
  <si>
    <t>张光荣</t>
  </si>
  <si>
    <t>潘建军</t>
  </si>
  <si>
    <t>郭伟</t>
  </si>
  <si>
    <t>靳学伏</t>
  </si>
  <si>
    <t>王顺清</t>
  </si>
  <si>
    <t>靳创明</t>
  </si>
  <si>
    <t>田学英</t>
  </si>
  <si>
    <t>司红军</t>
  </si>
  <si>
    <t>孙德红</t>
  </si>
  <si>
    <t>孙德忠</t>
  </si>
  <si>
    <t>靳月芹</t>
  </si>
  <si>
    <t>王政冬</t>
  </si>
  <si>
    <t>靳文茹</t>
  </si>
  <si>
    <t>王新惠</t>
  </si>
  <si>
    <t>王学民</t>
  </si>
  <si>
    <t>王宏利</t>
  </si>
  <si>
    <t>吴改娥</t>
  </si>
  <si>
    <t>何国忠</t>
  </si>
  <si>
    <t>司红茹</t>
  </si>
  <si>
    <t>孙莲英</t>
  </si>
  <si>
    <t>张玉风</t>
  </si>
  <si>
    <t>靳文兵</t>
  </si>
  <si>
    <t>孙德军</t>
  </si>
  <si>
    <t>郭祥</t>
  </si>
  <si>
    <t>王新全</t>
  </si>
  <si>
    <t>徐梅英</t>
  </si>
  <si>
    <t>靳文平</t>
  </si>
  <si>
    <t>王兴光</t>
  </si>
  <si>
    <t>杜凤兰</t>
  </si>
  <si>
    <t>郭升</t>
  </si>
  <si>
    <t>梁喜红</t>
  </si>
  <si>
    <t>何银桂</t>
  </si>
  <si>
    <t>郭海</t>
  </si>
  <si>
    <t>头闸7队</t>
  </si>
  <si>
    <t>刘学仁</t>
  </si>
  <si>
    <t>陆学峰</t>
  </si>
  <si>
    <t>陆银</t>
  </si>
  <si>
    <t>陆祥</t>
  </si>
  <si>
    <t>王永锋</t>
  </si>
  <si>
    <t>陆建兵</t>
  </si>
  <si>
    <t>席新社</t>
  </si>
  <si>
    <t>王志喜</t>
  </si>
  <si>
    <t>闫兵</t>
  </si>
  <si>
    <t>闫忠国</t>
  </si>
  <si>
    <t>陆学仁</t>
  </si>
  <si>
    <t>陆元</t>
  </si>
  <si>
    <t>陆建东</t>
  </si>
  <si>
    <t>王财叶</t>
  </si>
  <si>
    <t>陆学文</t>
  </si>
  <si>
    <t>董学珍</t>
  </si>
  <si>
    <t>董学兵</t>
  </si>
  <si>
    <t>陆军</t>
  </si>
  <si>
    <t>王永录</t>
  </si>
  <si>
    <t>徐新兰</t>
  </si>
  <si>
    <t>马玉瑞</t>
  </si>
  <si>
    <t>杜少银</t>
  </si>
  <si>
    <t>王银业</t>
  </si>
  <si>
    <t>韩生成</t>
  </si>
  <si>
    <t>席建忠</t>
  </si>
  <si>
    <t>王会东</t>
  </si>
  <si>
    <t>头闸8队</t>
  </si>
  <si>
    <t>刘海功</t>
  </si>
  <si>
    <t>张海江</t>
  </si>
  <si>
    <t>王怀清</t>
  </si>
  <si>
    <t>陆洪</t>
  </si>
  <si>
    <t>郭峰</t>
  </si>
  <si>
    <t>陆忠</t>
  </si>
  <si>
    <t>刘建文</t>
  </si>
  <si>
    <t>邱本昌</t>
  </si>
  <si>
    <t>刘占林</t>
  </si>
  <si>
    <t>刘占惠</t>
  </si>
  <si>
    <t>刘海珍</t>
  </si>
  <si>
    <t>王怀云</t>
  </si>
  <si>
    <t>王怀宁</t>
  </si>
  <si>
    <t>王怀文</t>
  </si>
  <si>
    <t>王九成</t>
  </si>
  <si>
    <t>王加军</t>
  </si>
  <si>
    <t>王金香</t>
  </si>
  <si>
    <t>尤凤莲</t>
  </si>
  <si>
    <t>王旭忠</t>
  </si>
  <si>
    <t>王加兴</t>
  </si>
  <si>
    <t>王占锁</t>
  </si>
  <si>
    <t>哈金花</t>
  </si>
  <si>
    <t>朱稳强</t>
  </si>
  <si>
    <t>王怀珍</t>
  </si>
  <si>
    <t>正闸村1队</t>
  </si>
  <si>
    <t>叶学山</t>
  </si>
  <si>
    <t>叶尚学</t>
  </si>
  <si>
    <t>韩占斌</t>
  </si>
  <si>
    <t>韩占新</t>
  </si>
  <si>
    <t>王生银</t>
  </si>
  <si>
    <t>王建涛</t>
  </si>
  <si>
    <t>叶光军</t>
  </si>
  <si>
    <t>王建力</t>
  </si>
  <si>
    <t>王生杰</t>
  </si>
  <si>
    <t>余桂霞</t>
  </si>
  <si>
    <t>叶尚军</t>
  </si>
  <si>
    <t>王永山</t>
  </si>
  <si>
    <t>叶鹏</t>
  </si>
  <si>
    <t>叶宝军</t>
  </si>
  <si>
    <t>田桂荣</t>
  </si>
  <si>
    <t>叶光亮</t>
  </si>
  <si>
    <t>叶蓉佳</t>
  </si>
  <si>
    <t>党秀英</t>
  </si>
  <si>
    <t>韩凤林</t>
  </si>
  <si>
    <t>王生江</t>
  </si>
  <si>
    <t>徐忠</t>
  </si>
  <si>
    <t>徐学海</t>
  </si>
  <si>
    <t>韩占国</t>
  </si>
  <si>
    <t>王生斌</t>
  </si>
  <si>
    <t>田桂峰</t>
  </si>
  <si>
    <t>李翠花</t>
  </si>
  <si>
    <t>叶学龙</t>
  </si>
  <si>
    <t>叶光敬</t>
  </si>
  <si>
    <t>王生余</t>
  </si>
  <si>
    <t>贺秀梅</t>
  </si>
  <si>
    <t>叶尚岐</t>
  </si>
  <si>
    <t>叶学刚</t>
  </si>
  <si>
    <t>叶学利</t>
  </si>
  <si>
    <t>叶光力</t>
  </si>
  <si>
    <t>叶光金</t>
  </si>
  <si>
    <t>仇生锋</t>
  </si>
  <si>
    <t>正闸村2队</t>
  </si>
  <si>
    <t>杨菊香</t>
  </si>
  <si>
    <t>仇文海</t>
  </si>
  <si>
    <t>仇生芳</t>
  </si>
  <si>
    <t>余金录</t>
  </si>
  <si>
    <t>仇生龙</t>
  </si>
  <si>
    <t>仇生孝</t>
  </si>
  <si>
    <t>仇学亮</t>
  </si>
  <si>
    <t>罗建清</t>
  </si>
  <si>
    <t>仇生录</t>
  </si>
  <si>
    <t>张娥</t>
  </si>
  <si>
    <t>仇红卫</t>
  </si>
  <si>
    <t>仇学鹏</t>
  </si>
  <si>
    <t>仇学新</t>
  </si>
  <si>
    <t>杜翠莲</t>
  </si>
  <si>
    <t>黄新芳</t>
  </si>
  <si>
    <t>余兵</t>
  </si>
  <si>
    <t>刘进孝</t>
  </si>
  <si>
    <t>余兆军</t>
  </si>
  <si>
    <t>黄新文</t>
  </si>
  <si>
    <t>仇建兵</t>
  </si>
  <si>
    <t>仇学仁</t>
  </si>
  <si>
    <t>仇生河</t>
  </si>
  <si>
    <t>黄泽云</t>
  </si>
  <si>
    <t>仇生忠</t>
  </si>
  <si>
    <t>仇保贵</t>
  </si>
  <si>
    <t>仇学军</t>
  </si>
  <si>
    <t>黄新林</t>
  </si>
  <si>
    <t>仇建春</t>
  </si>
  <si>
    <t>仇生武</t>
  </si>
  <si>
    <t>仇学贤</t>
  </si>
  <si>
    <t>黄涛</t>
  </si>
  <si>
    <t>仇伏学</t>
  </si>
  <si>
    <t>吴彩霞</t>
  </si>
  <si>
    <t>罗玉斌</t>
  </si>
  <si>
    <t>仇学刚</t>
  </si>
  <si>
    <t>仇学良</t>
  </si>
  <si>
    <t>仇生宝</t>
  </si>
  <si>
    <t>仇生礼</t>
  </si>
  <si>
    <t>余生才</t>
  </si>
  <si>
    <t>孙雪梅</t>
  </si>
  <si>
    <t>黄新平</t>
  </si>
  <si>
    <t>仇生金</t>
  </si>
  <si>
    <t>张进芳</t>
  </si>
  <si>
    <t>仇永义</t>
  </si>
  <si>
    <t>李凤英</t>
  </si>
  <si>
    <t>余生奇</t>
  </si>
  <si>
    <t>仇学川</t>
  </si>
  <si>
    <t>仇学东</t>
  </si>
  <si>
    <t>仇学兵</t>
  </si>
  <si>
    <t>仇学成</t>
  </si>
  <si>
    <t>仇保林</t>
  </si>
  <si>
    <t>孙雪英</t>
  </si>
  <si>
    <t>仇生惠</t>
  </si>
  <si>
    <t>仇保孝</t>
  </si>
  <si>
    <t>张耀珍</t>
  </si>
  <si>
    <t>仇学伏</t>
  </si>
  <si>
    <t>仇学清</t>
  </si>
  <si>
    <t>仇生仓</t>
  </si>
  <si>
    <t>黄泽润</t>
  </si>
  <si>
    <t>刘敬国</t>
  </si>
  <si>
    <t>仇保云</t>
  </si>
  <si>
    <t>陈克银</t>
  </si>
  <si>
    <t>正闸村3队</t>
  </si>
  <si>
    <t>王兴录</t>
  </si>
  <si>
    <t>王廷斌</t>
  </si>
  <si>
    <t>王万胜</t>
  </si>
  <si>
    <t>余翠兰</t>
  </si>
  <si>
    <t>王玉华</t>
  </si>
  <si>
    <t>仇生平</t>
  </si>
  <si>
    <t>王廷芳</t>
  </si>
  <si>
    <t>陈克文</t>
  </si>
  <si>
    <t>王廷金</t>
  </si>
  <si>
    <t>王万库</t>
  </si>
  <si>
    <t>尹秀玲</t>
  </si>
  <si>
    <t>陈月香</t>
  </si>
  <si>
    <t>陈万元</t>
  </si>
  <si>
    <t>陈克春</t>
  </si>
  <si>
    <t>王占江</t>
  </si>
  <si>
    <t>陈万利</t>
  </si>
  <si>
    <t>王万孝</t>
  </si>
  <si>
    <t>陈克斌</t>
  </si>
  <si>
    <t>李凤玲</t>
  </si>
  <si>
    <t>陈万宝</t>
  </si>
  <si>
    <t>王梅芝</t>
  </si>
  <si>
    <t>王玉柱</t>
  </si>
  <si>
    <t>潘辉</t>
  </si>
  <si>
    <t>胡冰清</t>
  </si>
  <si>
    <t>正闸村4队</t>
  </si>
  <si>
    <t>贺光前</t>
  </si>
  <si>
    <t>贺光志</t>
  </si>
  <si>
    <t>蔡学华</t>
  </si>
  <si>
    <t>贺光林</t>
  </si>
  <si>
    <t>贺学利</t>
  </si>
  <si>
    <t>杜学军</t>
  </si>
  <si>
    <t>贺光秀</t>
  </si>
  <si>
    <t>杜学山</t>
  </si>
  <si>
    <t>陶月琴</t>
  </si>
  <si>
    <t>贺新秀</t>
  </si>
  <si>
    <t>贺光贤</t>
  </si>
  <si>
    <t>贺光山</t>
  </si>
  <si>
    <t>贺光玉</t>
  </si>
  <si>
    <t>贺学兵</t>
  </si>
  <si>
    <t>杜红兵</t>
  </si>
  <si>
    <t>贺金红</t>
  </si>
  <si>
    <t>贺学云</t>
  </si>
  <si>
    <t>贺光仁</t>
  </si>
  <si>
    <t>贺金华</t>
  </si>
  <si>
    <t>杜学祥</t>
  </si>
  <si>
    <t>蔡学明</t>
  </si>
  <si>
    <t>杜学礼</t>
  </si>
  <si>
    <t>杜学贵</t>
  </si>
  <si>
    <t>杜红春</t>
  </si>
  <si>
    <t>何国祥</t>
  </si>
  <si>
    <t>贺光军</t>
  </si>
  <si>
    <t>贺光伏</t>
  </si>
  <si>
    <t>蔡正祥</t>
  </si>
  <si>
    <t>贺光有</t>
  </si>
  <si>
    <t>贺建平</t>
  </si>
  <si>
    <t>贺学义</t>
  </si>
  <si>
    <t>贺学军</t>
  </si>
  <si>
    <t>贺忠华</t>
  </si>
  <si>
    <t>贺忠山</t>
  </si>
  <si>
    <t>贺忠伏</t>
  </si>
  <si>
    <t>贺忠余</t>
  </si>
  <si>
    <t>贺学红</t>
  </si>
  <si>
    <t>杜学虎</t>
  </si>
  <si>
    <t>杜光才</t>
  </si>
  <si>
    <t>韩永升</t>
  </si>
  <si>
    <t>贺光金</t>
  </si>
  <si>
    <t>蔡学峰</t>
  </si>
  <si>
    <t>田彩林</t>
  </si>
  <si>
    <t>蔡学茂</t>
  </si>
  <si>
    <t>周茂林</t>
  </si>
  <si>
    <t>周茂银</t>
  </si>
  <si>
    <t>周茂山</t>
  </si>
  <si>
    <t>杜学平</t>
  </si>
  <si>
    <t>丁凤兰</t>
  </si>
  <si>
    <t>贺建明</t>
  </si>
  <si>
    <t>蔡学良</t>
  </si>
  <si>
    <t>杜学龙</t>
  </si>
  <si>
    <t>贺光成</t>
  </si>
  <si>
    <t>贺登殿</t>
  </si>
  <si>
    <t>贺金山</t>
  </si>
  <si>
    <t>蔡正国</t>
  </si>
  <si>
    <t>贺光新</t>
  </si>
  <si>
    <t>贺学锋</t>
  </si>
  <si>
    <t>蔡正义</t>
  </si>
  <si>
    <t>贺学仁</t>
  </si>
  <si>
    <t>贺光学</t>
  </si>
  <si>
    <t>贺龙</t>
  </si>
  <si>
    <t>贺学斌</t>
  </si>
  <si>
    <t>贺光明</t>
  </si>
  <si>
    <t>贺学华</t>
  </si>
  <si>
    <t>吕学义</t>
  </si>
  <si>
    <t>李树华</t>
  </si>
  <si>
    <t>正闸村5队</t>
  </si>
  <si>
    <t>赵尚斌</t>
  </si>
  <si>
    <t>张进林</t>
  </si>
  <si>
    <t>余敦胜</t>
  </si>
  <si>
    <t>余敦学</t>
  </si>
  <si>
    <t>哈燕芳</t>
  </si>
  <si>
    <t>李树科</t>
  </si>
  <si>
    <t>张进军</t>
  </si>
  <si>
    <t>王学荣</t>
  </si>
  <si>
    <t>张立科</t>
  </si>
  <si>
    <t>杨红斌</t>
  </si>
  <si>
    <t>赵尚军</t>
  </si>
  <si>
    <t>刘玉祥</t>
  </si>
  <si>
    <t>李占成</t>
  </si>
  <si>
    <t>刘秀玲</t>
  </si>
  <si>
    <t>李兴全</t>
  </si>
  <si>
    <t>张立河</t>
  </si>
  <si>
    <t>张立杰</t>
  </si>
  <si>
    <t>杨发江</t>
  </si>
  <si>
    <t>余敦福</t>
  </si>
  <si>
    <t>李堂华</t>
  </si>
  <si>
    <t>李堂兵</t>
  </si>
  <si>
    <t>赵玉花</t>
  </si>
  <si>
    <t>李国虎</t>
  </si>
  <si>
    <t>王占锋</t>
  </si>
  <si>
    <t>陈凤玲</t>
  </si>
  <si>
    <t>赵海宁</t>
  </si>
  <si>
    <t>赵海先</t>
  </si>
  <si>
    <t>赵海龙</t>
  </si>
  <si>
    <t>杨万银</t>
  </si>
  <si>
    <t>李长清</t>
  </si>
  <si>
    <t>张立升</t>
  </si>
  <si>
    <t>杨兰英</t>
  </si>
  <si>
    <t>李占元</t>
  </si>
  <si>
    <t>朱红华</t>
  </si>
  <si>
    <t>张进祥</t>
  </si>
  <si>
    <t>王永川</t>
  </si>
  <si>
    <t>刘国云</t>
  </si>
  <si>
    <t>庄文财</t>
  </si>
  <si>
    <t>刘凤英</t>
  </si>
  <si>
    <t>王耀洲</t>
  </si>
  <si>
    <t>刘自和</t>
  </si>
  <si>
    <t>樊占军</t>
  </si>
  <si>
    <t>正闸村6队</t>
  </si>
  <si>
    <t>樊新国</t>
  </si>
  <si>
    <t>贺学平</t>
  </si>
  <si>
    <t>余柄伏</t>
  </si>
  <si>
    <t>余林</t>
  </si>
  <si>
    <t>余东珍</t>
  </si>
  <si>
    <t>樊占江</t>
  </si>
  <si>
    <t>余行云</t>
  </si>
  <si>
    <t>张万兵</t>
  </si>
  <si>
    <t>靳克文</t>
  </si>
  <si>
    <t>谢生伏</t>
  </si>
  <si>
    <t>赵梅芳</t>
  </si>
  <si>
    <t>余行吉</t>
  </si>
  <si>
    <t>余炳正</t>
  </si>
  <si>
    <t>丁桂兰</t>
  </si>
  <si>
    <t>余  春</t>
  </si>
  <si>
    <t>靳生喜</t>
  </si>
  <si>
    <t>余行元</t>
  </si>
  <si>
    <t>樊占河</t>
  </si>
  <si>
    <t>余炳利</t>
  </si>
  <si>
    <t>谢生礼</t>
  </si>
  <si>
    <t>余炳文</t>
  </si>
  <si>
    <t>余  江</t>
  </si>
  <si>
    <t>谢生银</t>
  </si>
  <si>
    <t>朱桂兰</t>
  </si>
  <si>
    <t>余兴平</t>
  </si>
  <si>
    <t>余敦前</t>
  </si>
  <si>
    <t>谢生明</t>
  </si>
  <si>
    <t>谢生军</t>
  </si>
  <si>
    <t>芦爱云</t>
  </si>
  <si>
    <t>余行刚</t>
  </si>
  <si>
    <t>余  亮</t>
  </si>
  <si>
    <t>余炳铎</t>
  </si>
  <si>
    <t>靳克勤</t>
  </si>
  <si>
    <t>靳生才</t>
  </si>
  <si>
    <t>张海燕</t>
  </si>
  <si>
    <t>余炳奇</t>
  </si>
  <si>
    <t>贺强</t>
  </si>
  <si>
    <t>余行功</t>
  </si>
  <si>
    <t>余新文</t>
  </si>
  <si>
    <t>余东国</t>
  </si>
  <si>
    <t>余行堂</t>
  </si>
  <si>
    <t>贺登国</t>
  </si>
  <si>
    <t>贺占才</t>
  </si>
  <si>
    <t>余行田</t>
  </si>
  <si>
    <t>余炳焕</t>
  </si>
  <si>
    <t>谢生利</t>
  </si>
  <si>
    <t>谢生祥</t>
  </si>
  <si>
    <t>谢江</t>
  </si>
  <si>
    <t>黄翠霞</t>
  </si>
  <si>
    <t>张彬</t>
  </si>
  <si>
    <t>余东良</t>
  </si>
  <si>
    <t>俞行福</t>
  </si>
  <si>
    <t>高树义</t>
  </si>
  <si>
    <t>双渠村1队</t>
  </si>
  <si>
    <t>李宗良</t>
  </si>
  <si>
    <t>刘玉琴</t>
  </si>
  <si>
    <t>梁生军</t>
  </si>
  <si>
    <t>李宗兵</t>
  </si>
  <si>
    <t>毛占兵</t>
  </si>
  <si>
    <t>张文胜</t>
  </si>
  <si>
    <t>梁生仁</t>
  </si>
  <si>
    <t>李宗红</t>
  </si>
  <si>
    <t>李宗文</t>
  </si>
  <si>
    <t>李宗占</t>
  </si>
  <si>
    <t>尹占林</t>
  </si>
  <si>
    <t>周德林</t>
  </si>
  <si>
    <t>周德贵</t>
  </si>
  <si>
    <t>周德惠</t>
  </si>
  <si>
    <t>毛占平</t>
  </si>
  <si>
    <t>李宗立</t>
  </si>
  <si>
    <t>周少普</t>
  </si>
  <si>
    <t>张文林</t>
  </si>
  <si>
    <t>毛占琪</t>
  </si>
  <si>
    <t>李恒林</t>
  </si>
  <si>
    <t>张迁</t>
  </si>
  <si>
    <t>李宗胜</t>
  </si>
  <si>
    <t>梁生金</t>
  </si>
  <si>
    <t>曹月芹</t>
  </si>
  <si>
    <t>周德红</t>
  </si>
  <si>
    <t>李宗平</t>
  </si>
  <si>
    <t>周兵文</t>
  </si>
  <si>
    <t>李宗义</t>
  </si>
  <si>
    <t>张正元</t>
  </si>
  <si>
    <t>周文艳</t>
  </si>
  <si>
    <t>徐梅花</t>
  </si>
  <si>
    <t>周少平</t>
  </si>
  <si>
    <t>李宗武</t>
  </si>
  <si>
    <t>毛建东</t>
  </si>
  <si>
    <t>周德平</t>
  </si>
  <si>
    <t>李宗仁</t>
  </si>
  <si>
    <t>李宗龙</t>
  </si>
  <si>
    <t>周红娟</t>
  </si>
  <si>
    <t>梁生万</t>
  </si>
  <si>
    <t>李宗军</t>
  </si>
  <si>
    <t>李宗荣</t>
  </si>
  <si>
    <t>吴梅兰</t>
  </si>
  <si>
    <t>李宗明</t>
  </si>
  <si>
    <t>周少先</t>
  </si>
  <si>
    <t>张文伏</t>
  </si>
  <si>
    <t>赵强红</t>
  </si>
  <si>
    <t>双渠村2队</t>
  </si>
  <si>
    <t>王国忠</t>
  </si>
  <si>
    <t>王国民</t>
  </si>
  <si>
    <t>余娟</t>
  </si>
  <si>
    <t>王全杰</t>
  </si>
  <si>
    <t>王加录</t>
  </si>
  <si>
    <t>王山保</t>
  </si>
  <si>
    <t>王全有</t>
  </si>
  <si>
    <t>孙海宁</t>
  </si>
  <si>
    <t>王加文</t>
  </si>
  <si>
    <t>王发胜</t>
  </si>
  <si>
    <t>王宗明</t>
  </si>
  <si>
    <t>王治贵</t>
  </si>
  <si>
    <t>王鑫福</t>
  </si>
  <si>
    <t>王全红</t>
  </si>
  <si>
    <t>张红</t>
  </si>
  <si>
    <t>王东林</t>
  </si>
  <si>
    <t>王海</t>
  </si>
  <si>
    <t>王东才</t>
  </si>
  <si>
    <t>陈凤花</t>
  </si>
  <si>
    <t>王宗平</t>
  </si>
  <si>
    <t>王永胜</t>
  </si>
  <si>
    <t>孙爱芹</t>
  </si>
  <si>
    <t>王胡平</t>
  </si>
  <si>
    <t>王宗志</t>
  </si>
  <si>
    <t>王宗保</t>
  </si>
  <si>
    <t>王国荣</t>
  </si>
  <si>
    <t>王淑英</t>
  </si>
  <si>
    <t>王宗堂</t>
  </si>
  <si>
    <t>纪秉齐</t>
  </si>
  <si>
    <t>李德元</t>
  </si>
  <si>
    <t>王宗文</t>
  </si>
  <si>
    <t>田红兵</t>
  </si>
  <si>
    <t>双渠村3队</t>
  </si>
  <si>
    <t>李生明</t>
  </si>
  <si>
    <t>王月翠</t>
  </si>
  <si>
    <t>陈金平</t>
  </si>
  <si>
    <t>田政</t>
  </si>
  <si>
    <t>田微</t>
  </si>
  <si>
    <t>郭彦贵</t>
  </si>
  <si>
    <t>田文</t>
  </si>
  <si>
    <t>李生荣</t>
  </si>
  <si>
    <t>田红军</t>
  </si>
  <si>
    <t>强彩霞</t>
  </si>
  <si>
    <t>黄建军</t>
  </si>
  <si>
    <t>郭彦庆</t>
  </si>
  <si>
    <t>田亮</t>
  </si>
  <si>
    <t>田兴荣</t>
  </si>
  <si>
    <t>李生学</t>
  </si>
  <si>
    <t>陈金山</t>
  </si>
  <si>
    <t>田兴礼</t>
  </si>
  <si>
    <t>陈金虎</t>
  </si>
  <si>
    <t>温良清</t>
  </si>
  <si>
    <t>陈珍</t>
  </si>
  <si>
    <t>仇宁</t>
  </si>
  <si>
    <t>邵江</t>
  </si>
  <si>
    <t>邵兴明</t>
  </si>
  <si>
    <t>邵兴东</t>
  </si>
  <si>
    <t>邵兴国</t>
  </si>
  <si>
    <t>温新平</t>
  </si>
  <si>
    <t>邵学银</t>
  </si>
  <si>
    <t>温良勤</t>
  </si>
  <si>
    <t>邵正清</t>
  </si>
  <si>
    <t>强学仁</t>
  </si>
  <si>
    <t>强学礼</t>
  </si>
  <si>
    <t>陈金伏</t>
  </si>
  <si>
    <t>陈金录</t>
  </si>
  <si>
    <t>邵学峰</t>
  </si>
  <si>
    <t>邵学山</t>
  </si>
  <si>
    <t>强学会</t>
  </si>
  <si>
    <t>邵金才</t>
  </si>
  <si>
    <t>强学平</t>
  </si>
  <si>
    <t>胡学芹</t>
  </si>
  <si>
    <t>邵刚</t>
  </si>
  <si>
    <t>王堂</t>
  </si>
  <si>
    <t>贾月琴</t>
  </si>
  <si>
    <t>李鹏彩</t>
  </si>
  <si>
    <t>强学文</t>
  </si>
  <si>
    <t>李学珍</t>
  </si>
  <si>
    <t>邵学义</t>
  </si>
  <si>
    <t>邵学福</t>
  </si>
  <si>
    <t>徐政</t>
  </si>
  <si>
    <t>双渠村4队</t>
  </si>
  <si>
    <t>徐占华</t>
  </si>
  <si>
    <t>王兴爱</t>
  </si>
  <si>
    <t>徐占忠</t>
  </si>
  <si>
    <t>金国仁</t>
  </si>
  <si>
    <t>张忠仁</t>
  </si>
  <si>
    <t>田月霞</t>
  </si>
  <si>
    <t>徐信</t>
  </si>
  <si>
    <t>刘忠业</t>
  </si>
  <si>
    <t>张洪兵</t>
  </si>
  <si>
    <t>郑月香</t>
  </si>
  <si>
    <t>张兴林</t>
  </si>
  <si>
    <t>杨天成</t>
  </si>
  <si>
    <t>李生华</t>
  </si>
  <si>
    <t>金国红</t>
  </si>
  <si>
    <t>李政</t>
  </si>
  <si>
    <t>王立燕</t>
  </si>
  <si>
    <t>余学兵</t>
  </si>
  <si>
    <t>李秀风</t>
  </si>
  <si>
    <t>李磊</t>
  </si>
  <si>
    <t>李鹏跃</t>
  </si>
  <si>
    <t>张红军</t>
  </si>
  <si>
    <t>郁生祥</t>
  </si>
  <si>
    <t>徐惠芹</t>
  </si>
  <si>
    <t>徐占海</t>
  </si>
  <si>
    <t>金国军</t>
  </si>
  <si>
    <t>徐占成</t>
  </si>
  <si>
    <t>樊红舞</t>
  </si>
  <si>
    <t>支幸文</t>
  </si>
  <si>
    <t>徐文宁</t>
  </si>
  <si>
    <t>双渠村5队</t>
  </si>
  <si>
    <t>徐文志</t>
  </si>
  <si>
    <t>徐文焕</t>
  </si>
  <si>
    <t>徐文瑞</t>
  </si>
  <si>
    <t>徐文刚</t>
  </si>
  <si>
    <t>徐文国</t>
  </si>
  <si>
    <t>徐文林</t>
  </si>
  <si>
    <t>杨凤莲</t>
  </si>
  <si>
    <t>郭宗林</t>
  </si>
  <si>
    <t>徐文杰</t>
  </si>
  <si>
    <t>徐文亮</t>
  </si>
  <si>
    <t>徐文波</t>
  </si>
  <si>
    <t>徐光信</t>
  </si>
  <si>
    <t>袁龙</t>
  </si>
  <si>
    <t>徐文秀</t>
  </si>
  <si>
    <t>徐文永</t>
  </si>
  <si>
    <t>徐光升</t>
  </si>
  <si>
    <t>张跃新</t>
  </si>
  <si>
    <t>徐文新</t>
  </si>
  <si>
    <t>徐文红</t>
  </si>
  <si>
    <t>郭宗文</t>
  </si>
  <si>
    <t>徐文玉</t>
  </si>
  <si>
    <t>徐文其</t>
  </si>
  <si>
    <t>吴玉芹</t>
  </si>
  <si>
    <t>徐占洋</t>
  </si>
  <si>
    <t>姚峰</t>
  </si>
  <si>
    <t>双渠村6队</t>
  </si>
  <si>
    <t>徐春香</t>
  </si>
  <si>
    <t>张永岐</t>
  </si>
  <si>
    <t>高兵</t>
  </si>
  <si>
    <t>石俊礼</t>
  </si>
  <si>
    <t>高忠</t>
  </si>
  <si>
    <t>石学锋</t>
  </si>
  <si>
    <t>姚金平</t>
  </si>
  <si>
    <t>姚自国</t>
  </si>
  <si>
    <t>姚金银</t>
  </si>
  <si>
    <t>余自国</t>
  </si>
  <si>
    <t>姚自强</t>
  </si>
  <si>
    <t>石生平</t>
  </si>
  <si>
    <t>石华</t>
  </si>
  <si>
    <t>石学军</t>
  </si>
  <si>
    <t>冯学礼</t>
  </si>
  <si>
    <t>余自军</t>
  </si>
  <si>
    <t>余自斌</t>
  </si>
  <si>
    <t>郑学强</t>
  </si>
  <si>
    <t>李柱东</t>
  </si>
  <si>
    <t>朱建兵</t>
  </si>
  <si>
    <t>张翔</t>
  </si>
  <si>
    <t>姚自义</t>
  </si>
  <si>
    <t>姚金华</t>
  </si>
  <si>
    <t>姚金成</t>
  </si>
  <si>
    <t>石惠平</t>
  </si>
  <si>
    <t>李柱喜</t>
  </si>
  <si>
    <t>石俊兵</t>
  </si>
  <si>
    <t>郑学忠</t>
  </si>
  <si>
    <t>郑学斌</t>
  </si>
  <si>
    <t>梁兴国</t>
  </si>
  <si>
    <t>朱建洪</t>
  </si>
  <si>
    <t>姚自林</t>
  </si>
  <si>
    <t>朱建锋</t>
  </si>
  <si>
    <t>张学兴</t>
  </si>
  <si>
    <t>余自华</t>
  </si>
  <si>
    <t>石惠军</t>
  </si>
  <si>
    <t>朱建海</t>
  </si>
  <si>
    <t>孙艳</t>
  </si>
  <si>
    <t>张学勤</t>
  </si>
  <si>
    <t>石惠农</t>
  </si>
  <si>
    <t>朱光军</t>
  </si>
  <si>
    <t>石生明</t>
  </si>
  <si>
    <t>闫忠明</t>
  </si>
  <si>
    <t>李柱贵</t>
  </si>
  <si>
    <t>李柱才</t>
  </si>
  <si>
    <t>徐玉惠</t>
  </si>
  <si>
    <t>桂淑兰</t>
  </si>
  <si>
    <t>石永军</t>
  </si>
  <si>
    <t>樊和</t>
  </si>
  <si>
    <t>双渠村7队</t>
  </si>
  <si>
    <t>樊跃军</t>
  </si>
  <si>
    <t>周金保</t>
  </si>
  <si>
    <t>高茹</t>
  </si>
  <si>
    <t>樊荣</t>
  </si>
  <si>
    <t>周光海</t>
  </si>
  <si>
    <t>周彦贵</t>
  </si>
  <si>
    <t>冯连志</t>
  </si>
  <si>
    <t>周楠</t>
  </si>
  <si>
    <t>周利军</t>
  </si>
  <si>
    <t>樊建华</t>
  </si>
  <si>
    <t>高国兵</t>
  </si>
  <si>
    <t>赵会兰</t>
  </si>
  <si>
    <t>周建波</t>
  </si>
  <si>
    <t>高俊</t>
  </si>
  <si>
    <t>杨会芳</t>
  </si>
  <si>
    <t>周光贞</t>
  </si>
  <si>
    <t>石兴元</t>
  </si>
  <si>
    <t>樊平</t>
  </si>
  <si>
    <t>石生福</t>
  </si>
  <si>
    <t>石生林</t>
  </si>
  <si>
    <t>高东</t>
  </si>
  <si>
    <t>周彦伏</t>
  </si>
  <si>
    <t>白瑜</t>
  </si>
  <si>
    <t>周金成</t>
  </si>
  <si>
    <t>周建利</t>
  </si>
  <si>
    <t>周彦虎</t>
  </si>
  <si>
    <t>周光玉</t>
  </si>
  <si>
    <t>孙万伏</t>
  </si>
  <si>
    <t>石生兵</t>
  </si>
  <si>
    <t>周嘉</t>
  </si>
  <si>
    <t>陆红霞</t>
  </si>
  <si>
    <t>冯军才</t>
  </si>
  <si>
    <t>冯连银</t>
  </si>
  <si>
    <t>石生红</t>
  </si>
  <si>
    <t>周光红</t>
  </si>
  <si>
    <t>白凡</t>
  </si>
  <si>
    <t>李文元</t>
  </si>
  <si>
    <t>徐光录</t>
  </si>
  <si>
    <t>双渠村8队</t>
  </si>
  <si>
    <t>徐文赞</t>
  </si>
  <si>
    <t>赵永虎</t>
  </si>
  <si>
    <t>毛亮</t>
  </si>
  <si>
    <t>王文禄</t>
  </si>
  <si>
    <t>徐占彪</t>
  </si>
  <si>
    <t>方战礼</t>
  </si>
  <si>
    <t>方元军</t>
  </si>
  <si>
    <t>郑登其</t>
  </si>
  <si>
    <t>郑登兵</t>
  </si>
  <si>
    <t>徐文立</t>
  </si>
  <si>
    <t>徐光建</t>
  </si>
  <si>
    <t>徐占英</t>
  </si>
  <si>
    <t>徐文勤</t>
  </si>
  <si>
    <t>徐占宏</t>
  </si>
  <si>
    <t>徐文虎</t>
  </si>
  <si>
    <t>徐文超</t>
  </si>
  <si>
    <t>徐光贤</t>
  </si>
  <si>
    <t>郑登林</t>
  </si>
  <si>
    <t>郑登军</t>
  </si>
  <si>
    <t>徐兵</t>
  </si>
  <si>
    <t>徐光山</t>
  </si>
  <si>
    <t>郑登仁</t>
  </si>
  <si>
    <t>郑红林</t>
  </si>
  <si>
    <t>方占国</t>
  </si>
  <si>
    <t>徐光平</t>
  </si>
  <si>
    <t>方占祥</t>
  </si>
  <si>
    <t>陈晓龙</t>
  </si>
  <si>
    <t>双渠村八队</t>
  </si>
  <si>
    <t>徐文</t>
  </si>
  <si>
    <t>徐光曦</t>
  </si>
  <si>
    <t>郑宏彦</t>
  </si>
  <si>
    <t>徐道宏</t>
  </si>
  <si>
    <t>徐文建</t>
  </si>
  <si>
    <t>毛学山</t>
  </si>
  <si>
    <t>徐文茂</t>
  </si>
  <si>
    <t>朱亚敏</t>
  </si>
  <si>
    <t>李小伟</t>
  </si>
  <si>
    <t>张奇江</t>
  </si>
  <si>
    <t>刘永前</t>
  </si>
  <si>
    <t>张炳科</t>
  </si>
  <si>
    <t>白红锋</t>
  </si>
  <si>
    <t>骆兴惠</t>
  </si>
  <si>
    <t>东永惠村一队</t>
  </si>
  <si>
    <t>骆军</t>
  </si>
  <si>
    <t>骆兴胜</t>
  </si>
  <si>
    <t>骆华</t>
  </si>
  <si>
    <t>骆兴国</t>
  </si>
  <si>
    <t>骆永</t>
  </si>
  <si>
    <t>崔明</t>
  </si>
  <si>
    <t>余占潮</t>
  </si>
  <si>
    <t>余占兵</t>
  </si>
  <si>
    <t>余占寿</t>
  </si>
  <si>
    <t>余进</t>
  </si>
  <si>
    <t>余占山</t>
  </si>
  <si>
    <t>余占祥</t>
  </si>
  <si>
    <t>骆根山</t>
  </si>
  <si>
    <t>骆文</t>
  </si>
  <si>
    <t>骆国锋</t>
  </si>
  <si>
    <t>骆国平</t>
  </si>
  <si>
    <t>余占国</t>
  </si>
  <si>
    <t>余学林</t>
  </si>
  <si>
    <t>陈志刚</t>
  </si>
  <si>
    <t>陈玉刚</t>
  </si>
  <si>
    <t>代月霞</t>
  </si>
  <si>
    <t>陈来军</t>
  </si>
  <si>
    <t>陈万祥</t>
  </si>
  <si>
    <t>陈万东</t>
  </si>
  <si>
    <t>陈家浩</t>
  </si>
  <si>
    <t>陈万宏</t>
  </si>
  <si>
    <t>余占虎</t>
  </si>
  <si>
    <t>余占川</t>
  </si>
  <si>
    <t>余学会</t>
  </si>
  <si>
    <t>包万龙</t>
  </si>
  <si>
    <t>包万虎</t>
  </si>
  <si>
    <t>包文学</t>
  </si>
  <si>
    <t>包万贵</t>
  </si>
  <si>
    <t>包万春</t>
  </si>
  <si>
    <t>包万军</t>
  </si>
  <si>
    <t>包万胜</t>
  </si>
  <si>
    <t>包万云</t>
  </si>
  <si>
    <t>包万宝</t>
  </si>
  <si>
    <t>包万仁</t>
  </si>
  <si>
    <t>包伟</t>
  </si>
  <si>
    <t>包俊</t>
  </si>
  <si>
    <t>肖万锋</t>
  </si>
  <si>
    <t>叶秀梅</t>
  </si>
  <si>
    <t>包文礼</t>
  </si>
  <si>
    <t>包东胜</t>
  </si>
  <si>
    <t>包东平</t>
  </si>
  <si>
    <t>包万东</t>
  </si>
  <si>
    <t>包万华</t>
  </si>
  <si>
    <t>包永平</t>
  </si>
  <si>
    <t>包永红</t>
  </si>
  <si>
    <t>包万锋</t>
  </si>
  <si>
    <t>万桃枝</t>
  </si>
  <si>
    <t>杨维虎</t>
  </si>
  <si>
    <t>黄占清</t>
  </si>
  <si>
    <t>东永惠村二队</t>
  </si>
  <si>
    <t>骆国栋</t>
  </si>
  <si>
    <t>张立兵</t>
  </si>
  <si>
    <t>哈忠祥</t>
  </si>
  <si>
    <t>哈建华</t>
  </si>
  <si>
    <t>宋国兵</t>
  </si>
  <si>
    <t>包万银</t>
  </si>
  <si>
    <t>何玉平</t>
  </si>
  <si>
    <t>刘劲源</t>
  </si>
  <si>
    <t>黄占川</t>
  </si>
  <si>
    <t>胡兴军</t>
  </si>
  <si>
    <t>黄占奎</t>
  </si>
  <si>
    <t>黄占龙</t>
  </si>
  <si>
    <t>黄占文</t>
  </si>
  <si>
    <t>陈金顺</t>
  </si>
  <si>
    <t>陈建</t>
  </si>
  <si>
    <t>胡兴会</t>
  </si>
  <si>
    <t>秦学芳</t>
  </si>
  <si>
    <t>骆国良</t>
  </si>
  <si>
    <t>骆俊</t>
  </si>
  <si>
    <t>骆伟</t>
  </si>
  <si>
    <t>赵国荣</t>
  </si>
  <si>
    <t>刘会芹</t>
  </si>
  <si>
    <t>陈玉柱</t>
  </si>
  <si>
    <t>杨金梅</t>
  </si>
  <si>
    <t>海生江</t>
  </si>
  <si>
    <t>包万民</t>
  </si>
  <si>
    <t>石永庭</t>
  </si>
  <si>
    <t>刘国军</t>
  </si>
  <si>
    <t>吴学松</t>
  </si>
  <si>
    <t>吴学生</t>
  </si>
  <si>
    <t>海志红</t>
  </si>
  <si>
    <t>海佳圆</t>
  </si>
  <si>
    <t>靳俊</t>
  </si>
  <si>
    <t>仇翠琴</t>
  </si>
  <si>
    <t>陈佳龙</t>
  </si>
  <si>
    <t>张惠玲</t>
  </si>
  <si>
    <t>骆月花</t>
  </si>
  <si>
    <t>赵国庆</t>
  </si>
  <si>
    <t>陈永华</t>
  </si>
  <si>
    <t>黄占云</t>
  </si>
  <si>
    <t>黄占明</t>
  </si>
  <si>
    <t>赵东平</t>
  </si>
  <si>
    <t>郭进成</t>
  </si>
  <si>
    <t>张惠芝</t>
  </si>
  <si>
    <t>黄占军</t>
  </si>
  <si>
    <t>史进忠</t>
  </si>
  <si>
    <t>王安东</t>
  </si>
  <si>
    <t>陈玉林</t>
  </si>
  <si>
    <t>海志兵</t>
  </si>
  <si>
    <t>包万礼</t>
  </si>
  <si>
    <t>潘维军</t>
  </si>
  <si>
    <t>黄凤茹</t>
  </si>
  <si>
    <t>骆宁</t>
  </si>
  <si>
    <t>赵俊潇</t>
  </si>
  <si>
    <t>东永惠村三队</t>
  </si>
  <si>
    <t>黄占兵</t>
  </si>
  <si>
    <t>苟彦军</t>
  </si>
  <si>
    <t>黄占东</t>
  </si>
  <si>
    <t>杨亮</t>
  </si>
  <si>
    <t>王月萍</t>
  </si>
  <si>
    <t>余万茂</t>
  </si>
  <si>
    <t>沈伏江</t>
  </si>
  <si>
    <t>东永惠村四队</t>
  </si>
  <si>
    <t>施学兵</t>
  </si>
  <si>
    <t>何巧兰</t>
  </si>
  <si>
    <t>施学虎</t>
  </si>
  <si>
    <t>施宗林</t>
  </si>
  <si>
    <t>沈伏海</t>
  </si>
  <si>
    <t>包学伏</t>
  </si>
  <si>
    <t>包明</t>
  </si>
  <si>
    <t>施永锋</t>
  </si>
  <si>
    <t>沈伏国</t>
  </si>
  <si>
    <t>秦国军</t>
  </si>
  <si>
    <t>安莲花</t>
  </si>
  <si>
    <t>施宗明</t>
  </si>
  <si>
    <t>施生河</t>
  </si>
  <si>
    <t>安学梅</t>
  </si>
  <si>
    <t>韩永春</t>
  </si>
  <si>
    <t>石翠红</t>
  </si>
  <si>
    <t>包洪</t>
  </si>
  <si>
    <t>罗伏元</t>
  </si>
  <si>
    <t>吴永寿</t>
  </si>
  <si>
    <t>吴学信</t>
  </si>
  <si>
    <t>施生洪</t>
  </si>
  <si>
    <t>秦国祥</t>
  </si>
  <si>
    <t>施正叶</t>
  </si>
  <si>
    <t>罗伏云</t>
  </si>
  <si>
    <t>罗伏军</t>
  </si>
  <si>
    <t>沈伏平</t>
  </si>
  <si>
    <t>包学义</t>
  </si>
  <si>
    <t>施学仁</t>
  </si>
  <si>
    <t>施银叶</t>
  </si>
  <si>
    <t>韩文茂</t>
  </si>
  <si>
    <t>韩永锋</t>
  </si>
  <si>
    <t>施宗义</t>
  </si>
  <si>
    <t>施生海</t>
  </si>
  <si>
    <t>施宗礼</t>
  </si>
  <si>
    <t>施学文</t>
  </si>
  <si>
    <t>沈伏河</t>
  </si>
  <si>
    <t>沈洋</t>
  </si>
  <si>
    <t>包丽平</t>
  </si>
  <si>
    <t>施宋业</t>
  </si>
  <si>
    <t>施宁业</t>
  </si>
  <si>
    <t>李学国</t>
  </si>
  <si>
    <t>杨子彦</t>
  </si>
  <si>
    <t>施宗伟</t>
  </si>
  <si>
    <t>吴永录</t>
  </si>
  <si>
    <t>席振国</t>
  </si>
  <si>
    <t>东永惠村五队</t>
  </si>
  <si>
    <t>孙学山</t>
  </si>
  <si>
    <t>孙学成</t>
  </si>
  <si>
    <t>孙兵</t>
  </si>
  <si>
    <t>孙彦伏</t>
  </si>
  <si>
    <t>孙彦仁</t>
  </si>
  <si>
    <t>贺国柱</t>
  </si>
  <si>
    <t>贺红涛</t>
  </si>
  <si>
    <t>王伏</t>
  </si>
  <si>
    <t>王立文</t>
  </si>
  <si>
    <t>贺宏明</t>
  </si>
  <si>
    <t>贺宏寿</t>
  </si>
  <si>
    <t>贺红江</t>
  </si>
  <si>
    <t>王永久</t>
  </si>
  <si>
    <t>贺国军</t>
  </si>
  <si>
    <t>王贵强</t>
  </si>
  <si>
    <t>王贵林</t>
  </si>
  <si>
    <t>张兴荣</t>
  </si>
  <si>
    <t>李彦春</t>
  </si>
  <si>
    <t>王占仁</t>
  </si>
  <si>
    <t>王占生</t>
  </si>
  <si>
    <t>叶兴平</t>
  </si>
  <si>
    <t>秦润英</t>
  </si>
  <si>
    <t>王占民</t>
  </si>
  <si>
    <t>安怀仁</t>
  </si>
  <si>
    <t>贺宏宁</t>
  </si>
  <si>
    <t>贺正</t>
  </si>
  <si>
    <t>贺宏文</t>
  </si>
  <si>
    <t>贺国忠</t>
  </si>
  <si>
    <t>孙平</t>
  </si>
  <si>
    <t>孙淑芳</t>
  </si>
  <si>
    <t>贺国明</t>
  </si>
  <si>
    <t>侯作伏</t>
  </si>
  <si>
    <t>东永惠村六队</t>
  </si>
  <si>
    <t>候兴平</t>
  </si>
  <si>
    <t>黄凤燕</t>
  </si>
  <si>
    <t>候建东</t>
  </si>
  <si>
    <t>侯兴荣</t>
  </si>
  <si>
    <t>侯涛</t>
  </si>
  <si>
    <t>侯兴明</t>
  </si>
  <si>
    <t>高国忠</t>
  </si>
  <si>
    <t>侯尚义</t>
  </si>
  <si>
    <t>侯尚荣</t>
  </si>
  <si>
    <t>陈万川</t>
  </si>
  <si>
    <t>高国仁</t>
  </si>
  <si>
    <t>高国平</t>
  </si>
  <si>
    <t>高秀琴</t>
  </si>
  <si>
    <t>高国祥</t>
  </si>
  <si>
    <t>王登贵</t>
  </si>
  <si>
    <t>赵正德</t>
  </si>
  <si>
    <t>赵正忠</t>
  </si>
  <si>
    <t>赵天云</t>
  </si>
  <si>
    <t>侯立伏</t>
  </si>
  <si>
    <t>侯尚文</t>
  </si>
  <si>
    <t>侯尚忠</t>
  </si>
  <si>
    <t>刘秀枝</t>
  </si>
  <si>
    <t>蒋国军</t>
  </si>
  <si>
    <t>蒋国兵</t>
  </si>
  <si>
    <t>侯波</t>
  </si>
  <si>
    <t>蒋海宝</t>
  </si>
  <si>
    <t>蒋文祥</t>
  </si>
  <si>
    <t>蒋文军</t>
  </si>
  <si>
    <t>蒋大卫</t>
  </si>
  <si>
    <t>蒋明山</t>
  </si>
  <si>
    <t>郭莲霞</t>
  </si>
  <si>
    <t>侯伟</t>
  </si>
  <si>
    <t>蒋小伟</t>
  </si>
  <si>
    <t>东永惠村七队</t>
  </si>
  <si>
    <t>王永德</t>
  </si>
  <si>
    <t>王万顶</t>
  </si>
  <si>
    <t>王万宝</t>
  </si>
  <si>
    <t>王永朝</t>
  </si>
  <si>
    <t>王永寿</t>
  </si>
  <si>
    <t>徐俊</t>
  </si>
  <si>
    <t>王永河</t>
  </si>
  <si>
    <t>王永庆</t>
  </si>
  <si>
    <t>王福立</t>
  </si>
  <si>
    <t>包万和</t>
  </si>
  <si>
    <t>安桂兰</t>
  </si>
  <si>
    <t>裴东</t>
  </si>
  <si>
    <t>刘学霞</t>
  </si>
  <si>
    <t>汪学枝</t>
  </si>
  <si>
    <t>安金凤</t>
  </si>
  <si>
    <t>王伏会</t>
  </si>
  <si>
    <t>包文朝</t>
  </si>
  <si>
    <t>包文林</t>
  </si>
  <si>
    <t>蒋凤芹</t>
  </si>
  <si>
    <t>王富强</t>
  </si>
  <si>
    <t>王伏东</t>
  </si>
  <si>
    <t>王晓梅</t>
  </si>
  <si>
    <t>王永礼</t>
  </si>
  <si>
    <t>余燕芹</t>
  </si>
  <si>
    <t>包文忠</t>
  </si>
  <si>
    <t>包万元</t>
  </si>
  <si>
    <t>包文宗</t>
  </si>
  <si>
    <t>齐治军</t>
  </si>
  <si>
    <t>王永丰</t>
  </si>
  <si>
    <t>蒋金文</t>
  </si>
  <si>
    <t>王永太</t>
  </si>
  <si>
    <t>裴西军</t>
  </si>
  <si>
    <t>裴西宏</t>
  </si>
  <si>
    <t>齐引娃</t>
  </si>
  <si>
    <t>侯生伏</t>
  </si>
  <si>
    <t>侯三虎</t>
  </si>
  <si>
    <t>裴宁</t>
  </si>
  <si>
    <t>裴占仓</t>
  </si>
  <si>
    <t>陈秀玲</t>
  </si>
  <si>
    <t>裕民村一队</t>
  </si>
  <si>
    <t>关尚先</t>
  </si>
  <si>
    <t>关尚春</t>
  </si>
  <si>
    <t>关维堂</t>
  </si>
  <si>
    <t>关尚峰</t>
  </si>
  <si>
    <t>黄彩娟</t>
  </si>
  <si>
    <t>侯爱林</t>
  </si>
  <si>
    <t>关维珍</t>
  </si>
  <si>
    <t>关尚勤</t>
  </si>
  <si>
    <t>关尚斌</t>
  </si>
  <si>
    <t>关尚川</t>
  </si>
  <si>
    <t>侯佳</t>
  </si>
  <si>
    <t>侯帅</t>
  </si>
  <si>
    <t>侯学生</t>
  </si>
  <si>
    <t>侯爱明</t>
  </si>
  <si>
    <t>关尚志</t>
  </si>
  <si>
    <t>关尚忠</t>
  </si>
  <si>
    <t>关尚义</t>
  </si>
  <si>
    <t>包进</t>
  </si>
  <si>
    <t>关尚有</t>
  </si>
  <si>
    <t>关尚吉</t>
  </si>
  <si>
    <t>景梅芝</t>
  </si>
  <si>
    <t>候爱红</t>
  </si>
  <si>
    <t>候爱兴</t>
  </si>
  <si>
    <t>闫桂霞</t>
  </si>
  <si>
    <t>关尚村</t>
  </si>
  <si>
    <t>关尚军</t>
  </si>
  <si>
    <t>关尚波</t>
  </si>
  <si>
    <t>周兴梅</t>
  </si>
  <si>
    <t>关立军</t>
  </si>
  <si>
    <t>关立新</t>
  </si>
  <si>
    <t>候爱国</t>
  </si>
  <si>
    <t>关尚河</t>
  </si>
  <si>
    <t>关利生</t>
  </si>
  <si>
    <t>关小荣</t>
  </si>
  <si>
    <t>关尚林</t>
  </si>
  <si>
    <t>刘晓莉</t>
  </si>
  <si>
    <t>关尚海</t>
  </si>
  <si>
    <t>侯爱兵</t>
  </si>
  <si>
    <t>陈国英</t>
  </si>
  <si>
    <t>关尚雄</t>
  </si>
  <si>
    <t>侯学锋</t>
  </si>
  <si>
    <t>关尚保</t>
  </si>
  <si>
    <t>关尚昆</t>
  </si>
  <si>
    <t>侯学仁</t>
  </si>
  <si>
    <t>权国柱</t>
  </si>
  <si>
    <t>裕民村二队</t>
  </si>
  <si>
    <t>韩文才</t>
  </si>
  <si>
    <t>安学清</t>
  </si>
  <si>
    <t>安学进</t>
  </si>
  <si>
    <t>韩梅英</t>
  </si>
  <si>
    <t>李树泉</t>
  </si>
  <si>
    <t>李永祥</t>
  </si>
  <si>
    <t>庞学山</t>
  </si>
  <si>
    <t>韩占云</t>
  </si>
  <si>
    <t>陈凤梅</t>
  </si>
  <si>
    <t>温桂霞</t>
  </si>
  <si>
    <t>安学政</t>
  </si>
  <si>
    <t>安学俊</t>
  </si>
  <si>
    <t>安学仁</t>
  </si>
  <si>
    <t>雍新华</t>
  </si>
  <si>
    <t>段永芳</t>
  </si>
  <si>
    <t>刘光东</t>
  </si>
  <si>
    <t>刘光军</t>
  </si>
  <si>
    <t>安桂香</t>
  </si>
  <si>
    <t>安兴银</t>
  </si>
  <si>
    <t>韩文华</t>
  </si>
  <si>
    <t>安学升</t>
  </si>
  <si>
    <t>安兴平</t>
  </si>
  <si>
    <t>安学贤</t>
  </si>
  <si>
    <t>安学勤</t>
  </si>
  <si>
    <t>韩占林</t>
  </si>
  <si>
    <t>安学东</t>
  </si>
  <si>
    <t>安宏冬</t>
  </si>
  <si>
    <t>李尚明</t>
  </si>
  <si>
    <t>李尚忠</t>
  </si>
  <si>
    <t>安学芳</t>
  </si>
  <si>
    <t>安旭</t>
  </si>
  <si>
    <t>安兴平（大）</t>
  </si>
  <si>
    <t>黄娟</t>
  </si>
  <si>
    <t>陈玉生</t>
  </si>
  <si>
    <t>陈福生</t>
  </si>
  <si>
    <t>安月雷</t>
  </si>
  <si>
    <t>安兴文</t>
  </si>
  <si>
    <t>安兴福</t>
  </si>
  <si>
    <t>安兴玉</t>
  </si>
  <si>
    <t>安学利</t>
  </si>
  <si>
    <t>刘光义</t>
  </si>
  <si>
    <t>安学红</t>
  </si>
  <si>
    <t>陈淑萍</t>
  </si>
  <si>
    <t>安学忠</t>
  </si>
  <si>
    <t>安亮</t>
  </si>
  <si>
    <t>安峰</t>
  </si>
  <si>
    <t>安洪军</t>
  </si>
  <si>
    <t>杨兴红</t>
  </si>
  <si>
    <t>杨兴春</t>
  </si>
  <si>
    <t>安红升</t>
  </si>
  <si>
    <t>杨雷</t>
  </si>
  <si>
    <t>安学珍</t>
  </si>
  <si>
    <t>安兴林</t>
  </si>
  <si>
    <t>杨新林</t>
  </si>
  <si>
    <t>安学春</t>
  </si>
  <si>
    <t>安学锋</t>
  </si>
  <si>
    <t>王永丽</t>
  </si>
  <si>
    <t>田惠琴</t>
  </si>
  <si>
    <t>安学柱</t>
  </si>
  <si>
    <t>张寿义</t>
  </si>
  <si>
    <t>王海霞</t>
  </si>
  <si>
    <t>安永平</t>
  </si>
  <si>
    <t>刘秀珍</t>
  </si>
  <si>
    <t>安学才</t>
  </si>
  <si>
    <t>张春</t>
  </si>
  <si>
    <t>裕民村三队</t>
  </si>
  <si>
    <t>刘光平</t>
  </si>
  <si>
    <t>孙桂英</t>
  </si>
  <si>
    <t>包兴贵</t>
  </si>
  <si>
    <t>包兴国</t>
  </si>
  <si>
    <t>包兴昭</t>
  </si>
  <si>
    <t>刘光海</t>
  </si>
  <si>
    <t>包兴海</t>
  </si>
  <si>
    <t>桂立国</t>
  </si>
  <si>
    <t>包兴平</t>
  </si>
  <si>
    <t>包建设</t>
  </si>
  <si>
    <t>包建兵</t>
  </si>
  <si>
    <t>包兴华</t>
  </si>
  <si>
    <t>包永贵</t>
  </si>
  <si>
    <t>安兴虎</t>
  </si>
  <si>
    <t>包兴超</t>
  </si>
  <si>
    <t>包平安</t>
  </si>
  <si>
    <t>包学仁</t>
  </si>
  <si>
    <t>韩飞</t>
  </si>
  <si>
    <t>刘国才</t>
  </si>
  <si>
    <t>刘国兴</t>
  </si>
  <si>
    <t>包兴林</t>
  </si>
  <si>
    <t>包兴文</t>
  </si>
  <si>
    <t>包兴会</t>
  </si>
  <si>
    <t>包兴明</t>
  </si>
  <si>
    <t>李治文</t>
  </si>
  <si>
    <t>安永星</t>
  </si>
  <si>
    <t>安学文</t>
  </si>
  <si>
    <t>安永川</t>
  </si>
  <si>
    <t>包兴河</t>
  </si>
  <si>
    <t>包永刚</t>
  </si>
  <si>
    <t>关翠英</t>
  </si>
  <si>
    <t>包永宏</t>
  </si>
  <si>
    <t>陈学锋</t>
  </si>
  <si>
    <t>包新宁</t>
  </si>
  <si>
    <t>韩江</t>
  </si>
  <si>
    <t>包建立</t>
  </si>
  <si>
    <t>包兴勇</t>
  </si>
  <si>
    <t>邵国明</t>
  </si>
  <si>
    <t>裕民村四队</t>
  </si>
  <si>
    <t>徐廷余</t>
  </si>
  <si>
    <t>徐廷和</t>
  </si>
  <si>
    <t>徐廷江</t>
  </si>
  <si>
    <t>徐廷风</t>
  </si>
  <si>
    <t>徐东</t>
  </si>
  <si>
    <t>徐廷惠</t>
  </si>
  <si>
    <t>徐廷学</t>
  </si>
  <si>
    <t>王菊香</t>
  </si>
  <si>
    <t>徐廷荣</t>
  </si>
  <si>
    <t>徐廷珍</t>
  </si>
  <si>
    <t>徐春</t>
  </si>
  <si>
    <t>徐廷红</t>
  </si>
  <si>
    <t>贺翠花</t>
  </si>
  <si>
    <t>徐金虎</t>
  </si>
  <si>
    <t>徐金喜</t>
  </si>
  <si>
    <t>徐金兵</t>
  </si>
  <si>
    <t>徐金忠</t>
  </si>
  <si>
    <t>徐金良</t>
  </si>
  <si>
    <t>徐金才</t>
  </si>
  <si>
    <t>徐金春</t>
  </si>
  <si>
    <t>徐云</t>
  </si>
  <si>
    <t>陆光军</t>
  </si>
  <si>
    <t>陆光银</t>
  </si>
  <si>
    <t>陆占海</t>
  </si>
  <si>
    <t>徐金亮</t>
  </si>
  <si>
    <t>徐金川</t>
  </si>
  <si>
    <t>徐廷彦</t>
  </si>
  <si>
    <t>陆凤兰</t>
  </si>
  <si>
    <t>徐小明</t>
  </si>
  <si>
    <t>徐小卫</t>
  </si>
  <si>
    <t>李金学</t>
  </si>
  <si>
    <t>李金红</t>
  </si>
  <si>
    <t>赵宁刚</t>
  </si>
  <si>
    <t>郭生义</t>
  </si>
  <si>
    <t>郭生明</t>
  </si>
  <si>
    <t>郭生荣</t>
  </si>
  <si>
    <t>郭红兵</t>
  </si>
  <si>
    <t>尹月凤</t>
  </si>
  <si>
    <t>徐随海</t>
  </si>
  <si>
    <t>徐东海</t>
  </si>
  <si>
    <t>徐金洪</t>
  </si>
  <si>
    <t>徐龙</t>
  </si>
  <si>
    <t>徐金柱</t>
  </si>
  <si>
    <t>郭宝敏</t>
  </si>
  <si>
    <t>裕民村五队</t>
  </si>
  <si>
    <t>安光兵</t>
  </si>
  <si>
    <t>安光德</t>
  </si>
  <si>
    <t>安文献</t>
  </si>
  <si>
    <t>安云</t>
  </si>
  <si>
    <t>安文忠</t>
  </si>
  <si>
    <t>王树云</t>
  </si>
  <si>
    <t>王树仁</t>
  </si>
  <si>
    <t>安文学</t>
  </si>
  <si>
    <t>安文武</t>
  </si>
  <si>
    <t>安光军</t>
  </si>
  <si>
    <t>安光银</t>
  </si>
  <si>
    <t>安光林</t>
  </si>
  <si>
    <t>黄占成</t>
  </si>
  <si>
    <t>安玉宏</t>
  </si>
  <si>
    <t>安寿才</t>
  </si>
  <si>
    <t>余占龙</t>
  </si>
  <si>
    <t>安金柱</t>
  </si>
  <si>
    <t>安冬科</t>
  </si>
  <si>
    <t>安文潮</t>
  </si>
  <si>
    <t>余占荣</t>
  </si>
  <si>
    <t>余文祥</t>
  </si>
  <si>
    <t>吴秀风</t>
  </si>
  <si>
    <t>安玉喜</t>
  </si>
  <si>
    <t>安玉海</t>
  </si>
  <si>
    <t>安寿对</t>
  </si>
  <si>
    <t>安寿元</t>
  </si>
  <si>
    <t>安玉祥</t>
  </si>
  <si>
    <t>杜波</t>
  </si>
  <si>
    <t>杜鹏</t>
  </si>
  <si>
    <t>黄占忠</t>
  </si>
  <si>
    <t>安建兵</t>
  </si>
  <si>
    <t>杜占林</t>
  </si>
  <si>
    <t>安寿仁</t>
  </si>
  <si>
    <t>安玉俭</t>
  </si>
  <si>
    <t>安志鹏</t>
  </si>
  <si>
    <t>安光英</t>
  </si>
  <si>
    <t>安东</t>
  </si>
  <si>
    <t>安文岗</t>
  </si>
  <si>
    <t>安文政</t>
  </si>
  <si>
    <t>黄东海</t>
  </si>
  <si>
    <t>邵红卫</t>
  </si>
  <si>
    <t>潘海军</t>
  </si>
  <si>
    <t>安光存</t>
  </si>
  <si>
    <t>安寿文</t>
  </si>
  <si>
    <t>安寿兵</t>
  </si>
  <si>
    <t>安寿海</t>
  </si>
  <si>
    <t>郭芝俊</t>
  </si>
  <si>
    <t>田菊梅</t>
  </si>
  <si>
    <t>黄占元</t>
  </si>
  <si>
    <t>安岗</t>
  </si>
  <si>
    <t>安光玉</t>
  </si>
  <si>
    <t>郭兴叶</t>
  </si>
  <si>
    <t>安立军</t>
  </si>
  <si>
    <t>安光清</t>
  </si>
  <si>
    <t>安文才</t>
  </si>
  <si>
    <t>安玉歧</t>
  </si>
  <si>
    <t>安振华</t>
  </si>
  <si>
    <t>裕民村六队</t>
  </si>
  <si>
    <t>刘敬</t>
  </si>
  <si>
    <t>杜生平</t>
  </si>
  <si>
    <t>王玉先</t>
  </si>
  <si>
    <t>杜生荣</t>
  </si>
  <si>
    <t>王菊梅</t>
  </si>
  <si>
    <t>王文叶</t>
  </si>
  <si>
    <t>史桂花</t>
  </si>
  <si>
    <t>王顺叶</t>
  </si>
  <si>
    <t>王树叶</t>
  </si>
  <si>
    <t>刘幸伏</t>
  </si>
  <si>
    <t>杜学利</t>
  </si>
  <si>
    <t>王平叶</t>
  </si>
  <si>
    <t>王东卫</t>
  </si>
  <si>
    <t>刘秀琴</t>
  </si>
  <si>
    <t>杜生贵</t>
  </si>
  <si>
    <t>王连叶</t>
  </si>
  <si>
    <t>马炳才</t>
  </si>
  <si>
    <t>杜刚</t>
  </si>
  <si>
    <t>杜生洪</t>
  </si>
  <si>
    <t>顾秀芳</t>
  </si>
  <si>
    <t>王卫民</t>
  </si>
  <si>
    <t>王川业</t>
  </si>
  <si>
    <t>刘宁</t>
  </si>
  <si>
    <t>王占业</t>
  </si>
  <si>
    <t>杜勇</t>
  </si>
  <si>
    <t>王宗叶</t>
  </si>
  <si>
    <t>杜生明</t>
  </si>
  <si>
    <t>杜生龙</t>
  </si>
  <si>
    <t>王德业</t>
  </si>
  <si>
    <t>李正川</t>
  </si>
  <si>
    <t>裕民村七队</t>
  </si>
  <si>
    <t>刘明新</t>
  </si>
  <si>
    <t>王惠清</t>
  </si>
  <si>
    <t>李贵</t>
  </si>
  <si>
    <t>李树伏</t>
  </si>
  <si>
    <t>李海荣</t>
  </si>
  <si>
    <t>李正全</t>
  </si>
  <si>
    <t>李正茂</t>
  </si>
  <si>
    <t>李海坡</t>
  </si>
  <si>
    <t>杨加义</t>
  </si>
  <si>
    <t>李兴兵</t>
  </si>
  <si>
    <t>安桂英</t>
  </si>
  <si>
    <t>杨才全</t>
  </si>
  <si>
    <t>李海科</t>
  </si>
  <si>
    <t>李正银</t>
  </si>
  <si>
    <t>曹登俊</t>
  </si>
  <si>
    <t>唐菊梅</t>
  </si>
  <si>
    <t>李正山</t>
  </si>
  <si>
    <t>李召君</t>
  </si>
  <si>
    <t>哈学云</t>
  </si>
  <si>
    <t>刘明利</t>
  </si>
  <si>
    <t>李永波</t>
  </si>
  <si>
    <t>曹清</t>
  </si>
  <si>
    <t>李正河</t>
  </si>
  <si>
    <t>徐建明</t>
  </si>
  <si>
    <t>李正江</t>
  </si>
  <si>
    <t>刘金成</t>
  </si>
  <si>
    <t>李正伏</t>
  </si>
  <si>
    <t>李正和</t>
  </si>
  <si>
    <t>李永涛</t>
  </si>
  <si>
    <t>李永生</t>
  </si>
  <si>
    <t>李正兴</t>
  </si>
  <si>
    <t>刘金升</t>
  </si>
  <si>
    <t>刘自勤</t>
  </si>
  <si>
    <t>吴萍</t>
  </si>
  <si>
    <t>李永平</t>
  </si>
  <si>
    <t>李耀学</t>
  </si>
  <si>
    <t>方秀琴</t>
  </si>
  <si>
    <t>李海杰</t>
  </si>
  <si>
    <t>曹礼</t>
  </si>
  <si>
    <t>曹占军</t>
  </si>
  <si>
    <t>李永兵</t>
  </si>
  <si>
    <t>贺金莲</t>
  </si>
  <si>
    <t>李德</t>
  </si>
  <si>
    <t>李海宁</t>
  </si>
  <si>
    <t>刘凤兰</t>
  </si>
  <si>
    <t>李正红</t>
  </si>
  <si>
    <t>曹娟</t>
  </si>
  <si>
    <t>李正元</t>
  </si>
  <si>
    <t>裕民村八队</t>
  </si>
  <si>
    <t>杜保林</t>
  </si>
  <si>
    <t>杜保其</t>
  </si>
  <si>
    <t>王建廷</t>
  </si>
  <si>
    <t>王建才</t>
  </si>
  <si>
    <t>王永升</t>
  </si>
  <si>
    <t>王祥业</t>
  </si>
  <si>
    <t>杜保宁</t>
  </si>
  <si>
    <t>杜保荣</t>
  </si>
  <si>
    <t>杜保清</t>
  </si>
  <si>
    <t>宋创业</t>
  </si>
  <si>
    <t>宋立军</t>
  </si>
  <si>
    <t>王建余</t>
  </si>
  <si>
    <t>马炳寿</t>
  </si>
  <si>
    <t>马绍云</t>
  </si>
  <si>
    <t>郝生林</t>
  </si>
  <si>
    <t>郝生贵</t>
  </si>
  <si>
    <t>郝生平</t>
  </si>
  <si>
    <t>郝生虎</t>
  </si>
  <si>
    <t>郝宝</t>
  </si>
  <si>
    <t>马立岗</t>
  </si>
  <si>
    <t>马兆宏</t>
  </si>
  <si>
    <t>马学斌</t>
  </si>
  <si>
    <t>郝光明</t>
  </si>
  <si>
    <t>郝生俊</t>
  </si>
  <si>
    <t>马学兴</t>
  </si>
  <si>
    <t>马立银</t>
  </si>
  <si>
    <t>郝生军</t>
  </si>
  <si>
    <t>郝生祥</t>
  </si>
  <si>
    <t>郝立军</t>
  </si>
  <si>
    <t>郝立平</t>
  </si>
  <si>
    <t>郝生山</t>
  </si>
  <si>
    <t>郝生海</t>
  </si>
  <si>
    <t>郝生斌</t>
  </si>
  <si>
    <t>郝生金</t>
  </si>
  <si>
    <t>郝生川</t>
  </si>
  <si>
    <t>马巧兰</t>
  </si>
  <si>
    <t>韩恭</t>
  </si>
  <si>
    <t>王鹏业</t>
  </si>
  <si>
    <t>贺玉琴</t>
  </si>
  <si>
    <t>宋立刚</t>
  </si>
  <si>
    <t>安翠英</t>
  </si>
  <si>
    <t>外红岗村一队</t>
  </si>
  <si>
    <t>张凤芝</t>
  </si>
  <si>
    <t>陈月梅</t>
  </si>
  <si>
    <t>史新国</t>
  </si>
  <si>
    <t>徐生宏</t>
  </si>
  <si>
    <t>史新海</t>
  </si>
  <si>
    <t>史新林</t>
  </si>
  <si>
    <t>史新祥</t>
  </si>
  <si>
    <t>史新兵</t>
  </si>
  <si>
    <t>张惠平</t>
  </si>
  <si>
    <t>全国</t>
  </si>
  <si>
    <t>徐伏山</t>
  </si>
  <si>
    <t>孙尚红</t>
  </si>
  <si>
    <t>全学仁</t>
  </si>
  <si>
    <t>全学红</t>
  </si>
  <si>
    <t>徐忠元</t>
  </si>
  <si>
    <t>徐春元</t>
  </si>
  <si>
    <t>史新礼</t>
  </si>
  <si>
    <t>史新利</t>
  </si>
  <si>
    <t>史新荣</t>
  </si>
  <si>
    <t>史新平</t>
  </si>
  <si>
    <t>全明</t>
  </si>
  <si>
    <t>梁玉柱</t>
  </si>
  <si>
    <t>史新华</t>
  </si>
  <si>
    <t>狄红霞</t>
  </si>
  <si>
    <t>史新贵</t>
  </si>
  <si>
    <t>张建明</t>
  </si>
  <si>
    <t>张建礼</t>
  </si>
  <si>
    <t>王钦</t>
  </si>
  <si>
    <t>张建伏</t>
  </si>
  <si>
    <t>万学霞</t>
  </si>
  <si>
    <t>张敬</t>
  </si>
  <si>
    <t>史长寿</t>
  </si>
  <si>
    <t>史立志</t>
  </si>
  <si>
    <t>史立涛</t>
  </si>
  <si>
    <t>全学平</t>
  </si>
  <si>
    <t>全学才</t>
  </si>
  <si>
    <t>全学兴</t>
  </si>
  <si>
    <t>孙刚</t>
  </si>
  <si>
    <t>康红兰</t>
  </si>
  <si>
    <t>史尚廷</t>
  </si>
  <si>
    <t>张惠军</t>
  </si>
  <si>
    <t>张秀花</t>
  </si>
  <si>
    <t>徐玉伏</t>
  </si>
  <si>
    <t>徐玉银</t>
  </si>
  <si>
    <t>徐玉保</t>
  </si>
  <si>
    <t>史新军</t>
  </si>
  <si>
    <t>史新仁</t>
  </si>
  <si>
    <t>康秀英</t>
  </si>
  <si>
    <t>尹占元</t>
  </si>
  <si>
    <t>外红岗村二队</t>
  </si>
  <si>
    <t>尹占平</t>
  </si>
  <si>
    <t>赵怀勤</t>
  </si>
  <si>
    <t>安国成</t>
  </si>
  <si>
    <t>赵怀斌</t>
  </si>
  <si>
    <t>赵尚举</t>
  </si>
  <si>
    <t>尹学礼</t>
  </si>
  <si>
    <t>赵尚其</t>
  </si>
  <si>
    <t>赵新军</t>
  </si>
  <si>
    <t>赵尚武</t>
  </si>
  <si>
    <t>孙占银</t>
  </si>
  <si>
    <t>赵会军</t>
  </si>
  <si>
    <t>孙全志</t>
  </si>
  <si>
    <t>赵平林</t>
  </si>
  <si>
    <t>安国义</t>
  </si>
  <si>
    <t>赵会平</t>
  </si>
  <si>
    <t>赵尚学</t>
  </si>
  <si>
    <t>安国清</t>
  </si>
  <si>
    <t>赵尚华</t>
  </si>
  <si>
    <t>赵尚红</t>
  </si>
  <si>
    <t>赵保贵</t>
  </si>
  <si>
    <t>赵保珍</t>
  </si>
  <si>
    <t>赵立兵</t>
  </si>
  <si>
    <t>赵尚银</t>
  </si>
  <si>
    <t>赵怀军</t>
  </si>
  <si>
    <t>赵尚国</t>
  </si>
  <si>
    <t>尹兵</t>
  </si>
  <si>
    <t>孙永志</t>
  </si>
  <si>
    <t>赵保秀</t>
  </si>
  <si>
    <t>赵保林</t>
  </si>
  <si>
    <t>尹殿明</t>
  </si>
  <si>
    <t>尹占才</t>
  </si>
  <si>
    <t>李强</t>
  </si>
  <si>
    <t>赵惠忠</t>
  </si>
  <si>
    <t>张秀莲</t>
  </si>
  <si>
    <t>赵惠新</t>
  </si>
  <si>
    <t>赵尚龙</t>
  </si>
  <si>
    <t>赵会存</t>
  </si>
  <si>
    <t>孙占和</t>
  </si>
  <si>
    <t>梁涛</t>
  </si>
  <si>
    <t>梁伟</t>
  </si>
  <si>
    <t>高桂莲</t>
  </si>
  <si>
    <t>尹双银</t>
  </si>
  <si>
    <t>孙洪志</t>
  </si>
  <si>
    <t>赵尚文</t>
  </si>
  <si>
    <t>尹万银</t>
  </si>
  <si>
    <t>赵立华</t>
  </si>
  <si>
    <t>赵浩</t>
  </si>
  <si>
    <t>赵建</t>
  </si>
  <si>
    <t>赵芳</t>
  </si>
  <si>
    <t>赵尚福</t>
  </si>
  <si>
    <t>赵尚海</t>
  </si>
  <si>
    <t>赵尚贵</t>
  </si>
  <si>
    <t>赵尚贤</t>
  </si>
  <si>
    <t>王彦武</t>
  </si>
  <si>
    <t>赵尚林</t>
  </si>
  <si>
    <t>孙占兵</t>
  </si>
  <si>
    <t>外红岗村三队</t>
  </si>
  <si>
    <t>徐光进</t>
  </si>
  <si>
    <t>徐建林</t>
  </si>
  <si>
    <t>徐光换</t>
  </si>
  <si>
    <t>徐光英</t>
  </si>
  <si>
    <t>徐光虎</t>
  </si>
  <si>
    <t>徐光孝</t>
  </si>
  <si>
    <t>徐兴龙</t>
  </si>
  <si>
    <t>王月香</t>
  </si>
  <si>
    <t>徐兴贵</t>
  </si>
  <si>
    <t>徐兴红</t>
  </si>
  <si>
    <t>徐光云</t>
  </si>
  <si>
    <t>徐兴荣</t>
  </si>
  <si>
    <t>徐兴立</t>
  </si>
  <si>
    <t>徐光争</t>
  </si>
  <si>
    <t>孙枝琴</t>
  </si>
  <si>
    <t>徐光祥</t>
  </si>
  <si>
    <t>徐兴平</t>
  </si>
  <si>
    <t>徐兴华</t>
  </si>
  <si>
    <t>徐堂波</t>
  </si>
  <si>
    <t>徐伏明</t>
  </si>
  <si>
    <t>徐福华</t>
  </si>
  <si>
    <t>徐光秀</t>
  </si>
  <si>
    <t>徐兴建</t>
  </si>
  <si>
    <t>徐新强</t>
  </si>
  <si>
    <t>徐光海</t>
  </si>
  <si>
    <t>徐新东</t>
  </si>
  <si>
    <t>徐新云</t>
  </si>
  <si>
    <t>许建和</t>
  </si>
  <si>
    <t>徐新伏</t>
  </si>
  <si>
    <t>徐兴文</t>
  </si>
  <si>
    <t>徐光俊</t>
  </si>
  <si>
    <t>王吉红</t>
  </si>
  <si>
    <t>徐伏全</t>
  </si>
  <si>
    <t>徐建鹏</t>
  </si>
  <si>
    <t>徐鹏</t>
  </si>
  <si>
    <t>徐建宝</t>
  </si>
  <si>
    <t>徐兴发</t>
  </si>
  <si>
    <t>徐光兵</t>
  </si>
  <si>
    <t>孙慧清</t>
  </si>
  <si>
    <t>徐光茂</t>
  </si>
  <si>
    <t>徐宗海</t>
  </si>
  <si>
    <t>徐亮</t>
  </si>
  <si>
    <t>徐光辉</t>
  </si>
  <si>
    <t>徐新才</t>
  </si>
  <si>
    <t>徐兴保</t>
  </si>
  <si>
    <t>徐光锋</t>
  </si>
  <si>
    <t>徐兴多</t>
  </si>
  <si>
    <t>张红霞</t>
  </si>
  <si>
    <t>徐阳</t>
  </si>
  <si>
    <t>徐新惠</t>
  </si>
  <si>
    <t>徐兴军</t>
  </si>
  <si>
    <t>徐万和</t>
  </si>
  <si>
    <t>许建孝</t>
  </si>
  <si>
    <t>徐佳明</t>
  </si>
  <si>
    <t>徐福云</t>
  </si>
  <si>
    <t>徐冬明</t>
  </si>
  <si>
    <t>徐新江</t>
  </si>
  <si>
    <t>徐丛</t>
  </si>
  <si>
    <t>徐荣</t>
  </si>
  <si>
    <t>徐兴正</t>
  </si>
  <si>
    <t>徐光义</t>
  </si>
  <si>
    <t>铁军</t>
  </si>
  <si>
    <t>徐光兴</t>
  </si>
  <si>
    <t>徐光银</t>
  </si>
  <si>
    <t>徐学锋</t>
  </si>
  <si>
    <t>徐光迁</t>
  </si>
  <si>
    <t>徐保红</t>
  </si>
  <si>
    <t>徐宗龙</t>
  </si>
  <si>
    <t>何光红</t>
  </si>
  <si>
    <t>外红岗村四队</t>
  </si>
  <si>
    <t>张正林</t>
  </si>
  <si>
    <t>张吉</t>
  </si>
  <si>
    <t>张民</t>
  </si>
  <si>
    <t>何学桥</t>
  </si>
  <si>
    <t>何学兴</t>
  </si>
  <si>
    <t>何超</t>
  </si>
  <si>
    <t>刘正文</t>
  </si>
  <si>
    <t>徐秀兰</t>
  </si>
  <si>
    <t>马维光</t>
  </si>
  <si>
    <t>段兴云</t>
  </si>
  <si>
    <t>段兴华</t>
  </si>
  <si>
    <t>刘永升</t>
  </si>
  <si>
    <t>刘永平</t>
  </si>
  <si>
    <t>马开龙</t>
  </si>
  <si>
    <t>马维宁</t>
  </si>
  <si>
    <t>马开棋</t>
  </si>
  <si>
    <t>贺金玉</t>
  </si>
  <si>
    <t>马威</t>
  </si>
  <si>
    <t>邵海霞</t>
  </si>
  <si>
    <t>刘永华</t>
  </si>
  <si>
    <t>何学棋</t>
  </si>
  <si>
    <t>马开勤</t>
  </si>
  <si>
    <t>付风兰</t>
  </si>
  <si>
    <t>马开生</t>
  </si>
  <si>
    <t>马开礼</t>
  </si>
  <si>
    <t>马兴海</t>
  </si>
  <si>
    <t>刘万余</t>
  </si>
  <si>
    <t>马兴仁</t>
  </si>
  <si>
    <t>刘振云</t>
  </si>
  <si>
    <t>何保会</t>
  </si>
  <si>
    <t>李春霞</t>
  </si>
  <si>
    <t>刘永才</t>
  </si>
  <si>
    <t>刘永红</t>
  </si>
  <si>
    <t>王万银</t>
  </si>
  <si>
    <t>王万新</t>
  </si>
  <si>
    <t>刘万寿</t>
  </si>
  <si>
    <t>李春梅</t>
  </si>
  <si>
    <t>沈丽芳</t>
  </si>
  <si>
    <t>何学孝</t>
  </si>
  <si>
    <t>徐凤霞</t>
  </si>
  <si>
    <t>外红岗村五队</t>
  </si>
  <si>
    <t>何学崇</t>
  </si>
  <si>
    <t>李伏存</t>
  </si>
  <si>
    <t>何文存</t>
  </si>
  <si>
    <t>何光毅</t>
  </si>
  <si>
    <t>何文江</t>
  </si>
  <si>
    <t>何学才</t>
  </si>
  <si>
    <t>何文志</t>
  </si>
  <si>
    <t>何文怀</t>
  </si>
  <si>
    <t>何文贤</t>
  </si>
  <si>
    <t>何文俊</t>
  </si>
  <si>
    <t>何文明</t>
  </si>
  <si>
    <t>何学政</t>
  </si>
  <si>
    <t>何文其</t>
  </si>
  <si>
    <t>何学明</t>
  </si>
  <si>
    <t>何金信</t>
  </si>
  <si>
    <t>何迁</t>
  </si>
  <si>
    <t>周万荣</t>
  </si>
  <si>
    <t>刘惠忠</t>
  </si>
  <si>
    <t>施玉萍</t>
  </si>
  <si>
    <t>安斌</t>
  </si>
  <si>
    <t>何丽</t>
  </si>
  <si>
    <t>何光伟</t>
  </si>
  <si>
    <t>何乐</t>
  </si>
  <si>
    <t>何波</t>
  </si>
  <si>
    <t>何光胜</t>
  </si>
  <si>
    <t>何学勤</t>
  </si>
  <si>
    <t>余燕玲</t>
  </si>
  <si>
    <t>仇金芳</t>
  </si>
  <si>
    <t>何正锋</t>
  </si>
  <si>
    <t>何文会</t>
  </si>
  <si>
    <t>周万忠</t>
  </si>
  <si>
    <t>何光虎</t>
  </si>
  <si>
    <t>何学荣</t>
  </si>
  <si>
    <t>张毅娥</t>
  </si>
  <si>
    <t>赵维</t>
  </si>
  <si>
    <t>杨文平</t>
  </si>
  <si>
    <t>红岗一队</t>
  </si>
  <si>
    <t>马守业</t>
  </si>
  <si>
    <t>马浩楠</t>
  </si>
  <si>
    <t>何占军</t>
  </si>
  <si>
    <t>杨学春</t>
  </si>
  <si>
    <t>妥占军</t>
  </si>
  <si>
    <t>妥义德</t>
  </si>
  <si>
    <t>妥波</t>
  </si>
  <si>
    <t>杨正洪</t>
  </si>
  <si>
    <t>何耀先</t>
  </si>
  <si>
    <t>妥占贵</t>
  </si>
  <si>
    <t>马赞军</t>
  </si>
  <si>
    <t>杨学民</t>
  </si>
  <si>
    <t>杨正东</t>
  </si>
  <si>
    <t>杨正迁</t>
  </si>
  <si>
    <t>李德花</t>
  </si>
  <si>
    <t>周学福</t>
  </si>
  <si>
    <t>石卫星</t>
  </si>
  <si>
    <t>尹学林</t>
  </si>
  <si>
    <t>杨德力</t>
  </si>
  <si>
    <t>杨学洪</t>
  </si>
  <si>
    <t>杨文福</t>
  </si>
  <si>
    <t>马玉帮</t>
  </si>
  <si>
    <t>杨文洪</t>
  </si>
  <si>
    <t>杨文生</t>
  </si>
  <si>
    <t>杨正德</t>
  </si>
  <si>
    <t>徐学福</t>
  </si>
  <si>
    <t>杨正和</t>
  </si>
  <si>
    <t>妥占林</t>
  </si>
  <si>
    <t>红岗二队</t>
  </si>
  <si>
    <t>杨正伟</t>
  </si>
  <si>
    <t>王晓芹</t>
  </si>
  <si>
    <t>马正德</t>
  </si>
  <si>
    <t>马正雄</t>
  </si>
  <si>
    <t>杨立根</t>
  </si>
  <si>
    <t>杨正刚</t>
  </si>
  <si>
    <t>杨学良</t>
  </si>
  <si>
    <t>马炳华</t>
  </si>
  <si>
    <t>马风玲</t>
  </si>
  <si>
    <t>马正涛</t>
  </si>
  <si>
    <t>马潮</t>
  </si>
  <si>
    <t>马汉</t>
  </si>
  <si>
    <t>杨正立</t>
  </si>
  <si>
    <t>苏梅兰</t>
  </si>
  <si>
    <t>杨学志</t>
  </si>
  <si>
    <t>马玉伏</t>
  </si>
  <si>
    <t>马正红</t>
  </si>
  <si>
    <t>马优</t>
  </si>
  <si>
    <t>马彦</t>
  </si>
  <si>
    <t>王学才</t>
  </si>
  <si>
    <t>马正云</t>
  </si>
  <si>
    <t>马兆俊</t>
  </si>
  <si>
    <t>王学虎</t>
  </si>
  <si>
    <t>杨洋</t>
  </si>
  <si>
    <t>杨立东</t>
  </si>
  <si>
    <t>海中华</t>
  </si>
  <si>
    <t>红岗三队</t>
  </si>
  <si>
    <t>苏保贵</t>
  </si>
  <si>
    <t>苏生明</t>
  </si>
  <si>
    <t>洒学清</t>
  </si>
  <si>
    <t>洒洪山</t>
  </si>
  <si>
    <t>王占春</t>
  </si>
  <si>
    <t>海学强</t>
  </si>
  <si>
    <t>海学金</t>
  </si>
  <si>
    <t>马赞良</t>
  </si>
  <si>
    <t>海学才</t>
  </si>
  <si>
    <t>苏保卫</t>
  </si>
  <si>
    <t>苏保会</t>
  </si>
  <si>
    <t>苏保华</t>
  </si>
  <si>
    <t>苏会琴</t>
  </si>
  <si>
    <t>马小芹</t>
  </si>
  <si>
    <t>海学明</t>
  </si>
  <si>
    <t>海学其</t>
  </si>
  <si>
    <t>苏自林</t>
  </si>
  <si>
    <t>苏保珍</t>
  </si>
  <si>
    <t>杨克伟</t>
  </si>
  <si>
    <t>海中勤</t>
  </si>
  <si>
    <t>海忠明</t>
  </si>
  <si>
    <t>海忠和</t>
  </si>
  <si>
    <t>苏保军</t>
  </si>
  <si>
    <t>海中国</t>
  </si>
  <si>
    <t>海学清</t>
  </si>
  <si>
    <t>苏保祥</t>
  </si>
  <si>
    <t>苏保忠</t>
  </si>
  <si>
    <t>海忠林</t>
  </si>
  <si>
    <t>苏自兵</t>
  </si>
  <si>
    <t>苏自银</t>
  </si>
  <si>
    <t>海忠福</t>
  </si>
  <si>
    <t>杨文义</t>
  </si>
  <si>
    <t>海忠祥</t>
  </si>
  <si>
    <t>苏自俊</t>
  </si>
  <si>
    <t>海忠荣</t>
  </si>
  <si>
    <t>海忠成</t>
  </si>
  <si>
    <t>杨文科</t>
  </si>
  <si>
    <t>苏保伏</t>
  </si>
  <si>
    <t>苏保金</t>
  </si>
  <si>
    <t>海学洪</t>
  </si>
  <si>
    <t>苏保明</t>
  </si>
  <si>
    <t>海忠孝</t>
  </si>
  <si>
    <t>杨学兰</t>
  </si>
  <si>
    <t>苏学军</t>
  </si>
  <si>
    <t>杨正功</t>
  </si>
  <si>
    <t>杨兵</t>
  </si>
  <si>
    <t>撒彦军</t>
  </si>
  <si>
    <t>海小平</t>
  </si>
  <si>
    <t>海学忠</t>
  </si>
  <si>
    <t>苏子祥</t>
  </si>
  <si>
    <t>苏保林</t>
  </si>
  <si>
    <t>苏保如</t>
  </si>
  <si>
    <t>海忠红</t>
  </si>
  <si>
    <t>苏子明</t>
  </si>
  <si>
    <t>苏保勤</t>
  </si>
  <si>
    <t>苏建明</t>
  </si>
  <si>
    <t>海学军</t>
  </si>
  <si>
    <t>苏保平</t>
  </si>
  <si>
    <t>马虎志</t>
  </si>
  <si>
    <t>马天志</t>
  </si>
  <si>
    <t>红岗四队</t>
  </si>
  <si>
    <t>苏保红</t>
  </si>
  <si>
    <t>苏宝孝</t>
  </si>
  <si>
    <t>杨正勤</t>
  </si>
  <si>
    <t>海学红</t>
  </si>
  <si>
    <t>海文</t>
  </si>
  <si>
    <t>海学成</t>
  </si>
  <si>
    <t>海学勤</t>
  </si>
  <si>
    <t>杨正兵</t>
  </si>
  <si>
    <t>苏生平</t>
  </si>
  <si>
    <t>吴中平</t>
  </si>
  <si>
    <t>苏保俊</t>
  </si>
  <si>
    <t>海学仁</t>
  </si>
  <si>
    <t>马保学</t>
  </si>
  <si>
    <t>海彦平</t>
  </si>
  <si>
    <t>于灵爱</t>
  </si>
  <si>
    <t>杨保平</t>
  </si>
  <si>
    <t>杨学珍</t>
  </si>
  <si>
    <t>何学祥</t>
  </si>
  <si>
    <t>杨净宁</t>
  </si>
  <si>
    <t>何学伏</t>
  </si>
  <si>
    <t>杨玉兰</t>
  </si>
  <si>
    <t>何建红</t>
  </si>
  <si>
    <t>何少国</t>
  </si>
  <si>
    <t>何学云</t>
  </si>
  <si>
    <t>丁绍成</t>
  </si>
  <si>
    <t>苏宝林</t>
  </si>
  <si>
    <t>海小春</t>
  </si>
  <si>
    <t>杨文勤</t>
  </si>
  <si>
    <t>海学林</t>
  </si>
  <si>
    <t>马庆宁</t>
  </si>
  <si>
    <t>海学银</t>
  </si>
  <si>
    <t>李秀玲</t>
  </si>
  <si>
    <t>马登才</t>
  </si>
  <si>
    <t>苏生宁</t>
  </si>
  <si>
    <t>杨兰芳</t>
  </si>
  <si>
    <t>红岗五队</t>
  </si>
  <si>
    <t>吴忠祥</t>
  </si>
  <si>
    <t>马英录</t>
  </si>
  <si>
    <t>金挺元</t>
  </si>
  <si>
    <t>买文林</t>
  </si>
  <si>
    <t>马保珍</t>
  </si>
  <si>
    <t>苏自贵</t>
  </si>
  <si>
    <t>马玉江</t>
  </si>
  <si>
    <t>丁秀莲</t>
  </si>
  <si>
    <t>何玉兵</t>
  </si>
  <si>
    <t>马英龙</t>
  </si>
  <si>
    <t>苏自红</t>
  </si>
  <si>
    <t>马保明</t>
  </si>
  <si>
    <t>苏自清</t>
  </si>
  <si>
    <t>马英锋</t>
  </si>
  <si>
    <t>海立</t>
  </si>
  <si>
    <t>马保祥</t>
  </si>
  <si>
    <t>买学林</t>
  </si>
  <si>
    <t>马玉和</t>
  </si>
  <si>
    <t>马保云</t>
  </si>
  <si>
    <t>苏保财</t>
  </si>
  <si>
    <t>何英保</t>
  </si>
  <si>
    <t>马玉希</t>
  </si>
  <si>
    <t>马英海</t>
  </si>
  <si>
    <t>何丹</t>
  </si>
  <si>
    <t>买文云</t>
  </si>
  <si>
    <t>马金香</t>
  </si>
  <si>
    <t>吴忠和</t>
  </si>
  <si>
    <t>马保俊</t>
  </si>
  <si>
    <t>马保平</t>
  </si>
  <si>
    <t>何玉林</t>
  </si>
  <si>
    <t>马英虎</t>
  </si>
  <si>
    <t>马玉锋</t>
  </si>
  <si>
    <t>撒政军</t>
  </si>
  <si>
    <t>金廷福</t>
  </si>
  <si>
    <t>何玉民</t>
  </si>
  <si>
    <t>金占军</t>
  </si>
  <si>
    <t>何玉珍</t>
  </si>
  <si>
    <t>马书桓</t>
  </si>
  <si>
    <t>苏翠芳</t>
  </si>
  <si>
    <t>洒正其</t>
  </si>
  <si>
    <t>金桂琴</t>
  </si>
  <si>
    <t>马英花</t>
  </si>
  <si>
    <t>杨帅</t>
  </si>
  <si>
    <t>杨立</t>
  </si>
  <si>
    <t>吴忠成</t>
  </si>
  <si>
    <t>马保财</t>
  </si>
  <si>
    <t>柏秀玲</t>
  </si>
  <si>
    <t>王小花</t>
  </si>
  <si>
    <t>金占才</t>
  </si>
  <si>
    <t>苏保云</t>
  </si>
  <si>
    <t>买学荣</t>
  </si>
  <si>
    <t>马少新</t>
  </si>
  <si>
    <t>马宝明</t>
  </si>
  <si>
    <t>撒威</t>
  </si>
  <si>
    <t>吴忠孝</t>
  </si>
  <si>
    <t>马绍荣</t>
  </si>
  <si>
    <t>红岗六队</t>
  </si>
  <si>
    <t>郭保银</t>
  </si>
  <si>
    <t>杨小琴</t>
  </si>
  <si>
    <t>马萍</t>
  </si>
  <si>
    <t>丁发全</t>
  </si>
  <si>
    <t>丁发星</t>
  </si>
  <si>
    <t>马会芝</t>
  </si>
  <si>
    <t>丁占伏</t>
  </si>
  <si>
    <t>丁洪平</t>
  </si>
  <si>
    <t>张保林</t>
  </si>
  <si>
    <t>丁发成</t>
  </si>
  <si>
    <t>丁发林</t>
  </si>
  <si>
    <t>丁发礼</t>
  </si>
  <si>
    <t>杨生红</t>
  </si>
  <si>
    <t>郭保华</t>
  </si>
  <si>
    <t>王明才</t>
  </si>
  <si>
    <t>丁占锋</t>
  </si>
  <si>
    <t>丁占斌</t>
  </si>
  <si>
    <t>丁发红</t>
  </si>
  <si>
    <t>王建宝</t>
  </si>
  <si>
    <t>丁发柱</t>
  </si>
  <si>
    <t>丁发荣</t>
  </si>
  <si>
    <t>丁发忠</t>
  </si>
  <si>
    <t>丁占财</t>
  </si>
  <si>
    <t>丁发平</t>
  </si>
  <si>
    <t>牛平</t>
  </si>
  <si>
    <t>郭建林</t>
  </si>
  <si>
    <t>丁占贵</t>
  </si>
  <si>
    <t>郭保红</t>
  </si>
  <si>
    <t>郭宝兵</t>
  </si>
  <si>
    <t>丁发军</t>
  </si>
  <si>
    <t>郭保祥</t>
  </si>
  <si>
    <t>杨生保</t>
  </si>
  <si>
    <t>丁占宝</t>
  </si>
  <si>
    <t>丁发银</t>
  </si>
  <si>
    <t>丁发明</t>
  </si>
  <si>
    <t>丁发龙</t>
  </si>
  <si>
    <t>郭小林</t>
  </si>
  <si>
    <t>郭小东</t>
  </si>
  <si>
    <t>郭保明</t>
  </si>
  <si>
    <t>郭保财</t>
  </si>
  <si>
    <t>丁占全</t>
  </si>
  <si>
    <t>丁利</t>
  </si>
  <si>
    <t>张保龙</t>
  </si>
  <si>
    <t>丁生军</t>
  </si>
  <si>
    <t>苏梅花</t>
  </si>
  <si>
    <t>王富平</t>
  </si>
  <si>
    <t>苏保川</t>
  </si>
  <si>
    <t>红岗七队</t>
  </si>
  <si>
    <t>苏惠军</t>
  </si>
  <si>
    <t>苏生财</t>
  </si>
  <si>
    <t>苏永平</t>
  </si>
  <si>
    <t>苏立平</t>
  </si>
  <si>
    <t>苏生林</t>
  </si>
  <si>
    <t>苏小平</t>
  </si>
  <si>
    <t>苏宝奎</t>
  </si>
  <si>
    <t>苏保雄</t>
  </si>
  <si>
    <t>苏保太</t>
  </si>
  <si>
    <t>苏保正</t>
  </si>
  <si>
    <t>丁海红</t>
  </si>
  <si>
    <t>苏方</t>
  </si>
  <si>
    <t>苏保文</t>
  </si>
  <si>
    <t>苏顺平</t>
  </si>
  <si>
    <t>苏保秀</t>
  </si>
  <si>
    <t>苏立军</t>
  </si>
  <si>
    <t>苏保山</t>
  </si>
  <si>
    <t>何学华</t>
  </si>
  <si>
    <t>苏生武</t>
  </si>
  <si>
    <t>苏生红</t>
  </si>
  <si>
    <t>苏保虎</t>
  </si>
  <si>
    <t>丁学才</t>
  </si>
  <si>
    <t>苏保宁</t>
  </si>
  <si>
    <t>苏生伏</t>
  </si>
  <si>
    <t>苏生宝</t>
  </si>
  <si>
    <t>苏生文</t>
  </si>
  <si>
    <t>杨宝军</t>
  </si>
  <si>
    <t>苏保和</t>
  </si>
  <si>
    <t>丁海明</t>
  </si>
  <si>
    <t>苏保成</t>
  </si>
  <si>
    <t>苏建龙</t>
  </si>
  <si>
    <t>苏生军</t>
  </si>
  <si>
    <t>金学荣</t>
  </si>
  <si>
    <t>苏保兵</t>
  </si>
  <si>
    <t>苏生虎</t>
  </si>
  <si>
    <t>苏少青</t>
  </si>
  <si>
    <t>苏保学</t>
  </si>
  <si>
    <t>苏生学</t>
  </si>
  <si>
    <t>苏爱茹</t>
  </si>
  <si>
    <t>苏保利</t>
  </si>
  <si>
    <t>苏生强</t>
  </si>
  <si>
    <t>苏生忠</t>
  </si>
  <si>
    <t>苏保仁</t>
  </si>
  <si>
    <t>苏保荣</t>
  </si>
  <si>
    <t>苏保锋</t>
  </si>
  <si>
    <t>苏生成</t>
  </si>
  <si>
    <t>杨保贵</t>
  </si>
  <si>
    <t>苏保龙</t>
  </si>
  <si>
    <t>苏保惠</t>
  </si>
  <si>
    <t>苏生俊</t>
  </si>
  <si>
    <t>苏生荣</t>
  </si>
  <si>
    <t>马英贵</t>
  </si>
  <si>
    <t>苏小福</t>
  </si>
  <si>
    <t>苏保寿</t>
  </si>
  <si>
    <t>苏学林</t>
  </si>
  <si>
    <t>苏生勤</t>
  </si>
  <si>
    <t>苏保孝</t>
  </si>
  <si>
    <t>苏生贵</t>
  </si>
  <si>
    <t>马应洪</t>
  </si>
  <si>
    <t>苏晓龙</t>
  </si>
  <si>
    <t>王合</t>
  </si>
  <si>
    <t>苏保全</t>
  </si>
  <si>
    <t>苏生银</t>
  </si>
  <si>
    <t>苏顺红</t>
  </si>
  <si>
    <t>苏保德</t>
  </si>
  <si>
    <t>苏保胜</t>
  </si>
  <si>
    <t>红岗八队</t>
  </si>
  <si>
    <t>金桂花</t>
  </si>
  <si>
    <t>杨正有</t>
  </si>
  <si>
    <t>杨占国</t>
  </si>
  <si>
    <t>岳保海</t>
  </si>
  <si>
    <t>马学孝</t>
  </si>
  <si>
    <t>马炳良</t>
  </si>
  <si>
    <t>马炳莲</t>
  </si>
  <si>
    <t>马赞洪</t>
  </si>
  <si>
    <t>杨正其</t>
  </si>
  <si>
    <t>何占全</t>
  </si>
  <si>
    <t>马学元</t>
  </si>
  <si>
    <t>王立波</t>
  </si>
  <si>
    <t>丁风兰</t>
  </si>
  <si>
    <t>张惠生</t>
  </si>
  <si>
    <t>红岗九队</t>
  </si>
  <si>
    <t>安红文</t>
  </si>
  <si>
    <t>橄永霞</t>
  </si>
  <si>
    <t>张拜宁</t>
  </si>
  <si>
    <t>张惠刚</t>
  </si>
  <si>
    <t>陈玉平</t>
  </si>
  <si>
    <t>张会冬</t>
  </si>
  <si>
    <t>陈玉明</t>
  </si>
  <si>
    <t>张会忠</t>
  </si>
  <si>
    <t>安红平</t>
  </si>
  <si>
    <t>安红宁</t>
  </si>
  <si>
    <t>张惠新</t>
  </si>
  <si>
    <t>张惠宁</t>
  </si>
  <si>
    <t>张白东</t>
  </si>
  <si>
    <t>张惠春</t>
  </si>
  <si>
    <t>杨树君</t>
  </si>
  <si>
    <t>立新村1队</t>
  </si>
  <si>
    <t>杨静涛</t>
  </si>
  <si>
    <t>何富忠</t>
  </si>
  <si>
    <t>邵家桥四队</t>
  </si>
  <si>
    <t>杨凤义</t>
  </si>
  <si>
    <t>杨树云</t>
  </si>
  <si>
    <t>杨风喜</t>
  </si>
  <si>
    <t>杜风莲</t>
  </si>
  <si>
    <t>仇生国</t>
  </si>
  <si>
    <t>杨凤勇</t>
  </si>
  <si>
    <t>杨廷元</t>
  </si>
  <si>
    <t>杨廷祥</t>
  </si>
  <si>
    <t>杨德志</t>
  </si>
  <si>
    <t>杨德春</t>
  </si>
  <si>
    <t>杨风存</t>
  </si>
  <si>
    <t>黄荣</t>
  </si>
  <si>
    <t>黄立华</t>
  </si>
  <si>
    <t>杨玉兵</t>
  </si>
  <si>
    <t>仇生林</t>
  </si>
  <si>
    <t>仇生华</t>
  </si>
  <si>
    <t>王玉霞</t>
  </si>
  <si>
    <t>杨常新</t>
  </si>
  <si>
    <t>杨风宝</t>
  </si>
  <si>
    <t>殷万兴</t>
  </si>
  <si>
    <t>杨德明</t>
  </si>
  <si>
    <t>仇生贵</t>
  </si>
  <si>
    <t>闫保林</t>
  </si>
  <si>
    <t>仇生学</t>
  </si>
  <si>
    <t>杨长录</t>
  </si>
  <si>
    <t>杨风军</t>
  </si>
  <si>
    <t>杨风清</t>
  </si>
  <si>
    <t>仇生荣</t>
  </si>
  <si>
    <t>杨风仁</t>
  </si>
  <si>
    <t>杨风华</t>
  </si>
  <si>
    <t>杨廷洪</t>
  </si>
  <si>
    <t>杨贵军</t>
  </si>
  <si>
    <t>杨长寿</t>
  </si>
  <si>
    <t>刘永仓</t>
  </si>
  <si>
    <t>立新村2队</t>
  </si>
  <si>
    <t>万生龙</t>
  </si>
  <si>
    <t>万生虎</t>
  </si>
  <si>
    <t>刘万冬</t>
  </si>
  <si>
    <t>关尚清</t>
  </si>
  <si>
    <t>万海军</t>
  </si>
  <si>
    <t>万兴贵</t>
  </si>
  <si>
    <t>沈学忠</t>
  </si>
  <si>
    <t>沈立军</t>
  </si>
  <si>
    <t>刘万兵</t>
  </si>
  <si>
    <t>刘兴仁</t>
  </si>
  <si>
    <t>刘兴柱</t>
  </si>
  <si>
    <t>沈学智</t>
  </si>
  <si>
    <t>刘万军</t>
  </si>
  <si>
    <t>万新生</t>
  </si>
  <si>
    <t>裕民六队</t>
  </si>
  <si>
    <t>关尚云</t>
  </si>
  <si>
    <t>万生山</t>
  </si>
  <si>
    <t>全兴国</t>
  </si>
  <si>
    <t>何金孝</t>
  </si>
  <si>
    <t>立新村3队</t>
  </si>
  <si>
    <t>余全洲</t>
  </si>
  <si>
    <t>张生红</t>
  </si>
  <si>
    <t>孙保祥</t>
  </si>
  <si>
    <t>张飞</t>
  </si>
  <si>
    <t>张国金</t>
  </si>
  <si>
    <t>张国东</t>
  </si>
  <si>
    <t>张会峰</t>
  </si>
  <si>
    <t>张国前</t>
  </si>
  <si>
    <t>张海</t>
  </si>
  <si>
    <t>赵河</t>
  </si>
  <si>
    <t>孙宝国</t>
  </si>
  <si>
    <t>张生伏</t>
  </si>
  <si>
    <t>孙保林</t>
  </si>
  <si>
    <t>陈学英</t>
  </si>
  <si>
    <t>赵兵</t>
  </si>
  <si>
    <t>张新录</t>
  </si>
  <si>
    <t>熊俊成</t>
  </si>
  <si>
    <t>张万江</t>
  </si>
  <si>
    <t>张光元</t>
  </si>
  <si>
    <t>张生财</t>
  </si>
  <si>
    <t>孙彦龙</t>
  </si>
  <si>
    <t>立新村4队</t>
  </si>
  <si>
    <t>张桥</t>
  </si>
  <si>
    <t>孙建宁</t>
  </si>
  <si>
    <t>尹学龙</t>
  </si>
  <si>
    <t>尹学仁</t>
  </si>
  <si>
    <t>尹学宝</t>
  </si>
  <si>
    <t>孙学</t>
  </si>
  <si>
    <t>孙建林</t>
  </si>
  <si>
    <t>尹学荣</t>
  </si>
  <si>
    <t>尹学军</t>
  </si>
  <si>
    <t>尹学川</t>
  </si>
  <si>
    <t>张秀英</t>
  </si>
  <si>
    <t>孙祥</t>
  </si>
  <si>
    <t>赵月霞</t>
  </si>
  <si>
    <t>立新村5队</t>
  </si>
  <si>
    <t>王汉强</t>
  </si>
  <si>
    <t>王汉礼</t>
  </si>
  <si>
    <t>杨宝平</t>
  </si>
  <si>
    <t>王汉红</t>
  </si>
  <si>
    <t>张仁</t>
  </si>
  <si>
    <t>王红礼</t>
  </si>
  <si>
    <t>王汉德</t>
  </si>
  <si>
    <t>杨学伏</t>
  </si>
  <si>
    <t>王汉忠</t>
  </si>
  <si>
    <t>杨淑琴</t>
  </si>
  <si>
    <t>徐惠芝</t>
  </si>
  <si>
    <t>桂海军</t>
  </si>
  <si>
    <t>邵家桥村1队</t>
  </si>
  <si>
    <t>桂兴平</t>
  </si>
  <si>
    <t>李淑萍</t>
  </si>
  <si>
    <t>朱宇星</t>
  </si>
  <si>
    <t>戴莲兄</t>
  </si>
  <si>
    <t>桂新文</t>
  </si>
  <si>
    <t>桂兴仁</t>
  </si>
  <si>
    <t>马韶红</t>
  </si>
  <si>
    <t>陈廷杰</t>
  </si>
  <si>
    <t>代兴会</t>
  </si>
  <si>
    <t>王玉惠</t>
  </si>
  <si>
    <t>桂学林</t>
  </si>
  <si>
    <t>叶贞元</t>
  </si>
  <si>
    <t>张艳玲</t>
  </si>
  <si>
    <t>余起洲</t>
  </si>
  <si>
    <t>李永利</t>
  </si>
  <si>
    <t>桂兴惠</t>
  </si>
  <si>
    <t>陈体棉</t>
  </si>
  <si>
    <t>桂学仁</t>
  </si>
  <si>
    <t>李长文</t>
  </si>
  <si>
    <t>李长明</t>
  </si>
  <si>
    <t>沈桂花</t>
  </si>
  <si>
    <t>李茂学</t>
  </si>
  <si>
    <t>曹启文</t>
  </si>
  <si>
    <t>桂新明</t>
  </si>
  <si>
    <t>马开兵</t>
  </si>
  <si>
    <t>王军叶</t>
  </si>
  <si>
    <t>桂学明</t>
  </si>
  <si>
    <t>桂兴华</t>
  </si>
  <si>
    <t>桂兴立</t>
  </si>
  <si>
    <t>郭立平</t>
  </si>
  <si>
    <t>哈新生</t>
  </si>
  <si>
    <t>池邦锐</t>
  </si>
  <si>
    <t>张兴贵</t>
  </si>
  <si>
    <t>李元平</t>
  </si>
  <si>
    <t>叶贞祥</t>
  </si>
  <si>
    <t>李长宁</t>
  </si>
  <si>
    <t>张新业</t>
  </si>
  <si>
    <t>陈占红</t>
  </si>
  <si>
    <t>陈学义</t>
  </si>
  <si>
    <t>孙玉清</t>
  </si>
  <si>
    <t>邵家桥2队</t>
  </si>
  <si>
    <t>孙占锋</t>
  </si>
  <si>
    <t>牛建华</t>
  </si>
  <si>
    <t>祁万义</t>
  </si>
  <si>
    <t>孙玉龙</t>
  </si>
  <si>
    <t>张占峰</t>
  </si>
  <si>
    <t>孙玉祥</t>
  </si>
  <si>
    <t>孙尚信</t>
  </si>
  <si>
    <t>孙金祥</t>
  </si>
  <si>
    <t>孙金云</t>
  </si>
  <si>
    <t>蔡学红</t>
  </si>
  <si>
    <t>汪全忠</t>
  </si>
  <si>
    <t>孙玉保</t>
  </si>
  <si>
    <t>邵家桥3队</t>
  </si>
  <si>
    <t>何光耀</t>
  </si>
  <si>
    <t>何正东</t>
  </si>
  <si>
    <t>何正伟</t>
  </si>
  <si>
    <t>朱三弟</t>
  </si>
  <si>
    <t>桂兴文</t>
  </si>
  <si>
    <t>郭建成</t>
  </si>
  <si>
    <t>何光辉</t>
  </si>
  <si>
    <t>周爱琴</t>
  </si>
  <si>
    <t>周晓宁</t>
  </si>
  <si>
    <t>朱大海</t>
  </si>
  <si>
    <t>何文星</t>
  </si>
  <si>
    <t>刘国德</t>
  </si>
  <si>
    <t>王欢</t>
  </si>
  <si>
    <t>王汉国</t>
  </si>
  <si>
    <t>何学仁</t>
  </si>
  <si>
    <t>刘振保</t>
  </si>
  <si>
    <t>刘正军</t>
  </si>
  <si>
    <t>刘国义</t>
  </si>
  <si>
    <t>桂立军</t>
  </si>
  <si>
    <t>桂新龙</t>
  </si>
  <si>
    <t>邵家桥4队</t>
  </si>
  <si>
    <t>李永</t>
  </si>
  <si>
    <t>万新明</t>
  </si>
  <si>
    <t>余金洲</t>
  </si>
  <si>
    <t>万新兵</t>
  </si>
  <si>
    <t>万新才</t>
  </si>
  <si>
    <t>万兴伏</t>
  </si>
  <si>
    <t>万新惠</t>
  </si>
  <si>
    <t>万新林</t>
  </si>
  <si>
    <t>万兴春</t>
  </si>
  <si>
    <t>邵家桥5队</t>
  </si>
  <si>
    <t>吴银锁</t>
  </si>
  <si>
    <t>吴金锁</t>
  </si>
  <si>
    <t>贺茂海</t>
  </si>
  <si>
    <t>邵学文</t>
  </si>
  <si>
    <t>贺茂宁</t>
  </si>
  <si>
    <t>马军乾</t>
  </si>
  <si>
    <t>吴学惠</t>
  </si>
  <si>
    <t>邵兵</t>
  </si>
  <si>
    <t>贺茂仁</t>
  </si>
  <si>
    <t>吴学武</t>
  </si>
  <si>
    <t>吴永华</t>
  </si>
  <si>
    <t>吴跃华</t>
  </si>
  <si>
    <t>邵劲</t>
  </si>
  <si>
    <t>邵学龙</t>
  </si>
  <si>
    <t>邵学忠</t>
  </si>
  <si>
    <t>李海仁</t>
  </si>
  <si>
    <t>桂江</t>
  </si>
  <si>
    <t>李海斌</t>
  </si>
  <si>
    <t>张凤才</t>
  </si>
  <si>
    <t>李万和</t>
  </si>
  <si>
    <t>桂学军</t>
  </si>
  <si>
    <t>桂学忠</t>
  </si>
  <si>
    <t>赵建雄</t>
  </si>
  <si>
    <t>吴鹏</t>
  </si>
  <si>
    <t>王向科</t>
  </si>
  <si>
    <t>程金亿</t>
  </si>
  <si>
    <t>桂学武</t>
  </si>
  <si>
    <t>邵家桥6队</t>
  </si>
  <si>
    <t>孔翠花</t>
  </si>
  <si>
    <t>桂永军</t>
  </si>
  <si>
    <t>段永平</t>
  </si>
  <si>
    <t>李新</t>
  </si>
  <si>
    <t>吴平</t>
  </si>
  <si>
    <t>余建洲</t>
  </si>
  <si>
    <t>李春华</t>
  </si>
  <si>
    <t>吴学成</t>
  </si>
  <si>
    <t>俞五洲</t>
  </si>
  <si>
    <t>吴学红</t>
  </si>
  <si>
    <t>吴明</t>
  </si>
  <si>
    <t>李成红</t>
  </si>
  <si>
    <t>桂学成</t>
  </si>
  <si>
    <t>桂学义</t>
  </si>
  <si>
    <t>张所柱</t>
  </si>
  <si>
    <t>桂立叶</t>
  </si>
  <si>
    <t>吴创义</t>
  </si>
  <si>
    <t>李国珍</t>
  </si>
  <si>
    <t>李万录</t>
  </si>
  <si>
    <t>桂立明</t>
  </si>
  <si>
    <t>桂玉华</t>
  </si>
  <si>
    <t>桂政岗</t>
  </si>
  <si>
    <t>李成业</t>
  </si>
  <si>
    <t>包兴堂</t>
  </si>
  <si>
    <t>邵家桥7队</t>
  </si>
  <si>
    <t>刘全才</t>
  </si>
  <si>
    <t>刘三海</t>
  </si>
  <si>
    <t>施永祥</t>
  </si>
  <si>
    <t>施全业</t>
  </si>
  <si>
    <t>施林叶</t>
  </si>
  <si>
    <t>高国军</t>
  </si>
  <si>
    <t>候保银</t>
  </si>
  <si>
    <t>陈东平</t>
  </si>
  <si>
    <t>常云春</t>
  </si>
  <si>
    <t>李成春</t>
  </si>
  <si>
    <t>候新林</t>
  </si>
  <si>
    <t>李兴强</t>
  </si>
  <si>
    <t>吴保林</t>
  </si>
  <si>
    <t>邵家桥8队</t>
  </si>
  <si>
    <t>张秀兰</t>
  </si>
  <si>
    <t>陈永庆</t>
  </si>
  <si>
    <t>吴宝贵</t>
  </si>
  <si>
    <t>陈永胜</t>
  </si>
  <si>
    <t>张树新</t>
  </si>
  <si>
    <t>桂伏元</t>
  </si>
  <si>
    <t>贺茂山</t>
  </si>
  <si>
    <t>吴学春</t>
  </si>
  <si>
    <t>吴日华</t>
  </si>
  <si>
    <t>吴学峰</t>
  </si>
  <si>
    <t>北大荒农业服务（宁夏）有限公司</t>
  </si>
  <si>
    <t>贺伟</t>
  </si>
  <si>
    <t>平罗县渠口乡     村村委员（盖章）</t>
  </si>
  <si>
    <t>种粮面积         （亩）</t>
  </si>
  <si>
    <t>补贴标准      （元/亩）</t>
  </si>
  <si>
    <t>杨生清</t>
  </si>
  <si>
    <t>银星村</t>
  </si>
  <si>
    <t>付文平</t>
  </si>
  <si>
    <t>代尚明</t>
  </si>
  <si>
    <t>党伟俊</t>
  </si>
  <si>
    <t>杨忠文</t>
  </si>
  <si>
    <t>代建军</t>
  </si>
  <si>
    <t>代成</t>
  </si>
  <si>
    <t>杨生贞</t>
  </si>
  <si>
    <t>杨青</t>
  </si>
  <si>
    <t>代尚国</t>
  </si>
  <si>
    <t>代建平</t>
  </si>
  <si>
    <t>杨洁</t>
  </si>
  <si>
    <t>代荣</t>
  </si>
  <si>
    <t>柴国章</t>
  </si>
  <si>
    <t>代学财</t>
  </si>
  <si>
    <t>屈强强</t>
  </si>
  <si>
    <t>杨忠虎</t>
  </si>
  <si>
    <t>杨忠万</t>
  </si>
  <si>
    <t>陈月冬</t>
  </si>
  <si>
    <t>陈月丰</t>
  </si>
  <si>
    <t>张凤英</t>
  </si>
  <si>
    <t>杨忠平</t>
  </si>
  <si>
    <t>陈永贵</t>
  </si>
  <si>
    <t>杨学江</t>
  </si>
  <si>
    <t>杨忠伟</t>
  </si>
  <si>
    <t>杨生福</t>
  </si>
  <si>
    <t>杨爱兵</t>
  </si>
  <si>
    <t>陈永川</t>
  </si>
  <si>
    <t>杨忠栋</t>
  </si>
  <si>
    <t>杨玉才</t>
  </si>
  <si>
    <t>杨忠华</t>
  </si>
  <si>
    <t>陈忠栋</t>
  </si>
  <si>
    <t>陈兴平</t>
  </si>
  <si>
    <t>陈兴伏</t>
  </si>
  <si>
    <t>杨忠全</t>
  </si>
  <si>
    <t>杨忠玉</t>
  </si>
  <si>
    <t>杨铎</t>
  </si>
  <si>
    <t>杨忠伏</t>
  </si>
  <si>
    <t>杨宇</t>
  </si>
  <si>
    <t>杨忠银</t>
  </si>
  <si>
    <t>杨德国</t>
  </si>
  <si>
    <t>陈万喜</t>
  </si>
  <si>
    <t>陈永平</t>
  </si>
  <si>
    <t>杨忠堂</t>
  </si>
  <si>
    <t>杨忠光</t>
  </si>
  <si>
    <t>杨德孝</t>
  </si>
  <si>
    <t>陈兴旺</t>
  </si>
  <si>
    <t>陈兴利</t>
  </si>
  <si>
    <t>杨文</t>
  </si>
  <si>
    <t>何保全</t>
  </si>
  <si>
    <t>代建锋</t>
  </si>
  <si>
    <t>宁学云</t>
  </si>
  <si>
    <t>宁中贵</t>
  </si>
  <si>
    <t>包学志</t>
  </si>
  <si>
    <t>何文军</t>
  </si>
  <si>
    <t>宁学武</t>
  </si>
  <si>
    <t>宁玉龙</t>
  </si>
  <si>
    <t>秦跃贵</t>
  </si>
  <si>
    <t>宁学文</t>
  </si>
  <si>
    <t>宁玉山</t>
  </si>
  <si>
    <t>王登成</t>
  </si>
  <si>
    <t>张德云</t>
  </si>
  <si>
    <t>何保平</t>
  </si>
  <si>
    <t>包宁</t>
  </si>
  <si>
    <t>王兆贵</t>
  </si>
  <si>
    <t>包学华</t>
  </si>
  <si>
    <t>代江</t>
  </si>
  <si>
    <t>包学兵</t>
  </si>
  <si>
    <t>张兴全</t>
  </si>
  <si>
    <t>张红兵</t>
  </si>
  <si>
    <t>代廷章</t>
  </si>
  <si>
    <t>刘克勤</t>
  </si>
  <si>
    <t>代建华</t>
  </si>
  <si>
    <t>秦虎</t>
  </si>
  <si>
    <t>何保清</t>
  </si>
  <si>
    <t>郑建明</t>
  </si>
  <si>
    <t>郑应东</t>
  </si>
  <si>
    <t>金玉</t>
  </si>
  <si>
    <t>刘保兵</t>
  </si>
  <si>
    <t>郑兵</t>
  </si>
  <si>
    <t>金迎春</t>
  </si>
  <si>
    <t>郑兴</t>
  </si>
  <si>
    <t>郑海波</t>
  </si>
  <si>
    <t>赵生福</t>
  </si>
  <si>
    <t>张万云</t>
  </si>
  <si>
    <t>金玉春</t>
  </si>
  <si>
    <t>金建伟</t>
  </si>
  <si>
    <t>包东</t>
  </si>
  <si>
    <t>何保云</t>
  </si>
  <si>
    <t>刘保金</t>
  </si>
  <si>
    <t>韩永录</t>
  </si>
  <si>
    <t>韩兴明</t>
  </si>
  <si>
    <t>刘保清</t>
  </si>
  <si>
    <t>刘宝兴</t>
  </si>
  <si>
    <t>金玉华</t>
  </si>
  <si>
    <t>桑西红</t>
  </si>
  <si>
    <t>桑福保</t>
  </si>
  <si>
    <t>桑西祥</t>
  </si>
  <si>
    <t>何文清</t>
  </si>
  <si>
    <t>金国伟</t>
  </si>
  <si>
    <t>杨瑞祥</t>
  </si>
  <si>
    <t>吕国林</t>
  </si>
  <si>
    <t>康向荣</t>
  </si>
  <si>
    <t>包华</t>
  </si>
  <si>
    <t>张万会</t>
  </si>
  <si>
    <t>尹学奎</t>
  </si>
  <si>
    <t>李宗贵</t>
  </si>
  <si>
    <t>曹永国</t>
  </si>
  <si>
    <t>大李国兴</t>
  </si>
  <si>
    <t>李国惠</t>
  </si>
  <si>
    <t>李国红</t>
  </si>
  <si>
    <t>赵丽坤</t>
  </si>
  <si>
    <t>李国志</t>
  </si>
  <si>
    <t xml:space="preserve"> 李国云</t>
  </si>
  <si>
    <t>吴克国</t>
  </si>
  <si>
    <t>陈进云</t>
  </si>
  <si>
    <t>周惠芹</t>
  </si>
  <si>
    <t>徐建涛</t>
  </si>
  <si>
    <t>李国柱</t>
  </si>
  <si>
    <t>雷风萍</t>
  </si>
  <si>
    <t>王振喜</t>
  </si>
  <si>
    <t>仇学贵</t>
  </si>
  <si>
    <t>井秀红</t>
  </si>
  <si>
    <t>曹永福</t>
  </si>
  <si>
    <t>赵兴明</t>
  </si>
  <si>
    <t>吴绍涛</t>
  </si>
  <si>
    <t>李鸿</t>
  </si>
  <si>
    <t>周存国</t>
  </si>
  <si>
    <t>路兴强</t>
  </si>
  <si>
    <t>叶建冬</t>
  </si>
  <si>
    <t>徐登明</t>
  </si>
  <si>
    <t>曹红亮</t>
  </si>
  <si>
    <t>陈凯</t>
  </si>
  <si>
    <t>蒋小刚</t>
  </si>
  <si>
    <t>候伏林</t>
  </si>
  <si>
    <t>刘进银</t>
  </si>
  <si>
    <t>刘进宝</t>
  </si>
  <si>
    <t>屈秋华</t>
  </si>
  <si>
    <t>何海</t>
  </si>
  <si>
    <t>周惠荣</t>
  </si>
  <si>
    <t>周会兵</t>
  </si>
  <si>
    <t>屈永国</t>
  </si>
  <si>
    <t>仇保洪</t>
  </si>
  <si>
    <t>仇鹏</t>
  </si>
  <si>
    <t>蒙细银</t>
  </si>
  <si>
    <t>仇保海</t>
  </si>
  <si>
    <t>张万珍</t>
  </si>
  <si>
    <t>何廷茂</t>
  </si>
  <si>
    <t>黄福强</t>
  </si>
  <si>
    <t>仇春</t>
  </si>
  <si>
    <t>陈学凤</t>
  </si>
  <si>
    <t>张万新</t>
  </si>
  <si>
    <t>仇学荣</t>
  </si>
  <si>
    <t>仇学礼</t>
  </si>
  <si>
    <t>仇学宁</t>
  </si>
  <si>
    <t>何廷章</t>
  </si>
  <si>
    <t>屈永贵</t>
  </si>
  <si>
    <t>屈冬华</t>
  </si>
  <si>
    <t>屈冬生</t>
  </si>
  <si>
    <t>何廷银</t>
  </si>
  <si>
    <t>何廷远</t>
  </si>
  <si>
    <t>李建奇</t>
  </si>
  <si>
    <t>柴学东</t>
  </si>
  <si>
    <t>黄占礼</t>
  </si>
  <si>
    <t>仇学锋</t>
  </si>
  <si>
    <t>任伏平</t>
  </si>
  <si>
    <t>何廷林</t>
  </si>
  <si>
    <t>强凤兰</t>
  </si>
  <si>
    <t>周小龙</t>
  </si>
  <si>
    <t>党军</t>
  </si>
  <si>
    <t>哈军</t>
  </si>
  <si>
    <t>黄新华</t>
  </si>
  <si>
    <t>叶洪兵</t>
  </si>
  <si>
    <t>茹建华</t>
  </si>
  <si>
    <t>茹伏贵</t>
  </si>
  <si>
    <t>茹伏平</t>
  </si>
  <si>
    <t>王兴福</t>
  </si>
  <si>
    <t>黄兴文</t>
  </si>
  <si>
    <t>张连山</t>
  </si>
  <si>
    <t>王伏山</t>
  </si>
  <si>
    <t>哈兵洪</t>
  </si>
  <si>
    <t>哈锐</t>
  </si>
  <si>
    <t>王生喜</t>
  </si>
  <si>
    <t>赵志华</t>
  </si>
  <si>
    <t>赵志国</t>
  </si>
  <si>
    <t>李有祥</t>
  </si>
  <si>
    <t>哈兵耀</t>
  </si>
  <si>
    <t>安建成</t>
  </si>
  <si>
    <t>翟世云</t>
  </si>
  <si>
    <t>景秀芳</t>
  </si>
  <si>
    <t>刘金道</t>
  </si>
  <si>
    <t>刘银道</t>
  </si>
  <si>
    <t>刘怀亮</t>
  </si>
  <si>
    <t>王坤</t>
  </si>
  <si>
    <t>王福元</t>
  </si>
  <si>
    <t>李有志</t>
  </si>
  <si>
    <t>杨瑞峰</t>
  </si>
  <si>
    <t>杨瑞林</t>
  </si>
  <si>
    <t>杨军利</t>
  </si>
  <si>
    <t>刘婷</t>
  </si>
  <si>
    <t>张立</t>
  </si>
  <si>
    <t>高彩凤</t>
  </si>
  <si>
    <t>刘学成</t>
  </si>
  <si>
    <t>王学梅</t>
  </si>
  <si>
    <t>平罗县渠口乡银星村股份经济合作社</t>
  </si>
  <si>
    <t>红阳村</t>
  </si>
  <si>
    <t>李兴伏</t>
  </si>
  <si>
    <t>李发军</t>
  </si>
  <si>
    <t>叶红军</t>
  </si>
  <si>
    <t>李永川</t>
  </si>
  <si>
    <t>蒋凤英</t>
  </si>
  <si>
    <t>彭军科</t>
  </si>
  <si>
    <t>曹兴忠</t>
  </si>
  <si>
    <t>李发兴</t>
  </si>
  <si>
    <t>余月娥</t>
  </si>
  <si>
    <t>宁怀成</t>
  </si>
  <si>
    <t>李兴斌</t>
  </si>
  <si>
    <t xml:space="preserve"> 王治国                                          </t>
  </si>
  <si>
    <t>张小琴</t>
  </si>
  <si>
    <t>李秀芳</t>
  </si>
  <si>
    <t>杨学芹</t>
  </si>
  <si>
    <t>赵继雄</t>
  </si>
  <si>
    <t>蒋永德</t>
  </si>
  <si>
    <t>蒋东德</t>
  </si>
  <si>
    <t>李生军</t>
  </si>
  <si>
    <t>蒋金德</t>
  </si>
  <si>
    <t>宁国</t>
  </si>
  <si>
    <t>宁兵</t>
  </si>
  <si>
    <t>蒋尚平</t>
  </si>
  <si>
    <t>宁怀云</t>
  </si>
  <si>
    <t>蒋海平</t>
  </si>
  <si>
    <t>李金柱</t>
  </si>
  <si>
    <t>李汉涛</t>
  </si>
  <si>
    <t>宁锋</t>
  </si>
  <si>
    <t>宁东</t>
  </si>
  <si>
    <t>曹斌</t>
  </si>
  <si>
    <t>李金宏</t>
  </si>
  <si>
    <t>李会川</t>
  </si>
  <si>
    <t>周自华</t>
  </si>
  <si>
    <t>李会山</t>
  </si>
  <si>
    <t>李兴贵</t>
  </si>
  <si>
    <t>李金叶</t>
  </si>
  <si>
    <t>李金伏</t>
  </si>
  <si>
    <t>李金怀</t>
  </si>
  <si>
    <t>李金录</t>
  </si>
  <si>
    <t>李金海</t>
  </si>
  <si>
    <t>李兴银</t>
  </si>
  <si>
    <t>贺云霞</t>
  </si>
  <si>
    <t>李登伏</t>
  </si>
  <si>
    <t>蒋金平</t>
  </si>
  <si>
    <t>陈宁山</t>
  </si>
  <si>
    <t>蒋青海</t>
  </si>
  <si>
    <t>李登山</t>
  </si>
  <si>
    <t>李登云</t>
  </si>
  <si>
    <t>肖风霞</t>
  </si>
  <si>
    <t>李金祥</t>
  </si>
  <si>
    <t>蒋彦平</t>
  </si>
  <si>
    <t>蒋生龙</t>
  </si>
  <si>
    <t>李金武</t>
  </si>
  <si>
    <t>叶伏平</t>
  </si>
  <si>
    <t>陈琳</t>
  </si>
  <si>
    <t>李金胜</t>
  </si>
  <si>
    <t>叶素珍</t>
  </si>
  <si>
    <t>陈兵</t>
  </si>
  <si>
    <t>陈佳雯</t>
  </si>
  <si>
    <t>李金忠</t>
  </si>
  <si>
    <t>李金波</t>
  </si>
  <si>
    <t>李会东</t>
  </si>
  <si>
    <t>李会春</t>
  </si>
  <si>
    <t>李兴军</t>
  </si>
  <si>
    <t>李会龙</t>
  </si>
  <si>
    <t>李会成</t>
  </si>
  <si>
    <t>李会金</t>
  </si>
  <si>
    <t>汪涛</t>
  </si>
  <si>
    <t>李永刚</t>
  </si>
  <si>
    <t>陈荣</t>
  </si>
  <si>
    <t>刘志荣</t>
  </si>
  <si>
    <t>张志信</t>
  </si>
  <si>
    <t>尤生录</t>
  </si>
  <si>
    <t>尤建军</t>
  </si>
  <si>
    <t>马晓红</t>
  </si>
  <si>
    <t>何耀祖</t>
  </si>
  <si>
    <t>何耀云</t>
  </si>
  <si>
    <t>尤生奎</t>
  </si>
  <si>
    <t>何林</t>
  </si>
  <si>
    <t>陈海明</t>
  </si>
  <si>
    <t>何立</t>
  </si>
  <si>
    <t>丁占保</t>
  </si>
  <si>
    <t>杨连吉</t>
  </si>
  <si>
    <t>杨连兴</t>
  </si>
  <si>
    <t>马力华</t>
  </si>
  <si>
    <t>马兆云</t>
  </si>
  <si>
    <t>杨树元</t>
  </si>
  <si>
    <t>尤建平</t>
  </si>
  <si>
    <t>何占生</t>
  </si>
  <si>
    <t>丁占有</t>
  </si>
  <si>
    <t>陈生龙</t>
  </si>
  <si>
    <t>马学录</t>
  </si>
  <si>
    <t>马兆录</t>
  </si>
  <si>
    <t>马立娟</t>
  </si>
  <si>
    <t>马力军</t>
  </si>
  <si>
    <t>马录林</t>
  </si>
  <si>
    <t>张发财</t>
  </si>
  <si>
    <t>马红</t>
  </si>
  <si>
    <t>马让</t>
  </si>
  <si>
    <t>胡成忠</t>
  </si>
  <si>
    <t>杨德珍</t>
  </si>
  <si>
    <t>丁海祥</t>
  </si>
  <si>
    <t>丁海林</t>
  </si>
  <si>
    <t>陈生真</t>
  </si>
  <si>
    <t>丁贵军</t>
  </si>
  <si>
    <t>丁贵林</t>
  </si>
  <si>
    <t>陈生信</t>
  </si>
  <si>
    <t>杨树忠</t>
  </si>
  <si>
    <t>丁立明</t>
  </si>
  <si>
    <t>杨树其</t>
  </si>
  <si>
    <t>杨树枝</t>
  </si>
  <si>
    <t>马如荣</t>
  </si>
  <si>
    <t>丁占荣</t>
  </si>
  <si>
    <t>丁立峰</t>
  </si>
  <si>
    <t>杨连业</t>
  </si>
  <si>
    <t>马洪山</t>
  </si>
  <si>
    <t>杨树义</t>
  </si>
  <si>
    <t>杨树华</t>
  </si>
  <si>
    <t>杨春叶</t>
  </si>
  <si>
    <t>丁忠</t>
  </si>
  <si>
    <t>丁银</t>
  </si>
  <si>
    <t>丁成</t>
  </si>
  <si>
    <t>丁明</t>
  </si>
  <si>
    <t>张宝忠</t>
  </si>
  <si>
    <t>吴福林</t>
  </si>
  <si>
    <t xml:space="preserve"> 金淑花</t>
  </si>
  <si>
    <t>马园</t>
  </si>
  <si>
    <t>陈生华</t>
  </si>
  <si>
    <t>陈光寿</t>
  </si>
  <si>
    <t>马少飞</t>
  </si>
  <si>
    <t>金自成</t>
  </si>
  <si>
    <t>马立伟</t>
  </si>
  <si>
    <t>马如海</t>
  </si>
  <si>
    <t>马存仁</t>
  </si>
  <si>
    <t>马晓连</t>
  </si>
  <si>
    <t>丁立佳</t>
  </si>
  <si>
    <t>白生云</t>
  </si>
  <si>
    <t>马社社</t>
  </si>
  <si>
    <t>喜晓明</t>
  </si>
  <si>
    <t>仇光顺</t>
  </si>
  <si>
    <t>黄永刚</t>
  </si>
  <si>
    <t>余炳乾</t>
  </si>
  <si>
    <t>贺茂义</t>
  </si>
  <si>
    <t>王银锁</t>
  </si>
  <si>
    <t>余炳华</t>
  </si>
  <si>
    <t>王公成</t>
  </si>
  <si>
    <t>李秀平</t>
  </si>
  <si>
    <t>王公平</t>
  </si>
  <si>
    <t>贺学龙</t>
  </si>
  <si>
    <t>王万茂</t>
  </si>
  <si>
    <t>任登义</t>
  </si>
  <si>
    <t>贺学成</t>
  </si>
  <si>
    <t>贺文军</t>
  </si>
  <si>
    <t>王银华</t>
  </si>
  <si>
    <t>李德银</t>
  </si>
  <si>
    <t xml:space="preserve"> 周建玉</t>
  </si>
  <si>
    <t>贺学贵</t>
  </si>
  <si>
    <t>樊超廷</t>
  </si>
  <si>
    <t>王利红</t>
  </si>
  <si>
    <t>任建军</t>
  </si>
  <si>
    <t>贺茂川</t>
  </si>
  <si>
    <t>邢忠礼</t>
  </si>
  <si>
    <t>任登清</t>
  </si>
  <si>
    <t>余勇</t>
  </si>
  <si>
    <t>魏托前</t>
  </si>
  <si>
    <t>陈金花</t>
  </si>
  <si>
    <t>苏伏平</t>
  </si>
  <si>
    <t>苏伏荣</t>
  </si>
  <si>
    <t>陈凤琴</t>
  </si>
  <si>
    <t>吴存林</t>
  </si>
  <si>
    <t>岳兴锋</t>
  </si>
  <si>
    <t>陈明祥</t>
  </si>
  <si>
    <t>赵兴成</t>
  </si>
  <si>
    <t>赵兴存</t>
  </si>
  <si>
    <t>吴存山</t>
  </si>
  <si>
    <t>陈占元</t>
  </si>
  <si>
    <t>吴存明</t>
  </si>
  <si>
    <t>吴伏胜</t>
  </si>
  <si>
    <t>苏伏明</t>
  </si>
  <si>
    <t>赵红亮</t>
  </si>
  <si>
    <t>李维玉</t>
  </si>
  <si>
    <t>赵立</t>
  </si>
  <si>
    <t>陈伏明</t>
  </si>
  <si>
    <t>陈伏红</t>
  </si>
  <si>
    <t>赵兴仁</t>
  </si>
  <si>
    <t>陈廷才</t>
  </si>
  <si>
    <t>盛彦明</t>
  </si>
  <si>
    <t>罗占兵</t>
  </si>
  <si>
    <t>陈明义</t>
  </si>
  <si>
    <t>陈廷栋</t>
  </si>
  <si>
    <t>陈占贵</t>
  </si>
  <si>
    <t>赵涛</t>
  </si>
  <si>
    <t>赵鹏</t>
  </si>
  <si>
    <t>岳海兵</t>
  </si>
  <si>
    <t>盛英</t>
  </si>
  <si>
    <t>陈明国</t>
  </si>
  <si>
    <t>高淑萍</t>
  </si>
  <si>
    <t>罗建忠</t>
  </si>
  <si>
    <t>赵刚</t>
  </si>
  <si>
    <t>辛苹子</t>
  </si>
  <si>
    <t>郭树槐</t>
  </si>
  <si>
    <t>任保银</t>
  </si>
  <si>
    <t>任保林</t>
  </si>
  <si>
    <t>陈志祥</t>
  </si>
  <si>
    <t>陈生明</t>
  </si>
  <si>
    <t>陈永智</t>
  </si>
  <si>
    <t>任保勇</t>
  </si>
  <si>
    <t>金伏军</t>
  </si>
  <si>
    <t>陈一诺</t>
  </si>
  <si>
    <t>陈建兵</t>
  </si>
  <si>
    <t>杨丽娟</t>
  </si>
  <si>
    <t>杨翠英</t>
  </si>
  <si>
    <t>陈忠</t>
  </si>
  <si>
    <t>许凤霞</t>
  </si>
  <si>
    <t>余梅英</t>
  </si>
  <si>
    <t>陈虎</t>
  </si>
  <si>
    <t>陈丰</t>
  </si>
  <si>
    <t>金存孝</t>
  </si>
  <si>
    <t>陈占明</t>
  </si>
  <si>
    <t>陈宏</t>
  </si>
  <si>
    <t>马万银</t>
  </si>
  <si>
    <t>胡维军</t>
  </si>
  <si>
    <t>金伏兵</t>
  </si>
  <si>
    <t>李正阳</t>
  </si>
  <si>
    <t>康金丑</t>
  </si>
  <si>
    <t>马虎军</t>
  </si>
  <si>
    <t>仇立新</t>
  </si>
  <si>
    <t>仇保良</t>
  </si>
  <si>
    <t>吴伏元</t>
  </si>
  <si>
    <t>王红云</t>
  </si>
  <si>
    <t>吕万江</t>
  </si>
  <si>
    <t>吕万川</t>
  </si>
  <si>
    <t>吕万河</t>
  </si>
  <si>
    <t>叶学江</t>
  </si>
  <si>
    <t>王青虎</t>
  </si>
  <si>
    <t>仇保东</t>
  </si>
  <si>
    <t>叶多</t>
  </si>
  <si>
    <t>仇保喜</t>
  </si>
  <si>
    <t>米学明</t>
  </si>
  <si>
    <t>仇立荣</t>
  </si>
  <si>
    <t>王淑玲</t>
  </si>
  <si>
    <t>仇保全</t>
  </si>
  <si>
    <t>仇保钢</t>
  </si>
  <si>
    <t>吕小红</t>
  </si>
  <si>
    <t>吕红兵</t>
  </si>
  <si>
    <t>王学安</t>
  </si>
  <si>
    <t>仇保川</t>
  </si>
  <si>
    <t>王红忠</t>
  </si>
  <si>
    <t>叶学华</t>
  </si>
  <si>
    <t>余红喜</t>
  </si>
  <si>
    <t>叶学仁</t>
  </si>
  <si>
    <t>王清河</t>
  </si>
  <si>
    <t>王红立</t>
  </si>
  <si>
    <t>叶学平</t>
  </si>
  <si>
    <t>仇保生</t>
  </si>
  <si>
    <t>仇广跃</t>
  </si>
  <si>
    <t>余江</t>
  </si>
  <si>
    <t>吴伏荣</t>
  </si>
  <si>
    <t>仇保银</t>
  </si>
  <si>
    <t>仇保红</t>
  </si>
  <si>
    <t>仇光净</t>
  </si>
  <si>
    <t>仇广辉</t>
  </si>
  <si>
    <t>仇光吉</t>
  </si>
  <si>
    <t>仇明静</t>
  </si>
  <si>
    <t>仇明杰</t>
  </si>
  <si>
    <t>仇广威</t>
  </si>
  <si>
    <t>仇光先</t>
  </si>
  <si>
    <t>吕小军</t>
  </si>
  <si>
    <t>仇保庭</t>
  </si>
  <si>
    <t>屈景林</t>
  </si>
  <si>
    <t>张宁宁</t>
  </si>
  <si>
    <t>包学平</t>
  </si>
  <si>
    <t>张兴伏</t>
  </si>
  <si>
    <t>包学虎</t>
  </si>
  <si>
    <t>盛彦贵</t>
  </si>
  <si>
    <t>盛彦国</t>
  </si>
  <si>
    <t>袁淑梅</t>
  </si>
  <si>
    <t>李志祥</t>
  </si>
  <si>
    <t>仇佳亮</t>
  </si>
  <si>
    <t>徐兆云</t>
  </si>
  <si>
    <t>徐兆华</t>
  </si>
  <si>
    <t>康迎喜</t>
  </si>
  <si>
    <t>张占荣</t>
  </si>
  <si>
    <t>包正云</t>
  </si>
  <si>
    <t>包正录</t>
  </si>
  <si>
    <t>徐林</t>
  </si>
  <si>
    <t>徐平</t>
  </si>
  <si>
    <t>康改红</t>
  </si>
  <si>
    <t>王学良</t>
  </si>
  <si>
    <t>杨忠云</t>
  </si>
  <si>
    <t>杜学华</t>
  </si>
  <si>
    <t>包学红</t>
  </si>
  <si>
    <t>包学荣</t>
  </si>
  <si>
    <t>张兴立</t>
  </si>
  <si>
    <t>余秀云</t>
  </si>
  <si>
    <t>盛彦忠</t>
  </si>
  <si>
    <t>盛彦龙</t>
  </si>
  <si>
    <t>杨忠生</t>
  </si>
  <si>
    <t>张占伏</t>
  </si>
  <si>
    <t>杨吉军</t>
  </si>
  <si>
    <t>余彩娥</t>
  </si>
  <si>
    <t>包正华</t>
  </si>
  <si>
    <t>张伏宝</t>
  </si>
  <si>
    <t>火小平</t>
  </si>
  <si>
    <t>田利</t>
  </si>
  <si>
    <t>张福军</t>
  </si>
  <si>
    <t>包军</t>
  </si>
  <si>
    <t>李自清</t>
  </si>
  <si>
    <t>李秋梅</t>
  </si>
  <si>
    <t>宋志国</t>
  </si>
  <si>
    <t>陈有利</t>
  </si>
  <si>
    <t>苏文亮</t>
  </si>
  <si>
    <t>李存伏</t>
  </si>
  <si>
    <t>王秀芬</t>
  </si>
  <si>
    <t>孙德林</t>
  </si>
  <si>
    <t>徐海军</t>
  </si>
  <si>
    <t>苏文秀</t>
  </si>
  <si>
    <t>苏伏华</t>
  </si>
  <si>
    <t>陈有军</t>
  </si>
  <si>
    <t>张万霞</t>
  </si>
  <si>
    <t>孙万银</t>
  </si>
  <si>
    <t>陈有兵</t>
  </si>
  <si>
    <t>吴兴华</t>
  </si>
  <si>
    <t>孙德明</t>
  </si>
  <si>
    <t>陈廷海</t>
  </si>
  <si>
    <t>孙万才</t>
  </si>
  <si>
    <t>李存林</t>
  </si>
  <si>
    <t>徐海迪</t>
  </si>
  <si>
    <t>田华</t>
  </si>
  <si>
    <t>徐海容</t>
  </si>
  <si>
    <t>李维平</t>
  </si>
  <si>
    <t>李富强</t>
  </si>
  <si>
    <t>李自华</t>
  </si>
  <si>
    <t>陈有其</t>
  </si>
  <si>
    <t>郭兴文</t>
  </si>
  <si>
    <t>陈有贵</t>
  </si>
  <si>
    <t>陈立忠</t>
  </si>
  <si>
    <t>陈有虎</t>
  </si>
  <si>
    <t>陈明东</t>
  </si>
  <si>
    <t>陈明亮</t>
  </si>
  <si>
    <t>李凤祥</t>
  </si>
  <si>
    <t>孙万川</t>
  </si>
  <si>
    <t>陈明陶</t>
  </si>
  <si>
    <t>苏文成</t>
  </si>
  <si>
    <t>郎俊山</t>
  </si>
  <si>
    <t>李正军</t>
  </si>
  <si>
    <t>郭树义</t>
  </si>
  <si>
    <t>金桥村</t>
  </si>
  <si>
    <t>尢兰芳</t>
  </si>
  <si>
    <t>赵勇</t>
  </si>
  <si>
    <t>王德伏</t>
  </si>
  <si>
    <t>马永发</t>
  </si>
  <si>
    <t>马兆君</t>
  </si>
  <si>
    <t>杨丰礼</t>
  </si>
  <si>
    <t>杨连荣</t>
  </si>
  <si>
    <t>杨树怀</t>
  </si>
  <si>
    <t>杨宝明</t>
  </si>
  <si>
    <t>陈生其</t>
  </si>
  <si>
    <t>罗桂花</t>
  </si>
  <si>
    <t>马文君</t>
  </si>
  <si>
    <t>马兆龙</t>
  </si>
  <si>
    <t>杨丰堂</t>
  </si>
  <si>
    <t>杨保川</t>
  </si>
  <si>
    <t>马建功</t>
  </si>
  <si>
    <t>赵金礼</t>
  </si>
  <si>
    <t>杨树祥</t>
  </si>
  <si>
    <t>马兆海</t>
  </si>
  <si>
    <t>马车子</t>
  </si>
  <si>
    <t>杨树文</t>
  </si>
  <si>
    <t>杨文玉</t>
  </si>
  <si>
    <t>马学林（小）</t>
  </si>
  <si>
    <t>杨丰其</t>
  </si>
  <si>
    <t>马思明</t>
  </si>
  <si>
    <t>杨树兵</t>
  </si>
  <si>
    <t>马学仁（大）</t>
  </si>
  <si>
    <t>陈生保</t>
  </si>
  <si>
    <t>马兆平</t>
  </si>
  <si>
    <t>马学仁（小）</t>
  </si>
  <si>
    <t>马学涛</t>
  </si>
  <si>
    <t>杨勇</t>
  </si>
  <si>
    <t>马晓宁</t>
  </si>
  <si>
    <t>马容</t>
  </si>
  <si>
    <t>马学林（大）</t>
  </si>
  <si>
    <t>何振华</t>
  </si>
  <si>
    <t>陈学雷</t>
  </si>
  <si>
    <t>陈学伟</t>
  </si>
  <si>
    <t>杨丰强</t>
  </si>
  <si>
    <t>张红涛</t>
  </si>
  <si>
    <t>何振荣</t>
  </si>
  <si>
    <t>杨建东</t>
  </si>
  <si>
    <t>苏启云</t>
  </si>
  <si>
    <t>杨琳</t>
  </si>
  <si>
    <t>马学林（中）</t>
  </si>
  <si>
    <t>马素荣</t>
  </si>
  <si>
    <t>李存仁</t>
  </si>
  <si>
    <t>喜富海</t>
  </si>
  <si>
    <t>苏德恒</t>
  </si>
  <si>
    <t>苏得义</t>
  </si>
  <si>
    <t>杨丰龙</t>
  </si>
  <si>
    <t>赵洪伏</t>
  </si>
  <si>
    <t>赵金虎</t>
  </si>
  <si>
    <t>杨发荣</t>
  </si>
  <si>
    <t>杨发成</t>
  </si>
  <si>
    <t>杨丽辉</t>
  </si>
  <si>
    <t>杨发礼</t>
  </si>
  <si>
    <t>杨丰明</t>
  </si>
  <si>
    <t>杨红伟</t>
  </si>
  <si>
    <t>赵金华</t>
  </si>
  <si>
    <t>岳连成</t>
  </si>
  <si>
    <t>岳生兵</t>
  </si>
  <si>
    <t>杨丰银</t>
  </si>
  <si>
    <t>王保才</t>
  </si>
  <si>
    <t>杨建柱</t>
  </si>
  <si>
    <t>杨金莲</t>
  </si>
  <si>
    <t>杨建胜</t>
  </si>
  <si>
    <t>尤兆山</t>
  </si>
  <si>
    <t>尤兆录</t>
  </si>
  <si>
    <t>尤学荣</t>
  </si>
  <si>
    <t>喜占付</t>
  </si>
  <si>
    <t>杨建林（大）</t>
  </si>
  <si>
    <t>尤兆礼</t>
  </si>
  <si>
    <t>杨树雄</t>
  </si>
  <si>
    <t>尤兆华</t>
  </si>
  <si>
    <t>尤兆海</t>
  </si>
  <si>
    <t>王宝玉</t>
  </si>
  <si>
    <t>杨树保</t>
  </si>
  <si>
    <t>马福忠</t>
  </si>
  <si>
    <t>尤生平</t>
  </si>
  <si>
    <t>杨洪山</t>
  </si>
  <si>
    <t>杨连玉</t>
  </si>
  <si>
    <t>马虎川</t>
  </si>
  <si>
    <t>杨连山</t>
  </si>
  <si>
    <t>王洪寿</t>
  </si>
  <si>
    <t>杨生虎</t>
  </si>
  <si>
    <t>陈海艳</t>
  </si>
  <si>
    <t>马兆华</t>
  </si>
  <si>
    <t>尤生保</t>
  </si>
  <si>
    <t>杨树栋</t>
  </si>
  <si>
    <t>田亚明</t>
  </si>
  <si>
    <t>杨树志</t>
  </si>
  <si>
    <t>马军雷</t>
  </si>
  <si>
    <t>尤生虎</t>
  </si>
  <si>
    <t>尤雪花</t>
  </si>
  <si>
    <t>杨国兴</t>
  </si>
  <si>
    <t>马宝礼</t>
  </si>
  <si>
    <t>王洪忠</t>
  </si>
  <si>
    <t>尤生林</t>
  </si>
  <si>
    <t>尤生福</t>
  </si>
  <si>
    <t>杨树山</t>
  </si>
  <si>
    <t>杨连林</t>
  </si>
  <si>
    <t>杨树钊</t>
  </si>
  <si>
    <t>杨国龙</t>
  </si>
  <si>
    <t>尤兆福</t>
  </si>
  <si>
    <t>杨树明</t>
  </si>
  <si>
    <t>杨建珍</t>
  </si>
  <si>
    <t>马学军（大）</t>
  </si>
  <si>
    <t>马学军（小）</t>
  </si>
  <si>
    <t>杨连全</t>
  </si>
  <si>
    <t>杨志刚</t>
  </si>
  <si>
    <t>喜玉海</t>
  </si>
  <si>
    <t>马春宁</t>
  </si>
  <si>
    <t>杨树林</t>
  </si>
  <si>
    <t>王少荣</t>
  </si>
  <si>
    <t>苏梅芹</t>
  </si>
  <si>
    <t>马利荣</t>
  </si>
  <si>
    <t>杨少荣</t>
  </si>
  <si>
    <t>马忠国</t>
  </si>
  <si>
    <t>王自成</t>
  </si>
  <si>
    <t>马巧英</t>
  </si>
  <si>
    <t>马建利</t>
  </si>
  <si>
    <t>咸玉明</t>
  </si>
  <si>
    <t>马成万</t>
  </si>
  <si>
    <t>尤生贵</t>
  </si>
  <si>
    <t>丁彦军</t>
  </si>
  <si>
    <t>尤建云</t>
  </si>
  <si>
    <t>尤生学</t>
  </si>
  <si>
    <t>尤建华</t>
  </si>
  <si>
    <t>尤生明</t>
  </si>
  <si>
    <t>尤生海</t>
  </si>
  <si>
    <t>尤生华</t>
  </si>
  <si>
    <t>苏凤霞</t>
  </si>
  <si>
    <t>尤生川</t>
  </si>
  <si>
    <t>马志兵</t>
  </si>
  <si>
    <t>王洪民</t>
  </si>
  <si>
    <t>王宝山</t>
  </si>
  <si>
    <t>马逸枫</t>
  </si>
  <si>
    <t>王宝平</t>
  </si>
  <si>
    <t>尤学梅</t>
  </si>
  <si>
    <t>尤建立</t>
  </si>
  <si>
    <t>尤生山</t>
  </si>
  <si>
    <t>丁兆祥</t>
  </si>
  <si>
    <t>金秀芳</t>
  </si>
  <si>
    <t>杨术平</t>
  </si>
  <si>
    <t>杨保会</t>
  </si>
  <si>
    <t>牛建林</t>
  </si>
  <si>
    <t>杨茂祥</t>
  </si>
  <si>
    <t>尤发军</t>
  </si>
  <si>
    <t>杨保仁</t>
  </si>
  <si>
    <t>尤发云</t>
  </si>
  <si>
    <t>尤兆平</t>
  </si>
  <si>
    <t>杨保海</t>
  </si>
  <si>
    <t>杨保学</t>
  </si>
  <si>
    <t>杨保玉</t>
  </si>
  <si>
    <t>杨树连</t>
  </si>
  <si>
    <t>杨树成</t>
  </si>
  <si>
    <t>陈学平</t>
  </si>
  <si>
    <t>杨保国</t>
  </si>
  <si>
    <t>杨保成</t>
  </si>
  <si>
    <t>马志刚</t>
  </si>
  <si>
    <t>杨保其</t>
  </si>
  <si>
    <t>罗翠莲</t>
  </si>
  <si>
    <t>杨连伏</t>
  </si>
  <si>
    <t>尤生玉</t>
  </si>
  <si>
    <t>尤兆军</t>
  </si>
  <si>
    <t>尤立军</t>
  </si>
  <si>
    <t>陈学云</t>
  </si>
  <si>
    <t>牛青山</t>
  </si>
  <si>
    <t>尤生军</t>
  </si>
  <si>
    <t>马生雄</t>
  </si>
  <si>
    <t>尤兆学</t>
  </si>
  <si>
    <t>尤兴平</t>
  </si>
  <si>
    <t>杨红军</t>
  </si>
  <si>
    <t>尤发兵</t>
  </si>
  <si>
    <t>杨保忠</t>
  </si>
  <si>
    <t>尤生忠</t>
  </si>
  <si>
    <t>尤生俊</t>
  </si>
  <si>
    <t>陈发才</t>
  </si>
  <si>
    <t>杨术兵</t>
  </si>
  <si>
    <t>杨保利</t>
  </si>
  <si>
    <t>尤鹏</t>
  </si>
  <si>
    <t>杨保云</t>
  </si>
  <si>
    <t>丁玉芹</t>
  </si>
  <si>
    <t>陈亮</t>
  </si>
  <si>
    <t>尤学峰</t>
  </si>
  <si>
    <t>马小琴</t>
  </si>
  <si>
    <t>马蓉</t>
  </si>
  <si>
    <t>苏孝川</t>
  </si>
  <si>
    <t>陈海平</t>
  </si>
  <si>
    <t>陈占海</t>
  </si>
  <si>
    <t>陈海华</t>
  </si>
  <si>
    <t>陈学红（大）</t>
  </si>
  <si>
    <t>陈海玉</t>
  </si>
  <si>
    <t>陈海云（小）</t>
  </si>
  <si>
    <t>陈海仁</t>
  </si>
  <si>
    <t>张红伟</t>
  </si>
  <si>
    <t>陈占华</t>
  </si>
  <si>
    <t>海学芳</t>
  </si>
  <si>
    <t>马银华</t>
  </si>
  <si>
    <t>陈生林</t>
  </si>
  <si>
    <t>陈海金</t>
  </si>
  <si>
    <t>陈学华</t>
  </si>
  <si>
    <t>马义文</t>
  </si>
  <si>
    <t>马银俊</t>
  </si>
  <si>
    <t>陈生礼</t>
  </si>
  <si>
    <t>陈海波</t>
  </si>
  <si>
    <t>陈生虎</t>
  </si>
  <si>
    <t>陈生金</t>
  </si>
  <si>
    <t>陈海虎</t>
  </si>
  <si>
    <t>马登宝</t>
  </si>
  <si>
    <t>丁美琴</t>
  </si>
  <si>
    <t>陈生山</t>
  </si>
  <si>
    <t>陈学荣</t>
  </si>
  <si>
    <t>马义珍</t>
  </si>
  <si>
    <t>杨广勇</t>
  </si>
  <si>
    <t>杨树红</t>
  </si>
  <si>
    <t>陈生孝</t>
  </si>
  <si>
    <t>金学录</t>
  </si>
  <si>
    <t>金贵仁</t>
  </si>
  <si>
    <t>金学保</t>
  </si>
  <si>
    <t>金学德</t>
  </si>
  <si>
    <t>金学元</t>
  </si>
  <si>
    <t>金贵云</t>
  </si>
  <si>
    <t>马全伟</t>
  </si>
  <si>
    <t>陈海银</t>
  </si>
  <si>
    <t>金学奎</t>
  </si>
  <si>
    <t>金存喜</t>
  </si>
  <si>
    <t>金少先</t>
  </si>
  <si>
    <t>金少兵</t>
  </si>
  <si>
    <t>金学全</t>
  </si>
  <si>
    <t>金立</t>
  </si>
  <si>
    <t>金学贵（小）</t>
  </si>
  <si>
    <t>金少红</t>
  </si>
  <si>
    <t>马锋忠</t>
  </si>
  <si>
    <t>金学贵（大）</t>
  </si>
  <si>
    <t>丁晓英</t>
  </si>
  <si>
    <t>杨学德</t>
  </si>
  <si>
    <t>马兆学</t>
  </si>
  <si>
    <t>杨立峰</t>
  </si>
  <si>
    <t>陈海红</t>
  </si>
  <si>
    <t>陈生俊</t>
  </si>
  <si>
    <t>马凤莲</t>
  </si>
  <si>
    <t>陈生强</t>
  </si>
  <si>
    <t>陈生彪</t>
  </si>
  <si>
    <t>陈生国</t>
  </si>
  <si>
    <t>陈海学</t>
  </si>
  <si>
    <t>杨金山</t>
  </si>
  <si>
    <t>陈学清</t>
  </si>
  <si>
    <t>陈生海</t>
  </si>
  <si>
    <t>陈海军</t>
  </si>
  <si>
    <t>陈小华</t>
  </si>
  <si>
    <t>杨晓利</t>
  </si>
  <si>
    <t>杨学才</t>
  </si>
  <si>
    <t>杨晓敏</t>
  </si>
  <si>
    <t>马兆峰</t>
  </si>
  <si>
    <t>陈海忠</t>
  </si>
  <si>
    <t>杨学东</t>
  </si>
  <si>
    <t>杨树贵</t>
  </si>
  <si>
    <t>陈占兵</t>
  </si>
  <si>
    <t>陈生忠</t>
  </si>
  <si>
    <t>苗生福</t>
  </si>
  <si>
    <t>王成川</t>
  </si>
  <si>
    <t>王成山</t>
  </si>
  <si>
    <t>苗生保</t>
  </si>
  <si>
    <t>龚惠兵</t>
  </si>
  <si>
    <t>郝光礼</t>
  </si>
  <si>
    <t>王保荣</t>
  </si>
  <si>
    <t>丁学志</t>
  </si>
  <si>
    <t>马占合</t>
  </si>
  <si>
    <t>马贵</t>
  </si>
  <si>
    <t>李向前</t>
  </si>
  <si>
    <t>杨登科</t>
  </si>
  <si>
    <t>喜兆麟</t>
  </si>
  <si>
    <t>蒋立才</t>
  </si>
  <si>
    <t>贺兰县欣荣奶牛养殖专业合作社</t>
  </si>
  <si>
    <t>黄金</t>
  </si>
  <si>
    <t>陈生义</t>
  </si>
  <si>
    <t>施志山</t>
  </si>
  <si>
    <t>渠口村</t>
  </si>
  <si>
    <t>张兰</t>
  </si>
  <si>
    <t>丁少先</t>
  </si>
  <si>
    <t>杨惠成</t>
  </si>
  <si>
    <t>丁洪战</t>
  </si>
  <si>
    <t>丁洪彦</t>
  </si>
  <si>
    <t>杨秀娟</t>
  </si>
  <si>
    <t>马月梅</t>
  </si>
  <si>
    <t>王德山</t>
  </si>
  <si>
    <t>何占仁</t>
  </si>
  <si>
    <t>何占义</t>
  </si>
  <si>
    <t>何跃伟</t>
  </si>
  <si>
    <t>杨惠东</t>
  </si>
  <si>
    <t>李生虎</t>
  </si>
  <si>
    <t>丁磊</t>
  </si>
  <si>
    <t>王亚伦</t>
  </si>
  <si>
    <t>王生文</t>
  </si>
  <si>
    <t>杨惠刚</t>
  </si>
  <si>
    <t>马保仓</t>
  </si>
  <si>
    <t>马永贞</t>
  </si>
  <si>
    <t>马兆英</t>
  </si>
  <si>
    <t>马志</t>
  </si>
  <si>
    <t>马剑锋</t>
  </si>
  <si>
    <t>王学伏</t>
  </si>
  <si>
    <t>马英勇</t>
  </si>
  <si>
    <t>何小军</t>
  </si>
  <si>
    <t>马银学</t>
  </si>
  <si>
    <t>丁洪保</t>
  </si>
  <si>
    <t>王其珍</t>
  </si>
  <si>
    <t>郝凤花</t>
  </si>
  <si>
    <t>马银祥</t>
  </si>
  <si>
    <t>马银花</t>
  </si>
  <si>
    <t>马利峰</t>
  </si>
  <si>
    <t>王泽军</t>
  </si>
  <si>
    <t>刘丽琴</t>
  </si>
  <si>
    <t>马兆廷</t>
  </si>
  <si>
    <t>王卫兵</t>
  </si>
  <si>
    <t>金学兰</t>
  </si>
  <si>
    <t>马新云</t>
  </si>
  <si>
    <t>马英宝</t>
  </si>
  <si>
    <t>杨连先</t>
  </si>
  <si>
    <t>杨连锋</t>
  </si>
  <si>
    <t>王振荣</t>
  </si>
  <si>
    <t>杨连贵</t>
  </si>
  <si>
    <t>王英俊</t>
  </si>
  <si>
    <t>陈学琴</t>
  </si>
  <si>
    <t>陈生荣</t>
  </si>
  <si>
    <t>杨永堂</t>
  </si>
  <si>
    <t>杨连武</t>
  </si>
  <si>
    <t>杨连海</t>
  </si>
  <si>
    <t>陈生杰</t>
  </si>
  <si>
    <t>杨连川</t>
  </si>
  <si>
    <t>杨连清</t>
  </si>
  <si>
    <t>杨连军</t>
  </si>
  <si>
    <t>杨利</t>
  </si>
  <si>
    <t>马明花</t>
  </si>
  <si>
    <t>王冬成</t>
  </si>
  <si>
    <t>杨震</t>
  </si>
  <si>
    <t>何兆学</t>
  </si>
  <si>
    <t>何占兵</t>
  </si>
  <si>
    <t>杨彦龙</t>
  </si>
  <si>
    <t>杨则仁</t>
  </si>
  <si>
    <t>杨泽云</t>
  </si>
  <si>
    <t>王兴珍</t>
  </si>
  <si>
    <t>杨泽平</t>
  </si>
  <si>
    <t>何占华</t>
  </si>
  <si>
    <t>杨树德</t>
  </si>
  <si>
    <t>何兆山</t>
  </si>
  <si>
    <t>尤光荣</t>
  </si>
  <si>
    <t>王志荣</t>
  </si>
  <si>
    <t>马兆成</t>
  </si>
  <si>
    <t>丁兆华</t>
  </si>
  <si>
    <t>马兆贵</t>
  </si>
  <si>
    <t>马兆山</t>
  </si>
  <si>
    <t>王学国</t>
  </si>
  <si>
    <t>马兆和</t>
  </si>
  <si>
    <t xml:space="preserve">马兵 </t>
  </si>
  <si>
    <t>王明奎</t>
  </si>
  <si>
    <t>王佳伟</t>
  </si>
  <si>
    <t>金存才</t>
  </si>
  <si>
    <t>金富</t>
  </si>
  <si>
    <t>金存山</t>
  </si>
  <si>
    <t>王兆山</t>
  </si>
  <si>
    <t>王建峰</t>
  </si>
  <si>
    <t>马小娟</t>
  </si>
  <si>
    <t>杨连宏</t>
  </si>
  <si>
    <t>杨永赞</t>
  </si>
  <si>
    <t>马维强</t>
  </si>
  <si>
    <t>王兆成</t>
  </si>
  <si>
    <t>杨连雄</t>
  </si>
  <si>
    <t>王自利</t>
  </si>
  <si>
    <t>王忠孝</t>
  </si>
  <si>
    <t>徐邦前</t>
  </si>
  <si>
    <t>卢军庆</t>
  </si>
  <si>
    <t>时红波</t>
  </si>
  <si>
    <t>卢兴林</t>
  </si>
  <si>
    <t>王忠志</t>
  </si>
  <si>
    <t>卢军林</t>
  </si>
  <si>
    <t>徐邦军</t>
  </si>
  <si>
    <t>平罗县渠口乡渠口村股份经济合作社</t>
  </si>
  <si>
    <t>岳怀玉</t>
  </si>
  <si>
    <t>王富宝</t>
  </si>
  <si>
    <t>王国保</t>
  </si>
  <si>
    <t>何宝川</t>
  </si>
  <si>
    <t>何宝林</t>
  </si>
  <si>
    <t>王财宝</t>
  </si>
  <si>
    <t>苏国彪</t>
  </si>
  <si>
    <t>何宝明</t>
  </si>
  <si>
    <t>王财伏</t>
  </si>
  <si>
    <t>王保林</t>
  </si>
  <si>
    <t>岳怀义</t>
  </si>
  <si>
    <t>苏波</t>
  </si>
  <si>
    <t>岳怀山</t>
  </si>
  <si>
    <t>王忠银</t>
  </si>
  <si>
    <t>王天贵</t>
  </si>
  <si>
    <t>王国海</t>
  </si>
  <si>
    <t>何宝成</t>
  </si>
  <si>
    <t>何宝山</t>
  </si>
  <si>
    <t>岳怀礼</t>
  </si>
  <si>
    <t>王国东</t>
  </si>
  <si>
    <t>喜孝连</t>
  </si>
  <si>
    <t>喜瓦利</t>
  </si>
  <si>
    <t>罗立军</t>
  </si>
  <si>
    <t>徐海忠</t>
  </si>
  <si>
    <t>徐敬</t>
  </si>
  <si>
    <t>岳占成</t>
  </si>
  <si>
    <t>岳双林</t>
  </si>
  <si>
    <t>丁晓刚</t>
  </si>
  <si>
    <t>王志勇</t>
  </si>
  <si>
    <t>赵兴龙</t>
  </si>
  <si>
    <t>赵兴光</t>
  </si>
  <si>
    <t>罗立明</t>
  </si>
  <si>
    <t>罗立红</t>
  </si>
  <si>
    <t>柳忠仁</t>
  </si>
  <si>
    <t>岳建东</t>
  </si>
  <si>
    <t>岳小龙</t>
  </si>
  <si>
    <t>王明川</t>
  </si>
  <si>
    <t>丁耀龙</t>
  </si>
  <si>
    <t>韩生祥</t>
  </si>
  <si>
    <t>韩华</t>
  </si>
  <si>
    <t>万广财</t>
  </si>
  <si>
    <t>岳占山</t>
  </si>
  <si>
    <t>乔茂枝</t>
  </si>
  <si>
    <t>王立伟</t>
  </si>
  <si>
    <t>王建</t>
  </si>
  <si>
    <t>丁利云</t>
  </si>
  <si>
    <t>永光村</t>
  </si>
  <si>
    <t>丁海燕</t>
  </si>
  <si>
    <t>丁进军</t>
  </si>
  <si>
    <t>丁海强</t>
  </si>
  <si>
    <t>丁利华</t>
  </si>
  <si>
    <t>焦翠英</t>
  </si>
  <si>
    <t>陈海林</t>
  </si>
  <si>
    <t>丁佳圆</t>
  </si>
  <si>
    <t>蒙锡军</t>
  </si>
  <si>
    <t>陈海云</t>
  </si>
  <si>
    <t>丁玉江</t>
  </si>
  <si>
    <t>吴海林</t>
  </si>
  <si>
    <t>李赞福</t>
  </si>
  <si>
    <t>丁红伏</t>
  </si>
  <si>
    <t>丁化云</t>
  </si>
  <si>
    <t>丁占成</t>
  </si>
  <si>
    <t>丁晓军</t>
  </si>
  <si>
    <t>蒙锡刚</t>
  </si>
  <si>
    <t>马素珍</t>
  </si>
  <si>
    <t>陈秀花</t>
  </si>
  <si>
    <t>丁进恒</t>
  </si>
  <si>
    <t>蒙建军</t>
  </si>
  <si>
    <t>杨树财</t>
  </si>
  <si>
    <t>丁建红</t>
  </si>
  <si>
    <t>丁建东</t>
  </si>
  <si>
    <t>韩利东</t>
  </si>
  <si>
    <t>丁建荣</t>
  </si>
  <si>
    <t>郭玉兰</t>
  </si>
  <si>
    <t>韩兴华</t>
  </si>
  <si>
    <t>丁贵虎</t>
  </si>
  <si>
    <t>马建朝</t>
  </si>
  <si>
    <t>丁建忠</t>
  </si>
  <si>
    <t>康利平</t>
  </si>
  <si>
    <t>丁玉龙</t>
  </si>
  <si>
    <t>丁利凯</t>
  </si>
  <si>
    <t>丁建明</t>
  </si>
  <si>
    <t>丁桂雄</t>
  </si>
  <si>
    <t>丁俊</t>
  </si>
  <si>
    <t>丁少武</t>
  </si>
  <si>
    <t>陈生贵</t>
  </si>
  <si>
    <t>杨树良</t>
  </si>
  <si>
    <t>丁进超</t>
  </si>
  <si>
    <t>丁建川</t>
  </si>
  <si>
    <t>丁兆林</t>
  </si>
  <si>
    <t>丁占其</t>
  </si>
  <si>
    <t>丁亮</t>
  </si>
  <si>
    <t>丁立刚</t>
  </si>
  <si>
    <t>丁晓鹏</t>
  </si>
  <si>
    <t>丁燕</t>
  </si>
  <si>
    <t>王耀林</t>
  </si>
  <si>
    <t>张付宝</t>
  </si>
  <si>
    <t>牛世清</t>
  </si>
  <si>
    <t>马维保</t>
  </si>
  <si>
    <t>秦学春</t>
  </si>
  <si>
    <t>秦学锋</t>
  </si>
  <si>
    <t>秦学宁</t>
  </si>
  <si>
    <t>秦学增</t>
  </si>
  <si>
    <t>解红丽</t>
  </si>
  <si>
    <t>祁立兴</t>
  </si>
  <si>
    <t>秦星</t>
  </si>
  <si>
    <t>蔡术贤</t>
  </si>
  <si>
    <t>蔡占平</t>
  </si>
  <si>
    <t>张玉英</t>
  </si>
  <si>
    <t>秦伟国</t>
  </si>
  <si>
    <t>蔡占普</t>
  </si>
  <si>
    <t>蔡占春</t>
  </si>
  <si>
    <t>蔡占禹</t>
  </si>
  <si>
    <t>蔡学梅</t>
  </si>
  <si>
    <t>蔡占如</t>
  </si>
  <si>
    <t>蔡占银</t>
  </si>
  <si>
    <t>蔡平安</t>
  </si>
  <si>
    <t>秦学仁</t>
  </si>
  <si>
    <t>蔡占忠</t>
  </si>
  <si>
    <t>蔡静</t>
  </si>
  <si>
    <t>蔡学刚</t>
  </si>
  <si>
    <t>秦学红</t>
  </si>
  <si>
    <t>秦学民</t>
  </si>
  <si>
    <t>秦行军</t>
  </si>
  <si>
    <t>秦凤柱</t>
  </si>
  <si>
    <t>朱占尧</t>
  </si>
  <si>
    <t>朱军</t>
  </si>
  <si>
    <t>陈彩芹</t>
  </si>
  <si>
    <t>秦学龙</t>
  </si>
  <si>
    <t>叶生芳</t>
  </si>
  <si>
    <t>蔡占兴</t>
  </si>
  <si>
    <t>蔡鹏</t>
  </si>
  <si>
    <t>秦学林</t>
  </si>
  <si>
    <t>秦怡</t>
  </si>
  <si>
    <t>秦学伏</t>
  </si>
  <si>
    <t>秦卫刚</t>
  </si>
  <si>
    <t>秦卫尧</t>
  </si>
  <si>
    <t>段小芳</t>
  </si>
  <si>
    <t>蔡学义</t>
  </si>
  <si>
    <t>蔡会平</t>
  </si>
  <si>
    <t>朱占平</t>
  </si>
  <si>
    <t>秦学文</t>
  </si>
  <si>
    <t>秦伟杰</t>
  </si>
  <si>
    <t>祁国伏</t>
  </si>
  <si>
    <t>朱巧霞</t>
  </si>
  <si>
    <t>吴晓鹏</t>
  </si>
  <si>
    <t>蔡占元</t>
  </si>
  <si>
    <t>余丽红</t>
  </si>
  <si>
    <t>王西明</t>
  </si>
  <si>
    <t>张会霞</t>
  </si>
  <si>
    <t>马兰霞</t>
  </si>
  <si>
    <t>丁学保</t>
  </si>
  <si>
    <t>丁兆川</t>
  </si>
  <si>
    <t>马兆清</t>
  </si>
  <si>
    <t>尤学忠</t>
  </si>
  <si>
    <t>康利军</t>
  </si>
  <si>
    <t>蔡占文</t>
  </si>
  <si>
    <t>金树德</t>
  </si>
  <si>
    <t>金小伟</t>
  </si>
  <si>
    <t>金树林</t>
  </si>
  <si>
    <t>马建勤</t>
  </si>
  <si>
    <t>丁占录</t>
  </si>
  <si>
    <t>丁少锋</t>
  </si>
  <si>
    <t>蔡占川</t>
  </si>
  <si>
    <t>蔡永平</t>
  </si>
  <si>
    <t>蔡永华</t>
  </si>
  <si>
    <t>蔡永伏</t>
  </si>
  <si>
    <t>徐彦山</t>
  </si>
  <si>
    <t>蔡占林</t>
  </si>
  <si>
    <t>尤生元</t>
  </si>
  <si>
    <t>吴彦红</t>
  </si>
  <si>
    <t>蔡占波</t>
  </si>
  <si>
    <t>蔡海瑞</t>
  </si>
  <si>
    <t>蔡占尧</t>
  </si>
  <si>
    <t>金换云</t>
  </si>
  <si>
    <t>金小明</t>
  </si>
  <si>
    <t>金小龙</t>
  </si>
  <si>
    <t>马春艳</t>
  </si>
  <si>
    <t>丁凤山</t>
  </si>
  <si>
    <t>金树平</t>
  </si>
  <si>
    <t>徐彦红</t>
  </si>
  <si>
    <t>丁耀林</t>
  </si>
  <si>
    <t>金小平</t>
  </si>
  <si>
    <t>杨庆</t>
  </si>
  <si>
    <t>徐彦伟</t>
  </si>
  <si>
    <t>尤生和</t>
  </si>
  <si>
    <t>金树礼</t>
  </si>
  <si>
    <t>金志银</t>
  </si>
  <si>
    <t>丁少雄</t>
  </si>
  <si>
    <t>丁少江</t>
  </si>
  <si>
    <t>丁耀忠</t>
  </si>
  <si>
    <t>丁少波</t>
  </si>
  <si>
    <t>毛凤芹</t>
  </si>
  <si>
    <t>金梅英</t>
  </si>
  <si>
    <t>蔡永东</t>
  </si>
  <si>
    <t>蔡永红</t>
  </si>
  <si>
    <t>蔡占明</t>
  </si>
  <si>
    <t>金学芹</t>
  </si>
  <si>
    <t>金树洪</t>
  </si>
  <si>
    <t>金树云</t>
  </si>
  <si>
    <t>金斌</t>
  </si>
  <si>
    <t>金焕文</t>
  </si>
  <si>
    <t>蔡锋</t>
  </si>
  <si>
    <t>高兰英</t>
  </si>
  <si>
    <t>丁兆山</t>
  </si>
  <si>
    <t>尤生云</t>
  </si>
  <si>
    <t>丁洪荣</t>
  </si>
  <si>
    <t>马晓荣</t>
  </si>
  <si>
    <t>马朝</t>
  </si>
  <si>
    <t>李翠莲</t>
  </si>
  <si>
    <t>杨治荣</t>
  </si>
  <si>
    <t>马兆荣</t>
  </si>
  <si>
    <t>马建勋</t>
  </si>
  <si>
    <t>马巧玲</t>
  </si>
  <si>
    <t>丁耀云</t>
  </si>
  <si>
    <t>杨治杰</t>
  </si>
  <si>
    <t>马小燕</t>
  </si>
  <si>
    <t>杨凤英</t>
  </si>
  <si>
    <t>陈生录</t>
  </si>
  <si>
    <t>杨树荣</t>
  </si>
  <si>
    <t>马新宇</t>
  </si>
  <si>
    <t>马新琳</t>
  </si>
  <si>
    <t>杨树胜</t>
  </si>
  <si>
    <t>李成梅</t>
  </si>
  <si>
    <t>丁耀南</t>
  </si>
  <si>
    <t>喜丰宝</t>
  </si>
  <si>
    <t>杨树锋</t>
  </si>
  <si>
    <t>耿学林</t>
  </si>
  <si>
    <t>耿晓明</t>
  </si>
  <si>
    <t>杨术学</t>
  </si>
  <si>
    <t>杨树海</t>
  </si>
  <si>
    <t>何小芹</t>
  </si>
  <si>
    <t>杨国喜</t>
  </si>
  <si>
    <t>杨术仁</t>
  </si>
  <si>
    <t>杨树龙</t>
  </si>
  <si>
    <t>耿学文</t>
  </si>
  <si>
    <t>杨树东</t>
  </si>
  <si>
    <t>马丰花</t>
  </si>
  <si>
    <t>杨树俊</t>
  </si>
  <si>
    <t>尤翠花</t>
  </si>
  <si>
    <t>丁科</t>
  </si>
  <si>
    <t>马少娟</t>
  </si>
  <si>
    <t>王钝进</t>
  </si>
  <si>
    <t>杨术军</t>
  </si>
  <si>
    <t>杨术山</t>
  </si>
  <si>
    <t>杨术礼</t>
  </si>
  <si>
    <t>张志平</t>
  </si>
  <si>
    <t>喜占峰</t>
  </si>
  <si>
    <t>马志俊</t>
  </si>
  <si>
    <t>安廷栋</t>
  </si>
  <si>
    <t>苏明林</t>
  </si>
  <si>
    <t>马守卫</t>
  </si>
  <si>
    <t>马子明</t>
  </si>
  <si>
    <t>喜进林</t>
  </si>
  <si>
    <t>金秀花</t>
  </si>
  <si>
    <t>杨小平</t>
  </si>
  <si>
    <t>杨连成</t>
  </si>
  <si>
    <t>杨小刚</t>
  </si>
  <si>
    <t>尤兆虎</t>
  </si>
  <si>
    <t>尤兆荣</t>
  </si>
  <si>
    <t>尤新忠</t>
  </si>
  <si>
    <t>王德红</t>
  </si>
  <si>
    <t>杨树礼</t>
  </si>
  <si>
    <t>杨连华</t>
  </si>
  <si>
    <t>杨利锋</t>
  </si>
  <si>
    <t>杨连文</t>
  </si>
  <si>
    <t>杨树才</t>
  </si>
  <si>
    <t>杨立龙</t>
  </si>
  <si>
    <t>尤新福</t>
  </si>
  <si>
    <t>王洪斌</t>
  </si>
  <si>
    <t>尤兆伏</t>
  </si>
  <si>
    <t>尤兆兵</t>
  </si>
  <si>
    <t>王德珍</t>
  </si>
  <si>
    <t>杨树廷</t>
  </si>
  <si>
    <t>马贵英</t>
  </si>
  <si>
    <t>杨立清</t>
  </si>
  <si>
    <t>杨连强</t>
  </si>
  <si>
    <t>王金奎</t>
  </si>
  <si>
    <t>王洪彦</t>
  </si>
  <si>
    <t>王洪涛</t>
  </si>
  <si>
    <t>杨治凯</t>
  </si>
  <si>
    <t>王玉海</t>
  </si>
  <si>
    <t>红阳村打补助</t>
  </si>
  <si>
    <t>吴宝成</t>
  </si>
  <si>
    <t>红旗村</t>
  </si>
  <si>
    <t>杨成才</t>
  </si>
  <si>
    <t>杨希文</t>
  </si>
  <si>
    <t>王维国</t>
  </si>
  <si>
    <t>马文平</t>
  </si>
  <si>
    <t>杨香花</t>
  </si>
  <si>
    <t>马寿川</t>
  </si>
  <si>
    <t>马跃山</t>
  </si>
  <si>
    <t>杨希厚</t>
  </si>
  <si>
    <t>杨成义</t>
  </si>
  <si>
    <t>杨成龙</t>
  </si>
  <si>
    <t>杨成山</t>
  </si>
  <si>
    <t>曹军红</t>
  </si>
  <si>
    <t>靳红保</t>
  </si>
  <si>
    <t>靳洪如</t>
  </si>
  <si>
    <t>马红兵</t>
  </si>
  <si>
    <t>曹尚龙</t>
  </si>
  <si>
    <t>马克江</t>
  </si>
  <si>
    <t>郭淑清</t>
  </si>
  <si>
    <t>曹尚平</t>
  </si>
  <si>
    <t>金占礼</t>
  </si>
  <si>
    <t>马小蓉</t>
  </si>
  <si>
    <t>余怀平</t>
  </si>
  <si>
    <t>曹尚涛</t>
  </si>
  <si>
    <t>郭淑春</t>
  </si>
  <si>
    <t>郭淑红</t>
  </si>
  <si>
    <t>安玉芳</t>
  </si>
  <si>
    <t>龚学莉</t>
  </si>
  <si>
    <t>王万刚</t>
  </si>
  <si>
    <t>王万江</t>
  </si>
  <si>
    <t>苏松地</t>
  </si>
  <si>
    <t>靳红旗</t>
  </si>
  <si>
    <t>曹建忠</t>
  </si>
  <si>
    <t>曹志远</t>
  </si>
  <si>
    <t>马明德</t>
  </si>
  <si>
    <t>周玉琴</t>
  </si>
  <si>
    <t>曹尚军</t>
  </si>
  <si>
    <t>曹润</t>
  </si>
  <si>
    <t>李翠霞</t>
  </si>
  <si>
    <t>靳秀琴</t>
  </si>
  <si>
    <t>曹汉祥</t>
  </si>
  <si>
    <t>曹琪</t>
  </si>
  <si>
    <t>曹尚信</t>
  </si>
  <si>
    <t>靳红云</t>
  </si>
  <si>
    <t>曹尚江</t>
  </si>
  <si>
    <t>党新红</t>
  </si>
  <si>
    <t>王学生</t>
  </si>
  <si>
    <t>郭秀芳</t>
  </si>
  <si>
    <t>曹四新</t>
  </si>
  <si>
    <t>曹尚宁</t>
  </si>
  <si>
    <t>曹尚林</t>
  </si>
  <si>
    <t>曹锋</t>
  </si>
  <si>
    <t>曹余</t>
  </si>
  <si>
    <t>曹汉龙</t>
  </si>
  <si>
    <t>曹建</t>
  </si>
  <si>
    <t>曹红兵</t>
  </si>
  <si>
    <t>曹红军</t>
  </si>
  <si>
    <t>曹汉堂</t>
  </si>
  <si>
    <t>黄桂萍</t>
  </si>
  <si>
    <t>张科</t>
  </si>
  <si>
    <t>马建洪</t>
  </si>
  <si>
    <t>曹宏伟</t>
  </si>
  <si>
    <t>李亚楠</t>
  </si>
  <si>
    <t>曹洪</t>
  </si>
  <si>
    <t>史克娟</t>
  </si>
  <si>
    <t>靳洪成</t>
  </si>
  <si>
    <t>靳洪战</t>
  </si>
  <si>
    <t>曹学宁</t>
  </si>
  <si>
    <t>米秀珍</t>
  </si>
  <si>
    <t>马小宁</t>
  </si>
  <si>
    <t>曹红宝</t>
  </si>
  <si>
    <t>曹建明</t>
  </si>
  <si>
    <t>靳洪清</t>
  </si>
  <si>
    <t>胡正武</t>
  </si>
  <si>
    <t>孙连兵</t>
  </si>
  <si>
    <t>徐真</t>
  </si>
  <si>
    <t>樊占龙</t>
  </si>
  <si>
    <t>石立朋</t>
  </si>
  <si>
    <t>石兴华</t>
  </si>
  <si>
    <t>石兴贵</t>
  </si>
  <si>
    <t>孙伏荣</t>
  </si>
  <si>
    <t>俞浩</t>
  </si>
  <si>
    <t>魏学芝</t>
  </si>
  <si>
    <t>孙连军</t>
  </si>
  <si>
    <t>孙连平</t>
  </si>
  <si>
    <t>孙正荣</t>
  </si>
  <si>
    <t>孙连东</t>
  </si>
  <si>
    <t>石海峰</t>
  </si>
  <si>
    <t>袁玉芳</t>
  </si>
  <si>
    <t>孙香香</t>
  </si>
  <si>
    <t>石兴忠</t>
  </si>
  <si>
    <t>孙海宝</t>
  </si>
  <si>
    <t>孙焕成</t>
  </si>
  <si>
    <t>孙尚军</t>
  </si>
  <si>
    <t>孙尚东</t>
  </si>
  <si>
    <t>孙少宁</t>
  </si>
  <si>
    <t>余蛟</t>
  </si>
  <si>
    <t>余建平</t>
  </si>
  <si>
    <t>段吉文</t>
  </si>
  <si>
    <t>段永伟</t>
  </si>
  <si>
    <t>段国平</t>
  </si>
  <si>
    <t>段洪锋</t>
  </si>
  <si>
    <t>段洪宁</t>
  </si>
  <si>
    <t>段国福</t>
  </si>
  <si>
    <t>余建宁</t>
  </si>
  <si>
    <t>余梅</t>
  </si>
  <si>
    <t>余怀兴</t>
  </si>
  <si>
    <t>何盘生</t>
  </si>
  <si>
    <t>哈学山</t>
  </si>
  <si>
    <t>段忠杰</t>
  </si>
  <si>
    <t>段忠林</t>
  </si>
  <si>
    <t>段红军</t>
  </si>
  <si>
    <t>段海军</t>
  </si>
  <si>
    <t>段国成</t>
  </si>
  <si>
    <t>段永刚</t>
  </si>
  <si>
    <t>段军</t>
  </si>
  <si>
    <t>孙正华</t>
  </si>
  <si>
    <t>孙正红</t>
  </si>
  <si>
    <t>孙正军</t>
  </si>
  <si>
    <t>段学军</t>
  </si>
  <si>
    <t>孙正明</t>
  </si>
  <si>
    <t>石海军</t>
  </si>
  <si>
    <t>段立平</t>
  </si>
  <si>
    <t>哈银山</t>
  </si>
  <si>
    <t>段国军</t>
  </si>
  <si>
    <t>郭风萍</t>
  </si>
  <si>
    <t>孙连成</t>
  </si>
  <si>
    <t>孙尚华</t>
  </si>
  <si>
    <t>柴学毕</t>
  </si>
  <si>
    <t>孙红兰</t>
  </si>
  <si>
    <t>樊登朝</t>
  </si>
  <si>
    <t>余欢</t>
  </si>
  <si>
    <t>樊晓波</t>
  </si>
  <si>
    <t>徐凤兰</t>
  </si>
  <si>
    <t>段忠虎</t>
  </si>
  <si>
    <t>柴永强</t>
  </si>
  <si>
    <t>柴永波</t>
  </si>
  <si>
    <t>白孝</t>
  </si>
  <si>
    <t>余生云</t>
  </si>
  <si>
    <t>段连生</t>
  </si>
  <si>
    <t>余红云</t>
  </si>
  <si>
    <t>余文</t>
  </si>
  <si>
    <t>樊登国</t>
  </si>
  <si>
    <t>代金成</t>
  </si>
  <si>
    <t>王万学</t>
  </si>
  <si>
    <t>余学仁</t>
  </si>
  <si>
    <t>余怀军</t>
  </si>
  <si>
    <t>段红进</t>
  </si>
  <si>
    <t>余志</t>
  </si>
  <si>
    <t>余靖</t>
  </si>
  <si>
    <t>余伏云</t>
  </si>
  <si>
    <t>段晓刚</t>
  </si>
  <si>
    <t>余学利</t>
  </si>
  <si>
    <t>余怀亮</t>
  </si>
  <si>
    <t>余建设</t>
  </si>
  <si>
    <t>赵克雄</t>
  </si>
  <si>
    <t>段红立</t>
  </si>
  <si>
    <t>田万全</t>
  </si>
  <si>
    <t>潘平良</t>
  </si>
  <si>
    <t>王学和</t>
  </si>
  <si>
    <t>王学德</t>
  </si>
  <si>
    <t>余建红</t>
  </si>
  <si>
    <t>段红义</t>
  </si>
  <si>
    <t>段红亮</t>
  </si>
  <si>
    <t>何启海</t>
  </si>
  <si>
    <t>段连军</t>
  </si>
  <si>
    <t>柴学廷</t>
  </si>
  <si>
    <t>田万兵</t>
  </si>
  <si>
    <t>周对梅</t>
  </si>
  <si>
    <t>王学师</t>
  </si>
  <si>
    <t>王万兵</t>
  </si>
  <si>
    <t>段连平</t>
  </si>
  <si>
    <t>段红伟</t>
  </si>
  <si>
    <t>段学兵</t>
  </si>
  <si>
    <t>余学平</t>
  </si>
  <si>
    <t>段红忠</t>
  </si>
  <si>
    <t>段忠华</t>
  </si>
  <si>
    <t>樊金香</t>
  </si>
  <si>
    <t>车载刚</t>
  </si>
  <si>
    <t>孙建平</t>
  </si>
  <si>
    <t>王彦清</t>
  </si>
  <si>
    <t>王学丁</t>
  </si>
  <si>
    <t>邢小力</t>
  </si>
  <si>
    <t>邢利军</t>
  </si>
  <si>
    <t>邢万明</t>
  </si>
  <si>
    <t>邢万云</t>
  </si>
  <si>
    <t>邢学亮</t>
  </si>
  <si>
    <t>邢学刚</t>
  </si>
  <si>
    <t>赵金娥</t>
  </si>
  <si>
    <t>王学顺</t>
  </si>
  <si>
    <t>王学亮</t>
  </si>
  <si>
    <t>邢万林</t>
  </si>
  <si>
    <t>余红兵</t>
  </si>
  <si>
    <t>王占歧</t>
  </si>
  <si>
    <t>邢万富</t>
  </si>
  <si>
    <t>邢旺</t>
  </si>
  <si>
    <t>王彦华</t>
  </si>
  <si>
    <t>王颜兵</t>
  </si>
  <si>
    <t>邢万兵</t>
  </si>
  <si>
    <t>邢强</t>
  </si>
  <si>
    <t>田玉红</t>
  </si>
  <si>
    <t>余建保</t>
  </si>
  <si>
    <t>余金伟</t>
  </si>
  <si>
    <t>余万国</t>
  </si>
  <si>
    <t>余东扬</t>
  </si>
  <si>
    <t>余建喜</t>
  </si>
  <si>
    <t>余建朝</t>
  </si>
  <si>
    <t>余国才</t>
  </si>
  <si>
    <t>余建利</t>
  </si>
  <si>
    <t>余兆红</t>
  </si>
  <si>
    <t>余兆仁</t>
  </si>
  <si>
    <t>余万喜</t>
  </si>
  <si>
    <t>余兆清</t>
  </si>
  <si>
    <t>余国喜</t>
  </si>
  <si>
    <t>张永堆</t>
  </si>
  <si>
    <t>余兆和</t>
  </si>
  <si>
    <t>孙宏儒</t>
  </si>
  <si>
    <t>余建财</t>
  </si>
  <si>
    <t>王占喜</t>
  </si>
  <si>
    <t>杨永东</t>
  </si>
  <si>
    <t>杨永锋</t>
  </si>
  <si>
    <t>郭玉凤</t>
  </si>
  <si>
    <t>叶淑刚</t>
  </si>
  <si>
    <t>余秀珍</t>
  </si>
  <si>
    <t>白尚文</t>
  </si>
  <si>
    <t>张万明</t>
  </si>
  <si>
    <t>马维刚</t>
  </si>
  <si>
    <t>张万川</t>
  </si>
  <si>
    <t>余万寿</t>
  </si>
  <si>
    <t>余卓章</t>
  </si>
  <si>
    <t>余万录</t>
  </si>
  <si>
    <t>杨艳宁</t>
  </si>
  <si>
    <t>杨志伟</t>
  </si>
  <si>
    <t>张万祥</t>
  </si>
  <si>
    <t>杨光明</t>
  </si>
  <si>
    <t>余红军</t>
  </si>
  <si>
    <t>杨光文</t>
  </si>
  <si>
    <t>张万录</t>
  </si>
  <si>
    <t>张新年</t>
  </si>
  <si>
    <t>安文云</t>
  </si>
  <si>
    <t>安鹤</t>
  </si>
  <si>
    <t>安文平</t>
  </si>
  <si>
    <t>杨艳刚</t>
  </si>
  <si>
    <t>安文鸿</t>
  </si>
  <si>
    <t>杨永强</t>
  </si>
  <si>
    <t>高翠英</t>
  </si>
  <si>
    <t>杨建立</t>
  </si>
  <si>
    <t>杨海峰</t>
  </si>
  <si>
    <t>樊进平</t>
  </si>
  <si>
    <t>樊立国</t>
  </si>
  <si>
    <t>樊立军</t>
  </si>
  <si>
    <t>樊红</t>
  </si>
  <si>
    <t>樊立忠</t>
  </si>
  <si>
    <t>樊亮</t>
  </si>
  <si>
    <t>张占云</t>
  </si>
  <si>
    <t>张如</t>
  </si>
  <si>
    <t>张伏忠</t>
  </si>
  <si>
    <t>樊进军</t>
  </si>
  <si>
    <t>王学芹</t>
  </si>
  <si>
    <t>樊立刚</t>
  </si>
  <si>
    <t>樊立峰</t>
  </si>
  <si>
    <t>樊进喜</t>
  </si>
  <si>
    <t>历丽</t>
  </si>
  <si>
    <t>吴尚礼</t>
  </si>
  <si>
    <t>田大鹏</t>
  </si>
  <si>
    <t>李彩云</t>
  </si>
  <si>
    <t>刘红喜</t>
  </si>
  <si>
    <t>田海明</t>
  </si>
  <si>
    <t>田卫国</t>
  </si>
  <si>
    <t>吴芳</t>
  </si>
  <si>
    <t>童学贵</t>
  </si>
  <si>
    <t>吴进华</t>
  </si>
  <si>
    <t>吴海峰</t>
  </si>
  <si>
    <t>吴志科</t>
  </si>
  <si>
    <t>吴尚军</t>
  </si>
  <si>
    <t>陈江国</t>
  </si>
  <si>
    <t>陈孝</t>
  </si>
  <si>
    <t>陈亮（大）</t>
  </si>
  <si>
    <t>吴万林</t>
  </si>
  <si>
    <t>童涛</t>
  </si>
  <si>
    <t>田秀英</t>
  </si>
  <si>
    <t>吴兵</t>
  </si>
  <si>
    <t>李世虎</t>
  </si>
  <si>
    <t>郎耀贤</t>
  </si>
  <si>
    <t>郎占有</t>
  </si>
  <si>
    <t>赵思杰</t>
  </si>
  <si>
    <t>刘俊清</t>
  </si>
  <si>
    <t>李银娃</t>
  </si>
  <si>
    <t>刘建学</t>
  </si>
  <si>
    <t>吴永峰</t>
  </si>
  <si>
    <t>田靖</t>
  </si>
  <si>
    <t>樊涛</t>
  </si>
  <si>
    <t>樊宁</t>
  </si>
  <si>
    <t>吴万锋</t>
  </si>
  <si>
    <t>吴万宏</t>
  </si>
  <si>
    <t>张佳丽</t>
  </si>
  <si>
    <t>陈亮（小）</t>
  </si>
  <si>
    <t>樊超</t>
  </si>
  <si>
    <t>张伏兴</t>
  </si>
  <si>
    <t>张占成</t>
  </si>
  <si>
    <t>童军红</t>
  </si>
  <si>
    <t>樊进红</t>
  </si>
  <si>
    <t>任力兵</t>
  </si>
  <si>
    <t>杨学刚</t>
  </si>
  <si>
    <t>金存华</t>
  </si>
  <si>
    <t>金翠香</t>
  </si>
  <si>
    <t>金伏明</t>
  </si>
  <si>
    <t>李庆军</t>
  </si>
  <si>
    <t>金龙</t>
  </si>
  <si>
    <t>穆秀兰</t>
  </si>
  <si>
    <t>任勇</t>
  </si>
  <si>
    <t>王桂霞</t>
  </si>
  <si>
    <t>王明和</t>
  </si>
  <si>
    <t>金丽</t>
  </si>
  <si>
    <t>金存智</t>
  </si>
  <si>
    <t>马雄</t>
  </si>
  <si>
    <t>马宝</t>
  </si>
  <si>
    <t>金云</t>
  </si>
  <si>
    <t>金宁</t>
  </si>
  <si>
    <t>任立志</t>
  </si>
  <si>
    <t>李庆东</t>
  </si>
  <si>
    <t>陈贵</t>
  </si>
  <si>
    <t>陈志伏</t>
  </si>
  <si>
    <t>陈志平</t>
  </si>
  <si>
    <t>陈则</t>
  </si>
  <si>
    <t>孙凤花</t>
  </si>
  <si>
    <t>朱玉英</t>
  </si>
  <si>
    <t>陈国云</t>
  </si>
  <si>
    <t>陈国兵</t>
  </si>
  <si>
    <t>陈殿</t>
  </si>
  <si>
    <t>仇生柱</t>
  </si>
  <si>
    <t>谈国其</t>
  </si>
  <si>
    <t>陈志海</t>
  </si>
  <si>
    <t>陈志新</t>
  </si>
  <si>
    <t>陈银</t>
  </si>
  <si>
    <t>陈国进</t>
  </si>
  <si>
    <t>苏德福</t>
  </si>
  <si>
    <t>蒋红梅</t>
  </si>
  <si>
    <t>陈新林</t>
  </si>
  <si>
    <t>苏保录</t>
  </si>
  <si>
    <t>陈录</t>
  </si>
  <si>
    <t>陈新伏</t>
  </si>
  <si>
    <t>陈国志</t>
  </si>
  <si>
    <t>谭国兵</t>
  </si>
  <si>
    <t>李学萍</t>
  </si>
  <si>
    <t>仇瑞刚</t>
  </si>
  <si>
    <t>陈文山</t>
  </si>
  <si>
    <t>陈国茂</t>
  </si>
  <si>
    <t>马珍</t>
  </si>
  <si>
    <t>陈立新</t>
  </si>
  <si>
    <t>陈生伏</t>
  </si>
  <si>
    <t>蔡秀芳</t>
  </si>
  <si>
    <t>仇生利</t>
  </si>
  <si>
    <t>陈国立</t>
  </si>
  <si>
    <t>曹进</t>
  </si>
  <si>
    <t>张岁牛</t>
  </si>
  <si>
    <t>谭国柱</t>
  </si>
  <si>
    <t>陈志东</t>
  </si>
  <si>
    <t>陈志涛</t>
  </si>
  <si>
    <t>陈伏平</t>
  </si>
  <si>
    <t>陈伏龙</t>
  </si>
  <si>
    <t>仇生良</t>
  </si>
  <si>
    <t>陈生东</t>
  </si>
  <si>
    <t>曾佩林</t>
  </si>
  <si>
    <t>陈新红</t>
  </si>
  <si>
    <t>喜进银</t>
  </si>
  <si>
    <t>马向军</t>
  </si>
  <si>
    <t>吴玉柱</t>
  </si>
  <si>
    <t>六羊村</t>
  </si>
  <si>
    <t>田保瑞</t>
  </si>
  <si>
    <t>李向阳</t>
  </si>
  <si>
    <t>周仁</t>
  </si>
  <si>
    <t>田保平</t>
  </si>
  <si>
    <t>田杰</t>
  </si>
  <si>
    <t>田宝峰</t>
  </si>
  <si>
    <t>田占文</t>
  </si>
  <si>
    <t>孙微</t>
  </si>
  <si>
    <t>孙科</t>
  </si>
  <si>
    <t>陈占荣</t>
  </si>
  <si>
    <t>周信</t>
  </si>
  <si>
    <t>樊文才</t>
  </si>
  <si>
    <t>张子莲</t>
  </si>
  <si>
    <t>吴占红</t>
  </si>
  <si>
    <t>张天岐</t>
  </si>
  <si>
    <t>董占兴</t>
  </si>
  <si>
    <t>吴占华</t>
  </si>
  <si>
    <t>田保文</t>
  </si>
  <si>
    <t>田学江</t>
  </si>
  <si>
    <t>樊生华</t>
  </si>
  <si>
    <t>陈双喜</t>
  </si>
  <si>
    <t>周兴华</t>
  </si>
  <si>
    <t>吴振林</t>
  </si>
  <si>
    <t>周兴双</t>
  </si>
  <si>
    <t>孙建东</t>
  </si>
  <si>
    <t>吴学龙</t>
  </si>
  <si>
    <t>田永祥</t>
  </si>
  <si>
    <t>周新明</t>
  </si>
  <si>
    <t>平罗县渠口乡
六羊村股份经济合作社</t>
  </si>
  <si>
    <t>田国忠</t>
  </si>
  <si>
    <t>田玉岐</t>
  </si>
  <si>
    <t>田红茹</t>
  </si>
  <si>
    <t>田生智</t>
  </si>
  <si>
    <t>田建兵</t>
  </si>
  <si>
    <t>张志俊</t>
  </si>
  <si>
    <t>张广东</t>
  </si>
  <si>
    <t>张伏成</t>
  </si>
  <si>
    <t>郭芳娥</t>
  </si>
  <si>
    <t>张怀勤</t>
  </si>
  <si>
    <t>张伏银</t>
  </si>
  <si>
    <t>张怀杰</t>
  </si>
  <si>
    <t>候金莲</t>
  </si>
  <si>
    <t>张福生</t>
  </si>
  <si>
    <t>徐桂英</t>
  </si>
  <si>
    <t>张伏所</t>
  </si>
  <si>
    <t>张光贤</t>
  </si>
  <si>
    <t>张伏俭</t>
  </si>
  <si>
    <t>张福东</t>
  </si>
  <si>
    <t>张占其</t>
  </si>
  <si>
    <t>张光胜</t>
  </si>
  <si>
    <t>张伏华</t>
  </si>
  <si>
    <t>张光喜</t>
  </si>
  <si>
    <t>张伏志</t>
  </si>
  <si>
    <t>党秀莲</t>
  </si>
  <si>
    <t>张伏利</t>
  </si>
  <si>
    <t>张怀伏</t>
  </si>
  <si>
    <t>张怀潮</t>
  </si>
  <si>
    <t>张光惠</t>
  </si>
  <si>
    <t>党柏银</t>
  </si>
  <si>
    <t>伏正多</t>
  </si>
  <si>
    <t>张学花</t>
  </si>
  <si>
    <t>张伏柱</t>
  </si>
  <si>
    <t>张伏江</t>
  </si>
  <si>
    <t>张伏宁</t>
  </si>
  <si>
    <t>张光宁</t>
  </si>
  <si>
    <t>张光俊</t>
  </si>
  <si>
    <t>樊玉文</t>
  </si>
  <si>
    <t>张怀朋</t>
  </si>
  <si>
    <t>张伏伟</t>
  </si>
  <si>
    <t>张福廷</t>
  </si>
  <si>
    <t>张伏平</t>
  </si>
  <si>
    <t>张伏强</t>
  </si>
  <si>
    <t>张怀龙</t>
  </si>
  <si>
    <t>张光海</t>
  </si>
  <si>
    <t>穆凤英</t>
  </si>
  <si>
    <t>张广西</t>
  </si>
  <si>
    <t>张怀成</t>
  </si>
  <si>
    <t>张光孝</t>
  </si>
  <si>
    <t>潘志周</t>
  </si>
  <si>
    <t>何启刚</t>
  </si>
  <si>
    <t>屈院子</t>
  </si>
  <si>
    <t>党世军</t>
  </si>
  <si>
    <t>平罗县渠口乡六羊村股份经济合作社</t>
  </si>
  <si>
    <t>康喜林</t>
  </si>
  <si>
    <t>郭旺</t>
  </si>
  <si>
    <t>王加民</t>
  </si>
  <si>
    <t>周王红</t>
  </si>
  <si>
    <t>郭明</t>
  </si>
  <si>
    <t>征学华</t>
  </si>
  <si>
    <t>赵彦龙</t>
  </si>
  <si>
    <t>赵彦刚</t>
  </si>
  <si>
    <t>征万民</t>
  </si>
  <si>
    <t>王秀芹</t>
  </si>
  <si>
    <t>李冬</t>
  </si>
  <si>
    <t>王学怀</t>
  </si>
  <si>
    <t>征万志</t>
  </si>
  <si>
    <t>征波</t>
  </si>
  <si>
    <t>王冬华</t>
  </si>
  <si>
    <t>赵万明</t>
  </si>
  <si>
    <t>张齐</t>
  </si>
  <si>
    <t>王会</t>
  </si>
  <si>
    <t>王冬立</t>
  </si>
  <si>
    <t>曹占江</t>
  </si>
  <si>
    <t>曹占孝</t>
  </si>
  <si>
    <t>陈伏国</t>
  </si>
  <si>
    <t>陈伏华</t>
  </si>
  <si>
    <t>陈伏军</t>
  </si>
  <si>
    <t>陈伏忠</t>
  </si>
  <si>
    <t>陈燕宁</t>
  </si>
  <si>
    <t>丁艳荣</t>
  </si>
  <si>
    <t>董威杰</t>
  </si>
  <si>
    <t>高伏民</t>
  </si>
  <si>
    <t>高福君</t>
  </si>
  <si>
    <t>高建华</t>
  </si>
  <si>
    <t>胡朋</t>
  </si>
  <si>
    <t>胡彦龙</t>
  </si>
  <si>
    <t>李翠兰</t>
  </si>
  <si>
    <t>刘建立</t>
  </si>
  <si>
    <t>刘少兵</t>
  </si>
  <si>
    <t>刘少军</t>
  </si>
  <si>
    <t>刘微</t>
  </si>
  <si>
    <t>刘彦保</t>
  </si>
  <si>
    <t>刘彦华</t>
  </si>
  <si>
    <t>刘宜华</t>
  </si>
  <si>
    <t>刘宗财</t>
  </si>
  <si>
    <t>罗红军</t>
  </si>
  <si>
    <t>罗宗荣</t>
  </si>
  <si>
    <t>庞青华</t>
  </si>
  <si>
    <t>庞清江</t>
  </si>
  <si>
    <t>庞占贵</t>
  </si>
  <si>
    <t>庞占杰</t>
  </si>
  <si>
    <t>庞占英</t>
  </si>
  <si>
    <t>谭建其</t>
  </si>
  <si>
    <t>谭志刚</t>
  </si>
  <si>
    <t>谭志明</t>
  </si>
  <si>
    <t>田建成</t>
  </si>
  <si>
    <t>田建利</t>
  </si>
  <si>
    <t>田建鹏</t>
  </si>
  <si>
    <t>田淑平</t>
  </si>
  <si>
    <t>田顺河</t>
  </si>
  <si>
    <t>王瑞刚</t>
  </si>
  <si>
    <t>王瑞国</t>
  </si>
  <si>
    <t>王瑞华</t>
  </si>
  <si>
    <t>王宗喜</t>
  </si>
  <si>
    <t>王宗银</t>
  </si>
  <si>
    <t>徐波</t>
  </si>
  <si>
    <t>徐墩</t>
  </si>
  <si>
    <t>徐少刚</t>
  </si>
  <si>
    <t>徐少宏</t>
  </si>
  <si>
    <t>徐少军</t>
  </si>
  <si>
    <t>徐玉甫</t>
  </si>
  <si>
    <t>徐玉红</t>
  </si>
  <si>
    <t>徐玉喜</t>
  </si>
  <si>
    <t>徐自国</t>
  </si>
  <si>
    <t>徐自海</t>
  </si>
  <si>
    <t>徐自华</t>
  </si>
  <si>
    <t>徐自江</t>
  </si>
  <si>
    <t>徐自军</t>
  </si>
  <si>
    <t>徐自利</t>
  </si>
  <si>
    <t>徐自龙</t>
  </si>
  <si>
    <t>徐自涛</t>
  </si>
  <si>
    <t>徐自孝</t>
  </si>
  <si>
    <t>徐自新</t>
  </si>
  <si>
    <t>徐自玉</t>
  </si>
  <si>
    <t>叶敏斯</t>
  </si>
  <si>
    <t>叶敏刚</t>
  </si>
  <si>
    <t>余凤琴</t>
  </si>
  <si>
    <t>余丽芹</t>
  </si>
  <si>
    <t>赵国祥</t>
  </si>
  <si>
    <t>赵金霞</t>
  </si>
  <si>
    <t>简伏贵</t>
  </si>
  <si>
    <t>刘彦国</t>
  </si>
  <si>
    <t>简福国</t>
  </si>
  <si>
    <t>陈保军</t>
  </si>
  <si>
    <t>贺建红</t>
  </si>
  <si>
    <t>贺建生</t>
  </si>
  <si>
    <t>郑建林</t>
  </si>
  <si>
    <t>刘长征</t>
  </si>
  <si>
    <t>郑建宁</t>
  </si>
  <si>
    <t>陈占银</t>
  </si>
  <si>
    <t>郑建红</t>
  </si>
  <si>
    <t>周玉莲</t>
  </si>
  <si>
    <t>刘彦东</t>
  </si>
  <si>
    <t>陈金文</t>
  </si>
  <si>
    <t>宋占明</t>
  </si>
  <si>
    <t>简朋</t>
  </si>
  <si>
    <t>郑东舸</t>
  </si>
  <si>
    <t>陈辉</t>
  </si>
  <si>
    <t>贺建兵</t>
  </si>
  <si>
    <t>刘长亮</t>
  </si>
  <si>
    <t>徐永芳</t>
  </si>
  <si>
    <t>陈进民</t>
  </si>
  <si>
    <t>史月香</t>
  </si>
  <si>
    <t>征超</t>
  </si>
  <si>
    <t>刘建荣</t>
  </si>
  <si>
    <t>刘宽</t>
  </si>
  <si>
    <t>刘建贵</t>
  </si>
  <si>
    <t>陈进廷</t>
  </si>
  <si>
    <t>刘彦兵</t>
  </si>
  <si>
    <t>刘彦龙</t>
  </si>
  <si>
    <t>刘彦春</t>
  </si>
  <si>
    <t>陈占江</t>
  </si>
  <si>
    <t>陈学文</t>
  </si>
  <si>
    <t>简华</t>
  </si>
  <si>
    <t>陈金华</t>
  </si>
  <si>
    <t>简德财</t>
  </si>
  <si>
    <t>征涛</t>
  </si>
  <si>
    <t>征卫国</t>
  </si>
  <si>
    <t>陈建武</t>
  </si>
  <si>
    <t>简德强</t>
  </si>
  <si>
    <t>简元超</t>
  </si>
  <si>
    <t>简忠</t>
  </si>
  <si>
    <t>简卫</t>
  </si>
  <si>
    <t>简德银</t>
  </si>
  <si>
    <t>刘彦忠</t>
  </si>
  <si>
    <t>简军</t>
  </si>
  <si>
    <t>简德仁</t>
  </si>
  <si>
    <t>陈胜</t>
  </si>
  <si>
    <t>简德录</t>
  </si>
  <si>
    <t>陈建生</t>
  </si>
  <si>
    <t>贺正叶</t>
  </si>
  <si>
    <t>刘长林</t>
  </si>
  <si>
    <t>陈月花</t>
  </si>
  <si>
    <t>王剑</t>
  </si>
  <si>
    <t>吕国军</t>
  </si>
  <si>
    <t>郑建平</t>
  </si>
  <si>
    <t>新桥村</t>
  </si>
  <si>
    <t>余廷</t>
  </si>
  <si>
    <t>余军贵</t>
  </si>
  <si>
    <t>秦秀珍</t>
  </si>
  <si>
    <t>孙云霞</t>
  </si>
  <si>
    <t>薛宁波</t>
  </si>
  <si>
    <t>余占歧</t>
  </si>
  <si>
    <t>李桂珍</t>
  </si>
  <si>
    <t>余航</t>
  </si>
  <si>
    <t>余光龙</t>
  </si>
  <si>
    <t>余光宝</t>
  </si>
  <si>
    <t>余雷</t>
  </si>
  <si>
    <t>余阳</t>
  </si>
  <si>
    <t>余占华</t>
  </si>
  <si>
    <t>余浩清</t>
  </si>
  <si>
    <t>余占红</t>
  </si>
  <si>
    <t>余佑文</t>
  </si>
  <si>
    <t>徐志源</t>
  </si>
  <si>
    <t>余建春</t>
  </si>
  <si>
    <t>余建章</t>
  </si>
  <si>
    <t>余建庭</t>
  </si>
  <si>
    <t>余军贤</t>
  </si>
  <si>
    <t>余清霞</t>
  </si>
  <si>
    <t>余建刚</t>
  </si>
  <si>
    <t>余军河</t>
  </si>
  <si>
    <t>庞月霞</t>
  </si>
  <si>
    <t>余建</t>
  </si>
  <si>
    <t>余军伟</t>
  </si>
  <si>
    <t>余赞明</t>
  </si>
  <si>
    <t>张永娥</t>
  </si>
  <si>
    <t>曹梅虎</t>
  </si>
  <si>
    <t>余军朝</t>
  </si>
  <si>
    <t>余光伏</t>
  </si>
  <si>
    <t>余光华</t>
  </si>
  <si>
    <t>余建华</t>
  </si>
  <si>
    <t>余海平</t>
  </si>
  <si>
    <t>余军海</t>
  </si>
  <si>
    <t>余丽萍</t>
  </si>
  <si>
    <t>余浩东</t>
  </si>
  <si>
    <t>贺爱明</t>
  </si>
  <si>
    <t>贺建成</t>
  </si>
  <si>
    <t>孙文正</t>
  </si>
  <si>
    <t>孙文明</t>
  </si>
  <si>
    <t>万晓琴</t>
  </si>
  <si>
    <t>贾生仁</t>
  </si>
  <si>
    <t>高自明</t>
  </si>
  <si>
    <t>张淑玲</t>
  </si>
  <si>
    <t>高自国</t>
  </si>
  <si>
    <t>高海波</t>
  </si>
  <si>
    <t>高海卫</t>
  </si>
  <si>
    <t>贾生文</t>
  </si>
  <si>
    <t>贾利平</t>
  </si>
  <si>
    <t>高自学</t>
  </si>
  <si>
    <t>高新华</t>
  </si>
  <si>
    <t>贾源</t>
  </si>
  <si>
    <t>贾生成</t>
  </si>
  <si>
    <t>贾怀军</t>
  </si>
  <si>
    <t>高自亮</t>
  </si>
  <si>
    <t>高自华</t>
  </si>
  <si>
    <t>贾天明</t>
  </si>
  <si>
    <t>贾海军</t>
  </si>
  <si>
    <t>贾生安</t>
  </si>
  <si>
    <t>陈海燕</t>
  </si>
  <si>
    <t>贾自兵</t>
  </si>
  <si>
    <t>贾怀玉</t>
  </si>
  <si>
    <t>张伏祥</t>
  </si>
  <si>
    <t>贾振兵</t>
  </si>
  <si>
    <t>贾婷</t>
  </si>
  <si>
    <t>马艳香</t>
  </si>
  <si>
    <t>贾正国</t>
  </si>
  <si>
    <t>王凤莲</t>
  </si>
  <si>
    <t>贾振东</t>
  </si>
  <si>
    <t>贾继元</t>
  </si>
  <si>
    <t>贾蓉</t>
  </si>
  <si>
    <t>贾自荣</t>
  </si>
  <si>
    <t>贾生秀</t>
  </si>
  <si>
    <t>贾生国</t>
  </si>
  <si>
    <t>贾政萍</t>
  </si>
  <si>
    <t>申立云</t>
  </si>
  <si>
    <t>贾自政</t>
  </si>
  <si>
    <t>贾瑞</t>
  </si>
  <si>
    <t>贾亮</t>
  </si>
  <si>
    <t>贾自胜</t>
  </si>
  <si>
    <t>贾自国</t>
  </si>
  <si>
    <t>贾怀林</t>
  </si>
  <si>
    <t>贾自芳</t>
  </si>
  <si>
    <t>贾怀清</t>
  </si>
  <si>
    <t>陆广珍</t>
  </si>
  <si>
    <t>贾凯</t>
  </si>
  <si>
    <t>贾生瑞</t>
  </si>
  <si>
    <t>贾生江</t>
  </si>
  <si>
    <t>贾生勤</t>
  </si>
  <si>
    <t>贾生海</t>
  </si>
  <si>
    <t>张国强</t>
  </si>
  <si>
    <t>屈秀芳</t>
  </si>
  <si>
    <t>高建荣</t>
  </si>
  <si>
    <t>高建新</t>
  </si>
  <si>
    <t>贾自庆</t>
  </si>
  <si>
    <t>贾怀德</t>
  </si>
  <si>
    <t>贾怀乐</t>
  </si>
  <si>
    <t>申洋</t>
  </si>
  <si>
    <t>贾自新</t>
  </si>
  <si>
    <t>贾自学</t>
  </si>
  <si>
    <t>贾立明</t>
  </si>
  <si>
    <t>高建生</t>
  </si>
  <si>
    <t>赵启智</t>
  </si>
  <si>
    <t>强学宁</t>
  </si>
  <si>
    <t>强学涛</t>
  </si>
  <si>
    <t>强学成</t>
  </si>
  <si>
    <t>丁尚军</t>
  </si>
  <si>
    <t>强斐</t>
  </si>
  <si>
    <t>张志忠</t>
  </si>
  <si>
    <t>岳阳瑞</t>
  </si>
  <si>
    <t>赵正华</t>
  </si>
  <si>
    <t>丁尚龙</t>
  </si>
  <si>
    <t>李建涛</t>
  </si>
  <si>
    <t>张贞</t>
  </si>
  <si>
    <t>丁海瑞</t>
  </si>
  <si>
    <t>范涛</t>
  </si>
  <si>
    <t>范万忠</t>
  </si>
  <si>
    <t>范利</t>
  </si>
  <si>
    <t>段翠英</t>
  </si>
  <si>
    <t>丁学民</t>
  </si>
  <si>
    <t>汪生江</t>
  </si>
  <si>
    <t>王枝霞</t>
  </si>
  <si>
    <t>邵锋</t>
  </si>
  <si>
    <t>李文华</t>
  </si>
  <si>
    <t>邵成</t>
  </si>
  <si>
    <t>范平原</t>
  </si>
  <si>
    <t>张世俊</t>
  </si>
  <si>
    <t>邵财</t>
  </si>
  <si>
    <t>张小雷</t>
  </si>
  <si>
    <t>邵银</t>
  </si>
  <si>
    <t>邵建政</t>
  </si>
  <si>
    <t>邵建祥</t>
  </si>
  <si>
    <t>杨进才</t>
  </si>
  <si>
    <t>汪生林</t>
  </si>
  <si>
    <t>汪杰</t>
  </si>
  <si>
    <t>邵军</t>
  </si>
  <si>
    <t>张世英</t>
  </si>
  <si>
    <t>邵川</t>
  </si>
  <si>
    <t>汪华</t>
  </si>
  <si>
    <t>汪洋</t>
  </si>
  <si>
    <t>祁凤桂</t>
  </si>
  <si>
    <t>邵聪</t>
  </si>
  <si>
    <t>邵建宁</t>
  </si>
  <si>
    <t>邵建华</t>
  </si>
  <si>
    <t>哈惠霞</t>
  </si>
  <si>
    <t>张海兵</t>
  </si>
  <si>
    <t>张海洋</t>
  </si>
  <si>
    <t>张海天</t>
  </si>
  <si>
    <t>袁占林</t>
  </si>
  <si>
    <t>邵建国</t>
  </si>
  <si>
    <t>邵利</t>
  </si>
  <si>
    <t>邵波</t>
  </si>
  <si>
    <t>韩淑萍</t>
  </si>
  <si>
    <t>张海宇</t>
  </si>
  <si>
    <t>林巍</t>
  </si>
  <si>
    <t>范万军</t>
  </si>
  <si>
    <t>邵龙</t>
  </si>
  <si>
    <t>邵明</t>
  </si>
  <si>
    <t>交济村</t>
  </si>
  <si>
    <t>赵克林</t>
  </si>
  <si>
    <t>赵克芝</t>
  </si>
  <si>
    <t>杨怀忠</t>
  </si>
  <si>
    <t>周振亮</t>
  </si>
  <si>
    <t>史新春</t>
  </si>
  <si>
    <t>杨怀宁</t>
  </si>
  <si>
    <t>史进成</t>
  </si>
  <si>
    <t>史新业</t>
  </si>
  <si>
    <t>杨立祥</t>
  </si>
  <si>
    <t>吴换明</t>
  </si>
  <si>
    <t>李国宏</t>
  </si>
  <si>
    <t>何荣</t>
  </si>
  <si>
    <t>杨怀龙</t>
  </si>
  <si>
    <t>吴吉民</t>
  </si>
  <si>
    <t>赵金成</t>
  </si>
  <si>
    <t>杨微</t>
  </si>
  <si>
    <t>周振军</t>
  </si>
  <si>
    <t>杨怀珠</t>
  </si>
  <si>
    <t>赵自学</t>
  </si>
  <si>
    <t>吴继斌</t>
  </si>
  <si>
    <t>吴继伟</t>
  </si>
  <si>
    <t>周正刚</t>
  </si>
  <si>
    <t>杨怀军</t>
  </si>
  <si>
    <t>周振华</t>
  </si>
  <si>
    <t>吴盛</t>
  </si>
  <si>
    <t>袁金菊</t>
  </si>
  <si>
    <t>刘伏财</t>
  </si>
  <si>
    <t>张金凤</t>
  </si>
  <si>
    <t>杨怀保</t>
  </si>
  <si>
    <t>周正伟</t>
  </si>
  <si>
    <t>周学义</t>
  </si>
  <si>
    <t>周正余</t>
  </si>
  <si>
    <t>杨怀玉</t>
  </si>
  <si>
    <t>周秀芳</t>
  </si>
  <si>
    <t>吴生明</t>
  </si>
  <si>
    <t>李学校</t>
  </si>
  <si>
    <t>李伏财</t>
  </si>
  <si>
    <t>岳新宁</t>
  </si>
  <si>
    <t>余月香</t>
  </si>
  <si>
    <t>韩兆云</t>
  </si>
  <si>
    <t>王洪玺</t>
  </si>
  <si>
    <t>陈惠霞</t>
  </si>
  <si>
    <t>岳新文</t>
  </si>
  <si>
    <t>徐尚仁</t>
  </si>
  <si>
    <t>杨光福</t>
  </si>
  <si>
    <t>汪志岐</t>
  </si>
  <si>
    <t>汪占地</t>
  </si>
  <si>
    <t>韩兆龙</t>
  </si>
  <si>
    <t>吴彦虎</t>
  </si>
  <si>
    <t>岳占虎</t>
  </si>
  <si>
    <t>汪平安</t>
  </si>
  <si>
    <t>李惠娟</t>
  </si>
  <si>
    <t>王万年</t>
  </si>
  <si>
    <t>史学丽</t>
  </si>
  <si>
    <t>汪志军</t>
  </si>
  <si>
    <t>徐尚礼</t>
  </si>
  <si>
    <t>王万有</t>
  </si>
  <si>
    <t>韩兆军</t>
  </si>
  <si>
    <t>许海龙</t>
  </si>
  <si>
    <t>王尚斌</t>
  </si>
  <si>
    <t>汪志兵</t>
  </si>
  <si>
    <t>郁春梅</t>
  </si>
  <si>
    <t>杨光成</t>
  </si>
  <si>
    <t>岳占奎</t>
  </si>
  <si>
    <t>沈秀梅</t>
  </si>
  <si>
    <t>岳磊</t>
  </si>
  <si>
    <t>岳占忠</t>
  </si>
  <si>
    <t>王彬</t>
  </si>
  <si>
    <t>李淑玲</t>
  </si>
  <si>
    <t>许海宇</t>
  </si>
  <si>
    <t>魏学萍</t>
  </si>
  <si>
    <t>张淑莲</t>
  </si>
  <si>
    <t>谢庆玲</t>
  </si>
  <si>
    <t>王红志</t>
  </si>
  <si>
    <t>许登举</t>
  </si>
  <si>
    <t>岳龙</t>
  </si>
  <si>
    <t>张贤</t>
  </si>
  <si>
    <t>袁存林</t>
  </si>
  <si>
    <t>张汉信</t>
  </si>
  <si>
    <t>张占江</t>
  </si>
  <si>
    <t>张占虎</t>
  </si>
  <si>
    <t>张占银</t>
  </si>
  <si>
    <t>张菊香</t>
  </si>
  <si>
    <t>张万清</t>
  </si>
  <si>
    <t>张万龙</t>
  </si>
  <si>
    <t>张汉礼</t>
  </si>
  <si>
    <t>张汉义</t>
  </si>
  <si>
    <t>李永霞</t>
  </si>
  <si>
    <t>张宏琪</t>
  </si>
  <si>
    <t>张宏全</t>
  </si>
  <si>
    <t>张宏兵</t>
  </si>
  <si>
    <t>张占川</t>
  </si>
  <si>
    <t>张晓林</t>
  </si>
  <si>
    <t>郭玉华</t>
  </si>
  <si>
    <t>张汉志</t>
  </si>
  <si>
    <t>张红喜</t>
  </si>
  <si>
    <t>张占文</t>
  </si>
  <si>
    <t>曹秀兰</t>
  </si>
  <si>
    <t>余惠英</t>
  </si>
  <si>
    <t>张希银</t>
  </si>
  <si>
    <t>张吉伟</t>
  </si>
  <si>
    <t>张汉宗</t>
  </si>
  <si>
    <t>张红亮</t>
  </si>
  <si>
    <t>张占兵</t>
  </si>
  <si>
    <t>张占山</t>
  </si>
  <si>
    <t>张占业</t>
  </si>
  <si>
    <t>张汉武</t>
  </si>
  <si>
    <t>张汉勤</t>
  </si>
  <si>
    <t>张汉江</t>
  </si>
  <si>
    <t>张吉东</t>
  </si>
  <si>
    <t>张希林</t>
  </si>
  <si>
    <t>张占岐</t>
  </si>
  <si>
    <t>张彦云</t>
  </si>
  <si>
    <t>张彪</t>
  </si>
  <si>
    <t>王继成</t>
  </si>
  <si>
    <t>张佳娣</t>
  </si>
  <si>
    <t>张宏强</t>
  </si>
  <si>
    <t>王秀云</t>
  </si>
  <si>
    <t>王继伟</t>
  </si>
  <si>
    <t>袁如胜</t>
  </si>
  <si>
    <t>张占祥</t>
  </si>
  <si>
    <t>袁存山</t>
  </si>
  <si>
    <t>张银</t>
  </si>
  <si>
    <t>张汉山</t>
  </si>
  <si>
    <t>张占潮</t>
  </si>
  <si>
    <t>高学礼</t>
  </si>
  <si>
    <t>强东波</t>
  </si>
  <si>
    <t>王国喜</t>
  </si>
  <si>
    <t>高学江</t>
  </si>
  <si>
    <t>贺秀莲</t>
  </si>
  <si>
    <t>王凤岐</t>
  </si>
  <si>
    <t>高学华</t>
  </si>
  <si>
    <t>高光忠</t>
  </si>
  <si>
    <t>冯红军</t>
  </si>
  <si>
    <t>冯红阳</t>
  </si>
  <si>
    <t>冯宏太</t>
  </si>
  <si>
    <t>黄淑霞</t>
  </si>
  <si>
    <t>王风山</t>
  </si>
  <si>
    <t>史巧风</t>
  </si>
  <si>
    <t>王凤义</t>
  </si>
  <si>
    <t>王洪清</t>
  </si>
  <si>
    <t>张文彦</t>
  </si>
  <si>
    <t>冯红亮</t>
  </si>
  <si>
    <t>张文和</t>
  </si>
  <si>
    <t>王风海</t>
  </si>
  <si>
    <t>高学仁</t>
  </si>
  <si>
    <t>王占岐</t>
  </si>
  <si>
    <t>高学山</t>
  </si>
  <si>
    <t>王风江</t>
  </si>
  <si>
    <t>王建勇</t>
  </si>
  <si>
    <t>王枢学</t>
  </si>
  <si>
    <t>许金香</t>
  </si>
  <si>
    <t>王枢桐</t>
  </si>
  <si>
    <t>王晓琴</t>
  </si>
  <si>
    <t>王爱文</t>
  </si>
  <si>
    <t>王枢宁</t>
  </si>
  <si>
    <t>王卫星</t>
  </si>
  <si>
    <t>王永刚</t>
  </si>
  <si>
    <t>王志伟</t>
  </si>
  <si>
    <t>王惠平</t>
  </si>
  <si>
    <t>王治惠</t>
  </si>
  <si>
    <t>王治河</t>
  </si>
  <si>
    <t>柳希明</t>
  </si>
  <si>
    <t>王书文</t>
  </si>
  <si>
    <t>王书红</t>
  </si>
  <si>
    <t>王华宁</t>
  </si>
  <si>
    <t>王忠喜</t>
  </si>
  <si>
    <t>王忠山</t>
  </si>
  <si>
    <t>王宏宁</t>
  </si>
  <si>
    <t>王凤河</t>
  </si>
  <si>
    <t>王枢生</t>
  </si>
  <si>
    <t>王继波</t>
  </si>
  <si>
    <t>余学芝</t>
  </si>
  <si>
    <t>王治云</t>
  </si>
  <si>
    <t>柳锋民</t>
  </si>
  <si>
    <t>王书成</t>
  </si>
  <si>
    <t>胡生福</t>
  </si>
  <si>
    <t>张学香</t>
  </si>
  <si>
    <t>王风云</t>
  </si>
  <si>
    <t>张彦玲</t>
  </si>
  <si>
    <t>王常舂</t>
  </si>
  <si>
    <t>王卫国</t>
  </si>
  <si>
    <t>王书升</t>
  </si>
  <si>
    <t>牛智忠</t>
  </si>
  <si>
    <t>赵发明</t>
  </si>
  <si>
    <t>赵会龙</t>
  </si>
  <si>
    <t>赵法山</t>
  </si>
  <si>
    <t>赵发元</t>
  </si>
  <si>
    <t>李金宝</t>
  </si>
  <si>
    <t>苏金文</t>
  </si>
  <si>
    <t>李建武</t>
  </si>
  <si>
    <t>赵发卫</t>
  </si>
  <si>
    <t>李建设</t>
  </si>
  <si>
    <t>赵发林</t>
  </si>
  <si>
    <t>李洪太</t>
  </si>
  <si>
    <t>赵法财</t>
  </si>
  <si>
    <t>赵发江</t>
  </si>
  <si>
    <t>邵春花</t>
  </si>
  <si>
    <t>赵发文</t>
  </si>
  <si>
    <t>李金云</t>
  </si>
  <si>
    <t>赵建国</t>
  </si>
  <si>
    <t>王美玲</t>
  </si>
  <si>
    <t>赵虎</t>
  </si>
  <si>
    <t>熊金成</t>
  </si>
  <si>
    <t>王宝珍</t>
  </si>
  <si>
    <t>赵会永</t>
  </si>
  <si>
    <t>赵建兴</t>
  </si>
  <si>
    <t>赵占华</t>
  </si>
  <si>
    <t>苏金成</t>
  </si>
  <si>
    <t>苏金才</t>
  </si>
  <si>
    <t>周凤花</t>
  </si>
  <si>
    <t>赵发川</t>
  </si>
  <si>
    <t>赵发军</t>
  </si>
  <si>
    <t>赵发兵</t>
  </si>
  <si>
    <t>赵会忠</t>
  </si>
  <si>
    <t>代峰</t>
  </si>
  <si>
    <t>赵发升</t>
  </si>
  <si>
    <t>代永山</t>
  </si>
  <si>
    <t>苏金虎</t>
  </si>
  <si>
    <t>代金华</t>
  </si>
  <si>
    <t>苏金华</t>
  </si>
  <si>
    <t>代金文</t>
  </si>
  <si>
    <t>苏金荣</t>
  </si>
  <si>
    <t>苏军</t>
  </si>
  <si>
    <t>赵飞</t>
  </si>
  <si>
    <t>卢宗贵</t>
  </si>
  <si>
    <t>卢红军</t>
  </si>
  <si>
    <t>卢红太</t>
  </si>
  <si>
    <t>王志宏</t>
  </si>
  <si>
    <t>屈振东</t>
  </si>
  <si>
    <t>苏全生</t>
  </si>
  <si>
    <t>郁红霞</t>
  </si>
  <si>
    <t>屈振军</t>
  </si>
  <si>
    <t>简学胜</t>
  </si>
  <si>
    <t>卢宗胜</t>
  </si>
  <si>
    <t>卢治业</t>
  </si>
  <si>
    <t>屈政兵</t>
  </si>
  <si>
    <t>方学云</t>
  </si>
  <si>
    <t>吴生江</t>
  </si>
  <si>
    <t>方学琴</t>
  </si>
  <si>
    <t>王东辉</t>
  </si>
  <si>
    <t>赵金香</t>
  </si>
  <si>
    <t>汪明龙</t>
  </si>
  <si>
    <t>王耀辉</t>
  </si>
  <si>
    <t>龚占国</t>
  </si>
  <si>
    <t>龚占林</t>
  </si>
  <si>
    <t>刘菊霞</t>
  </si>
  <si>
    <t>王鹏辉</t>
  </si>
  <si>
    <t>周占江</t>
  </si>
  <si>
    <t>周进贤</t>
  </si>
  <si>
    <t>王明广</t>
  </si>
  <si>
    <t>吴生文</t>
  </si>
  <si>
    <t>方学潮</t>
  </si>
  <si>
    <t>陈叔玲</t>
  </si>
  <si>
    <t>郑月英</t>
  </si>
  <si>
    <t>吴佳</t>
  </si>
  <si>
    <t>王占堂</t>
  </si>
  <si>
    <t>龚润宁</t>
  </si>
  <si>
    <t>龚润平</t>
  </si>
  <si>
    <t>周兴茂</t>
  </si>
  <si>
    <t>王明甫</t>
  </si>
  <si>
    <t>龚尚荣</t>
  </si>
  <si>
    <t>周兴军</t>
  </si>
  <si>
    <t>马淑萍</t>
  </si>
  <si>
    <t>龚占金</t>
  </si>
  <si>
    <t>方学华</t>
  </si>
  <si>
    <t>龚占伏</t>
  </si>
  <si>
    <t>吴生枝</t>
  </si>
  <si>
    <t>周兴国</t>
  </si>
  <si>
    <t>龚永祥</t>
  </si>
  <si>
    <t>邢凤霞</t>
  </si>
  <si>
    <t>吴红学</t>
  </si>
  <si>
    <t>张小社</t>
  </si>
  <si>
    <t>陈付</t>
  </si>
  <si>
    <t>王国栋</t>
  </si>
  <si>
    <t>高自义</t>
  </si>
  <si>
    <t>冯金保</t>
  </si>
  <si>
    <t>邵红军</t>
  </si>
  <si>
    <t>王光云</t>
  </si>
  <si>
    <t>李凤萍</t>
  </si>
  <si>
    <t>徐长明</t>
  </si>
  <si>
    <t>徐长荣</t>
  </si>
  <si>
    <t>孙秀琴</t>
  </si>
  <si>
    <t>朱波</t>
  </si>
  <si>
    <t>姜桂香</t>
  </si>
  <si>
    <t>冯银宝</t>
  </si>
  <si>
    <t>王洪成</t>
  </si>
  <si>
    <t>徐长林</t>
  </si>
  <si>
    <t>邵建军</t>
  </si>
  <si>
    <t>王风仁</t>
  </si>
  <si>
    <t>冯登魁</t>
  </si>
  <si>
    <t>黄金兰</t>
  </si>
  <si>
    <t>李海龙</t>
  </si>
  <si>
    <t>李云多</t>
  </si>
  <si>
    <t>邵学明</t>
  </si>
  <si>
    <t>康彦清</t>
  </si>
  <si>
    <t>康昊东</t>
  </si>
  <si>
    <t>平罗县渠口乡交济村股份经济合作社</t>
  </si>
  <si>
    <t>杨怀江</t>
  </si>
  <si>
    <t>周成</t>
  </si>
  <si>
    <t>郭天顺</t>
  </si>
  <si>
    <t>分水闸村</t>
  </si>
  <si>
    <t>郭金东</t>
  </si>
  <si>
    <t>胡新顺</t>
  </si>
  <si>
    <t>吴少银</t>
  </si>
  <si>
    <t>龚明军</t>
  </si>
  <si>
    <t>龚宝</t>
  </si>
  <si>
    <t>胡正伟</t>
  </si>
  <si>
    <t>辛建华</t>
  </si>
  <si>
    <t>胡海龙</t>
  </si>
  <si>
    <t>辛建荣</t>
  </si>
  <si>
    <t>胡正文</t>
  </si>
  <si>
    <t>郭伟军</t>
  </si>
  <si>
    <t>郭进东</t>
  </si>
  <si>
    <t>郭红丽</t>
  </si>
  <si>
    <t>郭金林</t>
  </si>
  <si>
    <t>郭进文</t>
  </si>
  <si>
    <t>胡正锋</t>
  </si>
  <si>
    <t>龚卫兵</t>
  </si>
  <si>
    <t>龚明元</t>
  </si>
  <si>
    <t>吴少奇</t>
  </si>
  <si>
    <t>吴绍岗</t>
  </si>
  <si>
    <t>吴少学</t>
  </si>
  <si>
    <t>辛建明</t>
  </si>
  <si>
    <t>龚明福</t>
  </si>
  <si>
    <t>辛建龙</t>
  </si>
  <si>
    <t>吴克荣</t>
  </si>
  <si>
    <t>辛建祥</t>
  </si>
  <si>
    <t>吴少章</t>
  </si>
  <si>
    <t>吴克东</t>
  </si>
  <si>
    <t>赵巧玲</t>
  </si>
  <si>
    <t>吴少金</t>
  </si>
  <si>
    <t>胡正兵</t>
  </si>
  <si>
    <t>卢保林</t>
  </si>
  <si>
    <t>李占川</t>
  </si>
  <si>
    <t>方学保</t>
  </si>
  <si>
    <t>方玉存</t>
  </si>
  <si>
    <t>方占山</t>
  </si>
  <si>
    <t>王正虎</t>
  </si>
  <si>
    <t>王永龙</t>
  </si>
  <si>
    <t>周卫东</t>
  </si>
  <si>
    <t>方学惠</t>
  </si>
  <si>
    <t>李占祥</t>
  </si>
  <si>
    <t>方永宏</t>
  </si>
  <si>
    <t>方保山</t>
  </si>
  <si>
    <t>何生保</t>
  </si>
  <si>
    <t>何玉红</t>
  </si>
  <si>
    <t>方立福</t>
  </si>
  <si>
    <t>方长山</t>
  </si>
  <si>
    <t>方新国</t>
  </si>
  <si>
    <t>方学志</t>
  </si>
  <si>
    <t>邵忠明</t>
  </si>
  <si>
    <t>方永刚</t>
  </si>
  <si>
    <t>方学信</t>
  </si>
  <si>
    <t>周惠萍</t>
  </si>
  <si>
    <t>张彩凤</t>
  </si>
  <si>
    <t>王志斌</t>
  </si>
  <si>
    <t>方新利</t>
  </si>
  <si>
    <t>方万山</t>
  </si>
  <si>
    <t>周正东</t>
  </si>
  <si>
    <t>方利军</t>
  </si>
  <si>
    <t>方玉山</t>
  </si>
  <si>
    <t>方立东</t>
  </si>
  <si>
    <t>周乐</t>
  </si>
  <si>
    <t>杨分芹</t>
  </si>
  <si>
    <t>沈利军</t>
  </si>
  <si>
    <t>龚明治</t>
  </si>
  <si>
    <t>周生山</t>
  </si>
  <si>
    <t>何仕保</t>
  </si>
  <si>
    <t>周生俊</t>
  </si>
  <si>
    <t>蒙彦袭</t>
  </si>
  <si>
    <t>周建康</t>
  </si>
  <si>
    <t>曹新华</t>
  </si>
  <si>
    <t>曹新民</t>
  </si>
  <si>
    <t>辛国江</t>
  </si>
  <si>
    <t>赵克礼</t>
  </si>
  <si>
    <t>周景川</t>
  </si>
  <si>
    <t>沈利明</t>
  </si>
  <si>
    <t>龚明升</t>
  </si>
  <si>
    <t>周生勤</t>
  </si>
  <si>
    <t>周海玉</t>
  </si>
  <si>
    <t>周立军</t>
  </si>
  <si>
    <t>周代文</t>
  </si>
  <si>
    <t>潘丁年</t>
  </si>
  <si>
    <t>周存军</t>
  </si>
  <si>
    <t>周兴礼</t>
  </si>
  <si>
    <t>王英忠</t>
  </si>
  <si>
    <t>赵秋林</t>
  </si>
  <si>
    <t>周占海</t>
  </si>
  <si>
    <t>周勃</t>
  </si>
  <si>
    <t>杜祥</t>
  </si>
  <si>
    <t>高秋霞</t>
  </si>
  <si>
    <t>董燕</t>
  </si>
  <si>
    <t>周惠波</t>
  </si>
  <si>
    <t>周玉宝</t>
  </si>
  <si>
    <t>周茂礼</t>
  </si>
  <si>
    <t>周海荣</t>
  </si>
  <si>
    <t>周建兵</t>
  </si>
  <si>
    <t>周茂其</t>
  </si>
  <si>
    <t>周海清</t>
  </si>
  <si>
    <t>周兵</t>
  </si>
  <si>
    <t>陈元存</t>
  </si>
  <si>
    <t>周东文</t>
  </si>
  <si>
    <t>邢宝国</t>
  </si>
  <si>
    <t>郭天保</t>
  </si>
  <si>
    <t>尹学升</t>
  </si>
  <si>
    <t>党进平</t>
  </si>
  <si>
    <t>尹学兵</t>
  </si>
  <si>
    <t>尹学成</t>
  </si>
  <si>
    <t>尹学刚</t>
  </si>
  <si>
    <t>化伏贵</t>
  </si>
  <si>
    <t>邢保江</t>
  </si>
  <si>
    <t>朱秀花</t>
  </si>
  <si>
    <t>党进军</t>
  </si>
  <si>
    <t>党进海</t>
  </si>
  <si>
    <t>尹学明</t>
  </si>
  <si>
    <t>党进龙</t>
  </si>
  <si>
    <t>邢保明</t>
  </si>
  <si>
    <t>尹学亮</t>
  </si>
  <si>
    <t>贾军</t>
  </si>
  <si>
    <t>化福荣</t>
  </si>
  <si>
    <t>党进忠</t>
  </si>
  <si>
    <t>岳明虎</t>
  </si>
  <si>
    <t>王永金</t>
  </si>
  <si>
    <t>王启华</t>
  </si>
  <si>
    <t>王启山</t>
  </si>
  <si>
    <t>尹金龙</t>
  </si>
  <si>
    <t>王秋生</t>
  </si>
  <si>
    <t>尹金柱</t>
  </si>
  <si>
    <t>王启孝</t>
  </si>
  <si>
    <t>尹金山</t>
  </si>
  <si>
    <t>梅金山</t>
  </si>
  <si>
    <t>卢青山</t>
  </si>
  <si>
    <t>尹金伏</t>
  </si>
  <si>
    <t>王善清</t>
  </si>
  <si>
    <t>张尚学</t>
  </si>
  <si>
    <t>王有</t>
  </si>
  <si>
    <t>王红昱</t>
  </si>
  <si>
    <t>王勤</t>
  </si>
  <si>
    <t>司金荣</t>
  </si>
  <si>
    <t>马学志</t>
  </si>
  <si>
    <t>郑自贤</t>
  </si>
  <si>
    <t>张新平</t>
  </si>
  <si>
    <t>王金兵</t>
  </si>
  <si>
    <t>李新芳</t>
  </si>
  <si>
    <t>夏占海</t>
  </si>
  <si>
    <t>余洪斌</t>
  </si>
  <si>
    <t>夏福祥</t>
  </si>
  <si>
    <t>王振海</t>
  </si>
  <si>
    <t>熊占胜</t>
  </si>
  <si>
    <t>张红财</t>
  </si>
  <si>
    <t>马光红</t>
  </si>
  <si>
    <t>司爱军</t>
  </si>
  <si>
    <t>司爱红</t>
  </si>
  <si>
    <t>仇凤琴</t>
  </si>
  <si>
    <t>汪晓龙</t>
  </si>
  <si>
    <t>龚利</t>
  </si>
  <si>
    <t>赵泽荣</t>
  </si>
  <si>
    <t>刘德学</t>
  </si>
  <si>
    <t>小王建军</t>
  </si>
  <si>
    <t>解德明</t>
  </si>
  <si>
    <t>解海兵</t>
  </si>
  <si>
    <t>徐虎</t>
  </si>
  <si>
    <t>白丽琴</t>
  </si>
  <si>
    <t>田建新</t>
  </si>
  <si>
    <t>徐学清</t>
  </si>
  <si>
    <t>龚明录</t>
  </si>
  <si>
    <t>解占岐</t>
  </si>
  <si>
    <t>乔建宁</t>
  </si>
  <si>
    <t>赵泽春</t>
  </si>
  <si>
    <t>田建伟</t>
  </si>
  <si>
    <t>张燕红</t>
  </si>
  <si>
    <t>吴志友</t>
  </si>
  <si>
    <t>刘光兵</t>
  </si>
  <si>
    <t>熊文超</t>
  </si>
  <si>
    <t>尹学忠</t>
  </si>
  <si>
    <t>大王建军</t>
  </si>
  <si>
    <t>乔小刚</t>
  </si>
  <si>
    <t>高增珍</t>
  </si>
  <si>
    <t>李学财</t>
  </si>
  <si>
    <t>胡喜强</t>
  </si>
  <si>
    <t>熊占荣</t>
  </si>
  <si>
    <t>祁生永</t>
  </si>
  <si>
    <t>祁生文</t>
  </si>
  <si>
    <t>熊建平</t>
  </si>
  <si>
    <t>白跃东</t>
  </si>
  <si>
    <t>张金城</t>
  </si>
  <si>
    <t>马学宏</t>
  </si>
  <si>
    <t>党海</t>
  </si>
  <si>
    <t>熊占元</t>
  </si>
  <si>
    <t>石瑞江</t>
  </si>
  <si>
    <t>六中村</t>
  </si>
  <si>
    <t>李玉龙</t>
  </si>
  <si>
    <t>包国利</t>
  </si>
  <si>
    <t>安光利</t>
  </si>
  <si>
    <t>赵宁海</t>
  </si>
  <si>
    <t>赵文</t>
  </si>
  <si>
    <t>赵东红</t>
  </si>
  <si>
    <t>赵鸿</t>
  </si>
  <si>
    <t>赵宁根</t>
  </si>
  <si>
    <t>安耀宁</t>
  </si>
  <si>
    <t>赵永生</t>
  </si>
  <si>
    <t>安光虎</t>
  </si>
  <si>
    <t>赵玉清</t>
  </si>
  <si>
    <t>安光红</t>
  </si>
  <si>
    <t>周兴顺</t>
  </si>
  <si>
    <t>赵兴义</t>
  </si>
  <si>
    <t>赵东林</t>
  </si>
  <si>
    <t>赵东利</t>
  </si>
  <si>
    <t>赵江</t>
  </si>
  <si>
    <t>包虎</t>
  </si>
  <si>
    <t>包红</t>
  </si>
  <si>
    <t>包海明</t>
  </si>
  <si>
    <t>包刚</t>
  </si>
  <si>
    <t>王风花</t>
  </si>
  <si>
    <t>安光智</t>
  </si>
  <si>
    <t>王效勇</t>
  </si>
  <si>
    <t>南继承</t>
  </si>
  <si>
    <t>邵文军</t>
  </si>
  <si>
    <t>王爱喜</t>
  </si>
  <si>
    <t>邵立峰</t>
  </si>
  <si>
    <t>王兆伏</t>
  </si>
  <si>
    <t>王兆军</t>
  </si>
  <si>
    <t>王兆红</t>
  </si>
  <si>
    <t>邵文清</t>
  </si>
  <si>
    <t>邵文贵</t>
  </si>
  <si>
    <t>蒋硕</t>
  </si>
  <si>
    <t>王兆华</t>
  </si>
  <si>
    <t>周平泽</t>
  </si>
  <si>
    <t>邵文华</t>
  </si>
  <si>
    <t>周平东</t>
  </si>
  <si>
    <t>张进孝</t>
  </si>
  <si>
    <t>张进仁</t>
  </si>
  <si>
    <t>王爱礼</t>
  </si>
  <si>
    <t>王兆斌</t>
  </si>
  <si>
    <t>王爱山</t>
  </si>
  <si>
    <t>王兆平</t>
  </si>
  <si>
    <t>张元</t>
  </si>
  <si>
    <t>周平立</t>
  </si>
  <si>
    <t>王爱宏</t>
  </si>
  <si>
    <t>包龙</t>
  </si>
  <si>
    <t>陈梅</t>
  </si>
  <si>
    <t>包利宝</t>
  </si>
  <si>
    <t>王克勤</t>
  </si>
  <si>
    <t>包桂川</t>
  </si>
  <si>
    <t>包桂山</t>
  </si>
  <si>
    <t>邵建忠</t>
  </si>
  <si>
    <t>周兴利</t>
  </si>
  <si>
    <t>周兴海</t>
  </si>
  <si>
    <t>包桂生</t>
  </si>
  <si>
    <t>李燕芳</t>
  </si>
  <si>
    <t>李雪琴</t>
  </si>
  <si>
    <t>付园</t>
  </si>
  <si>
    <t>邵学礼</t>
  </si>
  <si>
    <t>包立军</t>
  </si>
  <si>
    <t>包国兵</t>
  </si>
  <si>
    <t>王克平</t>
  </si>
  <si>
    <t>邵占红</t>
  </si>
  <si>
    <t>邵占龙</t>
  </si>
  <si>
    <t>周财</t>
  </si>
  <si>
    <t>周文祥</t>
  </si>
  <si>
    <t>付金宝</t>
  </si>
  <si>
    <t>包桂财</t>
  </si>
  <si>
    <t>包桂海</t>
  </si>
  <si>
    <t>包海军</t>
  </si>
  <si>
    <t>包惠军</t>
  </si>
  <si>
    <t>邵学平</t>
  </si>
  <si>
    <t>王进虎</t>
  </si>
  <si>
    <t>周新玉</t>
  </si>
  <si>
    <t>邵学根</t>
  </si>
  <si>
    <t>邵建锐</t>
  </si>
  <si>
    <t>包桂安</t>
  </si>
  <si>
    <t>邵玉龙</t>
  </si>
  <si>
    <t>包海佳</t>
  </si>
  <si>
    <t>包阔</t>
  </si>
  <si>
    <t>包福</t>
  </si>
  <si>
    <t>周锋</t>
  </si>
  <si>
    <t>邵建庆</t>
  </si>
  <si>
    <t>邵建波</t>
  </si>
  <si>
    <t>周微</t>
  </si>
  <si>
    <t>邵帅</t>
  </si>
  <si>
    <t>包桂华</t>
  </si>
  <si>
    <t>祁月珍</t>
  </si>
  <si>
    <t>文莉</t>
  </si>
  <si>
    <t>孙学忠</t>
  </si>
  <si>
    <t>周龙</t>
  </si>
  <si>
    <t>闫鹏</t>
  </si>
  <si>
    <t>闫军国</t>
  </si>
  <si>
    <t>闫波</t>
  </si>
  <si>
    <t>刘光辉</t>
  </si>
  <si>
    <t>孙静</t>
  </si>
  <si>
    <t>孙媛</t>
  </si>
  <si>
    <t>李克兴</t>
  </si>
  <si>
    <t>宏潮村</t>
  </si>
  <si>
    <t>李克林</t>
  </si>
  <si>
    <t>高凤祥</t>
  </si>
  <si>
    <t>郭艳军</t>
  </si>
  <si>
    <t>郭银山</t>
  </si>
  <si>
    <t>党华</t>
  </si>
  <si>
    <t>郭进兵</t>
  </si>
  <si>
    <t>张自宁</t>
  </si>
  <si>
    <t>张志军</t>
  </si>
  <si>
    <t>石金宝</t>
  </si>
  <si>
    <t>石凯明</t>
  </si>
  <si>
    <t>种王玉武15亩</t>
  </si>
  <si>
    <t>张克军</t>
  </si>
  <si>
    <t>王占顺</t>
  </si>
  <si>
    <t>王凤余</t>
  </si>
  <si>
    <t>王占斌</t>
  </si>
  <si>
    <t>张建红</t>
  </si>
  <si>
    <t>徐学萍</t>
  </si>
  <si>
    <t>石新荣</t>
  </si>
  <si>
    <t>张月珍</t>
  </si>
  <si>
    <t>石善成</t>
  </si>
  <si>
    <t>樊占宝</t>
  </si>
  <si>
    <t>方建强</t>
  </si>
  <si>
    <t>石明峰</t>
  </si>
  <si>
    <t>石善平</t>
  </si>
  <si>
    <t>石欢</t>
  </si>
  <si>
    <t>樊占友</t>
  </si>
  <si>
    <t>石占军</t>
  </si>
  <si>
    <t>边军</t>
  </si>
  <si>
    <t>石新伏</t>
  </si>
  <si>
    <t>石善和</t>
  </si>
  <si>
    <t>石金余</t>
  </si>
  <si>
    <t>陈彦红</t>
  </si>
  <si>
    <t>赵幸云</t>
  </si>
  <si>
    <t>阮桥村</t>
  </si>
  <si>
    <t>赵新宁</t>
  </si>
  <si>
    <t>王兆清</t>
  </si>
  <si>
    <t>赵平</t>
  </si>
  <si>
    <t>王兆新</t>
  </si>
  <si>
    <t>王新志</t>
  </si>
  <si>
    <t>周新华</t>
  </si>
  <si>
    <t>周全礼</t>
  </si>
  <si>
    <t>赵德忠</t>
  </si>
  <si>
    <t>王新江</t>
  </si>
  <si>
    <t>石太荣</t>
  </si>
  <si>
    <t>周新国</t>
  </si>
  <si>
    <t>邵青霞</t>
  </si>
  <si>
    <t>曹元德</t>
  </si>
  <si>
    <t>任发展</t>
  </si>
  <si>
    <t>王新礼</t>
  </si>
  <si>
    <t>任发山</t>
  </si>
  <si>
    <t>王新魁</t>
  </si>
  <si>
    <t>姚桂梅</t>
  </si>
  <si>
    <t>丁小丽</t>
  </si>
  <si>
    <t>赵兴林</t>
  </si>
  <si>
    <t>任飞</t>
  </si>
  <si>
    <t>周艳萍</t>
  </si>
  <si>
    <t>王新瑞</t>
  </si>
  <si>
    <t>任贵</t>
  </si>
  <si>
    <t>梁维新</t>
  </si>
  <si>
    <t>岳亮</t>
  </si>
  <si>
    <t>王晓军</t>
  </si>
  <si>
    <t>王新邦</t>
  </si>
  <si>
    <t>王新波</t>
  </si>
  <si>
    <t>王新涛</t>
  </si>
  <si>
    <t>王新贤</t>
  </si>
  <si>
    <t>王兆荣</t>
  </si>
  <si>
    <t>赵新国</t>
  </si>
  <si>
    <t>赵新亮</t>
  </si>
  <si>
    <t>赵新礼</t>
  </si>
  <si>
    <t>卞武霞</t>
  </si>
  <si>
    <t>王兆生</t>
  </si>
  <si>
    <t>王兆龙</t>
  </si>
  <si>
    <t>赵子云</t>
  </si>
  <si>
    <t>张国禄</t>
  </si>
  <si>
    <t>平罗县通伏乡2023年实际种粮农民一次性补贴农户信息登记表（总册）</t>
  </si>
  <si>
    <t>通伏乡人民政府</t>
  </si>
  <si>
    <t>（乡镇盖章）</t>
  </si>
  <si>
    <t>王立学</t>
  </si>
  <si>
    <t>宁夏平罗县通伏乡集中村一队</t>
  </si>
  <si>
    <t>王凤梅</t>
  </si>
  <si>
    <t>宁夏平罗县通伏乡集中村一队21号</t>
  </si>
  <si>
    <t>赵立文</t>
  </si>
  <si>
    <t>宁夏平罗县通伏乡集中村一队号</t>
  </si>
  <si>
    <t>蒋伏忠</t>
  </si>
  <si>
    <t>宁夏平罗县通伏乡集中村一队10</t>
  </si>
  <si>
    <t>王立清</t>
  </si>
  <si>
    <t>邢宝贵</t>
  </si>
  <si>
    <t>宁夏平罗县通伏乡集中村一队00</t>
  </si>
  <si>
    <t>宁夏平罗县通伏乡集中村一队1</t>
  </si>
  <si>
    <t>李存荣</t>
  </si>
  <si>
    <t>赵永军</t>
  </si>
  <si>
    <t>宁夏平罗县通伏乡集中村一队7</t>
  </si>
  <si>
    <t>蒋占云</t>
  </si>
  <si>
    <t>宁夏平罗县通伏乡集中村一队3</t>
  </si>
  <si>
    <t>吴立兵</t>
  </si>
  <si>
    <t>宁夏平罗县通伏乡集中村一队11</t>
  </si>
  <si>
    <t>蒋占华</t>
  </si>
  <si>
    <t>蒋龙</t>
  </si>
  <si>
    <t>蒋虎</t>
  </si>
  <si>
    <t>顾长青</t>
  </si>
  <si>
    <t>宁夏平罗县通伏乡集中村一队21</t>
  </si>
  <si>
    <t>蒋立斌</t>
  </si>
  <si>
    <t>宁夏平罗县通伏乡集中村一队12</t>
  </si>
  <si>
    <t>蒋兴社</t>
  </si>
  <si>
    <t>宁夏平罗县通伏乡集中村一队6</t>
  </si>
  <si>
    <t>白智慧</t>
  </si>
  <si>
    <t>宁夏平罗县通伏乡集中村一队22</t>
  </si>
  <si>
    <t>邢尚广</t>
  </si>
  <si>
    <t>邢亮</t>
  </si>
  <si>
    <t>宁夏平罗县通伏乡集中村一队24</t>
  </si>
  <si>
    <t>蒋伏国</t>
  </si>
  <si>
    <t>宁夏平罗县通伏乡集中村一队27</t>
  </si>
  <si>
    <t>宁夏平罗县通伏乡集中村一队9</t>
  </si>
  <si>
    <t>邢尚贤</t>
  </si>
  <si>
    <t>吴天荣</t>
  </si>
  <si>
    <t>宁夏平罗县通伏乡集中村一队5</t>
  </si>
  <si>
    <t>赵生其</t>
  </si>
  <si>
    <t>宁夏平罗县通伏乡集中村一队25</t>
  </si>
  <si>
    <t>顾荣</t>
  </si>
  <si>
    <t>吴天珍</t>
  </si>
  <si>
    <t>宁夏平罗县通伏乡集中村一队26</t>
  </si>
  <si>
    <t>李佳</t>
  </si>
  <si>
    <t>李兴红</t>
  </si>
  <si>
    <t>邢宝军</t>
  </si>
  <si>
    <t>虎新龙</t>
  </si>
  <si>
    <t>宁夏平罗县通伏乡集中村一队14</t>
  </si>
  <si>
    <t>宁夏平罗县通伏乡集中村一队23</t>
  </si>
  <si>
    <t>吴天顺</t>
  </si>
  <si>
    <t>宁夏平罗县通伏乡集中村一队4</t>
  </si>
  <si>
    <t>邢尚国</t>
  </si>
  <si>
    <t>蒋立东</t>
  </si>
  <si>
    <t>顾秀梅</t>
  </si>
  <si>
    <t>宁夏平罗县通伏乡集中村二队7</t>
  </si>
  <si>
    <t>马玉银</t>
  </si>
  <si>
    <t>宁夏平罗县通伏乡集中村二队22</t>
  </si>
  <si>
    <t>贺吉军</t>
  </si>
  <si>
    <t>宁夏平罗县通伏乡集中村二队</t>
  </si>
  <si>
    <t>仇海江</t>
  </si>
  <si>
    <t>宁夏平罗县汝箕沟平三区C-004</t>
  </si>
  <si>
    <t>殷月霞</t>
  </si>
  <si>
    <t>宁夏平罗县通伏乡集中村二队18</t>
  </si>
  <si>
    <t>仇伟</t>
  </si>
  <si>
    <t>宁夏平罗县通伏乡集中村二队20</t>
  </si>
  <si>
    <t>宁夏平罗县通伏乡集中村二队9</t>
  </si>
  <si>
    <t>仇生志</t>
  </si>
  <si>
    <t>宁夏平罗县通伏乡集中村二队13</t>
  </si>
  <si>
    <t>朱永琴</t>
  </si>
  <si>
    <t>仇海龙</t>
  </si>
  <si>
    <t>宁夏平罗县通伏乡集中村二队23</t>
  </si>
  <si>
    <t>仇国兴</t>
  </si>
  <si>
    <t>陈彩涛</t>
  </si>
  <si>
    <t>宁夏平罗县通伏乡集中村二队号</t>
  </si>
  <si>
    <t>宁夏平罗县通伏乡集中村二队19</t>
  </si>
  <si>
    <t>马建俊</t>
  </si>
  <si>
    <t>宁夏平罗县通伏乡集中村二队2</t>
  </si>
  <si>
    <t>宁夏平罗县通伏乡集中村二队00</t>
  </si>
  <si>
    <t>仇斌</t>
  </si>
  <si>
    <t>宁夏平罗县通伏乡集中村二队6</t>
  </si>
  <si>
    <t>仇生海</t>
  </si>
  <si>
    <t>宁夏平罗县通伏乡集中村二队27</t>
  </si>
  <si>
    <t>仇远凯</t>
  </si>
  <si>
    <t>宁夏平罗县通伏乡集中村二队17</t>
  </si>
  <si>
    <t>刘廷顺</t>
  </si>
  <si>
    <t>宁夏平罗县通伏乡集中村二队16</t>
  </si>
  <si>
    <t>宁夏平罗县通伏乡集中村二队4</t>
  </si>
  <si>
    <t>仇学平</t>
  </si>
  <si>
    <t>仇军</t>
  </si>
  <si>
    <t>宁夏平罗县汝箕沟西沟区C-91</t>
  </si>
  <si>
    <t>仇学华</t>
  </si>
  <si>
    <t>仇华</t>
  </si>
  <si>
    <t>宁夏平罗县通伏乡集中村二队11</t>
  </si>
  <si>
    <t>仇学银</t>
  </si>
  <si>
    <t>宁夏平罗县通伏乡集中村二队24</t>
  </si>
  <si>
    <t>仇国庆</t>
  </si>
  <si>
    <t>仇海兵</t>
  </si>
  <si>
    <t>宁夏平罗县通伏乡集中村二队11-1号</t>
  </si>
  <si>
    <t>仇波</t>
  </si>
  <si>
    <t>宁夏平罗县通伏乡集中村二队15-1号</t>
  </si>
  <si>
    <t>潘建林</t>
  </si>
  <si>
    <t>仇荣</t>
  </si>
  <si>
    <t>宁夏平罗县通伏乡集中村二队8</t>
  </si>
  <si>
    <t>陈建民</t>
  </si>
  <si>
    <t>陈冬祥</t>
  </si>
  <si>
    <t>仇锋</t>
  </si>
  <si>
    <t>仇国华</t>
  </si>
  <si>
    <t>宁夏平罗县通伏乡集中村二队15</t>
  </si>
  <si>
    <t>潘玉</t>
  </si>
  <si>
    <t>宁夏贺兰县安西路长城惠兰园B区</t>
  </si>
  <si>
    <t>仇学明</t>
  </si>
  <si>
    <t>宁夏平罗县通伏乡集中村二队04号</t>
  </si>
  <si>
    <t>胡月娥</t>
  </si>
  <si>
    <t>宁夏平罗县通伏乡集中村二队4-1号</t>
  </si>
  <si>
    <t>仇彦锋</t>
  </si>
  <si>
    <t>宁夏平罗县通伏乡集中村二队26</t>
  </si>
  <si>
    <t>陈天祥</t>
  </si>
  <si>
    <t>仇涛</t>
  </si>
  <si>
    <t>宁夏平罗县通伏乡集中村二队1</t>
  </si>
  <si>
    <t>宁夏平罗县通伏乡集中村二队5</t>
  </si>
  <si>
    <t>宁夏平罗县汝箕沟中槽区C-110</t>
  </si>
  <si>
    <t>仇学金</t>
  </si>
  <si>
    <t>宁夏平罗县通伏乡集中村二队10</t>
  </si>
  <si>
    <t>仇生伏</t>
  </si>
  <si>
    <t>宁夏平罗县通伏乡集中村二队21</t>
  </si>
  <si>
    <t>庄新明</t>
  </si>
  <si>
    <t>庄立锋</t>
  </si>
  <si>
    <t>宁夏西吉县田坪乡李沟村东坡组</t>
  </si>
  <si>
    <t>李开礼</t>
  </si>
  <si>
    <t>潘建安</t>
  </si>
  <si>
    <t>潘建平</t>
  </si>
  <si>
    <t>宁夏西吉县平峰镇西坡村沟湾组</t>
  </si>
  <si>
    <t>纪万财</t>
  </si>
  <si>
    <t>司振华</t>
  </si>
  <si>
    <t>窦玉昌</t>
  </si>
  <si>
    <t>宁夏平罗县通伏乡集中村三队</t>
  </si>
  <si>
    <t>宁夏平罗县通伏乡集中村三队0号</t>
  </si>
  <si>
    <t>周国栋</t>
  </si>
  <si>
    <t>宁夏平罗县通伏乡集中村三队2</t>
  </si>
  <si>
    <t>曹永利</t>
  </si>
  <si>
    <t>宁夏平罗县通伏乡集中村三队14</t>
  </si>
  <si>
    <t>魏进海</t>
  </si>
  <si>
    <t>宁夏平罗县通伏乡集中村三队13</t>
  </si>
  <si>
    <t>魏进贤</t>
  </si>
  <si>
    <t>宁夏平罗县通伏乡集中村三队00</t>
  </si>
  <si>
    <t>宁夏平罗县通伏乡集中村三队6</t>
  </si>
  <si>
    <t>谢林</t>
  </si>
  <si>
    <t>宁夏平罗县通伏乡集中村三队15</t>
  </si>
  <si>
    <t>魏国兴</t>
  </si>
  <si>
    <t>魏进涛</t>
  </si>
  <si>
    <t>郑红斌</t>
  </si>
  <si>
    <t>宁夏平罗县通伏乡集中村三队11</t>
  </si>
  <si>
    <t>曹占红</t>
  </si>
  <si>
    <t>宁夏平罗县通伏乡集中村三队1</t>
  </si>
  <si>
    <t>卢月花</t>
  </si>
  <si>
    <t>宁夏平罗县通伏乡集中村三队19</t>
  </si>
  <si>
    <t>郑文增</t>
  </si>
  <si>
    <t>宁夏平罗县通伏乡集中村三队4</t>
  </si>
  <si>
    <t>郑五增</t>
  </si>
  <si>
    <t>宁夏平罗县通伏乡集中村三队5</t>
  </si>
  <si>
    <t>谢吉祥</t>
  </si>
  <si>
    <t>曹永喜</t>
  </si>
  <si>
    <t>宁夏平罗县通伏乡集中村三队12</t>
  </si>
  <si>
    <t>曹永胜</t>
  </si>
  <si>
    <t>宁夏平罗县通伏乡集中村三队9</t>
  </si>
  <si>
    <t>宁夏银川市金凤区贸易巷</t>
  </si>
  <si>
    <t>顾学银</t>
  </si>
  <si>
    <t>宁夏平罗县通伏乡集中村三队号</t>
  </si>
  <si>
    <t>李英春</t>
  </si>
  <si>
    <t>曹永杰</t>
  </si>
  <si>
    <t>宁夏平罗县通伏乡集中村三队16</t>
  </si>
  <si>
    <t>莫兴明</t>
  </si>
  <si>
    <t>宁夏平罗县通伏乡集中村三队17</t>
  </si>
  <si>
    <t>宁夏平罗县城关镇南郊前进信用社</t>
  </si>
  <si>
    <t>曹建平</t>
  </si>
  <si>
    <t>曹玉玲</t>
  </si>
  <si>
    <t>曹金玲</t>
  </si>
  <si>
    <t>高学兰</t>
  </si>
  <si>
    <t>宁夏平罗县通伏乡集中村三队3</t>
  </si>
  <si>
    <t>魏玲凤</t>
  </si>
  <si>
    <t>宁夏平罗县通伏乡集中村九队</t>
  </si>
  <si>
    <t>李英虎</t>
  </si>
  <si>
    <t>宁夏平罗县通伏乡集中村四队1</t>
  </si>
  <si>
    <t>林伏国</t>
  </si>
  <si>
    <t>宁夏平罗县通伏乡集中村四队号</t>
  </si>
  <si>
    <t>林伏寿</t>
  </si>
  <si>
    <t>宁夏平罗县通伏乡集中村四队00</t>
  </si>
  <si>
    <t>宋国军</t>
  </si>
  <si>
    <t>宋国春</t>
  </si>
  <si>
    <t>宁夏平罗县通伏乡集中村四队11</t>
  </si>
  <si>
    <t>黄海龙</t>
  </si>
  <si>
    <t>宁夏平罗县姚伏镇居委会号</t>
  </si>
  <si>
    <t>毛建平</t>
  </si>
  <si>
    <t>汪萍花</t>
  </si>
  <si>
    <t>宁夏平罗县通伏乡集中村四队6-1号</t>
  </si>
  <si>
    <t>林辉</t>
  </si>
  <si>
    <t>宁夏平罗县通伏乡集中村四队4</t>
  </si>
  <si>
    <t>潘学文</t>
  </si>
  <si>
    <t>宁夏平罗县通伏乡集中村四队8</t>
  </si>
  <si>
    <t>贺保珍</t>
  </si>
  <si>
    <t>宁夏平罗县通伏乡集中村四队</t>
  </si>
  <si>
    <t>林金华</t>
  </si>
  <si>
    <t>宁夏平罗县通伏乡集中村四队9</t>
  </si>
  <si>
    <t>林杰峰</t>
  </si>
  <si>
    <t>宁夏平罗县通伏乡集中村四队5</t>
  </si>
  <si>
    <t>黄永华</t>
  </si>
  <si>
    <t>宁夏平罗县通伏乡集中村四队6</t>
  </si>
  <si>
    <t>林瑞峰</t>
  </si>
  <si>
    <t>黄生祥</t>
  </si>
  <si>
    <t>黄海挺</t>
  </si>
  <si>
    <t>林佳梅</t>
  </si>
  <si>
    <t>陈九荣</t>
  </si>
  <si>
    <t>闫春芳</t>
  </si>
  <si>
    <t>贺保明</t>
  </si>
  <si>
    <t>林学峰</t>
  </si>
  <si>
    <t>宁夏平罗县通伏乡集中村四队7</t>
  </si>
  <si>
    <t>潘学明</t>
  </si>
  <si>
    <t>宋冬华</t>
  </si>
  <si>
    <t>陈九学</t>
  </si>
  <si>
    <t>宁夏平罗县通伏乡集中村四队01</t>
  </si>
  <si>
    <t>王永东</t>
  </si>
  <si>
    <t>林金龙</t>
  </si>
  <si>
    <t>宁夏平罗县城关镇工农西路</t>
  </si>
  <si>
    <t>黄海波</t>
  </si>
  <si>
    <t>宁夏平罗县通伏乡集中村四队9-1号</t>
  </si>
  <si>
    <t>林成</t>
  </si>
  <si>
    <t>黄秀萍</t>
  </si>
  <si>
    <t>宁夏平罗县城关镇东大街停车场</t>
  </si>
  <si>
    <t>潘玉莲</t>
  </si>
  <si>
    <t>林海军</t>
  </si>
  <si>
    <t>宁夏石嘴山市惠农区红果</t>
  </si>
  <si>
    <t>王小青</t>
  </si>
  <si>
    <t>赵维邦</t>
  </si>
  <si>
    <t>宁夏平罗县通伏乡集中村五队</t>
  </si>
  <si>
    <t>宁夏平罗县通伏乡集中村五队3</t>
  </si>
  <si>
    <t>张玉荣</t>
  </si>
  <si>
    <t>宁夏平罗县通伏乡集中村五队号</t>
  </si>
  <si>
    <t>石生伏</t>
  </si>
  <si>
    <t>石艳芳</t>
  </si>
  <si>
    <t>宁夏平罗县通伏乡集中村五队19</t>
  </si>
  <si>
    <t>宁夏平罗县通伏乡集中村五队9</t>
  </si>
  <si>
    <t>宁夏平罗县通伏乡集中村五队0</t>
  </si>
  <si>
    <t>张瑞峰</t>
  </si>
  <si>
    <t>宁夏平罗县通伏乡集中村五队4</t>
  </si>
  <si>
    <t>张克荣</t>
  </si>
  <si>
    <t>宁夏平罗县通伏乡集中村五队1</t>
  </si>
  <si>
    <t>邢尚军</t>
  </si>
  <si>
    <t>宁夏平罗县通伏乡集中村五队17</t>
  </si>
  <si>
    <t>宁夏平罗县通伏乡集中村五队15</t>
  </si>
  <si>
    <t>刘立红</t>
  </si>
  <si>
    <t>宁夏平罗县通伏乡集中村五队29</t>
  </si>
  <si>
    <t>宁夏平罗县通伏乡集中村五队16</t>
  </si>
  <si>
    <t>宁夏平罗县姚伏镇居委会108</t>
  </si>
  <si>
    <t>宋福寿</t>
  </si>
  <si>
    <t>沈凤花</t>
  </si>
  <si>
    <t>宁夏平罗县通伏乡集中村五队10</t>
  </si>
  <si>
    <t>刘天伏</t>
  </si>
  <si>
    <t>宁夏平罗县通伏乡集中村五队2</t>
  </si>
  <si>
    <t>邢尚清</t>
  </si>
  <si>
    <t>宁夏平罗县通伏乡集中村五队5</t>
  </si>
  <si>
    <t>穆光伏</t>
  </si>
  <si>
    <t>宁夏平罗县通伏乡集中村五队32</t>
  </si>
  <si>
    <t>张海强</t>
  </si>
  <si>
    <t>宁夏平罗县通伏乡集中村五队20</t>
  </si>
  <si>
    <t>穆忠明</t>
  </si>
  <si>
    <t>刘立军</t>
  </si>
  <si>
    <t>宁夏平罗县通伏乡集中村五队6</t>
  </si>
  <si>
    <t>宁夏平罗县通伏乡集中村五队6-1号</t>
  </si>
  <si>
    <t>张业</t>
  </si>
  <si>
    <t>宁夏平罗县通伏乡集中村五队5-1号</t>
  </si>
  <si>
    <t>穆忠平</t>
  </si>
  <si>
    <t>宁夏平罗县通伏乡集中村五队8-1号</t>
  </si>
  <si>
    <t>宁夏平罗县通伏乡集中村五队27</t>
  </si>
  <si>
    <t>宁夏平罗县通伏乡集中村五队25</t>
  </si>
  <si>
    <t>刘天全</t>
  </si>
  <si>
    <t>宁夏平罗县通伏乡集中村五队13</t>
  </si>
  <si>
    <t>宋怀德</t>
  </si>
  <si>
    <t>刘平</t>
  </si>
  <si>
    <t>宁夏平罗县通伏乡集中村五队31</t>
  </si>
  <si>
    <t>宁夏平罗县通伏乡集中村五队28</t>
  </si>
  <si>
    <t>宁夏平罗县通伏乡集中村五队25-1号</t>
  </si>
  <si>
    <t>宁夏平罗县通伏乡集中村五队11</t>
  </si>
  <si>
    <t>郑学兵</t>
  </si>
  <si>
    <t>宁夏平罗县通伏乡集中村五队20号</t>
  </si>
  <si>
    <t>王东莲</t>
  </si>
  <si>
    <t>宁夏平罗县通伏乡集中村五队30</t>
  </si>
  <si>
    <t>宁夏平罗县通伏乡集中村五队24</t>
  </si>
  <si>
    <t>陈国荣</t>
  </si>
  <si>
    <t>邢尚武</t>
  </si>
  <si>
    <t>宁夏平罗县通伏乡集中村五队26</t>
  </si>
  <si>
    <t>刘立永</t>
  </si>
  <si>
    <t>郑学军</t>
  </si>
  <si>
    <t>宁夏平罗县通伏乡集中村五队23</t>
  </si>
  <si>
    <t>懂学英</t>
  </si>
  <si>
    <t>宁夏平罗县通伏乡集中村五队00</t>
  </si>
  <si>
    <t>邢伏</t>
  </si>
  <si>
    <t>宁夏平罗县通伏乡集中村五队14</t>
  </si>
  <si>
    <t>宁夏平罗县通伏乡集中村五队26-1号</t>
  </si>
  <si>
    <t>张红立</t>
  </si>
  <si>
    <t>宁夏平罗县通伏乡集中村五队7</t>
  </si>
  <si>
    <t>张森</t>
  </si>
  <si>
    <t>宁夏平罗县太沙水泥厂家属院2-21</t>
  </si>
  <si>
    <t>宋学华</t>
  </si>
  <si>
    <t>宁夏西吉县硝河乡郎岔村东组1-051</t>
  </si>
  <si>
    <t>窦玉成</t>
  </si>
  <si>
    <t>宁夏平罗县通伏乡集中村五队22</t>
  </si>
  <si>
    <t>安秀玲</t>
  </si>
  <si>
    <t>刘长宁</t>
  </si>
  <si>
    <t>宁夏平罗县通伏乡集中村六队00</t>
  </si>
  <si>
    <t>唐淑珍</t>
  </si>
  <si>
    <t>张秀琴</t>
  </si>
  <si>
    <t>宁夏平罗县通伏乡集中村六队12</t>
  </si>
  <si>
    <t>穆凡</t>
  </si>
  <si>
    <t>宁夏平罗县城关镇工农东路</t>
  </si>
  <si>
    <t>熊玉珍</t>
  </si>
  <si>
    <t>穆兴明</t>
  </si>
  <si>
    <t>周思月</t>
  </si>
  <si>
    <t>宁夏平罗县通伏乡集中村六队23</t>
  </si>
  <si>
    <t>宁夏平罗县通伏乡集中村六队6</t>
  </si>
  <si>
    <t>宋全喜</t>
  </si>
  <si>
    <t>宁夏平罗县通伏乡集中村六队7</t>
  </si>
  <si>
    <t>余尚文</t>
  </si>
  <si>
    <t>宁夏平罗县通伏乡集中村六队16号</t>
  </si>
  <si>
    <t>王瑞军</t>
  </si>
  <si>
    <t>宁夏平罗县通伏乡集中村六队14号</t>
  </si>
  <si>
    <t>宁夏平罗县通伏乡集中村六队号</t>
  </si>
  <si>
    <t>宁夏平罗县通伏乡集中村六队22</t>
  </si>
  <si>
    <t>余尚志</t>
  </si>
  <si>
    <t>宁夏平罗县通伏乡集中村六队9</t>
  </si>
  <si>
    <t>赵生玉</t>
  </si>
  <si>
    <t>宁夏平罗县通伏乡集中村六队10</t>
  </si>
  <si>
    <t>宋立兵</t>
  </si>
  <si>
    <t>宁夏平罗县通伏乡集中村六队16</t>
  </si>
  <si>
    <t>宁夏平罗县通伏乡集中村六队27</t>
  </si>
  <si>
    <t>余桂萍</t>
  </si>
  <si>
    <t>余立云</t>
  </si>
  <si>
    <t>宁夏平罗县通伏乡集中村六队13</t>
  </si>
  <si>
    <t>宋银喜</t>
  </si>
  <si>
    <t>宁夏平罗县通伏乡集中村六队2号</t>
  </si>
  <si>
    <t>尚万寿</t>
  </si>
  <si>
    <t>宁夏平罗县通伏乡集中村六队111号</t>
  </si>
  <si>
    <t>宁夏平罗县通伏乡集中村六队8</t>
  </si>
  <si>
    <t>宁夏平罗县通伏乡集中村六队20号</t>
  </si>
  <si>
    <t>尚桂花</t>
  </si>
  <si>
    <t>宁夏平罗县通伏乡集中村六队</t>
  </si>
  <si>
    <t>蒋小华</t>
  </si>
  <si>
    <t>宁夏平罗县通伏乡集中村六队28</t>
  </si>
  <si>
    <t>宁夏平罗县通伏乡集中村六队15-1号</t>
  </si>
  <si>
    <t>宋双喜</t>
  </si>
  <si>
    <t>宁夏平罗县通伏乡集中村六队14</t>
  </si>
  <si>
    <t>宁夏平罗县通伏乡集中村六队3</t>
  </si>
  <si>
    <t>尚建军</t>
  </si>
  <si>
    <t>宁夏平罗县城关镇团结东路家属楼</t>
  </si>
  <si>
    <t>佘红霞</t>
  </si>
  <si>
    <t>赵卫东</t>
  </si>
  <si>
    <t>宋立听</t>
  </si>
  <si>
    <t>宁夏平罗县通伏乡集中村六队17</t>
  </si>
  <si>
    <t>穆兴荣</t>
  </si>
  <si>
    <t>叶建忠</t>
  </si>
  <si>
    <t>石生莲</t>
  </si>
  <si>
    <t>宁夏平罗县通伏乡集中村六队1-1号</t>
  </si>
  <si>
    <t>宁夏平罗县通伏乡集中村六队020号</t>
  </si>
  <si>
    <t>王瑞兵</t>
  </si>
  <si>
    <t>宁夏平罗县通伏乡集中村六队1111号</t>
  </si>
  <si>
    <t>宁夏平罗县通伏乡集中村六队18</t>
  </si>
  <si>
    <t>宋立峰</t>
  </si>
  <si>
    <t>宁夏平罗县通伏乡集中村六队2</t>
  </si>
  <si>
    <t>吴建东</t>
  </si>
  <si>
    <t>宋立明</t>
  </si>
  <si>
    <t>宁夏平罗县通伏乡集中村六队26-1号</t>
  </si>
  <si>
    <t>徐谦</t>
  </si>
  <si>
    <t>宁夏平罗县通伏乡集中村六队24-1号</t>
  </si>
  <si>
    <t>余立峰</t>
  </si>
  <si>
    <t>宁夏平罗县通伏乡集中村六队29</t>
  </si>
  <si>
    <t>宋国喜</t>
  </si>
  <si>
    <t>蒋小明</t>
  </si>
  <si>
    <t>蒋海清</t>
  </si>
  <si>
    <t>徐尚军</t>
  </si>
  <si>
    <t>宁夏平罗县通伏乡集中村六队25-1号</t>
  </si>
  <si>
    <t>毛文杰</t>
  </si>
  <si>
    <t>徐尚虎</t>
  </si>
  <si>
    <t>王祚</t>
  </si>
  <si>
    <t>王瑞峰</t>
  </si>
  <si>
    <t>刘芳</t>
  </si>
  <si>
    <t>宁夏平罗县通伏乡集中村六队5号</t>
  </si>
  <si>
    <t>宁夏西吉县田坪乡黄岔村下黄岔组</t>
  </si>
  <si>
    <t>王国同</t>
  </si>
  <si>
    <t>宁夏西吉县田坪乡李沟村东坡组02</t>
  </si>
  <si>
    <t>孙效烈</t>
  </si>
  <si>
    <t>宁夏平罗县通伏乡集中村九队8-1号</t>
  </si>
  <si>
    <t>尚建东</t>
  </si>
  <si>
    <t>尚建海</t>
  </si>
  <si>
    <t>宁夏平罗县通伏乡集中村七队4</t>
  </si>
  <si>
    <t>田万银</t>
  </si>
  <si>
    <t>宁夏平罗县通伏乡集中村七队13</t>
  </si>
  <si>
    <t>宁夏平罗县通伏乡集中村七队2</t>
  </si>
  <si>
    <t>田国荣</t>
  </si>
  <si>
    <t>宁夏平罗县通伏乡集中村七队5</t>
  </si>
  <si>
    <t>熊金刚</t>
  </si>
  <si>
    <t>宁夏平罗县通伏乡集中村七队1</t>
  </si>
  <si>
    <t>宁夏平罗县通伏乡集中村七队10</t>
  </si>
  <si>
    <t>宁夏平罗县通伏乡集中村七队9</t>
  </si>
  <si>
    <t>吴维平</t>
  </si>
  <si>
    <t>宁夏平罗县通伏乡集中村七队</t>
  </si>
  <si>
    <t>吴立财</t>
  </si>
  <si>
    <t>张慧梅</t>
  </si>
  <si>
    <t>徐尚勤</t>
  </si>
  <si>
    <t>宁夏平罗县通伏乡集中村七队号</t>
  </si>
  <si>
    <t>熊金立</t>
  </si>
  <si>
    <t>田万东</t>
  </si>
  <si>
    <t>宁夏平罗县通伏乡集中村七队8</t>
  </si>
  <si>
    <t>刘虎跃</t>
  </si>
  <si>
    <t>宁夏平罗县通伏乡集中村七队6</t>
  </si>
  <si>
    <t>吴立红</t>
  </si>
  <si>
    <t>宁夏平罗县通伏乡集中村七队3</t>
  </si>
  <si>
    <t>刘登祥</t>
  </si>
  <si>
    <t>宁夏平罗县通伏乡集中村七队14</t>
  </si>
  <si>
    <t>徐尚荣</t>
  </si>
  <si>
    <t>宁夏平罗县通伏乡集中村七队7</t>
  </si>
  <si>
    <t>田万虎</t>
  </si>
  <si>
    <t>宁夏平罗县通伏乡集中村七队15</t>
  </si>
  <si>
    <t>吴立新</t>
  </si>
  <si>
    <t>吴维军</t>
  </si>
  <si>
    <t>宁夏平罗县通伏乡集中村七队0</t>
  </si>
  <si>
    <t>刘登伟</t>
  </si>
  <si>
    <t>刘明德</t>
  </si>
  <si>
    <t>宁夏平罗县通伏乡集中村八队19号</t>
  </si>
  <si>
    <t>穆永红</t>
  </si>
  <si>
    <t>宁夏平罗县通伏乡集中村八队23</t>
  </si>
  <si>
    <t>穆永保</t>
  </si>
  <si>
    <t>宁夏平罗县通伏乡集中村八队26</t>
  </si>
  <si>
    <t>陈尚文</t>
  </si>
  <si>
    <t>宁夏平罗县通伏乡集中村八队3</t>
  </si>
  <si>
    <t>宁夏平罗县通伏乡集中村八队14号</t>
  </si>
  <si>
    <t>赵志平</t>
  </si>
  <si>
    <t>宁夏平罗县通伏乡集中村八队5</t>
  </si>
  <si>
    <t>赵继荣</t>
  </si>
  <si>
    <t>宁夏平罗县通伏乡集中村八队00</t>
  </si>
  <si>
    <t>赵成荣</t>
  </si>
  <si>
    <t>宁夏平罗县通伏乡集中村八队28</t>
  </si>
  <si>
    <t>潘永丰</t>
  </si>
  <si>
    <t>宁夏平罗县通伏乡集中村八队8</t>
  </si>
  <si>
    <t>潘国忠</t>
  </si>
  <si>
    <t>宁夏平罗县通伏乡集中村八队20</t>
  </si>
  <si>
    <t>穆峰</t>
  </si>
  <si>
    <t>宁夏平罗县通伏乡集中村八队08号</t>
  </si>
  <si>
    <t>潘永华</t>
  </si>
  <si>
    <t>宁夏平罗县通伏乡集中村八队4</t>
  </si>
  <si>
    <t>赵金国</t>
  </si>
  <si>
    <t>宁夏平罗县通伏乡集中村八队号</t>
  </si>
  <si>
    <t>赵红云</t>
  </si>
  <si>
    <t>宁夏平罗县通伏乡集中村八队24</t>
  </si>
  <si>
    <t>赵峰荣</t>
  </si>
  <si>
    <t>宁夏平罗县通伏乡集中村八队12</t>
  </si>
  <si>
    <t>谢文华</t>
  </si>
  <si>
    <t>宁夏平罗县通伏乡集中村八队24号</t>
  </si>
  <si>
    <t>宁夏平罗县通伏乡集中村八队25</t>
  </si>
  <si>
    <t>陈立红</t>
  </si>
  <si>
    <t>宁夏平罗县通伏乡集中村八队6</t>
  </si>
  <si>
    <t>叶占玉</t>
  </si>
  <si>
    <t>谢兵</t>
  </si>
  <si>
    <t>宁夏平罗县通伏乡集中村八队1</t>
  </si>
  <si>
    <t>邵国荣</t>
  </si>
  <si>
    <t>宁夏平罗县通伏乡集中村八队14</t>
  </si>
  <si>
    <t>赵怀成</t>
  </si>
  <si>
    <t>宁夏平罗县通伏乡集中村八队17</t>
  </si>
  <si>
    <t>王立兴</t>
  </si>
  <si>
    <t>宁夏平罗县通伏乡集中村八队13</t>
  </si>
  <si>
    <t>穆永兵</t>
  </si>
  <si>
    <t>宁夏平罗县通伏乡集中村八队11</t>
  </si>
  <si>
    <t>宁夏平罗县通伏乡集中村八队</t>
  </si>
  <si>
    <t>宁夏平罗县通伏乡集中村八队27</t>
  </si>
  <si>
    <t>邵进荣</t>
  </si>
  <si>
    <t>宁夏平罗县通伏乡集中村八队22</t>
  </si>
  <si>
    <t>陈海青</t>
  </si>
  <si>
    <t>宁夏平罗县通伏乡集中村八队16</t>
  </si>
  <si>
    <t>赵永</t>
  </si>
  <si>
    <t>宁夏平罗县通伏乡集中村八队18</t>
  </si>
  <si>
    <t>赵金林</t>
  </si>
  <si>
    <t>宁夏平罗县通伏乡集中村八队9</t>
  </si>
  <si>
    <t>徐起明</t>
  </si>
  <si>
    <t>宁夏平罗县通伏乡集中村八队21</t>
  </si>
  <si>
    <t>陈尚武</t>
  </si>
  <si>
    <t>宁夏平罗县通伏乡集中村八队7</t>
  </si>
  <si>
    <t>王兴寿</t>
  </si>
  <si>
    <t>潘建忠</t>
  </si>
  <si>
    <t>宁夏平罗县通伏乡集中村八队2</t>
  </si>
  <si>
    <t>邵进明</t>
  </si>
  <si>
    <t>宁夏西吉县田坪乡大岔村赵岔组</t>
  </si>
  <si>
    <t>赵永康</t>
  </si>
  <si>
    <t>宁夏平罗县通伏乡集中村九队19</t>
  </si>
  <si>
    <t>解志学</t>
  </si>
  <si>
    <t>宁夏平罗县通伏乡集中村九队11</t>
  </si>
  <si>
    <t>征秀玲</t>
  </si>
  <si>
    <t>宁夏平罗县通伏乡集中村九队5</t>
  </si>
  <si>
    <t>朱友宁</t>
  </si>
  <si>
    <t>宁夏平罗县通伏乡集中村九队14号</t>
  </si>
  <si>
    <t>宁夏平罗县通伏乡集中村九队6</t>
  </si>
  <si>
    <t>曹翔</t>
  </si>
  <si>
    <t>宁夏平罗县通伏乡集中村九队18</t>
  </si>
  <si>
    <t>周维明</t>
  </si>
  <si>
    <t>宁夏平罗县通伏乡集中村九队17</t>
  </si>
  <si>
    <t>郑发增</t>
  </si>
  <si>
    <t>周维和</t>
  </si>
  <si>
    <t>宁夏平罗县通伏乡集中村九队12</t>
  </si>
  <si>
    <t>曹兴平</t>
  </si>
  <si>
    <t>宁夏平罗县通伏乡集中村九队23</t>
  </si>
  <si>
    <t>顾学荣</t>
  </si>
  <si>
    <t>宁夏平罗县通伏乡集中村九队号</t>
  </si>
  <si>
    <t>曹兴兵</t>
  </si>
  <si>
    <t>宁夏平罗县通伏乡集中村九队21</t>
  </si>
  <si>
    <t>周生伏</t>
  </si>
  <si>
    <t>宁夏平罗县通伏乡集中村九队22</t>
  </si>
  <si>
    <t>吴淑芹</t>
  </si>
  <si>
    <t>宁夏平罗县城关镇工农路南大街</t>
  </si>
  <si>
    <t>黄风兰</t>
  </si>
  <si>
    <t>宁夏平罗县通伏乡集中村九队14</t>
  </si>
  <si>
    <t>顾学平</t>
  </si>
  <si>
    <t>宁夏平罗县通伏乡集中村九队7</t>
  </si>
  <si>
    <t>李英杰</t>
  </si>
  <si>
    <t>顾依鹏</t>
  </si>
  <si>
    <t>宁夏平罗县通伏乡集中村九队20</t>
  </si>
  <si>
    <t>周生龙</t>
  </si>
  <si>
    <t>宁夏平罗县通伏乡集中村九队9</t>
  </si>
  <si>
    <t>曹尚明</t>
  </si>
  <si>
    <t>宁夏平罗县通伏乡集中村九队15</t>
  </si>
  <si>
    <t>曹尚志</t>
  </si>
  <si>
    <t>曹新东</t>
  </si>
  <si>
    <t>宁夏平罗县通伏乡集中村九队13</t>
  </si>
  <si>
    <t>顾学宁</t>
  </si>
  <si>
    <t>曹海清</t>
  </si>
  <si>
    <t>宁夏平罗县通伏乡集中村九队16</t>
  </si>
  <si>
    <t>刘庆喜</t>
  </si>
  <si>
    <t>曹海斌</t>
  </si>
  <si>
    <t>解兴华</t>
  </si>
  <si>
    <t>宁夏平罗县通伏乡集中村九队8</t>
  </si>
  <si>
    <t>李尚仁</t>
  </si>
  <si>
    <t>李英海</t>
  </si>
  <si>
    <t>宁夏平罗县通伏乡集中村九队10</t>
  </si>
  <si>
    <t>曹兴春</t>
  </si>
  <si>
    <t>宁夏平罗县通伏乡集中村九队3</t>
  </si>
  <si>
    <t>赵生娥</t>
  </si>
  <si>
    <t>解兴明</t>
  </si>
  <si>
    <t>宁夏平罗县通伏乡集中村九队1</t>
  </si>
  <si>
    <t>解兴文</t>
  </si>
  <si>
    <t>曹兴军</t>
  </si>
  <si>
    <t>郑天荣</t>
  </si>
  <si>
    <t>宁夏平罗县城关镇东大街金丰苑</t>
  </si>
  <si>
    <t>曹新明</t>
  </si>
  <si>
    <t>宁夏石嘴山市大武口区朝阳西街</t>
  </si>
  <si>
    <t>周立红</t>
  </si>
  <si>
    <t>宁夏平罗县通伏乡集中村十队13</t>
  </si>
  <si>
    <t>陈九仁</t>
  </si>
  <si>
    <t>宁夏平罗县通伏乡集中村十队12</t>
  </si>
  <si>
    <t>陈九财</t>
  </si>
  <si>
    <t>宁夏平罗县通伏乡集中村十队24</t>
  </si>
  <si>
    <t>宁夏平罗县通伏乡集中村十队14</t>
  </si>
  <si>
    <t>范仁田</t>
  </si>
  <si>
    <t>宁夏平罗县通伏乡集中村十队9</t>
  </si>
  <si>
    <t>范永</t>
  </si>
  <si>
    <t>宁夏平罗县通伏乡集中村十队号</t>
  </si>
  <si>
    <t>邢志明</t>
  </si>
  <si>
    <t>宁夏平罗县通伏乡集中村十队</t>
  </si>
  <si>
    <t>陈九银</t>
  </si>
  <si>
    <t>宋祥</t>
  </si>
  <si>
    <t>宁夏平罗县通伏乡集中村十队17</t>
  </si>
  <si>
    <t>宋军喜</t>
  </si>
  <si>
    <t>宁夏平罗县通伏乡集中村十队19</t>
  </si>
  <si>
    <t>邢尚礼</t>
  </si>
  <si>
    <t>宁夏平罗县通伏乡集中村十队4</t>
  </si>
  <si>
    <t>陈旭东</t>
  </si>
  <si>
    <t>陈旭龙</t>
  </si>
  <si>
    <t>宁夏平罗县通伏乡集中村十队11</t>
  </si>
  <si>
    <t>宁夏平罗县通伏乡集中村十队111号</t>
  </si>
  <si>
    <t>任秀兰</t>
  </si>
  <si>
    <t>宁夏平罗县通伏乡集中村十队8</t>
  </si>
  <si>
    <t>邢尚林</t>
  </si>
  <si>
    <t>宁夏平罗县通伏乡集中村十队7</t>
  </si>
  <si>
    <t>陈自义</t>
  </si>
  <si>
    <t>宁夏平罗县通伏乡集中村十队20号</t>
  </si>
  <si>
    <t>陈胜邦</t>
  </si>
  <si>
    <t>宁夏平罗县通伏乡集中村十队6</t>
  </si>
  <si>
    <t>陈旭亮</t>
  </si>
  <si>
    <t>黄进娟</t>
  </si>
  <si>
    <t>邢晓宁</t>
  </si>
  <si>
    <t>宁夏平罗县通伏乡集中村十队25</t>
  </si>
  <si>
    <t>宁夏平罗县通伏乡集中村十队23</t>
  </si>
  <si>
    <t>宋刚</t>
  </si>
  <si>
    <t>宋保喜</t>
  </si>
  <si>
    <t>宁夏平罗县姚伏镇居委会</t>
  </si>
  <si>
    <t>宁夏平罗县通伏乡集中村十队14号</t>
  </si>
  <si>
    <t>范永霞</t>
  </si>
  <si>
    <t>宁夏平罗县通伏乡集中村十队9号</t>
  </si>
  <si>
    <t>苏芳青</t>
  </si>
  <si>
    <t>宁夏平罗县通伏乡集中村十队1</t>
  </si>
  <si>
    <t>宋荣</t>
  </si>
  <si>
    <t>邢晓安</t>
  </si>
  <si>
    <t>宁夏平罗县通伏乡集中村十队15-1号</t>
  </si>
  <si>
    <t>陈东波</t>
  </si>
  <si>
    <t>陈九峰</t>
  </si>
  <si>
    <t>宁夏平罗县通伏乡集中村十队20-1号</t>
  </si>
  <si>
    <t>宁夏平罗县通伏乡集中村十队18号</t>
  </si>
  <si>
    <t>王怀雄</t>
  </si>
  <si>
    <t>宁夏平罗县通伏乡集中村十队21</t>
  </si>
  <si>
    <t>宁夏平罗县通伏乡集中村十队16</t>
  </si>
  <si>
    <t>邢晓龙</t>
  </si>
  <si>
    <t>宁夏平罗县通伏乡集中村十队3</t>
  </si>
  <si>
    <t>宋学山</t>
  </si>
  <si>
    <t>陈立国</t>
  </si>
  <si>
    <t>陈九龙</t>
  </si>
  <si>
    <t>邢志平</t>
  </si>
  <si>
    <t>陈自德</t>
  </si>
  <si>
    <t>邢涛</t>
  </si>
  <si>
    <t>宁夏平罗县通伏乡集中村十一队</t>
  </si>
  <si>
    <t>祖金山</t>
  </si>
  <si>
    <t>宁夏平罗县通伏乡集中村十一队号</t>
  </si>
  <si>
    <t>蒋兴国</t>
  </si>
  <si>
    <t>宁夏平罗县通伏乡集中村十二队</t>
  </si>
  <si>
    <t>张全寿</t>
  </si>
  <si>
    <t>宁夏平罗县通伏乡集中村十一队18</t>
  </si>
  <si>
    <t>祖红才</t>
  </si>
  <si>
    <t>宁夏平罗县通伏乡集中村十一队9</t>
  </si>
  <si>
    <t>宁夏平罗县通伏乡集中村十一队1</t>
  </si>
  <si>
    <t>蒋佳立</t>
  </si>
  <si>
    <t>宁夏平罗县通伏乡集中村十一队22</t>
  </si>
  <si>
    <t>宁夏平罗县通伏乡集中村十一队24</t>
  </si>
  <si>
    <t>蒋国兴</t>
  </si>
  <si>
    <t>宁夏平罗县通伏乡集中村十一队17</t>
  </si>
  <si>
    <t>祖金才</t>
  </si>
  <si>
    <t>宁夏平罗县通伏乡集中村十一队5</t>
  </si>
  <si>
    <t>祖金贵</t>
  </si>
  <si>
    <t>宁夏平罗县通伏乡集中村十一队19</t>
  </si>
  <si>
    <t>宁夏平罗县通伏乡集中村十一队20号</t>
  </si>
  <si>
    <t>蒋兴成</t>
  </si>
  <si>
    <t>宁夏平罗县通伏乡集中村十一队6号</t>
  </si>
  <si>
    <t>张继成</t>
  </si>
  <si>
    <t>宁夏平罗县通伏乡集中村十一队12</t>
  </si>
  <si>
    <t>蒋兴云</t>
  </si>
  <si>
    <t>宁夏平罗县通伏乡集中村十一队6</t>
  </si>
  <si>
    <t>宁夏平罗县通伏乡集中村十一队3</t>
  </si>
  <si>
    <t>祖付财</t>
  </si>
  <si>
    <t>宁夏平罗县通伏乡集中村十一队13</t>
  </si>
  <si>
    <t>蒋红云</t>
  </si>
  <si>
    <t>蒋立伟</t>
  </si>
  <si>
    <t>马佳俊</t>
  </si>
  <si>
    <t>宁夏平罗县通伏乡集中村十一队21</t>
  </si>
  <si>
    <t>马青</t>
  </si>
  <si>
    <t>宁夏平罗县通伏乡集中村十一队28</t>
  </si>
  <si>
    <t>祖兴财</t>
  </si>
  <si>
    <t>宁夏平罗县通伏乡集中村十一队26</t>
  </si>
  <si>
    <t>蒋立红</t>
  </si>
  <si>
    <t>宁夏平罗县通伏乡集中村十一队23</t>
  </si>
  <si>
    <t>宁夏平罗县通伏乡集中村十一队00</t>
  </si>
  <si>
    <t>姚会琴</t>
  </si>
  <si>
    <t>祖海龙</t>
  </si>
  <si>
    <t>任瑞峰</t>
  </si>
  <si>
    <t>宁夏平罗县通伏乡集中村十一队11</t>
  </si>
  <si>
    <t>任生智</t>
  </si>
  <si>
    <t>宁夏平罗县通伏乡集中村十一队25</t>
  </si>
  <si>
    <t>张根荣</t>
  </si>
  <si>
    <t>宁夏平罗县通伏乡集中村十一队4</t>
  </si>
  <si>
    <t>赵学刚</t>
  </si>
  <si>
    <t>马岳</t>
  </si>
  <si>
    <t>邢尚志</t>
  </si>
  <si>
    <t>宁夏平罗县通伏乡集中村十一队8</t>
  </si>
  <si>
    <t>邢保兵</t>
  </si>
  <si>
    <t>邢保力</t>
  </si>
  <si>
    <t>尚飞</t>
  </si>
  <si>
    <t>陆金香</t>
  </si>
  <si>
    <t>宁夏平罗县通伏乡集中村十二队号</t>
  </si>
  <si>
    <t>宁夏平罗县通伏乡集中村十二队12</t>
  </si>
  <si>
    <t>周建荣</t>
  </si>
  <si>
    <t>宁夏平罗县通伏乡集中村十二队3号</t>
  </si>
  <si>
    <t>周慧峰</t>
  </si>
  <si>
    <t>陈进喜</t>
  </si>
  <si>
    <t>宁夏平罗县通伏乡集中村十二队9</t>
  </si>
  <si>
    <t>宁夏平罗县通伏乡集中村十二队6</t>
  </si>
  <si>
    <t>陈进贤</t>
  </si>
  <si>
    <t>宁夏平罗县通伏乡集中村十二队4</t>
  </si>
  <si>
    <t>尚生荣</t>
  </si>
  <si>
    <t>宁夏平罗县通伏乡集中村十二队17</t>
  </si>
  <si>
    <t>熊志兵</t>
  </si>
  <si>
    <t>宁夏平罗县通伏乡集中村十二队18号</t>
  </si>
  <si>
    <t>孟祥军</t>
  </si>
  <si>
    <t>宁夏平罗县通伏乡集中村十二队5</t>
  </si>
  <si>
    <t>李阳刚</t>
  </si>
  <si>
    <t>宁夏平罗县通伏乡集中村十二队14</t>
  </si>
  <si>
    <t>梁国宝</t>
  </si>
  <si>
    <t>周永华</t>
  </si>
  <si>
    <t>宁夏平罗县通伏乡集中村十二队1</t>
  </si>
  <si>
    <t>尚建平</t>
  </si>
  <si>
    <t>宁夏平罗县通伏乡集中村十二队11</t>
  </si>
  <si>
    <t>陈进礼</t>
  </si>
  <si>
    <t>尚小韦</t>
  </si>
  <si>
    <t>孟祥华</t>
  </si>
  <si>
    <t>尚军</t>
  </si>
  <si>
    <t>尚万保</t>
  </si>
  <si>
    <t>宁夏平罗县通伏乡集中村十二队7</t>
  </si>
  <si>
    <t>梁万保</t>
  </si>
  <si>
    <t>宁夏平罗县通伏乡集中村十二队10</t>
  </si>
  <si>
    <t>周建仁</t>
  </si>
  <si>
    <t>宁夏平罗县通伏乡集中村十二队0号</t>
  </si>
  <si>
    <t>乔玉兰</t>
  </si>
  <si>
    <t>宁夏平罗县通伏乡集中村十二队2</t>
  </si>
  <si>
    <t>田万勤</t>
  </si>
  <si>
    <t>宁夏平罗县通伏乡集中村十二队3</t>
  </si>
  <si>
    <t>周建义</t>
  </si>
  <si>
    <t>宁夏平罗县通伏乡集中村十二队16</t>
  </si>
  <si>
    <t>刘月玲</t>
  </si>
  <si>
    <t>尚建荣</t>
  </si>
  <si>
    <t>宁夏平罗县通伏乡金堂桥村一队12</t>
  </si>
  <si>
    <t>宁夏平罗县通伏乡金堂桥村一队号</t>
  </si>
  <si>
    <t>魏进军</t>
  </si>
  <si>
    <t>宁夏平罗县通伏乡金堂桥村一队14</t>
  </si>
  <si>
    <t>沈立涛</t>
  </si>
  <si>
    <t>沈学义</t>
  </si>
  <si>
    <t>余生明</t>
  </si>
  <si>
    <t>宁夏平罗县通伏乡金堂桥村一队1</t>
  </si>
  <si>
    <t>沈学银</t>
  </si>
  <si>
    <t>宁夏平罗县通伏乡金堂桥村一队24</t>
  </si>
  <si>
    <t>沈学平</t>
  </si>
  <si>
    <t>宁夏平罗县通伏乡金堂桥村一队00号</t>
  </si>
  <si>
    <t>徐万才</t>
  </si>
  <si>
    <t>宁夏平罗县通伏乡金堂桥村一队26</t>
  </si>
  <si>
    <t>宁夏平罗县通伏乡金堂桥村一队15-1号</t>
  </si>
  <si>
    <t>魏玉川</t>
  </si>
  <si>
    <t>魏进宝</t>
  </si>
  <si>
    <t>张伏才</t>
  </si>
  <si>
    <t>宁夏平罗县通伏乡金堂桥村一队9</t>
  </si>
  <si>
    <t>宁夏平罗县通伏乡金堂桥村一队20</t>
  </si>
  <si>
    <t>卢彦平</t>
  </si>
  <si>
    <t>宁夏平罗县通伏乡金堂桥村一队0</t>
  </si>
  <si>
    <t>徐万伏</t>
  </si>
  <si>
    <t>宁夏平罗县通伏乡金堂桥村一队4</t>
  </si>
  <si>
    <t>陈红艳</t>
  </si>
  <si>
    <t>张红英</t>
  </si>
  <si>
    <t>宁夏平罗县通伏乡金堂桥村一队6</t>
  </si>
  <si>
    <t>沈学明</t>
  </si>
  <si>
    <t>马小东</t>
  </si>
  <si>
    <t>宁夏平罗县通伏乡金堂桥村一队20-1号</t>
  </si>
  <si>
    <t>宁夏平罗县通伏乡金堂桥村一队28</t>
  </si>
  <si>
    <t>宁夏平罗县通伏乡金堂桥村一队3</t>
  </si>
  <si>
    <t>张学和</t>
  </si>
  <si>
    <t>宁夏平罗县通伏乡金堂桥村一队7</t>
  </si>
  <si>
    <t>陈佳</t>
  </si>
  <si>
    <t>宁夏平罗县通伏乡金堂桥村一队00</t>
  </si>
  <si>
    <t>宁夏平罗县通伏乡金堂桥村一队100302号</t>
  </si>
  <si>
    <t>陈玉文</t>
  </si>
  <si>
    <t>沈学山</t>
  </si>
  <si>
    <t>宁夏平罗县通伏乡金堂桥村一队19</t>
  </si>
  <si>
    <t>沈立才</t>
  </si>
  <si>
    <t>沈凯宇</t>
  </si>
  <si>
    <t>贾存仁</t>
  </si>
  <si>
    <t>宁夏平罗县通伏乡金堂桥村一队23</t>
  </si>
  <si>
    <t>张新才</t>
  </si>
  <si>
    <t>宁夏平罗县通伏乡金堂桥村一队10</t>
  </si>
  <si>
    <t>沈学仁</t>
  </si>
  <si>
    <t>宁夏平罗县通伏乡金堂桥村一队18</t>
  </si>
  <si>
    <t>宁夏平罗县通伏乡金堂桥村一队13</t>
  </si>
  <si>
    <t>沈学志</t>
  </si>
  <si>
    <t>宁夏平罗县通伏乡金堂桥村一队2-1号</t>
  </si>
  <si>
    <t>徐月招</t>
  </si>
  <si>
    <t>宁夏平罗县通伏乡金堂桥村一队16</t>
  </si>
  <si>
    <t>沈学礼</t>
  </si>
  <si>
    <t>宁夏平罗县通伏乡金堂桥村一队22</t>
  </si>
  <si>
    <t>张欣雷</t>
  </si>
  <si>
    <t>宁夏平罗县通伏乡金堂桥村一队15</t>
  </si>
  <si>
    <t>宁夏平罗县通伏乡金堂桥村一队6-1号</t>
  </si>
  <si>
    <t>张学才</t>
  </si>
  <si>
    <t>魏国川</t>
  </si>
  <si>
    <t>宁夏平罗县通伏乡金堂桥村一队25</t>
  </si>
  <si>
    <t>陈玉红</t>
  </si>
  <si>
    <t>余学明</t>
  </si>
  <si>
    <t>宁夏平罗县通伏乡金堂桥村一队8</t>
  </si>
  <si>
    <t>宁夏平罗县通伏乡金堂桥村一队8-1号</t>
  </si>
  <si>
    <t>魏巍</t>
  </si>
  <si>
    <t>宁夏平罗县通伏乡金堂桥村一队5-1号</t>
  </si>
  <si>
    <t>宁夏平罗县通伏乡金堂桥村一队11</t>
  </si>
  <si>
    <t>沈自忠</t>
  </si>
  <si>
    <t>宁夏平罗县通伏乡金堂桥村一队2</t>
  </si>
  <si>
    <t>魏尚志</t>
  </si>
  <si>
    <t>宁夏平罗县通伏乡金堂桥村一队5</t>
  </si>
  <si>
    <t>吴永亮</t>
  </si>
  <si>
    <t>宁夏平罗县通伏乡金堂桥村二队20</t>
  </si>
  <si>
    <t>宁夏平罗县通伏乡金堂桥村二队4</t>
  </si>
  <si>
    <t>宁夏平罗县通伏乡金堂桥村五队23</t>
  </si>
  <si>
    <t>王金凤</t>
  </si>
  <si>
    <t>宁夏平罗县通伏乡金堂桥村三队4</t>
  </si>
  <si>
    <t>段伏玲</t>
  </si>
  <si>
    <t>宁夏平罗县通伏乡金堂桥村三队号</t>
  </si>
  <si>
    <t>宁夏平罗县通伏乡金堂桥村三队22</t>
  </si>
  <si>
    <t>宁夏平罗县通伏乡金堂桥村三队00</t>
  </si>
  <si>
    <t>马保伏</t>
  </si>
  <si>
    <t>宁夏平罗县通伏乡金堂桥村三队8</t>
  </si>
  <si>
    <t>宁夏平罗县通伏乡金堂桥村三队13</t>
  </si>
  <si>
    <t>陈立才</t>
  </si>
  <si>
    <t>宁夏平罗县通伏乡金堂桥村三队5-1号</t>
  </si>
  <si>
    <t>陈占川</t>
  </si>
  <si>
    <t>魏尚海</t>
  </si>
  <si>
    <t>童桂芳</t>
  </si>
  <si>
    <t>宁夏平罗县通伏乡金堂桥村三队56号</t>
  </si>
  <si>
    <t>魏进勤</t>
  </si>
  <si>
    <t>宁夏平罗县通伏乡金堂桥村三队1号</t>
  </si>
  <si>
    <t>王占强</t>
  </si>
  <si>
    <t>宁夏平罗县通伏乡金堂桥村三队11号</t>
  </si>
  <si>
    <t>虎治军</t>
  </si>
  <si>
    <t>宁夏平罗县通伏乡金堂桥村三队00号</t>
  </si>
  <si>
    <t>宁夏平罗县通伏乡金堂桥村三队20</t>
  </si>
  <si>
    <t>王孝平</t>
  </si>
  <si>
    <t>宁夏平罗县通伏乡金堂桥村三队13号</t>
  </si>
  <si>
    <t>刘巧花</t>
  </si>
  <si>
    <t>张玉梅</t>
  </si>
  <si>
    <t>梁进全</t>
  </si>
  <si>
    <t>宁夏平罗县通伏乡金堂桥村三队12</t>
  </si>
  <si>
    <t>魏尚华</t>
  </si>
  <si>
    <t>宁夏平罗县通伏乡金堂桥村三队17</t>
  </si>
  <si>
    <t>魏峰</t>
  </si>
  <si>
    <t>宁夏平罗县通伏乡金堂桥村三队177号</t>
  </si>
  <si>
    <t>梁小华</t>
  </si>
  <si>
    <t>宁夏平罗县通伏乡金堂桥村三队111号</t>
  </si>
  <si>
    <t>邵莲芳</t>
  </si>
  <si>
    <t>魏军华</t>
  </si>
  <si>
    <t>宁夏平罗县通伏乡金堂桥村三队1-1号</t>
  </si>
  <si>
    <t>魏亚军</t>
  </si>
  <si>
    <t>梁进川</t>
  </si>
  <si>
    <t>宁夏平罗县通伏乡金堂桥村三队10</t>
  </si>
  <si>
    <t>宁夏平罗县通伏乡金堂桥村三队</t>
  </si>
  <si>
    <t>魏进全</t>
  </si>
  <si>
    <t>尹秀珍</t>
  </si>
  <si>
    <t>宁夏平罗县通伏乡金堂桥村三队14</t>
  </si>
  <si>
    <t>马小虎</t>
  </si>
  <si>
    <t>梁进国</t>
  </si>
  <si>
    <t>宁夏平罗县通伏乡金堂桥村三队19</t>
  </si>
  <si>
    <t>魏树河</t>
  </si>
  <si>
    <t>魏树江</t>
  </si>
  <si>
    <t>宁夏平罗县通伏乡金堂桥村三队21</t>
  </si>
  <si>
    <t>魏尚廷</t>
  </si>
  <si>
    <t>宁夏平罗县通伏乡金堂桥村三队9</t>
  </si>
  <si>
    <t>马树军</t>
  </si>
  <si>
    <t>宁夏平罗县通伏乡金堂桥村三队8-1号</t>
  </si>
  <si>
    <t>魏进和</t>
  </si>
  <si>
    <t>宁夏平罗县通伏乡金堂桥村三队18</t>
  </si>
  <si>
    <t>魏进代</t>
  </si>
  <si>
    <t>宁夏平罗县通伏乡金堂桥村三队9号</t>
  </si>
  <si>
    <t>宁夏平罗县通伏乡金堂桥村三队7</t>
  </si>
  <si>
    <t>魏进仁</t>
  </si>
  <si>
    <t>宁夏平罗县通伏乡金堂桥村三队6</t>
  </si>
  <si>
    <t>宁夏平罗县通伏乡金堂桥村三队14号</t>
  </si>
  <si>
    <t>陈学勤</t>
  </si>
  <si>
    <t>宁夏平罗县通伏乡金堂桥村五队13</t>
  </si>
  <si>
    <t>周自胜</t>
  </si>
  <si>
    <t>宁夏平罗县通伏乡金堂桥村五队25</t>
  </si>
  <si>
    <t>宁夏平罗县通伏乡金堂桥村五队14</t>
  </si>
  <si>
    <t>张金财</t>
  </si>
  <si>
    <t>宁夏平罗县通伏乡金堂桥村五队15</t>
  </si>
  <si>
    <t>吴爱萍</t>
  </si>
  <si>
    <t>宁夏平罗县通伏乡金堂桥村五队号</t>
  </si>
  <si>
    <t>张正奎</t>
  </si>
  <si>
    <t>宁夏平罗县通伏乡金堂桥村五队</t>
  </si>
  <si>
    <t>宁夏平罗县通伏乡金堂桥村五队14号</t>
  </si>
  <si>
    <t>宁夏平罗县通伏乡金堂桥村七队12</t>
  </si>
  <si>
    <t>徐川</t>
  </si>
  <si>
    <t>宁夏平罗县通伏乡金堂桥村八队5</t>
  </si>
  <si>
    <t>路涛</t>
  </si>
  <si>
    <t>宁夏平罗县通伏乡金堂桥村八队8</t>
  </si>
  <si>
    <t>路军</t>
  </si>
  <si>
    <t>宁夏平罗县通伏乡金堂桥村八队00</t>
  </si>
  <si>
    <t>宁夏平罗县通伏乡金堂桥村八队13-1号</t>
  </si>
  <si>
    <t>宁夏平罗县通伏乡金堂桥村八队号</t>
  </si>
  <si>
    <t>陈玉才</t>
  </si>
  <si>
    <t>宁夏平罗县通伏乡金堂桥村八队19</t>
  </si>
  <si>
    <t>宁夏平罗县通伏乡金堂桥村八队13</t>
  </si>
  <si>
    <t>王孝和</t>
  </si>
  <si>
    <t>宁夏平罗县通伏乡金堂桥村八队1</t>
  </si>
  <si>
    <t>宁夏平罗县通伏乡金堂桥村八队12</t>
  </si>
  <si>
    <t>宁夏平罗县通伏乡金堂桥村八队7</t>
  </si>
  <si>
    <t>徐东云</t>
  </si>
  <si>
    <t>宁夏平罗县通伏乡金堂桥村八队21</t>
  </si>
  <si>
    <t>陈金凤</t>
  </si>
  <si>
    <t>宁夏平罗县通伏乡金堂桥村八队14</t>
  </si>
  <si>
    <t>常梅贵</t>
  </si>
  <si>
    <t>宁夏平罗县通伏乡金堂桥村八队1-1号</t>
  </si>
  <si>
    <t>孙凤菊</t>
  </si>
  <si>
    <t>宁夏平罗县通伏乡金堂桥村八队11</t>
  </si>
  <si>
    <t>徐飞</t>
  </si>
  <si>
    <t>宁夏平罗县通伏乡金堂桥村八队16</t>
  </si>
  <si>
    <t>陈立财</t>
  </si>
  <si>
    <t>宁夏平罗县通伏乡金堂桥村八队6</t>
  </si>
  <si>
    <t>陈平生</t>
  </si>
  <si>
    <t>陈平德</t>
  </si>
  <si>
    <t>林华</t>
  </si>
  <si>
    <t>宁夏平罗县通伏乡金堂桥村八队17</t>
  </si>
  <si>
    <t>宁夏平罗县通伏乡金堂桥村八队4</t>
  </si>
  <si>
    <t>宁夏平罗县通伏乡金堂桥村八队20</t>
  </si>
  <si>
    <t>宁夏平罗县通伏乡金堂桥村八队2-1号</t>
  </si>
  <si>
    <t>宁夏平罗县通伏乡金堂桥村八队9-1号</t>
  </si>
  <si>
    <t>林明</t>
  </si>
  <si>
    <t>宁夏平罗县通伏乡金堂桥村八队22</t>
  </si>
  <si>
    <t>宁夏平罗县通伏乡金堂桥村八队0</t>
  </si>
  <si>
    <t>宋尚贤</t>
  </si>
  <si>
    <t>徐西宁</t>
  </si>
  <si>
    <t>李世仁</t>
  </si>
  <si>
    <t>宁夏平罗县通伏乡金堂桥村八队10</t>
  </si>
  <si>
    <t>许芳</t>
  </si>
  <si>
    <t>宁夏平罗县通伏乡金堂桥村八队18</t>
  </si>
  <si>
    <t>徐晓鹏</t>
  </si>
  <si>
    <t>宁夏平罗县通伏乡金堂桥村八队144号</t>
  </si>
  <si>
    <t>徐清</t>
  </si>
  <si>
    <t>宁夏平罗县通伏乡金堂桥村八队15-1号</t>
  </si>
  <si>
    <t>路兵</t>
  </si>
  <si>
    <t>宁夏平罗县通伏乡金堂桥村八队8888号</t>
  </si>
  <si>
    <t>徐建刚</t>
  </si>
  <si>
    <t>宁夏平罗县通伏乡金堂桥村九队号</t>
  </si>
  <si>
    <t>陈旺</t>
  </si>
  <si>
    <t>宁夏平罗县通伏乡金堂桥村九队1</t>
  </si>
  <si>
    <t>宁夏平罗县通伏乡金堂桥村九队19号</t>
  </si>
  <si>
    <t>陈永亮</t>
  </si>
  <si>
    <t>宁夏平罗县通伏乡金堂桥村九队111号</t>
  </si>
  <si>
    <t>宁夏平罗县通伏乡金堂桥村九队3</t>
  </si>
  <si>
    <t>陈建海</t>
  </si>
  <si>
    <t>宁夏平罗县通伏乡金堂桥村九队8</t>
  </si>
  <si>
    <t>宁夏平罗县通伏乡金堂桥村九队16</t>
  </si>
  <si>
    <t>宁夏平罗县通伏乡金堂桥村九队12</t>
  </si>
  <si>
    <t>蒋风其</t>
  </si>
  <si>
    <t>宁夏平罗县通伏乡金堂桥村九队9</t>
  </si>
  <si>
    <t>宁夏平罗县通伏乡金堂桥村九队13-1号</t>
  </si>
  <si>
    <t>宁夏平罗县通伏乡金堂桥村九队7</t>
  </si>
  <si>
    <t>魏保川</t>
  </si>
  <si>
    <t>宁夏平罗县通伏乡金堂桥村九队17</t>
  </si>
  <si>
    <t>魏进春</t>
  </si>
  <si>
    <t>宁夏平罗县通伏乡金堂桥村九队11</t>
  </si>
  <si>
    <t>宁夏平罗县通伏乡金堂桥村九队6</t>
  </si>
  <si>
    <t>陈孝和</t>
  </si>
  <si>
    <t>宁夏平罗县通伏乡金堂桥村九队21</t>
  </si>
  <si>
    <t>陈孝立</t>
  </si>
  <si>
    <t>宁夏平罗县通伏乡金堂桥村九队22</t>
  </si>
  <si>
    <t>宁夏平罗县通伏乡金堂桥村九队19</t>
  </si>
  <si>
    <t>孔维清</t>
  </si>
  <si>
    <t>宁夏平罗县通伏乡金堂桥村九队15</t>
  </si>
  <si>
    <t>陈留义</t>
  </si>
  <si>
    <t>孔占江</t>
  </si>
  <si>
    <t>陈正华</t>
  </si>
  <si>
    <t>陈正和</t>
  </si>
  <si>
    <t>宁夏平罗县通伏乡金堂桥村九队5</t>
  </si>
  <si>
    <t>宁夏平罗县通伏乡金堂桥村九队4-1号</t>
  </si>
  <si>
    <t>王凤树</t>
  </si>
  <si>
    <t>宁夏平罗县通伏乡金堂桥村九队13</t>
  </si>
  <si>
    <t>宁夏平罗县通伏乡金堂桥村九队23</t>
  </si>
  <si>
    <t>陈忠芳</t>
  </si>
  <si>
    <t>宁夏平罗县通伏乡金堂桥村九队2</t>
  </si>
  <si>
    <t>陈欢</t>
  </si>
  <si>
    <t>宁夏平罗县通伏乡金堂桥村九队101123号</t>
  </si>
  <si>
    <t>宁夏平罗县通伏乡金堂桥村九队4</t>
  </si>
  <si>
    <t>宁夏平罗县通伏乡金堂桥村九队</t>
  </si>
  <si>
    <t>魏宗和</t>
  </si>
  <si>
    <t>魏尚红</t>
  </si>
  <si>
    <t>宁夏平罗县通伏乡金堂桥村九队26</t>
  </si>
  <si>
    <t>魏尚东</t>
  </si>
  <si>
    <t>宁夏平罗县通伏乡金堂桥村九队24</t>
  </si>
  <si>
    <t>魏尚兵</t>
  </si>
  <si>
    <t>宁夏平罗县通伏乡金堂桥村九队25</t>
  </si>
  <si>
    <t>宁夏平罗县通伏乡金堂桥村九队6-1号</t>
  </si>
  <si>
    <t>王海祥</t>
  </si>
  <si>
    <t>韩志江</t>
  </si>
  <si>
    <t>宁夏平罗县通伏乡金堂桥村六队14</t>
  </si>
  <si>
    <t>谢生连</t>
  </si>
  <si>
    <t>宁夏平罗县通伏乡通伏村一队00</t>
  </si>
  <si>
    <t>马东明</t>
  </si>
  <si>
    <t>宁夏平罗县通伏乡通伏村一队31-1号</t>
  </si>
  <si>
    <t>马东海</t>
  </si>
  <si>
    <t>宁夏平罗县通伏乡通伏村一队号</t>
  </si>
  <si>
    <t>马东波</t>
  </si>
  <si>
    <t>宁夏平罗县通伏乡通伏村一队31-2</t>
  </si>
  <si>
    <t>周生君</t>
  </si>
  <si>
    <t>宁夏平罗县通伏乡通伏村一队17</t>
  </si>
  <si>
    <t>马丰岐</t>
  </si>
  <si>
    <t>宁夏平罗县通伏乡通伏村一队4</t>
  </si>
  <si>
    <t>马东生</t>
  </si>
  <si>
    <t>宁夏平罗县通伏乡通伏村一队3-1号</t>
  </si>
  <si>
    <t>马东宁</t>
  </si>
  <si>
    <t>马奋祥</t>
  </si>
  <si>
    <t>宁夏平罗县通伏乡通伏村一队3</t>
  </si>
  <si>
    <t>马丰云</t>
  </si>
  <si>
    <t>宁夏平罗县通伏乡通伏村一队14</t>
  </si>
  <si>
    <t>谢进学</t>
  </si>
  <si>
    <t>宁夏平罗县通伏乡通伏村一队7</t>
  </si>
  <si>
    <t>谢玉虎</t>
  </si>
  <si>
    <t>宁夏平罗县通伏乡通伏村一队21</t>
  </si>
  <si>
    <t>马丰林</t>
  </si>
  <si>
    <t>宁夏平罗县通伏乡通伏村一队31</t>
  </si>
  <si>
    <t>谢进国</t>
  </si>
  <si>
    <t>宁夏平罗县通伏乡通伏村一队23</t>
  </si>
  <si>
    <t>宁夏平罗县通伏乡通伏村一队18</t>
  </si>
  <si>
    <t>马丰明</t>
  </si>
  <si>
    <t>宁夏平罗县通伏乡通伏村一队2</t>
  </si>
  <si>
    <t>马胜</t>
  </si>
  <si>
    <t>宁夏平罗县通伏乡通伏村一队9</t>
  </si>
  <si>
    <t>谢进文</t>
  </si>
  <si>
    <t>宁夏平罗县通伏乡通伏村一队6</t>
  </si>
  <si>
    <t>谢永忠</t>
  </si>
  <si>
    <t>宁夏平罗县通伏乡通伏村一队29号</t>
  </si>
  <si>
    <t>马桂琴</t>
  </si>
  <si>
    <t>宁夏平罗县通伏乡通伏村一队26</t>
  </si>
  <si>
    <t>谢宝</t>
  </si>
  <si>
    <t>宁夏平罗县通伏乡通伏村一队29</t>
  </si>
  <si>
    <t>宁夏平罗县通伏乡通伏村一队10</t>
  </si>
  <si>
    <t>宁夏平罗县通伏乡通伏村一队10号</t>
  </si>
  <si>
    <t>宁夏平罗县通伏乡通伏村一队27</t>
  </si>
  <si>
    <t>宁夏平罗县通伏乡通伏村一队1</t>
  </si>
  <si>
    <t>田少林</t>
  </si>
  <si>
    <t>宁夏平罗县通伏乡通伏村一队30-1号</t>
  </si>
  <si>
    <t>宁夏平罗县通伏乡通伏村一队30</t>
  </si>
  <si>
    <t>马红荣</t>
  </si>
  <si>
    <t>宁夏平罗县通伏乡通伏村一队31-1</t>
  </si>
  <si>
    <t>宁夏平罗县通伏乡通伏村一队15</t>
  </si>
  <si>
    <t>金晓莉</t>
  </si>
  <si>
    <t>宁夏平罗县通伏乡通伏村一队13</t>
  </si>
  <si>
    <t>宁夏平罗县通伏乡通伏村一队34号</t>
  </si>
  <si>
    <t>宁夏平罗县通伏乡通伏村一队28</t>
  </si>
  <si>
    <t>谢玉宝</t>
  </si>
  <si>
    <t>谢玉成</t>
  </si>
  <si>
    <t>宁夏平罗县通伏乡通伏村一队100</t>
  </si>
  <si>
    <t>谢玉林</t>
  </si>
  <si>
    <t>宁夏平罗县通伏乡通伏村一队19</t>
  </si>
  <si>
    <t>马保</t>
  </si>
  <si>
    <t>宁夏平罗县通伏乡通伏村一队32</t>
  </si>
  <si>
    <t>谢伏安</t>
  </si>
  <si>
    <t>宁夏平罗县通伏乡通伏村一队8</t>
  </si>
  <si>
    <t>马红喜</t>
  </si>
  <si>
    <t>马立飞</t>
  </si>
  <si>
    <t>宁夏平罗县通伏乡通伏村一队12号</t>
  </si>
  <si>
    <t>谢菊明</t>
  </si>
  <si>
    <t>宁夏平罗县通伏乡通伏村一队12-1号</t>
  </si>
  <si>
    <t>马力明</t>
  </si>
  <si>
    <t>宁夏平罗县通伏乡通伏村一队9-1号</t>
  </si>
  <si>
    <t>白淑贤</t>
  </si>
  <si>
    <t>谢金忠</t>
  </si>
  <si>
    <t>宁夏平罗县通伏乡通伏村一队25</t>
  </si>
  <si>
    <t>谢金林</t>
  </si>
  <si>
    <t>宁夏平罗县通伏乡通伏村一队24</t>
  </si>
  <si>
    <t>谢金荣</t>
  </si>
  <si>
    <t>宁夏平罗县通伏乡通伏村一队5-1号</t>
  </si>
  <si>
    <t>周生云</t>
  </si>
  <si>
    <t>谢小萍</t>
  </si>
  <si>
    <t>马光岐</t>
  </si>
  <si>
    <t>宁夏平罗县通伏乡通伏村一队11</t>
  </si>
  <si>
    <t>谢怀龙</t>
  </si>
  <si>
    <t>宁夏平罗县通伏乡通伏村一队12</t>
  </si>
  <si>
    <t>谢立兵</t>
  </si>
  <si>
    <t>谢立军</t>
  </si>
  <si>
    <t>马豹</t>
  </si>
  <si>
    <t>马瑞佳</t>
  </si>
  <si>
    <t>宁夏平罗县通伏乡通伏村一队34</t>
  </si>
  <si>
    <t>谢志红</t>
  </si>
  <si>
    <t>宁夏平罗县通伏乡通伏村二队15-1号</t>
  </si>
  <si>
    <t>马彦保</t>
  </si>
  <si>
    <t>宁夏平罗县通伏乡通伏村二队24</t>
  </si>
  <si>
    <t>宁夏平罗县通伏乡通伏村二队0809096号</t>
  </si>
  <si>
    <t>谢建军</t>
  </si>
  <si>
    <t>宁夏平罗县通伏乡通伏村二队081225号</t>
  </si>
  <si>
    <t>谢建华</t>
  </si>
  <si>
    <t>宁夏平罗县通伏乡通伏村二队2</t>
  </si>
  <si>
    <t>谢怀余</t>
  </si>
  <si>
    <t>宁夏平罗县通伏乡通伏村二队号</t>
  </si>
  <si>
    <t>谢生支</t>
  </si>
  <si>
    <t>宁夏平罗县通伏乡通伏村二队28</t>
  </si>
  <si>
    <t>谢怀保</t>
  </si>
  <si>
    <t>宁夏平罗县通伏乡通伏村二队20</t>
  </si>
  <si>
    <t>单付刚</t>
  </si>
  <si>
    <t>宁夏平罗县通伏乡通伏村二队</t>
  </si>
  <si>
    <t>马生义</t>
  </si>
  <si>
    <t>谢怀伏</t>
  </si>
  <si>
    <t>谢伏山</t>
  </si>
  <si>
    <t>宁夏平罗县通伏乡通伏村二队00</t>
  </si>
  <si>
    <t>谢怀虎</t>
  </si>
  <si>
    <t>宁夏平罗县通伏乡通伏村二队23</t>
  </si>
  <si>
    <t>宁夏平罗县通伏乡通伏村二队5</t>
  </si>
  <si>
    <t>马金兰</t>
  </si>
  <si>
    <t>宁夏平罗县通伏乡通伏村二队22</t>
  </si>
  <si>
    <t>宁夏平罗县通伏乡通伏村二队080527号</t>
  </si>
  <si>
    <t>谢立国</t>
  </si>
  <si>
    <t>谢怀平</t>
  </si>
  <si>
    <t>宁夏平罗县通伏乡通伏村二队25</t>
  </si>
  <si>
    <t>谢怀国</t>
  </si>
  <si>
    <t>谢怀波</t>
  </si>
  <si>
    <t>谢怀林</t>
  </si>
  <si>
    <t>宁夏平罗县通伏乡通伏村二队00号</t>
  </si>
  <si>
    <t>谢生清</t>
  </si>
  <si>
    <t>宁夏平罗县通伏乡通伏村二队26</t>
  </si>
  <si>
    <t>谢怀礼</t>
  </si>
  <si>
    <t>杨芳</t>
  </si>
  <si>
    <t>宁夏平罗县通伏乡通伏村二队8</t>
  </si>
  <si>
    <t>谢怀荣</t>
  </si>
  <si>
    <t>宁夏平罗县平大路糖厂家属区6-1-5号</t>
  </si>
  <si>
    <t>谢生成</t>
  </si>
  <si>
    <t>谢怀支</t>
  </si>
  <si>
    <t>宁夏平罗县通伏乡通伏村二队100518号</t>
  </si>
  <si>
    <t>谢孝智</t>
  </si>
  <si>
    <t>谢伏江</t>
  </si>
  <si>
    <t>谢鹏</t>
  </si>
  <si>
    <t>宁夏平罗县通伏乡通伏村二队14号</t>
  </si>
  <si>
    <t>马小豹</t>
  </si>
  <si>
    <t>谢孝军</t>
  </si>
  <si>
    <t>谢立新</t>
  </si>
  <si>
    <t>谢怀仁</t>
  </si>
  <si>
    <t>宁夏平罗县通伏乡通伏村二队7</t>
  </si>
  <si>
    <t>谢立忠</t>
  </si>
  <si>
    <t>宁夏平罗县通伏乡通伏村二队30</t>
  </si>
  <si>
    <t>谢怀丰</t>
  </si>
  <si>
    <t>宁夏平罗县通伏乡通伏村二队21-1号</t>
  </si>
  <si>
    <t>宁夏平罗县通伏乡通伏村二队144号</t>
  </si>
  <si>
    <t>马彦彪</t>
  </si>
  <si>
    <t>宁夏平罗县通伏乡通伏村二队6</t>
  </si>
  <si>
    <t>谢怀明</t>
  </si>
  <si>
    <t>宁夏平罗县通伏乡通伏村二队4</t>
  </si>
  <si>
    <t>宁夏平罗县通伏乡通伏村二队11</t>
  </si>
  <si>
    <t>谢永静</t>
  </si>
  <si>
    <t>宁夏平罗县通伏乡通伏村二队125号</t>
  </si>
  <si>
    <t>宁夏平罗县通伏乡通伏村二队14</t>
  </si>
  <si>
    <t>宁夏平罗县通伏乡通伏村二队18</t>
  </si>
  <si>
    <t>宁夏平罗县通伏乡通伏村二队19-1号</t>
  </si>
  <si>
    <t>谢建民</t>
  </si>
  <si>
    <t>宁夏平罗县通伏乡通伏村二队3</t>
  </si>
  <si>
    <t>马常山</t>
  </si>
  <si>
    <t>谢志强</t>
  </si>
  <si>
    <t>谢怀贵</t>
  </si>
  <si>
    <t>宁夏平罗县通伏乡通伏村二队28-1号</t>
  </si>
  <si>
    <t>谢伏霞</t>
  </si>
  <si>
    <t>马彦山</t>
  </si>
  <si>
    <t>马琴兰</t>
  </si>
  <si>
    <t>宁夏平罗县通伏乡通伏村二队10</t>
  </si>
  <si>
    <t>谢正明</t>
  </si>
  <si>
    <t>宁夏平罗县通伏乡通伏村二队9号</t>
  </si>
  <si>
    <t>马云林</t>
  </si>
  <si>
    <t>宁夏平罗县通伏乡通伏村二队27号</t>
  </si>
  <si>
    <t>马尚军</t>
  </si>
  <si>
    <t>宁夏平罗县通伏乡通伏村二队37号</t>
  </si>
  <si>
    <t>马步红</t>
  </si>
  <si>
    <t>宁夏平罗县通伏乡通伏村二队41号</t>
  </si>
  <si>
    <t>郭玉英</t>
  </si>
  <si>
    <t>丁春艳</t>
  </si>
  <si>
    <t>宁夏平罗县通伏乡通伏村三队00</t>
  </si>
  <si>
    <t>谢海</t>
  </si>
  <si>
    <t>宁夏平罗县通伏乡通伏村三队080919号</t>
  </si>
  <si>
    <t>谢生德</t>
  </si>
  <si>
    <t>宁夏平罗县通伏乡通伏村三队11</t>
  </si>
  <si>
    <t>宁夏平罗县通伏乡通伏村三队22</t>
  </si>
  <si>
    <t>宁夏平罗县通伏乡通伏村三队24号</t>
  </si>
  <si>
    <t>谢立民</t>
  </si>
  <si>
    <t>宁夏平罗县通伏乡通伏村三队17-1号</t>
  </si>
  <si>
    <t>谢海军</t>
  </si>
  <si>
    <t>宁夏平罗县通伏乡通伏村三队17</t>
  </si>
  <si>
    <t>宁夏平罗县通伏乡通伏村三队</t>
  </si>
  <si>
    <t>谢海林</t>
  </si>
  <si>
    <t>谢俊林</t>
  </si>
  <si>
    <t>宁夏平罗县通伏乡通伏村三队6</t>
  </si>
  <si>
    <t>谢俊文</t>
  </si>
  <si>
    <t>宁夏平罗县通伏乡通伏村三队6-1号</t>
  </si>
  <si>
    <t>谢生平</t>
  </si>
  <si>
    <t>马琴梅</t>
  </si>
  <si>
    <t>宁夏平罗县通伏乡通伏村三队070727号</t>
  </si>
  <si>
    <t>王治全</t>
  </si>
  <si>
    <t>宁夏平罗县通伏乡通伏村三队号</t>
  </si>
  <si>
    <t>宁夏平罗县通伏乡通伏村三队13号</t>
  </si>
  <si>
    <t>马琴英</t>
  </si>
  <si>
    <t>宁夏平罗县通伏乡通伏村三队9</t>
  </si>
  <si>
    <t>谢生龙</t>
  </si>
  <si>
    <t>宁夏平罗县通伏乡通伏村三队2</t>
  </si>
  <si>
    <t>宁夏平罗县通伏乡通伏村三队7</t>
  </si>
  <si>
    <t>宁夏平罗县通伏乡通伏村三队4</t>
  </si>
  <si>
    <t>王治川</t>
  </si>
  <si>
    <t>宁夏平罗县通伏乡通伏村三队8</t>
  </si>
  <si>
    <t>谢福军</t>
  </si>
  <si>
    <t>宁夏平罗县通伏乡通伏村三队04号</t>
  </si>
  <si>
    <t>谢庆华</t>
  </si>
  <si>
    <t>宁夏平罗县通伏乡通伏村三队3</t>
  </si>
  <si>
    <t>宁夏平罗县通伏乡通伏村三队22-1号</t>
  </si>
  <si>
    <t>谢庆林</t>
  </si>
  <si>
    <t>宁夏平罗县通伏乡通伏村三队14</t>
  </si>
  <si>
    <t>谢立飞</t>
  </si>
  <si>
    <t>宁夏平罗县通伏乡通伏村三队12-1号</t>
  </si>
  <si>
    <t>谢生文</t>
  </si>
  <si>
    <t>宁夏平罗县通伏乡通伏村三队12</t>
  </si>
  <si>
    <t>宁夏平罗县城关镇工农东路托修家属楼1-1号</t>
  </si>
  <si>
    <t>谢海荣</t>
  </si>
  <si>
    <t>宁夏平罗县通伏乡通伏村三队16</t>
  </si>
  <si>
    <t>宁夏平罗县通伏乡通伏村三队124号</t>
  </si>
  <si>
    <t>谢庆兵</t>
  </si>
  <si>
    <t>宁夏平罗县通伏乡通伏村三队10</t>
  </si>
  <si>
    <t>谢小燕</t>
  </si>
  <si>
    <t>宁夏平罗县通伏乡通伏村三队23-1号</t>
  </si>
  <si>
    <t>宁夏平罗县通伏乡通伏村三队18-1号</t>
  </si>
  <si>
    <t>宁夏平罗县通伏乡通伏村三队20</t>
  </si>
  <si>
    <t>谢庆文</t>
  </si>
  <si>
    <t>宁夏平罗县通伏乡通伏村三队24</t>
  </si>
  <si>
    <t>谢丽华</t>
  </si>
  <si>
    <t>宁夏平罗县通伏乡通伏村三队114号</t>
  </si>
  <si>
    <t>吴秀梅</t>
  </si>
  <si>
    <t>宁夏平罗县通伏乡通伏村三队21</t>
  </si>
  <si>
    <t>谢庆国</t>
  </si>
  <si>
    <t>郝云</t>
  </si>
  <si>
    <t>宁夏平罗县通伏乡通伏村三队27</t>
  </si>
  <si>
    <t>宁夏平罗县通伏乡通伏村三队081119号</t>
  </si>
  <si>
    <t>周翠莲</t>
  </si>
  <si>
    <t>宁夏平罗县通伏乡通伏村三队19</t>
  </si>
  <si>
    <t>谢庆峰</t>
  </si>
  <si>
    <t>宁夏平罗县通伏乡通伏村三队00号</t>
  </si>
  <si>
    <t>谢庆龙</t>
  </si>
  <si>
    <t>宁夏平罗县通伏乡通伏村三队081126号</t>
  </si>
  <si>
    <t>勉金花</t>
  </si>
  <si>
    <t>宁夏平罗县通伏乡通伏村三队13</t>
  </si>
  <si>
    <t>马光惠</t>
  </si>
  <si>
    <t>谢伏荣</t>
  </si>
  <si>
    <t>宁夏平罗县通伏乡通伏村三队5-1号</t>
  </si>
  <si>
    <t>谢伏锋</t>
  </si>
  <si>
    <t>勉金凤</t>
  </si>
  <si>
    <t>宁夏平罗县通伏乡通伏村三队5</t>
  </si>
  <si>
    <t>谢彩霞</t>
  </si>
  <si>
    <t>宁夏平罗县通伏乡通伏村三队0号</t>
  </si>
  <si>
    <t>王翠霞</t>
  </si>
  <si>
    <t>宁夏平罗县通伏乡通伏村三队25-1号</t>
  </si>
  <si>
    <t>宁夏平罗县通伏乡通伏村三队26号</t>
  </si>
  <si>
    <t>周凤英</t>
  </si>
  <si>
    <t>宁夏平罗县通伏乡通伏村三队18</t>
  </si>
  <si>
    <t>宁夏平罗县通伏乡通伏村四队15</t>
  </si>
  <si>
    <t>谢庆霞</t>
  </si>
  <si>
    <t>宁夏平罗县通伏乡通伏村四队00</t>
  </si>
  <si>
    <t>周继承</t>
  </si>
  <si>
    <t>宁夏平罗县城关镇东大街东安小区5-2-102号</t>
  </si>
  <si>
    <t>周汉红</t>
  </si>
  <si>
    <t>宁夏平罗县通伏乡通伏村四队12</t>
  </si>
  <si>
    <t>周汉君</t>
  </si>
  <si>
    <t>宁夏平罗县通伏乡通伏村四队10</t>
  </si>
  <si>
    <t>周涛</t>
  </si>
  <si>
    <t>宁夏平罗县通伏乡通伏村四队125号</t>
  </si>
  <si>
    <t>周少君</t>
  </si>
  <si>
    <t>宁夏平罗县通伏乡通伏村四队13</t>
  </si>
  <si>
    <t>宁夏平罗县城关镇东风路花苑小区二层楼C栋24</t>
  </si>
  <si>
    <t>郝文华</t>
  </si>
  <si>
    <t>宁夏平罗县通伏乡通伏村四队号</t>
  </si>
  <si>
    <t>金永红</t>
  </si>
  <si>
    <t>郝少锋</t>
  </si>
  <si>
    <t>宁夏平罗县通伏乡通伏村四队140号</t>
  </si>
  <si>
    <t>哈正荣</t>
  </si>
  <si>
    <t>宁夏平罗县城关镇闫湖路闫家湖家属院</t>
  </si>
  <si>
    <t>周宁</t>
  </si>
  <si>
    <t>宁夏平罗县通伏乡通伏村四队23</t>
  </si>
  <si>
    <t>周汉平</t>
  </si>
  <si>
    <t>郭清龙</t>
  </si>
  <si>
    <t>宁夏平罗县通伏乡通伏村四队8-1号</t>
  </si>
  <si>
    <t>郝文俊</t>
  </si>
  <si>
    <t>周汉俊</t>
  </si>
  <si>
    <t>宁夏平罗县通伏乡通伏村四队19</t>
  </si>
  <si>
    <t>宁夏平罗县通伏乡通伏村四队4</t>
  </si>
  <si>
    <t>宁夏平罗县通伏乡通伏村四队14</t>
  </si>
  <si>
    <t>刘尚民</t>
  </si>
  <si>
    <t>哈小君</t>
  </si>
  <si>
    <t>宁夏平罗县通伏乡通伏村四队29</t>
  </si>
  <si>
    <t>周少峰</t>
  </si>
  <si>
    <t>宁夏平罗县通伏乡通伏村四队090210号</t>
  </si>
  <si>
    <t>周少云</t>
  </si>
  <si>
    <t>郝少明</t>
  </si>
  <si>
    <t>马玉</t>
  </si>
  <si>
    <t>宁夏平罗县通伏乡通伏村四队27</t>
  </si>
  <si>
    <t>哈建锋</t>
  </si>
  <si>
    <t>刘永清</t>
  </si>
  <si>
    <t>宁夏平罗县通伏乡通伏村四队144号</t>
  </si>
  <si>
    <t>哈涛</t>
  </si>
  <si>
    <t>哈忠林</t>
  </si>
  <si>
    <t>周汉军</t>
  </si>
  <si>
    <t>宁夏平罗县通伏乡通伏村四队2-1号</t>
  </si>
  <si>
    <t>周学云</t>
  </si>
  <si>
    <t>宁夏平罗县通伏乡通伏村四队00号</t>
  </si>
  <si>
    <t>哈忠保</t>
  </si>
  <si>
    <t>宁夏平罗县通伏乡通伏村四队22</t>
  </si>
  <si>
    <t>谢保军</t>
  </si>
  <si>
    <t>周少东</t>
  </si>
  <si>
    <t>宁夏平罗县通伏乡通伏村四队17</t>
  </si>
  <si>
    <t>郝文虎</t>
  </si>
  <si>
    <t>周汉林</t>
  </si>
  <si>
    <t>宁夏平罗县通伏乡通伏村四队6</t>
  </si>
  <si>
    <t>哈建刚</t>
  </si>
  <si>
    <t>宁夏平罗县通伏乡通伏村四队11号</t>
  </si>
  <si>
    <t>郝宁</t>
  </si>
  <si>
    <t>哈勇</t>
  </si>
  <si>
    <t>宁夏平罗县通伏乡通伏村四队18</t>
  </si>
  <si>
    <t>周学华</t>
  </si>
  <si>
    <t>哈小明</t>
  </si>
  <si>
    <t>何金莲</t>
  </si>
  <si>
    <t>宁夏平罗县通伏乡通伏村四队24</t>
  </si>
  <si>
    <t>周汉清</t>
  </si>
  <si>
    <t>宁夏平罗县通伏乡通伏村四队16</t>
  </si>
  <si>
    <t>周海涛</t>
  </si>
  <si>
    <t>宁夏平罗县通伏乡通伏村四队19-1号</t>
  </si>
  <si>
    <t>周建排</t>
  </si>
  <si>
    <t>宁夏平罗县通伏乡通伏村四队25</t>
  </si>
  <si>
    <t>马冬梅</t>
  </si>
  <si>
    <t>宁夏平罗县通伏乡通伏村五队4</t>
  </si>
  <si>
    <t>宁夏平罗县通伏乡通伏村五队30</t>
  </si>
  <si>
    <t>宁夏平罗县通伏乡通伏村五队00</t>
  </si>
  <si>
    <t>宁夏平罗县通伏乡通伏村五队41</t>
  </si>
  <si>
    <t>宁夏平罗县通伏乡通伏村五队8</t>
  </si>
  <si>
    <t>谢庆忠</t>
  </si>
  <si>
    <t>宁夏平罗县通伏乡通伏村五队32</t>
  </si>
  <si>
    <t>谢少锋</t>
  </si>
  <si>
    <t>宁夏平罗县通伏乡通伏村五队32号</t>
  </si>
  <si>
    <t>宁夏平罗县通伏乡通伏村五队13</t>
  </si>
  <si>
    <t>马晶</t>
  </si>
  <si>
    <t>宁夏平罗县通伏乡通伏村五队20090311号</t>
  </si>
  <si>
    <t>宁夏平罗县通伏乡通伏村五队35</t>
  </si>
  <si>
    <t>谢庆山</t>
  </si>
  <si>
    <t>宁夏平罗县通伏乡通伏村五队7</t>
  </si>
  <si>
    <t>谢庆军</t>
  </si>
  <si>
    <t>谢庆东</t>
  </si>
  <si>
    <t>宁夏平罗县通伏乡通伏村五队5-1号</t>
  </si>
  <si>
    <t>郝佳</t>
  </si>
  <si>
    <t>宁夏平罗县通伏乡通伏村五队31</t>
  </si>
  <si>
    <t>宁夏平罗县通伏乡通伏村五队22</t>
  </si>
  <si>
    <t>马志红</t>
  </si>
  <si>
    <t>宁夏平罗县通伏乡通伏村五队44</t>
  </si>
  <si>
    <t>郝占军</t>
  </si>
  <si>
    <t>宁夏平罗县通伏乡通伏村五队2</t>
  </si>
  <si>
    <t>马文虎</t>
  </si>
  <si>
    <t>宁夏平罗县通伏乡通伏村五队42</t>
  </si>
  <si>
    <t>马孝文</t>
  </si>
  <si>
    <t>宁夏平罗县通伏乡通伏村五队40</t>
  </si>
  <si>
    <t>马孝荣</t>
  </si>
  <si>
    <t>宁夏平罗县通伏乡通伏村五队14</t>
  </si>
  <si>
    <t>周建虎</t>
  </si>
  <si>
    <t>宁夏平罗县通伏乡通伏村五队3</t>
  </si>
  <si>
    <t>周建海</t>
  </si>
  <si>
    <t>谢俊海</t>
  </si>
  <si>
    <t>宁夏平罗县通伏乡通伏村五队27</t>
  </si>
  <si>
    <t>谢俊江</t>
  </si>
  <si>
    <t>宁夏平罗县通伏乡通伏村五队28-1号</t>
  </si>
  <si>
    <t>宁夏平罗县通伏乡通伏村五队41-1号</t>
  </si>
  <si>
    <t>宁夏平罗县通伏乡通伏村五队11</t>
  </si>
  <si>
    <t>宁夏平罗县通伏乡通伏村五队15</t>
  </si>
  <si>
    <t>宁夏平罗县通伏乡通伏村五队</t>
  </si>
  <si>
    <t>周汉成</t>
  </si>
  <si>
    <t>郝占祥</t>
  </si>
  <si>
    <t>宁夏平罗县通伏乡通伏村五队34-1号</t>
  </si>
  <si>
    <t>郝占荣</t>
  </si>
  <si>
    <t>宁夏平罗县通伏乡通伏村五队24-1号</t>
  </si>
  <si>
    <t>宁夏平罗县通伏乡通伏村五队18号</t>
  </si>
  <si>
    <t>宁夏平罗县通伏乡通伏村五队1-1号</t>
  </si>
  <si>
    <t>宁夏平罗县通伏乡通伏村五队6</t>
  </si>
  <si>
    <t>宁夏平罗县通伏乡通伏村五队21-1号</t>
  </si>
  <si>
    <t>谢庆明</t>
  </si>
  <si>
    <t>宁夏平罗县通伏乡通伏村五队19-1号</t>
  </si>
  <si>
    <t>周海瑞</t>
  </si>
  <si>
    <t>宁夏平罗县通伏乡通伏村五队11号</t>
  </si>
  <si>
    <t>宁夏平罗县通伏乡通伏村五队12-1号</t>
  </si>
  <si>
    <t>马丽丽</t>
  </si>
  <si>
    <t>宁夏平罗县通伏乡通伏村五队127号</t>
  </si>
  <si>
    <t>马维平</t>
  </si>
  <si>
    <t>宁夏平罗县通伏乡通伏村五队10-1号</t>
  </si>
  <si>
    <t>宁夏平罗县通伏乡通伏村五队25</t>
  </si>
  <si>
    <t>马孝林</t>
  </si>
  <si>
    <t>宁夏平罗县通伏乡通伏村五队36</t>
  </si>
  <si>
    <t>宁夏平罗县通伏乡通伏村五队20</t>
  </si>
  <si>
    <t>宁夏平罗县通伏乡通伏村五队37</t>
  </si>
  <si>
    <t>谢庆平</t>
  </si>
  <si>
    <t>宁夏平罗县通伏乡通伏村五队9</t>
  </si>
  <si>
    <t>谢礼超</t>
  </si>
  <si>
    <t>宁夏平罗县通伏乡通伏村五队40号</t>
  </si>
  <si>
    <t>谢俊杰</t>
  </si>
  <si>
    <t>宁夏平罗县通伏乡通伏村五队39</t>
  </si>
  <si>
    <t>宁夏平罗县通伏乡通伏村五队38</t>
  </si>
  <si>
    <t>马霜</t>
  </si>
  <si>
    <t>宁夏平罗县通伏乡通伏村五队0号</t>
  </si>
  <si>
    <t>马孝忠</t>
  </si>
  <si>
    <t>宁夏平罗县通伏乡通伏村五队17</t>
  </si>
  <si>
    <t>谢庆丰</t>
  </si>
  <si>
    <t>谢俊河</t>
  </si>
  <si>
    <t>谢庆宏</t>
  </si>
  <si>
    <t>马维元</t>
  </si>
  <si>
    <t>马维清</t>
  </si>
  <si>
    <t>谢秀花</t>
  </si>
  <si>
    <t>宁夏平罗县通伏乡通伏村五队29</t>
  </si>
  <si>
    <t>马兴福</t>
  </si>
  <si>
    <t>宁夏平罗县通伏乡通伏村五队号</t>
  </si>
  <si>
    <t>马艳琴</t>
  </si>
  <si>
    <t>马文云</t>
  </si>
  <si>
    <t>宁夏平罗县通伏乡通伏村五队11-1</t>
  </si>
  <si>
    <t>马立鹏</t>
  </si>
  <si>
    <t>宁夏平罗县通伏乡通伏村五队23-1号</t>
  </si>
  <si>
    <t>谢生彦</t>
  </si>
  <si>
    <t>宁夏平罗县通伏乡通伏村六队2</t>
  </si>
  <si>
    <t>马彦文</t>
  </si>
  <si>
    <t>宁夏平罗县通伏乡通伏村六队20</t>
  </si>
  <si>
    <t>宁夏平罗县姚伏镇居委会26号</t>
  </si>
  <si>
    <t>宁夏平罗县通伏乡通伏村六队00</t>
  </si>
  <si>
    <t>宁夏平罗县通伏乡通伏村六队111号</t>
  </si>
  <si>
    <t>马忠全</t>
  </si>
  <si>
    <t>宁夏平罗县通伏乡通伏村六队6</t>
  </si>
  <si>
    <t>谢彦明</t>
  </si>
  <si>
    <t>宁夏平罗县通伏乡通伏村六队9</t>
  </si>
  <si>
    <t>谢立涛</t>
  </si>
  <si>
    <t>宁夏平罗县通伏乡通伏村六队号</t>
  </si>
  <si>
    <t>郝波</t>
  </si>
  <si>
    <t>宁夏平罗县通伏乡通伏村六队100号</t>
  </si>
  <si>
    <t>宁夏平罗县通伏乡通伏村六队31</t>
  </si>
  <si>
    <t>谢立明</t>
  </si>
  <si>
    <t>宁夏平罗县通伏乡通伏村六队144号</t>
  </si>
  <si>
    <t>田园</t>
  </si>
  <si>
    <t>宁夏平罗县通伏乡通伏村六队14号</t>
  </si>
  <si>
    <t>田中荣</t>
  </si>
  <si>
    <t>宁夏平罗县通伏乡通伏村六队11</t>
  </si>
  <si>
    <t>谢万鹏</t>
  </si>
  <si>
    <t>田忠成</t>
  </si>
  <si>
    <t>宁夏平罗县通伏乡通伏村六队20090313号</t>
  </si>
  <si>
    <t>谢灵俊</t>
  </si>
  <si>
    <t>谢灵平</t>
  </si>
  <si>
    <t>谢玉山</t>
  </si>
  <si>
    <t>谢正萍</t>
  </si>
  <si>
    <t>宁夏平罗县通伏乡通伏村六队4</t>
  </si>
  <si>
    <t>谢立华</t>
  </si>
  <si>
    <t>田忠龙</t>
  </si>
  <si>
    <t>宁夏平罗县通伏乡通伏村六队3</t>
  </si>
  <si>
    <t>谢正文</t>
  </si>
  <si>
    <t>宁夏平罗县通伏乡通伏村六队080909号</t>
  </si>
  <si>
    <t>谢生斋</t>
  </si>
  <si>
    <t>宁夏平罗县通伏乡通伏村六队14</t>
  </si>
  <si>
    <t>宁夏平罗县通伏乡通伏村六队22</t>
  </si>
  <si>
    <t>谢玉川</t>
  </si>
  <si>
    <t>宁夏平罗县通伏乡通伏村六队24</t>
  </si>
  <si>
    <t>马忠红</t>
  </si>
  <si>
    <t>宁夏平罗县通伏乡通伏村六队10</t>
  </si>
  <si>
    <t>田光礼</t>
  </si>
  <si>
    <t>宁夏平罗县通伏乡通伏村六队13号</t>
  </si>
  <si>
    <t>宁夏平罗县通伏乡通伏村六队13</t>
  </si>
  <si>
    <t>田小东</t>
  </si>
  <si>
    <t>宁夏平罗县通伏乡通伏村六队25-2号</t>
  </si>
  <si>
    <t>马彦孝</t>
  </si>
  <si>
    <t>宁夏平罗县通伏乡通伏村六队080125号</t>
  </si>
  <si>
    <t>马忠山</t>
  </si>
  <si>
    <t>宁夏平罗县通伏乡通伏村六队5</t>
  </si>
  <si>
    <t>马忠荣</t>
  </si>
  <si>
    <t>宁夏平罗县通伏乡通伏村六队00号</t>
  </si>
  <si>
    <t>马彦平</t>
  </si>
  <si>
    <t>宁夏平罗县通伏乡通伏村六队29</t>
  </si>
  <si>
    <t>谢文俊</t>
  </si>
  <si>
    <t>马忠亮</t>
  </si>
  <si>
    <t>宁夏平罗县通伏乡通伏村六队20-1号</t>
  </si>
  <si>
    <t>马忠杰</t>
  </si>
  <si>
    <t>宁夏平罗县通伏乡通伏村六队12</t>
  </si>
  <si>
    <t>田忠山</t>
  </si>
  <si>
    <t>马忠民</t>
  </si>
  <si>
    <t>宁夏平罗县通伏乡通伏村六队18号</t>
  </si>
  <si>
    <t>谢军</t>
  </si>
  <si>
    <t>宁夏平罗县通伏乡通伏村六队24-1号</t>
  </si>
  <si>
    <t>田中川</t>
  </si>
  <si>
    <t>宁夏平罗县通伏乡通伏村六队15-1号</t>
  </si>
  <si>
    <t>宁夏平罗县通伏乡通伏村六队28</t>
  </si>
  <si>
    <t>谢文山</t>
  </si>
  <si>
    <t>谢文江</t>
  </si>
  <si>
    <t>宁夏平罗县通伏乡通伏村六队17</t>
  </si>
  <si>
    <t>谢怀笔</t>
  </si>
  <si>
    <t>宁夏平罗县通伏乡通伏村六队44号</t>
  </si>
  <si>
    <t>马忠成</t>
  </si>
  <si>
    <t>宁夏平罗县通伏乡通伏村六队8-1号</t>
  </si>
  <si>
    <t>谢怀军</t>
  </si>
  <si>
    <t>宁夏平罗县通伏乡通伏村六队19</t>
  </si>
  <si>
    <t>马忠文</t>
  </si>
  <si>
    <t>宁夏平罗县通伏乡通伏村六队100525号</t>
  </si>
  <si>
    <t>马彦俊</t>
  </si>
  <si>
    <t>郭海燕</t>
  </si>
  <si>
    <t>宁夏平罗县通伏乡通伏村六队31-1号</t>
  </si>
  <si>
    <t>谢文国</t>
  </si>
  <si>
    <t>谢万林</t>
  </si>
  <si>
    <t>谢林明</t>
  </si>
  <si>
    <t>宁夏平罗县通伏乡通伏村六队30</t>
  </si>
  <si>
    <t>宁夏平罗县通伏乡通伏村六队27-1号</t>
  </si>
  <si>
    <t>马英凤</t>
  </si>
  <si>
    <t>宁夏平罗县通伏乡通伏村六队1</t>
  </si>
  <si>
    <t>宁夏平罗县通伏乡通伏村六队23</t>
  </si>
  <si>
    <t>宁夏平罗县通伏乡通伏村六队081014号</t>
  </si>
  <si>
    <t>田小军</t>
  </si>
  <si>
    <t>宁夏平罗县通伏乡通伏村六队25-1号</t>
  </si>
  <si>
    <t>马忠祥</t>
  </si>
  <si>
    <t>马忠启</t>
  </si>
  <si>
    <t>吴芳兰</t>
  </si>
  <si>
    <t>宁夏平罗县姚伏镇居委会00</t>
  </si>
  <si>
    <t>马步芳</t>
  </si>
  <si>
    <t>宁夏平罗县通伏乡通伏村六队27</t>
  </si>
  <si>
    <t>谢怀忠</t>
  </si>
  <si>
    <t>宁夏平罗县通伏乡通伏村七队4</t>
  </si>
  <si>
    <t>宁夏平罗县通伏乡通伏村七队17</t>
  </si>
  <si>
    <t>宁夏平罗县通伏乡通伏村七队9-1号</t>
  </si>
  <si>
    <t>寇金喜</t>
  </si>
  <si>
    <t>宁夏平罗县通伏乡通伏村七队40号</t>
  </si>
  <si>
    <t>宁夏平罗县通伏乡通伏村七队14号</t>
  </si>
  <si>
    <t>丁学涛</t>
  </si>
  <si>
    <t>宁夏平罗县通伏乡通伏村七队号</t>
  </si>
  <si>
    <t>吴海清</t>
  </si>
  <si>
    <t>宁夏平罗县通伏乡通伏村七队24</t>
  </si>
  <si>
    <t>宁夏平罗县通伏乡通伏村七队15</t>
  </si>
  <si>
    <t>宁夏平罗县通伏乡通伏村七队10</t>
  </si>
  <si>
    <t>丁超</t>
  </si>
  <si>
    <t>宁夏平罗县通伏乡通伏村七队7号</t>
  </si>
  <si>
    <t>马垒</t>
  </si>
  <si>
    <t>宁夏平罗县通伏乡通伏村七队00</t>
  </si>
  <si>
    <t>郝奋荣</t>
  </si>
  <si>
    <t>吴宝虎</t>
  </si>
  <si>
    <t>宁夏平罗县通伏乡通伏村七队1</t>
  </si>
  <si>
    <t>谢庆海</t>
  </si>
  <si>
    <t>宁夏平罗县通伏乡通伏村七队31</t>
  </si>
  <si>
    <t>宁夏平罗县通伏乡通伏村七队29</t>
  </si>
  <si>
    <t>吴海平</t>
  </si>
  <si>
    <t>宁夏平罗县通伏乡通伏村七队33</t>
  </si>
  <si>
    <t>宁夏平罗县通伏乡通伏村七队8-1号</t>
  </si>
  <si>
    <t>马永录</t>
  </si>
  <si>
    <t>宁夏平罗县通伏乡通伏村七队8</t>
  </si>
  <si>
    <t>宁夏平罗县通伏乡通伏村七队7</t>
  </si>
  <si>
    <t>马维荣</t>
  </si>
  <si>
    <t>宁夏平罗县通伏乡通伏村七队13</t>
  </si>
  <si>
    <t>宁夏平罗县通伏乡通伏村七队30</t>
  </si>
  <si>
    <t>宁夏平罗县通伏乡通伏村七队31号</t>
  </si>
  <si>
    <t>郝建国</t>
  </si>
  <si>
    <t>宁夏平罗县通伏乡通伏村七队33号</t>
  </si>
  <si>
    <t>郝良文</t>
  </si>
  <si>
    <t>宁夏平罗县通伏乡通伏村七队22</t>
  </si>
  <si>
    <t>郝建成</t>
  </si>
  <si>
    <t>宁夏平罗县通伏乡通伏村七队2</t>
  </si>
  <si>
    <t>谢生旭</t>
  </si>
  <si>
    <t>宁夏平罗县通伏乡通伏村七队21</t>
  </si>
  <si>
    <t>宁夏平罗县通伏乡通伏村七队090813号</t>
  </si>
  <si>
    <t>宁夏平罗县通伏乡通伏村七队11-1号</t>
  </si>
  <si>
    <t>吴海云</t>
  </si>
  <si>
    <t>宁夏平罗县通伏乡通伏村七队28</t>
  </si>
  <si>
    <t>宁夏平罗县通伏乡通伏村七队6-1号</t>
  </si>
  <si>
    <t>宁夏平罗县通伏乡通伏村七队6</t>
  </si>
  <si>
    <t>宁夏平罗县通伏乡通伏村七队23</t>
  </si>
  <si>
    <t>宁夏平罗县通伏乡通伏村七队12</t>
  </si>
  <si>
    <t>马玉星</t>
  </si>
  <si>
    <t>宁夏平罗县通伏乡通伏村七队00号</t>
  </si>
  <si>
    <t>宁夏平罗县通伏乡通伏村七队11</t>
  </si>
  <si>
    <t>宁夏平罗县通伏乡通伏村七队27</t>
  </si>
  <si>
    <t>马志坚</t>
  </si>
  <si>
    <t>宁夏平罗县通伏乡通伏村七队18</t>
  </si>
  <si>
    <t>谢庆淑</t>
  </si>
  <si>
    <t>马志兴</t>
  </si>
  <si>
    <t>谢生旺</t>
  </si>
  <si>
    <t>宁夏平罗县通伏乡通伏村七队25</t>
  </si>
  <si>
    <t>谢生升</t>
  </si>
  <si>
    <t>宁夏平罗县通伏乡通伏村七队16</t>
  </si>
  <si>
    <t>宁夏平罗县通伏乡通伏村七队30号</t>
  </si>
  <si>
    <t>宁夏平罗县通伏乡通伏村七队32</t>
  </si>
  <si>
    <t>宁夏平罗县通伏乡通伏村七队19</t>
  </si>
  <si>
    <t>宁夏平罗县通伏乡通伏村七队5</t>
  </si>
  <si>
    <t>郝良才</t>
  </si>
  <si>
    <t>郝良学</t>
  </si>
  <si>
    <t>宁夏平罗县通伏乡通伏村七队20</t>
  </si>
  <si>
    <t>马付礼</t>
  </si>
  <si>
    <t>宁夏平罗县通伏乡通伏村七队</t>
  </si>
  <si>
    <t>海莉</t>
  </si>
  <si>
    <t>宁夏平罗县通伏乡通伏村七队20-1号</t>
  </si>
  <si>
    <t>谢庆胜</t>
  </si>
  <si>
    <t>宁夏平罗县通伏乡通伏村七队25号</t>
  </si>
  <si>
    <t>宁夏平罗县通伏乡通伏村七队5-1号</t>
  </si>
  <si>
    <t>谢庆昌</t>
  </si>
  <si>
    <t>马满红</t>
  </si>
  <si>
    <t>宁夏平罗县通伏乡通伏村七队02号</t>
  </si>
  <si>
    <t>杨政</t>
  </si>
  <si>
    <t>杨莲伏</t>
  </si>
  <si>
    <t>马维成</t>
  </si>
  <si>
    <t>马世雄</t>
  </si>
  <si>
    <t>李建雄</t>
  </si>
  <si>
    <t>马成银</t>
  </si>
  <si>
    <t>马志强</t>
  </si>
  <si>
    <t>苏有山</t>
  </si>
  <si>
    <t>苏志鹏</t>
  </si>
  <si>
    <t>苏占录</t>
  </si>
  <si>
    <t>宁夏平罗县通伏乡通伏村七队12乙号</t>
  </si>
  <si>
    <t>宁夏平罗县通伏乡通伏村七队35号</t>
  </si>
  <si>
    <t>宁夏平罗县通伏乡通伏村七队24号</t>
  </si>
  <si>
    <t>马志孝</t>
  </si>
  <si>
    <t>宁夏平罗县通伏乡通伏村七队20号</t>
  </si>
  <si>
    <t>马忠君</t>
  </si>
  <si>
    <t>宁夏平罗县通伏乡通伏村八队00</t>
  </si>
  <si>
    <t>谢金山</t>
  </si>
  <si>
    <t>宁夏平罗县通伏乡通伏村八队23</t>
  </si>
  <si>
    <t>宁夏平罗县通伏乡通伏村八队24</t>
  </si>
  <si>
    <t>宁夏平罗县通伏乡通伏村八队17</t>
  </si>
  <si>
    <t>王寿荣</t>
  </si>
  <si>
    <t>宁夏平罗县通伏乡通伏村八队091207号</t>
  </si>
  <si>
    <t>郝玉林</t>
  </si>
  <si>
    <t>宁夏平罗县通伏乡通伏村八队30</t>
  </si>
  <si>
    <t>谢怀川</t>
  </si>
  <si>
    <t>宁夏平罗县通伏乡通伏村八队12</t>
  </si>
  <si>
    <t>田永生</t>
  </si>
  <si>
    <t>宁夏平罗县通伏乡通伏村八队4</t>
  </si>
  <si>
    <t>田晓涛</t>
  </si>
  <si>
    <t>宁夏平罗县通伏乡通伏村八队04号</t>
  </si>
  <si>
    <t>郝玉保</t>
  </si>
  <si>
    <t>宁夏平罗县通伏乡通伏村八队090216号</t>
  </si>
  <si>
    <t>宁夏平罗县通伏乡通伏村八队号</t>
  </si>
  <si>
    <t>马全成</t>
  </si>
  <si>
    <t>杨立伟</t>
  </si>
  <si>
    <t>宁夏平罗县通伏乡通伏村八队17号</t>
  </si>
  <si>
    <t>田中学</t>
  </si>
  <si>
    <t>宁夏平罗县通伏乡通伏村八队3</t>
  </si>
  <si>
    <t>郝玉平</t>
  </si>
  <si>
    <t>郝军</t>
  </si>
  <si>
    <t>宁夏平罗县通伏乡通伏村八队30-1号</t>
  </si>
  <si>
    <t>田小峰</t>
  </si>
  <si>
    <t>郝玉江</t>
  </si>
  <si>
    <t>宁夏平罗县通伏乡通伏村八队37</t>
  </si>
  <si>
    <t>张自成</t>
  </si>
  <si>
    <t>宁夏平罗县通伏乡通伏村八队091210号</t>
  </si>
  <si>
    <t>田立红</t>
  </si>
  <si>
    <t>宁夏平罗县通伏乡通伏村八队0</t>
  </si>
  <si>
    <t>宁夏平罗县姚伏镇居委会15号</t>
  </si>
  <si>
    <t>宁夏平罗县通伏乡通伏村八队16</t>
  </si>
  <si>
    <t>田磊</t>
  </si>
  <si>
    <t>宁夏平罗县通伏乡通伏村八队141号</t>
  </si>
  <si>
    <t>宁夏平罗县通伏乡通伏村八队18号</t>
  </si>
  <si>
    <t>尤桂花</t>
  </si>
  <si>
    <t>田中平</t>
  </si>
  <si>
    <t>宁夏平罗县通伏乡通伏村八队13</t>
  </si>
  <si>
    <t>谢正平</t>
  </si>
  <si>
    <t>谢立江</t>
  </si>
  <si>
    <t>宁夏平罗县通伏乡通伏村八队23号</t>
  </si>
  <si>
    <t>谢正海</t>
  </si>
  <si>
    <t>宁夏平罗县通伏乡通伏村八队00号</t>
  </si>
  <si>
    <t>谢金川</t>
  </si>
  <si>
    <t>宁夏平罗县通伏乡通伏村八队22</t>
  </si>
  <si>
    <t>马跃俊</t>
  </si>
  <si>
    <t>宁夏平罗县通伏乡通伏村八队31</t>
  </si>
  <si>
    <t>宁夏平罗县通伏乡通伏村八队29-1号</t>
  </si>
  <si>
    <t>宁夏平罗县通伏乡通伏村八队1-1号</t>
  </si>
  <si>
    <t>马跃祥</t>
  </si>
  <si>
    <t>宁夏平罗县通伏乡通伏村八队1</t>
  </si>
  <si>
    <t>宁夏平罗县通伏乡通伏村八队8</t>
  </si>
  <si>
    <t>郝玉虎</t>
  </si>
  <si>
    <t>宁夏平罗县通伏乡通伏村八队21</t>
  </si>
  <si>
    <t>谢怀宏</t>
  </si>
  <si>
    <t>宁夏平罗县通伏乡通伏村八队5</t>
  </si>
  <si>
    <t>宁夏平罗县通伏乡通伏村八队0号</t>
  </si>
  <si>
    <t>田韦韦</t>
  </si>
  <si>
    <t>宁夏平罗县通伏乡通伏村八队14号</t>
  </si>
  <si>
    <t>田光山</t>
  </si>
  <si>
    <t>宁夏平罗县通伏乡通伏村八队4-1号</t>
  </si>
  <si>
    <t>谢金虎</t>
  </si>
  <si>
    <t>宁夏平罗县通伏乡通伏村八队29</t>
  </si>
  <si>
    <t>马永珍</t>
  </si>
  <si>
    <t>宁夏平罗县通伏乡通伏村八队</t>
  </si>
  <si>
    <t>宁夏平罗县通伏乡通伏村八队18</t>
  </si>
  <si>
    <t>宁夏平罗县通伏乡通伏村八队9</t>
  </si>
  <si>
    <t>宁夏平罗县通伏乡通伏村八队10</t>
  </si>
  <si>
    <t>谢勇</t>
  </si>
  <si>
    <t>田小龙</t>
  </si>
  <si>
    <t>田光清</t>
  </si>
  <si>
    <t>田中义</t>
  </si>
  <si>
    <t>宁夏平罗县通伏乡通伏村八队7</t>
  </si>
  <si>
    <t>谢正江</t>
  </si>
  <si>
    <t>宁夏平罗县通伏乡通伏村八队36</t>
  </si>
  <si>
    <t>谢玉</t>
  </si>
  <si>
    <t>田忠国</t>
  </si>
  <si>
    <t>宁夏平罗县通伏乡通伏村八队6</t>
  </si>
  <si>
    <t>宁夏平罗县通伏乡通伏村八队45</t>
  </si>
  <si>
    <t>马金全</t>
  </si>
  <si>
    <t>宁夏平罗县通伏乡通伏村八队25</t>
  </si>
  <si>
    <t>马维柱</t>
  </si>
  <si>
    <t>宁夏平罗县通伏乡通伏村八队11</t>
  </si>
  <si>
    <t>田中才</t>
  </si>
  <si>
    <t>郝玉其</t>
  </si>
  <si>
    <t>宁夏平罗县通伏乡通伏村八队144</t>
  </si>
  <si>
    <t>马存珍</t>
  </si>
  <si>
    <t>宁夏平罗县通伏乡通伏村三队181</t>
  </si>
  <si>
    <t>袁富国</t>
  </si>
  <si>
    <t>郝金虎</t>
  </si>
  <si>
    <t>宁夏平罗县通伏乡永华村一队</t>
  </si>
  <si>
    <t>谢金萍</t>
  </si>
  <si>
    <t>吴国瑞</t>
  </si>
  <si>
    <t>宁夏平罗县通伏乡永华村一队5</t>
  </si>
  <si>
    <t>宁夏平罗县通伏乡永华村一队3</t>
  </si>
  <si>
    <t>马俊元</t>
  </si>
  <si>
    <t>宁夏平罗县通伏乡永华村一队00</t>
  </si>
  <si>
    <t>宁夏平罗县通伏乡永华村一队8</t>
  </si>
  <si>
    <t>宁夏平罗县通伏乡永华村一队15</t>
  </si>
  <si>
    <t>宁夏平罗县通伏乡永华村</t>
  </si>
  <si>
    <t>吴生国</t>
  </si>
  <si>
    <t>宁夏平罗县通伏乡永华村一队27</t>
  </si>
  <si>
    <t>马占宏</t>
  </si>
  <si>
    <t>宁夏平罗县通伏乡永华村一队10</t>
  </si>
  <si>
    <t>宁夏平罗县通伏乡永华村一队24</t>
  </si>
  <si>
    <t>郝占华</t>
  </si>
  <si>
    <t>宁夏平罗县通伏乡永华村一队23</t>
  </si>
  <si>
    <t>郝金成</t>
  </si>
  <si>
    <t>宁夏平罗县通伏乡永华村一队21</t>
  </si>
  <si>
    <t>何翠琴</t>
  </si>
  <si>
    <t>宁夏平罗县通伏乡永华村一队11</t>
  </si>
  <si>
    <t>宁夏平罗县通伏乡永华村一队17</t>
  </si>
  <si>
    <t>宁夏平罗县通伏乡永华村一队14</t>
  </si>
  <si>
    <t>宁夏平罗县通伏乡永华村一队2</t>
  </si>
  <si>
    <t>宁夏平罗县通伏乡永华村一队9</t>
  </si>
  <si>
    <t>宁夏平罗县通伏乡永华村一队7</t>
  </si>
  <si>
    <t>金学国</t>
  </si>
  <si>
    <t>宁夏平罗县通伏乡永华村一队25</t>
  </si>
  <si>
    <t>喜建福</t>
  </si>
  <si>
    <t>宁夏平罗县通伏乡永华村一队29</t>
  </si>
  <si>
    <t>马伏银</t>
  </si>
  <si>
    <t>李永斌</t>
  </si>
  <si>
    <t>宁夏平罗县通伏乡永华村一队90</t>
  </si>
  <si>
    <t>宁夏平罗县通伏乡永华村二队</t>
  </si>
  <si>
    <t>宁夏平罗县通伏乡永华村二队30</t>
  </si>
  <si>
    <t>吴光新</t>
  </si>
  <si>
    <t>宁夏平罗县通伏乡永华村二队25</t>
  </si>
  <si>
    <t>喜军祥</t>
  </si>
  <si>
    <t>马占举</t>
  </si>
  <si>
    <t>宁夏平罗县通伏乡永华村二队27</t>
  </si>
  <si>
    <t>马才平</t>
  </si>
  <si>
    <t>杨凤霞</t>
  </si>
  <si>
    <t>马寿林</t>
  </si>
  <si>
    <t>宁夏平罗县通伏乡永华村二队13</t>
  </si>
  <si>
    <t>宁夏平罗县通伏乡永华村二队23</t>
  </si>
  <si>
    <t>宁夏平罗县通伏乡永华村二队15</t>
  </si>
  <si>
    <t>宁夏平罗县通伏乡永华村二队24</t>
  </si>
  <si>
    <t>马莉</t>
  </si>
  <si>
    <t>宁夏平罗县通伏乡永华村二队9</t>
  </si>
  <si>
    <t>宁夏平罗县通伏乡永华村二队21</t>
  </si>
  <si>
    <t>宁夏平罗县通伏乡永华村二队18</t>
  </si>
  <si>
    <t>马才明</t>
  </si>
  <si>
    <t>宁夏平罗县通伏乡永华村二队3</t>
  </si>
  <si>
    <t>康进智</t>
  </si>
  <si>
    <t>宁夏平罗县通伏乡永华村二队8</t>
  </si>
  <si>
    <t>马才林</t>
  </si>
  <si>
    <t>宁夏平罗县通伏乡永华村二队7</t>
  </si>
  <si>
    <t>马玉花</t>
  </si>
  <si>
    <t>宁夏平罗县通伏乡永华村二队29</t>
  </si>
  <si>
    <t>马才云</t>
  </si>
  <si>
    <t>宁夏平罗县通伏乡永华村二队2</t>
  </si>
  <si>
    <t>康进强</t>
  </si>
  <si>
    <t>宁夏平罗县通伏乡永华村二队26</t>
  </si>
  <si>
    <t>马晓龙</t>
  </si>
  <si>
    <t>康进华</t>
  </si>
  <si>
    <t>宁夏平罗县通伏乡永华村二队16</t>
  </si>
  <si>
    <t>康进才</t>
  </si>
  <si>
    <t>宁夏平罗县通伏乡永华村二队1</t>
  </si>
  <si>
    <t>马建财</t>
  </si>
  <si>
    <t>马占雷</t>
  </si>
  <si>
    <t>宁夏平罗县通伏乡永华村二队31</t>
  </si>
  <si>
    <t>宁夏平罗县通伏乡永华村二队10</t>
  </si>
  <si>
    <t>谢梅兰</t>
  </si>
  <si>
    <t>宁夏平罗县通伏乡永华村二队0</t>
  </si>
  <si>
    <t>宁夏平罗县通伏乡永华村二队12</t>
  </si>
  <si>
    <t>宁夏平罗县通伏乡永华村二队14</t>
  </si>
  <si>
    <t>马才江</t>
  </si>
  <si>
    <t>谢秀英</t>
  </si>
  <si>
    <t>海宝龙</t>
  </si>
  <si>
    <t>马儒军</t>
  </si>
  <si>
    <t>宁夏平罗县通伏乡永华村三队0</t>
  </si>
  <si>
    <t>宁夏平罗县通伏乡永华村三队16</t>
  </si>
  <si>
    <t>马维录</t>
  </si>
  <si>
    <t>宁夏平罗县通伏乡永华村三队18</t>
  </si>
  <si>
    <t>宁夏平罗县通伏乡永华村三队21号</t>
  </si>
  <si>
    <t>宁夏平罗县通伏乡永华村三队12</t>
  </si>
  <si>
    <t>宁夏平罗县通伏乡永华村三队23</t>
  </si>
  <si>
    <t>马玉文</t>
  </si>
  <si>
    <t>宁夏平罗县通伏乡永华村三队6</t>
  </si>
  <si>
    <t>马玉兴</t>
  </si>
  <si>
    <t>宁夏平罗县通伏乡永华村三队</t>
  </si>
  <si>
    <t>宁夏平罗县通伏乡永华村三队24</t>
  </si>
  <si>
    <t>马玉涛</t>
  </si>
  <si>
    <t>宁夏平罗县通伏乡永华村三队99</t>
  </si>
  <si>
    <t>宁夏平罗县通伏乡永华村三队96</t>
  </si>
  <si>
    <t>马义林</t>
  </si>
  <si>
    <t>宁夏平罗县通伏乡永华村三队00</t>
  </si>
  <si>
    <t>马玉波</t>
  </si>
  <si>
    <t>宁夏平罗县通伏乡永华村三队30</t>
  </si>
  <si>
    <t>宁夏平罗县通伏乡永华村三队97</t>
  </si>
  <si>
    <t>宁夏平罗县通伏乡永华村三队32号</t>
  </si>
  <si>
    <t>宁夏平罗县通伏乡永华村三队26</t>
  </si>
  <si>
    <t>马玉奎</t>
  </si>
  <si>
    <t>宁夏平罗县通伏乡永华村三队32</t>
  </si>
  <si>
    <t>马维义</t>
  </si>
  <si>
    <t>宁夏平罗县通伏乡永华村三队17</t>
  </si>
  <si>
    <t>宁夏平罗县通伏乡永华村三队1</t>
  </si>
  <si>
    <t>宁夏平罗县通伏乡永华村三队15-1号</t>
  </si>
  <si>
    <t>宁夏平罗县通伏乡永华村三队00号</t>
  </si>
  <si>
    <t>马小涛</t>
  </si>
  <si>
    <t>何春云</t>
  </si>
  <si>
    <t>宁夏平罗县通伏乡永华村三队31</t>
  </si>
  <si>
    <t>马维全</t>
  </si>
  <si>
    <t>宁夏平罗县通伏乡永华村三队9</t>
  </si>
  <si>
    <t>马艳</t>
  </si>
  <si>
    <t>宁夏平罗县通伏乡永华村三队1-1号</t>
  </si>
  <si>
    <t>宁夏平罗县通伏乡永华村三队28-1号</t>
  </si>
  <si>
    <t>宁夏平罗县通伏乡永华村三队31-1号</t>
  </si>
  <si>
    <t>宁夏平罗县通伏乡永华村三队5</t>
  </si>
  <si>
    <t>马佳男</t>
  </si>
  <si>
    <t>宁夏平罗县通伏乡永华村三队14号</t>
  </si>
  <si>
    <t>宁夏平罗县通伏乡永华村三队11</t>
  </si>
  <si>
    <t>何生文</t>
  </si>
  <si>
    <t>宁夏平罗县通伏乡永华村三队29</t>
  </si>
  <si>
    <t>宁夏平罗县通伏乡永华村三队4</t>
  </si>
  <si>
    <t>宁夏平罗县通伏乡永华村三队28</t>
  </si>
  <si>
    <t>宁夏平罗县通伏乡永华村三队2</t>
  </si>
  <si>
    <t>宁夏平罗县通伏乡永华村三队10</t>
  </si>
  <si>
    <t>郝建明</t>
  </si>
  <si>
    <t>宁夏平罗县通伏乡永华村三队95</t>
  </si>
  <si>
    <t>马维川</t>
  </si>
  <si>
    <t>宁夏平罗县通伏乡永华村三队3</t>
  </si>
  <si>
    <t>马维廷</t>
  </si>
  <si>
    <t>宁夏平罗县通伏乡永华村三队15</t>
  </si>
  <si>
    <t>郝桂花</t>
  </si>
  <si>
    <t>马玉喜</t>
  </si>
  <si>
    <t>宁夏平罗县通伏乡永华村三队94</t>
  </si>
  <si>
    <t>宁夏平罗县通伏乡永华村三队20</t>
  </si>
  <si>
    <t>马维华</t>
  </si>
  <si>
    <t>宁夏平罗县通伏乡永华村三队19</t>
  </si>
  <si>
    <t>马维伏</t>
  </si>
  <si>
    <t>宁夏平罗县通伏乡永华村三队14</t>
  </si>
  <si>
    <t>马耀平</t>
  </si>
  <si>
    <t>宁夏平罗县通伏乡永华村四队16</t>
  </si>
  <si>
    <t>宁夏平罗县通伏乡永华村四队99</t>
  </si>
  <si>
    <t>谢怀智</t>
  </si>
  <si>
    <t>宁夏平罗县通伏乡永华村四队</t>
  </si>
  <si>
    <t>何忠奇</t>
  </si>
  <si>
    <t>宁夏平罗县通伏乡永华村四队18</t>
  </si>
  <si>
    <t>丁兆梅</t>
  </si>
  <si>
    <t>宁夏平罗县通伏乡永华村四队2</t>
  </si>
  <si>
    <t>宁夏平罗县通伏乡永华村四队23</t>
  </si>
  <si>
    <t>马泽民</t>
  </si>
  <si>
    <t>宁夏平罗县通伏乡永华村四队080218号</t>
  </si>
  <si>
    <t>何东</t>
  </si>
  <si>
    <t>宁夏平罗县通伏乡永华村四队14号</t>
  </si>
  <si>
    <t>谢少东</t>
  </si>
  <si>
    <t>宁夏平罗县通伏乡永华村四队13-1号</t>
  </si>
  <si>
    <t>谢潘</t>
  </si>
  <si>
    <t>宁夏平罗县通伏乡永华村四队8号</t>
  </si>
  <si>
    <t>谢涛</t>
  </si>
  <si>
    <t>宁夏平罗县通伏乡永华村四队8-1号</t>
  </si>
  <si>
    <t>谢进军</t>
  </si>
  <si>
    <t>宁夏平罗县通伏乡永华村四队21-1号</t>
  </si>
  <si>
    <t>宁夏平罗县通伏乡永华村四队19</t>
  </si>
  <si>
    <t>宁夏平罗县通伏乡永华村四队2号</t>
  </si>
  <si>
    <t>马泽东</t>
  </si>
  <si>
    <t>谢光林</t>
  </si>
  <si>
    <t>宁夏平罗县通伏乡永华村四队24</t>
  </si>
  <si>
    <t>宁夏平罗县通伏乡永华村四队23-1号</t>
  </si>
  <si>
    <t>谢进智</t>
  </si>
  <si>
    <t>宁夏平罗县通伏乡永华村四队8</t>
  </si>
  <si>
    <t>马占智</t>
  </si>
  <si>
    <t>谢立平</t>
  </si>
  <si>
    <t>宁夏平罗县通伏乡永华村四队7</t>
  </si>
  <si>
    <t>谢进才</t>
  </si>
  <si>
    <t>宁夏平罗县通伏乡永华村四队17</t>
  </si>
  <si>
    <t>谢海峰</t>
  </si>
  <si>
    <t>谢立林</t>
  </si>
  <si>
    <t>宁夏平罗县通伏乡永华村四队15</t>
  </si>
  <si>
    <t>宁夏平罗县通伏乡永华村四队26</t>
  </si>
  <si>
    <t>马智梅</t>
  </si>
  <si>
    <t>谢立俊</t>
  </si>
  <si>
    <t>马宏有</t>
  </si>
  <si>
    <t>宁夏平罗县通伏乡永华村四队83号</t>
  </si>
  <si>
    <t>宁夏平罗县通伏乡永华村五队号</t>
  </si>
  <si>
    <t>岳荣</t>
  </si>
  <si>
    <t>宁夏平罗县通伏乡永华村五队27</t>
  </si>
  <si>
    <t>宁夏平罗县通伏乡永华村五队17</t>
  </si>
  <si>
    <t>宁夏平罗县通伏乡永华村五队10</t>
  </si>
  <si>
    <t>宁夏平罗县通伏乡永华村五队1</t>
  </si>
  <si>
    <t>宁夏平罗县通伏乡永华村五队20号</t>
  </si>
  <si>
    <t>宁夏平罗县通伏乡永华村五队23</t>
  </si>
  <si>
    <t>宁夏平罗县通伏乡永华村五队</t>
  </si>
  <si>
    <t>宁夏平罗县通伏乡永华村五队7</t>
  </si>
  <si>
    <t>杨昌荣</t>
  </si>
  <si>
    <t>宁夏平罗县通伏乡永华村五队14</t>
  </si>
  <si>
    <t>宁夏平罗县通伏乡永华村五队24</t>
  </si>
  <si>
    <t>马保科</t>
  </si>
  <si>
    <t>宁夏平罗县通伏乡永华村五队25</t>
  </si>
  <si>
    <t>宁夏平罗县通伏乡永华村五队124号</t>
  </si>
  <si>
    <t>杨宏兵</t>
  </si>
  <si>
    <t>宁夏平罗县通伏乡永华村五队12</t>
  </si>
  <si>
    <t>马邦云</t>
  </si>
  <si>
    <t>宁夏平罗县通伏乡永华村五队00</t>
  </si>
  <si>
    <t>马奎</t>
  </si>
  <si>
    <t>宁夏平罗县通伏乡永华村五队2</t>
  </si>
  <si>
    <t>马增祥</t>
  </si>
  <si>
    <t>宁夏平罗县通伏乡永华村五队8-1号</t>
  </si>
  <si>
    <t>宁夏平罗县通伏乡永华村五队7-1号</t>
  </si>
  <si>
    <t>宁夏平罗县通伏乡永华村五队00号</t>
  </si>
  <si>
    <t>杨宏俊</t>
  </si>
  <si>
    <t>宁夏平罗县通伏乡永华村五队11</t>
  </si>
  <si>
    <t>宁夏平罗县通伏乡永华村五队101110号</t>
  </si>
  <si>
    <t>宁夏平罗县通伏乡永华村五队22</t>
  </si>
  <si>
    <t>宁夏平罗县通伏乡永华村五队18</t>
  </si>
  <si>
    <t>马晓梅</t>
  </si>
  <si>
    <t>宁夏平罗县通伏乡永华村五队19</t>
  </si>
  <si>
    <t>丁秀珍</t>
  </si>
  <si>
    <t>宁夏平罗县通伏乡永华村五队6</t>
  </si>
  <si>
    <t>郝光清</t>
  </si>
  <si>
    <t>宁夏平罗县通伏乡永华村五队4</t>
  </si>
  <si>
    <t>岳雷</t>
  </si>
  <si>
    <t>宁夏平罗县通伏乡永华村五队21号</t>
  </si>
  <si>
    <t>郝立峰</t>
  </si>
  <si>
    <t>宁夏平罗县通伏乡永华村五队4-1号</t>
  </si>
  <si>
    <t>马生其</t>
  </si>
  <si>
    <t>宁夏平罗县通伏乡永华村五队15</t>
  </si>
  <si>
    <t>宁夏平罗县通伏乡永华村五队96-1号</t>
  </si>
  <si>
    <t>宁夏平罗县通伏乡永华村五队15号</t>
  </si>
  <si>
    <t>宁夏平罗县通伏乡永华村五队97</t>
  </si>
  <si>
    <t>马玉勤</t>
  </si>
  <si>
    <t>宁夏平罗县通伏乡永华村五队144号</t>
  </si>
  <si>
    <t>宁夏平罗县通伏乡永华村五队13</t>
  </si>
  <si>
    <t>马勤</t>
  </si>
  <si>
    <t>宁夏平罗县通伏乡永华村五队8</t>
  </si>
  <si>
    <t>郝光军</t>
  </si>
  <si>
    <t>宁夏平罗县通伏乡永华村五队99</t>
  </si>
  <si>
    <t>杨茂生</t>
  </si>
  <si>
    <t>宁夏平罗县通伏乡永华村五队26</t>
  </si>
  <si>
    <t>马小波</t>
  </si>
  <si>
    <t>宁夏西吉县白崖乡斜路洼村韩家后沟组</t>
  </si>
  <si>
    <t>王栋</t>
  </si>
  <si>
    <t>宁夏西吉县白崖乡斜路洼村韩家后沟组48</t>
  </si>
  <si>
    <t>王存莲</t>
  </si>
  <si>
    <t>谢怀清</t>
  </si>
  <si>
    <t>宁夏平罗县通伏乡永华村六队15</t>
  </si>
  <si>
    <t>谢卫星</t>
  </si>
  <si>
    <t>宁夏平罗县通伏乡永华村六队15号</t>
  </si>
  <si>
    <t>宁夏平罗县通伏乡永华村六队20</t>
  </si>
  <si>
    <t>宁夏平罗县通伏乡永华村六队11</t>
  </si>
  <si>
    <t>谢卫军</t>
  </si>
  <si>
    <t>宁夏平罗县通伏乡永华村六队99</t>
  </si>
  <si>
    <t>宁夏平罗县通伏乡永华村六队23-1号</t>
  </si>
  <si>
    <t>马海磊</t>
  </si>
  <si>
    <t>宁夏平罗县通伏乡永华村六队4-1号</t>
  </si>
  <si>
    <t>宁夏平罗县通伏乡永华村六队93-1号</t>
  </si>
  <si>
    <t>马星保</t>
  </si>
  <si>
    <t>宁夏平罗县通伏乡永华村六队21-1号</t>
  </si>
  <si>
    <t>谢力</t>
  </si>
  <si>
    <t>宁夏平罗县通伏乡永华村六队7-1号</t>
  </si>
  <si>
    <t>宁夏平罗县通伏乡永华村六队21</t>
  </si>
  <si>
    <t>谢怀成</t>
  </si>
  <si>
    <t>宁夏平罗县通伏乡永华村六队7</t>
  </si>
  <si>
    <t>宁夏平罗县通伏乡永华村六队93</t>
  </si>
  <si>
    <t>宁夏平罗县通伏乡永华村六队8</t>
  </si>
  <si>
    <t>郝玉昆</t>
  </si>
  <si>
    <t>宁夏平罗县通伏乡永华村六队22号</t>
  </si>
  <si>
    <t>宁夏平罗县通伏乡永华村六队</t>
  </si>
  <si>
    <t>马瑞军</t>
  </si>
  <si>
    <t>宁夏平罗县通伏乡永华村六队26</t>
  </si>
  <si>
    <t>郭尚礼</t>
  </si>
  <si>
    <t>宁夏平罗县通伏乡永华村六队00</t>
  </si>
  <si>
    <t>宁夏平罗县通伏乡永华村六队4</t>
  </si>
  <si>
    <t>王发礼</t>
  </si>
  <si>
    <t>宁夏平罗县通伏乡永华村六队18</t>
  </si>
  <si>
    <t>马占珍</t>
  </si>
  <si>
    <t>郭尚美</t>
  </si>
  <si>
    <t>宁夏平罗县通伏乡永华村六队9</t>
  </si>
  <si>
    <t>宁夏平罗县通伏乡永华村六队44号</t>
  </si>
  <si>
    <t>谢卫兵</t>
  </si>
  <si>
    <t>宁夏平罗县通伏乡永华村六队6</t>
  </si>
  <si>
    <t>吴荣</t>
  </si>
  <si>
    <t>宁夏平罗县通伏乡永华村六队14号</t>
  </si>
  <si>
    <t>宁夏平罗县通伏乡永华村六队14</t>
  </si>
  <si>
    <t>宁夏平罗县通伏乡永华村六队5号</t>
  </si>
  <si>
    <t>宁夏平罗县通伏乡永华村六队29号</t>
  </si>
  <si>
    <t>宁夏平罗县通伏乡永华村六队5</t>
  </si>
  <si>
    <t>宁夏平罗县通伏乡永华村六队23</t>
  </si>
  <si>
    <t>宁夏平罗县通伏乡永华村六队16</t>
  </si>
  <si>
    <t>宁夏平罗县通伏乡永华村六队3</t>
  </si>
  <si>
    <t>郝学海</t>
  </si>
  <si>
    <t>宁夏平罗县通伏乡永华村六队89</t>
  </si>
  <si>
    <t>宁夏平罗县通伏乡永华村六队8-1号</t>
  </si>
  <si>
    <t>宁夏平罗县通伏乡永华村六队92</t>
  </si>
  <si>
    <t>马新春</t>
  </si>
  <si>
    <t>马玉礼</t>
  </si>
  <si>
    <t>宁夏平罗县通伏乡永华村六队94</t>
  </si>
  <si>
    <t>宁夏平罗县通伏乡永华村六队98</t>
  </si>
  <si>
    <t>郝学锋</t>
  </si>
  <si>
    <t>宁夏平罗县通伏乡永华村六队090416号</t>
  </si>
  <si>
    <t>宁夏平罗县通伏乡永华村六队90</t>
  </si>
  <si>
    <t>马瑞林</t>
  </si>
  <si>
    <t>宁夏平罗县通伏乡永华村六队24</t>
  </si>
  <si>
    <t>郝学云</t>
  </si>
  <si>
    <t>宁夏平罗县通伏乡永华村六队96</t>
  </si>
  <si>
    <t>宁夏平罗县通伏乡永华村六队19</t>
  </si>
  <si>
    <t>马占标</t>
  </si>
  <si>
    <t>谢卫山</t>
  </si>
  <si>
    <t>宁夏平罗县通伏乡永华村六队10</t>
  </si>
  <si>
    <t>郭金荣</t>
  </si>
  <si>
    <t>宁夏平罗县通伏乡永华村六队号</t>
  </si>
  <si>
    <t>宁夏平罗县通伏乡永华村六队95</t>
  </si>
  <si>
    <t>马佳宝</t>
  </si>
  <si>
    <t>宁夏平罗县通伏乡永华村六队25号</t>
  </si>
  <si>
    <t>谢园</t>
  </si>
  <si>
    <t>谢卫东</t>
  </si>
  <si>
    <t>宁夏平罗县通伏乡永华村六队91</t>
  </si>
  <si>
    <t>宁夏平罗县通伏乡永华村六队28</t>
  </si>
  <si>
    <t>宁夏平罗县通伏乡永华村六队94-1号</t>
  </si>
  <si>
    <t>谢怀俊</t>
  </si>
  <si>
    <t>宁夏平罗县通伏乡永华村六队13</t>
  </si>
  <si>
    <t>马宝成</t>
  </si>
  <si>
    <t>宁夏平罗县通伏乡永华村六队24号</t>
  </si>
  <si>
    <t>马瑞东</t>
  </si>
  <si>
    <t>宁夏平罗县通伏乡永华村六队22</t>
  </si>
  <si>
    <t>马宝战</t>
  </si>
  <si>
    <t>宁夏平罗县通伏乡永华村六队87号</t>
  </si>
  <si>
    <t>马义红</t>
  </si>
  <si>
    <t>宁夏平罗县通伏乡永华村七队</t>
  </si>
  <si>
    <t>马海亮</t>
  </si>
  <si>
    <t>宁夏平罗县通伏乡永华村七队127号</t>
  </si>
  <si>
    <t>马生岐</t>
  </si>
  <si>
    <t>杨立宏</t>
  </si>
  <si>
    <t>宁夏平罗县通伏乡永华村七队00</t>
  </si>
  <si>
    <t>周生魁</t>
  </si>
  <si>
    <t>宁夏平罗县通伏乡永华村七队24号</t>
  </si>
  <si>
    <t>马玉丰</t>
  </si>
  <si>
    <t>宁夏平罗县通伏乡永华村七队100310号</t>
  </si>
  <si>
    <t>宁夏平罗县通伏乡永华村七队142号</t>
  </si>
  <si>
    <t>宁夏平罗县通伏乡永华村七队044号</t>
  </si>
  <si>
    <t>宁夏平罗县通伏乡永华村七队号</t>
  </si>
  <si>
    <t>吴建兵</t>
  </si>
  <si>
    <t>宁夏平罗县通伏乡永华村七队080403号</t>
  </si>
  <si>
    <t>马义祥</t>
  </si>
  <si>
    <t>宁夏平罗县通伏乡永华村七队081016号</t>
  </si>
  <si>
    <t>宁夏平罗县通伏乡永华村七队090812号</t>
  </si>
  <si>
    <t>宁夏平罗县通伏乡永华村七队091119号</t>
  </si>
  <si>
    <t>杨占东</t>
  </si>
  <si>
    <t>谢怀祥</t>
  </si>
  <si>
    <t>杨发学</t>
  </si>
  <si>
    <t>宁夏平罗县通伏乡永华村七队080729号</t>
  </si>
  <si>
    <t>杨发忠</t>
  </si>
  <si>
    <t>杨发俊</t>
  </si>
  <si>
    <t>马义奎</t>
  </si>
  <si>
    <t>马宝龙</t>
  </si>
  <si>
    <t>宁夏平罗县通伏乡永华村七队00号</t>
  </si>
  <si>
    <t>宁夏平罗县通伏乡永华村七队090416号</t>
  </si>
  <si>
    <t>谢文林</t>
  </si>
  <si>
    <t>谢光川</t>
  </si>
  <si>
    <t>谢森</t>
  </si>
  <si>
    <t>宁夏平罗县通伏乡永华村七队080303号</t>
  </si>
  <si>
    <t>宁夏平罗县通伏乡永华村七队90</t>
  </si>
  <si>
    <t>马宝虎</t>
  </si>
  <si>
    <t>宁夏平罗县通伏乡永华村七队100115号</t>
  </si>
  <si>
    <t>谢文荣</t>
  </si>
  <si>
    <t>宁夏平罗县通伏乡永华村七队44号</t>
  </si>
  <si>
    <t>吴学国</t>
  </si>
  <si>
    <t>宁夏平罗县通伏乡永华村七队090522号</t>
  </si>
  <si>
    <t>杨美荣</t>
  </si>
  <si>
    <t>宁夏平罗县通伏乡永华村七队144号</t>
  </si>
  <si>
    <t>马占豹</t>
  </si>
  <si>
    <t>宁夏平罗县通伏乡永华村七队100513号</t>
  </si>
  <si>
    <t>杨志东</t>
  </si>
  <si>
    <t>宁夏平罗县通伏乡永华村七队34号</t>
  </si>
  <si>
    <t>马腾</t>
  </si>
  <si>
    <t>宁夏平罗县通伏乡永华村七队414号</t>
  </si>
  <si>
    <t>宁夏平罗县通伏乡永华村七队1111号</t>
  </si>
  <si>
    <t>宁夏平罗县通伏乡永华村七队101220号</t>
  </si>
  <si>
    <t>宁夏平罗县通伏乡永华村七队124号</t>
  </si>
  <si>
    <t>谢文虎</t>
  </si>
  <si>
    <t>马秀霞</t>
  </si>
  <si>
    <t>马志龙</t>
  </si>
  <si>
    <t>宁夏平罗县通伏乡永华村七队0号</t>
  </si>
  <si>
    <t>宁夏平罗县通伏乡永华村七队94号</t>
  </si>
  <si>
    <t>宁夏平罗县通伏乡永华村八队14号</t>
  </si>
  <si>
    <t>宁夏平罗县通伏乡永华村八队号</t>
  </si>
  <si>
    <t>宁夏平罗县通伏乡永华村八队00</t>
  </si>
  <si>
    <t>谢彦波</t>
  </si>
  <si>
    <t>宁夏平罗县通伏乡永华村八队081021号</t>
  </si>
  <si>
    <t>谢光忠</t>
  </si>
  <si>
    <t>宁夏平罗县通伏乡永华村八队</t>
  </si>
  <si>
    <t>马鹤锋</t>
  </si>
  <si>
    <t>宁夏平罗县通伏乡永华村八队091117号</t>
  </si>
  <si>
    <t>马清</t>
  </si>
  <si>
    <t>何晓兵</t>
  </si>
  <si>
    <t>马克贤</t>
  </si>
  <si>
    <t>马艳楠</t>
  </si>
  <si>
    <t>宁夏平罗县通伏乡永华村八队134号</t>
  </si>
  <si>
    <t>马英</t>
  </si>
  <si>
    <t>宁夏平罗县通伏乡永华村八队00号</t>
  </si>
  <si>
    <t>宁夏平罗县通伏乡永华村八队100203号</t>
  </si>
  <si>
    <t>谢空</t>
  </si>
  <si>
    <t>宁夏平罗县通伏乡永华村八队20091231号</t>
  </si>
  <si>
    <t>刘世平</t>
  </si>
  <si>
    <t>谢俊涛</t>
  </si>
  <si>
    <t>宁夏平罗县通伏乡永华村八队24号</t>
  </si>
  <si>
    <t>宁夏平罗县通伏乡永华村八队124号</t>
  </si>
  <si>
    <t>王新发</t>
  </si>
  <si>
    <t>吴海荣</t>
  </si>
  <si>
    <t>刘世宏</t>
  </si>
  <si>
    <t>宁夏平罗县通伏乡永华村八队101013号</t>
  </si>
  <si>
    <t>刘川</t>
  </si>
  <si>
    <t>宁夏平罗县通伏乡永华村八队101214号</t>
  </si>
  <si>
    <t>喜庭才</t>
  </si>
  <si>
    <t>宁夏平罗县通伏乡永华村八队82号</t>
  </si>
  <si>
    <t>刘龙</t>
  </si>
  <si>
    <t>宁夏平罗县通伏乡永华村八队090423号</t>
  </si>
  <si>
    <t>谢彦军</t>
  </si>
  <si>
    <t>马晓涵</t>
  </si>
  <si>
    <t>宁夏平罗县通伏乡永华村八队100224号</t>
  </si>
  <si>
    <t>宁夏平罗县通伏乡永华村八队86号</t>
  </si>
  <si>
    <t>宁夏平罗县通伏乡永华村八队100706号</t>
  </si>
  <si>
    <t>谢俊波</t>
  </si>
  <si>
    <t>宁夏平罗县通伏乡永华村八队92号</t>
  </si>
  <si>
    <t>马贵虹</t>
  </si>
  <si>
    <t>谢彦华</t>
  </si>
  <si>
    <t>谢俊锋</t>
  </si>
  <si>
    <t>谢刚</t>
  </si>
  <si>
    <t>宁夏平罗县通伏乡永华村八队0</t>
  </si>
  <si>
    <t>马巧凤</t>
  </si>
  <si>
    <t>马平</t>
  </si>
  <si>
    <t>苏福礼</t>
  </si>
  <si>
    <t>宁夏平罗县通伏乡永华村八队100107号</t>
  </si>
  <si>
    <t>马寿忠</t>
  </si>
  <si>
    <t>李占彪</t>
  </si>
  <si>
    <t>宁夏平罗县通伏乡永华村八队85</t>
  </si>
  <si>
    <t>郝兵</t>
  </si>
  <si>
    <t>宁夏平罗县通伏乡永华村九队08号</t>
  </si>
  <si>
    <t>宁夏平罗县通伏乡永华村九队98</t>
  </si>
  <si>
    <t>宁夏平罗县通伏乡永华村九队16</t>
  </si>
  <si>
    <t>宁夏平罗县通伏乡永华村九队</t>
  </si>
  <si>
    <t>宁夏平罗县通伏乡永华村九队10</t>
  </si>
  <si>
    <t>王发</t>
  </si>
  <si>
    <t>宁夏平罗县通伏乡永华村九队号</t>
  </si>
  <si>
    <t>马代</t>
  </si>
  <si>
    <t>宁夏平罗县通伏乡永华村九队12</t>
  </si>
  <si>
    <t>宁夏平罗县通伏乡永华村九队26</t>
  </si>
  <si>
    <t>宁夏平罗县通伏乡永华村九队15</t>
  </si>
  <si>
    <t>宁夏平罗县通伏乡永华村九队00</t>
  </si>
  <si>
    <t>马宝宏</t>
  </si>
  <si>
    <t>宁夏平罗县通伏乡永华村九队14</t>
  </si>
  <si>
    <t>宁夏平罗县通伏乡永华村九队27</t>
  </si>
  <si>
    <t>宁夏平罗县通伏乡永华村九队17</t>
  </si>
  <si>
    <t>宁夏平罗县通伏乡永华村九队9</t>
  </si>
  <si>
    <t>宁夏平罗县通伏乡永华村九队99</t>
  </si>
  <si>
    <t>宁夏平罗县通伏乡永华村九队24</t>
  </si>
  <si>
    <t>宁夏平罗县通伏乡永华村九队3</t>
  </si>
  <si>
    <t>宁夏平罗县通伏乡永华村九队28</t>
  </si>
  <si>
    <t>周晓莉</t>
  </si>
  <si>
    <t>宁夏平罗县通伏乡永华村九队144号</t>
  </si>
  <si>
    <t>马永涛</t>
  </si>
  <si>
    <t>宁夏平罗县通伏乡永华村九队111号</t>
  </si>
  <si>
    <t>郝光增</t>
  </si>
  <si>
    <t>宁夏平罗县通伏乡永华村九队8</t>
  </si>
  <si>
    <t>周少军</t>
  </si>
  <si>
    <t>宁夏平罗县通伏乡永华村九队21</t>
  </si>
  <si>
    <t>马邦国</t>
  </si>
  <si>
    <t>宁夏平罗县通伏乡永华村九队23</t>
  </si>
  <si>
    <t>宁夏平罗县通伏乡永华村九队21-1号</t>
  </si>
  <si>
    <t>宁夏平罗县通伏乡永华村九队11</t>
  </si>
  <si>
    <t>马克荣</t>
  </si>
  <si>
    <t>宁夏平罗县通伏乡永华村九队2</t>
  </si>
  <si>
    <t>周少国</t>
  </si>
  <si>
    <t>马克新</t>
  </si>
  <si>
    <t>宁夏平罗县通伏乡永华村九队4</t>
  </si>
  <si>
    <t>宁夏平罗县通伏乡永华村九队090213号</t>
  </si>
  <si>
    <t>马海</t>
  </si>
  <si>
    <t>宁夏平罗县通伏乡永华村九队25</t>
  </si>
  <si>
    <t>郝学军</t>
  </si>
  <si>
    <t>宁夏平罗县通伏乡永华村十队00号</t>
  </si>
  <si>
    <t>宁夏平罗县通伏乡永华村十队00</t>
  </si>
  <si>
    <t>宁夏平罗县通伏乡永华村十队号</t>
  </si>
  <si>
    <t>马俊贵</t>
  </si>
  <si>
    <t>宁夏平罗县通伏乡永华村十队</t>
  </si>
  <si>
    <t>马嘉楠</t>
  </si>
  <si>
    <t>宁夏平罗县通伏乡永华村十队04号</t>
  </si>
  <si>
    <t>马保虎</t>
  </si>
  <si>
    <t>马占江</t>
  </si>
  <si>
    <t>郝光虎</t>
  </si>
  <si>
    <t>郝广杰</t>
  </si>
  <si>
    <t>宁夏平罗县通伏乡永华村十队20090319号</t>
  </si>
  <si>
    <t>宁夏平罗县通伏乡永华村十队080215号</t>
  </si>
  <si>
    <t>吴惠萍</t>
  </si>
  <si>
    <t>马银德</t>
  </si>
  <si>
    <t>郝光俊</t>
  </si>
  <si>
    <t>郝光海</t>
  </si>
  <si>
    <t>宁夏平罗县通伏乡永华村十队080821号</t>
  </si>
  <si>
    <t>宁夏平罗县通伏乡永华村十队091028号</t>
  </si>
  <si>
    <t>马俊海</t>
  </si>
  <si>
    <t>马玉宝</t>
  </si>
  <si>
    <t>马登攀</t>
  </si>
  <si>
    <t>谢光其</t>
  </si>
  <si>
    <t>宁夏平罗县通伏乡永华村十一队99</t>
  </si>
  <si>
    <t>谢文健</t>
  </si>
  <si>
    <t>宁夏平罗县通伏乡永华村十一队74号</t>
  </si>
  <si>
    <t>尤利锋</t>
  </si>
  <si>
    <t>宁夏平罗县通伏乡永华村十一队98</t>
  </si>
  <si>
    <t>尤永祥</t>
  </si>
  <si>
    <t>宁夏平罗县通伏乡永华村十一队38</t>
  </si>
  <si>
    <t>尤永光</t>
  </si>
  <si>
    <t>宁夏平罗县通伏乡永华村十一队39</t>
  </si>
  <si>
    <t>尤占军</t>
  </si>
  <si>
    <t>宁夏平罗县通伏乡永华村十一队130号</t>
  </si>
  <si>
    <t>谢建忠</t>
  </si>
  <si>
    <t>宁夏平罗县通伏乡永华村十一队37</t>
  </si>
  <si>
    <t>谢建国</t>
  </si>
  <si>
    <t>宁夏平罗县通伏乡永华村十一队35</t>
  </si>
  <si>
    <t>宁夏平罗县通伏乡永华村十一队33</t>
  </si>
  <si>
    <t>宁夏平罗县通伏乡永华村十一队</t>
  </si>
  <si>
    <t>宁夏平罗县通伏乡永华村十一队31</t>
  </si>
  <si>
    <t>谢光俊</t>
  </si>
  <si>
    <t>宁夏平罗县通伏乡永华村十一队29</t>
  </si>
  <si>
    <t>谢文军</t>
  </si>
  <si>
    <t>宁夏平罗县通伏乡永华村十一队29-1号</t>
  </si>
  <si>
    <t>谢文东</t>
  </si>
  <si>
    <t>宁夏平罗县通伏乡永华村十一队29号</t>
  </si>
  <si>
    <t>谢建明</t>
  </si>
  <si>
    <t>宁夏平罗县通伏乡永华村十一队32</t>
  </si>
  <si>
    <t>宁夏平罗县通伏乡永华村十一队34号</t>
  </si>
  <si>
    <t>宁夏平罗县通伏乡永华村十一队27</t>
  </si>
  <si>
    <t>哈学莲</t>
  </si>
  <si>
    <t>宁夏平罗县通伏乡永华村十一队25-1号</t>
  </si>
  <si>
    <t>杨梅芳</t>
  </si>
  <si>
    <t>宁夏平罗县通伏乡永华村十一队5</t>
  </si>
  <si>
    <t>宁夏平罗县通伏乡永华村十一队20</t>
  </si>
  <si>
    <t>周生梅</t>
  </si>
  <si>
    <t>宁夏平罗县通伏乡永华村十一队22</t>
  </si>
  <si>
    <t>马邦林</t>
  </si>
  <si>
    <t>宁夏平罗县通伏乡永华村十一队28</t>
  </si>
  <si>
    <t>宁夏平罗县通伏乡永华村十一队30</t>
  </si>
  <si>
    <t>宁夏平罗县通伏乡永华村十一队40</t>
  </si>
  <si>
    <t>宁夏平罗县通伏乡永华村十一队34</t>
  </si>
  <si>
    <t>杨万国</t>
  </si>
  <si>
    <t>宁夏平罗县通伏乡永华村十一队36</t>
  </si>
  <si>
    <t>周学成</t>
  </si>
  <si>
    <t>马俊丰</t>
  </si>
  <si>
    <t>宁夏平罗县通伏乡永华村十一队25</t>
  </si>
  <si>
    <t>谢金莲</t>
  </si>
  <si>
    <t>宁夏平罗县通伏乡永华村十一队00</t>
  </si>
  <si>
    <t>宁夏平罗县通伏乡永华村四队00</t>
  </si>
  <si>
    <t>谢光增</t>
  </si>
  <si>
    <t>牛世宝</t>
  </si>
  <si>
    <t>宁夏平罗县通伏乡永华村一队174</t>
  </si>
  <si>
    <t>宁夏平罗县通伏乡永华村六队173</t>
  </si>
  <si>
    <t>徐社成</t>
  </si>
  <si>
    <t>通伏乡新潮村一队</t>
  </si>
  <si>
    <t>赵玉琴</t>
  </si>
  <si>
    <t>通伏乡新潮村一队13</t>
  </si>
  <si>
    <t>通伏乡新潮村一队29-1号</t>
  </si>
  <si>
    <t>徐代有</t>
  </si>
  <si>
    <t>通伏乡新潮村一队09</t>
  </si>
  <si>
    <t>徐尚文</t>
  </si>
  <si>
    <t>通伏乡新潮村一队10</t>
  </si>
  <si>
    <t>殷宏波</t>
  </si>
  <si>
    <t>通伏乡新潮村一队15</t>
  </si>
  <si>
    <t>徐社忠</t>
  </si>
  <si>
    <t>通伏乡新潮村一队00</t>
  </si>
  <si>
    <t>徐新宁</t>
  </si>
  <si>
    <t>通伏乡新潮村一队31</t>
  </si>
  <si>
    <t>徐伏元</t>
  </si>
  <si>
    <t>梁秀珍</t>
  </si>
  <si>
    <t>通伏乡新潮村一队17号</t>
  </si>
  <si>
    <t>殷立宁</t>
  </si>
  <si>
    <t>通伏乡新潮村一队24号</t>
  </si>
  <si>
    <t>殷世国</t>
  </si>
  <si>
    <t>通伏乡新潮村一队26号</t>
  </si>
  <si>
    <t>殷红霞</t>
  </si>
  <si>
    <t>徐军卫</t>
  </si>
  <si>
    <t>通伏乡新潮村一队11号</t>
  </si>
  <si>
    <t>徐存有</t>
  </si>
  <si>
    <t>吴风玲</t>
  </si>
  <si>
    <t>通伏乡新潮村一队04号</t>
  </si>
  <si>
    <t>徐军成</t>
  </si>
  <si>
    <t>通伏乡新潮村一队22号</t>
  </si>
  <si>
    <t>徐跃红</t>
  </si>
  <si>
    <t>通伏乡新潮村一队02-1号</t>
  </si>
  <si>
    <t>徐进祥</t>
  </si>
  <si>
    <t>通伏乡新潮村一队25</t>
  </si>
  <si>
    <t>刘桂芳</t>
  </si>
  <si>
    <t>通伏乡新潮村一队02</t>
  </si>
  <si>
    <t>杜红霞</t>
  </si>
  <si>
    <t>通伏乡新潮村一队05</t>
  </si>
  <si>
    <t>杜军跃</t>
  </si>
  <si>
    <t>通伏乡新潮村一队号</t>
  </si>
  <si>
    <t>徐社军</t>
  </si>
  <si>
    <t>通伏乡新潮村一队20</t>
  </si>
  <si>
    <t>殷月绪</t>
  </si>
  <si>
    <t>通伏乡新潮村一队23</t>
  </si>
  <si>
    <t>徐伏虎</t>
  </si>
  <si>
    <t>蒋玉平</t>
  </si>
  <si>
    <t>通伏乡新潮村一队07</t>
  </si>
  <si>
    <t>王玉芳</t>
  </si>
  <si>
    <t>通伏乡新潮村一队30</t>
  </si>
  <si>
    <t>樊玉玲</t>
  </si>
  <si>
    <t>梁爱平</t>
  </si>
  <si>
    <t>通伏乡新潮村一队21</t>
  </si>
  <si>
    <t>通伏乡新潮村一队06-01号</t>
  </si>
  <si>
    <t>通伏乡新潮村一队03</t>
  </si>
  <si>
    <t>殷月林</t>
  </si>
  <si>
    <t>孙红萍</t>
  </si>
  <si>
    <t>通伏乡新潮村一队01</t>
  </si>
  <si>
    <t>殷利志</t>
  </si>
  <si>
    <t>殷月华</t>
  </si>
  <si>
    <t>通伏乡新潮村一队26</t>
  </si>
  <si>
    <t>刘光建</t>
  </si>
  <si>
    <t>通伏乡新潮村一队14-1号</t>
  </si>
  <si>
    <t>徐社伟</t>
  </si>
  <si>
    <t>杜军宁</t>
  </si>
  <si>
    <t>通伏乡新潮村一队08号</t>
  </si>
  <si>
    <t>马风梅</t>
  </si>
  <si>
    <t>通伏乡新潮村二队00</t>
  </si>
  <si>
    <t>银川兴庆区东城人家小区13号楼1-101室</t>
  </si>
  <si>
    <t>通伏乡新潮村二队05</t>
  </si>
  <si>
    <t>马万云</t>
  </si>
  <si>
    <t>通伏乡新潮村二队48</t>
  </si>
  <si>
    <t>马生波</t>
  </si>
  <si>
    <t>通伏乡新潮村二队28号</t>
  </si>
  <si>
    <t>通伏乡新潮村二队23</t>
  </si>
  <si>
    <t>通伏乡新潮村二队07</t>
  </si>
  <si>
    <t>通伏乡新潮村二队37</t>
  </si>
  <si>
    <t>通伏乡新潮村二队44号</t>
  </si>
  <si>
    <t>通伏乡新潮村二队19</t>
  </si>
  <si>
    <t>通伏乡新潮村二队号</t>
  </si>
  <si>
    <t>通伏乡新潮村二队25</t>
  </si>
  <si>
    <t>通伏乡新潮村二队08</t>
  </si>
  <si>
    <t>马慧玲</t>
  </si>
  <si>
    <t>通伏乡新潮村二队15</t>
  </si>
  <si>
    <t>马明虎</t>
  </si>
  <si>
    <t>通伏乡新潮村二队22</t>
  </si>
  <si>
    <t>马万忠</t>
  </si>
  <si>
    <t>通伏乡新潮村二队24</t>
  </si>
  <si>
    <t>通伏乡新潮村二队13</t>
  </si>
  <si>
    <t>通伏乡新潮村二队06</t>
  </si>
  <si>
    <t>通伏乡新潮村二队42</t>
  </si>
  <si>
    <t>通伏乡新潮村二队38</t>
  </si>
  <si>
    <t>通伏乡新潮村二队29</t>
  </si>
  <si>
    <t>马万龙</t>
  </si>
  <si>
    <t>通伏乡新潮村二队02</t>
  </si>
  <si>
    <t>马宝峻</t>
  </si>
  <si>
    <t>通伏乡新潮村二队44</t>
  </si>
  <si>
    <t>马凯龙</t>
  </si>
  <si>
    <t>通伏乡新潮村二队16</t>
  </si>
  <si>
    <t>通伏乡新潮村二队04号</t>
  </si>
  <si>
    <t>通伏乡新潮村二队20</t>
  </si>
  <si>
    <t>通伏乡新潮村二队11</t>
  </si>
  <si>
    <t>马海权</t>
  </si>
  <si>
    <t>通伏乡新潮村二队27</t>
  </si>
  <si>
    <t>通伏乡新潮村二队03</t>
  </si>
  <si>
    <t>通伏乡新潮村二队091103号</t>
  </si>
  <si>
    <t>通伏乡新潮村二队42-1号</t>
  </si>
  <si>
    <t>通伏乡新潮村二队26</t>
  </si>
  <si>
    <t>马维山</t>
  </si>
  <si>
    <t>通伏乡新潮村二队32</t>
  </si>
  <si>
    <t>马维彬</t>
  </si>
  <si>
    <t>银川市康花园5-4-401号</t>
  </si>
  <si>
    <t>马卫华</t>
  </si>
  <si>
    <t>通伏乡新潮村二队21</t>
  </si>
  <si>
    <t>马生宁</t>
  </si>
  <si>
    <t>通伏乡新潮村二队30-1号</t>
  </si>
  <si>
    <t>马维杉</t>
  </si>
  <si>
    <t>通伏乡新潮村二队04</t>
  </si>
  <si>
    <t>马维亮</t>
  </si>
  <si>
    <t>通伏乡新潮村二队18</t>
  </si>
  <si>
    <t>马卫江</t>
  </si>
  <si>
    <t>通伏乡新潮村二队01</t>
  </si>
  <si>
    <t>通伏乡新潮村二队28</t>
  </si>
  <si>
    <t>马金路</t>
  </si>
  <si>
    <t>通伏乡新潮村二队01-1号</t>
  </si>
  <si>
    <t>马明才</t>
  </si>
  <si>
    <t>通伏乡新潮村二队10</t>
  </si>
  <si>
    <t>马明云</t>
  </si>
  <si>
    <t>通伏乡新潮村二队17</t>
  </si>
  <si>
    <t>通伏乡新潮村二队14号</t>
  </si>
  <si>
    <t>吴学芳</t>
  </si>
  <si>
    <t>通伏乡新潮村二队31</t>
  </si>
  <si>
    <t>通伏乡新潮村二队30</t>
  </si>
  <si>
    <t>通伏乡新潮村二队124号</t>
  </si>
  <si>
    <t>通伏乡新潮村三队07</t>
  </si>
  <si>
    <t>龚海军</t>
  </si>
  <si>
    <t>通伏乡新潮村三队01</t>
  </si>
  <si>
    <t>王世国</t>
  </si>
  <si>
    <t>通伏乡新潮村三队08</t>
  </si>
  <si>
    <t>王金泉</t>
  </si>
  <si>
    <t>通伏乡新潮村三队31</t>
  </si>
  <si>
    <t>通伏乡新潮村三队25</t>
  </si>
  <si>
    <t>孙兆文</t>
  </si>
  <si>
    <t>通伏乡新潮村三队19</t>
  </si>
  <si>
    <t>孙阳</t>
  </si>
  <si>
    <t>通伏乡新潮村三队32</t>
  </si>
  <si>
    <t>通伏乡新潮村三队30</t>
  </si>
  <si>
    <t>郑彦永</t>
  </si>
  <si>
    <t>通伏乡新潮村三队29</t>
  </si>
  <si>
    <t>通伏乡新潮村三队03-1号</t>
  </si>
  <si>
    <t>通伏乡新潮村三队26</t>
  </si>
  <si>
    <t>孙金成</t>
  </si>
  <si>
    <t>通伏乡新潮村三队33</t>
  </si>
  <si>
    <t>通伏乡新潮村三队35</t>
  </si>
  <si>
    <t xml:space="preserve">银川市北塔路1号派出所集体户 </t>
  </si>
  <si>
    <t>孙兆荣</t>
  </si>
  <si>
    <t>通伏乡新潮村三队18</t>
  </si>
  <si>
    <t>通伏乡新潮村三队34</t>
  </si>
  <si>
    <t>孙佳</t>
  </si>
  <si>
    <t>通伏乡新潮村三队44号</t>
  </si>
  <si>
    <t>通伏乡新潮村三队38-1号</t>
  </si>
  <si>
    <t>王金良</t>
  </si>
  <si>
    <t>通伏乡新潮村三队27</t>
  </si>
  <si>
    <t>曹彦东</t>
  </si>
  <si>
    <t>通伏乡新潮村三队27号</t>
  </si>
  <si>
    <t>通伏乡新潮村三队28</t>
  </si>
  <si>
    <t>通伏乡新潮村三队36</t>
  </si>
  <si>
    <t>候月霞</t>
  </si>
  <si>
    <t>通伏乡新潮村三队17</t>
  </si>
  <si>
    <t>孙宏亮</t>
  </si>
  <si>
    <t>通伏乡新潮村三队13-1号</t>
  </si>
  <si>
    <t>通伏乡新潮村三队06</t>
  </si>
  <si>
    <t>孙海岗</t>
  </si>
  <si>
    <t>通伏乡新潮村三队15-1号</t>
  </si>
  <si>
    <t>高风英</t>
  </si>
  <si>
    <t>通伏乡新潮村三队11</t>
  </si>
  <si>
    <t>孙生国</t>
  </si>
  <si>
    <t>通伏乡新潮村三队20</t>
  </si>
  <si>
    <t>祖娟</t>
  </si>
  <si>
    <t>通伏乡新潮村三队23-1号</t>
  </si>
  <si>
    <t>孙海滨</t>
  </si>
  <si>
    <t>孙明忠</t>
  </si>
  <si>
    <t>通伏乡新潮村三队15</t>
  </si>
  <si>
    <t>孙学智</t>
  </si>
  <si>
    <t>通伏乡新潮村三队24</t>
  </si>
  <si>
    <t>通伏乡新潮村三队14</t>
  </si>
  <si>
    <t>唐继武</t>
  </si>
  <si>
    <t>宁夏西吉县硝河乡范湾村赵家洼组</t>
  </si>
  <si>
    <t>通伏乡新潮村四队56</t>
  </si>
  <si>
    <t>孙金霞</t>
  </si>
  <si>
    <t>通伏乡新潮村四队08</t>
  </si>
  <si>
    <t>通伏乡新潮村四队35</t>
  </si>
  <si>
    <t>赵生义</t>
  </si>
  <si>
    <t>平罗县北大街向阳巷1号</t>
  </si>
  <si>
    <t>通伏乡新潮村四队45</t>
  </si>
  <si>
    <t>王建亮</t>
  </si>
  <si>
    <t>通伏乡新潮村四队02</t>
  </si>
  <si>
    <t>赵根林</t>
  </si>
  <si>
    <t>通伏乡新潮村四队39</t>
  </si>
  <si>
    <t>通伏乡新潮村四队33</t>
  </si>
  <si>
    <t>通伏乡新潮村四队50</t>
  </si>
  <si>
    <t>通伏乡新潮村四队07</t>
  </si>
  <si>
    <t>赵文前</t>
  </si>
  <si>
    <t>通伏乡新潮村四队10</t>
  </si>
  <si>
    <t>王昆</t>
  </si>
  <si>
    <t>通伏乡新潮村四队01-1号</t>
  </si>
  <si>
    <t>王世忠</t>
  </si>
  <si>
    <t>通伏乡新潮村四队43号</t>
  </si>
  <si>
    <t>王世轩</t>
  </si>
  <si>
    <t>通伏乡新潮村四队20号</t>
  </si>
  <si>
    <t>通伏乡新潮村四队14号</t>
  </si>
  <si>
    <t>王世志</t>
  </si>
  <si>
    <t>通伏乡新潮村四队32号</t>
  </si>
  <si>
    <t>赵生山</t>
  </si>
  <si>
    <t>通伏乡新潮村四队111号</t>
  </si>
  <si>
    <t>万冬艳</t>
  </si>
  <si>
    <t>通伏乡新潮村四队14</t>
  </si>
  <si>
    <t>赵生对</t>
  </si>
  <si>
    <t>通伏乡新潮村四队23</t>
  </si>
  <si>
    <t>通伏乡新潮村四队01</t>
  </si>
  <si>
    <t>通伏乡新潮村四队04</t>
  </si>
  <si>
    <t>强永力</t>
  </si>
  <si>
    <t>通伏乡新潮村四队17</t>
  </si>
  <si>
    <t>赵茹</t>
  </si>
  <si>
    <t>通伏乡新潮村四队34-1号</t>
  </si>
  <si>
    <t>余怀寿</t>
  </si>
  <si>
    <t>城关镇平大路新路33号</t>
  </si>
  <si>
    <t>通伏乡新潮村四队42</t>
  </si>
  <si>
    <t>余生伏</t>
  </si>
  <si>
    <t>汝箕沟西沟区7-3号</t>
  </si>
  <si>
    <t>通伏乡新潮村四队24</t>
  </si>
  <si>
    <t>刘顺叶</t>
  </si>
  <si>
    <t>通伏乡新潮村四队47</t>
  </si>
  <si>
    <t>通伏乡新潮村四队19</t>
  </si>
  <si>
    <t>赵生虎</t>
  </si>
  <si>
    <t>通伏乡新潮村四队22</t>
  </si>
  <si>
    <t>崔宁东</t>
  </si>
  <si>
    <t>通伏乡新潮村四队11号</t>
  </si>
  <si>
    <t>刘俊儒</t>
  </si>
  <si>
    <t>通伏乡新潮村四队</t>
  </si>
  <si>
    <t>赵思思</t>
  </si>
  <si>
    <t>通伏乡新潮村四队11</t>
  </si>
  <si>
    <t>王燕红</t>
  </si>
  <si>
    <t>通伏乡新潮村四队25</t>
  </si>
  <si>
    <t>黄乐</t>
  </si>
  <si>
    <t>通伏乡新潮村四队30号</t>
  </si>
  <si>
    <t>通伏乡新潮村四队18号</t>
  </si>
  <si>
    <t>赵生立</t>
  </si>
  <si>
    <t>通伏乡新潮村四队55</t>
  </si>
  <si>
    <t>赵生东</t>
  </si>
  <si>
    <t>通伏乡新潮村四队48</t>
  </si>
  <si>
    <t>赵自明</t>
  </si>
  <si>
    <t>通伏乡新潮村四队59</t>
  </si>
  <si>
    <t>赵自亮</t>
  </si>
  <si>
    <t>通伏乡新潮村四队05</t>
  </si>
  <si>
    <t>李存升</t>
  </si>
  <si>
    <t>通伏乡新潮村四队13</t>
  </si>
  <si>
    <t>崔宁海</t>
  </si>
  <si>
    <t>通伏乡新潮村四队36</t>
  </si>
  <si>
    <t>赵毅</t>
  </si>
  <si>
    <t>通伏乡新潮村四队28-1号</t>
  </si>
  <si>
    <t>余萍</t>
  </si>
  <si>
    <t>通伏乡新潮村四队34号</t>
  </si>
  <si>
    <t>赵生祥</t>
  </si>
  <si>
    <t>通伏乡新潮村四队21</t>
  </si>
  <si>
    <t>王建其</t>
  </si>
  <si>
    <t>通伏乡新潮村四队03</t>
  </si>
  <si>
    <t>通伏乡新潮村四队12</t>
  </si>
  <si>
    <t>平罗县团结东路市政小区4单元18号</t>
  </si>
  <si>
    <t>通伏乡新潮村四队40</t>
  </si>
  <si>
    <t>王进仁</t>
  </si>
  <si>
    <t>通伏乡新潮村四队27</t>
  </si>
  <si>
    <t>崔建国</t>
  </si>
  <si>
    <t>通伏乡新潮村四队09</t>
  </si>
  <si>
    <t>孔月英</t>
  </si>
  <si>
    <t>通伏乡新潮村四队49</t>
  </si>
  <si>
    <t>通伏乡新潮村四队01号</t>
  </si>
  <si>
    <t>赵生林</t>
  </si>
  <si>
    <t>李存信</t>
  </si>
  <si>
    <t>通伏乡新潮村四队16</t>
  </si>
  <si>
    <t>赵生国</t>
  </si>
  <si>
    <t>通伏乡新潮村四队46</t>
  </si>
  <si>
    <t>赵生超</t>
  </si>
  <si>
    <t>通伏乡新潮村四队12-1号</t>
  </si>
  <si>
    <t>通伏乡新潮村四队15</t>
  </si>
  <si>
    <t>赵生海</t>
  </si>
  <si>
    <t>通伏乡新潮村四队38</t>
  </si>
  <si>
    <t>赵科</t>
  </si>
  <si>
    <t>银川银华小康新村10-4-602</t>
  </si>
  <si>
    <t>赵生才</t>
  </si>
  <si>
    <t>通伏乡新潮村四队52</t>
  </si>
  <si>
    <t>赵健</t>
  </si>
  <si>
    <t>李爱玲</t>
  </si>
  <si>
    <t>通伏乡新潮村五队31</t>
  </si>
  <si>
    <t>通伏乡新潮村五队08</t>
  </si>
  <si>
    <t>崔金元</t>
  </si>
  <si>
    <t>通伏乡新潮村五队06</t>
  </si>
  <si>
    <t>通伏乡新潮村五队26</t>
  </si>
  <si>
    <t>崔金保</t>
  </si>
  <si>
    <t>通伏乡新潮村五队28</t>
  </si>
  <si>
    <t>崔自超</t>
  </si>
  <si>
    <t>张立娟</t>
  </si>
  <si>
    <t>通伏乡新潮村五队33-1号</t>
  </si>
  <si>
    <t>崔立</t>
  </si>
  <si>
    <t>通伏乡新潮村五队07</t>
  </si>
  <si>
    <t>通伏乡新潮村五队16</t>
  </si>
  <si>
    <t>李学安</t>
  </si>
  <si>
    <t>宁夏平罗县城关镇人民西路**小区楼14-7-3号</t>
  </si>
  <si>
    <t>崔自云</t>
  </si>
  <si>
    <t>通伏乡新潮村五队17-1号</t>
  </si>
  <si>
    <t>崔金川</t>
  </si>
  <si>
    <t>通伏乡新潮村五队05-1号</t>
  </si>
  <si>
    <t>崔自跃</t>
  </si>
  <si>
    <t>通伏乡新潮村五队34-1号</t>
  </si>
  <si>
    <t>崔自文</t>
  </si>
  <si>
    <t>通伏乡新潮村五队18</t>
  </si>
  <si>
    <t>李金德</t>
  </si>
  <si>
    <t>通伏乡新潮村五队15</t>
  </si>
  <si>
    <t>魏什箫</t>
  </si>
  <si>
    <t>通伏乡新潮村五队25</t>
  </si>
  <si>
    <t>徐向荣</t>
  </si>
  <si>
    <t>通伏乡新潮村五队14号</t>
  </si>
  <si>
    <t>通伏乡新潮村五队37</t>
  </si>
  <si>
    <t>李森林</t>
  </si>
  <si>
    <t>通伏乡新潮村五队19-1号</t>
  </si>
  <si>
    <t>李敏江</t>
  </si>
  <si>
    <t>李占喜</t>
  </si>
  <si>
    <t>通伏乡新潮村五队01</t>
  </si>
  <si>
    <t>崔自华</t>
  </si>
  <si>
    <t>通伏乡新潮村五队30</t>
  </si>
  <si>
    <t>高桂兰</t>
  </si>
  <si>
    <t>崔严</t>
  </si>
  <si>
    <t>通伏乡新潮村五队41</t>
  </si>
  <si>
    <t>崔玉其</t>
  </si>
  <si>
    <t>通伏乡新潮村五队05</t>
  </si>
  <si>
    <t>崔学智</t>
  </si>
  <si>
    <t>通伏乡新潮村五队20</t>
  </si>
  <si>
    <t>李学宝</t>
  </si>
  <si>
    <t>通伏乡新潮村五队号</t>
  </si>
  <si>
    <t>李成林</t>
  </si>
  <si>
    <t>通伏乡新潮村五队33</t>
  </si>
  <si>
    <t>崔治国</t>
  </si>
  <si>
    <t>通伏乡新潮村五队40</t>
  </si>
  <si>
    <t>崔玺</t>
  </si>
  <si>
    <t>通伏乡新潮村五队32</t>
  </si>
  <si>
    <t>李金垛</t>
  </si>
  <si>
    <t>通伏乡新潮村五队00</t>
  </si>
  <si>
    <t>李学政</t>
  </si>
  <si>
    <t>通伏乡新潮村五队35</t>
  </si>
  <si>
    <t>李喜平</t>
  </si>
  <si>
    <t>通伏乡新潮村五队24</t>
  </si>
  <si>
    <t>李学其</t>
  </si>
  <si>
    <t>通伏乡新潮村五队09</t>
  </si>
  <si>
    <t>通伏乡新潮村五队11</t>
  </si>
  <si>
    <t>李永锋</t>
  </si>
  <si>
    <t>崔金喜</t>
  </si>
  <si>
    <t>田玉兰</t>
  </si>
  <si>
    <t>通伏乡新潮村五队23</t>
  </si>
  <si>
    <t>沈桂珍</t>
  </si>
  <si>
    <t>通伏乡新潮村五队38</t>
  </si>
  <si>
    <t>崔琥</t>
  </si>
  <si>
    <t>李永超</t>
  </si>
  <si>
    <t>崔金国</t>
  </si>
  <si>
    <t>崔金明</t>
  </si>
  <si>
    <t>通伏乡新潮村五队03</t>
  </si>
  <si>
    <t>魏什笙</t>
  </si>
  <si>
    <t>通伏乡新潮村五队081204号</t>
  </si>
  <si>
    <t>李才银</t>
  </si>
  <si>
    <t>通伏乡新潮村五队21</t>
  </si>
  <si>
    <t>宁夏石嘴山市大武口区前进南街193号</t>
  </si>
  <si>
    <t>通伏乡新潮村五队27</t>
  </si>
  <si>
    <t>梁永清</t>
  </si>
  <si>
    <t>通伏乡新潮村五队10</t>
  </si>
  <si>
    <t>乔建华</t>
  </si>
  <si>
    <t>通伏乡新潮村五队12-1号</t>
  </si>
  <si>
    <t>通伏乡新潮村五队02</t>
  </si>
  <si>
    <t>崔凯</t>
  </si>
  <si>
    <t>徐向前</t>
  </si>
  <si>
    <t>通伏乡新潮村五队14</t>
  </si>
  <si>
    <t>崔金华</t>
  </si>
  <si>
    <t>任秀玲</t>
  </si>
  <si>
    <t>城关镇工农东路水电局家属院26号</t>
  </si>
  <si>
    <t>李东平</t>
  </si>
  <si>
    <t>通伏乡新潮村五队22</t>
  </si>
  <si>
    <t>黄海兵</t>
  </si>
  <si>
    <t>通伏乡新潮村六队11-1号</t>
  </si>
  <si>
    <t>通伏乡新潮村六队18</t>
  </si>
  <si>
    <t>黄政</t>
  </si>
  <si>
    <t>通伏乡新潮村六队06</t>
  </si>
  <si>
    <t>包桂琴</t>
  </si>
  <si>
    <t>通伏乡新潮村六队22</t>
  </si>
  <si>
    <t>黄晓佳</t>
  </si>
  <si>
    <t>通伏乡新潮村六队16</t>
  </si>
  <si>
    <t>黄进智</t>
  </si>
  <si>
    <t>通伏乡新潮村六队04</t>
  </si>
  <si>
    <t>黄立超</t>
  </si>
  <si>
    <t>通伏乡新潮村六队00</t>
  </si>
  <si>
    <t>宁夏平罗县城关镇南大街供销社家属楼3-503号</t>
  </si>
  <si>
    <t>黄金贵</t>
  </si>
  <si>
    <t>通伏乡新潮村六队13</t>
  </si>
  <si>
    <t>黄进波</t>
  </si>
  <si>
    <t>黄宁峰</t>
  </si>
  <si>
    <t>通伏乡新潮村六队号</t>
  </si>
  <si>
    <t>黄进宁</t>
  </si>
  <si>
    <t>宁夏平罗县通伏乡新潮村六队14</t>
  </si>
  <si>
    <t>黄海生</t>
  </si>
  <si>
    <t>通伏乡新潮村六队08</t>
  </si>
  <si>
    <t>黄金民</t>
  </si>
  <si>
    <t>通伏乡新潮村六队12</t>
  </si>
  <si>
    <t>黄国</t>
  </si>
  <si>
    <t>通伏乡新潮村六队02</t>
  </si>
  <si>
    <t>常学英</t>
  </si>
  <si>
    <t>黄晓宁</t>
  </si>
  <si>
    <t>通伏乡新潮村六队00-0号</t>
  </si>
  <si>
    <t>刘艳娟</t>
  </si>
  <si>
    <t>通伏乡新潮村六队33</t>
  </si>
  <si>
    <t>黄学锋</t>
  </si>
  <si>
    <t>宁夏平罗县通伏乡新潮村六队20</t>
  </si>
  <si>
    <t>何金霞</t>
  </si>
  <si>
    <t>通伏乡新潮村六队0号</t>
  </si>
  <si>
    <t>黄鑫</t>
  </si>
  <si>
    <t>通伏乡新潮村六队11号</t>
  </si>
  <si>
    <t>苏忠富</t>
  </si>
  <si>
    <t>通伏乡新潮村六队121号</t>
  </si>
  <si>
    <t>黄明安</t>
  </si>
  <si>
    <t>通伏乡新潮村六队01</t>
  </si>
  <si>
    <t>黄志儒</t>
  </si>
  <si>
    <t>通伏乡新潮村六队01号</t>
  </si>
  <si>
    <t>黄文才</t>
  </si>
  <si>
    <t>通伏乡新潮村六队03</t>
  </si>
  <si>
    <t>张保锋</t>
  </si>
  <si>
    <t>通伏乡新潮村六队19</t>
  </si>
  <si>
    <t>通伏乡新潮村六队09</t>
  </si>
  <si>
    <t>杨庆华</t>
  </si>
  <si>
    <t>宁夏银川市兴庆区清河北街庆丰苑11-3-602号</t>
  </si>
  <si>
    <t>杨沛蛟</t>
  </si>
  <si>
    <t>通伏乡新潮村七队134号</t>
  </si>
  <si>
    <t>杨海兵</t>
  </si>
  <si>
    <t>通伏乡新潮村七队12-1号</t>
  </si>
  <si>
    <t>通伏乡新潮村七队26</t>
  </si>
  <si>
    <t>通伏乡新潮村七队18</t>
  </si>
  <si>
    <t>路丽娟</t>
  </si>
  <si>
    <t>通伏乡新潮村七队44号</t>
  </si>
  <si>
    <t>朱忠山</t>
  </si>
  <si>
    <t>通伏乡新潮村七队02</t>
  </si>
  <si>
    <t>徐风萍</t>
  </si>
  <si>
    <t>平罗县前进东路建材厂家属楼2单元8号</t>
  </si>
  <si>
    <t>通伏乡新潮村七队23</t>
  </si>
  <si>
    <t>朱国金</t>
  </si>
  <si>
    <t>通伏乡新潮村七队04</t>
  </si>
  <si>
    <t>王彩青</t>
  </si>
  <si>
    <t>通伏乡新潮村七队00</t>
  </si>
  <si>
    <t>朱玉山</t>
  </si>
  <si>
    <t>宁夏平罗县城关镇南大街供销社小区2号</t>
  </si>
  <si>
    <t>通伏乡新潮村七队25</t>
  </si>
  <si>
    <t>赵进军</t>
  </si>
  <si>
    <t>宁夏石嘴山市大武口区贺兰山北路贺飞巷5-3-5号</t>
  </si>
  <si>
    <t>杨学宁</t>
  </si>
  <si>
    <t>宁夏平罗县汝箕沟矿部区A8-410</t>
  </si>
  <si>
    <t>马志宁</t>
  </si>
  <si>
    <t>通伏乡新潮村七队号</t>
  </si>
  <si>
    <t>余进军</t>
  </si>
  <si>
    <t>通伏乡新潮村七队27</t>
  </si>
  <si>
    <t>通伏乡新潮村七队19</t>
  </si>
  <si>
    <t>周春霞</t>
  </si>
  <si>
    <t>通伏乡新潮村七队28</t>
  </si>
  <si>
    <t>朱全山</t>
  </si>
  <si>
    <t>通伏乡新潮村七队30</t>
  </si>
  <si>
    <t>杨森</t>
  </si>
  <si>
    <t>通伏乡新潮村七队24</t>
  </si>
  <si>
    <t>朱银山</t>
  </si>
  <si>
    <t>通伏乡新潮村七队20</t>
  </si>
  <si>
    <t>杨才军</t>
  </si>
  <si>
    <t>通伏乡新潮村七队08号</t>
  </si>
  <si>
    <t>杨荣</t>
  </si>
  <si>
    <t>通伏乡新潮村七队21-1号</t>
  </si>
  <si>
    <t>杨才伏</t>
  </si>
  <si>
    <t>平罗县东风路科技小区5栋2号</t>
  </si>
  <si>
    <t>杨志雄</t>
  </si>
  <si>
    <t>通伏乡新潮村七队24号</t>
  </si>
  <si>
    <t>通伏乡新潮村七队12</t>
  </si>
  <si>
    <t>朱振斌</t>
  </si>
  <si>
    <t>通伏乡新潮村七队20号</t>
  </si>
  <si>
    <t>杨学聪</t>
  </si>
  <si>
    <t>通伏乡新潮村七队29</t>
  </si>
  <si>
    <t>徐金</t>
  </si>
  <si>
    <t>通伏乡新潮村七队17</t>
  </si>
  <si>
    <t>通伏乡新潮村七队16</t>
  </si>
  <si>
    <t>余进国</t>
  </si>
  <si>
    <t>杨静玉</t>
  </si>
  <si>
    <t>通伏乡新潮村七队14号</t>
  </si>
  <si>
    <t>通伏乡新潮村七队10</t>
  </si>
  <si>
    <t>谈学军</t>
  </si>
  <si>
    <t>通伏乡新潮村七队22</t>
  </si>
  <si>
    <t>杨泽利</t>
  </si>
  <si>
    <t>银川市福利巷橡胶厂37号1单元602号</t>
  </si>
  <si>
    <t>朱国俊</t>
  </si>
  <si>
    <t>通伏乡新潮村七队15</t>
  </si>
  <si>
    <t>通伏乡新潮村七队16-1号</t>
  </si>
  <si>
    <t>熊学飞</t>
  </si>
  <si>
    <t>通伏乡新潮村八队00</t>
  </si>
  <si>
    <t>熊学华</t>
  </si>
  <si>
    <t>刘胜利</t>
  </si>
  <si>
    <t>乔荣</t>
  </si>
  <si>
    <t>通伏乡新潮村八队100208号</t>
  </si>
  <si>
    <t>田秀琴</t>
  </si>
  <si>
    <t>熊颜龙</t>
  </si>
  <si>
    <t>高瑞平</t>
  </si>
  <si>
    <t>刘振军</t>
  </si>
  <si>
    <t>熊怀明</t>
  </si>
  <si>
    <t>石嘴山市游艺西街恒源小区有兴胡同6-4-1号</t>
  </si>
  <si>
    <t>郭金风</t>
  </si>
  <si>
    <t>通伏乡新潮村八队127号</t>
  </si>
  <si>
    <t>熊怀祥</t>
  </si>
  <si>
    <t>通伏乡新潮村八队号</t>
  </si>
  <si>
    <t>熊学仁</t>
  </si>
  <si>
    <t>袁金春</t>
  </si>
  <si>
    <t>熊学银</t>
  </si>
  <si>
    <t>余佳</t>
  </si>
  <si>
    <t>通伏乡新潮村八队100930号</t>
  </si>
  <si>
    <t>熊学林</t>
  </si>
  <si>
    <t>熊怀福</t>
  </si>
  <si>
    <t>通伏乡新潮村八队0号</t>
  </si>
  <si>
    <t>余苗</t>
  </si>
  <si>
    <t>通伏乡新潮村八队</t>
  </si>
  <si>
    <t>熊学川</t>
  </si>
  <si>
    <t>刘祥</t>
  </si>
  <si>
    <t>梁应应</t>
  </si>
  <si>
    <t>熊学文</t>
  </si>
  <si>
    <t>余天孝</t>
  </si>
  <si>
    <t>熊学静</t>
  </si>
  <si>
    <t>刘振兵</t>
  </si>
  <si>
    <t>梁占林</t>
  </si>
  <si>
    <t>熊怀仁</t>
  </si>
  <si>
    <t>宁夏平罗县城关镇东风路世纪家园10-1-202号</t>
  </si>
  <si>
    <t>牛翠芳</t>
  </si>
  <si>
    <t>刘振明</t>
  </si>
  <si>
    <t>熊怀春</t>
  </si>
  <si>
    <t>刘院院</t>
  </si>
  <si>
    <t>通伏乡新潮村八队42号</t>
  </si>
  <si>
    <t>熊学政</t>
  </si>
  <si>
    <t>通伏乡新潮村九队00</t>
  </si>
  <si>
    <t>任全新</t>
  </si>
  <si>
    <t>通伏乡新潮村九队号</t>
  </si>
  <si>
    <t>王占胜</t>
  </si>
  <si>
    <t>任全荣</t>
  </si>
  <si>
    <t>任全民</t>
  </si>
  <si>
    <t>王立亮</t>
  </si>
  <si>
    <t>王立超</t>
  </si>
  <si>
    <t>通伏乡新潮村九队090519号</t>
  </si>
  <si>
    <t>通伏乡新潮村九队00号</t>
  </si>
  <si>
    <t>任玉峰</t>
  </si>
  <si>
    <t>任全宁</t>
  </si>
  <si>
    <t>王立飞</t>
  </si>
  <si>
    <t>通伏乡新潮村九队100号</t>
  </si>
  <si>
    <t>任进</t>
  </si>
  <si>
    <t>通伏乡新潮村九队091021号</t>
  </si>
  <si>
    <t>通伏乡新潮村九队100301号</t>
  </si>
  <si>
    <t>通伏乡新潮村九队14号</t>
  </si>
  <si>
    <t>任玉平</t>
  </si>
  <si>
    <t>任全斌</t>
  </si>
  <si>
    <t>王文珍</t>
  </si>
  <si>
    <t>宁夏西吉县硝河乡郎岔村东组1-066</t>
  </si>
  <si>
    <t>宁夏西吉县田坪乡碱滩村南湾组</t>
  </si>
  <si>
    <t>宁夏平罗县通伏乡通城村一队07</t>
  </si>
  <si>
    <t>已换新账号</t>
  </si>
  <si>
    <t>李彦霞</t>
  </si>
  <si>
    <t>宁夏平罗县通伏乡通城村一队21</t>
  </si>
  <si>
    <t>佘金宇</t>
  </si>
  <si>
    <t>宁夏平罗县通伏乡通城村一队号</t>
  </si>
  <si>
    <t>佘魁英</t>
  </si>
  <si>
    <t>石文成</t>
  </si>
  <si>
    <t>宁夏平罗县通伏乡通城村一队22</t>
  </si>
  <si>
    <t>谢凤英</t>
  </si>
  <si>
    <t>宁夏平罗县通伏乡通城村一队28</t>
  </si>
  <si>
    <t>宁夏平罗县通伏乡通城村一队34</t>
  </si>
  <si>
    <t>佘正宇</t>
  </si>
  <si>
    <t>宁夏平罗县通伏乡通城村一队25</t>
  </si>
  <si>
    <t>佘长青</t>
  </si>
  <si>
    <t>宁夏平罗县通伏乡通城村一队16</t>
  </si>
  <si>
    <t>马生山</t>
  </si>
  <si>
    <t>宁夏平罗县通伏乡通城村一队43</t>
  </si>
  <si>
    <t>佘晓东</t>
  </si>
  <si>
    <t>宁夏平罗县通伏乡通城村一队06-1号</t>
  </si>
  <si>
    <t>岳占兵</t>
  </si>
  <si>
    <t>宁夏平罗县通伏乡通城村一队00</t>
  </si>
  <si>
    <t>佘兴宇</t>
  </si>
  <si>
    <t>宁夏平罗县通伏乡通城村一队13</t>
  </si>
  <si>
    <t>郭小军</t>
  </si>
  <si>
    <t>宁夏平罗县通伏乡通城村一队1111号</t>
  </si>
  <si>
    <t>佘定宇</t>
  </si>
  <si>
    <t>宁夏平罗县通伏乡通城村一队24</t>
  </si>
  <si>
    <t>罗艳芳</t>
  </si>
  <si>
    <t>宁夏平罗县通伏乡通城村一队05</t>
  </si>
  <si>
    <t>岳占龙</t>
  </si>
  <si>
    <t>宁夏平罗县汝箕沟阴坡区C-053号</t>
  </si>
  <si>
    <t>石万雄</t>
  </si>
  <si>
    <t>宁夏平罗县通伏乡通城村一队12号</t>
  </si>
  <si>
    <t>岳生虎</t>
  </si>
  <si>
    <t>宁夏平罗县通伏乡通城村一队08</t>
  </si>
  <si>
    <t>宁夏平罗县通伏乡通城村一队20</t>
  </si>
  <si>
    <t>石万银</t>
  </si>
  <si>
    <t>宁夏平罗县通伏乡通城村一队41</t>
  </si>
  <si>
    <t>佘魁雄</t>
  </si>
  <si>
    <t>宁夏平罗县通伏乡通城村一队0，0号</t>
  </si>
  <si>
    <t>岳生伏</t>
  </si>
  <si>
    <t>宁夏平罗县通伏乡通城村一队02</t>
  </si>
  <si>
    <t>郭小华</t>
  </si>
  <si>
    <t>宁夏平罗县通伏乡通城村一队12</t>
  </si>
  <si>
    <t>佘奎武</t>
  </si>
  <si>
    <t>宁夏平罗县通伏乡通城村一队27</t>
  </si>
  <si>
    <t>石文元</t>
  </si>
  <si>
    <t>宁夏平罗县通伏乡通城村一队26</t>
  </si>
  <si>
    <t>岳占全</t>
  </si>
  <si>
    <t>宁夏平罗县通伏乡通城村一队124号</t>
  </si>
  <si>
    <t>佘文军</t>
  </si>
  <si>
    <t>宁夏平罗县通伏乡通城村一队10号</t>
  </si>
  <si>
    <t>石伟</t>
  </si>
  <si>
    <t>宁夏平罗县姚伏镇居委会0812173号</t>
  </si>
  <si>
    <t>吴彩凤</t>
  </si>
  <si>
    <t>宁夏平罗县通伏乡通城村一队18</t>
  </si>
  <si>
    <t>宁夏平罗县通伏乡通伏村3队0,0号</t>
  </si>
  <si>
    <t>宁夏平罗县通伏乡通城村一队15</t>
  </si>
  <si>
    <t>郭占义</t>
  </si>
  <si>
    <t>宁夏平罗县通伏乡通城村一队33</t>
  </si>
  <si>
    <t>佘建军</t>
  </si>
  <si>
    <t>宁夏平罗县通伏乡通城村一队04</t>
  </si>
  <si>
    <t>郭庆</t>
  </si>
  <si>
    <t>宁夏平罗县通伏乡通城村一队147</t>
  </si>
  <si>
    <t>岳生枝</t>
  </si>
  <si>
    <t>宁夏平罗县通伏乡通城村一队30</t>
  </si>
  <si>
    <t>宁夏平罗县通伏乡通城村一队48</t>
  </si>
  <si>
    <t>宁夏平罗县通伏乡通城村一队19</t>
  </si>
  <si>
    <t>岳占兴</t>
  </si>
  <si>
    <t>宁夏平罗县通伏乡通城村一队40</t>
  </si>
  <si>
    <t>宁夏平罗县通伏乡通城村一队23</t>
  </si>
  <si>
    <t>郭小红</t>
  </si>
  <si>
    <t>宁夏平罗县通伏乡通城村一队14</t>
  </si>
  <si>
    <t>佘立军</t>
  </si>
  <si>
    <t>宁夏平罗县通伏乡通城村一队11</t>
  </si>
  <si>
    <t>宁夏平罗县通伏乡通城村一队44</t>
  </si>
  <si>
    <t>佘登宇</t>
  </si>
  <si>
    <t>宁夏平罗县通伏乡通城村一队09</t>
  </si>
  <si>
    <t>宁夏平罗县通伏乡通城村一队05-1号</t>
  </si>
  <si>
    <t>佘化宇</t>
  </si>
  <si>
    <t>佘奎彰</t>
  </si>
  <si>
    <t>宁夏平罗县通伏乡通城村一队24-1号</t>
  </si>
  <si>
    <t>马生川</t>
  </si>
  <si>
    <t>宁夏平罗县通伏乡通城村一队47</t>
  </si>
  <si>
    <t>马海江</t>
  </si>
  <si>
    <t>宁夏平罗县通伏乡通城村一队11号</t>
  </si>
  <si>
    <t>马海宝</t>
  </si>
  <si>
    <t>宁夏平罗县通伏乡通城村一队44号</t>
  </si>
  <si>
    <t>佘存军</t>
  </si>
  <si>
    <t>宁夏平罗县通伏乡通城村一队14号</t>
  </si>
  <si>
    <t>谢丽梅</t>
  </si>
  <si>
    <t>宁夏平罗县通伏乡通城村一队147号</t>
  </si>
  <si>
    <t>通伏乡新潮村二队43</t>
  </si>
  <si>
    <t>宁夏平罗县通伏乡通城村一队36-1号</t>
  </si>
  <si>
    <t>宁夏平罗县通伏乡通城村一队36</t>
  </si>
  <si>
    <t>佘才宇</t>
  </si>
  <si>
    <t>宁夏平罗县通伏乡通城村一队06</t>
  </si>
  <si>
    <t>马维宝</t>
  </si>
  <si>
    <t>通伏乡新潮村二队35</t>
  </si>
  <si>
    <t>谢文英</t>
  </si>
  <si>
    <t>通伏乡新潮村二队35-1号</t>
  </si>
  <si>
    <t>宁夏平罗县通伏乡通城村二队21号</t>
  </si>
  <si>
    <t>宁夏平罗县通伏乡通城村三队15-1号</t>
  </si>
  <si>
    <t>宁夏平罗县通伏乡通城村三队15</t>
  </si>
  <si>
    <t>李学儒</t>
  </si>
  <si>
    <t>宁夏平罗县通伏乡通城村三队15-2号</t>
  </si>
  <si>
    <t>杨晓霞</t>
  </si>
  <si>
    <t>宁夏平罗县通伏乡通城村三队07</t>
  </si>
  <si>
    <t>孙保文</t>
  </si>
  <si>
    <t>宁夏平罗县通伏乡通城村三队12</t>
  </si>
  <si>
    <t>宁夏平罗县通伏乡通城村三队26</t>
  </si>
  <si>
    <t>石建波</t>
  </si>
  <si>
    <t>宁夏平罗县通伏乡通城村三队18</t>
  </si>
  <si>
    <t>石建涛</t>
  </si>
  <si>
    <t>宁夏平罗县通伏乡通城村三队号</t>
  </si>
  <si>
    <t>李红平</t>
  </si>
  <si>
    <t>宁夏平罗县通伏乡通城村三队17</t>
  </si>
  <si>
    <t>孙长生</t>
  </si>
  <si>
    <t>宁夏平罗县通伏乡通城村三队13</t>
  </si>
  <si>
    <t>宁夏平罗县通伏乡通城村三队18-1号</t>
  </si>
  <si>
    <t>宁夏平罗县通伏乡通城村三队04</t>
  </si>
  <si>
    <t>孙乐</t>
  </si>
  <si>
    <t>宁夏平罗县通伏乡通城村三队14</t>
  </si>
  <si>
    <t>孙万里</t>
  </si>
  <si>
    <t>宁夏平罗县通伏乡通城村三队35</t>
  </si>
  <si>
    <t>孙万祥</t>
  </si>
  <si>
    <t>宁夏平罗县通伏乡通城村三队34-1号</t>
  </si>
  <si>
    <t>宁夏平罗县通伏乡通城村三队02-1号</t>
  </si>
  <si>
    <t>宁夏平罗县通伏乡通城村三队27</t>
  </si>
  <si>
    <t>孙银利</t>
  </si>
  <si>
    <t>宁夏平罗县通伏乡通城村三队111号</t>
  </si>
  <si>
    <t>李进平</t>
  </si>
  <si>
    <t>宁夏平罗县通伏乡通城村三队32</t>
  </si>
  <si>
    <t>孙长川</t>
  </si>
  <si>
    <t>宁夏平罗县通伏乡通城村三队08-1号</t>
  </si>
  <si>
    <t>孙长海</t>
  </si>
  <si>
    <t>宁夏平罗县通伏乡通城村三队08</t>
  </si>
  <si>
    <t>宁夏平罗县通伏乡通城村三队33</t>
  </si>
  <si>
    <t>李红儒</t>
  </si>
  <si>
    <t>宁夏平罗县通伏乡通城村三队24</t>
  </si>
  <si>
    <t>孙海芹</t>
  </si>
  <si>
    <t>宁夏平罗县通伏乡通城村三队06</t>
  </si>
  <si>
    <t>孙吉龙</t>
  </si>
  <si>
    <t>宁夏平罗县通伏乡通城村三队28</t>
  </si>
  <si>
    <t>李长山</t>
  </si>
  <si>
    <t>宁夏平罗县通伏乡通城村三队37</t>
  </si>
  <si>
    <t>孙万海</t>
  </si>
  <si>
    <t>宁夏平罗县通伏乡通城村三队11</t>
  </si>
  <si>
    <t>吴文东</t>
  </si>
  <si>
    <t>宁夏平罗县通伏乡通城村三队01</t>
  </si>
  <si>
    <t>吴文丰</t>
  </si>
  <si>
    <t>宁夏平罗县通伏乡通城村三队21-1号</t>
  </si>
  <si>
    <t>宁夏平罗县通伏乡通城村三队21</t>
  </si>
  <si>
    <t>宁夏平罗县通伏乡通城村三队144</t>
  </si>
  <si>
    <t>宁夏平罗县通伏乡通城村三队09</t>
  </si>
  <si>
    <t>李红亮</t>
  </si>
  <si>
    <t>孙金银</t>
  </si>
  <si>
    <t>宁夏平罗县通伏乡通城村三队10</t>
  </si>
  <si>
    <t>孙万河</t>
  </si>
  <si>
    <t>宁夏平罗县通伏乡通城村三队30</t>
  </si>
  <si>
    <t>郭桂萍</t>
  </si>
  <si>
    <t>宁夏平罗县通伏乡通城村三队22</t>
  </si>
  <si>
    <t>宁夏平罗县通伏乡通城村三队05</t>
  </si>
  <si>
    <t>宁夏平罗县通伏乡通城村三队20</t>
  </si>
  <si>
    <t>孙彦芳</t>
  </si>
  <si>
    <t>宁夏平罗县通伏乡通城村三队31-1号</t>
  </si>
  <si>
    <t>孙长山</t>
  </si>
  <si>
    <t>宁夏平罗县通伏乡通城村三队36</t>
  </si>
  <si>
    <t>孙银文</t>
  </si>
  <si>
    <t>宁夏平罗县通伏乡通城村三队31</t>
  </si>
  <si>
    <t>张国斌</t>
  </si>
  <si>
    <t>孙国文</t>
  </si>
  <si>
    <t>宁夏平罗县通伏乡通城村三队34</t>
  </si>
  <si>
    <t>李风山</t>
  </si>
  <si>
    <t>宁夏平罗县通伏乡通城村三队02</t>
  </si>
  <si>
    <t>吴占斌</t>
  </si>
  <si>
    <t>宁夏平罗县通伏乡通城村三队25</t>
  </si>
  <si>
    <t>石林</t>
  </si>
  <si>
    <t>宁夏平罗县通伏乡通城村三队29</t>
  </si>
  <si>
    <t>石晓燕</t>
  </si>
  <si>
    <t>宁夏平罗县通伏乡通城村三队19</t>
  </si>
  <si>
    <t>孙银安</t>
  </si>
  <si>
    <t>吴文华</t>
  </si>
  <si>
    <t>平罗县城关镇工农东路南侧建行家属楼1-402</t>
  </si>
  <si>
    <t>孙万江</t>
  </si>
  <si>
    <t>宁夏平罗县通伏乡通城村三队16</t>
  </si>
  <si>
    <t>孙彦飞</t>
  </si>
  <si>
    <t>宁夏平罗县通伏乡通城村三队16号</t>
  </si>
  <si>
    <t>宁夏平罗县通伏乡通城村三队081119号</t>
  </si>
  <si>
    <t>宁夏平罗县通伏乡通伏中学家属院21号</t>
  </si>
  <si>
    <t>孙富民</t>
  </si>
  <si>
    <t>宁夏平罗县通伏乡通城村四队004号</t>
  </si>
  <si>
    <t>孙海文</t>
  </si>
  <si>
    <t>宁夏平罗县通伏乡通城村四队40</t>
  </si>
  <si>
    <t>张寿庆</t>
  </si>
  <si>
    <t>宁夏平罗县通伏乡通城村四队21</t>
  </si>
  <si>
    <t>宁夏平罗县通伏乡通城村四队35</t>
  </si>
  <si>
    <t>孙万宝</t>
  </si>
  <si>
    <t>宁夏平罗县通伏乡通城村四队28</t>
  </si>
  <si>
    <t>孙万东</t>
  </si>
  <si>
    <t>宁夏平罗县通伏乡通城村四队号</t>
  </si>
  <si>
    <t>张寿春</t>
  </si>
  <si>
    <t>宁夏平罗县通伏乡通城村四队43</t>
  </si>
  <si>
    <t>孙生文</t>
  </si>
  <si>
    <t>宁夏平罗县通伏乡通城村四队44</t>
  </si>
  <si>
    <t>孙红文</t>
  </si>
  <si>
    <t>宁夏平罗县通伏乡通城村四队54</t>
  </si>
  <si>
    <t>孙万春</t>
  </si>
  <si>
    <t>陈玉凤</t>
  </si>
  <si>
    <t>宁夏平罗县通伏乡通城村四队41</t>
  </si>
  <si>
    <t>孙万宏</t>
  </si>
  <si>
    <t>平罗县城关镇南郊土地局家属院12号</t>
  </si>
  <si>
    <t>赵亮亮</t>
  </si>
  <si>
    <t>宁夏平罗县通伏乡通城村四队19号</t>
  </si>
  <si>
    <t>孙自川</t>
  </si>
  <si>
    <t>宁夏平罗县通伏乡通城村四队42</t>
  </si>
  <si>
    <t>孙自山</t>
  </si>
  <si>
    <t>宁夏平罗县通伏乡通城村四队08</t>
  </si>
  <si>
    <t>孙伏军</t>
  </si>
  <si>
    <t>宁夏平罗县通伏乡通城村四队080303号</t>
  </si>
  <si>
    <t>李建宏</t>
  </si>
  <si>
    <t>孙真文</t>
  </si>
  <si>
    <t>宁夏平罗县通伏乡通城村四队53</t>
  </si>
  <si>
    <t>孙来文</t>
  </si>
  <si>
    <t>宁夏平罗县通伏乡通城村四队36</t>
  </si>
  <si>
    <t>孙万佳</t>
  </si>
  <si>
    <t>孙万龙</t>
  </si>
  <si>
    <t>宁夏平罗县通伏乡通城村四队27</t>
  </si>
  <si>
    <t>孙万明</t>
  </si>
  <si>
    <t>宁夏平罗县通伏乡通城村四队</t>
  </si>
  <si>
    <t>孙爱文</t>
  </si>
  <si>
    <t>宁夏平罗县通伏乡通城村四队49</t>
  </si>
  <si>
    <t>姚飞</t>
  </si>
  <si>
    <t>宁夏平罗县通伏乡通城村四队24</t>
  </si>
  <si>
    <t>王小伟</t>
  </si>
  <si>
    <t>宁夏平罗县通伏乡通城村四队17</t>
  </si>
  <si>
    <t>孙万仁</t>
  </si>
  <si>
    <t>宁夏平罗县通伏乡通城村四队06</t>
  </si>
  <si>
    <t>孙万仪</t>
  </si>
  <si>
    <t>宁夏平罗县通伏乡通城村四队33号</t>
  </si>
  <si>
    <t>王小兵</t>
  </si>
  <si>
    <t>宁夏平罗县通伏乡通城村四队33</t>
  </si>
  <si>
    <t>张寿宁</t>
  </si>
  <si>
    <t>宁夏平罗县通伏乡通城村四队39</t>
  </si>
  <si>
    <t>宁夏平罗县通伏乡通城村四队00</t>
  </si>
  <si>
    <t>宁夏平罗县通伏乡罗家庄村四队55</t>
  </si>
  <si>
    <t>李富财</t>
  </si>
  <si>
    <t>宁夏平罗县通伏乡通城村四队01</t>
  </si>
  <si>
    <t>孙万波</t>
  </si>
  <si>
    <t>宁夏平罗县通伏乡通城村四队52</t>
  </si>
  <si>
    <t>孙万荣</t>
  </si>
  <si>
    <t>宁夏平罗县通伏乡通城村四队13-1号</t>
  </si>
  <si>
    <t>孙华文</t>
  </si>
  <si>
    <t>宁夏平罗县通伏乡通城村四队13</t>
  </si>
  <si>
    <t>宁夏平罗县通伏乡通城村四队51</t>
  </si>
  <si>
    <t>孙自文</t>
  </si>
  <si>
    <t>宁夏平罗县通伏乡通城村四队37</t>
  </si>
  <si>
    <t>宁夏平罗县通伏乡通城村三队37-1</t>
  </si>
  <si>
    <t>李兴荣</t>
  </si>
  <si>
    <t>宁夏平罗县通伏乡通城村四队22</t>
  </si>
  <si>
    <t>李富成</t>
  </si>
  <si>
    <t>宁夏平罗县通伏乡通城村四队55</t>
  </si>
  <si>
    <t>宁夏平罗县通伏乡通城村四队11号</t>
  </si>
  <si>
    <t>李爱军</t>
  </si>
  <si>
    <t>宁夏平罗县通伏乡通城村四队10号</t>
  </si>
  <si>
    <t>李新明</t>
  </si>
  <si>
    <t>宁夏平罗县通伏乡通城村四队15</t>
  </si>
  <si>
    <t>刘淑萍</t>
  </si>
  <si>
    <t>宁夏平罗县通伏乡通城村四队43号</t>
  </si>
  <si>
    <t>张文祥</t>
  </si>
  <si>
    <t>宁夏平罗县通伏乡通城村四队11</t>
  </si>
  <si>
    <t>张文涛</t>
  </si>
  <si>
    <t>宁夏平罗县通伏乡通城村四队12</t>
  </si>
  <si>
    <t>佘欢</t>
  </si>
  <si>
    <t>宁夏平罗县通伏乡通城村四队25</t>
  </si>
  <si>
    <t>李海员</t>
  </si>
  <si>
    <t>宁夏平罗县通伏乡通城村四队50</t>
  </si>
  <si>
    <t>宁夏平罗县通伏乡通城村四队34-1号</t>
  </si>
  <si>
    <t>孙平文</t>
  </si>
  <si>
    <t>宁夏平罗县通伏乡通城村四队30</t>
  </si>
  <si>
    <t>孙山文</t>
  </si>
  <si>
    <t>宁夏平罗县通伏乡通城村四队09</t>
  </si>
  <si>
    <t>平罗县城关镇南大街桥馨家园小区</t>
  </si>
  <si>
    <t>孙雷</t>
  </si>
  <si>
    <t>宁夏平罗县通伏乡通城村四队19</t>
  </si>
  <si>
    <t>宁夏平罗县通伏乡通城村四队18</t>
  </si>
  <si>
    <t>张维国</t>
  </si>
  <si>
    <t>宁夏平罗县通伏乡通城村四队16</t>
  </si>
  <si>
    <t>朱金娥</t>
  </si>
  <si>
    <t>平罗县城关镇团结西路星海花园北苑25号楼2单元401号</t>
  </si>
  <si>
    <t>孙万宁</t>
  </si>
  <si>
    <t>宁夏平罗县通伏乡通城村四队38</t>
  </si>
  <si>
    <t>孙全文</t>
  </si>
  <si>
    <t>宁夏平罗县通伏乡通城村四队32</t>
  </si>
  <si>
    <t>平罗县城关镇和平六队00</t>
  </si>
  <si>
    <t>李建东</t>
  </si>
  <si>
    <t>宁夏平罗县通伏乡通城村四队26-1号</t>
  </si>
  <si>
    <t>李兴芳</t>
  </si>
  <si>
    <t>宁夏平罗县通伏乡通城村四队26</t>
  </si>
  <si>
    <t>孙友文</t>
  </si>
  <si>
    <t>宁夏平罗县通伏乡通城村四队23</t>
  </si>
  <si>
    <t>孙万岗</t>
  </si>
  <si>
    <t>宁夏平罗县通伏乡通城村四队23-1号</t>
  </si>
  <si>
    <t>郑秀玲</t>
  </si>
  <si>
    <t>宁夏平罗县通伏乡通城村四队07</t>
  </si>
  <si>
    <t>宁夏平罗县通伏乡通城村四队34</t>
  </si>
  <si>
    <t>孙万鹏</t>
  </si>
  <si>
    <t>孙万如</t>
  </si>
  <si>
    <t>宁夏平罗县通伏乡通城村四队24号</t>
  </si>
  <si>
    <t>廖秀梅</t>
  </si>
  <si>
    <t>宁夏平罗县通伏乡通城村四队29</t>
  </si>
  <si>
    <t>孙谦文</t>
  </si>
  <si>
    <t>平罗县汝箕沟阴坡区C-104</t>
  </si>
  <si>
    <t>宁夏平罗县通伏乡通城村五队42</t>
  </si>
  <si>
    <t>宁夏平罗县通伏乡通城村五队</t>
  </si>
  <si>
    <t>马甲财</t>
  </si>
  <si>
    <t>郭学平</t>
  </si>
  <si>
    <t>宁夏平罗县通伏乡通城村五队24</t>
  </si>
  <si>
    <t>郭学刚</t>
  </si>
  <si>
    <t>宁夏平罗县通伏乡通城村五队11</t>
  </si>
  <si>
    <t>郭成贵</t>
  </si>
  <si>
    <t>宁夏平罗县通伏乡通城村五队48</t>
  </si>
  <si>
    <t>宁夏平罗县通伏乡通城村五队37</t>
  </si>
  <si>
    <t>郭新平</t>
  </si>
  <si>
    <t>宁夏平罗县通伏乡通城村五队号</t>
  </si>
  <si>
    <t>郭学东</t>
  </si>
  <si>
    <t>宁夏平罗县通伏乡通城村五队32</t>
  </si>
  <si>
    <t>宁夏平罗县通伏乡通城村五队28</t>
  </si>
  <si>
    <t>郭建龙</t>
  </si>
  <si>
    <t>宁夏平罗县通伏乡通城村五队21</t>
  </si>
  <si>
    <t>郭占华</t>
  </si>
  <si>
    <t>宁夏平罗县通伏乡通城村五队36</t>
  </si>
  <si>
    <t>郭利明</t>
  </si>
  <si>
    <t>宁夏平罗县通伏乡通城村五队21-1号</t>
  </si>
  <si>
    <t>郭学清</t>
  </si>
  <si>
    <t>宁夏平罗县通伏乡通城村五队14</t>
  </si>
  <si>
    <t>郭兴财</t>
  </si>
  <si>
    <t>宁夏平罗县通伏乡通城村五队34-1号</t>
  </si>
  <si>
    <t>郭成云</t>
  </si>
  <si>
    <t>郭成义</t>
  </si>
  <si>
    <t>马明金</t>
  </si>
  <si>
    <t>宁夏平罗县通伏乡通城村五队18-1号</t>
  </si>
  <si>
    <t>郭立冬</t>
  </si>
  <si>
    <t>宁夏平罗县通伏乡通城村五队15</t>
  </si>
  <si>
    <t>宁夏平罗县通伏乡通城村五队23</t>
  </si>
  <si>
    <t>郭兴林</t>
  </si>
  <si>
    <t>宁夏平罗县通伏乡通城村五队34</t>
  </si>
  <si>
    <t>宁夏平罗县通伏乡通城村五队01号</t>
  </si>
  <si>
    <t>马敬宁</t>
  </si>
  <si>
    <t>郭兴云</t>
  </si>
  <si>
    <t>郭彩霞</t>
  </si>
  <si>
    <t>宁夏平罗县通伏乡通城村五队02-1号</t>
  </si>
  <si>
    <t>罗学斌</t>
  </si>
  <si>
    <t>宁夏平罗县通伏乡通城村五队12</t>
  </si>
  <si>
    <t>郭占银</t>
  </si>
  <si>
    <t>宁夏平罗县通伏乡通城村五队50</t>
  </si>
  <si>
    <t>郭占忠</t>
  </si>
  <si>
    <t>郭亚军</t>
  </si>
  <si>
    <t>宁夏平罗县通伏乡通城村五队35</t>
  </si>
  <si>
    <t>郭成仁</t>
  </si>
  <si>
    <t>宁夏平罗县通伏乡通城村五队39</t>
  </si>
  <si>
    <t>单有仓</t>
  </si>
  <si>
    <t>单永吉</t>
  </si>
  <si>
    <t>郭学才</t>
  </si>
  <si>
    <t>宁夏平罗县通伏乡通城村五队11-1号</t>
  </si>
  <si>
    <t>郭发明</t>
  </si>
  <si>
    <t>郭银华</t>
  </si>
  <si>
    <t>宁夏平罗县通伏乡通城村五队13</t>
  </si>
  <si>
    <t>宁夏平罗县通伏乡通城村五队06</t>
  </si>
  <si>
    <t>罗学军</t>
  </si>
  <si>
    <t>宁夏平罗县通伏乡通城村五队22</t>
  </si>
  <si>
    <t>郭兴福</t>
  </si>
  <si>
    <t>宁夏平罗县通伏乡通城村五队53</t>
  </si>
  <si>
    <t>郭学林</t>
  </si>
  <si>
    <t>宁夏平罗县通伏乡通城村五队33</t>
  </si>
  <si>
    <t>郭占川</t>
  </si>
  <si>
    <t>宁夏平罗县通伏乡通城村五队41</t>
  </si>
  <si>
    <t>郭占玉</t>
  </si>
  <si>
    <t>宁夏平罗县通伏乡通城村五队31-1号</t>
  </si>
  <si>
    <t>郭立峰</t>
  </si>
  <si>
    <t>宁夏平罗县通伏乡通城村五队16</t>
  </si>
  <si>
    <t>郭学雷</t>
  </si>
  <si>
    <t>郭建波</t>
  </si>
  <si>
    <t>宁夏平罗县通伏乡通城村五队02号</t>
  </si>
  <si>
    <t>宁夏平罗县通伏乡通城村五队08</t>
  </si>
  <si>
    <t>宁夏平罗县通伏乡通城村五队10</t>
  </si>
  <si>
    <t>罗金生</t>
  </si>
  <si>
    <t>郭占河</t>
  </si>
  <si>
    <t>宁夏平罗县通伏乡通城村五队05</t>
  </si>
  <si>
    <t>郭金成</t>
  </si>
  <si>
    <t>郭建华</t>
  </si>
  <si>
    <t>郭成华</t>
  </si>
  <si>
    <t>宁夏平罗县通伏乡通城村五队02</t>
  </si>
  <si>
    <t>郭建虎</t>
  </si>
  <si>
    <t>宁夏平罗县通伏乡通城村五队37-1号</t>
  </si>
  <si>
    <t>郭银茂</t>
  </si>
  <si>
    <t>宁夏平罗县通伏乡通城村五队17</t>
  </si>
  <si>
    <t>郭兴亮</t>
  </si>
  <si>
    <t>郭成山</t>
  </si>
  <si>
    <t>宁夏平罗县通伏乡通城村五队03</t>
  </si>
  <si>
    <t>罗学忠</t>
  </si>
  <si>
    <t>宁夏平罗县通伏乡通城村五队45</t>
  </si>
  <si>
    <t>郭洪雄</t>
  </si>
  <si>
    <t>宁夏平罗县通伏乡通城村五队25</t>
  </si>
  <si>
    <t>郭秀萍</t>
  </si>
  <si>
    <t>宁夏平罗县通伏乡通城村五队26</t>
  </si>
  <si>
    <t>郭学祥</t>
  </si>
  <si>
    <t>宁夏平罗县通伏乡通城村五队07</t>
  </si>
  <si>
    <t>郭银龙</t>
  </si>
  <si>
    <t>郭学洪</t>
  </si>
  <si>
    <t>宁夏平罗县通伏乡通城村五队38</t>
  </si>
  <si>
    <t>郭学军</t>
  </si>
  <si>
    <t>宁夏平罗县通伏乡通城村五队40</t>
  </si>
  <si>
    <t>郭跃明</t>
  </si>
  <si>
    <t>宁夏平罗县通伏乡通城村五队43</t>
  </si>
  <si>
    <t>郭跃林</t>
  </si>
  <si>
    <t>宁夏平罗县通伏乡通城村五队19</t>
  </si>
  <si>
    <t>宁夏平罗县通伏乡通城村五队04</t>
  </si>
  <si>
    <t>罗学华</t>
  </si>
  <si>
    <t>罗学岭</t>
  </si>
  <si>
    <t>马敬生</t>
  </si>
  <si>
    <t>宁夏平罗县通伏乡通城村五队29</t>
  </si>
  <si>
    <t>郭恺明</t>
  </si>
  <si>
    <t>郭占海</t>
  </si>
  <si>
    <t>宁夏平罗县通伏乡通城村五队27</t>
  </si>
  <si>
    <t>郭震</t>
  </si>
  <si>
    <t>马敬平</t>
  </si>
  <si>
    <t>宁夏平罗县通伏乡通城村五队30</t>
  </si>
  <si>
    <t>马远志</t>
  </si>
  <si>
    <t>李四新</t>
  </si>
  <si>
    <t>宁夏平罗县通伏乡通城村六队37-1号</t>
  </si>
  <si>
    <t>宁夏平罗县通伏乡通城村六队33</t>
  </si>
  <si>
    <t>吴玉英</t>
  </si>
  <si>
    <t>宁夏平罗县通伏乡通城村六队41</t>
  </si>
  <si>
    <t>宁夏平罗县通伏乡通城村六队27</t>
  </si>
  <si>
    <t>宁夏平罗县通伏乡通城村六队22-1号</t>
  </si>
  <si>
    <t>宁夏平罗县通伏乡通城村六队33-2号</t>
  </si>
  <si>
    <t>宁夏平罗县通伏乡通城村六队22</t>
  </si>
  <si>
    <t>宁夏平罗县通伏乡通城村六队15</t>
  </si>
  <si>
    <t>张登保</t>
  </si>
  <si>
    <t>宁夏平罗县通伏乡通城村六队12</t>
  </si>
  <si>
    <t>王泽如</t>
  </si>
  <si>
    <t>宁夏平罗县通伏乡通城村六队09</t>
  </si>
  <si>
    <t>宁夏平罗县通伏乡通城村六队27-1号</t>
  </si>
  <si>
    <t>程强</t>
  </si>
  <si>
    <t>宁夏平罗县通伏乡通城村六队</t>
  </si>
  <si>
    <t>张思记</t>
  </si>
  <si>
    <t>王梅霞</t>
  </si>
  <si>
    <t>宁夏平罗县通伏乡通城村六队20</t>
  </si>
  <si>
    <t>王立仁</t>
  </si>
  <si>
    <t>宁夏平罗县通伏乡通城村六队05</t>
  </si>
  <si>
    <t>冯玉兰</t>
  </si>
  <si>
    <t>宁夏平罗县通伏乡通城村六队13</t>
  </si>
  <si>
    <t>宁夏平罗县通伏乡通城村六队32</t>
  </si>
  <si>
    <t>白学文</t>
  </si>
  <si>
    <t>宁夏平罗县通伏乡通城村六队45</t>
  </si>
  <si>
    <t>宁夏平罗县通伏乡通城村六队21</t>
  </si>
  <si>
    <t>李海宇</t>
  </si>
  <si>
    <t>宁夏平罗县通伏乡通城村六队24</t>
  </si>
  <si>
    <t>袁金平</t>
  </si>
  <si>
    <t>宁夏平罗县通伏乡通城村六队07</t>
  </si>
  <si>
    <t>王自荣</t>
  </si>
  <si>
    <t>宁夏平罗县通伏乡通城村六队50</t>
  </si>
  <si>
    <t>李志华</t>
  </si>
  <si>
    <t>宁夏平罗县通伏乡通城村六队29</t>
  </si>
  <si>
    <t>任樱仙</t>
  </si>
  <si>
    <t>宁夏平罗县通伏乡通城村六队100823号</t>
  </si>
  <si>
    <t>王建社</t>
  </si>
  <si>
    <t>宁夏平罗县通伏乡通城村六队02</t>
  </si>
  <si>
    <t>陆月霞</t>
  </si>
  <si>
    <t>宁夏平罗县通伏乡通城村六队02号</t>
  </si>
  <si>
    <t>李才金</t>
  </si>
  <si>
    <t>宁夏平罗县通伏乡通城村六队38</t>
  </si>
  <si>
    <t>宁夏平罗县通伏乡通城村六队28</t>
  </si>
  <si>
    <t>顾金兰</t>
  </si>
  <si>
    <t>宁夏平罗县通伏乡通城村六队14</t>
  </si>
  <si>
    <t>原户主郑卫东死亡</t>
  </si>
  <si>
    <t>郑文君</t>
  </si>
  <si>
    <t>李庆华</t>
  </si>
  <si>
    <t>宁夏平罗县通伏乡通城村六队36</t>
  </si>
  <si>
    <t>宁夏平罗县通伏乡通城村六队37</t>
  </si>
  <si>
    <t>关玉春</t>
  </si>
  <si>
    <t>宁夏平罗县通伏乡通城村六队34</t>
  </si>
  <si>
    <t>袁金祥</t>
  </si>
  <si>
    <t>宁夏平罗县通伏乡通城村六队03</t>
  </si>
  <si>
    <t>李保华</t>
  </si>
  <si>
    <t>宁夏平罗县通伏乡通城村六队01</t>
  </si>
  <si>
    <t>宁夏平罗县通伏乡通城村六队16</t>
  </si>
  <si>
    <t>原户主王秀英死亡</t>
  </si>
  <si>
    <t>宁夏平罗县通伏乡通城村六队06</t>
  </si>
  <si>
    <t>李晓华</t>
  </si>
  <si>
    <t>宁夏平罗县通伏乡通城村六队40</t>
  </si>
  <si>
    <t>李四德</t>
  </si>
  <si>
    <t>宁夏平罗县通伏乡通城村六队30</t>
  </si>
  <si>
    <t>宁夏平罗县通伏乡通城村六队142</t>
  </si>
  <si>
    <t>宁夏平罗县通伏乡通城村六队04</t>
  </si>
  <si>
    <t>宁夏平罗县通伏乡通城村六队25</t>
  </si>
  <si>
    <t>李才勤</t>
  </si>
  <si>
    <t>宁夏平罗县通伏乡通城村六队00</t>
  </si>
  <si>
    <t>李才江</t>
  </si>
  <si>
    <t>宁夏平罗县通伏乡通城村六队39</t>
  </si>
  <si>
    <t>李军华</t>
  </si>
  <si>
    <t>宁夏平罗县通伏乡通城村六队18</t>
  </si>
  <si>
    <t>宁夏平罗县通伏乡通城村六队19</t>
  </si>
  <si>
    <t>李东华</t>
  </si>
  <si>
    <t>赵克定</t>
  </si>
  <si>
    <t>李仲华</t>
  </si>
  <si>
    <t>宁夏平罗县通伏乡政府号091127号</t>
  </si>
  <si>
    <t>胡正明</t>
  </si>
  <si>
    <t>宁夏平罗县通伏乡政府号0911</t>
  </si>
  <si>
    <t>宁夏平罗县通伏乡通城村六队08</t>
  </si>
  <si>
    <t>郑卫忠</t>
  </si>
  <si>
    <t>宁夏平罗县通伏乡通城村六队17</t>
  </si>
  <si>
    <t>郑楠</t>
  </si>
  <si>
    <t>宁夏平罗县通伏乡通城村六队154</t>
  </si>
  <si>
    <t>李学英</t>
  </si>
  <si>
    <t>宁夏平罗县通伏乡通城村七队27</t>
  </si>
  <si>
    <t>党玉莲</t>
  </si>
  <si>
    <t>宁夏平罗县通伏乡通城村七队23</t>
  </si>
  <si>
    <t>包卫山</t>
  </si>
  <si>
    <t>宁夏平罗县通伏乡通城村七队20</t>
  </si>
  <si>
    <t>宁夏平罗县通伏乡通城村七队号</t>
  </si>
  <si>
    <t>张东华</t>
  </si>
  <si>
    <t>宁夏平罗县通伏乡通城村七队15</t>
  </si>
  <si>
    <t>毛风萍</t>
  </si>
  <si>
    <t>平罗县城关镇玉龚路玉皇阁市场内</t>
  </si>
  <si>
    <t>闫秀玲</t>
  </si>
  <si>
    <t>宁夏平罗县通伏乡通城村七队16</t>
  </si>
  <si>
    <t>原户主张海柱死亡</t>
  </si>
  <si>
    <t>宁夏平罗县通伏乡通城村七队22</t>
  </si>
  <si>
    <t>宁夏平罗县通伏乡通城村七队04</t>
  </si>
  <si>
    <t>宁夏平罗县通伏乡通城村七队04-1号</t>
  </si>
  <si>
    <t>宁夏平罗县通伏乡通城村七队33</t>
  </si>
  <si>
    <t>征自龙</t>
  </si>
  <si>
    <t>宁夏平罗县通伏乡通城村七队12</t>
  </si>
  <si>
    <t>宁夏平罗县通伏乡通城村七队37</t>
  </si>
  <si>
    <t>张东新</t>
  </si>
  <si>
    <t>宁夏平罗县通伏乡通城村七队42</t>
  </si>
  <si>
    <t>包卫星</t>
  </si>
  <si>
    <t>宁夏平罗县通伏乡通城村七队24</t>
  </si>
  <si>
    <t>朱学江</t>
  </si>
  <si>
    <t>宁夏平罗县通伏乡通城村七队01-1号</t>
  </si>
  <si>
    <t>宁夏平罗县通伏乡通城村七队18-1号</t>
  </si>
  <si>
    <t>包祥</t>
  </si>
  <si>
    <t>宁夏平罗县通伏乡通城村七队111号</t>
  </si>
  <si>
    <t>征明树</t>
  </si>
  <si>
    <t>宁夏平罗县通伏乡通城村七队06</t>
  </si>
  <si>
    <t>原户主征自刚更换为征明树</t>
  </si>
  <si>
    <t>平罗县城关镇工农东路水电局家属院</t>
  </si>
  <si>
    <t>朱雪文</t>
  </si>
  <si>
    <t>包亮</t>
  </si>
  <si>
    <t>宁夏平罗县通伏乡通城村七队20-1号</t>
  </si>
  <si>
    <t>樊金亮</t>
  </si>
  <si>
    <t>宁夏平罗县通伏乡通城村七队124</t>
  </si>
  <si>
    <t>征学金</t>
  </si>
  <si>
    <t>征自文</t>
  </si>
  <si>
    <t>宁夏平罗县通伏乡通城村七队29</t>
  </si>
  <si>
    <t>征学波</t>
  </si>
  <si>
    <t>宁夏平罗县通伏乡通城村七队17-1号</t>
  </si>
  <si>
    <t>李风花</t>
  </si>
  <si>
    <t>宁夏平罗县通伏乡通城村七队28号</t>
  </si>
  <si>
    <t>宁夏平罗县通伏乡通城村七队45号</t>
  </si>
  <si>
    <t>宁夏平罗县通伏乡通城村七队</t>
  </si>
  <si>
    <t>王保卫</t>
  </si>
  <si>
    <t>宁夏平罗县通伏乡通城村七队14</t>
  </si>
  <si>
    <t>宁夏平罗县通伏乡通城村七队26</t>
  </si>
  <si>
    <t>李新柱</t>
  </si>
  <si>
    <t>宁夏平罗县通伏乡通城村七队45</t>
  </si>
  <si>
    <t>征自芳</t>
  </si>
  <si>
    <t>宁夏平罗县通伏乡通城村七队08</t>
  </si>
  <si>
    <t>宁夏平罗县通伏乡通城村七队05</t>
  </si>
  <si>
    <t>马相爱</t>
  </si>
  <si>
    <t>宁夏平罗县通伏乡通城村七队21</t>
  </si>
  <si>
    <t>张娇</t>
  </si>
  <si>
    <t>宁夏平罗县通伏乡通城村七队43</t>
  </si>
  <si>
    <t>张莹</t>
  </si>
  <si>
    <t>宁夏平罗县通伏乡通城村七队41</t>
  </si>
  <si>
    <t>宁夏平罗县通伏乡通城村七队03</t>
  </si>
  <si>
    <t>高清梅</t>
  </si>
  <si>
    <t>宁夏平罗县通伏乡通城村七队32</t>
  </si>
  <si>
    <t>征学涛</t>
  </si>
  <si>
    <t>宁夏平罗县通伏乡通城村七队31号</t>
  </si>
  <si>
    <t>征自伏</t>
  </si>
  <si>
    <t>宁夏平罗县通伏乡通城村七队30</t>
  </si>
  <si>
    <t>尹桂香</t>
  </si>
  <si>
    <t>张晓惠</t>
  </si>
  <si>
    <t>宁夏平罗县通伏乡通城村七队35</t>
  </si>
  <si>
    <t>征自虎</t>
  </si>
  <si>
    <t>宁夏平罗县通伏乡通城村七队34</t>
  </si>
  <si>
    <t>征自力</t>
  </si>
  <si>
    <t>宁夏平罗县通伏乡通城村七队39</t>
  </si>
  <si>
    <t>征自庆</t>
  </si>
  <si>
    <t>宁夏平罗县通伏乡通城村七队10</t>
  </si>
  <si>
    <t>征明志</t>
  </si>
  <si>
    <t>宁夏平罗县通伏乡通城村七队34号</t>
  </si>
  <si>
    <t>宁夏平罗县通伏乡通城村七队415</t>
  </si>
  <si>
    <t>征明顺</t>
  </si>
  <si>
    <t>宁夏平罗县通伏乡通城村七队07</t>
  </si>
  <si>
    <t>征自海</t>
  </si>
  <si>
    <t>宁夏平罗县通伏乡通城村七队11-1号</t>
  </si>
  <si>
    <t>征自江</t>
  </si>
  <si>
    <t>平罗县城关镇富民北街西华苑小区</t>
  </si>
  <si>
    <t>谈金霞</t>
  </si>
  <si>
    <t>宁夏平罗县通伏乡通城村七队38号</t>
  </si>
  <si>
    <t>宁夏平罗县通伏乡通城村八队号</t>
  </si>
  <si>
    <t>宁夏平罗县通伏乡通城村八队14号</t>
  </si>
  <si>
    <t>张庆明</t>
  </si>
  <si>
    <t>宁夏平罗县通伏乡通城村八队0</t>
  </si>
  <si>
    <t>叶华</t>
  </si>
  <si>
    <t>李振东</t>
  </si>
  <si>
    <t>孙生贵</t>
  </si>
  <si>
    <t>叶善政</t>
  </si>
  <si>
    <t>张欣</t>
  </si>
  <si>
    <t>宁夏平罗县通伏乡通城村八队03</t>
  </si>
  <si>
    <t>张庆生</t>
  </si>
  <si>
    <t>叶永挺</t>
  </si>
  <si>
    <t>宁夏平罗县通伏乡通城村八队00</t>
  </si>
  <si>
    <t>张学玲</t>
  </si>
  <si>
    <t>叶建伟</t>
  </si>
  <si>
    <t>张庆云</t>
  </si>
  <si>
    <t>孟金宝</t>
  </si>
  <si>
    <t>孟善教</t>
  </si>
  <si>
    <t>叶平安</t>
  </si>
  <si>
    <t>宁夏平罗县通伏乡通城村八队0号</t>
  </si>
  <si>
    <t>孙宏琪</t>
  </si>
  <si>
    <t>宁夏平罗县通伏乡通城村八队110210号</t>
  </si>
  <si>
    <t>李志琴</t>
  </si>
  <si>
    <t>宁夏平罗县通伏乡通城村八队00号</t>
  </si>
  <si>
    <t>陆惠琴</t>
  </si>
  <si>
    <t>平罗县城关镇东风路东侧世纪家园小区8-1-402</t>
  </si>
  <si>
    <t>岳波</t>
  </si>
  <si>
    <t>孟平</t>
  </si>
  <si>
    <t>宁夏平罗县通伏乡通城村八队090107号</t>
  </si>
  <si>
    <t>孟善化</t>
  </si>
  <si>
    <t>孟龙</t>
  </si>
  <si>
    <t>宁夏平罗县通伏乡通城村八队0801072号</t>
  </si>
  <si>
    <t>张恺</t>
  </si>
  <si>
    <t>宁夏平罗县通伏乡通城村八队100326号</t>
  </si>
  <si>
    <t>孙万礼</t>
  </si>
  <si>
    <t>叶建仁</t>
  </si>
  <si>
    <t>叶建宏</t>
  </si>
  <si>
    <t>平罗县城关镇富民北街西侧水泥厂小区3-7-2</t>
  </si>
  <si>
    <t>叶建民</t>
  </si>
  <si>
    <t>叶利兵</t>
  </si>
  <si>
    <t>张庆洲</t>
  </si>
  <si>
    <t>平罗县城关镇团结西路医院家属楼1-4-6号</t>
  </si>
  <si>
    <t>叶永安</t>
  </si>
  <si>
    <r>
      <rPr>
        <sz val="10"/>
        <color theme="1"/>
        <rFont val="宋体"/>
        <charset val="0"/>
      </rPr>
      <t>宁夏平罗县通伏乡五香村一队</t>
    </r>
    <r>
      <rPr>
        <sz val="10"/>
        <color theme="1"/>
        <rFont val="Arial"/>
        <charset val="0"/>
      </rPr>
      <t>24</t>
    </r>
  </si>
  <si>
    <r>
      <rPr>
        <sz val="10"/>
        <color theme="1"/>
        <rFont val="宋体"/>
        <charset val="0"/>
      </rPr>
      <t>宁夏平罗县通伏乡五香村一队</t>
    </r>
    <r>
      <rPr>
        <sz val="10"/>
        <color theme="1"/>
        <rFont val="Arial"/>
        <charset val="0"/>
      </rPr>
      <t>19</t>
    </r>
  </si>
  <si>
    <t>陆建新</t>
  </si>
  <si>
    <r>
      <rPr>
        <sz val="10"/>
        <color theme="1"/>
        <rFont val="宋体"/>
        <charset val="0"/>
      </rPr>
      <t>宁夏平罗县通伏乡五香村一队</t>
    </r>
    <r>
      <rPr>
        <sz val="10"/>
        <color theme="1"/>
        <rFont val="Arial"/>
        <charset val="0"/>
      </rPr>
      <t>06</t>
    </r>
  </si>
  <si>
    <t>贾尚礼</t>
  </si>
  <si>
    <r>
      <rPr>
        <sz val="10"/>
        <color theme="1"/>
        <rFont val="宋体"/>
        <charset val="0"/>
      </rPr>
      <t>宁夏平罗县通伏乡五香村一队</t>
    </r>
    <r>
      <rPr>
        <sz val="10"/>
        <color theme="1"/>
        <rFont val="Arial"/>
        <charset val="0"/>
      </rPr>
      <t>12</t>
    </r>
  </si>
  <si>
    <t>胡秋香</t>
  </si>
  <si>
    <t>贾存明</t>
  </si>
  <si>
    <r>
      <rPr>
        <sz val="10"/>
        <color theme="1"/>
        <rFont val="宋体"/>
        <charset val="0"/>
      </rPr>
      <t>宁夏平罗县通伏乡五香村一队</t>
    </r>
    <r>
      <rPr>
        <sz val="10"/>
        <color theme="1"/>
        <rFont val="Arial"/>
        <charset val="0"/>
      </rPr>
      <t>13</t>
    </r>
  </si>
  <si>
    <t>贾存文</t>
  </si>
  <si>
    <r>
      <rPr>
        <sz val="10"/>
        <color theme="1"/>
        <rFont val="宋体"/>
        <charset val="0"/>
      </rPr>
      <t>宁夏平罗县通伏乡五香村一队</t>
    </r>
    <r>
      <rPr>
        <sz val="10"/>
        <color theme="1"/>
        <rFont val="Arial"/>
        <charset val="0"/>
      </rPr>
      <t>0.0</t>
    </r>
  </si>
  <si>
    <t>陆俊龙</t>
  </si>
  <si>
    <t>陆建胜</t>
  </si>
  <si>
    <r>
      <rPr>
        <sz val="10"/>
        <color theme="1"/>
        <rFont val="宋体"/>
        <charset val="0"/>
      </rPr>
      <t>宁夏平罗县通伏乡五香村一队</t>
    </r>
    <r>
      <rPr>
        <sz val="10"/>
        <color theme="1"/>
        <rFont val="Arial"/>
        <charset val="0"/>
      </rPr>
      <t>04</t>
    </r>
  </si>
  <si>
    <t>陆俊金</t>
  </si>
  <si>
    <r>
      <rPr>
        <sz val="10"/>
        <color theme="1"/>
        <rFont val="宋体"/>
        <charset val="0"/>
      </rPr>
      <t>宁夏平罗县通伏乡五香村一队</t>
    </r>
    <r>
      <rPr>
        <sz val="10"/>
        <color theme="1"/>
        <rFont val="Arial"/>
        <charset val="0"/>
      </rPr>
      <t>01</t>
    </r>
  </si>
  <si>
    <r>
      <rPr>
        <sz val="10"/>
        <color theme="1"/>
        <rFont val="宋体"/>
        <charset val="0"/>
      </rPr>
      <t>宁夏平罗县通伏乡五香村一队</t>
    </r>
    <r>
      <rPr>
        <sz val="10"/>
        <color theme="1"/>
        <rFont val="Arial"/>
        <charset val="0"/>
      </rPr>
      <t>20</t>
    </r>
  </si>
  <si>
    <r>
      <rPr>
        <sz val="10"/>
        <color theme="1"/>
        <rFont val="宋体"/>
        <charset val="0"/>
      </rPr>
      <t>宁夏平罗县通伏乡五香村一队</t>
    </r>
    <r>
      <rPr>
        <sz val="10"/>
        <color theme="1"/>
        <rFont val="Arial"/>
        <charset val="0"/>
      </rPr>
      <t>09</t>
    </r>
  </si>
  <si>
    <r>
      <rPr>
        <sz val="10"/>
        <color theme="1"/>
        <rFont val="宋体"/>
        <charset val="0"/>
      </rPr>
      <t>宁夏平罗县通伏乡五香村一队</t>
    </r>
    <r>
      <rPr>
        <sz val="10"/>
        <color theme="1"/>
        <rFont val="Arial"/>
        <charset val="0"/>
      </rPr>
      <t>15</t>
    </r>
  </si>
  <si>
    <r>
      <rPr>
        <sz val="10"/>
        <color theme="1"/>
        <rFont val="宋体"/>
        <charset val="0"/>
      </rPr>
      <t>宁夏平罗县通伏乡五香村一队</t>
    </r>
    <r>
      <rPr>
        <sz val="10"/>
        <color theme="1"/>
        <rFont val="Arial"/>
        <charset val="0"/>
      </rPr>
      <t>14</t>
    </r>
  </si>
  <si>
    <t>夏秀珍</t>
  </si>
  <si>
    <r>
      <rPr>
        <sz val="10"/>
        <color theme="1"/>
        <rFont val="宋体"/>
        <charset val="0"/>
      </rPr>
      <t>宁夏平罗县通伏乡五香村一队</t>
    </r>
    <r>
      <rPr>
        <sz val="10"/>
        <color theme="1"/>
        <rFont val="Arial"/>
        <charset val="0"/>
      </rPr>
      <t>17</t>
    </r>
  </si>
  <si>
    <t>刘占河</t>
  </si>
  <si>
    <t>钱秀兰</t>
  </si>
  <si>
    <r>
      <rPr>
        <sz val="10"/>
        <color theme="1"/>
        <rFont val="宋体"/>
        <charset val="0"/>
      </rPr>
      <t>宁夏平罗县通伏乡五香村一队</t>
    </r>
    <r>
      <rPr>
        <sz val="10"/>
        <color theme="1"/>
        <rFont val="Arial"/>
        <charset val="0"/>
      </rPr>
      <t>16</t>
    </r>
  </si>
  <si>
    <t>刘占清</t>
  </si>
  <si>
    <r>
      <rPr>
        <sz val="10"/>
        <color theme="1"/>
        <rFont val="宋体"/>
        <charset val="0"/>
      </rPr>
      <t>宁夏平罗县通伏乡五香村一队</t>
    </r>
    <r>
      <rPr>
        <sz val="10"/>
        <color theme="1"/>
        <rFont val="Arial"/>
        <charset val="0"/>
      </rPr>
      <t>21</t>
    </r>
  </si>
  <si>
    <t>陆占江</t>
  </si>
  <si>
    <r>
      <rPr>
        <sz val="10"/>
        <color theme="1"/>
        <rFont val="宋体"/>
        <charset val="0"/>
      </rPr>
      <t>宁夏平罗县通伏乡五香村一队</t>
    </r>
    <r>
      <rPr>
        <sz val="10"/>
        <color theme="1"/>
        <rFont val="Arial"/>
        <charset val="0"/>
      </rPr>
      <t>08</t>
    </r>
  </si>
  <si>
    <r>
      <rPr>
        <sz val="10"/>
        <color theme="1"/>
        <rFont val="宋体"/>
        <charset val="0"/>
      </rPr>
      <t>宁夏平罗县通伏乡五香村一队</t>
    </r>
    <r>
      <rPr>
        <sz val="10"/>
        <color theme="1"/>
        <rFont val="Arial"/>
        <charset val="0"/>
      </rPr>
      <t>10</t>
    </r>
  </si>
  <si>
    <r>
      <rPr>
        <sz val="10"/>
        <color theme="1"/>
        <rFont val="宋体"/>
        <charset val="0"/>
      </rPr>
      <t>宁夏平罗县通伏乡五香村一队</t>
    </r>
    <r>
      <rPr>
        <sz val="10"/>
        <color theme="1"/>
        <rFont val="Arial"/>
        <charset val="0"/>
      </rPr>
      <t>18</t>
    </r>
  </si>
  <si>
    <r>
      <rPr>
        <sz val="10"/>
        <color theme="1"/>
        <rFont val="宋体"/>
        <charset val="0"/>
      </rPr>
      <t>宁夏平罗县城关镇东大街金丰苑小区</t>
    </r>
    <r>
      <rPr>
        <sz val="10"/>
        <color theme="1"/>
        <rFont val="Arial"/>
        <charset val="0"/>
      </rPr>
      <t>2-401</t>
    </r>
  </si>
  <si>
    <t>陈世鋆</t>
  </si>
  <si>
    <t>宁夏平罗县通伏乡五香村一队</t>
  </si>
  <si>
    <t>寇世入</t>
  </si>
  <si>
    <t>段忠明</t>
  </si>
  <si>
    <t>敖建宁</t>
  </si>
  <si>
    <r>
      <rPr>
        <sz val="10"/>
        <color theme="1"/>
        <rFont val="宋体"/>
        <charset val="0"/>
      </rPr>
      <t>宁夏平罗县通伏乡五香村一队</t>
    </r>
    <r>
      <rPr>
        <sz val="10"/>
        <color theme="1"/>
        <rFont val="Arial"/>
        <charset val="0"/>
      </rPr>
      <t>02</t>
    </r>
  </si>
  <si>
    <r>
      <rPr>
        <sz val="10"/>
        <color theme="1"/>
        <rFont val="宋体"/>
        <charset val="0"/>
      </rPr>
      <t>宁夏平罗县通伏乡五香村一队</t>
    </r>
    <r>
      <rPr>
        <sz val="10"/>
        <color theme="1"/>
        <rFont val="Arial"/>
        <charset val="0"/>
      </rPr>
      <t>11</t>
    </r>
  </si>
  <si>
    <t>曹淑珍</t>
  </si>
  <si>
    <t>陆俊微</t>
  </si>
  <si>
    <r>
      <rPr>
        <sz val="10"/>
        <color theme="1"/>
        <rFont val="宋体"/>
        <charset val="0"/>
      </rPr>
      <t>宁夏平罗县通伏乡五香村一队</t>
    </r>
    <r>
      <rPr>
        <sz val="10"/>
        <color theme="1"/>
        <rFont val="Arial"/>
        <charset val="0"/>
      </rPr>
      <t>05</t>
    </r>
  </si>
  <si>
    <t>畅翠莲</t>
  </si>
  <si>
    <r>
      <rPr>
        <sz val="10"/>
        <color theme="1"/>
        <rFont val="宋体"/>
        <charset val="0"/>
      </rPr>
      <t>宁夏平罗县通伏乡五香村一队</t>
    </r>
    <r>
      <rPr>
        <sz val="10"/>
        <color theme="1"/>
        <rFont val="Arial"/>
        <charset val="0"/>
      </rPr>
      <t>26</t>
    </r>
  </si>
  <si>
    <t>陆建利</t>
  </si>
  <si>
    <r>
      <rPr>
        <sz val="10"/>
        <color theme="1"/>
        <rFont val="宋体"/>
        <charset val="0"/>
      </rPr>
      <t>宁夏平罗县通伏乡五香村一队</t>
    </r>
    <r>
      <rPr>
        <sz val="10"/>
        <color theme="1"/>
        <rFont val="Arial"/>
        <charset val="0"/>
      </rPr>
      <t>03</t>
    </r>
  </si>
  <si>
    <t>郭银春</t>
  </si>
  <si>
    <r>
      <rPr>
        <sz val="10"/>
        <color theme="1"/>
        <rFont val="宋体"/>
        <charset val="0"/>
      </rPr>
      <t>宁夏平罗县通伏乡五香村二队</t>
    </r>
    <r>
      <rPr>
        <sz val="10"/>
        <color theme="1"/>
        <rFont val="Arial"/>
        <charset val="0"/>
      </rPr>
      <t>38</t>
    </r>
  </si>
  <si>
    <t>郭新刚</t>
  </si>
  <si>
    <r>
      <rPr>
        <sz val="10"/>
        <color theme="1"/>
        <rFont val="宋体"/>
        <charset val="0"/>
      </rPr>
      <t>宁夏平罗县通伏乡五香村二队</t>
    </r>
    <r>
      <rPr>
        <sz val="10"/>
        <color theme="1"/>
        <rFont val="Arial"/>
        <charset val="0"/>
      </rPr>
      <t>13</t>
    </r>
  </si>
  <si>
    <r>
      <rPr>
        <sz val="10"/>
        <color theme="1"/>
        <rFont val="宋体"/>
        <charset val="0"/>
      </rPr>
      <t>宁夏平罗县通伏乡五香村二队</t>
    </r>
    <r>
      <rPr>
        <sz val="10"/>
        <color theme="1"/>
        <rFont val="Arial"/>
        <charset val="0"/>
      </rPr>
      <t>19</t>
    </r>
  </si>
  <si>
    <t>郭新宁</t>
  </si>
  <si>
    <t>郭建忠</t>
  </si>
  <si>
    <r>
      <rPr>
        <sz val="10"/>
        <color theme="1"/>
        <rFont val="宋体"/>
        <charset val="0"/>
      </rPr>
      <t>宁夏平罗县通伏乡五香村二队</t>
    </r>
    <r>
      <rPr>
        <sz val="10"/>
        <color theme="1"/>
        <rFont val="Arial"/>
        <charset val="0"/>
      </rPr>
      <t>25</t>
    </r>
  </si>
  <si>
    <r>
      <rPr>
        <sz val="10"/>
        <color theme="1"/>
        <rFont val="宋体"/>
        <charset val="0"/>
      </rPr>
      <t>宁夏平罗县通伏乡五香村二队</t>
    </r>
    <r>
      <rPr>
        <sz val="10"/>
        <color theme="1"/>
        <rFont val="Arial"/>
        <charset val="0"/>
      </rPr>
      <t>32</t>
    </r>
  </si>
  <si>
    <t>余风玲</t>
  </si>
  <si>
    <r>
      <rPr>
        <sz val="10"/>
        <color theme="1"/>
        <rFont val="宋体"/>
        <charset val="0"/>
      </rPr>
      <t>宁夏平罗县通伏乡五香村二队</t>
    </r>
    <r>
      <rPr>
        <sz val="10"/>
        <color theme="1"/>
        <rFont val="Arial"/>
        <charset val="0"/>
      </rPr>
      <t>10</t>
    </r>
  </si>
  <si>
    <r>
      <rPr>
        <sz val="10"/>
        <color theme="1"/>
        <rFont val="宋体"/>
        <charset val="0"/>
      </rPr>
      <t>宁夏平罗县通伏乡五香村二队</t>
    </r>
    <r>
      <rPr>
        <sz val="10"/>
        <color theme="1"/>
        <rFont val="Arial"/>
        <charset val="0"/>
      </rPr>
      <t>26</t>
    </r>
  </si>
  <si>
    <t>郭宏斌</t>
  </si>
  <si>
    <t>宁夏平罗县通伏乡五香村二队</t>
  </si>
  <si>
    <t>陆学忠</t>
  </si>
  <si>
    <r>
      <rPr>
        <sz val="10"/>
        <color theme="1"/>
        <rFont val="宋体"/>
        <charset val="0"/>
      </rPr>
      <t>宁夏平罗县通伏乡五香村二队</t>
    </r>
    <r>
      <rPr>
        <sz val="10"/>
        <color theme="1"/>
        <rFont val="Arial"/>
        <charset val="0"/>
      </rPr>
      <t>11</t>
    </r>
  </si>
  <si>
    <t>王芝兰</t>
  </si>
  <si>
    <t>郭平安</t>
  </si>
  <si>
    <r>
      <rPr>
        <sz val="10"/>
        <color theme="1"/>
        <rFont val="宋体"/>
        <charset val="0"/>
      </rPr>
      <t>宁夏平罗县通伏乡五香村二队</t>
    </r>
    <r>
      <rPr>
        <sz val="10"/>
        <color theme="1"/>
        <rFont val="Arial"/>
        <charset val="0"/>
      </rPr>
      <t>37</t>
    </r>
  </si>
  <si>
    <t>郭新文</t>
  </si>
  <si>
    <r>
      <rPr>
        <sz val="10"/>
        <color theme="1"/>
        <rFont val="宋体"/>
        <charset val="0"/>
      </rPr>
      <t>宁夏平罗县通伏乡五香村二队</t>
    </r>
    <r>
      <rPr>
        <sz val="10"/>
        <color theme="1"/>
        <rFont val="Arial"/>
        <charset val="0"/>
      </rPr>
      <t>08</t>
    </r>
  </si>
  <si>
    <t>郭绍华</t>
  </si>
  <si>
    <r>
      <rPr>
        <sz val="10"/>
        <color theme="1"/>
        <rFont val="宋体"/>
        <charset val="0"/>
      </rPr>
      <t>宁夏平罗县通伏乡五香村二队</t>
    </r>
    <r>
      <rPr>
        <sz val="10"/>
        <color theme="1"/>
        <rFont val="Arial"/>
        <charset val="0"/>
      </rPr>
      <t>02</t>
    </r>
  </si>
  <si>
    <r>
      <rPr>
        <sz val="10"/>
        <color theme="1"/>
        <rFont val="宋体"/>
        <charset val="0"/>
      </rPr>
      <t>宁夏平罗县通伏乡五香村二队</t>
    </r>
    <r>
      <rPr>
        <sz val="10"/>
        <color theme="1"/>
        <rFont val="Arial"/>
        <charset val="0"/>
      </rPr>
      <t>23</t>
    </r>
  </si>
  <si>
    <r>
      <rPr>
        <sz val="10"/>
        <color theme="1"/>
        <rFont val="宋体"/>
        <charset val="0"/>
      </rPr>
      <t>宁夏平罗县通伏乡五香村二队</t>
    </r>
    <r>
      <rPr>
        <sz val="10"/>
        <color theme="1"/>
        <rFont val="Arial"/>
        <charset val="0"/>
      </rPr>
      <t>05</t>
    </r>
  </si>
  <si>
    <t>郭廷志</t>
  </si>
  <si>
    <r>
      <rPr>
        <sz val="10"/>
        <color theme="1"/>
        <rFont val="宋体"/>
        <charset val="0"/>
      </rPr>
      <t>宁夏平罗县城关镇平石路工建小区</t>
    </r>
    <r>
      <rPr>
        <sz val="10"/>
        <color theme="1"/>
        <rFont val="Arial"/>
        <charset val="0"/>
      </rPr>
      <t>6-2-102</t>
    </r>
    <r>
      <rPr>
        <sz val="10"/>
        <color theme="1"/>
        <rFont val="宋体"/>
        <charset val="0"/>
      </rPr>
      <t>号</t>
    </r>
  </si>
  <si>
    <t>郭平均</t>
  </si>
  <si>
    <r>
      <rPr>
        <sz val="10"/>
        <color theme="1"/>
        <rFont val="宋体"/>
        <charset val="0"/>
      </rPr>
      <t>宁夏平罗县通伏乡五香村二队</t>
    </r>
    <r>
      <rPr>
        <sz val="10"/>
        <color theme="1"/>
        <rFont val="Arial"/>
        <charset val="0"/>
      </rPr>
      <t>29</t>
    </r>
  </si>
  <si>
    <t>郭学武</t>
  </si>
  <si>
    <r>
      <rPr>
        <sz val="10"/>
        <color theme="1"/>
        <rFont val="宋体"/>
        <charset val="0"/>
      </rPr>
      <t>宁夏平罗县通伏乡五香村二队</t>
    </r>
    <r>
      <rPr>
        <sz val="10"/>
        <color theme="1"/>
        <rFont val="Arial"/>
        <charset val="0"/>
      </rPr>
      <t>30</t>
    </r>
  </si>
  <si>
    <t>郭平志</t>
  </si>
  <si>
    <r>
      <rPr>
        <sz val="10"/>
        <color theme="1"/>
        <rFont val="宋体"/>
        <charset val="0"/>
      </rPr>
      <t>宁夏平罗县通伏乡五香村二队</t>
    </r>
    <r>
      <rPr>
        <sz val="10"/>
        <color theme="1"/>
        <rFont val="Arial"/>
        <charset val="0"/>
      </rPr>
      <t>03</t>
    </r>
  </si>
  <si>
    <r>
      <rPr>
        <sz val="10"/>
        <color theme="1"/>
        <rFont val="宋体"/>
        <charset val="0"/>
      </rPr>
      <t>宁夏平罗县通伏乡五香村二队</t>
    </r>
    <r>
      <rPr>
        <sz val="10"/>
        <color theme="1"/>
        <rFont val="Arial"/>
        <charset val="0"/>
      </rPr>
      <t>16</t>
    </r>
  </si>
  <si>
    <t>郭贵明</t>
  </si>
  <si>
    <r>
      <rPr>
        <sz val="10"/>
        <color theme="1"/>
        <rFont val="宋体"/>
        <charset val="0"/>
      </rPr>
      <t>宁夏平罗县通伏乡五香村二队</t>
    </r>
    <r>
      <rPr>
        <sz val="10"/>
        <color theme="1"/>
        <rFont val="Arial"/>
        <charset val="0"/>
      </rPr>
      <t>0</t>
    </r>
  </si>
  <si>
    <t>郭平中</t>
  </si>
  <si>
    <r>
      <rPr>
        <sz val="10"/>
        <color theme="1"/>
        <rFont val="宋体"/>
        <charset val="0"/>
      </rPr>
      <t>宁夏平罗县通伏乡五香村二队</t>
    </r>
    <r>
      <rPr>
        <sz val="10"/>
        <color theme="1"/>
        <rFont val="Arial"/>
        <charset val="0"/>
      </rPr>
      <t>35</t>
    </r>
  </si>
  <si>
    <t>单进兵</t>
  </si>
  <si>
    <r>
      <rPr>
        <sz val="10"/>
        <color theme="1"/>
        <rFont val="宋体"/>
        <charset val="0"/>
      </rPr>
      <t>宁夏平罗县通伏乡五香村二队</t>
    </r>
    <r>
      <rPr>
        <sz val="10"/>
        <color theme="1"/>
        <rFont val="Arial"/>
        <charset val="0"/>
      </rPr>
      <t>39</t>
    </r>
  </si>
  <si>
    <t>单进锋</t>
  </si>
  <si>
    <t>单有珍</t>
  </si>
  <si>
    <t>郭贵武</t>
  </si>
  <si>
    <r>
      <rPr>
        <sz val="10"/>
        <color theme="1"/>
        <rFont val="宋体"/>
        <charset val="0"/>
      </rPr>
      <t>宁夏平罗县通伏乡五香村二队</t>
    </r>
    <r>
      <rPr>
        <sz val="10"/>
        <color theme="1"/>
        <rFont val="Arial"/>
        <charset val="0"/>
      </rPr>
      <t>09</t>
    </r>
  </si>
  <si>
    <t>郭建民</t>
  </si>
  <si>
    <r>
      <rPr>
        <sz val="10"/>
        <color theme="1"/>
        <rFont val="宋体"/>
        <charset val="0"/>
      </rPr>
      <t>宁夏平罗县通伏乡五香村二队</t>
    </r>
    <r>
      <rPr>
        <sz val="10"/>
        <color theme="1"/>
        <rFont val="Arial"/>
        <charset val="0"/>
      </rPr>
      <t>40</t>
    </r>
  </si>
  <si>
    <t>郭晓宁</t>
  </si>
  <si>
    <r>
      <rPr>
        <sz val="10"/>
        <color theme="1"/>
        <rFont val="宋体"/>
        <charset val="0"/>
      </rPr>
      <t>宁夏平罗县通伏乡五香村二队</t>
    </r>
    <r>
      <rPr>
        <sz val="10"/>
        <color theme="1"/>
        <rFont val="Arial"/>
        <charset val="0"/>
      </rPr>
      <t>14</t>
    </r>
  </si>
  <si>
    <t>郭亮</t>
  </si>
  <si>
    <t>郭永新</t>
  </si>
  <si>
    <r>
      <rPr>
        <sz val="10"/>
        <color theme="1"/>
        <rFont val="宋体"/>
        <charset val="0"/>
      </rPr>
      <t>宁夏平罗县通伏乡五香村二队</t>
    </r>
    <r>
      <rPr>
        <sz val="10"/>
        <color theme="1"/>
        <rFont val="Arial"/>
        <charset val="0"/>
      </rPr>
      <t>.00</t>
    </r>
  </si>
  <si>
    <t>郭聪</t>
  </si>
  <si>
    <r>
      <rPr>
        <sz val="10"/>
        <color theme="1"/>
        <rFont val="宋体"/>
        <charset val="0"/>
      </rPr>
      <t>宁夏平罗县通伏乡五香村二队</t>
    </r>
    <r>
      <rPr>
        <sz val="10"/>
        <color theme="1"/>
        <rFont val="Arial"/>
        <charset val="0"/>
      </rPr>
      <t>22</t>
    </r>
  </si>
  <si>
    <t>郭练兵</t>
  </si>
  <si>
    <t>郭学文</t>
  </si>
  <si>
    <r>
      <rPr>
        <sz val="10"/>
        <color theme="1"/>
        <rFont val="宋体"/>
        <charset val="0"/>
      </rPr>
      <t>宁夏平罗县通伏乡五香村二队</t>
    </r>
    <r>
      <rPr>
        <sz val="10"/>
        <color theme="1"/>
        <rFont val="Arial"/>
        <charset val="0"/>
      </rPr>
      <t>18</t>
    </r>
  </si>
  <si>
    <t>郭宏吉</t>
  </si>
  <si>
    <r>
      <rPr>
        <sz val="10"/>
        <color theme="1"/>
        <rFont val="宋体"/>
        <charset val="0"/>
      </rPr>
      <t>宁夏平罗县通伏乡五香村二队</t>
    </r>
    <r>
      <rPr>
        <sz val="10"/>
        <color theme="1"/>
        <rFont val="Arial"/>
        <charset val="0"/>
      </rPr>
      <t>06</t>
    </r>
  </si>
  <si>
    <t>郭学明</t>
  </si>
  <si>
    <t>宁夏平罗县通伏乡通伏乡政府</t>
  </si>
  <si>
    <t>陆建华</t>
  </si>
  <si>
    <r>
      <rPr>
        <sz val="10"/>
        <color theme="1"/>
        <rFont val="宋体"/>
        <charset val="0"/>
      </rPr>
      <t>宁夏平罗县通伏乡五香村二队</t>
    </r>
    <r>
      <rPr>
        <sz val="10"/>
        <color theme="1"/>
        <rFont val="Arial"/>
        <charset val="0"/>
      </rPr>
      <t>12</t>
    </r>
  </si>
  <si>
    <t>思粉粉</t>
  </si>
  <si>
    <t>陆志兵</t>
  </si>
  <si>
    <t>丁玉霞</t>
  </si>
  <si>
    <t>刘海东</t>
  </si>
  <si>
    <r>
      <rPr>
        <sz val="10"/>
        <color theme="1"/>
        <rFont val="宋体"/>
        <charset val="0"/>
      </rPr>
      <t>宁夏平罗县城关镇工农东路北侧公健公司家属楼</t>
    </r>
    <r>
      <rPr>
        <sz val="10"/>
        <color theme="1"/>
        <rFont val="Arial"/>
        <charset val="0"/>
      </rPr>
      <t>2</t>
    </r>
    <r>
      <rPr>
        <sz val="10"/>
        <color theme="1"/>
        <rFont val="宋体"/>
        <charset val="0"/>
      </rPr>
      <t>单元</t>
    </r>
    <r>
      <rPr>
        <sz val="10"/>
        <color theme="1"/>
        <rFont val="Arial"/>
        <charset val="0"/>
      </rPr>
      <t>4</t>
    </r>
    <r>
      <rPr>
        <sz val="10"/>
        <color theme="1"/>
        <rFont val="宋体"/>
        <charset val="0"/>
      </rPr>
      <t>层西</t>
    </r>
  </si>
  <si>
    <t>曹秀英</t>
  </si>
  <si>
    <r>
      <rPr>
        <sz val="10"/>
        <color theme="1"/>
        <rFont val="宋体"/>
        <charset val="0"/>
      </rPr>
      <t>宁夏平罗县通伏乡五香村二队</t>
    </r>
    <r>
      <rPr>
        <sz val="10"/>
        <color theme="1"/>
        <rFont val="Arial"/>
        <charset val="0"/>
      </rPr>
      <t>24</t>
    </r>
  </si>
  <si>
    <t>岳进忠</t>
  </si>
  <si>
    <r>
      <rPr>
        <sz val="10"/>
        <color theme="1"/>
        <rFont val="宋体"/>
        <charset val="0"/>
      </rPr>
      <t>宁夏平罗县通伏乡五香村二队</t>
    </r>
    <r>
      <rPr>
        <sz val="10"/>
        <color theme="1"/>
        <rFont val="Arial"/>
        <charset val="0"/>
      </rPr>
      <t>21</t>
    </r>
  </si>
  <si>
    <t>单进志</t>
  </si>
  <si>
    <t>刘占金</t>
  </si>
  <si>
    <r>
      <rPr>
        <sz val="10"/>
        <color theme="1"/>
        <rFont val="宋体"/>
        <charset val="0"/>
      </rPr>
      <t>宁夏平罗县通伏乡五香村二队</t>
    </r>
    <r>
      <rPr>
        <sz val="10"/>
        <color theme="1"/>
        <rFont val="Arial"/>
        <charset val="0"/>
      </rPr>
      <t>28</t>
    </r>
  </si>
  <si>
    <t>郭志刚</t>
  </si>
  <si>
    <r>
      <rPr>
        <sz val="10"/>
        <color theme="1"/>
        <rFont val="宋体"/>
        <charset val="0"/>
      </rPr>
      <t>宁夏平罗县城关镇人民西路星海花园小区</t>
    </r>
    <r>
      <rPr>
        <sz val="10"/>
        <color theme="1"/>
        <rFont val="Arial"/>
        <charset val="0"/>
      </rPr>
      <t>12-3-402</t>
    </r>
  </si>
  <si>
    <t>郭庭礼</t>
  </si>
  <si>
    <r>
      <rPr>
        <sz val="10"/>
        <color theme="1"/>
        <rFont val="宋体"/>
        <charset val="0"/>
      </rPr>
      <t>宁夏平罗县通伏乡五香村二队</t>
    </r>
    <r>
      <rPr>
        <sz val="10"/>
        <color theme="1"/>
        <rFont val="Arial"/>
        <charset val="0"/>
      </rPr>
      <t>04</t>
    </r>
  </si>
  <si>
    <t>郭跃宁</t>
  </si>
  <si>
    <t>郭占山</t>
  </si>
  <si>
    <r>
      <rPr>
        <sz val="10"/>
        <color theme="1"/>
        <rFont val="宋体"/>
        <charset val="0"/>
      </rPr>
      <t>宁夏平罗县通伏乡五香村二队</t>
    </r>
    <r>
      <rPr>
        <sz val="10"/>
        <color theme="1"/>
        <rFont val="Arial"/>
        <charset val="0"/>
      </rPr>
      <t>01</t>
    </r>
  </si>
  <si>
    <t>郭桂文</t>
  </si>
  <si>
    <r>
      <rPr>
        <sz val="10"/>
        <color theme="1"/>
        <rFont val="宋体"/>
        <charset val="0"/>
      </rPr>
      <t>宁夏平罗县通伏乡五香村二队</t>
    </r>
    <r>
      <rPr>
        <sz val="10"/>
        <color theme="1"/>
        <rFont val="Arial"/>
        <charset val="0"/>
      </rPr>
      <t>33</t>
    </r>
  </si>
  <si>
    <t>郭腊</t>
  </si>
  <si>
    <r>
      <rPr>
        <sz val="10"/>
        <color theme="1"/>
        <rFont val="宋体"/>
        <charset val="0"/>
      </rPr>
      <t>平罗县城关镇人民西路北侧星海花园</t>
    </r>
    <r>
      <rPr>
        <sz val="10"/>
        <color theme="1"/>
        <rFont val="Arial"/>
        <charset val="0"/>
      </rPr>
      <t>12-2-101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</si>
  <si>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宁夏平罗县通伏乡五香村三队</t>
    </r>
    <r>
      <rPr>
        <sz val="10"/>
        <color theme="1"/>
        <rFont val="Arial"/>
        <charset val="0"/>
      </rPr>
      <t>37</t>
    </r>
  </si>
  <si>
    <t>秦永红</t>
  </si>
  <si>
    <r>
      <rPr>
        <sz val="10"/>
        <color theme="1"/>
        <rFont val="宋体"/>
        <charset val="0"/>
      </rPr>
      <t>宁夏平罗县通伏乡五香村三队</t>
    </r>
    <r>
      <rPr>
        <sz val="10"/>
        <color theme="1"/>
        <rFont val="Arial"/>
        <charset val="0"/>
      </rPr>
      <t>01</t>
    </r>
  </si>
  <si>
    <t>秦跃威</t>
  </si>
  <si>
    <t>朱梅芳</t>
  </si>
  <si>
    <r>
      <rPr>
        <sz val="10"/>
        <color theme="1"/>
        <rFont val="宋体"/>
        <charset val="0"/>
      </rPr>
      <t>宁夏平罗县通伏乡五香村三队</t>
    </r>
    <r>
      <rPr>
        <sz val="10"/>
        <color theme="1"/>
        <rFont val="Arial"/>
        <charset val="0"/>
      </rPr>
      <t>36</t>
    </r>
  </si>
  <si>
    <t>党建宁</t>
  </si>
  <si>
    <r>
      <rPr>
        <sz val="10"/>
        <color theme="1"/>
        <rFont val="宋体"/>
        <charset val="0"/>
      </rPr>
      <t>宁夏平罗县通伏乡五香村三队</t>
    </r>
    <r>
      <rPr>
        <sz val="10"/>
        <color theme="1"/>
        <rFont val="Arial"/>
        <charset val="0"/>
      </rPr>
      <t>05</t>
    </r>
  </si>
  <si>
    <r>
      <rPr>
        <sz val="10"/>
        <color theme="1"/>
        <rFont val="宋体"/>
        <charset val="0"/>
      </rPr>
      <t>宁夏平罗县通伏乡五香村三队</t>
    </r>
    <r>
      <rPr>
        <sz val="10"/>
        <color theme="1"/>
        <rFont val="Arial"/>
        <charset val="0"/>
      </rPr>
      <t>14</t>
    </r>
  </si>
  <si>
    <r>
      <rPr>
        <sz val="10"/>
        <color theme="1"/>
        <rFont val="宋体"/>
        <charset val="0"/>
      </rPr>
      <t>宁夏平罗县通伏乡五香村三队</t>
    </r>
    <r>
      <rPr>
        <sz val="10"/>
        <color theme="1"/>
        <rFont val="Arial"/>
        <charset val="0"/>
      </rPr>
      <t>32</t>
    </r>
  </si>
  <si>
    <r>
      <rPr>
        <sz val="10"/>
        <color theme="1"/>
        <rFont val="宋体"/>
        <charset val="0"/>
      </rPr>
      <t>宁夏平罗县通伏乡五香村三队</t>
    </r>
    <r>
      <rPr>
        <sz val="10"/>
        <color theme="1"/>
        <rFont val="Arial"/>
        <charset val="0"/>
      </rPr>
      <t>00</t>
    </r>
  </si>
  <si>
    <r>
      <rPr>
        <sz val="10"/>
        <color theme="1"/>
        <rFont val="宋体"/>
        <charset val="0"/>
      </rPr>
      <t>宁夏平罗县通伏乡五香村三队</t>
    </r>
    <r>
      <rPr>
        <sz val="10"/>
        <color theme="1"/>
        <rFont val="Arial"/>
        <charset val="0"/>
      </rPr>
      <t>20</t>
    </r>
  </si>
  <si>
    <t>路永刚</t>
  </si>
  <si>
    <r>
      <rPr>
        <sz val="10"/>
        <color theme="1"/>
        <rFont val="宋体"/>
        <charset val="0"/>
      </rPr>
      <t>宁夏平罗县通伏乡五香村三队</t>
    </r>
    <r>
      <rPr>
        <sz val="10"/>
        <color theme="1"/>
        <rFont val="Arial"/>
        <charset val="0"/>
      </rPr>
      <t>02</t>
    </r>
  </si>
  <si>
    <r>
      <rPr>
        <sz val="10"/>
        <color theme="1"/>
        <rFont val="宋体"/>
        <charset val="0"/>
      </rPr>
      <t>宁夏平罗县通伏乡五香村三队</t>
    </r>
    <r>
      <rPr>
        <sz val="10"/>
        <color theme="1"/>
        <rFont val="Arial"/>
        <charset val="0"/>
      </rPr>
      <t>17</t>
    </r>
  </si>
  <si>
    <t>秦新国</t>
  </si>
  <si>
    <r>
      <rPr>
        <sz val="10"/>
        <color theme="1"/>
        <rFont val="宋体"/>
        <charset val="0"/>
      </rPr>
      <t>宁夏平罗县通伏乡五香村三队</t>
    </r>
    <r>
      <rPr>
        <sz val="10"/>
        <color theme="1"/>
        <rFont val="Arial"/>
        <charset val="0"/>
      </rPr>
      <t>33</t>
    </r>
  </si>
  <si>
    <r>
      <rPr>
        <sz val="10"/>
        <color theme="1"/>
        <rFont val="宋体"/>
        <charset val="0"/>
      </rPr>
      <t>宁夏平罗县通伏乡五香村三队</t>
    </r>
    <r>
      <rPr>
        <sz val="10"/>
        <color theme="1"/>
        <rFont val="Arial"/>
        <charset val="0"/>
      </rPr>
      <t>19</t>
    </r>
  </si>
  <si>
    <t>秦跃鑫</t>
  </si>
  <si>
    <r>
      <rPr>
        <sz val="10"/>
        <color theme="1"/>
        <rFont val="宋体"/>
        <charset val="0"/>
      </rPr>
      <t>宁夏平罗县通伏乡五香村三队</t>
    </r>
    <r>
      <rPr>
        <sz val="10"/>
        <color theme="1"/>
        <rFont val="Arial"/>
        <charset val="0"/>
      </rPr>
      <t>34</t>
    </r>
  </si>
  <si>
    <t>秦建民</t>
  </si>
  <si>
    <t>宁夏平罗县通伏乡五香村三队</t>
  </si>
  <si>
    <r>
      <rPr>
        <sz val="10"/>
        <color theme="1"/>
        <rFont val="宋体"/>
        <charset val="0"/>
      </rPr>
      <t>宁夏平罗县通伏乡五香村三队</t>
    </r>
    <r>
      <rPr>
        <sz val="10"/>
        <color theme="1"/>
        <rFont val="Arial"/>
        <charset val="0"/>
      </rPr>
      <t>23</t>
    </r>
  </si>
  <si>
    <r>
      <rPr>
        <sz val="10"/>
        <color theme="1"/>
        <rFont val="宋体"/>
        <charset val="0"/>
      </rPr>
      <t>宁夏平罗县通伏乡五香村三队</t>
    </r>
    <r>
      <rPr>
        <sz val="10"/>
        <color theme="1"/>
        <rFont val="Arial"/>
        <charset val="0"/>
      </rPr>
      <t>26</t>
    </r>
  </si>
  <si>
    <r>
      <rPr>
        <sz val="10"/>
        <color theme="1"/>
        <rFont val="宋体"/>
        <charset val="0"/>
      </rPr>
      <t>宁夏平罗县通伏乡五香村三队</t>
    </r>
    <r>
      <rPr>
        <sz val="10"/>
        <color theme="1"/>
        <rFont val="Arial"/>
        <charset val="0"/>
      </rPr>
      <t>42</t>
    </r>
  </si>
  <si>
    <t>李楠</t>
  </si>
  <si>
    <t>秦永茂</t>
  </si>
  <si>
    <r>
      <rPr>
        <sz val="10"/>
        <color theme="1"/>
        <rFont val="宋体"/>
        <charset val="0"/>
      </rPr>
      <t>宁夏平罗县通伏乡五香村三队</t>
    </r>
    <r>
      <rPr>
        <sz val="10"/>
        <color theme="1"/>
        <rFont val="Arial"/>
        <charset val="0"/>
      </rPr>
      <t>09</t>
    </r>
  </si>
  <si>
    <t>孙健</t>
  </si>
  <si>
    <r>
      <rPr>
        <sz val="10"/>
        <color theme="1"/>
        <rFont val="宋体"/>
        <charset val="0"/>
      </rPr>
      <t>宁夏平罗县通伏乡五香村三队</t>
    </r>
    <r>
      <rPr>
        <sz val="10"/>
        <color theme="1"/>
        <rFont val="Arial"/>
        <charset val="0"/>
      </rPr>
      <t>39</t>
    </r>
  </si>
  <si>
    <r>
      <rPr>
        <sz val="10"/>
        <color theme="1"/>
        <rFont val="宋体"/>
        <charset val="0"/>
      </rPr>
      <t>宁夏平罗县通伏乡五香村三队</t>
    </r>
    <r>
      <rPr>
        <sz val="10"/>
        <color theme="1"/>
        <rFont val="Arial"/>
        <charset val="0"/>
      </rPr>
      <t>22</t>
    </r>
  </si>
  <si>
    <t>秦永安</t>
  </si>
  <si>
    <r>
      <rPr>
        <sz val="10"/>
        <color theme="1"/>
        <rFont val="宋体"/>
        <charset val="0"/>
      </rPr>
      <t>宁夏平罗县通伏乡五香村三队</t>
    </r>
    <r>
      <rPr>
        <sz val="10"/>
        <color theme="1"/>
        <rFont val="Arial"/>
        <charset val="0"/>
      </rPr>
      <t>41</t>
    </r>
  </si>
  <si>
    <t>余月琴</t>
  </si>
  <si>
    <r>
      <rPr>
        <sz val="10"/>
        <color theme="1"/>
        <rFont val="宋体"/>
        <charset val="0"/>
      </rPr>
      <t>宁夏平罗县通伏乡五香村三队</t>
    </r>
    <r>
      <rPr>
        <sz val="10"/>
        <color theme="1"/>
        <rFont val="Arial"/>
        <charset val="0"/>
      </rPr>
      <t>38</t>
    </r>
  </si>
  <si>
    <r>
      <rPr>
        <sz val="10"/>
        <color theme="1"/>
        <rFont val="宋体"/>
        <charset val="0"/>
      </rPr>
      <t>宁夏平罗县通伏乡五香村三队</t>
    </r>
    <r>
      <rPr>
        <sz val="10"/>
        <color theme="1"/>
        <rFont val="Arial"/>
        <charset val="0"/>
      </rPr>
      <t>08</t>
    </r>
  </si>
  <si>
    <t>陈金瑞</t>
  </si>
  <si>
    <t>陈学奎</t>
  </si>
  <si>
    <r>
      <rPr>
        <sz val="10"/>
        <color theme="1"/>
        <rFont val="宋体"/>
        <charset val="0"/>
      </rPr>
      <t>宁夏平罗县通伏乡五香村三队</t>
    </r>
    <r>
      <rPr>
        <sz val="10"/>
        <color theme="1"/>
        <rFont val="Arial"/>
        <charset val="0"/>
      </rPr>
      <t>27</t>
    </r>
  </si>
  <si>
    <t>陈建岗</t>
  </si>
  <si>
    <r>
      <rPr>
        <sz val="10"/>
        <color theme="1"/>
        <rFont val="宋体"/>
        <charset val="0"/>
      </rPr>
      <t>宁夏平罗县通伏乡五香村三队</t>
    </r>
    <r>
      <rPr>
        <sz val="10"/>
        <color theme="1"/>
        <rFont val="Arial"/>
        <charset val="0"/>
      </rPr>
      <t>29</t>
    </r>
  </si>
  <si>
    <t>孙尚义</t>
  </si>
  <si>
    <r>
      <rPr>
        <sz val="10"/>
        <color theme="1"/>
        <rFont val="宋体"/>
        <charset val="0"/>
      </rPr>
      <t>宁夏平罗县通伏乡五香村三队</t>
    </r>
    <r>
      <rPr>
        <sz val="10"/>
        <color theme="1"/>
        <rFont val="Arial"/>
        <charset val="0"/>
      </rPr>
      <t>13</t>
    </r>
  </si>
  <si>
    <t>陈春霞</t>
  </si>
  <si>
    <r>
      <rPr>
        <sz val="10"/>
        <color theme="1"/>
        <rFont val="宋体"/>
        <charset val="0"/>
      </rPr>
      <t>宁夏平罗县通伏乡五香村三队</t>
    </r>
    <r>
      <rPr>
        <sz val="10"/>
        <color theme="1"/>
        <rFont val="Arial"/>
        <charset val="0"/>
      </rPr>
      <t>30</t>
    </r>
  </si>
  <si>
    <t>秦跃文</t>
  </si>
  <si>
    <r>
      <rPr>
        <sz val="10"/>
        <color theme="1"/>
        <rFont val="宋体"/>
        <charset val="0"/>
      </rPr>
      <t>宁夏平罗县通伏乡五香村三队</t>
    </r>
    <r>
      <rPr>
        <sz val="10"/>
        <color theme="1"/>
        <rFont val="Arial"/>
        <charset val="0"/>
      </rPr>
      <t>25</t>
    </r>
  </si>
  <si>
    <r>
      <rPr>
        <sz val="10"/>
        <color theme="1"/>
        <rFont val="宋体"/>
        <charset val="0"/>
      </rPr>
      <t>宁夏平罗县通伏乡五香村三队</t>
    </r>
    <r>
      <rPr>
        <sz val="10"/>
        <color theme="1"/>
        <rFont val="Arial"/>
        <charset val="0"/>
      </rPr>
      <t>43</t>
    </r>
  </si>
  <si>
    <r>
      <rPr>
        <sz val="10"/>
        <color theme="1"/>
        <rFont val="宋体"/>
        <charset val="0"/>
      </rPr>
      <t>宁夏平罗县通伏乡五香村三队</t>
    </r>
    <r>
      <rPr>
        <sz val="10"/>
        <color theme="1"/>
        <rFont val="Arial"/>
        <charset val="0"/>
      </rPr>
      <t>16</t>
    </r>
  </si>
  <si>
    <t>秦永祥</t>
  </si>
  <si>
    <t>陈金龙</t>
  </si>
  <si>
    <r>
      <rPr>
        <sz val="10"/>
        <color theme="1"/>
        <rFont val="宋体"/>
        <charset val="0"/>
      </rPr>
      <t>宁夏平罗县通伏乡五香村三队</t>
    </r>
    <r>
      <rPr>
        <sz val="10"/>
        <color theme="1"/>
        <rFont val="Arial"/>
        <charset val="0"/>
      </rPr>
      <t>06</t>
    </r>
  </si>
  <si>
    <r>
      <rPr>
        <sz val="10"/>
        <color theme="1"/>
        <rFont val="宋体"/>
        <charset val="0"/>
      </rPr>
      <t>宁夏平罗县通伏乡五香村三队</t>
    </r>
    <r>
      <rPr>
        <sz val="10"/>
        <color theme="1"/>
        <rFont val="Arial"/>
        <charset val="0"/>
      </rPr>
      <t>03</t>
    </r>
  </si>
  <si>
    <t>孙金国</t>
  </si>
  <si>
    <t>秦会军</t>
  </si>
  <si>
    <t>孙金永</t>
  </si>
  <si>
    <r>
      <rPr>
        <sz val="10"/>
        <color theme="1"/>
        <rFont val="宋体"/>
        <charset val="0"/>
      </rPr>
      <t>宁夏平罗县通伏乡五香村三队</t>
    </r>
    <r>
      <rPr>
        <sz val="10"/>
        <color theme="1"/>
        <rFont val="Arial"/>
        <charset val="0"/>
      </rPr>
      <t>31</t>
    </r>
  </si>
  <si>
    <t>孙金元</t>
  </si>
  <si>
    <r>
      <rPr>
        <sz val="10"/>
        <color theme="1"/>
        <rFont val="宋体"/>
        <charset val="0"/>
      </rPr>
      <t>宁夏平罗县通伏乡五香村三队</t>
    </r>
    <r>
      <rPr>
        <sz val="10"/>
        <color theme="1"/>
        <rFont val="Arial"/>
        <charset val="0"/>
      </rPr>
      <t>18</t>
    </r>
  </si>
  <si>
    <r>
      <rPr>
        <sz val="10"/>
        <color theme="1"/>
        <rFont val="宋体"/>
        <charset val="0"/>
      </rPr>
      <t>宁夏平罗县城关镇山水大道金税花园</t>
    </r>
    <r>
      <rPr>
        <sz val="10"/>
        <color theme="1"/>
        <rFont val="Arial"/>
        <charset val="0"/>
      </rPr>
      <t>3-2-202</t>
    </r>
  </si>
  <si>
    <t>王伊林</t>
  </si>
  <si>
    <t>秦建志</t>
  </si>
  <si>
    <t>孙金华</t>
  </si>
  <si>
    <r>
      <rPr>
        <sz val="10"/>
        <color theme="1"/>
        <rFont val="宋体"/>
        <charset val="0"/>
      </rPr>
      <t>宁夏平罗县通伏乡五香村三队</t>
    </r>
    <r>
      <rPr>
        <sz val="10"/>
        <color theme="1"/>
        <rFont val="Arial"/>
        <charset val="0"/>
      </rPr>
      <t>13-1</t>
    </r>
  </si>
  <si>
    <t>孙金新</t>
  </si>
  <si>
    <t>孙尚学</t>
  </si>
  <si>
    <r>
      <rPr>
        <sz val="10"/>
        <color theme="1"/>
        <rFont val="宋体"/>
        <charset val="0"/>
      </rPr>
      <t>宁夏平罗县通伏乡五香村三队</t>
    </r>
    <r>
      <rPr>
        <sz val="10"/>
        <color theme="1"/>
        <rFont val="Arial"/>
        <charset val="0"/>
      </rPr>
      <t>28</t>
    </r>
  </si>
  <si>
    <t>秦宗和</t>
  </si>
  <si>
    <r>
      <rPr>
        <sz val="10"/>
        <color theme="1"/>
        <rFont val="宋体"/>
        <charset val="0"/>
      </rPr>
      <t>宁夏平罗县通伏乡五香村三队</t>
    </r>
    <r>
      <rPr>
        <sz val="10"/>
        <color theme="1"/>
        <rFont val="Arial"/>
        <charset val="0"/>
      </rPr>
      <t>04</t>
    </r>
  </si>
  <si>
    <r>
      <rPr>
        <sz val="10"/>
        <color theme="1"/>
        <rFont val="宋体"/>
        <charset val="0"/>
      </rPr>
      <t>宁夏平罗县通伏乡五香村三队</t>
    </r>
    <r>
      <rPr>
        <sz val="10"/>
        <color theme="1"/>
        <rFont val="Arial"/>
        <charset val="0"/>
      </rPr>
      <t>21</t>
    </r>
  </si>
  <si>
    <t>秦鹏</t>
  </si>
  <si>
    <r>
      <rPr>
        <sz val="10"/>
        <color theme="1"/>
        <rFont val="宋体"/>
        <charset val="0"/>
      </rPr>
      <t>宁夏平罗县城关镇安全巷</t>
    </r>
    <r>
      <rPr>
        <sz val="10"/>
        <color theme="1"/>
        <rFont val="Arial"/>
        <charset val="0"/>
      </rPr>
      <t>745</t>
    </r>
  </si>
  <si>
    <t>秦永胜</t>
  </si>
  <si>
    <r>
      <rPr>
        <sz val="10"/>
        <color theme="1"/>
        <rFont val="宋体"/>
        <charset val="0"/>
      </rPr>
      <t>宁夏平罗县城关镇东风路鑫河小区西院</t>
    </r>
    <r>
      <rPr>
        <sz val="10"/>
        <color theme="1"/>
        <rFont val="Arial"/>
        <charset val="0"/>
      </rPr>
      <t>8-2-201</t>
    </r>
  </si>
  <si>
    <t>秦经亮</t>
  </si>
  <si>
    <r>
      <rPr>
        <sz val="10"/>
        <color theme="1"/>
        <rFont val="宋体"/>
        <charset val="0"/>
      </rPr>
      <t>宁夏平罗县通伏乡五香村三队</t>
    </r>
    <r>
      <rPr>
        <sz val="10"/>
        <color theme="1"/>
        <rFont val="Arial"/>
        <charset val="0"/>
      </rPr>
      <t>40</t>
    </r>
  </si>
  <si>
    <t>徐杰</t>
  </si>
  <si>
    <r>
      <rPr>
        <sz val="10"/>
        <color theme="1"/>
        <rFont val="宋体"/>
        <charset val="0"/>
      </rPr>
      <t>宁夏平罗县通伏乡五香村四队</t>
    </r>
    <r>
      <rPr>
        <sz val="10"/>
        <color theme="1"/>
        <rFont val="Arial"/>
        <charset val="0"/>
      </rPr>
      <t>41</t>
    </r>
  </si>
  <si>
    <t>刘玉萍</t>
  </si>
  <si>
    <r>
      <rPr>
        <sz val="10"/>
        <color theme="1"/>
        <rFont val="宋体"/>
        <charset val="0"/>
      </rPr>
      <t>宁夏平罗县通伏乡五香村四队</t>
    </r>
    <r>
      <rPr>
        <sz val="10"/>
        <color theme="1"/>
        <rFont val="Arial"/>
        <charset val="0"/>
      </rPr>
      <t>40</t>
    </r>
  </si>
  <si>
    <r>
      <rPr>
        <sz val="10"/>
        <color theme="1"/>
        <rFont val="宋体"/>
        <charset val="0"/>
      </rPr>
      <t>宁夏平罗县通伏乡五香村四队</t>
    </r>
    <r>
      <rPr>
        <sz val="10"/>
        <color theme="1"/>
        <rFont val="Arial"/>
        <charset val="0"/>
      </rPr>
      <t>56</t>
    </r>
  </si>
  <si>
    <t>曹占忠</t>
  </si>
  <si>
    <r>
      <rPr>
        <sz val="10"/>
        <color theme="1"/>
        <rFont val="宋体"/>
        <charset val="0"/>
      </rPr>
      <t>宁夏平罗县城关镇南郊邮电巷</t>
    </r>
    <r>
      <rPr>
        <sz val="10"/>
        <color theme="1"/>
        <rFont val="Arial"/>
        <charset val="0"/>
      </rPr>
      <t>48</t>
    </r>
    <r>
      <rPr>
        <sz val="10"/>
        <color theme="1"/>
        <rFont val="宋体"/>
        <charset val="0"/>
      </rPr>
      <t>号</t>
    </r>
  </si>
  <si>
    <t>曹光先</t>
  </si>
  <si>
    <r>
      <rPr>
        <sz val="10"/>
        <color theme="1"/>
        <rFont val="宋体"/>
        <charset val="0"/>
      </rPr>
      <t>宁夏平罗县通伏乡五香村四队</t>
    </r>
    <r>
      <rPr>
        <sz val="10"/>
        <color theme="1"/>
        <rFont val="Arial"/>
        <charset val="0"/>
      </rPr>
      <t>46</t>
    </r>
  </si>
  <si>
    <t>曹占亮</t>
  </si>
  <si>
    <r>
      <rPr>
        <sz val="10"/>
        <color theme="1"/>
        <rFont val="宋体"/>
        <charset val="0"/>
      </rPr>
      <t>宁夏平罗县通伏乡五香村四队</t>
    </r>
    <r>
      <rPr>
        <sz val="10"/>
        <color theme="1"/>
        <rFont val="Arial"/>
        <charset val="0"/>
      </rPr>
      <t>38</t>
    </r>
  </si>
  <si>
    <r>
      <rPr>
        <sz val="10"/>
        <color theme="1"/>
        <rFont val="宋体"/>
        <charset val="0"/>
      </rPr>
      <t>宁夏平罗县通伏乡五香村四队</t>
    </r>
    <r>
      <rPr>
        <sz val="10"/>
        <color theme="1"/>
        <rFont val="Arial"/>
        <charset val="0"/>
      </rPr>
      <t>8</t>
    </r>
  </si>
  <si>
    <t>梁磊</t>
  </si>
  <si>
    <r>
      <rPr>
        <sz val="10"/>
        <color theme="1"/>
        <rFont val="宋体"/>
        <charset val="0"/>
      </rPr>
      <t>宁夏平罗县通伏乡五香村四队</t>
    </r>
    <r>
      <rPr>
        <sz val="10"/>
        <color theme="1"/>
        <rFont val="Arial"/>
        <charset val="0"/>
      </rPr>
      <t>06</t>
    </r>
  </si>
  <si>
    <t>曹彦龙</t>
  </si>
  <si>
    <r>
      <rPr>
        <sz val="10"/>
        <color theme="1"/>
        <rFont val="宋体"/>
        <charset val="0"/>
      </rPr>
      <t>宁夏平罗县通伏乡五香村四队</t>
    </r>
    <r>
      <rPr>
        <sz val="10"/>
        <color theme="1"/>
        <rFont val="Arial"/>
        <charset val="0"/>
      </rPr>
      <t>02</t>
    </r>
  </si>
  <si>
    <t>徐国军</t>
  </si>
  <si>
    <r>
      <rPr>
        <sz val="10"/>
        <color theme="1"/>
        <rFont val="宋体"/>
        <charset val="0"/>
      </rPr>
      <t>宁夏平罗县通伏乡五香村四队</t>
    </r>
    <r>
      <rPr>
        <sz val="10"/>
        <color theme="1"/>
        <rFont val="Arial"/>
        <charset val="0"/>
      </rPr>
      <t>36</t>
    </r>
  </si>
  <si>
    <t>曹彦堂</t>
  </si>
  <si>
    <r>
      <rPr>
        <sz val="10"/>
        <color theme="1"/>
        <rFont val="宋体"/>
        <charset val="0"/>
      </rPr>
      <t>宁夏平罗县通伏乡五香村四队</t>
    </r>
    <r>
      <rPr>
        <sz val="10"/>
        <color theme="1"/>
        <rFont val="Arial"/>
        <charset val="0"/>
      </rPr>
      <t>14</t>
    </r>
  </si>
  <si>
    <t>曹广军</t>
  </si>
  <si>
    <r>
      <rPr>
        <sz val="10"/>
        <color theme="1"/>
        <rFont val="宋体"/>
        <charset val="0"/>
      </rPr>
      <t>宁夏平罗县城关镇前进西路金辉苑小区</t>
    </r>
    <r>
      <rPr>
        <sz val="10"/>
        <color theme="1"/>
        <rFont val="Arial"/>
        <charset val="0"/>
      </rPr>
      <t>2-4-102</t>
    </r>
  </si>
  <si>
    <t>曹广平</t>
  </si>
  <si>
    <r>
      <rPr>
        <sz val="10"/>
        <color theme="1"/>
        <rFont val="宋体"/>
        <charset val="0"/>
      </rPr>
      <t>宁夏平罗县通伏乡五香村四队</t>
    </r>
    <r>
      <rPr>
        <sz val="10"/>
        <color theme="1"/>
        <rFont val="Arial"/>
        <charset val="0"/>
      </rPr>
      <t>05</t>
    </r>
  </si>
  <si>
    <t>曹彦武</t>
  </si>
  <si>
    <r>
      <rPr>
        <sz val="10"/>
        <color theme="1"/>
        <rFont val="宋体"/>
        <charset val="0"/>
      </rPr>
      <t>宁夏平罗县通伏乡五香村四队</t>
    </r>
    <r>
      <rPr>
        <sz val="10"/>
        <color theme="1"/>
        <rFont val="Arial"/>
        <charset val="0"/>
      </rPr>
      <t>45</t>
    </r>
  </si>
  <si>
    <r>
      <rPr>
        <sz val="10"/>
        <color theme="1"/>
        <rFont val="宋体"/>
        <charset val="0"/>
      </rPr>
      <t>宁夏平罗县通伏乡五香村四队</t>
    </r>
    <r>
      <rPr>
        <sz val="10"/>
        <color theme="1"/>
        <rFont val="Arial"/>
        <charset val="0"/>
      </rPr>
      <t>34</t>
    </r>
  </si>
  <si>
    <t>陈学国</t>
  </si>
  <si>
    <t>梁长仁</t>
  </si>
  <si>
    <r>
      <rPr>
        <sz val="10"/>
        <color theme="1"/>
        <rFont val="宋体"/>
        <charset val="0"/>
      </rPr>
      <t>宁夏平罗县通伏乡五香村四队</t>
    </r>
    <r>
      <rPr>
        <sz val="10"/>
        <color theme="1"/>
        <rFont val="Arial"/>
        <charset val="0"/>
      </rPr>
      <t>12</t>
    </r>
  </si>
  <si>
    <t>曹彦瑞</t>
  </si>
  <si>
    <r>
      <rPr>
        <sz val="10"/>
        <color theme="1"/>
        <rFont val="宋体"/>
        <charset val="0"/>
      </rPr>
      <t>宁夏平罗县通伏乡五香村四队</t>
    </r>
    <r>
      <rPr>
        <sz val="10"/>
        <color theme="1"/>
        <rFont val="Arial"/>
        <charset val="0"/>
      </rPr>
      <t>29</t>
    </r>
  </si>
  <si>
    <t>征明国</t>
  </si>
  <si>
    <r>
      <rPr>
        <sz val="10"/>
        <color theme="1"/>
        <rFont val="宋体"/>
        <charset val="0"/>
      </rPr>
      <t>宁夏平罗县通伏乡五香村四队</t>
    </r>
    <r>
      <rPr>
        <sz val="10"/>
        <color theme="1"/>
        <rFont val="Arial"/>
        <charset val="0"/>
      </rPr>
      <t>01</t>
    </r>
  </si>
  <si>
    <t>梁长青</t>
  </si>
  <si>
    <r>
      <rPr>
        <sz val="10"/>
        <color theme="1"/>
        <rFont val="宋体"/>
        <charset val="0"/>
      </rPr>
      <t>宁夏平罗县通伏乡五香村四队</t>
    </r>
    <r>
      <rPr>
        <sz val="10"/>
        <color theme="1"/>
        <rFont val="Arial"/>
        <charset val="0"/>
      </rPr>
      <t>28</t>
    </r>
  </si>
  <si>
    <r>
      <rPr>
        <sz val="10"/>
        <color theme="1"/>
        <rFont val="宋体"/>
        <charset val="0"/>
      </rPr>
      <t>宁夏平罗县通伏乡五香村一队</t>
    </r>
    <r>
      <rPr>
        <sz val="10"/>
        <color theme="1"/>
        <rFont val="Arial"/>
        <charset val="0"/>
      </rPr>
      <t>39</t>
    </r>
  </si>
  <si>
    <t>林仓明</t>
  </si>
  <si>
    <t>宁夏平罗县通伏乡五香村四队</t>
  </si>
  <si>
    <t>牛中平</t>
  </si>
  <si>
    <r>
      <rPr>
        <sz val="10"/>
        <color theme="1"/>
        <rFont val="宋体"/>
        <charset val="0"/>
      </rPr>
      <t>宁夏平罗县通伏乡五香村四队</t>
    </r>
    <r>
      <rPr>
        <sz val="10"/>
        <color theme="1"/>
        <rFont val="Arial"/>
        <charset val="0"/>
      </rPr>
      <t>17</t>
    </r>
  </si>
  <si>
    <t>徐永和</t>
  </si>
  <si>
    <r>
      <rPr>
        <sz val="10"/>
        <color theme="1"/>
        <rFont val="宋体"/>
        <charset val="0"/>
      </rPr>
      <t>宁夏平罗县通伏乡五香村四队</t>
    </r>
    <r>
      <rPr>
        <sz val="10"/>
        <color theme="1"/>
        <rFont val="Arial"/>
        <charset val="0"/>
      </rPr>
      <t>44</t>
    </r>
  </si>
  <si>
    <t>陈桂平</t>
  </si>
  <si>
    <r>
      <rPr>
        <sz val="10"/>
        <color theme="1"/>
        <rFont val="宋体"/>
        <charset val="0"/>
      </rPr>
      <t>宁夏平罗县通伏乡五香村四队</t>
    </r>
    <r>
      <rPr>
        <sz val="10"/>
        <color theme="1"/>
        <rFont val="Arial"/>
        <charset val="0"/>
      </rPr>
      <t>25</t>
    </r>
  </si>
  <si>
    <t>曹天信</t>
  </si>
  <si>
    <r>
      <rPr>
        <sz val="10"/>
        <color theme="1"/>
        <rFont val="宋体"/>
        <charset val="0"/>
      </rPr>
      <t>宁夏平罗县通伏乡五香村四队</t>
    </r>
    <r>
      <rPr>
        <sz val="10"/>
        <color theme="1"/>
        <rFont val="Arial"/>
        <charset val="0"/>
      </rPr>
      <t>53</t>
    </r>
  </si>
  <si>
    <t>辛亚萍</t>
  </si>
  <si>
    <r>
      <rPr>
        <sz val="10"/>
        <color theme="1"/>
        <rFont val="宋体"/>
        <charset val="0"/>
      </rPr>
      <t>宁夏平罗县通伏乡五香村四队</t>
    </r>
    <r>
      <rPr>
        <sz val="10"/>
        <color theme="1"/>
        <rFont val="Arial"/>
        <charset val="0"/>
      </rPr>
      <t>37</t>
    </r>
  </si>
  <si>
    <t>林东明</t>
  </si>
  <si>
    <r>
      <rPr>
        <sz val="10"/>
        <color theme="1"/>
        <rFont val="宋体"/>
        <charset val="0"/>
      </rPr>
      <t>宁夏平罗县通伏乡五香村四队</t>
    </r>
    <r>
      <rPr>
        <sz val="10"/>
        <color theme="1"/>
        <rFont val="Arial"/>
        <charset val="0"/>
      </rPr>
      <t>22</t>
    </r>
  </si>
  <si>
    <t>叶秀兰</t>
  </si>
  <si>
    <t>徐永胜</t>
  </si>
  <si>
    <r>
      <rPr>
        <sz val="10"/>
        <color theme="1"/>
        <rFont val="宋体"/>
        <charset val="0"/>
      </rPr>
      <t>宁夏平罗县通伏乡五香村四队</t>
    </r>
    <r>
      <rPr>
        <sz val="10"/>
        <color theme="1"/>
        <rFont val="Arial"/>
        <charset val="0"/>
      </rPr>
      <t>18</t>
    </r>
  </si>
  <si>
    <t>陈志远</t>
  </si>
  <si>
    <r>
      <rPr>
        <sz val="10"/>
        <color theme="1"/>
        <rFont val="宋体"/>
        <charset val="0"/>
      </rPr>
      <t>宁夏平罗县通伏乡五香村四队</t>
    </r>
    <r>
      <rPr>
        <sz val="10"/>
        <color theme="1"/>
        <rFont val="Arial"/>
        <charset val="0"/>
      </rPr>
      <t>15</t>
    </r>
  </si>
  <si>
    <r>
      <rPr>
        <sz val="10"/>
        <color theme="1"/>
        <rFont val="宋体"/>
        <charset val="0"/>
      </rPr>
      <t>宁夏平罗县通伏乡五香村四队</t>
    </r>
    <r>
      <rPr>
        <sz val="10"/>
        <color theme="1"/>
        <rFont val="Arial"/>
        <charset val="0"/>
      </rPr>
      <t>25-1</t>
    </r>
  </si>
  <si>
    <r>
      <rPr>
        <sz val="10"/>
        <color theme="1"/>
        <rFont val="宋体"/>
        <charset val="0"/>
      </rPr>
      <t>宁夏平罗县通伏乡五香村四队</t>
    </r>
    <r>
      <rPr>
        <sz val="10"/>
        <color theme="1"/>
        <rFont val="Arial"/>
        <charset val="0"/>
      </rPr>
      <t>27</t>
    </r>
  </si>
  <si>
    <t>王建春</t>
  </si>
  <si>
    <r>
      <rPr>
        <sz val="10"/>
        <color theme="1"/>
        <rFont val="宋体"/>
        <charset val="0"/>
      </rPr>
      <t>宁夏平罗县通伏乡五香村四队</t>
    </r>
    <r>
      <rPr>
        <sz val="10"/>
        <color theme="1"/>
        <rFont val="Arial"/>
        <charset val="0"/>
      </rPr>
      <t>33</t>
    </r>
  </si>
  <si>
    <t>张凤兰</t>
  </si>
  <si>
    <r>
      <rPr>
        <sz val="10"/>
        <color theme="1"/>
        <rFont val="宋体"/>
        <charset val="0"/>
      </rPr>
      <t>宁夏平罗县通伏乡五香村四队</t>
    </r>
    <r>
      <rPr>
        <sz val="10"/>
        <color theme="1"/>
        <rFont val="Arial"/>
        <charset val="0"/>
      </rPr>
      <t>32</t>
    </r>
  </si>
  <si>
    <t>曹颜学</t>
  </si>
  <si>
    <t>林兴山</t>
  </si>
  <si>
    <r>
      <rPr>
        <sz val="10"/>
        <color theme="1"/>
        <rFont val="宋体"/>
        <charset val="0"/>
      </rPr>
      <t>宁夏平罗县通伏乡五香村四队</t>
    </r>
    <r>
      <rPr>
        <sz val="10"/>
        <color theme="1"/>
        <rFont val="Arial"/>
        <charset val="0"/>
      </rPr>
      <t>31</t>
    </r>
  </si>
  <si>
    <t>林东旭</t>
  </si>
  <si>
    <t>李忠荣</t>
  </si>
  <si>
    <r>
      <rPr>
        <sz val="10"/>
        <color theme="1"/>
        <rFont val="宋体"/>
        <charset val="0"/>
      </rPr>
      <t>宁夏平罗县通伏乡五香村四队</t>
    </r>
    <r>
      <rPr>
        <sz val="10"/>
        <color theme="1"/>
        <rFont val="Arial"/>
        <charset val="0"/>
      </rPr>
      <t>26</t>
    </r>
  </si>
  <si>
    <t>曹彦涛</t>
  </si>
  <si>
    <r>
      <rPr>
        <sz val="10"/>
        <color theme="1"/>
        <rFont val="宋体"/>
        <charset val="0"/>
      </rPr>
      <t>宁夏平罗县通伏乡五香村四队</t>
    </r>
    <r>
      <rPr>
        <sz val="10"/>
        <color theme="1"/>
        <rFont val="Arial"/>
        <charset val="0"/>
      </rPr>
      <t>30</t>
    </r>
  </si>
  <si>
    <t>李智</t>
  </si>
  <si>
    <t>牛中和</t>
  </si>
  <si>
    <r>
      <rPr>
        <sz val="10"/>
        <color theme="1"/>
        <rFont val="宋体"/>
        <charset val="0"/>
      </rPr>
      <t>宁夏平罗县通伏乡五香村四队</t>
    </r>
    <r>
      <rPr>
        <sz val="10"/>
        <color theme="1"/>
        <rFont val="Arial"/>
        <charset val="0"/>
      </rPr>
      <t>49</t>
    </r>
  </si>
  <si>
    <t>徐国政</t>
  </si>
  <si>
    <r>
      <rPr>
        <sz val="10"/>
        <color theme="1"/>
        <rFont val="宋体"/>
        <charset val="0"/>
      </rPr>
      <t>宁夏平罗县通伏乡五香村四队</t>
    </r>
    <r>
      <rPr>
        <sz val="10"/>
        <color theme="1"/>
        <rFont val="Arial"/>
        <charset val="0"/>
      </rPr>
      <t>39</t>
    </r>
  </si>
  <si>
    <t>曹广义</t>
  </si>
  <si>
    <r>
      <rPr>
        <sz val="10"/>
        <color theme="1"/>
        <rFont val="宋体"/>
        <charset val="0"/>
      </rPr>
      <t>宁夏平罗县通伏乡五香村四队</t>
    </r>
    <r>
      <rPr>
        <sz val="10"/>
        <color theme="1"/>
        <rFont val="Arial"/>
        <charset val="0"/>
      </rPr>
      <t>11</t>
    </r>
  </si>
  <si>
    <t>曹冬</t>
  </si>
  <si>
    <t>徐欢</t>
  </si>
  <si>
    <r>
      <rPr>
        <sz val="10"/>
        <color theme="1"/>
        <rFont val="宋体"/>
        <charset val="0"/>
      </rPr>
      <t>宁夏平罗县通伏乡五香村四队</t>
    </r>
    <r>
      <rPr>
        <sz val="10"/>
        <color theme="1"/>
        <rFont val="Arial"/>
        <charset val="0"/>
      </rPr>
      <t>35</t>
    </r>
  </si>
  <si>
    <t>徐国清</t>
  </si>
  <si>
    <r>
      <rPr>
        <sz val="10"/>
        <color theme="1"/>
        <rFont val="宋体"/>
        <charset val="0"/>
      </rPr>
      <t>宁夏平罗县通伏乡五香村四队</t>
    </r>
    <r>
      <rPr>
        <sz val="10"/>
        <color theme="1"/>
        <rFont val="Arial"/>
        <charset val="0"/>
      </rPr>
      <t>21</t>
    </r>
  </si>
  <si>
    <t>曹占标</t>
  </si>
  <si>
    <r>
      <rPr>
        <sz val="10"/>
        <color theme="1"/>
        <rFont val="宋体"/>
        <charset val="0"/>
      </rPr>
      <t>宁夏平罗县通伏乡五香村四队</t>
    </r>
    <r>
      <rPr>
        <sz val="10"/>
        <color theme="1"/>
        <rFont val="Arial"/>
        <charset val="0"/>
      </rPr>
      <t>16</t>
    </r>
  </si>
  <si>
    <t>徐永祥</t>
  </si>
  <si>
    <t>任根翠</t>
  </si>
  <si>
    <r>
      <rPr>
        <sz val="10"/>
        <color theme="1"/>
        <rFont val="宋体"/>
        <charset val="0"/>
      </rPr>
      <t>宁夏平罗县通伏乡五香村四队</t>
    </r>
    <r>
      <rPr>
        <sz val="10"/>
        <color theme="1"/>
        <rFont val="Arial"/>
        <charset val="0"/>
      </rPr>
      <t>42</t>
    </r>
  </si>
  <si>
    <t>曹广志</t>
  </si>
  <si>
    <r>
      <rPr>
        <sz val="10"/>
        <color theme="1"/>
        <rFont val="宋体"/>
        <charset val="0"/>
      </rPr>
      <t>宁夏平罗县通伏乡五香村四队</t>
    </r>
    <r>
      <rPr>
        <sz val="10"/>
        <color theme="1"/>
        <rFont val="Arial"/>
        <charset val="0"/>
      </rPr>
      <t>07</t>
    </r>
  </si>
  <si>
    <t>徐永亮</t>
  </si>
  <si>
    <r>
      <rPr>
        <sz val="10"/>
        <color theme="1"/>
        <rFont val="宋体"/>
        <charset val="0"/>
      </rPr>
      <t>宁夏平罗县通伏乡五香村四队</t>
    </r>
    <r>
      <rPr>
        <sz val="10"/>
        <color theme="1"/>
        <rFont val="Arial"/>
        <charset val="0"/>
      </rPr>
      <t>43</t>
    </r>
  </si>
  <si>
    <t>曹占超</t>
  </si>
  <si>
    <r>
      <rPr>
        <sz val="10"/>
        <color theme="1"/>
        <rFont val="宋体"/>
        <charset val="0"/>
      </rPr>
      <t>宁夏平罗县通伏乡五香村四队</t>
    </r>
    <r>
      <rPr>
        <sz val="10"/>
        <color theme="1"/>
        <rFont val="Arial"/>
        <charset val="0"/>
      </rPr>
      <t>04</t>
    </r>
  </si>
  <si>
    <t>李中林</t>
  </si>
  <si>
    <r>
      <rPr>
        <sz val="10"/>
        <color theme="1"/>
        <rFont val="宋体"/>
        <charset val="0"/>
      </rPr>
      <t>宁夏平罗县通伏乡五香村四队</t>
    </r>
    <r>
      <rPr>
        <sz val="10"/>
        <color theme="1"/>
        <rFont val="Arial"/>
        <charset val="0"/>
      </rPr>
      <t>20</t>
    </r>
  </si>
  <si>
    <t>李俊琦</t>
  </si>
  <si>
    <r>
      <rPr>
        <sz val="10"/>
        <color theme="1"/>
        <rFont val="宋体"/>
        <charset val="0"/>
      </rPr>
      <t>宁夏平罗县通伏乡五香村四队</t>
    </r>
    <r>
      <rPr>
        <sz val="10"/>
        <color theme="1"/>
        <rFont val="Arial"/>
        <charset val="0"/>
      </rPr>
      <t>20-1</t>
    </r>
  </si>
  <si>
    <t>牛雨婷</t>
  </si>
  <si>
    <r>
      <rPr>
        <sz val="10"/>
        <color theme="1"/>
        <rFont val="宋体"/>
        <charset val="0"/>
      </rPr>
      <t>宁夏平罗县通伏乡五香村四队</t>
    </r>
    <r>
      <rPr>
        <sz val="10"/>
        <color theme="1"/>
        <rFont val="Arial"/>
        <charset val="0"/>
      </rPr>
      <t>50</t>
    </r>
  </si>
  <si>
    <t>曹占升</t>
  </si>
  <si>
    <r>
      <rPr>
        <sz val="10"/>
        <color theme="1"/>
        <rFont val="宋体"/>
        <charset val="0"/>
      </rPr>
      <t>宁夏平罗县通伏乡五香村四队</t>
    </r>
    <r>
      <rPr>
        <sz val="10"/>
        <color theme="1"/>
        <rFont val="Arial"/>
        <charset val="0"/>
      </rPr>
      <t>10</t>
    </r>
  </si>
  <si>
    <t>林东亮</t>
  </si>
  <si>
    <t>王舒成</t>
  </si>
  <si>
    <r>
      <rPr>
        <sz val="10"/>
        <color theme="1"/>
        <rFont val="宋体"/>
        <charset val="0"/>
      </rPr>
      <t>宁夏平罗县通伏乡五香村四队</t>
    </r>
    <r>
      <rPr>
        <sz val="10"/>
        <color theme="1"/>
        <rFont val="Arial"/>
        <charset val="0"/>
      </rPr>
      <t>23</t>
    </r>
  </si>
  <si>
    <t>林云山</t>
  </si>
  <si>
    <t>梁长明</t>
  </si>
  <si>
    <t>曹广仁</t>
  </si>
  <si>
    <t>宁夏平罗县城关镇南大街**食品长小区1-5-202</t>
  </si>
  <si>
    <t>陈学建</t>
  </si>
  <si>
    <t>曹广虎</t>
  </si>
  <si>
    <r>
      <rPr>
        <sz val="10"/>
        <color theme="1"/>
        <rFont val="宋体"/>
        <charset val="0"/>
      </rPr>
      <t>宁夏平罗县通伏乡五香村四队</t>
    </r>
    <r>
      <rPr>
        <sz val="10"/>
        <color theme="1"/>
        <rFont val="Arial"/>
        <charset val="0"/>
      </rPr>
      <t>52</t>
    </r>
  </si>
  <si>
    <t>曹广礼</t>
  </si>
  <si>
    <r>
      <rPr>
        <sz val="10"/>
        <color theme="1"/>
        <rFont val="宋体"/>
        <charset val="0"/>
      </rPr>
      <t>宁夏平罗县通伏乡五香村四队</t>
    </r>
    <r>
      <rPr>
        <sz val="10"/>
        <color theme="1"/>
        <rFont val="Arial"/>
        <charset val="0"/>
      </rPr>
      <t>58</t>
    </r>
  </si>
  <si>
    <t>王海元</t>
  </si>
  <si>
    <r>
      <rPr>
        <sz val="10"/>
        <color theme="1"/>
        <rFont val="宋体"/>
        <charset val="0"/>
      </rPr>
      <t>宁夏平罗县通伏乡五香村四队</t>
    </r>
    <r>
      <rPr>
        <sz val="10"/>
        <color theme="1"/>
        <rFont val="Arial"/>
        <charset val="0"/>
      </rPr>
      <t>23-1</t>
    </r>
  </si>
  <si>
    <t>曹占国</t>
  </si>
  <si>
    <r>
      <rPr>
        <sz val="10"/>
        <color theme="1"/>
        <rFont val="宋体"/>
        <charset val="0"/>
      </rPr>
      <t>宁夏平罗县通伏乡五香村四队</t>
    </r>
    <r>
      <rPr>
        <sz val="10"/>
        <color theme="1"/>
        <rFont val="Arial"/>
        <charset val="0"/>
      </rPr>
      <t>55</t>
    </r>
  </si>
  <si>
    <r>
      <rPr>
        <sz val="10"/>
        <color theme="1"/>
        <rFont val="宋体"/>
        <charset val="0"/>
      </rPr>
      <t>宁夏平罗县通伏乡五香村五队</t>
    </r>
    <r>
      <rPr>
        <sz val="10"/>
        <color theme="1"/>
        <rFont val="Arial"/>
        <charset val="0"/>
      </rPr>
      <t>24</t>
    </r>
  </si>
  <si>
    <r>
      <rPr>
        <sz val="10"/>
        <color theme="1"/>
        <rFont val="宋体"/>
        <charset val="0"/>
      </rPr>
      <t>宁夏平罗县通伏乡五香村五队</t>
    </r>
    <r>
      <rPr>
        <sz val="10"/>
        <color theme="1"/>
        <rFont val="Arial"/>
        <charset val="0"/>
      </rPr>
      <t>23</t>
    </r>
  </si>
  <si>
    <t>梁建红</t>
  </si>
  <si>
    <r>
      <rPr>
        <sz val="10"/>
        <color theme="1"/>
        <rFont val="宋体"/>
        <charset val="0"/>
      </rPr>
      <t>宁夏平罗县通伏乡五香村五队</t>
    </r>
    <r>
      <rPr>
        <sz val="10"/>
        <color theme="1"/>
        <rFont val="Arial"/>
        <charset val="0"/>
      </rPr>
      <t>32</t>
    </r>
  </si>
  <si>
    <t>梁登山</t>
  </si>
  <si>
    <r>
      <rPr>
        <sz val="10"/>
        <color theme="1"/>
        <rFont val="宋体"/>
        <charset val="0"/>
      </rPr>
      <t>宁夏平罗县通伏乡五香村五队</t>
    </r>
    <r>
      <rPr>
        <sz val="10"/>
        <color theme="1"/>
        <rFont val="Arial"/>
        <charset val="0"/>
      </rPr>
      <t>22</t>
    </r>
  </si>
  <si>
    <t>李吉荣</t>
  </si>
  <si>
    <r>
      <rPr>
        <sz val="10"/>
        <color theme="1"/>
        <rFont val="宋体"/>
        <charset val="0"/>
      </rPr>
      <t>宁夏平罗县城关镇东风路东花苑</t>
    </r>
    <r>
      <rPr>
        <sz val="10"/>
        <color theme="1"/>
        <rFont val="Arial"/>
        <charset val="0"/>
      </rPr>
      <t>2-5-301</t>
    </r>
  </si>
  <si>
    <t>李吉峰</t>
  </si>
  <si>
    <r>
      <rPr>
        <sz val="10"/>
        <color theme="1"/>
        <rFont val="宋体"/>
        <charset val="0"/>
      </rPr>
      <t>宁夏平罗县通伏乡五香村五队</t>
    </r>
    <r>
      <rPr>
        <sz val="10"/>
        <color theme="1"/>
        <rFont val="Arial"/>
        <charset val="0"/>
      </rPr>
      <t>1111</t>
    </r>
    <r>
      <rPr>
        <sz val="10"/>
        <color theme="1"/>
        <rFont val="宋体"/>
        <charset val="0"/>
      </rPr>
      <t>号</t>
    </r>
  </si>
  <si>
    <t>李国勤</t>
  </si>
  <si>
    <r>
      <rPr>
        <sz val="10"/>
        <color theme="1"/>
        <rFont val="宋体"/>
        <charset val="0"/>
      </rPr>
      <t>宁夏平罗县通伏乡五香村五队</t>
    </r>
    <r>
      <rPr>
        <sz val="10"/>
        <color theme="1"/>
        <rFont val="Arial"/>
        <charset val="0"/>
      </rPr>
      <t>05</t>
    </r>
  </si>
  <si>
    <t>梁建生</t>
  </si>
  <si>
    <t>宁夏平罗县通伏乡五香村五队</t>
  </si>
  <si>
    <r>
      <rPr>
        <sz val="10"/>
        <color theme="1"/>
        <rFont val="宋体"/>
        <charset val="0"/>
      </rPr>
      <t>宁夏平罗县通伏乡五香村五队</t>
    </r>
    <r>
      <rPr>
        <sz val="10"/>
        <color theme="1"/>
        <rFont val="Arial"/>
        <charset val="0"/>
      </rPr>
      <t>43</t>
    </r>
  </si>
  <si>
    <t>梁占虎</t>
  </si>
  <si>
    <t>李继东</t>
  </si>
  <si>
    <r>
      <rPr>
        <sz val="10"/>
        <color theme="1"/>
        <rFont val="宋体"/>
        <charset val="0"/>
      </rPr>
      <t>宁夏平罗县城关镇南郊前进信用社家属楼</t>
    </r>
    <r>
      <rPr>
        <sz val="10"/>
        <color theme="1"/>
        <rFont val="Arial"/>
        <charset val="0"/>
      </rPr>
      <t>2</t>
    </r>
    <r>
      <rPr>
        <sz val="10"/>
        <color theme="1"/>
        <rFont val="宋体"/>
        <charset val="0"/>
      </rPr>
      <t>单元</t>
    </r>
    <r>
      <rPr>
        <sz val="10"/>
        <color theme="1"/>
        <rFont val="Arial"/>
        <charset val="0"/>
      </rPr>
      <t>11</t>
    </r>
  </si>
  <si>
    <r>
      <rPr>
        <sz val="10"/>
        <color theme="1"/>
        <rFont val="宋体"/>
        <charset val="0"/>
      </rPr>
      <t>宁夏平罗县通伏乡五香村五队</t>
    </r>
    <r>
      <rPr>
        <sz val="10"/>
        <color theme="1"/>
        <rFont val="Arial"/>
        <charset val="0"/>
      </rPr>
      <t>40</t>
    </r>
  </si>
  <si>
    <t>马智</t>
  </si>
  <si>
    <r>
      <rPr>
        <sz val="10"/>
        <color theme="1"/>
        <rFont val="宋体"/>
        <charset val="0"/>
      </rPr>
      <t>宁夏平罗县通伏乡五香村五队</t>
    </r>
    <r>
      <rPr>
        <sz val="10"/>
        <color theme="1"/>
        <rFont val="Arial"/>
        <charset val="0"/>
      </rPr>
      <t>27</t>
    </r>
  </si>
  <si>
    <t>李吉成</t>
  </si>
  <si>
    <r>
      <rPr>
        <sz val="10"/>
        <color theme="1"/>
        <rFont val="宋体"/>
        <charset val="0"/>
      </rPr>
      <t>宁夏平罗县通伏乡五香村五队</t>
    </r>
    <r>
      <rPr>
        <sz val="10"/>
        <color theme="1"/>
        <rFont val="Arial"/>
        <charset val="0"/>
      </rPr>
      <t>111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</si>
  <si>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宁夏平罗县通伏乡五香村五队</t>
    </r>
    <r>
      <rPr>
        <sz val="10"/>
        <color theme="1"/>
        <rFont val="Arial"/>
        <charset val="0"/>
      </rPr>
      <t>13</t>
    </r>
  </si>
  <si>
    <r>
      <rPr>
        <sz val="10"/>
        <color theme="1"/>
        <rFont val="宋体"/>
        <charset val="0"/>
      </rPr>
      <t>宁夏平罗县通伏乡五香村五队</t>
    </r>
    <r>
      <rPr>
        <sz val="10"/>
        <color theme="1"/>
        <rFont val="Arial"/>
        <charset val="0"/>
      </rPr>
      <t>25</t>
    </r>
  </si>
  <si>
    <t>梁建宁</t>
  </si>
  <si>
    <r>
      <rPr>
        <sz val="10"/>
        <color theme="1"/>
        <rFont val="宋体"/>
        <charset val="0"/>
      </rPr>
      <t>宁夏平罗县通伏乡五香村五队</t>
    </r>
    <r>
      <rPr>
        <sz val="10"/>
        <color theme="1"/>
        <rFont val="Arial"/>
        <charset val="0"/>
      </rPr>
      <t>31</t>
    </r>
  </si>
  <si>
    <r>
      <rPr>
        <sz val="10"/>
        <color theme="1"/>
        <rFont val="宋体"/>
        <charset val="0"/>
      </rPr>
      <t>宁夏平罗县通伏乡五香村五队</t>
    </r>
    <r>
      <rPr>
        <sz val="10"/>
        <color theme="1"/>
        <rFont val="Arial"/>
        <charset val="0"/>
      </rPr>
      <t>26</t>
    </r>
  </si>
  <si>
    <t>王少福</t>
  </si>
  <si>
    <r>
      <rPr>
        <sz val="10"/>
        <color theme="1"/>
        <rFont val="宋体"/>
        <charset val="0"/>
      </rPr>
      <t>宁夏平罗县通伏乡五香村五队</t>
    </r>
    <r>
      <rPr>
        <sz val="10"/>
        <color theme="1"/>
        <rFont val="Arial"/>
        <charset val="0"/>
      </rPr>
      <t>10</t>
    </r>
  </si>
  <si>
    <r>
      <rPr>
        <sz val="10"/>
        <color theme="1"/>
        <rFont val="宋体"/>
        <charset val="0"/>
      </rPr>
      <t>宁夏平罗县通伏乡五香村五队</t>
    </r>
    <r>
      <rPr>
        <sz val="10"/>
        <color theme="1"/>
        <rFont val="Arial"/>
        <charset val="0"/>
      </rPr>
      <t>17</t>
    </r>
  </si>
  <si>
    <r>
      <rPr>
        <sz val="10"/>
        <color theme="1"/>
        <rFont val="宋体"/>
        <charset val="0"/>
      </rPr>
      <t>宁夏平罗县城关镇南大街惠农渠家属楼</t>
    </r>
    <r>
      <rPr>
        <sz val="10"/>
        <color theme="1"/>
        <rFont val="Arial"/>
        <charset val="0"/>
      </rPr>
      <t>120</t>
    </r>
    <r>
      <rPr>
        <sz val="10"/>
        <color theme="1"/>
        <rFont val="宋体"/>
        <charset val="0"/>
      </rPr>
      <t>号</t>
    </r>
  </si>
  <si>
    <t>李吉春</t>
  </si>
  <si>
    <r>
      <rPr>
        <sz val="10"/>
        <color theme="1"/>
        <rFont val="宋体"/>
        <charset val="0"/>
      </rPr>
      <t>宁夏平罗县通伏乡五香村五队</t>
    </r>
    <r>
      <rPr>
        <sz val="10"/>
        <color theme="1"/>
        <rFont val="Arial"/>
        <charset val="0"/>
      </rPr>
      <t>03</t>
    </r>
  </si>
  <si>
    <t>梁登贵</t>
  </si>
  <si>
    <r>
      <rPr>
        <sz val="10"/>
        <color theme="1"/>
        <rFont val="宋体"/>
        <charset val="0"/>
      </rPr>
      <t>宁夏平罗县通伏乡五香村五队</t>
    </r>
    <r>
      <rPr>
        <sz val="10"/>
        <color theme="1"/>
        <rFont val="Arial"/>
        <charset val="0"/>
      </rPr>
      <t>37</t>
    </r>
  </si>
  <si>
    <t>李国明</t>
  </si>
  <si>
    <r>
      <rPr>
        <sz val="10"/>
        <color theme="1"/>
        <rFont val="宋体"/>
        <charset val="0"/>
      </rPr>
      <t>宁夏平罗县通伏乡五香村五队</t>
    </r>
    <r>
      <rPr>
        <sz val="10"/>
        <color theme="1"/>
        <rFont val="Arial"/>
        <charset val="0"/>
      </rPr>
      <t>09</t>
    </r>
  </si>
  <si>
    <t>李国川</t>
  </si>
  <si>
    <t>王桂梅</t>
  </si>
  <si>
    <r>
      <rPr>
        <sz val="10"/>
        <color theme="1"/>
        <rFont val="宋体"/>
        <charset val="0"/>
      </rPr>
      <t>宁夏平罗县通伏乡五香村五队</t>
    </r>
    <r>
      <rPr>
        <sz val="10"/>
        <color theme="1"/>
        <rFont val="Arial"/>
        <charset val="0"/>
      </rPr>
      <t>39</t>
    </r>
  </si>
  <si>
    <r>
      <rPr>
        <sz val="10"/>
        <color theme="1"/>
        <rFont val="宋体"/>
        <charset val="0"/>
      </rPr>
      <t>宁夏平罗县通伏乡五香村五队</t>
    </r>
    <r>
      <rPr>
        <sz val="10"/>
        <color theme="1"/>
        <rFont val="Arial"/>
        <charset val="0"/>
      </rPr>
      <t>14</t>
    </r>
  </si>
  <si>
    <t>梁建刚</t>
  </si>
  <si>
    <r>
      <rPr>
        <sz val="10"/>
        <color theme="1"/>
        <rFont val="宋体"/>
        <charset val="0"/>
      </rPr>
      <t>宁夏平罗县通伏乡五香村五队</t>
    </r>
    <r>
      <rPr>
        <sz val="10"/>
        <color theme="1"/>
        <rFont val="Arial"/>
        <charset val="0"/>
      </rPr>
      <t>06-1</t>
    </r>
    <r>
      <rPr>
        <sz val="10"/>
        <color theme="1"/>
        <rFont val="宋体"/>
        <charset val="0"/>
      </rPr>
      <t>号</t>
    </r>
  </si>
  <si>
    <t>李吉顺</t>
  </si>
  <si>
    <r>
      <rPr>
        <sz val="10"/>
        <color theme="1"/>
        <rFont val="宋体"/>
        <charset val="0"/>
      </rPr>
      <t>宁夏平罗县通伏乡五香村五队</t>
    </r>
    <r>
      <rPr>
        <sz val="10"/>
        <color theme="1"/>
        <rFont val="Arial"/>
        <charset val="0"/>
      </rPr>
      <t>46</t>
    </r>
  </si>
  <si>
    <t>梁建设</t>
  </si>
  <si>
    <r>
      <rPr>
        <sz val="10"/>
        <color theme="1"/>
        <rFont val="宋体"/>
        <charset val="0"/>
      </rPr>
      <t>宁夏平罗县通伏乡五香村五队</t>
    </r>
    <r>
      <rPr>
        <sz val="10"/>
        <color theme="1"/>
        <rFont val="Arial"/>
        <charset val="0"/>
      </rPr>
      <t>15</t>
    </r>
  </si>
  <si>
    <t>李才霞</t>
  </si>
  <si>
    <r>
      <rPr>
        <sz val="10"/>
        <color theme="1"/>
        <rFont val="宋体"/>
        <charset val="0"/>
      </rPr>
      <t>宁夏平罗县通伏乡五香村五队</t>
    </r>
    <r>
      <rPr>
        <sz val="10"/>
        <color theme="1"/>
        <rFont val="Arial"/>
        <charset val="0"/>
      </rPr>
      <t>44</t>
    </r>
  </si>
  <si>
    <r>
      <rPr>
        <sz val="10"/>
        <color theme="1"/>
        <rFont val="宋体"/>
        <charset val="0"/>
      </rPr>
      <t>宁夏平罗县通伏乡五香村五队</t>
    </r>
    <r>
      <rPr>
        <sz val="10"/>
        <color theme="1"/>
        <rFont val="Arial"/>
        <charset val="0"/>
      </rPr>
      <t>02</t>
    </r>
  </si>
  <si>
    <r>
      <rPr>
        <sz val="10"/>
        <color theme="1"/>
        <rFont val="宋体"/>
        <charset val="0"/>
      </rPr>
      <t>宁夏平罗县通伏乡五香村五队</t>
    </r>
    <r>
      <rPr>
        <sz val="10"/>
        <color theme="1"/>
        <rFont val="Arial"/>
        <charset val="0"/>
      </rPr>
      <t>21</t>
    </r>
  </si>
  <si>
    <t>苏玉霞</t>
  </si>
  <si>
    <r>
      <rPr>
        <sz val="10"/>
        <color theme="1"/>
        <rFont val="宋体"/>
        <charset val="0"/>
      </rPr>
      <t>宁夏平罗县通伏乡五香村五队</t>
    </r>
    <r>
      <rPr>
        <sz val="10"/>
        <color theme="1"/>
        <rFont val="Arial"/>
        <charset val="0"/>
      </rPr>
      <t>33</t>
    </r>
  </si>
  <si>
    <t>梁彦龙</t>
  </si>
  <si>
    <r>
      <rPr>
        <sz val="10"/>
        <color theme="1"/>
        <rFont val="宋体"/>
        <charset val="0"/>
      </rPr>
      <t>宁夏平罗县通伏乡五香村五队</t>
    </r>
    <r>
      <rPr>
        <sz val="10"/>
        <color theme="1"/>
        <rFont val="Arial"/>
        <charset val="0"/>
      </rPr>
      <t>29</t>
    </r>
  </si>
  <si>
    <r>
      <rPr>
        <sz val="10"/>
        <color theme="1"/>
        <rFont val="宋体"/>
        <charset val="0"/>
      </rPr>
      <t>宁夏平罗县通伏乡五香村五队</t>
    </r>
    <r>
      <rPr>
        <sz val="10"/>
        <color theme="1"/>
        <rFont val="Arial"/>
        <charset val="0"/>
      </rPr>
      <t>19</t>
    </r>
  </si>
  <si>
    <t>靳同友</t>
  </si>
  <si>
    <r>
      <rPr>
        <sz val="10"/>
        <color theme="1"/>
        <rFont val="宋体"/>
        <charset val="0"/>
      </rPr>
      <t>宁夏平罗县通伏乡五香村五队</t>
    </r>
    <r>
      <rPr>
        <sz val="10"/>
        <color theme="1"/>
        <rFont val="Arial"/>
        <charset val="0"/>
      </rPr>
      <t>01</t>
    </r>
  </si>
  <si>
    <t>梁占军</t>
  </si>
  <si>
    <r>
      <rPr>
        <sz val="10"/>
        <color theme="1"/>
        <rFont val="宋体"/>
        <charset val="0"/>
      </rPr>
      <t>宁夏平罗县通伏乡五香村五队</t>
    </r>
    <r>
      <rPr>
        <sz val="10"/>
        <color theme="1"/>
        <rFont val="Arial"/>
        <charset val="0"/>
      </rPr>
      <t>16</t>
    </r>
  </si>
  <si>
    <t>梁登伏</t>
  </si>
  <si>
    <r>
      <rPr>
        <sz val="10"/>
        <color theme="1"/>
        <rFont val="宋体"/>
        <charset val="0"/>
      </rPr>
      <t>宁夏平罗县通伏乡五香村五队</t>
    </r>
    <r>
      <rPr>
        <sz val="10"/>
        <color theme="1"/>
        <rFont val="Arial"/>
        <charset val="0"/>
      </rPr>
      <t>11</t>
    </r>
  </si>
  <si>
    <r>
      <rPr>
        <sz val="10"/>
        <color theme="1"/>
        <rFont val="宋体"/>
        <charset val="0"/>
      </rPr>
      <t>宁夏平罗县通伏乡五香村五队</t>
    </r>
    <r>
      <rPr>
        <sz val="10"/>
        <color theme="1"/>
        <rFont val="Arial"/>
        <charset val="0"/>
      </rPr>
      <t>08</t>
    </r>
  </si>
  <si>
    <t>梁登江</t>
  </si>
  <si>
    <r>
      <rPr>
        <sz val="10"/>
        <color theme="1"/>
        <rFont val="宋体"/>
        <charset val="0"/>
      </rPr>
      <t>宁夏平罗县通伏乡五香村五队</t>
    </r>
    <r>
      <rPr>
        <sz val="10"/>
        <color theme="1"/>
        <rFont val="Arial"/>
        <charset val="0"/>
      </rPr>
      <t>12</t>
    </r>
  </si>
  <si>
    <t>梁登河</t>
  </si>
  <si>
    <t>梁建庭</t>
  </si>
  <si>
    <r>
      <rPr>
        <sz val="10"/>
        <color theme="1"/>
        <rFont val="宋体"/>
        <charset val="0"/>
      </rPr>
      <t>宁夏平罗县通伏乡五香村五队</t>
    </r>
    <r>
      <rPr>
        <sz val="10"/>
        <color theme="1"/>
        <rFont val="Arial"/>
        <charset val="0"/>
      </rPr>
      <t>12-1</t>
    </r>
    <r>
      <rPr>
        <sz val="10"/>
        <color theme="1"/>
        <rFont val="宋体"/>
        <charset val="0"/>
      </rPr>
      <t>号</t>
    </r>
  </si>
  <si>
    <t>梁慧</t>
  </si>
  <si>
    <r>
      <rPr>
        <sz val="10"/>
        <color theme="1"/>
        <rFont val="宋体"/>
        <charset val="0"/>
      </rPr>
      <t>宁夏平罗县通伏乡五香村五队</t>
    </r>
    <r>
      <rPr>
        <sz val="10"/>
        <color theme="1"/>
        <rFont val="Arial"/>
        <charset val="0"/>
      </rPr>
      <t>04</t>
    </r>
  </si>
  <si>
    <t>张振强</t>
  </si>
  <si>
    <t>李占勤</t>
  </si>
  <si>
    <r>
      <rPr>
        <sz val="10"/>
        <color theme="1"/>
        <rFont val="宋体"/>
        <charset val="0"/>
      </rPr>
      <t>宁夏平罗县通伏乡五香村五队</t>
    </r>
    <r>
      <rPr>
        <sz val="10"/>
        <color theme="1"/>
        <rFont val="Arial"/>
        <charset val="0"/>
      </rPr>
      <t>20</t>
    </r>
  </si>
  <si>
    <t>李吉华</t>
  </si>
  <si>
    <r>
      <rPr>
        <sz val="10"/>
        <color theme="1"/>
        <rFont val="宋体"/>
        <charset val="0"/>
      </rPr>
      <t>宁夏平罗县通伏乡五香村五队</t>
    </r>
    <r>
      <rPr>
        <sz val="10"/>
        <color theme="1"/>
        <rFont val="Arial"/>
        <charset val="0"/>
      </rPr>
      <t>47</t>
    </r>
  </si>
  <si>
    <t>梁建锋</t>
  </si>
  <si>
    <r>
      <rPr>
        <sz val="10"/>
        <color theme="1"/>
        <rFont val="宋体"/>
        <charset val="0"/>
      </rPr>
      <t>宁夏平罗县通伏乡五香村五队</t>
    </r>
    <r>
      <rPr>
        <sz val="10"/>
        <color theme="1"/>
        <rFont val="Arial"/>
        <charset val="0"/>
      </rPr>
      <t>45</t>
    </r>
  </si>
  <si>
    <t>梁建波</t>
  </si>
  <si>
    <t>李吉军</t>
  </si>
  <si>
    <r>
      <rPr>
        <sz val="10"/>
        <color theme="1"/>
        <rFont val="宋体"/>
        <charset val="0"/>
      </rPr>
      <t>宁夏平罗县通伏乡五香村五队</t>
    </r>
    <r>
      <rPr>
        <sz val="10"/>
        <color theme="1"/>
        <rFont val="Arial"/>
        <charset val="0"/>
      </rPr>
      <t>48</t>
    </r>
  </si>
  <si>
    <t>梁建忠</t>
  </si>
  <si>
    <r>
      <rPr>
        <sz val="10"/>
        <color theme="1"/>
        <rFont val="宋体"/>
        <charset val="0"/>
      </rPr>
      <t>宁夏平罗县通伏乡五香村五队</t>
    </r>
    <r>
      <rPr>
        <sz val="10"/>
        <color theme="1"/>
        <rFont val="Arial"/>
        <charset val="0"/>
      </rPr>
      <t>18</t>
    </r>
  </si>
  <si>
    <t>梁建国</t>
  </si>
  <si>
    <r>
      <rPr>
        <sz val="10"/>
        <color theme="1"/>
        <rFont val="宋体"/>
        <charset val="0"/>
      </rPr>
      <t>宁夏平罗县通伏乡五香村五队</t>
    </r>
    <r>
      <rPr>
        <sz val="10"/>
        <color theme="1"/>
        <rFont val="Arial"/>
        <charset val="0"/>
      </rPr>
      <t>07</t>
    </r>
  </si>
  <si>
    <t>梁登平</t>
  </si>
  <si>
    <t>梁荣华</t>
  </si>
  <si>
    <t>宁夏平罗县通伏乡五香村六队</t>
  </si>
  <si>
    <t>梁福华</t>
  </si>
  <si>
    <r>
      <rPr>
        <sz val="10"/>
        <color theme="1"/>
        <rFont val="宋体"/>
        <charset val="0"/>
      </rPr>
      <t>宁夏平罗县通伏乡五香村六队</t>
    </r>
    <r>
      <rPr>
        <sz val="10"/>
        <color theme="1"/>
        <rFont val="Arial"/>
        <charset val="0"/>
      </rPr>
      <t>03</t>
    </r>
  </si>
  <si>
    <t>梁忠华</t>
  </si>
  <si>
    <t>梁德全</t>
  </si>
  <si>
    <t>梁乐</t>
  </si>
  <si>
    <r>
      <rPr>
        <sz val="10"/>
        <color theme="1"/>
        <rFont val="宋体"/>
        <charset val="0"/>
      </rPr>
      <t>宁夏平罗县通伏乡五香村六队</t>
    </r>
    <r>
      <rPr>
        <sz val="10"/>
        <color theme="1"/>
        <rFont val="Arial"/>
        <charset val="0"/>
      </rPr>
      <t>32</t>
    </r>
  </si>
  <si>
    <t>安素文</t>
  </si>
  <si>
    <r>
      <rPr>
        <sz val="10"/>
        <color theme="1"/>
        <rFont val="宋体"/>
        <charset val="0"/>
      </rPr>
      <t>宁夏平罗县通伏乡五香村六队</t>
    </r>
    <r>
      <rPr>
        <sz val="10"/>
        <color theme="1"/>
        <rFont val="Arial"/>
        <charset val="0"/>
      </rPr>
      <t>34</t>
    </r>
  </si>
  <si>
    <t>任淑冬</t>
  </si>
  <si>
    <t>任登国</t>
  </si>
  <si>
    <r>
      <rPr>
        <sz val="10"/>
        <color theme="1"/>
        <rFont val="宋体"/>
        <charset val="0"/>
      </rPr>
      <t>宁夏平罗县通伏乡五香村六队</t>
    </r>
    <r>
      <rPr>
        <sz val="10"/>
        <color theme="1"/>
        <rFont val="Arial"/>
        <charset val="0"/>
      </rPr>
      <t>10</t>
    </r>
  </si>
  <si>
    <t>张廷和</t>
  </si>
  <si>
    <r>
      <rPr>
        <sz val="10"/>
        <color theme="1"/>
        <rFont val="宋体"/>
        <charset val="0"/>
      </rPr>
      <t>宁夏平罗县汝箕沟阴坡区</t>
    </r>
    <r>
      <rPr>
        <sz val="10"/>
        <color theme="1"/>
        <rFont val="Arial"/>
        <charset val="0"/>
      </rPr>
      <t>C4-54</t>
    </r>
  </si>
  <si>
    <t>任登军</t>
  </si>
  <si>
    <t>梁进平</t>
  </si>
  <si>
    <r>
      <rPr>
        <sz val="10"/>
        <color theme="1"/>
        <rFont val="宋体"/>
        <charset val="0"/>
      </rPr>
      <t>宁夏平罗县通伏乡五香村六队</t>
    </r>
    <r>
      <rPr>
        <sz val="10"/>
        <color theme="1"/>
        <rFont val="Arial"/>
        <charset val="0"/>
      </rPr>
      <t>21</t>
    </r>
  </si>
  <si>
    <t>梁进安</t>
  </si>
  <si>
    <t>梁进才</t>
  </si>
  <si>
    <r>
      <rPr>
        <sz val="10"/>
        <color theme="1"/>
        <rFont val="宋体"/>
        <charset val="0"/>
      </rPr>
      <t>宁夏平罗县通伏乡五香村六队</t>
    </r>
    <r>
      <rPr>
        <sz val="10"/>
        <color theme="1"/>
        <rFont val="Arial"/>
        <charset val="0"/>
      </rPr>
      <t>09</t>
    </r>
  </si>
  <si>
    <t>张廷虎</t>
  </si>
  <si>
    <r>
      <rPr>
        <sz val="10"/>
        <color theme="1"/>
        <rFont val="宋体"/>
        <charset val="0"/>
      </rPr>
      <t>宁夏平罗县通伏乡五香村六队</t>
    </r>
    <r>
      <rPr>
        <sz val="10"/>
        <color theme="1"/>
        <rFont val="Arial"/>
        <charset val="0"/>
      </rPr>
      <t>35</t>
    </r>
  </si>
  <si>
    <r>
      <rPr>
        <sz val="10"/>
        <color theme="1"/>
        <rFont val="宋体"/>
        <charset val="0"/>
      </rPr>
      <t>宁夏平罗县通伏乡五香村六队</t>
    </r>
    <r>
      <rPr>
        <sz val="10"/>
        <color theme="1"/>
        <rFont val="Arial"/>
        <charset val="0"/>
      </rPr>
      <t>05</t>
    </r>
  </si>
  <si>
    <r>
      <rPr>
        <sz val="10"/>
        <color theme="1"/>
        <rFont val="宋体"/>
        <charset val="0"/>
      </rPr>
      <t>宁夏平罗县通伏乡五香村六队</t>
    </r>
    <r>
      <rPr>
        <sz val="10"/>
        <color theme="1"/>
        <rFont val="Arial"/>
        <charset val="0"/>
      </rPr>
      <t>44</t>
    </r>
  </si>
  <si>
    <t>梁进孝</t>
  </si>
  <si>
    <r>
      <rPr>
        <sz val="10"/>
        <color theme="1"/>
        <rFont val="宋体"/>
        <charset val="0"/>
      </rPr>
      <t>宁夏平罗县通伏乡五香村六队</t>
    </r>
    <r>
      <rPr>
        <sz val="10"/>
        <color theme="1"/>
        <rFont val="Arial"/>
        <charset val="0"/>
      </rPr>
      <t>07</t>
    </r>
  </si>
  <si>
    <t>梁进忠</t>
  </si>
  <si>
    <r>
      <rPr>
        <sz val="10"/>
        <color theme="1"/>
        <rFont val="宋体"/>
        <charset val="0"/>
      </rPr>
      <t>宁夏平罗县通伏乡五香村六队</t>
    </r>
    <r>
      <rPr>
        <sz val="10"/>
        <color theme="1"/>
        <rFont val="Arial"/>
        <charset val="0"/>
      </rPr>
      <t>19</t>
    </r>
  </si>
  <si>
    <t>梁保忠</t>
  </si>
  <si>
    <r>
      <rPr>
        <sz val="10"/>
        <color theme="1"/>
        <rFont val="宋体"/>
        <charset val="0"/>
      </rPr>
      <t>宁夏平罗县通伏乡五香村六队</t>
    </r>
    <r>
      <rPr>
        <sz val="10"/>
        <color theme="1"/>
        <rFont val="Arial"/>
        <charset val="0"/>
      </rPr>
      <t>28</t>
    </r>
  </si>
  <si>
    <t>许金苗</t>
  </si>
  <si>
    <r>
      <rPr>
        <sz val="10"/>
        <color theme="1"/>
        <rFont val="宋体"/>
        <charset val="0"/>
      </rPr>
      <t>宁夏平罗县通伏乡五香村六队</t>
    </r>
    <r>
      <rPr>
        <sz val="10"/>
        <color theme="1"/>
        <rFont val="Arial"/>
        <charset val="0"/>
      </rPr>
      <t>33</t>
    </r>
  </si>
  <si>
    <t>陈世艮</t>
  </si>
  <si>
    <t>任登朝</t>
  </si>
  <si>
    <r>
      <rPr>
        <sz val="10"/>
        <color theme="1"/>
        <rFont val="宋体"/>
        <charset val="0"/>
      </rPr>
      <t>宁夏平罗县通伏乡五香村六队</t>
    </r>
    <r>
      <rPr>
        <sz val="10"/>
        <color theme="1"/>
        <rFont val="Arial"/>
        <charset val="0"/>
      </rPr>
      <t>13</t>
    </r>
  </si>
  <si>
    <t>梁进明</t>
  </si>
  <si>
    <r>
      <rPr>
        <sz val="10"/>
        <color theme="1"/>
        <rFont val="宋体"/>
        <charset val="0"/>
      </rPr>
      <t>宁夏平罗县城关镇前进东路大方门小区</t>
    </r>
    <r>
      <rPr>
        <sz val="10"/>
        <color theme="1"/>
        <rFont val="Arial"/>
        <charset val="0"/>
      </rPr>
      <t>1-6-6</t>
    </r>
  </si>
  <si>
    <t>梁进文</t>
  </si>
  <si>
    <r>
      <rPr>
        <sz val="10"/>
        <color theme="1"/>
        <rFont val="宋体"/>
        <charset val="0"/>
      </rPr>
      <t>宁夏平罗县通伏乡五香村六队</t>
    </r>
    <r>
      <rPr>
        <sz val="10"/>
        <color theme="1"/>
        <rFont val="Arial"/>
        <charset val="0"/>
      </rPr>
      <t>46</t>
    </r>
  </si>
  <si>
    <t>梁杰</t>
  </si>
  <si>
    <r>
      <rPr>
        <sz val="10"/>
        <color theme="1"/>
        <rFont val="宋体"/>
        <charset val="0"/>
      </rPr>
      <t>宁夏平罗县通伏乡五香村六队</t>
    </r>
    <r>
      <rPr>
        <sz val="10"/>
        <color theme="1"/>
        <rFont val="Arial"/>
        <charset val="0"/>
      </rPr>
      <t>26</t>
    </r>
  </si>
  <si>
    <t>任颜军</t>
  </si>
  <si>
    <t>梁红清</t>
  </si>
  <si>
    <t>任登华</t>
  </si>
  <si>
    <r>
      <rPr>
        <sz val="10"/>
        <color theme="1"/>
        <rFont val="宋体"/>
        <charset val="0"/>
      </rPr>
      <t>宁夏平罗县通伏乡五香村六队</t>
    </r>
    <r>
      <rPr>
        <sz val="10"/>
        <color theme="1"/>
        <rFont val="Arial"/>
        <charset val="0"/>
      </rPr>
      <t>17</t>
    </r>
  </si>
  <si>
    <r>
      <rPr>
        <sz val="10"/>
        <color theme="1"/>
        <rFont val="宋体"/>
        <charset val="0"/>
      </rPr>
      <t>宁夏平罗县通伏乡五香村六队</t>
    </r>
    <r>
      <rPr>
        <sz val="10"/>
        <color theme="1"/>
        <rFont val="Arial"/>
        <charset val="0"/>
      </rPr>
      <t>23</t>
    </r>
  </si>
  <si>
    <t>张廷国</t>
  </si>
  <si>
    <r>
      <rPr>
        <sz val="10"/>
        <color theme="1"/>
        <rFont val="宋体"/>
        <charset val="0"/>
      </rPr>
      <t>宁夏平罗县通伏乡五香村六队</t>
    </r>
    <r>
      <rPr>
        <sz val="10"/>
        <color theme="1"/>
        <rFont val="Arial"/>
        <charset val="0"/>
      </rPr>
      <t>30</t>
    </r>
  </si>
  <si>
    <t>梁红升</t>
  </si>
  <si>
    <r>
      <rPr>
        <sz val="10"/>
        <color theme="1"/>
        <rFont val="宋体"/>
        <charset val="0"/>
      </rPr>
      <t>宁夏平罗县通伏乡五香村六队</t>
    </r>
    <r>
      <rPr>
        <sz val="10"/>
        <color theme="1"/>
        <rFont val="Arial"/>
        <charset val="0"/>
      </rPr>
      <t>49</t>
    </r>
  </si>
  <si>
    <t>闫永霞</t>
  </si>
  <si>
    <r>
      <rPr>
        <sz val="10"/>
        <color theme="1"/>
        <rFont val="宋体"/>
        <charset val="0"/>
      </rPr>
      <t>宁夏平罗县通伏乡五香村六队</t>
    </r>
    <r>
      <rPr>
        <sz val="10"/>
        <color theme="1"/>
        <rFont val="Arial"/>
        <charset val="0"/>
      </rPr>
      <t>42</t>
    </r>
  </si>
  <si>
    <t>汪永香</t>
  </si>
  <si>
    <r>
      <rPr>
        <sz val="10"/>
        <color theme="1"/>
        <rFont val="宋体"/>
        <charset val="0"/>
      </rPr>
      <t>宁夏平罗县通伏乡五香村六队</t>
    </r>
    <r>
      <rPr>
        <sz val="10"/>
        <color theme="1"/>
        <rFont val="Arial"/>
        <charset val="0"/>
      </rPr>
      <t>02</t>
    </r>
  </si>
  <si>
    <t>任登红</t>
  </si>
  <si>
    <r>
      <rPr>
        <sz val="10"/>
        <color theme="1"/>
        <rFont val="宋体"/>
        <charset val="0"/>
      </rPr>
      <t>宁夏平罗县通伏乡五香村六队</t>
    </r>
    <r>
      <rPr>
        <sz val="10"/>
        <color theme="1"/>
        <rFont val="Arial"/>
        <charset val="0"/>
      </rPr>
      <t>50</t>
    </r>
  </si>
  <si>
    <t>梁保军</t>
  </si>
  <si>
    <r>
      <rPr>
        <sz val="10"/>
        <color theme="1"/>
        <rFont val="宋体"/>
        <charset val="0"/>
      </rPr>
      <t>宁夏平罗县通伏乡五香村六队</t>
    </r>
    <r>
      <rPr>
        <sz val="10"/>
        <color theme="1"/>
        <rFont val="Arial"/>
        <charset val="0"/>
      </rPr>
      <t>16</t>
    </r>
  </si>
  <si>
    <t>任立岗</t>
  </si>
  <si>
    <r>
      <rPr>
        <sz val="10"/>
        <color theme="1"/>
        <rFont val="宋体"/>
        <charset val="0"/>
      </rPr>
      <t>宁夏平罗县通伏乡五香村六队</t>
    </r>
    <r>
      <rPr>
        <sz val="10"/>
        <color theme="1"/>
        <rFont val="Arial"/>
        <charset val="0"/>
      </rPr>
      <t>47</t>
    </r>
  </si>
  <si>
    <t>任登庆</t>
  </si>
  <si>
    <r>
      <rPr>
        <sz val="10"/>
        <color theme="1"/>
        <rFont val="宋体"/>
        <charset val="0"/>
      </rPr>
      <t>宁夏平罗县通伏乡五香村六队</t>
    </r>
    <r>
      <rPr>
        <sz val="10"/>
        <color theme="1"/>
        <rFont val="Arial"/>
        <charset val="0"/>
      </rPr>
      <t>41</t>
    </r>
  </si>
  <si>
    <t>张德宝</t>
  </si>
  <si>
    <r>
      <rPr>
        <sz val="10"/>
        <color theme="1"/>
        <rFont val="宋体"/>
        <charset val="0"/>
      </rPr>
      <t>宁夏平罗县通伏乡五香村六队</t>
    </r>
    <r>
      <rPr>
        <sz val="10"/>
        <color theme="1"/>
        <rFont val="Arial"/>
        <charset val="0"/>
      </rPr>
      <t>58</t>
    </r>
  </si>
  <si>
    <t>任天义</t>
  </si>
  <si>
    <r>
      <rPr>
        <sz val="10"/>
        <color theme="1"/>
        <rFont val="宋体"/>
        <charset val="0"/>
      </rPr>
      <t>宁夏平罗县通伏乡五香村六队</t>
    </r>
    <r>
      <rPr>
        <sz val="10"/>
        <color theme="1"/>
        <rFont val="Arial"/>
        <charset val="0"/>
      </rPr>
      <t>52</t>
    </r>
  </si>
  <si>
    <t>张廷全</t>
  </si>
  <si>
    <r>
      <rPr>
        <sz val="10"/>
        <color theme="1"/>
        <rFont val="宋体"/>
        <charset val="0"/>
      </rPr>
      <t>宁夏平罗县通伏乡五香村六队</t>
    </r>
    <r>
      <rPr>
        <sz val="10"/>
        <color theme="1"/>
        <rFont val="Arial"/>
        <charset val="0"/>
      </rPr>
      <t>01</t>
    </r>
  </si>
  <si>
    <t>吴德文</t>
  </si>
  <si>
    <r>
      <rPr>
        <sz val="10"/>
        <color theme="1"/>
        <rFont val="宋体"/>
        <charset val="0"/>
      </rPr>
      <t>宁夏平罗县通伏乡五香村六队</t>
    </r>
    <r>
      <rPr>
        <sz val="10"/>
        <color theme="1"/>
        <rFont val="Arial"/>
        <charset val="0"/>
      </rPr>
      <t>25</t>
    </r>
  </si>
  <si>
    <t>王自娥</t>
  </si>
  <si>
    <r>
      <rPr>
        <sz val="10"/>
        <color theme="1"/>
        <rFont val="宋体"/>
        <charset val="0"/>
      </rPr>
      <t>宁夏平罗县通伏乡五香村六队</t>
    </r>
    <r>
      <rPr>
        <sz val="10"/>
        <color theme="1"/>
        <rFont val="Arial"/>
        <charset val="0"/>
      </rPr>
      <t>38</t>
    </r>
  </si>
  <si>
    <t>梁锋</t>
  </si>
  <si>
    <r>
      <rPr>
        <sz val="10"/>
        <color theme="1"/>
        <rFont val="宋体"/>
        <charset val="0"/>
      </rPr>
      <t>宁夏平罗县通伏乡五香村六队</t>
    </r>
    <r>
      <rPr>
        <sz val="10"/>
        <color theme="1"/>
        <rFont val="Arial"/>
        <charset val="0"/>
      </rPr>
      <t>51</t>
    </r>
  </si>
  <si>
    <t>任登云</t>
  </si>
  <si>
    <r>
      <rPr>
        <sz val="10"/>
        <color theme="1"/>
        <rFont val="宋体"/>
        <charset val="0"/>
      </rPr>
      <t>宁夏平罗县通伏乡五香村六队</t>
    </r>
    <r>
      <rPr>
        <sz val="10"/>
        <color theme="1"/>
        <rFont val="Arial"/>
        <charset val="0"/>
      </rPr>
      <t>15</t>
    </r>
  </si>
  <si>
    <t>任登林</t>
  </si>
  <si>
    <r>
      <rPr>
        <sz val="10"/>
        <color theme="1"/>
        <rFont val="宋体"/>
        <charset val="0"/>
      </rPr>
      <t>宁夏平罗县通伏乡五香村六队</t>
    </r>
    <r>
      <rPr>
        <sz val="10"/>
        <color theme="1"/>
        <rFont val="Arial"/>
        <charset val="0"/>
      </rPr>
      <t>20</t>
    </r>
  </si>
  <si>
    <t>梁进荣</t>
  </si>
  <si>
    <r>
      <rPr>
        <sz val="10"/>
        <color theme="1"/>
        <rFont val="宋体"/>
        <charset val="0"/>
      </rPr>
      <t>宁夏平罗县城关镇前进二队</t>
    </r>
    <r>
      <rPr>
        <sz val="10"/>
        <color theme="1"/>
        <rFont val="Arial"/>
        <charset val="0"/>
      </rPr>
      <t>22</t>
    </r>
    <r>
      <rPr>
        <sz val="10"/>
        <color theme="1"/>
        <rFont val="宋体"/>
        <charset val="0"/>
      </rPr>
      <t>号</t>
    </r>
  </si>
  <si>
    <t>任伟</t>
  </si>
  <si>
    <r>
      <rPr>
        <sz val="10"/>
        <color theme="1"/>
        <rFont val="宋体"/>
        <charset val="0"/>
      </rPr>
      <t>宁夏平罗县通伏乡五香村六队</t>
    </r>
    <r>
      <rPr>
        <sz val="10"/>
        <color theme="1"/>
        <rFont val="Arial"/>
        <charset val="0"/>
      </rPr>
      <t>24</t>
    </r>
  </si>
  <si>
    <t>梁进喜</t>
  </si>
  <si>
    <r>
      <rPr>
        <sz val="10"/>
        <color theme="1"/>
        <rFont val="宋体"/>
        <charset val="0"/>
      </rPr>
      <t>宁夏平罗县城关镇富民北街农具厂院内北侧住宅楼</t>
    </r>
    <r>
      <rPr>
        <sz val="10"/>
        <color theme="1"/>
        <rFont val="Arial"/>
        <charset val="0"/>
      </rPr>
      <t>5-202</t>
    </r>
  </si>
  <si>
    <t>张对宏</t>
  </si>
  <si>
    <t>梁福平</t>
  </si>
  <si>
    <r>
      <rPr>
        <sz val="10"/>
        <color theme="1"/>
        <rFont val="宋体"/>
        <charset val="0"/>
      </rPr>
      <t>宁夏平罗县通伏乡五香村六队</t>
    </r>
    <r>
      <rPr>
        <sz val="10"/>
        <color theme="1"/>
        <rFont val="Arial"/>
        <charset val="0"/>
      </rPr>
      <t>53</t>
    </r>
  </si>
  <si>
    <t>梁进贵</t>
  </si>
  <si>
    <r>
      <rPr>
        <sz val="10"/>
        <color theme="1"/>
        <rFont val="宋体"/>
        <charset val="0"/>
      </rPr>
      <t>宁夏平罗县通伏乡五香村六队</t>
    </r>
    <r>
      <rPr>
        <sz val="10"/>
        <color theme="1"/>
        <rFont val="Arial"/>
        <charset val="0"/>
      </rPr>
      <t>43</t>
    </r>
  </si>
  <si>
    <t>梁建华</t>
  </si>
  <si>
    <r>
      <rPr>
        <sz val="10"/>
        <color theme="1"/>
        <rFont val="宋体"/>
        <charset val="0"/>
      </rPr>
      <t>宁夏平罗县通伏乡五香村六队</t>
    </r>
    <r>
      <rPr>
        <sz val="10"/>
        <color theme="1"/>
        <rFont val="Arial"/>
        <charset val="0"/>
      </rPr>
      <t>08</t>
    </r>
  </si>
  <si>
    <t>任天礼</t>
  </si>
  <si>
    <r>
      <rPr>
        <sz val="10"/>
        <color theme="1"/>
        <rFont val="宋体"/>
        <charset val="0"/>
      </rPr>
      <t>宁夏平罗县通伏乡五香村六队</t>
    </r>
    <r>
      <rPr>
        <sz val="10"/>
        <color theme="1"/>
        <rFont val="Arial"/>
        <charset val="0"/>
      </rPr>
      <t>29</t>
    </r>
  </si>
  <si>
    <t>梁德才</t>
  </si>
  <si>
    <t>梁青华</t>
  </si>
  <si>
    <t>梁进勤</t>
  </si>
  <si>
    <r>
      <rPr>
        <sz val="10"/>
        <color theme="1"/>
        <rFont val="宋体"/>
        <charset val="0"/>
      </rPr>
      <t>宁夏平罗县通伏乡五香村六队</t>
    </r>
    <r>
      <rPr>
        <sz val="10"/>
        <color theme="1"/>
        <rFont val="Arial"/>
        <charset val="0"/>
      </rPr>
      <t>04</t>
    </r>
  </si>
  <si>
    <t>任波</t>
  </si>
  <si>
    <r>
      <rPr>
        <sz val="10"/>
        <color theme="1"/>
        <rFont val="宋体"/>
        <charset val="0"/>
      </rPr>
      <t>宁夏平罗县通伏乡五香村六队</t>
    </r>
    <r>
      <rPr>
        <sz val="10"/>
        <color theme="1"/>
        <rFont val="Arial"/>
        <charset val="0"/>
      </rPr>
      <t>12</t>
    </r>
  </si>
  <si>
    <t>任燕明</t>
  </si>
  <si>
    <r>
      <rPr>
        <sz val="10"/>
        <color theme="1"/>
        <rFont val="宋体"/>
        <charset val="0"/>
      </rPr>
      <t>宁夏平罗县通伏乡五香村六队</t>
    </r>
    <r>
      <rPr>
        <sz val="10"/>
        <color theme="1"/>
        <rFont val="Arial"/>
        <charset val="0"/>
      </rPr>
      <t>00</t>
    </r>
  </si>
  <si>
    <t>张廷林</t>
  </si>
  <si>
    <r>
      <rPr>
        <sz val="10"/>
        <color theme="1"/>
        <rFont val="宋体"/>
        <charset val="0"/>
      </rPr>
      <t>宁夏平罗县通伏乡五香村六队</t>
    </r>
    <r>
      <rPr>
        <sz val="10"/>
        <color theme="1"/>
        <rFont val="Arial"/>
        <charset val="0"/>
      </rPr>
      <t>36</t>
    </r>
  </si>
  <si>
    <t>梁新利</t>
  </si>
  <si>
    <t>梁进军</t>
  </si>
  <si>
    <r>
      <rPr>
        <sz val="10"/>
        <color theme="1"/>
        <rFont val="宋体"/>
        <charset val="0"/>
      </rPr>
      <t>宁夏平罗县通伏乡五香村六队</t>
    </r>
    <r>
      <rPr>
        <sz val="10"/>
        <color theme="1"/>
        <rFont val="Arial"/>
        <charset val="0"/>
      </rPr>
      <t>40</t>
    </r>
  </si>
  <si>
    <t>梁进兵</t>
  </si>
  <si>
    <t>任坡</t>
  </si>
  <si>
    <t>梁保升</t>
  </si>
  <si>
    <r>
      <rPr>
        <sz val="10"/>
        <color theme="1"/>
        <rFont val="宋体"/>
        <charset val="0"/>
      </rPr>
      <t>宁夏平罗县通伏乡五香村六队</t>
    </r>
    <r>
      <rPr>
        <sz val="10"/>
        <color theme="1"/>
        <rFont val="Arial"/>
        <charset val="0"/>
      </rPr>
      <t>31</t>
    </r>
  </si>
  <si>
    <t>梁德国</t>
  </si>
  <si>
    <r>
      <rPr>
        <sz val="10"/>
        <color theme="1"/>
        <rFont val="宋体"/>
        <charset val="0"/>
      </rPr>
      <t>宁夏平罗县通伏乡五香村六队</t>
    </r>
    <r>
      <rPr>
        <sz val="10"/>
        <color theme="1"/>
        <rFont val="Arial"/>
        <charset val="0"/>
      </rPr>
      <t>55</t>
    </r>
  </si>
  <si>
    <t>梁新文</t>
  </si>
  <si>
    <t>梁进仁</t>
  </si>
  <si>
    <r>
      <rPr>
        <sz val="10"/>
        <color theme="1"/>
        <rFont val="宋体"/>
        <charset val="0"/>
      </rPr>
      <t>宁夏平罗县通伏乡五香村六队</t>
    </r>
    <r>
      <rPr>
        <sz val="10"/>
        <color theme="1"/>
        <rFont val="Arial"/>
        <charset val="0"/>
      </rPr>
      <t>06</t>
    </r>
  </si>
  <si>
    <r>
      <rPr>
        <sz val="10"/>
        <color theme="1"/>
        <rFont val="宋体"/>
        <charset val="0"/>
      </rPr>
      <t>宁夏平罗县通伏乡五香村六队</t>
    </r>
    <r>
      <rPr>
        <sz val="10"/>
        <color theme="1"/>
        <rFont val="Arial"/>
        <charset val="0"/>
      </rPr>
      <t>18</t>
    </r>
  </si>
  <si>
    <t>梁文国</t>
  </si>
  <si>
    <r>
      <rPr>
        <sz val="10"/>
        <color theme="1"/>
        <rFont val="宋体"/>
        <charset val="0"/>
      </rPr>
      <t>宁夏平罗县通伏乡五香村六队</t>
    </r>
    <r>
      <rPr>
        <sz val="10"/>
        <color theme="1"/>
        <rFont val="Arial"/>
        <charset val="0"/>
      </rPr>
      <t>22</t>
    </r>
  </si>
  <si>
    <t>梁文华</t>
  </si>
  <si>
    <r>
      <rPr>
        <sz val="10"/>
        <color theme="1"/>
        <rFont val="宋体"/>
        <charset val="0"/>
      </rPr>
      <t>宁夏平罗县通伏乡五香村六队</t>
    </r>
    <r>
      <rPr>
        <sz val="10"/>
        <color theme="1"/>
        <rFont val="Arial"/>
        <charset val="0"/>
      </rPr>
      <t>27</t>
    </r>
  </si>
  <si>
    <t>任登明</t>
  </si>
  <si>
    <t>任登山</t>
  </si>
  <si>
    <r>
      <rPr>
        <sz val="10"/>
        <color theme="1"/>
        <rFont val="宋体"/>
        <charset val="0"/>
      </rPr>
      <t>宁夏平罗县通伏乡五香村六队</t>
    </r>
    <r>
      <rPr>
        <sz val="10"/>
        <color theme="1"/>
        <rFont val="Arial"/>
        <charset val="0"/>
      </rPr>
      <t>37</t>
    </r>
  </si>
  <si>
    <t>张庭伏</t>
  </si>
  <si>
    <r>
      <rPr>
        <sz val="10"/>
        <color theme="1"/>
        <rFont val="宋体"/>
        <charset val="0"/>
      </rPr>
      <t>宁夏平罗县通伏乡五香村六队</t>
    </r>
    <r>
      <rPr>
        <sz val="10"/>
        <color theme="1"/>
        <rFont val="Arial"/>
        <charset val="0"/>
      </rPr>
      <t>60</t>
    </r>
  </si>
  <si>
    <t>张廷红</t>
  </si>
  <si>
    <r>
      <rPr>
        <sz val="10"/>
        <color theme="1"/>
        <rFont val="宋体"/>
        <charset val="0"/>
      </rPr>
      <t>宁夏平罗县通伏乡五香村六队</t>
    </r>
    <r>
      <rPr>
        <sz val="10"/>
        <color theme="1"/>
        <rFont val="Arial"/>
        <charset val="0"/>
      </rPr>
      <t>39</t>
    </r>
  </si>
  <si>
    <t>任登平</t>
  </si>
  <si>
    <r>
      <rPr>
        <sz val="10"/>
        <color theme="1"/>
        <rFont val="宋体"/>
        <charset val="0"/>
      </rPr>
      <t>宁夏平罗县汝箕沟中学区</t>
    </r>
    <r>
      <rPr>
        <sz val="10"/>
        <color theme="1"/>
        <rFont val="Arial"/>
        <charset val="0"/>
      </rPr>
      <t>C-034</t>
    </r>
  </si>
  <si>
    <t>梁进宏</t>
  </si>
  <si>
    <r>
      <rPr>
        <sz val="10"/>
        <color theme="1"/>
        <rFont val="宋体"/>
        <charset val="0"/>
      </rPr>
      <t>宁夏银川西夏区北京西路乳香花园</t>
    </r>
    <r>
      <rPr>
        <sz val="10"/>
        <color theme="1"/>
        <rFont val="Arial"/>
        <charset val="0"/>
      </rPr>
      <t>43-4-302</t>
    </r>
    <r>
      <rPr>
        <sz val="10"/>
        <color theme="1"/>
        <rFont val="宋体"/>
        <charset val="0"/>
      </rPr>
      <t>号</t>
    </r>
  </si>
  <si>
    <t>梁金伏</t>
  </si>
  <si>
    <r>
      <rPr>
        <sz val="10"/>
        <color theme="1"/>
        <rFont val="宋体"/>
        <charset val="0"/>
      </rPr>
      <t>宁夏平罗县通伏乡五香村六队</t>
    </r>
    <r>
      <rPr>
        <sz val="10"/>
        <color theme="1"/>
        <rFont val="Arial"/>
        <charset val="0"/>
      </rPr>
      <t>14</t>
    </r>
  </si>
  <si>
    <t>梁登川</t>
  </si>
  <si>
    <t>任登兵</t>
  </si>
  <si>
    <r>
      <rPr>
        <sz val="10"/>
        <color theme="1"/>
        <rFont val="宋体"/>
        <charset val="0"/>
      </rPr>
      <t>宁夏平罗县姚伏镇居委会</t>
    </r>
    <r>
      <rPr>
        <sz val="10"/>
        <color theme="1"/>
        <rFont val="Arial"/>
        <charset val="0"/>
      </rPr>
      <t>101</t>
    </r>
    <r>
      <rPr>
        <sz val="10"/>
        <color theme="1"/>
        <rFont val="宋体"/>
        <charset val="0"/>
      </rPr>
      <t>号</t>
    </r>
  </si>
  <si>
    <t>梁金栋</t>
  </si>
  <si>
    <t>梁冬</t>
  </si>
  <si>
    <t>梁波</t>
  </si>
  <si>
    <r>
      <rPr>
        <sz val="10"/>
        <color theme="1"/>
        <rFont val="宋体"/>
        <charset val="0"/>
      </rPr>
      <t>宁夏贺兰县东街工农北巷</t>
    </r>
    <r>
      <rPr>
        <sz val="10"/>
        <color theme="1"/>
        <rFont val="Arial"/>
        <charset val="0"/>
      </rPr>
      <t>201-1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</si>
  <si>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宁夏平罗县通伏乡五香村七队</t>
    </r>
    <r>
      <rPr>
        <sz val="10"/>
        <color theme="1"/>
        <rFont val="Arial"/>
        <charset val="0"/>
      </rPr>
      <t>47</t>
    </r>
  </si>
  <si>
    <t>任自国</t>
  </si>
  <si>
    <r>
      <rPr>
        <sz val="10"/>
        <color theme="1"/>
        <rFont val="宋体"/>
        <charset val="0"/>
      </rPr>
      <t>宁夏平罗县通伏乡五香村七队</t>
    </r>
    <r>
      <rPr>
        <sz val="10"/>
        <color theme="1"/>
        <rFont val="Arial"/>
        <charset val="0"/>
      </rPr>
      <t>33</t>
    </r>
  </si>
  <si>
    <r>
      <rPr>
        <sz val="10"/>
        <color theme="1"/>
        <rFont val="宋体"/>
        <charset val="0"/>
      </rPr>
      <t>宁夏平罗县通伏乡五香村七队</t>
    </r>
    <r>
      <rPr>
        <sz val="10"/>
        <color theme="1"/>
        <rFont val="Arial"/>
        <charset val="0"/>
      </rPr>
      <t>35</t>
    </r>
  </si>
  <si>
    <t>任自义</t>
  </si>
  <si>
    <r>
      <rPr>
        <sz val="10"/>
        <color theme="1"/>
        <rFont val="宋体"/>
        <charset val="0"/>
      </rPr>
      <t>宁夏平罗县通伏乡五香村七队</t>
    </r>
    <r>
      <rPr>
        <sz val="10"/>
        <color theme="1"/>
        <rFont val="Arial"/>
        <charset val="0"/>
      </rPr>
      <t>57</t>
    </r>
  </si>
  <si>
    <t>任自亮</t>
  </si>
  <si>
    <r>
      <rPr>
        <sz val="10"/>
        <color theme="1"/>
        <rFont val="宋体"/>
        <charset val="0"/>
      </rPr>
      <t>宁夏平罗县通伏乡五香村七队</t>
    </r>
    <r>
      <rPr>
        <sz val="10"/>
        <color theme="1"/>
        <rFont val="Arial"/>
        <charset val="0"/>
      </rPr>
      <t>36</t>
    </r>
  </si>
  <si>
    <t>任学红</t>
  </si>
  <si>
    <r>
      <rPr>
        <sz val="10"/>
        <color theme="1"/>
        <rFont val="宋体"/>
        <charset val="0"/>
      </rPr>
      <t>宁夏平罗县通伏乡五香村七队</t>
    </r>
    <r>
      <rPr>
        <sz val="10"/>
        <color theme="1"/>
        <rFont val="Arial"/>
        <charset val="0"/>
      </rPr>
      <t>58</t>
    </r>
  </si>
  <si>
    <t>任自耀</t>
  </si>
  <si>
    <r>
      <rPr>
        <sz val="10"/>
        <color theme="1"/>
        <rFont val="宋体"/>
        <charset val="0"/>
      </rPr>
      <t>宁夏平罗县通伏乡五香村七队</t>
    </r>
    <r>
      <rPr>
        <sz val="10"/>
        <color theme="1"/>
        <rFont val="Arial"/>
        <charset val="0"/>
      </rPr>
      <t>21</t>
    </r>
  </si>
  <si>
    <t>杜正军</t>
  </si>
  <si>
    <r>
      <rPr>
        <sz val="10"/>
        <color theme="1"/>
        <rFont val="宋体"/>
        <charset val="0"/>
      </rPr>
      <t>宁夏平罗县城关镇东风路北侧世纪家园小区</t>
    </r>
    <r>
      <rPr>
        <sz val="10"/>
        <color theme="1"/>
        <rFont val="Arial"/>
        <charset val="0"/>
      </rPr>
      <t>11-3-60</t>
    </r>
  </si>
  <si>
    <t>任吉平</t>
  </si>
  <si>
    <r>
      <rPr>
        <sz val="10"/>
        <color theme="1"/>
        <rFont val="宋体"/>
        <charset val="0"/>
      </rPr>
      <t>宁夏平罗县通伏乡五香村七队</t>
    </r>
    <r>
      <rPr>
        <sz val="10"/>
        <color theme="1"/>
        <rFont val="Arial"/>
        <charset val="0"/>
      </rPr>
      <t>24</t>
    </r>
  </si>
  <si>
    <t>李陕平</t>
  </si>
  <si>
    <r>
      <rPr>
        <sz val="10"/>
        <color theme="1"/>
        <rFont val="宋体"/>
        <charset val="0"/>
      </rPr>
      <t>宁夏平罗县通伏乡五香村七队</t>
    </r>
    <r>
      <rPr>
        <sz val="10"/>
        <color theme="1"/>
        <rFont val="Arial"/>
        <charset val="0"/>
      </rPr>
      <t>01</t>
    </r>
  </si>
  <si>
    <t>任怀保</t>
  </si>
  <si>
    <t>宁夏平罗县通伏乡五香村七队</t>
  </si>
  <si>
    <t>杜利</t>
  </si>
  <si>
    <r>
      <rPr>
        <sz val="10"/>
        <color theme="1"/>
        <rFont val="宋体"/>
        <charset val="0"/>
      </rPr>
      <t>宁夏平罗县通伏乡五香村七队</t>
    </r>
    <r>
      <rPr>
        <sz val="10"/>
        <color theme="1"/>
        <rFont val="Arial"/>
        <charset val="0"/>
      </rPr>
      <t>62-1</t>
    </r>
    <r>
      <rPr>
        <sz val="10"/>
        <color theme="1"/>
        <rFont val="宋体"/>
        <charset val="0"/>
      </rPr>
      <t>号</t>
    </r>
  </si>
  <si>
    <t>任自元</t>
  </si>
  <si>
    <r>
      <rPr>
        <sz val="10"/>
        <color theme="1"/>
        <rFont val="宋体"/>
        <charset val="0"/>
      </rPr>
      <t>宁夏平罗县通伏乡五香村七队</t>
    </r>
    <r>
      <rPr>
        <sz val="10"/>
        <color theme="1"/>
        <rFont val="Arial"/>
        <charset val="0"/>
      </rPr>
      <t>34</t>
    </r>
  </si>
  <si>
    <t>任吉利</t>
  </si>
  <si>
    <r>
      <rPr>
        <sz val="10"/>
        <color theme="1"/>
        <rFont val="宋体"/>
        <charset val="0"/>
      </rPr>
      <t>宁夏平罗县通伏乡五香村七队</t>
    </r>
    <r>
      <rPr>
        <sz val="10"/>
        <color theme="1"/>
        <rFont val="Arial"/>
        <charset val="0"/>
      </rPr>
      <t>17</t>
    </r>
  </si>
  <si>
    <r>
      <rPr>
        <sz val="10"/>
        <color theme="1"/>
        <rFont val="宋体"/>
        <charset val="0"/>
      </rPr>
      <t>宁夏平罗县通伏乡五香村七队</t>
    </r>
    <r>
      <rPr>
        <sz val="10"/>
        <color theme="1"/>
        <rFont val="Arial"/>
        <charset val="0"/>
      </rPr>
      <t>62</t>
    </r>
  </si>
  <si>
    <t>杜正东</t>
  </si>
  <si>
    <r>
      <rPr>
        <sz val="10"/>
        <color theme="1"/>
        <rFont val="宋体"/>
        <charset val="0"/>
      </rPr>
      <t>宁夏平罗县通伏乡五香村七队</t>
    </r>
    <r>
      <rPr>
        <sz val="10"/>
        <color theme="1"/>
        <rFont val="Arial"/>
        <charset val="0"/>
      </rPr>
      <t>19</t>
    </r>
  </si>
  <si>
    <t>任自文</t>
  </si>
  <si>
    <r>
      <rPr>
        <sz val="10"/>
        <color theme="1"/>
        <rFont val="宋体"/>
        <charset val="0"/>
      </rPr>
      <t>宁夏平罗县通伏乡五香村七队</t>
    </r>
    <r>
      <rPr>
        <sz val="10"/>
        <color theme="1"/>
        <rFont val="Arial"/>
        <charset val="0"/>
      </rPr>
      <t>51</t>
    </r>
  </si>
  <si>
    <r>
      <rPr>
        <sz val="10"/>
        <color theme="1"/>
        <rFont val="宋体"/>
        <charset val="0"/>
      </rPr>
      <t>宁夏平罗县通伏乡五香村七队</t>
    </r>
    <r>
      <rPr>
        <sz val="10"/>
        <color theme="1"/>
        <rFont val="Arial"/>
        <charset val="0"/>
      </rPr>
      <t>02-1</t>
    </r>
  </si>
  <si>
    <t>杜建国</t>
  </si>
  <si>
    <r>
      <rPr>
        <sz val="10"/>
        <color theme="1"/>
        <rFont val="宋体"/>
        <charset val="0"/>
      </rPr>
      <t>宁夏平罗县通伏乡五香村七队</t>
    </r>
    <r>
      <rPr>
        <sz val="10"/>
        <color theme="1"/>
        <rFont val="Arial"/>
        <charset val="0"/>
      </rPr>
      <t>02</t>
    </r>
  </si>
  <si>
    <t>任利涛</t>
  </si>
  <si>
    <r>
      <rPr>
        <sz val="10"/>
        <color theme="1"/>
        <rFont val="宋体"/>
        <charset val="0"/>
      </rPr>
      <t>宁夏平罗县城关镇南郊邮电小区</t>
    </r>
    <r>
      <rPr>
        <sz val="10"/>
        <color theme="1"/>
        <rFont val="Arial"/>
        <charset val="0"/>
      </rPr>
      <t>39-202</t>
    </r>
    <r>
      <rPr>
        <sz val="10"/>
        <color theme="1"/>
        <rFont val="宋体"/>
        <charset val="0"/>
      </rPr>
      <t>号</t>
    </r>
  </si>
  <si>
    <t>任自静</t>
  </si>
  <si>
    <r>
      <rPr>
        <sz val="10"/>
        <color theme="1"/>
        <rFont val="宋体"/>
        <charset val="0"/>
      </rPr>
      <t>宁夏平罗县通伏乡五香村七队</t>
    </r>
    <r>
      <rPr>
        <sz val="10"/>
        <color theme="1"/>
        <rFont val="Arial"/>
        <charset val="0"/>
      </rPr>
      <t>12</t>
    </r>
  </si>
  <si>
    <t>孔学林</t>
  </si>
  <si>
    <r>
      <rPr>
        <sz val="10"/>
        <color theme="1"/>
        <rFont val="宋体"/>
        <charset val="0"/>
      </rPr>
      <t>宁夏平罗县通伏乡五香村七队</t>
    </r>
    <r>
      <rPr>
        <sz val="10"/>
        <color theme="1"/>
        <rFont val="Arial"/>
        <charset val="0"/>
      </rPr>
      <t>28</t>
    </r>
  </si>
  <si>
    <t>任自川</t>
  </si>
  <si>
    <t>杜龙军</t>
  </si>
  <si>
    <r>
      <rPr>
        <sz val="10"/>
        <color theme="1"/>
        <rFont val="宋体"/>
        <charset val="0"/>
      </rPr>
      <t>宁夏平罗县通伏乡五香村七队</t>
    </r>
    <r>
      <rPr>
        <sz val="10"/>
        <color theme="1"/>
        <rFont val="Arial"/>
        <charset val="0"/>
      </rPr>
      <t>06</t>
    </r>
  </si>
  <si>
    <t>杜新忠</t>
  </si>
  <si>
    <r>
      <rPr>
        <sz val="10"/>
        <color theme="1"/>
        <rFont val="宋体"/>
        <charset val="0"/>
      </rPr>
      <t>宁夏平罗县通伏乡五香村七队</t>
    </r>
    <r>
      <rPr>
        <sz val="10"/>
        <color theme="1"/>
        <rFont val="Arial"/>
        <charset val="0"/>
      </rPr>
      <t>46</t>
    </r>
  </si>
  <si>
    <t>杜建华</t>
  </si>
  <si>
    <r>
      <rPr>
        <sz val="10"/>
        <color theme="1"/>
        <rFont val="宋体"/>
        <charset val="0"/>
      </rPr>
      <t>宁夏平罗县通伏乡五香村七队</t>
    </r>
    <r>
      <rPr>
        <sz val="10"/>
        <color theme="1"/>
        <rFont val="Arial"/>
        <charset val="0"/>
      </rPr>
      <t>04</t>
    </r>
  </si>
  <si>
    <t>任自明</t>
  </si>
  <si>
    <r>
      <rPr>
        <sz val="10"/>
        <color theme="1"/>
        <rFont val="宋体"/>
        <charset val="0"/>
      </rPr>
      <t>宁夏平罗县通伏乡五香村七队</t>
    </r>
    <r>
      <rPr>
        <sz val="10"/>
        <color theme="1"/>
        <rFont val="Arial"/>
        <charset val="0"/>
      </rPr>
      <t>30</t>
    </r>
  </si>
  <si>
    <t>任自建</t>
  </si>
  <si>
    <r>
      <rPr>
        <sz val="10"/>
        <color theme="1"/>
        <rFont val="宋体"/>
        <charset val="0"/>
      </rPr>
      <t>宁夏平罗县通伏乡五香村七队</t>
    </r>
    <r>
      <rPr>
        <sz val="10"/>
        <color theme="1"/>
        <rFont val="Arial"/>
        <charset val="0"/>
      </rPr>
      <t>05</t>
    </r>
  </si>
  <si>
    <t>任自千</t>
  </si>
  <si>
    <t>任星润</t>
  </si>
  <si>
    <t>杜新明</t>
  </si>
  <si>
    <r>
      <rPr>
        <sz val="10"/>
        <color theme="1"/>
        <rFont val="宋体"/>
        <charset val="0"/>
      </rPr>
      <t>宁夏平罗县通伏乡五香村七队</t>
    </r>
    <r>
      <rPr>
        <sz val="10"/>
        <color theme="1"/>
        <rFont val="Arial"/>
        <charset val="0"/>
      </rPr>
      <t>03</t>
    </r>
  </si>
  <si>
    <r>
      <rPr>
        <sz val="10"/>
        <color theme="1"/>
        <rFont val="宋体"/>
        <charset val="0"/>
      </rPr>
      <t>宁夏平罗县通伏乡五香村七队</t>
    </r>
    <r>
      <rPr>
        <sz val="10"/>
        <color theme="1"/>
        <rFont val="Arial"/>
        <charset val="0"/>
      </rPr>
      <t>090709</t>
    </r>
    <r>
      <rPr>
        <sz val="10"/>
        <color theme="1"/>
        <rFont val="宋体"/>
        <charset val="0"/>
      </rPr>
      <t>号</t>
    </r>
  </si>
  <si>
    <t>杜建军</t>
  </si>
  <si>
    <t>任自万</t>
  </si>
  <si>
    <r>
      <rPr>
        <sz val="10"/>
        <color theme="1"/>
        <rFont val="宋体"/>
        <charset val="0"/>
      </rPr>
      <t>宁夏平罗县通伏乡五香村七队</t>
    </r>
    <r>
      <rPr>
        <sz val="10"/>
        <color theme="1"/>
        <rFont val="Arial"/>
        <charset val="0"/>
      </rPr>
      <t>27</t>
    </r>
  </si>
  <si>
    <t>任自荣</t>
  </si>
  <si>
    <r>
      <rPr>
        <sz val="10"/>
        <color theme="1"/>
        <rFont val="宋体"/>
        <charset val="0"/>
      </rPr>
      <t>宁夏平罗县通伏乡五香村七队</t>
    </r>
    <r>
      <rPr>
        <sz val="10"/>
        <color theme="1"/>
        <rFont val="Arial"/>
        <charset val="0"/>
      </rPr>
      <t>32</t>
    </r>
  </si>
  <si>
    <t>任自潮</t>
  </si>
  <si>
    <r>
      <rPr>
        <sz val="10"/>
        <color theme="1"/>
        <rFont val="宋体"/>
        <charset val="0"/>
      </rPr>
      <t>宁夏平罗县通伏乡五香村七队</t>
    </r>
    <r>
      <rPr>
        <sz val="10"/>
        <color theme="1"/>
        <rFont val="Arial"/>
        <charset val="0"/>
      </rPr>
      <t>11</t>
    </r>
  </si>
  <si>
    <t>任自军</t>
  </si>
  <si>
    <r>
      <rPr>
        <sz val="10"/>
        <color theme="1"/>
        <rFont val="宋体"/>
        <charset val="0"/>
      </rPr>
      <t>宁夏平罗县通伏乡五香村七队</t>
    </r>
    <r>
      <rPr>
        <sz val="10"/>
        <color theme="1"/>
        <rFont val="Arial"/>
        <charset val="0"/>
      </rPr>
      <t>37</t>
    </r>
  </si>
  <si>
    <t>杜宝军</t>
  </si>
  <si>
    <t>任学明</t>
  </si>
  <si>
    <r>
      <rPr>
        <sz val="10"/>
        <color theme="1"/>
        <rFont val="宋体"/>
        <charset val="0"/>
      </rPr>
      <t>宁夏平罗县通伏乡五香村七队</t>
    </r>
    <r>
      <rPr>
        <sz val="10"/>
        <color theme="1"/>
        <rFont val="Arial"/>
        <charset val="0"/>
      </rPr>
      <t>31</t>
    </r>
  </si>
  <si>
    <t>任自英</t>
  </si>
  <si>
    <t>杜建宁</t>
  </si>
  <si>
    <r>
      <rPr>
        <sz val="10"/>
        <color theme="1"/>
        <rFont val="宋体"/>
        <charset val="0"/>
      </rPr>
      <t>宁夏平罗县通伏乡五香村七队</t>
    </r>
    <r>
      <rPr>
        <sz val="10"/>
        <color theme="1"/>
        <rFont val="Arial"/>
        <charset val="0"/>
      </rPr>
      <t>38</t>
    </r>
  </si>
  <si>
    <r>
      <rPr>
        <sz val="10"/>
        <color theme="1"/>
        <rFont val="宋体"/>
        <charset val="0"/>
      </rPr>
      <t>宁夏平罗县通伏乡五香村七队</t>
    </r>
    <r>
      <rPr>
        <sz val="10"/>
        <color theme="1"/>
        <rFont val="Arial"/>
        <charset val="0"/>
      </rPr>
      <t>26</t>
    </r>
  </si>
  <si>
    <t>任宁</t>
  </si>
  <si>
    <r>
      <rPr>
        <sz val="10"/>
        <color theme="1"/>
        <rFont val="宋体"/>
        <charset val="0"/>
      </rPr>
      <t>宁夏平罗县通伏乡五香村七队</t>
    </r>
    <r>
      <rPr>
        <sz val="10"/>
        <color theme="1"/>
        <rFont val="Arial"/>
        <charset val="0"/>
      </rPr>
      <t>18</t>
    </r>
  </si>
  <si>
    <t>任昊</t>
  </si>
  <si>
    <r>
      <rPr>
        <sz val="10"/>
        <color theme="1"/>
        <rFont val="宋体"/>
        <charset val="0"/>
      </rPr>
      <t>宁夏平罗县通伏乡五香村七队</t>
    </r>
    <r>
      <rPr>
        <sz val="10"/>
        <color theme="1"/>
        <rFont val="Arial"/>
        <charset val="0"/>
      </rPr>
      <t>42</t>
    </r>
  </si>
  <si>
    <t>杜兴有</t>
  </si>
  <si>
    <r>
      <rPr>
        <sz val="10"/>
        <color theme="1"/>
        <rFont val="宋体"/>
        <charset val="0"/>
      </rPr>
      <t>宁夏平罗县通伏乡五香村七队</t>
    </r>
    <r>
      <rPr>
        <sz val="10"/>
        <color theme="1"/>
        <rFont val="Arial"/>
        <charset val="0"/>
      </rPr>
      <t>43</t>
    </r>
  </si>
  <si>
    <t>任吉寿</t>
  </si>
  <si>
    <r>
      <rPr>
        <sz val="10"/>
        <color theme="1"/>
        <rFont val="宋体"/>
        <charset val="0"/>
      </rPr>
      <t>宁夏平罗县通伏乡五香村七队</t>
    </r>
    <r>
      <rPr>
        <sz val="10"/>
        <color theme="1"/>
        <rFont val="Arial"/>
        <charset val="0"/>
      </rPr>
      <t>22</t>
    </r>
  </si>
  <si>
    <t>任自清</t>
  </si>
  <si>
    <r>
      <rPr>
        <sz val="10"/>
        <color theme="1"/>
        <rFont val="宋体"/>
        <charset val="0"/>
      </rPr>
      <t>宁夏平罗县通伏乡五香村七队</t>
    </r>
    <r>
      <rPr>
        <sz val="10"/>
        <color theme="1"/>
        <rFont val="Arial"/>
        <charset val="0"/>
      </rPr>
      <t>25</t>
    </r>
  </si>
  <si>
    <t>杜新其</t>
  </si>
  <si>
    <r>
      <rPr>
        <sz val="10"/>
        <color theme="1"/>
        <rFont val="宋体"/>
        <charset val="0"/>
      </rPr>
      <t>宁夏平罗县通伏乡五香村七队</t>
    </r>
    <r>
      <rPr>
        <sz val="10"/>
        <color theme="1"/>
        <rFont val="Arial"/>
        <charset val="0"/>
      </rPr>
      <t>55</t>
    </r>
  </si>
  <si>
    <t>任学忠</t>
  </si>
  <si>
    <r>
      <rPr>
        <sz val="10"/>
        <color theme="1"/>
        <rFont val="宋体"/>
        <charset val="0"/>
      </rPr>
      <t>宁夏平罗县通伏乡五香村七队</t>
    </r>
    <r>
      <rPr>
        <sz val="10"/>
        <color theme="1"/>
        <rFont val="Arial"/>
        <charset val="0"/>
      </rPr>
      <t>41</t>
    </r>
  </si>
  <si>
    <t>任自平</t>
  </si>
  <si>
    <r>
      <rPr>
        <sz val="10"/>
        <color theme="1"/>
        <rFont val="宋体"/>
        <charset val="0"/>
      </rPr>
      <t>宁夏平罗县通伏乡五香村七队</t>
    </r>
    <r>
      <rPr>
        <sz val="10"/>
        <color theme="1"/>
        <rFont val="Arial"/>
        <charset val="0"/>
      </rPr>
      <t>16</t>
    </r>
  </si>
  <si>
    <t>任自利</t>
  </si>
  <si>
    <r>
      <rPr>
        <sz val="10"/>
        <color theme="1"/>
        <rFont val="宋体"/>
        <charset val="0"/>
      </rPr>
      <t>宁夏平罗县通伏乡五香村七队</t>
    </r>
    <r>
      <rPr>
        <sz val="10"/>
        <color theme="1"/>
        <rFont val="Arial"/>
        <charset val="0"/>
      </rPr>
      <t>49</t>
    </r>
  </si>
  <si>
    <t>杜正兵</t>
  </si>
  <si>
    <r>
      <rPr>
        <sz val="10"/>
        <color theme="1"/>
        <rFont val="宋体"/>
        <charset val="0"/>
      </rPr>
      <t>宁夏平罗县通伏乡五香村七队</t>
    </r>
    <r>
      <rPr>
        <sz val="10"/>
        <color theme="1"/>
        <rFont val="Arial"/>
        <charset val="0"/>
      </rPr>
      <t>61</t>
    </r>
  </si>
  <si>
    <t>石明花</t>
  </si>
  <si>
    <r>
      <rPr>
        <sz val="10"/>
        <color theme="1"/>
        <rFont val="宋体"/>
        <charset val="0"/>
      </rPr>
      <t>宁夏平罗县通伏乡五香村七队</t>
    </r>
    <r>
      <rPr>
        <sz val="10"/>
        <color theme="1"/>
        <rFont val="Arial"/>
        <charset val="0"/>
      </rPr>
      <t>59</t>
    </r>
  </si>
  <si>
    <t>杜正伟</t>
  </si>
  <si>
    <r>
      <rPr>
        <sz val="10"/>
        <color theme="1"/>
        <rFont val="宋体"/>
        <charset val="0"/>
      </rPr>
      <t>宁夏平罗县通伏乡五香村七队</t>
    </r>
    <r>
      <rPr>
        <sz val="10"/>
        <color theme="1"/>
        <rFont val="Arial"/>
        <charset val="0"/>
      </rPr>
      <t>08</t>
    </r>
  </si>
  <si>
    <t>任国志</t>
  </si>
  <si>
    <r>
      <rPr>
        <sz val="10"/>
        <color theme="1"/>
        <rFont val="宋体"/>
        <charset val="0"/>
      </rPr>
      <t>宁夏平罗县通伏乡五香村七队</t>
    </r>
    <r>
      <rPr>
        <sz val="10"/>
        <color theme="1"/>
        <rFont val="Arial"/>
        <charset val="0"/>
      </rPr>
      <t>23</t>
    </r>
  </si>
  <si>
    <t>任红浪</t>
  </si>
  <si>
    <r>
      <rPr>
        <sz val="10"/>
        <color theme="1"/>
        <rFont val="宋体"/>
        <charset val="0"/>
      </rPr>
      <t>宁夏平罗县通伏乡五香村七队</t>
    </r>
    <r>
      <rPr>
        <sz val="10"/>
        <color theme="1"/>
        <rFont val="Arial"/>
        <charset val="0"/>
      </rPr>
      <t>41-1</t>
    </r>
    <r>
      <rPr>
        <sz val="10"/>
        <color theme="1"/>
        <rFont val="宋体"/>
        <charset val="0"/>
      </rPr>
      <t>号</t>
    </r>
  </si>
  <si>
    <t>杜绪红</t>
  </si>
  <si>
    <r>
      <rPr>
        <sz val="10"/>
        <color theme="1"/>
        <rFont val="宋体"/>
        <charset val="0"/>
      </rPr>
      <t>宁夏平罗县通伏乡五香村七队</t>
    </r>
    <r>
      <rPr>
        <sz val="10"/>
        <color theme="1"/>
        <rFont val="Arial"/>
        <charset val="0"/>
      </rPr>
      <t>13</t>
    </r>
  </si>
  <si>
    <t>任自孝</t>
  </si>
  <si>
    <t>杜绪平</t>
  </si>
  <si>
    <t>徐月香</t>
  </si>
  <si>
    <r>
      <rPr>
        <sz val="10"/>
        <color theme="1"/>
        <rFont val="宋体"/>
        <charset val="0"/>
      </rPr>
      <t>宁夏平罗县通伏乡五香村七队</t>
    </r>
    <r>
      <rPr>
        <sz val="10"/>
        <color theme="1"/>
        <rFont val="Arial"/>
        <charset val="0"/>
      </rPr>
      <t>48</t>
    </r>
  </si>
  <si>
    <r>
      <rPr>
        <sz val="10"/>
        <color theme="1"/>
        <rFont val="宋体"/>
        <charset val="0"/>
      </rPr>
      <t>宁夏平罗县通伏乡五香村七队</t>
    </r>
    <r>
      <rPr>
        <sz val="10"/>
        <color theme="1"/>
        <rFont val="Arial"/>
        <charset val="0"/>
      </rPr>
      <t>40</t>
    </r>
  </si>
  <si>
    <t>任自山</t>
  </si>
  <si>
    <t>黄桂荣</t>
  </si>
  <si>
    <r>
      <rPr>
        <sz val="10"/>
        <color theme="1"/>
        <rFont val="宋体"/>
        <charset val="0"/>
      </rPr>
      <t>宁夏平罗县通伏乡五香村七队</t>
    </r>
    <r>
      <rPr>
        <sz val="10"/>
        <color theme="1"/>
        <rFont val="Arial"/>
        <charset val="0"/>
      </rPr>
      <t>07</t>
    </r>
  </si>
  <si>
    <t>任自洋</t>
  </si>
  <si>
    <r>
      <rPr>
        <sz val="10"/>
        <color theme="1"/>
        <rFont val="宋体"/>
        <charset val="0"/>
      </rPr>
      <t>宁夏平罗县通伏乡五香村七队</t>
    </r>
    <r>
      <rPr>
        <sz val="10"/>
        <color theme="1"/>
        <rFont val="Arial"/>
        <charset val="0"/>
      </rPr>
      <t>20</t>
    </r>
  </si>
  <si>
    <t>樊存安</t>
  </si>
  <si>
    <r>
      <rPr>
        <sz val="10"/>
        <color theme="1"/>
        <rFont val="宋体"/>
        <charset val="0"/>
      </rPr>
      <t>宁夏平罗县通伏乡五香村七队</t>
    </r>
    <r>
      <rPr>
        <sz val="10"/>
        <color theme="1"/>
        <rFont val="Arial"/>
        <charset val="0"/>
      </rPr>
      <t>09</t>
    </r>
  </si>
  <si>
    <t>樊兴安</t>
  </si>
  <si>
    <r>
      <rPr>
        <sz val="10"/>
        <color theme="1"/>
        <rFont val="宋体"/>
        <charset val="0"/>
      </rPr>
      <t>宁夏平罗县通伏乡五香村七队</t>
    </r>
    <r>
      <rPr>
        <sz val="10"/>
        <color theme="1"/>
        <rFont val="Arial"/>
        <charset val="0"/>
      </rPr>
      <t>10</t>
    </r>
  </si>
  <si>
    <t>蔡桂玲</t>
  </si>
  <si>
    <r>
      <rPr>
        <sz val="10"/>
        <color theme="1"/>
        <rFont val="宋体"/>
        <charset val="0"/>
      </rPr>
      <t>宁夏平罗县通伏乡五香村七队</t>
    </r>
    <r>
      <rPr>
        <sz val="10"/>
        <color theme="1"/>
        <rFont val="Arial"/>
        <charset val="0"/>
      </rPr>
      <t>29</t>
    </r>
  </si>
  <si>
    <t>宋义科</t>
  </si>
  <si>
    <t>杜新太</t>
  </si>
  <si>
    <r>
      <rPr>
        <sz val="10"/>
        <color theme="1"/>
        <rFont val="宋体"/>
        <charset val="0"/>
      </rPr>
      <t>宁夏平罗县通伏乡五香村七队</t>
    </r>
    <r>
      <rPr>
        <sz val="10"/>
        <color theme="1"/>
        <rFont val="Arial"/>
        <charset val="0"/>
      </rPr>
      <t>14</t>
    </r>
  </si>
  <si>
    <t>杜新武</t>
  </si>
  <si>
    <r>
      <rPr>
        <sz val="10"/>
        <color theme="1"/>
        <rFont val="宋体"/>
        <charset val="0"/>
      </rPr>
      <t>宁夏平罗县通伏乡五香村七队</t>
    </r>
    <r>
      <rPr>
        <sz val="10"/>
        <color theme="1"/>
        <rFont val="Arial"/>
        <charset val="0"/>
      </rPr>
      <t>0.0</t>
    </r>
  </si>
  <si>
    <t>王嵘</t>
  </si>
  <si>
    <t>王永科</t>
  </si>
  <si>
    <t>郭新前</t>
  </si>
  <si>
    <t>平罗县城关镇东风路世纪苑小区</t>
  </si>
  <si>
    <t>郭新安</t>
  </si>
  <si>
    <t>五香二队</t>
  </si>
  <si>
    <t>郭银喜</t>
  </si>
  <si>
    <t>党建红</t>
  </si>
  <si>
    <t>五香三队</t>
  </si>
  <si>
    <t>陈嘉</t>
  </si>
  <si>
    <t>陆建国</t>
  </si>
  <si>
    <t>五香一队</t>
  </si>
  <si>
    <r>
      <rPr>
        <sz val="10"/>
        <color theme="1"/>
        <rFont val="宋体"/>
        <charset val="0"/>
      </rPr>
      <t>通伏乡团结村九队</t>
    </r>
    <r>
      <rPr>
        <sz val="10"/>
        <color theme="1"/>
        <rFont val="Arial"/>
        <charset val="0"/>
      </rPr>
      <t>7-1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</si>
  <si>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通伏乡团结村九队</t>
    </r>
    <r>
      <rPr>
        <sz val="10"/>
        <color theme="1"/>
        <rFont val="Arial"/>
        <charset val="0"/>
      </rPr>
      <t>11</t>
    </r>
    <r>
      <rPr>
        <sz val="10"/>
        <color theme="1"/>
        <rFont val="宋体"/>
        <charset val="0"/>
      </rPr>
      <t>号</t>
    </r>
  </si>
  <si>
    <t>何梅芳</t>
  </si>
  <si>
    <r>
      <rPr>
        <sz val="10"/>
        <color theme="1"/>
        <rFont val="宋体"/>
        <charset val="0"/>
      </rPr>
      <t>通伏乡团结村九队</t>
    </r>
    <r>
      <rPr>
        <sz val="10"/>
        <color theme="1"/>
        <rFont val="Arial"/>
        <charset val="0"/>
      </rPr>
      <t>3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</si>
  <si>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通伏乡团结村九队</t>
    </r>
    <r>
      <rPr>
        <sz val="10"/>
        <color theme="1"/>
        <rFont val="Arial"/>
        <charset val="0"/>
      </rPr>
      <t>17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</si>
  <si>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通伏乡团结村九队</t>
    </r>
    <r>
      <rPr>
        <sz val="10"/>
        <color theme="1"/>
        <rFont val="Arial"/>
        <charset val="0"/>
      </rPr>
      <t>4</t>
    </r>
    <r>
      <rPr>
        <sz val="10"/>
        <color theme="1"/>
        <rFont val="宋体"/>
        <charset val="0"/>
      </rPr>
      <t>号</t>
    </r>
  </si>
  <si>
    <t>何栋兴</t>
  </si>
  <si>
    <r>
      <rPr>
        <sz val="10"/>
        <color theme="1"/>
        <rFont val="宋体"/>
        <charset val="0"/>
      </rPr>
      <t>通伏乡团结村九队</t>
    </r>
    <r>
      <rPr>
        <sz val="10"/>
        <color theme="1"/>
        <rFont val="Arial"/>
        <charset val="0"/>
      </rPr>
      <t>6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</si>
  <si>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通伏乡团结村一队</t>
    </r>
    <r>
      <rPr>
        <sz val="10"/>
        <color theme="1"/>
        <rFont val="Arial"/>
        <charset val="0"/>
      </rPr>
      <t>11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</si>
  <si>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通伏乡团结村九队</t>
    </r>
    <r>
      <rPr>
        <sz val="10"/>
        <color theme="1"/>
        <rFont val="Arial"/>
        <charset val="0"/>
      </rPr>
      <t>14</t>
    </r>
    <r>
      <rPr>
        <sz val="10"/>
        <color theme="1"/>
        <rFont val="宋体"/>
        <charset val="0"/>
      </rPr>
      <t>号</t>
    </r>
  </si>
  <si>
    <t>何正华</t>
  </si>
  <si>
    <r>
      <rPr>
        <sz val="10"/>
        <color theme="1"/>
        <rFont val="宋体"/>
        <charset val="0"/>
      </rPr>
      <t>通伏乡团结村九队</t>
    </r>
    <r>
      <rPr>
        <sz val="10"/>
        <color theme="1"/>
        <rFont val="Arial"/>
        <charset val="0"/>
      </rPr>
      <t>20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</si>
  <si>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通伏乡团结村一队</t>
    </r>
    <r>
      <rPr>
        <sz val="10"/>
        <color theme="1"/>
        <rFont val="Arial"/>
        <charset val="0"/>
      </rPr>
      <t>12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</si>
  <si>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通伏乡团结村一队</t>
    </r>
    <r>
      <rPr>
        <sz val="10"/>
        <color theme="1"/>
        <rFont val="Arial"/>
        <charset val="0"/>
      </rPr>
      <t>0</t>
    </r>
    <r>
      <rPr>
        <sz val="10"/>
        <color theme="1"/>
        <rFont val="宋体"/>
        <charset val="0"/>
      </rPr>
      <t>号</t>
    </r>
  </si>
  <si>
    <t>何正川</t>
  </si>
  <si>
    <r>
      <rPr>
        <sz val="10"/>
        <color theme="1"/>
        <rFont val="宋体"/>
        <charset val="0"/>
      </rPr>
      <t>通伏乡团结村一队</t>
    </r>
    <r>
      <rPr>
        <sz val="10"/>
        <color theme="1"/>
        <rFont val="Arial"/>
        <charset val="0"/>
      </rPr>
      <t>17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</si>
  <si>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通伏乡团结村九队</t>
    </r>
    <r>
      <rPr>
        <sz val="10"/>
        <color theme="1"/>
        <rFont val="Arial"/>
        <charset val="0"/>
      </rPr>
      <t>0</t>
    </r>
    <r>
      <rPr>
        <sz val="10"/>
        <color theme="1"/>
        <rFont val="宋体"/>
        <charset val="0"/>
      </rPr>
      <t>号</t>
    </r>
  </si>
  <si>
    <t>通伏乡团结村一队号</t>
  </si>
  <si>
    <r>
      <rPr>
        <sz val="10"/>
        <color theme="1"/>
        <rFont val="宋体"/>
        <charset val="0"/>
      </rPr>
      <t>通伏乡团结村一队</t>
    </r>
    <r>
      <rPr>
        <sz val="10"/>
        <color theme="1"/>
        <rFont val="Arial"/>
        <charset val="0"/>
      </rPr>
      <t>20-1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</si>
  <si>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通伏乡团结村一队</t>
    </r>
    <r>
      <rPr>
        <sz val="10"/>
        <color theme="1"/>
        <rFont val="Arial"/>
        <charset val="0"/>
      </rPr>
      <t>20</t>
    </r>
    <r>
      <rPr>
        <sz val="10"/>
        <color theme="1"/>
        <rFont val="宋体"/>
        <charset val="0"/>
      </rPr>
      <t>号</t>
    </r>
  </si>
  <si>
    <t>何正清</t>
  </si>
  <si>
    <t>何正虎</t>
  </si>
  <si>
    <t>何学梅</t>
  </si>
  <si>
    <r>
      <rPr>
        <sz val="10"/>
        <color theme="1"/>
        <rFont val="宋体"/>
        <charset val="0"/>
      </rPr>
      <t>通伏乡团结村一队</t>
    </r>
    <r>
      <rPr>
        <sz val="10"/>
        <color theme="1"/>
        <rFont val="Arial"/>
        <charset val="0"/>
      </rPr>
      <t>14</t>
    </r>
    <r>
      <rPr>
        <sz val="10"/>
        <color theme="1"/>
        <rFont val="宋体"/>
        <charset val="0"/>
      </rPr>
      <t>号</t>
    </r>
  </si>
  <si>
    <t>何正海</t>
  </si>
  <si>
    <r>
      <rPr>
        <sz val="10"/>
        <color theme="1"/>
        <rFont val="宋体"/>
        <charset val="0"/>
      </rPr>
      <t>通伏乡团结村一队</t>
    </r>
    <r>
      <rPr>
        <sz val="10"/>
        <color theme="1"/>
        <rFont val="Arial"/>
        <charset val="0"/>
      </rPr>
      <t>19</t>
    </r>
    <r>
      <rPr>
        <sz val="10"/>
        <color theme="1"/>
        <rFont val="宋体"/>
        <charset val="0"/>
      </rPr>
      <t>号</t>
    </r>
  </si>
  <si>
    <t>何栋云</t>
  </si>
  <si>
    <r>
      <rPr>
        <sz val="10"/>
        <color theme="1"/>
        <rFont val="宋体"/>
        <charset val="0"/>
      </rPr>
      <t>通伏乡团结村九队</t>
    </r>
    <r>
      <rPr>
        <sz val="10"/>
        <color theme="1"/>
        <rFont val="Arial"/>
        <charset val="0"/>
      </rPr>
      <t>19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</si>
  <si>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通伏乡团结村一队</t>
    </r>
    <r>
      <rPr>
        <sz val="10"/>
        <color theme="1"/>
        <rFont val="Arial"/>
        <charset val="0"/>
      </rPr>
      <t>14-1</t>
    </r>
    <r>
      <rPr>
        <sz val="10"/>
        <color theme="1"/>
        <rFont val="宋体"/>
        <charset val="0"/>
      </rPr>
      <t>号</t>
    </r>
  </si>
  <si>
    <t>谢光明</t>
  </si>
  <si>
    <t>马彦栋</t>
  </si>
  <si>
    <t>何正峰</t>
  </si>
  <si>
    <t>何学斌</t>
  </si>
  <si>
    <r>
      <rPr>
        <sz val="10"/>
        <color theme="1"/>
        <rFont val="宋体"/>
        <charset val="0"/>
      </rPr>
      <t>通伏乡团结村一队</t>
    </r>
    <r>
      <rPr>
        <sz val="10"/>
        <color theme="1"/>
        <rFont val="Arial"/>
        <charset val="0"/>
      </rPr>
      <t>141</t>
    </r>
    <r>
      <rPr>
        <sz val="10"/>
        <color theme="1"/>
        <rFont val="宋体"/>
        <charset val="0"/>
      </rPr>
      <t>号</t>
    </r>
  </si>
  <si>
    <t>何正其</t>
  </si>
  <si>
    <t>马维洪</t>
  </si>
  <si>
    <t>马育东</t>
  </si>
  <si>
    <r>
      <rPr>
        <sz val="10"/>
        <color theme="1"/>
        <rFont val="宋体"/>
        <charset val="0"/>
      </rPr>
      <t>通伏乡团结村九队</t>
    </r>
    <r>
      <rPr>
        <sz val="10"/>
        <color theme="1"/>
        <rFont val="Arial"/>
        <charset val="0"/>
      </rPr>
      <t>13-1</t>
    </r>
    <r>
      <rPr>
        <sz val="10"/>
        <color theme="1"/>
        <rFont val="宋体"/>
        <charset val="0"/>
      </rPr>
      <t>号</t>
    </r>
  </si>
  <si>
    <t>丁志军</t>
  </si>
  <si>
    <t>丁志业</t>
  </si>
  <si>
    <t>马有福</t>
  </si>
  <si>
    <t>马育峰</t>
  </si>
  <si>
    <t>何栋龙</t>
  </si>
  <si>
    <t>通伏乡团结村九队</t>
  </si>
  <si>
    <r>
      <rPr>
        <sz val="10"/>
        <color theme="1"/>
        <rFont val="宋体"/>
        <charset val="0"/>
      </rPr>
      <t>通伏乡团结村九队</t>
    </r>
    <r>
      <rPr>
        <sz val="10"/>
        <color theme="1"/>
        <rFont val="Arial"/>
        <charset val="0"/>
      </rPr>
      <t>13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</si>
  <si>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通伏乡团结村一队</t>
    </r>
    <r>
      <rPr>
        <sz val="10"/>
        <color theme="1"/>
        <rFont val="Arial"/>
        <charset val="0"/>
      </rPr>
      <t>4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</si>
  <si>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通伏乡团结村一队</t>
    </r>
    <r>
      <rPr>
        <sz val="10"/>
        <color theme="1"/>
        <rFont val="Arial"/>
        <charset val="0"/>
      </rPr>
      <t>3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</si>
  <si>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通伏乡团结村一队</t>
    </r>
    <r>
      <rPr>
        <sz val="10"/>
        <color theme="1"/>
        <rFont val="Arial"/>
        <charset val="0"/>
      </rPr>
      <t>10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</si>
  <si>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通伏乡团结村一队</t>
    </r>
    <r>
      <rPr>
        <sz val="10"/>
        <color theme="1"/>
        <rFont val="Arial"/>
        <charset val="0"/>
      </rPr>
      <t>17-1</t>
    </r>
    <r>
      <rPr>
        <sz val="10"/>
        <color theme="1"/>
        <rFont val="宋体"/>
        <charset val="0"/>
      </rPr>
      <t>号</t>
    </r>
  </si>
  <si>
    <t>何彦林</t>
  </si>
  <si>
    <t>罗占国</t>
  </si>
  <si>
    <r>
      <rPr>
        <sz val="10"/>
        <color theme="1"/>
        <rFont val="宋体"/>
        <charset val="0"/>
      </rPr>
      <t>通伏乡团结村一队</t>
    </r>
    <r>
      <rPr>
        <sz val="10"/>
        <color theme="1"/>
        <rFont val="Arial"/>
        <charset val="0"/>
      </rPr>
      <t>8</t>
    </r>
    <r>
      <rPr>
        <sz val="10"/>
        <color theme="1"/>
        <rFont val="宋体"/>
        <charset val="0"/>
      </rPr>
      <t>号</t>
    </r>
  </si>
  <si>
    <t>何学武</t>
  </si>
  <si>
    <r>
      <rPr>
        <sz val="10"/>
        <color theme="1"/>
        <rFont val="宋体"/>
        <charset val="0"/>
      </rPr>
      <t>通伏乡团结村九队</t>
    </r>
    <r>
      <rPr>
        <sz val="10"/>
        <color theme="1"/>
        <rFont val="Arial"/>
        <charset val="0"/>
      </rPr>
      <t>15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</si>
  <si>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通伏乡团结村一队</t>
    </r>
    <r>
      <rPr>
        <sz val="10"/>
        <color theme="1"/>
        <rFont val="Arial"/>
        <charset val="0"/>
      </rPr>
      <t>2</t>
    </r>
    <r>
      <rPr>
        <sz val="10"/>
        <color theme="1"/>
        <rFont val="宋体"/>
        <charset val="0"/>
      </rPr>
      <t>号</t>
    </r>
  </si>
  <si>
    <t>张志刚</t>
  </si>
  <si>
    <t>通伏乡团结村一队</t>
  </si>
  <si>
    <t>何正龙</t>
  </si>
  <si>
    <t>马金伟</t>
  </si>
  <si>
    <r>
      <rPr>
        <sz val="10"/>
        <color theme="1"/>
        <rFont val="宋体"/>
        <charset val="0"/>
      </rPr>
      <t>通伏乡团结村九队</t>
    </r>
    <r>
      <rPr>
        <sz val="10"/>
        <color theme="1"/>
        <rFont val="Arial"/>
        <charset val="0"/>
      </rPr>
      <t>9</t>
    </r>
    <r>
      <rPr>
        <sz val="10"/>
        <color theme="1"/>
        <rFont val="宋体"/>
        <charset val="0"/>
      </rPr>
      <t>号</t>
    </r>
  </si>
  <si>
    <t>何栋兵</t>
  </si>
  <si>
    <r>
      <rPr>
        <sz val="10"/>
        <color theme="1"/>
        <rFont val="宋体"/>
        <charset val="0"/>
      </rPr>
      <t>通伏乡团结村九队</t>
    </r>
    <r>
      <rPr>
        <sz val="10"/>
        <color theme="1"/>
        <rFont val="Arial"/>
        <charset val="0"/>
      </rPr>
      <t>5</t>
    </r>
    <r>
      <rPr>
        <sz val="10"/>
        <color theme="1"/>
        <rFont val="宋体"/>
        <charset val="0"/>
      </rPr>
      <t>号</t>
    </r>
  </si>
  <si>
    <t>马渤</t>
  </si>
  <si>
    <t>何彦兵</t>
  </si>
  <si>
    <t>马成智</t>
  </si>
  <si>
    <r>
      <rPr>
        <sz val="10"/>
        <color theme="1"/>
        <rFont val="宋体"/>
        <charset val="0"/>
      </rPr>
      <t>通伏乡团结村一队</t>
    </r>
    <r>
      <rPr>
        <sz val="10"/>
        <color theme="1"/>
        <rFont val="Arial"/>
        <charset val="0"/>
      </rPr>
      <t>15</t>
    </r>
    <r>
      <rPr>
        <sz val="10"/>
        <color theme="1"/>
        <rFont val="宋体"/>
        <charset val="0"/>
      </rPr>
      <t>号</t>
    </r>
  </si>
  <si>
    <t>何正江</t>
  </si>
  <si>
    <r>
      <rPr>
        <sz val="10"/>
        <color theme="1"/>
        <rFont val="宋体"/>
        <charset val="0"/>
      </rPr>
      <t>通伏乡团结村一队</t>
    </r>
    <r>
      <rPr>
        <sz val="10"/>
        <color theme="1"/>
        <rFont val="Arial"/>
        <charset val="0"/>
      </rPr>
      <t>7-1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</si>
  <si>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通伏乡团结村九队</t>
    </r>
    <r>
      <rPr>
        <sz val="10"/>
        <color theme="1"/>
        <rFont val="Arial"/>
        <charset val="0"/>
      </rPr>
      <t>12</t>
    </r>
    <r>
      <rPr>
        <sz val="10"/>
        <color theme="1"/>
        <rFont val="宋体"/>
        <charset val="0"/>
      </rPr>
      <t>号</t>
    </r>
  </si>
  <si>
    <t>何栋静</t>
  </si>
  <si>
    <r>
      <rPr>
        <sz val="10"/>
        <color theme="1"/>
        <rFont val="宋体"/>
        <charset val="0"/>
      </rPr>
      <t>通伏乡团结村九队</t>
    </r>
    <r>
      <rPr>
        <sz val="10"/>
        <color theme="1"/>
        <rFont val="Arial"/>
        <charset val="0"/>
      </rPr>
      <t>7</t>
    </r>
    <r>
      <rPr>
        <sz val="10"/>
        <color theme="1"/>
        <rFont val="宋体"/>
        <charset val="0"/>
      </rPr>
      <t>号</t>
    </r>
  </si>
  <si>
    <t>何正祥</t>
  </si>
  <si>
    <r>
      <rPr>
        <sz val="10"/>
        <color theme="1"/>
        <rFont val="宋体"/>
        <charset val="0"/>
      </rPr>
      <t>通伏乡团结村一队</t>
    </r>
    <r>
      <rPr>
        <sz val="10"/>
        <color theme="1"/>
        <rFont val="Arial"/>
        <charset val="0"/>
      </rPr>
      <t>7</t>
    </r>
    <r>
      <rPr>
        <sz val="10"/>
        <color theme="1"/>
        <rFont val="宋体"/>
        <charset val="0"/>
      </rPr>
      <t>号</t>
    </r>
  </si>
  <si>
    <t>何刚</t>
  </si>
  <si>
    <t>何建林</t>
  </si>
  <si>
    <t>丁志忠</t>
  </si>
  <si>
    <r>
      <rPr>
        <sz val="10"/>
        <color theme="1"/>
        <rFont val="宋体"/>
        <charset val="0"/>
      </rPr>
      <t>通伏乡团结村一队</t>
    </r>
    <r>
      <rPr>
        <sz val="10"/>
        <color theme="1"/>
        <rFont val="Arial"/>
        <charset val="0"/>
      </rPr>
      <t>24</t>
    </r>
    <r>
      <rPr>
        <sz val="10"/>
        <color theme="1"/>
        <rFont val="宋体"/>
        <charset val="0"/>
      </rPr>
      <t>号</t>
    </r>
  </si>
  <si>
    <t>何彦荣</t>
  </si>
  <si>
    <t>马奋勇</t>
  </si>
  <si>
    <r>
      <rPr>
        <sz val="10"/>
        <color theme="1"/>
        <rFont val="宋体"/>
        <charset val="0"/>
      </rPr>
      <t>通伏乡团结村九队</t>
    </r>
    <r>
      <rPr>
        <sz val="10"/>
        <color theme="1"/>
        <rFont val="Arial"/>
        <charset val="0"/>
      </rPr>
      <t>11-1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</si>
  <si>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通伏乡团结村九队</t>
    </r>
    <r>
      <rPr>
        <sz val="10"/>
        <color theme="1"/>
        <rFont val="Arial"/>
        <charset val="0"/>
      </rPr>
      <t>10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</si>
  <si>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通伏乡团结村九队</t>
    </r>
    <r>
      <rPr>
        <sz val="10"/>
        <color theme="1"/>
        <rFont val="Arial"/>
        <charset val="0"/>
      </rPr>
      <t>8</t>
    </r>
    <r>
      <rPr>
        <sz val="10"/>
        <color theme="1"/>
        <rFont val="宋体"/>
        <charset val="0"/>
      </rPr>
      <t>号</t>
    </r>
  </si>
  <si>
    <t>马维其</t>
  </si>
  <si>
    <t>通伏乡团结村九队号</t>
  </si>
  <si>
    <t>何栋锋</t>
  </si>
  <si>
    <r>
      <rPr>
        <sz val="10"/>
        <color theme="1"/>
        <rFont val="宋体"/>
        <charset val="0"/>
      </rPr>
      <t>通伏乡团结村一队</t>
    </r>
    <r>
      <rPr>
        <sz val="10"/>
        <color theme="1"/>
        <rFont val="Arial"/>
        <charset val="0"/>
      </rPr>
      <t>16</t>
    </r>
    <r>
      <rPr>
        <sz val="10"/>
        <color theme="1"/>
        <rFont val="宋体"/>
        <charset val="0"/>
      </rPr>
      <t>号</t>
    </r>
  </si>
  <si>
    <t>何佳峰</t>
  </si>
  <si>
    <r>
      <rPr>
        <sz val="10"/>
        <color theme="1"/>
        <rFont val="宋体"/>
        <charset val="0"/>
      </rPr>
      <t>通伏乡团结村九队</t>
    </r>
    <r>
      <rPr>
        <sz val="10"/>
        <color theme="1"/>
        <rFont val="Arial"/>
        <charset val="0"/>
      </rPr>
      <t>144</t>
    </r>
    <r>
      <rPr>
        <sz val="10"/>
        <color theme="1"/>
        <rFont val="宋体"/>
        <charset val="0"/>
      </rPr>
      <t>号</t>
    </r>
  </si>
  <si>
    <t>苏万奎</t>
  </si>
  <si>
    <t>金克伏</t>
  </si>
  <si>
    <r>
      <rPr>
        <sz val="10"/>
        <color theme="1"/>
        <rFont val="宋体"/>
        <charset val="0"/>
      </rPr>
      <t>通伏乡团结村二队</t>
    </r>
    <r>
      <rPr>
        <sz val="10"/>
        <color theme="1"/>
        <rFont val="Arial"/>
        <charset val="0"/>
      </rPr>
      <t>111</t>
    </r>
    <r>
      <rPr>
        <sz val="10"/>
        <color theme="1"/>
        <rFont val="宋体"/>
        <charset val="0"/>
      </rPr>
      <t>号</t>
    </r>
  </si>
  <si>
    <t>金克平</t>
  </si>
  <si>
    <r>
      <rPr>
        <sz val="10"/>
        <color theme="1"/>
        <rFont val="宋体"/>
        <charset val="0"/>
      </rPr>
      <t>通伏乡团结村二队</t>
    </r>
    <r>
      <rPr>
        <sz val="10"/>
        <color theme="1"/>
        <rFont val="Arial"/>
        <charset val="0"/>
      </rPr>
      <t>6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</si>
  <si>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通伏乡团结村二队</t>
    </r>
    <r>
      <rPr>
        <sz val="10"/>
        <color theme="1"/>
        <rFont val="Arial"/>
        <charset val="0"/>
      </rPr>
      <t>12</t>
    </r>
    <r>
      <rPr>
        <sz val="10"/>
        <color theme="1"/>
        <rFont val="宋体"/>
        <charset val="0"/>
      </rPr>
      <t>号</t>
    </r>
  </si>
  <si>
    <t>金万喜</t>
  </si>
  <si>
    <r>
      <rPr>
        <sz val="10"/>
        <color theme="1"/>
        <rFont val="宋体"/>
        <charset val="0"/>
      </rPr>
      <t>通伏乡团结村二队</t>
    </r>
    <r>
      <rPr>
        <sz val="10"/>
        <color theme="1"/>
        <rFont val="Arial"/>
        <charset val="0"/>
      </rPr>
      <t>9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</si>
  <si>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通伏乡团结村二队十队</t>
    </r>
    <r>
      <rPr>
        <sz val="10"/>
        <color theme="1"/>
        <rFont val="Arial"/>
        <charset val="0"/>
      </rPr>
      <t>17</t>
    </r>
    <r>
      <rPr>
        <sz val="10"/>
        <color theme="1"/>
        <rFont val="宋体"/>
        <charset val="0"/>
      </rPr>
      <t>号</t>
    </r>
  </si>
  <si>
    <t>罗生保</t>
  </si>
  <si>
    <r>
      <rPr>
        <sz val="10"/>
        <color theme="1"/>
        <rFont val="宋体"/>
        <charset val="0"/>
      </rPr>
      <t>通伏乡团结村十队</t>
    </r>
    <r>
      <rPr>
        <sz val="10"/>
        <color theme="1"/>
        <rFont val="Arial"/>
        <charset val="0"/>
      </rPr>
      <t>7</t>
    </r>
    <r>
      <rPr>
        <sz val="10"/>
        <color theme="1"/>
        <rFont val="宋体"/>
        <charset val="0"/>
      </rPr>
      <t>号</t>
    </r>
  </si>
  <si>
    <t>罗生军</t>
  </si>
  <si>
    <t>罗生林</t>
  </si>
  <si>
    <t>通伏乡团结村二队</t>
  </si>
  <si>
    <t>马维勤</t>
  </si>
  <si>
    <t>马卫兵</t>
  </si>
  <si>
    <t>马赞义</t>
  </si>
  <si>
    <t>王新斌</t>
  </si>
  <si>
    <t>金克祥</t>
  </si>
  <si>
    <t>马赞兴</t>
  </si>
  <si>
    <t>马赞兵</t>
  </si>
  <si>
    <t>马赞荣</t>
  </si>
  <si>
    <t>罗永平</t>
  </si>
  <si>
    <t>郝磊</t>
  </si>
  <si>
    <r>
      <rPr>
        <sz val="10"/>
        <color theme="1"/>
        <rFont val="宋体"/>
        <charset val="0"/>
      </rPr>
      <t>通伏乡团结村三队</t>
    </r>
    <r>
      <rPr>
        <sz val="10"/>
        <color theme="1"/>
        <rFont val="Arial"/>
        <charset val="0"/>
      </rPr>
      <t>2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</si>
  <si>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通伏乡团结村三队</t>
    </r>
    <r>
      <rPr>
        <sz val="10"/>
        <color theme="1"/>
        <rFont val="Arial"/>
        <charset val="0"/>
      </rPr>
      <t>00</t>
    </r>
    <r>
      <rPr>
        <sz val="10"/>
        <color theme="1"/>
        <rFont val="宋体"/>
        <charset val="0"/>
      </rPr>
      <t>号</t>
    </r>
  </si>
  <si>
    <t>马明孝</t>
  </si>
  <si>
    <r>
      <rPr>
        <sz val="10"/>
        <color theme="1"/>
        <rFont val="宋体"/>
        <charset val="0"/>
      </rPr>
      <t>通伏乡团结村三队</t>
    </r>
    <r>
      <rPr>
        <sz val="10"/>
        <color theme="1"/>
        <rFont val="Arial"/>
        <charset val="0"/>
      </rPr>
      <t>34</t>
    </r>
    <r>
      <rPr>
        <sz val="10"/>
        <color theme="1"/>
        <rFont val="宋体"/>
        <charset val="0"/>
      </rPr>
      <t>号</t>
    </r>
  </si>
  <si>
    <t>黄小虎</t>
  </si>
  <si>
    <r>
      <rPr>
        <sz val="10"/>
        <color theme="1"/>
        <rFont val="宋体"/>
        <charset val="0"/>
      </rPr>
      <t>通伏乡团结村三队</t>
    </r>
    <r>
      <rPr>
        <sz val="10"/>
        <color theme="1"/>
        <rFont val="Arial"/>
        <charset val="0"/>
      </rPr>
      <t>14</t>
    </r>
    <r>
      <rPr>
        <sz val="10"/>
        <color theme="1"/>
        <rFont val="宋体"/>
        <charset val="0"/>
      </rPr>
      <t>号</t>
    </r>
  </si>
  <si>
    <t>通伏乡团结村三队号</t>
  </si>
  <si>
    <t>马明川</t>
  </si>
  <si>
    <t>刘尚平</t>
  </si>
  <si>
    <t>通伏乡团结村十一队号</t>
  </si>
  <si>
    <t>郝永强</t>
  </si>
  <si>
    <r>
      <rPr>
        <sz val="10"/>
        <color theme="1"/>
        <rFont val="宋体"/>
        <charset val="0"/>
      </rPr>
      <t>通伏乡团结村十一队</t>
    </r>
    <r>
      <rPr>
        <sz val="10"/>
        <color theme="1"/>
        <rFont val="Arial"/>
        <charset val="0"/>
      </rPr>
      <t>14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</si>
  <si>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通伏乡团结村三队</t>
    </r>
    <r>
      <rPr>
        <sz val="10"/>
        <color theme="1"/>
        <rFont val="Arial"/>
        <charset val="0"/>
      </rPr>
      <t>0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</si>
  <si>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通伏乡团结村三队</t>
    </r>
    <r>
      <rPr>
        <sz val="10"/>
        <color theme="1"/>
        <rFont val="Arial"/>
        <charset val="0"/>
      </rPr>
      <t>080916</t>
    </r>
    <r>
      <rPr>
        <sz val="10"/>
        <color theme="1"/>
        <rFont val="宋体"/>
        <charset val="0"/>
      </rPr>
      <t>号</t>
    </r>
  </si>
  <si>
    <t>郝立涛</t>
  </si>
  <si>
    <r>
      <rPr>
        <sz val="10"/>
        <color theme="1"/>
        <rFont val="宋体"/>
        <charset val="0"/>
      </rPr>
      <t>通伏乡团结村三队</t>
    </r>
    <r>
      <rPr>
        <sz val="10"/>
        <color theme="1"/>
        <rFont val="Arial"/>
        <charset val="0"/>
      </rPr>
      <t>100224</t>
    </r>
    <r>
      <rPr>
        <sz val="10"/>
        <color theme="1"/>
        <rFont val="宋体"/>
        <charset val="0"/>
      </rPr>
      <t>号</t>
    </r>
  </si>
  <si>
    <t>郝占清</t>
  </si>
  <si>
    <t>通伏乡团结村三队</t>
  </si>
  <si>
    <t>郝小林</t>
  </si>
  <si>
    <r>
      <rPr>
        <sz val="10"/>
        <color theme="1"/>
        <rFont val="宋体"/>
        <charset val="0"/>
      </rPr>
      <t>通伏乡团结村十一队</t>
    </r>
    <r>
      <rPr>
        <sz val="10"/>
        <color theme="1"/>
        <rFont val="Arial"/>
        <charset val="0"/>
      </rPr>
      <t>17</t>
    </r>
    <r>
      <rPr>
        <sz val="10"/>
        <color theme="1"/>
        <rFont val="宋体"/>
        <charset val="0"/>
      </rPr>
      <t>号</t>
    </r>
  </si>
  <si>
    <t>郝占胜</t>
  </si>
  <si>
    <r>
      <rPr>
        <sz val="10"/>
        <color theme="1"/>
        <rFont val="宋体"/>
        <charset val="0"/>
      </rPr>
      <t>通伏乡团结村十一队</t>
    </r>
    <r>
      <rPr>
        <sz val="10"/>
        <color theme="1"/>
        <rFont val="Arial"/>
        <charset val="0"/>
      </rPr>
      <t>11</t>
    </r>
    <r>
      <rPr>
        <sz val="10"/>
        <color theme="1"/>
        <rFont val="宋体"/>
        <charset val="0"/>
      </rPr>
      <t>号</t>
    </r>
  </si>
  <si>
    <t>郝永虎</t>
  </si>
  <si>
    <t>通伏乡团结村十一队</t>
  </si>
  <si>
    <r>
      <rPr>
        <sz val="10"/>
        <color theme="1"/>
        <rFont val="宋体"/>
        <charset val="0"/>
      </rPr>
      <t>通伏乡团结村三队</t>
    </r>
    <r>
      <rPr>
        <sz val="10"/>
        <color theme="1"/>
        <rFont val="Arial"/>
        <charset val="0"/>
      </rPr>
      <t>9</t>
    </r>
    <r>
      <rPr>
        <sz val="10"/>
        <color theme="1"/>
        <rFont val="宋体"/>
        <charset val="0"/>
      </rPr>
      <t>号</t>
    </r>
  </si>
  <si>
    <t>郝立明</t>
  </si>
  <si>
    <t>何晓军</t>
  </si>
  <si>
    <r>
      <rPr>
        <sz val="10"/>
        <color theme="1"/>
        <rFont val="宋体"/>
        <charset val="0"/>
      </rPr>
      <t>通伏乡团结村十一队</t>
    </r>
    <r>
      <rPr>
        <sz val="10"/>
        <color theme="1"/>
        <rFont val="Arial"/>
        <charset val="0"/>
      </rPr>
      <t>24</t>
    </r>
    <r>
      <rPr>
        <sz val="10"/>
        <color theme="1"/>
        <rFont val="宋体"/>
        <charset val="0"/>
      </rPr>
      <t>号</t>
    </r>
  </si>
  <si>
    <t>何生平</t>
  </si>
  <si>
    <r>
      <rPr>
        <sz val="10"/>
        <color theme="1"/>
        <rFont val="宋体"/>
        <charset val="0"/>
      </rPr>
      <t>通伏乡团结村十一队</t>
    </r>
    <r>
      <rPr>
        <sz val="10"/>
        <color theme="1"/>
        <rFont val="Arial"/>
        <charset val="0"/>
      </rPr>
      <t>00</t>
    </r>
    <r>
      <rPr>
        <sz val="10"/>
        <color theme="1"/>
        <rFont val="宋体"/>
        <charset val="0"/>
      </rPr>
      <t>号</t>
    </r>
  </si>
  <si>
    <t>郝占彪</t>
  </si>
  <si>
    <r>
      <rPr>
        <sz val="10"/>
        <color theme="1"/>
        <rFont val="宋体"/>
        <charset val="0"/>
      </rPr>
      <t>通伏乡团结村十一队</t>
    </r>
    <r>
      <rPr>
        <sz val="10"/>
        <color theme="1"/>
        <rFont val="Arial"/>
        <charset val="0"/>
      </rPr>
      <t>9</t>
    </r>
    <r>
      <rPr>
        <sz val="10"/>
        <color theme="1"/>
        <rFont val="宋体"/>
        <charset val="0"/>
      </rPr>
      <t>号</t>
    </r>
  </si>
  <si>
    <t>郝永红</t>
  </si>
  <si>
    <r>
      <rPr>
        <sz val="10"/>
        <color theme="1"/>
        <rFont val="宋体"/>
        <charset val="0"/>
      </rPr>
      <t>通伏乡团结村十一队</t>
    </r>
    <r>
      <rPr>
        <sz val="10"/>
        <color theme="1"/>
        <rFont val="Arial"/>
        <charset val="0"/>
      </rPr>
      <t>17-1</t>
    </r>
    <r>
      <rPr>
        <sz val="10"/>
        <color theme="1"/>
        <rFont val="宋体"/>
        <charset val="0"/>
      </rPr>
      <t>号</t>
    </r>
  </si>
  <si>
    <t>平罗县姚伏镇居委会</t>
  </si>
  <si>
    <r>
      <rPr>
        <sz val="10"/>
        <color theme="1"/>
        <rFont val="宋体"/>
        <charset val="0"/>
      </rPr>
      <t>通伏乡团结村三队</t>
    </r>
    <r>
      <rPr>
        <sz val="10"/>
        <color theme="1"/>
        <rFont val="Arial"/>
        <charset val="0"/>
      </rPr>
      <t>10</t>
    </r>
    <r>
      <rPr>
        <sz val="10"/>
        <color theme="1"/>
        <rFont val="宋体"/>
        <charset val="0"/>
      </rPr>
      <t>号</t>
    </r>
  </si>
  <si>
    <t>马志贤</t>
  </si>
  <si>
    <t>通伏乡团结村四队</t>
  </si>
  <si>
    <r>
      <rPr>
        <sz val="10"/>
        <color theme="1"/>
        <rFont val="宋体"/>
        <charset val="0"/>
      </rPr>
      <t>通伏乡团结村四队</t>
    </r>
    <r>
      <rPr>
        <sz val="10"/>
        <color theme="1"/>
        <rFont val="Arial"/>
        <charset val="0"/>
      </rPr>
      <t>18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</si>
  <si>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通伏乡团结村四队</t>
    </r>
    <r>
      <rPr>
        <sz val="10"/>
        <color theme="1"/>
        <rFont val="Arial"/>
        <charset val="0"/>
      </rPr>
      <t>14</t>
    </r>
    <r>
      <rPr>
        <sz val="10"/>
        <color theme="1"/>
        <rFont val="宋体"/>
        <charset val="0"/>
      </rPr>
      <t>号</t>
    </r>
  </si>
  <si>
    <t>马明智</t>
  </si>
  <si>
    <r>
      <rPr>
        <sz val="10"/>
        <color theme="1"/>
        <rFont val="宋体"/>
        <charset val="0"/>
      </rPr>
      <t>通伏乡团结村四队</t>
    </r>
    <r>
      <rPr>
        <sz val="10"/>
        <color theme="1"/>
        <rFont val="Arial"/>
        <charset val="0"/>
      </rPr>
      <t>5-1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</si>
  <si>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通伏乡团结村四队</t>
    </r>
    <r>
      <rPr>
        <sz val="10"/>
        <color theme="1"/>
        <rFont val="Arial"/>
        <charset val="0"/>
      </rPr>
      <t>7-1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</si>
  <si>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通伏乡团结村四队</t>
    </r>
    <r>
      <rPr>
        <sz val="10"/>
        <color theme="1"/>
        <rFont val="Arial"/>
        <charset val="0"/>
      </rPr>
      <t>15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</si>
  <si>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通伏乡团结村四队</t>
    </r>
    <r>
      <rPr>
        <sz val="10"/>
        <color theme="1"/>
        <rFont val="Arial"/>
        <charset val="0"/>
      </rPr>
      <t>00</t>
    </r>
    <r>
      <rPr>
        <sz val="10"/>
        <color theme="1"/>
        <rFont val="宋体"/>
        <charset val="0"/>
      </rPr>
      <t>号</t>
    </r>
  </si>
  <si>
    <t>吴耀林</t>
  </si>
  <si>
    <r>
      <rPr>
        <sz val="10"/>
        <color theme="1"/>
        <rFont val="宋体"/>
        <charset val="0"/>
      </rPr>
      <t>通伏乡团结村四队</t>
    </r>
    <r>
      <rPr>
        <sz val="10"/>
        <color theme="1"/>
        <rFont val="Arial"/>
        <charset val="0"/>
      </rPr>
      <t>0</t>
    </r>
    <r>
      <rPr>
        <sz val="10"/>
        <color theme="1"/>
        <rFont val="宋体"/>
        <charset val="0"/>
      </rPr>
      <t>号</t>
    </r>
  </si>
  <si>
    <t>谢玉波</t>
  </si>
  <si>
    <r>
      <rPr>
        <sz val="10"/>
        <color theme="1"/>
        <rFont val="宋体"/>
        <charset val="0"/>
      </rPr>
      <t>通伏乡团结村四队</t>
    </r>
    <r>
      <rPr>
        <sz val="10"/>
        <color theme="1"/>
        <rFont val="Arial"/>
        <charset val="0"/>
      </rPr>
      <t>26-1</t>
    </r>
    <r>
      <rPr>
        <sz val="10"/>
        <color theme="1"/>
        <rFont val="宋体"/>
        <charset val="0"/>
      </rPr>
      <t>号</t>
    </r>
  </si>
  <si>
    <t>何学虎</t>
  </si>
  <si>
    <t>杨宗明</t>
  </si>
  <si>
    <r>
      <rPr>
        <sz val="10"/>
        <color theme="1"/>
        <rFont val="宋体"/>
        <charset val="0"/>
      </rPr>
      <t>通伏乡团结村四队</t>
    </r>
    <r>
      <rPr>
        <sz val="10"/>
        <color theme="1"/>
        <rFont val="Arial"/>
        <charset val="0"/>
      </rPr>
      <t>101220</t>
    </r>
    <r>
      <rPr>
        <sz val="10"/>
        <color theme="1"/>
        <rFont val="宋体"/>
        <charset val="0"/>
      </rPr>
      <t>号</t>
    </r>
  </si>
  <si>
    <t>杨宗林</t>
  </si>
  <si>
    <r>
      <rPr>
        <sz val="10"/>
        <color theme="1"/>
        <rFont val="宋体"/>
        <charset val="0"/>
      </rPr>
      <t>通伏乡团结村四队</t>
    </r>
    <r>
      <rPr>
        <sz val="10"/>
        <color theme="1"/>
        <rFont val="Arial"/>
        <charset val="0"/>
      </rPr>
      <t>20</t>
    </r>
    <r>
      <rPr>
        <sz val="10"/>
        <color theme="1"/>
        <rFont val="宋体"/>
        <charset val="0"/>
      </rPr>
      <t>号</t>
    </r>
  </si>
  <si>
    <t>何生祥</t>
  </si>
  <si>
    <r>
      <rPr>
        <sz val="10"/>
        <color theme="1"/>
        <rFont val="宋体"/>
        <charset val="0"/>
      </rPr>
      <t>通伏乡团结村四队</t>
    </r>
    <r>
      <rPr>
        <sz val="10"/>
        <color theme="1"/>
        <rFont val="Arial"/>
        <charset val="0"/>
      </rPr>
      <t>23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</si>
  <si>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通伏乡团结村四队</t>
    </r>
    <r>
      <rPr>
        <sz val="10"/>
        <color theme="1"/>
        <rFont val="Arial"/>
        <charset val="0"/>
      </rPr>
      <t>4-1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</si>
  <si>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通伏乡团结村四队</t>
    </r>
    <r>
      <rPr>
        <sz val="10"/>
        <color theme="1"/>
        <rFont val="Arial"/>
        <charset val="0"/>
      </rPr>
      <t>4</t>
    </r>
    <r>
      <rPr>
        <sz val="10"/>
        <color theme="1"/>
        <rFont val="宋体"/>
        <charset val="0"/>
      </rPr>
      <t>号</t>
    </r>
  </si>
  <si>
    <t>马冬</t>
  </si>
  <si>
    <r>
      <rPr>
        <sz val="10"/>
        <color theme="1"/>
        <rFont val="宋体"/>
        <charset val="0"/>
      </rPr>
      <t>通伏乡团结村四队</t>
    </r>
    <r>
      <rPr>
        <sz val="10"/>
        <color theme="1"/>
        <rFont val="Arial"/>
        <charset val="0"/>
      </rPr>
      <t>19</t>
    </r>
    <r>
      <rPr>
        <sz val="10"/>
        <color theme="1"/>
        <rFont val="宋体"/>
        <charset val="0"/>
      </rPr>
      <t>号</t>
    </r>
  </si>
  <si>
    <t>吴永霞</t>
  </si>
  <si>
    <r>
      <rPr>
        <sz val="10"/>
        <color theme="1"/>
        <rFont val="宋体"/>
        <charset val="0"/>
      </rPr>
      <t>通伏乡团结村四队</t>
    </r>
    <r>
      <rPr>
        <sz val="10"/>
        <color theme="1"/>
        <rFont val="Arial"/>
        <charset val="0"/>
      </rPr>
      <t>32-1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</si>
  <si>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通伏乡团结村四队</t>
    </r>
    <r>
      <rPr>
        <sz val="10"/>
        <color theme="1"/>
        <rFont val="Arial"/>
        <charset val="0"/>
      </rPr>
      <t>25</t>
    </r>
    <r>
      <rPr>
        <sz val="10"/>
        <color theme="1"/>
        <rFont val="宋体"/>
        <charset val="0"/>
      </rPr>
      <t>号</t>
    </r>
  </si>
  <si>
    <t>何占平</t>
  </si>
  <si>
    <r>
      <rPr>
        <sz val="10"/>
        <color theme="1"/>
        <rFont val="宋体"/>
        <charset val="0"/>
      </rPr>
      <t>通伏乡团结村四队</t>
    </r>
    <r>
      <rPr>
        <sz val="10"/>
        <color theme="1"/>
        <rFont val="Arial"/>
        <charset val="0"/>
      </rPr>
      <t>29-1</t>
    </r>
    <r>
      <rPr>
        <sz val="10"/>
        <color theme="1"/>
        <rFont val="宋体"/>
        <charset val="0"/>
      </rPr>
      <t>号</t>
    </r>
  </si>
  <si>
    <t>何占虎</t>
  </si>
  <si>
    <r>
      <rPr>
        <sz val="10"/>
        <color theme="1"/>
        <rFont val="宋体"/>
        <charset val="0"/>
      </rPr>
      <t>通伏乡团结村四队</t>
    </r>
    <r>
      <rPr>
        <sz val="10"/>
        <color theme="1"/>
        <rFont val="Arial"/>
        <charset val="0"/>
      </rPr>
      <t>28-1</t>
    </r>
    <r>
      <rPr>
        <sz val="10"/>
        <color theme="1"/>
        <rFont val="宋体"/>
        <charset val="0"/>
      </rPr>
      <t>号</t>
    </r>
  </si>
  <si>
    <t>何玉清</t>
  </si>
  <si>
    <r>
      <rPr>
        <sz val="10"/>
        <color theme="1"/>
        <rFont val="宋体"/>
        <charset val="0"/>
      </rPr>
      <t>通伏乡团结村四队</t>
    </r>
    <r>
      <rPr>
        <sz val="10"/>
        <color theme="1"/>
        <rFont val="Arial"/>
        <charset val="0"/>
      </rPr>
      <t>31</t>
    </r>
    <r>
      <rPr>
        <sz val="10"/>
        <color theme="1"/>
        <rFont val="宋体"/>
        <charset val="0"/>
      </rPr>
      <t>号</t>
    </r>
  </si>
  <si>
    <t>谢玉奇</t>
  </si>
  <si>
    <r>
      <rPr>
        <sz val="10"/>
        <color theme="1"/>
        <rFont val="宋体"/>
        <charset val="0"/>
      </rPr>
      <t>通伏乡团结村四队</t>
    </r>
    <r>
      <rPr>
        <sz val="10"/>
        <color theme="1"/>
        <rFont val="Arial"/>
        <charset val="0"/>
      </rPr>
      <t>6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</si>
  <si>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通伏乡团结村四队</t>
    </r>
    <r>
      <rPr>
        <sz val="10"/>
        <color theme="1"/>
        <rFont val="Arial"/>
        <charset val="0"/>
      </rPr>
      <t>5</t>
    </r>
    <r>
      <rPr>
        <sz val="10"/>
        <color theme="1"/>
        <rFont val="宋体"/>
        <charset val="0"/>
      </rPr>
      <t>号</t>
    </r>
  </si>
  <si>
    <t>谭波</t>
  </si>
  <si>
    <r>
      <rPr>
        <sz val="10"/>
        <color theme="1"/>
        <rFont val="宋体"/>
        <charset val="0"/>
      </rPr>
      <t>通伏乡团结村四</t>
    </r>
    <r>
      <rPr>
        <sz val="10"/>
        <color theme="1"/>
        <rFont val="Arial"/>
        <charset val="0"/>
      </rPr>
      <t>101021</t>
    </r>
    <r>
      <rPr>
        <sz val="10"/>
        <color theme="1"/>
        <rFont val="宋体"/>
        <charset val="0"/>
      </rPr>
      <t>号</t>
    </r>
  </si>
  <si>
    <t>何生云</t>
  </si>
  <si>
    <r>
      <rPr>
        <sz val="10"/>
        <color theme="1"/>
        <rFont val="宋体"/>
        <charset val="0"/>
      </rPr>
      <t>通伏乡团结村四队</t>
    </r>
    <r>
      <rPr>
        <sz val="10"/>
        <color theme="1"/>
        <rFont val="Arial"/>
        <charset val="0"/>
      </rPr>
      <t>24-1</t>
    </r>
    <r>
      <rPr>
        <sz val="10"/>
        <color theme="1"/>
        <rFont val="宋体"/>
        <charset val="0"/>
      </rPr>
      <t>号</t>
    </r>
  </si>
  <si>
    <t>金维林</t>
  </si>
  <si>
    <r>
      <rPr>
        <sz val="10"/>
        <color theme="1"/>
        <rFont val="宋体"/>
        <charset val="0"/>
      </rPr>
      <t>通伏乡团结村四队</t>
    </r>
    <r>
      <rPr>
        <sz val="10"/>
        <color theme="1"/>
        <rFont val="Arial"/>
        <charset val="0"/>
      </rPr>
      <t>17</t>
    </r>
    <r>
      <rPr>
        <sz val="10"/>
        <color theme="1"/>
        <rFont val="宋体"/>
        <charset val="0"/>
      </rPr>
      <t>号</t>
    </r>
  </si>
  <si>
    <t>金海涛</t>
  </si>
  <si>
    <r>
      <rPr>
        <sz val="10"/>
        <color theme="1"/>
        <rFont val="宋体"/>
        <charset val="0"/>
      </rPr>
      <t>通伏乡团结村四队</t>
    </r>
    <r>
      <rPr>
        <sz val="10"/>
        <color theme="1"/>
        <rFont val="Arial"/>
        <charset val="0"/>
      </rPr>
      <t>141</t>
    </r>
    <r>
      <rPr>
        <sz val="10"/>
        <color theme="1"/>
        <rFont val="宋体"/>
        <charset val="0"/>
      </rPr>
      <t>号</t>
    </r>
  </si>
  <si>
    <t>杨洪明</t>
  </si>
  <si>
    <r>
      <rPr>
        <sz val="10"/>
        <color theme="1"/>
        <rFont val="宋体"/>
        <charset val="0"/>
      </rPr>
      <t>通伏乡团结村四队</t>
    </r>
    <r>
      <rPr>
        <sz val="10"/>
        <color theme="1"/>
        <rFont val="Arial"/>
        <charset val="0"/>
      </rPr>
      <t>30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</si>
  <si>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通伏乡团结村四队</t>
    </r>
    <r>
      <rPr>
        <sz val="10"/>
        <color theme="1"/>
        <rFont val="Arial"/>
        <charset val="0"/>
      </rPr>
      <t>22</t>
    </r>
    <r>
      <rPr>
        <sz val="10"/>
        <color theme="1"/>
        <rFont val="宋体"/>
        <charset val="0"/>
      </rPr>
      <t>号</t>
    </r>
  </si>
  <si>
    <t>何学兵</t>
  </si>
  <si>
    <t>何玉忠</t>
  </si>
  <si>
    <r>
      <rPr>
        <sz val="10"/>
        <color theme="1"/>
        <rFont val="宋体"/>
        <charset val="0"/>
      </rPr>
      <t>通伏乡团结村四队</t>
    </r>
    <r>
      <rPr>
        <sz val="10"/>
        <color theme="1"/>
        <rFont val="Arial"/>
        <charset val="0"/>
      </rPr>
      <t>7</t>
    </r>
    <r>
      <rPr>
        <sz val="10"/>
        <color theme="1"/>
        <rFont val="宋体"/>
        <charset val="0"/>
      </rPr>
      <t>号</t>
    </r>
  </si>
  <si>
    <t>吴永智</t>
  </si>
  <si>
    <r>
      <rPr>
        <sz val="10"/>
        <color theme="1"/>
        <rFont val="宋体"/>
        <charset val="0"/>
      </rPr>
      <t>通伏乡团结村四队</t>
    </r>
    <r>
      <rPr>
        <sz val="10"/>
        <color theme="1"/>
        <rFont val="Arial"/>
        <charset val="0"/>
      </rPr>
      <t>13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</si>
  <si>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通伏乡团结村四队</t>
    </r>
    <r>
      <rPr>
        <sz val="10"/>
        <color theme="1"/>
        <rFont val="Arial"/>
        <charset val="0"/>
      </rPr>
      <t>9-1</t>
    </r>
    <r>
      <rPr>
        <sz val="10"/>
        <color theme="1"/>
        <rFont val="宋体"/>
        <charset val="0"/>
      </rPr>
      <t>号</t>
    </r>
  </si>
  <si>
    <t>何玉保</t>
  </si>
  <si>
    <r>
      <rPr>
        <sz val="10"/>
        <color theme="1"/>
        <rFont val="宋体"/>
        <charset val="0"/>
      </rPr>
      <t>通伏乡团结村四队</t>
    </r>
    <r>
      <rPr>
        <sz val="10"/>
        <color theme="1"/>
        <rFont val="Arial"/>
        <charset val="0"/>
      </rPr>
      <t>10</t>
    </r>
    <r>
      <rPr>
        <sz val="10"/>
        <color theme="1"/>
        <rFont val="宋体"/>
        <charset val="0"/>
      </rPr>
      <t>号</t>
    </r>
  </si>
  <si>
    <t>吴学仁</t>
  </si>
  <si>
    <t>穆存林</t>
  </si>
  <si>
    <t>杨月飞</t>
  </si>
  <si>
    <t>何学山</t>
  </si>
  <si>
    <t>岳文明</t>
  </si>
  <si>
    <r>
      <rPr>
        <sz val="10"/>
        <color theme="1"/>
        <rFont val="宋体"/>
        <charset val="0"/>
      </rPr>
      <t>通伏乡团结村五队</t>
    </r>
    <r>
      <rPr>
        <sz val="10"/>
        <color theme="1"/>
        <rFont val="Arial"/>
        <charset val="0"/>
      </rPr>
      <t>2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</si>
  <si>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通伏乡团结村五队</t>
    </r>
    <r>
      <rPr>
        <sz val="10"/>
        <color theme="1"/>
        <rFont val="Arial"/>
        <charset val="0"/>
      </rPr>
      <t>26</t>
    </r>
    <r>
      <rPr>
        <sz val="10"/>
        <color theme="1"/>
        <rFont val="宋体"/>
        <charset val="0"/>
      </rPr>
      <t>号</t>
    </r>
  </si>
  <si>
    <t>杨义成</t>
  </si>
  <si>
    <r>
      <rPr>
        <sz val="10"/>
        <color theme="1"/>
        <rFont val="宋体"/>
        <charset val="0"/>
      </rPr>
      <t>通伏乡团结村五队</t>
    </r>
    <r>
      <rPr>
        <sz val="10"/>
        <color theme="1"/>
        <rFont val="Arial"/>
        <charset val="0"/>
      </rPr>
      <t>28</t>
    </r>
    <r>
      <rPr>
        <sz val="10"/>
        <color theme="1"/>
        <rFont val="宋体"/>
        <charset val="0"/>
      </rPr>
      <t>号</t>
    </r>
  </si>
  <si>
    <t>丁宝金</t>
  </si>
  <si>
    <r>
      <rPr>
        <sz val="10"/>
        <color theme="1"/>
        <rFont val="宋体"/>
        <charset val="0"/>
      </rPr>
      <t>通伏乡团结村五队</t>
    </r>
    <r>
      <rPr>
        <sz val="10"/>
        <color theme="1"/>
        <rFont val="Arial"/>
        <charset val="0"/>
      </rPr>
      <t>17</t>
    </r>
    <r>
      <rPr>
        <sz val="10"/>
        <color theme="1"/>
        <rFont val="宋体"/>
        <charset val="0"/>
      </rPr>
      <t>号</t>
    </r>
  </si>
  <si>
    <t>岳文兵</t>
  </si>
  <si>
    <t>杨清礼</t>
  </si>
  <si>
    <r>
      <rPr>
        <sz val="10"/>
        <color theme="1"/>
        <rFont val="宋体"/>
        <charset val="0"/>
      </rPr>
      <t>通伏乡团结村五队</t>
    </r>
    <r>
      <rPr>
        <sz val="10"/>
        <color theme="1"/>
        <rFont val="Arial"/>
        <charset val="0"/>
      </rPr>
      <t>27</t>
    </r>
    <r>
      <rPr>
        <sz val="10"/>
        <color theme="1"/>
        <rFont val="宋体"/>
        <charset val="0"/>
      </rPr>
      <t>号</t>
    </r>
  </si>
  <si>
    <t>岳立忠</t>
  </si>
  <si>
    <t>岳文军</t>
  </si>
  <si>
    <r>
      <rPr>
        <sz val="10"/>
        <color theme="1"/>
        <rFont val="宋体"/>
        <charset val="0"/>
      </rPr>
      <t>通伏乡团结村五队</t>
    </r>
    <r>
      <rPr>
        <sz val="10"/>
        <color theme="1"/>
        <rFont val="Arial"/>
        <charset val="0"/>
      </rPr>
      <t>15</t>
    </r>
    <r>
      <rPr>
        <sz val="10"/>
        <color theme="1"/>
        <rFont val="宋体"/>
        <charset val="0"/>
      </rPr>
      <t>号</t>
    </r>
  </si>
  <si>
    <t>岳建荣</t>
  </si>
  <si>
    <t>通伏乡团结村五队</t>
  </si>
  <si>
    <t>岳建明</t>
  </si>
  <si>
    <r>
      <rPr>
        <sz val="10"/>
        <color theme="1"/>
        <rFont val="宋体"/>
        <charset val="0"/>
      </rPr>
      <t>通伏乡团结村五队</t>
    </r>
    <r>
      <rPr>
        <sz val="10"/>
        <color theme="1"/>
        <rFont val="Arial"/>
        <charset val="0"/>
      </rPr>
      <t>111</t>
    </r>
    <r>
      <rPr>
        <sz val="10"/>
        <color theme="1"/>
        <rFont val="宋体"/>
        <charset val="0"/>
      </rPr>
      <t>号</t>
    </r>
  </si>
  <si>
    <t>岳文华</t>
  </si>
  <si>
    <r>
      <rPr>
        <sz val="10"/>
        <color theme="1"/>
        <rFont val="宋体"/>
        <charset val="0"/>
      </rPr>
      <t>通伏乡团结村五队</t>
    </r>
    <r>
      <rPr>
        <sz val="10"/>
        <color theme="1"/>
        <rFont val="Arial"/>
        <charset val="0"/>
      </rPr>
      <t>18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</si>
  <si>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通伏乡团结村五队</t>
    </r>
    <r>
      <rPr>
        <sz val="10"/>
        <color theme="1"/>
        <rFont val="Arial"/>
        <charset val="0"/>
      </rPr>
      <t>16</t>
    </r>
  </si>
  <si>
    <r>
      <rPr>
        <sz val="10"/>
        <color theme="1"/>
        <rFont val="宋体"/>
        <charset val="0"/>
      </rPr>
      <t>通伏乡团结村五队</t>
    </r>
    <r>
      <rPr>
        <sz val="10"/>
        <color theme="1"/>
        <rFont val="Arial"/>
        <charset val="0"/>
      </rPr>
      <t>34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</si>
  <si>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通伏乡团结村五队</t>
    </r>
    <r>
      <rPr>
        <sz val="10"/>
        <color theme="1"/>
        <rFont val="Arial"/>
        <charset val="0"/>
      </rPr>
      <t>32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</si>
  <si>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通伏乡团结村五队</t>
    </r>
    <r>
      <rPr>
        <sz val="10"/>
        <color theme="1"/>
        <rFont val="Arial"/>
        <charset val="0"/>
      </rPr>
      <t>24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</si>
  <si>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通伏乡团结村五队</t>
    </r>
    <r>
      <rPr>
        <sz val="10"/>
        <color theme="1"/>
        <rFont val="Arial"/>
        <charset val="0"/>
      </rPr>
      <t>4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</si>
  <si>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通伏乡团结村五队</t>
    </r>
    <r>
      <rPr>
        <sz val="10"/>
        <color theme="1"/>
        <rFont val="Arial"/>
        <charset val="0"/>
      </rPr>
      <t>25</t>
    </r>
    <r>
      <rPr>
        <sz val="10"/>
        <color theme="1"/>
        <rFont val="宋体"/>
        <charset val="0"/>
      </rPr>
      <t>号</t>
    </r>
  </si>
  <si>
    <t>杨义忠</t>
  </si>
  <si>
    <r>
      <rPr>
        <sz val="10"/>
        <color theme="1"/>
        <rFont val="宋体"/>
        <charset val="0"/>
      </rPr>
      <t>通伏乡团结村五队</t>
    </r>
    <r>
      <rPr>
        <sz val="10"/>
        <color theme="1"/>
        <rFont val="Arial"/>
        <charset val="0"/>
      </rPr>
      <t>10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</si>
  <si>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通伏乡团结村五队</t>
    </r>
    <r>
      <rPr>
        <sz val="10"/>
        <color theme="1"/>
        <rFont val="Arial"/>
        <charset val="0"/>
      </rPr>
      <t>090226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</si>
  <si>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通伏乡团结村五队</t>
    </r>
    <r>
      <rPr>
        <sz val="10"/>
        <color theme="1"/>
        <rFont val="Arial"/>
        <charset val="0"/>
      </rPr>
      <t>10-1</t>
    </r>
    <r>
      <rPr>
        <sz val="10"/>
        <color theme="1"/>
        <rFont val="宋体"/>
        <charset val="0"/>
      </rPr>
      <t>号</t>
    </r>
  </si>
  <si>
    <t>马海进</t>
  </si>
  <si>
    <r>
      <rPr>
        <sz val="10"/>
        <color theme="1"/>
        <rFont val="宋体"/>
        <charset val="0"/>
      </rPr>
      <t>通伏乡团结村五队</t>
    </r>
    <r>
      <rPr>
        <sz val="10"/>
        <color theme="1"/>
        <rFont val="Arial"/>
        <charset val="0"/>
      </rPr>
      <t>3-1</t>
    </r>
    <r>
      <rPr>
        <sz val="10"/>
        <color theme="1"/>
        <rFont val="宋体"/>
        <charset val="0"/>
      </rPr>
      <t>号</t>
    </r>
  </si>
  <si>
    <t>岳立军</t>
  </si>
  <si>
    <r>
      <rPr>
        <sz val="10"/>
        <color theme="1"/>
        <rFont val="宋体"/>
        <charset val="0"/>
      </rPr>
      <t>通伏乡团结村五队</t>
    </r>
    <r>
      <rPr>
        <sz val="10"/>
        <color theme="1"/>
        <rFont val="Arial"/>
        <charset val="0"/>
      </rPr>
      <t>08</t>
    </r>
    <r>
      <rPr>
        <sz val="10"/>
        <color theme="1"/>
        <rFont val="宋体"/>
        <charset val="0"/>
      </rPr>
      <t>号</t>
    </r>
  </si>
  <si>
    <t>杨成兵</t>
  </si>
  <si>
    <r>
      <rPr>
        <sz val="10"/>
        <color theme="1"/>
        <rFont val="宋体"/>
        <charset val="0"/>
      </rPr>
      <t>通伏乡团结村五队</t>
    </r>
    <r>
      <rPr>
        <sz val="10"/>
        <color theme="1"/>
        <rFont val="Arial"/>
        <charset val="0"/>
      </rPr>
      <t>00</t>
    </r>
    <r>
      <rPr>
        <sz val="10"/>
        <color theme="1"/>
        <rFont val="宋体"/>
        <charset val="0"/>
      </rPr>
      <t>号</t>
    </r>
  </si>
  <si>
    <t>岳立宏</t>
  </si>
  <si>
    <r>
      <rPr>
        <sz val="10"/>
        <color theme="1"/>
        <rFont val="宋体"/>
        <charset val="0"/>
      </rPr>
      <t>通伏乡团结村五队</t>
    </r>
    <r>
      <rPr>
        <sz val="10"/>
        <color theme="1"/>
        <rFont val="Arial"/>
        <charset val="0"/>
      </rPr>
      <t>0</t>
    </r>
    <r>
      <rPr>
        <sz val="10"/>
        <color theme="1"/>
        <rFont val="宋体"/>
        <charset val="0"/>
      </rPr>
      <t>号</t>
    </r>
  </si>
  <si>
    <t>杨义华</t>
  </si>
  <si>
    <t>岳立成</t>
  </si>
  <si>
    <r>
      <rPr>
        <sz val="10"/>
        <color theme="1"/>
        <rFont val="宋体"/>
        <charset val="0"/>
      </rPr>
      <t>通伏乡团结村五队</t>
    </r>
    <r>
      <rPr>
        <sz val="10"/>
        <color theme="1"/>
        <rFont val="Arial"/>
        <charset val="0"/>
      </rPr>
      <t>11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</si>
  <si>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通伏乡团结村五队</t>
    </r>
    <r>
      <rPr>
        <sz val="10"/>
        <color theme="1"/>
        <rFont val="Arial"/>
        <charset val="0"/>
      </rPr>
      <t>9-1</t>
    </r>
    <r>
      <rPr>
        <sz val="10"/>
        <color theme="1"/>
        <rFont val="宋体"/>
        <charset val="0"/>
      </rPr>
      <t>号</t>
    </r>
  </si>
  <si>
    <t>杨清林</t>
  </si>
  <si>
    <t>杨志波</t>
  </si>
  <si>
    <r>
      <rPr>
        <sz val="10"/>
        <color theme="1"/>
        <rFont val="宋体"/>
        <charset val="0"/>
      </rPr>
      <t>通伏乡团结村五队</t>
    </r>
    <r>
      <rPr>
        <sz val="10"/>
        <color theme="1"/>
        <rFont val="Arial"/>
        <charset val="0"/>
      </rPr>
      <t>14</t>
    </r>
    <r>
      <rPr>
        <sz val="10"/>
        <color theme="1"/>
        <rFont val="宋体"/>
        <charset val="0"/>
      </rPr>
      <t>号</t>
    </r>
  </si>
  <si>
    <t>岳立明</t>
  </si>
  <si>
    <r>
      <rPr>
        <sz val="10"/>
        <color theme="1"/>
        <rFont val="宋体"/>
        <charset val="0"/>
      </rPr>
      <t>通伏乡团结村五队</t>
    </r>
    <r>
      <rPr>
        <sz val="10"/>
        <color theme="1"/>
        <rFont val="Arial"/>
        <charset val="0"/>
      </rPr>
      <t>8</t>
    </r>
    <r>
      <rPr>
        <sz val="10"/>
        <color theme="1"/>
        <rFont val="宋体"/>
        <charset val="0"/>
      </rPr>
      <t>号</t>
    </r>
  </si>
  <si>
    <t>马启良</t>
  </si>
  <si>
    <t>杨天红</t>
  </si>
  <si>
    <t>通伏乡团结村六队5-1号</t>
  </si>
  <si>
    <t>张明祥</t>
  </si>
  <si>
    <r>
      <rPr>
        <sz val="10"/>
        <color theme="1"/>
        <rFont val="宋体"/>
        <charset val="0"/>
      </rPr>
      <t>通伏乡团结村六队</t>
    </r>
    <r>
      <rPr>
        <sz val="10"/>
        <color theme="1"/>
        <rFont val="Arial"/>
        <charset val="0"/>
      </rPr>
      <t>20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</si>
  <si>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通伏乡团结村六队</t>
    </r>
    <r>
      <rPr>
        <sz val="10"/>
        <color theme="1"/>
        <rFont val="Arial"/>
        <charset val="0"/>
      </rPr>
      <t>35</t>
    </r>
    <r>
      <rPr>
        <sz val="10"/>
        <color theme="1"/>
        <rFont val="宋体"/>
        <charset val="0"/>
      </rPr>
      <t>号</t>
    </r>
  </si>
  <si>
    <t>罗文新</t>
  </si>
  <si>
    <r>
      <rPr>
        <sz val="10"/>
        <color theme="1"/>
        <rFont val="宋体"/>
        <charset val="0"/>
      </rPr>
      <t>通伏乡团结村六队</t>
    </r>
    <r>
      <rPr>
        <sz val="10"/>
        <color theme="1"/>
        <rFont val="Arial"/>
        <charset val="0"/>
      </rPr>
      <t>19</t>
    </r>
    <r>
      <rPr>
        <sz val="10"/>
        <color theme="1"/>
        <rFont val="宋体"/>
        <charset val="0"/>
      </rPr>
      <t>号</t>
    </r>
  </si>
  <si>
    <t>罗小军</t>
  </si>
  <si>
    <t>罗文忠</t>
  </si>
  <si>
    <r>
      <rPr>
        <sz val="10"/>
        <color theme="1"/>
        <rFont val="宋体"/>
        <charset val="0"/>
      </rPr>
      <t>通伏乡团结村六队</t>
    </r>
    <r>
      <rPr>
        <sz val="10"/>
        <color theme="1"/>
        <rFont val="Arial"/>
        <charset val="0"/>
      </rPr>
      <t>34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</si>
  <si>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通伏乡团结村六队</t>
    </r>
    <r>
      <rPr>
        <sz val="10"/>
        <color theme="1"/>
        <rFont val="Arial"/>
        <charset val="0"/>
      </rPr>
      <t>28</t>
    </r>
    <r>
      <rPr>
        <sz val="10"/>
        <color theme="1"/>
        <rFont val="宋体"/>
        <charset val="0"/>
      </rPr>
      <t>号</t>
    </r>
  </si>
  <si>
    <t>通伏乡团结村六队</t>
  </si>
  <si>
    <r>
      <rPr>
        <sz val="10"/>
        <color theme="1"/>
        <rFont val="宋体"/>
        <charset val="0"/>
      </rPr>
      <t>通伏乡团结村六队</t>
    </r>
    <r>
      <rPr>
        <sz val="10"/>
        <color theme="1"/>
        <rFont val="Arial"/>
        <charset val="0"/>
      </rPr>
      <t>38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</si>
  <si>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通伏乡团结村六队</t>
    </r>
    <r>
      <rPr>
        <sz val="10"/>
        <color theme="1"/>
        <rFont val="Arial"/>
        <charset val="0"/>
      </rPr>
      <t>15</t>
    </r>
    <r>
      <rPr>
        <sz val="10"/>
        <color theme="1"/>
        <rFont val="宋体"/>
        <charset val="0"/>
      </rPr>
      <t>号</t>
    </r>
  </si>
  <si>
    <t>马金利</t>
  </si>
  <si>
    <r>
      <rPr>
        <sz val="10"/>
        <color theme="1"/>
        <rFont val="宋体"/>
        <charset val="0"/>
      </rPr>
      <t>通伏乡团结村六队</t>
    </r>
    <r>
      <rPr>
        <sz val="10"/>
        <color theme="1"/>
        <rFont val="Arial"/>
        <charset val="0"/>
      </rPr>
      <t>1</t>
    </r>
    <r>
      <rPr>
        <sz val="10"/>
        <color theme="1"/>
        <rFont val="宋体"/>
        <charset val="0"/>
      </rPr>
      <t>号</t>
    </r>
  </si>
  <si>
    <t>马海峰</t>
  </si>
  <si>
    <r>
      <rPr>
        <sz val="10"/>
        <color theme="1"/>
        <rFont val="宋体"/>
        <charset val="0"/>
      </rPr>
      <t>通伏乡团结村六队</t>
    </r>
    <r>
      <rPr>
        <sz val="10"/>
        <color theme="1"/>
        <rFont val="Arial"/>
        <charset val="0"/>
      </rPr>
      <t>37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</si>
  <si>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通伏乡团结村六队</t>
    </r>
    <r>
      <rPr>
        <sz val="10"/>
        <color theme="1"/>
        <rFont val="Arial"/>
        <charset val="0"/>
      </rPr>
      <t>38-1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</si>
  <si>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通伏乡团结村六队</t>
    </r>
    <r>
      <rPr>
        <sz val="10"/>
        <color theme="1"/>
        <rFont val="Arial"/>
        <charset val="0"/>
      </rPr>
      <t>7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</si>
  <si>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通伏乡团结村六队</t>
    </r>
    <r>
      <rPr>
        <sz val="10"/>
        <color theme="1"/>
        <rFont val="Arial"/>
        <charset val="0"/>
      </rPr>
      <t>10</t>
    </r>
    <r>
      <rPr>
        <sz val="10"/>
        <color theme="1"/>
        <rFont val="宋体"/>
        <charset val="0"/>
      </rPr>
      <t>号</t>
    </r>
  </si>
  <si>
    <t>杨美军</t>
  </si>
  <si>
    <r>
      <rPr>
        <sz val="10"/>
        <color theme="1"/>
        <rFont val="宋体"/>
        <charset val="0"/>
      </rPr>
      <t>通伏乡团结村六队</t>
    </r>
    <r>
      <rPr>
        <sz val="10"/>
        <color theme="1"/>
        <rFont val="Arial"/>
        <charset val="0"/>
      </rPr>
      <t>14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</si>
  <si>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通伏乡团结村六队</t>
    </r>
    <r>
      <rPr>
        <sz val="10"/>
        <color theme="1"/>
        <rFont val="Arial"/>
        <charset val="0"/>
      </rPr>
      <t>24</t>
    </r>
    <r>
      <rPr>
        <sz val="10"/>
        <color theme="1"/>
        <rFont val="宋体"/>
        <charset val="0"/>
      </rPr>
      <t>号</t>
    </r>
  </si>
  <si>
    <t>马青贵</t>
  </si>
  <si>
    <r>
      <rPr>
        <sz val="10"/>
        <color theme="1"/>
        <rFont val="宋体"/>
        <charset val="0"/>
      </rPr>
      <t>通伏乡团结村六队</t>
    </r>
    <r>
      <rPr>
        <sz val="10"/>
        <color theme="1"/>
        <rFont val="Arial"/>
        <charset val="0"/>
      </rPr>
      <t>22</t>
    </r>
    <r>
      <rPr>
        <sz val="10"/>
        <color theme="1"/>
        <rFont val="宋体"/>
        <charset val="0"/>
      </rPr>
      <t>号</t>
    </r>
  </si>
  <si>
    <t>杨飞</t>
  </si>
  <si>
    <r>
      <rPr>
        <sz val="10"/>
        <color theme="1"/>
        <rFont val="宋体"/>
        <charset val="0"/>
      </rPr>
      <t>通伏乡团结村六队</t>
    </r>
    <r>
      <rPr>
        <sz val="10"/>
        <color theme="1"/>
        <rFont val="Arial"/>
        <charset val="0"/>
      </rPr>
      <t>8-1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</si>
  <si>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通伏乡团结村六队</t>
    </r>
    <r>
      <rPr>
        <sz val="10"/>
        <color theme="1"/>
        <rFont val="Arial"/>
        <charset val="0"/>
      </rPr>
      <t>31</t>
    </r>
    <r>
      <rPr>
        <sz val="10"/>
        <color theme="1"/>
        <rFont val="宋体"/>
        <charset val="0"/>
      </rPr>
      <t>号</t>
    </r>
  </si>
  <si>
    <t>杨国瑞</t>
  </si>
  <si>
    <r>
      <rPr>
        <sz val="10"/>
        <color theme="1"/>
        <rFont val="宋体"/>
        <charset val="0"/>
      </rPr>
      <t>通伏乡团结村六队</t>
    </r>
    <r>
      <rPr>
        <sz val="10"/>
        <color theme="1"/>
        <rFont val="Arial"/>
        <charset val="0"/>
      </rPr>
      <t>20090312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</si>
  <si>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通伏乡团结村六队</t>
    </r>
    <r>
      <rPr>
        <sz val="10"/>
        <color theme="1"/>
        <rFont val="Arial"/>
        <charset val="0"/>
      </rPr>
      <t>5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</si>
  <si>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通伏乡团结村六队</t>
    </r>
    <r>
      <rPr>
        <sz val="10"/>
        <color theme="1"/>
        <rFont val="Arial"/>
        <charset val="0"/>
      </rPr>
      <t>12</t>
    </r>
    <r>
      <rPr>
        <sz val="10"/>
        <color theme="1"/>
        <rFont val="宋体"/>
        <charset val="0"/>
      </rPr>
      <t>号</t>
    </r>
  </si>
  <si>
    <t>杨金伏</t>
  </si>
  <si>
    <r>
      <rPr>
        <sz val="10"/>
        <color theme="1"/>
        <rFont val="宋体"/>
        <charset val="0"/>
      </rPr>
      <t>通伏乡团结村六队</t>
    </r>
    <r>
      <rPr>
        <sz val="10"/>
        <color theme="1"/>
        <rFont val="Arial"/>
        <charset val="0"/>
      </rPr>
      <t>33</t>
    </r>
    <r>
      <rPr>
        <sz val="10"/>
        <color theme="1"/>
        <rFont val="宋体"/>
        <charset val="0"/>
      </rPr>
      <t>号</t>
    </r>
  </si>
  <si>
    <t>王化珍</t>
  </si>
  <si>
    <r>
      <rPr>
        <sz val="10"/>
        <color theme="1"/>
        <rFont val="宋体"/>
        <charset val="0"/>
      </rPr>
      <t>通伏乡团结村六队</t>
    </r>
    <r>
      <rPr>
        <sz val="10"/>
        <color theme="1"/>
        <rFont val="Arial"/>
        <charset val="0"/>
      </rPr>
      <t>36</t>
    </r>
    <r>
      <rPr>
        <sz val="10"/>
        <color theme="1"/>
        <rFont val="宋体"/>
        <charset val="0"/>
      </rPr>
      <t>号</t>
    </r>
  </si>
  <si>
    <t>杨建玉</t>
  </si>
  <si>
    <r>
      <rPr>
        <sz val="10"/>
        <color theme="1"/>
        <rFont val="宋体"/>
        <charset val="0"/>
      </rPr>
      <t>通伏乡团结村六队</t>
    </r>
    <r>
      <rPr>
        <sz val="10"/>
        <color theme="1"/>
        <rFont val="Arial"/>
        <charset val="0"/>
      </rPr>
      <t>43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</si>
  <si>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通伏乡团结村六队</t>
    </r>
    <r>
      <rPr>
        <sz val="10"/>
        <color theme="1"/>
        <rFont val="Arial"/>
        <charset val="0"/>
      </rPr>
      <t>18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</si>
  <si>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通伏乡团结村六队</t>
    </r>
    <r>
      <rPr>
        <sz val="10"/>
        <color theme="1"/>
        <rFont val="Arial"/>
        <charset val="0"/>
      </rPr>
      <t>11</t>
    </r>
    <r>
      <rPr>
        <sz val="10"/>
        <color theme="1"/>
        <rFont val="宋体"/>
        <charset val="0"/>
      </rPr>
      <t>号</t>
    </r>
  </si>
  <si>
    <t>杨永茂</t>
  </si>
  <si>
    <r>
      <rPr>
        <sz val="10"/>
        <color theme="1"/>
        <rFont val="宋体"/>
        <charset val="0"/>
      </rPr>
      <t>通伏乡团结村六队</t>
    </r>
    <r>
      <rPr>
        <sz val="10"/>
        <color theme="1"/>
        <rFont val="Arial"/>
        <charset val="0"/>
      </rPr>
      <t>8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</si>
  <si>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通伏乡团结村六队</t>
    </r>
    <r>
      <rPr>
        <sz val="10"/>
        <color theme="1"/>
        <rFont val="Arial"/>
        <charset val="0"/>
      </rPr>
      <t>42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</si>
  <si>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通伏乡团结村六队</t>
    </r>
    <r>
      <rPr>
        <sz val="10"/>
        <color theme="1"/>
        <rFont val="Arial"/>
        <charset val="0"/>
      </rPr>
      <t>26</t>
    </r>
    <r>
      <rPr>
        <sz val="10"/>
        <color theme="1"/>
        <rFont val="宋体"/>
        <charset val="0"/>
      </rPr>
      <t>号</t>
    </r>
  </si>
  <si>
    <t>杨永贵</t>
  </si>
  <si>
    <r>
      <rPr>
        <sz val="10"/>
        <color theme="1"/>
        <rFont val="宋体"/>
        <charset val="0"/>
      </rPr>
      <t>通伏乡团结村六队</t>
    </r>
    <r>
      <rPr>
        <sz val="10"/>
        <color theme="1"/>
        <rFont val="Arial"/>
        <charset val="0"/>
      </rPr>
      <t>111</t>
    </r>
    <r>
      <rPr>
        <sz val="10"/>
        <color theme="1"/>
        <rFont val="宋体"/>
        <charset val="0"/>
      </rPr>
      <t>号</t>
    </r>
  </si>
  <si>
    <t>马学智</t>
  </si>
  <si>
    <r>
      <rPr>
        <sz val="10"/>
        <color theme="1"/>
        <rFont val="宋体"/>
        <charset val="0"/>
      </rPr>
      <t>通伏乡团结村六队</t>
    </r>
    <r>
      <rPr>
        <sz val="10"/>
        <color theme="1"/>
        <rFont val="Arial"/>
        <charset val="0"/>
      </rPr>
      <t>29</t>
    </r>
    <r>
      <rPr>
        <sz val="10"/>
        <color theme="1"/>
        <rFont val="宋体"/>
        <charset val="0"/>
      </rPr>
      <t>号</t>
    </r>
  </si>
  <si>
    <t>杨美林</t>
  </si>
  <si>
    <r>
      <rPr>
        <sz val="10"/>
        <color theme="1"/>
        <rFont val="宋体"/>
        <charset val="0"/>
      </rPr>
      <t>通伏乡团结村六队</t>
    </r>
    <r>
      <rPr>
        <sz val="10"/>
        <color theme="1"/>
        <rFont val="Arial"/>
        <charset val="0"/>
      </rPr>
      <t>6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</si>
  <si>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通伏乡团结村六队</t>
    </r>
    <r>
      <rPr>
        <sz val="10"/>
        <color theme="1"/>
        <rFont val="Arial"/>
        <charset val="0"/>
      </rPr>
      <t>39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</si>
  <si>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通伏乡团结村六队</t>
    </r>
    <r>
      <rPr>
        <sz val="10"/>
        <color theme="1"/>
        <rFont val="Arial"/>
        <charset val="0"/>
      </rPr>
      <t>26-1</t>
    </r>
    <r>
      <rPr>
        <sz val="10"/>
        <color theme="1"/>
        <rFont val="宋体"/>
        <charset val="0"/>
      </rPr>
      <t>号</t>
    </r>
  </si>
  <si>
    <t>杨永清</t>
  </si>
  <si>
    <r>
      <rPr>
        <sz val="10"/>
        <color theme="1"/>
        <rFont val="宋体"/>
        <charset val="0"/>
      </rPr>
      <t>通伏乡团结村六队</t>
    </r>
    <r>
      <rPr>
        <sz val="10"/>
        <color theme="1"/>
        <rFont val="Arial"/>
        <charset val="0"/>
      </rPr>
      <t>9</t>
    </r>
    <r>
      <rPr>
        <sz val="10"/>
        <color theme="1"/>
        <rFont val="宋体"/>
        <charset val="0"/>
      </rPr>
      <t>号</t>
    </r>
  </si>
  <si>
    <t>张国明</t>
  </si>
  <si>
    <t>张国礼</t>
  </si>
  <si>
    <t>张生和</t>
  </si>
  <si>
    <r>
      <rPr>
        <sz val="10"/>
        <color theme="1"/>
        <rFont val="宋体"/>
        <charset val="0"/>
      </rPr>
      <t>通伏乡团结村六队</t>
    </r>
    <r>
      <rPr>
        <sz val="10"/>
        <color theme="1"/>
        <rFont val="Arial"/>
        <charset val="0"/>
      </rPr>
      <t>0</t>
    </r>
    <r>
      <rPr>
        <sz val="10"/>
        <color theme="1"/>
        <rFont val="宋体"/>
        <charset val="0"/>
      </rPr>
      <t>号</t>
    </r>
  </si>
  <si>
    <t>张明虎</t>
  </si>
  <si>
    <t>田金云</t>
  </si>
  <si>
    <r>
      <rPr>
        <sz val="10"/>
        <color theme="1"/>
        <rFont val="宋体"/>
        <charset val="0"/>
      </rPr>
      <t>通伏乡团结村六队</t>
    </r>
    <r>
      <rPr>
        <sz val="10"/>
        <color theme="1"/>
        <rFont val="Arial"/>
        <charset val="0"/>
      </rPr>
      <t>6-1</t>
    </r>
    <r>
      <rPr>
        <sz val="10"/>
        <color theme="1"/>
        <rFont val="宋体"/>
        <charset val="0"/>
      </rPr>
      <t>号</t>
    </r>
  </si>
  <si>
    <t>杨宗礼</t>
  </si>
  <si>
    <r>
      <rPr>
        <sz val="10"/>
        <color theme="1"/>
        <rFont val="宋体"/>
        <charset val="0"/>
      </rPr>
      <t>通伏乡团结村六队</t>
    </r>
    <r>
      <rPr>
        <sz val="10"/>
        <color theme="1"/>
        <rFont val="Arial"/>
        <charset val="0"/>
      </rPr>
      <t>34-1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</si>
  <si>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通伏乡团结村六队</t>
    </r>
    <r>
      <rPr>
        <sz val="10"/>
        <color theme="1"/>
        <rFont val="Arial"/>
        <charset val="0"/>
      </rPr>
      <t>32</t>
    </r>
    <r>
      <rPr>
        <sz val="10"/>
        <color theme="1"/>
        <rFont val="宋体"/>
        <charset val="0"/>
      </rPr>
      <t>号</t>
    </r>
  </si>
  <si>
    <t>李光伏</t>
  </si>
  <si>
    <r>
      <rPr>
        <sz val="10"/>
        <color theme="1"/>
        <rFont val="宋体"/>
        <charset val="0"/>
      </rPr>
      <t>通伏乡团结村六队</t>
    </r>
    <r>
      <rPr>
        <sz val="10"/>
        <color theme="1"/>
        <rFont val="Arial"/>
        <charset val="0"/>
      </rPr>
      <t>44</t>
    </r>
    <r>
      <rPr>
        <sz val="10"/>
        <color theme="1"/>
        <rFont val="宋体"/>
        <charset val="0"/>
      </rPr>
      <t>号</t>
    </r>
  </si>
  <si>
    <t>李春芳</t>
  </si>
  <si>
    <t>马彦东</t>
  </si>
  <si>
    <r>
      <rPr>
        <sz val="10"/>
        <color theme="1"/>
        <rFont val="宋体"/>
        <charset val="0"/>
      </rPr>
      <t>通伏乡团结村六队</t>
    </r>
    <r>
      <rPr>
        <sz val="10"/>
        <color theme="1"/>
        <rFont val="Arial"/>
        <charset val="0"/>
      </rPr>
      <t>9-1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</si>
  <si>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通伏乡团结村六队</t>
    </r>
    <r>
      <rPr>
        <sz val="10"/>
        <color theme="1"/>
        <rFont val="Arial"/>
        <charset val="0"/>
      </rPr>
      <t>4-2</t>
    </r>
    <r>
      <rPr>
        <sz val="10"/>
        <color theme="1"/>
        <rFont val="宋体"/>
        <charset val="0"/>
      </rPr>
      <t>号</t>
    </r>
  </si>
  <si>
    <t>罗文斌</t>
  </si>
  <si>
    <t>马国学</t>
  </si>
  <si>
    <t>通伏乡团结村七队</t>
  </si>
  <si>
    <r>
      <rPr>
        <sz val="10"/>
        <color theme="1"/>
        <rFont val="宋体"/>
        <charset val="0"/>
      </rPr>
      <t>通伏乡团结村七队</t>
    </r>
    <r>
      <rPr>
        <sz val="10"/>
        <color theme="1"/>
        <rFont val="Arial"/>
        <charset val="0"/>
      </rPr>
      <t>00</t>
    </r>
    <r>
      <rPr>
        <sz val="10"/>
        <color theme="1"/>
        <rFont val="宋体"/>
        <charset val="0"/>
      </rPr>
      <t>号</t>
    </r>
  </si>
  <si>
    <t>何生虎</t>
  </si>
  <si>
    <t>罗文明</t>
  </si>
  <si>
    <t>岳占林</t>
  </si>
  <si>
    <r>
      <rPr>
        <sz val="10"/>
        <color theme="1"/>
        <rFont val="宋体"/>
        <charset val="0"/>
      </rPr>
      <t>通伏乡团结村七队</t>
    </r>
    <r>
      <rPr>
        <sz val="10"/>
        <color theme="1"/>
        <rFont val="Arial"/>
        <charset val="0"/>
      </rPr>
      <t>0</t>
    </r>
    <r>
      <rPr>
        <sz val="10"/>
        <color theme="1"/>
        <rFont val="宋体"/>
        <charset val="0"/>
      </rPr>
      <t>号</t>
    </r>
  </si>
  <si>
    <t>马佳文</t>
  </si>
  <si>
    <r>
      <rPr>
        <sz val="10"/>
        <color theme="1"/>
        <rFont val="宋体"/>
        <charset val="0"/>
      </rPr>
      <t>通伏乡团结村十二队</t>
    </r>
    <r>
      <rPr>
        <sz val="10"/>
        <color theme="1"/>
        <rFont val="Arial"/>
        <charset val="0"/>
      </rPr>
      <t>104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</si>
  <si>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通伏乡团结村七队</t>
    </r>
    <r>
      <rPr>
        <sz val="10"/>
        <color theme="1"/>
        <rFont val="Arial"/>
        <charset val="0"/>
      </rPr>
      <t>091221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</si>
  <si>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通伏乡团结村十二队</t>
    </r>
    <r>
      <rPr>
        <sz val="10"/>
        <color theme="1"/>
        <rFont val="Arial"/>
        <charset val="0"/>
      </rPr>
      <t>25</t>
    </r>
    <r>
      <rPr>
        <sz val="10"/>
        <color theme="1"/>
        <rFont val="宋体"/>
        <charset val="0"/>
      </rPr>
      <t>号</t>
    </r>
  </si>
  <si>
    <t>通伏乡团结村十二队</t>
  </si>
  <si>
    <t>通伏乡团结村十二队号</t>
  </si>
  <si>
    <t>通伏乡团结村七队号</t>
  </si>
  <si>
    <r>
      <rPr>
        <sz val="10"/>
        <color theme="1"/>
        <rFont val="宋体"/>
        <charset val="0"/>
      </rPr>
      <t>通伏乡团结村七队</t>
    </r>
    <r>
      <rPr>
        <sz val="10"/>
        <color theme="1"/>
        <rFont val="Arial"/>
        <charset val="0"/>
      </rPr>
      <t>41</t>
    </r>
    <r>
      <rPr>
        <sz val="10"/>
        <color theme="1"/>
        <rFont val="宋体"/>
        <charset val="0"/>
      </rPr>
      <t>号</t>
    </r>
  </si>
  <si>
    <t>杨志远</t>
  </si>
  <si>
    <r>
      <rPr>
        <sz val="10"/>
        <color theme="1"/>
        <rFont val="宋体"/>
        <charset val="0"/>
      </rPr>
      <t>通伏乡团结村十二队</t>
    </r>
    <r>
      <rPr>
        <sz val="10"/>
        <color theme="1"/>
        <rFont val="Arial"/>
        <charset val="0"/>
      </rPr>
      <t>101221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</si>
  <si>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通伏乡团结村七队</t>
    </r>
    <r>
      <rPr>
        <sz val="10"/>
        <color theme="1"/>
        <rFont val="Arial"/>
        <charset val="0"/>
      </rPr>
      <t>14</t>
    </r>
    <r>
      <rPr>
        <sz val="10"/>
        <color theme="1"/>
        <rFont val="宋体"/>
        <charset val="0"/>
      </rPr>
      <t>号</t>
    </r>
  </si>
  <si>
    <t>金玉忠</t>
  </si>
  <si>
    <r>
      <rPr>
        <sz val="10"/>
        <color theme="1"/>
        <rFont val="宋体"/>
        <charset val="0"/>
      </rPr>
      <t>通伏乡团结村七队</t>
    </r>
    <r>
      <rPr>
        <sz val="10"/>
        <color theme="1"/>
        <rFont val="Arial"/>
        <charset val="0"/>
      </rPr>
      <t>24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</si>
  <si>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通伏乡团结村十二队</t>
    </r>
    <r>
      <rPr>
        <sz val="10"/>
        <color theme="1"/>
        <rFont val="Arial"/>
        <charset val="0"/>
      </rPr>
      <t>0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</si>
  <si>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通伏乡团结村七队</t>
    </r>
    <r>
      <rPr>
        <sz val="10"/>
        <color theme="1"/>
        <rFont val="Arial"/>
        <charset val="0"/>
      </rPr>
      <t>090119</t>
    </r>
    <r>
      <rPr>
        <sz val="10"/>
        <color theme="1"/>
        <rFont val="宋体"/>
        <charset val="0"/>
      </rPr>
      <t>号</t>
    </r>
  </si>
  <si>
    <t>马明和</t>
  </si>
  <si>
    <t>杨廷保</t>
  </si>
  <si>
    <t>罗文义</t>
  </si>
  <si>
    <t>杨金茂</t>
  </si>
  <si>
    <r>
      <rPr>
        <sz val="10"/>
        <color theme="1"/>
        <rFont val="宋体"/>
        <charset val="0"/>
      </rPr>
      <t>通伏乡团结村七队</t>
    </r>
    <r>
      <rPr>
        <sz val="10"/>
        <color theme="1"/>
        <rFont val="Arial"/>
        <charset val="0"/>
      </rPr>
      <t>090306</t>
    </r>
    <r>
      <rPr>
        <sz val="10"/>
        <color theme="1"/>
        <rFont val="宋体"/>
        <charset val="0"/>
      </rPr>
      <t>号</t>
    </r>
  </si>
  <si>
    <t>谢庆友</t>
  </si>
  <si>
    <t>杨廷玉</t>
  </si>
  <si>
    <r>
      <rPr>
        <sz val="10"/>
        <color theme="1"/>
        <rFont val="宋体"/>
        <charset val="0"/>
      </rPr>
      <t>通伏乡团结村七队</t>
    </r>
    <r>
      <rPr>
        <sz val="10"/>
        <color theme="1"/>
        <rFont val="Arial"/>
        <charset val="0"/>
      </rPr>
      <t>101221</t>
    </r>
    <r>
      <rPr>
        <sz val="10"/>
        <color theme="1"/>
        <rFont val="宋体"/>
        <charset val="0"/>
      </rPr>
      <t>号</t>
    </r>
  </si>
  <si>
    <t>金玉平</t>
  </si>
  <si>
    <t>郝金保</t>
  </si>
  <si>
    <r>
      <rPr>
        <sz val="10"/>
        <color theme="1"/>
        <rFont val="宋体"/>
        <charset val="0"/>
      </rPr>
      <t>通伏乡团结村七队</t>
    </r>
    <r>
      <rPr>
        <sz val="10"/>
        <color theme="1"/>
        <rFont val="Arial"/>
        <charset val="0"/>
      </rPr>
      <t>141</t>
    </r>
    <r>
      <rPr>
        <sz val="10"/>
        <color theme="1"/>
        <rFont val="宋体"/>
        <charset val="0"/>
      </rPr>
      <t>号</t>
    </r>
  </si>
  <si>
    <t>罗文林</t>
  </si>
  <si>
    <r>
      <rPr>
        <sz val="10"/>
        <color theme="1"/>
        <rFont val="宋体"/>
        <charset val="0"/>
      </rPr>
      <t>通伏乡团结村七队</t>
    </r>
    <r>
      <rPr>
        <sz val="10"/>
        <color theme="1"/>
        <rFont val="Arial"/>
        <charset val="0"/>
      </rPr>
      <t>125</t>
    </r>
    <r>
      <rPr>
        <sz val="10"/>
        <color theme="1"/>
        <rFont val="宋体"/>
        <charset val="0"/>
      </rPr>
      <t>号</t>
    </r>
  </si>
  <si>
    <t>马明仁</t>
  </si>
  <si>
    <t>马金彪</t>
  </si>
  <si>
    <r>
      <rPr>
        <sz val="10"/>
        <color theme="1"/>
        <rFont val="宋体"/>
        <charset val="0"/>
      </rPr>
      <t>通伏乡团结村七队</t>
    </r>
    <r>
      <rPr>
        <sz val="10"/>
        <color theme="1"/>
        <rFont val="Arial"/>
        <charset val="0"/>
      </rPr>
      <t>020920</t>
    </r>
    <r>
      <rPr>
        <sz val="10"/>
        <color theme="1"/>
        <rFont val="宋体"/>
        <charset val="0"/>
      </rPr>
      <t>号</t>
    </r>
  </si>
  <si>
    <t>吴保国</t>
  </si>
  <si>
    <t>马国信</t>
  </si>
  <si>
    <r>
      <rPr>
        <sz val="10"/>
        <color theme="1"/>
        <rFont val="宋体"/>
        <charset val="0"/>
      </rPr>
      <t>通伏乡团结村七队</t>
    </r>
    <r>
      <rPr>
        <sz val="10"/>
        <color theme="1"/>
        <rFont val="Arial"/>
        <charset val="0"/>
      </rPr>
      <t>100118</t>
    </r>
    <r>
      <rPr>
        <sz val="10"/>
        <color theme="1"/>
        <rFont val="宋体"/>
        <charset val="0"/>
      </rPr>
      <t>号</t>
    </r>
  </si>
  <si>
    <t>郝学兵</t>
  </si>
  <si>
    <r>
      <rPr>
        <sz val="10"/>
        <color theme="1"/>
        <rFont val="宋体"/>
        <charset val="0"/>
      </rPr>
      <t>通伏乡团结村七队</t>
    </r>
    <r>
      <rPr>
        <sz val="10"/>
        <color theme="1"/>
        <rFont val="Arial"/>
        <charset val="0"/>
      </rPr>
      <t>091021</t>
    </r>
    <r>
      <rPr>
        <sz val="10"/>
        <color theme="1"/>
        <rFont val="宋体"/>
        <charset val="0"/>
      </rPr>
      <t>号</t>
    </r>
  </si>
  <si>
    <t>杨永飞</t>
  </si>
  <si>
    <r>
      <rPr>
        <sz val="10"/>
        <color theme="1"/>
        <rFont val="宋体"/>
        <charset val="0"/>
      </rPr>
      <t>通伏乡团结村七队</t>
    </r>
    <r>
      <rPr>
        <sz val="10"/>
        <color theme="1"/>
        <rFont val="Arial"/>
        <charset val="0"/>
      </rPr>
      <t>124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</si>
  <si>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通伏乡团结村七队</t>
    </r>
    <r>
      <rPr>
        <sz val="10"/>
        <color theme="1"/>
        <rFont val="Arial"/>
        <charset val="0"/>
      </rPr>
      <t>110112</t>
    </r>
    <r>
      <rPr>
        <sz val="10"/>
        <color theme="1"/>
        <rFont val="宋体"/>
        <charset val="0"/>
      </rPr>
      <t>号</t>
    </r>
  </si>
  <si>
    <t>岳占平</t>
  </si>
  <si>
    <r>
      <rPr>
        <sz val="10"/>
        <color theme="1"/>
        <rFont val="宋体"/>
        <charset val="0"/>
      </rPr>
      <t>通伏乡团结村七队</t>
    </r>
    <r>
      <rPr>
        <sz val="10"/>
        <color theme="1"/>
        <rFont val="Arial"/>
        <charset val="0"/>
      </rPr>
      <t>0903062</t>
    </r>
    <r>
      <rPr>
        <sz val="10"/>
        <color theme="1"/>
        <rFont val="宋体"/>
        <charset val="0"/>
      </rPr>
      <t>号</t>
    </r>
  </si>
  <si>
    <t>吴保俊</t>
  </si>
  <si>
    <t>金玉刚</t>
  </si>
  <si>
    <r>
      <rPr>
        <sz val="10"/>
        <color theme="1"/>
        <rFont val="宋体"/>
        <charset val="0"/>
      </rPr>
      <t>通伏乡团结村七队</t>
    </r>
    <r>
      <rPr>
        <sz val="10"/>
        <color theme="1"/>
        <rFont val="Arial"/>
        <charset val="0"/>
      </rPr>
      <t>080303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</si>
  <si>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通伏乡团结村七队</t>
    </r>
    <r>
      <rPr>
        <sz val="10"/>
        <color theme="1"/>
        <rFont val="Arial"/>
        <charset val="0"/>
      </rPr>
      <t>44</t>
    </r>
    <r>
      <rPr>
        <sz val="10"/>
        <color theme="1"/>
        <rFont val="宋体"/>
        <charset val="0"/>
      </rPr>
      <t>号</t>
    </r>
  </si>
  <si>
    <t>武万财</t>
  </si>
  <si>
    <t>喜金成</t>
  </si>
  <si>
    <t>岳杨</t>
  </si>
  <si>
    <t>岳军</t>
  </si>
  <si>
    <t>金卫东</t>
  </si>
  <si>
    <r>
      <rPr>
        <sz val="10"/>
        <color theme="1"/>
        <rFont val="宋体"/>
        <charset val="0"/>
      </rPr>
      <t>通伏乡团结村八队</t>
    </r>
    <r>
      <rPr>
        <sz val="10"/>
        <color theme="1"/>
        <rFont val="Arial"/>
        <charset val="0"/>
      </rPr>
      <t>21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</si>
  <si>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通伏乡团结村八队</t>
    </r>
    <r>
      <rPr>
        <sz val="10"/>
        <color theme="1"/>
        <rFont val="Arial"/>
        <charset val="0"/>
      </rPr>
      <t>00</t>
    </r>
    <r>
      <rPr>
        <sz val="10"/>
        <color theme="1"/>
        <rFont val="宋体"/>
        <charset val="0"/>
      </rPr>
      <t>号</t>
    </r>
  </si>
  <si>
    <t>武泽玺</t>
  </si>
  <si>
    <t>通伏乡团结村八队</t>
  </si>
  <si>
    <r>
      <rPr>
        <sz val="10"/>
        <color theme="1"/>
        <rFont val="宋体"/>
        <charset val="0"/>
      </rPr>
      <t>通伏乡团结村八队</t>
    </r>
    <r>
      <rPr>
        <sz val="10"/>
        <color theme="1"/>
        <rFont val="Arial"/>
        <charset val="0"/>
      </rPr>
      <t>23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</si>
  <si>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通伏乡团结村八队</t>
    </r>
    <r>
      <rPr>
        <sz val="10"/>
        <color theme="1"/>
        <rFont val="Arial"/>
        <charset val="0"/>
      </rPr>
      <t>0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</si>
  <si>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通伏乡团结村八队</t>
    </r>
    <r>
      <rPr>
        <sz val="10"/>
        <color theme="1"/>
        <rFont val="Arial"/>
        <charset val="0"/>
      </rPr>
      <t>16</t>
    </r>
    <r>
      <rPr>
        <sz val="10"/>
        <color theme="1"/>
        <rFont val="宋体"/>
        <charset val="0"/>
      </rPr>
      <t>号</t>
    </r>
  </si>
  <si>
    <t>罗义川</t>
  </si>
  <si>
    <r>
      <rPr>
        <sz val="10"/>
        <color theme="1"/>
        <rFont val="宋体"/>
        <charset val="0"/>
      </rPr>
      <t>通伏乡团结村八队</t>
    </r>
    <r>
      <rPr>
        <sz val="10"/>
        <color theme="1"/>
        <rFont val="Arial"/>
        <charset val="0"/>
      </rPr>
      <t>17</t>
    </r>
    <r>
      <rPr>
        <sz val="10"/>
        <color theme="1"/>
        <rFont val="宋体"/>
        <charset val="0"/>
      </rPr>
      <t>号</t>
    </r>
  </si>
  <si>
    <t>罗建丰</t>
  </si>
  <si>
    <r>
      <rPr>
        <sz val="10"/>
        <color theme="1"/>
        <rFont val="宋体"/>
        <charset val="0"/>
      </rPr>
      <t>通伏乡团结村八队</t>
    </r>
    <r>
      <rPr>
        <sz val="10"/>
        <color theme="1"/>
        <rFont val="Arial"/>
        <charset val="0"/>
      </rPr>
      <t>154</t>
    </r>
    <r>
      <rPr>
        <sz val="10"/>
        <color theme="1"/>
        <rFont val="宋体"/>
        <charset val="0"/>
      </rPr>
      <t>号</t>
    </r>
  </si>
  <si>
    <t>罗义国</t>
  </si>
  <si>
    <t>马常荣</t>
  </si>
  <si>
    <t>通伏乡团结村八队移民户</t>
  </si>
  <si>
    <r>
      <rPr>
        <sz val="10"/>
        <color theme="1"/>
        <rFont val="宋体"/>
        <charset val="0"/>
      </rPr>
      <t>通伏乡团结村八队</t>
    </r>
    <r>
      <rPr>
        <sz val="10"/>
        <color theme="1"/>
        <rFont val="Arial"/>
        <charset val="0"/>
      </rPr>
      <t>3-1</t>
    </r>
    <r>
      <rPr>
        <sz val="10"/>
        <color theme="1"/>
        <rFont val="宋体"/>
        <charset val="0"/>
      </rPr>
      <t>号</t>
    </r>
  </si>
  <si>
    <t>金克宏</t>
  </si>
  <si>
    <r>
      <rPr>
        <sz val="10"/>
        <color theme="1"/>
        <rFont val="宋体"/>
        <charset val="0"/>
      </rPr>
      <t>通伏乡团结村八队</t>
    </r>
    <r>
      <rPr>
        <sz val="10"/>
        <color theme="1"/>
        <rFont val="Arial"/>
        <charset val="0"/>
      </rPr>
      <t>20-1</t>
    </r>
    <r>
      <rPr>
        <sz val="10"/>
        <color theme="1"/>
        <rFont val="宋体"/>
        <charset val="0"/>
      </rPr>
      <t>号</t>
    </r>
  </si>
  <si>
    <t>罗生荣</t>
  </si>
  <si>
    <r>
      <rPr>
        <sz val="10"/>
        <color theme="1"/>
        <rFont val="宋体"/>
        <charset val="0"/>
      </rPr>
      <t>通伏乡团结村八队</t>
    </r>
    <r>
      <rPr>
        <sz val="10"/>
        <color theme="1"/>
        <rFont val="Arial"/>
        <charset val="0"/>
      </rPr>
      <t>28</t>
    </r>
    <r>
      <rPr>
        <sz val="10"/>
        <color theme="1"/>
        <rFont val="宋体"/>
        <charset val="0"/>
      </rPr>
      <t>号</t>
    </r>
  </si>
  <si>
    <t>马万礼</t>
  </si>
  <si>
    <r>
      <rPr>
        <sz val="10"/>
        <color theme="1"/>
        <rFont val="宋体"/>
        <charset val="0"/>
      </rPr>
      <t>通伏乡团结村八队</t>
    </r>
    <r>
      <rPr>
        <sz val="10"/>
        <color theme="1"/>
        <rFont val="Arial"/>
        <charset val="0"/>
      </rPr>
      <t>18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</si>
  <si>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通伏乡团结村八队</t>
    </r>
    <r>
      <rPr>
        <sz val="10"/>
        <color theme="1"/>
        <rFont val="Arial"/>
        <charset val="0"/>
      </rPr>
      <t>2</t>
    </r>
    <r>
      <rPr>
        <sz val="10"/>
        <color theme="1"/>
        <rFont val="宋体"/>
        <charset val="0"/>
      </rPr>
      <t>号</t>
    </r>
  </si>
  <si>
    <t>金克静</t>
  </si>
  <si>
    <r>
      <rPr>
        <sz val="10"/>
        <color theme="1"/>
        <rFont val="宋体"/>
        <charset val="0"/>
      </rPr>
      <t>通伏乡团结村八队</t>
    </r>
    <r>
      <rPr>
        <sz val="10"/>
        <color theme="1"/>
        <rFont val="Arial"/>
        <charset val="0"/>
      </rPr>
      <t>31</t>
    </r>
    <r>
      <rPr>
        <sz val="10"/>
        <color theme="1"/>
        <rFont val="宋体"/>
        <charset val="0"/>
      </rPr>
      <t>号</t>
    </r>
  </si>
  <si>
    <t>金克虎</t>
  </si>
  <si>
    <r>
      <rPr>
        <sz val="10"/>
        <color theme="1"/>
        <rFont val="宋体"/>
        <charset val="0"/>
      </rPr>
      <t>通伏乡团结村八队</t>
    </r>
    <r>
      <rPr>
        <sz val="10"/>
        <color theme="1"/>
        <rFont val="Arial"/>
        <charset val="0"/>
      </rPr>
      <t>20</t>
    </r>
    <r>
      <rPr>
        <sz val="10"/>
        <color theme="1"/>
        <rFont val="宋体"/>
        <charset val="0"/>
      </rPr>
      <t>号</t>
    </r>
  </si>
  <si>
    <t>金玉鹏</t>
  </si>
  <si>
    <r>
      <rPr>
        <sz val="10"/>
        <color theme="1"/>
        <rFont val="宋体"/>
        <charset val="0"/>
      </rPr>
      <t>通伏乡团结村八队</t>
    </r>
    <r>
      <rPr>
        <sz val="10"/>
        <color theme="1"/>
        <rFont val="Arial"/>
        <charset val="0"/>
      </rPr>
      <t>14</t>
    </r>
    <r>
      <rPr>
        <sz val="10"/>
        <color theme="1"/>
        <rFont val="宋体"/>
        <charset val="0"/>
      </rPr>
      <t>号</t>
    </r>
  </si>
  <si>
    <t>王宏彦</t>
  </si>
  <si>
    <r>
      <rPr>
        <sz val="10"/>
        <color theme="1"/>
        <rFont val="宋体"/>
        <charset val="0"/>
      </rPr>
      <t>通伏乡团结村八队</t>
    </r>
    <r>
      <rPr>
        <sz val="10"/>
        <color theme="1"/>
        <rFont val="Arial"/>
        <charset val="0"/>
      </rPr>
      <t>24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</si>
  <si>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通伏乡团结村八队</t>
    </r>
    <r>
      <rPr>
        <sz val="10"/>
        <color theme="1"/>
        <rFont val="Arial"/>
        <charset val="0"/>
      </rPr>
      <t>014</t>
    </r>
    <r>
      <rPr>
        <sz val="10"/>
        <color theme="1"/>
        <rFont val="宋体"/>
        <charset val="0"/>
      </rPr>
      <t>号</t>
    </r>
  </si>
  <si>
    <t>王宏林</t>
  </si>
  <si>
    <t>金克忠</t>
  </si>
  <si>
    <r>
      <rPr>
        <sz val="10"/>
        <color theme="1"/>
        <rFont val="宋体"/>
        <charset val="0"/>
      </rPr>
      <t>通伏乡团结村八队</t>
    </r>
    <r>
      <rPr>
        <sz val="10"/>
        <color theme="1"/>
        <rFont val="Arial"/>
        <charset val="0"/>
      </rPr>
      <t>25</t>
    </r>
    <r>
      <rPr>
        <sz val="10"/>
        <color theme="1"/>
        <rFont val="宋体"/>
        <charset val="0"/>
      </rPr>
      <t>号</t>
    </r>
  </si>
  <si>
    <t>罗义山</t>
  </si>
  <si>
    <r>
      <rPr>
        <sz val="10"/>
        <color theme="1"/>
        <rFont val="宋体"/>
        <charset val="0"/>
      </rPr>
      <t>通伏乡团结村八队</t>
    </r>
    <r>
      <rPr>
        <sz val="10"/>
        <color theme="1"/>
        <rFont val="Arial"/>
        <charset val="0"/>
      </rPr>
      <t>3</t>
    </r>
    <r>
      <rPr>
        <sz val="10"/>
        <color theme="1"/>
        <rFont val="宋体"/>
        <charset val="0"/>
      </rPr>
      <t>号</t>
    </r>
  </si>
  <si>
    <t>金克林</t>
  </si>
  <si>
    <t>何生春</t>
  </si>
  <si>
    <r>
      <rPr>
        <sz val="10"/>
        <color theme="1"/>
        <rFont val="宋体"/>
        <charset val="0"/>
      </rPr>
      <t>通伏乡团结村八队</t>
    </r>
    <r>
      <rPr>
        <sz val="10"/>
        <color theme="1"/>
        <rFont val="Arial"/>
        <charset val="0"/>
      </rPr>
      <t>4</t>
    </r>
    <r>
      <rPr>
        <sz val="10"/>
        <color theme="1"/>
        <rFont val="宋体"/>
        <charset val="0"/>
      </rPr>
      <t>号</t>
    </r>
  </si>
  <si>
    <t>石建春</t>
  </si>
  <si>
    <r>
      <rPr>
        <sz val="10"/>
        <color theme="1"/>
        <rFont val="宋体"/>
        <charset val="0"/>
      </rPr>
      <t>通伏乡团结村八队</t>
    </r>
    <r>
      <rPr>
        <sz val="10"/>
        <color theme="1"/>
        <rFont val="Arial"/>
        <charset val="0"/>
      </rPr>
      <t>26-1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</si>
  <si>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通伏乡团结村八队</t>
    </r>
    <r>
      <rPr>
        <sz val="10"/>
        <color theme="1"/>
        <rFont val="Arial"/>
        <charset val="0"/>
      </rPr>
      <t>33</t>
    </r>
    <r>
      <rPr>
        <sz val="10"/>
        <color theme="1"/>
        <rFont val="宋体"/>
        <charset val="0"/>
      </rPr>
      <t>号</t>
    </r>
  </si>
  <si>
    <t>石国民</t>
  </si>
  <si>
    <r>
      <rPr>
        <sz val="10"/>
        <color theme="1"/>
        <rFont val="宋体"/>
        <charset val="0"/>
      </rPr>
      <t>通伏乡团结村八队</t>
    </r>
    <r>
      <rPr>
        <sz val="10"/>
        <color theme="1"/>
        <rFont val="Arial"/>
        <charset val="0"/>
      </rPr>
      <t>26</t>
    </r>
    <r>
      <rPr>
        <sz val="10"/>
        <color theme="1"/>
        <rFont val="宋体"/>
        <charset val="0"/>
      </rPr>
      <t>号</t>
    </r>
  </si>
  <si>
    <t>石建荣</t>
  </si>
  <si>
    <t>金玉炳</t>
  </si>
  <si>
    <t>马国兴</t>
  </si>
  <si>
    <t>马卫红</t>
  </si>
  <si>
    <t>马志云</t>
  </si>
  <si>
    <t>马卫廷</t>
  </si>
  <si>
    <r>
      <rPr>
        <sz val="10"/>
        <color theme="1"/>
        <rFont val="宋体"/>
        <charset val="0"/>
      </rPr>
      <t>通伏乡团结村八队</t>
    </r>
    <r>
      <rPr>
        <sz val="10"/>
        <color theme="1"/>
        <rFont val="Arial"/>
        <charset val="0"/>
      </rPr>
      <t>111</t>
    </r>
    <r>
      <rPr>
        <sz val="10"/>
        <color theme="1"/>
        <rFont val="宋体"/>
        <charset val="0"/>
      </rPr>
      <t>号</t>
    </r>
  </si>
  <si>
    <t>罗生红</t>
  </si>
  <si>
    <r>
      <rPr>
        <sz val="10"/>
        <color theme="1"/>
        <rFont val="宋体"/>
        <charset val="0"/>
      </rPr>
      <t>通伏乡团结村八队</t>
    </r>
    <r>
      <rPr>
        <sz val="10"/>
        <color theme="1"/>
        <rFont val="Arial"/>
        <charset val="0"/>
      </rPr>
      <t>29</t>
    </r>
    <r>
      <rPr>
        <sz val="10"/>
        <color theme="1"/>
        <rFont val="宋体"/>
        <charset val="0"/>
      </rPr>
      <t>号</t>
    </r>
  </si>
  <si>
    <t>罗生雄</t>
  </si>
  <si>
    <t>马冬燕</t>
  </si>
  <si>
    <r>
      <rPr>
        <sz val="10"/>
        <color theme="1"/>
        <rFont val="宋体"/>
        <charset val="0"/>
      </rPr>
      <t>通伏乡团结村八队</t>
    </r>
    <r>
      <rPr>
        <sz val="10"/>
        <color theme="1"/>
        <rFont val="Arial"/>
        <charset val="0"/>
      </rPr>
      <t>080303</t>
    </r>
    <r>
      <rPr>
        <sz val="10"/>
        <color theme="1"/>
        <rFont val="宋体"/>
        <charset val="0"/>
      </rPr>
      <t>号</t>
    </r>
  </si>
  <si>
    <t>罗义伏</t>
  </si>
  <si>
    <t>马卫忠</t>
  </si>
  <si>
    <t>苏宝荣</t>
  </si>
  <si>
    <t>杨巧花</t>
  </si>
  <si>
    <t>平罗县通伏乡团结村</t>
  </si>
  <si>
    <t>马场村一队22</t>
  </si>
  <si>
    <t>马场村一队27</t>
  </si>
  <si>
    <t>马场村一队0</t>
  </si>
  <si>
    <t>田金林</t>
  </si>
  <si>
    <t>马秀荣</t>
  </si>
  <si>
    <t>杨淑霞</t>
  </si>
  <si>
    <t>姜学武</t>
  </si>
  <si>
    <t>田万元</t>
  </si>
  <si>
    <t>姜伏国</t>
  </si>
  <si>
    <t>马晓伏</t>
  </si>
  <si>
    <t>田芳春</t>
  </si>
  <si>
    <t>王金录</t>
  </si>
  <si>
    <t>郝惠兰</t>
  </si>
  <si>
    <t>田海龙</t>
  </si>
  <si>
    <t>田小兵</t>
  </si>
  <si>
    <t>马永奇</t>
  </si>
  <si>
    <t>沙忠礼</t>
  </si>
  <si>
    <t>马晓国</t>
  </si>
  <si>
    <t>马永平</t>
  </si>
  <si>
    <t>李世和</t>
  </si>
  <si>
    <t>李万东</t>
  </si>
  <si>
    <t>李向仁</t>
  </si>
  <si>
    <t>王风</t>
  </si>
  <si>
    <t>柯立丝</t>
  </si>
  <si>
    <t>李万升</t>
  </si>
  <si>
    <t>马场村二队0</t>
  </si>
  <si>
    <t>马场村二队1</t>
  </si>
  <si>
    <t>马孝国</t>
  </si>
  <si>
    <t>马场村二队2</t>
  </si>
  <si>
    <t>马场村二队3</t>
  </si>
  <si>
    <t>马场村二队4</t>
  </si>
  <si>
    <t>尤永山</t>
  </si>
  <si>
    <t>马场村二队5</t>
  </si>
  <si>
    <t>尤刚</t>
  </si>
  <si>
    <t>马场村二队6</t>
  </si>
  <si>
    <t>马场村二队7</t>
  </si>
  <si>
    <t>马场村二队8</t>
  </si>
  <si>
    <t>马场村二队9</t>
  </si>
  <si>
    <t>马场村二队10</t>
  </si>
  <si>
    <t>马忠学</t>
  </si>
  <si>
    <t>马场村二队11</t>
  </si>
  <si>
    <t>尤根东</t>
  </si>
  <si>
    <t>马场村二队12</t>
  </si>
  <si>
    <t>马维涛</t>
  </si>
  <si>
    <t>马场村二队13</t>
  </si>
  <si>
    <t>尤林华</t>
  </si>
  <si>
    <t>马场村二队14</t>
  </si>
  <si>
    <t>马冬红</t>
  </si>
  <si>
    <t>马场村二队15</t>
  </si>
  <si>
    <t>马场村二队16</t>
  </si>
  <si>
    <t>马场村二队17</t>
  </si>
  <si>
    <t>马场村二队18</t>
  </si>
  <si>
    <t>马场村二队19</t>
  </si>
  <si>
    <t>尤凡</t>
  </si>
  <si>
    <t>马场村二队20</t>
  </si>
  <si>
    <t>马场村二队21</t>
  </si>
  <si>
    <t>马场村二队22</t>
  </si>
  <si>
    <t>尤涛</t>
  </si>
  <si>
    <t>马场村二队23</t>
  </si>
  <si>
    <t>李文贵</t>
  </si>
  <si>
    <t>马场村二队24</t>
  </si>
  <si>
    <t>马场村二队25</t>
  </si>
  <si>
    <t>马场村二队26</t>
  </si>
  <si>
    <t>尤永军</t>
  </si>
  <si>
    <t>马场村二队27</t>
  </si>
  <si>
    <t>马占喜</t>
  </si>
  <si>
    <t>马场村二队28</t>
  </si>
  <si>
    <t>马场村二队29</t>
  </si>
  <si>
    <t>马会玲</t>
  </si>
  <si>
    <t>马场村二队30</t>
  </si>
  <si>
    <t>马冬利</t>
  </si>
  <si>
    <t>马场村二队31</t>
  </si>
  <si>
    <t>马场村二队32</t>
  </si>
  <si>
    <t>马场村二队33</t>
  </si>
  <si>
    <t>马凤才</t>
  </si>
  <si>
    <t>马场村二队34</t>
  </si>
  <si>
    <t>马场村二队35</t>
  </si>
  <si>
    <t>马场村二队36</t>
  </si>
  <si>
    <t>尤林红</t>
  </si>
  <si>
    <t>马场村二队37</t>
  </si>
  <si>
    <t>尤永林</t>
  </si>
  <si>
    <t>马场村二队38</t>
  </si>
  <si>
    <t>马场村二队39</t>
  </si>
  <si>
    <t>马场村二队40</t>
  </si>
  <si>
    <t>马场村二队41</t>
  </si>
  <si>
    <t>马兴玉</t>
  </si>
  <si>
    <t>马场村二队42</t>
  </si>
  <si>
    <t>尤永伏</t>
  </si>
  <si>
    <t>马场村二队43</t>
  </si>
  <si>
    <t>尤林忠</t>
  </si>
  <si>
    <t>马场村二队44</t>
  </si>
  <si>
    <t>尤林山</t>
  </si>
  <si>
    <t>马场村二队45</t>
  </si>
  <si>
    <t>苏林</t>
  </si>
  <si>
    <t>马场村二队46</t>
  </si>
  <si>
    <t>李志平</t>
  </si>
  <si>
    <t>马场村二队47</t>
  </si>
  <si>
    <t>武敬业</t>
  </si>
  <si>
    <t>马场村二队48</t>
  </si>
  <si>
    <t>马良佐</t>
  </si>
  <si>
    <t>马场村二队49</t>
  </si>
  <si>
    <t>马继元</t>
  </si>
  <si>
    <t>马场村二队50</t>
  </si>
  <si>
    <t>马场村二队51</t>
  </si>
  <si>
    <t>马场村二队52</t>
  </si>
  <si>
    <t>马场村三队00</t>
  </si>
  <si>
    <t>何永兵</t>
  </si>
  <si>
    <t>马场村三队01</t>
  </si>
  <si>
    <t>马场村三队02</t>
  </si>
  <si>
    <t>马场村三队03</t>
  </si>
  <si>
    <t>马场村三队04</t>
  </si>
  <si>
    <t>马场村三队05</t>
  </si>
  <si>
    <t>马子云</t>
  </si>
  <si>
    <t>马场村三队06</t>
  </si>
  <si>
    <t>马场村三队07</t>
  </si>
  <si>
    <t>马场村三队08</t>
  </si>
  <si>
    <t>马场村三队09</t>
  </si>
  <si>
    <t>谢孝云</t>
  </si>
  <si>
    <t>马场村三队10</t>
  </si>
  <si>
    <t>何永成</t>
  </si>
  <si>
    <t>马场村三队11</t>
  </si>
  <si>
    <t>马场村三队12</t>
  </si>
  <si>
    <t>马场村三队13</t>
  </si>
  <si>
    <t>马玉财</t>
  </si>
  <si>
    <t>马场村三队14</t>
  </si>
  <si>
    <t>马场村三队15</t>
  </si>
  <si>
    <t>马场村三队16</t>
  </si>
  <si>
    <t>马场村三队17</t>
  </si>
  <si>
    <t>马场村三队18</t>
  </si>
  <si>
    <t>马场村三队19</t>
  </si>
  <si>
    <t>马场村三队20</t>
  </si>
  <si>
    <t>马场村三队21</t>
  </si>
  <si>
    <t>马场村三队22</t>
  </si>
  <si>
    <t>王跃山</t>
  </si>
  <si>
    <t>马场村三队23</t>
  </si>
  <si>
    <t>马场村三队24</t>
  </si>
  <si>
    <t>马场村三队25</t>
  </si>
  <si>
    <t>马场村三队26</t>
  </si>
  <si>
    <t>马场村三队27</t>
  </si>
  <si>
    <t>吴国礼</t>
  </si>
  <si>
    <t>马场村三队28</t>
  </si>
  <si>
    <t>马贵云</t>
  </si>
  <si>
    <t>马场村三队29</t>
  </si>
  <si>
    <t>马场村三队30</t>
  </si>
  <si>
    <t>马场村三队31</t>
  </si>
  <si>
    <t>马场村三队32</t>
  </si>
  <si>
    <t>马场村三队33</t>
  </si>
  <si>
    <t>马场村三队34</t>
  </si>
  <si>
    <t>马场村三队35</t>
  </si>
  <si>
    <t>马场村三队36</t>
  </si>
  <si>
    <t>马场村三队37</t>
  </si>
  <si>
    <t>马场村三队38</t>
  </si>
  <si>
    <t>马场村三队39</t>
  </si>
  <si>
    <t>马场村三队40</t>
  </si>
  <si>
    <t>马天文</t>
  </si>
  <si>
    <t>马场村三队41</t>
  </si>
  <si>
    <t>马场村三队42</t>
  </si>
  <si>
    <t>马场村三队43</t>
  </si>
  <si>
    <t>马场村三队44</t>
  </si>
  <si>
    <t>马场村三队45</t>
  </si>
  <si>
    <t>王怀祥</t>
  </si>
  <si>
    <t>马场村三队46</t>
  </si>
  <si>
    <t>马场村三队47</t>
  </si>
  <si>
    <t>马场村三队48</t>
  </si>
  <si>
    <t>马场村三队49</t>
  </si>
  <si>
    <t>马场村三队50</t>
  </si>
  <si>
    <t>马场村三队51</t>
  </si>
  <si>
    <t>马场村三队52</t>
  </si>
  <si>
    <t>谢国旗</t>
  </si>
  <si>
    <t>马场村三队53</t>
  </si>
  <si>
    <t>谢孝红</t>
  </si>
  <si>
    <t>马场村三队54</t>
  </si>
  <si>
    <t>马场村三队55</t>
  </si>
  <si>
    <t>马场村三队56</t>
  </si>
  <si>
    <t>罗玉贵</t>
  </si>
  <si>
    <t>马场村三队57</t>
  </si>
  <si>
    <t>马场村三队58</t>
  </si>
  <si>
    <t>马宝宝</t>
  </si>
  <si>
    <t>马场村三队59</t>
  </si>
  <si>
    <t>马场村三队60</t>
  </si>
  <si>
    <t>马场村三队61</t>
  </si>
  <si>
    <t>马场村三队62</t>
  </si>
  <si>
    <t>马场村三队63</t>
  </si>
  <si>
    <t>马场村三队64</t>
  </si>
  <si>
    <t>马场村三队65</t>
  </si>
  <si>
    <t>马场村三队66</t>
  </si>
  <si>
    <t>马贵平</t>
  </si>
  <si>
    <t>马场村三队67</t>
  </si>
  <si>
    <t>马场村三队68</t>
  </si>
  <si>
    <t>马汉龙</t>
  </si>
  <si>
    <t>马场村三队69</t>
  </si>
  <si>
    <t>马场村三队70</t>
  </si>
  <si>
    <t>马场村三队71</t>
  </si>
  <si>
    <t>马场村三队72</t>
  </si>
  <si>
    <t>马场村三队73</t>
  </si>
  <si>
    <t>马场村三队74</t>
  </si>
  <si>
    <t>马场村三队75</t>
  </si>
  <si>
    <t>王连</t>
  </si>
  <si>
    <t>马场村三队76</t>
  </si>
  <si>
    <t>马场村三队77</t>
  </si>
  <si>
    <t>马场村三队80</t>
  </si>
  <si>
    <t>马场村三队81</t>
  </si>
  <si>
    <t>吴国林</t>
  </si>
  <si>
    <t>马场村三队82</t>
  </si>
  <si>
    <t>马场村三队83</t>
  </si>
  <si>
    <t>马场村三队84</t>
  </si>
  <si>
    <t>马场村三队85</t>
  </si>
  <si>
    <t>马场村三队86</t>
  </si>
  <si>
    <t>马场村三队87</t>
  </si>
  <si>
    <t>贺桂香</t>
  </si>
  <si>
    <t>马场村三队88</t>
  </si>
  <si>
    <t>马场村三队89</t>
  </si>
  <si>
    <t>马场村三队90</t>
  </si>
  <si>
    <t>马场村三队91</t>
  </si>
  <si>
    <t>马场村三队92</t>
  </si>
  <si>
    <t>马场村三队93</t>
  </si>
  <si>
    <t>马场村三队94</t>
  </si>
  <si>
    <t>马场村三队95</t>
  </si>
  <si>
    <t>马场村三队96</t>
  </si>
  <si>
    <t>马场村三队97</t>
  </si>
  <si>
    <t>马场村三队98</t>
  </si>
  <si>
    <t>王英孝</t>
  </si>
  <si>
    <t>马场村三队99</t>
  </si>
  <si>
    <t>马场村三队100</t>
  </si>
  <si>
    <t>马保齐</t>
  </si>
  <si>
    <t>马场村三队101</t>
  </si>
  <si>
    <t>马场村三队102</t>
  </si>
  <si>
    <t>罗玉伏</t>
  </si>
  <si>
    <t>马场村三队103</t>
  </si>
  <si>
    <t>马场村三队104</t>
  </si>
  <si>
    <t>马场村三队105</t>
  </si>
  <si>
    <t>谢亮</t>
  </si>
  <si>
    <t>马场村三队106</t>
  </si>
  <si>
    <t>马场村三队107</t>
  </si>
  <si>
    <t>马冬军</t>
  </si>
  <si>
    <t>马场村三队108</t>
  </si>
  <si>
    <t>马学贤</t>
  </si>
  <si>
    <t>马场村三队109</t>
  </si>
  <si>
    <t>马场村三队110</t>
  </si>
  <si>
    <t>马场村三队111</t>
  </si>
  <si>
    <t>马场村三队112</t>
  </si>
  <si>
    <t>马冬云</t>
  </si>
  <si>
    <t>马场村三队113</t>
  </si>
  <si>
    <t>马保礼</t>
  </si>
  <si>
    <t>马场村三队114</t>
  </si>
  <si>
    <t>马常义</t>
  </si>
  <si>
    <t>马场村三队115</t>
  </si>
  <si>
    <t>张丙华</t>
  </si>
  <si>
    <t>马场村三队116</t>
  </si>
  <si>
    <t>马场村三队117</t>
  </si>
  <si>
    <t>马场村三队118</t>
  </si>
  <si>
    <t>马场村三队119</t>
  </si>
  <si>
    <t>马正忠</t>
  </si>
  <si>
    <t>马场村四队10</t>
  </si>
  <si>
    <t>谢永伏</t>
  </si>
  <si>
    <t>马场村四队11</t>
  </si>
  <si>
    <t>马场村四队12</t>
  </si>
  <si>
    <t>谢卫</t>
  </si>
  <si>
    <t>马场村四队13</t>
  </si>
  <si>
    <t>吴国兵</t>
  </si>
  <si>
    <t>马场村四队14</t>
  </si>
  <si>
    <t>马场村四队15</t>
  </si>
  <si>
    <t>马场村四队16</t>
  </si>
  <si>
    <t>马宗信</t>
  </si>
  <si>
    <t>马场村四队17</t>
  </si>
  <si>
    <t>周凤霞</t>
  </si>
  <si>
    <t>马场村四队18</t>
  </si>
  <si>
    <t>马宗孝</t>
  </si>
  <si>
    <t>马场村四队19</t>
  </si>
  <si>
    <t>武得食</t>
  </si>
  <si>
    <t>马场村四队20</t>
  </si>
  <si>
    <t>马场村四队21</t>
  </si>
  <si>
    <t>马场村四队22</t>
  </si>
  <si>
    <t>谢佳明</t>
  </si>
  <si>
    <t>马场村四队23</t>
  </si>
  <si>
    <t>吴国明</t>
  </si>
  <si>
    <t>马场村四队24</t>
  </si>
  <si>
    <t>马场村四队25</t>
  </si>
  <si>
    <t>马场村四队26</t>
  </si>
  <si>
    <t>马场村四队27</t>
  </si>
  <si>
    <t>马场村四队28</t>
  </si>
  <si>
    <t>马场村四队29</t>
  </si>
  <si>
    <t>马金波</t>
  </si>
  <si>
    <t>马场村四队30</t>
  </si>
  <si>
    <t>谢生智</t>
  </si>
  <si>
    <t>马场村四队31</t>
  </si>
  <si>
    <t>吴学山</t>
  </si>
  <si>
    <t>马场村四队32</t>
  </si>
  <si>
    <t>马英明</t>
  </si>
  <si>
    <t>马场村四队33</t>
  </si>
  <si>
    <t>马场村四队34</t>
  </si>
  <si>
    <t>马场村四队35</t>
  </si>
  <si>
    <t>马场村四队36</t>
  </si>
  <si>
    <t>马场村四队37</t>
  </si>
  <si>
    <t>马场村四队38</t>
  </si>
  <si>
    <t>吴国强</t>
  </si>
  <si>
    <t>马场村四队39</t>
  </si>
  <si>
    <t>马场村四队40</t>
  </si>
  <si>
    <t>谢生奇</t>
  </si>
  <si>
    <t>马场村四队41</t>
  </si>
  <si>
    <t>马场村四队42</t>
  </si>
  <si>
    <t>谢佳宝</t>
  </si>
  <si>
    <t>马场村四队43</t>
  </si>
  <si>
    <t>马场村四队44</t>
  </si>
  <si>
    <t>马宗智</t>
  </si>
  <si>
    <t>马场村四队45</t>
  </si>
  <si>
    <t>马场村四队46</t>
  </si>
  <si>
    <t>马场村四队47</t>
  </si>
  <si>
    <t>杨兴荣</t>
  </si>
  <si>
    <t>马场村四队48</t>
  </si>
  <si>
    <t>杨翠花</t>
  </si>
  <si>
    <t>马场村四队49</t>
  </si>
  <si>
    <t>杨兴平</t>
  </si>
  <si>
    <t>马场村四队50</t>
  </si>
  <si>
    <t>马场村四队51</t>
  </si>
  <si>
    <t>马场村四队52</t>
  </si>
  <si>
    <t>马场村四队53</t>
  </si>
  <si>
    <t>马场村四队54</t>
  </si>
  <si>
    <t>马场村四队55</t>
  </si>
  <si>
    <t>马场村四队56</t>
  </si>
  <si>
    <t>谢生会</t>
  </si>
  <si>
    <t>马场村四队57</t>
  </si>
  <si>
    <t>吴国庆</t>
  </si>
  <si>
    <t>马场村四队58</t>
  </si>
  <si>
    <t>马场村四队59</t>
  </si>
  <si>
    <t>马场村四队60</t>
  </si>
  <si>
    <t>马场村四队61</t>
  </si>
  <si>
    <t>马场村四队62</t>
  </si>
  <si>
    <t>马宗成</t>
  </si>
  <si>
    <t>马场村四队63</t>
  </si>
  <si>
    <t>吴得华</t>
  </si>
  <si>
    <t>马场村四队64</t>
  </si>
  <si>
    <t>马奋山</t>
  </si>
  <si>
    <t>马场村四队65</t>
  </si>
  <si>
    <t>马场村四队66</t>
  </si>
  <si>
    <t>马场村四队67</t>
  </si>
  <si>
    <t>马场村四队68</t>
  </si>
  <si>
    <t>马场村四队69</t>
  </si>
  <si>
    <t>谢生红</t>
  </si>
  <si>
    <t>马场村四队70</t>
  </si>
  <si>
    <t>马宗红</t>
  </si>
  <si>
    <t>马场村四队71</t>
  </si>
  <si>
    <t>马场村四队72</t>
  </si>
  <si>
    <t>马场村四队73</t>
  </si>
  <si>
    <t>马场村四队74</t>
  </si>
  <si>
    <t>马场村四队75</t>
  </si>
  <si>
    <t>马场村四队76</t>
  </si>
  <si>
    <t>谢金凤</t>
  </si>
  <si>
    <t>马场村四队77</t>
  </si>
  <si>
    <t>王世俊</t>
  </si>
  <si>
    <t>马场村五队号</t>
  </si>
  <si>
    <t>王伏云</t>
  </si>
  <si>
    <t>金学俊</t>
  </si>
  <si>
    <t>张建龙</t>
  </si>
  <si>
    <t>张中杰</t>
  </si>
  <si>
    <t>田立新</t>
  </si>
  <si>
    <t>田立平</t>
  </si>
  <si>
    <t>吴学川</t>
  </si>
  <si>
    <t>马东风</t>
  </si>
  <si>
    <t>张海云</t>
  </si>
  <si>
    <t>金廷瑞</t>
  </si>
  <si>
    <t>何正忠</t>
  </si>
  <si>
    <t>王伏贵</t>
  </si>
  <si>
    <t>马东虎</t>
  </si>
  <si>
    <t>杨淑娟</t>
  </si>
  <si>
    <t>田文华</t>
  </si>
  <si>
    <t>杨志云</t>
  </si>
  <si>
    <t>金阳</t>
  </si>
  <si>
    <t>金学柱</t>
  </si>
  <si>
    <t>金锐</t>
  </si>
  <si>
    <t>金学勤</t>
  </si>
  <si>
    <t>马虎成</t>
  </si>
  <si>
    <t>罗七儿</t>
  </si>
  <si>
    <t>马场村六队00</t>
  </si>
  <si>
    <t>谢立红</t>
  </si>
  <si>
    <t>马场村六队01</t>
  </si>
  <si>
    <t>马场村六队02</t>
  </si>
  <si>
    <t>田金科</t>
  </si>
  <si>
    <t>马场村六队03</t>
  </si>
  <si>
    <t>田玉德</t>
  </si>
  <si>
    <t>马场村六队04</t>
  </si>
  <si>
    <t>马场村六队05</t>
  </si>
  <si>
    <t>马场村六队06</t>
  </si>
  <si>
    <t>马场村六队07</t>
  </si>
  <si>
    <t>马建山</t>
  </si>
  <si>
    <t>马场村六队08</t>
  </si>
  <si>
    <t>马场村六队09</t>
  </si>
  <si>
    <t>田玉兵</t>
  </si>
  <si>
    <t>马场村六队10</t>
  </si>
  <si>
    <t>马场村六队11</t>
  </si>
  <si>
    <t>王有娃</t>
  </si>
  <si>
    <t>马场村六队12</t>
  </si>
  <si>
    <t>马场村六队13</t>
  </si>
  <si>
    <t>马场村六队14</t>
  </si>
  <si>
    <t>马东林</t>
  </si>
  <si>
    <t>马场村六队15</t>
  </si>
  <si>
    <t>马场村六队16</t>
  </si>
  <si>
    <t>谢立思</t>
  </si>
  <si>
    <t>马场村六队17</t>
  </si>
  <si>
    <t>马场村六队18</t>
  </si>
  <si>
    <t>谢平林</t>
  </si>
  <si>
    <t>马场村六队19</t>
  </si>
  <si>
    <t>谢平红</t>
  </si>
  <si>
    <t>马场村六队20</t>
  </si>
  <si>
    <t>马场村六队21</t>
  </si>
  <si>
    <t>马场村六队22</t>
  </si>
  <si>
    <t>马场村六队23</t>
  </si>
  <si>
    <t>田玉清</t>
  </si>
  <si>
    <t>马场村六队24</t>
  </si>
  <si>
    <t>金海豹</t>
  </si>
  <si>
    <t>马场村六队25</t>
  </si>
  <si>
    <t>马场村六队26</t>
  </si>
  <si>
    <t>金川</t>
  </si>
  <si>
    <t>马场村六队27</t>
  </si>
  <si>
    <t>谢立真</t>
  </si>
  <si>
    <t>马场村六队28</t>
  </si>
  <si>
    <t>谢平荣</t>
  </si>
  <si>
    <t>马场村六队29</t>
  </si>
  <si>
    <t>马场村六队30</t>
  </si>
  <si>
    <t>金永虎</t>
  </si>
  <si>
    <t>马场村六队31</t>
  </si>
  <si>
    <t>马场村六队32</t>
  </si>
  <si>
    <t>马场村六队33</t>
  </si>
  <si>
    <t>马场村六队34</t>
  </si>
  <si>
    <t>马维贵</t>
  </si>
  <si>
    <t>马场村六队35</t>
  </si>
  <si>
    <t>马清明</t>
  </si>
  <si>
    <t>马场村六队36</t>
  </si>
  <si>
    <t>马场村六队37</t>
  </si>
  <si>
    <t>马场村六队38</t>
  </si>
  <si>
    <t>马场村六队39</t>
  </si>
  <si>
    <t>马场村六队40</t>
  </si>
  <si>
    <t>马立斌</t>
  </si>
  <si>
    <t>马场村六队41</t>
  </si>
  <si>
    <t>马场村六队42</t>
  </si>
  <si>
    <t>马场村六队43</t>
  </si>
  <si>
    <t>谢宁</t>
  </si>
  <si>
    <t>马场村六队44</t>
  </si>
  <si>
    <t>马场村六队45</t>
  </si>
  <si>
    <t>马场村六队46</t>
  </si>
  <si>
    <t>谢立清</t>
  </si>
  <si>
    <t>马场村六队47</t>
  </si>
  <si>
    <t>马场村六队48</t>
  </si>
  <si>
    <t>马场村六队49</t>
  </si>
  <si>
    <t>马场村六队50</t>
  </si>
  <si>
    <t>马场村六队51</t>
  </si>
  <si>
    <t>谢俊花</t>
  </si>
  <si>
    <t>马场村六队52</t>
  </si>
  <si>
    <t>马清荣</t>
  </si>
  <si>
    <t>马场村六队53</t>
  </si>
  <si>
    <t>马场村六队54</t>
  </si>
  <si>
    <t>马场村六队55</t>
  </si>
  <si>
    <t>马场村六队56</t>
  </si>
  <si>
    <t>马场村六队57</t>
  </si>
  <si>
    <t>马场村六队58</t>
  </si>
  <si>
    <t>马场村六队59</t>
  </si>
  <si>
    <t>马场村六队60</t>
  </si>
  <si>
    <t>田金红</t>
  </si>
  <si>
    <t>马场村六队61</t>
  </si>
  <si>
    <t>谢立兴</t>
  </si>
  <si>
    <t>马场村六队62</t>
  </si>
  <si>
    <t>王福义</t>
  </si>
  <si>
    <t>马场村七队</t>
  </si>
  <si>
    <t>郝小军</t>
  </si>
  <si>
    <t>郝文秀</t>
  </si>
  <si>
    <t>马空</t>
  </si>
  <si>
    <t>郝文清</t>
  </si>
  <si>
    <t>郝文林</t>
  </si>
  <si>
    <t>郝文国</t>
  </si>
  <si>
    <t>郝文平</t>
  </si>
  <si>
    <t>郝文忠</t>
  </si>
  <si>
    <t>郝闻清</t>
  </si>
  <si>
    <t>哈正明</t>
  </si>
  <si>
    <t>尤兆清</t>
  </si>
  <si>
    <t>吴万清</t>
  </si>
  <si>
    <t>尤小东</t>
  </si>
  <si>
    <t>郝学涛</t>
  </si>
  <si>
    <t>金玉洪</t>
  </si>
  <si>
    <t>杨保兰</t>
  </si>
  <si>
    <t>马明贤</t>
  </si>
  <si>
    <t>杨春保</t>
  </si>
  <si>
    <t>金生耀</t>
  </si>
  <si>
    <t>哈学荣</t>
  </si>
  <si>
    <t>金彦红</t>
  </si>
  <si>
    <t>何生林</t>
  </si>
  <si>
    <t>金玉成</t>
  </si>
  <si>
    <t>丁生仁</t>
  </si>
  <si>
    <t>郝文礼</t>
  </si>
  <si>
    <t>马玉奇</t>
  </si>
  <si>
    <t>金玉智</t>
  </si>
  <si>
    <t>郝文云</t>
  </si>
  <si>
    <t>杨春贵</t>
  </si>
  <si>
    <t>哈正祥</t>
  </si>
  <si>
    <t>丁兆强</t>
  </si>
  <si>
    <t>郝学波</t>
  </si>
  <si>
    <t>尤兆忠</t>
  </si>
  <si>
    <t>尤兆东</t>
  </si>
  <si>
    <t>马守忠</t>
  </si>
  <si>
    <t>寇存伍</t>
  </si>
  <si>
    <t>马敬基</t>
  </si>
  <si>
    <t>杨会琴</t>
  </si>
  <si>
    <t>马场村九队</t>
  </si>
  <si>
    <t>吴香兰</t>
  </si>
  <si>
    <t>马学先</t>
  </si>
  <si>
    <t>田玉山</t>
  </si>
  <si>
    <t>田学东</t>
  </si>
  <si>
    <t>郝涛</t>
  </si>
  <si>
    <t>韩月花</t>
  </si>
  <si>
    <t>王英虎</t>
  </si>
  <si>
    <t>郝学林</t>
  </si>
  <si>
    <t>田金荣</t>
  </si>
  <si>
    <t>马晓艳</t>
  </si>
  <si>
    <t>田金国</t>
  </si>
  <si>
    <t>马帅</t>
  </si>
  <si>
    <t>马菊英</t>
  </si>
  <si>
    <t>尤兆红</t>
  </si>
  <si>
    <t>马小锋</t>
  </si>
  <si>
    <t>尤兆林</t>
  </si>
  <si>
    <t>王英青</t>
  </si>
  <si>
    <t>马增智</t>
  </si>
  <si>
    <t>王英红</t>
  </si>
  <si>
    <t>马如山</t>
  </si>
  <si>
    <t>苏广孝</t>
  </si>
  <si>
    <t>闫德科</t>
  </si>
  <si>
    <t>闫玉福</t>
  </si>
  <si>
    <t>马场村十队00</t>
  </si>
  <si>
    <t>马场村十队01</t>
  </si>
  <si>
    <t>马场村十队02</t>
  </si>
  <si>
    <t>郭金明</t>
  </si>
  <si>
    <t>马场村十队03</t>
  </si>
  <si>
    <t>马场村十队04</t>
  </si>
  <si>
    <t>马场村十队05</t>
  </si>
  <si>
    <t>马场村十队06</t>
  </si>
  <si>
    <t>马场村十队07</t>
  </si>
  <si>
    <t>马场村十队08</t>
  </si>
  <si>
    <t>郭春花</t>
  </si>
  <si>
    <t>马场村十队09</t>
  </si>
  <si>
    <t>马场村十队10</t>
  </si>
  <si>
    <t>马场村十队11</t>
  </si>
  <si>
    <t>杨月云</t>
  </si>
  <si>
    <t>马场村十队12</t>
  </si>
  <si>
    <t>马场村十队13</t>
  </si>
  <si>
    <t>步占贵</t>
  </si>
  <si>
    <t>马场村十队14</t>
  </si>
  <si>
    <t>谢建林</t>
  </si>
  <si>
    <t>马场村十队15</t>
  </si>
  <si>
    <t>马场村十队16</t>
  </si>
  <si>
    <t>马场村十队17</t>
  </si>
  <si>
    <t>马场村十队18</t>
  </si>
  <si>
    <t>郭永山</t>
  </si>
  <si>
    <t>马场村十队19</t>
  </si>
  <si>
    <t>马克勤</t>
  </si>
  <si>
    <t>马场村十队20</t>
  </si>
  <si>
    <t>马场村十队21</t>
  </si>
  <si>
    <t>谢平贵</t>
  </si>
  <si>
    <t>马场村十队22</t>
  </si>
  <si>
    <t>罗万荣</t>
  </si>
  <si>
    <t>马场村十队23</t>
  </si>
  <si>
    <t>罗建明</t>
  </si>
  <si>
    <t>马场村十队24</t>
  </si>
  <si>
    <t>谢怀兵</t>
  </si>
  <si>
    <t>马场村十队25</t>
  </si>
  <si>
    <t>郭金保</t>
  </si>
  <si>
    <t>马场村十队26</t>
  </si>
  <si>
    <t>马少如</t>
  </si>
  <si>
    <t>马场村十队27</t>
  </si>
  <si>
    <t>马场村二队</t>
  </si>
  <si>
    <t>马生仓</t>
  </si>
  <si>
    <t>马场村八队</t>
  </si>
  <si>
    <t>宁夏平罗县通伏乡永兴村一队</t>
  </si>
  <si>
    <t>马立东</t>
  </si>
  <si>
    <t>吴跃明</t>
  </si>
  <si>
    <t>宁夏平罗县通伏乡永兴村一队8号</t>
  </si>
  <si>
    <t>宁夏平罗县通伏乡永兴村一队24号</t>
  </si>
  <si>
    <t>郭永红</t>
  </si>
  <si>
    <t>郭永寿</t>
  </si>
  <si>
    <t>郭金波</t>
  </si>
  <si>
    <t>金永华</t>
  </si>
  <si>
    <t>金学波</t>
  </si>
  <si>
    <t>郭永伏</t>
  </si>
  <si>
    <t>郭金涛</t>
  </si>
  <si>
    <t>宁夏平罗县通伏乡永兴村一队014号</t>
  </si>
  <si>
    <t>何黎东</t>
  </si>
  <si>
    <t>郭瑞</t>
  </si>
  <si>
    <t>宁夏平罗县通伏乡永兴村一队14号</t>
  </si>
  <si>
    <t>郭金红</t>
  </si>
  <si>
    <t>宁夏平罗县通伏乡永兴村一队090014号</t>
  </si>
  <si>
    <t>马东震</t>
  </si>
  <si>
    <t>宁夏平罗县通伏乡永兴村一队090015号</t>
  </si>
  <si>
    <t>马帮仁</t>
  </si>
  <si>
    <t>郭永珍</t>
  </si>
  <si>
    <t>郭玉林</t>
  </si>
  <si>
    <t>郭玉东</t>
  </si>
  <si>
    <t>宁夏平罗县通伏乡永兴村一队080311号</t>
  </si>
  <si>
    <t>宁夏平罗县通伏乡永兴村一队41号</t>
  </si>
  <si>
    <t>李存根</t>
  </si>
  <si>
    <t>喜桂花</t>
  </si>
  <si>
    <t>马义不</t>
  </si>
  <si>
    <t>宁夏平罗县通伏乡永兴村一队134号</t>
  </si>
  <si>
    <t>马继贤</t>
  </si>
  <si>
    <t>宁夏平罗县通伏乡永兴村一队132号</t>
  </si>
  <si>
    <t>马步珍</t>
  </si>
  <si>
    <t>宁夏平罗县通伏乡永兴村二队</t>
  </si>
  <si>
    <t>马伟军</t>
  </si>
  <si>
    <t>宁夏平罗县通伏乡永兴村二队12</t>
  </si>
  <si>
    <t>金兆龙</t>
  </si>
  <si>
    <t>金学锋</t>
  </si>
  <si>
    <t>金兆祥</t>
  </si>
  <si>
    <t>宁夏平罗县通伏乡永兴村二队24号</t>
  </si>
  <si>
    <t>金兆荣</t>
  </si>
  <si>
    <t>金文</t>
  </si>
  <si>
    <t>何红洲</t>
  </si>
  <si>
    <t>金兆红</t>
  </si>
  <si>
    <t>马英川</t>
  </si>
  <si>
    <t>宁夏平罗县通伏乡永兴村二队144号</t>
  </si>
  <si>
    <t>马英山</t>
  </si>
  <si>
    <t>王万福</t>
  </si>
  <si>
    <t>原户主去世、宁夏平罗县通伏乡永兴村二队</t>
  </si>
  <si>
    <t>杨健</t>
  </si>
  <si>
    <t>杨丰贵</t>
  </si>
  <si>
    <t>马卫虎</t>
  </si>
  <si>
    <t>马帮才</t>
  </si>
  <si>
    <t>马卫林</t>
  </si>
  <si>
    <t>杨丰宝</t>
  </si>
  <si>
    <t>金兆华</t>
  </si>
  <si>
    <t>金玉花</t>
  </si>
  <si>
    <t>金兆虎</t>
  </si>
  <si>
    <t>金兆林</t>
  </si>
  <si>
    <t>马赞东</t>
  </si>
  <si>
    <t>杨金涛</t>
  </si>
  <si>
    <t>郝小霞</t>
  </si>
  <si>
    <t>马维孔</t>
  </si>
  <si>
    <t>宁夏平罗县通伏乡永兴村三队</t>
  </si>
  <si>
    <t>马海文</t>
  </si>
  <si>
    <t>郝梅花</t>
  </si>
  <si>
    <t>平罗县城关镇人民西路星海花园</t>
  </si>
  <si>
    <t>马玉栋</t>
  </si>
  <si>
    <t>宁夏平罗县通伏乡永兴村三队3</t>
  </si>
  <si>
    <t>宁夏平罗县通伏乡永兴村三队4</t>
  </si>
  <si>
    <t>宁夏平罗县通伏乡永兴村三队24号</t>
  </si>
  <si>
    <t>宁夏平罗县通伏乡永兴村三队11</t>
  </si>
  <si>
    <t>宁夏平罗县通伏乡永兴村三队6</t>
  </si>
  <si>
    <t>宁夏平罗县通伏乡永兴村三队114号</t>
  </si>
  <si>
    <t>宁夏平罗县通伏乡永兴村三队15</t>
  </si>
  <si>
    <t>宁夏平罗县通伏乡永兴村三队12</t>
  </si>
  <si>
    <t>宁夏平罗县通伏乡永兴村三队5</t>
  </si>
  <si>
    <t>布建学</t>
  </si>
  <si>
    <t>宁夏平罗县通伏乡永兴村三队124号</t>
  </si>
  <si>
    <t>马海啸</t>
  </si>
  <si>
    <t>宁夏平罗县通伏乡永兴村三队20</t>
  </si>
  <si>
    <t>宁夏平罗县通伏乡永兴村三队14号</t>
  </si>
  <si>
    <t>马国海</t>
  </si>
  <si>
    <t>宁夏平罗县通伏乡永兴村三队10</t>
  </si>
  <si>
    <t>宁夏平罗县通伏乡永兴村三队10-1</t>
  </si>
  <si>
    <t>宁夏平罗县通伏乡永兴村三队9</t>
  </si>
  <si>
    <t>王连才</t>
  </si>
  <si>
    <t>宁夏平罗县通伏乡永兴村三队9-1号</t>
  </si>
  <si>
    <t>宁夏平罗县通伏乡永兴村三队16</t>
  </si>
  <si>
    <t>宁夏平罗县通伏乡永兴村三队17</t>
  </si>
  <si>
    <t>宁夏平罗县通伏乡永兴村三队8</t>
  </si>
  <si>
    <t>马佳华</t>
  </si>
  <si>
    <t>宁夏平罗县通伏乡永兴村三队5号</t>
  </si>
  <si>
    <t>宁夏平罗县通伏乡永兴村三队9号</t>
  </si>
  <si>
    <t>步建林</t>
  </si>
  <si>
    <t>宁夏平罗县通伏乡永兴村三队15号</t>
  </si>
  <si>
    <t>马玉福</t>
  </si>
  <si>
    <t>马玉德</t>
  </si>
  <si>
    <t>马现涛</t>
  </si>
  <si>
    <t>杨继仁</t>
  </si>
  <si>
    <t>马全宝</t>
  </si>
  <si>
    <t>王存花</t>
  </si>
  <si>
    <t>罗万华</t>
  </si>
  <si>
    <t>宁夏平罗县通伏乡永兴村四队32号</t>
  </si>
  <si>
    <t>郝兴龙</t>
  </si>
  <si>
    <t>宁夏平罗县通伏乡永兴村四队14号</t>
  </si>
  <si>
    <t>郝兴伏</t>
  </si>
  <si>
    <t>宁夏平罗县通伏乡永兴村四队</t>
  </si>
  <si>
    <t>周作忠</t>
  </si>
  <si>
    <t>马林已死亡、户主信息变更给妻子王巧英</t>
  </si>
  <si>
    <t>郝兴军</t>
  </si>
  <si>
    <t>宁夏平罗县通伏乡永兴村四队080229号</t>
  </si>
  <si>
    <t>宁夏平罗县通伏乡永兴村四队080016号</t>
  </si>
  <si>
    <t>郝兴学</t>
  </si>
  <si>
    <t>马海迪</t>
  </si>
  <si>
    <t>宁夏平罗县通伏乡永兴村四队144号</t>
  </si>
  <si>
    <t>宁夏平罗县通伏乡永兴村四队22号</t>
  </si>
  <si>
    <t>宁夏平罗县通伏乡永兴村四队4号</t>
  </si>
  <si>
    <t>周生华</t>
  </si>
  <si>
    <t>周学智</t>
  </si>
  <si>
    <t>宁夏平罗县通伏乡永兴村四队3号</t>
  </si>
  <si>
    <t>周春梅</t>
  </si>
  <si>
    <t>宁夏平罗县通伏乡永兴村四队47号</t>
  </si>
  <si>
    <t>宁夏平罗县通伏乡永兴村四队3-1号</t>
  </si>
  <si>
    <t>周少华</t>
  </si>
  <si>
    <t>郝兴文</t>
  </si>
  <si>
    <t>宁夏平罗县通伏乡永兴村四队10号</t>
  </si>
  <si>
    <t>周学文</t>
  </si>
  <si>
    <t>宁夏平罗县通伏乡永兴村四队15号</t>
  </si>
  <si>
    <t>周学涛</t>
  </si>
  <si>
    <t>宁夏平罗县通伏乡永兴村四队7号</t>
  </si>
  <si>
    <t>周学明</t>
  </si>
  <si>
    <t>宁夏平罗县通伏乡永兴村四队12号</t>
  </si>
  <si>
    <t>马义</t>
  </si>
  <si>
    <t>马孝</t>
  </si>
  <si>
    <t>郝兴国</t>
  </si>
  <si>
    <t>马立刚</t>
  </si>
  <si>
    <t>宁夏平罗县通伏乡永兴村四队2号</t>
  </si>
  <si>
    <t>宁夏平罗县通伏乡永兴村四队8号</t>
  </si>
  <si>
    <t>宁夏平罗县通伏乡永兴村五队</t>
  </si>
  <si>
    <t>宁夏平罗县通伏乡永兴村五队23号</t>
  </si>
  <si>
    <t>宁夏平罗县通伏乡永兴村五队1号</t>
  </si>
  <si>
    <t>宁夏平罗县通伏乡永兴村五队4号</t>
  </si>
  <si>
    <t>马洪义</t>
  </si>
  <si>
    <t>宁夏平罗县通伏乡永兴村五队5号</t>
  </si>
  <si>
    <t>宁夏平罗县通伏乡永兴村五队10号</t>
  </si>
  <si>
    <t>宁夏平罗县通伏乡永兴村五队8号</t>
  </si>
  <si>
    <t>马洪礼</t>
  </si>
  <si>
    <t>宁夏平罗县通伏乡永兴村五队9号</t>
  </si>
  <si>
    <t>宁夏平罗县通伏乡永兴村五队9-1号</t>
  </si>
  <si>
    <t>宁夏平罗县通伏乡永兴村五队110125号</t>
  </si>
  <si>
    <t>宁夏平罗县通伏乡永兴村五队12号</t>
  </si>
  <si>
    <t>宁夏平罗县通伏乡永兴村五队13号</t>
  </si>
  <si>
    <t>宁夏平罗县通伏乡永兴村五队111号</t>
  </si>
  <si>
    <t>宁夏平罗县通伏乡永兴村五队18号</t>
  </si>
  <si>
    <t>马英兰</t>
  </si>
  <si>
    <t>宁夏平罗县通伏乡永兴村五队17号</t>
  </si>
  <si>
    <t>宁夏平罗县通伏乡永兴村五队14号</t>
  </si>
  <si>
    <t>宁夏平罗县通伏乡永兴村五队20号</t>
  </si>
  <si>
    <t>宁夏平罗县通伏乡永兴村五队22号</t>
  </si>
  <si>
    <t>宁夏平罗县通伏乡永兴村五队19号</t>
  </si>
  <si>
    <t>宁夏平罗县通伏乡永兴村五队21号</t>
  </si>
  <si>
    <t>宁夏平罗县通伏乡永兴村五队25号</t>
  </si>
  <si>
    <t>宁夏平罗县通伏乡永兴村五队30号</t>
  </si>
  <si>
    <t>宁夏平罗县通伏乡永兴村五队091022号</t>
  </si>
  <si>
    <t>宁夏平罗县通伏乡永兴村五队24号</t>
  </si>
  <si>
    <t>王美兰</t>
  </si>
  <si>
    <t>马吉宝</t>
  </si>
  <si>
    <t>马兴</t>
  </si>
  <si>
    <t>王宏宝</t>
  </si>
  <si>
    <t>马兰</t>
  </si>
  <si>
    <t>马琦</t>
  </si>
  <si>
    <t>宁夏平罗县通伏乡永兴村六队</t>
  </si>
  <si>
    <t>马金标</t>
  </si>
  <si>
    <t>马成龙</t>
  </si>
  <si>
    <t>宁夏平罗县通伏乡永兴村六队144号</t>
  </si>
  <si>
    <t>何志敏</t>
  </si>
  <si>
    <t>何占孝</t>
  </si>
  <si>
    <t>何红伟</t>
  </si>
  <si>
    <t>何金川</t>
  </si>
  <si>
    <t>宁夏平罗县通伏乡永兴村六队00号</t>
  </si>
  <si>
    <t>宁夏平罗县通伏乡永兴村一队61号</t>
  </si>
  <si>
    <t>何占礼</t>
  </si>
  <si>
    <t>何占祥</t>
  </si>
  <si>
    <t>宁夏平罗县通伏乡永兴村六队00</t>
  </si>
  <si>
    <t>宁夏平罗县通伏乡永兴村一队号</t>
  </si>
  <si>
    <t>何占保</t>
  </si>
  <si>
    <t>马立功</t>
  </si>
  <si>
    <t>宁夏平罗县通伏乡永兴村六队号</t>
  </si>
  <si>
    <t>郭永祥</t>
  </si>
  <si>
    <t>宁夏平罗县通伏乡永兴村六队0号</t>
  </si>
  <si>
    <t>郭金平</t>
  </si>
  <si>
    <t>郭春死亡，妻子改嫁，变更为父亲郭金平</t>
  </si>
  <si>
    <t>何占龙</t>
  </si>
  <si>
    <t>宁夏平罗县通伏乡永兴村六队100902号</t>
  </si>
  <si>
    <t>何立忠</t>
  </si>
  <si>
    <t>何占清</t>
  </si>
  <si>
    <t>郭金川</t>
  </si>
  <si>
    <t>宁夏平罗县通伏乡永兴村六队100315号</t>
  </si>
  <si>
    <t>何吉平</t>
  </si>
  <si>
    <t>马明莲</t>
  </si>
  <si>
    <t>王正弼</t>
  </si>
  <si>
    <t>王政佑</t>
  </si>
  <si>
    <t>何海军</t>
  </si>
  <si>
    <t>宁夏平罗县通伏乡永兴村一队100127号</t>
  </si>
  <si>
    <t>宁夏平罗县通伏乡永兴村六队100203号</t>
  </si>
  <si>
    <t>宁夏平罗县通伏乡永兴村六队080916号</t>
  </si>
  <si>
    <t>杨金春</t>
  </si>
  <si>
    <t>杨会兰</t>
  </si>
  <si>
    <t>哈学丽</t>
  </si>
  <si>
    <t>何占峰</t>
  </si>
  <si>
    <t>何立冬</t>
  </si>
  <si>
    <t>宁夏平罗县通伏乡永兴村六队101014号</t>
  </si>
  <si>
    <t>丁连军</t>
  </si>
  <si>
    <t>宁夏平罗县通伏乡永兴村七队3</t>
  </si>
  <si>
    <t>丁连玉</t>
  </si>
  <si>
    <t>宁夏平罗县通伏乡永兴村七队2</t>
  </si>
  <si>
    <t>宁夏平罗县通伏乡永兴村七队18</t>
  </si>
  <si>
    <t>宁夏平罗县通伏乡永兴村七队号</t>
  </si>
  <si>
    <t>黑生花</t>
  </si>
  <si>
    <t>宁夏平罗县通伏乡永兴村七队23</t>
  </si>
  <si>
    <t>杨富贵</t>
  </si>
  <si>
    <t>宁夏平罗县通伏乡永兴村七队00号</t>
  </si>
  <si>
    <t>杨生秀</t>
  </si>
  <si>
    <t>宁夏平罗县通伏乡永兴村七队16</t>
  </si>
  <si>
    <t>宁夏平罗县通伏乡永兴村七队10</t>
  </si>
  <si>
    <t>宁夏平罗县通伏乡永兴村七队12</t>
  </si>
  <si>
    <t>宁夏平罗县通伏乡永兴村七队15号</t>
  </si>
  <si>
    <t>马永恒</t>
  </si>
  <si>
    <t>宁夏平罗县通伏乡永兴村七队00</t>
  </si>
  <si>
    <t>谢光德</t>
  </si>
  <si>
    <t>宁夏平罗县通伏乡永兴村五队4</t>
  </si>
  <si>
    <t>杨保银</t>
  </si>
  <si>
    <t>宁夏平罗县通伏乡永兴村七队19-1号</t>
  </si>
  <si>
    <t>谢怀东</t>
  </si>
  <si>
    <t>宁夏平罗县通伏乡永兴村七队0</t>
  </si>
  <si>
    <t>丁连伏</t>
  </si>
  <si>
    <t>宁夏平罗县通伏乡永兴村七队6</t>
  </si>
  <si>
    <t>宁夏平罗县通伏乡永兴村七队9</t>
  </si>
  <si>
    <t>谢怀珍</t>
  </si>
  <si>
    <t>宁夏平罗县通伏乡永兴村七队19</t>
  </si>
  <si>
    <t>谢怀山</t>
  </si>
  <si>
    <t>宁夏平罗县通伏乡永兴村七队1</t>
  </si>
  <si>
    <t>谢万兵</t>
  </si>
  <si>
    <t>马俊楠</t>
  </si>
  <si>
    <t>宁夏平罗县通伏乡永兴村七队144号</t>
  </si>
  <si>
    <t>宁夏平罗县通伏乡永兴村七队5</t>
  </si>
  <si>
    <t>宁夏平罗县通伏乡永兴村七队11</t>
  </si>
  <si>
    <t>谢怀玉</t>
  </si>
  <si>
    <t>谢万军</t>
  </si>
  <si>
    <t>杨生伏</t>
  </si>
  <si>
    <t>宁夏平罗县通伏乡永兴村七队17</t>
  </si>
  <si>
    <t>宁夏平罗县通伏乡永兴村七队14号</t>
  </si>
  <si>
    <t>宁夏平罗县通伏乡永兴村七队21</t>
  </si>
  <si>
    <t>丁宝荣</t>
  </si>
  <si>
    <t>宁夏平罗县通伏乡永兴村七队060328号</t>
  </si>
  <si>
    <t>宁夏平罗县通伏乡永兴村七队23-1号</t>
  </si>
  <si>
    <t>宁夏平罗县通伏乡永兴村四队号</t>
  </si>
  <si>
    <t>宁夏平罗县通伏乡永兴村七队080429号</t>
  </si>
  <si>
    <t>海城</t>
  </si>
  <si>
    <t>马世明</t>
  </si>
  <si>
    <t>苏万花已死亡、户主信息变更给儿子马世明</t>
  </si>
  <si>
    <t>王思班</t>
  </si>
  <si>
    <t>宁夏平罗县通伏乡永兴村七队</t>
  </si>
  <si>
    <t>马启祥</t>
  </si>
  <si>
    <t>王学豹</t>
  </si>
  <si>
    <t>宁夏平罗县通伏乡永兴村八队110221号</t>
  </si>
  <si>
    <t>宁夏平罗县通伏乡永兴村八队111号</t>
  </si>
  <si>
    <t>宁夏平罗县通伏乡永兴村八队080403号</t>
  </si>
  <si>
    <t>宁夏贺兰县南梁台子北台子村四社840号</t>
  </si>
  <si>
    <t>宁夏银川市西夏区新南路南梁农场1287号</t>
  </si>
  <si>
    <t>王金智</t>
  </si>
  <si>
    <t>宁夏银川市西夏区新南路南梁农场1279号</t>
  </si>
  <si>
    <t>宁夏平罗县通伏乡永兴村八队25</t>
  </si>
  <si>
    <t>宁夏平罗县通伏乡永兴村八队25号</t>
  </si>
  <si>
    <t>宁夏平罗县通伏乡永兴村八队23</t>
  </si>
  <si>
    <t>宁夏平罗县通伏乡永兴村八队号</t>
  </si>
  <si>
    <t>步建荣</t>
  </si>
  <si>
    <t>宁夏平罗县通伏乡永兴村八队00</t>
  </si>
  <si>
    <t>宁夏平罗县通伏乡永兴村八队080526号</t>
  </si>
  <si>
    <t>宁夏平罗县通伏乡永兴村八队17</t>
  </si>
  <si>
    <t>宁夏平罗县通伏乡永兴村八队15</t>
  </si>
  <si>
    <t>布永祥</t>
  </si>
  <si>
    <t>宁夏平罗县通伏乡永兴村八队10</t>
  </si>
  <si>
    <t>布建峰</t>
  </si>
  <si>
    <t>谢庆英</t>
  </si>
  <si>
    <t>宁夏平罗县通伏乡永兴村八队9</t>
  </si>
  <si>
    <t>王春林</t>
  </si>
  <si>
    <t>宁夏平罗县通伏乡永兴村八队7</t>
  </si>
  <si>
    <t>宁夏平罗县通伏乡永兴村八队5-1号</t>
  </si>
  <si>
    <t>宁夏平罗县通伏乡永兴村八队6</t>
  </si>
  <si>
    <t>宁夏平罗县通伏乡永兴村八队4</t>
  </si>
  <si>
    <t>宁夏平罗县通伏乡永兴村八队3</t>
  </si>
  <si>
    <t>宁夏平罗县通伏乡永兴村八队04号</t>
  </si>
  <si>
    <t>宁夏平罗县通伏乡永兴村八队14</t>
  </si>
  <si>
    <t>杨树珍</t>
  </si>
  <si>
    <t>宁夏平罗县通伏乡永兴村八队2</t>
  </si>
  <si>
    <t>宁夏平罗县通伏乡永兴村八队090226号</t>
  </si>
  <si>
    <t>宁夏平罗县通伏乡永兴村四队00</t>
  </si>
  <si>
    <t>宁夏平罗县通伏乡永兴村八队14-1号</t>
  </si>
  <si>
    <t>宁夏平罗县通伏乡永兴村八队17-1号</t>
  </si>
  <si>
    <t>宁夏平罗县通伏乡永兴村八队</t>
  </si>
  <si>
    <t>王立宝</t>
  </si>
  <si>
    <t>冯福来</t>
  </si>
  <si>
    <t>黄忠</t>
  </si>
  <si>
    <t>王建梅</t>
  </si>
  <si>
    <t>马孝福</t>
  </si>
  <si>
    <t>韩有明</t>
  </si>
  <si>
    <t>王继先</t>
  </si>
  <si>
    <t>宁夏平罗县通伏乡兴林村一队</t>
  </si>
  <si>
    <t>何银斌</t>
  </si>
  <si>
    <t>何生权</t>
  </si>
  <si>
    <t>何生伏</t>
  </si>
  <si>
    <t>宁夏平罗县通伏乡兴林村一队00</t>
  </si>
  <si>
    <t>舍龙</t>
  </si>
  <si>
    <t>宁夏平罗县通伏乡兴林村一队27-1号</t>
  </si>
  <si>
    <t>宁夏平罗县通伏乡兴林村一队，00</t>
  </si>
  <si>
    <t>何生军</t>
  </si>
  <si>
    <t>宁夏平罗县通伏乡兴林村一队号</t>
  </si>
  <si>
    <t>宁夏平罗县通伏乡兴林村一队16</t>
  </si>
  <si>
    <t>马永山</t>
  </si>
  <si>
    <t>马兆祥</t>
  </si>
  <si>
    <t>田志刚</t>
  </si>
  <si>
    <t>宁夏平罗县通伏乡兴林村一队14号</t>
  </si>
  <si>
    <t>马应平</t>
  </si>
  <si>
    <t>何帅</t>
  </si>
  <si>
    <t>宁夏平罗县通伏乡兴林村一队29</t>
  </si>
  <si>
    <t>何学俊</t>
  </si>
  <si>
    <t>宁夏平罗县通伏乡兴林村一队22</t>
  </si>
  <si>
    <t>何生广</t>
  </si>
  <si>
    <t>马宗喜</t>
  </si>
  <si>
    <t>何生涛</t>
  </si>
  <si>
    <t>何利军</t>
  </si>
  <si>
    <t>何学利</t>
  </si>
  <si>
    <t>宁夏平罗县通伏乡兴林村一队090623号</t>
  </si>
  <si>
    <t>马兆礼</t>
  </si>
  <si>
    <t>宁夏平罗县通伏乡兴林村一队20</t>
  </si>
  <si>
    <t>马赞银</t>
  </si>
  <si>
    <t>宁夏平罗县通伏乡兴林村一队28</t>
  </si>
  <si>
    <t>宁夏平罗县通伏乡兴林村一队18</t>
  </si>
  <si>
    <t>宁夏平罗县通伏乡兴林村一队24</t>
  </si>
  <si>
    <t>马文涛</t>
  </si>
  <si>
    <t>舍晓芳</t>
  </si>
  <si>
    <t>马文国</t>
  </si>
  <si>
    <t>宁夏平罗县通伏乡兴林村一队25</t>
  </si>
  <si>
    <t>何生忠</t>
  </si>
  <si>
    <t>马宗贵</t>
  </si>
  <si>
    <t>宁夏平罗县通伏乡兴林村二队</t>
  </si>
  <si>
    <t>马小强</t>
  </si>
  <si>
    <t>宁夏平罗县通伏乡兴林村一队23</t>
  </si>
  <si>
    <t>宁夏平罗县通伏乡兴林村一队081211号</t>
  </si>
  <si>
    <t>佘飞鸿</t>
  </si>
  <si>
    <t>何玉柱</t>
  </si>
  <si>
    <t>宁夏平罗县通伏乡兴林村一队，</t>
  </si>
  <si>
    <t>马宗跃</t>
  </si>
  <si>
    <t>马宗华</t>
  </si>
  <si>
    <t>何生寿</t>
  </si>
  <si>
    <t>何生玉</t>
  </si>
  <si>
    <t>马赞雄</t>
  </si>
  <si>
    <t>宁夏平罗县通伏乡兴林村一队26</t>
  </si>
  <si>
    <t>何生兵</t>
  </si>
  <si>
    <t>马生江</t>
  </si>
  <si>
    <t>马明生</t>
  </si>
  <si>
    <t>宁夏平罗县通伏乡兴林村一队0905212号</t>
  </si>
  <si>
    <t>马春华</t>
  </si>
  <si>
    <t>李秀芹</t>
  </si>
  <si>
    <t>宁夏平罗县姚伏镇居委会090824号</t>
  </si>
  <si>
    <t>何龙</t>
  </si>
  <si>
    <t>穆秀英</t>
  </si>
  <si>
    <t>马应林</t>
  </si>
  <si>
    <t>姚如智</t>
  </si>
  <si>
    <t>宁夏平罗县通伏乡兴林村二队18</t>
  </si>
  <si>
    <t>宁夏平罗县通伏乡兴林村二队00</t>
  </si>
  <si>
    <t>何生学</t>
  </si>
  <si>
    <t>宁夏平罗县通伏乡兴林村二队03</t>
  </si>
  <si>
    <t>何生宁</t>
  </si>
  <si>
    <t>宁夏平罗县通伏乡兴林村二队16</t>
  </si>
  <si>
    <t>何生茂</t>
  </si>
  <si>
    <t>杨梅兰</t>
  </si>
  <si>
    <t>宁夏平罗县通伏乡兴林村二队，00</t>
  </si>
  <si>
    <t>宁夏平罗县通伏乡兴林村二队09</t>
  </si>
  <si>
    <t>宁夏平罗县通伏乡兴林村二队10</t>
  </si>
  <si>
    <t>何生奎</t>
  </si>
  <si>
    <t>宁夏平罗县通伏乡兴林村二队04</t>
  </si>
  <si>
    <t>宁夏平罗县通伏乡兴林村二队07</t>
  </si>
  <si>
    <t>宁夏平罗县通伏乡兴林村二队11</t>
  </si>
  <si>
    <t>宁夏平罗县通伏乡兴林村二队06</t>
  </si>
  <si>
    <t>何生孝</t>
  </si>
  <si>
    <t>宁夏平罗县通伏乡兴林村二队号</t>
  </si>
  <si>
    <t>何生田</t>
  </si>
  <si>
    <t>宁夏银川市金凤区新昌西路168号</t>
  </si>
  <si>
    <t>何生成</t>
  </si>
  <si>
    <t>宁夏平罗县通伏乡兴林村二队22</t>
  </si>
  <si>
    <t>何宝吉</t>
  </si>
  <si>
    <t>宁夏平罗县通伏乡兴林村二队26</t>
  </si>
  <si>
    <t>何宝德</t>
  </si>
  <si>
    <t>宁夏平罗县通伏乡兴林村二队24号</t>
  </si>
  <si>
    <t>何生立</t>
  </si>
  <si>
    <t>宁夏平罗县通伏乡兴林村二队23</t>
  </si>
  <si>
    <t>宁夏平罗县通伏乡兴林村二队21-1号</t>
  </si>
  <si>
    <t>宁夏平罗县通伏乡兴林村二队02</t>
  </si>
  <si>
    <t>何宝才</t>
  </si>
  <si>
    <t>何军华</t>
  </si>
  <si>
    <t>宁夏平罗县通伏乡兴林村二队20</t>
  </si>
  <si>
    <t>马兆伏</t>
  </si>
  <si>
    <t>宁夏平罗县通伏乡兴林村二队14</t>
  </si>
  <si>
    <t>宁夏平罗县通伏乡兴林村二队30</t>
  </si>
  <si>
    <t>宁夏平罗县通伏乡兴林村二队13</t>
  </si>
  <si>
    <t>陈秀英</t>
  </si>
  <si>
    <t>宁夏平罗县通伏乡兴林村二队15</t>
  </si>
  <si>
    <t>何生吉</t>
  </si>
  <si>
    <t>何军民</t>
  </si>
  <si>
    <t>何生智</t>
  </si>
  <si>
    <t>宁夏平罗县通伏乡兴林村二队32</t>
  </si>
  <si>
    <t>何生波</t>
  </si>
  <si>
    <t>宁夏平罗县通伏乡兴林村二队08</t>
  </si>
  <si>
    <t>郭英明</t>
  </si>
  <si>
    <t>宁夏平罗县通伏乡兴林村二队25</t>
  </si>
  <si>
    <t>何生强</t>
  </si>
  <si>
    <t>何生江</t>
  </si>
  <si>
    <t>宁夏平罗县通伏乡兴林村二队33</t>
  </si>
  <si>
    <t>马学民</t>
  </si>
  <si>
    <t>何生山</t>
  </si>
  <si>
    <t>何生荣</t>
  </si>
  <si>
    <t>何生川</t>
  </si>
  <si>
    <t>宁夏银川市西夏区北京西路华荣园10-2-401</t>
  </si>
  <si>
    <t>宁夏平罗县通伏乡兴林村二队29</t>
  </si>
  <si>
    <t>何宝学</t>
  </si>
  <si>
    <t>宁夏平罗县城关镇团结东路亚麻厂家属楼4单元402号</t>
  </si>
  <si>
    <t>何生彪</t>
  </si>
  <si>
    <t>郭勇</t>
  </si>
  <si>
    <t>周万云</t>
  </si>
  <si>
    <t>何生喜</t>
  </si>
  <si>
    <t>宁夏平罗县通伏乡兴林村二队21</t>
  </si>
  <si>
    <t>周万义</t>
  </si>
  <si>
    <t>宁夏平罗县通伏乡兴林村二队，15</t>
  </si>
  <si>
    <t>何生海</t>
  </si>
  <si>
    <t>宁夏平罗县通伏乡兴林村二队31</t>
  </si>
  <si>
    <t>何生国</t>
  </si>
  <si>
    <t>何生福</t>
  </si>
  <si>
    <t>宁夏平罗县通伏乡兴林村二队28</t>
  </si>
  <si>
    <t>宁夏平罗县通伏乡兴林村二队19</t>
  </si>
  <si>
    <t>何宝国</t>
  </si>
  <si>
    <t>何宝义</t>
  </si>
  <si>
    <t>宁夏平罗县通伏乡兴林村二队144号</t>
  </si>
  <si>
    <t>何宝忠</t>
  </si>
  <si>
    <t>宁夏平罗县通伏乡兴林村二队01</t>
  </si>
  <si>
    <t>何宝俊</t>
  </si>
  <si>
    <t>宁夏平罗县通伏乡兴林村二队012</t>
  </si>
  <si>
    <t>宁夏石嘴山市大武口区前进南路36号</t>
  </si>
  <si>
    <t>何志东</t>
  </si>
  <si>
    <t>宁夏平罗县通伏乡兴林村二队00，</t>
  </si>
  <si>
    <t>何彦涛</t>
  </si>
  <si>
    <t>宁夏平罗县通伏乡兴林村二队114</t>
  </si>
  <si>
    <t>马成刚</t>
  </si>
  <si>
    <t>宁夏平罗县通伏乡兴林村三队22</t>
  </si>
  <si>
    <t>罗顺忠</t>
  </si>
  <si>
    <t>罗红有</t>
  </si>
  <si>
    <t>宁夏平罗县通伏乡兴林村三队号</t>
  </si>
  <si>
    <t>孙江文</t>
  </si>
  <si>
    <t>宁夏平罗县通伏乡兴林村三队18</t>
  </si>
  <si>
    <t>赵国义</t>
  </si>
  <si>
    <t>宁夏平罗县通伏乡兴林村三队11</t>
  </si>
  <si>
    <t>宁夏平罗县通伏乡兴林村三队12</t>
  </si>
  <si>
    <t>吴自利</t>
  </si>
  <si>
    <t>殷月军</t>
  </si>
  <si>
    <t>宁夏平罗县通伏乡兴林村三队06</t>
  </si>
  <si>
    <t>吴永兴</t>
  </si>
  <si>
    <t>宁夏平罗县通伏乡兴林村三队27-1号</t>
  </si>
  <si>
    <t>宁夏平罗县通伏乡兴林村三队27</t>
  </si>
  <si>
    <t>宁夏平罗县通伏乡兴林村三队13</t>
  </si>
  <si>
    <t>王佳浩</t>
  </si>
  <si>
    <t>宁夏平罗县通伏乡兴林村三队00</t>
  </si>
  <si>
    <t>陈卫志</t>
  </si>
  <si>
    <t>陈卫金</t>
  </si>
  <si>
    <t>宁夏平罗县通伏乡兴林村三队09</t>
  </si>
  <si>
    <t>吴文礼</t>
  </si>
  <si>
    <t>郭红旗</t>
  </si>
  <si>
    <t>宁夏平罗县通伏乡兴林村三队20</t>
  </si>
  <si>
    <t>郭红东</t>
  </si>
  <si>
    <t>宁夏平罗县通伏乡兴林村三队15</t>
  </si>
  <si>
    <t>陆海军</t>
  </si>
  <si>
    <t>宁夏平罗县通伏乡兴林村三队10</t>
  </si>
  <si>
    <t>罗飞</t>
  </si>
  <si>
    <t>宁夏平罗县通伏乡兴林村三队</t>
  </si>
  <si>
    <t>宁夏平罗县通伏乡兴林村三队，00</t>
  </si>
  <si>
    <t>孙和文</t>
  </si>
  <si>
    <t>宁夏平罗县通伏乡兴林村三队01</t>
  </si>
  <si>
    <t>冯光超</t>
  </si>
  <si>
    <t>宁夏平罗县通伏乡兴林村三队21</t>
  </si>
  <si>
    <t>徐红旗</t>
  </si>
  <si>
    <t>宁夏平罗县通伏乡兴林村三队100811号</t>
  </si>
  <si>
    <t>杜佳燕</t>
  </si>
  <si>
    <t>宁夏平罗县通伏乡兴林村三队24</t>
  </si>
  <si>
    <t>罗学红</t>
  </si>
  <si>
    <t>殷世山</t>
  </si>
  <si>
    <t>宁夏平罗县通伏乡兴林村三队14</t>
  </si>
  <si>
    <t>殷世海</t>
  </si>
  <si>
    <t>殷月兵</t>
  </si>
  <si>
    <t>宁夏平罗县通伏乡兴林村三队32</t>
  </si>
  <si>
    <t>吴自进</t>
  </si>
  <si>
    <t>宁夏平罗县通伏乡兴林村三队04</t>
  </si>
  <si>
    <t>殷世光</t>
  </si>
  <si>
    <t>宁夏平罗县通伏乡兴林村三队07</t>
  </si>
  <si>
    <t>罗红锁</t>
  </si>
  <si>
    <t>殷天虎</t>
  </si>
  <si>
    <t>宁夏平罗县通伏乡兴林村三队28</t>
  </si>
  <si>
    <t>宁夏平罗县通伏乡兴林村三队05</t>
  </si>
  <si>
    <t>吴永利</t>
  </si>
  <si>
    <t>宁夏平罗县通伏乡兴林村三队16</t>
  </si>
  <si>
    <t>陆川</t>
  </si>
  <si>
    <t>宁夏平罗县通伏乡兴林村三队02</t>
  </si>
  <si>
    <t>冯光鸿</t>
  </si>
  <si>
    <t>宁夏平罗县通伏乡兴林村三队26</t>
  </si>
  <si>
    <t>殷天云</t>
  </si>
  <si>
    <t>王化荣</t>
  </si>
  <si>
    <t>宁夏平罗县通伏乡兴林村三队29</t>
  </si>
  <si>
    <t>白秀玲</t>
  </si>
  <si>
    <t>吴自勤</t>
  </si>
  <si>
    <t>宁夏平罗县通伏乡兴林村三队08</t>
  </si>
  <si>
    <t>孙惠文</t>
  </si>
  <si>
    <t>韩风花</t>
  </si>
  <si>
    <t>宁夏平罗县通伏乡兴林村三队23</t>
  </si>
  <si>
    <t>王化兵</t>
  </si>
  <si>
    <t>孙万生</t>
  </si>
  <si>
    <t>宁夏平罗县通伏乡兴林村三队31</t>
  </si>
  <si>
    <t>宁夏平罗县通伏乡兴林村三队33</t>
  </si>
  <si>
    <t>罗志刚</t>
  </si>
  <si>
    <t>宁夏平罗县通伏乡兴林村三队21-1号</t>
  </si>
  <si>
    <t>徐长胜</t>
  </si>
  <si>
    <t>孙万青</t>
  </si>
  <si>
    <t>郭元元</t>
  </si>
  <si>
    <t>宁夏平罗县通伏乡兴林村三队04号</t>
  </si>
  <si>
    <t>郭天星</t>
  </si>
  <si>
    <t>宁夏平罗县通伏乡兴林村三队17号</t>
  </si>
  <si>
    <t>罗永红</t>
  </si>
  <si>
    <t>罗德英</t>
  </si>
  <si>
    <t>宁夏平罗县通伏乡兴林村三队03</t>
  </si>
  <si>
    <t>郭文英</t>
  </si>
  <si>
    <t>陆存玉</t>
  </si>
  <si>
    <t>宁夏平罗县通伏乡兴林村四队01</t>
  </si>
  <si>
    <t>马树林</t>
  </si>
  <si>
    <t>宁夏平罗县通伏乡兴林村四队16</t>
  </si>
  <si>
    <t>宁夏平罗县通伏乡兴林村四队28</t>
  </si>
  <si>
    <t>郭存孝</t>
  </si>
  <si>
    <t>宁夏平罗县通伏乡兴林村四队30</t>
  </si>
  <si>
    <t>宁夏平罗县通伏乡兴林村四队00</t>
  </si>
  <si>
    <t>郭占清</t>
  </si>
  <si>
    <t>宁夏平罗县通伏乡兴林村四队17</t>
  </si>
  <si>
    <t>郭占江</t>
  </si>
  <si>
    <t>宁夏平罗县通伏乡兴林村四队02</t>
  </si>
  <si>
    <t>宁夏平罗县通伏乡兴林村四队</t>
  </si>
  <si>
    <t>郭海斌</t>
  </si>
  <si>
    <t>宁夏平罗县通伏乡兴林村四队05</t>
  </si>
  <si>
    <t>郭耀东</t>
  </si>
  <si>
    <t>郭云华</t>
  </si>
  <si>
    <t>宁夏平罗县通伏乡兴林村四队12</t>
  </si>
  <si>
    <t>马进东</t>
  </si>
  <si>
    <t>宁夏平罗县通伏乡兴林村四队09</t>
  </si>
  <si>
    <t>郭学虎</t>
  </si>
  <si>
    <t>宁夏平罗县通伏乡兴林村四队15</t>
  </si>
  <si>
    <t>宁夏平罗县通伏乡兴林村四队20</t>
  </si>
  <si>
    <t>郭占东</t>
  </si>
  <si>
    <t>宁夏平罗县城关镇人民西路北侧星海花园4-2-402号</t>
  </si>
  <si>
    <t>宁夏平罗县通伏乡兴林村四队03</t>
  </si>
  <si>
    <t>宁夏平罗县通伏乡兴林村四队04</t>
  </si>
  <si>
    <t>马兆全</t>
  </si>
  <si>
    <t>宁夏平罗县通伏乡兴林村四队22</t>
  </si>
  <si>
    <t>郭占龙</t>
  </si>
  <si>
    <t>宁夏平罗县通伏乡兴林村四队36</t>
  </si>
  <si>
    <t>马树山</t>
  </si>
  <si>
    <t>宁夏平罗县通伏乡兴林村四队10-1号</t>
  </si>
  <si>
    <t>郭学斌</t>
  </si>
  <si>
    <t>宁夏平罗县通伏乡兴林村四队10</t>
  </si>
  <si>
    <t>郭占峰</t>
  </si>
  <si>
    <t>郭占云</t>
  </si>
  <si>
    <t>宁夏平罗县通伏乡兴林村四队081125号</t>
  </si>
  <si>
    <t>宁夏平罗县通伏乡兴林村四队06</t>
  </si>
  <si>
    <t>郭生文</t>
  </si>
  <si>
    <t>宁夏平罗县通伏乡兴林村四队08</t>
  </si>
  <si>
    <t>郭兴华</t>
  </si>
  <si>
    <t>宁夏平罗县通伏乡兴林村四队27</t>
  </si>
  <si>
    <t>宁夏平罗县通伏乡兴林村四队37</t>
  </si>
  <si>
    <t>马进斋</t>
  </si>
  <si>
    <t>宁夏平罗县通伏乡兴林村四队33</t>
  </si>
  <si>
    <t>郭学峰</t>
  </si>
  <si>
    <t>马海武</t>
  </si>
  <si>
    <t>郭耀华</t>
  </si>
  <si>
    <t>宁夏平罗县通伏乡兴林村四队号</t>
  </si>
  <si>
    <t>郭占学</t>
  </si>
  <si>
    <t>宁夏平罗县城关镇东风路防疫站1-2-301号</t>
  </si>
  <si>
    <t>郭学荣</t>
  </si>
  <si>
    <t>郭云伏</t>
  </si>
  <si>
    <t>郭学海</t>
  </si>
  <si>
    <t>郭生太</t>
  </si>
  <si>
    <t>宁夏平罗县通伏乡兴林村四队14</t>
  </si>
  <si>
    <t>郭兴军</t>
  </si>
  <si>
    <t>宁夏平罗县通伏乡兴林村四队23</t>
  </si>
  <si>
    <t>郭存明</t>
  </si>
  <si>
    <t>宁夏平罗县通伏乡兴林村四队26</t>
  </si>
  <si>
    <t>郭彦军</t>
  </si>
  <si>
    <t>宁夏平罗县通伏乡兴林村四队24</t>
  </si>
  <si>
    <t>郭骏</t>
  </si>
  <si>
    <t>郭彦波</t>
  </si>
  <si>
    <t>宁夏平罗县通伏乡兴林村四队11</t>
  </si>
  <si>
    <t>郭耀平</t>
  </si>
  <si>
    <t>宁夏平罗县通伏乡兴林村四队18</t>
  </si>
  <si>
    <t>郭云</t>
  </si>
  <si>
    <t>郭生保</t>
  </si>
  <si>
    <t>郭云贵</t>
  </si>
  <si>
    <t>郭学强</t>
  </si>
  <si>
    <t>马汉庆</t>
  </si>
  <si>
    <t>郭存云</t>
  </si>
  <si>
    <t>宁夏平罗县通伏乡兴林村四队29</t>
  </si>
  <si>
    <t>郭占成</t>
  </si>
  <si>
    <t>宁夏平罗县通伏乡兴林村四队13-1号</t>
  </si>
  <si>
    <t>宁夏平罗县通伏乡兴林村四队25</t>
  </si>
  <si>
    <t>郭成忠</t>
  </si>
  <si>
    <t>宁夏平罗县通伏乡兴林村四队35</t>
  </si>
  <si>
    <t>郭耀荣</t>
  </si>
  <si>
    <t>杨风莲</t>
  </si>
  <si>
    <t>宁夏平罗县通伏乡兴林村四队32</t>
  </si>
  <si>
    <t>郭学志</t>
  </si>
  <si>
    <t>郭存林</t>
  </si>
  <si>
    <t>宁夏平罗县通伏乡兴林村四队19</t>
  </si>
  <si>
    <t>郭耀珍</t>
  </si>
  <si>
    <t>郭占利</t>
  </si>
  <si>
    <t>郭学仁</t>
  </si>
  <si>
    <t>郭学中</t>
  </si>
  <si>
    <t>马进财</t>
  </si>
  <si>
    <t>郭成孝</t>
  </si>
  <si>
    <t>宁夏平罗县通伏乡兴林村四队34</t>
  </si>
  <si>
    <t>马进忠</t>
  </si>
  <si>
    <t>郭耀进</t>
  </si>
  <si>
    <t>宁夏平罗县通伏乡兴林村四队31</t>
  </si>
  <si>
    <t>郭耀林</t>
  </si>
  <si>
    <t>宁夏平罗县通伏乡兴林村四队21</t>
  </si>
  <si>
    <t>郭耀忠</t>
  </si>
  <si>
    <t>郭跃兵</t>
  </si>
  <si>
    <t>郭学成</t>
  </si>
  <si>
    <t>郭海军</t>
  </si>
  <si>
    <t>宁夏西吉县兴平乡杨坪村北川组006号</t>
  </si>
  <si>
    <t>马五八</t>
  </si>
  <si>
    <t>郭兴元</t>
  </si>
  <si>
    <t>郭学政</t>
  </si>
  <si>
    <t>宁夏平罗县通伏乡兴林村四队118</t>
  </si>
  <si>
    <t>喜宏帅</t>
  </si>
  <si>
    <t>马兆瑞</t>
  </si>
  <si>
    <t>米康忠</t>
  </si>
  <si>
    <t>宁夏平罗县通伏乡兴林村二队27</t>
  </si>
  <si>
    <t>宁夏平罗县通伏乡兴林村三队196号</t>
  </si>
  <si>
    <t>宁夏平罗县通伏乡兴林村三队192号</t>
  </si>
  <si>
    <t>赵彦虎</t>
  </si>
  <si>
    <t>宁夏平罗县通伏乡兴林村三队120号</t>
  </si>
  <si>
    <t>赵志仁</t>
  </si>
  <si>
    <t>张彦龙</t>
  </si>
  <si>
    <t>通伏乡新丰村一队23</t>
  </si>
  <si>
    <t>通伏乡新丰村一队144号</t>
  </si>
  <si>
    <t>通伏乡新丰村一队号</t>
  </si>
  <si>
    <t>通伏乡新丰村一队12号</t>
  </si>
  <si>
    <t>通伏乡新丰村一队00</t>
  </si>
  <si>
    <t>张梅萍</t>
  </si>
  <si>
    <t>通伏乡新丰村一队18</t>
  </si>
  <si>
    <t>马天喜</t>
  </si>
  <si>
    <t>通伏乡新丰村一队33</t>
  </si>
  <si>
    <t>马睿</t>
  </si>
  <si>
    <t>通伏乡新丰村一队34号</t>
  </si>
  <si>
    <t>通伏乡新丰村一队05</t>
  </si>
  <si>
    <t>通伏乡新丰村一队05-1号</t>
  </si>
  <si>
    <t>马丽霞</t>
  </si>
  <si>
    <t>通伏乡新丰村一队14号</t>
  </si>
  <si>
    <t>马金奇</t>
  </si>
  <si>
    <t>通伏乡新丰村一队12</t>
  </si>
  <si>
    <t>通伏乡新丰村一队100423号</t>
  </si>
  <si>
    <t>通伏乡新丰村一队08</t>
  </si>
  <si>
    <t>谢桂兰</t>
  </si>
  <si>
    <t>通伏乡新丰村一队08-1号</t>
  </si>
  <si>
    <t>通伏乡新丰村一队25</t>
  </si>
  <si>
    <t>马天平</t>
  </si>
  <si>
    <t>通伏乡新丰村一队25-1号</t>
  </si>
  <si>
    <t>王秀芸</t>
  </si>
  <si>
    <t>通伏乡新丰村一队06</t>
  </si>
  <si>
    <t>马忠海</t>
  </si>
  <si>
    <t>通伏乡新丰村一队35</t>
  </si>
  <si>
    <t>通伏乡新丰村一队35-1号</t>
  </si>
  <si>
    <t>马跃波</t>
  </si>
  <si>
    <t>通伏乡新丰村一队35号</t>
  </si>
  <si>
    <t>马跃军</t>
  </si>
  <si>
    <t>通伏乡新丰村一队17</t>
  </si>
  <si>
    <t>马跃红</t>
  </si>
  <si>
    <t>通伏乡新丰村一队26</t>
  </si>
  <si>
    <t>马永才</t>
  </si>
  <si>
    <t>通伏乡新丰村一队36</t>
  </si>
  <si>
    <t>马定平</t>
  </si>
  <si>
    <t>通伏乡新丰村一队21</t>
  </si>
  <si>
    <t>通伏乡新丰村一队21-1号</t>
  </si>
  <si>
    <t>通伏乡新丰村一队07</t>
  </si>
  <si>
    <t>马定明</t>
  </si>
  <si>
    <t>通伏乡新丰村一队28</t>
  </si>
  <si>
    <t>马宏波</t>
  </si>
  <si>
    <t>通伏乡新丰村一队28-1</t>
  </si>
  <si>
    <t>马定生</t>
  </si>
  <si>
    <t>通伏乡新丰村一队20</t>
  </si>
  <si>
    <t>通伏乡新丰村一队22</t>
  </si>
  <si>
    <t>通伏乡新丰村一队30</t>
  </si>
  <si>
    <t>通伏乡新丰村一队30号</t>
  </si>
  <si>
    <t>通伏乡新丰村一队13</t>
  </si>
  <si>
    <t>通伏乡新丰村一队09</t>
  </si>
  <si>
    <t>马文才</t>
  </si>
  <si>
    <t>通伏乡新丰村一队41</t>
  </si>
  <si>
    <t>马新全</t>
  </si>
  <si>
    <t>通伏乡新丰村一队41-1号</t>
  </si>
  <si>
    <t>马金义</t>
  </si>
  <si>
    <t>通伏乡新丰村一队15</t>
  </si>
  <si>
    <t>尤丽</t>
  </si>
  <si>
    <t>通伏乡新丰村一队15-3号</t>
  </si>
  <si>
    <t>马学江</t>
  </si>
  <si>
    <t>通伏乡新丰村一队15-2号</t>
  </si>
  <si>
    <t>通伏乡新丰村一队110104号</t>
  </si>
  <si>
    <t>通伏乡新丰村一队38</t>
  </si>
  <si>
    <t>马定红</t>
  </si>
  <si>
    <t>通伏乡新丰村一队19</t>
  </si>
  <si>
    <t>马定军</t>
  </si>
  <si>
    <t>通伏乡新丰村一队29</t>
  </si>
  <si>
    <t>通伏乡新丰村一队34</t>
  </si>
  <si>
    <t>通伏乡新丰村一队34-1号</t>
  </si>
  <si>
    <t>马海生</t>
  </si>
  <si>
    <t>通伏乡新丰村一队42</t>
  </si>
  <si>
    <t>通伏乡新丰村一队16</t>
  </si>
  <si>
    <t>通伏乡新丰村一队16-1号</t>
  </si>
  <si>
    <t>通伏乡新丰村一队31</t>
  </si>
  <si>
    <t>王克俊</t>
  </si>
  <si>
    <t>通伏乡新丰村一队157号</t>
  </si>
  <si>
    <t>王克福</t>
  </si>
  <si>
    <t>宁夏平罗县通伏乡新丰村一队154号</t>
  </si>
  <si>
    <t>米秀花</t>
  </si>
  <si>
    <t>通伏乡新丰村一队115号</t>
  </si>
  <si>
    <t>李玉根</t>
  </si>
  <si>
    <t>通伏乡新丰村一队156号</t>
  </si>
  <si>
    <t>通伏乡新丰村二队37</t>
  </si>
  <si>
    <t>通伏乡新丰村二队37号</t>
  </si>
  <si>
    <t>杨楠</t>
  </si>
  <si>
    <t>通伏乡新丰村二队25-1号</t>
  </si>
  <si>
    <t>通伏乡新丰村二队25</t>
  </si>
  <si>
    <t>通伏乡新丰村二队31</t>
  </si>
  <si>
    <t>通伏乡新丰村二队15号</t>
  </si>
  <si>
    <t>李生仁</t>
  </si>
  <si>
    <t>通伏乡新丰村二队15</t>
  </si>
  <si>
    <t>通伏乡新丰村二队090831号</t>
  </si>
  <si>
    <t>通伏乡新丰村二队44</t>
  </si>
  <si>
    <t>通伏乡新丰村二队号</t>
  </si>
  <si>
    <t>通伏乡新丰村二队01</t>
  </si>
  <si>
    <t>杨生金</t>
  </si>
  <si>
    <t>通伏乡新丰村二队29</t>
  </si>
  <si>
    <t>通伏乡新丰村二队29-1号</t>
  </si>
  <si>
    <t>通伏乡新丰村二队22-1号</t>
  </si>
  <si>
    <t>通伏乡新丰村二队00</t>
  </si>
  <si>
    <t>通伏乡新丰村二队00号</t>
  </si>
  <si>
    <t>通伏乡新丰村二队42</t>
  </si>
  <si>
    <t>通伏乡新丰村二队154号</t>
  </si>
  <si>
    <t>杨金孝</t>
  </si>
  <si>
    <t>通伏乡新丰村二队14</t>
  </si>
  <si>
    <t>康风琴</t>
  </si>
  <si>
    <t>通伏乡新丰村二队091118号</t>
  </si>
  <si>
    <t>通伏乡新丰村二队14号</t>
  </si>
  <si>
    <t>通伏乡新丰村二队2号</t>
  </si>
  <si>
    <t>马玉仁</t>
  </si>
  <si>
    <t>吴英忠</t>
  </si>
  <si>
    <t>郝巧风</t>
  </si>
  <si>
    <t>通伏乡新丰村二队100728号</t>
  </si>
  <si>
    <t>吴生虎</t>
  </si>
  <si>
    <t>吴生学</t>
  </si>
  <si>
    <t>吴生智</t>
  </si>
  <si>
    <t>通伏乡新丰村二队00-0号</t>
  </si>
  <si>
    <t>丁月兰</t>
  </si>
  <si>
    <t>通伏乡新丰村二队23</t>
  </si>
  <si>
    <t>通伏乡新丰村二队24号</t>
  </si>
  <si>
    <t>通伏乡新丰村二队24</t>
  </si>
  <si>
    <t>通伏乡新丰村二队30</t>
  </si>
  <si>
    <t>杨生方</t>
  </si>
  <si>
    <t>通伏乡新丰村二队27-1号</t>
  </si>
  <si>
    <t>杨文康</t>
  </si>
  <si>
    <t>通伏乡新丰村二队07</t>
  </si>
  <si>
    <t>通伏乡新丰村二队32-1号</t>
  </si>
  <si>
    <t>通伏乡新丰村二队32</t>
  </si>
  <si>
    <t>通伏乡新丰村二队45</t>
  </si>
  <si>
    <t>通伏乡新丰村二队08</t>
  </si>
  <si>
    <t>通伏乡新丰村二队28</t>
  </si>
  <si>
    <t>通伏乡新丰村二队13</t>
  </si>
  <si>
    <t>马英堂</t>
  </si>
  <si>
    <t>平罗县东风路东侧公安局家属楼A-2-202号</t>
  </si>
  <si>
    <t>李生义</t>
  </si>
  <si>
    <t>马立芳</t>
  </si>
  <si>
    <t>通伏乡新丰村二队144号</t>
  </si>
  <si>
    <t>杨巧凤</t>
  </si>
  <si>
    <t>通伏乡新丰村二队111号</t>
  </si>
  <si>
    <t>杨茂学</t>
  </si>
  <si>
    <t>通伏乡新丰村三队4号</t>
  </si>
  <si>
    <t>通伏乡新丰村三队21</t>
  </si>
  <si>
    <t>通伏乡新丰村三队号</t>
  </si>
  <si>
    <t>马小伟</t>
  </si>
  <si>
    <t>通伏乡新丰村三队21号</t>
  </si>
  <si>
    <t>杨茂升</t>
  </si>
  <si>
    <t>通伏乡新丰村三队03</t>
  </si>
  <si>
    <t>马建涛</t>
  </si>
  <si>
    <t>通伏乡新丰村三队40号</t>
  </si>
  <si>
    <t>通伏乡新丰村三队40</t>
  </si>
  <si>
    <t>马生庭</t>
  </si>
  <si>
    <t>通伏乡新丰村三队50</t>
  </si>
  <si>
    <t>通伏乡新丰村三队48</t>
  </si>
  <si>
    <t>通伏乡新丰村三队36</t>
  </si>
  <si>
    <t>马振华</t>
  </si>
  <si>
    <t>通伏乡新丰村三队36号</t>
  </si>
  <si>
    <t>通伏乡新丰村三队26</t>
  </si>
  <si>
    <t>通伏乡新丰村三队24</t>
  </si>
  <si>
    <t>马明彦</t>
  </si>
  <si>
    <t>通伏乡新丰村三队31号</t>
  </si>
  <si>
    <t>马明元</t>
  </si>
  <si>
    <t>通伏乡新丰村三队16</t>
  </si>
  <si>
    <t>通伏乡新丰村三队00</t>
  </si>
  <si>
    <t>通伏乡新丰村三队29-1号</t>
  </si>
  <si>
    <t>马玉良</t>
  </si>
  <si>
    <t>通伏乡新丰村三队29-2号</t>
  </si>
  <si>
    <t>通伏乡新丰村三队29</t>
  </si>
  <si>
    <t>马玉贤</t>
  </si>
  <si>
    <t>通伏乡新丰村三队15</t>
  </si>
  <si>
    <t>马明新</t>
  </si>
  <si>
    <t>通伏乡新丰村三队14</t>
  </si>
  <si>
    <t>通伏乡新丰村三队14-1号</t>
  </si>
  <si>
    <t>通伏乡新丰村三队07(平罗县高庄乡同进三队)</t>
  </si>
  <si>
    <t>杨茂兵</t>
  </si>
  <si>
    <t>通伏乡新丰村三队34</t>
  </si>
  <si>
    <t>杨帆</t>
  </si>
  <si>
    <t>通伏乡新丰村三队141号</t>
  </si>
  <si>
    <t>通伏乡新丰村三队02</t>
  </si>
  <si>
    <t>马明龙</t>
  </si>
  <si>
    <t>马明朝</t>
  </si>
  <si>
    <t>通伏乡新丰村三队19</t>
  </si>
  <si>
    <t>通伏乡新丰村三队144号</t>
  </si>
  <si>
    <t>马明选</t>
  </si>
  <si>
    <t>通伏乡新丰村三队23</t>
  </si>
  <si>
    <t>马忠龙</t>
  </si>
  <si>
    <t>通伏乡新丰村三队17</t>
  </si>
  <si>
    <t>杨茂平</t>
  </si>
  <si>
    <t>通伏乡新丰村三队11</t>
  </si>
  <si>
    <t>通伏乡新丰村三队11-1号</t>
  </si>
  <si>
    <t>杨茂军</t>
  </si>
  <si>
    <t>通伏乡新丰村三队45</t>
  </si>
  <si>
    <t>吴万忠</t>
  </si>
  <si>
    <t>通伏乡新丰村三队42</t>
  </si>
  <si>
    <t>通伏乡新丰村三队43号</t>
  </si>
  <si>
    <t>马佳乐</t>
  </si>
  <si>
    <t>通伏乡新丰村三队42-1号</t>
  </si>
  <si>
    <t>马彦英</t>
  </si>
  <si>
    <t>通伏乡新丰村三队12</t>
  </si>
  <si>
    <t>马明江</t>
  </si>
  <si>
    <t>通伏乡新丰村三队20</t>
  </si>
  <si>
    <t>通伏乡新丰村三队25号</t>
  </si>
  <si>
    <t>通伏乡新丰村三队22</t>
  </si>
  <si>
    <t>通伏乡新丰村三队22-1号</t>
  </si>
  <si>
    <t>杨茂勤</t>
  </si>
  <si>
    <t>马玉金</t>
  </si>
  <si>
    <t>通伏乡新丰村三队27</t>
  </si>
  <si>
    <t>通伏乡新丰村三队24号</t>
  </si>
  <si>
    <t>通伏乡新丰村三队44</t>
  </si>
  <si>
    <t>通伏乡新丰村三队41</t>
  </si>
  <si>
    <t>杨茂雄</t>
  </si>
  <si>
    <t>通伏乡新丰村三队05</t>
  </si>
  <si>
    <t>杨茂成</t>
  </si>
  <si>
    <t>通伏乡新丰村三队01</t>
  </si>
  <si>
    <t>通伏乡新丰村三队43</t>
  </si>
  <si>
    <t>通伏乡新丰村三队43-1号</t>
  </si>
  <si>
    <t>陈风莲</t>
  </si>
  <si>
    <t>通伏乡新丰村三队46</t>
  </si>
  <si>
    <t>通伏乡新丰村三队39</t>
  </si>
  <si>
    <t>通伏乡新丰村三队28</t>
  </si>
  <si>
    <t>吴万元</t>
  </si>
  <si>
    <t>通伏乡新丰村三队08</t>
  </si>
  <si>
    <t>吴利东</t>
  </si>
  <si>
    <t>吴利军</t>
  </si>
  <si>
    <t>通伏乡新丰村三队08-1号</t>
  </si>
  <si>
    <t>通伏乡新丰村三队30</t>
  </si>
  <si>
    <t>吴廷孝</t>
  </si>
  <si>
    <t>通伏乡新丰村三队13-1号</t>
  </si>
  <si>
    <t>通伏乡新丰村三队51</t>
  </si>
  <si>
    <t>杨茂云</t>
  </si>
  <si>
    <t>通伏乡新丰村三队00号</t>
  </si>
  <si>
    <t>通伏乡新丰村三队32</t>
  </si>
  <si>
    <t>通伏乡新丰村三队35</t>
  </si>
  <si>
    <t>宋万荣</t>
  </si>
  <si>
    <t>通伏乡新丰村四队15号</t>
  </si>
  <si>
    <t>徐桂梅</t>
  </si>
  <si>
    <t>通伏乡新丰村四队09</t>
  </si>
  <si>
    <t>司川宁</t>
  </si>
  <si>
    <t>通伏乡新丰村四队1111号</t>
  </si>
  <si>
    <t>宋万才</t>
  </si>
  <si>
    <t>通伏乡新丰村四队06</t>
  </si>
  <si>
    <t>宋万虎</t>
  </si>
  <si>
    <t>通伏乡新丰村四队19</t>
  </si>
  <si>
    <t>吴俊堂</t>
  </si>
  <si>
    <t>通伏乡新丰村四队</t>
  </si>
  <si>
    <t>宋万银</t>
  </si>
  <si>
    <t>通伏乡新丰村四队04</t>
  </si>
  <si>
    <t>宋吉东</t>
  </si>
  <si>
    <t>通伏乡新丰村四队号</t>
  </si>
  <si>
    <t>龚晓宁</t>
  </si>
  <si>
    <t>通伏乡新丰村四队18</t>
  </si>
  <si>
    <t>宋万雄</t>
  </si>
  <si>
    <t>宋万喜</t>
  </si>
  <si>
    <t>通伏乡新丰村四队26</t>
  </si>
  <si>
    <t>通伏乡新丰村四队26-1号</t>
  </si>
  <si>
    <t>宋金山</t>
  </si>
  <si>
    <t>宋万龙</t>
  </si>
  <si>
    <t>通伏乡新丰村四队22</t>
  </si>
  <si>
    <t>通伏乡新丰村四队16</t>
  </si>
  <si>
    <t>张风玲</t>
  </si>
  <si>
    <t>通伏乡新丰村四队20</t>
  </si>
  <si>
    <t>徐爱华</t>
  </si>
  <si>
    <t>通伏乡新丰村四队17</t>
  </si>
  <si>
    <t>通伏乡新丰村四队14</t>
  </si>
  <si>
    <t>秦喜</t>
  </si>
  <si>
    <t>通伏乡新丰村四队11</t>
  </si>
  <si>
    <t>宋万明</t>
  </si>
  <si>
    <t>通伏乡新丰村四队23</t>
  </si>
  <si>
    <t>宋万红</t>
  </si>
  <si>
    <t>廖惠霞</t>
  </si>
  <si>
    <t>通伏乡新丰村四队08</t>
  </si>
  <si>
    <t>龚秀兰</t>
  </si>
  <si>
    <t>通伏乡新丰村四队13</t>
  </si>
  <si>
    <t>龚尚明</t>
  </si>
  <si>
    <t>龚建中</t>
  </si>
  <si>
    <t>通伏乡新丰村四队18-1号</t>
  </si>
  <si>
    <t>宋万勤</t>
  </si>
  <si>
    <t>通伏乡新丰村四队01</t>
  </si>
  <si>
    <t>许文晶</t>
  </si>
  <si>
    <t>通伏乡新丰村四队02-1号</t>
  </si>
  <si>
    <t>许文昌</t>
  </si>
  <si>
    <t>通伏乡新丰村四队124号</t>
  </si>
  <si>
    <t>司国忠</t>
  </si>
  <si>
    <t>张敏娣</t>
  </si>
  <si>
    <t>宋万宝</t>
  </si>
  <si>
    <t>通伏乡新丰村四队34号</t>
  </si>
  <si>
    <t>宋万仁</t>
  </si>
  <si>
    <t>通伏乡新丰村四队00</t>
  </si>
  <si>
    <t>司青海</t>
  </si>
  <si>
    <t>通伏乡新丰村四队05</t>
  </si>
  <si>
    <t>通伏乡新丰村四队03</t>
  </si>
  <si>
    <t>许自有</t>
  </si>
  <si>
    <t>通伏乡新丰村四队02</t>
  </si>
  <si>
    <t>龚尚志</t>
  </si>
  <si>
    <t>龚晓华</t>
  </si>
  <si>
    <t>吴生海</t>
  </si>
  <si>
    <t>通伏乡新丰村五队号</t>
  </si>
  <si>
    <t>杨万岐</t>
  </si>
  <si>
    <t>通伏乡新丰村五队63</t>
  </si>
  <si>
    <t>杨建保</t>
  </si>
  <si>
    <t>杨万才</t>
  </si>
  <si>
    <t>通伏乡新丰村五队17</t>
  </si>
  <si>
    <t>通伏乡新丰村五队21</t>
  </si>
  <si>
    <t>何彦龙</t>
  </si>
  <si>
    <t>通伏乡新丰村五队26</t>
  </si>
  <si>
    <t>杨翠珍</t>
  </si>
  <si>
    <t>通伏乡新丰村五队35</t>
  </si>
  <si>
    <t>何彦江</t>
  </si>
  <si>
    <t>通伏乡新丰村五队27号</t>
  </si>
  <si>
    <t>何保礼</t>
  </si>
  <si>
    <t>通伏乡新丰村五队28号</t>
  </si>
  <si>
    <t>何彦海</t>
  </si>
  <si>
    <t>通伏乡新丰村五队28</t>
  </si>
  <si>
    <t>吴英山</t>
  </si>
  <si>
    <t>通伏乡新丰村五队15</t>
  </si>
  <si>
    <t>吴生军</t>
  </si>
  <si>
    <t>通伏乡新丰村五队50</t>
  </si>
  <si>
    <t>杨飞龙</t>
  </si>
  <si>
    <t>通伏乡新丰村五队50-1号</t>
  </si>
  <si>
    <t>吴英保</t>
  </si>
  <si>
    <t>通伏乡新丰村五队13</t>
  </si>
  <si>
    <t>吴斌</t>
  </si>
  <si>
    <t>通伏乡新丰村五队13-1号</t>
  </si>
  <si>
    <t>通伏乡新丰村五队03</t>
  </si>
  <si>
    <t>通伏乡新丰村五队02</t>
  </si>
  <si>
    <t>通伏乡新丰村五队05</t>
  </si>
  <si>
    <t>马壮礼</t>
  </si>
  <si>
    <t>通伏乡新丰村五队12</t>
  </si>
  <si>
    <t>单西林</t>
  </si>
  <si>
    <t>通伏乡新丰村五队38</t>
  </si>
  <si>
    <t>单保军</t>
  </si>
  <si>
    <t>通伏乡新丰村五队38-1号</t>
  </si>
  <si>
    <t>单保玉</t>
  </si>
  <si>
    <t>单保云</t>
  </si>
  <si>
    <t>通伏乡新丰村五队34</t>
  </si>
  <si>
    <t>通伏乡新丰村五队40</t>
  </si>
  <si>
    <t>通伏乡新丰村五队100323</t>
  </si>
  <si>
    <t>通伏乡新丰村五队39</t>
  </si>
  <si>
    <t>通伏乡新丰村五队20</t>
  </si>
  <si>
    <t>马少岐</t>
  </si>
  <si>
    <t>通伏乡新丰村五队20-1号</t>
  </si>
  <si>
    <t>通伏乡新丰村五队27</t>
  </si>
  <si>
    <t>吴英元</t>
  </si>
  <si>
    <t>通伏乡新丰村五队06</t>
  </si>
  <si>
    <t>通伏乡新丰村五队06-1号</t>
  </si>
  <si>
    <t>杨翠玲</t>
  </si>
  <si>
    <t>通伏乡新丰村五队00</t>
  </si>
  <si>
    <t>何保银</t>
  </si>
  <si>
    <t>通伏乡新丰村五队37</t>
  </si>
  <si>
    <t>何学英</t>
  </si>
  <si>
    <t>通伏乡新丰村五队00号</t>
  </si>
  <si>
    <t>何保岐</t>
  </si>
  <si>
    <t>通伏乡新丰村五队29</t>
  </si>
  <si>
    <t>通伏乡新丰村五队14</t>
  </si>
  <si>
    <t>马云香</t>
  </si>
  <si>
    <t>通伏乡新丰村五队33</t>
  </si>
  <si>
    <t>通伏乡新丰村五队31</t>
  </si>
  <si>
    <t>通伏乡新丰村五队24</t>
  </si>
  <si>
    <t>宁夏平罗县通伏乡号</t>
  </si>
  <si>
    <t>马冬明</t>
  </si>
  <si>
    <t>何彦明</t>
  </si>
  <si>
    <t>通伏乡新丰村五队36</t>
  </si>
  <si>
    <t>杨惠娟</t>
  </si>
  <si>
    <t>通伏乡新丰村五队36号</t>
  </si>
  <si>
    <t>通伏乡新丰村五队22</t>
  </si>
  <si>
    <t>谢成虎</t>
  </si>
  <si>
    <t>通伏乡新丰村五队001号</t>
  </si>
  <si>
    <t>通伏乡新丰村五队</t>
  </si>
  <si>
    <t>何彦忠</t>
  </si>
  <si>
    <t>通伏乡新丰村五队25</t>
  </si>
  <si>
    <t>通伏乡新丰村五队25-1号</t>
  </si>
  <si>
    <t>通伏乡新丰村五队120号</t>
  </si>
  <si>
    <t>吴英录</t>
  </si>
  <si>
    <t>通伏乡新丰村五队11</t>
  </si>
  <si>
    <t>吴英伏</t>
  </si>
  <si>
    <t>通伏乡新丰村五队10</t>
  </si>
  <si>
    <t>吴英红</t>
  </si>
  <si>
    <t>通伏乡新丰村五队09</t>
  </si>
  <si>
    <t>通伏乡新丰村五队14号</t>
  </si>
  <si>
    <t>通伏乡新丰村五队41</t>
  </si>
  <si>
    <t>杨立涛</t>
  </si>
  <si>
    <t>杨万祥</t>
  </si>
  <si>
    <t>通伏乡新丰村五队57</t>
  </si>
  <si>
    <t>杨升平</t>
  </si>
  <si>
    <t>通伏乡新丰村五队57号</t>
  </si>
  <si>
    <t>通伏乡新丰村五队54</t>
  </si>
  <si>
    <t>通伏乡新丰村五队64</t>
  </si>
  <si>
    <t>通伏乡新丰村五队47</t>
  </si>
  <si>
    <t>杨学萍</t>
  </si>
  <si>
    <t>通伏乡新丰村五队46-1号</t>
  </si>
  <si>
    <t>通伏乡新丰村五队144号</t>
  </si>
  <si>
    <t>杨万海</t>
  </si>
  <si>
    <t>通伏乡新丰村五队59</t>
  </si>
  <si>
    <t>通伏乡新丰村五队101228号</t>
  </si>
  <si>
    <t>穆长清</t>
  </si>
  <si>
    <t>通伏乡新丰村五队49</t>
  </si>
  <si>
    <t>穆小军</t>
  </si>
  <si>
    <t>通伏乡新丰村五队49号</t>
  </si>
  <si>
    <t>穆长德</t>
  </si>
  <si>
    <t>通伏乡新丰村五队48</t>
  </si>
  <si>
    <t>杨少民</t>
  </si>
  <si>
    <t>通伏乡新丰村五队44</t>
  </si>
  <si>
    <t>通伏乡新丰村五队43号</t>
  </si>
  <si>
    <t>谢伏兵</t>
  </si>
  <si>
    <t>通伏乡新丰村五队65</t>
  </si>
  <si>
    <t>谢艳萍</t>
  </si>
  <si>
    <t>通伏乡新丰村五队55-1号</t>
  </si>
  <si>
    <t>通伏乡新丰村五队55</t>
  </si>
  <si>
    <t>郭小花</t>
  </si>
  <si>
    <t>通伏乡新丰村五队61</t>
  </si>
  <si>
    <t>通伏乡新丰村五队61-1号</t>
  </si>
  <si>
    <t>何彦国</t>
  </si>
  <si>
    <t>通伏乡新丰村五队62</t>
  </si>
  <si>
    <t>何瑞</t>
  </si>
  <si>
    <t>通伏乡新丰村五队62号</t>
  </si>
  <si>
    <t>通伏乡新丰村五队145号</t>
  </si>
  <si>
    <t>通伏乡新丰村五队20号</t>
  </si>
  <si>
    <t>马志思</t>
  </si>
  <si>
    <t>通伏乡新丰村五队21号</t>
  </si>
  <si>
    <t>冯明月</t>
  </si>
  <si>
    <t>通伏乡新丰村六队00</t>
  </si>
  <si>
    <t>冯欢</t>
  </si>
  <si>
    <t>冯明武</t>
  </si>
  <si>
    <t>冯明斌</t>
  </si>
  <si>
    <t>通伏乡新丰村六队号</t>
  </si>
  <si>
    <t>冯龙</t>
  </si>
  <si>
    <t>通伏乡新丰村六队147号</t>
  </si>
  <si>
    <t>冯涛</t>
  </si>
  <si>
    <t>冯刚</t>
  </si>
  <si>
    <t>通伏乡新丰村六队100825号</t>
  </si>
  <si>
    <t>冯明亮</t>
  </si>
  <si>
    <t>陈月芳</t>
  </si>
  <si>
    <t>冯明利</t>
  </si>
  <si>
    <t>冯明才</t>
  </si>
  <si>
    <t>通伏乡新丰村六队00号</t>
  </si>
  <si>
    <t>王芬</t>
  </si>
  <si>
    <t>冯吉川</t>
  </si>
  <si>
    <t>冯儒</t>
  </si>
  <si>
    <t>平罗县工厂西路17号</t>
  </si>
  <si>
    <t>杨新祥</t>
  </si>
  <si>
    <t>杨新明</t>
  </si>
  <si>
    <t>通伏乡新丰村六队11号</t>
  </si>
  <si>
    <t>李萍</t>
  </si>
  <si>
    <t>张红叶</t>
  </si>
  <si>
    <t>冯建立</t>
  </si>
  <si>
    <t>冯丹</t>
  </si>
  <si>
    <t>通伏乡新丰村六队01</t>
  </si>
  <si>
    <t>冯建东</t>
  </si>
  <si>
    <t>冯吉荣</t>
  </si>
  <si>
    <t>徐秀琴</t>
  </si>
  <si>
    <t>冯永山</t>
  </si>
  <si>
    <t>冯明山</t>
  </si>
  <si>
    <t>冯岐山</t>
  </si>
  <si>
    <t>冯红山</t>
  </si>
  <si>
    <t>冯昊</t>
  </si>
  <si>
    <t>通伏乡新丰村六队14号</t>
  </si>
  <si>
    <t>冯海忠</t>
  </si>
  <si>
    <t>通伏乡新丰村六队090211号</t>
  </si>
  <si>
    <t>冯海生</t>
  </si>
  <si>
    <t>冯永贵</t>
  </si>
  <si>
    <t>冯占忠</t>
  </si>
  <si>
    <t>韩学英</t>
  </si>
  <si>
    <t>冯磊</t>
  </si>
  <si>
    <t>通伏乡新丰村六队090831号</t>
  </si>
  <si>
    <t>陈翠莲</t>
  </si>
  <si>
    <t>通伏乡新丰村六队090812号</t>
  </si>
  <si>
    <t>刘学祥</t>
  </si>
  <si>
    <t>冯占伏</t>
  </si>
  <si>
    <t>冯光林</t>
  </si>
  <si>
    <t>方秀梅</t>
  </si>
  <si>
    <t>冯光明</t>
  </si>
  <si>
    <t>通伏乡新丰村六队60号</t>
  </si>
  <si>
    <t>冯光喜</t>
  </si>
  <si>
    <t>崔秋霞</t>
  </si>
  <si>
    <t>通伏乡新丰村六队39</t>
  </si>
  <si>
    <t>冯燕荣</t>
  </si>
  <si>
    <t>冯万林</t>
  </si>
  <si>
    <t>冯万雄</t>
  </si>
  <si>
    <t>赵华</t>
  </si>
  <si>
    <t>通伏乡新丰村六队11-1号</t>
  </si>
  <si>
    <t>冯晓东</t>
  </si>
  <si>
    <t>冯海刚</t>
  </si>
  <si>
    <t>通伏乡新丰村六队091203号</t>
  </si>
  <si>
    <t>冯立岗</t>
  </si>
  <si>
    <t>冯学江</t>
  </si>
  <si>
    <t>冯超</t>
  </si>
  <si>
    <t>冯学毅</t>
  </si>
  <si>
    <t>冯向东</t>
  </si>
  <si>
    <t>谈玉芳</t>
  </si>
  <si>
    <t>陈仲海</t>
  </si>
  <si>
    <t>通伏乡新丰村六队100305号</t>
  </si>
  <si>
    <t>魏攀峰</t>
  </si>
  <si>
    <t>通伏乡新丰村六队158号</t>
  </si>
  <si>
    <t>魏柏林</t>
  </si>
  <si>
    <t>通伏乡新丰村六队159号</t>
  </si>
  <si>
    <t>冯光平</t>
  </si>
  <si>
    <t>秦学珍</t>
  </si>
  <si>
    <t>平罗县平西路海涛加油站后自建房</t>
  </si>
  <si>
    <t>李平安</t>
  </si>
  <si>
    <t>通伏乡新丰村七队00</t>
  </si>
  <si>
    <t>通伏乡新丰村七队00号</t>
  </si>
  <si>
    <t>李军安</t>
  </si>
  <si>
    <t>李仁</t>
  </si>
  <si>
    <t>李岩锋</t>
  </si>
  <si>
    <t>通伏乡新丰村七队号</t>
  </si>
  <si>
    <t>李岩廷</t>
  </si>
  <si>
    <t>李孝宁</t>
  </si>
  <si>
    <t>李义</t>
  </si>
  <si>
    <t>李玉林</t>
  </si>
  <si>
    <t>张彦光</t>
  </si>
  <si>
    <t>张军胜</t>
  </si>
  <si>
    <t>张军利</t>
  </si>
  <si>
    <t>李梅芳</t>
  </si>
  <si>
    <t>张军涛</t>
  </si>
  <si>
    <t>张军喜</t>
  </si>
  <si>
    <t>通伏乡新丰村七队080919号</t>
  </si>
  <si>
    <t>通伏乡新丰村七队090901号</t>
  </si>
  <si>
    <t>李孝平</t>
  </si>
  <si>
    <t>李孝奇</t>
  </si>
  <si>
    <t>李孝红</t>
  </si>
  <si>
    <t>通伏乡新丰村七队14号</t>
  </si>
  <si>
    <t>高风霞</t>
  </si>
  <si>
    <t>邢立</t>
  </si>
  <si>
    <t>熊萍</t>
  </si>
  <si>
    <t>冯建民</t>
  </si>
  <si>
    <t>熊建东</t>
  </si>
  <si>
    <t>熊尚志</t>
  </si>
  <si>
    <t>熊建波</t>
  </si>
  <si>
    <t>冯建忠</t>
  </si>
  <si>
    <t>冯立峰</t>
  </si>
  <si>
    <t>徐永霞</t>
  </si>
  <si>
    <t>通伏乡新丰村七队0</t>
  </si>
  <si>
    <t>熊尚明</t>
  </si>
  <si>
    <t>熊建文</t>
  </si>
  <si>
    <t>熊尚德</t>
  </si>
  <si>
    <t>冯建国</t>
  </si>
  <si>
    <t>冯利兵</t>
  </si>
  <si>
    <t>冯兰英</t>
  </si>
  <si>
    <t>冯建林</t>
  </si>
  <si>
    <t>冯建安</t>
  </si>
  <si>
    <t>冯建涛</t>
  </si>
  <si>
    <t>冯建伟</t>
  </si>
  <si>
    <t>冯建平</t>
  </si>
  <si>
    <t>冯义</t>
  </si>
  <si>
    <t>冯林俊</t>
  </si>
  <si>
    <t>冯秀芳</t>
  </si>
  <si>
    <t>冯建云</t>
  </si>
  <si>
    <t>冯林刚</t>
  </si>
  <si>
    <t>刘彦林</t>
  </si>
  <si>
    <t>何淑琴</t>
  </si>
  <si>
    <t>通伏乡新丰村八队</t>
  </si>
  <si>
    <t>常红彦</t>
  </si>
  <si>
    <t>通伏乡新丰村八队00</t>
  </si>
  <si>
    <t>常万平</t>
  </si>
  <si>
    <t>通伏乡新丰村八队091119号</t>
  </si>
  <si>
    <t>包桂霞</t>
  </si>
  <si>
    <t>张学诗</t>
  </si>
  <si>
    <t>常玫珍</t>
  </si>
  <si>
    <t>通伏乡新丰村八队04号</t>
  </si>
  <si>
    <t>张永忠</t>
  </si>
  <si>
    <t>通伏乡新丰村八队号</t>
  </si>
  <si>
    <t>通伏乡新丰村八队00号</t>
  </si>
  <si>
    <t>苟菊莲</t>
  </si>
  <si>
    <t>张志龙</t>
  </si>
  <si>
    <t>通伏乡新丰村八队090119号</t>
  </si>
  <si>
    <t>张永喜</t>
  </si>
  <si>
    <t>常安保</t>
  </si>
  <si>
    <t>常红宇</t>
  </si>
  <si>
    <t>通伏乡新丰村八队081103号</t>
  </si>
  <si>
    <t>常喜元</t>
  </si>
  <si>
    <t>常兴元</t>
  </si>
  <si>
    <t>常雨嘉</t>
  </si>
  <si>
    <t>通伏乡新丰村八队090304号</t>
  </si>
  <si>
    <t>张永寿</t>
  </si>
  <si>
    <t>通伏乡新丰村八队111号</t>
  </si>
  <si>
    <t>常万金</t>
  </si>
  <si>
    <t>常万宁</t>
  </si>
  <si>
    <t>张怀民</t>
  </si>
  <si>
    <t>通伏乡新丰村八队101129号</t>
  </si>
  <si>
    <t>张怀文</t>
  </si>
  <si>
    <t>通伏乡新丰村八队101115号</t>
  </si>
  <si>
    <t>通伏乡新丰村八队081107号</t>
  </si>
  <si>
    <t>李红兵</t>
  </si>
  <si>
    <t>李爱琴</t>
  </si>
  <si>
    <t>常红星</t>
  </si>
  <si>
    <t>冯秀珍</t>
  </si>
  <si>
    <t>常军元</t>
  </si>
  <si>
    <t>常旗元</t>
  </si>
  <si>
    <t>常学军</t>
  </si>
  <si>
    <t>常万里</t>
  </si>
  <si>
    <t>常占元</t>
  </si>
  <si>
    <t>常万仁</t>
  </si>
  <si>
    <t>平罗广电局家属院9号</t>
  </si>
  <si>
    <t>常志东</t>
  </si>
  <si>
    <t>常志强</t>
  </si>
  <si>
    <t>张振</t>
  </si>
  <si>
    <t>张子怡</t>
  </si>
  <si>
    <t>殷秀梅</t>
  </si>
  <si>
    <t>张志东</t>
  </si>
  <si>
    <t>城关镇民族大街御景安家18栋6单元301号</t>
  </si>
  <si>
    <t>张永伏</t>
  </si>
  <si>
    <t>通伏乡新丰村九队00</t>
  </si>
  <si>
    <t>王廷伏</t>
  </si>
  <si>
    <t>王廷朝</t>
  </si>
  <si>
    <t>叶西梅</t>
  </si>
  <si>
    <t>王海红</t>
  </si>
  <si>
    <t>通伏乡新丰村九队号</t>
  </si>
  <si>
    <t>吴光兴</t>
  </si>
  <si>
    <t>田美莲</t>
  </si>
  <si>
    <t>吴光玉</t>
  </si>
  <si>
    <t>通伏乡新丰村九队090428号</t>
  </si>
  <si>
    <t>王建功</t>
  </si>
  <si>
    <t>杨玉莲</t>
  </si>
  <si>
    <t>通伏乡新丰村九队101209号</t>
  </si>
  <si>
    <t>王建福</t>
  </si>
  <si>
    <t>王廷广</t>
  </si>
  <si>
    <t>吴光忠</t>
  </si>
  <si>
    <t>王建志</t>
  </si>
  <si>
    <t>通伏乡新丰村九队00号</t>
  </si>
  <si>
    <t>王建保</t>
  </si>
  <si>
    <t>王建武</t>
  </si>
  <si>
    <t>吴光清</t>
  </si>
  <si>
    <t>通伏乡新丰村九队090114号</t>
  </si>
  <si>
    <t>通伏乡新丰村九队081020号</t>
  </si>
  <si>
    <t>孙飞</t>
  </si>
  <si>
    <t>通伏乡新丰村七队</t>
  </si>
  <si>
    <t>康增玄</t>
  </si>
  <si>
    <r>
      <rPr>
        <sz val="10"/>
        <color theme="1"/>
        <rFont val="宋体"/>
        <charset val="0"/>
      </rPr>
      <t>通伏乡罗家庄村一队</t>
    </r>
    <r>
      <rPr>
        <sz val="10"/>
        <color theme="1"/>
        <rFont val="Arial"/>
        <charset val="0"/>
      </rPr>
      <t>34</t>
    </r>
    <r>
      <rPr>
        <sz val="10"/>
        <color theme="1"/>
        <rFont val="宋体"/>
        <charset val="0"/>
      </rPr>
      <t>号</t>
    </r>
  </si>
  <si>
    <t>曹彦聪</t>
  </si>
  <si>
    <r>
      <rPr>
        <sz val="10"/>
        <color theme="1"/>
        <rFont val="宋体"/>
        <charset val="0"/>
      </rPr>
      <t>通伏乡罗家庄村一队</t>
    </r>
    <r>
      <rPr>
        <sz val="10"/>
        <color theme="1"/>
        <rFont val="Arial"/>
        <charset val="0"/>
      </rPr>
      <t>14</t>
    </r>
  </si>
  <si>
    <t>罗巍</t>
  </si>
  <si>
    <r>
      <rPr>
        <sz val="10"/>
        <color theme="1"/>
        <rFont val="宋体"/>
        <charset val="0"/>
      </rPr>
      <t>通伏乡罗家庄村一队</t>
    </r>
    <r>
      <rPr>
        <sz val="10"/>
        <color theme="1"/>
        <rFont val="Arial"/>
        <charset val="0"/>
      </rPr>
      <t>56</t>
    </r>
  </si>
  <si>
    <t>岳忠立</t>
  </si>
  <si>
    <r>
      <rPr>
        <sz val="10"/>
        <color theme="1"/>
        <rFont val="宋体"/>
        <charset val="0"/>
      </rPr>
      <t>通伏乡罗家庄村一队</t>
    </r>
    <r>
      <rPr>
        <sz val="10"/>
        <color theme="1"/>
        <rFont val="Arial"/>
        <charset val="0"/>
      </rPr>
      <t>09</t>
    </r>
  </si>
  <si>
    <r>
      <rPr>
        <sz val="10"/>
        <color theme="1"/>
        <rFont val="宋体"/>
        <charset val="0"/>
      </rPr>
      <t>通伏乡罗家庄村一队</t>
    </r>
    <r>
      <rPr>
        <sz val="10"/>
        <color theme="1"/>
        <rFont val="Arial"/>
        <charset val="0"/>
      </rPr>
      <t>38</t>
    </r>
  </si>
  <si>
    <t>曹磊</t>
  </si>
  <si>
    <r>
      <rPr>
        <sz val="10"/>
        <color theme="1"/>
        <rFont val="宋体"/>
        <charset val="0"/>
      </rPr>
      <t>通伏乡罗家庄村一队</t>
    </r>
    <r>
      <rPr>
        <sz val="10"/>
        <color theme="1"/>
        <rFont val="Arial"/>
        <charset val="0"/>
      </rPr>
      <t>08</t>
    </r>
  </si>
  <si>
    <t>刘佳瑞</t>
  </si>
  <si>
    <r>
      <rPr>
        <sz val="10"/>
        <color theme="1"/>
        <rFont val="宋体"/>
        <charset val="0"/>
      </rPr>
      <t>通伏乡罗家庄村一队</t>
    </r>
    <r>
      <rPr>
        <sz val="10"/>
        <color theme="1"/>
        <rFont val="Arial"/>
        <charset val="0"/>
      </rPr>
      <t>04</t>
    </r>
    <r>
      <rPr>
        <sz val="10"/>
        <color theme="1"/>
        <rFont val="宋体"/>
        <charset val="0"/>
      </rPr>
      <t>号</t>
    </r>
  </si>
  <si>
    <t>刘丰云</t>
  </si>
  <si>
    <r>
      <rPr>
        <sz val="10"/>
        <color theme="1"/>
        <rFont val="宋体"/>
        <charset val="0"/>
      </rPr>
      <t>通伏乡罗家庄村一队</t>
    </r>
    <r>
      <rPr>
        <sz val="10"/>
        <color theme="1"/>
        <rFont val="Arial"/>
        <charset val="0"/>
      </rPr>
      <t>05</t>
    </r>
  </si>
  <si>
    <t>岳忠国</t>
  </si>
  <si>
    <r>
      <rPr>
        <sz val="10"/>
        <color theme="1"/>
        <rFont val="宋体"/>
        <charset val="0"/>
      </rPr>
      <t>通伏乡罗家庄村一队</t>
    </r>
    <r>
      <rPr>
        <sz val="10"/>
        <color theme="1"/>
        <rFont val="Arial"/>
        <charset val="0"/>
      </rPr>
      <t>37-1</t>
    </r>
    <r>
      <rPr>
        <sz val="10"/>
        <color theme="1"/>
        <rFont val="宋体"/>
        <charset val="0"/>
      </rPr>
      <t>号</t>
    </r>
  </si>
  <si>
    <t>岳松俊</t>
  </si>
  <si>
    <r>
      <rPr>
        <sz val="10"/>
        <color theme="1"/>
        <rFont val="宋体"/>
        <charset val="0"/>
      </rPr>
      <t>通伏乡罗家庄村一队</t>
    </r>
    <r>
      <rPr>
        <sz val="10"/>
        <color theme="1"/>
        <rFont val="Arial"/>
        <charset val="0"/>
      </rPr>
      <t>37</t>
    </r>
  </si>
  <si>
    <r>
      <rPr>
        <sz val="10"/>
        <color theme="1"/>
        <rFont val="宋体"/>
        <charset val="0"/>
      </rPr>
      <t>通伏乡罗家庄村一队</t>
    </r>
    <r>
      <rPr>
        <sz val="10"/>
        <color theme="1"/>
        <rFont val="Arial"/>
        <charset val="0"/>
      </rPr>
      <t>14</t>
    </r>
    <r>
      <rPr>
        <sz val="10"/>
        <color theme="1"/>
        <rFont val="宋体"/>
        <charset val="0"/>
      </rPr>
      <t>号</t>
    </r>
  </si>
  <si>
    <t>刘丰学</t>
  </si>
  <si>
    <r>
      <rPr>
        <sz val="10"/>
        <color theme="1"/>
        <rFont val="宋体"/>
        <charset val="0"/>
      </rPr>
      <t>通伏乡罗家庄村一队</t>
    </r>
    <r>
      <rPr>
        <sz val="10"/>
        <color theme="1"/>
        <rFont val="Arial"/>
        <charset val="0"/>
      </rPr>
      <t>19</t>
    </r>
  </si>
  <si>
    <r>
      <rPr>
        <sz val="10"/>
        <color theme="1"/>
        <rFont val="宋体"/>
        <charset val="0"/>
      </rPr>
      <t>通伏乡罗家庄村一队</t>
    </r>
    <r>
      <rPr>
        <sz val="10"/>
        <color theme="1"/>
        <rFont val="Arial"/>
        <charset val="0"/>
      </rPr>
      <t>55</t>
    </r>
    <r>
      <rPr>
        <sz val="10"/>
        <color theme="1"/>
        <rFont val="宋体"/>
        <charset val="0"/>
      </rPr>
      <t>号</t>
    </r>
  </si>
  <si>
    <t>岳存勤</t>
  </si>
  <si>
    <r>
      <rPr>
        <sz val="10"/>
        <color theme="1"/>
        <rFont val="宋体"/>
        <charset val="0"/>
      </rPr>
      <t>通伏乡罗家庄村一队</t>
    </r>
    <r>
      <rPr>
        <sz val="10"/>
        <color theme="1"/>
        <rFont val="Arial"/>
        <charset val="0"/>
      </rPr>
      <t>29</t>
    </r>
  </si>
  <si>
    <t>李学芳</t>
  </si>
  <si>
    <r>
      <rPr>
        <sz val="10"/>
        <color theme="1"/>
        <rFont val="宋体"/>
        <charset val="0"/>
      </rPr>
      <t>通伏乡罗家庄村一队</t>
    </r>
    <r>
      <rPr>
        <sz val="10"/>
        <color theme="1"/>
        <rFont val="Arial"/>
        <charset val="0"/>
      </rPr>
      <t>49</t>
    </r>
  </si>
  <si>
    <t>刘丰河</t>
  </si>
  <si>
    <r>
      <rPr>
        <sz val="10"/>
        <color theme="1"/>
        <rFont val="宋体"/>
        <charset val="0"/>
      </rPr>
      <t>通伏乡罗家庄村一队</t>
    </r>
    <r>
      <rPr>
        <sz val="10"/>
        <color theme="1"/>
        <rFont val="Arial"/>
        <charset val="0"/>
      </rPr>
      <t>00</t>
    </r>
  </si>
  <si>
    <t>刘永孝</t>
  </si>
  <si>
    <r>
      <rPr>
        <sz val="10"/>
        <color theme="1"/>
        <rFont val="宋体"/>
        <charset val="0"/>
      </rPr>
      <t>通伏乡罗家庄村一队</t>
    </r>
    <r>
      <rPr>
        <sz val="10"/>
        <color theme="1"/>
        <rFont val="Arial"/>
        <charset val="0"/>
      </rPr>
      <t>63</t>
    </r>
  </si>
  <si>
    <t>刘自成</t>
  </si>
  <si>
    <r>
      <rPr>
        <sz val="10"/>
        <color theme="1"/>
        <rFont val="宋体"/>
        <charset val="0"/>
      </rPr>
      <t>平罗县城关镇南大街供销社</t>
    </r>
    <r>
      <rPr>
        <sz val="10"/>
        <color theme="1"/>
        <rFont val="Arial"/>
        <charset val="0"/>
      </rPr>
      <t>3-202</t>
    </r>
  </si>
  <si>
    <r>
      <rPr>
        <sz val="10"/>
        <color theme="1"/>
        <rFont val="宋体"/>
        <charset val="0"/>
      </rPr>
      <t>平罗县太沙化肥厂</t>
    </r>
    <r>
      <rPr>
        <sz val="10"/>
        <color theme="1"/>
        <rFont val="Arial"/>
        <charset val="0"/>
      </rPr>
      <t>3-1202</t>
    </r>
  </si>
  <si>
    <t>罗超</t>
  </si>
  <si>
    <r>
      <rPr>
        <sz val="10"/>
        <color theme="1"/>
        <rFont val="宋体"/>
        <charset val="0"/>
      </rPr>
      <t>通伏乡罗家庄村一队</t>
    </r>
    <r>
      <rPr>
        <sz val="10"/>
        <color theme="1"/>
        <rFont val="Arial"/>
        <charset val="0"/>
      </rPr>
      <t>27</t>
    </r>
  </si>
  <si>
    <t>岳忠海</t>
  </si>
  <si>
    <r>
      <rPr>
        <sz val="10"/>
        <color theme="1"/>
        <rFont val="宋体"/>
        <charset val="0"/>
      </rPr>
      <t>通伏乡罗家庄村一队</t>
    </r>
    <r>
      <rPr>
        <sz val="10"/>
        <color theme="1"/>
        <rFont val="Arial"/>
        <charset val="0"/>
      </rPr>
      <t>30</t>
    </r>
  </si>
  <si>
    <t>刘丰国</t>
  </si>
  <si>
    <r>
      <rPr>
        <sz val="10"/>
        <color theme="1"/>
        <rFont val="宋体"/>
        <charset val="0"/>
      </rPr>
      <t>通伏乡罗家庄村一队</t>
    </r>
    <r>
      <rPr>
        <sz val="10"/>
        <color theme="1"/>
        <rFont val="Arial"/>
        <charset val="0"/>
      </rPr>
      <t>11</t>
    </r>
  </si>
  <si>
    <t>刘光先</t>
  </si>
  <si>
    <r>
      <rPr>
        <sz val="10"/>
        <color theme="1"/>
        <rFont val="宋体"/>
        <charset val="0"/>
      </rPr>
      <t>通伏乡罗家庄村一队</t>
    </r>
    <r>
      <rPr>
        <sz val="10"/>
        <color theme="1"/>
        <rFont val="Arial"/>
        <charset val="0"/>
      </rPr>
      <t>26</t>
    </r>
  </si>
  <si>
    <t>刘丰明</t>
  </si>
  <si>
    <r>
      <rPr>
        <sz val="10"/>
        <color theme="1"/>
        <rFont val="宋体"/>
        <charset val="0"/>
      </rPr>
      <t>通伏乡罗家庄村一队</t>
    </r>
    <r>
      <rPr>
        <sz val="10"/>
        <color theme="1"/>
        <rFont val="Arial"/>
        <charset val="0"/>
      </rPr>
      <t>18</t>
    </r>
  </si>
  <si>
    <t>刘丰军</t>
  </si>
  <si>
    <r>
      <rPr>
        <sz val="10"/>
        <color theme="1"/>
        <rFont val="宋体"/>
        <charset val="0"/>
      </rPr>
      <t>通伏乡罗家庄村一队</t>
    </r>
    <r>
      <rPr>
        <sz val="10"/>
        <color theme="1"/>
        <rFont val="Arial"/>
        <charset val="0"/>
      </rPr>
      <t>20</t>
    </r>
  </si>
  <si>
    <t>岳怀波</t>
  </si>
  <si>
    <r>
      <rPr>
        <sz val="10"/>
        <color theme="1"/>
        <rFont val="宋体"/>
        <charset val="0"/>
      </rPr>
      <t>通伏乡罗家庄村一队</t>
    </r>
    <r>
      <rPr>
        <sz val="10"/>
        <color theme="1"/>
        <rFont val="Arial"/>
        <charset val="0"/>
      </rPr>
      <t>29-1</t>
    </r>
    <r>
      <rPr>
        <sz val="10"/>
        <color theme="1"/>
        <rFont val="宋体"/>
        <charset val="0"/>
      </rPr>
      <t>号</t>
    </r>
  </si>
  <si>
    <t>林占山</t>
  </si>
  <si>
    <r>
      <rPr>
        <sz val="10"/>
        <color theme="1"/>
        <rFont val="宋体"/>
        <charset val="0"/>
      </rPr>
      <t>通伏乡罗家庄村一队</t>
    </r>
    <r>
      <rPr>
        <sz val="10"/>
        <color theme="1"/>
        <rFont val="Arial"/>
        <charset val="0"/>
      </rPr>
      <t>21</t>
    </r>
  </si>
  <si>
    <t>孟玉莲</t>
  </si>
  <si>
    <r>
      <rPr>
        <sz val="10"/>
        <color theme="1"/>
        <rFont val="宋体"/>
        <charset val="0"/>
      </rPr>
      <t>通伏乡罗家庄村一队</t>
    </r>
    <r>
      <rPr>
        <sz val="10"/>
        <color theme="1"/>
        <rFont val="Arial"/>
        <charset val="0"/>
      </rPr>
      <t>25</t>
    </r>
  </si>
  <si>
    <t>乔维军</t>
  </si>
  <si>
    <t>通伏乡罗家庄村一队号</t>
  </si>
  <si>
    <t>曹占锋</t>
  </si>
  <si>
    <r>
      <rPr>
        <sz val="10"/>
        <color theme="1"/>
        <rFont val="宋体"/>
        <charset val="0"/>
      </rPr>
      <t>通伏乡罗家庄村一队</t>
    </r>
    <r>
      <rPr>
        <sz val="10"/>
        <color theme="1"/>
        <rFont val="Arial"/>
        <charset val="0"/>
      </rPr>
      <t>40</t>
    </r>
  </si>
  <si>
    <t>乔维明</t>
  </si>
  <si>
    <r>
      <rPr>
        <sz val="10"/>
        <color theme="1"/>
        <rFont val="宋体"/>
        <charset val="0"/>
      </rPr>
      <t>通伏乡罗家庄村一队</t>
    </r>
    <r>
      <rPr>
        <sz val="10"/>
        <color theme="1"/>
        <rFont val="Arial"/>
        <charset val="0"/>
      </rPr>
      <t>42</t>
    </r>
  </si>
  <si>
    <r>
      <rPr>
        <sz val="10"/>
        <color theme="1"/>
        <rFont val="宋体"/>
        <charset val="0"/>
      </rPr>
      <t>通伏乡罗家庄村一队</t>
    </r>
    <r>
      <rPr>
        <sz val="10"/>
        <color theme="1"/>
        <rFont val="Arial"/>
        <charset val="0"/>
      </rPr>
      <t>33</t>
    </r>
  </si>
  <si>
    <t>王军海</t>
  </si>
  <si>
    <t>通伏乡罗家庄村一队</t>
  </si>
  <si>
    <t>罗建政</t>
  </si>
  <si>
    <r>
      <rPr>
        <sz val="10"/>
        <color theme="1"/>
        <rFont val="宋体"/>
        <charset val="0"/>
      </rPr>
      <t>通伏乡罗家庄村一队</t>
    </r>
    <r>
      <rPr>
        <sz val="10"/>
        <color theme="1"/>
        <rFont val="Arial"/>
        <charset val="0"/>
      </rPr>
      <t>17</t>
    </r>
  </si>
  <si>
    <t>曹彦荣</t>
  </si>
  <si>
    <r>
      <rPr>
        <sz val="10"/>
        <color theme="1"/>
        <rFont val="宋体"/>
        <charset val="0"/>
      </rPr>
      <t>通伏乡罗家庄村一队</t>
    </r>
    <r>
      <rPr>
        <sz val="10"/>
        <color theme="1"/>
        <rFont val="Arial"/>
        <charset val="0"/>
      </rPr>
      <t>11</t>
    </r>
    <r>
      <rPr>
        <sz val="10"/>
        <color theme="1"/>
        <rFont val="宋体"/>
        <charset val="0"/>
      </rPr>
      <t>号</t>
    </r>
  </si>
  <si>
    <t>曹彦军</t>
  </si>
  <si>
    <r>
      <rPr>
        <sz val="10"/>
        <color theme="1"/>
        <rFont val="宋体"/>
        <charset val="0"/>
      </rPr>
      <t>通伏乡罗家庄村一队</t>
    </r>
    <r>
      <rPr>
        <sz val="10"/>
        <color theme="1"/>
        <rFont val="Arial"/>
        <charset val="0"/>
      </rPr>
      <t>12</t>
    </r>
  </si>
  <si>
    <r>
      <rPr>
        <sz val="10"/>
        <color theme="1"/>
        <rFont val="宋体"/>
        <charset val="0"/>
      </rPr>
      <t>通伏乡五香村四队</t>
    </r>
    <r>
      <rPr>
        <sz val="10"/>
        <color theme="1"/>
        <rFont val="Arial"/>
        <charset val="0"/>
      </rPr>
      <t>32</t>
    </r>
  </si>
  <si>
    <t>朱勇志</t>
  </si>
  <si>
    <r>
      <rPr>
        <sz val="10"/>
        <color theme="1"/>
        <rFont val="宋体"/>
        <charset val="0"/>
      </rPr>
      <t>通伏乡罗家庄村一队</t>
    </r>
    <r>
      <rPr>
        <sz val="10"/>
        <color theme="1"/>
        <rFont val="Arial"/>
        <charset val="0"/>
      </rPr>
      <t>06</t>
    </r>
    <r>
      <rPr>
        <sz val="10"/>
        <color theme="1"/>
        <rFont val="宋体"/>
        <charset val="0"/>
      </rPr>
      <t>号</t>
    </r>
  </si>
  <si>
    <t>岳忠勤</t>
  </si>
  <si>
    <t>刘光孝</t>
  </si>
  <si>
    <r>
      <rPr>
        <sz val="10"/>
        <color theme="1"/>
        <rFont val="宋体"/>
        <charset val="0"/>
      </rPr>
      <t>通伏乡罗家庄村一队</t>
    </r>
    <r>
      <rPr>
        <sz val="10"/>
        <color theme="1"/>
        <rFont val="Arial"/>
        <charset val="0"/>
      </rPr>
      <t>45</t>
    </r>
  </si>
  <si>
    <t>乔维清</t>
  </si>
  <si>
    <r>
      <rPr>
        <sz val="10"/>
        <color theme="1"/>
        <rFont val="宋体"/>
        <charset val="0"/>
      </rPr>
      <t>通伏乡罗家庄村一队</t>
    </r>
    <r>
      <rPr>
        <sz val="10"/>
        <color theme="1"/>
        <rFont val="Arial"/>
        <charset val="0"/>
      </rPr>
      <t>10</t>
    </r>
  </si>
  <si>
    <t>乔刚</t>
  </si>
  <si>
    <r>
      <rPr>
        <sz val="10"/>
        <color theme="1"/>
        <rFont val="宋体"/>
        <charset val="0"/>
      </rPr>
      <t>通伏乡罗家庄村一队</t>
    </r>
    <r>
      <rPr>
        <sz val="10"/>
        <color theme="1"/>
        <rFont val="Arial"/>
        <charset val="0"/>
      </rPr>
      <t>10-1</t>
    </r>
    <r>
      <rPr>
        <sz val="10"/>
        <color theme="1"/>
        <rFont val="宋体"/>
        <charset val="0"/>
      </rPr>
      <t>号</t>
    </r>
  </si>
  <si>
    <t>乔东</t>
  </si>
  <si>
    <r>
      <rPr>
        <sz val="10"/>
        <color theme="1"/>
        <rFont val="宋体"/>
        <charset val="0"/>
      </rPr>
      <t>通伏乡罗家庄村一队</t>
    </r>
    <r>
      <rPr>
        <sz val="10"/>
        <color theme="1"/>
        <rFont val="Arial"/>
        <charset val="0"/>
      </rPr>
      <t>28</t>
    </r>
  </si>
  <si>
    <t>刘永杰</t>
  </si>
  <si>
    <t>岳忠波</t>
  </si>
  <si>
    <r>
      <rPr>
        <sz val="10"/>
        <color theme="1"/>
        <rFont val="宋体"/>
        <charset val="0"/>
      </rPr>
      <t>通伏乡罗家庄村一队</t>
    </r>
    <r>
      <rPr>
        <sz val="10"/>
        <color theme="1"/>
        <rFont val="Arial"/>
        <charset val="0"/>
      </rPr>
      <t>54</t>
    </r>
  </si>
  <si>
    <r>
      <rPr>
        <sz val="10"/>
        <color theme="1"/>
        <rFont val="宋体"/>
        <charset val="0"/>
      </rPr>
      <t>通伏乡罗家庄村一队</t>
    </r>
    <r>
      <rPr>
        <sz val="10"/>
        <color theme="1"/>
        <rFont val="Arial"/>
        <charset val="0"/>
      </rPr>
      <t>35</t>
    </r>
  </si>
  <si>
    <r>
      <rPr>
        <sz val="10"/>
        <color theme="1"/>
        <rFont val="宋体"/>
        <charset val="0"/>
      </rPr>
      <t>通伏乡罗家庄村一队</t>
    </r>
    <r>
      <rPr>
        <sz val="10"/>
        <color theme="1"/>
        <rFont val="Arial"/>
        <charset val="0"/>
      </rPr>
      <t>16</t>
    </r>
  </si>
  <si>
    <t>王少忠</t>
  </si>
  <si>
    <t>岳存仁</t>
  </si>
  <si>
    <r>
      <rPr>
        <sz val="10"/>
        <color theme="1"/>
        <rFont val="宋体"/>
        <charset val="0"/>
      </rPr>
      <t>通伏乡罗家庄村一队</t>
    </r>
    <r>
      <rPr>
        <sz val="10"/>
        <color theme="1"/>
        <rFont val="Arial"/>
        <charset val="0"/>
      </rPr>
      <t>32</t>
    </r>
  </si>
  <si>
    <t>徐万勤</t>
  </si>
  <si>
    <r>
      <rPr>
        <sz val="10"/>
        <color theme="1"/>
        <rFont val="宋体"/>
        <charset val="0"/>
      </rPr>
      <t>通伏乡罗家庄村一队</t>
    </r>
    <r>
      <rPr>
        <sz val="10"/>
        <color theme="1"/>
        <rFont val="Arial"/>
        <charset val="0"/>
      </rPr>
      <t>34</t>
    </r>
  </si>
  <si>
    <t>徐万明</t>
  </si>
  <si>
    <r>
      <rPr>
        <sz val="10"/>
        <color theme="1"/>
        <rFont val="宋体"/>
        <charset val="0"/>
      </rPr>
      <t>通伏乡罗家庄村一队</t>
    </r>
    <r>
      <rPr>
        <sz val="10"/>
        <color theme="1"/>
        <rFont val="Arial"/>
        <charset val="0"/>
      </rPr>
      <t>00</t>
    </r>
    <r>
      <rPr>
        <sz val="10"/>
        <color theme="1"/>
        <rFont val="宋体"/>
        <charset val="0"/>
      </rPr>
      <t>号</t>
    </r>
  </si>
  <si>
    <t>刘丰勤</t>
  </si>
  <si>
    <r>
      <rPr>
        <sz val="10"/>
        <color theme="1"/>
        <rFont val="宋体"/>
        <charset val="0"/>
      </rPr>
      <t>通伏乡罗家庄村一队</t>
    </r>
    <r>
      <rPr>
        <sz val="10"/>
        <color theme="1"/>
        <rFont val="Arial"/>
        <charset val="0"/>
      </rPr>
      <t>47</t>
    </r>
  </si>
  <si>
    <t>刘世佳</t>
  </si>
  <si>
    <r>
      <rPr>
        <sz val="10"/>
        <color theme="1"/>
        <rFont val="宋体"/>
        <charset val="0"/>
      </rPr>
      <t>通伏乡罗家庄村一队</t>
    </r>
    <r>
      <rPr>
        <sz val="10"/>
        <color theme="1"/>
        <rFont val="Arial"/>
        <charset val="0"/>
      </rPr>
      <t>31</t>
    </r>
  </si>
  <si>
    <t>刘光贤</t>
  </si>
  <si>
    <r>
      <rPr>
        <sz val="10"/>
        <color theme="1"/>
        <rFont val="宋体"/>
        <charset val="0"/>
      </rPr>
      <t>通伏乡罗家庄村一队</t>
    </r>
    <r>
      <rPr>
        <sz val="10"/>
        <color theme="1"/>
        <rFont val="Arial"/>
        <charset val="0"/>
      </rPr>
      <t>62</t>
    </r>
  </si>
  <si>
    <t>曹占硕</t>
  </si>
  <si>
    <r>
      <rPr>
        <sz val="10"/>
        <color theme="1"/>
        <rFont val="宋体"/>
        <charset val="0"/>
      </rPr>
      <t>通伏乡罗家庄村一队</t>
    </r>
    <r>
      <rPr>
        <sz val="10"/>
        <color theme="1"/>
        <rFont val="Arial"/>
        <charset val="0"/>
      </rPr>
      <t>41</t>
    </r>
  </si>
  <si>
    <t>罗学江</t>
  </si>
  <si>
    <r>
      <rPr>
        <sz val="10"/>
        <color theme="1"/>
        <rFont val="宋体"/>
        <charset val="0"/>
      </rPr>
      <t>通伏乡罗家庄村一队</t>
    </r>
    <r>
      <rPr>
        <sz val="10"/>
        <color theme="1"/>
        <rFont val="Arial"/>
        <charset val="0"/>
      </rPr>
      <t>02</t>
    </r>
  </si>
  <si>
    <t>罗建新</t>
  </si>
  <si>
    <r>
      <rPr>
        <sz val="10"/>
        <color theme="1"/>
        <rFont val="宋体"/>
        <charset val="0"/>
      </rPr>
      <t>通伏乡罗家庄村一队</t>
    </r>
    <r>
      <rPr>
        <sz val="10"/>
        <color theme="1"/>
        <rFont val="Arial"/>
        <charset val="0"/>
      </rPr>
      <t>15</t>
    </r>
  </si>
  <si>
    <t>岳忠云</t>
  </si>
  <si>
    <t>曹新福</t>
  </si>
  <si>
    <t>曹瑞</t>
  </si>
  <si>
    <r>
      <rPr>
        <sz val="10"/>
        <color theme="1"/>
        <rFont val="宋体"/>
        <charset val="0"/>
      </rPr>
      <t>通伏乡罗家庄村一队</t>
    </r>
    <r>
      <rPr>
        <sz val="10"/>
        <color theme="1"/>
        <rFont val="Arial"/>
        <charset val="0"/>
      </rPr>
      <t>07</t>
    </r>
  </si>
  <si>
    <t>刘光寿</t>
  </si>
  <si>
    <r>
      <rPr>
        <sz val="10"/>
        <color theme="1"/>
        <rFont val="宋体"/>
        <charset val="0"/>
      </rPr>
      <t>通伏乡罗家庄村一队</t>
    </r>
    <r>
      <rPr>
        <sz val="10"/>
        <color theme="1"/>
        <rFont val="Arial"/>
        <charset val="0"/>
      </rPr>
      <t>48</t>
    </r>
  </si>
  <si>
    <r>
      <rPr>
        <sz val="10"/>
        <color theme="1"/>
        <rFont val="宋体"/>
        <charset val="0"/>
      </rPr>
      <t>通伏乡罗家庄村一队</t>
    </r>
    <r>
      <rPr>
        <sz val="10"/>
        <color theme="1"/>
        <rFont val="Arial"/>
        <charset val="0"/>
      </rPr>
      <t>60</t>
    </r>
  </si>
  <si>
    <t>曹天礼</t>
  </si>
  <si>
    <r>
      <rPr>
        <sz val="10"/>
        <color theme="1"/>
        <rFont val="宋体"/>
        <charset val="0"/>
      </rPr>
      <t>通伏乡罗家庄村一队</t>
    </r>
    <r>
      <rPr>
        <sz val="10"/>
        <color theme="1"/>
        <rFont val="Arial"/>
        <charset val="0"/>
      </rPr>
      <t>06</t>
    </r>
  </si>
  <si>
    <t>李风国</t>
  </si>
  <si>
    <r>
      <rPr>
        <sz val="10"/>
        <color theme="1"/>
        <rFont val="宋体"/>
        <charset val="0"/>
      </rPr>
      <t>通伏乡罗家庄村一队</t>
    </r>
    <r>
      <rPr>
        <sz val="10"/>
        <color theme="1"/>
        <rFont val="Arial"/>
        <charset val="0"/>
      </rPr>
      <t>58</t>
    </r>
  </si>
  <si>
    <r>
      <rPr>
        <sz val="10"/>
        <color theme="1"/>
        <rFont val="宋体"/>
        <charset val="0"/>
      </rPr>
      <t>通伏乡罗家庄村一队</t>
    </r>
    <r>
      <rPr>
        <sz val="10"/>
        <color theme="1"/>
        <rFont val="Arial"/>
        <charset val="0"/>
      </rPr>
      <t>36</t>
    </r>
  </si>
  <si>
    <t>岳忠祥</t>
  </si>
  <si>
    <r>
      <rPr>
        <sz val="10"/>
        <color theme="1"/>
        <rFont val="宋体"/>
        <charset val="0"/>
      </rPr>
      <t>通伏乡罗家庄村一队</t>
    </r>
    <r>
      <rPr>
        <sz val="10"/>
        <color theme="1"/>
        <rFont val="Arial"/>
        <charset val="0"/>
      </rPr>
      <t>52</t>
    </r>
  </si>
  <si>
    <r>
      <rPr>
        <sz val="10"/>
        <color theme="1"/>
        <rFont val="宋体"/>
        <charset val="0"/>
      </rPr>
      <t>通伏乡罗家庄村一队</t>
    </r>
    <r>
      <rPr>
        <sz val="10"/>
        <color theme="1"/>
        <rFont val="Arial"/>
        <charset val="0"/>
      </rPr>
      <t>55</t>
    </r>
  </si>
  <si>
    <t>刘丰录</t>
  </si>
  <si>
    <r>
      <rPr>
        <sz val="10"/>
        <color theme="1"/>
        <rFont val="宋体"/>
        <charset val="0"/>
      </rPr>
      <t>通伏乡罗家庄村一队</t>
    </r>
    <r>
      <rPr>
        <sz val="10"/>
        <color theme="1"/>
        <rFont val="Arial"/>
        <charset val="0"/>
      </rPr>
      <t>53</t>
    </r>
  </si>
  <si>
    <t>刘丰江</t>
  </si>
  <si>
    <t>曹彦政</t>
  </si>
  <si>
    <r>
      <rPr>
        <sz val="10"/>
        <color theme="1"/>
        <rFont val="宋体"/>
        <charset val="0"/>
      </rPr>
      <t>通伏乡罗家庄村一队</t>
    </r>
    <r>
      <rPr>
        <sz val="10"/>
        <color theme="1"/>
        <rFont val="Arial"/>
        <charset val="0"/>
      </rPr>
      <t>23</t>
    </r>
    <r>
      <rPr>
        <sz val="10"/>
        <color theme="1"/>
        <rFont val="宋体"/>
        <charset val="0"/>
      </rPr>
      <t>号</t>
    </r>
  </si>
  <si>
    <t>罗学海</t>
  </si>
  <si>
    <r>
      <rPr>
        <sz val="10"/>
        <color theme="1"/>
        <rFont val="宋体"/>
        <charset val="0"/>
      </rPr>
      <t>宁夏贺兰县丰庆路太阳城</t>
    </r>
    <r>
      <rPr>
        <sz val="10"/>
        <color theme="1"/>
        <rFont val="Arial"/>
        <charset val="0"/>
      </rPr>
      <t>B</t>
    </r>
    <r>
      <rPr>
        <sz val="10"/>
        <color theme="1"/>
        <rFont val="宋体"/>
        <charset val="0"/>
      </rPr>
      <t>区</t>
    </r>
    <r>
      <rPr>
        <sz val="10"/>
        <color theme="1"/>
        <rFont val="Arial"/>
        <charset val="0"/>
      </rPr>
      <t>34-1001</t>
    </r>
  </si>
  <si>
    <t>刘丰果</t>
  </si>
  <si>
    <r>
      <rPr>
        <sz val="10"/>
        <color theme="1"/>
        <rFont val="宋体"/>
        <charset val="0"/>
      </rPr>
      <t>通伏乡罗家庄村一队</t>
    </r>
    <r>
      <rPr>
        <sz val="10"/>
        <color theme="1"/>
        <rFont val="Arial"/>
        <charset val="0"/>
      </rPr>
      <t>22-1</t>
    </r>
    <r>
      <rPr>
        <sz val="10"/>
        <color theme="1"/>
        <rFont val="宋体"/>
        <charset val="0"/>
      </rPr>
      <t>号</t>
    </r>
  </si>
  <si>
    <t>刘丰华</t>
  </si>
  <si>
    <r>
      <rPr>
        <sz val="10"/>
        <color theme="1"/>
        <rFont val="宋体"/>
        <charset val="0"/>
      </rPr>
      <t>通伏乡罗家庄村一队</t>
    </r>
    <r>
      <rPr>
        <sz val="10"/>
        <color theme="1"/>
        <rFont val="Arial"/>
        <charset val="0"/>
      </rPr>
      <t>03</t>
    </r>
  </si>
  <si>
    <t>岳怀银</t>
  </si>
  <si>
    <r>
      <rPr>
        <sz val="10"/>
        <color theme="1"/>
        <rFont val="宋体"/>
        <charset val="0"/>
      </rPr>
      <t>通伏乡罗家庄村一队</t>
    </r>
    <r>
      <rPr>
        <sz val="10"/>
        <color theme="1"/>
        <rFont val="Arial"/>
        <charset val="0"/>
      </rPr>
      <t>04</t>
    </r>
  </si>
  <si>
    <t>刘丰奇</t>
  </si>
  <si>
    <r>
      <rPr>
        <sz val="10"/>
        <color theme="1"/>
        <rFont val="宋体"/>
        <charset val="0"/>
      </rPr>
      <t>平罗县城关镇南大街供销社</t>
    </r>
    <r>
      <rPr>
        <sz val="10"/>
        <color theme="1"/>
        <rFont val="Arial"/>
        <charset val="0"/>
      </rPr>
      <t>6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</si>
  <si>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通伏乡罗家庄村一队</t>
    </r>
    <r>
      <rPr>
        <sz val="10"/>
        <color theme="1"/>
        <rFont val="Arial"/>
        <charset val="0"/>
      </rPr>
      <t>178</t>
    </r>
    <r>
      <rPr>
        <sz val="10"/>
        <color theme="1"/>
        <rFont val="宋体"/>
        <charset val="0"/>
      </rPr>
      <t>号</t>
    </r>
  </si>
  <si>
    <t>曹彦森</t>
  </si>
  <si>
    <t>通伏乡罗家庄村二队号</t>
  </si>
  <si>
    <t>曹占功</t>
  </si>
  <si>
    <r>
      <rPr>
        <sz val="10"/>
        <color theme="1"/>
        <rFont val="宋体"/>
        <charset val="0"/>
      </rPr>
      <t>通伏乡罗家庄村二队</t>
    </r>
    <r>
      <rPr>
        <sz val="10"/>
        <color theme="1"/>
        <rFont val="Arial"/>
        <charset val="0"/>
      </rPr>
      <t>03</t>
    </r>
  </si>
  <si>
    <t>陆军红</t>
  </si>
  <si>
    <r>
      <rPr>
        <sz val="10"/>
        <color theme="1"/>
        <rFont val="宋体"/>
        <charset val="0"/>
      </rPr>
      <t>通伏乡罗家庄村二队</t>
    </r>
    <r>
      <rPr>
        <sz val="10"/>
        <color theme="1"/>
        <rFont val="Arial"/>
        <charset val="0"/>
      </rPr>
      <t>0</t>
    </r>
  </si>
  <si>
    <t>陆占奎</t>
  </si>
  <si>
    <r>
      <rPr>
        <sz val="10"/>
        <color theme="1"/>
        <rFont val="宋体"/>
        <charset val="0"/>
      </rPr>
      <t>通伏乡罗家庄村二队</t>
    </r>
    <r>
      <rPr>
        <sz val="10"/>
        <color theme="1"/>
        <rFont val="Arial"/>
        <charset val="0"/>
      </rPr>
      <t>090113</t>
    </r>
    <r>
      <rPr>
        <sz val="10"/>
        <color theme="1"/>
        <rFont val="宋体"/>
        <charset val="0"/>
      </rPr>
      <t>号</t>
    </r>
  </si>
  <si>
    <t>敖学文</t>
  </si>
  <si>
    <t>敖占仁</t>
  </si>
  <si>
    <r>
      <rPr>
        <sz val="10"/>
        <color theme="1"/>
        <rFont val="宋体"/>
        <charset val="0"/>
      </rPr>
      <t>通伏乡罗家庄村二队</t>
    </r>
    <r>
      <rPr>
        <sz val="10"/>
        <color theme="1"/>
        <rFont val="Arial"/>
        <charset val="0"/>
      </rPr>
      <t>06</t>
    </r>
  </si>
  <si>
    <t>雍少华</t>
  </si>
  <si>
    <r>
      <rPr>
        <sz val="10"/>
        <color theme="1"/>
        <rFont val="宋体"/>
        <charset val="0"/>
      </rPr>
      <t>通伏乡罗家庄村二队</t>
    </r>
    <r>
      <rPr>
        <sz val="10"/>
        <color theme="1"/>
        <rFont val="Arial"/>
        <charset val="0"/>
      </rPr>
      <t>13</t>
    </r>
  </si>
  <si>
    <t>雍海龙</t>
  </si>
  <si>
    <t>雍海生</t>
  </si>
  <si>
    <r>
      <rPr>
        <sz val="10"/>
        <color theme="1"/>
        <rFont val="宋体"/>
        <charset val="0"/>
      </rPr>
      <t>通伏乡罗家庄村二队</t>
    </r>
    <r>
      <rPr>
        <sz val="10"/>
        <color theme="1"/>
        <rFont val="Arial"/>
        <charset val="0"/>
      </rPr>
      <t>09</t>
    </r>
  </si>
  <si>
    <t>敖占云</t>
  </si>
  <si>
    <r>
      <rPr>
        <sz val="10"/>
        <color theme="1"/>
        <rFont val="宋体"/>
        <charset val="0"/>
      </rPr>
      <t>通伏乡罗家庄村二队</t>
    </r>
    <r>
      <rPr>
        <sz val="10"/>
        <color theme="1"/>
        <rFont val="Arial"/>
        <charset val="0"/>
      </rPr>
      <t>00</t>
    </r>
  </si>
  <si>
    <r>
      <rPr>
        <sz val="10"/>
        <color theme="1"/>
        <rFont val="宋体"/>
        <charset val="0"/>
      </rPr>
      <t>通伏乡罗家庄村二队</t>
    </r>
    <r>
      <rPr>
        <sz val="10"/>
        <color theme="1"/>
        <rFont val="Arial"/>
        <charset val="0"/>
      </rPr>
      <t>19</t>
    </r>
  </si>
  <si>
    <t>陆军仁</t>
  </si>
  <si>
    <r>
      <rPr>
        <sz val="10"/>
        <color theme="1"/>
        <rFont val="宋体"/>
        <charset val="0"/>
      </rPr>
      <t>通伏乡罗家庄村二队</t>
    </r>
    <r>
      <rPr>
        <sz val="10"/>
        <color theme="1"/>
        <rFont val="Arial"/>
        <charset val="0"/>
      </rPr>
      <t>18</t>
    </r>
  </si>
  <si>
    <t>曹彦宁</t>
  </si>
  <si>
    <r>
      <rPr>
        <sz val="10"/>
        <color theme="1"/>
        <rFont val="宋体"/>
        <charset val="0"/>
      </rPr>
      <t>通伏乡罗家庄村二队</t>
    </r>
    <r>
      <rPr>
        <sz val="10"/>
        <color theme="1"/>
        <rFont val="Arial"/>
        <charset val="0"/>
      </rPr>
      <t>011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</si>
  <si>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通伏乡罗家庄村二队</t>
    </r>
    <r>
      <rPr>
        <sz val="10"/>
        <color theme="1"/>
        <rFont val="Arial"/>
        <charset val="0"/>
      </rPr>
      <t>00</t>
    </r>
    <r>
      <rPr>
        <sz val="10"/>
        <color theme="1"/>
        <rFont val="宋体"/>
        <charset val="0"/>
      </rPr>
      <t>号</t>
    </r>
  </si>
  <si>
    <t>曹占春</t>
  </si>
  <si>
    <t>曹占奎</t>
  </si>
  <si>
    <r>
      <rPr>
        <sz val="10"/>
        <color theme="1"/>
        <rFont val="宋体"/>
        <charset val="0"/>
      </rPr>
      <t>通伏乡罗家庄村二队</t>
    </r>
    <r>
      <rPr>
        <sz val="10"/>
        <color theme="1"/>
        <rFont val="Arial"/>
        <charset val="0"/>
      </rPr>
      <t>02</t>
    </r>
  </si>
  <si>
    <t>敖建军</t>
  </si>
  <si>
    <r>
      <rPr>
        <sz val="10"/>
        <color theme="1"/>
        <rFont val="宋体"/>
        <charset val="0"/>
      </rPr>
      <t>通伏乡罗家庄村二队</t>
    </r>
    <r>
      <rPr>
        <sz val="10"/>
        <color theme="1"/>
        <rFont val="Arial"/>
        <charset val="0"/>
      </rPr>
      <t>04</t>
    </r>
  </si>
  <si>
    <r>
      <rPr>
        <sz val="10"/>
        <color theme="1"/>
        <rFont val="宋体"/>
        <charset val="0"/>
      </rPr>
      <t>通伏乡罗家庄村二队</t>
    </r>
    <r>
      <rPr>
        <sz val="10"/>
        <color theme="1"/>
        <rFont val="Arial"/>
        <charset val="0"/>
      </rPr>
      <t>10</t>
    </r>
  </si>
  <si>
    <r>
      <rPr>
        <sz val="10"/>
        <color theme="1"/>
        <rFont val="宋体"/>
        <charset val="0"/>
      </rPr>
      <t>通伏乡罗家庄村二队</t>
    </r>
    <r>
      <rPr>
        <sz val="10"/>
        <color theme="1"/>
        <rFont val="Arial"/>
        <charset val="0"/>
      </rPr>
      <t>01</t>
    </r>
  </si>
  <si>
    <t>陆立刚</t>
  </si>
  <si>
    <t>敖海涛</t>
  </si>
  <si>
    <r>
      <rPr>
        <sz val="10"/>
        <color theme="1"/>
        <rFont val="宋体"/>
        <charset val="0"/>
      </rPr>
      <t>通伏乡罗家庄村二队</t>
    </r>
    <r>
      <rPr>
        <sz val="10"/>
        <color theme="1"/>
        <rFont val="Arial"/>
        <charset val="0"/>
      </rPr>
      <t>14-1</t>
    </r>
    <r>
      <rPr>
        <sz val="10"/>
        <color theme="1"/>
        <rFont val="宋体"/>
        <charset val="0"/>
      </rPr>
      <t>号</t>
    </r>
  </si>
  <si>
    <t>敖占明</t>
  </si>
  <si>
    <r>
      <rPr>
        <sz val="10"/>
        <color theme="1"/>
        <rFont val="宋体"/>
        <charset val="0"/>
      </rPr>
      <t>通伏乡罗家庄村二队</t>
    </r>
    <r>
      <rPr>
        <sz val="10"/>
        <color theme="1"/>
        <rFont val="Arial"/>
        <charset val="0"/>
      </rPr>
      <t>14</t>
    </r>
  </si>
  <si>
    <t>陆军民</t>
  </si>
  <si>
    <r>
      <rPr>
        <sz val="10"/>
        <color theme="1"/>
        <rFont val="宋体"/>
        <charset val="0"/>
      </rPr>
      <t>通伏乡罗家庄村二队</t>
    </r>
    <r>
      <rPr>
        <sz val="10"/>
        <color theme="1"/>
        <rFont val="Arial"/>
        <charset val="0"/>
      </rPr>
      <t>08</t>
    </r>
  </si>
  <si>
    <t>陆立财</t>
  </si>
  <si>
    <r>
      <rPr>
        <sz val="10"/>
        <color theme="1"/>
        <rFont val="宋体"/>
        <charset val="0"/>
      </rPr>
      <t>通伏乡罗家庄村二队</t>
    </r>
    <r>
      <rPr>
        <sz val="10"/>
        <color theme="1"/>
        <rFont val="Arial"/>
        <charset val="0"/>
      </rPr>
      <t>07-1</t>
    </r>
    <r>
      <rPr>
        <sz val="10"/>
        <color theme="1"/>
        <rFont val="宋体"/>
        <charset val="0"/>
      </rPr>
      <t>号</t>
    </r>
  </si>
  <si>
    <t>陆立志</t>
  </si>
  <si>
    <t>陆立宁</t>
  </si>
  <si>
    <r>
      <rPr>
        <sz val="10"/>
        <color theme="1"/>
        <rFont val="宋体"/>
        <charset val="0"/>
      </rPr>
      <t>通伏乡罗家庄村二队</t>
    </r>
    <r>
      <rPr>
        <sz val="10"/>
        <color theme="1"/>
        <rFont val="Arial"/>
        <charset val="0"/>
      </rPr>
      <t>16</t>
    </r>
  </si>
  <si>
    <t>陆立权</t>
  </si>
  <si>
    <r>
      <rPr>
        <sz val="10"/>
        <color theme="1"/>
        <rFont val="宋体"/>
        <charset val="0"/>
      </rPr>
      <t>通伏乡罗家庄村二队</t>
    </r>
    <r>
      <rPr>
        <sz val="10"/>
        <color theme="1"/>
        <rFont val="Arial"/>
        <charset val="0"/>
      </rPr>
      <t>14</t>
    </r>
    <r>
      <rPr>
        <sz val="10"/>
        <color theme="1"/>
        <rFont val="宋体"/>
        <charset val="0"/>
      </rPr>
      <t>号</t>
    </r>
  </si>
  <si>
    <t>曹占虎</t>
  </si>
  <si>
    <r>
      <rPr>
        <sz val="10"/>
        <color theme="1"/>
        <rFont val="宋体"/>
        <charset val="0"/>
      </rPr>
      <t>通伏乡罗家庄村二队</t>
    </r>
    <r>
      <rPr>
        <sz val="10"/>
        <color theme="1"/>
        <rFont val="Arial"/>
        <charset val="0"/>
      </rPr>
      <t>05</t>
    </r>
  </si>
  <si>
    <t>敖建忠</t>
  </si>
  <si>
    <t>曹占新</t>
  </si>
  <si>
    <r>
      <rPr>
        <sz val="10"/>
        <color theme="1"/>
        <rFont val="宋体"/>
        <charset val="0"/>
      </rPr>
      <t>通伏乡罗家庄村二队</t>
    </r>
    <r>
      <rPr>
        <sz val="10"/>
        <color theme="1"/>
        <rFont val="Arial"/>
        <charset val="0"/>
      </rPr>
      <t>17</t>
    </r>
  </si>
  <si>
    <r>
      <rPr>
        <sz val="10"/>
        <color theme="1"/>
        <rFont val="宋体"/>
        <charset val="0"/>
      </rPr>
      <t>通伏乡罗家庄村二队</t>
    </r>
    <r>
      <rPr>
        <sz val="10"/>
        <color theme="1"/>
        <rFont val="Arial"/>
        <charset val="0"/>
      </rPr>
      <t>07</t>
    </r>
  </si>
  <si>
    <t>陆占伏</t>
  </si>
  <si>
    <r>
      <rPr>
        <sz val="10"/>
        <color theme="1"/>
        <rFont val="宋体"/>
        <charset val="0"/>
      </rPr>
      <t>通伏乡罗家庄村二队</t>
    </r>
    <r>
      <rPr>
        <sz val="10"/>
        <color theme="1"/>
        <rFont val="Arial"/>
        <charset val="0"/>
      </rPr>
      <t>12</t>
    </r>
  </si>
  <si>
    <t>陆占军</t>
  </si>
  <si>
    <r>
      <rPr>
        <sz val="10"/>
        <color theme="1"/>
        <rFont val="宋体"/>
        <charset val="0"/>
      </rPr>
      <t>通伏乡罗家庄村二队</t>
    </r>
    <r>
      <rPr>
        <sz val="10"/>
        <color theme="1"/>
        <rFont val="Arial"/>
        <charset val="0"/>
      </rPr>
      <t>15</t>
    </r>
  </si>
  <si>
    <t>罗兴惠</t>
  </si>
  <si>
    <r>
      <rPr>
        <sz val="10"/>
        <color theme="1"/>
        <rFont val="宋体"/>
        <charset val="0"/>
      </rPr>
      <t>通伏乡罗家庄村三队</t>
    </r>
    <r>
      <rPr>
        <sz val="10"/>
        <color theme="1"/>
        <rFont val="Arial"/>
        <charset val="0"/>
      </rPr>
      <t>14</t>
    </r>
    <r>
      <rPr>
        <sz val="10"/>
        <color theme="1"/>
        <rFont val="宋体"/>
        <charset val="0"/>
      </rPr>
      <t>号</t>
    </r>
  </si>
  <si>
    <t>罗兴彦</t>
  </si>
  <si>
    <t>通伏乡罗家庄村三队号</t>
  </si>
  <si>
    <t>毛风霞</t>
  </si>
  <si>
    <r>
      <rPr>
        <sz val="10"/>
        <color theme="1"/>
        <rFont val="宋体"/>
        <charset val="0"/>
      </rPr>
      <t>通伏乡罗家庄村三队</t>
    </r>
    <r>
      <rPr>
        <sz val="10"/>
        <color theme="1"/>
        <rFont val="Arial"/>
        <charset val="0"/>
      </rPr>
      <t>0</t>
    </r>
    <r>
      <rPr>
        <sz val="10"/>
        <color theme="1"/>
        <rFont val="宋体"/>
        <charset val="0"/>
      </rPr>
      <t>号</t>
    </r>
  </si>
  <si>
    <t>李生才</t>
  </si>
  <si>
    <r>
      <rPr>
        <sz val="10"/>
        <color theme="1"/>
        <rFont val="宋体"/>
        <charset val="0"/>
      </rPr>
      <t>通伏乡罗家庄村三队</t>
    </r>
    <r>
      <rPr>
        <sz val="10"/>
        <color theme="1"/>
        <rFont val="Arial"/>
        <charset val="0"/>
      </rPr>
      <t>36</t>
    </r>
  </si>
  <si>
    <t>徐丰安</t>
  </si>
  <si>
    <t>罗肖</t>
  </si>
  <si>
    <r>
      <rPr>
        <sz val="10"/>
        <color theme="1"/>
        <rFont val="宋体"/>
        <charset val="0"/>
      </rPr>
      <t>通伏乡罗家庄村三队</t>
    </r>
    <r>
      <rPr>
        <sz val="10"/>
        <color theme="1"/>
        <rFont val="Arial"/>
        <charset val="0"/>
      </rPr>
      <t>00</t>
    </r>
  </si>
  <si>
    <t>罗新利</t>
  </si>
  <si>
    <r>
      <rPr>
        <sz val="10"/>
        <color theme="1"/>
        <rFont val="宋体"/>
        <charset val="0"/>
      </rPr>
      <t>通伏乡罗家庄村三队</t>
    </r>
    <r>
      <rPr>
        <sz val="10"/>
        <color theme="1"/>
        <rFont val="Arial"/>
        <charset val="0"/>
      </rPr>
      <t>29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</si>
  <si>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通伏乡罗家庄村三队</t>
    </r>
    <r>
      <rPr>
        <sz val="10"/>
        <color theme="1"/>
        <rFont val="Arial"/>
        <charset val="0"/>
      </rPr>
      <t>23</t>
    </r>
    <r>
      <rPr>
        <sz val="10"/>
        <color theme="1"/>
        <rFont val="宋体"/>
        <charset val="0"/>
      </rPr>
      <t>号</t>
    </r>
  </si>
  <si>
    <t>罗成文</t>
  </si>
  <si>
    <r>
      <rPr>
        <sz val="10"/>
        <color theme="1"/>
        <rFont val="宋体"/>
        <charset val="0"/>
      </rPr>
      <t>通伏乡罗家庄村三队</t>
    </r>
    <r>
      <rPr>
        <sz val="10"/>
        <color theme="1"/>
        <rFont val="Arial"/>
        <charset val="0"/>
      </rPr>
      <t>44</t>
    </r>
  </si>
  <si>
    <t>徐玉芳</t>
  </si>
  <si>
    <t>通伏乡罗家庄村三队</t>
  </si>
  <si>
    <t>罗兆平</t>
  </si>
  <si>
    <r>
      <rPr>
        <sz val="10"/>
        <color theme="1"/>
        <rFont val="宋体"/>
        <charset val="0"/>
      </rPr>
      <t>通伏乡罗家庄村三队</t>
    </r>
    <r>
      <rPr>
        <sz val="10"/>
        <color theme="1"/>
        <rFont val="Arial"/>
        <charset val="0"/>
      </rPr>
      <t>12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</si>
  <si>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通伏乡罗家庄村三队</t>
    </r>
    <r>
      <rPr>
        <sz val="10"/>
        <color theme="1"/>
        <rFont val="Arial"/>
        <charset val="0"/>
      </rPr>
      <t>12-1</t>
    </r>
    <r>
      <rPr>
        <sz val="10"/>
        <color theme="1"/>
        <rFont val="宋体"/>
        <charset val="0"/>
      </rPr>
      <t>号</t>
    </r>
  </si>
  <si>
    <t>徐晓东</t>
  </si>
  <si>
    <r>
      <rPr>
        <sz val="10"/>
        <color theme="1"/>
        <rFont val="宋体"/>
        <charset val="0"/>
      </rPr>
      <t>通伏乡罗家庄村三队</t>
    </r>
    <r>
      <rPr>
        <sz val="10"/>
        <color theme="1"/>
        <rFont val="Arial"/>
        <charset val="0"/>
      </rPr>
      <t>27</t>
    </r>
  </si>
  <si>
    <t>徐晓伟</t>
  </si>
  <si>
    <r>
      <rPr>
        <sz val="10"/>
        <color theme="1"/>
        <rFont val="宋体"/>
        <charset val="0"/>
      </rPr>
      <t>通伏乡罗家庄村三队</t>
    </r>
    <r>
      <rPr>
        <sz val="10"/>
        <color theme="1"/>
        <rFont val="Arial"/>
        <charset val="0"/>
      </rPr>
      <t>03-1</t>
    </r>
    <r>
      <rPr>
        <sz val="10"/>
        <color theme="1"/>
        <rFont val="宋体"/>
        <charset val="0"/>
      </rPr>
      <t>号</t>
    </r>
  </si>
  <si>
    <t>王淑芳</t>
  </si>
  <si>
    <r>
      <rPr>
        <sz val="10"/>
        <color theme="1"/>
        <rFont val="宋体"/>
        <charset val="0"/>
      </rPr>
      <t>通伏乡罗家庄村三队</t>
    </r>
    <r>
      <rPr>
        <sz val="10"/>
        <color theme="1"/>
        <rFont val="Arial"/>
        <charset val="0"/>
      </rPr>
      <t>43</t>
    </r>
  </si>
  <si>
    <r>
      <rPr>
        <sz val="10"/>
        <color theme="1"/>
        <rFont val="宋体"/>
        <charset val="0"/>
      </rPr>
      <t>通伏乡罗家庄村三队</t>
    </r>
    <r>
      <rPr>
        <sz val="10"/>
        <color theme="1"/>
        <rFont val="Arial"/>
        <charset val="0"/>
      </rPr>
      <t>24</t>
    </r>
  </si>
  <si>
    <r>
      <rPr>
        <sz val="10"/>
        <color theme="1"/>
        <rFont val="宋体"/>
        <charset val="0"/>
      </rPr>
      <t>通伏乡罗家庄村三队</t>
    </r>
    <r>
      <rPr>
        <sz val="10"/>
        <color theme="1"/>
        <rFont val="Arial"/>
        <charset val="0"/>
      </rPr>
      <t>005</t>
    </r>
  </si>
  <si>
    <t>李学如</t>
  </si>
  <si>
    <r>
      <rPr>
        <sz val="10"/>
        <color theme="1"/>
        <rFont val="宋体"/>
        <charset val="0"/>
      </rPr>
      <t>通伏乡罗家庄村三队</t>
    </r>
    <r>
      <rPr>
        <sz val="10"/>
        <color theme="1"/>
        <rFont val="Arial"/>
        <charset val="0"/>
      </rPr>
      <t>15</t>
    </r>
  </si>
  <si>
    <t>高文龙</t>
  </si>
  <si>
    <t>梁金龙</t>
  </si>
  <si>
    <r>
      <rPr>
        <sz val="10"/>
        <color theme="1"/>
        <rFont val="宋体"/>
        <charset val="0"/>
      </rPr>
      <t>通伏乡罗家庄村三队</t>
    </r>
    <r>
      <rPr>
        <sz val="10"/>
        <color theme="1"/>
        <rFont val="Arial"/>
        <charset val="0"/>
      </rPr>
      <t>05</t>
    </r>
  </si>
  <si>
    <t>卞武军</t>
  </si>
  <si>
    <r>
      <rPr>
        <sz val="10"/>
        <color theme="1"/>
        <rFont val="宋体"/>
        <charset val="0"/>
      </rPr>
      <t>通伏乡罗家庄村三队</t>
    </r>
    <r>
      <rPr>
        <sz val="10"/>
        <color theme="1"/>
        <rFont val="Arial"/>
        <charset val="0"/>
      </rPr>
      <t>06</t>
    </r>
  </si>
  <si>
    <r>
      <rPr>
        <sz val="10"/>
        <color theme="1"/>
        <rFont val="宋体"/>
        <charset val="0"/>
      </rPr>
      <t>通伏乡罗家庄村三队</t>
    </r>
    <r>
      <rPr>
        <sz val="10"/>
        <color theme="1"/>
        <rFont val="Arial"/>
        <charset val="0"/>
      </rPr>
      <t>05-01</t>
    </r>
  </si>
  <si>
    <t>罗瑞兵</t>
  </si>
  <si>
    <r>
      <rPr>
        <sz val="10"/>
        <color theme="1"/>
        <rFont val="宋体"/>
        <charset val="0"/>
      </rPr>
      <t>通伏乡罗家庄村三队</t>
    </r>
    <r>
      <rPr>
        <sz val="10"/>
        <color theme="1"/>
        <rFont val="Arial"/>
        <charset val="0"/>
      </rPr>
      <t>30</t>
    </r>
  </si>
  <si>
    <t>徐立新</t>
  </si>
  <si>
    <r>
      <rPr>
        <sz val="10"/>
        <color theme="1"/>
        <rFont val="宋体"/>
        <charset val="0"/>
      </rPr>
      <t>通伏乡罗家庄村三队</t>
    </r>
    <r>
      <rPr>
        <sz val="10"/>
        <color theme="1"/>
        <rFont val="Arial"/>
        <charset val="0"/>
      </rPr>
      <t>33</t>
    </r>
  </si>
  <si>
    <r>
      <rPr>
        <sz val="10"/>
        <color theme="1"/>
        <rFont val="宋体"/>
        <charset val="0"/>
      </rPr>
      <t>通伏乡罗家庄村三队</t>
    </r>
    <r>
      <rPr>
        <sz val="10"/>
        <color theme="1"/>
        <rFont val="Arial"/>
        <charset val="0"/>
      </rPr>
      <t>14</t>
    </r>
  </si>
  <si>
    <t>单有禄</t>
  </si>
  <si>
    <r>
      <rPr>
        <sz val="10"/>
        <color theme="1"/>
        <rFont val="宋体"/>
        <charset val="0"/>
      </rPr>
      <t>通伏乡罗家庄村三队</t>
    </r>
    <r>
      <rPr>
        <sz val="10"/>
        <color theme="1"/>
        <rFont val="Arial"/>
        <charset val="0"/>
      </rPr>
      <t>48</t>
    </r>
  </si>
  <si>
    <r>
      <rPr>
        <sz val="10"/>
        <color theme="1"/>
        <rFont val="宋体"/>
        <charset val="0"/>
      </rPr>
      <t>通伏乡罗家庄村三队</t>
    </r>
    <r>
      <rPr>
        <sz val="10"/>
        <color theme="1"/>
        <rFont val="Arial"/>
        <charset val="0"/>
      </rPr>
      <t>02</t>
    </r>
  </si>
  <si>
    <t>梁占龙</t>
  </si>
  <si>
    <r>
      <rPr>
        <sz val="10"/>
        <color theme="1"/>
        <rFont val="宋体"/>
        <charset val="0"/>
      </rPr>
      <t>通伏乡罗家庄村三队</t>
    </r>
    <r>
      <rPr>
        <sz val="10"/>
        <color theme="1"/>
        <rFont val="Arial"/>
        <charset val="0"/>
      </rPr>
      <t>17</t>
    </r>
  </si>
  <si>
    <t>徐万保</t>
  </si>
  <si>
    <r>
      <rPr>
        <sz val="10"/>
        <color theme="1"/>
        <rFont val="宋体"/>
        <charset val="0"/>
      </rPr>
      <t>通伏乡罗家庄村三队</t>
    </r>
    <r>
      <rPr>
        <sz val="10"/>
        <color theme="1"/>
        <rFont val="Arial"/>
        <charset val="0"/>
      </rPr>
      <t>22</t>
    </r>
  </si>
  <si>
    <r>
      <rPr>
        <sz val="10"/>
        <color theme="1"/>
        <rFont val="宋体"/>
        <charset val="0"/>
      </rPr>
      <t>通伏乡罗家庄村三队</t>
    </r>
    <r>
      <rPr>
        <sz val="10"/>
        <color theme="1"/>
        <rFont val="Arial"/>
        <charset val="0"/>
      </rPr>
      <t>21</t>
    </r>
  </si>
  <si>
    <r>
      <rPr>
        <sz val="10"/>
        <color theme="1"/>
        <rFont val="宋体"/>
        <charset val="0"/>
      </rPr>
      <t>通伏乡罗家庄村三队</t>
    </r>
    <r>
      <rPr>
        <sz val="10"/>
        <color theme="1"/>
        <rFont val="Arial"/>
        <charset val="0"/>
      </rPr>
      <t>06</t>
    </r>
    <r>
      <rPr>
        <sz val="10"/>
        <color theme="1"/>
        <rFont val="宋体"/>
        <charset val="0"/>
      </rPr>
      <t>号</t>
    </r>
  </si>
  <si>
    <t>城关镇南大街和平一队住房</t>
  </si>
  <si>
    <t>许红叶</t>
  </si>
  <si>
    <r>
      <rPr>
        <sz val="10"/>
        <color theme="1"/>
        <rFont val="宋体"/>
        <charset val="0"/>
      </rPr>
      <t>通伏乡罗家庄村三队</t>
    </r>
    <r>
      <rPr>
        <sz val="10"/>
        <color theme="1"/>
        <rFont val="Arial"/>
        <charset val="0"/>
      </rPr>
      <t>10-1</t>
    </r>
    <r>
      <rPr>
        <sz val="10"/>
        <color theme="1"/>
        <rFont val="宋体"/>
        <charset val="0"/>
      </rPr>
      <t>号</t>
    </r>
  </si>
  <si>
    <t>梁立华</t>
  </si>
  <si>
    <r>
      <rPr>
        <sz val="10"/>
        <color theme="1"/>
        <rFont val="宋体"/>
        <charset val="0"/>
      </rPr>
      <t>通伏乡罗家庄村三队</t>
    </r>
    <r>
      <rPr>
        <sz val="10"/>
        <color theme="1"/>
        <rFont val="Arial"/>
        <charset val="0"/>
      </rPr>
      <t>11</t>
    </r>
  </si>
  <si>
    <t>梁金贵</t>
  </si>
  <si>
    <r>
      <rPr>
        <sz val="10"/>
        <color theme="1"/>
        <rFont val="宋体"/>
        <charset val="0"/>
      </rPr>
      <t>通伏乡罗家庄村三队</t>
    </r>
    <r>
      <rPr>
        <sz val="10"/>
        <color theme="1"/>
        <rFont val="Arial"/>
        <charset val="0"/>
      </rPr>
      <t>10</t>
    </r>
  </si>
  <si>
    <r>
      <rPr>
        <sz val="10"/>
        <color theme="1"/>
        <rFont val="宋体"/>
        <charset val="0"/>
      </rPr>
      <t>通伏乡罗家庄村三队</t>
    </r>
    <r>
      <rPr>
        <sz val="10"/>
        <color theme="1"/>
        <rFont val="Arial"/>
        <charset val="0"/>
      </rPr>
      <t>04</t>
    </r>
  </si>
  <si>
    <t>梁金宁</t>
  </si>
  <si>
    <r>
      <rPr>
        <sz val="10"/>
        <color theme="1"/>
        <rFont val="宋体"/>
        <charset val="0"/>
      </rPr>
      <t>通伏乡罗家庄村三队</t>
    </r>
    <r>
      <rPr>
        <sz val="10"/>
        <color theme="1"/>
        <rFont val="Arial"/>
        <charset val="0"/>
      </rPr>
      <t>19</t>
    </r>
  </si>
  <si>
    <t>梁金武</t>
  </si>
  <si>
    <r>
      <rPr>
        <sz val="10"/>
        <color theme="1"/>
        <rFont val="宋体"/>
        <charset val="0"/>
      </rPr>
      <t>通伏乡罗家庄村三队</t>
    </r>
    <r>
      <rPr>
        <sz val="10"/>
        <color theme="1"/>
        <rFont val="Arial"/>
        <charset val="0"/>
      </rPr>
      <t>20</t>
    </r>
  </si>
  <si>
    <t>沈菊兰</t>
  </si>
  <si>
    <r>
      <rPr>
        <sz val="10"/>
        <color theme="1"/>
        <rFont val="宋体"/>
        <charset val="0"/>
      </rPr>
      <t>通伏乡罗家庄村三队</t>
    </r>
    <r>
      <rPr>
        <sz val="10"/>
        <color theme="1"/>
        <rFont val="Arial"/>
        <charset val="0"/>
      </rPr>
      <t>47</t>
    </r>
  </si>
  <si>
    <t>罗成荣</t>
  </si>
  <si>
    <r>
      <rPr>
        <sz val="10"/>
        <color theme="1"/>
        <rFont val="宋体"/>
        <charset val="0"/>
      </rPr>
      <t>通伏乡罗家庄村三队</t>
    </r>
    <r>
      <rPr>
        <sz val="10"/>
        <color theme="1"/>
        <rFont val="Arial"/>
        <charset val="0"/>
      </rPr>
      <t>18</t>
    </r>
  </si>
  <si>
    <t>梁占民</t>
  </si>
  <si>
    <r>
      <rPr>
        <sz val="10"/>
        <color theme="1"/>
        <rFont val="宋体"/>
        <charset val="0"/>
      </rPr>
      <t>通伏乡罗家庄村三队</t>
    </r>
    <r>
      <rPr>
        <sz val="10"/>
        <color theme="1"/>
        <rFont val="Arial"/>
        <charset val="0"/>
      </rPr>
      <t>35</t>
    </r>
  </si>
  <si>
    <t>梁立伟</t>
  </si>
  <si>
    <r>
      <rPr>
        <sz val="10"/>
        <color theme="1"/>
        <rFont val="宋体"/>
        <charset val="0"/>
      </rPr>
      <t>通伏乡罗家庄村三队</t>
    </r>
    <r>
      <rPr>
        <sz val="10"/>
        <color theme="1"/>
        <rFont val="Arial"/>
        <charset val="0"/>
      </rPr>
      <t>04</t>
    </r>
    <r>
      <rPr>
        <sz val="10"/>
        <color theme="1"/>
        <rFont val="宋体"/>
        <charset val="0"/>
      </rPr>
      <t>号</t>
    </r>
  </si>
  <si>
    <t>单有祥</t>
  </si>
  <si>
    <r>
      <rPr>
        <sz val="10"/>
        <color theme="1"/>
        <rFont val="宋体"/>
        <charset val="0"/>
      </rPr>
      <t>通伏乡罗家庄村三队</t>
    </r>
    <r>
      <rPr>
        <sz val="10"/>
        <color theme="1"/>
        <rFont val="Arial"/>
        <charset val="0"/>
      </rPr>
      <t>40</t>
    </r>
  </si>
  <si>
    <t>王梅萍</t>
  </si>
  <si>
    <r>
      <rPr>
        <sz val="10"/>
        <color theme="1"/>
        <rFont val="宋体"/>
        <charset val="0"/>
      </rPr>
      <t>通伏乡罗家庄村三队</t>
    </r>
    <r>
      <rPr>
        <sz val="10"/>
        <color theme="1"/>
        <rFont val="Arial"/>
        <charset val="0"/>
      </rPr>
      <t>32</t>
    </r>
  </si>
  <si>
    <t>罗永涛</t>
  </si>
  <si>
    <r>
      <rPr>
        <sz val="10"/>
        <color theme="1"/>
        <rFont val="宋体"/>
        <charset val="0"/>
      </rPr>
      <t>通伏乡罗家庄村三队</t>
    </r>
    <r>
      <rPr>
        <sz val="10"/>
        <color theme="1"/>
        <rFont val="Arial"/>
        <charset val="0"/>
      </rPr>
      <t>34</t>
    </r>
  </si>
  <si>
    <r>
      <rPr>
        <sz val="10"/>
        <color theme="1"/>
        <rFont val="宋体"/>
        <charset val="0"/>
      </rPr>
      <t>通伏乡罗家庄村三队</t>
    </r>
    <r>
      <rPr>
        <sz val="10"/>
        <color theme="1"/>
        <rFont val="Arial"/>
        <charset val="0"/>
      </rPr>
      <t>25</t>
    </r>
  </si>
  <si>
    <r>
      <rPr>
        <sz val="10"/>
        <color theme="1"/>
        <rFont val="宋体"/>
        <charset val="0"/>
      </rPr>
      <t>通伏乡罗家庄村三队</t>
    </r>
    <r>
      <rPr>
        <sz val="10"/>
        <color theme="1"/>
        <rFont val="Arial"/>
        <charset val="0"/>
      </rPr>
      <t>07</t>
    </r>
  </si>
  <si>
    <t>梁占山</t>
  </si>
  <si>
    <r>
      <rPr>
        <sz val="10"/>
        <color theme="1"/>
        <rFont val="宋体"/>
        <charset val="0"/>
      </rPr>
      <t>通伏乡罗家庄村三队</t>
    </r>
    <r>
      <rPr>
        <sz val="10"/>
        <color theme="1"/>
        <rFont val="Arial"/>
        <charset val="0"/>
      </rPr>
      <t>28</t>
    </r>
  </si>
  <si>
    <t>罗新华</t>
  </si>
  <si>
    <r>
      <rPr>
        <sz val="10"/>
        <color theme="1"/>
        <rFont val="宋体"/>
        <charset val="0"/>
      </rPr>
      <t>通伏乡罗家庄村三队</t>
    </r>
    <r>
      <rPr>
        <sz val="10"/>
        <color theme="1"/>
        <rFont val="Arial"/>
        <charset val="0"/>
      </rPr>
      <t>0</t>
    </r>
  </si>
  <si>
    <t>夏立岗</t>
  </si>
  <si>
    <r>
      <rPr>
        <sz val="10"/>
        <color theme="1"/>
        <rFont val="宋体"/>
        <charset val="0"/>
      </rPr>
      <t>通伏乡罗家庄村三队</t>
    </r>
    <r>
      <rPr>
        <sz val="10"/>
        <color theme="1"/>
        <rFont val="Arial"/>
        <charset val="0"/>
      </rPr>
      <t>16</t>
    </r>
  </si>
  <si>
    <t>徐立冬</t>
  </si>
  <si>
    <r>
      <rPr>
        <sz val="10"/>
        <color theme="1"/>
        <rFont val="宋体"/>
        <charset val="0"/>
      </rPr>
      <t>通伏乡罗家庄村三队</t>
    </r>
    <r>
      <rPr>
        <sz val="10"/>
        <color theme="1"/>
        <rFont val="Arial"/>
        <charset val="0"/>
      </rPr>
      <t>01</t>
    </r>
  </si>
  <si>
    <t>徐彦东</t>
  </si>
  <si>
    <r>
      <rPr>
        <sz val="10"/>
        <color theme="1"/>
        <rFont val="宋体"/>
        <charset val="0"/>
      </rPr>
      <t>城关镇平石路北门工建小区</t>
    </r>
    <r>
      <rPr>
        <sz val="10"/>
        <color theme="1"/>
        <rFont val="Arial"/>
        <charset val="0"/>
      </rPr>
      <t>7-2-3</t>
    </r>
  </si>
  <si>
    <r>
      <rPr>
        <sz val="10"/>
        <color theme="1"/>
        <rFont val="宋体"/>
        <charset val="0"/>
      </rPr>
      <t>通伏乡罗家庄村三队</t>
    </r>
    <r>
      <rPr>
        <sz val="10"/>
        <color theme="1"/>
        <rFont val="Arial"/>
        <charset val="0"/>
      </rPr>
      <t>46</t>
    </r>
  </si>
  <si>
    <t>陆爱萍</t>
  </si>
  <si>
    <r>
      <rPr>
        <sz val="10"/>
        <color theme="1"/>
        <rFont val="宋体"/>
        <charset val="0"/>
      </rPr>
      <t>通伏乡罗家庄村三队</t>
    </r>
    <r>
      <rPr>
        <sz val="10"/>
        <color theme="1"/>
        <rFont val="Arial"/>
        <charset val="0"/>
      </rPr>
      <t>13</t>
    </r>
  </si>
  <si>
    <r>
      <rPr>
        <sz val="10"/>
        <color theme="1"/>
        <rFont val="宋体"/>
        <charset val="0"/>
      </rPr>
      <t>通伏乡罗家庄村三队</t>
    </r>
    <r>
      <rPr>
        <sz val="10"/>
        <color theme="1"/>
        <rFont val="Arial"/>
        <charset val="0"/>
      </rPr>
      <t>45</t>
    </r>
  </si>
  <si>
    <t>单有勤</t>
  </si>
  <si>
    <r>
      <rPr>
        <sz val="10"/>
        <color theme="1"/>
        <rFont val="宋体"/>
        <charset val="0"/>
      </rPr>
      <t>通伏乡罗家庄村三队</t>
    </r>
    <r>
      <rPr>
        <sz val="10"/>
        <color theme="1"/>
        <rFont val="Arial"/>
        <charset val="0"/>
      </rPr>
      <t>38</t>
    </r>
  </si>
  <si>
    <t>单有军</t>
  </si>
  <si>
    <r>
      <rPr>
        <sz val="10"/>
        <color theme="1"/>
        <rFont val="宋体"/>
        <charset val="0"/>
      </rPr>
      <t>通伏乡罗家庄村三队</t>
    </r>
    <r>
      <rPr>
        <sz val="10"/>
        <color theme="1"/>
        <rFont val="Arial"/>
        <charset val="0"/>
      </rPr>
      <t>39</t>
    </r>
  </si>
  <si>
    <t>梁占勤</t>
  </si>
  <si>
    <r>
      <rPr>
        <sz val="10"/>
        <color theme="1"/>
        <rFont val="宋体"/>
        <charset val="0"/>
      </rPr>
      <t>通伏乡罗家庄村三队</t>
    </r>
    <r>
      <rPr>
        <sz val="10"/>
        <color theme="1"/>
        <rFont val="Arial"/>
        <charset val="0"/>
      </rPr>
      <t>42</t>
    </r>
  </si>
  <si>
    <t>郭玉莲</t>
  </si>
  <si>
    <r>
      <rPr>
        <sz val="10"/>
        <color theme="1"/>
        <rFont val="宋体"/>
        <charset val="0"/>
      </rPr>
      <t>通伏乡罗家庄村三队</t>
    </r>
    <r>
      <rPr>
        <sz val="10"/>
        <color theme="1"/>
        <rFont val="Arial"/>
        <charset val="0"/>
      </rPr>
      <t>41-1</t>
    </r>
    <r>
      <rPr>
        <sz val="10"/>
        <color theme="1"/>
        <rFont val="宋体"/>
        <charset val="0"/>
      </rPr>
      <t>号</t>
    </r>
  </si>
  <si>
    <t>党建平</t>
  </si>
  <si>
    <r>
      <rPr>
        <sz val="10"/>
        <color theme="1"/>
        <rFont val="宋体"/>
        <charset val="0"/>
      </rPr>
      <t>通伏乡罗家庄村三队</t>
    </r>
    <r>
      <rPr>
        <sz val="10"/>
        <color theme="1"/>
        <rFont val="Arial"/>
        <charset val="0"/>
      </rPr>
      <t>41</t>
    </r>
  </si>
  <si>
    <t>梁立新</t>
  </si>
  <si>
    <r>
      <rPr>
        <sz val="10"/>
        <color theme="1"/>
        <rFont val="宋体"/>
        <charset val="0"/>
      </rPr>
      <t>通伏乡罗家庄村三队</t>
    </r>
    <r>
      <rPr>
        <sz val="10"/>
        <color theme="1"/>
        <rFont val="Arial"/>
        <charset val="0"/>
      </rPr>
      <t>31-1</t>
    </r>
    <r>
      <rPr>
        <sz val="10"/>
        <color theme="1"/>
        <rFont val="宋体"/>
        <charset val="0"/>
      </rPr>
      <t>号</t>
    </r>
  </si>
  <si>
    <t>梁金福</t>
  </si>
  <si>
    <r>
      <rPr>
        <sz val="10"/>
        <color theme="1"/>
        <rFont val="宋体"/>
        <charset val="0"/>
      </rPr>
      <t>通伏乡罗家庄村三队</t>
    </r>
    <r>
      <rPr>
        <sz val="10"/>
        <color theme="1"/>
        <rFont val="Arial"/>
        <charset val="0"/>
      </rPr>
      <t>31</t>
    </r>
  </si>
  <si>
    <r>
      <rPr>
        <sz val="10"/>
        <color theme="1"/>
        <rFont val="宋体"/>
        <charset val="0"/>
      </rPr>
      <t>通伏乡罗家庄村三队</t>
    </r>
    <r>
      <rPr>
        <sz val="10"/>
        <color theme="1"/>
        <rFont val="Arial"/>
        <charset val="0"/>
      </rPr>
      <t>49</t>
    </r>
  </si>
  <si>
    <t>梁金荣</t>
  </si>
  <si>
    <r>
      <rPr>
        <sz val="10"/>
        <color theme="1"/>
        <rFont val="宋体"/>
        <charset val="0"/>
      </rPr>
      <t>通伏乡罗家庄村三队</t>
    </r>
    <r>
      <rPr>
        <sz val="10"/>
        <color theme="1"/>
        <rFont val="Arial"/>
        <charset val="0"/>
      </rPr>
      <t>37</t>
    </r>
  </si>
  <si>
    <r>
      <rPr>
        <sz val="10"/>
        <color theme="1"/>
        <rFont val="宋体"/>
        <charset val="0"/>
      </rPr>
      <t>通伏乡罗家庄村三队</t>
    </r>
    <r>
      <rPr>
        <sz val="10"/>
        <color theme="1"/>
        <rFont val="Arial"/>
        <charset val="0"/>
      </rPr>
      <t>08</t>
    </r>
  </si>
  <si>
    <t>李建波</t>
  </si>
  <si>
    <r>
      <rPr>
        <sz val="10"/>
        <color theme="1"/>
        <rFont val="宋体"/>
        <charset val="0"/>
      </rPr>
      <t>通伏乡罗家庄村三队</t>
    </r>
    <r>
      <rPr>
        <sz val="10"/>
        <color theme="1"/>
        <rFont val="Arial"/>
        <charset val="0"/>
      </rPr>
      <t>08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</si>
  <si>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城关镇工农东路</t>
    </r>
    <r>
      <rPr>
        <sz val="10"/>
        <color theme="1"/>
        <rFont val="Arial"/>
        <charset val="0"/>
      </rPr>
      <t>89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</si>
  <si>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通伏乡罗家庄村三队</t>
    </r>
    <r>
      <rPr>
        <sz val="10"/>
        <color theme="1"/>
        <rFont val="Arial"/>
        <charset val="0"/>
      </rPr>
      <t>26</t>
    </r>
  </si>
  <si>
    <t>徐晓华</t>
  </si>
  <si>
    <t>徐金海</t>
  </si>
  <si>
    <r>
      <rPr>
        <sz val="10"/>
        <color theme="1"/>
        <rFont val="宋体"/>
        <charset val="0"/>
      </rPr>
      <t>通伏乡罗家庄村三队</t>
    </r>
    <r>
      <rPr>
        <sz val="10"/>
        <color theme="1"/>
        <rFont val="Arial"/>
        <charset val="0"/>
      </rPr>
      <t>03</t>
    </r>
  </si>
  <si>
    <r>
      <rPr>
        <sz val="10"/>
        <color theme="1"/>
        <rFont val="宋体"/>
        <charset val="0"/>
      </rPr>
      <t>通伏乡罗家庄村三队</t>
    </r>
    <r>
      <rPr>
        <sz val="10"/>
        <color theme="1"/>
        <rFont val="Arial"/>
        <charset val="0"/>
      </rPr>
      <t>33</t>
    </r>
    <r>
      <rPr>
        <sz val="10"/>
        <color theme="1"/>
        <rFont val="宋体"/>
        <charset val="0"/>
      </rPr>
      <t>号</t>
    </r>
  </si>
  <si>
    <t>罗成如</t>
  </si>
  <si>
    <t>罗代贵</t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</si>
  <si>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40</t>
    </r>
  </si>
  <si>
    <t>刘旺东</t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</si>
  <si>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09-1</t>
    </r>
    <r>
      <rPr>
        <sz val="10"/>
        <color theme="1"/>
        <rFont val="宋体"/>
        <charset val="0"/>
      </rPr>
      <t>号</t>
    </r>
  </si>
  <si>
    <t>罗浪</t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</si>
  <si>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05</t>
    </r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</si>
  <si>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09</t>
    </r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</si>
  <si>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45</t>
    </r>
    <r>
      <rPr>
        <sz val="10"/>
        <color theme="1"/>
        <rFont val="宋体"/>
        <charset val="0"/>
      </rPr>
      <t>号</t>
    </r>
  </si>
  <si>
    <t>罗代全</t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</si>
  <si>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45</t>
    </r>
  </si>
  <si>
    <t>罗代银</t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</si>
  <si>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16</t>
    </r>
  </si>
  <si>
    <t>徐金花</t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</si>
  <si>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32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</si>
  <si>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25</t>
    </r>
  </si>
  <si>
    <t>李学锋</t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</si>
  <si>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27</t>
    </r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</si>
  <si>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26</t>
    </r>
    <r>
      <rPr>
        <sz val="10"/>
        <color theme="1"/>
        <rFont val="宋体"/>
        <charset val="0"/>
      </rPr>
      <t>号</t>
    </r>
  </si>
  <si>
    <t>罗建刚</t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</si>
  <si>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44</t>
    </r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</si>
  <si>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03</t>
    </r>
    <r>
      <rPr>
        <sz val="10"/>
        <color theme="1"/>
        <rFont val="宋体"/>
        <charset val="0"/>
      </rPr>
      <t>号</t>
    </r>
  </si>
  <si>
    <t>罗强</t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</si>
  <si>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08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</si>
  <si>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21</t>
    </r>
  </si>
  <si>
    <t>刘曦东</t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</si>
  <si>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56</t>
    </r>
  </si>
  <si>
    <t>通伏乡罗家庄村四队号</t>
  </si>
  <si>
    <t>罗洪</t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</si>
  <si>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18-1</t>
    </r>
    <r>
      <rPr>
        <sz val="10"/>
        <color theme="1"/>
        <rFont val="宋体"/>
        <charset val="0"/>
      </rPr>
      <t>号</t>
    </r>
  </si>
  <si>
    <t>罗代进</t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</si>
  <si>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52</t>
    </r>
  </si>
  <si>
    <t>罗德仁</t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</si>
  <si>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47</t>
    </r>
  </si>
  <si>
    <t>罗代安</t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</si>
  <si>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14</t>
    </r>
  </si>
  <si>
    <t>罗建虎</t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</si>
  <si>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144</t>
    </r>
    <r>
      <rPr>
        <sz val="10"/>
        <color theme="1"/>
        <rFont val="宋体"/>
        <charset val="0"/>
      </rPr>
      <t>号</t>
    </r>
  </si>
  <si>
    <t>刘利东</t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</si>
  <si>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22</t>
    </r>
  </si>
  <si>
    <t>刘光文</t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</si>
  <si>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22</t>
    </r>
    <r>
      <rPr>
        <sz val="10"/>
        <color theme="1"/>
        <rFont val="宋体"/>
        <charset val="0"/>
      </rPr>
      <t>号</t>
    </r>
  </si>
  <si>
    <t>刘志东</t>
  </si>
  <si>
    <t>罗建平</t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</si>
  <si>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16-1</t>
    </r>
    <r>
      <rPr>
        <sz val="10"/>
        <color theme="1"/>
        <rFont val="宋体"/>
        <charset val="0"/>
      </rPr>
      <t>号</t>
    </r>
  </si>
  <si>
    <t>申兆林</t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</si>
  <si>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06</t>
    </r>
  </si>
  <si>
    <t>刘晖东</t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</si>
  <si>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28</t>
    </r>
  </si>
  <si>
    <t>申兆云</t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</si>
  <si>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48</t>
    </r>
  </si>
  <si>
    <t>罗建兵</t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</si>
  <si>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13</t>
    </r>
  </si>
  <si>
    <t>李全虎</t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</si>
  <si>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35</t>
    </r>
  </si>
  <si>
    <t>罗彭</t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</si>
  <si>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04</t>
    </r>
  </si>
  <si>
    <t>李吉文</t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</si>
  <si>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17-1</t>
    </r>
    <r>
      <rPr>
        <sz val="10"/>
        <color theme="1"/>
        <rFont val="宋体"/>
        <charset val="0"/>
      </rPr>
      <t>号</t>
    </r>
  </si>
  <si>
    <t>罗代奇</t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</si>
  <si>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39</t>
    </r>
  </si>
  <si>
    <t>罗建春</t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</si>
  <si>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15</t>
    </r>
  </si>
  <si>
    <t>罗建东</t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</si>
  <si>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15-1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</si>
  <si>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29</t>
    </r>
  </si>
  <si>
    <t>刘晓东</t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</si>
  <si>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36</t>
    </r>
  </si>
  <si>
    <t>罗代海</t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</si>
  <si>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37</t>
    </r>
  </si>
  <si>
    <t>罗建波</t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</si>
  <si>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37-1</t>
    </r>
    <r>
      <rPr>
        <sz val="10"/>
        <color theme="1"/>
        <rFont val="宋体"/>
        <charset val="0"/>
      </rPr>
      <t>号</t>
    </r>
  </si>
  <si>
    <t>罗东宏</t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</si>
  <si>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111</t>
    </r>
    <r>
      <rPr>
        <sz val="10"/>
        <color theme="1"/>
        <rFont val="宋体"/>
        <charset val="0"/>
      </rPr>
      <t>号</t>
    </r>
  </si>
  <si>
    <t>罗东华</t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</si>
  <si>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333</t>
    </r>
    <r>
      <rPr>
        <sz val="10"/>
        <color theme="1"/>
        <rFont val="宋体"/>
        <charset val="0"/>
      </rPr>
      <t>号</t>
    </r>
  </si>
  <si>
    <t>罗代平</t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</si>
  <si>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33</t>
    </r>
  </si>
  <si>
    <t>罗东宁</t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</si>
  <si>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41</t>
    </r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</si>
  <si>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30</t>
    </r>
  </si>
  <si>
    <t>罗代军</t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</si>
  <si>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20</t>
    </r>
  </si>
  <si>
    <t>罗代武</t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</si>
  <si>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42</t>
    </r>
  </si>
  <si>
    <t>罗亮</t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</si>
  <si>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42-1</t>
    </r>
  </si>
  <si>
    <t>刘山东</t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</si>
  <si>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31</t>
    </r>
  </si>
  <si>
    <t>通伏乡罗家庄村四队</t>
  </si>
  <si>
    <t>刘光信</t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</si>
  <si>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34</t>
    </r>
    <r>
      <rPr>
        <sz val="10"/>
        <color theme="1"/>
        <rFont val="宋体"/>
        <charset val="0"/>
      </rPr>
      <t>号</t>
    </r>
  </si>
  <si>
    <t>申兆明</t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</si>
  <si>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01</t>
    </r>
  </si>
  <si>
    <t>罗永明</t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</si>
  <si>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19</t>
    </r>
  </si>
  <si>
    <t>罗河</t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</si>
  <si>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10</t>
    </r>
  </si>
  <si>
    <t>罗惠宁</t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</si>
  <si>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12-1</t>
    </r>
    <r>
      <rPr>
        <sz val="10"/>
        <color theme="1"/>
        <rFont val="宋体"/>
        <charset val="0"/>
      </rPr>
      <t>号</t>
    </r>
  </si>
  <si>
    <t>罗杉</t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</si>
  <si>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55-1</t>
    </r>
  </si>
  <si>
    <t>罗冰</t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</si>
  <si>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55</t>
    </r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</si>
  <si>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43</t>
    </r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</si>
  <si>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49-1</t>
    </r>
  </si>
  <si>
    <t>罗玉娇</t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</si>
  <si>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51</t>
    </r>
  </si>
  <si>
    <t>罗安</t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</si>
  <si>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11</t>
    </r>
  </si>
  <si>
    <t>罗冬涛</t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</si>
  <si>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38-1</t>
    </r>
    <r>
      <rPr>
        <sz val="10"/>
        <color theme="1"/>
        <rFont val="宋体"/>
        <charset val="0"/>
      </rPr>
      <t>号</t>
    </r>
  </si>
  <si>
    <t>罗代喜</t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</si>
  <si>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38</t>
    </r>
  </si>
  <si>
    <t>刘耀东</t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</si>
  <si>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24-1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</si>
  <si>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24</t>
    </r>
  </si>
  <si>
    <t>刘华东</t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</si>
  <si>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58</t>
    </r>
  </si>
  <si>
    <t>申利斌</t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</si>
  <si>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06-1</t>
    </r>
    <r>
      <rPr>
        <sz val="10"/>
        <color theme="1"/>
        <rFont val="宋体"/>
        <charset val="0"/>
      </rPr>
      <t>号</t>
    </r>
  </si>
  <si>
    <t>何燕峰</t>
  </si>
  <si>
    <r>
      <rPr>
        <sz val="10"/>
        <color theme="1"/>
        <rFont val="宋体"/>
        <charset val="0"/>
      </rPr>
      <t>银川市兴庆区掌政镇陶林园艺场</t>
    </r>
    <r>
      <rPr>
        <sz val="10"/>
        <color theme="1"/>
        <rFont val="Arial"/>
        <charset val="0"/>
      </rPr>
      <t>33</t>
    </r>
  </si>
  <si>
    <t>申立波</t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</si>
  <si>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07</t>
    </r>
  </si>
  <si>
    <t>周玉凤</t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</si>
  <si>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18</t>
    </r>
  </si>
  <si>
    <t>罗代文</t>
  </si>
  <si>
    <t>刘光武</t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</si>
  <si>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31</t>
    </r>
    <r>
      <rPr>
        <sz val="10"/>
        <color theme="1"/>
        <rFont val="宋体"/>
        <charset val="0"/>
      </rPr>
      <t>号</t>
    </r>
  </si>
  <si>
    <t>罗代俭</t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</si>
  <si>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55</t>
    </r>
    <r>
      <rPr>
        <sz val="10"/>
        <color theme="1"/>
        <rFont val="宋体"/>
        <charset val="0"/>
      </rPr>
      <t>号</t>
    </r>
  </si>
  <si>
    <t>李早新</t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</si>
  <si>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17</t>
    </r>
    <r>
      <rPr>
        <sz val="10"/>
        <color theme="1"/>
        <rFont val="宋体"/>
        <charset val="0"/>
      </rPr>
      <t>号</t>
    </r>
  </si>
  <si>
    <t>罗代贤</t>
  </si>
  <si>
    <r>
      <rPr>
        <sz val="10"/>
        <color theme="1"/>
        <rFont val="宋体"/>
        <charset val="0"/>
      </rPr>
      <t>通伏乡罗家庄村四队</t>
    </r>
    <r>
      <rPr>
        <sz val="10"/>
        <color theme="1"/>
        <rFont val="Arial"/>
        <charset val="0"/>
      </rPr>
      <t>49</t>
    </r>
  </si>
  <si>
    <t>刘新元</t>
  </si>
  <si>
    <r>
      <rPr>
        <sz val="10"/>
        <color theme="1"/>
        <rFont val="宋体"/>
        <charset val="0"/>
      </rPr>
      <t>通伏乡罗家庄村五队</t>
    </r>
    <r>
      <rPr>
        <sz val="10"/>
        <color theme="1"/>
        <rFont val="Arial"/>
        <charset val="0"/>
      </rPr>
      <t>24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</si>
  <si>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平陶路工商居小区</t>
    </r>
    <r>
      <rPr>
        <sz val="10"/>
        <color theme="1"/>
        <rFont val="Arial"/>
        <charset val="0"/>
      </rPr>
      <t>74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</si>
  <si>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通伏乡罗家庄村五队</t>
    </r>
    <r>
      <rPr>
        <sz val="10"/>
        <color theme="1"/>
        <rFont val="Arial"/>
        <charset val="0"/>
      </rPr>
      <t>22</t>
    </r>
  </si>
  <si>
    <t>罗学峰</t>
  </si>
  <si>
    <r>
      <rPr>
        <sz val="10"/>
        <color theme="1"/>
        <rFont val="宋体"/>
        <charset val="0"/>
      </rPr>
      <t>通伏乡罗家庄村五队</t>
    </r>
    <r>
      <rPr>
        <sz val="10"/>
        <color theme="1"/>
        <rFont val="Arial"/>
        <charset val="0"/>
      </rPr>
      <t>34</t>
    </r>
  </si>
  <si>
    <r>
      <rPr>
        <sz val="10"/>
        <color theme="1"/>
        <rFont val="宋体"/>
        <charset val="0"/>
      </rPr>
      <t>通伏乡罗家庄村五队</t>
    </r>
    <r>
      <rPr>
        <sz val="10"/>
        <color theme="1"/>
        <rFont val="Arial"/>
        <charset val="0"/>
      </rPr>
      <t>01</t>
    </r>
  </si>
  <si>
    <t>曹生荣</t>
  </si>
  <si>
    <r>
      <rPr>
        <sz val="10"/>
        <color theme="1"/>
        <rFont val="宋体"/>
        <charset val="0"/>
      </rPr>
      <t>通伏乡罗家庄村五队</t>
    </r>
    <r>
      <rPr>
        <sz val="10"/>
        <color theme="1"/>
        <rFont val="Arial"/>
        <charset val="0"/>
      </rPr>
      <t>10</t>
    </r>
  </si>
  <si>
    <t>曹帅</t>
  </si>
  <si>
    <r>
      <rPr>
        <sz val="10"/>
        <color theme="1"/>
        <rFont val="宋体"/>
        <charset val="0"/>
      </rPr>
      <t>通伏乡罗家庄村五队</t>
    </r>
    <r>
      <rPr>
        <sz val="10"/>
        <color theme="1"/>
        <rFont val="Arial"/>
        <charset val="0"/>
      </rPr>
      <t>17</t>
    </r>
  </si>
  <si>
    <t>罗学新</t>
  </si>
  <si>
    <r>
      <rPr>
        <sz val="10"/>
        <color theme="1"/>
        <rFont val="宋体"/>
        <charset val="0"/>
      </rPr>
      <t>通伏乡罗家庄村五队</t>
    </r>
    <r>
      <rPr>
        <sz val="10"/>
        <color theme="1"/>
        <rFont val="Arial"/>
        <charset val="0"/>
      </rPr>
      <t>12</t>
    </r>
  </si>
  <si>
    <t>罗志亮</t>
  </si>
  <si>
    <t>罗志明</t>
  </si>
  <si>
    <r>
      <rPr>
        <sz val="10"/>
        <color theme="1"/>
        <rFont val="宋体"/>
        <charset val="0"/>
      </rPr>
      <t>通伏乡罗家庄村五队</t>
    </r>
    <r>
      <rPr>
        <sz val="10"/>
        <color theme="1"/>
        <rFont val="Arial"/>
        <charset val="0"/>
      </rPr>
      <t>12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</si>
  <si>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通伏乡罗家庄村五队</t>
    </r>
    <r>
      <rPr>
        <sz val="10"/>
        <color theme="1"/>
        <rFont val="Arial"/>
        <charset val="0"/>
      </rPr>
      <t>27</t>
    </r>
  </si>
  <si>
    <t>张树斌</t>
  </si>
  <si>
    <r>
      <rPr>
        <sz val="10"/>
        <color theme="1"/>
        <rFont val="宋体"/>
        <charset val="0"/>
      </rPr>
      <t>通伏乡罗家庄村五队</t>
    </r>
    <r>
      <rPr>
        <sz val="10"/>
        <color theme="1"/>
        <rFont val="Arial"/>
        <charset val="0"/>
      </rPr>
      <t>27-1</t>
    </r>
    <r>
      <rPr>
        <sz val="10"/>
        <color theme="1"/>
        <rFont val="宋体"/>
        <charset val="0"/>
      </rPr>
      <t>号</t>
    </r>
  </si>
  <si>
    <t>张占永</t>
  </si>
  <si>
    <r>
      <rPr>
        <sz val="10"/>
        <color theme="1"/>
        <rFont val="宋体"/>
        <charset val="0"/>
      </rPr>
      <t>通伏乡罗家庄村五队</t>
    </r>
    <r>
      <rPr>
        <sz val="10"/>
        <color theme="1"/>
        <rFont val="Arial"/>
        <charset val="0"/>
      </rPr>
      <t>16</t>
    </r>
  </si>
  <si>
    <t>罗志伏</t>
  </si>
  <si>
    <r>
      <rPr>
        <sz val="10"/>
        <color theme="1"/>
        <rFont val="宋体"/>
        <charset val="0"/>
      </rPr>
      <t>通伏乡罗家庄村五队</t>
    </r>
    <r>
      <rPr>
        <sz val="10"/>
        <color theme="1"/>
        <rFont val="Arial"/>
        <charset val="0"/>
      </rPr>
      <t>111</t>
    </r>
    <r>
      <rPr>
        <sz val="10"/>
        <color theme="1"/>
        <rFont val="宋体"/>
        <charset val="0"/>
      </rPr>
      <t>号</t>
    </r>
  </si>
  <si>
    <t>罗学成</t>
  </si>
  <si>
    <r>
      <rPr>
        <sz val="10"/>
        <color theme="1"/>
        <rFont val="宋体"/>
        <charset val="0"/>
      </rPr>
      <t>通伏乡罗家庄村五队</t>
    </r>
    <r>
      <rPr>
        <sz val="10"/>
        <color theme="1"/>
        <rFont val="Arial"/>
        <charset val="0"/>
      </rPr>
      <t>20</t>
    </r>
  </si>
  <si>
    <t>曹生虎</t>
  </si>
  <si>
    <r>
      <rPr>
        <sz val="10"/>
        <color theme="1"/>
        <rFont val="宋体"/>
        <charset val="0"/>
      </rPr>
      <t>通伏乡罗家庄村五队</t>
    </r>
    <r>
      <rPr>
        <sz val="10"/>
        <color theme="1"/>
        <rFont val="Arial"/>
        <charset val="0"/>
      </rPr>
      <t>30-1</t>
    </r>
    <r>
      <rPr>
        <sz val="10"/>
        <color theme="1"/>
        <rFont val="宋体"/>
        <charset val="0"/>
      </rPr>
      <t>号</t>
    </r>
  </si>
  <si>
    <t>曹生春</t>
  </si>
  <si>
    <r>
      <rPr>
        <sz val="10"/>
        <color theme="1"/>
        <rFont val="宋体"/>
        <charset val="0"/>
      </rPr>
      <t>通伏乡罗家庄村五队</t>
    </r>
    <r>
      <rPr>
        <sz val="10"/>
        <color theme="1"/>
        <rFont val="Arial"/>
        <charset val="0"/>
      </rPr>
      <t>07</t>
    </r>
  </si>
  <si>
    <t>曹生亮</t>
  </si>
  <si>
    <t>通伏乡罗家庄村五队号</t>
  </si>
  <si>
    <t>曹随占</t>
  </si>
  <si>
    <r>
      <rPr>
        <sz val="10"/>
        <color theme="1"/>
        <rFont val="宋体"/>
        <charset val="0"/>
      </rPr>
      <t>通伏乡罗家庄村五队</t>
    </r>
    <r>
      <rPr>
        <sz val="10"/>
        <color theme="1"/>
        <rFont val="Arial"/>
        <charset val="0"/>
      </rPr>
      <t>30</t>
    </r>
  </si>
  <si>
    <t>曹生利</t>
  </si>
  <si>
    <t>罗志云</t>
  </si>
  <si>
    <r>
      <rPr>
        <sz val="10"/>
        <color theme="1"/>
        <rFont val="宋体"/>
        <charset val="0"/>
      </rPr>
      <t>通伏乡罗家庄村五队</t>
    </r>
    <r>
      <rPr>
        <sz val="10"/>
        <color theme="1"/>
        <rFont val="Arial"/>
        <charset val="0"/>
      </rPr>
      <t>14</t>
    </r>
  </si>
  <si>
    <t>罗长命</t>
  </si>
  <si>
    <r>
      <rPr>
        <sz val="10"/>
        <color theme="1"/>
        <rFont val="宋体"/>
        <charset val="0"/>
      </rPr>
      <t>通伏乡罗家庄村五队</t>
    </r>
    <r>
      <rPr>
        <sz val="10"/>
        <color theme="1"/>
        <rFont val="Arial"/>
        <charset val="0"/>
      </rPr>
      <t>28</t>
    </r>
  </si>
  <si>
    <t>罗长青</t>
  </si>
  <si>
    <r>
      <rPr>
        <sz val="10"/>
        <color theme="1"/>
        <rFont val="宋体"/>
        <charset val="0"/>
      </rPr>
      <t>通伏乡罗家庄村五队</t>
    </r>
    <r>
      <rPr>
        <sz val="10"/>
        <color theme="1"/>
        <rFont val="Arial"/>
        <charset val="0"/>
      </rPr>
      <t>28</t>
    </r>
    <r>
      <rPr>
        <sz val="10"/>
        <color theme="1"/>
        <rFont val="宋体"/>
        <charset val="0"/>
      </rPr>
      <t>号</t>
    </r>
  </si>
  <si>
    <t>罗学如</t>
  </si>
  <si>
    <r>
      <rPr>
        <sz val="10"/>
        <color theme="1"/>
        <rFont val="宋体"/>
        <charset val="0"/>
      </rPr>
      <t>通伏乡罗家庄村五队</t>
    </r>
    <r>
      <rPr>
        <sz val="10"/>
        <color theme="1"/>
        <rFont val="Arial"/>
        <charset val="0"/>
      </rPr>
      <t>15</t>
    </r>
  </si>
  <si>
    <t>梁赞成</t>
  </si>
  <si>
    <r>
      <rPr>
        <sz val="10"/>
        <color theme="1"/>
        <rFont val="宋体"/>
        <charset val="0"/>
      </rPr>
      <t>城关镇人民西路北侧星海花园</t>
    </r>
    <r>
      <rPr>
        <sz val="10"/>
        <color theme="1"/>
        <rFont val="Arial"/>
        <charset val="0"/>
      </rPr>
      <t>17-1-202</t>
    </r>
  </si>
  <si>
    <t>张国安</t>
  </si>
  <si>
    <r>
      <rPr>
        <sz val="10"/>
        <color theme="1"/>
        <rFont val="宋体"/>
        <charset val="0"/>
      </rPr>
      <t>通伏乡罗家庄村五队</t>
    </r>
    <r>
      <rPr>
        <sz val="10"/>
        <color theme="1"/>
        <rFont val="Arial"/>
        <charset val="0"/>
      </rPr>
      <t>03</t>
    </r>
  </si>
  <si>
    <t>张国柱</t>
  </si>
  <si>
    <r>
      <rPr>
        <sz val="10"/>
        <color theme="1"/>
        <rFont val="宋体"/>
        <charset val="0"/>
      </rPr>
      <t>通伏乡罗家庄村五队</t>
    </r>
    <r>
      <rPr>
        <sz val="10"/>
        <color theme="1"/>
        <rFont val="Arial"/>
        <charset val="0"/>
      </rPr>
      <t>19</t>
    </r>
  </si>
  <si>
    <t>罗志祥</t>
  </si>
  <si>
    <t>梁玉民</t>
  </si>
  <si>
    <t>田保林</t>
  </si>
  <si>
    <r>
      <rPr>
        <sz val="10"/>
        <color theme="1"/>
        <rFont val="宋体"/>
        <charset val="0"/>
      </rPr>
      <t>通伏乡罗家庄村五队</t>
    </r>
    <r>
      <rPr>
        <sz val="10"/>
        <color theme="1"/>
        <rFont val="Arial"/>
        <charset val="0"/>
      </rPr>
      <t>081022</t>
    </r>
    <r>
      <rPr>
        <sz val="10"/>
        <color theme="1"/>
        <rFont val="宋体"/>
        <charset val="0"/>
      </rPr>
      <t>号</t>
    </r>
  </si>
  <si>
    <t>罗学奎</t>
  </si>
  <si>
    <r>
      <rPr>
        <sz val="10"/>
        <color theme="1"/>
        <rFont val="宋体"/>
        <charset val="0"/>
      </rPr>
      <t>通伏乡罗家庄村五队</t>
    </r>
    <r>
      <rPr>
        <sz val="10"/>
        <color theme="1"/>
        <rFont val="Arial"/>
        <charset val="0"/>
      </rPr>
      <t>29</t>
    </r>
  </si>
  <si>
    <r>
      <rPr>
        <sz val="10"/>
        <color theme="1"/>
        <rFont val="宋体"/>
        <charset val="0"/>
      </rPr>
      <t>通伏乡罗家庄村五队</t>
    </r>
    <r>
      <rPr>
        <sz val="10"/>
        <color theme="1"/>
        <rFont val="Arial"/>
        <charset val="0"/>
      </rPr>
      <t>18</t>
    </r>
  </si>
  <si>
    <r>
      <rPr>
        <sz val="10"/>
        <color theme="1"/>
        <rFont val="宋体"/>
        <charset val="0"/>
      </rPr>
      <t>通伏乡罗家庄村五队</t>
    </r>
    <r>
      <rPr>
        <sz val="10"/>
        <color theme="1"/>
        <rFont val="Arial"/>
        <charset val="0"/>
      </rPr>
      <t>18-1</t>
    </r>
    <r>
      <rPr>
        <sz val="10"/>
        <color theme="1"/>
        <rFont val="宋体"/>
        <charset val="0"/>
      </rPr>
      <t>号</t>
    </r>
  </si>
  <si>
    <t>罗志宁</t>
  </si>
  <si>
    <r>
      <rPr>
        <sz val="10"/>
        <color theme="1"/>
        <rFont val="宋体"/>
        <charset val="0"/>
      </rPr>
      <t>通伏乡罗家庄村五队</t>
    </r>
    <r>
      <rPr>
        <sz val="10"/>
        <color theme="1"/>
        <rFont val="Arial"/>
        <charset val="0"/>
      </rPr>
      <t>09</t>
    </r>
  </si>
  <si>
    <r>
      <rPr>
        <sz val="10"/>
        <color theme="1"/>
        <rFont val="宋体"/>
        <charset val="0"/>
      </rPr>
      <t>通伏乡罗家庄村五队</t>
    </r>
    <r>
      <rPr>
        <sz val="10"/>
        <color theme="1"/>
        <rFont val="Arial"/>
        <charset val="0"/>
      </rPr>
      <t>11</t>
    </r>
  </si>
  <si>
    <t>紫玉梅</t>
  </si>
  <si>
    <r>
      <rPr>
        <sz val="10"/>
        <color theme="1"/>
        <rFont val="宋体"/>
        <charset val="0"/>
      </rPr>
      <t>通伏乡罗家庄村五队</t>
    </r>
    <r>
      <rPr>
        <sz val="10"/>
        <color theme="1"/>
        <rFont val="Arial"/>
        <charset val="0"/>
      </rPr>
      <t>05</t>
    </r>
  </si>
  <si>
    <r>
      <rPr>
        <sz val="10"/>
        <color theme="1"/>
        <rFont val="宋体"/>
        <charset val="0"/>
      </rPr>
      <t>通伏乡罗家庄村五队</t>
    </r>
    <r>
      <rPr>
        <sz val="10"/>
        <color theme="1"/>
        <rFont val="Arial"/>
        <charset val="0"/>
      </rPr>
      <t>06-1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</si>
  <si>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通伏乡罗家庄村五队</t>
    </r>
    <r>
      <rPr>
        <sz val="10"/>
        <color theme="1"/>
        <rFont val="Arial"/>
        <charset val="0"/>
      </rPr>
      <t>06</t>
    </r>
  </si>
  <si>
    <t>罗学武</t>
  </si>
  <si>
    <r>
      <rPr>
        <sz val="10"/>
        <color theme="1"/>
        <rFont val="宋体"/>
        <charset val="0"/>
      </rPr>
      <t>通伏乡罗家庄村五队</t>
    </r>
    <r>
      <rPr>
        <sz val="10"/>
        <color theme="1"/>
        <rFont val="Arial"/>
        <charset val="0"/>
      </rPr>
      <t>31</t>
    </r>
  </si>
  <si>
    <t>罗学兵</t>
  </si>
  <si>
    <t>罗学惠</t>
  </si>
  <si>
    <r>
      <rPr>
        <sz val="10"/>
        <color theme="1"/>
        <rFont val="宋体"/>
        <charset val="0"/>
      </rPr>
      <t>通伏乡罗家庄村五队</t>
    </r>
    <r>
      <rPr>
        <sz val="10"/>
        <color theme="1"/>
        <rFont val="Arial"/>
        <charset val="0"/>
      </rPr>
      <t>21</t>
    </r>
  </si>
  <si>
    <t>罗常林</t>
  </si>
  <si>
    <r>
      <rPr>
        <sz val="10"/>
        <color theme="1"/>
        <rFont val="宋体"/>
        <charset val="0"/>
      </rPr>
      <t>通伏乡罗家庄村五队</t>
    </r>
    <r>
      <rPr>
        <sz val="10"/>
        <color theme="1"/>
        <rFont val="Arial"/>
        <charset val="0"/>
      </rPr>
      <t>13</t>
    </r>
  </si>
  <si>
    <t>罗德成</t>
  </si>
  <si>
    <t>张国保</t>
  </si>
  <si>
    <r>
      <rPr>
        <sz val="10"/>
        <color theme="1"/>
        <rFont val="宋体"/>
        <charset val="0"/>
      </rPr>
      <t>通伏乡罗家庄村五队</t>
    </r>
    <r>
      <rPr>
        <sz val="10"/>
        <color theme="1"/>
        <rFont val="Arial"/>
        <charset val="0"/>
      </rPr>
      <t>04</t>
    </r>
  </si>
  <si>
    <t>张占迪</t>
  </si>
  <si>
    <r>
      <rPr>
        <sz val="10"/>
        <color theme="1"/>
        <rFont val="宋体"/>
        <charset val="0"/>
      </rPr>
      <t>通伏乡罗家庄村五队</t>
    </r>
    <r>
      <rPr>
        <sz val="10"/>
        <color theme="1"/>
        <rFont val="Arial"/>
        <charset val="0"/>
      </rPr>
      <t>26</t>
    </r>
  </si>
  <si>
    <t>刘新华</t>
  </si>
  <si>
    <t>梁建军</t>
  </si>
  <si>
    <r>
      <rPr>
        <sz val="10"/>
        <color theme="1"/>
        <rFont val="宋体"/>
        <charset val="0"/>
      </rPr>
      <t>城关镇平大路新路小区</t>
    </r>
    <r>
      <rPr>
        <sz val="10"/>
        <color theme="1"/>
        <rFont val="Arial"/>
        <charset val="0"/>
      </rPr>
      <t>64</t>
    </r>
    <r>
      <rPr>
        <sz val="10"/>
        <color theme="1"/>
        <rFont val="宋体"/>
        <charset val="0"/>
      </rPr>
      <t>号</t>
    </r>
  </si>
  <si>
    <t>王兴家</t>
  </si>
  <si>
    <r>
      <rPr>
        <sz val="10"/>
        <color theme="1"/>
        <rFont val="宋体"/>
        <charset val="0"/>
      </rPr>
      <t>通伏乡罗家庄村五队</t>
    </r>
    <r>
      <rPr>
        <sz val="10"/>
        <color theme="1"/>
        <rFont val="Arial"/>
        <charset val="0"/>
      </rPr>
      <t>08</t>
    </r>
  </si>
  <si>
    <r>
      <rPr>
        <sz val="10"/>
        <color theme="1"/>
        <rFont val="宋体"/>
        <charset val="0"/>
      </rPr>
      <t>通伏乡罗家庄村五队</t>
    </r>
    <r>
      <rPr>
        <sz val="10"/>
        <color theme="1"/>
        <rFont val="Arial"/>
        <charset val="0"/>
      </rPr>
      <t>32</t>
    </r>
  </si>
  <si>
    <t>王金禄</t>
  </si>
  <si>
    <r>
      <rPr>
        <sz val="10"/>
        <color theme="1"/>
        <rFont val="宋体"/>
        <charset val="0"/>
      </rPr>
      <t>通伏乡罗家庄村五队</t>
    </r>
    <r>
      <rPr>
        <sz val="10"/>
        <color theme="1"/>
        <rFont val="Arial"/>
        <charset val="0"/>
      </rPr>
      <t>08</t>
    </r>
    <r>
      <rPr>
        <sz val="10"/>
        <color theme="1"/>
        <rFont val="宋体"/>
        <charset val="0"/>
      </rPr>
      <t>号</t>
    </r>
  </si>
  <si>
    <t>田健</t>
  </si>
  <si>
    <r>
      <rPr>
        <sz val="10"/>
        <color theme="1"/>
        <rFont val="宋体"/>
        <charset val="0"/>
      </rPr>
      <t>城关镇前进西路金辉小区</t>
    </r>
    <r>
      <rPr>
        <sz val="10"/>
        <color theme="1"/>
        <rFont val="Arial"/>
        <charset val="0"/>
      </rPr>
      <t>2-3-301</t>
    </r>
  </si>
  <si>
    <t>郭有德</t>
  </si>
  <si>
    <r>
      <rPr>
        <sz val="10"/>
        <color theme="1"/>
        <rFont val="宋体"/>
        <charset val="0"/>
      </rPr>
      <t>通伏乡罗家庄村六队</t>
    </r>
    <r>
      <rPr>
        <sz val="10"/>
        <color theme="1"/>
        <rFont val="Arial"/>
        <charset val="0"/>
      </rPr>
      <t>36</t>
    </r>
  </si>
  <si>
    <t>曹银山</t>
  </si>
  <si>
    <r>
      <rPr>
        <sz val="10"/>
        <color theme="1"/>
        <rFont val="宋体"/>
        <charset val="0"/>
      </rPr>
      <t>大武口南街变电所自建房</t>
    </r>
    <r>
      <rPr>
        <sz val="10"/>
        <color theme="1"/>
        <rFont val="Arial"/>
        <charset val="0"/>
      </rPr>
      <t>469</t>
    </r>
  </si>
  <si>
    <t>刘丰刚</t>
  </si>
  <si>
    <r>
      <rPr>
        <sz val="10"/>
        <color theme="1"/>
        <rFont val="宋体"/>
        <charset val="0"/>
      </rPr>
      <t>通伏乡罗家庄村六队</t>
    </r>
    <r>
      <rPr>
        <sz val="10"/>
        <color theme="1"/>
        <rFont val="Arial"/>
        <charset val="0"/>
      </rPr>
      <t>21</t>
    </r>
  </si>
  <si>
    <t>秦金莲</t>
  </si>
  <si>
    <r>
      <rPr>
        <sz val="10"/>
        <color theme="1"/>
        <rFont val="宋体"/>
        <charset val="0"/>
      </rPr>
      <t>通伏乡罗家庄村六队</t>
    </r>
    <r>
      <rPr>
        <sz val="10"/>
        <color theme="1"/>
        <rFont val="Arial"/>
        <charset val="0"/>
      </rPr>
      <t>03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</si>
  <si>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通伏乡罗家庄村六队</t>
    </r>
    <r>
      <rPr>
        <sz val="10"/>
        <color theme="1"/>
        <rFont val="Arial"/>
        <charset val="0"/>
      </rPr>
      <t>32-1</t>
    </r>
    <r>
      <rPr>
        <sz val="10"/>
        <color theme="1"/>
        <rFont val="宋体"/>
        <charset val="0"/>
      </rPr>
      <t>号</t>
    </r>
  </si>
  <si>
    <t>通伏乡罗家庄村六队号</t>
  </si>
  <si>
    <t>罗海波</t>
  </si>
  <si>
    <r>
      <rPr>
        <sz val="10"/>
        <color theme="1"/>
        <rFont val="宋体"/>
        <charset val="0"/>
      </rPr>
      <t>通伏乡罗家庄村六队</t>
    </r>
    <r>
      <rPr>
        <sz val="10"/>
        <color theme="1"/>
        <rFont val="Arial"/>
        <charset val="0"/>
      </rPr>
      <t>49</t>
    </r>
  </si>
  <si>
    <r>
      <rPr>
        <sz val="10"/>
        <color theme="1"/>
        <rFont val="宋体"/>
        <charset val="0"/>
      </rPr>
      <t>通伏乡罗家庄村六队</t>
    </r>
    <r>
      <rPr>
        <sz val="10"/>
        <color theme="1"/>
        <rFont val="Arial"/>
        <charset val="0"/>
      </rPr>
      <t>10-1</t>
    </r>
  </si>
  <si>
    <r>
      <rPr>
        <sz val="10"/>
        <color theme="1"/>
        <rFont val="宋体"/>
        <charset val="0"/>
      </rPr>
      <t>通伏乡罗家庄村六队</t>
    </r>
    <r>
      <rPr>
        <sz val="10"/>
        <color theme="1"/>
        <rFont val="Arial"/>
        <charset val="0"/>
      </rPr>
      <t>10</t>
    </r>
  </si>
  <si>
    <r>
      <rPr>
        <sz val="10"/>
        <color theme="1"/>
        <rFont val="宋体"/>
        <charset val="0"/>
      </rPr>
      <t>通伏乡罗家庄村六队</t>
    </r>
    <r>
      <rPr>
        <sz val="10"/>
        <color theme="1"/>
        <rFont val="Arial"/>
        <charset val="0"/>
      </rPr>
      <t>23</t>
    </r>
  </si>
  <si>
    <t>刘丰彭</t>
  </si>
  <si>
    <r>
      <rPr>
        <sz val="10"/>
        <color theme="1"/>
        <rFont val="宋体"/>
        <charset val="0"/>
      </rPr>
      <t>通伏乡罗家庄村六队</t>
    </r>
    <r>
      <rPr>
        <sz val="10"/>
        <color theme="1"/>
        <rFont val="Arial"/>
        <charset val="0"/>
      </rPr>
      <t>23</t>
    </r>
    <r>
      <rPr>
        <sz val="10"/>
        <color theme="1"/>
        <rFont val="宋体"/>
        <charset val="0"/>
      </rPr>
      <t>号</t>
    </r>
  </si>
  <si>
    <t>罗震海</t>
  </si>
  <si>
    <r>
      <rPr>
        <sz val="10"/>
        <color theme="1"/>
        <rFont val="宋体"/>
        <charset val="0"/>
      </rPr>
      <t>通伏乡罗家庄村六队</t>
    </r>
    <r>
      <rPr>
        <sz val="10"/>
        <color theme="1"/>
        <rFont val="Arial"/>
        <charset val="0"/>
      </rPr>
      <t>15</t>
    </r>
  </si>
  <si>
    <t>翟惠斌</t>
  </si>
  <si>
    <r>
      <rPr>
        <sz val="10"/>
        <color theme="1"/>
        <rFont val="宋体"/>
        <charset val="0"/>
      </rPr>
      <t>通伏乡罗家庄村六队</t>
    </r>
    <r>
      <rPr>
        <sz val="10"/>
        <color theme="1"/>
        <rFont val="Arial"/>
        <charset val="0"/>
      </rPr>
      <t>111</t>
    </r>
    <r>
      <rPr>
        <sz val="10"/>
        <color theme="1"/>
        <rFont val="宋体"/>
        <charset val="0"/>
      </rPr>
      <t>号</t>
    </r>
  </si>
  <si>
    <t>罗学喜</t>
  </si>
  <si>
    <r>
      <rPr>
        <sz val="10"/>
        <color theme="1"/>
        <rFont val="宋体"/>
        <charset val="0"/>
      </rPr>
      <t>通伏乡罗家庄村六队</t>
    </r>
    <r>
      <rPr>
        <sz val="10"/>
        <color theme="1"/>
        <rFont val="Arial"/>
        <charset val="0"/>
      </rPr>
      <t>20</t>
    </r>
  </si>
  <si>
    <r>
      <rPr>
        <sz val="10"/>
        <color theme="1"/>
        <rFont val="宋体"/>
        <charset val="0"/>
      </rPr>
      <t>通伏乡罗家庄村六队</t>
    </r>
    <r>
      <rPr>
        <sz val="10"/>
        <color theme="1"/>
        <rFont val="Arial"/>
        <charset val="0"/>
      </rPr>
      <t>42</t>
    </r>
  </si>
  <si>
    <r>
      <rPr>
        <sz val="10"/>
        <color theme="1"/>
        <rFont val="宋体"/>
        <charset val="0"/>
      </rPr>
      <t>通伏乡罗家庄村六队</t>
    </r>
    <r>
      <rPr>
        <sz val="10"/>
        <color theme="1"/>
        <rFont val="Arial"/>
        <charset val="0"/>
      </rPr>
      <t>00</t>
    </r>
  </si>
  <si>
    <t>罗吉庆</t>
  </si>
  <si>
    <r>
      <rPr>
        <sz val="10"/>
        <color theme="1"/>
        <rFont val="宋体"/>
        <charset val="0"/>
      </rPr>
      <t>通伏乡罗家庄村六队</t>
    </r>
    <r>
      <rPr>
        <sz val="10"/>
        <color theme="1"/>
        <rFont val="Arial"/>
        <charset val="0"/>
      </rPr>
      <t>38</t>
    </r>
  </si>
  <si>
    <r>
      <rPr>
        <sz val="10"/>
        <color theme="1"/>
        <rFont val="宋体"/>
        <charset val="0"/>
      </rPr>
      <t>通伏乡罗家庄村六队</t>
    </r>
    <r>
      <rPr>
        <sz val="10"/>
        <color theme="1"/>
        <rFont val="Arial"/>
        <charset val="0"/>
      </rPr>
      <t>29</t>
    </r>
  </si>
  <si>
    <t>翟全伏</t>
  </si>
  <si>
    <r>
      <rPr>
        <sz val="10"/>
        <color theme="1"/>
        <rFont val="宋体"/>
        <charset val="0"/>
      </rPr>
      <t>通伏乡罗家庄村六队</t>
    </r>
    <r>
      <rPr>
        <sz val="10"/>
        <color theme="1"/>
        <rFont val="Arial"/>
        <charset val="0"/>
      </rPr>
      <t>11</t>
    </r>
  </si>
  <si>
    <t>翟惠军</t>
  </si>
  <si>
    <t>刘丰智</t>
  </si>
  <si>
    <r>
      <rPr>
        <sz val="10"/>
        <color theme="1"/>
        <rFont val="宋体"/>
        <charset val="0"/>
      </rPr>
      <t>通伏乡罗家庄村六队</t>
    </r>
    <r>
      <rPr>
        <sz val="10"/>
        <color theme="1"/>
        <rFont val="Arial"/>
        <charset val="0"/>
      </rPr>
      <t>19</t>
    </r>
    <r>
      <rPr>
        <sz val="10"/>
        <color theme="1"/>
        <rFont val="宋体"/>
        <charset val="0"/>
      </rPr>
      <t>号</t>
    </r>
  </si>
  <si>
    <t>罗学祥</t>
  </si>
  <si>
    <r>
      <rPr>
        <sz val="10"/>
        <color theme="1"/>
        <rFont val="宋体"/>
        <charset val="0"/>
      </rPr>
      <t>通伏乡罗家庄村六队</t>
    </r>
    <r>
      <rPr>
        <sz val="10"/>
        <color theme="1"/>
        <rFont val="Arial"/>
        <charset val="0"/>
      </rPr>
      <t>01</t>
    </r>
  </si>
  <si>
    <t>郭元平</t>
  </si>
  <si>
    <r>
      <rPr>
        <sz val="10"/>
        <color theme="1"/>
        <rFont val="宋体"/>
        <charset val="0"/>
      </rPr>
      <t>通伏乡罗家庄村六队</t>
    </r>
    <r>
      <rPr>
        <sz val="10"/>
        <color theme="1"/>
        <rFont val="Arial"/>
        <charset val="0"/>
      </rPr>
      <t>36</t>
    </r>
    <r>
      <rPr>
        <sz val="10"/>
        <color theme="1"/>
        <rFont val="宋体"/>
        <charset val="0"/>
      </rPr>
      <t>号</t>
    </r>
  </si>
  <si>
    <t>赵进忠</t>
  </si>
  <si>
    <r>
      <rPr>
        <sz val="10"/>
        <color theme="1"/>
        <rFont val="宋体"/>
        <charset val="0"/>
      </rPr>
      <t>通伏乡罗家庄村六队</t>
    </r>
    <r>
      <rPr>
        <sz val="10"/>
        <color theme="1"/>
        <rFont val="Arial"/>
        <charset val="0"/>
      </rPr>
      <t>22</t>
    </r>
  </si>
  <si>
    <r>
      <rPr>
        <sz val="10"/>
        <color theme="1"/>
        <rFont val="宋体"/>
        <charset val="0"/>
      </rPr>
      <t>通伏乡罗家庄村六队</t>
    </r>
    <r>
      <rPr>
        <sz val="10"/>
        <color theme="1"/>
        <rFont val="Arial"/>
        <charset val="0"/>
      </rPr>
      <t>080717</t>
    </r>
    <r>
      <rPr>
        <sz val="10"/>
        <color theme="1"/>
        <rFont val="宋体"/>
        <charset val="0"/>
      </rPr>
      <t>号</t>
    </r>
  </si>
  <si>
    <t>刘光山</t>
  </si>
  <si>
    <t>刘文国</t>
  </si>
  <si>
    <r>
      <rPr>
        <sz val="10"/>
        <color theme="1"/>
        <rFont val="宋体"/>
        <charset val="0"/>
      </rPr>
      <t>通伏乡罗家庄村六队</t>
    </r>
    <r>
      <rPr>
        <sz val="10"/>
        <color theme="1"/>
        <rFont val="Arial"/>
        <charset val="0"/>
      </rPr>
      <t>101111</t>
    </r>
    <r>
      <rPr>
        <sz val="10"/>
        <color theme="1"/>
        <rFont val="宋体"/>
        <charset val="0"/>
      </rPr>
      <t>号</t>
    </r>
  </si>
  <si>
    <t>罗建喜</t>
  </si>
  <si>
    <r>
      <rPr>
        <sz val="10"/>
        <color theme="1"/>
        <rFont val="宋体"/>
        <charset val="0"/>
      </rPr>
      <t>通伏乡罗家庄村六队</t>
    </r>
    <r>
      <rPr>
        <sz val="10"/>
        <color theme="1"/>
        <rFont val="Arial"/>
        <charset val="0"/>
      </rPr>
      <t>13</t>
    </r>
  </si>
  <si>
    <t>罗学和</t>
  </si>
  <si>
    <t>罗建功</t>
  </si>
  <si>
    <r>
      <rPr>
        <sz val="10"/>
        <color theme="1"/>
        <rFont val="宋体"/>
        <charset val="0"/>
      </rPr>
      <t>通伏乡罗家庄村六队</t>
    </r>
    <r>
      <rPr>
        <sz val="10"/>
        <color theme="1"/>
        <rFont val="Arial"/>
        <charset val="0"/>
      </rPr>
      <t>44</t>
    </r>
  </si>
  <si>
    <r>
      <rPr>
        <sz val="10"/>
        <color theme="1"/>
        <rFont val="宋体"/>
        <charset val="0"/>
      </rPr>
      <t>通伏乡罗家庄村六队</t>
    </r>
    <r>
      <rPr>
        <sz val="10"/>
        <color theme="1"/>
        <rFont val="Arial"/>
        <charset val="0"/>
      </rPr>
      <t>25</t>
    </r>
  </si>
  <si>
    <r>
      <rPr>
        <sz val="10"/>
        <color theme="1"/>
        <rFont val="宋体"/>
        <charset val="0"/>
      </rPr>
      <t>通伏乡罗家庄村六队</t>
    </r>
    <r>
      <rPr>
        <sz val="10"/>
        <color theme="1"/>
        <rFont val="Arial"/>
        <charset val="0"/>
      </rPr>
      <t>24</t>
    </r>
  </si>
  <si>
    <t>张世丽</t>
  </si>
  <si>
    <r>
      <rPr>
        <sz val="10"/>
        <color theme="1"/>
        <rFont val="宋体"/>
        <charset val="0"/>
      </rPr>
      <t>通伏乡罗家庄村六队</t>
    </r>
    <r>
      <rPr>
        <sz val="10"/>
        <color theme="1"/>
        <rFont val="Arial"/>
        <charset val="0"/>
      </rPr>
      <t>35</t>
    </r>
  </si>
  <si>
    <t>贾治红</t>
  </si>
  <si>
    <r>
      <rPr>
        <sz val="10"/>
        <color theme="1"/>
        <rFont val="宋体"/>
        <charset val="0"/>
      </rPr>
      <t>通伏乡罗家庄村六队</t>
    </r>
    <r>
      <rPr>
        <sz val="10"/>
        <color theme="1"/>
        <rFont val="Arial"/>
        <charset val="0"/>
      </rPr>
      <t>07</t>
    </r>
  </si>
  <si>
    <t>罗学利</t>
  </si>
  <si>
    <r>
      <rPr>
        <sz val="10"/>
        <color theme="1"/>
        <rFont val="宋体"/>
        <charset val="0"/>
      </rPr>
      <t>通伏乡罗家庄村六队</t>
    </r>
    <r>
      <rPr>
        <sz val="10"/>
        <color theme="1"/>
        <rFont val="Arial"/>
        <charset val="0"/>
      </rPr>
      <t>50</t>
    </r>
  </si>
  <si>
    <t>罗建雄</t>
  </si>
  <si>
    <r>
      <rPr>
        <sz val="10"/>
        <color theme="1"/>
        <rFont val="宋体"/>
        <charset val="0"/>
      </rPr>
      <t>通伏乡罗家庄村六队</t>
    </r>
    <r>
      <rPr>
        <sz val="10"/>
        <color theme="1"/>
        <rFont val="Arial"/>
        <charset val="0"/>
      </rPr>
      <t>14</t>
    </r>
  </si>
  <si>
    <t>罗学勤</t>
  </si>
  <si>
    <r>
      <rPr>
        <sz val="10"/>
        <color theme="1"/>
        <rFont val="宋体"/>
        <charset val="0"/>
      </rPr>
      <t>通伏乡罗家庄村六队</t>
    </r>
    <r>
      <rPr>
        <sz val="10"/>
        <color theme="1"/>
        <rFont val="Arial"/>
        <charset val="0"/>
      </rPr>
      <t>48</t>
    </r>
  </si>
  <si>
    <t>罗学平</t>
  </si>
  <si>
    <r>
      <rPr>
        <sz val="10"/>
        <color theme="1"/>
        <rFont val="宋体"/>
        <charset val="0"/>
      </rPr>
      <t>通伏乡罗家庄村六队</t>
    </r>
    <r>
      <rPr>
        <sz val="10"/>
        <color theme="1"/>
        <rFont val="Arial"/>
        <charset val="0"/>
      </rPr>
      <t>03</t>
    </r>
  </si>
  <si>
    <t>罗学才</t>
  </si>
  <si>
    <r>
      <rPr>
        <sz val="10"/>
        <color theme="1"/>
        <rFont val="宋体"/>
        <charset val="0"/>
      </rPr>
      <t>通伏乡罗家庄村六队</t>
    </r>
    <r>
      <rPr>
        <sz val="10"/>
        <color theme="1"/>
        <rFont val="Arial"/>
        <charset val="0"/>
      </rPr>
      <t>02</t>
    </r>
  </si>
  <si>
    <t>罗海军</t>
  </si>
  <si>
    <t>郭和平</t>
  </si>
  <si>
    <t>岳怀云</t>
  </si>
  <si>
    <r>
      <rPr>
        <sz val="10"/>
        <color theme="1"/>
        <rFont val="宋体"/>
        <charset val="0"/>
      </rPr>
      <t>通伏乡罗家庄村六队</t>
    </r>
    <r>
      <rPr>
        <sz val="10"/>
        <color theme="1"/>
        <rFont val="Arial"/>
        <charset val="0"/>
      </rPr>
      <t>34</t>
    </r>
  </si>
  <si>
    <r>
      <rPr>
        <sz val="10"/>
        <color theme="1"/>
        <rFont val="宋体"/>
        <charset val="0"/>
      </rPr>
      <t>通伏乡罗家庄村六队</t>
    </r>
    <r>
      <rPr>
        <sz val="10"/>
        <color theme="1"/>
        <rFont val="Arial"/>
        <charset val="0"/>
      </rPr>
      <t>37</t>
    </r>
  </si>
  <si>
    <t>郭有才</t>
  </si>
  <si>
    <r>
      <rPr>
        <sz val="10"/>
        <color theme="1"/>
        <rFont val="宋体"/>
        <charset val="0"/>
      </rPr>
      <t>通伏乡罗家庄村六队</t>
    </r>
    <r>
      <rPr>
        <sz val="10"/>
        <color theme="1"/>
        <rFont val="Arial"/>
        <charset val="0"/>
      </rPr>
      <t>33</t>
    </r>
  </si>
  <si>
    <t>刘自刚</t>
  </si>
  <si>
    <r>
      <rPr>
        <sz val="10"/>
        <color theme="1"/>
        <rFont val="宋体"/>
        <charset val="0"/>
      </rPr>
      <t>通伏乡罗家庄村六队</t>
    </r>
    <r>
      <rPr>
        <sz val="10"/>
        <color theme="1"/>
        <rFont val="Arial"/>
        <charset val="0"/>
      </rPr>
      <t>06</t>
    </r>
  </si>
  <si>
    <t>罗建力</t>
  </si>
  <si>
    <t>罗建民</t>
  </si>
  <si>
    <r>
      <rPr>
        <sz val="10"/>
        <color theme="1"/>
        <rFont val="宋体"/>
        <charset val="0"/>
      </rPr>
      <t>通伏乡罗家庄村六队</t>
    </r>
    <r>
      <rPr>
        <sz val="10"/>
        <color theme="1"/>
        <rFont val="Arial"/>
        <charset val="0"/>
      </rPr>
      <t>05</t>
    </r>
  </si>
  <si>
    <t>罗学义</t>
  </si>
  <si>
    <r>
      <rPr>
        <sz val="10"/>
        <color theme="1"/>
        <rFont val="宋体"/>
        <charset val="0"/>
      </rPr>
      <t>通伏乡罗家庄村六队</t>
    </r>
    <r>
      <rPr>
        <sz val="10"/>
        <color theme="1"/>
        <rFont val="Arial"/>
        <charset val="0"/>
      </rPr>
      <t>17</t>
    </r>
  </si>
  <si>
    <t>刘卫东</t>
  </si>
  <si>
    <r>
      <rPr>
        <sz val="10"/>
        <color theme="1"/>
        <rFont val="宋体"/>
        <charset val="0"/>
      </rPr>
      <t>通伏乡罗家庄村六队</t>
    </r>
    <r>
      <rPr>
        <sz val="10"/>
        <color theme="1"/>
        <rFont val="Arial"/>
        <charset val="0"/>
      </rPr>
      <t>27</t>
    </r>
  </si>
  <si>
    <t>刘元东</t>
  </si>
  <si>
    <t>刘光成</t>
  </si>
  <si>
    <t>赵进宏</t>
  </si>
  <si>
    <r>
      <rPr>
        <sz val="10"/>
        <color theme="1"/>
        <rFont val="宋体"/>
        <charset val="0"/>
      </rPr>
      <t>通伏乡罗家庄村六队</t>
    </r>
    <r>
      <rPr>
        <sz val="10"/>
        <color theme="1"/>
        <rFont val="Arial"/>
        <charset val="0"/>
      </rPr>
      <t>22</t>
    </r>
    <r>
      <rPr>
        <sz val="10"/>
        <color theme="1"/>
        <rFont val="宋体"/>
        <charset val="0"/>
      </rPr>
      <t>号</t>
    </r>
  </si>
  <si>
    <t>刘新春</t>
  </si>
  <si>
    <r>
      <rPr>
        <sz val="10"/>
        <color theme="1"/>
        <rFont val="宋体"/>
        <charset val="0"/>
      </rPr>
      <t>通伏乡罗家庄村六队</t>
    </r>
    <r>
      <rPr>
        <sz val="10"/>
        <color theme="1"/>
        <rFont val="Arial"/>
        <charset val="0"/>
      </rPr>
      <t>26</t>
    </r>
  </si>
  <si>
    <t>刘浩</t>
  </si>
  <si>
    <r>
      <rPr>
        <sz val="10"/>
        <color theme="1"/>
        <rFont val="宋体"/>
        <charset val="0"/>
      </rPr>
      <t>通伏乡罗家庄村六队</t>
    </r>
    <r>
      <rPr>
        <sz val="10"/>
        <color theme="1"/>
        <rFont val="Arial"/>
        <charset val="0"/>
      </rPr>
      <t>114</t>
    </r>
  </si>
  <si>
    <t>刘新有</t>
  </si>
  <si>
    <r>
      <rPr>
        <sz val="10"/>
        <color theme="1"/>
        <rFont val="宋体"/>
        <charset val="0"/>
      </rPr>
      <t>通伏乡罗家庄村六队</t>
    </r>
    <r>
      <rPr>
        <sz val="10"/>
        <color theme="1"/>
        <rFont val="Arial"/>
        <charset val="0"/>
      </rPr>
      <t>18</t>
    </r>
  </si>
  <si>
    <t>罗振宏</t>
  </si>
  <si>
    <r>
      <rPr>
        <sz val="10"/>
        <color theme="1"/>
        <rFont val="宋体"/>
        <charset val="0"/>
      </rPr>
      <t>通伏乡罗家庄村六队</t>
    </r>
    <r>
      <rPr>
        <sz val="10"/>
        <color theme="1"/>
        <rFont val="Arial"/>
        <charset val="0"/>
      </rPr>
      <t>43</t>
    </r>
  </si>
  <si>
    <t>罗建华</t>
  </si>
  <si>
    <t>罗震宇</t>
  </si>
  <si>
    <t>白彦芳</t>
  </si>
  <si>
    <t>刘新民</t>
  </si>
  <si>
    <r>
      <rPr>
        <sz val="10"/>
        <color theme="1"/>
        <rFont val="宋体"/>
        <charset val="0"/>
      </rPr>
      <t>通伏乡罗家庄村六队</t>
    </r>
    <r>
      <rPr>
        <sz val="10"/>
        <color theme="1"/>
        <rFont val="Arial"/>
        <charset val="0"/>
      </rPr>
      <t>12</t>
    </r>
  </si>
  <si>
    <t>崔海仙</t>
  </si>
  <si>
    <r>
      <rPr>
        <sz val="10"/>
        <color theme="1"/>
        <rFont val="宋体"/>
        <charset val="0"/>
      </rPr>
      <t>通伏乡罗家庄村六队</t>
    </r>
    <r>
      <rPr>
        <sz val="10"/>
        <color theme="1"/>
        <rFont val="Arial"/>
        <charset val="0"/>
      </rPr>
      <t>43</t>
    </r>
    <r>
      <rPr>
        <sz val="10"/>
        <color theme="1"/>
        <rFont val="宋体"/>
        <charset val="0"/>
      </rPr>
      <t>号</t>
    </r>
  </si>
  <si>
    <t>刘自雄</t>
  </si>
  <si>
    <r>
      <rPr>
        <sz val="10"/>
        <color theme="1"/>
        <rFont val="宋体"/>
        <charset val="0"/>
      </rPr>
      <t>通伏乡罗家庄村六队</t>
    </r>
    <r>
      <rPr>
        <sz val="10"/>
        <color theme="1"/>
        <rFont val="Arial"/>
        <charset val="0"/>
      </rPr>
      <t>45</t>
    </r>
  </si>
  <si>
    <t>石秀霞</t>
  </si>
  <si>
    <r>
      <rPr>
        <sz val="10"/>
        <color theme="1"/>
        <rFont val="宋体"/>
        <charset val="0"/>
      </rPr>
      <t>通伏乡罗家庄村六队</t>
    </r>
    <r>
      <rPr>
        <sz val="10"/>
        <color theme="1"/>
        <rFont val="Arial"/>
        <charset val="0"/>
      </rPr>
      <t>28</t>
    </r>
  </si>
  <si>
    <t>王自平</t>
  </si>
  <si>
    <r>
      <rPr>
        <sz val="10"/>
        <color theme="1"/>
        <rFont val="宋体"/>
        <charset val="0"/>
      </rPr>
      <t>通伏乡罗家庄村六队</t>
    </r>
    <r>
      <rPr>
        <sz val="10"/>
        <color theme="1"/>
        <rFont val="Arial"/>
        <charset val="0"/>
      </rPr>
      <t>08</t>
    </r>
  </si>
  <si>
    <t>岳怀亮</t>
  </si>
  <si>
    <r>
      <rPr>
        <sz val="10"/>
        <color theme="1"/>
        <rFont val="宋体"/>
        <charset val="0"/>
      </rPr>
      <t>城关镇平石路建工小区</t>
    </r>
    <r>
      <rPr>
        <sz val="10"/>
        <color theme="1"/>
        <rFont val="Arial"/>
        <charset val="0"/>
      </rPr>
      <t>3-11</t>
    </r>
  </si>
  <si>
    <t>刘光安</t>
  </si>
  <si>
    <r>
      <rPr>
        <sz val="10"/>
        <color theme="1"/>
        <rFont val="宋体"/>
        <charset val="0"/>
      </rPr>
      <t>通伏乡罗家庄村六队</t>
    </r>
    <r>
      <rPr>
        <sz val="10"/>
        <color theme="1"/>
        <rFont val="Arial"/>
        <charset val="0"/>
      </rPr>
      <t>16</t>
    </r>
  </si>
  <si>
    <t>任学文</t>
  </si>
  <si>
    <r>
      <rPr>
        <sz val="10"/>
        <color theme="1"/>
        <rFont val="宋体"/>
        <charset val="0"/>
      </rPr>
      <t>通伏乡罗家庄村六队</t>
    </r>
    <r>
      <rPr>
        <sz val="10"/>
        <color theme="1"/>
        <rFont val="Arial"/>
        <charset val="0"/>
      </rPr>
      <t>31</t>
    </r>
  </si>
  <si>
    <t>赵进保</t>
  </si>
  <si>
    <r>
      <rPr>
        <sz val="10"/>
        <color theme="1"/>
        <rFont val="宋体"/>
        <charset val="0"/>
      </rPr>
      <t>通伏乡罗家庄村六队</t>
    </r>
    <r>
      <rPr>
        <sz val="10"/>
        <color theme="1"/>
        <rFont val="Arial"/>
        <charset val="0"/>
      </rPr>
      <t>47</t>
    </r>
  </si>
  <si>
    <t>胡月立</t>
  </si>
  <si>
    <r>
      <rPr>
        <sz val="10"/>
        <color theme="1"/>
        <rFont val="宋体"/>
        <charset val="0"/>
      </rPr>
      <t>通伏乡罗家庄村七队</t>
    </r>
    <r>
      <rPr>
        <sz val="10"/>
        <color theme="1"/>
        <rFont val="Arial"/>
        <charset val="0"/>
      </rPr>
      <t>01</t>
    </r>
  </si>
  <si>
    <t>胡正玉</t>
  </si>
  <si>
    <r>
      <rPr>
        <sz val="10"/>
        <color theme="1"/>
        <rFont val="宋体"/>
        <charset val="0"/>
      </rPr>
      <t>通伏乡罗家庄村七队</t>
    </r>
    <r>
      <rPr>
        <sz val="10"/>
        <color theme="1"/>
        <rFont val="Arial"/>
        <charset val="0"/>
      </rPr>
      <t>04</t>
    </r>
  </si>
  <si>
    <t>彭月会</t>
  </si>
  <si>
    <r>
      <rPr>
        <sz val="10"/>
        <color theme="1"/>
        <rFont val="宋体"/>
        <charset val="0"/>
      </rPr>
      <t>通伏乡罗家庄村七队</t>
    </r>
    <r>
      <rPr>
        <sz val="10"/>
        <color theme="1"/>
        <rFont val="Arial"/>
        <charset val="0"/>
      </rPr>
      <t>06</t>
    </r>
  </si>
  <si>
    <t>胡正兴</t>
  </si>
  <si>
    <r>
      <rPr>
        <sz val="10"/>
        <color theme="1"/>
        <rFont val="宋体"/>
        <charset val="0"/>
      </rPr>
      <t>通伏乡罗家庄村七队</t>
    </r>
    <r>
      <rPr>
        <sz val="10"/>
        <color theme="1"/>
        <rFont val="Arial"/>
        <charset val="0"/>
      </rPr>
      <t>32</t>
    </r>
  </si>
  <si>
    <t>胡月胜</t>
  </si>
  <si>
    <r>
      <rPr>
        <sz val="10"/>
        <color theme="1"/>
        <rFont val="宋体"/>
        <charset val="0"/>
      </rPr>
      <t>通伏乡罗家庄村七队</t>
    </r>
    <r>
      <rPr>
        <sz val="10"/>
        <color theme="1"/>
        <rFont val="Arial"/>
        <charset val="0"/>
      </rPr>
      <t>32-1</t>
    </r>
    <r>
      <rPr>
        <sz val="10"/>
        <color theme="1"/>
        <rFont val="宋体"/>
        <charset val="0"/>
      </rPr>
      <t>号</t>
    </r>
  </si>
  <si>
    <t>胡道志</t>
  </si>
  <si>
    <t>孔吉贤</t>
  </si>
  <si>
    <r>
      <rPr>
        <sz val="10"/>
        <color theme="1"/>
        <rFont val="宋体"/>
        <charset val="0"/>
      </rPr>
      <t>通伏乡罗家庄村七队</t>
    </r>
    <r>
      <rPr>
        <sz val="10"/>
        <color theme="1"/>
        <rFont val="Arial"/>
        <charset val="0"/>
      </rPr>
      <t>28</t>
    </r>
  </si>
  <si>
    <r>
      <rPr>
        <sz val="10"/>
        <color theme="1"/>
        <rFont val="宋体"/>
        <charset val="0"/>
      </rPr>
      <t>通伏乡罗家庄村七队</t>
    </r>
    <r>
      <rPr>
        <sz val="10"/>
        <color theme="1"/>
        <rFont val="Arial"/>
        <charset val="0"/>
      </rPr>
      <t>11</t>
    </r>
  </si>
  <si>
    <t>孔吉亮</t>
  </si>
  <si>
    <r>
      <rPr>
        <sz val="10"/>
        <color theme="1"/>
        <rFont val="宋体"/>
        <charset val="0"/>
      </rPr>
      <t>通伏乡罗家庄村七队</t>
    </r>
    <r>
      <rPr>
        <sz val="10"/>
        <color theme="1"/>
        <rFont val="Arial"/>
        <charset val="0"/>
      </rPr>
      <t>33</t>
    </r>
  </si>
  <si>
    <t>胡月华</t>
  </si>
  <si>
    <r>
      <rPr>
        <sz val="10"/>
        <color theme="1"/>
        <rFont val="宋体"/>
        <charset val="0"/>
      </rPr>
      <t>通伏乡罗家庄村七队</t>
    </r>
    <r>
      <rPr>
        <sz val="10"/>
        <color theme="1"/>
        <rFont val="Arial"/>
        <charset val="0"/>
      </rPr>
      <t>13</t>
    </r>
  </si>
  <si>
    <r>
      <rPr>
        <sz val="10"/>
        <color theme="1"/>
        <rFont val="宋体"/>
        <charset val="0"/>
      </rPr>
      <t>通伏乡罗家庄村七队</t>
    </r>
    <r>
      <rPr>
        <sz val="10"/>
        <color theme="1"/>
        <rFont val="Arial"/>
        <charset val="0"/>
      </rPr>
      <t>44</t>
    </r>
    <r>
      <rPr>
        <sz val="10"/>
        <color theme="1"/>
        <rFont val="宋体"/>
        <charset val="0"/>
      </rPr>
      <t>号</t>
    </r>
  </si>
  <si>
    <t>冯春梅</t>
  </si>
  <si>
    <r>
      <rPr>
        <sz val="10"/>
        <color theme="1"/>
        <rFont val="宋体"/>
        <charset val="0"/>
      </rPr>
      <t>通伏乡罗家庄村七队</t>
    </r>
    <r>
      <rPr>
        <sz val="10"/>
        <color theme="1"/>
        <rFont val="Arial"/>
        <charset val="0"/>
      </rPr>
      <t>16</t>
    </r>
  </si>
  <si>
    <t>周赞保</t>
  </si>
  <si>
    <r>
      <rPr>
        <sz val="10"/>
        <color theme="1"/>
        <rFont val="宋体"/>
        <charset val="0"/>
      </rPr>
      <t>通伏乡罗家庄村七队</t>
    </r>
    <r>
      <rPr>
        <sz val="10"/>
        <color theme="1"/>
        <rFont val="Arial"/>
        <charset val="0"/>
      </rPr>
      <t>18</t>
    </r>
  </si>
  <si>
    <t>李卫宝</t>
  </si>
  <si>
    <r>
      <rPr>
        <sz val="10"/>
        <color theme="1"/>
        <rFont val="宋体"/>
        <charset val="0"/>
      </rPr>
      <t>通伏乡罗家庄村七队</t>
    </r>
    <r>
      <rPr>
        <sz val="10"/>
        <color theme="1"/>
        <rFont val="Arial"/>
        <charset val="0"/>
      </rPr>
      <t>07</t>
    </r>
  </si>
  <si>
    <t>李卫恒</t>
  </si>
  <si>
    <r>
      <rPr>
        <sz val="10"/>
        <color theme="1"/>
        <rFont val="宋体"/>
        <charset val="0"/>
      </rPr>
      <t>通伏乡罗家庄村七队</t>
    </r>
    <r>
      <rPr>
        <sz val="10"/>
        <color theme="1"/>
        <rFont val="Arial"/>
        <charset val="0"/>
      </rPr>
      <t>00</t>
    </r>
  </si>
  <si>
    <t>崔建红</t>
  </si>
  <si>
    <r>
      <rPr>
        <sz val="10"/>
        <color theme="1"/>
        <rFont val="宋体"/>
        <charset val="0"/>
      </rPr>
      <t>通伏乡罗家庄村七队</t>
    </r>
    <r>
      <rPr>
        <sz val="10"/>
        <color theme="1"/>
        <rFont val="Arial"/>
        <charset val="0"/>
      </rPr>
      <t>20</t>
    </r>
  </si>
  <si>
    <t>孔吉江</t>
  </si>
  <si>
    <r>
      <rPr>
        <sz val="10"/>
        <color theme="1"/>
        <rFont val="宋体"/>
        <charset val="0"/>
      </rPr>
      <t>通伏乡罗家庄村七队</t>
    </r>
    <r>
      <rPr>
        <sz val="10"/>
        <color theme="1"/>
        <rFont val="Arial"/>
        <charset val="0"/>
      </rPr>
      <t>35</t>
    </r>
  </si>
  <si>
    <t>胡正清</t>
  </si>
  <si>
    <r>
      <rPr>
        <sz val="10"/>
        <color theme="1"/>
        <rFont val="宋体"/>
        <charset val="0"/>
      </rPr>
      <t>通伏乡罗家庄村七队</t>
    </r>
    <r>
      <rPr>
        <sz val="10"/>
        <color theme="1"/>
        <rFont val="Arial"/>
        <charset val="0"/>
      </rPr>
      <t>34</t>
    </r>
    <r>
      <rPr>
        <sz val="10"/>
        <color theme="1"/>
        <rFont val="宋体"/>
        <charset val="0"/>
      </rPr>
      <t>号</t>
    </r>
  </si>
  <si>
    <t>胡月平</t>
  </si>
  <si>
    <r>
      <rPr>
        <sz val="10"/>
        <color theme="1"/>
        <rFont val="宋体"/>
        <charset val="0"/>
      </rPr>
      <t>通伏乡罗家庄村七队</t>
    </r>
    <r>
      <rPr>
        <sz val="10"/>
        <color theme="1"/>
        <rFont val="Arial"/>
        <charset val="0"/>
      </rPr>
      <t>25</t>
    </r>
  </si>
  <si>
    <t>李卫旺</t>
  </si>
  <si>
    <r>
      <rPr>
        <sz val="10"/>
        <color theme="1"/>
        <rFont val="宋体"/>
        <charset val="0"/>
      </rPr>
      <t>通伏乡罗家庄村七队</t>
    </r>
    <r>
      <rPr>
        <sz val="10"/>
        <color theme="1"/>
        <rFont val="Arial"/>
        <charset val="0"/>
      </rPr>
      <t>08</t>
    </r>
  </si>
  <si>
    <t>孔学国</t>
  </si>
  <si>
    <r>
      <rPr>
        <sz val="10"/>
        <color theme="1"/>
        <rFont val="宋体"/>
        <charset val="0"/>
      </rPr>
      <t>平罗县汝箕沟阴坡区</t>
    </r>
    <r>
      <rPr>
        <sz val="10"/>
        <color theme="1"/>
        <rFont val="Arial"/>
        <charset val="0"/>
      </rPr>
      <t>4-59</t>
    </r>
  </si>
  <si>
    <t>胡月朝</t>
  </si>
  <si>
    <r>
      <rPr>
        <sz val="10"/>
        <color theme="1"/>
        <rFont val="宋体"/>
        <charset val="0"/>
      </rPr>
      <t>通伏乡罗家庄村七队</t>
    </r>
    <r>
      <rPr>
        <sz val="10"/>
        <color theme="1"/>
        <rFont val="Arial"/>
        <charset val="0"/>
      </rPr>
      <t>23</t>
    </r>
  </si>
  <si>
    <t>胡月辉</t>
  </si>
  <si>
    <t>通伏乡罗家庄村七队号</t>
  </si>
  <si>
    <t>李润玲</t>
  </si>
  <si>
    <r>
      <rPr>
        <sz val="10"/>
        <color theme="1"/>
        <rFont val="宋体"/>
        <charset val="0"/>
      </rPr>
      <t>通伏乡罗家庄村七队</t>
    </r>
    <r>
      <rPr>
        <sz val="10"/>
        <color theme="1"/>
        <rFont val="Arial"/>
        <charset val="0"/>
      </rPr>
      <t>24</t>
    </r>
  </si>
  <si>
    <t>胡月礼</t>
  </si>
  <si>
    <r>
      <rPr>
        <sz val="10"/>
        <color theme="1"/>
        <rFont val="宋体"/>
        <charset val="0"/>
      </rPr>
      <t>通伏乡罗家庄村七队</t>
    </r>
    <r>
      <rPr>
        <sz val="10"/>
        <color theme="1"/>
        <rFont val="Arial"/>
        <charset val="0"/>
      </rPr>
      <t>34-1</t>
    </r>
    <r>
      <rPr>
        <sz val="10"/>
        <color theme="1"/>
        <rFont val="宋体"/>
        <charset val="0"/>
      </rPr>
      <t>号</t>
    </r>
  </si>
  <si>
    <t>孔吉华</t>
  </si>
  <si>
    <r>
      <rPr>
        <sz val="10"/>
        <color theme="1"/>
        <rFont val="宋体"/>
        <charset val="0"/>
      </rPr>
      <t>通伏乡罗家庄村七队</t>
    </r>
    <r>
      <rPr>
        <sz val="10"/>
        <color theme="1"/>
        <rFont val="Arial"/>
        <charset val="0"/>
      </rPr>
      <t>19</t>
    </r>
  </si>
  <si>
    <t>孔吉成</t>
  </si>
  <si>
    <r>
      <rPr>
        <sz val="10"/>
        <color theme="1"/>
        <rFont val="宋体"/>
        <charset val="0"/>
      </rPr>
      <t>通伏乡罗家庄村七队</t>
    </r>
    <r>
      <rPr>
        <sz val="10"/>
        <color theme="1"/>
        <rFont val="Arial"/>
        <charset val="0"/>
      </rPr>
      <t>39-1</t>
    </r>
    <r>
      <rPr>
        <sz val="10"/>
        <color theme="1"/>
        <rFont val="宋体"/>
        <charset val="0"/>
      </rPr>
      <t>号</t>
    </r>
  </si>
  <si>
    <t>孔吉祥</t>
  </si>
  <si>
    <t>胡觉民</t>
  </si>
  <si>
    <r>
      <rPr>
        <sz val="10"/>
        <color theme="1"/>
        <rFont val="宋体"/>
        <charset val="0"/>
      </rPr>
      <t>通伏乡罗家庄村七队</t>
    </r>
    <r>
      <rPr>
        <sz val="10"/>
        <color theme="1"/>
        <rFont val="Arial"/>
        <charset val="0"/>
      </rPr>
      <t>31</t>
    </r>
  </si>
  <si>
    <t>崔建华</t>
  </si>
  <si>
    <r>
      <rPr>
        <sz val="10"/>
        <color theme="1"/>
        <rFont val="宋体"/>
        <charset val="0"/>
      </rPr>
      <t>通伏乡罗家庄村七队</t>
    </r>
    <r>
      <rPr>
        <sz val="10"/>
        <color theme="1"/>
        <rFont val="Arial"/>
        <charset val="0"/>
      </rPr>
      <t>30</t>
    </r>
  </si>
  <si>
    <t>胡月宏</t>
  </si>
  <si>
    <r>
      <rPr>
        <sz val="10"/>
        <color theme="1"/>
        <rFont val="宋体"/>
        <charset val="0"/>
      </rPr>
      <t>通伏乡罗家庄村七队</t>
    </r>
    <r>
      <rPr>
        <sz val="10"/>
        <color theme="1"/>
        <rFont val="Arial"/>
        <charset val="0"/>
      </rPr>
      <t>22</t>
    </r>
  </si>
  <si>
    <t>孔学文</t>
  </si>
  <si>
    <r>
      <rPr>
        <sz val="10"/>
        <color theme="1"/>
        <rFont val="宋体"/>
        <charset val="0"/>
      </rPr>
      <t>通伏乡罗家庄村七队</t>
    </r>
    <r>
      <rPr>
        <sz val="10"/>
        <color theme="1"/>
        <rFont val="Arial"/>
        <charset val="0"/>
      </rPr>
      <t>26-1</t>
    </r>
  </si>
  <si>
    <t>徐得义</t>
  </si>
  <si>
    <r>
      <rPr>
        <sz val="10"/>
        <color theme="1"/>
        <rFont val="宋体"/>
        <charset val="0"/>
      </rPr>
      <t>通伏乡罗家庄村七队</t>
    </r>
    <r>
      <rPr>
        <sz val="10"/>
        <color theme="1"/>
        <rFont val="Arial"/>
        <charset val="0"/>
      </rPr>
      <t>26</t>
    </r>
  </si>
  <si>
    <t>徐占亮</t>
  </si>
  <si>
    <r>
      <rPr>
        <sz val="10"/>
        <color theme="1"/>
        <rFont val="宋体"/>
        <charset val="0"/>
      </rPr>
      <t>通伏乡罗家庄村七队</t>
    </r>
    <r>
      <rPr>
        <sz val="10"/>
        <color theme="1"/>
        <rFont val="Arial"/>
        <charset val="0"/>
      </rPr>
      <t>26-1</t>
    </r>
    <r>
      <rPr>
        <sz val="10"/>
        <color theme="1"/>
        <rFont val="宋体"/>
        <charset val="0"/>
      </rPr>
      <t>号</t>
    </r>
  </si>
  <si>
    <t>孔吉斌</t>
  </si>
  <si>
    <r>
      <rPr>
        <sz val="10"/>
        <color theme="1"/>
        <rFont val="宋体"/>
        <charset val="0"/>
      </rPr>
      <t>通伏乡罗家庄村七队</t>
    </r>
    <r>
      <rPr>
        <sz val="10"/>
        <color theme="1"/>
        <rFont val="Arial"/>
        <charset val="0"/>
      </rPr>
      <t>17</t>
    </r>
  </si>
  <si>
    <t>孔吉勤</t>
  </si>
  <si>
    <r>
      <rPr>
        <sz val="10"/>
        <color theme="1"/>
        <rFont val="宋体"/>
        <charset val="0"/>
      </rPr>
      <t>通伏乡罗家庄村七队</t>
    </r>
    <r>
      <rPr>
        <sz val="10"/>
        <color theme="1"/>
        <rFont val="Arial"/>
        <charset val="0"/>
      </rPr>
      <t>09</t>
    </r>
  </si>
  <si>
    <t>孔吉海</t>
  </si>
  <si>
    <r>
      <rPr>
        <sz val="10"/>
        <color theme="1"/>
        <rFont val="宋体"/>
        <charset val="0"/>
      </rPr>
      <t>通伏乡罗家庄村七队</t>
    </r>
    <r>
      <rPr>
        <sz val="10"/>
        <color theme="1"/>
        <rFont val="Arial"/>
        <charset val="0"/>
      </rPr>
      <t>10</t>
    </r>
  </si>
  <si>
    <t>胡正报</t>
  </si>
  <si>
    <r>
      <rPr>
        <sz val="10"/>
        <color theme="1"/>
        <rFont val="宋体"/>
        <charset val="0"/>
      </rPr>
      <t>通伏乡罗家庄村七队</t>
    </r>
    <r>
      <rPr>
        <sz val="10"/>
        <color theme="1"/>
        <rFont val="Arial"/>
        <charset val="0"/>
      </rPr>
      <t>12</t>
    </r>
  </si>
  <si>
    <r>
      <rPr>
        <sz val="10"/>
        <color theme="1"/>
        <rFont val="宋体"/>
        <charset val="0"/>
      </rPr>
      <t>通伏乡罗家庄村七队</t>
    </r>
    <r>
      <rPr>
        <sz val="10"/>
        <color theme="1"/>
        <rFont val="Arial"/>
        <charset val="0"/>
      </rPr>
      <t>14</t>
    </r>
  </si>
  <si>
    <t>崔建平</t>
  </si>
  <si>
    <r>
      <rPr>
        <sz val="10"/>
        <color theme="1"/>
        <rFont val="宋体"/>
        <charset val="0"/>
      </rPr>
      <t>通伏乡罗家庄村七队</t>
    </r>
    <r>
      <rPr>
        <sz val="10"/>
        <color theme="1"/>
        <rFont val="Arial"/>
        <charset val="0"/>
      </rPr>
      <t>21</t>
    </r>
    <r>
      <rPr>
        <sz val="10"/>
        <color theme="1"/>
        <rFont val="宋体"/>
        <charset val="0"/>
      </rPr>
      <t>号</t>
    </r>
  </si>
  <si>
    <t>孔学孝</t>
  </si>
  <si>
    <r>
      <rPr>
        <sz val="10"/>
        <color theme="1"/>
        <rFont val="宋体"/>
        <charset val="0"/>
      </rPr>
      <t>通伏乡罗家庄村七队</t>
    </r>
    <r>
      <rPr>
        <sz val="10"/>
        <color theme="1"/>
        <rFont val="Arial"/>
        <charset val="0"/>
      </rPr>
      <t>27</t>
    </r>
  </si>
  <si>
    <t>孔学章</t>
  </si>
  <si>
    <r>
      <rPr>
        <sz val="10"/>
        <color theme="1"/>
        <rFont val="宋体"/>
        <charset val="0"/>
      </rPr>
      <t>通伏乡罗家庄村七队</t>
    </r>
    <r>
      <rPr>
        <sz val="10"/>
        <color theme="1"/>
        <rFont val="Arial"/>
        <charset val="0"/>
      </rPr>
      <t>05</t>
    </r>
  </si>
  <si>
    <t>李吉永</t>
  </si>
  <si>
    <t>胡正升</t>
  </si>
  <si>
    <r>
      <rPr>
        <sz val="10"/>
        <color theme="1"/>
        <rFont val="宋体"/>
        <charset val="0"/>
      </rPr>
      <t>通伏乡罗家庄村七队</t>
    </r>
    <r>
      <rPr>
        <sz val="10"/>
        <color theme="1"/>
        <rFont val="Arial"/>
        <charset val="0"/>
      </rPr>
      <t>37</t>
    </r>
    <r>
      <rPr>
        <sz val="10"/>
        <color theme="1"/>
        <rFont val="宋体"/>
        <charset val="0"/>
      </rPr>
      <t>号</t>
    </r>
  </si>
  <si>
    <t>孔吉宁</t>
  </si>
  <si>
    <r>
      <rPr>
        <sz val="10"/>
        <color theme="1"/>
        <rFont val="宋体"/>
        <charset val="0"/>
      </rPr>
      <t>通伏乡罗家庄村七队</t>
    </r>
    <r>
      <rPr>
        <sz val="10"/>
        <color theme="1"/>
        <rFont val="Arial"/>
        <charset val="0"/>
      </rPr>
      <t>16-1</t>
    </r>
    <r>
      <rPr>
        <sz val="10"/>
        <color theme="1"/>
        <rFont val="宋体"/>
        <charset val="0"/>
      </rPr>
      <t>号</t>
    </r>
  </si>
  <si>
    <t>李伟东</t>
  </si>
  <si>
    <r>
      <rPr>
        <sz val="10"/>
        <color theme="1"/>
        <rFont val="宋体"/>
        <charset val="0"/>
      </rPr>
      <t>通伏乡罗家庄村七队</t>
    </r>
    <r>
      <rPr>
        <sz val="10"/>
        <color theme="1"/>
        <rFont val="Arial"/>
        <charset val="0"/>
      </rPr>
      <t>03-1</t>
    </r>
    <r>
      <rPr>
        <sz val="10"/>
        <color theme="1"/>
        <rFont val="宋体"/>
        <charset val="0"/>
      </rPr>
      <t>号</t>
    </r>
  </si>
  <si>
    <t>李伟俭</t>
  </si>
  <si>
    <r>
      <rPr>
        <sz val="10"/>
        <color theme="1"/>
        <rFont val="宋体"/>
        <charset val="0"/>
      </rPr>
      <t>通伏乡罗家庄村七队</t>
    </r>
    <r>
      <rPr>
        <sz val="10"/>
        <color theme="1"/>
        <rFont val="Arial"/>
        <charset val="0"/>
      </rPr>
      <t>36</t>
    </r>
  </si>
  <si>
    <t>胡正风</t>
  </si>
  <si>
    <r>
      <rPr>
        <sz val="10"/>
        <color theme="1"/>
        <rFont val="宋体"/>
        <charset val="0"/>
      </rPr>
      <t>通伏乡罗家庄村七队</t>
    </r>
    <r>
      <rPr>
        <sz val="10"/>
        <color theme="1"/>
        <rFont val="Arial"/>
        <charset val="0"/>
      </rPr>
      <t>15</t>
    </r>
  </si>
  <si>
    <t>孔吉和</t>
  </si>
  <si>
    <t>胡月庆</t>
  </si>
  <si>
    <r>
      <rPr>
        <sz val="10"/>
        <color theme="1"/>
        <rFont val="宋体"/>
        <charset val="0"/>
      </rPr>
      <t>通伏乡罗家庄村七队</t>
    </r>
    <r>
      <rPr>
        <sz val="10"/>
        <color theme="1"/>
        <rFont val="Arial"/>
        <charset val="0"/>
      </rPr>
      <t>38</t>
    </r>
  </si>
  <si>
    <t>胡正发</t>
  </si>
  <si>
    <t>胡正伏</t>
  </si>
  <si>
    <r>
      <rPr>
        <sz val="10"/>
        <color theme="1"/>
        <rFont val="宋体"/>
        <charset val="0"/>
      </rPr>
      <t>通伏乡罗家庄村七队</t>
    </r>
    <r>
      <rPr>
        <sz val="10"/>
        <color theme="1"/>
        <rFont val="Arial"/>
        <charset val="0"/>
      </rPr>
      <t>42</t>
    </r>
  </si>
  <si>
    <t>胡正勤</t>
  </si>
  <si>
    <r>
      <rPr>
        <sz val="10"/>
        <color theme="1"/>
        <rFont val="宋体"/>
        <charset val="0"/>
      </rPr>
      <t>通伏乡罗家庄村七队</t>
    </r>
    <r>
      <rPr>
        <sz val="10"/>
        <color theme="1"/>
        <rFont val="Arial"/>
        <charset val="0"/>
      </rPr>
      <t>29</t>
    </r>
  </si>
  <si>
    <t>宋永和</t>
  </si>
  <si>
    <r>
      <rPr>
        <sz val="10"/>
        <color theme="1"/>
        <rFont val="宋体"/>
        <charset val="0"/>
      </rPr>
      <t>通伏乡罗家庄村八队</t>
    </r>
    <r>
      <rPr>
        <sz val="10"/>
        <color theme="1"/>
        <rFont val="Arial"/>
        <charset val="0"/>
      </rPr>
      <t>28</t>
    </r>
  </si>
  <si>
    <t>任超</t>
  </si>
  <si>
    <r>
      <rPr>
        <sz val="10"/>
        <color theme="1"/>
        <rFont val="宋体"/>
        <charset val="0"/>
      </rPr>
      <t>通伏乡罗家庄村八队</t>
    </r>
    <r>
      <rPr>
        <sz val="10"/>
        <color theme="1"/>
        <rFont val="Arial"/>
        <charset val="0"/>
      </rPr>
      <t>20</t>
    </r>
  </si>
  <si>
    <t>李燕君</t>
  </si>
  <si>
    <r>
      <rPr>
        <sz val="10"/>
        <color theme="1"/>
        <rFont val="宋体"/>
        <charset val="0"/>
      </rPr>
      <t>通伏乡罗家庄村八队</t>
    </r>
    <r>
      <rPr>
        <sz val="10"/>
        <color theme="1"/>
        <rFont val="Arial"/>
        <charset val="0"/>
      </rPr>
      <t>02</t>
    </r>
  </si>
  <si>
    <t>王福宝</t>
  </si>
  <si>
    <t>城关镇富民北街西华小区</t>
  </si>
  <si>
    <r>
      <rPr>
        <sz val="10"/>
        <color theme="1"/>
        <rFont val="宋体"/>
        <charset val="0"/>
      </rPr>
      <t>通伏乡罗家庄村八队</t>
    </r>
    <r>
      <rPr>
        <sz val="10"/>
        <color theme="1"/>
        <rFont val="Arial"/>
        <charset val="0"/>
      </rPr>
      <t>07</t>
    </r>
  </si>
  <si>
    <t>孟学玲</t>
  </si>
  <si>
    <t>通伏乡罗家庄村八队号</t>
  </si>
  <si>
    <t>罗如贵</t>
  </si>
  <si>
    <r>
      <rPr>
        <sz val="10"/>
        <color theme="1"/>
        <rFont val="宋体"/>
        <charset val="0"/>
      </rPr>
      <t>通伏乡罗家庄村八队</t>
    </r>
    <r>
      <rPr>
        <sz val="10"/>
        <color theme="1"/>
        <rFont val="Arial"/>
        <charset val="0"/>
      </rPr>
      <t>04</t>
    </r>
  </si>
  <si>
    <r>
      <rPr>
        <sz val="10"/>
        <color theme="1"/>
        <rFont val="宋体"/>
        <charset val="0"/>
      </rPr>
      <t>通伏乡罗家庄村八队</t>
    </r>
    <r>
      <rPr>
        <sz val="10"/>
        <color theme="1"/>
        <rFont val="Arial"/>
        <charset val="0"/>
      </rPr>
      <t>13</t>
    </r>
  </si>
  <si>
    <t>罗燕</t>
  </si>
  <si>
    <r>
      <rPr>
        <sz val="10"/>
        <color theme="1"/>
        <rFont val="宋体"/>
        <charset val="0"/>
      </rPr>
      <t>通伏乡罗家庄村八队</t>
    </r>
    <r>
      <rPr>
        <sz val="10"/>
        <color theme="1"/>
        <rFont val="Arial"/>
        <charset val="0"/>
      </rPr>
      <t>00</t>
    </r>
  </si>
  <si>
    <t>张碧文</t>
  </si>
  <si>
    <t>徐得贵</t>
  </si>
  <si>
    <t>罗如俭</t>
  </si>
  <si>
    <r>
      <rPr>
        <sz val="10"/>
        <color theme="1"/>
        <rFont val="宋体"/>
        <charset val="0"/>
      </rPr>
      <t>通伏乡罗家庄村八队</t>
    </r>
    <r>
      <rPr>
        <sz val="10"/>
        <color theme="1"/>
        <rFont val="Arial"/>
        <charset val="0"/>
      </rPr>
      <t>01</t>
    </r>
  </si>
  <si>
    <t>罗如平</t>
  </si>
  <si>
    <r>
      <rPr>
        <sz val="10"/>
        <color theme="1"/>
        <rFont val="宋体"/>
        <charset val="0"/>
      </rPr>
      <t>通伏乡罗家庄村八队</t>
    </r>
    <r>
      <rPr>
        <sz val="10"/>
        <color theme="1"/>
        <rFont val="Arial"/>
        <charset val="0"/>
      </rPr>
      <t>26</t>
    </r>
  </si>
  <si>
    <t>罗永生</t>
  </si>
  <si>
    <r>
      <rPr>
        <sz val="10"/>
        <color theme="1"/>
        <rFont val="宋体"/>
        <charset val="0"/>
      </rPr>
      <t>通伏乡罗家庄村八队</t>
    </r>
    <r>
      <rPr>
        <sz val="10"/>
        <color theme="1"/>
        <rFont val="Arial"/>
        <charset val="0"/>
      </rPr>
      <t>04</t>
    </r>
    <r>
      <rPr>
        <sz val="10"/>
        <color theme="1"/>
        <rFont val="宋体"/>
        <charset val="0"/>
      </rPr>
      <t>号</t>
    </r>
  </si>
  <si>
    <t>任建新</t>
  </si>
  <si>
    <r>
      <rPr>
        <sz val="10"/>
        <color theme="1"/>
        <rFont val="宋体"/>
        <charset val="0"/>
      </rPr>
      <t>通伏乡罗家庄村八队</t>
    </r>
    <r>
      <rPr>
        <sz val="10"/>
        <color theme="1"/>
        <rFont val="Arial"/>
        <charset val="0"/>
      </rPr>
      <t>11</t>
    </r>
    <r>
      <rPr>
        <sz val="10"/>
        <color theme="1"/>
        <rFont val="宋体"/>
        <charset val="0"/>
      </rPr>
      <t>号</t>
    </r>
  </si>
  <si>
    <t>任进录</t>
  </si>
  <si>
    <t>任秋亮</t>
  </si>
  <si>
    <r>
      <rPr>
        <sz val="10"/>
        <color theme="1"/>
        <rFont val="宋体"/>
        <charset val="0"/>
      </rPr>
      <t>通伏乡罗家庄村八队</t>
    </r>
    <r>
      <rPr>
        <sz val="10"/>
        <color theme="1"/>
        <rFont val="Arial"/>
        <charset val="0"/>
      </rPr>
      <t>08-01</t>
    </r>
    <r>
      <rPr>
        <sz val="10"/>
        <color theme="1"/>
        <rFont val="宋体"/>
        <charset val="0"/>
      </rPr>
      <t>号</t>
    </r>
  </si>
  <si>
    <t>徐娜</t>
  </si>
  <si>
    <r>
      <rPr>
        <sz val="10"/>
        <color theme="1"/>
        <rFont val="宋体"/>
        <charset val="0"/>
      </rPr>
      <t>通伏乡罗家庄村八队</t>
    </r>
    <r>
      <rPr>
        <sz val="10"/>
        <color theme="1"/>
        <rFont val="Arial"/>
        <charset val="0"/>
      </rPr>
      <t>09</t>
    </r>
  </si>
  <si>
    <t>徐诗桐</t>
  </si>
  <si>
    <r>
      <rPr>
        <sz val="10"/>
        <color theme="1"/>
        <rFont val="宋体"/>
        <charset val="0"/>
      </rPr>
      <t>通伏乡罗家庄村八队</t>
    </r>
    <r>
      <rPr>
        <sz val="10"/>
        <color theme="1"/>
        <rFont val="Arial"/>
        <charset val="0"/>
      </rPr>
      <t>09-1</t>
    </r>
  </si>
  <si>
    <r>
      <rPr>
        <sz val="10"/>
        <color theme="1"/>
        <rFont val="宋体"/>
        <charset val="0"/>
      </rPr>
      <t>通伏乡罗家庄村八队</t>
    </r>
    <r>
      <rPr>
        <sz val="10"/>
        <color theme="1"/>
        <rFont val="Arial"/>
        <charset val="0"/>
      </rPr>
      <t>16</t>
    </r>
  </si>
  <si>
    <r>
      <rPr>
        <sz val="10"/>
        <color theme="1"/>
        <rFont val="宋体"/>
        <charset val="0"/>
      </rPr>
      <t>通伏乡罗家庄村八队</t>
    </r>
    <r>
      <rPr>
        <sz val="10"/>
        <color theme="1"/>
        <rFont val="Arial"/>
        <charset val="0"/>
      </rPr>
      <t>17</t>
    </r>
  </si>
  <si>
    <t>沙秀莲</t>
  </si>
  <si>
    <r>
      <rPr>
        <sz val="10"/>
        <color theme="1"/>
        <rFont val="宋体"/>
        <charset val="0"/>
      </rPr>
      <t>通伏乡罗家庄村八队</t>
    </r>
    <r>
      <rPr>
        <sz val="10"/>
        <color theme="1"/>
        <rFont val="Arial"/>
        <charset val="0"/>
      </rPr>
      <t>21</t>
    </r>
  </si>
  <si>
    <t>任进贤</t>
  </si>
  <si>
    <r>
      <rPr>
        <sz val="10"/>
        <color theme="1"/>
        <rFont val="宋体"/>
        <charset val="0"/>
      </rPr>
      <t>通伏乡罗家庄村八队</t>
    </r>
    <r>
      <rPr>
        <sz val="10"/>
        <color theme="1"/>
        <rFont val="Arial"/>
        <charset val="0"/>
      </rPr>
      <t>11</t>
    </r>
  </si>
  <si>
    <r>
      <rPr>
        <sz val="10"/>
        <color theme="1"/>
        <rFont val="宋体"/>
        <charset val="0"/>
      </rPr>
      <t>通伏乡罗家庄村八队</t>
    </r>
    <r>
      <rPr>
        <sz val="10"/>
        <color theme="1"/>
        <rFont val="Arial"/>
        <charset val="0"/>
      </rPr>
      <t>31</t>
    </r>
  </si>
  <si>
    <t>王长学</t>
  </si>
  <si>
    <t>罗占兴</t>
  </si>
  <si>
    <t>王长红</t>
  </si>
  <si>
    <r>
      <rPr>
        <sz val="10"/>
        <color theme="1"/>
        <rFont val="宋体"/>
        <charset val="0"/>
      </rPr>
      <t>通伏乡罗家庄村八队</t>
    </r>
    <r>
      <rPr>
        <sz val="10"/>
        <color theme="1"/>
        <rFont val="Arial"/>
        <charset val="0"/>
      </rPr>
      <t>03</t>
    </r>
  </si>
  <si>
    <t>罗如德</t>
  </si>
  <si>
    <r>
      <rPr>
        <sz val="10"/>
        <color theme="1"/>
        <rFont val="宋体"/>
        <charset val="0"/>
      </rPr>
      <t>通伏乡罗家庄村八队</t>
    </r>
    <r>
      <rPr>
        <sz val="10"/>
        <color theme="1"/>
        <rFont val="Arial"/>
        <charset val="0"/>
      </rPr>
      <t>14</t>
    </r>
  </si>
  <si>
    <r>
      <rPr>
        <sz val="10"/>
        <color theme="1"/>
        <rFont val="宋体"/>
        <charset val="0"/>
      </rPr>
      <t>通伏乡罗家庄村八队</t>
    </r>
    <r>
      <rPr>
        <sz val="10"/>
        <color theme="1"/>
        <rFont val="Arial"/>
        <charset val="0"/>
      </rPr>
      <t>19</t>
    </r>
    <r>
      <rPr>
        <sz val="10"/>
        <color theme="1"/>
        <rFont val="宋体"/>
        <charset val="0"/>
      </rPr>
      <t>号</t>
    </r>
  </si>
  <si>
    <t>王长荣</t>
  </si>
  <si>
    <t>徐得财</t>
  </si>
  <si>
    <r>
      <rPr>
        <sz val="10"/>
        <color theme="1"/>
        <rFont val="宋体"/>
        <charset val="0"/>
      </rPr>
      <t>通伏乡罗家庄村八队</t>
    </r>
    <r>
      <rPr>
        <sz val="10"/>
        <color theme="1"/>
        <rFont val="Arial"/>
        <charset val="0"/>
      </rPr>
      <t>22</t>
    </r>
  </si>
  <si>
    <t>徐占奎</t>
  </si>
  <si>
    <r>
      <rPr>
        <sz val="10"/>
        <color theme="1"/>
        <rFont val="宋体"/>
        <charset val="0"/>
      </rPr>
      <t>通伏乡罗家庄村八队</t>
    </r>
    <r>
      <rPr>
        <sz val="10"/>
        <color theme="1"/>
        <rFont val="Arial"/>
        <charset val="0"/>
      </rPr>
      <t>081016</t>
    </r>
    <r>
      <rPr>
        <sz val="10"/>
        <color theme="1"/>
        <rFont val="宋体"/>
        <charset val="0"/>
      </rPr>
      <t>号</t>
    </r>
  </si>
  <si>
    <t>徐占常</t>
  </si>
  <si>
    <r>
      <rPr>
        <sz val="10"/>
        <color theme="1"/>
        <rFont val="宋体"/>
        <charset val="0"/>
      </rPr>
      <t>姚伏镇居委会</t>
    </r>
    <r>
      <rPr>
        <sz val="10"/>
        <color theme="1"/>
        <rFont val="Arial"/>
        <charset val="0"/>
      </rPr>
      <t>111</t>
    </r>
    <r>
      <rPr>
        <sz val="10"/>
        <color theme="1"/>
        <rFont val="宋体"/>
        <charset val="0"/>
      </rPr>
      <t>号</t>
    </r>
  </si>
  <si>
    <t>罗如清</t>
  </si>
  <si>
    <r>
      <rPr>
        <sz val="10"/>
        <color theme="1"/>
        <rFont val="宋体"/>
        <charset val="0"/>
      </rPr>
      <t>通伏乡罗家庄村八队</t>
    </r>
    <r>
      <rPr>
        <sz val="10"/>
        <color theme="1"/>
        <rFont val="Arial"/>
        <charset val="0"/>
      </rPr>
      <t>25</t>
    </r>
  </si>
  <si>
    <r>
      <rPr>
        <sz val="10"/>
        <color theme="1"/>
        <rFont val="宋体"/>
        <charset val="0"/>
      </rPr>
      <t>通伏乡罗家庄村八队</t>
    </r>
    <r>
      <rPr>
        <sz val="10"/>
        <color theme="1"/>
        <rFont val="Arial"/>
        <charset val="0"/>
      </rPr>
      <t>30</t>
    </r>
  </si>
  <si>
    <t>徐占刚</t>
  </si>
  <si>
    <r>
      <rPr>
        <sz val="10"/>
        <color theme="1"/>
        <rFont val="宋体"/>
        <charset val="0"/>
      </rPr>
      <t>通伏乡罗家庄村八队</t>
    </r>
    <r>
      <rPr>
        <sz val="10"/>
        <color theme="1"/>
        <rFont val="Arial"/>
        <charset val="0"/>
      </rPr>
      <t>16-1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</si>
  <si>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通伏乡罗家庄村八队</t>
    </r>
    <r>
      <rPr>
        <sz val="10"/>
        <color theme="1"/>
        <rFont val="Arial"/>
        <charset val="0"/>
      </rPr>
      <t>32</t>
    </r>
  </si>
  <si>
    <r>
      <rPr>
        <sz val="10"/>
        <color theme="1"/>
        <rFont val="宋体"/>
        <charset val="0"/>
      </rPr>
      <t>通伏乡罗家庄村八队</t>
    </r>
    <r>
      <rPr>
        <sz val="10"/>
        <color theme="1"/>
        <rFont val="Arial"/>
        <charset val="0"/>
      </rPr>
      <t>27</t>
    </r>
  </si>
  <si>
    <r>
      <rPr>
        <sz val="10"/>
        <color theme="1"/>
        <rFont val="宋体"/>
        <charset val="0"/>
      </rPr>
      <t>通伏乡罗家庄村八队</t>
    </r>
    <r>
      <rPr>
        <sz val="10"/>
        <color theme="1"/>
        <rFont val="Arial"/>
        <charset val="0"/>
      </rPr>
      <t>17-1</t>
    </r>
  </si>
  <si>
    <t>徐占山</t>
  </si>
  <si>
    <t>罗永忠</t>
  </si>
  <si>
    <r>
      <rPr>
        <sz val="10"/>
        <color theme="1"/>
        <rFont val="宋体"/>
        <charset val="0"/>
      </rPr>
      <t>通伏乡罗家庄村八队</t>
    </r>
    <r>
      <rPr>
        <sz val="10"/>
        <color theme="1"/>
        <rFont val="Arial"/>
        <charset val="0"/>
      </rPr>
      <t>15-1</t>
    </r>
    <r>
      <rPr>
        <sz val="10"/>
        <color theme="1"/>
        <rFont val="宋体"/>
        <charset val="0"/>
      </rPr>
      <t>号</t>
    </r>
  </si>
  <si>
    <t>高永娟</t>
  </si>
  <si>
    <r>
      <rPr>
        <sz val="10"/>
        <color theme="1"/>
        <rFont val="宋体"/>
        <charset val="0"/>
      </rPr>
      <t>通伏乡罗家庄村八队</t>
    </r>
    <r>
      <rPr>
        <sz val="10"/>
        <color theme="1"/>
        <rFont val="Arial"/>
        <charset val="0"/>
      </rPr>
      <t>10-1</t>
    </r>
    <r>
      <rPr>
        <sz val="10"/>
        <color theme="1"/>
        <rFont val="宋体"/>
        <charset val="0"/>
      </rPr>
      <t>号</t>
    </r>
  </si>
  <si>
    <t>任秋旺</t>
  </si>
  <si>
    <r>
      <rPr>
        <sz val="10"/>
        <color theme="1"/>
        <rFont val="宋体"/>
        <charset val="0"/>
      </rPr>
      <t>通伏乡罗家庄村八队</t>
    </r>
    <r>
      <rPr>
        <sz val="10"/>
        <color theme="1"/>
        <rFont val="Arial"/>
        <charset val="0"/>
      </rPr>
      <t>08-1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</si>
  <si>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通伏乡罗家庄村八队</t>
    </r>
    <r>
      <rPr>
        <sz val="10"/>
        <color theme="1"/>
        <rFont val="Arial"/>
        <charset val="0"/>
      </rPr>
      <t>12</t>
    </r>
  </si>
  <si>
    <t>余吉忠</t>
  </si>
  <si>
    <r>
      <rPr>
        <sz val="10"/>
        <color theme="1"/>
        <rFont val="宋体"/>
        <charset val="0"/>
      </rPr>
      <t>通伏乡罗家庄村八队</t>
    </r>
    <r>
      <rPr>
        <sz val="10"/>
        <color theme="1"/>
        <rFont val="Arial"/>
        <charset val="0"/>
      </rPr>
      <t>24</t>
    </r>
  </si>
  <si>
    <t>任建宁</t>
  </si>
  <si>
    <r>
      <rPr>
        <sz val="10"/>
        <color theme="1"/>
        <rFont val="宋体"/>
        <charset val="0"/>
      </rPr>
      <t>通伏乡罗家庄村八队</t>
    </r>
    <r>
      <rPr>
        <sz val="10"/>
        <color theme="1"/>
        <rFont val="Arial"/>
        <charset val="0"/>
      </rPr>
      <t>12</t>
    </r>
    <r>
      <rPr>
        <sz val="10"/>
        <color theme="1"/>
        <rFont val="宋体"/>
        <charset val="0"/>
      </rPr>
      <t>号</t>
    </r>
  </si>
  <si>
    <t>徐占江</t>
  </si>
  <si>
    <r>
      <rPr>
        <sz val="10"/>
        <color theme="1"/>
        <rFont val="宋体"/>
        <charset val="0"/>
      </rPr>
      <t>通伏乡罗家庄村八队</t>
    </r>
    <r>
      <rPr>
        <sz val="10"/>
        <color theme="1"/>
        <rFont val="Arial"/>
        <charset val="0"/>
      </rPr>
      <t>05</t>
    </r>
  </si>
  <si>
    <t>孙泽红</t>
  </si>
  <si>
    <t>罗慧明</t>
  </si>
  <si>
    <r>
      <rPr>
        <sz val="10"/>
        <color theme="1"/>
        <rFont val="宋体"/>
        <charset val="0"/>
      </rPr>
      <t>通伏乡罗家庄村八队</t>
    </r>
    <r>
      <rPr>
        <sz val="10"/>
        <color theme="1"/>
        <rFont val="Arial"/>
        <charset val="0"/>
      </rPr>
      <t>00</t>
    </r>
    <r>
      <rPr>
        <sz val="10"/>
        <color theme="1"/>
        <rFont val="宋体"/>
        <charset val="0"/>
      </rPr>
      <t>号</t>
    </r>
  </si>
  <si>
    <t>罗代玉</t>
  </si>
  <si>
    <r>
      <rPr>
        <sz val="10"/>
        <color theme="1"/>
        <rFont val="宋体"/>
        <charset val="0"/>
      </rPr>
      <t>城关镇安全巷安全小区</t>
    </r>
    <r>
      <rPr>
        <sz val="10"/>
        <color theme="1"/>
        <rFont val="Arial"/>
        <charset val="0"/>
      </rPr>
      <t>4-1-107</t>
    </r>
  </si>
  <si>
    <t>罗占义</t>
  </si>
  <si>
    <t>任进平</t>
  </si>
  <si>
    <r>
      <rPr>
        <sz val="10"/>
        <color theme="1"/>
        <rFont val="宋体"/>
        <charset val="0"/>
      </rPr>
      <t>通伏乡罗家庄村八队</t>
    </r>
    <r>
      <rPr>
        <sz val="10"/>
        <color theme="1"/>
        <rFont val="Arial"/>
        <charset val="0"/>
      </rPr>
      <t>08</t>
    </r>
  </si>
  <si>
    <t>罗占明</t>
  </si>
  <si>
    <r>
      <rPr>
        <sz val="10"/>
        <color theme="1"/>
        <rFont val="宋体"/>
        <charset val="0"/>
      </rPr>
      <t>城关镇世纪小区</t>
    </r>
    <r>
      <rPr>
        <sz val="10"/>
        <color theme="1"/>
        <rFont val="Arial"/>
        <charset val="0"/>
      </rPr>
      <t>6-3-201</t>
    </r>
  </si>
  <si>
    <t>任进国</t>
  </si>
  <si>
    <r>
      <rPr>
        <sz val="10"/>
        <color theme="1"/>
        <rFont val="宋体"/>
        <charset val="0"/>
      </rPr>
      <t>通伏乡罗家庄村九队</t>
    </r>
    <r>
      <rPr>
        <sz val="10"/>
        <color theme="1"/>
        <rFont val="Arial"/>
        <charset val="0"/>
      </rPr>
      <t>20</t>
    </r>
  </si>
  <si>
    <r>
      <rPr>
        <sz val="10"/>
        <color theme="1"/>
        <rFont val="宋体"/>
        <charset val="0"/>
      </rPr>
      <t>通伏乡罗家庄村九队</t>
    </r>
    <r>
      <rPr>
        <sz val="10"/>
        <color theme="1"/>
        <rFont val="Arial"/>
        <charset val="0"/>
      </rPr>
      <t>44</t>
    </r>
  </si>
  <si>
    <t>刘玉宁</t>
  </si>
  <si>
    <t>通伏乡罗家庄村九队号</t>
  </si>
  <si>
    <t>杨新</t>
  </si>
  <si>
    <r>
      <rPr>
        <sz val="10"/>
        <color theme="1"/>
        <rFont val="宋体"/>
        <charset val="0"/>
      </rPr>
      <t>通伏乡罗家庄村九队</t>
    </r>
    <r>
      <rPr>
        <sz val="10"/>
        <color theme="1"/>
        <rFont val="Arial"/>
        <charset val="0"/>
      </rPr>
      <t>10</t>
    </r>
    <r>
      <rPr>
        <sz val="10"/>
        <color theme="1"/>
        <rFont val="宋体"/>
        <charset val="0"/>
      </rPr>
      <t>号</t>
    </r>
  </si>
  <si>
    <t>任海洋</t>
  </si>
  <si>
    <r>
      <rPr>
        <sz val="10"/>
        <color theme="1"/>
        <rFont val="宋体"/>
        <charset val="0"/>
      </rPr>
      <t>通伏乡罗家庄村九队</t>
    </r>
    <r>
      <rPr>
        <sz val="10"/>
        <color theme="1"/>
        <rFont val="Arial"/>
        <charset val="0"/>
      </rPr>
      <t>27</t>
    </r>
    <r>
      <rPr>
        <sz val="10"/>
        <color theme="1"/>
        <rFont val="宋体"/>
        <charset val="0"/>
      </rPr>
      <t>号</t>
    </r>
  </si>
  <si>
    <t>任学章</t>
  </si>
  <si>
    <r>
      <rPr>
        <sz val="10"/>
        <color theme="1"/>
        <rFont val="宋体"/>
        <charset val="0"/>
      </rPr>
      <t>通伏乡罗家庄村九队</t>
    </r>
    <r>
      <rPr>
        <sz val="10"/>
        <color theme="1"/>
        <rFont val="Arial"/>
        <charset val="0"/>
      </rPr>
      <t>27</t>
    </r>
  </si>
  <si>
    <r>
      <rPr>
        <sz val="10"/>
        <color theme="1"/>
        <rFont val="宋体"/>
        <charset val="0"/>
      </rPr>
      <t>通伏乡罗家庄村九队</t>
    </r>
    <r>
      <rPr>
        <sz val="10"/>
        <color theme="1"/>
        <rFont val="Arial"/>
        <charset val="0"/>
      </rPr>
      <t>10-1</t>
    </r>
    <r>
      <rPr>
        <sz val="10"/>
        <color theme="1"/>
        <rFont val="宋体"/>
        <charset val="0"/>
      </rPr>
      <t>号</t>
    </r>
  </si>
  <si>
    <t>刘国平</t>
  </si>
  <si>
    <r>
      <rPr>
        <sz val="10"/>
        <color theme="1"/>
        <rFont val="宋体"/>
        <charset val="0"/>
      </rPr>
      <t>通伏乡罗家庄村九队</t>
    </r>
    <r>
      <rPr>
        <sz val="10"/>
        <color theme="1"/>
        <rFont val="Arial"/>
        <charset val="0"/>
      </rPr>
      <t>16</t>
    </r>
  </si>
  <si>
    <t>王金英</t>
  </si>
  <si>
    <t>城关镇人民西路**小区6-7-6</t>
  </si>
  <si>
    <r>
      <rPr>
        <sz val="10"/>
        <color theme="1"/>
        <rFont val="宋体"/>
        <charset val="0"/>
      </rPr>
      <t>通伏乡罗家庄村九队</t>
    </r>
    <r>
      <rPr>
        <sz val="10"/>
        <color theme="1"/>
        <rFont val="Arial"/>
        <charset val="0"/>
      </rPr>
      <t>17</t>
    </r>
  </si>
  <si>
    <t>任岐锋</t>
  </si>
  <si>
    <t>任海润</t>
  </si>
  <si>
    <t>扈国荣</t>
  </si>
  <si>
    <r>
      <rPr>
        <sz val="10"/>
        <color theme="1"/>
        <rFont val="宋体"/>
        <charset val="0"/>
      </rPr>
      <t>通伏乡罗家庄村九队</t>
    </r>
    <r>
      <rPr>
        <sz val="10"/>
        <color theme="1"/>
        <rFont val="Arial"/>
        <charset val="0"/>
      </rPr>
      <t>50</t>
    </r>
  </si>
  <si>
    <t>杨珍珠</t>
  </si>
  <si>
    <r>
      <rPr>
        <sz val="10"/>
        <color theme="1"/>
        <rFont val="宋体"/>
        <charset val="0"/>
      </rPr>
      <t>通伏乡罗家庄村九队</t>
    </r>
    <r>
      <rPr>
        <sz val="10"/>
        <color theme="1"/>
        <rFont val="Arial"/>
        <charset val="0"/>
      </rPr>
      <t>26</t>
    </r>
  </si>
  <si>
    <r>
      <rPr>
        <sz val="10"/>
        <color theme="1"/>
        <rFont val="宋体"/>
        <charset val="0"/>
      </rPr>
      <t>通伏乡罗家庄村九队</t>
    </r>
    <r>
      <rPr>
        <sz val="10"/>
        <color theme="1"/>
        <rFont val="Arial"/>
        <charset val="0"/>
      </rPr>
      <t>52</t>
    </r>
  </si>
  <si>
    <t>任学武</t>
  </si>
  <si>
    <t>杨占安</t>
  </si>
  <si>
    <r>
      <rPr>
        <sz val="10"/>
        <color theme="1"/>
        <rFont val="宋体"/>
        <charset val="0"/>
      </rPr>
      <t>通伏乡罗家庄村九队</t>
    </r>
    <r>
      <rPr>
        <sz val="10"/>
        <color theme="1"/>
        <rFont val="Arial"/>
        <charset val="0"/>
      </rPr>
      <t>08</t>
    </r>
  </si>
  <si>
    <t>杨化君</t>
  </si>
  <si>
    <r>
      <rPr>
        <sz val="10"/>
        <color theme="1"/>
        <rFont val="宋体"/>
        <charset val="0"/>
      </rPr>
      <t>通伏乡罗家庄村九队</t>
    </r>
    <r>
      <rPr>
        <sz val="10"/>
        <color theme="1"/>
        <rFont val="Arial"/>
        <charset val="0"/>
      </rPr>
      <t>11</t>
    </r>
  </si>
  <si>
    <r>
      <rPr>
        <sz val="10"/>
        <color theme="1"/>
        <rFont val="宋体"/>
        <charset val="0"/>
      </rPr>
      <t>通伏乡罗家庄村九队</t>
    </r>
    <r>
      <rPr>
        <sz val="10"/>
        <color theme="1"/>
        <rFont val="Arial"/>
        <charset val="0"/>
      </rPr>
      <t>28</t>
    </r>
  </si>
  <si>
    <t>吴广胜</t>
  </si>
  <si>
    <r>
      <rPr>
        <sz val="10"/>
        <color theme="1"/>
        <rFont val="宋体"/>
        <charset val="0"/>
      </rPr>
      <t>通伏乡罗家庄村九队</t>
    </r>
    <r>
      <rPr>
        <sz val="10"/>
        <color theme="1"/>
        <rFont val="Arial"/>
        <charset val="0"/>
      </rPr>
      <t>00</t>
    </r>
  </si>
  <si>
    <t>刘国兵</t>
  </si>
  <si>
    <r>
      <rPr>
        <sz val="10"/>
        <color theme="1"/>
        <rFont val="宋体"/>
        <charset val="0"/>
      </rPr>
      <t>通伏乡罗家庄村九队</t>
    </r>
    <r>
      <rPr>
        <sz val="10"/>
        <color theme="1"/>
        <rFont val="Arial"/>
        <charset val="0"/>
      </rPr>
      <t>42</t>
    </r>
  </si>
  <si>
    <t>任生伏</t>
  </si>
  <si>
    <r>
      <rPr>
        <sz val="10"/>
        <color theme="1"/>
        <rFont val="宋体"/>
        <charset val="0"/>
      </rPr>
      <t>城关镇团结家属楼</t>
    </r>
    <r>
      <rPr>
        <sz val="10"/>
        <color theme="1"/>
        <rFont val="Arial"/>
        <charset val="0"/>
      </rPr>
      <t>5-3-2</t>
    </r>
  </si>
  <si>
    <r>
      <rPr>
        <sz val="10"/>
        <color theme="1"/>
        <rFont val="宋体"/>
        <charset val="0"/>
      </rPr>
      <t>通伏乡罗家庄村九队</t>
    </r>
    <r>
      <rPr>
        <sz val="10"/>
        <color theme="1"/>
        <rFont val="Arial"/>
        <charset val="0"/>
      </rPr>
      <t>06</t>
    </r>
  </si>
  <si>
    <t>杨占胜</t>
  </si>
  <si>
    <r>
      <rPr>
        <sz val="10"/>
        <color theme="1"/>
        <rFont val="宋体"/>
        <charset val="0"/>
      </rPr>
      <t>通伏乡罗家庄村九队</t>
    </r>
    <r>
      <rPr>
        <sz val="10"/>
        <color theme="1"/>
        <rFont val="Arial"/>
        <charset val="0"/>
      </rPr>
      <t>13</t>
    </r>
  </si>
  <si>
    <t>杨占学</t>
  </si>
  <si>
    <t>杨占升</t>
  </si>
  <si>
    <r>
      <rPr>
        <sz val="10"/>
        <color theme="1"/>
        <rFont val="宋体"/>
        <charset val="0"/>
      </rPr>
      <t>通伏乡罗家庄村九队</t>
    </r>
    <r>
      <rPr>
        <sz val="10"/>
        <color theme="1"/>
        <rFont val="Arial"/>
        <charset val="0"/>
      </rPr>
      <t>081205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</si>
  <si>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通伏乡罗家庄村九队</t>
    </r>
    <r>
      <rPr>
        <sz val="10"/>
        <color theme="1"/>
        <rFont val="Arial"/>
        <charset val="0"/>
      </rPr>
      <t>23</t>
    </r>
  </si>
  <si>
    <t>吴桂红</t>
  </si>
  <si>
    <r>
      <rPr>
        <sz val="10"/>
        <color theme="1"/>
        <rFont val="宋体"/>
        <charset val="0"/>
      </rPr>
      <t>通伏乡罗家庄村九队</t>
    </r>
    <r>
      <rPr>
        <sz val="10"/>
        <color theme="1"/>
        <rFont val="Arial"/>
        <charset val="0"/>
      </rPr>
      <t>29</t>
    </r>
  </si>
  <si>
    <t>杨占文</t>
  </si>
  <si>
    <t>扈万银</t>
  </si>
  <si>
    <r>
      <rPr>
        <sz val="10"/>
        <color theme="1"/>
        <rFont val="宋体"/>
        <charset val="0"/>
      </rPr>
      <t>通伏乡罗家庄村九队</t>
    </r>
    <r>
      <rPr>
        <sz val="10"/>
        <color theme="1"/>
        <rFont val="Arial"/>
        <charset val="0"/>
      </rPr>
      <t>51</t>
    </r>
  </si>
  <si>
    <t>杨占武</t>
  </si>
  <si>
    <r>
      <rPr>
        <sz val="10"/>
        <color theme="1"/>
        <rFont val="宋体"/>
        <charset val="0"/>
      </rPr>
      <t>通伏乡罗家庄村九队</t>
    </r>
    <r>
      <rPr>
        <sz val="10"/>
        <color theme="1"/>
        <rFont val="Arial"/>
        <charset val="0"/>
      </rPr>
      <t>081119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</si>
  <si>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通伏乡罗家庄村九队</t>
    </r>
    <r>
      <rPr>
        <sz val="10"/>
        <color theme="1"/>
        <rFont val="Arial"/>
        <charset val="0"/>
      </rPr>
      <t>05</t>
    </r>
  </si>
  <si>
    <t>梁建文</t>
  </si>
  <si>
    <r>
      <rPr>
        <sz val="10"/>
        <color theme="1"/>
        <rFont val="宋体"/>
        <charset val="0"/>
      </rPr>
      <t>通伏乡罗家庄村九队</t>
    </r>
    <r>
      <rPr>
        <sz val="10"/>
        <color theme="1"/>
        <rFont val="Arial"/>
        <charset val="0"/>
      </rPr>
      <t>22</t>
    </r>
  </si>
  <si>
    <r>
      <rPr>
        <sz val="10"/>
        <color theme="1"/>
        <rFont val="宋体"/>
        <charset val="0"/>
      </rPr>
      <t>通伏乡罗家庄村九队</t>
    </r>
    <r>
      <rPr>
        <sz val="10"/>
        <color theme="1"/>
        <rFont val="Arial"/>
        <charset val="0"/>
      </rPr>
      <t>39</t>
    </r>
  </si>
  <si>
    <t>杨占刚</t>
  </si>
  <si>
    <r>
      <rPr>
        <sz val="10"/>
        <color theme="1"/>
        <rFont val="宋体"/>
        <charset val="0"/>
      </rPr>
      <t>通伏乡罗家庄村九队</t>
    </r>
    <r>
      <rPr>
        <sz val="10"/>
        <color theme="1"/>
        <rFont val="Arial"/>
        <charset val="0"/>
      </rPr>
      <t>31</t>
    </r>
  </si>
  <si>
    <t>杨占锋</t>
  </si>
  <si>
    <r>
      <rPr>
        <sz val="10"/>
        <color theme="1"/>
        <rFont val="宋体"/>
        <charset val="0"/>
      </rPr>
      <t>通伏乡罗家庄村九队</t>
    </r>
    <r>
      <rPr>
        <sz val="10"/>
        <color theme="1"/>
        <rFont val="Arial"/>
        <charset val="0"/>
      </rPr>
      <t>19</t>
    </r>
  </si>
  <si>
    <t>杨生春</t>
  </si>
  <si>
    <r>
      <rPr>
        <sz val="10"/>
        <color theme="1"/>
        <rFont val="宋体"/>
        <charset val="0"/>
      </rPr>
      <t>通伏乡罗家庄村九队</t>
    </r>
    <r>
      <rPr>
        <sz val="10"/>
        <color theme="1"/>
        <rFont val="Arial"/>
        <charset val="0"/>
      </rPr>
      <t>34</t>
    </r>
  </si>
  <si>
    <t>杨进</t>
  </si>
  <si>
    <r>
      <rPr>
        <sz val="10"/>
        <color theme="1"/>
        <rFont val="宋体"/>
        <charset val="0"/>
      </rPr>
      <t>通伏乡罗家庄村九队</t>
    </r>
    <r>
      <rPr>
        <sz val="10"/>
        <color theme="1"/>
        <rFont val="Arial"/>
        <charset val="0"/>
      </rPr>
      <t>04</t>
    </r>
  </si>
  <si>
    <t>吴光志</t>
  </si>
  <si>
    <r>
      <rPr>
        <sz val="10"/>
        <color theme="1"/>
        <rFont val="宋体"/>
        <charset val="0"/>
      </rPr>
      <t>城关镇团结东路</t>
    </r>
    <r>
      <rPr>
        <sz val="10"/>
        <color theme="1"/>
        <rFont val="Arial"/>
        <charset val="0"/>
      </rPr>
      <t>3-2-7</t>
    </r>
  </si>
  <si>
    <r>
      <rPr>
        <sz val="10"/>
        <color theme="1"/>
        <rFont val="宋体"/>
        <charset val="0"/>
      </rPr>
      <t>通伏乡罗家庄村九队</t>
    </r>
    <r>
      <rPr>
        <sz val="10"/>
        <color theme="1"/>
        <rFont val="Arial"/>
        <charset val="0"/>
      </rPr>
      <t>33</t>
    </r>
  </si>
  <si>
    <t>任廷杰</t>
  </si>
  <si>
    <r>
      <rPr>
        <sz val="10"/>
        <color theme="1"/>
        <rFont val="宋体"/>
        <charset val="0"/>
      </rPr>
      <t>通伏乡罗家庄村九队</t>
    </r>
    <r>
      <rPr>
        <sz val="10"/>
        <color theme="1"/>
        <rFont val="Arial"/>
        <charset val="0"/>
      </rPr>
      <t>14</t>
    </r>
  </si>
  <si>
    <t>任学功</t>
  </si>
  <si>
    <r>
      <rPr>
        <sz val="10"/>
        <color theme="1"/>
        <rFont val="宋体"/>
        <charset val="0"/>
      </rPr>
      <t>通伏乡罗家庄村九队</t>
    </r>
    <r>
      <rPr>
        <sz val="10"/>
        <color theme="1"/>
        <rFont val="Arial"/>
        <charset val="0"/>
      </rPr>
      <t>15</t>
    </r>
  </si>
  <si>
    <t>李月锋</t>
  </si>
  <si>
    <r>
      <rPr>
        <sz val="10"/>
        <color theme="1"/>
        <rFont val="宋体"/>
        <charset val="0"/>
      </rPr>
      <t>通伏乡罗家庄村九队</t>
    </r>
    <r>
      <rPr>
        <sz val="10"/>
        <color theme="1"/>
        <rFont val="Arial"/>
        <charset val="0"/>
      </rPr>
      <t>18</t>
    </r>
  </si>
  <si>
    <t>郭文慧</t>
  </si>
  <si>
    <r>
      <rPr>
        <sz val="10"/>
        <color theme="1"/>
        <rFont val="宋体"/>
        <charset val="0"/>
      </rPr>
      <t>通伏乡罗家庄村九队</t>
    </r>
    <r>
      <rPr>
        <sz val="10"/>
        <color theme="1"/>
        <rFont val="Arial"/>
        <charset val="0"/>
      </rPr>
      <t>07</t>
    </r>
  </si>
  <si>
    <t>伏怀庆</t>
  </si>
  <si>
    <t>任学义</t>
  </si>
  <si>
    <r>
      <rPr>
        <sz val="10"/>
        <color theme="1"/>
        <rFont val="宋体"/>
        <charset val="0"/>
      </rPr>
      <t>通伏乡罗家庄村九队</t>
    </r>
    <r>
      <rPr>
        <sz val="10"/>
        <color theme="1"/>
        <rFont val="Arial"/>
        <charset val="0"/>
      </rPr>
      <t>30</t>
    </r>
  </si>
  <si>
    <t>刘敏</t>
  </si>
  <si>
    <r>
      <rPr>
        <sz val="10"/>
        <color theme="1"/>
        <rFont val="宋体"/>
        <charset val="0"/>
      </rPr>
      <t>通伏乡罗家庄村九队</t>
    </r>
    <r>
      <rPr>
        <sz val="10"/>
        <color theme="1"/>
        <rFont val="Arial"/>
        <charset val="0"/>
      </rPr>
      <t>03-1</t>
    </r>
  </si>
  <si>
    <t>孔宁</t>
  </si>
  <si>
    <r>
      <rPr>
        <sz val="10"/>
        <color theme="1"/>
        <rFont val="宋体"/>
        <charset val="0"/>
      </rPr>
      <t>通伏乡罗家庄村九队</t>
    </r>
    <r>
      <rPr>
        <sz val="10"/>
        <color theme="1"/>
        <rFont val="Arial"/>
        <charset val="0"/>
      </rPr>
      <t>38</t>
    </r>
  </si>
  <si>
    <t>孔明</t>
  </si>
  <si>
    <r>
      <rPr>
        <sz val="10"/>
        <color theme="1"/>
        <rFont val="宋体"/>
        <charset val="0"/>
      </rPr>
      <t>通伏乡罗家庄村九队</t>
    </r>
    <r>
      <rPr>
        <sz val="10"/>
        <color theme="1"/>
        <rFont val="Arial"/>
        <charset val="0"/>
      </rPr>
      <t>09</t>
    </r>
  </si>
  <si>
    <t>高风章</t>
  </si>
  <si>
    <t>姚伏镇居委会</t>
  </si>
  <si>
    <t>杨占鹏</t>
  </si>
  <si>
    <r>
      <rPr>
        <sz val="10"/>
        <color theme="1"/>
        <rFont val="宋体"/>
        <charset val="0"/>
      </rPr>
      <t>通伏乡罗家庄村九队</t>
    </r>
    <r>
      <rPr>
        <sz val="10"/>
        <color theme="1"/>
        <rFont val="Arial"/>
        <charset val="0"/>
      </rPr>
      <t>32</t>
    </r>
  </si>
  <si>
    <t>刘玉东</t>
  </si>
  <si>
    <r>
      <rPr>
        <sz val="10"/>
        <color theme="1"/>
        <rFont val="宋体"/>
        <charset val="0"/>
      </rPr>
      <t>通伏乡罗家庄村九队</t>
    </r>
    <r>
      <rPr>
        <sz val="10"/>
        <color theme="1"/>
        <rFont val="Arial"/>
        <charset val="0"/>
      </rPr>
      <t>03</t>
    </r>
  </si>
  <si>
    <r>
      <rPr>
        <sz val="10"/>
        <color theme="1"/>
        <rFont val="宋体"/>
        <charset val="0"/>
      </rPr>
      <t>通伏乡罗家庄村九队</t>
    </r>
    <r>
      <rPr>
        <sz val="10"/>
        <color theme="1"/>
        <rFont val="Arial"/>
        <charset val="0"/>
      </rPr>
      <t>40</t>
    </r>
  </si>
  <si>
    <r>
      <rPr>
        <sz val="10"/>
        <color theme="1"/>
        <rFont val="宋体"/>
        <charset val="0"/>
      </rPr>
      <t>通伏乡罗家庄村九队</t>
    </r>
    <r>
      <rPr>
        <sz val="10"/>
        <color theme="1"/>
        <rFont val="Arial"/>
        <charset val="0"/>
      </rPr>
      <t>127</t>
    </r>
  </si>
  <si>
    <r>
      <rPr>
        <sz val="10"/>
        <color theme="1"/>
        <rFont val="宋体"/>
        <charset val="0"/>
      </rPr>
      <t>通伏乡罗家庄村九队</t>
    </r>
    <r>
      <rPr>
        <sz val="10"/>
        <color theme="1"/>
        <rFont val="Arial"/>
        <charset val="0"/>
      </rPr>
      <t>25</t>
    </r>
  </si>
  <si>
    <t>任玉兰</t>
  </si>
  <si>
    <r>
      <rPr>
        <sz val="10"/>
        <color theme="1"/>
        <rFont val="宋体"/>
        <charset val="0"/>
      </rPr>
      <t>通伏乡罗家庄村九队</t>
    </r>
    <r>
      <rPr>
        <sz val="10"/>
        <color theme="1"/>
        <rFont val="Arial"/>
        <charset val="0"/>
      </rPr>
      <t>47</t>
    </r>
  </si>
  <si>
    <t>徐建川</t>
  </si>
  <si>
    <r>
      <rPr>
        <sz val="10"/>
        <color theme="1"/>
        <rFont val="宋体"/>
        <charset val="0"/>
      </rPr>
      <t>通伏乡罗家庄村九队</t>
    </r>
    <r>
      <rPr>
        <sz val="10"/>
        <color theme="1"/>
        <rFont val="Arial"/>
        <charset val="0"/>
      </rPr>
      <t>06</t>
    </r>
    <r>
      <rPr>
        <sz val="10"/>
        <color theme="1"/>
        <rFont val="宋体"/>
        <charset val="0"/>
      </rPr>
      <t>号</t>
    </r>
  </si>
  <si>
    <r>
      <rPr>
        <sz val="10"/>
        <color theme="1"/>
        <rFont val="宋体"/>
        <charset val="0"/>
      </rPr>
      <t>通伏乡罗家庄村九队</t>
    </r>
    <r>
      <rPr>
        <sz val="10"/>
        <color theme="1"/>
        <rFont val="Arial"/>
        <charset val="0"/>
      </rPr>
      <t>11-1</t>
    </r>
    <r>
      <rPr>
        <sz val="10"/>
        <color theme="1"/>
        <rFont val="宋体"/>
        <charset val="0"/>
      </rPr>
      <t>号</t>
    </r>
  </si>
  <si>
    <t>任学志</t>
  </si>
  <si>
    <r>
      <rPr>
        <sz val="10"/>
        <color theme="1"/>
        <rFont val="宋体"/>
        <charset val="0"/>
      </rPr>
      <t>通伏乡罗家庄村九队</t>
    </r>
    <r>
      <rPr>
        <sz val="10"/>
        <color theme="1"/>
        <rFont val="Arial"/>
        <charset val="0"/>
      </rPr>
      <t>37</t>
    </r>
  </si>
  <si>
    <t>任廷全</t>
  </si>
  <si>
    <r>
      <rPr>
        <sz val="10"/>
        <color theme="1"/>
        <rFont val="宋体"/>
        <charset val="0"/>
      </rPr>
      <t>通伏乡罗家庄村九队</t>
    </r>
    <r>
      <rPr>
        <sz val="10"/>
        <color theme="1"/>
        <rFont val="Arial"/>
        <charset val="0"/>
      </rPr>
      <t>21</t>
    </r>
  </si>
  <si>
    <r>
      <rPr>
        <sz val="10"/>
        <color theme="1"/>
        <rFont val="宋体"/>
        <charset val="0"/>
      </rPr>
      <t>通伏乡罗家庄村九队</t>
    </r>
    <r>
      <rPr>
        <sz val="10"/>
        <color theme="1"/>
        <rFont val="Arial"/>
        <charset val="0"/>
      </rPr>
      <t>48</t>
    </r>
  </si>
  <si>
    <t>杨生珍</t>
  </si>
  <si>
    <r>
      <rPr>
        <sz val="10"/>
        <color theme="1"/>
        <rFont val="宋体"/>
        <charset val="0"/>
      </rPr>
      <t>通伏乡罗家庄村九队</t>
    </r>
    <r>
      <rPr>
        <sz val="10"/>
        <color theme="1"/>
        <rFont val="Arial"/>
        <charset val="0"/>
      </rPr>
      <t>12</t>
    </r>
  </si>
  <si>
    <t>罗家庄村七队</t>
  </si>
  <si>
    <t>合      计</t>
  </si>
  <si>
    <t>2023年平罗县对实际种粮农民一次性
补贴面积汇总表</t>
  </si>
  <si>
    <r>
      <rPr>
        <u/>
        <sz val="11"/>
        <rFont val="宋体"/>
        <charset val="134"/>
      </rPr>
      <t>宝丰</t>
    </r>
    <r>
      <rPr>
        <sz val="11"/>
        <rFont val="宋体"/>
        <charset val="134"/>
      </rPr>
      <t>镇                                单位：亩、元             填表日期：</t>
    </r>
    <r>
      <rPr>
        <sz val="11"/>
        <rFont val="宋体"/>
        <charset val="134"/>
        <scheme val="minor"/>
      </rPr>
      <t>2022年6月17日</t>
    </r>
  </si>
  <si>
    <t>所在村队</t>
  </si>
  <si>
    <t>核实补贴面积</t>
  </si>
  <si>
    <t>兴胜村1队</t>
  </si>
  <si>
    <t>田玉海</t>
  </si>
  <si>
    <t>吴茂新</t>
  </si>
  <si>
    <t>田立华</t>
  </si>
  <si>
    <t>田小林</t>
  </si>
  <si>
    <t>杨自福</t>
  </si>
  <si>
    <t>杨自祥</t>
  </si>
  <si>
    <t>王自民</t>
  </si>
  <si>
    <t>李会生</t>
  </si>
  <si>
    <t>闻林</t>
  </si>
  <si>
    <t>吴茂祥</t>
  </si>
  <si>
    <t>李芳秀</t>
  </si>
  <si>
    <t>李会科</t>
  </si>
  <si>
    <t>杨翠香</t>
  </si>
  <si>
    <t>吴茂林</t>
  </si>
  <si>
    <t>杨自云</t>
  </si>
  <si>
    <t>李治强</t>
  </si>
  <si>
    <t>黄翠香</t>
  </si>
  <si>
    <t>翟兴华</t>
  </si>
  <si>
    <t>李治刚</t>
  </si>
  <si>
    <t>杨宁波</t>
  </si>
  <si>
    <t>田玉洪</t>
  </si>
  <si>
    <t>田玉忠</t>
  </si>
  <si>
    <t>兴胜村2队</t>
  </si>
  <si>
    <t>徐凤芹</t>
  </si>
  <si>
    <t>来新国</t>
  </si>
  <si>
    <t>来兴民</t>
  </si>
  <si>
    <t>王廷虎</t>
  </si>
  <si>
    <t>胡建龙</t>
  </si>
  <si>
    <t>胡国录</t>
  </si>
  <si>
    <t>魏金川</t>
  </si>
  <si>
    <t>李玉玲</t>
  </si>
  <si>
    <t>胡国庆</t>
  </si>
  <si>
    <t>胡国升</t>
  </si>
  <si>
    <t>胡建瑞</t>
  </si>
  <si>
    <t>胡国川</t>
  </si>
  <si>
    <t>胡建刚</t>
  </si>
  <si>
    <t>胡建华</t>
  </si>
  <si>
    <t>杨萍</t>
  </si>
  <si>
    <t>胡松华</t>
  </si>
  <si>
    <t>胡培</t>
  </si>
  <si>
    <t>王小英</t>
  </si>
  <si>
    <t>贾会珍</t>
  </si>
  <si>
    <t>来兴福</t>
  </si>
  <si>
    <t>来兴科</t>
  </si>
  <si>
    <t>王廷会</t>
  </si>
  <si>
    <t>王廷瑞</t>
  </si>
  <si>
    <t>王廷忠</t>
  </si>
  <si>
    <t>胡建峰</t>
  </si>
  <si>
    <t>胡国清</t>
  </si>
  <si>
    <t>胡建科</t>
  </si>
  <si>
    <t>兴胜村3队</t>
  </si>
  <si>
    <t>徐占红</t>
  </si>
  <si>
    <t>张银香</t>
  </si>
  <si>
    <t>郭焕琴</t>
  </si>
  <si>
    <t>张宁平</t>
  </si>
  <si>
    <t>谢兰芳</t>
  </si>
  <si>
    <t>李清怀</t>
  </si>
  <si>
    <t>李清江</t>
  </si>
  <si>
    <t>李清华</t>
  </si>
  <si>
    <t>李占柱</t>
  </si>
  <si>
    <t>张梅花</t>
  </si>
  <si>
    <t>周福礼</t>
  </si>
  <si>
    <t>周少林</t>
  </si>
  <si>
    <t>周少忠</t>
  </si>
  <si>
    <t>周少清</t>
  </si>
  <si>
    <t>周伏国</t>
  </si>
  <si>
    <t>周少春</t>
  </si>
  <si>
    <t>周少贵</t>
  </si>
  <si>
    <t>周少全</t>
  </si>
  <si>
    <t>周少波</t>
  </si>
  <si>
    <t>岳美玲</t>
  </si>
  <si>
    <t>董惠芹</t>
  </si>
  <si>
    <t>翟学刚</t>
  </si>
  <si>
    <t>翟春生</t>
  </si>
  <si>
    <t>翟会喜</t>
  </si>
  <si>
    <t>翟建军</t>
  </si>
  <si>
    <t>翟涛</t>
  </si>
  <si>
    <t>翟建立</t>
  </si>
  <si>
    <t>翟建功</t>
  </si>
  <si>
    <t>翟廷会</t>
  </si>
  <si>
    <t>翟廷寿</t>
  </si>
  <si>
    <t>谭秀霞</t>
  </si>
  <si>
    <t>翟红兵</t>
  </si>
  <si>
    <t>周少龙</t>
  </si>
  <si>
    <t>翟其兴</t>
  </si>
  <si>
    <t>白世金</t>
  </si>
  <si>
    <t>李建克</t>
  </si>
  <si>
    <t>李清忠</t>
  </si>
  <si>
    <t>兴胜村4队</t>
  </si>
  <si>
    <t>周少民</t>
  </si>
  <si>
    <t>李进刚</t>
  </si>
  <si>
    <t>周少锋</t>
  </si>
  <si>
    <t>周岳</t>
  </si>
  <si>
    <t>周伏德</t>
  </si>
  <si>
    <t>周学锋</t>
  </si>
  <si>
    <t>周伏华</t>
  </si>
  <si>
    <t>李鸿斌</t>
  </si>
  <si>
    <t>李红东</t>
  </si>
  <si>
    <t>周伏刚</t>
  </si>
  <si>
    <t>朱保祥</t>
  </si>
  <si>
    <t>周克仁</t>
  </si>
  <si>
    <t>朱金录</t>
  </si>
  <si>
    <t>朱金科</t>
  </si>
  <si>
    <t>朱金会</t>
  </si>
  <si>
    <t>周克林</t>
  </si>
  <si>
    <t>周学仁</t>
  </si>
  <si>
    <t>周学荣</t>
  </si>
  <si>
    <t>周伏成</t>
  </si>
  <si>
    <t>周学宁</t>
  </si>
  <si>
    <t>朱金明</t>
  </si>
  <si>
    <t>朱金龙</t>
  </si>
  <si>
    <t>周伏忠</t>
  </si>
  <si>
    <t>周占会</t>
  </si>
  <si>
    <t>周学平</t>
  </si>
  <si>
    <t>周伏财</t>
  </si>
  <si>
    <t>李春平</t>
  </si>
  <si>
    <t>周伏平</t>
  </si>
  <si>
    <t>郭淑娟</t>
  </si>
  <si>
    <t>周伟</t>
  </si>
  <si>
    <t>周学红</t>
  </si>
  <si>
    <t>周伏兵</t>
  </si>
  <si>
    <t>周伏明</t>
  </si>
  <si>
    <t>李清林</t>
  </si>
  <si>
    <t>周学元</t>
  </si>
  <si>
    <t>周少礼</t>
  </si>
  <si>
    <t>周伏红</t>
  </si>
  <si>
    <t>李录林</t>
  </si>
  <si>
    <t>周红兵</t>
  </si>
  <si>
    <t>周进刚</t>
  </si>
  <si>
    <t>周少兵</t>
  </si>
  <si>
    <t>周克忠</t>
  </si>
  <si>
    <t>石秀珍</t>
  </si>
  <si>
    <t>马守成</t>
  </si>
  <si>
    <t>苏文清</t>
  </si>
  <si>
    <t>兴胜村5队</t>
  </si>
  <si>
    <t>何新</t>
  </si>
  <si>
    <t>温秀兰</t>
  </si>
  <si>
    <t>肖学忠</t>
  </si>
  <si>
    <t>黄德胜</t>
  </si>
  <si>
    <t>史镜宝</t>
  </si>
  <si>
    <t>杨兴明</t>
  </si>
  <si>
    <t>杨兴玉</t>
  </si>
  <si>
    <t>刘会萍</t>
  </si>
  <si>
    <t>徐祥</t>
  </si>
  <si>
    <t>何园</t>
  </si>
  <si>
    <t>黄伏玉</t>
  </si>
  <si>
    <t>黄伏贵</t>
  </si>
  <si>
    <t>李洪云</t>
  </si>
  <si>
    <t>黄文</t>
  </si>
  <si>
    <t>黄永庆</t>
  </si>
  <si>
    <t>仁凤英</t>
  </si>
  <si>
    <t>赵希珍</t>
  </si>
  <si>
    <t>史镜录</t>
  </si>
  <si>
    <t>黄晓玲</t>
  </si>
  <si>
    <t>史镜华</t>
  </si>
  <si>
    <t>黄伏民</t>
  </si>
  <si>
    <t>米艳君</t>
  </si>
  <si>
    <t>宋玉兰</t>
  </si>
  <si>
    <t>姚会芳</t>
  </si>
  <si>
    <t>庞桂芹</t>
  </si>
  <si>
    <t>史玉良</t>
  </si>
  <si>
    <t>史玉柱</t>
  </si>
  <si>
    <t>史玉海</t>
  </si>
  <si>
    <t>郭兵</t>
  </si>
  <si>
    <t>赵晓敏</t>
  </si>
  <si>
    <t>黄佳俊</t>
  </si>
  <si>
    <t>刘向东</t>
  </si>
  <si>
    <t>马河山</t>
  </si>
  <si>
    <t>马具良</t>
  </si>
  <si>
    <t>谢永强</t>
  </si>
  <si>
    <t>翟西萍</t>
  </si>
  <si>
    <t>兴胜村6队</t>
  </si>
  <si>
    <t>季生鹏</t>
  </si>
  <si>
    <t>季生会</t>
  </si>
  <si>
    <t>袁照荣</t>
  </si>
  <si>
    <t>黄学华</t>
  </si>
  <si>
    <t>黄学荣</t>
  </si>
  <si>
    <t>黄学清</t>
  </si>
  <si>
    <t>黄学林</t>
  </si>
  <si>
    <t>翟兴伏</t>
  </si>
  <si>
    <t>翟新林</t>
  </si>
  <si>
    <t>翟新军</t>
  </si>
  <si>
    <t>周梅兰</t>
  </si>
  <si>
    <t>苏金川</t>
  </si>
  <si>
    <t>哈凤兰</t>
  </si>
  <si>
    <t>杨桂梅</t>
  </si>
  <si>
    <t>刘宗仁</t>
  </si>
  <si>
    <t>刘明</t>
  </si>
  <si>
    <t>刘宗让</t>
  </si>
  <si>
    <t>刘宗孝</t>
  </si>
  <si>
    <t>周来清</t>
  </si>
  <si>
    <t>周来荣</t>
  </si>
  <si>
    <t>李保兵</t>
  </si>
  <si>
    <t>黄静</t>
  </si>
  <si>
    <t>哈爱云</t>
  </si>
  <si>
    <t>吴会芹</t>
  </si>
  <si>
    <t>周来林</t>
  </si>
  <si>
    <t>马会芹</t>
  </si>
  <si>
    <t>季生民</t>
  </si>
  <si>
    <t>苏爱军</t>
  </si>
  <si>
    <t>兴胜村7队</t>
  </si>
  <si>
    <t>陈财云</t>
  </si>
  <si>
    <t>李忠国</t>
  </si>
  <si>
    <t>陈廷伏</t>
  </si>
  <si>
    <t>陈庭军</t>
  </si>
  <si>
    <t>陈发元</t>
  </si>
  <si>
    <t>刘会玲</t>
  </si>
  <si>
    <t>陈丽龙</t>
  </si>
  <si>
    <t>陈会云</t>
  </si>
  <si>
    <t>陈会东</t>
  </si>
  <si>
    <t>陈庭寿</t>
  </si>
  <si>
    <t>张发宝</t>
  </si>
  <si>
    <t>李忠祥</t>
  </si>
  <si>
    <t>张发军</t>
  </si>
  <si>
    <t>陈发珍</t>
  </si>
  <si>
    <t>陈会生</t>
  </si>
  <si>
    <t>张发云</t>
  </si>
  <si>
    <t>李凤芹</t>
  </si>
  <si>
    <t>张正云</t>
  </si>
  <si>
    <t>陈会明</t>
  </si>
  <si>
    <t>陈庭学</t>
  </si>
  <si>
    <t>陈晨</t>
  </si>
  <si>
    <t>候凤英</t>
  </si>
  <si>
    <t>兴胜村8队</t>
  </si>
  <si>
    <t>黄天明</t>
  </si>
  <si>
    <t>黄天国</t>
  </si>
  <si>
    <t>马新东</t>
  </si>
  <si>
    <t>黄伟东</t>
  </si>
  <si>
    <t>黄伟平</t>
  </si>
  <si>
    <t>黄正兴</t>
  </si>
  <si>
    <t>黄正军</t>
  </si>
  <si>
    <t>黄正锋</t>
  </si>
  <si>
    <t>黄正喜</t>
  </si>
  <si>
    <t>黄玉祥</t>
  </si>
  <si>
    <t>黄金林</t>
  </si>
  <si>
    <t>黄建文</t>
  </si>
  <si>
    <t>黄建忠</t>
  </si>
  <si>
    <t>黄建华</t>
  </si>
  <si>
    <t>黄金山</t>
  </si>
  <si>
    <t>黄攀</t>
  </si>
  <si>
    <t>唐会玲</t>
  </si>
  <si>
    <t>黄天文</t>
  </si>
  <si>
    <t>黄天学</t>
  </si>
  <si>
    <t>黄伏雄</t>
  </si>
  <si>
    <t>黄胜</t>
  </si>
  <si>
    <t>王建和</t>
  </si>
  <si>
    <t>贺月珍</t>
  </si>
  <si>
    <t>王建珍</t>
  </si>
  <si>
    <t>王建全</t>
  </si>
  <si>
    <t>张少川</t>
  </si>
  <si>
    <t>王建川</t>
  </si>
  <si>
    <t>黄正礼</t>
  </si>
  <si>
    <t>王卫军</t>
  </si>
  <si>
    <t>黄金国</t>
  </si>
  <si>
    <t>王建柱</t>
  </si>
  <si>
    <t>黄天洪</t>
  </si>
  <si>
    <t>黄建宏</t>
  </si>
  <si>
    <t>黄建刚</t>
  </si>
  <si>
    <t>黄正银</t>
  </si>
  <si>
    <t>黄天才</t>
  </si>
  <si>
    <t>周进才</t>
  </si>
  <si>
    <t>周学财</t>
  </si>
  <si>
    <t>周进忠</t>
  </si>
  <si>
    <t>周少荣</t>
  </si>
  <si>
    <t>周进平</t>
  </si>
  <si>
    <t>王建山</t>
  </si>
  <si>
    <t>王艳</t>
  </si>
  <si>
    <t>周伏宝</t>
  </si>
  <si>
    <t>黄正伏</t>
  </si>
  <si>
    <t>黄振红</t>
  </si>
  <si>
    <t>王伏堂</t>
  </si>
  <si>
    <t>黄正云</t>
  </si>
  <si>
    <t>叶金国</t>
  </si>
  <si>
    <t>黄超</t>
  </si>
  <si>
    <t>王正川</t>
  </si>
  <si>
    <t>罗兴德</t>
  </si>
  <si>
    <t>黄永梅</t>
  </si>
  <si>
    <t>兴胜村9队</t>
  </si>
  <si>
    <t>马德军</t>
  </si>
  <si>
    <t>马自会</t>
  </si>
  <si>
    <t>马德明</t>
  </si>
  <si>
    <t>何春花</t>
  </si>
  <si>
    <t>牛小兵</t>
  </si>
  <si>
    <t>吴立峰</t>
  </si>
  <si>
    <t>牛华</t>
  </si>
  <si>
    <t>马炳祥</t>
  </si>
  <si>
    <t>牛正林</t>
  </si>
  <si>
    <t>石廷云</t>
  </si>
  <si>
    <t>牛青云</t>
  </si>
  <si>
    <t>马自义</t>
  </si>
  <si>
    <t>马云锋</t>
  </si>
  <si>
    <t>牛正民</t>
  </si>
  <si>
    <t>罗金梅</t>
  </si>
  <si>
    <t>牛凤花</t>
  </si>
  <si>
    <t>罗凤英</t>
  </si>
  <si>
    <t>杨万全</t>
  </si>
  <si>
    <t>牛正军</t>
  </si>
  <si>
    <t>兴胜村10队</t>
  </si>
  <si>
    <t>马生金</t>
  </si>
  <si>
    <t>马卫涛</t>
  </si>
  <si>
    <t>牛秀兰</t>
  </si>
  <si>
    <t>吴永杰</t>
  </si>
  <si>
    <t>吴存荣</t>
  </si>
  <si>
    <t>周少明</t>
  </si>
  <si>
    <t>周娟</t>
  </si>
  <si>
    <t>吴云</t>
  </si>
  <si>
    <t>马卫</t>
  </si>
  <si>
    <t>马洁</t>
  </si>
  <si>
    <t>张洪其</t>
  </si>
  <si>
    <t>张惠柱</t>
  </si>
  <si>
    <t>杨金兴</t>
  </si>
  <si>
    <t>金钊</t>
  </si>
  <si>
    <t>金荣</t>
  </si>
  <si>
    <t>金虎</t>
  </si>
  <si>
    <t>金会</t>
  </si>
  <si>
    <t>金东</t>
  </si>
  <si>
    <t>周生民</t>
  </si>
  <si>
    <t>周海军</t>
  </si>
  <si>
    <t>马志雄</t>
  </si>
  <si>
    <t>马金宏</t>
  </si>
  <si>
    <t>周绍忠</t>
  </si>
  <si>
    <t>周冲</t>
  </si>
  <si>
    <t>周会琴</t>
  </si>
  <si>
    <t>周小红</t>
  </si>
  <si>
    <t>周丽花</t>
  </si>
  <si>
    <t>马艳霞</t>
  </si>
  <si>
    <t>周吉</t>
  </si>
  <si>
    <t>周春</t>
  </si>
  <si>
    <t>张洪英</t>
  </si>
  <si>
    <t>纳立刚</t>
  </si>
  <si>
    <t>镇关村一队</t>
  </si>
  <si>
    <t>马元德</t>
  </si>
  <si>
    <t>吴彦林</t>
  </si>
  <si>
    <t>马学儒</t>
  </si>
  <si>
    <t>周少成</t>
  </si>
  <si>
    <t>李雪花</t>
  </si>
  <si>
    <t>牛立斌</t>
  </si>
  <si>
    <t>牛立波</t>
  </si>
  <si>
    <t>郑少林</t>
  </si>
  <si>
    <t>郑少虎</t>
  </si>
  <si>
    <t>牛光虎</t>
  </si>
  <si>
    <t>牛海东</t>
  </si>
  <si>
    <t>金小兴</t>
  </si>
  <si>
    <t>马绍勋</t>
  </si>
  <si>
    <t>吴彦军</t>
  </si>
  <si>
    <t>马金兴</t>
  </si>
  <si>
    <t>牛丽娟</t>
  </si>
  <si>
    <t>吴桂香</t>
  </si>
  <si>
    <t>金学富</t>
  </si>
  <si>
    <t>吴彦明</t>
  </si>
  <si>
    <t>吴彦宏</t>
  </si>
  <si>
    <t>李美花</t>
  </si>
  <si>
    <t>马少艳</t>
  </si>
  <si>
    <t>吴海东</t>
  </si>
  <si>
    <t>田生保</t>
  </si>
  <si>
    <t>镇关村二队</t>
  </si>
  <si>
    <t>杨会芹</t>
  </si>
  <si>
    <t>苏学如</t>
  </si>
  <si>
    <t>丁金波</t>
  </si>
  <si>
    <t>马立兴</t>
  </si>
  <si>
    <t>吴云龙</t>
  </si>
  <si>
    <t>吴建业</t>
  </si>
  <si>
    <t>杨伏海</t>
  </si>
  <si>
    <t>马光庆</t>
  </si>
  <si>
    <t>田小华</t>
  </si>
  <si>
    <t>杨学霞</t>
  </si>
  <si>
    <t>杨伏祥</t>
  </si>
  <si>
    <t>苏学民</t>
  </si>
  <si>
    <t>苏学智</t>
  </si>
  <si>
    <t>吴金龙</t>
  </si>
  <si>
    <t>吴光义</t>
  </si>
  <si>
    <t>苏学文</t>
  </si>
  <si>
    <t>李万云</t>
  </si>
  <si>
    <t>吴生金</t>
  </si>
  <si>
    <t>吴伏龙</t>
  </si>
  <si>
    <t>哈梅香</t>
  </si>
  <si>
    <t>李万兴</t>
  </si>
  <si>
    <t>马会宁</t>
  </si>
  <si>
    <t>吴兴玉</t>
  </si>
  <si>
    <t>苏炳科</t>
  </si>
  <si>
    <t>周明</t>
  </si>
  <si>
    <t>马春礼</t>
  </si>
  <si>
    <t>马小玲</t>
  </si>
  <si>
    <t>马学勤</t>
  </si>
  <si>
    <t>镇关村三队</t>
  </si>
  <si>
    <t>周民</t>
  </si>
  <si>
    <t>马进叶</t>
  </si>
  <si>
    <t>马耀宏</t>
  </si>
  <si>
    <t>吴建斌</t>
  </si>
  <si>
    <t>马赛</t>
  </si>
  <si>
    <t>丁翠兰</t>
  </si>
  <si>
    <t>马炳云</t>
  </si>
  <si>
    <t>马耀东</t>
  </si>
  <si>
    <t>马炳学</t>
  </si>
  <si>
    <t>吴建飞</t>
  </si>
  <si>
    <t>石金荣</t>
  </si>
  <si>
    <t>马爱民</t>
  </si>
  <si>
    <t>石金喜</t>
  </si>
  <si>
    <t>石金其</t>
  </si>
  <si>
    <t>吴海燕</t>
  </si>
  <si>
    <t>马静兰</t>
  </si>
  <si>
    <t>马毅</t>
  </si>
  <si>
    <t>石金彪</t>
  </si>
  <si>
    <t>吴国义</t>
  </si>
  <si>
    <t>马进儒</t>
  </si>
  <si>
    <t>马跃平</t>
  </si>
  <si>
    <t>张中明</t>
  </si>
  <si>
    <t>张中国</t>
  </si>
  <si>
    <t>马学政</t>
  </si>
  <si>
    <t>石金明</t>
  </si>
  <si>
    <t>马林和</t>
  </si>
  <si>
    <t>吴波</t>
  </si>
  <si>
    <t>镇关村四队</t>
  </si>
  <si>
    <t>马丽静</t>
  </si>
  <si>
    <t>谢成章</t>
  </si>
  <si>
    <t>买进云</t>
  </si>
  <si>
    <t>石金云</t>
  </si>
  <si>
    <t>杨丽艳</t>
  </si>
  <si>
    <t>买中祥</t>
  </si>
  <si>
    <t>买中云</t>
  </si>
  <si>
    <t>买进军</t>
  </si>
  <si>
    <t>石金柱</t>
  </si>
  <si>
    <t>石立春</t>
  </si>
  <si>
    <t>石少宏</t>
  </si>
  <si>
    <t>张会宁</t>
  </si>
  <si>
    <t>张玉成</t>
  </si>
  <si>
    <t>石学明</t>
  </si>
  <si>
    <t>王振</t>
  </si>
  <si>
    <t>买立林</t>
  </si>
  <si>
    <t>牛丽蓉</t>
  </si>
  <si>
    <t>张玉兴</t>
  </si>
  <si>
    <t>金桂芳</t>
  </si>
  <si>
    <t>石进忠</t>
  </si>
  <si>
    <t>丁学智</t>
  </si>
  <si>
    <t>买进礼</t>
  </si>
  <si>
    <t>石建宁</t>
  </si>
  <si>
    <t>马周</t>
  </si>
  <si>
    <t>马元琴</t>
  </si>
  <si>
    <t>马兵龙</t>
  </si>
  <si>
    <t>丁红桃</t>
  </si>
  <si>
    <t>马旭成</t>
  </si>
  <si>
    <t>镇关村五队</t>
  </si>
  <si>
    <t>马进学</t>
  </si>
  <si>
    <t>杨明川</t>
  </si>
  <si>
    <t>杨兴云</t>
  </si>
  <si>
    <t>杨汉斌</t>
  </si>
  <si>
    <t>马德春</t>
  </si>
  <si>
    <t>马思源</t>
  </si>
  <si>
    <t>吴保玉</t>
  </si>
  <si>
    <t>马万兴</t>
  </si>
  <si>
    <t>谢金花</t>
  </si>
  <si>
    <t>吴保山</t>
  </si>
  <si>
    <t>吴保川</t>
  </si>
  <si>
    <t>李万祥</t>
  </si>
  <si>
    <t>镇关村六队</t>
  </si>
  <si>
    <t>谢金元</t>
  </si>
  <si>
    <t>谢少云</t>
  </si>
  <si>
    <t>谢少兴</t>
  </si>
  <si>
    <t>牛秀花</t>
  </si>
  <si>
    <t>杨红彦</t>
  </si>
  <si>
    <t>吴海华</t>
  </si>
  <si>
    <t>吴栋</t>
  </si>
  <si>
    <t>何海云</t>
  </si>
  <si>
    <t>杨兆瑞</t>
  </si>
  <si>
    <t>谢金明</t>
  </si>
  <si>
    <t>金少波</t>
  </si>
  <si>
    <t>金学伏</t>
  </si>
  <si>
    <t>杨嘉诚</t>
  </si>
  <si>
    <t>马强</t>
  </si>
  <si>
    <t>杨宁忠</t>
  </si>
  <si>
    <t>杨宁江</t>
  </si>
  <si>
    <t>金少云</t>
  </si>
  <si>
    <t>马则</t>
  </si>
  <si>
    <t>杨宁军</t>
  </si>
  <si>
    <t>杨洪福</t>
  </si>
  <si>
    <t>杨洪寿</t>
  </si>
  <si>
    <t>杨兆珍</t>
  </si>
  <si>
    <t>杨宁华</t>
  </si>
  <si>
    <t>马永春</t>
  </si>
  <si>
    <t>白登云</t>
  </si>
  <si>
    <t>马翠梅</t>
  </si>
  <si>
    <t>陆渠村一队</t>
  </si>
  <si>
    <t>马金库</t>
  </si>
  <si>
    <t xml:space="preserve">马金成    </t>
  </si>
  <si>
    <t xml:space="preserve">马金虎    </t>
  </si>
  <si>
    <t xml:space="preserve">马金明    </t>
  </si>
  <si>
    <t xml:space="preserve">张建军    </t>
  </si>
  <si>
    <t xml:space="preserve">吴秀芳    </t>
  </si>
  <si>
    <t xml:space="preserve">马金平    </t>
  </si>
  <si>
    <t xml:space="preserve">马海军    </t>
  </si>
  <si>
    <t xml:space="preserve">马金祥    </t>
  </si>
  <si>
    <t xml:space="preserve">马金川    </t>
  </si>
  <si>
    <t xml:space="preserve">马海元    </t>
  </si>
  <si>
    <t xml:space="preserve">马建军    </t>
  </si>
  <si>
    <t xml:space="preserve">马文忠    </t>
  </si>
  <si>
    <t xml:space="preserve">马金山    </t>
  </si>
  <si>
    <t xml:space="preserve">马建国    </t>
  </si>
  <si>
    <t xml:space="preserve">马明华    </t>
  </si>
  <si>
    <t xml:space="preserve">马海林    </t>
  </si>
  <si>
    <t xml:space="preserve">马金林    </t>
  </si>
  <si>
    <t xml:space="preserve">马建明    </t>
  </si>
  <si>
    <t xml:space="preserve">马建平    </t>
  </si>
  <si>
    <t xml:space="preserve">马金和    </t>
  </si>
  <si>
    <t xml:space="preserve">马玉忠    </t>
  </si>
  <si>
    <t xml:space="preserve">马建林    </t>
  </si>
  <si>
    <t xml:space="preserve">马文亮    </t>
  </si>
  <si>
    <t xml:space="preserve">马会林    </t>
  </si>
  <si>
    <t xml:space="preserve">马少明    </t>
  </si>
  <si>
    <t xml:space="preserve">马耀军    </t>
  </si>
  <si>
    <t xml:space="preserve">马学林    </t>
  </si>
  <si>
    <t xml:space="preserve">马建贵    </t>
  </si>
  <si>
    <t xml:space="preserve">马明国    </t>
  </si>
  <si>
    <t xml:space="preserve">买文忠    </t>
  </si>
  <si>
    <t xml:space="preserve">马向林    </t>
  </si>
  <si>
    <t xml:space="preserve">马少平    </t>
  </si>
  <si>
    <t xml:space="preserve">马文智    </t>
  </si>
  <si>
    <t xml:space="preserve">马文华    </t>
  </si>
  <si>
    <t xml:space="preserve">李翠芹    </t>
  </si>
  <si>
    <t xml:space="preserve">何培兰    </t>
  </si>
  <si>
    <t xml:space="preserve">周春    </t>
  </si>
  <si>
    <t xml:space="preserve">马明礼    </t>
  </si>
  <si>
    <t xml:space="preserve">闫红    </t>
  </si>
  <si>
    <t xml:space="preserve">马立明    </t>
  </si>
  <si>
    <t xml:space="preserve">马会军    </t>
  </si>
  <si>
    <t xml:space="preserve">马会忠    </t>
  </si>
  <si>
    <t xml:space="preserve">马少军    </t>
  </si>
  <si>
    <t xml:space="preserve">马少兴    </t>
  </si>
  <si>
    <t xml:space="preserve">马文和    </t>
  </si>
  <si>
    <t xml:space="preserve">马少林    </t>
  </si>
  <si>
    <t xml:space="preserve">马文广    </t>
  </si>
  <si>
    <t xml:space="preserve">马文其    </t>
  </si>
  <si>
    <t xml:space="preserve">周军    </t>
  </si>
  <si>
    <t xml:space="preserve">马学祥    </t>
  </si>
  <si>
    <t xml:space="preserve">马少兵    </t>
  </si>
  <si>
    <t xml:space="preserve">马东    </t>
  </si>
  <si>
    <t xml:space="preserve">马立军    </t>
  </si>
  <si>
    <t xml:space="preserve">马文元    </t>
  </si>
  <si>
    <t xml:space="preserve">买文林    </t>
  </si>
  <si>
    <t xml:space="preserve">马学军    </t>
  </si>
  <si>
    <t xml:space="preserve">马丙和    </t>
  </si>
  <si>
    <t xml:space="preserve">马义伏    </t>
  </si>
  <si>
    <t xml:space="preserve">马学贵    </t>
  </si>
  <si>
    <t xml:space="preserve">马学礼    </t>
  </si>
  <si>
    <t xml:space="preserve">买文军    </t>
  </si>
  <si>
    <t xml:space="preserve">马会祥    </t>
  </si>
  <si>
    <t xml:space="preserve">马旭春    </t>
  </si>
  <si>
    <t xml:space="preserve">马旭东    </t>
  </si>
  <si>
    <t xml:space="preserve">马旭周    </t>
  </si>
  <si>
    <t xml:space="preserve">马学明    </t>
  </si>
  <si>
    <t xml:space="preserve">马旭涛    </t>
  </si>
  <si>
    <t xml:space="preserve">马学忠    </t>
  </si>
  <si>
    <t xml:space="preserve">马学元    </t>
  </si>
  <si>
    <t xml:space="preserve">马自玉    </t>
  </si>
  <si>
    <t xml:space="preserve">王洪兴    </t>
  </si>
  <si>
    <t xml:space="preserve">王占祥    </t>
  </si>
  <si>
    <t xml:space="preserve">马旭林    </t>
  </si>
  <si>
    <t xml:space="preserve">马建成    </t>
  </si>
  <si>
    <t xml:space="preserve">马文海    </t>
  </si>
  <si>
    <t xml:space="preserve">马文会    </t>
  </si>
  <si>
    <t xml:space="preserve">刘全福    </t>
  </si>
  <si>
    <t xml:space="preserve">马文军    </t>
  </si>
  <si>
    <t xml:space="preserve">吴均梅    </t>
  </si>
  <si>
    <t xml:space="preserve">马金元    </t>
  </si>
  <si>
    <t xml:space="preserve">马卫林    </t>
  </si>
  <si>
    <t xml:space="preserve">丁希福    </t>
  </si>
  <si>
    <t xml:space="preserve">马涛    </t>
  </si>
  <si>
    <t xml:space="preserve">马明清    </t>
  </si>
  <si>
    <t xml:space="preserve">马海涛    </t>
  </si>
  <si>
    <t xml:space="preserve">苏少荣    </t>
  </si>
  <si>
    <t xml:space="preserve">马英明    </t>
  </si>
  <si>
    <t xml:space="preserve">苏少林    </t>
  </si>
  <si>
    <t xml:space="preserve">马文兴    </t>
  </si>
  <si>
    <t xml:space="preserve">牛忠义    </t>
  </si>
  <si>
    <t xml:space="preserve">马瑞    </t>
  </si>
  <si>
    <t xml:space="preserve">苏占元    </t>
  </si>
  <si>
    <t xml:space="preserve">马波    </t>
  </si>
  <si>
    <t xml:space="preserve">杨治国    </t>
  </si>
  <si>
    <t>陆渠村二队</t>
  </si>
  <si>
    <t xml:space="preserve">杨治祥    </t>
  </si>
  <si>
    <t xml:space="preserve">石学祥    </t>
  </si>
  <si>
    <t>韩桂花</t>
  </si>
  <si>
    <t xml:space="preserve">马秀花    </t>
  </si>
  <si>
    <t xml:space="preserve">牛少军    </t>
  </si>
  <si>
    <t xml:space="preserve">石明玉    </t>
  </si>
  <si>
    <t xml:space="preserve">石学武    </t>
  </si>
  <si>
    <t xml:space="preserve">石磊    </t>
  </si>
  <si>
    <t xml:space="preserve">牛少平    </t>
  </si>
  <si>
    <t xml:space="preserve">马翠珍    </t>
  </si>
  <si>
    <t>石潇宇</t>
  </si>
  <si>
    <t xml:space="preserve">石建国    </t>
  </si>
  <si>
    <t xml:space="preserve">石建明    </t>
  </si>
  <si>
    <t>牛春华</t>
  </si>
  <si>
    <t xml:space="preserve">王玉兰    </t>
  </si>
  <si>
    <t xml:space="preserve">牛伟    </t>
  </si>
  <si>
    <t xml:space="preserve">牛少荣    </t>
  </si>
  <si>
    <t xml:space="preserve">牛涛    </t>
  </si>
  <si>
    <t xml:space="preserve">牛翠玲    </t>
  </si>
  <si>
    <t xml:space="preserve">牛少武    </t>
  </si>
  <si>
    <t xml:space="preserve">牛东    </t>
  </si>
  <si>
    <t xml:space="preserve">王兴明    </t>
  </si>
  <si>
    <t xml:space="preserve">牛少兴    </t>
  </si>
  <si>
    <t xml:space="preserve">牛金虎    </t>
  </si>
  <si>
    <t xml:space="preserve">牛金龙    </t>
  </si>
  <si>
    <t xml:space="preserve">牛金明    </t>
  </si>
  <si>
    <t xml:space="preserve">牛少忠    </t>
  </si>
  <si>
    <t xml:space="preserve">牛其海    </t>
  </si>
  <si>
    <t xml:space="preserve">石金玉    </t>
  </si>
  <si>
    <t xml:space="preserve">牛会林    </t>
  </si>
  <si>
    <t xml:space="preserve">田立军    </t>
  </si>
  <si>
    <t xml:space="preserve">田立平    </t>
  </si>
  <si>
    <t xml:space="preserve">牛志刚    </t>
  </si>
  <si>
    <t xml:space="preserve">牛其元    </t>
  </si>
  <si>
    <t xml:space="preserve">牛会兴    </t>
  </si>
  <si>
    <t xml:space="preserve">买秀琴    </t>
  </si>
  <si>
    <t xml:space="preserve">马占荣    </t>
  </si>
  <si>
    <t>陆渠村三队</t>
  </si>
  <si>
    <t xml:space="preserve">马建华    </t>
  </si>
  <si>
    <t xml:space="preserve">石国兴    </t>
  </si>
  <si>
    <t xml:space="preserve">马占山    </t>
  </si>
  <si>
    <t xml:space="preserve">马文林    </t>
  </si>
  <si>
    <t xml:space="preserve">马少新    </t>
  </si>
  <si>
    <t xml:space="preserve">马文新    </t>
  </si>
  <si>
    <t xml:space="preserve">石学林    </t>
  </si>
  <si>
    <t xml:space="preserve">马国祥    </t>
  </si>
  <si>
    <t xml:space="preserve">石学明    </t>
  </si>
  <si>
    <t xml:space="preserve">马文国    </t>
  </si>
  <si>
    <t xml:space="preserve">吴均林    </t>
  </si>
  <si>
    <t xml:space="preserve">马文俊    </t>
  </si>
  <si>
    <t xml:space="preserve">马忠学    </t>
  </si>
  <si>
    <t xml:space="preserve">马金喜    </t>
  </si>
  <si>
    <t xml:space="preserve">马金国    </t>
  </si>
  <si>
    <t>刘东</t>
  </si>
  <si>
    <t xml:space="preserve">马占华    </t>
  </si>
  <si>
    <t xml:space="preserve">马少伏    </t>
  </si>
  <si>
    <t xml:space="preserve">马少荣    </t>
  </si>
  <si>
    <t>马治平</t>
  </si>
  <si>
    <t xml:space="preserve">马金财    </t>
  </si>
  <si>
    <t xml:space="preserve">马金星    </t>
  </si>
  <si>
    <t xml:space="preserve">马建荣    </t>
  </si>
  <si>
    <t xml:space="preserve">马绍元    </t>
  </si>
  <si>
    <t xml:space="preserve">马秀兰    </t>
  </si>
  <si>
    <t>马忠强</t>
  </si>
  <si>
    <t>马福军</t>
  </si>
  <si>
    <t>陆渠村四队</t>
  </si>
  <si>
    <t>马金凤</t>
  </si>
  <si>
    <t xml:space="preserve">丁国成    </t>
  </si>
  <si>
    <t xml:space="preserve">马祥    </t>
  </si>
  <si>
    <t xml:space="preserve">马兴文    </t>
  </si>
  <si>
    <t xml:space="preserve">马学荣    </t>
  </si>
  <si>
    <t xml:space="preserve">马少祥    </t>
  </si>
  <si>
    <t xml:space="preserve">马小刚    </t>
  </si>
  <si>
    <t xml:space="preserve">马学武    </t>
  </si>
  <si>
    <t xml:space="preserve">马俊    </t>
  </si>
  <si>
    <t xml:space="preserve">马生宝    </t>
  </si>
  <si>
    <t xml:space="preserve">马生德    </t>
  </si>
  <si>
    <t xml:space="preserve">马生俊    </t>
  </si>
  <si>
    <t xml:space="preserve">马占海    </t>
  </si>
  <si>
    <t xml:space="preserve">马丙祥    </t>
  </si>
  <si>
    <t xml:space="preserve">马生祥    </t>
  </si>
  <si>
    <t xml:space="preserve">马生明    </t>
  </si>
  <si>
    <t xml:space="preserve">马生军    </t>
  </si>
  <si>
    <t xml:space="preserve">马生伏    </t>
  </si>
  <si>
    <t xml:space="preserve">马文明    </t>
  </si>
  <si>
    <t>苏广林</t>
  </si>
  <si>
    <t xml:space="preserve">马存山    </t>
  </si>
  <si>
    <t xml:space="preserve">丁国林    </t>
  </si>
  <si>
    <t xml:space="preserve">马维新    </t>
  </si>
  <si>
    <t>丁国兴</t>
  </si>
  <si>
    <t xml:space="preserve">马生荣    </t>
  </si>
  <si>
    <t xml:space="preserve">马丙正    </t>
  </si>
  <si>
    <t xml:space="preserve">丁国俊    </t>
  </si>
  <si>
    <t xml:space="preserve">马万义    </t>
  </si>
  <si>
    <t xml:space="preserve">马文山    </t>
  </si>
  <si>
    <t xml:space="preserve">马军    </t>
  </si>
  <si>
    <t xml:space="preserve">马文礼    </t>
  </si>
  <si>
    <t xml:space="preserve">马新华    </t>
  </si>
  <si>
    <t xml:space="preserve">马学平    </t>
  </si>
  <si>
    <t xml:space="preserve">马金伏    </t>
  </si>
  <si>
    <t xml:space="preserve">马生红    </t>
  </si>
  <si>
    <t xml:space="preserve">马兴民    </t>
  </si>
  <si>
    <t xml:space="preserve">马存林    </t>
  </si>
  <si>
    <t xml:space="preserve">马占明    </t>
  </si>
  <si>
    <t xml:space="preserve">马丙林    </t>
  </si>
  <si>
    <t xml:space="preserve">马德    </t>
  </si>
  <si>
    <t xml:space="preserve">马占军    </t>
  </si>
  <si>
    <t xml:space="preserve">李秀红    </t>
  </si>
  <si>
    <t xml:space="preserve">马少忠    </t>
  </si>
  <si>
    <t xml:space="preserve">马占福    </t>
  </si>
  <si>
    <t xml:space="preserve">马学仁    </t>
  </si>
  <si>
    <t xml:space="preserve">丁国军    </t>
  </si>
  <si>
    <t xml:space="preserve">马文冬    </t>
  </si>
  <si>
    <t xml:space="preserve">马彦明    </t>
  </si>
  <si>
    <t xml:space="preserve">马英祥    </t>
  </si>
  <si>
    <t xml:space="preserve">王占忠    </t>
  </si>
  <si>
    <t xml:space="preserve">马文学    </t>
  </si>
  <si>
    <t xml:space="preserve">马文贵    </t>
  </si>
  <si>
    <t xml:space="preserve">马文全    </t>
  </si>
  <si>
    <t xml:space="preserve">马存忠    </t>
  </si>
  <si>
    <t xml:space="preserve">马伟    </t>
  </si>
  <si>
    <t xml:space="preserve">马忠祥    </t>
  </si>
  <si>
    <t xml:space="preserve">马春明    </t>
  </si>
  <si>
    <t xml:space="preserve">马文义    </t>
  </si>
  <si>
    <t xml:space="preserve">马彦军    </t>
  </si>
  <si>
    <t xml:space="preserve">马思明   </t>
  </si>
  <si>
    <t xml:space="preserve">丁伟波    </t>
  </si>
  <si>
    <t xml:space="preserve">丁小龙    </t>
  </si>
  <si>
    <t xml:space="preserve">马学华    </t>
  </si>
  <si>
    <t xml:space="preserve">马会琴    </t>
  </si>
  <si>
    <t xml:space="preserve">马丙学    </t>
  </si>
  <si>
    <t xml:space="preserve">马雷    </t>
  </si>
  <si>
    <t xml:space="preserve">马爱鹏    </t>
  </si>
  <si>
    <t xml:space="preserve">马万伏    </t>
  </si>
  <si>
    <t xml:space="preserve">马占国    </t>
  </si>
  <si>
    <t xml:space="preserve">丁秀珍    </t>
  </si>
  <si>
    <t xml:space="preserve">马生孝    </t>
  </si>
  <si>
    <t xml:space="preserve">马万礼    </t>
  </si>
  <si>
    <t>王风梅</t>
  </si>
  <si>
    <t>马红武</t>
  </si>
  <si>
    <t xml:space="preserve">马学会    </t>
  </si>
  <si>
    <t>陆渠村五队</t>
  </si>
  <si>
    <t xml:space="preserve">金学林    </t>
  </si>
  <si>
    <t xml:space="preserve">吴学林    </t>
  </si>
  <si>
    <t xml:space="preserve">吴少林    </t>
  </si>
  <si>
    <t xml:space="preserve">吴会兵    </t>
  </si>
  <si>
    <t xml:space="preserve">张伏礼    </t>
  </si>
  <si>
    <t xml:space="preserve">张学华    </t>
  </si>
  <si>
    <t xml:space="preserve">吴红军    </t>
  </si>
  <si>
    <t xml:space="preserve">马翠花    </t>
  </si>
  <si>
    <t xml:space="preserve">李少娟    </t>
  </si>
  <si>
    <t xml:space="preserve">马学智    </t>
  </si>
  <si>
    <t>马吾子</t>
  </si>
  <si>
    <t xml:space="preserve">马桂成    </t>
  </si>
  <si>
    <t xml:space="preserve">马忠先    </t>
  </si>
  <si>
    <t xml:space="preserve">吴会明    </t>
  </si>
  <si>
    <t xml:space="preserve">吴会忠    </t>
  </si>
  <si>
    <t xml:space="preserve">杨秀琴    </t>
  </si>
  <si>
    <t xml:space="preserve">马秀英    </t>
  </si>
  <si>
    <t xml:space="preserve">马忠国    </t>
  </si>
  <si>
    <t xml:space="preserve">吴生学    </t>
  </si>
  <si>
    <t xml:space="preserve">马忠玉    </t>
  </si>
  <si>
    <t xml:space="preserve">马忠宁    </t>
  </si>
  <si>
    <t xml:space="preserve">金少明    </t>
  </si>
  <si>
    <t xml:space="preserve">金学明    </t>
  </si>
  <si>
    <t xml:space="preserve">吴红刚    </t>
  </si>
  <si>
    <t xml:space="preserve">李少先    </t>
  </si>
  <si>
    <t xml:space="preserve">吴伏贵    </t>
  </si>
  <si>
    <t xml:space="preserve">杨凤芹    </t>
  </si>
  <si>
    <t xml:space="preserve">马忠华    </t>
  </si>
  <si>
    <t xml:space="preserve">李少明    </t>
  </si>
  <si>
    <t xml:space="preserve">金桂兰    </t>
  </si>
  <si>
    <t xml:space="preserve">马宁    </t>
  </si>
  <si>
    <t xml:space="preserve">张伏军    </t>
  </si>
  <si>
    <t xml:space="preserve">马丽   </t>
  </si>
  <si>
    <t xml:space="preserve">马玉林    </t>
  </si>
  <si>
    <t xml:space="preserve">吴少玉    </t>
  </si>
  <si>
    <t xml:space="preserve">吴建军    </t>
  </si>
  <si>
    <t xml:space="preserve">马忠海    </t>
  </si>
  <si>
    <t xml:space="preserve">杨金云    </t>
  </si>
  <si>
    <t xml:space="preserve">吴生海    </t>
  </si>
  <si>
    <t xml:space="preserve">王秀梅    </t>
  </si>
  <si>
    <t xml:space="preserve">王刚    </t>
  </si>
  <si>
    <t xml:space="preserve">杨天林    </t>
  </si>
  <si>
    <t xml:space="preserve">吴建华    </t>
  </si>
  <si>
    <t xml:space="preserve">张学龙    </t>
  </si>
  <si>
    <t>陆渠村六队</t>
  </si>
  <si>
    <t xml:space="preserve">张兵    </t>
  </si>
  <si>
    <t xml:space="preserve">张伏成    </t>
  </si>
  <si>
    <t xml:space="preserve">张伏义    </t>
  </si>
  <si>
    <t xml:space="preserve">马正萍    </t>
  </si>
  <si>
    <t xml:space="preserve">张学平    </t>
  </si>
  <si>
    <t xml:space="preserve">杨秀芹    </t>
  </si>
  <si>
    <t xml:space="preserve">张伏陆    </t>
  </si>
  <si>
    <t xml:space="preserve">张伏玉    </t>
  </si>
  <si>
    <t xml:space="preserve">吴少宝    </t>
  </si>
  <si>
    <t xml:space="preserve">张波    </t>
  </si>
  <si>
    <t xml:space="preserve">张凤花    </t>
  </si>
  <si>
    <t xml:space="preserve">张伏学    </t>
  </si>
  <si>
    <t xml:space="preserve">张伏贵    </t>
  </si>
  <si>
    <t xml:space="preserve">张伏国    </t>
  </si>
  <si>
    <t xml:space="preserve">张伏兴    </t>
  </si>
  <si>
    <t xml:space="preserve">张生平    </t>
  </si>
  <si>
    <t xml:space="preserve">张建宝    </t>
  </si>
  <si>
    <t xml:space="preserve">张伏兰    </t>
  </si>
  <si>
    <t xml:space="preserve">张志平    </t>
  </si>
  <si>
    <t xml:space="preserve">张学林    </t>
  </si>
  <si>
    <t xml:space="preserve">吴少军    </t>
  </si>
  <si>
    <t xml:space="preserve">刘国仁    </t>
  </si>
  <si>
    <t xml:space="preserve">吴生吉  </t>
  </si>
  <si>
    <t xml:space="preserve">张伏俊    </t>
  </si>
  <si>
    <t xml:space="preserve">吴立军    </t>
  </si>
  <si>
    <t xml:space="preserve">吴立华    </t>
  </si>
  <si>
    <t xml:space="preserve">吴少兵    </t>
  </si>
  <si>
    <t xml:space="preserve">吴少金    </t>
  </si>
  <si>
    <t xml:space="preserve">吴少红    </t>
  </si>
  <si>
    <t xml:space="preserve">吴少贵    </t>
  </si>
  <si>
    <t xml:space="preserve">张学忠    </t>
  </si>
  <si>
    <t xml:space="preserve">马学虎    </t>
  </si>
  <si>
    <t xml:space="preserve">张学祥    </t>
  </si>
  <si>
    <t xml:space="preserve">张学强    </t>
  </si>
  <si>
    <t xml:space="preserve">张学贵    </t>
  </si>
  <si>
    <t xml:space="preserve">张学才    </t>
  </si>
  <si>
    <t xml:space="preserve">吴少明    </t>
  </si>
  <si>
    <t xml:space="preserve">吴少兴    </t>
  </si>
  <si>
    <t xml:space="preserve">吴少俊    </t>
  </si>
  <si>
    <t xml:space="preserve">吴少平    </t>
  </si>
  <si>
    <t xml:space="preserve">吴生迁    </t>
  </si>
  <si>
    <t xml:space="preserve">吴少忠    </t>
  </si>
  <si>
    <t xml:space="preserve">吴少华    </t>
  </si>
  <si>
    <t xml:space="preserve">罗凤兰    </t>
  </si>
  <si>
    <t xml:space="preserve">张伏元    </t>
  </si>
  <si>
    <t xml:space="preserve">杨秀花    </t>
  </si>
  <si>
    <t xml:space="preserve">张学海    </t>
  </si>
  <si>
    <t xml:space="preserve">张学涛    </t>
  </si>
  <si>
    <t xml:space="preserve">吴少刚    </t>
  </si>
  <si>
    <t xml:space="preserve">吴军明    </t>
  </si>
  <si>
    <t>烟永平</t>
  </si>
  <si>
    <t>张伏山</t>
  </si>
  <si>
    <t>陆渠村七队</t>
  </si>
  <si>
    <t xml:space="preserve">吴少礼    </t>
  </si>
  <si>
    <t xml:space="preserve">吴少锋    </t>
  </si>
  <si>
    <t xml:space="preserve">吴廷贵    </t>
  </si>
  <si>
    <t xml:space="preserve">张伏会    </t>
  </si>
  <si>
    <t xml:space="preserve">张金贵    </t>
  </si>
  <si>
    <t xml:space="preserve">张伏喜    </t>
  </si>
  <si>
    <t xml:space="preserve">张伏全    </t>
  </si>
  <si>
    <t xml:space="preserve">张金平    </t>
  </si>
  <si>
    <t xml:space="preserve">张伏海    </t>
  </si>
  <si>
    <t xml:space="preserve">张生庆    </t>
  </si>
  <si>
    <t xml:space="preserve">张伏良    </t>
  </si>
  <si>
    <t xml:space="preserve">张伏清    </t>
  </si>
  <si>
    <t xml:space="preserve">张伏祥    </t>
  </si>
  <si>
    <t xml:space="preserve">张生宝    </t>
  </si>
  <si>
    <t xml:space="preserve">张伏寿    </t>
  </si>
  <si>
    <t xml:space="preserve">沙明贵    </t>
  </si>
  <si>
    <t xml:space="preserve">张学珍    </t>
  </si>
  <si>
    <t xml:space="preserve">张学仁    </t>
  </si>
  <si>
    <t xml:space="preserve">张学义    </t>
  </si>
  <si>
    <t xml:space="preserve">张金学    </t>
  </si>
  <si>
    <t xml:space="preserve">张金礼    </t>
  </si>
  <si>
    <t xml:space="preserve">张克林    </t>
  </si>
  <si>
    <t xml:space="preserve">张学良    </t>
  </si>
  <si>
    <t xml:space="preserve">张学虎    </t>
  </si>
  <si>
    <t>张芳</t>
  </si>
  <si>
    <t xml:space="preserve">张生春    </t>
  </si>
  <si>
    <t xml:space="preserve">苏成福    </t>
  </si>
  <si>
    <t xml:space="preserve">张伏红    </t>
  </si>
  <si>
    <t xml:space="preserve">张伏林    </t>
  </si>
  <si>
    <t xml:space="preserve">吴廷德    </t>
  </si>
  <si>
    <t xml:space="preserve">吴廷杰    </t>
  </si>
  <si>
    <t xml:space="preserve">吴廷珍    </t>
  </si>
  <si>
    <t xml:space="preserve">吴廷光    </t>
  </si>
  <si>
    <t xml:space="preserve">吴学兵    </t>
  </si>
  <si>
    <t xml:space="preserve">吴瑞    </t>
  </si>
  <si>
    <t xml:space="preserve">吴学峰    </t>
  </si>
  <si>
    <t xml:space="preserve">吴廷林    </t>
  </si>
  <si>
    <t>吴廷俊</t>
  </si>
  <si>
    <t xml:space="preserve">吴学斌    </t>
  </si>
  <si>
    <t xml:space="preserve">吴廷国    </t>
  </si>
  <si>
    <t xml:space="preserve">吴学义    </t>
  </si>
  <si>
    <t xml:space="preserve">吴学忠    </t>
  </si>
  <si>
    <t xml:space="preserve">吴廷会    </t>
  </si>
  <si>
    <t xml:space="preserve">吴良栋    </t>
  </si>
  <si>
    <t>李阿席</t>
  </si>
  <si>
    <t xml:space="preserve">张金贤    </t>
  </si>
  <si>
    <t xml:space="preserve">吴学礼    </t>
  </si>
  <si>
    <t xml:space="preserve">吴学明    </t>
  </si>
  <si>
    <t xml:space="preserve">张学兵    </t>
  </si>
  <si>
    <t xml:space="preserve">张建宁    </t>
  </si>
  <si>
    <t xml:space="preserve">哈进成    </t>
  </si>
  <si>
    <t xml:space="preserve">张伏忠    </t>
  </si>
  <si>
    <t xml:space="preserve">吴秀君    </t>
  </si>
  <si>
    <t xml:space="preserve">殷凤花    </t>
  </si>
  <si>
    <t xml:space="preserve">吴学军    </t>
  </si>
  <si>
    <t>吴少峰</t>
  </si>
  <si>
    <t>任泽平</t>
  </si>
  <si>
    <t>宝丰镇陆渠村一队</t>
  </si>
  <si>
    <t>宝丰镇镇关村一队</t>
  </si>
  <si>
    <t>宝丰镇陆渠村七队</t>
  </si>
  <si>
    <t>中方村一队</t>
  </si>
  <si>
    <t>马玉宏</t>
  </si>
  <si>
    <t>马春锋</t>
  </si>
  <si>
    <t>马春学</t>
  </si>
  <si>
    <t>马光福</t>
  </si>
  <si>
    <t>岳金花</t>
  </si>
  <si>
    <t>马佳柱</t>
  </si>
  <si>
    <t>马春和</t>
  </si>
  <si>
    <t>马春虎</t>
  </si>
  <si>
    <t>马春兵</t>
  </si>
  <si>
    <t>马春明</t>
  </si>
  <si>
    <t>马占财</t>
  </si>
  <si>
    <t>马春福</t>
  </si>
  <si>
    <t>马杨</t>
  </si>
  <si>
    <t>金巧英</t>
  </si>
  <si>
    <t>王占财</t>
  </si>
  <si>
    <t>马春才</t>
  </si>
  <si>
    <t>金小云</t>
  </si>
  <si>
    <t>金小军</t>
  </si>
  <si>
    <t>马志宏</t>
  </si>
  <si>
    <t>马自周</t>
  </si>
  <si>
    <t>马春元</t>
  </si>
  <si>
    <t>魏朋义</t>
  </si>
  <si>
    <t>中方村二队</t>
  </si>
  <si>
    <t>夏萍</t>
  </si>
  <si>
    <t>韩金荣</t>
  </si>
  <si>
    <t>韩金国</t>
  </si>
  <si>
    <t>吴少祥</t>
  </si>
  <si>
    <t>马立芹</t>
  </si>
  <si>
    <t>马维善</t>
  </si>
  <si>
    <t>韩金龙</t>
  </si>
  <si>
    <t>马文生</t>
  </si>
  <si>
    <t>韩杰</t>
  </si>
  <si>
    <t>马有路</t>
  </si>
  <si>
    <t>马淑芳</t>
  </si>
  <si>
    <t>赵富兰</t>
  </si>
  <si>
    <t>王占会</t>
  </si>
  <si>
    <t>王生孝</t>
  </si>
  <si>
    <t>马桂虎</t>
  </si>
  <si>
    <t>王生德</t>
  </si>
  <si>
    <t>吴桂花</t>
  </si>
  <si>
    <t>王占明小</t>
  </si>
  <si>
    <t>毛凤花</t>
  </si>
  <si>
    <t>王会议</t>
  </si>
  <si>
    <t>马中泽</t>
  </si>
  <si>
    <t>马中华</t>
  </si>
  <si>
    <t>王泽民</t>
  </si>
  <si>
    <t>金鹏飞</t>
  </si>
  <si>
    <t>马中红</t>
  </si>
  <si>
    <t>金晓玉</t>
  </si>
  <si>
    <t>马云虎</t>
  </si>
  <si>
    <t>马少兰</t>
  </si>
  <si>
    <t>马伏永</t>
  </si>
  <si>
    <t>马兴旦</t>
  </si>
  <si>
    <t>苏翠香</t>
  </si>
  <si>
    <t>金学中</t>
  </si>
  <si>
    <t>马勤花</t>
  </si>
  <si>
    <t>石龙</t>
  </si>
  <si>
    <t>马俊明</t>
  </si>
  <si>
    <t>王彦斌</t>
  </si>
  <si>
    <t>吴井</t>
  </si>
  <si>
    <t>杨金礼</t>
  </si>
  <si>
    <t>中方村三队</t>
  </si>
  <si>
    <t>韩建明</t>
  </si>
  <si>
    <t>韩成礼</t>
  </si>
  <si>
    <t>韩少兴</t>
  </si>
  <si>
    <t>李少兴</t>
  </si>
  <si>
    <t>韩成虎</t>
  </si>
  <si>
    <t>韩少青</t>
  </si>
  <si>
    <t>何光喜</t>
  </si>
  <si>
    <t>李少元</t>
  </si>
  <si>
    <t>王巧花</t>
  </si>
  <si>
    <t>韩少宏</t>
  </si>
  <si>
    <t>韩孝伟</t>
  </si>
  <si>
    <t>韩学明</t>
  </si>
  <si>
    <t>韩学伟</t>
  </si>
  <si>
    <t>韩建国</t>
  </si>
  <si>
    <t>金文海</t>
  </si>
  <si>
    <t>金学伟</t>
  </si>
  <si>
    <t>韩小林</t>
  </si>
  <si>
    <t>金少明</t>
  </si>
  <si>
    <t>马贵仁</t>
  </si>
  <si>
    <t>韩伟</t>
  </si>
  <si>
    <t>买少明</t>
  </si>
  <si>
    <t>买少武</t>
  </si>
  <si>
    <t>李少龙</t>
  </si>
  <si>
    <t>王少和</t>
  </si>
  <si>
    <t>买文玉</t>
  </si>
  <si>
    <t>罗少林</t>
  </si>
  <si>
    <t>买生明</t>
  </si>
  <si>
    <t>买存孝</t>
  </si>
  <si>
    <t>买文明</t>
  </si>
  <si>
    <t>买少林</t>
  </si>
  <si>
    <t>买少军</t>
  </si>
  <si>
    <t>买少荣</t>
  </si>
  <si>
    <t>买生军</t>
  </si>
  <si>
    <t>买生忠</t>
  </si>
  <si>
    <t>金学珍</t>
  </si>
  <si>
    <t>韩成贵</t>
  </si>
  <si>
    <t>马平生</t>
  </si>
  <si>
    <t>金兰香</t>
  </si>
  <si>
    <t>马赞花</t>
  </si>
  <si>
    <t>金建会</t>
  </si>
  <si>
    <t>李会</t>
  </si>
  <si>
    <t>金少荣</t>
  </si>
  <si>
    <t>金学会</t>
  </si>
  <si>
    <t>海占军</t>
  </si>
  <si>
    <t>马德先</t>
  </si>
  <si>
    <t>中方村四队</t>
  </si>
  <si>
    <t>马建春</t>
  </si>
  <si>
    <t>肖桂花</t>
  </si>
  <si>
    <t>马学魁</t>
  </si>
  <si>
    <t>吴梅玲</t>
  </si>
  <si>
    <t>马德山</t>
  </si>
  <si>
    <t>王锋贵</t>
  </si>
  <si>
    <t>马德兵</t>
  </si>
  <si>
    <t>马正其</t>
  </si>
  <si>
    <t>王少伏</t>
  </si>
  <si>
    <t>马德平</t>
  </si>
  <si>
    <t>金梅花</t>
  </si>
  <si>
    <t>马正永</t>
  </si>
  <si>
    <t>马德锋</t>
  </si>
  <si>
    <t>何培军</t>
  </si>
  <si>
    <t>马华仁</t>
  </si>
  <si>
    <t>马德鹏</t>
  </si>
  <si>
    <t>马德冬</t>
  </si>
  <si>
    <t>马德宁</t>
  </si>
  <si>
    <t>中方村五队</t>
  </si>
  <si>
    <t>买志伟</t>
  </si>
  <si>
    <t>金廷山</t>
  </si>
  <si>
    <t>买志忠</t>
  </si>
  <si>
    <t>丁华元</t>
  </si>
  <si>
    <t>丁占学</t>
  </si>
  <si>
    <t>金廷和</t>
  </si>
  <si>
    <t>金廷华</t>
  </si>
  <si>
    <t>金明</t>
  </si>
  <si>
    <t>郭小荣</t>
  </si>
  <si>
    <t>金廷虎</t>
  </si>
  <si>
    <t>金廷云</t>
  </si>
  <si>
    <t>王丽花</t>
  </si>
  <si>
    <t>马生玉</t>
  </si>
  <si>
    <t>金廷国</t>
  </si>
  <si>
    <t>买自保</t>
  </si>
  <si>
    <t>买自军</t>
  </si>
  <si>
    <t>金柱</t>
  </si>
  <si>
    <t>买存金</t>
  </si>
  <si>
    <t>班凤琴</t>
  </si>
  <si>
    <t>马学宝</t>
  </si>
  <si>
    <t>金廷宏</t>
  </si>
  <si>
    <t>金志刚</t>
  </si>
  <si>
    <t>金廷强</t>
  </si>
  <si>
    <t>金廷义</t>
  </si>
  <si>
    <t>金廷龙</t>
  </si>
  <si>
    <t>金学云</t>
  </si>
  <si>
    <t>沙惠珍</t>
  </si>
  <si>
    <t>买会兵</t>
  </si>
  <si>
    <t>丁占会</t>
  </si>
  <si>
    <t>买会林</t>
  </si>
  <si>
    <t>买自明</t>
  </si>
  <si>
    <t>买金虎</t>
  </si>
  <si>
    <t>买自林</t>
  </si>
  <si>
    <t>马凤花</t>
  </si>
  <si>
    <t>马德文</t>
  </si>
  <si>
    <t>金小琴</t>
  </si>
  <si>
    <t>买学锋</t>
  </si>
  <si>
    <t>马德玉</t>
  </si>
  <si>
    <t>金大玉</t>
  </si>
  <si>
    <t>金廷仁</t>
  </si>
  <si>
    <t>马德礼</t>
  </si>
  <si>
    <t>马永新</t>
  </si>
  <si>
    <t>金志伟</t>
  </si>
  <si>
    <t>中方村六队</t>
  </si>
  <si>
    <t>金会玲</t>
  </si>
  <si>
    <t>谢小林</t>
  </si>
  <si>
    <t>杨东风</t>
  </si>
  <si>
    <t>谢小明</t>
  </si>
  <si>
    <t>杨金林小</t>
  </si>
  <si>
    <t>李明学</t>
  </si>
  <si>
    <t>杨会生</t>
  </si>
  <si>
    <t>王民国</t>
  </si>
  <si>
    <t>陈小云</t>
  </si>
  <si>
    <t>杨金宏</t>
  </si>
  <si>
    <t>陈小杨</t>
  </si>
  <si>
    <t>马耀飞</t>
  </si>
  <si>
    <t>李明义</t>
  </si>
  <si>
    <t>杨吉成</t>
  </si>
  <si>
    <t>马强明</t>
  </si>
  <si>
    <t>杨金发</t>
  </si>
  <si>
    <t>杨生才</t>
  </si>
  <si>
    <t>买秀梅</t>
  </si>
  <si>
    <t>马银波</t>
  </si>
  <si>
    <t>李建方</t>
  </si>
  <si>
    <t>李军平</t>
  </si>
  <si>
    <t>中方村七队</t>
  </si>
  <si>
    <t>李红英</t>
  </si>
  <si>
    <t>王占保</t>
  </si>
  <si>
    <t>王少兵</t>
  </si>
  <si>
    <t>张艳</t>
  </si>
  <si>
    <t>马德祥</t>
  </si>
  <si>
    <t>王铁钢</t>
  </si>
  <si>
    <t>吴正峰</t>
  </si>
  <si>
    <t>柏学勤</t>
  </si>
  <si>
    <t>李自孝</t>
  </si>
  <si>
    <t>李自福</t>
  </si>
  <si>
    <t>杨克军</t>
  </si>
  <si>
    <t>王政</t>
  </si>
  <si>
    <t>杨立荣</t>
  </si>
  <si>
    <t>马丰英</t>
  </si>
  <si>
    <t>马德珍</t>
  </si>
  <si>
    <t>马少琴</t>
  </si>
  <si>
    <t>杨正业</t>
  </si>
  <si>
    <t>马海永</t>
  </si>
  <si>
    <t>杨克林</t>
  </si>
  <si>
    <t>杨克兵</t>
  </si>
  <si>
    <t>马德虎</t>
  </si>
  <si>
    <t>王少礼</t>
  </si>
  <si>
    <t>张金香</t>
  </si>
  <si>
    <t>马世君</t>
  </si>
  <si>
    <t>马茹新</t>
  </si>
  <si>
    <t>韩建军</t>
  </si>
  <si>
    <t>柏翠花</t>
  </si>
  <si>
    <t>马春海</t>
  </si>
  <si>
    <t>何晓芹</t>
  </si>
  <si>
    <t>金平</t>
  </si>
  <si>
    <t>韩成军</t>
  </si>
  <si>
    <t>银川兴庆区</t>
  </si>
  <si>
    <t>渠羊村一队</t>
  </si>
  <si>
    <t>吴志林</t>
  </si>
  <si>
    <t>吴立华</t>
  </si>
  <si>
    <t>吴恒礼</t>
  </si>
  <si>
    <t>丁玉贵</t>
  </si>
  <si>
    <t>张红太</t>
  </si>
  <si>
    <t>吴恒忠</t>
  </si>
  <si>
    <t>吴恒祥</t>
  </si>
  <si>
    <t>张红林</t>
  </si>
  <si>
    <t>陈霞</t>
  </si>
  <si>
    <t>张维</t>
  </si>
  <si>
    <t>吴恒贵</t>
  </si>
  <si>
    <t>吴恒荣</t>
  </si>
  <si>
    <t>吴少玉</t>
  </si>
  <si>
    <t>吴会云</t>
  </si>
  <si>
    <t>吴恒云</t>
  </si>
  <si>
    <t>杨玉芳</t>
  </si>
  <si>
    <t>吴恒国</t>
  </si>
  <si>
    <t>张红明</t>
  </si>
  <si>
    <t>马少支</t>
  </si>
  <si>
    <t>吴恒兵</t>
  </si>
  <si>
    <t>马丙伏</t>
  </si>
  <si>
    <t>马爱平</t>
  </si>
  <si>
    <t>杨晓花</t>
  </si>
  <si>
    <t>吴学岗</t>
  </si>
  <si>
    <t>张克武</t>
  </si>
  <si>
    <t>吴恒军</t>
  </si>
  <si>
    <t>王会英</t>
  </si>
  <si>
    <t>张红伏</t>
  </si>
  <si>
    <t>吴恒明</t>
  </si>
  <si>
    <t>吴玉莲</t>
  </si>
  <si>
    <t>杨学支</t>
  </si>
  <si>
    <t>吴立娟</t>
  </si>
  <si>
    <t>李志春</t>
  </si>
  <si>
    <t>吴恒学</t>
  </si>
  <si>
    <t>苏秀琴</t>
  </si>
  <si>
    <t>何明忠</t>
  </si>
  <si>
    <t>渠羊村二队</t>
  </si>
  <si>
    <t>马廷明</t>
  </si>
  <si>
    <t>吴红军</t>
  </si>
  <si>
    <t>何永和</t>
  </si>
  <si>
    <t>何占春</t>
  </si>
  <si>
    <t>何伏平</t>
  </si>
  <si>
    <t>何云云</t>
  </si>
  <si>
    <t>吴金平</t>
  </si>
  <si>
    <t>马廷山</t>
  </si>
  <si>
    <t>何伏军</t>
  </si>
  <si>
    <t>何伏国</t>
  </si>
  <si>
    <t>哈丽娟</t>
  </si>
  <si>
    <t>何伏祥</t>
  </si>
  <si>
    <t>何永学</t>
  </si>
  <si>
    <t>马廷学</t>
  </si>
  <si>
    <t>马金泰</t>
  </si>
  <si>
    <t>吴生和</t>
  </si>
  <si>
    <t>何伏虎</t>
  </si>
  <si>
    <t>吴金玉</t>
  </si>
  <si>
    <t>马廷忠</t>
  </si>
  <si>
    <t>何伏忠</t>
  </si>
  <si>
    <t>马剑</t>
  </si>
  <si>
    <t>何永祥</t>
  </si>
  <si>
    <t>何永伏</t>
  </si>
  <si>
    <t>吴生忠</t>
  </si>
  <si>
    <t>何永兴</t>
  </si>
  <si>
    <t>何占国</t>
  </si>
  <si>
    <t>何永军</t>
  </si>
  <si>
    <t>吴生山</t>
  </si>
  <si>
    <t>何永会</t>
  </si>
  <si>
    <t>吴金忠</t>
  </si>
  <si>
    <t>吴金和</t>
  </si>
  <si>
    <t>吴金明</t>
  </si>
  <si>
    <t>何伏贵</t>
  </si>
  <si>
    <t>杨彦林</t>
  </si>
  <si>
    <t>渠羊村三队</t>
  </si>
  <si>
    <t>何立峰</t>
  </si>
  <si>
    <t>杨彦祥</t>
  </si>
  <si>
    <t>买中民</t>
  </si>
  <si>
    <t>何会永</t>
  </si>
  <si>
    <t>杨占兴</t>
  </si>
  <si>
    <t>何培林</t>
  </si>
  <si>
    <t>何培俊</t>
  </si>
  <si>
    <t>何培宁</t>
  </si>
  <si>
    <t>马绍斌</t>
  </si>
  <si>
    <t>何培云</t>
  </si>
  <si>
    <t>杨彦国</t>
  </si>
  <si>
    <t>杨彦兵</t>
  </si>
  <si>
    <t>杨霞</t>
  </si>
  <si>
    <t>何培红</t>
  </si>
  <si>
    <t>何培文</t>
  </si>
  <si>
    <t>何培清</t>
  </si>
  <si>
    <t>何培华</t>
  </si>
  <si>
    <t>何会平</t>
  </si>
  <si>
    <t>何培伏</t>
  </si>
  <si>
    <t>何立波</t>
  </si>
  <si>
    <t>何立东</t>
  </si>
  <si>
    <t>马国珍</t>
  </si>
  <si>
    <t>何立荣</t>
  </si>
  <si>
    <t>何培玉</t>
  </si>
  <si>
    <t>于晓学</t>
  </si>
  <si>
    <t>马会娟</t>
  </si>
  <si>
    <t>渠羊村四队</t>
  </si>
  <si>
    <t>何培山</t>
  </si>
  <si>
    <t>何迎林</t>
  </si>
  <si>
    <t>何立虎</t>
  </si>
  <si>
    <t>何占金</t>
  </si>
  <si>
    <t>何伏林</t>
  </si>
  <si>
    <t>李玉花</t>
  </si>
  <si>
    <t>班晓燕</t>
  </si>
  <si>
    <t>何勒四</t>
  </si>
  <si>
    <t>何培升</t>
  </si>
  <si>
    <t>何登芳</t>
  </si>
  <si>
    <t>何永锋</t>
  </si>
  <si>
    <t>何宁</t>
  </si>
  <si>
    <t>何桂山</t>
  </si>
  <si>
    <t>何占忠</t>
  </si>
  <si>
    <t>何占英</t>
  </si>
  <si>
    <t>何占成</t>
  </si>
  <si>
    <t>何秀琴</t>
  </si>
  <si>
    <t>何建丰</t>
  </si>
  <si>
    <t>何占海</t>
  </si>
  <si>
    <t>何占学</t>
  </si>
  <si>
    <t>何立龙</t>
  </si>
  <si>
    <t>何占伟</t>
  </si>
  <si>
    <t>何立宁</t>
  </si>
  <si>
    <t>何占彪</t>
  </si>
  <si>
    <t>吴燕</t>
  </si>
  <si>
    <t>何立云</t>
  </si>
  <si>
    <t>吴忠荣</t>
  </si>
  <si>
    <t>何伏云</t>
  </si>
  <si>
    <t>苏文莲</t>
  </si>
  <si>
    <t>金学梅</t>
  </si>
  <si>
    <t>何兵清</t>
  </si>
  <si>
    <t>马克</t>
  </si>
  <si>
    <t>渠羊村五队</t>
  </si>
  <si>
    <t>罗金玉</t>
  </si>
  <si>
    <t>狄少林</t>
  </si>
  <si>
    <t>赵学兵</t>
  </si>
  <si>
    <t>赵静</t>
  </si>
  <si>
    <t>狄少云</t>
  </si>
  <si>
    <t>赵学春</t>
  </si>
  <si>
    <t>赵学枝</t>
  </si>
  <si>
    <t>哈金伏</t>
  </si>
  <si>
    <t>杨彦霞</t>
  </si>
  <si>
    <t>赵学洪</t>
  </si>
  <si>
    <t>哈成</t>
  </si>
  <si>
    <t>哈洪林</t>
  </si>
  <si>
    <t>哈会军</t>
  </si>
  <si>
    <t>罗长军</t>
  </si>
  <si>
    <t>赵洪军</t>
  </si>
  <si>
    <t>赵建孝</t>
  </si>
  <si>
    <t>赵洪林</t>
  </si>
  <si>
    <t>马会兰</t>
  </si>
  <si>
    <t>罗长林</t>
  </si>
  <si>
    <t>马志娟</t>
  </si>
  <si>
    <t>赵学虎</t>
  </si>
  <si>
    <t>哈林</t>
  </si>
  <si>
    <t>赵洪兵</t>
  </si>
  <si>
    <t>哈金林</t>
  </si>
  <si>
    <t>赵学明</t>
  </si>
  <si>
    <t>赵红明</t>
  </si>
  <si>
    <t>哈少林</t>
  </si>
  <si>
    <t>赵龙</t>
  </si>
  <si>
    <t>哈会云</t>
  </si>
  <si>
    <t>王海英</t>
  </si>
  <si>
    <t>狄伟</t>
  </si>
  <si>
    <t>赵学祥</t>
  </si>
  <si>
    <t>高炳全</t>
  </si>
  <si>
    <t>马青雄</t>
  </si>
  <si>
    <t>马福仁</t>
  </si>
  <si>
    <t>渠羊村六队</t>
  </si>
  <si>
    <t>杨少奎</t>
  </si>
  <si>
    <t>杨少虎</t>
  </si>
  <si>
    <t>牛金海</t>
  </si>
  <si>
    <t>杨会春</t>
  </si>
  <si>
    <t>杨兴海</t>
  </si>
  <si>
    <t>牛金荣</t>
  </si>
  <si>
    <t>周小琴</t>
  </si>
  <si>
    <t>柏凤莲</t>
  </si>
  <si>
    <t>杨剑</t>
  </si>
  <si>
    <t>杨仟</t>
  </si>
  <si>
    <t>郭玉忠</t>
  </si>
  <si>
    <t>郭涛</t>
  </si>
  <si>
    <t>谢玉峰</t>
  </si>
  <si>
    <t>马桃</t>
  </si>
  <si>
    <t>杨少宁</t>
  </si>
  <si>
    <t>杨晓东</t>
  </si>
  <si>
    <t>杨晓玉</t>
  </si>
  <si>
    <t>金丰强</t>
  </si>
  <si>
    <t>杨洪业</t>
  </si>
  <si>
    <t>杨忠海</t>
  </si>
  <si>
    <t>杨兴林</t>
  </si>
  <si>
    <t>焦惠萍</t>
  </si>
  <si>
    <t>杨少义</t>
  </si>
  <si>
    <t>杨少刚</t>
  </si>
  <si>
    <t>王忠波</t>
  </si>
  <si>
    <t>谢金龙</t>
  </si>
  <si>
    <t>杨会林</t>
  </si>
  <si>
    <t>郭玉祥</t>
  </si>
  <si>
    <t>杨少全</t>
  </si>
  <si>
    <t>杨少伟</t>
  </si>
  <si>
    <t>谢冬</t>
  </si>
  <si>
    <t>杨少先</t>
  </si>
  <si>
    <t>马晓芹</t>
  </si>
  <si>
    <t>王中华</t>
  </si>
  <si>
    <t>渠羊村七队</t>
  </si>
  <si>
    <t>金保云</t>
  </si>
  <si>
    <t>牛志刚</t>
  </si>
  <si>
    <t>买存贵</t>
  </si>
  <si>
    <t>牛金玉</t>
  </si>
  <si>
    <t>买会山</t>
  </si>
  <si>
    <t>牛军</t>
  </si>
  <si>
    <t>牛金林</t>
  </si>
  <si>
    <t>买金凤</t>
  </si>
  <si>
    <t>金惠珍</t>
  </si>
  <si>
    <t>牛金祥</t>
  </si>
  <si>
    <t>马培珍</t>
  </si>
  <si>
    <t>买会云</t>
  </si>
  <si>
    <t>王玉堂</t>
  </si>
  <si>
    <t>金保贵</t>
  </si>
  <si>
    <t>买生林</t>
  </si>
  <si>
    <t>牛金明</t>
  </si>
  <si>
    <t>买生龙</t>
  </si>
  <si>
    <t>杨希龙</t>
  </si>
  <si>
    <t>买伟</t>
  </si>
  <si>
    <t>金保明</t>
  </si>
  <si>
    <t>买存龙</t>
  </si>
  <si>
    <t>买会忠</t>
  </si>
  <si>
    <t>金保山</t>
  </si>
  <si>
    <t>马希林</t>
  </si>
  <si>
    <t>马希龙</t>
  </si>
  <si>
    <t>杨希林</t>
  </si>
  <si>
    <t>马如其</t>
  </si>
  <si>
    <t>王树芳</t>
  </si>
  <si>
    <t>胡玉花</t>
  </si>
  <si>
    <t>牛玉忠</t>
  </si>
  <si>
    <t>牛玉明</t>
  </si>
  <si>
    <t>牛玉权</t>
  </si>
  <si>
    <t>买立军</t>
  </si>
  <si>
    <t>马佐龙</t>
  </si>
  <si>
    <t>渠羊村八队</t>
  </si>
  <si>
    <t>买忠祥</t>
  </si>
  <si>
    <t>买亚茹</t>
  </si>
  <si>
    <t>买志新</t>
  </si>
  <si>
    <t>买志华</t>
  </si>
  <si>
    <t>姚万学</t>
  </si>
  <si>
    <t>马苏来</t>
  </si>
  <si>
    <t>买文学</t>
  </si>
  <si>
    <t>买红军</t>
  </si>
  <si>
    <t>姚利平</t>
  </si>
  <si>
    <t>买金芹</t>
  </si>
  <si>
    <t>金红军</t>
  </si>
  <si>
    <t>买银</t>
  </si>
  <si>
    <t>买佳</t>
  </si>
  <si>
    <t>买志平</t>
  </si>
  <si>
    <t>买登祥</t>
  </si>
  <si>
    <t>买立平</t>
  </si>
  <si>
    <t>姚丽荣</t>
  </si>
  <si>
    <t>买志兵</t>
  </si>
  <si>
    <t>买会生</t>
  </si>
  <si>
    <t>买桂香</t>
  </si>
  <si>
    <t>马世珊</t>
  </si>
  <si>
    <t>买登贵</t>
  </si>
  <si>
    <t>马阿里</t>
  </si>
  <si>
    <t>马维庭</t>
  </si>
  <si>
    <t>高风雄</t>
  </si>
  <si>
    <t>马家桥一队</t>
  </si>
  <si>
    <t>韩成林</t>
  </si>
  <si>
    <t>韩会林</t>
  </si>
  <si>
    <t>马金春</t>
  </si>
  <si>
    <t>马立春</t>
  </si>
  <si>
    <t>韩英</t>
  </si>
  <si>
    <t>马金武</t>
  </si>
  <si>
    <t>马永国</t>
  </si>
  <si>
    <t>马立雄</t>
  </si>
  <si>
    <t>韩会云</t>
  </si>
  <si>
    <t>韩会明</t>
  </si>
  <si>
    <t>喜生强</t>
  </si>
  <si>
    <t>米万升</t>
  </si>
  <si>
    <t>陈瑜铭</t>
  </si>
  <si>
    <t>马家桥二队</t>
  </si>
  <si>
    <t>马玉春</t>
  </si>
  <si>
    <t>马富汉</t>
  </si>
  <si>
    <t>刘春华</t>
  </si>
  <si>
    <t>马伏才</t>
  </si>
  <si>
    <t>岳勤</t>
  </si>
  <si>
    <t>马进如</t>
  </si>
  <si>
    <t>马英和</t>
  </si>
  <si>
    <t>马兴良</t>
  </si>
  <si>
    <t>马复礼</t>
  </si>
  <si>
    <t>马洁洁</t>
  </si>
  <si>
    <t>马兴春</t>
  </si>
  <si>
    <t>马春俊</t>
  </si>
  <si>
    <t>周秀萍</t>
  </si>
  <si>
    <t>王东锋</t>
  </si>
  <si>
    <t>马英先</t>
  </si>
  <si>
    <t>马恩德</t>
  </si>
  <si>
    <t>马忠德</t>
  </si>
  <si>
    <t>马兴剑</t>
  </si>
  <si>
    <t>金秀芹</t>
  </si>
  <si>
    <t>马海志</t>
  </si>
  <si>
    <t>马志平</t>
  </si>
  <si>
    <t>吴月芹</t>
  </si>
  <si>
    <t>苏贵山</t>
  </si>
  <si>
    <t>马发子</t>
  </si>
  <si>
    <t>郭红云</t>
  </si>
  <si>
    <t>马家桥三队</t>
  </si>
  <si>
    <t>班玉明</t>
  </si>
  <si>
    <t>郭红林</t>
  </si>
  <si>
    <t>班春林</t>
  </si>
  <si>
    <t>班自兴</t>
  </si>
  <si>
    <t>班玉山</t>
  </si>
  <si>
    <t>班春礼</t>
  </si>
  <si>
    <t>班春明</t>
  </si>
  <si>
    <t>吴雪花</t>
  </si>
  <si>
    <t>班自忠</t>
  </si>
  <si>
    <t>班学林</t>
  </si>
  <si>
    <t>班少龙</t>
  </si>
  <si>
    <t>班自林</t>
  </si>
  <si>
    <t>马会新</t>
  </si>
  <si>
    <t>班玉祥</t>
  </si>
  <si>
    <t>班玉龙</t>
  </si>
  <si>
    <t>马立冬</t>
  </si>
  <si>
    <t>吴爱兴</t>
  </si>
  <si>
    <t>马立虎</t>
  </si>
  <si>
    <t>班春涛</t>
  </si>
  <si>
    <t>马少雄</t>
  </si>
  <si>
    <t>班春江</t>
  </si>
  <si>
    <t>班春银</t>
  </si>
  <si>
    <t>班自明</t>
  </si>
  <si>
    <t>班春贵</t>
  </si>
  <si>
    <t>马清国</t>
  </si>
  <si>
    <t>班春云</t>
  </si>
  <si>
    <t>班春磊</t>
  </si>
  <si>
    <t>马西山</t>
  </si>
  <si>
    <t>班学明</t>
  </si>
  <si>
    <t>班学春</t>
  </si>
  <si>
    <t>班玉平</t>
  </si>
  <si>
    <t>马玉武</t>
  </si>
  <si>
    <t>班小军</t>
  </si>
  <si>
    <t>班春华</t>
  </si>
  <si>
    <t>班自立</t>
  </si>
  <si>
    <t>马德</t>
  </si>
  <si>
    <t>马立和</t>
  </si>
  <si>
    <t>班学贵</t>
  </si>
  <si>
    <t>班春宝</t>
  </si>
  <si>
    <t>班春虎</t>
  </si>
  <si>
    <t>班学军</t>
  </si>
  <si>
    <t>撒正明</t>
  </si>
  <si>
    <t>撒付礼</t>
  </si>
  <si>
    <t>柯桂花</t>
  </si>
  <si>
    <t>苏万有</t>
  </si>
  <si>
    <t>苏金山</t>
  </si>
  <si>
    <t>马继军</t>
  </si>
  <si>
    <t>班春锋</t>
  </si>
  <si>
    <t>马泽</t>
  </si>
  <si>
    <t>马家桥四队</t>
  </si>
  <si>
    <t>马光珍</t>
  </si>
  <si>
    <t>马光元</t>
  </si>
  <si>
    <t>马广成</t>
  </si>
  <si>
    <t>王梅</t>
  </si>
  <si>
    <t>海凤梅</t>
  </si>
  <si>
    <t>买秀芹</t>
  </si>
  <si>
    <t>马兴义</t>
  </si>
  <si>
    <t>马海新</t>
  </si>
  <si>
    <t>马海刚</t>
  </si>
  <si>
    <t>何建兴</t>
  </si>
  <si>
    <t>何爱玲</t>
  </si>
  <si>
    <t>马小廷</t>
  </si>
  <si>
    <t>马少德</t>
  </si>
  <si>
    <t>马少智</t>
  </si>
  <si>
    <t>马兵清</t>
  </si>
  <si>
    <t>马玉堂</t>
  </si>
  <si>
    <t>马兵新</t>
  </si>
  <si>
    <t>马少三</t>
  </si>
  <si>
    <t>马海学</t>
  </si>
  <si>
    <t>马少其</t>
  </si>
  <si>
    <t>马少义</t>
  </si>
  <si>
    <t>马少信</t>
  </si>
  <si>
    <t>马少英</t>
  </si>
  <si>
    <t>马学宁</t>
  </si>
  <si>
    <t>吴月梅</t>
  </si>
  <si>
    <t>马志新</t>
  </si>
  <si>
    <t>马军虎</t>
  </si>
  <si>
    <t>韩梅芹</t>
  </si>
  <si>
    <t>白永强</t>
  </si>
  <si>
    <t>刘海成</t>
  </si>
  <si>
    <t>马存虎</t>
  </si>
  <si>
    <t>马家桥五队</t>
  </si>
  <si>
    <t>尹伏云</t>
  </si>
  <si>
    <t>李奋云</t>
  </si>
  <si>
    <t>吴伏海</t>
  </si>
  <si>
    <t>尹伏林</t>
  </si>
  <si>
    <t>吴红岩</t>
  </si>
  <si>
    <t>李长福</t>
  </si>
  <si>
    <t>李风平</t>
  </si>
  <si>
    <t>吴培军</t>
  </si>
  <si>
    <t>吴伏国</t>
  </si>
  <si>
    <t>尹伏祥</t>
  </si>
  <si>
    <t>李佩云</t>
  </si>
  <si>
    <t>吴君萍</t>
  </si>
  <si>
    <t>吴伏林</t>
  </si>
  <si>
    <t>李长贵</t>
  </si>
  <si>
    <t>王俊杰</t>
  </si>
  <si>
    <t>丁彦明</t>
  </si>
  <si>
    <t>尹建平</t>
  </si>
  <si>
    <t>吴金星</t>
  </si>
  <si>
    <t>吴培忠</t>
  </si>
  <si>
    <t>李少伏</t>
  </si>
  <si>
    <t>尹伏平</t>
  </si>
  <si>
    <t>李长华</t>
  </si>
  <si>
    <t>马光清</t>
  </si>
  <si>
    <t>韩玉</t>
  </si>
  <si>
    <t>买自忠</t>
  </si>
  <si>
    <t>马青龙</t>
  </si>
  <si>
    <t>丁桂芳</t>
  </si>
  <si>
    <t>马光智</t>
  </si>
  <si>
    <t>韩少军</t>
  </si>
  <si>
    <t>马英兴</t>
  </si>
  <si>
    <t>马光锋</t>
  </si>
  <si>
    <t>吴红如</t>
  </si>
  <si>
    <t>李少云</t>
  </si>
  <si>
    <t>李奋林</t>
  </si>
  <si>
    <t>尹伏红</t>
  </si>
  <si>
    <t>吴冬雨</t>
  </si>
  <si>
    <t>马忠元</t>
  </si>
  <si>
    <t>王明珍</t>
  </si>
  <si>
    <t>吴培云</t>
  </si>
  <si>
    <t>尹伏忠</t>
  </si>
  <si>
    <t>尹建龙</t>
  </si>
  <si>
    <t>海玉珍</t>
  </si>
  <si>
    <t>宝丰村1队</t>
  </si>
  <si>
    <t>苏学川</t>
  </si>
  <si>
    <t>杨秀珍</t>
  </si>
  <si>
    <t>杨  超</t>
  </si>
  <si>
    <t>杨  毅</t>
  </si>
  <si>
    <t>苏  凤</t>
  </si>
  <si>
    <t>王小南</t>
  </si>
  <si>
    <t>马相兵</t>
  </si>
  <si>
    <t>杨金柱</t>
  </si>
  <si>
    <t>苏少龙</t>
  </si>
  <si>
    <t>杨金成</t>
  </si>
  <si>
    <t>周玉军</t>
  </si>
  <si>
    <t>季  华</t>
  </si>
  <si>
    <t>田  兵</t>
  </si>
  <si>
    <t>苏少林</t>
  </si>
  <si>
    <t>马彦庆</t>
  </si>
  <si>
    <t>周玉林</t>
  </si>
  <si>
    <t>周兆荣</t>
  </si>
  <si>
    <t>周兆红</t>
  </si>
  <si>
    <t>马相荣</t>
  </si>
  <si>
    <t>周小云</t>
  </si>
  <si>
    <t>周  军</t>
  </si>
  <si>
    <t>周兆祥</t>
  </si>
  <si>
    <t>胡学民</t>
  </si>
  <si>
    <t>周玉明</t>
  </si>
  <si>
    <t>周立兵</t>
  </si>
  <si>
    <t>周小华</t>
  </si>
  <si>
    <t>马亚明</t>
  </si>
  <si>
    <t>马相忠</t>
  </si>
  <si>
    <t>杨金芳</t>
  </si>
  <si>
    <t>刘和平</t>
  </si>
  <si>
    <t>宝丰村2队</t>
  </si>
  <si>
    <t>刘志伟</t>
  </si>
  <si>
    <t>赵兴芳</t>
  </si>
  <si>
    <t>刘占忠</t>
  </si>
  <si>
    <t>刘国丰</t>
  </si>
  <si>
    <t>刘希明</t>
  </si>
  <si>
    <t>刘小华</t>
  </si>
  <si>
    <t>周  亮</t>
  </si>
  <si>
    <t>宝丰村3队</t>
  </si>
  <si>
    <t>周  平</t>
  </si>
  <si>
    <t>周国成</t>
  </si>
  <si>
    <t>周立平</t>
  </si>
  <si>
    <t>周会军</t>
  </si>
  <si>
    <t>周  伟</t>
  </si>
  <si>
    <t>周立民</t>
  </si>
  <si>
    <t>周国民</t>
  </si>
  <si>
    <t>周玉祥</t>
  </si>
  <si>
    <t>周洪兵</t>
  </si>
  <si>
    <t>周华民</t>
  </si>
  <si>
    <t>周立新</t>
  </si>
  <si>
    <t>周金礼</t>
  </si>
  <si>
    <t>周明祥</t>
  </si>
  <si>
    <t>周钧祥</t>
  </si>
  <si>
    <t>周宏忠</t>
  </si>
  <si>
    <t>周  剑</t>
  </si>
  <si>
    <t>王海忠</t>
  </si>
  <si>
    <t>周国珍</t>
  </si>
  <si>
    <t>周华礼</t>
  </si>
  <si>
    <t>周  林</t>
  </si>
  <si>
    <t>周  明</t>
  </si>
  <si>
    <t>马  军</t>
  </si>
  <si>
    <t>周洪成</t>
  </si>
  <si>
    <t>马  伟</t>
  </si>
  <si>
    <t>周洪平</t>
  </si>
  <si>
    <t>周洪伟</t>
  </si>
  <si>
    <t>王  兵</t>
  </si>
  <si>
    <t>周金林</t>
  </si>
  <si>
    <t>周万宝</t>
  </si>
  <si>
    <t>何  军</t>
  </si>
  <si>
    <t>何  兵</t>
  </si>
  <si>
    <t>白永清</t>
  </si>
  <si>
    <t>何万兴</t>
  </si>
  <si>
    <t>宝丰村4队</t>
  </si>
  <si>
    <t>何明祥</t>
  </si>
  <si>
    <t>张世广</t>
  </si>
  <si>
    <t>何万林</t>
  </si>
  <si>
    <t>米克忠</t>
  </si>
  <si>
    <t>米建东</t>
  </si>
  <si>
    <t>米存山</t>
  </si>
  <si>
    <t>米会林</t>
  </si>
  <si>
    <t>何玉川</t>
  </si>
  <si>
    <t>何明礼</t>
  </si>
  <si>
    <t>何万兵</t>
  </si>
  <si>
    <t>马  珊</t>
  </si>
  <si>
    <t>何金虎</t>
  </si>
  <si>
    <t>何明林</t>
  </si>
  <si>
    <t>米建华</t>
  </si>
  <si>
    <t>米存林</t>
  </si>
  <si>
    <t>高志民</t>
  </si>
  <si>
    <t>米会忠</t>
  </si>
  <si>
    <t>米存德</t>
  </si>
  <si>
    <t>马  琴</t>
  </si>
  <si>
    <t>马  峰</t>
  </si>
  <si>
    <t>米会兵</t>
  </si>
  <si>
    <t>何明新</t>
  </si>
  <si>
    <t>何建龙</t>
  </si>
  <si>
    <t>米会宁</t>
  </si>
  <si>
    <t>米存忠</t>
  </si>
  <si>
    <t>米克军</t>
  </si>
  <si>
    <t>米克成</t>
  </si>
  <si>
    <t>米建军</t>
  </si>
  <si>
    <t>米建平</t>
  </si>
  <si>
    <t>米克荣</t>
  </si>
  <si>
    <t>米会平</t>
  </si>
  <si>
    <t>米克宏</t>
  </si>
  <si>
    <t>何明军</t>
  </si>
  <si>
    <t>何明德</t>
  </si>
  <si>
    <t>马红龙</t>
  </si>
  <si>
    <t>王  立</t>
  </si>
  <si>
    <t>宝丰村5队</t>
  </si>
  <si>
    <t>陈彦兵</t>
  </si>
  <si>
    <t>马卫州</t>
  </si>
  <si>
    <t>马少州</t>
  </si>
  <si>
    <t>吴振兴</t>
  </si>
  <si>
    <t>马耀辉</t>
  </si>
  <si>
    <t>田  乐</t>
  </si>
  <si>
    <t>石金元</t>
  </si>
  <si>
    <t>马少山</t>
  </si>
  <si>
    <t>石金山</t>
  </si>
  <si>
    <t>吴正明</t>
  </si>
  <si>
    <t>王进成</t>
  </si>
  <si>
    <t>刘文孝</t>
  </si>
  <si>
    <t>宝丰村6队</t>
  </si>
  <si>
    <t>刘立华</t>
  </si>
  <si>
    <t>刘  超</t>
  </si>
  <si>
    <t>刘金林</t>
  </si>
  <si>
    <t>陈翠凤</t>
  </si>
  <si>
    <t>刘文华</t>
  </si>
  <si>
    <t>刘大宏</t>
  </si>
  <si>
    <t>刘志云</t>
  </si>
  <si>
    <t>刘廷宁</t>
  </si>
  <si>
    <t>刘  宁</t>
  </si>
  <si>
    <t>刘志林</t>
  </si>
  <si>
    <t>刘永锋</t>
  </si>
  <si>
    <t>新渠村四队</t>
  </si>
  <si>
    <t>吴红林</t>
  </si>
  <si>
    <t>吴永刚</t>
  </si>
  <si>
    <t>王学知</t>
  </si>
  <si>
    <t>李玉刚</t>
  </si>
  <si>
    <t>吴家湾村一队</t>
  </si>
  <si>
    <t>杨生喜</t>
  </si>
  <si>
    <t>王会平</t>
  </si>
  <si>
    <t>杨兆其</t>
  </si>
  <si>
    <t>杨立春</t>
  </si>
  <si>
    <t>大杨学军</t>
  </si>
  <si>
    <t>丁玉琴</t>
  </si>
  <si>
    <t>吴秀玲</t>
  </si>
  <si>
    <t>吴家湾村</t>
  </si>
  <si>
    <t>杨连彪</t>
  </si>
  <si>
    <t>李佰花</t>
  </si>
  <si>
    <t>赵向如</t>
  </si>
  <si>
    <t>赵向明</t>
  </si>
  <si>
    <t>牛小云</t>
  </si>
  <si>
    <t>郭白娥</t>
  </si>
  <si>
    <t>杨连奎</t>
  </si>
  <si>
    <t>吴家湾村二队</t>
  </si>
  <si>
    <t>朱建明</t>
  </si>
  <si>
    <t>胡占龙</t>
  </si>
  <si>
    <t>陈军才</t>
  </si>
  <si>
    <t>胡学锋</t>
  </si>
  <si>
    <t>朱会民</t>
  </si>
  <si>
    <t>柏生怀</t>
  </si>
  <si>
    <t>石平</t>
  </si>
  <si>
    <t>石学林</t>
  </si>
  <si>
    <t>吴少先</t>
  </si>
  <si>
    <t>吴家湾村四队</t>
  </si>
  <si>
    <t>胡占兴</t>
  </si>
  <si>
    <t>吴忠亮</t>
  </si>
  <si>
    <t>柏光云</t>
  </si>
  <si>
    <t>柏光德</t>
  </si>
  <si>
    <t>陈剑</t>
  </si>
  <si>
    <t>吴少元</t>
  </si>
  <si>
    <t>吴家湾村三队</t>
  </si>
  <si>
    <t>张建业</t>
  </si>
  <si>
    <t>李生喜</t>
  </si>
  <si>
    <t>黄少军</t>
  </si>
  <si>
    <t>杨忠业</t>
  </si>
  <si>
    <t>董珍</t>
  </si>
  <si>
    <t>张占林</t>
  </si>
  <si>
    <t>杨寿业</t>
  </si>
  <si>
    <t>梁新芳</t>
  </si>
  <si>
    <t>黄少东</t>
  </si>
  <si>
    <t>张忠林</t>
  </si>
  <si>
    <t>董学义</t>
  </si>
  <si>
    <t>张会萍</t>
  </si>
  <si>
    <t>路小平</t>
  </si>
  <si>
    <t>张寿堂</t>
  </si>
  <si>
    <t>张志宁</t>
  </si>
  <si>
    <t>吴少清</t>
  </si>
  <si>
    <t>吴家湾村五队</t>
  </si>
  <si>
    <t>杨世民</t>
  </si>
  <si>
    <t>吴均和</t>
  </si>
  <si>
    <t>吴小剑</t>
  </si>
  <si>
    <t>吴奋勇</t>
  </si>
  <si>
    <t>吴会忠</t>
  </si>
  <si>
    <t>杨奋霞</t>
  </si>
  <si>
    <t>吴奋宁</t>
  </si>
  <si>
    <t>吴会勇</t>
  </si>
  <si>
    <t>吴占兴</t>
  </si>
  <si>
    <t>吴均柱</t>
  </si>
  <si>
    <t>吴奋成</t>
  </si>
  <si>
    <t>吴均国</t>
  </si>
  <si>
    <t>吴丰江</t>
  </si>
  <si>
    <t>吴奋兵</t>
  </si>
  <si>
    <t>吴跃</t>
  </si>
  <si>
    <t>吴均宁</t>
  </si>
  <si>
    <t>吴均海</t>
  </si>
  <si>
    <t>吴军学</t>
  </si>
  <si>
    <t>吴奋平</t>
  </si>
  <si>
    <t>吴廷光</t>
  </si>
  <si>
    <t>吴奋海</t>
  </si>
  <si>
    <t>吴均礼</t>
  </si>
  <si>
    <t>吴加多</t>
  </si>
  <si>
    <t>李桂梅</t>
  </si>
  <si>
    <t>吴学海</t>
  </si>
  <si>
    <t>吴均先</t>
  </si>
  <si>
    <t>大吴少明</t>
  </si>
  <si>
    <t>何香兰</t>
  </si>
  <si>
    <t>吴均会</t>
  </si>
  <si>
    <t>吴均学</t>
  </si>
  <si>
    <t>吴均云</t>
  </si>
  <si>
    <t>大吴均国</t>
  </si>
  <si>
    <t>吴均喜</t>
  </si>
  <si>
    <t>吴学民</t>
  </si>
  <si>
    <t>吴会民</t>
  </si>
  <si>
    <t>吴占川</t>
  </si>
  <si>
    <t>吴均秀</t>
  </si>
  <si>
    <t>吴学双</t>
  </si>
  <si>
    <t>吴会军</t>
  </si>
  <si>
    <t>吴保忠</t>
  </si>
  <si>
    <t>吴少德</t>
  </si>
  <si>
    <t>吴均龙</t>
  </si>
  <si>
    <t>吴忠国</t>
  </si>
  <si>
    <t>吴广玉</t>
  </si>
  <si>
    <t>吴家湾村七队</t>
  </si>
  <si>
    <t>张惠芹</t>
  </si>
  <si>
    <t>周正伏</t>
  </si>
  <si>
    <t>吴家湾村六队</t>
  </si>
  <si>
    <t>刘占才</t>
  </si>
  <si>
    <t>胡兴平</t>
  </si>
  <si>
    <t>李占伏</t>
  </si>
  <si>
    <t>胡占义</t>
  </si>
  <si>
    <t>张怀云</t>
  </si>
  <si>
    <t>徐忠国</t>
  </si>
  <si>
    <t>马树忠</t>
  </si>
  <si>
    <t>周国斌</t>
  </si>
  <si>
    <t>关红英</t>
  </si>
  <si>
    <t>张怀忠</t>
  </si>
  <si>
    <t>张学珍</t>
  </si>
  <si>
    <t>潘治才</t>
  </si>
  <si>
    <t>韩清龙</t>
  </si>
  <si>
    <t>潘玉军</t>
  </si>
  <si>
    <t>徐广成</t>
  </si>
  <si>
    <t>胡占江</t>
  </si>
  <si>
    <t>杨吉进</t>
  </si>
  <si>
    <t>胡幸福</t>
  </si>
  <si>
    <t>胡占玉</t>
  </si>
  <si>
    <t>徐忠宏</t>
  </si>
  <si>
    <t>张学国</t>
  </si>
  <si>
    <t>徐忠虎</t>
  </si>
  <si>
    <t>郑玉梅</t>
  </si>
  <si>
    <t>吴家湾村八队</t>
  </si>
  <si>
    <t>罗维珍</t>
  </si>
  <si>
    <t>罗少忠</t>
  </si>
  <si>
    <t>罗学林</t>
  </si>
  <si>
    <t>罗少先</t>
  </si>
  <si>
    <t>罗金云</t>
  </si>
  <si>
    <t>罗金福</t>
  </si>
  <si>
    <t>罗维国</t>
  </si>
  <si>
    <t>岳少贵</t>
  </si>
  <si>
    <t>罗维仁</t>
  </si>
  <si>
    <t>岳秀林</t>
  </si>
  <si>
    <t>罗维保</t>
  </si>
  <si>
    <t>罗小林</t>
  </si>
  <si>
    <t>石立琴</t>
  </si>
  <si>
    <t>罗维其</t>
  </si>
  <si>
    <t>罗红如</t>
  </si>
  <si>
    <t>罗卫山</t>
  </si>
  <si>
    <t>罗维贵</t>
  </si>
  <si>
    <t>罗生兵</t>
  </si>
  <si>
    <t>罗维学</t>
  </si>
  <si>
    <t>田梅花</t>
  </si>
  <si>
    <t>罗维红</t>
  </si>
  <si>
    <t>罗红喜</t>
  </si>
  <si>
    <t>罗红全</t>
  </si>
  <si>
    <t>罗红杰</t>
  </si>
  <si>
    <t>罗红兵</t>
  </si>
  <si>
    <t>罗金成</t>
  </si>
  <si>
    <t>罗维军</t>
  </si>
  <si>
    <t>罗维义</t>
  </si>
  <si>
    <t>罗维礼</t>
  </si>
  <si>
    <t>罗正保</t>
  </si>
  <si>
    <t>罗金贵</t>
  </si>
  <si>
    <t>罗红岩</t>
  </si>
  <si>
    <t>罗正玉</t>
  </si>
  <si>
    <t>罗树林</t>
  </si>
  <si>
    <t>吴家湾村九队</t>
  </si>
  <si>
    <t>罗维智</t>
  </si>
  <si>
    <t>吴家湾村十队</t>
  </si>
  <si>
    <t>吴学花</t>
  </si>
  <si>
    <t>罗绍明</t>
  </si>
  <si>
    <t>罗绍玉</t>
  </si>
  <si>
    <t>罗维云</t>
  </si>
  <si>
    <t>罗少兵</t>
  </si>
  <si>
    <t>罗瑞林</t>
  </si>
  <si>
    <t>罗春林</t>
  </si>
  <si>
    <t>罗绍锋</t>
  </si>
  <si>
    <t>罗绍海</t>
  </si>
  <si>
    <t>罗绍平</t>
  </si>
  <si>
    <t>李清花</t>
  </si>
  <si>
    <t>罗发林</t>
  </si>
  <si>
    <t>罗东</t>
  </si>
  <si>
    <t>韩荣</t>
  </si>
  <si>
    <t>罗忠林</t>
  </si>
  <si>
    <t>罗少山</t>
  </si>
  <si>
    <t>吴金德</t>
  </si>
  <si>
    <t>吴均惠</t>
  </si>
  <si>
    <t>吴学元</t>
  </si>
  <si>
    <t>马福海</t>
  </si>
  <si>
    <t>吴金才</t>
  </si>
  <si>
    <t>韩秀芹</t>
  </si>
  <si>
    <t>罗佳美</t>
  </si>
  <si>
    <t>李新聪</t>
  </si>
  <si>
    <t>吴家湾村十二队</t>
  </si>
  <si>
    <t>吴家湾村十一队</t>
  </si>
  <si>
    <t>蔡志升</t>
  </si>
  <si>
    <t>李新民</t>
  </si>
  <si>
    <t>李永莉</t>
  </si>
  <si>
    <t>蔡志刚</t>
  </si>
  <si>
    <t>蔡志忠</t>
  </si>
  <si>
    <t>王尚</t>
  </si>
  <si>
    <t>王力军</t>
  </si>
  <si>
    <t>王力兵</t>
  </si>
  <si>
    <t>李万雄</t>
  </si>
  <si>
    <t>陶兴平</t>
  </si>
  <si>
    <t>蔡志红</t>
  </si>
  <si>
    <t>王伏龙</t>
  </si>
  <si>
    <t xml:space="preserve">        平罗县黄渠桥镇人民政府    （乡镇盖章）                           </t>
  </si>
  <si>
    <t>杨增福</t>
  </si>
  <si>
    <t>联丰村一队</t>
  </si>
  <si>
    <t>马光辉</t>
  </si>
  <si>
    <t>吴会林</t>
  </si>
  <si>
    <t>杨海华</t>
  </si>
  <si>
    <t>杨瑞明</t>
  </si>
  <si>
    <t>杨发云</t>
  </si>
  <si>
    <t>杨瑞宏</t>
  </si>
  <si>
    <t>杨瑞国</t>
  </si>
  <si>
    <t>马春山</t>
  </si>
  <si>
    <t>杨海生</t>
  </si>
  <si>
    <t>杨学增</t>
  </si>
  <si>
    <t>杨瑞贵</t>
  </si>
  <si>
    <t>杨瑞成</t>
  </si>
  <si>
    <t>杨增俊</t>
  </si>
  <si>
    <t>杨瑞和</t>
  </si>
  <si>
    <t>马国良</t>
  </si>
  <si>
    <t>杨增龙</t>
  </si>
  <si>
    <t>杨瑞清</t>
  </si>
  <si>
    <t>杨增学</t>
  </si>
  <si>
    <t>杨增云</t>
  </si>
  <si>
    <t>杨增林</t>
  </si>
  <si>
    <t>杨瑞山</t>
  </si>
  <si>
    <t>杨瑞学</t>
  </si>
  <si>
    <t>吴小艳</t>
  </si>
  <si>
    <t>杨增平</t>
  </si>
  <si>
    <t>杨瑞义</t>
  </si>
  <si>
    <t>杨瑞朋</t>
  </si>
  <si>
    <t>杨瑞玉</t>
  </si>
  <si>
    <t>杨瑞村</t>
  </si>
  <si>
    <t>杨瑞有</t>
  </si>
  <si>
    <t>杨瑞军</t>
  </si>
  <si>
    <t>杨瑞文</t>
  </si>
  <si>
    <t>杨小峰</t>
  </si>
  <si>
    <t>杨增寿</t>
  </si>
  <si>
    <t>杨国保</t>
  </si>
  <si>
    <t>杨瑞川</t>
  </si>
  <si>
    <t>杨瑞广</t>
  </si>
  <si>
    <t>杨瑞华</t>
  </si>
  <si>
    <t>杨增录</t>
  </si>
  <si>
    <t>杨瑞宝</t>
  </si>
  <si>
    <t>杨增银</t>
  </si>
  <si>
    <t>杨增明</t>
  </si>
  <si>
    <t>杨瑞良</t>
  </si>
  <si>
    <t>杨瑞兵</t>
  </si>
  <si>
    <t>杨瑞龙</t>
  </si>
  <si>
    <t>马春汉</t>
  </si>
  <si>
    <t>马春付</t>
  </si>
  <si>
    <t>张翠萍</t>
  </si>
  <si>
    <t>郝小琴</t>
  </si>
  <si>
    <t>朱海平</t>
  </si>
  <si>
    <t>联丰村二队</t>
  </si>
  <si>
    <t>朱红军</t>
  </si>
  <si>
    <t>朱海红</t>
  </si>
  <si>
    <t>朱惠云</t>
  </si>
  <si>
    <t>朱海荣</t>
  </si>
  <si>
    <t>朱会伟</t>
  </si>
  <si>
    <t>安秀芳</t>
  </si>
  <si>
    <t>高桂花</t>
  </si>
  <si>
    <t>朱洁</t>
  </si>
  <si>
    <t>朱海忠</t>
  </si>
  <si>
    <t>朱惠明</t>
  </si>
  <si>
    <t>朱占全</t>
  </si>
  <si>
    <t>朱会宁</t>
  </si>
  <si>
    <t>朱海华</t>
  </si>
  <si>
    <t>朱海明</t>
  </si>
  <si>
    <t>朱正全</t>
  </si>
  <si>
    <t>朱会平</t>
  </si>
  <si>
    <t>朱利堂</t>
  </si>
  <si>
    <t>朱惠银</t>
  </si>
  <si>
    <t>朱会林</t>
  </si>
  <si>
    <t>朱海智</t>
  </si>
  <si>
    <t>黄伟</t>
  </si>
  <si>
    <t>朱振伏</t>
  </si>
  <si>
    <t>文小明</t>
  </si>
  <si>
    <t>朱三其</t>
  </si>
  <si>
    <t>周永德</t>
  </si>
  <si>
    <t>联丰村三队</t>
  </si>
  <si>
    <t>何生花</t>
  </si>
  <si>
    <t>吴光进</t>
  </si>
  <si>
    <t>喜有祥</t>
  </si>
  <si>
    <t>吴志明</t>
  </si>
  <si>
    <t>吴光信</t>
  </si>
  <si>
    <t>马生花</t>
  </si>
  <si>
    <t>吴万龙</t>
  </si>
  <si>
    <t>吴广军</t>
  </si>
  <si>
    <t>吴义平</t>
  </si>
  <si>
    <t>周青礼</t>
  </si>
  <si>
    <t>周清茂</t>
  </si>
  <si>
    <t>周青和</t>
  </si>
  <si>
    <t>陈月刚</t>
  </si>
  <si>
    <t>吴光元</t>
  </si>
  <si>
    <t>吴光礼</t>
  </si>
  <si>
    <t>吴光泽</t>
  </si>
  <si>
    <t>吴光珍</t>
  </si>
  <si>
    <t>李玉红</t>
  </si>
  <si>
    <t>梅立华</t>
  </si>
  <si>
    <t>联丰村四队</t>
  </si>
  <si>
    <t>梅兴虎</t>
  </si>
  <si>
    <t>梅兴国</t>
  </si>
  <si>
    <t>武林</t>
  </si>
  <si>
    <t>周占伏</t>
  </si>
  <si>
    <t>周学良</t>
  </si>
  <si>
    <t>梅中林</t>
  </si>
  <si>
    <t>周福明</t>
  </si>
  <si>
    <t>梅兴平</t>
  </si>
  <si>
    <t>路宏英</t>
  </si>
  <si>
    <t>周正德</t>
  </si>
  <si>
    <t>周红军</t>
  </si>
  <si>
    <t>周占林</t>
  </si>
  <si>
    <t>胡利国</t>
  </si>
  <si>
    <t>周占华</t>
  </si>
  <si>
    <t>周占奎</t>
  </si>
  <si>
    <t>周占文</t>
  </si>
  <si>
    <t>周保利</t>
  </si>
  <si>
    <t>马仲连</t>
  </si>
  <si>
    <t>周保贵</t>
  </si>
  <si>
    <t>韩彩霞</t>
  </si>
  <si>
    <t>任洪生</t>
  </si>
  <si>
    <t>刘存平</t>
  </si>
  <si>
    <t>胡兴红</t>
  </si>
  <si>
    <t>胡兴全</t>
  </si>
  <si>
    <t>周国太</t>
  </si>
  <si>
    <t>联丰村五队</t>
  </si>
  <si>
    <t>宋永贵</t>
  </si>
  <si>
    <t>宋富明</t>
  </si>
  <si>
    <t>宋福志</t>
  </si>
  <si>
    <t>杨伏军</t>
  </si>
  <si>
    <t>宋富华</t>
  </si>
  <si>
    <t>宋吉祥</t>
  </si>
  <si>
    <t>杨兆元</t>
  </si>
  <si>
    <t>杨兆友</t>
  </si>
  <si>
    <t>李光祥</t>
  </si>
  <si>
    <t>宋福荣</t>
  </si>
  <si>
    <t>李光智</t>
  </si>
  <si>
    <t>尤兆国</t>
  </si>
  <si>
    <t>刘占虎</t>
  </si>
  <si>
    <t>杨伏林</t>
  </si>
  <si>
    <t>田小琴</t>
  </si>
  <si>
    <t>张福山</t>
  </si>
  <si>
    <t>王会霞</t>
  </si>
  <si>
    <t>党惠军</t>
  </si>
  <si>
    <t>张树山</t>
  </si>
  <si>
    <t>张树叶</t>
  </si>
  <si>
    <t>党惠山</t>
  </si>
  <si>
    <t>杨生录</t>
  </si>
  <si>
    <t>张树军</t>
  </si>
  <si>
    <t>李光山</t>
  </si>
  <si>
    <t>党惠中</t>
  </si>
  <si>
    <t>张树枝</t>
  </si>
  <si>
    <t>党惠珍</t>
  </si>
  <si>
    <t>吴占如</t>
  </si>
  <si>
    <t>杨兆中</t>
  </si>
  <si>
    <t>杨玉东</t>
  </si>
  <si>
    <t>张福宏</t>
  </si>
  <si>
    <t>李光金</t>
  </si>
  <si>
    <t>何凤霞</t>
  </si>
  <si>
    <t>吴学中</t>
  </si>
  <si>
    <t>吴秀芳</t>
  </si>
  <si>
    <t>张福先</t>
  </si>
  <si>
    <t>张伏贵</t>
  </si>
  <si>
    <t>张立龙</t>
  </si>
  <si>
    <t>杨伏山</t>
  </si>
  <si>
    <t>吴英兰</t>
  </si>
  <si>
    <t>张伏海</t>
  </si>
  <si>
    <t>联丰村六队</t>
  </si>
  <si>
    <t>吴万礼</t>
  </si>
  <si>
    <t>吴万军</t>
  </si>
  <si>
    <t>杨学知</t>
  </si>
  <si>
    <t>李学会</t>
  </si>
  <si>
    <t>罗小琴</t>
  </si>
  <si>
    <t>吴万云</t>
  </si>
  <si>
    <t>吴万强</t>
  </si>
  <si>
    <t>丁彦会</t>
  </si>
  <si>
    <t>李伏国</t>
  </si>
  <si>
    <t>吴万兴</t>
  </si>
  <si>
    <t>李光进</t>
  </si>
  <si>
    <t>李伏成</t>
  </si>
  <si>
    <t>吴学珍</t>
  </si>
  <si>
    <t>李林</t>
  </si>
  <si>
    <t>吴万明</t>
  </si>
  <si>
    <t>李学刚</t>
  </si>
  <si>
    <t>李光太</t>
  </si>
  <si>
    <t>吴万俊</t>
  </si>
  <si>
    <t>李付华</t>
  </si>
  <si>
    <t>李光先</t>
  </si>
  <si>
    <t>杨小兰</t>
  </si>
  <si>
    <t>马贵祥</t>
  </si>
  <si>
    <t>陈月清</t>
  </si>
  <si>
    <t>李光生</t>
  </si>
  <si>
    <t>吴光田</t>
  </si>
  <si>
    <t>联丰村七队</t>
  </si>
  <si>
    <t>何爱成</t>
  </si>
  <si>
    <t>吴光东</t>
  </si>
  <si>
    <t>何光会</t>
  </si>
  <si>
    <t>马彦祥</t>
  </si>
  <si>
    <t>马彦怀</t>
  </si>
  <si>
    <t>马兆汉</t>
  </si>
  <si>
    <t>何爱林</t>
  </si>
  <si>
    <t>吴桂兰</t>
  </si>
  <si>
    <t>王全生</t>
  </si>
  <si>
    <t>洒金林</t>
  </si>
  <si>
    <t>喜真祥</t>
  </si>
  <si>
    <t>吴义国</t>
  </si>
  <si>
    <t>杨金寿</t>
  </si>
  <si>
    <t>喜庭芝</t>
  </si>
  <si>
    <t>何爱明</t>
  </si>
  <si>
    <t>何凤香</t>
  </si>
  <si>
    <t>杨金川</t>
  </si>
  <si>
    <t>吴秀菊</t>
  </si>
  <si>
    <t>何爱军</t>
  </si>
  <si>
    <t>王全恩</t>
  </si>
  <si>
    <t>联丰村八队</t>
  </si>
  <si>
    <t>王春国</t>
  </si>
  <si>
    <t>黄发云</t>
  </si>
  <si>
    <t>王春平</t>
  </si>
  <si>
    <t>张学荣</t>
  </si>
  <si>
    <t>赵凤英</t>
  </si>
  <si>
    <t>王伏金</t>
  </si>
  <si>
    <t>喜孝珍</t>
  </si>
  <si>
    <t>吴自明</t>
  </si>
  <si>
    <t>朱立荣</t>
  </si>
  <si>
    <t>朱立平</t>
  </si>
  <si>
    <t>朱正堂</t>
  </si>
  <si>
    <t>朱正明</t>
  </si>
  <si>
    <t>朱双喜</t>
  </si>
  <si>
    <t>张宏军</t>
  </si>
  <si>
    <t>高月琴</t>
  </si>
  <si>
    <t>吴自林</t>
  </si>
  <si>
    <t>吴自红</t>
  </si>
  <si>
    <t>朱利军</t>
  </si>
  <si>
    <t>朱立民</t>
  </si>
  <si>
    <t>叶文祥</t>
  </si>
  <si>
    <t>红光村一队</t>
  </si>
  <si>
    <t>王贵明</t>
  </si>
  <si>
    <t>何宗军</t>
  </si>
  <si>
    <t>王桂华</t>
  </si>
  <si>
    <t>王贵帅</t>
  </si>
  <si>
    <t>王贵生</t>
  </si>
  <si>
    <t>王永茂</t>
  </si>
  <si>
    <t>王学胜</t>
  </si>
  <si>
    <t>张国琴</t>
  </si>
  <si>
    <t>梁海官</t>
  </si>
  <si>
    <t>梁世才</t>
  </si>
  <si>
    <t>梁世禄</t>
  </si>
  <si>
    <t>王克政</t>
  </si>
  <si>
    <t>王克忠</t>
  </si>
  <si>
    <t>何宗全</t>
  </si>
  <si>
    <t>贺天云</t>
  </si>
  <si>
    <t>孙秀玲</t>
  </si>
  <si>
    <t>贺利平</t>
  </si>
  <si>
    <t>王学本</t>
  </si>
  <si>
    <t>徐兆林</t>
  </si>
  <si>
    <t>徐立军</t>
  </si>
  <si>
    <t>徐广林</t>
  </si>
  <si>
    <t>林燕</t>
  </si>
  <si>
    <t>何生科</t>
  </si>
  <si>
    <t>何峰</t>
  </si>
  <si>
    <t>何宗红</t>
  </si>
  <si>
    <t>何建文</t>
  </si>
  <si>
    <t>红光村二队</t>
  </si>
  <si>
    <t>陈新平</t>
  </si>
  <si>
    <t>方树兵</t>
  </si>
  <si>
    <t>崔万银</t>
  </si>
  <si>
    <t>张爱斌</t>
  </si>
  <si>
    <t>孔令宇</t>
  </si>
  <si>
    <t>方治礼</t>
  </si>
  <si>
    <t>方树林</t>
  </si>
  <si>
    <t>方树红</t>
  </si>
  <si>
    <t>何宝荣</t>
  </si>
  <si>
    <t>方治民</t>
  </si>
  <si>
    <t>方治远</t>
  </si>
  <si>
    <t>方治荣</t>
  </si>
  <si>
    <t>张广庆</t>
  </si>
  <si>
    <t>徐立明</t>
  </si>
  <si>
    <t>王彦强</t>
  </si>
  <si>
    <t>陈兴林</t>
  </si>
  <si>
    <t>吴万海</t>
  </si>
  <si>
    <t>宋桂香</t>
  </si>
  <si>
    <t>方治虎</t>
  </si>
  <si>
    <t>白永锋</t>
  </si>
  <si>
    <t>李省周</t>
  </si>
  <si>
    <t>方红林</t>
  </si>
  <si>
    <t>陈红福</t>
  </si>
  <si>
    <t>马天伏</t>
  </si>
  <si>
    <t>祖铁</t>
  </si>
  <si>
    <t>红光村三队</t>
  </si>
  <si>
    <t>徐明军</t>
  </si>
  <si>
    <t>梁军儿</t>
  </si>
  <si>
    <t>祖钢</t>
  </si>
  <si>
    <t>卜迈</t>
  </si>
  <si>
    <t>关建荣</t>
  </si>
  <si>
    <t>徐明祥</t>
  </si>
  <si>
    <t>蔡生东</t>
  </si>
  <si>
    <t>蔡生祥</t>
  </si>
  <si>
    <t>牛玉琴</t>
  </si>
  <si>
    <t>陈会平</t>
  </si>
  <si>
    <t>苏兴旺</t>
  </si>
  <si>
    <t>蔡建军</t>
  </si>
  <si>
    <t>张惠明</t>
  </si>
  <si>
    <t>卜新明</t>
  </si>
  <si>
    <t>徐丽萍</t>
  </si>
  <si>
    <t>张凤萍</t>
  </si>
  <si>
    <t>徐明先</t>
  </si>
  <si>
    <t>张昌志</t>
  </si>
  <si>
    <t>靳宏</t>
  </si>
  <si>
    <t>刘延华</t>
  </si>
  <si>
    <t>陈会勇</t>
  </si>
  <si>
    <t>红光村四队</t>
  </si>
  <si>
    <t>赵守鹏</t>
  </si>
  <si>
    <t>肖子恒</t>
  </si>
  <si>
    <t>蔡会生</t>
  </si>
  <si>
    <t>王迎如</t>
  </si>
  <si>
    <t>李满荣</t>
  </si>
  <si>
    <t>何文山</t>
  </si>
  <si>
    <t>刘全信</t>
  </si>
  <si>
    <t>王永如</t>
  </si>
  <si>
    <t>艾青春</t>
  </si>
  <si>
    <t>张玉才</t>
  </si>
  <si>
    <t>何文华</t>
  </si>
  <si>
    <t>王文良</t>
  </si>
  <si>
    <t>陈全林</t>
  </si>
  <si>
    <t>王慧芳</t>
  </si>
  <si>
    <t>杨凤兵</t>
  </si>
  <si>
    <t>陈维</t>
  </si>
  <si>
    <t>何文祥</t>
  </si>
  <si>
    <t>杨志俊</t>
  </si>
  <si>
    <t>薛胜余</t>
  </si>
  <si>
    <t>红光村五队</t>
  </si>
  <si>
    <t>党建林</t>
  </si>
  <si>
    <t>党建新</t>
  </si>
  <si>
    <t>党泽忠</t>
  </si>
  <si>
    <t>杜学智</t>
  </si>
  <si>
    <t>樊宗平</t>
  </si>
  <si>
    <t>黄红兵</t>
  </si>
  <si>
    <t>黄龙平</t>
  </si>
  <si>
    <t>马学川</t>
  </si>
  <si>
    <t>杨广林</t>
  </si>
  <si>
    <t>杨广荣</t>
  </si>
  <si>
    <t>杨广志</t>
  </si>
  <si>
    <t>杨国孝</t>
  </si>
  <si>
    <t>杨建春</t>
  </si>
  <si>
    <t>张会恩</t>
  </si>
  <si>
    <t>张会平</t>
  </si>
  <si>
    <t>赵汉龙</t>
  </si>
  <si>
    <t>卜茂林</t>
  </si>
  <si>
    <t>红光村六队</t>
  </si>
  <si>
    <t>卜占兵</t>
  </si>
  <si>
    <t>丁艳玲</t>
  </si>
  <si>
    <t>董军</t>
  </si>
  <si>
    <t>杜学义</t>
  </si>
  <si>
    <t>龚荣</t>
  </si>
  <si>
    <t>李三旦</t>
  </si>
  <si>
    <t>梁万海</t>
  </si>
  <si>
    <t>梁万红</t>
  </si>
  <si>
    <t>马红科</t>
  </si>
  <si>
    <t>牛立华</t>
  </si>
  <si>
    <t>牛立平</t>
  </si>
  <si>
    <t>秦孝林</t>
  </si>
  <si>
    <t>唐亮</t>
  </si>
  <si>
    <t>童建兵</t>
  </si>
  <si>
    <t>童建宁</t>
  </si>
  <si>
    <t>吴生会</t>
  </si>
  <si>
    <t>曹立军</t>
  </si>
  <si>
    <t>黄渠桥村一队</t>
  </si>
  <si>
    <t>4.84</t>
  </si>
  <si>
    <t>芦立平</t>
  </si>
  <si>
    <t>刘宗义</t>
  </si>
  <si>
    <t>刘明其</t>
  </si>
  <si>
    <t>芦建平</t>
  </si>
  <si>
    <t>何国明</t>
  </si>
  <si>
    <t>朱小萍</t>
  </si>
  <si>
    <t>杨占平</t>
  </si>
  <si>
    <t>哈宁生</t>
  </si>
  <si>
    <t>芦学东</t>
  </si>
  <si>
    <t>马红明</t>
  </si>
  <si>
    <t>杨占福</t>
  </si>
  <si>
    <t>王惠生</t>
  </si>
  <si>
    <t>何雪</t>
  </si>
  <si>
    <t>杜炜</t>
  </si>
  <si>
    <t>丁秀梅</t>
  </si>
  <si>
    <t>赵全惠</t>
  </si>
  <si>
    <t>杨浩迈</t>
  </si>
  <si>
    <t>黄渠桥村二队</t>
  </si>
  <si>
    <t>周万林</t>
  </si>
  <si>
    <t>毛玉林</t>
  </si>
  <si>
    <t>毛波</t>
  </si>
  <si>
    <t>霍润英</t>
  </si>
  <si>
    <t>毛建国</t>
  </si>
  <si>
    <t>毛玉山</t>
  </si>
  <si>
    <t>毛玉平</t>
  </si>
  <si>
    <t>胡永涛</t>
  </si>
  <si>
    <t>周兴明</t>
  </si>
  <si>
    <t>马吉云</t>
  </si>
  <si>
    <t>周万祥</t>
  </si>
  <si>
    <t>周玉朋</t>
  </si>
  <si>
    <t>周月花</t>
  </si>
  <si>
    <t>马吉明</t>
  </si>
  <si>
    <t>马爱花</t>
  </si>
  <si>
    <t>郭凤琴</t>
  </si>
  <si>
    <t>何国让</t>
  </si>
  <si>
    <t>吕从刚</t>
  </si>
  <si>
    <t>吴明远</t>
  </si>
  <si>
    <t>周敏</t>
  </si>
  <si>
    <t>周勇</t>
  </si>
  <si>
    <t>周瑜</t>
  </si>
  <si>
    <t>唐志忠</t>
  </si>
  <si>
    <t>黄渠桥村三队</t>
  </si>
  <si>
    <t>吴明忠</t>
  </si>
  <si>
    <t>刘红</t>
  </si>
  <si>
    <t>刘彩红</t>
  </si>
  <si>
    <t>芦凤华</t>
  </si>
  <si>
    <t>闫玉生</t>
  </si>
  <si>
    <t>闫玉海</t>
  </si>
  <si>
    <t>芦立军</t>
  </si>
  <si>
    <t>芦荣</t>
  </si>
  <si>
    <t>吴明礼</t>
  </si>
  <si>
    <t>刘金山</t>
  </si>
  <si>
    <t>雍少兰</t>
  </si>
  <si>
    <t>侯爱芹</t>
  </si>
  <si>
    <t>何国成</t>
  </si>
  <si>
    <t>黄渠桥村四队</t>
  </si>
  <si>
    <t>马占强</t>
  </si>
  <si>
    <t>马利波</t>
  </si>
  <si>
    <t>吴艳鹏</t>
  </si>
  <si>
    <t>胡和平</t>
  </si>
  <si>
    <t>马利忠</t>
  </si>
  <si>
    <t>马如贵</t>
  </si>
  <si>
    <t>何广忠</t>
  </si>
  <si>
    <t>何国民</t>
  </si>
  <si>
    <t>班秀珍</t>
  </si>
  <si>
    <t>胡正林</t>
  </si>
  <si>
    <t>马生建</t>
  </si>
  <si>
    <t>何国玉</t>
  </si>
  <si>
    <t>何国云</t>
  </si>
  <si>
    <t>马文义</t>
  </si>
  <si>
    <t>闫瑞霞</t>
  </si>
  <si>
    <t>何光成</t>
  </si>
  <si>
    <t>吴艳宁</t>
  </si>
  <si>
    <t>郭欣辉</t>
  </si>
  <si>
    <t>马辉</t>
  </si>
  <si>
    <t>王惠明</t>
  </si>
  <si>
    <t>黄渠桥村五队</t>
  </si>
  <si>
    <t>王惠荣</t>
  </si>
  <si>
    <t>吴红喜</t>
  </si>
  <si>
    <t>吴红旗</t>
  </si>
  <si>
    <t>石海波</t>
  </si>
  <si>
    <t>吴红山</t>
  </si>
  <si>
    <t>李晓忠</t>
  </si>
  <si>
    <t>郭桂兰</t>
  </si>
  <si>
    <t>石海伟</t>
  </si>
  <si>
    <t>刘明福</t>
  </si>
  <si>
    <t>石海荣</t>
  </si>
  <si>
    <t>石海林</t>
  </si>
  <si>
    <t>金勇</t>
  </si>
  <si>
    <t>石海宁</t>
  </si>
  <si>
    <t>石海涛</t>
  </si>
  <si>
    <t>石海春</t>
  </si>
  <si>
    <t>石静</t>
  </si>
  <si>
    <t>黄渠桥村六队</t>
  </si>
  <si>
    <t>陶生华</t>
  </si>
  <si>
    <t>吴兴忠</t>
  </si>
  <si>
    <t>韩家旗</t>
  </si>
  <si>
    <t>韩家宝</t>
  </si>
  <si>
    <t>韩家林</t>
  </si>
  <si>
    <t>韩洪云</t>
  </si>
  <si>
    <t>韩银山</t>
  </si>
  <si>
    <t>苗建成</t>
  </si>
  <si>
    <t>苗建明</t>
  </si>
  <si>
    <t>苗建华</t>
  </si>
  <si>
    <t>周子清</t>
  </si>
  <si>
    <t>周进云</t>
  </si>
  <si>
    <t>金志峰</t>
  </si>
  <si>
    <t>金爱国</t>
  </si>
  <si>
    <t>金爱军</t>
  </si>
  <si>
    <t>马克礼</t>
  </si>
  <si>
    <t>周子平</t>
  </si>
  <si>
    <t>马红斌</t>
  </si>
  <si>
    <t>马兴廷</t>
  </si>
  <si>
    <t>焦秀莲</t>
  </si>
  <si>
    <t>苗建军</t>
  </si>
  <si>
    <t>苗建兵</t>
  </si>
  <si>
    <t>苗瑞</t>
  </si>
  <si>
    <t>吴浩斌</t>
  </si>
  <si>
    <t>刘学东</t>
  </si>
  <si>
    <t>陶红祥</t>
  </si>
  <si>
    <t>陶生柱</t>
  </si>
  <si>
    <t>马海银</t>
  </si>
  <si>
    <t>韩红玉</t>
  </si>
  <si>
    <t>韩玉涛</t>
  </si>
  <si>
    <t>韩玉红</t>
  </si>
  <si>
    <t>韩玉龙</t>
  </si>
  <si>
    <t>朱立红</t>
  </si>
  <si>
    <t>马淑芹</t>
  </si>
  <si>
    <t>金永飞</t>
  </si>
  <si>
    <t>苗建新</t>
  </si>
  <si>
    <t>尹志明</t>
  </si>
  <si>
    <t>韩有惠</t>
  </si>
  <si>
    <t>吴爱斌</t>
  </si>
  <si>
    <t>刘学云</t>
  </si>
  <si>
    <t>苗建国</t>
  </si>
  <si>
    <t>周子军</t>
  </si>
  <si>
    <t>金永创</t>
  </si>
  <si>
    <t>马克云</t>
  </si>
  <si>
    <t>韩福仁</t>
  </si>
  <si>
    <t>韩福寿</t>
  </si>
  <si>
    <t>金忠</t>
  </si>
  <si>
    <t>吴浩宇</t>
  </si>
  <si>
    <t>周红荣</t>
  </si>
  <si>
    <t>蒋兴波</t>
  </si>
  <si>
    <t>周祥</t>
  </si>
  <si>
    <t>金贵</t>
  </si>
  <si>
    <t>周红旗</t>
  </si>
  <si>
    <t>蒋学琴</t>
  </si>
  <si>
    <t>韩建斌</t>
  </si>
  <si>
    <t>金岩</t>
  </si>
  <si>
    <t>蒋桂兰</t>
  </si>
  <si>
    <t>黄渠桥村七队</t>
  </si>
  <si>
    <t>李万福</t>
  </si>
  <si>
    <t>李兴会</t>
  </si>
  <si>
    <t>马汉东</t>
  </si>
  <si>
    <t>马汉军</t>
  </si>
  <si>
    <t>王玉宁</t>
  </si>
  <si>
    <t>黄立</t>
  </si>
  <si>
    <t>郭孝丰</t>
  </si>
  <si>
    <t>郭孝军</t>
  </si>
  <si>
    <t>郭孝云</t>
  </si>
  <si>
    <t>胡卫东</t>
  </si>
  <si>
    <t>胡欣</t>
  </si>
  <si>
    <t>石峰</t>
  </si>
  <si>
    <t>赵玉霞</t>
  </si>
  <si>
    <t>王兆勤</t>
  </si>
  <si>
    <t>王兆贤</t>
  </si>
  <si>
    <t>张雷雷</t>
  </si>
  <si>
    <t>杨红祥</t>
  </si>
  <si>
    <t>张会安</t>
  </si>
  <si>
    <t>张会新</t>
  </si>
  <si>
    <t>韩伏荣</t>
  </si>
  <si>
    <t>韩伏民</t>
  </si>
  <si>
    <t>郭孝恩</t>
  </si>
  <si>
    <t>赵汉军</t>
  </si>
  <si>
    <t>冯德本</t>
  </si>
  <si>
    <t>黄渠桥村八队</t>
  </si>
  <si>
    <t>高卫东</t>
  </si>
  <si>
    <t>苏利</t>
  </si>
  <si>
    <t>朱玉梅</t>
  </si>
  <si>
    <t>胡尚兵</t>
  </si>
  <si>
    <t>胡尚文</t>
  </si>
  <si>
    <t>胡玉平</t>
  </si>
  <si>
    <t>康建德</t>
  </si>
  <si>
    <t>康秀兰</t>
  </si>
  <si>
    <t>康永德</t>
  </si>
  <si>
    <t>康忠德</t>
  </si>
  <si>
    <t>李海东</t>
  </si>
  <si>
    <t>牛建民</t>
  </si>
  <si>
    <t>牛兴国</t>
  </si>
  <si>
    <t>牛兴会</t>
  </si>
  <si>
    <t>王新玉</t>
  </si>
  <si>
    <t>温永刚</t>
  </si>
  <si>
    <t>吴永太</t>
  </si>
  <si>
    <t>余占海</t>
  </si>
  <si>
    <t>陈秀芳</t>
  </si>
  <si>
    <t>赵宏</t>
  </si>
  <si>
    <t>周学英</t>
  </si>
  <si>
    <t>朱宁</t>
  </si>
  <si>
    <t>左晓华</t>
  </si>
  <si>
    <t>李月萍</t>
  </si>
  <si>
    <t>郭静</t>
  </si>
  <si>
    <t>李会升</t>
  </si>
  <si>
    <t>黄渠桥村九队</t>
  </si>
  <si>
    <t>李志敏</t>
  </si>
  <si>
    <t>靳军</t>
  </si>
  <si>
    <t>金万录</t>
  </si>
  <si>
    <t>蒋学义</t>
  </si>
  <si>
    <t>蒋少华</t>
  </si>
  <si>
    <t>蒋学红</t>
  </si>
  <si>
    <t>刘怀彦</t>
  </si>
  <si>
    <t>黄会珍</t>
  </si>
  <si>
    <t>樊伏海</t>
  </si>
  <si>
    <t>高惠平</t>
  </si>
  <si>
    <t>高吉明</t>
  </si>
  <si>
    <t>郝占伏</t>
  </si>
  <si>
    <t>沈治红</t>
  </si>
  <si>
    <t>沈志民</t>
  </si>
  <si>
    <t>柴惠娟</t>
  </si>
  <si>
    <t>王君</t>
  </si>
  <si>
    <t>吴超</t>
  </si>
  <si>
    <t>徐盾</t>
  </si>
  <si>
    <t>徐洋</t>
  </si>
  <si>
    <t>徐润其</t>
  </si>
  <si>
    <t>徐明明</t>
  </si>
  <si>
    <t>袁金林</t>
  </si>
  <si>
    <t>袁金云</t>
  </si>
  <si>
    <t>袁金柱</t>
  </si>
  <si>
    <t>袁金明</t>
  </si>
  <si>
    <t>靳平</t>
  </si>
  <si>
    <t>张庆平</t>
  </si>
  <si>
    <t>高瑞</t>
  </si>
  <si>
    <t>郝俊</t>
  </si>
  <si>
    <t>徐华</t>
  </si>
  <si>
    <t>罗永胜</t>
  </si>
  <si>
    <t>黄渠桥村十队</t>
  </si>
  <si>
    <t>雷萍</t>
  </si>
  <si>
    <t>刘正元</t>
  </si>
  <si>
    <t>叶桂花</t>
  </si>
  <si>
    <t>朱凤娟</t>
  </si>
  <si>
    <t>宋立新</t>
  </si>
  <si>
    <t>吴小军</t>
  </si>
  <si>
    <t>常立兵</t>
  </si>
  <si>
    <t>常立军</t>
  </si>
  <si>
    <t>李海静</t>
  </si>
  <si>
    <t>曹淑花</t>
  </si>
  <si>
    <t>霍全有</t>
  </si>
  <si>
    <t>惠北村二队</t>
  </si>
  <si>
    <t>闫银山</t>
  </si>
  <si>
    <t>朱建同</t>
  </si>
  <si>
    <t>代兴学</t>
  </si>
  <si>
    <t>代建波</t>
  </si>
  <si>
    <t>尹学志</t>
  </si>
  <si>
    <t>霍亮</t>
  </si>
  <si>
    <t>李明春</t>
  </si>
  <si>
    <t>闫金山</t>
  </si>
  <si>
    <t>韩荣国</t>
  </si>
  <si>
    <t>金月兰</t>
  </si>
  <si>
    <t>宋亮</t>
  </si>
  <si>
    <t>李洪军</t>
  </si>
  <si>
    <t>李广伏</t>
  </si>
  <si>
    <t>李随山</t>
  </si>
  <si>
    <t>代占军</t>
  </si>
  <si>
    <t>赵占其</t>
  </si>
  <si>
    <t>代建涛</t>
  </si>
  <si>
    <t>黄占华</t>
  </si>
  <si>
    <t>刘继喜</t>
  </si>
  <si>
    <t>代芳</t>
  </si>
  <si>
    <t>韩学军</t>
  </si>
  <si>
    <t>代建东</t>
  </si>
  <si>
    <t>代国兵</t>
  </si>
  <si>
    <t>宋学义</t>
  </si>
  <si>
    <t>代青</t>
  </si>
  <si>
    <t>代贵</t>
  </si>
  <si>
    <t>代兵</t>
  </si>
  <si>
    <t>哈学林</t>
  </si>
  <si>
    <t>惠北村三队</t>
  </si>
  <si>
    <t>何之孝</t>
  </si>
  <si>
    <t>白少兴</t>
  </si>
  <si>
    <t>赵利云</t>
  </si>
  <si>
    <t>何兆银</t>
  </si>
  <si>
    <t>何兆增</t>
  </si>
  <si>
    <t>闫利平</t>
  </si>
  <si>
    <t>井平</t>
  </si>
  <si>
    <t>何小文</t>
  </si>
  <si>
    <t>赵生枝</t>
  </si>
  <si>
    <t>张兴宁</t>
  </si>
  <si>
    <t>陈彩珍</t>
  </si>
  <si>
    <t>赵万兵</t>
  </si>
  <si>
    <t>何小青</t>
  </si>
  <si>
    <t>白克东</t>
  </si>
  <si>
    <t>余海瑞</t>
  </si>
  <si>
    <t>张新龙</t>
  </si>
  <si>
    <t>白克刚</t>
  </si>
  <si>
    <t>赵生余</t>
  </si>
  <si>
    <t>罗玉香</t>
  </si>
  <si>
    <t>赵学志</t>
  </si>
  <si>
    <t>代正忠</t>
  </si>
  <si>
    <t>惠北村一队</t>
  </si>
  <si>
    <t>田正海</t>
  </si>
  <si>
    <t>代光明</t>
  </si>
  <si>
    <t>叶翠英</t>
  </si>
  <si>
    <t>高学信</t>
  </si>
  <si>
    <t>田正华</t>
  </si>
  <si>
    <t>田正军</t>
  </si>
  <si>
    <t>代贵成</t>
  </si>
  <si>
    <t>代正清</t>
  </si>
  <si>
    <t>代兴保</t>
  </si>
  <si>
    <t>代正东</t>
  </si>
  <si>
    <t>代正林</t>
  </si>
  <si>
    <t>田生章</t>
  </si>
  <si>
    <t>代军璋</t>
  </si>
  <si>
    <t>代正军</t>
  </si>
  <si>
    <t>万贵云</t>
  </si>
  <si>
    <t>代学兵</t>
  </si>
  <si>
    <t>代光荣</t>
  </si>
  <si>
    <t>代正文</t>
  </si>
  <si>
    <t>芦兵</t>
  </si>
  <si>
    <t>曹霞莲</t>
  </si>
  <si>
    <t>田学忠</t>
  </si>
  <si>
    <t>代正国</t>
  </si>
  <si>
    <t>代行章</t>
  </si>
  <si>
    <t>代光林</t>
  </si>
  <si>
    <t>代正平</t>
  </si>
  <si>
    <t>石秀红</t>
  </si>
  <si>
    <t>代正华</t>
  </si>
  <si>
    <t>何万仓</t>
  </si>
  <si>
    <t>代学礼</t>
  </si>
  <si>
    <t>白克荣</t>
  </si>
  <si>
    <t>白克兴</t>
  </si>
  <si>
    <t>陈来兵</t>
  </si>
  <si>
    <t>王正国</t>
  </si>
  <si>
    <t>万贵银</t>
  </si>
  <si>
    <t>张凤平</t>
  </si>
  <si>
    <t>田小文</t>
  </si>
  <si>
    <t>田保山</t>
  </si>
  <si>
    <t>孙云</t>
  </si>
  <si>
    <t>吴惠元</t>
  </si>
  <si>
    <t>任有福</t>
  </si>
  <si>
    <t>代振玉</t>
  </si>
  <si>
    <t>代正刚</t>
  </si>
  <si>
    <t>代永峰</t>
  </si>
  <si>
    <t>代洪亮</t>
  </si>
  <si>
    <t>任有州</t>
  </si>
  <si>
    <t>万贵林</t>
  </si>
  <si>
    <t>王振东</t>
  </si>
  <si>
    <t>白克忠</t>
  </si>
  <si>
    <t>万贵仁</t>
  </si>
  <si>
    <t>田燕</t>
  </si>
  <si>
    <t>伏建智</t>
  </si>
  <si>
    <t>徐洪文</t>
  </si>
  <si>
    <t>惠北村四队</t>
  </si>
  <si>
    <t>何兆廷</t>
  </si>
  <si>
    <t>俞海林</t>
  </si>
  <si>
    <t>俞海龙</t>
  </si>
  <si>
    <t>丁金国</t>
  </si>
  <si>
    <t>韩国喜</t>
  </si>
  <si>
    <t>李忠华</t>
  </si>
  <si>
    <t>韩伏和</t>
  </si>
  <si>
    <t>韩新荣</t>
  </si>
  <si>
    <t>韩希忠</t>
  </si>
  <si>
    <t>韩兴军</t>
  </si>
  <si>
    <t>韩兴芳</t>
  </si>
  <si>
    <t>朱立军</t>
  </si>
  <si>
    <t>韩永刚</t>
  </si>
  <si>
    <t>韩廷伏</t>
  </si>
  <si>
    <t>韩惠祥</t>
  </si>
  <si>
    <t>韩占江</t>
  </si>
  <si>
    <t>韩兴文</t>
  </si>
  <si>
    <t>韩兴元</t>
  </si>
  <si>
    <t>徐建才</t>
  </si>
  <si>
    <t>徐宏福</t>
  </si>
  <si>
    <t>林晓刚</t>
  </si>
  <si>
    <t>韩廷惠</t>
  </si>
  <si>
    <t>徐立忠</t>
  </si>
  <si>
    <t>徐洪廷</t>
  </si>
  <si>
    <t>徐洪利</t>
  </si>
  <si>
    <t>徐生江</t>
  </si>
  <si>
    <t>惠北四队</t>
  </si>
  <si>
    <t>惠北村五队</t>
  </si>
  <si>
    <t>撖秀兰</t>
  </si>
  <si>
    <t>李惠忠</t>
  </si>
  <si>
    <t>吴月香</t>
  </si>
  <si>
    <t>苏兴龙</t>
  </si>
  <si>
    <t>刘继平</t>
  </si>
  <si>
    <t>苏新国</t>
  </si>
  <si>
    <t>李德胜</t>
  </si>
  <si>
    <t>李会宁</t>
  </si>
  <si>
    <t>李德力</t>
  </si>
  <si>
    <t>徐建宏</t>
  </si>
  <si>
    <t>徐兴宁</t>
  </si>
  <si>
    <t>徐堂荣</t>
  </si>
  <si>
    <t>徐双平</t>
  </si>
  <si>
    <t>徐新华</t>
  </si>
  <si>
    <t>徐双微</t>
  </si>
  <si>
    <t>徐堂勤</t>
  </si>
  <si>
    <t>杜秀英</t>
  </si>
  <si>
    <t>徐双荣</t>
  </si>
  <si>
    <t>徐双和</t>
  </si>
  <si>
    <t>徐堂清</t>
  </si>
  <si>
    <t>牛万财</t>
  </si>
  <si>
    <t>前光村2队</t>
  </si>
  <si>
    <t>王少龙</t>
  </si>
  <si>
    <t>王勤礼</t>
  </si>
  <si>
    <t>王勤义</t>
  </si>
  <si>
    <t>温开义</t>
  </si>
  <si>
    <t>王万礼</t>
  </si>
  <si>
    <t>周丽芳</t>
  </si>
  <si>
    <t>闫金莲</t>
  </si>
  <si>
    <t>前光村3队</t>
  </si>
  <si>
    <t>韩凤英</t>
  </si>
  <si>
    <t>刘占兵</t>
  </si>
  <si>
    <t>宋会军</t>
  </si>
  <si>
    <t>杨录元</t>
  </si>
  <si>
    <t>黄登峰</t>
  </si>
  <si>
    <t>黄全生</t>
  </si>
  <si>
    <t>杨会元</t>
  </si>
  <si>
    <t>徐国栋</t>
  </si>
  <si>
    <t>黄茂元</t>
  </si>
  <si>
    <t>杨伏元</t>
  </si>
  <si>
    <t>前光村4队</t>
  </si>
  <si>
    <t>宋志诚</t>
  </si>
  <si>
    <t>宋晓斌</t>
  </si>
  <si>
    <t>王银怀</t>
  </si>
  <si>
    <t>宋兴科</t>
  </si>
  <si>
    <t>王月霞</t>
  </si>
  <si>
    <t>井占伟</t>
  </si>
  <si>
    <t>宋春兰</t>
  </si>
  <si>
    <t>宋世元</t>
  </si>
  <si>
    <t>王银普</t>
  </si>
  <si>
    <t>宋建华</t>
  </si>
  <si>
    <t>井占平</t>
  </si>
  <si>
    <t>宋占义</t>
  </si>
  <si>
    <t>李志科</t>
  </si>
  <si>
    <t>杜新建</t>
  </si>
  <si>
    <t>王建斌</t>
  </si>
  <si>
    <t>宋朝山</t>
  </si>
  <si>
    <t>朱永国</t>
  </si>
  <si>
    <t>杜新荣</t>
  </si>
  <si>
    <t>前光村5队</t>
  </si>
  <si>
    <t>丁水明</t>
  </si>
  <si>
    <t>郭强</t>
  </si>
  <si>
    <t>郭洪如</t>
  </si>
  <si>
    <t>马寿民</t>
  </si>
  <si>
    <t>吴世平</t>
  </si>
  <si>
    <t>吴世林</t>
  </si>
  <si>
    <t>吴兴平</t>
  </si>
  <si>
    <t>吴兴红</t>
  </si>
  <si>
    <t>吴世奇</t>
  </si>
  <si>
    <t>前光村6队</t>
  </si>
  <si>
    <t>田秀芹</t>
  </si>
  <si>
    <t>周清</t>
  </si>
  <si>
    <t>前光村7队</t>
  </si>
  <si>
    <t>徐宗祥</t>
  </si>
  <si>
    <t>赵银香</t>
  </si>
  <si>
    <t>姚生贵</t>
  </si>
  <si>
    <t>袁大顺</t>
  </si>
  <si>
    <t>陈尚忠</t>
  </si>
  <si>
    <t>袁保国</t>
  </si>
  <si>
    <t>吕成义</t>
  </si>
  <si>
    <t>郑立新</t>
  </si>
  <si>
    <t>陈尚义</t>
  </si>
  <si>
    <t>赵万伏</t>
  </si>
  <si>
    <t>赵万里</t>
  </si>
  <si>
    <t>前光村8队</t>
  </si>
  <si>
    <t>郑兴仁</t>
  </si>
  <si>
    <t>马进苍</t>
  </si>
  <si>
    <t>刘万珍</t>
  </si>
  <si>
    <t>郑刚</t>
  </si>
  <si>
    <t>党生贵</t>
  </si>
  <si>
    <t>郑永贵</t>
  </si>
  <si>
    <t>赵万志</t>
  </si>
  <si>
    <t>党建宝</t>
  </si>
  <si>
    <t>刘万伏</t>
  </si>
  <si>
    <t>李昌儿</t>
  </si>
  <si>
    <t>前光村9队</t>
  </si>
  <si>
    <t>张汉举</t>
  </si>
  <si>
    <t>四渠村一队</t>
  </si>
  <si>
    <t>张光生</t>
  </si>
  <si>
    <t>牛伏荣</t>
  </si>
  <si>
    <t>张正华</t>
  </si>
  <si>
    <t>韩凤兰</t>
  </si>
  <si>
    <t>张旺</t>
  </si>
  <si>
    <t>张金</t>
  </si>
  <si>
    <t>张机</t>
  </si>
  <si>
    <t>张昆</t>
  </si>
  <si>
    <t>张光参</t>
  </si>
  <si>
    <t>王炜</t>
  </si>
  <si>
    <t>张燕军</t>
  </si>
  <si>
    <t>张毅</t>
  </si>
  <si>
    <t>张庆绥</t>
  </si>
  <si>
    <t>杨红刚</t>
  </si>
  <si>
    <t>杨生德</t>
  </si>
  <si>
    <t>张光兴</t>
  </si>
  <si>
    <t>沈光天</t>
  </si>
  <si>
    <t>张光秀</t>
  </si>
  <si>
    <t>张全</t>
  </si>
  <si>
    <t>张光忠</t>
  </si>
  <si>
    <t>王海良</t>
  </si>
  <si>
    <t>徐惠</t>
  </si>
  <si>
    <t>孙元林</t>
  </si>
  <si>
    <t>四渠村二队</t>
  </si>
  <si>
    <t>贾强华</t>
  </si>
  <si>
    <t>孙万林</t>
  </si>
  <si>
    <t>沙小东</t>
  </si>
  <si>
    <t>孙元金</t>
  </si>
  <si>
    <t>单志仓</t>
  </si>
  <si>
    <t>谢天林</t>
  </si>
  <si>
    <t>刘会林</t>
  </si>
  <si>
    <t>刘明志</t>
  </si>
  <si>
    <t>王清山</t>
  </si>
  <si>
    <t>王清云</t>
  </si>
  <si>
    <t>刘明文</t>
  </si>
  <si>
    <t>王清玉</t>
  </si>
  <si>
    <t>刘明安</t>
  </si>
  <si>
    <t>孙元军</t>
  </si>
  <si>
    <t>孙元礼</t>
  </si>
  <si>
    <t>谢天才</t>
  </si>
  <si>
    <t>孙文玉</t>
  </si>
  <si>
    <t>孙万胜</t>
  </si>
  <si>
    <t>孙万柱</t>
  </si>
  <si>
    <t>孙会生</t>
  </si>
  <si>
    <t>谢巧兰</t>
  </si>
  <si>
    <t>谢会兰</t>
  </si>
  <si>
    <t>孙文兵</t>
  </si>
  <si>
    <t>孙万强</t>
  </si>
  <si>
    <t>孙万福</t>
  </si>
  <si>
    <t>谢梅英</t>
  </si>
  <si>
    <t>谢天会</t>
  </si>
  <si>
    <t>刘明礼</t>
  </si>
  <si>
    <t>马生权</t>
  </si>
  <si>
    <t>单金平</t>
  </si>
  <si>
    <t>王立和</t>
  </si>
  <si>
    <t>四渠村三队</t>
  </si>
  <si>
    <t>王立云</t>
  </si>
  <si>
    <t>吴广荣</t>
  </si>
  <si>
    <t>吴正华</t>
  </si>
  <si>
    <t>吴正军</t>
  </si>
  <si>
    <t>马洪贵</t>
  </si>
  <si>
    <t>吴立荣</t>
  </si>
  <si>
    <t>吴广成</t>
  </si>
  <si>
    <t>王洪喜</t>
  </si>
  <si>
    <t>王进兵</t>
  </si>
  <si>
    <t>吴正红</t>
  </si>
  <si>
    <t>吴广希</t>
  </si>
  <si>
    <t>马少芳</t>
  </si>
  <si>
    <t>苏德仓</t>
  </si>
  <si>
    <t>吴正冲</t>
  </si>
  <si>
    <t>王洪昌</t>
  </si>
  <si>
    <t>四渠村四队</t>
  </si>
  <si>
    <t>马招邦</t>
  </si>
  <si>
    <t>丁翠花</t>
  </si>
  <si>
    <t>王洪贵</t>
  </si>
  <si>
    <t>王锐超</t>
  </si>
  <si>
    <t>王明录</t>
  </si>
  <si>
    <t>王海利</t>
  </si>
  <si>
    <t>王玉奎</t>
  </si>
  <si>
    <t>刘凤花</t>
  </si>
  <si>
    <t>王忠奎</t>
  </si>
  <si>
    <t>四渠村五队</t>
  </si>
  <si>
    <t>杨玉萍</t>
  </si>
  <si>
    <t>王兴彪</t>
  </si>
  <si>
    <t>黄志俊</t>
  </si>
  <si>
    <t>焦凤玲</t>
  </si>
  <si>
    <t>王兴刚</t>
  </si>
  <si>
    <t>安廷议</t>
  </si>
  <si>
    <t>苏鲲鹏</t>
  </si>
  <si>
    <t>沙光林</t>
  </si>
  <si>
    <t>沙波</t>
  </si>
  <si>
    <t>四渠村六队</t>
  </si>
  <si>
    <t>沙光东</t>
  </si>
  <si>
    <t>王长忠</t>
  </si>
  <si>
    <t>沙建东</t>
  </si>
  <si>
    <t>张亚军</t>
  </si>
  <si>
    <t>马彦科</t>
  </si>
  <si>
    <t>马虎管</t>
  </si>
  <si>
    <t>马成邦</t>
  </si>
  <si>
    <t>马麟</t>
  </si>
  <si>
    <t>马同三</t>
  </si>
  <si>
    <t>苏志福</t>
  </si>
  <si>
    <t>马治明</t>
  </si>
  <si>
    <t>王春花</t>
  </si>
  <si>
    <t>四渠村七队</t>
  </si>
  <si>
    <t>谢宗文</t>
  </si>
  <si>
    <t>肖自成</t>
  </si>
  <si>
    <t>纪秉元</t>
  </si>
  <si>
    <t>龚明</t>
  </si>
  <si>
    <t>张金萍</t>
  </si>
  <si>
    <t>朱良忠</t>
  </si>
  <si>
    <t>袁忠祥</t>
  </si>
  <si>
    <t>潘泽</t>
  </si>
  <si>
    <t>潘红兵</t>
  </si>
  <si>
    <t>潘洪亮</t>
  </si>
  <si>
    <t>裴学仁</t>
  </si>
  <si>
    <t>袁学军</t>
  </si>
  <si>
    <t>袁忠学</t>
  </si>
  <si>
    <t>常焯</t>
  </si>
  <si>
    <t>袁忠礼</t>
  </si>
  <si>
    <t>裴学云</t>
  </si>
  <si>
    <t>袁忠宁</t>
  </si>
  <si>
    <t>潘军</t>
  </si>
  <si>
    <t>宁占元</t>
  </si>
  <si>
    <t>贺文珍</t>
  </si>
  <si>
    <t>龚山</t>
  </si>
  <si>
    <t>谢洪礼</t>
  </si>
  <si>
    <t>杨国录</t>
  </si>
  <si>
    <t>龚云</t>
  </si>
  <si>
    <t>潘润</t>
  </si>
  <si>
    <t>康兴会</t>
  </si>
  <si>
    <t>袁忠喜</t>
  </si>
  <si>
    <t>袁中平</t>
  </si>
  <si>
    <t>袁杰</t>
  </si>
  <si>
    <t>宁学明</t>
  </si>
  <si>
    <t>柏永霞</t>
  </si>
  <si>
    <t>李志弘</t>
  </si>
  <si>
    <t>潘洪祥</t>
  </si>
  <si>
    <t>潘红军</t>
  </si>
  <si>
    <t>任海江</t>
  </si>
  <si>
    <t>高小平</t>
  </si>
  <si>
    <t>蔡玉兰</t>
  </si>
  <si>
    <t>赵永霞</t>
  </si>
  <si>
    <t>安玉株</t>
  </si>
  <si>
    <t>潘兵</t>
  </si>
  <si>
    <t>潘玉平</t>
  </si>
  <si>
    <t>康新明</t>
  </si>
  <si>
    <t>林玉虹</t>
  </si>
  <si>
    <t>通润一队</t>
  </si>
  <si>
    <t>刘玉奎</t>
  </si>
  <si>
    <t>刘正学</t>
  </si>
  <si>
    <t>刘学志</t>
  </si>
  <si>
    <t>吴琴</t>
  </si>
  <si>
    <t>崔学兵</t>
  </si>
  <si>
    <t>邵占祥</t>
  </si>
  <si>
    <t>崔学庭</t>
  </si>
  <si>
    <t>赵锋</t>
  </si>
  <si>
    <t>刘正刚</t>
  </si>
  <si>
    <t>刘玉兴</t>
  </si>
  <si>
    <t>刘玉会</t>
  </si>
  <si>
    <t>李凤香</t>
  </si>
  <si>
    <t>崔学志</t>
  </si>
  <si>
    <t>唐惠霞</t>
  </si>
  <si>
    <t>邵文会</t>
  </si>
  <si>
    <t>邵占学</t>
  </si>
  <si>
    <t>刘建业</t>
  </si>
  <si>
    <t>刘玉海</t>
  </si>
  <si>
    <t>黄凤英</t>
  </si>
  <si>
    <t>刘玉明</t>
  </si>
  <si>
    <t>崔学洪</t>
  </si>
  <si>
    <t>崔学柱</t>
  </si>
  <si>
    <t>邵占荣</t>
  </si>
  <si>
    <t>刘正仁</t>
  </si>
  <si>
    <t>崔学华</t>
  </si>
  <si>
    <t>王万祥</t>
  </si>
  <si>
    <t>崔学功</t>
  </si>
  <si>
    <t>刘玉升</t>
  </si>
  <si>
    <t>刘玉和</t>
  </si>
  <si>
    <t>崔学江</t>
  </si>
  <si>
    <t>邵占平</t>
  </si>
  <si>
    <t>崔佃祥</t>
  </si>
  <si>
    <t>刘小波</t>
  </si>
  <si>
    <t>刘玉锋</t>
  </si>
  <si>
    <t>刘正清</t>
  </si>
  <si>
    <t>梁正帮</t>
  </si>
  <si>
    <t>通润二队</t>
  </si>
  <si>
    <t>殷晓彦</t>
  </si>
  <si>
    <t>殷万庆</t>
  </si>
  <si>
    <t>邵文东</t>
  </si>
  <si>
    <t>王固平</t>
  </si>
  <si>
    <t>邵文兵</t>
  </si>
  <si>
    <t>殷万忠</t>
  </si>
  <si>
    <t>邵全平</t>
  </si>
  <si>
    <t>李升荣</t>
  </si>
  <si>
    <t>邵全海</t>
  </si>
  <si>
    <t>邵全新</t>
  </si>
  <si>
    <t>李军胜</t>
  </si>
  <si>
    <t>邵全洪</t>
  </si>
  <si>
    <t>邵俊</t>
  </si>
  <si>
    <t>王维锋</t>
  </si>
  <si>
    <t>赵宏军</t>
  </si>
  <si>
    <t>赵宏伟</t>
  </si>
  <si>
    <t>宋廷仁</t>
  </si>
  <si>
    <t>邵全礼</t>
  </si>
  <si>
    <t>王廷川</t>
  </si>
  <si>
    <t>温建兵</t>
  </si>
  <si>
    <t>王廷贵</t>
  </si>
  <si>
    <t>王维波</t>
  </si>
  <si>
    <t>王维兴</t>
  </si>
  <si>
    <t>邵全明</t>
  </si>
  <si>
    <t>栗风启</t>
  </si>
  <si>
    <t>邵文其</t>
  </si>
  <si>
    <t>王廷兵</t>
  </si>
  <si>
    <t>邵文礼</t>
  </si>
  <si>
    <t>王廷山</t>
  </si>
  <si>
    <t>邵全国</t>
  </si>
  <si>
    <t>邵全福</t>
  </si>
  <si>
    <t>邵全仁</t>
  </si>
  <si>
    <t>邵利锋</t>
  </si>
  <si>
    <t>赵爱萍</t>
  </si>
  <si>
    <t>王维礼</t>
  </si>
  <si>
    <t>邵全林</t>
  </si>
  <si>
    <t>邵全荣</t>
  </si>
  <si>
    <t>常占宁</t>
  </si>
  <si>
    <t>通润三队</t>
  </si>
  <si>
    <t>李占红</t>
  </si>
  <si>
    <t>常占军</t>
  </si>
  <si>
    <t>任满林</t>
  </si>
  <si>
    <t>郑建方</t>
  </si>
  <si>
    <t>李继宁</t>
  </si>
  <si>
    <t>李顺利</t>
  </si>
  <si>
    <t>陈晓兵</t>
  </si>
  <si>
    <t>李顺军</t>
  </si>
  <si>
    <t>韩伦</t>
  </si>
  <si>
    <t>王克强</t>
  </si>
  <si>
    <t>朱佳</t>
  </si>
  <si>
    <t>朱光平</t>
  </si>
  <si>
    <t>王运玺</t>
  </si>
  <si>
    <t>吕风珍</t>
  </si>
  <si>
    <t>田桂玲</t>
  </si>
  <si>
    <t>朱涛</t>
  </si>
  <si>
    <t>黄宝生</t>
  </si>
  <si>
    <t>陈红宁</t>
  </si>
  <si>
    <t>常忠国</t>
  </si>
  <si>
    <t>何栓喜</t>
  </si>
  <si>
    <t>常占平</t>
  </si>
  <si>
    <t>朱娟</t>
  </si>
  <si>
    <t>张金亮</t>
  </si>
  <si>
    <t>常占明</t>
  </si>
  <si>
    <t>冯占福</t>
  </si>
  <si>
    <t>通润四队</t>
  </si>
  <si>
    <t>王兆太</t>
  </si>
  <si>
    <t>李宝兴</t>
  </si>
  <si>
    <t>罗学山</t>
  </si>
  <si>
    <t>冯洪山</t>
  </si>
  <si>
    <t>冯占华</t>
  </si>
  <si>
    <t>罗红兴</t>
  </si>
  <si>
    <t>罗红斌</t>
  </si>
  <si>
    <t>冯占孝</t>
  </si>
  <si>
    <t>冯占学</t>
  </si>
  <si>
    <t>罗彦</t>
  </si>
  <si>
    <t>罗银山</t>
  </si>
  <si>
    <t>王彩娥</t>
  </si>
  <si>
    <t>王万鹏</t>
  </si>
  <si>
    <t>冯洪忠</t>
  </si>
  <si>
    <t>罗国珍</t>
  </si>
  <si>
    <t>王万山</t>
  </si>
  <si>
    <t>冯怀忠</t>
  </si>
  <si>
    <t>李忠仁</t>
  </si>
  <si>
    <t>王万海</t>
  </si>
  <si>
    <t>冯月琴</t>
  </si>
  <si>
    <t>冯岩</t>
  </si>
  <si>
    <t>冯怀朝</t>
  </si>
  <si>
    <t>种冯怀义7.63亩</t>
  </si>
  <si>
    <t>冯建龙</t>
  </si>
  <si>
    <t>种冯学兵9.15亩，冯学会11.09亩，冯建义4.82</t>
  </si>
  <si>
    <t>冯怀礼</t>
  </si>
  <si>
    <t>冯伟</t>
  </si>
  <si>
    <t>冯志刚</t>
  </si>
  <si>
    <t>冯志东</t>
  </si>
  <si>
    <t>代兴福</t>
  </si>
  <si>
    <t>通润五队</t>
  </si>
  <si>
    <t>代学明</t>
  </si>
  <si>
    <t>代学文</t>
  </si>
  <si>
    <t>张会成</t>
  </si>
  <si>
    <t>刘国明</t>
  </si>
  <si>
    <t>代梦茹</t>
  </si>
  <si>
    <t>刘会民10亩，队长田3.5亩，水管所4亩，未确权3.3亩</t>
  </si>
  <si>
    <t>钟万军</t>
  </si>
  <si>
    <t>代学林</t>
  </si>
  <si>
    <t>种徐学芳8.83，王建仁6.2亩，万冬莉6.08亩，代海江2亩，代海兵2.92，代海平4.84亩</t>
  </si>
  <si>
    <t>代学华</t>
  </si>
  <si>
    <t>李学香</t>
  </si>
  <si>
    <t>代飞</t>
  </si>
  <si>
    <t>冯怀清</t>
  </si>
  <si>
    <t>冯建军</t>
  </si>
  <si>
    <t>代学仁</t>
  </si>
  <si>
    <t>冯怀荣</t>
  </si>
  <si>
    <t>钟万平</t>
  </si>
  <si>
    <t>夏乃平</t>
  </si>
  <si>
    <t>刘会成</t>
  </si>
  <si>
    <t>张丰收</t>
  </si>
  <si>
    <t>殷万平</t>
  </si>
  <si>
    <t>代学祥</t>
  </si>
  <si>
    <t>通润村五队</t>
  </si>
  <si>
    <t>代建斌</t>
  </si>
  <si>
    <t>代学平</t>
  </si>
  <si>
    <t>刘国梅</t>
  </si>
  <si>
    <t>代学保</t>
  </si>
  <si>
    <t>代涛</t>
  </si>
  <si>
    <t>刘永会</t>
  </si>
  <si>
    <t>刘会庭</t>
  </si>
  <si>
    <t>代尚礼</t>
  </si>
  <si>
    <t>通润六队</t>
  </si>
  <si>
    <t>殷万清</t>
  </si>
  <si>
    <t>陈万忠</t>
  </si>
  <si>
    <t>徐建锋</t>
  </si>
  <si>
    <t>安得才</t>
  </si>
  <si>
    <t>队长田3.5亩，种赵伟21.76亩，殷万贵34.36亩，张秀云15.27亩，张奇仁2.92亩</t>
  </si>
  <si>
    <t>赵尚义</t>
  </si>
  <si>
    <t>田风荣</t>
  </si>
  <si>
    <t>殷俊</t>
  </si>
  <si>
    <t>种梁占林27.1亩</t>
  </si>
  <si>
    <t>徐玉萍</t>
  </si>
  <si>
    <t>刘占宏</t>
  </si>
  <si>
    <t>种刘占民7.1亩，刘占林14.03亩</t>
  </si>
  <si>
    <t>殷科</t>
  </si>
  <si>
    <t>张建生</t>
  </si>
  <si>
    <t>种张建平8.61亩，张学红8.01mu</t>
  </si>
  <si>
    <t>温治席</t>
  </si>
  <si>
    <t>种李学明36.88亩</t>
  </si>
  <si>
    <t>种陈月芳33.44亩陈昭22.51亩</t>
  </si>
  <si>
    <t>齐军玄</t>
  </si>
  <si>
    <t>齐圈军</t>
  </si>
  <si>
    <t>徐生荣</t>
  </si>
  <si>
    <t>安德林</t>
  </si>
  <si>
    <t>殷万伏</t>
  </si>
  <si>
    <t>张会</t>
  </si>
  <si>
    <t>张立强</t>
  </si>
  <si>
    <t>柳红旺</t>
  </si>
  <si>
    <t>种闫学礼、闫卫平田</t>
  </si>
  <si>
    <t>李  扬</t>
  </si>
  <si>
    <t>集体荒地</t>
  </si>
  <si>
    <t>通润七队</t>
  </si>
  <si>
    <t>任建文</t>
  </si>
  <si>
    <t>柴建林</t>
  </si>
  <si>
    <t>任剑</t>
  </si>
  <si>
    <t>吴学明15.08亩，吴静8.17亩，赛天林19.48亩，马兴旺9.73亩，任春15.89亩，李秀兰5.4亩，王翠萍7.47亩，黄忠诚5.01亩，赵文虎20亩，夏志勤20亩，任学存22.04亩，徐凤云14亩，徐金涛2亩，徐永生5亩，承包集体荒地238.55亩，包十队农户294.017亩。夏志兵17.63亩，任勋12亩，种夏万福5.6亩</t>
  </si>
  <si>
    <t>谢建新</t>
  </si>
  <si>
    <t>种夏万荣16.24亩，谢建伟5.58亩，贺来文5.42亩</t>
  </si>
  <si>
    <t>王凤琴</t>
  </si>
  <si>
    <t>吴万录</t>
  </si>
  <si>
    <t>万家营二队</t>
  </si>
  <si>
    <t>种吴学忠28.35亩，吴学礼27.15亩，唐杰9.13亩</t>
  </si>
  <si>
    <t>西永惠七队</t>
  </si>
  <si>
    <t>种闫化兵，闫爱军田</t>
  </si>
  <si>
    <t>吴学廷</t>
  </si>
  <si>
    <t>闫化武</t>
  </si>
  <si>
    <t>夏志勤</t>
  </si>
  <si>
    <t>种夏万福3.99亩</t>
  </si>
  <si>
    <t>夏万强</t>
  </si>
  <si>
    <t>徐会平</t>
  </si>
  <si>
    <t>孔维和</t>
  </si>
  <si>
    <t>万家营六队</t>
  </si>
  <si>
    <t>种夏志礼田</t>
  </si>
  <si>
    <t>任勋</t>
  </si>
  <si>
    <t>徐桂林</t>
  </si>
  <si>
    <t>任学存</t>
  </si>
  <si>
    <t>赵文虎</t>
  </si>
  <si>
    <t>闫化文</t>
  </si>
  <si>
    <t>种徐学兵17.49亩</t>
  </si>
  <si>
    <t>红光二队</t>
  </si>
  <si>
    <t>种贺来强田</t>
  </si>
  <si>
    <t>刘东梅</t>
  </si>
  <si>
    <t>赛建军</t>
  </si>
  <si>
    <t>任荣</t>
  </si>
  <si>
    <t>吴学祥10.27亩，吴学平9.75亩，吴万保4.04亩，吴刚14.67亩</t>
  </si>
  <si>
    <t>任建兵</t>
  </si>
  <si>
    <t>种夏万国17.58亩</t>
  </si>
  <si>
    <t>赛志军</t>
  </si>
  <si>
    <t>通润八队</t>
  </si>
  <si>
    <t>徐廷国</t>
  </si>
  <si>
    <t>种邓喜7.33亩，王学明16.13亩</t>
  </si>
  <si>
    <t>徐雷</t>
  </si>
  <si>
    <t>徐廷智</t>
  </si>
  <si>
    <t>王尚岳</t>
  </si>
  <si>
    <t>徐廷仁</t>
  </si>
  <si>
    <t>种夏会兵15.92亩</t>
  </si>
  <si>
    <t>王尚成</t>
  </si>
  <si>
    <t>种刘玉兰33.21亩王浩12.77亩</t>
  </si>
  <si>
    <t>通润村八队</t>
  </si>
  <si>
    <t>徐学成</t>
  </si>
  <si>
    <t>夏会平</t>
  </si>
  <si>
    <t>赵万忠</t>
  </si>
  <si>
    <t>王建利</t>
  </si>
  <si>
    <t>钟会琴</t>
  </si>
  <si>
    <t>赵洋</t>
  </si>
  <si>
    <t>赵万山</t>
  </si>
  <si>
    <t>邓让</t>
  </si>
  <si>
    <t>徐廷有</t>
  </si>
  <si>
    <t>殷学龙</t>
  </si>
  <si>
    <t>含集体荒地3.41</t>
  </si>
  <si>
    <t>代爱琴</t>
  </si>
  <si>
    <t>朱清有</t>
  </si>
  <si>
    <t>殷万祥</t>
  </si>
  <si>
    <t>种殷万河14.94亩</t>
  </si>
  <si>
    <t>朱学文</t>
  </si>
  <si>
    <t>徐尚平</t>
  </si>
  <si>
    <t>史江泳</t>
  </si>
  <si>
    <t>王尚忠</t>
  </si>
  <si>
    <t>种李军13.71亩，惠七所53.47亩</t>
  </si>
  <si>
    <t>徐义华</t>
  </si>
  <si>
    <t>邓海龙</t>
  </si>
  <si>
    <t>钟万海</t>
  </si>
  <si>
    <t>含集体荒地4.59</t>
  </si>
  <si>
    <t>徐廷茂</t>
  </si>
  <si>
    <t>殷万华</t>
  </si>
  <si>
    <t>种张玉芳13.86亩</t>
  </si>
  <si>
    <t>徐廷俊</t>
  </si>
  <si>
    <t>何小刚</t>
  </si>
  <si>
    <t>夏会军</t>
  </si>
  <si>
    <t>夏银喜</t>
  </si>
  <si>
    <t>刘生宝</t>
  </si>
  <si>
    <t>通润九队</t>
  </si>
  <si>
    <t>种徐凤云10亩，徐风贵13.56亩，张玉成18.2亩</t>
  </si>
  <si>
    <t>徐金涛</t>
  </si>
  <si>
    <t>2亩给任剑种</t>
  </si>
  <si>
    <t>刘生海</t>
  </si>
  <si>
    <t>种刘全礼6.5亩，刘生荣3.85亩</t>
  </si>
  <si>
    <t>徐乐</t>
  </si>
  <si>
    <t>徐金科</t>
  </si>
  <si>
    <t>种李召钱5亩，徐江13.28亩</t>
  </si>
  <si>
    <t>徐凤云</t>
  </si>
  <si>
    <t>14亩给任剑种，10亩给张玉国种</t>
  </si>
  <si>
    <t>徐永涛</t>
  </si>
  <si>
    <t>种徐永锁4.97亩</t>
  </si>
  <si>
    <t>徐朋</t>
  </si>
  <si>
    <t>徐红堂</t>
  </si>
  <si>
    <t>徐金生</t>
  </si>
  <si>
    <t>种徐金业8.25亩，徐红堂14亩，徐金才15.2亩</t>
  </si>
  <si>
    <t>徐新生</t>
  </si>
  <si>
    <t>郭生江</t>
  </si>
  <si>
    <t>浦学文</t>
  </si>
  <si>
    <t>徐金星17.23亩，郭兴华2.96亩</t>
  </si>
  <si>
    <t>王文宝</t>
  </si>
  <si>
    <t>种王文元0.7亩</t>
  </si>
  <si>
    <t>徐永琪</t>
  </si>
  <si>
    <t>种张会杰14.49亩，徐金宝9.75亩</t>
  </si>
  <si>
    <t>徐凤云5.2亩，王文元6.5亩，王兆荣12亩，郭生智23.3亩。</t>
  </si>
  <si>
    <t>王兆兴</t>
  </si>
  <si>
    <t>俞  斌</t>
  </si>
  <si>
    <t>种郭志东3亩，郭志全38.48亩</t>
  </si>
  <si>
    <t>周淑娟</t>
  </si>
  <si>
    <t>吴炳刚</t>
  </si>
  <si>
    <t>张毓忠</t>
  </si>
  <si>
    <t>徐小会</t>
  </si>
  <si>
    <t>雷占平</t>
  </si>
  <si>
    <t>种李秀芳田</t>
  </si>
  <si>
    <t>徐廷明</t>
  </si>
  <si>
    <t>徐永庆</t>
  </si>
  <si>
    <t>徐金会</t>
  </si>
  <si>
    <t>种徐永飞5.18</t>
  </si>
  <si>
    <t>5亩给任剑种</t>
  </si>
  <si>
    <t>蔡金龙</t>
  </si>
  <si>
    <t>刘学平</t>
  </si>
  <si>
    <t>通润十队</t>
  </si>
  <si>
    <t>梁维安</t>
  </si>
  <si>
    <t>丁凤贤</t>
  </si>
  <si>
    <t>刘大会</t>
  </si>
  <si>
    <t>冯茂军</t>
  </si>
  <si>
    <t>段利民</t>
  </si>
  <si>
    <t>雷学祥</t>
  </si>
  <si>
    <t>梁卫川</t>
  </si>
  <si>
    <t>种刘永贵3.5亩，李梅芳8.26亩，李梅英1亩，梁维义2.61亩</t>
  </si>
  <si>
    <t>梁卫星</t>
  </si>
  <si>
    <t>梁卫礼</t>
  </si>
  <si>
    <t>种刘小平3.1亩，梁维剑5.03亩，梁建宁1.89亩，梁辉3.72亩梁万平4.02亩</t>
  </si>
  <si>
    <t>刘云奎</t>
  </si>
  <si>
    <t>梁维山</t>
  </si>
  <si>
    <t>冯尧</t>
  </si>
  <si>
    <t>梁卫设</t>
  </si>
  <si>
    <t>梁正礼</t>
  </si>
  <si>
    <t>吴春花</t>
  </si>
  <si>
    <t>伏彦军</t>
  </si>
  <si>
    <t>种任剑4.5亩</t>
  </si>
  <si>
    <t>曹丽军</t>
  </si>
  <si>
    <t>梁鹏</t>
  </si>
  <si>
    <t>梁红</t>
  </si>
  <si>
    <t>刘红斌</t>
  </si>
  <si>
    <t>浦维儒</t>
  </si>
  <si>
    <t>种梁建文4亩</t>
  </si>
  <si>
    <t>郭正荣</t>
  </si>
  <si>
    <t>梁维民</t>
  </si>
  <si>
    <t>万家营村一队</t>
  </si>
  <si>
    <t>万东红</t>
  </si>
  <si>
    <t>柏永军</t>
  </si>
  <si>
    <t>柏永杰</t>
  </si>
  <si>
    <t>万生和</t>
  </si>
  <si>
    <t>万占平</t>
  </si>
  <si>
    <t>马万国</t>
  </si>
  <si>
    <t>王宗福</t>
  </si>
  <si>
    <t>万银龙</t>
  </si>
  <si>
    <t>哈学锋</t>
  </si>
  <si>
    <t>万东伟</t>
  </si>
  <si>
    <t>万永川</t>
  </si>
  <si>
    <t>万占军</t>
  </si>
  <si>
    <t>万永华</t>
  </si>
  <si>
    <t>万会云</t>
  </si>
  <si>
    <t>万进和</t>
  </si>
  <si>
    <t>万永忠</t>
  </si>
  <si>
    <t>万进义</t>
  </si>
  <si>
    <t>万生才</t>
  </si>
  <si>
    <t>万锋</t>
  </si>
  <si>
    <t>刘兴明</t>
  </si>
  <si>
    <t>万强喜</t>
  </si>
  <si>
    <t>万东国</t>
  </si>
  <si>
    <t>万永虎</t>
  </si>
  <si>
    <t>牛春胜</t>
  </si>
  <si>
    <t>万占国</t>
  </si>
  <si>
    <t>徐建银</t>
  </si>
  <si>
    <t>万东平</t>
  </si>
  <si>
    <t>哈学文</t>
  </si>
  <si>
    <t>万东杰</t>
  </si>
  <si>
    <t>万进良</t>
  </si>
  <si>
    <t>孔维华</t>
  </si>
  <si>
    <t>万家营村二队</t>
  </si>
  <si>
    <t>丁学银</t>
  </si>
  <si>
    <t>柏占兵</t>
  </si>
  <si>
    <t>董学忠</t>
  </si>
  <si>
    <t>裴金平</t>
  </si>
  <si>
    <t>张彩芹</t>
  </si>
  <si>
    <t>赵生茂</t>
  </si>
  <si>
    <t>董学山</t>
  </si>
  <si>
    <t>孔维叶</t>
  </si>
  <si>
    <t>柏占祥</t>
  </si>
  <si>
    <t>董棋</t>
  </si>
  <si>
    <t>董学林</t>
  </si>
  <si>
    <t>孔德云</t>
  </si>
  <si>
    <t>孔学贵</t>
  </si>
  <si>
    <t>安翠莲</t>
  </si>
  <si>
    <t>张志辉</t>
  </si>
  <si>
    <t>王桂荣</t>
  </si>
  <si>
    <t>赵学仁</t>
  </si>
  <si>
    <t>裴金国</t>
  </si>
  <si>
    <t>牛红军</t>
  </si>
  <si>
    <t>董峰</t>
  </si>
  <si>
    <t>海清</t>
  </si>
  <si>
    <t>赵学礼</t>
  </si>
  <si>
    <t>张惠志</t>
  </si>
  <si>
    <t>柏占军</t>
  </si>
  <si>
    <t>海峰</t>
  </si>
  <si>
    <t>孔维志`</t>
  </si>
  <si>
    <t>董学礼</t>
  </si>
  <si>
    <t>辛学军</t>
  </si>
  <si>
    <t>万家营村三队</t>
  </si>
  <si>
    <t>杜忠祥</t>
  </si>
  <si>
    <t>李守业</t>
  </si>
  <si>
    <t>任进才</t>
  </si>
  <si>
    <t>裴玉宝</t>
  </si>
  <si>
    <t>范学娟</t>
  </si>
  <si>
    <t>雷生云</t>
  </si>
  <si>
    <t>郭兴惠</t>
  </si>
  <si>
    <t>丁国荣</t>
  </si>
  <si>
    <t>党凤香</t>
  </si>
  <si>
    <t>徐志前</t>
  </si>
  <si>
    <t>贾荣华</t>
  </si>
  <si>
    <t>王兴邦</t>
  </si>
  <si>
    <t>任进兴</t>
  </si>
  <si>
    <t>裴学义</t>
  </si>
  <si>
    <t>鹿传林</t>
  </si>
  <si>
    <t>雷生文</t>
  </si>
  <si>
    <t>李永峰</t>
  </si>
  <si>
    <t>杜忠贵</t>
  </si>
  <si>
    <t>张月香</t>
  </si>
  <si>
    <t>汪光忠</t>
  </si>
  <si>
    <t>汪红兵</t>
  </si>
  <si>
    <t>汪海滨</t>
  </si>
  <si>
    <t>鹿传峰</t>
  </si>
  <si>
    <t>张广福</t>
  </si>
  <si>
    <t>汪光兴</t>
  </si>
  <si>
    <t>雷生华</t>
  </si>
  <si>
    <t>任进成</t>
  </si>
  <si>
    <t>张金德</t>
  </si>
  <si>
    <t>郭兴平</t>
  </si>
  <si>
    <t>沙会萍</t>
  </si>
  <si>
    <t>万家营村四队</t>
  </si>
  <si>
    <t>门平华</t>
  </si>
  <si>
    <t>唐海忠</t>
  </si>
  <si>
    <t>夏学祥</t>
  </si>
  <si>
    <t>唐忠林</t>
  </si>
  <si>
    <t>孔卫东</t>
  </si>
  <si>
    <t>胡军海</t>
  </si>
  <si>
    <t>唐海军</t>
  </si>
  <si>
    <t>胡福海</t>
  </si>
  <si>
    <t>唐振岩</t>
  </si>
  <si>
    <t>胡鹏飞</t>
  </si>
  <si>
    <t>田仁志</t>
  </si>
  <si>
    <t>唐振清</t>
  </si>
  <si>
    <t>田仁信</t>
  </si>
  <si>
    <t>唐振伟</t>
  </si>
  <si>
    <t>门国华</t>
  </si>
  <si>
    <t>唐振新</t>
  </si>
  <si>
    <t>孔维兵</t>
  </si>
  <si>
    <t>唐春雨</t>
  </si>
  <si>
    <t>胡兴国</t>
  </si>
  <si>
    <t>童生学</t>
  </si>
  <si>
    <t>唐振武</t>
  </si>
  <si>
    <t>孔维江</t>
  </si>
  <si>
    <t>胡鹏强</t>
  </si>
  <si>
    <t>胡振海</t>
  </si>
  <si>
    <t>胡鹏文</t>
  </si>
  <si>
    <t>唐振全</t>
  </si>
  <si>
    <t>童伟</t>
  </si>
  <si>
    <t>童少云</t>
  </si>
  <si>
    <t>唐剑</t>
  </si>
  <si>
    <t>胡永海</t>
  </si>
  <si>
    <t>孔建堂</t>
  </si>
  <si>
    <t>唐振元</t>
  </si>
  <si>
    <t>唐志宏</t>
  </si>
  <si>
    <t>胡尚海</t>
  </si>
  <si>
    <t>田银</t>
  </si>
  <si>
    <t>唐振国</t>
  </si>
  <si>
    <t>唐谦</t>
  </si>
  <si>
    <t>孔立波</t>
  </si>
  <si>
    <t>宋光银</t>
  </si>
  <si>
    <t>万家营村五队</t>
  </si>
  <si>
    <t>杨华英</t>
  </si>
  <si>
    <t>靳国治</t>
  </si>
  <si>
    <t>海长青</t>
  </si>
  <si>
    <t>夏忠华</t>
  </si>
  <si>
    <t>宋学成</t>
  </si>
  <si>
    <t>宋学刚</t>
  </si>
  <si>
    <t>宋学志</t>
  </si>
  <si>
    <t>宋学平</t>
  </si>
  <si>
    <t>夏金福</t>
  </si>
  <si>
    <t>陈占奎</t>
  </si>
  <si>
    <t>赵学鸿</t>
  </si>
  <si>
    <t>李晚州</t>
  </si>
  <si>
    <t>海生忠</t>
  </si>
  <si>
    <t>顾军</t>
  </si>
  <si>
    <t>宋天红</t>
  </si>
  <si>
    <t>杨占英</t>
  </si>
  <si>
    <t>海生明</t>
  </si>
  <si>
    <t>夏金成</t>
  </si>
  <si>
    <t>宋学国</t>
  </si>
  <si>
    <t>闫锋</t>
  </si>
  <si>
    <t>宋学军</t>
  </si>
  <si>
    <t>宋学孝</t>
  </si>
  <si>
    <t>张永芳</t>
  </si>
  <si>
    <t>陈会忠</t>
  </si>
  <si>
    <t>宋光寿</t>
  </si>
  <si>
    <t>陈文辉</t>
  </si>
  <si>
    <t>夏金柱</t>
  </si>
  <si>
    <t>马尚文</t>
  </si>
  <si>
    <t>芦学芹</t>
  </si>
  <si>
    <t>赵学武</t>
  </si>
  <si>
    <t>刘金波</t>
  </si>
  <si>
    <t>孔维鹏</t>
  </si>
  <si>
    <t>万家营村六队</t>
  </si>
  <si>
    <t>孔维俊</t>
  </si>
  <si>
    <t>何金山</t>
  </si>
  <si>
    <t>孔维东</t>
  </si>
  <si>
    <t>杨燕东</t>
  </si>
  <si>
    <t>孔德智</t>
  </si>
  <si>
    <t>郭秀连</t>
  </si>
  <si>
    <t>孔利峰</t>
  </si>
  <si>
    <t>石德虎</t>
  </si>
  <si>
    <t>刘玉贵</t>
  </si>
  <si>
    <t>孔德海</t>
  </si>
  <si>
    <t>孔德业</t>
  </si>
  <si>
    <t>孔维明</t>
  </si>
  <si>
    <t>郭秀全</t>
  </si>
  <si>
    <t>曹丽萍</t>
  </si>
  <si>
    <t>安红兵</t>
  </si>
  <si>
    <t>石代兵</t>
  </si>
  <si>
    <t>孔德仁</t>
  </si>
  <si>
    <t>施永学</t>
  </si>
  <si>
    <t>五星村一队</t>
  </si>
  <si>
    <t>赵伏仁</t>
  </si>
  <si>
    <t>周占军</t>
  </si>
  <si>
    <t>周绍茂</t>
  </si>
  <si>
    <t>施明江</t>
  </si>
  <si>
    <t>靳林</t>
  </si>
  <si>
    <t>周绍礼</t>
  </si>
  <si>
    <t>杨生全</t>
  </si>
  <si>
    <t>周绍仁</t>
  </si>
  <si>
    <t>施明俊</t>
  </si>
  <si>
    <t>赵洪志</t>
  </si>
  <si>
    <t>寇桂兰</t>
  </si>
  <si>
    <t>施永孝</t>
  </si>
  <si>
    <t>施生国</t>
  </si>
  <si>
    <t>余学琴</t>
  </si>
  <si>
    <t>周占国</t>
  </si>
  <si>
    <t>施学平</t>
  </si>
  <si>
    <t>赵伏龙</t>
  </si>
  <si>
    <t>李尚文</t>
  </si>
  <si>
    <t>赵伏银</t>
  </si>
  <si>
    <t>施明生</t>
  </si>
  <si>
    <t>赵伏华</t>
  </si>
  <si>
    <t>周绍荣</t>
  </si>
  <si>
    <t>施永顺</t>
  </si>
  <si>
    <t>施生礼</t>
  </si>
  <si>
    <t>张学如</t>
  </si>
  <si>
    <t>五星村二队</t>
  </si>
  <si>
    <t>陈保学</t>
  </si>
  <si>
    <t>陈富</t>
  </si>
  <si>
    <t>周东</t>
  </si>
  <si>
    <t>陈洪</t>
  </si>
  <si>
    <t>陈新</t>
  </si>
  <si>
    <t>柴新华</t>
  </si>
  <si>
    <t>陈保明</t>
  </si>
  <si>
    <t>陈有伏</t>
  </si>
  <si>
    <t>胡金荣</t>
  </si>
  <si>
    <t>柴金锁</t>
  </si>
  <si>
    <t>柴金堂</t>
  </si>
  <si>
    <t>王佃礼</t>
  </si>
  <si>
    <t>闫文祥</t>
  </si>
  <si>
    <t>闫文孝</t>
  </si>
  <si>
    <t>周金海</t>
  </si>
  <si>
    <t>陈保玉</t>
  </si>
  <si>
    <t>王永惠</t>
  </si>
  <si>
    <t>陈保其</t>
  </si>
  <si>
    <t>张兴惠</t>
  </si>
  <si>
    <t>赵鸿权</t>
  </si>
  <si>
    <t>陈保兴</t>
  </si>
  <si>
    <t>周利</t>
  </si>
  <si>
    <t>任继平</t>
  </si>
  <si>
    <t>陈翔</t>
  </si>
  <si>
    <t>陈贤</t>
  </si>
  <si>
    <t>徐梅玲</t>
  </si>
  <si>
    <t>陈宝川</t>
  </si>
  <si>
    <t>五星村三队</t>
  </si>
  <si>
    <t>叶伏荣</t>
  </si>
  <si>
    <t>叶伏林</t>
  </si>
  <si>
    <t>叶生</t>
  </si>
  <si>
    <t>叶立峰</t>
  </si>
  <si>
    <t>吴志国</t>
  </si>
  <si>
    <t>闫文川</t>
  </si>
  <si>
    <t>闫占江</t>
  </si>
  <si>
    <t>徐利</t>
  </si>
  <si>
    <t>叶伏仓</t>
  </si>
  <si>
    <t>叶伏军</t>
  </si>
  <si>
    <t>郭兴会</t>
  </si>
  <si>
    <t>徐伏</t>
  </si>
  <si>
    <t>毛建兴</t>
  </si>
  <si>
    <t>叶文军</t>
  </si>
  <si>
    <t>叶文学</t>
  </si>
  <si>
    <t>徐银兰</t>
  </si>
  <si>
    <t>毛建荣</t>
  </si>
  <si>
    <t>白克杰</t>
  </si>
  <si>
    <t>吴志忠</t>
  </si>
  <si>
    <t>李忠贵</t>
  </si>
  <si>
    <t>五星村四队</t>
  </si>
  <si>
    <t>张兴志</t>
  </si>
  <si>
    <t>李富清</t>
  </si>
  <si>
    <t>张秀芹</t>
  </si>
  <si>
    <t>于志军</t>
  </si>
  <si>
    <t>李伏平</t>
  </si>
  <si>
    <t>徐冬玲</t>
  </si>
  <si>
    <t>张少清</t>
  </si>
  <si>
    <t>李忠学</t>
  </si>
  <si>
    <t>张少岐</t>
  </si>
  <si>
    <t>李玉</t>
  </si>
  <si>
    <t>李中宁</t>
  </si>
  <si>
    <t>吴志培</t>
  </si>
  <si>
    <t>李兴有</t>
  </si>
  <si>
    <t>李忠会</t>
  </si>
  <si>
    <t>张新俊</t>
  </si>
  <si>
    <t>张侨华</t>
  </si>
  <si>
    <t>徐建文</t>
  </si>
  <si>
    <t>五星村五队</t>
  </si>
  <si>
    <t>谢宗福</t>
  </si>
  <si>
    <t>徐占财</t>
  </si>
  <si>
    <t>徐洪平</t>
  </si>
  <si>
    <t>曹建新</t>
  </si>
  <si>
    <t>徐志刚</t>
  </si>
  <si>
    <t>宁元生</t>
  </si>
  <si>
    <t>郭清</t>
  </si>
  <si>
    <t>徐利平</t>
  </si>
  <si>
    <t>杨军元</t>
  </si>
  <si>
    <t>高玉川</t>
  </si>
  <si>
    <t>徐威</t>
  </si>
  <si>
    <t>宁红亮</t>
  </si>
  <si>
    <t>徐廷云</t>
  </si>
  <si>
    <t>宁全兵</t>
  </si>
  <si>
    <t>徐占雄</t>
  </si>
  <si>
    <t>徐忠平</t>
  </si>
  <si>
    <t>王万红</t>
  </si>
  <si>
    <t>宁全珍</t>
  </si>
  <si>
    <t>高玉平</t>
  </si>
  <si>
    <t>杨柱元</t>
  </si>
  <si>
    <t>徐永前</t>
  </si>
  <si>
    <t>徐晓利</t>
  </si>
  <si>
    <t>靳长胜</t>
  </si>
  <si>
    <t>冯连新</t>
  </si>
  <si>
    <t>五星村六队</t>
  </si>
  <si>
    <t>徐桂玲</t>
  </si>
  <si>
    <t>高彩霞</t>
  </si>
  <si>
    <t>石新元</t>
  </si>
  <si>
    <t>李建福</t>
  </si>
  <si>
    <t>李玉清</t>
  </si>
  <si>
    <t>闫文平</t>
  </si>
  <si>
    <t>刘占斌</t>
  </si>
  <si>
    <t>闫文成</t>
  </si>
  <si>
    <t>梁学平</t>
  </si>
  <si>
    <t>冯连平</t>
  </si>
  <si>
    <t>刘俊明</t>
  </si>
  <si>
    <t>李生会</t>
  </si>
  <si>
    <t>石新红</t>
  </si>
  <si>
    <t>冯学军</t>
  </si>
  <si>
    <t>冯学林</t>
  </si>
  <si>
    <t>梁学忠</t>
  </si>
  <si>
    <t>仇连勤</t>
  </si>
  <si>
    <t>仇会明</t>
  </si>
  <si>
    <t>闫保玉</t>
  </si>
  <si>
    <t>闫文兵</t>
  </si>
  <si>
    <t>王克珍</t>
  </si>
  <si>
    <t>冯连勤</t>
  </si>
  <si>
    <t>冯连茂</t>
  </si>
  <si>
    <t>王根存</t>
  </si>
  <si>
    <t>五星村七队</t>
  </si>
  <si>
    <t>刘炳堂</t>
  </si>
  <si>
    <t>叶伏迁</t>
  </si>
  <si>
    <t>张宝元</t>
  </si>
  <si>
    <t>闫占礼</t>
  </si>
  <si>
    <t>闫占华</t>
  </si>
  <si>
    <t>闫占平</t>
  </si>
  <si>
    <t>陈光玉</t>
  </si>
  <si>
    <t>叶伏其</t>
  </si>
  <si>
    <t>叶伏勤</t>
  </si>
  <si>
    <t>高崇亮</t>
  </si>
  <si>
    <t>闫占荣</t>
  </si>
  <si>
    <t>贾宝平</t>
  </si>
  <si>
    <t>侯家梁一队</t>
  </si>
  <si>
    <t>雍万秀</t>
  </si>
  <si>
    <t>雍学智</t>
  </si>
  <si>
    <t>李凯山</t>
  </si>
  <si>
    <t>方志强</t>
  </si>
  <si>
    <t>贾新会</t>
  </si>
  <si>
    <t>贾新平</t>
  </si>
  <si>
    <t>贾学志</t>
  </si>
  <si>
    <t>雍万国</t>
  </si>
  <si>
    <t>侯家梁二队</t>
  </si>
  <si>
    <t>贾保宁</t>
  </si>
  <si>
    <t>段梅兰</t>
  </si>
  <si>
    <t>贾晓红</t>
  </si>
  <si>
    <t>徐德升</t>
  </si>
  <si>
    <t>田万仁</t>
  </si>
  <si>
    <t>候建国</t>
  </si>
  <si>
    <t>田其林</t>
  </si>
  <si>
    <t>拥万贵</t>
  </si>
  <si>
    <t>拥万强</t>
  </si>
  <si>
    <t>候金龙</t>
  </si>
  <si>
    <t>毛冬梅</t>
  </si>
  <si>
    <t>侯家梁三队</t>
  </si>
  <si>
    <t>付长义</t>
  </si>
  <si>
    <t>莫占军</t>
  </si>
  <si>
    <t>徐学兵</t>
  </si>
  <si>
    <t>徐生和</t>
  </si>
  <si>
    <t>侯家梁四队</t>
  </si>
  <si>
    <t>姚国清</t>
  </si>
  <si>
    <t>徐学新</t>
  </si>
  <si>
    <t>姚廷发</t>
  </si>
  <si>
    <t>齐秀芳</t>
  </si>
  <si>
    <t>张学栋</t>
  </si>
  <si>
    <t>侯家梁五队</t>
  </si>
  <si>
    <t>姚学银</t>
  </si>
  <si>
    <t>赵永录</t>
  </si>
  <si>
    <t>姚学成</t>
  </si>
  <si>
    <t>田万军</t>
  </si>
  <si>
    <t>王天会</t>
  </si>
  <si>
    <t>仇学义</t>
  </si>
  <si>
    <t>郑建业</t>
  </si>
  <si>
    <t>郑立国</t>
  </si>
  <si>
    <t>姚宗如</t>
  </si>
  <si>
    <t>王天成</t>
  </si>
  <si>
    <t>姚学孝</t>
  </si>
  <si>
    <t>候尚华</t>
  </si>
  <si>
    <t>张尚德</t>
  </si>
  <si>
    <t>姚占元</t>
  </si>
  <si>
    <t>王焕金</t>
  </si>
  <si>
    <t>候尚和</t>
  </si>
  <si>
    <t>曹耀鹏</t>
  </si>
  <si>
    <t>西润村一队</t>
  </si>
  <si>
    <t>杨占彪</t>
  </si>
  <si>
    <t>毛学贵</t>
  </si>
  <si>
    <t>毛学云</t>
  </si>
  <si>
    <t>杨英红</t>
  </si>
  <si>
    <t>马洪俊</t>
  </si>
  <si>
    <t>马俊和</t>
  </si>
  <si>
    <t>杨英杰</t>
  </si>
  <si>
    <t>米小兰</t>
  </si>
  <si>
    <t>邓妍</t>
  </si>
  <si>
    <t>马平福</t>
  </si>
  <si>
    <t>马学中</t>
  </si>
  <si>
    <t>毛洪军</t>
  </si>
  <si>
    <t>杨占龙</t>
  </si>
  <si>
    <t>西润村二队</t>
  </si>
  <si>
    <t>马洪阳</t>
  </si>
  <si>
    <t>马佃平</t>
  </si>
  <si>
    <t>吴桂萍</t>
  </si>
  <si>
    <t>马金洪</t>
  </si>
  <si>
    <t>马卫学</t>
  </si>
  <si>
    <t>马佃成</t>
  </si>
  <si>
    <t>马洪彪</t>
  </si>
  <si>
    <t>韩倡义</t>
  </si>
  <si>
    <t xml:space="preserve">马小琴 </t>
  </si>
  <si>
    <t>马电德</t>
  </si>
  <si>
    <t>吴凤兰</t>
  </si>
  <si>
    <t>马电林</t>
  </si>
  <si>
    <t>马电祥</t>
  </si>
  <si>
    <t>马小元</t>
  </si>
  <si>
    <t>杨登成</t>
  </si>
  <si>
    <t>西润村三队</t>
  </si>
  <si>
    <t>杨兆华</t>
  </si>
  <si>
    <t>杨兆税</t>
  </si>
  <si>
    <t>杨跃虎</t>
  </si>
  <si>
    <t>马和成</t>
  </si>
  <si>
    <t>杨兆银</t>
  </si>
  <si>
    <t>杨兆国</t>
  </si>
  <si>
    <t>杨登军</t>
  </si>
  <si>
    <t>杨登兵</t>
  </si>
  <si>
    <t>杨兆成</t>
  </si>
  <si>
    <t>杨兆东</t>
  </si>
  <si>
    <t>杨登秀</t>
  </si>
  <si>
    <t>杨生惠</t>
  </si>
  <si>
    <t>季生祥</t>
  </si>
  <si>
    <t>季生科</t>
  </si>
  <si>
    <t>杨登虎</t>
  </si>
  <si>
    <t>杨文会</t>
  </si>
  <si>
    <t>杨兆勤</t>
  </si>
  <si>
    <t>丁万花</t>
  </si>
  <si>
    <t>杨兆喜</t>
  </si>
  <si>
    <t>金建福</t>
  </si>
  <si>
    <t>杨生科</t>
  </si>
  <si>
    <t>杨兆全</t>
  </si>
  <si>
    <t>杨兆平</t>
  </si>
  <si>
    <t>西润村四队</t>
  </si>
  <si>
    <t>吴贵荣</t>
  </si>
  <si>
    <t>丁万录</t>
  </si>
  <si>
    <t>罗文玉</t>
  </si>
  <si>
    <t>罗文海</t>
  </si>
  <si>
    <t>吴小云</t>
  </si>
  <si>
    <t>丁万红</t>
  </si>
  <si>
    <t>吴茂荣</t>
  </si>
  <si>
    <t>杨永华</t>
  </si>
  <si>
    <t>张译群</t>
  </si>
  <si>
    <t>张绍兵</t>
  </si>
  <si>
    <t>丁万龙</t>
  </si>
  <si>
    <t>杨伟光</t>
  </si>
  <si>
    <t>罗少龙</t>
  </si>
  <si>
    <t>田小芹</t>
  </si>
  <si>
    <t>西润村五队</t>
  </si>
  <si>
    <t>张建仁</t>
  </si>
  <si>
    <t>康宏杰</t>
  </si>
  <si>
    <t>吴金兵</t>
  </si>
  <si>
    <t>侯月珍</t>
  </si>
  <si>
    <t>杨红明</t>
  </si>
  <si>
    <t>张建冬</t>
  </si>
  <si>
    <t>张其明</t>
  </si>
  <si>
    <t>张其元</t>
  </si>
  <si>
    <t>郭洪兵</t>
  </si>
  <si>
    <t>郭建礼</t>
  </si>
  <si>
    <t>李浩强</t>
  </si>
  <si>
    <t>马万英</t>
  </si>
  <si>
    <t>王雪琴</t>
  </si>
  <si>
    <t>西润村六队</t>
  </si>
  <si>
    <t>张翠香</t>
  </si>
  <si>
    <t>张成荣</t>
  </si>
  <si>
    <t>张成贵</t>
  </si>
  <si>
    <t>刘生军</t>
  </si>
  <si>
    <t>杨金民</t>
  </si>
  <si>
    <t>王付堂</t>
  </si>
  <si>
    <t>马仁清</t>
  </si>
  <si>
    <t>毛自玉</t>
  </si>
  <si>
    <t>毛建云</t>
  </si>
  <si>
    <t>丁小军</t>
  </si>
  <si>
    <t>王洪庆</t>
  </si>
  <si>
    <t>赵洪虎</t>
  </si>
  <si>
    <t>西润村七队</t>
  </si>
  <si>
    <t>赵洪普</t>
  </si>
  <si>
    <t>赵洪英</t>
  </si>
  <si>
    <t>杨增伏</t>
  </si>
  <si>
    <t>张成毕</t>
  </si>
  <si>
    <t>张生川</t>
  </si>
  <si>
    <t>张少俊</t>
  </si>
  <si>
    <t>张成虎</t>
  </si>
  <si>
    <t>张生杰</t>
  </si>
  <si>
    <t>张建俊</t>
  </si>
  <si>
    <t>赵洪儒</t>
  </si>
  <si>
    <t>张成华</t>
  </si>
  <si>
    <t>张成明</t>
  </si>
  <si>
    <t>张成礼</t>
  </si>
  <si>
    <t>张生兵</t>
  </si>
  <si>
    <t>张生德</t>
  </si>
  <si>
    <t>张建新</t>
  </si>
  <si>
    <t>张建和</t>
  </si>
  <si>
    <t>张勇杰</t>
  </si>
  <si>
    <t>张生玉</t>
  </si>
  <si>
    <t>张成保</t>
  </si>
  <si>
    <t>何光伏</t>
  </si>
  <si>
    <t>张生军</t>
  </si>
  <si>
    <t>张成清</t>
  </si>
  <si>
    <t>杨连孝</t>
  </si>
  <si>
    <t>张成祥</t>
  </si>
  <si>
    <t>张成军</t>
  </si>
  <si>
    <t>张成国</t>
  </si>
  <si>
    <t>张生仁</t>
  </si>
  <si>
    <t>张生俊</t>
  </si>
  <si>
    <t>张生道</t>
  </si>
  <si>
    <t>张成林</t>
  </si>
  <si>
    <t>杨连兵</t>
  </si>
  <si>
    <t>张建洪</t>
  </si>
  <si>
    <t>张生学</t>
  </si>
  <si>
    <t>张成先</t>
  </si>
  <si>
    <t>西润村八队</t>
  </si>
  <si>
    <t>张成彦</t>
  </si>
  <si>
    <t>黄金录</t>
  </si>
  <si>
    <t>王明玉</t>
  </si>
  <si>
    <t>张成田</t>
  </si>
  <si>
    <t>王永和</t>
  </si>
  <si>
    <t>张成俊</t>
  </si>
  <si>
    <t>丁桂莲</t>
  </si>
  <si>
    <t>马明兴</t>
  </si>
  <si>
    <t>张成金</t>
  </si>
  <si>
    <t>张伟明</t>
  </si>
  <si>
    <t>张成兴</t>
  </si>
  <si>
    <t>张建贵</t>
  </si>
  <si>
    <t>马明成</t>
  </si>
  <si>
    <t>张成山</t>
  </si>
  <si>
    <t>张成云</t>
  </si>
  <si>
    <t>马国龙</t>
  </si>
  <si>
    <t>张成红</t>
  </si>
  <si>
    <t>马桂珍</t>
  </si>
  <si>
    <t>西润村九队</t>
  </si>
  <si>
    <t>杨自超</t>
  </si>
  <si>
    <t>杨小霞</t>
  </si>
  <si>
    <t>杨自孝</t>
  </si>
  <si>
    <t>吴月成</t>
  </si>
  <si>
    <t>吴月忠</t>
  </si>
  <si>
    <t>吴月伏</t>
  </si>
  <si>
    <t>吴月贵</t>
  </si>
  <si>
    <t>吴学伏</t>
  </si>
  <si>
    <t>杨自俊</t>
  </si>
  <si>
    <t>杨自和</t>
  </si>
  <si>
    <t>田丰英</t>
  </si>
  <si>
    <t>杨自平</t>
  </si>
  <si>
    <t>杨自学</t>
  </si>
  <si>
    <t>杨自东</t>
  </si>
  <si>
    <t>杨自忠</t>
  </si>
  <si>
    <t>杨自文</t>
  </si>
  <si>
    <t>杨自伏</t>
  </si>
  <si>
    <t>杨自太</t>
  </si>
  <si>
    <t>杨自波</t>
  </si>
  <si>
    <t>杨峰</t>
  </si>
  <si>
    <t>吴利涛</t>
  </si>
  <si>
    <t>西润村十队</t>
  </si>
  <si>
    <t>吴金华</t>
  </si>
  <si>
    <t>马什龙</t>
  </si>
  <si>
    <t>晁筛筛</t>
  </si>
  <si>
    <t>马建全</t>
  </si>
  <si>
    <t>李志莲</t>
  </si>
  <si>
    <t>马士红</t>
  </si>
  <si>
    <t>吴忠虎</t>
  </si>
  <si>
    <t>杨瑞雪</t>
  </si>
  <si>
    <t>张军林</t>
  </si>
  <si>
    <t>西润村十一队</t>
  </si>
  <si>
    <t>喜占虎</t>
  </si>
  <si>
    <t>张成玉</t>
  </si>
  <si>
    <t>张成寿</t>
  </si>
  <si>
    <t>杨万栋</t>
  </si>
  <si>
    <t>王翠珍</t>
  </si>
  <si>
    <t>张成花</t>
  </si>
  <si>
    <t>张忆平</t>
  </si>
  <si>
    <t>张成秀</t>
  </si>
  <si>
    <t>喜宏文</t>
  </si>
  <si>
    <t>张成柱</t>
  </si>
  <si>
    <t>马福明</t>
  </si>
  <si>
    <t>张成惠</t>
  </si>
  <si>
    <t>杨增虎</t>
  </si>
  <si>
    <t>张成洪</t>
  </si>
  <si>
    <t>张生彪</t>
  </si>
  <si>
    <t>张晓宏</t>
  </si>
  <si>
    <t>张成录</t>
  </si>
  <si>
    <t>西润村十二队</t>
  </si>
  <si>
    <t>西润村十三队</t>
  </si>
  <si>
    <t>通惠村一队</t>
  </si>
  <si>
    <t>马俊亮</t>
  </si>
  <si>
    <t>李惠</t>
  </si>
  <si>
    <t>永丰四队</t>
  </si>
  <si>
    <t>马赞利</t>
  </si>
  <si>
    <t>马永飞</t>
  </si>
  <si>
    <t>马祥忠</t>
  </si>
  <si>
    <t>丁汉文</t>
  </si>
  <si>
    <t>胡光林</t>
  </si>
  <si>
    <t>马强龙</t>
  </si>
  <si>
    <t>马祥军</t>
  </si>
  <si>
    <t>马祥宏</t>
  </si>
  <si>
    <t>马赞仁</t>
  </si>
  <si>
    <t>丁汉林</t>
  </si>
  <si>
    <t>丁会琴</t>
  </si>
  <si>
    <t>马保生</t>
  </si>
  <si>
    <t>张桂福</t>
  </si>
  <si>
    <t>毛生国</t>
  </si>
  <si>
    <t>丁爱军</t>
  </si>
  <si>
    <t>马祥明</t>
  </si>
  <si>
    <t>丁全</t>
  </si>
  <si>
    <t>谢凤莲</t>
  </si>
  <si>
    <t>马赞廷</t>
  </si>
  <si>
    <t>毛永礼</t>
  </si>
  <si>
    <t>高庄</t>
  </si>
  <si>
    <t>永丰8队</t>
  </si>
  <si>
    <t>马保洪</t>
  </si>
  <si>
    <t>罗文成</t>
  </si>
  <si>
    <t>通惠村2队</t>
  </si>
  <si>
    <t>哈兵</t>
  </si>
  <si>
    <t>毛学明</t>
  </si>
  <si>
    <t>哈俊贤</t>
  </si>
  <si>
    <t>哈永福</t>
  </si>
  <si>
    <t>郝登龙</t>
  </si>
  <si>
    <t>哈占贵</t>
  </si>
  <si>
    <t>哈中成</t>
  </si>
  <si>
    <t>哈中山</t>
  </si>
  <si>
    <t>哈忠其</t>
  </si>
  <si>
    <t>郝登华</t>
  </si>
  <si>
    <t>田秀丽</t>
  </si>
  <si>
    <t>田学山</t>
  </si>
  <si>
    <t>王正祥</t>
  </si>
  <si>
    <t>哈东静</t>
  </si>
  <si>
    <t>通惠村6队</t>
  </si>
  <si>
    <t>哈东海</t>
  </si>
  <si>
    <t>郝登学</t>
  </si>
  <si>
    <t>哈永贵</t>
  </si>
  <si>
    <t>王振刚</t>
  </si>
  <si>
    <t>杨泽廷</t>
  </si>
  <si>
    <t>通惠村3队</t>
  </si>
  <si>
    <t>谭学增</t>
  </si>
  <si>
    <t>毛学兵</t>
  </si>
  <si>
    <t>金生礼</t>
  </si>
  <si>
    <t>靳伏平</t>
  </si>
  <si>
    <t>谭丰</t>
  </si>
  <si>
    <t>谭学红</t>
  </si>
  <si>
    <t>谭学成</t>
  </si>
  <si>
    <t>庞建民</t>
  </si>
  <si>
    <t>朱兰英</t>
  </si>
  <si>
    <t>谭学兵</t>
  </si>
  <si>
    <t>谭力</t>
  </si>
  <si>
    <t>金生海</t>
  </si>
  <si>
    <t>庞惠川</t>
  </si>
  <si>
    <t>庞惠清</t>
  </si>
  <si>
    <t>庞惠兵</t>
  </si>
  <si>
    <t>庞金山</t>
  </si>
  <si>
    <t>金生永</t>
  </si>
  <si>
    <t>苏伏贵</t>
  </si>
  <si>
    <t>毛建林</t>
  </si>
  <si>
    <t>谭学清</t>
  </si>
  <si>
    <t>谭学军</t>
  </si>
  <si>
    <t>苏涛</t>
  </si>
  <si>
    <t>金生孝</t>
  </si>
  <si>
    <t>金占红</t>
  </si>
  <si>
    <t>庞建伏</t>
  </si>
  <si>
    <t>庞政</t>
  </si>
  <si>
    <t>谭卫祥</t>
  </si>
  <si>
    <t>谭学财</t>
  </si>
  <si>
    <t>毛伏云</t>
  </si>
  <si>
    <t>毛学林</t>
  </si>
  <si>
    <t>毛洪林</t>
  </si>
  <si>
    <t>谭学海</t>
  </si>
  <si>
    <t>庞惠忠</t>
  </si>
  <si>
    <t>孟惠苹</t>
  </si>
  <si>
    <t>孟进贤</t>
  </si>
  <si>
    <t>金生亮</t>
  </si>
  <si>
    <t>毛伏林</t>
  </si>
  <si>
    <t>孟会军</t>
  </si>
  <si>
    <t>郭俊杰</t>
  </si>
  <si>
    <t>苏伏元</t>
  </si>
  <si>
    <t>苏冬</t>
  </si>
  <si>
    <t>毛生太</t>
  </si>
  <si>
    <t>金生学</t>
  </si>
  <si>
    <t>郭林</t>
  </si>
  <si>
    <t>毛亚宁</t>
  </si>
  <si>
    <t>毛贵廷</t>
  </si>
  <si>
    <t>庞廷现</t>
  </si>
  <si>
    <t>谭学良</t>
  </si>
  <si>
    <t>田秀萍</t>
  </si>
  <si>
    <t>闫万荣</t>
  </si>
  <si>
    <t>毛洪川</t>
  </si>
  <si>
    <t>毛桂荣</t>
  </si>
  <si>
    <t xml:space="preserve">张建军 </t>
  </si>
  <si>
    <t>通惠村4队</t>
  </si>
  <si>
    <t>曹军林</t>
  </si>
  <si>
    <t>曹冬林</t>
  </si>
  <si>
    <t>哈东平</t>
  </si>
  <si>
    <t>曹登榜</t>
  </si>
  <si>
    <t>庞占军</t>
  </si>
  <si>
    <t>庞占东</t>
  </si>
  <si>
    <t>曹西林</t>
  </si>
  <si>
    <t>庞金勇</t>
  </si>
  <si>
    <t>冯俊</t>
  </si>
  <si>
    <t>曹会明</t>
  </si>
  <si>
    <t>曹登占</t>
  </si>
  <si>
    <t>曹会忠</t>
  </si>
  <si>
    <t>张生云</t>
  </si>
  <si>
    <t>李发川</t>
  </si>
  <si>
    <t>庞廷茂</t>
  </si>
  <si>
    <t>哈伏兵</t>
  </si>
  <si>
    <t>庞建宁</t>
  </si>
  <si>
    <t>庞建平</t>
  </si>
  <si>
    <t>郭进军</t>
  </si>
  <si>
    <t>曹万林</t>
  </si>
  <si>
    <t>张宝宏</t>
  </si>
  <si>
    <t>承包户</t>
  </si>
  <si>
    <t>丁伏和</t>
  </si>
  <si>
    <t>通惠村5队</t>
  </si>
  <si>
    <t>何玉梅</t>
  </si>
  <si>
    <t>丁小荣</t>
  </si>
  <si>
    <t>丁肖</t>
  </si>
  <si>
    <t>何嘉俊</t>
  </si>
  <si>
    <t>丁万军</t>
  </si>
  <si>
    <t>毛元平</t>
  </si>
  <si>
    <t>毛玉军</t>
  </si>
  <si>
    <t>丁伏国</t>
  </si>
  <si>
    <t>丁学刚</t>
  </si>
  <si>
    <t>丁伏俊</t>
  </si>
  <si>
    <t>丁广荣</t>
  </si>
  <si>
    <t>丁永林</t>
  </si>
  <si>
    <t>毛玉保</t>
  </si>
  <si>
    <t>郝广川</t>
  </si>
  <si>
    <t>毛玉刚</t>
  </si>
  <si>
    <t>丁晓林</t>
  </si>
  <si>
    <t>毛洪旗</t>
  </si>
  <si>
    <t>毛立兵</t>
  </si>
  <si>
    <t>郝继刚</t>
  </si>
  <si>
    <t>焦凤花</t>
  </si>
  <si>
    <t>毛学军</t>
  </si>
  <si>
    <t>丁广军</t>
  </si>
  <si>
    <t>陈生庆</t>
  </si>
  <si>
    <t>丁小峰</t>
  </si>
  <si>
    <t>苏金祥</t>
  </si>
  <si>
    <t>马志清</t>
  </si>
  <si>
    <t>毛生林</t>
  </si>
  <si>
    <t>郝登义</t>
  </si>
  <si>
    <t>毛学礼</t>
  </si>
  <si>
    <t>丁学国</t>
  </si>
  <si>
    <t>毛铁军</t>
  </si>
  <si>
    <t>郝登林</t>
  </si>
  <si>
    <t>丁学峰</t>
  </si>
  <si>
    <t>丁文斌</t>
  </si>
  <si>
    <t>何占山</t>
  </si>
  <si>
    <t>丁小立</t>
  </si>
  <si>
    <t>陈月祥</t>
  </si>
  <si>
    <t>郝梅兰</t>
  </si>
  <si>
    <t>毛生龙</t>
  </si>
  <si>
    <t>丁洪新</t>
  </si>
  <si>
    <t>毛铁林</t>
  </si>
  <si>
    <t>郝登仁</t>
  </si>
  <si>
    <t>苏占桂</t>
  </si>
  <si>
    <t>沙学虎</t>
  </si>
  <si>
    <t>毛永和</t>
  </si>
  <si>
    <t>毛立军</t>
  </si>
  <si>
    <t>毛海川</t>
  </si>
  <si>
    <t>毛泽荣</t>
  </si>
  <si>
    <t>毛明</t>
  </si>
  <si>
    <t>毛海林</t>
  </si>
  <si>
    <t>毛海洋</t>
  </si>
  <si>
    <t>毛海军</t>
  </si>
  <si>
    <t>毛洪明</t>
  </si>
  <si>
    <t>毛学荣</t>
  </si>
  <si>
    <t>毛立民</t>
  </si>
  <si>
    <t>毛洪其</t>
  </si>
  <si>
    <t>毛生德</t>
  </si>
  <si>
    <t>毛自强</t>
  </si>
  <si>
    <t>毛自林</t>
  </si>
  <si>
    <t>毛生才</t>
  </si>
  <si>
    <t>闫翠兰</t>
  </si>
  <si>
    <t>毛海云</t>
  </si>
  <si>
    <t>毛洪学</t>
  </si>
  <si>
    <t>毛自荣</t>
  </si>
  <si>
    <t>王正林</t>
  </si>
  <si>
    <t>毛燕南</t>
  </si>
  <si>
    <t>王彦海</t>
  </si>
  <si>
    <t>王丽东</t>
  </si>
  <si>
    <t>毛生学</t>
  </si>
  <si>
    <t>何双果</t>
  </si>
  <si>
    <t>毛生伏</t>
  </si>
  <si>
    <t>毛立果</t>
  </si>
  <si>
    <t>毛生俊</t>
  </si>
  <si>
    <t>何继承</t>
  </si>
  <si>
    <t>毛生明</t>
  </si>
  <si>
    <t>毛柱</t>
  </si>
  <si>
    <t>毛生杰</t>
  </si>
  <si>
    <t>毛金智</t>
  </si>
  <si>
    <t>毛鹏</t>
  </si>
  <si>
    <t>杨凤花</t>
  </si>
  <si>
    <t>毛洪斌</t>
  </si>
  <si>
    <t>丁保平</t>
  </si>
  <si>
    <t>毛生玉</t>
  </si>
  <si>
    <t>毛立学</t>
  </si>
  <si>
    <t>王伏民</t>
  </si>
  <si>
    <t>王存礼</t>
  </si>
  <si>
    <t>毛自华</t>
  </si>
  <si>
    <t>毛洪才</t>
  </si>
  <si>
    <t>毛洪荣</t>
  </si>
  <si>
    <t>马佳迪</t>
  </si>
  <si>
    <t>毛洪平</t>
  </si>
  <si>
    <t>王正刚</t>
  </si>
  <si>
    <t>马立贵</t>
  </si>
  <si>
    <t>通惠村7队</t>
  </si>
  <si>
    <t>马立清</t>
  </si>
  <si>
    <t>杨玉山</t>
  </si>
  <si>
    <t>马自立</t>
  </si>
  <si>
    <t>马伏俊</t>
  </si>
  <si>
    <t>小马伏明</t>
  </si>
  <si>
    <t>马伏红</t>
  </si>
  <si>
    <t>郝登川</t>
  </si>
  <si>
    <t>杨宝玉</t>
  </si>
  <si>
    <t>马现明</t>
  </si>
  <si>
    <t>马立川</t>
  </si>
  <si>
    <t>周伏贵</t>
  </si>
  <si>
    <t>杨宝青</t>
  </si>
  <si>
    <t>杨宝云</t>
  </si>
  <si>
    <t>马立寿</t>
  </si>
  <si>
    <t>周伏录</t>
  </si>
  <si>
    <t>大马学林</t>
  </si>
  <si>
    <t>中马伏明</t>
  </si>
  <si>
    <t>郝登祥</t>
  </si>
  <si>
    <t>马立俊</t>
  </si>
  <si>
    <t>郝登平</t>
  </si>
  <si>
    <t>郝登云</t>
  </si>
  <si>
    <t>郝登礼</t>
  </si>
  <si>
    <t>马文红</t>
  </si>
  <si>
    <t>通惠村8队</t>
  </si>
  <si>
    <t>丁自学</t>
  </si>
  <si>
    <t>毛生文</t>
  </si>
  <si>
    <t>毛生礼</t>
  </si>
  <si>
    <t>毛自军</t>
  </si>
  <si>
    <t>毛生孝</t>
  </si>
  <si>
    <t>毛伏华</t>
  </si>
  <si>
    <t>毛生成</t>
  </si>
  <si>
    <t>毛洪兵</t>
  </si>
  <si>
    <t>毛海峰</t>
  </si>
  <si>
    <t>毛海东</t>
  </si>
  <si>
    <t>毛永兰</t>
  </si>
  <si>
    <t>毛生洪</t>
  </si>
  <si>
    <t>毛洪山</t>
  </si>
  <si>
    <t>毛永良</t>
  </si>
  <si>
    <t>毛伏军</t>
  </si>
  <si>
    <t>毛生虎</t>
  </si>
  <si>
    <t>毛洪强</t>
  </si>
  <si>
    <t>毛永余</t>
  </si>
  <si>
    <t>毛彦新</t>
  </si>
  <si>
    <t>毛永忠</t>
  </si>
  <si>
    <t>毛立洋</t>
  </si>
  <si>
    <t>丁自伏</t>
  </si>
  <si>
    <t>毛永贵</t>
  </si>
  <si>
    <t>毛玉庆</t>
  </si>
  <si>
    <t>毛勇</t>
  </si>
  <si>
    <t>毛永其</t>
  </si>
  <si>
    <t>毛学峰</t>
  </si>
  <si>
    <t>毛洪国</t>
  </si>
  <si>
    <t>毛洪忠</t>
  </si>
  <si>
    <t>毛虎</t>
  </si>
  <si>
    <t>毛永山</t>
  </si>
  <si>
    <t>毛伟</t>
  </si>
  <si>
    <t>毛小军</t>
  </si>
  <si>
    <t>毛洪伏</t>
  </si>
  <si>
    <t>毛生川</t>
  </si>
  <si>
    <t>丁自俊</t>
  </si>
  <si>
    <t>毛立宏</t>
  </si>
  <si>
    <t>毛立华</t>
  </si>
  <si>
    <t>毛洪龙</t>
  </si>
  <si>
    <t>毛小涛</t>
  </si>
  <si>
    <t>丁海兵</t>
  </si>
  <si>
    <t>王志国</t>
  </si>
  <si>
    <t>杨莉梅</t>
  </si>
  <si>
    <t>毛生贵</t>
  </si>
  <si>
    <t>毛超</t>
  </si>
  <si>
    <t xml:space="preserve"> 贺宗奇</t>
  </si>
  <si>
    <t>黄渠桥镇渠中村一队</t>
  </si>
  <si>
    <t>杨玉川</t>
  </si>
  <si>
    <t>吴金芳</t>
  </si>
  <si>
    <t>贺兴年</t>
  </si>
  <si>
    <t>贺宗仁</t>
  </si>
  <si>
    <t>肖广虎</t>
  </si>
  <si>
    <t>贺宗文</t>
  </si>
  <si>
    <t>贺明</t>
  </si>
  <si>
    <t>贺宗茂</t>
  </si>
  <si>
    <t>贺春生</t>
  </si>
  <si>
    <t>徐广红</t>
  </si>
  <si>
    <t>王智军</t>
  </si>
  <si>
    <t>徐永军</t>
  </si>
  <si>
    <t>陈登梯</t>
  </si>
  <si>
    <t>周吉平</t>
  </si>
  <si>
    <t>胡清龙</t>
  </si>
  <si>
    <t>胡青明</t>
  </si>
  <si>
    <t>胡占荣</t>
  </si>
  <si>
    <t>胡兆兵</t>
  </si>
  <si>
    <t>戴凤玲</t>
  </si>
  <si>
    <t>杨来川</t>
  </si>
  <si>
    <t>胡青红</t>
  </si>
  <si>
    <t>胡青国</t>
  </si>
  <si>
    <t>胡占川</t>
  </si>
  <si>
    <t>贺宗林</t>
  </si>
  <si>
    <t>胡刚</t>
  </si>
  <si>
    <t>贺兴元</t>
  </si>
  <si>
    <t>贺利</t>
  </si>
  <si>
    <t>刘君梅</t>
  </si>
  <si>
    <t>徐惠珍</t>
  </si>
  <si>
    <t>贺宗平</t>
  </si>
  <si>
    <t>胡兆云</t>
  </si>
  <si>
    <t>胡兆福</t>
  </si>
  <si>
    <t>杨广海</t>
  </si>
  <si>
    <t>黄渠桥镇渠中村二队</t>
  </si>
  <si>
    <t>吴克田</t>
  </si>
  <si>
    <t>杨宏川</t>
  </si>
  <si>
    <t>韩秀琴</t>
  </si>
  <si>
    <t>李清国</t>
  </si>
  <si>
    <t>李清仁</t>
  </si>
  <si>
    <t>杨红山</t>
  </si>
  <si>
    <t>谭宁生</t>
  </si>
  <si>
    <t>杨晓云</t>
  </si>
  <si>
    <t>杨德顺</t>
  </si>
  <si>
    <t>陈吉荣</t>
  </si>
  <si>
    <t>杨红兵</t>
  </si>
  <si>
    <t>陈吉贤</t>
  </si>
  <si>
    <t>谭永生</t>
  </si>
  <si>
    <t>杨红章</t>
  </si>
  <si>
    <t>谭清太</t>
  </si>
  <si>
    <t>李清山</t>
  </si>
  <si>
    <t>杨红旗</t>
  </si>
  <si>
    <t>陈兴福</t>
  </si>
  <si>
    <t>黄渠桥镇渠中村三队</t>
  </si>
  <si>
    <t>何进军</t>
  </si>
  <si>
    <t>王廷寿</t>
  </si>
  <si>
    <t>何西会</t>
  </si>
  <si>
    <t>陈万红</t>
  </si>
  <si>
    <t>王振明</t>
  </si>
  <si>
    <t>吴桂才</t>
  </si>
  <si>
    <t>陈兴会</t>
  </si>
  <si>
    <t>徐忠华</t>
  </si>
  <si>
    <t>陈兴芳</t>
  </si>
  <si>
    <t>何进红</t>
  </si>
  <si>
    <t>吴振军</t>
  </si>
  <si>
    <t>吴振江</t>
  </si>
  <si>
    <t>吴正建</t>
  </si>
  <si>
    <t>何学红</t>
  </si>
  <si>
    <t>王廷喜</t>
  </si>
  <si>
    <t>曹兴林</t>
  </si>
  <si>
    <t>吴振明</t>
  </si>
  <si>
    <t>王振平</t>
  </si>
  <si>
    <t>黄学梅</t>
  </si>
  <si>
    <t>周进军</t>
  </si>
  <si>
    <t>陈光华</t>
  </si>
  <si>
    <t>王廷录</t>
  </si>
  <si>
    <t>王朗生</t>
  </si>
  <si>
    <t>陈保</t>
  </si>
  <si>
    <t>陈兴荣</t>
  </si>
  <si>
    <t>陈兴忠</t>
  </si>
  <si>
    <t>何兴玉</t>
  </si>
  <si>
    <t>蔡占军</t>
  </si>
  <si>
    <t>黄渠桥镇渠中村四队</t>
  </si>
  <si>
    <t>蔡万山</t>
  </si>
  <si>
    <t>李德祥</t>
  </si>
  <si>
    <t>王卫和</t>
  </si>
  <si>
    <t>蔡万军</t>
  </si>
  <si>
    <t>蔡万国</t>
  </si>
  <si>
    <t>蔡万伏</t>
  </si>
  <si>
    <t>王会全</t>
  </si>
  <si>
    <t>郭汉星</t>
  </si>
  <si>
    <t>王会元</t>
  </si>
  <si>
    <t>郭汉文</t>
  </si>
  <si>
    <t>郭斌</t>
  </si>
  <si>
    <t>郭汉忠</t>
  </si>
  <si>
    <t>蔡发成</t>
  </si>
  <si>
    <t>黄渠桥镇渠中村五队</t>
  </si>
  <si>
    <t>陈进军</t>
  </si>
  <si>
    <t>房瑞鑫</t>
  </si>
  <si>
    <t>刘占平</t>
  </si>
  <si>
    <t>陈永清</t>
  </si>
  <si>
    <t>方学军</t>
  </si>
  <si>
    <t>田宝山</t>
  </si>
  <si>
    <t>陈登奎</t>
  </si>
  <si>
    <t>田春梅</t>
  </si>
  <si>
    <t>田振刚</t>
  </si>
  <si>
    <t>段瑞刚</t>
  </si>
  <si>
    <t>田金龙</t>
  </si>
  <si>
    <t>方学祥</t>
  </si>
  <si>
    <t>田宝成</t>
  </si>
  <si>
    <t>方学红</t>
  </si>
  <si>
    <t>刘阳</t>
  </si>
  <si>
    <t>谢宗国</t>
  </si>
  <si>
    <t>黄渠桥镇渠中村六队</t>
  </si>
  <si>
    <t>谢立峰</t>
  </si>
  <si>
    <t>闫学祥</t>
  </si>
  <si>
    <t>谢宗南</t>
  </si>
  <si>
    <t>闫学礼</t>
  </si>
  <si>
    <t>李生贵</t>
  </si>
  <si>
    <t>谢宗云</t>
  </si>
  <si>
    <t>谢银喜</t>
  </si>
  <si>
    <t>谢静元</t>
  </si>
  <si>
    <t>宋文军</t>
  </si>
  <si>
    <t>谢宗珍</t>
  </si>
  <si>
    <t>谢静恒</t>
  </si>
  <si>
    <t>谢宗孝</t>
  </si>
  <si>
    <t>谢宗红</t>
  </si>
  <si>
    <t>谢宗虎</t>
  </si>
  <si>
    <t>吕现祥</t>
  </si>
  <si>
    <t>李会玲</t>
  </si>
  <si>
    <t>谢文连</t>
  </si>
  <si>
    <t>黄渠桥镇渠中村七队</t>
  </si>
  <si>
    <t>唐占兵</t>
  </si>
  <si>
    <t>唐信东</t>
  </si>
  <si>
    <t>靳宗贤</t>
  </si>
  <si>
    <t>靳东子</t>
  </si>
  <si>
    <t>杜兴兵</t>
  </si>
  <si>
    <t>李进龙</t>
  </si>
  <si>
    <t>孙现文</t>
  </si>
  <si>
    <t>唐占军</t>
  </si>
  <si>
    <t>唐瑞清</t>
  </si>
  <si>
    <t>孙现龙</t>
  </si>
  <si>
    <t>沈银山</t>
  </si>
  <si>
    <t>沈兴林</t>
  </si>
  <si>
    <t>沈建斌</t>
  </si>
  <si>
    <t>李彬</t>
  </si>
  <si>
    <t>杜兴国</t>
  </si>
  <si>
    <t>叶玉英</t>
  </si>
  <si>
    <t>李现龙</t>
  </si>
  <si>
    <t>唐飞</t>
  </si>
  <si>
    <t>吴会银</t>
  </si>
  <si>
    <t>王新会</t>
  </si>
  <si>
    <t>沈利</t>
  </si>
  <si>
    <t>吴会兵</t>
  </si>
  <si>
    <t>吴锋</t>
  </si>
  <si>
    <t>沈兴会</t>
  </si>
  <si>
    <t>唐瑞忠</t>
  </si>
  <si>
    <t>黄渠桥镇渠中村八队</t>
  </si>
  <si>
    <t>陈新惠</t>
  </si>
  <si>
    <t>余占文</t>
  </si>
  <si>
    <t>田振荣</t>
  </si>
  <si>
    <t>王佩琳</t>
  </si>
  <si>
    <t>谢廷忠</t>
  </si>
  <si>
    <t>谢静</t>
  </si>
  <si>
    <t>催永利</t>
  </si>
  <si>
    <t>谢新茂</t>
  </si>
  <si>
    <t>余占新</t>
  </si>
  <si>
    <t>邵志强</t>
  </si>
  <si>
    <t>梁会平</t>
  </si>
  <si>
    <t>郭鹏飞</t>
  </si>
  <si>
    <t>谢振兵</t>
  </si>
  <si>
    <t>谢廷祥</t>
  </si>
  <si>
    <t>刘光俊</t>
  </si>
  <si>
    <t>黄渠桥镇渠中村九队</t>
  </si>
  <si>
    <t>李青文</t>
  </si>
  <si>
    <t>李会峰</t>
  </si>
  <si>
    <t>李春文</t>
  </si>
  <si>
    <t>陈红川</t>
  </si>
  <si>
    <t>陈宏林</t>
  </si>
  <si>
    <t>李青臣</t>
  </si>
  <si>
    <t>陈铁军</t>
  </si>
  <si>
    <t>陈宏云</t>
  </si>
  <si>
    <t>李玉鹏</t>
  </si>
  <si>
    <t>刘光聪</t>
  </si>
  <si>
    <t>李清海</t>
  </si>
  <si>
    <t>陈学伏</t>
  </si>
  <si>
    <t>刘小兵</t>
  </si>
  <si>
    <t>黄渠桥镇渠中村十队</t>
  </si>
  <si>
    <t>王伟云</t>
  </si>
  <si>
    <t>王占维</t>
  </si>
  <si>
    <t>季占祥</t>
  </si>
  <si>
    <t>钟学义</t>
  </si>
  <si>
    <t>季占军</t>
  </si>
  <si>
    <t>王卫林</t>
  </si>
  <si>
    <t>季占国</t>
  </si>
  <si>
    <t>季占成</t>
  </si>
  <si>
    <t>王维兵</t>
  </si>
  <si>
    <t>王维成</t>
  </si>
  <si>
    <t>王学柱</t>
  </si>
  <si>
    <t>毛淑红</t>
  </si>
  <si>
    <t>殷伏珍</t>
  </si>
  <si>
    <t>黄渠桥镇渠中村十一队</t>
  </si>
  <si>
    <t>殷建军</t>
  </si>
  <si>
    <t>叶发明</t>
  </si>
  <si>
    <t>李淑芬</t>
  </si>
  <si>
    <t>叶占平</t>
  </si>
  <si>
    <t>吕建兵</t>
  </si>
  <si>
    <t>殷占林</t>
  </si>
  <si>
    <t>叶永华</t>
  </si>
  <si>
    <t>叶发云</t>
  </si>
  <si>
    <t>殷伏明</t>
  </si>
  <si>
    <t>殷占山</t>
  </si>
  <si>
    <t>殷占国</t>
  </si>
  <si>
    <t>温尚武</t>
  </si>
  <si>
    <t>殷波</t>
  </si>
  <si>
    <t>殷占玉</t>
  </si>
  <si>
    <t>殷小华</t>
  </si>
  <si>
    <t>叶岗</t>
  </si>
  <si>
    <t>殷占川</t>
  </si>
  <si>
    <t>叶伟</t>
  </si>
  <si>
    <t>叶占元</t>
  </si>
  <si>
    <t>叶占林</t>
  </si>
  <si>
    <t>叶志军</t>
  </si>
  <si>
    <t>刘自亮</t>
  </si>
  <si>
    <t>殷建兵</t>
  </si>
  <si>
    <t>叶发川</t>
  </si>
  <si>
    <t>叶发山</t>
  </si>
  <si>
    <t>叶军</t>
  </si>
  <si>
    <t>叶占国</t>
  </si>
  <si>
    <t>陈桂兰</t>
  </si>
  <si>
    <t>永丰一队</t>
  </si>
  <si>
    <t>丁海进</t>
  </si>
  <si>
    <t>周学琴</t>
  </si>
  <si>
    <t>丁华</t>
  </si>
  <si>
    <t>马挺</t>
  </si>
  <si>
    <t>丁希华</t>
  </si>
  <si>
    <t>丁元志</t>
  </si>
  <si>
    <t>马福寿</t>
  </si>
  <si>
    <t>马肖</t>
  </si>
  <si>
    <t>丁其</t>
  </si>
  <si>
    <t>丁元驰</t>
  </si>
  <si>
    <t>马卫清</t>
  </si>
  <si>
    <t>马永洪</t>
  </si>
  <si>
    <t>丁伍德</t>
  </si>
  <si>
    <t>丁贤德</t>
  </si>
  <si>
    <t>杨国才</t>
  </si>
  <si>
    <t>丁志龙</t>
  </si>
  <si>
    <t>丁彦冬</t>
  </si>
  <si>
    <t>永丰二队</t>
  </si>
  <si>
    <t>丁立国</t>
  </si>
  <si>
    <t>丁洪龙</t>
  </si>
  <si>
    <t>王素芹</t>
  </si>
  <si>
    <t>丁保祥</t>
  </si>
  <si>
    <t>沙兰花</t>
  </si>
  <si>
    <t>丁伏云</t>
  </si>
  <si>
    <t>丁洪学</t>
  </si>
  <si>
    <t>丁瑞</t>
  </si>
  <si>
    <t>丁伏贞</t>
  </si>
  <si>
    <t>沙佃玉</t>
  </si>
  <si>
    <t>丁汉云</t>
  </si>
  <si>
    <t>丁彦新</t>
  </si>
  <si>
    <t>丁学琴</t>
  </si>
  <si>
    <t>沙华</t>
  </si>
  <si>
    <t>丁立俊</t>
  </si>
  <si>
    <t>沙彬</t>
  </si>
  <si>
    <t>丁洪太</t>
  </si>
  <si>
    <t>永丰三队</t>
  </si>
  <si>
    <t>马焕中</t>
  </si>
  <si>
    <t>马焕英</t>
  </si>
  <si>
    <t>丁德明</t>
  </si>
  <si>
    <t>马卫生</t>
  </si>
  <si>
    <t>马生良</t>
  </si>
  <si>
    <t>马焕荣</t>
  </si>
  <si>
    <t>邬永胜</t>
  </si>
  <si>
    <t>马卫新</t>
  </si>
  <si>
    <t>苏小龙</t>
  </si>
  <si>
    <t>马焕山</t>
  </si>
  <si>
    <t>马成吉</t>
  </si>
  <si>
    <t>马铁华</t>
  </si>
  <si>
    <t>马生录</t>
  </si>
  <si>
    <t>马玉莲</t>
  </si>
  <si>
    <t>马成德</t>
  </si>
  <si>
    <t>马荣贵</t>
  </si>
  <si>
    <t>马成兵</t>
  </si>
  <si>
    <t>苏奴旦</t>
  </si>
  <si>
    <t>毛海兵</t>
  </si>
  <si>
    <t>马进孝</t>
  </si>
  <si>
    <t>马玉娟</t>
  </si>
  <si>
    <t>毛凤兰</t>
  </si>
  <si>
    <t>陈菊霞</t>
  </si>
  <si>
    <t>马天鹏</t>
  </si>
  <si>
    <t>永丰五队</t>
  </si>
  <si>
    <t>丁红荣</t>
  </si>
  <si>
    <t>丁炳虎</t>
  </si>
  <si>
    <t>丁刚</t>
  </si>
  <si>
    <t>丁洪俊</t>
  </si>
  <si>
    <t>丁金贵</t>
  </si>
  <si>
    <t>谢丰林</t>
  </si>
  <si>
    <t>丁玉华</t>
  </si>
  <si>
    <t>丁红贵</t>
  </si>
  <si>
    <t>谢丰庆</t>
  </si>
  <si>
    <t>丁义国</t>
  </si>
  <si>
    <t>丁义祥</t>
  </si>
  <si>
    <t>马文秀</t>
  </si>
  <si>
    <t>丁宏斌</t>
  </si>
  <si>
    <t>丁保强</t>
  </si>
  <si>
    <t>郝斌</t>
  </si>
  <si>
    <t>王红庆</t>
  </si>
  <si>
    <t>郝金伏</t>
  </si>
  <si>
    <t>郝金良</t>
  </si>
  <si>
    <t>丁义林</t>
  </si>
  <si>
    <t>许海云</t>
  </si>
  <si>
    <t>永丰六队</t>
  </si>
  <si>
    <t>柏建平</t>
  </si>
  <si>
    <t>柏永礼</t>
  </si>
  <si>
    <t>丁志国</t>
  </si>
  <si>
    <t>王会芹</t>
  </si>
  <si>
    <t>张会金</t>
  </si>
  <si>
    <t>吴峰</t>
  </si>
  <si>
    <t>雷博</t>
  </si>
  <si>
    <t>胡红英</t>
  </si>
  <si>
    <t>韩秀兰</t>
  </si>
  <si>
    <t>徐运楠</t>
  </si>
  <si>
    <t>柏建福</t>
  </si>
  <si>
    <t>吴玉明</t>
  </si>
  <si>
    <t>康福琴</t>
  </si>
  <si>
    <t>朱宝</t>
  </si>
  <si>
    <t>张会海</t>
  </si>
  <si>
    <t>樊炳忠</t>
  </si>
  <si>
    <t>程学海</t>
  </si>
  <si>
    <t>赵文满</t>
  </si>
  <si>
    <t>赵守江</t>
  </si>
  <si>
    <t>曹彦庆</t>
  </si>
  <si>
    <t>永丰八队</t>
  </si>
  <si>
    <t>马进强</t>
  </si>
  <si>
    <t>吴守仁</t>
  </si>
  <si>
    <t>海占文</t>
  </si>
  <si>
    <t>马才华</t>
  </si>
  <si>
    <t>马进华</t>
  </si>
  <si>
    <t>丁丰羽</t>
  </si>
  <si>
    <t>马贵兵</t>
  </si>
  <si>
    <t>吴金学</t>
  </si>
  <si>
    <t>马桂峰</t>
  </si>
  <si>
    <t>马月</t>
  </si>
  <si>
    <t>李振清</t>
  </si>
  <si>
    <t>马学珍</t>
  </si>
  <si>
    <t>马银军</t>
  </si>
  <si>
    <t>永丰九队</t>
  </si>
  <si>
    <t xml:space="preserve"> 承包商</t>
  </si>
  <si>
    <t>永丰村六队</t>
  </si>
  <si>
    <t>永丰村四队</t>
  </si>
  <si>
    <t>永丰村三队</t>
  </si>
  <si>
    <t>石嘴山市平罗县（市、区） 前进农场有限公司（盖章）     单位：亩</t>
  </si>
  <si>
    <t>陈鸿</t>
  </si>
  <si>
    <t>一队</t>
  </si>
  <si>
    <t>董国强</t>
  </si>
  <si>
    <t>刘庆</t>
  </si>
  <si>
    <t>刘少青</t>
  </si>
  <si>
    <t>林建忠</t>
  </si>
  <si>
    <t>朱虎林</t>
  </si>
  <si>
    <t>陆向靖</t>
  </si>
  <si>
    <t>徐生银</t>
  </si>
  <si>
    <t>徐月芳</t>
  </si>
  <si>
    <t>高华</t>
  </si>
  <si>
    <t>候学荣</t>
  </si>
  <si>
    <t>李勤</t>
  </si>
  <si>
    <t>马少君</t>
  </si>
  <si>
    <t>马少臣</t>
  </si>
  <si>
    <t>伍庭峰</t>
  </si>
  <si>
    <t>沈宝成</t>
  </si>
  <si>
    <t>张其辉</t>
  </si>
  <si>
    <t>赵利军</t>
  </si>
  <si>
    <t>贺萍</t>
  </si>
  <si>
    <t>郑万利</t>
  </si>
  <si>
    <t>魏春玺</t>
  </si>
  <si>
    <t>安德学</t>
  </si>
  <si>
    <t>李天生</t>
  </si>
  <si>
    <t>王君胜</t>
  </si>
  <si>
    <t>肖国军</t>
  </si>
  <si>
    <t>郭文璧</t>
  </si>
  <si>
    <t>胡新利</t>
  </si>
  <si>
    <t>王志贵</t>
  </si>
  <si>
    <t>张巧棠</t>
  </si>
  <si>
    <t>沈龙</t>
  </si>
  <si>
    <t>韩学进</t>
  </si>
  <si>
    <t>张旗芹</t>
  </si>
  <si>
    <t>申联海</t>
  </si>
  <si>
    <t>陈佳春</t>
  </si>
  <si>
    <t>王存英</t>
  </si>
  <si>
    <t>赵新民</t>
  </si>
  <si>
    <t>鲁少忠</t>
  </si>
  <si>
    <t>鲁秀花</t>
  </si>
  <si>
    <t>朱俊霞</t>
  </si>
  <si>
    <t>陈吉宁</t>
  </si>
  <si>
    <t>武家丰</t>
  </si>
  <si>
    <t>侯学军</t>
  </si>
  <si>
    <t>张玮</t>
  </si>
  <si>
    <t>高少军</t>
  </si>
  <si>
    <t>二队</t>
  </si>
  <si>
    <t>黄学明</t>
  </si>
  <si>
    <t>马明柱</t>
  </si>
  <si>
    <t>部敬利</t>
  </si>
  <si>
    <t>徐建祥</t>
  </si>
  <si>
    <t>叶挺甫</t>
  </si>
  <si>
    <t>叶小明</t>
  </si>
  <si>
    <t>拓淑梅</t>
  </si>
  <si>
    <t>袁建军</t>
  </si>
  <si>
    <t>张冬梅</t>
  </si>
  <si>
    <t>蒋正军</t>
  </si>
  <si>
    <t>郑建生</t>
  </si>
  <si>
    <t>贾德贞</t>
  </si>
  <si>
    <t>董国兰</t>
  </si>
  <si>
    <t>丁洪伟</t>
  </si>
  <si>
    <t>段伟琴</t>
  </si>
  <si>
    <t>黄学涛</t>
  </si>
  <si>
    <t>梁学林</t>
  </si>
  <si>
    <t>马兴录</t>
  </si>
  <si>
    <t>马广福</t>
  </si>
  <si>
    <t>马学旗</t>
  </si>
  <si>
    <t>孙献文</t>
  </si>
  <si>
    <t>杨惠琴</t>
  </si>
  <si>
    <t>孙献忠</t>
  </si>
  <si>
    <t>汪梁胜</t>
  </si>
  <si>
    <t>贾德军</t>
  </si>
  <si>
    <t>闻泽林</t>
  </si>
  <si>
    <t>闻泽荣</t>
  </si>
  <si>
    <t>叶小林</t>
  </si>
  <si>
    <t>袁建东</t>
  </si>
  <si>
    <t>郑斌育</t>
  </si>
  <si>
    <t>宋建国</t>
  </si>
  <si>
    <t>贾德云</t>
  </si>
  <si>
    <t>郑斌武</t>
  </si>
  <si>
    <t>马文贤</t>
  </si>
  <si>
    <t>李海鹏</t>
  </si>
  <si>
    <t>罗卫宁</t>
  </si>
  <si>
    <t>童芳</t>
  </si>
  <si>
    <t>张新诚</t>
  </si>
  <si>
    <t>袁风玲</t>
  </si>
  <si>
    <t>胡天祥</t>
  </si>
  <si>
    <t>闻泽仁</t>
  </si>
  <si>
    <t>朱平宁</t>
  </si>
  <si>
    <t>蒋正平</t>
  </si>
  <si>
    <t>马建义</t>
  </si>
  <si>
    <t>征学珂</t>
  </si>
  <si>
    <t>郭文良</t>
  </si>
  <si>
    <t>马福刚</t>
  </si>
  <si>
    <t>白小平</t>
  </si>
  <si>
    <t>三队</t>
  </si>
  <si>
    <t>鲍文军</t>
  </si>
  <si>
    <t>鲍文平</t>
  </si>
  <si>
    <t>单怀军</t>
  </si>
  <si>
    <t>付豪</t>
  </si>
  <si>
    <t>汪勇</t>
  </si>
  <si>
    <t>吴学勇</t>
  </si>
  <si>
    <t>武士军</t>
  </si>
  <si>
    <t>肖玉芝</t>
  </si>
  <si>
    <t>闻泽梅</t>
  </si>
  <si>
    <t>连刚</t>
  </si>
  <si>
    <t>钟淑霞</t>
  </si>
  <si>
    <t>刘志高</t>
  </si>
  <si>
    <t>刘志忠</t>
  </si>
  <si>
    <t>马爱友</t>
  </si>
  <si>
    <t xml:space="preserve">郭建忠 </t>
  </si>
  <si>
    <t>高风琴</t>
  </si>
  <si>
    <t>莫继宏</t>
  </si>
  <si>
    <t>尹发红</t>
  </si>
  <si>
    <t>雍凤海</t>
  </si>
  <si>
    <t>沈学文</t>
  </si>
  <si>
    <t>施永生</t>
  </si>
  <si>
    <t>孙继平</t>
  </si>
  <si>
    <t>汪军</t>
  </si>
  <si>
    <t>王学伟</t>
  </si>
  <si>
    <t>徐永强</t>
  </si>
  <si>
    <t>武士民</t>
  </si>
  <si>
    <t>尹发启</t>
  </si>
  <si>
    <t>施永红</t>
  </si>
  <si>
    <t>孙有仟</t>
  </si>
  <si>
    <t>吴荣国</t>
  </si>
  <si>
    <t>党玉雷</t>
  </si>
  <si>
    <t>石宾</t>
  </si>
  <si>
    <t>冯国宁</t>
  </si>
  <si>
    <t>严伟</t>
  </si>
  <si>
    <t>莫继宁</t>
  </si>
  <si>
    <t>苏少兵</t>
  </si>
  <si>
    <t>唐天智</t>
  </si>
  <si>
    <t>沈耀明</t>
  </si>
  <si>
    <t>周大路</t>
  </si>
  <si>
    <t>贺福清</t>
  </si>
  <si>
    <t>邢莉斐</t>
  </si>
  <si>
    <t>邢自学</t>
  </si>
  <si>
    <t>张其全</t>
  </si>
  <si>
    <t>冯兴亮</t>
  </si>
  <si>
    <t>李朝宁</t>
  </si>
  <si>
    <t>郑玉</t>
  </si>
  <si>
    <t>朱江</t>
  </si>
  <si>
    <t>孟琴</t>
  </si>
  <si>
    <t>王昌林</t>
  </si>
  <si>
    <t>郑伏才</t>
  </si>
  <si>
    <t>李志宁</t>
  </si>
  <si>
    <t>廖金太</t>
  </si>
  <si>
    <t>郭三林</t>
  </si>
  <si>
    <t>刘雪梅</t>
  </si>
  <si>
    <t>刘尚吉</t>
  </si>
  <si>
    <t>李淑梅</t>
  </si>
  <si>
    <t>隆新平</t>
  </si>
  <si>
    <t>邹世明</t>
  </si>
  <si>
    <t>邱桂红</t>
  </si>
  <si>
    <t>孟建宁</t>
  </si>
  <si>
    <t>高玮玉</t>
  </si>
  <si>
    <t>孙新成</t>
  </si>
  <si>
    <t>孙新春</t>
  </si>
  <si>
    <t>唐继宏</t>
  </si>
  <si>
    <t>孙红</t>
  </si>
  <si>
    <t>郭荣芳</t>
  </si>
  <si>
    <t>蔡云</t>
  </si>
  <si>
    <t>邢自军</t>
  </si>
  <si>
    <t>黄元平</t>
  </si>
  <si>
    <t>康纪清</t>
  </si>
  <si>
    <t>祁海燕</t>
  </si>
  <si>
    <t>李发平</t>
  </si>
  <si>
    <t>周文</t>
  </si>
  <si>
    <t>周武</t>
  </si>
  <si>
    <t>韩春花</t>
  </si>
  <si>
    <t>侯学宁</t>
  </si>
  <si>
    <t>黄桂香</t>
  </si>
  <si>
    <t>刘志标</t>
  </si>
  <si>
    <t>丁永亭</t>
  </si>
  <si>
    <t>万蕾</t>
  </si>
  <si>
    <t>沈学宁</t>
  </si>
  <si>
    <t>邢利冬</t>
  </si>
  <si>
    <t>董中强</t>
  </si>
  <si>
    <t>四队</t>
  </si>
  <si>
    <t>雍桂芹</t>
  </si>
  <si>
    <t>孟国军</t>
  </si>
  <si>
    <t>鲁永国</t>
  </si>
  <si>
    <t>田进云</t>
  </si>
  <si>
    <t>田平</t>
  </si>
  <si>
    <t>杨世锋</t>
  </si>
  <si>
    <t>田进刚</t>
  </si>
  <si>
    <t>尹发宁</t>
  </si>
  <si>
    <t>尹发园</t>
  </si>
  <si>
    <t>黄利军</t>
  </si>
  <si>
    <t>杨金磊</t>
  </si>
  <si>
    <t>李仲访</t>
  </si>
  <si>
    <t>姜伟民</t>
  </si>
  <si>
    <t>赵海</t>
  </si>
  <si>
    <t>孟国伟</t>
  </si>
  <si>
    <t>权跃廷</t>
  </si>
  <si>
    <t>杨元周</t>
  </si>
  <si>
    <t>袁永华</t>
  </si>
  <si>
    <t>张新红</t>
  </si>
  <si>
    <t>黄瑞萍</t>
  </si>
  <si>
    <t>尹发平</t>
  </si>
  <si>
    <t>马多民</t>
  </si>
  <si>
    <t>张新生</t>
  </si>
  <si>
    <t>塔春林</t>
  </si>
  <si>
    <t>周伟建</t>
  </si>
  <si>
    <t>廉文军</t>
  </si>
  <si>
    <t>郭胜利</t>
  </si>
  <si>
    <t>汪万栋</t>
  </si>
  <si>
    <t>董中平</t>
  </si>
  <si>
    <t>姜君云</t>
  </si>
  <si>
    <t>赵革军</t>
  </si>
  <si>
    <t>张月玲</t>
  </si>
  <si>
    <t>王海嵘</t>
  </si>
  <si>
    <t>白子伟</t>
  </si>
  <si>
    <t>赵源</t>
  </si>
  <si>
    <t>姜卫东</t>
  </si>
  <si>
    <t>蔡畅坤</t>
  </si>
  <si>
    <t>孟国华</t>
  </si>
  <si>
    <t>孙桂霞</t>
  </si>
  <si>
    <t>徐茹霞</t>
  </si>
  <si>
    <t>王秀丽</t>
  </si>
  <si>
    <t>徐茹花</t>
  </si>
  <si>
    <t>袁永刚</t>
  </si>
  <si>
    <t>徐天祥</t>
  </si>
  <si>
    <t>武耘安</t>
  </si>
  <si>
    <t>黄瑞玲</t>
  </si>
  <si>
    <t>张君欢</t>
  </si>
  <si>
    <t>毕迎军</t>
  </si>
  <si>
    <t>高祥牛</t>
  </si>
  <si>
    <t>蒋惠芹</t>
  </si>
  <si>
    <t>陈西平</t>
  </si>
  <si>
    <t>五队</t>
  </si>
  <si>
    <t>蒋全文</t>
  </si>
  <si>
    <t>任爱运</t>
  </si>
  <si>
    <t>张苏义</t>
  </si>
  <si>
    <t>肖桂华</t>
  </si>
  <si>
    <t>岳娜娜</t>
  </si>
  <si>
    <t>张苏宁</t>
  </si>
  <si>
    <t>冯莉云</t>
  </si>
  <si>
    <t>胡兴林</t>
  </si>
  <si>
    <t>梁树文</t>
  </si>
  <si>
    <t>柳鹏程</t>
  </si>
  <si>
    <t>潘振东</t>
  </si>
  <si>
    <t>潘振文</t>
  </si>
  <si>
    <t>孙利军</t>
  </si>
  <si>
    <t>孙利云</t>
  </si>
  <si>
    <t>应继光</t>
  </si>
  <si>
    <t>王红玲</t>
  </si>
  <si>
    <t>刘润生</t>
  </si>
  <si>
    <t>蔡新梅</t>
  </si>
  <si>
    <t>欧洪峰</t>
  </si>
  <si>
    <t>李德新</t>
  </si>
  <si>
    <t>张建伟</t>
  </si>
  <si>
    <t>宋长仁</t>
  </si>
  <si>
    <t>朱小平</t>
  </si>
  <si>
    <t>马馨宇</t>
  </si>
  <si>
    <t>郑柏成</t>
  </si>
  <si>
    <t>黄宗林</t>
  </si>
  <si>
    <t>仇银军</t>
  </si>
  <si>
    <t>尹发华</t>
  </si>
  <si>
    <t>李思嘉</t>
  </si>
  <si>
    <t>王文全</t>
  </si>
  <si>
    <t>孟向宏</t>
  </si>
  <si>
    <t>王开泽</t>
  </si>
  <si>
    <t>汤兵</t>
  </si>
  <si>
    <t>顾文柏</t>
  </si>
  <si>
    <t>杨发德</t>
  </si>
  <si>
    <t>王存学</t>
  </si>
  <si>
    <t>丁丰年</t>
  </si>
  <si>
    <t>于汉军</t>
  </si>
  <si>
    <t>朱春玲</t>
  </si>
  <si>
    <t>霍娟</t>
  </si>
  <si>
    <t>隆新桃</t>
  </si>
  <si>
    <t>李金库</t>
  </si>
  <si>
    <t>孟小宁</t>
  </si>
  <si>
    <t>吴天彪</t>
  </si>
  <si>
    <t>宋长青</t>
  </si>
  <si>
    <t>钱永宁</t>
  </si>
  <si>
    <t>孟新宁</t>
  </si>
  <si>
    <t>杨智超</t>
  </si>
  <si>
    <t>刘会生</t>
  </si>
  <si>
    <t>胡淑琴</t>
  </si>
  <si>
    <t>应良喜</t>
  </si>
  <si>
    <t>马润玉</t>
  </si>
  <si>
    <t>张苏珍</t>
  </si>
  <si>
    <t>刘风明</t>
  </si>
  <si>
    <t>叶平</t>
  </si>
  <si>
    <t>刘志生</t>
  </si>
  <si>
    <t>孟文强</t>
  </si>
  <si>
    <t>七队</t>
  </si>
  <si>
    <t>耿建文</t>
  </si>
  <si>
    <t>耿志标</t>
  </si>
  <si>
    <t>胡成栋</t>
  </si>
  <si>
    <t>胡成军</t>
  </si>
  <si>
    <t>陆学静</t>
  </si>
  <si>
    <t>钟高勇</t>
  </si>
  <si>
    <t>沈跃平</t>
  </si>
  <si>
    <t>唐军武</t>
  </si>
  <si>
    <t>肖桂林</t>
  </si>
  <si>
    <t>孙月霞</t>
  </si>
  <si>
    <t>殷怀朝</t>
  </si>
  <si>
    <t>翟玉专</t>
  </si>
  <si>
    <t>张守兵</t>
  </si>
  <si>
    <t>汤兴国</t>
  </si>
  <si>
    <t>周文华</t>
  </si>
  <si>
    <t>周银平</t>
  </si>
  <si>
    <t>部敬梅</t>
  </si>
  <si>
    <t>荀世文</t>
  </si>
  <si>
    <t>蒋玉虎</t>
  </si>
  <si>
    <t>程志华</t>
  </si>
  <si>
    <t>李尚维</t>
  </si>
  <si>
    <t>刘满吉</t>
  </si>
  <si>
    <t>徐梅菊</t>
  </si>
  <si>
    <t>苑小丽</t>
  </si>
  <si>
    <t>张华锋</t>
  </si>
  <si>
    <t>赵金花</t>
  </si>
  <si>
    <t>杨长峰</t>
  </si>
  <si>
    <t>周占祥</t>
  </si>
  <si>
    <t>白金海</t>
  </si>
  <si>
    <t>陈招英</t>
  </si>
  <si>
    <t>刘海滨</t>
  </si>
  <si>
    <t>胡肖</t>
  </si>
  <si>
    <t>胡娟</t>
  </si>
  <si>
    <t>胡俊</t>
  </si>
  <si>
    <t>张秋菊</t>
  </si>
  <si>
    <t>潘玉存</t>
  </si>
  <si>
    <t>邢占福</t>
  </si>
  <si>
    <t>马晓麟</t>
  </si>
  <si>
    <t>尹才欢</t>
  </si>
  <si>
    <t>朱春梅</t>
  </si>
  <si>
    <t>方玉刚</t>
  </si>
  <si>
    <t>王秋秋</t>
  </si>
  <si>
    <t>李维善</t>
  </si>
  <si>
    <t>翟玉坤</t>
  </si>
  <si>
    <t>张设华</t>
  </si>
  <si>
    <t>王宗府</t>
  </si>
  <si>
    <t>杨德民</t>
  </si>
  <si>
    <t>张春和</t>
  </si>
  <si>
    <t>包宁军</t>
  </si>
  <si>
    <t>李随锋</t>
  </si>
  <si>
    <t>蔡继光</t>
  </si>
  <si>
    <t>八队</t>
  </si>
  <si>
    <t>李靖</t>
  </si>
  <si>
    <t>张志雨</t>
  </si>
  <si>
    <t>乔国良</t>
  </si>
  <si>
    <t>沈跃东</t>
  </si>
  <si>
    <t>舒涛</t>
  </si>
  <si>
    <t>万乾生</t>
  </si>
  <si>
    <t>魏冬</t>
  </si>
  <si>
    <t>翟玉员</t>
  </si>
  <si>
    <t>张银其</t>
  </si>
  <si>
    <t>杨文胜</t>
  </si>
  <si>
    <t>焦献忠</t>
  </si>
  <si>
    <t>马红玲</t>
  </si>
  <si>
    <t>荀倩</t>
  </si>
  <si>
    <t>张朝臣</t>
  </si>
  <si>
    <t>张润喜</t>
  </si>
  <si>
    <t>屈恩梅</t>
  </si>
  <si>
    <t>庄利军</t>
  </si>
  <si>
    <t>霍彩兰</t>
  </si>
  <si>
    <t>霍性伟</t>
  </si>
  <si>
    <t>李军富</t>
  </si>
  <si>
    <t>李善彩</t>
  </si>
  <si>
    <t>吴伟斌</t>
  </si>
  <si>
    <t>肖飞</t>
  </si>
  <si>
    <t>鲍克琳</t>
  </si>
  <si>
    <t>部敬顺</t>
  </si>
  <si>
    <t>贺进丽</t>
  </si>
  <si>
    <t>徐桂安</t>
  </si>
  <si>
    <t>王惠峰</t>
  </si>
  <si>
    <t>王书岭</t>
  </si>
  <si>
    <t>张佳乐</t>
  </si>
  <si>
    <t>董一心</t>
  </si>
  <si>
    <t>曹振山</t>
  </si>
  <si>
    <t>九队</t>
  </si>
  <si>
    <t>范超</t>
  </si>
  <si>
    <t>梁申俊</t>
  </si>
  <si>
    <t>耿建平</t>
  </si>
  <si>
    <t>刘梅</t>
  </si>
  <si>
    <t>谢炳刚</t>
  </si>
  <si>
    <t>宗孝忠</t>
  </si>
  <si>
    <t>张连喜</t>
  </si>
  <si>
    <t>李新利</t>
  </si>
  <si>
    <t>赵晓岩</t>
  </si>
  <si>
    <t>秦继德</t>
  </si>
  <si>
    <t>范兴春</t>
  </si>
  <si>
    <t>刘建强</t>
  </si>
  <si>
    <t>胡晓花</t>
  </si>
  <si>
    <t>闫国宾</t>
  </si>
  <si>
    <t>孙友建</t>
  </si>
  <si>
    <t>闫学玲</t>
  </si>
  <si>
    <t>宋敬堂</t>
  </si>
  <si>
    <t>十队</t>
  </si>
  <si>
    <t>王贤岳</t>
  </si>
  <si>
    <t>闫肃萍</t>
  </si>
  <si>
    <t>杨守和</t>
  </si>
  <si>
    <t>杨仲武</t>
  </si>
  <si>
    <t>杨仲耀</t>
  </si>
  <si>
    <t>张银北</t>
  </si>
  <si>
    <t>张佐红</t>
  </si>
  <si>
    <t>周建甫</t>
  </si>
  <si>
    <t>崔永新</t>
  </si>
  <si>
    <t>朱传清</t>
  </si>
  <si>
    <t>李国雄</t>
  </si>
  <si>
    <t>崔永兰</t>
  </si>
  <si>
    <t>杨守林</t>
  </si>
  <si>
    <t>王爱民</t>
  </si>
  <si>
    <t>吴发强</t>
  </si>
  <si>
    <t>杨仲海</t>
  </si>
  <si>
    <t>祖新珍</t>
  </si>
  <si>
    <t>刘志彪</t>
  </si>
  <si>
    <t>闫贵兵</t>
  </si>
  <si>
    <t>段新启</t>
  </si>
  <si>
    <t>谢炳和</t>
  </si>
  <si>
    <t>张存珍</t>
  </si>
  <si>
    <t>曹志兴</t>
  </si>
  <si>
    <t>杨守强</t>
  </si>
  <si>
    <t>姜桂学</t>
  </si>
  <si>
    <t>包青云</t>
  </si>
  <si>
    <t>张炜</t>
  </si>
  <si>
    <t>单怀林</t>
  </si>
  <si>
    <t>周彩霞</t>
  </si>
  <si>
    <t>十一队</t>
  </si>
  <si>
    <t>冯丽君</t>
  </si>
  <si>
    <t>张新夏</t>
  </si>
  <si>
    <t>马玉琴</t>
  </si>
  <si>
    <t>闫怀明</t>
  </si>
  <si>
    <t>蔡新成</t>
  </si>
  <si>
    <t>陈院平</t>
  </si>
  <si>
    <t>蔡新龙</t>
  </si>
  <si>
    <t>田慎民</t>
  </si>
  <si>
    <t>郭红员</t>
  </si>
  <si>
    <t>田慎华</t>
  </si>
  <si>
    <t>张艺峰</t>
  </si>
  <si>
    <t>何勇</t>
  </si>
  <si>
    <t>江迎春</t>
  </si>
  <si>
    <t>段建成</t>
  </si>
  <si>
    <t>谭洪平</t>
  </si>
  <si>
    <t>肖云峰</t>
  </si>
  <si>
    <t>肖建军</t>
  </si>
  <si>
    <t>沈红萍</t>
  </si>
  <si>
    <t>李发荣</t>
  </si>
  <si>
    <t>李同清</t>
  </si>
  <si>
    <t>唐宁生</t>
  </si>
  <si>
    <t>陈太平</t>
  </si>
  <si>
    <t>田持宁</t>
  </si>
  <si>
    <t>周国红</t>
  </si>
  <si>
    <t>王秋英</t>
  </si>
  <si>
    <t>平学武</t>
  </si>
  <si>
    <t>张生</t>
  </si>
  <si>
    <t>陈土生</t>
  </si>
  <si>
    <t>李发表</t>
  </si>
  <si>
    <t>杨桂香</t>
  </si>
  <si>
    <t>李忠贤</t>
  </si>
  <si>
    <t>田慎兰</t>
  </si>
  <si>
    <t>郭光庆</t>
  </si>
  <si>
    <t>邓淑燕</t>
  </si>
  <si>
    <t>十二队</t>
  </si>
  <si>
    <t>吴虎</t>
  </si>
  <si>
    <t>何宏霞</t>
  </si>
  <si>
    <t>马振</t>
  </si>
  <si>
    <t>雷宁平</t>
  </si>
  <si>
    <t>王民军</t>
  </si>
  <si>
    <t>张彤晖</t>
  </si>
  <si>
    <t>肖安宁</t>
  </si>
  <si>
    <t>孙思军</t>
  </si>
  <si>
    <t>冯康</t>
  </si>
  <si>
    <t>马青山</t>
  </si>
  <si>
    <t>甘玉凤</t>
  </si>
  <si>
    <t>罗丹阳</t>
  </si>
  <si>
    <t>燕保华</t>
  </si>
  <si>
    <t>孙斌斌</t>
  </si>
  <si>
    <t>罗常保</t>
  </si>
  <si>
    <t>董建斗</t>
  </si>
  <si>
    <t>闫小宾</t>
  </si>
  <si>
    <t>张霞</t>
  </si>
  <si>
    <t>田小明</t>
  </si>
  <si>
    <t>张俊红</t>
  </si>
  <si>
    <t>李乃信</t>
  </si>
  <si>
    <t>肖宁</t>
  </si>
  <si>
    <t>高海</t>
  </si>
  <si>
    <t>鲍军</t>
  </si>
  <si>
    <t>刘菊珍</t>
  </si>
  <si>
    <t>崔跃洲</t>
  </si>
  <si>
    <t>董建华</t>
  </si>
  <si>
    <t>韩国勤</t>
  </si>
  <si>
    <t>索志军</t>
  </si>
  <si>
    <t>孙立宇</t>
  </si>
  <si>
    <t>范兴加</t>
  </si>
  <si>
    <t>张俊芳</t>
  </si>
  <si>
    <t>谢树亮</t>
  </si>
  <si>
    <t>燕宝华</t>
  </si>
  <si>
    <t>十三队</t>
  </si>
  <si>
    <t>汤军国</t>
  </si>
  <si>
    <t>薛纪明</t>
  </si>
  <si>
    <t>张建</t>
  </si>
  <si>
    <t>王炬</t>
  </si>
  <si>
    <t>俞永全</t>
  </si>
  <si>
    <t>俞勇兴</t>
  </si>
  <si>
    <t>盛利</t>
  </si>
  <si>
    <t>石艳琴</t>
  </si>
  <si>
    <t>翟宁平</t>
  </si>
  <si>
    <t>孙玉军</t>
  </si>
  <si>
    <t>陆向东</t>
  </si>
  <si>
    <t>秦虎山</t>
  </si>
  <si>
    <t>李红义</t>
  </si>
  <si>
    <t>甘林庆</t>
  </si>
  <si>
    <t>朱万全</t>
  </si>
  <si>
    <t>麻菊红</t>
  </si>
  <si>
    <t>陆惠霞</t>
  </si>
  <si>
    <t>康建林</t>
  </si>
  <si>
    <t>姜红军</t>
  </si>
  <si>
    <t>严则霞</t>
  </si>
  <si>
    <t>马东红</t>
  </si>
  <si>
    <t>马高艳</t>
  </si>
  <si>
    <t>庄期忠</t>
  </si>
  <si>
    <t>訾锦辉</t>
  </si>
  <si>
    <t>赵发科</t>
  </si>
  <si>
    <t>康生成</t>
  </si>
  <si>
    <t>唐天学</t>
  </si>
  <si>
    <t>孙友明</t>
  </si>
  <si>
    <t>付景祥</t>
  </si>
  <si>
    <t>赵学琴</t>
  </si>
  <si>
    <t>王春</t>
  </si>
  <si>
    <t>李德武</t>
  </si>
  <si>
    <t>陈月凤</t>
  </si>
  <si>
    <t>刘双军</t>
  </si>
  <si>
    <t>范文焕</t>
  </si>
  <si>
    <t>王安祥</t>
  </si>
  <si>
    <t>马意虎</t>
  </si>
  <si>
    <t>张延军</t>
  </si>
  <si>
    <t>薛利明</t>
  </si>
  <si>
    <t>万建华</t>
  </si>
  <si>
    <t>甘金凤</t>
  </si>
  <si>
    <t>黄玉</t>
  </si>
  <si>
    <t>十五队</t>
  </si>
  <si>
    <t>计世可</t>
  </si>
  <si>
    <t>刘桂彩</t>
  </si>
  <si>
    <t>张朝勇</t>
  </si>
  <si>
    <t>曹现永</t>
  </si>
  <si>
    <t>徐天云</t>
  </si>
  <si>
    <t>刘忠元</t>
  </si>
  <si>
    <t>刘宁平</t>
  </si>
  <si>
    <t>刘美玲</t>
  </si>
  <si>
    <t>侯万保</t>
  </si>
  <si>
    <t>闫银年</t>
  </si>
  <si>
    <t>王熙</t>
  </si>
  <si>
    <t>王宗江</t>
  </si>
  <si>
    <t>王维首</t>
  </si>
  <si>
    <t>俞天林</t>
  </si>
  <si>
    <t>张金范</t>
  </si>
  <si>
    <t>朱占奎</t>
  </si>
  <si>
    <t>陈光耀</t>
  </si>
  <si>
    <t>张朝印</t>
  </si>
  <si>
    <t>张朝军</t>
  </si>
  <si>
    <t>任占德</t>
  </si>
  <si>
    <t>王维乾</t>
  </si>
  <si>
    <t>杨德禄</t>
  </si>
  <si>
    <t>候万保</t>
  </si>
  <si>
    <t>刘英玲</t>
  </si>
  <si>
    <t>陈步兵</t>
  </si>
  <si>
    <t>胡勇</t>
  </si>
  <si>
    <t>田什礼</t>
  </si>
  <si>
    <t>张士伟</t>
  </si>
  <si>
    <t>场镇周边</t>
  </si>
  <si>
    <t>黄炜</t>
  </si>
  <si>
    <t>李宁霞</t>
  </si>
  <si>
    <t>朱相超</t>
  </si>
  <si>
    <t>张浩楠</t>
  </si>
  <si>
    <t>周巧芳</t>
  </si>
  <si>
    <t>马军梅</t>
  </si>
  <si>
    <t>保廷强</t>
  </si>
  <si>
    <t>建材厂</t>
  </si>
  <si>
    <t>盐改站</t>
  </si>
  <si>
    <t>全场合计</t>
  </si>
</sst>
</file>

<file path=xl/styles.xml><?xml version="1.0" encoding="utf-8"?>
<styleSheet xmlns="http://schemas.openxmlformats.org/spreadsheetml/2006/main" xmlns:xr9="http://schemas.microsoft.com/office/spreadsheetml/2016/revision9">
  <numFmts count="13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0_);[Red]\(0.0000\)"/>
    <numFmt numFmtId="177" formatCode="0.00_ "/>
    <numFmt numFmtId="178" formatCode="0.00_);[Red]\(0.00\)"/>
    <numFmt numFmtId="179" formatCode="0.0_ "/>
    <numFmt numFmtId="180" formatCode="0.00_);\(0.00\)"/>
    <numFmt numFmtId="181" formatCode="0.00;[Red]0.00"/>
    <numFmt numFmtId="182" formatCode="0.0000_ "/>
    <numFmt numFmtId="183" formatCode="0_);[Red]\(0\)"/>
    <numFmt numFmtId="184" formatCode="#,##0.00_ "/>
  </numFmts>
  <fonts count="102">
    <font>
      <sz val="11"/>
      <name val="宋体"/>
      <charset val="134"/>
    </font>
    <font>
      <b/>
      <sz val="12"/>
      <name val="宋体"/>
      <charset val="134"/>
    </font>
    <font>
      <sz val="12"/>
      <name val="宋体"/>
      <charset val="134"/>
    </font>
    <font>
      <sz val="18"/>
      <name val="方正小标宋简体"/>
      <charset val="0"/>
    </font>
    <font>
      <sz val="18"/>
      <name val="方正小标宋简体"/>
      <charset val="134"/>
    </font>
    <font>
      <sz val="12"/>
      <name val="仿宋_GB2312"/>
      <charset val="134"/>
    </font>
    <font>
      <u/>
      <sz val="12"/>
      <name val="仿宋_GB2312"/>
      <charset val="134"/>
    </font>
    <font>
      <sz val="10"/>
      <name val="宋体"/>
      <charset val="134"/>
    </font>
    <font>
      <sz val="10"/>
      <name val="宋体"/>
      <charset val="134"/>
      <scheme val="minor"/>
    </font>
    <font>
      <sz val="10"/>
      <name val="宋体"/>
      <charset val="0"/>
    </font>
    <font>
      <sz val="10"/>
      <name val="方正仿宋_GBK"/>
      <charset val="134"/>
    </font>
    <font>
      <sz val="10"/>
      <name val="新宋体"/>
      <charset val="134"/>
    </font>
    <font>
      <sz val="10"/>
      <color theme="1"/>
      <name val="宋体"/>
      <charset val="134"/>
      <scheme val="minor"/>
    </font>
    <font>
      <b/>
      <sz val="10"/>
      <name val="宋体"/>
      <charset val="134"/>
    </font>
    <font>
      <sz val="12"/>
      <color rgb="FFFF0000"/>
      <name val="宋体"/>
      <charset val="134"/>
    </font>
    <font>
      <sz val="14"/>
      <name val="仿宋_GB2312"/>
      <charset val="134"/>
    </font>
    <font>
      <u/>
      <sz val="14"/>
      <name val="仿宋_GB2312"/>
      <charset val="134"/>
    </font>
    <font>
      <sz val="10"/>
      <name val="宋体"/>
      <charset val="204"/>
    </font>
    <font>
      <sz val="10"/>
      <name val="宋体"/>
      <charset val="134"/>
      <scheme val="major"/>
    </font>
    <font>
      <sz val="14"/>
      <name val="宋体"/>
      <charset val="134"/>
      <scheme val="minor"/>
    </font>
    <font>
      <sz val="12"/>
      <name val="宋体"/>
      <charset val="134"/>
      <scheme val="minor"/>
    </font>
    <font>
      <sz val="11"/>
      <name val="宋体"/>
      <charset val="134"/>
      <scheme val="minor"/>
    </font>
    <font>
      <u/>
      <sz val="11"/>
      <name val="宋体"/>
      <charset val="134"/>
    </font>
    <font>
      <b/>
      <sz val="10"/>
      <name val="宋体"/>
      <charset val="134"/>
      <scheme val="minor"/>
    </font>
    <font>
      <sz val="10"/>
      <name val="宋体"/>
      <charset val="0"/>
      <scheme val="minor"/>
    </font>
    <font>
      <sz val="10"/>
      <color rgb="FFFF0000"/>
      <name val="宋体"/>
      <charset val="134"/>
      <scheme val="minor"/>
    </font>
    <font>
      <sz val="11"/>
      <color theme="1"/>
      <name val="宋体"/>
      <charset val="134"/>
      <scheme val="minor"/>
    </font>
    <font>
      <sz val="10"/>
      <color theme="1"/>
      <name val="宋体"/>
      <charset val="134"/>
    </font>
    <font>
      <sz val="10"/>
      <color theme="1"/>
      <name val="仿宋"/>
      <charset val="134"/>
    </font>
    <font>
      <sz val="10"/>
      <color rgb="FFFF0000"/>
      <name val="宋体"/>
      <charset val="134"/>
    </font>
    <font>
      <sz val="8"/>
      <color theme="1"/>
      <name val="宋体"/>
      <charset val="134"/>
      <scheme val="minor"/>
    </font>
    <font>
      <sz val="10"/>
      <color theme="1"/>
      <name val="宋体"/>
      <charset val="0"/>
    </font>
    <font>
      <sz val="12"/>
      <color theme="1"/>
      <name val="宋体"/>
      <charset val="134"/>
    </font>
    <font>
      <sz val="10"/>
      <color rgb="FFFF0000"/>
      <name val="宋体"/>
      <charset val="0"/>
    </font>
    <font>
      <sz val="11"/>
      <color rgb="FFFF0000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name val="仿宋_GB2312"/>
      <charset val="134"/>
    </font>
    <font>
      <sz val="10"/>
      <color theme="1"/>
      <name val="仿宋_GB2312"/>
      <charset val="134"/>
    </font>
    <font>
      <sz val="10"/>
      <color rgb="FF000000"/>
      <name val="宋体"/>
      <charset val="134"/>
      <scheme val="minor"/>
    </font>
    <font>
      <sz val="10"/>
      <color theme="1" tint="0.0499893185216834"/>
      <name val="宋体"/>
      <charset val="134"/>
      <scheme val="minor"/>
    </font>
    <font>
      <sz val="10"/>
      <color indexed="8"/>
      <name val="宋体"/>
      <charset val="134"/>
      <scheme val="minor"/>
    </font>
    <font>
      <sz val="10"/>
      <color rgb="FFFF0000"/>
      <name val="仿宋_GB2312"/>
      <charset val="134"/>
    </font>
    <font>
      <b/>
      <sz val="10"/>
      <color theme="1"/>
      <name val="仿宋_GB2312"/>
      <charset val="134"/>
    </font>
    <font>
      <b/>
      <sz val="11"/>
      <name val="仿宋"/>
      <charset val="134"/>
    </font>
    <font>
      <sz val="11"/>
      <name val="仿宋"/>
      <charset val="134"/>
    </font>
    <font>
      <sz val="11"/>
      <color theme="1"/>
      <name val="仿宋"/>
      <charset val="134"/>
    </font>
    <font>
      <sz val="11"/>
      <color rgb="FFFF0000"/>
      <name val="仿宋"/>
      <charset val="134"/>
    </font>
    <font>
      <sz val="11"/>
      <color rgb="FF000000"/>
      <name val="仿宋"/>
      <charset val="134"/>
    </font>
    <font>
      <sz val="10"/>
      <color indexed="8"/>
      <name val="宋体"/>
      <charset val="134"/>
    </font>
    <font>
      <sz val="10"/>
      <color rgb="FF2D291E"/>
      <name val="宋体"/>
      <charset val="134"/>
    </font>
    <font>
      <sz val="10"/>
      <color rgb="FF000000"/>
      <name val="宋体"/>
      <charset val="134"/>
    </font>
    <font>
      <sz val="11"/>
      <color theme="1"/>
      <name val="宋体"/>
      <charset val="134"/>
    </font>
    <font>
      <sz val="11"/>
      <color rgb="FFFF0000"/>
      <name val="宋体"/>
      <charset val="134"/>
    </font>
    <font>
      <sz val="11"/>
      <color rgb="FF000000"/>
      <name val="宋体"/>
      <charset val="134"/>
    </font>
    <font>
      <b/>
      <sz val="11"/>
      <color rgb="FF000000"/>
      <name val="宋体"/>
      <charset val="134"/>
    </font>
    <font>
      <b/>
      <sz val="11"/>
      <color theme="1"/>
      <name val="宋体"/>
      <charset val="134"/>
    </font>
    <font>
      <b/>
      <sz val="26"/>
      <name val="方正小标宋简体"/>
      <charset val="134"/>
    </font>
    <font>
      <sz val="12"/>
      <name val="Times New Roman"/>
      <charset val="134"/>
    </font>
    <font>
      <b/>
      <sz val="12"/>
      <name val="仿宋_GB2312"/>
      <charset val="134"/>
    </font>
    <font>
      <b/>
      <sz val="12"/>
      <name val="Times New Roman"/>
      <charset val="134"/>
    </font>
    <font>
      <sz val="12"/>
      <color rgb="FFFF0000"/>
      <name val="Times New Roman"/>
      <charset val="134"/>
    </font>
    <font>
      <sz val="12"/>
      <color theme="1"/>
      <name val="Times New Roman"/>
      <charset val="134"/>
    </font>
    <font>
      <sz val="10"/>
      <color indexed="63"/>
      <name val="宋体"/>
      <charset val="134"/>
      <scheme val="minor"/>
    </font>
    <font>
      <b/>
      <sz val="12"/>
      <name val="宋体"/>
      <charset val="134"/>
      <scheme val="minor"/>
    </font>
    <font>
      <sz val="11"/>
      <name val="仿宋_GB2312"/>
      <charset val="134"/>
    </font>
    <font>
      <u/>
      <sz val="12"/>
      <name val="宋体"/>
      <charset val="134"/>
    </font>
    <font>
      <sz val="10"/>
      <color theme="1"/>
      <name val="黑体"/>
      <charset val="134"/>
    </font>
    <font>
      <b/>
      <sz val="10"/>
      <color indexed="8"/>
      <name val="宋体"/>
      <charset val="134"/>
    </font>
    <font>
      <sz val="10"/>
      <color rgb="FF000000"/>
      <name val="仿宋"/>
      <charset val="134"/>
    </font>
    <font>
      <b/>
      <sz val="10"/>
      <color rgb="FF000000"/>
      <name val="仿宋"/>
      <charset val="134"/>
    </font>
    <font>
      <b/>
      <sz val="10"/>
      <name val="仿宋"/>
      <charset val="134"/>
    </font>
    <font>
      <b/>
      <sz val="10"/>
      <color theme="1"/>
      <name val="宋体"/>
      <charset val="134"/>
    </font>
    <font>
      <sz val="10"/>
      <color rgb="FF00B0F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Times New Roman"/>
      <charset val="0"/>
    </font>
    <font>
      <sz val="9"/>
      <name val="宋体"/>
      <charset val="134"/>
    </font>
    <font>
      <sz val="10"/>
      <name val="Arial"/>
      <charset val="0"/>
    </font>
    <font>
      <sz val="10"/>
      <name val="Arial"/>
      <charset val="134"/>
    </font>
    <font>
      <sz val="12"/>
      <color indexed="8"/>
      <name val="宋体"/>
      <charset val="134"/>
    </font>
    <font>
      <sz val="11"/>
      <color indexed="8"/>
      <name val="宋体"/>
      <charset val="134"/>
    </font>
    <font>
      <sz val="10"/>
      <color theme="1"/>
      <name val="Arial"/>
      <charset val="0"/>
    </font>
    <font>
      <sz val="10"/>
      <name val="Times New Roman"/>
      <charset val="134"/>
    </font>
    <font>
      <sz val="9"/>
      <name val="宋体"/>
      <charset val="134"/>
    </font>
    <font>
      <b/>
      <sz val="9"/>
      <name val="宋体"/>
      <charset val="134"/>
    </font>
  </fonts>
  <fills count="3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93">
    <xf numFmtId="0" fontId="0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44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41" fontId="26" fillId="0" borderId="0" applyFont="0" applyFill="0" applyBorder="0" applyAlignment="0" applyProtection="0">
      <alignment vertical="center"/>
    </xf>
    <xf numFmtId="42" fontId="26" fillId="0" borderId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26" fillId="6" borderId="19" applyNumberFormat="0" applyFon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8" fillId="0" borderId="20" applyNumberFormat="0" applyFill="0" applyAlignment="0" applyProtection="0">
      <alignment vertical="center"/>
    </xf>
    <xf numFmtId="0" fontId="79" fillId="0" borderId="20" applyNumberFormat="0" applyFill="0" applyAlignment="0" applyProtection="0">
      <alignment vertical="center"/>
    </xf>
    <xf numFmtId="0" fontId="80" fillId="0" borderId="21" applyNumberForma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7" borderId="22" applyNumberFormat="0" applyAlignment="0" applyProtection="0">
      <alignment vertical="center"/>
    </xf>
    <xf numFmtId="0" fontId="82" fillId="8" borderId="23" applyNumberFormat="0" applyAlignment="0" applyProtection="0">
      <alignment vertical="center"/>
    </xf>
    <xf numFmtId="0" fontId="83" fillId="8" borderId="22" applyNumberFormat="0" applyAlignment="0" applyProtection="0">
      <alignment vertical="center"/>
    </xf>
    <xf numFmtId="0" fontId="84" fillId="9" borderId="24" applyNumberFormat="0" applyAlignment="0" applyProtection="0">
      <alignment vertical="center"/>
    </xf>
    <xf numFmtId="0" fontId="85" fillId="0" borderId="25" applyNumberFormat="0" applyFill="0" applyAlignment="0" applyProtection="0">
      <alignment vertical="center"/>
    </xf>
    <xf numFmtId="0" fontId="86" fillId="0" borderId="26" applyNumberFormat="0" applyFill="0" applyAlignment="0" applyProtection="0">
      <alignment vertical="center"/>
    </xf>
    <xf numFmtId="0" fontId="87" fillId="10" borderId="0" applyNumberFormat="0" applyBorder="0" applyAlignment="0" applyProtection="0">
      <alignment vertical="center"/>
    </xf>
    <xf numFmtId="0" fontId="88" fillId="11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4" borderId="0" applyNumberFormat="0" applyBorder="0" applyAlignment="0" applyProtection="0">
      <alignment vertical="center"/>
    </xf>
    <xf numFmtId="0" fontId="91" fillId="15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8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1" fillId="22" borderId="0" applyNumberFormat="0" applyBorder="0" applyAlignment="0" applyProtection="0">
      <alignment vertical="center"/>
    </xf>
    <xf numFmtId="0" fontId="91" fillId="23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1" fillId="26" borderId="0" applyNumberFormat="0" applyBorder="0" applyAlignment="0" applyProtection="0">
      <alignment vertical="center"/>
    </xf>
    <xf numFmtId="0" fontId="91" fillId="27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1" fillId="30" borderId="0" applyNumberFormat="0" applyBorder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0" fillId="33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5" borderId="0" applyNumberFormat="0" applyBorder="0" applyAlignment="0" applyProtection="0">
      <alignment vertical="center"/>
    </xf>
    <xf numFmtId="0" fontId="90" fillId="36" borderId="0" applyNumberFormat="0" applyBorder="0" applyAlignment="0" applyProtection="0">
      <alignment vertical="center"/>
    </xf>
    <xf numFmtId="0" fontId="92" fillId="0" borderId="0"/>
    <xf numFmtId="0" fontId="93" fillId="0" borderId="0">
      <alignment vertical="center"/>
    </xf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2" fillId="0" borderId="0">
      <alignment vertical="center"/>
    </xf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26" fillId="0" borderId="0"/>
    <xf numFmtId="0" fontId="2" fillId="0" borderId="0">
      <alignment vertical="center"/>
    </xf>
    <xf numFmtId="0" fontId="2" fillId="0" borderId="0">
      <alignment vertical="center"/>
    </xf>
    <xf numFmtId="0" fontId="95" fillId="0" borderId="0"/>
    <xf numFmtId="0" fontId="2" fillId="0" borderId="0">
      <alignment vertical="center"/>
    </xf>
    <xf numFmtId="0" fontId="2" fillId="0" borderId="0">
      <alignment vertical="center"/>
    </xf>
    <xf numFmtId="0" fontId="96" fillId="0" borderId="0" applyProtection="0"/>
    <xf numFmtId="0" fontId="97" fillId="0" borderId="0">
      <alignment vertical="center"/>
    </xf>
    <xf numFmtId="0" fontId="96" fillId="0" borderId="0"/>
    <xf numFmtId="0" fontId="94" fillId="0" borderId="0"/>
    <xf numFmtId="0" fontId="96" fillId="0" borderId="0"/>
    <xf numFmtId="0" fontId="2" fillId="0" borderId="0"/>
    <xf numFmtId="0" fontId="97" fillId="0" borderId="0">
      <alignment vertical="center"/>
    </xf>
    <xf numFmtId="0" fontId="53" fillId="0" borderId="0" applyProtection="0"/>
    <xf numFmtId="0" fontId="96" fillId="0" borderId="0"/>
    <xf numFmtId="0" fontId="2" fillId="0" borderId="0" applyProtection="0">
      <alignment vertical="center"/>
    </xf>
    <xf numFmtId="0" fontId="96" fillId="0" borderId="0"/>
    <xf numFmtId="0" fontId="97" fillId="0" borderId="0">
      <alignment vertical="center"/>
    </xf>
    <xf numFmtId="0" fontId="94" fillId="0" borderId="0"/>
    <xf numFmtId="0" fontId="94" fillId="0" borderId="0"/>
    <xf numFmtId="0" fontId="94" fillId="0" borderId="0"/>
    <xf numFmtId="0" fontId="2" fillId="0" borderId="0">
      <alignment vertical="center"/>
    </xf>
    <xf numFmtId="0" fontId="97" fillId="0" borderId="0">
      <alignment vertical="center"/>
    </xf>
    <xf numFmtId="0" fontId="97" fillId="0" borderId="0">
      <alignment vertical="center"/>
    </xf>
    <xf numFmtId="0" fontId="94" fillId="0" borderId="0"/>
    <xf numFmtId="0" fontId="94" fillId="0" borderId="0"/>
    <xf numFmtId="0" fontId="97" fillId="0" borderId="0">
      <alignment vertical="center"/>
    </xf>
    <xf numFmtId="0" fontId="97" fillId="0" borderId="0">
      <alignment vertical="center"/>
    </xf>
    <xf numFmtId="0" fontId="94" fillId="0" borderId="0"/>
    <xf numFmtId="0" fontId="94" fillId="0" borderId="0"/>
    <xf numFmtId="0" fontId="2" fillId="0" borderId="0">
      <alignment vertical="center"/>
    </xf>
    <xf numFmtId="0" fontId="97" fillId="0" borderId="0">
      <alignment vertical="center"/>
    </xf>
    <xf numFmtId="0" fontId="96" fillId="0" borderId="0"/>
    <xf numFmtId="0" fontId="94" fillId="0" borderId="0"/>
    <xf numFmtId="0" fontId="94" fillId="0" borderId="0"/>
    <xf numFmtId="0" fontId="2" fillId="0" borderId="0">
      <alignment vertical="center"/>
    </xf>
    <xf numFmtId="0" fontId="94" fillId="0" borderId="0"/>
    <xf numFmtId="0" fontId="94" fillId="0" borderId="0"/>
    <xf numFmtId="0" fontId="95" fillId="0" borderId="0"/>
    <xf numFmtId="0" fontId="97" fillId="0" borderId="0">
      <alignment vertical="center"/>
    </xf>
    <xf numFmtId="0" fontId="2" fillId="0" borderId="0">
      <protection locked="0"/>
    </xf>
    <xf numFmtId="0" fontId="96" fillId="0" borderId="0"/>
    <xf numFmtId="0" fontId="97" fillId="0" borderId="0">
      <alignment vertical="center"/>
    </xf>
    <xf numFmtId="0" fontId="97" fillId="0" borderId="0">
      <alignment vertical="center"/>
    </xf>
    <xf numFmtId="0" fontId="97" fillId="0" borderId="0">
      <alignment vertical="center"/>
    </xf>
    <xf numFmtId="0" fontId="97" fillId="0" borderId="0">
      <alignment vertical="center"/>
    </xf>
    <xf numFmtId="0" fontId="94" fillId="0" borderId="0"/>
    <xf numFmtId="0" fontId="94" fillId="0" borderId="0"/>
    <xf numFmtId="0" fontId="2" fillId="0" borderId="0" applyProtection="0"/>
    <xf numFmtId="0" fontId="53" fillId="0" borderId="0">
      <alignment vertical="center"/>
    </xf>
    <xf numFmtId="0" fontId="94" fillId="0" borderId="0"/>
    <xf numFmtId="0" fontId="96" fillId="0" borderId="0"/>
    <xf numFmtId="0" fontId="93" fillId="0" borderId="0">
      <alignment vertical="center"/>
    </xf>
    <xf numFmtId="0" fontId="96" fillId="0" borderId="0"/>
    <xf numFmtId="0" fontId="94" fillId="0" borderId="0"/>
    <xf numFmtId="0" fontId="94" fillId="0" borderId="0"/>
    <xf numFmtId="0" fontId="93" fillId="0" borderId="0">
      <alignment vertical="center"/>
    </xf>
    <xf numFmtId="0" fontId="96" fillId="0" borderId="0"/>
    <xf numFmtId="0" fontId="2" fillId="0" borderId="0"/>
    <xf numFmtId="0" fontId="94" fillId="0" borderId="0"/>
    <xf numFmtId="0" fontId="97" fillId="0" borderId="0">
      <alignment vertical="center"/>
    </xf>
    <xf numFmtId="0" fontId="94" fillId="0" borderId="0"/>
    <xf numFmtId="0" fontId="94" fillId="0" borderId="0"/>
    <xf numFmtId="0" fontId="96" fillId="0" borderId="0"/>
    <xf numFmtId="0" fontId="94" fillId="0" borderId="0"/>
    <xf numFmtId="0" fontId="94" fillId="0" borderId="0"/>
    <xf numFmtId="0" fontId="97" fillId="0" borderId="0">
      <alignment vertical="center"/>
    </xf>
    <xf numFmtId="0" fontId="94" fillId="0" borderId="0"/>
    <xf numFmtId="0" fontId="94" fillId="0" borderId="0"/>
    <xf numFmtId="0" fontId="96" fillId="0" borderId="0"/>
    <xf numFmtId="0" fontId="94" fillId="0" borderId="0"/>
    <xf numFmtId="0" fontId="94" fillId="0" borderId="0"/>
    <xf numFmtId="0" fontId="95" fillId="0" borderId="0"/>
    <xf numFmtId="0" fontId="2" fillId="0" borderId="0">
      <alignment vertical="center"/>
    </xf>
    <xf numFmtId="0" fontId="94" fillId="0" borderId="0"/>
    <xf numFmtId="0" fontId="96" fillId="0" borderId="0" applyProtection="0"/>
    <xf numFmtId="0" fontId="94" fillId="0" borderId="0"/>
    <xf numFmtId="0" fontId="2" fillId="0" borderId="0">
      <protection locked="0"/>
    </xf>
    <xf numFmtId="0" fontId="97" fillId="0" borderId="0" applyProtection="0">
      <alignment vertical="center"/>
    </xf>
    <xf numFmtId="0" fontId="2" fillId="0" borderId="0">
      <alignment vertical="center"/>
    </xf>
    <xf numFmtId="0" fontId="97" fillId="0" borderId="0">
      <alignment vertical="center"/>
    </xf>
    <xf numFmtId="0" fontId="96" fillId="0" borderId="0"/>
    <xf numFmtId="0" fontId="94" fillId="0" borderId="0"/>
    <xf numFmtId="0" fontId="96" fillId="0" borderId="0"/>
    <xf numFmtId="0" fontId="96" fillId="0" borderId="0" applyProtection="0"/>
    <xf numFmtId="0" fontId="96" fillId="0" borderId="0"/>
    <xf numFmtId="0" fontId="94" fillId="0" borderId="0"/>
    <xf numFmtId="0" fontId="2" fillId="0" borderId="0"/>
    <xf numFmtId="0" fontId="94" fillId="0" borderId="0"/>
    <xf numFmtId="0" fontId="95" fillId="0" borderId="0"/>
    <xf numFmtId="0" fontId="96" fillId="0" borderId="0"/>
    <xf numFmtId="0" fontId="97" fillId="0" borderId="0">
      <alignment vertical="center"/>
    </xf>
    <xf numFmtId="0" fontId="94" fillId="0" borderId="0"/>
    <xf numFmtId="0" fontId="97" fillId="0" borderId="0">
      <alignment vertical="center"/>
    </xf>
    <xf numFmtId="0" fontId="2" fillId="0" borderId="0"/>
    <xf numFmtId="0" fontId="97" fillId="0" borderId="0">
      <alignment vertical="center"/>
    </xf>
    <xf numFmtId="0" fontId="97" fillId="0" borderId="0">
      <alignment vertical="center"/>
    </xf>
    <xf numFmtId="0" fontId="97" fillId="0" borderId="0">
      <alignment vertical="center"/>
    </xf>
    <xf numFmtId="0" fontId="97" fillId="0" borderId="0">
      <alignment vertical="center"/>
    </xf>
    <xf numFmtId="0" fontId="96" fillId="0" borderId="0"/>
    <xf numFmtId="0" fontId="97" fillId="0" borderId="0">
      <alignment vertical="center"/>
    </xf>
    <xf numFmtId="0" fontId="97" fillId="0" borderId="0">
      <alignment vertical="center"/>
    </xf>
    <xf numFmtId="0" fontId="97" fillId="0" borderId="0">
      <alignment vertical="center"/>
    </xf>
    <xf numFmtId="0" fontId="97" fillId="0" borderId="0">
      <alignment vertical="center"/>
    </xf>
    <xf numFmtId="0" fontId="97" fillId="0" borderId="0">
      <alignment vertical="center"/>
    </xf>
    <xf numFmtId="0" fontId="2" fillId="0" borderId="0">
      <alignment vertical="center"/>
    </xf>
    <xf numFmtId="0" fontId="97" fillId="0" borderId="0">
      <alignment vertical="center"/>
    </xf>
    <xf numFmtId="0" fontId="96" fillId="0" borderId="0" applyProtection="0"/>
    <xf numFmtId="0" fontId="96" fillId="0" borderId="0"/>
    <xf numFmtId="0" fontId="96" fillId="0" borderId="0" applyProtection="0"/>
    <xf numFmtId="0" fontId="96" fillId="0" borderId="0"/>
    <xf numFmtId="0" fontId="2" fillId="0" borderId="0"/>
    <xf numFmtId="0" fontId="2" fillId="0" borderId="0"/>
    <xf numFmtId="0" fontId="96" fillId="0" borderId="0" applyProtection="0">
      <alignment vertical="center"/>
    </xf>
    <xf numFmtId="0" fontId="96" fillId="0" borderId="0"/>
    <xf numFmtId="0" fontId="97" fillId="0" borderId="0">
      <alignment vertical="center"/>
    </xf>
    <xf numFmtId="0" fontId="96" fillId="0" borderId="0"/>
    <xf numFmtId="0" fontId="97" fillId="0" borderId="0">
      <alignment vertical="center"/>
    </xf>
  </cellStyleXfs>
  <cellXfs count="625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176" fontId="2" fillId="0" borderId="0" xfId="0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77" fontId="4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177" fontId="7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176" fontId="6" fillId="0" borderId="0" xfId="0" applyNumberFormat="1" applyFont="1" applyFill="1" applyBorder="1" applyAlignment="1">
      <alignment horizontal="left" vertical="center"/>
    </xf>
    <xf numFmtId="176" fontId="1" fillId="0" borderId="1" xfId="0" applyNumberFormat="1" applyFont="1" applyFill="1" applyBorder="1" applyAlignment="1">
      <alignment horizontal="center" vertical="center" wrapText="1"/>
    </xf>
    <xf numFmtId="178" fontId="7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0" fontId="2" fillId="0" borderId="0" xfId="0" applyFont="1" applyFill="1" applyBorder="1" applyAlignment="1" applyProtection="1">
      <alignment vertical="center"/>
    </xf>
    <xf numFmtId="0" fontId="8" fillId="0" borderId="1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179" fontId="7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7" fillId="0" borderId="1" xfId="49" applyFont="1" applyFill="1" applyBorder="1" applyAlignment="1">
      <alignment horizontal="center" vertical="center"/>
    </xf>
    <xf numFmtId="177" fontId="7" fillId="0" borderId="1" xfId="49" applyNumberFormat="1" applyFont="1" applyFill="1" applyBorder="1" applyAlignment="1">
      <alignment horizontal="center" vertical="center"/>
    </xf>
    <xf numFmtId="177" fontId="7" fillId="0" borderId="1" xfId="0" applyNumberFormat="1" applyFont="1" applyFill="1" applyBorder="1" applyAlignment="1">
      <alignment horizontal="center" vertical="center" wrapText="1"/>
    </xf>
    <xf numFmtId="177" fontId="8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177" fontId="12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vertical="center"/>
    </xf>
    <xf numFmtId="177" fontId="13" fillId="0" borderId="1" xfId="0" applyNumberFormat="1" applyFont="1" applyFill="1" applyBorder="1" applyAlignment="1">
      <alignment vertical="center"/>
    </xf>
    <xf numFmtId="0" fontId="2" fillId="2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180" fontId="2" fillId="0" borderId="0" xfId="0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180" fontId="2" fillId="0" borderId="0" xfId="0" applyNumberFormat="1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left" vertical="center"/>
    </xf>
    <xf numFmtId="0" fontId="16" fillId="0" borderId="0" xfId="0" applyFont="1" applyFill="1" applyBorder="1" applyAlignment="1">
      <alignment horizontal="left" vertical="center"/>
    </xf>
    <xf numFmtId="180" fontId="16" fillId="0" borderId="0" xfId="0" applyNumberFormat="1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 vertical="center" wrapText="1"/>
    </xf>
    <xf numFmtId="180" fontId="13" fillId="0" borderId="1" xfId="0" applyNumberFormat="1" applyFont="1" applyFill="1" applyBorder="1" applyAlignment="1">
      <alignment horizontal="center" vertical="center" wrapText="1"/>
    </xf>
    <xf numFmtId="180" fontId="7" fillId="0" borderId="1" xfId="160" applyNumberFormat="1" applyFont="1" applyFill="1" applyBorder="1" applyAlignment="1">
      <alignment horizontal="center" vertical="center" wrapText="1"/>
    </xf>
    <xf numFmtId="181" fontId="7" fillId="0" borderId="2" xfId="0" applyNumberFormat="1" applyFont="1" applyFill="1" applyBorder="1" applyAlignment="1">
      <alignment horizontal="center" vertical="center"/>
    </xf>
    <xf numFmtId="180" fontId="7" fillId="0" borderId="1" xfId="0" applyNumberFormat="1" applyFont="1" applyFill="1" applyBorder="1" applyAlignment="1">
      <alignment horizontal="center" vertical="center"/>
    </xf>
    <xf numFmtId="49" fontId="17" fillId="0" borderId="1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49" fontId="17" fillId="0" borderId="2" xfId="0" applyNumberFormat="1" applyFont="1" applyFill="1" applyBorder="1" applyAlignment="1">
      <alignment horizontal="center" vertical="center" wrapText="1"/>
    </xf>
    <xf numFmtId="178" fontId="17" fillId="0" borderId="2" xfId="0" applyNumberFormat="1" applyFont="1" applyFill="1" applyBorder="1" applyAlignment="1">
      <alignment horizontal="center" vertical="center" wrapText="1"/>
    </xf>
    <xf numFmtId="178" fontId="17" fillId="0" borderId="1" xfId="0" applyNumberFormat="1" applyFont="1" applyFill="1" applyBorder="1" applyAlignment="1">
      <alignment horizontal="center" vertical="center" wrapText="1"/>
    </xf>
    <xf numFmtId="49" fontId="17" fillId="0" borderId="3" xfId="0" applyNumberFormat="1" applyFont="1" applyFill="1" applyBorder="1" applyAlignment="1">
      <alignment horizontal="center" vertical="center" wrapText="1"/>
    </xf>
    <xf numFmtId="178" fontId="17" fillId="0" borderId="3" xfId="0" applyNumberFormat="1" applyFont="1" applyFill="1" applyBorder="1" applyAlignment="1">
      <alignment horizontal="center" vertical="center" wrapText="1"/>
    </xf>
    <xf numFmtId="178" fontId="17" fillId="0" borderId="4" xfId="0" applyNumberFormat="1" applyFont="1" applyFill="1" applyBorder="1" applyAlignment="1">
      <alignment horizontal="center" vertical="center" wrapText="1"/>
    </xf>
    <xf numFmtId="0" fontId="17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/>
    </xf>
    <xf numFmtId="0" fontId="17" fillId="0" borderId="2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1" xfId="160" applyFont="1" applyFill="1" applyBorder="1" applyAlignment="1" applyProtection="1">
      <alignment horizontal="center" vertical="center" wrapText="1"/>
    </xf>
    <xf numFmtId="0" fontId="7" fillId="0" borderId="1" xfId="160" applyFont="1" applyFill="1" applyBorder="1" applyAlignment="1">
      <alignment horizontal="center" vertical="center" wrapText="1"/>
    </xf>
    <xf numFmtId="0" fontId="7" fillId="0" borderId="2" xfId="160" applyFont="1" applyFill="1" applyBorder="1" applyAlignment="1">
      <alignment horizontal="center" vertical="center" wrapText="1"/>
    </xf>
    <xf numFmtId="0" fontId="7" fillId="0" borderId="1" xfId="187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180" fontId="7" fillId="0" borderId="1" xfId="0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vertical="center"/>
    </xf>
    <xf numFmtId="0" fontId="7" fillId="0" borderId="1" xfId="0" applyFont="1" applyFill="1" applyBorder="1" applyAlignment="1">
      <alignment vertical="center"/>
    </xf>
    <xf numFmtId="0" fontId="7" fillId="0" borderId="5" xfId="0" applyFont="1" applyFill="1" applyBorder="1" applyAlignment="1">
      <alignment horizontal="center" vertical="center"/>
    </xf>
    <xf numFmtId="49" fontId="17" fillId="0" borderId="6" xfId="0" applyNumberFormat="1" applyFont="1" applyFill="1" applyBorder="1" applyAlignment="1">
      <alignment horizontal="center" vertical="center" wrapText="1"/>
    </xf>
    <xf numFmtId="0" fontId="7" fillId="0" borderId="5" xfId="160" applyNumberFormat="1" applyFont="1" applyFill="1" applyBorder="1" applyAlignment="1">
      <alignment horizontal="center" vertical="center" wrapText="1"/>
    </xf>
    <xf numFmtId="0" fontId="7" fillId="0" borderId="1" xfId="160" applyNumberFormat="1" applyFont="1" applyFill="1" applyBorder="1" applyAlignment="1">
      <alignment horizontal="center" vertical="center" wrapText="1"/>
    </xf>
    <xf numFmtId="49" fontId="7" fillId="0" borderId="1" xfId="160" applyNumberFormat="1" applyFont="1" applyFill="1" applyBorder="1" applyAlignment="1">
      <alignment horizontal="center" vertical="center" wrapText="1"/>
    </xf>
    <xf numFmtId="49" fontId="7" fillId="0" borderId="1" xfId="88" applyNumberFormat="1" applyFont="1" applyFill="1" applyBorder="1" applyAlignment="1" applyProtection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177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center" vertical="center" wrapText="1"/>
    </xf>
    <xf numFmtId="49" fontId="18" fillId="0" borderId="1" xfId="0" applyNumberFormat="1" applyFont="1" applyFill="1" applyBorder="1" applyAlignment="1">
      <alignment horizontal="center" vertical="center" wrapText="1"/>
    </xf>
    <xf numFmtId="0" fontId="18" fillId="0" borderId="1" xfId="0" applyNumberFormat="1" applyFont="1" applyFill="1" applyBorder="1" applyAlignment="1">
      <alignment horizontal="center" vertical="center" wrapText="1"/>
    </xf>
    <xf numFmtId="0" fontId="18" fillId="0" borderId="2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 applyProtection="1">
      <alignment vertical="center"/>
      <protection locked="0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 applyProtection="1">
      <alignment horizontal="left" vertical="center"/>
      <protection locked="0"/>
    </xf>
    <xf numFmtId="0" fontId="20" fillId="0" borderId="0" xfId="0" applyFont="1" applyFill="1" applyBorder="1" applyAlignment="1">
      <alignment horizontal="left" vertical="center"/>
    </xf>
    <xf numFmtId="0" fontId="21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left" vertical="center"/>
    </xf>
    <xf numFmtId="0" fontId="21" fillId="0" borderId="0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 applyProtection="1">
      <alignment horizontal="center" vertical="center"/>
      <protection locked="0"/>
    </xf>
    <xf numFmtId="0" fontId="21" fillId="0" borderId="1" xfId="0" applyFont="1" applyFill="1" applyBorder="1" applyAlignment="1">
      <alignment horizontal="center" vertical="center"/>
    </xf>
    <xf numFmtId="0" fontId="21" fillId="0" borderId="7" xfId="0" applyFont="1" applyFill="1" applyBorder="1" applyAlignment="1">
      <alignment horizontal="center" vertical="center" wrapText="1"/>
    </xf>
    <xf numFmtId="0" fontId="21" fillId="0" borderId="8" xfId="0" applyFont="1" applyFill="1" applyBorder="1" applyAlignment="1" applyProtection="1">
      <alignment horizontal="center" vertical="center"/>
      <protection locked="0"/>
    </xf>
    <xf numFmtId="0" fontId="21" fillId="0" borderId="9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7" xfId="0" applyFont="1" applyFill="1" applyBorder="1" applyAlignment="1" applyProtection="1">
      <alignment horizontal="center" vertical="center"/>
      <protection locked="0"/>
    </xf>
    <xf numFmtId="177" fontId="8" fillId="0" borderId="7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 applyProtection="1">
      <alignment horizontal="center" vertical="center"/>
      <protection locked="0"/>
    </xf>
    <xf numFmtId="177" fontId="21" fillId="0" borderId="7" xfId="0" applyNumberFormat="1" applyFont="1" applyFill="1" applyBorder="1" applyAlignment="1">
      <alignment horizontal="center" vertical="center" wrapText="1"/>
    </xf>
    <xf numFmtId="0" fontId="21" fillId="0" borderId="7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/>
    </xf>
    <xf numFmtId="178" fontId="8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0" borderId="1" xfId="0" applyNumberFormat="1" applyFont="1" applyFill="1" applyBorder="1" applyAlignment="1" applyProtection="1">
      <alignment horizontal="center" vertical="center"/>
      <protection locked="0"/>
    </xf>
    <xf numFmtId="49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0" borderId="5" xfId="0" applyNumberFormat="1" applyFont="1" applyFill="1" applyBorder="1" applyAlignment="1" applyProtection="1">
      <alignment horizontal="center" vertical="center"/>
      <protection locked="0"/>
    </xf>
    <xf numFmtId="0" fontId="8" fillId="0" borderId="5" xfId="0" applyNumberFormat="1" applyFont="1" applyFill="1" applyBorder="1" applyAlignment="1">
      <alignment horizontal="center" vertical="center"/>
    </xf>
    <xf numFmtId="0" fontId="24" fillId="0" borderId="10" xfId="0" applyNumberFormat="1" applyFont="1" applyFill="1" applyBorder="1" applyAlignment="1" applyProtection="1">
      <alignment horizontal="center" vertical="center"/>
      <protection locked="0"/>
    </xf>
    <xf numFmtId="49" fontId="8" fillId="0" borderId="7" xfId="0" applyNumberFormat="1" applyFont="1" applyFill="1" applyBorder="1" applyAlignment="1">
      <alignment horizontal="center" vertical="center"/>
    </xf>
    <xf numFmtId="0" fontId="24" fillId="0" borderId="11" xfId="0" applyNumberFormat="1" applyFont="1" applyFill="1" applyBorder="1" applyAlignment="1" applyProtection="1">
      <alignment horizontal="center" vertical="center"/>
    </xf>
    <xf numFmtId="0" fontId="24" fillId="0" borderId="11" xfId="0" applyNumberFormat="1" applyFont="1" applyFill="1" applyBorder="1" applyAlignment="1" applyProtection="1">
      <alignment horizontal="center" vertical="center"/>
      <protection locked="0"/>
    </xf>
    <xf numFmtId="0" fontId="8" fillId="0" borderId="11" xfId="0" applyNumberFormat="1" applyFont="1" applyFill="1" applyBorder="1" applyAlignment="1" applyProtection="1">
      <alignment horizontal="center" vertical="center"/>
      <protection locked="0"/>
    </xf>
    <xf numFmtId="0" fontId="24" fillId="0" borderId="12" xfId="0" applyNumberFormat="1" applyFont="1" applyFill="1" applyBorder="1" applyAlignment="1" applyProtection="1">
      <alignment horizontal="center" vertical="center"/>
      <protection locked="0"/>
    </xf>
    <xf numFmtId="0" fontId="12" fillId="0" borderId="0" xfId="0" applyFont="1" applyFill="1" applyAlignment="1">
      <alignment vertical="center"/>
    </xf>
    <xf numFmtId="0" fontId="12" fillId="0" borderId="0" xfId="0" applyFont="1" applyFill="1" applyAlignment="1">
      <alignment vertical="center" wrapText="1"/>
    </xf>
    <xf numFmtId="0" fontId="25" fillId="0" borderId="0" xfId="0" applyFont="1" applyFill="1" applyAlignment="1">
      <alignment vertical="center" wrapText="1"/>
    </xf>
    <xf numFmtId="0" fontId="25" fillId="0" borderId="0" xfId="0" applyFont="1" applyFill="1" applyAlignment="1">
      <alignment vertical="center"/>
    </xf>
    <xf numFmtId="0" fontId="26" fillId="0" borderId="0" xfId="0" applyFont="1" applyFill="1" applyAlignment="1">
      <alignment vertical="center"/>
    </xf>
    <xf numFmtId="0" fontId="12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vertical="center"/>
    </xf>
    <xf numFmtId="177" fontId="12" fillId="3" borderId="0" xfId="0" applyNumberFormat="1" applyFont="1" applyFill="1" applyAlignment="1">
      <alignment horizontal="center" vertical="center"/>
    </xf>
    <xf numFmtId="0" fontId="12" fillId="0" borderId="0" xfId="0" applyFont="1" applyFill="1" applyAlignment="1">
      <alignment horizontal="right" vertical="center"/>
    </xf>
    <xf numFmtId="0" fontId="12" fillId="0" borderId="0" xfId="0" applyFont="1" applyFill="1" applyAlignment="1">
      <alignment horizontal="left" vertical="center"/>
    </xf>
    <xf numFmtId="0" fontId="27" fillId="0" borderId="1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/>
    </xf>
    <xf numFmtId="0" fontId="27" fillId="0" borderId="1" xfId="160" applyFont="1" applyFill="1" applyBorder="1" applyAlignment="1">
      <alignment horizontal="center" vertical="center" wrapText="1"/>
    </xf>
    <xf numFmtId="49" fontId="27" fillId="0" borderId="1" xfId="0" applyNumberFormat="1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177" fontId="12" fillId="0" borderId="0" xfId="0" applyNumberFormat="1" applyFont="1" applyFill="1" applyAlignment="1">
      <alignment horizontal="center" vertical="center"/>
    </xf>
    <xf numFmtId="177" fontId="27" fillId="0" borderId="1" xfId="0" applyNumberFormat="1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vertical="center"/>
    </xf>
    <xf numFmtId="0" fontId="12" fillId="0" borderId="1" xfId="0" applyFont="1" applyFill="1" applyBorder="1" applyAlignment="1">
      <alignment vertical="center"/>
    </xf>
    <xf numFmtId="0" fontId="29" fillId="0" borderId="1" xfId="0" applyFont="1" applyFill="1" applyBorder="1" applyAlignment="1">
      <alignment horizontal="center" vertical="center"/>
    </xf>
    <xf numFmtId="0" fontId="29" fillId="0" borderId="1" xfId="16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177" fontId="29" fillId="0" borderId="1" xfId="0" applyNumberFormat="1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vertical="center"/>
    </xf>
    <xf numFmtId="0" fontId="27" fillId="0" borderId="1" xfId="16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vertical="center" wrapText="1"/>
    </xf>
    <xf numFmtId="0" fontId="31" fillId="0" borderId="1" xfId="160" applyFont="1" applyFill="1" applyBorder="1" applyAlignment="1">
      <alignment horizontal="center" vertical="center"/>
    </xf>
    <xf numFmtId="0" fontId="27" fillId="0" borderId="1" xfId="132" applyFont="1" applyFill="1" applyBorder="1" applyAlignment="1">
      <alignment horizontal="center" vertical="center" wrapText="1"/>
    </xf>
    <xf numFmtId="177" fontId="27" fillId="0" borderId="1" xfId="132" applyNumberFormat="1" applyFont="1" applyFill="1" applyBorder="1" applyAlignment="1">
      <alignment horizontal="center" vertical="center" wrapText="1"/>
    </xf>
    <xf numFmtId="49" fontId="31" fillId="0" borderId="1" xfId="160" applyNumberFormat="1" applyFont="1" applyFill="1" applyBorder="1" applyAlignment="1">
      <alignment horizontal="center" vertical="center"/>
    </xf>
    <xf numFmtId="0" fontId="27" fillId="0" borderId="1" xfId="132" applyNumberFormat="1" applyFont="1" applyFill="1" applyBorder="1" applyAlignment="1">
      <alignment horizontal="center" vertical="center" wrapText="1"/>
    </xf>
    <xf numFmtId="49" fontId="27" fillId="0" borderId="1" xfId="160" applyNumberFormat="1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49" fontId="33" fillId="0" borderId="1" xfId="160" applyNumberFormat="1" applyFont="1" applyFill="1" applyBorder="1" applyAlignment="1">
      <alignment horizontal="center" vertical="center"/>
    </xf>
    <xf numFmtId="177" fontId="27" fillId="0" borderId="1" xfId="160" applyNumberFormat="1" applyFont="1" applyFill="1" applyBorder="1" applyAlignment="1">
      <alignment horizontal="center" vertical="center" wrapText="1"/>
    </xf>
    <xf numFmtId="0" fontId="31" fillId="0" borderId="2" xfId="160" applyFont="1" applyFill="1" applyBorder="1" applyAlignment="1">
      <alignment horizontal="center" vertical="center"/>
    </xf>
    <xf numFmtId="0" fontId="31" fillId="0" borderId="13" xfId="160" applyFont="1" applyFill="1" applyBorder="1" applyAlignment="1">
      <alignment horizontal="center" vertical="center"/>
    </xf>
    <xf numFmtId="0" fontId="31" fillId="0" borderId="14" xfId="160" applyFont="1" applyFill="1" applyBorder="1" applyAlignment="1">
      <alignment horizontal="center" vertical="center"/>
    </xf>
    <xf numFmtId="177" fontId="31" fillId="0" borderId="1" xfId="160" applyNumberFormat="1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vertical="center" wrapText="1"/>
    </xf>
    <xf numFmtId="0" fontId="34" fillId="0" borderId="0" xfId="0" applyFont="1" applyFill="1" applyBorder="1" applyAlignment="1">
      <alignment vertical="center"/>
    </xf>
    <xf numFmtId="0" fontId="26" fillId="0" borderId="0" xfId="0" applyFont="1" applyFill="1" applyBorder="1" applyAlignment="1">
      <alignment vertical="center"/>
    </xf>
    <xf numFmtId="0" fontId="26" fillId="0" borderId="0" xfId="0" applyFont="1" applyFill="1" applyBorder="1" applyAlignment="1">
      <alignment horizontal="center" vertical="center"/>
    </xf>
    <xf numFmtId="177" fontId="26" fillId="0" borderId="0" xfId="0" applyNumberFormat="1" applyFont="1" applyFill="1" applyBorder="1" applyAlignment="1">
      <alignment vertical="center"/>
    </xf>
    <xf numFmtId="0" fontId="35" fillId="0" borderId="0" xfId="0" applyFont="1" applyFill="1" applyBorder="1" applyAlignment="1">
      <alignment horizontal="left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2" fillId="0" borderId="14" xfId="0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center" vertical="center" wrapText="1"/>
    </xf>
    <xf numFmtId="177" fontId="35" fillId="0" borderId="0" xfId="0" applyNumberFormat="1" applyFont="1" applyFill="1" applyBorder="1" applyAlignment="1">
      <alignment horizontal="left" vertical="center" wrapText="1"/>
    </xf>
    <xf numFmtId="0" fontId="36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177" fontId="12" fillId="0" borderId="1" xfId="0" applyNumberFormat="1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177" fontId="25" fillId="0" borderId="1" xfId="0" applyNumberFormat="1" applyFont="1" applyFill="1" applyBorder="1" applyAlignment="1">
      <alignment horizontal="center" vertical="center" wrapText="1"/>
    </xf>
    <xf numFmtId="0" fontId="37" fillId="0" borderId="1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177" fontId="12" fillId="3" borderId="1" xfId="0" applyNumberFormat="1" applyFont="1" applyFill="1" applyBorder="1" applyAlignment="1">
      <alignment horizontal="center" vertical="center"/>
    </xf>
    <xf numFmtId="0" fontId="25" fillId="3" borderId="1" xfId="0" applyFont="1" applyFill="1" applyBorder="1" applyAlignment="1">
      <alignment horizontal="center" vertical="center"/>
    </xf>
    <xf numFmtId="177" fontId="25" fillId="3" borderId="1" xfId="0" applyNumberFormat="1" applyFont="1" applyFill="1" applyBorder="1" applyAlignment="1">
      <alignment horizontal="center" vertical="center"/>
    </xf>
    <xf numFmtId="177" fontId="25" fillId="0" borderId="1" xfId="0" applyNumberFormat="1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/>
    </xf>
    <xf numFmtId="0" fontId="25" fillId="0" borderId="1" xfId="0" applyNumberFormat="1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38" fillId="0" borderId="1" xfId="0" applyFont="1" applyFill="1" applyBorder="1" applyAlignment="1">
      <alignment horizontal="center" vertical="center"/>
    </xf>
    <xf numFmtId="0" fontId="39" fillId="0" borderId="1" xfId="0" applyFont="1" applyFill="1" applyBorder="1" applyAlignment="1">
      <alignment horizontal="center" vertical="center"/>
    </xf>
    <xf numFmtId="177" fontId="8" fillId="3" borderId="1" xfId="0" applyNumberFormat="1" applyFont="1" applyFill="1" applyBorder="1" applyAlignment="1">
      <alignment horizontal="center" vertical="center"/>
    </xf>
    <xf numFmtId="0" fontId="36" fillId="0" borderId="1" xfId="0" applyFont="1" applyFill="1" applyBorder="1" applyAlignment="1">
      <alignment horizontal="center" vertical="center" wrapText="1"/>
    </xf>
    <xf numFmtId="0" fontId="36" fillId="0" borderId="1" xfId="0" applyNumberFormat="1" applyFont="1" applyFill="1" applyBorder="1" applyAlignment="1">
      <alignment horizontal="center" vertical="center" wrapText="1"/>
    </xf>
    <xf numFmtId="0" fontId="36" fillId="0" borderId="1" xfId="0" applyNumberFormat="1" applyFont="1" applyFill="1" applyBorder="1" applyAlignment="1">
      <alignment horizontal="center" vertical="center"/>
    </xf>
    <xf numFmtId="177" fontId="3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4" borderId="1" xfId="0" applyFont="1" applyFill="1" applyBorder="1" applyAlignment="1">
      <alignment horizontal="center" vertical="center"/>
    </xf>
    <xf numFmtId="0" fontId="25" fillId="4" borderId="1" xfId="0" applyFont="1" applyFill="1" applyBorder="1" applyAlignment="1">
      <alignment horizontal="center" vertical="center"/>
    </xf>
    <xf numFmtId="49" fontId="8" fillId="5" borderId="1" xfId="0" applyNumberFormat="1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25" fillId="5" borderId="1" xfId="0" applyFont="1" applyFill="1" applyBorder="1" applyAlignment="1">
      <alignment horizontal="center" vertical="center"/>
    </xf>
    <xf numFmtId="49" fontId="8" fillId="5" borderId="1" xfId="0" applyNumberFormat="1" applyFont="1" applyFill="1" applyBorder="1" applyAlignment="1">
      <alignment horizontal="center" vertical="center" wrapText="1"/>
    </xf>
    <xf numFmtId="49" fontId="25" fillId="5" borderId="1" xfId="0" applyNumberFormat="1" applyFont="1" applyFill="1" applyBorder="1" applyAlignment="1">
      <alignment horizontal="center" vertical="center"/>
    </xf>
    <xf numFmtId="49" fontId="25" fillId="5" borderId="1" xfId="0" applyNumberFormat="1" applyFont="1" applyFill="1" applyBorder="1" applyAlignment="1">
      <alignment horizontal="center" vertical="center" wrapText="1"/>
    </xf>
    <xf numFmtId="0" fontId="8" fillId="5" borderId="1" xfId="0" applyNumberFormat="1" applyFont="1" applyFill="1" applyBorder="1" applyAlignment="1">
      <alignment horizontal="center" vertical="center"/>
    </xf>
    <xf numFmtId="49" fontId="12" fillId="5" borderId="1" xfId="0" applyNumberFormat="1" applyFont="1" applyFill="1" applyBorder="1" applyAlignment="1">
      <alignment horizontal="center" vertical="center" wrapText="1"/>
    </xf>
    <xf numFmtId="49" fontId="12" fillId="5" borderId="1" xfId="0" applyNumberFormat="1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49" fontId="40" fillId="0" borderId="1" xfId="0" applyNumberFormat="1" applyFont="1" applyFill="1" applyBorder="1" applyAlignment="1">
      <alignment horizontal="center" vertical="center" wrapText="1"/>
    </xf>
    <xf numFmtId="49" fontId="25" fillId="0" borderId="1" xfId="0" applyNumberFormat="1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wrapText="1"/>
    </xf>
    <xf numFmtId="0" fontId="40" fillId="0" borderId="1" xfId="0" applyNumberFormat="1" applyFont="1" applyFill="1" applyBorder="1" applyAlignment="1">
      <alignment horizontal="center" vertical="center" wrapText="1"/>
    </xf>
    <xf numFmtId="49" fontId="8" fillId="4" borderId="1" xfId="183" applyNumberFormat="1" applyFont="1" applyFill="1" applyBorder="1" applyAlignment="1">
      <alignment horizontal="center" vertical="center"/>
    </xf>
    <xf numFmtId="0" fontId="41" fillId="0" borderId="1" xfId="0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/>
    </xf>
    <xf numFmtId="181" fontId="12" fillId="0" borderId="1" xfId="0" applyNumberFormat="1" applyFont="1" applyFill="1" applyBorder="1" applyAlignment="1">
      <alignment horizontal="center" vertical="center"/>
    </xf>
    <xf numFmtId="181" fontId="38" fillId="0" borderId="1" xfId="0" applyNumberFormat="1" applyFont="1" applyFill="1" applyBorder="1" applyAlignment="1">
      <alignment horizontal="center" vertical="center" wrapText="1"/>
    </xf>
    <xf numFmtId="49" fontId="12" fillId="3" borderId="1" xfId="0" applyNumberFormat="1" applyFont="1" applyFill="1" applyBorder="1" applyAlignment="1">
      <alignment horizontal="center" vertical="center"/>
    </xf>
    <xf numFmtId="181" fontId="8" fillId="3" borderId="1" xfId="0" applyNumberFormat="1" applyFont="1" applyFill="1" applyBorder="1" applyAlignment="1">
      <alignment horizontal="center" vertical="center"/>
    </xf>
    <xf numFmtId="181" fontId="12" fillId="0" borderId="1" xfId="0" applyNumberFormat="1" applyFont="1" applyFill="1" applyBorder="1" applyAlignment="1">
      <alignment horizontal="center" vertical="center" wrapText="1"/>
    </xf>
    <xf numFmtId="181" fontId="8" fillId="0" borderId="1" xfId="0" applyNumberFormat="1" applyFont="1" applyFill="1" applyBorder="1" applyAlignment="1">
      <alignment horizontal="center" vertical="center"/>
    </xf>
    <xf numFmtId="0" fontId="42" fillId="0" borderId="1" xfId="0" applyFont="1" applyFill="1" applyBorder="1" applyAlignment="1">
      <alignment horizontal="center" vertical="center"/>
    </xf>
    <xf numFmtId="0" fontId="40" fillId="0" borderId="1" xfId="71" applyFont="1" applyFill="1" applyBorder="1" applyAlignment="1">
      <alignment horizontal="center" vertical="center"/>
    </xf>
    <xf numFmtId="49" fontId="40" fillId="0" borderId="1" xfId="71" applyNumberFormat="1" applyFont="1" applyFill="1" applyBorder="1" applyAlignment="1">
      <alignment horizontal="center" vertical="center"/>
    </xf>
    <xf numFmtId="178" fontId="40" fillId="0" borderId="1" xfId="71" applyNumberFormat="1" applyFont="1" applyFill="1" applyBorder="1" applyAlignment="1">
      <alignment horizontal="center" vertical="center"/>
    </xf>
    <xf numFmtId="0" fontId="8" fillId="0" borderId="1" xfId="71" applyFont="1" applyFill="1" applyBorder="1" applyAlignment="1">
      <alignment horizontal="center" vertical="center"/>
    </xf>
    <xf numFmtId="49" fontId="8" fillId="0" borderId="1" xfId="71" applyNumberFormat="1" applyFont="1" applyFill="1" applyBorder="1" applyAlignment="1">
      <alignment horizontal="center" vertical="center"/>
    </xf>
    <xf numFmtId="177" fontId="8" fillId="0" borderId="1" xfId="71" applyNumberFormat="1" applyFont="1" applyFill="1" applyBorder="1" applyAlignment="1">
      <alignment horizontal="center" vertical="center"/>
    </xf>
    <xf numFmtId="0" fontId="43" fillId="0" borderId="0" xfId="0" applyFont="1" applyFill="1" applyBorder="1" applyAlignment="1">
      <alignment horizontal="center" vertical="center" wrapText="1"/>
    </xf>
    <xf numFmtId="0" fontId="44" fillId="0" borderId="0" xfId="0" applyFont="1" applyFill="1" applyBorder="1" applyAlignment="1">
      <alignment vertical="center"/>
    </xf>
    <xf numFmtId="178" fontId="2" fillId="0" borderId="0" xfId="0" applyNumberFormat="1" applyFont="1" applyFill="1" applyBorder="1" applyAlignment="1">
      <alignment vertical="center"/>
    </xf>
    <xf numFmtId="178" fontId="1" fillId="0" borderId="5" xfId="0" applyNumberFormat="1" applyFont="1" applyFill="1" applyBorder="1" applyAlignment="1">
      <alignment horizontal="center" vertical="center" wrapText="1"/>
    </xf>
    <xf numFmtId="178" fontId="8" fillId="0" borderId="1" xfId="0" applyNumberFormat="1" applyFont="1" applyFill="1" applyBorder="1" applyAlignment="1">
      <alignment horizontal="center" vertical="center" wrapText="1"/>
    </xf>
    <xf numFmtId="182" fontId="43" fillId="0" borderId="1" xfId="0" applyNumberFormat="1" applyFont="1" applyFill="1" applyBorder="1" applyAlignment="1">
      <alignment horizontal="center" vertical="center" wrapText="1"/>
    </xf>
    <xf numFmtId="0" fontId="44" fillId="0" borderId="1" xfId="0" applyFont="1" applyFill="1" applyBorder="1" applyAlignment="1">
      <alignment horizontal="center" vertical="center" wrapText="1"/>
    </xf>
    <xf numFmtId="0" fontId="44" fillId="0" borderId="1" xfId="0" applyFont="1" applyFill="1" applyBorder="1" applyAlignment="1">
      <alignment vertical="center"/>
    </xf>
    <xf numFmtId="178" fontId="12" fillId="0" borderId="1" xfId="0" applyNumberFormat="1" applyFont="1" applyFill="1" applyBorder="1" applyAlignment="1">
      <alignment horizontal="center" vertical="center"/>
    </xf>
    <xf numFmtId="182" fontId="43" fillId="0" borderId="0" xfId="0" applyNumberFormat="1" applyFont="1" applyFill="1" applyBorder="1" applyAlignment="1">
      <alignment horizontal="center" vertical="center" wrapText="1"/>
    </xf>
    <xf numFmtId="0" fontId="44" fillId="0" borderId="1" xfId="0" applyFont="1" applyFill="1" applyBorder="1" applyAlignment="1">
      <alignment horizontal="center" vertical="center"/>
    </xf>
    <xf numFmtId="0" fontId="38" fillId="0" borderId="13" xfId="0" applyFont="1" applyFill="1" applyBorder="1" applyAlignment="1">
      <alignment horizontal="center" vertical="center" wrapText="1"/>
    </xf>
    <xf numFmtId="0" fontId="45" fillId="0" borderId="1" xfId="0" applyFont="1" applyFill="1" applyBorder="1" applyAlignment="1">
      <alignment horizontal="center" vertical="center"/>
    </xf>
    <xf numFmtId="0" fontId="12" fillId="0" borderId="13" xfId="0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/>
    </xf>
    <xf numFmtId="0" fontId="45" fillId="0" borderId="1" xfId="0" applyFont="1" applyFill="1" applyBorder="1" applyAlignment="1">
      <alignment vertical="center"/>
    </xf>
    <xf numFmtId="0" fontId="44" fillId="0" borderId="15" xfId="0" applyFont="1" applyFill="1" applyBorder="1" applyAlignment="1">
      <alignment horizontal="center" vertical="center"/>
    </xf>
    <xf numFmtId="0" fontId="44" fillId="0" borderId="3" xfId="0" applyFont="1" applyFill="1" applyBorder="1" applyAlignment="1">
      <alignment horizontal="center" vertical="center"/>
    </xf>
    <xf numFmtId="0" fontId="47" fillId="0" borderId="3" xfId="0" applyFont="1" applyFill="1" applyBorder="1" applyAlignment="1">
      <alignment horizontal="center" vertical="center"/>
    </xf>
    <xf numFmtId="0" fontId="45" fillId="0" borderId="3" xfId="0" applyFont="1" applyFill="1" applyBorder="1" applyAlignment="1">
      <alignment horizontal="center" vertical="center"/>
    </xf>
    <xf numFmtId="0" fontId="45" fillId="0" borderId="3" xfId="0" applyFont="1" applyFill="1" applyBorder="1" applyAlignment="1">
      <alignment vertical="center"/>
    </xf>
    <xf numFmtId="0" fontId="12" fillId="0" borderId="16" xfId="0" applyFont="1" applyFill="1" applyBorder="1" applyAlignment="1">
      <alignment horizontal="center" vertical="center" wrapText="1"/>
    </xf>
    <xf numFmtId="0" fontId="47" fillId="0" borderId="1" xfId="0" applyFont="1" applyFill="1" applyBorder="1" applyAlignment="1">
      <alignment horizontal="center" vertical="center" wrapText="1"/>
    </xf>
    <xf numFmtId="0" fontId="38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/>
    </xf>
    <xf numFmtId="0" fontId="1" fillId="0" borderId="0" xfId="0" applyFont="1" applyAlignment="1">
      <alignment horizontal="center" vertical="center" wrapText="1"/>
    </xf>
    <xf numFmtId="0" fontId="26" fillId="0" borderId="0" xfId="0" applyFont="1">
      <alignment vertical="center"/>
    </xf>
    <xf numFmtId="0" fontId="21" fillId="0" borderId="0" xfId="0" applyFont="1">
      <alignment vertical="center"/>
    </xf>
    <xf numFmtId="0" fontId="2" fillId="0" borderId="0" xfId="0" applyFont="1">
      <alignment vertical="center"/>
    </xf>
    <xf numFmtId="0" fontId="3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1" fillId="0" borderId="1" xfId="0" applyFont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/>
    </xf>
    <xf numFmtId="3" fontId="7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/>
    </xf>
    <xf numFmtId="0" fontId="7" fillId="0" borderId="1" xfId="0" applyFont="1" applyFill="1" applyBorder="1">
      <alignment vertical="center"/>
    </xf>
    <xf numFmtId="0" fontId="27" fillId="0" borderId="1" xfId="0" applyFont="1" applyFill="1" applyBorder="1" applyAlignment="1">
      <alignment horizontal="center" vertical="center" shrinkToFit="1"/>
    </xf>
    <xf numFmtId="0" fontId="27" fillId="0" borderId="11" xfId="0" applyFont="1" applyFill="1" applyBorder="1" applyAlignment="1">
      <alignment horizontal="center" vertical="center"/>
    </xf>
    <xf numFmtId="0" fontId="27" fillId="0" borderId="1" xfId="0" applyFont="1" applyFill="1" applyBorder="1">
      <alignment vertical="center"/>
    </xf>
    <xf numFmtId="0" fontId="12" fillId="0" borderId="1" xfId="0" applyFont="1" applyFill="1" applyBorder="1">
      <alignment vertical="center"/>
    </xf>
    <xf numFmtId="0" fontId="7" fillId="0" borderId="1" xfId="0" applyFont="1" applyFill="1" applyBorder="1" applyAlignment="1">
      <alignment horizontal="center" vertical="center" shrinkToFit="1"/>
    </xf>
    <xf numFmtId="0" fontId="7" fillId="0" borderId="5" xfId="0" applyFont="1" applyFill="1" applyBorder="1" applyAlignment="1">
      <alignment horizontal="center" vertical="center" shrinkToFit="1"/>
    </xf>
    <xf numFmtId="0" fontId="48" fillId="0" borderId="1" xfId="0" applyFont="1" applyFill="1" applyBorder="1" applyAlignment="1">
      <alignment horizontal="center" vertical="center"/>
    </xf>
    <xf numFmtId="0" fontId="49" fillId="0" borderId="1" xfId="0" applyFont="1" applyFill="1" applyBorder="1" applyAlignment="1">
      <alignment horizontal="center" vertical="center"/>
    </xf>
    <xf numFmtId="0" fontId="7" fillId="0" borderId="13" xfId="0" applyFont="1" applyFill="1" applyBorder="1" applyAlignment="1">
      <alignment horizontal="center" vertical="center"/>
    </xf>
    <xf numFmtId="182" fontId="7" fillId="0" borderId="1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 wrapText="1"/>
    </xf>
    <xf numFmtId="177" fontId="2" fillId="0" borderId="0" xfId="0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50" fillId="0" borderId="1" xfId="0" applyFont="1" applyFill="1" applyBorder="1" applyAlignment="1">
      <alignment horizontal="center" vertical="center" wrapText="1"/>
    </xf>
    <xf numFmtId="177" fontId="2" fillId="0" borderId="0" xfId="0" applyNumberFormat="1" applyFont="1" applyFill="1" applyBorder="1" applyAlignment="1">
      <alignment horizontal="left" vertical="center"/>
    </xf>
    <xf numFmtId="177" fontId="6" fillId="0" borderId="0" xfId="0" applyNumberFormat="1" applyFont="1" applyFill="1" applyBorder="1" applyAlignment="1">
      <alignment horizontal="left" vertical="center"/>
    </xf>
    <xf numFmtId="177" fontId="1" fillId="0" borderId="1" xfId="0" applyNumberFormat="1" applyFont="1" applyFill="1" applyBorder="1" applyAlignment="1">
      <alignment horizontal="center" vertical="center" wrapText="1"/>
    </xf>
    <xf numFmtId="177" fontId="50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27" fillId="0" borderId="5" xfId="0" applyFont="1" applyFill="1" applyBorder="1" applyAlignment="1">
      <alignment horizontal="center" vertical="center" wrapText="1"/>
    </xf>
    <xf numFmtId="0" fontId="27" fillId="0" borderId="5" xfId="160" applyFont="1" applyFill="1" applyBorder="1" applyAlignment="1">
      <alignment horizontal="center" vertical="center" wrapText="1"/>
    </xf>
    <xf numFmtId="0" fontId="27" fillId="0" borderId="5" xfId="0" applyFont="1" applyFill="1" applyBorder="1" applyAlignment="1">
      <alignment horizontal="center" vertical="center"/>
    </xf>
    <xf numFmtId="0" fontId="27" fillId="0" borderId="7" xfId="0" applyFont="1" applyFill="1" applyBorder="1" applyAlignment="1">
      <alignment horizontal="center" vertical="center" wrapText="1"/>
    </xf>
    <xf numFmtId="0" fontId="27" fillId="0" borderId="7" xfId="160" applyFont="1" applyFill="1" applyBorder="1" applyAlignment="1">
      <alignment horizontal="center" vertical="center" wrapText="1"/>
    </xf>
    <xf numFmtId="0" fontId="27" fillId="0" borderId="7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vertical="center" wrapText="1"/>
    </xf>
    <xf numFmtId="0" fontId="51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vertical="center"/>
    </xf>
    <xf numFmtId="0" fontId="7" fillId="0" borderId="1" xfId="110" applyFont="1" applyFill="1" applyBorder="1" applyAlignment="1">
      <alignment horizontal="center" vertical="center" wrapText="1"/>
    </xf>
    <xf numFmtId="0" fontId="7" fillId="0" borderId="1" xfId="121" applyFont="1" applyFill="1" applyBorder="1" applyAlignment="1">
      <alignment horizontal="center" vertical="center" wrapText="1"/>
    </xf>
    <xf numFmtId="0" fontId="51" fillId="0" borderId="1" xfId="0" applyFont="1" applyFill="1" applyBorder="1" applyAlignment="1"/>
    <xf numFmtId="0" fontId="7" fillId="0" borderId="1" xfId="129" applyFont="1" applyFill="1" applyBorder="1" applyAlignment="1">
      <alignment horizontal="center" vertical="center" wrapText="1"/>
    </xf>
    <xf numFmtId="0" fontId="7" fillId="0" borderId="1" xfId="125" applyFont="1" applyFill="1" applyBorder="1" applyAlignment="1">
      <alignment horizontal="center" vertical="center" wrapText="1"/>
    </xf>
    <xf numFmtId="0" fontId="0" fillId="0" borderId="1" xfId="0" applyFont="1" applyFill="1" applyBorder="1" applyAlignment="1"/>
    <xf numFmtId="0" fontId="51" fillId="0" borderId="1" xfId="0" applyFont="1" applyFill="1" applyBorder="1" applyAlignment="1">
      <alignment vertical="center"/>
    </xf>
    <xf numFmtId="0" fontId="7" fillId="0" borderId="1" xfId="104" applyFont="1" applyFill="1" applyBorder="1" applyAlignment="1">
      <alignment horizontal="center" vertical="center" wrapText="1"/>
    </xf>
    <xf numFmtId="0" fontId="7" fillId="0" borderId="1" xfId="143" applyFont="1" applyFill="1" applyBorder="1" applyAlignment="1">
      <alignment horizontal="center" vertical="center" wrapText="1"/>
    </xf>
    <xf numFmtId="0" fontId="27" fillId="0" borderId="1" xfId="112" applyFont="1" applyFill="1" applyBorder="1" applyAlignment="1">
      <alignment horizontal="center" vertical="center" wrapText="1"/>
    </xf>
    <xf numFmtId="0" fontId="7" fillId="0" borderId="1" xfId="149" applyFont="1" applyFill="1" applyBorder="1" applyAlignment="1">
      <alignment horizontal="center" vertical="center" wrapText="1"/>
    </xf>
    <xf numFmtId="0" fontId="7" fillId="0" borderId="1" xfId="134" applyFont="1" applyFill="1" applyBorder="1" applyAlignment="1">
      <alignment horizontal="center" vertical="center" wrapText="1"/>
    </xf>
    <xf numFmtId="0" fontId="7" fillId="0" borderId="1" xfId="64" applyFont="1" applyFill="1" applyBorder="1" applyAlignment="1">
      <alignment horizontal="center" vertical="center" wrapText="1"/>
    </xf>
    <xf numFmtId="0" fontId="7" fillId="0" borderId="1" xfId="109" applyFont="1" applyFill="1" applyBorder="1" applyAlignment="1">
      <alignment horizontal="center" vertical="center" wrapText="1"/>
    </xf>
    <xf numFmtId="0" fontId="7" fillId="0" borderId="1" xfId="146" applyFont="1" applyFill="1" applyBorder="1" applyAlignment="1">
      <alignment horizontal="center" vertical="center" wrapText="1"/>
    </xf>
    <xf numFmtId="0" fontId="7" fillId="0" borderId="1" xfId="60" applyFont="1" applyFill="1" applyBorder="1" applyAlignment="1">
      <alignment horizontal="center" vertical="center" wrapText="1"/>
    </xf>
    <xf numFmtId="0" fontId="27" fillId="0" borderId="1" xfId="110" applyFont="1" applyFill="1" applyBorder="1" applyAlignment="1">
      <alignment horizontal="center" vertical="center" wrapText="1"/>
    </xf>
    <xf numFmtId="0" fontId="7" fillId="0" borderId="1" xfId="99" applyFont="1" applyFill="1" applyBorder="1" applyAlignment="1">
      <alignment horizontal="center" vertical="center" wrapText="1"/>
    </xf>
    <xf numFmtId="0" fontId="7" fillId="0" borderId="1" xfId="142" applyFont="1" applyFill="1" applyBorder="1" applyAlignment="1">
      <alignment horizontal="center" vertical="center" wrapText="1"/>
    </xf>
    <xf numFmtId="0" fontId="27" fillId="0" borderId="1" xfId="139" applyFont="1" applyFill="1" applyBorder="1" applyAlignment="1">
      <alignment horizontal="center" vertical="center" wrapText="1"/>
    </xf>
    <xf numFmtId="0" fontId="7" fillId="0" borderId="1" xfId="68" applyFont="1" applyFill="1" applyBorder="1" applyAlignment="1">
      <alignment horizontal="center" vertical="center" wrapText="1"/>
    </xf>
    <xf numFmtId="0" fontId="7" fillId="0" borderId="1" xfId="58" applyFont="1" applyFill="1" applyBorder="1" applyAlignment="1">
      <alignment horizontal="center" vertical="center" wrapText="1"/>
    </xf>
    <xf numFmtId="0" fontId="7" fillId="0" borderId="1" xfId="84" applyFont="1" applyFill="1" applyBorder="1" applyAlignment="1">
      <alignment horizontal="center" vertical="center" wrapText="1"/>
    </xf>
    <xf numFmtId="0" fontId="27" fillId="0" borderId="1" xfId="94" applyFont="1" applyFill="1" applyBorder="1" applyAlignment="1">
      <alignment horizontal="center" vertical="center" wrapText="1"/>
    </xf>
    <xf numFmtId="0" fontId="7" fillId="0" borderId="1" xfId="145" applyFont="1" applyFill="1" applyBorder="1" applyAlignment="1">
      <alignment horizontal="center" vertical="center" wrapText="1"/>
    </xf>
    <xf numFmtId="0" fontId="7" fillId="0" borderId="1" xfId="56" applyFont="1" applyFill="1" applyBorder="1" applyAlignment="1">
      <alignment horizontal="center" vertical="center" wrapText="1"/>
    </xf>
    <xf numFmtId="0" fontId="7" fillId="0" borderId="1" xfId="67" applyFont="1" applyFill="1" applyBorder="1" applyAlignment="1">
      <alignment horizontal="center" vertical="center" wrapText="1"/>
    </xf>
    <xf numFmtId="0" fontId="7" fillId="0" borderId="1" xfId="70" applyFont="1" applyFill="1" applyBorder="1" applyAlignment="1">
      <alignment horizontal="center" vertical="center" wrapText="1"/>
    </xf>
    <xf numFmtId="0" fontId="7" fillId="0" borderId="1" xfId="57" applyFont="1" applyFill="1" applyBorder="1" applyAlignment="1">
      <alignment horizontal="center" vertical="center" wrapText="1"/>
    </xf>
    <xf numFmtId="0" fontId="7" fillId="0" borderId="1" xfId="151" applyFont="1" applyFill="1" applyBorder="1" applyAlignment="1">
      <alignment horizontal="center" vertical="center" wrapText="1"/>
    </xf>
    <xf numFmtId="0" fontId="7" fillId="0" borderId="1" xfId="73" applyFont="1" applyFill="1" applyBorder="1" applyAlignment="1">
      <alignment horizontal="center" vertical="center" wrapText="1"/>
    </xf>
    <xf numFmtId="0" fontId="27" fillId="0" borderId="1" xfId="74" applyFont="1" applyFill="1" applyBorder="1" applyAlignment="1">
      <alignment horizontal="center" vertical="center" wrapText="1"/>
    </xf>
    <xf numFmtId="0" fontId="7" fillId="0" borderId="1" xfId="124" applyFont="1" applyFill="1" applyBorder="1" applyAlignment="1">
      <alignment horizontal="center" vertical="center" wrapText="1"/>
    </xf>
    <xf numFmtId="0" fontId="27" fillId="0" borderId="1" xfId="75" applyFont="1" applyFill="1" applyBorder="1" applyAlignment="1">
      <alignment horizontal="center" vertical="center" wrapText="1"/>
    </xf>
    <xf numFmtId="0" fontId="27" fillId="0" borderId="1" xfId="76" applyFont="1" applyFill="1" applyBorder="1" applyAlignment="1">
      <alignment horizontal="center" vertical="center" wrapText="1"/>
    </xf>
    <xf numFmtId="49" fontId="27" fillId="0" borderId="1" xfId="160" applyNumberFormat="1" applyFont="1" applyFill="1" applyBorder="1" applyAlignment="1">
      <alignment horizontal="center" vertical="center" wrapText="1"/>
    </xf>
    <xf numFmtId="0" fontId="27" fillId="0" borderId="2" xfId="0" applyFont="1" applyFill="1" applyBorder="1" applyAlignment="1">
      <alignment horizontal="center" vertical="center" wrapText="1"/>
    </xf>
    <xf numFmtId="0" fontId="27" fillId="0" borderId="14" xfId="0" applyFont="1" applyFill="1" applyBorder="1" applyAlignment="1">
      <alignment vertical="center"/>
    </xf>
    <xf numFmtId="0" fontId="27" fillId="0" borderId="13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1" xfId="0" applyNumberFormat="1" applyFont="1" applyFill="1" applyBorder="1" applyAlignment="1">
      <alignment horizontal="center" vertical="center"/>
    </xf>
    <xf numFmtId="49" fontId="7" fillId="0" borderId="1" xfId="110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0" fontId="7" fillId="0" borderId="13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/>
    </xf>
    <xf numFmtId="0" fontId="29" fillId="0" borderId="13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/>
    </xf>
    <xf numFmtId="0" fontId="50" fillId="0" borderId="1" xfId="148" applyFont="1" applyFill="1" applyBorder="1" applyAlignment="1" applyProtection="1">
      <alignment horizontal="center" vertical="center" wrapText="1"/>
    </xf>
    <xf numFmtId="0" fontId="50" fillId="0" borderId="1" xfId="160" applyFont="1" applyFill="1" applyBorder="1" applyAlignment="1" applyProtection="1">
      <alignment horizontal="center" vertical="center" wrapText="1"/>
    </xf>
    <xf numFmtId="0" fontId="50" fillId="0" borderId="1" xfId="0" applyFont="1" applyFill="1" applyBorder="1" applyAlignment="1">
      <alignment horizontal="center" vertical="center"/>
    </xf>
    <xf numFmtId="0" fontId="52" fillId="0" borderId="1" xfId="0" applyFont="1" applyFill="1" applyBorder="1" applyAlignment="1">
      <alignment horizontal="center" vertical="center"/>
    </xf>
    <xf numFmtId="0" fontId="53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wrapText="1"/>
    </xf>
    <xf numFmtId="49" fontId="50" fillId="0" borderId="1" xfId="115" applyNumberFormat="1" applyFont="1" applyFill="1" applyBorder="1" applyAlignment="1" applyProtection="1">
      <alignment horizontal="center" vertical="center" wrapText="1"/>
    </xf>
    <xf numFmtId="177" fontId="50" fillId="0" borderId="1" xfId="0" applyNumberFormat="1" applyFont="1" applyFill="1" applyBorder="1" applyAlignment="1">
      <alignment horizontal="center" vertical="center"/>
    </xf>
    <xf numFmtId="0" fontId="7" fillId="0" borderId="11" xfId="162" applyFont="1" applyFill="1" applyBorder="1" applyAlignment="1">
      <alignment horizontal="center" vertical="center" wrapText="1"/>
    </xf>
    <xf numFmtId="0" fontId="7" fillId="0" borderId="11" xfId="162" applyFont="1" applyFill="1" applyBorder="1" applyAlignment="1">
      <alignment horizontal="center" vertical="center"/>
    </xf>
    <xf numFmtId="0" fontId="53" fillId="0" borderId="1" xfId="0" applyFont="1" applyFill="1" applyBorder="1" applyAlignment="1">
      <alignment horizontal="center" wrapText="1"/>
    </xf>
    <xf numFmtId="0" fontId="54" fillId="0" borderId="1" xfId="0" applyFont="1" applyFill="1" applyBorder="1" applyAlignment="1">
      <alignment horizontal="center" wrapText="1"/>
    </xf>
    <xf numFmtId="0" fontId="55" fillId="0" borderId="1" xfId="0" applyFont="1" applyFill="1" applyBorder="1" applyAlignment="1">
      <alignment horizontal="center"/>
    </xf>
    <xf numFmtId="0" fontId="7" fillId="0" borderId="17" xfId="162" applyFont="1" applyFill="1" applyBorder="1" applyAlignment="1">
      <alignment horizontal="center" vertical="center" wrapText="1"/>
    </xf>
    <xf numFmtId="0" fontId="7" fillId="0" borderId="17" xfId="162" applyFont="1" applyFill="1" applyBorder="1" applyAlignment="1">
      <alignment horizontal="center" vertical="center"/>
    </xf>
    <xf numFmtId="0" fontId="7" fillId="0" borderId="1" xfId="80" applyFont="1" applyFill="1" applyBorder="1" applyAlignment="1">
      <alignment horizontal="center" vertical="center" wrapText="1"/>
    </xf>
    <xf numFmtId="0" fontId="7" fillId="0" borderId="1" xfId="160" applyFont="1" applyFill="1" applyBorder="1" applyAlignment="1">
      <alignment horizontal="center" wrapText="1"/>
    </xf>
    <xf numFmtId="0" fontId="7" fillId="0" borderId="1" xfId="80" applyFont="1" applyFill="1" applyBorder="1" applyAlignment="1">
      <alignment horizontal="center" vertical="center"/>
    </xf>
    <xf numFmtId="177" fontId="7" fillId="0" borderId="1" xfId="160" applyNumberFormat="1" applyFont="1" applyFill="1" applyBorder="1" applyAlignment="1">
      <alignment horizontal="center" vertical="center" wrapText="1"/>
    </xf>
    <xf numFmtId="0" fontId="54" fillId="0" borderId="1" xfId="0" applyFont="1" applyFill="1" applyBorder="1" applyAlignment="1">
      <alignment horizontal="center" vertical="center" wrapText="1"/>
    </xf>
    <xf numFmtId="0" fontId="55" fillId="0" borderId="1" xfId="0" applyFont="1" applyFill="1" applyBorder="1" applyAlignment="1">
      <alignment horizontal="center" vertical="center" wrapText="1"/>
    </xf>
    <xf numFmtId="0" fontId="51" fillId="0" borderId="1" xfId="0" applyFont="1" applyFill="1" applyBorder="1" applyAlignment="1">
      <alignment horizontal="center" vertical="center" wrapText="1"/>
    </xf>
    <xf numFmtId="0" fontId="55" fillId="0" borderId="13" xfId="0" applyFont="1" applyFill="1" applyBorder="1" applyAlignment="1">
      <alignment horizontal="center" vertical="center" wrapText="1"/>
    </xf>
    <xf numFmtId="0" fontId="55" fillId="0" borderId="13" xfId="0" applyFont="1" applyFill="1" applyBorder="1" applyAlignment="1">
      <alignment horizontal="center" vertical="center"/>
    </xf>
    <xf numFmtId="0" fontId="55" fillId="0" borderId="1" xfId="0" applyFont="1" applyFill="1" applyBorder="1" applyAlignment="1">
      <alignment horizontal="center" vertical="center"/>
    </xf>
    <xf numFmtId="177" fontId="53" fillId="0" borderId="1" xfId="0" applyNumberFormat="1" applyFont="1" applyFill="1" applyBorder="1" applyAlignment="1">
      <alignment horizontal="center" vertical="center" wrapText="1"/>
    </xf>
    <xf numFmtId="0" fontId="56" fillId="0" borderId="0" xfId="0" applyFont="1" applyFill="1" applyAlignment="1">
      <alignment vertical="center"/>
    </xf>
    <xf numFmtId="0" fontId="57" fillId="0" borderId="0" xfId="0" applyFont="1" applyFill="1" applyAlignment="1">
      <alignment vertical="center"/>
    </xf>
    <xf numFmtId="0" fontId="57" fillId="0" borderId="0" xfId="0" applyFont="1" applyFill="1" applyAlignment="1">
      <alignment horizontal="center" vertical="center"/>
    </xf>
    <xf numFmtId="0" fontId="57" fillId="0" borderId="0" xfId="0" applyFont="1" applyFill="1" applyBorder="1" applyAlignment="1">
      <alignment vertical="center"/>
    </xf>
    <xf numFmtId="177" fontId="57" fillId="0" borderId="0" xfId="0" applyNumberFormat="1" applyFont="1" applyFill="1" applyAlignment="1">
      <alignment vertical="center"/>
    </xf>
    <xf numFmtId="0" fontId="5" fillId="0" borderId="0" xfId="0" applyFont="1" applyFill="1" applyAlignment="1">
      <alignment horizontal="left" vertical="center"/>
    </xf>
    <xf numFmtId="0" fontId="57" fillId="0" borderId="0" xfId="0" applyFont="1" applyFill="1" applyAlignment="1">
      <alignment horizontal="left" vertical="center"/>
    </xf>
    <xf numFmtId="177" fontId="57" fillId="0" borderId="0" xfId="0" applyNumberFormat="1" applyFont="1" applyFill="1" applyAlignment="1">
      <alignment horizontal="left" vertical="center"/>
    </xf>
    <xf numFmtId="0" fontId="57" fillId="0" borderId="1" xfId="0" applyFont="1" applyFill="1" applyBorder="1" applyAlignment="1">
      <alignment horizontal="center" vertical="center" wrapText="1"/>
    </xf>
    <xf numFmtId="177" fontId="57" fillId="0" borderId="1" xfId="0" applyNumberFormat="1" applyFont="1" applyFill="1" applyBorder="1" applyAlignment="1">
      <alignment horizontal="center" vertical="center" wrapText="1"/>
    </xf>
    <xf numFmtId="0" fontId="58" fillId="0" borderId="1" xfId="0" applyFont="1" applyFill="1" applyBorder="1" applyAlignment="1">
      <alignment horizontal="center" vertical="center" wrapText="1"/>
    </xf>
    <xf numFmtId="0" fontId="59" fillId="0" borderId="1" xfId="0" applyFont="1" applyFill="1" applyBorder="1" applyAlignment="1">
      <alignment horizontal="center" vertical="center" wrapText="1"/>
    </xf>
    <xf numFmtId="177" fontId="59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 shrinkToFit="1"/>
    </xf>
    <xf numFmtId="177" fontId="56" fillId="0" borderId="0" xfId="0" applyNumberFormat="1" applyFont="1" applyFill="1" applyAlignment="1">
      <alignment vertical="center"/>
    </xf>
    <xf numFmtId="177" fontId="57" fillId="0" borderId="0" xfId="0" applyNumberFormat="1" applyFont="1" applyFill="1" applyAlignment="1">
      <alignment horizontal="center" vertical="center"/>
    </xf>
    <xf numFmtId="180" fontId="57" fillId="0" borderId="1" xfId="0" applyNumberFormat="1" applyFont="1" applyFill="1" applyBorder="1" applyAlignment="1">
      <alignment horizontal="center" vertical="center"/>
    </xf>
    <xf numFmtId="0" fontId="57" fillId="0" borderId="1" xfId="0" applyFont="1" applyFill="1" applyBorder="1" applyAlignment="1">
      <alignment horizontal="center" vertical="center"/>
    </xf>
    <xf numFmtId="177" fontId="8" fillId="0" borderId="1" xfId="160" applyNumberFormat="1" applyFont="1" applyFill="1" applyBorder="1" applyAlignment="1">
      <alignment horizontal="center" vertical="center"/>
    </xf>
    <xf numFmtId="0" fontId="57" fillId="0" borderId="1" xfId="0" applyFont="1" applyFill="1" applyBorder="1" applyAlignment="1">
      <alignment vertical="center"/>
    </xf>
    <xf numFmtId="49" fontId="8" fillId="0" borderId="1" xfId="78" applyNumberFormat="1" applyFont="1" applyFill="1" applyBorder="1" applyAlignment="1">
      <alignment horizontal="center" vertical="center" shrinkToFit="1"/>
    </xf>
    <xf numFmtId="180" fontId="57" fillId="0" borderId="1" xfId="0" applyNumberFormat="1" applyFont="1" applyFill="1" applyBorder="1" applyAlignment="1">
      <alignment horizontal="center" vertical="center" wrapText="1"/>
    </xf>
    <xf numFmtId="177" fontId="57" fillId="0" borderId="0" xfId="0" applyNumberFormat="1" applyFont="1" applyFill="1" applyBorder="1" applyAlignment="1">
      <alignment vertical="center"/>
    </xf>
    <xf numFmtId="49" fontId="12" fillId="0" borderId="1" xfId="0" applyNumberFormat="1" applyFont="1" applyFill="1" applyBorder="1" applyAlignment="1">
      <alignment horizontal="center" vertical="center" shrinkToFit="1"/>
    </xf>
    <xf numFmtId="49" fontId="8" fillId="0" borderId="1" xfId="0" applyNumberFormat="1" applyFont="1" applyFill="1" applyBorder="1" applyAlignment="1">
      <alignment horizontal="center" vertical="center" shrinkToFit="1"/>
    </xf>
    <xf numFmtId="4" fontId="8" fillId="0" borderId="1" xfId="0" applyNumberFormat="1" applyFont="1" applyFill="1" applyBorder="1" applyAlignment="1">
      <alignment horizontal="center" vertical="center" shrinkToFit="1"/>
    </xf>
    <xf numFmtId="0" fontId="60" fillId="0" borderId="1" xfId="0" applyFont="1" applyFill="1" applyBorder="1" applyAlignment="1">
      <alignment horizontal="center" vertical="center"/>
    </xf>
    <xf numFmtId="49" fontId="57" fillId="0" borderId="1" xfId="0" applyNumberFormat="1" applyFont="1" applyFill="1" applyBorder="1" applyAlignment="1">
      <alignment horizontal="left" vertical="center" wrapText="1"/>
    </xf>
    <xf numFmtId="49" fontId="57" fillId="0" borderId="1" xfId="0" applyNumberFormat="1" applyFont="1" applyFill="1" applyBorder="1" applyAlignment="1">
      <alignment horizontal="justify" vertical="center" wrapText="1"/>
    </xf>
    <xf numFmtId="0" fontId="57" fillId="0" borderId="1" xfId="0" applyFont="1" applyFill="1" applyBorder="1" applyAlignment="1">
      <alignment horizontal="justify" vertical="center" wrapText="1"/>
    </xf>
    <xf numFmtId="0" fontId="61" fillId="0" borderId="1" xfId="0" applyFont="1" applyFill="1" applyBorder="1" applyAlignment="1">
      <alignment horizontal="center" vertical="center"/>
    </xf>
    <xf numFmtId="0" fontId="40" fillId="0" borderId="1" xfId="0" applyFont="1" applyFill="1" applyBorder="1" applyAlignment="1">
      <alignment horizontal="center" vertical="center"/>
    </xf>
    <xf numFmtId="49" fontId="62" fillId="0" borderId="1" xfId="0" applyNumberFormat="1" applyFont="1" applyFill="1" applyBorder="1" applyAlignment="1">
      <alignment horizontal="center" vertical="center" shrinkToFit="1"/>
    </xf>
    <xf numFmtId="183" fontId="8" fillId="0" borderId="1" xfId="0" applyNumberFormat="1" applyFont="1" applyFill="1" applyBorder="1" applyAlignment="1">
      <alignment horizontal="center" vertical="center"/>
    </xf>
    <xf numFmtId="0" fontId="40" fillId="0" borderId="1" xfId="0" applyFont="1" applyFill="1" applyBorder="1" applyAlignment="1">
      <alignment horizontal="center" vertical="center" wrapText="1"/>
    </xf>
    <xf numFmtId="49" fontId="40" fillId="0" borderId="1" xfId="0" applyNumberFormat="1" applyFont="1" applyFill="1" applyBorder="1" applyAlignment="1">
      <alignment horizontal="center" vertical="center" shrinkToFit="1"/>
    </xf>
    <xf numFmtId="0" fontId="40" fillId="0" borderId="1" xfId="0" applyNumberFormat="1" applyFont="1" applyFill="1" applyBorder="1" applyAlignment="1">
      <alignment horizontal="center" vertical="center" wrapText="1" shrinkToFit="1"/>
    </xf>
    <xf numFmtId="0" fontId="1" fillId="0" borderId="0" xfId="0" applyFont="1" applyFill="1" applyAlignment="1">
      <alignment horizontal="center" vertical="center" wrapText="1"/>
    </xf>
    <xf numFmtId="181" fontId="2" fillId="0" borderId="0" xfId="0" applyNumberFormat="1" applyFont="1" applyFill="1" applyBorder="1" applyAlignment="1">
      <alignment vertical="center"/>
    </xf>
    <xf numFmtId="0" fontId="63" fillId="0" borderId="2" xfId="0" applyFont="1" applyFill="1" applyBorder="1" applyAlignment="1">
      <alignment horizontal="center" vertical="center" wrapText="1"/>
    </xf>
    <xf numFmtId="0" fontId="63" fillId="0" borderId="13" xfId="0" applyFont="1" applyFill="1" applyBorder="1" applyAlignment="1">
      <alignment horizontal="center" vertical="center" wrapText="1"/>
    </xf>
    <xf numFmtId="0" fontId="63" fillId="0" borderId="1" xfId="0" applyFont="1" applyFill="1" applyBorder="1" applyAlignment="1">
      <alignment horizontal="center" vertical="center" wrapText="1"/>
    </xf>
    <xf numFmtId="181" fontId="2" fillId="0" borderId="0" xfId="0" applyNumberFormat="1" applyFont="1" applyFill="1" applyBorder="1" applyAlignment="1">
      <alignment horizontal="left" vertical="center"/>
    </xf>
    <xf numFmtId="181" fontId="6" fillId="0" borderId="0" xfId="0" applyNumberFormat="1" applyFont="1" applyFill="1" applyBorder="1" applyAlignment="1">
      <alignment horizontal="left" vertical="center"/>
    </xf>
    <xf numFmtId="181" fontId="1" fillId="0" borderId="1" xfId="0" applyNumberFormat="1" applyFont="1" applyFill="1" applyBorder="1" applyAlignment="1">
      <alignment horizontal="center" vertical="center" wrapText="1"/>
    </xf>
    <xf numFmtId="0" fontId="63" fillId="0" borderId="1" xfId="0" applyFont="1" applyFill="1" applyBorder="1" applyAlignment="1">
      <alignment horizontal="center" vertical="center"/>
    </xf>
    <xf numFmtId="181" fontId="63" fillId="0" borderId="1" xfId="0" applyNumberFormat="1" applyFont="1" applyFill="1" applyBorder="1" applyAlignment="1">
      <alignment horizontal="center" vertical="center"/>
    </xf>
    <xf numFmtId="0" fontId="64" fillId="0" borderId="1" xfId="0" applyFont="1" applyFill="1" applyBorder="1" applyAlignment="1">
      <alignment horizontal="center" vertical="center"/>
    </xf>
    <xf numFmtId="49" fontId="38" fillId="0" borderId="1" xfId="0" applyNumberFormat="1" applyFont="1" applyFill="1" applyBorder="1" applyAlignment="1">
      <alignment horizontal="center" vertical="center" wrapText="1"/>
    </xf>
    <xf numFmtId="0" fontId="8" fillId="0" borderId="1" xfId="79" applyFont="1" applyFill="1" applyBorder="1" applyAlignment="1">
      <alignment horizontal="center" vertical="center" wrapText="1"/>
    </xf>
    <xf numFmtId="0" fontId="38" fillId="0" borderId="1" xfId="0" applyNumberFormat="1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0" fontId="8" fillId="0" borderId="1" xfId="79" applyFont="1" applyFill="1" applyBorder="1" applyAlignment="1">
      <alignment horizontal="center" vertical="center"/>
    </xf>
    <xf numFmtId="181" fontId="8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65" fillId="0" borderId="0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7" fillId="0" borderId="1" xfId="97" applyNumberFormat="1" applyFont="1" applyFill="1" applyBorder="1" applyAlignment="1">
      <alignment horizontal="center" vertical="center"/>
    </xf>
    <xf numFmtId="0" fontId="7" fillId="0" borderId="1" xfId="97" applyNumberFormat="1" applyFont="1" applyFill="1" applyBorder="1" applyAlignment="1">
      <alignment horizontal="center" vertical="center"/>
    </xf>
    <xf numFmtId="177" fontId="7" fillId="0" borderId="1" xfId="97" applyNumberFormat="1" applyFont="1" applyFill="1" applyBorder="1" applyAlignment="1">
      <alignment horizontal="center" vertical="center"/>
    </xf>
    <xf numFmtId="0" fontId="7" fillId="0" borderId="1" xfId="97" applyNumberFormat="1" applyFont="1" applyFill="1" applyBorder="1" applyAlignment="1">
      <alignment horizontal="center" vertical="center" wrapText="1"/>
    </xf>
    <xf numFmtId="0" fontId="27" fillId="0" borderId="1" xfId="97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177" fontId="7" fillId="0" borderId="1" xfId="97" applyNumberFormat="1" applyFont="1" applyFill="1" applyBorder="1" applyAlignment="1">
      <alignment horizontal="center" vertical="center" wrapText="1"/>
    </xf>
    <xf numFmtId="49" fontId="27" fillId="0" borderId="1" xfId="97" applyNumberFormat="1" applyFont="1" applyFill="1" applyBorder="1" applyAlignment="1">
      <alignment horizontal="center" vertical="center"/>
    </xf>
    <xf numFmtId="0" fontId="27" fillId="0" borderId="1" xfId="97" applyNumberFormat="1" applyFont="1" applyFill="1" applyBorder="1" applyAlignment="1">
      <alignment horizontal="center" vertical="center"/>
    </xf>
    <xf numFmtId="177" fontId="27" fillId="0" borderId="1" xfId="97" applyNumberFormat="1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horizontal="center" vertical="center"/>
    </xf>
    <xf numFmtId="49" fontId="66" fillId="0" borderId="1" xfId="0" applyNumberFormat="1" applyFont="1" applyFill="1" applyBorder="1" applyAlignment="1">
      <alignment horizontal="center" vertical="center"/>
    </xf>
    <xf numFmtId="2" fontId="27" fillId="0" borderId="1" xfId="0" applyNumberFormat="1" applyFont="1" applyFill="1" applyBorder="1" applyAlignment="1">
      <alignment horizontal="center" vertical="center" wrapText="1"/>
    </xf>
    <xf numFmtId="0" fontId="66" fillId="0" borderId="1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vertical="center"/>
    </xf>
    <xf numFmtId="2" fontId="12" fillId="0" borderId="1" xfId="0" applyNumberFormat="1" applyFont="1" applyFill="1" applyBorder="1" applyAlignment="1">
      <alignment horizontal="center" vertical="center"/>
    </xf>
    <xf numFmtId="0" fontId="13" fillId="0" borderId="1" xfId="160" applyNumberFormat="1" applyFont="1" applyFill="1" applyBorder="1" applyAlignment="1">
      <alignment horizontal="center" wrapText="1"/>
    </xf>
    <xf numFmtId="0" fontId="13" fillId="0" borderId="1" xfId="0" applyNumberFormat="1" applyFont="1" applyFill="1" applyBorder="1" applyAlignment="1">
      <alignment horizontal="center" vertical="center"/>
    </xf>
    <xf numFmtId="0" fontId="13" fillId="0" borderId="1" xfId="160" applyNumberFormat="1" applyFont="1" applyFill="1" applyBorder="1" applyAlignment="1">
      <alignment horizontal="center" vertical="center" wrapText="1"/>
    </xf>
    <xf numFmtId="2" fontId="7" fillId="0" borderId="1" xfId="0" applyNumberFormat="1" applyFont="1" applyFill="1" applyBorder="1" applyAlignment="1">
      <alignment horizontal="center" vertical="center" wrapText="1"/>
    </xf>
    <xf numFmtId="177" fontId="13" fillId="0" borderId="1" xfId="0" applyNumberFormat="1" applyFont="1" applyFill="1" applyBorder="1" applyAlignment="1">
      <alignment horizontal="center" vertical="center"/>
    </xf>
    <xf numFmtId="0" fontId="13" fillId="0" borderId="1" xfId="160" applyFont="1" applyFill="1" applyBorder="1" applyAlignment="1">
      <alignment horizontal="center" wrapText="1"/>
    </xf>
    <xf numFmtId="0" fontId="13" fillId="0" borderId="1" xfId="91" applyFont="1" applyFill="1" applyBorder="1" applyAlignment="1">
      <alignment horizontal="center" wrapText="1"/>
    </xf>
    <xf numFmtId="0" fontId="13" fillId="0" borderId="1" xfId="160" applyFont="1" applyFill="1" applyBorder="1" applyAlignment="1">
      <alignment horizontal="center" vertical="center" wrapText="1"/>
    </xf>
    <xf numFmtId="0" fontId="27" fillId="0" borderId="1" xfId="0" applyNumberFormat="1" applyFont="1" applyFill="1" applyBorder="1" applyAlignment="1">
      <alignment horizontal="center" vertical="center"/>
    </xf>
    <xf numFmtId="0" fontId="27" fillId="0" borderId="1" xfId="175" applyNumberFormat="1" applyFont="1" applyFill="1" applyBorder="1" applyAlignment="1">
      <alignment horizontal="center" vertical="center" wrapText="1"/>
    </xf>
    <xf numFmtId="0" fontId="27" fillId="0" borderId="1" xfId="127" applyFont="1" applyFill="1" applyBorder="1" applyAlignment="1">
      <alignment horizontal="center" vertical="center"/>
    </xf>
    <xf numFmtId="0" fontId="27" fillId="0" borderId="2" xfId="175" applyNumberFormat="1" applyFont="1" applyFill="1" applyBorder="1" applyAlignment="1">
      <alignment horizontal="center" vertical="center" wrapText="1"/>
    </xf>
    <xf numFmtId="0" fontId="27" fillId="0" borderId="2" xfId="131" applyFont="1" applyFill="1" applyBorder="1" applyAlignment="1">
      <alignment horizontal="center" vertical="center"/>
    </xf>
    <xf numFmtId="0" fontId="27" fillId="0" borderId="1" xfId="141" applyNumberFormat="1" applyFont="1" applyFill="1" applyBorder="1" applyAlignment="1">
      <alignment horizontal="center" vertical="center"/>
    </xf>
    <xf numFmtId="0" fontId="27" fillId="0" borderId="1" xfId="131" applyFont="1" applyFill="1" applyBorder="1" applyAlignment="1">
      <alignment horizontal="center" vertical="center"/>
    </xf>
    <xf numFmtId="0" fontId="27" fillId="0" borderId="7" xfId="131" applyFont="1" applyFill="1" applyBorder="1" applyAlignment="1">
      <alignment horizontal="center" vertical="center"/>
    </xf>
    <xf numFmtId="0" fontId="27" fillId="0" borderId="18" xfId="131" applyFont="1" applyFill="1" applyBorder="1" applyAlignment="1">
      <alignment horizontal="center" vertical="center"/>
    </xf>
    <xf numFmtId="0" fontId="27" fillId="0" borderId="2" xfId="127" applyFont="1" applyFill="1" applyBorder="1" applyAlignment="1">
      <alignment horizontal="center" vertical="center"/>
    </xf>
    <xf numFmtId="0" fontId="27" fillId="0" borderId="2" xfId="0" applyNumberFormat="1" applyFont="1" applyFill="1" applyBorder="1" applyAlignment="1">
      <alignment horizontal="center" vertical="center"/>
    </xf>
    <xf numFmtId="0" fontId="7" fillId="0" borderId="2" xfId="127" applyFont="1" applyFill="1" applyBorder="1" applyAlignment="1">
      <alignment horizontal="center" vertical="center"/>
    </xf>
    <xf numFmtId="0" fontId="7" fillId="0" borderId="1" xfId="127" applyFont="1" applyFill="1" applyBorder="1" applyAlignment="1">
      <alignment vertical="center"/>
    </xf>
    <xf numFmtId="0" fontId="7" fillId="0" borderId="2" xfId="131" applyFont="1" applyFill="1" applyBorder="1" applyAlignment="1">
      <alignment horizontal="center" vertical="center"/>
    </xf>
    <xf numFmtId="0" fontId="7" fillId="0" borderId="2" xfId="0" applyNumberFormat="1" applyFont="1" applyFill="1" applyBorder="1" applyAlignment="1">
      <alignment horizontal="center" vertical="center"/>
    </xf>
    <xf numFmtId="0" fontId="7" fillId="0" borderId="1" xfId="131" applyFont="1" applyFill="1" applyBorder="1" applyAlignment="1">
      <alignment horizontal="center" vertical="center"/>
    </xf>
    <xf numFmtId="0" fontId="7" fillId="0" borderId="1" xfId="127" applyFont="1" applyFill="1" applyBorder="1" applyAlignment="1">
      <alignment horizontal="center" vertical="center"/>
    </xf>
    <xf numFmtId="0" fontId="7" fillId="0" borderId="1" xfId="175" applyNumberFormat="1" applyFont="1" applyFill="1" applyBorder="1" applyAlignment="1">
      <alignment horizontal="justify" vertical="center" wrapText="1"/>
    </xf>
    <xf numFmtId="0" fontId="7" fillId="0" borderId="1" xfId="175" applyNumberFormat="1" applyFont="1" applyFill="1" applyBorder="1" applyAlignment="1">
      <alignment horizontal="center" vertical="center" wrapText="1"/>
    </xf>
    <xf numFmtId="0" fontId="48" fillId="0" borderId="1" xfId="141" applyNumberFormat="1" applyFont="1" applyFill="1" applyBorder="1" applyAlignment="1">
      <alignment horizontal="center" vertical="center"/>
    </xf>
    <xf numFmtId="0" fontId="7" fillId="0" borderId="1" xfId="141" applyNumberFormat="1" applyFont="1" applyFill="1" applyBorder="1" applyAlignment="1">
      <alignment horizontal="center" vertical="center"/>
    </xf>
    <xf numFmtId="0" fontId="7" fillId="0" borderId="1" xfId="175" applyNumberFormat="1" applyFont="1" applyFill="1" applyBorder="1" applyAlignment="1">
      <alignment horizontal="center" vertical="center"/>
    </xf>
    <xf numFmtId="0" fontId="7" fillId="0" borderId="2" xfId="175" applyNumberFormat="1" applyFont="1" applyFill="1" applyBorder="1" applyAlignment="1">
      <alignment horizontal="justify" vertical="center" wrapText="1"/>
    </xf>
    <xf numFmtId="0" fontId="7" fillId="0" borderId="14" xfId="127" applyFont="1" applyFill="1" applyBorder="1" applyAlignment="1">
      <alignment horizontal="center" vertical="center"/>
    </xf>
    <xf numFmtId="0" fontId="7" fillId="0" borderId="14" xfId="175" applyNumberFormat="1" applyFont="1" applyFill="1" applyBorder="1" applyAlignment="1">
      <alignment horizontal="center" vertical="center"/>
    </xf>
    <xf numFmtId="0" fontId="7" fillId="0" borderId="1" xfId="117" applyNumberFormat="1" applyFont="1" applyFill="1" applyBorder="1" applyAlignment="1">
      <alignment horizontal="center" vertical="center"/>
    </xf>
    <xf numFmtId="0" fontId="48" fillId="0" borderId="2" xfId="175" applyNumberFormat="1" applyFont="1" applyFill="1" applyBorder="1" applyAlignment="1">
      <alignment horizontal="justify" vertical="center" wrapText="1"/>
    </xf>
    <xf numFmtId="0" fontId="48" fillId="0" borderId="1" xfId="175" applyNumberFormat="1" applyFont="1" applyFill="1" applyBorder="1" applyAlignment="1">
      <alignment horizontal="center" vertical="center" wrapText="1"/>
    </xf>
    <xf numFmtId="0" fontId="7" fillId="0" borderId="1" xfId="170" applyNumberFormat="1" applyFont="1" applyFill="1" applyBorder="1" applyAlignment="1">
      <alignment horizontal="center" vertical="center"/>
    </xf>
    <xf numFmtId="0" fontId="48" fillId="0" borderId="14" xfId="141" applyNumberFormat="1" applyFont="1" applyFill="1" applyBorder="1" applyAlignment="1">
      <alignment horizontal="center" vertical="center"/>
    </xf>
    <xf numFmtId="0" fontId="7" fillId="0" borderId="14" xfId="141" applyNumberFormat="1" applyFont="1" applyFill="1" applyBorder="1" applyAlignment="1">
      <alignment horizontal="center" vertical="center"/>
    </xf>
    <xf numFmtId="0" fontId="7" fillId="0" borderId="1" xfId="171" applyNumberFormat="1" applyFont="1" applyFill="1" applyBorder="1" applyAlignment="1">
      <alignment horizontal="center" vertical="center"/>
    </xf>
    <xf numFmtId="0" fontId="7" fillId="0" borderId="5" xfId="171" applyNumberFormat="1" applyFont="1" applyFill="1" applyBorder="1" applyAlignment="1">
      <alignment horizontal="center" vertical="center"/>
    </xf>
    <xf numFmtId="0" fontId="48" fillId="0" borderId="1" xfId="171" applyNumberFormat="1" applyFont="1" applyFill="1" applyBorder="1" applyAlignment="1">
      <alignment horizontal="center" vertical="center"/>
    </xf>
    <xf numFmtId="0" fontId="48" fillId="0" borderId="1" xfId="175" applyNumberFormat="1" applyFont="1" applyFill="1" applyBorder="1" applyAlignment="1">
      <alignment horizontal="center" vertical="center"/>
    </xf>
    <xf numFmtId="0" fontId="7" fillId="0" borderId="1" xfId="106" applyNumberFormat="1" applyFont="1" applyFill="1" applyBorder="1" applyAlignment="1">
      <alignment horizontal="center" vertical="center"/>
    </xf>
    <xf numFmtId="0" fontId="7" fillId="0" borderId="1" xfId="141" applyNumberFormat="1" applyFont="1" applyFill="1" applyBorder="1" applyAlignment="1">
      <alignment vertical="center"/>
    </xf>
    <xf numFmtId="49" fontId="13" fillId="0" borderId="1" xfId="0" applyNumberFormat="1" applyFont="1" applyFill="1" applyBorder="1" applyAlignment="1">
      <alignment horizontal="center" vertical="center"/>
    </xf>
    <xf numFmtId="0" fontId="13" fillId="0" borderId="2" xfId="0" applyNumberFormat="1" applyFont="1" applyFill="1" applyBorder="1" applyAlignment="1">
      <alignment horizontal="center" vertical="center"/>
    </xf>
    <xf numFmtId="177" fontId="48" fillId="0" borderId="1" xfId="0" applyNumberFormat="1" applyFont="1" applyFill="1" applyBorder="1" applyAlignment="1">
      <alignment horizontal="center" vertical="center"/>
    </xf>
    <xf numFmtId="49" fontId="67" fillId="0" borderId="1" xfId="0" applyNumberFormat="1" applyFont="1" applyFill="1" applyBorder="1" applyAlignment="1">
      <alignment horizontal="center" vertical="center"/>
    </xf>
    <xf numFmtId="0" fontId="67" fillId="0" borderId="1" xfId="0" applyNumberFormat="1" applyFont="1" applyFill="1" applyBorder="1" applyAlignment="1">
      <alignment horizontal="center" vertical="center"/>
    </xf>
    <xf numFmtId="177" fontId="68" fillId="0" borderId="1" xfId="0" applyNumberFormat="1" applyFont="1" applyFill="1" applyBorder="1" applyAlignment="1">
      <alignment horizontal="center" vertical="center"/>
    </xf>
    <xf numFmtId="0" fontId="69" fillId="0" borderId="1" xfId="0" applyFont="1" applyFill="1" applyBorder="1" applyAlignment="1">
      <alignment horizontal="center" vertical="center"/>
    </xf>
    <xf numFmtId="0" fontId="7" fillId="0" borderId="1" xfId="183" applyNumberFormat="1" applyFont="1" applyFill="1" applyBorder="1" applyAlignment="1">
      <alignment horizontal="center" vertical="center" wrapText="1"/>
    </xf>
    <xf numFmtId="0" fontId="7" fillId="0" borderId="1" xfId="172" applyNumberFormat="1" applyFont="1" applyFill="1" applyBorder="1" applyAlignment="1">
      <alignment horizontal="center" vertical="center" wrapText="1"/>
    </xf>
    <xf numFmtId="177" fontId="7" fillId="0" borderId="1" xfId="183" applyNumberFormat="1" applyFont="1" applyFill="1" applyBorder="1" applyAlignment="1">
      <alignment horizontal="center" vertical="center" wrapText="1"/>
    </xf>
    <xf numFmtId="177" fontId="7" fillId="0" borderId="1" xfId="172" applyNumberFormat="1" applyFont="1" applyFill="1" applyBorder="1" applyAlignment="1">
      <alignment horizontal="center" vertical="center" wrapText="1"/>
    </xf>
    <xf numFmtId="0" fontId="7" fillId="0" borderId="1" xfId="177" applyNumberFormat="1" applyFont="1" applyFill="1" applyBorder="1" applyAlignment="1">
      <alignment horizontal="center" vertical="center" wrapText="1"/>
    </xf>
    <xf numFmtId="177" fontId="7" fillId="0" borderId="1" xfId="177" applyNumberFormat="1" applyFont="1" applyFill="1" applyBorder="1" applyAlignment="1">
      <alignment horizontal="center" vertical="center" wrapText="1"/>
    </xf>
    <xf numFmtId="0" fontId="7" fillId="0" borderId="1" xfId="118" applyNumberFormat="1" applyFont="1" applyFill="1" applyBorder="1" applyAlignment="1">
      <alignment horizontal="center" vertical="center" wrapText="1"/>
    </xf>
    <xf numFmtId="177" fontId="7" fillId="0" borderId="1" xfId="81" applyNumberFormat="1" applyFont="1" applyFill="1" applyBorder="1" applyAlignment="1">
      <alignment horizontal="center" vertical="center" wrapText="1"/>
    </xf>
    <xf numFmtId="0" fontId="7" fillId="0" borderId="1" xfId="123" applyFont="1" applyFill="1" applyBorder="1" applyAlignment="1" applyProtection="1">
      <alignment horizontal="center" vertical="center" wrapText="1"/>
    </xf>
    <xf numFmtId="49" fontId="7" fillId="0" borderId="1" xfId="179" applyNumberFormat="1" applyFont="1" applyFill="1" applyBorder="1" applyAlignment="1">
      <alignment horizontal="center" vertical="center" wrapText="1"/>
    </xf>
    <xf numFmtId="0" fontId="7" fillId="0" borderId="1" xfId="179" applyNumberFormat="1" applyFont="1" applyFill="1" applyBorder="1" applyAlignment="1">
      <alignment horizontal="center" vertical="center" wrapText="1"/>
    </xf>
    <xf numFmtId="49" fontId="7" fillId="0" borderId="1" xfId="187" applyNumberFormat="1" applyFont="1" applyFill="1" applyBorder="1" applyAlignment="1">
      <alignment horizontal="center" vertical="center" wrapText="1"/>
    </xf>
    <xf numFmtId="49" fontId="7" fillId="0" borderId="1" xfId="187" applyNumberFormat="1" applyFont="1" applyFill="1" applyBorder="1" applyAlignment="1">
      <alignment horizontal="center" vertical="center"/>
    </xf>
    <xf numFmtId="0" fontId="7" fillId="0" borderId="1" xfId="179" applyFont="1" applyFill="1" applyBorder="1" applyAlignment="1">
      <alignment horizontal="center" vertical="center" wrapText="1"/>
    </xf>
    <xf numFmtId="0" fontId="7" fillId="0" borderId="1" xfId="183" applyFont="1" applyFill="1" applyBorder="1" applyAlignment="1">
      <alignment horizontal="center" vertical="center" wrapText="1"/>
    </xf>
    <xf numFmtId="0" fontId="7" fillId="0" borderId="1" xfId="181" applyNumberFormat="1" applyFont="1" applyFill="1" applyBorder="1" applyAlignment="1">
      <alignment horizontal="center" vertical="center" wrapText="1"/>
    </xf>
    <xf numFmtId="0" fontId="13" fillId="0" borderId="1" xfId="123" applyFont="1" applyFill="1" applyBorder="1" applyAlignment="1" applyProtection="1">
      <alignment horizontal="center" vertical="center" wrapText="1"/>
    </xf>
    <xf numFmtId="0" fontId="7" fillId="0" borderId="1" xfId="181" applyFont="1" applyFill="1" applyBorder="1" applyAlignment="1">
      <alignment horizontal="center" vertical="center" wrapText="1"/>
    </xf>
    <xf numFmtId="0" fontId="7" fillId="0" borderId="1" xfId="173" applyNumberFormat="1" applyFont="1" applyFill="1" applyBorder="1" applyAlignment="1">
      <alignment horizontal="center" vertical="center" wrapText="1"/>
    </xf>
    <xf numFmtId="0" fontId="7" fillId="0" borderId="1" xfId="173" applyFont="1" applyFill="1" applyBorder="1" applyAlignment="1">
      <alignment horizontal="center" vertical="center" wrapText="1"/>
    </xf>
    <xf numFmtId="0" fontId="7" fillId="0" borderId="1" xfId="176" applyNumberFormat="1" applyFont="1" applyFill="1" applyBorder="1" applyAlignment="1">
      <alignment horizontal="center" vertical="center" wrapText="1"/>
    </xf>
    <xf numFmtId="0" fontId="7" fillId="0" borderId="1" xfId="187" applyFont="1" applyFill="1" applyBorder="1" applyAlignment="1">
      <alignment horizontal="center" vertical="center" wrapText="1"/>
    </xf>
    <xf numFmtId="0" fontId="7" fillId="0" borderId="1" xfId="119" applyNumberFormat="1" applyFont="1" applyFill="1" applyBorder="1" applyAlignment="1">
      <alignment horizontal="center" vertical="center" wrapText="1"/>
    </xf>
    <xf numFmtId="177" fontId="7" fillId="0" borderId="1" xfId="187" applyNumberFormat="1" applyFont="1" applyFill="1" applyBorder="1" applyAlignment="1">
      <alignment horizontal="center" vertical="center" wrapText="1"/>
    </xf>
    <xf numFmtId="0" fontId="7" fillId="0" borderId="1" xfId="178" applyNumberFormat="1" applyFont="1" applyFill="1" applyBorder="1" applyAlignment="1">
      <alignment horizontal="center" vertical="center" wrapText="1"/>
    </xf>
    <xf numFmtId="177" fontId="7" fillId="0" borderId="1" xfId="178" applyNumberFormat="1" applyFont="1" applyFill="1" applyBorder="1" applyAlignment="1">
      <alignment horizontal="center" vertical="center" wrapText="1"/>
    </xf>
    <xf numFmtId="0" fontId="7" fillId="0" borderId="1" xfId="123" applyFont="1" applyFill="1" applyBorder="1" applyAlignment="1" applyProtection="1">
      <alignment horizontal="center"/>
    </xf>
    <xf numFmtId="0" fontId="8" fillId="0" borderId="2" xfId="0" applyFont="1" applyFill="1" applyBorder="1" applyAlignment="1">
      <alignment horizontal="center" vertical="center"/>
    </xf>
    <xf numFmtId="49" fontId="70" fillId="0" borderId="1" xfId="0" applyNumberFormat="1" applyFont="1" applyFill="1" applyBorder="1" applyAlignment="1">
      <alignment horizontal="center" vertical="center"/>
    </xf>
    <xf numFmtId="0" fontId="70" fillId="0" borderId="1" xfId="0" applyNumberFormat="1" applyFont="1" applyFill="1" applyBorder="1" applyAlignment="1">
      <alignment horizontal="center" vertical="center"/>
    </xf>
    <xf numFmtId="0" fontId="27" fillId="0" borderId="1" xfId="85" applyNumberFormat="1" applyFont="1" applyFill="1" applyBorder="1" applyAlignment="1">
      <alignment horizontal="center" vertical="center" wrapText="1"/>
    </xf>
    <xf numFmtId="177" fontId="27" fillId="0" borderId="1" xfId="156" applyNumberFormat="1" applyFont="1" applyFill="1" applyBorder="1" applyAlignment="1">
      <alignment horizontal="center" vertical="center" wrapText="1"/>
    </xf>
    <xf numFmtId="0" fontId="27" fillId="0" borderId="1" xfId="174" applyNumberFormat="1" applyFont="1" applyFill="1" applyBorder="1" applyAlignment="1">
      <alignment horizontal="center" vertical="center" wrapText="1"/>
    </xf>
    <xf numFmtId="177" fontId="27" fillId="0" borderId="1" xfId="185" applyNumberFormat="1" applyFont="1" applyFill="1" applyBorder="1" applyAlignment="1">
      <alignment horizontal="center" vertical="center" wrapText="1"/>
    </xf>
    <xf numFmtId="177" fontId="27" fillId="0" borderId="1" xfId="0" applyNumberFormat="1" applyFont="1" applyFill="1" applyBorder="1" applyAlignment="1">
      <alignment horizontal="center" vertical="center"/>
    </xf>
    <xf numFmtId="0" fontId="27" fillId="0" borderId="1" xfId="91" applyNumberFormat="1" applyFont="1" applyFill="1" applyBorder="1" applyAlignment="1">
      <alignment horizontal="center" vertical="center" wrapText="1"/>
    </xf>
    <xf numFmtId="177" fontId="27" fillId="0" borderId="1" xfId="81" applyNumberFormat="1" applyFont="1" applyFill="1" applyBorder="1" applyAlignment="1">
      <alignment horizontal="center" vertical="center" wrapText="1"/>
    </xf>
    <xf numFmtId="0" fontId="27" fillId="0" borderId="1" xfId="126" applyNumberFormat="1" applyFont="1" applyFill="1" applyBorder="1" applyAlignment="1">
      <alignment horizontal="center" vertical="center" wrapText="1"/>
    </xf>
    <xf numFmtId="177" fontId="27" fillId="0" borderId="1" xfId="128" applyNumberFormat="1" applyFont="1" applyFill="1" applyBorder="1" applyAlignment="1">
      <alignment horizontal="center" vertical="center" wrapText="1"/>
    </xf>
    <xf numFmtId="0" fontId="27" fillId="0" borderId="1" xfId="83" applyNumberFormat="1" applyFont="1" applyFill="1" applyBorder="1" applyAlignment="1">
      <alignment horizontal="center" vertical="center" wrapText="1"/>
    </xf>
    <xf numFmtId="177" fontId="27" fillId="0" borderId="1" xfId="191" applyNumberFormat="1" applyFont="1" applyFill="1" applyBorder="1" applyAlignment="1">
      <alignment horizontal="center" vertical="center" wrapText="1"/>
    </xf>
    <xf numFmtId="0" fontId="27" fillId="0" borderId="1" xfId="158" applyNumberFormat="1" applyFont="1" applyFill="1" applyBorder="1" applyAlignment="1">
      <alignment horizontal="center" vertical="center" wrapText="1"/>
    </xf>
    <xf numFmtId="177" fontId="27" fillId="0" borderId="1" xfId="107" applyNumberFormat="1" applyFont="1" applyFill="1" applyBorder="1" applyAlignment="1">
      <alignment horizontal="center" vertical="center" wrapText="1"/>
    </xf>
    <xf numFmtId="0" fontId="27" fillId="0" borderId="1" xfId="89" applyNumberFormat="1" applyFont="1" applyFill="1" applyBorder="1" applyAlignment="1">
      <alignment horizontal="center" vertical="center" wrapText="1"/>
    </xf>
    <xf numFmtId="177" fontId="27" fillId="0" borderId="1" xfId="116" applyNumberFormat="1" applyFont="1" applyFill="1" applyBorder="1" applyAlignment="1">
      <alignment horizontal="center" vertical="center" wrapText="1"/>
    </xf>
    <xf numFmtId="0" fontId="27" fillId="0" borderId="1" xfId="189" applyNumberFormat="1" applyFont="1" applyFill="1" applyBorder="1" applyAlignment="1">
      <alignment horizontal="center" vertical="center" wrapText="1"/>
    </xf>
    <xf numFmtId="177" fontId="27" fillId="0" borderId="1" xfId="165" applyNumberFormat="1" applyFont="1" applyFill="1" applyBorder="1" applyAlignment="1">
      <alignment horizontal="center" vertical="center" wrapText="1"/>
    </xf>
    <xf numFmtId="177" fontId="27" fillId="0" borderId="1" xfId="138" applyNumberFormat="1" applyFont="1" applyFill="1" applyBorder="1" applyAlignment="1">
      <alignment horizontal="center" vertical="center" wrapText="1"/>
    </xf>
    <xf numFmtId="0" fontId="27" fillId="0" borderId="1" xfId="144" applyNumberFormat="1" applyFont="1" applyFill="1" applyBorder="1" applyAlignment="1">
      <alignment horizontal="center" vertical="center" wrapText="1"/>
    </xf>
    <xf numFmtId="0" fontId="27" fillId="0" borderId="1" xfId="159" applyNumberFormat="1" applyFont="1" applyFill="1" applyBorder="1" applyAlignment="1">
      <alignment horizontal="center" vertical="center" wrapText="1"/>
    </xf>
    <xf numFmtId="177" fontId="27" fillId="0" borderId="1" xfId="184" applyNumberFormat="1" applyFont="1" applyFill="1" applyBorder="1" applyAlignment="1">
      <alignment horizontal="center" vertical="center" wrapText="1"/>
    </xf>
    <xf numFmtId="0" fontId="27" fillId="0" borderId="1" xfId="182" applyNumberFormat="1" applyFont="1" applyFill="1" applyBorder="1" applyAlignment="1">
      <alignment horizontal="center" vertical="center" wrapText="1"/>
    </xf>
    <xf numFmtId="177" fontId="27" fillId="0" borderId="1" xfId="150" applyNumberFormat="1" applyFont="1" applyFill="1" applyBorder="1" applyAlignment="1">
      <alignment horizontal="center" vertical="center" wrapText="1"/>
    </xf>
    <xf numFmtId="0" fontId="13" fillId="0" borderId="5" xfId="0" applyNumberFormat="1" applyFont="1" applyFill="1" applyBorder="1" applyAlignment="1">
      <alignment horizontal="center" vertical="center" wrapText="1"/>
    </xf>
    <xf numFmtId="0" fontId="67" fillId="0" borderId="5" xfId="0" applyNumberFormat="1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 wrapText="1"/>
    </xf>
    <xf numFmtId="49" fontId="13" fillId="0" borderId="1" xfId="160" applyNumberFormat="1" applyFont="1" applyFill="1" applyBorder="1" applyAlignment="1">
      <alignment horizontal="center" vertical="center" wrapText="1"/>
    </xf>
    <xf numFmtId="0" fontId="13" fillId="0" borderId="1" xfId="82" applyNumberFormat="1" applyFont="1" applyFill="1" applyBorder="1" applyAlignment="1">
      <alignment horizontal="center" vertical="center"/>
    </xf>
    <xf numFmtId="0" fontId="13" fillId="0" borderId="1" xfId="101" applyNumberFormat="1" applyFont="1" applyFill="1" applyBorder="1" applyAlignment="1">
      <alignment horizontal="center" vertical="center"/>
    </xf>
    <xf numFmtId="184" fontId="13" fillId="0" borderId="1" xfId="0" applyNumberFormat="1" applyFont="1" applyFill="1" applyBorder="1" applyAlignment="1">
      <alignment horizontal="center" vertical="center" wrapText="1"/>
    </xf>
    <xf numFmtId="0" fontId="13" fillId="0" borderId="1" xfId="190" applyNumberFormat="1" applyFont="1" applyFill="1" applyBorder="1" applyAlignment="1">
      <alignment horizontal="center" vertical="center"/>
    </xf>
    <xf numFmtId="0" fontId="71" fillId="0" borderId="1" xfId="0" applyNumberFormat="1" applyFont="1" applyFill="1" applyBorder="1" applyAlignment="1">
      <alignment horizontal="center" vertical="center"/>
    </xf>
    <xf numFmtId="0" fontId="13" fillId="0" borderId="1" xfId="98" applyNumberFormat="1" applyFont="1" applyFill="1" applyBorder="1" applyAlignment="1">
      <alignment horizontal="center" vertical="center"/>
    </xf>
    <xf numFmtId="0" fontId="71" fillId="0" borderId="5" xfId="0" applyNumberFormat="1" applyFont="1" applyFill="1" applyBorder="1" applyAlignment="1">
      <alignment horizontal="center" vertical="center"/>
    </xf>
    <xf numFmtId="0" fontId="13" fillId="0" borderId="5" xfId="0" applyNumberFormat="1" applyFont="1" applyFill="1" applyBorder="1" applyAlignment="1">
      <alignment horizontal="center" vertical="center"/>
    </xf>
    <xf numFmtId="0" fontId="13" fillId="0" borderId="1" xfId="92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justify" vertical="center"/>
    </xf>
    <xf numFmtId="177" fontId="27" fillId="0" borderId="1" xfId="0" applyNumberFormat="1" applyFont="1" applyFill="1" applyBorder="1" applyAlignment="1">
      <alignment horizontal="justify" vertical="center"/>
    </xf>
    <xf numFmtId="0" fontId="27" fillId="0" borderId="1" xfId="0" applyNumberFormat="1" applyFont="1" applyFill="1" applyBorder="1" applyAlignment="1">
      <alignment horizontal="justify" vertical="center"/>
    </xf>
    <xf numFmtId="177" fontId="48" fillId="0" borderId="1" xfId="0" applyNumberFormat="1" applyFont="1" applyFill="1" applyBorder="1" applyAlignment="1">
      <alignment horizontal="justify" vertical="center"/>
    </xf>
    <xf numFmtId="177" fontId="7" fillId="0" borderId="1" xfId="0" applyNumberFormat="1" applyFont="1" applyFill="1" applyBorder="1" applyAlignment="1">
      <alignment horizontal="justify" vertical="center"/>
    </xf>
    <xf numFmtId="177" fontId="48" fillId="0" borderId="1" xfId="191" applyNumberFormat="1" applyFont="1" applyFill="1" applyBorder="1" applyAlignment="1">
      <alignment horizontal="justify" vertical="center" wrapText="1"/>
    </xf>
    <xf numFmtId="177" fontId="27" fillId="0" borderId="1" xfId="107" applyNumberFormat="1" applyFont="1" applyFill="1" applyBorder="1" applyAlignment="1">
      <alignment horizontal="justify" vertical="center" wrapText="1"/>
    </xf>
    <xf numFmtId="0" fontId="7" fillId="0" borderId="1" xfId="188" applyNumberFormat="1" applyFont="1" applyFill="1" applyBorder="1" applyAlignment="1">
      <alignment horizontal="center" vertical="center" wrapText="1"/>
    </xf>
    <xf numFmtId="177" fontId="7" fillId="0" borderId="1" xfId="188" applyNumberFormat="1" applyFont="1" applyFill="1" applyBorder="1" applyAlignment="1">
      <alignment horizontal="center" vertical="center" wrapText="1"/>
    </xf>
    <xf numFmtId="0" fontId="27" fillId="0" borderId="1" xfId="188" applyNumberFormat="1" applyFont="1" applyFill="1" applyBorder="1" applyAlignment="1">
      <alignment horizontal="center" vertical="center" wrapText="1"/>
    </xf>
    <xf numFmtId="0" fontId="27" fillId="0" borderId="1" xfId="0" applyNumberFormat="1" applyFont="1" applyFill="1" applyBorder="1" applyAlignment="1">
      <alignment horizontal="center" vertical="center" wrapText="1"/>
    </xf>
    <xf numFmtId="177" fontId="27" fillId="0" borderId="1" xfId="188" applyNumberFormat="1" applyFont="1" applyFill="1" applyBorder="1" applyAlignment="1">
      <alignment horizontal="center" vertical="center" wrapText="1"/>
    </xf>
    <xf numFmtId="0" fontId="72" fillId="0" borderId="1" xfId="188" applyNumberFormat="1" applyFont="1" applyFill="1" applyBorder="1" applyAlignment="1">
      <alignment horizontal="center" vertical="center" wrapText="1"/>
    </xf>
    <xf numFmtId="49" fontId="27" fillId="0" borderId="1" xfId="0" applyNumberFormat="1" applyFont="1" applyFill="1" applyBorder="1" applyAlignment="1">
      <alignment horizontal="center" vertical="center" wrapText="1"/>
    </xf>
    <xf numFmtId="49" fontId="12" fillId="0" borderId="1" xfId="160" applyNumberFormat="1" applyFont="1" applyFill="1" applyBorder="1" applyAlignment="1" applyProtection="1">
      <alignment horizontal="center" vertical="center"/>
    </xf>
    <xf numFmtId="0" fontId="12" fillId="0" borderId="1" xfId="160" applyNumberFormat="1" applyFont="1" applyFill="1" applyBorder="1" applyAlignment="1" applyProtection="1">
      <alignment horizontal="center" vertical="center"/>
    </xf>
    <xf numFmtId="0" fontId="12" fillId="0" borderId="1" xfId="160" applyNumberFormat="1" applyFont="1" applyFill="1" applyBorder="1" applyAlignment="1" applyProtection="1">
      <alignment horizontal="center" vertical="center" wrapText="1"/>
    </xf>
    <xf numFmtId="0" fontId="40" fillId="0" borderId="1" xfId="160" applyNumberFormat="1" applyFont="1" applyFill="1" applyBorder="1" applyAlignment="1" applyProtection="1">
      <alignment horizontal="center" vertical="center"/>
    </xf>
    <xf numFmtId="49" fontId="12" fillId="0" borderId="5" xfId="160" applyNumberFormat="1" applyFont="1" applyFill="1" applyBorder="1" applyAlignment="1" applyProtection="1">
      <alignment horizontal="center" vertical="center"/>
    </xf>
    <xf numFmtId="0" fontId="12" fillId="0" borderId="5" xfId="0" applyNumberFormat="1" applyFont="1" applyFill="1" applyBorder="1" applyAlignment="1">
      <alignment horizontal="center" vertical="center"/>
    </xf>
    <xf numFmtId="0" fontId="40" fillId="0" borderId="5" xfId="160" applyNumberFormat="1" applyFont="1" applyFill="1" applyBorder="1" applyAlignment="1" applyProtection="1">
      <alignment horizontal="center" vertical="center"/>
    </xf>
    <xf numFmtId="49" fontId="48" fillId="0" borderId="1" xfId="160" applyNumberFormat="1" applyFont="1" applyFill="1" applyBorder="1" applyAlignment="1" applyProtection="1">
      <alignment horizontal="center" vertical="center"/>
    </xf>
    <xf numFmtId="0" fontId="40" fillId="0" borderId="1" xfId="0" applyNumberFormat="1" applyFont="1" applyFill="1" applyBorder="1" applyAlignment="1">
      <alignment horizontal="center" vertical="center"/>
    </xf>
    <xf numFmtId="49" fontId="7" fillId="0" borderId="1" xfId="160" applyNumberFormat="1" applyFont="1" applyFill="1" applyBorder="1" applyAlignment="1" applyProtection="1">
      <alignment horizontal="center" vertical="center"/>
    </xf>
    <xf numFmtId="0" fontId="48" fillId="0" borderId="1" xfId="160" applyNumberFormat="1" applyFont="1" applyFill="1" applyBorder="1" applyAlignment="1" applyProtection="1">
      <alignment horizontal="center" vertical="center"/>
    </xf>
    <xf numFmtId="0" fontId="48" fillId="0" borderId="1" xfId="183" applyFont="1" applyFill="1" applyBorder="1" applyAlignment="1">
      <alignment horizontal="center" vertical="center" wrapText="1"/>
    </xf>
    <xf numFmtId="49" fontId="8" fillId="0" borderId="1" xfId="160" applyNumberFormat="1" applyFont="1" applyFill="1" applyBorder="1" applyAlignment="1" applyProtection="1">
      <alignment horizontal="center" vertical="center"/>
    </xf>
    <xf numFmtId="0" fontId="8" fillId="0" borderId="1" xfId="160" applyNumberFormat="1" applyFont="1" applyFill="1" applyBorder="1" applyAlignment="1" applyProtection="1">
      <alignment horizontal="center" vertical="center"/>
    </xf>
    <xf numFmtId="0" fontId="8" fillId="0" borderId="1" xfId="183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49" fontId="7" fillId="0" borderId="1" xfId="147" applyNumberFormat="1" applyFont="1" applyFill="1" applyBorder="1" applyAlignment="1">
      <alignment horizontal="center" vertical="center"/>
    </xf>
    <xf numFmtId="49" fontId="7" fillId="3" borderId="1" xfId="147" applyNumberFormat="1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/>
    </xf>
    <xf numFmtId="49" fontId="7" fillId="4" borderId="1" xfId="147" applyNumberFormat="1" applyFont="1" applyFill="1" applyBorder="1" applyAlignment="1">
      <alignment horizontal="center" vertical="center"/>
    </xf>
    <xf numFmtId="49" fontId="7" fillId="0" borderId="1" xfId="147" applyNumberFormat="1" applyFont="1" applyBorder="1" applyAlignment="1">
      <alignment horizontal="center" vertical="center"/>
    </xf>
    <xf numFmtId="49" fontId="7" fillId="0" borderId="2" xfId="147" applyNumberFormat="1" applyFont="1" applyFill="1" applyBorder="1" applyAlignment="1">
      <alignment horizontal="center" vertical="center"/>
    </xf>
    <xf numFmtId="49" fontId="7" fillId="0" borderId="2" xfId="147" applyNumberFormat="1" applyFont="1" applyBorder="1" applyAlignment="1">
      <alignment horizontal="center" vertical="center"/>
    </xf>
    <xf numFmtId="0" fontId="7" fillId="0" borderId="1" xfId="147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177" fontId="7" fillId="0" borderId="5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vertical="center" wrapText="1"/>
    </xf>
    <xf numFmtId="180" fontId="8" fillId="0" borderId="1" xfId="0" applyNumberFormat="1" applyFont="1" applyFill="1" applyBorder="1" applyAlignment="1">
      <alignment horizontal="center" vertical="center"/>
    </xf>
    <xf numFmtId="178" fontId="7" fillId="0" borderId="1" xfId="147" applyNumberFormat="1" applyFont="1" applyFill="1" applyBorder="1" applyAlignment="1">
      <alignment horizontal="center" vertical="center"/>
    </xf>
    <xf numFmtId="0" fontId="7" fillId="0" borderId="1" xfId="147" applyNumberFormat="1" applyFont="1" applyFill="1" applyBorder="1" applyAlignment="1">
      <alignment horizontal="center" vertical="center"/>
    </xf>
    <xf numFmtId="178" fontId="7" fillId="0" borderId="1" xfId="0" applyNumberFormat="1" applyFont="1" applyFill="1" applyBorder="1" applyAlignment="1">
      <alignment horizontal="center" vertical="center" wrapText="1"/>
    </xf>
    <xf numFmtId="49" fontId="8" fillId="0" borderId="1" xfId="147" applyNumberFormat="1" applyFont="1" applyFill="1" applyBorder="1" applyAlignment="1">
      <alignment horizontal="center" vertical="center"/>
    </xf>
    <xf numFmtId="49" fontId="27" fillId="0" borderId="1" xfId="147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177" fontId="2" fillId="0" borderId="0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 wrapText="1"/>
    </xf>
    <xf numFmtId="177" fontId="2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 quotePrefix="1">
      <alignment horizontal="center" vertical="center" wrapText="1"/>
    </xf>
    <xf numFmtId="0" fontId="7" fillId="0" borderId="1" xfId="0" applyFont="1" applyFill="1" applyBorder="1" applyAlignment="1" quotePrefix="1">
      <alignment horizontal="center" vertical="center"/>
    </xf>
    <xf numFmtId="0" fontId="7" fillId="0" borderId="1" xfId="0" applyFont="1" applyFill="1" applyBorder="1" applyAlignment="1" quotePrefix="1">
      <alignment horizontal="center" vertical="center" wrapText="1"/>
    </xf>
  </cellXfs>
  <cellStyles count="19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JMX2015年贺兰山现代农业发展公司粮食补贴表" xfId="49"/>
    <cellStyle name="常规_Sheet1_4" xfId="50"/>
    <cellStyle name="常规 17" xfId="51"/>
    <cellStyle name="常规 67" xfId="52"/>
    <cellStyle name="常规 47" xfId="53"/>
    <cellStyle name="常规 54" xfId="54"/>
    <cellStyle name="常规 49" xfId="55"/>
    <cellStyle name="常规 55" xfId="56"/>
    <cellStyle name="常规 10" xfId="57"/>
    <cellStyle name="常规 66" xfId="58"/>
    <cellStyle name="常规 71" xfId="59"/>
    <cellStyle name="常规 50" xfId="60"/>
    <cellStyle name="常规 45" xfId="61"/>
    <cellStyle name="常规 2 4" xfId="62"/>
    <cellStyle name="常规 39" xfId="63"/>
    <cellStyle name="常规 44" xfId="64"/>
    <cellStyle name="常规 15" xfId="65"/>
    <cellStyle name="常规 63" xfId="66"/>
    <cellStyle name="常规 58" xfId="67"/>
    <cellStyle name="常规 64" xfId="68"/>
    <cellStyle name="常规 59" xfId="69"/>
    <cellStyle name="常规 6" xfId="70"/>
    <cellStyle name="常规 7" xfId="71"/>
    <cellStyle name="常规 13" xfId="72"/>
    <cellStyle name="常规 14" xfId="73"/>
    <cellStyle name="常规 16" xfId="74"/>
    <cellStyle name="常规 5" xfId="75"/>
    <cellStyle name="常规_Sheet1_Sheet1" xfId="76"/>
    <cellStyle name="常规 4 2" xfId="77"/>
    <cellStyle name="常规_农户信息登记表_9_资金发放表" xfId="78"/>
    <cellStyle name="常规 10 2" xfId="79"/>
    <cellStyle name="常规_Sheet1_Sheet1 2" xfId="80"/>
    <cellStyle name="常规_Sheet1_3队_5" xfId="81"/>
    <cellStyle name="常规_资金发放表（一般农户）" xfId="82"/>
    <cellStyle name="常规_Sheet1_5队_6" xfId="83"/>
    <cellStyle name="常规 68" xfId="84"/>
    <cellStyle name="常规_Sheet1_1队_3" xfId="85"/>
    <cellStyle name="常规_常住人口" xfId="86"/>
    <cellStyle name="常规_资金发放表（一般农户）_5" xfId="87"/>
    <cellStyle name="常规 3" xfId="88"/>
    <cellStyle name="常规_Sheet1_7队_4" xfId="89"/>
    <cellStyle name="常规 138" xfId="90"/>
    <cellStyle name="常规_Sheet1_3队_4" xfId="91"/>
    <cellStyle name="常规_资金发放表（一般农户）_8" xfId="92"/>
    <cellStyle name="常规 29" xfId="93"/>
    <cellStyle name="常规 70" xfId="94"/>
    <cellStyle name="常规 65" xfId="95"/>
    <cellStyle name="常规_Sheet1 2" xfId="96"/>
    <cellStyle name="常规_资金发放名册_46" xfId="97"/>
    <cellStyle name="常规_资金发放表（一般农户）_6" xfId="98"/>
    <cellStyle name="常规 76" xfId="99"/>
    <cellStyle name="常规 81" xfId="100"/>
    <cellStyle name="常规_资金发放表（一般农户）_4" xfId="101"/>
    <cellStyle name="常规_资金发放表（一般农户）_3" xfId="102"/>
    <cellStyle name="常规 75" xfId="103"/>
    <cellStyle name="常规 80" xfId="104"/>
    <cellStyle name="常规 9" xfId="105"/>
    <cellStyle name="常规_8队" xfId="106"/>
    <cellStyle name="常规_Sheet1_6队_5" xfId="107"/>
    <cellStyle name="常规 51" xfId="108"/>
    <cellStyle name="常规 46" xfId="109"/>
    <cellStyle name="常规_Sheet1_2 2" xfId="110"/>
    <cellStyle name="常规 43" xfId="111"/>
    <cellStyle name="常规 38" xfId="112"/>
    <cellStyle name="常规 2 3" xfId="113"/>
    <cellStyle name="常规_5队_2" xfId="114"/>
    <cellStyle name="常规 4" xfId="115"/>
    <cellStyle name="常规_Sheet1_7队_5" xfId="116"/>
    <cellStyle name="常规_7队" xfId="117"/>
    <cellStyle name="常规_2020核实各村上报表_37" xfId="118"/>
    <cellStyle name="常规_2020核实各村上报表_42" xfId="119"/>
    <cellStyle name="常规_资金发放表（一般农户）_1" xfId="120"/>
    <cellStyle name="常规 24" xfId="121"/>
    <cellStyle name="常规 19" xfId="122"/>
    <cellStyle name="常规_2014年东胜村土地流转花名册正确版" xfId="123"/>
    <cellStyle name="常规 8" xfId="124"/>
    <cellStyle name="常规 30" xfId="125"/>
    <cellStyle name="常规_Sheet1_4队_3" xfId="126"/>
    <cellStyle name="常规_Sheet1_31" xfId="127"/>
    <cellStyle name="常规_Sheet1_4队_4" xfId="128"/>
    <cellStyle name="常规 28" xfId="129"/>
    <cellStyle name="常规 33" xfId="130"/>
    <cellStyle name="常规_Sheet1_29" xfId="131"/>
    <cellStyle name="常规_Sheet1_1" xfId="132"/>
    <cellStyle name="常规 2 2" xfId="133"/>
    <cellStyle name="常规 42" xfId="134"/>
    <cellStyle name="常规_资金发放表（一般农户）_7" xfId="135"/>
    <cellStyle name="常规 79" xfId="136"/>
    <cellStyle name="常规 84" xfId="137"/>
    <cellStyle name="常规_Sheet1_9队_4" xfId="138"/>
    <cellStyle name="常规 62" xfId="139"/>
    <cellStyle name="常规 57" xfId="140"/>
    <cellStyle name="常规_资金发放名册" xfId="141"/>
    <cellStyle name="常规 78" xfId="142"/>
    <cellStyle name="常规 83" xfId="143"/>
    <cellStyle name="常规_Sheet1_9队_3" xfId="144"/>
    <cellStyle name="常规 53" xfId="145"/>
    <cellStyle name="常规 48" xfId="146"/>
    <cellStyle name="常规_2016年粮补花名册" xfId="147"/>
    <cellStyle name="常规_Sheet1_2" xfId="148"/>
    <cellStyle name="常规 40" xfId="149"/>
    <cellStyle name="常规_Sheet1_11队_1" xfId="150"/>
    <cellStyle name="常规 12" xfId="151"/>
    <cellStyle name="常规_Sheet1_Sheet1_1" xfId="152"/>
    <cellStyle name="e鯪9Y_x000b_" xfId="153"/>
    <cellStyle name="常规_2018年三大粮食作物良种补贴花名册最新" xfId="154"/>
    <cellStyle name="常规_9队_1" xfId="155"/>
    <cellStyle name="常规_Sheet1_1队_4" xfId="156"/>
    <cellStyle name="常规 41" xfId="157"/>
    <cellStyle name="常规_Sheet1_6队_4" xfId="158"/>
    <cellStyle name="常规_Sheet1_10队_3" xfId="159"/>
    <cellStyle name="常规_Sheet1" xfId="160"/>
    <cellStyle name="常规 82" xfId="161"/>
    <cellStyle name="常规_Sheet1_3 2" xfId="162"/>
    <cellStyle name="常规 77" xfId="163"/>
    <cellStyle name="常规_2016年粮补花名册_1" xfId="164"/>
    <cellStyle name="常规_Sheet1_8队_5" xfId="165"/>
    <cellStyle name="常规_4队" xfId="166"/>
    <cellStyle name="常规 18" xfId="167"/>
    <cellStyle name="常规_4队_3" xfId="168"/>
    <cellStyle name="常规_Sheet14" xfId="169"/>
    <cellStyle name="常规_5队_1" xfId="170"/>
    <cellStyle name="常规_7队_1" xfId="171"/>
    <cellStyle name="常规_2020核实各村上报表_35" xfId="172"/>
    <cellStyle name="常规_2020核实各村上报表_40" xfId="173"/>
    <cellStyle name="常规_Sheet1_2队_3" xfId="174"/>
    <cellStyle name="常规_农户信息登记表" xfId="175"/>
    <cellStyle name="常规_2020核实各村上报表_41" xfId="176"/>
    <cellStyle name="常规_2020核实各村上报表_36" xfId="177"/>
    <cellStyle name="常规_2020核实各村上报表_43" xfId="178"/>
    <cellStyle name="常规_2020核实各村上报表_38" xfId="179"/>
    <cellStyle name="常规_新民村低保_1" xfId="180"/>
    <cellStyle name="常规_2020核实各村上报表_39" xfId="181"/>
    <cellStyle name="常规_Sheet1_11队" xfId="182"/>
    <cellStyle name="常规_Sheet2" xfId="183"/>
    <cellStyle name="常规_Sheet1_10队_4" xfId="184"/>
    <cellStyle name="常规_Sheet1_2队_4" xfId="185"/>
    <cellStyle name="常规_申请表" xfId="186"/>
    <cellStyle name="常规 2" xfId="187"/>
    <cellStyle name="常规_Sheet1_7队_3" xfId="188"/>
    <cellStyle name="常规_Sheet1_8队_4" xfId="189"/>
    <cellStyle name="常规_资金发放表（一般农户）_2" xfId="190"/>
    <cellStyle name="常规_Sheet1_5队_7" xfId="191"/>
    <cellStyle name="常规_资金发放表（一般农户）_9" xfId="192"/>
  </cellStyles>
  <dxfs count="2">
    <dxf>
      <font>
        <color rgb="FF9C0006"/>
      </font>
      <fill>
        <patternFill patternType="solid">
          <bgColor rgb="FFFFC7CE"/>
        </patternFill>
      </fill>
    </dxf>
    <dxf>
      <font>
        <color theme="4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haredStrings" Target="sharedStrings.xml"/><Relationship Id="rId16" Type="http://schemas.openxmlformats.org/officeDocument/2006/relationships/styles" Target="styles.xml"/><Relationship Id="rId15" Type="http://schemas.openxmlformats.org/officeDocument/2006/relationships/theme" Target="theme/theme1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596265</xdr:colOff>
      <xdr:row>3</xdr:row>
      <xdr:rowOff>0</xdr:rowOff>
    </xdr:from>
    <xdr:to>
      <xdr:col>1</xdr:col>
      <xdr:colOff>799465</xdr:colOff>
      <xdr:row>3</xdr:row>
      <xdr:rowOff>300355</xdr:rowOff>
    </xdr:to>
    <xdr:sp>
      <xdr:nvSpPr>
        <xdr:cNvPr id="2" name="Text Box 248"/>
        <xdr:cNvSpPr/>
      </xdr:nvSpPr>
      <xdr:spPr>
        <a:xfrm>
          <a:off x="1050925" y="1130300"/>
          <a:ext cx="2032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198755</xdr:colOff>
      <xdr:row>3</xdr:row>
      <xdr:rowOff>302260</xdr:rowOff>
    </xdr:to>
    <xdr:sp>
      <xdr:nvSpPr>
        <xdr:cNvPr id="3" name="Text Box 248"/>
        <xdr:cNvSpPr/>
      </xdr:nvSpPr>
      <xdr:spPr>
        <a:xfrm>
          <a:off x="2280920" y="1130300"/>
          <a:ext cx="1987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77470</xdr:colOff>
      <xdr:row>4</xdr:row>
      <xdr:rowOff>212090</xdr:rowOff>
    </xdr:to>
    <xdr:sp>
      <xdr:nvSpPr>
        <xdr:cNvPr id="4" name="Text Box 248"/>
        <xdr:cNvSpPr/>
      </xdr:nvSpPr>
      <xdr:spPr>
        <a:xfrm>
          <a:off x="2280920" y="1130300"/>
          <a:ext cx="77470" cy="516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75565</xdr:colOff>
      <xdr:row>4</xdr:row>
      <xdr:rowOff>214630</xdr:rowOff>
    </xdr:to>
    <xdr:sp>
      <xdr:nvSpPr>
        <xdr:cNvPr id="5" name="Text Box 248"/>
        <xdr:cNvSpPr/>
      </xdr:nvSpPr>
      <xdr:spPr>
        <a:xfrm>
          <a:off x="2280920" y="1130300"/>
          <a:ext cx="75565" cy="519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488315</xdr:colOff>
      <xdr:row>3</xdr:row>
      <xdr:rowOff>0</xdr:rowOff>
    </xdr:from>
    <xdr:to>
      <xdr:col>1</xdr:col>
      <xdr:colOff>567055</xdr:colOff>
      <xdr:row>4</xdr:row>
      <xdr:rowOff>215265</xdr:rowOff>
    </xdr:to>
    <xdr:sp>
      <xdr:nvSpPr>
        <xdr:cNvPr id="6" name="Text Box 248"/>
        <xdr:cNvSpPr/>
      </xdr:nvSpPr>
      <xdr:spPr>
        <a:xfrm>
          <a:off x="942975" y="1130300"/>
          <a:ext cx="78740" cy="520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75565</xdr:colOff>
      <xdr:row>4</xdr:row>
      <xdr:rowOff>214630</xdr:rowOff>
    </xdr:to>
    <xdr:sp>
      <xdr:nvSpPr>
        <xdr:cNvPr id="7" name="Text Box 248"/>
        <xdr:cNvSpPr/>
      </xdr:nvSpPr>
      <xdr:spPr>
        <a:xfrm>
          <a:off x="2280920" y="1130300"/>
          <a:ext cx="75565" cy="519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556895</xdr:colOff>
      <xdr:row>3</xdr:row>
      <xdr:rowOff>0</xdr:rowOff>
    </xdr:from>
    <xdr:to>
      <xdr:col>1</xdr:col>
      <xdr:colOff>631190</xdr:colOff>
      <xdr:row>4</xdr:row>
      <xdr:rowOff>214630</xdr:rowOff>
    </xdr:to>
    <xdr:sp>
      <xdr:nvSpPr>
        <xdr:cNvPr id="8" name="Text Box 248"/>
        <xdr:cNvSpPr/>
      </xdr:nvSpPr>
      <xdr:spPr>
        <a:xfrm>
          <a:off x="1011555" y="1130300"/>
          <a:ext cx="74295" cy="519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75565</xdr:colOff>
      <xdr:row>4</xdr:row>
      <xdr:rowOff>214630</xdr:rowOff>
    </xdr:to>
    <xdr:sp>
      <xdr:nvSpPr>
        <xdr:cNvPr id="9" name="Text Box 248"/>
        <xdr:cNvSpPr/>
      </xdr:nvSpPr>
      <xdr:spPr>
        <a:xfrm>
          <a:off x="2280920" y="1130300"/>
          <a:ext cx="75565" cy="519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332740</xdr:colOff>
      <xdr:row>3</xdr:row>
      <xdr:rowOff>0</xdr:rowOff>
    </xdr:from>
    <xdr:to>
      <xdr:col>0</xdr:col>
      <xdr:colOff>408305</xdr:colOff>
      <xdr:row>4</xdr:row>
      <xdr:rowOff>213360</xdr:rowOff>
    </xdr:to>
    <xdr:sp>
      <xdr:nvSpPr>
        <xdr:cNvPr id="10" name="Text Box 248"/>
        <xdr:cNvSpPr/>
      </xdr:nvSpPr>
      <xdr:spPr>
        <a:xfrm>
          <a:off x="332740" y="1130300"/>
          <a:ext cx="75565" cy="518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488315</xdr:colOff>
      <xdr:row>3</xdr:row>
      <xdr:rowOff>0</xdr:rowOff>
    </xdr:from>
    <xdr:to>
      <xdr:col>1</xdr:col>
      <xdr:colOff>567055</xdr:colOff>
      <xdr:row>4</xdr:row>
      <xdr:rowOff>215265</xdr:rowOff>
    </xdr:to>
    <xdr:sp>
      <xdr:nvSpPr>
        <xdr:cNvPr id="11" name="Text Box 248"/>
        <xdr:cNvSpPr/>
      </xdr:nvSpPr>
      <xdr:spPr>
        <a:xfrm>
          <a:off x="942975" y="1130300"/>
          <a:ext cx="78740" cy="520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556895</xdr:colOff>
      <xdr:row>3</xdr:row>
      <xdr:rowOff>0</xdr:rowOff>
    </xdr:from>
    <xdr:to>
      <xdr:col>1</xdr:col>
      <xdr:colOff>631190</xdr:colOff>
      <xdr:row>4</xdr:row>
      <xdr:rowOff>214630</xdr:rowOff>
    </xdr:to>
    <xdr:sp>
      <xdr:nvSpPr>
        <xdr:cNvPr id="12" name="Text Box 248"/>
        <xdr:cNvSpPr/>
      </xdr:nvSpPr>
      <xdr:spPr>
        <a:xfrm>
          <a:off x="1011555" y="1130300"/>
          <a:ext cx="74295" cy="519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74295</xdr:colOff>
      <xdr:row>4</xdr:row>
      <xdr:rowOff>214630</xdr:rowOff>
    </xdr:to>
    <xdr:sp>
      <xdr:nvSpPr>
        <xdr:cNvPr id="13" name="Text Box 248"/>
        <xdr:cNvSpPr/>
      </xdr:nvSpPr>
      <xdr:spPr>
        <a:xfrm>
          <a:off x="2280920" y="1130300"/>
          <a:ext cx="74295" cy="519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75565</xdr:colOff>
      <xdr:row>4</xdr:row>
      <xdr:rowOff>214630</xdr:rowOff>
    </xdr:to>
    <xdr:sp>
      <xdr:nvSpPr>
        <xdr:cNvPr id="14" name="Text Box 248"/>
        <xdr:cNvSpPr/>
      </xdr:nvSpPr>
      <xdr:spPr>
        <a:xfrm>
          <a:off x="2280920" y="1130300"/>
          <a:ext cx="75565" cy="519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75565</xdr:colOff>
      <xdr:row>4</xdr:row>
      <xdr:rowOff>214630</xdr:rowOff>
    </xdr:to>
    <xdr:sp>
      <xdr:nvSpPr>
        <xdr:cNvPr id="15" name="Text Box 248"/>
        <xdr:cNvSpPr/>
      </xdr:nvSpPr>
      <xdr:spPr>
        <a:xfrm>
          <a:off x="2280920" y="1130300"/>
          <a:ext cx="75565" cy="519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75565</xdr:colOff>
      <xdr:row>4</xdr:row>
      <xdr:rowOff>214630</xdr:rowOff>
    </xdr:to>
    <xdr:sp>
      <xdr:nvSpPr>
        <xdr:cNvPr id="16" name="Text Box 248"/>
        <xdr:cNvSpPr/>
      </xdr:nvSpPr>
      <xdr:spPr>
        <a:xfrm>
          <a:off x="2280920" y="1130300"/>
          <a:ext cx="75565" cy="519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332740</xdr:colOff>
      <xdr:row>3</xdr:row>
      <xdr:rowOff>0</xdr:rowOff>
    </xdr:from>
    <xdr:to>
      <xdr:col>0</xdr:col>
      <xdr:colOff>408305</xdr:colOff>
      <xdr:row>4</xdr:row>
      <xdr:rowOff>213360</xdr:rowOff>
    </xdr:to>
    <xdr:sp>
      <xdr:nvSpPr>
        <xdr:cNvPr id="17" name="Text Box 248"/>
        <xdr:cNvSpPr/>
      </xdr:nvSpPr>
      <xdr:spPr>
        <a:xfrm>
          <a:off x="332740" y="1130300"/>
          <a:ext cx="75565" cy="518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332740</xdr:colOff>
      <xdr:row>3</xdr:row>
      <xdr:rowOff>0</xdr:rowOff>
    </xdr:from>
    <xdr:to>
      <xdr:col>1</xdr:col>
      <xdr:colOff>27305</xdr:colOff>
      <xdr:row>3</xdr:row>
      <xdr:rowOff>300355</xdr:rowOff>
    </xdr:to>
    <xdr:sp>
      <xdr:nvSpPr>
        <xdr:cNvPr id="18" name="Text Box 248"/>
        <xdr:cNvSpPr/>
      </xdr:nvSpPr>
      <xdr:spPr>
        <a:xfrm>
          <a:off x="332740" y="1130300"/>
          <a:ext cx="14922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488315</xdr:colOff>
      <xdr:row>3</xdr:row>
      <xdr:rowOff>0</xdr:rowOff>
    </xdr:from>
    <xdr:to>
      <xdr:col>1</xdr:col>
      <xdr:colOff>567055</xdr:colOff>
      <xdr:row>4</xdr:row>
      <xdr:rowOff>215265</xdr:rowOff>
    </xdr:to>
    <xdr:sp>
      <xdr:nvSpPr>
        <xdr:cNvPr id="19" name="Text Box 248"/>
        <xdr:cNvSpPr/>
      </xdr:nvSpPr>
      <xdr:spPr>
        <a:xfrm>
          <a:off x="942975" y="1130300"/>
          <a:ext cx="78740" cy="520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556895</xdr:colOff>
      <xdr:row>3</xdr:row>
      <xdr:rowOff>0</xdr:rowOff>
    </xdr:from>
    <xdr:to>
      <xdr:col>1</xdr:col>
      <xdr:colOff>631190</xdr:colOff>
      <xdr:row>4</xdr:row>
      <xdr:rowOff>214630</xdr:rowOff>
    </xdr:to>
    <xdr:sp>
      <xdr:nvSpPr>
        <xdr:cNvPr id="20" name="Text Box 248"/>
        <xdr:cNvSpPr/>
      </xdr:nvSpPr>
      <xdr:spPr>
        <a:xfrm>
          <a:off x="1011555" y="1130300"/>
          <a:ext cx="74295" cy="519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74295</xdr:colOff>
      <xdr:row>4</xdr:row>
      <xdr:rowOff>214630</xdr:rowOff>
    </xdr:to>
    <xdr:sp>
      <xdr:nvSpPr>
        <xdr:cNvPr id="21" name="Text Box 248"/>
        <xdr:cNvSpPr/>
      </xdr:nvSpPr>
      <xdr:spPr>
        <a:xfrm>
          <a:off x="2280920" y="1130300"/>
          <a:ext cx="74295" cy="519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75565</xdr:colOff>
      <xdr:row>4</xdr:row>
      <xdr:rowOff>214630</xdr:rowOff>
    </xdr:to>
    <xdr:sp>
      <xdr:nvSpPr>
        <xdr:cNvPr id="22" name="Text Box 248"/>
        <xdr:cNvSpPr/>
      </xdr:nvSpPr>
      <xdr:spPr>
        <a:xfrm>
          <a:off x="2280920" y="1130300"/>
          <a:ext cx="75565" cy="519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75565</xdr:colOff>
      <xdr:row>4</xdr:row>
      <xdr:rowOff>214630</xdr:rowOff>
    </xdr:to>
    <xdr:sp>
      <xdr:nvSpPr>
        <xdr:cNvPr id="23" name="Text Box 248"/>
        <xdr:cNvSpPr/>
      </xdr:nvSpPr>
      <xdr:spPr>
        <a:xfrm>
          <a:off x="2280920" y="1130300"/>
          <a:ext cx="75565" cy="519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75565</xdr:colOff>
      <xdr:row>4</xdr:row>
      <xdr:rowOff>214630</xdr:rowOff>
    </xdr:to>
    <xdr:sp>
      <xdr:nvSpPr>
        <xdr:cNvPr id="24" name="Text Box 248"/>
        <xdr:cNvSpPr/>
      </xdr:nvSpPr>
      <xdr:spPr>
        <a:xfrm>
          <a:off x="2280920" y="1130300"/>
          <a:ext cx="75565" cy="519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349250</xdr:colOff>
      <xdr:row>361</xdr:row>
      <xdr:rowOff>171450</xdr:rowOff>
    </xdr:from>
    <xdr:to>
      <xdr:col>1</xdr:col>
      <xdr:colOff>553085</xdr:colOff>
      <xdr:row>361</xdr:row>
      <xdr:rowOff>182245</xdr:rowOff>
    </xdr:to>
    <xdr:sp>
      <xdr:nvSpPr>
        <xdr:cNvPr id="25" name="Text Box 248"/>
        <xdr:cNvSpPr/>
      </xdr:nvSpPr>
      <xdr:spPr>
        <a:xfrm>
          <a:off x="803910" y="110420150"/>
          <a:ext cx="20383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344805</xdr:colOff>
      <xdr:row>2523</xdr:row>
      <xdr:rowOff>172085</xdr:rowOff>
    </xdr:from>
    <xdr:to>
      <xdr:col>1</xdr:col>
      <xdr:colOff>552450</xdr:colOff>
      <xdr:row>2524</xdr:row>
      <xdr:rowOff>84455</xdr:rowOff>
    </xdr:to>
    <xdr:sp>
      <xdr:nvSpPr>
        <xdr:cNvPr id="26" name="Text Box 248"/>
        <xdr:cNvSpPr txBox="1"/>
      </xdr:nvSpPr>
      <xdr:spPr>
        <a:xfrm>
          <a:off x="799465" y="523081885"/>
          <a:ext cx="207645" cy="1028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344805</xdr:colOff>
      <xdr:row>2523</xdr:row>
      <xdr:rowOff>172085</xdr:rowOff>
    </xdr:from>
    <xdr:to>
      <xdr:col>1</xdr:col>
      <xdr:colOff>552450</xdr:colOff>
      <xdr:row>2524</xdr:row>
      <xdr:rowOff>90805</xdr:rowOff>
    </xdr:to>
    <xdr:sp>
      <xdr:nvSpPr>
        <xdr:cNvPr id="27" name="Text Box 248"/>
        <xdr:cNvSpPr txBox="1"/>
      </xdr:nvSpPr>
      <xdr:spPr>
        <a:xfrm>
          <a:off x="799465" y="523081885"/>
          <a:ext cx="207645" cy="109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344805</xdr:colOff>
      <xdr:row>2622</xdr:row>
      <xdr:rowOff>172085</xdr:rowOff>
    </xdr:from>
    <xdr:to>
      <xdr:col>1</xdr:col>
      <xdr:colOff>552450</xdr:colOff>
      <xdr:row>2623</xdr:row>
      <xdr:rowOff>84455</xdr:rowOff>
    </xdr:to>
    <xdr:sp>
      <xdr:nvSpPr>
        <xdr:cNvPr id="28" name="Text Box 248"/>
        <xdr:cNvSpPr txBox="1"/>
      </xdr:nvSpPr>
      <xdr:spPr>
        <a:xfrm>
          <a:off x="799465" y="541941385"/>
          <a:ext cx="207645" cy="1028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344805</xdr:colOff>
      <xdr:row>2637</xdr:row>
      <xdr:rowOff>172085</xdr:rowOff>
    </xdr:from>
    <xdr:to>
      <xdr:col>1</xdr:col>
      <xdr:colOff>552450</xdr:colOff>
      <xdr:row>2638</xdr:row>
      <xdr:rowOff>73025</xdr:rowOff>
    </xdr:to>
    <xdr:sp>
      <xdr:nvSpPr>
        <xdr:cNvPr id="29" name="Text Box 248"/>
        <xdr:cNvSpPr txBox="1"/>
      </xdr:nvSpPr>
      <xdr:spPr>
        <a:xfrm>
          <a:off x="799465" y="544798885"/>
          <a:ext cx="207645" cy="91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344805</xdr:colOff>
      <xdr:row>2637</xdr:row>
      <xdr:rowOff>172085</xdr:rowOff>
    </xdr:from>
    <xdr:to>
      <xdr:col>1</xdr:col>
      <xdr:colOff>552450</xdr:colOff>
      <xdr:row>2638</xdr:row>
      <xdr:rowOff>73025</xdr:rowOff>
    </xdr:to>
    <xdr:sp>
      <xdr:nvSpPr>
        <xdr:cNvPr id="30" name="Text Box 248"/>
        <xdr:cNvSpPr txBox="1"/>
      </xdr:nvSpPr>
      <xdr:spPr>
        <a:xfrm>
          <a:off x="799465" y="544798885"/>
          <a:ext cx="207645" cy="91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344805</xdr:colOff>
      <xdr:row>2623</xdr:row>
      <xdr:rowOff>172085</xdr:rowOff>
    </xdr:from>
    <xdr:to>
      <xdr:col>1</xdr:col>
      <xdr:colOff>552450</xdr:colOff>
      <xdr:row>2624</xdr:row>
      <xdr:rowOff>90805</xdr:rowOff>
    </xdr:to>
    <xdr:sp>
      <xdr:nvSpPr>
        <xdr:cNvPr id="31" name="Text Box 248"/>
        <xdr:cNvSpPr txBox="1"/>
      </xdr:nvSpPr>
      <xdr:spPr>
        <a:xfrm>
          <a:off x="799465" y="542131885"/>
          <a:ext cx="207645" cy="109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344805</xdr:colOff>
      <xdr:row>2640</xdr:row>
      <xdr:rowOff>172085</xdr:rowOff>
    </xdr:from>
    <xdr:to>
      <xdr:col>1</xdr:col>
      <xdr:colOff>552450</xdr:colOff>
      <xdr:row>2641</xdr:row>
      <xdr:rowOff>73025</xdr:rowOff>
    </xdr:to>
    <xdr:sp>
      <xdr:nvSpPr>
        <xdr:cNvPr id="32" name="Text Box 248"/>
        <xdr:cNvSpPr txBox="1"/>
      </xdr:nvSpPr>
      <xdr:spPr>
        <a:xfrm>
          <a:off x="799465" y="545370385"/>
          <a:ext cx="207645" cy="91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344805</xdr:colOff>
      <xdr:row>2640</xdr:row>
      <xdr:rowOff>172085</xdr:rowOff>
    </xdr:from>
    <xdr:to>
      <xdr:col>1</xdr:col>
      <xdr:colOff>552450</xdr:colOff>
      <xdr:row>2641</xdr:row>
      <xdr:rowOff>73025</xdr:rowOff>
    </xdr:to>
    <xdr:sp>
      <xdr:nvSpPr>
        <xdr:cNvPr id="33" name="Text Box 248"/>
        <xdr:cNvSpPr txBox="1"/>
      </xdr:nvSpPr>
      <xdr:spPr>
        <a:xfrm>
          <a:off x="799465" y="545370385"/>
          <a:ext cx="207645" cy="91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469265</xdr:colOff>
      <xdr:row>2852</xdr:row>
      <xdr:rowOff>172085</xdr:rowOff>
    </xdr:from>
    <xdr:to>
      <xdr:col>1</xdr:col>
      <xdr:colOff>547370</xdr:colOff>
      <xdr:row>2852</xdr:row>
      <xdr:rowOff>186690</xdr:rowOff>
    </xdr:to>
    <xdr:sp>
      <xdr:nvSpPr>
        <xdr:cNvPr id="34" name="Text Box 248"/>
        <xdr:cNvSpPr/>
      </xdr:nvSpPr>
      <xdr:spPr>
        <a:xfrm>
          <a:off x="923925" y="585756385"/>
          <a:ext cx="78105" cy="14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2852</xdr:row>
      <xdr:rowOff>172085</xdr:rowOff>
    </xdr:from>
    <xdr:to>
      <xdr:col>3</xdr:col>
      <xdr:colOff>76835</xdr:colOff>
      <xdr:row>2852</xdr:row>
      <xdr:rowOff>186690</xdr:rowOff>
    </xdr:to>
    <xdr:sp>
      <xdr:nvSpPr>
        <xdr:cNvPr id="35" name="Text Box 248"/>
        <xdr:cNvSpPr/>
      </xdr:nvSpPr>
      <xdr:spPr>
        <a:xfrm>
          <a:off x="2280920" y="585756385"/>
          <a:ext cx="76835" cy="14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469265</xdr:colOff>
      <xdr:row>2869</xdr:row>
      <xdr:rowOff>172085</xdr:rowOff>
    </xdr:from>
    <xdr:to>
      <xdr:col>1</xdr:col>
      <xdr:colOff>547370</xdr:colOff>
      <xdr:row>2869</xdr:row>
      <xdr:rowOff>186690</xdr:rowOff>
    </xdr:to>
    <xdr:sp>
      <xdr:nvSpPr>
        <xdr:cNvPr id="36" name="Text Box 248"/>
        <xdr:cNvSpPr/>
      </xdr:nvSpPr>
      <xdr:spPr>
        <a:xfrm>
          <a:off x="923925" y="588994885"/>
          <a:ext cx="78105" cy="14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2869</xdr:row>
      <xdr:rowOff>172085</xdr:rowOff>
    </xdr:from>
    <xdr:to>
      <xdr:col>3</xdr:col>
      <xdr:colOff>76835</xdr:colOff>
      <xdr:row>2869</xdr:row>
      <xdr:rowOff>186690</xdr:rowOff>
    </xdr:to>
    <xdr:sp>
      <xdr:nvSpPr>
        <xdr:cNvPr id="37" name="Text Box 248"/>
        <xdr:cNvSpPr/>
      </xdr:nvSpPr>
      <xdr:spPr>
        <a:xfrm>
          <a:off x="2280920" y="588994885"/>
          <a:ext cx="76835" cy="14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469265</xdr:colOff>
      <xdr:row>2869</xdr:row>
      <xdr:rowOff>172085</xdr:rowOff>
    </xdr:from>
    <xdr:to>
      <xdr:col>1</xdr:col>
      <xdr:colOff>547370</xdr:colOff>
      <xdr:row>2869</xdr:row>
      <xdr:rowOff>186690</xdr:rowOff>
    </xdr:to>
    <xdr:sp>
      <xdr:nvSpPr>
        <xdr:cNvPr id="38" name="Text Box 248"/>
        <xdr:cNvSpPr/>
      </xdr:nvSpPr>
      <xdr:spPr>
        <a:xfrm>
          <a:off x="923925" y="588994885"/>
          <a:ext cx="78105" cy="14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2869</xdr:row>
      <xdr:rowOff>172085</xdr:rowOff>
    </xdr:from>
    <xdr:to>
      <xdr:col>3</xdr:col>
      <xdr:colOff>76835</xdr:colOff>
      <xdr:row>2869</xdr:row>
      <xdr:rowOff>186690</xdr:rowOff>
    </xdr:to>
    <xdr:sp>
      <xdr:nvSpPr>
        <xdr:cNvPr id="39" name="Text Box 248"/>
        <xdr:cNvSpPr/>
      </xdr:nvSpPr>
      <xdr:spPr>
        <a:xfrm>
          <a:off x="2280920" y="588994885"/>
          <a:ext cx="76835" cy="14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469265</xdr:colOff>
      <xdr:row>2861</xdr:row>
      <xdr:rowOff>172085</xdr:rowOff>
    </xdr:from>
    <xdr:to>
      <xdr:col>1</xdr:col>
      <xdr:colOff>547370</xdr:colOff>
      <xdr:row>2862</xdr:row>
      <xdr:rowOff>2540</xdr:rowOff>
    </xdr:to>
    <xdr:sp>
      <xdr:nvSpPr>
        <xdr:cNvPr id="40" name="Text Box 248"/>
        <xdr:cNvSpPr/>
      </xdr:nvSpPr>
      <xdr:spPr>
        <a:xfrm>
          <a:off x="923925" y="587470885"/>
          <a:ext cx="78105" cy="20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2861</xdr:row>
      <xdr:rowOff>172085</xdr:rowOff>
    </xdr:from>
    <xdr:to>
      <xdr:col>3</xdr:col>
      <xdr:colOff>76835</xdr:colOff>
      <xdr:row>2862</xdr:row>
      <xdr:rowOff>2540</xdr:rowOff>
    </xdr:to>
    <xdr:sp>
      <xdr:nvSpPr>
        <xdr:cNvPr id="41" name="Text Box 248"/>
        <xdr:cNvSpPr/>
      </xdr:nvSpPr>
      <xdr:spPr>
        <a:xfrm>
          <a:off x="2280920" y="587470885"/>
          <a:ext cx="76835" cy="20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469265</xdr:colOff>
      <xdr:row>2878</xdr:row>
      <xdr:rowOff>172085</xdr:rowOff>
    </xdr:from>
    <xdr:to>
      <xdr:col>1</xdr:col>
      <xdr:colOff>547370</xdr:colOff>
      <xdr:row>2879</xdr:row>
      <xdr:rowOff>2540</xdr:rowOff>
    </xdr:to>
    <xdr:sp>
      <xdr:nvSpPr>
        <xdr:cNvPr id="42" name="Text Box 248"/>
        <xdr:cNvSpPr/>
      </xdr:nvSpPr>
      <xdr:spPr>
        <a:xfrm>
          <a:off x="923925" y="590709385"/>
          <a:ext cx="78105" cy="20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2878</xdr:row>
      <xdr:rowOff>172085</xdr:rowOff>
    </xdr:from>
    <xdr:to>
      <xdr:col>3</xdr:col>
      <xdr:colOff>76835</xdr:colOff>
      <xdr:row>2879</xdr:row>
      <xdr:rowOff>2540</xdr:rowOff>
    </xdr:to>
    <xdr:sp>
      <xdr:nvSpPr>
        <xdr:cNvPr id="43" name="Text Box 248"/>
        <xdr:cNvSpPr/>
      </xdr:nvSpPr>
      <xdr:spPr>
        <a:xfrm>
          <a:off x="2280920" y="590709385"/>
          <a:ext cx="76835" cy="20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574040</xdr:colOff>
      <xdr:row>2878</xdr:row>
      <xdr:rowOff>105410</xdr:rowOff>
    </xdr:from>
    <xdr:to>
      <xdr:col>1</xdr:col>
      <xdr:colOff>651510</xdr:colOff>
      <xdr:row>2878</xdr:row>
      <xdr:rowOff>126365</xdr:rowOff>
    </xdr:to>
    <xdr:sp>
      <xdr:nvSpPr>
        <xdr:cNvPr id="44" name="Text Box 248"/>
        <xdr:cNvSpPr/>
      </xdr:nvSpPr>
      <xdr:spPr>
        <a:xfrm>
          <a:off x="1028700" y="590642710"/>
          <a:ext cx="77470" cy="20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2878</xdr:row>
      <xdr:rowOff>172085</xdr:rowOff>
    </xdr:from>
    <xdr:to>
      <xdr:col>3</xdr:col>
      <xdr:colOff>76835</xdr:colOff>
      <xdr:row>2879</xdr:row>
      <xdr:rowOff>2540</xdr:rowOff>
    </xdr:to>
    <xdr:sp>
      <xdr:nvSpPr>
        <xdr:cNvPr id="45" name="Text Box 248"/>
        <xdr:cNvSpPr/>
      </xdr:nvSpPr>
      <xdr:spPr>
        <a:xfrm>
          <a:off x="2280920" y="590709385"/>
          <a:ext cx="76835" cy="20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469265</xdr:colOff>
      <xdr:row>2957</xdr:row>
      <xdr:rowOff>172085</xdr:rowOff>
    </xdr:from>
    <xdr:to>
      <xdr:col>1</xdr:col>
      <xdr:colOff>547370</xdr:colOff>
      <xdr:row>2957</xdr:row>
      <xdr:rowOff>186690</xdr:rowOff>
    </xdr:to>
    <xdr:sp>
      <xdr:nvSpPr>
        <xdr:cNvPr id="46" name="Text Box 248"/>
        <xdr:cNvSpPr/>
      </xdr:nvSpPr>
      <xdr:spPr>
        <a:xfrm>
          <a:off x="923925" y="605758885"/>
          <a:ext cx="78105" cy="14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2957</xdr:row>
      <xdr:rowOff>172085</xdr:rowOff>
    </xdr:from>
    <xdr:to>
      <xdr:col>3</xdr:col>
      <xdr:colOff>75565</xdr:colOff>
      <xdr:row>2957</xdr:row>
      <xdr:rowOff>186690</xdr:rowOff>
    </xdr:to>
    <xdr:sp>
      <xdr:nvSpPr>
        <xdr:cNvPr id="47" name="Text Box 248"/>
        <xdr:cNvSpPr/>
      </xdr:nvSpPr>
      <xdr:spPr>
        <a:xfrm>
          <a:off x="2280920" y="605758885"/>
          <a:ext cx="75565" cy="14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469265</xdr:colOff>
      <xdr:row>2974</xdr:row>
      <xdr:rowOff>172085</xdr:rowOff>
    </xdr:from>
    <xdr:to>
      <xdr:col>1</xdr:col>
      <xdr:colOff>547370</xdr:colOff>
      <xdr:row>2974</xdr:row>
      <xdr:rowOff>186690</xdr:rowOff>
    </xdr:to>
    <xdr:sp>
      <xdr:nvSpPr>
        <xdr:cNvPr id="48" name="Text Box 248"/>
        <xdr:cNvSpPr/>
      </xdr:nvSpPr>
      <xdr:spPr>
        <a:xfrm>
          <a:off x="923925" y="608997385"/>
          <a:ext cx="78105" cy="14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2974</xdr:row>
      <xdr:rowOff>172085</xdr:rowOff>
    </xdr:from>
    <xdr:to>
      <xdr:col>3</xdr:col>
      <xdr:colOff>75565</xdr:colOff>
      <xdr:row>2974</xdr:row>
      <xdr:rowOff>186690</xdr:rowOff>
    </xdr:to>
    <xdr:sp>
      <xdr:nvSpPr>
        <xdr:cNvPr id="49" name="Text Box 248"/>
        <xdr:cNvSpPr/>
      </xdr:nvSpPr>
      <xdr:spPr>
        <a:xfrm>
          <a:off x="2280920" y="608997385"/>
          <a:ext cx="75565" cy="14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469265</xdr:colOff>
      <xdr:row>2974</xdr:row>
      <xdr:rowOff>172085</xdr:rowOff>
    </xdr:from>
    <xdr:to>
      <xdr:col>1</xdr:col>
      <xdr:colOff>547370</xdr:colOff>
      <xdr:row>2974</xdr:row>
      <xdr:rowOff>186690</xdr:rowOff>
    </xdr:to>
    <xdr:sp>
      <xdr:nvSpPr>
        <xdr:cNvPr id="50" name="Text Box 248"/>
        <xdr:cNvSpPr/>
      </xdr:nvSpPr>
      <xdr:spPr>
        <a:xfrm>
          <a:off x="923925" y="608997385"/>
          <a:ext cx="78105" cy="14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2974</xdr:row>
      <xdr:rowOff>172085</xdr:rowOff>
    </xdr:from>
    <xdr:to>
      <xdr:col>3</xdr:col>
      <xdr:colOff>75565</xdr:colOff>
      <xdr:row>2974</xdr:row>
      <xdr:rowOff>186690</xdr:rowOff>
    </xdr:to>
    <xdr:sp>
      <xdr:nvSpPr>
        <xdr:cNvPr id="51" name="Text Box 248"/>
        <xdr:cNvSpPr/>
      </xdr:nvSpPr>
      <xdr:spPr>
        <a:xfrm>
          <a:off x="2280920" y="608997385"/>
          <a:ext cx="75565" cy="14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469265</xdr:colOff>
      <xdr:row>2967</xdr:row>
      <xdr:rowOff>172085</xdr:rowOff>
    </xdr:from>
    <xdr:to>
      <xdr:col>1</xdr:col>
      <xdr:colOff>547370</xdr:colOff>
      <xdr:row>2968</xdr:row>
      <xdr:rowOff>2540</xdr:rowOff>
    </xdr:to>
    <xdr:sp>
      <xdr:nvSpPr>
        <xdr:cNvPr id="52" name="Text Box 248"/>
        <xdr:cNvSpPr/>
      </xdr:nvSpPr>
      <xdr:spPr>
        <a:xfrm>
          <a:off x="923925" y="607663885"/>
          <a:ext cx="78105" cy="20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2967</xdr:row>
      <xdr:rowOff>172085</xdr:rowOff>
    </xdr:from>
    <xdr:to>
      <xdr:col>3</xdr:col>
      <xdr:colOff>75565</xdr:colOff>
      <xdr:row>2968</xdr:row>
      <xdr:rowOff>2540</xdr:rowOff>
    </xdr:to>
    <xdr:sp>
      <xdr:nvSpPr>
        <xdr:cNvPr id="53" name="Text Box 248"/>
        <xdr:cNvSpPr/>
      </xdr:nvSpPr>
      <xdr:spPr>
        <a:xfrm>
          <a:off x="2280920" y="607663885"/>
          <a:ext cx="75565" cy="20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469265</xdr:colOff>
      <xdr:row>2984</xdr:row>
      <xdr:rowOff>172085</xdr:rowOff>
    </xdr:from>
    <xdr:to>
      <xdr:col>1</xdr:col>
      <xdr:colOff>547370</xdr:colOff>
      <xdr:row>2985</xdr:row>
      <xdr:rowOff>2540</xdr:rowOff>
    </xdr:to>
    <xdr:sp>
      <xdr:nvSpPr>
        <xdr:cNvPr id="54" name="Text Box 248"/>
        <xdr:cNvSpPr/>
      </xdr:nvSpPr>
      <xdr:spPr>
        <a:xfrm>
          <a:off x="923925" y="610902385"/>
          <a:ext cx="78105" cy="20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2984</xdr:row>
      <xdr:rowOff>172085</xdr:rowOff>
    </xdr:from>
    <xdr:to>
      <xdr:col>3</xdr:col>
      <xdr:colOff>75565</xdr:colOff>
      <xdr:row>2985</xdr:row>
      <xdr:rowOff>2540</xdr:rowOff>
    </xdr:to>
    <xdr:sp>
      <xdr:nvSpPr>
        <xdr:cNvPr id="55" name="Text Box 248"/>
        <xdr:cNvSpPr/>
      </xdr:nvSpPr>
      <xdr:spPr>
        <a:xfrm>
          <a:off x="2280920" y="610902385"/>
          <a:ext cx="75565" cy="20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469265</xdr:colOff>
      <xdr:row>2984</xdr:row>
      <xdr:rowOff>172085</xdr:rowOff>
    </xdr:from>
    <xdr:to>
      <xdr:col>1</xdr:col>
      <xdr:colOff>547370</xdr:colOff>
      <xdr:row>2985</xdr:row>
      <xdr:rowOff>2540</xdr:rowOff>
    </xdr:to>
    <xdr:sp>
      <xdr:nvSpPr>
        <xdr:cNvPr id="56" name="Text Box 248"/>
        <xdr:cNvSpPr/>
      </xdr:nvSpPr>
      <xdr:spPr>
        <a:xfrm>
          <a:off x="923925" y="610902385"/>
          <a:ext cx="78105" cy="20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2984</xdr:row>
      <xdr:rowOff>172085</xdr:rowOff>
    </xdr:from>
    <xdr:to>
      <xdr:col>3</xdr:col>
      <xdr:colOff>75565</xdr:colOff>
      <xdr:row>2985</xdr:row>
      <xdr:rowOff>2540</xdr:rowOff>
    </xdr:to>
    <xdr:sp>
      <xdr:nvSpPr>
        <xdr:cNvPr id="57" name="Text Box 248"/>
        <xdr:cNvSpPr/>
      </xdr:nvSpPr>
      <xdr:spPr>
        <a:xfrm>
          <a:off x="2280920" y="610902385"/>
          <a:ext cx="75565" cy="20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344805</xdr:colOff>
      <xdr:row>2539</xdr:row>
      <xdr:rowOff>172085</xdr:rowOff>
    </xdr:from>
    <xdr:to>
      <xdr:col>1</xdr:col>
      <xdr:colOff>552450</xdr:colOff>
      <xdr:row>2540</xdr:row>
      <xdr:rowOff>84455</xdr:rowOff>
    </xdr:to>
    <xdr:sp>
      <xdr:nvSpPr>
        <xdr:cNvPr id="58" name="Text Box 248"/>
        <xdr:cNvSpPr txBox="1"/>
      </xdr:nvSpPr>
      <xdr:spPr>
        <a:xfrm>
          <a:off x="799465" y="526129885"/>
          <a:ext cx="207645" cy="1028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344805</xdr:colOff>
      <xdr:row>2539</xdr:row>
      <xdr:rowOff>172085</xdr:rowOff>
    </xdr:from>
    <xdr:to>
      <xdr:col>1</xdr:col>
      <xdr:colOff>552450</xdr:colOff>
      <xdr:row>2540</xdr:row>
      <xdr:rowOff>84455</xdr:rowOff>
    </xdr:to>
    <xdr:sp>
      <xdr:nvSpPr>
        <xdr:cNvPr id="59" name="Text Box 248"/>
        <xdr:cNvSpPr txBox="1"/>
      </xdr:nvSpPr>
      <xdr:spPr>
        <a:xfrm>
          <a:off x="799465" y="526129885"/>
          <a:ext cx="207645" cy="1028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344805</xdr:colOff>
      <xdr:row>2539</xdr:row>
      <xdr:rowOff>172085</xdr:rowOff>
    </xdr:from>
    <xdr:to>
      <xdr:col>1</xdr:col>
      <xdr:colOff>552450</xdr:colOff>
      <xdr:row>2540</xdr:row>
      <xdr:rowOff>90805</xdr:rowOff>
    </xdr:to>
    <xdr:sp>
      <xdr:nvSpPr>
        <xdr:cNvPr id="60" name="Text Box 248"/>
        <xdr:cNvSpPr txBox="1"/>
      </xdr:nvSpPr>
      <xdr:spPr>
        <a:xfrm>
          <a:off x="799465" y="526129885"/>
          <a:ext cx="207645" cy="109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344805</xdr:colOff>
      <xdr:row>2539</xdr:row>
      <xdr:rowOff>172085</xdr:rowOff>
    </xdr:from>
    <xdr:to>
      <xdr:col>1</xdr:col>
      <xdr:colOff>552450</xdr:colOff>
      <xdr:row>2540</xdr:row>
      <xdr:rowOff>90805</xdr:rowOff>
    </xdr:to>
    <xdr:sp>
      <xdr:nvSpPr>
        <xdr:cNvPr id="61" name="Text Box 248"/>
        <xdr:cNvSpPr txBox="1"/>
      </xdr:nvSpPr>
      <xdr:spPr>
        <a:xfrm>
          <a:off x="799465" y="526129885"/>
          <a:ext cx="207645" cy="109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600710</xdr:colOff>
      <xdr:row>3348</xdr:row>
      <xdr:rowOff>0</xdr:rowOff>
    </xdr:from>
    <xdr:to>
      <xdr:col>1</xdr:col>
      <xdr:colOff>800735</xdr:colOff>
      <xdr:row>3349</xdr:row>
      <xdr:rowOff>92075</xdr:rowOff>
    </xdr:to>
    <xdr:sp>
      <xdr:nvSpPr>
        <xdr:cNvPr id="62" name="Text Box 248"/>
        <xdr:cNvSpPr txBox="1"/>
      </xdr:nvSpPr>
      <xdr:spPr>
        <a:xfrm>
          <a:off x="1055370" y="680072300"/>
          <a:ext cx="200025" cy="282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3348</xdr:row>
      <xdr:rowOff>130175</xdr:rowOff>
    </xdr:from>
    <xdr:to>
      <xdr:col>3</xdr:col>
      <xdr:colOff>200025</xdr:colOff>
      <xdr:row>3350</xdr:row>
      <xdr:rowOff>12700</xdr:rowOff>
    </xdr:to>
    <xdr:sp>
      <xdr:nvSpPr>
        <xdr:cNvPr id="63" name="Text Box 248"/>
        <xdr:cNvSpPr txBox="1"/>
      </xdr:nvSpPr>
      <xdr:spPr>
        <a:xfrm>
          <a:off x="2280920" y="680202475"/>
          <a:ext cx="200025" cy="263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3348</xdr:row>
      <xdr:rowOff>88900</xdr:rowOff>
    </xdr:from>
    <xdr:to>
      <xdr:col>3</xdr:col>
      <xdr:colOff>77470</xdr:colOff>
      <xdr:row>3350</xdr:row>
      <xdr:rowOff>169545</xdr:rowOff>
    </xdr:to>
    <xdr:sp>
      <xdr:nvSpPr>
        <xdr:cNvPr id="64" name="Text Box 248"/>
        <xdr:cNvSpPr/>
      </xdr:nvSpPr>
      <xdr:spPr>
        <a:xfrm>
          <a:off x="2280920" y="680161200"/>
          <a:ext cx="77470" cy="4616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3348</xdr:row>
      <xdr:rowOff>0</xdr:rowOff>
    </xdr:from>
    <xdr:to>
      <xdr:col>3</xdr:col>
      <xdr:colOff>76200</xdr:colOff>
      <xdr:row>3350</xdr:row>
      <xdr:rowOff>100330</xdr:rowOff>
    </xdr:to>
    <xdr:sp>
      <xdr:nvSpPr>
        <xdr:cNvPr id="65" name="Text Box 248"/>
        <xdr:cNvSpPr/>
      </xdr:nvSpPr>
      <xdr:spPr>
        <a:xfrm>
          <a:off x="2280920" y="680072300"/>
          <a:ext cx="7620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490855</xdr:colOff>
      <xdr:row>3393</xdr:row>
      <xdr:rowOff>60325</xdr:rowOff>
    </xdr:from>
    <xdr:to>
      <xdr:col>1</xdr:col>
      <xdr:colOff>567690</xdr:colOff>
      <xdr:row>3395</xdr:row>
      <xdr:rowOff>160655</xdr:rowOff>
    </xdr:to>
    <xdr:sp>
      <xdr:nvSpPr>
        <xdr:cNvPr id="66" name="Text Box 248"/>
        <xdr:cNvSpPr/>
      </xdr:nvSpPr>
      <xdr:spPr>
        <a:xfrm>
          <a:off x="945515" y="688705125"/>
          <a:ext cx="76835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3348</xdr:row>
      <xdr:rowOff>0</xdr:rowOff>
    </xdr:from>
    <xdr:to>
      <xdr:col>3</xdr:col>
      <xdr:colOff>76200</xdr:colOff>
      <xdr:row>3350</xdr:row>
      <xdr:rowOff>100330</xdr:rowOff>
    </xdr:to>
    <xdr:sp>
      <xdr:nvSpPr>
        <xdr:cNvPr id="67" name="Text Box 248"/>
        <xdr:cNvSpPr/>
      </xdr:nvSpPr>
      <xdr:spPr>
        <a:xfrm>
          <a:off x="2280920" y="680072300"/>
          <a:ext cx="7620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558165</xdr:colOff>
      <xdr:row>3909</xdr:row>
      <xdr:rowOff>0</xdr:rowOff>
    </xdr:from>
    <xdr:to>
      <xdr:col>1</xdr:col>
      <xdr:colOff>633730</xdr:colOff>
      <xdr:row>3911</xdr:row>
      <xdr:rowOff>100330</xdr:rowOff>
    </xdr:to>
    <xdr:sp>
      <xdr:nvSpPr>
        <xdr:cNvPr id="68" name="Text Box 248"/>
        <xdr:cNvSpPr/>
      </xdr:nvSpPr>
      <xdr:spPr>
        <a:xfrm>
          <a:off x="1012825" y="786942800"/>
          <a:ext cx="75565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3908</xdr:row>
      <xdr:rowOff>0</xdr:rowOff>
    </xdr:from>
    <xdr:to>
      <xdr:col>3</xdr:col>
      <xdr:colOff>76200</xdr:colOff>
      <xdr:row>3910</xdr:row>
      <xdr:rowOff>100965</xdr:rowOff>
    </xdr:to>
    <xdr:sp>
      <xdr:nvSpPr>
        <xdr:cNvPr id="69" name="Text Box 248"/>
        <xdr:cNvSpPr/>
      </xdr:nvSpPr>
      <xdr:spPr>
        <a:xfrm>
          <a:off x="2280920" y="786752300"/>
          <a:ext cx="76200" cy="4819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3348</xdr:row>
      <xdr:rowOff>62865</xdr:rowOff>
    </xdr:from>
    <xdr:to>
      <xdr:col>1</xdr:col>
      <xdr:colOff>76200</xdr:colOff>
      <xdr:row>3350</xdr:row>
      <xdr:rowOff>161925</xdr:rowOff>
    </xdr:to>
    <xdr:sp>
      <xdr:nvSpPr>
        <xdr:cNvPr id="70" name="Text Box 248"/>
        <xdr:cNvSpPr/>
      </xdr:nvSpPr>
      <xdr:spPr>
        <a:xfrm>
          <a:off x="454660" y="680135165"/>
          <a:ext cx="76200" cy="4800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304800</xdr:colOff>
      <xdr:row>3349</xdr:row>
      <xdr:rowOff>168910</xdr:rowOff>
    </xdr:from>
    <xdr:to>
      <xdr:col>1</xdr:col>
      <xdr:colOff>0</xdr:colOff>
      <xdr:row>3351</xdr:row>
      <xdr:rowOff>51435</xdr:rowOff>
    </xdr:to>
    <xdr:sp>
      <xdr:nvSpPr>
        <xdr:cNvPr id="71" name="Text Box 248"/>
        <xdr:cNvSpPr txBox="1"/>
      </xdr:nvSpPr>
      <xdr:spPr>
        <a:xfrm>
          <a:off x="304800" y="680431710"/>
          <a:ext cx="149860" cy="263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490855</xdr:colOff>
      <xdr:row>3393</xdr:row>
      <xdr:rowOff>60325</xdr:rowOff>
    </xdr:from>
    <xdr:to>
      <xdr:col>1</xdr:col>
      <xdr:colOff>567690</xdr:colOff>
      <xdr:row>3395</xdr:row>
      <xdr:rowOff>160655</xdr:rowOff>
    </xdr:to>
    <xdr:sp>
      <xdr:nvSpPr>
        <xdr:cNvPr id="72" name="Text Box 248"/>
        <xdr:cNvSpPr/>
      </xdr:nvSpPr>
      <xdr:spPr>
        <a:xfrm>
          <a:off x="945515" y="688705125"/>
          <a:ext cx="76835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558165</xdr:colOff>
      <xdr:row>3912</xdr:row>
      <xdr:rowOff>0</xdr:rowOff>
    </xdr:from>
    <xdr:to>
      <xdr:col>1</xdr:col>
      <xdr:colOff>633730</xdr:colOff>
      <xdr:row>3914</xdr:row>
      <xdr:rowOff>100330</xdr:rowOff>
    </xdr:to>
    <xdr:sp>
      <xdr:nvSpPr>
        <xdr:cNvPr id="73" name="Text Box 248"/>
        <xdr:cNvSpPr/>
      </xdr:nvSpPr>
      <xdr:spPr>
        <a:xfrm>
          <a:off x="1012825" y="787514300"/>
          <a:ext cx="75565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3348</xdr:row>
      <xdr:rowOff>200025</xdr:rowOff>
    </xdr:from>
    <xdr:to>
      <xdr:col>3</xdr:col>
      <xdr:colOff>76835</xdr:colOff>
      <xdr:row>3351</xdr:row>
      <xdr:rowOff>100330</xdr:rowOff>
    </xdr:to>
    <xdr:sp>
      <xdr:nvSpPr>
        <xdr:cNvPr id="74" name="Text Box 248"/>
        <xdr:cNvSpPr/>
      </xdr:nvSpPr>
      <xdr:spPr>
        <a:xfrm>
          <a:off x="2280920" y="680262800"/>
          <a:ext cx="76835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3348</xdr:row>
      <xdr:rowOff>0</xdr:rowOff>
    </xdr:from>
    <xdr:to>
      <xdr:col>3</xdr:col>
      <xdr:colOff>76200</xdr:colOff>
      <xdr:row>3350</xdr:row>
      <xdr:rowOff>100330</xdr:rowOff>
    </xdr:to>
    <xdr:sp>
      <xdr:nvSpPr>
        <xdr:cNvPr id="75" name="Text Box 248"/>
        <xdr:cNvSpPr/>
      </xdr:nvSpPr>
      <xdr:spPr>
        <a:xfrm>
          <a:off x="2280920" y="680072300"/>
          <a:ext cx="7620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3348</xdr:row>
      <xdr:rowOff>0</xdr:rowOff>
    </xdr:from>
    <xdr:to>
      <xdr:col>3</xdr:col>
      <xdr:colOff>76200</xdr:colOff>
      <xdr:row>3350</xdr:row>
      <xdr:rowOff>100330</xdr:rowOff>
    </xdr:to>
    <xdr:sp>
      <xdr:nvSpPr>
        <xdr:cNvPr id="76" name="Text Box 248"/>
        <xdr:cNvSpPr/>
      </xdr:nvSpPr>
      <xdr:spPr>
        <a:xfrm>
          <a:off x="2280920" y="680072300"/>
          <a:ext cx="7620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3911</xdr:row>
      <xdr:rowOff>0</xdr:rowOff>
    </xdr:from>
    <xdr:to>
      <xdr:col>3</xdr:col>
      <xdr:colOff>76200</xdr:colOff>
      <xdr:row>3913</xdr:row>
      <xdr:rowOff>100965</xdr:rowOff>
    </xdr:to>
    <xdr:sp>
      <xdr:nvSpPr>
        <xdr:cNvPr id="77" name="Text Box 248"/>
        <xdr:cNvSpPr/>
      </xdr:nvSpPr>
      <xdr:spPr>
        <a:xfrm>
          <a:off x="2280920" y="787323800"/>
          <a:ext cx="76200" cy="4819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3348</xdr:row>
      <xdr:rowOff>0</xdr:rowOff>
    </xdr:from>
    <xdr:to>
      <xdr:col>1</xdr:col>
      <xdr:colOff>76200</xdr:colOff>
      <xdr:row>3350</xdr:row>
      <xdr:rowOff>99060</xdr:rowOff>
    </xdr:to>
    <xdr:sp>
      <xdr:nvSpPr>
        <xdr:cNvPr id="78" name="Text Box 248"/>
        <xdr:cNvSpPr/>
      </xdr:nvSpPr>
      <xdr:spPr>
        <a:xfrm>
          <a:off x="454660" y="680072300"/>
          <a:ext cx="76200" cy="4800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3348</xdr:row>
      <xdr:rowOff>0</xdr:rowOff>
    </xdr:from>
    <xdr:to>
      <xdr:col>1</xdr:col>
      <xdr:colOff>201295</xdr:colOff>
      <xdr:row>3349</xdr:row>
      <xdr:rowOff>92075</xdr:rowOff>
    </xdr:to>
    <xdr:sp>
      <xdr:nvSpPr>
        <xdr:cNvPr id="79" name="Text Box 248"/>
        <xdr:cNvSpPr txBox="1"/>
      </xdr:nvSpPr>
      <xdr:spPr>
        <a:xfrm>
          <a:off x="454660" y="680072300"/>
          <a:ext cx="201295" cy="282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490855</xdr:colOff>
      <xdr:row>3393</xdr:row>
      <xdr:rowOff>60325</xdr:rowOff>
    </xdr:from>
    <xdr:to>
      <xdr:col>1</xdr:col>
      <xdr:colOff>567690</xdr:colOff>
      <xdr:row>3395</xdr:row>
      <xdr:rowOff>160655</xdr:rowOff>
    </xdr:to>
    <xdr:sp>
      <xdr:nvSpPr>
        <xdr:cNvPr id="80" name="Text Box 248"/>
        <xdr:cNvSpPr/>
      </xdr:nvSpPr>
      <xdr:spPr>
        <a:xfrm>
          <a:off x="945515" y="688705125"/>
          <a:ext cx="76835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558165</xdr:colOff>
      <xdr:row>3913</xdr:row>
      <xdr:rowOff>0</xdr:rowOff>
    </xdr:from>
    <xdr:to>
      <xdr:col>1</xdr:col>
      <xdr:colOff>633730</xdr:colOff>
      <xdr:row>3915</xdr:row>
      <xdr:rowOff>100330</xdr:rowOff>
    </xdr:to>
    <xdr:sp>
      <xdr:nvSpPr>
        <xdr:cNvPr id="81" name="Text Box 248"/>
        <xdr:cNvSpPr/>
      </xdr:nvSpPr>
      <xdr:spPr>
        <a:xfrm>
          <a:off x="1012825" y="787704800"/>
          <a:ext cx="75565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3348</xdr:row>
      <xdr:rowOff>200025</xdr:rowOff>
    </xdr:from>
    <xdr:to>
      <xdr:col>3</xdr:col>
      <xdr:colOff>76835</xdr:colOff>
      <xdr:row>3351</xdr:row>
      <xdr:rowOff>100330</xdr:rowOff>
    </xdr:to>
    <xdr:sp>
      <xdr:nvSpPr>
        <xdr:cNvPr id="82" name="Text Box 248"/>
        <xdr:cNvSpPr/>
      </xdr:nvSpPr>
      <xdr:spPr>
        <a:xfrm>
          <a:off x="2280920" y="680262800"/>
          <a:ext cx="76835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3348</xdr:row>
      <xdr:rowOff>0</xdr:rowOff>
    </xdr:from>
    <xdr:to>
      <xdr:col>3</xdr:col>
      <xdr:colOff>76200</xdr:colOff>
      <xdr:row>3350</xdr:row>
      <xdr:rowOff>100330</xdr:rowOff>
    </xdr:to>
    <xdr:sp>
      <xdr:nvSpPr>
        <xdr:cNvPr id="83" name="Text Box 248"/>
        <xdr:cNvSpPr/>
      </xdr:nvSpPr>
      <xdr:spPr>
        <a:xfrm>
          <a:off x="2280920" y="680072300"/>
          <a:ext cx="7620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3348</xdr:row>
      <xdr:rowOff>0</xdr:rowOff>
    </xdr:from>
    <xdr:to>
      <xdr:col>3</xdr:col>
      <xdr:colOff>76200</xdr:colOff>
      <xdr:row>3350</xdr:row>
      <xdr:rowOff>100330</xdr:rowOff>
    </xdr:to>
    <xdr:sp>
      <xdr:nvSpPr>
        <xdr:cNvPr id="84" name="Text Box 248"/>
        <xdr:cNvSpPr/>
      </xdr:nvSpPr>
      <xdr:spPr>
        <a:xfrm>
          <a:off x="2280920" y="680072300"/>
          <a:ext cx="7620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3912</xdr:row>
      <xdr:rowOff>0</xdr:rowOff>
    </xdr:from>
    <xdr:to>
      <xdr:col>3</xdr:col>
      <xdr:colOff>76200</xdr:colOff>
      <xdr:row>3914</xdr:row>
      <xdr:rowOff>100965</xdr:rowOff>
    </xdr:to>
    <xdr:sp>
      <xdr:nvSpPr>
        <xdr:cNvPr id="85" name="Text Box 248"/>
        <xdr:cNvSpPr/>
      </xdr:nvSpPr>
      <xdr:spPr>
        <a:xfrm>
          <a:off x="2280920" y="787514300"/>
          <a:ext cx="76200" cy="48196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2152"/>
  <sheetViews>
    <sheetView tabSelected="1" workbookViewId="0">
      <selection activeCell="K7" sqref="K7"/>
    </sheetView>
  </sheetViews>
  <sheetFormatPr defaultColWidth="9" defaultRowHeight="15" outlineLevelCol="7"/>
  <cols>
    <col min="1" max="1" width="6.62962962962963" style="4" customWidth="1"/>
    <col min="2" max="2" width="9.5" style="3" customWidth="1"/>
    <col min="3" max="3" width="13.3796296296296" style="3" customWidth="1"/>
    <col min="4" max="7" width="13.1296296296296" style="621" customWidth="1"/>
    <col min="8" max="8" width="17.3796296296296" style="3" customWidth="1"/>
    <col min="9" max="9" width="9" style="3" customWidth="1"/>
    <col min="10" max="10" width="19.75" style="3" customWidth="1"/>
    <col min="11" max="11" width="12.3796296296296" style="3" customWidth="1"/>
    <col min="12" max="16380" width="9" style="3"/>
  </cols>
  <sheetData>
    <row r="1" ht="28" customHeight="1" spans="1:8">
      <c r="A1" s="6" t="s">
        <v>0</v>
      </c>
      <c r="B1" s="7"/>
      <c r="C1" s="7"/>
      <c r="D1" s="8"/>
      <c r="E1" s="8"/>
      <c r="F1" s="8"/>
      <c r="G1" s="8"/>
      <c r="H1" s="7"/>
    </row>
    <row r="2" ht="28" customHeight="1" spans="1:8">
      <c r="A2" s="9" t="s">
        <v>1</v>
      </c>
      <c r="B2" s="10"/>
      <c r="C2" s="10"/>
      <c r="D2" s="290"/>
      <c r="E2" s="290"/>
      <c r="F2" s="290"/>
      <c r="G2" s="290"/>
      <c r="H2" s="10"/>
    </row>
    <row r="3" s="1" customFormat="1" ht="33" customHeight="1" spans="1:8">
      <c r="A3" s="11" t="s">
        <v>2</v>
      </c>
      <c r="B3" s="11" t="s">
        <v>3</v>
      </c>
      <c r="C3" s="11" t="s">
        <v>4</v>
      </c>
      <c r="D3" s="291" t="s">
        <v>5</v>
      </c>
      <c r="E3" s="291" t="s">
        <v>6</v>
      </c>
      <c r="F3" s="291" t="s">
        <v>7</v>
      </c>
      <c r="G3" s="291" t="s">
        <v>7</v>
      </c>
      <c r="H3" s="11" t="s">
        <v>8</v>
      </c>
    </row>
    <row r="4" s="416" customFormat="1" ht="28" customHeight="1" spans="1:8">
      <c r="A4" s="622" t="s">
        <v>9</v>
      </c>
      <c r="B4" s="623"/>
      <c r="C4" s="623"/>
      <c r="D4" s="291">
        <f>SUM(D5:D2152)</f>
        <v>70464.4300000001</v>
      </c>
      <c r="E4" s="291">
        <v>4.84</v>
      </c>
      <c r="F4" s="291">
        <f t="shared" ref="F4:F67" si="0">D4*E4</f>
        <v>341047.841200001</v>
      </c>
      <c r="G4" s="291">
        <f>SUM(G5:G2152)</f>
        <v>341347.11</v>
      </c>
      <c r="H4" s="11"/>
    </row>
    <row r="5" ht="24" customHeight="1" spans="1:8">
      <c r="A5" s="443">
        <v>1</v>
      </c>
      <c r="B5" s="12" t="s">
        <v>10</v>
      </c>
      <c r="C5" s="24" t="s">
        <v>11</v>
      </c>
      <c r="D5" s="14">
        <v>6.16</v>
      </c>
      <c r="E5" s="624">
        <v>4.84</v>
      </c>
      <c r="F5" s="624">
        <f t="shared" si="0"/>
        <v>29.8144</v>
      </c>
      <c r="G5" s="624">
        <f t="shared" ref="G5:G68" si="1">ROUND(F5,2)</f>
        <v>29.81</v>
      </c>
      <c r="H5" s="19"/>
    </row>
    <row r="6" ht="24" customHeight="1" spans="1:8">
      <c r="A6" s="443">
        <v>2</v>
      </c>
      <c r="B6" s="12" t="s">
        <v>12</v>
      </c>
      <c r="C6" s="24" t="s">
        <v>11</v>
      </c>
      <c r="D6" s="371">
        <v>34.62</v>
      </c>
      <c r="E6" s="624">
        <v>4.84</v>
      </c>
      <c r="F6" s="624">
        <f t="shared" si="0"/>
        <v>167.5608</v>
      </c>
      <c r="G6" s="624">
        <f t="shared" si="1"/>
        <v>167.56</v>
      </c>
      <c r="H6" s="19"/>
    </row>
    <row r="7" ht="24" customHeight="1" spans="1:8">
      <c r="A7" s="443">
        <v>3</v>
      </c>
      <c r="B7" s="12" t="s">
        <v>13</v>
      </c>
      <c r="C7" s="24" t="s">
        <v>11</v>
      </c>
      <c r="D7" s="371">
        <v>1</v>
      </c>
      <c r="E7" s="624">
        <v>4.84</v>
      </c>
      <c r="F7" s="624">
        <f t="shared" si="0"/>
        <v>4.84</v>
      </c>
      <c r="G7" s="624">
        <f t="shared" si="1"/>
        <v>4.84</v>
      </c>
      <c r="H7" s="19"/>
    </row>
    <row r="8" ht="24" customHeight="1" spans="1:8">
      <c r="A8" s="443">
        <v>4</v>
      </c>
      <c r="B8" s="12" t="s">
        <v>14</v>
      </c>
      <c r="C8" s="24" t="s">
        <v>11</v>
      </c>
      <c r="D8" s="371">
        <v>8.7</v>
      </c>
      <c r="E8" s="624">
        <v>4.84</v>
      </c>
      <c r="F8" s="624">
        <f t="shared" si="0"/>
        <v>42.108</v>
      </c>
      <c r="G8" s="624">
        <f t="shared" si="1"/>
        <v>42.11</v>
      </c>
      <c r="H8" s="19"/>
    </row>
    <row r="9" ht="24" customHeight="1" spans="1:8">
      <c r="A9" s="443">
        <v>5</v>
      </c>
      <c r="B9" s="12" t="s">
        <v>15</v>
      </c>
      <c r="C9" s="24" t="s">
        <v>11</v>
      </c>
      <c r="D9" s="371">
        <v>1.42</v>
      </c>
      <c r="E9" s="624">
        <v>4.84</v>
      </c>
      <c r="F9" s="624">
        <f t="shared" si="0"/>
        <v>6.8728</v>
      </c>
      <c r="G9" s="624">
        <f t="shared" si="1"/>
        <v>6.87</v>
      </c>
      <c r="H9" s="19"/>
    </row>
    <row r="10" ht="24" customHeight="1" spans="1:8">
      <c r="A10" s="443">
        <v>6</v>
      </c>
      <c r="B10" s="12" t="s">
        <v>16</v>
      </c>
      <c r="C10" s="24" t="s">
        <v>11</v>
      </c>
      <c r="D10" s="371">
        <v>4.25</v>
      </c>
      <c r="E10" s="624">
        <v>4.84</v>
      </c>
      <c r="F10" s="624">
        <f t="shared" si="0"/>
        <v>20.57</v>
      </c>
      <c r="G10" s="624">
        <f t="shared" si="1"/>
        <v>20.57</v>
      </c>
      <c r="H10" s="19"/>
    </row>
    <row r="11" ht="24" customHeight="1" spans="1:8">
      <c r="A11" s="443">
        <v>7</v>
      </c>
      <c r="B11" s="12" t="s">
        <v>17</v>
      </c>
      <c r="C11" s="24" t="s">
        <v>11</v>
      </c>
      <c r="D11" s="371">
        <v>2.86</v>
      </c>
      <c r="E11" s="624">
        <v>4.84</v>
      </c>
      <c r="F11" s="624">
        <f t="shared" si="0"/>
        <v>13.8424</v>
      </c>
      <c r="G11" s="624">
        <f t="shared" si="1"/>
        <v>13.84</v>
      </c>
      <c r="H11" s="19"/>
    </row>
    <row r="12" ht="24" customHeight="1" spans="1:8">
      <c r="A12" s="443">
        <v>8</v>
      </c>
      <c r="B12" s="12" t="s">
        <v>18</v>
      </c>
      <c r="C12" s="24" t="s">
        <v>11</v>
      </c>
      <c r="D12" s="371">
        <v>3.79</v>
      </c>
      <c r="E12" s="624">
        <v>4.84</v>
      </c>
      <c r="F12" s="624">
        <f t="shared" si="0"/>
        <v>18.3436</v>
      </c>
      <c r="G12" s="624">
        <f t="shared" si="1"/>
        <v>18.34</v>
      </c>
      <c r="H12" s="19"/>
    </row>
    <row r="13" ht="24" customHeight="1" spans="1:8">
      <c r="A13" s="443">
        <v>9</v>
      </c>
      <c r="B13" s="12" t="s">
        <v>19</v>
      </c>
      <c r="C13" s="24" t="s">
        <v>11</v>
      </c>
      <c r="D13" s="371">
        <v>4.47</v>
      </c>
      <c r="E13" s="624">
        <v>4.84</v>
      </c>
      <c r="F13" s="624">
        <f t="shared" si="0"/>
        <v>21.6348</v>
      </c>
      <c r="G13" s="624">
        <f t="shared" si="1"/>
        <v>21.63</v>
      </c>
      <c r="H13" s="19"/>
    </row>
    <row r="14" ht="24" customHeight="1" spans="1:8">
      <c r="A14" s="443">
        <v>10</v>
      </c>
      <c r="B14" s="12" t="s">
        <v>20</v>
      </c>
      <c r="C14" s="24" t="s">
        <v>11</v>
      </c>
      <c r="D14" s="371">
        <v>5.33</v>
      </c>
      <c r="E14" s="624">
        <v>4.84</v>
      </c>
      <c r="F14" s="624">
        <f t="shared" si="0"/>
        <v>25.7972</v>
      </c>
      <c r="G14" s="624">
        <f t="shared" si="1"/>
        <v>25.8</v>
      </c>
      <c r="H14" s="19"/>
    </row>
    <row r="15" ht="24" customHeight="1" spans="1:8">
      <c r="A15" s="443">
        <v>11</v>
      </c>
      <c r="B15" s="12" t="s">
        <v>21</v>
      </c>
      <c r="C15" s="24" t="s">
        <v>11</v>
      </c>
      <c r="D15" s="371">
        <v>3.74</v>
      </c>
      <c r="E15" s="624">
        <v>4.84</v>
      </c>
      <c r="F15" s="624">
        <f t="shared" si="0"/>
        <v>18.1016</v>
      </c>
      <c r="G15" s="624">
        <f t="shared" si="1"/>
        <v>18.1</v>
      </c>
      <c r="H15" s="19"/>
    </row>
    <row r="16" ht="24" customHeight="1" spans="1:8">
      <c r="A16" s="443">
        <v>12</v>
      </c>
      <c r="B16" s="12" t="s">
        <v>22</v>
      </c>
      <c r="C16" s="24" t="s">
        <v>11</v>
      </c>
      <c r="D16" s="371">
        <v>11.49</v>
      </c>
      <c r="E16" s="624">
        <v>4.84</v>
      </c>
      <c r="F16" s="624">
        <f t="shared" si="0"/>
        <v>55.6116</v>
      </c>
      <c r="G16" s="624">
        <f t="shared" si="1"/>
        <v>55.61</v>
      </c>
      <c r="H16" s="19"/>
    </row>
    <row r="17" ht="24" customHeight="1" spans="1:8">
      <c r="A17" s="443">
        <v>13</v>
      </c>
      <c r="B17" s="12" t="s">
        <v>23</v>
      </c>
      <c r="C17" s="24" t="s">
        <v>11</v>
      </c>
      <c r="D17" s="371">
        <v>5.53</v>
      </c>
      <c r="E17" s="624">
        <v>4.84</v>
      </c>
      <c r="F17" s="624">
        <f t="shared" si="0"/>
        <v>26.7652</v>
      </c>
      <c r="G17" s="624">
        <f t="shared" si="1"/>
        <v>26.77</v>
      </c>
      <c r="H17" s="19"/>
    </row>
    <row r="18" ht="24" customHeight="1" spans="1:8">
      <c r="A18" s="443">
        <v>14</v>
      </c>
      <c r="B18" s="12" t="s">
        <v>24</v>
      </c>
      <c r="C18" s="24" t="s">
        <v>11</v>
      </c>
      <c r="D18" s="371">
        <v>0.45</v>
      </c>
      <c r="E18" s="624">
        <v>4.84</v>
      </c>
      <c r="F18" s="624">
        <f t="shared" si="0"/>
        <v>2.178</v>
      </c>
      <c r="G18" s="624">
        <f t="shared" si="1"/>
        <v>2.18</v>
      </c>
      <c r="H18" s="19"/>
    </row>
    <row r="19" ht="24" customHeight="1" spans="1:8">
      <c r="A19" s="443">
        <v>15</v>
      </c>
      <c r="B19" s="12" t="s">
        <v>25</v>
      </c>
      <c r="C19" s="24" t="s">
        <v>11</v>
      </c>
      <c r="D19" s="371">
        <v>6.25</v>
      </c>
      <c r="E19" s="624">
        <v>4.84</v>
      </c>
      <c r="F19" s="624">
        <f t="shared" si="0"/>
        <v>30.25</v>
      </c>
      <c r="G19" s="624">
        <f t="shared" si="1"/>
        <v>30.25</v>
      </c>
      <c r="H19" s="19"/>
    </row>
    <row r="20" ht="24" customHeight="1" spans="1:8">
      <c r="A20" s="443">
        <v>16</v>
      </c>
      <c r="B20" s="12" t="s">
        <v>26</v>
      </c>
      <c r="C20" s="24" t="s">
        <v>11</v>
      </c>
      <c r="D20" s="371">
        <v>6.54</v>
      </c>
      <c r="E20" s="624">
        <v>4.84</v>
      </c>
      <c r="F20" s="624">
        <f t="shared" si="0"/>
        <v>31.6536</v>
      </c>
      <c r="G20" s="624">
        <f t="shared" si="1"/>
        <v>31.65</v>
      </c>
      <c r="H20" s="19"/>
    </row>
    <row r="21" ht="24" customHeight="1" spans="1:8">
      <c r="A21" s="443">
        <v>17</v>
      </c>
      <c r="B21" s="12" t="s">
        <v>27</v>
      </c>
      <c r="C21" s="24" t="s">
        <v>11</v>
      </c>
      <c r="D21" s="371">
        <v>3.04</v>
      </c>
      <c r="E21" s="624">
        <v>4.84</v>
      </c>
      <c r="F21" s="624">
        <f t="shared" si="0"/>
        <v>14.7136</v>
      </c>
      <c r="G21" s="624">
        <f t="shared" si="1"/>
        <v>14.71</v>
      </c>
      <c r="H21" s="19"/>
    </row>
    <row r="22" ht="24" customHeight="1" spans="1:8">
      <c r="A22" s="443">
        <v>18</v>
      </c>
      <c r="B22" s="12" t="s">
        <v>28</v>
      </c>
      <c r="C22" s="24" t="s">
        <v>11</v>
      </c>
      <c r="D22" s="371">
        <v>7.58</v>
      </c>
      <c r="E22" s="624">
        <v>4.84</v>
      </c>
      <c r="F22" s="624">
        <f t="shared" si="0"/>
        <v>36.6872</v>
      </c>
      <c r="G22" s="624">
        <f t="shared" si="1"/>
        <v>36.69</v>
      </c>
      <c r="H22" s="19"/>
    </row>
    <row r="23" ht="24" customHeight="1" spans="1:8">
      <c r="A23" s="443">
        <v>19</v>
      </c>
      <c r="B23" s="12" t="s">
        <v>29</v>
      </c>
      <c r="C23" s="24" t="s">
        <v>11</v>
      </c>
      <c r="D23" s="371">
        <v>6.15</v>
      </c>
      <c r="E23" s="624">
        <v>4.84</v>
      </c>
      <c r="F23" s="624">
        <f t="shared" si="0"/>
        <v>29.766</v>
      </c>
      <c r="G23" s="624">
        <f t="shared" si="1"/>
        <v>29.77</v>
      </c>
      <c r="H23" s="19"/>
    </row>
    <row r="24" ht="24" customHeight="1" spans="1:8">
      <c r="A24" s="443">
        <v>20</v>
      </c>
      <c r="B24" s="12" t="s">
        <v>30</v>
      </c>
      <c r="C24" s="24" t="s">
        <v>11</v>
      </c>
      <c r="D24" s="371">
        <v>7.66</v>
      </c>
      <c r="E24" s="624">
        <v>4.84</v>
      </c>
      <c r="F24" s="624">
        <f t="shared" si="0"/>
        <v>37.0744</v>
      </c>
      <c r="G24" s="624">
        <f t="shared" si="1"/>
        <v>37.07</v>
      </c>
      <c r="H24" s="19"/>
    </row>
    <row r="25" ht="24" customHeight="1" spans="1:8">
      <c r="A25" s="443">
        <v>21</v>
      </c>
      <c r="B25" s="12" t="s">
        <v>31</v>
      </c>
      <c r="C25" s="24" t="s">
        <v>11</v>
      </c>
      <c r="D25" s="371">
        <v>0.22</v>
      </c>
      <c r="E25" s="624">
        <v>4.84</v>
      </c>
      <c r="F25" s="624">
        <f t="shared" si="0"/>
        <v>1.0648</v>
      </c>
      <c r="G25" s="624">
        <f t="shared" si="1"/>
        <v>1.06</v>
      </c>
      <c r="H25" s="19"/>
    </row>
    <row r="26" ht="24" customHeight="1" spans="1:8">
      <c r="A26" s="443">
        <v>22</v>
      </c>
      <c r="B26" s="12" t="s">
        <v>32</v>
      </c>
      <c r="C26" s="24" t="s">
        <v>11</v>
      </c>
      <c r="D26" s="371">
        <v>5.17</v>
      </c>
      <c r="E26" s="624">
        <v>4.84</v>
      </c>
      <c r="F26" s="624">
        <f t="shared" si="0"/>
        <v>25.0228</v>
      </c>
      <c r="G26" s="624">
        <f t="shared" si="1"/>
        <v>25.02</v>
      </c>
      <c r="H26" s="19"/>
    </row>
    <row r="27" ht="24" customHeight="1" spans="1:8">
      <c r="A27" s="443">
        <v>23</v>
      </c>
      <c r="B27" s="12" t="s">
        <v>33</v>
      </c>
      <c r="C27" s="24" t="s">
        <v>11</v>
      </c>
      <c r="D27" s="371">
        <v>7.41</v>
      </c>
      <c r="E27" s="624">
        <v>4.84</v>
      </c>
      <c r="F27" s="624">
        <f t="shared" si="0"/>
        <v>35.8644</v>
      </c>
      <c r="G27" s="624">
        <f t="shared" si="1"/>
        <v>35.86</v>
      </c>
      <c r="H27" s="19"/>
    </row>
    <row r="28" ht="24" customHeight="1" spans="1:8">
      <c r="A28" s="443">
        <v>24</v>
      </c>
      <c r="B28" s="12" t="s">
        <v>34</v>
      </c>
      <c r="C28" s="24" t="s">
        <v>11</v>
      </c>
      <c r="D28" s="371">
        <v>7.78</v>
      </c>
      <c r="E28" s="624">
        <v>4.84</v>
      </c>
      <c r="F28" s="624">
        <f t="shared" si="0"/>
        <v>37.6552</v>
      </c>
      <c r="G28" s="624">
        <f t="shared" si="1"/>
        <v>37.66</v>
      </c>
      <c r="H28" s="19"/>
    </row>
    <row r="29" ht="24" customHeight="1" spans="1:8">
      <c r="A29" s="443">
        <v>25</v>
      </c>
      <c r="B29" s="12" t="s">
        <v>35</v>
      </c>
      <c r="C29" s="24" t="s">
        <v>11</v>
      </c>
      <c r="D29" s="371">
        <v>4.21</v>
      </c>
      <c r="E29" s="624">
        <v>4.84</v>
      </c>
      <c r="F29" s="624">
        <f t="shared" si="0"/>
        <v>20.3764</v>
      </c>
      <c r="G29" s="624">
        <f t="shared" si="1"/>
        <v>20.38</v>
      </c>
      <c r="H29" s="19"/>
    </row>
    <row r="30" ht="24" customHeight="1" spans="1:8">
      <c r="A30" s="443">
        <v>26</v>
      </c>
      <c r="B30" s="12" t="s">
        <v>36</v>
      </c>
      <c r="C30" s="24" t="s">
        <v>11</v>
      </c>
      <c r="D30" s="371">
        <v>8.55</v>
      </c>
      <c r="E30" s="624">
        <v>4.84</v>
      </c>
      <c r="F30" s="624">
        <f t="shared" si="0"/>
        <v>41.382</v>
      </c>
      <c r="G30" s="624">
        <f t="shared" si="1"/>
        <v>41.38</v>
      </c>
      <c r="H30" s="19"/>
    </row>
    <row r="31" ht="24" customHeight="1" spans="1:8">
      <c r="A31" s="443">
        <v>27</v>
      </c>
      <c r="B31" s="12" t="s">
        <v>37</v>
      </c>
      <c r="C31" s="24" t="s">
        <v>11</v>
      </c>
      <c r="D31" s="371">
        <v>81.27</v>
      </c>
      <c r="E31" s="624">
        <v>4.84</v>
      </c>
      <c r="F31" s="624">
        <f t="shared" si="0"/>
        <v>393.3468</v>
      </c>
      <c r="G31" s="624">
        <f t="shared" si="1"/>
        <v>393.35</v>
      </c>
      <c r="H31" s="19"/>
    </row>
    <row r="32" ht="24" customHeight="1" spans="1:8">
      <c r="A32" s="443">
        <v>28</v>
      </c>
      <c r="B32" s="12" t="s">
        <v>38</v>
      </c>
      <c r="C32" s="24" t="s">
        <v>11</v>
      </c>
      <c r="D32" s="371">
        <v>45.15</v>
      </c>
      <c r="E32" s="624">
        <v>4.84</v>
      </c>
      <c r="F32" s="624">
        <f t="shared" si="0"/>
        <v>218.526</v>
      </c>
      <c r="G32" s="624">
        <f t="shared" si="1"/>
        <v>218.53</v>
      </c>
      <c r="H32" s="19"/>
    </row>
    <row r="33" ht="24" customHeight="1" spans="1:8">
      <c r="A33" s="443">
        <v>29</v>
      </c>
      <c r="B33" s="12" t="s">
        <v>39</v>
      </c>
      <c r="C33" s="24" t="s">
        <v>11</v>
      </c>
      <c r="D33" s="371">
        <v>31.74</v>
      </c>
      <c r="E33" s="624">
        <v>4.84</v>
      </c>
      <c r="F33" s="624">
        <f t="shared" si="0"/>
        <v>153.6216</v>
      </c>
      <c r="G33" s="624">
        <f t="shared" si="1"/>
        <v>153.62</v>
      </c>
      <c r="H33" s="19"/>
    </row>
    <row r="34" ht="24" customHeight="1" spans="1:8">
      <c r="A34" s="443">
        <v>30</v>
      </c>
      <c r="B34" s="12" t="s">
        <v>40</v>
      </c>
      <c r="C34" s="24" t="s">
        <v>11</v>
      </c>
      <c r="D34" s="371">
        <v>3.48</v>
      </c>
      <c r="E34" s="624">
        <v>4.84</v>
      </c>
      <c r="F34" s="624">
        <f t="shared" si="0"/>
        <v>16.8432</v>
      </c>
      <c r="G34" s="624">
        <f t="shared" si="1"/>
        <v>16.84</v>
      </c>
      <c r="H34" s="19"/>
    </row>
    <row r="35" ht="24" customHeight="1" spans="1:8">
      <c r="A35" s="443">
        <v>31</v>
      </c>
      <c r="B35" s="12" t="s">
        <v>41</v>
      </c>
      <c r="C35" s="24" t="s">
        <v>11</v>
      </c>
      <c r="D35" s="371">
        <v>5.55</v>
      </c>
      <c r="E35" s="624">
        <v>4.84</v>
      </c>
      <c r="F35" s="624">
        <f t="shared" si="0"/>
        <v>26.862</v>
      </c>
      <c r="G35" s="624">
        <f t="shared" si="1"/>
        <v>26.86</v>
      </c>
      <c r="H35" s="19"/>
    </row>
    <row r="36" ht="24" customHeight="1" spans="1:8">
      <c r="A36" s="443">
        <v>32</v>
      </c>
      <c r="B36" s="12" t="s">
        <v>42</v>
      </c>
      <c r="C36" s="24" t="s">
        <v>11</v>
      </c>
      <c r="D36" s="371">
        <v>3.94</v>
      </c>
      <c r="E36" s="624">
        <v>4.84</v>
      </c>
      <c r="F36" s="624">
        <f t="shared" si="0"/>
        <v>19.0696</v>
      </c>
      <c r="G36" s="624">
        <f t="shared" si="1"/>
        <v>19.07</v>
      </c>
      <c r="H36" s="19"/>
    </row>
    <row r="37" ht="24" customHeight="1" spans="1:8">
      <c r="A37" s="443">
        <v>33</v>
      </c>
      <c r="B37" s="12" t="s">
        <v>43</v>
      </c>
      <c r="C37" s="24" t="s">
        <v>11</v>
      </c>
      <c r="D37" s="371">
        <v>3.96</v>
      </c>
      <c r="E37" s="624">
        <v>4.84</v>
      </c>
      <c r="F37" s="624">
        <f t="shared" si="0"/>
        <v>19.1664</v>
      </c>
      <c r="G37" s="624">
        <f t="shared" si="1"/>
        <v>19.17</v>
      </c>
      <c r="H37" s="19"/>
    </row>
    <row r="38" ht="24" customHeight="1" spans="1:8">
      <c r="A38" s="443">
        <v>34</v>
      </c>
      <c r="B38" s="12" t="s">
        <v>44</v>
      </c>
      <c r="C38" s="24" t="s">
        <v>11</v>
      </c>
      <c r="D38" s="371">
        <v>6.71</v>
      </c>
      <c r="E38" s="624">
        <v>4.84</v>
      </c>
      <c r="F38" s="624">
        <f t="shared" si="0"/>
        <v>32.4764</v>
      </c>
      <c r="G38" s="624">
        <f t="shared" si="1"/>
        <v>32.48</v>
      </c>
      <c r="H38" s="19"/>
    </row>
    <row r="39" ht="24" customHeight="1" spans="1:8">
      <c r="A39" s="443">
        <v>35</v>
      </c>
      <c r="B39" s="12" t="s">
        <v>41</v>
      </c>
      <c r="C39" s="24" t="s">
        <v>11</v>
      </c>
      <c r="D39" s="371">
        <v>8.42</v>
      </c>
      <c r="E39" s="624">
        <v>4.84</v>
      </c>
      <c r="F39" s="624">
        <f t="shared" si="0"/>
        <v>40.7528</v>
      </c>
      <c r="G39" s="624">
        <f t="shared" si="1"/>
        <v>40.75</v>
      </c>
      <c r="H39" s="19"/>
    </row>
    <row r="40" ht="24" customHeight="1" spans="1:8">
      <c r="A40" s="443">
        <v>36</v>
      </c>
      <c r="B40" s="12" t="s">
        <v>45</v>
      </c>
      <c r="C40" s="24" t="s">
        <v>11</v>
      </c>
      <c r="D40" s="371">
        <v>6.49</v>
      </c>
      <c r="E40" s="624">
        <v>4.84</v>
      </c>
      <c r="F40" s="624">
        <f t="shared" si="0"/>
        <v>31.4116</v>
      </c>
      <c r="G40" s="624">
        <f t="shared" si="1"/>
        <v>31.41</v>
      </c>
      <c r="H40" s="19"/>
    </row>
    <row r="41" ht="24" customHeight="1" spans="1:8">
      <c r="A41" s="443">
        <v>37</v>
      </c>
      <c r="B41" s="12" t="s">
        <v>46</v>
      </c>
      <c r="C41" s="24" t="s">
        <v>11</v>
      </c>
      <c r="D41" s="371">
        <v>2.36</v>
      </c>
      <c r="E41" s="624">
        <v>4.84</v>
      </c>
      <c r="F41" s="624">
        <f t="shared" si="0"/>
        <v>11.4224</v>
      </c>
      <c r="G41" s="624">
        <f t="shared" si="1"/>
        <v>11.42</v>
      </c>
      <c r="H41" s="19"/>
    </row>
    <row r="42" ht="24" customHeight="1" spans="1:8">
      <c r="A42" s="443">
        <v>38</v>
      </c>
      <c r="B42" s="12" t="s">
        <v>47</v>
      </c>
      <c r="C42" s="24" t="s">
        <v>11</v>
      </c>
      <c r="D42" s="371">
        <v>19.44</v>
      </c>
      <c r="E42" s="624">
        <v>4.84</v>
      </c>
      <c r="F42" s="624">
        <f t="shared" si="0"/>
        <v>94.0896</v>
      </c>
      <c r="G42" s="624">
        <f t="shared" si="1"/>
        <v>94.09</v>
      </c>
      <c r="H42" s="19"/>
    </row>
    <row r="43" ht="24" customHeight="1" spans="1:8">
      <c r="A43" s="443">
        <v>39</v>
      </c>
      <c r="B43" s="12" t="s">
        <v>48</v>
      </c>
      <c r="C43" s="24" t="s">
        <v>11</v>
      </c>
      <c r="D43" s="371">
        <v>8.83</v>
      </c>
      <c r="E43" s="624">
        <v>4.84</v>
      </c>
      <c r="F43" s="624">
        <f t="shared" si="0"/>
        <v>42.7372</v>
      </c>
      <c r="G43" s="624">
        <f t="shared" si="1"/>
        <v>42.74</v>
      </c>
      <c r="H43" s="19"/>
    </row>
    <row r="44" ht="24" customHeight="1" spans="1:8">
      <c r="A44" s="443">
        <v>40</v>
      </c>
      <c r="B44" s="12" t="s">
        <v>49</v>
      </c>
      <c r="C44" s="24" t="s">
        <v>11</v>
      </c>
      <c r="D44" s="371">
        <v>0.98</v>
      </c>
      <c r="E44" s="624">
        <v>4.84</v>
      </c>
      <c r="F44" s="624">
        <f t="shared" si="0"/>
        <v>4.7432</v>
      </c>
      <c r="G44" s="624">
        <f t="shared" si="1"/>
        <v>4.74</v>
      </c>
      <c r="H44" s="19"/>
    </row>
    <row r="45" ht="24" customHeight="1" spans="1:8">
      <c r="A45" s="443">
        <v>41</v>
      </c>
      <c r="B45" s="12" t="s">
        <v>50</v>
      </c>
      <c r="C45" s="24" t="s">
        <v>11</v>
      </c>
      <c r="D45" s="371">
        <v>2.81</v>
      </c>
      <c r="E45" s="624">
        <v>4.84</v>
      </c>
      <c r="F45" s="624">
        <f t="shared" si="0"/>
        <v>13.6004</v>
      </c>
      <c r="G45" s="624">
        <f t="shared" si="1"/>
        <v>13.6</v>
      </c>
      <c r="H45" s="19"/>
    </row>
    <row r="46" ht="24" customHeight="1" spans="1:8">
      <c r="A46" s="443">
        <v>42</v>
      </c>
      <c r="B46" s="12" t="s">
        <v>51</v>
      </c>
      <c r="C46" s="24" t="s">
        <v>11</v>
      </c>
      <c r="D46" s="371">
        <v>11.84</v>
      </c>
      <c r="E46" s="624">
        <v>4.84</v>
      </c>
      <c r="F46" s="624">
        <f t="shared" si="0"/>
        <v>57.3056</v>
      </c>
      <c r="G46" s="624">
        <f t="shared" si="1"/>
        <v>57.31</v>
      </c>
      <c r="H46" s="19"/>
    </row>
    <row r="47" ht="24" customHeight="1" spans="1:8">
      <c r="A47" s="443">
        <v>43</v>
      </c>
      <c r="B47" s="12" t="s">
        <v>52</v>
      </c>
      <c r="C47" s="24" t="s">
        <v>11</v>
      </c>
      <c r="D47" s="371">
        <v>16.06</v>
      </c>
      <c r="E47" s="624">
        <v>4.84</v>
      </c>
      <c r="F47" s="624">
        <f t="shared" si="0"/>
        <v>77.7304</v>
      </c>
      <c r="G47" s="624">
        <f t="shared" si="1"/>
        <v>77.73</v>
      </c>
      <c r="H47" s="19"/>
    </row>
    <row r="48" ht="24" customHeight="1" spans="1:8">
      <c r="A48" s="443">
        <v>44</v>
      </c>
      <c r="B48" s="12" t="s">
        <v>53</v>
      </c>
      <c r="C48" s="24" t="s">
        <v>11</v>
      </c>
      <c r="D48" s="371">
        <v>2.8</v>
      </c>
      <c r="E48" s="624">
        <v>4.84</v>
      </c>
      <c r="F48" s="624">
        <f t="shared" si="0"/>
        <v>13.552</v>
      </c>
      <c r="G48" s="624">
        <f t="shared" si="1"/>
        <v>13.55</v>
      </c>
      <c r="H48" s="19"/>
    </row>
    <row r="49" ht="24" customHeight="1" spans="1:8">
      <c r="A49" s="443">
        <v>45</v>
      </c>
      <c r="B49" s="12" t="s">
        <v>54</v>
      </c>
      <c r="C49" s="24" t="s">
        <v>11</v>
      </c>
      <c r="D49" s="371">
        <v>13.37</v>
      </c>
      <c r="E49" s="624">
        <v>4.84</v>
      </c>
      <c r="F49" s="624">
        <f t="shared" si="0"/>
        <v>64.7108</v>
      </c>
      <c r="G49" s="624">
        <f t="shared" si="1"/>
        <v>64.71</v>
      </c>
      <c r="H49" s="19"/>
    </row>
    <row r="50" ht="24" customHeight="1" spans="1:8">
      <c r="A50" s="443">
        <v>46</v>
      </c>
      <c r="B50" s="12" t="s">
        <v>55</v>
      </c>
      <c r="C50" s="24" t="s">
        <v>11</v>
      </c>
      <c r="D50" s="371">
        <v>1.02</v>
      </c>
      <c r="E50" s="624">
        <v>4.84</v>
      </c>
      <c r="F50" s="624">
        <f t="shared" si="0"/>
        <v>4.9368</v>
      </c>
      <c r="G50" s="624">
        <f t="shared" si="1"/>
        <v>4.94</v>
      </c>
      <c r="H50" s="19"/>
    </row>
    <row r="51" ht="24" customHeight="1" spans="1:8">
      <c r="A51" s="443">
        <v>47</v>
      </c>
      <c r="B51" s="12" t="s">
        <v>56</v>
      </c>
      <c r="C51" s="24" t="s">
        <v>11</v>
      </c>
      <c r="D51" s="371">
        <v>3.55</v>
      </c>
      <c r="E51" s="624">
        <v>4.84</v>
      </c>
      <c r="F51" s="624">
        <f t="shared" si="0"/>
        <v>17.182</v>
      </c>
      <c r="G51" s="624">
        <f t="shared" si="1"/>
        <v>17.18</v>
      </c>
      <c r="H51" s="19"/>
    </row>
    <row r="52" ht="24" customHeight="1" spans="1:8">
      <c r="A52" s="443">
        <v>48</v>
      </c>
      <c r="B52" s="12" t="s">
        <v>57</v>
      </c>
      <c r="C52" s="24" t="s">
        <v>11</v>
      </c>
      <c r="D52" s="371">
        <v>2.55</v>
      </c>
      <c r="E52" s="624">
        <v>4.84</v>
      </c>
      <c r="F52" s="624">
        <f t="shared" si="0"/>
        <v>12.342</v>
      </c>
      <c r="G52" s="624">
        <f t="shared" si="1"/>
        <v>12.34</v>
      </c>
      <c r="H52" s="19"/>
    </row>
    <row r="53" ht="24" customHeight="1" spans="1:8">
      <c r="A53" s="443">
        <v>49</v>
      </c>
      <c r="B53" s="12" t="s">
        <v>58</v>
      </c>
      <c r="C53" s="24" t="s">
        <v>11</v>
      </c>
      <c r="D53" s="371">
        <v>3.68</v>
      </c>
      <c r="E53" s="624">
        <v>4.84</v>
      </c>
      <c r="F53" s="624">
        <f t="shared" si="0"/>
        <v>17.8112</v>
      </c>
      <c r="G53" s="624">
        <f t="shared" si="1"/>
        <v>17.81</v>
      </c>
      <c r="H53" s="19"/>
    </row>
    <row r="54" ht="24" customHeight="1" spans="1:8">
      <c r="A54" s="443">
        <v>50</v>
      </c>
      <c r="B54" s="12" t="s">
        <v>59</v>
      </c>
      <c r="C54" s="24" t="s">
        <v>11</v>
      </c>
      <c r="D54" s="371">
        <v>6.73</v>
      </c>
      <c r="E54" s="624">
        <v>4.84</v>
      </c>
      <c r="F54" s="624">
        <f t="shared" si="0"/>
        <v>32.5732</v>
      </c>
      <c r="G54" s="624">
        <f t="shared" si="1"/>
        <v>32.57</v>
      </c>
      <c r="H54" s="19"/>
    </row>
    <row r="55" ht="24" customHeight="1" spans="1:8">
      <c r="A55" s="443">
        <v>51</v>
      </c>
      <c r="B55" s="12" t="s">
        <v>60</v>
      </c>
      <c r="C55" s="24" t="s">
        <v>11</v>
      </c>
      <c r="D55" s="371">
        <v>3.89</v>
      </c>
      <c r="E55" s="624">
        <v>4.84</v>
      </c>
      <c r="F55" s="624">
        <f t="shared" si="0"/>
        <v>18.8276</v>
      </c>
      <c r="G55" s="624">
        <f t="shared" si="1"/>
        <v>18.83</v>
      </c>
      <c r="H55" s="19"/>
    </row>
    <row r="56" ht="24" customHeight="1" spans="1:8">
      <c r="A56" s="443">
        <v>52</v>
      </c>
      <c r="B56" s="12" t="s">
        <v>61</v>
      </c>
      <c r="C56" s="24" t="s">
        <v>11</v>
      </c>
      <c r="D56" s="371">
        <v>2.47</v>
      </c>
      <c r="E56" s="624">
        <v>4.84</v>
      </c>
      <c r="F56" s="624">
        <f t="shared" si="0"/>
        <v>11.9548</v>
      </c>
      <c r="G56" s="624">
        <f t="shared" si="1"/>
        <v>11.95</v>
      </c>
      <c r="H56" s="19"/>
    </row>
    <row r="57" ht="24" customHeight="1" spans="1:8">
      <c r="A57" s="443">
        <v>53</v>
      </c>
      <c r="B57" s="12" t="s">
        <v>62</v>
      </c>
      <c r="C57" s="24" t="s">
        <v>11</v>
      </c>
      <c r="D57" s="371">
        <v>8.53</v>
      </c>
      <c r="E57" s="624">
        <v>4.84</v>
      </c>
      <c r="F57" s="624">
        <f t="shared" si="0"/>
        <v>41.2852</v>
      </c>
      <c r="G57" s="624">
        <f t="shared" si="1"/>
        <v>41.29</v>
      </c>
      <c r="H57" s="19"/>
    </row>
    <row r="58" ht="24" customHeight="1" spans="1:8">
      <c r="A58" s="443">
        <v>54</v>
      </c>
      <c r="B58" s="12" t="s">
        <v>63</v>
      </c>
      <c r="C58" s="24" t="s">
        <v>11</v>
      </c>
      <c r="D58" s="371">
        <v>10.67</v>
      </c>
      <c r="E58" s="624">
        <v>4.84</v>
      </c>
      <c r="F58" s="624">
        <f t="shared" si="0"/>
        <v>51.6428</v>
      </c>
      <c r="G58" s="624">
        <f t="shared" si="1"/>
        <v>51.64</v>
      </c>
      <c r="H58" s="19"/>
    </row>
    <row r="59" ht="24" customHeight="1" spans="1:8">
      <c r="A59" s="443">
        <v>55</v>
      </c>
      <c r="B59" s="12" t="s">
        <v>64</v>
      </c>
      <c r="C59" s="24" t="s">
        <v>11</v>
      </c>
      <c r="D59" s="371">
        <v>8.27</v>
      </c>
      <c r="E59" s="624">
        <v>4.84</v>
      </c>
      <c r="F59" s="624">
        <f t="shared" si="0"/>
        <v>40.0268</v>
      </c>
      <c r="G59" s="624">
        <f t="shared" si="1"/>
        <v>40.03</v>
      </c>
      <c r="H59" s="19"/>
    </row>
    <row r="60" ht="24" customHeight="1" spans="1:8">
      <c r="A60" s="443">
        <v>56</v>
      </c>
      <c r="B60" s="12" t="s">
        <v>65</v>
      </c>
      <c r="C60" s="24" t="s">
        <v>11</v>
      </c>
      <c r="D60" s="371">
        <v>1.12</v>
      </c>
      <c r="E60" s="624">
        <v>4.84</v>
      </c>
      <c r="F60" s="624">
        <f t="shared" si="0"/>
        <v>5.4208</v>
      </c>
      <c r="G60" s="624">
        <f t="shared" si="1"/>
        <v>5.42</v>
      </c>
      <c r="H60" s="19"/>
    </row>
    <row r="61" ht="24" customHeight="1" spans="1:8">
      <c r="A61" s="443">
        <v>57</v>
      </c>
      <c r="B61" s="12" t="s">
        <v>66</v>
      </c>
      <c r="C61" s="24" t="s">
        <v>11</v>
      </c>
      <c r="D61" s="371">
        <v>7.2</v>
      </c>
      <c r="E61" s="624">
        <v>4.84</v>
      </c>
      <c r="F61" s="624">
        <f t="shared" si="0"/>
        <v>34.848</v>
      </c>
      <c r="G61" s="624">
        <f t="shared" si="1"/>
        <v>34.85</v>
      </c>
      <c r="H61" s="19"/>
    </row>
    <row r="62" ht="24" customHeight="1" spans="1:8">
      <c r="A62" s="443">
        <v>58</v>
      </c>
      <c r="B62" s="12" t="s">
        <v>67</v>
      </c>
      <c r="C62" s="24" t="s">
        <v>11</v>
      </c>
      <c r="D62" s="371">
        <v>8.73</v>
      </c>
      <c r="E62" s="624">
        <v>4.84</v>
      </c>
      <c r="F62" s="624">
        <f t="shared" si="0"/>
        <v>42.2532</v>
      </c>
      <c r="G62" s="624">
        <f t="shared" si="1"/>
        <v>42.25</v>
      </c>
      <c r="H62" s="19"/>
    </row>
    <row r="63" ht="24" customHeight="1" spans="1:8">
      <c r="A63" s="443">
        <v>59</v>
      </c>
      <c r="B63" s="12" t="s">
        <v>68</v>
      </c>
      <c r="C63" s="24" t="s">
        <v>11</v>
      </c>
      <c r="D63" s="371">
        <v>1.47</v>
      </c>
      <c r="E63" s="624">
        <v>4.84</v>
      </c>
      <c r="F63" s="624">
        <f t="shared" si="0"/>
        <v>7.1148</v>
      </c>
      <c r="G63" s="624">
        <f t="shared" si="1"/>
        <v>7.11</v>
      </c>
      <c r="H63" s="19"/>
    </row>
    <row r="64" ht="24" customHeight="1" spans="1:8">
      <c r="A64" s="443">
        <v>60</v>
      </c>
      <c r="B64" s="12" t="s">
        <v>69</v>
      </c>
      <c r="C64" s="24" t="s">
        <v>11</v>
      </c>
      <c r="D64" s="371">
        <v>2.65</v>
      </c>
      <c r="E64" s="624">
        <v>4.84</v>
      </c>
      <c r="F64" s="624">
        <f t="shared" si="0"/>
        <v>12.826</v>
      </c>
      <c r="G64" s="624">
        <f t="shared" si="1"/>
        <v>12.83</v>
      </c>
      <c r="H64" s="19"/>
    </row>
    <row r="65" ht="24" customHeight="1" spans="1:8">
      <c r="A65" s="443">
        <v>61</v>
      </c>
      <c r="B65" s="12" t="s">
        <v>70</v>
      </c>
      <c r="C65" s="24" t="s">
        <v>11</v>
      </c>
      <c r="D65" s="371">
        <v>1.73</v>
      </c>
      <c r="E65" s="624">
        <v>4.84</v>
      </c>
      <c r="F65" s="624">
        <f t="shared" si="0"/>
        <v>8.3732</v>
      </c>
      <c r="G65" s="624">
        <f t="shared" si="1"/>
        <v>8.37</v>
      </c>
      <c r="H65" s="19"/>
    </row>
    <row r="66" ht="24" customHeight="1" spans="1:8">
      <c r="A66" s="443">
        <v>62</v>
      </c>
      <c r="B66" s="12" t="s">
        <v>71</v>
      </c>
      <c r="C66" s="24" t="s">
        <v>11</v>
      </c>
      <c r="D66" s="371">
        <v>3.22</v>
      </c>
      <c r="E66" s="624">
        <v>4.84</v>
      </c>
      <c r="F66" s="624">
        <f t="shared" si="0"/>
        <v>15.5848</v>
      </c>
      <c r="G66" s="624">
        <f t="shared" si="1"/>
        <v>15.58</v>
      </c>
      <c r="H66" s="19"/>
    </row>
    <row r="67" ht="24" customHeight="1" spans="1:8">
      <c r="A67" s="443">
        <v>63</v>
      </c>
      <c r="B67" s="12" t="s">
        <v>72</v>
      </c>
      <c r="C67" s="24" t="s">
        <v>11</v>
      </c>
      <c r="D67" s="371">
        <v>1.53</v>
      </c>
      <c r="E67" s="624">
        <v>4.84</v>
      </c>
      <c r="F67" s="624">
        <f t="shared" si="0"/>
        <v>7.4052</v>
      </c>
      <c r="G67" s="624">
        <f t="shared" si="1"/>
        <v>7.41</v>
      </c>
      <c r="H67" s="19"/>
    </row>
    <row r="68" ht="24" customHeight="1" spans="1:8">
      <c r="A68" s="443">
        <v>64</v>
      </c>
      <c r="B68" s="12" t="s">
        <v>73</v>
      </c>
      <c r="C68" s="24" t="s">
        <v>11</v>
      </c>
      <c r="D68" s="371">
        <v>3.7</v>
      </c>
      <c r="E68" s="624">
        <v>4.84</v>
      </c>
      <c r="F68" s="624">
        <f t="shared" ref="F68:F131" si="2">D68*E68</f>
        <v>17.908</v>
      </c>
      <c r="G68" s="624">
        <f t="shared" si="1"/>
        <v>17.91</v>
      </c>
      <c r="H68" s="19"/>
    </row>
    <row r="69" ht="24" customHeight="1" spans="1:8">
      <c r="A69" s="443">
        <v>65</v>
      </c>
      <c r="B69" s="12" t="s">
        <v>74</v>
      </c>
      <c r="C69" s="24" t="s">
        <v>11</v>
      </c>
      <c r="D69" s="371">
        <v>6.72</v>
      </c>
      <c r="E69" s="624">
        <v>4.84</v>
      </c>
      <c r="F69" s="624">
        <f t="shared" si="2"/>
        <v>32.5248</v>
      </c>
      <c r="G69" s="624">
        <f t="shared" ref="G69:G132" si="3">ROUND(F69,2)</f>
        <v>32.52</v>
      </c>
      <c r="H69" s="19"/>
    </row>
    <row r="70" ht="24" customHeight="1" spans="1:8">
      <c r="A70" s="443">
        <v>66</v>
      </c>
      <c r="B70" s="12" t="s">
        <v>75</v>
      </c>
      <c r="C70" s="24" t="s">
        <v>11</v>
      </c>
      <c r="D70" s="371">
        <v>1.89</v>
      </c>
      <c r="E70" s="624">
        <v>4.84</v>
      </c>
      <c r="F70" s="624">
        <f t="shared" si="2"/>
        <v>9.1476</v>
      </c>
      <c r="G70" s="624">
        <f t="shared" si="3"/>
        <v>9.15</v>
      </c>
      <c r="H70" s="19"/>
    </row>
    <row r="71" ht="24" customHeight="1" spans="1:8">
      <c r="A71" s="443">
        <v>67</v>
      </c>
      <c r="B71" s="12" t="s">
        <v>76</v>
      </c>
      <c r="C71" s="24" t="s">
        <v>11</v>
      </c>
      <c r="D71" s="371">
        <v>4.89</v>
      </c>
      <c r="E71" s="624">
        <v>4.84</v>
      </c>
      <c r="F71" s="624">
        <f t="shared" si="2"/>
        <v>23.6676</v>
      </c>
      <c r="G71" s="624">
        <f t="shared" si="3"/>
        <v>23.67</v>
      </c>
      <c r="H71" s="19"/>
    </row>
    <row r="72" ht="24" customHeight="1" spans="1:8">
      <c r="A72" s="443">
        <v>68</v>
      </c>
      <c r="B72" s="12" t="s">
        <v>77</v>
      </c>
      <c r="C72" s="24" t="s">
        <v>11</v>
      </c>
      <c r="D72" s="371">
        <v>2.89</v>
      </c>
      <c r="E72" s="624">
        <v>4.84</v>
      </c>
      <c r="F72" s="624">
        <f t="shared" si="2"/>
        <v>13.9876</v>
      </c>
      <c r="G72" s="624">
        <f t="shared" si="3"/>
        <v>13.99</v>
      </c>
      <c r="H72" s="19"/>
    </row>
    <row r="73" ht="24" customHeight="1" spans="1:8">
      <c r="A73" s="443">
        <v>69</v>
      </c>
      <c r="B73" s="12" t="s">
        <v>78</v>
      </c>
      <c r="C73" s="24" t="s">
        <v>11</v>
      </c>
      <c r="D73" s="371">
        <v>6.06</v>
      </c>
      <c r="E73" s="624">
        <v>4.84</v>
      </c>
      <c r="F73" s="624">
        <f t="shared" si="2"/>
        <v>29.3304</v>
      </c>
      <c r="G73" s="624">
        <f t="shared" si="3"/>
        <v>29.33</v>
      </c>
      <c r="H73" s="19"/>
    </row>
    <row r="74" ht="24" customHeight="1" spans="1:8">
      <c r="A74" s="443">
        <v>70</v>
      </c>
      <c r="B74" s="12" t="s">
        <v>79</v>
      </c>
      <c r="C74" s="24" t="s">
        <v>11</v>
      </c>
      <c r="D74" s="371">
        <v>3.29</v>
      </c>
      <c r="E74" s="624">
        <v>4.84</v>
      </c>
      <c r="F74" s="624">
        <f t="shared" si="2"/>
        <v>15.9236</v>
      </c>
      <c r="G74" s="624">
        <f t="shared" si="3"/>
        <v>15.92</v>
      </c>
      <c r="H74" s="19"/>
    </row>
    <row r="75" ht="24" customHeight="1" spans="1:8">
      <c r="A75" s="443">
        <v>71</v>
      </c>
      <c r="B75" s="12" t="s">
        <v>80</v>
      </c>
      <c r="C75" s="24" t="s">
        <v>11</v>
      </c>
      <c r="D75" s="371">
        <v>9.92</v>
      </c>
      <c r="E75" s="624">
        <v>4.84</v>
      </c>
      <c r="F75" s="624">
        <f t="shared" si="2"/>
        <v>48.0128</v>
      </c>
      <c r="G75" s="624">
        <f t="shared" si="3"/>
        <v>48.01</v>
      </c>
      <c r="H75" s="19"/>
    </row>
    <row r="76" ht="24" customHeight="1" spans="1:8">
      <c r="A76" s="443">
        <v>72</v>
      </c>
      <c r="B76" s="12" t="s">
        <v>81</v>
      </c>
      <c r="C76" s="24" t="s">
        <v>11</v>
      </c>
      <c r="D76" s="371">
        <v>4.68</v>
      </c>
      <c r="E76" s="624">
        <v>4.84</v>
      </c>
      <c r="F76" s="624">
        <f t="shared" si="2"/>
        <v>22.6512</v>
      </c>
      <c r="G76" s="624">
        <f t="shared" si="3"/>
        <v>22.65</v>
      </c>
      <c r="H76" s="19"/>
    </row>
    <row r="77" ht="24" customHeight="1" spans="1:8">
      <c r="A77" s="443">
        <v>73</v>
      </c>
      <c r="B77" s="12" t="s">
        <v>82</v>
      </c>
      <c r="C77" s="24" t="s">
        <v>11</v>
      </c>
      <c r="D77" s="371">
        <v>2.06</v>
      </c>
      <c r="E77" s="624">
        <v>4.84</v>
      </c>
      <c r="F77" s="624">
        <f t="shared" si="2"/>
        <v>9.9704</v>
      </c>
      <c r="G77" s="624">
        <f t="shared" si="3"/>
        <v>9.97</v>
      </c>
      <c r="H77" s="19"/>
    </row>
    <row r="78" ht="24" customHeight="1" spans="1:8">
      <c r="A78" s="443">
        <v>74</v>
      </c>
      <c r="B78" s="12" t="s">
        <v>83</v>
      </c>
      <c r="C78" s="24" t="s">
        <v>11</v>
      </c>
      <c r="D78" s="371">
        <v>1.01</v>
      </c>
      <c r="E78" s="624">
        <v>4.84</v>
      </c>
      <c r="F78" s="624">
        <f t="shared" si="2"/>
        <v>4.8884</v>
      </c>
      <c r="G78" s="624">
        <f t="shared" si="3"/>
        <v>4.89</v>
      </c>
      <c r="H78" s="19"/>
    </row>
    <row r="79" ht="24" customHeight="1" spans="1:8">
      <c r="A79" s="443">
        <v>75</v>
      </c>
      <c r="B79" s="12" t="s">
        <v>84</v>
      </c>
      <c r="C79" s="24" t="s">
        <v>11</v>
      </c>
      <c r="D79" s="371">
        <v>2.77</v>
      </c>
      <c r="E79" s="624">
        <v>4.84</v>
      </c>
      <c r="F79" s="624">
        <f t="shared" si="2"/>
        <v>13.4068</v>
      </c>
      <c r="G79" s="624">
        <f t="shared" si="3"/>
        <v>13.41</v>
      </c>
      <c r="H79" s="19"/>
    </row>
    <row r="80" ht="24" customHeight="1" spans="1:8">
      <c r="A80" s="443">
        <v>76</v>
      </c>
      <c r="B80" s="12" t="s">
        <v>85</v>
      </c>
      <c r="C80" s="24" t="s">
        <v>11</v>
      </c>
      <c r="D80" s="371">
        <v>6.03</v>
      </c>
      <c r="E80" s="624">
        <v>4.84</v>
      </c>
      <c r="F80" s="624">
        <f t="shared" si="2"/>
        <v>29.1852</v>
      </c>
      <c r="G80" s="624">
        <f t="shared" si="3"/>
        <v>29.19</v>
      </c>
      <c r="H80" s="19"/>
    </row>
    <row r="81" ht="24" customHeight="1" spans="1:8">
      <c r="A81" s="443">
        <v>77</v>
      </c>
      <c r="B81" s="12" t="s">
        <v>86</v>
      </c>
      <c r="C81" s="24" t="s">
        <v>87</v>
      </c>
      <c r="D81" s="371">
        <v>5.53</v>
      </c>
      <c r="E81" s="624">
        <v>4.84</v>
      </c>
      <c r="F81" s="624">
        <f t="shared" si="2"/>
        <v>26.7652</v>
      </c>
      <c r="G81" s="624">
        <f t="shared" si="3"/>
        <v>26.77</v>
      </c>
      <c r="H81" s="19"/>
    </row>
    <row r="82" ht="24" customHeight="1" spans="1:8">
      <c r="A82" s="443">
        <v>78</v>
      </c>
      <c r="B82" s="12" t="s">
        <v>88</v>
      </c>
      <c r="C82" s="24" t="s">
        <v>87</v>
      </c>
      <c r="D82" s="371">
        <v>4.53</v>
      </c>
      <c r="E82" s="624">
        <v>4.84</v>
      </c>
      <c r="F82" s="624">
        <f t="shared" si="2"/>
        <v>21.9252</v>
      </c>
      <c r="G82" s="624">
        <f t="shared" si="3"/>
        <v>21.93</v>
      </c>
      <c r="H82" s="19"/>
    </row>
    <row r="83" ht="24" customHeight="1" spans="1:8">
      <c r="A83" s="443">
        <v>79</v>
      </c>
      <c r="B83" s="12" t="s">
        <v>89</v>
      </c>
      <c r="C83" s="24" t="s">
        <v>87</v>
      </c>
      <c r="D83" s="371">
        <v>2.37</v>
      </c>
      <c r="E83" s="624">
        <v>4.84</v>
      </c>
      <c r="F83" s="624">
        <f t="shared" si="2"/>
        <v>11.4708</v>
      </c>
      <c r="G83" s="624">
        <f t="shared" si="3"/>
        <v>11.47</v>
      </c>
      <c r="H83" s="19"/>
    </row>
    <row r="84" ht="24" customHeight="1" spans="1:8">
      <c r="A84" s="443">
        <v>80</v>
      </c>
      <c r="B84" s="12" t="s">
        <v>90</v>
      </c>
      <c r="C84" s="24" t="s">
        <v>87</v>
      </c>
      <c r="D84" s="371">
        <v>5.13</v>
      </c>
      <c r="E84" s="624">
        <v>4.84</v>
      </c>
      <c r="F84" s="624">
        <f t="shared" si="2"/>
        <v>24.8292</v>
      </c>
      <c r="G84" s="624">
        <f t="shared" si="3"/>
        <v>24.83</v>
      </c>
      <c r="H84" s="19"/>
    </row>
    <row r="85" ht="24" customHeight="1" spans="1:8">
      <c r="A85" s="443">
        <v>81</v>
      </c>
      <c r="B85" s="12" t="s">
        <v>91</v>
      </c>
      <c r="C85" s="24" t="s">
        <v>87</v>
      </c>
      <c r="D85" s="371">
        <v>1.21</v>
      </c>
      <c r="E85" s="624">
        <v>4.84</v>
      </c>
      <c r="F85" s="624">
        <f t="shared" si="2"/>
        <v>5.8564</v>
      </c>
      <c r="G85" s="624">
        <f t="shared" si="3"/>
        <v>5.86</v>
      </c>
      <c r="H85" s="19"/>
    </row>
    <row r="86" ht="24" customHeight="1" spans="1:8">
      <c r="A86" s="443">
        <v>82</v>
      </c>
      <c r="B86" s="12" t="s">
        <v>92</v>
      </c>
      <c r="C86" s="24" t="s">
        <v>87</v>
      </c>
      <c r="D86" s="371">
        <v>10.19</v>
      </c>
      <c r="E86" s="624">
        <v>4.84</v>
      </c>
      <c r="F86" s="624">
        <f t="shared" si="2"/>
        <v>49.3196</v>
      </c>
      <c r="G86" s="624">
        <f t="shared" si="3"/>
        <v>49.32</v>
      </c>
      <c r="H86" s="19"/>
    </row>
    <row r="87" ht="24" customHeight="1" spans="1:8">
      <c r="A87" s="443">
        <v>83</v>
      </c>
      <c r="B87" s="12" t="s">
        <v>93</v>
      </c>
      <c r="C87" s="24" t="s">
        <v>87</v>
      </c>
      <c r="D87" s="371">
        <v>5.66</v>
      </c>
      <c r="E87" s="624">
        <v>4.84</v>
      </c>
      <c r="F87" s="624">
        <f t="shared" si="2"/>
        <v>27.3944</v>
      </c>
      <c r="G87" s="624">
        <f t="shared" si="3"/>
        <v>27.39</v>
      </c>
      <c r="H87" s="19"/>
    </row>
    <row r="88" ht="24" customHeight="1" spans="1:8">
      <c r="A88" s="443">
        <v>84</v>
      </c>
      <c r="B88" s="12" t="s">
        <v>94</v>
      </c>
      <c r="C88" s="24" t="s">
        <v>87</v>
      </c>
      <c r="D88" s="371">
        <v>11.5</v>
      </c>
      <c r="E88" s="624">
        <v>4.84</v>
      </c>
      <c r="F88" s="624">
        <f t="shared" si="2"/>
        <v>55.66</v>
      </c>
      <c r="G88" s="624">
        <f t="shared" si="3"/>
        <v>55.66</v>
      </c>
      <c r="H88" s="19"/>
    </row>
    <row r="89" ht="24" customHeight="1" spans="1:8">
      <c r="A89" s="443">
        <v>85</v>
      </c>
      <c r="B89" s="12" t="s">
        <v>95</v>
      </c>
      <c r="C89" s="24" t="s">
        <v>87</v>
      </c>
      <c r="D89" s="371">
        <v>8.54</v>
      </c>
      <c r="E89" s="624">
        <v>4.84</v>
      </c>
      <c r="F89" s="624">
        <f t="shared" si="2"/>
        <v>41.3336</v>
      </c>
      <c r="G89" s="624">
        <f t="shared" si="3"/>
        <v>41.33</v>
      </c>
      <c r="H89" s="19"/>
    </row>
    <row r="90" ht="24" customHeight="1" spans="1:8">
      <c r="A90" s="443">
        <v>86</v>
      </c>
      <c r="B90" s="12" t="s">
        <v>96</v>
      </c>
      <c r="C90" s="24" t="s">
        <v>87</v>
      </c>
      <c r="D90" s="371">
        <v>4.24</v>
      </c>
      <c r="E90" s="624">
        <v>4.84</v>
      </c>
      <c r="F90" s="624">
        <f t="shared" si="2"/>
        <v>20.5216</v>
      </c>
      <c r="G90" s="624">
        <f t="shared" si="3"/>
        <v>20.52</v>
      </c>
      <c r="H90" s="19"/>
    </row>
    <row r="91" ht="24" customHeight="1" spans="1:8">
      <c r="A91" s="443">
        <v>87</v>
      </c>
      <c r="B91" s="12" t="s">
        <v>97</v>
      </c>
      <c r="C91" s="24" t="s">
        <v>87</v>
      </c>
      <c r="D91" s="371">
        <v>1.62</v>
      </c>
      <c r="E91" s="624">
        <v>4.84</v>
      </c>
      <c r="F91" s="624">
        <f t="shared" si="2"/>
        <v>7.8408</v>
      </c>
      <c r="G91" s="624">
        <f t="shared" si="3"/>
        <v>7.84</v>
      </c>
      <c r="H91" s="19"/>
    </row>
    <row r="92" ht="24" customHeight="1" spans="1:8">
      <c r="A92" s="443">
        <v>88</v>
      </c>
      <c r="B92" s="12" t="s">
        <v>98</v>
      </c>
      <c r="C92" s="24" t="s">
        <v>87</v>
      </c>
      <c r="D92" s="371">
        <v>0.8</v>
      </c>
      <c r="E92" s="624">
        <v>4.84</v>
      </c>
      <c r="F92" s="624">
        <f t="shared" si="2"/>
        <v>3.872</v>
      </c>
      <c r="G92" s="624">
        <f t="shared" si="3"/>
        <v>3.87</v>
      </c>
      <c r="H92" s="19"/>
    </row>
    <row r="93" ht="24" customHeight="1" spans="1:8">
      <c r="A93" s="443">
        <v>89</v>
      </c>
      <c r="B93" s="12" t="s">
        <v>99</v>
      </c>
      <c r="C93" s="24" t="s">
        <v>87</v>
      </c>
      <c r="D93" s="371">
        <v>8.83</v>
      </c>
      <c r="E93" s="624">
        <v>4.84</v>
      </c>
      <c r="F93" s="624">
        <f t="shared" si="2"/>
        <v>42.7372</v>
      </c>
      <c r="G93" s="624">
        <f t="shared" si="3"/>
        <v>42.74</v>
      </c>
      <c r="H93" s="19"/>
    </row>
    <row r="94" ht="24" customHeight="1" spans="1:8">
      <c r="A94" s="443">
        <v>90</v>
      </c>
      <c r="B94" s="12" t="s">
        <v>100</v>
      </c>
      <c r="C94" s="24" t="s">
        <v>87</v>
      </c>
      <c r="D94" s="371">
        <v>5.34</v>
      </c>
      <c r="E94" s="624">
        <v>4.84</v>
      </c>
      <c r="F94" s="624">
        <f t="shared" si="2"/>
        <v>25.8456</v>
      </c>
      <c r="G94" s="624">
        <f t="shared" si="3"/>
        <v>25.85</v>
      </c>
      <c r="H94" s="19"/>
    </row>
    <row r="95" ht="24" customHeight="1" spans="1:8">
      <c r="A95" s="443">
        <v>91</v>
      </c>
      <c r="B95" s="12" t="s">
        <v>101</v>
      </c>
      <c r="C95" s="24" t="s">
        <v>87</v>
      </c>
      <c r="D95" s="371">
        <v>1.09</v>
      </c>
      <c r="E95" s="624">
        <v>4.84</v>
      </c>
      <c r="F95" s="624">
        <f t="shared" si="2"/>
        <v>5.2756</v>
      </c>
      <c r="G95" s="624">
        <f t="shared" si="3"/>
        <v>5.28</v>
      </c>
      <c r="H95" s="19"/>
    </row>
    <row r="96" ht="24" customHeight="1" spans="1:8">
      <c r="A96" s="443">
        <v>92</v>
      </c>
      <c r="B96" s="12" t="s">
        <v>102</v>
      </c>
      <c r="C96" s="24" t="s">
        <v>87</v>
      </c>
      <c r="D96" s="371">
        <v>11.34</v>
      </c>
      <c r="E96" s="624">
        <v>4.84</v>
      </c>
      <c r="F96" s="624">
        <f t="shared" si="2"/>
        <v>54.8856</v>
      </c>
      <c r="G96" s="624">
        <f t="shared" si="3"/>
        <v>54.89</v>
      </c>
      <c r="H96" s="19"/>
    </row>
    <row r="97" ht="24" customHeight="1" spans="1:8">
      <c r="A97" s="443">
        <v>93</v>
      </c>
      <c r="B97" s="12" t="s">
        <v>103</v>
      </c>
      <c r="C97" s="24" t="s">
        <v>87</v>
      </c>
      <c r="D97" s="371">
        <v>3.46</v>
      </c>
      <c r="E97" s="624">
        <v>4.84</v>
      </c>
      <c r="F97" s="624">
        <f t="shared" si="2"/>
        <v>16.7464</v>
      </c>
      <c r="G97" s="624">
        <f t="shared" si="3"/>
        <v>16.75</v>
      </c>
      <c r="H97" s="19"/>
    </row>
    <row r="98" ht="24" customHeight="1" spans="1:8">
      <c r="A98" s="443">
        <v>94</v>
      </c>
      <c r="B98" s="12" t="s">
        <v>104</v>
      </c>
      <c r="C98" s="24" t="s">
        <v>87</v>
      </c>
      <c r="D98" s="371">
        <v>0.78</v>
      </c>
      <c r="E98" s="624">
        <v>4.84</v>
      </c>
      <c r="F98" s="624">
        <f t="shared" si="2"/>
        <v>3.7752</v>
      </c>
      <c r="G98" s="624">
        <f t="shared" si="3"/>
        <v>3.78</v>
      </c>
      <c r="H98" s="19"/>
    </row>
    <row r="99" ht="24" customHeight="1" spans="1:8">
      <c r="A99" s="443">
        <v>95</v>
      </c>
      <c r="B99" s="12" t="s">
        <v>105</v>
      </c>
      <c r="C99" s="24" t="s">
        <v>87</v>
      </c>
      <c r="D99" s="371">
        <v>1.88</v>
      </c>
      <c r="E99" s="624">
        <v>4.84</v>
      </c>
      <c r="F99" s="624">
        <f t="shared" si="2"/>
        <v>9.0992</v>
      </c>
      <c r="G99" s="624">
        <f t="shared" si="3"/>
        <v>9.1</v>
      </c>
      <c r="H99" s="19"/>
    </row>
    <row r="100" ht="24" customHeight="1" spans="1:8">
      <c r="A100" s="443">
        <v>96</v>
      </c>
      <c r="B100" s="12" t="s">
        <v>106</v>
      </c>
      <c r="C100" s="24" t="s">
        <v>87</v>
      </c>
      <c r="D100" s="371">
        <v>11.41</v>
      </c>
      <c r="E100" s="624">
        <v>4.84</v>
      </c>
      <c r="F100" s="624">
        <f t="shared" si="2"/>
        <v>55.2244</v>
      </c>
      <c r="G100" s="624">
        <f t="shared" si="3"/>
        <v>55.22</v>
      </c>
      <c r="H100" s="19"/>
    </row>
    <row r="101" ht="24" customHeight="1" spans="1:8">
      <c r="A101" s="443">
        <v>97</v>
      </c>
      <c r="B101" s="12" t="s">
        <v>107</v>
      </c>
      <c r="C101" s="24" t="s">
        <v>87</v>
      </c>
      <c r="D101" s="371">
        <v>10.08</v>
      </c>
      <c r="E101" s="624">
        <v>4.84</v>
      </c>
      <c r="F101" s="624">
        <f t="shared" si="2"/>
        <v>48.7872</v>
      </c>
      <c r="G101" s="624">
        <f t="shared" si="3"/>
        <v>48.79</v>
      </c>
      <c r="H101" s="19"/>
    </row>
    <row r="102" ht="24" customHeight="1" spans="1:8">
      <c r="A102" s="443">
        <v>98</v>
      </c>
      <c r="B102" s="12" t="s">
        <v>108</v>
      </c>
      <c r="C102" s="24" t="s">
        <v>87</v>
      </c>
      <c r="D102" s="371">
        <v>40.57</v>
      </c>
      <c r="E102" s="624">
        <v>4.84</v>
      </c>
      <c r="F102" s="624">
        <f t="shared" si="2"/>
        <v>196.3588</v>
      </c>
      <c r="G102" s="624">
        <f t="shared" si="3"/>
        <v>196.36</v>
      </c>
      <c r="H102" s="19"/>
    </row>
    <row r="103" ht="24" customHeight="1" spans="1:8">
      <c r="A103" s="443">
        <v>99</v>
      </c>
      <c r="B103" s="12" t="s">
        <v>109</v>
      </c>
      <c r="C103" s="24" t="s">
        <v>87</v>
      </c>
      <c r="D103" s="371">
        <v>2.58</v>
      </c>
      <c r="E103" s="624">
        <v>4.84</v>
      </c>
      <c r="F103" s="624">
        <f t="shared" si="2"/>
        <v>12.4872</v>
      </c>
      <c r="G103" s="624">
        <f t="shared" si="3"/>
        <v>12.49</v>
      </c>
      <c r="H103" s="19"/>
    </row>
    <row r="104" ht="24" customHeight="1" spans="1:8">
      <c r="A104" s="443">
        <v>100</v>
      </c>
      <c r="B104" s="12" t="s">
        <v>110</v>
      </c>
      <c r="C104" s="24" t="s">
        <v>87</v>
      </c>
      <c r="D104" s="371">
        <v>11.7</v>
      </c>
      <c r="E104" s="624">
        <v>4.84</v>
      </c>
      <c r="F104" s="624">
        <f t="shared" si="2"/>
        <v>56.628</v>
      </c>
      <c r="G104" s="624">
        <f t="shared" si="3"/>
        <v>56.63</v>
      </c>
      <c r="H104" s="19"/>
    </row>
    <row r="105" ht="24" customHeight="1" spans="1:8">
      <c r="A105" s="443">
        <v>101</v>
      </c>
      <c r="B105" s="12" t="s">
        <v>111</v>
      </c>
      <c r="C105" s="24" t="s">
        <v>87</v>
      </c>
      <c r="D105" s="371">
        <v>0.71</v>
      </c>
      <c r="E105" s="624">
        <v>4.84</v>
      </c>
      <c r="F105" s="624">
        <f t="shared" si="2"/>
        <v>3.4364</v>
      </c>
      <c r="G105" s="624">
        <f t="shared" si="3"/>
        <v>3.44</v>
      </c>
      <c r="H105" s="19"/>
    </row>
    <row r="106" ht="24" customHeight="1" spans="1:8">
      <c r="A106" s="443">
        <v>102</v>
      </c>
      <c r="B106" s="12" t="s">
        <v>112</v>
      </c>
      <c r="C106" s="24" t="s">
        <v>87</v>
      </c>
      <c r="D106" s="371">
        <v>2.52</v>
      </c>
      <c r="E106" s="624">
        <v>4.84</v>
      </c>
      <c r="F106" s="624">
        <f t="shared" si="2"/>
        <v>12.1968</v>
      </c>
      <c r="G106" s="624">
        <f t="shared" si="3"/>
        <v>12.2</v>
      </c>
      <c r="H106" s="19"/>
    </row>
    <row r="107" ht="24" customHeight="1" spans="1:8">
      <c r="A107" s="443">
        <v>103</v>
      </c>
      <c r="B107" s="12" t="s">
        <v>113</v>
      </c>
      <c r="C107" s="24" t="s">
        <v>87</v>
      </c>
      <c r="D107" s="371">
        <v>1.08</v>
      </c>
      <c r="E107" s="624">
        <v>4.84</v>
      </c>
      <c r="F107" s="624">
        <f t="shared" si="2"/>
        <v>5.2272</v>
      </c>
      <c r="G107" s="624">
        <f t="shared" si="3"/>
        <v>5.23</v>
      </c>
      <c r="H107" s="19"/>
    </row>
    <row r="108" ht="24" customHeight="1" spans="1:8">
      <c r="A108" s="443">
        <v>104</v>
      </c>
      <c r="B108" s="12" t="s">
        <v>114</v>
      </c>
      <c r="C108" s="24" t="s">
        <v>87</v>
      </c>
      <c r="D108" s="371">
        <v>3.53</v>
      </c>
      <c r="E108" s="624">
        <v>4.84</v>
      </c>
      <c r="F108" s="624">
        <f t="shared" si="2"/>
        <v>17.0852</v>
      </c>
      <c r="G108" s="624">
        <f t="shared" si="3"/>
        <v>17.09</v>
      </c>
      <c r="H108" s="19"/>
    </row>
    <row r="109" ht="24" customHeight="1" spans="1:8">
      <c r="A109" s="443">
        <v>105</v>
      </c>
      <c r="B109" s="12" t="s">
        <v>115</v>
      </c>
      <c r="C109" s="24" t="s">
        <v>87</v>
      </c>
      <c r="D109" s="371">
        <v>0.8</v>
      </c>
      <c r="E109" s="624">
        <v>4.84</v>
      </c>
      <c r="F109" s="624">
        <f t="shared" si="2"/>
        <v>3.872</v>
      </c>
      <c r="G109" s="624">
        <f t="shared" si="3"/>
        <v>3.87</v>
      </c>
      <c r="H109" s="19"/>
    </row>
    <row r="110" ht="24" customHeight="1" spans="1:8">
      <c r="A110" s="443">
        <v>106</v>
      </c>
      <c r="B110" s="12" t="s">
        <v>116</v>
      </c>
      <c r="C110" s="24" t="s">
        <v>87</v>
      </c>
      <c r="D110" s="371">
        <v>3.74</v>
      </c>
      <c r="E110" s="624">
        <v>4.84</v>
      </c>
      <c r="F110" s="624">
        <f t="shared" si="2"/>
        <v>18.1016</v>
      </c>
      <c r="G110" s="624">
        <f t="shared" si="3"/>
        <v>18.1</v>
      </c>
      <c r="H110" s="19"/>
    </row>
    <row r="111" ht="24" customHeight="1" spans="1:8">
      <c r="A111" s="443">
        <v>107</v>
      </c>
      <c r="B111" s="12" t="s">
        <v>117</v>
      </c>
      <c r="C111" s="24" t="s">
        <v>87</v>
      </c>
      <c r="D111" s="371">
        <v>1.05</v>
      </c>
      <c r="E111" s="624">
        <v>4.84</v>
      </c>
      <c r="F111" s="624">
        <f t="shared" si="2"/>
        <v>5.082</v>
      </c>
      <c r="G111" s="624">
        <f t="shared" si="3"/>
        <v>5.08</v>
      </c>
      <c r="H111" s="19"/>
    </row>
    <row r="112" ht="24" customHeight="1" spans="1:8">
      <c r="A112" s="443">
        <v>108</v>
      </c>
      <c r="B112" s="12" t="s">
        <v>118</v>
      </c>
      <c r="C112" s="24" t="s">
        <v>87</v>
      </c>
      <c r="D112" s="371">
        <v>3.4</v>
      </c>
      <c r="E112" s="624">
        <v>4.84</v>
      </c>
      <c r="F112" s="624">
        <f t="shared" si="2"/>
        <v>16.456</v>
      </c>
      <c r="G112" s="624">
        <f t="shared" si="3"/>
        <v>16.46</v>
      </c>
      <c r="H112" s="19"/>
    </row>
    <row r="113" ht="24" customHeight="1" spans="1:8">
      <c r="A113" s="443">
        <v>109</v>
      </c>
      <c r="B113" s="12" t="s">
        <v>119</v>
      </c>
      <c r="C113" s="24" t="s">
        <v>87</v>
      </c>
      <c r="D113" s="371">
        <v>25.25</v>
      </c>
      <c r="E113" s="624">
        <v>4.84</v>
      </c>
      <c r="F113" s="624">
        <f t="shared" si="2"/>
        <v>122.21</v>
      </c>
      <c r="G113" s="624">
        <f t="shared" si="3"/>
        <v>122.21</v>
      </c>
      <c r="H113" s="19"/>
    </row>
    <row r="114" ht="24" customHeight="1" spans="1:8">
      <c r="A114" s="443">
        <v>110</v>
      </c>
      <c r="B114" s="12" t="s">
        <v>120</v>
      </c>
      <c r="C114" s="24" t="s">
        <v>87</v>
      </c>
      <c r="D114" s="371">
        <v>19.8</v>
      </c>
      <c r="E114" s="624">
        <v>4.84</v>
      </c>
      <c r="F114" s="624">
        <f t="shared" si="2"/>
        <v>95.832</v>
      </c>
      <c r="G114" s="624">
        <f t="shared" si="3"/>
        <v>95.83</v>
      </c>
      <c r="H114" s="19"/>
    </row>
    <row r="115" ht="24" customHeight="1" spans="1:8">
      <c r="A115" s="443">
        <v>111</v>
      </c>
      <c r="B115" s="12" t="s">
        <v>121</v>
      </c>
      <c r="C115" s="24" t="s">
        <v>87</v>
      </c>
      <c r="D115" s="371">
        <v>6.01</v>
      </c>
      <c r="E115" s="624">
        <v>4.84</v>
      </c>
      <c r="F115" s="624">
        <f t="shared" si="2"/>
        <v>29.0884</v>
      </c>
      <c r="G115" s="624">
        <f t="shared" si="3"/>
        <v>29.09</v>
      </c>
      <c r="H115" s="19"/>
    </row>
    <row r="116" ht="24" customHeight="1" spans="1:8">
      <c r="A116" s="443">
        <v>112</v>
      </c>
      <c r="B116" s="12" t="s">
        <v>122</v>
      </c>
      <c r="C116" s="24" t="s">
        <v>87</v>
      </c>
      <c r="D116" s="371">
        <v>7.87</v>
      </c>
      <c r="E116" s="624">
        <v>4.84</v>
      </c>
      <c r="F116" s="624">
        <f t="shared" si="2"/>
        <v>38.0908</v>
      </c>
      <c r="G116" s="624">
        <f t="shared" si="3"/>
        <v>38.09</v>
      </c>
      <c r="H116" s="19"/>
    </row>
    <row r="117" ht="24" customHeight="1" spans="1:8">
      <c r="A117" s="443">
        <v>113</v>
      </c>
      <c r="B117" s="12" t="s">
        <v>123</v>
      </c>
      <c r="C117" s="24" t="s">
        <v>87</v>
      </c>
      <c r="D117" s="371">
        <v>10.89</v>
      </c>
      <c r="E117" s="624">
        <v>4.84</v>
      </c>
      <c r="F117" s="624">
        <f t="shared" si="2"/>
        <v>52.7076</v>
      </c>
      <c r="G117" s="624">
        <f t="shared" si="3"/>
        <v>52.71</v>
      </c>
      <c r="H117" s="19"/>
    </row>
    <row r="118" ht="24" customHeight="1" spans="1:8">
      <c r="A118" s="443">
        <v>114</v>
      </c>
      <c r="B118" s="12" t="s">
        <v>124</v>
      </c>
      <c r="C118" s="24" t="s">
        <v>87</v>
      </c>
      <c r="D118" s="371">
        <v>23.6</v>
      </c>
      <c r="E118" s="624">
        <v>4.84</v>
      </c>
      <c r="F118" s="624">
        <f t="shared" si="2"/>
        <v>114.224</v>
      </c>
      <c r="G118" s="624">
        <f t="shared" si="3"/>
        <v>114.22</v>
      </c>
      <c r="H118" s="19"/>
    </row>
    <row r="119" ht="24" customHeight="1" spans="1:8">
      <c r="A119" s="443">
        <v>115</v>
      </c>
      <c r="B119" s="12" t="s">
        <v>125</v>
      </c>
      <c r="C119" s="24" t="s">
        <v>87</v>
      </c>
      <c r="D119" s="371">
        <v>18.67</v>
      </c>
      <c r="E119" s="624">
        <v>4.84</v>
      </c>
      <c r="F119" s="624">
        <f t="shared" si="2"/>
        <v>90.3628</v>
      </c>
      <c r="G119" s="624">
        <f t="shared" si="3"/>
        <v>90.36</v>
      </c>
      <c r="H119" s="19"/>
    </row>
    <row r="120" ht="24" customHeight="1" spans="1:8">
      <c r="A120" s="443">
        <v>116</v>
      </c>
      <c r="B120" s="12" t="s">
        <v>126</v>
      </c>
      <c r="C120" s="24" t="s">
        <v>87</v>
      </c>
      <c r="D120" s="371">
        <v>20.48</v>
      </c>
      <c r="E120" s="624">
        <v>4.84</v>
      </c>
      <c r="F120" s="624">
        <f t="shared" si="2"/>
        <v>99.1232</v>
      </c>
      <c r="G120" s="624">
        <f t="shared" si="3"/>
        <v>99.12</v>
      </c>
      <c r="H120" s="19"/>
    </row>
    <row r="121" ht="24" customHeight="1" spans="1:8">
      <c r="A121" s="443">
        <v>117</v>
      </c>
      <c r="B121" s="12" t="s">
        <v>127</v>
      </c>
      <c r="C121" s="24" t="s">
        <v>87</v>
      </c>
      <c r="D121" s="371">
        <v>1.61</v>
      </c>
      <c r="E121" s="624">
        <v>4.84</v>
      </c>
      <c r="F121" s="624">
        <f t="shared" si="2"/>
        <v>7.7924</v>
      </c>
      <c r="G121" s="624">
        <f t="shared" si="3"/>
        <v>7.79</v>
      </c>
      <c r="H121" s="19"/>
    </row>
    <row r="122" ht="24" customHeight="1" spans="1:8">
      <c r="A122" s="443">
        <v>118</v>
      </c>
      <c r="B122" s="12" t="s">
        <v>128</v>
      </c>
      <c r="C122" s="24" t="s">
        <v>87</v>
      </c>
      <c r="D122" s="371">
        <v>1.42</v>
      </c>
      <c r="E122" s="624">
        <v>4.84</v>
      </c>
      <c r="F122" s="624">
        <f t="shared" si="2"/>
        <v>6.8728</v>
      </c>
      <c r="G122" s="624">
        <f t="shared" si="3"/>
        <v>6.87</v>
      </c>
      <c r="H122" s="19"/>
    </row>
    <row r="123" ht="24" customHeight="1" spans="1:8">
      <c r="A123" s="443">
        <v>119</v>
      </c>
      <c r="B123" s="12" t="s">
        <v>129</v>
      </c>
      <c r="C123" s="24" t="s">
        <v>87</v>
      </c>
      <c r="D123" s="371">
        <v>1.2</v>
      </c>
      <c r="E123" s="624">
        <v>4.84</v>
      </c>
      <c r="F123" s="624">
        <f t="shared" si="2"/>
        <v>5.808</v>
      </c>
      <c r="G123" s="624">
        <f t="shared" si="3"/>
        <v>5.81</v>
      </c>
      <c r="H123" s="19"/>
    </row>
    <row r="124" ht="24" customHeight="1" spans="1:8">
      <c r="A124" s="443">
        <v>120</v>
      </c>
      <c r="B124" s="12" t="s">
        <v>130</v>
      </c>
      <c r="C124" s="24" t="s">
        <v>87</v>
      </c>
      <c r="D124" s="371">
        <v>1.86</v>
      </c>
      <c r="E124" s="624">
        <v>4.84</v>
      </c>
      <c r="F124" s="624">
        <f t="shared" si="2"/>
        <v>9.0024</v>
      </c>
      <c r="G124" s="624">
        <f t="shared" si="3"/>
        <v>9</v>
      </c>
      <c r="H124" s="19"/>
    </row>
    <row r="125" ht="24" customHeight="1" spans="1:8">
      <c r="A125" s="443">
        <v>121</v>
      </c>
      <c r="B125" s="12" t="s">
        <v>131</v>
      </c>
      <c r="C125" s="24" t="s">
        <v>87</v>
      </c>
      <c r="D125" s="371">
        <v>4.48</v>
      </c>
      <c r="E125" s="624">
        <v>4.84</v>
      </c>
      <c r="F125" s="624">
        <f t="shared" si="2"/>
        <v>21.6832</v>
      </c>
      <c r="G125" s="624">
        <f t="shared" si="3"/>
        <v>21.68</v>
      </c>
      <c r="H125" s="19"/>
    </row>
    <row r="126" ht="24" customHeight="1" spans="1:8">
      <c r="A126" s="443">
        <v>122</v>
      </c>
      <c r="B126" s="12" t="s">
        <v>132</v>
      </c>
      <c r="C126" s="24" t="s">
        <v>87</v>
      </c>
      <c r="D126" s="371">
        <v>19.09</v>
      </c>
      <c r="E126" s="624">
        <v>4.84</v>
      </c>
      <c r="F126" s="624">
        <f t="shared" si="2"/>
        <v>92.3956</v>
      </c>
      <c r="G126" s="624">
        <f t="shared" si="3"/>
        <v>92.4</v>
      </c>
      <c r="H126" s="19"/>
    </row>
    <row r="127" ht="24" customHeight="1" spans="1:8">
      <c r="A127" s="443">
        <v>123</v>
      </c>
      <c r="B127" s="12" t="s">
        <v>47</v>
      </c>
      <c r="C127" s="24" t="s">
        <v>87</v>
      </c>
      <c r="D127" s="371">
        <v>2.17</v>
      </c>
      <c r="E127" s="624">
        <v>4.84</v>
      </c>
      <c r="F127" s="624">
        <f t="shared" si="2"/>
        <v>10.5028</v>
      </c>
      <c r="G127" s="624">
        <f t="shared" si="3"/>
        <v>10.5</v>
      </c>
      <c r="H127" s="19"/>
    </row>
    <row r="128" ht="24" customHeight="1" spans="1:8">
      <c r="A128" s="443">
        <v>124</v>
      </c>
      <c r="B128" s="12" t="s">
        <v>133</v>
      </c>
      <c r="C128" s="24" t="s">
        <v>87</v>
      </c>
      <c r="D128" s="371">
        <v>2.37</v>
      </c>
      <c r="E128" s="624">
        <v>4.84</v>
      </c>
      <c r="F128" s="624">
        <f t="shared" si="2"/>
        <v>11.4708</v>
      </c>
      <c r="G128" s="624">
        <f t="shared" si="3"/>
        <v>11.47</v>
      </c>
      <c r="H128" s="19"/>
    </row>
    <row r="129" ht="24" customHeight="1" spans="1:8">
      <c r="A129" s="443">
        <v>125</v>
      </c>
      <c r="B129" s="12" t="s">
        <v>134</v>
      </c>
      <c r="C129" s="24" t="s">
        <v>87</v>
      </c>
      <c r="D129" s="371">
        <v>1.63</v>
      </c>
      <c r="E129" s="624">
        <v>4.84</v>
      </c>
      <c r="F129" s="624">
        <f t="shared" si="2"/>
        <v>7.8892</v>
      </c>
      <c r="G129" s="624">
        <f t="shared" si="3"/>
        <v>7.89</v>
      </c>
      <c r="H129" s="19"/>
    </row>
    <row r="130" ht="24" customHeight="1" spans="1:8">
      <c r="A130" s="443">
        <v>126</v>
      </c>
      <c r="B130" s="12" t="s">
        <v>52</v>
      </c>
      <c r="C130" s="24" t="s">
        <v>87</v>
      </c>
      <c r="D130" s="371">
        <v>10.7</v>
      </c>
      <c r="E130" s="624">
        <v>4.84</v>
      </c>
      <c r="F130" s="624">
        <f t="shared" si="2"/>
        <v>51.788</v>
      </c>
      <c r="G130" s="624">
        <f t="shared" si="3"/>
        <v>51.79</v>
      </c>
      <c r="H130" s="19"/>
    </row>
    <row r="131" ht="24" customHeight="1" spans="1:8">
      <c r="A131" s="443">
        <v>127</v>
      </c>
      <c r="B131" s="12" t="s">
        <v>135</v>
      </c>
      <c r="C131" s="24" t="s">
        <v>87</v>
      </c>
      <c r="D131" s="371">
        <v>2.88</v>
      </c>
      <c r="E131" s="624">
        <v>4.84</v>
      </c>
      <c r="F131" s="624">
        <f t="shared" si="2"/>
        <v>13.9392</v>
      </c>
      <c r="G131" s="624">
        <f t="shared" si="3"/>
        <v>13.94</v>
      </c>
      <c r="H131" s="19"/>
    </row>
    <row r="132" ht="24" customHeight="1" spans="1:8">
      <c r="A132" s="443">
        <v>128</v>
      </c>
      <c r="B132" s="12" t="s">
        <v>136</v>
      </c>
      <c r="C132" s="24" t="s">
        <v>87</v>
      </c>
      <c r="D132" s="371">
        <v>1.41</v>
      </c>
      <c r="E132" s="624">
        <v>4.84</v>
      </c>
      <c r="F132" s="624">
        <f t="shared" ref="F132:F162" si="4">D132*E132</f>
        <v>6.8244</v>
      </c>
      <c r="G132" s="624">
        <f t="shared" si="3"/>
        <v>6.82</v>
      </c>
      <c r="H132" s="19"/>
    </row>
    <row r="133" ht="24" customHeight="1" spans="1:8">
      <c r="A133" s="443">
        <v>129</v>
      </c>
      <c r="B133" s="12" t="s">
        <v>137</v>
      </c>
      <c r="C133" s="24" t="s">
        <v>87</v>
      </c>
      <c r="D133" s="371">
        <v>4.44</v>
      </c>
      <c r="E133" s="624">
        <v>4.84</v>
      </c>
      <c r="F133" s="624">
        <f t="shared" si="4"/>
        <v>21.4896</v>
      </c>
      <c r="G133" s="624">
        <f t="shared" ref="G133:G196" si="5">ROUND(F133,2)</f>
        <v>21.49</v>
      </c>
      <c r="H133" s="19"/>
    </row>
    <row r="134" ht="24" customHeight="1" spans="1:8">
      <c r="A134" s="443">
        <v>130</v>
      </c>
      <c r="B134" s="12" t="s">
        <v>138</v>
      </c>
      <c r="C134" s="24" t="s">
        <v>87</v>
      </c>
      <c r="D134" s="371">
        <v>0.61</v>
      </c>
      <c r="E134" s="624">
        <v>4.84</v>
      </c>
      <c r="F134" s="624">
        <f t="shared" si="4"/>
        <v>2.9524</v>
      </c>
      <c r="G134" s="624">
        <f t="shared" si="5"/>
        <v>2.95</v>
      </c>
      <c r="H134" s="19"/>
    </row>
    <row r="135" ht="24" customHeight="1" spans="1:8">
      <c r="A135" s="443">
        <v>131</v>
      </c>
      <c r="B135" s="12" t="s">
        <v>139</v>
      </c>
      <c r="C135" s="24" t="s">
        <v>87</v>
      </c>
      <c r="D135" s="371">
        <v>8.85</v>
      </c>
      <c r="E135" s="624">
        <v>4.84</v>
      </c>
      <c r="F135" s="624">
        <f t="shared" si="4"/>
        <v>42.834</v>
      </c>
      <c r="G135" s="624">
        <f t="shared" si="5"/>
        <v>42.83</v>
      </c>
      <c r="H135" s="19"/>
    </row>
    <row r="136" ht="24" customHeight="1" spans="1:8">
      <c r="A136" s="443">
        <v>132</v>
      </c>
      <c r="B136" s="12" t="s">
        <v>140</v>
      </c>
      <c r="C136" s="24" t="s">
        <v>87</v>
      </c>
      <c r="D136" s="371">
        <v>0.89</v>
      </c>
      <c r="E136" s="624">
        <v>4.84</v>
      </c>
      <c r="F136" s="624">
        <f t="shared" si="4"/>
        <v>4.3076</v>
      </c>
      <c r="G136" s="624">
        <f t="shared" si="5"/>
        <v>4.31</v>
      </c>
      <c r="H136" s="19"/>
    </row>
    <row r="137" ht="24" customHeight="1" spans="1:8">
      <c r="A137" s="443">
        <v>133</v>
      </c>
      <c r="B137" s="12" t="s">
        <v>141</v>
      </c>
      <c r="C137" s="24" t="s">
        <v>87</v>
      </c>
      <c r="D137" s="371">
        <v>2.34</v>
      </c>
      <c r="E137" s="624">
        <v>4.84</v>
      </c>
      <c r="F137" s="624">
        <f t="shared" si="4"/>
        <v>11.3256</v>
      </c>
      <c r="G137" s="624">
        <f t="shared" si="5"/>
        <v>11.33</v>
      </c>
      <c r="H137" s="19"/>
    </row>
    <row r="138" ht="24" customHeight="1" spans="1:8">
      <c r="A138" s="443">
        <v>134</v>
      </c>
      <c r="B138" s="12" t="s">
        <v>142</v>
      </c>
      <c r="C138" s="24" t="s">
        <v>87</v>
      </c>
      <c r="D138" s="371">
        <v>2.83</v>
      </c>
      <c r="E138" s="624">
        <v>4.84</v>
      </c>
      <c r="F138" s="624">
        <f t="shared" si="4"/>
        <v>13.6972</v>
      </c>
      <c r="G138" s="624">
        <f t="shared" si="5"/>
        <v>13.7</v>
      </c>
      <c r="H138" s="19"/>
    </row>
    <row r="139" ht="24" customHeight="1" spans="1:8">
      <c r="A139" s="443">
        <v>135</v>
      </c>
      <c r="B139" s="12" t="s">
        <v>143</v>
      </c>
      <c r="C139" s="24" t="s">
        <v>87</v>
      </c>
      <c r="D139" s="371">
        <v>0.8</v>
      </c>
      <c r="E139" s="624">
        <v>4.84</v>
      </c>
      <c r="F139" s="624">
        <f t="shared" si="4"/>
        <v>3.872</v>
      </c>
      <c r="G139" s="624">
        <f t="shared" si="5"/>
        <v>3.87</v>
      </c>
      <c r="H139" s="19"/>
    </row>
    <row r="140" ht="24" customHeight="1" spans="1:8">
      <c r="A140" s="443">
        <v>136</v>
      </c>
      <c r="B140" s="12" t="s">
        <v>144</v>
      </c>
      <c r="C140" s="24" t="s">
        <v>145</v>
      </c>
      <c r="D140" s="371">
        <v>15.47</v>
      </c>
      <c r="E140" s="624">
        <v>4.84</v>
      </c>
      <c r="F140" s="624">
        <f t="shared" si="4"/>
        <v>74.8748</v>
      </c>
      <c r="G140" s="624">
        <f t="shared" si="5"/>
        <v>74.87</v>
      </c>
      <c r="H140" s="19"/>
    </row>
    <row r="141" ht="24" customHeight="1" spans="1:8">
      <c r="A141" s="443">
        <v>137</v>
      </c>
      <c r="B141" s="12" t="s">
        <v>146</v>
      </c>
      <c r="C141" s="24" t="s">
        <v>145</v>
      </c>
      <c r="D141" s="371">
        <v>9.57</v>
      </c>
      <c r="E141" s="624">
        <v>4.84</v>
      </c>
      <c r="F141" s="624">
        <f t="shared" si="4"/>
        <v>46.3188</v>
      </c>
      <c r="G141" s="624">
        <f t="shared" si="5"/>
        <v>46.32</v>
      </c>
      <c r="H141" s="19"/>
    </row>
    <row r="142" ht="24" customHeight="1" spans="1:8">
      <c r="A142" s="443">
        <v>138</v>
      </c>
      <c r="B142" s="12" t="s">
        <v>147</v>
      </c>
      <c r="C142" s="24" t="s">
        <v>145</v>
      </c>
      <c r="D142" s="371">
        <v>14.11</v>
      </c>
      <c r="E142" s="624">
        <v>4.84</v>
      </c>
      <c r="F142" s="624">
        <f t="shared" si="4"/>
        <v>68.2924</v>
      </c>
      <c r="G142" s="624">
        <f t="shared" si="5"/>
        <v>68.29</v>
      </c>
      <c r="H142" s="19"/>
    </row>
    <row r="143" ht="24" customHeight="1" spans="1:8">
      <c r="A143" s="443">
        <v>139</v>
      </c>
      <c r="B143" s="12" t="s">
        <v>148</v>
      </c>
      <c r="C143" s="24" t="s">
        <v>145</v>
      </c>
      <c r="D143" s="371">
        <v>5.54</v>
      </c>
      <c r="E143" s="624">
        <v>4.84</v>
      </c>
      <c r="F143" s="624">
        <f t="shared" si="4"/>
        <v>26.8136</v>
      </c>
      <c r="G143" s="624">
        <f t="shared" si="5"/>
        <v>26.81</v>
      </c>
      <c r="H143" s="19"/>
    </row>
    <row r="144" ht="24" customHeight="1" spans="1:8">
      <c r="A144" s="443">
        <v>140</v>
      </c>
      <c r="B144" s="12" t="s">
        <v>149</v>
      </c>
      <c r="C144" s="24" t="s">
        <v>145</v>
      </c>
      <c r="D144" s="371">
        <v>13.76</v>
      </c>
      <c r="E144" s="624">
        <v>4.84</v>
      </c>
      <c r="F144" s="624">
        <f t="shared" si="4"/>
        <v>66.5984</v>
      </c>
      <c r="G144" s="624">
        <f t="shared" si="5"/>
        <v>66.6</v>
      </c>
      <c r="H144" s="19"/>
    </row>
    <row r="145" ht="24" customHeight="1" spans="1:8">
      <c r="A145" s="443">
        <v>141</v>
      </c>
      <c r="B145" s="12" t="s">
        <v>150</v>
      </c>
      <c r="C145" s="24" t="s">
        <v>145</v>
      </c>
      <c r="D145" s="371">
        <v>2.9</v>
      </c>
      <c r="E145" s="624">
        <v>4.84</v>
      </c>
      <c r="F145" s="624">
        <f t="shared" si="4"/>
        <v>14.036</v>
      </c>
      <c r="G145" s="624">
        <f t="shared" si="5"/>
        <v>14.04</v>
      </c>
      <c r="H145" s="19"/>
    </row>
    <row r="146" ht="24" customHeight="1" spans="1:8">
      <c r="A146" s="443">
        <v>142</v>
      </c>
      <c r="B146" s="12" t="s">
        <v>151</v>
      </c>
      <c r="C146" s="24" t="s">
        <v>145</v>
      </c>
      <c r="D146" s="371">
        <v>9.13</v>
      </c>
      <c r="E146" s="624">
        <v>4.84</v>
      </c>
      <c r="F146" s="624">
        <f t="shared" si="4"/>
        <v>44.1892</v>
      </c>
      <c r="G146" s="624">
        <f t="shared" si="5"/>
        <v>44.19</v>
      </c>
      <c r="H146" s="19"/>
    </row>
    <row r="147" ht="24" customHeight="1" spans="1:8">
      <c r="A147" s="443">
        <v>143</v>
      </c>
      <c r="B147" s="12" t="s">
        <v>152</v>
      </c>
      <c r="C147" s="24" t="s">
        <v>145</v>
      </c>
      <c r="D147" s="371">
        <v>9.91</v>
      </c>
      <c r="E147" s="624">
        <v>4.84</v>
      </c>
      <c r="F147" s="624">
        <f t="shared" si="4"/>
        <v>47.9644</v>
      </c>
      <c r="G147" s="624">
        <f t="shared" si="5"/>
        <v>47.96</v>
      </c>
      <c r="H147" s="19"/>
    </row>
    <row r="148" ht="24" customHeight="1" spans="1:8">
      <c r="A148" s="443">
        <v>144</v>
      </c>
      <c r="B148" s="12" t="s">
        <v>153</v>
      </c>
      <c r="C148" s="24" t="s">
        <v>145</v>
      </c>
      <c r="D148" s="371">
        <v>37.15</v>
      </c>
      <c r="E148" s="624">
        <v>4.84</v>
      </c>
      <c r="F148" s="624">
        <f t="shared" si="4"/>
        <v>179.806</v>
      </c>
      <c r="G148" s="624">
        <f t="shared" si="5"/>
        <v>179.81</v>
      </c>
      <c r="H148" s="19"/>
    </row>
    <row r="149" ht="24" customHeight="1" spans="1:8">
      <c r="A149" s="443">
        <v>145</v>
      </c>
      <c r="B149" s="12" t="s">
        <v>154</v>
      </c>
      <c r="C149" s="24" t="s">
        <v>145</v>
      </c>
      <c r="D149" s="371">
        <v>9.04</v>
      </c>
      <c r="E149" s="624">
        <v>4.84</v>
      </c>
      <c r="F149" s="624">
        <f t="shared" si="4"/>
        <v>43.7536</v>
      </c>
      <c r="G149" s="624">
        <f t="shared" si="5"/>
        <v>43.75</v>
      </c>
      <c r="H149" s="19"/>
    </row>
    <row r="150" ht="24" customHeight="1" spans="1:8">
      <c r="A150" s="443">
        <v>146</v>
      </c>
      <c r="B150" s="12" t="s">
        <v>155</v>
      </c>
      <c r="C150" s="24" t="s">
        <v>145</v>
      </c>
      <c r="D150" s="371">
        <v>18.9</v>
      </c>
      <c r="E150" s="624">
        <v>4.84</v>
      </c>
      <c r="F150" s="624">
        <f t="shared" si="4"/>
        <v>91.476</v>
      </c>
      <c r="G150" s="624">
        <f t="shared" si="5"/>
        <v>91.48</v>
      </c>
      <c r="H150" s="19"/>
    </row>
    <row r="151" ht="24" customHeight="1" spans="1:8">
      <c r="A151" s="443">
        <v>147</v>
      </c>
      <c r="B151" s="12" t="s">
        <v>156</v>
      </c>
      <c r="C151" s="24" t="s">
        <v>145</v>
      </c>
      <c r="D151" s="371">
        <v>9.41</v>
      </c>
      <c r="E151" s="624">
        <v>4.84</v>
      </c>
      <c r="F151" s="624">
        <f t="shared" si="4"/>
        <v>45.5444</v>
      </c>
      <c r="G151" s="624">
        <f t="shared" si="5"/>
        <v>45.54</v>
      </c>
      <c r="H151" s="19"/>
    </row>
    <row r="152" ht="24" customHeight="1" spans="1:8">
      <c r="A152" s="443">
        <v>148</v>
      </c>
      <c r="B152" s="12" t="s">
        <v>157</v>
      </c>
      <c r="C152" s="24" t="s">
        <v>145</v>
      </c>
      <c r="D152" s="371">
        <v>8.84</v>
      </c>
      <c r="E152" s="624">
        <v>4.84</v>
      </c>
      <c r="F152" s="624">
        <f t="shared" si="4"/>
        <v>42.7856</v>
      </c>
      <c r="G152" s="624">
        <f t="shared" si="5"/>
        <v>42.79</v>
      </c>
      <c r="H152" s="19"/>
    </row>
    <row r="153" ht="24" customHeight="1" spans="1:8">
      <c r="A153" s="443">
        <v>149</v>
      </c>
      <c r="B153" s="12" t="s">
        <v>158</v>
      </c>
      <c r="C153" s="24" t="s">
        <v>145</v>
      </c>
      <c r="D153" s="371">
        <v>8.53</v>
      </c>
      <c r="E153" s="624">
        <v>4.84</v>
      </c>
      <c r="F153" s="624">
        <f t="shared" si="4"/>
        <v>41.2852</v>
      </c>
      <c r="G153" s="624">
        <f t="shared" si="5"/>
        <v>41.29</v>
      </c>
      <c r="H153" s="19"/>
    </row>
    <row r="154" ht="24" customHeight="1" spans="1:8">
      <c r="A154" s="443">
        <v>150</v>
      </c>
      <c r="B154" s="12" t="s">
        <v>159</v>
      </c>
      <c r="C154" s="24" t="s">
        <v>145</v>
      </c>
      <c r="D154" s="371">
        <v>4.35</v>
      </c>
      <c r="E154" s="624">
        <v>4.84</v>
      </c>
      <c r="F154" s="624">
        <f t="shared" si="4"/>
        <v>21.054</v>
      </c>
      <c r="G154" s="624">
        <f t="shared" si="5"/>
        <v>21.05</v>
      </c>
      <c r="H154" s="19"/>
    </row>
    <row r="155" ht="24" customHeight="1" spans="1:8">
      <c r="A155" s="443">
        <v>151</v>
      </c>
      <c r="B155" s="12" t="s">
        <v>160</v>
      </c>
      <c r="C155" s="24" t="s">
        <v>145</v>
      </c>
      <c r="D155" s="371">
        <v>22.86</v>
      </c>
      <c r="E155" s="624">
        <v>4.84</v>
      </c>
      <c r="F155" s="624">
        <f t="shared" si="4"/>
        <v>110.6424</v>
      </c>
      <c r="G155" s="624">
        <f t="shared" si="5"/>
        <v>110.64</v>
      </c>
      <c r="H155" s="19"/>
    </row>
    <row r="156" ht="24" customHeight="1" spans="1:8">
      <c r="A156" s="443">
        <v>152</v>
      </c>
      <c r="B156" s="12" t="s">
        <v>161</v>
      </c>
      <c r="C156" s="24" t="s">
        <v>145</v>
      </c>
      <c r="D156" s="371">
        <v>8.95</v>
      </c>
      <c r="E156" s="624">
        <v>4.84</v>
      </c>
      <c r="F156" s="624">
        <f t="shared" si="4"/>
        <v>43.318</v>
      </c>
      <c r="G156" s="624">
        <f t="shared" si="5"/>
        <v>43.32</v>
      </c>
      <c r="H156" s="19"/>
    </row>
    <row r="157" ht="24" customHeight="1" spans="1:8">
      <c r="A157" s="443">
        <v>153</v>
      </c>
      <c r="B157" s="12" t="s">
        <v>162</v>
      </c>
      <c r="C157" s="24" t="s">
        <v>145</v>
      </c>
      <c r="D157" s="371">
        <v>1.33</v>
      </c>
      <c r="E157" s="624">
        <v>4.84</v>
      </c>
      <c r="F157" s="624">
        <f t="shared" si="4"/>
        <v>6.4372</v>
      </c>
      <c r="G157" s="624">
        <f t="shared" si="5"/>
        <v>6.44</v>
      </c>
      <c r="H157" s="19"/>
    </row>
    <row r="158" ht="24" customHeight="1" spans="1:8">
      <c r="A158" s="443">
        <v>154</v>
      </c>
      <c r="B158" s="12" t="s">
        <v>163</v>
      </c>
      <c r="C158" s="24" t="s">
        <v>145</v>
      </c>
      <c r="D158" s="371">
        <v>5.08</v>
      </c>
      <c r="E158" s="624">
        <v>4.84</v>
      </c>
      <c r="F158" s="624">
        <f t="shared" si="4"/>
        <v>24.5872</v>
      </c>
      <c r="G158" s="624">
        <f t="shared" si="5"/>
        <v>24.59</v>
      </c>
      <c r="H158" s="19"/>
    </row>
    <row r="159" ht="24" customHeight="1" spans="1:8">
      <c r="A159" s="443">
        <v>155</v>
      </c>
      <c r="B159" s="12" t="s">
        <v>164</v>
      </c>
      <c r="C159" s="24" t="s">
        <v>145</v>
      </c>
      <c r="D159" s="371">
        <v>19.05</v>
      </c>
      <c r="E159" s="624">
        <v>4.84</v>
      </c>
      <c r="F159" s="624">
        <f t="shared" si="4"/>
        <v>92.202</v>
      </c>
      <c r="G159" s="624">
        <f t="shared" si="5"/>
        <v>92.2</v>
      </c>
      <c r="H159" s="19"/>
    </row>
    <row r="160" ht="24" customHeight="1" spans="1:8">
      <c r="A160" s="443">
        <v>156</v>
      </c>
      <c r="B160" s="12" t="s">
        <v>165</v>
      </c>
      <c r="C160" s="24" t="s">
        <v>145</v>
      </c>
      <c r="D160" s="371">
        <v>16.21</v>
      </c>
      <c r="E160" s="624">
        <v>4.84</v>
      </c>
      <c r="F160" s="624">
        <f t="shared" si="4"/>
        <v>78.4564</v>
      </c>
      <c r="G160" s="624">
        <f t="shared" si="5"/>
        <v>78.46</v>
      </c>
      <c r="H160" s="19"/>
    </row>
    <row r="161" ht="24" customHeight="1" spans="1:8">
      <c r="A161" s="443">
        <v>157</v>
      </c>
      <c r="B161" s="12" t="s">
        <v>166</v>
      </c>
      <c r="C161" s="24" t="s">
        <v>145</v>
      </c>
      <c r="D161" s="371">
        <v>17.47</v>
      </c>
      <c r="E161" s="624">
        <v>4.84</v>
      </c>
      <c r="F161" s="624">
        <f t="shared" si="4"/>
        <v>84.5548</v>
      </c>
      <c r="G161" s="624">
        <f t="shared" si="5"/>
        <v>84.55</v>
      </c>
      <c r="H161" s="19"/>
    </row>
    <row r="162" ht="24" customHeight="1" spans="1:8">
      <c r="A162" s="443">
        <v>158</v>
      </c>
      <c r="B162" s="12" t="s">
        <v>167</v>
      </c>
      <c r="C162" s="24" t="s">
        <v>145</v>
      </c>
      <c r="D162" s="371">
        <v>4.89</v>
      </c>
      <c r="E162" s="624">
        <v>4.84</v>
      </c>
      <c r="F162" s="624">
        <f t="shared" si="4"/>
        <v>23.6676</v>
      </c>
      <c r="G162" s="624">
        <f t="shared" si="5"/>
        <v>23.67</v>
      </c>
      <c r="H162" s="19"/>
    </row>
    <row r="163" ht="24" customHeight="1" spans="1:8">
      <c r="A163" s="443">
        <v>159</v>
      </c>
      <c r="B163" s="12" t="s">
        <v>168</v>
      </c>
      <c r="C163" s="24" t="s">
        <v>145</v>
      </c>
      <c r="D163" s="371">
        <v>4.09</v>
      </c>
      <c r="E163" s="624">
        <v>4.84</v>
      </c>
      <c r="F163" s="624">
        <v>19.7956</v>
      </c>
      <c r="G163" s="624">
        <f t="shared" si="5"/>
        <v>19.8</v>
      </c>
      <c r="H163" s="19"/>
    </row>
    <row r="164" ht="24" customHeight="1" spans="1:8">
      <c r="A164" s="443">
        <v>160</v>
      </c>
      <c r="B164" s="12" t="s">
        <v>169</v>
      </c>
      <c r="C164" s="24" t="s">
        <v>145</v>
      </c>
      <c r="D164" s="371">
        <v>18.16</v>
      </c>
      <c r="E164" s="624">
        <v>4.84</v>
      </c>
      <c r="F164" s="624">
        <f t="shared" ref="F164:F227" si="6">D164*E164</f>
        <v>87.8944</v>
      </c>
      <c r="G164" s="624">
        <f t="shared" si="5"/>
        <v>87.89</v>
      </c>
      <c r="H164" s="19"/>
    </row>
    <row r="165" ht="24" customHeight="1" spans="1:8">
      <c r="A165" s="443">
        <v>161</v>
      </c>
      <c r="B165" s="12" t="s">
        <v>170</v>
      </c>
      <c r="C165" s="24" t="s">
        <v>145</v>
      </c>
      <c r="D165" s="371">
        <v>10.58</v>
      </c>
      <c r="E165" s="624">
        <v>4.84</v>
      </c>
      <c r="F165" s="624">
        <f t="shared" si="6"/>
        <v>51.2072</v>
      </c>
      <c r="G165" s="624">
        <f t="shared" si="5"/>
        <v>51.21</v>
      </c>
      <c r="H165" s="19"/>
    </row>
    <row r="166" ht="24" customHeight="1" spans="1:8">
      <c r="A166" s="443">
        <v>162</v>
      </c>
      <c r="B166" s="12" t="s">
        <v>171</v>
      </c>
      <c r="C166" s="24" t="s">
        <v>145</v>
      </c>
      <c r="D166" s="371">
        <v>10.64</v>
      </c>
      <c r="E166" s="624">
        <v>4.84</v>
      </c>
      <c r="F166" s="624">
        <f t="shared" si="6"/>
        <v>51.4976</v>
      </c>
      <c r="G166" s="624">
        <f t="shared" si="5"/>
        <v>51.5</v>
      </c>
      <c r="H166" s="19"/>
    </row>
    <row r="167" ht="24" customHeight="1" spans="1:8">
      <c r="A167" s="443">
        <v>163</v>
      </c>
      <c r="B167" s="12" t="s">
        <v>172</v>
      </c>
      <c r="C167" s="24" t="s">
        <v>145</v>
      </c>
      <c r="D167" s="371">
        <v>2.91</v>
      </c>
      <c r="E167" s="624">
        <v>4.84</v>
      </c>
      <c r="F167" s="624">
        <f t="shared" si="6"/>
        <v>14.0844</v>
      </c>
      <c r="G167" s="624">
        <f t="shared" si="5"/>
        <v>14.08</v>
      </c>
      <c r="H167" s="19"/>
    </row>
    <row r="168" ht="24" customHeight="1" spans="1:8">
      <c r="A168" s="443">
        <v>164</v>
      </c>
      <c r="B168" s="12" t="s">
        <v>173</v>
      </c>
      <c r="C168" s="24" t="s">
        <v>145</v>
      </c>
      <c r="D168" s="371">
        <v>21.78</v>
      </c>
      <c r="E168" s="624">
        <v>4.84</v>
      </c>
      <c r="F168" s="624">
        <f t="shared" si="6"/>
        <v>105.4152</v>
      </c>
      <c r="G168" s="624">
        <f t="shared" si="5"/>
        <v>105.42</v>
      </c>
      <c r="H168" s="19"/>
    </row>
    <row r="169" ht="24" customHeight="1" spans="1:8">
      <c r="A169" s="443">
        <v>165</v>
      </c>
      <c r="B169" s="12" t="s">
        <v>174</v>
      </c>
      <c r="C169" s="24" t="s">
        <v>145</v>
      </c>
      <c r="D169" s="371">
        <v>8.81</v>
      </c>
      <c r="E169" s="624">
        <v>4.84</v>
      </c>
      <c r="F169" s="624">
        <f t="shared" si="6"/>
        <v>42.6404</v>
      </c>
      <c r="G169" s="624">
        <f t="shared" si="5"/>
        <v>42.64</v>
      </c>
      <c r="H169" s="19"/>
    </row>
    <row r="170" ht="24" customHeight="1" spans="1:8">
      <c r="A170" s="443">
        <v>166</v>
      </c>
      <c r="B170" s="12" t="s">
        <v>175</v>
      </c>
      <c r="C170" s="24" t="s">
        <v>145</v>
      </c>
      <c r="D170" s="371">
        <v>6.89</v>
      </c>
      <c r="E170" s="624">
        <v>4.84</v>
      </c>
      <c r="F170" s="624">
        <f t="shared" si="6"/>
        <v>33.3476</v>
      </c>
      <c r="G170" s="624">
        <f t="shared" si="5"/>
        <v>33.35</v>
      </c>
      <c r="H170" s="19"/>
    </row>
    <row r="171" ht="24" customHeight="1" spans="1:8">
      <c r="A171" s="443">
        <v>167</v>
      </c>
      <c r="B171" s="12" t="s">
        <v>176</v>
      </c>
      <c r="C171" s="24" t="s">
        <v>145</v>
      </c>
      <c r="D171" s="371">
        <v>3.3</v>
      </c>
      <c r="E171" s="624">
        <v>4.84</v>
      </c>
      <c r="F171" s="624">
        <f t="shared" si="6"/>
        <v>15.972</v>
      </c>
      <c r="G171" s="624">
        <f t="shared" si="5"/>
        <v>15.97</v>
      </c>
      <c r="H171" s="19"/>
    </row>
    <row r="172" ht="24" customHeight="1" spans="1:8">
      <c r="A172" s="443">
        <v>168</v>
      </c>
      <c r="B172" s="12" t="s">
        <v>177</v>
      </c>
      <c r="C172" s="24" t="s">
        <v>145</v>
      </c>
      <c r="D172" s="371">
        <v>28.33</v>
      </c>
      <c r="E172" s="624">
        <v>4.84</v>
      </c>
      <c r="F172" s="624">
        <f t="shared" si="6"/>
        <v>137.1172</v>
      </c>
      <c r="G172" s="624">
        <f t="shared" si="5"/>
        <v>137.12</v>
      </c>
      <c r="H172" s="19"/>
    </row>
    <row r="173" ht="24" customHeight="1" spans="1:8">
      <c r="A173" s="443">
        <v>169</v>
      </c>
      <c r="B173" s="12" t="s">
        <v>178</v>
      </c>
      <c r="C173" s="24" t="s">
        <v>145</v>
      </c>
      <c r="D173" s="371">
        <v>4.68</v>
      </c>
      <c r="E173" s="624">
        <v>4.84</v>
      </c>
      <c r="F173" s="624">
        <f t="shared" si="6"/>
        <v>22.6512</v>
      </c>
      <c r="G173" s="624">
        <f t="shared" si="5"/>
        <v>22.65</v>
      </c>
      <c r="H173" s="19"/>
    </row>
    <row r="174" ht="24" customHeight="1" spans="1:8">
      <c r="A174" s="443">
        <v>170</v>
      </c>
      <c r="B174" s="12" t="s">
        <v>179</v>
      </c>
      <c r="C174" s="24" t="s">
        <v>145</v>
      </c>
      <c r="D174" s="371">
        <v>36.69</v>
      </c>
      <c r="E174" s="624">
        <v>4.84</v>
      </c>
      <c r="F174" s="624">
        <f t="shared" si="6"/>
        <v>177.5796</v>
      </c>
      <c r="G174" s="624">
        <f t="shared" si="5"/>
        <v>177.58</v>
      </c>
      <c r="H174" s="19"/>
    </row>
    <row r="175" ht="24" customHeight="1" spans="1:8">
      <c r="A175" s="443">
        <v>171</v>
      </c>
      <c r="B175" s="12" t="s">
        <v>180</v>
      </c>
      <c r="C175" s="24" t="s">
        <v>145</v>
      </c>
      <c r="D175" s="371">
        <v>8.6</v>
      </c>
      <c r="E175" s="624">
        <v>4.84</v>
      </c>
      <c r="F175" s="624">
        <f t="shared" si="6"/>
        <v>41.624</v>
      </c>
      <c r="G175" s="624">
        <f t="shared" si="5"/>
        <v>41.62</v>
      </c>
      <c r="H175" s="19"/>
    </row>
    <row r="176" ht="24" customHeight="1" spans="1:8">
      <c r="A176" s="443">
        <v>172</v>
      </c>
      <c r="B176" s="12" t="s">
        <v>181</v>
      </c>
      <c r="C176" s="24" t="s">
        <v>145</v>
      </c>
      <c r="D176" s="371">
        <v>19.69</v>
      </c>
      <c r="E176" s="624">
        <v>4.84</v>
      </c>
      <c r="F176" s="624">
        <f t="shared" si="6"/>
        <v>95.2996</v>
      </c>
      <c r="G176" s="624">
        <f t="shared" si="5"/>
        <v>95.3</v>
      </c>
      <c r="H176" s="19"/>
    </row>
    <row r="177" ht="24" customHeight="1" spans="1:8">
      <c r="A177" s="443">
        <v>173</v>
      </c>
      <c r="B177" s="12" t="s">
        <v>182</v>
      </c>
      <c r="C177" s="24" t="s">
        <v>145</v>
      </c>
      <c r="D177" s="371">
        <v>20.79</v>
      </c>
      <c r="E177" s="624">
        <v>4.84</v>
      </c>
      <c r="F177" s="624">
        <f t="shared" si="6"/>
        <v>100.6236</v>
      </c>
      <c r="G177" s="624">
        <f t="shared" si="5"/>
        <v>100.62</v>
      </c>
      <c r="H177" s="19"/>
    </row>
    <row r="178" ht="24" customHeight="1" spans="1:8">
      <c r="A178" s="443">
        <v>174</v>
      </c>
      <c r="B178" s="12" t="s">
        <v>183</v>
      </c>
      <c r="C178" s="24" t="s">
        <v>145</v>
      </c>
      <c r="D178" s="371">
        <v>6.04</v>
      </c>
      <c r="E178" s="624">
        <v>4.84</v>
      </c>
      <c r="F178" s="624">
        <f t="shared" si="6"/>
        <v>29.2336</v>
      </c>
      <c r="G178" s="624">
        <f t="shared" si="5"/>
        <v>29.23</v>
      </c>
      <c r="H178" s="19"/>
    </row>
    <row r="179" ht="24" customHeight="1" spans="1:8">
      <c r="A179" s="443">
        <v>175</v>
      </c>
      <c r="B179" s="12" t="s">
        <v>184</v>
      </c>
      <c r="C179" s="24" t="s">
        <v>145</v>
      </c>
      <c r="D179" s="371">
        <v>1.98</v>
      </c>
      <c r="E179" s="624">
        <v>4.84</v>
      </c>
      <c r="F179" s="624">
        <f t="shared" si="6"/>
        <v>9.5832</v>
      </c>
      <c r="G179" s="624">
        <f t="shared" si="5"/>
        <v>9.58</v>
      </c>
      <c r="H179" s="19"/>
    </row>
    <row r="180" ht="24" customHeight="1" spans="1:8">
      <c r="A180" s="443">
        <v>176</v>
      </c>
      <c r="B180" s="12" t="s">
        <v>185</v>
      </c>
      <c r="C180" s="24" t="s">
        <v>145</v>
      </c>
      <c r="D180" s="371">
        <v>5.45</v>
      </c>
      <c r="E180" s="624">
        <v>4.84</v>
      </c>
      <c r="F180" s="624">
        <f t="shared" si="6"/>
        <v>26.378</v>
      </c>
      <c r="G180" s="624">
        <f t="shared" si="5"/>
        <v>26.38</v>
      </c>
      <c r="H180" s="19"/>
    </row>
    <row r="181" ht="24" customHeight="1" spans="1:8">
      <c r="A181" s="443">
        <v>177</v>
      </c>
      <c r="B181" s="12" t="s">
        <v>186</v>
      </c>
      <c r="C181" s="24" t="s">
        <v>145</v>
      </c>
      <c r="D181" s="371">
        <v>4.72</v>
      </c>
      <c r="E181" s="624">
        <v>4.84</v>
      </c>
      <c r="F181" s="624">
        <f t="shared" si="6"/>
        <v>22.8448</v>
      </c>
      <c r="G181" s="624">
        <f t="shared" si="5"/>
        <v>22.84</v>
      </c>
      <c r="H181" s="19"/>
    </row>
    <row r="182" ht="24" customHeight="1" spans="1:8">
      <c r="A182" s="443">
        <v>178</v>
      </c>
      <c r="B182" s="12" t="s">
        <v>187</v>
      </c>
      <c r="C182" s="24" t="s">
        <v>145</v>
      </c>
      <c r="D182" s="371">
        <v>12.04</v>
      </c>
      <c r="E182" s="624">
        <v>4.84</v>
      </c>
      <c r="F182" s="624">
        <f t="shared" si="6"/>
        <v>58.2736</v>
      </c>
      <c r="G182" s="624">
        <f t="shared" si="5"/>
        <v>58.27</v>
      </c>
      <c r="H182" s="19"/>
    </row>
    <row r="183" ht="24" customHeight="1" spans="1:8">
      <c r="A183" s="443">
        <v>179</v>
      </c>
      <c r="B183" s="12" t="s">
        <v>188</v>
      </c>
      <c r="C183" s="24" t="s">
        <v>145</v>
      </c>
      <c r="D183" s="371">
        <v>27.34</v>
      </c>
      <c r="E183" s="624">
        <v>4.84</v>
      </c>
      <c r="F183" s="624">
        <f t="shared" si="6"/>
        <v>132.3256</v>
      </c>
      <c r="G183" s="624">
        <f t="shared" si="5"/>
        <v>132.33</v>
      </c>
      <c r="H183" s="19"/>
    </row>
    <row r="184" ht="24" customHeight="1" spans="1:8">
      <c r="A184" s="443">
        <v>180</v>
      </c>
      <c r="B184" s="12" t="s">
        <v>189</v>
      </c>
      <c r="C184" s="24" t="s">
        <v>145</v>
      </c>
      <c r="D184" s="371">
        <v>25.84</v>
      </c>
      <c r="E184" s="624">
        <v>4.84</v>
      </c>
      <c r="F184" s="624">
        <f t="shared" si="6"/>
        <v>125.0656</v>
      </c>
      <c r="G184" s="624">
        <f t="shared" si="5"/>
        <v>125.07</v>
      </c>
      <c r="H184" s="19"/>
    </row>
    <row r="185" ht="24" customHeight="1" spans="1:8">
      <c r="A185" s="443">
        <v>181</v>
      </c>
      <c r="B185" s="12" t="s">
        <v>190</v>
      </c>
      <c r="C185" s="24" t="s">
        <v>145</v>
      </c>
      <c r="D185" s="371">
        <v>6.82</v>
      </c>
      <c r="E185" s="624">
        <v>4.84</v>
      </c>
      <c r="F185" s="624">
        <f t="shared" si="6"/>
        <v>33.0088</v>
      </c>
      <c r="G185" s="624">
        <f t="shared" si="5"/>
        <v>33.01</v>
      </c>
      <c r="H185" s="19"/>
    </row>
    <row r="186" ht="24" customHeight="1" spans="1:8">
      <c r="A186" s="443">
        <v>182</v>
      </c>
      <c r="B186" s="12" t="s">
        <v>191</v>
      </c>
      <c r="C186" s="24" t="s">
        <v>145</v>
      </c>
      <c r="D186" s="371">
        <v>5.48</v>
      </c>
      <c r="E186" s="624">
        <v>4.84</v>
      </c>
      <c r="F186" s="624">
        <f t="shared" si="6"/>
        <v>26.5232</v>
      </c>
      <c r="G186" s="624">
        <f t="shared" si="5"/>
        <v>26.52</v>
      </c>
      <c r="H186" s="19"/>
    </row>
    <row r="187" ht="24" customHeight="1" spans="1:8">
      <c r="A187" s="443">
        <v>183</v>
      </c>
      <c r="B187" s="12" t="s">
        <v>192</v>
      </c>
      <c r="C187" s="24" t="s">
        <v>145</v>
      </c>
      <c r="D187" s="371">
        <v>24.95</v>
      </c>
      <c r="E187" s="624">
        <v>4.84</v>
      </c>
      <c r="F187" s="624">
        <f t="shared" si="6"/>
        <v>120.758</v>
      </c>
      <c r="G187" s="624">
        <f t="shared" si="5"/>
        <v>120.76</v>
      </c>
      <c r="H187" s="19"/>
    </row>
    <row r="188" ht="24" customHeight="1" spans="1:8">
      <c r="A188" s="443">
        <v>184</v>
      </c>
      <c r="B188" s="12" t="s">
        <v>193</v>
      </c>
      <c r="C188" s="24" t="s">
        <v>145</v>
      </c>
      <c r="D188" s="371">
        <v>3.38</v>
      </c>
      <c r="E188" s="624">
        <v>4.84</v>
      </c>
      <c r="F188" s="624">
        <f t="shared" si="6"/>
        <v>16.3592</v>
      </c>
      <c r="G188" s="624">
        <f t="shared" si="5"/>
        <v>16.36</v>
      </c>
      <c r="H188" s="19"/>
    </row>
    <row r="189" ht="24" customHeight="1" spans="1:8">
      <c r="A189" s="443">
        <v>185</v>
      </c>
      <c r="B189" s="12" t="s">
        <v>194</v>
      </c>
      <c r="C189" s="24" t="s">
        <v>145</v>
      </c>
      <c r="D189" s="371">
        <v>15.89</v>
      </c>
      <c r="E189" s="624">
        <v>4.84</v>
      </c>
      <c r="F189" s="624">
        <f t="shared" si="6"/>
        <v>76.9076</v>
      </c>
      <c r="G189" s="624">
        <f t="shared" si="5"/>
        <v>76.91</v>
      </c>
      <c r="H189" s="19"/>
    </row>
    <row r="190" ht="24" customHeight="1" spans="1:8">
      <c r="A190" s="443">
        <v>186</v>
      </c>
      <c r="B190" s="12" t="s">
        <v>195</v>
      </c>
      <c r="C190" s="24" t="s">
        <v>145</v>
      </c>
      <c r="D190" s="371">
        <v>5.4</v>
      </c>
      <c r="E190" s="624">
        <v>4.84</v>
      </c>
      <c r="F190" s="624">
        <f t="shared" si="6"/>
        <v>26.136</v>
      </c>
      <c r="G190" s="624">
        <f t="shared" si="5"/>
        <v>26.14</v>
      </c>
      <c r="H190" s="19"/>
    </row>
    <row r="191" ht="24" customHeight="1" spans="1:8">
      <c r="A191" s="443">
        <v>187</v>
      </c>
      <c r="B191" s="12" t="s">
        <v>196</v>
      </c>
      <c r="C191" s="24" t="s">
        <v>145</v>
      </c>
      <c r="D191" s="371">
        <v>9.23</v>
      </c>
      <c r="E191" s="624">
        <v>4.84</v>
      </c>
      <c r="F191" s="624">
        <f t="shared" si="6"/>
        <v>44.6732</v>
      </c>
      <c r="G191" s="624">
        <f t="shared" si="5"/>
        <v>44.67</v>
      </c>
      <c r="H191" s="19"/>
    </row>
    <row r="192" ht="24" customHeight="1" spans="1:8">
      <c r="A192" s="443">
        <v>188</v>
      </c>
      <c r="B192" s="12" t="s">
        <v>197</v>
      </c>
      <c r="C192" s="24" t="s">
        <v>145</v>
      </c>
      <c r="D192" s="371">
        <v>2.48</v>
      </c>
      <c r="E192" s="624">
        <v>4.84</v>
      </c>
      <c r="F192" s="624">
        <f t="shared" si="6"/>
        <v>12.0032</v>
      </c>
      <c r="G192" s="624">
        <f t="shared" si="5"/>
        <v>12</v>
      </c>
      <c r="H192" s="19"/>
    </row>
    <row r="193" ht="24" customHeight="1" spans="1:8">
      <c r="A193" s="443">
        <v>189</v>
      </c>
      <c r="B193" s="12" t="s">
        <v>198</v>
      </c>
      <c r="C193" s="24" t="s">
        <v>145</v>
      </c>
      <c r="D193" s="371">
        <v>3.67</v>
      </c>
      <c r="E193" s="624">
        <v>4.84</v>
      </c>
      <c r="F193" s="624">
        <f t="shared" si="6"/>
        <v>17.7628</v>
      </c>
      <c r="G193" s="624">
        <f t="shared" si="5"/>
        <v>17.76</v>
      </c>
      <c r="H193" s="19"/>
    </row>
    <row r="194" ht="24" customHeight="1" spans="1:8">
      <c r="A194" s="443">
        <v>190</v>
      </c>
      <c r="B194" s="12" t="s">
        <v>199</v>
      </c>
      <c r="C194" s="24" t="s">
        <v>145</v>
      </c>
      <c r="D194" s="371">
        <v>2.01</v>
      </c>
      <c r="E194" s="624">
        <v>4.84</v>
      </c>
      <c r="F194" s="624">
        <f t="shared" si="6"/>
        <v>9.7284</v>
      </c>
      <c r="G194" s="624">
        <f t="shared" si="5"/>
        <v>9.73</v>
      </c>
      <c r="H194" s="19"/>
    </row>
    <row r="195" ht="24" customHeight="1" spans="1:8">
      <c r="A195" s="443">
        <v>191</v>
      </c>
      <c r="B195" s="12" t="s">
        <v>200</v>
      </c>
      <c r="C195" s="24" t="s">
        <v>145</v>
      </c>
      <c r="D195" s="371">
        <v>2.96</v>
      </c>
      <c r="E195" s="624">
        <v>4.84</v>
      </c>
      <c r="F195" s="624">
        <f t="shared" si="6"/>
        <v>14.3264</v>
      </c>
      <c r="G195" s="624">
        <f t="shared" si="5"/>
        <v>14.33</v>
      </c>
      <c r="H195" s="19"/>
    </row>
    <row r="196" ht="24" customHeight="1" spans="1:8">
      <c r="A196" s="443">
        <v>192</v>
      </c>
      <c r="B196" s="12" t="s">
        <v>201</v>
      </c>
      <c r="C196" s="24" t="s">
        <v>145</v>
      </c>
      <c r="D196" s="371">
        <v>7.77</v>
      </c>
      <c r="E196" s="624">
        <v>4.84</v>
      </c>
      <c r="F196" s="624">
        <f t="shared" si="6"/>
        <v>37.6068</v>
      </c>
      <c r="G196" s="624">
        <f t="shared" si="5"/>
        <v>37.61</v>
      </c>
      <c r="H196" s="19"/>
    </row>
    <row r="197" ht="24" customHeight="1" spans="1:8">
      <c r="A197" s="443">
        <v>193</v>
      </c>
      <c r="B197" s="12" t="s">
        <v>202</v>
      </c>
      <c r="C197" s="24" t="s">
        <v>145</v>
      </c>
      <c r="D197" s="371">
        <v>6.7</v>
      </c>
      <c r="E197" s="624">
        <v>4.84</v>
      </c>
      <c r="F197" s="624">
        <f t="shared" si="6"/>
        <v>32.428</v>
      </c>
      <c r="G197" s="624">
        <f t="shared" ref="G197:G260" si="7">ROUND(F197,2)</f>
        <v>32.43</v>
      </c>
      <c r="H197" s="19"/>
    </row>
    <row r="198" ht="24" customHeight="1" spans="1:8">
      <c r="A198" s="443">
        <v>194</v>
      </c>
      <c r="B198" s="12" t="s">
        <v>203</v>
      </c>
      <c r="C198" s="24" t="s">
        <v>204</v>
      </c>
      <c r="D198" s="371">
        <v>14.15</v>
      </c>
      <c r="E198" s="624">
        <v>4.84</v>
      </c>
      <c r="F198" s="624">
        <f t="shared" si="6"/>
        <v>68.486</v>
      </c>
      <c r="G198" s="624">
        <f t="shared" si="7"/>
        <v>68.49</v>
      </c>
      <c r="H198" s="19"/>
    </row>
    <row r="199" ht="24" customHeight="1" spans="1:8">
      <c r="A199" s="443">
        <v>195</v>
      </c>
      <c r="B199" s="12" t="s">
        <v>205</v>
      </c>
      <c r="C199" s="24" t="s">
        <v>204</v>
      </c>
      <c r="D199" s="371">
        <v>23.03</v>
      </c>
      <c r="E199" s="624">
        <v>4.84</v>
      </c>
      <c r="F199" s="624">
        <f t="shared" si="6"/>
        <v>111.4652</v>
      </c>
      <c r="G199" s="624">
        <f t="shared" si="7"/>
        <v>111.47</v>
      </c>
      <c r="H199" s="19"/>
    </row>
    <row r="200" ht="24" customHeight="1" spans="1:8">
      <c r="A200" s="443">
        <v>196</v>
      </c>
      <c r="B200" s="12" t="s">
        <v>206</v>
      </c>
      <c r="C200" s="24" t="s">
        <v>204</v>
      </c>
      <c r="D200" s="371">
        <v>10.11</v>
      </c>
      <c r="E200" s="624">
        <v>4.84</v>
      </c>
      <c r="F200" s="624">
        <f t="shared" si="6"/>
        <v>48.9324</v>
      </c>
      <c r="G200" s="624">
        <f t="shared" si="7"/>
        <v>48.93</v>
      </c>
      <c r="H200" s="19"/>
    </row>
    <row r="201" ht="24" customHeight="1" spans="1:8">
      <c r="A201" s="443">
        <v>197</v>
      </c>
      <c r="B201" s="12" t="s">
        <v>207</v>
      </c>
      <c r="C201" s="24" t="s">
        <v>204</v>
      </c>
      <c r="D201" s="371">
        <v>17.58</v>
      </c>
      <c r="E201" s="624">
        <v>4.84</v>
      </c>
      <c r="F201" s="624">
        <f t="shared" si="6"/>
        <v>85.0872</v>
      </c>
      <c r="G201" s="624">
        <f t="shared" si="7"/>
        <v>85.09</v>
      </c>
      <c r="H201" s="19"/>
    </row>
    <row r="202" ht="24" customHeight="1" spans="1:8">
      <c r="A202" s="443">
        <v>198</v>
      </c>
      <c r="B202" s="12" t="s">
        <v>208</v>
      </c>
      <c r="C202" s="24" t="s">
        <v>204</v>
      </c>
      <c r="D202" s="371">
        <v>6.88</v>
      </c>
      <c r="E202" s="624">
        <v>4.84</v>
      </c>
      <c r="F202" s="624">
        <f t="shared" si="6"/>
        <v>33.2992</v>
      </c>
      <c r="G202" s="624">
        <f t="shared" si="7"/>
        <v>33.3</v>
      </c>
      <c r="H202" s="19"/>
    </row>
    <row r="203" ht="24" customHeight="1" spans="1:8">
      <c r="A203" s="443">
        <v>199</v>
      </c>
      <c r="B203" s="12" t="s">
        <v>209</v>
      </c>
      <c r="C203" s="24" t="s">
        <v>204</v>
      </c>
      <c r="D203" s="371">
        <v>13.2</v>
      </c>
      <c r="E203" s="624">
        <v>4.84</v>
      </c>
      <c r="F203" s="624">
        <f t="shared" si="6"/>
        <v>63.888</v>
      </c>
      <c r="G203" s="624">
        <f t="shared" si="7"/>
        <v>63.89</v>
      </c>
      <c r="H203" s="19"/>
    </row>
    <row r="204" ht="24" customHeight="1" spans="1:8">
      <c r="A204" s="443">
        <v>200</v>
      </c>
      <c r="B204" s="12" t="s">
        <v>210</v>
      </c>
      <c r="C204" s="24" t="s">
        <v>204</v>
      </c>
      <c r="D204" s="371">
        <v>13.72</v>
      </c>
      <c r="E204" s="624">
        <v>4.84</v>
      </c>
      <c r="F204" s="624">
        <f t="shared" si="6"/>
        <v>66.4048</v>
      </c>
      <c r="G204" s="624">
        <f t="shared" si="7"/>
        <v>66.4</v>
      </c>
      <c r="H204" s="19"/>
    </row>
    <row r="205" ht="24" customHeight="1" spans="1:8">
      <c r="A205" s="443">
        <v>201</v>
      </c>
      <c r="B205" s="12" t="s">
        <v>211</v>
      </c>
      <c r="C205" s="24" t="s">
        <v>204</v>
      </c>
      <c r="D205" s="371">
        <v>5.65</v>
      </c>
      <c r="E205" s="624">
        <v>4.84</v>
      </c>
      <c r="F205" s="624">
        <f t="shared" si="6"/>
        <v>27.346</v>
      </c>
      <c r="G205" s="624">
        <f t="shared" si="7"/>
        <v>27.35</v>
      </c>
      <c r="H205" s="19"/>
    </row>
    <row r="206" ht="24" customHeight="1" spans="1:8">
      <c r="A206" s="443">
        <v>202</v>
      </c>
      <c r="B206" s="12" t="s">
        <v>191</v>
      </c>
      <c r="C206" s="24" t="s">
        <v>204</v>
      </c>
      <c r="D206" s="371">
        <v>4.81</v>
      </c>
      <c r="E206" s="624">
        <v>4.84</v>
      </c>
      <c r="F206" s="624">
        <f t="shared" si="6"/>
        <v>23.2804</v>
      </c>
      <c r="G206" s="624">
        <f t="shared" si="7"/>
        <v>23.28</v>
      </c>
      <c r="H206" s="19"/>
    </row>
    <row r="207" ht="24" customHeight="1" spans="1:8">
      <c r="A207" s="443">
        <v>203</v>
      </c>
      <c r="B207" s="12" t="s">
        <v>212</v>
      </c>
      <c r="C207" s="24" t="s">
        <v>204</v>
      </c>
      <c r="D207" s="371">
        <v>3.23</v>
      </c>
      <c r="E207" s="624">
        <v>4.84</v>
      </c>
      <c r="F207" s="624">
        <f t="shared" si="6"/>
        <v>15.6332</v>
      </c>
      <c r="G207" s="624">
        <f t="shared" si="7"/>
        <v>15.63</v>
      </c>
      <c r="H207" s="19"/>
    </row>
    <row r="208" ht="24" customHeight="1" spans="1:8">
      <c r="A208" s="443">
        <v>204</v>
      </c>
      <c r="B208" s="12" t="s">
        <v>213</v>
      </c>
      <c r="C208" s="24" t="s">
        <v>204</v>
      </c>
      <c r="D208" s="371">
        <v>12.8</v>
      </c>
      <c r="E208" s="624">
        <v>4.84</v>
      </c>
      <c r="F208" s="624">
        <f t="shared" si="6"/>
        <v>61.952</v>
      </c>
      <c r="G208" s="624">
        <f t="shared" si="7"/>
        <v>61.95</v>
      </c>
      <c r="H208" s="19"/>
    </row>
    <row r="209" ht="24" customHeight="1" spans="1:8">
      <c r="A209" s="443">
        <v>205</v>
      </c>
      <c r="B209" s="12" t="s">
        <v>214</v>
      </c>
      <c r="C209" s="24" t="s">
        <v>204</v>
      </c>
      <c r="D209" s="371">
        <v>7.59</v>
      </c>
      <c r="E209" s="624">
        <v>4.84</v>
      </c>
      <c r="F209" s="624">
        <f t="shared" si="6"/>
        <v>36.7356</v>
      </c>
      <c r="G209" s="624">
        <f t="shared" si="7"/>
        <v>36.74</v>
      </c>
      <c r="H209" s="19"/>
    </row>
    <row r="210" ht="24" customHeight="1" spans="1:8">
      <c r="A210" s="443">
        <v>206</v>
      </c>
      <c r="B210" s="12" t="s">
        <v>215</v>
      </c>
      <c r="C210" s="24" t="s">
        <v>204</v>
      </c>
      <c r="D210" s="371">
        <v>7.74</v>
      </c>
      <c r="E210" s="624">
        <v>4.84</v>
      </c>
      <c r="F210" s="624">
        <f t="shared" si="6"/>
        <v>37.4616</v>
      </c>
      <c r="G210" s="624">
        <f t="shared" si="7"/>
        <v>37.46</v>
      </c>
      <c r="H210" s="19"/>
    </row>
    <row r="211" ht="24" customHeight="1" spans="1:8">
      <c r="A211" s="443">
        <v>207</v>
      </c>
      <c r="B211" s="12" t="s">
        <v>216</v>
      </c>
      <c r="C211" s="24" t="s">
        <v>204</v>
      </c>
      <c r="D211" s="371">
        <v>7.83</v>
      </c>
      <c r="E211" s="624">
        <v>4.84</v>
      </c>
      <c r="F211" s="624">
        <f t="shared" si="6"/>
        <v>37.8972</v>
      </c>
      <c r="G211" s="624">
        <f t="shared" si="7"/>
        <v>37.9</v>
      </c>
      <c r="H211" s="19"/>
    </row>
    <row r="212" ht="24" customHeight="1" spans="1:8">
      <c r="A212" s="443">
        <v>208</v>
      </c>
      <c r="B212" s="12" t="s">
        <v>217</v>
      </c>
      <c r="C212" s="24" t="s">
        <v>204</v>
      </c>
      <c r="D212" s="371">
        <v>8.58</v>
      </c>
      <c r="E212" s="624">
        <v>4.84</v>
      </c>
      <c r="F212" s="624">
        <f t="shared" si="6"/>
        <v>41.5272</v>
      </c>
      <c r="G212" s="624">
        <f t="shared" si="7"/>
        <v>41.53</v>
      </c>
      <c r="H212" s="19"/>
    </row>
    <row r="213" ht="24" customHeight="1" spans="1:8">
      <c r="A213" s="443">
        <v>209</v>
      </c>
      <c r="B213" s="12" t="s">
        <v>218</v>
      </c>
      <c r="C213" s="24" t="s">
        <v>204</v>
      </c>
      <c r="D213" s="371">
        <v>1.1</v>
      </c>
      <c r="E213" s="624">
        <v>4.84</v>
      </c>
      <c r="F213" s="624">
        <f t="shared" si="6"/>
        <v>5.324</v>
      </c>
      <c r="G213" s="624">
        <f t="shared" si="7"/>
        <v>5.32</v>
      </c>
      <c r="H213" s="19"/>
    </row>
    <row r="214" ht="24" customHeight="1" spans="1:8">
      <c r="A214" s="443">
        <v>210</v>
      </c>
      <c r="B214" s="12" t="s">
        <v>219</v>
      </c>
      <c r="C214" s="24" t="s">
        <v>204</v>
      </c>
      <c r="D214" s="371">
        <v>11.03</v>
      </c>
      <c r="E214" s="624">
        <v>4.84</v>
      </c>
      <c r="F214" s="624">
        <f t="shared" si="6"/>
        <v>53.3852</v>
      </c>
      <c r="G214" s="624">
        <f t="shared" si="7"/>
        <v>53.39</v>
      </c>
      <c r="H214" s="19"/>
    </row>
    <row r="215" ht="24" customHeight="1" spans="1:8">
      <c r="A215" s="443">
        <v>211</v>
      </c>
      <c r="B215" s="12" t="s">
        <v>220</v>
      </c>
      <c r="C215" s="24" t="s">
        <v>204</v>
      </c>
      <c r="D215" s="371">
        <v>21.6</v>
      </c>
      <c r="E215" s="624">
        <v>4.84</v>
      </c>
      <c r="F215" s="624">
        <f t="shared" si="6"/>
        <v>104.544</v>
      </c>
      <c r="G215" s="624">
        <f t="shared" si="7"/>
        <v>104.54</v>
      </c>
      <c r="H215" s="19"/>
    </row>
    <row r="216" ht="24" customHeight="1" spans="1:8">
      <c r="A216" s="443">
        <v>212</v>
      </c>
      <c r="B216" s="12" t="s">
        <v>221</v>
      </c>
      <c r="C216" s="24" t="s">
        <v>204</v>
      </c>
      <c r="D216" s="371">
        <v>6.82</v>
      </c>
      <c r="E216" s="624">
        <v>4.84</v>
      </c>
      <c r="F216" s="624">
        <f t="shared" si="6"/>
        <v>33.0088</v>
      </c>
      <c r="G216" s="624">
        <f t="shared" si="7"/>
        <v>33.01</v>
      </c>
      <c r="H216" s="19"/>
    </row>
    <row r="217" ht="24" customHeight="1" spans="1:8">
      <c r="A217" s="443">
        <v>213</v>
      </c>
      <c r="B217" s="12" t="s">
        <v>104</v>
      </c>
      <c r="C217" s="24" t="s">
        <v>204</v>
      </c>
      <c r="D217" s="371">
        <v>3.86</v>
      </c>
      <c r="E217" s="624">
        <v>4.84</v>
      </c>
      <c r="F217" s="624">
        <f t="shared" si="6"/>
        <v>18.6824</v>
      </c>
      <c r="G217" s="624">
        <f t="shared" si="7"/>
        <v>18.68</v>
      </c>
      <c r="H217" s="19"/>
    </row>
    <row r="218" ht="24" customHeight="1" spans="1:8">
      <c r="A218" s="443">
        <v>214</v>
      </c>
      <c r="B218" s="12" t="s">
        <v>222</v>
      </c>
      <c r="C218" s="24" t="s">
        <v>204</v>
      </c>
      <c r="D218" s="371">
        <v>13.55</v>
      </c>
      <c r="E218" s="624">
        <v>4.84</v>
      </c>
      <c r="F218" s="624">
        <f t="shared" si="6"/>
        <v>65.582</v>
      </c>
      <c r="G218" s="624">
        <f t="shared" si="7"/>
        <v>65.58</v>
      </c>
      <c r="H218" s="19"/>
    </row>
    <row r="219" ht="24" customHeight="1" spans="1:8">
      <c r="A219" s="443">
        <v>215</v>
      </c>
      <c r="B219" s="12" t="s">
        <v>223</v>
      </c>
      <c r="C219" s="24" t="s">
        <v>204</v>
      </c>
      <c r="D219" s="371">
        <v>2.93</v>
      </c>
      <c r="E219" s="624">
        <v>4.84</v>
      </c>
      <c r="F219" s="624">
        <f t="shared" si="6"/>
        <v>14.1812</v>
      </c>
      <c r="G219" s="624">
        <f t="shared" si="7"/>
        <v>14.18</v>
      </c>
      <c r="H219" s="19"/>
    </row>
    <row r="220" ht="24" customHeight="1" spans="1:8">
      <c r="A220" s="443">
        <v>216</v>
      </c>
      <c r="B220" s="12" t="s">
        <v>224</v>
      </c>
      <c r="C220" s="24" t="s">
        <v>204</v>
      </c>
      <c r="D220" s="371">
        <v>7.77</v>
      </c>
      <c r="E220" s="624">
        <v>4.84</v>
      </c>
      <c r="F220" s="624">
        <f t="shared" si="6"/>
        <v>37.6068</v>
      </c>
      <c r="G220" s="624">
        <f t="shared" si="7"/>
        <v>37.61</v>
      </c>
      <c r="H220" s="19"/>
    </row>
    <row r="221" ht="24" customHeight="1" spans="1:8">
      <c r="A221" s="443">
        <v>217</v>
      </c>
      <c r="B221" s="12" t="s">
        <v>225</v>
      </c>
      <c r="C221" s="24" t="s">
        <v>204</v>
      </c>
      <c r="D221" s="371">
        <v>12.17</v>
      </c>
      <c r="E221" s="624">
        <v>4.84</v>
      </c>
      <c r="F221" s="624">
        <f t="shared" si="6"/>
        <v>58.9028</v>
      </c>
      <c r="G221" s="624">
        <f t="shared" si="7"/>
        <v>58.9</v>
      </c>
      <c r="H221" s="19"/>
    </row>
    <row r="222" ht="24" customHeight="1" spans="1:8">
      <c r="A222" s="443">
        <v>218</v>
      </c>
      <c r="B222" s="12" t="s">
        <v>226</v>
      </c>
      <c r="C222" s="24" t="s">
        <v>204</v>
      </c>
      <c r="D222" s="371">
        <v>14.08</v>
      </c>
      <c r="E222" s="624">
        <v>4.84</v>
      </c>
      <c r="F222" s="624">
        <f t="shared" si="6"/>
        <v>68.1472</v>
      </c>
      <c r="G222" s="624">
        <f t="shared" si="7"/>
        <v>68.15</v>
      </c>
      <c r="H222" s="19"/>
    </row>
    <row r="223" ht="24" customHeight="1" spans="1:8">
      <c r="A223" s="443">
        <v>219</v>
      </c>
      <c r="B223" s="12" t="s">
        <v>227</v>
      </c>
      <c r="C223" s="24" t="s">
        <v>204</v>
      </c>
      <c r="D223" s="371">
        <v>9.84</v>
      </c>
      <c r="E223" s="624">
        <v>4.84</v>
      </c>
      <c r="F223" s="624">
        <f t="shared" si="6"/>
        <v>47.6256</v>
      </c>
      <c r="G223" s="624">
        <f t="shared" si="7"/>
        <v>47.63</v>
      </c>
      <c r="H223" s="19"/>
    </row>
    <row r="224" ht="24" customHeight="1" spans="1:8">
      <c r="A224" s="443">
        <v>220</v>
      </c>
      <c r="B224" s="12" t="s">
        <v>228</v>
      </c>
      <c r="C224" s="24" t="s">
        <v>204</v>
      </c>
      <c r="D224" s="371">
        <v>0.68</v>
      </c>
      <c r="E224" s="624">
        <v>4.84</v>
      </c>
      <c r="F224" s="624">
        <f t="shared" si="6"/>
        <v>3.2912</v>
      </c>
      <c r="G224" s="624">
        <f t="shared" si="7"/>
        <v>3.29</v>
      </c>
      <c r="H224" s="19"/>
    </row>
    <row r="225" ht="24" customHeight="1" spans="1:8">
      <c r="A225" s="443">
        <v>221</v>
      </c>
      <c r="B225" s="12" t="s">
        <v>229</v>
      </c>
      <c r="C225" s="24" t="s">
        <v>204</v>
      </c>
      <c r="D225" s="371">
        <v>11.78</v>
      </c>
      <c r="E225" s="624">
        <v>4.84</v>
      </c>
      <c r="F225" s="624">
        <f t="shared" si="6"/>
        <v>57.0152</v>
      </c>
      <c r="G225" s="624">
        <f t="shared" si="7"/>
        <v>57.02</v>
      </c>
      <c r="H225" s="19"/>
    </row>
    <row r="226" ht="24" customHeight="1" spans="1:8">
      <c r="A226" s="443">
        <v>222</v>
      </c>
      <c r="B226" s="12" t="s">
        <v>230</v>
      </c>
      <c r="C226" s="24" t="s">
        <v>204</v>
      </c>
      <c r="D226" s="371">
        <v>14.02</v>
      </c>
      <c r="E226" s="624">
        <v>4.84</v>
      </c>
      <c r="F226" s="624">
        <f t="shared" si="6"/>
        <v>67.8568</v>
      </c>
      <c r="G226" s="624">
        <f t="shared" si="7"/>
        <v>67.86</v>
      </c>
      <c r="H226" s="19"/>
    </row>
    <row r="227" ht="24" customHeight="1" spans="1:8">
      <c r="A227" s="443">
        <v>223</v>
      </c>
      <c r="B227" s="12" t="s">
        <v>231</v>
      </c>
      <c r="C227" s="24" t="s">
        <v>204</v>
      </c>
      <c r="D227" s="371">
        <v>6.85</v>
      </c>
      <c r="E227" s="624">
        <v>4.84</v>
      </c>
      <c r="F227" s="624">
        <f t="shared" si="6"/>
        <v>33.154</v>
      </c>
      <c r="G227" s="624">
        <f t="shared" si="7"/>
        <v>33.15</v>
      </c>
      <c r="H227" s="19"/>
    </row>
    <row r="228" ht="24" customHeight="1" spans="1:8">
      <c r="A228" s="443">
        <v>224</v>
      </c>
      <c r="B228" s="12" t="s">
        <v>232</v>
      </c>
      <c r="C228" s="24" t="s">
        <v>204</v>
      </c>
      <c r="D228" s="371">
        <v>1.53</v>
      </c>
      <c r="E228" s="624">
        <v>4.84</v>
      </c>
      <c r="F228" s="624">
        <f t="shared" ref="F228:F291" si="8">D228*E228</f>
        <v>7.4052</v>
      </c>
      <c r="G228" s="624">
        <f t="shared" si="7"/>
        <v>7.41</v>
      </c>
      <c r="H228" s="19"/>
    </row>
    <row r="229" ht="24" customHeight="1" spans="1:8">
      <c r="A229" s="443">
        <v>225</v>
      </c>
      <c r="B229" s="12" t="s">
        <v>233</v>
      </c>
      <c r="C229" s="24" t="s">
        <v>204</v>
      </c>
      <c r="D229" s="371">
        <v>10.91</v>
      </c>
      <c r="E229" s="624">
        <v>4.84</v>
      </c>
      <c r="F229" s="624">
        <f t="shared" si="8"/>
        <v>52.8044</v>
      </c>
      <c r="G229" s="624">
        <f t="shared" si="7"/>
        <v>52.8</v>
      </c>
      <c r="H229" s="19"/>
    </row>
    <row r="230" ht="24" customHeight="1" spans="1:8">
      <c r="A230" s="443">
        <v>226</v>
      </c>
      <c r="B230" s="12" t="s">
        <v>234</v>
      </c>
      <c r="C230" s="24" t="s">
        <v>204</v>
      </c>
      <c r="D230" s="371">
        <v>30.99</v>
      </c>
      <c r="E230" s="624">
        <v>4.84</v>
      </c>
      <c r="F230" s="624">
        <f t="shared" si="8"/>
        <v>149.9916</v>
      </c>
      <c r="G230" s="624">
        <f t="shared" si="7"/>
        <v>149.99</v>
      </c>
      <c r="H230" s="19"/>
    </row>
    <row r="231" ht="24" customHeight="1" spans="1:8">
      <c r="A231" s="443">
        <v>227</v>
      </c>
      <c r="B231" s="12" t="s">
        <v>235</v>
      </c>
      <c r="C231" s="24" t="s">
        <v>204</v>
      </c>
      <c r="D231" s="371">
        <v>1.83</v>
      </c>
      <c r="E231" s="624">
        <v>4.84</v>
      </c>
      <c r="F231" s="624">
        <f t="shared" si="8"/>
        <v>8.8572</v>
      </c>
      <c r="G231" s="624">
        <f t="shared" si="7"/>
        <v>8.86</v>
      </c>
      <c r="H231" s="19"/>
    </row>
    <row r="232" ht="24" customHeight="1" spans="1:8">
      <c r="A232" s="443">
        <v>228</v>
      </c>
      <c r="B232" s="12" t="s">
        <v>236</v>
      </c>
      <c r="C232" s="24" t="s">
        <v>204</v>
      </c>
      <c r="D232" s="371">
        <v>40.93</v>
      </c>
      <c r="E232" s="624">
        <v>4.84</v>
      </c>
      <c r="F232" s="624">
        <f t="shared" si="8"/>
        <v>198.1012</v>
      </c>
      <c r="G232" s="624">
        <f t="shared" si="7"/>
        <v>198.1</v>
      </c>
      <c r="H232" s="19"/>
    </row>
    <row r="233" ht="24" customHeight="1" spans="1:8">
      <c r="A233" s="443">
        <v>229</v>
      </c>
      <c r="B233" s="12" t="s">
        <v>237</v>
      </c>
      <c r="C233" s="24" t="s">
        <v>204</v>
      </c>
      <c r="D233" s="371">
        <v>54.42</v>
      </c>
      <c r="E233" s="624">
        <v>4.84</v>
      </c>
      <c r="F233" s="624">
        <f t="shared" si="8"/>
        <v>263.3928</v>
      </c>
      <c r="G233" s="624">
        <f t="shared" si="7"/>
        <v>263.39</v>
      </c>
      <c r="H233" s="19"/>
    </row>
    <row r="234" ht="24" customHeight="1" spans="1:8">
      <c r="A234" s="443">
        <v>230</v>
      </c>
      <c r="B234" s="12" t="s">
        <v>119</v>
      </c>
      <c r="C234" s="24" t="s">
        <v>87</v>
      </c>
      <c r="D234" s="371">
        <v>3.5</v>
      </c>
      <c r="E234" s="624">
        <v>4.84</v>
      </c>
      <c r="F234" s="624">
        <f t="shared" si="8"/>
        <v>16.94</v>
      </c>
      <c r="G234" s="624">
        <f t="shared" si="7"/>
        <v>16.94</v>
      </c>
      <c r="H234" s="19"/>
    </row>
    <row r="235" ht="24" customHeight="1" spans="1:8">
      <c r="A235" s="443">
        <v>231</v>
      </c>
      <c r="B235" s="12" t="s">
        <v>138</v>
      </c>
      <c r="C235" s="24" t="s">
        <v>87</v>
      </c>
      <c r="D235" s="371">
        <v>3.3</v>
      </c>
      <c r="E235" s="624">
        <v>4.84</v>
      </c>
      <c r="F235" s="624">
        <f t="shared" si="8"/>
        <v>15.972</v>
      </c>
      <c r="G235" s="624">
        <f t="shared" si="7"/>
        <v>15.97</v>
      </c>
      <c r="H235" s="19"/>
    </row>
    <row r="236" ht="24" customHeight="1" spans="1:8">
      <c r="A236" s="443">
        <v>232</v>
      </c>
      <c r="B236" s="12" t="s">
        <v>96</v>
      </c>
      <c r="C236" s="24" t="s">
        <v>87</v>
      </c>
      <c r="D236" s="371">
        <v>1.4</v>
      </c>
      <c r="E236" s="624">
        <v>4.84</v>
      </c>
      <c r="F236" s="624">
        <f t="shared" si="8"/>
        <v>6.776</v>
      </c>
      <c r="G236" s="624">
        <f t="shared" si="7"/>
        <v>6.78</v>
      </c>
      <c r="H236" s="19"/>
    </row>
    <row r="237" ht="24" customHeight="1" spans="1:8">
      <c r="A237" s="443">
        <v>233</v>
      </c>
      <c r="B237" s="12" t="s">
        <v>37</v>
      </c>
      <c r="C237" s="24" t="s">
        <v>87</v>
      </c>
      <c r="D237" s="371">
        <v>84</v>
      </c>
      <c r="E237" s="624">
        <v>4.84</v>
      </c>
      <c r="F237" s="624">
        <f t="shared" si="8"/>
        <v>406.56</v>
      </c>
      <c r="G237" s="624">
        <f t="shared" si="7"/>
        <v>406.56</v>
      </c>
      <c r="H237" s="19"/>
    </row>
    <row r="238" ht="24" customHeight="1" spans="1:8">
      <c r="A238" s="443">
        <v>234</v>
      </c>
      <c r="B238" s="12" t="s">
        <v>149</v>
      </c>
      <c r="C238" s="24" t="s">
        <v>87</v>
      </c>
      <c r="D238" s="371">
        <v>49.5</v>
      </c>
      <c r="E238" s="624">
        <v>4.84</v>
      </c>
      <c r="F238" s="624">
        <f t="shared" si="8"/>
        <v>239.58</v>
      </c>
      <c r="G238" s="624">
        <f t="shared" si="7"/>
        <v>239.58</v>
      </c>
      <c r="H238" s="19"/>
    </row>
    <row r="239" ht="24" customHeight="1" spans="1:8">
      <c r="A239" s="443">
        <v>235</v>
      </c>
      <c r="B239" s="12" t="s">
        <v>14</v>
      </c>
      <c r="C239" s="24" t="s">
        <v>87</v>
      </c>
      <c r="D239" s="371">
        <v>1.6</v>
      </c>
      <c r="E239" s="624">
        <v>4.84</v>
      </c>
      <c r="F239" s="624">
        <f t="shared" si="8"/>
        <v>7.744</v>
      </c>
      <c r="G239" s="624">
        <f t="shared" si="7"/>
        <v>7.74</v>
      </c>
      <c r="H239" s="19"/>
    </row>
    <row r="240" ht="24" customHeight="1" spans="1:8">
      <c r="A240" s="443">
        <v>236</v>
      </c>
      <c r="B240" s="12" t="s">
        <v>22</v>
      </c>
      <c r="C240" s="24" t="s">
        <v>87</v>
      </c>
      <c r="D240" s="371">
        <v>3.5</v>
      </c>
      <c r="E240" s="624">
        <v>4.84</v>
      </c>
      <c r="F240" s="624">
        <f t="shared" si="8"/>
        <v>16.94</v>
      </c>
      <c r="G240" s="624">
        <f t="shared" si="7"/>
        <v>16.94</v>
      </c>
      <c r="H240" s="19"/>
    </row>
    <row r="241" ht="24" customHeight="1" spans="1:8">
      <c r="A241" s="443">
        <v>237</v>
      </c>
      <c r="B241" s="12" t="s">
        <v>67</v>
      </c>
      <c r="C241" s="24" t="s">
        <v>87</v>
      </c>
      <c r="D241" s="371">
        <v>0.5</v>
      </c>
      <c r="E241" s="624">
        <v>4.84</v>
      </c>
      <c r="F241" s="624">
        <f t="shared" si="8"/>
        <v>2.42</v>
      </c>
      <c r="G241" s="624">
        <f t="shared" si="7"/>
        <v>2.42</v>
      </c>
      <c r="H241" s="19"/>
    </row>
    <row r="242" ht="24" customHeight="1" spans="1:8">
      <c r="A242" s="443">
        <v>238</v>
      </c>
      <c r="B242" s="12" t="s">
        <v>36</v>
      </c>
      <c r="C242" s="24" t="s">
        <v>87</v>
      </c>
      <c r="D242" s="371">
        <v>0.4</v>
      </c>
      <c r="E242" s="624">
        <v>4.84</v>
      </c>
      <c r="F242" s="624">
        <f t="shared" si="8"/>
        <v>1.936</v>
      </c>
      <c r="G242" s="624">
        <f t="shared" si="7"/>
        <v>1.94</v>
      </c>
      <c r="H242" s="19"/>
    </row>
    <row r="243" ht="24" customHeight="1" spans="1:8">
      <c r="A243" s="443">
        <v>239</v>
      </c>
      <c r="B243" s="12" t="s">
        <v>238</v>
      </c>
      <c r="C243" s="24" t="s">
        <v>87</v>
      </c>
      <c r="D243" s="371">
        <v>457.12</v>
      </c>
      <c r="E243" s="624">
        <v>4.84</v>
      </c>
      <c r="F243" s="624">
        <f t="shared" si="8"/>
        <v>2212.4608</v>
      </c>
      <c r="G243" s="624">
        <f t="shared" si="7"/>
        <v>2212.46</v>
      </c>
      <c r="H243" s="19"/>
    </row>
    <row r="244" ht="24" customHeight="1" spans="1:8">
      <c r="A244" s="443">
        <v>240</v>
      </c>
      <c r="B244" s="12" t="s">
        <v>239</v>
      </c>
      <c r="C244" s="24" t="s">
        <v>87</v>
      </c>
      <c r="D244" s="371">
        <v>6.2</v>
      </c>
      <c r="E244" s="624">
        <v>4.84</v>
      </c>
      <c r="F244" s="624">
        <f t="shared" si="8"/>
        <v>30.008</v>
      </c>
      <c r="G244" s="624">
        <f t="shared" si="7"/>
        <v>30.01</v>
      </c>
      <c r="H244" s="19"/>
    </row>
    <row r="245" ht="24" customHeight="1" spans="1:8">
      <c r="A245" s="443">
        <v>241</v>
      </c>
      <c r="B245" s="12" t="s">
        <v>240</v>
      </c>
      <c r="C245" s="24" t="s">
        <v>11</v>
      </c>
      <c r="D245" s="371">
        <v>16.5</v>
      </c>
      <c r="E245" s="624">
        <v>4.84</v>
      </c>
      <c r="F245" s="624">
        <f t="shared" si="8"/>
        <v>79.86</v>
      </c>
      <c r="G245" s="624">
        <f t="shared" si="7"/>
        <v>79.86</v>
      </c>
      <c r="H245" s="19"/>
    </row>
    <row r="246" ht="24" customHeight="1" spans="1:8">
      <c r="A246" s="443">
        <v>242</v>
      </c>
      <c r="B246" s="12" t="s">
        <v>241</v>
      </c>
      <c r="C246" s="24" t="s">
        <v>87</v>
      </c>
      <c r="D246" s="371">
        <v>11.5</v>
      </c>
      <c r="E246" s="624">
        <v>4.84</v>
      </c>
      <c r="F246" s="624">
        <f t="shared" si="8"/>
        <v>55.66</v>
      </c>
      <c r="G246" s="624">
        <f t="shared" si="7"/>
        <v>55.66</v>
      </c>
      <c r="H246" s="19"/>
    </row>
    <row r="247" ht="24" customHeight="1" spans="1:8">
      <c r="A247" s="443">
        <v>243</v>
      </c>
      <c r="B247" s="12" t="s">
        <v>140</v>
      </c>
      <c r="C247" s="24" t="s">
        <v>87</v>
      </c>
      <c r="D247" s="371">
        <v>19</v>
      </c>
      <c r="E247" s="624">
        <v>4.84</v>
      </c>
      <c r="F247" s="624">
        <f t="shared" si="8"/>
        <v>91.96</v>
      </c>
      <c r="G247" s="624">
        <f t="shared" si="7"/>
        <v>91.96</v>
      </c>
      <c r="H247" s="19"/>
    </row>
    <row r="248" ht="24" customHeight="1" spans="1:8">
      <c r="A248" s="443">
        <v>244</v>
      </c>
      <c r="B248" s="12" t="s">
        <v>101</v>
      </c>
      <c r="C248" s="24" t="s">
        <v>87</v>
      </c>
      <c r="D248" s="371">
        <v>45</v>
      </c>
      <c r="E248" s="624">
        <v>4.84</v>
      </c>
      <c r="F248" s="624">
        <f t="shared" si="8"/>
        <v>217.8</v>
      </c>
      <c r="G248" s="624">
        <f t="shared" si="7"/>
        <v>217.8</v>
      </c>
      <c r="H248" s="19"/>
    </row>
    <row r="249" ht="24" customHeight="1" spans="1:8">
      <c r="A249" s="443">
        <v>245</v>
      </c>
      <c r="B249" s="12" t="s">
        <v>242</v>
      </c>
      <c r="C249" s="24" t="s">
        <v>87</v>
      </c>
      <c r="D249" s="371">
        <v>5</v>
      </c>
      <c r="E249" s="624">
        <v>4.84</v>
      </c>
      <c r="F249" s="624">
        <f t="shared" si="8"/>
        <v>24.2</v>
      </c>
      <c r="G249" s="624">
        <f t="shared" si="7"/>
        <v>24.2</v>
      </c>
      <c r="H249" s="19"/>
    </row>
    <row r="250" ht="24" customHeight="1" spans="1:8">
      <c r="A250" s="443">
        <v>246</v>
      </c>
      <c r="B250" s="12" t="s">
        <v>227</v>
      </c>
      <c r="C250" s="24" t="s">
        <v>204</v>
      </c>
      <c r="D250" s="371">
        <v>8.3</v>
      </c>
      <c r="E250" s="624">
        <v>4.84</v>
      </c>
      <c r="F250" s="624">
        <f t="shared" si="8"/>
        <v>40.172</v>
      </c>
      <c r="G250" s="624">
        <f t="shared" si="7"/>
        <v>40.17</v>
      </c>
      <c r="H250" s="19"/>
    </row>
    <row r="251" ht="24" customHeight="1" spans="1:8">
      <c r="A251" s="443">
        <v>247</v>
      </c>
      <c r="B251" s="12" t="s">
        <v>222</v>
      </c>
      <c r="C251" s="24" t="s">
        <v>204</v>
      </c>
      <c r="D251" s="371">
        <v>15.2</v>
      </c>
      <c r="E251" s="624">
        <v>4.84</v>
      </c>
      <c r="F251" s="624">
        <f t="shared" si="8"/>
        <v>73.568</v>
      </c>
      <c r="G251" s="624">
        <f t="shared" si="7"/>
        <v>73.57</v>
      </c>
      <c r="H251" s="19"/>
    </row>
    <row r="252" ht="24" customHeight="1" spans="1:8">
      <c r="A252" s="443">
        <v>248</v>
      </c>
      <c r="B252" s="12" t="s">
        <v>243</v>
      </c>
      <c r="C252" s="24" t="s">
        <v>11</v>
      </c>
      <c r="D252" s="371">
        <v>5.5</v>
      </c>
      <c r="E252" s="624">
        <v>4.84</v>
      </c>
      <c r="F252" s="624">
        <f t="shared" si="8"/>
        <v>26.62</v>
      </c>
      <c r="G252" s="624">
        <f t="shared" si="7"/>
        <v>26.62</v>
      </c>
      <c r="H252" s="19"/>
    </row>
    <row r="253" ht="24" customHeight="1" spans="1:8">
      <c r="A253" s="443">
        <v>249</v>
      </c>
      <c r="B253" s="12" t="s">
        <v>244</v>
      </c>
      <c r="C253" s="24" t="s">
        <v>87</v>
      </c>
      <c r="D253" s="371">
        <v>20</v>
      </c>
      <c r="E253" s="624">
        <v>4.84</v>
      </c>
      <c r="F253" s="624">
        <f t="shared" si="8"/>
        <v>96.8</v>
      </c>
      <c r="G253" s="624">
        <f t="shared" si="7"/>
        <v>96.8</v>
      </c>
      <c r="H253" s="19"/>
    </row>
    <row r="254" ht="24" customHeight="1" spans="1:8">
      <c r="A254" s="443">
        <v>250</v>
      </c>
      <c r="B254" s="12" t="s">
        <v>245</v>
      </c>
      <c r="C254" s="24" t="s">
        <v>11</v>
      </c>
      <c r="D254" s="371">
        <v>40</v>
      </c>
      <c r="E254" s="624">
        <v>4.84</v>
      </c>
      <c r="F254" s="624">
        <f t="shared" si="8"/>
        <v>193.6</v>
      </c>
      <c r="G254" s="624">
        <f t="shared" si="7"/>
        <v>193.6</v>
      </c>
      <c r="H254" s="19"/>
    </row>
    <row r="255" ht="24" customHeight="1" spans="1:8">
      <c r="A255" s="443">
        <v>251</v>
      </c>
      <c r="B255" s="12" t="s">
        <v>246</v>
      </c>
      <c r="C255" s="24" t="s">
        <v>247</v>
      </c>
      <c r="D255" s="371">
        <v>8.58</v>
      </c>
      <c r="E255" s="624">
        <v>4.84</v>
      </c>
      <c r="F255" s="624">
        <f t="shared" si="8"/>
        <v>41.5272</v>
      </c>
      <c r="G255" s="624">
        <f t="shared" si="7"/>
        <v>41.53</v>
      </c>
      <c r="H255" s="19"/>
    </row>
    <row r="256" ht="24" customHeight="1" spans="1:8">
      <c r="A256" s="443">
        <v>252</v>
      </c>
      <c r="B256" s="12" t="s">
        <v>248</v>
      </c>
      <c r="C256" s="24" t="s">
        <v>247</v>
      </c>
      <c r="D256" s="371">
        <v>4.09</v>
      </c>
      <c r="E256" s="624">
        <v>4.84</v>
      </c>
      <c r="F256" s="624">
        <f t="shared" si="8"/>
        <v>19.7956</v>
      </c>
      <c r="G256" s="624">
        <f t="shared" si="7"/>
        <v>19.8</v>
      </c>
      <c r="H256" s="19"/>
    </row>
    <row r="257" ht="24" customHeight="1" spans="1:8">
      <c r="A257" s="443">
        <v>253</v>
      </c>
      <c r="B257" s="12" t="s">
        <v>249</v>
      </c>
      <c r="C257" s="24" t="s">
        <v>247</v>
      </c>
      <c r="D257" s="371">
        <v>36.85</v>
      </c>
      <c r="E257" s="624">
        <v>4.84</v>
      </c>
      <c r="F257" s="624">
        <f t="shared" si="8"/>
        <v>178.354</v>
      </c>
      <c r="G257" s="624">
        <f t="shared" si="7"/>
        <v>178.35</v>
      </c>
      <c r="H257" s="19"/>
    </row>
    <row r="258" ht="24" customHeight="1" spans="1:8">
      <c r="A258" s="443">
        <v>254</v>
      </c>
      <c r="B258" s="12" t="s">
        <v>250</v>
      </c>
      <c r="C258" s="24" t="s">
        <v>247</v>
      </c>
      <c r="D258" s="371">
        <v>18.56</v>
      </c>
      <c r="E258" s="624">
        <v>4.84</v>
      </c>
      <c r="F258" s="624">
        <f t="shared" si="8"/>
        <v>89.8304</v>
      </c>
      <c r="G258" s="624">
        <f t="shared" si="7"/>
        <v>89.83</v>
      </c>
      <c r="H258" s="19"/>
    </row>
    <row r="259" ht="24" customHeight="1" spans="1:8">
      <c r="A259" s="443">
        <v>255</v>
      </c>
      <c r="B259" s="12" t="s">
        <v>251</v>
      </c>
      <c r="C259" s="24" t="s">
        <v>247</v>
      </c>
      <c r="D259" s="371">
        <v>11.61</v>
      </c>
      <c r="E259" s="624">
        <v>4.84</v>
      </c>
      <c r="F259" s="624">
        <f t="shared" si="8"/>
        <v>56.1924</v>
      </c>
      <c r="G259" s="624">
        <f t="shared" si="7"/>
        <v>56.19</v>
      </c>
      <c r="H259" s="19"/>
    </row>
    <row r="260" ht="24" customHeight="1" spans="1:8">
      <c r="A260" s="443">
        <v>256</v>
      </c>
      <c r="B260" s="12" t="s">
        <v>252</v>
      </c>
      <c r="C260" s="24" t="s">
        <v>247</v>
      </c>
      <c r="D260" s="371">
        <v>7.71</v>
      </c>
      <c r="E260" s="624">
        <v>4.84</v>
      </c>
      <c r="F260" s="624">
        <f t="shared" si="8"/>
        <v>37.3164</v>
      </c>
      <c r="G260" s="624">
        <f t="shared" si="7"/>
        <v>37.32</v>
      </c>
      <c r="H260" s="19"/>
    </row>
    <row r="261" ht="24" customHeight="1" spans="1:8">
      <c r="A261" s="443">
        <v>257</v>
      </c>
      <c r="B261" s="12" t="s">
        <v>253</v>
      </c>
      <c r="C261" s="24" t="s">
        <v>247</v>
      </c>
      <c r="D261" s="371">
        <v>13.82</v>
      </c>
      <c r="E261" s="624">
        <v>4.84</v>
      </c>
      <c r="F261" s="624">
        <f t="shared" si="8"/>
        <v>66.8888</v>
      </c>
      <c r="G261" s="624">
        <f t="shared" ref="G261:G324" si="9">ROUND(F261,2)</f>
        <v>66.89</v>
      </c>
      <c r="H261" s="19"/>
    </row>
    <row r="262" ht="24" customHeight="1" spans="1:8">
      <c r="A262" s="443">
        <v>258</v>
      </c>
      <c r="B262" s="12" t="s">
        <v>254</v>
      </c>
      <c r="C262" s="24" t="s">
        <v>247</v>
      </c>
      <c r="D262" s="371">
        <v>25.11</v>
      </c>
      <c r="E262" s="624">
        <v>4.84</v>
      </c>
      <c r="F262" s="624">
        <f t="shared" si="8"/>
        <v>121.5324</v>
      </c>
      <c r="G262" s="624">
        <f t="shared" si="9"/>
        <v>121.53</v>
      </c>
      <c r="H262" s="19"/>
    </row>
    <row r="263" ht="24" customHeight="1" spans="1:8">
      <c r="A263" s="443">
        <v>259</v>
      </c>
      <c r="B263" s="12" t="s">
        <v>255</v>
      </c>
      <c r="C263" s="24" t="s">
        <v>247</v>
      </c>
      <c r="D263" s="371">
        <v>45.91</v>
      </c>
      <c r="E263" s="624">
        <v>4.84</v>
      </c>
      <c r="F263" s="624">
        <f t="shared" si="8"/>
        <v>222.2044</v>
      </c>
      <c r="G263" s="624">
        <f t="shared" si="9"/>
        <v>222.2</v>
      </c>
      <c r="H263" s="19"/>
    </row>
    <row r="264" ht="24" customHeight="1" spans="1:8">
      <c r="A264" s="443">
        <v>260</v>
      </c>
      <c r="B264" s="12" t="s">
        <v>256</v>
      </c>
      <c r="C264" s="24" t="s">
        <v>247</v>
      </c>
      <c r="D264" s="371">
        <v>21.24</v>
      </c>
      <c r="E264" s="624">
        <v>4.84</v>
      </c>
      <c r="F264" s="624">
        <f t="shared" si="8"/>
        <v>102.8016</v>
      </c>
      <c r="G264" s="624">
        <f t="shared" si="9"/>
        <v>102.8</v>
      </c>
      <c r="H264" s="19"/>
    </row>
    <row r="265" ht="24" customHeight="1" spans="1:8">
      <c r="A265" s="443">
        <v>261</v>
      </c>
      <c r="B265" s="12" t="s">
        <v>257</v>
      </c>
      <c r="C265" s="24" t="s">
        <v>247</v>
      </c>
      <c r="D265" s="371">
        <v>16.23</v>
      </c>
      <c r="E265" s="624">
        <v>4.84</v>
      </c>
      <c r="F265" s="624">
        <f t="shared" si="8"/>
        <v>78.5532</v>
      </c>
      <c r="G265" s="624">
        <f t="shared" si="9"/>
        <v>78.55</v>
      </c>
      <c r="H265" s="19"/>
    </row>
    <row r="266" ht="24" customHeight="1" spans="1:8">
      <c r="A266" s="443">
        <v>262</v>
      </c>
      <c r="B266" s="12" t="s">
        <v>258</v>
      </c>
      <c r="C266" s="24" t="s">
        <v>247</v>
      </c>
      <c r="D266" s="371">
        <v>11.61</v>
      </c>
      <c r="E266" s="624">
        <v>4.84</v>
      </c>
      <c r="F266" s="624">
        <f t="shared" si="8"/>
        <v>56.1924</v>
      </c>
      <c r="G266" s="624">
        <f t="shared" si="9"/>
        <v>56.19</v>
      </c>
      <c r="H266" s="19"/>
    </row>
    <row r="267" ht="24" customHeight="1" spans="1:8">
      <c r="A267" s="443">
        <v>263</v>
      </c>
      <c r="B267" s="12" t="s">
        <v>259</v>
      </c>
      <c r="C267" s="24" t="s">
        <v>247</v>
      </c>
      <c r="D267" s="371">
        <v>10.68</v>
      </c>
      <c r="E267" s="624">
        <v>4.84</v>
      </c>
      <c r="F267" s="624">
        <f t="shared" si="8"/>
        <v>51.6912</v>
      </c>
      <c r="G267" s="624">
        <f t="shared" si="9"/>
        <v>51.69</v>
      </c>
      <c r="H267" s="19"/>
    </row>
    <row r="268" ht="24" customHeight="1" spans="1:8">
      <c r="A268" s="443">
        <v>264</v>
      </c>
      <c r="B268" s="12" t="s">
        <v>260</v>
      </c>
      <c r="C268" s="24" t="s">
        <v>247</v>
      </c>
      <c r="D268" s="371">
        <v>10.14</v>
      </c>
      <c r="E268" s="624">
        <v>4.84</v>
      </c>
      <c r="F268" s="624">
        <f t="shared" si="8"/>
        <v>49.0776</v>
      </c>
      <c r="G268" s="624">
        <f t="shared" si="9"/>
        <v>49.08</v>
      </c>
      <c r="H268" s="19"/>
    </row>
    <row r="269" ht="24" customHeight="1" spans="1:8">
      <c r="A269" s="443">
        <v>265</v>
      </c>
      <c r="B269" s="12" t="s">
        <v>261</v>
      </c>
      <c r="C269" s="24" t="s">
        <v>247</v>
      </c>
      <c r="D269" s="371">
        <v>35.91</v>
      </c>
      <c r="E269" s="624">
        <v>4.84</v>
      </c>
      <c r="F269" s="624">
        <f t="shared" si="8"/>
        <v>173.8044</v>
      </c>
      <c r="G269" s="624">
        <f t="shared" si="9"/>
        <v>173.8</v>
      </c>
      <c r="H269" s="19"/>
    </row>
    <row r="270" ht="24" customHeight="1" spans="1:8">
      <c r="A270" s="443">
        <v>266</v>
      </c>
      <c r="B270" s="12" t="s">
        <v>262</v>
      </c>
      <c r="C270" s="24" t="s">
        <v>247</v>
      </c>
      <c r="D270" s="371">
        <v>25.8</v>
      </c>
      <c r="E270" s="624">
        <v>4.84</v>
      </c>
      <c r="F270" s="624">
        <f t="shared" si="8"/>
        <v>124.872</v>
      </c>
      <c r="G270" s="624">
        <f t="shared" si="9"/>
        <v>124.87</v>
      </c>
      <c r="H270" s="19"/>
    </row>
    <row r="271" ht="24" customHeight="1" spans="1:8">
      <c r="A271" s="443">
        <v>267</v>
      </c>
      <c r="B271" s="12" t="s">
        <v>263</v>
      </c>
      <c r="C271" s="24" t="s">
        <v>247</v>
      </c>
      <c r="D271" s="371">
        <v>1.16</v>
      </c>
      <c r="E271" s="624">
        <v>4.84</v>
      </c>
      <c r="F271" s="624">
        <f t="shared" si="8"/>
        <v>5.6144</v>
      </c>
      <c r="G271" s="624">
        <f t="shared" si="9"/>
        <v>5.61</v>
      </c>
      <c r="H271" s="19"/>
    </row>
    <row r="272" ht="24" customHeight="1" spans="1:8">
      <c r="A272" s="443">
        <v>268</v>
      </c>
      <c r="B272" s="12" t="s">
        <v>264</v>
      </c>
      <c r="C272" s="24" t="s">
        <v>247</v>
      </c>
      <c r="D272" s="371">
        <v>41.36</v>
      </c>
      <c r="E272" s="624">
        <v>4.84</v>
      </c>
      <c r="F272" s="624">
        <f t="shared" si="8"/>
        <v>200.1824</v>
      </c>
      <c r="G272" s="624">
        <f t="shared" si="9"/>
        <v>200.18</v>
      </c>
      <c r="H272" s="19"/>
    </row>
    <row r="273" ht="24" customHeight="1" spans="1:8">
      <c r="A273" s="443">
        <v>269</v>
      </c>
      <c r="B273" s="12" t="s">
        <v>265</v>
      </c>
      <c r="C273" s="24" t="s">
        <v>247</v>
      </c>
      <c r="D273" s="371">
        <v>161.49</v>
      </c>
      <c r="E273" s="624">
        <v>4.84</v>
      </c>
      <c r="F273" s="624">
        <f t="shared" si="8"/>
        <v>781.6116</v>
      </c>
      <c r="G273" s="624">
        <f t="shared" si="9"/>
        <v>781.61</v>
      </c>
      <c r="H273" s="19"/>
    </row>
    <row r="274" ht="24" customHeight="1" spans="1:8">
      <c r="A274" s="443">
        <v>270</v>
      </c>
      <c r="B274" s="12" t="s">
        <v>266</v>
      </c>
      <c r="C274" s="24" t="s">
        <v>247</v>
      </c>
      <c r="D274" s="371">
        <v>6.38</v>
      </c>
      <c r="E274" s="624">
        <v>4.84</v>
      </c>
      <c r="F274" s="624">
        <f t="shared" si="8"/>
        <v>30.8792</v>
      </c>
      <c r="G274" s="624">
        <f t="shared" si="9"/>
        <v>30.88</v>
      </c>
      <c r="H274" s="19"/>
    </row>
    <row r="275" ht="24" customHeight="1" spans="1:8">
      <c r="A275" s="443">
        <v>271</v>
      </c>
      <c r="B275" s="12" t="s">
        <v>267</v>
      </c>
      <c r="C275" s="24" t="s">
        <v>247</v>
      </c>
      <c r="D275" s="371">
        <v>12.68</v>
      </c>
      <c r="E275" s="624">
        <v>4.84</v>
      </c>
      <c r="F275" s="624">
        <f t="shared" si="8"/>
        <v>61.3712</v>
      </c>
      <c r="G275" s="624">
        <f t="shared" si="9"/>
        <v>61.37</v>
      </c>
      <c r="H275" s="19"/>
    </row>
    <row r="276" ht="24" customHeight="1" spans="1:8">
      <c r="A276" s="443">
        <v>272</v>
      </c>
      <c r="B276" s="12" t="s">
        <v>268</v>
      </c>
      <c r="C276" s="24" t="s">
        <v>247</v>
      </c>
      <c r="D276" s="371">
        <v>21.92</v>
      </c>
      <c r="E276" s="624">
        <v>4.84</v>
      </c>
      <c r="F276" s="624">
        <f t="shared" si="8"/>
        <v>106.0928</v>
      </c>
      <c r="G276" s="624">
        <f t="shared" si="9"/>
        <v>106.09</v>
      </c>
      <c r="H276" s="19"/>
    </row>
    <row r="277" ht="24" customHeight="1" spans="1:8">
      <c r="A277" s="443">
        <v>273</v>
      </c>
      <c r="B277" s="12" t="s">
        <v>269</v>
      </c>
      <c r="C277" s="24" t="s">
        <v>247</v>
      </c>
      <c r="D277" s="371">
        <v>178.36</v>
      </c>
      <c r="E277" s="624">
        <v>4.84</v>
      </c>
      <c r="F277" s="624">
        <f t="shared" si="8"/>
        <v>863.2624</v>
      </c>
      <c r="G277" s="624">
        <f t="shared" si="9"/>
        <v>863.26</v>
      </c>
      <c r="H277" s="19"/>
    </row>
    <row r="278" ht="24" customHeight="1" spans="1:8">
      <c r="A278" s="443">
        <v>274</v>
      </c>
      <c r="B278" s="12" t="s">
        <v>270</v>
      </c>
      <c r="C278" s="24" t="s">
        <v>247</v>
      </c>
      <c r="D278" s="371">
        <v>43</v>
      </c>
      <c r="E278" s="624">
        <v>4.84</v>
      </c>
      <c r="F278" s="624">
        <f t="shared" si="8"/>
        <v>208.12</v>
      </c>
      <c r="G278" s="624">
        <f t="shared" si="9"/>
        <v>208.12</v>
      </c>
      <c r="H278" s="19"/>
    </row>
    <row r="279" ht="24" customHeight="1" spans="1:8">
      <c r="A279" s="443">
        <v>275</v>
      </c>
      <c r="B279" s="12" t="s">
        <v>271</v>
      </c>
      <c r="C279" s="24" t="s">
        <v>247</v>
      </c>
      <c r="D279" s="371">
        <v>9.25</v>
      </c>
      <c r="E279" s="624">
        <v>4.84</v>
      </c>
      <c r="F279" s="624">
        <f t="shared" si="8"/>
        <v>44.77</v>
      </c>
      <c r="G279" s="624">
        <f t="shared" si="9"/>
        <v>44.77</v>
      </c>
      <c r="H279" s="19"/>
    </row>
    <row r="280" ht="24" customHeight="1" spans="1:8">
      <c r="A280" s="443">
        <v>276</v>
      </c>
      <c r="B280" s="12" t="s">
        <v>272</v>
      </c>
      <c r="C280" s="24" t="s">
        <v>247</v>
      </c>
      <c r="D280" s="371">
        <v>7.04</v>
      </c>
      <c r="E280" s="624">
        <v>4.84</v>
      </c>
      <c r="F280" s="624">
        <f t="shared" si="8"/>
        <v>34.0736</v>
      </c>
      <c r="G280" s="624">
        <f t="shared" si="9"/>
        <v>34.07</v>
      </c>
      <c r="H280" s="19"/>
    </row>
    <row r="281" ht="24" customHeight="1" spans="1:8">
      <c r="A281" s="443">
        <v>277</v>
      </c>
      <c r="B281" s="12" t="s">
        <v>273</v>
      </c>
      <c r="C281" s="24" t="s">
        <v>247</v>
      </c>
      <c r="D281" s="371">
        <v>2.7</v>
      </c>
      <c r="E281" s="624">
        <v>4.84</v>
      </c>
      <c r="F281" s="624">
        <f t="shared" si="8"/>
        <v>13.068</v>
      </c>
      <c r="G281" s="624">
        <f t="shared" si="9"/>
        <v>13.07</v>
      </c>
      <c r="H281" s="19"/>
    </row>
    <row r="282" ht="24" customHeight="1" spans="1:8">
      <c r="A282" s="443">
        <v>278</v>
      </c>
      <c r="B282" s="12" t="s">
        <v>274</v>
      </c>
      <c r="C282" s="24" t="s">
        <v>247</v>
      </c>
      <c r="D282" s="371">
        <v>40.18</v>
      </c>
      <c r="E282" s="624">
        <v>4.84</v>
      </c>
      <c r="F282" s="624">
        <f t="shared" si="8"/>
        <v>194.4712</v>
      </c>
      <c r="G282" s="624">
        <f t="shared" si="9"/>
        <v>194.47</v>
      </c>
      <c r="H282" s="19"/>
    </row>
    <row r="283" ht="24" customHeight="1" spans="1:8">
      <c r="A283" s="443">
        <v>279</v>
      </c>
      <c r="B283" s="12" t="s">
        <v>275</v>
      </c>
      <c r="C283" s="24" t="s">
        <v>247</v>
      </c>
      <c r="D283" s="371">
        <v>23.01</v>
      </c>
      <c r="E283" s="624">
        <v>4.84</v>
      </c>
      <c r="F283" s="624">
        <f t="shared" si="8"/>
        <v>111.3684</v>
      </c>
      <c r="G283" s="624">
        <f t="shared" si="9"/>
        <v>111.37</v>
      </c>
      <c r="H283" s="19"/>
    </row>
    <row r="284" ht="24" customHeight="1" spans="1:8">
      <c r="A284" s="443">
        <v>280</v>
      </c>
      <c r="B284" s="12" t="s">
        <v>276</v>
      </c>
      <c r="C284" s="24" t="s">
        <v>247</v>
      </c>
      <c r="D284" s="371">
        <v>14.51</v>
      </c>
      <c r="E284" s="624">
        <v>4.84</v>
      </c>
      <c r="F284" s="624">
        <f t="shared" si="8"/>
        <v>70.2284</v>
      </c>
      <c r="G284" s="624">
        <f t="shared" si="9"/>
        <v>70.23</v>
      </c>
      <c r="H284" s="19"/>
    </row>
    <row r="285" ht="24" customHeight="1" spans="1:8">
      <c r="A285" s="443">
        <v>281</v>
      </c>
      <c r="B285" s="12" t="s">
        <v>277</v>
      </c>
      <c r="C285" s="24" t="s">
        <v>247</v>
      </c>
      <c r="D285" s="371">
        <v>82.23</v>
      </c>
      <c r="E285" s="624">
        <v>4.84</v>
      </c>
      <c r="F285" s="624">
        <f t="shared" si="8"/>
        <v>397.9932</v>
      </c>
      <c r="G285" s="624">
        <f t="shared" si="9"/>
        <v>397.99</v>
      </c>
      <c r="H285" s="19"/>
    </row>
    <row r="286" ht="24" customHeight="1" spans="1:8">
      <c r="A286" s="443">
        <v>282</v>
      </c>
      <c r="B286" s="12" t="s">
        <v>278</v>
      </c>
      <c r="C286" s="24" t="s">
        <v>247</v>
      </c>
      <c r="D286" s="371">
        <v>11.07</v>
      </c>
      <c r="E286" s="624">
        <v>4.84</v>
      </c>
      <c r="F286" s="624">
        <f t="shared" si="8"/>
        <v>53.5788</v>
      </c>
      <c r="G286" s="624">
        <f t="shared" si="9"/>
        <v>53.58</v>
      </c>
      <c r="H286" s="19"/>
    </row>
    <row r="287" ht="24" customHeight="1" spans="1:8">
      <c r="A287" s="443">
        <v>283</v>
      </c>
      <c r="B287" s="12" t="s">
        <v>279</v>
      </c>
      <c r="C287" s="24" t="s">
        <v>247</v>
      </c>
      <c r="D287" s="371">
        <v>14.63</v>
      </c>
      <c r="E287" s="624">
        <v>4.84</v>
      </c>
      <c r="F287" s="624">
        <f t="shared" si="8"/>
        <v>70.8092</v>
      </c>
      <c r="G287" s="624">
        <f t="shared" si="9"/>
        <v>70.81</v>
      </c>
      <c r="H287" s="19"/>
    </row>
    <row r="288" ht="24" customHeight="1" spans="1:8">
      <c r="A288" s="443">
        <v>284</v>
      </c>
      <c r="B288" s="12" t="s">
        <v>280</v>
      </c>
      <c r="C288" s="24" t="s">
        <v>247</v>
      </c>
      <c r="D288" s="371">
        <v>0.83</v>
      </c>
      <c r="E288" s="624">
        <v>4.84</v>
      </c>
      <c r="F288" s="624">
        <f t="shared" si="8"/>
        <v>4.0172</v>
      </c>
      <c r="G288" s="624">
        <f t="shared" si="9"/>
        <v>4.02</v>
      </c>
      <c r="H288" s="19"/>
    </row>
    <row r="289" ht="24" customHeight="1" spans="1:8">
      <c r="A289" s="443">
        <v>285</v>
      </c>
      <c r="B289" s="12" t="s">
        <v>281</v>
      </c>
      <c r="C289" s="24" t="s">
        <v>247</v>
      </c>
      <c r="D289" s="371">
        <v>1.49</v>
      </c>
      <c r="E289" s="624">
        <v>4.84</v>
      </c>
      <c r="F289" s="624">
        <f t="shared" si="8"/>
        <v>7.2116</v>
      </c>
      <c r="G289" s="624">
        <f t="shared" si="9"/>
        <v>7.21</v>
      </c>
      <c r="H289" s="19"/>
    </row>
    <row r="290" ht="24" customHeight="1" spans="1:8">
      <c r="A290" s="443">
        <v>286</v>
      </c>
      <c r="B290" s="12" t="s">
        <v>282</v>
      </c>
      <c r="C290" s="24" t="s">
        <v>247</v>
      </c>
      <c r="D290" s="371">
        <v>34.79</v>
      </c>
      <c r="E290" s="624">
        <v>4.84</v>
      </c>
      <c r="F290" s="624">
        <f t="shared" si="8"/>
        <v>168.3836</v>
      </c>
      <c r="G290" s="624">
        <f t="shared" si="9"/>
        <v>168.38</v>
      </c>
      <c r="H290" s="19"/>
    </row>
    <row r="291" ht="24" customHeight="1" spans="1:8">
      <c r="A291" s="443">
        <v>287</v>
      </c>
      <c r="B291" s="12" t="s">
        <v>283</v>
      </c>
      <c r="C291" s="24" t="s">
        <v>247</v>
      </c>
      <c r="D291" s="371">
        <v>0.12</v>
      </c>
      <c r="E291" s="624">
        <v>4.84</v>
      </c>
      <c r="F291" s="624">
        <f t="shared" si="8"/>
        <v>0.5808</v>
      </c>
      <c r="G291" s="624">
        <f t="shared" si="9"/>
        <v>0.58</v>
      </c>
      <c r="H291" s="19"/>
    </row>
    <row r="292" ht="24" customHeight="1" spans="1:8">
      <c r="A292" s="443">
        <v>288</v>
      </c>
      <c r="B292" s="12" t="s">
        <v>284</v>
      </c>
      <c r="C292" s="24" t="s">
        <v>247</v>
      </c>
      <c r="D292" s="371">
        <v>10.02</v>
      </c>
      <c r="E292" s="624">
        <v>4.84</v>
      </c>
      <c r="F292" s="624">
        <f t="shared" ref="F292:F355" si="10">D292*E292</f>
        <v>48.4968</v>
      </c>
      <c r="G292" s="624">
        <f t="shared" si="9"/>
        <v>48.5</v>
      </c>
      <c r="H292" s="19"/>
    </row>
    <row r="293" ht="24" customHeight="1" spans="1:8">
      <c r="A293" s="443">
        <v>289</v>
      </c>
      <c r="B293" s="12" t="s">
        <v>285</v>
      </c>
      <c r="C293" s="24" t="s">
        <v>247</v>
      </c>
      <c r="D293" s="371">
        <v>11.26</v>
      </c>
      <c r="E293" s="624">
        <v>4.84</v>
      </c>
      <c r="F293" s="624">
        <f t="shared" si="10"/>
        <v>54.4984</v>
      </c>
      <c r="G293" s="624">
        <f t="shared" si="9"/>
        <v>54.5</v>
      </c>
      <c r="H293" s="19"/>
    </row>
    <row r="294" ht="24" customHeight="1" spans="1:8">
      <c r="A294" s="443">
        <v>290</v>
      </c>
      <c r="B294" s="12" t="s">
        <v>286</v>
      </c>
      <c r="C294" s="24" t="s">
        <v>247</v>
      </c>
      <c r="D294" s="371">
        <v>4.94</v>
      </c>
      <c r="E294" s="624">
        <v>4.84</v>
      </c>
      <c r="F294" s="624">
        <f t="shared" si="10"/>
        <v>23.9096</v>
      </c>
      <c r="G294" s="624">
        <f t="shared" si="9"/>
        <v>23.91</v>
      </c>
      <c r="H294" s="19"/>
    </row>
    <row r="295" ht="24" customHeight="1" spans="1:8">
      <c r="A295" s="443">
        <v>291</v>
      </c>
      <c r="B295" s="12" t="s">
        <v>287</v>
      </c>
      <c r="C295" s="24" t="s">
        <v>247</v>
      </c>
      <c r="D295" s="371">
        <v>5.6</v>
      </c>
      <c r="E295" s="624">
        <v>4.84</v>
      </c>
      <c r="F295" s="624">
        <f t="shared" si="10"/>
        <v>27.104</v>
      </c>
      <c r="G295" s="624">
        <f t="shared" si="9"/>
        <v>27.1</v>
      </c>
      <c r="H295" s="19"/>
    </row>
    <row r="296" ht="24" customHeight="1" spans="1:8">
      <c r="A296" s="443">
        <v>292</v>
      </c>
      <c r="B296" s="12" t="s">
        <v>288</v>
      </c>
      <c r="C296" s="24" t="s">
        <v>247</v>
      </c>
      <c r="D296" s="371">
        <v>10.07</v>
      </c>
      <c r="E296" s="624">
        <v>4.84</v>
      </c>
      <c r="F296" s="624">
        <f t="shared" si="10"/>
        <v>48.7388</v>
      </c>
      <c r="G296" s="624">
        <f t="shared" si="9"/>
        <v>48.74</v>
      </c>
      <c r="H296" s="19"/>
    </row>
    <row r="297" ht="24" customHeight="1" spans="1:8">
      <c r="A297" s="443">
        <v>293</v>
      </c>
      <c r="B297" s="12" t="s">
        <v>289</v>
      </c>
      <c r="C297" s="24" t="s">
        <v>247</v>
      </c>
      <c r="D297" s="371">
        <v>24.62</v>
      </c>
      <c r="E297" s="624">
        <v>4.84</v>
      </c>
      <c r="F297" s="624">
        <f t="shared" si="10"/>
        <v>119.1608</v>
      </c>
      <c r="G297" s="624">
        <f t="shared" si="9"/>
        <v>119.16</v>
      </c>
      <c r="H297" s="19"/>
    </row>
    <row r="298" ht="24" customHeight="1" spans="1:8">
      <c r="A298" s="443">
        <v>294</v>
      </c>
      <c r="B298" s="12" t="s">
        <v>290</v>
      </c>
      <c r="C298" s="24" t="s">
        <v>247</v>
      </c>
      <c r="D298" s="371">
        <v>5.86</v>
      </c>
      <c r="E298" s="624">
        <v>4.84</v>
      </c>
      <c r="F298" s="624">
        <f t="shared" si="10"/>
        <v>28.3624</v>
      </c>
      <c r="G298" s="624">
        <f t="shared" si="9"/>
        <v>28.36</v>
      </c>
      <c r="H298" s="19"/>
    </row>
    <row r="299" ht="24" customHeight="1" spans="1:8">
      <c r="A299" s="443">
        <v>295</v>
      </c>
      <c r="B299" s="12" t="s">
        <v>291</v>
      </c>
      <c r="C299" s="24" t="s">
        <v>247</v>
      </c>
      <c r="D299" s="371">
        <v>40.51</v>
      </c>
      <c r="E299" s="624">
        <v>4.84</v>
      </c>
      <c r="F299" s="624">
        <f t="shared" si="10"/>
        <v>196.0684</v>
      </c>
      <c r="G299" s="624">
        <f t="shared" si="9"/>
        <v>196.07</v>
      </c>
      <c r="H299" s="19"/>
    </row>
    <row r="300" ht="24" customHeight="1" spans="1:8">
      <c r="A300" s="443">
        <v>296</v>
      </c>
      <c r="B300" s="12" t="s">
        <v>13</v>
      </c>
      <c r="C300" s="24" t="s">
        <v>247</v>
      </c>
      <c r="D300" s="371">
        <v>22.4</v>
      </c>
      <c r="E300" s="624">
        <v>4.84</v>
      </c>
      <c r="F300" s="624">
        <f t="shared" si="10"/>
        <v>108.416</v>
      </c>
      <c r="G300" s="624">
        <f t="shared" si="9"/>
        <v>108.42</v>
      </c>
      <c r="H300" s="19"/>
    </row>
    <row r="301" ht="24" customHeight="1" spans="1:8">
      <c r="A301" s="443">
        <v>297</v>
      </c>
      <c r="B301" s="12" t="s">
        <v>292</v>
      </c>
      <c r="C301" s="24" t="s">
        <v>247</v>
      </c>
      <c r="D301" s="371">
        <v>17.08</v>
      </c>
      <c r="E301" s="624">
        <v>4.84</v>
      </c>
      <c r="F301" s="624">
        <f t="shared" si="10"/>
        <v>82.6672</v>
      </c>
      <c r="G301" s="624">
        <f t="shared" si="9"/>
        <v>82.67</v>
      </c>
      <c r="H301" s="19"/>
    </row>
    <row r="302" ht="24" customHeight="1" spans="1:8">
      <c r="A302" s="443">
        <v>298</v>
      </c>
      <c r="B302" s="12" t="s">
        <v>293</v>
      </c>
      <c r="C302" s="24" t="s">
        <v>247</v>
      </c>
      <c r="D302" s="371">
        <v>3.45</v>
      </c>
      <c r="E302" s="624">
        <v>4.84</v>
      </c>
      <c r="F302" s="624">
        <f t="shared" si="10"/>
        <v>16.698</v>
      </c>
      <c r="G302" s="624">
        <f t="shared" si="9"/>
        <v>16.7</v>
      </c>
      <c r="H302" s="19"/>
    </row>
    <row r="303" ht="24" customHeight="1" spans="1:8">
      <c r="A303" s="443">
        <v>299</v>
      </c>
      <c r="B303" s="12" t="s">
        <v>294</v>
      </c>
      <c r="C303" s="24" t="s">
        <v>247</v>
      </c>
      <c r="D303" s="371">
        <v>2.73</v>
      </c>
      <c r="E303" s="624">
        <v>4.84</v>
      </c>
      <c r="F303" s="624">
        <f t="shared" si="10"/>
        <v>13.2132</v>
      </c>
      <c r="G303" s="624">
        <f t="shared" si="9"/>
        <v>13.21</v>
      </c>
      <c r="H303" s="19"/>
    </row>
    <row r="304" ht="24" customHeight="1" spans="1:8">
      <c r="A304" s="443">
        <v>300</v>
      </c>
      <c r="B304" s="12" t="s">
        <v>295</v>
      </c>
      <c r="C304" s="24" t="s">
        <v>247</v>
      </c>
      <c r="D304" s="371">
        <v>1.25</v>
      </c>
      <c r="E304" s="624">
        <v>4.84</v>
      </c>
      <c r="F304" s="624">
        <f t="shared" si="10"/>
        <v>6.05</v>
      </c>
      <c r="G304" s="624">
        <f t="shared" si="9"/>
        <v>6.05</v>
      </c>
      <c r="H304" s="19"/>
    </row>
    <row r="305" ht="24" customHeight="1" spans="1:8">
      <c r="A305" s="443">
        <v>301</v>
      </c>
      <c r="B305" s="12" t="s">
        <v>296</v>
      </c>
      <c r="C305" s="24" t="s">
        <v>247</v>
      </c>
      <c r="D305" s="371">
        <v>29.63</v>
      </c>
      <c r="E305" s="624">
        <v>4.84</v>
      </c>
      <c r="F305" s="624">
        <f t="shared" si="10"/>
        <v>143.4092</v>
      </c>
      <c r="G305" s="624">
        <f t="shared" si="9"/>
        <v>143.41</v>
      </c>
      <c r="H305" s="19"/>
    </row>
    <row r="306" ht="24" customHeight="1" spans="1:8">
      <c r="A306" s="443">
        <v>302</v>
      </c>
      <c r="B306" s="12" t="s">
        <v>297</v>
      </c>
      <c r="C306" s="24" t="s">
        <v>247</v>
      </c>
      <c r="D306" s="371">
        <v>0.93</v>
      </c>
      <c r="E306" s="624">
        <v>4.84</v>
      </c>
      <c r="F306" s="624">
        <f t="shared" si="10"/>
        <v>4.5012</v>
      </c>
      <c r="G306" s="624">
        <f t="shared" si="9"/>
        <v>4.5</v>
      </c>
      <c r="H306" s="19"/>
    </row>
    <row r="307" ht="24" customHeight="1" spans="1:8">
      <c r="A307" s="443">
        <v>303</v>
      </c>
      <c r="B307" s="12" t="s">
        <v>298</v>
      </c>
      <c r="C307" s="24" t="s">
        <v>247</v>
      </c>
      <c r="D307" s="371">
        <v>19.06</v>
      </c>
      <c r="E307" s="624">
        <v>4.84</v>
      </c>
      <c r="F307" s="624">
        <f t="shared" si="10"/>
        <v>92.2504</v>
      </c>
      <c r="G307" s="624">
        <f t="shared" si="9"/>
        <v>92.25</v>
      </c>
      <c r="H307" s="19"/>
    </row>
    <row r="308" ht="24" customHeight="1" spans="1:8">
      <c r="A308" s="443">
        <v>304</v>
      </c>
      <c r="B308" s="12" t="s">
        <v>299</v>
      </c>
      <c r="C308" s="24" t="s">
        <v>247</v>
      </c>
      <c r="D308" s="371">
        <v>8.48</v>
      </c>
      <c r="E308" s="624">
        <v>4.84</v>
      </c>
      <c r="F308" s="624">
        <f t="shared" si="10"/>
        <v>41.0432</v>
      </c>
      <c r="G308" s="624">
        <f t="shared" si="9"/>
        <v>41.04</v>
      </c>
      <c r="H308" s="19"/>
    </row>
    <row r="309" ht="24" customHeight="1" spans="1:8">
      <c r="A309" s="443">
        <v>305</v>
      </c>
      <c r="B309" s="12" t="s">
        <v>300</v>
      </c>
      <c r="C309" s="24" t="s">
        <v>247</v>
      </c>
      <c r="D309" s="371">
        <v>5.38</v>
      </c>
      <c r="E309" s="624">
        <v>4.84</v>
      </c>
      <c r="F309" s="624">
        <f t="shared" si="10"/>
        <v>26.0392</v>
      </c>
      <c r="G309" s="624">
        <f t="shared" si="9"/>
        <v>26.04</v>
      </c>
      <c r="H309" s="19"/>
    </row>
    <row r="310" ht="24" customHeight="1" spans="1:8">
      <c r="A310" s="443">
        <v>306</v>
      </c>
      <c r="B310" s="12" t="s">
        <v>301</v>
      </c>
      <c r="C310" s="24" t="s">
        <v>247</v>
      </c>
      <c r="D310" s="371">
        <v>0.03</v>
      </c>
      <c r="E310" s="624">
        <v>4.84</v>
      </c>
      <c r="F310" s="624">
        <f t="shared" si="10"/>
        <v>0.1452</v>
      </c>
      <c r="G310" s="624">
        <f t="shared" si="9"/>
        <v>0.15</v>
      </c>
      <c r="H310" s="19"/>
    </row>
    <row r="311" ht="24" customHeight="1" spans="1:8">
      <c r="A311" s="443">
        <v>307</v>
      </c>
      <c r="B311" s="12" t="s">
        <v>302</v>
      </c>
      <c r="C311" s="24" t="s">
        <v>247</v>
      </c>
      <c r="D311" s="371">
        <v>28.78</v>
      </c>
      <c r="E311" s="624">
        <v>4.84</v>
      </c>
      <c r="F311" s="624">
        <f t="shared" si="10"/>
        <v>139.2952</v>
      </c>
      <c r="G311" s="624">
        <f t="shared" si="9"/>
        <v>139.3</v>
      </c>
      <c r="H311" s="19"/>
    </row>
    <row r="312" ht="24" customHeight="1" spans="1:8">
      <c r="A312" s="443">
        <v>308</v>
      </c>
      <c r="B312" s="12" t="s">
        <v>303</v>
      </c>
      <c r="C312" s="24" t="s">
        <v>247</v>
      </c>
      <c r="D312" s="371">
        <v>3.14</v>
      </c>
      <c r="E312" s="624">
        <v>4.84</v>
      </c>
      <c r="F312" s="624">
        <f t="shared" si="10"/>
        <v>15.1976</v>
      </c>
      <c r="G312" s="624">
        <f t="shared" si="9"/>
        <v>15.2</v>
      </c>
      <c r="H312" s="19"/>
    </row>
    <row r="313" ht="24" customHeight="1" spans="1:8">
      <c r="A313" s="443">
        <v>309</v>
      </c>
      <c r="B313" s="12" t="s">
        <v>304</v>
      </c>
      <c r="C313" s="24" t="s">
        <v>247</v>
      </c>
      <c r="D313" s="371">
        <v>10.64</v>
      </c>
      <c r="E313" s="624">
        <v>4.84</v>
      </c>
      <c r="F313" s="624">
        <f t="shared" si="10"/>
        <v>51.4976</v>
      </c>
      <c r="G313" s="624">
        <f t="shared" si="9"/>
        <v>51.5</v>
      </c>
      <c r="H313" s="19"/>
    </row>
    <row r="314" ht="24" customHeight="1" spans="1:8">
      <c r="A314" s="443">
        <v>310</v>
      </c>
      <c r="B314" s="12" t="s">
        <v>305</v>
      </c>
      <c r="C314" s="24" t="s">
        <v>247</v>
      </c>
      <c r="D314" s="371">
        <v>0.73</v>
      </c>
      <c r="E314" s="624">
        <v>4.84</v>
      </c>
      <c r="F314" s="624">
        <f t="shared" si="10"/>
        <v>3.5332</v>
      </c>
      <c r="G314" s="624">
        <f t="shared" si="9"/>
        <v>3.53</v>
      </c>
      <c r="H314" s="19"/>
    </row>
    <row r="315" ht="24" customHeight="1" spans="1:8">
      <c r="A315" s="443">
        <v>311</v>
      </c>
      <c r="B315" s="12" t="s">
        <v>306</v>
      </c>
      <c r="C315" s="24" t="s">
        <v>247</v>
      </c>
      <c r="D315" s="371">
        <v>15.2</v>
      </c>
      <c r="E315" s="624">
        <v>4.84</v>
      </c>
      <c r="F315" s="624">
        <f t="shared" si="10"/>
        <v>73.568</v>
      </c>
      <c r="G315" s="624">
        <f t="shared" si="9"/>
        <v>73.57</v>
      </c>
      <c r="H315" s="19"/>
    </row>
    <row r="316" ht="24" customHeight="1" spans="1:8">
      <c r="A316" s="443">
        <v>312</v>
      </c>
      <c r="B316" s="12" t="s">
        <v>307</v>
      </c>
      <c r="C316" s="24" t="s">
        <v>247</v>
      </c>
      <c r="D316" s="371">
        <v>28.94</v>
      </c>
      <c r="E316" s="624">
        <v>4.84</v>
      </c>
      <c r="F316" s="624">
        <f t="shared" si="10"/>
        <v>140.0696</v>
      </c>
      <c r="G316" s="624">
        <f t="shared" si="9"/>
        <v>140.07</v>
      </c>
      <c r="H316" s="19"/>
    </row>
    <row r="317" ht="24" customHeight="1" spans="1:8">
      <c r="A317" s="443">
        <v>313</v>
      </c>
      <c r="B317" s="12" t="s">
        <v>308</v>
      </c>
      <c r="C317" s="24" t="s">
        <v>247</v>
      </c>
      <c r="D317" s="371">
        <v>6.33</v>
      </c>
      <c r="E317" s="624">
        <v>4.84</v>
      </c>
      <c r="F317" s="624">
        <f t="shared" si="10"/>
        <v>30.6372</v>
      </c>
      <c r="G317" s="624">
        <f t="shared" si="9"/>
        <v>30.64</v>
      </c>
      <c r="H317" s="19"/>
    </row>
    <row r="318" ht="24" customHeight="1" spans="1:8">
      <c r="A318" s="443">
        <v>314</v>
      </c>
      <c r="B318" s="12" t="s">
        <v>309</v>
      </c>
      <c r="C318" s="24" t="s">
        <v>247</v>
      </c>
      <c r="D318" s="371">
        <v>32.29</v>
      </c>
      <c r="E318" s="624">
        <v>4.84</v>
      </c>
      <c r="F318" s="624">
        <f t="shared" si="10"/>
        <v>156.2836</v>
      </c>
      <c r="G318" s="624">
        <f t="shared" si="9"/>
        <v>156.28</v>
      </c>
      <c r="H318" s="19"/>
    </row>
    <row r="319" ht="24" customHeight="1" spans="1:8">
      <c r="A319" s="443">
        <v>315</v>
      </c>
      <c r="B319" s="12" t="s">
        <v>310</v>
      </c>
      <c r="C319" s="24" t="s">
        <v>247</v>
      </c>
      <c r="D319" s="371">
        <v>9.63</v>
      </c>
      <c r="E319" s="624">
        <v>4.84</v>
      </c>
      <c r="F319" s="624">
        <f t="shared" si="10"/>
        <v>46.6092</v>
      </c>
      <c r="G319" s="624">
        <f t="shared" si="9"/>
        <v>46.61</v>
      </c>
      <c r="H319" s="19"/>
    </row>
    <row r="320" ht="24" customHeight="1" spans="1:8">
      <c r="A320" s="443">
        <v>316</v>
      </c>
      <c r="B320" s="12" t="s">
        <v>311</v>
      </c>
      <c r="C320" s="24" t="s">
        <v>312</v>
      </c>
      <c r="D320" s="371">
        <v>8.16</v>
      </c>
      <c r="E320" s="624">
        <v>4.84</v>
      </c>
      <c r="F320" s="624">
        <f t="shared" si="10"/>
        <v>39.4944</v>
      </c>
      <c r="G320" s="624">
        <f t="shared" si="9"/>
        <v>39.49</v>
      </c>
      <c r="H320" s="19"/>
    </row>
    <row r="321" ht="24" customHeight="1" spans="1:8">
      <c r="A321" s="443">
        <v>317</v>
      </c>
      <c r="B321" s="12" t="s">
        <v>313</v>
      </c>
      <c r="C321" s="24" t="s">
        <v>312</v>
      </c>
      <c r="D321" s="371">
        <v>9.32</v>
      </c>
      <c r="E321" s="624">
        <v>4.84</v>
      </c>
      <c r="F321" s="624">
        <f t="shared" si="10"/>
        <v>45.1088</v>
      </c>
      <c r="G321" s="624">
        <f t="shared" si="9"/>
        <v>45.11</v>
      </c>
      <c r="H321" s="19"/>
    </row>
    <row r="322" ht="24" customHeight="1" spans="1:8">
      <c r="A322" s="443">
        <v>318</v>
      </c>
      <c r="B322" s="12" t="s">
        <v>314</v>
      </c>
      <c r="C322" s="24" t="s">
        <v>312</v>
      </c>
      <c r="D322" s="371">
        <v>31.16</v>
      </c>
      <c r="E322" s="624">
        <v>4.84</v>
      </c>
      <c r="F322" s="624">
        <f t="shared" si="10"/>
        <v>150.8144</v>
      </c>
      <c r="G322" s="624">
        <f t="shared" si="9"/>
        <v>150.81</v>
      </c>
      <c r="H322" s="19"/>
    </row>
    <row r="323" ht="24" customHeight="1" spans="1:8">
      <c r="A323" s="443">
        <v>319</v>
      </c>
      <c r="B323" s="12" t="s">
        <v>315</v>
      </c>
      <c r="C323" s="24" t="s">
        <v>312</v>
      </c>
      <c r="D323" s="371">
        <v>27.31</v>
      </c>
      <c r="E323" s="624">
        <v>4.84</v>
      </c>
      <c r="F323" s="624">
        <f t="shared" si="10"/>
        <v>132.1804</v>
      </c>
      <c r="G323" s="624">
        <f t="shared" si="9"/>
        <v>132.18</v>
      </c>
      <c r="H323" s="19"/>
    </row>
    <row r="324" ht="24" customHeight="1" spans="1:8">
      <c r="A324" s="443">
        <v>320</v>
      </c>
      <c r="B324" s="12" t="s">
        <v>316</v>
      </c>
      <c r="C324" s="24" t="s">
        <v>312</v>
      </c>
      <c r="D324" s="371">
        <v>12.13</v>
      </c>
      <c r="E324" s="624">
        <v>4.84</v>
      </c>
      <c r="F324" s="624">
        <f t="shared" si="10"/>
        <v>58.7092</v>
      </c>
      <c r="G324" s="624">
        <f t="shared" si="9"/>
        <v>58.71</v>
      </c>
      <c r="H324" s="19"/>
    </row>
    <row r="325" ht="24" customHeight="1" spans="1:8">
      <c r="A325" s="443">
        <v>321</v>
      </c>
      <c r="B325" s="12" t="s">
        <v>317</v>
      </c>
      <c r="C325" s="24" t="s">
        <v>312</v>
      </c>
      <c r="D325" s="371">
        <v>5.68</v>
      </c>
      <c r="E325" s="624">
        <v>4.84</v>
      </c>
      <c r="F325" s="624">
        <f t="shared" si="10"/>
        <v>27.4912</v>
      </c>
      <c r="G325" s="624">
        <f t="shared" ref="G325:G388" si="11">ROUND(F325,2)</f>
        <v>27.49</v>
      </c>
      <c r="H325" s="19"/>
    </row>
    <row r="326" ht="24" customHeight="1" spans="1:8">
      <c r="A326" s="443">
        <v>322</v>
      </c>
      <c r="B326" s="12" t="s">
        <v>318</v>
      </c>
      <c r="C326" s="24" t="s">
        <v>312</v>
      </c>
      <c r="D326" s="371">
        <v>35.38</v>
      </c>
      <c r="E326" s="624">
        <v>4.84</v>
      </c>
      <c r="F326" s="624">
        <f t="shared" si="10"/>
        <v>171.2392</v>
      </c>
      <c r="G326" s="624">
        <f t="shared" si="11"/>
        <v>171.24</v>
      </c>
      <c r="H326" s="19"/>
    </row>
    <row r="327" ht="24" customHeight="1" spans="1:8">
      <c r="A327" s="443">
        <v>323</v>
      </c>
      <c r="B327" s="12" t="s">
        <v>319</v>
      </c>
      <c r="C327" s="24" t="s">
        <v>312</v>
      </c>
      <c r="D327" s="371">
        <v>9.05</v>
      </c>
      <c r="E327" s="624">
        <v>4.84</v>
      </c>
      <c r="F327" s="624">
        <f t="shared" si="10"/>
        <v>43.802</v>
      </c>
      <c r="G327" s="624">
        <f t="shared" si="11"/>
        <v>43.8</v>
      </c>
      <c r="H327" s="19"/>
    </row>
    <row r="328" ht="24" customHeight="1" spans="1:8">
      <c r="A328" s="443">
        <v>324</v>
      </c>
      <c r="B328" s="12" t="s">
        <v>320</v>
      </c>
      <c r="C328" s="24" t="s">
        <v>312</v>
      </c>
      <c r="D328" s="371">
        <v>0.01</v>
      </c>
      <c r="E328" s="624">
        <v>4.84</v>
      </c>
      <c r="F328" s="624">
        <f t="shared" si="10"/>
        <v>0.0484</v>
      </c>
      <c r="G328" s="624">
        <f t="shared" si="11"/>
        <v>0.05</v>
      </c>
      <c r="H328" s="19"/>
    </row>
    <row r="329" ht="24" customHeight="1" spans="1:8">
      <c r="A329" s="443">
        <v>325</v>
      </c>
      <c r="B329" s="12" t="s">
        <v>321</v>
      </c>
      <c r="C329" s="24" t="s">
        <v>312</v>
      </c>
      <c r="D329" s="371">
        <v>2.1</v>
      </c>
      <c r="E329" s="624">
        <v>4.84</v>
      </c>
      <c r="F329" s="624">
        <f t="shared" si="10"/>
        <v>10.164</v>
      </c>
      <c r="G329" s="624">
        <f t="shared" si="11"/>
        <v>10.16</v>
      </c>
      <c r="H329" s="19"/>
    </row>
    <row r="330" ht="24" customHeight="1" spans="1:8">
      <c r="A330" s="443">
        <v>326</v>
      </c>
      <c r="B330" s="12" t="s">
        <v>322</v>
      </c>
      <c r="C330" s="24" t="s">
        <v>312</v>
      </c>
      <c r="D330" s="371">
        <v>21.09</v>
      </c>
      <c r="E330" s="624">
        <v>4.84</v>
      </c>
      <c r="F330" s="624">
        <f t="shared" si="10"/>
        <v>102.0756</v>
      </c>
      <c r="G330" s="624">
        <f t="shared" si="11"/>
        <v>102.08</v>
      </c>
      <c r="H330" s="19"/>
    </row>
    <row r="331" ht="24" customHeight="1" spans="1:8">
      <c r="A331" s="443">
        <v>327</v>
      </c>
      <c r="B331" s="12" t="s">
        <v>323</v>
      </c>
      <c r="C331" s="24" t="s">
        <v>312</v>
      </c>
      <c r="D331" s="371">
        <v>2.72</v>
      </c>
      <c r="E331" s="624">
        <v>4.84</v>
      </c>
      <c r="F331" s="624">
        <f t="shared" si="10"/>
        <v>13.1648</v>
      </c>
      <c r="G331" s="624">
        <f t="shared" si="11"/>
        <v>13.16</v>
      </c>
      <c r="H331" s="19"/>
    </row>
    <row r="332" ht="24" customHeight="1" spans="1:8">
      <c r="A332" s="443">
        <v>328</v>
      </c>
      <c r="B332" s="12" t="s">
        <v>324</v>
      </c>
      <c r="C332" s="24" t="s">
        <v>312</v>
      </c>
      <c r="D332" s="371">
        <v>10.79</v>
      </c>
      <c r="E332" s="624">
        <v>4.84</v>
      </c>
      <c r="F332" s="624">
        <f t="shared" si="10"/>
        <v>52.2236</v>
      </c>
      <c r="G332" s="624">
        <f t="shared" si="11"/>
        <v>52.22</v>
      </c>
      <c r="H332" s="19"/>
    </row>
    <row r="333" ht="24" customHeight="1" spans="1:8">
      <c r="A333" s="443">
        <v>329</v>
      </c>
      <c r="B333" s="12" t="s">
        <v>325</v>
      </c>
      <c r="C333" s="24" t="s">
        <v>312</v>
      </c>
      <c r="D333" s="371">
        <v>16.14</v>
      </c>
      <c r="E333" s="624">
        <v>4.84</v>
      </c>
      <c r="F333" s="624">
        <f t="shared" si="10"/>
        <v>78.1176</v>
      </c>
      <c r="G333" s="624">
        <f t="shared" si="11"/>
        <v>78.12</v>
      </c>
      <c r="H333" s="19"/>
    </row>
    <row r="334" ht="24" customHeight="1" spans="1:8">
      <c r="A334" s="443">
        <v>330</v>
      </c>
      <c r="B334" s="12" t="s">
        <v>326</v>
      </c>
      <c r="C334" s="24" t="s">
        <v>312</v>
      </c>
      <c r="D334" s="371">
        <v>12.67</v>
      </c>
      <c r="E334" s="624">
        <v>4.84</v>
      </c>
      <c r="F334" s="624">
        <f t="shared" si="10"/>
        <v>61.3228</v>
      </c>
      <c r="G334" s="624">
        <f t="shared" si="11"/>
        <v>61.32</v>
      </c>
      <c r="H334" s="19"/>
    </row>
    <row r="335" ht="24" customHeight="1" spans="1:8">
      <c r="A335" s="443">
        <v>331</v>
      </c>
      <c r="B335" s="12" t="s">
        <v>327</v>
      </c>
      <c r="C335" s="24" t="s">
        <v>312</v>
      </c>
      <c r="D335" s="371">
        <v>18.2</v>
      </c>
      <c r="E335" s="624">
        <v>4.84</v>
      </c>
      <c r="F335" s="624">
        <f t="shared" si="10"/>
        <v>88.088</v>
      </c>
      <c r="G335" s="624">
        <f t="shared" si="11"/>
        <v>88.09</v>
      </c>
      <c r="H335" s="19"/>
    </row>
    <row r="336" ht="24" customHeight="1" spans="1:8">
      <c r="A336" s="443">
        <v>332</v>
      </c>
      <c r="B336" s="12" t="s">
        <v>328</v>
      </c>
      <c r="C336" s="24" t="s">
        <v>312</v>
      </c>
      <c r="D336" s="371">
        <v>1.68</v>
      </c>
      <c r="E336" s="624">
        <v>4.84</v>
      </c>
      <c r="F336" s="624">
        <f t="shared" si="10"/>
        <v>8.1312</v>
      </c>
      <c r="G336" s="624">
        <f t="shared" si="11"/>
        <v>8.13</v>
      </c>
      <c r="H336" s="19"/>
    </row>
    <row r="337" ht="24" customHeight="1" spans="1:8">
      <c r="A337" s="443">
        <v>333</v>
      </c>
      <c r="B337" s="12" t="s">
        <v>329</v>
      </c>
      <c r="C337" s="24" t="s">
        <v>312</v>
      </c>
      <c r="D337" s="371">
        <v>4.93</v>
      </c>
      <c r="E337" s="624">
        <v>4.84</v>
      </c>
      <c r="F337" s="624">
        <f t="shared" si="10"/>
        <v>23.8612</v>
      </c>
      <c r="G337" s="624">
        <f t="shared" si="11"/>
        <v>23.86</v>
      </c>
      <c r="H337" s="19"/>
    </row>
    <row r="338" ht="24" customHeight="1" spans="1:8">
      <c r="A338" s="443">
        <v>334</v>
      </c>
      <c r="B338" s="12" t="s">
        <v>330</v>
      </c>
      <c r="C338" s="24" t="s">
        <v>312</v>
      </c>
      <c r="D338" s="371">
        <v>4.16</v>
      </c>
      <c r="E338" s="624">
        <v>4.84</v>
      </c>
      <c r="F338" s="624">
        <f t="shared" si="10"/>
        <v>20.1344</v>
      </c>
      <c r="G338" s="624">
        <f t="shared" si="11"/>
        <v>20.13</v>
      </c>
      <c r="H338" s="19"/>
    </row>
    <row r="339" ht="24" customHeight="1" spans="1:8">
      <c r="A339" s="443">
        <v>335</v>
      </c>
      <c r="B339" s="12" t="s">
        <v>331</v>
      </c>
      <c r="C339" s="24" t="s">
        <v>312</v>
      </c>
      <c r="D339" s="371">
        <v>1.29</v>
      </c>
      <c r="E339" s="624">
        <v>4.84</v>
      </c>
      <c r="F339" s="624">
        <f t="shared" si="10"/>
        <v>6.2436</v>
      </c>
      <c r="G339" s="624">
        <f t="shared" si="11"/>
        <v>6.24</v>
      </c>
      <c r="H339" s="19"/>
    </row>
    <row r="340" ht="24" customHeight="1" spans="1:8">
      <c r="A340" s="443">
        <v>336</v>
      </c>
      <c r="B340" s="12" t="s">
        <v>332</v>
      </c>
      <c r="C340" s="24" t="s">
        <v>312</v>
      </c>
      <c r="D340" s="371">
        <v>5.17</v>
      </c>
      <c r="E340" s="624">
        <v>4.84</v>
      </c>
      <c r="F340" s="624">
        <f t="shared" si="10"/>
        <v>25.0228</v>
      </c>
      <c r="G340" s="624">
        <f t="shared" si="11"/>
        <v>25.02</v>
      </c>
      <c r="H340" s="19"/>
    </row>
    <row r="341" ht="24" customHeight="1" spans="1:8">
      <c r="A341" s="443">
        <v>337</v>
      </c>
      <c r="B341" s="12" t="s">
        <v>333</v>
      </c>
      <c r="C341" s="24" t="s">
        <v>312</v>
      </c>
      <c r="D341" s="371">
        <v>1.35</v>
      </c>
      <c r="E341" s="624">
        <v>4.84</v>
      </c>
      <c r="F341" s="624">
        <f t="shared" si="10"/>
        <v>6.534</v>
      </c>
      <c r="G341" s="624">
        <f t="shared" si="11"/>
        <v>6.53</v>
      </c>
      <c r="H341" s="19"/>
    </row>
    <row r="342" ht="24" customHeight="1" spans="1:8">
      <c r="A342" s="443">
        <v>338</v>
      </c>
      <c r="B342" s="12" t="s">
        <v>334</v>
      </c>
      <c r="C342" s="24" t="s">
        <v>312</v>
      </c>
      <c r="D342" s="371">
        <v>6.13</v>
      </c>
      <c r="E342" s="624">
        <v>4.84</v>
      </c>
      <c r="F342" s="624">
        <f t="shared" si="10"/>
        <v>29.6692</v>
      </c>
      <c r="G342" s="624">
        <f t="shared" si="11"/>
        <v>29.67</v>
      </c>
      <c r="H342" s="19"/>
    </row>
    <row r="343" ht="24" customHeight="1" spans="1:8">
      <c r="A343" s="443">
        <v>339</v>
      </c>
      <c r="B343" s="12" t="s">
        <v>335</v>
      </c>
      <c r="C343" s="24" t="s">
        <v>312</v>
      </c>
      <c r="D343" s="371">
        <v>47.37</v>
      </c>
      <c r="E343" s="624">
        <v>4.84</v>
      </c>
      <c r="F343" s="624">
        <f t="shared" si="10"/>
        <v>229.2708</v>
      </c>
      <c r="G343" s="624">
        <f t="shared" si="11"/>
        <v>229.27</v>
      </c>
      <c r="H343" s="19"/>
    </row>
    <row r="344" ht="24" customHeight="1" spans="1:8">
      <c r="A344" s="443">
        <v>340</v>
      </c>
      <c r="B344" s="12" t="s">
        <v>336</v>
      </c>
      <c r="C344" s="24" t="s">
        <v>312</v>
      </c>
      <c r="D344" s="371">
        <v>3.5</v>
      </c>
      <c r="E344" s="624">
        <v>4.84</v>
      </c>
      <c r="F344" s="624">
        <f t="shared" si="10"/>
        <v>16.94</v>
      </c>
      <c r="G344" s="624">
        <f t="shared" si="11"/>
        <v>16.94</v>
      </c>
      <c r="H344" s="19"/>
    </row>
    <row r="345" ht="24" customHeight="1" spans="1:8">
      <c r="A345" s="443">
        <v>341</v>
      </c>
      <c r="B345" s="12" t="s">
        <v>337</v>
      </c>
      <c r="C345" s="24" t="s">
        <v>312</v>
      </c>
      <c r="D345" s="371">
        <v>3.62</v>
      </c>
      <c r="E345" s="624">
        <v>4.84</v>
      </c>
      <c r="F345" s="624">
        <f t="shared" si="10"/>
        <v>17.5208</v>
      </c>
      <c r="G345" s="624">
        <f t="shared" si="11"/>
        <v>17.52</v>
      </c>
      <c r="H345" s="19"/>
    </row>
    <row r="346" ht="24" customHeight="1" spans="1:8">
      <c r="A346" s="443">
        <v>342</v>
      </c>
      <c r="B346" s="12" t="s">
        <v>338</v>
      </c>
      <c r="C346" s="24" t="s">
        <v>312</v>
      </c>
      <c r="D346" s="371">
        <v>4.02</v>
      </c>
      <c r="E346" s="624">
        <v>4.84</v>
      </c>
      <c r="F346" s="624">
        <f t="shared" si="10"/>
        <v>19.4568</v>
      </c>
      <c r="G346" s="624">
        <f t="shared" si="11"/>
        <v>19.46</v>
      </c>
      <c r="H346" s="19"/>
    </row>
    <row r="347" ht="24" customHeight="1" spans="1:8">
      <c r="A347" s="443">
        <v>343</v>
      </c>
      <c r="B347" s="12" t="s">
        <v>339</v>
      </c>
      <c r="C347" s="24" t="s">
        <v>312</v>
      </c>
      <c r="D347" s="371">
        <v>23.6</v>
      </c>
      <c r="E347" s="624">
        <v>4.84</v>
      </c>
      <c r="F347" s="624">
        <f t="shared" si="10"/>
        <v>114.224</v>
      </c>
      <c r="G347" s="624">
        <f t="shared" si="11"/>
        <v>114.22</v>
      </c>
      <c r="H347" s="19"/>
    </row>
    <row r="348" ht="24" customHeight="1" spans="1:8">
      <c r="A348" s="443">
        <v>344</v>
      </c>
      <c r="B348" s="12" t="s">
        <v>340</v>
      </c>
      <c r="C348" s="24" t="s">
        <v>312</v>
      </c>
      <c r="D348" s="371">
        <v>5.03</v>
      </c>
      <c r="E348" s="624">
        <v>4.84</v>
      </c>
      <c r="F348" s="624">
        <f t="shared" si="10"/>
        <v>24.3452</v>
      </c>
      <c r="G348" s="624">
        <f t="shared" si="11"/>
        <v>24.35</v>
      </c>
      <c r="H348" s="19"/>
    </row>
    <row r="349" ht="24" customHeight="1" spans="1:8">
      <c r="A349" s="443">
        <v>345</v>
      </c>
      <c r="B349" s="12" t="s">
        <v>341</v>
      </c>
      <c r="C349" s="24" t="s">
        <v>312</v>
      </c>
      <c r="D349" s="371">
        <v>20.78</v>
      </c>
      <c r="E349" s="624">
        <v>4.84</v>
      </c>
      <c r="F349" s="624">
        <f t="shared" si="10"/>
        <v>100.5752</v>
      </c>
      <c r="G349" s="624">
        <f t="shared" si="11"/>
        <v>100.58</v>
      </c>
      <c r="H349" s="19"/>
    </row>
    <row r="350" ht="24" customHeight="1" spans="1:8">
      <c r="A350" s="443">
        <v>346</v>
      </c>
      <c r="B350" s="12" t="s">
        <v>342</v>
      </c>
      <c r="C350" s="24" t="s">
        <v>312</v>
      </c>
      <c r="D350" s="371">
        <v>25.12</v>
      </c>
      <c r="E350" s="624">
        <v>4.84</v>
      </c>
      <c r="F350" s="624">
        <f t="shared" si="10"/>
        <v>121.5808</v>
      </c>
      <c r="G350" s="624">
        <f t="shared" si="11"/>
        <v>121.58</v>
      </c>
      <c r="H350" s="19"/>
    </row>
    <row r="351" ht="24" customHeight="1" spans="1:8">
      <c r="A351" s="443">
        <v>347</v>
      </c>
      <c r="B351" s="12" t="s">
        <v>343</v>
      </c>
      <c r="C351" s="24" t="s">
        <v>312</v>
      </c>
      <c r="D351" s="371">
        <v>49.76</v>
      </c>
      <c r="E351" s="624">
        <v>4.84</v>
      </c>
      <c r="F351" s="624">
        <f t="shared" si="10"/>
        <v>240.8384</v>
      </c>
      <c r="G351" s="624">
        <f t="shared" si="11"/>
        <v>240.84</v>
      </c>
      <c r="H351" s="19"/>
    </row>
    <row r="352" ht="24" customHeight="1" spans="1:8">
      <c r="A352" s="443">
        <v>348</v>
      </c>
      <c r="B352" s="12" t="s">
        <v>344</v>
      </c>
      <c r="C352" s="24" t="s">
        <v>312</v>
      </c>
      <c r="D352" s="371">
        <v>6.36</v>
      </c>
      <c r="E352" s="624">
        <v>4.84</v>
      </c>
      <c r="F352" s="624">
        <f t="shared" si="10"/>
        <v>30.7824</v>
      </c>
      <c r="G352" s="624">
        <f t="shared" si="11"/>
        <v>30.78</v>
      </c>
      <c r="H352" s="19"/>
    </row>
    <row r="353" ht="24" customHeight="1" spans="1:8">
      <c r="A353" s="443">
        <v>349</v>
      </c>
      <c r="B353" s="12" t="s">
        <v>345</v>
      </c>
      <c r="C353" s="24" t="s">
        <v>312</v>
      </c>
      <c r="D353" s="371">
        <v>9.97</v>
      </c>
      <c r="E353" s="624">
        <v>4.84</v>
      </c>
      <c r="F353" s="624">
        <f t="shared" si="10"/>
        <v>48.2548</v>
      </c>
      <c r="G353" s="624">
        <f t="shared" si="11"/>
        <v>48.25</v>
      </c>
      <c r="H353" s="19"/>
    </row>
    <row r="354" ht="24" customHeight="1" spans="1:8">
      <c r="A354" s="443">
        <v>350</v>
      </c>
      <c r="B354" s="12" t="s">
        <v>346</v>
      </c>
      <c r="C354" s="24" t="s">
        <v>312</v>
      </c>
      <c r="D354" s="371">
        <v>13.72</v>
      </c>
      <c r="E354" s="624">
        <v>4.84</v>
      </c>
      <c r="F354" s="624">
        <f t="shared" si="10"/>
        <v>66.4048</v>
      </c>
      <c r="G354" s="624">
        <f t="shared" si="11"/>
        <v>66.4</v>
      </c>
      <c r="H354" s="19"/>
    </row>
    <row r="355" ht="24" customHeight="1" spans="1:8">
      <c r="A355" s="443">
        <v>351</v>
      </c>
      <c r="B355" s="12" t="s">
        <v>347</v>
      </c>
      <c r="C355" s="24" t="s">
        <v>312</v>
      </c>
      <c r="D355" s="371">
        <v>15.59</v>
      </c>
      <c r="E355" s="624">
        <v>4.84</v>
      </c>
      <c r="F355" s="624">
        <f t="shared" si="10"/>
        <v>75.4556</v>
      </c>
      <c r="G355" s="624">
        <f t="shared" si="11"/>
        <v>75.46</v>
      </c>
      <c r="H355" s="19"/>
    </row>
    <row r="356" ht="24" customHeight="1" spans="1:8">
      <c r="A356" s="443">
        <v>352</v>
      </c>
      <c r="B356" s="12" t="s">
        <v>242</v>
      </c>
      <c r="C356" s="24" t="s">
        <v>312</v>
      </c>
      <c r="D356" s="371">
        <v>1.17</v>
      </c>
      <c r="E356" s="624">
        <v>4.84</v>
      </c>
      <c r="F356" s="624">
        <f t="shared" ref="F356:F419" si="12">D356*E356</f>
        <v>5.6628</v>
      </c>
      <c r="G356" s="624">
        <f t="shared" si="11"/>
        <v>5.66</v>
      </c>
      <c r="H356" s="19"/>
    </row>
    <row r="357" ht="24" customHeight="1" spans="1:8">
      <c r="A357" s="443">
        <v>353</v>
      </c>
      <c r="B357" s="12" t="s">
        <v>348</v>
      </c>
      <c r="C357" s="24" t="s">
        <v>312</v>
      </c>
      <c r="D357" s="371">
        <v>6.95</v>
      </c>
      <c r="E357" s="624">
        <v>4.84</v>
      </c>
      <c r="F357" s="624">
        <f t="shared" si="12"/>
        <v>33.638</v>
      </c>
      <c r="G357" s="624">
        <f t="shared" si="11"/>
        <v>33.64</v>
      </c>
      <c r="H357" s="19"/>
    </row>
    <row r="358" ht="24" customHeight="1" spans="1:8">
      <c r="A358" s="443">
        <v>354</v>
      </c>
      <c r="B358" s="12" t="s">
        <v>349</v>
      </c>
      <c r="C358" s="24" t="s">
        <v>312</v>
      </c>
      <c r="D358" s="371">
        <v>18</v>
      </c>
      <c r="E358" s="624">
        <v>4.84</v>
      </c>
      <c r="F358" s="624">
        <f t="shared" si="12"/>
        <v>87.12</v>
      </c>
      <c r="G358" s="624">
        <f t="shared" si="11"/>
        <v>87.12</v>
      </c>
      <c r="H358" s="19"/>
    </row>
    <row r="359" ht="24" customHeight="1" spans="1:8">
      <c r="A359" s="443">
        <v>355</v>
      </c>
      <c r="B359" s="12" t="s">
        <v>350</v>
      </c>
      <c r="C359" s="24" t="s">
        <v>312</v>
      </c>
      <c r="D359" s="371">
        <v>13.13</v>
      </c>
      <c r="E359" s="624">
        <v>4.84</v>
      </c>
      <c r="F359" s="624">
        <f t="shared" si="12"/>
        <v>63.5492</v>
      </c>
      <c r="G359" s="624">
        <f t="shared" si="11"/>
        <v>63.55</v>
      </c>
      <c r="H359" s="19"/>
    </row>
    <row r="360" ht="24" customHeight="1" spans="1:8">
      <c r="A360" s="443">
        <v>356</v>
      </c>
      <c r="B360" s="12" t="s">
        <v>351</v>
      </c>
      <c r="C360" s="24" t="s">
        <v>312</v>
      </c>
      <c r="D360" s="371">
        <v>26.69</v>
      </c>
      <c r="E360" s="624">
        <v>4.84</v>
      </c>
      <c r="F360" s="624">
        <f t="shared" si="12"/>
        <v>129.1796</v>
      </c>
      <c r="G360" s="624">
        <f t="shared" si="11"/>
        <v>129.18</v>
      </c>
      <c r="H360" s="19"/>
    </row>
    <row r="361" ht="24" customHeight="1" spans="1:8">
      <c r="A361" s="443">
        <v>357</v>
      </c>
      <c r="B361" s="12" t="s">
        <v>352</v>
      </c>
      <c r="C361" s="24" t="s">
        <v>312</v>
      </c>
      <c r="D361" s="371">
        <v>25.28</v>
      </c>
      <c r="E361" s="624">
        <v>4.84</v>
      </c>
      <c r="F361" s="624">
        <f t="shared" si="12"/>
        <v>122.3552</v>
      </c>
      <c r="G361" s="624">
        <f t="shared" si="11"/>
        <v>122.36</v>
      </c>
      <c r="H361" s="19"/>
    </row>
    <row r="362" ht="24" customHeight="1" spans="1:8">
      <c r="A362" s="443">
        <v>358</v>
      </c>
      <c r="B362" s="12" t="s">
        <v>353</v>
      </c>
      <c r="C362" s="24" t="s">
        <v>312</v>
      </c>
      <c r="D362" s="371">
        <v>7.22</v>
      </c>
      <c r="E362" s="624">
        <v>4.84</v>
      </c>
      <c r="F362" s="624">
        <f t="shared" si="12"/>
        <v>34.9448</v>
      </c>
      <c r="G362" s="624">
        <f t="shared" si="11"/>
        <v>34.94</v>
      </c>
      <c r="H362" s="19"/>
    </row>
    <row r="363" ht="24" customHeight="1" spans="1:8">
      <c r="A363" s="443">
        <v>359</v>
      </c>
      <c r="B363" s="12" t="s">
        <v>354</v>
      </c>
      <c r="C363" s="24" t="s">
        <v>312</v>
      </c>
      <c r="D363" s="371">
        <v>37.27</v>
      </c>
      <c r="E363" s="624">
        <v>4.84</v>
      </c>
      <c r="F363" s="624">
        <f t="shared" si="12"/>
        <v>180.3868</v>
      </c>
      <c r="G363" s="624">
        <f t="shared" si="11"/>
        <v>180.39</v>
      </c>
      <c r="H363" s="19"/>
    </row>
    <row r="364" ht="24" customHeight="1" spans="1:8">
      <c r="A364" s="443">
        <v>360</v>
      </c>
      <c r="B364" s="12" t="s">
        <v>355</v>
      </c>
      <c r="C364" s="24" t="s">
        <v>312</v>
      </c>
      <c r="D364" s="371">
        <v>0.98</v>
      </c>
      <c r="E364" s="624">
        <v>4.84</v>
      </c>
      <c r="F364" s="624">
        <f t="shared" si="12"/>
        <v>4.7432</v>
      </c>
      <c r="G364" s="624">
        <f t="shared" si="11"/>
        <v>4.74</v>
      </c>
      <c r="H364" s="19"/>
    </row>
    <row r="365" ht="24" customHeight="1" spans="1:8">
      <c r="A365" s="443">
        <v>361</v>
      </c>
      <c r="B365" s="12" t="s">
        <v>356</v>
      </c>
      <c r="C365" s="24" t="s">
        <v>312</v>
      </c>
      <c r="D365" s="371">
        <v>2.68</v>
      </c>
      <c r="E365" s="624">
        <v>4.84</v>
      </c>
      <c r="F365" s="624">
        <f t="shared" si="12"/>
        <v>12.9712</v>
      </c>
      <c r="G365" s="624">
        <f t="shared" si="11"/>
        <v>12.97</v>
      </c>
      <c r="H365" s="19"/>
    </row>
    <row r="366" ht="24" customHeight="1" spans="1:8">
      <c r="A366" s="443">
        <v>362</v>
      </c>
      <c r="B366" s="12" t="s">
        <v>357</v>
      </c>
      <c r="C366" s="24" t="s">
        <v>312</v>
      </c>
      <c r="D366" s="371">
        <v>11.82</v>
      </c>
      <c r="E366" s="624">
        <v>4.84</v>
      </c>
      <c r="F366" s="624">
        <f t="shared" si="12"/>
        <v>57.2088</v>
      </c>
      <c r="G366" s="624">
        <f t="shared" si="11"/>
        <v>57.21</v>
      </c>
      <c r="H366" s="19"/>
    </row>
    <row r="367" ht="24" customHeight="1" spans="1:8">
      <c r="A367" s="443">
        <v>363</v>
      </c>
      <c r="B367" s="12" t="s">
        <v>358</v>
      </c>
      <c r="C367" s="24" t="s">
        <v>312</v>
      </c>
      <c r="D367" s="371">
        <v>54.59</v>
      </c>
      <c r="E367" s="624">
        <v>4.84</v>
      </c>
      <c r="F367" s="624">
        <f t="shared" si="12"/>
        <v>264.2156</v>
      </c>
      <c r="G367" s="624">
        <f t="shared" si="11"/>
        <v>264.22</v>
      </c>
      <c r="H367" s="19"/>
    </row>
    <row r="368" ht="24" customHeight="1" spans="1:8">
      <c r="A368" s="443">
        <v>364</v>
      </c>
      <c r="B368" s="12" t="s">
        <v>359</v>
      </c>
      <c r="C368" s="24" t="s">
        <v>312</v>
      </c>
      <c r="D368" s="371">
        <v>35.02</v>
      </c>
      <c r="E368" s="624">
        <v>4.84</v>
      </c>
      <c r="F368" s="624">
        <f t="shared" si="12"/>
        <v>169.4968</v>
      </c>
      <c r="G368" s="624">
        <f t="shared" si="11"/>
        <v>169.5</v>
      </c>
      <c r="H368" s="19"/>
    </row>
    <row r="369" ht="24" customHeight="1" spans="1:8">
      <c r="A369" s="443">
        <v>365</v>
      </c>
      <c r="B369" s="12" t="s">
        <v>360</v>
      </c>
      <c r="C369" s="24" t="s">
        <v>312</v>
      </c>
      <c r="D369" s="371">
        <v>5.29</v>
      </c>
      <c r="E369" s="624">
        <v>4.84</v>
      </c>
      <c r="F369" s="624">
        <f t="shared" si="12"/>
        <v>25.6036</v>
      </c>
      <c r="G369" s="624">
        <f t="shared" si="11"/>
        <v>25.6</v>
      </c>
      <c r="H369" s="19"/>
    </row>
    <row r="370" ht="24" customHeight="1" spans="1:8">
      <c r="A370" s="443">
        <v>366</v>
      </c>
      <c r="B370" s="12" t="s">
        <v>361</v>
      </c>
      <c r="C370" s="24" t="s">
        <v>312</v>
      </c>
      <c r="D370" s="371">
        <v>18.66</v>
      </c>
      <c r="E370" s="624">
        <v>4.84</v>
      </c>
      <c r="F370" s="624">
        <f t="shared" si="12"/>
        <v>90.3144</v>
      </c>
      <c r="G370" s="624">
        <f t="shared" si="11"/>
        <v>90.31</v>
      </c>
      <c r="H370" s="19"/>
    </row>
    <row r="371" ht="24" customHeight="1" spans="1:8">
      <c r="A371" s="443">
        <v>367</v>
      </c>
      <c r="B371" s="12" t="s">
        <v>362</v>
      </c>
      <c r="C371" s="24" t="s">
        <v>312</v>
      </c>
      <c r="D371" s="371">
        <v>20.66</v>
      </c>
      <c r="E371" s="624">
        <v>4.84</v>
      </c>
      <c r="F371" s="624">
        <f t="shared" si="12"/>
        <v>99.9944</v>
      </c>
      <c r="G371" s="624">
        <f t="shared" si="11"/>
        <v>99.99</v>
      </c>
      <c r="H371" s="19"/>
    </row>
    <row r="372" ht="24" customHeight="1" spans="1:8">
      <c r="A372" s="443">
        <v>368</v>
      </c>
      <c r="B372" s="12" t="s">
        <v>363</v>
      </c>
      <c r="C372" s="24" t="s">
        <v>312</v>
      </c>
      <c r="D372" s="371">
        <v>4.9</v>
      </c>
      <c r="E372" s="624">
        <v>4.84</v>
      </c>
      <c r="F372" s="624">
        <f t="shared" si="12"/>
        <v>23.716</v>
      </c>
      <c r="G372" s="624">
        <f t="shared" si="11"/>
        <v>23.72</v>
      </c>
      <c r="H372" s="19"/>
    </row>
    <row r="373" ht="24" customHeight="1" spans="1:8">
      <c r="A373" s="443">
        <v>369</v>
      </c>
      <c r="B373" s="12" t="s">
        <v>364</v>
      </c>
      <c r="C373" s="24" t="s">
        <v>312</v>
      </c>
      <c r="D373" s="371">
        <v>68.37</v>
      </c>
      <c r="E373" s="624">
        <v>4.84</v>
      </c>
      <c r="F373" s="624">
        <f t="shared" si="12"/>
        <v>330.9108</v>
      </c>
      <c r="G373" s="624">
        <f t="shared" si="11"/>
        <v>330.91</v>
      </c>
      <c r="H373" s="19"/>
    </row>
    <row r="374" ht="24" customHeight="1" spans="1:8">
      <c r="A374" s="443">
        <v>370</v>
      </c>
      <c r="B374" s="12" t="s">
        <v>365</v>
      </c>
      <c r="C374" s="24" t="s">
        <v>312</v>
      </c>
      <c r="D374" s="371">
        <v>19.12</v>
      </c>
      <c r="E374" s="624">
        <v>4.84</v>
      </c>
      <c r="F374" s="624">
        <f t="shared" si="12"/>
        <v>92.5408</v>
      </c>
      <c r="G374" s="624">
        <f t="shared" si="11"/>
        <v>92.54</v>
      </c>
      <c r="H374" s="19"/>
    </row>
    <row r="375" ht="24" customHeight="1" spans="1:8">
      <c r="A375" s="443">
        <v>371</v>
      </c>
      <c r="B375" s="12" t="s">
        <v>366</v>
      </c>
      <c r="C375" s="24" t="s">
        <v>312</v>
      </c>
      <c r="D375" s="371">
        <v>14.98</v>
      </c>
      <c r="E375" s="624">
        <v>4.84</v>
      </c>
      <c r="F375" s="624">
        <f t="shared" si="12"/>
        <v>72.5032</v>
      </c>
      <c r="G375" s="624">
        <f t="shared" si="11"/>
        <v>72.5</v>
      </c>
      <c r="H375" s="19"/>
    </row>
    <row r="376" ht="24" customHeight="1" spans="1:8">
      <c r="A376" s="443">
        <v>372</v>
      </c>
      <c r="B376" s="12" t="s">
        <v>367</v>
      </c>
      <c r="C376" s="24" t="s">
        <v>312</v>
      </c>
      <c r="D376" s="371">
        <v>16.55</v>
      </c>
      <c r="E376" s="624">
        <v>4.84</v>
      </c>
      <c r="F376" s="624">
        <f t="shared" si="12"/>
        <v>80.102</v>
      </c>
      <c r="G376" s="624">
        <f t="shared" si="11"/>
        <v>80.1</v>
      </c>
      <c r="H376" s="19"/>
    </row>
    <row r="377" ht="24" customHeight="1" spans="1:8">
      <c r="A377" s="443">
        <v>373</v>
      </c>
      <c r="B377" s="12" t="s">
        <v>368</v>
      </c>
      <c r="C377" s="24" t="s">
        <v>312</v>
      </c>
      <c r="D377" s="371">
        <v>15.03</v>
      </c>
      <c r="E377" s="624">
        <v>4.84</v>
      </c>
      <c r="F377" s="624">
        <f t="shared" si="12"/>
        <v>72.7452</v>
      </c>
      <c r="G377" s="624">
        <f t="shared" si="11"/>
        <v>72.75</v>
      </c>
      <c r="H377" s="19"/>
    </row>
    <row r="378" ht="24" customHeight="1" spans="1:8">
      <c r="A378" s="443">
        <v>374</v>
      </c>
      <c r="B378" s="12" t="s">
        <v>369</v>
      </c>
      <c r="C378" s="24" t="s">
        <v>312</v>
      </c>
      <c r="D378" s="371">
        <v>29.28</v>
      </c>
      <c r="E378" s="624">
        <v>4.84</v>
      </c>
      <c r="F378" s="624">
        <f t="shared" si="12"/>
        <v>141.7152</v>
      </c>
      <c r="G378" s="624">
        <f t="shared" si="11"/>
        <v>141.72</v>
      </c>
      <c r="H378" s="19"/>
    </row>
    <row r="379" ht="24" customHeight="1" spans="1:8">
      <c r="A379" s="443">
        <v>375</v>
      </c>
      <c r="B379" s="12" t="s">
        <v>370</v>
      </c>
      <c r="C379" s="24" t="s">
        <v>312</v>
      </c>
      <c r="D379" s="371">
        <v>11.33</v>
      </c>
      <c r="E379" s="624">
        <v>4.84</v>
      </c>
      <c r="F379" s="624">
        <f t="shared" si="12"/>
        <v>54.8372</v>
      </c>
      <c r="G379" s="624">
        <f t="shared" si="11"/>
        <v>54.84</v>
      </c>
      <c r="H379" s="19"/>
    </row>
    <row r="380" ht="24" customHeight="1" spans="1:8">
      <c r="A380" s="443">
        <v>376</v>
      </c>
      <c r="B380" s="12" t="s">
        <v>371</v>
      </c>
      <c r="C380" s="24" t="s">
        <v>312</v>
      </c>
      <c r="D380" s="371">
        <v>7.06</v>
      </c>
      <c r="E380" s="624">
        <v>4.84</v>
      </c>
      <c r="F380" s="624">
        <f t="shared" si="12"/>
        <v>34.1704</v>
      </c>
      <c r="G380" s="624">
        <f t="shared" si="11"/>
        <v>34.17</v>
      </c>
      <c r="H380" s="19"/>
    </row>
    <row r="381" ht="24" customHeight="1" spans="1:8">
      <c r="A381" s="443">
        <v>377</v>
      </c>
      <c r="B381" s="12" t="s">
        <v>372</v>
      </c>
      <c r="C381" s="24" t="s">
        <v>312</v>
      </c>
      <c r="D381" s="371">
        <v>6.64</v>
      </c>
      <c r="E381" s="624">
        <v>4.84</v>
      </c>
      <c r="F381" s="624">
        <f t="shared" si="12"/>
        <v>32.1376</v>
      </c>
      <c r="G381" s="624">
        <f t="shared" si="11"/>
        <v>32.14</v>
      </c>
      <c r="H381" s="19"/>
    </row>
    <row r="382" ht="24" customHeight="1" spans="1:8">
      <c r="A382" s="443">
        <v>378</v>
      </c>
      <c r="B382" s="12" t="s">
        <v>373</v>
      </c>
      <c r="C382" s="24" t="s">
        <v>312</v>
      </c>
      <c r="D382" s="371">
        <v>47.91</v>
      </c>
      <c r="E382" s="624">
        <v>4.84</v>
      </c>
      <c r="F382" s="624">
        <f t="shared" si="12"/>
        <v>231.8844</v>
      </c>
      <c r="G382" s="624">
        <f t="shared" si="11"/>
        <v>231.88</v>
      </c>
      <c r="H382" s="19"/>
    </row>
    <row r="383" ht="24" customHeight="1" spans="1:8">
      <c r="A383" s="443">
        <v>379</v>
      </c>
      <c r="B383" s="12" t="s">
        <v>374</v>
      </c>
      <c r="C383" s="24" t="s">
        <v>312</v>
      </c>
      <c r="D383" s="371">
        <v>80.59</v>
      </c>
      <c r="E383" s="624">
        <v>4.84</v>
      </c>
      <c r="F383" s="624">
        <f t="shared" si="12"/>
        <v>390.0556</v>
      </c>
      <c r="G383" s="624">
        <f t="shared" si="11"/>
        <v>390.06</v>
      </c>
      <c r="H383" s="19"/>
    </row>
    <row r="384" ht="24" customHeight="1" spans="1:8">
      <c r="A384" s="443">
        <v>380</v>
      </c>
      <c r="B384" s="12" t="s">
        <v>375</v>
      </c>
      <c r="C384" s="24" t="s">
        <v>312</v>
      </c>
      <c r="D384" s="371">
        <v>120.82</v>
      </c>
      <c r="E384" s="624">
        <v>4.84</v>
      </c>
      <c r="F384" s="624">
        <f t="shared" si="12"/>
        <v>584.7688</v>
      </c>
      <c r="G384" s="624">
        <f t="shared" si="11"/>
        <v>584.77</v>
      </c>
      <c r="H384" s="19"/>
    </row>
    <row r="385" ht="24" customHeight="1" spans="1:8">
      <c r="A385" s="443">
        <v>381</v>
      </c>
      <c r="B385" s="12" t="s">
        <v>376</v>
      </c>
      <c r="C385" s="24" t="s">
        <v>312</v>
      </c>
      <c r="D385" s="371">
        <v>40.12</v>
      </c>
      <c r="E385" s="624">
        <v>4.84</v>
      </c>
      <c r="F385" s="624">
        <f t="shared" si="12"/>
        <v>194.1808</v>
      </c>
      <c r="G385" s="624">
        <f t="shared" si="11"/>
        <v>194.18</v>
      </c>
      <c r="H385" s="19"/>
    </row>
    <row r="386" ht="24" customHeight="1" spans="1:8">
      <c r="A386" s="443">
        <v>382</v>
      </c>
      <c r="B386" s="12" t="s">
        <v>377</v>
      </c>
      <c r="C386" s="24" t="s">
        <v>378</v>
      </c>
      <c r="D386" s="371">
        <v>39.14</v>
      </c>
      <c r="E386" s="624">
        <v>4.84</v>
      </c>
      <c r="F386" s="624">
        <f t="shared" si="12"/>
        <v>189.4376</v>
      </c>
      <c r="G386" s="624">
        <f t="shared" si="11"/>
        <v>189.44</v>
      </c>
      <c r="H386" s="19"/>
    </row>
    <row r="387" ht="24" customHeight="1" spans="1:8">
      <c r="A387" s="443">
        <v>383</v>
      </c>
      <c r="B387" s="12" t="s">
        <v>379</v>
      </c>
      <c r="C387" s="24" t="s">
        <v>378</v>
      </c>
      <c r="D387" s="371">
        <v>64.75</v>
      </c>
      <c r="E387" s="624">
        <v>4.84</v>
      </c>
      <c r="F387" s="624">
        <f t="shared" si="12"/>
        <v>313.39</v>
      </c>
      <c r="G387" s="624">
        <f t="shared" si="11"/>
        <v>313.39</v>
      </c>
      <c r="H387" s="19"/>
    </row>
    <row r="388" ht="24" customHeight="1" spans="1:8">
      <c r="A388" s="443">
        <v>384</v>
      </c>
      <c r="B388" s="12" t="s">
        <v>380</v>
      </c>
      <c r="C388" s="24" t="s">
        <v>378</v>
      </c>
      <c r="D388" s="371">
        <v>3.69</v>
      </c>
      <c r="E388" s="624">
        <v>4.84</v>
      </c>
      <c r="F388" s="624">
        <f t="shared" si="12"/>
        <v>17.8596</v>
      </c>
      <c r="G388" s="624">
        <f t="shared" si="11"/>
        <v>17.86</v>
      </c>
      <c r="H388" s="19"/>
    </row>
    <row r="389" ht="24" customHeight="1" spans="1:8">
      <c r="A389" s="443">
        <v>385</v>
      </c>
      <c r="B389" s="12" t="s">
        <v>381</v>
      </c>
      <c r="C389" s="24" t="s">
        <v>378</v>
      </c>
      <c r="D389" s="371">
        <v>6.53</v>
      </c>
      <c r="E389" s="624">
        <v>4.84</v>
      </c>
      <c r="F389" s="624">
        <f t="shared" si="12"/>
        <v>31.6052</v>
      </c>
      <c r="G389" s="624">
        <f t="shared" ref="G389:G452" si="13">ROUND(F389,2)</f>
        <v>31.61</v>
      </c>
      <c r="H389" s="19"/>
    </row>
    <row r="390" ht="24" customHeight="1" spans="1:8">
      <c r="A390" s="443">
        <v>386</v>
      </c>
      <c r="B390" s="12" t="s">
        <v>382</v>
      </c>
      <c r="C390" s="24" t="s">
        <v>378</v>
      </c>
      <c r="D390" s="371">
        <v>15.07</v>
      </c>
      <c r="E390" s="624">
        <v>4.84</v>
      </c>
      <c r="F390" s="624">
        <f t="shared" si="12"/>
        <v>72.9388</v>
      </c>
      <c r="G390" s="624">
        <f t="shared" si="13"/>
        <v>72.94</v>
      </c>
      <c r="H390" s="19"/>
    </row>
    <row r="391" ht="24" customHeight="1" spans="1:8">
      <c r="A391" s="443">
        <v>387</v>
      </c>
      <c r="B391" s="12" t="s">
        <v>383</v>
      </c>
      <c r="C391" s="24" t="s">
        <v>378</v>
      </c>
      <c r="D391" s="371">
        <v>59.39</v>
      </c>
      <c r="E391" s="624">
        <v>4.84</v>
      </c>
      <c r="F391" s="624">
        <f t="shared" si="12"/>
        <v>287.4476</v>
      </c>
      <c r="G391" s="624">
        <f t="shared" si="13"/>
        <v>287.45</v>
      </c>
      <c r="H391" s="19"/>
    </row>
    <row r="392" ht="24" customHeight="1" spans="1:8">
      <c r="A392" s="443">
        <v>388</v>
      </c>
      <c r="B392" s="12" t="s">
        <v>384</v>
      </c>
      <c r="C392" s="24" t="s">
        <v>378</v>
      </c>
      <c r="D392" s="371">
        <v>7.68</v>
      </c>
      <c r="E392" s="624">
        <v>4.84</v>
      </c>
      <c r="F392" s="624">
        <f t="shared" si="12"/>
        <v>37.1712</v>
      </c>
      <c r="G392" s="624">
        <f t="shared" si="13"/>
        <v>37.17</v>
      </c>
      <c r="H392" s="19"/>
    </row>
    <row r="393" ht="24" customHeight="1" spans="1:8">
      <c r="A393" s="443">
        <v>389</v>
      </c>
      <c r="B393" s="12" t="s">
        <v>385</v>
      </c>
      <c r="C393" s="24" t="s">
        <v>378</v>
      </c>
      <c r="D393" s="371">
        <v>101.97</v>
      </c>
      <c r="E393" s="624">
        <v>4.84</v>
      </c>
      <c r="F393" s="624">
        <f t="shared" si="12"/>
        <v>493.5348</v>
      </c>
      <c r="G393" s="624">
        <f t="shared" si="13"/>
        <v>493.53</v>
      </c>
      <c r="H393" s="19"/>
    </row>
    <row r="394" ht="24" customHeight="1" spans="1:8">
      <c r="A394" s="443">
        <v>390</v>
      </c>
      <c r="B394" s="12" t="s">
        <v>386</v>
      </c>
      <c r="C394" s="24" t="s">
        <v>378</v>
      </c>
      <c r="D394" s="371">
        <v>135.27</v>
      </c>
      <c r="E394" s="624">
        <v>4.84</v>
      </c>
      <c r="F394" s="624">
        <f t="shared" si="12"/>
        <v>654.7068</v>
      </c>
      <c r="G394" s="624">
        <f t="shared" si="13"/>
        <v>654.71</v>
      </c>
      <c r="H394" s="19"/>
    </row>
    <row r="395" ht="24" customHeight="1" spans="1:8">
      <c r="A395" s="443">
        <v>391</v>
      </c>
      <c r="B395" s="12" t="s">
        <v>387</v>
      </c>
      <c r="C395" s="24" t="s">
        <v>378</v>
      </c>
      <c r="D395" s="371">
        <v>69.21</v>
      </c>
      <c r="E395" s="624">
        <v>4.84</v>
      </c>
      <c r="F395" s="624">
        <f t="shared" si="12"/>
        <v>334.9764</v>
      </c>
      <c r="G395" s="624">
        <f t="shared" si="13"/>
        <v>334.98</v>
      </c>
      <c r="H395" s="19"/>
    </row>
    <row r="396" ht="24" customHeight="1" spans="1:8">
      <c r="A396" s="443">
        <v>392</v>
      </c>
      <c r="B396" s="12" t="s">
        <v>388</v>
      </c>
      <c r="C396" s="24" t="s">
        <v>378</v>
      </c>
      <c r="D396" s="371">
        <v>11.9</v>
      </c>
      <c r="E396" s="624">
        <v>4.84</v>
      </c>
      <c r="F396" s="624">
        <f t="shared" si="12"/>
        <v>57.596</v>
      </c>
      <c r="G396" s="624">
        <f t="shared" si="13"/>
        <v>57.6</v>
      </c>
      <c r="H396" s="19"/>
    </row>
    <row r="397" ht="24" customHeight="1" spans="1:8">
      <c r="A397" s="443">
        <v>393</v>
      </c>
      <c r="B397" s="12" t="s">
        <v>389</v>
      </c>
      <c r="C397" s="24" t="s">
        <v>378</v>
      </c>
      <c r="D397" s="371">
        <v>37.14</v>
      </c>
      <c r="E397" s="624">
        <v>4.84</v>
      </c>
      <c r="F397" s="624">
        <f t="shared" si="12"/>
        <v>179.7576</v>
      </c>
      <c r="G397" s="624">
        <f t="shared" si="13"/>
        <v>179.76</v>
      </c>
      <c r="H397" s="19"/>
    </row>
    <row r="398" ht="24" customHeight="1" spans="1:8">
      <c r="A398" s="443">
        <v>394</v>
      </c>
      <c r="B398" s="12" t="s">
        <v>390</v>
      </c>
      <c r="C398" s="24" t="s">
        <v>378</v>
      </c>
      <c r="D398" s="371">
        <v>51.89</v>
      </c>
      <c r="E398" s="624">
        <v>4.84</v>
      </c>
      <c r="F398" s="624">
        <f t="shared" si="12"/>
        <v>251.1476</v>
      </c>
      <c r="G398" s="624">
        <f t="shared" si="13"/>
        <v>251.15</v>
      </c>
      <c r="H398" s="19"/>
    </row>
    <row r="399" ht="24" customHeight="1" spans="1:8">
      <c r="A399" s="443">
        <v>395</v>
      </c>
      <c r="B399" s="12" t="s">
        <v>391</v>
      </c>
      <c r="C399" s="24" t="s">
        <v>378</v>
      </c>
      <c r="D399" s="371">
        <v>284.12</v>
      </c>
      <c r="E399" s="624">
        <v>4.84</v>
      </c>
      <c r="F399" s="624">
        <f t="shared" si="12"/>
        <v>1375.1408</v>
      </c>
      <c r="G399" s="624">
        <f t="shared" si="13"/>
        <v>1375.14</v>
      </c>
      <c r="H399" s="19"/>
    </row>
    <row r="400" ht="24" customHeight="1" spans="1:8">
      <c r="A400" s="443">
        <v>396</v>
      </c>
      <c r="B400" s="12" t="s">
        <v>392</v>
      </c>
      <c r="C400" s="24" t="s">
        <v>378</v>
      </c>
      <c r="D400" s="371">
        <v>2.05</v>
      </c>
      <c r="E400" s="624">
        <v>4.84</v>
      </c>
      <c r="F400" s="624">
        <f t="shared" si="12"/>
        <v>9.922</v>
      </c>
      <c r="G400" s="624">
        <f t="shared" si="13"/>
        <v>9.92</v>
      </c>
      <c r="H400" s="19"/>
    </row>
    <row r="401" ht="24" customHeight="1" spans="1:8">
      <c r="A401" s="443">
        <v>397</v>
      </c>
      <c r="B401" s="12" t="s">
        <v>393</v>
      </c>
      <c r="C401" s="24" t="s">
        <v>378</v>
      </c>
      <c r="D401" s="371">
        <v>36.02</v>
      </c>
      <c r="E401" s="624">
        <v>4.84</v>
      </c>
      <c r="F401" s="624">
        <f t="shared" si="12"/>
        <v>174.3368</v>
      </c>
      <c r="G401" s="624">
        <f t="shared" si="13"/>
        <v>174.34</v>
      </c>
      <c r="H401" s="19"/>
    </row>
    <row r="402" ht="24" customHeight="1" spans="1:8">
      <c r="A402" s="443">
        <v>398</v>
      </c>
      <c r="B402" s="12" t="s">
        <v>394</v>
      </c>
      <c r="C402" s="24" t="s">
        <v>378</v>
      </c>
      <c r="D402" s="371">
        <v>11.06</v>
      </c>
      <c r="E402" s="624">
        <v>4.84</v>
      </c>
      <c r="F402" s="624">
        <f t="shared" si="12"/>
        <v>53.5304</v>
      </c>
      <c r="G402" s="624">
        <f t="shared" si="13"/>
        <v>53.53</v>
      </c>
      <c r="H402" s="19"/>
    </row>
    <row r="403" ht="24" customHeight="1" spans="1:8">
      <c r="A403" s="443">
        <v>399</v>
      </c>
      <c r="B403" s="12" t="s">
        <v>395</v>
      </c>
      <c r="C403" s="24" t="s">
        <v>378</v>
      </c>
      <c r="D403" s="371">
        <v>29.54</v>
      </c>
      <c r="E403" s="624">
        <v>4.84</v>
      </c>
      <c r="F403" s="624">
        <f t="shared" si="12"/>
        <v>142.9736</v>
      </c>
      <c r="G403" s="624">
        <f t="shared" si="13"/>
        <v>142.97</v>
      </c>
      <c r="H403" s="19"/>
    </row>
    <row r="404" ht="24" customHeight="1" spans="1:8">
      <c r="A404" s="443">
        <v>400</v>
      </c>
      <c r="B404" s="12" t="s">
        <v>396</v>
      </c>
      <c r="C404" s="24" t="s">
        <v>378</v>
      </c>
      <c r="D404" s="371">
        <v>86.31</v>
      </c>
      <c r="E404" s="624">
        <v>4.84</v>
      </c>
      <c r="F404" s="624">
        <f t="shared" si="12"/>
        <v>417.7404</v>
      </c>
      <c r="G404" s="624">
        <f t="shared" si="13"/>
        <v>417.74</v>
      </c>
      <c r="H404" s="19"/>
    </row>
    <row r="405" ht="24" customHeight="1" spans="1:8">
      <c r="A405" s="443">
        <v>401</v>
      </c>
      <c r="B405" s="12" t="s">
        <v>397</v>
      </c>
      <c r="C405" s="24" t="s">
        <v>378</v>
      </c>
      <c r="D405" s="371">
        <v>11.55</v>
      </c>
      <c r="E405" s="624">
        <v>4.84</v>
      </c>
      <c r="F405" s="624">
        <f t="shared" si="12"/>
        <v>55.902</v>
      </c>
      <c r="G405" s="624">
        <f t="shared" si="13"/>
        <v>55.9</v>
      </c>
      <c r="H405" s="19"/>
    </row>
    <row r="406" ht="24" customHeight="1" spans="1:8">
      <c r="A406" s="443">
        <v>402</v>
      </c>
      <c r="B406" s="12" t="s">
        <v>398</v>
      </c>
      <c r="C406" s="24" t="s">
        <v>378</v>
      </c>
      <c r="D406" s="371">
        <v>35.68</v>
      </c>
      <c r="E406" s="624">
        <v>4.84</v>
      </c>
      <c r="F406" s="624">
        <f t="shared" si="12"/>
        <v>172.6912</v>
      </c>
      <c r="G406" s="624">
        <f t="shared" si="13"/>
        <v>172.69</v>
      </c>
      <c r="H406" s="19"/>
    </row>
    <row r="407" ht="24" customHeight="1" spans="1:8">
      <c r="A407" s="443">
        <v>403</v>
      </c>
      <c r="B407" s="12" t="s">
        <v>399</v>
      </c>
      <c r="C407" s="24" t="s">
        <v>378</v>
      </c>
      <c r="D407" s="371">
        <v>16.42</v>
      </c>
      <c r="E407" s="624">
        <v>4.84</v>
      </c>
      <c r="F407" s="624">
        <f t="shared" si="12"/>
        <v>79.4728</v>
      </c>
      <c r="G407" s="624">
        <f t="shared" si="13"/>
        <v>79.47</v>
      </c>
      <c r="H407" s="19"/>
    </row>
    <row r="408" ht="24" customHeight="1" spans="1:8">
      <c r="A408" s="443">
        <v>404</v>
      </c>
      <c r="B408" s="12" t="s">
        <v>400</v>
      </c>
      <c r="C408" s="24" t="s">
        <v>378</v>
      </c>
      <c r="D408" s="371">
        <v>11.93</v>
      </c>
      <c r="E408" s="624">
        <v>4.84</v>
      </c>
      <c r="F408" s="624">
        <f t="shared" si="12"/>
        <v>57.7412</v>
      </c>
      <c r="G408" s="624">
        <f t="shared" si="13"/>
        <v>57.74</v>
      </c>
      <c r="H408" s="19"/>
    </row>
    <row r="409" ht="24" customHeight="1" spans="1:8">
      <c r="A409" s="443">
        <v>405</v>
      </c>
      <c r="B409" s="12" t="s">
        <v>401</v>
      </c>
      <c r="C409" s="24" t="s">
        <v>378</v>
      </c>
      <c r="D409" s="371">
        <v>2.67</v>
      </c>
      <c r="E409" s="624">
        <v>4.84</v>
      </c>
      <c r="F409" s="624">
        <f t="shared" si="12"/>
        <v>12.9228</v>
      </c>
      <c r="G409" s="624">
        <f t="shared" si="13"/>
        <v>12.92</v>
      </c>
      <c r="H409" s="19"/>
    </row>
    <row r="410" ht="24" customHeight="1" spans="1:8">
      <c r="A410" s="443">
        <v>406</v>
      </c>
      <c r="B410" s="12" t="s">
        <v>402</v>
      </c>
      <c r="C410" s="24" t="s">
        <v>378</v>
      </c>
      <c r="D410" s="371">
        <v>24.17</v>
      </c>
      <c r="E410" s="624">
        <v>4.84</v>
      </c>
      <c r="F410" s="624">
        <f t="shared" si="12"/>
        <v>116.9828</v>
      </c>
      <c r="G410" s="624">
        <f t="shared" si="13"/>
        <v>116.98</v>
      </c>
      <c r="H410" s="19"/>
    </row>
    <row r="411" ht="24" customHeight="1" spans="1:8">
      <c r="A411" s="443">
        <v>407</v>
      </c>
      <c r="B411" s="12" t="s">
        <v>403</v>
      </c>
      <c r="C411" s="24" t="s">
        <v>378</v>
      </c>
      <c r="D411" s="371">
        <v>89.39</v>
      </c>
      <c r="E411" s="624">
        <v>4.84</v>
      </c>
      <c r="F411" s="624">
        <f t="shared" si="12"/>
        <v>432.6476</v>
      </c>
      <c r="G411" s="624">
        <f t="shared" si="13"/>
        <v>432.65</v>
      </c>
      <c r="H411" s="19"/>
    </row>
    <row r="412" ht="24" customHeight="1" spans="1:8">
      <c r="A412" s="443">
        <v>408</v>
      </c>
      <c r="B412" s="12" t="s">
        <v>404</v>
      </c>
      <c r="C412" s="24" t="s">
        <v>378</v>
      </c>
      <c r="D412" s="371">
        <v>44.33</v>
      </c>
      <c r="E412" s="624">
        <v>4.84</v>
      </c>
      <c r="F412" s="624">
        <f t="shared" si="12"/>
        <v>214.5572</v>
      </c>
      <c r="G412" s="624">
        <f t="shared" si="13"/>
        <v>214.56</v>
      </c>
      <c r="H412" s="19"/>
    </row>
    <row r="413" ht="24" customHeight="1" spans="1:8">
      <c r="A413" s="443">
        <v>409</v>
      </c>
      <c r="B413" s="12" t="s">
        <v>405</v>
      </c>
      <c r="C413" s="24" t="s">
        <v>378</v>
      </c>
      <c r="D413" s="371">
        <v>0.93</v>
      </c>
      <c r="E413" s="624">
        <v>4.84</v>
      </c>
      <c r="F413" s="624">
        <f t="shared" si="12"/>
        <v>4.5012</v>
      </c>
      <c r="G413" s="624">
        <f t="shared" si="13"/>
        <v>4.5</v>
      </c>
      <c r="H413" s="19"/>
    </row>
    <row r="414" ht="24" customHeight="1" spans="1:8">
      <c r="A414" s="443">
        <v>410</v>
      </c>
      <c r="B414" s="12" t="s">
        <v>406</v>
      </c>
      <c r="C414" s="24" t="s">
        <v>378</v>
      </c>
      <c r="D414" s="371">
        <v>90.17</v>
      </c>
      <c r="E414" s="624">
        <v>4.84</v>
      </c>
      <c r="F414" s="624">
        <f t="shared" si="12"/>
        <v>436.4228</v>
      </c>
      <c r="G414" s="624">
        <f t="shared" si="13"/>
        <v>436.42</v>
      </c>
      <c r="H414" s="19"/>
    </row>
    <row r="415" ht="24" customHeight="1" spans="1:8">
      <c r="A415" s="443">
        <v>411</v>
      </c>
      <c r="B415" s="12" t="s">
        <v>407</v>
      </c>
      <c r="C415" s="24" t="s">
        <v>378</v>
      </c>
      <c r="D415" s="371">
        <v>18.95</v>
      </c>
      <c r="E415" s="624">
        <v>4.84</v>
      </c>
      <c r="F415" s="624">
        <f t="shared" si="12"/>
        <v>91.718</v>
      </c>
      <c r="G415" s="624">
        <f t="shared" si="13"/>
        <v>91.72</v>
      </c>
      <c r="H415" s="19"/>
    </row>
    <row r="416" ht="24" customHeight="1" spans="1:8">
      <c r="A416" s="443">
        <v>412</v>
      </c>
      <c r="B416" s="12" t="s">
        <v>164</v>
      </c>
      <c r="C416" s="24" t="s">
        <v>378</v>
      </c>
      <c r="D416" s="371">
        <v>30.11</v>
      </c>
      <c r="E416" s="624">
        <v>4.84</v>
      </c>
      <c r="F416" s="624">
        <f t="shared" si="12"/>
        <v>145.7324</v>
      </c>
      <c r="G416" s="624">
        <f t="shared" si="13"/>
        <v>145.73</v>
      </c>
      <c r="H416" s="19"/>
    </row>
    <row r="417" ht="24" customHeight="1" spans="1:8">
      <c r="A417" s="443">
        <v>413</v>
      </c>
      <c r="B417" s="12" t="s">
        <v>408</v>
      </c>
      <c r="C417" s="24" t="s">
        <v>378</v>
      </c>
      <c r="D417" s="371">
        <v>18.82</v>
      </c>
      <c r="E417" s="624">
        <v>4.84</v>
      </c>
      <c r="F417" s="624">
        <f t="shared" si="12"/>
        <v>91.0888</v>
      </c>
      <c r="G417" s="624">
        <f t="shared" si="13"/>
        <v>91.09</v>
      </c>
      <c r="H417" s="19"/>
    </row>
    <row r="418" ht="24" customHeight="1" spans="1:8">
      <c r="A418" s="443">
        <v>414</v>
      </c>
      <c r="B418" s="12" t="s">
        <v>409</v>
      </c>
      <c r="C418" s="24" t="s">
        <v>378</v>
      </c>
      <c r="D418" s="371">
        <v>49.19</v>
      </c>
      <c r="E418" s="624">
        <v>4.84</v>
      </c>
      <c r="F418" s="624">
        <f t="shared" si="12"/>
        <v>238.0796</v>
      </c>
      <c r="G418" s="624">
        <f t="shared" si="13"/>
        <v>238.08</v>
      </c>
      <c r="H418" s="19"/>
    </row>
    <row r="419" ht="24" customHeight="1" spans="1:8">
      <c r="A419" s="443">
        <v>415</v>
      </c>
      <c r="B419" s="12" t="s">
        <v>410</v>
      </c>
      <c r="C419" s="24" t="s">
        <v>378</v>
      </c>
      <c r="D419" s="371">
        <v>25.53</v>
      </c>
      <c r="E419" s="624">
        <v>4.84</v>
      </c>
      <c r="F419" s="624">
        <f t="shared" si="12"/>
        <v>123.5652</v>
      </c>
      <c r="G419" s="624">
        <f t="shared" si="13"/>
        <v>123.57</v>
      </c>
      <c r="H419" s="19"/>
    </row>
    <row r="420" ht="24" customHeight="1" spans="1:8">
      <c r="A420" s="443">
        <v>416</v>
      </c>
      <c r="B420" s="12" t="s">
        <v>411</v>
      </c>
      <c r="C420" s="24" t="s">
        <v>378</v>
      </c>
      <c r="D420" s="371">
        <v>27.74</v>
      </c>
      <c r="E420" s="624">
        <v>4.84</v>
      </c>
      <c r="F420" s="624">
        <f t="shared" ref="F420:F483" si="14">D420*E420</f>
        <v>134.2616</v>
      </c>
      <c r="G420" s="624">
        <f t="shared" si="13"/>
        <v>134.26</v>
      </c>
      <c r="H420" s="19"/>
    </row>
    <row r="421" ht="24" customHeight="1" spans="1:8">
      <c r="A421" s="443">
        <v>417</v>
      </c>
      <c r="B421" s="12" t="s">
        <v>412</v>
      </c>
      <c r="C421" s="24" t="s">
        <v>378</v>
      </c>
      <c r="D421" s="371">
        <v>29.76</v>
      </c>
      <c r="E421" s="624">
        <v>4.84</v>
      </c>
      <c r="F421" s="624">
        <f t="shared" si="14"/>
        <v>144.0384</v>
      </c>
      <c r="G421" s="624">
        <f t="shared" si="13"/>
        <v>144.04</v>
      </c>
      <c r="H421" s="19"/>
    </row>
    <row r="422" ht="24" customHeight="1" spans="1:8">
      <c r="A422" s="443">
        <v>418</v>
      </c>
      <c r="B422" s="12" t="s">
        <v>413</v>
      </c>
      <c r="C422" s="24" t="s">
        <v>378</v>
      </c>
      <c r="D422" s="371">
        <v>7.41</v>
      </c>
      <c r="E422" s="624">
        <v>4.84</v>
      </c>
      <c r="F422" s="624">
        <f t="shared" si="14"/>
        <v>35.8644</v>
      </c>
      <c r="G422" s="624">
        <f t="shared" si="13"/>
        <v>35.86</v>
      </c>
      <c r="H422" s="19"/>
    </row>
    <row r="423" ht="24" customHeight="1" spans="1:8">
      <c r="A423" s="443">
        <v>419</v>
      </c>
      <c r="B423" s="12" t="s">
        <v>414</v>
      </c>
      <c r="C423" s="24" t="s">
        <v>378</v>
      </c>
      <c r="D423" s="371">
        <v>37.03</v>
      </c>
      <c r="E423" s="624">
        <v>4.84</v>
      </c>
      <c r="F423" s="624">
        <f t="shared" si="14"/>
        <v>179.2252</v>
      </c>
      <c r="G423" s="624">
        <f t="shared" si="13"/>
        <v>179.23</v>
      </c>
      <c r="H423" s="19"/>
    </row>
    <row r="424" ht="24" customHeight="1" spans="1:8">
      <c r="A424" s="443">
        <v>420</v>
      </c>
      <c r="B424" s="12" t="s">
        <v>415</v>
      </c>
      <c r="C424" s="24" t="s">
        <v>378</v>
      </c>
      <c r="D424" s="371">
        <v>34.27</v>
      </c>
      <c r="E424" s="624">
        <v>4.84</v>
      </c>
      <c r="F424" s="624">
        <f t="shared" si="14"/>
        <v>165.8668</v>
      </c>
      <c r="G424" s="624">
        <f t="shared" si="13"/>
        <v>165.87</v>
      </c>
      <c r="H424" s="19"/>
    </row>
    <row r="425" ht="24" customHeight="1" spans="1:8">
      <c r="A425" s="443">
        <v>421</v>
      </c>
      <c r="B425" s="12" t="s">
        <v>416</v>
      </c>
      <c r="C425" s="24" t="s">
        <v>378</v>
      </c>
      <c r="D425" s="371">
        <v>9.16</v>
      </c>
      <c r="E425" s="624">
        <v>4.84</v>
      </c>
      <c r="F425" s="624">
        <f t="shared" si="14"/>
        <v>44.3344</v>
      </c>
      <c r="G425" s="624">
        <f t="shared" si="13"/>
        <v>44.33</v>
      </c>
      <c r="H425" s="19"/>
    </row>
    <row r="426" ht="24" customHeight="1" spans="1:8">
      <c r="A426" s="443">
        <v>422</v>
      </c>
      <c r="B426" s="12" t="s">
        <v>417</v>
      </c>
      <c r="C426" s="24" t="s">
        <v>378</v>
      </c>
      <c r="D426" s="371">
        <v>14.9</v>
      </c>
      <c r="E426" s="624">
        <v>4.84</v>
      </c>
      <c r="F426" s="624">
        <f t="shared" si="14"/>
        <v>72.116</v>
      </c>
      <c r="G426" s="624">
        <f t="shared" si="13"/>
        <v>72.12</v>
      </c>
      <c r="H426" s="19"/>
    </row>
    <row r="427" ht="24" customHeight="1" spans="1:8">
      <c r="A427" s="443">
        <v>423</v>
      </c>
      <c r="B427" s="12" t="s">
        <v>418</v>
      </c>
      <c r="C427" s="24" t="s">
        <v>378</v>
      </c>
      <c r="D427" s="371">
        <v>47.63</v>
      </c>
      <c r="E427" s="624">
        <v>4.84</v>
      </c>
      <c r="F427" s="624">
        <f t="shared" si="14"/>
        <v>230.5292</v>
      </c>
      <c r="G427" s="624">
        <f t="shared" si="13"/>
        <v>230.53</v>
      </c>
      <c r="H427" s="19"/>
    </row>
    <row r="428" ht="24" customHeight="1" spans="1:8">
      <c r="A428" s="443">
        <v>424</v>
      </c>
      <c r="B428" s="12" t="s">
        <v>419</v>
      </c>
      <c r="C428" s="24" t="s">
        <v>378</v>
      </c>
      <c r="D428" s="371">
        <v>4.58</v>
      </c>
      <c r="E428" s="624">
        <v>4.84</v>
      </c>
      <c r="F428" s="624">
        <f t="shared" si="14"/>
        <v>22.1672</v>
      </c>
      <c r="G428" s="624">
        <f t="shared" si="13"/>
        <v>22.17</v>
      </c>
      <c r="H428" s="19"/>
    </row>
    <row r="429" ht="24" customHeight="1" spans="1:8">
      <c r="A429" s="443">
        <v>425</v>
      </c>
      <c r="B429" s="12" t="s">
        <v>420</v>
      </c>
      <c r="C429" s="24" t="s">
        <v>378</v>
      </c>
      <c r="D429" s="371">
        <v>32.46</v>
      </c>
      <c r="E429" s="624">
        <v>4.84</v>
      </c>
      <c r="F429" s="624">
        <f t="shared" si="14"/>
        <v>157.1064</v>
      </c>
      <c r="G429" s="624">
        <f t="shared" si="13"/>
        <v>157.11</v>
      </c>
      <c r="H429" s="19"/>
    </row>
    <row r="430" ht="24" customHeight="1" spans="1:8">
      <c r="A430" s="443">
        <v>426</v>
      </c>
      <c r="B430" s="12" t="s">
        <v>421</v>
      </c>
      <c r="C430" s="24" t="s">
        <v>378</v>
      </c>
      <c r="D430" s="371">
        <v>9</v>
      </c>
      <c r="E430" s="624">
        <v>4.84</v>
      </c>
      <c r="F430" s="624">
        <f t="shared" si="14"/>
        <v>43.56</v>
      </c>
      <c r="G430" s="624">
        <f t="shared" si="13"/>
        <v>43.56</v>
      </c>
      <c r="H430" s="19"/>
    </row>
    <row r="431" ht="24" customHeight="1" spans="1:8">
      <c r="A431" s="443">
        <v>427</v>
      </c>
      <c r="B431" s="12" t="s">
        <v>422</v>
      </c>
      <c r="C431" s="24" t="s">
        <v>378</v>
      </c>
      <c r="D431" s="371">
        <v>14.9</v>
      </c>
      <c r="E431" s="624">
        <v>4.84</v>
      </c>
      <c r="F431" s="624">
        <f t="shared" si="14"/>
        <v>72.116</v>
      </c>
      <c r="G431" s="624">
        <f t="shared" si="13"/>
        <v>72.12</v>
      </c>
      <c r="H431" s="19"/>
    </row>
    <row r="432" ht="24" customHeight="1" spans="1:8">
      <c r="A432" s="443">
        <v>428</v>
      </c>
      <c r="B432" s="12" t="s">
        <v>423</v>
      </c>
      <c r="C432" s="24" t="s">
        <v>378</v>
      </c>
      <c r="D432" s="371">
        <v>60.93</v>
      </c>
      <c r="E432" s="624">
        <v>4.84</v>
      </c>
      <c r="F432" s="624">
        <f t="shared" si="14"/>
        <v>294.9012</v>
      </c>
      <c r="G432" s="624">
        <f t="shared" si="13"/>
        <v>294.9</v>
      </c>
      <c r="H432" s="19"/>
    </row>
    <row r="433" ht="24" customHeight="1" spans="1:8">
      <c r="A433" s="443">
        <v>429</v>
      </c>
      <c r="B433" s="12" t="s">
        <v>424</v>
      </c>
      <c r="C433" s="24" t="s">
        <v>378</v>
      </c>
      <c r="D433" s="371">
        <v>14</v>
      </c>
      <c r="E433" s="624">
        <v>4.84</v>
      </c>
      <c r="F433" s="624">
        <f t="shared" si="14"/>
        <v>67.76</v>
      </c>
      <c r="G433" s="624">
        <f t="shared" si="13"/>
        <v>67.76</v>
      </c>
      <c r="H433" s="19"/>
    </row>
    <row r="434" ht="24" customHeight="1" spans="1:8">
      <c r="A434" s="443">
        <v>430</v>
      </c>
      <c r="B434" s="12" t="s">
        <v>425</v>
      </c>
      <c r="C434" s="24" t="s">
        <v>378</v>
      </c>
      <c r="D434" s="371">
        <v>8.06</v>
      </c>
      <c r="E434" s="624">
        <v>4.84</v>
      </c>
      <c r="F434" s="624">
        <f t="shared" si="14"/>
        <v>39.0104</v>
      </c>
      <c r="G434" s="624">
        <f t="shared" si="13"/>
        <v>39.01</v>
      </c>
      <c r="H434" s="19"/>
    </row>
    <row r="435" ht="24" customHeight="1" spans="1:8">
      <c r="A435" s="443">
        <v>431</v>
      </c>
      <c r="B435" s="12" t="s">
        <v>426</v>
      </c>
      <c r="C435" s="24" t="s">
        <v>378</v>
      </c>
      <c r="D435" s="371">
        <v>43.02</v>
      </c>
      <c r="E435" s="624">
        <v>4.84</v>
      </c>
      <c r="F435" s="624">
        <f t="shared" si="14"/>
        <v>208.2168</v>
      </c>
      <c r="G435" s="624">
        <f t="shared" si="13"/>
        <v>208.22</v>
      </c>
      <c r="H435" s="19"/>
    </row>
    <row r="436" ht="24" customHeight="1" spans="1:8">
      <c r="A436" s="443">
        <v>432</v>
      </c>
      <c r="B436" s="12" t="s">
        <v>427</v>
      </c>
      <c r="C436" s="24" t="s">
        <v>378</v>
      </c>
      <c r="D436" s="371">
        <v>9.5</v>
      </c>
      <c r="E436" s="624">
        <v>4.84</v>
      </c>
      <c r="F436" s="624">
        <f t="shared" si="14"/>
        <v>45.98</v>
      </c>
      <c r="G436" s="624">
        <f t="shared" si="13"/>
        <v>45.98</v>
      </c>
      <c r="H436" s="19"/>
    </row>
    <row r="437" ht="24" customHeight="1" spans="1:8">
      <c r="A437" s="443">
        <v>433</v>
      </c>
      <c r="B437" s="12" t="s">
        <v>428</v>
      </c>
      <c r="C437" s="24" t="s">
        <v>378</v>
      </c>
      <c r="D437" s="371">
        <v>10.84</v>
      </c>
      <c r="E437" s="624">
        <v>4.84</v>
      </c>
      <c r="F437" s="624">
        <f t="shared" si="14"/>
        <v>52.4656</v>
      </c>
      <c r="G437" s="624">
        <f t="shared" si="13"/>
        <v>52.47</v>
      </c>
      <c r="H437" s="19"/>
    </row>
    <row r="438" ht="24" customHeight="1" spans="1:8">
      <c r="A438" s="443">
        <v>434</v>
      </c>
      <c r="B438" s="12" t="s">
        <v>429</v>
      </c>
      <c r="C438" s="24" t="s">
        <v>378</v>
      </c>
      <c r="D438" s="371">
        <v>11.17</v>
      </c>
      <c r="E438" s="624">
        <v>4.84</v>
      </c>
      <c r="F438" s="624">
        <f t="shared" si="14"/>
        <v>54.0628</v>
      </c>
      <c r="G438" s="624">
        <f t="shared" si="13"/>
        <v>54.06</v>
      </c>
      <c r="H438" s="19"/>
    </row>
    <row r="439" ht="24" customHeight="1" spans="1:8">
      <c r="A439" s="443">
        <v>435</v>
      </c>
      <c r="B439" s="12" t="s">
        <v>430</v>
      </c>
      <c r="C439" s="24" t="s">
        <v>378</v>
      </c>
      <c r="D439" s="371">
        <v>16.81</v>
      </c>
      <c r="E439" s="624">
        <v>4.84</v>
      </c>
      <c r="F439" s="624">
        <f t="shared" si="14"/>
        <v>81.3604</v>
      </c>
      <c r="G439" s="624">
        <f t="shared" si="13"/>
        <v>81.36</v>
      </c>
      <c r="H439" s="19"/>
    </row>
    <row r="440" ht="24" customHeight="1" spans="1:8">
      <c r="A440" s="443">
        <v>436</v>
      </c>
      <c r="B440" s="12" t="s">
        <v>431</v>
      </c>
      <c r="C440" s="24" t="s">
        <v>378</v>
      </c>
      <c r="D440" s="371">
        <v>7.32</v>
      </c>
      <c r="E440" s="624">
        <v>4.84</v>
      </c>
      <c r="F440" s="624">
        <f t="shared" si="14"/>
        <v>35.4288</v>
      </c>
      <c r="G440" s="624">
        <f t="shared" si="13"/>
        <v>35.43</v>
      </c>
      <c r="H440" s="19"/>
    </row>
    <row r="441" ht="24" customHeight="1" spans="1:8">
      <c r="A441" s="443">
        <v>437</v>
      </c>
      <c r="B441" s="12" t="s">
        <v>432</v>
      </c>
      <c r="C441" s="24" t="s">
        <v>378</v>
      </c>
      <c r="D441" s="371">
        <v>5.95</v>
      </c>
      <c r="E441" s="624">
        <v>4.84</v>
      </c>
      <c r="F441" s="624">
        <f t="shared" si="14"/>
        <v>28.798</v>
      </c>
      <c r="G441" s="624">
        <f t="shared" si="13"/>
        <v>28.8</v>
      </c>
      <c r="H441" s="19"/>
    </row>
    <row r="442" ht="24" customHeight="1" spans="1:8">
      <c r="A442" s="443">
        <v>438</v>
      </c>
      <c r="B442" s="12" t="s">
        <v>433</v>
      </c>
      <c r="C442" s="24" t="s">
        <v>378</v>
      </c>
      <c r="D442" s="371">
        <v>129.12</v>
      </c>
      <c r="E442" s="624">
        <v>4.84</v>
      </c>
      <c r="F442" s="624">
        <f t="shared" si="14"/>
        <v>624.9408</v>
      </c>
      <c r="G442" s="624">
        <f t="shared" si="13"/>
        <v>624.94</v>
      </c>
      <c r="H442" s="19"/>
    </row>
    <row r="443" ht="24" customHeight="1" spans="1:8">
      <c r="A443" s="443">
        <v>439</v>
      </c>
      <c r="B443" s="12" t="s">
        <v>434</v>
      </c>
      <c r="C443" s="24" t="s">
        <v>435</v>
      </c>
      <c r="D443" s="371">
        <v>48.61</v>
      </c>
      <c r="E443" s="624">
        <v>4.84</v>
      </c>
      <c r="F443" s="624">
        <f t="shared" si="14"/>
        <v>235.2724</v>
      </c>
      <c r="G443" s="624">
        <f t="shared" si="13"/>
        <v>235.27</v>
      </c>
      <c r="H443" s="19"/>
    </row>
    <row r="444" ht="24" customHeight="1" spans="1:8">
      <c r="A444" s="443">
        <v>440</v>
      </c>
      <c r="B444" s="12" t="s">
        <v>436</v>
      </c>
      <c r="C444" s="24" t="s">
        <v>435</v>
      </c>
      <c r="D444" s="371">
        <v>16.99</v>
      </c>
      <c r="E444" s="624">
        <v>4.84</v>
      </c>
      <c r="F444" s="624">
        <f t="shared" si="14"/>
        <v>82.2316</v>
      </c>
      <c r="G444" s="624">
        <f t="shared" si="13"/>
        <v>82.23</v>
      </c>
      <c r="H444" s="19"/>
    </row>
    <row r="445" ht="24" customHeight="1" spans="1:8">
      <c r="A445" s="443">
        <v>441</v>
      </c>
      <c r="B445" s="12" t="s">
        <v>437</v>
      </c>
      <c r="C445" s="24" t="s">
        <v>435</v>
      </c>
      <c r="D445" s="371">
        <v>39.27</v>
      </c>
      <c r="E445" s="624">
        <v>4.84</v>
      </c>
      <c r="F445" s="624">
        <f t="shared" si="14"/>
        <v>190.0668</v>
      </c>
      <c r="G445" s="624">
        <f t="shared" si="13"/>
        <v>190.07</v>
      </c>
      <c r="H445" s="19"/>
    </row>
    <row r="446" ht="24" customHeight="1" spans="1:8">
      <c r="A446" s="443">
        <v>442</v>
      </c>
      <c r="B446" s="12" t="s">
        <v>136</v>
      </c>
      <c r="C446" s="24" t="s">
        <v>435</v>
      </c>
      <c r="D446" s="371">
        <v>16.7</v>
      </c>
      <c r="E446" s="624">
        <v>4.84</v>
      </c>
      <c r="F446" s="624">
        <f t="shared" si="14"/>
        <v>80.828</v>
      </c>
      <c r="G446" s="624">
        <f t="shared" si="13"/>
        <v>80.83</v>
      </c>
      <c r="H446" s="19"/>
    </row>
    <row r="447" ht="24" customHeight="1" spans="1:8">
      <c r="A447" s="443">
        <v>443</v>
      </c>
      <c r="B447" s="12" t="s">
        <v>438</v>
      </c>
      <c r="C447" s="24" t="s">
        <v>435</v>
      </c>
      <c r="D447" s="371">
        <v>32.84</v>
      </c>
      <c r="E447" s="624">
        <v>4.84</v>
      </c>
      <c r="F447" s="624">
        <f t="shared" si="14"/>
        <v>158.9456</v>
      </c>
      <c r="G447" s="624">
        <f t="shared" si="13"/>
        <v>158.95</v>
      </c>
      <c r="H447" s="19"/>
    </row>
    <row r="448" ht="24" customHeight="1" spans="1:8">
      <c r="A448" s="443">
        <v>444</v>
      </c>
      <c r="B448" s="12" t="s">
        <v>439</v>
      </c>
      <c r="C448" s="24" t="s">
        <v>435</v>
      </c>
      <c r="D448" s="371">
        <v>28.63</v>
      </c>
      <c r="E448" s="624">
        <v>4.84</v>
      </c>
      <c r="F448" s="624">
        <f t="shared" si="14"/>
        <v>138.5692</v>
      </c>
      <c r="G448" s="624">
        <f t="shared" si="13"/>
        <v>138.57</v>
      </c>
      <c r="H448" s="19"/>
    </row>
    <row r="449" ht="24" customHeight="1" spans="1:8">
      <c r="A449" s="443">
        <v>445</v>
      </c>
      <c r="B449" s="12" t="s">
        <v>440</v>
      </c>
      <c r="C449" s="24" t="s">
        <v>435</v>
      </c>
      <c r="D449" s="371">
        <v>15.29</v>
      </c>
      <c r="E449" s="624">
        <v>4.84</v>
      </c>
      <c r="F449" s="624">
        <f t="shared" si="14"/>
        <v>74.0036</v>
      </c>
      <c r="G449" s="624">
        <f t="shared" si="13"/>
        <v>74</v>
      </c>
      <c r="H449" s="19"/>
    </row>
    <row r="450" ht="24" customHeight="1" spans="1:8">
      <c r="A450" s="443">
        <v>446</v>
      </c>
      <c r="B450" s="12" t="s">
        <v>441</v>
      </c>
      <c r="C450" s="24" t="s">
        <v>435</v>
      </c>
      <c r="D450" s="371">
        <v>40.81</v>
      </c>
      <c r="E450" s="624">
        <v>4.84</v>
      </c>
      <c r="F450" s="624">
        <f t="shared" si="14"/>
        <v>197.5204</v>
      </c>
      <c r="G450" s="624">
        <f t="shared" si="13"/>
        <v>197.52</v>
      </c>
      <c r="H450" s="19"/>
    </row>
    <row r="451" ht="24" customHeight="1" spans="1:8">
      <c r="A451" s="443">
        <v>447</v>
      </c>
      <c r="B451" s="12" t="s">
        <v>442</v>
      </c>
      <c r="C451" s="24" t="s">
        <v>435</v>
      </c>
      <c r="D451" s="371">
        <v>5.28</v>
      </c>
      <c r="E451" s="624">
        <v>4.84</v>
      </c>
      <c r="F451" s="624">
        <f t="shared" si="14"/>
        <v>25.5552</v>
      </c>
      <c r="G451" s="624">
        <f t="shared" si="13"/>
        <v>25.56</v>
      </c>
      <c r="H451" s="19"/>
    </row>
    <row r="452" ht="24" customHeight="1" spans="1:8">
      <c r="A452" s="443">
        <v>448</v>
      </c>
      <c r="B452" s="12" t="s">
        <v>443</v>
      </c>
      <c r="C452" s="24" t="s">
        <v>435</v>
      </c>
      <c r="D452" s="371">
        <v>29.19</v>
      </c>
      <c r="E452" s="624">
        <v>4.84</v>
      </c>
      <c r="F452" s="624">
        <f t="shared" si="14"/>
        <v>141.2796</v>
      </c>
      <c r="G452" s="624">
        <f t="shared" si="13"/>
        <v>141.28</v>
      </c>
      <c r="H452" s="19"/>
    </row>
    <row r="453" ht="24" customHeight="1" spans="1:8">
      <c r="A453" s="443">
        <v>449</v>
      </c>
      <c r="B453" s="12" t="s">
        <v>444</v>
      </c>
      <c r="C453" s="24" t="s">
        <v>435</v>
      </c>
      <c r="D453" s="371">
        <v>12.17</v>
      </c>
      <c r="E453" s="624">
        <v>4.84</v>
      </c>
      <c r="F453" s="624">
        <f t="shared" si="14"/>
        <v>58.9028</v>
      </c>
      <c r="G453" s="624">
        <f t="shared" ref="G453:G516" si="15">ROUND(F453,2)</f>
        <v>58.9</v>
      </c>
      <c r="H453" s="19"/>
    </row>
    <row r="454" ht="24" customHeight="1" spans="1:8">
      <c r="A454" s="443">
        <v>450</v>
      </c>
      <c r="B454" s="12" t="s">
        <v>445</v>
      </c>
      <c r="C454" s="24" t="s">
        <v>435</v>
      </c>
      <c r="D454" s="371">
        <v>14.21</v>
      </c>
      <c r="E454" s="624">
        <v>4.84</v>
      </c>
      <c r="F454" s="624">
        <f t="shared" si="14"/>
        <v>68.7764</v>
      </c>
      <c r="G454" s="624">
        <f t="shared" si="15"/>
        <v>68.78</v>
      </c>
      <c r="H454" s="19"/>
    </row>
    <row r="455" ht="24" customHeight="1" spans="1:8">
      <c r="A455" s="443">
        <v>451</v>
      </c>
      <c r="B455" s="12" t="s">
        <v>446</v>
      </c>
      <c r="C455" s="24" t="s">
        <v>435</v>
      </c>
      <c r="D455" s="371">
        <v>23.94</v>
      </c>
      <c r="E455" s="624">
        <v>4.84</v>
      </c>
      <c r="F455" s="624">
        <f t="shared" si="14"/>
        <v>115.8696</v>
      </c>
      <c r="G455" s="624">
        <f t="shared" si="15"/>
        <v>115.87</v>
      </c>
      <c r="H455" s="19"/>
    </row>
    <row r="456" ht="24" customHeight="1" spans="1:8">
      <c r="A456" s="443">
        <v>452</v>
      </c>
      <c r="B456" s="12" t="s">
        <v>447</v>
      </c>
      <c r="C456" s="24" t="s">
        <v>435</v>
      </c>
      <c r="D456" s="371">
        <v>60.62</v>
      </c>
      <c r="E456" s="624">
        <v>4.84</v>
      </c>
      <c r="F456" s="624">
        <f t="shared" si="14"/>
        <v>293.4008</v>
      </c>
      <c r="G456" s="624">
        <f t="shared" si="15"/>
        <v>293.4</v>
      </c>
      <c r="H456" s="19"/>
    </row>
    <row r="457" ht="24" customHeight="1" spans="1:8">
      <c r="A457" s="443">
        <v>453</v>
      </c>
      <c r="B457" s="12" t="s">
        <v>47</v>
      </c>
      <c r="C457" s="24" t="s">
        <v>435</v>
      </c>
      <c r="D457" s="371">
        <v>46.78</v>
      </c>
      <c r="E457" s="624">
        <v>4.84</v>
      </c>
      <c r="F457" s="624">
        <f t="shared" si="14"/>
        <v>226.4152</v>
      </c>
      <c r="G457" s="624">
        <f t="shared" si="15"/>
        <v>226.42</v>
      </c>
      <c r="H457" s="19"/>
    </row>
    <row r="458" ht="24" customHeight="1" spans="1:8">
      <c r="A458" s="443">
        <v>454</v>
      </c>
      <c r="B458" s="12" t="s">
        <v>448</v>
      </c>
      <c r="C458" s="24" t="s">
        <v>435</v>
      </c>
      <c r="D458" s="371">
        <v>46.79</v>
      </c>
      <c r="E458" s="624">
        <v>4.84</v>
      </c>
      <c r="F458" s="624">
        <f t="shared" si="14"/>
        <v>226.4636</v>
      </c>
      <c r="G458" s="624">
        <f t="shared" si="15"/>
        <v>226.46</v>
      </c>
      <c r="H458" s="19"/>
    </row>
    <row r="459" ht="24" customHeight="1" spans="1:8">
      <c r="A459" s="443">
        <v>455</v>
      </c>
      <c r="B459" s="12" t="s">
        <v>449</v>
      </c>
      <c r="C459" s="24" t="s">
        <v>435</v>
      </c>
      <c r="D459" s="371">
        <v>44.91</v>
      </c>
      <c r="E459" s="624">
        <v>4.84</v>
      </c>
      <c r="F459" s="624">
        <f t="shared" si="14"/>
        <v>217.3644</v>
      </c>
      <c r="G459" s="624">
        <f t="shared" si="15"/>
        <v>217.36</v>
      </c>
      <c r="H459" s="19"/>
    </row>
    <row r="460" ht="24" customHeight="1" spans="1:8">
      <c r="A460" s="443">
        <v>456</v>
      </c>
      <c r="B460" s="12" t="s">
        <v>450</v>
      </c>
      <c r="C460" s="24" t="s">
        <v>435</v>
      </c>
      <c r="D460" s="371">
        <v>13.71</v>
      </c>
      <c r="E460" s="624">
        <v>4.84</v>
      </c>
      <c r="F460" s="624">
        <f t="shared" si="14"/>
        <v>66.3564</v>
      </c>
      <c r="G460" s="624">
        <f t="shared" si="15"/>
        <v>66.36</v>
      </c>
      <c r="H460" s="19"/>
    </row>
    <row r="461" ht="24" customHeight="1" spans="1:8">
      <c r="A461" s="443">
        <v>457</v>
      </c>
      <c r="B461" s="12" t="s">
        <v>451</v>
      </c>
      <c r="C461" s="24" t="s">
        <v>435</v>
      </c>
      <c r="D461" s="371">
        <v>43.26</v>
      </c>
      <c r="E461" s="624">
        <v>4.84</v>
      </c>
      <c r="F461" s="624">
        <f t="shared" si="14"/>
        <v>209.3784</v>
      </c>
      <c r="G461" s="624">
        <f t="shared" si="15"/>
        <v>209.38</v>
      </c>
      <c r="H461" s="19"/>
    </row>
    <row r="462" ht="24" customHeight="1" spans="1:8">
      <c r="A462" s="443">
        <v>458</v>
      </c>
      <c r="B462" s="12" t="s">
        <v>452</v>
      </c>
      <c r="C462" s="24" t="s">
        <v>435</v>
      </c>
      <c r="D462" s="371">
        <v>27.78</v>
      </c>
      <c r="E462" s="624">
        <v>4.84</v>
      </c>
      <c r="F462" s="624">
        <f t="shared" si="14"/>
        <v>134.4552</v>
      </c>
      <c r="G462" s="624">
        <f t="shared" si="15"/>
        <v>134.46</v>
      </c>
      <c r="H462" s="19"/>
    </row>
    <row r="463" ht="24" customHeight="1" spans="1:8">
      <c r="A463" s="443">
        <v>459</v>
      </c>
      <c r="B463" s="12" t="s">
        <v>413</v>
      </c>
      <c r="C463" s="24" t="s">
        <v>435</v>
      </c>
      <c r="D463" s="371">
        <v>14.76</v>
      </c>
      <c r="E463" s="624">
        <v>4.84</v>
      </c>
      <c r="F463" s="624">
        <f t="shared" si="14"/>
        <v>71.4384</v>
      </c>
      <c r="G463" s="624">
        <f t="shared" si="15"/>
        <v>71.44</v>
      </c>
      <c r="H463" s="19"/>
    </row>
    <row r="464" ht="24" customHeight="1" spans="1:8">
      <c r="A464" s="443">
        <v>460</v>
      </c>
      <c r="B464" s="12" t="s">
        <v>453</v>
      </c>
      <c r="C464" s="24" t="s">
        <v>435</v>
      </c>
      <c r="D464" s="371">
        <v>9.35</v>
      </c>
      <c r="E464" s="624">
        <v>4.84</v>
      </c>
      <c r="F464" s="624">
        <f t="shared" si="14"/>
        <v>45.254</v>
      </c>
      <c r="G464" s="624">
        <f t="shared" si="15"/>
        <v>45.25</v>
      </c>
      <c r="H464" s="19"/>
    </row>
    <row r="465" ht="24" customHeight="1" spans="1:8">
      <c r="A465" s="443">
        <v>461</v>
      </c>
      <c r="B465" s="12" t="s">
        <v>454</v>
      </c>
      <c r="C465" s="24" t="s">
        <v>435</v>
      </c>
      <c r="D465" s="371">
        <v>38.31</v>
      </c>
      <c r="E465" s="624">
        <v>4.84</v>
      </c>
      <c r="F465" s="624">
        <f t="shared" si="14"/>
        <v>185.4204</v>
      </c>
      <c r="G465" s="624">
        <f t="shared" si="15"/>
        <v>185.42</v>
      </c>
      <c r="H465" s="19"/>
    </row>
    <row r="466" ht="24" customHeight="1" spans="1:8">
      <c r="A466" s="443">
        <v>462</v>
      </c>
      <c r="B466" s="12" t="s">
        <v>455</v>
      </c>
      <c r="C466" s="24" t="s">
        <v>435</v>
      </c>
      <c r="D466" s="371">
        <v>35.38</v>
      </c>
      <c r="E466" s="624">
        <v>4.84</v>
      </c>
      <c r="F466" s="624">
        <f t="shared" si="14"/>
        <v>171.2392</v>
      </c>
      <c r="G466" s="624">
        <f t="shared" si="15"/>
        <v>171.24</v>
      </c>
      <c r="H466" s="19"/>
    </row>
    <row r="467" ht="24" customHeight="1" spans="1:8">
      <c r="A467" s="443">
        <v>463</v>
      </c>
      <c r="B467" s="12" t="s">
        <v>456</v>
      </c>
      <c r="C467" s="24" t="s">
        <v>435</v>
      </c>
      <c r="D467" s="371">
        <v>14.06</v>
      </c>
      <c r="E467" s="624">
        <v>4.84</v>
      </c>
      <c r="F467" s="624">
        <f t="shared" si="14"/>
        <v>68.0504</v>
      </c>
      <c r="G467" s="624">
        <f t="shared" si="15"/>
        <v>68.05</v>
      </c>
      <c r="H467" s="19"/>
    </row>
    <row r="468" ht="24" customHeight="1" spans="1:8">
      <c r="A468" s="443">
        <v>464</v>
      </c>
      <c r="B468" s="12" t="s">
        <v>52</v>
      </c>
      <c r="C468" s="24" t="s">
        <v>435</v>
      </c>
      <c r="D468" s="371">
        <v>75</v>
      </c>
      <c r="E468" s="624">
        <v>4.84</v>
      </c>
      <c r="F468" s="624">
        <f t="shared" si="14"/>
        <v>363</v>
      </c>
      <c r="G468" s="624">
        <f t="shared" si="15"/>
        <v>363</v>
      </c>
      <c r="H468" s="19"/>
    </row>
    <row r="469" ht="24" customHeight="1" spans="1:8">
      <c r="A469" s="443">
        <v>465</v>
      </c>
      <c r="B469" s="12" t="s">
        <v>457</v>
      </c>
      <c r="C469" s="24" t="s">
        <v>435</v>
      </c>
      <c r="D469" s="371">
        <v>136.91</v>
      </c>
      <c r="E469" s="624">
        <v>4.84</v>
      </c>
      <c r="F469" s="624">
        <f t="shared" si="14"/>
        <v>662.6444</v>
      </c>
      <c r="G469" s="624">
        <f t="shared" si="15"/>
        <v>662.64</v>
      </c>
      <c r="H469" s="19"/>
    </row>
    <row r="470" ht="24" customHeight="1" spans="1:8">
      <c r="A470" s="443">
        <v>466</v>
      </c>
      <c r="B470" s="12" t="s">
        <v>458</v>
      </c>
      <c r="C470" s="24" t="s">
        <v>435</v>
      </c>
      <c r="D470" s="371">
        <v>29.1</v>
      </c>
      <c r="E470" s="624">
        <v>4.84</v>
      </c>
      <c r="F470" s="624">
        <f t="shared" si="14"/>
        <v>140.844</v>
      </c>
      <c r="G470" s="624">
        <f t="shared" si="15"/>
        <v>140.84</v>
      </c>
      <c r="H470" s="19"/>
    </row>
    <row r="471" ht="24" customHeight="1" spans="1:8">
      <c r="A471" s="443">
        <v>467</v>
      </c>
      <c r="B471" s="12" t="s">
        <v>459</v>
      </c>
      <c r="C471" s="24" t="s">
        <v>435</v>
      </c>
      <c r="D471" s="371">
        <v>44.3</v>
      </c>
      <c r="E471" s="624">
        <v>4.84</v>
      </c>
      <c r="F471" s="624">
        <f t="shared" si="14"/>
        <v>214.412</v>
      </c>
      <c r="G471" s="624">
        <f t="shared" si="15"/>
        <v>214.41</v>
      </c>
      <c r="H471" s="19"/>
    </row>
    <row r="472" ht="24" customHeight="1" spans="1:8">
      <c r="A472" s="443">
        <v>468</v>
      </c>
      <c r="B472" s="12" t="s">
        <v>460</v>
      </c>
      <c r="C472" s="24" t="s">
        <v>435</v>
      </c>
      <c r="D472" s="371">
        <v>30.2</v>
      </c>
      <c r="E472" s="624">
        <v>4.84</v>
      </c>
      <c r="F472" s="624">
        <f t="shared" si="14"/>
        <v>146.168</v>
      </c>
      <c r="G472" s="624">
        <f t="shared" si="15"/>
        <v>146.17</v>
      </c>
      <c r="H472" s="19"/>
    </row>
    <row r="473" ht="24" customHeight="1" spans="1:8">
      <c r="A473" s="443">
        <v>469</v>
      </c>
      <c r="B473" s="12" t="s">
        <v>461</v>
      </c>
      <c r="C473" s="24" t="s">
        <v>435</v>
      </c>
      <c r="D473" s="371">
        <v>11.3</v>
      </c>
      <c r="E473" s="624">
        <v>4.84</v>
      </c>
      <c r="F473" s="624">
        <f t="shared" si="14"/>
        <v>54.692</v>
      </c>
      <c r="G473" s="624">
        <f t="shared" si="15"/>
        <v>54.69</v>
      </c>
      <c r="H473" s="19"/>
    </row>
    <row r="474" ht="24" customHeight="1" spans="1:8">
      <c r="A474" s="443">
        <v>470</v>
      </c>
      <c r="B474" s="12" t="s">
        <v>462</v>
      </c>
      <c r="C474" s="24" t="s">
        <v>435</v>
      </c>
      <c r="D474" s="371">
        <v>8.7</v>
      </c>
      <c r="E474" s="624">
        <v>4.84</v>
      </c>
      <c r="F474" s="624">
        <f t="shared" si="14"/>
        <v>42.108</v>
      </c>
      <c r="G474" s="624">
        <f t="shared" si="15"/>
        <v>42.11</v>
      </c>
      <c r="H474" s="19"/>
    </row>
    <row r="475" ht="24" customHeight="1" spans="1:8">
      <c r="A475" s="443">
        <v>471</v>
      </c>
      <c r="B475" s="12" t="s">
        <v>463</v>
      </c>
      <c r="C475" s="24" t="s">
        <v>435</v>
      </c>
      <c r="D475" s="371">
        <v>22.9</v>
      </c>
      <c r="E475" s="624">
        <v>4.84</v>
      </c>
      <c r="F475" s="624">
        <f t="shared" si="14"/>
        <v>110.836</v>
      </c>
      <c r="G475" s="624">
        <f t="shared" si="15"/>
        <v>110.84</v>
      </c>
      <c r="H475" s="19"/>
    </row>
    <row r="476" ht="24" customHeight="1" spans="1:8">
      <c r="A476" s="443">
        <v>472</v>
      </c>
      <c r="B476" s="12" t="s">
        <v>464</v>
      </c>
      <c r="C476" s="24" t="s">
        <v>435</v>
      </c>
      <c r="D476" s="371">
        <v>27.4</v>
      </c>
      <c r="E476" s="624">
        <v>4.84</v>
      </c>
      <c r="F476" s="624">
        <f t="shared" si="14"/>
        <v>132.616</v>
      </c>
      <c r="G476" s="624">
        <f t="shared" si="15"/>
        <v>132.62</v>
      </c>
      <c r="H476" s="19"/>
    </row>
    <row r="477" ht="24" customHeight="1" spans="1:8">
      <c r="A477" s="443">
        <v>473</v>
      </c>
      <c r="B477" s="12" t="s">
        <v>465</v>
      </c>
      <c r="C477" s="24" t="s">
        <v>435</v>
      </c>
      <c r="D477" s="371">
        <v>1795.06</v>
      </c>
      <c r="E477" s="624">
        <v>4.84</v>
      </c>
      <c r="F477" s="624">
        <f t="shared" si="14"/>
        <v>8688.0904</v>
      </c>
      <c r="G477" s="624">
        <f t="shared" si="15"/>
        <v>8688.09</v>
      </c>
      <c r="H477" s="19"/>
    </row>
    <row r="478" ht="24" customHeight="1" spans="1:8">
      <c r="A478" s="443">
        <v>474</v>
      </c>
      <c r="B478" s="12" t="s">
        <v>466</v>
      </c>
      <c r="C478" s="24" t="s">
        <v>435</v>
      </c>
      <c r="D478" s="371">
        <v>392.13</v>
      </c>
      <c r="E478" s="624">
        <v>4.84</v>
      </c>
      <c r="F478" s="624">
        <f t="shared" si="14"/>
        <v>1897.9092</v>
      </c>
      <c r="G478" s="624">
        <f t="shared" si="15"/>
        <v>1897.91</v>
      </c>
      <c r="H478" s="19"/>
    </row>
    <row r="479" ht="24" customHeight="1" spans="1:8">
      <c r="A479" s="443">
        <v>475</v>
      </c>
      <c r="B479" s="12" t="s">
        <v>467</v>
      </c>
      <c r="C479" s="24" t="s">
        <v>435</v>
      </c>
      <c r="D479" s="371">
        <v>928.77</v>
      </c>
      <c r="E479" s="624">
        <v>4.84</v>
      </c>
      <c r="F479" s="624">
        <f t="shared" si="14"/>
        <v>4495.2468</v>
      </c>
      <c r="G479" s="624">
        <f t="shared" si="15"/>
        <v>4495.25</v>
      </c>
      <c r="H479" s="19"/>
    </row>
    <row r="480" ht="24" customHeight="1" spans="1:8">
      <c r="A480" s="443">
        <v>476</v>
      </c>
      <c r="B480" s="12" t="s">
        <v>468</v>
      </c>
      <c r="C480" s="24" t="s">
        <v>435</v>
      </c>
      <c r="D480" s="371">
        <v>42</v>
      </c>
      <c r="E480" s="624">
        <v>4.84</v>
      </c>
      <c r="F480" s="624">
        <f t="shared" si="14"/>
        <v>203.28</v>
      </c>
      <c r="G480" s="624">
        <f t="shared" si="15"/>
        <v>203.28</v>
      </c>
      <c r="H480" s="19"/>
    </row>
    <row r="481" ht="24" customHeight="1" spans="1:8">
      <c r="A481" s="443">
        <v>477</v>
      </c>
      <c r="B481" s="12" t="s">
        <v>469</v>
      </c>
      <c r="C481" s="24" t="s">
        <v>435</v>
      </c>
      <c r="D481" s="371">
        <v>38.7</v>
      </c>
      <c r="E481" s="624">
        <v>4.84</v>
      </c>
      <c r="F481" s="624">
        <f t="shared" si="14"/>
        <v>187.308</v>
      </c>
      <c r="G481" s="624">
        <f t="shared" si="15"/>
        <v>187.31</v>
      </c>
      <c r="H481" s="19"/>
    </row>
    <row r="482" ht="24" customHeight="1" spans="1:8">
      <c r="A482" s="443">
        <v>478</v>
      </c>
      <c r="B482" s="12" t="s">
        <v>470</v>
      </c>
      <c r="C482" s="24" t="s">
        <v>471</v>
      </c>
      <c r="D482" s="371">
        <v>37.92</v>
      </c>
      <c r="E482" s="624">
        <v>4.84</v>
      </c>
      <c r="F482" s="624">
        <f t="shared" si="14"/>
        <v>183.5328</v>
      </c>
      <c r="G482" s="624">
        <f t="shared" si="15"/>
        <v>183.53</v>
      </c>
      <c r="H482" s="19"/>
    </row>
    <row r="483" ht="24" customHeight="1" spans="1:8">
      <c r="A483" s="443">
        <v>479</v>
      </c>
      <c r="B483" s="12" t="s">
        <v>472</v>
      </c>
      <c r="C483" s="24" t="s">
        <v>471</v>
      </c>
      <c r="D483" s="371">
        <v>56</v>
      </c>
      <c r="E483" s="624">
        <v>4.84</v>
      </c>
      <c r="F483" s="624">
        <f t="shared" si="14"/>
        <v>271.04</v>
      </c>
      <c r="G483" s="624">
        <f t="shared" si="15"/>
        <v>271.04</v>
      </c>
      <c r="H483" s="19"/>
    </row>
    <row r="484" ht="24" customHeight="1" spans="1:8">
      <c r="A484" s="443">
        <v>480</v>
      </c>
      <c r="B484" s="12" t="s">
        <v>473</v>
      </c>
      <c r="C484" s="24" t="s">
        <v>471</v>
      </c>
      <c r="D484" s="371">
        <v>35.19</v>
      </c>
      <c r="E484" s="624">
        <v>4.84</v>
      </c>
      <c r="F484" s="624">
        <f t="shared" ref="F484:F547" si="16">D484*E484</f>
        <v>170.3196</v>
      </c>
      <c r="G484" s="624">
        <f t="shared" si="15"/>
        <v>170.32</v>
      </c>
      <c r="H484" s="19"/>
    </row>
    <row r="485" ht="24" customHeight="1" spans="1:8">
      <c r="A485" s="443">
        <v>481</v>
      </c>
      <c r="B485" s="12" t="s">
        <v>474</v>
      </c>
      <c r="C485" s="24" t="s">
        <v>471</v>
      </c>
      <c r="D485" s="371">
        <v>16.21</v>
      </c>
      <c r="E485" s="624">
        <v>4.84</v>
      </c>
      <c r="F485" s="624">
        <f t="shared" si="16"/>
        <v>78.4564</v>
      </c>
      <c r="G485" s="624">
        <f t="shared" si="15"/>
        <v>78.46</v>
      </c>
      <c r="H485" s="19"/>
    </row>
    <row r="486" ht="24" customHeight="1" spans="1:8">
      <c r="A486" s="443">
        <v>482</v>
      </c>
      <c r="B486" s="12" t="s">
        <v>475</v>
      </c>
      <c r="C486" s="24" t="s">
        <v>471</v>
      </c>
      <c r="D486" s="371">
        <v>32</v>
      </c>
      <c r="E486" s="624">
        <v>4.84</v>
      </c>
      <c r="F486" s="624">
        <f t="shared" si="16"/>
        <v>154.88</v>
      </c>
      <c r="G486" s="624">
        <f t="shared" si="15"/>
        <v>154.88</v>
      </c>
      <c r="H486" s="19"/>
    </row>
    <row r="487" ht="24" customHeight="1" spans="1:8">
      <c r="A487" s="443">
        <v>483</v>
      </c>
      <c r="B487" s="12" t="s">
        <v>476</v>
      </c>
      <c r="C487" s="24" t="s">
        <v>471</v>
      </c>
      <c r="D487" s="371">
        <v>40</v>
      </c>
      <c r="E487" s="624">
        <v>4.84</v>
      </c>
      <c r="F487" s="624">
        <f t="shared" si="16"/>
        <v>193.6</v>
      </c>
      <c r="G487" s="624">
        <f t="shared" si="15"/>
        <v>193.6</v>
      </c>
      <c r="H487" s="19"/>
    </row>
    <row r="488" ht="24" customHeight="1" spans="1:8">
      <c r="A488" s="443">
        <v>484</v>
      </c>
      <c r="B488" s="12" t="s">
        <v>477</v>
      </c>
      <c r="C488" s="24" t="s">
        <v>471</v>
      </c>
      <c r="D488" s="371">
        <v>60</v>
      </c>
      <c r="E488" s="624">
        <v>4.84</v>
      </c>
      <c r="F488" s="624">
        <f t="shared" si="16"/>
        <v>290.4</v>
      </c>
      <c r="G488" s="624">
        <f t="shared" si="15"/>
        <v>290.4</v>
      </c>
      <c r="H488" s="19"/>
    </row>
    <row r="489" ht="24" customHeight="1" spans="1:8">
      <c r="A489" s="443">
        <v>485</v>
      </c>
      <c r="B489" s="12" t="s">
        <v>478</v>
      </c>
      <c r="C489" s="24" t="s">
        <v>471</v>
      </c>
      <c r="D489" s="371">
        <v>46.85</v>
      </c>
      <c r="E489" s="624">
        <v>4.84</v>
      </c>
      <c r="F489" s="624">
        <f t="shared" si="16"/>
        <v>226.754</v>
      </c>
      <c r="G489" s="624">
        <f t="shared" si="15"/>
        <v>226.75</v>
      </c>
      <c r="H489" s="19"/>
    </row>
    <row r="490" ht="24" customHeight="1" spans="1:8">
      <c r="A490" s="443">
        <v>486</v>
      </c>
      <c r="B490" s="12" t="s">
        <v>479</v>
      </c>
      <c r="C490" s="24" t="s">
        <v>471</v>
      </c>
      <c r="D490" s="371">
        <v>3</v>
      </c>
      <c r="E490" s="624">
        <v>4.84</v>
      </c>
      <c r="F490" s="624">
        <f t="shared" si="16"/>
        <v>14.52</v>
      </c>
      <c r="G490" s="624">
        <f t="shared" si="15"/>
        <v>14.52</v>
      </c>
      <c r="H490" s="19"/>
    </row>
    <row r="491" ht="24" customHeight="1" spans="1:8">
      <c r="A491" s="443">
        <v>487</v>
      </c>
      <c r="B491" s="12" t="s">
        <v>480</v>
      </c>
      <c r="C491" s="24" t="s">
        <v>471</v>
      </c>
      <c r="D491" s="371">
        <v>43</v>
      </c>
      <c r="E491" s="624">
        <v>4.84</v>
      </c>
      <c r="F491" s="624">
        <f t="shared" si="16"/>
        <v>208.12</v>
      </c>
      <c r="G491" s="624">
        <f t="shared" si="15"/>
        <v>208.12</v>
      </c>
      <c r="H491" s="19"/>
    </row>
    <row r="492" ht="24" customHeight="1" spans="1:8">
      <c r="A492" s="443">
        <v>488</v>
      </c>
      <c r="B492" s="12" t="s">
        <v>481</v>
      </c>
      <c r="C492" s="24" t="s">
        <v>471</v>
      </c>
      <c r="D492" s="371">
        <v>82.9</v>
      </c>
      <c r="E492" s="624">
        <v>4.84</v>
      </c>
      <c r="F492" s="624">
        <f t="shared" si="16"/>
        <v>401.236</v>
      </c>
      <c r="G492" s="624">
        <f t="shared" si="15"/>
        <v>401.24</v>
      </c>
      <c r="H492" s="19"/>
    </row>
    <row r="493" ht="24" customHeight="1" spans="1:8">
      <c r="A493" s="443">
        <v>489</v>
      </c>
      <c r="B493" s="12" t="s">
        <v>482</v>
      </c>
      <c r="C493" s="24" t="s">
        <v>471</v>
      </c>
      <c r="D493" s="371">
        <v>4.93</v>
      </c>
      <c r="E493" s="624">
        <v>4.84</v>
      </c>
      <c r="F493" s="624">
        <f t="shared" si="16"/>
        <v>23.8612</v>
      </c>
      <c r="G493" s="624">
        <f t="shared" si="15"/>
        <v>23.86</v>
      </c>
      <c r="H493" s="19"/>
    </row>
    <row r="494" ht="24" customHeight="1" spans="1:8">
      <c r="A494" s="443">
        <v>490</v>
      </c>
      <c r="B494" s="12" t="s">
        <v>483</v>
      </c>
      <c r="C494" s="24" t="s">
        <v>471</v>
      </c>
      <c r="D494" s="371">
        <v>33.3</v>
      </c>
      <c r="E494" s="624">
        <v>4.84</v>
      </c>
      <c r="F494" s="624">
        <f t="shared" si="16"/>
        <v>161.172</v>
      </c>
      <c r="G494" s="624">
        <f t="shared" si="15"/>
        <v>161.17</v>
      </c>
      <c r="H494" s="19"/>
    </row>
    <row r="495" ht="24" customHeight="1" spans="1:8">
      <c r="A495" s="443">
        <v>491</v>
      </c>
      <c r="B495" s="12" t="s">
        <v>484</v>
      </c>
      <c r="C495" s="24" t="s">
        <v>471</v>
      </c>
      <c r="D495" s="371">
        <v>1.73</v>
      </c>
      <c r="E495" s="624">
        <v>4.84</v>
      </c>
      <c r="F495" s="624">
        <f t="shared" si="16"/>
        <v>8.3732</v>
      </c>
      <c r="G495" s="624">
        <f t="shared" si="15"/>
        <v>8.37</v>
      </c>
      <c r="H495" s="19"/>
    </row>
    <row r="496" ht="24" customHeight="1" spans="1:8">
      <c r="A496" s="443">
        <v>492</v>
      </c>
      <c r="B496" s="12" t="s">
        <v>485</v>
      </c>
      <c r="C496" s="24" t="s">
        <v>471</v>
      </c>
      <c r="D496" s="371">
        <v>4.71</v>
      </c>
      <c r="E496" s="624">
        <v>4.84</v>
      </c>
      <c r="F496" s="624">
        <f t="shared" si="16"/>
        <v>22.7964</v>
      </c>
      <c r="G496" s="624">
        <f t="shared" si="15"/>
        <v>22.8</v>
      </c>
      <c r="H496" s="19"/>
    </row>
    <row r="497" ht="24" customHeight="1" spans="1:8">
      <c r="A497" s="443">
        <v>493</v>
      </c>
      <c r="B497" s="12" t="s">
        <v>486</v>
      </c>
      <c r="C497" s="24" t="s">
        <v>471</v>
      </c>
      <c r="D497" s="371">
        <v>438.5</v>
      </c>
      <c r="E497" s="624">
        <v>4.84</v>
      </c>
      <c r="F497" s="624">
        <f t="shared" si="16"/>
        <v>2122.34</v>
      </c>
      <c r="G497" s="624">
        <f t="shared" si="15"/>
        <v>2122.34</v>
      </c>
      <c r="H497" s="19"/>
    </row>
    <row r="498" ht="24" customHeight="1" spans="1:8">
      <c r="A498" s="443">
        <v>494</v>
      </c>
      <c r="B498" s="12" t="s">
        <v>487</v>
      </c>
      <c r="C498" s="24" t="s">
        <v>471</v>
      </c>
      <c r="D498" s="371">
        <v>224</v>
      </c>
      <c r="E498" s="624">
        <v>4.84</v>
      </c>
      <c r="F498" s="624">
        <f t="shared" si="16"/>
        <v>1084.16</v>
      </c>
      <c r="G498" s="624">
        <f t="shared" si="15"/>
        <v>1084.16</v>
      </c>
      <c r="H498" s="19"/>
    </row>
    <row r="499" ht="24" customHeight="1" spans="1:8">
      <c r="A499" s="443">
        <v>495</v>
      </c>
      <c r="B499" s="12" t="s">
        <v>488</v>
      </c>
      <c r="C499" s="24" t="s">
        <v>471</v>
      </c>
      <c r="D499" s="371">
        <v>186</v>
      </c>
      <c r="E499" s="624">
        <v>4.84</v>
      </c>
      <c r="F499" s="624">
        <f t="shared" si="16"/>
        <v>900.24</v>
      </c>
      <c r="G499" s="624">
        <f t="shared" si="15"/>
        <v>900.24</v>
      </c>
      <c r="H499" s="19"/>
    </row>
    <row r="500" ht="24" customHeight="1" spans="1:8">
      <c r="A500" s="443">
        <v>496</v>
      </c>
      <c r="B500" s="12" t="s">
        <v>489</v>
      </c>
      <c r="C500" s="24" t="s">
        <v>490</v>
      </c>
      <c r="D500" s="371">
        <v>3.12</v>
      </c>
      <c r="E500" s="624">
        <v>4.84</v>
      </c>
      <c r="F500" s="624">
        <f t="shared" si="16"/>
        <v>15.1008</v>
      </c>
      <c r="G500" s="624">
        <f t="shared" si="15"/>
        <v>15.1</v>
      </c>
      <c r="H500" s="19"/>
    </row>
    <row r="501" ht="24" customHeight="1" spans="1:8">
      <c r="A501" s="443">
        <v>497</v>
      </c>
      <c r="B501" s="12" t="s">
        <v>491</v>
      </c>
      <c r="C501" s="24" t="s">
        <v>490</v>
      </c>
      <c r="D501" s="371">
        <v>140</v>
      </c>
      <c r="E501" s="624">
        <v>4.84</v>
      </c>
      <c r="F501" s="624">
        <f t="shared" si="16"/>
        <v>677.6</v>
      </c>
      <c r="G501" s="624">
        <f t="shared" si="15"/>
        <v>677.6</v>
      </c>
      <c r="H501" s="19"/>
    </row>
    <row r="502" ht="24" customHeight="1" spans="1:8">
      <c r="A502" s="443">
        <v>498</v>
      </c>
      <c r="B502" s="12" t="s">
        <v>492</v>
      </c>
      <c r="C502" s="24" t="s">
        <v>490</v>
      </c>
      <c r="D502" s="371">
        <v>7.79</v>
      </c>
      <c r="E502" s="624">
        <v>4.84</v>
      </c>
      <c r="F502" s="624">
        <f t="shared" si="16"/>
        <v>37.7036</v>
      </c>
      <c r="G502" s="624">
        <f t="shared" si="15"/>
        <v>37.7</v>
      </c>
      <c r="H502" s="19"/>
    </row>
    <row r="503" ht="24" customHeight="1" spans="1:8">
      <c r="A503" s="443">
        <v>499</v>
      </c>
      <c r="B503" s="12" t="s">
        <v>493</v>
      </c>
      <c r="C503" s="24" t="s">
        <v>490</v>
      </c>
      <c r="D503" s="371">
        <v>31.18</v>
      </c>
      <c r="E503" s="624">
        <v>4.84</v>
      </c>
      <c r="F503" s="624">
        <f t="shared" si="16"/>
        <v>150.9112</v>
      </c>
      <c r="G503" s="624">
        <f t="shared" si="15"/>
        <v>150.91</v>
      </c>
      <c r="H503" s="19"/>
    </row>
    <row r="504" ht="24" customHeight="1" spans="1:8">
      <c r="A504" s="443">
        <v>500</v>
      </c>
      <c r="B504" s="12" t="s">
        <v>494</v>
      </c>
      <c r="C504" s="24" t="s">
        <v>490</v>
      </c>
      <c r="D504" s="371">
        <v>56</v>
      </c>
      <c r="E504" s="624">
        <v>4.84</v>
      </c>
      <c r="F504" s="624">
        <f t="shared" si="16"/>
        <v>271.04</v>
      </c>
      <c r="G504" s="624">
        <f t="shared" si="15"/>
        <v>271.04</v>
      </c>
      <c r="H504" s="19"/>
    </row>
    <row r="505" ht="24" customHeight="1" spans="1:8">
      <c r="A505" s="443">
        <v>501</v>
      </c>
      <c r="B505" s="12" t="s">
        <v>495</v>
      </c>
      <c r="C505" s="24" t="s">
        <v>490</v>
      </c>
      <c r="D505" s="371">
        <v>3.63</v>
      </c>
      <c r="E505" s="624">
        <v>4.84</v>
      </c>
      <c r="F505" s="624">
        <f t="shared" si="16"/>
        <v>17.5692</v>
      </c>
      <c r="G505" s="624">
        <f t="shared" si="15"/>
        <v>17.57</v>
      </c>
      <c r="H505" s="19"/>
    </row>
    <row r="506" ht="24" customHeight="1" spans="1:8">
      <c r="A506" s="443">
        <v>502</v>
      </c>
      <c r="B506" s="12" t="s">
        <v>496</v>
      </c>
      <c r="C506" s="24" t="s">
        <v>490</v>
      </c>
      <c r="D506" s="371">
        <v>9</v>
      </c>
      <c r="E506" s="624">
        <v>4.84</v>
      </c>
      <c r="F506" s="624">
        <f t="shared" si="16"/>
        <v>43.56</v>
      </c>
      <c r="G506" s="624">
        <f t="shared" si="15"/>
        <v>43.56</v>
      </c>
      <c r="H506" s="19"/>
    </row>
    <row r="507" ht="24" customHeight="1" spans="1:8">
      <c r="A507" s="443">
        <v>503</v>
      </c>
      <c r="B507" s="12" t="s">
        <v>497</v>
      </c>
      <c r="C507" s="24" t="s">
        <v>490</v>
      </c>
      <c r="D507" s="371">
        <v>5</v>
      </c>
      <c r="E507" s="624">
        <v>4.84</v>
      </c>
      <c r="F507" s="624">
        <f t="shared" si="16"/>
        <v>24.2</v>
      </c>
      <c r="G507" s="624">
        <f t="shared" si="15"/>
        <v>24.2</v>
      </c>
      <c r="H507" s="19"/>
    </row>
    <row r="508" ht="24" customHeight="1" spans="1:8">
      <c r="A508" s="443">
        <v>504</v>
      </c>
      <c r="B508" s="12" t="s">
        <v>498</v>
      </c>
      <c r="C508" s="24" t="s">
        <v>490</v>
      </c>
      <c r="D508" s="371">
        <v>57</v>
      </c>
      <c r="E508" s="624">
        <v>4.84</v>
      </c>
      <c r="F508" s="624">
        <f t="shared" si="16"/>
        <v>275.88</v>
      </c>
      <c r="G508" s="624">
        <f t="shared" si="15"/>
        <v>275.88</v>
      </c>
      <c r="H508" s="19"/>
    </row>
    <row r="509" ht="24" customHeight="1" spans="1:8">
      <c r="A509" s="443">
        <v>505</v>
      </c>
      <c r="B509" s="12" t="s">
        <v>499</v>
      </c>
      <c r="C509" s="24" t="s">
        <v>490</v>
      </c>
      <c r="D509" s="371">
        <v>6.66</v>
      </c>
      <c r="E509" s="624">
        <v>4.84</v>
      </c>
      <c r="F509" s="624">
        <f t="shared" si="16"/>
        <v>32.2344</v>
      </c>
      <c r="G509" s="624">
        <f t="shared" si="15"/>
        <v>32.23</v>
      </c>
      <c r="H509" s="19"/>
    </row>
    <row r="510" ht="24" customHeight="1" spans="1:8">
      <c r="A510" s="443">
        <v>506</v>
      </c>
      <c r="B510" s="12" t="s">
        <v>500</v>
      </c>
      <c r="C510" s="24" t="s">
        <v>490</v>
      </c>
      <c r="D510" s="371">
        <v>7</v>
      </c>
      <c r="E510" s="624">
        <v>4.84</v>
      </c>
      <c r="F510" s="624">
        <f t="shared" si="16"/>
        <v>33.88</v>
      </c>
      <c r="G510" s="624">
        <f t="shared" si="15"/>
        <v>33.88</v>
      </c>
      <c r="H510" s="19"/>
    </row>
    <row r="511" ht="24" customHeight="1" spans="1:8">
      <c r="A511" s="443">
        <v>507</v>
      </c>
      <c r="B511" s="12" t="s">
        <v>501</v>
      </c>
      <c r="C511" s="24" t="s">
        <v>490</v>
      </c>
      <c r="D511" s="371">
        <v>5.6</v>
      </c>
      <c r="E511" s="624">
        <v>4.84</v>
      </c>
      <c r="F511" s="624">
        <f t="shared" si="16"/>
        <v>27.104</v>
      </c>
      <c r="G511" s="624">
        <f t="shared" si="15"/>
        <v>27.1</v>
      </c>
      <c r="H511" s="19"/>
    </row>
    <row r="512" ht="24" customHeight="1" spans="1:8">
      <c r="A512" s="443">
        <v>508</v>
      </c>
      <c r="B512" s="12" t="s">
        <v>502</v>
      </c>
      <c r="C512" s="24" t="s">
        <v>490</v>
      </c>
      <c r="D512" s="371">
        <v>0.59</v>
      </c>
      <c r="E512" s="624">
        <v>4.84</v>
      </c>
      <c r="F512" s="624">
        <f t="shared" si="16"/>
        <v>2.8556</v>
      </c>
      <c r="G512" s="624">
        <f t="shared" si="15"/>
        <v>2.86</v>
      </c>
      <c r="H512" s="19"/>
    </row>
    <row r="513" ht="24" customHeight="1" spans="1:8">
      <c r="A513" s="443">
        <v>509</v>
      </c>
      <c r="B513" s="12" t="s">
        <v>503</v>
      </c>
      <c r="C513" s="24" t="s">
        <v>490</v>
      </c>
      <c r="D513" s="371">
        <v>14.64</v>
      </c>
      <c r="E513" s="624">
        <v>4.84</v>
      </c>
      <c r="F513" s="624">
        <f t="shared" si="16"/>
        <v>70.8576</v>
      </c>
      <c r="G513" s="624">
        <f t="shared" si="15"/>
        <v>70.86</v>
      </c>
      <c r="H513" s="19"/>
    </row>
    <row r="514" ht="24" customHeight="1" spans="1:8">
      <c r="A514" s="443">
        <v>510</v>
      </c>
      <c r="B514" s="12" t="s">
        <v>504</v>
      </c>
      <c r="C514" s="24" t="s">
        <v>490</v>
      </c>
      <c r="D514" s="371">
        <v>35.65</v>
      </c>
      <c r="E514" s="624">
        <v>4.84</v>
      </c>
      <c r="F514" s="624">
        <f t="shared" si="16"/>
        <v>172.546</v>
      </c>
      <c r="G514" s="624">
        <f t="shared" si="15"/>
        <v>172.55</v>
      </c>
      <c r="H514" s="19"/>
    </row>
    <row r="515" ht="24" customHeight="1" spans="1:8">
      <c r="A515" s="443">
        <v>511</v>
      </c>
      <c r="B515" s="12" t="s">
        <v>505</v>
      </c>
      <c r="C515" s="24" t="s">
        <v>490</v>
      </c>
      <c r="D515" s="371">
        <v>12.24</v>
      </c>
      <c r="E515" s="624">
        <v>4.84</v>
      </c>
      <c r="F515" s="624">
        <f t="shared" si="16"/>
        <v>59.2416</v>
      </c>
      <c r="G515" s="624">
        <f t="shared" si="15"/>
        <v>59.24</v>
      </c>
      <c r="H515" s="19"/>
    </row>
    <row r="516" ht="24" customHeight="1" spans="1:8">
      <c r="A516" s="443">
        <v>512</v>
      </c>
      <c r="B516" s="12" t="s">
        <v>506</v>
      </c>
      <c r="C516" s="24" t="s">
        <v>490</v>
      </c>
      <c r="D516" s="371">
        <v>32.3</v>
      </c>
      <c r="E516" s="624">
        <v>4.84</v>
      </c>
      <c r="F516" s="624">
        <f t="shared" si="16"/>
        <v>156.332</v>
      </c>
      <c r="G516" s="624">
        <f t="shared" si="15"/>
        <v>156.33</v>
      </c>
      <c r="H516" s="19"/>
    </row>
    <row r="517" ht="24" customHeight="1" spans="1:8">
      <c r="A517" s="443">
        <v>513</v>
      </c>
      <c r="B517" s="12" t="s">
        <v>507</v>
      </c>
      <c r="C517" s="24" t="s">
        <v>490</v>
      </c>
      <c r="D517" s="371">
        <v>4.06</v>
      </c>
      <c r="E517" s="624">
        <v>4.84</v>
      </c>
      <c r="F517" s="624">
        <f t="shared" si="16"/>
        <v>19.6504</v>
      </c>
      <c r="G517" s="624">
        <f t="shared" ref="G517:G580" si="17">ROUND(F517,2)</f>
        <v>19.65</v>
      </c>
      <c r="H517" s="19"/>
    </row>
    <row r="518" ht="24" customHeight="1" spans="1:8">
      <c r="A518" s="443">
        <v>514</v>
      </c>
      <c r="B518" s="12" t="s">
        <v>508</v>
      </c>
      <c r="C518" s="24" t="s">
        <v>490</v>
      </c>
      <c r="D518" s="371">
        <v>7.61</v>
      </c>
      <c r="E518" s="624">
        <v>4.84</v>
      </c>
      <c r="F518" s="624">
        <f t="shared" si="16"/>
        <v>36.8324</v>
      </c>
      <c r="G518" s="624">
        <f t="shared" si="17"/>
        <v>36.83</v>
      </c>
      <c r="H518" s="19"/>
    </row>
    <row r="519" ht="24" customHeight="1" spans="1:8">
      <c r="A519" s="443">
        <v>515</v>
      </c>
      <c r="B519" s="12" t="s">
        <v>509</v>
      </c>
      <c r="C519" s="24" t="s">
        <v>490</v>
      </c>
      <c r="D519" s="371">
        <v>6.05</v>
      </c>
      <c r="E519" s="624">
        <v>4.84</v>
      </c>
      <c r="F519" s="624">
        <f t="shared" si="16"/>
        <v>29.282</v>
      </c>
      <c r="G519" s="624">
        <f t="shared" si="17"/>
        <v>29.28</v>
      </c>
      <c r="H519" s="19"/>
    </row>
    <row r="520" ht="24" customHeight="1" spans="1:8">
      <c r="A520" s="443">
        <v>516</v>
      </c>
      <c r="B520" s="12" t="s">
        <v>510</v>
      </c>
      <c r="C520" s="24" t="s">
        <v>490</v>
      </c>
      <c r="D520" s="371">
        <v>3.83</v>
      </c>
      <c r="E520" s="624">
        <v>4.84</v>
      </c>
      <c r="F520" s="624">
        <f t="shared" si="16"/>
        <v>18.5372</v>
      </c>
      <c r="G520" s="624">
        <f t="shared" si="17"/>
        <v>18.54</v>
      </c>
      <c r="H520" s="19"/>
    </row>
    <row r="521" ht="24" customHeight="1" spans="1:8">
      <c r="A521" s="443">
        <v>517</v>
      </c>
      <c r="B521" s="12" t="s">
        <v>511</v>
      </c>
      <c r="C521" s="24" t="s">
        <v>490</v>
      </c>
      <c r="D521" s="371">
        <v>15.22</v>
      </c>
      <c r="E521" s="624">
        <v>4.84</v>
      </c>
      <c r="F521" s="624">
        <f t="shared" si="16"/>
        <v>73.6648</v>
      </c>
      <c r="G521" s="624">
        <f t="shared" si="17"/>
        <v>73.66</v>
      </c>
      <c r="H521" s="19"/>
    </row>
    <row r="522" ht="24" customHeight="1" spans="1:8">
      <c r="A522" s="443">
        <v>518</v>
      </c>
      <c r="B522" s="12" t="s">
        <v>512</v>
      </c>
      <c r="C522" s="24" t="s">
        <v>490</v>
      </c>
      <c r="D522" s="371">
        <v>12.66</v>
      </c>
      <c r="E522" s="624">
        <v>4.84</v>
      </c>
      <c r="F522" s="624">
        <f t="shared" si="16"/>
        <v>61.2744</v>
      </c>
      <c r="G522" s="624">
        <f t="shared" si="17"/>
        <v>61.27</v>
      </c>
      <c r="H522" s="19"/>
    </row>
    <row r="523" ht="24" customHeight="1" spans="1:8">
      <c r="A523" s="443">
        <v>519</v>
      </c>
      <c r="B523" s="12" t="s">
        <v>513</v>
      </c>
      <c r="C523" s="24" t="s">
        <v>490</v>
      </c>
      <c r="D523" s="371">
        <v>25.34</v>
      </c>
      <c r="E523" s="624">
        <v>4.84</v>
      </c>
      <c r="F523" s="624">
        <f t="shared" si="16"/>
        <v>122.6456</v>
      </c>
      <c r="G523" s="624">
        <f t="shared" si="17"/>
        <v>122.65</v>
      </c>
      <c r="H523" s="19"/>
    </row>
    <row r="524" ht="24" customHeight="1" spans="1:8">
      <c r="A524" s="443">
        <v>520</v>
      </c>
      <c r="B524" s="12" t="s">
        <v>514</v>
      </c>
      <c r="C524" s="24" t="s">
        <v>490</v>
      </c>
      <c r="D524" s="371">
        <v>7</v>
      </c>
      <c r="E524" s="624">
        <v>4.84</v>
      </c>
      <c r="F524" s="624">
        <f t="shared" si="16"/>
        <v>33.88</v>
      </c>
      <c r="G524" s="624">
        <f t="shared" si="17"/>
        <v>33.88</v>
      </c>
      <c r="H524" s="19"/>
    </row>
    <row r="525" ht="24" customHeight="1" spans="1:8">
      <c r="A525" s="443">
        <v>521</v>
      </c>
      <c r="B525" s="12" t="s">
        <v>515</v>
      </c>
      <c r="C525" s="24" t="s">
        <v>490</v>
      </c>
      <c r="D525" s="371">
        <v>61.25</v>
      </c>
      <c r="E525" s="624">
        <v>4.84</v>
      </c>
      <c r="F525" s="624">
        <f t="shared" si="16"/>
        <v>296.45</v>
      </c>
      <c r="G525" s="624">
        <f t="shared" si="17"/>
        <v>296.45</v>
      </c>
      <c r="H525" s="19"/>
    </row>
    <row r="526" ht="24" customHeight="1" spans="1:8">
      <c r="A526" s="443">
        <v>522</v>
      </c>
      <c r="B526" s="12" t="s">
        <v>516</v>
      </c>
      <c r="C526" s="24" t="s">
        <v>490</v>
      </c>
      <c r="D526" s="371">
        <v>41.06</v>
      </c>
      <c r="E526" s="624">
        <v>4.84</v>
      </c>
      <c r="F526" s="624">
        <f t="shared" si="16"/>
        <v>198.7304</v>
      </c>
      <c r="G526" s="624">
        <f t="shared" si="17"/>
        <v>198.73</v>
      </c>
      <c r="H526" s="19"/>
    </row>
    <row r="527" ht="24" customHeight="1" spans="1:8">
      <c r="A527" s="443">
        <v>523</v>
      </c>
      <c r="B527" s="12" t="s">
        <v>517</v>
      </c>
      <c r="C527" s="24" t="s">
        <v>490</v>
      </c>
      <c r="D527" s="371">
        <v>5.63</v>
      </c>
      <c r="E527" s="624">
        <v>4.84</v>
      </c>
      <c r="F527" s="624">
        <f t="shared" si="16"/>
        <v>27.2492</v>
      </c>
      <c r="G527" s="624">
        <f t="shared" si="17"/>
        <v>27.25</v>
      </c>
      <c r="H527" s="19"/>
    </row>
    <row r="528" ht="24" customHeight="1" spans="1:8">
      <c r="A528" s="443">
        <v>524</v>
      </c>
      <c r="B528" s="12" t="s">
        <v>518</v>
      </c>
      <c r="C528" s="24" t="s">
        <v>490</v>
      </c>
      <c r="D528" s="371">
        <v>12</v>
      </c>
      <c r="E528" s="624">
        <v>4.84</v>
      </c>
      <c r="F528" s="624">
        <f t="shared" si="16"/>
        <v>58.08</v>
      </c>
      <c r="G528" s="624">
        <f t="shared" si="17"/>
        <v>58.08</v>
      </c>
      <c r="H528" s="19"/>
    </row>
    <row r="529" ht="24" customHeight="1" spans="1:8">
      <c r="A529" s="443">
        <v>525</v>
      </c>
      <c r="B529" s="12" t="s">
        <v>519</v>
      </c>
      <c r="C529" s="24" t="s">
        <v>490</v>
      </c>
      <c r="D529" s="371">
        <v>6.49</v>
      </c>
      <c r="E529" s="624">
        <v>4.84</v>
      </c>
      <c r="F529" s="624">
        <f t="shared" si="16"/>
        <v>31.4116</v>
      </c>
      <c r="G529" s="624">
        <f t="shared" si="17"/>
        <v>31.41</v>
      </c>
      <c r="H529" s="19"/>
    </row>
    <row r="530" ht="24" customHeight="1" spans="1:8">
      <c r="A530" s="443">
        <v>526</v>
      </c>
      <c r="B530" s="12" t="s">
        <v>520</v>
      </c>
      <c r="C530" s="24" t="s">
        <v>490</v>
      </c>
      <c r="D530" s="371">
        <v>7.23</v>
      </c>
      <c r="E530" s="624">
        <v>4.84</v>
      </c>
      <c r="F530" s="624">
        <f t="shared" si="16"/>
        <v>34.9932</v>
      </c>
      <c r="G530" s="624">
        <f t="shared" si="17"/>
        <v>34.99</v>
      </c>
      <c r="H530" s="19"/>
    </row>
    <row r="531" ht="24" customHeight="1" spans="1:8">
      <c r="A531" s="443">
        <v>527</v>
      </c>
      <c r="B531" s="12" t="s">
        <v>521</v>
      </c>
      <c r="C531" s="24" t="s">
        <v>490</v>
      </c>
      <c r="D531" s="371">
        <v>2</v>
      </c>
      <c r="E531" s="624">
        <v>4.84</v>
      </c>
      <c r="F531" s="624">
        <f t="shared" si="16"/>
        <v>9.68</v>
      </c>
      <c r="G531" s="624">
        <f t="shared" si="17"/>
        <v>9.68</v>
      </c>
      <c r="H531" s="19"/>
    </row>
    <row r="532" ht="24" customHeight="1" spans="1:8">
      <c r="A532" s="443">
        <v>528</v>
      </c>
      <c r="B532" s="12" t="s">
        <v>522</v>
      </c>
      <c r="C532" s="24" t="s">
        <v>490</v>
      </c>
      <c r="D532" s="371">
        <v>6</v>
      </c>
      <c r="E532" s="624">
        <v>4.84</v>
      </c>
      <c r="F532" s="624">
        <f t="shared" si="16"/>
        <v>29.04</v>
      </c>
      <c r="G532" s="624">
        <f t="shared" si="17"/>
        <v>29.04</v>
      </c>
      <c r="H532" s="19"/>
    </row>
    <row r="533" ht="24" customHeight="1" spans="1:8">
      <c r="A533" s="443">
        <v>529</v>
      </c>
      <c r="B533" s="12" t="s">
        <v>523</v>
      </c>
      <c r="C533" s="24" t="s">
        <v>490</v>
      </c>
      <c r="D533" s="371">
        <v>11</v>
      </c>
      <c r="E533" s="624">
        <v>4.84</v>
      </c>
      <c r="F533" s="624">
        <f t="shared" si="16"/>
        <v>53.24</v>
      </c>
      <c r="G533" s="624">
        <f t="shared" si="17"/>
        <v>53.24</v>
      </c>
      <c r="H533" s="19"/>
    </row>
    <row r="534" ht="24" customHeight="1" spans="1:8">
      <c r="A534" s="443">
        <v>530</v>
      </c>
      <c r="B534" s="12" t="s">
        <v>524</v>
      </c>
      <c r="C534" s="24" t="s">
        <v>490</v>
      </c>
      <c r="D534" s="371">
        <v>7</v>
      </c>
      <c r="E534" s="624">
        <v>4.84</v>
      </c>
      <c r="F534" s="624">
        <f t="shared" si="16"/>
        <v>33.88</v>
      </c>
      <c r="G534" s="624">
        <f t="shared" si="17"/>
        <v>33.88</v>
      </c>
      <c r="H534" s="19"/>
    </row>
    <row r="535" ht="24" customHeight="1" spans="1:8">
      <c r="A535" s="443">
        <v>531</v>
      </c>
      <c r="B535" s="12" t="s">
        <v>525</v>
      </c>
      <c r="C535" s="24" t="s">
        <v>490</v>
      </c>
      <c r="D535" s="371">
        <v>7</v>
      </c>
      <c r="E535" s="624">
        <v>4.84</v>
      </c>
      <c r="F535" s="624">
        <f t="shared" si="16"/>
        <v>33.88</v>
      </c>
      <c r="G535" s="624">
        <f t="shared" si="17"/>
        <v>33.88</v>
      </c>
      <c r="H535" s="19"/>
    </row>
    <row r="536" ht="24" customHeight="1" spans="1:8">
      <c r="A536" s="443">
        <v>532</v>
      </c>
      <c r="B536" s="12" t="s">
        <v>526</v>
      </c>
      <c r="C536" s="24" t="s">
        <v>490</v>
      </c>
      <c r="D536" s="371">
        <v>30.98</v>
      </c>
      <c r="E536" s="624">
        <v>4.84</v>
      </c>
      <c r="F536" s="624">
        <f t="shared" si="16"/>
        <v>149.9432</v>
      </c>
      <c r="G536" s="624">
        <f t="shared" si="17"/>
        <v>149.94</v>
      </c>
      <c r="H536" s="19"/>
    </row>
    <row r="537" ht="24" customHeight="1" spans="1:8">
      <c r="A537" s="443">
        <v>533</v>
      </c>
      <c r="B537" s="12" t="s">
        <v>527</v>
      </c>
      <c r="C537" s="24" t="s">
        <v>490</v>
      </c>
      <c r="D537" s="371">
        <v>27.27</v>
      </c>
      <c r="E537" s="624">
        <v>4.84</v>
      </c>
      <c r="F537" s="624">
        <f t="shared" si="16"/>
        <v>131.9868</v>
      </c>
      <c r="G537" s="624">
        <f t="shared" si="17"/>
        <v>131.99</v>
      </c>
      <c r="H537" s="19"/>
    </row>
    <row r="538" ht="24" customHeight="1" spans="1:8">
      <c r="A538" s="443">
        <v>534</v>
      </c>
      <c r="B538" s="12" t="s">
        <v>528</v>
      </c>
      <c r="C538" s="24" t="s">
        <v>490</v>
      </c>
      <c r="D538" s="371">
        <v>3.57</v>
      </c>
      <c r="E538" s="624">
        <v>4.84</v>
      </c>
      <c r="F538" s="624">
        <f t="shared" si="16"/>
        <v>17.2788</v>
      </c>
      <c r="G538" s="624">
        <f t="shared" si="17"/>
        <v>17.28</v>
      </c>
      <c r="H538" s="19"/>
    </row>
    <row r="539" ht="24" customHeight="1" spans="1:8">
      <c r="A539" s="443">
        <v>535</v>
      </c>
      <c r="B539" s="12" t="s">
        <v>529</v>
      </c>
      <c r="C539" s="24" t="s">
        <v>490</v>
      </c>
      <c r="D539" s="371">
        <v>10</v>
      </c>
      <c r="E539" s="624">
        <v>4.84</v>
      </c>
      <c r="F539" s="624">
        <f t="shared" si="16"/>
        <v>48.4</v>
      </c>
      <c r="G539" s="624">
        <f t="shared" si="17"/>
        <v>48.4</v>
      </c>
      <c r="H539" s="19"/>
    </row>
    <row r="540" ht="24" customHeight="1" spans="1:8">
      <c r="A540" s="443">
        <v>536</v>
      </c>
      <c r="B540" s="12" t="s">
        <v>530</v>
      </c>
      <c r="C540" s="24" t="s">
        <v>490</v>
      </c>
      <c r="D540" s="371">
        <v>7.68</v>
      </c>
      <c r="E540" s="624">
        <v>4.84</v>
      </c>
      <c r="F540" s="624">
        <f t="shared" si="16"/>
        <v>37.1712</v>
      </c>
      <c r="G540" s="624">
        <f t="shared" si="17"/>
        <v>37.17</v>
      </c>
      <c r="H540" s="19"/>
    </row>
    <row r="541" ht="24" customHeight="1" spans="1:8">
      <c r="A541" s="443">
        <v>537</v>
      </c>
      <c r="B541" s="12" t="s">
        <v>531</v>
      </c>
      <c r="C541" s="24" t="s">
        <v>490</v>
      </c>
      <c r="D541" s="371">
        <v>6.64</v>
      </c>
      <c r="E541" s="624">
        <v>4.84</v>
      </c>
      <c r="F541" s="624">
        <f t="shared" si="16"/>
        <v>32.1376</v>
      </c>
      <c r="G541" s="624">
        <f t="shared" si="17"/>
        <v>32.14</v>
      </c>
      <c r="H541" s="19"/>
    </row>
    <row r="542" ht="24" customHeight="1" spans="1:8">
      <c r="A542" s="443">
        <v>538</v>
      </c>
      <c r="B542" s="12" t="s">
        <v>532</v>
      </c>
      <c r="C542" s="24" t="s">
        <v>490</v>
      </c>
      <c r="D542" s="371">
        <v>13</v>
      </c>
      <c r="E542" s="624">
        <v>4.84</v>
      </c>
      <c r="F542" s="624">
        <f t="shared" si="16"/>
        <v>62.92</v>
      </c>
      <c r="G542" s="624">
        <f t="shared" si="17"/>
        <v>62.92</v>
      </c>
      <c r="H542" s="19"/>
    </row>
    <row r="543" ht="24" customHeight="1" spans="1:8">
      <c r="A543" s="443">
        <v>539</v>
      </c>
      <c r="B543" s="12" t="s">
        <v>533</v>
      </c>
      <c r="C543" s="24" t="s">
        <v>490</v>
      </c>
      <c r="D543" s="371">
        <v>7</v>
      </c>
      <c r="E543" s="624">
        <v>4.84</v>
      </c>
      <c r="F543" s="624">
        <f t="shared" si="16"/>
        <v>33.88</v>
      </c>
      <c r="G543" s="624">
        <f t="shared" si="17"/>
        <v>33.88</v>
      </c>
      <c r="H543" s="19"/>
    </row>
    <row r="544" ht="24" customHeight="1" spans="1:8">
      <c r="A544" s="443">
        <v>540</v>
      </c>
      <c r="B544" s="12" t="s">
        <v>534</v>
      </c>
      <c r="C544" s="24" t="s">
        <v>490</v>
      </c>
      <c r="D544" s="371">
        <v>15</v>
      </c>
      <c r="E544" s="624">
        <v>4.84</v>
      </c>
      <c r="F544" s="624">
        <f t="shared" si="16"/>
        <v>72.6</v>
      </c>
      <c r="G544" s="624">
        <f t="shared" si="17"/>
        <v>72.6</v>
      </c>
      <c r="H544" s="19"/>
    </row>
    <row r="545" ht="24" customHeight="1" spans="1:8">
      <c r="A545" s="443">
        <v>541</v>
      </c>
      <c r="B545" s="12" t="s">
        <v>535</v>
      </c>
      <c r="C545" s="24" t="s">
        <v>490</v>
      </c>
      <c r="D545" s="371">
        <v>5</v>
      </c>
      <c r="E545" s="624">
        <v>4.84</v>
      </c>
      <c r="F545" s="624">
        <f t="shared" si="16"/>
        <v>24.2</v>
      </c>
      <c r="G545" s="624">
        <f t="shared" si="17"/>
        <v>24.2</v>
      </c>
      <c r="H545" s="19"/>
    </row>
    <row r="546" ht="24" customHeight="1" spans="1:8">
      <c r="A546" s="443">
        <v>542</v>
      </c>
      <c r="B546" s="12" t="s">
        <v>536</v>
      </c>
      <c r="C546" s="24" t="s">
        <v>490</v>
      </c>
      <c r="D546" s="371">
        <v>10</v>
      </c>
      <c r="E546" s="624">
        <v>4.84</v>
      </c>
      <c r="F546" s="624">
        <f t="shared" si="16"/>
        <v>48.4</v>
      </c>
      <c r="G546" s="624">
        <f t="shared" si="17"/>
        <v>48.4</v>
      </c>
      <c r="H546" s="19"/>
    </row>
    <row r="547" ht="24" customHeight="1" spans="1:8">
      <c r="A547" s="443">
        <v>543</v>
      </c>
      <c r="B547" s="12" t="s">
        <v>537</v>
      </c>
      <c r="C547" s="24" t="s">
        <v>490</v>
      </c>
      <c r="D547" s="371">
        <v>4.03</v>
      </c>
      <c r="E547" s="624">
        <v>4.84</v>
      </c>
      <c r="F547" s="624">
        <f t="shared" si="16"/>
        <v>19.5052</v>
      </c>
      <c r="G547" s="624">
        <f t="shared" si="17"/>
        <v>19.51</v>
      </c>
      <c r="H547" s="19"/>
    </row>
    <row r="548" ht="24" customHeight="1" spans="1:8">
      <c r="A548" s="443">
        <v>544</v>
      </c>
      <c r="B548" s="12" t="s">
        <v>538</v>
      </c>
      <c r="C548" s="24" t="s">
        <v>490</v>
      </c>
      <c r="D548" s="371">
        <v>56.18</v>
      </c>
      <c r="E548" s="624">
        <v>4.84</v>
      </c>
      <c r="F548" s="624">
        <f t="shared" ref="F548:F611" si="18">D548*E548</f>
        <v>271.9112</v>
      </c>
      <c r="G548" s="624">
        <f t="shared" si="17"/>
        <v>271.91</v>
      </c>
      <c r="H548" s="19"/>
    </row>
    <row r="549" ht="24" customHeight="1" spans="1:8">
      <c r="A549" s="443">
        <v>545</v>
      </c>
      <c r="B549" s="12" t="s">
        <v>539</v>
      </c>
      <c r="C549" s="24" t="s">
        <v>490</v>
      </c>
      <c r="D549" s="371">
        <v>10.38</v>
      </c>
      <c r="E549" s="624">
        <v>4.84</v>
      </c>
      <c r="F549" s="624">
        <f t="shared" si="18"/>
        <v>50.2392</v>
      </c>
      <c r="G549" s="624">
        <f t="shared" si="17"/>
        <v>50.24</v>
      </c>
      <c r="H549" s="19"/>
    </row>
    <row r="550" ht="24" customHeight="1" spans="1:8">
      <c r="A550" s="443">
        <v>546</v>
      </c>
      <c r="B550" s="12" t="s">
        <v>540</v>
      </c>
      <c r="C550" s="24" t="s">
        <v>490</v>
      </c>
      <c r="D550" s="371">
        <v>5</v>
      </c>
      <c r="E550" s="624">
        <v>4.84</v>
      </c>
      <c r="F550" s="624">
        <f t="shared" si="18"/>
        <v>24.2</v>
      </c>
      <c r="G550" s="624">
        <f t="shared" si="17"/>
        <v>24.2</v>
      </c>
      <c r="H550" s="19"/>
    </row>
    <row r="551" ht="24" customHeight="1" spans="1:8">
      <c r="A551" s="443">
        <v>547</v>
      </c>
      <c r="B551" s="12" t="s">
        <v>541</v>
      </c>
      <c r="C551" s="24" t="s">
        <v>490</v>
      </c>
      <c r="D551" s="371">
        <v>6</v>
      </c>
      <c r="E551" s="624">
        <v>4.84</v>
      </c>
      <c r="F551" s="624">
        <f t="shared" si="18"/>
        <v>29.04</v>
      </c>
      <c r="G551" s="624">
        <f t="shared" si="17"/>
        <v>29.04</v>
      </c>
      <c r="H551" s="19"/>
    </row>
    <row r="552" ht="24" customHeight="1" spans="1:8">
      <c r="A552" s="443">
        <v>548</v>
      </c>
      <c r="B552" s="12" t="s">
        <v>542</v>
      </c>
      <c r="C552" s="24" t="s">
        <v>490</v>
      </c>
      <c r="D552" s="371">
        <v>8.5</v>
      </c>
      <c r="E552" s="624">
        <v>4.84</v>
      </c>
      <c r="F552" s="624">
        <f t="shared" si="18"/>
        <v>41.14</v>
      </c>
      <c r="G552" s="624">
        <f t="shared" si="17"/>
        <v>41.14</v>
      </c>
      <c r="H552" s="19"/>
    </row>
    <row r="553" ht="24" customHeight="1" spans="1:8">
      <c r="A553" s="443">
        <v>549</v>
      </c>
      <c r="B553" s="12" t="s">
        <v>543</v>
      </c>
      <c r="C553" s="24" t="s">
        <v>490</v>
      </c>
      <c r="D553" s="371">
        <v>7.21</v>
      </c>
      <c r="E553" s="624">
        <v>4.84</v>
      </c>
      <c r="F553" s="624">
        <f t="shared" si="18"/>
        <v>34.8964</v>
      </c>
      <c r="G553" s="624">
        <f t="shared" si="17"/>
        <v>34.9</v>
      </c>
      <c r="H553" s="19"/>
    </row>
    <row r="554" ht="24" customHeight="1" spans="1:8">
      <c r="A554" s="443">
        <v>550</v>
      </c>
      <c r="B554" s="12" t="s">
        <v>544</v>
      </c>
      <c r="C554" s="24" t="s">
        <v>490</v>
      </c>
      <c r="D554" s="371">
        <v>25.44</v>
      </c>
      <c r="E554" s="624">
        <v>4.84</v>
      </c>
      <c r="F554" s="624">
        <f t="shared" si="18"/>
        <v>123.1296</v>
      </c>
      <c r="G554" s="624">
        <f t="shared" si="17"/>
        <v>123.13</v>
      </c>
      <c r="H554" s="19"/>
    </row>
    <row r="555" ht="24" customHeight="1" spans="1:8">
      <c r="A555" s="443">
        <v>551</v>
      </c>
      <c r="B555" s="12" t="s">
        <v>545</v>
      </c>
      <c r="C555" s="24" t="s">
        <v>490</v>
      </c>
      <c r="D555" s="371">
        <v>44.05</v>
      </c>
      <c r="E555" s="624">
        <v>4.84</v>
      </c>
      <c r="F555" s="624">
        <f t="shared" si="18"/>
        <v>213.202</v>
      </c>
      <c r="G555" s="624">
        <f t="shared" si="17"/>
        <v>213.2</v>
      </c>
      <c r="H555" s="19"/>
    </row>
    <row r="556" ht="24" customHeight="1" spans="1:8">
      <c r="A556" s="443">
        <v>552</v>
      </c>
      <c r="B556" s="12" t="s">
        <v>546</v>
      </c>
      <c r="C556" s="24" t="s">
        <v>490</v>
      </c>
      <c r="D556" s="371">
        <v>4.93</v>
      </c>
      <c r="E556" s="624">
        <v>4.84</v>
      </c>
      <c r="F556" s="624">
        <f t="shared" si="18"/>
        <v>23.8612</v>
      </c>
      <c r="G556" s="624">
        <f t="shared" si="17"/>
        <v>23.86</v>
      </c>
      <c r="H556" s="19"/>
    </row>
    <row r="557" ht="24" customHeight="1" spans="1:8">
      <c r="A557" s="443">
        <v>553</v>
      </c>
      <c r="B557" s="12" t="s">
        <v>547</v>
      </c>
      <c r="C557" s="24" t="s">
        <v>548</v>
      </c>
      <c r="D557" s="371">
        <v>3.39</v>
      </c>
      <c r="E557" s="624">
        <v>4.84</v>
      </c>
      <c r="F557" s="624">
        <f t="shared" si="18"/>
        <v>16.4076</v>
      </c>
      <c r="G557" s="624">
        <f t="shared" si="17"/>
        <v>16.41</v>
      </c>
      <c r="H557" s="19"/>
    </row>
    <row r="558" ht="24" customHeight="1" spans="1:8">
      <c r="A558" s="443">
        <v>554</v>
      </c>
      <c r="B558" s="12" t="s">
        <v>549</v>
      </c>
      <c r="C558" s="24" t="s">
        <v>548</v>
      </c>
      <c r="D558" s="371">
        <v>9.39</v>
      </c>
      <c r="E558" s="624">
        <v>4.84</v>
      </c>
      <c r="F558" s="624">
        <f t="shared" si="18"/>
        <v>45.4476</v>
      </c>
      <c r="G558" s="624">
        <f t="shared" si="17"/>
        <v>45.45</v>
      </c>
      <c r="H558" s="19"/>
    </row>
    <row r="559" ht="24" customHeight="1" spans="1:8">
      <c r="A559" s="443">
        <v>555</v>
      </c>
      <c r="B559" s="12" t="s">
        <v>550</v>
      </c>
      <c r="C559" s="24" t="s">
        <v>548</v>
      </c>
      <c r="D559" s="371">
        <v>9.89</v>
      </c>
      <c r="E559" s="624">
        <v>4.84</v>
      </c>
      <c r="F559" s="624">
        <f t="shared" si="18"/>
        <v>47.8676</v>
      </c>
      <c r="G559" s="624">
        <f t="shared" si="17"/>
        <v>47.87</v>
      </c>
      <c r="H559" s="19"/>
    </row>
    <row r="560" ht="24" customHeight="1" spans="1:8">
      <c r="A560" s="443">
        <v>556</v>
      </c>
      <c r="B560" s="12" t="s">
        <v>551</v>
      </c>
      <c r="C560" s="24" t="s">
        <v>548</v>
      </c>
      <c r="D560" s="371">
        <v>1.73</v>
      </c>
      <c r="E560" s="624">
        <v>4.84</v>
      </c>
      <c r="F560" s="624">
        <f t="shared" si="18"/>
        <v>8.3732</v>
      </c>
      <c r="G560" s="624">
        <f t="shared" si="17"/>
        <v>8.37</v>
      </c>
      <c r="H560" s="19"/>
    </row>
    <row r="561" ht="24" customHeight="1" spans="1:8">
      <c r="A561" s="443">
        <v>557</v>
      </c>
      <c r="B561" s="12" t="s">
        <v>552</v>
      </c>
      <c r="C561" s="24" t="s">
        <v>548</v>
      </c>
      <c r="D561" s="371">
        <v>2.25</v>
      </c>
      <c r="E561" s="624">
        <v>4.84</v>
      </c>
      <c r="F561" s="624">
        <f t="shared" si="18"/>
        <v>10.89</v>
      </c>
      <c r="G561" s="624">
        <f t="shared" si="17"/>
        <v>10.89</v>
      </c>
      <c r="H561" s="19"/>
    </row>
    <row r="562" ht="24" customHeight="1" spans="1:8">
      <c r="A562" s="443">
        <v>558</v>
      </c>
      <c r="B562" s="12" t="s">
        <v>553</v>
      </c>
      <c r="C562" s="24" t="s">
        <v>548</v>
      </c>
      <c r="D562" s="371">
        <v>33.08</v>
      </c>
      <c r="E562" s="624">
        <v>4.84</v>
      </c>
      <c r="F562" s="624">
        <f t="shared" si="18"/>
        <v>160.1072</v>
      </c>
      <c r="G562" s="624">
        <f t="shared" si="17"/>
        <v>160.11</v>
      </c>
      <c r="H562" s="19"/>
    </row>
    <row r="563" ht="24" customHeight="1" spans="1:8">
      <c r="A563" s="443">
        <v>559</v>
      </c>
      <c r="B563" s="12" t="s">
        <v>554</v>
      </c>
      <c r="C563" s="24" t="s">
        <v>548</v>
      </c>
      <c r="D563" s="371">
        <v>7.23</v>
      </c>
      <c r="E563" s="624">
        <v>4.84</v>
      </c>
      <c r="F563" s="624">
        <f t="shared" si="18"/>
        <v>34.9932</v>
      </c>
      <c r="G563" s="624">
        <f t="shared" si="17"/>
        <v>34.99</v>
      </c>
      <c r="H563" s="19"/>
    </row>
    <row r="564" ht="24" customHeight="1" spans="1:8">
      <c r="A564" s="443">
        <v>560</v>
      </c>
      <c r="B564" s="12" t="s">
        <v>555</v>
      </c>
      <c r="C564" s="24" t="s">
        <v>548</v>
      </c>
      <c r="D564" s="371">
        <v>7.77</v>
      </c>
      <c r="E564" s="624">
        <v>4.84</v>
      </c>
      <c r="F564" s="624">
        <f t="shared" si="18"/>
        <v>37.6068</v>
      </c>
      <c r="G564" s="624">
        <f t="shared" si="17"/>
        <v>37.61</v>
      </c>
      <c r="H564" s="19"/>
    </row>
    <row r="565" ht="24" customHeight="1" spans="1:8">
      <c r="A565" s="443">
        <v>561</v>
      </c>
      <c r="B565" s="12" t="s">
        <v>556</v>
      </c>
      <c r="C565" s="24" t="s">
        <v>548</v>
      </c>
      <c r="D565" s="371">
        <v>9.21</v>
      </c>
      <c r="E565" s="624">
        <v>4.84</v>
      </c>
      <c r="F565" s="624">
        <f t="shared" si="18"/>
        <v>44.5764</v>
      </c>
      <c r="G565" s="624">
        <f t="shared" si="17"/>
        <v>44.58</v>
      </c>
      <c r="H565" s="19"/>
    </row>
    <row r="566" ht="24" customHeight="1" spans="1:8">
      <c r="A566" s="443">
        <v>562</v>
      </c>
      <c r="B566" s="12" t="s">
        <v>557</v>
      </c>
      <c r="C566" s="24" t="s">
        <v>548</v>
      </c>
      <c r="D566" s="371">
        <v>6.14</v>
      </c>
      <c r="E566" s="624">
        <v>4.84</v>
      </c>
      <c r="F566" s="624">
        <f t="shared" si="18"/>
        <v>29.7176</v>
      </c>
      <c r="G566" s="624">
        <f t="shared" si="17"/>
        <v>29.72</v>
      </c>
      <c r="H566" s="19"/>
    </row>
    <row r="567" ht="24" customHeight="1" spans="1:8">
      <c r="A567" s="443">
        <v>563</v>
      </c>
      <c r="B567" s="12" t="s">
        <v>558</v>
      </c>
      <c r="C567" s="24" t="s">
        <v>548</v>
      </c>
      <c r="D567" s="371">
        <v>17.7</v>
      </c>
      <c r="E567" s="624">
        <v>4.84</v>
      </c>
      <c r="F567" s="624">
        <f t="shared" si="18"/>
        <v>85.668</v>
      </c>
      <c r="G567" s="624">
        <f t="shared" si="17"/>
        <v>85.67</v>
      </c>
      <c r="H567" s="19"/>
    </row>
    <row r="568" ht="24" customHeight="1" spans="1:8">
      <c r="A568" s="443">
        <v>564</v>
      </c>
      <c r="B568" s="12" t="s">
        <v>559</v>
      </c>
      <c r="C568" s="24" t="s">
        <v>548</v>
      </c>
      <c r="D568" s="371">
        <v>7.17</v>
      </c>
      <c r="E568" s="624">
        <v>4.84</v>
      </c>
      <c r="F568" s="624">
        <f t="shared" si="18"/>
        <v>34.7028</v>
      </c>
      <c r="G568" s="624">
        <f t="shared" si="17"/>
        <v>34.7</v>
      </c>
      <c r="H568" s="19"/>
    </row>
    <row r="569" ht="24" customHeight="1" spans="1:8">
      <c r="A569" s="443">
        <v>565</v>
      </c>
      <c r="B569" s="12" t="s">
        <v>560</v>
      </c>
      <c r="C569" s="24" t="s">
        <v>548</v>
      </c>
      <c r="D569" s="371">
        <v>13.73</v>
      </c>
      <c r="E569" s="624">
        <v>4.84</v>
      </c>
      <c r="F569" s="624">
        <f t="shared" si="18"/>
        <v>66.4532</v>
      </c>
      <c r="G569" s="624">
        <f t="shared" si="17"/>
        <v>66.45</v>
      </c>
      <c r="H569" s="19"/>
    </row>
    <row r="570" ht="24" customHeight="1" spans="1:8">
      <c r="A570" s="443">
        <v>566</v>
      </c>
      <c r="B570" s="12" t="s">
        <v>561</v>
      </c>
      <c r="C570" s="24" t="s">
        <v>548</v>
      </c>
      <c r="D570" s="371">
        <v>21.66</v>
      </c>
      <c r="E570" s="624">
        <v>4.84</v>
      </c>
      <c r="F570" s="624">
        <f t="shared" si="18"/>
        <v>104.8344</v>
      </c>
      <c r="G570" s="624">
        <f t="shared" si="17"/>
        <v>104.83</v>
      </c>
      <c r="H570" s="19"/>
    </row>
    <row r="571" ht="24" customHeight="1" spans="1:8">
      <c r="A571" s="443">
        <v>567</v>
      </c>
      <c r="B571" s="12" t="s">
        <v>562</v>
      </c>
      <c r="C571" s="24" t="s">
        <v>548</v>
      </c>
      <c r="D571" s="371">
        <v>7.9</v>
      </c>
      <c r="E571" s="624">
        <v>4.84</v>
      </c>
      <c r="F571" s="624">
        <f t="shared" si="18"/>
        <v>38.236</v>
      </c>
      <c r="G571" s="624">
        <f t="shared" si="17"/>
        <v>38.24</v>
      </c>
      <c r="H571" s="19"/>
    </row>
    <row r="572" ht="24" customHeight="1" spans="1:8">
      <c r="A572" s="443">
        <v>568</v>
      </c>
      <c r="B572" s="12" t="s">
        <v>563</v>
      </c>
      <c r="C572" s="24" t="s">
        <v>548</v>
      </c>
      <c r="D572" s="371">
        <v>5.17</v>
      </c>
      <c r="E572" s="624">
        <v>4.84</v>
      </c>
      <c r="F572" s="624">
        <f t="shared" si="18"/>
        <v>25.0228</v>
      </c>
      <c r="G572" s="624">
        <f t="shared" si="17"/>
        <v>25.02</v>
      </c>
      <c r="H572" s="19"/>
    </row>
    <row r="573" ht="24" customHeight="1" spans="1:8">
      <c r="A573" s="443">
        <v>569</v>
      </c>
      <c r="B573" s="12" t="s">
        <v>564</v>
      </c>
      <c r="C573" s="24" t="s">
        <v>548</v>
      </c>
      <c r="D573" s="371">
        <v>15.27</v>
      </c>
      <c r="E573" s="624">
        <v>4.84</v>
      </c>
      <c r="F573" s="624">
        <f t="shared" si="18"/>
        <v>73.9068</v>
      </c>
      <c r="G573" s="624">
        <f t="shared" si="17"/>
        <v>73.91</v>
      </c>
      <c r="H573" s="19"/>
    </row>
    <row r="574" ht="24" customHeight="1" spans="1:8">
      <c r="A574" s="443">
        <v>570</v>
      </c>
      <c r="B574" s="12" t="s">
        <v>565</v>
      </c>
      <c r="C574" s="24" t="s">
        <v>548</v>
      </c>
      <c r="D574" s="371">
        <v>12.79</v>
      </c>
      <c r="E574" s="624">
        <v>4.84</v>
      </c>
      <c r="F574" s="624">
        <f t="shared" si="18"/>
        <v>61.9036</v>
      </c>
      <c r="G574" s="624">
        <f t="shared" si="17"/>
        <v>61.9</v>
      </c>
      <c r="H574" s="19"/>
    </row>
    <row r="575" ht="24" customHeight="1" spans="1:8">
      <c r="A575" s="443">
        <v>571</v>
      </c>
      <c r="B575" s="12" t="s">
        <v>566</v>
      </c>
      <c r="C575" s="24" t="s">
        <v>548</v>
      </c>
      <c r="D575" s="371">
        <v>20.88</v>
      </c>
      <c r="E575" s="624">
        <v>4.84</v>
      </c>
      <c r="F575" s="624">
        <f t="shared" si="18"/>
        <v>101.0592</v>
      </c>
      <c r="G575" s="624">
        <f t="shared" si="17"/>
        <v>101.06</v>
      </c>
      <c r="H575" s="19"/>
    </row>
    <row r="576" ht="24" customHeight="1" spans="1:8">
      <c r="A576" s="443">
        <v>572</v>
      </c>
      <c r="B576" s="12" t="s">
        <v>567</v>
      </c>
      <c r="C576" s="24" t="s">
        <v>548</v>
      </c>
      <c r="D576" s="371">
        <v>1.47</v>
      </c>
      <c r="E576" s="624">
        <v>4.84</v>
      </c>
      <c r="F576" s="624">
        <f t="shared" si="18"/>
        <v>7.1148</v>
      </c>
      <c r="G576" s="624">
        <f t="shared" si="17"/>
        <v>7.11</v>
      </c>
      <c r="H576" s="19"/>
    </row>
    <row r="577" ht="24" customHeight="1" spans="1:8">
      <c r="A577" s="443">
        <v>573</v>
      </c>
      <c r="B577" s="12" t="s">
        <v>568</v>
      </c>
      <c r="C577" s="24" t="s">
        <v>548</v>
      </c>
      <c r="D577" s="371">
        <v>4.08</v>
      </c>
      <c r="E577" s="624">
        <v>4.84</v>
      </c>
      <c r="F577" s="624">
        <f t="shared" si="18"/>
        <v>19.7472</v>
      </c>
      <c r="G577" s="624">
        <f t="shared" si="17"/>
        <v>19.75</v>
      </c>
      <c r="H577" s="19"/>
    </row>
    <row r="578" ht="24" customHeight="1" spans="1:8">
      <c r="A578" s="443">
        <v>574</v>
      </c>
      <c r="B578" s="12" t="s">
        <v>569</v>
      </c>
      <c r="C578" s="24" t="s">
        <v>548</v>
      </c>
      <c r="D578" s="371">
        <v>6.12</v>
      </c>
      <c r="E578" s="624">
        <v>4.84</v>
      </c>
      <c r="F578" s="624">
        <f t="shared" si="18"/>
        <v>29.6208</v>
      </c>
      <c r="G578" s="624">
        <f t="shared" si="17"/>
        <v>29.62</v>
      </c>
      <c r="H578" s="19"/>
    </row>
    <row r="579" ht="24" customHeight="1" spans="1:8">
      <c r="A579" s="443">
        <v>575</v>
      </c>
      <c r="B579" s="12" t="s">
        <v>570</v>
      </c>
      <c r="C579" s="24" t="s">
        <v>548</v>
      </c>
      <c r="D579" s="371">
        <v>3.24</v>
      </c>
      <c r="E579" s="624">
        <v>4.84</v>
      </c>
      <c r="F579" s="624">
        <f t="shared" si="18"/>
        <v>15.6816</v>
      </c>
      <c r="G579" s="624">
        <f t="shared" si="17"/>
        <v>15.68</v>
      </c>
      <c r="H579" s="19"/>
    </row>
    <row r="580" ht="24" customHeight="1" spans="1:8">
      <c r="A580" s="443">
        <v>576</v>
      </c>
      <c r="B580" s="12" t="s">
        <v>571</v>
      </c>
      <c r="C580" s="24" t="s">
        <v>548</v>
      </c>
      <c r="D580" s="371">
        <v>7.56</v>
      </c>
      <c r="E580" s="624">
        <v>4.84</v>
      </c>
      <c r="F580" s="624">
        <f t="shared" si="18"/>
        <v>36.5904</v>
      </c>
      <c r="G580" s="624">
        <f t="shared" si="17"/>
        <v>36.59</v>
      </c>
      <c r="H580" s="19"/>
    </row>
    <row r="581" ht="24" customHeight="1" spans="1:8">
      <c r="A581" s="443">
        <v>577</v>
      </c>
      <c r="B581" s="12" t="s">
        <v>572</v>
      </c>
      <c r="C581" s="24" t="s">
        <v>548</v>
      </c>
      <c r="D581" s="371">
        <v>5.92</v>
      </c>
      <c r="E581" s="624">
        <v>4.84</v>
      </c>
      <c r="F581" s="624">
        <f t="shared" si="18"/>
        <v>28.6528</v>
      </c>
      <c r="G581" s="624">
        <f t="shared" ref="G581:G644" si="19">ROUND(F581,2)</f>
        <v>28.65</v>
      </c>
      <c r="H581" s="19"/>
    </row>
    <row r="582" ht="24" customHeight="1" spans="1:8">
      <c r="A582" s="443">
        <v>578</v>
      </c>
      <c r="B582" s="12" t="s">
        <v>573</v>
      </c>
      <c r="C582" s="24" t="s">
        <v>548</v>
      </c>
      <c r="D582" s="371">
        <v>10.68</v>
      </c>
      <c r="E582" s="624">
        <v>4.84</v>
      </c>
      <c r="F582" s="624">
        <f t="shared" si="18"/>
        <v>51.6912</v>
      </c>
      <c r="G582" s="624">
        <f t="shared" si="19"/>
        <v>51.69</v>
      </c>
      <c r="H582" s="19"/>
    </row>
    <row r="583" ht="24" customHeight="1" spans="1:8">
      <c r="A583" s="443">
        <v>579</v>
      </c>
      <c r="B583" s="12" t="s">
        <v>574</v>
      </c>
      <c r="C583" s="24" t="s">
        <v>548</v>
      </c>
      <c r="D583" s="371">
        <v>5.32</v>
      </c>
      <c r="E583" s="624">
        <v>4.84</v>
      </c>
      <c r="F583" s="624">
        <f t="shared" si="18"/>
        <v>25.7488</v>
      </c>
      <c r="G583" s="624">
        <f t="shared" si="19"/>
        <v>25.75</v>
      </c>
      <c r="H583" s="19"/>
    </row>
    <row r="584" ht="24" customHeight="1" spans="1:8">
      <c r="A584" s="443">
        <v>580</v>
      </c>
      <c r="B584" s="12" t="s">
        <v>575</v>
      </c>
      <c r="C584" s="24" t="s">
        <v>548</v>
      </c>
      <c r="D584" s="371">
        <v>5.72</v>
      </c>
      <c r="E584" s="624">
        <v>4.84</v>
      </c>
      <c r="F584" s="624">
        <f t="shared" si="18"/>
        <v>27.6848</v>
      </c>
      <c r="G584" s="624">
        <f t="shared" si="19"/>
        <v>27.68</v>
      </c>
      <c r="H584" s="19"/>
    </row>
    <row r="585" ht="24" customHeight="1" spans="1:8">
      <c r="A585" s="443">
        <v>581</v>
      </c>
      <c r="B585" s="12" t="s">
        <v>576</v>
      </c>
      <c r="C585" s="24" t="s">
        <v>548</v>
      </c>
      <c r="D585" s="371">
        <v>23.78</v>
      </c>
      <c r="E585" s="624">
        <v>4.84</v>
      </c>
      <c r="F585" s="624">
        <f t="shared" si="18"/>
        <v>115.0952</v>
      </c>
      <c r="G585" s="624">
        <f t="shared" si="19"/>
        <v>115.1</v>
      </c>
      <c r="H585" s="19"/>
    </row>
    <row r="586" ht="24" customHeight="1" spans="1:8">
      <c r="A586" s="443">
        <v>582</v>
      </c>
      <c r="B586" s="12" t="s">
        <v>577</v>
      </c>
      <c r="C586" s="24" t="s">
        <v>548</v>
      </c>
      <c r="D586" s="371">
        <v>3.63</v>
      </c>
      <c r="E586" s="624">
        <v>4.84</v>
      </c>
      <c r="F586" s="624">
        <f t="shared" si="18"/>
        <v>17.5692</v>
      </c>
      <c r="G586" s="624">
        <f t="shared" si="19"/>
        <v>17.57</v>
      </c>
      <c r="H586" s="19"/>
    </row>
    <row r="587" ht="24" customHeight="1" spans="1:8">
      <c r="A587" s="443">
        <v>583</v>
      </c>
      <c r="B587" s="12" t="s">
        <v>578</v>
      </c>
      <c r="C587" s="24" t="s">
        <v>548</v>
      </c>
      <c r="D587" s="371">
        <v>7.93</v>
      </c>
      <c r="E587" s="624">
        <v>4.84</v>
      </c>
      <c r="F587" s="624">
        <f t="shared" si="18"/>
        <v>38.3812</v>
      </c>
      <c r="G587" s="624">
        <f t="shared" si="19"/>
        <v>38.38</v>
      </c>
      <c r="H587" s="19"/>
    </row>
    <row r="588" ht="24" customHeight="1" spans="1:8">
      <c r="A588" s="443">
        <v>584</v>
      </c>
      <c r="B588" s="12" t="s">
        <v>579</v>
      </c>
      <c r="C588" s="24" t="s">
        <v>548</v>
      </c>
      <c r="D588" s="371">
        <v>6.08</v>
      </c>
      <c r="E588" s="624">
        <v>4.84</v>
      </c>
      <c r="F588" s="624">
        <f t="shared" si="18"/>
        <v>29.4272</v>
      </c>
      <c r="G588" s="624">
        <f t="shared" si="19"/>
        <v>29.43</v>
      </c>
      <c r="H588" s="19"/>
    </row>
    <row r="589" ht="24" customHeight="1" spans="1:8">
      <c r="A589" s="443">
        <v>585</v>
      </c>
      <c r="B589" s="12" t="s">
        <v>580</v>
      </c>
      <c r="C589" s="24" t="s">
        <v>548</v>
      </c>
      <c r="D589" s="371">
        <v>1.18</v>
      </c>
      <c r="E589" s="624">
        <v>4.84</v>
      </c>
      <c r="F589" s="624">
        <f t="shared" si="18"/>
        <v>5.7112</v>
      </c>
      <c r="G589" s="624">
        <f t="shared" si="19"/>
        <v>5.71</v>
      </c>
      <c r="H589" s="19"/>
    </row>
    <row r="590" ht="24" customHeight="1" spans="1:8">
      <c r="A590" s="443">
        <v>586</v>
      </c>
      <c r="B590" s="12" t="s">
        <v>581</v>
      </c>
      <c r="C590" s="24" t="s">
        <v>548</v>
      </c>
      <c r="D590" s="371">
        <v>10.44</v>
      </c>
      <c r="E590" s="624">
        <v>4.84</v>
      </c>
      <c r="F590" s="624">
        <f t="shared" si="18"/>
        <v>50.5296</v>
      </c>
      <c r="G590" s="624">
        <f t="shared" si="19"/>
        <v>50.53</v>
      </c>
      <c r="H590" s="19"/>
    </row>
    <row r="591" ht="24" customHeight="1" spans="1:8">
      <c r="A591" s="443">
        <v>587</v>
      </c>
      <c r="B591" s="12" t="s">
        <v>563</v>
      </c>
      <c r="C591" s="24" t="s">
        <v>548</v>
      </c>
      <c r="D591" s="371">
        <v>3.04</v>
      </c>
      <c r="E591" s="624">
        <v>4.84</v>
      </c>
      <c r="F591" s="624">
        <f t="shared" si="18"/>
        <v>14.7136</v>
      </c>
      <c r="G591" s="624">
        <f t="shared" si="19"/>
        <v>14.71</v>
      </c>
      <c r="H591" s="19"/>
    </row>
    <row r="592" ht="24" customHeight="1" spans="1:8">
      <c r="A592" s="443">
        <v>588</v>
      </c>
      <c r="B592" s="12" t="s">
        <v>582</v>
      </c>
      <c r="C592" s="24" t="s">
        <v>548</v>
      </c>
      <c r="D592" s="371">
        <v>3.59</v>
      </c>
      <c r="E592" s="624">
        <v>4.84</v>
      </c>
      <c r="F592" s="624">
        <f t="shared" si="18"/>
        <v>17.3756</v>
      </c>
      <c r="G592" s="624">
        <f t="shared" si="19"/>
        <v>17.38</v>
      </c>
      <c r="H592" s="19"/>
    </row>
    <row r="593" ht="24" customHeight="1" spans="1:8">
      <c r="A593" s="443">
        <v>589</v>
      </c>
      <c r="B593" s="12" t="s">
        <v>583</v>
      </c>
      <c r="C593" s="24" t="s">
        <v>548</v>
      </c>
      <c r="D593" s="371">
        <v>4.22</v>
      </c>
      <c r="E593" s="624">
        <v>4.84</v>
      </c>
      <c r="F593" s="624">
        <f t="shared" si="18"/>
        <v>20.4248</v>
      </c>
      <c r="G593" s="624">
        <f t="shared" si="19"/>
        <v>20.42</v>
      </c>
      <c r="H593" s="19"/>
    </row>
    <row r="594" ht="24" customHeight="1" spans="1:8">
      <c r="A594" s="443">
        <v>590</v>
      </c>
      <c r="B594" s="12" t="s">
        <v>584</v>
      </c>
      <c r="C594" s="24" t="s">
        <v>548</v>
      </c>
      <c r="D594" s="371">
        <v>1.4</v>
      </c>
      <c r="E594" s="624">
        <v>4.84</v>
      </c>
      <c r="F594" s="624">
        <f t="shared" si="18"/>
        <v>6.776</v>
      </c>
      <c r="G594" s="624">
        <f t="shared" si="19"/>
        <v>6.78</v>
      </c>
      <c r="H594" s="19"/>
    </row>
    <row r="595" ht="24" customHeight="1" spans="1:8">
      <c r="A595" s="443">
        <v>591</v>
      </c>
      <c r="B595" s="12" t="s">
        <v>585</v>
      </c>
      <c r="C595" s="24" t="s">
        <v>548</v>
      </c>
      <c r="D595" s="371">
        <v>2.53</v>
      </c>
      <c r="E595" s="624">
        <v>4.84</v>
      </c>
      <c r="F595" s="624">
        <f t="shared" si="18"/>
        <v>12.2452</v>
      </c>
      <c r="G595" s="624">
        <f t="shared" si="19"/>
        <v>12.25</v>
      </c>
      <c r="H595" s="19"/>
    </row>
    <row r="596" ht="24" customHeight="1" spans="1:8">
      <c r="A596" s="443">
        <v>592</v>
      </c>
      <c r="B596" s="12" t="s">
        <v>586</v>
      </c>
      <c r="C596" s="24" t="s">
        <v>548</v>
      </c>
      <c r="D596" s="371">
        <v>8.76</v>
      </c>
      <c r="E596" s="624">
        <v>4.84</v>
      </c>
      <c r="F596" s="624">
        <f t="shared" si="18"/>
        <v>42.3984</v>
      </c>
      <c r="G596" s="624">
        <f t="shared" si="19"/>
        <v>42.4</v>
      </c>
      <c r="H596" s="19"/>
    </row>
    <row r="597" ht="24" customHeight="1" spans="1:8">
      <c r="A597" s="443">
        <v>593</v>
      </c>
      <c r="B597" s="12" t="s">
        <v>587</v>
      </c>
      <c r="C597" s="24" t="s">
        <v>548</v>
      </c>
      <c r="D597" s="371">
        <v>8.51</v>
      </c>
      <c r="E597" s="624">
        <v>4.84</v>
      </c>
      <c r="F597" s="624">
        <f t="shared" si="18"/>
        <v>41.1884</v>
      </c>
      <c r="G597" s="624">
        <f t="shared" si="19"/>
        <v>41.19</v>
      </c>
      <c r="H597" s="19"/>
    </row>
    <row r="598" ht="24" customHeight="1" spans="1:8">
      <c r="A598" s="443">
        <v>594</v>
      </c>
      <c r="B598" s="12" t="s">
        <v>588</v>
      </c>
      <c r="C598" s="24" t="s">
        <v>548</v>
      </c>
      <c r="D598" s="371">
        <v>154.82</v>
      </c>
      <c r="E598" s="624">
        <v>4.84</v>
      </c>
      <c r="F598" s="624">
        <f t="shared" si="18"/>
        <v>749.3288</v>
      </c>
      <c r="G598" s="624">
        <f t="shared" si="19"/>
        <v>749.33</v>
      </c>
      <c r="H598" s="19"/>
    </row>
    <row r="599" ht="24" customHeight="1" spans="1:8">
      <c r="A599" s="443">
        <v>595</v>
      </c>
      <c r="B599" s="12" t="s">
        <v>589</v>
      </c>
      <c r="C599" s="24" t="s">
        <v>548</v>
      </c>
      <c r="D599" s="371">
        <v>23.61</v>
      </c>
      <c r="E599" s="624">
        <v>4.84</v>
      </c>
      <c r="F599" s="624">
        <f t="shared" si="18"/>
        <v>114.2724</v>
      </c>
      <c r="G599" s="624">
        <f t="shared" si="19"/>
        <v>114.27</v>
      </c>
      <c r="H599" s="19"/>
    </row>
    <row r="600" ht="24" customHeight="1" spans="1:8">
      <c r="A600" s="443">
        <v>596</v>
      </c>
      <c r="B600" s="12" t="s">
        <v>590</v>
      </c>
      <c r="C600" s="24" t="s">
        <v>548</v>
      </c>
      <c r="D600" s="371">
        <v>8.77</v>
      </c>
      <c r="E600" s="624">
        <v>4.84</v>
      </c>
      <c r="F600" s="624">
        <f t="shared" si="18"/>
        <v>42.4468</v>
      </c>
      <c r="G600" s="624">
        <f t="shared" si="19"/>
        <v>42.45</v>
      </c>
      <c r="H600" s="19"/>
    </row>
    <row r="601" ht="24" customHeight="1" spans="1:8">
      <c r="A601" s="443">
        <v>597</v>
      </c>
      <c r="B601" s="12" t="s">
        <v>591</v>
      </c>
      <c r="C601" s="24" t="s">
        <v>548</v>
      </c>
      <c r="D601" s="371">
        <v>3.34</v>
      </c>
      <c r="E601" s="624">
        <v>4.84</v>
      </c>
      <c r="F601" s="624">
        <f t="shared" si="18"/>
        <v>16.1656</v>
      </c>
      <c r="G601" s="624">
        <f t="shared" si="19"/>
        <v>16.17</v>
      </c>
      <c r="H601" s="19"/>
    </row>
    <row r="602" ht="24" customHeight="1" spans="1:8">
      <c r="A602" s="443">
        <v>598</v>
      </c>
      <c r="B602" s="12" t="s">
        <v>592</v>
      </c>
      <c r="C602" s="24" t="s">
        <v>548</v>
      </c>
      <c r="D602" s="371">
        <v>10.03</v>
      </c>
      <c r="E602" s="624">
        <v>4.84</v>
      </c>
      <c r="F602" s="624">
        <f t="shared" si="18"/>
        <v>48.5452</v>
      </c>
      <c r="G602" s="624">
        <f t="shared" si="19"/>
        <v>48.55</v>
      </c>
      <c r="H602" s="19"/>
    </row>
    <row r="603" ht="24" customHeight="1" spans="1:8">
      <c r="A603" s="443">
        <v>599</v>
      </c>
      <c r="B603" s="12" t="s">
        <v>593</v>
      </c>
      <c r="C603" s="24" t="s">
        <v>594</v>
      </c>
      <c r="D603" s="371">
        <v>96.98</v>
      </c>
      <c r="E603" s="624">
        <v>4.84</v>
      </c>
      <c r="F603" s="624">
        <f t="shared" si="18"/>
        <v>469.3832</v>
      </c>
      <c r="G603" s="624">
        <f t="shared" si="19"/>
        <v>469.38</v>
      </c>
      <c r="H603" s="19"/>
    </row>
    <row r="604" ht="24" customHeight="1" spans="1:8">
      <c r="A604" s="443">
        <v>600</v>
      </c>
      <c r="B604" s="12" t="s">
        <v>595</v>
      </c>
      <c r="C604" s="24" t="s">
        <v>594</v>
      </c>
      <c r="D604" s="371">
        <v>28</v>
      </c>
      <c r="E604" s="624">
        <v>4.84</v>
      </c>
      <c r="F604" s="624">
        <f t="shared" si="18"/>
        <v>135.52</v>
      </c>
      <c r="G604" s="624">
        <f t="shared" si="19"/>
        <v>135.52</v>
      </c>
      <c r="H604" s="19"/>
    </row>
    <row r="605" ht="24" customHeight="1" spans="1:8">
      <c r="A605" s="443">
        <v>601</v>
      </c>
      <c r="B605" s="12" t="s">
        <v>596</v>
      </c>
      <c r="C605" s="24" t="s">
        <v>594</v>
      </c>
      <c r="D605" s="371">
        <v>5</v>
      </c>
      <c r="E605" s="624">
        <v>4.84</v>
      </c>
      <c r="F605" s="624">
        <f t="shared" si="18"/>
        <v>24.2</v>
      </c>
      <c r="G605" s="624">
        <f t="shared" si="19"/>
        <v>24.2</v>
      </c>
      <c r="H605" s="19"/>
    </row>
    <row r="606" ht="24" customHeight="1" spans="1:8">
      <c r="A606" s="443">
        <v>602</v>
      </c>
      <c r="B606" s="12" t="s">
        <v>597</v>
      </c>
      <c r="C606" s="24" t="s">
        <v>594</v>
      </c>
      <c r="D606" s="371">
        <v>15.31</v>
      </c>
      <c r="E606" s="624">
        <v>4.84</v>
      </c>
      <c r="F606" s="624">
        <f t="shared" si="18"/>
        <v>74.1004</v>
      </c>
      <c r="G606" s="624">
        <f t="shared" si="19"/>
        <v>74.1</v>
      </c>
      <c r="H606" s="19"/>
    </row>
    <row r="607" ht="24" customHeight="1" spans="1:8">
      <c r="A607" s="443">
        <v>603</v>
      </c>
      <c r="B607" s="12" t="s">
        <v>598</v>
      </c>
      <c r="C607" s="24" t="s">
        <v>594</v>
      </c>
      <c r="D607" s="371">
        <v>40</v>
      </c>
      <c r="E607" s="624">
        <v>4.84</v>
      </c>
      <c r="F607" s="624">
        <f t="shared" si="18"/>
        <v>193.6</v>
      </c>
      <c r="G607" s="624">
        <f t="shared" si="19"/>
        <v>193.6</v>
      </c>
      <c r="H607" s="19"/>
    </row>
    <row r="608" ht="24" customHeight="1" spans="1:8">
      <c r="A608" s="443">
        <v>604</v>
      </c>
      <c r="B608" s="12" t="s">
        <v>599</v>
      </c>
      <c r="C608" s="24" t="s">
        <v>594</v>
      </c>
      <c r="D608" s="371">
        <v>24.3</v>
      </c>
      <c r="E608" s="624">
        <v>4.84</v>
      </c>
      <c r="F608" s="624">
        <f t="shared" si="18"/>
        <v>117.612</v>
      </c>
      <c r="G608" s="624">
        <f t="shared" si="19"/>
        <v>117.61</v>
      </c>
      <c r="H608" s="19"/>
    </row>
    <row r="609" ht="24" customHeight="1" spans="1:8">
      <c r="A609" s="443">
        <v>605</v>
      </c>
      <c r="B609" s="12" t="s">
        <v>600</v>
      </c>
      <c r="C609" s="24" t="s">
        <v>594</v>
      </c>
      <c r="D609" s="371">
        <v>22.34</v>
      </c>
      <c r="E609" s="624">
        <v>4.84</v>
      </c>
      <c r="F609" s="624">
        <f t="shared" si="18"/>
        <v>108.1256</v>
      </c>
      <c r="G609" s="624">
        <f t="shared" si="19"/>
        <v>108.13</v>
      </c>
      <c r="H609" s="19"/>
    </row>
    <row r="610" ht="24" customHeight="1" spans="1:8">
      <c r="A610" s="443">
        <v>606</v>
      </c>
      <c r="B610" s="12" t="s">
        <v>601</v>
      </c>
      <c r="C610" s="24" t="s">
        <v>594</v>
      </c>
      <c r="D610" s="371">
        <v>74.66</v>
      </c>
      <c r="E610" s="624">
        <v>4.84</v>
      </c>
      <c r="F610" s="624">
        <f t="shared" si="18"/>
        <v>361.3544</v>
      </c>
      <c r="G610" s="624">
        <f t="shared" si="19"/>
        <v>361.35</v>
      </c>
      <c r="H610" s="19"/>
    </row>
    <row r="611" ht="24" customHeight="1" spans="1:8">
      <c r="A611" s="443">
        <v>607</v>
      </c>
      <c r="B611" s="12" t="s">
        <v>602</v>
      </c>
      <c r="C611" s="24" t="s">
        <v>594</v>
      </c>
      <c r="D611" s="371">
        <v>49.1</v>
      </c>
      <c r="E611" s="624">
        <v>4.84</v>
      </c>
      <c r="F611" s="624">
        <f t="shared" si="18"/>
        <v>237.644</v>
      </c>
      <c r="G611" s="624">
        <f t="shared" si="19"/>
        <v>237.64</v>
      </c>
      <c r="H611" s="19"/>
    </row>
    <row r="612" ht="24" customHeight="1" spans="1:8">
      <c r="A612" s="443">
        <v>608</v>
      </c>
      <c r="B612" s="12" t="s">
        <v>603</v>
      </c>
      <c r="C612" s="24" t="s">
        <v>594</v>
      </c>
      <c r="D612" s="371">
        <v>124.48</v>
      </c>
      <c r="E612" s="624">
        <v>4.84</v>
      </c>
      <c r="F612" s="624">
        <f t="shared" ref="F612:F675" si="20">D612*E612</f>
        <v>602.4832</v>
      </c>
      <c r="G612" s="624">
        <f t="shared" si="19"/>
        <v>602.48</v>
      </c>
      <c r="H612" s="19"/>
    </row>
    <row r="613" ht="24" customHeight="1" spans="1:8">
      <c r="A613" s="443">
        <v>609</v>
      </c>
      <c r="B613" s="12" t="s">
        <v>604</v>
      </c>
      <c r="C613" s="24" t="s">
        <v>594</v>
      </c>
      <c r="D613" s="371">
        <v>21.75</v>
      </c>
      <c r="E613" s="624">
        <v>4.84</v>
      </c>
      <c r="F613" s="624">
        <f t="shared" si="20"/>
        <v>105.27</v>
      </c>
      <c r="G613" s="624">
        <f t="shared" si="19"/>
        <v>105.27</v>
      </c>
      <c r="H613" s="19"/>
    </row>
    <row r="614" ht="24" customHeight="1" spans="1:8">
      <c r="A614" s="443">
        <v>610</v>
      </c>
      <c r="B614" s="12" t="s">
        <v>605</v>
      </c>
      <c r="C614" s="24" t="s">
        <v>594</v>
      </c>
      <c r="D614" s="371">
        <v>58.31</v>
      </c>
      <c r="E614" s="624">
        <v>4.84</v>
      </c>
      <c r="F614" s="624">
        <f t="shared" si="20"/>
        <v>282.2204</v>
      </c>
      <c r="G614" s="624">
        <f t="shared" si="19"/>
        <v>282.22</v>
      </c>
      <c r="H614" s="19"/>
    </row>
    <row r="615" ht="24" customHeight="1" spans="1:8">
      <c r="A615" s="443">
        <v>611</v>
      </c>
      <c r="B615" s="12" t="s">
        <v>606</v>
      </c>
      <c r="C615" s="24" t="s">
        <v>594</v>
      </c>
      <c r="D615" s="371">
        <v>5.02</v>
      </c>
      <c r="E615" s="624">
        <v>4.84</v>
      </c>
      <c r="F615" s="624">
        <f t="shared" si="20"/>
        <v>24.2968</v>
      </c>
      <c r="G615" s="624">
        <f t="shared" si="19"/>
        <v>24.3</v>
      </c>
      <c r="H615" s="19"/>
    </row>
    <row r="616" ht="24" customHeight="1" spans="1:8">
      <c r="A616" s="443">
        <v>612</v>
      </c>
      <c r="B616" s="12" t="s">
        <v>607</v>
      </c>
      <c r="C616" s="24" t="s">
        <v>608</v>
      </c>
      <c r="D616" s="371">
        <v>50.22</v>
      </c>
      <c r="E616" s="624">
        <v>4.84</v>
      </c>
      <c r="F616" s="624">
        <f t="shared" si="20"/>
        <v>243.0648</v>
      </c>
      <c r="G616" s="624">
        <f t="shared" si="19"/>
        <v>243.06</v>
      </c>
      <c r="H616" s="19"/>
    </row>
    <row r="617" ht="24" customHeight="1" spans="1:8">
      <c r="A617" s="443">
        <v>613</v>
      </c>
      <c r="B617" s="12" t="s">
        <v>609</v>
      </c>
      <c r="C617" s="24" t="s">
        <v>608</v>
      </c>
      <c r="D617" s="371">
        <v>26.23</v>
      </c>
      <c r="E617" s="624">
        <v>4.84</v>
      </c>
      <c r="F617" s="624">
        <f t="shared" si="20"/>
        <v>126.9532</v>
      </c>
      <c r="G617" s="624">
        <f t="shared" si="19"/>
        <v>126.95</v>
      </c>
      <c r="H617" s="19"/>
    </row>
    <row r="618" ht="24" customHeight="1" spans="1:8">
      <c r="A618" s="443">
        <v>614</v>
      </c>
      <c r="B618" s="12" t="s">
        <v>610</v>
      </c>
      <c r="C618" s="24" t="s">
        <v>608</v>
      </c>
      <c r="D618" s="371">
        <v>20.06</v>
      </c>
      <c r="E618" s="624">
        <v>4.84</v>
      </c>
      <c r="F618" s="624">
        <f t="shared" si="20"/>
        <v>97.0904</v>
      </c>
      <c r="G618" s="624">
        <f t="shared" si="19"/>
        <v>97.09</v>
      </c>
      <c r="H618" s="19"/>
    </row>
    <row r="619" ht="24" customHeight="1" spans="1:8">
      <c r="A619" s="443">
        <v>615</v>
      </c>
      <c r="B619" s="12" t="s">
        <v>611</v>
      </c>
      <c r="C619" s="24" t="s">
        <v>608</v>
      </c>
      <c r="D619" s="371">
        <v>7.15</v>
      </c>
      <c r="E619" s="624">
        <v>4.84</v>
      </c>
      <c r="F619" s="624">
        <f t="shared" si="20"/>
        <v>34.606</v>
      </c>
      <c r="G619" s="624">
        <f t="shared" si="19"/>
        <v>34.61</v>
      </c>
      <c r="H619" s="19"/>
    </row>
    <row r="620" ht="24" customHeight="1" spans="1:8">
      <c r="A620" s="443">
        <v>616</v>
      </c>
      <c r="B620" s="12" t="s">
        <v>612</v>
      </c>
      <c r="C620" s="24" t="s">
        <v>608</v>
      </c>
      <c r="D620" s="371">
        <v>36.49</v>
      </c>
      <c r="E620" s="624">
        <v>4.84</v>
      </c>
      <c r="F620" s="624">
        <f t="shared" si="20"/>
        <v>176.6116</v>
      </c>
      <c r="G620" s="624">
        <f t="shared" si="19"/>
        <v>176.61</v>
      </c>
      <c r="H620" s="19"/>
    </row>
    <row r="621" ht="24" customHeight="1" spans="1:8">
      <c r="A621" s="443">
        <v>617</v>
      </c>
      <c r="B621" s="12" t="s">
        <v>613</v>
      </c>
      <c r="C621" s="24" t="s">
        <v>608</v>
      </c>
      <c r="D621" s="371">
        <v>163.35</v>
      </c>
      <c r="E621" s="624">
        <v>4.84</v>
      </c>
      <c r="F621" s="624">
        <f t="shared" si="20"/>
        <v>790.614</v>
      </c>
      <c r="G621" s="624">
        <f t="shared" si="19"/>
        <v>790.61</v>
      </c>
      <c r="H621" s="19"/>
    </row>
    <row r="622" ht="24" customHeight="1" spans="1:8">
      <c r="A622" s="443">
        <v>618</v>
      </c>
      <c r="B622" s="12" t="s">
        <v>614</v>
      </c>
      <c r="C622" s="24" t="s">
        <v>608</v>
      </c>
      <c r="D622" s="371">
        <v>42</v>
      </c>
      <c r="E622" s="624">
        <v>4.84</v>
      </c>
      <c r="F622" s="624">
        <f t="shared" si="20"/>
        <v>203.28</v>
      </c>
      <c r="G622" s="624">
        <f t="shared" si="19"/>
        <v>203.28</v>
      </c>
      <c r="H622" s="19"/>
    </row>
    <row r="623" ht="24" customHeight="1" spans="1:8">
      <c r="A623" s="443">
        <v>619</v>
      </c>
      <c r="B623" s="12" t="s">
        <v>615</v>
      </c>
      <c r="C623" s="24" t="s">
        <v>608</v>
      </c>
      <c r="D623" s="371">
        <v>3.03</v>
      </c>
      <c r="E623" s="624">
        <v>4.84</v>
      </c>
      <c r="F623" s="624">
        <f t="shared" si="20"/>
        <v>14.6652</v>
      </c>
      <c r="G623" s="624">
        <f t="shared" si="19"/>
        <v>14.67</v>
      </c>
      <c r="H623" s="19"/>
    </row>
    <row r="624" ht="24" customHeight="1" spans="1:8">
      <c r="A624" s="443">
        <v>620</v>
      </c>
      <c r="B624" s="12" t="s">
        <v>464</v>
      </c>
      <c r="C624" s="24" t="s">
        <v>608</v>
      </c>
      <c r="D624" s="371">
        <v>2.1</v>
      </c>
      <c r="E624" s="624">
        <v>4.84</v>
      </c>
      <c r="F624" s="624">
        <f t="shared" si="20"/>
        <v>10.164</v>
      </c>
      <c r="G624" s="624">
        <f t="shared" si="19"/>
        <v>10.16</v>
      </c>
      <c r="H624" s="19"/>
    </row>
    <row r="625" ht="24" customHeight="1" spans="1:8">
      <c r="A625" s="443">
        <v>621</v>
      </c>
      <c r="B625" s="12" t="s">
        <v>616</v>
      </c>
      <c r="C625" s="24" t="s">
        <v>608</v>
      </c>
      <c r="D625" s="371">
        <v>14.99</v>
      </c>
      <c r="E625" s="624">
        <v>4.84</v>
      </c>
      <c r="F625" s="624">
        <f t="shared" si="20"/>
        <v>72.5516</v>
      </c>
      <c r="G625" s="624">
        <f t="shared" si="19"/>
        <v>72.55</v>
      </c>
      <c r="H625" s="19"/>
    </row>
    <row r="626" ht="24" customHeight="1" spans="1:8">
      <c r="A626" s="443">
        <v>622</v>
      </c>
      <c r="B626" s="12" t="s">
        <v>617</v>
      </c>
      <c r="C626" s="24" t="s">
        <v>608</v>
      </c>
      <c r="D626" s="371">
        <v>13.01</v>
      </c>
      <c r="E626" s="624">
        <v>4.84</v>
      </c>
      <c r="F626" s="624">
        <f t="shared" si="20"/>
        <v>62.9684</v>
      </c>
      <c r="G626" s="624">
        <f t="shared" si="19"/>
        <v>62.97</v>
      </c>
      <c r="H626" s="19"/>
    </row>
    <row r="627" ht="24" customHeight="1" spans="1:8">
      <c r="A627" s="443">
        <v>623</v>
      </c>
      <c r="B627" s="12" t="s">
        <v>618</v>
      </c>
      <c r="C627" s="24" t="s">
        <v>608</v>
      </c>
      <c r="D627" s="371">
        <v>17.69</v>
      </c>
      <c r="E627" s="624">
        <v>4.84</v>
      </c>
      <c r="F627" s="624">
        <f t="shared" si="20"/>
        <v>85.6196</v>
      </c>
      <c r="G627" s="624">
        <f t="shared" si="19"/>
        <v>85.62</v>
      </c>
      <c r="H627" s="19"/>
    </row>
    <row r="628" ht="24" customHeight="1" spans="1:8">
      <c r="A628" s="443">
        <v>624</v>
      </c>
      <c r="B628" s="12" t="s">
        <v>619</v>
      </c>
      <c r="C628" s="24" t="s">
        <v>608</v>
      </c>
      <c r="D628" s="371">
        <v>9.81</v>
      </c>
      <c r="E628" s="624">
        <v>4.84</v>
      </c>
      <c r="F628" s="624">
        <f t="shared" si="20"/>
        <v>47.4804</v>
      </c>
      <c r="G628" s="624">
        <f t="shared" si="19"/>
        <v>47.48</v>
      </c>
      <c r="H628" s="19"/>
    </row>
    <row r="629" ht="24" customHeight="1" spans="1:8">
      <c r="A629" s="443">
        <v>625</v>
      </c>
      <c r="B629" s="12" t="s">
        <v>620</v>
      </c>
      <c r="C629" s="24" t="s">
        <v>608</v>
      </c>
      <c r="D629" s="371">
        <v>5.77</v>
      </c>
      <c r="E629" s="624">
        <v>4.84</v>
      </c>
      <c r="F629" s="624">
        <f t="shared" si="20"/>
        <v>27.9268</v>
      </c>
      <c r="G629" s="624">
        <f t="shared" si="19"/>
        <v>27.93</v>
      </c>
      <c r="H629" s="19"/>
    </row>
    <row r="630" ht="24" customHeight="1" spans="1:8">
      <c r="A630" s="443">
        <v>626</v>
      </c>
      <c r="B630" s="12" t="s">
        <v>461</v>
      </c>
      <c r="C630" s="24" t="s">
        <v>608</v>
      </c>
      <c r="D630" s="371">
        <v>17.92</v>
      </c>
      <c r="E630" s="624">
        <v>4.84</v>
      </c>
      <c r="F630" s="624">
        <f t="shared" si="20"/>
        <v>86.7328</v>
      </c>
      <c r="G630" s="624">
        <f t="shared" si="19"/>
        <v>86.73</v>
      </c>
      <c r="H630" s="19"/>
    </row>
    <row r="631" ht="24" customHeight="1" spans="1:8">
      <c r="A631" s="443">
        <v>627</v>
      </c>
      <c r="B631" s="12" t="s">
        <v>621</v>
      </c>
      <c r="C631" s="24" t="s">
        <v>608</v>
      </c>
      <c r="D631" s="371">
        <v>15.74</v>
      </c>
      <c r="E631" s="624">
        <v>4.84</v>
      </c>
      <c r="F631" s="624">
        <f t="shared" si="20"/>
        <v>76.1816</v>
      </c>
      <c r="G631" s="624">
        <f t="shared" si="19"/>
        <v>76.18</v>
      </c>
      <c r="H631" s="19"/>
    </row>
    <row r="632" ht="24" customHeight="1" spans="1:8">
      <c r="A632" s="443">
        <v>628</v>
      </c>
      <c r="B632" s="12" t="s">
        <v>622</v>
      </c>
      <c r="C632" s="24" t="s">
        <v>608</v>
      </c>
      <c r="D632" s="371">
        <v>27.67</v>
      </c>
      <c r="E632" s="624">
        <v>4.84</v>
      </c>
      <c r="F632" s="624">
        <f t="shared" si="20"/>
        <v>133.9228</v>
      </c>
      <c r="G632" s="624">
        <f t="shared" si="19"/>
        <v>133.92</v>
      </c>
      <c r="H632" s="19"/>
    </row>
    <row r="633" ht="24" customHeight="1" spans="1:8">
      <c r="A633" s="443">
        <v>629</v>
      </c>
      <c r="B633" s="12" t="s">
        <v>623</v>
      </c>
      <c r="C633" s="24" t="s">
        <v>608</v>
      </c>
      <c r="D633" s="371">
        <v>6.3</v>
      </c>
      <c r="E633" s="624">
        <v>4.84</v>
      </c>
      <c r="F633" s="624">
        <f t="shared" si="20"/>
        <v>30.492</v>
      </c>
      <c r="G633" s="624">
        <f t="shared" si="19"/>
        <v>30.49</v>
      </c>
      <c r="H633" s="19"/>
    </row>
    <row r="634" ht="24" customHeight="1" spans="1:8">
      <c r="A634" s="443">
        <v>630</v>
      </c>
      <c r="B634" s="12" t="s">
        <v>624</v>
      </c>
      <c r="C634" s="24" t="s">
        <v>608</v>
      </c>
      <c r="D634" s="371">
        <v>31.14</v>
      </c>
      <c r="E634" s="624">
        <v>4.84</v>
      </c>
      <c r="F634" s="624">
        <f t="shared" si="20"/>
        <v>150.7176</v>
      </c>
      <c r="G634" s="624">
        <f t="shared" si="19"/>
        <v>150.72</v>
      </c>
      <c r="H634" s="19"/>
    </row>
    <row r="635" ht="24" customHeight="1" spans="1:8">
      <c r="A635" s="443">
        <v>631</v>
      </c>
      <c r="B635" s="12" t="s">
        <v>625</v>
      </c>
      <c r="C635" s="24" t="s">
        <v>608</v>
      </c>
      <c r="D635" s="371">
        <v>13.26</v>
      </c>
      <c r="E635" s="624">
        <v>4.84</v>
      </c>
      <c r="F635" s="624">
        <f t="shared" si="20"/>
        <v>64.1784</v>
      </c>
      <c r="G635" s="624">
        <f t="shared" si="19"/>
        <v>64.18</v>
      </c>
      <c r="H635" s="19"/>
    </row>
    <row r="636" ht="24" customHeight="1" spans="1:8">
      <c r="A636" s="443">
        <v>632</v>
      </c>
      <c r="B636" s="12" t="s">
        <v>626</v>
      </c>
      <c r="C636" s="24" t="s">
        <v>608</v>
      </c>
      <c r="D636" s="371">
        <v>10.11</v>
      </c>
      <c r="E636" s="624">
        <v>4.84</v>
      </c>
      <c r="F636" s="624">
        <f t="shared" si="20"/>
        <v>48.9324</v>
      </c>
      <c r="G636" s="624">
        <f t="shared" si="19"/>
        <v>48.93</v>
      </c>
      <c r="H636" s="19"/>
    </row>
    <row r="637" ht="24" customHeight="1" spans="1:8">
      <c r="A637" s="443">
        <v>633</v>
      </c>
      <c r="B637" s="12" t="s">
        <v>627</v>
      </c>
      <c r="C637" s="24" t="s">
        <v>608</v>
      </c>
      <c r="D637" s="371">
        <v>14.61</v>
      </c>
      <c r="E637" s="624">
        <v>4.84</v>
      </c>
      <c r="F637" s="624">
        <f t="shared" si="20"/>
        <v>70.7124</v>
      </c>
      <c r="G637" s="624">
        <f t="shared" si="19"/>
        <v>70.71</v>
      </c>
      <c r="H637" s="19"/>
    </row>
    <row r="638" ht="24" customHeight="1" spans="1:8">
      <c r="A638" s="443">
        <v>634</v>
      </c>
      <c r="B638" s="12" t="s">
        <v>628</v>
      </c>
      <c r="C638" s="24" t="s">
        <v>608</v>
      </c>
      <c r="D638" s="371">
        <v>27.72</v>
      </c>
      <c r="E638" s="624">
        <v>4.84</v>
      </c>
      <c r="F638" s="624">
        <f t="shared" si="20"/>
        <v>134.1648</v>
      </c>
      <c r="G638" s="624">
        <f t="shared" si="19"/>
        <v>134.16</v>
      </c>
      <c r="H638" s="19"/>
    </row>
    <row r="639" ht="24" customHeight="1" spans="1:8">
      <c r="A639" s="443">
        <v>635</v>
      </c>
      <c r="B639" s="12" t="s">
        <v>629</v>
      </c>
      <c r="C639" s="24" t="s">
        <v>608</v>
      </c>
      <c r="D639" s="371">
        <v>12.2</v>
      </c>
      <c r="E639" s="624">
        <v>4.84</v>
      </c>
      <c r="F639" s="624">
        <f t="shared" si="20"/>
        <v>59.048</v>
      </c>
      <c r="G639" s="624">
        <f t="shared" si="19"/>
        <v>59.05</v>
      </c>
      <c r="H639" s="19"/>
    </row>
    <row r="640" ht="24" customHeight="1" spans="1:8">
      <c r="A640" s="443">
        <v>636</v>
      </c>
      <c r="B640" s="12" t="s">
        <v>630</v>
      </c>
      <c r="C640" s="24" t="s">
        <v>608</v>
      </c>
      <c r="D640" s="371">
        <v>8.37</v>
      </c>
      <c r="E640" s="624">
        <v>4.84</v>
      </c>
      <c r="F640" s="624">
        <f t="shared" si="20"/>
        <v>40.5108</v>
      </c>
      <c r="G640" s="624">
        <f t="shared" si="19"/>
        <v>40.51</v>
      </c>
      <c r="H640" s="19"/>
    </row>
    <row r="641" ht="24" customHeight="1" spans="1:8">
      <c r="A641" s="443">
        <v>637</v>
      </c>
      <c r="B641" s="12" t="s">
        <v>631</v>
      </c>
      <c r="C641" s="24" t="s">
        <v>608</v>
      </c>
      <c r="D641" s="371">
        <v>23.77</v>
      </c>
      <c r="E641" s="624">
        <v>4.84</v>
      </c>
      <c r="F641" s="624">
        <f t="shared" si="20"/>
        <v>115.0468</v>
      </c>
      <c r="G641" s="624">
        <f t="shared" si="19"/>
        <v>115.05</v>
      </c>
      <c r="H641" s="19"/>
    </row>
    <row r="642" ht="24" customHeight="1" spans="1:8">
      <c r="A642" s="443">
        <v>638</v>
      </c>
      <c r="B642" s="12" t="s">
        <v>632</v>
      </c>
      <c r="C642" s="24" t="s">
        <v>608</v>
      </c>
      <c r="D642" s="371">
        <v>8.14</v>
      </c>
      <c r="E642" s="624">
        <v>4.84</v>
      </c>
      <c r="F642" s="624">
        <f t="shared" si="20"/>
        <v>39.3976</v>
      </c>
      <c r="G642" s="624">
        <f t="shared" si="19"/>
        <v>39.4</v>
      </c>
      <c r="H642" s="19"/>
    </row>
    <row r="643" ht="24" customHeight="1" spans="1:8">
      <c r="A643" s="443">
        <v>639</v>
      </c>
      <c r="B643" s="12" t="s">
        <v>633</v>
      </c>
      <c r="C643" s="24" t="s">
        <v>608</v>
      </c>
      <c r="D643" s="371">
        <v>15.7</v>
      </c>
      <c r="E643" s="624">
        <v>4.84</v>
      </c>
      <c r="F643" s="624">
        <f t="shared" si="20"/>
        <v>75.988</v>
      </c>
      <c r="G643" s="624">
        <f t="shared" si="19"/>
        <v>75.99</v>
      </c>
      <c r="H643" s="19"/>
    </row>
    <row r="644" ht="24" customHeight="1" spans="1:8">
      <c r="A644" s="443">
        <v>640</v>
      </c>
      <c r="B644" s="12" t="s">
        <v>634</v>
      </c>
      <c r="C644" s="24" t="s">
        <v>608</v>
      </c>
      <c r="D644" s="371">
        <v>24.42</v>
      </c>
      <c r="E644" s="624">
        <v>4.84</v>
      </c>
      <c r="F644" s="624">
        <f t="shared" si="20"/>
        <v>118.1928</v>
      </c>
      <c r="G644" s="624">
        <f t="shared" si="19"/>
        <v>118.19</v>
      </c>
      <c r="H644" s="19"/>
    </row>
    <row r="645" ht="24" customHeight="1" spans="1:8">
      <c r="A645" s="443">
        <v>641</v>
      </c>
      <c r="B645" s="12" t="s">
        <v>296</v>
      </c>
      <c r="C645" s="24" t="s">
        <v>608</v>
      </c>
      <c r="D645" s="371">
        <v>2.87</v>
      </c>
      <c r="E645" s="624">
        <v>4.84</v>
      </c>
      <c r="F645" s="624">
        <f t="shared" si="20"/>
        <v>13.8908</v>
      </c>
      <c r="G645" s="624">
        <f t="shared" ref="G645:G708" si="21">ROUND(F645,2)</f>
        <v>13.89</v>
      </c>
      <c r="H645" s="19"/>
    </row>
    <row r="646" ht="24" customHeight="1" spans="1:8">
      <c r="A646" s="443">
        <v>642</v>
      </c>
      <c r="B646" s="12" t="s">
        <v>635</v>
      </c>
      <c r="C646" s="24" t="s">
        <v>608</v>
      </c>
      <c r="D646" s="371">
        <v>4.71</v>
      </c>
      <c r="E646" s="624">
        <v>4.84</v>
      </c>
      <c r="F646" s="624">
        <f t="shared" si="20"/>
        <v>22.7964</v>
      </c>
      <c r="G646" s="624">
        <f t="shared" si="21"/>
        <v>22.8</v>
      </c>
      <c r="H646" s="19"/>
    </row>
    <row r="647" ht="24" customHeight="1" spans="1:8">
      <c r="A647" s="443">
        <v>643</v>
      </c>
      <c r="B647" s="12" t="s">
        <v>636</v>
      </c>
      <c r="C647" s="24" t="s">
        <v>608</v>
      </c>
      <c r="D647" s="371">
        <v>119.72</v>
      </c>
      <c r="E647" s="624">
        <v>4.84</v>
      </c>
      <c r="F647" s="624">
        <f t="shared" si="20"/>
        <v>579.4448</v>
      </c>
      <c r="G647" s="624">
        <f t="shared" si="21"/>
        <v>579.44</v>
      </c>
      <c r="H647" s="19"/>
    </row>
    <row r="648" ht="24" customHeight="1" spans="1:8">
      <c r="A648" s="443">
        <v>644</v>
      </c>
      <c r="B648" s="12" t="s">
        <v>637</v>
      </c>
      <c r="C648" s="24" t="s">
        <v>608</v>
      </c>
      <c r="D648" s="371">
        <v>3.5</v>
      </c>
      <c r="E648" s="624">
        <v>4.84</v>
      </c>
      <c r="F648" s="624">
        <f t="shared" si="20"/>
        <v>16.94</v>
      </c>
      <c r="G648" s="624">
        <f t="shared" si="21"/>
        <v>16.94</v>
      </c>
      <c r="H648" s="19"/>
    </row>
    <row r="649" ht="24" customHeight="1" spans="1:8">
      <c r="A649" s="443">
        <v>645</v>
      </c>
      <c r="B649" s="12" t="s">
        <v>638</v>
      </c>
      <c r="C649" s="24" t="s">
        <v>608</v>
      </c>
      <c r="D649" s="371">
        <v>18.59</v>
      </c>
      <c r="E649" s="624">
        <v>4.84</v>
      </c>
      <c r="F649" s="624">
        <f t="shared" si="20"/>
        <v>89.9756</v>
      </c>
      <c r="G649" s="624">
        <f t="shared" si="21"/>
        <v>89.98</v>
      </c>
      <c r="H649" s="19"/>
    </row>
    <row r="650" ht="24" customHeight="1" spans="1:8">
      <c r="A650" s="443">
        <v>646</v>
      </c>
      <c r="B650" s="12" t="s">
        <v>639</v>
      </c>
      <c r="C650" s="24" t="s">
        <v>608</v>
      </c>
      <c r="D650" s="371">
        <v>4.8</v>
      </c>
      <c r="E650" s="624">
        <v>4.84</v>
      </c>
      <c r="F650" s="624">
        <f t="shared" si="20"/>
        <v>23.232</v>
      </c>
      <c r="G650" s="624">
        <f t="shared" si="21"/>
        <v>23.23</v>
      </c>
      <c r="H650" s="19"/>
    </row>
    <row r="651" ht="24" customHeight="1" spans="1:8">
      <c r="A651" s="443">
        <v>647</v>
      </c>
      <c r="B651" s="12" t="s">
        <v>640</v>
      </c>
      <c r="C651" s="24" t="s">
        <v>608</v>
      </c>
      <c r="D651" s="371">
        <v>30.35</v>
      </c>
      <c r="E651" s="624">
        <v>4.84</v>
      </c>
      <c r="F651" s="624">
        <f t="shared" si="20"/>
        <v>146.894</v>
      </c>
      <c r="G651" s="624">
        <f t="shared" si="21"/>
        <v>146.89</v>
      </c>
      <c r="H651" s="19"/>
    </row>
    <row r="652" ht="24" customHeight="1" spans="1:8">
      <c r="A652" s="443">
        <v>648</v>
      </c>
      <c r="B652" s="12" t="s">
        <v>641</v>
      </c>
      <c r="C652" s="24" t="s">
        <v>642</v>
      </c>
      <c r="D652" s="371">
        <v>5.68</v>
      </c>
      <c r="E652" s="624">
        <v>4.84</v>
      </c>
      <c r="F652" s="624">
        <f t="shared" si="20"/>
        <v>27.4912</v>
      </c>
      <c r="G652" s="624">
        <f t="shared" si="21"/>
        <v>27.49</v>
      </c>
      <c r="H652" s="19"/>
    </row>
    <row r="653" ht="24" customHeight="1" spans="1:8">
      <c r="A653" s="443">
        <v>649</v>
      </c>
      <c r="B653" s="12" t="s">
        <v>643</v>
      </c>
      <c r="C653" s="24" t="s">
        <v>642</v>
      </c>
      <c r="D653" s="371">
        <v>22.71</v>
      </c>
      <c r="E653" s="624">
        <v>4.84</v>
      </c>
      <c r="F653" s="624">
        <f t="shared" si="20"/>
        <v>109.9164</v>
      </c>
      <c r="G653" s="624">
        <f t="shared" si="21"/>
        <v>109.92</v>
      </c>
      <c r="H653" s="19"/>
    </row>
    <row r="654" ht="24" customHeight="1" spans="1:8">
      <c r="A654" s="443">
        <v>650</v>
      </c>
      <c r="B654" s="12" t="s">
        <v>644</v>
      </c>
      <c r="C654" s="24" t="s">
        <v>642</v>
      </c>
      <c r="D654" s="371">
        <v>9.65</v>
      </c>
      <c r="E654" s="624">
        <v>4.84</v>
      </c>
      <c r="F654" s="624">
        <f t="shared" si="20"/>
        <v>46.706</v>
      </c>
      <c r="G654" s="624">
        <f t="shared" si="21"/>
        <v>46.71</v>
      </c>
      <c r="H654" s="19"/>
    </row>
    <row r="655" ht="24" customHeight="1" spans="1:8">
      <c r="A655" s="443">
        <v>651</v>
      </c>
      <c r="B655" s="12" t="s">
        <v>645</v>
      </c>
      <c r="C655" s="24" t="s">
        <v>642</v>
      </c>
      <c r="D655" s="371">
        <v>13.5</v>
      </c>
      <c r="E655" s="624">
        <v>4.84</v>
      </c>
      <c r="F655" s="624">
        <f t="shared" si="20"/>
        <v>65.34</v>
      </c>
      <c r="G655" s="624">
        <f t="shared" si="21"/>
        <v>65.34</v>
      </c>
      <c r="H655" s="19"/>
    </row>
    <row r="656" ht="24" customHeight="1" spans="1:8">
      <c r="A656" s="443">
        <v>652</v>
      </c>
      <c r="B656" s="12" t="s">
        <v>646</v>
      </c>
      <c r="C656" s="24" t="s">
        <v>642</v>
      </c>
      <c r="D656" s="371">
        <v>80</v>
      </c>
      <c r="E656" s="624">
        <v>4.84</v>
      </c>
      <c r="F656" s="624">
        <f t="shared" si="20"/>
        <v>387.2</v>
      </c>
      <c r="G656" s="624">
        <f t="shared" si="21"/>
        <v>387.2</v>
      </c>
      <c r="H656" s="19"/>
    </row>
    <row r="657" ht="24" customHeight="1" spans="1:8">
      <c r="A657" s="443">
        <v>653</v>
      </c>
      <c r="B657" s="12" t="s">
        <v>647</v>
      </c>
      <c r="C657" s="24" t="s">
        <v>642</v>
      </c>
      <c r="D657" s="371">
        <v>15.6</v>
      </c>
      <c r="E657" s="624">
        <v>4.84</v>
      </c>
      <c r="F657" s="624">
        <f t="shared" si="20"/>
        <v>75.504</v>
      </c>
      <c r="G657" s="624">
        <f t="shared" si="21"/>
        <v>75.5</v>
      </c>
      <c r="H657" s="19"/>
    </row>
    <row r="658" ht="24" customHeight="1" spans="1:8">
      <c r="A658" s="443">
        <v>654</v>
      </c>
      <c r="B658" s="12" t="s">
        <v>648</v>
      </c>
      <c r="C658" s="24" t="s">
        <v>642</v>
      </c>
      <c r="D658" s="371">
        <v>26.91</v>
      </c>
      <c r="E658" s="624">
        <v>4.84</v>
      </c>
      <c r="F658" s="624">
        <f t="shared" si="20"/>
        <v>130.2444</v>
      </c>
      <c r="G658" s="624">
        <f t="shared" si="21"/>
        <v>130.24</v>
      </c>
      <c r="H658" s="19"/>
    </row>
    <row r="659" ht="24" customHeight="1" spans="1:8">
      <c r="A659" s="443">
        <v>655</v>
      </c>
      <c r="B659" s="12" t="s">
        <v>649</v>
      </c>
      <c r="C659" s="24" t="s">
        <v>642</v>
      </c>
      <c r="D659" s="371">
        <v>16.49</v>
      </c>
      <c r="E659" s="624">
        <v>4.84</v>
      </c>
      <c r="F659" s="624">
        <f t="shared" si="20"/>
        <v>79.8116</v>
      </c>
      <c r="G659" s="624">
        <f t="shared" si="21"/>
        <v>79.81</v>
      </c>
      <c r="H659" s="19"/>
    </row>
    <row r="660" ht="24" customHeight="1" spans="1:8">
      <c r="A660" s="443">
        <v>656</v>
      </c>
      <c r="B660" s="12" t="s">
        <v>650</v>
      </c>
      <c r="C660" s="24" t="s">
        <v>642</v>
      </c>
      <c r="D660" s="371">
        <v>249.63</v>
      </c>
      <c r="E660" s="624">
        <v>4.84</v>
      </c>
      <c r="F660" s="624">
        <f t="shared" si="20"/>
        <v>1208.2092</v>
      </c>
      <c r="G660" s="624">
        <f t="shared" si="21"/>
        <v>1208.21</v>
      </c>
      <c r="H660" s="19"/>
    </row>
    <row r="661" ht="24" customHeight="1" spans="1:8">
      <c r="A661" s="443">
        <v>657</v>
      </c>
      <c r="B661" s="12" t="s">
        <v>651</v>
      </c>
      <c r="C661" s="24" t="s">
        <v>642</v>
      </c>
      <c r="D661" s="371">
        <v>46</v>
      </c>
      <c r="E661" s="624">
        <v>4.84</v>
      </c>
      <c r="F661" s="624">
        <f t="shared" si="20"/>
        <v>222.64</v>
      </c>
      <c r="G661" s="624">
        <f t="shared" si="21"/>
        <v>222.64</v>
      </c>
      <c r="H661" s="19"/>
    </row>
    <row r="662" ht="24" customHeight="1" spans="1:8">
      <c r="A662" s="443">
        <v>658</v>
      </c>
      <c r="B662" s="12" t="s">
        <v>93</v>
      </c>
      <c r="C662" s="24" t="s">
        <v>642</v>
      </c>
      <c r="D662" s="371">
        <v>38.15</v>
      </c>
      <c r="E662" s="624">
        <v>4.84</v>
      </c>
      <c r="F662" s="624">
        <f t="shared" si="20"/>
        <v>184.646</v>
      </c>
      <c r="G662" s="624">
        <f t="shared" si="21"/>
        <v>184.65</v>
      </c>
      <c r="H662" s="19"/>
    </row>
    <row r="663" ht="24" customHeight="1" spans="1:8">
      <c r="A663" s="443">
        <v>659</v>
      </c>
      <c r="B663" s="12" t="s">
        <v>652</v>
      </c>
      <c r="C663" s="24" t="s">
        <v>642</v>
      </c>
      <c r="D663" s="371">
        <v>9.79</v>
      </c>
      <c r="E663" s="624">
        <v>4.84</v>
      </c>
      <c r="F663" s="624">
        <f t="shared" si="20"/>
        <v>47.3836</v>
      </c>
      <c r="G663" s="624">
        <f t="shared" si="21"/>
        <v>47.38</v>
      </c>
      <c r="H663" s="19"/>
    </row>
    <row r="664" ht="24" customHeight="1" spans="1:8">
      <c r="A664" s="443">
        <v>660</v>
      </c>
      <c r="B664" s="12" t="s">
        <v>466</v>
      </c>
      <c r="C664" s="24" t="s">
        <v>642</v>
      </c>
      <c r="D664" s="371">
        <v>22.9</v>
      </c>
      <c r="E664" s="624">
        <v>4.84</v>
      </c>
      <c r="F664" s="624">
        <f t="shared" si="20"/>
        <v>110.836</v>
      </c>
      <c r="G664" s="624">
        <f t="shared" si="21"/>
        <v>110.84</v>
      </c>
      <c r="H664" s="19"/>
    </row>
    <row r="665" ht="24" customHeight="1" spans="1:8">
      <c r="A665" s="443">
        <v>661</v>
      </c>
      <c r="B665" s="12" t="s">
        <v>653</v>
      </c>
      <c r="C665" s="24" t="s">
        <v>642</v>
      </c>
      <c r="D665" s="371">
        <v>20.3</v>
      </c>
      <c r="E665" s="624">
        <v>4.84</v>
      </c>
      <c r="F665" s="624">
        <f t="shared" si="20"/>
        <v>98.252</v>
      </c>
      <c r="G665" s="624">
        <f t="shared" si="21"/>
        <v>98.25</v>
      </c>
      <c r="H665" s="19"/>
    </row>
    <row r="666" ht="24" customHeight="1" spans="1:8">
      <c r="A666" s="443">
        <v>662</v>
      </c>
      <c r="B666" s="12" t="s">
        <v>654</v>
      </c>
      <c r="C666" s="24" t="s">
        <v>642</v>
      </c>
      <c r="D666" s="371">
        <v>90</v>
      </c>
      <c r="E666" s="624">
        <v>4.84</v>
      </c>
      <c r="F666" s="624">
        <f t="shared" si="20"/>
        <v>435.6</v>
      </c>
      <c r="G666" s="624">
        <f t="shared" si="21"/>
        <v>435.6</v>
      </c>
      <c r="H666" s="19"/>
    </row>
    <row r="667" ht="24" customHeight="1" spans="1:8">
      <c r="A667" s="443">
        <v>663</v>
      </c>
      <c r="B667" s="12" t="s">
        <v>655</v>
      </c>
      <c r="C667" s="24" t="s">
        <v>642</v>
      </c>
      <c r="D667" s="371">
        <v>34.19</v>
      </c>
      <c r="E667" s="624">
        <v>4.84</v>
      </c>
      <c r="F667" s="624">
        <f t="shared" si="20"/>
        <v>165.4796</v>
      </c>
      <c r="G667" s="624">
        <f t="shared" si="21"/>
        <v>165.48</v>
      </c>
      <c r="H667" s="19"/>
    </row>
    <row r="668" ht="24" customHeight="1" spans="1:8">
      <c r="A668" s="443">
        <v>664</v>
      </c>
      <c r="B668" s="12" t="s">
        <v>656</v>
      </c>
      <c r="C668" s="24" t="s">
        <v>642</v>
      </c>
      <c r="D668" s="371">
        <v>25.4</v>
      </c>
      <c r="E668" s="624">
        <v>4.84</v>
      </c>
      <c r="F668" s="624">
        <f t="shared" si="20"/>
        <v>122.936</v>
      </c>
      <c r="G668" s="624">
        <f t="shared" si="21"/>
        <v>122.94</v>
      </c>
      <c r="H668" s="19"/>
    </row>
    <row r="669" ht="24" customHeight="1" spans="1:8">
      <c r="A669" s="443">
        <v>665</v>
      </c>
      <c r="B669" s="12" t="s">
        <v>657</v>
      </c>
      <c r="C669" s="24" t="s">
        <v>642</v>
      </c>
      <c r="D669" s="371">
        <v>71.83</v>
      </c>
      <c r="E669" s="624">
        <v>4.84</v>
      </c>
      <c r="F669" s="624">
        <f t="shared" si="20"/>
        <v>347.6572</v>
      </c>
      <c r="G669" s="624">
        <f t="shared" si="21"/>
        <v>347.66</v>
      </c>
      <c r="H669" s="19"/>
    </row>
    <row r="670" ht="24" customHeight="1" spans="1:8">
      <c r="A670" s="443">
        <v>666</v>
      </c>
      <c r="B670" s="12" t="s">
        <v>658</v>
      </c>
      <c r="C670" s="24" t="s">
        <v>642</v>
      </c>
      <c r="D670" s="371">
        <v>5.86</v>
      </c>
      <c r="E670" s="624">
        <v>4.84</v>
      </c>
      <c r="F670" s="624">
        <f t="shared" si="20"/>
        <v>28.3624</v>
      </c>
      <c r="G670" s="624">
        <f t="shared" si="21"/>
        <v>28.36</v>
      </c>
      <c r="H670" s="19"/>
    </row>
    <row r="671" ht="24" customHeight="1" spans="1:8">
      <c r="A671" s="443">
        <v>667</v>
      </c>
      <c r="B671" s="12" t="s">
        <v>659</v>
      </c>
      <c r="C671" s="24" t="s">
        <v>642</v>
      </c>
      <c r="D671" s="371">
        <v>7.14</v>
      </c>
      <c r="E671" s="624">
        <v>4.84</v>
      </c>
      <c r="F671" s="624">
        <f t="shared" si="20"/>
        <v>34.5576</v>
      </c>
      <c r="G671" s="624">
        <f t="shared" si="21"/>
        <v>34.56</v>
      </c>
      <c r="H671" s="19"/>
    </row>
    <row r="672" ht="24" customHeight="1" spans="1:8">
      <c r="A672" s="443">
        <v>668</v>
      </c>
      <c r="B672" s="12" t="s">
        <v>660</v>
      </c>
      <c r="C672" s="24" t="s">
        <v>642</v>
      </c>
      <c r="D672" s="371">
        <v>26.07</v>
      </c>
      <c r="E672" s="624">
        <v>4.84</v>
      </c>
      <c r="F672" s="624">
        <f t="shared" si="20"/>
        <v>126.1788</v>
      </c>
      <c r="G672" s="624">
        <f t="shared" si="21"/>
        <v>126.18</v>
      </c>
      <c r="H672" s="19"/>
    </row>
    <row r="673" ht="24" customHeight="1" spans="1:8">
      <c r="A673" s="443">
        <v>669</v>
      </c>
      <c r="B673" s="12" t="s">
        <v>661</v>
      </c>
      <c r="C673" s="24" t="s">
        <v>642</v>
      </c>
      <c r="D673" s="371">
        <v>13</v>
      </c>
      <c r="E673" s="624">
        <v>4.84</v>
      </c>
      <c r="F673" s="624">
        <f t="shared" si="20"/>
        <v>62.92</v>
      </c>
      <c r="G673" s="624">
        <f t="shared" si="21"/>
        <v>62.92</v>
      </c>
      <c r="H673" s="19"/>
    </row>
    <row r="674" ht="24" customHeight="1" spans="1:8">
      <c r="A674" s="443">
        <v>670</v>
      </c>
      <c r="B674" s="12" t="s">
        <v>662</v>
      </c>
      <c r="C674" s="24" t="s">
        <v>642</v>
      </c>
      <c r="D674" s="371">
        <v>11.37</v>
      </c>
      <c r="E674" s="624">
        <v>4.84</v>
      </c>
      <c r="F674" s="624">
        <f t="shared" si="20"/>
        <v>55.0308</v>
      </c>
      <c r="G674" s="624">
        <f t="shared" si="21"/>
        <v>55.03</v>
      </c>
      <c r="H674" s="19"/>
    </row>
    <row r="675" ht="24" customHeight="1" spans="1:8">
      <c r="A675" s="443">
        <v>671</v>
      </c>
      <c r="B675" s="12" t="s">
        <v>663</v>
      </c>
      <c r="C675" s="24" t="s">
        <v>642</v>
      </c>
      <c r="D675" s="371">
        <v>3.56</v>
      </c>
      <c r="E675" s="624">
        <v>4.84</v>
      </c>
      <c r="F675" s="624">
        <f t="shared" si="20"/>
        <v>17.2304</v>
      </c>
      <c r="G675" s="624">
        <f t="shared" si="21"/>
        <v>17.23</v>
      </c>
      <c r="H675" s="19"/>
    </row>
    <row r="676" ht="24" customHeight="1" spans="1:8">
      <c r="A676" s="443">
        <v>672</v>
      </c>
      <c r="B676" s="12" t="s">
        <v>664</v>
      </c>
      <c r="C676" s="24" t="s">
        <v>642</v>
      </c>
      <c r="D676" s="371">
        <v>26.43</v>
      </c>
      <c r="E676" s="624">
        <v>4.84</v>
      </c>
      <c r="F676" s="624">
        <f t="shared" ref="F676:F739" si="22">D676*E676</f>
        <v>127.9212</v>
      </c>
      <c r="G676" s="624">
        <f t="shared" si="21"/>
        <v>127.92</v>
      </c>
      <c r="H676" s="19"/>
    </row>
    <row r="677" ht="24" customHeight="1" spans="1:8">
      <c r="A677" s="443">
        <v>673</v>
      </c>
      <c r="B677" s="12" t="s">
        <v>665</v>
      </c>
      <c r="C677" s="24" t="s">
        <v>642</v>
      </c>
      <c r="D677" s="371">
        <v>34.03</v>
      </c>
      <c r="E677" s="624">
        <v>4.84</v>
      </c>
      <c r="F677" s="624">
        <f t="shared" si="22"/>
        <v>164.7052</v>
      </c>
      <c r="G677" s="624">
        <f t="shared" si="21"/>
        <v>164.71</v>
      </c>
      <c r="H677" s="19"/>
    </row>
    <row r="678" ht="24" customHeight="1" spans="1:8">
      <c r="A678" s="443">
        <v>674</v>
      </c>
      <c r="B678" s="12" t="s">
        <v>666</v>
      </c>
      <c r="C678" s="24" t="s">
        <v>642</v>
      </c>
      <c r="D678" s="371">
        <v>4</v>
      </c>
      <c r="E678" s="624">
        <v>4.84</v>
      </c>
      <c r="F678" s="624">
        <f t="shared" si="22"/>
        <v>19.36</v>
      </c>
      <c r="G678" s="624">
        <f t="shared" si="21"/>
        <v>19.36</v>
      </c>
      <c r="H678" s="19"/>
    </row>
    <row r="679" ht="24" customHeight="1" spans="1:8">
      <c r="A679" s="443">
        <v>675</v>
      </c>
      <c r="B679" s="12" t="s">
        <v>667</v>
      </c>
      <c r="C679" s="24" t="s">
        <v>642</v>
      </c>
      <c r="D679" s="371">
        <v>0.67</v>
      </c>
      <c r="E679" s="624">
        <v>4.84</v>
      </c>
      <c r="F679" s="624">
        <f t="shared" si="22"/>
        <v>3.2428</v>
      </c>
      <c r="G679" s="624">
        <f t="shared" si="21"/>
        <v>3.24</v>
      </c>
      <c r="H679" s="19"/>
    </row>
    <row r="680" ht="24" customHeight="1" spans="1:8">
      <c r="A680" s="443">
        <v>676</v>
      </c>
      <c r="B680" s="12" t="s">
        <v>668</v>
      </c>
      <c r="C680" s="24" t="s">
        <v>642</v>
      </c>
      <c r="D680" s="371">
        <v>14.55</v>
      </c>
      <c r="E680" s="624">
        <v>4.84</v>
      </c>
      <c r="F680" s="624">
        <f t="shared" si="22"/>
        <v>70.422</v>
      </c>
      <c r="G680" s="624">
        <f t="shared" si="21"/>
        <v>70.42</v>
      </c>
      <c r="H680" s="19"/>
    </row>
    <row r="681" ht="24" customHeight="1" spans="1:8">
      <c r="A681" s="443">
        <v>677</v>
      </c>
      <c r="B681" s="12" t="s">
        <v>669</v>
      </c>
      <c r="C681" s="24" t="s">
        <v>642</v>
      </c>
      <c r="D681" s="371">
        <v>39.89</v>
      </c>
      <c r="E681" s="624">
        <v>4.84</v>
      </c>
      <c r="F681" s="624">
        <f t="shared" si="22"/>
        <v>193.0676</v>
      </c>
      <c r="G681" s="624">
        <f t="shared" si="21"/>
        <v>193.07</v>
      </c>
      <c r="H681" s="19"/>
    </row>
    <row r="682" ht="24" customHeight="1" spans="1:8">
      <c r="A682" s="443">
        <v>678</v>
      </c>
      <c r="B682" s="12" t="s">
        <v>670</v>
      </c>
      <c r="C682" s="24" t="s">
        <v>642</v>
      </c>
      <c r="D682" s="371">
        <v>4</v>
      </c>
      <c r="E682" s="624">
        <v>4.84</v>
      </c>
      <c r="F682" s="624">
        <f t="shared" si="22"/>
        <v>19.36</v>
      </c>
      <c r="G682" s="624">
        <f t="shared" si="21"/>
        <v>19.36</v>
      </c>
      <c r="H682" s="19"/>
    </row>
    <row r="683" ht="24" customHeight="1" spans="1:8">
      <c r="A683" s="443">
        <v>679</v>
      </c>
      <c r="B683" s="12" t="s">
        <v>671</v>
      </c>
      <c r="C683" s="24" t="s">
        <v>642</v>
      </c>
      <c r="D683" s="371">
        <v>14.2</v>
      </c>
      <c r="E683" s="624">
        <v>4.84</v>
      </c>
      <c r="F683" s="624">
        <f t="shared" si="22"/>
        <v>68.728</v>
      </c>
      <c r="G683" s="624">
        <f t="shared" si="21"/>
        <v>68.73</v>
      </c>
      <c r="H683" s="19"/>
    </row>
    <row r="684" ht="24" customHeight="1" spans="1:8">
      <c r="A684" s="443">
        <v>680</v>
      </c>
      <c r="B684" s="12" t="s">
        <v>672</v>
      </c>
      <c r="C684" s="24" t="s">
        <v>642</v>
      </c>
      <c r="D684" s="371">
        <v>7.46</v>
      </c>
      <c r="E684" s="624">
        <v>4.84</v>
      </c>
      <c r="F684" s="624">
        <f t="shared" si="22"/>
        <v>36.1064</v>
      </c>
      <c r="G684" s="624">
        <f t="shared" si="21"/>
        <v>36.11</v>
      </c>
      <c r="H684" s="19"/>
    </row>
    <row r="685" ht="24" customHeight="1" spans="1:8">
      <c r="A685" s="443">
        <v>681</v>
      </c>
      <c r="B685" s="12" t="s">
        <v>673</v>
      </c>
      <c r="C685" s="24" t="s">
        <v>642</v>
      </c>
      <c r="D685" s="371">
        <v>7.9</v>
      </c>
      <c r="E685" s="624">
        <v>4.84</v>
      </c>
      <c r="F685" s="624">
        <f t="shared" si="22"/>
        <v>38.236</v>
      </c>
      <c r="G685" s="624">
        <f t="shared" si="21"/>
        <v>38.24</v>
      </c>
      <c r="H685" s="19"/>
    </row>
    <row r="686" ht="24" customHeight="1" spans="1:8">
      <c r="A686" s="443">
        <v>682</v>
      </c>
      <c r="B686" s="12" t="s">
        <v>674</v>
      </c>
      <c r="C686" s="24" t="s">
        <v>642</v>
      </c>
      <c r="D686" s="371">
        <v>11.45</v>
      </c>
      <c r="E686" s="624">
        <v>4.84</v>
      </c>
      <c r="F686" s="624">
        <f t="shared" si="22"/>
        <v>55.418</v>
      </c>
      <c r="G686" s="624">
        <f t="shared" si="21"/>
        <v>55.42</v>
      </c>
      <c r="H686" s="19"/>
    </row>
    <row r="687" ht="24" customHeight="1" spans="1:8">
      <c r="A687" s="443">
        <v>683</v>
      </c>
      <c r="B687" s="12" t="s">
        <v>675</v>
      </c>
      <c r="C687" s="24" t="s">
        <v>642</v>
      </c>
      <c r="D687" s="371">
        <v>8.35</v>
      </c>
      <c r="E687" s="624">
        <v>4.84</v>
      </c>
      <c r="F687" s="624">
        <f t="shared" si="22"/>
        <v>40.414</v>
      </c>
      <c r="G687" s="624">
        <f t="shared" si="21"/>
        <v>40.41</v>
      </c>
      <c r="H687" s="19"/>
    </row>
    <row r="688" ht="24" customHeight="1" spans="1:8">
      <c r="A688" s="443">
        <v>684</v>
      </c>
      <c r="B688" s="12" t="s">
        <v>676</v>
      </c>
      <c r="C688" s="24" t="s">
        <v>642</v>
      </c>
      <c r="D688" s="371">
        <v>31.14</v>
      </c>
      <c r="E688" s="624">
        <v>4.84</v>
      </c>
      <c r="F688" s="624">
        <f t="shared" si="22"/>
        <v>150.7176</v>
      </c>
      <c r="G688" s="624">
        <f t="shared" si="21"/>
        <v>150.72</v>
      </c>
      <c r="H688" s="19"/>
    </row>
    <row r="689" ht="24" customHeight="1" spans="1:8">
      <c r="A689" s="443">
        <v>685</v>
      </c>
      <c r="B689" s="12" t="s">
        <v>677</v>
      </c>
      <c r="C689" s="24" t="s">
        <v>642</v>
      </c>
      <c r="D689" s="371">
        <v>2.54</v>
      </c>
      <c r="E689" s="624">
        <v>4.84</v>
      </c>
      <c r="F689" s="624">
        <f t="shared" si="22"/>
        <v>12.2936</v>
      </c>
      <c r="G689" s="624">
        <f t="shared" si="21"/>
        <v>12.29</v>
      </c>
      <c r="H689" s="19"/>
    </row>
    <row r="690" ht="24" customHeight="1" spans="1:8">
      <c r="A690" s="443">
        <v>686</v>
      </c>
      <c r="B690" s="12" t="s">
        <v>678</v>
      </c>
      <c r="C690" s="24" t="s">
        <v>642</v>
      </c>
      <c r="D690" s="371">
        <v>2.71</v>
      </c>
      <c r="E690" s="624">
        <v>4.84</v>
      </c>
      <c r="F690" s="624">
        <f t="shared" si="22"/>
        <v>13.1164</v>
      </c>
      <c r="G690" s="624">
        <f t="shared" si="21"/>
        <v>13.12</v>
      </c>
      <c r="H690" s="19"/>
    </row>
    <row r="691" ht="24" customHeight="1" spans="1:8">
      <c r="A691" s="443">
        <v>687</v>
      </c>
      <c r="B691" s="12" t="s">
        <v>679</v>
      </c>
      <c r="C691" s="24" t="s">
        <v>642</v>
      </c>
      <c r="D691" s="371">
        <v>16.22</v>
      </c>
      <c r="E691" s="624">
        <v>4.84</v>
      </c>
      <c r="F691" s="624">
        <f t="shared" si="22"/>
        <v>78.5048</v>
      </c>
      <c r="G691" s="624">
        <f t="shared" si="21"/>
        <v>78.5</v>
      </c>
      <c r="H691" s="19"/>
    </row>
    <row r="692" ht="24" customHeight="1" spans="1:8">
      <c r="A692" s="443">
        <v>688</v>
      </c>
      <c r="B692" s="12" t="s">
        <v>680</v>
      </c>
      <c r="C692" s="24" t="s">
        <v>642</v>
      </c>
      <c r="D692" s="371">
        <v>29.92</v>
      </c>
      <c r="E692" s="624">
        <v>4.84</v>
      </c>
      <c r="F692" s="624">
        <f t="shared" si="22"/>
        <v>144.8128</v>
      </c>
      <c r="G692" s="624">
        <f t="shared" si="21"/>
        <v>144.81</v>
      </c>
      <c r="H692" s="19"/>
    </row>
    <row r="693" ht="24" customHeight="1" spans="1:8">
      <c r="A693" s="443">
        <v>689</v>
      </c>
      <c r="B693" s="12" t="s">
        <v>681</v>
      </c>
      <c r="C693" s="24" t="s">
        <v>642</v>
      </c>
      <c r="D693" s="371">
        <v>12.47</v>
      </c>
      <c r="E693" s="624">
        <v>4.84</v>
      </c>
      <c r="F693" s="624">
        <f t="shared" si="22"/>
        <v>60.3548</v>
      </c>
      <c r="G693" s="624">
        <f t="shared" si="21"/>
        <v>60.35</v>
      </c>
      <c r="H693" s="19"/>
    </row>
    <row r="694" ht="24" customHeight="1" spans="1:8">
      <c r="A694" s="443">
        <v>690</v>
      </c>
      <c r="B694" s="12" t="s">
        <v>682</v>
      </c>
      <c r="C694" s="24" t="s">
        <v>642</v>
      </c>
      <c r="D694" s="371">
        <v>5.24</v>
      </c>
      <c r="E694" s="624">
        <v>4.84</v>
      </c>
      <c r="F694" s="624">
        <f t="shared" si="22"/>
        <v>25.3616</v>
      </c>
      <c r="G694" s="624">
        <f t="shared" si="21"/>
        <v>25.36</v>
      </c>
      <c r="H694" s="19"/>
    </row>
    <row r="695" ht="24" customHeight="1" spans="1:8">
      <c r="A695" s="443">
        <v>691</v>
      </c>
      <c r="B695" s="12" t="s">
        <v>683</v>
      </c>
      <c r="C695" s="24" t="s">
        <v>684</v>
      </c>
      <c r="D695" s="371">
        <v>96</v>
      </c>
      <c r="E695" s="624">
        <v>4.84</v>
      </c>
      <c r="F695" s="624">
        <f t="shared" si="22"/>
        <v>464.64</v>
      </c>
      <c r="G695" s="624">
        <f t="shared" si="21"/>
        <v>464.64</v>
      </c>
      <c r="H695" s="19"/>
    </row>
    <row r="696" ht="24" customHeight="1" spans="1:8">
      <c r="A696" s="443">
        <v>692</v>
      </c>
      <c r="B696" s="12" t="s">
        <v>685</v>
      </c>
      <c r="C696" s="24" t="s">
        <v>684</v>
      </c>
      <c r="D696" s="371">
        <v>3650</v>
      </c>
      <c r="E696" s="624">
        <v>4.84</v>
      </c>
      <c r="F696" s="624">
        <f t="shared" si="22"/>
        <v>17666</v>
      </c>
      <c r="G696" s="624">
        <f t="shared" si="21"/>
        <v>17666</v>
      </c>
      <c r="H696" s="19"/>
    </row>
    <row r="697" ht="24" customHeight="1" spans="1:8">
      <c r="A697" s="443">
        <v>693</v>
      </c>
      <c r="B697" s="12" t="s">
        <v>686</v>
      </c>
      <c r="C697" s="24" t="s">
        <v>684</v>
      </c>
      <c r="D697" s="371">
        <v>7</v>
      </c>
      <c r="E697" s="624">
        <v>4.84</v>
      </c>
      <c r="F697" s="624">
        <f t="shared" si="22"/>
        <v>33.88</v>
      </c>
      <c r="G697" s="624">
        <f t="shared" si="21"/>
        <v>33.88</v>
      </c>
      <c r="H697" s="19"/>
    </row>
    <row r="698" ht="24" customHeight="1" spans="1:8">
      <c r="A698" s="443">
        <v>694</v>
      </c>
      <c r="B698" s="12" t="s">
        <v>687</v>
      </c>
      <c r="C698" s="24" t="s">
        <v>684</v>
      </c>
      <c r="D698" s="371">
        <v>60</v>
      </c>
      <c r="E698" s="624">
        <v>4.84</v>
      </c>
      <c r="F698" s="624">
        <f t="shared" si="22"/>
        <v>290.4</v>
      </c>
      <c r="G698" s="624">
        <f t="shared" si="21"/>
        <v>290.4</v>
      </c>
      <c r="H698" s="19"/>
    </row>
    <row r="699" ht="24" customHeight="1" spans="1:8">
      <c r="A699" s="443">
        <v>695</v>
      </c>
      <c r="B699" s="12" t="s">
        <v>381</v>
      </c>
      <c r="C699" s="24" t="s">
        <v>684</v>
      </c>
      <c r="D699" s="371">
        <v>58</v>
      </c>
      <c r="E699" s="624">
        <v>4.84</v>
      </c>
      <c r="F699" s="624">
        <f t="shared" si="22"/>
        <v>280.72</v>
      </c>
      <c r="G699" s="624">
        <f t="shared" si="21"/>
        <v>280.72</v>
      </c>
      <c r="H699" s="19"/>
    </row>
    <row r="700" ht="24" customHeight="1" spans="1:8">
      <c r="A700" s="443">
        <v>696</v>
      </c>
      <c r="B700" s="12" t="s">
        <v>688</v>
      </c>
      <c r="C700" s="24" t="s">
        <v>689</v>
      </c>
      <c r="D700" s="371">
        <v>1003</v>
      </c>
      <c r="E700" s="624">
        <v>4.84</v>
      </c>
      <c r="F700" s="624">
        <f t="shared" si="22"/>
        <v>4854.52</v>
      </c>
      <c r="G700" s="624">
        <f t="shared" si="21"/>
        <v>4854.52</v>
      </c>
      <c r="H700" s="19"/>
    </row>
    <row r="701" ht="24" customHeight="1" spans="1:8">
      <c r="A701" s="443">
        <v>697</v>
      </c>
      <c r="B701" s="12" t="s">
        <v>690</v>
      </c>
      <c r="C701" s="24" t="s">
        <v>689</v>
      </c>
      <c r="D701" s="371">
        <v>89.65</v>
      </c>
      <c r="E701" s="624">
        <v>4.84</v>
      </c>
      <c r="F701" s="624">
        <f t="shared" si="22"/>
        <v>433.906</v>
      </c>
      <c r="G701" s="624">
        <f t="shared" si="21"/>
        <v>433.91</v>
      </c>
      <c r="H701" s="19"/>
    </row>
    <row r="702" ht="24" customHeight="1" spans="1:8">
      <c r="A702" s="443">
        <v>698</v>
      </c>
      <c r="B702" s="12" t="s">
        <v>691</v>
      </c>
      <c r="C702" s="24" t="s">
        <v>689</v>
      </c>
      <c r="D702" s="371">
        <v>8.05</v>
      </c>
      <c r="E702" s="624">
        <v>4.84</v>
      </c>
      <c r="F702" s="624">
        <f t="shared" si="22"/>
        <v>38.962</v>
      </c>
      <c r="G702" s="624">
        <f t="shared" si="21"/>
        <v>38.96</v>
      </c>
      <c r="H702" s="19"/>
    </row>
    <row r="703" ht="24" customHeight="1" spans="1:8">
      <c r="A703" s="443">
        <v>699</v>
      </c>
      <c r="B703" s="12" t="s">
        <v>692</v>
      </c>
      <c r="C703" s="24" t="s">
        <v>689</v>
      </c>
      <c r="D703" s="371">
        <v>145.56</v>
      </c>
      <c r="E703" s="624">
        <v>4.84</v>
      </c>
      <c r="F703" s="624">
        <f t="shared" si="22"/>
        <v>704.5104</v>
      </c>
      <c r="G703" s="624">
        <f t="shared" si="21"/>
        <v>704.51</v>
      </c>
      <c r="H703" s="19"/>
    </row>
    <row r="704" ht="24" customHeight="1" spans="1:8">
      <c r="A704" s="443">
        <v>700</v>
      </c>
      <c r="B704" s="12" t="s">
        <v>693</v>
      </c>
      <c r="C704" s="24" t="s">
        <v>689</v>
      </c>
      <c r="D704" s="371">
        <v>54.41</v>
      </c>
      <c r="E704" s="624">
        <v>4.84</v>
      </c>
      <c r="F704" s="624">
        <f t="shared" si="22"/>
        <v>263.3444</v>
      </c>
      <c r="G704" s="624">
        <f t="shared" si="21"/>
        <v>263.34</v>
      </c>
      <c r="H704" s="19"/>
    </row>
    <row r="705" ht="24" customHeight="1" spans="1:8">
      <c r="A705" s="443">
        <v>701</v>
      </c>
      <c r="B705" s="12" t="s">
        <v>694</v>
      </c>
      <c r="C705" s="24" t="s">
        <v>689</v>
      </c>
      <c r="D705" s="371">
        <v>62.83</v>
      </c>
      <c r="E705" s="624">
        <v>4.84</v>
      </c>
      <c r="F705" s="624">
        <f t="shared" si="22"/>
        <v>304.0972</v>
      </c>
      <c r="G705" s="624">
        <f t="shared" si="21"/>
        <v>304.1</v>
      </c>
      <c r="H705" s="19"/>
    </row>
    <row r="706" ht="24" customHeight="1" spans="1:8">
      <c r="A706" s="443">
        <v>702</v>
      </c>
      <c r="B706" s="12" t="s">
        <v>695</v>
      </c>
      <c r="C706" s="24" t="s">
        <v>689</v>
      </c>
      <c r="D706" s="371">
        <v>83.1</v>
      </c>
      <c r="E706" s="624">
        <v>4.84</v>
      </c>
      <c r="F706" s="624">
        <f t="shared" si="22"/>
        <v>402.204</v>
      </c>
      <c r="G706" s="624">
        <f t="shared" si="21"/>
        <v>402.2</v>
      </c>
      <c r="H706" s="19"/>
    </row>
    <row r="707" ht="24" customHeight="1" spans="1:8">
      <c r="A707" s="443">
        <v>703</v>
      </c>
      <c r="B707" s="12" t="s">
        <v>696</v>
      </c>
      <c r="C707" s="24" t="s">
        <v>689</v>
      </c>
      <c r="D707" s="371">
        <v>83.5</v>
      </c>
      <c r="E707" s="624">
        <v>4.84</v>
      </c>
      <c r="F707" s="624">
        <f t="shared" si="22"/>
        <v>404.14</v>
      </c>
      <c r="G707" s="624">
        <f t="shared" si="21"/>
        <v>404.14</v>
      </c>
      <c r="H707" s="19"/>
    </row>
    <row r="708" ht="24" customHeight="1" spans="1:8">
      <c r="A708" s="443">
        <v>704</v>
      </c>
      <c r="B708" s="12" t="s">
        <v>697</v>
      </c>
      <c r="C708" s="24" t="s">
        <v>689</v>
      </c>
      <c r="D708" s="371">
        <v>38.25</v>
      </c>
      <c r="E708" s="624">
        <v>4.84</v>
      </c>
      <c r="F708" s="624">
        <f t="shared" si="22"/>
        <v>185.13</v>
      </c>
      <c r="G708" s="624">
        <f t="shared" si="21"/>
        <v>185.13</v>
      </c>
      <c r="H708" s="19"/>
    </row>
    <row r="709" ht="24" customHeight="1" spans="1:8">
      <c r="A709" s="443">
        <v>705</v>
      </c>
      <c r="B709" s="12" t="s">
        <v>698</v>
      </c>
      <c r="C709" s="24" t="s">
        <v>689</v>
      </c>
      <c r="D709" s="371">
        <v>77.56</v>
      </c>
      <c r="E709" s="624">
        <v>4.84</v>
      </c>
      <c r="F709" s="624">
        <f t="shared" si="22"/>
        <v>375.3904</v>
      </c>
      <c r="G709" s="624">
        <f t="shared" ref="G709:G772" si="23">ROUND(F709,2)</f>
        <v>375.39</v>
      </c>
      <c r="H709" s="19"/>
    </row>
    <row r="710" ht="24" customHeight="1" spans="1:8">
      <c r="A710" s="443">
        <v>706</v>
      </c>
      <c r="B710" s="12" t="s">
        <v>699</v>
      </c>
      <c r="C710" s="24" t="s">
        <v>689</v>
      </c>
      <c r="D710" s="371">
        <v>6.14</v>
      </c>
      <c r="E710" s="624">
        <v>4.84</v>
      </c>
      <c r="F710" s="624">
        <f t="shared" si="22"/>
        <v>29.7176</v>
      </c>
      <c r="G710" s="624">
        <f t="shared" si="23"/>
        <v>29.72</v>
      </c>
      <c r="H710" s="19"/>
    </row>
    <row r="711" ht="24" customHeight="1" spans="1:8">
      <c r="A711" s="443">
        <v>707</v>
      </c>
      <c r="B711" s="12" t="s">
        <v>700</v>
      </c>
      <c r="C711" s="24" t="s">
        <v>689</v>
      </c>
      <c r="D711" s="371">
        <v>20</v>
      </c>
      <c r="E711" s="624">
        <v>4.84</v>
      </c>
      <c r="F711" s="624">
        <f t="shared" si="22"/>
        <v>96.8</v>
      </c>
      <c r="G711" s="624">
        <f t="shared" si="23"/>
        <v>96.8</v>
      </c>
      <c r="H711" s="19"/>
    </row>
    <row r="712" ht="24" customHeight="1" spans="1:8">
      <c r="A712" s="443">
        <v>708</v>
      </c>
      <c r="B712" s="12" t="s">
        <v>701</v>
      </c>
      <c r="C712" s="24" t="s">
        <v>702</v>
      </c>
      <c r="D712" s="371">
        <v>36.86</v>
      </c>
      <c r="E712" s="624">
        <v>4.84</v>
      </c>
      <c r="F712" s="624">
        <f t="shared" si="22"/>
        <v>178.4024</v>
      </c>
      <c r="G712" s="624">
        <f t="shared" si="23"/>
        <v>178.4</v>
      </c>
      <c r="H712" s="19"/>
    </row>
    <row r="713" ht="24" customHeight="1" spans="1:8">
      <c r="A713" s="443">
        <v>709</v>
      </c>
      <c r="B713" s="12" t="s">
        <v>703</v>
      </c>
      <c r="C713" s="24" t="s">
        <v>702</v>
      </c>
      <c r="D713" s="371">
        <v>57.64</v>
      </c>
      <c r="E713" s="624">
        <v>4.84</v>
      </c>
      <c r="F713" s="624">
        <f t="shared" si="22"/>
        <v>278.9776</v>
      </c>
      <c r="G713" s="624">
        <f t="shared" si="23"/>
        <v>278.98</v>
      </c>
      <c r="H713" s="19"/>
    </row>
    <row r="714" ht="24" customHeight="1" spans="1:8">
      <c r="A714" s="443">
        <v>710</v>
      </c>
      <c r="B714" s="12" t="s">
        <v>704</v>
      </c>
      <c r="C714" s="24" t="s">
        <v>702</v>
      </c>
      <c r="D714" s="371">
        <v>24.56</v>
      </c>
      <c r="E714" s="624">
        <v>4.84</v>
      </c>
      <c r="F714" s="624">
        <f t="shared" si="22"/>
        <v>118.8704</v>
      </c>
      <c r="G714" s="624">
        <f t="shared" si="23"/>
        <v>118.87</v>
      </c>
      <c r="H714" s="19"/>
    </row>
    <row r="715" ht="24" customHeight="1" spans="1:8">
      <c r="A715" s="443">
        <v>711</v>
      </c>
      <c r="B715" s="12" t="s">
        <v>705</v>
      </c>
      <c r="C715" s="24" t="s">
        <v>702</v>
      </c>
      <c r="D715" s="371">
        <v>31.36</v>
      </c>
      <c r="E715" s="624">
        <v>4.84</v>
      </c>
      <c r="F715" s="624">
        <f t="shared" si="22"/>
        <v>151.7824</v>
      </c>
      <c r="G715" s="624">
        <f t="shared" si="23"/>
        <v>151.78</v>
      </c>
      <c r="H715" s="19"/>
    </row>
    <row r="716" ht="24" customHeight="1" spans="1:8">
      <c r="A716" s="443">
        <v>712</v>
      </c>
      <c r="B716" s="12" t="s">
        <v>706</v>
      </c>
      <c r="C716" s="24" t="s">
        <v>702</v>
      </c>
      <c r="D716" s="371">
        <v>34.79</v>
      </c>
      <c r="E716" s="624">
        <v>4.84</v>
      </c>
      <c r="F716" s="624">
        <f t="shared" si="22"/>
        <v>168.3836</v>
      </c>
      <c r="G716" s="624">
        <f t="shared" si="23"/>
        <v>168.38</v>
      </c>
      <c r="H716" s="19"/>
    </row>
    <row r="717" ht="24" customHeight="1" spans="1:8">
      <c r="A717" s="443">
        <v>713</v>
      </c>
      <c r="B717" s="12" t="s">
        <v>707</v>
      </c>
      <c r="C717" s="24" t="s">
        <v>702</v>
      </c>
      <c r="D717" s="371">
        <v>54.98</v>
      </c>
      <c r="E717" s="624">
        <v>4.84</v>
      </c>
      <c r="F717" s="624">
        <f t="shared" si="22"/>
        <v>266.1032</v>
      </c>
      <c r="G717" s="624">
        <f t="shared" si="23"/>
        <v>266.1</v>
      </c>
      <c r="H717" s="19"/>
    </row>
    <row r="718" ht="24" customHeight="1" spans="1:8">
      <c r="A718" s="443">
        <v>714</v>
      </c>
      <c r="B718" s="12" t="s">
        <v>708</v>
      </c>
      <c r="C718" s="24" t="s">
        <v>702</v>
      </c>
      <c r="D718" s="371">
        <v>36.91</v>
      </c>
      <c r="E718" s="624">
        <v>4.84</v>
      </c>
      <c r="F718" s="624">
        <f t="shared" si="22"/>
        <v>178.6444</v>
      </c>
      <c r="G718" s="624">
        <f t="shared" si="23"/>
        <v>178.64</v>
      </c>
      <c r="H718" s="19"/>
    </row>
    <row r="719" ht="24" customHeight="1" spans="1:8">
      <c r="A719" s="443">
        <v>715</v>
      </c>
      <c r="B719" s="12" t="s">
        <v>709</v>
      </c>
      <c r="C719" s="24" t="s">
        <v>702</v>
      </c>
      <c r="D719" s="371">
        <v>34.48</v>
      </c>
      <c r="E719" s="624">
        <v>4.84</v>
      </c>
      <c r="F719" s="624">
        <f t="shared" si="22"/>
        <v>166.8832</v>
      </c>
      <c r="G719" s="624">
        <f t="shared" si="23"/>
        <v>166.88</v>
      </c>
      <c r="H719" s="19"/>
    </row>
    <row r="720" ht="24" customHeight="1" spans="1:8">
      <c r="A720" s="443">
        <v>716</v>
      </c>
      <c r="B720" s="12" t="s">
        <v>710</v>
      </c>
      <c r="C720" s="24" t="s">
        <v>702</v>
      </c>
      <c r="D720" s="371">
        <v>41</v>
      </c>
      <c r="E720" s="624">
        <v>4.84</v>
      </c>
      <c r="F720" s="624">
        <f t="shared" si="22"/>
        <v>198.44</v>
      </c>
      <c r="G720" s="624">
        <f t="shared" si="23"/>
        <v>198.44</v>
      </c>
      <c r="H720" s="19"/>
    </row>
    <row r="721" ht="24" customHeight="1" spans="1:8">
      <c r="A721" s="443">
        <v>717</v>
      </c>
      <c r="B721" s="12" t="s">
        <v>711</v>
      </c>
      <c r="C721" s="24" t="s">
        <v>702</v>
      </c>
      <c r="D721" s="371">
        <v>23.22</v>
      </c>
      <c r="E721" s="624">
        <v>4.84</v>
      </c>
      <c r="F721" s="624">
        <f t="shared" si="22"/>
        <v>112.3848</v>
      </c>
      <c r="G721" s="624">
        <f t="shared" si="23"/>
        <v>112.38</v>
      </c>
      <c r="H721" s="19"/>
    </row>
    <row r="722" ht="24" customHeight="1" spans="1:8">
      <c r="A722" s="443">
        <v>718</v>
      </c>
      <c r="B722" s="12" t="s">
        <v>712</v>
      </c>
      <c r="C722" s="24" t="s">
        <v>702</v>
      </c>
      <c r="D722" s="371">
        <v>35.16</v>
      </c>
      <c r="E722" s="624">
        <v>4.84</v>
      </c>
      <c r="F722" s="624">
        <f t="shared" si="22"/>
        <v>170.1744</v>
      </c>
      <c r="G722" s="624">
        <f t="shared" si="23"/>
        <v>170.17</v>
      </c>
      <c r="H722" s="19"/>
    </row>
    <row r="723" ht="24" customHeight="1" spans="1:8">
      <c r="A723" s="443">
        <v>719</v>
      </c>
      <c r="B723" s="12" t="s">
        <v>713</v>
      </c>
      <c r="C723" s="24" t="s">
        <v>702</v>
      </c>
      <c r="D723" s="371">
        <v>62.48</v>
      </c>
      <c r="E723" s="624">
        <v>4.84</v>
      </c>
      <c r="F723" s="624">
        <f t="shared" si="22"/>
        <v>302.4032</v>
      </c>
      <c r="G723" s="624">
        <f t="shared" si="23"/>
        <v>302.4</v>
      </c>
      <c r="H723" s="19"/>
    </row>
    <row r="724" ht="24" customHeight="1" spans="1:8">
      <c r="A724" s="443">
        <v>720</v>
      </c>
      <c r="B724" s="12" t="s">
        <v>714</v>
      </c>
      <c r="C724" s="24" t="s">
        <v>702</v>
      </c>
      <c r="D724" s="371">
        <v>53</v>
      </c>
      <c r="E724" s="624">
        <v>4.84</v>
      </c>
      <c r="F724" s="624">
        <f t="shared" si="22"/>
        <v>256.52</v>
      </c>
      <c r="G724" s="624">
        <f t="shared" si="23"/>
        <v>256.52</v>
      </c>
      <c r="H724" s="19"/>
    </row>
    <row r="725" ht="24" customHeight="1" spans="1:8">
      <c r="A725" s="443">
        <v>721</v>
      </c>
      <c r="B725" s="12" t="s">
        <v>715</v>
      </c>
      <c r="C725" s="24" t="s">
        <v>702</v>
      </c>
      <c r="D725" s="371">
        <v>99.23</v>
      </c>
      <c r="E725" s="624">
        <v>4.84</v>
      </c>
      <c r="F725" s="624">
        <f t="shared" si="22"/>
        <v>480.2732</v>
      </c>
      <c r="G725" s="624">
        <f t="shared" si="23"/>
        <v>480.27</v>
      </c>
      <c r="H725" s="19"/>
    </row>
    <row r="726" ht="24" customHeight="1" spans="1:8">
      <c r="A726" s="443">
        <v>722</v>
      </c>
      <c r="B726" s="12" t="s">
        <v>716</v>
      </c>
      <c r="C726" s="24" t="s">
        <v>702</v>
      </c>
      <c r="D726" s="371">
        <v>54.45</v>
      </c>
      <c r="E726" s="624">
        <v>4.84</v>
      </c>
      <c r="F726" s="624">
        <f t="shared" si="22"/>
        <v>263.538</v>
      </c>
      <c r="G726" s="624">
        <f t="shared" si="23"/>
        <v>263.54</v>
      </c>
      <c r="H726" s="19"/>
    </row>
    <row r="727" ht="24" customHeight="1" spans="1:8">
      <c r="A727" s="443">
        <v>723</v>
      </c>
      <c r="B727" s="12" t="s">
        <v>717</v>
      </c>
      <c r="C727" s="24" t="s">
        <v>702</v>
      </c>
      <c r="D727" s="371">
        <v>95.91</v>
      </c>
      <c r="E727" s="624">
        <v>4.84</v>
      </c>
      <c r="F727" s="624">
        <f t="shared" si="22"/>
        <v>464.2044</v>
      </c>
      <c r="G727" s="624">
        <f t="shared" si="23"/>
        <v>464.2</v>
      </c>
      <c r="H727" s="19"/>
    </row>
    <row r="728" ht="24" customHeight="1" spans="1:8">
      <c r="A728" s="443">
        <v>724</v>
      </c>
      <c r="B728" s="12" t="s">
        <v>718</v>
      </c>
      <c r="C728" s="24" t="s">
        <v>702</v>
      </c>
      <c r="D728" s="371">
        <v>0.86</v>
      </c>
      <c r="E728" s="624">
        <v>4.84</v>
      </c>
      <c r="F728" s="624">
        <f t="shared" si="22"/>
        <v>4.1624</v>
      </c>
      <c r="G728" s="624">
        <f t="shared" si="23"/>
        <v>4.16</v>
      </c>
      <c r="H728" s="19"/>
    </row>
    <row r="729" ht="24" customHeight="1" spans="1:8">
      <c r="A729" s="443">
        <v>725</v>
      </c>
      <c r="B729" s="12" t="s">
        <v>719</v>
      </c>
      <c r="C729" s="24" t="s">
        <v>702</v>
      </c>
      <c r="D729" s="371">
        <v>44.78</v>
      </c>
      <c r="E729" s="624">
        <v>4.84</v>
      </c>
      <c r="F729" s="624">
        <f t="shared" si="22"/>
        <v>216.7352</v>
      </c>
      <c r="G729" s="624">
        <f t="shared" si="23"/>
        <v>216.74</v>
      </c>
      <c r="H729" s="19"/>
    </row>
    <row r="730" ht="24" customHeight="1" spans="1:8">
      <c r="A730" s="443">
        <v>726</v>
      </c>
      <c r="B730" s="12" t="s">
        <v>720</v>
      </c>
      <c r="C730" s="24" t="s">
        <v>702</v>
      </c>
      <c r="D730" s="371">
        <v>7.45</v>
      </c>
      <c r="E730" s="624">
        <v>4.84</v>
      </c>
      <c r="F730" s="624">
        <f t="shared" si="22"/>
        <v>36.058</v>
      </c>
      <c r="G730" s="624">
        <f t="shared" si="23"/>
        <v>36.06</v>
      </c>
      <c r="H730" s="19"/>
    </row>
    <row r="731" ht="24" customHeight="1" spans="1:8">
      <c r="A731" s="443">
        <v>727</v>
      </c>
      <c r="B731" s="12" t="s">
        <v>721</v>
      </c>
      <c r="C731" s="24" t="s">
        <v>702</v>
      </c>
      <c r="D731" s="371">
        <v>6.73</v>
      </c>
      <c r="E731" s="624">
        <v>4.84</v>
      </c>
      <c r="F731" s="624">
        <f t="shared" si="22"/>
        <v>32.5732</v>
      </c>
      <c r="G731" s="624">
        <f t="shared" si="23"/>
        <v>32.57</v>
      </c>
      <c r="H731" s="19"/>
    </row>
    <row r="732" ht="24" customHeight="1" spans="1:8">
      <c r="A732" s="443">
        <v>728</v>
      </c>
      <c r="B732" s="12" t="s">
        <v>722</v>
      </c>
      <c r="C732" s="24" t="s">
        <v>702</v>
      </c>
      <c r="D732" s="371">
        <v>5.4</v>
      </c>
      <c r="E732" s="624">
        <v>4.84</v>
      </c>
      <c r="F732" s="624">
        <f t="shared" si="22"/>
        <v>26.136</v>
      </c>
      <c r="G732" s="624">
        <f t="shared" si="23"/>
        <v>26.14</v>
      </c>
      <c r="H732" s="19"/>
    </row>
    <row r="733" ht="24" customHeight="1" spans="1:8">
      <c r="A733" s="443">
        <v>729</v>
      </c>
      <c r="B733" s="12" t="s">
        <v>723</v>
      </c>
      <c r="C733" s="24" t="s">
        <v>702</v>
      </c>
      <c r="D733" s="371">
        <v>20.3</v>
      </c>
      <c r="E733" s="624">
        <v>4.84</v>
      </c>
      <c r="F733" s="624">
        <f t="shared" si="22"/>
        <v>98.252</v>
      </c>
      <c r="G733" s="624">
        <f t="shared" si="23"/>
        <v>98.25</v>
      </c>
      <c r="H733" s="19"/>
    </row>
    <row r="734" ht="24" customHeight="1" spans="1:8">
      <c r="A734" s="443">
        <v>730</v>
      </c>
      <c r="B734" s="12" t="s">
        <v>724</v>
      </c>
      <c r="C734" s="24" t="s">
        <v>702</v>
      </c>
      <c r="D734" s="371">
        <v>47.56</v>
      </c>
      <c r="E734" s="624">
        <v>4.84</v>
      </c>
      <c r="F734" s="624">
        <f t="shared" si="22"/>
        <v>230.1904</v>
      </c>
      <c r="G734" s="624">
        <f t="shared" si="23"/>
        <v>230.19</v>
      </c>
      <c r="H734" s="19"/>
    </row>
    <row r="735" ht="24" customHeight="1" spans="1:8">
      <c r="A735" s="443">
        <v>731</v>
      </c>
      <c r="B735" s="12" t="s">
        <v>725</v>
      </c>
      <c r="C735" s="24" t="s">
        <v>702</v>
      </c>
      <c r="D735" s="371">
        <v>21.25</v>
      </c>
      <c r="E735" s="624">
        <v>4.84</v>
      </c>
      <c r="F735" s="624">
        <f t="shared" si="22"/>
        <v>102.85</v>
      </c>
      <c r="G735" s="624">
        <f t="shared" si="23"/>
        <v>102.85</v>
      </c>
      <c r="H735" s="19"/>
    </row>
    <row r="736" ht="24" customHeight="1" spans="1:8">
      <c r="A736" s="443">
        <v>732</v>
      </c>
      <c r="B736" s="12" t="s">
        <v>726</v>
      </c>
      <c r="C736" s="24" t="s">
        <v>702</v>
      </c>
      <c r="D736" s="371">
        <v>0.51</v>
      </c>
      <c r="E736" s="624">
        <v>4.84</v>
      </c>
      <c r="F736" s="624">
        <f t="shared" si="22"/>
        <v>2.4684</v>
      </c>
      <c r="G736" s="624">
        <f t="shared" si="23"/>
        <v>2.47</v>
      </c>
      <c r="H736" s="19"/>
    </row>
    <row r="737" ht="24" customHeight="1" spans="1:8">
      <c r="A737" s="443">
        <v>733</v>
      </c>
      <c r="B737" s="12" t="s">
        <v>651</v>
      </c>
      <c r="C737" s="24" t="s">
        <v>642</v>
      </c>
      <c r="D737" s="371">
        <v>3.08</v>
      </c>
      <c r="E737" s="624">
        <v>4.84</v>
      </c>
      <c r="F737" s="624">
        <f t="shared" si="22"/>
        <v>14.9072</v>
      </c>
      <c r="G737" s="624">
        <f t="shared" si="23"/>
        <v>14.91</v>
      </c>
      <c r="H737" s="19"/>
    </row>
    <row r="738" ht="24" customHeight="1" spans="1:8">
      <c r="A738" s="443">
        <v>734</v>
      </c>
      <c r="B738" s="12" t="s">
        <v>727</v>
      </c>
      <c r="C738" s="24" t="s">
        <v>728</v>
      </c>
      <c r="D738" s="371">
        <v>2400</v>
      </c>
      <c r="E738" s="624">
        <v>4.84</v>
      </c>
      <c r="F738" s="624">
        <f t="shared" si="22"/>
        <v>11616</v>
      </c>
      <c r="G738" s="624">
        <f t="shared" si="23"/>
        <v>11616</v>
      </c>
      <c r="H738" s="19"/>
    </row>
    <row r="739" ht="24" customHeight="1" spans="1:8">
      <c r="A739" s="443">
        <v>735</v>
      </c>
      <c r="B739" s="12" t="s">
        <v>266</v>
      </c>
      <c r="C739" s="24" t="s">
        <v>728</v>
      </c>
      <c r="D739" s="371">
        <v>95.56</v>
      </c>
      <c r="E739" s="624">
        <v>4.84</v>
      </c>
      <c r="F739" s="624">
        <f t="shared" si="22"/>
        <v>462.5104</v>
      </c>
      <c r="G739" s="624">
        <f t="shared" si="23"/>
        <v>462.51</v>
      </c>
      <c r="H739" s="19"/>
    </row>
    <row r="740" ht="24" customHeight="1" spans="1:8">
      <c r="A740" s="443">
        <v>736</v>
      </c>
      <c r="B740" s="12" t="s">
        <v>729</v>
      </c>
      <c r="C740" s="24" t="s">
        <v>730</v>
      </c>
      <c r="D740" s="371">
        <v>536.19</v>
      </c>
      <c r="E740" s="624">
        <v>4.84</v>
      </c>
      <c r="F740" s="624">
        <f t="shared" ref="F740:F803" si="24">D740*E740</f>
        <v>2595.1596</v>
      </c>
      <c r="G740" s="624">
        <f t="shared" si="23"/>
        <v>2595.16</v>
      </c>
      <c r="H740" s="19"/>
    </row>
    <row r="741" ht="24" customHeight="1" spans="1:8">
      <c r="A741" s="443">
        <v>737</v>
      </c>
      <c r="B741" s="12" t="s">
        <v>731</v>
      </c>
      <c r="C741" s="24" t="s">
        <v>732</v>
      </c>
      <c r="D741" s="371">
        <v>2402.07</v>
      </c>
      <c r="E741" s="624">
        <v>4.84</v>
      </c>
      <c r="F741" s="624">
        <f t="shared" si="24"/>
        <v>11626.0188</v>
      </c>
      <c r="G741" s="624">
        <f t="shared" si="23"/>
        <v>11626.02</v>
      </c>
      <c r="H741" s="19"/>
    </row>
    <row r="742" ht="24" customHeight="1" spans="1:8">
      <c r="A742" s="443">
        <v>738</v>
      </c>
      <c r="B742" s="12" t="s">
        <v>733</v>
      </c>
      <c r="C742" s="24" t="s">
        <v>734</v>
      </c>
      <c r="D742" s="371">
        <v>775.02</v>
      </c>
      <c r="E742" s="624">
        <v>4.84</v>
      </c>
      <c r="F742" s="624">
        <f t="shared" si="24"/>
        <v>3751.0968</v>
      </c>
      <c r="G742" s="624">
        <f t="shared" si="23"/>
        <v>3751.1</v>
      </c>
      <c r="H742" s="19"/>
    </row>
    <row r="743" ht="24" customHeight="1" spans="1:8">
      <c r="A743" s="443">
        <v>739</v>
      </c>
      <c r="B743" s="12" t="s">
        <v>735</v>
      </c>
      <c r="C743" s="24" t="s">
        <v>736</v>
      </c>
      <c r="D743" s="371">
        <v>762.73</v>
      </c>
      <c r="E743" s="624">
        <v>4.84</v>
      </c>
      <c r="F743" s="624">
        <f t="shared" si="24"/>
        <v>3691.6132</v>
      </c>
      <c r="G743" s="624">
        <f t="shared" si="23"/>
        <v>3691.61</v>
      </c>
      <c r="H743" s="19"/>
    </row>
    <row r="744" ht="24" customHeight="1" spans="1:8">
      <c r="A744" s="443">
        <v>740</v>
      </c>
      <c r="B744" s="12" t="s">
        <v>737</v>
      </c>
      <c r="C744" s="24" t="s">
        <v>730</v>
      </c>
      <c r="D744" s="371">
        <v>55.42</v>
      </c>
      <c r="E744" s="624">
        <v>4.84</v>
      </c>
      <c r="F744" s="624">
        <f t="shared" si="24"/>
        <v>268.2328</v>
      </c>
      <c r="G744" s="624">
        <f t="shared" si="23"/>
        <v>268.23</v>
      </c>
      <c r="H744" s="19"/>
    </row>
    <row r="745" ht="24" customHeight="1" spans="1:8">
      <c r="A745" s="443">
        <v>741</v>
      </c>
      <c r="B745" s="12" t="s">
        <v>738</v>
      </c>
      <c r="C745" s="24" t="s">
        <v>730</v>
      </c>
      <c r="D745" s="371">
        <v>3.42</v>
      </c>
      <c r="E745" s="624">
        <v>4.84</v>
      </c>
      <c r="F745" s="624">
        <f t="shared" si="24"/>
        <v>16.5528</v>
      </c>
      <c r="G745" s="624">
        <f t="shared" si="23"/>
        <v>16.55</v>
      </c>
      <c r="H745" s="19"/>
    </row>
    <row r="746" ht="24" customHeight="1" spans="1:8">
      <c r="A746" s="443">
        <v>742</v>
      </c>
      <c r="B746" s="12" t="s">
        <v>739</v>
      </c>
      <c r="C746" s="24" t="s">
        <v>730</v>
      </c>
      <c r="D746" s="371">
        <v>6.86</v>
      </c>
      <c r="E746" s="624">
        <v>4.84</v>
      </c>
      <c r="F746" s="624">
        <f t="shared" si="24"/>
        <v>33.2024</v>
      </c>
      <c r="G746" s="624">
        <f t="shared" si="23"/>
        <v>33.2</v>
      </c>
      <c r="H746" s="19"/>
    </row>
    <row r="747" ht="24" customHeight="1" spans="1:8">
      <c r="A747" s="443">
        <v>743</v>
      </c>
      <c r="B747" s="12" t="s">
        <v>54</v>
      </c>
      <c r="C747" s="24" t="s">
        <v>730</v>
      </c>
      <c r="D747" s="371">
        <v>6.37</v>
      </c>
      <c r="E747" s="624">
        <v>4.84</v>
      </c>
      <c r="F747" s="624">
        <f t="shared" si="24"/>
        <v>30.8308</v>
      </c>
      <c r="G747" s="624">
        <f t="shared" si="23"/>
        <v>30.83</v>
      </c>
      <c r="H747" s="19"/>
    </row>
    <row r="748" ht="24" customHeight="1" spans="1:8">
      <c r="A748" s="443">
        <v>744</v>
      </c>
      <c r="B748" s="12" t="s">
        <v>740</v>
      </c>
      <c r="C748" s="24" t="s">
        <v>730</v>
      </c>
      <c r="D748" s="371">
        <v>2.44</v>
      </c>
      <c r="E748" s="624">
        <v>4.84</v>
      </c>
      <c r="F748" s="624">
        <f t="shared" si="24"/>
        <v>11.8096</v>
      </c>
      <c r="G748" s="624">
        <f t="shared" si="23"/>
        <v>11.81</v>
      </c>
      <c r="H748" s="19"/>
    </row>
    <row r="749" ht="24" customHeight="1" spans="1:8">
      <c r="A749" s="443">
        <v>745</v>
      </c>
      <c r="B749" s="12" t="s">
        <v>741</v>
      </c>
      <c r="C749" s="24" t="s">
        <v>730</v>
      </c>
      <c r="D749" s="371">
        <v>1.99</v>
      </c>
      <c r="E749" s="624">
        <v>4.84</v>
      </c>
      <c r="F749" s="624">
        <f t="shared" si="24"/>
        <v>9.6316</v>
      </c>
      <c r="G749" s="624">
        <f t="shared" si="23"/>
        <v>9.63</v>
      </c>
      <c r="H749" s="19"/>
    </row>
    <row r="750" ht="24" customHeight="1" spans="1:8">
      <c r="A750" s="443">
        <v>746</v>
      </c>
      <c r="B750" s="12" t="s">
        <v>742</v>
      </c>
      <c r="C750" s="24" t="s">
        <v>730</v>
      </c>
      <c r="D750" s="371">
        <v>51.71</v>
      </c>
      <c r="E750" s="624">
        <v>4.84</v>
      </c>
      <c r="F750" s="624">
        <f t="shared" si="24"/>
        <v>250.2764</v>
      </c>
      <c r="G750" s="624">
        <f t="shared" si="23"/>
        <v>250.28</v>
      </c>
      <c r="H750" s="19"/>
    </row>
    <row r="751" ht="24" customHeight="1" spans="1:8">
      <c r="A751" s="443">
        <v>747</v>
      </c>
      <c r="B751" s="12" t="s">
        <v>743</v>
      </c>
      <c r="C751" s="24" t="s">
        <v>730</v>
      </c>
      <c r="D751" s="371">
        <v>35.94</v>
      </c>
      <c r="E751" s="624">
        <v>4.84</v>
      </c>
      <c r="F751" s="624">
        <f t="shared" si="24"/>
        <v>173.9496</v>
      </c>
      <c r="G751" s="624">
        <f t="shared" si="23"/>
        <v>173.95</v>
      </c>
      <c r="H751" s="19"/>
    </row>
    <row r="752" ht="24" customHeight="1" spans="1:8">
      <c r="A752" s="443">
        <v>748</v>
      </c>
      <c r="B752" s="12" t="s">
        <v>744</v>
      </c>
      <c r="C752" s="24" t="s">
        <v>745</v>
      </c>
      <c r="D752" s="371">
        <v>5.17</v>
      </c>
      <c r="E752" s="624">
        <v>4.84</v>
      </c>
      <c r="F752" s="624">
        <f t="shared" si="24"/>
        <v>25.0228</v>
      </c>
      <c r="G752" s="624">
        <f t="shared" si="23"/>
        <v>25.02</v>
      </c>
      <c r="H752" s="19"/>
    </row>
    <row r="753" ht="24" customHeight="1" spans="1:8">
      <c r="A753" s="443">
        <v>749</v>
      </c>
      <c r="B753" s="12" t="s">
        <v>746</v>
      </c>
      <c r="C753" s="24" t="s">
        <v>745</v>
      </c>
      <c r="D753" s="371">
        <v>8.72</v>
      </c>
      <c r="E753" s="624">
        <v>4.84</v>
      </c>
      <c r="F753" s="624">
        <f t="shared" si="24"/>
        <v>42.2048</v>
      </c>
      <c r="G753" s="624">
        <f t="shared" si="23"/>
        <v>42.2</v>
      </c>
      <c r="H753" s="19"/>
    </row>
    <row r="754" ht="24" customHeight="1" spans="1:8">
      <c r="A754" s="443">
        <v>750</v>
      </c>
      <c r="B754" s="12" t="s">
        <v>747</v>
      </c>
      <c r="C754" s="24" t="s">
        <v>745</v>
      </c>
      <c r="D754" s="371">
        <v>8</v>
      </c>
      <c r="E754" s="624">
        <v>4.84</v>
      </c>
      <c r="F754" s="624">
        <f t="shared" si="24"/>
        <v>38.72</v>
      </c>
      <c r="G754" s="624">
        <f t="shared" si="23"/>
        <v>38.72</v>
      </c>
      <c r="H754" s="19"/>
    </row>
    <row r="755" ht="24" customHeight="1" spans="1:8">
      <c r="A755" s="443">
        <v>751</v>
      </c>
      <c r="B755" s="12" t="s">
        <v>748</v>
      </c>
      <c r="C755" s="24" t="s">
        <v>745</v>
      </c>
      <c r="D755" s="371">
        <v>32.46</v>
      </c>
      <c r="E755" s="624">
        <v>4.84</v>
      </c>
      <c r="F755" s="624">
        <f t="shared" si="24"/>
        <v>157.1064</v>
      </c>
      <c r="G755" s="624">
        <f t="shared" si="23"/>
        <v>157.11</v>
      </c>
      <c r="H755" s="19"/>
    </row>
    <row r="756" ht="24" customHeight="1" spans="1:8">
      <c r="A756" s="443">
        <v>752</v>
      </c>
      <c r="B756" s="12" t="s">
        <v>561</v>
      </c>
      <c r="C756" s="24" t="s">
        <v>745</v>
      </c>
      <c r="D756" s="371">
        <v>10.2</v>
      </c>
      <c r="E756" s="624">
        <v>4.84</v>
      </c>
      <c r="F756" s="624">
        <f t="shared" si="24"/>
        <v>49.368</v>
      </c>
      <c r="G756" s="624">
        <f t="shared" si="23"/>
        <v>49.37</v>
      </c>
      <c r="H756" s="19"/>
    </row>
    <row r="757" ht="24" customHeight="1" spans="1:8">
      <c r="A757" s="443">
        <v>753</v>
      </c>
      <c r="B757" s="12" t="s">
        <v>749</v>
      </c>
      <c r="C757" s="24" t="s">
        <v>745</v>
      </c>
      <c r="D757" s="371">
        <v>39.41</v>
      </c>
      <c r="E757" s="624">
        <v>4.84</v>
      </c>
      <c r="F757" s="624">
        <f t="shared" si="24"/>
        <v>190.7444</v>
      </c>
      <c r="G757" s="624">
        <f t="shared" si="23"/>
        <v>190.74</v>
      </c>
      <c r="H757" s="19"/>
    </row>
    <row r="758" ht="24" customHeight="1" spans="1:8">
      <c r="A758" s="443">
        <v>754</v>
      </c>
      <c r="B758" s="12" t="s">
        <v>750</v>
      </c>
      <c r="C758" s="24" t="s">
        <v>745</v>
      </c>
      <c r="D758" s="371">
        <v>18.85</v>
      </c>
      <c r="E758" s="624">
        <v>4.84</v>
      </c>
      <c r="F758" s="624">
        <f t="shared" si="24"/>
        <v>91.234</v>
      </c>
      <c r="G758" s="624">
        <f t="shared" si="23"/>
        <v>91.23</v>
      </c>
      <c r="H758" s="19"/>
    </row>
    <row r="759" ht="24" customHeight="1" spans="1:8">
      <c r="A759" s="443">
        <v>755</v>
      </c>
      <c r="B759" s="12" t="s">
        <v>751</v>
      </c>
      <c r="C759" s="24" t="s">
        <v>734</v>
      </c>
      <c r="D759" s="371">
        <v>8.9</v>
      </c>
      <c r="E759" s="624">
        <v>4.84</v>
      </c>
      <c r="F759" s="624">
        <f t="shared" si="24"/>
        <v>43.076</v>
      </c>
      <c r="G759" s="624">
        <f t="shared" si="23"/>
        <v>43.08</v>
      </c>
      <c r="H759" s="19"/>
    </row>
    <row r="760" ht="24" customHeight="1" spans="1:8">
      <c r="A760" s="443">
        <v>756</v>
      </c>
      <c r="B760" s="12" t="s">
        <v>752</v>
      </c>
      <c r="C760" s="24" t="s">
        <v>734</v>
      </c>
      <c r="D760" s="371">
        <v>11.85</v>
      </c>
      <c r="E760" s="624">
        <v>4.84</v>
      </c>
      <c r="F760" s="624">
        <f t="shared" si="24"/>
        <v>57.354</v>
      </c>
      <c r="G760" s="624">
        <f t="shared" si="23"/>
        <v>57.35</v>
      </c>
      <c r="H760" s="19"/>
    </row>
    <row r="761" ht="24" customHeight="1" spans="1:8">
      <c r="A761" s="443">
        <v>757</v>
      </c>
      <c r="B761" s="12" t="s">
        <v>753</v>
      </c>
      <c r="C761" s="24" t="s">
        <v>734</v>
      </c>
      <c r="D761" s="371">
        <v>13.28</v>
      </c>
      <c r="E761" s="624">
        <v>4.84</v>
      </c>
      <c r="F761" s="624">
        <f t="shared" si="24"/>
        <v>64.2752</v>
      </c>
      <c r="G761" s="624">
        <f t="shared" si="23"/>
        <v>64.28</v>
      </c>
      <c r="H761" s="19"/>
    </row>
    <row r="762" ht="24" customHeight="1" spans="1:8">
      <c r="A762" s="443">
        <v>758</v>
      </c>
      <c r="B762" s="12" t="s">
        <v>754</v>
      </c>
      <c r="C762" s="24" t="s">
        <v>734</v>
      </c>
      <c r="D762" s="371">
        <v>10.78</v>
      </c>
      <c r="E762" s="624">
        <v>4.84</v>
      </c>
      <c r="F762" s="624">
        <f t="shared" si="24"/>
        <v>52.1752</v>
      </c>
      <c r="G762" s="624">
        <f t="shared" si="23"/>
        <v>52.18</v>
      </c>
      <c r="H762" s="19"/>
    </row>
    <row r="763" ht="24" customHeight="1" spans="1:8">
      <c r="A763" s="443">
        <v>759</v>
      </c>
      <c r="B763" s="12" t="s">
        <v>755</v>
      </c>
      <c r="C763" s="24" t="s">
        <v>734</v>
      </c>
      <c r="D763" s="371">
        <v>18.17</v>
      </c>
      <c r="E763" s="624">
        <v>4.84</v>
      </c>
      <c r="F763" s="624">
        <f t="shared" si="24"/>
        <v>87.9428</v>
      </c>
      <c r="G763" s="624">
        <f t="shared" si="23"/>
        <v>87.94</v>
      </c>
      <c r="H763" s="19"/>
    </row>
    <row r="764" ht="24" customHeight="1" spans="1:8">
      <c r="A764" s="443">
        <v>760</v>
      </c>
      <c r="B764" s="12" t="s">
        <v>756</v>
      </c>
      <c r="C764" s="24" t="s">
        <v>734</v>
      </c>
      <c r="D764" s="371">
        <v>6.84</v>
      </c>
      <c r="E764" s="624">
        <v>4.84</v>
      </c>
      <c r="F764" s="624">
        <f t="shared" si="24"/>
        <v>33.1056</v>
      </c>
      <c r="G764" s="624">
        <f t="shared" si="23"/>
        <v>33.11</v>
      </c>
      <c r="H764" s="19"/>
    </row>
    <row r="765" ht="24" customHeight="1" spans="1:8">
      <c r="A765" s="443">
        <v>761</v>
      </c>
      <c r="B765" s="12" t="s">
        <v>757</v>
      </c>
      <c r="C765" s="24" t="s">
        <v>734</v>
      </c>
      <c r="D765" s="371">
        <v>12.26</v>
      </c>
      <c r="E765" s="624">
        <v>4.84</v>
      </c>
      <c r="F765" s="624">
        <f t="shared" si="24"/>
        <v>59.3384</v>
      </c>
      <c r="G765" s="624">
        <f t="shared" si="23"/>
        <v>59.34</v>
      </c>
      <c r="H765" s="19"/>
    </row>
    <row r="766" ht="24" customHeight="1" spans="1:8">
      <c r="A766" s="443">
        <v>762</v>
      </c>
      <c r="B766" s="12" t="s">
        <v>758</v>
      </c>
      <c r="C766" s="24" t="s">
        <v>734</v>
      </c>
      <c r="D766" s="371">
        <v>4.15</v>
      </c>
      <c r="E766" s="624">
        <v>4.84</v>
      </c>
      <c r="F766" s="624">
        <f t="shared" si="24"/>
        <v>20.086</v>
      </c>
      <c r="G766" s="624">
        <f t="shared" si="23"/>
        <v>20.09</v>
      </c>
      <c r="H766" s="19"/>
    </row>
    <row r="767" ht="24" customHeight="1" spans="1:8">
      <c r="A767" s="443">
        <v>763</v>
      </c>
      <c r="B767" s="12" t="s">
        <v>570</v>
      </c>
      <c r="C767" s="24" t="s">
        <v>734</v>
      </c>
      <c r="D767" s="371">
        <v>13.91</v>
      </c>
      <c r="E767" s="624">
        <v>4.84</v>
      </c>
      <c r="F767" s="624">
        <f t="shared" si="24"/>
        <v>67.3244</v>
      </c>
      <c r="G767" s="624">
        <f t="shared" si="23"/>
        <v>67.32</v>
      </c>
      <c r="H767" s="19"/>
    </row>
    <row r="768" ht="24" customHeight="1" spans="1:8">
      <c r="A768" s="443">
        <v>764</v>
      </c>
      <c r="B768" s="12" t="s">
        <v>759</v>
      </c>
      <c r="C768" s="24" t="s">
        <v>734</v>
      </c>
      <c r="D768" s="371">
        <v>48.05</v>
      </c>
      <c r="E768" s="624">
        <v>4.84</v>
      </c>
      <c r="F768" s="624">
        <f t="shared" si="24"/>
        <v>232.562</v>
      </c>
      <c r="G768" s="624">
        <f t="shared" si="23"/>
        <v>232.56</v>
      </c>
      <c r="H768" s="19"/>
    </row>
    <row r="769" ht="24" customHeight="1" spans="1:8">
      <c r="A769" s="443">
        <v>765</v>
      </c>
      <c r="B769" s="12" t="s">
        <v>760</v>
      </c>
      <c r="C769" s="24" t="s">
        <v>734</v>
      </c>
      <c r="D769" s="371">
        <v>86.43</v>
      </c>
      <c r="E769" s="624">
        <v>4.84</v>
      </c>
      <c r="F769" s="624">
        <f t="shared" si="24"/>
        <v>418.3212</v>
      </c>
      <c r="G769" s="624">
        <f t="shared" si="23"/>
        <v>418.32</v>
      </c>
      <c r="H769" s="19"/>
    </row>
    <row r="770" ht="24" customHeight="1" spans="1:8">
      <c r="A770" s="443">
        <v>766</v>
      </c>
      <c r="B770" s="12" t="s">
        <v>761</v>
      </c>
      <c r="C770" s="24" t="s">
        <v>734</v>
      </c>
      <c r="D770" s="371">
        <v>12.23</v>
      </c>
      <c r="E770" s="624">
        <v>4.84</v>
      </c>
      <c r="F770" s="624">
        <f t="shared" si="24"/>
        <v>59.1932</v>
      </c>
      <c r="G770" s="624">
        <f t="shared" si="23"/>
        <v>59.19</v>
      </c>
      <c r="H770" s="19"/>
    </row>
    <row r="771" ht="24" customHeight="1" spans="1:8">
      <c r="A771" s="443">
        <v>767</v>
      </c>
      <c r="B771" s="12" t="s">
        <v>762</v>
      </c>
      <c r="C771" s="24" t="s">
        <v>734</v>
      </c>
      <c r="D771" s="371">
        <v>9.35</v>
      </c>
      <c r="E771" s="624">
        <v>4.84</v>
      </c>
      <c r="F771" s="624">
        <f t="shared" si="24"/>
        <v>45.254</v>
      </c>
      <c r="G771" s="624">
        <f t="shared" si="23"/>
        <v>45.25</v>
      </c>
      <c r="H771" s="19"/>
    </row>
    <row r="772" ht="24" customHeight="1" spans="1:8">
      <c r="A772" s="443">
        <v>768</v>
      </c>
      <c r="B772" s="12" t="s">
        <v>763</v>
      </c>
      <c r="C772" s="24" t="s">
        <v>734</v>
      </c>
      <c r="D772" s="371">
        <v>31.98</v>
      </c>
      <c r="E772" s="624">
        <v>4.84</v>
      </c>
      <c r="F772" s="624">
        <f t="shared" si="24"/>
        <v>154.7832</v>
      </c>
      <c r="G772" s="624">
        <f t="shared" si="23"/>
        <v>154.78</v>
      </c>
      <c r="H772" s="19"/>
    </row>
    <row r="773" ht="24" customHeight="1" spans="1:8">
      <c r="A773" s="443">
        <v>769</v>
      </c>
      <c r="B773" s="12" t="s">
        <v>764</v>
      </c>
      <c r="C773" s="24" t="s">
        <v>734</v>
      </c>
      <c r="D773" s="371">
        <v>4.23</v>
      </c>
      <c r="E773" s="624">
        <v>4.84</v>
      </c>
      <c r="F773" s="624">
        <f t="shared" si="24"/>
        <v>20.4732</v>
      </c>
      <c r="G773" s="624">
        <f t="shared" ref="G773:G836" si="25">ROUND(F773,2)</f>
        <v>20.47</v>
      </c>
      <c r="H773" s="19"/>
    </row>
    <row r="774" ht="24" customHeight="1" spans="1:8">
      <c r="A774" s="443">
        <v>770</v>
      </c>
      <c r="B774" s="12" t="s">
        <v>64</v>
      </c>
      <c r="C774" s="24" t="s">
        <v>734</v>
      </c>
      <c r="D774" s="371">
        <v>11.63</v>
      </c>
      <c r="E774" s="624">
        <v>4.84</v>
      </c>
      <c r="F774" s="624">
        <f t="shared" si="24"/>
        <v>56.2892</v>
      </c>
      <c r="G774" s="624">
        <f t="shared" si="25"/>
        <v>56.29</v>
      </c>
      <c r="H774" s="19"/>
    </row>
    <row r="775" ht="24" customHeight="1" spans="1:8">
      <c r="A775" s="443">
        <v>771</v>
      </c>
      <c r="B775" s="12" t="s">
        <v>765</v>
      </c>
      <c r="C775" s="24" t="s">
        <v>734</v>
      </c>
      <c r="D775" s="371">
        <v>4.76</v>
      </c>
      <c r="E775" s="624">
        <v>4.84</v>
      </c>
      <c r="F775" s="624">
        <f t="shared" si="24"/>
        <v>23.0384</v>
      </c>
      <c r="G775" s="624">
        <f t="shared" si="25"/>
        <v>23.04</v>
      </c>
      <c r="H775" s="19"/>
    </row>
    <row r="776" ht="24" customHeight="1" spans="1:8">
      <c r="A776" s="443">
        <v>772</v>
      </c>
      <c r="B776" s="12" t="s">
        <v>766</v>
      </c>
      <c r="C776" s="24" t="s">
        <v>734</v>
      </c>
      <c r="D776" s="371">
        <v>11.21</v>
      </c>
      <c r="E776" s="624">
        <v>4.84</v>
      </c>
      <c r="F776" s="624">
        <f t="shared" si="24"/>
        <v>54.2564</v>
      </c>
      <c r="G776" s="624">
        <f t="shared" si="25"/>
        <v>54.26</v>
      </c>
      <c r="H776" s="19"/>
    </row>
    <row r="777" ht="24" customHeight="1" spans="1:8">
      <c r="A777" s="443">
        <v>773</v>
      </c>
      <c r="B777" s="12" t="s">
        <v>767</v>
      </c>
      <c r="C777" s="24" t="s">
        <v>734</v>
      </c>
      <c r="D777" s="371">
        <v>10.15</v>
      </c>
      <c r="E777" s="624">
        <v>4.84</v>
      </c>
      <c r="F777" s="624">
        <f t="shared" si="24"/>
        <v>49.126</v>
      </c>
      <c r="G777" s="624">
        <f t="shared" si="25"/>
        <v>49.13</v>
      </c>
      <c r="H777" s="19"/>
    </row>
    <row r="778" ht="24" customHeight="1" spans="1:8">
      <c r="A778" s="443">
        <v>774</v>
      </c>
      <c r="B778" s="12" t="s">
        <v>768</v>
      </c>
      <c r="C778" s="24" t="s">
        <v>769</v>
      </c>
      <c r="D778" s="371">
        <v>14.09</v>
      </c>
      <c r="E778" s="624">
        <v>4.84</v>
      </c>
      <c r="F778" s="624">
        <f t="shared" si="24"/>
        <v>68.1956</v>
      </c>
      <c r="G778" s="624">
        <f t="shared" si="25"/>
        <v>68.2</v>
      </c>
      <c r="H778" s="19"/>
    </row>
    <row r="779" ht="24" customHeight="1" spans="1:8">
      <c r="A779" s="443">
        <v>775</v>
      </c>
      <c r="B779" s="12" t="s">
        <v>770</v>
      </c>
      <c r="C779" s="24" t="s">
        <v>769</v>
      </c>
      <c r="D779" s="371">
        <v>1.45</v>
      </c>
      <c r="E779" s="624">
        <v>4.84</v>
      </c>
      <c r="F779" s="624">
        <f t="shared" si="24"/>
        <v>7.018</v>
      </c>
      <c r="G779" s="624">
        <f t="shared" si="25"/>
        <v>7.02</v>
      </c>
      <c r="H779" s="19"/>
    </row>
    <row r="780" ht="24" customHeight="1" spans="1:8">
      <c r="A780" s="443">
        <v>776</v>
      </c>
      <c r="B780" s="12" t="s">
        <v>771</v>
      </c>
      <c r="C780" s="24" t="s">
        <v>769</v>
      </c>
      <c r="D780" s="371">
        <v>5.77</v>
      </c>
      <c r="E780" s="624">
        <v>4.84</v>
      </c>
      <c r="F780" s="624">
        <f t="shared" si="24"/>
        <v>27.9268</v>
      </c>
      <c r="G780" s="624">
        <f t="shared" si="25"/>
        <v>27.93</v>
      </c>
      <c r="H780" s="19"/>
    </row>
    <row r="781" ht="24" customHeight="1" spans="1:8">
      <c r="A781" s="443">
        <v>777</v>
      </c>
      <c r="B781" s="12" t="s">
        <v>772</v>
      </c>
      <c r="C781" s="24" t="s">
        <v>736</v>
      </c>
      <c r="D781" s="371">
        <v>25.32</v>
      </c>
      <c r="E781" s="624">
        <v>4.84</v>
      </c>
      <c r="F781" s="624">
        <f t="shared" si="24"/>
        <v>122.5488</v>
      </c>
      <c r="G781" s="624">
        <f t="shared" si="25"/>
        <v>122.55</v>
      </c>
      <c r="H781" s="19"/>
    </row>
    <row r="782" ht="24" customHeight="1" spans="1:8">
      <c r="A782" s="443">
        <v>778</v>
      </c>
      <c r="B782" s="12" t="s">
        <v>773</v>
      </c>
      <c r="C782" s="24" t="s">
        <v>736</v>
      </c>
      <c r="D782" s="371">
        <v>24.54</v>
      </c>
      <c r="E782" s="624">
        <v>4.84</v>
      </c>
      <c r="F782" s="624">
        <f t="shared" si="24"/>
        <v>118.7736</v>
      </c>
      <c r="G782" s="624">
        <f t="shared" si="25"/>
        <v>118.77</v>
      </c>
      <c r="H782" s="19"/>
    </row>
    <row r="783" ht="24" customHeight="1" spans="1:8">
      <c r="A783" s="443">
        <v>779</v>
      </c>
      <c r="B783" s="12" t="s">
        <v>774</v>
      </c>
      <c r="C783" s="24" t="s">
        <v>736</v>
      </c>
      <c r="D783" s="371">
        <v>13.92</v>
      </c>
      <c r="E783" s="624">
        <v>4.84</v>
      </c>
      <c r="F783" s="624">
        <f t="shared" si="24"/>
        <v>67.3728</v>
      </c>
      <c r="G783" s="624">
        <f t="shared" si="25"/>
        <v>67.37</v>
      </c>
      <c r="H783" s="19"/>
    </row>
    <row r="784" ht="24" customHeight="1" spans="1:8">
      <c r="A784" s="443">
        <v>780</v>
      </c>
      <c r="B784" s="12" t="s">
        <v>775</v>
      </c>
      <c r="C784" s="24" t="s">
        <v>736</v>
      </c>
      <c r="D784" s="371">
        <v>14.4</v>
      </c>
      <c r="E784" s="624">
        <v>4.84</v>
      </c>
      <c r="F784" s="624">
        <f t="shared" si="24"/>
        <v>69.696</v>
      </c>
      <c r="G784" s="624">
        <f t="shared" si="25"/>
        <v>69.7</v>
      </c>
      <c r="H784" s="19"/>
    </row>
    <row r="785" ht="24" customHeight="1" spans="1:8">
      <c r="A785" s="443">
        <v>781</v>
      </c>
      <c r="B785" s="12" t="s">
        <v>776</v>
      </c>
      <c r="C785" s="24" t="s">
        <v>736</v>
      </c>
      <c r="D785" s="371">
        <v>18.64</v>
      </c>
      <c r="E785" s="624">
        <v>4.84</v>
      </c>
      <c r="F785" s="624">
        <f t="shared" si="24"/>
        <v>90.2176</v>
      </c>
      <c r="G785" s="624">
        <f t="shared" si="25"/>
        <v>90.22</v>
      </c>
      <c r="H785" s="19"/>
    </row>
    <row r="786" ht="24" customHeight="1" spans="1:8">
      <c r="A786" s="443">
        <v>782</v>
      </c>
      <c r="B786" s="12" t="s">
        <v>777</v>
      </c>
      <c r="C786" s="24" t="s">
        <v>736</v>
      </c>
      <c r="D786" s="371">
        <v>83.98</v>
      </c>
      <c r="E786" s="624">
        <v>4.84</v>
      </c>
      <c r="F786" s="624">
        <f t="shared" si="24"/>
        <v>406.4632</v>
      </c>
      <c r="G786" s="624">
        <f t="shared" si="25"/>
        <v>406.46</v>
      </c>
      <c r="H786" s="19"/>
    </row>
    <row r="787" ht="24" customHeight="1" spans="1:8">
      <c r="A787" s="443">
        <v>783</v>
      </c>
      <c r="B787" s="12" t="s">
        <v>778</v>
      </c>
      <c r="C787" s="24" t="s">
        <v>736</v>
      </c>
      <c r="D787" s="371">
        <v>10.23</v>
      </c>
      <c r="E787" s="624">
        <v>4.84</v>
      </c>
      <c r="F787" s="624">
        <f t="shared" si="24"/>
        <v>49.5132</v>
      </c>
      <c r="G787" s="624">
        <f t="shared" si="25"/>
        <v>49.51</v>
      </c>
      <c r="H787" s="19"/>
    </row>
    <row r="788" ht="24" customHeight="1" spans="1:8">
      <c r="A788" s="443">
        <v>784</v>
      </c>
      <c r="B788" s="12" t="s">
        <v>779</v>
      </c>
      <c r="C788" s="24" t="s">
        <v>736</v>
      </c>
      <c r="D788" s="371">
        <v>13.85</v>
      </c>
      <c r="E788" s="624">
        <v>4.84</v>
      </c>
      <c r="F788" s="624">
        <f t="shared" si="24"/>
        <v>67.034</v>
      </c>
      <c r="G788" s="624">
        <f t="shared" si="25"/>
        <v>67.03</v>
      </c>
      <c r="H788" s="19"/>
    </row>
    <row r="789" ht="24" customHeight="1" spans="1:8">
      <c r="A789" s="443">
        <v>785</v>
      </c>
      <c r="B789" s="12" t="s">
        <v>780</v>
      </c>
      <c r="C789" s="24" t="s">
        <v>736</v>
      </c>
      <c r="D789" s="371">
        <v>13</v>
      </c>
      <c r="E789" s="624">
        <v>4.84</v>
      </c>
      <c r="F789" s="624">
        <f t="shared" si="24"/>
        <v>62.92</v>
      </c>
      <c r="G789" s="624">
        <f t="shared" si="25"/>
        <v>62.92</v>
      </c>
      <c r="H789" s="19"/>
    </row>
    <row r="790" ht="24" customHeight="1" spans="1:8">
      <c r="A790" s="443">
        <v>786</v>
      </c>
      <c r="B790" s="12" t="s">
        <v>781</v>
      </c>
      <c r="C790" s="24" t="s">
        <v>782</v>
      </c>
      <c r="D790" s="371">
        <v>3.83</v>
      </c>
      <c r="E790" s="624">
        <v>4.84</v>
      </c>
      <c r="F790" s="624">
        <f t="shared" si="24"/>
        <v>18.5372</v>
      </c>
      <c r="G790" s="624">
        <f t="shared" si="25"/>
        <v>18.54</v>
      </c>
      <c r="H790" s="19"/>
    </row>
    <row r="791" ht="24" customHeight="1" spans="1:8">
      <c r="A791" s="443">
        <v>787</v>
      </c>
      <c r="B791" s="12" t="s">
        <v>783</v>
      </c>
      <c r="C791" s="24" t="s">
        <v>782</v>
      </c>
      <c r="D791" s="371">
        <v>18.8</v>
      </c>
      <c r="E791" s="624">
        <v>4.84</v>
      </c>
      <c r="F791" s="624">
        <f t="shared" si="24"/>
        <v>90.992</v>
      </c>
      <c r="G791" s="624">
        <f t="shared" si="25"/>
        <v>90.99</v>
      </c>
      <c r="H791" s="19"/>
    </row>
    <row r="792" ht="24" customHeight="1" spans="1:8">
      <c r="A792" s="443">
        <v>788</v>
      </c>
      <c r="B792" s="12" t="s">
        <v>784</v>
      </c>
      <c r="C792" s="24" t="s">
        <v>782</v>
      </c>
      <c r="D792" s="371">
        <v>9.83</v>
      </c>
      <c r="E792" s="624">
        <v>4.84</v>
      </c>
      <c r="F792" s="624">
        <f t="shared" si="24"/>
        <v>47.5772</v>
      </c>
      <c r="G792" s="624">
        <f t="shared" si="25"/>
        <v>47.58</v>
      </c>
      <c r="H792" s="19"/>
    </row>
    <row r="793" ht="24" customHeight="1" spans="1:8">
      <c r="A793" s="443">
        <v>789</v>
      </c>
      <c r="B793" s="12" t="s">
        <v>785</v>
      </c>
      <c r="C793" s="24" t="s">
        <v>782</v>
      </c>
      <c r="D793" s="371">
        <v>5.43</v>
      </c>
      <c r="E793" s="624">
        <v>4.84</v>
      </c>
      <c r="F793" s="624">
        <f t="shared" si="24"/>
        <v>26.2812</v>
      </c>
      <c r="G793" s="624">
        <f t="shared" si="25"/>
        <v>26.28</v>
      </c>
      <c r="H793" s="19"/>
    </row>
    <row r="794" ht="24" customHeight="1" spans="1:8">
      <c r="A794" s="443">
        <v>790</v>
      </c>
      <c r="B794" s="12" t="s">
        <v>786</v>
      </c>
      <c r="C794" s="24" t="s">
        <v>782</v>
      </c>
      <c r="D794" s="371">
        <v>3.9</v>
      </c>
      <c r="E794" s="624">
        <v>4.84</v>
      </c>
      <c r="F794" s="624">
        <f t="shared" si="24"/>
        <v>18.876</v>
      </c>
      <c r="G794" s="624">
        <f t="shared" si="25"/>
        <v>18.88</v>
      </c>
      <c r="H794" s="19"/>
    </row>
    <row r="795" ht="24" customHeight="1" spans="1:8">
      <c r="A795" s="443">
        <v>791</v>
      </c>
      <c r="B795" s="12" t="s">
        <v>787</v>
      </c>
      <c r="C795" s="24" t="s">
        <v>782</v>
      </c>
      <c r="D795" s="371">
        <v>30.31</v>
      </c>
      <c r="E795" s="624">
        <v>4.84</v>
      </c>
      <c r="F795" s="624">
        <f t="shared" si="24"/>
        <v>146.7004</v>
      </c>
      <c r="G795" s="624">
        <f t="shared" si="25"/>
        <v>146.7</v>
      </c>
      <c r="H795" s="19"/>
    </row>
    <row r="796" ht="24" customHeight="1" spans="1:8">
      <c r="A796" s="443">
        <v>792</v>
      </c>
      <c r="B796" s="12" t="s">
        <v>788</v>
      </c>
      <c r="C796" s="24" t="s">
        <v>782</v>
      </c>
      <c r="D796" s="371">
        <v>11.17</v>
      </c>
      <c r="E796" s="624">
        <v>4.84</v>
      </c>
      <c r="F796" s="624">
        <f t="shared" si="24"/>
        <v>54.0628</v>
      </c>
      <c r="G796" s="624">
        <f t="shared" si="25"/>
        <v>54.06</v>
      </c>
      <c r="H796" s="19"/>
    </row>
    <row r="797" ht="24" customHeight="1" spans="1:8">
      <c r="A797" s="443">
        <v>793</v>
      </c>
      <c r="B797" s="12" t="s">
        <v>789</v>
      </c>
      <c r="C797" s="24" t="s">
        <v>782</v>
      </c>
      <c r="D797" s="371">
        <v>22.58</v>
      </c>
      <c r="E797" s="624">
        <v>4.84</v>
      </c>
      <c r="F797" s="624">
        <f t="shared" si="24"/>
        <v>109.2872</v>
      </c>
      <c r="G797" s="624">
        <f t="shared" si="25"/>
        <v>109.29</v>
      </c>
      <c r="H797" s="19"/>
    </row>
    <row r="798" ht="24" customHeight="1" spans="1:8">
      <c r="A798" s="443">
        <v>794</v>
      </c>
      <c r="B798" s="12" t="s">
        <v>790</v>
      </c>
      <c r="C798" s="24" t="s">
        <v>782</v>
      </c>
      <c r="D798" s="371">
        <v>12.67</v>
      </c>
      <c r="E798" s="624">
        <v>4.84</v>
      </c>
      <c r="F798" s="624">
        <f t="shared" si="24"/>
        <v>61.3228</v>
      </c>
      <c r="G798" s="624">
        <f t="shared" si="25"/>
        <v>61.32</v>
      </c>
      <c r="H798" s="19"/>
    </row>
    <row r="799" ht="24" customHeight="1" spans="1:8">
      <c r="A799" s="443">
        <v>795</v>
      </c>
      <c r="B799" s="12" t="s">
        <v>791</v>
      </c>
      <c r="C799" s="24" t="s">
        <v>782</v>
      </c>
      <c r="D799" s="371">
        <v>0.69</v>
      </c>
      <c r="E799" s="624">
        <v>4.84</v>
      </c>
      <c r="F799" s="624">
        <f t="shared" si="24"/>
        <v>3.3396</v>
      </c>
      <c r="G799" s="624">
        <f t="shared" si="25"/>
        <v>3.34</v>
      </c>
      <c r="H799" s="19"/>
    </row>
    <row r="800" ht="24" customHeight="1" spans="1:8">
      <c r="A800" s="443">
        <v>796</v>
      </c>
      <c r="B800" s="12" t="s">
        <v>792</v>
      </c>
      <c r="C800" s="24" t="s">
        <v>793</v>
      </c>
      <c r="D800" s="371">
        <v>35.23</v>
      </c>
      <c r="E800" s="624">
        <v>4.84</v>
      </c>
      <c r="F800" s="624">
        <f t="shared" si="24"/>
        <v>170.5132</v>
      </c>
      <c r="G800" s="624">
        <f t="shared" si="25"/>
        <v>170.51</v>
      </c>
      <c r="H800" s="19"/>
    </row>
    <row r="801" ht="24" customHeight="1" spans="1:8">
      <c r="A801" s="443">
        <v>797</v>
      </c>
      <c r="B801" s="12" t="s">
        <v>794</v>
      </c>
      <c r="C801" s="24" t="s">
        <v>730</v>
      </c>
      <c r="D801" s="371">
        <v>110.27</v>
      </c>
      <c r="E801" s="624">
        <v>4.84</v>
      </c>
      <c r="F801" s="624">
        <f t="shared" si="24"/>
        <v>533.7068</v>
      </c>
      <c r="G801" s="624">
        <f t="shared" si="25"/>
        <v>533.71</v>
      </c>
      <c r="H801" s="19"/>
    </row>
    <row r="802" ht="24" customHeight="1" spans="1:8">
      <c r="A802" s="443">
        <v>798</v>
      </c>
      <c r="B802" s="12" t="s">
        <v>795</v>
      </c>
      <c r="C802" s="24" t="s">
        <v>730</v>
      </c>
      <c r="D802" s="371">
        <v>178.19</v>
      </c>
      <c r="E802" s="624">
        <v>4.84</v>
      </c>
      <c r="F802" s="624">
        <f t="shared" si="24"/>
        <v>862.4396</v>
      </c>
      <c r="G802" s="624">
        <f t="shared" si="25"/>
        <v>862.44</v>
      </c>
      <c r="H802" s="19"/>
    </row>
    <row r="803" ht="24" customHeight="1" spans="1:8">
      <c r="A803" s="443">
        <v>799</v>
      </c>
      <c r="B803" s="12" t="s">
        <v>796</v>
      </c>
      <c r="C803" s="24" t="s">
        <v>745</v>
      </c>
      <c r="D803" s="371">
        <v>72.07</v>
      </c>
      <c r="E803" s="624">
        <v>4.84</v>
      </c>
      <c r="F803" s="624">
        <f t="shared" si="24"/>
        <v>348.8188</v>
      </c>
      <c r="G803" s="624">
        <f t="shared" si="25"/>
        <v>348.82</v>
      </c>
      <c r="H803" s="19"/>
    </row>
    <row r="804" ht="24" customHeight="1" spans="1:8">
      <c r="A804" s="443">
        <v>800</v>
      </c>
      <c r="B804" s="12" t="s">
        <v>797</v>
      </c>
      <c r="C804" s="24" t="s">
        <v>736</v>
      </c>
      <c r="D804" s="371">
        <v>57.88</v>
      </c>
      <c r="E804" s="624">
        <v>4.84</v>
      </c>
      <c r="F804" s="624">
        <f t="shared" ref="F804:F810" si="26">D804*E804</f>
        <v>280.1392</v>
      </c>
      <c r="G804" s="624">
        <f t="shared" si="25"/>
        <v>280.14</v>
      </c>
      <c r="H804" s="19"/>
    </row>
    <row r="805" ht="24" customHeight="1" spans="1:8">
      <c r="A805" s="443">
        <v>801</v>
      </c>
      <c r="B805" s="12" t="s">
        <v>798</v>
      </c>
      <c r="C805" s="24" t="s">
        <v>793</v>
      </c>
      <c r="D805" s="371">
        <f>81.62-29.54</f>
        <v>52.08</v>
      </c>
      <c r="E805" s="624">
        <v>4.84</v>
      </c>
      <c r="F805" s="624">
        <f t="shared" si="26"/>
        <v>252.0672</v>
      </c>
      <c r="G805" s="624">
        <f t="shared" si="25"/>
        <v>252.07</v>
      </c>
      <c r="H805" s="19"/>
    </row>
    <row r="806" ht="24" customHeight="1" spans="1:8">
      <c r="A806" s="443">
        <v>802</v>
      </c>
      <c r="B806" s="12" t="s">
        <v>799</v>
      </c>
      <c r="C806" s="24" t="s">
        <v>736</v>
      </c>
      <c r="D806" s="371">
        <v>127</v>
      </c>
      <c r="E806" s="624">
        <v>4.84</v>
      </c>
      <c r="F806" s="624">
        <f t="shared" si="26"/>
        <v>614.68</v>
      </c>
      <c r="G806" s="624">
        <f t="shared" si="25"/>
        <v>614.68</v>
      </c>
      <c r="H806" s="19"/>
    </row>
    <row r="807" ht="24" customHeight="1" spans="1:8">
      <c r="A807" s="443">
        <v>803</v>
      </c>
      <c r="B807" s="12" t="s">
        <v>800</v>
      </c>
      <c r="C807" s="24" t="s">
        <v>782</v>
      </c>
      <c r="D807" s="371">
        <v>215.92</v>
      </c>
      <c r="E807" s="624">
        <v>4.84</v>
      </c>
      <c r="F807" s="624">
        <f t="shared" si="26"/>
        <v>1045.0528</v>
      </c>
      <c r="G807" s="624">
        <f t="shared" si="25"/>
        <v>1045.05</v>
      </c>
      <c r="H807" s="19"/>
    </row>
    <row r="808" ht="24" customHeight="1" spans="1:8">
      <c r="A808" s="443">
        <v>804</v>
      </c>
      <c r="B808" s="12" t="s">
        <v>801</v>
      </c>
      <c r="C808" s="24" t="s">
        <v>782</v>
      </c>
      <c r="D808" s="371">
        <v>32.4</v>
      </c>
      <c r="E808" s="624">
        <v>4.84</v>
      </c>
      <c r="F808" s="624">
        <f t="shared" si="26"/>
        <v>156.816</v>
      </c>
      <c r="G808" s="624">
        <f t="shared" si="25"/>
        <v>156.82</v>
      </c>
      <c r="H808" s="19"/>
    </row>
    <row r="809" ht="24" customHeight="1" spans="1:8">
      <c r="A809" s="443">
        <v>805</v>
      </c>
      <c r="B809" s="12" t="s">
        <v>802</v>
      </c>
      <c r="C809" s="24" t="s">
        <v>803</v>
      </c>
      <c r="D809" s="371">
        <v>42</v>
      </c>
      <c r="E809" s="624">
        <v>4.84</v>
      </c>
      <c r="F809" s="624">
        <f t="shared" si="26"/>
        <v>203.28</v>
      </c>
      <c r="G809" s="624">
        <f t="shared" si="25"/>
        <v>203.28</v>
      </c>
      <c r="H809" s="19"/>
    </row>
    <row r="810" ht="24" customHeight="1" spans="1:8">
      <c r="A810" s="443">
        <v>806</v>
      </c>
      <c r="B810" s="12" t="s">
        <v>804</v>
      </c>
      <c r="C810" s="24" t="s">
        <v>803</v>
      </c>
      <c r="D810" s="371">
        <v>81.94</v>
      </c>
      <c r="E810" s="624">
        <v>4.84</v>
      </c>
      <c r="F810" s="624">
        <f t="shared" si="26"/>
        <v>396.5896</v>
      </c>
      <c r="G810" s="624">
        <f t="shared" si="25"/>
        <v>396.59</v>
      </c>
      <c r="H810" s="19"/>
    </row>
    <row r="811" ht="24" customHeight="1" spans="1:8">
      <c r="A811" s="443">
        <v>807</v>
      </c>
      <c r="B811" s="12" t="s">
        <v>805</v>
      </c>
      <c r="C811" s="24" t="s">
        <v>806</v>
      </c>
      <c r="D811" s="371">
        <v>83.52</v>
      </c>
      <c r="E811" s="624">
        <v>4.84</v>
      </c>
      <c r="F811" s="624">
        <v>404.24</v>
      </c>
      <c r="G811" s="624">
        <f t="shared" si="25"/>
        <v>404.24</v>
      </c>
      <c r="H811" s="19"/>
    </row>
    <row r="812" ht="24" customHeight="1" spans="1:8">
      <c r="A812" s="443">
        <v>808</v>
      </c>
      <c r="B812" s="12" t="s">
        <v>807</v>
      </c>
      <c r="C812" s="24" t="s">
        <v>806</v>
      </c>
      <c r="D812" s="371">
        <v>80.95</v>
      </c>
      <c r="E812" s="624">
        <v>4.84</v>
      </c>
      <c r="F812" s="624">
        <v>391.8</v>
      </c>
      <c r="G812" s="624">
        <f t="shared" si="25"/>
        <v>391.8</v>
      </c>
      <c r="H812" s="19"/>
    </row>
    <row r="813" ht="24" customHeight="1" spans="1:8">
      <c r="A813" s="443">
        <v>809</v>
      </c>
      <c r="B813" s="12" t="s">
        <v>808</v>
      </c>
      <c r="C813" s="24" t="s">
        <v>806</v>
      </c>
      <c r="D813" s="371">
        <v>142.8</v>
      </c>
      <c r="E813" s="624">
        <v>4.84</v>
      </c>
      <c r="F813" s="624">
        <v>691.15</v>
      </c>
      <c r="G813" s="624">
        <f t="shared" si="25"/>
        <v>691.15</v>
      </c>
      <c r="H813" s="19"/>
    </row>
    <row r="814" ht="24" customHeight="1" spans="1:8">
      <c r="A814" s="443">
        <v>810</v>
      </c>
      <c r="B814" s="12" t="s">
        <v>809</v>
      </c>
      <c r="C814" s="24" t="s">
        <v>806</v>
      </c>
      <c r="D814" s="371">
        <v>63.69</v>
      </c>
      <c r="E814" s="624">
        <v>4.84</v>
      </c>
      <c r="F814" s="624">
        <v>308.26</v>
      </c>
      <c r="G814" s="624">
        <f t="shared" si="25"/>
        <v>308.26</v>
      </c>
      <c r="H814" s="19"/>
    </row>
    <row r="815" ht="24" customHeight="1" spans="1:8">
      <c r="A815" s="443">
        <v>811</v>
      </c>
      <c r="B815" s="12" t="s">
        <v>810</v>
      </c>
      <c r="C815" s="24" t="s">
        <v>806</v>
      </c>
      <c r="D815" s="371">
        <v>126.11</v>
      </c>
      <c r="E815" s="624">
        <v>4.84</v>
      </c>
      <c r="F815" s="624">
        <v>610.37</v>
      </c>
      <c r="G815" s="624">
        <f t="shared" si="25"/>
        <v>610.37</v>
      </c>
      <c r="H815" s="19"/>
    </row>
    <row r="816" ht="24" customHeight="1" spans="1:8">
      <c r="A816" s="443">
        <v>812</v>
      </c>
      <c r="B816" s="12" t="s">
        <v>811</v>
      </c>
      <c r="C816" s="24" t="s">
        <v>806</v>
      </c>
      <c r="D816" s="371">
        <v>54.78</v>
      </c>
      <c r="E816" s="624">
        <v>4.84</v>
      </c>
      <c r="F816" s="624">
        <v>265.14</v>
      </c>
      <c r="G816" s="624">
        <f t="shared" si="25"/>
        <v>265.14</v>
      </c>
      <c r="H816" s="19"/>
    </row>
    <row r="817" ht="24" customHeight="1" spans="1:8">
      <c r="A817" s="443">
        <v>813</v>
      </c>
      <c r="B817" s="12" t="s">
        <v>812</v>
      </c>
      <c r="C817" s="24" t="s">
        <v>806</v>
      </c>
      <c r="D817" s="371">
        <v>55.17</v>
      </c>
      <c r="E817" s="624">
        <v>4.84</v>
      </c>
      <c r="F817" s="624">
        <v>267.02</v>
      </c>
      <c r="G817" s="624">
        <f t="shared" si="25"/>
        <v>267.02</v>
      </c>
      <c r="H817" s="19"/>
    </row>
    <row r="818" ht="24" customHeight="1" spans="1:8">
      <c r="A818" s="443">
        <v>814</v>
      </c>
      <c r="B818" s="12" t="s">
        <v>119</v>
      </c>
      <c r="C818" s="24" t="s">
        <v>806</v>
      </c>
      <c r="D818" s="371">
        <v>25.79</v>
      </c>
      <c r="E818" s="624">
        <v>4.84</v>
      </c>
      <c r="F818" s="624">
        <v>124.82</v>
      </c>
      <c r="G818" s="624">
        <f t="shared" si="25"/>
        <v>124.82</v>
      </c>
      <c r="H818" s="19"/>
    </row>
    <row r="819" ht="24" customHeight="1" spans="1:8">
      <c r="A819" s="443">
        <v>815</v>
      </c>
      <c r="B819" s="12" t="s">
        <v>813</v>
      </c>
      <c r="C819" s="24" t="s">
        <v>806</v>
      </c>
      <c r="D819" s="371">
        <v>32.26</v>
      </c>
      <c r="E819" s="624">
        <v>4.84</v>
      </c>
      <c r="F819" s="624">
        <v>156.14</v>
      </c>
      <c r="G819" s="624">
        <f t="shared" si="25"/>
        <v>156.14</v>
      </c>
      <c r="H819" s="19"/>
    </row>
    <row r="820" ht="24" customHeight="1" spans="1:8">
      <c r="A820" s="443">
        <v>816</v>
      </c>
      <c r="B820" s="12" t="s">
        <v>814</v>
      </c>
      <c r="C820" s="24" t="s">
        <v>806</v>
      </c>
      <c r="D820" s="371">
        <v>44.89</v>
      </c>
      <c r="E820" s="624">
        <v>4.84</v>
      </c>
      <c r="F820" s="624">
        <v>217.27</v>
      </c>
      <c r="G820" s="624">
        <f t="shared" si="25"/>
        <v>217.27</v>
      </c>
      <c r="H820" s="19"/>
    </row>
    <row r="821" ht="24" customHeight="1" spans="1:8">
      <c r="A821" s="443">
        <v>817</v>
      </c>
      <c r="B821" s="12" t="s">
        <v>815</v>
      </c>
      <c r="C821" s="24" t="s">
        <v>806</v>
      </c>
      <c r="D821" s="371">
        <v>30.33</v>
      </c>
      <c r="E821" s="624">
        <v>4.84</v>
      </c>
      <c r="F821" s="624">
        <v>146.8</v>
      </c>
      <c r="G821" s="624">
        <f t="shared" si="25"/>
        <v>146.8</v>
      </c>
      <c r="H821" s="19"/>
    </row>
    <row r="822" ht="24" customHeight="1" spans="1:8">
      <c r="A822" s="443">
        <v>818</v>
      </c>
      <c r="B822" s="12" t="s">
        <v>816</v>
      </c>
      <c r="C822" s="24" t="s">
        <v>806</v>
      </c>
      <c r="D822" s="371">
        <v>51.3</v>
      </c>
      <c r="E822" s="624">
        <v>4.84</v>
      </c>
      <c r="F822" s="624">
        <v>248.29</v>
      </c>
      <c r="G822" s="624">
        <f t="shared" si="25"/>
        <v>248.29</v>
      </c>
      <c r="H822" s="19"/>
    </row>
    <row r="823" ht="24" customHeight="1" spans="1:8">
      <c r="A823" s="443">
        <v>819</v>
      </c>
      <c r="B823" s="12" t="s">
        <v>817</v>
      </c>
      <c r="C823" s="24" t="s">
        <v>806</v>
      </c>
      <c r="D823" s="371">
        <v>60.03</v>
      </c>
      <c r="E823" s="624">
        <v>4.84</v>
      </c>
      <c r="F823" s="624">
        <v>290.55</v>
      </c>
      <c r="G823" s="624">
        <f t="shared" si="25"/>
        <v>290.55</v>
      </c>
      <c r="H823" s="19"/>
    </row>
    <row r="824" ht="24" customHeight="1" spans="1:8">
      <c r="A824" s="443">
        <v>820</v>
      </c>
      <c r="B824" s="12" t="s">
        <v>818</v>
      </c>
      <c r="C824" s="24" t="s">
        <v>806</v>
      </c>
      <c r="D824" s="371">
        <v>140.98</v>
      </c>
      <c r="E824" s="624">
        <v>4.84</v>
      </c>
      <c r="F824" s="624">
        <v>682.34</v>
      </c>
      <c r="G824" s="624">
        <f t="shared" si="25"/>
        <v>682.34</v>
      </c>
      <c r="H824" s="19"/>
    </row>
    <row r="825" ht="24" customHeight="1" spans="1:8">
      <c r="A825" s="443">
        <v>821</v>
      </c>
      <c r="B825" s="12" t="s">
        <v>819</v>
      </c>
      <c r="C825" s="24" t="s">
        <v>806</v>
      </c>
      <c r="D825" s="371">
        <v>25.71</v>
      </c>
      <c r="E825" s="624">
        <v>4.84</v>
      </c>
      <c r="F825" s="624">
        <v>124.44</v>
      </c>
      <c r="G825" s="624">
        <f t="shared" si="25"/>
        <v>124.44</v>
      </c>
      <c r="H825" s="19"/>
    </row>
    <row r="826" ht="24" customHeight="1" spans="1:8">
      <c r="A826" s="443">
        <v>822</v>
      </c>
      <c r="B826" s="12" t="s">
        <v>820</v>
      </c>
      <c r="C826" s="24" t="s">
        <v>806</v>
      </c>
      <c r="D826" s="371">
        <v>9.61</v>
      </c>
      <c r="E826" s="624">
        <v>4.84</v>
      </c>
      <c r="F826" s="624">
        <v>46.51</v>
      </c>
      <c r="G826" s="624">
        <f t="shared" si="25"/>
        <v>46.51</v>
      </c>
      <c r="H826" s="19"/>
    </row>
    <row r="827" ht="24" customHeight="1" spans="1:8">
      <c r="A827" s="443">
        <v>823</v>
      </c>
      <c r="B827" s="12" t="s">
        <v>821</v>
      </c>
      <c r="C827" s="24" t="s">
        <v>806</v>
      </c>
      <c r="D827" s="371">
        <v>60.1</v>
      </c>
      <c r="E827" s="624">
        <v>4.84</v>
      </c>
      <c r="F827" s="624">
        <v>290.88</v>
      </c>
      <c r="G827" s="624">
        <f t="shared" si="25"/>
        <v>290.88</v>
      </c>
      <c r="H827" s="19"/>
    </row>
    <row r="828" ht="24" customHeight="1" spans="1:8">
      <c r="A828" s="443">
        <v>824</v>
      </c>
      <c r="B828" s="12" t="s">
        <v>794</v>
      </c>
      <c r="C828" s="24" t="s">
        <v>806</v>
      </c>
      <c r="D828" s="371">
        <v>20.51</v>
      </c>
      <c r="E828" s="624">
        <v>4.84</v>
      </c>
      <c r="F828" s="624">
        <v>99.27</v>
      </c>
      <c r="G828" s="624">
        <f t="shared" si="25"/>
        <v>99.27</v>
      </c>
      <c r="H828" s="19"/>
    </row>
    <row r="829" ht="24" customHeight="1" spans="1:8">
      <c r="A829" s="443">
        <v>825</v>
      </c>
      <c r="B829" s="12" t="s">
        <v>822</v>
      </c>
      <c r="C829" s="24" t="s">
        <v>806</v>
      </c>
      <c r="D829" s="371">
        <v>14.88</v>
      </c>
      <c r="E829" s="624">
        <v>4.84</v>
      </c>
      <c r="F829" s="624">
        <v>72.02</v>
      </c>
      <c r="G829" s="624">
        <f t="shared" si="25"/>
        <v>72.02</v>
      </c>
      <c r="H829" s="19"/>
    </row>
    <row r="830" ht="24" customHeight="1" spans="1:8">
      <c r="A830" s="443">
        <v>826</v>
      </c>
      <c r="B830" s="12" t="s">
        <v>823</v>
      </c>
      <c r="C830" s="24" t="s">
        <v>806</v>
      </c>
      <c r="D830" s="371">
        <v>129.41</v>
      </c>
      <c r="E830" s="624">
        <v>4.84</v>
      </c>
      <c r="F830" s="624">
        <v>626.34</v>
      </c>
      <c r="G830" s="624">
        <f t="shared" si="25"/>
        <v>626.34</v>
      </c>
      <c r="H830" s="19"/>
    </row>
    <row r="831" ht="24" customHeight="1" spans="1:8">
      <c r="A831" s="443">
        <v>827</v>
      </c>
      <c r="B831" s="12" t="s">
        <v>824</v>
      </c>
      <c r="C831" s="24" t="s">
        <v>806</v>
      </c>
      <c r="D831" s="371">
        <v>25.09</v>
      </c>
      <c r="E831" s="624">
        <v>4.84</v>
      </c>
      <c r="F831" s="624">
        <v>121.44</v>
      </c>
      <c r="G831" s="624">
        <f t="shared" si="25"/>
        <v>121.44</v>
      </c>
      <c r="H831" s="19"/>
    </row>
    <row r="832" ht="24" customHeight="1" spans="1:8">
      <c r="A832" s="443">
        <v>828</v>
      </c>
      <c r="B832" s="12" t="s">
        <v>825</v>
      </c>
      <c r="C832" s="24" t="s">
        <v>806</v>
      </c>
      <c r="D832" s="371">
        <v>14.12</v>
      </c>
      <c r="E832" s="624">
        <v>4.84</v>
      </c>
      <c r="F832" s="624">
        <v>68.34</v>
      </c>
      <c r="G832" s="624">
        <f t="shared" si="25"/>
        <v>68.34</v>
      </c>
      <c r="H832" s="19"/>
    </row>
    <row r="833" ht="24" customHeight="1" spans="1:8">
      <c r="A833" s="443">
        <v>829</v>
      </c>
      <c r="B833" s="12" t="s">
        <v>826</v>
      </c>
      <c r="C833" s="24" t="s">
        <v>806</v>
      </c>
      <c r="D833" s="371">
        <v>42.71</v>
      </c>
      <c r="E833" s="624">
        <v>4.84</v>
      </c>
      <c r="F833" s="624">
        <v>206.72</v>
      </c>
      <c r="G833" s="624">
        <f t="shared" si="25"/>
        <v>206.72</v>
      </c>
      <c r="H833" s="19"/>
    </row>
    <row r="834" ht="24" customHeight="1" spans="1:8">
      <c r="A834" s="443">
        <v>830</v>
      </c>
      <c r="B834" s="12" t="s">
        <v>827</v>
      </c>
      <c r="C834" s="24" t="s">
        <v>806</v>
      </c>
      <c r="D834" s="371">
        <v>11.16</v>
      </c>
      <c r="E834" s="624">
        <v>4.84</v>
      </c>
      <c r="F834" s="624">
        <v>54.01</v>
      </c>
      <c r="G834" s="624">
        <f t="shared" si="25"/>
        <v>54.01</v>
      </c>
      <c r="H834" s="19"/>
    </row>
    <row r="835" ht="24" customHeight="1" spans="1:8">
      <c r="A835" s="443">
        <v>831</v>
      </c>
      <c r="B835" s="12" t="s">
        <v>828</v>
      </c>
      <c r="C835" s="24" t="s">
        <v>806</v>
      </c>
      <c r="D835" s="371">
        <v>92.62</v>
      </c>
      <c r="E835" s="624">
        <v>4.84</v>
      </c>
      <c r="F835" s="624">
        <v>448.28</v>
      </c>
      <c r="G835" s="624">
        <f t="shared" si="25"/>
        <v>448.28</v>
      </c>
      <c r="H835" s="19"/>
    </row>
    <row r="836" ht="24" customHeight="1" spans="1:8">
      <c r="A836" s="443">
        <v>832</v>
      </c>
      <c r="B836" s="12" t="s">
        <v>381</v>
      </c>
      <c r="C836" s="24" t="s">
        <v>806</v>
      </c>
      <c r="D836" s="371">
        <v>73.93</v>
      </c>
      <c r="E836" s="624">
        <v>4.84</v>
      </c>
      <c r="F836" s="624">
        <v>357.82</v>
      </c>
      <c r="G836" s="624">
        <f t="shared" si="25"/>
        <v>357.82</v>
      </c>
      <c r="H836" s="19"/>
    </row>
    <row r="837" ht="24" customHeight="1" spans="1:8">
      <c r="A837" s="443">
        <v>833</v>
      </c>
      <c r="B837" s="12" t="s">
        <v>829</v>
      </c>
      <c r="C837" s="24" t="s">
        <v>830</v>
      </c>
      <c r="D837" s="371">
        <v>4.44</v>
      </c>
      <c r="E837" s="624">
        <v>4.84</v>
      </c>
      <c r="F837" s="624">
        <v>21.49</v>
      </c>
      <c r="G837" s="624">
        <f t="shared" ref="G837:G900" si="27">ROUND(F837,2)</f>
        <v>21.49</v>
      </c>
      <c r="H837" s="19"/>
    </row>
    <row r="838" ht="24" customHeight="1" spans="1:8">
      <c r="A838" s="443">
        <v>834</v>
      </c>
      <c r="B838" s="12" t="s">
        <v>831</v>
      </c>
      <c r="C838" s="24" t="s">
        <v>830</v>
      </c>
      <c r="D838" s="371">
        <v>7.85</v>
      </c>
      <c r="E838" s="624">
        <v>4.84</v>
      </c>
      <c r="F838" s="624">
        <v>37.99</v>
      </c>
      <c r="G838" s="624">
        <f t="shared" si="27"/>
        <v>37.99</v>
      </c>
      <c r="H838" s="19"/>
    </row>
    <row r="839" ht="24" customHeight="1" spans="1:8">
      <c r="A839" s="443">
        <v>835</v>
      </c>
      <c r="B839" s="12" t="s">
        <v>832</v>
      </c>
      <c r="C839" s="24" t="s">
        <v>830</v>
      </c>
      <c r="D839" s="371">
        <v>12.05</v>
      </c>
      <c r="E839" s="624">
        <v>4.84</v>
      </c>
      <c r="F839" s="624">
        <v>58.32</v>
      </c>
      <c r="G839" s="624">
        <f t="shared" si="27"/>
        <v>58.32</v>
      </c>
      <c r="H839" s="19"/>
    </row>
    <row r="840" ht="24" customHeight="1" spans="1:8">
      <c r="A840" s="443">
        <v>836</v>
      </c>
      <c r="B840" s="12" t="s">
        <v>833</v>
      </c>
      <c r="C840" s="24" t="s">
        <v>830</v>
      </c>
      <c r="D840" s="371">
        <v>4.98</v>
      </c>
      <c r="E840" s="624">
        <v>4.84</v>
      </c>
      <c r="F840" s="624">
        <v>24.1</v>
      </c>
      <c r="G840" s="624">
        <f t="shared" si="27"/>
        <v>24.1</v>
      </c>
      <c r="H840" s="19"/>
    </row>
    <row r="841" ht="24" customHeight="1" spans="1:8">
      <c r="A841" s="443">
        <v>837</v>
      </c>
      <c r="B841" s="12" t="s">
        <v>834</v>
      </c>
      <c r="C841" s="24" t="s">
        <v>830</v>
      </c>
      <c r="D841" s="371">
        <v>7.94</v>
      </c>
      <c r="E841" s="624">
        <v>4.84</v>
      </c>
      <c r="F841" s="624">
        <v>38.43</v>
      </c>
      <c r="G841" s="624">
        <f t="shared" si="27"/>
        <v>38.43</v>
      </c>
      <c r="H841" s="19"/>
    </row>
    <row r="842" ht="24" customHeight="1" spans="1:8">
      <c r="A842" s="443">
        <v>838</v>
      </c>
      <c r="B842" s="12" t="s">
        <v>835</v>
      </c>
      <c r="C842" s="24" t="s">
        <v>830</v>
      </c>
      <c r="D842" s="371">
        <v>32.59</v>
      </c>
      <c r="E842" s="624">
        <v>4.84</v>
      </c>
      <c r="F842" s="624">
        <v>157.74</v>
      </c>
      <c r="G842" s="624">
        <f t="shared" si="27"/>
        <v>157.74</v>
      </c>
      <c r="H842" s="19"/>
    </row>
    <row r="843" ht="24" customHeight="1" spans="1:8">
      <c r="A843" s="443">
        <v>839</v>
      </c>
      <c r="B843" s="12" t="s">
        <v>836</v>
      </c>
      <c r="C843" s="24" t="s">
        <v>830</v>
      </c>
      <c r="D843" s="371">
        <v>27.45</v>
      </c>
      <c r="E843" s="624">
        <v>4.84</v>
      </c>
      <c r="F843" s="624">
        <v>132.86</v>
      </c>
      <c r="G843" s="624">
        <f t="shared" si="27"/>
        <v>132.86</v>
      </c>
      <c r="H843" s="19"/>
    </row>
    <row r="844" ht="24" customHeight="1" spans="1:8">
      <c r="A844" s="443">
        <v>840</v>
      </c>
      <c r="B844" s="12" t="s">
        <v>837</v>
      </c>
      <c r="C844" s="24" t="s">
        <v>830</v>
      </c>
      <c r="D844" s="371">
        <v>37.06</v>
      </c>
      <c r="E844" s="624">
        <v>4.84</v>
      </c>
      <c r="F844" s="624">
        <v>179.37</v>
      </c>
      <c r="G844" s="624">
        <f t="shared" si="27"/>
        <v>179.37</v>
      </c>
      <c r="H844" s="19"/>
    </row>
    <row r="845" ht="24" customHeight="1" spans="1:8">
      <c r="A845" s="443">
        <v>841</v>
      </c>
      <c r="B845" s="12" t="s">
        <v>838</v>
      </c>
      <c r="C845" s="24" t="s">
        <v>830</v>
      </c>
      <c r="D845" s="371">
        <v>24.55</v>
      </c>
      <c r="E845" s="624">
        <v>4.84</v>
      </c>
      <c r="F845" s="624">
        <v>118.82</v>
      </c>
      <c r="G845" s="624">
        <f t="shared" si="27"/>
        <v>118.82</v>
      </c>
      <c r="H845" s="19"/>
    </row>
    <row r="846" ht="24" customHeight="1" spans="1:8">
      <c r="A846" s="443">
        <v>842</v>
      </c>
      <c r="B846" s="12" t="s">
        <v>839</v>
      </c>
      <c r="C846" s="24" t="s">
        <v>830</v>
      </c>
      <c r="D846" s="371">
        <v>4.74</v>
      </c>
      <c r="E846" s="624">
        <v>4.84</v>
      </c>
      <c r="F846" s="624">
        <v>22.94</v>
      </c>
      <c r="G846" s="624">
        <f t="shared" si="27"/>
        <v>22.94</v>
      </c>
      <c r="H846" s="19"/>
    </row>
    <row r="847" ht="24" customHeight="1" spans="1:8">
      <c r="A847" s="443">
        <v>843</v>
      </c>
      <c r="B847" s="12" t="s">
        <v>840</v>
      </c>
      <c r="C847" s="24" t="s">
        <v>830</v>
      </c>
      <c r="D847" s="371">
        <v>22.38</v>
      </c>
      <c r="E847" s="624">
        <v>4.84</v>
      </c>
      <c r="F847" s="624">
        <v>108.32</v>
      </c>
      <c r="G847" s="624">
        <f t="shared" si="27"/>
        <v>108.32</v>
      </c>
      <c r="H847" s="19"/>
    </row>
    <row r="848" ht="24" customHeight="1" spans="1:8">
      <c r="A848" s="443">
        <v>844</v>
      </c>
      <c r="B848" s="12" t="s">
        <v>841</v>
      </c>
      <c r="C848" s="24" t="s">
        <v>830</v>
      </c>
      <c r="D848" s="371">
        <v>18.51</v>
      </c>
      <c r="E848" s="624">
        <v>4.84</v>
      </c>
      <c r="F848" s="624">
        <v>89.59</v>
      </c>
      <c r="G848" s="624">
        <f t="shared" si="27"/>
        <v>89.59</v>
      </c>
      <c r="H848" s="19"/>
    </row>
    <row r="849" ht="24" customHeight="1" spans="1:8">
      <c r="A849" s="443">
        <v>845</v>
      </c>
      <c r="B849" s="12" t="s">
        <v>842</v>
      </c>
      <c r="C849" s="24" t="s">
        <v>830</v>
      </c>
      <c r="D849" s="371">
        <v>20.91</v>
      </c>
      <c r="E849" s="624">
        <v>4.84</v>
      </c>
      <c r="F849" s="624">
        <v>101.2</v>
      </c>
      <c r="G849" s="624">
        <f t="shared" si="27"/>
        <v>101.2</v>
      </c>
      <c r="H849" s="19"/>
    </row>
    <row r="850" ht="24" customHeight="1" spans="1:8">
      <c r="A850" s="443">
        <v>846</v>
      </c>
      <c r="B850" s="12" t="s">
        <v>843</v>
      </c>
      <c r="C850" s="24" t="s">
        <v>830</v>
      </c>
      <c r="D850" s="371">
        <v>17.87</v>
      </c>
      <c r="E850" s="624">
        <v>4.84</v>
      </c>
      <c r="F850" s="624">
        <v>86.49</v>
      </c>
      <c r="G850" s="624">
        <f t="shared" si="27"/>
        <v>86.49</v>
      </c>
      <c r="H850" s="19"/>
    </row>
    <row r="851" ht="24" customHeight="1" spans="1:8">
      <c r="A851" s="443">
        <v>847</v>
      </c>
      <c r="B851" s="12" t="s">
        <v>844</v>
      </c>
      <c r="C851" s="24" t="s">
        <v>830</v>
      </c>
      <c r="D851" s="371">
        <v>9.83</v>
      </c>
      <c r="E851" s="624">
        <v>4.84</v>
      </c>
      <c r="F851" s="624">
        <v>47.58</v>
      </c>
      <c r="G851" s="624">
        <f t="shared" si="27"/>
        <v>47.58</v>
      </c>
      <c r="H851" s="19"/>
    </row>
    <row r="852" ht="24" customHeight="1" spans="1:8">
      <c r="A852" s="443">
        <v>848</v>
      </c>
      <c r="B852" s="12" t="s">
        <v>845</v>
      </c>
      <c r="C852" s="24" t="s">
        <v>830</v>
      </c>
      <c r="D852" s="371">
        <v>4.87</v>
      </c>
      <c r="E852" s="624">
        <v>4.84</v>
      </c>
      <c r="F852" s="624">
        <v>23.57</v>
      </c>
      <c r="G852" s="624">
        <f t="shared" si="27"/>
        <v>23.57</v>
      </c>
      <c r="H852" s="19"/>
    </row>
    <row r="853" ht="24" customHeight="1" spans="1:8">
      <c r="A853" s="443">
        <v>849</v>
      </c>
      <c r="B853" s="12" t="s">
        <v>846</v>
      </c>
      <c r="C853" s="24" t="s">
        <v>830</v>
      </c>
      <c r="D853" s="371">
        <v>32.05</v>
      </c>
      <c r="E853" s="624">
        <v>4.84</v>
      </c>
      <c r="F853" s="624">
        <v>155.12</v>
      </c>
      <c r="G853" s="624">
        <f t="shared" si="27"/>
        <v>155.12</v>
      </c>
      <c r="H853" s="19"/>
    </row>
    <row r="854" ht="24" customHeight="1" spans="1:8">
      <c r="A854" s="443">
        <v>850</v>
      </c>
      <c r="B854" s="12" t="s">
        <v>847</v>
      </c>
      <c r="C854" s="24" t="s">
        <v>830</v>
      </c>
      <c r="D854" s="371">
        <v>19.86</v>
      </c>
      <c r="E854" s="624">
        <v>4.84</v>
      </c>
      <c r="F854" s="624">
        <v>96.12</v>
      </c>
      <c r="G854" s="624">
        <f t="shared" si="27"/>
        <v>96.12</v>
      </c>
      <c r="H854" s="19"/>
    </row>
    <row r="855" ht="24" customHeight="1" spans="1:8">
      <c r="A855" s="443">
        <v>851</v>
      </c>
      <c r="B855" s="12" t="s">
        <v>848</v>
      </c>
      <c r="C855" s="24" t="s">
        <v>830</v>
      </c>
      <c r="D855" s="371">
        <v>29.11</v>
      </c>
      <c r="E855" s="624">
        <v>4.84</v>
      </c>
      <c r="F855" s="624">
        <v>140.89</v>
      </c>
      <c r="G855" s="624">
        <f t="shared" si="27"/>
        <v>140.89</v>
      </c>
      <c r="H855" s="19"/>
    </row>
    <row r="856" ht="24" customHeight="1" spans="1:8">
      <c r="A856" s="443">
        <v>852</v>
      </c>
      <c r="B856" s="12" t="s">
        <v>849</v>
      </c>
      <c r="C856" s="24" t="s">
        <v>830</v>
      </c>
      <c r="D856" s="371">
        <v>21.18</v>
      </c>
      <c r="E856" s="624">
        <v>4.84</v>
      </c>
      <c r="F856" s="624">
        <v>102.51</v>
      </c>
      <c r="G856" s="624">
        <f t="shared" si="27"/>
        <v>102.51</v>
      </c>
      <c r="H856" s="19"/>
    </row>
    <row r="857" ht="24" customHeight="1" spans="1:8">
      <c r="A857" s="443">
        <v>853</v>
      </c>
      <c r="B857" s="12" t="s">
        <v>850</v>
      </c>
      <c r="C857" s="24" t="s">
        <v>830</v>
      </c>
      <c r="D857" s="371">
        <v>30.33</v>
      </c>
      <c r="E857" s="624">
        <v>4.84</v>
      </c>
      <c r="F857" s="624">
        <v>146.8</v>
      </c>
      <c r="G857" s="624">
        <f t="shared" si="27"/>
        <v>146.8</v>
      </c>
      <c r="H857" s="19"/>
    </row>
    <row r="858" ht="24" customHeight="1" spans="1:8">
      <c r="A858" s="443">
        <v>854</v>
      </c>
      <c r="B858" s="12" t="s">
        <v>851</v>
      </c>
      <c r="C858" s="24" t="s">
        <v>830</v>
      </c>
      <c r="D858" s="371">
        <v>27.88</v>
      </c>
      <c r="E858" s="624">
        <v>4.84</v>
      </c>
      <c r="F858" s="624">
        <v>134.94</v>
      </c>
      <c r="G858" s="624">
        <f t="shared" si="27"/>
        <v>134.94</v>
      </c>
      <c r="H858" s="19"/>
    </row>
    <row r="859" ht="24" customHeight="1" spans="1:8">
      <c r="A859" s="443">
        <v>855</v>
      </c>
      <c r="B859" s="12" t="s">
        <v>852</v>
      </c>
      <c r="C859" s="24" t="s">
        <v>830</v>
      </c>
      <c r="D859" s="371">
        <v>26.27</v>
      </c>
      <c r="E859" s="624">
        <v>4.84</v>
      </c>
      <c r="F859" s="624">
        <v>127.15</v>
      </c>
      <c r="G859" s="624">
        <f t="shared" si="27"/>
        <v>127.15</v>
      </c>
      <c r="H859" s="19"/>
    </row>
    <row r="860" ht="24" customHeight="1" spans="1:8">
      <c r="A860" s="443">
        <v>856</v>
      </c>
      <c r="B860" s="12" t="s">
        <v>853</v>
      </c>
      <c r="C860" s="24" t="s">
        <v>830</v>
      </c>
      <c r="D860" s="371">
        <v>26.78</v>
      </c>
      <c r="E860" s="624">
        <v>4.84</v>
      </c>
      <c r="F860" s="624">
        <v>129.62</v>
      </c>
      <c r="G860" s="624">
        <f t="shared" si="27"/>
        <v>129.62</v>
      </c>
      <c r="H860" s="19"/>
    </row>
    <row r="861" ht="24" customHeight="1" spans="1:8">
      <c r="A861" s="443">
        <v>857</v>
      </c>
      <c r="B861" s="12" t="s">
        <v>854</v>
      </c>
      <c r="C861" s="24" t="s">
        <v>830</v>
      </c>
      <c r="D861" s="371">
        <v>22.89</v>
      </c>
      <c r="E861" s="624">
        <v>4.84</v>
      </c>
      <c r="F861" s="624">
        <v>110.79</v>
      </c>
      <c r="G861" s="624">
        <f t="shared" si="27"/>
        <v>110.79</v>
      </c>
      <c r="H861" s="19"/>
    </row>
    <row r="862" ht="24" customHeight="1" spans="1:8">
      <c r="A862" s="443">
        <v>858</v>
      </c>
      <c r="B862" s="12" t="s">
        <v>855</v>
      </c>
      <c r="C862" s="24" t="s">
        <v>830</v>
      </c>
      <c r="D862" s="371">
        <v>11.93</v>
      </c>
      <c r="E862" s="624">
        <v>4.84</v>
      </c>
      <c r="F862" s="624">
        <v>57.74</v>
      </c>
      <c r="G862" s="624">
        <f t="shared" si="27"/>
        <v>57.74</v>
      </c>
      <c r="H862" s="19"/>
    </row>
    <row r="863" ht="24" customHeight="1" spans="1:8">
      <c r="A863" s="443">
        <v>859</v>
      </c>
      <c r="B863" s="12" t="s">
        <v>856</v>
      </c>
      <c r="C863" s="24" t="s">
        <v>830</v>
      </c>
      <c r="D863" s="371">
        <v>6.19</v>
      </c>
      <c r="E863" s="624">
        <v>4.84</v>
      </c>
      <c r="F863" s="624">
        <v>29.96</v>
      </c>
      <c r="G863" s="624">
        <f t="shared" si="27"/>
        <v>29.96</v>
      </c>
      <c r="H863" s="19"/>
    </row>
    <row r="864" ht="24" customHeight="1" spans="1:8">
      <c r="A864" s="443">
        <v>860</v>
      </c>
      <c r="B864" s="12" t="s">
        <v>857</v>
      </c>
      <c r="C864" s="24" t="s">
        <v>830</v>
      </c>
      <c r="D864" s="371">
        <v>15.18</v>
      </c>
      <c r="E864" s="624">
        <v>4.84</v>
      </c>
      <c r="F864" s="624">
        <v>73.47</v>
      </c>
      <c r="G864" s="624">
        <f t="shared" si="27"/>
        <v>73.47</v>
      </c>
      <c r="H864" s="19"/>
    </row>
    <row r="865" ht="24" customHeight="1" spans="1:8">
      <c r="A865" s="443">
        <v>861</v>
      </c>
      <c r="B865" s="12" t="s">
        <v>858</v>
      </c>
      <c r="C865" s="24" t="s">
        <v>830</v>
      </c>
      <c r="D865" s="371">
        <v>10.1</v>
      </c>
      <c r="E865" s="624">
        <v>4.84</v>
      </c>
      <c r="F865" s="624">
        <v>48.88</v>
      </c>
      <c r="G865" s="624">
        <f t="shared" si="27"/>
        <v>48.88</v>
      </c>
      <c r="H865" s="19"/>
    </row>
    <row r="866" ht="24" customHeight="1" spans="1:8">
      <c r="A866" s="443">
        <v>862</v>
      </c>
      <c r="B866" s="12" t="s">
        <v>859</v>
      </c>
      <c r="C866" s="24" t="s">
        <v>830</v>
      </c>
      <c r="D866" s="371">
        <v>11.17</v>
      </c>
      <c r="E866" s="624">
        <v>4.84</v>
      </c>
      <c r="F866" s="624">
        <v>54.06</v>
      </c>
      <c r="G866" s="624">
        <f t="shared" si="27"/>
        <v>54.06</v>
      </c>
      <c r="H866" s="19"/>
    </row>
    <row r="867" ht="24" customHeight="1" spans="1:8">
      <c r="A867" s="443">
        <v>863</v>
      </c>
      <c r="B867" s="12" t="s">
        <v>860</v>
      </c>
      <c r="C867" s="24" t="s">
        <v>830</v>
      </c>
      <c r="D867" s="371">
        <v>17.52</v>
      </c>
      <c r="E867" s="624">
        <v>4.84</v>
      </c>
      <c r="F867" s="624">
        <v>84.8</v>
      </c>
      <c r="G867" s="624">
        <f t="shared" si="27"/>
        <v>84.8</v>
      </c>
      <c r="H867" s="19"/>
    </row>
    <row r="868" ht="24" customHeight="1" spans="1:8">
      <c r="A868" s="443">
        <v>864</v>
      </c>
      <c r="B868" s="12" t="s">
        <v>861</v>
      </c>
      <c r="C868" s="24" t="s">
        <v>830</v>
      </c>
      <c r="D868" s="371">
        <v>8.54</v>
      </c>
      <c r="E868" s="624">
        <v>4.84</v>
      </c>
      <c r="F868" s="624">
        <v>41.33</v>
      </c>
      <c r="G868" s="624">
        <f t="shared" si="27"/>
        <v>41.33</v>
      </c>
      <c r="H868" s="19"/>
    </row>
    <row r="869" ht="24" customHeight="1" spans="1:8">
      <c r="A869" s="443">
        <v>865</v>
      </c>
      <c r="B869" s="12" t="s">
        <v>851</v>
      </c>
      <c r="C869" s="24" t="s">
        <v>830</v>
      </c>
      <c r="D869" s="371">
        <v>27.39</v>
      </c>
      <c r="E869" s="624">
        <v>4.84</v>
      </c>
      <c r="F869" s="624">
        <v>132.57</v>
      </c>
      <c r="G869" s="624">
        <f t="shared" si="27"/>
        <v>132.57</v>
      </c>
      <c r="H869" s="19"/>
    </row>
    <row r="870" ht="24" customHeight="1" spans="1:8">
      <c r="A870" s="443">
        <v>866</v>
      </c>
      <c r="B870" s="12" t="s">
        <v>862</v>
      </c>
      <c r="C870" s="24" t="s">
        <v>830</v>
      </c>
      <c r="D870" s="371">
        <v>34.32</v>
      </c>
      <c r="E870" s="624">
        <v>4.84</v>
      </c>
      <c r="F870" s="624">
        <v>166.11</v>
      </c>
      <c r="G870" s="624">
        <f t="shared" si="27"/>
        <v>166.11</v>
      </c>
      <c r="H870" s="19"/>
    </row>
    <row r="871" ht="24" customHeight="1" spans="1:8">
      <c r="A871" s="443">
        <v>867</v>
      </c>
      <c r="B871" s="12" t="s">
        <v>863</v>
      </c>
      <c r="C871" s="24" t="s">
        <v>830</v>
      </c>
      <c r="D871" s="371">
        <v>21.49</v>
      </c>
      <c r="E871" s="624">
        <v>4.84</v>
      </c>
      <c r="F871" s="624">
        <v>104.01</v>
      </c>
      <c r="G871" s="624">
        <f t="shared" si="27"/>
        <v>104.01</v>
      </c>
      <c r="H871" s="19"/>
    </row>
    <row r="872" ht="24" customHeight="1" spans="1:8">
      <c r="A872" s="443">
        <v>868</v>
      </c>
      <c r="B872" s="12" t="s">
        <v>864</v>
      </c>
      <c r="C872" s="24" t="s">
        <v>830</v>
      </c>
      <c r="D872" s="371">
        <v>8.16</v>
      </c>
      <c r="E872" s="624">
        <v>4.84</v>
      </c>
      <c r="F872" s="624">
        <v>39.49</v>
      </c>
      <c r="G872" s="624">
        <f t="shared" si="27"/>
        <v>39.49</v>
      </c>
      <c r="H872" s="19"/>
    </row>
    <row r="873" ht="24" customHeight="1" spans="1:8">
      <c r="A873" s="443">
        <v>869</v>
      </c>
      <c r="B873" s="12" t="s">
        <v>865</v>
      </c>
      <c r="C873" s="24" t="s">
        <v>830</v>
      </c>
      <c r="D873" s="371">
        <v>12.88</v>
      </c>
      <c r="E873" s="624">
        <v>4.84</v>
      </c>
      <c r="F873" s="624">
        <v>62.34</v>
      </c>
      <c r="G873" s="624">
        <f t="shared" si="27"/>
        <v>62.34</v>
      </c>
      <c r="H873" s="19"/>
    </row>
    <row r="874" ht="24" customHeight="1" spans="1:8">
      <c r="A874" s="443">
        <v>870</v>
      </c>
      <c r="B874" s="12" t="s">
        <v>866</v>
      </c>
      <c r="C874" s="24" t="s">
        <v>830</v>
      </c>
      <c r="D874" s="371">
        <v>11.4</v>
      </c>
      <c r="E874" s="624">
        <v>4.84</v>
      </c>
      <c r="F874" s="624">
        <v>55.18</v>
      </c>
      <c r="G874" s="624">
        <f t="shared" si="27"/>
        <v>55.18</v>
      </c>
      <c r="H874" s="19"/>
    </row>
    <row r="875" ht="24" customHeight="1" spans="1:8">
      <c r="A875" s="443">
        <v>871</v>
      </c>
      <c r="B875" s="12" t="s">
        <v>867</v>
      </c>
      <c r="C875" s="24" t="s">
        <v>830</v>
      </c>
      <c r="D875" s="371">
        <v>4.77</v>
      </c>
      <c r="E875" s="624">
        <v>4.84</v>
      </c>
      <c r="F875" s="624">
        <v>23.09</v>
      </c>
      <c r="G875" s="624">
        <f t="shared" si="27"/>
        <v>23.09</v>
      </c>
      <c r="H875" s="19"/>
    </row>
    <row r="876" ht="24" customHeight="1" spans="1:8">
      <c r="A876" s="443">
        <v>872</v>
      </c>
      <c r="B876" s="12" t="s">
        <v>868</v>
      </c>
      <c r="C876" s="24" t="s">
        <v>830</v>
      </c>
      <c r="D876" s="371">
        <v>13.69</v>
      </c>
      <c r="E876" s="624">
        <v>4.84</v>
      </c>
      <c r="F876" s="624">
        <v>66.26</v>
      </c>
      <c r="G876" s="624">
        <f t="shared" si="27"/>
        <v>66.26</v>
      </c>
      <c r="H876" s="19"/>
    </row>
    <row r="877" ht="24" customHeight="1" spans="1:8">
      <c r="A877" s="443">
        <v>873</v>
      </c>
      <c r="B877" s="12" t="s">
        <v>869</v>
      </c>
      <c r="C877" s="24" t="s">
        <v>830</v>
      </c>
      <c r="D877" s="371">
        <v>4.47</v>
      </c>
      <c r="E877" s="624">
        <v>4.84</v>
      </c>
      <c r="F877" s="624">
        <v>21.63</v>
      </c>
      <c r="G877" s="624">
        <f t="shared" si="27"/>
        <v>21.63</v>
      </c>
      <c r="H877" s="19"/>
    </row>
    <row r="878" ht="24" customHeight="1" spans="1:8">
      <c r="A878" s="443">
        <v>874</v>
      </c>
      <c r="B878" s="12" t="s">
        <v>870</v>
      </c>
      <c r="C878" s="24" t="s">
        <v>830</v>
      </c>
      <c r="D878" s="371">
        <v>20.58</v>
      </c>
      <c r="E878" s="624">
        <v>4.84</v>
      </c>
      <c r="F878" s="624">
        <v>99.61</v>
      </c>
      <c r="G878" s="624">
        <f t="shared" si="27"/>
        <v>99.61</v>
      </c>
      <c r="H878" s="19"/>
    </row>
    <row r="879" ht="24" customHeight="1" spans="1:8">
      <c r="A879" s="443">
        <v>875</v>
      </c>
      <c r="B879" s="12" t="s">
        <v>871</v>
      </c>
      <c r="C879" s="24" t="s">
        <v>830</v>
      </c>
      <c r="D879" s="371">
        <v>4.48</v>
      </c>
      <c r="E879" s="624">
        <v>4.84</v>
      </c>
      <c r="F879" s="624">
        <v>21.68</v>
      </c>
      <c r="G879" s="624">
        <f t="shared" si="27"/>
        <v>21.68</v>
      </c>
      <c r="H879" s="19"/>
    </row>
    <row r="880" ht="24" customHeight="1" spans="1:8">
      <c r="A880" s="443">
        <v>876</v>
      </c>
      <c r="B880" s="12" t="s">
        <v>872</v>
      </c>
      <c r="C880" s="24" t="s">
        <v>830</v>
      </c>
      <c r="D880" s="371">
        <v>20.52</v>
      </c>
      <c r="E880" s="624">
        <v>4.84</v>
      </c>
      <c r="F880" s="624">
        <v>99.32</v>
      </c>
      <c r="G880" s="624">
        <f t="shared" si="27"/>
        <v>99.32</v>
      </c>
      <c r="H880" s="19"/>
    </row>
    <row r="881" ht="24" customHeight="1" spans="1:8">
      <c r="A881" s="443">
        <v>877</v>
      </c>
      <c r="B881" s="12" t="s">
        <v>873</v>
      </c>
      <c r="C881" s="24" t="s">
        <v>830</v>
      </c>
      <c r="D881" s="371">
        <v>16.14</v>
      </c>
      <c r="E881" s="624">
        <v>4.84</v>
      </c>
      <c r="F881" s="624">
        <v>78.12</v>
      </c>
      <c r="G881" s="624">
        <f t="shared" si="27"/>
        <v>78.12</v>
      </c>
      <c r="H881" s="19"/>
    </row>
    <row r="882" ht="24" customHeight="1" spans="1:8">
      <c r="A882" s="443">
        <v>878</v>
      </c>
      <c r="B882" s="12" t="s">
        <v>874</v>
      </c>
      <c r="C882" s="24" t="s">
        <v>830</v>
      </c>
      <c r="D882" s="371">
        <v>14.63</v>
      </c>
      <c r="E882" s="624">
        <v>4.84</v>
      </c>
      <c r="F882" s="624">
        <v>70.81</v>
      </c>
      <c r="G882" s="624">
        <f t="shared" si="27"/>
        <v>70.81</v>
      </c>
      <c r="H882" s="19"/>
    </row>
    <row r="883" ht="24" customHeight="1" spans="1:8">
      <c r="A883" s="443">
        <v>879</v>
      </c>
      <c r="B883" s="12" t="s">
        <v>875</v>
      </c>
      <c r="C883" s="24" t="s">
        <v>830</v>
      </c>
      <c r="D883" s="371">
        <v>5.87</v>
      </c>
      <c r="E883" s="624">
        <v>4.84</v>
      </c>
      <c r="F883" s="624">
        <v>28.41</v>
      </c>
      <c r="G883" s="624">
        <f t="shared" si="27"/>
        <v>28.41</v>
      </c>
      <c r="H883" s="19"/>
    </row>
    <row r="884" ht="24" customHeight="1" spans="1:8">
      <c r="A884" s="443">
        <v>880</v>
      </c>
      <c r="B884" s="12" t="s">
        <v>876</v>
      </c>
      <c r="C884" s="24" t="s">
        <v>830</v>
      </c>
      <c r="D884" s="371">
        <v>12.84</v>
      </c>
      <c r="E884" s="624">
        <v>4.84</v>
      </c>
      <c r="F884" s="624">
        <v>62.15</v>
      </c>
      <c r="G884" s="624">
        <f t="shared" si="27"/>
        <v>62.15</v>
      </c>
      <c r="H884" s="19"/>
    </row>
    <row r="885" ht="24" customHeight="1" spans="1:8">
      <c r="A885" s="443">
        <v>881</v>
      </c>
      <c r="B885" s="12" t="s">
        <v>877</v>
      </c>
      <c r="C885" s="24" t="s">
        <v>830</v>
      </c>
      <c r="D885" s="371">
        <v>7.13</v>
      </c>
      <c r="E885" s="624">
        <v>4.84</v>
      </c>
      <c r="F885" s="624">
        <v>34.51</v>
      </c>
      <c r="G885" s="624">
        <f t="shared" si="27"/>
        <v>34.51</v>
      </c>
      <c r="H885" s="19"/>
    </row>
    <row r="886" ht="24" customHeight="1" spans="1:8">
      <c r="A886" s="443">
        <v>882</v>
      </c>
      <c r="B886" s="12" t="s">
        <v>878</v>
      </c>
      <c r="C886" s="24" t="s">
        <v>830</v>
      </c>
      <c r="D886" s="371">
        <v>32.89</v>
      </c>
      <c r="E886" s="624">
        <v>4.84</v>
      </c>
      <c r="F886" s="624">
        <v>159.19</v>
      </c>
      <c r="G886" s="624">
        <f t="shared" si="27"/>
        <v>159.19</v>
      </c>
      <c r="H886" s="19"/>
    </row>
    <row r="887" ht="24" customHeight="1" spans="1:8">
      <c r="A887" s="443">
        <v>883</v>
      </c>
      <c r="B887" s="12" t="s">
        <v>879</v>
      </c>
      <c r="C887" s="24" t="s">
        <v>830</v>
      </c>
      <c r="D887" s="371">
        <v>70.17</v>
      </c>
      <c r="E887" s="624">
        <v>4.84</v>
      </c>
      <c r="F887" s="624">
        <v>339.62</v>
      </c>
      <c r="G887" s="624">
        <f t="shared" si="27"/>
        <v>339.62</v>
      </c>
      <c r="H887" s="19"/>
    </row>
    <row r="888" ht="24" customHeight="1" spans="1:8">
      <c r="A888" s="443">
        <v>884</v>
      </c>
      <c r="B888" s="12" t="s">
        <v>880</v>
      </c>
      <c r="C888" s="24" t="s">
        <v>830</v>
      </c>
      <c r="D888" s="371">
        <v>25.33</v>
      </c>
      <c r="E888" s="624">
        <v>4.84</v>
      </c>
      <c r="F888" s="624">
        <v>122.6</v>
      </c>
      <c r="G888" s="624">
        <f t="shared" si="27"/>
        <v>122.6</v>
      </c>
      <c r="H888" s="19"/>
    </row>
    <row r="889" ht="24" customHeight="1" spans="1:8">
      <c r="A889" s="443">
        <v>885</v>
      </c>
      <c r="B889" s="12" t="s">
        <v>881</v>
      </c>
      <c r="C889" s="24" t="s">
        <v>830</v>
      </c>
      <c r="D889" s="371">
        <v>16.74</v>
      </c>
      <c r="E889" s="624">
        <v>4.84</v>
      </c>
      <c r="F889" s="624">
        <v>81.02</v>
      </c>
      <c r="G889" s="624">
        <f t="shared" si="27"/>
        <v>81.02</v>
      </c>
      <c r="H889" s="19"/>
    </row>
    <row r="890" ht="24" customHeight="1" spans="1:8">
      <c r="A890" s="443">
        <v>886</v>
      </c>
      <c r="B890" s="12" t="s">
        <v>882</v>
      </c>
      <c r="C890" s="24" t="s">
        <v>830</v>
      </c>
      <c r="D890" s="371">
        <v>11.99</v>
      </c>
      <c r="E890" s="624">
        <v>4.84</v>
      </c>
      <c r="F890" s="624">
        <v>58.03</v>
      </c>
      <c r="G890" s="624">
        <f t="shared" si="27"/>
        <v>58.03</v>
      </c>
      <c r="H890" s="19"/>
    </row>
    <row r="891" ht="24" customHeight="1" spans="1:8">
      <c r="A891" s="443">
        <v>887</v>
      </c>
      <c r="B891" s="12" t="s">
        <v>883</v>
      </c>
      <c r="C891" s="24" t="s">
        <v>830</v>
      </c>
      <c r="D891" s="371">
        <v>2.52</v>
      </c>
      <c r="E891" s="624">
        <v>4.84</v>
      </c>
      <c r="F891" s="624">
        <v>12.2</v>
      </c>
      <c r="G891" s="624">
        <f t="shared" si="27"/>
        <v>12.2</v>
      </c>
      <c r="H891" s="19"/>
    </row>
    <row r="892" ht="24" customHeight="1" spans="1:8">
      <c r="A892" s="443">
        <v>888</v>
      </c>
      <c r="B892" s="12" t="s">
        <v>884</v>
      </c>
      <c r="C892" s="24" t="s">
        <v>830</v>
      </c>
      <c r="D892" s="371">
        <v>15.15</v>
      </c>
      <c r="E892" s="624">
        <v>4.84</v>
      </c>
      <c r="F892" s="624">
        <v>73.33</v>
      </c>
      <c r="G892" s="624">
        <f t="shared" si="27"/>
        <v>73.33</v>
      </c>
      <c r="H892" s="19"/>
    </row>
    <row r="893" ht="24" customHeight="1" spans="1:8">
      <c r="A893" s="443">
        <v>889</v>
      </c>
      <c r="B893" s="12" t="s">
        <v>885</v>
      </c>
      <c r="C893" s="24" t="s">
        <v>830</v>
      </c>
      <c r="D893" s="371">
        <v>0.69</v>
      </c>
      <c r="E893" s="624">
        <v>4.84</v>
      </c>
      <c r="F893" s="624">
        <v>3.34</v>
      </c>
      <c r="G893" s="624">
        <f t="shared" si="27"/>
        <v>3.34</v>
      </c>
      <c r="H893" s="19"/>
    </row>
    <row r="894" ht="24" customHeight="1" spans="1:8">
      <c r="A894" s="443">
        <v>890</v>
      </c>
      <c r="B894" s="12" t="s">
        <v>886</v>
      </c>
      <c r="C894" s="24" t="s">
        <v>830</v>
      </c>
      <c r="D894" s="371">
        <v>10.48</v>
      </c>
      <c r="E894" s="624">
        <v>4.84</v>
      </c>
      <c r="F894" s="624">
        <v>50.72</v>
      </c>
      <c r="G894" s="624">
        <f t="shared" si="27"/>
        <v>50.72</v>
      </c>
      <c r="H894" s="19"/>
    </row>
    <row r="895" ht="24" customHeight="1" spans="1:8">
      <c r="A895" s="443">
        <v>891</v>
      </c>
      <c r="B895" s="12" t="s">
        <v>887</v>
      </c>
      <c r="C895" s="24" t="s">
        <v>830</v>
      </c>
      <c r="D895" s="371">
        <v>6.17</v>
      </c>
      <c r="E895" s="624">
        <v>4.84</v>
      </c>
      <c r="F895" s="624">
        <v>29.86</v>
      </c>
      <c r="G895" s="624">
        <f t="shared" si="27"/>
        <v>29.86</v>
      </c>
      <c r="H895" s="19"/>
    </row>
    <row r="896" ht="24" customHeight="1" spans="1:8">
      <c r="A896" s="443">
        <v>892</v>
      </c>
      <c r="B896" s="12" t="s">
        <v>888</v>
      </c>
      <c r="C896" s="24" t="s">
        <v>830</v>
      </c>
      <c r="D896" s="371">
        <v>5.43</v>
      </c>
      <c r="E896" s="624">
        <v>4.84</v>
      </c>
      <c r="F896" s="624">
        <v>26.28</v>
      </c>
      <c r="G896" s="624">
        <f t="shared" si="27"/>
        <v>26.28</v>
      </c>
      <c r="H896" s="19"/>
    </row>
    <row r="897" ht="24" customHeight="1" spans="1:8">
      <c r="A897" s="443">
        <v>893</v>
      </c>
      <c r="B897" s="12" t="s">
        <v>889</v>
      </c>
      <c r="C897" s="24" t="s">
        <v>830</v>
      </c>
      <c r="D897" s="371">
        <v>20.81</v>
      </c>
      <c r="E897" s="624">
        <v>4.84</v>
      </c>
      <c r="F897" s="624">
        <v>100.72</v>
      </c>
      <c r="G897" s="624">
        <f t="shared" si="27"/>
        <v>100.72</v>
      </c>
      <c r="H897" s="19"/>
    </row>
    <row r="898" ht="24" customHeight="1" spans="1:8">
      <c r="A898" s="443">
        <v>894</v>
      </c>
      <c r="B898" s="12" t="s">
        <v>890</v>
      </c>
      <c r="C898" s="24" t="s">
        <v>830</v>
      </c>
      <c r="D898" s="371">
        <v>31.86</v>
      </c>
      <c r="E898" s="624">
        <v>4.84</v>
      </c>
      <c r="F898" s="624">
        <v>154.2</v>
      </c>
      <c r="G898" s="624">
        <f t="shared" si="27"/>
        <v>154.2</v>
      </c>
      <c r="H898" s="19"/>
    </row>
    <row r="899" ht="24" customHeight="1" spans="1:8">
      <c r="A899" s="443">
        <v>895</v>
      </c>
      <c r="B899" s="12" t="s">
        <v>891</v>
      </c>
      <c r="C899" s="24" t="s">
        <v>830</v>
      </c>
      <c r="D899" s="371">
        <v>19.82</v>
      </c>
      <c r="E899" s="624">
        <v>4.84</v>
      </c>
      <c r="F899" s="624">
        <v>95.93</v>
      </c>
      <c r="G899" s="624">
        <f t="shared" si="27"/>
        <v>95.93</v>
      </c>
      <c r="H899" s="19"/>
    </row>
    <row r="900" ht="24" customHeight="1" spans="1:8">
      <c r="A900" s="443">
        <v>896</v>
      </c>
      <c r="B900" s="12" t="s">
        <v>892</v>
      </c>
      <c r="C900" s="24" t="s">
        <v>830</v>
      </c>
      <c r="D900" s="371">
        <v>7.17</v>
      </c>
      <c r="E900" s="624">
        <v>4.84</v>
      </c>
      <c r="F900" s="624">
        <v>34.7</v>
      </c>
      <c r="G900" s="624">
        <f t="shared" si="27"/>
        <v>34.7</v>
      </c>
      <c r="H900" s="19"/>
    </row>
    <row r="901" ht="24" customHeight="1" spans="1:8">
      <c r="A901" s="443">
        <v>897</v>
      </c>
      <c r="B901" s="12" t="s">
        <v>893</v>
      </c>
      <c r="C901" s="24" t="s">
        <v>830</v>
      </c>
      <c r="D901" s="371">
        <v>25.91</v>
      </c>
      <c r="E901" s="624">
        <v>4.84</v>
      </c>
      <c r="F901" s="624">
        <v>125.4</v>
      </c>
      <c r="G901" s="624">
        <f t="shared" ref="G901:G964" si="28">ROUND(F901,2)</f>
        <v>125.4</v>
      </c>
      <c r="H901" s="19"/>
    </row>
    <row r="902" ht="24" customHeight="1" spans="1:8">
      <c r="A902" s="443">
        <v>898</v>
      </c>
      <c r="B902" s="12" t="s">
        <v>894</v>
      </c>
      <c r="C902" s="24" t="s">
        <v>830</v>
      </c>
      <c r="D902" s="371">
        <v>32.58</v>
      </c>
      <c r="E902" s="624">
        <v>4.84</v>
      </c>
      <c r="F902" s="624">
        <v>157.69</v>
      </c>
      <c r="G902" s="624">
        <f t="shared" si="28"/>
        <v>157.69</v>
      </c>
      <c r="H902" s="19"/>
    </row>
    <row r="903" ht="24" customHeight="1" spans="1:8">
      <c r="A903" s="443">
        <v>899</v>
      </c>
      <c r="B903" s="12" t="s">
        <v>895</v>
      </c>
      <c r="C903" s="24" t="s">
        <v>830</v>
      </c>
      <c r="D903" s="371">
        <v>51.3</v>
      </c>
      <c r="E903" s="624">
        <v>4.84</v>
      </c>
      <c r="F903" s="624">
        <v>248.29</v>
      </c>
      <c r="G903" s="624">
        <f t="shared" si="28"/>
        <v>248.29</v>
      </c>
      <c r="H903" s="19"/>
    </row>
    <row r="904" ht="24" customHeight="1" spans="1:8">
      <c r="A904" s="443">
        <v>900</v>
      </c>
      <c r="B904" s="12" t="s">
        <v>896</v>
      </c>
      <c r="C904" s="24" t="s">
        <v>830</v>
      </c>
      <c r="D904" s="371">
        <v>6.38</v>
      </c>
      <c r="E904" s="624">
        <v>4.84</v>
      </c>
      <c r="F904" s="624">
        <v>30.88</v>
      </c>
      <c r="G904" s="624">
        <f t="shared" si="28"/>
        <v>30.88</v>
      </c>
      <c r="H904" s="19"/>
    </row>
    <row r="905" ht="24" customHeight="1" spans="1:8">
      <c r="A905" s="443">
        <v>901</v>
      </c>
      <c r="B905" s="12" t="s">
        <v>897</v>
      </c>
      <c r="C905" s="24" t="s">
        <v>830</v>
      </c>
      <c r="D905" s="371">
        <v>7.38</v>
      </c>
      <c r="E905" s="624">
        <v>4.84</v>
      </c>
      <c r="F905" s="624">
        <v>35.72</v>
      </c>
      <c r="G905" s="624">
        <f t="shared" si="28"/>
        <v>35.72</v>
      </c>
      <c r="H905" s="19"/>
    </row>
    <row r="906" ht="24" customHeight="1" spans="1:8">
      <c r="A906" s="443">
        <v>902</v>
      </c>
      <c r="B906" s="12" t="s">
        <v>898</v>
      </c>
      <c r="C906" s="24" t="s">
        <v>830</v>
      </c>
      <c r="D906" s="371">
        <v>8.86</v>
      </c>
      <c r="E906" s="624">
        <v>4.84</v>
      </c>
      <c r="F906" s="624">
        <v>42.88</v>
      </c>
      <c r="G906" s="624">
        <f t="shared" si="28"/>
        <v>42.88</v>
      </c>
      <c r="H906" s="19"/>
    </row>
    <row r="907" ht="24" customHeight="1" spans="1:8">
      <c r="A907" s="443">
        <v>903</v>
      </c>
      <c r="B907" s="12" t="s">
        <v>899</v>
      </c>
      <c r="C907" s="24" t="s">
        <v>830</v>
      </c>
      <c r="D907" s="371">
        <v>3.5</v>
      </c>
      <c r="E907" s="624">
        <v>4.84</v>
      </c>
      <c r="F907" s="624">
        <v>16.94</v>
      </c>
      <c r="G907" s="624">
        <f t="shared" si="28"/>
        <v>16.94</v>
      </c>
      <c r="H907" s="19"/>
    </row>
    <row r="908" ht="24" customHeight="1" spans="1:8">
      <c r="A908" s="443">
        <v>904</v>
      </c>
      <c r="B908" s="12" t="s">
        <v>900</v>
      </c>
      <c r="C908" s="24" t="s">
        <v>901</v>
      </c>
      <c r="D908" s="371">
        <v>33.08</v>
      </c>
      <c r="E908" s="624">
        <v>4.84</v>
      </c>
      <c r="F908" s="624">
        <v>160.11</v>
      </c>
      <c r="G908" s="624">
        <f t="shared" si="28"/>
        <v>160.11</v>
      </c>
      <c r="H908" s="19"/>
    </row>
    <row r="909" ht="24" customHeight="1" spans="1:8">
      <c r="A909" s="443">
        <v>905</v>
      </c>
      <c r="B909" s="12" t="s">
        <v>902</v>
      </c>
      <c r="C909" s="24" t="s">
        <v>901</v>
      </c>
      <c r="D909" s="371">
        <v>64.58</v>
      </c>
      <c r="E909" s="624">
        <v>4.84</v>
      </c>
      <c r="F909" s="624">
        <v>312.57</v>
      </c>
      <c r="G909" s="624">
        <f t="shared" si="28"/>
        <v>312.57</v>
      </c>
      <c r="H909" s="19"/>
    </row>
    <row r="910" ht="24" customHeight="1" spans="1:8">
      <c r="A910" s="443">
        <v>906</v>
      </c>
      <c r="B910" s="12" t="s">
        <v>903</v>
      </c>
      <c r="C910" s="24" t="s">
        <v>901</v>
      </c>
      <c r="D910" s="371">
        <v>0.45</v>
      </c>
      <c r="E910" s="624">
        <v>4.84</v>
      </c>
      <c r="F910" s="624">
        <v>2.18</v>
      </c>
      <c r="G910" s="624">
        <f t="shared" si="28"/>
        <v>2.18</v>
      </c>
      <c r="H910" s="19"/>
    </row>
    <row r="911" ht="24" customHeight="1" spans="1:8">
      <c r="A911" s="443">
        <v>907</v>
      </c>
      <c r="B911" s="12" t="s">
        <v>904</v>
      </c>
      <c r="C911" s="24" t="s">
        <v>901</v>
      </c>
      <c r="D911" s="371">
        <v>5.47</v>
      </c>
      <c r="E911" s="624">
        <v>4.84</v>
      </c>
      <c r="F911" s="624">
        <v>26.47</v>
      </c>
      <c r="G911" s="624">
        <f t="shared" si="28"/>
        <v>26.47</v>
      </c>
      <c r="H911" s="19"/>
    </row>
    <row r="912" ht="24" customHeight="1" spans="1:8">
      <c r="A912" s="443">
        <v>908</v>
      </c>
      <c r="B912" s="12" t="s">
        <v>905</v>
      </c>
      <c r="C912" s="24" t="s">
        <v>901</v>
      </c>
      <c r="D912" s="371">
        <v>40.11</v>
      </c>
      <c r="E912" s="624">
        <v>4.84</v>
      </c>
      <c r="F912" s="624">
        <v>194.13</v>
      </c>
      <c r="G912" s="624">
        <f t="shared" si="28"/>
        <v>194.13</v>
      </c>
      <c r="H912" s="19"/>
    </row>
    <row r="913" ht="24" customHeight="1" spans="1:8">
      <c r="A913" s="443">
        <v>909</v>
      </c>
      <c r="B913" s="12" t="s">
        <v>906</v>
      </c>
      <c r="C913" s="24" t="s">
        <v>901</v>
      </c>
      <c r="D913" s="371">
        <v>3.62</v>
      </c>
      <c r="E913" s="624">
        <v>4.84</v>
      </c>
      <c r="F913" s="624">
        <v>17.52</v>
      </c>
      <c r="G913" s="624">
        <f t="shared" si="28"/>
        <v>17.52</v>
      </c>
      <c r="H913" s="19"/>
    </row>
    <row r="914" ht="24" customHeight="1" spans="1:8">
      <c r="A914" s="443">
        <v>910</v>
      </c>
      <c r="B914" s="12" t="s">
        <v>907</v>
      </c>
      <c r="C914" s="24" t="s">
        <v>901</v>
      </c>
      <c r="D914" s="371">
        <v>16.69</v>
      </c>
      <c r="E914" s="624">
        <v>4.84</v>
      </c>
      <c r="F914" s="624">
        <v>80.78</v>
      </c>
      <c r="G914" s="624">
        <f t="shared" si="28"/>
        <v>80.78</v>
      </c>
      <c r="H914" s="19"/>
    </row>
    <row r="915" ht="24" customHeight="1" spans="1:8">
      <c r="A915" s="443">
        <v>911</v>
      </c>
      <c r="B915" s="12" t="s">
        <v>908</v>
      </c>
      <c r="C915" s="24" t="s">
        <v>901</v>
      </c>
      <c r="D915" s="371">
        <v>4.6</v>
      </c>
      <c r="E915" s="624">
        <v>4.84</v>
      </c>
      <c r="F915" s="624">
        <v>22.26</v>
      </c>
      <c r="G915" s="624">
        <f t="shared" si="28"/>
        <v>22.26</v>
      </c>
      <c r="H915" s="19"/>
    </row>
    <row r="916" ht="24" customHeight="1" spans="1:8">
      <c r="A916" s="443">
        <v>912</v>
      </c>
      <c r="B916" s="12" t="s">
        <v>909</v>
      </c>
      <c r="C916" s="24" t="s">
        <v>901</v>
      </c>
      <c r="D916" s="371">
        <v>3.55</v>
      </c>
      <c r="E916" s="624">
        <v>4.84</v>
      </c>
      <c r="F916" s="624">
        <v>17.18</v>
      </c>
      <c r="G916" s="624">
        <f t="shared" si="28"/>
        <v>17.18</v>
      </c>
      <c r="H916" s="19"/>
    </row>
    <row r="917" ht="24" customHeight="1" spans="1:8">
      <c r="A917" s="443">
        <v>913</v>
      </c>
      <c r="B917" s="12" t="s">
        <v>910</v>
      </c>
      <c r="C917" s="24" t="s">
        <v>901</v>
      </c>
      <c r="D917" s="371">
        <v>16.36</v>
      </c>
      <c r="E917" s="624">
        <v>4.84</v>
      </c>
      <c r="F917" s="624">
        <v>79.18</v>
      </c>
      <c r="G917" s="624">
        <f t="shared" si="28"/>
        <v>79.18</v>
      </c>
      <c r="H917" s="19"/>
    </row>
    <row r="918" ht="24" customHeight="1" spans="1:8">
      <c r="A918" s="443">
        <v>914</v>
      </c>
      <c r="B918" s="12" t="s">
        <v>344</v>
      </c>
      <c r="C918" s="24" t="s">
        <v>901</v>
      </c>
      <c r="D918" s="371">
        <v>27.71</v>
      </c>
      <c r="E918" s="624">
        <v>4.84</v>
      </c>
      <c r="F918" s="624">
        <v>134.12</v>
      </c>
      <c r="G918" s="624">
        <f t="shared" si="28"/>
        <v>134.12</v>
      </c>
      <c r="H918" s="19"/>
    </row>
    <row r="919" ht="24" customHeight="1" spans="1:8">
      <c r="A919" s="443">
        <v>915</v>
      </c>
      <c r="B919" s="12" t="s">
        <v>908</v>
      </c>
      <c r="C919" s="24" t="s">
        <v>901</v>
      </c>
      <c r="D919" s="371">
        <v>60.64</v>
      </c>
      <c r="E919" s="624">
        <v>4.84</v>
      </c>
      <c r="F919" s="624">
        <v>293.5</v>
      </c>
      <c r="G919" s="624">
        <f t="shared" si="28"/>
        <v>293.5</v>
      </c>
      <c r="H919" s="19"/>
    </row>
    <row r="920" ht="24" customHeight="1" spans="1:8">
      <c r="A920" s="443">
        <v>916</v>
      </c>
      <c r="B920" s="12" t="s">
        <v>911</v>
      </c>
      <c r="C920" s="24" t="s">
        <v>901</v>
      </c>
      <c r="D920" s="371">
        <v>57.12</v>
      </c>
      <c r="E920" s="624">
        <v>4.84</v>
      </c>
      <c r="F920" s="624">
        <v>276.46</v>
      </c>
      <c r="G920" s="624">
        <f t="shared" si="28"/>
        <v>276.46</v>
      </c>
      <c r="H920" s="19"/>
    </row>
    <row r="921" ht="24" customHeight="1" spans="1:8">
      <c r="A921" s="443">
        <v>917</v>
      </c>
      <c r="B921" s="12" t="s">
        <v>912</v>
      </c>
      <c r="C921" s="24" t="s">
        <v>901</v>
      </c>
      <c r="D921" s="371">
        <v>3.56</v>
      </c>
      <c r="E921" s="624">
        <v>4.84</v>
      </c>
      <c r="F921" s="624">
        <v>17.23</v>
      </c>
      <c r="G921" s="624">
        <f t="shared" si="28"/>
        <v>17.23</v>
      </c>
      <c r="H921" s="19"/>
    </row>
    <row r="922" ht="24" customHeight="1" spans="1:8">
      <c r="A922" s="443">
        <v>918</v>
      </c>
      <c r="B922" s="12" t="s">
        <v>913</v>
      </c>
      <c r="C922" s="24" t="s">
        <v>901</v>
      </c>
      <c r="D922" s="371">
        <v>15.92</v>
      </c>
      <c r="E922" s="624">
        <v>4.84</v>
      </c>
      <c r="F922" s="624">
        <v>77.05</v>
      </c>
      <c r="G922" s="624">
        <f t="shared" si="28"/>
        <v>77.05</v>
      </c>
      <c r="H922" s="19"/>
    </row>
    <row r="923" ht="24" customHeight="1" spans="1:8">
      <c r="A923" s="443">
        <v>919</v>
      </c>
      <c r="B923" s="12" t="s">
        <v>914</v>
      </c>
      <c r="C923" s="24" t="s">
        <v>901</v>
      </c>
      <c r="D923" s="371">
        <v>51.94</v>
      </c>
      <c r="E923" s="624">
        <v>4.84</v>
      </c>
      <c r="F923" s="624">
        <v>251.39</v>
      </c>
      <c r="G923" s="624">
        <f t="shared" si="28"/>
        <v>251.39</v>
      </c>
      <c r="H923" s="19"/>
    </row>
    <row r="924" ht="24" customHeight="1" spans="1:8">
      <c r="A924" s="443">
        <v>920</v>
      </c>
      <c r="B924" s="12" t="s">
        <v>915</v>
      </c>
      <c r="C924" s="24" t="s">
        <v>901</v>
      </c>
      <c r="D924" s="371">
        <v>5.78</v>
      </c>
      <c r="E924" s="624">
        <v>4.84</v>
      </c>
      <c r="F924" s="624">
        <v>27.98</v>
      </c>
      <c r="G924" s="624">
        <f t="shared" si="28"/>
        <v>27.98</v>
      </c>
      <c r="H924" s="19"/>
    </row>
    <row r="925" ht="24" customHeight="1" spans="1:8">
      <c r="A925" s="443">
        <v>921</v>
      </c>
      <c r="B925" s="12" t="s">
        <v>916</v>
      </c>
      <c r="C925" s="24" t="s">
        <v>901</v>
      </c>
      <c r="D925" s="371">
        <v>45.43</v>
      </c>
      <c r="E925" s="624">
        <v>4.84</v>
      </c>
      <c r="F925" s="624">
        <v>219.88</v>
      </c>
      <c r="G925" s="624">
        <f t="shared" si="28"/>
        <v>219.88</v>
      </c>
      <c r="H925" s="19"/>
    </row>
    <row r="926" ht="24" customHeight="1" spans="1:8">
      <c r="A926" s="443">
        <v>922</v>
      </c>
      <c r="B926" s="12" t="s">
        <v>917</v>
      </c>
      <c r="C926" s="24" t="s">
        <v>901</v>
      </c>
      <c r="D926" s="371">
        <v>23</v>
      </c>
      <c r="E926" s="624">
        <v>4.84</v>
      </c>
      <c r="F926" s="624">
        <v>111.32</v>
      </c>
      <c r="G926" s="624">
        <f t="shared" si="28"/>
        <v>111.32</v>
      </c>
      <c r="H926" s="19"/>
    </row>
    <row r="927" ht="24" customHeight="1" spans="1:8">
      <c r="A927" s="443">
        <v>923</v>
      </c>
      <c r="B927" s="12" t="s">
        <v>918</v>
      </c>
      <c r="C927" s="24" t="s">
        <v>901</v>
      </c>
      <c r="D927" s="371">
        <v>8.04</v>
      </c>
      <c r="E927" s="624">
        <v>4.84</v>
      </c>
      <c r="F927" s="624">
        <v>38.91</v>
      </c>
      <c r="G927" s="624">
        <f t="shared" si="28"/>
        <v>38.91</v>
      </c>
      <c r="H927" s="19"/>
    </row>
    <row r="928" ht="24" customHeight="1" spans="1:8">
      <c r="A928" s="443">
        <v>924</v>
      </c>
      <c r="B928" s="12" t="s">
        <v>29</v>
      </c>
      <c r="C928" s="24" t="s">
        <v>901</v>
      </c>
      <c r="D928" s="371">
        <v>29.56</v>
      </c>
      <c r="E928" s="624">
        <v>4.84</v>
      </c>
      <c r="F928" s="624">
        <v>143.07</v>
      </c>
      <c r="G928" s="624">
        <f t="shared" si="28"/>
        <v>143.07</v>
      </c>
      <c r="H928" s="19"/>
    </row>
    <row r="929" ht="24" customHeight="1" spans="1:8">
      <c r="A929" s="443">
        <v>925</v>
      </c>
      <c r="B929" s="12" t="s">
        <v>919</v>
      </c>
      <c r="C929" s="24" t="s">
        <v>901</v>
      </c>
      <c r="D929" s="371">
        <v>15.36</v>
      </c>
      <c r="E929" s="624">
        <v>4.84</v>
      </c>
      <c r="F929" s="624">
        <v>74.34</v>
      </c>
      <c r="G929" s="624">
        <f t="shared" si="28"/>
        <v>74.34</v>
      </c>
      <c r="H929" s="19"/>
    </row>
    <row r="930" ht="24" customHeight="1" spans="1:8">
      <c r="A930" s="443">
        <v>926</v>
      </c>
      <c r="B930" s="12" t="s">
        <v>920</v>
      </c>
      <c r="C930" s="24" t="s">
        <v>901</v>
      </c>
      <c r="D930" s="371">
        <v>5.98</v>
      </c>
      <c r="E930" s="624">
        <v>4.84</v>
      </c>
      <c r="F930" s="624">
        <v>28.94</v>
      </c>
      <c r="G930" s="624">
        <f t="shared" si="28"/>
        <v>28.94</v>
      </c>
      <c r="H930" s="19"/>
    </row>
    <row r="931" ht="24" customHeight="1" spans="1:8">
      <c r="A931" s="443">
        <v>927</v>
      </c>
      <c r="B931" s="12" t="s">
        <v>921</v>
      </c>
      <c r="C931" s="24" t="s">
        <v>901</v>
      </c>
      <c r="D931" s="371">
        <v>9.52</v>
      </c>
      <c r="E931" s="624">
        <v>4.84</v>
      </c>
      <c r="F931" s="624">
        <v>46.08</v>
      </c>
      <c r="G931" s="624">
        <f t="shared" si="28"/>
        <v>46.08</v>
      </c>
      <c r="H931" s="19"/>
    </row>
    <row r="932" ht="24" customHeight="1" spans="1:8">
      <c r="A932" s="443">
        <v>928</v>
      </c>
      <c r="B932" s="12" t="s">
        <v>922</v>
      </c>
      <c r="C932" s="24" t="s">
        <v>901</v>
      </c>
      <c r="D932" s="371">
        <v>18.58</v>
      </c>
      <c r="E932" s="624">
        <v>4.84</v>
      </c>
      <c r="F932" s="624">
        <v>89.93</v>
      </c>
      <c r="G932" s="624">
        <f t="shared" si="28"/>
        <v>89.93</v>
      </c>
      <c r="H932" s="19"/>
    </row>
    <row r="933" ht="24" customHeight="1" spans="1:8">
      <c r="A933" s="443">
        <v>929</v>
      </c>
      <c r="B933" s="12" t="s">
        <v>923</v>
      </c>
      <c r="C933" s="24" t="s">
        <v>901</v>
      </c>
      <c r="D933" s="371">
        <v>6.65</v>
      </c>
      <c r="E933" s="624">
        <v>4.84</v>
      </c>
      <c r="F933" s="624">
        <v>32.19</v>
      </c>
      <c r="G933" s="624">
        <f t="shared" si="28"/>
        <v>32.19</v>
      </c>
      <c r="H933" s="19"/>
    </row>
    <row r="934" ht="24" customHeight="1" spans="1:8">
      <c r="A934" s="443">
        <v>930</v>
      </c>
      <c r="B934" s="12" t="s">
        <v>924</v>
      </c>
      <c r="C934" s="24" t="s">
        <v>901</v>
      </c>
      <c r="D934" s="371">
        <v>45.25</v>
      </c>
      <c r="E934" s="624">
        <v>4.84</v>
      </c>
      <c r="F934" s="624">
        <v>219.01</v>
      </c>
      <c r="G934" s="624">
        <f t="shared" si="28"/>
        <v>219.01</v>
      </c>
      <c r="H934" s="19"/>
    </row>
    <row r="935" ht="24" customHeight="1" spans="1:8">
      <c r="A935" s="443">
        <v>931</v>
      </c>
      <c r="B935" s="12" t="s">
        <v>925</v>
      </c>
      <c r="C935" s="24" t="s">
        <v>901</v>
      </c>
      <c r="D935" s="371">
        <v>6.07</v>
      </c>
      <c r="E935" s="624">
        <v>4.84</v>
      </c>
      <c r="F935" s="624">
        <v>29.38</v>
      </c>
      <c r="G935" s="624">
        <f t="shared" si="28"/>
        <v>29.38</v>
      </c>
      <c r="H935" s="19"/>
    </row>
    <row r="936" ht="24" customHeight="1" spans="1:8">
      <c r="A936" s="443">
        <v>932</v>
      </c>
      <c r="B936" s="12" t="s">
        <v>926</v>
      </c>
      <c r="C936" s="24" t="s">
        <v>901</v>
      </c>
      <c r="D936" s="371">
        <v>9.6</v>
      </c>
      <c r="E936" s="624">
        <v>4.84</v>
      </c>
      <c r="F936" s="624">
        <v>46.46</v>
      </c>
      <c r="G936" s="624">
        <f t="shared" si="28"/>
        <v>46.46</v>
      </c>
      <c r="H936" s="19"/>
    </row>
    <row r="937" ht="24" customHeight="1" spans="1:8">
      <c r="A937" s="443">
        <v>933</v>
      </c>
      <c r="B937" s="12" t="s">
        <v>927</v>
      </c>
      <c r="C937" s="24" t="s">
        <v>901</v>
      </c>
      <c r="D937" s="371">
        <v>0.83</v>
      </c>
      <c r="E937" s="624">
        <v>4.84</v>
      </c>
      <c r="F937" s="624">
        <v>4.02</v>
      </c>
      <c r="G937" s="624">
        <f t="shared" si="28"/>
        <v>4.02</v>
      </c>
      <c r="H937" s="19"/>
    </row>
    <row r="938" ht="24" customHeight="1" spans="1:8">
      <c r="A938" s="443">
        <v>934</v>
      </c>
      <c r="B938" s="12" t="s">
        <v>928</v>
      </c>
      <c r="C938" s="24" t="s">
        <v>901</v>
      </c>
      <c r="D938" s="371">
        <v>6.94</v>
      </c>
      <c r="E938" s="624">
        <v>4.84</v>
      </c>
      <c r="F938" s="624">
        <v>33.59</v>
      </c>
      <c r="G938" s="624">
        <f t="shared" si="28"/>
        <v>33.59</v>
      </c>
      <c r="H938" s="19"/>
    </row>
    <row r="939" ht="24" customHeight="1" spans="1:8">
      <c r="A939" s="443">
        <v>935</v>
      </c>
      <c r="B939" s="12" t="s">
        <v>929</v>
      </c>
      <c r="C939" s="24" t="s">
        <v>901</v>
      </c>
      <c r="D939" s="371">
        <v>1.66</v>
      </c>
      <c r="E939" s="624">
        <v>4.84</v>
      </c>
      <c r="F939" s="624">
        <v>8.03</v>
      </c>
      <c r="G939" s="624">
        <f t="shared" si="28"/>
        <v>8.03</v>
      </c>
      <c r="H939" s="19"/>
    </row>
    <row r="940" ht="24" customHeight="1" spans="1:8">
      <c r="A940" s="443">
        <v>936</v>
      </c>
      <c r="B940" s="12" t="s">
        <v>930</v>
      </c>
      <c r="C940" s="24" t="s">
        <v>901</v>
      </c>
      <c r="D940" s="371">
        <v>28.04</v>
      </c>
      <c r="E940" s="624">
        <v>4.84</v>
      </c>
      <c r="F940" s="624">
        <v>135.71</v>
      </c>
      <c r="G940" s="624">
        <f t="shared" si="28"/>
        <v>135.71</v>
      </c>
      <c r="H940" s="19"/>
    </row>
    <row r="941" ht="24" customHeight="1" spans="1:8">
      <c r="A941" s="443">
        <v>937</v>
      </c>
      <c r="B941" s="12" t="s">
        <v>931</v>
      </c>
      <c r="C941" s="24" t="s">
        <v>901</v>
      </c>
      <c r="D941" s="371">
        <v>34.03</v>
      </c>
      <c r="E941" s="624">
        <v>4.84</v>
      </c>
      <c r="F941" s="624">
        <v>164.71</v>
      </c>
      <c r="G941" s="624">
        <f t="shared" si="28"/>
        <v>164.71</v>
      </c>
      <c r="H941" s="19"/>
    </row>
    <row r="942" ht="24" customHeight="1" spans="1:8">
      <c r="A942" s="443">
        <v>938</v>
      </c>
      <c r="B942" s="12" t="s">
        <v>932</v>
      </c>
      <c r="C942" s="24" t="s">
        <v>901</v>
      </c>
      <c r="D942" s="371">
        <v>22.83</v>
      </c>
      <c r="E942" s="624">
        <v>4.84</v>
      </c>
      <c r="F942" s="624">
        <v>110.5</v>
      </c>
      <c r="G942" s="624">
        <f t="shared" si="28"/>
        <v>110.5</v>
      </c>
      <c r="H942" s="19"/>
    </row>
    <row r="943" ht="24" customHeight="1" spans="1:8">
      <c r="A943" s="443">
        <v>939</v>
      </c>
      <c r="B943" s="12" t="s">
        <v>933</v>
      </c>
      <c r="C943" s="24" t="s">
        <v>901</v>
      </c>
      <c r="D943" s="371">
        <v>28.13</v>
      </c>
      <c r="E943" s="624">
        <v>4.84</v>
      </c>
      <c r="F943" s="624">
        <v>136.15</v>
      </c>
      <c r="G943" s="624">
        <f t="shared" si="28"/>
        <v>136.15</v>
      </c>
      <c r="H943" s="19"/>
    </row>
    <row r="944" ht="24" customHeight="1" spans="1:8">
      <c r="A944" s="443">
        <v>940</v>
      </c>
      <c r="B944" s="12" t="s">
        <v>934</v>
      </c>
      <c r="C944" s="24" t="s">
        <v>901</v>
      </c>
      <c r="D944" s="371">
        <v>15.07</v>
      </c>
      <c r="E944" s="624">
        <v>4.84</v>
      </c>
      <c r="F944" s="624">
        <v>72.94</v>
      </c>
      <c r="G944" s="624">
        <f t="shared" si="28"/>
        <v>72.94</v>
      </c>
      <c r="H944" s="19"/>
    </row>
    <row r="945" ht="24" customHeight="1" spans="1:8">
      <c r="A945" s="443">
        <v>941</v>
      </c>
      <c r="B945" s="12" t="s">
        <v>935</v>
      </c>
      <c r="C945" s="24" t="s">
        <v>901</v>
      </c>
      <c r="D945" s="371">
        <v>4.5</v>
      </c>
      <c r="E945" s="624">
        <v>4.84</v>
      </c>
      <c r="F945" s="624">
        <v>21.78</v>
      </c>
      <c r="G945" s="624">
        <f t="shared" si="28"/>
        <v>21.78</v>
      </c>
      <c r="H945" s="19"/>
    </row>
    <row r="946" ht="24" customHeight="1" spans="1:8">
      <c r="A946" s="443">
        <v>942</v>
      </c>
      <c r="B946" s="12" t="s">
        <v>936</v>
      </c>
      <c r="C946" s="24" t="s">
        <v>901</v>
      </c>
      <c r="D946" s="371">
        <v>30.04</v>
      </c>
      <c r="E946" s="624">
        <v>4.84</v>
      </c>
      <c r="F946" s="624">
        <v>145.39</v>
      </c>
      <c r="G946" s="624">
        <f t="shared" si="28"/>
        <v>145.39</v>
      </c>
      <c r="H946" s="19"/>
    </row>
    <row r="947" ht="24" customHeight="1" spans="1:8">
      <c r="A947" s="443">
        <v>943</v>
      </c>
      <c r="B947" s="12" t="s">
        <v>937</v>
      </c>
      <c r="C947" s="24" t="s">
        <v>901</v>
      </c>
      <c r="D947" s="371">
        <v>64.27</v>
      </c>
      <c r="E947" s="624">
        <v>4.84</v>
      </c>
      <c r="F947" s="624">
        <v>311.07</v>
      </c>
      <c r="G947" s="624">
        <f t="shared" si="28"/>
        <v>311.07</v>
      </c>
      <c r="H947" s="19"/>
    </row>
    <row r="948" ht="24" customHeight="1" spans="1:8">
      <c r="A948" s="443">
        <v>944</v>
      </c>
      <c r="B948" s="12" t="s">
        <v>938</v>
      </c>
      <c r="C948" s="24" t="s">
        <v>901</v>
      </c>
      <c r="D948" s="371">
        <v>39.49</v>
      </c>
      <c r="E948" s="624">
        <v>4.84</v>
      </c>
      <c r="F948" s="624">
        <v>191.13</v>
      </c>
      <c r="G948" s="624">
        <f t="shared" si="28"/>
        <v>191.13</v>
      </c>
      <c r="H948" s="19"/>
    </row>
    <row r="949" ht="24" customHeight="1" spans="1:8">
      <c r="A949" s="443">
        <v>945</v>
      </c>
      <c r="B949" s="12" t="s">
        <v>939</v>
      </c>
      <c r="C949" s="24" t="s">
        <v>901</v>
      </c>
      <c r="D949" s="371">
        <v>26.08</v>
      </c>
      <c r="E949" s="624">
        <v>4.84</v>
      </c>
      <c r="F949" s="624">
        <v>126.23</v>
      </c>
      <c r="G949" s="624">
        <f t="shared" si="28"/>
        <v>126.23</v>
      </c>
      <c r="H949" s="19"/>
    </row>
    <row r="950" ht="24" customHeight="1" spans="1:8">
      <c r="A950" s="443">
        <v>946</v>
      </c>
      <c r="B950" s="12" t="s">
        <v>940</v>
      </c>
      <c r="C950" s="24" t="s">
        <v>901</v>
      </c>
      <c r="D950" s="371">
        <v>43.7</v>
      </c>
      <c r="E950" s="624">
        <v>4.84</v>
      </c>
      <c r="F950" s="624">
        <v>211.51</v>
      </c>
      <c r="G950" s="624">
        <f t="shared" si="28"/>
        <v>211.51</v>
      </c>
      <c r="H950" s="19"/>
    </row>
    <row r="951" ht="24" customHeight="1" spans="1:8">
      <c r="A951" s="443">
        <v>947</v>
      </c>
      <c r="B951" s="12" t="s">
        <v>941</v>
      </c>
      <c r="C951" s="24" t="s">
        <v>942</v>
      </c>
      <c r="D951" s="371">
        <v>27.79</v>
      </c>
      <c r="E951" s="624">
        <v>4.84</v>
      </c>
      <c r="F951" s="624">
        <v>134.5</v>
      </c>
      <c r="G951" s="624">
        <f t="shared" si="28"/>
        <v>134.5</v>
      </c>
      <c r="H951" s="19"/>
    </row>
    <row r="952" ht="24" customHeight="1" spans="1:8">
      <c r="A952" s="443">
        <v>948</v>
      </c>
      <c r="B952" s="12" t="s">
        <v>943</v>
      </c>
      <c r="C952" s="24" t="s">
        <v>942</v>
      </c>
      <c r="D952" s="371">
        <v>29.6</v>
      </c>
      <c r="E952" s="624">
        <v>4.84</v>
      </c>
      <c r="F952" s="624">
        <v>143.26</v>
      </c>
      <c r="G952" s="624">
        <f t="shared" si="28"/>
        <v>143.26</v>
      </c>
      <c r="H952" s="19"/>
    </row>
    <row r="953" ht="24" customHeight="1" spans="1:8">
      <c r="A953" s="443">
        <v>949</v>
      </c>
      <c r="B953" s="12" t="s">
        <v>944</v>
      </c>
      <c r="C953" s="24" t="s">
        <v>942</v>
      </c>
      <c r="D953" s="371">
        <v>31.65</v>
      </c>
      <c r="E953" s="624">
        <v>4.84</v>
      </c>
      <c r="F953" s="624">
        <v>153.19</v>
      </c>
      <c r="G953" s="624">
        <f t="shared" si="28"/>
        <v>153.19</v>
      </c>
      <c r="H953" s="19"/>
    </row>
    <row r="954" ht="24" customHeight="1" spans="1:8">
      <c r="A954" s="443">
        <v>950</v>
      </c>
      <c r="B954" s="12" t="s">
        <v>945</v>
      </c>
      <c r="C954" s="24" t="s">
        <v>942</v>
      </c>
      <c r="D954" s="371">
        <v>33.7</v>
      </c>
      <c r="E954" s="624">
        <v>4.84</v>
      </c>
      <c r="F954" s="624">
        <v>163.11</v>
      </c>
      <c r="G954" s="624">
        <f t="shared" si="28"/>
        <v>163.11</v>
      </c>
      <c r="H954" s="19"/>
    </row>
    <row r="955" ht="24" customHeight="1" spans="1:8">
      <c r="A955" s="443">
        <v>951</v>
      </c>
      <c r="B955" s="12" t="s">
        <v>946</v>
      </c>
      <c r="C955" s="24" t="s">
        <v>942</v>
      </c>
      <c r="D955" s="371">
        <v>47.98</v>
      </c>
      <c r="E955" s="624">
        <v>4.84</v>
      </c>
      <c r="F955" s="624">
        <v>232.22</v>
      </c>
      <c r="G955" s="624">
        <f t="shared" si="28"/>
        <v>232.22</v>
      </c>
      <c r="H955" s="19"/>
    </row>
    <row r="956" ht="24" customHeight="1" spans="1:8">
      <c r="A956" s="443">
        <v>952</v>
      </c>
      <c r="B956" s="12" t="s">
        <v>947</v>
      </c>
      <c r="C956" s="24" t="s">
        <v>942</v>
      </c>
      <c r="D956" s="371">
        <v>22.17</v>
      </c>
      <c r="E956" s="624">
        <v>4.84</v>
      </c>
      <c r="F956" s="624">
        <v>107.3</v>
      </c>
      <c r="G956" s="624">
        <f t="shared" si="28"/>
        <v>107.3</v>
      </c>
      <c r="H956" s="19"/>
    </row>
    <row r="957" ht="24" customHeight="1" spans="1:8">
      <c r="A957" s="443">
        <v>953</v>
      </c>
      <c r="B957" s="12" t="s">
        <v>948</v>
      </c>
      <c r="C957" s="24" t="s">
        <v>942</v>
      </c>
      <c r="D957" s="371">
        <v>36.68</v>
      </c>
      <c r="E957" s="624">
        <v>4.84</v>
      </c>
      <c r="F957" s="624">
        <v>177.53</v>
      </c>
      <c r="G957" s="624">
        <f t="shared" si="28"/>
        <v>177.53</v>
      </c>
      <c r="H957" s="19"/>
    </row>
    <row r="958" ht="24" customHeight="1" spans="1:8">
      <c r="A958" s="443">
        <v>954</v>
      </c>
      <c r="B958" s="12" t="s">
        <v>949</v>
      </c>
      <c r="C958" s="24" t="s">
        <v>942</v>
      </c>
      <c r="D958" s="371">
        <v>38.82</v>
      </c>
      <c r="E958" s="624">
        <v>4.84</v>
      </c>
      <c r="F958" s="624">
        <v>187.89</v>
      </c>
      <c r="G958" s="624">
        <f t="shared" si="28"/>
        <v>187.89</v>
      </c>
      <c r="H958" s="19"/>
    </row>
    <row r="959" ht="24" customHeight="1" spans="1:8">
      <c r="A959" s="443">
        <v>955</v>
      </c>
      <c r="B959" s="12" t="s">
        <v>950</v>
      </c>
      <c r="C959" s="24" t="s">
        <v>942</v>
      </c>
      <c r="D959" s="371">
        <v>3.31</v>
      </c>
      <c r="E959" s="624">
        <v>4.84</v>
      </c>
      <c r="F959" s="624">
        <v>16.02</v>
      </c>
      <c r="G959" s="624">
        <f t="shared" si="28"/>
        <v>16.02</v>
      </c>
      <c r="H959" s="19"/>
    </row>
    <row r="960" ht="24" customHeight="1" spans="1:8">
      <c r="A960" s="443">
        <v>956</v>
      </c>
      <c r="B960" s="12" t="s">
        <v>951</v>
      </c>
      <c r="C960" s="24" t="s">
        <v>942</v>
      </c>
      <c r="D960" s="371">
        <v>18.42</v>
      </c>
      <c r="E960" s="624">
        <v>4.84</v>
      </c>
      <c r="F960" s="624">
        <v>89.15</v>
      </c>
      <c r="G960" s="624">
        <f t="shared" si="28"/>
        <v>89.15</v>
      </c>
      <c r="H960" s="19"/>
    </row>
    <row r="961" ht="24" customHeight="1" spans="1:8">
      <c r="A961" s="443">
        <v>957</v>
      </c>
      <c r="B961" s="12" t="s">
        <v>952</v>
      </c>
      <c r="C961" s="24" t="s">
        <v>942</v>
      </c>
      <c r="D961" s="371">
        <v>18.67</v>
      </c>
      <c r="E961" s="624">
        <v>4.84</v>
      </c>
      <c r="F961" s="624">
        <v>90.36</v>
      </c>
      <c r="G961" s="624">
        <f t="shared" si="28"/>
        <v>90.36</v>
      </c>
      <c r="H961" s="19"/>
    </row>
    <row r="962" ht="24" customHeight="1" spans="1:8">
      <c r="A962" s="443">
        <v>958</v>
      </c>
      <c r="B962" s="12" t="s">
        <v>953</v>
      </c>
      <c r="C962" s="24" t="s">
        <v>942</v>
      </c>
      <c r="D962" s="371">
        <v>18.01</v>
      </c>
      <c r="E962" s="624">
        <v>4.84</v>
      </c>
      <c r="F962" s="624">
        <v>87.17</v>
      </c>
      <c r="G962" s="624">
        <f t="shared" si="28"/>
        <v>87.17</v>
      </c>
      <c r="H962" s="19"/>
    </row>
    <row r="963" ht="24" customHeight="1" spans="1:8">
      <c r="A963" s="443">
        <v>959</v>
      </c>
      <c r="B963" s="12" t="s">
        <v>954</v>
      </c>
      <c r="C963" s="24" t="s">
        <v>942</v>
      </c>
      <c r="D963" s="371">
        <v>17.19</v>
      </c>
      <c r="E963" s="624">
        <v>4.84</v>
      </c>
      <c r="F963" s="624">
        <v>83.2</v>
      </c>
      <c r="G963" s="624">
        <f t="shared" si="28"/>
        <v>83.2</v>
      </c>
      <c r="H963" s="19"/>
    </row>
    <row r="964" ht="24" customHeight="1" spans="1:8">
      <c r="A964" s="443">
        <v>960</v>
      </c>
      <c r="B964" s="12" t="s">
        <v>955</v>
      </c>
      <c r="C964" s="24" t="s">
        <v>942</v>
      </c>
      <c r="D964" s="371">
        <v>21.82</v>
      </c>
      <c r="E964" s="624">
        <v>4.84</v>
      </c>
      <c r="F964" s="624">
        <v>105.61</v>
      </c>
      <c r="G964" s="624">
        <f t="shared" si="28"/>
        <v>105.61</v>
      </c>
      <c r="H964" s="19"/>
    </row>
    <row r="965" ht="24" customHeight="1" spans="1:8">
      <c r="A965" s="443">
        <v>961</v>
      </c>
      <c r="B965" s="12" t="s">
        <v>956</v>
      </c>
      <c r="C965" s="24" t="s">
        <v>942</v>
      </c>
      <c r="D965" s="371">
        <v>4.11</v>
      </c>
      <c r="E965" s="624">
        <v>4.84</v>
      </c>
      <c r="F965" s="624">
        <v>19.89</v>
      </c>
      <c r="G965" s="624">
        <f t="shared" ref="G965:G1028" si="29">ROUND(F965,2)</f>
        <v>19.89</v>
      </c>
      <c r="H965" s="19"/>
    </row>
    <row r="966" ht="24" customHeight="1" spans="1:8">
      <c r="A966" s="443">
        <v>962</v>
      </c>
      <c r="B966" s="12" t="s">
        <v>957</v>
      </c>
      <c r="C966" s="24" t="s">
        <v>942</v>
      </c>
      <c r="D966" s="371">
        <v>23.3</v>
      </c>
      <c r="E966" s="624">
        <v>4.84</v>
      </c>
      <c r="F966" s="624">
        <v>112.77</v>
      </c>
      <c r="G966" s="624">
        <f t="shared" si="29"/>
        <v>112.77</v>
      </c>
      <c r="H966" s="19"/>
    </row>
    <row r="967" ht="24" customHeight="1" spans="1:8">
      <c r="A967" s="443">
        <v>963</v>
      </c>
      <c r="B967" s="12" t="s">
        <v>958</v>
      </c>
      <c r="C967" s="24" t="s">
        <v>942</v>
      </c>
      <c r="D967" s="371">
        <v>18.39</v>
      </c>
      <c r="E967" s="624">
        <v>4.84</v>
      </c>
      <c r="F967" s="624">
        <v>89.01</v>
      </c>
      <c r="G967" s="624">
        <f t="shared" si="29"/>
        <v>89.01</v>
      </c>
      <c r="H967" s="19"/>
    </row>
    <row r="968" ht="24" customHeight="1" spans="1:8">
      <c r="A968" s="443">
        <v>964</v>
      </c>
      <c r="B968" s="12" t="s">
        <v>959</v>
      </c>
      <c r="C968" s="24" t="s">
        <v>942</v>
      </c>
      <c r="D968" s="371">
        <v>16.52</v>
      </c>
      <c r="E968" s="624">
        <v>4.84</v>
      </c>
      <c r="F968" s="624">
        <v>79.96</v>
      </c>
      <c r="G968" s="624">
        <f t="shared" si="29"/>
        <v>79.96</v>
      </c>
      <c r="H968" s="19"/>
    </row>
    <row r="969" ht="24" customHeight="1" spans="1:8">
      <c r="A969" s="443">
        <v>965</v>
      </c>
      <c r="B969" s="12" t="s">
        <v>960</v>
      </c>
      <c r="C969" s="24" t="s">
        <v>942</v>
      </c>
      <c r="D969" s="371">
        <v>1.75</v>
      </c>
      <c r="E969" s="624">
        <v>4.84</v>
      </c>
      <c r="F969" s="624">
        <v>8.47</v>
      </c>
      <c r="G969" s="624">
        <f t="shared" si="29"/>
        <v>8.47</v>
      </c>
      <c r="H969" s="19"/>
    </row>
    <row r="970" ht="24" customHeight="1" spans="1:8">
      <c r="A970" s="443">
        <v>966</v>
      </c>
      <c r="B970" s="12" t="s">
        <v>961</v>
      </c>
      <c r="C970" s="24" t="s">
        <v>942</v>
      </c>
      <c r="D970" s="371">
        <v>20.73</v>
      </c>
      <c r="E970" s="624">
        <v>4.84</v>
      </c>
      <c r="F970" s="624">
        <v>100.33</v>
      </c>
      <c r="G970" s="624">
        <f t="shared" si="29"/>
        <v>100.33</v>
      </c>
      <c r="H970" s="19"/>
    </row>
    <row r="971" ht="24" customHeight="1" spans="1:8">
      <c r="A971" s="443">
        <v>967</v>
      </c>
      <c r="B971" s="12" t="s">
        <v>962</v>
      </c>
      <c r="C971" s="24" t="s">
        <v>942</v>
      </c>
      <c r="D971" s="371">
        <v>20.92</v>
      </c>
      <c r="E971" s="624">
        <v>4.84</v>
      </c>
      <c r="F971" s="624">
        <v>101.25</v>
      </c>
      <c r="G971" s="624">
        <f t="shared" si="29"/>
        <v>101.25</v>
      </c>
      <c r="H971" s="19"/>
    </row>
    <row r="972" ht="24" customHeight="1" spans="1:8">
      <c r="A972" s="443">
        <v>968</v>
      </c>
      <c r="B972" s="12" t="s">
        <v>963</v>
      </c>
      <c r="C972" s="24" t="s">
        <v>942</v>
      </c>
      <c r="D972" s="371">
        <v>13.74</v>
      </c>
      <c r="E972" s="624">
        <v>4.84</v>
      </c>
      <c r="F972" s="624">
        <v>66.5</v>
      </c>
      <c r="G972" s="624">
        <f t="shared" si="29"/>
        <v>66.5</v>
      </c>
      <c r="H972" s="19"/>
    </row>
    <row r="973" ht="24" customHeight="1" spans="1:8">
      <c r="A973" s="443">
        <v>969</v>
      </c>
      <c r="B973" s="12" t="s">
        <v>964</v>
      </c>
      <c r="C973" s="24" t="s">
        <v>942</v>
      </c>
      <c r="D973" s="371">
        <v>9.78</v>
      </c>
      <c r="E973" s="624">
        <v>4.84</v>
      </c>
      <c r="F973" s="624">
        <v>47.34</v>
      </c>
      <c r="G973" s="624">
        <f t="shared" si="29"/>
        <v>47.34</v>
      </c>
      <c r="H973" s="19"/>
    </row>
    <row r="974" ht="24" customHeight="1" spans="1:8">
      <c r="A974" s="443">
        <v>970</v>
      </c>
      <c r="B974" s="12" t="s">
        <v>965</v>
      </c>
      <c r="C974" s="24" t="s">
        <v>942</v>
      </c>
      <c r="D974" s="371">
        <v>21.11</v>
      </c>
      <c r="E974" s="624">
        <v>4.84</v>
      </c>
      <c r="F974" s="624">
        <v>102.17</v>
      </c>
      <c r="G974" s="624">
        <f t="shared" si="29"/>
        <v>102.17</v>
      </c>
      <c r="H974" s="19"/>
    </row>
    <row r="975" ht="24" customHeight="1" spans="1:8">
      <c r="A975" s="443">
        <v>971</v>
      </c>
      <c r="B975" s="12" t="s">
        <v>966</v>
      </c>
      <c r="C975" s="24" t="s">
        <v>942</v>
      </c>
      <c r="D975" s="371">
        <v>14.64</v>
      </c>
      <c r="E975" s="624">
        <v>4.84</v>
      </c>
      <c r="F975" s="624">
        <v>70.86</v>
      </c>
      <c r="G975" s="624">
        <f t="shared" si="29"/>
        <v>70.86</v>
      </c>
      <c r="H975" s="19"/>
    </row>
    <row r="976" ht="24" customHeight="1" spans="1:8">
      <c r="A976" s="443">
        <v>972</v>
      </c>
      <c r="B976" s="12" t="s">
        <v>967</v>
      </c>
      <c r="C976" s="24" t="s">
        <v>942</v>
      </c>
      <c r="D976" s="371">
        <v>11.61</v>
      </c>
      <c r="E976" s="624">
        <v>4.84</v>
      </c>
      <c r="F976" s="624">
        <v>56.19</v>
      </c>
      <c r="G976" s="624">
        <f t="shared" si="29"/>
        <v>56.19</v>
      </c>
      <c r="H976" s="19"/>
    </row>
    <row r="977" ht="24" customHeight="1" spans="1:8">
      <c r="A977" s="443">
        <v>973</v>
      </c>
      <c r="B977" s="12" t="s">
        <v>968</v>
      </c>
      <c r="C977" s="24" t="s">
        <v>942</v>
      </c>
      <c r="D977" s="371">
        <v>10.88</v>
      </c>
      <c r="E977" s="624">
        <v>4.84</v>
      </c>
      <c r="F977" s="624">
        <v>52.66</v>
      </c>
      <c r="G977" s="624">
        <f t="shared" si="29"/>
        <v>52.66</v>
      </c>
      <c r="H977" s="19"/>
    </row>
    <row r="978" ht="24" customHeight="1" spans="1:8">
      <c r="A978" s="443">
        <v>974</v>
      </c>
      <c r="B978" s="12" t="s">
        <v>969</v>
      </c>
      <c r="C978" s="24" t="s">
        <v>942</v>
      </c>
      <c r="D978" s="371">
        <v>35.08</v>
      </c>
      <c r="E978" s="624">
        <v>4.84</v>
      </c>
      <c r="F978" s="624">
        <v>169.79</v>
      </c>
      <c r="G978" s="624">
        <f t="shared" si="29"/>
        <v>169.79</v>
      </c>
      <c r="H978" s="19"/>
    </row>
    <row r="979" ht="24" customHeight="1" spans="1:8">
      <c r="A979" s="443">
        <v>975</v>
      </c>
      <c r="B979" s="12" t="s">
        <v>970</v>
      </c>
      <c r="C979" s="24" t="s">
        <v>942</v>
      </c>
      <c r="D979" s="371">
        <v>18.42</v>
      </c>
      <c r="E979" s="624">
        <v>4.84</v>
      </c>
      <c r="F979" s="624">
        <v>89.15</v>
      </c>
      <c r="G979" s="624">
        <f t="shared" si="29"/>
        <v>89.15</v>
      </c>
      <c r="H979" s="19"/>
    </row>
    <row r="980" ht="24" customHeight="1" spans="1:8">
      <c r="A980" s="443">
        <v>976</v>
      </c>
      <c r="B980" s="12" t="s">
        <v>971</v>
      </c>
      <c r="C980" s="24" t="s">
        <v>942</v>
      </c>
      <c r="D980" s="371">
        <v>23.55</v>
      </c>
      <c r="E980" s="624">
        <v>4.84</v>
      </c>
      <c r="F980" s="624">
        <v>113.98</v>
      </c>
      <c r="G980" s="624">
        <f t="shared" si="29"/>
        <v>113.98</v>
      </c>
      <c r="H980" s="19"/>
    </row>
    <row r="981" ht="24" customHeight="1" spans="1:8">
      <c r="A981" s="443">
        <v>977</v>
      </c>
      <c r="B981" s="12" t="s">
        <v>972</v>
      </c>
      <c r="C981" s="24" t="s">
        <v>942</v>
      </c>
      <c r="D981" s="371">
        <v>26.1</v>
      </c>
      <c r="E981" s="624">
        <v>4.84</v>
      </c>
      <c r="F981" s="624">
        <v>126.32</v>
      </c>
      <c r="G981" s="624">
        <f t="shared" si="29"/>
        <v>126.32</v>
      </c>
      <c r="H981" s="19"/>
    </row>
    <row r="982" ht="24" customHeight="1" spans="1:8">
      <c r="A982" s="443">
        <v>978</v>
      </c>
      <c r="B982" s="12" t="s">
        <v>973</v>
      </c>
      <c r="C982" s="24" t="s">
        <v>942</v>
      </c>
      <c r="D982" s="371">
        <v>2.22</v>
      </c>
      <c r="E982" s="624">
        <v>4.84</v>
      </c>
      <c r="F982" s="624">
        <v>10.74</v>
      </c>
      <c r="G982" s="624">
        <f t="shared" si="29"/>
        <v>10.74</v>
      </c>
      <c r="H982" s="19"/>
    </row>
    <row r="983" ht="24" customHeight="1" spans="1:8">
      <c r="A983" s="443">
        <v>979</v>
      </c>
      <c r="B983" s="12" t="s">
        <v>974</v>
      </c>
      <c r="C983" s="24" t="s">
        <v>942</v>
      </c>
      <c r="D983" s="371">
        <v>22.08</v>
      </c>
      <c r="E983" s="624">
        <v>4.84</v>
      </c>
      <c r="F983" s="624">
        <v>106.87</v>
      </c>
      <c r="G983" s="624">
        <f t="shared" si="29"/>
        <v>106.87</v>
      </c>
      <c r="H983" s="19"/>
    </row>
    <row r="984" ht="24" customHeight="1" spans="1:8">
      <c r="A984" s="443">
        <v>980</v>
      </c>
      <c r="B984" s="12" t="s">
        <v>975</v>
      </c>
      <c r="C984" s="24" t="s">
        <v>942</v>
      </c>
      <c r="D984" s="371">
        <v>7.39</v>
      </c>
      <c r="E984" s="624">
        <v>4.84</v>
      </c>
      <c r="F984" s="624">
        <v>35.77</v>
      </c>
      <c r="G984" s="624">
        <f t="shared" si="29"/>
        <v>35.77</v>
      </c>
      <c r="H984" s="19"/>
    </row>
    <row r="985" ht="24" customHeight="1" spans="1:8">
      <c r="A985" s="443">
        <v>981</v>
      </c>
      <c r="B985" s="12" t="s">
        <v>976</v>
      </c>
      <c r="C985" s="24" t="s">
        <v>942</v>
      </c>
      <c r="D985" s="371">
        <v>43.96</v>
      </c>
      <c r="E985" s="624">
        <v>4.84</v>
      </c>
      <c r="F985" s="624">
        <v>212.77</v>
      </c>
      <c r="G985" s="624">
        <f t="shared" si="29"/>
        <v>212.77</v>
      </c>
      <c r="H985" s="19"/>
    </row>
    <row r="986" ht="24" customHeight="1" spans="1:8">
      <c r="A986" s="443">
        <v>982</v>
      </c>
      <c r="B986" s="12" t="s">
        <v>977</v>
      </c>
      <c r="C986" s="24" t="s">
        <v>942</v>
      </c>
      <c r="D986" s="371">
        <v>5.23</v>
      </c>
      <c r="E986" s="624">
        <v>4.84</v>
      </c>
      <c r="F986" s="624">
        <v>25.31</v>
      </c>
      <c r="G986" s="624">
        <f t="shared" si="29"/>
        <v>25.31</v>
      </c>
      <c r="H986" s="19"/>
    </row>
    <row r="987" ht="24" customHeight="1" spans="1:8">
      <c r="A987" s="443">
        <v>983</v>
      </c>
      <c r="B987" s="12" t="s">
        <v>916</v>
      </c>
      <c r="C987" s="24" t="s">
        <v>942</v>
      </c>
      <c r="D987" s="371">
        <v>28.33</v>
      </c>
      <c r="E987" s="624">
        <v>4.84</v>
      </c>
      <c r="F987" s="624">
        <v>137.12</v>
      </c>
      <c r="G987" s="624">
        <f t="shared" si="29"/>
        <v>137.12</v>
      </c>
      <c r="H987" s="19"/>
    </row>
    <row r="988" ht="24" customHeight="1" spans="1:8">
      <c r="A988" s="443">
        <v>984</v>
      </c>
      <c r="B988" s="12" t="s">
        <v>978</v>
      </c>
      <c r="C988" s="24" t="s">
        <v>979</v>
      </c>
      <c r="D988" s="371">
        <v>60.11</v>
      </c>
      <c r="E988" s="624">
        <v>4.84</v>
      </c>
      <c r="F988" s="624">
        <v>290.93</v>
      </c>
      <c r="G988" s="624">
        <f t="shared" si="29"/>
        <v>290.93</v>
      </c>
      <c r="H988" s="19"/>
    </row>
    <row r="989" ht="24" customHeight="1" spans="1:8">
      <c r="A989" s="443">
        <v>985</v>
      </c>
      <c r="B989" s="12" t="s">
        <v>980</v>
      </c>
      <c r="C989" s="24" t="s">
        <v>979</v>
      </c>
      <c r="D989" s="371">
        <v>30.65</v>
      </c>
      <c r="E989" s="624">
        <v>4.84</v>
      </c>
      <c r="F989" s="624">
        <v>148.35</v>
      </c>
      <c r="G989" s="624">
        <f t="shared" si="29"/>
        <v>148.35</v>
      </c>
      <c r="H989" s="19"/>
    </row>
    <row r="990" ht="24" customHeight="1" spans="1:8">
      <c r="A990" s="443">
        <v>986</v>
      </c>
      <c r="B990" s="12" t="s">
        <v>981</v>
      </c>
      <c r="C990" s="24" t="s">
        <v>979</v>
      </c>
      <c r="D990" s="371">
        <v>31.32</v>
      </c>
      <c r="E990" s="624">
        <v>4.84</v>
      </c>
      <c r="F990" s="624">
        <v>151.59</v>
      </c>
      <c r="G990" s="624">
        <f t="shared" si="29"/>
        <v>151.59</v>
      </c>
      <c r="H990" s="19"/>
    </row>
    <row r="991" ht="24" customHeight="1" spans="1:8">
      <c r="A991" s="443">
        <v>987</v>
      </c>
      <c r="B991" s="12" t="s">
        <v>982</v>
      </c>
      <c r="C991" s="24" t="s">
        <v>979</v>
      </c>
      <c r="D991" s="371">
        <v>16.79</v>
      </c>
      <c r="E991" s="624">
        <v>4.84</v>
      </c>
      <c r="F991" s="624">
        <v>81.26</v>
      </c>
      <c r="G991" s="624">
        <f t="shared" si="29"/>
        <v>81.26</v>
      </c>
      <c r="H991" s="19"/>
    </row>
    <row r="992" ht="24" customHeight="1" spans="1:8">
      <c r="A992" s="443">
        <v>988</v>
      </c>
      <c r="B992" s="12" t="s">
        <v>983</v>
      </c>
      <c r="C992" s="24" t="s">
        <v>979</v>
      </c>
      <c r="D992" s="371">
        <v>29.4</v>
      </c>
      <c r="E992" s="624">
        <v>4.84</v>
      </c>
      <c r="F992" s="624">
        <v>142.3</v>
      </c>
      <c r="G992" s="624">
        <f t="shared" si="29"/>
        <v>142.3</v>
      </c>
      <c r="H992" s="19"/>
    </row>
    <row r="993" ht="24" customHeight="1" spans="1:8">
      <c r="A993" s="443">
        <v>989</v>
      </c>
      <c r="B993" s="12" t="s">
        <v>984</v>
      </c>
      <c r="C993" s="24" t="s">
        <v>979</v>
      </c>
      <c r="D993" s="371">
        <v>29.88</v>
      </c>
      <c r="E993" s="624">
        <v>4.84</v>
      </c>
      <c r="F993" s="624">
        <v>144.62</v>
      </c>
      <c r="G993" s="624">
        <f t="shared" si="29"/>
        <v>144.62</v>
      </c>
      <c r="H993" s="19"/>
    </row>
    <row r="994" ht="24" customHeight="1" spans="1:8">
      <c r="A994" s="443">
        <v>990</v>
      </c>
      <c r="B994" s="12" t="s">
        <v>985</v>
      </c>
      <c r="C994" s="24" t="s">
        <v>979</v>
      </c>
      <c r="D994" s="371">
        <v>73.15</v>
      </c>
      <c r="E994" s="624">
        <v>4.84</v>
      </c>
      <c r="F994" s="624">
        <v>354.05</v>
      </c>
      <c r="G994" s="624">
        <f t="shared" si="29"/>
        <v>354.05</v>
      </c>
      <c r="H994" s="19"/>
    </row>
    <row r="995" ht="24" customHeight="1" spans="1:8">
      <c r="A995" s="443">
        <v>991</v>
      </c>
      <c r="B995" s="12" t="s">
        <v>986</v>
      </c>
      <c r="C995" s="24" t="s">
        <v>979</v>
      </c>
      <c r="D995" s="371">
        <v>80.83</v>
      </c>
      <c r="E995" s="624">
        <v>4.84</v>
      </c>
      <c r="F995" s="624">
        <v>391.22</v>
      </c>
      <c r="G995" s="624">
        <f t="shared" si="29"/>
        <v>391.22</v>
      </c>
      <c r="H995" s="19"/>
    </row>
    <row r="996" ht="24" customHeight="1" spans="1:8">
      <c r="A996" s="443">
        <v>992</v>
      </c>
      <c r="B996" s="12" t="s">
        <v>986</v>
      </c>
      <c r="C996" s="24" t="s">
        <v>979</v>
      </c>
      <c r="D996" s="371">
        <v>11.66</v>
      </c>
      <c r="E996" s="624">
        <v>4.84</v>
      </c>
      <c r="F996" s="624">
        <v>56.43</v>
      </c>
      <c r="G996" s="624">
        <f t="shared" si="29"/>
        <v>56.43</v>
      </c>
      <c r="H996" s="19"/>
    </row>
    <row r="997" ht="24" customHeight="1" spans="1:8">
      <c r="A997" s="443">
        <v>993</v>
      </c>
      <c r="B997" s="12" t="s">
        <v>987</v>
      </c>
      <c r="C997" s="24" t="s">
        <v>979</v>
      </c>
      <c r="D997" s="371">
        <v>18.47</v>
      </c>
      <c r="E997" s="624">
        <v>4.84</v>
      </c>
      <c r="F997" s="624">
        <v>89.39</v>
      </c>
      <c r="G997" s="624">
        <f t="shared" si="29"/>
        <v>89.39</v>
      </c>
      <c r="H997" s="19"/>
    </row>
    <row r="998" ht="24" customHeight="1" spans="1:8">
      <c r="A998" s="443">
        <v>994</v>
      </c>
      <c r="B998" s="12" t="s">
        <v>988</v>
      </c>
      <c r="C998" s="24" t="s">
        <v>979</v>
      </c>
      <c r="D998" s="371">
        <v>7.48</v>
      </c>
      <c r="E998" s="624">
        <v>4.84</v>
      </c>
      <c r="F998" s="624">
        <v>36.2</v>
      </c>
      <c r="G998" s="624">
        <f t="shared" si="29"/>
        <v>36.2</v>
      </c>
      <c r="H998" s="19"/>
    </row>
    <row r="999" ht="24" customHeight="1" spans="1:8">
      <c r="A999" s="443">
        <v>995</v>
      </c>
      <c r="B999" s="12" t="s">
        <v>989</v>
      </c>
      <c r="C999" s="24" t="s">
        <v>979</v>
      </c>
      <c r="D999" s="371">
        <v>9.39</v>
      </c>
      <c r="E999" s="624">
        <v>4.84</v>
      </c>
      <c r="F999" s="624">
        <v>45.45</v>
      </c>
      <c r="G999" s="624">
        <f t="shared" si="29"/>
        <v>45.45</v>
      </c>
      <c r="H999" s="19"/>
    </row>
    <row r="1000" ht="24" customHeight="1" spans="1:8">
      <c r="A1000" s="443">
        <v>996</v>
      </c>
      <c r="B1000" s="12" t="s">
        <v>990</v>
      </c>
      <c r="C1000" s="24" t="s">
        <v>979</v>
      </c>
      <c r="D1000" s="371">
        <v>10.51</v>
      </c>
      <c r="E1000" s="624">
        <v>4.84</v>
      </c>
      <c r="F1000" s="624">
        <v>50.87</v>
      </c>
      <c r="G1000" s="624">
        <f t="shared" si="29"/>
        <v>50.87</v>
      </c>
      <c r="H1000" s="19"/>
    </row>
    <row r="1001" ht="24" customHeight="1" spans="1:8">
      <c r="A1001" s="443">
        <v>997</v>
      </c>
      <c r="B1001" s="12" t="s">
        <v>991</v>
      </c>
      <c r="C1001" s="24" t="s">
        <v>979</v>
      </c>
      <c r="D1001" s="371">
        <v>29.97</v>
      </c>
      <c r="E1001" s="624">
        <v>4.84</v>
      </c>
      <c r="F1001" s="624">
        <v>145.05</v>
      </c>
      <c r="G1001" s="624">
        <f t="shared" si="29"/>
        <v>145.05</v>
      </c>
      <c r="H1001" s="19"/>
    </row>
    <row r="1002" ht="24" customHeight="1" spans="1:8">
      <c r="A1002" s="443">
        <v>998</v>
      </c>
      <c r="B1002" s="12" t="s">
        <v>992</v>
      </c>
      <c r="C1002" s="24" t="s">
        <v>979</v>
      </c>
      <c r="D1002" s="371">
        <v>21.94</v>
      </c>
      <c r="E1002" s="624">
        <v>4.84</v>
      </c>
      <c r="F1002" s="624">
        <v>106.19</v>
      </c>
      <c r="G1002" s="624">
        <f t="shared" si="29"/>
        <v>106.19</v>
      </c>
      <c r="H1002" s="19"/>
    </row>
    <row r="1003" ht="24" customHeight="1" spans="1:8">
      <c r="A1003" s="443">
        <v>999</v>
      </c>
      <c r="B1003" s="12" t="s">
        <v>993</v>
      </c>
      <c r="C1003" s="24" t="s">
        <v>979</v>
      </c>
      <c r="D1003" s="371">
        <v>2.15</v>
      </c>
      <c r="E1003" s="624">
        <v>4.84</v>
      </c>
      <c r="F1003" s="624">
        <v>10.41</v>
      </c>
      <c r="G1003" s="624">
        <f t="shared" si="29"/>
        <v>10.41</v>
      </c>
      <c r="H1003" s="19"/>
    </row>
    <row r="1004" ht="24" customHeight="1" spans="1:8">
      <c r="A1004" s="443">
        <v>1000</v>
      </c>
      <c r="B1004" s="12" t="s">
        <v>994</v>
      </c>
      <c r="C1004" s="24" t="s">
        <v>979</v>
      </c>
      <c r="D1004" s="371">
        <v>14.66</v>
      </c>
      <c r="E1004" s="624">
        <v>4.84</v>
      </c>
      <c r="F1004" s="624">
        <v>70.95</v>
      </c>
      <c r="G1004" s="624">
        <f t="shared" si="29"/>
        <v>70.95</v>
      </c>
      <c r="H1004" s="19"/>
    </row>
    <row r="1005" ht="24" customHeight="1" spans="1:8">
      <c r="A1005" s="443">
        <v>1001</v>
      </c>
      <c r="B1005" s="12" t="s">
        <v>995</v>
      </c>
      <c r="C1005" s="24" t="s">
        <v>979</v>
      </c>
      <c r="D1005" s="371">
        <v>34.38</v>
      </c>
      <c r="E1005" s="624">
        <v>4.84</v>
      </c>
      <c r="F1005" s="624">
        <v>166.4</v>
      </c>
      <c r="G1005" s="624">
        <f t="shared" si="29"/>
        <v>166.4</v>
      </c>
      <c r="H1005" s="19"/>
    </row>
    <row r="1006" ht="24" customHeight="1" spans="1:8">
      <c r="A1006" s="443">
        <v>1002</v>
      </c>
      <c r="B1006" s="12" t="s">
        <v>996</v>
      </c>
      <c r="C1006" s="24" t="s">
        <v>979</v>
      </c>
      <c r="D1006" s="371">
        <v>12.97</v>
      </c>
      <c r="E1006" s="624">
        <v>4.84</v>
      </c>
      <c r="F1006" s="624">
        <v>62.77</v>
      </c>
      <c r="G1006" s="624">
        <f t="shared" si="29"/>
        <v>62.77</v>
      </c>
      <c r="H1006" s="19"/>
    </row>
    <row r="1007" ht="24" customHeight="1" spans="1:8">
      <c r="A1007" s="443">
        <v>1003</v>
      </c>
      <c r="B1007" s="12" t="s">
        <v>997</v>
      </c>
      <c r="C1007" s="24" t="s">
        <v>979</v>
      </c>
      <c r="D1007" s="371">
        <v>63.63</v>
      </c>
      <c r="E1007" s="624">
        <v>4.84</v>
      </c>
      <c r="F1007" s="624">
        <v>307.97</v>
      </c>
      <c r="G1007" s="624">
        <f t="shared" si="29"/>
        <v>307.97</v>
      </c>
      <c r="H1007" s="19"/>
    </row>
    <row r="1008" ht="24" customHeight="1" spans="1:8">
      <c r="A1008" s="443">
        <v>1004</v>
      </c>
      <c r="B1008" s="12" t="s">
        <v>998</v>
      </c>
      <c r="C1008" s="24" t="s">
        <v>979</v>
      </c>
      <c r="D1008" s="371">
        <v>4</v>
      </c>
      <c r="E1008" s="624">
        <v>4.84</v>
      </c>
      <c r="F1008" s="624">
        <v>19.36</v>
      </c>
      <c r="G1008" s="624">
        <f t="shared" si="29"/>
        <v>19.36</v>
      </c>
      <c r="H1008" s="19"/>
    </row>
    <row r="1009" ht="24" customHeight="1" spans="1:8">
      <c r="A1009" s="443">
        <v>1005</v>
      </c>
      <c r="B1009" s="12" t="s">
        <v>733</v>
      </c>
      <c r="C1009" s="24" t="s">
        <v>979</v>
      </c>
      <c r="D1009" s="371">
        <v>10.21</v>
      </c>
      <c r="E1009" s="624">
        <v>4.84</v>
      </c>
      <c r="F1009" s="624">
        <v>49.42</v>
      </c>
      <c r="G1009" s="624">
        <f t="shared" si="29"/>
        <v>49.42</v>
      </c>
      <c r="H1009" s="19"/>
    </row>
    <row r="1010" ht="24" customHeight="1" spans="1:8">
      <c r="A1010" s="443">
        <v>1006</v>
      </c>
      <c r="B1010" s="12" t="s">
        <v>999</v>
      </c>
      <c r="C1010" s="24" t="s">
        <v>979</v>
      </c>
      <c r="D1010" s="371">
        <v>28.68</v>
      </c>
      <c r="E1010" s="624">
        <v>4.84</v>
      </c>
      <c r="F1010" s="624">
        <v>138.81</v>
      </c>
      <c r="G1010" s="624">
        <f t="shared" si="29"/>
        <v>138.81</v>
      </c>
      <c r="H1010" s="19"/>
    </row>
    <row r="1011" ht="24" customHeight="1" spans="1:8">
      <c r="A1011" s="443">
        <v>1007</v>
      </c>
      <c r="B1011" s="12" t="s">
        <v>1000</v>
      </c>
      <c r="C1011" s="24" t="s">
        <v>979</v>
      </c>
      <c r="D1011" s="371">
        <v>34.43</v>
      </c>
      <c r="E1011" s="624">
        <v>4.84</v>
      </c>
      <c r="F1011" s="624">
        <v>166.64</v>
      </c>
      <c r="G1011" s="624">
        <f t="shared" si="29"/>
        <v>166.64</v>
      </c>
      <c r="H1011" s="19"/>
    </row>
    <row r="1012" ht="24" customHeight="1" spans="1:8">
      <c r="A1012" s="443">
        <v>1008</v>
      </c>
      <c r="B1012" s="12" t="s">
        <v>990</v>
      </c>
      <c r="C1012" s="24" t="s">
        <v>979</v>
      </c>
      <c r="D1012" s="371">
        <v>40.77</v>
      </c>
      <c r="E1012" s="624">
        <v>4.84</v>
      </c>
      <c r="F1012" s="624">
        <v>197.33</v>
      </c>
      <c r="G1012" s="624">
        <f t="shared" si="29"/>
        <v>197.33</v>
      </c>
      <c r="H1012" s="19"/>
    </row>
    <row r="1013" ht="24" customHeight="1" spans="1:8">
      <c r="A1013" s="443">
        <v>1009</v>
      </c>
      <c r="B1013" s="12" t="s">
        <v>1001</v>
      </c>
      <c r="C1013" s="24" t="s">
        <v>979</v>
      </c>
      <c r="D1013" s="371">
        <v>58.74</v>
      </c>
      <c r="E1013" s="624">
        <v>4.84</v>
      </c>
      <c r="F1013" s="624">
        <v>284.3</v>
      </c>
      <c r="G1013" s="624">
        <f t="shared" si="29"/>
        <v>284.3</v>
      </c>
      <c r="H1013" s="19"/>
    </row>
    <row r="1014" ht="24" customHeight="1" spans="1:8">
      <c r="A1014" s="443">
        <v>1010</v>
      </c>
      <c r="B1014" s="12" t="s">
        <v>1002</v>
      </c>
      <c r="C1014" s="24" t="s">
        <v>979</v>
      </c>
      <c r="D1014" s="371">
        <v>10.41</v>
      </c>
      <c r="E1014" s="624">
        <v>4.84</v>
      </c>
      <c r="F1014" s="624">
        <v>50.38</v>
      </c>
      <c r="G1014" s="624">
        <f t="shared" si="29"/>
        <v>50.38</v>
      </c>
      <c r="H1014" s="19"/>
    </row>
    <row r="1015" ht="24" customHeight="1" spans="1:8">
      <c r="A1015" s="443">
        <v>1011</v>
      </c>
      <c r="B1015" s="12" t="s">
        <v>1003</v>
      </c>
      <c r="C1015" s="24" t="s">
        <v>979</v>
      </c>
      <c r="D1015" s="371">
        <v>45.76</v>
      </c>
      <c r="E1015" s="624">
        <v>4.84</v>
      </c>
      <c r="F1015" s="624">
        <v>221.48</v>
      </c>
      <c r="G1015" s="624">
        <f t="shared" si="29"/>
        <v>221.48</v>
      </c>
      <c r="H1015" s="19"/>
    </row>
    <row r="1016" ht="24" customHeight="1" spans="1:8">
      <c r="A1016" s="443">
        <v>1012</v>
      </c>
      <c r="B1016" s="12" t="s">
        <v>1004</v>
      </c>
      <c r="C1016" s="24" t="s">
        <v>979</v>
      </c>
      <c r="D1016" s="371">
        <v>4.41</v>
      </c>
      <c r="E1016" s="624">
        <v>4.84</v>
      </c>
      <c r="F1016" s="624">
        <v>21.34</v>
      </c>
      <c r="G1016" s="624">
        <f t="shared" si="29"/>
        <v>21.34</v>
      </c>
      <c r="H1016" s="19"/>
    </row>
    <row r="1017" ht="24" customHeight="1" spans="1:8">
      <c r="A1017" s="443">
        <v>1013</v>
      </c>
      <c r="B1017" s="12" t="s">
        <v>1005</v>
      </c>
      <c r="C1017" s="24" t="s">
        <v>979</v>
      </c>
      <c r="D1017" s="371">
        <v>23.2</v>
      </c>
      <c r="E1017" s="624">
        <v>4.84</v>
      </c>
      <c r="F1017" s="624">
        <v>112.29</v>
      </c>
      <c r="G1017" s="624">
        <f t="shared" si="29"/>
        <v>112.29</v>
      </c>
      <c r="H1017" s="19"/>
    </row>
    <row r="1018" ht="24" customHeight="1" spans="1:8">
      <c r="A1018" s="443">
        <v>1014</v>
      </c>
      <c r="B1018" s="12" t="s">
        <v>28</v>
      </c>
      <c r="C1018" s="24" t="s">
        <v>979</v>
      </c>
      <c r="D1018" s="371">
        <v>101.97</v>
      </c>
      <c r="E1018" s="624">
        <v>4.84</v>
      </c>
      <c r="F1018" s="624">
        <v>493.53</v>
      </c>
      <c r="G1018" s="624">
        <f t="shared" si="29"/>
        <v>493.53</v>
      </c>
      <c r="H1018" s="19"/>
    </row>
    <row r="1019" ht="24" customHeight="1" spans="1:8">
      <c r="A1019" s="443">
        <v>1015</v>
      </c>
      <c r="B1019" s="12" t="s">
        <v>1006</v>
      </c>
      <c r="C1019" s="24" t="s">
        <v>979</v>
      </c>
      <c r="D1019" s="371">
        <v>15.8</v>
      </c>
      <c r="E1019" s="624">
        <v>4.84</v>
      </c>
      <c r="F1019" s="624">
        <v>76.47</v>
      </c>
      <c r="G1019" s="624">
        <f t="shared" si="29"/>
        <v>76.47</v>
      </c>
      <c r="H1019" s="19"/>
    </row>
    <row r="1020" ht="24" customHeight="1" spans="1:8">
      <c r="A1020" s="443">
        <v>1016</v>
      </c>
      <c r="B1020" s="12" t="s">
        <v>960</v>
      </c>
      <c r="C1020" s="24" t="s">
        <v>979</v>
      </c>
      <c r="D1020" s="371">
        <v>10.1</v>
      </c>
      <c r="E1020" s="624">
        <v>4.84</v>
      </c>
      <c r="F1020" s="624">
        <v>48.88</v>
      </c>
      <c r="G1020" s="624">
        <f t="shared" si="29"/>
        <v>48.88</v>
      </c>
      <c r="H1020" s="19"/>
    </row>
    <row r="1021" ht="24" customHeight="1" spans="1:8">
      <c r="A1021" s="443">
        <v>1017</v>
      </c>
      <c r="B1021" s="12" t="s">
        <v>1007</v>
      </c>
      <c r="C1021" s="24" t="s">
        <v>979</v>
      </c>
      <c r="D1021" s="371">
        <v>40.63</v>
      </c>
      <c r="E1021" s="624">
        <v>4.84</v>
      </c>
      <c r="F1021" s="624">
        <v>196.65</v>
      </c>
      <c r="G1021" s="624">
        <f t="shared" si="29"/>
        <v>196.65</v>
      </c>
      <c r="H1021" s="19"/>
    </row>
    <row r="1022" ht="24" customHeight="1" spans="1:8">
      <c r="A1022" s="443">
        <v>1018</v>
      </c>
      <c r="B1022" s="12" t="s">
        <v>1008</v>
      </c>
      <c r="C1022" s="24" t="s">
        <v>979</v>
      </c>
      <c r="D1022" s="371">
        <v>13.28</v>
      </c>
      <c r="E1022" s="624">
        <v>4.84</v>
      </c>
      <c r="F1022" s="624">
        <v>64.28</v>
      </c>
      <c r="G1022" s="624">
        <f t="shared" si="29"/>
        <v>64.28</v>
      </c>
      <c r="H1022" s="19"/>
    </row>
    <row r="1023" ht="24" customHeight="1" spans="1:8">
      <c r="A1023" s="443">
        <v>1019</v>
      </c>
      <c r="B1023" s="12" t="s">
        <v>45</v>
      </c>
      <c r="C1023" s="24" t="s">
        <v>979</v>
      </c>
      <c r="D1023" s="371">
        <v>78.63</v>
      </c>
      <c r="E1023" s="624">
        <v>4.84</v>
      </c>
      <c r="F1023" s="624">
        <v>380.57</v>
      </c>
      <c r="G1023" s="624">
        <f t="shared" si="29"/>
        <v>380.57</v>
      </c>
      <c r="H1023" s="19"/>
    </row>
    <row r="1024" ht="24" customHeight="1" spans="1:8">
      <c r="A1024" s="443">
        <v>1020</v>
      </c>
      <c r="B1024" s="12" t="s">
        <v>1009</v>
      </c>
      <c r="C1024" s="24" t="s">
        <v>979</v>
      </c>
      <c r="D1024" s="371">
        <v>46.12</v>
      </c>
      <c r="E1024" s="624">
        <v>4.84</v>
      </c>
      <c r="F1024" s="624">
        <v>223.22</v>
      </c>
      <c r="G1024" s="624">
        <f t="shared" si="29"/>
        <v>223.22</v>
      </c>
      <c r="H1024" s="19"/>
    </row>
    <row r="1025" ht="24" customHeight="1" spans="1:8">
      <c r="A1025" s="443">
        <v>1021</v>
      </c>
      <c r="B1025" s="12" t="s">
        <v>1010</v>
      </c>
      <c r="C1025" s="24" t="s">
        <v>979</v>
      </c>
      <c r="D1025" s="371">
        <v>60.21</v>
      </c>
      <c r="E1025" s="624">
        <v>4.84</v>
      </c>
      <c r="F1025" s="624">
        <v>291.42</v>
      </c>
      <c r="G1025" s="624">
        <f t="shared" si="29"/>
        <v>291.42</v>
      </c>
      <c r="H1025" s="19"/>
    </row>
    <row r="1026" ht="24" customHeight="1" spans="1:8">
      <c r="A1026" s="443">
        <v>1022</v>
      </c>
      <c r="B1026" s="12" t="s">
        <v>1011</v>
      </c>
      <c r="C1026" s="24" t="s">
        <v>979</v>
      </c>
      <c r="D1026" s="371">
        <v>10.24</v>
      </c>
      <c r="E1026" s="624">
        <v>4.84</v>
      </c>
      <c r="F1026" s="624">
        <v>49.56</v>
      </c>
      <c r="G1026" s="624">
        <f t="shared" si="29"/>
        <v>49.56</v>
      </c>
      <c r="H1026" s="19"/>
    </row>
    <row r="1027" ht="24" customHeight="1" spans="1:8">
      <c r="A1027" s="443">
        <v>1023</v>
      </c>
      <c r="B1027" s="12" t="s">
        <v>1012</v>
      </c>
      <c r="C1027" s="24" t="s">
        <v>979</v>
      </c>
      <c r="D1027" s="371">
        <v>29.63</v>
      </c>
      <c r="E1027" s="624">
        <v>4.84</v>
      </c>
      <c r="F1027" s="624">
        <v>143.41</v>
      </c>
      <c r="G1027" s="624">
        <f t="shared" si="29"/>
        <v>143.41</v>
      </c>
      <c r="H1027" s="19"/>
    </row>
    <row r="1028" ht="24" customHeight="1" spans="1:8">
      <c r="A1028" s="443">
        <v>1024</v>
      </c>
      <c r="B1028" s="12" t="s">
        <v>1013</v>
      </c>
      <c r="C1028" s="24" t="s">
        <v>979</v>
      </c>
      <c r="D1028" s="371">
        <v>40.15</v>
      </c>
      <c r="E1028" s="624">
        <v>4.84</v>
      </c>
      <c r="F1028" s="624">
        <v>194.33</v>
      </c>
      <c r="G1028" s="624">
        <f t="shared" si="29"/>
        <v>194.33</v>
      </c>
      <c r="H1028" s="19"/>
    </row>
    <row r="1029" ht="24" customHeight="1" spans="1:8">
      <c r="A1029" s="443">
        <v>1025</v>
      </c>
      <c r="B1029" s="12" t="s">
        <v>1014</v>
      </c>
      <c r="C1029" s="24" t="s">
        <v>979</v>
      </c>
      <c r="D1029" s="371">
        <v>15.88</v>
      </c>
      <c r="E1029" s="624">
        <v>4.84</v>
      </c>
      <c r="F1029" s="624">
        <v>76.86</v>
      </c>
      <c r="G1029" s="624">
        <f t="shared" ref="G1029:G1092" si="30">ROUND(F1029,2)</f>
        <v>76.86</v>
      </c>
      <c r="H1029" s="19"/>
    </row>
    <row r="1030" ht="24" customHeight="1" spans="1:8">
      <c r="A1030" s="443">
        <v>1026</v>
      </c>
      <c r="B1030" s="12" t="s">
        <v>1015</v>
      </c>
      <c r="C1030" s="24" t="s">
        <v>979</v>
      </c>
      <c r="D1030" s="371">
        <v>7.8</v>
      </c>
      <c r="E1030" s="624">
        <v>4.84</v>
      </c>
      <c r="F1030" s="624">
        <v>37.75</v>
      </c>
      <c r="G1030" s="624">
        <f t="shared" si="30"/>
        <v>37.75</v>
      </c>
      <c r="H1030" s="19"/>
    </row>
    <row r="1031" ht="24" customHeight="1" spans="1:8">
      <c r="A1031" s="443">
        <v>1027</v>
      </c>
      <c r="B1031" s="12" t="s">
        <v>1016</v>
      </c>
      <c r="C1031" s="24" t="s">
        <v>979</v>
      </c>
      <c r="D1031" s="371">
        <v>21.87</v>
      </c>
      <c r="E1031" s="624">
        <v>4.84</v>
      </c>
      <c r="F1031" s="624">
        <v>105.85</v>
      </c>
      <c r="G1031" s="624">
        <f t="shared" si="30"/>
        <v>105.85</v>
      </c>
      <c r="H1031" s="19"/>
    </row>
    <row r="1032" ht="24" customHeight="1" spans="1:8">
      <c r="A1032" s="443">
        <v>1028</v>
      </c>
      <c r="B1032" s="12" t="s">
        <v>1017</v>
      </c>
      <c r="C1032" s="24" t="s">
        <v>979</v>
      </c>
      <c r="D1032" s="371">
        <v>10.05</v>
      </c>
      <c r="E1032" s="624">
        <v>4.84</v>
      </c>
      <c r="F1032" s="624">
        <v>48.64</v>
      </c>
      <c r="G1032" s="624">
        <f t="shared" si="30"/>
        <v>48.64</v>
      </c>
      <c r="H1032" s="19"/>
    </row>
    <row r="1033" ht="24" customHeight="1" spans="1:8">
      <c r="A1033" s="443">
        <v>1029</v>
      </c>
      <c r="B1033" s="12" t="s">
        <v>1018</v>
      </c>
      <c r="C1033" s="24" t="s">
        <v>979</v>
      </c>
      <c r="D1033" s="371">
        <v>36.94</v>
      </c>
      <c r="E1033" s="624">
        <v>4.84</v>
      </c>
      <c r="F1033" s="624">
        <v>178.79</v>
      </c>
      <c r="G1033" s="624">
        <f t="shared" si="30"/>
        <v>178.79</v>
      </c>
      <c r="H1033" s="19"/>
    </row>
    <row r="1034" ht="24" customHeight="1" spans="1:8">
      <c r="A1034" s="443">
        <v>1030</v>
      </c>
      <c r="B1034" s="12" t="s">
        <v>1019</v>
      </c>
      <c r="C1034" s="24" t="s">
        <v>979</v>
      </c>
      <c r="D1034" s="371">
        <v>37.99</v>
      </c>
      <c r="E1034" s="624">
        <v>4.84</v>
      </c>
      <c r="F1034" s="624">
        <v>183.87</v>
      </c>
      <c r="G1034" s="624">
        <f t="shared" si="30"/>
        <v>183.87</v>
      </c>
      <c r="H1034" s="19"/>
    </row>
    <row r="1035" ht="24" customHeight="1" spans="1:8">
      <c r="A1035" s="443">
        <v>1031</v>
      </c>
      <c r="B1035" s="12" t="s">
        <v>1020</v>
      </c>
      <c r="C1035" s="24" t="s">
        <v>979</v>
      </c>
      <c r="D1035" s="371">
        <v>20.66</v>
      </c>
      <c r="E1035" s="624">
        <v>4.84</v>
      </c>
      <c r="F1035" s="624">
        <v>99.99</v>
      </c>
      <c r="G1035" s="624">
        <f t="shared" si="30"/>
        <v>99.99</v>
      </c>
      <c r="H1035" s="19"/>
    </row>
    <row r="1036" ht="24" customHeight="1" spans="1:8">
      <c r="A1036" s="443">
        <v>1032</v>
      </c>
      <c r="B1036" s="12" t="s">
        <v>1021</v>
      </c>
      <c r="C1036" s="24" t="s">
        <v>979</v>
      </c>
      <c r="D1036" s="371">
        <v>35.38</v>
      </c>
      <c r="E1036" s="624">
        <v>4.84</v>
      </c>
      <c r="F1036" s="624">
        <v>171.24</v>
      </c>
      <c r="G1036" s="624">
        <f t="shared" si="30"/>
        <v>171.24</v>
      </c>
      <c r="H1036" s="19"/>
    </row>
    <row r="1037" ht="24" customHeight="1" spans="1:8">
      <c r="A1037" s="443">
        <v>1033</v>
      </c>
      <c r="B1037" s="12" t="s">
        <v>1022</v>
      </c>
      <c r="C1037" s="24" t="s">
        <v>979</v>
      </c>
      <c r="D1037" s="371">
        <v>12.98</v>
      </c>
      <c r="E1037" s="624">
        <v>4.84</v>
      </c>
      <c r="F1037" s="624">
        <v>62.82</v>
      </c>
      <c r="G1037" s="624">
        <f t="shared" si="30"/>
        <v>62.82</v>
      </c>
      <c r="H1037" s="19"/>
    </row>
    <row r="1038" ht="24" customHeight="1" spans="1:8">
      <c r="A1038" s="443">
        <v>1034</v>
      </c>
      <c r="B1038" s="12" t="s">
        <v>1023</v>
      </c>
      <c r="C1038" s="24" t="s">
        <v>979</v>
      </c>
      <c r="D1038" s="371">
        <v>30.61</v>
      </c>
      <c r="E1038" s="624">
        <v>4.84</v>
      </c>
      <c r="F1038" s="624">
        <v>148.15</v>
      </c>
      <c r="G1038" s="624">
        <f t="shared" si="30"/>
        <v>148.15</v>
      </c>
      <c r="H1038" s="19"/>
    </row>
    <row r="1039" ht="24" customHeight="1" spans="1:8">
      <c r="A1039" s="443">
        <v>1035</v>
      </c>
      <c r="B1039" s="12" t="s">
        <v>1024</v>
      </c>
      <c r="C1039" s="24" t="s">
        <v>979</v>
      </c>
      <c r="D1039" s="371">
        <v>37.66</v>
      </c>
      <c r="E1039" s="624">
        <v>4.84</v>
      </c>
      <c r="F1039" s="624">
        <v>182.27</v>
      </c>
      <c r="G1039" s="624">
        <f t="shared" si="30"/>
        <v>182.27</v>
      </c>
      <c r="H1039" s="19"/>
    </row>
    <row r="1040" ht="24" customHeight="1" spans="1:8">
      <c r="A1040" s="443">
        <v>1036</v>
      </c>
      <c r="B1040" s="12" t="s">
        <v>301</v>
      </c>
      <c r="C1040" s="24" t="s">
        <v>979</v>
      </c>
      <c r="D1040" s="371">
        <v>21.71</v>
      </c>
      <c r="E1040" s="624">
        <v>4.84</v>
      </c>
      <c r="F1040" s="624">
        <v>105.08</v>
      </c>
      <c r="G1040" s="624">
        <f t="shared" si="30"/>
        <v>105.08</v>
      </c>
      <c r="H1040" s="19"/>
    </row>
    <row r="1041" ht="24" customHeight="1" spans="1:8">
      <c r="A1041" s="443">
        <v>1037</v>
      </c>
      <c r="B1041" s="12" t="s">
        <v>1025</v>
      </c>
      <c r="C1041" s="24" t="s">
        <v>979</v>
      </c>
      <c r="D1041" s="371">
        <v>1.07</v>
      </c>
      <c r="E1041" s="624">
        <v>4.84</v>
      </c>
      <c r="F1041" s="624">
        <v>5.18</v>
      </c>
      <c r="G1041" s="624">
        <f t="shared" si="30"/>
        <v>5.18</v>
      </c>
      <c r="H1041" s="19"/>
    </row>
    <row r="1042" ht="24" customHeight="1" spans="1:8">
      <c r="A1042" s="443">
        <v>1038</v>
      </c>
      <c r="B1042" s="12" t="s">
        <v>1026</v>
      </c>
      <c r="C1042" s="24" t="s">
        <v>979</v>
      </c>
      <c r="D1042" s="371">
        <v>30.64</v>
      </c>
      <c r="E1042" s="624">
        <v>4.84</v>
      </c>
      <c r="F1042" s="624">
        <v>148.3</v>
      </c>
      <c r="G1042" s="624">
        <f t="shared" si="30"/>
        <v>148.3</v>
      </c>
      <c r="H1042" s="19"/>
    </row>
    <row r="1043" ht="24" customHeight="1" spans="1:8">
      <c r="A1043" s="443">
        <v>1039</v>
      </c>
      <c r="B1043" s="12" t="s">
        <v>1027</v>
      </c>
      <c r="C1043" s="24" t="s">
        <v>979</v>
      </c>
      <c r="D1043" s="371">
        <v>29.89</v>
      </c>
      <c r="E1043" s="624">
        <v>4.84</v>
      </c>
      <c r="F1043" s="624">
        <v>144.67</v>
      </c>
      <c r="G1043" s="624">
        <f t="shared" si="30"/>
        <v>144.67</v>
      </c>
      <c r="H1043" s="19"/>
    </row>
    <row r="1044" ht="24" customHeight="1" spans="1:8">
      <c r="A1044" s="443">
        <v>1040</v>
      </c>
      <c r="B1044" s="12" t="s">
        <v>1028</v>
      </c>
      <c r="C1044" s="24" t="s">
        <v>979</v>
      </c>
      <c r="D1044" s="371">
        <v>17.69</v>
      </c>
      <c r="E1044" s="624">
        <v>4.84</v>
      </c>
      <c r="F1044" s="624">
        <v>85.62</v>
      </c>
      <c r="G1044" s="624">
        <f t="shared" si="30"/>
        <v>85.62</v>
      </c>
      <c r="H1044" s="19"/>
    </row>
    <row r="1045" ht="24" customHeight="1" spans="1:8">
      <c r="A1045" s="443">
        <v>1041</v>
      </c>
      <c r="B1045" s="12" t="s">
        <v>1029</v>
      </c>
      <c r="C1045" s="24" t="s">
        <v>979</v>
      </c>
      <c r="D1045" s="371">
        <v>16.24</v>
      </c>
      <c r="E1045" s="624">
        <v>4.84</v>
      </c>
      <c r="F1045" s="624">
        <v>78.6</v>
      </c>
      <c r="G1045" s="624">
        <f t="shared" si="30"/>
        <v>78.6</v>
      </c>
      <c r="H1045" s="19"/>
    </row>
    <row r="1046" ht="24" customHeight="1" spans="1:8">
      <c r="A1046" s="443">
        <v>1042</v>
      </c>
      <c r="B1046" s="12" t="s">
        <v>93</v>
      </c>
      <c r="C1046" s="24" t="s">
        <v>979</v>
      </c>
      <c r="D1046" s="371">
        <v>9.26</v>
      </c>
      <c r="E1046" s="624">
        <v>4.84</v>
      </c>
      <c r="F1046" s="624">
        <v>44.82</v>
      </c>
      <c r="G1046" s="624">
        <f t="shared" si="30"/>
        <v>44.82</v>
      </c>
      <c r="H1046" s="19"/>
    </row>
    <row r="1047" ht="24" customHeight="1" spans="1:8">
      <c r="A1047" s="443">
        <v>1043</v>
      </c>
      <c r="B1047" s="12" t="s">
        <v>1030</v>
      </c>
      <c r="C1047" s="24" t="s">
        <v>979</v>
      </c>
      <c r="D1047" s="371">
        <v>188.36</v>
      </c>
      <c r="E1047" s="624">
        <v>4.84</v>
      </c>
      <c r="F1047" s="624">
        <v>911.66</v>
      </c>
      <c r="G1047" s="624">
        <f t="shared" si="30"/>
        <v>911.66</v>
      </c>
      <c r="H1047" s="19"/>
    </row>
    <row r="1048" ht="24" customHeight="1" spans="1:8">
      <c r="A1048" s="443">
        <v>1044</v>
      </c>
      <c r="B1048" s="12" t="s">
        <v>1031</v>
      </c>
      <c r="C1048" s="24" t="s">
        <v>979</v>
      </c>
      <c r="D1048" s="371">
        <v>8.75</v>
      </c>
      <c r="E1048" s="624">
        <v>4.84</v>
      </c>
      <c r="F1048" s="624">
        <v>42.35</v>
      </c>
      <c r="G1048" s="624">
        <f t="shared" si="30"/>
        <v>42.35</v>
      </c>
      <c r="H1048" s="19"/>
    </row>
    <row r="1049" ht="24" customHeight="1" spans="1:8">
      <c r="A1049" s="443">
        <v>1045</v>
      </c>
      <c r="B1049" s="12" t="s">
        <v>1031</v>
      </c>
      <c r="C1049" s="24" t="s">
        <v>979</v>
      </c>
      <c r="D1049" s="371">
        <v>21.14</v>
      </c>
      <c r="E1049" s="624">
        <v>4.84</v>
      </c>
      <c r="F1049" s="624">
        <v>102.32</v>
      </c>
      <c r="G1049" s="624">
        <f t="shared" si="30"/>
        <v>102.32</v>
      </c>
      <c r="H1049" s="19"/>
    </row>
    <row r="1050" ht="24" customHeight="1" spans="1:8">
      <c r="A1050" s="443">
        <v>1046</v>
      </c>
      <c r="B1050" s="12" t="s">
        <v>1032</v>
      </c>
      <c r="C1050" s="24" t="s">
        <v>979</v>
      </c>
      <c r="D1050" s="371">
        <v>6.29</v>
      </c>
      <c r="E1050" s="624">
        <v>4.84</v>
      </c>
      <c r="F1050" s="624">
        <v>30.44</v>
      </c>
      <c r="G1050" s="624">
        <f t="shared" si="30"/>
        <v>30.44</v>
      </c>
      <c r="H1050" s="19"/>
    </row>
    <row r="1051" ht="24" customHeight="1" spans="1:8">
      <c r="A1051" s="443">
        <v>1047</v>
      </c>
      <c r="B1051" s="12" t="s">
        <v>1033</v>
      </c>
      <c r="C1051" s="24" t="s">
        <v>1034</v>
      </c>
      <c r="D1051" s="371">
        <v>61.44</v>
      </c>
      <c r="E1051" s="624">
        <v>4.84</v>
      </c>
      <c r="F1051" s="624">
        <v>297.37</v>
      </c>
      <c r="G1051" s="624">
        <f t="shared" si="30"/>
        <v>297.37</v>
      </c>
      <c r="H1051" s="19"/>
    </row>
    <row r="1052" ht="24" customHeight="1" spans="1:8">
      <c r="A1052" s="443">
        <v>1048</v>
      </c>
      <c r="B1052" s="12" t="s">
        <v>1035</v>
      </c>
      <c r="C1052" s="24" t="s">
        <v>1034</v>
      </c>
      <c r="D1052" s="371">
        <v>49.75</v>
      </c>
      <c r="E1052" s="624">
        <v>4.84</v>
      </c>
      <c r="F1052" s="624">
        <v>240.79</v>
      </c>
      <c r="G1052" s="624">
        <f t="shared" si="30"/>
        <v>240.79</v>
      </c>
      <c r="H1052" s="19"/>
    </row>
    <row r="1053" ht="24" customHeight="1" spans="1:8">
      <c r="A1053" s="443">
        <v>1049</v>
      </c>
      <c r="B1053" s="12" t="s">
        <v>1036</v>
      </c>
      <c r="C1053" s="24" t="s">
        <v>1034</v>
      </c>
      <c r="D1053" s="371">
        <v>46.36</v>
      </c>
      <c r="E1053" s="624">
        <v>4.84</v>
      </c>
      <c r="F1053" s="624">
        <v>224.38</v>
      </c>
      <c r="G1053" s="624">
        <f t="shared" si="30"/>
        <v>224.38</v>
      </c>
      <c r="H1053" s="19"/>
    </row>
    <row r="1054" ht="24" customHeight="1" spans="1:8">
      <c r="A1054" s="443">
        <v>1050</v>
      </c>
      <c r="B1054" s="12" t="s">
        <v>1037</v>
      </c>
      <c r="C1054" s="24" t="s">
        <v>1034</v>
      </c>
      <c r="D1054" s="371">
        <v>56.88</v>
      </c>
      <c r="E1054" s="624">
        <v>4.84</v>
      </c>
      <c r="F1054" s="624">
        <v>275.3</v>
      </c>
      <c r="G1054" s="624">
        <f t="shared" si="30"/>
        <v>275.3</v>
      </c>
      <c r="H1054" s="19"/>
    </row>
    <row r="1055" ht="24" customHeight="1" spans="1:8">
      <c r="A1055" s="443">
        <v>1051</v>
      </c>
      <c r="B1055" s="12" t="s">
        <v>1038</v>
      </c>
      <c r="C1055" s="24" t="s">
        <v>1034</v>
      </c>
      <c r="D1055" s="371">
        <v>62.54</v>
      </c>
      <c r="E1055" s="624">
        <v>4.84</v>
      </c>
      <c r="F1055" s="624">
        <v>302.69</v>
      </c>
      <c r="G1055" s="624">
        <f t="shared" si="30"/>
        <v>302.69</v>
      </c>
      <c r="H1055" s="19"/>
    </row>
    <row r="1056" ht="24" customHeight="1" spans="1:8">
      <c r="A1056" s="443">
        <v>1052</v>
      </c>
      <c r="B1056" s="12" t="s">
        <v>1039</v>
      </c>
      <c r="C1056" s="24" t="s">
        <v>1034</v>
      </c>
      <c r="D1056" s="371">
        <v>43.19</v>
      </c>
      <c r="E1056" s="624">
        <v>4.84</v>
      </c>
      <c r="F1056" s="624">
        <v>209.04</v>
      </c>
      <c r="G1056" s="624">
        <f t="shared" si="30"/>
        <v>209.04</v>
      </c>
      <c r="H1056" s="19"/>
    </row>
    <row r="1057" ht="24" customHeight="1" spans="1:8">
      <c r="A1057" s="443">
        <v>1053</v>
      </c>
      <c r="B1057" s="12" t="s">
        <v>1040</v>
      </c>
      <c r="C1057" s="24" t="s">
        <v>1034</v>
      </c>
      <c r="D1057" s="371">
        <v>28.67</v>
      </c>
      <c r="E1057" s="624">
        <v>4.84</v>
      </c>
      <c r="F1057" s="624">
        <v>138.76</v>
      </c>
      <c r="G1057" s="624">
        <f t="shared" si="30"/>
        <v>138.76</v>
      </c>
      <c r="H1057" s="19"/>
    </row>
    <row r="1058" ht="24" customHeight="1" spans="1:8">
      <c r="A1058" s="443">
        <v>1054</v>
      </c>
      <c r="B1058" s="12" t="s">
        <v>1041</v>
      </c>
      <c r="C1058" s="24" t="s">
        <v>1034</v>
      </c>
      <c r="D1058" s="371">
        <v>52.94</v>
      </c>
      <c r="E1058" s="624">
        <v>4.84</v>
      </c>
      <c r="F1058" s="624">
        <v>256.23</v>
      </c>
      <c r="G1058" s="624">
        <f t="shared" si="30"/>
        <v>256.23</v>
      </c>
      <c r="H1058" s="19"/>
    </row>
    <row r="1059" ht="24" customHeight="1" spans="1:8">
      <c r="A1059" s="443">
        <v>1055</v>
      </c>
      <c r="B1059" s="12" t="s">
        <v>1042</v>
      </c>
      <c r="C1059" s="24" t="s">
        <v>1034</v>
      </c>
      <c r="D1059" s="371">
        <v>31.58</v>
      </c>
      <c r="E1059" s="624">
        <v>4.84</v>
      </c>
      <c r="F1059" s="624">
        <v>152.85</v>
      </c>
      <c r="G1059" s="624">
        <f t="shared" si="30"/>
        <v>152.85</v>
      </c>
      <c r="H1059" s="19"/>
    </row>
    <row r="1060" ht="24" customHeight="1" spans="1:8">
      <c r="A1060" s="443">
        <v>1056</v>
      </c>
      <c r="B1060" s="12" t="s">
        <v>1043</v>
      </c>
      <c r="C1060" s="24" t="s">
        <v>1034</v>
      </c>
      <c r="D1060" s="371">
        <v>51.06</v>
      </c>
      <c r="E1060" s="624">
        <v>4.84</v>
      </c>
      <c r="F1060" s="624">
        <v>247.13</v>
      </c>
      <c r="G1060" s="624">
        <f t="shared" si="30"/>
        <v>247.13</v>
      </c>
      <c r="H1060" s="19"/>
    </row>
    <row r="1061" ht="24" customHeight="1" spans="1:8">
      <c r="A1061" s="443">
        <v>1057</v>
      </c>
      <c r="B1061" s="12" t="s">
        <v>1044</v>
      </c>
      <c r="C1061" s="24" t="s">
        <v>1034</v>
      </c>
      <c r="D1061" s="371">
        <v>52.48</v>
      </c>
      <c r="E1061" s="624">
        <v>4.84</v>
      </c>
      <c r="F1061" s="624">
        <v>254</v>
      </c>
      <c r="G1061" s="624">
        <f t="shared" si="30"/>
        <v>254</v>
      </c>
      <c r="H1061" s="19"/>
    </row>
    <row r="1062" ht="24" customHeight="1" spans="1:8">
      <c r="A1062" s="443">
        <v>1058</v>
      </c>
      <c r="B1062" s="12" t="s">
        <v>1045</v>
      </c>
      <c r="C1062" s="24" t="s">
        <v>1034</v>
      </c>
      <c r="D1062" s="371">
        <v>49.2</v>
      </c>
      <c r="E1062" s="624">
        <v>4.84</v>
      </c>
      <c r="F1062" s="624">
        <v>238.13</v>
      </c>
      <c r="G1062" s="624">
        <f t="shared" si="30"/>
        <v>238.13</v>
      </c>
      <c r="H1062" s="19"/>
    </row>
    <row r="1063" ht="24" customHeight="1" spans="1:8">
      <c r="A1063" s="443">
        <v>1059</v>
      </c>
      <c r="B1063" s="12" t="s">
        <v>1046</v>
      </c>
      <c r="C1063" s="24" t="s">
        <v>1034</v>
      </c>
      <c r="D1063" s="371">
        <v>3.47</v>
      </c>
      <c r="E1063" s="624">
        <v>4.84</v>
      </c>
      <c r="F1063" s="624">
        <v>16.79</v>
      </c>
      <c r="G1063" s="624">
        <f t="shared" si="30"/>
        <v>16.79</v>
      </c>
      <c r="H1063" s="19"/>
    </row>
    <row r="1064" ht="24" customHeight="1" spans="1:8">
      <c r="A1064" s="443">
        <v>1060</v>
      </c>
      <c r="B1064" s="12" t="s">
        <v>1047</v>
      </c>
      <c r="C1064" s="24" t="s">
        <v>1034</v>
      </c>
      <c r="D1064" s="371">
        <v>56.32</v>
      </c>
      <c r="E1064" s="624">
        <v>4.84</v>
      </c>
      <c r="F1064" s="624">
        <v>272.59</v>
      </c>
      <c r="G1064" s="624">
        <f t="shared" si="30"/>
        <v>272.59</v>
      </c>
      <c r="H1064" s="19"/>
    </row>
    <row r="1065" ht="24" customHeight="1" spans="1:8">
      <c r="A1065" s="443">
        <v>1061</v>
      </c>
      <c r="B1065" s="12" t="s">
        <v>1048</v>
      </c>
      <c r="C1065" s="24" t="s">
        <v>1034</v>
      </c>
      <c r="D1065" s="371">
        <v>21.5</v>
      </c>
      <c r="E1065" s="624">
        <v>4.84</v>
      </c>
      <c r="F1065" s="624">
        <v>104.06</v>
      </c>
      <c r="G1065" s="624">
        <f t="shared" si="30"/>
        <v>104.06</v>
      </c>
      <c r="H1065" s="19"/>
    </row>
    <row r="1066" ht="24" customHeight="1" spans="1:8">
      <c r="A1066" s="443">
        <v>1062</v>
      </c>
      <c r="B1066" s="12" t="s">
        <v>1049</v>
      </c>
      <c r="C1066" s="24" t="s">
        <v>1034</v>
      </c>
      <c r="D1066" s="371">
        <v>63.13</v>
      </c>
      <c r="E1066" s="624">
        <v>4.84</v>
      </c>
      <c r="F1066" s="624">
        <v>305.55</v>
      </c>
      <c r="G1066" s="624">
        <f t="shared" si="30"/>
        <v>305.55</v>
      </c>
      <c r="H1066" s="19"/>
    </row>
    <row r="1067" ht="24" customHeight="1" spans="1:8">
      <c r="A1067" s="443">
        <v>1063</v>
      </c>
      <c r="B1067" s="12" t="s">
        <v>1050</v>
      </c>
      <c r="C1067" s="24" t="s">
        <v>1034</v>
      </c>
      <c r="D1067" s="371">
        <v>30.76</v>
      </c>
      <c r="E1067" s="624">
        <v>4.84</v>
      </c>
      <c r="F1067" s="624">
        <v>148.88</v>
      </c>
      <c r="G1067" s="624">
        <f t="shared" si="30"/>
        <v>148.88</v>
      </c>
      <c r="H1067" s="19"/>
    </row>
    <row r="1068" ht="24" customHeight="1" spans="1:8">
      <c r="A1068" s="443">
        <v>1064</v>
      </c>
      <c r="B1068" s="12" t="s">
        <v>1051</v>
      </c>
      <c r="C1068" s="24" t="s">
        <v>1034</v>
      </c>
      <c r="D1068" s="371">
        <v>35.68</v>
      </c>
      <c r="E1068" s="624">
        <v>4.84</v>
      </c>
      <c r="F1068" s="624">
        <v>172.69</v>
      </c>
      <c r="G1068" s="624">
        <f t="shared" si="30"/>
        <v>172.69</v>
      </c>
      <c r="H1068" s="19"/>
    </row>
    <row r="1069" ht="24" customHeight="1" spans="1:8">
      <c r="A1069" s="443">
        <v>1065</v>
      </c>
      <c r="B1069" s="12" t="s">
        <v>136</v>
      </c>
      <c r="C1069" s="24" t="s">
        <v>1034</v>
      </c>
      <c r="D1069" s="371">
        <v>15.76</v>
      </c>
      <c r="E1069" s="624">
        <v>4.84</v>
      </c>
      <c r="F1069" s="624">
        <v>76.28</v>
      </c>
      <c r="G1069" s="624">
        <f t="shared" si="30"/>
        <v>76.28</v>
      </c>
      <c r="H1069" s="19"/>
    </row>
    <row r="1070" ht="24" customHeight="1" spans="1:8">
      <c r="A1070" s="443">
        <v>1066</v>
      </c>
      <c r="B1070" s="12" t="s">
        <v>1052</v>
      </c>
      <c r="C1070" s="24" t="s">
        <v>1034</v>
      </c>
      <c r="D1070" s="371">
        <v>49.73</v>
      </c>
      <c r="E1070" s="624">
        <v>4.84</v>
      </c>
      <c r="F1070" s="624">
        <v>240.69</v>
      </c>
      <c r="G1070" s="624">
        <f t="shared" si="30"/>
        <v>240.69</v>
      </c>
      <c r="H1070" s="19"/>
    </row>
    <row r="1071" ht="24" customHeight="1" spans="1:8">
      <c r="A1071" s="443">
        <v>1067</v>
      </c>
      <c r="B1071" s="12" t="s">
        <v>1053</v>
      </c>
      <c r="C1071" s="24" t="s">
        <v>1034</v>
      </c>
      <c r="D1071" s="371">
        <v>41.57</v>
      </c>
      <c r="E1071" s="624">
        <v>4.84</v>
      </c>
      <c r="F1071" s="624">
        <v>201.2</v>
      </c>
      <c r="G1071" s="624">
        <f t="shared" si="30"/>
        <v>201.2</v>
      </c>
      <c r="H1071" s="19"/>
    </row>
    <row r="1072" ht="24" customHeight="1" spans="1:8">
      <c r="A1072" s="443">
        <v>1068</v>
      </c>
      <c r="B1072" s="12" t="s">
        <v>1054</v>
      </c>
      <c r="C1072" s="24" t="s">
        <v>1034</v>
      </c>
      <c r="D1072" s="371">
        <v>40.7</v>
      </c>
      <c r="E1072" s="624">
        <v>4.84</v>
      </c>
      <c r="F1072" s="624">
        <v>196.99</v>
      </c>
      <c r="G1072" s="624">
        <f t="shared" si="30"/>
        <v>196.99</v>
      </c>
      <c r="H1072" s="19"/>
    </row>
    <row r="1073" ht="24" customHeight="1" spans="1:8">
      <c r="A1073" s="443">
        <v>1069</v>
      </c>
      <c r="B1073" s="12" t="s">
        <v>1055</v>
      </c>
      <c r="C1073" s="24" t="s">
        <v>1034</v>
      </c>
      <c r="D1073" s="371">
        <v>42.88</v>
      </c>
      <c r="E1073" s="624">
        <v>4.84</v>
      </c>
      <c r="F1073" s="624">
        <v>207.54</v>
      </c>
      <c r="G1073" s="624">
        <f t="shared" si="30"/>
        <v>207.54</v>
      </c>
      <c r="H1073" s="19"/>
    </row>
    <row r="1074" ht="24" customHeight="1" spans="1:8">
      <c r="A1074" s="443">
        <v>1070</v>
      </c>
      <c r="B1074" s="12" t="s">
        <v>1056</v>
      </c>
      <c r="C1074" s="24" t="s">
        <v>1034</v>
      </c>
      <c r="D1074" s="371">
        <v>26.81</v>
      </c>
      <c r="E1074" s="624">
        <v>4.84</v>
      </c>
      <c r="F1074" s="624">
        <v>129.76</v>
      </c>
      <c r="G1074" s="624">
        <f t="shared" si="30"/>
        <v>129.76</v>
      </c>
      <c r="H1074" s="19"/>
    </row>
    <row r="1075" ht="24" customHeight="1" spans="1:8">
      <c r="A1075" s="443">
        <v>1071</v>
      </c>
      <c r="B1075" s="12" t="s">
        <v>1057</v>
      </c>
      <c r="C1075" s="24" t="s">
        <v>1034</v>
      </c>
      <c r="D1075" s="371">
        <v>38.58</v>
      </c>
      <c r="E1075" s="624">
        <v>4.84</v>
      </c>
      <c r="F1075" s="624">
        <v>186.73</v>
      </c>
      <c r="G1075" s="624">
        <f t="shared" si="30"/>
        <v>186.73</v>
      </c>
      <c r="H1075" s="19"/>
    </row>
    <row r="1076" ht="24" customHeight="1" spans="1:8">
      <c r="A1076" s="443">
        <v>1072</v>
      </c>
      <c r="B1076" s="12" t="s">
        <v>1058</v>
      </c>
      <c r="C1076" s="24" t="s">
        <v>1034</v>
      </c>
      <c r="D1076" s="371">
        <v>49.36</v>
      </c>
      <c r="E1076" s="624">
        <v>4.84</v>
      </c>
      <c r="F1076" s="624">
        <v>238.9</v>
      </c>
      <c r="G1076" s="624">
        <f t="shared" si="30"/>
        <v>238.9</v>
      </c>
      <c r="H1076" s="19"/>
    </row>
    <row r="1077" ht="24" customHeight="1" spans="1:8">
      <c r="A1077" s="443">
        <v>1073</v>
      </c>
      <c r="B1077" s="12" t="s">
        <v>1059</v>
      </c>
      <c r="C1077" s="24" t="s">
        <v>1034</v>
      </c>
      <c r="D1077" s="371">
        <v>29.62</v>
      </c>
      <c r="E1077" s="624">
        <v>4.84</v>
      </c>
      <c r="F1077" s="624">
        <v>143.36</v>
      </c>
      <c r="G1077" s="624">
        <f t="shared" si="30"/>
        <v>143.36</v>
      </c>
      <c r="H1077" s="19"/>
    </row>
    <row r="1078" ht="24" customHeight="1" spans="1:8">
      <c r="A1078" s="443">
        <v>1074</v>
      </c>
      <c r="B1078" s="12" t="s">
        <v>1060</v>
      </c>
      <c r="C1078" s="24" t="s">
        <v>1034</v>
      </c>
      <c r="D1078" s="371">
        <v>21.5</v>
      </c>
      <c r="E1078" s="624">
        <v>4.84</v>
      </c>
      <c r="F1078" s="624">
        <v>104.06</v>
      </c>
      <c r="G1078" s="624">
        <f t="shared" si="30"/>
        <v>104.06</v>
      </c>
      <c r="H1078" s="19"/>
    </row>
    <row r="1079" ht="24" customHeight="1" spans="1:8">
      <c r="A1079" s="443">
        <v>1075</v>
      </c>
      <c r="B1079" s="12" t="s">
        <v>1061</v>
      </c>
      <c r="C1079" s="24" t="s">
        <v>1034</v>
      </c>
      <c r="D1079" s="371">
        <v>48.7</v>
      </c>
      <c r="E1079" s="624">
        <v>4.84</v>
      </c>
      <c r="F1079" s="624">
        <v>235.71</v>
      </c>
      <c r="G1079" s="624">
        <f t="shared" si="30"/>
        <v>235.71</v>
      </c>
      <c r="H1079" s="19"/>
    </row>
    <row r="1080" ht="24" customHeight="1" spans="1:8">
      <c r="A1080" s="443">
        <v>1076</v>
      </c>
      <c r="B1080" s="12" t="s">
        <v>1062</v>
      </c>
      <c r="C1080" s="24" t="s">
        <v>1034</v>
      </c>
      <c r="D1080" s="371">
        <v>42.43</v>
      </c>
      <c r="E1080" s="624">
        <v>4.84</v>
      </c>
      <c r="F1080" s="624">
        <v>205.36</v>
      </c>
      <c r="G1080" s="624">
        <f t="shared" si="30"/>
        <v>205.36</v>
      </c>
      <c r="H1080" s="19"/>
    </row>
    <row r="1081" ht="24" customHeight="1" spans="1:8">
      <c r="A1081" s="443">
        <v>1077</v>
      </c>
      <c r="B1081" s="12" t="s">
        <v>1063</v>
      </c>
      <c r="C1081" s="24" t="s">
        <v>1034</v>
      </c>
      <c r="D1081" s="371">
        <v>48.79</v>
      </c>
      <c r="E1081" s="624">
        <v>4.84</v>
      </c>
      <c r="F1081" s="624">
        <v>236.14</v>
      </c>
      <c r="G1081" s="624">
        <f t="shared" si="30"/>
        <v>236.14</v>
      </c>
      <c r="H1081" s="19"/>
    </row>
    <row r="1082" ht="24" customHeight="1" spans="1:8">
      <c r="A1082" s="443">
        <v>1078</v>
      </c>
      <c r="B1082" s="12" t="s">
        <v>1064</v>
      </c>
      <c r="C1082" s="24" t="s">
        <v>1034</v>
      </c>
      <c r="D1082" s="371">
        <v>20.29</v>
      </c>
      <c r="E1082" s="624">
        <v>4.84</v>
      </c>
      <c r="F1082" s="624">
        <v>98.2</v>
      </c>
      <c r="G1082" s="624">
        <f t="shared" si="30"/>
        <v>98.2</v>
      </c>
      <c r="H1082" s="19"/>
    </row>
    <row r="1083" ht="24" customHeight="1" spans="1:8">
      <c r="A1083" s="443">
        <v>1079</v>
      </c>
      <c r="B1083" s="12" t="s">
        <v>1065</v>
      </c>
      <c r="C1083" s="24" t="s">
        <v>1034</v>
      </c>
      <c r="D1083" s="371">
        <v>8.96</v>
      </c>
      <c r="E1083" s="624">
        <v>4.84</v>
      </c>
      <c r="F1083" s="624">
        <v>43.37</v>
      </c>
      <c r="G1083" s="624">
        <f t="shared" si="30"/>
        <v>43.37</v>
      </c>
      <c r="H1083" s="19"/>
    </row>
    <row r="1084" ht="24" customHeight="1" spans="1:8">
      <c r="A1084" s="443">
        <v>1080</v>
      </c>
      <c r="B1084" s="12" t="s">
        <v>1066</v>
      </c>
      <c r="C1084" s="24" t="s">
        <v>1034</v>
      </c>
      <c r="D1084" s="371">
        <v>65.89</v>
      </c>
      <c r="E1084" s="624">
        <v>4.84</v>
      </c>
      <c r="F1084" s="624">
        <v>318.91</v>
      </c>
      <c r="G1084" s="624">
        <f t="shared" si="30"/>
        <v>318.91</v>
      </c>
      <c r="H1084" s="19"/>
    </row>
    <row r="1085" ht="24" customHeight="1" spans="1:8">
      <c r="A1085" s="443">
        <v>1081</v>
      </c>
      <c r="B1085" s="12" t="s">
        <v>1067</v>
      </c>
      <c r="C1085" s="24" t="s">
        <v>1034</v>
      </c>
      <c r="D1085" s="371">
        <v>51.26</v>
      </c>
      <c r="E1085" s="624">
        <v>4.84</v>
      </c>
      <c r="F1085" s="624">
        <v>248.1</v>
      </c>
      <c r="G1085" s="624">
        <f t="shared" si="30"/>
        <v>248.1</v>
      </c>
      <c r="H1085" s="19"/>
    </row>
    <row r="1086" ht="24" customHeight="1" spans="1:8">
      <c r="A1086" s="443">
        <v>1082</v>
      </c>
      <c r="B1086" s="12" t="s">
        <v>1013</v>
      </c>
      <c r="C1086" s="24" t="s">
        <v>1034</v>
      </c>
      <c r="D1086" s="371">
        <v>33.38</v>
      </c>
      <c r="E1086" s="624">
        <v>4.84</v>
      </c>
      <c r="F1086" s="624">
        <v>161.56</v>
      </c>
      <c r="G1086" s="624">
        <f t="shared" si="30"/>
        <v>161.56</v>
      </c>
      <c r="H1086" s="19"/>
    </row>
    <row r="1087" ht="24" customHeight="1" spans="1:8">
      <c r="A1087" s="443">
        <v>1083</v>
      </c>
      <c r="B1087" s="12" t="s">
        <v>1068</v>
      </c>
      <c r="C1087" s="24" t="s">
        <v>1034</v>
      </c>
      <c r="D1087" s="371">
        <v>120.55</v>
      </c>
      <c r="E1087" s="624">
        <v>4.84</v>
      </c>
      <c r="F1087" s="624">
        <v>583.46</v>
      </c>
      <c r="G1087" s="624">
        <f t="shared" si="30"/>
        <v>583.46</v>
      </c>
      <c r="H1087" s="19"/>
    </row>
    <row r="1088" ht="24" customHeight="1" spans="1:8">
      <c r="A1088" s="443">
        <v>1084</v>
      </c>
      <c r="B1088" s="12" t="s">
        <v>1069</v>
      </c>
      <c r="C1088" s="24" t="s">
        <v>1034</v>
      </c>
      <c r="D1088" s="371">
        <v>50.06</v>
      </c>
      <c r="E1088" s="624">
        <v>4.84</v>
      </c>
      <c r="F1088" s="624">
        <v>242.29</v>
      </c>
      <c r="G1088" s="624">
        <f t="shared" si="30"/>
        <v>242.29</v>
      </c>
      <c r="H1088" s="19"/>
    </row>
    <row r="1089" ht="24" customHeight="1" spans="1:8">
      <c r="A1089" s="443">
        <v>1085</v>
      </c>
      <c r="B1089" s="12" t="s">
        <v>1070</v>
      </c>
      <c r="C1089" s="24" t="s">
        <v>1034</v>
      </c>
      <c r="D1089" s="371">
        <v>36.03</v>
      </c>
      <c r="E1089" s="624">
        <v>4.84</v>
      </c>
      <c r="F1089" s="624">
        <v>174.39</v>
      </c>
      <c r="G1089" s="624">
        <f t="shared" si="30"/>
        <v>174.39</v>
      </c>
      <c r="H1089" s="19"/>
    </row>
    <row r="1090" ht="24" customHeight="1" spans="1:8">
      <c r="A1090" s="443">
        <v>1086</v>
      </c>
      <c r="B1090" s="12" t="s">
        <v>1071</v>
      </c>
      <c r="C1090" s="24" t="s">
        <v>1034</v>
      </c>
      <c r="D1090" s="371">
        <v>76.67</v>
      </c>
      <c r="E1090" s="624">
        <v>4.84</v>
      </c>
      <c r="F1090" s="624">
        <v>371.08</v>
      </c>
      <c r="G1090" s="624">
        <f t="shared" si="30"/>
        <v>371.08</v>
      </c>
      <c r="H1090" s="19"/>
    </row>
    <row r="1091" ht="24" customHeight="1" spans="1:8">
      <c r="A1091" s="443">
        <v>1087</v>
      </c>
      <c r="B1091" s="12" t="s">
        <v>1072</v>
      </c>
      <c r="C1091" s="24" t="s">
        <v>1034</v>
      </c>
      <c r="D1091" s="371">
        <v>152.61</v>
      </c>
      <c r="E1091" s="624">
        <v>4.84</v>
      </c>
      <c r="F1091" s="624">
        <v>738.63</v>
      </c>
      <c r="G1091" s="624">
        <f t="shared" si="30"/>
        <v>738.63</v>
      </c>
      <c r="H1091" s="19"/>
    </row>
    <row r="1092" ht="24" customHeight="1" spans="1:8">
      <c r="A1092" s="443">
        <v>1088</v>
      </c>
      <c r="B1092" s="12" t="s">
        <v>1073</v>
      </c>
      <c r="C1092" s="24" t="s">
        <v>1034</v>
      </c>
      <c r="D1092" s="371">
        <v>16.32</v>
      </c>
      <c r="E1092" s="624">
        <v>4.84</v>
      </c>
      <c r="F1092" s="624">
        <v>78.99</v>
      </c>
      <c r="G1092" s="624">
        <f t="shared" si="30"/>
        <v>78.99</v>
      </c>
      <c r="H1092" s="19"/>
    </row>
    <row r="1093" ht="24" customHeight="1" spans="1:8">
      <c r="A1093" s="443">
        <v>1089</v>
      </c>
      <c r="B1093" s="12" t="s">
        <v>1074</v>
      </c>
      <c r="C1093" s="24" t="s">
        <v>1034</v>
      </c>
      <c r="D1093" s="371">
        <v>24.67</v>
      </c>
      <c r="E1093" s="624">
        <v>4.84</v>
      </c>
      <c r="F1093" s="624">
        <v>119.4</v>
      </c>
      <c r="G1093" s="624">
        <f t="shared" ref="G1093:G1156" si="31">ROUND(F1093,2)</f>
        <v>119.4</v>
      </c>
      <c r="H1093" s="19"/>
    </row>
    <row r="1094" ht="24" customHeight="1" spans="1:8">
      <c r="A1094" s="443">
        <v>1090</v>
      </c>
      <c r="B1094" s="12" t="s">
        <v>1075</v>
      </c>
      <c r="C1094" s="24" t="s">
        <v>1034</v>
      </c>
      <c r="D1094" s="371">
        <v>16.95</v>
      </c>
      <c r="E1094" s="624">
        <v>4.84</v>
      </c>
      <c r="F1094" s="624">
        <v>82.04</v>
      </c>
      <c r="G1094" s="624">
        <f t="shared" si="31"/>
        <v>82.04</v>
      </c>
      <c r="H1094" s="19"/>
    </row>
    <row r="1095" ht="24" customHeight="1" spans="1:8">
      <c r="A1095" s="443">
        <v>1091</v>
      </c>
      <c r="B1095" s="12" t="s">
        <v>1076</v>
      </c>
      <c r="C1095" s="24" t="s">
        <v>1034</v>
      </c>
      <c r="D1095" s="371">
        <v>48.34</v>
      </c>
      <c r="E1095" s="624">
        <v>4.84</v>
      </c>
      <c r="F1095" s="624">
        <v>233.97</v>
      </c>
      <c r="G1095" s="624">
        <f t="shared" si="31"/>
        <v>233.97</v>
      </c>
      <c r="H1095" s="19"/>
    </row>
    <row r="1096" ht="24" customHeight="1" spans="1:8">
      <c r="A1096" s="443">
        <v>1092</v>
      </c>
      <c r="B1096" s="12" t="s">
        <v>1077</v>
      </c>
      <c r="C1096" s="24" t="s">
        <v>1034</v>
      </c>
      <c r="D1096" s="371">
        <v>48.66</v>
      </c>
      <c r="E1096" s="624">
        <v>4.84</v>
      </c>
      <c r="F1096" s="624">
        <v>235.51</v>
      </c>
      <c r="G1096" s="624">
        <f t="shared" si="31"/>
        <v>235.51</v>
      </c>
      <c r="H1096" s="19"/>
    </row>
    <row r="1097" ht="24" customHeight="1" spans="1:8">
      <c r="A1097" s="443">
        <v>1093</v>
      </c>
      <c r="B1097" s="12" t="s">
        <v>1078</v>
      </c>
      <c r="C1097" s="24" t="s">
        <v>1034</v>
      </c>
      <c r="D1097" s="371">
        <v>19.56</v>
      </c>
      <c r="E1097" s="624">
        <v>4.84</v>
      </c>
      <c r="F1097" s="624">
        <v>94.67</v>
      </c>
      <c r="G1097" s="624">
        <f t="shared" si="31"/>
        <v>94.67</v>
      </c>
      <c r="H1097" s="19"/>
    </row>
    <row r="1098" ht="24" customHeight="1" spans="1:8">
      <c r="A1098" s="443">
        <v>1094</v>
      </c>
      <c r="B1098" s="12" t="s">
        <v>1079</v>
      </c>
      <c r="C1098" s="24" t="s">
        <v>1034</v>
      </c>
      <c r="D1098" s="371">
        <v>35.13</v>
      </c>
      <c r="E1098" s="624">
        <v>4.84</v>
      </c>
      <c r="F1098" s="624">
        <v>170.03</v>
      </c>
      <c r="G1098" s="624">
        <f t="shared" si="31"/>
        <v>170.03</v>
      </c>
      <c r="H1098" s="19"/>
    </row>
    <row r="1099" ht="24" customHeight="1" spans="1:8">
      <c r="A1099" s="443">
        <v>1095</v>
      </c>
      <c r="B1099" s="12" t="s">
        <v>1080</v>
      </c>
      <c r="C1099" s="24" t="s">
        <v>1034</v>
      </c>
      <c r="D1099" s="371">
        <v>5.43</v>
      </c>
      <c r="E1099" s="624">
        <v>4.84</v>
      </c>
      <c r="F1099" s="624">
        <v>26.28</v>
      </c>
      <c r="G1099" s="624">
        <f t="shared" si="31"/>
        <v>26.28</v>
      </c>
      <c r="H1099" s="19"/>
    </row>
    <row r="1100" ht="24" customHeight="1" spans="1:8">
      <c r="A1100" s="443">
        <v>1096</v>
      </c>
      <c r="B1100" s="12" t="s">
        <v>1081</v>
      </c>
      <c r="C1100" s="24" t="s">
        <v>1034</v>
      </c>
      <c r="D1100" s="371">
        <v>0.73</v>
      </c>
      <c r="E1100" s="624">
        <v>4.84</v>
      </c>
      <c r="F1100" s="624">
        <v>3.53</v>
      </c>
      <c r="G1100" s="624">
        <f t="shared" si="31"/>
        <v>3.53</v>
      </c>
      <c r="H1100" s="19"/>
    </row>
    <row r="1101" ht="24" customHeight="1" spans="1:8">
      <c r="A1101" s="443">
        <v>1097</v>
      </c>
      <c r="B1101" s="12" t="s">
        <v>1082</v>
      </c>
      <c r="C1101" s="24" t="s">
        <v>1034</v>
      </c>
      <c r="D1101" s="371">
        <v>40.43</v>
      </c>
      <c r="E1101" s="624">
        <v>4.84</v>
      </c>
      <c r="F1101" s="624">
        <v>195.68</v>
      </c>
      <c r="G1101" s="624">
        <f t="shared" si="31"/>
        <v>195.68</v>
      </c>
      <c r="H1101" s="19"/>
    </row>
    <row r="1102" ht="24" customHeight="1" spans="1:8">
      <c r="A1102" s="443">
        <v>1098</v>
      </c>
      <c r="B1102" s="12" t="s">
        <v>1083</v>
      </c>
      <c r="C1102" s="24" t="s">
        <v>1034</v>
      </c>
      <c r="D1102" s="371">
        <v>27.2</v>
      </c>
      <c r="E1102" s="624">
        <v>4.84</v>
      </c>
      <c r="F1102" s="624">
        <v>131.65</v>
      </c>
      <c r="G1102" s="624">
        <f t="shared" si="31"/>
        <v>131.65</v>
      </c>
      <c r="H1102" s="19"/>
    </row>
    <row r="1103" ht="24" customHeight="1" spans="1:8">
      <c r="A1103" s="443">
        <v>1099</v>
      </c>
      <c r="B1103" s="12" t="s">
        <v>1084</v>
      </c>
      <c r="C1103" s="24" t="s">
        <v>1034</v>
      </c>
      <c r="D1103" s="371">
        <v>18.52</v>
      </c>
      <c r="E1103" s="624">
        <v>4.84</v>
      </c>
      <c r="F1103" s="624">
        <v>89.64</v>
      </c>
      <c r="G1103" s="624">
        <f t="shared" si="31"/>
        <v>89.64</v>
      </c>
      <c r="H1103" s="19"/>
    </row>
    <row r="1104" ht="24" customHeight="1" spans="1:8">
      <c r="A1104" s="443">
        <v>1100</v>
      </c>
      <c r="B1104" s="12" t="s">
        <v>1085</v>
      </c>
      <c r="C1104" s="24" t="s">
        <v>1034</v>
      </c>
      <c r="D1104" s="371">
        <v>17.85</v>
      </c>
      <c r="E1104" s="624">
        <v>4.84</v>
      </c>
      <c r="F1104" s="624">
        <v>86.39</v>
      </c>
      <c r="G1104" s="624">
        <f t="shared" si="31"/>
        <v>86.39</v>
      </c>
      <c r="H1104" s="19"/>
    </row>
    <row r="1105" ht="24" customHeight="1" spans="1:8">
      <c r="A1105" s="443">
        <v>1101</v>
      </c>
      <c r="B1105" s="12" t="s">
        <v>1086</v>
      </c>
      <c r="C1105" s="24" t="s">
        <v>1034</v>
      </c>
      <c r="D1105" s="371">
        <v>44.12</v>
      </c>
      <c r="E1105" s="624">
        <v>4.84</v>
      </c>
      <c r="F1105" s="624">
        <v>213.54</v>
      </c>
      <c r="G1105" s="624">
        <f t="shared" si="31"/>
        <v>213.54</v>
      </c>
      <c r="H1105" s="19"/>
    </row>
    <row r="1106" ht="24" customHeight="1" spans="1:8">
      <c r="A1106" s="443">
        <v>1102</v>
      </c>
      <c r="B1106" s="12" t="s">
        <v>1087</v>
      </c>
      <c r="C1106" s="24" t="s">
        <v>1034</v>
      </c>
      <c r="D1106" s="371">
        <v>44.27</v>
      </c>
      <c r="E1106" s="624">
        <v>4.84</v>
      </c>
      <c r="F1106" s="624">
        <v>214.27</v>
      </c>
      <c r="G1106" s="624">
        <f t="shared" si="31"/>
        <v>214.27</v>
      </c>
      <c r="H1106" s="19"/>
    </row>
    <row r="1107" ht="24" customHeight="1" spans="1:8">
      <c r="A1107" s="443">
        <v>1103</v>
      </c>
      <c r="B1107" s="12" t="s">
        <v>1088</v>
      </c>
      <c r="C1107" s="24" t="s">
        <v>1034</v>
      </c>
      <c r="D1107" s="371">
        <v>209.16</v>
      </c>
      <c r="E1107" s="624">
        <v>4.84</v>
      </c>
      <c r="F1107" s="624">
        <v>1012.33</v>
      </c>
      <c r="G1107" s="624">
        <f t="shared" si="31"/>
        <v>1012.33</v>
      </c>
      <c r="H1107" s="19"/>
    </row>
    <row r="1108" ht="24" customHeight="1" spans="1:8">
      <c r="A1108" s="443">
        <v>1104</v>
      </c>
      <c r="B1108" s="12" t="s">
        <v>1089</v>
      </c>
      <c r="C1108" s="24" t="s">
        <v>1034</v>
      </c>
      <c r="D1108" s="371">
        <v>4.1</v>
      </c>
      <c r="E1108" s="624">
        <v>4.84</v>
      </c>
      <c r="F1108" s="624">
        <v>19.84</v>
      </c>
      <c r="G1108" s="624">
        <f t="shared" si="31"/>
        <v>19.84</v>
      </c>
      <c r="H1108" s="19"/>
    </row>
    <row r="1109" ht="24" customHeight="1" spans="1:8">
      <c r="A1109" s="443">
        <v>1105</v>
      </c>
      <c r="B1109" s="12" t="s">
        <v>1090</v>
      </c>
      <c r="C1109" s="24" t="s">
        <v>1034</v>
      </c>
      <c r="D1109" s="371">
        <v>11.73</v>
      </c>
      <c r="E1109" s="624">
        <v>4.84</v>
      </c>
      <c r="F1109" s="624">
        <v>56.77</v>
      </c>
      <c r="G1109" s="624">
        <f t="shared" si="31"/>
        <v>56.77</v>
      </c>
      <c r="H1109" s="19"/>
    </row>
    <row r="1110" ht="24" customHeight="1" spans="1:8">
      <c r="A1110" s="443">
        <v>1106</v>
      </c>
      <c r="B1110" s="12" t="s">
        <v>1091</v>
      </c>
      <c r="C1110" s="24" t="s">
        <v>1034</v>
      </c>
      <c r="D1110" s="371">
        <v>8.19</v>
      </c>
      <c r="E1110" s="624">
        <v>4.84</v>
      </c>
      <c r="F1110" s="624">
        <v>39.64</v>
      </c>
      <c r="G1110" s="624">
        <f t="shared" si="31"/>
        <v>39.64</v>
      </c>
      <c r="H1110" s="19"/>
    </row>
    <row r="1111" ht="24" customHeight="1" spans="1:8">
      <c r="A1111" s="443">
        <v>1107</v>
      </c>
      <c r="B1111" s="12" t="s">
        <v>1092</v>
      </c>
      <c r="C1111" s="24" t="s">
        <v>1034</v>
      </c>
      <c r="D1111" s="371">
        <v>42.79</v>
      </c>
      <c r="E1111" s="624">
        <v>4.84</v>
      </c>
      <c r="F1111" s="624">
        <v>207.1</v>
      </c>
      <c r="G1111" s="624">
        <f t="shared" si="31"/>
        <v>207.1</v>
      </c>
      <c r="H1111" s="19"/>
    </row>
    <row r="1112" ht="24" customHeight="1" spans="1:8">
      <c r="A1112" s="443">
        <v>1108</v>
      </c>
      <c r="B1112" s="12" t="s">
        <v>1093</v>
      </c>
      <c r="C1112" s="24" t="s">
        <v>1034</v>
      </c>
      <c r="D1112" s="371">
        <v>24.07</v>
      </c>
      <c r="E1112" s="624">
        <v>4.84</v>
      </c>
      <c r="F1112" s="624">
        <v>116.5</v>
      </c>
      <c r="G1112" s="624">
        <f t="shared" si="31"/>
        <v>116.5</v>
      </c>
      <c r="H1112" s="19"/>
    </row>
    <row r="1113" ht="24" customHeight="1" spans="1:8">
      <c r="A1113" s="443">
        <v>1109</v>
      </c>
      <c r="B1113" s="12" t="s">
        <v>1094</v>
      </c>
      <c r="C1113" s="24" t="s">
        <v>1034</v>
      </c>
      <c r="D1113" s="371">
        <v>13.32</v>
      </c>
      <c r="E1113" s="624">
        <v>4.84</v>
      </c>
      <c r="F1113" s="624">
        <v>64.47</v>
      </c>
      <c r="G1113" s="624">
        <f t="shared" si="31"/>
        <v>64.47</v>
      </c>
      <c r="H1113" s="19"/>
    </row>
    <row r="1114" ht="24" customHeight="1" spans="1:8">
      <c r="A1114" s="443">
        <v>1110</v>
      </c>
      <c r="B1114" s="12" t="s">
        <v>1095</v>
      </c>
      <c r="C1114" s="24" t="s">
        <v>1034</v>
      </c>
      <c r="D1114" s="371">
        <v>24.64</v>
      </c>
      <c r="E1114" s="624">
        <v>4.84</v>
      </c>
      <c r="F1114" s="624">
        <v>119.26</v>
      </c>
      <c r="G1114" s="624">
        <f t="shared" si="31"/>
        <v>119.26</v>
      </c>
      <c r="H1114" s="19"/>
    </row>
    <row r="1115" ht="24" customHeight="1" spans="1:8">
      <c r="A1115" s="443">
        <v>1111</v>
      </c>
      <c r="B1115" s="12" t="s">
        <v>1096</v>
      </c>
      <c r="C1115" s="24" t="s">
        <v>1034</v>
      </c>
      <c r="D1115" s="371">
        <v>28.84</v>
      </c>
      <c r="E1115" s="624">
        <v>4.84</v>
      </c>
      <c r="F1115" s="624">
        <v>139.59</v>
      </c>
      <c r="G1115" s="624">
        <f t="shared" si="31"/>
        <v>139.59</v>
      </c>
      <c r="H1115" s="19"/>
    </row>
    <row r="1116" ht="24" customHeight="1" spans="1:8">
      <c r="A1116" s="443">
        <v>1112</v>
      </c>
      <c r="B1116" s="12" t="s">
        <v>1097</v>
      </c>
      <c r="C1116" s="24" t="s">
        <v>1034</v>
      </c>
      <c r="D1116" s="371">
        <v>17.15</v>
      </c>
      <c r="E1116" s="624">
        <v>4.84</v>
      </c>
      <c r="F1116" s="624">
        <v>83.01</v>
      </c>
      <c r="G1116" s="624">
        <f t="shared" si="31"/>
        <v>83.01</v>
      </c>
      <c r="H1116" s="19"/>
    </row>
    <row r="1117" ht="24" customHeight="1" spans="1:8">
      <c r="A1117" s="443">
        <v>1113</v>
      </c>
      <c r="B1117" s="12" t="s">
        <v>1098</v>
      </c>
      <c r="C1117" s="24" t="s">
        <v>1034</v>
      </c>
      <c r="D1117" s="371">
        <v>16.48</v>
      </c>
      <c r="E1117" s="624">
        <v>4.84</v>
      </c>
      <c r="F1117" s="624">
        <v>79.76</v>
      </c>
      <c r="G1117" s="624">
        <f t="shared" si="31"/>
        <v>79.76</v>
      </c>
      <c r="H1117" s="19"/>
    </row>
    <row r="1118" ht="24" customHeight="1" spans="1:8">
      <c r="A1118" s="443">
        <v>1114</v>
      </c>
      <c r="B1118" s="12" t="s">
        <v>1099</v>
      </c>
      <c r="C1118" s="24" t="s">
        <v>1034</v>
      </c>
      <c r="D1118" s="371">
        <v>25.23</v>
      </c>
      <c r="E1118" s="624">
        <v>4.84</v>
      </c>
      <c r="F1118" s="624">
        <v>122.11</v>
      </c>
      <c r="G1118" s="624">
        <f t="shared" si="31"/>
        <v>122.11</v>
      </c>
      <c r="H1118" s="19"/>
    </row>
    <row r="1119" ht="24" customHeight="1" spans="1:8">
      <c r="A1119" s="443">
        <v>1115</v>
      </c>
      <c r="B1119" s="12" t="s">
        <v>1100</v>
      </c>
      <c r="C1119" s="24" t="s">
        <v>1034</v>
      </c>
      <c r="D1119" s="371">
        <v>25.42</v>
      </c>
      <c r="E1119" s="624">
        <v>4.84</v>
      </c>
      <c r="F1119" s="624">
        <v>123.03</v>
      </c>
      <c r="G1119" s="624">
        <f t="shared" si="31"/>
        <v>123.03</v>
      </c>
      <c r="H1119" s="19"/>
    </row>
    <row r="1120" ht="24" customHeight="1" spans="1:8">
      <c r="A1120" s="443">
        <v>1116</v>
      </c>
      <c r="B1120" s="12" t="s">
        <v>1101</v>
      </c>
      <c r="C1120" s="24" t="s">
        <v>1034</v>
      </c>
      <c r="D1120" s="371">
        <v>15.99</v>
      </c>
      <c r="E1120" s="624">
        <v>4.84</v>
      </c>
      <c r="F1120" s="624">
        <v>77.39</v>
      </c>
      <c r="G1120" s="624">
        <f t="shared" si="31"/>
        <v>77.39</v>
      </c>
      <c r="H1120" s="19"/>
    </row>
    <row r="1121" ht="24" customHeight="1" spans="1:8">
      <c r="A1121" s="443">
        <v>1117</v>
      </c>
      <c r="B1121" s="12" t="s">
        <v>1102</v>
      </c>
      <c r="C1121" s="24" t="s">
        <v>1034</v>
      </c>
      <c r="D1121" s="371">
        <v>1.96</v>
      </c>
      <c r="E1121" s="624">
        <v>4.84</v>
      </c>
      <c r="F1121" s="624">
        <v>9.49</v>
      </c>
      <c r="G1121" s="624">
        <f t="shared" si="31"/>
        <v>9.49</v>
      </c>
      <c r="H1121" s="19"/>
    </row>
    <row r="1122" ht="24" customHeight="1" spans="1:8">
      <c r="A1122" s="443">
        <v>1118</v>
      </c>
      <c r="B1122" s="12" t="s">
        <v>1103</v>
      </c>
      <c r="C1122" s="24" t="s">
        <v>1034</v>
      </c>
      <c r="D1122" s="371">
        <v>91.54</v>
      </c>
      <c r="E1122" s="624">
        <v>4.84</v>
      </c>
      <c r="F1122" s="624">
        <v>443.05</v>
      </c>
      <c r="G1122" s="624">
        <f t="shared" si="31"/>
        <v>443.05</v>
      </c>
      <c r="H1122" s="19"/>
    </row>
    <row r="1123" ht="24" customHeight="1" spans="1:8">
      <c r="A1123" s="443">
        <v>1119</v>
      </c>
      <c r="B1123" s="12" t="s">
        <v>1104</v>
      </c>
      <c r="C1123" s="24" t="s">
        <v>1034</v>
      </c>
      <c r="D1123" s="371">
        <v>1.86</v>
      </c>
      <c r="E1123" s="624">
        <v>4.84</v>
      </c>
      <c r="F1123" s="624">
        <v>9</v>
      </c>
      <c r="G1123" s="624">
        <f t="shared" si="31"/>
        <v>9</v>
      </c>
      <c r="H1123" s="19"/>
    </row>
    <row r="1124" ht="24" customHeight="1" spans="1:8">
      <c r="A1124" s="443">
        <v>1120</v>
      </c>
      <c r="B1124" s="12" t="s">
        <v>1105</v>
      </c>
      <c r="C1124" s="24" t="s">
        <v>1034</v>
      </c>
      <c r="D1124" s="371">
        <v>3</v>
      </c>
      <c r="E1124" s="624">
        <v>4.84</v>
      </c>
      <c r="F1124" s="624">
        <v>14.52</v>
      </c>
      <c r="G1124" s="624">
        <f t="shared" si="31"/>
        <v>14.52</v>
      </c>
      <c r="H1124" s="19"/>
    </row>
    <row r="1125" ht="24" customHeight="1" spans="1:8">
      <c r="A1125" s="443">
        <v>1121</v>
      </c>
      <c r="B1125" s="12" t="s">
        <v>1046</v>
      </c>
      <c r="C1125" s="24" t="s">
        <v>1034</v>
      </c>
      <c r="D1125" s="371">
        <v>23.85</v>
      </c>
      <c r="E1125" s="624">
        <v>4.84</v>
      </c>
      <c r="F1125" s="624">
        <v>115.43</v>
      </c>
      <c r="G1125" s="624">
        <f t="shared" si="31"/>
        <v>115.43</v>
      </c>
      <c r="H1125" s="19"/>
    </row>
    <row r="1126" ht="24" customHeight="1" spans="1:8">
      <c r="A1126" s="443">
        <v>1122</v>
      </c>
      <c r="B1126" s="12" t="s">
        <v>1106</v>
      </c>
      <c r="C1126" s="24" t="s">
        <v>1107</v>
      </c>
      <c r="D1126" s="371">
        <v>9.51</v>
      </c>
      <c r="E1126" s="624">
        <v>4.84</v>
      </c>
      <c r="F1126" s="624">
        <v>46.03</v>
      </c>
      <c r="G1126" s="624">
        <f t="shared" si="31"/>
        <v>46.03</v>
      </c>
      <c r="H1126" s="19"/>
    </row>
    <row r="1127" ht="24" customHeight="1" spans="1:8">
      <c r="A1127" s="443">
        <v>1123</v>
      </c>
      <c r="B1127" s="12" t="s">
        <v>1108</v>
      </c>
      <c r="C1127" s="24" t="s">
        <v>1107</v>
      </c>
      <c r="D1127" s="371">
        <v>55.42</v>
      </c>
      <c r="E1127" s="624">
        <v>4.84</v>
      </c>
      <c r="F1127" s="624">
        <v>268.23</v>
      </c>
      <c r="G1127" s="624">
        <f t="shared" si="31"/>
        <v>268.23</v>
      </c>
      <c r="H1127" s="19"/>
    </row>
    <row r="1128" ht="24" customHeight="1" spans="1:8">
      <c r="A1128" s="443">
        <v>1124</v>
      </c>
      <c r="B1128" s="12" t="s">
        <v>1109</v>
      </c>
      <c r="C1128" s="24" t="s">
        <v>1107</v>
      </c>
      <c r="D1128" s="371">
        <v>4.71</v>
      </c>
      <c r="E1128" s="624">
        <v>4.84</v>
      </c>
      <c r="F1128" s="624">
        <v>22.8</v>
      </c>
      <c r="G1128" s="624">
        <f t="shared" si="31"/>
        <v>22.8</v>
      </c>
      <c r="H1128" s="19"/>
    </row>
    <row r="1129" ht="24" customHeight="1" spans="1:8">
      <c r="A1129" s="443">
        <v>1125</v>
      </c>
      <c r="B1129" s="12" t="s">
        <v>1110</v>
      </c>
      <c r="C1129" s="24" t="s">
        <v>1107</v>
      </c>
      <c r="D1129" s="371">
        <v>69.94</v>
      </c>
      <c r="E1129" s="624">
        <v>4.84</v>
      </c>
      <c r="F1129" s="624">
        <v>338.51</v>
      </c>
      <c r="G1129" s="624">
        <f t="shared" si="31"/>
        <v>338.51</v>
      </c>
      <c r="H1129" s="19"/>
    </row>
    <row r="1130" ht="24" customHeight="1" spans="1:8">
      <c r="A1130" s="443">
        <v>1126</v>
      </c>
      <c r="B1130" s="12" t="s">
        <v>1111</v>
      </c>
      <c r="C1130" s="24" t="s">
        <v>1107</v>
      </c>
      <c r="D1130" s="371">
        <v>50.3</v>
      </c>
      <c r="E1130" s="624">
        <v>4.84</v>
      </c>
      <c r="F1130" s="624">
        <v>243.45</v>
      </c>
      <c r="G1130" s="624">
        <f t="shared" si="31"/>
        <v>243.45</v>
      </c>
      <c r="H1130" s="19"/>
    </row>
    <row r="1131" ht="24" customHeight="1" spans="1:8">
      <c r="A1131" s="443">
        <v>1127</v>
      </c>
      <c r="B1131" s="12" t="s">
        <v>1112</v>
      </c>
      <c r="C1131" s="24" t="s">
        <v>1107</v>
      </c>
      <c r="D1131" s="371">
        <v>44.52</v>
      </c>
      <c r="E1131" s="624">
        <v>4.84</v>
      </c>
      <c r="F1131" s="624">
        <v>215.48</v>
      </c>
      <c r="G1131" s="624">
        <f t="shared" si="31"/>
        <v>215.48</v>
      </c>
      <c r="H1131" s="19"/>
    </row>
    <row r="1132" ht="24" customHeight="1" spans="1:8">
      <c r="A1132" s="443">
        <v>1128</v>
      </c>
      <c r="B1132" s="12" t="s">
        <v>1113</v>
      </c>
      <c r="C1132" s="24" t="s">
        <v>1107</v>
      </c>
      <c r="D1132" s="371">
        <v>30.22</v>
      </c>
      <c r="E1132" s="624">
        <v>4.84</v>
      </c>
      <c r="F1132" s="624">
        <v>146.26</v>
      </c>
      <c r="G1132" s="624">
        <f t="shared" si="31"/>
        <v>146.26</v>
      </c>
      <c r="H1132" s="19"/>
    </row>
    <row r="1133" ht="24" customHeight="1" spans="1:8">
      <c r="A1133" s="443">
        <v>1129</v>
      </c>
      <c r="B1133" s="12" t="s">
        <v>755</v>
      </c>
      <c r="C1133" s="24" t="s">
        <v>1107</v>
      </c>
      <c r="D1133" s="371">
        <v>30.69</v>
      </c>
      <c r="E1133" s="624">
        <v>4.84</v>
      </c>
      <c r="F1133" s="624">
        <v>148.54</v>
      </c>
      <c r="G1133" s="624">
        <f t="shared" si="31"/>
        <v>148.54</v>
      </c>
      <c r="H1133" s="19"/>
    </row>
    <row r="1134" ht="24" customHeight="1" spans="1:8">
      <c r="A1134" s="443">
        <v>1130</v>
      </c>
      <c r="B1134" s="12" t="s">
        <v>1114</v>
      </c>
      <c r="C1134" s="24" t="s">
        <v>1107</v>
      </c>
      <c r="D1134" s="371">
        <v>40.86</v>
      </c>
      <c r="E1134" s="624">
        <v>4.84</v>
      </c>
      <c r="F1134" s="624">
        <v>197.76</v>
      </c>
      <c r="G1134" s="624">
        <f t="shared" si="31"/>
        <v>197.76</v>
      </c>
      <c r="H1134" s="19"/>
    </row>
    <row r="1135" ht="24" customHeight="1" spans="1:8">
      <c r="A1135" s="443">
        <v>1131</v>
      </c>
      <c r="B1135" s="12" t="s">
        <v>1115</v>
      </c>
      <c r="C1135" s="24" t="s">
        <v>1107</v>
      </c>
      <c r="D1135" s="371">
        <v>25.67</v>
      </c>
      <c r="E1135" s="624">
        <v>4.84</v>
      </c>
      <c r="F1135" s="624">
        <v>124.24</v>
      </c>
      <c r="G1135" s="624">
        <f t="shared" si="31"/>
        <v>124.24</v>
      </c>
      <c r="H1135" s="19"/>
    </row>
    <row r="1136" ht="24" customHeight="1" spans="1:8">
      <c r="A1136" s="443">
        <v>1132</v>
      </c>
      <c r="B1136" s="12" t="s">
        <v>1116</v>
      </c>
      <c r="C1136" s="24" t="s">
        <v>1107</v>
      </c>
      <c r="D1136" s="371">
        <v>7.37</v>
      </c>
      <c r="E1136" s="624">
        <v>4.84</v>
      </c>
      <c r="F1136" s="624">
        <v>35.67</v>
      </c>
      <c r="G1136" s="624">
        <f t="shared" si="31"/>
        <v>35.67</v>
      </c>
      <c r="H1136" s="19"/>
    </row>
    <row r="1137" ht="24" customHeight="1" spans="1:8">
      <c r="A1137" s="443">
        <v>1133</v>
      </c>
      <c r="B1137" s="12" t="s">
        <v>1117</v>
      </c>
      <c r="C1137" s="24" t="s">
        <v>1107</v>
      </c>
      <c r="D1137" s="371">
        <v>43.33</v>
      </c>
      <c r="E1137" s="624">
        <v>4.84</v>
      </c>
      <c r="F1137" s="624">
        <v>209.72</v>
      </c>
      <c r="G1137" s="624">
        <f t="shared" si="31"/>
        <v>209.72</v>
      </c>
      <c r="H1137" s="19"/>
    </row>
    <row r="1138" ht="24" customHeight="1" spans="1:8">
      <c r="A1138" s="443">
        <v>1134</v>
      </c>
      <c r="B1138" s="12" t="s">
        <v>1118</v>
      </c>
      <c r="C1138" s="24" t="s">
        <v>1107</v>
      </c>
      <c r="D1138" s="371">
        <v>53.38</v>
      </c>
      <c r="E1138" s="624">
        <v>4.84</v>
      </c>
      <c r="F1138" s="624">
        <v>258.36</v>
      </c>
      <c r="G1138" s="624">
        <f t="shared" si="31"/>
        <v>258.36</v>
      </c>
      <c r="H1138" s="19"/>
    </row>
    <row r="1139" ht="24" customHeight="1" spans="1:8">
      <c r="A1139" s="443">
        <v>1135</v>
      </c>
      <c r="B1139" s="12" t="s">
        <v>1119</v>
      </c>
      <c r="C1139" s="24" t="s">
        <v>1107</v>
      </c>
      <c r="D1139" s="371">
        <v>45.2</v>
      </c>
      <c r="E1139" s="624">
        <v>4.84</v>
      </c>
      <c r="F1139" s="624">
        <v>218.77</v>
      </c>
      <c r="G1139" s="624">
        <f t="shared" si="31"/>
        <v>218.77</v>
      </c>
      <c r="H1139" s="19"/>
    </row>
    <row r="1140" ht="24" customHeight="1" spans="1:8">
      <c r="A1140" s="443">
        <v>1136</v>
      </c>
      <c r="B1140" s="12" t="s">
        <v>1120</v>
      </c>
      <c r="C1140" s="24" t="s">
        <v>1107</v>
      </c>
      <c r="D1140" s="371">
        <v>28.19</v>
      </c>
      <c r="E1140" s="624">
        <v>4.84</v>
      </c>
      <c r="F1140" s="624">
        <v>136.44</v>
      </c>
      <c r="G1140" s="624">
        <f t="shared" si="31"/>
        <v>136.44</v>
      </c>
      <c r="H1140" s="19"/>
    </row>
    <row r="1141" ht="24" customHeight="1" spans="1:8">
      <c r="A1141" s="443">
        <v>1137</v>
      </c>
      <c r="B1141" s="12" t="s">
        <v>1121</v>
      </c>
      <c r="C1141" s="24" t="s">
        <v>1107</v>
      </c>
      <c r="D1141" s="371">
        <v>16.92</v>
      </c>
      <c r="E1141" s="624">
        <v>4.84</v>
      </c>
      <c r="F1141" s="624">
        <v>81.89</v>
      </c>
      <c r="G1141" s="624">
        <f t="shared" si="31"/>
        <v>81.89</v>
      </c>
      <c r="H1141" s="19"/>
    </row>
    <row r="1142" ht="24" customHeight="1" spans="1:8">
      <c r="A1142" s="443">
        <v>1138</v>
      </c>
      <c r="B1142" s="12" t="s">
        <v>1122</v>
      </c>
      <c r="C1142" s="24" t="s">
        <v>1107</v>
      </c>
      <c r="D1142" s="371">
        <v>34.26</v>
      </c>
      <c r="E1142" s="624">
        <v>4.84</v>
      </c>
      <c r="F1142" s="624">
        <v>165.82</v>
      </c>
      <c r="G1142" s="624">
        <f t="shared" si="31"/>
        <v>165.82</v>
      </c>
      <c r="H1142" s="19"/>
    </row>
    <row r="1143" ht="24" customHeight="1" spans="1:8">
      <c r="A1143" s="443">
        <v>1139</v>
      </c>
      <c r="B1143" s="12" t="s">
        <v>1123</v>
      </c>
      <c r="C1143" s="24" t="s">
        <v>1107</v>
      </c>
      <c r="D1143" s="371">
        <v>64.48</v>
      </c>
      <c r="E1143" s="624">
        <v>4.84</v>
      </c>
      <c r="F1143" s="624">
        <v>312.08</v>
      </c>
      <c r="G1143" s="624">
        <f t="shared" si="31"/>
        <v>312.08</v>
      </c>
      <c r="H1143" s="19"/>
    </row>
    <row r="1144" ht="24" customHeight="1" spans="1:8">
      <c r="A1144" s="443">
        <v>1140</v>
      </c>
      <c r="B1144" s="12" t="s">
        <v>1124</v>
      </c>
      <c r="C1144" s="24" t="s">
        <v>1107</v>
      </c>
      <c r="D1144" s="371">
        <v>114.55</v>
      </c>
      <c r="E1144" s="624">
        <v>4.84</v>
      </c>
      <c r="F1144" s="624">
        <v>554.42</v>
      </c>
      <c r="G1144" s="624">
        <f t="shared" si="31"/>
        <v>554.42</v>
      </c>
      <c r="H1144" s="19"/>
    </row>
    <row r="1145" ht="24" customHeight="1" spans="1:8">
      <c r="A1145" s="443">
        <v>1141</v>
      </c>
      <c r="B1145" s="12" t="s">
        <v>1125</v>
      </c>
      <c r="C1145" s="24" t="s">
        <v>1107</v>
      </c>
      <c r="D1145" s="371">
        <v>75.62</v>
      </c>
      <c r="E1145" s="624">
        <v>4.84</v>
      </c>
      <c r="F1145" s="624">
        <v>366</v>
      </c>
      <c r="G1145" s="624">
        <f t="shared" si="31"/>
        <v>366</v>
      </c>
      <c r="H1145" s="19"/>
    </row>
    <row r="1146" ht="24" customHeight="1" spans="1:8">
      <c r="A1146" s="443">
        <v>1142</v>
      </c>
      <c r="B1146" s="12" t="s">
        <v>1126</v>
      </c>
      <c r="C1146" s="24" t="s">
        <v>1107</v>
      </c>
      <c r="D1146" s="371">
        <v>41.45</v>
      </c>
      <c r="E1146" s="624">
        <v>4.84</v>
      </c>
      <c r="F1146" s="624">
        <v>200.62</v>
      </c>
      <c r="G1146" s="624">
        <f t="shared" si="31"/>
        <v>200.62</v>
      </c>
      <c r="H1146" s="19"/>
    </row>
    <row r="1147" ht="24" customHeight="1" spans="1:8">
      <c r="A1147" s="443">
        <v>1143</v>
      </c>
      <c r="B1147" s="12" t="s">
        <v>1127</v>
      </c>
      <c r="C1147" s="24" t="s">
        <v>1107</v>
      </c>
      <c r="D1147" s="371">
        <v>80.99</v>
      </c>
      <c r="E1147" s="624">
        <v>4.84</v>
      </c>
      <c r="F1147" s="624">
        <v>391.99</v>
      </c>
      <c r="G1147" s="624">
        <f t="shared" si="31"/>
        <v>391.99</v>
      </c>
      <c r="H1147" s="19"/>
    </row>
    <row r="1148" ht="24" customHeight="1" spans="1:8">
      <c r="A1148" s="443">
        <v>1144</v>
      </c>
      <c r="B1148" s="12" t="s">
        <v>1128</v>
      </c>
      <c r="C1148" s="24" t="s">
        <v>1107</v>
      </c>
      <c r="D1148" s="371">
        <v>37.21</v>
      </c>
      <c r="E1148" s="624">
        <v>4.84</v>
      </c>
      <c r="F1148" s="624">
        <v>180.1</v>
      </c>
      <c r="G1148" s="624">
        <f t="shared" si="31"/>
        <v>180.1</v>
      </c>
      <c r="H1148" s="19"/>
    </row>
    <row r="1149" ht="24" customHeight="1" spans="1:8">
      <c r="A1149" s="443">
        <v>1145</v>
      </c>
      <c r="B1149" s="12" t="s">
        <v>1129</v>
      </c>
      <c r="C1149" s="24" t="s">
        <v>1107</v>
      </c>
      <c r="D1149" s="371">
        <v>39.88</v>
      </c>
      <c r="E1149" s="624">
        <v>4.84</v>
      </c>
      <c r="F1149" s="624">
        <v>193.02</v>
      </c>
      <c r="G1149" s="624">
        <f t="shared" si="31"/>
        <v>193.02</v>
      </c>
      <c r="H1149" s="19"/>
    </row>
    <row r="1150" ht="24" customHeight="1" spans="1:8">
      <c r="A1150" s="443">
        <v>1146</v>
      </c>
      <c r="B1150" s="12" t="s">
        <v>1130</v>
      </c>
      <c r="C1150" s="24" t="s">
        <v>1107</v>
      </c>
      <c r="D1150" s="371">
        <v>23.81</v>
      </c>
      <c r="E1150" s="624">
        <v>4.84</v>
      </c>
      <c r="F1150" s="624">
        <v>115.24</v>
      </c>
      <c r="G1150" s="624">
        <f t="shared" si="31"/>
        <v>115.24</v>
      </c>
      <c r="H1150" s="19"/>
    </row>
    <row r="1151" ht="24" customHeight="1" spans="1:8">
      <c r="A1151" s="443">
        <v>1147</v>
      </c>
      <c r="B1151" s="12" t="s">
        <v>1131</v>
      </c>
      <c r="C1151" s="24" t="s">
        <v>1107</v>
      </c>
      <c r="D1151" s="371">
        <v>40.93</v>
      </c>
      <c r="E1151" s="624">
        <v>4.84</v>
      </c>
      <c r="F1151" s="624">
        <v>198.1</v>
      </c>
      <c r="G1151" s="624">
        <f t="shared" si="31"/>
        <v>198.1</v>
      </c>
      <c r="H1151" s="19"/>
    </row>
    <row r="1152" ht="24" customHeight="1" spans="1:8">
      <c r="A1152" s="443">
        <v>1148</v>
      </c>
      <c r="B1152" s="12" t="s">
        <v>1132</v>
      </c>
      <c r="C1152" s="24" t="s">
        <v>1107</v>
      </c>
      <c r="D1152" s="371">
        <v>3.03</v>
      </c>
      <c r="E1152" s="624">
        <v>4.84</v>
      </c>
      <c r="F1152" s="624">
        <v>14.67</v>
      </c>
      <c r="G1152" s="624">
        <f t="shared" si="31"/>
        <v>14.67</v>
      </c>
      <c r="H1152" s="19"/>
    </row>
    <row r="1153" ht="24" customHeight="1" spans="1:8">
      <c r="A1153" s="443">
        <v>1149</v>
      </c>
      <c r="B1153" s="12" t="s">
        <v>1133</v>
      </c>
      <c r="C1153" s="24" t="s">
        <v>1107</v>
      </c>
      <c r="D1153" s="371">
        <v>4.6</v>
      </c>
      <c r="E1153" s="624">
        <v>4.84</v>
      </c>
      <c r="F1153" s="624">
        <v>22.26</v>
      </c>
      <c r="G1153" s="624">
        <f t="shared" si="31"/>
        <v>22.26</v>
      </c>
      <c r="H1153" s="19"/>
    </row>
    <row r="1154" ht="24" customHeight="1" spans="1:8">
      <c r="A1154" s="443">
        <v>1150</v>
      </c>
      <c r="B1154" s="12" t="s">
        <v>1134</v>
      </c>
      <c r="C1154" s="24" t="s">
        <v>1107</v>
      </c>
      <c r="D1154" s="371">
        <v>18.47</v>
      </c>
      <c r="E1154" s="624">
        <v>4.84</v>
      </c>
      <c r="F1154" s="624">
        <v>89.39</v>
      </c>
      <c r="G1154" s="624">
        <f t="shared" si="31"/>
        <v>89.39</v>
      </c>
      <c r="H1154" s="19"/>
    </row>
    <row r="1155" ht="24" customHeight="1" spans="1:8">
      <c r="A1155" s="443">
        <v>1151</v>
      </c>
      <c r="B1155" s="12" t="s">
        <v>1135</v>
      </c>
      <c r="C1155" s="24" t="s">
        <v>1107</v>
      </c>
      <c r="D1155" s="371">
        <v>22.97</v>
      </c>
      <c r="E1155" s="624">
        <v>4.84</v>
      </c>
      <c r="F1155" s="624">
        <v>111.17</v>
      </c>
      <c r="G1155" s="624">
        <f t="shared" si="31"/>
        <v>111.17</v>
      </c>
      <c r="H1155" s="19"/>
    </row>
    <row r="1156" ht="24" customHeight="1" spans="1:8">
      <c r="A1156" s="443">
        <v>1152</v>
      </c>
      <c r="B1156" s="12" t="s">
        <v>1136</v>
      </c>
      <c r="C1156" s="24" t="s">
        <v>1107</v>
      </c>
      <c r="D1156" s="371">
        <v>10.04</v>
      </c>
      <c r="E1156" s="624">
        <v>4.84</v>
      </c>
      <c r="F1156" s="624">
        <v>48.59</v>
      </c>
      <c r="G1156" s="624">
        <f t="shared" si="31"/>
        <v>48.59</v>
      </c>
      <c r="H1156" s="19"/>
    </row>
    <row r="1157" ht="24" customHeight="1" spans="1:8">
      <c r="A1157" s="443">
        <v>1153</v>
      </c>
      <c r="B1157" s="12" t="s">
        <v>469</v>
      </c>
      <c r="C1157" s="24" t="s">
        <v>1107</v>
      </c>
      <c r="D1157" s="371">
        <v>45.52</v>
      </c>
      <c r="E1157" s="624">
        <v>4.84</v>
      </c>
      <c r="F1157" s="624">
        <v>220.32</v>
      </c>
      <c r="G1157" s="624">
        <f t="shared" ref="G1157:G1220" si="32">ROUND(F1157,2)</f>
        <v>220.32</v>
      </c>
      <c r="H1157" s="19"/>
    </row>
    <row r="1158" ht="24" customHeight="1" spans="1:8">
      <c r="A1158" s="443">
        <v>1154</v>
      </c>
      <c r="B1158" s="12" t="s">
        <v>1137</v>
      </c>
      <c r="C1158" s="24" t="s">
        <v>1107</v>
      </c>
      <c r="D1158" s="371">
        <v>63.85</v>
      </c>
      <c r="E1158" s="624">
        <v>4.84</v>
      </c>
      <c r="F1158" s="624">
        <v>309.03</v>
      </c>
      <c r="G1158" s="624">
        <f t="shared" si="32"/>
        <v>309.03</v>
      </c>
      <c r="H1158" s="19"/>
    </row>
    <row r="1159" ht="24" customHeight="1" spans="1:8">
      <c r="A1159" s="443">
        <v>1155</v>
      </c>
      <c r="B1159" s="12" t="s">
        <v>1138</v>
      </c>
      <c r="C1159" s="24" t="s">
        <v>1107</v>
      </c>
      <c r="D1159" s="371">
        <v>44.71</v>
      </c>
      <c r="E1159" s="624">
        <v>4.84</v>
      </c>
      <c r="F1159" s="624">
        <v>216.4</v>
      </c>
      <c r="G1159" s="624">
        <f t="shared" si="32"/>
        <v>216.4</v>
      </c>
      <c r="H1159" s="19"/>
    </row>
    <row r="1160" ht="24" customHeight="1" spans="1:8">
      <c r="A1160" s="443">
        <v>1156</v>
      </c>
      <c r="B1160" s="12" t="s">
        <v>1139</v>
      </c>
      <c r="C1160" s="24" t="s">
        <v>1107</v>
      </c>
      <c r="D1160" s="371">
        <v>14.94</v>
      </c>
      <c r="E1160" s="624">
        <v>4.84</v>
      </c>
      <c r="F1160" s="624">
        <v>72.31</v>
      </c>
      <c r="G1160" s="624">
        <f t="shared" si="32"/>
        <v>72.31</v>
      </c>
      <c r="H1160" s="19"/>
    </row>
    <row r="1161" ht="24" customHeight="1" spans="1:8">
      <c r="A1161" s="443">
        <v>1157</v>
      </c>
      <c r="B1161" s="12" t="s">
        <v>1140</v>
      </c>
      <c r="C1161" s="24" t="s">
        <v>1107</v>
      </c>
      <c r="D1161" s="371">
        <v>51.89</v>
      </c>
      <c r="E1161" s="624">
        <v>4.84</v>
      </c>
      <c r="F1161" s="624">
        <v>251.15</v>
      </c>
      <c r="G1161" s="624">
        <f t="shared" si="32"/>
        <v>251.15</v>
      </c>
      <c r="H1161" s="19"/>
    </row>
    <row r="1162" ht="24" customHeight="1" spans="1:8">
      <c r="A1162" s="443">
        <v>1158</v>
      </c>
      <c r="B1162" s="12" t="s">
        <v>1141</v>
      </c>
      <c r="C1162" s="24" t="s">
        <v>1107</v>
      </c>
      <c r="D1162" s="371">
        <v>48.58</v>
      </c>
      <c r="E1162" s="624">
        <v>4.84</v>
      </c>
      <c r="F1162" s="624">
        <v>235.13</v>
      </c>
      <c r="G1162" s="624">
        <f t="shared" si="32"/>
        <v>235.13</v>
      </c>
      <c r="H1162" s="19"/>
    </row>
    <row r="1163" ht="24" customHeight="1" spans="1:8">
      <c r="A1163" s="443">
        <v>1159</v>
      </c>
      <c r="B1163" s="12" t="s">
        <v>786</v>
      </c>
      <c r="C1163" s="24" t="s">
        <v>1107</v>
      </c>
      <c r="D1163" s="371">
        <v>58.97</v>
      </c>
      <c r="E1163" s="624">
        <v>4.84</v>
      </c>
      <c r="F1163" s="624">
        <v>285.41</v>
      </c>
      <c r="G1163" s="624">
        <f t="shared" si="32"/>
        <v>285.41</v>
      </c>
      <c r="H1163" s="19"/>
    </row>
    <row r="1164" ht="24" customHeight="1" spans="1:8">
      <c r="A1164" s="443">
        <v>1160</v>
      </c>
      <c r="B1164" s="12" t="s">
        <v>1142</v>
      </c>
      <c r="C1164" s="24" t="s">
        <v>1107</v>
      </c>
      <c r="D1164" s="371">
        <v>3.12</v>
      </c>
      <c r="E1164" s="624">
        <v>4.84</v>
      </c>
      <c r="F1164" s="624">
        <v>15.1</v>
      </c>
      <c r="G1164" s="624">
        <f t="shared" si="32"/>
        <v>15.1</v>
      </c>
      <c r="H1164" s="19"/>
    </row>
    <row r="1165" ht="24" customHeight="1" spans="1:8">
      <c r="A1165" s="443">
        <v>1161</v>
      </c>
      <c r="B1165" s="12" t="s">
        <v>1143</v>
      </c>
      <c r="C1165" s="24" t="s">
        <v>1107</v>
      </c>
      <c r="D1165" s="371">
        <v>17.8</v>
      </c>
      <c r="E1165" s="624">
        <v>4.84</v>
      </c>
      <c r="F1165" s="624">
        <v>86.15</v>
      </c>
      <c r="G1165" s="624">
        <f t="shared" si="32"/>
        <v>86.15</v>
      </c>
      <c r="H1165" s="19"/>
    </row>
    <row r="1166" ht="24" customHeight="1" spans="1:8">
      <c r="A1166" s="443">
        <v>1162</v>
      </c>
      <c r="B1166" s="12" t="s">
        <v>1144</v>
      </c>
      <c r="C1166" s="24" t="s">
        <v>1145</v>
      </c>
      <c r="D1166" s="371">
        <v>44.44</v>
      </c>
      <c r="E1166" s="624">
        <v>4.84</v>
      </c>
      <c r="F1166" s="624">
        <v>215.09</v>
      </c>
      <c r="G1166" s="624">
        <f t="shared" si="32"/>
        <v>215.09</v>
      </c>
      <c r="H1166" s="19"/>
    </row>
    <row r="1167" ht="24" customHeight="1" spans="1:8">
      <c r="A1167" s="443">
        <v>1163</v>
      </c>
      <c r="B1167" s="12" t="s">
        <v>1146</v>
      </c>
      <c r="C1167" s="24" t="s">
        <v>1145</v>
      </c>
      <c r="D1167" s="371">
        <v>56.14</v>
      </c>
      <c r="E1167" s="624">
        <v>4.84</v>
      </c>
      <c r="F1167" s="624">
        <v>271.72</v>
      </c>
      <c r="G1167" s="624">
        <f t="shared" si="32"/>
        <v>271.72</v>
      </c>
      <c r="H1167" s="19"/>
    </row>
    <row r="1168" ht="24" customHeight="1" spans="1:8">
      <c r="A1168" s="443">
        <v>1164</v>
      </c>
      <c r="B1168" s="12" t="s">
        <v>1147</v>
      </c>
      <c r="C1168" s="24" t="s">
        <v>1145</v>
      </c>
      <c r="D1168" s="371">
        <v>76.46</v>
      </c>
      <c r="E1168" s="624">
        <v>4.84</v>
      </c>
      <c r="F1168" s="624">
        <v>670.07</v>
      </c>
      <c r="G1168" s="624">
        <f t="shared" si="32"/>
        <v>670.07</v>
      </c>
      <c r="H1168" s="19"/>
    </row>
    <row r="1169" ht="24" customHeight="1" spans="1:8">
      <c r="A1169" s="443">
        <v>1165</v>
      </c>
      <c r="B1169" s="12" t="s">
        <v>1148</v>
      </c>
      <c r="C1169" s="24" t="s">
        <v>1145</v>
      </c>
      <c r="D1169" s="371">
        <v>18.5</v>
      </c>
      <c r="E1169" s="624">
        <v>4.84</v>
      </c>
      <c r="F1169" s="624">
        <v>89.06</v>
      </c>
      <c r="G1169" s="624">
        <f t="shared" si="32"/>
        <v>89.06</v>
      </c>
      <c r="H1169" s="19"/>
    </row>
    <row r="1170" ht="24" customHeight="1" spans="1:8">
      <c r="A1170" s="443">
        <v>1166</v>
      </c>
      <c r="B1170" s="12" t="s">
        <v>1149</v>
      </c>
      <c r="C1170" s="24" t="s">
        <v>1145</v>
      </c>
      <c r="D1170" s="371">
        <v>50.81</v>
      </c>
      <c r="E1170" s="624">
        <v>4.84</v>
      </c>
      <c r="F1170" s="624">
        <v>245.92</v>
      </c>
      <c r="G1170" s="624">
        <f t="shared" si="32"/>
        <v>245.92</v>
      </c>
      <c r="H1170" s="19"/>
    </row>
    <row r="1171" ht="24" customHeight="1" spans="1:8">
      <c r="A1171" s="443">
        <v>1167</v>
      </c>
      <c r="B1171" s="12" t="s">
        <v>1150</v>
      </c>
      <c r="C1171" s="24" t="s">
        <v>1145</v>
      </c>
      <c r="D1171" s="371">
        <v>10.85</v>
      </c>
      <c r="E1171" s="624">
        <v>4.84</v>
      </c>
      <c r="F1171" s="624">
        <v>52.51</v>
      </c>
      <c r="G1171" s="624">
        <f t="shared" si="32"/>
        <v>52.51</v>
      </c>
      <c r="H1171" s="19"/>
    </row>
    <row r="1172" ht="24" customHeight="1" spans="1:8">
      <c r="A1172" s="443">
        <v>1168</v>
      </c>
      <c r="B1172" s="12" t="s">
        <v>1151</v>
      </c>
      <c r="C1172" s="24" t="s">
        <v>1145</v>
      </c>
      <c r="D1172" s="371">
        <v>40.63</v>
      </c>
      <c r="E1172" s="624">
        <v>4.84</v>
      </c>
      <c r="F1172" s="624">
        <v>196.65</v>
      </c>
      <c r="G1172" s="624">
        <f t="shared" si="32"/>
        <v>196.65</v>
      </c>
      <c r="H1172" s="19"/>
    </row>
    <row r="1173" ht="24" customHeight="1" spans="1:8">
      <c r="A1173" s="443">
        <v>1169</v>
      </c>
      <c r="B1173" s="12" t="s">
        <v>1152</v>
      </c>
      <c r="C1173" s="24" t="s">
        <v>1145</v>
      </c>
      <c r="D1173" s="371">
        <v>55.79</v>
      </c>
      <c r="E1173" s="624">
        <v>4.84</v>
      </c>
      <c r="F1173" s="624">
        <v>270.02</v>
      </c>
      <c r="G1173" s="624">
        <f t="shared" si="32"/>
        <v>270.02</v>
      </c>
      <c r="H1173" s="19"/>
    </row>
    <row r="1174" ht="24" customHeight="1" spans="1:8">
      <c r="A1174" s="443">
        <v>1170</v>
      </c>
      <c r="B1174" s="12" t="s">
        <v>1153</v>
      </c>
      <c r="C1174" s="24" t="s">
        <v>1145</v>
      </c>
      <c r="D1174" s="371">
        <v>42.35</v>
      </c>
      <c r="E1174" s="624">
        <v>4.84</v>
      </c>
      <c r="F1174" s="624">
        <v>204.97</v>
      </c>
      <c r="G1174" s="624">
        <f t="shared" si="32"/>
        <v>204.97</v>
      </c>
      <c r="H1174" s="19"/>
    </row>
    <row r="1175" ht="24" customHeight="1" spans="1:8">
      <c r="A1175" s="443">
        <v>1171</v>
      </c>
      <c r="B1175" s="12" t="s">
        <v>1154</v>
      </c>
      <c r="C1175" s="24" t="s">
        <v>1145</v>
      </c>
      <c r="D1175" s="371">
        <v>98.17</v>
      </c>
      <c r="E1175" s="624">
        <v>4.84</v>
      </c>
      <c r="F1175" s="624">
        <v>475.14</v>
      </c>
      <c r="G1175" s="624">
        <f t="shared" si="32"/>
        <v>475.14</v>
      </c>
      <c r="H1175" s="19"/>
    </row>
    <row r="1176" ht="24" customHeight="1" spans="1:8">
      <c r="A1176" s="443">
        <v>1172</v>
      </c>
      <c r="B1176" s="12" t="s">
        <v>1155</v>
      </c>
      <c r="C1176" s="24" t="s">
        <v>1145</v>
      </c>
      <c r="D1176" s="371">
        <v>5.64</v>
      </c>
      <c r="E1176" s="624">
        <v>4.84</v>
      </c>
      <c r="F1176" s="624">
        <v>27.3</v>
      </c>
      <c r="G1176" s="624">
        <f t="shared" si="32"/>
        <v>27.3</v>
      </c>
      <c r="H1176" s="19"/>
    </row>
    <row r="1177" ht="24" customHeight="1" spans="1:8">
      <c r="A1177" s="443">
        <v>1173</v>
      </c>
      <c r="B1177" s="12" t="s">
        <v>1156</v>
      </c>
      <c r="C1177" s="24" t="s">
        <v>1145</v>
      </c>
      <c r="D1177" s="371">
        <v>180.29</v>
      </c>
      <c r="E1177" s="624">
        <v>4.84</v>
      </c>
      <c r="F1177" s="624">
        <v>872.6</v>
      </c>
      <c r="G1177" s="624">
        <f t="shared" si="32"/>
        <v>872.6</v>
      </c>
      <c r="H1177" s="19"/>
    </row>
    <row r="1178" ht="24" customHeight="1" spans="1:8">
      <c r="A1178" s="443">
        <v>1174</v>
      </c>
      <c r="B1178" s="12" t="s">
        <v>1157</v>
      </c>
      <c r="C1178" s="24" t="s">
        <v>1145</v>
      </c>
      <c r="D1178" s="371">
        <v>64.19</v>
      </c>
      <c r="E1178" s="624">
        <v>4.84</v>
      </c>
      <c r="F1178" s="624">
        <v>310.68</v>
      </c>
      <c r="G1178" s="624">
        <f t="shared" si="32"/>
        <v>310.68</v>
      </c>
      <c r="H1178" s="19"/>
    </row>
    <row r="1179" ht="24" customHeight="1" spans="1:8">
      <c r="A1179" s="443">
        <v>1175</v>
      </c>
      <c r="B1179" s="12" t="s">
        <v>1158</v>
      </c>
      <c r="C1179" s="24" t="s">
        <v>1145</v>
      </c>
      <c r="D1179" s="371">
        <v>51.97</v>
      </c>
      <c r="E1179" s="624">
        <v>4.84</v>
      </c>
      <c r="F1179" s="624">
        <v>251.53</v>
      </c>
      <c r="G1179" s="624">
        <f t="shared" si="32"/>
        <v>251.53</v>
      </c>
      <c r="H1179" s="19"/>
    </row>
    <row r="1180" ht="24" customHeight="1" spans="1:8">
      <c r="A1180" s="443">
        <v>1176</v>
      </c>
      <c r="B1180" s="12" t="s">
        <v>1159</v>
      </c>
      <c r="C1180" s="24" t="s">
        <v>1145</v>
      </c>
      <c r="D1180" s="371">
        <v>13.85</v>
      </c>
      <c r="E1180" s="624">
        <v>4.84</v>
      </c>
      <c r="F1180" s="624">
        <v>67.03</v>
      </c>
      <c r="G1180" s="624">
        <f t="shared" si="32"/>
        <v>67.03</v>
      </c>
      <c r="H1180" s="19"/>
    </row>
    <row r="1181" ht="24" customHeight="1" spans="1:8">
      <c r="A1181" s="443">
        <v>1177</v>
      </c>
      <c r="B1181" s="12" t="s">
        <v>1160</v>
      </c>
      <c r="C1181" s="24" t="s">
        <v>1145</v>
      </c>
      <c r="D1181" s="371">
        <v>13.44</v>
      </c>
      <c r="E1181" s="624">
        <v>4.84</v>
      </c>
      <c r="F1181" s="624">
        <v>65.05</v>
      </c>
      <c r="G1181" s="624">
        <f t="shared" si="32"/>
        <v>65.05</v>
      </c>
      <c r="H1181" s="19"/>
    </row>
    <row r="1182" ht="24" customHeight="1" spans="1:8">
      <c r="A1182" s="443">
        <v>1178</v>
      </c>
      <c r="B1182" s="12" t="s">
        <v>1161</v>
      </c>
      <c r="C1182" s="24" t="s">
        <v>1145</v>
      </c>
      <c r="D1182" s="371">
        <v>5.18</v>
      </c>
      <c r="E1182" s="624">
        <v>4.84</v>
      </c>
      <c r="F1182" s="624">
        <v>25.07</v>
      </c>
      <c r="G1182" s="624">
        <f t="shared" si="32"/>
        <v>25.07</v>
      </c>
      <c r="H1182" s="19"/>
    </row>
    <row r="1183" ht="24" customHeight="1" spans="1:8">
      <c r="A1183" s="443">
        <v>1179</v>
      </c>
      <c r="B1183" s="12" t="s">
        <v>1162</v>
      </c>
      <c r="C1183" s="24" t="s">
        <v>1145</v>
      </c>
      <c r="D1183" s="371">
        <v>87.55</v>
      </c>
      <c r="E1183" s="624">
        <v>4.84</v>
      </c>
      <c r="F1183" s="624">
        <v>423.74</v>
      </c>
      <c r="G1183" s="624">
        <f t="shared" si="32"/>
        <v>423.74</v>
      </c>
      <c r="H1183" s="19"/>
    </row>
    <row r="1184" ht="24" customHeight="1" spans="1:8">
      <c r="A1184" s="443">
        <v>1180</v>
      </c>
      <c r="B1184" s="12" t="s">
        <v>1163</v>
      </c>
      <c r="C1184" s="24" t="s">
        <v>1145</v>
      </c>
      <c r="D1184" s="371">
        <v>94.26</v>
      </c>
      <c r="E1184" s="624">
        <v>4.84</v>
      </c>
      <c r="F1184" s="624">
        <v>456.22</v>
      </c>
      <c r="G1184" s="624">
        <f t="shared" si="32"/>
        <v>456.22</v>
      </c>
      <c r="H1184" s="19"/>
    </row>
    <row r="1185" ht="24" customHeight="1" spans="1:8">
      <c r="A1185" s="443">
        <v>1181</v>
      </c>
      <c r="B1185" s="12" t="s">
        <v>1164</v>
      </c>
      <c r="C1185" s="24" t="s">
        <v>1145</v>
      </c>
      <c r="D1185" s="371">
        <v>1.31</v>
      </c>
      <c r="E1185" s="624">
        <v>4.84</v>
      </c>
      <c r="F1185" s="624">
        <v>6.34</v>
      </c>
      <c r="G1185" s="624">
        <f t="shared" si="32"/>
        <v>6.34</v>
      </c>
      <c r="H1185" s="19"/>
    </row>
    <row r="1186" ht="24" customHeight="1" spans="1:8">
      <c r="A1186" s="443">
        <v>1182</v>
      </c>
      <c r="B1186" s="12" t="s">
        <v>1165</v>
      </c>
      <c r="C1186" s="24" t="s">
        <v>1145</v>
      </c>
      <c r="D1186" s="371">
        <v>80.97</v>
      </c>
      <c r="E1186" s="624">
        <v>4.84</v>
      </c>
      <c r="F1186" s="624">
        <v>391.89</v>
      </c>
      <c r="G1186" s="624">
        <f t="shared" si="32"/>
        <v>391.89</v>
      </c>
      <c r="H1186" s="19"/>
    </row>
    <row r="1187" ht="24" customHeight="1" spans="1:8">
      <c r="A1187" s="443">
        <v>1183</v>
      </c>
      <c r="B1187" s="12" t="s">
        <v>1166</v>
      </c>
      <c r="C1187" s="24" t="s">
        <v>1145</v>
      </c>
      <c r="D1187" s="371">
        <v>48.74</v>
      </c>
      <c r="E1187" s="624">
        <v>4.84</v>
      </c>
      <c r="F1187" s="624">
        <v>235.9</v>
      </c>
      <c r="G1187" s="624">
        <f t="shared" si="32"/>
        <v>235.9</v>
      </c>
      <c r="H1187" s="19"/>
    </row>
    <row r="1188" ht="24" customHeight="1" spans="1:8">
      <c r="A1188" s="443">
        <v>1184</v>
      </c>
      <c r="B1188" s="12" t="s">
        <v>1167</v>
      </c>
      <c r="C1188" s="24" t="s">
        <v>1145</v>
      </c>
      <c r="D1188" s="371">
        <v>96.93</v>
      </c>
      <c r="E1188" s="624">
        <v>4.84</v>
      </c>
      <c r="F1188" s="624">
        <v>469.14</v>
      </c>
      <c r="G1188" s="624">
        <f t="shared" si="32"/>
        <v>469.14</v>
      </c>
      <c r="H1188" s="19"/>
    </row>
    <row r="1189" ht="24" customHeight="1" spans="1:8">
      <c r="A1189" s="443">
        <v>1185</v>
      </c>
      <c r="B1189" s="12" t="s">
        <v>1168</v>
      </c>
      <c r="C1189" s="24" t="s">
        <v>1145</v>
      </c>
      <c r="D1189" s="371">
        <v>3.97</v>
      </c>
      <c r="E1189" s="624">
        <v>4.84</v>
      </c>
      <c r="F1189" s="624">
        <v>19.21</v>
      </c>
      <c r="G1189" s="624">
        <f t="shared" si="32"/>
        <v>19.21</v>
      </c>
      <c r="H1189" s="19"/>
    </row>
    <row r="1190" ht="24" customHeight="1" spans="1:8">
      <c r="A1190" s="443">
        <v>1186</v>
      </c>
      <c r="B1190" s="12" t="s">
        <v>1169</v>
      </c>
      <c r="C1190" s="24" t="s">
        <v>1145</v>
      </c>
      <c r="D1190" s="371">
        <v>132.63</v>
      </c>
      <c r="E1190" s="624">
        <v>4.84</v>
      </c>
      <c r="F1190" s="624">
        <v>641.93</v>
      </c>
      <c r="G1190" s="624">
        <f t="shared" si="32"/>
        <v>641.93</v>
      </c>
      <c r="H1190" s="19"/>
    </row>
    <row r="1191" ht="24" customHeight="1" spans="1:8">
      <c r="A1191" s="443">
        <v>1187</v>
      </c>
      <c r="B1191" s="12" t="s">
        <v>1170</v>
      </c>
      <c r="C1191" s="24" t="s">
        <v>1145</v>
      </c>
      <c r="D1191" s="371">
        <v>98.11</v>
      </c>
      <c r="E1191" s="624">
        <v>4.84</v>
      </c>
      <c r="F1191" s="624">
        <v>474.85</v>
      </c>
      <c r="G1191" s="624">
        <f t="shared" si="32"/>
        <v>474.85</v>
      </c>
      <c r="H1191" s="19"/>
    </row>
    <row r="1192" ht="24" customHeight="1" spans="1:8">
      <c r="A1192" s="443">
        <v>1188</v>
      </c>
      <c r="B1192" s="12" t="s">
        <v>1171</v>
      </c>
      <c r="C1192" s="24" t="s">
        <v>1145</v>
      </c>
      <c r="D1192" s="371">
        <v>43.62</v>
      </c>
      <c r="E1192" s="624">
        <v>4.84</v>
      </c>
      <c r="F1192" s="624">
        <v>211.12</v>
      </c>
      <c r="G1192" s="624">
        <f t="shared" si="32"/>
        <v>211.12</v>
      </c>
      <c r="H1192" s="19"/>
    </row>
    <row r="1193" ht="24" customHeight="1" spans="1:8">
      <c r="A1193" s="443">
        <v>1189</v>
      </c>
      <c r="B1193" s="12" t="s">
        <v>1172</v>
      </c>
      <c r="C1193" s="24" t="s">
        <v>1145</v>
      </c>
      <c r="D1193" s="371">
        <v>42.9</v>
      </c>
      <c r="E1193" s="624">
        <v>4.84</v>
      </c>
      <c r="F1193" s="624">
        <v>207.64</v>
      </c>
      <c r="G1193" s="624">
        <f t="shared" si="32"/>
        <v>207.64</v>
      </c>
      <c r="H1193" s="19"/>
    </row>
    <row r="1194" ht="24" customHeight="1" spans="1:8">
      <c r="A1194" s="443">
        <v>1190</v>
      </c>
      <c r="B1194" s="12" t="s">
        <v>1173</v>
      </c>
      <c r="C1194" s="24" t="s">
        <v>1145</v>
      </c>
      <c r="D1194" s="371">
        <v>52.89</v>
      </c>
      <c r="E1194" s="624">
        <v>4.84</v>
      </c>
      <c r="F1194" s="624">
        <v>255.99</v>
      </c>
      <c r="G1194" s="624">
        <f t="shared" si="32"/>
        <v>255.99</v>
      </c>
      <c r="H1194" s="19"/>
    </row>
    <row r="1195" ht="24" customHeight="1" spans="1:8">
      <c r="A1195" s="443">
        <v>1191</v>
      </c>
      <c r="B1195" s="12" t="s">
        <v>1174</v>
      </c>
      <c r="C1195" s="24" t="s">
        <v>1145</v>
      </c>
      <c r="D1195" s="371">
        <v>82.07</v>
      </c>
      <c r="E1195" s="624">
        <v>4.84</v>
      </c>
      <c r="F1195" s="624">
        <v>397.22</v>
      </c>
      <c r="G1195" s="624">
        <f t="shared" si="32"/>
        <v>397.22</v>
      </c>
      <c r="H1195" s="19"/>
    </row>
    <row r="1196" ht="24" customHeight="1" spans="1:8">
      <c r="A1196" s="443">
        <v>1192</v>
      </c>
      <c r="B1196" s="12" t="s">
        <v>1175</v>
      </c>
      <c r="C1196" s="24" t="s">
        <v>1145</v>
      </c>
      <c r="D1196" s="371">
        <v>40.99</v>
      </c>
      <c r="E1196" s="624">
        <v>4.84</v>
      </c>
      <c r="F1196" s="624">
        <v>198.39</v>
      </c>
      <c r="G1196" s="624">
        <f t="shared" si="32"/>
        <v>198.39</v>
      </c>
      <c r="H1196" s="19"/>
    </row>
    <row r="1197" ht="24" customHeight="1" spans="1:8">
      <c r="A1197" s="443">
        <v>1193</v>
      </c>
      <c r="B1197" s="12" t="s">
        <v>1176</v>
      </c>
      <c r="C1197" s="24" t="s">
        <v>1145</v>
      </c>
      <c r="D1197" s="371">
        <v>27.77</v>
      </c>
      <c r="E1197" s="624">
        <v>4.84</v>
      </c>
      <c r="F1197" s="624">
        <v>134.41</v>
      </c>
      <c r="G1197" s="624">
        <f t="shared" si="32"/>
        <v>134.41</v>
      </c>
      <c r="H1197" s="19"/>
    </row>
    <row r="1198" ht="24" customHeight="1" spans="1:8">
      <c r="A1198" s="443">
        <v>1194</v>
      </c>
      <c r="B1198" s="12" t="s">
        <v>1177</v>
      </c>
      <c r="C1198" s="24" t="s">
        <v>1145</v>
      </c>
      <c r="D1198" s="371">
        <v>87.24</v>
      </c>
      <c r="E1198" s="624">
        <v>4.84</v>
      </c>
      <c r="F1198" s="624">
        <v>422.24</v>
      </c>
      <c r="G1198" s="624">
        <f t="shared" si="32"/>
        <v>422.24</v>
      </c>
      <c r="H1198" s="19"/>
    </row>
    <row r="1199" ht="24" customHeight="1" spans="1:8">
      <c r="A1199" s="443">
        <v>1195</v>
      </c>
      <c r="B1199" s="12" t="s">
        <v>1178</v>
      </c>
      <c r="C1199" s="24" t="s">
        <v>1145</v>
      </c>
      <c r="D1199" s="371">
        <v>83.68</v>
      </c>
      <c r="E1199" s="624">
        <v>4.84</v>
      </c>
      <c r="F1199" s="624">
        <v>405.01</v>
      </c>
      <c r="G1199" s="624">
        <f t="shared" si="32"/>
        <v>405.01</v>
      </c>
      <c r="H1199" s="19"/>
    </row>
    <row r="1200" ht="24" customHeight="1" spans="1:8">
      <c r="A1200" s="443">
        <v>1196</v>
      </c>
      <c r="B1200" s="12" t="s">
        <v>1179</v>
      </c>
      <c r="C1200" s="24" t="s">
        <v>1145</v>
      </c>
      <c r="D1200" s="371">
        <v>40.18</v>
      </c>
      <c r="E1200" s="624">
        <v>4.84</v>
      </c>
      <c r="F1200" s="624">
        <v>194.47</v>
      </c>
      <c r="G1200" s="624">
        <f t="shared" si="32"/>
        <v>194.47</v>
      </c>
      <c r="H1200" s="19"/>
    </row>
    <row r="1201" ht="24" customHeight="1" spans="1:8">
      <c r="A1201" s="443">
        <v>1197</v>
      </c>
      <c r="B1201" s="12" t="s">
        <v>1180</v>
      </c>
      <c r="C1201" s="24" t="s">
        <v>1145</v>
      </c>
      <c r="D1201" s="371">
        <v>3.17</v>
      </c>
      <c r="E1201" s="624">
        <v>4.84</v>
      </c>
      <c r="F1201" s="624">
        <v>15.34</v>
      </c>
      <c r="G1201" s="624">
        <f t="shared" si="32"/>
        <v>15.34</v>
      </c>
      <c r="H1201" s="19"/>
    </row>
    <row r="1202" ht="24" customHeight="1" spans="1:8">
      <c r="A1202" s="443">
        <v>1198</v>
      </c>
      <c r="B1202" s="12" t="s">
        <v>1181</v>
      </c>
      <c r="C1202" s="24" t="s">
        <v>1145</v>
      </c>
      <c r="D1202" s="371">
        <v>30.89</v>
      </c>
      <c r="E1202" s="624">
        <v>4.84</v>
      </c>
      <c r="F1202" s="624">
        <v>149.51</v>
      </c>
      <c r="G1202" s="624">
        <f t="shared" si="32"/>
        <v>149.51</v>
      </c>
      <c r="H1202" s="19"/>
    </row>
    <row r="1203" ht="24" customHeight="1" spans="1:8">
      <c r="A1203" s="443">
        <v>1199</v>
      </c>
      <c r="B1203" s="12" t="s">
        <v>1182</v>
      </c>
      <c r="C1203" s="24" t="s">
        <v>1145</v>
      </c>
      <c r="D1203" s="371">
        <v>46.93</v>
      </c>
      <c r="E1203" s="624">
        <v>4.84</v>
      </c>
      <c r="F1203" s="624">
        <v>227.14</v>
      </c>
      <c r="G1203" s="624">
        <f t="shared" si="32"/>
        <v>227.14</v>
      </c>
      <c r="H1203" s="19"/>
    </row>
    <row r="1204" ht="24" customHeight="1" spans="1:8">
      <c r="A1204" s="443">
        <v>1200</v>
      </c>
      <c r="B1204" s="12" t="s">
        <v>1183</v>
      </c>
      <c r="C1204" s="24" t="s">
        <v>1145</v>
      </c>
      <c r="D1204" s="371">
        <v>99.39</v>
      </c>
      <c r="E1204" s="624">
        <v>4.84</v>
      </c>
      <c r="F1204" s="624">
        <v>481.05</v>
      </c>
      <c r="G1204" s="624">
        <f t="shared" si="32"/>
        <v>481.05</v>
      </c>
      <c r="H1204" s="19"/>
    </row>
    <row r="1205" ht="24" customHeight="1" spans="1:8">
      <c r="A1205" s="443">
        <v>1201</v>
      </c>
      <c r="B1205" s="12" t="s">
        <v>1184</v>
      </c>
      <c r="C1205" s="24" t="s">
        <v>1145</v>
      </c>
      <c r="D1205" s="371">
        <v>47.42</v>
      </c>
      <c r="E1205" s="624">
        <v>4.84</v>
      </c>
      <c r="F1205" s="624">
        <v>229.51</v>
      </c>
      <c r="G1205" s="624">
        <f t="shared" si="32"/>
        <v>229.51</v>
      </c>
      <c r="H1205" s="19"/>
    </row>
    <row r="1206" ht="24" customHeight="1" spans="1:8">
      <c r="A1206" s="443">
        <v>1202</v>
      </c>
      <c r="B1206" s="12" t="s">
        <v>1185</v>
      </c>
      <c r="C1206" s="24" t="s">
        <v>1145</v>
      </c>
      <c r="D1206" s="371">
        <v>81.13</v>
      </c>
      <c r="E1206" s="624">
        <v>4.84</v>
      </c>
      <c r="F1206" s="624">
        <v>392.67</v>
      </c>
      <c r="G1206" s="624">
        <f t="shared" si="32"/>
        <v>392.67</v>
      </c>
      <c r="H1206" s="19"/>
    </row>
    <row r="1207" ht="24" customHeight="1" spans="1:8">
      <c r="A1207" s="443">
        <v>1203</v>
      </c>
      <c r="B1207" s="12" t="s">
        <v>1186</v>
      </c>
      <c r="C1207" s="24" t="s">
        <v>1145</v>
      </c>
      <c r="D1207" s="371">
        <v>38.36</v>
      </c>
      <c r="E1207" s="624">
        <v>4.84</v>
      </c>
      <c r="F1207" s="624">
        <v>185.66</v>
      </c>
      <c r="G1207" s="624">
        <f t="shared" si="32"/>
        <v>185.66</v>
      </c>
      <c r="H1207" s="19"/>
    </row>
    <row r="1208" ht="24" customHeight="1" spans="1:8">
      <c r="A1208" s="443">
        <v>1204</v>
      </c>
      <c r="B1208" s="12" t="s">
        <v>1187</v>
      </c>
      <c r="C1208" s="24" t="s">
        <v>1145</v>
      </c>
      <c r="D1208" s="371">
        <v>47.78</v>
      </c>
      <c r="E1208" s="624">
        <v>4.84</v>
      </c>
      <c r="F1208" s="624">
        <v>231.26</v>
      </c>
      <c r="G1208" s="624">
        <f t="shared" si="32"/>
        <v>231.26</v>
      </c>
      <c r="H1208" s="19"/>
    </row>
    <row r="1209" ht="24" customHeight="1" spans="1:8">
      <c r="A1209" s="443">
        <v>1205</v>
      </c>
      <c r="B1209" s="12" t="s">
        <v>1188</v>
      </c>
      <c r="C1209" s="24" t="s">
        <v>1145</v>
      </c>
      <c r="D1209" s="371">
        <v>31.97</v>
      </c>
      <c r="E1209" s="624">
        <v>4.84</v>
      </c>
      <c r="F1209" s="624">
        <v>154.73</v>
      </c>
      <c r="G1209" s="624">
        <f t="shared" si="32"/>
        <v>154.73</v>
      </c>
      <c r="H1209" s="19"/>
    </row>
    <row r="1210" ht="24" customHeight="1" spans="1:8">
      <c r="A1210" s="443">
        <v>1206</v>
      </c>
      <c r="B1210" s="12" t="s">
        <v>1189</v>
      </c>
      <c r="C1210" s="24" t="s">
        <v>1145</v>
      </c>
      <c r="D1210" s="371">
        <v>90.37</v>
      </c>
      <c r="E1210" s="624">
        <v>4.84</v>
      </c>
      <c r="F1210" s="624">
        <v>437.39</v>
      </c>
      <c r="G1210" s="624">
        <f t="shared" si="32"/>
        <v>437.39</v>
      </c>
      <c r="H1210" s="19"/>
    </row>
    <row r="1211" ht="24" customHeight="1" spans="1:8">
      <c r="A1211" s="443">
        <v>1207</v>
      </c>
      <c r="B1211" s="12" t="s">
        <v>1190</v>
      </c>
      <c r="C1211" s="24" t="s">
        <v>1145</v>
      </c>
      <c r="D1211" s="371">
        <v>116.51</v>
      </c>
      <c r="E1211" s="624">
        <v>4.84</v>
      </c>
      <c r="F1211" s="624">
        <v>563.91</v>
      </c>
      <c r="G1211" s="624">
        <f t="shared" si="32"/>
        <v>563.91</v>
      </c>
      <c r="H1211" s="19"/>
    </row>
    <row r="1212" ht="24" customHeight="1" spans="1:8">
      <c r="A1212" s="443">
        <v>1208</v>
      </c>
      <c r="B1212" s="12" t="s">
        <v>1191</v>
      </c>
      <c r="C1212" s="24" t="s">
        <v>1145</v>
      </c>
      <c r="D1212" s="371">
        <v>25.58</v>
      </c>
      <c r="E1212" s="624">
        <v>4.84</v>
      </c>
      <c r="F1212" s="624">
        <v>123.81</v>
      </c>
      <c r="G1212" s="624">
        <f t="shared" si="32"/>
        <v>123.81</v>
      </c>
      <c r="H1212" s="19"/>
    </row>
    <row r="1213" ht="24" customHeight="1" spans="1:8">
      <c r="A1213" s="443">
        <v>1209</v>
      </c>
      <c r="B1213" s="12" t="s">
        <v>1192</v>
      </c>
      <c r="C1213" s="24" t="s">
        <v>1145</v>
      </c>
      <c r="D1213" s="371">
        <v>27.81</v>
      </c>
      <c r="E1213" s="624">
        <v>4.84</v>
      </c>
      <c r="F1213" s="624">
        <v>134.6</v>
      </c>
      <c r="G1213" s="624">
        <f t="shared" si="32"/>
        <v>134.6</v>
      </c>
      <c r="H1213" s="19"/>
    </row>
    <row r="1214" ht="24" customHeight="1" spans="1:8">
      <c r="A1214" s="443">
        <v>1210</v>
      </c>
      <c r="B1214" s="12" t="s">
        <v>1193</v>
      </c>
      <c r="C1214" s="24" t="s">
        <v>1145</v>
      </c>
      <c r="D1214" s="371">
        <v>24.03</v>
      </c>
      <c r="E1214" s="624">
        <v>4.84</v>
      </c>
      <c r="F1214" s="624">
        <v>116.31</v>
      </c>
      <c r="G1214" s="624">
        <f t="shared" si="32"/>
        <v>116.31</v>
      </c>
      <c r="H1214" s="19"/>
    </row>
    <row r="1215" ht="24" customHeight="1" spans="1:8">
      <c r="A1215" s="443">
        <v>1211</v>
      </c>
      <c r="B1215" s="12" t="s">
        <v>1194</v>
      </c>
      <c r="C1215" s="24" t="s">
        <v>1145</v>
      </c>
      <c r="D1215" s="371">
        <v>9.12</v>
      </c>
      <c r="E1215" s="624">
        <v>4.84</v>
      </c>
      <c r="F1215" s="624">
        <v>44.14</v>
      </c>
      <c r="G1215" s="624">
        <f t="shared" si="32"/>
        <v>44.14</v>
      </c>
      <c r="H1215" s="19"/>
    </row>
    <row r="1216" ht="24" customHeight="1" spans="1:8">
      <c r="A1216" s="443">
        <v>1212</v>
      </c>
      <c r="B1216" s="12" t="s">
        <v>1195</v>
      </c>
      <c r="C1216" s="24" t="s">
        <v>1145</v>
      </c>
      <c r="D1216" s="371">
        <v>54.66</v>
      </c>
      <c r="E1216" s="624">
        <v>4.84</v>
      </c>
      <c r="F1216" s="624">
        <v>264.55</v>
      </c>
      <c r="G1216" s="624">
        <f t="shared" si="32"/>
        <v>264.55</v>
      </c>
      <c r="H1216" s="19"/>
    </row>
    <row r="1217" ht="24" customHeight="1" spans="1:8">
      <c r="A1217" s="443">
        <v>1213</v>
      </c>
      <c r="B1217" s="12" t="s">
        <v>1196</v>
      </c>
      <c r="C1217" s="24" t="s">
        <v>1145</v>
      </c>
      <c r="D1217" s="371">
        <v>68.22</v>
      </c>
      <c r="E1217" s="624">
        <v>4.84</v>
      </c>
      <c r="F1217" s="624">
        <v>330.18</v>
      </c>
      <c r="G1217" s="624">
        <f t="shared" si="32"/>
        <v>330.18</v>
      </c>
      <c r="H1217" s="19"/>
    </row>
    <row r="1218" ht="24" customHeight="1" spans="1:8">
      <c r="A1218" s="443">
        <v>1214</v>
      </c>
      <c r="B1218" s="12" t="s">
        <v>1197</v>
      </c>
      <c r="C1218" s="24" t="s">
        <v>1145</v>
      </c>
      <c r="D1218" s="371">
        <v>7.47</v>
      </c>
      <c r="E1218" s="624">
        <v>4.84</v>
      </c>
      <c r="F1218" s="624">
        <v>36.15</v>
      </c>
      <c r="G1218" s="624">
        <f t="shared" si="32"/>
        <v>36.15</v>
      </c>
      <c r="H1218" s="19"/>
    </row>
    <row r="1219" ht="24" customHeight="1" spans="1:8">
      <c r="A1219" s="443">
        <v>1215</v>
      </c>
      <c r="B1219" s="12" t="s">
        <v>1198</v>
      </c>
      <c r="C1219" s="24" t="s">
        <v>1145</v>
      </c>
      <c r="D1219" s="371">
        <v>21.98</v>
      </c>
      <c r="E1219" s="624">
        <v>4.84</v>
      </c>
      <c r="F1219" s="624">
        <v>106.38</v>
      </c>
      <c r="G1219" s="624">
        <f t="shared" si="32"/>
        <v>106.38</v>
      </c>
      <c r="H1219" s="19"/>
    </row>
    <row r="1220" ht="24" customHeight="1" spans="1:8">
      <c r="A1220" s="443">
        <v>1216</v>
      </c>
      <c r="B1220" s="12" t="s">
        <v>1199</v>
      </c>
      <c r="C1220" s="24" t="s">
        <v>1145</v>
      </c>
      <c r="D1220" s="371">
        <v>11.34</v>
      </c>
      <c r="E1220" s="624">
        <v>4.84</v>
      </c>
      <c r="F1220" s="624">
        <v>54.89</v>
      </c>
      <c r="G1220" s="624">
        <f t="shared" si="32"/>
        <v>54.89</v>
      </c>
      <c r="H1220" s="19"/>
    </row>
    <row r="1221" ht="24" customHeight="1" spans="1:8">
      <c r="A1221" s="443">
        <v>1217</v>
      </c>
      <c r="B1221" s="12" t="s">
        <v>1200</v>
      </c>
      <c r="C1221" s="24" t="s">
        <v>1145</v>
      </c>
      <c r="D1221" s="371">
        <v>3.46</v>
      </c>
      <c r="E1221" s="624">
        <v>4.84</v>
      </c>
      <c r="F1221" s="624">
        <v>16.75</v>
      </c>
      <c r="G1221" s="624">
        <f t="shared" ref="G1221:G1284" si="33">ROUND(F1221,2)</f>
        <v>16.75</v>
      </c>
      <c r="H1221" s="19"/>
    </row>
    <row r="1222" ht="24" customHeight="1" spans="1:8">
      <c r="A1222" s="443">
        <v>1218</v>
      </c>
      <c r="B1222" s="12" t="s">
        <v>1201</v>
      </c>
      <c r="C1222" s="24" t="s">
        <v>1145</v>
      </c>
      <c r="D1222" s="371">
        <v>17.62</v>
      </c>
      <c r="E1222" s="624">
        <v>4.84</v>
      </c>
      <c r="F1222" s="624">
        <v>85.28</v>
      </c>
      <c r="G1222" s="624">
        <f t="shared" si="33"/>
        <v>85.28</v>
      </c>
      <c r="H1222" s="19"/>
    </row>
    <row r="1223" ht="24" customHeight="1" spans="1:8">
      <c r="A1223" s="443">
        <v>1219</v>
      </c>
      <c r="B1223" s="12" t="s">
        <v>1202</v>
      </c>
      <c r="C1223" s="24" t="s">
        <v>1203</v>
      </c>
      <c r="D1223" s="371">
        <v>15.95</v>
      </c>
      <c r="E1223" s="624">
        <v>4.84</v>
      </c>
      <c r="F1223" s="624">
        <f t="shared" ref="F1223:F1286" si="34">D1223*E1223</f>
        <v>77.198</v>
      </c>
      <c r="G1223" s="624">
        <f t="shared" si="33"/>
        <v>77.2</v>
      </c>
      <c r="H1223" s="19"/>
    </row>
    <row r="1224" ht="24" customHeight="1" spans="1:8">
      <c r="A1224" s="443">
        <v>1220</v>
      </c>
      <c r="B1224" s="12" t="s">
        <v>1204</v>
      </c>
      <c r="C1224" s="24" t="s">
        <v>1203</v>
      </c>
      <c r="D1224" s="371">
        <v>1.97</v>
      </c>
      <c r="E1224" s="624">
        <v>4.84</v>
      </c>
      <c r="F1224" s="624">
        <f t="shared" si="34"/>
        <v>9.5348</v>
      </c>
      <c r="G1224" s="624">
        <f t="shared" si="33"/>
        <v>9.53</v>
      </c>
      <c r="H1224" s="19"/>
    </row>
    <row r="1225" ht="24" customHeight="1" spans="1:8">
      <c r="A1225" s="443">
        <v>1221</v>
      </c>
      <c r="B1225" s="12" t="s">
        <v>1205</v>
      </c>
      <c r="C1225" s="24" t="s">
        <v>1203</v>
      </c>
      <c r="D1225" s="371">
        <v>21.99</v>
      </c>
      <c r="E1225" s="624">
        <v>4.84</v>
      </c>
      <c r="F1225" s="624">
        <f t="shared" si="34"/>
        <v>106.4316</v>
      </c>
      <c r="G1225" s="624">
        <f t="shared" si="33"/>
        <v>106.43</v>
      </c>
      <c r="H1225" s="19"/>
    </row>
    <row r="1226" ht="24" customHeight="1" spans="1:8">
      <c r="A1226" s="443">
        <v>1222</v>
      </c>
      <c r="B1226" s="12" t="s">
        <v>1206</v>
      </c>
      <c r="C1226" s="24" t="s">
        <v>1203</v>
      </c>
      <c r="D1226" s="371">
        <v>10.27</v>
      </c>
      <c r="E1226" s="624">
        <v>4.84</v>
      </c>
      <c r="F1226" s="624">
        <f t="shared" si="34"/>
        <v>49.7068</v>
      </c>
      <c r="G1226" s="624">
        <f t="shared" si="33"/>
        <v>49.71</v>
      </c>
      <c r="H1226" s="19"/>
    </row>
    <row r="1227" ht="24" customHeight="1" spans="1:8">
      <c r="A1227" s="443">
        <v>1223</v>
      </c>
      <c r="B1227" s="12" t="s">
        <v>1207</v>
      </c>
      <c r="C1227" s="24" t="s">
        <v>1203</v>
      </c>
      <c r="D1227" s="371">
        <v>9</v>
      </c>
      <c r="E1227" s="624">
        <v>4.84</v>
      </c>
      <c r="F1227" s="624">
        <f t="shared" si="34"/>
        <v>43.56</v>
      </c>
      <c r="G1227" s="624">
        <f t="shared" si="33"/>
        <v>43.56</v>
      </c>
      <c r="H1227" s="19"/>
    </row>
    <row r="1228" ht="24" customHeight="1" spans="1:8">
      <c r="A1228" s="443">
        <v>1224</v>
      </c>
      <c r="B1228" s="12" t="s">
        <v>1208</v>
      </c>
      <c r="C1228" s="24" t="s">
        <v>1203</v>
      </c>
      <c r="D1228" s="371">
        <v>7.5</v>
      </c>
      <c r="E1228" s="624">
        <v>4.84</v>
      </c>
      <c r="F1228" s="624">
        <f t="shared" si="34"/>
        <v>36.3</v>
      </c>
      <c r="G1228" s="624">
        <f t="shared" si="33"/>
        <v>36.3</v>
      </c>
      <c r="H1228" s="19"/>
    </row>
    <row r="1229" ht="24" customHeight="1" spans="1:8">
      <c r="A1229" s="443">
        <v>1225</v>
      </c>
      <c r="B1229" s="12" t="s">
        <v>1209</v>
      </c>
      <c r="C1229" s="24" t="s">
        <v>1203</v>
      </c>
      <c r="D1229" s="371">
        <v>2.6</v>
      </c>
      <c r="E1229" s="624">
        <v>4.84</v>
      </c>
      <c r="F1229" s="624">
        <f t="shared" si="34"/>
        <v>12.584</v>
      </c>
      <c r="G1229" s="624">
        <f t="shared" si="33"/>
        <v>12.58</v>
      </c>
      <c r="H1229" s="19"/>
    </row>
    <row r="1230" ht="24" customHeight="1" spans="1:8">
      <c r="A1230" s="443">
        <v>1226</v>
      </c>
      <c r="B1230" s="12" t="s">
        <v>1210</v>
      </c>
      <c r="C1230" s="24" t="s">
        <v>1203</v>
      </c>
      <c r="D1230" s="371">
        <v>4</v>
      </c>
      <c r="E1230" s="624">
        <v>4.84</v>
      </c>
      <c r="F1230" s="624">
        <f t="shared" si="34"/>
        <v>19.36</v>
      </c>
      <c r="G1230" s="624">
        <f t="shared" si="33"/>
        <v>19.36</v>
      </c>
      <c r="H1230" s="19"/>
    </row>
    <row r="1231" ht="24" customHeight="1" spans="1:8">
      <c r="A1231" s="443">
        <v>1227</v>
      </c>
      <c r="B1231" s="12" t="s">
        <v>1211</v>
      </c>
      <c r="C1231" s="24" t="s">
        <v>1203</v>
      </c>
      <c r="D1231" s="371">
        <v>2.85</v>
      </c>
      <c r="E1231" s="624">
        <v>4.84</v>
      </c>
      <c r="F1231" s="624">
        <f t="shared" si="34"/>
        <v>13.794</v>
      </c>
      <c r="G1231" s="624">
        <f t="shared" si="33"/>
        <v>13.79</v>
      </c>
      <c r="H1231" s="19"/>
    </row>
    <row r="1232" ht="24" customHeight="1" spans="1:8">
      <c r="A1232" s="443">
        <v>1228</v>
      </c>
      <c r="B1232" s="12" t="s">
        <v>1212</v>
      </c>
      <c r="C1232" s="24" t="s">
        <v>1203</v>
      </c>
      <c r="D1232" s="371">
        <v>3.23</v>
      </c>
      <c r="E1232" s="624">
        <v>4.84</v>
      </c>
      <c r="F1232" s="624">
        <f t="shared" si="34"/>
        <v>15.6332</v>
      </c>
      <c r="G1232" s="624">
        <f t="shared" si="33"/>
        <v>15.63</v>
      </c>
      <c r="H1232" s="19"/>
    </row>
    <row r="1233" ht="24" customHeight="1" spans="1:8">
      <c r="A1233" s="443">
        <v>1229</v>
      </c>
      <c r="B1233" s="12" t="s">
        <v>1213</v>
      </c>
      <c r="C1233" s="24" t="s">
        <v>1203</v>
      </c>
      <c r="D1233" s="371">
        <v>5.83</v>
      </c>
      <c r="E1233" s="624">
        <v>4.84</v>
      </c>
      <c r="F1233" s="624">
        <f t="shared" si="34"/>
        <v>28.2172</v>
      </c>
      <c r="G1233" s="624">
        <f t="shared" si="33"/>
        <v>28.22</v>
      </c>
      <c r="H1233" s="19"/>
    </row>
    <row r="1234" ht="24" customHeight="1" spans="1:8">
      <c r="A1234" s="443">
        <v>1230</v>
      </c>
      <c r="B1234" s="12" t="s">
        <v>1214</v>
      </c>
      <c r="C1234" s="24" t="s">
        <v>1215</v>
      </c>
      <c r="D1234" s="371">
        <v>50</v>
      </c>
      <c r="E1234" s="624">
        <v>4.84</v>
      </c>
      <c r="F1234" s="624">
        <f t="shared" si="34"/>
        <v>242</v>
      </c>
      <c r="G1234" s="624">
        <f t="shared" si="33"/>
        <v>242</v>
      </c>
      <c r="H1234" s="19"/>
    </row>
    <row r="1235" ht="24" customHeight="1" spans="1:8">
      <c r="A1235" s="443">
        <v>1231</v>
      </c>
      <c r="B1235" s="12" t="s">
        <v>1216</v>
      </c>
      <c r="C1235" s="24" t="s">
        <v>1203</v>
      </c>
      <c r="D1235" s="371">
        <v>306.01</v>
      </c>
      <c r="E1235" s="624">
        <v>4.84</v>
      </c>
      <c r="F1235" s="624">
        <f t="shared" si="34"/>
        <v>1481.0884</v>
      </c>
      <c r="G1235" s="624">
        <f t="shared" si="33"/>
        <v>1481.09</v>
      </c>
      <c r="H1235" s="19"/>
    </row>
    <row r="1236" ht="24" customHeight="1" spans="1:8">
      <c r="A1236" s="443">
        <v>1232</v>
      </c>
      <c r="B1236" s="12" t="s">
        <v>1217</v>
      </c>
      <c r="C1236" s="24" t="s">
        <v>1218</v>
      </c>
      <c r="D1236" s="371">
        <v>13.5</v>
      </c>
      <c r="E1236" s="624">
        <v>4.84</v>
      </c>
      <c r="F1236" s="624">
        <f t="shared" si="34"/>
        <v>65.34</v>
      </c>
      <c r="G1236" s="624">
        <f t="shared" si="33"/>
        <v>65.34</v>
      </c>
      <c r="H1236" s="19"/>
    </row>
    <row r="1237" ht="24" customHeight="1" spans="1:8">
      <c r="A1237" s="443">
        <v>1233</v>
      </c>
      <c r="B1237" s="12" t="s">
        <v>1219</v>
      </c>
      <c r="C1237" s="24" t="s">
        <v>1218</v>
      </c>
      <c r="D1237" s="371">
        <v>20.8</v>
      </c>
      <c r="E1237" s="624">
        <v>4.84</v>
      </c>
      <c r="F1237" s="624">
        <f t="shared" si="34"/>
        <v>100.672</v>
      </c>
      <c r="G1237" s="624">
        <f t="shared" si="33"/>
        <v>100.67</v>
      </c>
      <c r="H1237" s="19"/>
    </row>
    <row r="1238" ht="24" customHeight="1" spans="1:8">
      <c r="A1238" s="443">
        <v>1234</v>
      </c>
      <c r="B1238" s="12" t="s">
        <v>1220</v>
      </c>
      <c r="C1238" s="24" t="s">
        <v>1218</v>
      </c>
      <c r="D1238" s="371">
        <v>14</v>
      </c>
      <c r="E1238" s="624">
        <v>4.84</v>
      </c>
      <c r="F1238" s="624">
        <f t="shared" si="34"/>
        <v>67.76</v>
      </c>
      <c r="G1238" s="624">
        <f t="shared" si="33"/>
        <v>67.76</v>
      </c>
      <c r="H1238" s="19"/>
    </row>
    <row r="1239" ht="24" customHeight="1" spans="1:8">
      <c r="A1239" s="443">
        <v>1235</v>
      </c>
      <c r="B1239" s="12" t="s">
        <v>1221</v>
      </c>
      <c r="C1239" s="24" t="s">
        <v>1218</v>
      </c>
      <c r="D1239" s="371">
        <v>15</v>
      </c>
      <c r="E1239" s="624">
        <v>4.84</v>
      </c>
      <c r="F1239" s="624">
        <f t="shared" si="34"/>
        <v>72.6</v>
      </c>
      <c r="G1239" s="624">
        <f t="shared" si="33"/>
        <v>72.6</v>
      </c>
      <c r="H1239" s="19"/>
    </row>
    <row r="1240" ht="24" customHeight="1" spans="1:8">
      <c r="A1240" s="443">
        <v>1236</v>
      </c>
      <c r="B1240" s="12" t="s">
        <v>1222</v>
      </c>
      <c r="C1240" s="24" t="s">
        <v>1218</v>
      </c>
      <c r="D1240" s="371">
        <v>47</v>
      </c>
      <c r="E1240" s="624">
        <v>4.84</v>
      </c>
      <c r="F1240" s="624">
        <f t="shared" si="34"/>
        <v>227.48</v>
      </c>
      <c r="G1240" s="624">
        <f t="shared" si="33"/>
        <v>227.48</v>
      </c>
      <c r="H1240" s="19"/>
    </row>
    <row r="1241" ht="24" customHeight="1" spans="1:8">
      <c r="A1241" s="443">
        <v>1237</v>
      </c>
      <c r="B1241" s="12" t="s">
        <v>1223</v>
      </c>
      <c r="C1241" s="24" t="s">
        <v>1218</v>
      </c>
      <c r="D1241" s="371">
        <v>33</v>
      </c>
      <c r="E1241" s="624">
        <v>4.84</v>
      </c>
      <c r="F1241" s="624">
        <f t="shared" si="34"/>
        <v>159.72</v>
      </c>
      <c r="G1241" s="624">
        <f t="shared" si="33"/>
        <v>159.72</v>
      </c>
      <c r="H1241" s="19"/>
    </row>
    <row r="1242" ht="24" customHeight="1" spans="1:8">
      <c r="A1242" s="443">
        <v>1238</v>
      </c>
      <c r="B1242" s="12" t="s">
        <v>1224</v>
      </c>
      <c r="C1242" s="24" t="s">
        <v>1225</v>
      </c>
      <c r="D1242" s="371">
        <v>16</v>
      </c>
      <c r="E1242" s="624">
        <v>4.84</v>
      </c>
      <c r="F1242" s="624">
        <f t="shared" si="34"/>
        <v>77.44</v>
      </c>
      <c r="G1242" s="624">
        <f t="shared" si="33"/>
        <v>77.44</v>
      </c>
      <c r="H1242" s="19"/>
    </row>
    <row r="1243" ht="24" customHeight="1" spans="1:8">
      <c r="A1243" s="443">
        <v>1239</v>
      </c>
      <c r="B1243" s="12" t="s">
        <v>1226</v>
      </c>
      <c r="C1243" s="24" t="s">
        <v>1225</v>
      </c>
      <c r="D1243" s="371">
        <v>14.68</v>
      </c>
      <c r="E1243" s="624">
        <v>4.84</v>
      </c>
      <c r="F1243" s="624">
        <f t="shared" si="34"/>
        <v>71.0512</v>
      </c>
      <c r="G1243" s="624">
        <f t="shared" si="33"/>
        <v>71.05</v>
      </c>
      <c r="H1243" s="19"/>
    </row>
    <row r="1244" ht="24" customHeight="1" spans="1:8">
      <c r="A1244" s="443">
        <v>1240</v>
      </c>
      <c r="B1244" s="12" t="s">
        <v>1227</v>
      </c>
      <c r="C1244" s="24" t="s">
        <v>1225</v>
      </c>
      <c r="D1244" s="371">
        <v>9.8</v>
      </c>
      <c r="E1244" s="624">
        <v>4.84</v>
      </c>
      <c r="F1244" s="624">
        <f t="shared" si="34"/>
        <v>47.432</v>
      </c>
      <c r="G1244" s="624">
        <f t="shared" si="33"/>
        <v>47.43</v>
      </c>
      <c r="H1244" s="19"/>
    </row>
    <row r="1245" ht="24" customHeight="1" spans="1:8">
      <c r="A1245" s="443">
        <v>1241</v>
      </c>
      <c r="B1245" s="12" t="s">
        <v>1228</v>
      </c>
      <c r="C1245" s="24" t="s">
        <v>1225</v>
      </c>
      <c r="D1245" s="371">
        <v>13.41</v>
      </c>
      <c r="E1245" s="624">
        <v>4.84</v>
      </c>
      <c r="F1245" s="624">
        <f t="shared" si="34"/>
        <v>64.9044</v>
      </c>
      <c r="G1245" s="624">
        <f t="shared" si="33"/>
        <v>64.9</v>
      </c>
      <c r="H1245" s="19"/>
    </row>
    <row r="1246" ht="24" customHeight="1" spans="1:8">
      <c r="A1246" s="443">
        <v>1242</v>
      </c>
      <c r="B1246" s="12" t="s">
        <v>1229</v>
      </c>
      <c r="C1246" s="24" t="s">
        <v>1225</v>
      </c>
      <c r="D1246" s="371">
        <v>14</v>
      </c>
      <c r="E1246" s="624">
        <v>4.84</v>
      </c>
      <c r="F1246" s="624">
        <f t="shared" si="34"/>
        <v>67.76</v>
      </c>
      <c r="G1246" s="624">
        <f t="shared" si="33"/>
        <v>67.76</v>
      </c>
      <c r="H1246" s="19"/>
    </row>
    <row r="1247" ht="24" customHeight="1" spans="1:8">
      <c r="A1247" s="443">
        <v>1243</v>
      </c>
      <c r="B1247" s="12" t="s">
        <v>1230</v>
      </c>
      <c r="C1247" s="24" t="s">
        <v>1225</v>
      </c>
      <c r="D1247" s="371">
        <v>1</v>
      </c>
      <c r="E1247" s="624">
        <v>4.84</v>
      </c>
      <c r="F1247" s="624">
        <f t="shared" si="34"/>
        <v>4.84</v>
      </c>
      <c r="G1247" s="624">
        <f t="shared" si="33"/>
        <v>4.84</v>
      </c>
      <c r="H1247" s="19"/>
    </row>
    <row r="1248" ht="24" customHeight="1" spans="1:8">
      <c r="A1248" s="443">
        <v>1244</v>
      </c>
      <c r="B1248" s="12" t="s">
        <v>1231</v>
      </c>
      <c r="C1248" s="24" t="s">
        <v>1225</v>
      </c>
      <c r="D1248" s="371">
        <v>38.2</v>
      </c>
      <c r="E1248" s="624">
        <v>4.84</v>
      </c>
      <c r="F1248" s="624">
        <f t="shared" si="34"/>
        <v>184.888</v>
      </c>
      <c r="G1248" s="624">
        <f t="shared" si="33"/>
        <v>184.89</v>
      </c>
      <c r="H1248" s="19"/>
    </row>
    <row r="1249" ht="24" customHeight="1" spans="1:8">
      <c r="A1249" s="443">
        <v>1245</v>
      </c>
      <c r="B1249" s="12" t="s">
        <v>1232</v>
      </c>
      <c r="C1249" s="24" t="s">
        <v>1225</v>
      </c>
      <c r="D1249" s="371">
        <v>7.2</v>
      </c>
      <c r="E1249" s="624">
        <v>4.84</v>
      </c>
      <c r="F1249" s="624">
        <f t="shared" si="34"/>
        <v>34.848</v>
      </c>
      <c r="G1249" s="624">
        <f t="shared" si="33"/>
        <v>34.85</v>
      </c>
      <c r="H1249" s="19"/>
    </row>
    <row r="1250" ht="24" customHeight="1" spans="1:8">
      <c r="A1250" s="443">
        <v>1246</v>
      </c>
      <c r="B1250" s="12" t="s">
        <v>1233</v>
      </c>
      <c r="C1250" s="24" t="s">
        <v>1225</v>
      </c>
      <c r="D1250" s="371">
        <v>24.62</v>
      </c>
      <c r="E1250" s="624">
        <v>4.84</v>
      </c>
      <c r="F1250" s="624">
        <f t="shared" si="34"/>
        <v>119.1608</v>
      </c>
      <c r="G1250" s="624">
        <f t="shared" si="33"/>
        <v>119.16</v>
      </c>
      <c r="H1250" s="19"/>
    </row>
    <row r="1251" ht="24" customHeight="1" spans="1:8">
      <c r="A1251" s="443">
        <v>1247</v>
      </c>
      <c r="B1251" s="12" t="s">
        <v>1234</v>
      </c>
      <c r="C1251" s="24" t="s">
        <v>1225</v>
      </c>
      <c r="D1251" s="371">
        <v>24.79</v>
      </c>
      <c r="E1251" s="624">
        <v>4.84</v>
      </c>
      <c r="F1251" s="624">
        <f t="shared" si="34"/>
        <v>119.9836</v>
      </c>
      <c r="G1251" s="624">
        <f t="shared" si="33"/>
        <v>119.98</v>
      </c>
      <c r="H1251" s="19"/>
    </row>
    <row r="1252" ht="24" customHeight="1" spans="1:8">
      <c r="A1252" s="443">
        <v>1248</v>
      </c>
      <c r="B1252" s="12" t="s">
        <v>1235</v>
      </c>
      <c r="C1252" s="24" t="s">
        <v>1225</v>
      </c>
      <c r="D1252" s="371">
        <v>14.98</v>
      </c>
      <c r="E1252" s="624">
        <v>4.84</v>
      </c>
      <c r="F1252" s="624">
        <f t="shared" si="34"/>
        <v>72.5032</v>
      </c>
      <c r="G1252" s="624">
        <f t="shared" si="33"/>
        <v>72.5</v>
      </c>
      <c r="H1252" s="19"/>
    </row>
    <row r="1253" ht="24" customHeight="1" spans="1:8">
      <c r="A1253" s="443">
        <v>1249</v>
      </c>
      <c r="B1253" s="12" t="s">
        <v>1236</v>
      </c>
      <c r="C1253" s="24" t="s">
        <v>1225</v>
      </c>
      <c r="D1253" s="371">
        <v>19.37</v>
      </c>
      <c r="E1253" s="624">
        <v>4.84</v>
      </c>
      <c r="F1253" s="624">
        <f t="shared" si="34"/>
        <v>93.7508</v>
      </c>
      <c r="G1253" s="624">
        <f t="shared" si="33"/>
        <v>93.75</v>
      </c>
      <c r="H1253" s="19"/>
    </row>
    <row r="1254" ht="24" customHeight="1" spans="1:8">
      <c r="A1254" s="443">
        <v>1250</v>
      </c>
      <c r="B1254" s="12" t="s">
        <v>1237</v>
      </c>
      <c r="C1254" s="24" t="s">
        <v>1225</v>
      </c>
      <c r="D1254" s="371">
        <v>19.87</v>
      </c>
      <c r="E1254" s="624">
        <v>4.84</v>
      </c>
      <c r="F1254" s="624">
        <f t="shared" si="34"/>
        <v>96.1708</v>
      </c>
      <c r="G1254" s="624">
        <f t="shared" si="33"/>
        <v>96.17</v>
      </c>
      <c r="H1254" s="19"/>
    </row>
    <row r="1255" ht="24" customHeight="1" spans="1:8">
      <c r="A1255" s="443">
        <v>1251</v>
      </c>
      <c r="B1255" s="12" t="s">
        <v>1238</v>
      </c>
      <c r="C1255" s="24" t="s">
        <v>1225</v>
      </c>
      <c r="D1255" s="371">
        <v>18.4</v>
      </c>
      <c r="E1255" s="624">
        <v>4.84</v>
      </c>
      <c r="F1255" s="624">
        <f t="shared" si="34"/>
        <v>89.056</v>
      </c>
      <c r="G1255" s="624">
        <f t="shared" si="33"/>
        <v>89.06</v>
      </c>
      <c r="H1255" s="19"/>
    </row>
    <row r="1256" ht="24" customHeight="1" spans="1:8">
      <c r="A1256" s="443">
        <v>1252</v>
      </c>
      <c r="B1256" s="12" t="s">
        <v>1239</v>
      </c>
      <c r="C1256" s="24" t="s">
        <v>1225</v>
      </c>
      <c r="D1256" s="371">
        <v>8.57</v>
      </c>
      <c r="E1256" s="624">
        <v>4.84</v>
      </c>
      <c r="F1256" s="624">
        <f t="shared" si="34"/>
        <v>41.4788</v>
      </c>
      <c r="G1256" s="624">
        <f t="shared" si="33"/>
        <v>41.48</v>
      </c>
      <c r="H1256" s="19"/>
    </row>
    <row r="1257" ht="24" customHeight="1" spans="1:8">
      <c r="A1257" s="443">
        <v>1253</v>
      </c>
      <c r="B1257" s="12" t="s">
        <v>1240</v>
      </c>
      <c r="C1257" s="24" t="s">
        <v>1225</v>
      </c>
      <c r="D1257" s="371">
        <v>10.91</v>
      </c>
      <c r="E1257" s="624">
        <v>4.84</v>
      </c>
      <c r="F1257" s="624">
        <f t="shared" si="34"/>
        <v>52.8044</v>
      </c>
      <c r="G1257" s="624">
        <f t="shared" si="33"/>
        <v>52.8</v>
      </c>
      <c r="H1257" s="19"/>
    </row>
    <row r="1258" ht="24" customHeight="1" spans="1:8">
      <c r="A1258" s="443">
        <v>1254</v>
      </c>
      <c r="B1258" s="12" t="s">
        <v>1241</v>
      </c>
      <c r="C1258" s="24" t="s">
        <v>1225</v>
      </c>
      <c r="D1258" s="371">
        <v>8.16</v>
      </c>
      <c r="E1258" s="624">
        <v>4.84</v>
      </c>
      <c r="F1258" s="624">
        <f t="shared" si="34"/>
        <v>39.4944</v>
      </c>
      <c r="G1258" s="624">
        <f t="shared" si="33"/>
        <v>39.49</v>
      </c>
      <c r="H1258" s="19"/>
    </row>
    <row r="1259" ht="24" customHeight="1" spans="1:8">
      <c r="A1259" s="443">
        <v>1255</v>
      </c>
      <c r="B1259" s="12" t="s">
        <v>1242</v>
      </c>
      <c r="C1259" s="24" t="s">
        <v>1225</v>
      </c>
      <c r="D1259" s="371">
        <v>21.96</v>
      </c>
      <c r="E1259" s="624">
        <v>4.84</v>
      </c>
      <c r="F1259" s="624">
        <f t="shared" si="34"/>
        <v>106.2864</v>
      </c>
      <c r="G1259" s="624">
        <f t="shared" si="33"/>
        <v>106.29</v>
      </c>
      <c r="H1259" s="19"/>
    </row>
    <row r="1260" ht="24" customHeight="1" spans="1:8">
      <c r="A1260" s="443">
        <v>1256</v>
      </c>
      <c r="B1260" s="12" t="s">
        <v>1243</v>
      </c>
      <c r="C1260" s="24" t="s">
        <v>1225</v>
      </c>
      <c r="D1260" s="371">
        <v>8.7</v>
      </c>
      <c r="E1260" s="624">
        <v>4.84</v>
      </c>
      <c r="F1260" s="624">
        <f t="shared" si="34"/>
        <v>42.108</v>
      </c>
      <c r="G1260" s="624">
        <f t="shared" si="33"/>
        <v>42.11</v>
      </c>
      <c r="H1260" s="19"/>
    </row>
    <row r="1261" ht="24" customHeight="1" spans="1:8">
      <c r="A1261" s="443">
        <v>1257</v>
      </c>
      <c r="B1261" s="12" t="s">
        <v>1244</v>
      </c>
      <c r="C1261" s="24" t="s">
        <v>1225</v>
      </c>
      <c r="D1261" s="371">
        <v>14.7</v>
      </c>
      <c r="E1261" s="624">
        <v>4.84</v>
      </c>
      <c r="F1261" s="624">
        <f t="shared" si="34"/>
        <v>71.148</v>
      </c>
      <c r="G1261" s="624">
        <f t="shared" si="33"/>
        <v>71.15</v>
      </c>
      <c r="H1261" s="19"/>
    </row>
    <row r="1262" ht="24" customHeight="1" spans="1:8">
      <c r="A1262" s="443">
        <v>1258</v>
      </c>
      <c r="B1262" s="12" t="s">
        <v>741</v>
      </c>
      <c r="C1262" s="24" t="s">
        <v>1225</v>
      </c>
      <c r="D1262" s="371">
        <v>33.57</v>
      </c>
      <c r="E1262" s="624">
        <v>4.84</v>
      </c>
      <c r="F1262" s="624">
        <f t="shared" si="34"/>
        <v>162.4788</v>
      </c>
      <c r="G1262" s="624">
        <f t="shared" si="33"/>
        <v>162.48</v>
      </c>
      <c r="H1262" s="19"/>
    </row>
    <row r="1263" ht="24" customHeight="1" spans="1:8">
      <c r="A1263" s="443">
        <v>1259</v>
      </c>
      <c r="B1263" s="12" t="s">
        <v>1245</v>
      </c>
      <c r="C1263" s="24" t="s">
        <v>1225</v>
      </c>
      <c r="D1263" s="371">
        <v>7.6</v>
      </c>
      <c r="E1263" s="624">
        <v>4.84</v>
      </c>
      <c r="F1263" s="624">
        <f t="shared" si="34"/>
        <v>36.784</v>
      </c>
      <c r="G1263" s="624">
        <f t="shared" si="33"/>
        <v>36.78</v>
      </c>
      <c r="H1263" s="19"/>
    </row>
    <row r="1264" ht="24" customHeight="1" spans="1:8">
      <c r="A1264" s="443">
        <v>1260</v>
      </c>
      <c r="B1264" s="12" t="s">
        <v>1246</v>
      </c>
      <c r="C1264" s="24" t="s">
        <v>1225</v>
      </c>
      <c r="D1264" s="371">
        <v>19.11</v>
      </c>
      <c r="E1264" s="624">
        <v>4.84</v>
      </c>
      <c r="F1264" s="624">
        <f t="shared" si="34"/>
        <v>92.4924</v>
      </c>
      <c r="G1264" s="624">
        <f t="shared" si="33"/>
        <v>92.49</v>
      </c>
      <c r="H1264" s="19"/>
    </row>
    <row r="1265" ht="24" customHeight="1" spans="1:8">
      <c r="A1265" s="443">
        <v>1261</v>
      </c>
      <c r="B1265" s="12" t="s">
        <v>1247</v>
      </c>
      <c r="C1265" s="24" t="s">
        <v>1225</v>
      </c>
      <c r="D1265" s="371">
        <v>20.62</v>
      </c>
      <c r="E1265" s="624">
        <v>4.84</v>
      </c>
      <c r="F1265" s="624">
        <f t="shared" si="34"/>
        <v>99.8008</v>
      </c>
      <c r="G1265" s="624">
        <f t="shared" si="33"/>
        <v>99.8</v>
      </c>
      <c r="H1265" s="19"/>
    </row>
    <row r="1266" ht="24" customHeight="1" spans="1:8">
      <c r="A1266" s="443">
        <v>1262</v>
      </c>
      <c r="B1266" s="12" t="s">
        <v>1248</v>
      </c>
      <c r="C1266" s="24" t="s">
        <v>1225</v>
      </c>
      <c r="D1266" s="371">
        <v>9.25</v>
      </c>
      <c r="E1266" s="624">
        <v>4.84</v>
      </c>
      <c r="F1266" s="624">
        <f t="shared" si="34"/>
        <v>44.77</v>
      </c>
      <c r="G1266" s="624">
        <f t="shared" si="33"/>
        <v>44.77</v>
      </c>
      <c r="H1266" s="19"/>
    </row>
    <row r="1267" ht="24" customHeight="1" spans="1:8">
      <c r="A1267" s="443">
        <v>1263</v>
      </c>
      <c r="B1267" s="12" t="s">
        <v>1249</v>
      </c>
      <c r="C1267" s="24" t="s">
        <v>1225</v>
      </c>
      <c r="D1267" s="371">
        <v>42.33</v>
      </c>
      <c r="E1267" s="624">
        <v>4.84</v>
      </c>
      <c r="F1267" s="624">
        <f t="shared" si="34"/>
        <v>204.8772</v>
      </c>
      <c r="G1267" s="624">
        <f t="shared" si="33"/>
        <v>204.88</v>
      </c>
      <c r="H1267" s="19"/>
    </row>
    <row r="1268" ht="24" customHeight="1" spans="1:8">
      <c r="A1268" s="443">
        <v>1264</v>
      </c>
      <c r="B1268" s="12" t="s">
        <v>1250</v>
      </c>
      <c r="C1268" s="24" t="s">
        <v>1225</v>
      </c>
      <c r="D1268" s="371">
        <v>34.5</v>
      </c>
      <c r="E1268" s="624">
        <v>4.84</v>
      </c>
      <c r="F1268" s="624">
        <f t="shared" si="34"/>
        <v>166.98</v>
      </c>
      <c r="G1268" s="624">
        <f t="shared" si="33"/>
        <v>166.98</v>
      </c>
      <c r="H1268" s="19"/>
    </row>
    <row r="1269" ht="24" customHeight="1" spans="1:8">
      <c r="A1269" s="443">
        <v>1265</v>
      </c>
      <c r="B1269" s="12" t="s">
        <v>1251</v>
      </c>
      <c r="C1269" s="24" t="s">
        <v>1225</v>
      </c>
      <c r="D1269" s="371">
        <v>20.4</v>
      </c>
      <c r="E1269" s="624">
        <v>4.84</v>
      </c>
      <c r="F1269" s="624">
        <f t="shared" si="34"/>
        <v>98.736</v>
      </c>
      <c r="G1269" s="624">
        <f t="shared" si="33"/>
        <v>98.74</v>
      </c>
      <c r="H1269" s="19"/>
    </row>
    <row r="1270" ht="24" customHeight="1" spans="1:8">
      <c r="A1270" s="443">
        <v>1266</v>
      </c>
      <c r="B1270" s="12" t="s">
        <v>1252</v>
      </c>
      <c r="C1270" s="24" t="s">
        <v>1225</v>
      </c>
      <c r="D1270" s="371">
        <v>16.67</v>
      </c>
      <c r="E1270" s="624">
        <v>4.84</v>
      </c>
      <c r="F1270" s="624">
        <f t="shared" si="34"/>
        <v>80.6828</v>
      </c>
      <c r="G1270" s="624">
        <f t="shared" si="33"/>
        <v>80.68</v>
      </c>
      <c r="H1270" s="19"/>
    </row>
    <row r="1271" ht="24" customHeight="1" spans="1:8">
      <c r="A1271" s="443">
        <v>1267</v>
      </c>
      <c r="B1271" s="12" t="s">
        <v>1253</v>
      </c>
      <c r="C1271" s="24" t="s">
        <v>1225</v>
      </c>
      <c r="D1271" s="371">
        <v>9.58</v>
      </c>
      <c r="E1271" s="624">
        <v>4.84</v>
      </c>
      <c r="F1271" s="624">
        <f t="shared" si="34"/>
        <v>46.3672</v>
      </c>
      <c r="G1271" s="624">
        <f t="shared" si="33"/>
        <v>46.37</v>
      </c>
      <c r="H1271" s="19"/>
    </row>
    <row r="1272" ht="24" customHeight="1" spans="1:8">
      <c r="A1272" s="443">
        <v>1268</v>
      </c>
      <c r="B1272" s="12" t="s">
        <v>1254</v>
      </c>
      <c r="C1272" s="24" t="s">
        <v>1225</v>
      </c>
      <c r="D1272" s="371">
        <v>13</v>
      </c>
      <c r="E1272" s="624">
        <v>4.84</v>
      </c>
      <c r="F1272" s="624">
        <f t="shared" si="34"/>
        <v>62.92</v>
      </c>
      <c r="G1272" s="624">
        <f t="shared" si="33"/>
        <v>62.92</v>
      </c>
      <c r="H1272" s="19"/>
    </row>
    <row r="1273" ht="24" customHeight="1" spans="1:8">
      <c r="A1273" s="443">
        <v>1269</v>
      </c>
      <c r="B1273" s="12" t="s">
        <v>1255</v>
      </c>
      <c r="C1273" s="24" t="s">
        <v>1225</v>
      </c>
      <c r="D1273" s="371">
        <v>18.4</v>
      </c>
      <c r="E1273" s="624">
        <v>4.84</v>
      </c>
      <c r="F1273" s="624">
        <f t="shared" si="34"/>
        <v>89.056</v>
      </c>
      <c r="G1273" s="624">
        <f t="shared" si="33"/>
        <v>89.06</v>
      </c>
      <c r="H1273" s="19"/>
    </row>
    <row r="1274" ht="24" customHeight="1" spans="1:8">
      <c r="A1274" s="443">
        <v>1270</v>
      </c>
      <c r="B1274" s="12" t="s">
        <v>1256</v>
      </c>
      <c r="C1274" s="24" t="s">
        <v>1225</v>
      </c>
      <c r="D1274" s="371">
        <v>31.59</v>
      </c>
      <c r="E1274" s="624">
        <v>4.84</v>
      </c>
      <c r="F1274" s="624">
        <f t="shared" si="34"/>
        <v>152.8956</v>
      </c>
      <c r="G1274" s="624">
        <f t="shared" si="33"/>
        <v>152.9</v>
      </c>
      <c r="H1274" s="19"/>
    </row>
    <row r="1275" ht="24" customHeight="1" spans="1:8">
      <c r="A1275" s="443">
        <v>1271</v>
      </c>
      <c r="B1275" s="12" t="s">
        <v>1257</v>
      </c>
      <c r="C1275" s="24" t="s">
        <v>1225</v>
      </c>
      <c r="D1275" s="371">
        <v>22.12</v>
      </c>
      <c r="E1275" s="624">
        <v>4.84</v>
      </c>
      <c r="F1275" s="624">
        <f t="shared" si="34"/>
        <v>107.0608</v>
      </c>
      <c r="G1275" s="624">
        <f t="shared" si="33"/>
        <v>107.06</v>
      </c>
      <c r="H1275" s="19"/>
    </row>
    <row r="1276" ht="24" customHeight="1" spans="1:8">
      <c r="A1276" s="443">
        <v>1272</v>
      </c>
      <c r="B1276" s="12" t="s">
        <v>1258</v>
      </c>
      <c r="C1276" s="24" t="s">
        <v>1225</v>
      </c>
      <c r="D1276" s="371">
        <v>4</v>
      </c>
      <c r="E1276" s="624">
        <v>4.84</v>
      </c>
      <c r="F1276" s="624">
        <f t="shared" si="34"/>
        <v>19.36</v>
      </c>
      <c r="G1276" s="624">
        <f t="shared" si="33"/>
        <v>19.36</v>
      </c>
      <c r="H1276" s="19"/>
    </row>
    <row r="1277" ht="24" customHeight="1" spans="1:8">
      <c r="A1277" s="443">
        <v>1273</v>
      </c>
      <c r="B1277" s="12" t="s">
        <v>1259</v>
      </c>
      <c r="C1277" s="24" t="s">
        <v>1225</v>
      </c>
      <c r="D1277" s="371">
        <v>26.6</v>
      </c>
      <c r="E1277" s="624">
        <v>4.84</v>
      </c>
      <c r="F1277" s="624">
        <f t="shared" si="34"/>
        <v>128.744</v>
      </c>
      <c r="G1277" s="624">
        <f t="shared" si="33"/>
        <v>128.74</v>
      </c>
      <c r="H1277" s="19"/>
    </row>
    <row r="1278" ht="24" customHeight="1" spans="1:8">
      <c r="A1278" s="443">
        <v>1274</v>
      </c>
      <c r="B1278" s="12" t="s">
        <v>1260</v>
      </c>
      <c r="C1278" s="24" t="s">
        <v>1225</v>
      </c>
      <c r="D1278" s="371">
        <v>31.07</v>
      </c>
      <c r="E1278" s="624">
        <v>4.84</v>
      </c>
      <c r="F1278" s="624">
        <f t="shared" si="34"/>
        <v>150.3788</v>
      </c>
      <c r="G1278" s="624">
        <f t="shared" si="33"/>
        <v>150.38</v>
      </c>
      <c r="H1278" s="19"/>
    </row>
    <row r="1279" ht="24" customHeight="1" spans="1:8">
      <c r="A1279" s="443">
        <v>1275</v>
      </c>
      <c r="B1279" s="12" t="s">
        <v>1261</v>
      </c>
      <c r="C1279" s="24" t="s">
        <v>1225</v>
      </c>
      <c r="D1279" s="371">
        <v>14.83</v>
      </c>
      <c r="E1279" s="624">
        <v>4.84</v>
      </c>
      <c r="F1279" s="624">
        <f t="shared" si="34"/>
        <v>71.7772</v>
      </c>
      <c r="G1279" s="624">
        <f t="shared" si="33"/>
        <v>71.78</v>
      </c>
      <c r="H1279" s="19"/>
    </row>
    <row r="1280" ht="24" customHeight="1" spans="1:8">
      <c r="A1280" s="443">
        <v>1276</v>
      </c>
      <c r="B1280" s="12" t="s">
        <v>1262</v>
      </c>
      <c r="C1280" s="24" t="s">
        <v>1225</v>
      </c>
      <c r="D1280" s="371">
        <v>39</v>
      </c>
      <c r="E1280" s="624">
        <v>4.84</v>
      </c>
      <c r="F1280" s="624">
        <f t="shared" si="34"/>
        <v>188.76</v>
      </c>
      <c r="G1280" s="624">
        <f t="shared" si="33"/>
        <v>188.76</v>
      </c>
      <c r="H1280" s="19"/>
    </row>
    <row r="1281" ht="24" customHeight="1" spans="1:8">
      <c r="A1281" s="443">
        <v>1277</v>
      </c>
      <c r="B1281" s="12" t="s">
        <v>1263</v>
      </c>
      <c r="C1281" s="24" t="s">
        <v>1225</v>
      </c>
      <c r="D1281" s="371">
        <v>18</v>
      </c>
      <c r="E1281" s="624">
        <v>4.84</v>
      </c>
      <c r="F1281" s="624">
        <f t="shared" si="34"/>
        <v>87.12</v>
      </c>
      <c r="G1281" s="624">
        <f t="shared" si="33"/>
        <v>87.12</v>
      </c>
      <c r="H1281" s="19"/>
    </row>
    <row r="1282" ht="24" customHeight="1" spans="1:8">
      <c r="A1282" s="443">
        <v>1278</v>
      </c>
      <c r="B1282" s="12" t="s">
        <v>1264</v>
      </c>
      <c r="C1282" s="24" t="s">
        <v>1265</v>
      </c>
      <c r="D1282" s="371">
        <v>22.5</v>
      </c>
      <c r="E1282" s="624">
        <v>4.84</v>
      </c>
      <c r="F1282" s="624">
        <f t="shared" si="34"/>
        <v>108.9</v>
      </c>
      <c r="G1282" s="624">
        <f t="shared" si="33"/>
        <v>108.9</v>
      </c>
      <c r="H1282" s="19"/>
    </row>
    <row r="1283" ht="24" customHeight="1" spans="1:8">
      <c r="A1283" s="443">
        <v>1279</v>
      </c>
      <c r="B1283" s="12" t="s">
        <v>1266</v>
      </c>
      <c r="C1283" s="24" t="s">
        <v>1225</v>
      </c>
      <c r="D1283" s="371">
        <v>2.86</v>
      </c>
      <c r="E1283" s="624">
        <v>4.84</v>
      </c>
      <c r="F1283" s="624">
        <f t="shared" si="34"/>
        <v>13.8424</v>
      </c>
      <c r="G1283" s="624">
        <f t="shared" si="33"/>
        <v>13.84</v>
      </c>
      <c r="H1283" s="19"/>
    </row>
    <row r="1284" ht="24" customHeight="1" spans="1:8">
      <c r="A1284" s="443">
        <v>1280</v>
      </c>
      <c r="B1284" s="12" t="s">
        <v>1236</v>
      </c>
      <c r="C1284" s="24" t="s">
        <v>1225</v>
      </c>
      <c r="D1284" s="371">
        <v>5.37</v>
      </c>
      <c r="E1284" s="624">
        <v>4.84</v>
      </c>
      <c r="F1284" s="624">
        <f t="shared" si="34"/>
        <v>25.9908</v>
      </c>
      <c r="G1284" s="624">
        <f t="shared" si="33"/>
        <v>25.99</v>
      </c>
      <c r="H1284" s="19"/>
    </row>
    <row r="1285" ht="24" customHeight="1" spans="1:8">
      <c r="A1285" s="443">
        <v>1281</v>
      </c>
      <c r="B1285" s="12" t="s">
        <v>1267</v>
      </c>
      <c r="C1285" s="24" t="s">
        <v>1225</v>
      </c>
      <c r="D1285" s="371">
        <v>1.12</v>
      </c>
      <c r="E1285" s="624">
        <v>4.84</v>
      </c>
      <c r="F1285" s="624">
        <f t="shared" si="34"/>
        <v>5.4208</v>
      </c>
      <c r="G1285" s="624">
        <f t="shared" ref="G1285:G1348" si="35">ROUND(F1285,2)</f>
        <v>5.42</v>
      </c>
      <c r="H1285" s="19"/>
    </row>
    <row r="1286" ht="24" customHeight="1" spans="1:8">
      <c r="A1286" s="443">
        <v>1282</v>
      </c>
      <c r="B1286" s="12" t="s">
        <v>1268</v>
      </c>
      <c r="C1286" s="24" t="s">
        <v>1225</v>
      </c>
      <c r="D1286" s="371">
        <v>9.27</v>
      </c>
      <c r="E1286" s="624">
        <v>4.84</v>
      </c>
      <c r="F1286" s="624">
        <f t="shared" si="34"/>
        <v>44.8668</v>
      </c>
      <c r="G1286" s="624">
        <f t="shared" si="35"/>
        <v>44.87</v>
      </c>
      <c r="H1286" s="19"/>
    </row>
    <row r="1287" ht="24" customHeight="1" spans="1:8">
      <c r="A1287" s="443">
        <v>1283</v>
      </c>
      <c r="B1287" s="12" t="s">
        <v>111</v>
      </c>
      <c r="C1287" s="24" t="s">
        <v>1225</v>
      </c>
      <c r="D1287" s="371">
        <v>5.34</v>
      </c>
      <c r="E1287" s="624">
        <v>4.84</v>
      </c>
      <c r="F1287" s="624">
        <f t="shared" ref="F1287:F1350" si="36">D1287*E1287</f>
        <v>25.8456</v>
      </c>
      <c r="G1287" s="624">
        <f t="shared" si="35"/>
        <v>25.85</v>
      </c>
      <c r="H1287" s="19"/>
    </row>
    <row r="1288" ht="24" customHeight="1" spans="1:8">
      <c r="A1288" s="443">
        <v>1284</v>
      </c>
      <c r="B1288" s="12" t="s">
        <v>183</v>
      </c>
      <c r="C1288" s="24" t="s">
        <v>1225</v>
      </c>
      <c r="D1288" s="371">
        <v>2.55</v>
      </c>
      <c r="E1288" s="624">
        <v>4.84</v>
      </c>
      <c r="F1288" s="624">
        <f t="shared" si="36"/>
        <v>12.342</v>
      </c>
      <c r="G1288" s="624">
        <f t="shared" si="35"/>
        <v>12.34</v>
      </c>
      <c r="H1288" s="19"/>
    </row>
    <row r="1289" ht="24" customHeight="1" spans="1:8">
      <c r="A1289" s="443">
        <v>1285</v>
      </c>
      <c r="B1289" s="12" t="s">
        <v>1269</v>
      </c>
      <c r="C1289" s="24" t="s">
        <v>1225</v>
      </c>
      <c r="D1289" s="371">
        <v>1.84</v>
      </c>
      <c r="E1289" s="624">
        <v>4.84</v>
      </c>
      <c r="F1289" s="624">
        <f t="shared" si="36"/>
        <v>8.9056</v>
      </c>
      <c r="G1289" s="624">
        <f t="shared" si="35"/>
        <v>8.91</v>
      </c>
      <c r="H1289" s="19"/>
    </row>
    <row r="1290" ht="24" customHeight="1" spans="1:8">
      <c r="A1290" s="443">
        <v>1286</v>
      </c>
      <c r="B1290" s="12" t="s">
        <v>1270</v>
      </c>
      <c r="C1290" s="24" t="s">
        <v>1203</v>
      </c>
      <c r="D1290" s="371">
        <v>2.39</v>
      </c>
      <c r="E1290" s="624">
        <v>4.84</v>
      </c>
      <c r="F1290" s="624">
        <f t="shared" si="36"/>
        <v>11.5676</v>
      </c>
      <c r="G1290" s="624">
        <f t="shared" si="35"/>
        <v>11.57</v>
      </c>
      <c r="H1290" s="19"/>
    </row>
    <row r="1291" ht="24" customHeight="1" spans="1:8">
      <c r="A1291" s="443">
        <v>1287</v>
      </c>
      <c r="B1291" s="12" t="s">
        <v>1271</v>
      </c>
      <c r="C1291" s="24" t="s">
        <v>1203</v>
      </c>
      <c r="D1291" s="371">
        <v>1.26</v>
      </c>
      <c r="E1291" s="624">
        <v>4.84</v>
      </c>
      <c r="F1291" s="624">
        <f t="shared" si="36"/>
        <v>6.0984</v>
      </c>
      <c r="G1291" s="624">
        <f t="shared" si="35"/>
        <v>6.1</v>
      </c>
      <c r="H1291" s="19"/>
    </row>
    <row r="1292" ht="24" customHeight="1" spans="1:8">
      <c r="A1292" s="443">
        <v>1288</v>
      </c>
      <c r="B1292" s="12" t="s">
        <v>1272</v>
      </c>
      <c r="C1292" s="24" t="s">
        <v>1215</v>
      </c>
      <c r="D1292" s="371">
        <v>310</v>
      </c>
      <c r="E1292" s="624">
        <v>4.84</v>
      </c>
      <c r="F1292" s="624">
        <f t="shared" si="36"/>
        <v>1500.4</v>
      </c>
      <c r="G1292" s="624">
        <f t="shared" si="35"/>
        <v>1500.4</v>
      </c>
      <c r="H1292" s="19"/>
    </row>
    <row r="1293" ht="24" customHeight="1" spans="1:8">
      <c r="A1293" s="443">
        <v>1289</v>
      </c>
      <c r="B1293" s="12" t="s">
        <v>1273</v>
      </c>
      <c r="C1293" s="24" t="s">
        <v>1215</v>
      </c>
      <c r="D1293" s="371">
        <v>50</v>
      </c>
      <c r="E1293" s="624">
        <v>4.84</v>
      </c>
      <c r="F1293" s="624">
        <f t="shared" si="36"/>
        <v>242</v>
      </c>
      <c r="G1293" s="624">
        <f t="shared" si="35"/>
        <v>242</v>
      </c>
      <c r="H1293" s="19"/>
    </row>
    <row r="1294" ht="24" customHeight="1" spans="1:8">
      <c r="A1294" s="443">
        <v>1290</v>
      </c>
      <c r="B1294" s="12" t="s">
        <v>1274</v>
      </c>
      <c r="C1294" s="24" t="s">
        <v>1225</v>
      </c>
      <c r="D1294" s="371">
        <v>150</v>
      </c>
      <c r="E1294" s="624">
        <v>4.84</v>
      </c>
      <c r="F1294" s="624">
        <f t="shared" si="36"/>
        <v>726</v>
      </c>
      <c r="G1294" s="624">
        <f t="shared" si="35"/>
        <v>726</v>
      </c>
      <c r="H1294" s="19"/>
    </row>
    <row r="1295" ht="24" customHeight="1" spans="1:8">
      <c r="A1295" s="443">
        <v>1291</v>
      </c>
      <c r="B1295" s="12" t="s">
        <v>1209</v>
      </c>
      <c r="C1295" s="24" t="s">
        <v>1203</v>
      </c>
      <c r="D1295" s="371">
        <v>100</v>
      </c>
      <c r="E1295" s="624">
        <v>4.84</v>
      </c>
      <c r="F1295" s="624">
        <f t="shared" si="36"/>
        <v>484</v>
      </c>
      <c r="G1295" s="624">
        <f t="shared" si="35"/>
        <v>484</v>
      </c>
      <c r="H1295" s="19"/>
    </row>
    <row r="1296" ht="24" customHeight="1" spans="1:8">
      <c r="A1296" s="443">
        <v>1292</v>
      </c>
      <c r="B1296" s="12" t="s">
        <v>1275</v>
      </c>
      <c r="C1296" s="24" t="s">
        <v>1276</v>
      </c>
      <c r="D1296" s="371">
        <v>27.33</v>
      </c>
      <c r="E1296" s="624">
        <v>4.84</v>
      </c>
      <c r="F1296" s="624">
        <f t="shared" si="36"/>
        <v>132.2772</v>
      </c>
      <c r="G1296" s="624">
        <f t="shared" si="35"/>
        <v>132.28</v>
      </c>
      <c r="H1296" s="19"/>
    </row>
    <row r="1297" ht="24" customHeight="1" spans="1:8">
      <c r="A1297" s="443">
        <v>1293</v>
      </c>
      <c r="B1297" s="12" t="s">
        <v>1277</v>
      </c>
      <c r="C1297" s="24" t="s">
        <v>1276</v>
      </c>
      <c r="D1297" s="371">
        <v>18.06</v>
      </c>
      <c r="E1297" s="624">
        <v>4.84</v>
      </c>
      <c r="F1297" s="624">
        <f t="shared" si="36"/>
        <v>87.4104</v>
      </c>
      <c r="G1297" s="624">
        <f t="shared" si="35"/>
        <v>87.41</v>
      </c>
      <c r="H1297" s="19"/>
    </row>
    <row r="1298" ht="24" customHeight="1" spans="1:8">
      <c r="A1298" s="443">
        <v>1294</v>
      </c>
      <c r="B1298" s="12" t="s">
        <v>1278</v>
      </c>
      <c r="C1298" s="24" t="s">
        <v>1276</v>
      </c>
      <c r="D1298" s="371">
        <v>20.34</v>
      </c>
      <c r="E1298" s="624">
        <v>4.84</v>
      </c>
      <c r="F1298" s="624">
        <f t="shared" si="36"/>
        <v>98.4456</v>
      </c>
      <c r="G1298" s="624">
        <f t="shared" si="35"/>
        <v>98.45</v>
      </c>
      <c r="H1298" s="19"/>
    </row>
    <row r="1299" ht="24" customHeight="1" spans="1:8">
      <c r="A1299" s="443">
        <v>1295</v>
      </c>
      <c r="B1299" s="12" t="s">
        <v>1279</v>
      </c>
      <c r="C1299" s="24" t="s">
        <v>1276</v>
      </c>
      <c r="D1299" s="371">
        <v>48.82</v>
      </c>
      <c r="E1299" s="624">
        <v>4.84</v>
      </c>
      <c r="F1299" s="624">
        <f t="shared" si="36"/>
        <v>236.2888</v>
      </c>
      <c r="G1299" s="624">
        <f t="shared" si="35"/>
        <v>236.29</v>
      </c>
      <c r="H1299" s="19"/>
    </row>
    <row r="1300" ht="24" customHeight="1" spans="1:8">
      <c r="A1300" s="443">
        <v>1296</v>
      </c>
      <c r="B1300" s="12" t="s">
        <v>1280</v>
      </c>
      <c r="C1300" s="24" t="s">
        <v>1276</v>
      </c>
      <c r="D1300" s="371">
        <v>15.96</v>
      </c>
      <c r="E1300" s="624">
        <v>4.84</v>
      </c>
      <c r="F1300" s="624">
        <f t="shared" si="36"/>
        <v>77.2464</v>
      </c>
      <c r="G1300" s="624">
        <f t="shared" si="35"/>
        <v>77.25</v>
      </c>
      <c r="H1300" s="19"/>
    </row>
    <row r="1301" ht="24" customHeight="1" spans="1:8">
      <c r="A1301" s="443">
        <v>1297</v>
      </c>
      <c r="B1301" s="12" t="s">
        <v>1281</v>
      </c>
      <c r="C1301" s="24" t="s">
        <v>1276</v>
      </c>
      <c r="D1301" s="371">
        <v>4.55</v>
      </c>
      <c r="E1301" s="624">
        <v>4.84</v>
      </c>
      <c r="F1301" s="624">
        <f t="shared" si="36"/>
        <v>22.022</v>
      </c>
      <c r="G1301" s="624">
        <f t="shared" si="35"/>
        <v>22.02</v>
      </c>
      <c r="H1301" s="19"/>
    </row>
    <row r="1302" ht="24" customHeight="1" spans="1:8">
      <c r="A1302" s="443">
        <v>1298</v>
      </c>
      <c r="B1302" s="12" t="s">
        <v>334</v>
      </c>
      <c r="C1302" s="24" t="s">
        <v>1276</v>
      </c>
      <c r="D1302" s="371">
        <v>49.23</v>
      </c>
      <c r="E1302" s="624">
        <v>4.84</v>
      </c>
      <c r="F1302" s="624">
        <f t="shared" si="36"/>
        <v>238.2732</v>
      </c>
      <c r="G1302" s="624">
        <f t="shared" si="35"/>
        <v>238.27</v>
      </c>
      <c r="H1302" s="19"/>
    </row>
    <row r="1303" ht="24" customHeight="1" spans="1:8">
      <c r="A1303" s="443">
        <v>1299</v>
      </c>
      <c r="B1303" s="12" t="s">
        <v>380</v>
      </c>
      <c r="C1303" s="24" t="s">
        <v>1276</v>
      </c>
      <c r="D1303" s="371">
        <v>13.7</v>
      </c>
      <c r="E1303" s="624">
        <v>4.84</v>
      </c>
      <c r="F1303" s="624">
        <f t="shared" si="36"/>
        <v>66.308</v>
      </c>
      <c r="G1303" s="624">
        <f t="shared" si="35"/>
        <v>66.31</v>
      </c>
      <c r="H1303" s="19"/>
    </row>
    <row r="1304" ht="24" customHeight="1" spans="1:8">
      <c r="A1304" s="443">
        <v>1300</v>
      </c>
      <c r="B1304" s="12" t="s">
        <v>1282</v>
      </c>
      <c r="C1304" s="24" t="s">
        <v>1276</v>
      </c>
      <c r="D1304" s="371">
        <v>13.14</v>
      </c>
      <c r="E1304" s="624">
        <v>4.84</v>
      </c>
      <c r="F1304" s="624">
        <f t="shared" si="36"/>
        <v>63.5976</v>
      </c>
      <c r="G1304" s="624">
        <f t="shared" si="35"/>
        <v>63.6</v>
      </c>
      <c r="H1304" s="19"/>
    </row>
    <row r="1305" ht="24" customHeight="1" spans="1:8">
      <c r="A1305" s="443">
        <v>1301</v>
      </c>
      <c r="B1305" s="12" t="s">
        <v>1283</v>
      </c>
      <c r="C1305" s="24" t="s">
        <v>1276</v>
      </c>
      <c r="D1305" s="371">
        <v>26.29</v>
      </c>
      <c r="E1305" s="624">
        <v>4.84</v>
      </c>
      <c r="F1305" s="624">
        <f t="shared" si="36"/>
        <v>127.2436</v>
      </c>
      <c r="G1305" s="624">
        <f t="shared" si="35"/>
        <v>127.24</v>
      </c>
      <c r="H1305" s="19"/>
    </row>
    <row r="1306" ht="24" customHeight="1" spans="1:8">
      <c r="A1306" s="443">
        <v>1302</v>
      </c>
      <c r="B1306" s="12" t="s">
        <v>1284</v>
      </c>
      <c r="C1306" s="24" t="s">
        <v>1276</v>
      </c>
      <c r="D1306" s="371">
        <v>44.62</v>
      </c>
      <c r="E1306" s="624">
        <v>4.84</v>
      </c>
      <c r="F1306" s="624">
        <f t="shared" si="36"/>
        <v>215.9608</v>
      </c>
      <c r="G1306" s="624">
        <f t="shared" si="35"/>
        <v>215.96</v>
      </c>
      <c r="H1306" s="19"/>
    </row>
    <row r="1307" ht="24" customHeight="1" spans="1:8">
      <c r="A1307" s="443">
        <v>1303</v>
      </c>
      <c r="B1307" s="12" t="s">
        <v>1285</v>
      </c>
      <c r="C1307" s="24" t="s">
        <v>1276</v>
      </c>
      <c r="D1307" s="371">
        <v>2</v>
      </c>
      <c r="E1307" s="624">
        <v>4.84</v>
      </c>
      <c r="F1307" s="624">
        <f t="shared" si="36"/>
        <v>9.68</v>
      </c>
      <c r="G1307" s="624">
        <f t="shared" si="35"/>
        <v>9.68</v>
      </c>
      <c r="H1307" s="19"/>
    </row>
    <row r="1308" ht="24" customHeight="1" spans="1:8">
      <c r="A1308" s="443">
        <v>1304</v>
      </c>
      <c r="B1308" s="12" t="s">
        <v>1286</v>
      </c>
      <c r="C1308" s="24" t="s">
        <v>1276</v>
      </c>
      <c r="D1308" s="371">
        <v>12.13</v>
      </c>
      <c r="E1308" s="624">
        <v>4.84</v>
      </c>
      <c r="F1308" s="624">
        <f t="shared" si="36"/>
        <v>58.7092</v>
      </c>
      <c r="G1308" s="624">
        <f t="shared" si="35"/>
        <v>58.71</v>
      </c>
      <c r="H1308" s="19"/>
    </row>
    <row r="1309" ht="24" customHeight="1" spans="1:8">
      <c r="A1309" s="443">
        <v>1305</v>
      </c>
      <c r="B1309" s="12" t="s">
        <v>1287</v>
      </c>
      <c r="C1309" s="24" t="s">
        <v>1276</v>
      </c>
      <c r="D1309" s="371">
        <v>9.96</v>
      </c>
      <c r="E1309" s="624">
        <v>4.84</v>
      </c>
      <c r="F1309" s="624">
        <f t="shared" si="36"/>
        <v>48.2064</v>
      </c>
      <c r="G1309" s="624">
        <f t="shared" si="35"/>
        <v>48.21</v>
      </c>
      <c r="H1309" s="19"/>
    </row>
    <row r="1310" ht="24" customHeight="1" spans="1:8">
      <c r="A1310" s="443">
        <v>1306</v>
      </c>
      <c r="B1310" s="12" t="s">
        <v>1288</v>
      </c>
      <c r="C1310" s="24" t="s">
        <v>1276</v>
      </c>
      <c r="D1310" s="371">
        <v>20</v>
      </c>
      <c r="E1310" s="624">
        <v>4.84</v>
      </c>
      <c r="F1310" s="624">
        <f t="shared" si="36"/>
        <v>96.8</v>
      </c>
      <c r="G1310" s="624">
        <f t="shared" si="35"/>
        <v>96.8</v>
      </c>
      <c r="H1310" s="19"/>
    </row>
    <row r="1311" ht="24" customHeight="1" spans="1:8">
      <c r="A1311" s="443">
        <v>1307</v>
      </c>
      <c r="B1311" s="12" t="s">
        <v>1289</v>
      </c>
      <c r="C1311" s="24" t="s">
        <v>1276</v>
      </c>
      <c r="D1311" s="371">
        <v>37.31</v>
      </c>
      <c r="E1311" s="624">
        <v>4.84</v>
      </c>
      <c r="F1311" s="624">
        <f t="shared" si="36"/>
        <v>180.5804</v>
      </c>
      <c r="G1311" s="624">
        <f t="shared" si="35"/>
        <v>180.58</v>
      </c>
      <c r="H1311" s="19"/>
    </row>
    <row r="1312" ht="24" customHeight="1" spans="1:8">
      <c r="A1312" s="443">
        <v>1308</v>
      </c>
      <c r="B1312" s="12" t="s">
        <v>1290</v>
      </c>
      <c r="C1312" s="24" t="s">
        <v>1276</v>
      </c>
      <c r="D1312" s="371">
        <v>19.02</v>
      </c>
      <c r="E1312" s="624">
        <v>4.84</v>
      </c>
      <c r="F1312" s="624">
        <f t="shared" si="36"/>
        <v>92.0568</v>
      </c>
      <c r="G1312" s="624">
        <f t="shared" si="35"/>
        <v>92.06</v>
      </c>
      <c r="H1312" s="19"/>
    </row>
    <row r="1313" ht="24" customHeight="1" spans="1:8">
      <c r="A1313" s="443">
        <v>1309</v>
      </c>
      <c r="B1313" s="12" t="s">
        <v>1291</v>
      </c>
      <c r="C1313" s="24" t="s">
        <v>1276</v>
      </c>
      <c r="D1313" s="371">
        <v>13.94</v>
      </c>
      <c r="E1313" s="624">
        <v>4.84</v>
      </c>
      <c r="F1313" s="624">
        <f t="shared" si="36"/>
        <v>67.4696</v>
      </c>
      <c r="G1313" s="624">
        <f t="shared" si="35"/>
        <v>67.47</v>
      </c>
      <c r="H1313" s="19"/>
    </row>
    <row r="1314" ht="24" customHeight="1" spans="1:8">
      <c r="A1314" s="443">
        <v>1310</v>
      </c>
      <c r="B1314" s="12" t="s">
        <v>1292</v>
      </c>
      <c r="C1314" s="24" t="s">
        <v>1276</v>
      </c>
      <c r="D1314" s="371">
        <v>11.1</v>
      </c>
      <c r="E1314" s="624">
        <v>4.84</v>
      </c>
      <c r="F1314" s="624">
        <f t="shared" si="36"/>
        <v>53.724</v>
      </c>
      <c r="G1314" s="624">
        <f t="shared" si="35"/>
        <v>53.72</v>
      </c>
      <c r="H1314" s="19"/>
    </row>
    <row r="1315" ht="24" customHeight="1" spans="1:8">
      <c r="A1315" s="443">
        <v>1311</v>
      </c>
      <c r="B1315" s="12" t="s">
        <v>1293</v>
      </c>
      <c r="C1315" s="24" t="s">
        <v>1276</v>
      </c>
      <c r="D1315" s="371">
        <v>14.1</v>
      </c>
      <c r="E1315" s="624">
        <v>4.84</v>
      </c>
      <c r="F1315" s="624">
        <f t="shared" si="36"/>
        <v>68.244</v>
      </c>
      <c r="G1315" s="624">
        <f t="shared" si="35"/>
        <v>68.24</v>
      </c>
      <c r="H1315" s="19"/>
    </row>
    <row r="1316" ht="24" customHeight="1" spans="1:8">
      <c r="A1316" s="443">
        <v>1312</v>
      </c>
      <c r="B1316" s="12" t="s">
        <v>1294</v>
      </c>
      <c r="C1316" s="24" t="s">
        <v>1276</v>
      </c>
      <c r="D1316" s="371">
        <v>4.76</v>
      </c>
      <c r="E1316" s="624">
        <v>4.84</v>
      </c>
      <c r="F1316" s="624">
        <f t="shared" si="36"/>
        <v>23.0384</v>
      </c>
      <c r="G1316" s="624">
        <f t="shared" si="35"/>
        <v>23.04</v>
      </c>
      <c r="H1316" s="19"/>
    </row>
    <row r="1317" ht="24" customHeight="1" spans="1:8">
      <c r="A1317" s="443">
        <v>1313</v>
      </c>
      <c r="B1317" s="12" t="s">
        <v>1295</v>
      </c>
      <c r="C1317" s="24" t="s">
        <v>1276</v>
      </c>
      <c r="D1317" s="371">
        <v>11.79</v>
      </c>
      <c r="E1317" s="624">
        <v>4.84</v>
      </c>
      <c r="F1317" s="624">
        <f t="shared" si="36"/>
        <v>57.0636</v>
      </c>
      <c r="G1317" s="624">
        <f t="shared" si="35"/>
        <v>57.06</v>
      </c>
      <c r="H1317" s="19"/>
    </row>
    <row r="1318" ht="24" customHeight="1" spans="1:8">
      <c r="A1318" s="443">
        <v>1314</v>
      </c>
      <c r="B1318" s="12" t="s">
        <v>1296</v>
      </c>
      <c r="C1318" s="24" t="s">
        <v>1276</v>
      </c>
      <c r="D1318" s="371">
        <v>21.78</v>
      </c>
      <c r="E1318" s="624">
        <v>4.84</v>
      </c>
      <c r="F1318" s="624">
        <f t="shared" si="36"/>
        <v>105.4152</v>
      </c>
      <c r="G1318" s="624">
        <f t="shared" si="35"/>
        <v>105.42</v>
      </c>
      <c r="H1318" s="19"/>
    </row>
    <row r="1319" ht="24" customHeight="1" spans="1:8">
      <c r="A1319" s="443">
        <v>1315</v>
      </c>
      <c r="B1319" s="12" t="s">
        <v>1297</v>
      </c>
      <c r="C1319" s="24" t="s">
        <v>1276</v>
      </c>
      <c r="D1319" s="371">
        <v>11.36</v>
      </c>
      <c r="E1319" s="624">
        <v>4.84</v>
      </c>
      <c r="F1319" s="624">
        <f t="shared" si="36"/>
        <v>54.9824</v>
      </c>
      <c r="G1319" s="624">
        <f t="shared" si="35"/>
        <v>54.98</v>
      </c>
      <c r="H1319" s="19"/>
    </row>
    <row r="1320" ht="24" customHeight="1" spans="1:8">
      <c r="A1320" s="443">
        <v>1316</v>
      </c>
      <c r="B1320" s="12" t="s">
        <v>1298</v>
      </c>
      <c r="C1320" s="24" t="s">
        <v>1276</v>
      </c>
      <c r="D1320" s="371">
        <v>46.95</v>
      </c>
      <c r="E1320" s="624">
        <v>4.84</v>
      </c>
      <c r="F1320" s="624">
        <f t="shared" si="36"/>
        <v>227.238</v>
      </c>
      <c r="G1320" s="624">
        <f t="shared" si="35"/>
        <v>227.24</v>
      </c>
      <c r="H1320" s="19"/>
    </row>
    <row r="1321" ht="24" customHeight="1" spans="1:8">
      <c r="A1321" s="443">
        <v>1317</v>
      </c>
      <c r="B1321" s="12" t="s">
        <v>1299</v>
      </c>
      <c r="C1321" s="24" t="s">
        <v>1276</v>
      </c>
      <c r="D1321" s="371">
        <v>29.64</v>
      </c>
      <c r="E1321" s="624">
        <v>4.84</v>
      </c>
      <c r="F1321" s="624">
        <f t="shared" si="36"/>
        <v>143.4576</v>
      </c>
      <c r="G1321" s="624">
        <f t="shared" si="35"/>
        <v>143.46</v>
      </c>
      <c r="H1321" s="19"/>
    </row>
    <row r="1322" ht="24" customHeight="1" spans="1:8">
      <c r="A1322" s="443">
        <v>1318</v>
      </c>
      <c r="B1322" s="12" t="s">
        <v>537</v>
      </c>
      <c r="C1322" s="24" t="s">
        <v>1276</v>
      </c>
      <c r="D1322" s="371">
        <v>12.25</v>
      </c>
      <c r="E1322" s="624">
        <v>4.84</v>
      </c>
      <c r="F1322" s="624">
        <f t="shared" si="36"/>
        <v>59.29</v>
      </c>
      <c r="G1322" s="624">
        <f t="shared" si="35"/>
        <v>59.29</v>
      </c>
      <c r="H1322" s="19"/>
    </row>
    <row r="1323" ht="24" customHeight="1" spans="1:8">
      <c r="A1323" s="443">
        <v>1319</v>
      </c>
      <c r="B1323" s="12" t="s">
        <v>1300</v>
      </c>
      <c r="C1323" s="24" t="s">
        <v>1276</v>
      </c>
      <c r="D1323" s="371">
        <v>22.11</v>
      </c>
      <c r="E1323" s="624">
        <v>4.84</v>
      </c>
      <c r="F1323" s="624">
        <f t="shared" si="36"/>
        <v>107.0124</v>
      </c>
      <c r="G1323" s="624">
        <f t="shared" si="35"/>
        <v>107.01</v>
      </c>
      <c r="H1323" s="19"/>
    </row>
    <row r="1324" ht="24" customHeight="1" spans="1:8">
      <c r="A1324" s="443">
        <v>1320</v>
      </c>
      <c r="B1324" s="12" t="s">
        <v>1301</v>
      </c>
      <c r="C1324" s="24" t="s">
        <v>1276</v>
      </c>
      <c r="D1324" s="371">
        <v>59.07</v>
      </c>
      <c r="E1324" s="624">
        <v>4.84</v>
      </c>
      <c r="F1324" s="624">
        <f t="shared" si="36"/>
        <v>285.8988</v>
      </c>
      <c r="G1324" s="624">
        <f t="shared" si="35"/>
        <v>285.9</v>
      </c>
      <c r="H1324" s="19"/>
    </row>
    <row r="1325" ht="24" customHeight="1" spans="1:8">
      <c r="A1325" s="443">
        <v>1321</v>
      </c>
      <c r="B1325" s="12" t="s">
        <v>1302</v>
      </c>
      <c r="C1325" s="24" t="s">
        <v>1276</v>
      </c>
      <c r="D1325" s="371">
        <v>20.52</v>
      </c>
      <c r="E1325" s="624">
        <v>4.84</v>
      </c>
      <c r="F1325" s="624">
        <f t="shared" si="36"/>
        <v>99.3168</v>
      </c>
      <c r="G1325" s="624">
        <f t="shared" si="35"/>
        <v>99.32</v>
      </c>
      <c r="H1325" s="19"/>
    </row>
    <row r="1326" ht="24" customHeight="1" spans="1:8">
      <c r="A1326" s="443">
        <v>1322</v>
      </c>
      <c r="B1326" s="12" t="s">
        <v>1303</v>
      </c>
      <c r="C1326" s="24" t="s">
        <v>1276</v>
      </c>
      <c r="D1326" s="371">
        <v>60.03</v>
      </c>
      <c r="E1326" s="624">
        <v>4.84</v>
      </c>
      <c r="F1326" s="624">
        <f t="shared" si="36"/>
        <v>290.5452</v>
      </c>
      <c r="G1326" s="624">
        <f t="shared" si="35"/>
        <v>290.55</v>
      </c>
      <c r="H1326" s="19"/>
    </row>
    <row r="1327" ht="24" customHeight="1" spans="1:8">
      <c r="A1327" s="443">
        <v>1323</v>
      </c>
      <c r="B1327" s="12" t="s">
        <v>1304</v>
      </c>
      <c r="C1327" s="24" t="s">
        <v>1276</v>
      </c>
      <c r="D1327" s="371">
        <v>27.73</v>
      </c>
      <c r="E1327" s="624">
        <v>4.84</v>
      </c>
      <c r="F1327" s="624">
        <f t="shared" si="36"/>
        <v>134.2132</v>
      </c>
      <c r="G1327" s="624">
        <f t="shared" si="35"/>
        <v>134.21</v>
      </c>
      <c r="H1327" s="19"/>
    </row>
    <row r="1328" ht="24" customHeight="1" spans="1:8">
      <c r="A1328" s="443">
        <v>1324</v>
      </c>
      <c r="B1328" s="12" t="s">
        <v>1305</v>
      </c>
      <c r="C1328" s="24" t="s">
        <v>1276</v>
      </c>
      <c r="D1328" s="371">
        <v>18.01</v>
      </c>
      <c r="E1328" s="624">
        <v>4.84</v>
      </c>
      <c r="F1328" s="624">
        <f t="shared" si="36"/>
        <v>87.1684</v>
      </c>
      <c r="G1328" s="624">
        <f t="shared" si="35"/>
        <v>87.17</v>
      </c>
      <c r="H1328" s="19"/>
    </row>
    <row r="1329" ht="24" customHeight="1" spans="1:8">
      <c r="A1329" s="443">
        <v>1325</v>
      </c>
      <c r="B1329" s="12" t="s">
        <v>1306</v>
      </c>
      <c r="C1329" s="24" t="s">
        <v>1276</v>
      </c>
      <c r="D1329" s="371">
        <v>12.66</v>
      </c>
      <c r="E1329" s="624">
        <v>4.84</v>
      </c>
      <c r="F1329" s="624">
        <f t="shared" si="36"/>
        <v>61.2744</v>
      </c>
      <c r="G1329" s="624">
        <f t="shared" si="35"/>
        <v>61.27</v>
      </c>
      <c r="H1329" s="19"/>
    </row>
    <row r="1330" ht="24" customHeight="1" spans="1:8">
      <c r="A1330" s="443">
        <v>1326</v>
      </c>
      <c r="B1330" s="12" t="s">
        <v>1307</v>
      </c>
      <c r="C1330" s="24" t="s">
        <v>1276</v>
      </c>
      <c r="D1330" s="371">
        <v>33.36</v>
      </c>
      <c r="E1330" s="624">
        <v>4.84</v>
      </c>
      <c r="F1330" s="624">
        <f t="shared" si="36"/>
        <v>161.4624</v>
      </c>
      <c r="G1330" s="624">
        <f t="shared" si="35"/>
        <v>161.46</v>
      </c>
      <c r="H1330" s="19"/>
    </row>
    <row r="1331" ht="24" customHeight="1" spans="1:8">
      <c r="A1331" s="443">
        <v>1327</v>
      </c>
      <c r="B1331" s="12" t="s">
        <v>1308</v>
      </c>
      <c r="C1331" s="24" t="s">
        <v>1276</v>
      </c>
      <c r="D1331" s="371">
        <v>26.42</v>
      </c>
      <c r="E1331" s="624">
        <v>4.84</v>
      </c>
      <c r="F1331" s="624">
        <f t="shared" si="36"/>
        <v>127.8728</v>
      </c>
      <c r="G1331" s="624">
        <f t="shared" si="35"/>
        <v>127.87</v>
      </c>
      <c r="H1331" s="19"/>
    </row>
    <row r="1332" ht="24" customHeight="1" spans="1:8">
      <c r="A1332" s="443">
        <v>1328</v>
      </c>
      <c r="B1332" s="12" t="s">
        <v>1309</v>
      </c>
      <c r="C1332" s="24" t="s">
        <v>1276</v>
      </c>
      <c r="D1332" s="371">
        <v>30.15</v>
      </c>
      <c r="E1332" s="624">
        <v>4.84</v>
      </c>
      <c r="F1332" s="624">
        <f t="shared" si="36"/>
        <v>145.926</v>
      </c>
      <c r="G1332" s="624">
        <f t="shared" si="35"/>
        <v>145.93</v>
      </c>
      <c r="H1332" s="19"/>
    </row>
    <row r="1333" ht="24" customHeight="1" spans="1:8">
      <c r="A1333" s="443">
        <v>1329</v>
      </c>
      <c r="B1333" s="12" t="s">
        <v>1310</v>
      </c>
      <c r="C1333" s="24" t="s">
        <v>1276</v>
      </c>
      <c r="D1333" s="371">
        <v>14.69</v>
      </c>
      <c r="E1333" s="624">
        <v>4.84</v>
      </c>
      <c r="F1333" s="624">
        <f t="shared" si="36"/>
        <v>71.0996</v>
      </c>
      <c r="G1333" s="624">
        <f t="shared" si="35"/>
        <v>71.1</v>
      </c>
      <c r="H1333" s="19"/>
    </row>
    <row r="1334" ht="24" customHeight="1" spans="1:8">
      <c r="A1334" s="443">
        <v>1330</v>
      </c>
      <c r="B1334" s="12" t="s">
        <v>1311</v>
      </c>
      <c r="C1334" s="24" t="s">
        <v>1276</v>
      </c>
      <c r="D1334" s="371">
        <v>13.59</v>
      </c>
      <c r="E1334" s="624">
        <v>4.84</v>
      </c>
      <c r="F1334" s="624">
        <f t="shared" si="36"/>
        <v>65.7756</v>
      </c>
      <c r="G1334" s="624">
        <f t="shared" si="35"/>
        <v>65.78</v>
      </c>
      <c r="H1334" s="19"/>
    </row>
    <row r="1335" ht="24" customHeight="1" spans="1:8">
      <c r="A1335" s="443">
        <v>1331</v>
      </c>
      <c r="B1335" s="12" t="s">
        <v>1312</v>
      </c>
      <c r="C1335" s="24" t="s">
        <v>1276</v>
      </c>
      <c r="D1335" s="371">
        <v>11.47</v>
      </c>
      <c r="E1335" s="624">
        <v>4.84</v>
      </c>
      <c r="F1335" s="624">
        <f t="shared" si="36"/>
        <v>55.5148</v>
      </c>
      <c r="G1335" s="624">
        <f t="shared" si="35"/>
        <v>55.51</v>
      </c>
      <c r="H1335" s="19"/>
    </row>
    <row r="1336" ht="24" customHeight="1" spans="1:8">
      <c r="A1336" s="443">
        <v>1332</v>
      </c>
      <c r="B1336" s="12" t="s">
        <v>1313</v>
      </c>
      <c r="C1336" s="24" t="s">
        <v>1276</v>
      </c>
      <c r="D1336" s="371">
        <v>0.91</v>
      </c>
      <c r="E1336" s="624">
        <v>4.84</v>
      </c>
      <c r="F1336" s="624">
        <f t="shared" si="36"/>
        <v>4.4044</v>
      </c>
      <c r="G1336" s="624">
        <f t="shared" si="35"/>
        <v>4.4</v>
      </c>
      <c r="H1336" s="19"/>
    </row>
    <row r="1337" ht="24" customHeight="1" spans="1:8">
      <c r="A1337" s="443">
        <v>1333</v>
      </c>
      <c r="B1337" s="12" t="s">
        <v>1314</v>
      </c>
      <c r="C1337" s="24" t="s">
        <v>1276</v>
      </c>
      <c r="D1337" s="371">
        <v>20.49</v>
      </c>
      <c r="E1337" s="624">
        <v>4.84</v>
      </c>
      <c r="F1337" s="624">
        <f t="shared" si="36"/>
        <v>99.1716</v>
      </c>
      <c r="G1337" s="624">
        <f t="shared" si="35"/>
        <v>99.17</v>
      </c>
      <c r="H1337" s="19"/>
    </row>
    <row r="1338" ht="24" customHeight="1" spans="1:8">
      <c r="A1338" s="443">
        <v>1334</v>
      </c>
      <c r="B1338" s="12" t="s">
        <v>1315</v>
      </c>
      <c r="C1338" s="24" t="s">
        <v>1276</v>
      </c>
      <c r="D1338" s="371">
        <v>14.57</v>
      </c>
      <c r="E1338" s="624">
        <v>4.84</v>
      </c>
      <c r="F1338" s="624">
        <f t="shared" si="36"/>
        <v>70.5188</v>
      </c>
      <c r="G1338" s="624">
        <f t="shared" si="35"/>
        <v>70.52</v>
      </c>
      <c r="H1338" s="19"/>
    </row>
    <row r="1339" ht="24" customHeight="1" spans="1:8">
      <c r="A1339" s="443">
        <v>1335</v>
      </c>
      <c r="B1339" s="12" t="s">
        <v>1316</v>
      </c>
      <c r="C1339" s="24" t="s">
        <v>1276</v>
      </c>
      <c r="D1339" s="371">
        <v>63.99</v>
      </c>
      <c r="E1339" s="624">
        <v>4.84</v>
      </c>
      <c r="F1339" s="624">
        <f t="shared" si="36"/>
        <v>309.7116</v>
      </c>
      <c r="G1339" s="624">
        <f t="shared" si="35"/>
        <v>309.71</v>
      </c>
      <c r="H1339" s="19"/>
    </row>
    <row r="1340" ht="24" customHeight="1" spans="1:8">
      <c r="A1340" s="443">
        <v>1336</v>
      </c>
      <c r="B1340" s="12" t="s">
        <v>1317</v>
      </c>
      <c r="C1340" s="24" t="s">
        <v>1276</v>
      </c>
      <c r="D1340" s="371">
        <v>5.1</v>
      </c>
      <c r="E1340" s="624">
        <v>4.84</v>
      </c>
      <c r="F1340" s="624">
        <f t="shared" si="36"/>
        <v>24.684</v>
      </c>
      <c r="G1340" s="624">
        <f t="shared" si="35"/>
        <v>24.68</v>
      </c>
      <c r="H1340" s="19"/>
    </row>
    <row r="1341" ht="24" customHeight="1" spans="1:8">
      <c r="A1341" s="443">
        <v>1337</v>
      </c>
      <c r="B1341" s="12" t="s">
        <v>1318</v>
      </c>
      <c r="C1341" s="24" t="s">
        <v>1276</v>
      </c>
      <c r="D1341" s="371">
        <v>185.7</v>
      </c>
      <c r="E1341" s="624">
        <v>4.84</v>
      </c>
      <c r="F1341" s="624">
        <f t="shared" si="36"/>
        <v>898.788</v>
      </c>
      <c r="G1341" s="624">
        <f t="shared" si="35"/>
        <v>898.79</v>
      </c>
      <c r="H1341" s="19"/>
    </row>
    <row r="1342" ht="24" customHeight="1" spans="1:8">
      <c r="A1342" s="443">
        <v>1338</v>
      </c>
      <c r="B1342" s="12" t="s">
        <v>1319</v>
      </c>
      <c r="C1342" s="24" t="s">
        <v>1276</v>
      </c>
      <c r="D1342" s="371">
        <v>94.3</v>
      </c>
      <c r="E1342" s="624">
        <v>4.84</v>
      </c>
      <c r="F1342" s="624">
        <f t="shared" si="36"/>
        <v>456.412</v>
      </c>
      <c r="G1342" s="624">
        <f t="shared" si="35"/>
        <v>456.41</v>
      </c>
      <c r="H1342" s="19"/>
    </row>
    <row r="1343" ht="24" customHeight="1" spans="1:8">
      <c r="A1343" s="443">
        <v>1339</v>
      </c>
      <c r="B1343" s="12" t="s">
        <v>1320</v>
      </c>
      <c r="C1343" s="24" t="s">
        <v>1321</v>
      </c>
      <c r="D1343" s="371">
        <v>41.15</v>
      </c>
      <c r="E1343" s="624">
        <v>4.84</v>
      </c>
      <c r="F1343" s="624">
        <f t="shared" si="36"/>
        <v>199.166</v>
      </c>
      <c r="G1343" s="624">
        <f t="shared" si="35"/>
        <v>199.17</v>
      </c>
      <c r="H1343" s="19"/>
    </row>
    <row r="1344" ht="24" customHeight="1" spans="1:8">
      <c r="A1344" s="443">
        <v>1340</v>
      </c>
      <c r="B1344" s="12" t="s">
        <v>1322</v>
      </c>
      <c r="C1344" s="24" t="s">
        <v>1321</v>
      </c>
      <c r="D1344" s="371">
        <v>12.78</v>
      </c>
      <c r="E1344" s="624">
        <v>4.84</v>
      </c>
      <c r="F1344" s="624">
        <f t="shared" si="36"/>
        <v>61.8552</v>
      </c>
      <c r="G1344" s="624">
        <f t="shared" si="35"/>
        <v>61.86</v>
      </c>
      <c r="H1344" s="19"/>
    </row>
    <row r="1345" ht="24" customHeight="1" spans="1:8">
      <c r="A1345" s="443">
        <v>1341</v>
      </c>
      <c r="B1345" s="12" t="s">
        <v>1323</v>
      </c>
      <c r="C1345" s="24" t="s">
        <v>1321</v>
      </c>
      <c r="D1345" s="371">
        <v>7.29</v>
      </c>
      <c r="E1345" s="624">
        <v>4.84</v>
      </c>
      <c r="F1345" s="624">
        <f t="shared" si="36"/>
        <v>35.2836</v>
      </c>
      <c r="G1345" s="624">
        <f t="shared" si="35"/>
        <v>35.28</v>
      </c>
      <c r="H1345" s="19"/>
    </row>
    <row r="1346" ht="24" customHeight="1" spans="1:8">
      <c r="A1346" s="443">
        <v>1342</v>
      </c>
      <c r="B1346" s="12" t="s">
        <v>1324</v>
      </c>
      <c r="C1346" s="24" t="s">
        <v>1321</v>
      </c>
      <c r="D1346" s="371">
        <v>13.95</v>
      </c>
      <c r="E1346" s="624">
        <v>4.84</v>
      </c>
      <c r="F1346" s="624">
        <f t="shared" si="36"/>
        <v>67.518</v>
      </c>
      <c r="G1346" s="624">
        <f t="shared" si="35"/>
        <v>67.52</v>
      </c>
      <c r="H1346" s="19"/>
    </row>
    <row r="1347" ht="24" customHeight="1" spans="1:8">
      <c r="A1347" s="443">
        <v>1343</v>
      </c>
      <c r="B1347" s="12" t="s">
        <v>1325</v>
      </c>
      <c r="C1347" s="24" t="s">
        <v>1321</v>
      </c>
      <c r="D1347" s="371">
        <v>24.14</v>
      </c>
      <c r="E1347" s="624">
        <v>4.84</v>
      </c>
      <c r="F1347" s="624">
        <f t="shared" si="36"/>
        <v>116.8376</v>
      </c>
      <c r="G1347" s="624">
        <f t="shared" si="35"/>
        <v>116.84</v>
      </c>
      <c r="H1347" s="19"/>
    </row>
    <row r="1348" ht="24" customHeight="1" spans="1:8">
      <c r="A1348" s="443">
        <v>1344</v>
      </c>
      <c r="B1348" s="12" t="s">
        <v>1326</v>
      </c>
      <c r="C1348" s="24" t="s">
        <v>1321</v>
      </c>
      <c r="D1348" s="371">
        <v>13.79</v>
      </c>
      <c r="E1348" s="624">
        <v>4.84</v>
      </c>
      <c r="F1348" s="624">
        <f t="shared" si="36"/>
        <v>66.7436</v>
      </c>
      <c r="G1348" s="624">
        <f t="shared" si="35"/>
        <v>66.74</v>
      </c>
      <c r="H1348" s="19"/>
    </row>
    <row r="1349" ht="24" customHeight="1" spans="1:8">
      <c r="A1349" s="443">
        <v>1345</v>
      </c>
      <c r="B1349" s="12" t="s">
        <v>1327</v>
      </c>
      <c r="C1349" s="24" t="s">
        <v>1321</v>
      </c>
      <c r="D1349" s="371">
        <v>2.25</v>
      </c>
      <c r="E1349" s="624">
        <v>4.84</v>
      </c>
      <c r="F1349" s="624">
        <f t="shared" si="36"/>
        <v>10.89</v>
      </c>
      <c r="G1349" s="624">
        <f t="shared" ref="G1349:G1412" si="37">ROUND(F1349,2)</f>
        <v>10.89</v>
      </c>
      <c r="H1349" s="19"/>
    </row>
    <row r="1350" ht="24" customHeight="1" spans="1:8">
      <c r="A1350" s="443">
        <v>1346</v>
      </c>
      <c r="B1350" s="12" t="s">
        <v>1328</v>
      </c>
      <c r="C1350" s="24" t="s">
        <v>1321</v>
      </c>
      <c r="D1350" s="371">
        <v>15.35</v>
      </c>
      <c r="E1350" s="624">
        <v>4.84</v>
      </c>
      <c r="F1350" s="624">
        <f t="shared" si="36"/>
        <v>74.294</v>
      </c>
      <c r="G1350" s="624">
        <f t="shared" si="37"/>
        <v>74.29</v>
      </c>
      <c r="H1350" s="19"/>
    </row>
    <row r="1351" ht="24" customHeight="1" spans="1:8">
      <c r="A1351" s="443">
        <v>1347</v>
      </c>
      <c r="B1351" s="12" t="s">
        <v>1329</v>
      </c>
      <c r="C1351" s="24" t="s">
        <v>1321</v>
      </c>
      <c r="D1351" s="371">
        <v>13.97</v>
      </c>
      <c r="E1351" s="624">
        <v>4.84</v>
      </c>
      <c r="F1351" s="624">
        <f t="shared" ref="F1351:F1414" si="38">D1351*E1351</f>
        <v>67.6148</v>
      </c>
      <c r="G1351" s="624">
        <f t="shared" si="37"/>
        <v>67.61</v>
      </c>
      <c r="H1351" s="19"/>
    </row>
    <row r="1352" ht="24" customHeight="1" spans="1:8">
      <c r="A1352" s="443">
        <v>1348</v>
      </c>
      <c r="B1352" s="12" t="s">
        <v>1330</v>
      </c>
      <c r="C1352" s="24" t="s">
        <v>1321</v>
      </c>
      <c r="D1352" s="371">
        <v>3.18</v>
      </c>
      <c r="E1352" s="624">
        <v>4.84</v>
      </c>
      <c r="F1352" s="624">
        <f t="shared" si="38"/>
        <v>15.3912</v>
      </c>
      <c r="G1352" s="624">
        <f t="shared" si="37"/>
        <v>15.39</v>
      </c>
      <c r="H1352" s="19"/>
    </row>
    <row r="1353" ht="24" customHeight="1" spans="1:8">
      <c r="A1353" s="443">
        <v>1349</v>
      </c>
      <c r="B1353" s="12" t="s">
        <v>1331</v>
      </c>
      <c r="C1353" s="24" t="s">
        <v>1321</v>
      </c>
      <c r="D1353" s="371">
        <v>32.53</v>
      </c>
      <c r="E1353" s="624">
        <v>4.84</v>
      </c>
      <c r="F1353" s="624">
        <f t="shared" si="38"/>
        <v>157.4452</v>
      </c>
      <c r="G1353" s="624">
        <f t="shared" si="37"/>
        <v>157.45</v>
      </c>
      <c r="H1353" s="19"/>
    </row>
    <row r="1354" ht="24" customHeight="1" spans="1:8">
      <c r="A1354" s="443">
        <v>1350</v>
      </c>
      <c r="B1354" s="12" t="s">
        <v>1332</v>
      </c>
      <c r="C1354" s="24" t="s">
        <v>1321</v>
      </c>
      <c r="D1354" s="371">
        <v>26.81</v>
      </c>
      <c r="E1354" s="624">
        <v>4.84</v>
      </c>
      <c r="F1354" s="624">
        <f t="shared" si="38"/>
        <v>129.7604</v>
      </c>
      <c r="G1354" s="624">
        <f t="shared" si="37"/>
        <v>129.76</v>
      </c>
      <c r="H1354" s="19"/>
    </row>
    <row r="1355" ht="24" customHeight="1" spans="1:8">
      <c r="A1355" s="443">
        <v>1351</v>
      </c>
      <c r="B1355" s="12" t="s">
        <v>28</v>
      </c>
      <c r="C1355" s="24" t="s">
        <v>1321</v>
      </c>
      <c r="D1355" s="371">
        <v>4.72</v>
      </c>
      <c r="E1355" s="624">
        <v>4.84</v>
      </c>
      <c r="F1355" s="624">
        <f t="shared" si="38"/>
        <v>22.8448</v>
      </c>
      <c r="G1355" s="624">
        <f t="shared" si="37"/>
        <v>22.84</v>
      </c>
      <c r="H1355" s="19"/>
    </row>
    <row r="1356" ht="24" customHeight="1" spans="1:8">
      <c r="A1356" s="443">
        <v>1352</v>
      </c>
      <c r="B1356" s="12" t="s">
        <v>1333</v>
      </c>
      <c r="C1356" s="24" t="s">
        <v>1321</v>
      </c>
      <c r="D1356" s="371">
        <v>32.67</v>
      </c>
      <c r="E1356" s="624">
        <v>4.84</v>
      </c>
      <c r="F1356" s="624">
        <f t="shared" si="38"/>
        <v>158.1228</v>
      </c>
      <c r="G1356" s="624">
        <f t="shared" si="37"/>
        <v>158.12</v>
      </c>
      <c r="H1356" s="19"/>
    </row>
    <row r="1357" ht="24" customHeight="1" spans="1:8">
      <c r="A1357" s="443">
        <v>1353</v>
      </c>
      <c r="B1357" s="12" t="s">
        <v>1334</v>
      </c>
      <c r="C1357" s="24" t="s">
        <v>1321</v>
      </c>
      <c r="D1357" s="371">
        <v>29.23</v>
      </c>
      <c r="E1357" s="624">
        <v>4.84</v>
      </c>
      <c r="F1357" s="624">
        <f t="shared" si="38"/>
        <v>141.4732</v>
      </c>
      <c r="G1357" s="624">
        <f t="shared" si="37"/>
        <v>141.47</v>
      </c>
      <c r="H1357" s="19"/>
    </row>
    <row r="1358" ht="24" customHeight="1" spans="1:8">
      <c r="A1358" s="443">
        <v>1354</v>
      </c>
      <c r="B1358" s="12" t="s">
        <v>1335</v>
      </c>
      <c r="C1358" s="24" t="s">
        <v>1321</v>
      </c>
      <c r="D1358" s="371">
        <v>13.09</v>
      </c>
      <c r="E1358" s="624">
        <v>4.84</v>
      </c>
      <c r="F1358" s="624">
        <f t="shared" si="38"/>
        <v>63.3556</v>
      </c>
      <c r="G1358" s="624">
        <f t="shared" si="37"/>
        <v>63.36</v>
      </c>
      <c r="H1358" s="19"/>
    </row>
    <row r="1359" ht="24" customHeight="1" spans="1:8">
      <c r="A1359" s="443">
        <v>1355</v>
      </c>
      <c r="B1359" s="12" t="s">
        <v>1336</v>
      </c>
      <c r="C1359" s="24" t="s">
        <v>1321</v>
      </c>
      <c r="D1359" s="371">
        <v>8.89</v>
      </c>
      <c r="E1359" s="624">
        <v>4.84</v>
      </c>
      <c r="F1359" s="624">
        <f t="shared" si="38"/>
        <v>43.0276</v>
      </c>
      <c r="G1359" s="624">
        <f t="shared" si="37"/>
        <v>43.03</v>
      </c>
      <c r="H1359" s="19"/>
    </row>
    <row r="1360" ht="24" customHeight="1" spans="1:8">
      <c r="A1360" s="443">
        <v>1356</v>
      </c>
      <c r="B1360" s="12" t="s">
        <v>1337</v>
      </c>
      <c r="C1360" s="24" t="s">
        <v>1321</v>
      </c>
      <c r="D1360" s="371">
        <v>9.09</v>
      </c>
      <c r="E1360" s="624">
        <v>4.84</v>
      </c>
      <c r="F1360" s="624">
        <f t="shared" si="38"/>
        <v>43.9956</v>
      </c>
      <c r="G1360" s="624">
        <f t="shared" si="37"/>
        <v>44</v>
      </c>
      <c r="H1360" s="19"/>
    </row>
    <row r="1361" ht="24" customHeight="1" spans="1:8">
      <c r="A1361" s="443">
        <v>1357</v>
      </c>
      <c r="B1361" s="12" t="s">
        <v>1338</v>
      </c>
      <c r="C1361" s="24" t="s">
        <v>1321</v>
      </c>
      <c r="D1361" s="371">
        <v>34.53</v>
      </c>
      <c r="E1361" s="624">
        <v>4.84</v>
      </c>
      <c r="F1361" s="624">
        <f t="shared" si="38"/>
        <v>167.1252</v>
      </c>
      <c r="G1361" s="624">
        <f t="shared" si="37"/>
        <v>167.13</v>
      </c>
      <c r="H1361" s="19"/>
    </row>
    <row r="1362" ht="24" customHeight="1" spans="1:8">
      <c r="A1362" s="443">
        <v>1358</v>
      </c>
      <c r="B1362" s="12" t="s">
        <v>1339</v>
      </c>
      <c r="C1362" s="24" t="s">
        <v>1321</v>
      </c>
      <c r="D1362" s="371">
        <v>5.26</v>
      </c>
      <c r="E1362" s="624">
        <v>4.84</v>
      </c>
      <c r="F1362" s="624">
        <f t="shared" si="38"/>
        <v>25.4584</v>
      </c>
      <c r="G1362" s="624">
        <f t="shared" si="37"/>
        <v>25.46</v>
      </c>
      <c r="H1362" s="19"/>
    </row>
    <row r="1363" ht="24" customHeight="1" spans="1:8">
      <c r="A1363" s="443">
        <v>1359</v>
      </c>
      <c r="B1363" s="12" t="s">
        <v>1340</v>
      </c>
      <c r="C1363" s="24" t="s">
        <v>1321</v>
      </c>
      <c r="D1363" s="371">
        <v>20.66</v>
      </c>
      <c r="E1363" s="624">
        <v>4.84</v>
      </c>
      <c r="F1363" s="624">
        <f t="shared" si="38"/>
        <v>99.9944</v>
      </c>
      <c r="G1363" s="624">
        <f t="shared" si="37"/>
        <v>99.99</v>
      </c>
      <c r="H1363" s="19"/>
    </row>
    <row r="1364" ht="24" customHeight="1" spans="1:8">
      <c r="A1364" s="443">
        <v>1360</v>
      </c>
      <c r="B1364" s="12" t="s">
        <v>1341</v>
      </c>
      <c r="C1364" s="24" t="s">
        <v>1321</v>
      </c>
      <c r="D1364" s="371">
        <v>30.26</v>
      </c>
      <c r="E1364" s="624">
        <v>4.84</v>
      </c>
      <c r="F1364" s="624">
        <f t="shared" si="38"/>
        <v>146.4584</v>
      </c>
      <c r="G1364" s="624">
        <f t="shared" si="37"/>
        <v>146.46</v>
      </c>
      <c r="H1364" s="19"/>
    </row>
    <row r="1365" ht="24" customHeight="1" spans="1:8">
      <c r="A1365" s="443">
        <v>1361</v>
      </c>
      <c r="B1365" s="12" t="s">
        <v>1342</v>
      </c>
      <c r="C1365" s="24" t="s">
        <v>1321</v>
      </c>
      <c r="D1365" s="371">
        <v>32.19</v>
      </c>
      <c r="E1365" s="624">
        <v>4.84</v>
      </c>
      <c r="F1365" s="624">
        <f t="shared" si="38"/>
        <v>155.7996</v>
      </c>
      <c r="G1365" s="624">
        <f t="shared" si="37"/>
        <v>155.8</v>
      </c>
      <c r="H1365" s="19"/>
    </row>
    <row r="1366" ht="24" customHeight="1" spans="1:8">
      <c r="A1366" s="443">
        <v>1362</v>
      </c>
      <c r="B1366" s="12" t="s">
        <v>1343</v>
      </c>
      <c r="C1366" s="24" t="s">
        <v>1321</v>
      </c>
      <c r="D1366" s="371">
        <v>13.02</v>
      </c>
      <c r="E1366" s="624">
        <v>4.84</v>
      </c>
      <c r="F1366" s="624">
        <f t="shared" si="38"/>
        <v>63.0168</v>
      </c>
      <c r="G1366" s="624">
        <f t="shared" si="37"/>
        <v>63.02</v>
      </c>
      <c r="H1366" s="19"/>
    </row>
    <row r="1367" ht="24" customHeight="1" spans="1:8">
      <c r="A1367" s="443">
        <v>1363</v>
      </c>
      <c r="B1367" s="12" t="s">
        <v>1344</v>
      </c>
      <c r="C1367" s="24" t="s">
        <v>1321</v>
      </c>
      <c r="D1367" s="371">
        <v>31.56</v>
      </c>
      <c r="E1367" s="624">
        <v>4.84</v>
      </c>
      <c r="F1367" s="624">
        <f t="shared" si="38"/>
        <v>152.7504</v>
      </c>
      <c r="G1367" s="624">
        <f t="shared" si="37"/>
        <v>152.75</v>
      </c>
      <c r="H1367" s="19"/>
    </row>
    <row r="1368" ht="24" customHeight="1" spans="1:8">
      <c r="A1368" s="443">
        <v>1364</v>
      </c>
      <c r="B1368" s="12" t="s">
        <v>1345</v>
      </c>
      <c r="C1368" s="24" t="s">
        <v>1321</v>
      </c>
      <c r="D1368" s="371">
        <v>40.22</v>
      </c>
      <c r="E1368" s="624">
        <v>4.84</v>
      </c>
      <c r="F1368" s="624">
        <f t="shared" si="38"/>
        <v>194.6648</v>
      </c>
      <c r="G1368" s="624">
        <f t="shared" si="37"/>
        <v>194.66</v>
      </c>
      <c r="H1368" s="19"/>
    </row>
    <row r="1369" ht="24" customHeight="1" spans="1:8">
      <c r="A1369" s="443">
        <v>1365</v>
      </c>
      <c r="B1369" s="12" t="s">
        <v>1346</v>
      </c>
      <c r="C1369" s="24" t="s">
        <v>1321</v>
      </c>
      <c r="D1369" s="371">
        <v>28.85</v>
      </c>
      <c r="E1369" s="624">
        <v>4.84</v>
      </c>
      <c r="F1369" s="624">
        <f t="shared" si="38"/>
        <v>139.634</v>
      </c>
      <c r="G1369" s="624">
        <f t="shared" si="37"/>
        <v>139.63</v>
      </c>
      <c r="H1369" s="19"/>
    </row>
    <row r="1370" ht="24" customHeight="1" spans="1:8">
      <c r="A1370" s="443">
        <v>1366</v>
      </c>
      <c r="B1370" s="12" t="s">
        <v>1347</v>
      </c>
      <c r="C1370" s="24" t="s">
        <v>1321</v>
      </c>
      <c r="D1370" s="371">
        <v>227.37</v>
      </c>
      <c r="E1370" s="624">
        <v>4.84</v>
      </c>
      <c r="F1370" s="624">
        <f t="shared" si="38"/>
        <v>1100.4708</v>
      </c>
      <c r="G1370" s="624">
        <f t="shared" si="37"/>
        <v>1100.47</v>
      </c>
      <c r="H1370" s="19"/>
    </row>
    <row r="1371" ht="24" customHeight="1" spans="1:8">
      <c r="A1371" s="443">
        <v>1367</v>
      </c>
      <c r="B1371" s="12" t="s">
        <v>1348</v>
      </c>
      <c r="C1371" s="24" t="s">
        <v>1321</v>
      </c>
      <c r="D1371" s="371">
        <v>28.17</v>
      </c>
      <c r="E1371" s="624">
        <v>4.84</v>
      </c>
      <c r="F1371" s="624">
        <f t="shared" si="38"/>
        <v>136.3428</v>
      </c>
      <c r="G1371" s="624">
        <f t="shared" si="37"/>
        <v>136.34</v>
      </c>
      <c r="H1371" s="19"/>
    </row>
    <row r="1372" ht="24" customHeight="1" spans="1:8">
      <c r="A1372" s="443">
        <v>1368</v>
      </c>
      <c r="B1372" s="12" t="s">
        <v>1349</v>
      </c>
      <c r="C1372" s="24" t="s">
        <v>1321</v>
      </c>
      <c r="D1372" s="371">
        <v>15.08</v>
      </c>
      <c r="E1372" s="624">
        <v>4.84</v>
      </c>
      <c r="F1372" s="624">
        <f t="shared" si="38"/>
        <v>72.9872</v>
      </c>
      <c r="G1372" s="624">
        <f t="shared" si="37"/>
        <v>72.99</v>
      </c>
      <c r="H1372" s="19"/>
    </row>
    <row r="1373" ht="24" customHeight="1" spans="1:8">
      <c r="A1373" s="443">
        <v>1369</v>
      </c>
      <c r="B1373" s="12" t="s">
        <v>1350</v>
      </c>
      <c r="C1373" s="24" t="s">
        <v>1321</v>
      </c>
      <c r="D1373" s="371">
        <v>8.79</v>
      </c>
      <c r="E1373" s="624">
        <v>4.84</v>
      </c>
      <c r="F1373" s="624">
        <f t="shared" si="38"/>
        <v>42.5436</v>
      </c>
      <c r="G1373" s="624">
        <f t="shared" si="37"/>
        <v>42.54</v>
      </c>
      <c r="H1373" s="19"/>
    </row>
    <row r="1374" ht="24" customHeight="1" spans="1:8">
      <c r="A1374" s="443">
        <v>1370</v>
      </c>
      <c r="B1374" s="12" t="s">
        <v>1351</v>
      </c>
      <c r="C1374" s="24" t="s">
        <v>1321</v>
      </c>
      <c r="D1374" s="371">
        <v>9.72</v>
      </c>
      <c r="E1374" s="624">
        <v>4.84</v>
      </c>
      <c r="F1374" s="624">
        <f t="shared" si="38"/>
        <v>47.0448</v>
      </c>
      <c r="G1374" s="624">
        <f t="shared" si="37"/>
        <v>47.04</v>
      </c>
      <c r="H1374" s="19"/>
    </row>
    <row r="1375" ht="24" customHeight="1" spans="1:8">
      <c r="A1375" s="443">
        <v>1371</v>
      </c>
      <c r="B1375" s="12" t="s">
        <v>1352</v>
      </c>
      <c r="C1375" s="24" t="s">
        <v>1321</v>
      </c>
      <c r="D1375" s="371">
        <v>25.6</v>
      </c>
      <c r="E1375" s="624">
        <v>4.84</v>
      </c>
      <c r="F1375" s="624">
        <f t="shared" si="38"/>
        <v>123.904</v>
      </c>
      <c r="G1375" s="624">
        <f t="shared" si="37"/>
        <v>123.9</v>
      </c>
      <c r="H1375" s="19"/>
    </row>
    <row r="1376" ht="24" customHeight="1" spans="1:8">
      <c r="A1376" s="443">
        <v>1372</v>
      </c>
      <c r="B1376" s="12" t="s">
        <v>1353</v>
      </c>
      <c r="C1376" s="24" t="s">
        <v>1321</v>
      </c>
      <c r="D1376" s="371">
        <v>14.33</v>
      </c>
      <c r="E1376" s="624">
        <v>4.84</v>
      </c>
      <c r="F1376" s="624">
        <f t="shared" si="38"/>
        <v>69.3572</v>
      </c>
      <c r="G1376" s="624">
        <f t="shared" si="37"/>
        <v>69.36</v>
      </c>
      <c r="H1376" s="19"/>
    </row>
    <row r="1377" ht="24" customHeight="1" spans="1:8">
      <c r="A1377" s="443">
        <v>1373</v>
      </c>
      <c r="B1377" s="12" t="s">
        <v>1354</v>
      </c>
      <c r="C1377" s="24" t="s">
        <v>1321</v>
      </c>
      <c r="D1377" s="371">
        <v>61.57</v>
      </c>
      <c r="E1377" s="624">
        <v>4.84</v>
      </c>
      <c r="F1377" s="624">
        <f t="shared" si="38"/>
        <v>297.9988</v>
      </c>
      <c r="G1377" s="624">
        <f t="shared" si="37"/>
        <v>298</v>
      </c>
      <c r="H1377" s="19"/>
    </row>
    <row r="1378" ht="24" customHeight="1" spans="1:8">
      <c r="A1378" s="443">
        <v>1374</v>
      </c>
      <c r="B1378" s="12" t="s">
        <v>1355</v>
      </c>
      <c r="C1378" s="24" t="s">
        <v>1321</v>
      </c>
      <c r="D1378" s="371">
        <v>6.04</v>
      </c>
      <c r="E1378" s="624">
        <v>4.84</v>
      </c>
      <c r="F1378" s="624">
        <f t="shared" si="38"/>
        <v>29.2336</v>
      </c>
      <c r="G1378" s="624">
        <f t="shared" si="37"/>
        <v>29.23</v>
      </c>
      <c r="H1378" s="19"/>
    </row>
    <row r="1379" ht="24" customHeight="1" spans="1:8">
      <c r="A1379" s="443">
        <v>1375</v>
      </c>
      <c r="B1379" s="12" t="s">
        <v>1356</v>
      </c>
      <c r="C1379" s="24" t="s">
        <v>1321</v>
      </c>
      <c r="D1379" s="371">
        <v>182.4</v>
      </c>
      <c r="E1379" s="624">
        <v>4.84</v>
      </c>
      <c r="F1379" s="624">
        <f t="shared" si="38"/>
        <v>882.816</v>
      </c>
      <c r="G1379" s="624">
        <f t="shared" si="37"/>
        <v>882.82</v>
      </c>
      <c r="H1379" s="19"/>
    </row>
    <row r="1380" ht="24" customHeight="1" spans="1:8">
      <c r="A1380" s="443">
        <v>1376</v>
      </c>
      <c r="B1380" s="12" t="s">
        <v>1357</v>
      </c>
      <c r="C1380" s="24" t="s">
        <v>1358</v>
      </c>
      <c r="D1380" s="371">
        <v>6.95</v>
      </c>
      <c r="E1380" s="624">
        <v>4.84</v>
      </c>
      <c r="F1380" s="624">
        <f t="shared" si="38"/>
        <v>33.638</v>
      </c>
      <c r="G1380" s="624">
        <f t="shared" si="37"/>
        <v>33.64</v>
      </c>
      <c r="H1380" s="19"/>
    </row>
    <row r="1381" ht="24" customHeight="1" spans="1:8">
      <c r="A1381" s="443">
        <v>1377</v>
      </c>
      <c r="B1381" s="12" t="s">
        <v>1359</v>
      </c>
      <c r="C1381" s="24" t="s">
        <v>1358</v>
      </c>
      <c r="D1381" s="371">
        <v>1.84</v>
      </c>
      <c r="E1381" s="624">
        <v>4.84</v>
      </c>
      <c r="F1381" s="624">
        <f t="shared" si="38"/>
        <v>8.9056</v>
      </c>
      <c r="G1381" s="624">
        <f t="shared" si="37"/>
        <v>8.91</v>
      </c>
      <c r="H1381" s="19"/>
    </row>
    <row r="1382" ht="24" customHeight="1" spans="1:8">
      <c r="A1382" s="443">
        <v>1378</v>
      </c>
      <c r="B1382" s="12" t="s">
        <v>1360</v>
      </c>
      <c r="C1382" s="24" t="s">
        <v>1358</v>
      </c>
      <c r="D1382" s="371">
        <v>7.62</v>
      </c>
      <c r="E1382" s="624">
        <v>4.84</v>
      </c>
      <c r="F1382" s="624">
        <f t="shared" si="38"/>
        <v>36.8808</v>
      </c>
      <c r="G1382" s="624">
        <f t="shared" si="37"/>
        <v>36.88</v>
      </c>
      <c r="H1382" s="19"/>
    </row>
    <row r="1383" ht="24" customHeight="1" spans="1:8">
      <c r="A1383" s="443">
        <v>1379</v>
      </c>
      <c r="B1383" s="12" t="s">
        <v>1361</v>
      </c>
      <c r="C1383" s="24" t="s">
        <v>1358</v>
      </c>
      <c r="D1383" s="371">
        <v>8.71</v>
      </c>
      <c r="E1383" s="624">
        <v>4.84</v>
      </c>
      <c r="F1383" s="624">
        <f t="shared" si="38"/>
        <v>42.1564</v>
      </c>
      <c r="G1383" s="624">
        <f t="shared" si="37"/>
        <v>42.16</v>
      </c>
      <c r="H1383" s="19"/>
    </row>
    <row r="1384" ht="24" customHeight="1" spans="1:8">
      <c r="A1384" s="443">
        <v>1380</v>
      </c>
      <c r="B1384" s="12" t="s">
        <v>1362</v>
      </c>
      <c r="C1384" s="24" t="s">
        <v>1358</v>
      </c>
      <c r="D1384" s="371">
        <v>10.12</v>
      </c>
      <c r="E1384" s="624">
        <v>4.84</v>
      </c>
      <c r="F1384" s="624">
        <f t="shared" si="38"/>
        <v>48.9808</v>
      </c>
      <c r="G1384" s="624">
        <f t="shared" si="37"/>
        <v>48.98</v>
      </c>
      <c r="H1384" s="19"/>
    </row>
    <row r="1385" ht="24" customHeight="1" spans="1:8">
      <c r="A1385" s="443">
        <v>1381</v>
      </c>
      <c r="B1385" s="12" t="s">
        <v>1363</v>
      </c>
      <c r="C1385" s="24" t="s">
        <v>1358</v>
      </c>
      <c r="D1385" s="371">
        <v>29.83</v>
      </c>
      <c r="E1385" s="624">
        <v>4.84</v>
      </c>
      <c r="F1385" s="624">
        <f t="shared" si="38"/>
        <v>144.3772</v>
      </c>
      <c r="G1385" s="624">
        <f t="shared" si="37"/>
        <v>144.38</v>
      </c>
      <c r="H1385" s="19"/>
    </row>
    <row r="1386" ht="24" customHeight="1" spans="1:8">
      <c r="A1386" s="443">
        <v>1382</v>
      </c>
      <c r="B1386" s="12" t="s">
        <v>1364</v>
      </c>
      <c r="C1386" s="24" t="s">
        <v>1358</v>
      </c>
      <c r="D1386" s="371">
        <v>12.65</v>
      </c>
      <c r="E1386" s="624">
        <v>4.84</v>
      </c>
      <c r="F1386" s="624">
        <f t="shared" si="38"/>
        <v>61.226</v>
      </c>
      <c r="G1386" s="624">
        <f t="shared" si="37"/>
        <v>61.23</v>
      </c>
      <c r="H1386" s="19"/>
    </row>
    <row r="1387" ht="24" customHeight="1" spans="1:8">
      <c r="A1387" s="443">
        <v>1383</v>
      </c>
      <c r="B1387" s="12" t="s">
        <v>1365</v>
      </c>
      <c r="C1387" s="24" t="s">
        <v>1358</v>
      </c>
      <c r="D1387" s="371">
        <v>12.99</v>
      </c>
      <c r="E1387" s="624">
        <v>4.84</v>
      </c>
      <c r="F1387" s="624">
        <f t="shared" si="38"/>
        <v>62.8716</v>
      </c>
      <c r="G1387" s="624">
        <f t="shared" si="37"/>
        <v>62.87</v>
      </c>
      <c r="H1387" s="19"/>
    </row>
    <row r="1388" ht="24" customHeight="1" spans="1:8">
      <c r="A1388" s="443">
        <v>1384</v>
      </c>
      <c r="B1388" s="12" t="s">
        <v>1366</v>
      </c>
      <c r="C1388" s="24" t="s">
        <v>1358</v>
      </c>
      <c r="D1388" s="371">
        <v>16.1</v>
      </c>
      <c r="E1388" s="624">
        <v>4.84</v>
      </c>
      <c r="F1388" s="624">
        <f t="shared" si="38"/>
        <v>77.924</v>
      </c>
      <c r="G1388" s="624">
        <f t="shared" si="37"/>
        <v>77.92</v>
      </c>
      <c r="H1388" s="19"/>
    </row>
    <row r="1389" ht="24" customHeight="1" spans="1:8">
      <c r="A1389" s="443">
        <v>1385</v>
      </c>
      <c r="B1389" s="12" t="s">
        <v>1367</v>
      </c>
      <c r="C1389" s="24" t="s">
        <v>1358</v>
      </c>
      <c r="D1389" s="371">
        <v>21.14</v>
      </c>
      <c r="E1389" s="624">
        <v>4.84</v>
      </c>
      <c r="F1389" s="624">
        <f t="shared" si="38"/>
        <v>102.3176</v>
      </c>
      <c r="G1389" s="624">
        <f t="shared" si="37"/>
        <v>102.32</v>
      </c>
      <c r="H1389" s="19"/>
    </row>
    <row r="1390" ht="24" customHeight="1" spans="1:8">
      <c r="A1390" s="443">
        <v>1386</v>
      </c>
      <c r="B1390" s="12" t="s">
        <v>1368</v>
      </c>
      <c r="C1390" s="24" t="s">
        <v>1358</v>
      </c>
      <c r="D1390" s="371">
        <v>28.47</v>
      </c>
      <c r="E1390" s="624">
        <v>4.84</v>
      </c>
      <c r="F1390" s="624">
        <f t="shared" si="38"/>
        <v>137.7948</v>
      </c>
      <c r="G1390" s="624">
        <f t="shared" si="37"/>
        <v>137.79</v>
      </c>
      <c r="H1390" s="19"/>
    </row>
    <row r="1391" ht="24" customHeight="1" spans="1:8">
      <c r="A1391" s="443">
        <v>1387</v>
      </c>
      <c r="B1391" s="12" t="s">
        <v>1369</v>
      </c>
      <c r="C1391" s="24" t="s">
        <v>1358</v>
      </c>
      <c r="D1391" s="371">
        <v>5.19</v>
      </c>
      <c r="E1391" s="624">
        <v>4.84</v>
      </c>
      <c r="F1391" s="624">
        <f t="shared" si="38"/>
        <v>25.1196</v>
      </c>
      <c r="G1391" s="624">
        <f t="shared" si="37"/>
        <v>25.12</v>
      </c>
      <c r="H1391" s="19"/>
    </row>
    <row r="1392" ht="24" customHeight="1" spans="1:8">
      <c r="A1392" s="443">
        <v>1388</v>
      </c>
      <c r="B1392" s="12" t="s">
        <v>1370</v>
      </c>
      <c r="C1392" s="24" t="s">
        <v>1358</v>
      </c>
      <c r="D1392" s="371">
        <v>15.83</v>
      </c>
      <c r="E1392" s="624">
        <v>4.84</v>
      </c>
      <c r="F1392" s="624">
        <f t="shared" si="38"/>
        <v>76.6172</v>
      </c>
      <c r="G1392" s="624">
        <f t="shared" si="37"/>
        <v>76.62</v>
      </c>
      <c r="H1392" s="19"/>
    </row>
    <row r="1393" ht="24" customHeight="1" spans="1:8">
      <c r="A1393" s="443">
        <v>1389</v>
      </c>
      <c r="B1393" s="12" t="s">
        <v>1371</v>
      </c>
      <c r="C1393" s="24" t="s">
        <v>1358</v>
      </c>
      <c r="D1393" s="371">
        <v>5.34</v>
      </c>
      <c r="E1393" s="624">
        <v>4.84</v>
      </c>
      <c r="F1393" s="624">
        <f t="shared" si="38"/>
        <v>25.8456</v>
      </c>
      <c r="G1393" s="624">
        <f t="shared" si="37"/>
        <v>25.85</v>
      </c>
      <c r="H1393" s="19"/>
    </row>
    <row r="1394" ht="24" customHeight="1" spans="1:8">
      <c r="A1394" s="443">
        <v>1390</v>
      </c>
      <c r="B1394" s="12" t="s">
        <v>1372</v>
      </c>
      <c r="C1394" s="24" t="s">
        <v>1358</v>
      </c>
      <c r="D1394" s="371">
        <v>7.49</v>
      </c>
      <c r="E1394" s="624">
        <v>4.84</v>
      </c>
      <c r="F1394" s="624">
        <f t="shared" si="38"/>
        <v>36.2516</v>
      </c>
      <c r="G1394" s="624">
        <f t="shared" si="37"/>
        <v>36.25</v>
      </c>
      <c r="H1394" s="19"/>
    </row>
    <row r="1395" ht="24" customHeight="1" spans="1:8">
      <c r="A1395" s="443">
        <v>1391</v>
      </c>
      <c r="B1395" s="12" t="s">
        <v>1373</v>
      </c>
      <c r="C1395" s="24" t="s">
        <v>1358</v>
      </c>
      <c r="D1395" s="371">
        <v>12.08</v>
      </c>
      <c r="E1395" s="624">
        <v>4.84</v>
      </c>
      <c r="F1395" s="624">
        <f t="shared" si="38"/>
        <v>58.4672</v>
      </c>
      <c r="G1395" s="624">
        <f t="shared" si="37"/>
        <v>58.47</v>
      </c>
      <c r="H1395" s="19"/>
    </row>
    <row r="1396" ht="24" customHeight="1" spans="1:8">
      <c r="A1396" s="443">
        <v>1392</v>
      </c>
      <c r="B1396" s="12" t="s">
        <v>1374</v>
      </c>
      <c r="C1396" s="24" t="s">
        <v>1358</v>
      </c>
      <c r="D1396" s="371">
        <v>12.16</v>
      </c>
      <c r="E1396" s="624">
        <v>4.84</v>
      </c>
      <c r="F1396" s="624">
        <f t="shared" si="38"/>
        <v>58.8544</v>
      </c>
      <c r="G1396" s="624">
        <f t="shared" si="37"/>
        <v>58.85</v>
      </c>
      <c r="H1396" s="19"/>
    </row>
    <row r="1397" ht="24" customHeight="1" spans="1:8">
      <c r="A1397" s="443">
        <v>1393</v>
      </c>
      <c r="B1397" s="12" t="s">
        <v>1375</v>
      </c>
      <c r="C1397" s="24" t="s">
        <v>1358</v>
      </c>
      <c r="D1397" s="371">
        <v>3.66</v>
      </c>
      <c r="E1397" s="624">
        <v>4.84</v>
      </c>
      <c r="F1397" s="624">
        <f t="shared" si="38"/>
        <v>17.7144</v>
      </c>
      <c r="G1397" s="624">
        <f t="shared" si="37"/>
        <v>17.71</v>
      </c>
      <c r="H1397" s="19"/>
    </row>
    <row r="1398" ht="24" customHeight="1" spans="1:8">
      <c r="A1398" s="443">
        <v>1394</v>
      </c>
      <c r="B1398" s="12" t="s">
        <v>1376</v>
      </c>
      <c r="C1398" s="24" t="s">
        <v>1358</v>
      </c>
      <c r="D1398" s="371">
        <v>17.92</v>
      </c>
      <c r="E1398" s="624">
        <v>4.84</v>
      </c>
      <c r="F1398" s="624">
        <f t="shared" si="38"/>
        <v>86.7328</v>
      </c>
      <c r="G1398" s="624">
        <f t="shared" si="37"/>
        <v>86.73</v>
      </c>
      <c r="H1398" s="19"/>
    </row>
    <row r="1399" ht="24" customHeight="1" spans="1:8">
      <c r="A1399" s="443">
        <v>1395</v>
      </c>
      <c r="B1399" s="12" t="s">
        <v>1377</v>
      </c>
      <c r="C1399" s="24" t="s">
        <v>1358</v>
      </c>
      <c r="D1399" s="371">
        <v>4.12</v>
      </c>
      <c r="E1399" s="624">
        <v>4.84</v>
      </c>
      <c r="F1399" s="624">
        <f t="shared" si="38"/>
        <v>19.9408</v>
      </c>
      <c r="G1399" s="624">
        <f t="shared" si="37"/>
        <v>19.94</v>
      </c>
      <c r="H1399" s="19"/>
    </row>
    <row r="1400" ht="24" customHeight="1" spans="1:8">
      <c r="A1400" s="443">
        <v>1396</v>
      </c>
      <c r="B1400" s="12" t="s">
        <v>1378</v>
      </c>
      <c r="C1400" s="24" t="s">
        <v>1358</v>
      </c>
      <c r="D1400" s="371">
        <v>10.84</v>
      </c>
      <c r="E1400" s="624">
        <v>4.84</v>
      </c>
      <c r="F1400" s="624">
        <f t="shared" si="38"/>
        <v>52.4656</v>
      </c>
      <c r="G1400" s="624">
        <f t="shared" si="37"/>
        <v>52.47</v>
      </c>
      <c r="H1400" s="19"/>
    </row>
    <row r="1401" ht="24" customHeight="1" spans="1:8">
      <c r="A1401" s="443">
        <v>1397</v>
      </c>
      <c r="B1401" s="12" t="s">
        <v>1379</v>
      </c>
      <c r="C1401" s="24" t="s">
        <v>1358</v>
      </c>
      <c r="D1401" s="371">
        <v>14.19</v>
      </c>
      <c r="E1401" s="624">
        <v>4.84</v>
      </c>
      <c r="F1401" s="624">
        <f t="shared" si="38"/>
        <v>68.6796</v>
      </c>
      <c r="G1401" s="624">
        <f t="shared" si="37"/>
        <v>68.68</v>
      </c>
      <c r="H1401" s="19"/>
    </row>
    <row r="1402" ht="24" customHeight="1" spans="1:8">
      <c r="A1402" s="443">
        <v>1398</v>
      </c>
      <c r="B1402" s="12" t="s">
        <v>1380</v>
      </c>
      <c r="C1402" s="24" t="s">
        <v>1358</v>
      </c>
      <c r="D1402" s="371">
        <v>14.84</v>
      </c>
      <c r="E1402" s="624">
        <v>4.84</v>
      </c>
      <c r="F1402" s="624">
        <f t="shared" si="38"/>
        <v>71.8256</v>
      </c>
      <c r="G1402" s="624">
        <f t="shared" si="37"/>
        <v>71.83</v>
      </c>
      <c r="H1402" s="19"/>
    </row>
    <row r="1403" ht="24" customHeight="1" spans="1:8">
      <c r="A1403" s="443">
        <v>1399</v>
      </c>
      <c r="B1403" s="12" t="s">
        <v>1381</v>
      </c>
      <c r="C1403" s="24" t="s">
        <v>1358</v>
      </c>
      <c r="D1403" s="371">
        <v>4.41</v>
      </c>
      <c r="E1403" s="624">
        <v>4.84</v>
      </c>
      <c r="F1403" s="624">
        <f t="shared" si="38"/>
        <v>21.3444</v>
      </c>
      <c r="G1403" s="624">
        <f t="shared" si="37"/>
        <v>21.34</v>
      </c>
      <c r="H1403" s="19"/>
    </row>
    <row r="1404" ht="24" customHeight="1" spans="1:8">
      <c r="A1404" s="443">
        <v>1400</v>
      </c>
      <c r="B1404" s="12" t="s">
        <v>1382</v>
      </c>
      <c r="C1404" s="24" t="s">
        <v>1358</v>
      </c>
      <c r="D1404" s="371">
        <v>13.29</v>
      </c>
      <c r="E1404" s="624">
        <v>4.84</v>
      </c>
      <c r="F1404" s="624">
        <f t="shared" si="38"/>
        <v>64.3236</v>
      </c>
      <c r="G1404" s="624">
        <f t="shared" si="37"/>
        <v>64.32</v>
      </c>
      <c r="H1404" s="19"/>
    </row>
    <row r="1405" ht="24" customHeight="1" spans="1:8">
      <c r="A1405" s="443">
        <v>1401</v>
      </c>
      <c r="B1405" s="12" t="s">
        <v>1383</v>
      </c>
      <c r="C1405" s="24" t="s">
        <v>1358</v>
      </c>
      <c r="D1405" s="371">
        <v>9.95</v>
      </c>
      <c r="E1405" s="624">
        <v>4.84</v>
      </c>
      <c r="F1405" s="624">
        <f t="shared" si="38"/>
        <v>48.158</v>
      </c>
      <c r="G1405" s="624">
        <f t="shared" si="37"/>
        <v>48.16</v>
      </c>
      <c r="H1405" s="19"/>
    </row>
    <row r="1406" ht="24" customHeight="1" spans="1:8">
      <c r="A1406" s="443">
        <v>1402</v>
      </c>
      <c r="B1406" s="12" t="s">
        <v>1384</v>
      </c>
      <c r="C1406" s="24" t="s">
        <v>1358</v>
      </c>
      <c r="D1406" s="371">
        <v>19.45</v>
      </c>
      <c r="E1406" s="624">
        <v>4.84</v>
      </c>
      <c r="F1406" s="624">
        <f t="shared" si="38"/>
        <v>94.138</v>
      </c>
      <c r="G1406" s="624">
        <f t="shared" si="37"/>
        <v>94.14</v>
      </c>
      <c r="H1406" s="19"/>
    </row>
    <row r="1407" ht="24" customHeight="1" spans="1:8">
      <c r="A1407" s="443">
        <v>1403</v>
      </c>
      <c r="B1407" s="12" t="s">
        <v>358</v>
      </c>
      <c r="C1407" s="24" t="s">
        <v>1358</v>
      </c>
      <c r="D1407" s="371">
        <v>9.12</v>
      </c>
      <c r="E1407" s="624">
        <v>4.84</v>
      </c>
      <c r="F1407" s="624">
        <f t="shared" si="38"/>
        <v>44.1408</v>
      </c>
      <c r="G1407" s="624">
        <f t="shared" si="37"/>
        <v>44.14</v>
      </c>
      <c r="H1407" s="19"/>
    </row>
    <row r="1408" ht="24" customHeight="1" spans="1:8">
      <c r="A1408" s="443">
        <v>1404</v>
      </c>
      <c r="B1408" s="12" t="s">
        <v>1385</v>
      </c>
      <c r="C1408" s="24" t="s">
        <v>1358</v>
      </c>
      <c r="D1408" s="371">
        <v>3.17</v>
      </c>
      <c r="E1408" s="624">
        <v>4.84</v>
      </c>
      <c r="F1408" s="624">
        <f t="shared" si="38"/>
        <v>15.3428</v>
      </c>
      <c r="G1408" s="624">
        <f t="shared" si="37"/>
        <v>15.34</v>
      </c>
      <c r="H1408" s="19"/>
    </row>
    <row r="1409" ht="24" customHeight="1" spans="1:8">
      <c r="A1409" s="443">
        <v>1405</v>
      </c>
      <c r="B1409" s="12" t="s">
        <v>1386</v>
      </c>
      <c r="C1409" s="24" t="s">
        <v>1358</v>
      </c>
      <c r="D1409" s="371">
        <v>16.16</v>
      </c>
      <c r="E1409" s="624">
        <v>4.84</v>
      </c>
      <c r="F1409" s="624">
        <f t="shared" si="38"/>
        <v>78.2144</v>
      </c>
      <c r="G1409" s="624">
        <f t="shared" si="37"/>
        <v>78.21</v>
      </c>
      <c r="H1409" s="19"/>
    </row>
    <row r="1410" ht="24" customHeight="1" spans="1:8">
      <c r="A1410" s="443">
        <v>1406</v>
      </c>
      <c r="B1410" s="12" t="s">
        <v>1387</v>
      </c>
      <c r="C1410" s="24" t="s">
        <v>1358</v>
      </c>
      <c r="D1410" s="371">
        <v>10.48</v>
      </c>
      <c r="E1410" s="624">
        <v>4.84</v>
      </c>
      <c r="F1410" s="624">
        <f t="shared" si="38"/>
        <v>50.7232</v>
      </c>
      <c r="G1410" s="624">
        <f t="shared" si="37"/>
        <v>50.72</v>
      </c>
      <c r="H1410" s="19"/>
    </row>
    <row r="1411" ht="24" customHeight="1" spans="1:8">
      <c r="A1411" s="443">
        <v>1407</v>
      </c>
      <c r="B1411" s="12" t="s">
        <v>1388</v>
      </c>
      <c r="C1411" s="24" t="s">
        <v>1358</v>
      </c>
      <c r="D1411" s="371">
        <v>50.44</v>
      </c>
      <c r="E1411" s="624">
        <v>4.84</v>
      </c>
      <c r="F1411" s="624">
        <f t="shared" si="38"/>
        <v>244.1296</v>
      </c>
      <c r="G1411" s="624">
        <f t="shared" si="37"/>
        <v>244.13</v>
      </c>
      <c r="H1411" s="19"/>
    </row>
    <row r="1412" ht="24" customHeight="1" spans="1:8">
      <c r="A1412" s="443">
        <v>1408</v>
      </c>
      <c r="B1412" s="12" t="s">
        <v>1389</v>
      </c>
      <c r="C1412" s="24" t="s">
        <v>1358</v>
      </c>
      <c r="D1412" s="371">
        <v>15.99</v>
      </c>
      <c r="E1412" s="624">
        <v>4.84</v>
      </c>
      <c r="F1412" s="624">
        <f t="shared" si="38"/>
        <v>77.3916</v>
      </c>
      <c r="G1412" s="624">
        <f t="shared" si="37"/>
        <v>77.39</v>
      </c>
      <c r="H1412" s="19"/>
    </row>
    <row r="1413" ht="24" customHeight="1" spans="1:8">
      <c r="A1413" s="443">
        <v>1409</v>
      </c>
      <c r="B1413" s="12" t="s">
        <v>1390</v>
      </c>
      <c r="C1413" s="24" t="s">
        <v>1358</v>
      </c>
      <c r="D1413" s="371">
        <v>2.82</v>
      </c>
      <c r="E1413" s="624">
        <v>4.84</v>
      </c>
      <c r="F1413" s="624">
        <f t="shared" si="38"/>
        <v>13.6488</v>
      </c>
      <c r="G1413" s="624">
        <f t="shared" ref="G1413:G1476" si="39">ROUND(F1413,2)</f>
        <v>13.65</v>
      </c>
      <c r="H1413" s="19"/>
    </row>
    <row r="1414" ht="24" customHeight="1" spans="1:8">
      <c r="A1414" s="443">
        <v>1410</v>
      </c>
      <c r="B1414" s="12" t="s">
        <v>1391</v>
      </c>
      <c r="C1414" s="24" t="s">
        <v>1358</v>
      </c>
      <c r="D1414" s="371">
        <v>12.03</v>
      </c>
      <c r="E1414" s="624">
        <v>4.84</v>
      </c>
      <c r="F1414" s="624">
        <f t="shared" si="38"/>
        <v>58.2252</v>
      </c>
      <c r="G1414" s="624">
        <f t="shared" si="39"/>
        <v>58.23</v>
      </c>
      <c r="H1414" s="19"/>
    </row>
    <row r="1415" ht="24" customHeight="1" spans="1:8">
      <c r="A1415" s="443">
        <v>1411</v>
      </c>
      <c r="B1415" s="12" t="s">
        <v>13</v>
      </c>
      <c r="C1415" s="24" t="s">
        <v>1358</v>
      </c>
      <c r="D1415" s="371">
        <v>15.48</v>
      </c>
      <c r="E1415" s="624">
        <v>4.84</v>
      </c>
      <c r="F1415" s="624">
        <f t="shared" ref="F1415:F1478" si="40">D1415*E1415</f>
        <v>74.9232</v>
      </c>
      <c r="G1415" s="624">
        <f t="shared" si="39"/>
        <v>74.92</v>
      </c>
      <c r="H1415" s="19"/>
    </row>
    <row r="1416" ht="24" customHeight="1" spans="1:8">
      <c r="A1416" s="443">
        <v>1412</v>
      </c>
      <c r="B1416" s="12" t="s">
        <v>1392</v>
      </c>
      <c r="C1416" s="24" t="s">
        <v>1358</v>
      </c>
      <c r="D1416" s="371">
        <v>3.6</v>
      </c>
      <c r="E1416" s="624">
        <v>4.84</v>
      </c>
      <c r="F1416" s="624">
        <f t="shared" si="40"/>
        <v>17.424</v>
      </c>
      <c r="G1416" s="624">
        <f t="shared" si="39"/>
        <v>17.42</v>
      </c>
      <c r="H1416" s="19"/>
    </row>
    <row r="1417" ht="24" customHeight="1" spans="1:8">
      <c r="A1417" s="443">
        <v>1413</v>
      </c>
      <c r="B1417" s="12" t="s">
        <v>1393</v>
      </c>
      <c r="C1417" s="24" t="s">
        <v>1358</v>
      </c>
      <c r="D1417" s="371">
        <v>8.58</v>
      </c>
      <c r="E1417" s="624">
        <v>4.84</v>
      </c>
      <c r="F1417" s="624">
        <f t="shared" si="40"/>
        <v>41.5272</v>
      </c>
      <c r="G1417" s="624">
        <f t="shared" si="39"/>
        <v>41.53</v>
      </c>
      <c r="H1417" s="19"/>
    </row>
    <row r="1418" ht="24" customHeight="1" spans="1:8">
      <c r="A1418" s="443">
        <v>1414</v>
      </c>
      <c r="B1418" s="12" t="s">
        <v>1394</v>
      </c>
      <c r="C1418" s="24" t="s">
        <v>1358</v>
      </c>
      <c r="D1418" s="371">
        <v>12.1</v>
      </c>
      <c r="E1418" s="624">
        <v>4.84</v>
      </c>
      <c r="F1418" s="624">
        <f t="shared" si="40"/>
        <v>58.564</v>
      </c>
      <c r="G1418" s="624">
        <f t="shared" si="39"/>
        <v>58.56</v>
      </c>
      <c r="H1418" s="19"/>
    </row>
    <row r="1419" ht="24" customHeight="1" spans="1:8">
      <c r="A1419" s="443">
        <v>1415</v>
      </c>
      <c r="B1419" s="12" t="s">
        <v>1395</v>
      </c>
      <c r="C1419" s="24" t="s">
        <v>1358</v>
      </c>
      <c r="D1419" s="371">
        <v>13.99</v>
      </c>
      <c r="E1419" s="624">
        <v>4.84</v>
      </c>
      <c r="F1419" s="624">
        <f t="shared" si="40"/>
        <v>67.7116</v>
      </c>
      <c r="G1419" s="624">
        <f t="shared" si="39"/>
        <v>67.71</v>
      </c>
      <c r="H1419" s="19"/>
    </row>
    <row r="1420" ht="24" customHeight="1" spans="1:8">
      <c r="A1420" s="443">
        <v>1416</v>
      </c>
      <c r="B1420" s="12" t="s">
        <v>1396</v>
      </c>
      <c r="C1420" s="24" t="s">
        <v>1358</v>
      </c>
      <c r="D1420" s="371">
        <v>6.67</v>
      </c>
      <c r="E1420" s="624">
        <v>4.84</v>
      </c>
      <c r="F1420" s="624">
        <f t="shared" si="40"/>
        <v>32.2828</v>
      </c>
      <c r="G1420" s="624">
        <f t="shared" si="39"/>
        <v>32.28</v>
      </c>
      <c r="H1420" s="19"/>
    </row>
    <row r="1421" ht="24" customHeight="1" spans="1:8">
      <c r="A1421" s="443">
        <v>1417</v>
      </c>
      <c r="B1421" s="12" t="s">
        <v>1397</v>
      </c>
      <c r="C1421" s="24" t="s">
        <v>1358</v>
      </c>
      <c r="D1421" s="371">
        <v>15.58</v>
      </c>
      <c r="E1421" s="624">
        <v>4.84</v>
      </c>
      <c r="F1421" s="624">
        <f t="shared" si="40"/>
        <v>75.4072</v>
      </c>
      <c r="G1421" s="624">
        <f t="shared" si="39"/>
        <v>75.41</v>
      </c>
      <c r="H1421" s="19"/>
    </row>
    <row r="1422" ht="24" customHeight="1" spans="1:8">
      <c r="A1422" s="443">
        <v>1418</v>
      </c>
      <c r="B1422" s="12" t="s">
        <v>1398</v>
      </c>
      <c r="C1422" s="24" t="s">
        <v>1358</v>
      </c>
      <c r="D1422" s="371">
        <v>19.25</v>
      </c>
      <c r="E1422" s="624">
        <v>4.84</v>
      </c>
      <c r="F1422" s="624">
        <f t="shared" si="40"/>
        <v>93.17</v>
      </c>
      <c r="G1422" s="624">
        <f t="shared" si="39"/>
        <v>93.17</v>
      </c>
      <c r="H1422" s="19"/>
    </row>
    <row r="1423" ht="24" customHeight="1" spans="1:8">
      <c r="A1423" s="443">
        <v>1419</v>
      </c>
      <c r="B1423" s="12" t="s">
        <v>1399</v>
      </c>
      <c r="C1423" s="24" t="s">
        <v>1358</v>
      </c>
      <c r="D1423" s="371">
        <v>10.02</v>
      </c>
      <c r="E1423" s="624">
        <v>4.84</v>
      </c>
      <c r="F1423" s="624">
        <f t="shared" si="40"/>
        <v>48.4968</v>
      </c>
      <c r="G1423" s="624">
        <f t="shared" si="39"/>
        <v>48.5</v>
      </c>
      <c r="H1423" s="19"/>
    </row>
    <row r="1424" ht="24" customHeight="1" spans="1:8">
      <c r="A1424" s="443">
        <v>1420</v>
      </c>
      <c r="B1424" s="12" t="s">
        <v>1400</v>
      </c>
      <c r="C1424" s="24" t="s">
        <v>1358</v>
      </c>
      <c r="D1424" s="371">
        <v>9.39</v>
      </c>
      <c r="E1424" s="624">
        <v>4.84</v>
      </c>
      <c r="F1424" s="624">
        <f t="shared" si="40"/>
        <v>45.4476</v>
      </c>
      <c r="G1424" s="624">
        <f t="shared" si="39"/>
        <v>45.45</v>
      </c>
      <c r="H1424" s="19"/>
    </row>
    <row r="1425" ht="24" customHeight="1" spans="1:8">
      <c r="A1425" s="443">
        <v>1421</v>
      </c>
      <c r="B1425" s="12" t="s">
        <v>1401</v>
      </c>
      <c r="C1425" s="24" t="s">
        <v>1358</v>
      </c>
      <c r="D1425" s="371">
        <v>10.88</v>
      </c>
      <c r="E1425" s="624">
        <v>4.84</v>
      </c>
      <c r="F1425" s="624">
        <f t="shared" si="40"/>
        <v>52.6592</v>
      </c>
      <c r="G1425" s="624">
        <f t="shared" si="39"/>
        <v>52.66</v>
      </c>
      <c r="H1425" s="19"/>
    </row>
    <row r="1426" ht="24" customHeight="1" spans="1:8">
      <c r="A1426" s="443">
        <v>1422</v>
      </c>
      <c r="B1426" s="12" t="s">
        <v>1402</v>
      </c>
      <c r="C1426" s="24" t="s">
        <v>1358</v>
      </c>
      <c r="D1426" s="371">
        <v>13.7</v>
      </c>
      <c r="E1426" s="624">
        <v>4.84</v>
      </c>
      <c r="F1426" s="624">
        <f t="shared" si="40"/>
        <v>66.308</v>
      </c>
      <c r="G1426" s="624">
        <f t="shared" si="39"/>
        <v>66.31</v>
      </c>
      <c r="H1426" s="19"/>
    </row>
    <row r="1427" ht="24" customHeight="1" spans="1:8">
      <c r="A1427" s="443">
        <v>1423</v>
      </c>
      <c r="B1427" s="12" t="s">
        <v>1403</v>
      </c>
      <c r="C1427" s="24" t="s">
        <v>1358</v>
      </c>
      <c r="D1427" s="371">
        <v>13.89</v>
      </c>
      <c r="E1427" s="624">
        <v>4.84</v>
      </c>
      <c r="F1427" s="624">
        <f t="shared" si="40"/>
        <v>67.2276</v>
      </c>
      <c r="G1427" s="624">
        <f t="shared" si="39"/>
        <v>67.23</v>
      </c>
      <c r="H1427" s="19"/>
    </row>
    <row r="1428" ht="24" customHeight="1" spans="1:8">
      <c r="A1428" s="443">
        <v>1424</v>
      </c>
      <c r="B1428" s="12" t="s">
        <v>1404</v>
      </c>
      <c r="C1428" s="24" t="s">
        <v>1358</v>
      </c>
      <c r="D1428" s="371">
        <v>18.04</v>
      </c>
      <c r="E1428" s="624">
        <v>4.84</v>
      </c>
      <c r="F1428" s="624">
        <f t="shared" si="40"/>
        <v>87.3136</v>
      </c>
      <c r="G1428" s="624">
        <f t="shared" si="39"/>
        <v>87.31</v>
      </c>
      <c r="H1428" s="19"/>
    </row>
    <row r="1429" ht="24" customHeight="1" spans="1:8">
      <c r="A1429" s="443">
        <v>1425</v>
      </c>
      <c r="B1429" s="12" t="s">
        <v>773</v>
      </c>
      <c r="C1429" s="24" t="s">
        <v>1358</v>
      </c>
      <c r="D1429" s="371">
        <v>10.22</v>
      </c>
      <c r="E1429" s="624">
        <v>4.84</v>
      </c>
      <c r="F1429" s="624">
        <f t="shared" si="40"/>
        <v>49.4648</v>
      </c>
      <c r="G1429" s="624">
        <f t="shared" si="39"/>
        <v>49.46</v>
      </c>
      <c r="H1429" s="19"/>
    </row>
    <row r="1430" ht="24" customHeight="1" spans="1:8">
      <c r="A1430" s="443">
        <v>1426</v>
      </c>
      <c r="B1430" s="12" t="s">
        <v>1405</v>
      </c>
      <c r="C1430" s="24" t="s">
        <v>1358</v>
      </c>
      <c r="D1430" s="371">
        <v>3.76</v>
      </c>
      <c r="E1430" s="624">
        <v>4.84</v>
      </c>
      <c r="F1430" s="624">
        <f t="shared" si="40"/>
        <v>18.1984</v>
      </c>
      <c r="G1430" s="624">
        <f t="shared" si="39"/>
        <v>18.2</v>
      </c>
      <c r="H1430" s="19"/>
    </row>
    <row r="1431" ht="24" customHeight="1" spans="1:8">
      <c r="A1431" s="443">
        <v>1427</v>
      </c>
      <c r="B1431" s="12" t="s">
        <v>1406</v>
      </c>
      <c r="C1431" s="24" t="s">
        <v>1358</v>
      </c>
      <c r="D1431" s="371">
        <v>12.62</v>
      </c>
      <c r="E1431" s="624">
        <v>4.84</v>
      </c>
      <c r="F1431" s="624">
        <f t="shared" si="40"/>
        <v>61.0808</v>
      </c>
      <c r="G1431" s="624">
        <f t="shared" si="39"/>
        <v>61.08</v>
      </c>
      <c r="H1431" s="19"/>
    </row>
    <row r="1432" ht="24" customHeight="1" spans="1:8">
      <c r="A1432" s="443">
        <v>1428</v>
      </c>
      <c r="B1432" s="12" t="s">
        <v>94</v>
      </c>
      <c r="C1432" s="24" t="s">
        <v>1358</v>
      </c>
      <c r="D1432" s="371">
        <v>8.74</v>
      </c>
      <c r="E1432" s="624">
        <v>4.84</v>
      </c>
      <c r="F1432" s="624">
        <f t="shared" si="40"/>
        <v>42.3016</v>
      </c>
      <c r="G1432" s="624">
        <f t="shared" si="39"/>
        <v>42.3</v>
      </c>
      <c r="H1432" s="19"/>
    </row>
    <row r="1433" ht="24" customHeight="1" spans="1:8">
      <c r="A1433" s="443">
        <v>1429</v>
      </c>
      <c r="B1433" s="12" t="s">
        <v>1407</v>
      </c>
      <c r="C1433" s="24" t="s">
        <v>1358</v>
      </c>
      <c r="D1433" s="371">
        <v>12.37</v>
      </c>
      <c r="E1433" s="624">
        <v>4.84</v>
      </c>
      <c r="F1433" s="624">
        <f t="shared" si="40"/>
        <v>59.8708</v>
      </c>
      <c r="G1433" s="624">
        <f t="shared" si="39"/>
        <v>59.87</v>
      </c>
      <c r="H1433" s="19"/>
    </row>
    <row r="1434" ht="24" customHeight="1" spans="1:8">
      <c r="A1434" s="443">
        <v>1430</v>
      </c>
      <c r="B1434" s="12" t="s">
        <v>1408</v>
      </c>
      <c r="C1434" s="24" t="s">
        <v>1358</v>
      </c>
      <c r="D1434" s="371">
        <v>6.62</v>
      </c>
      <c r="E1434" s="624">
        <v>4.84</v>
      </c>
      <c r="F1434" s="624">
        <f t="shared" si="40"/>
        <v>32.0408</v>
      </c>
      <c r="G1434" s="624">
        <f t="shared" si="39"/>
        <v>32.04</v>
      </c>
      <c r="H1434" s="19"/>
    </row>
    <row r="1435" ht="24" customHeight="1" spans="1:8">
      <c r="A1435" s="443">
        <v>1431</v>
      </c>
      <c r="B1435" s="12" t="s">
        <v>1409</v>
      </c>
      <c r="C1435" s="24" t="s">
        <v>1358</v>
      </c>
      <c r="D1435" s="371">
        <v>14.48</v>
      </c>
      <c r="E1435" s="624">
        <v>4.84</v>
      </c>
      <c r="F1435" s="624">
        <f t="shared" si="40"/>
        <v>70.0832</v>
      </c>
      <c r="G1435" s="624">
        <f t="shared" si="39"/>
        <v>70.08</v>
      </c>
      <c r="H1435" s="19"/>
    </row>
    <row r="1436" ht="24" customHeight="1" spans="1:8">
      <c r="A1436" s="443">
        <v>1432</v>
      </c>
      <c r="B1436" s="12" t="s">
        <v>1410</v>
      </c>
      <c r="C1436" s="24" t="s">
        <v>1358</v>
      </c>
      <c r="D1436" s="371">
        <v>14.14</v>
      </c>
      <c r="E1436" s="624">
        <v>4.84</v>
      </c>
      <c r="F1436" s="624">
        <f t="shared" si="40"/>
        <v>68.4376</v>
      </c>
      <c r="G1436" s="624">
        <f t="shared" si="39"/>
        <v>68.44</v>
      </c>
      <c r="H1436" s="19"/>
    </row>
    <row r="1437" ht="24" customHeight="1" spans="1:8">
      <c r="A1437" s="443">
        <v>1433</v>
      </c>
      <c r="B1437" s="12" t="s">
        <v>1411</v>
      </c>
      <c r="C1437" s="24" t="s">
        <v>1358</v>
      </c>
      <c r="D1437" s="371">
        <v>2.17</v>
      </c>
      <c r="E1437" s="624">
        <v>4.84</v>
      </c>
      <c r="F1437" s="624">
        <f t="shared" si="40"/>
        <v>10.5028</v>
      </c>
      <c r="G1437" s="624">
        <f t="shared" si="39"/>
        <v>10.5</v>
      </c>
      <c r="H1437" s="19"/>
    </row>
    <row r="1438" ht="24" customHeight="1" spans="1:8">
      <c r="A1438" s="443">
        <v>1434</v>
      </c>
      <c r="B1438" s="12" t="s">
        <v>1412</v>
      </c>
      <c r="C1438" s="24" t="s">
        <v>1358</v>
      </c>
      <c r="D1438" s="371">
        <v>7.02</v>
      </c>
      <c r="E1438" s="624">
        <v>4.84</v>
      </c>
      <c r="F1438" s="624">
        <f t="shared" si="40"/>
        <v>33.9768</v>
      </c>
      <c r="G1438" s="624">
        <f t="shared" si="39"/>
        <v>33.98</v>
      </c>
      <c r="H1438" s="19"/>
    </row>
    <row r="1439" ht="24" customHeight="1" spans="1:8">
      <c r="A1439" s="443">
        <v>1435</v>
      </c>
      <c r="B1439" s="12" t="s">
        <v>1413</v>
      </c>
      <c r="C1439" s="24" t="s">
        <v>1358</v>
      </c>
      <c r="D1439" s="371">
        <v>27.82</v>
      </c>
      <c r="E1439" s="624">
        <v>4.84</v>
      </c>
      <c r="F1439" s="624">
        <f t="shared" si="40"/>
        <v>134.6488</v>
      </c>
      <c r="G1439" s="624">
        <f t="shared" si="39"/>
        <v>134.65</v>
      </c>
      <c r="H1439" s="19"/>
    </row>
    <row r="1440" ht="24" customHeight="1" spans="1:8">
      <c r="A1440" s="443">
        <v>1436</v>
      </c>
      <c r="B1440" s="12" t="s">
        <v>1414</v>
      </c>
      <c r="C1440" s="24" t="s">
        <v>1358</v>
      </c>
      <c r="D1440" s="371">
        <v>2.11</v>
      </c>
      <c r="E1440" s="624">
        <v>4.84</v>
      </c>
      <c r="F1440" s="624">
        <f t="shared" si="40"/>
        <v>10.2124</v>
      </c>
      <c r="G1440" s="624">
        <f t="shared" si="39"/>
        <v>10.21</v>
      </c>
      <c r="H1440" s="19"/>
    </row>
    <row r="1441" ht="24" customHeight="1" spans="1:8">
      <c r="A1441" s="443">
        <v>1437</v>
      </c>
      <c r="B1441" s="12" t="s">
        <v>1415</v>
      </c>
      <c r="C1441" s="24" t="s">
        <v>1358</v>
      </c>
      <c r="D1441" s="371">
        <v>4.6</v>
      </c>
      <c r="E1441" s="624">
        <v>4.84</v>
      </c>
      <c r="F1441" s="624">
        <f t="shared" si="40"/>
        <v>22.264</v>
      </c>
      <c r="G1441" s="624">
        <f t="shared" si="39"/>
        <v>22.26</v>
      </c>
      <c r="H1441" s="19"/>
    </row>
    <row r="1442" ht="24" customHeight="1" spans="1:8">
      <c r="A1442" s="443">
        <v>1438</v>
      </c>
      <c r="B1442" s="12" t="s">
        <v>1416</v>
      </c>
      <c r="C1442" s="24" t="s">
        <v>1358</v>
      </c>
      <c r="D1442" s="371">
        <v>9.27</v>
      </c>
      <c r="E1442" s="624">
        <v>4.84</v>
      </c>
      <c r="F1442" s="624">
        <f t="shared" si="40"/>
        <v>44.8668</v>
      </c>
      <c r="G1442" s="624">
        <f t="shared" si="39"/>
        <v>44.87</v>
      </c>
      <c r="H1442" s="19"/>
    </row>
    <row r="1443" ht="24" customHeight="1" spans="1:8">
      <c r="A1443" s="443">
        <v>1439</v>
      </c>
      <c r="B1443" s="12" t="s">
        <v>1417</v>
      </c>
      <c r="C1443" s="24" t="s">
        <v>1358</v>
      </c>
      <c r="D1443" s="371">
        <v>224</v>
      </c>
      <c r="E1443" s="624">
        <v>4.84</v>
      </c>
      <c r="F1443" s="624">
        <f t="shared" si="40"/>
        <v>1084.16</v>
      </c>
      <c r="G1443" s="624">
        <f t="shared" si="39"/>
        <v>1084.16</v>
      </c>
      <c r="H1443" s="19"/>
    </row>
    <row r="1444" ht="24" customHeight="1" spans="1:8">
      <c r="A1444" s="443">
        <v>1440</v>
      </c>
      <c r="B1444" s="12" t="s">
        <v>1418</v>
      </c>
      <c r="C1444" s="24" t="s">
        <v>1419</v>
      </c>
      <c r="D1444" s="371">
        <v>9.59</v>
      </c>
      <c r="E1444" s="624">
        <v>4.84</v>
      </c>
      <c r="F1444" s="624">
        <f t="shared" si="40"/>
        <v>46.4156</v>
      </c>
      <c r="G1444" s="624">
        <f t="shared" si="39"/>
        <v>46.42</v>
      </c>
      <c r="H1444" s="19"/>
    </row>
    <row r="1445" ht="24" customHeight="1" spans="1:8">
      <c r="A1445" s="443">
        <v>1441</v>
      </c>
      <c r="B1445" s="12" t="s">
        <v>1420</v>
      </c>
      <c r="C1445" s="24" t="s">
        <v>1419</v>
      </c>
      <c r="D1445" s="371">
        <v>5.51</v>
      </c>
      <c r="E1445" s="624">
        <v>4.84</v>
      </c>
      <c r="F1445" s="624">
        <f t="shared" si="40"/>
        <v>26.6684</v>
      </c>
      <c r="G1445" s="624">
        <f t="shared" si="39"/>
        <v>26.67</v>
      </c>
      <c r="H1445" s="19"/>
    </row>
    <row r="1446" ht="24" customHeight="1" spans="1:8">
      <c r="A1446" s="443">
        <v>1442</v>
      </c>
      <c r="B1446" s="12" t="s">
        <v>617</v>
      </c>
      <c r="C1446" s="24" t="s">
        <v>1419</v>
      </c>
      <c r="D1446" s="371">
        <v>10.89</v>
      </c>
      <c r="E1446" s="624">
        <v>4.84</v>
      </c>
      <c r="F1446" s="624">
        <f t="shared" si="40"/>
        <v>52.7076</v>
      </c>
      <c r="G1446" s="624">
        <f t="shared" si="39"/>
        <v>52.71</v>
      </c>
      <c r="H1446" s="19"/>
    </row>
    <row r="1447" ht="24" customHeight="1" spans="1:8">
      <c r="A1447" s="443">
        <v>1443</v>
      </c>
      <c r="B1447" s="12" t="s">
        <v>1421</v>
      </c>
      <c r="C1447" s="24" t="s">
        <v>1419</v>
      </c>
      <c r="D1447" s="371">
        <v>14.98</v>
      </c>
      <c r="E1447" s="624">
        <v>4.84</v>
      </c>
      <c r="F1447" s="624">
        <f t="shared" si="40"/>
        <v>72.5032</v>
      </c>
      <c r="G1447" s="624">
        <f t="shared" si="39"/>
        <v>72.5</v>
      </c>
      <c r="H1447" s="19"/>
    </row>
    <row r="1448" ht="24" customHeight="1" spans="1:8">
      <c r="A1448" s="443">
        <v>1444</v>
      </c>
      <c r="B1448" s="12" t="s">
        <v>1422</v>
      </c>
      <c r="C1448" s="24" t="s">
        <v>1419</v>
      </c>
      <c r="D1448" s="371">
        <v>4.66</v>
      </c>
      <c r="E1448" s="624">
        <v>4.84</v>
      </c>
      <c r="F1448" s="624">
        <f t="shared" si="40"/>
        <v>22.5544</v>
      </c>
      <c r="G1448" s="624">
        <f t="shared" si="39"/>
        <v>22.55</v>
      </c>
      <c r="H1448" s="19"/>
    </row>
    <row r="1449" ht="24" customHeight="1" spans="1:8">
      <c r="A1449" s="443">
        <v>1445</v>
      </c>
      <c r="B1449" s="12" t="s">
        <v>1423</v>
      </c>
      <c r="C1449" s="24" t="s">
        <v>1419</v>
      </c>
      <c r="D1449" s="371">
        <v>9.82</v>
      </c>
      <c r="E1449" s="624">
        <v>4.84</v>
      </c>
      <c r="F1449" s="624">
        <f t="shared" si="40"/>
        <v>47.5288</v>
      </c>
      <c r="G1449" s="624">
        <f t="shared" si="39"/>
        <v>47.53</v>
      </c>
      <c r="H1449" s="19"/>
    </row>
    <row r="1450" ht="24" customHeight="1" spans="1:8">
      <c r="A1450" s="443">
        <v>1446</v>
      </c>
      <c r="B1450" s="12" t="s">
        <v>1424</v>
      </c>
      <c r="C1450" s="24" t="s">
        <v>1419</v>
      </c>
      <c r="D1450" s="371">
        <v>3.63</v>
      </c>
      <c r="E1450" s="624">
        <v>4.84</v>
      </c>
      <c r="F1450" s="624">
        <f t="shared" si="40"/>
        <v>17.5692</v>
      </c>
      <c r="G1450" s="624">
        <f t="shared" si="39"/>
        <v>17.57</v>
      </c>
      <c r="H1450" s="19"/>
    </row>
    <row r="1451" ht="24" customHeight="1" spans="1:8">
      <c r="A1451" s="443">
        <v>1447</v>
      </c>
      <c r="B1451" s="12" t="s">
        <v>1425</v>
      </c>
      <c r="C1451" s="24" t="s">
        <v>1419</v>
      </c>
      <c r="D1451" s="371">
        <v>9.37</v>
      </c>
      <c r="E1451" s="624">
        <v>4.84</v>
      </c>
      <c r="F1451" s="624">
        <f t="shared" si="40"/>
        <v>45.3508</v>
      </c>
      <c r="G1451" s="624">
        <f t="shared" si="39"/>
        <v>45.35</v>
      </c>
      <c r="H1451" s="19"/>
    </row>
    <row r="1452" ht="24" customHeight="1" spans="1:8">
      <c r="A1452" s="443">
        <v>1448</v>
      </c>
      <c r="B1452" s="12" t="s">
        <v>1426</v>
      </c>
      <c r="C1452" s="24" t="s">
        <v>1419</v>
      </c>
      <c r="D1452" s="371">
        <v>4.38</v>
      </c>
      <c r="E1452" s="624">
        <v>4.84</v>
      </c>
      <c r="F1452" s="624">
        <f t="shared" si="40"/>
        <v>21.1992</v>
      </c>
      <c r="G1452" s="624">
        <f t="shared" si="39"/>
        <v>21.2</v>
      </c>
      <c r="H1452" s="19"/>
    </row>
    <row r="1453" ht="24" customHeight="1" spans="1:8">
      <c r="A1453" s="443">
        <v>1449</v>
      </c>
      <c r="B1453" s="12" t="s">
        <v>1427</v>
      </c>
      <c r="C1453" s="24" t="s">
        <v>1419</v>
      </c>
      <c r="D1453" s="371">
        <v>4.05</v>
      </c>
      <c r="E1453" s="624">
        <v>4.84</v>
      </c>
      <c r="F1453" s="624">
        <f t="shared" si="40"/>
        <v>19.602</v>
      </c>
      <c r="G1453" s="624">
        <f t="shared" si="39"/>
        <v>19.6</v>
      </c>
      <c r="H1453" s="19"/>
    </row>
    <row r="1454" ht="24" customHeight="1" spans="1:8">
      <c r="A1454" s="443">
        <v>1450</v>
      </c>
      <c r="B1454" s="12" t="s">
        <v>1428</v>
      </c>
      <c r="C1454" s="24" t="s">
        <v>1419</v>
      </c>
      <c r="D1454" s="371">
        <v>9.5</v>
      </c>
      <c r="E1454" s="624">
        <v>4.84</v>
      </c>
      <c r="F1454" s="624">
        <f t="shared" si="40"/>
        <v>45.98</v>
      </c>
      <c r="G1454" s="624">
        <f t="shared" si="39"/>
        <v>45.98</v>
      </c>
      <c r="H1454" s="19"/>
    </row>
    <row r="1455" ht="24" customHeight="1" spans="1:8">
      <c r="A1455" s="443">
        <v>1451</v>
      </c>
      <c r="B1455" s="12" t="s">
        <v>1429</v>
      </c>
      <c r="C1455" s="24" t="s">
        <v>1419</v>
      </c>
      <c r="D1455" s="371">
        <v>11.21</v>
      </c>
      <c r="E1455" s="624">
        <v>4.84</v>
      </c>
      <c r="F1455" s="624">
        <f t="shared" si="40"/>
        <v>54.2564</v>
      </c>
      <c r="G1455" s="624">
        <f t="shared" si="39"/>
        <v>54.26</v>
      </c>
      <c r="H1455" s="19"/>
    </row>
    <row r="1456" ht="24" customHeight="1" spans="1:8">
      <c r="A1456" s="443">
        <v>1452</v>
      </c>
      <c r="B1456" s="12" t="s">
        <v>1430</v>
      </c>
      <c r="C1456" s="24" t="s">
        <v>1419</v>
      </c>
      <c r="D1456" s="371">
        <v>11.44</v>
      </c>
      <c r="E1456" s="624">
        <v>4.84</v>
      </c>
      <c r="F1456" s="624">
        <f t="shared" si="40"/>
        <v>55.3696</v>
      </c>
      <c r="G1456" s="624">
        <f t="shared" si="39"/>
        <v>55.37</v>
      </c>
      <c r="H1456" s="19"/>
    </row>
    <row r="1457" ht="24" customHeight="1" spans="1:8">
      <c r="A1457" s="443">
        <v>1453</v>
      </c>
      <c r="B1457" s="12" t="s">
        <v>1431</v>
      </c>
      <c r="C1457" s="24" t="s">
        <v>1419</v>
      </c>
      <c r="D1457" s="371">
        <v>12.39</v>
      </c>
      <c r="E1457" s="624">
        <v>4.84</v>
      </c>
      <c r="F1457" s="624">
        <f t="shared" si="40"/>
        <v>59.9676</v>
      </c>
      <c r="G1457" s="624">
        <f t="shared" si="39"/>
        <v>59.97</v>
      </c>
      <c r="H1457" s="19"/>
    </row>
    <row r="1458" ht="24" customHeight="1" spans="1:8">
      <c r="A1458" s="443">
        <v>1454</v>
      </c>
      <c r="B1458" s="12" t="s">
        <v>1432</v>
      </c>
      <c r="C1458" s="24" t="s">
        <v>1419</v>
      </c>
      <c r="D1458" s="371">
        <v>7.88</v>
      </c>
      <c r="E1458" s="624">
        <v>4.84</v>
      </c>
      <c r="F1458" s="624">
        <f t="shared" si="40"/>
        <v>38.1392</v>
      </c>
      <c r="G1458" s="624">
        <f t="shared" si="39"/>
        <v>38.14</v>
      </c>
      <c r="H1458" s="19"/>
    </row>
    <row r="1459" ht="24" customHeight="1" spans="1:8">
      <c r="A1459" s="443">
        <v>1455</v>
      </c>
      <c r="B1459" s="12" t="s">
        <v>1433</v>
      </c>
      <c r="C1459" s="24" t="s">
        <v>1419</v>
      </c>
      <c r="D1459" s="371">
        <v>8.55</v>
      </c>
      <c r="E1459" s="624">
        <v>4.84</v>
      </c>
      <c r="F1459" s="624">
        <f t="shared" si="40"/>
        <v>41.382</v>
      </c>
      <c r="G1459" s="624">
        <f t="shared" si="39"/>
        <v>41.38</v>
      </c>
      <c r="H1459" s="19"/>
    </row>
    <row r="1460" ht="24" customHeight="1" spans="1:8">
      <c r="A1460" s="443">
        <v>1456</v>
      </c>
      <c r="B1460" s="12" t="s">
        <v>1434</v>
      </c>
      <c r="C1460" s="24" t="s">
        <v>1419</v>
      </c>
      <c r="D1460" s="371">
        <v>5.24</v>
      </c>
      <c r="E1460" s="624">
        <v>4.84</v>
      </c>
      <c r="F1460" s="624">
        <f t="shared" si="40"/>
        <v>25.3616</v>
      </c>
      <c r="G1460" s="624">
        <f t="shared" si="39"/>
        <v>25.36</v>
      </c>
      <c r="H1460" s="19"/>
    </row>
    <row r="1461" ht="24" customHeight="1" spans="1:8">
      <c r="A1461" s="443">
        <v>1457</v>
      </c>
      <c r="B1461" s="12" t="s">
        <v>1435</v>
      </c>
      <c r="C1461" s="24" t="s">
        <v>1419</v>
      </c>
      <c r="D1461" s="371">
        <v>4.66</v>
      </c>
      <c r="E1461" s="624">
        <v>4.84</v>
      </c>
      <c r="F1461" s="624">
        <f t="shared" si="40"/>
        <v>22.5544</v>
      </c>
      <c r="G1461" s="624">
        <f t="shared" si="39"/>
        <v>22.55</v>
      </c>
      <c r="H1461" s="19"/>
    </row>
    <row r="1462" ht="24" customHeight="1" spans="1:8">
      <c r="A1462" s="443">
        <v>1458</v>
      </c>
      <c r="B1462" s="12" t="s">
        <v>1436</v>
      </c>
      <c r="C1462" s="24" t="s">
        <v>1419</v>
      </c>
      <c r="D1462" s="371">
        <v>4.62</v>
      </c>
      <c r="E1462" s="624">
        <v>4.84</v>
      </c>
      <c r="F1462" s="624">
        <f t="shared" si="40"/>
        <v>22.3608</v>
      </c>
      <c r="G1462" s="624">
        <f t="shared" si="39"/>
        <v>22.36</v>
      </c>
      <c r="H1462" s="19"/>
    </row>
    <row r="1463" ht="24" customHeight="1" spans="1:8">
      <c r="A1463" s="443">
        <v>1459</v>
      </c>
      <c r="B1463" s="12" t="s">
        <v>1437</v>
      </c>
      <c r="C1463" s="24" t="s">
        <v>1419</v>
      </c>
      <c r="D1463" s="371">
        <v>11.58</v>
      </c>
      <c r="E1463" s="624">
        <v>4.84</v>
      </c>
      <c r="F1463" s="624">
        <f t="shared" si="40"/>
        <v>56.0472</v>
      </c>
      <c r="G1463" s="624">
        <f t="shared" si="39"/>
        <v>56.05</v>
      </c>
      <c r="H1463" s="19"/>
    </row>
    <row r="1464" ht="24" customHeight="1" spans="1:8">
      <c r="A1464" s="443">
        <v>1460</v>
      </c>
      <c r="B1464" s="12" t="s">
        <v>1437</v>
      </c>
      <c r="C1464" s="24" t="s">
        <v>1419</v>
      </c>
      <c r="D1464" s="371">
        <v>3.73</v>
      </c>
      <c r="E1464" s="624">
        <v>4.84</v>
      </c>
      <c r="F1464" s="624">
        <f t="shared" si="40"/>
        <v>18.0532</v>
      </c>
      <c r="G1464" s="624">
        <f t="shared" si="39"/>
        <v>18.05</v>
      </c>
      <c r="H1464" s="19"/>
    </row>
    <row r="1465" ht="24" customHeight="1" spans="1:8">
      <c r="A1465" s="443">
        <v>1461</v>
      </c>
      <c r="B1465" s="12" t="s">
        <v>1438</v>
      </c>
      <c r="C1465" s="24" t="s">
        <v>1419</v>
      </c>
      <c r="D1465" s="371">
        <v>8.14</v>
      </c>
      <c r="E1465" s="624">
        <v>4.84</v>
      </c>
      <c r="F1465" s="624">
        <f t="shared" si="40"/>
        <v>39.3976</v>
      </c>
      <c r="G1465" s="624">
        <f t="shared" si="39"/>
        <v>39.4</v>
      </c>
      <c r="H1465" s="19"/>
    </row>
    <row r="1466" ht="24" customHeight="1" spans="1:8">
      <c r="A1466" s="443">
        <v>1462</v>
      </c>
      <c r="B1466" s="12" t="s">
        <v>1439</v>
      </c>
      <c r="C1466" s="24" t="s">
        <v>1419</v>
      </c>
      <c r="D1466" s="371">
        <v>10.72</v>
      </c>
      <c r="E1466" s="624">
        <v>4.84</v>
      </c>
      <c r="F1466" s="624">
        <f t="shared" si="40"/>
        <v>51.8848</v>
      </c>
      <c r="G1466" s="624">
        <f t="shared" si="39"/>
        <v>51.88</v>
      </c>
      <c r="H1466" s="19"/>
    </row>
    <row r="1467" ht="24" customHeight="1" spans="1:8">
      <c r="A1467" s="443">
        <v>1463</v>
      </c>
      <c r="B1467" s="12" t="s">
        <v>1440</v>
      </c>
      <c r="C1467" s="24" t="s">
        <v>1419</v>
      </c>
      <c r="D1467" s="371">
        <v>24.85</v>
      </c>
      <c r="E1467" s="624">
        <v>4.84</v>
      </c>
      <c r="F1467" s="624">
        <f t="shared" si="40"/>
        <v>120.274</v>
      </c>
      <c r="G1467" s="624">
        <f t="shared" si="39"/>
        <v>120.27</v>
      </c>
      <c r="H1467" s="19"/>
    </row>
    <row r="1468" ht="24" customHeight="1" spans="1:8">
      <c r="A1468" s="443">
        <v>1464</v>
      </c>
      <c r="B1468" s="12" t="s">
        <v>292</v>
      </c>
      <c r="C1468" s="24" t="s">
        <v>1419</v>
      </c>
      <c r="D1468" s="371">
        <v>18.24</v>
      </c>
      <c r="E1468" s="624">
        <v>4.84</v>
      </c>
      <c r="F1468" s="624">
        <f t="shared" si="40"/>
        <v>88.2816</v>
      </c>
      <c r="G1468" s="624">
        <f t="shared" si="39"/>
        <v>88.28</v>
      </c>
      <c r="H1468" s="19"/>
    </row>
    <row r="1469" ht="24" customHeight="1" spans="1:8">
      <c r="A1469" s="443">
        <v>1465</v>
      </c>
      <c r="B1469" s="12" t="s">
        <v>381</v>
      </c>
      <c r="C1469" s="24" t="s">
        <v>1419</v>
      </c>
      <c r="D1469" s="371">
        <v>12.29</v>
      </c>
      <c r="E1469" s="624">
        <v>4.84</v>
      </c>
      <c r="F1469" s="624">
        <f t="shared" si="40"/>
        <v>59.4836</v>
      </c>
      <c r="G1469" s="624">
        <f t="shared" si="39"/>
        <v>59.48</v>
      </c>
      <c r="H1469" s="19"/>
    </row>
    <row r="1470" ht="24" customHeight="1" spans="1:8">
      <c r="A1470" s="443">
        <v>1466</v>
      </c>
      <c r="B1470" s="12" t="s">
        <v>1441</v>
      </c>
      <c r="C1470" s="24" t="s">
        <v>1419</v>
      </c>
      <c r="D1470" s="371">
        <v>9.34</v>
      </c>
      <c r="E1470" s="624">
        <v>4.84</v>
      </c>
      <c r="F1470" s="624">
        <f t="shared" si="40"/>
        <v>45.2056</v>
      </c>
      <c r="G1470" s="624">
        <f t="shared" si="39"/>
        <v>45.21</v>
      </c>
      <c r="H1470" s="19"/>
    </row>
    <row r="1471" ht="24" customHeight="1" spans="1:8">
      <c r="A1471" s="443">
        <v>1467</v>
      </c>
      <c r="B1471" s="12" t="s">
        <v>1442</v>
      </c>
      <c r="C1471" s="24" t="s">
        <v>1419</v>
      </c>
      <c r="D1471" s="371">
        <v>17.23</v>
      </c>
      <c r="E1471" s="624">
        <v>4.84</v>
      </c>
      <c r="F1471" s="624">
        <f t="shared" si="40"/>
        <v>83.3932</v>
      </c>
      <c r="G1471" s="624">
        <f t="shared" si="39"/>
        <v>83.39</v>
      </c>
      <c r="H1471" s="19"/>
    </row>
    <row r="1472" ht="24" customHeight="1" spans="1:8">
      <c r="A1472" s="443">
        <v>1468</v>
      </c>
      <c r="B1472" s="12" t="s">
        <v>1443</v>
      </c>
      <c r="C1472" s="24" t="s">
        <v>1419</v>
      </c>
      <c r="D1472" s="371">
        <v>25.85</v>
      </c>
      <c r="E1472" s="624">
        <v>4.84</v>
      </c>
      <c r="F1472" s="624">
        <f t="shared" si="40"/>
        <v>125.114</v>
      </c>
      <c r="G1472" s="624">
        <f t="shared" si="39"/>
        <v>125.11</v>
      </c>
      <c r="H1472" s="19"/>
    </row>
    <row r="1473" ht="24" customHeight="1" spans="1:8">
      <c r="A1473" s="443">
        <v>1469</v>
      </c>
      <c r="B1473" s="12" t="s">
        <v>1444</v>
      </c>
      <c r="C1473" s="24" t="s">
        <v>1419</v>
      </c>
      <c r="D1473" s="371">
        <v>5.06</v>
      </c>
      <c r="E1473" s="624">
        <v>4.84</v>
      </c>
      <c r="F1473" s="624">
        <f t="shared" si="40"/>
        <v>24.4904</v>
      </c>
      <c r="G1473" s="624">
        <f t="shared" si="39"/>
        <v>24.49</v>
      </c>
      <c r="H1473" s="19"/>
    </row>
    <row r="1474" ht="24" customHeight="1" spans="1:8">
      <c r="A1474" s="443">
        <v>1470</v>
      </c>
      <c r="B1474" s="12" t="s">
        <v>1445</v>
      </c>
      <c r="C1474" s="24" t="s">
        <v>1419</v>
      </c>
      <c r="D1474" s="371">
        <v>14.59</v>
      </c>
      <c r="E1474" s="624">
        <v>4.84</v>
      </c>
      <c r="F1474" s="624">
        <f t="shared" si="40"/>
        <v>70.6156</v>
      </c>
      <c r="G1474" s="624">
        <f t="shared" si="39"/>
        <v>70.62</v>
      </c>
      <c r="H1474" s="19"/>
    </row>
    <row r="1475" ht="24" customHeight="1" spans="1:8">
      <c r="A1475" s="443">
        <v>1471</v>
      </c>
      <c r="B1475" s="12" t="s">
        <v>1446</v>
      </c>
      <c r="C1475" s="24" t="s">
        <v>1419</v>
      </c>
      <c r="D1475" s="371">
        <v>34.16</v>
      </c>
      <c r="E1475" s="624">
        <v>4.84</v>
      </c>
      <c r="F1475" s="624">
        <f t="shared" si="40"/>
        <v>165.3344</v>
      </c>
      <c r="G1475" s="624">
        <f t="shared" si="39"/>
        <v>165.33</v>
      </c>
      <c r="H1475" s="19"/>
    </row>
    <row r="1476" ht="24" customHeight="1" spans="1:8">
      <c r="A1476" s="443">
        <v>1472</v>
      </c>
      <c r="B1476" s="12" t="s">
        <v>1447</v>
      </c>
      <c r="C1476" s="24" t="s">
        <v>1419</v>
      </c>
      <c r="D1476" s="371">
        <v>17.75</v>
      </c>
      <c r="E1476" s="624">
        <v>4.84</v>
      </c>
      <c r="F1476" s="624">
        <f t="shared" si="40"/>
        <v>85.91</v>
      </c>
      <c r="G1476" s="624">
        <f t="shared" si="39"/>
        <v>85.91</v>
      </c>
      <c r="H1476" s="19"/>
    </row>
    <row r="1477" ht="24" customHeight="1" spans="1:8">
      <c r="A1477" s="443">
        <v>1473</v>
      </c>
      <c r="B1477" s="12" t="s">
        <v>1448</v>
      </c>
      <c r="C1477" s="24" t="s">
        <v>1419</v>
      </c>
      <c r="D1477" s="371">
        <v>3.76</v>
      </c>
      <c r="E1477" s="624">
        <v>4.84</v>
      </c>
      <c r="F1477" s="624">
        <f t="shared" si="40"/>
        <v>18.1984</v>
      </c>
      <c r="G1477" s="624">
        <f t="shared" ref="G1477:G1540" si="41">ROUND(F1477,2)</f>
        <v>18.2</v>
      </c>
      <c r="H1477" s="19"/>
    </row>
    <row r="1478" ht="24" customHeight="1" spans="1:8">
      <c r="A1478" s="443">
        <v>1474</v>
      </c>
      <c r="B1478" s="12" t="s">
        <v>1449</v>
      </c>
      <c r="C1478" s="24" t="s">
        <v>1419</v>
      </c>
      <c r="D1478" s="371">
        <v>15.2</v>
      </c>
      <c r="E1478" s="624">
        <v>4.84</v>
      </c>
      <c r="F1478" s="624">
        <f t="shared" si="40"/>
        <v>73.568</v>
      </c>
      <c r="G1478" s="624">
        <f t="shared" si="41"/>
        <v>73.57</v>
      </c>
      <c r="H1478" s="19"/>
    </row>
    <row r="1479" ht="24" customHeight="1" spans="1:8">
      <c r="A1479" s="443">
        <v>1475</v>
      </c>
      <c r="B1479" s="12" t="s">
        <v>1450</v>
      </c>
      <c r="C1479" s="24" t="s">
        <v>1419</v>
      </c>
      <c r="D1479" s="371">
        <v>7.66</v>
      </c>
      <c r="E1479" s="624">
        <v>4.84</v>
      </c>
      <c r="F1479" s="624">
        <f t="shared" ref="F1479:F1542" si="42">D1479*E1479</f>
        <v>37.0744</v>
      </c>
      <c r="G1479" s="624">
        <f t="shared" si="41"/>
        <v>37.07</v>
      </c>
      <c r="H1479" s="19"/>
    </row>
    <row r="1480" ht="24" customHeight="1" spans="1:8">
      <c r="A1480" s="443">
        <v>1476</v>
      </c>
      <c r="B1480" s="12" t="s">
        <v>1451</v>
      </c>
      <c r="C1480" s="24" t="s">
        <v>1419</v>
      </c>
      <c r="D1480" s="371">
        <v>7.34</v>
      </c>
      <c r="E1480" s="624">
        <v>4.84</v>
      </c>
      <c r="F1480" s="624">
        <f t="shared" si="42"/>
        <v>35.5256</v>
      </c>
      <c r="G1480" s="624">
        <f t="shared" si="41"/>
        <v>35.53</v>
      </c>
      <c r="H1480" s="19"/>
    </row>
    <row r="1481" ht="24" customHeight="1" spans="1:8">
      <c r="A1481" s="443">
        <v>1477</v>
      </c>
      <c r="B1481" s="12" t="s">
        <v>1452</v>
      </c>
      <c r="C1481" s="24" t="s">
        <v>1419</v>
      </c>
      <c r="D1481" s="371">
        <v>2.21</v>
      </c>
      <c r="E1481" s="624">
        <v>4.84</v>
      </c>
      <c r="F1481" s="624">
        <f t="shared" si="42"/>
        <v>10.6964</v>
      </c>
      <c r="G1481" s="624">
        <f t="shared" si="41"/>
        <v>10.7</v>
      </c>
      <c r="H1481" s="19"/>
    </row>
    <row r="1482" ht="24" customHeight="1" spans="1:8">
      <c r="A1482" s="443">
        <v>1478</v>
      </c>
      <c r="B1482" s="12" t="s">
        <v>1453</v>
      </c>
      <c r="C1482" s="24" t="s">
        <v>1419</v>
      </c>
      <c r="D1482" s="371">
        <v>11.03</v>
      </c>
      <c r="E1482" s="624">
        <v>4.84</v>
      </c>
      <c r="F1482" s="624">
        <f t="shared" si="42"/>
        <v>53.3852</v>
      </c>
      <c r="G1482" s="624">
        <f t="shared" si="41"/>
        <v>53.39</v>
      </c>
      <c r="H1482" s="19"/>
    </row>
    <row r="1483" ht="24" customHeight="1" spans="1:8">
      <c r="A1483" s="443">
        <v>1479</v>
      </c>
      <c r="B1483" s="12" t="s">
        <v>1454</v>
      </c>
      <c r="C1483" s="24" t="s">
        <v>1419</v>
      </c>
      <c r="D1483" s="371">
        <v>7.23</v>
      </c>
      <c r="E1483" s="624">
        <v>4.84</v>
      </c>
      <c r="F1483" s="624">
        <f t="shared" si="42"/>
        <v>34.9932</v>
      </c>
      <c r="G1483" s="624">
        <f t="shared" si="41"/>
        <v>34.99</v>
      </c>
      <c r="H1483" s="19"/>
    </row>
    <row r="1484" ht="24" customHeight="1" spans="1:8">
      <c r="A1484" s="443">
        <v>1480</v>
      </c>
      <c r="B1484" s="12" t="s">
        <v>127</v>
      </c>
      <c r="C1484" s="24" t="s">
        <v>1419</v>
      </c>
      <c r="D1484" s="371">
        <v>8.55</v>
      </c>
      <c r="E1484" s="624">
        <v>4.84</v>
      </c>
      <c r="F1484" s="624">
        <f t="shared" si="42"/>
        <v>41.382</v>
      </c>
      <c r="G1484" s="624">
        <f t="shared" si="41"/>
        <v>41.38</v>
      </c>
      <c r="H1484" s="19"/>
    </row>
    <row r="1485" ht="24" customHeight="1" spans="1:8">
      <c r="A1485" s="443">
        <v>1481</v>
      </c>
      <c r="B1485" s="12" t="s">
        <v>1455</v>
      </c>
      <c r="C1485" s="24" t="s">
        <v>1419</v>
      </c>
      <c r="D1485" s="371">
        <v>11.71</v>
      </c>
      <c r="E1485" s="624">
        <v>4.84</v>
      </c>
      <c r="F1485" s="624">
        <f t="shared" si="42"/>
        <v>56.6764</v>
      </c>
      <c r="G1485" s="624">
        <f t="shared" si="41"/>
        <v>56.68</v>
      </c>
      <c r="H1485" s="19"/>
    </row>
    <row r="1486" ht="24" customHeight="1" spans="1:8">
      <c r="A1486" s="443">
        <v>1482</v>
      </c>
      <c r="B1486" s="12" t="s">
        <v>1456</v>
      </c>
      <c r="C1486" s="24" t="s">
        <v>1419</v>
      </c>
      <c r="D1486" s="371">
        <v>4.66</v>
      </c>
      <c r="E1486" s="624">
        <v>4.84</v>
      </c>
      <c r="F1486" s="624">
        <f t="shared" si="42"/>
        <v>22.5544</v>
      </c>
      <c r="G1486" s="624">
        <f t="shared" si="41"/>
        <v>22.55</v>
      </c>
      <c r="H1486" s="19"/>
    </row>
    <row r="1487" ht="24" customHeight="1" spans="1:8">
      <c r="A1487" s="443">
        <v>1483</v>
      </c>
      <c r="B1487" s="12" t="s">
        <v>1457</v>
      </c>
      <c r="C1487" s="24" t="s">
        <v>1419</v>
      </c>
      <c r="D1487" s="371">
        <v>4.41</v>
      </c>
      <c r="E1487" s="624">
        <v>4.84</v>
      </c>
      <c r="F1487" s="624">
        <f t="shared" si="42"/>
        <v>21.3444</v>
      </c>
      <c r="G1487" s="624">
        <f t="shared" si="41"/>
        <v>21.34</v>
      </c>
      <c r="H1487" s="19"/>
    </row>
    <row r="1488" ht="24" customHeight="1" spans="1:8">
      <c r="A1488" s="443">
        <v>1484</v>
      </c>
      <c r="B1488" s="12" t="s">
        <v>1458</v>
      </c>
      <c r="C1488" s="24" t="s">
        <v>1419</v>
      </c>
      <c r="D1488" s="371">
        <v>4.99</v>
      </c>
      <c r="E1488" s="624">
        <v>4.84</v>
      </c>
      <c r="F1488" s="624">
        <f t="shared" si="42"/>
        <v>24.1516</v>
      </c>
      <c r="G1488" s="624">
        <f t="shared" si="41"/>
        <v>24.15</v>
      </c>
      <c r="H1488" s="19"/>
    </row>
    <row r="1489" ht="24" customHeight="1" spans="1:8">
      <c r="A1489" s="443">
        <v>1485</v>
      </c>
      <c r="B1489" s="12" t="s">
        <v>1459</v>
      </c>
      <c r="C1489" s="24" t="s">
        <v>1419</v>
      </c>
      <c r="D1489" s="371">
        <v>3.38</v>
      </c>
      <c r="E1489" s="624">
        <v>4.84</v>
      </c>
      <c r="F1489" s="624">
        <f t="shared" si="42"/>
        <v>16.3592</v>
      </c>
      <c r="G1489" s="624">
        <f t="shared" si="41"/>
        <v>16.36</v>
      </c>
      <c r="H1489" s="19"/>
    </row>
    <row r="1490" ht="24" customHeight="1" spans="1:8">
      <c r="A1490" s="443">
        <v>1486</v>
      </c>
      <c r="B1490" s="12" t="s">
        <v>1460</v>
      </c>
      <c r="C1490" s="24" t="s">
        <v>1419</v>
      </c>
      <c r="D1490" s="371">
        <v>4.74</v>
      </c>
      <c r="E1490" s="624">
        <v>4.84</v>
      </c>
      <c r="F1490" s="624">
        <f t="shared" si="42"/>
        <v>22.9416</v>
      </c>
      <c r="G1490" s="624">
        <f t="shared" si="41"/>
        <v>22.94</v>
      </c>
      <c r="H1490" s="19"/>
    </row>
    <row r="1491" ht="24" customHeight="1" spans="1:8">
      <c r="A1491" s="443">
        <v>1487</v>
      </c>
      <c r="B1491" s="12" t="s">
        <v>1461</v>
      </c>
      <c r="C1491" s="24" t="s">
        <v>1419</v>
      </c>
      <c r="D1491" s="371">
        <v>17.37</v>
      </c>
      <c r="E1491" s="624">
        <v>4.84</v>
      </c>
      <c r="F1491" s="624">
        <f t="shared" si="42"/>
        <v>84.0708</v>
      </c>
      <c r="G1491" s="624">
        <f t="shared" si="41"/>
        <v>84.07</v>
      </c>
      <c r="H1491" s="19"/>
    </row>
    <row r="1492" ht="24" customHeight="1" spans="1:8">
      <c r="A1492" s="443">
        <v>1488</v>
      </c>
      <c r="B1492" s="12" t="s">
        <v>1462</v>
      </c>
      <c r="C1492" s="24" t="s">
        <v>1419</v>
      </c>
      <c r="D1492" s="371">
        <v>4.8</v>
      </c>
      <c r="E1492" s="624">
        <v>4.84</v>
      </c>
      <c r="F1492" s="624">
        <f t="shared" si="42"/>
        <v>23.232</v>
      </c>
      <c r="G1492" s="624">
        <f t="shared" si="41"/>
        <v>23.23</v>
      </c>
      <c r="H1492" s="19"/>
    </row>
    <row r="1493" ht="24" customHeight="1" spans="1:8">
      <c r="A1493" s="443">
        <v>1489</v>
      </c>
      <c r="B1493" s="12" t="s">
        <v>1463</v>
      </c>
      <c r="C1493" s="24" t="s">
        <v>1419</v>
      </c>
      <c r="D1493" s="371">
        <v>6.51</v>
      </c>
      <c r="E1493" s="624">
        <v>4.84</v>
      </c>
      <c r="F1493" s="624">
        <f t="shared" si="42"/>
        <v>31.5084</v>
      </c>
      <c r="G1493" s="624">
        <f t="shared" si="41"/>
        <v>31.51</v>
      </c>
      <c r="H1493" s="19"/>
    </row>
    <row r="1494" ht="24" customHeight="1" spans="1:8">
      <c r="A1494" s="443">
        <v>1490</v>
      </c>
      <c r="B1494" s="12" t="s">
        <v>1464</v>
      </c>
      <c r="C1494" s="24" t="s">
        <v>1419</v>
      </c>
      <c r="D1494" s="371">
        <v>2.73</v>
      </c>
      <c r="E1494" s="624">
        <v>4.84</v>
      </c>
      <c r="F1494" s="624">
        <f t="shared" si="42"/>
        <v>13.2132</v>
      </c>
      <c r="G1494" s="624">
        <f t="shared" si="41"/>
        <v>13.21</v>
      </c>
      <c r="H1494" s="19"/>
    </row>
    <row r="1495" ht="24" customHeight="1" spans="1:8">
      <c r="A1495" s="443">
        <v>1491</v>
      </c>
      <c r="B1495" s="12" t="s">
        <v>1465</v>
      </c>
      <c r="C1495" s="24" t="s">
        <v>1419</v>
      </c>
      <c r="D1495" s="371">
        <v>8.75</v>
      </c>
      <c r="E1495" s="624">
        <v>4.84</v>
      </c>
      <c r="F1495" s="624">
        <f t="shared" si="42"/>
        <v>42.35</v>
      </c>
      <c r="G1495" s="624">
        <f t="shared" si="41"/>
        <v>42.35</v>
      </c>
      <c r="H1495" s="19"/>
    </row>
    <row r="1496" ht="24" customHeight="1" spans="1:8">
      <c r="A1496" s="443">
        <v>1492</v>
      </c>
      <c r="B1496" s="12" t="s">
        <v>1443</v>
      </c>
      <c r="C1496" s="24" t="s">
        <v>1419</v>
      </c>
      <c r="D1496" s="371">
        <v>2.37</v>
      </c>
      <c r="E1496" s="624">
        <v>4.84</v>
      </c>
      <c r="F1496" s="624">
        <f t="shared" si="42"/>
        <v>11.4708</v>
      </c>
      <c r="G1496" s="624">
        <f t="shared" si="41"/>
        <v>11.47</v>
      </c>
      <c r="H1496" s="19"/>
    </row>
    <row r="1497" ht="24" customHeight="1" spans="1:8">
      <c r="A1497" s="443">
        <v>1493</v>
      </c>
      <c r="B1497" s="12" t="s">
        <v>1466</v>
      </c>
      <c r="C1497" s="24" t="s">
        <v>1419</v>
      </c>
      <c r="D1497" s="371">
        <v>8.58</v>
      </c>
      <c r="E1497" s="624">
        <v>4.84</v>
      </c>
      <c r="F1497" s="624">
        <f t="shared" si="42"/>
        <v>41.5272</v>
      </c>
      <c r="G1497" s="624">
        <f t="shared" si="41"/>
        <v>41.53</v>
      </c>
      <c r="H1497" s="19"/>
    </row>
    <row r="1498" ht="24" customHeight="1" spans="1:8">
      <c r="A1498" s="443">
        <v>1494</v>
      </c>
      <c r="B1498" s="12" t="s">
        <v>1467</v>
      </c>
      <c r="C1498" s="24" t="s">
        <v>1419</v>
      </c>
      <c r="D1498" s="371">
        <v>5.51</v>
      </c>
      <c r="E1498" s="624">
        <v>4.84</v>
      </c>
      <c r="F1498" s="624">
        <f t="shared" si="42"/>
        <v>26.6684</v>
      </c>
      <c r="G1498" s="624">
        <f t="shared" si="41"/>
        <v>26.67</v>
      </c>
      <c r="H1498" s="19"/>
    </row>
    <row r="1499" ht="24" customHeight="1" spans="1:8">
      <c r="A1499" s="443">
        <v>1495</v>
      </c>
      <c r="B1499" s="12" t="s">
        <v>1468</v>
      </c>
      <c r="C1499" s="24" t="s">
        <v>1419</v>
      </c>
      <c r="D1499" s="371">
        <v>8.84</v>
      </c>
      <c r="E1499" s="624">
        <v>4.84</v>
      </c>
      <c r="F1499" s="624">
        <f t="shared" si="42"/>
        <v>42.7856</v>
      </c>
      <c r="G1499" s="624">
        <f t="shared" si="41"/>
        <v>42.79</v>
      </c>
      <c r="H1499" s="19"/>
    </row>
    <row r="1500" ht="24" customHeight="1" spans="1:8">
      <c r="A1500" s="443">
        <v>1496</v>
      </c>
      <c r="B1500" s="12" t="s">
        <v>1469</v>
      </c>
      <c r="C1500" s="24" t="s">
        <v>1419</v>
      </c>
      <c r="D1500" s="371">
        <v>2.34</v>
      </c>
      <c r="E1500" s="624">
        <v>4.84</v>
      </c>
      <c r="F1500" s="624">
        <f t="shared" si="42"/>
        <v>11.3256</v>
      </c>
      <c r="G1500" s="624">
        <f t="shared" si="41"/>
        <v>11.33</v>
      </c>
      <c r="H1500" s="19"/>
    </row>
    <row r="1501" ht="24" customHeight="1" spans="1:8">
      <c r="A1501" s="443">
        <v>1497</v>
      </c>
      <c r="B1501" s="12" t="s">
        <v>1433</v>
      </c>
      <c r="C1501" s="24" t="s">
        <v>1419</v>
      </c>
      <c r="D1501" s="371">
        <v>8.55</v>
      </c>
      <c r="E1501" s="624">
        <v>4.84</v>
      </c>
      <c r="F1501" s="624">
        <f t="shared" si="42"/>
        <v>41.382</v>
      </c>
      <c r="G1501" s="624">
        <f t="shared" si="41"/>
        <v>41.38</v>
      </c>
      <c r="H1501" s="19"/>
    </row>
    <row r="1502" ht="24" customHeight="1" spans="1:8">
      <c r="A1502" s="443">
        <v>1498</v>
      </c>
      <c r="B1502" s="12" t="s">
        <v>617</v>
      </c>
      <c r="C1502" s="24" t="s">
        <v>1419</v>
      </c>
      <c r="D1502" s="371">
        <v>10.89</v>
      </c>
      <c r="E1502" s="624">
        <v>4.84</v>
      </c>
      <c r="F1502" s="624">
        <f t="shared" si="42"/>
        <v>52.7076</v>
      </c>
      <c r="G1502" s="624">
        <f t="shared" si="41"/>
        <v>52.71</v>
      </c>
      <c r="H1502" s="19"/>
    </row>
    <row r="1503" ht="24" customHeight="1" spans="1:8">
      <c r="A1503" s="443">
        <v>1499</v>
      </c>
      <c r="B1503" s="12" t="s">
        <v>1470</v>
      </c>
      <c r="C1503" s="24" t="s">
        <v>1419</v>
      </c>
      <c r="D1503" s="371">
        <v>15.48</v>
      </c>
      <c r="E1503" s="624">
        <v>4.84</v>
      </c>
      <c r="F1503" s="624">
        <f t="shared" si="42"/>
        <v>74.9232</v>
      </c>
      <c r="G1503" s="624">
        <f t="shared" si="41"/>
        <v>74.92</v>
      </c>
      <c r="H1503" s="19"/>
    </row>
    <row r="1504" ht="24" customHeight="1" spans="1:8">
      <c r="A1504" s="443">
        <v>1500</v>
      </c>
      <c r="B1504" s="12" t="s">
        <v>1471</v>
      </c>
      <c r="C1504" s="24" t="s">
        <v>1419</v>
      </c>
      <c r="D1504" s="371">
        <v>89</v>
      </c>
      <c r="E1504" s="624">
        <v>4.84</v>
      </c>
      <c r="F1504" s="624">
        <f t="shared" si="42"/>
        <v>430.76</v>
      </c>
      <c r="G1504" s="624">
        <f t="shared" si="41"/>
        <v>430.76</v>
      </c>
      <c r="H1504" s="19"/>
    </row>
    <row r="1505" ht="24" customHeight="1" spans="1:8">
      <c r="A1505" s="443">
        <v>1501</v>
      </c>
      <c r="B1505" s="12" t="s">
        <v>1472</v>
      </c>
      <c r="C1505" s="24" t="s">
        <v>1473</v>
      </c>
      <c r="D1505" s="371">
        <v>3.57</v>
      </c>
      <c r="E1505" s="624">
        <v>4.84</v>
      </c>
      <c r="F1505" s="624">
        <f t="shared" si="42"/>
        <v>17.2788</v>
      </c>
      <c r="G1505" s="624">
        <f t="shared" si="41"/>
        <v>17.28</v>
      </c>
      <c r="H1505" s="19"/>
    </row>
    <row r="1506" ht="24" customHeight="1" spans="1:8">
      <c r="A1506" s="443">
        <v>1502</v>
      </c>
      <c r="B1506" s="12" t="s">
        <v>1474</v>
      </c>
      <c r="C1506" s="24" t="s">
        <v>1473</v>
      </c>
      <c r="D1506" s="371">
        <v>9.86</v>
      </c>
      <c r="E1506" s="624">
        <v>4.84</v>
      </c>
      <c r="F1506" s="624">
        <f t="shared" si="42"/>
        <v>47.7224</v>
      </c>
      <c r="G1506" s="624">
        <f t="shared" si="41"/>
        <v>47.72</v>
      </c>
      <c r="H1506" s="19"/>
    </row>
    <row r="1507" ht="24" customHeight="1" spans="1:8">
      <c r="A1507" s="443">
        <v>1503</v>
      </c>
      <c r="B1507" s="12" t="s">
        <v>1475</v>
      </c>
      <c r="C1507" s="24" t="s">
        <v>1473</v>
      </c>
      <c r="D1507" s="371">
        <v>12.55</v>
      </c>
      <c r="E1507" s="624">
        <v>4.84</v>
      </c>
      <c r="F1507" s="624">
        <f t="shared" si="42"/>
        <v>60.742</v>
      </c>
      <c r="G1507" s="624">
        <f t="shared" si="41"/>
        <v>60.74</v>
      </c>
      <c r="H1507" s="19"/>
    </row>
    <row r="1508" ht="24" customHeight="1" spans="1:8">
      <c r="A1508" s="443">
        <v>1504</v>
      </c>
      <c r="B1508" s="12" t="s">
        <v>1476</v>
      </c>
      <c r="C1508" s="24" t="s">
        <v>1473</v>
      </c>
      <c r="D1508" s="371">
        <v>27.54</v>
      </c>
      <c r="E1508" s="624">
        <v>4.84</v>
      </c>
      <c r="F1508" s="624">
        <f t="shared" si="42"/>
        <v>133.2936</v>
      </c>
      <c r="G1508" s="624">
        <f t="shared" si="41"/>
        <v>133.29</v>
      </c>
      <c r="H1508" s="19"/>
    </row>
    <row r="1509" ht="24" customHeight="1" spans="1:8">
      <c r="A1509" s="443">
        <v>1505</v>
      </c>
      <c r="B1509" s="12" t="s">
        <v>1477</v>
      </c>
      <c r="C1509" s="24" t="s">
        <v>1473</v>
      </c>
      <c r="D1509" s="371">
        <v>24.67</v>
      </c>
      <c r="E1509" s="624">
        <v>4.84</v>
      </c>
      <c r="F1509" s="624">
        <f t="shared" si="42"/>
        <v>119.4028</v>
      </c>
      <c r="G1509" s="624">
        <f t="shared" si="41"/>
        <v>119.4</v>
      </c>
      <c r="H1509" s="19"/>
    </row>
    <row r="1510" ht="24" customHeight="1" spans="1:8">
      <c r="A1510" s="443">
        <v>1506</v>
      </c>
      <c r="B1510" s="12" t="s">
        <v>1478</v>
      </c>
      <c r="C1510" s="24" t="s">
        <v>1473</v>
      </c>
      <c r="D1510" s="371">
        <v>19.74</v>
      </c>
      <c r="E1510" s="624">
        <v>4.84</v>
      </c>
      <c r="F1510" s="624">
        <f t="shared" si="42"/>
        <v>95.5416</v>
      </c>
      <c r="G1510" s="624">
        <f t="shared" si="41"/>
        <v>95.54</v>
      </c>
      <c r="H1510" s="19"/>
    </row>
    <row r="1511" ht="24" customHeight="1" spans="1:8">
      <c r="A1511" s="443">
        <v>1507</v>
      </c>
      <c r="B1511" s="12" t="s">
        <v>1479</v>
      </c>
      <c r="C1511" s="24" t="s">
        <v>1473</v>
      </c>
      <c r="D1511" s="371">
        <v>15.35</v>
      </c>
      <c r="E1511" s="624">
        <v>4.84</v>
      </c>
      <c r="F1511" s="624">
        <f t="shared" si="42"/>
        <v>74.294</v>
      </c>
      <c r="G1511" s="624">
        <f t="shared" si="41"/>
        <v>74.29</v>
      </c>
      <c r="H1511" s="19"/>
    </row>
    <row r="1512" ht="24" customHeight="1" spans="1:8">
      <c r="A1512" s="443">
        <v>1508</v>
      </c>
      <c r="B1512" s="12" t="s">
        <v>1480</v>
      </c>
      <c r="C1512" s="24" t="s">
        <v>1473</v>
      </c>
      <c r="D1512" s="371">
        <v>21.84</v>
      </c>
      <c r="E1512" s="624">
        <v>4.84</v>
      </c>
      <c r="F1512" s="624">
        <f t="shared" si="42"/>
        <v>105.7056</v>
      </c>
      <c r="G1512" s="624">
        <f t="shared" si="41"/>
        <v>105.71</v>
      </c>
      <c r="H1512" s="19"/>
    </row>
    <row r="1513" ht="24" customHeight="1" spans="1:8">
      <c r="A1513" s="443">
        <v>1509</v>
      </c>
      <c r="B1513" s="12" t="s">
        <v>1481</v>
      </c>
      <c r="C1513" s="24" t="s">
        <v>1473</v>
      </c>
      <c r="D1513" s="371">
        <v>14.02</v>
      </c>
      <c r="E1513" s="624">
        <v>4.84</v>
      </c>
      <c r="F1513" s="624">
        <f t="shared" si="42"/>
        <v>67.8568</v>
      </c>
      <c r="G1513" s="624">
        <f t="shared" si="41"/>
        <v>67.86</v>
      </c>
      <c r="H1513" s="19"/>
    </row>
    <row r="1514" ht="24" customHeight="1" spans="1:8">
      <c r="A1514" s="443">
        <v>1510</v>
      </c>
      <c r="B1514" s="12" t="s">
        <v>1482</v>
      </c>
      <c r="C1514" s="24" t="s">
        <v>1473</v>
      </c>
      <c r="D1514" s="371">
        <v>22.99</v>
      </c>
      <c r="E1514" s="624">
        <v>4.84</v>
      </c>
      <c r="F1514" s="624">
        <f t="shared" si="42"/>
        <v>111.2716</v>
      </c>
      <c r="G1514" s="624">
        <f t="shared" si="41"/>
        <v>111.27</v>
      </c>
      <c r="H1514" s="19"/>
    </row>
    <row r="1515" ht="24" customHeight="1" spans="1:8">
      <c r="A1515" s="443">
        <v>1511</v>
      </c>
      <c r="B1515" s="12" t="s">
        <v>1483</v>
      </c>
      <c r="C1515" s="24" t="s">
        <v>1473</v>
      </c>
      <c r="D1515" s="371">
        <v>9.9</v>
      </c>
      <c r="E1515" s="624">
        <v>4.84</v>
      </c>
      <c r="F1515" s="624">
        <f t="shared" si="42"/>
        <v>47.916</v>
      </c>
      <c r="G1515" s="624">
        <f t="shared" si="41"/>
        <v>47.92</v>
      </c>
      <c r="H1515" s="19"/>
    </row>
    <row r="1516" ht="24" customHeight="1" spans="1:8">
      <c r="A1516" s="443">
        <v>1512</v>
      </c>
      <c r="B1516" s="12" t="s">
        <v>1484</v>
      </c>
      <c r="C1516" s="24" t="s">
        <v>1473</v>
      </c>
      <c r="D1516" s="371">
        <v>13.5</v>
      </c>
      <c r="E1516" s="624">
        <v>4.84</v>
      </c>
      <c r="F1516" s="624">
        <f t="shared" si="42"/>
        <v>65.34</v>
      </c>
      <c r="G1516" s="624">
        <f t="shared" si="41"/>
        <v>65.34</v>
      </c>
      <c r="H1516" s="19"/>
    </row>
    <row r="1517" ht="24" customHeight="1" spans="1:8">
      <c r="A1517" s="443">
        <v>1513</v>
      </c>
      <c r="B1517" s="12" t="s">
        <v>1485</v>
      </c>
      <c r="C1517" s="24" t="s">
        <v>1473</v>
      </c>
      <c r="D1517" s="371">
        <v>18.37</v>
      </c>
      <c r="E1517" s="624">
        <v>4.84</v>
      </c>
      <c r="F1517" s="624">
        <f t="shared" si="42"/>
        <v>88.9108</v>
      </c>
      <c r="G1517" s="624">
        <f t="shared" si="41"/>
        <v>88.91</v>
      </c>
      <c r="H1517" s="19"/>
    </row>
    <row r="1518" ht="24" customHeight="1" spans="1:8">
      <c r="A1518" s="443">
        <v>1514</v>
      </c>
      <c r="B1518" s="12" t="s">
        <v>1486</v>
      </c>
      <c r="C1518" s="24" t="s">
        <v>1473</v>
      </c>
      <c r="D1518" s="371">
        <v>25.5</v>
      </c>
      <c r="E1518" s="624">
        <v>4.84</v>
      </c>
      <c r="F1518" s="624">
        <f t="shared" si="42"/>
        <v>123.42</v>
      </c>
      <c r="G1518" s="624">
        <f t="shared" si="41"/>
        <v>123.42</v>
      </c>
      <c r="H1518" s="19"/>
    </row>
    <row r="1519" ht="24" customHeight="1" spans="1:8">
      <c r="A1519" s="443">
        <v>1515</v>
      </c>
      <c r="B1519" s="12" t="s">
        <v>1487</v>
      </c>
      <c r="C1519" s="24" t="s">
        <v>1473</v>
      </c>
      <c r="D1519" s="371">
        <v>4.09</v>
      </c>
      <c r="E1519" s="624">
        <v>4.84</v>
      </c>
      <c r="F1519" s="624">
        <f t="shared" si="42"/>
        <v>19.7956</v>
      </c>
      <c r="G1519" s="624">
        <f t="shared" si="41"/>
        <v>19.8</v>
      </c>
      <c r="H1519" s="19"/>
    </row>
    <row r="1520" ht="24" customHeight="1" spans="1:8">
      <c r="A1520" s="443">
        <v>1516</v>
      </c>
      <c r="B1520" s="12" t="s">
        <v>1488</v>
      </c>
      <c r="C1520" s="24" t="s">
        <v>1473</v>
      </c>
      <c r="D1520" s="371">
        <v>30.08</v>
      </c>
      <c r="E1520" s="624">
        <v>4.84</v>
      </c>
      <c r="F1520" s="624">
        <f t="shared" si="42"/>
        <v>145.5872</v>
      </c>
      <c r="G1520" s="624">
        <f t="shared" si="41"/>
        <v>145.59</v>
      </c>
      <c r="H1520" s="19"/>
    </row>
    <row r="1521" ht="24" customHeight="1" spans="1:8">
      <c r="A1521" s="443">
        <v>1517</v>
      </c>
      <c r="B1521" s="12" t="s">
        <v>1489</v>
      </c>
      <c r="C1521" s="24" t="s">
        <v>1473</v>
      </c>
      <c r="D1521" s="371">
        <v>6.81</v>
      </c>
      <c r="E1521" s="624">
        <v>4.84</v>
      </c>
      <c r="F1521" s="624">
        <f t="shared" si="42"/>
        <v>32.9604</v>
      </c>
      <c r="G1521" s="624">
        <f t="shared" si="41"/>
        <v>32.96</v>
      </c>
      <c r="H1521" s="19"/>
    </row>
    <row r="1522" ht="24" customHeight="1" spans="1:8">
      <c r="A1522" s="443">
        <v>1518</v>
      </c>
      <c r="B1522" s="12" t="s">
        <v>1490</v>
      </c>
      <c r="C1522" s="24" t="s">
        <v>1473</v>
      </c>
      <c r="D1522" s="371">
        <v>5.44</v>
      </c>
      <c r="E1522" s="624">
        <v>4.84</v>
      </c>
      <c r="F1522" s="624">
        <f t="shared" si="42"/>
        <v>26.3296</v>
      </c>
      <c r="G1522" s="624">
        <f t="shared" si="41"/>
        <v>26.33</v>
      </c>
      <c r="H1522" s="19"/>
    </row>
    <row r="1523" ht="24" customHeight="1" spans="1:8">
      <c r="A1523" s="443">
        <v>1519</v>
      </c>
      <c r="B1523" s="12" t="s">
        <v>1491</v>
      </c>
      <c r="C1523" s="24" t="s">
        <v>1473</v>
      </c>
      <c r="D1523" s="371">
        <v>49.56</v>
      </c>
      <c r="E1523" s="624">
        <v>4.84</v>
      </c>
      <c r="F1523" s="624">
        <f t="shared" si="42"/>
        <v>239.8704</v>
      </c>
      <c r="G1523" s="624">
        <f t="shared" si="41"/>
        <v>239.87</v>
      </c>
      <c r="H1523" s="19"/>
    </row>
    <row r="1524" ht="24" customHeight="1" spans="1:8">
      <c r="A1524" s="443">
        <v>1520</v>
      </c>
      <c r="B1524" s="12" t="s">
        <v>915</v>
      </c>
      <c r="C1524" s="24" t="s">
        <v>1473</v>
      </c>
      <c r="D1524" s="371">
        <v>11.32</v>
      </c>
      <c r="E1524" s="624">
        <v>4.84</v>
      </c>
      <c r="F1524" s="624">
        <f t="shared" si="42"/>
        <v>54.7888</v>
      </c>
      <c r="G1524" s="624">
        <f t="shared" si="41"/>
        <v>54.79</v>
      </c>
      <c r="H1524" s="19"/>
    </row>
    <row r="1525" ht="24" customHeight="1" spans="1:8">
      <c r="A1525" s="443">
        <v>1521</v>
      </c>
      <c r="B1525" s="12" t="s">
        <v>1492</v>
      </c>
      <c r="C1525" s="24" t="s">
        <v>1473</v>
      </c>
      <c r="D1525" s="371">
        <v>8.57</v>
      </c>
      <c r="E1525" s="624">
        <v>4.84</v>
      </c>
      <c r="F1525" s="624">
        <f t="shared" si="42"/>
        <v>41.4788</v>
      </c>
      <c r="G1525" s="624">
        <f t="shared" si="41"/>
        <v>41.48</v>
      </c>
      <c r="H1525" s="19"/>
    </row>
    <row r="1526" ht="24" customHeight="1" spans="1:8">
      <c r="A1526" s="443">
        <v>1522</v>
      </c>
      <c r="B1526" s="12" t="s">
        <v>1493</v>
      </c>
      <c r="C1526" s="24" t="s">
        <v>1473</v>
      </c>
      <c r="D1526" s="371">
        <v>36.56</v>
      </c>
      <c r="E1526" s="624">
        <v>4.84</v>
      </c>
      <c r="F1526" s="624">
        <f t="shared" si="42"/>
        <v>176.9504</v>
      </c>
      <c r="G1526" s="624">
        <f t="shared" si="41"/>
        <v>176.95</v>
      </c>
      <c r="H1526" s="19"/>
    </row>
    <row r="1527" ht="24" customHeight="1" spans="1:8">
      <c r="A1527" s="443">
        <v>1523</v>
      </c>
      <c r="B1527" s="12" t="s">
        <v>1494</v>
      </c>
      <c r="C1527" s="24" t="s">
        <v>1473</v>
      </c>
      <c r="D1527" s="371">
        <v>16.58</v>
      </c>
      <c r="E1527" s="624">
        <v>4.84</v>
      </c>
      <c r="F1527" s="624">
        <f t="shared" si="42"/>
        <v>80.2472</v>
      </c>
      <c r="G1527" s="624">
        <f t="shared" si="41"/>
        <v>80.25</v>
      </c>
      <c r="H1527" s="19"/>
    </row>
    <row r="1528" ht="24" customHeight="1" spans="1:8">
      <c r="A1528" s="443">
        <v>1524</v>
      </c>
      <c r="B1528" s="12" t="s">
        <v>1495</v>
      </c>
      <c r="C1528" s="24" t="s">
        <v>1473</v>
      </c>
      <c r="D1528" s="371">
        <v>15.24</v>
      </c>
      <c r="E1528" s="624">
        <v>4.84</v>
      </c>
      <c r="F1528" s="624">
        <f t="shared" si="42"/>
        <v>73.7616</v>
      </c>
      <c r="G1528" s="624">
        <f t="shared" si="41"/>
        <v>73.76</v>
      </c>
      <c r="H1528" s="19"/>
    </row>
    <row r="1529" ht="24" customHeight="1" spans="1:8">
      <c r="A1529" s="443">
        <v>1525</v>
      </c>
      <c r="B1529" s="12" t="s">
        <v>1496</v>
      </c>
      <c r="C1529" s="24" t="s">
        <v>1473</v>
      </c>
      <c r="D1529" s="371">
        <v>4.61</v>
      </c>
      <c r="E1529" s="624">
        <v>4.84</v>
      </c>
      <c r="F1529" s="624">
        <f t="shared" si="42"/>
        <v>22.3124</v>
      </c>
      <c r="G1529" s="624">
        <f t="shared" si="41"/>
        <v>22.31</v>
      </c>
      <c r="H1529" s="19"/>
    </row>
    <row r="1530" ht="24" customHeight="1" spans="1:8">
      <c r="A1530" s="443">
        <v>1526</v>
      </c>
      <c r="B1530" s="12" t="s">
        <v>1497</v>
      </c>
      <c r="C1530" s="24" t="s">
        <v>1473</v>
      </c>
      <c r="D1530" s="371">
        <v>8.13</v>
      </c>
      <c r="E1530" s="624">
        <v>4.84</v>
      </c>
      <c r="F1530" s="624">
        <f t="shared" si="42"/>
        <v>39.3492</v>
      </c>
      <c r="G1530" s="624">
        <f t="shared" si="41"/>
        <v>39.35</v>
      </c>
      <c r="H1530" s="19"/>
    </row>
    <row r="1531" ht="24" customHeight="1" spans="1:8">
      <c r="A1531" s="443">
        <v>1527</v>
      </c>
      <c r="B1531" s="12" t="s">
        <v>1498</v>
      </c>
      <c r="C1531" s="24" t="s">
        <v>1473</v>
      </c>
      <c r="D1531" s="371">
        <v>6.43</v>
      </c>
      <c r="E1531" s="624">
        <v>4.84</v>
      </c>
      <c r="F1531" s="624">
        <f t="shared" si="42"/>
        <v>31.1212</v>
      </c>
      <c r="G1531" s="624">
        <f t="shared" si="41"/>
        <v>31.12</v>
      </c>
      <c r="H1531" s="19"/>
    </row>
    <row r="1532" ht="24" customHeight="1" spans="1:8">
      <c r="A1532" s="443">
        <v>1528</v>
      </c>
      <c r="B1532" s="12" t="s">
        <v>1499</v>
      </c>
      <c r="C1532" s="24" t="s">
        <v>1473</v>
      </c>
      <c r="D1532" s="371">
        <v>18.94</v>
      </c>
      <c r="E1532" s="624">
        <v>4.84</v>
      </c>
      <c r="F1532" s="624">
        <f t="shared" si="42"/>
        <v>91.6696</v>
      </c>
      <c r="G1532" s="624">
        <f t="shared" si="41"/>
        <v>91.67</v>
      </c>
      <c r="H1532" s="19"/>
    </row>
    <row r="1533" ht="24" customHeight="1" spans="1:8">
      <c r="A1533" s="443">
        <v>1529</v>
      </c>
      <c r="B1533" s="12" t="s">
        <v>1500</v>
      </c>
      <c r="C1533" s="24" t="s">
        <v>1473</v>
      </c>
      <c r="D1533" s="371">
        <v>18.96</v>
      </c>
      <c r="E1533" s="624">
        <v>4.84</v>
      </c>
      <c r="F1533" s="624">
        <f t="shared" si="42"/>
        <v>91.7664</v>
      </c>
      <c r="G1533" s="624">
        <f t="shared" si="41"/>
        <v>91.77</v>
      </c>
      <c r="H1533" s="19"/>
    </row>
    <row r="1534" ht="24" customHeight="1" spans="1:8">
      <c r="A1534" s="443">
        <v>1530</v>
      </c>
      <c r="B1534" s="12" t="s">
        <v>1501</v>
      </c>
      <c r="C1534" s="24" t="s">
        <v>1473</v>
      </c>
      <c r="D1534" s="371">
        <v>19.29</v>
      </c>
      <c r="E1534" s="624">
        <v>4.84</v>
      </c>
      <c r="F1534" s="624">
        <f t="shared" si="42"/>
        <v>93.3636</v>
      </c>
      <c r="G1534" s="624">
        <f t="shared" si="41"/>
        <v>93.36</v>
      </c>
      <c r="H1534" s="19"/>
    </row>
    <row r="1535" ht="24" customHeight="1" spans="1:8">
      <c r="A1535" s="443">
        <v>1531</v>
      </c>
      <c r="B1535" s="12" t="s">
        <v>1502</v>
      </c>
      <c r="C1535" s="24" t="s">
        <v>1473</v>
      </c>
      <c r="D1535" s="371">
        <v>21.52</v>
      </c>
      <c r="E1535" s="624">
        <v>4.84</v>
      </c>
      <c r="F1535" s="624">
        <f t="shared" si="42"/>
        <v>104.1568</v>
      </c>
      <c r="G1535" s="624">
        <f t="shared" si="41"/>
        <v>104.16</v>
      </c>
      <c r="H1535" s="19"/>
    </row>
    <row r="1536" ht="24" customHeight="1" spans="1:8">
      <c r="A1536" s="443">
        <v>1532</v>
      </c>
      <c r="B1536" s="12" t="s">
        <v>1503</v>
      </c>
      <c r="C1536" s="24" t="s">
        <v>1473</v>
      </c>
      <c r="D1536" s="371">
        <v>30.73</v>
      </c>
      <c r="E1536" s="624">
        <v>4.84</v>
      </c>
      <c r="F1536" s="624">
        <f t="shared" si="42"/>
        <v>148.7332</v>
      </c>
      <c r="G1536" s="624">
        <f t="shared" si="41"/>
        <v>148.73</v>
      </c>
      <c r="H1536" s="19"/>
    </row>
    <row r="1537" ht="24" customHeight="1" spans="1:8">
      <c r="A1537" s="443">
        <v>1533</v>
      </c>
      <c r="B1537" s="12" t="s">
        <v>1504</v>
      </c>
      <c r="C1537" s="24" t="s">
        <v>1473</v>
      </c>
      <c r="D1537" s="371">
        <v>1.97</v>
      </c>
      <c r="E1537" s="624">
        <v>4.84</v>
      </c>
      <c r="F1537" s="624">
        <f t="shared" si="42"/>
        <v>9.5348</v>
      </c>
      <c r="G1537" s="624">
        <f t="shared" si="41"/>
        <v>9.53</v>
      </c>
      <c r="H1537" s="19"/>
    </row>
    <row r="1538" ht="24" customHeight="1" spans="1:8">
      <c r="A1538" s="443">
        <v>1534</v>
      </c>
      <c r="B1538" s="12" t="s">
        <v>1505</v>
      </c>
      <c r="C1538" s="24" t="s">
        <v>1473</v>
      </c>
      <c r="D1538" s="371">
        <v>18.65</v>
      </c>
      <c r="E1538" s="624">
        <v>4.84</v>
      </c>
      <c r="F1538" s="624">
        <f t="shared" si="42"/>
        <v>90.266</v>
      </c>
      <c r="G1538" s="624">
        <f t="shared" si="41"/>
        <v>90.27</v>
      </c>
      <c r="H1538" s="19"/>
    </row>
    <row r="1539" ht="24" customHeight="1" spans="1:8">
      <c r="A1539" s="443">
        <v>1535</v>
      </c>
      <c r="B1539" s="12" t="s">
        <v>1506</v>
      </c>
      <c r="C1539" s="24" t="s">
        <v>1473</v>
      </c>
      <c r="D1539" s="371">
        <v>22.83</v>
      </c>
      <c r="E1539" s="624">
        <v>4.84</v>
      </c>
      <c r="F1539" s="624">
        <f t="shared" si="42"/>
        <v>110.4972</v>
      </c>
      <c r="G1539" s="624">
        <f t="shared" si="41"/>
        <v>110.5</v>
      </c>
      <c r="H1539" s="19"/>
    </row>
    <row r="1540" ht="24" customHeight="1" spans="1:8">
      <c r="A1540" s="443">
        <v>1536</v>
      </c>
      <c r="B1540" s="12" t="s">
        <v>1507</v>
      </c>
      <c r="C1540" s="24" t="s">
        <v>1473</v>
      </c>
      <c r="D1540" s="371">
        <v>6.68</v>
      </c>
      <c r="E1540" s="624">
        <v>4.84</v>
      </c>
      <c r="F1540" s="624">
        <f t="shared" si="42"/>
        <v>32.3312</v>
      </c>
      <c r="G1540" s="624">
        <f t="shared" si="41"/>
        <v>32.33</v>
      </c>
      <c r="H1540" s="19"/>
    </row>
    <row r="1541" ht="24" customHeight="1" spans="1:8">
      <c r="A1541" s="443">
        <v>1537</v>
      </c>
      <c r="B1541" s="12" t="s">
        <v>1508</v>
      </c>
      <c r="C1541" s="24" t="s">
        <v>1473</v>
      </c>
      <c r="D1541" s="371">
        <v>20.89</v>
      </c>
      <c r="E1541" s="624">
        <v>4.84</v>
      </c>
      <c r="F1541" s="624">
        <f t="shared" si="42"/>
        <v>101.1076</v>
      </c>
      <c r="G1541" s="624">
        <f t="shared" ref="G1541:G1604" si="43">ROUND(F1541,2)</f>
        <v>101.11</v>
      </c>
      <c r="H1541" s="19"/>
    </row>
    <row r="1542" ht="24" customHeight="1" spans="1:8">
      <c r="A1542" s="443">
        <v>1538</v>
      </c>
      <c r="B1542" s="12" t="s">
        <v>1509</v>
      </c>
      <c r="C1542" s="24" t="s">
        <v>1473</v>
      </c>
      <c r="D1542" s="371">
        <v>8.03</v>
      </c>
      <c r="E1542" s="624">
        <v>4.84</v>
      </c>
      <c r="F1542" s="624">
        <f t="shared" si="42"/>
        <v>38.8652</v>
      </c>
      <c r="G1542" s="624">
        <f t="shared" si="43"/>
        <v>38.87</v>
      </c>
      <c r="H1542" s="19"/>
    </row>
    <row r="1543" ht="24" customHeight="1" spans="1:8">
      <c r="A1543" s="443">
        <v>1539</v>
      </c>
      <c r="B1543" s="12" t="s">
        <v>1510</v>
      </c>
      <c r="C1543" s="24" t="s">
        <v>1473</v>
      </c>
      <c r="D1543" s="371">
        <v>10.31</v>
      </c>
      <c r="E1543" s="624">
        <v>4.84</v>
      </c>
      <c r="F1543" s="624">
        <f t="shared" ref="F1543:F1606" si="44">D1543*E1543</f>
        <v>49.9004</v>
      </c>
      <c r="G1543" s="624">
        <f t="shared" si="43"/>
        <v>49.9</v>
      </c>
      <c r="H1543" s="19"/>
    </row>
    <row r="1544" ht="24" customHeight="1" spans="1:8">
      <c r="A1544" s="443">
        <v>1540</v>
      </c>
      <c r="B1544" s="12" t="s">
        <v>1511</v>
      </c>
      <c r="C1544" s="24" t="s">
        <v>1473</v>
      </c>
      <c r="D1544" s="371">
        <v>9.49</v>
      </c>
      <c r="E1544" s="624">
        <v>4.84</v>
      </c>
      <c r="F1544" s="624">
        <f t="shared" si="44"/>
        <v>45.9316</v>
      </c>
      <c r="G1544" s="624">
        <f t="shared" si="43"/>
        <v>45.93</v>
      </c>
      <c r="H1544" s="19"/>
    </row>
    <row r="1545" ht="24" customHeight="1" spans="1:8">
      <c r="A1545" s="443">
        <v>1541</v>
      </c>
      <c r="B1545" s="12" t="s">
        <v>1512</v>
      </c>
      <c r="C1545" s="24" t="s">
        <v>1473</v>
      </c>
      <c r="D1545" s="371">
        <v>3.53</v>
      </c>
      <c r="E1545" s="624">
        <v>4.84</v>
      </c>
      <c r="F1545" s="624">
        <f t="shared" si="44"/>
        <v>17.0852</v>
      </c>
      <c r="G1545" s="624">
        <f t="shared" si="43"/>
        <v>17.09</v>
      </c>
      <c r="H1545" s="19"/>
    </row>
    <row r="1546" ht="24" customHeight="1" spans="1:8">
      <c r="A1546" s="443">
        <v>1542</v>
      </c>
      <c r="B1546" s="12" t="s">
        <v>1513</v>
      </c>
      <c r="C1546" s="24" t="s">
        <v>1473</v>
      </c>
      <c r="D1546" s="371">
        <v>14.91</v>
      </c>
      <c r="E1546" s="624">
        <v>4.84</v>
      </c>
      <c r="F1546" s="624">
        <f t="shared" si="44"/>
        <v>72.1644</v>
      </c>
      <c r="G1546" s="624">
        <f t="shared" si="43"/>
        <v>72.16</v>
      </c>
      <c r="H1546" s="19"/>
    </row>
    <row r="1547" ht="24" customHeight="1" spans="1:8">
      <c r="A1547" s="443">
        <v>1543</v>
      </c>
      <c r="B1547" s="12" t="s">
        <v>1514</v>
      </c>
      <c r="C1547" s="24" t="s">
        <v>1473</v>
      </c>
      <c r="D1547" s="371">
        <v>21.05</v>
      </c>
      <c r="E1547" s="624">
        <v>4.84</v>
      </c>
      <c r="F1547" s="624">
        <f t="shared" si="44"/>
        <v>101.882</v>
      </c>
      <c r="G1547" s="624">
        <f t="shared" si="43"/>
        <v>101.88</v>
      </c>
      <c r="H1547" s="19"/>
    </row>
    <row r="1548" ht="24" customHeight="1" spans="1:8">
      <c r="A1548" s="443">
        <v>1544</v>
      </c>
      <c r="B1548" s="12" t="s">
        <v>1515</v>
      </c>
      <c r="C1548" s="24" t="s">
        <v>1473</v>
      </c>
      <c r="D1548" s="371">
        <v>14.74</v>
      </c>
      <c r="E1548" s="624">
        <v>4.84</v>
      </c>
      <c r="F1548" s="624">
        <f t="shared" si="44"/>
        <v>71.3416</v>
      </c>
      <c r="G1548" s="624">
        <f t="shared" si="43"/>
        <v>71.34</v>
      </c>
      <c r="H1548" s="19"/>
    </row>
    <row r="1549" ht="24" customHeight="1" spans="1:8">
      <c r="A1549" s="443">
        <v>1545</v>
      </c>
      <c r="B1549" s="12" t="s">
        <v>1516</v>
      </c>
      <c r="C1549" s="24" t="s">
        <v>1473</v>
      </c>
      <c r="D1549" s="371">
        <v>24.48</v>
      </c>
      <c r="E1549" s="624">
        <v>4.84</v>
      </c>
      <c r="F1549" s="624">
        <f t="shared" si="44"/>
        <v>118.4832</v>
      </c>
      <c r="G1549" s="624">
        <f t="shared" si="43"/>
        <v>118.48</v>
      </c>
      <c r="H1549" s="19"/>
    </row>
    <row r="1550" ht="24" customHeight="1" spans="1:8">
      <c r="A1550" s="443">
        <v>1546</v>
      </c>
      <c r="B1550" s="12" t="s">
        <v>1517</v>
      </c>
      <c r="C1550" s="24" t="s">
        <v>1473</v>
      </c>
      <c r="D1550" s="371">
        <v>7.69</v>
      </c>
      <c r="E1550" s="624">
        <v>4.84</v>
      </c>
      <c r="F1550" s="624">
        <f t="shared" si="44"/>
        <v>37.2196</v>
      </c>
      <c r="G1550" s="624">
        <f t="shared" si="43"/>
        <v>37.22</v>
      </c>
      <c r="H1550" s="19"/>
    </row>
    <row r="1551" ht="24" customHeight="1" spans="1:8">
      <c r="A1551" s="443">
        <v>1547</v>
      </c>
      <c r="B1551" s="12" t="s">
        <v>1518</v>
      </c>
      <c r="C1551" s="24" t="s">
        <v>1473</v>
      </c>
      <c r="D1551" s="371">
        <v>10.14</v>
      </c>
      <c r="E1551" s="624">
        <v>4.84</v>
      </c>
      <c r="F1551" s="624">
        <f t="shared" si="44"/>
        <v>49.0776</v>
      </c>
      <c r="G1551" s="624">
        <f t="shared" si="43"/>
        <v>49.08</v>
      </c>
      <c r="H1551" s="19"/>
    </row>
    <row r="1552" ht="24" customHeight="1" spans="1:8">
      <c r="A1552" s="443">
        <v>1548</v>
      </c>
      <c r="B1552" s="12" t="s">
        <v>1519</v>
      </c>
      <c r="C1552" s="24" t="s">
        <v>1473</v>
      </c>
      <c r="D1552" s="371">
        <v>6</v>
      </c>
      <c r="E1552" s="624">
        <v>4.84</v>
      </c>
      <c r="F1552" s="624">
        <f t="shared" si="44"/>
        <v>29.04</v>
      </c>
      <c r="G1552" s="624">
        <f t="shared" si="43"/>
        <v>29.04</v>
      </c>
      <c r="H1552" s="19"/>
    </row>
    <row r="1553" ht="24" customHeight="1" spans="1:8">
      <c r="A1553" s="443">
        <v>1549</v>
      </c>
      <c r="B1553" s="12" t="s">
        <v>1520</v>
      </c>
      <c r="C1553" s="24" t="s">
        <v>1473</v>
      </c>
      <c r="D1553" s="371">
        <v>4.05</v>
      </c>
      <c r="E1553" s="624">
        <v>4.84</v>
      </c>
      <c r="F1553" s="624">
        <f t="shared" si="44"/>
        <v>19.602</v>
      </c>
      <c r="G1553" s="624">
        <f t="shared" si="43"/>
        <v>19.6</v>
      </c>
      <c r="H1553" s="19"/>
    </row>
    <row r="1554" ht="24" customHeight="1" spans="1:8">
      <c r="A1554" s="443">
        <v>1550</v>
      </c>
      <c r="B1554" s="12" t="s">
        <v>1521</v>
      </c>
      <c r="C1554" s="24" t="s">
        <v>1473</v>
      </c>
      <c r="D1554" s="371">
        <v>4</v>
      </c>
      <c r="E1554" s="624">
        <v>4.84</v>
      </c>
      <c r="F1554" s="624">
        <f t="shared" si="44"/>
        <v>19.36</v>
      </c>
      <c r="G1554" s="624">
        <f t="shared" si="43"/>
        <v>19.36</v>
      </c>
      <c r="H1554" s="19"/>
    </row>
    <row r="1555" ht="24" customHeight="1" spans="1:8">
      <c r="A1555" s="443">
        <v>1551</v>
      </c>
      <c r="B1555" s="12" t="s">
        <v>1522</v>
      </c>
      <c r="C1555" s="24" t="s">
        <v>1473</v>
      </c>
      <c r="D1555" s="371">
        <v>3</v>
      </c>
      <c r="E1555" s="624">
        <v>4.84</v>
      </c>
      <c r="F1555" s="624">
        <f t="shared" si="44"/>
        <v>14.52</v>
      </c>
      <c r="G1555" s="624">
        <f t="shared" si="43"/>
        <v>14.52</v>
      </c>
      <c r="H1555" s="19"/>
    </row>
    <row r="1556" ht="24" customHeight="1" spans="1:8">
      <c r="A1556" s="443">
        <v>1552</v>
      </c>
      <c r="B1556" s="12" t="s">
        <v>1523</v>
      </c>
      <c r="C1556" s="24" t="s">
        <v>1473</v>
      </c>
      <c r="D1556" s="371">
        <v>11.54</v>
      </c>
      <c r="E1556" s="624">
        <v>4.84</v>
      </c>
      <c r="F1556" s="624">
        <f t="shared" si="44"/>
        <v>55.8536</v>
      </c>
      <c r="G1556" s="624">
        <f t="shared" si="43"/>
        <v>55.85</v>
      </c>
      <c r="H1556" s="19"/>
    </row>
    <row r="1557" ht="24" customHeight="1" spans="1:8">
      <c r="A1557" s="443">
        <v>1553</v>
      </c>
      <c r="B1557" s="12" t="s">
        <v>1524</v>
      </c>
      <c r="C1557" s="24" t="s">
        <v>1473</v>
      </c>
      <c r="D1557" s="371">
        <v>5.62</v>
      </c>
      <c r="E1557" s="624">
        <v>4.84</v>
      </c>
      <c r="F1557" s="624">
        <f t="shared" si="44"/>
        <v>27.2008</v>
      </c>
      <c r="G1557" s="624">
        <f t="shared" si="43"/>
        <v>27.2</v>
      </c>
      <c r="H1557" s="19"/>
    </row>
    <row r="1558" ht="24" customHeight="1" spans="1:8">
      <c r="A1558" s="443">
        <v>1554</v>
      </c>
      <c r="B1558" s="12" t="s">
        <v>1525</v>
      </c>
      <c r="C1558" s="24" t="s">
        <v>1473</v>
      </c>
      <c r="D1558" s="371">
        <v>1.07</v>
      </c>
      <c r="E1558" s="624">
        <v>4.84</v>
      </c>
      <c r="F1558" s="624">
        <f t="shared" si="44"/>
        <v>5.1788</v>
      </c>
      <c r="G1558" s="624">
        <f t="shared" si="43"/>
        <v>5.18</v>
      </c>
      <c r="H1558" s="19"/>
    </row>
    <row r="1559" ht="24" customHeight="1" spans="1:8">
      <c r="A1559" s="443">
        <v>1555</v>
      </c>
      <c r="B1559" s="12" t="s">
        <v>1526</v>
      </c>
      <c r="C1559" s="24" t="s">
        <v>1473</v>
      </c>
      <c r="D1559" s="371">
        <v>10.66</v>
      </c>
      <c r="E1559" s="624">
        <v>4.84</v>
      </c>
      <c r="F1559" s="624">
        <f t="shared" si="44"/>
        <v>51.5944</v>
      </c>
      <c r="G1559" s="624">
        <f t="shared" si="43"/>
        <v>51.59</v>
      </c>
      <c r="H1559" s="19"/>
    </row>
    <row r="1560" ht="24" customHeight="1" spans="1:8">
      <c r="A1560" s="443">
        <v>1556</v>
      </c>
      <c r="B1560" s="12" t="s">
        <v>1527</v>
      </c>
      <c r="C1560" s="24" t="s">
        <v>1473</v>
      </c>
      <c r="D1560" s="371">
        <v>4.82</v>
      </c>
      <c r="E1560" s="624">
        <v>4.84</v>
      </c>
      <c r="F1560" s="624">
        <f t="shared" si="44"/>
        <v>23.3288</v>
      </c>
      <c r="G1560" s="624">
        <f t="shared" si="43"/>
        <v>23.33</v>
      </c>
      <c r="H1560" s="19"/>
    </row>
    <row r="1561" ht="24" customHeight="1" spans="1:8">
      <c r="A1561" s="443">
        <v>1557</v>
      </c>
      <c r="B1561" s="12" t="s">
        <v>136</v>
      </c>
      <c r="C1561" s="24" t="s">
        <v>1473</v>
      </c>
      <c r="D1561" s="371">
        <v>13.02</v>
      </c>
      <c r="E1561" s="624">
        <v>4.84</v>
      </c>
      <c r="F1561" s="624">
        <f t="shared" si="44"/>
        <v>63.0168</v>
      </c>
      <c r="G1561" s="624">
        <f t="shared" si="43"/>
        <v>63.02</v>
      </c>
      <c r="H1561" s="19"/>
    </row>
    <row r="1562" ht="24" customHeight="1" spans="1:8">
      <c r="A1562" s="443">
        <v>1558</v>
      </c>
      <c r="B1562" s="12" t="s">
        <v>1528</v>
      </c>
      <c r="C1562" s="24" t="s">
        <v>1473</v>
      </c>
      <c r="D1562" s="371">
        <v>13.1</v>
      </c>
      <c r="E1562" s="624">
        <v>4.84</v>
      </c>
      <c r="F1562" s="624">
        <f t="shared" si="44"/>
        <v>63.404</v>
      </c>
      <c r="G1562" s="624">
        <f t="shared" si="43"/>
        <v>63.4</v>
      </c>
      <c r="H1562" s="19"/>
    </row>
    <row r="1563" ht="24" customHeight="1" spans="1:8">
      <c r="A1563" s="443">
        <v>1559</v>
      </c>
      <c r="B1563" s="12" t="s">
        <v>1529</v>
      </c>
      <c r="C1563" s="24" t="s">
        <v>1473</v>
      </c>
      <c r="D1563" s="371">
        <v>2.42</v>
      </c>
      <c r="E1563" s="624">
        <v>4.84</v>
      </c>
      <c r="F1563" s="624">
        <f t="shared" si="44"/>
        <v>11.7128</v>
      </c>
      <c r="G1563" s="624">
        <f t="shared" si="43"/>
        <v>11.71</v>
      </c>
      <c r="H1563" s="19"/>
    </row>
    <row r="1564" ht="24" customHeight="1" spans="1:8">
      <c r="A1564" s="443">
        <v>1560</v>
      </c>
      <c r="B1564" s="12" t="s">
        <v>621</v>
      </c>
      <c r="C1564" s="24" t="s">
        <v>1473</v>
      </c>
      <c r="D1564" s="371">
        <v>15.05</v>
      </c>
      <c r="E1564" s="624">
        <v>4.84</v>
      </c>
      <c r="F1564" s="624">
        <f t="shared" si="44"/>
        <v>72.842</v>
      </c>
      <c r="G1564" s="624">
        <f t="shared" si="43"/>
        <v>72.84</v>
      </c>
      <c r="H1564" s="19"/>
    </row>
    <row r="1565" ht="24" customHeight="1" spans="1:8">
      <c r="A1565" s="443">
        <v>1561</v>
      </c>
      <c r="B1565" s="12" t="s">
        <v>1530</v>
      </c>
      <c r="C1565" s="24" t="s">
        <v>1473</v>
      </c>
      <c r="D1565" s="371">
        <v>9.98</v>
      </c>
      <c r="E1565" s="624">
        <v>4.84</v>
      </c>
      <c r="F1565" s="624">
        <f t="shared" si="44"/>
        <v>48.3032</v>
      </c>
      <c r="G1565" s="624">
        <f t="shared" si="43"/>
        <v>48.3</v>
      </c>
      <c r="H1565" s="19"/>
    </row>
    <row r="1566" ht="24" customHeight="1" spans="1:8">
      <c r="A1566" s="443">
        <v>1562</v>
      </c>
      <c r="B1566" s="12" t="s">
        <v>1531</v>
      </c>
      <c r="C1566" s="24" t="s">
        <v>1473</v>
      </c>
      <c r="D1566" s="371">
        <v>12.23</v>
      </c>
      <c r="E1566" s="624">
        <v>4.84</v>
      </c>
      <c r="F1566" s="624">
        <f t="shared" si="44"/>
        <v>59.1932</v>
      </c>
      <c r="G1566" s="624">
        <f t="shared" si="43"/>
        <v>59.19</v>
      </c>
      <c r="H1566" s="19"/>
    </row>
    <row r="1567" ht="24" customHeight="1" spans="1:8">
      <c r="A1567" s="443">
        <v>1563</v>
      </c>
      <c r="B1567" s="12" t="s">
        <v>1532</v>
      </c>
      <c r="C1567" s="24" t="s">
        <v>1473</v>
      </c>
      <c r="D1567" s="371">
        <v>230.49</v>
      </c>
      <c r="E1567" s="624">
        <v>4.84</v>
      </c>
      <c r="F1567" s="624">
        <f t="shared" si="44"/>
        <v>1115.5716</v>
      </c>
      <c r="G1567" s="624">
        <f t="shared" si="43"/>
        <v>1115.57</v>
      </c>
      <c r="H1567" s="19"/>
    </row>
    <row r="1568" ht="24" customHeight="1" spans="1:8">
      <c r="A1568" s="443">
        <v>1564</v>
      </c>
      <c r="B1568" s="12" t="s">
        <v>1533</v>
      </c>
      <c r="C1568" s="24" t="s">
        <v>1534</v>
      </c>
      <c r="D1568" s="371">
        <v>6.13</v>
      </c>
      <c r="E1568" s="624">
        <v>4.84</v>
      </c>
      <c r="F1568" s="624">
        <f t="shared" si="44"/>
        <v>29.6692</v>
      </c>
      <c r="G1568" s="624">
        <f t="shared" si="43"/>
        <v>29.67</v>
      </c>
      <c r="H1568" s="19"/>
    </row>
    <row r="1569" ht="24" customHeight="1" spans="1:8">
      <c r="A1569" s="443">
        <v>1565</v>
      </c>
      <c r="B1569" s="12" t="s">
        <v>1535</v>
      </c>
      <c r="C1569" s="24" t="s">
        <v>1534</v>
      </c>
      <c r="D1569" s="371">
        <v>24.41</v>
      </c>
      <c r="E1569" s="624">
        <v>4.84</v>
      </c>
      <c r="F1569" s="624">
        <f t="shared" si="44"/>
        <v>118.1444</v>
      </c>
      <c r="G1569" s="624">
        <f t="shared" si="43"/>
        <v>118.14</v>
      </c>
      <c r="H1569" s="19"/>
    </row>
    <row r="1570" ht="24" customHeight="1" spans="1:8">
      <c r="A1570" s="443">
        <v>1566</v>
      </c>
      <c r="B1570" s="12" t="s">
        <v>1536</v>
      </c>
      <c r="C1570" s="24" t="s">
        <v>1534</v>
      </c>
      <c r="D1570" s="371">
        <v>5.51</v>
      </c>
      <c r="E1570" s="624">
        <v>4.84</v>
      </c>
      <c r="F1570" s="624">
        <f t="shared" si="44"/>
        <v>26.6684</v>
      </c>
      <c r="G1570" s="624">
        <f t="shared" si="43"/>
        <v>26.67</v>
      </c>
      <c r="H1570" s="19"/>
    </row>
    <row r="1571" ht="24" customHeight="1" spans="1:8">
      <c r="A1571" s="443">
        <v>1567</v>
      </c>
      <c r="B1571" s="12" t="s">
        <v>1537</v>
      </c>
      <c r="C1571" s="24" t="s">
        <v>1534</v>
      </c>
      <c r="D1571" s="371">
        <v>5.45</v>
      </c>
      <c r="E1571" s="624">
        <v>4.84</v>
      </c>
      <c r="F1571" s="624">
        <f t="shared" si="44"/>
        <v>26.378</v>
      </c>
      <c r="G1571" s="624">
        <f t="shared" si="43"/>
        <v>26.38</v>
      </c>
      <c r="H1571" s="19"/>
    </row>
    <row r="1572" ht="24" customHeight="1" spans="1:8">
      <c r="A1572" s="443">
        <v>1568</v>
      </c>
      <c r="B1572" s="12" t="s">
        <v>1538</v>
      </c>
      <c r="C1572" s="24" t="s">
        <v>1534</v>
      </c>
      <c r="D1572" s="371">
        <v>3.92</v>
      </c>
      <c r="E1572" s="624">
        <v>4.84</v>
      </c>
      <c r="F1572" s="624">
        <f t="shared" si="44"/>
        <v>18.9728</v>
      </c>
      <c r="G1572" s="624">
        <f t="shared" si="43"/>
        <v>18.97</v>
      </c>
      <c r="H1572" s="19"/>
    </row>
    <row r="1573" ht="24" customHeight="1" spans="1:8">
      <c r="A1573" s="443">
        <v>1569</v>
      </c>
      <c r="B1573" s="12" t="s">
        <v>1539</v>
      </c>
      <c r="C1573" s="24" t="s">
        <v>1534</v>
      </c>
      <c r="D1573" s="371">
        <v>44.66</v>
      </c>
      <c r="E1573" s="624">
        <v>4.84</v>
      </c>
      <c r="F1573" s="624">
        <f t="shared" si="44"/>
        <v>216.1544</v>
      </c>
      <c r="G1573" s="624">
        <f t="shared" si="43"/>
        <v>216.15</v>
      </c>
      <c r="H1573" s="19"/>
    </row>
    <row r="1574" ht="24" customHeight="1" spans="1:8">
      <c r="A1574" s="443">
        <v>1570</v>
      </c>
      <c r="B1574" s="12" t="s">
        <v>1540</v>
      </c>
      <c r="C1574" s="24" t="s">
        <v>1534</v>
      </c>
      <c r="D1574" s="371">
        <v>5.57</v>
      </c>
      <c r="E1574" s="624">
        <v>4.84</v>
      </c>
      <c r="F1574" s="624">
        <f t="shared" si="44"/>
        <v>26.9588</v>
      </c>
      <c r="G1574" s="624">
        <f t="shared" si="43"/>
        <v>26.96</v>
      </c>
      <c r="H1574" s="19"/>
    </row>
    <row r="1575" ht="24" customHeight="1" spans="1:8">
      <c r="A1575" s="443">
        <v>1571</v>
      </c>
      <c r="B1575" s="12" t="s">
        <v>1541</v>
      </c>
      <c r="C1575" s="24" t="s">
        <v>1534</v>
      </c>
      <c r="D1575" s="371">
        <v>35.53</v>
      </c>
      <c r="E1575" s="624">
        <v>4.84</v>
      </c>
      <c r="F1575" s="624">
        <f t="shared" si="44"/>
        <v>171.9652</v>
      </c>
      <c r="G1575" s="624">
        <f t="shared" si="43"/>
        <v>171.97</v>
      </c>
      <c r="H1575" s="19"/>
    </row>
    <row r="1576" ht="24" customHeight="1" spans="1:8">
      <c r="A1576" s="443">
        <v>1572</v>
      </c>
      <c r="B1576" s="12" t="s">
        <v>1542</v>
      </c>
      <c r="C1576" s="24" t="s">
        <v>1534</v>
      </c>
      <c r="D1576" s="371">
        <v>10</v>
      </c>
      <c r="E1576" s="624">
        <v>4.84</v>
      </c>
      <c r="F1576" s="624">
        <f t="shared" si="44"/>
        <v>48.4</v>
      </c>
      <c r="G1576" s="624">
        <f t="shared" si="43"/>
        <v>48.4</v>
      </c>
      <c r="H1576" s="19"/>
    </row>
    <row r="1577" ht="24" customHeight="1" spans="1:8">
      <c r="A1577" s="443">
        <v>1573</v>
      </c>
      <c r="B1577" s="12" t="s">
        <v>1543</v>
      </c>
      <c r="C1577" s="24" t="s">
        <v>1534</v>
      </c>
      <c r="D1577" s="371">
        <v>6.92</v>
      </c>
      <c r="E1577" s="624">
        <v>4.84</v>
      </c>
      <c r="F1577" s="624">
        <f t="shared" si="44"/>
        <v>33.4928</v>
      </c>
      <c r="G1577" s="624">
        <f t="shared" si="43"/>
        <v>33.49</v>
      </c>
      <c r="H1577" s="19"/>
    </row>
    <row r="1578" ht="24" customHeight="1" spans="1:8">
      <c r="A1578" s="443">
        <v>1574</v>
      </c>
      <c r="B1578" s="12" t="s">
        <v>1544</v>
      </c>
      <c r="C1578" s="24" t="s">
        <v>1534</v>
      </c>
      <c r="D1578" s="371">
        <v>7.04</v>
      </c>
      <c r="E1578" s="624">
        <v>4.84</v>
      </c>
      <c r="F1578" s="624">
        <f t="shared" si="44"/>
        <v>34.0736</v>
      </c>
      <c r="G1578" s="624">
        <f t="shared" si="43"/>
        <v>34.07</v>
      </c>
      <c r="H1578" s="19"/>
    </row>
    <row r="1579" ht="24" customHeight="1" spans="1:8">
      <c r="A1579" s="443">
        <v>1575</v>
      </c>
      <c r="B1579" s="12" t="s">
        <v>1545</v>
      </c>
      <c r="C1579" s="24" t="s">
        <v>1534</v>
      </c>
      <c r="D1579" s="371">
        <v>5.11</v>
      </c>
      <c r="E1579" s="624">
        <v>4.84</v>
      </c>
      <c r="F1579" s="624">
        <f t="shared" si="44"/>
        <v>24.7324</v>
      </c>
      <c r="G1579" s="624">
        <f t="shared" si="43"/>
        <v>24.73</v>
      </c>
      <c r="H1579" s="19"/>
    </row>
    <row r="1580" ht="24" customHeight="1" spans="1:8">
      <c r="A1580" s="443">
        <v>1576</v>
      </c>
      <c r="B1580" s="12" t="s">
        <v>1546</v>
      </c>
      <c r="C1580" s="24" t="s">
        <v>1534</v>
      </c>
      <c r="D1580" s="371">
        <v>0.85</v>
      </c>
      <c r="E1580" s="624">
        <v>4.84</v>
      </c>
      <c r="F1580" s="624">
        <f t="shared" si="44"/>
        <v>4.114</v>
      </c>
      <c r="G1580" s="624">
        <f t="shared" si="43"/>
        <v>4.11</v>
      </c>
      <c r="H1580" s="19"/>
    </row>
    <row r="1581" ht="24" customHeight="1" spans="1:8">
      <c r="A1581" s="443">
        <v>1577</v>
      </c>
      <c r="B1581" s="12" t="s">
        <v>1547</v>
      </c>
      <c r="C1581" s="24" t="s">
        <v>1534</v>
      </c>
      <c r="D1581" s="371">
        <v>17.95</v>
      </c>
      <c r="E1581" s="624">
        <v>4.84</v>
      </c>
      <c r="F1581" s="624">
        <f t="shared" si="44"/>
        <v>86.878</v>
      </c>
      <c r="G1581" s="624">
        <f t="shared" si="43"/>
        <v>86.88</v>
      </c>
      <c r="H1581" s="19"/>
    </row>
    <row r="1582" ht="24" customHeight="1" spans="1:8">
      <c r="A1582" s="443">
        <v>1578</v>
      </c>
      <c r="B1582" s="12" t="s">
        <v>1548</v>
      </c>
      <c r="C1582" s="24" t="s">
        <v>1534</v>
      </c>
      <c r="D1582" s="371">
        <v>4.3</v>
      </c>
      <c r="E1582" s="624">
        <v>4.84</v>
      </c>
      <c r="F1582" s="624">
        <f t="shared" si="44"/>
        <v>20.812</v>
      </c>
      <c r="G1582" s="624">
        <f t="shared" si="43"/>
        <v>20.81</v>
      </c>
      <c r="H1582" s="19"/>
    </row>
    <row r="1583" ht="24" customHeight="1" spans="1:8">
      <c r="A1583" s="443">
        <v>1579</v>
      </c>
      <c r="B1583" s="12" t="s">
        <v>1502</v>
      </c>
      <c r="C1583" s="24" t="s">
        <v>1534</v>
      </c>
      <c r="D1583" s="371">
        <v>11</v>
      </c>
      <c r="E1583" s="624">
        <v>4.84</v>
      </c>
      <c r="F1583" s="624">
        <f t="shared" si="44"/>
        <v>53.24</v>
      </c>
      <c r="G1583" s="624">
        <f t="shared" si="43"/>
        <v>53.24</v>
      </c>
      <c r="H1583" s="19"/>
    </row>
    <row r="1584" ht="24" customHeight="1" spans="1:8">
      <c r="A1584" s="443">
        <v>1580</v>
      </c>
      <c r="B1584" s="12" t="s">
        <v>778</v>
      </c>
      <c r="C1584" s="24" t="s">
        <v>1534</v>
      </c>
      <c r="D1584" s="371">
        <v>15.06</v>
      </c>
      <c r="E1584" s="624">
        <v>4.84</v>
      </c>
      <c r="F1584" s="624">
        <f t="shared" si="44"/>
        <v>72.8904</v>
      </c>
      <c r="G1584" s="624">
        <f t="shared" si="43"/>
        <v>72.89</v>
      </c>
      <c r="H1584" s="19"/>
    </row>
    <row r="1585" ht="24" customHeight="1" spans="1:8">
      <c r="A1585" s="443">
        <v>1581</v>
      </c>
      <c r="B1585" s="12" t="s">
        <v>1549</v>
      </c>
      <c r="C1585" s="24" t="s">
        <v>1534</v>
      </c>
      <c r="D1585" s="371">
        <v>13.04</v>
      </c>
      <c r="E1585" s="624">
        <v>4.84</v>
      </c>
      <c r="F1585" s="624">
        <f t="shared" si="44"/>
        <v>63.1136</v>
      </c>
      <c r="G1585" s="624">
        <f t="shared" si="43"/>
        <v>63.11</v>
      </c>
      <c r="H1585" s="19"/>
    </row>
    <row r="1586" ht="24" customHeight="1" spans="1:8">
      <c r="A1586" s="443">
        <v>1582</v>
      </c>
      <c r="B1586" s="12" t="s">
        <v>1550</v>
      </c>
      <c r="C1586" s="24" t="s">
        <v>1534</v>
      </c>
      <c r="D1586" s="371">
        <v>14.2</v>
      </c>
      <c r="E1586" s="624">
        <v>4.84</v>
      </c>
      <c r="F1586" s="624">
        <f t="shared" si="44"/>
        <v>68.728</v>
      </c>
      <c r="G1586" s="624">
        <f t="shared" si="43"/>
        <v>68.73</v>
      </c>
      <c r="H1586" s="19"/>
    </row>
    <row r="1587" ht="24" customHeight="1" spans="1:8">
      <c r="A1587" s="443">
        <v>1583</v>
      </c>
      <c r="B1587" s="12" t="s">
        <v>1551</v>
      </c>
      <c r="C1587" s="24" t="s">
        <v>1534</v>
      </c>
      <c r="D1587" s="371">
        <v>8.93</v>
      </c>
      <c r="E1587" s="624">
        <v>4.84</v>
      </c>
      <c r="F1587" s="624">
        <f t="shared" si="44"/>
        <v>43.2212</v>
      </c>
      <c r="G1587" s="624">
        <f t="shared" si="43"/>
        <v>43.22</v>
      </c>
      <c r="H1587" s="19"/>
    </row>
    <row r="1588" ht="24" customHeight="1" spans="1:8">
      <c r="A1588" s="443">
        <v>1584</v>
      </c>
      <c r="B1588" s="12" t="s">
        <v>1552</v>
      </c>
      <c r="C1588" s="24" t="s">
        <v>1534</v>
      </c>
      <c r="D1588" s="371">
        <v>8.49</v>
      </c>
      <c r="E1588" s="624">
        <v>4.84</v>
      </c>
      <c r="F1588" s="624">
        <f t="shared" si="44"/>
        <v>41.0916</v>
      </c>
      <c r="G1588" s="624">
        <f t="shared" si="43"/>
        <v>41.09</v>
      </c>
      <c r="H1588" s="19"/>
    </row>
    <row r="1589" ht="24" customHeight="1" spans="1:8">
      <c r="A1589" s="443">
        <v>1585</v>
      </c>
      <c r="B1589" s="12" t="s">
        <v>1553</v>
      </c>
      <c r="C1589" s="24" t="s">
        <v>1534</v>
      </c>
      <c r="D1589" s="371">
        <v>22.41</v>
      </c>
      <c r="E1589" s="624">
        <v>4.84</v>
      </c>
      <c r="F1589" s="624">
        <f t="shared" si="44"/>
        <v>108.4644</v>
      </c>
      <c r="G1589" s="624">
        <f t="shared" si="43"/>
        <v>108.46</v>
      </c>
      <c r="H1589" s="19"/>
    </row>
    <row r="1590" ht="24" customHeight="1" spans="1:8">
      <c r="A1590" s="443">
        <v>1586</v>
      </c>
      <c r="B1590" s="12" t="s">
        <v>1554</v>
      </c>
      <c r="C1590" s="24" t="s">
        <v>1534</v>
      </c>
      <c r="D1590" s="371">
        <v>14.94</v>
      </c>
      <c r="E1590" s="624">
        <v>4.84</v>
      </c>
      <c r="F1590" s="624">
        <f t="shared" si="44"/>
        <v>72.3096</v>
      </c>
      <c r="G1590" s="624">
        <f t="shared" si="43"/>
        <v>72.31</v>
      </c>
      <c r="H1590" s="19"/>
    </row>
    <row r="1591" ht="24" customHeight="1" spans="1:8">
      <c r="A1591" s="443">
        <v>1587</v>
      </c>
      <c r="B1591" s="12" t="s">
        <v>1555</v>
      </c>
      <c r="C1591" s="24" t="s">
        <v>1534</v>
      </c>
      <c r="D1591" s="371">
        <v>18.33</v>
      </c>
      <c r="E1591" s="624">
        <v>4.84</v>
      </c>
      <c r="F1591" s="624">
        <f t="shared" si="44"/>
        <v>88.7172</v>
      </c>
      <c r="G1591" s="624">
        <f t="shared" si="43"/>
        <v>88.72</v>
      </c>
      <c r="H1591" s="19"/>
    </row>
    <row r="1592" ht="24" customHeight="1" spans="1:8">
      <c r="A1592" s="443">
        <v>1588</v>
      </c>
      <c r="B1592" s="12" t="s">
        <v>1556</v>
      </c>
      <c r="C1592" s="24" t="s">
        <v>1534</v>
      </c>
      <c r="D1592" s="371">
        <v>1.57</v>
      </c>
      <c r="E1592" s="624">
        <v>4.84</v>
      </c>
      <c r="F1592" s="624">
        <f t="shared" si="44"/>
        <v>7.5988</v>
      </c>
      <c r="G1592" s="624">
        <f t="shared" si="43"/>
        <v>7.6</v>
      </c>
      <c r="H1592" s="19"/>
    </row>
    <row r="1593" ht="24" customHeight="1" spans="1:8">
      <c r="A1593" s="443">
        <v>1589</v>
      </c>
      <c r="B1593" s="12" t="s">
        <v>1557</v>
      </c>
      <c r="C1593" s="24" t="s">
        <v>1534</v>
      </c>
      <c r="D1593" s="371">
        <v>47.56</v>
      </c>
      <c r="E1593" s="624">
        <v>4.84</v>
      </c>
      <c r="F1593" s="624">
        <f t="shared" si="44"/>
        <v>230.1904</v>
      </c>
      <c r="G1593" s="624">
        <f t="shared" si="43"/>
        <v>230.19</v>
      </c>
      <c r="H1593" s="19"/>
    </row>
    <row r="1594" ht="24" customHeight="1" spans="1:8">
      <c r="A1594" s="443">
        <v>1590</v>
      </c>
      <c r="B1594" s="12" t="s">
        <v>1558</v>
      </c>
      <c r="C1594" s="24" t="s">
        <v>1534</v>
      </c>
      <c r="D1594" s="371">
        <v>41.16</v>
      </c>
      <c r="E1594" s="624">
        <v>4.84</v>
      </c>
      <c r="F1594" s="624">
        <f t="shared" si="44"/>
        <v>199.2144</v>
      </c>
      <c r="G1594" s="624">
        <f t="shared" si="43"/>
        <v>199.21</v>
      </c>
      <c r="H1594" s="19"/>
    </row>
    <row r="1595" ht="24" customHeight="1" spans="1:8">
      <c r="A1595" s="443">
        <v>1591</v>
      </c>
      <c r="B1595" s="12" t="s">
        <v>1559</v>
      </c>
      <c r="C1595" s="24" t="s">
        <v>1534</v>
      </c>
      <c r="D1595" s="371">
        <v>3.67</v>
      </c>
      <c r="E1595" s="624">
        <v>4.84</v>
      </c>
      <c r="F1595" s="624">
        <f t="shared" si="44"/>
        <v>17.7628</v>
      </c>
      <c r="G1595" s="624">
        <f t="shared" si="43"/>
        <v>17.76</v>
      </c>
      <c r="H1595" s="19"/>
    </row>
    <row r="1596" ht="24" customHeight="1" spans="1:8">
      <c r="A1596" s="443">
        <v>1592</v>
      </c>
      <c r="B1596" s="12" t="s">
        <v>1560</v>
      </c>
      <c r="C1596" s="24" t="s">
        <v>1534</v>
      </c>
      <c r="D1596" s="371">
        <v>9.7</v>
      </c>
      <c r="E1596" s="624">
        <v>4.84</v>
      </c>
      <c r="F1596" s="624">
        <f t="shared" si="44"/>
        <v>46.948</v>
      </c>
      <c r="G1596" s="624">
        <f t="shared" si="43"/>
        <v>46.95</v>
      </c>
      <c r="H1596" s="19"/>
    </row>
    <row r="1597" ht="24" customHeight="1" spans="1:8">
      <c r="A1597" s="443">
        <v>1593</v>
      </c>
      <c r="B1597" s="12" t="s">
        <v>1561</v>
      </c>
      <c r="C1597" s="24" t="s">
        <v>1534</v>
      </c>
      <c r="D1597" s="371">
        <v>9.2</v>
      </c>
      <c r="E1597" s="624">
        <v>4.84</v>
      </c>
      <c r="F1597" s="624">
        <f t="shared" si="44"/>
        <v>44.528</v>
      </c>
      <c r="G1597" s="624">
        <f t="shared" si="43"/>
        <v>44.53</v>
      </c>
      <c r="H1597" s="19"/>
    </row>
    <row r="1598" ht="24" customHeight="1" spans="1:8">
      <c r="A1598" s="443">
        <v>1594</v>
      </c>
      <c r="B1598" s="12" t="s">
        <v>1562</v>
      </c>
      <c r="C1598" s="24" t="s">
        <v>1534</v>
      </c>
      <c r="D1598" s="371">
        <v>10</v>
      </c>
      <c r="E1598" s="624">
        <v>4.84</v>
      </c>
      <c r="F1598" s="624">
        <f t="shared" si="44"/>
        <v>48.4</v>
      </c>
      <c r="G1598" s="624">
        <f t="shared" si="43"/>
        <v>48.4</v>
      </c>
      <c r="H1598" s="19"/>
    </row>
    <row r="1599" ht="24" customHeight="1" spans="1:8">
      <c r="A1599" s="443">
        <v>1595</v>
      </c>
      <c r="B1599" s="12" t="s">
        <v>1563</v>
      </c>
      <c r="C1599" s="24" t="s">
        <v>1534</v>
      </c>
      <c r="D1599" s="371">
        <v>49.9</v>
      </c>
      <c r="E1599" s="624">
        <v>4.84</v>
      </c>
      <c r="F1599" s="624">
        <f t="shared" si="44"/>
        <v>241.516</v>
      </c>
      <c r="G1599" s="624">
        <f t="shared" si="43"/>
        <v>241.52</v>
      </c>
      <c r="H1599" s="19"/>
    </row>
    <row r="1600" ht="24" customHeight="1" spans="1:8">
      <c r="A1600" s="443">
        <v>1596</v>
      </c>
      <c r="B1600" s="12" t="s">
        <v>1564</v>
      </c>
      <c r="C1600" s="24" t="s">
        <v>1534</v>
      </c>
      <c r="D1600" s="371">
        <v>15.29</v>
      </c>
      <c r="E1600" s="624">
        <v>4.84</v>
      </c>
      <c r="F1600" s="624">
        <f t="shared" si="44"/>
        <v>74.0036</v>
      </c>
      <c r="G1600" s="624">
        <f t="shared" si="43"/>
        <v>74</v>
      </c>
      <c r="H1600" s="19"/>
    </row>
    <row r="1601" ht="24" customHeight="1" spans="1:8">
      <c r="A1601" s="443">
        <v>1597</v>
      </c>
      <c r="B1601" s="12" t="s">
        <v>1565</v>
      </c>
      <c r="C1601" s="24" t="s">
        <v>1534</v>
      </c>
      <c r="D1601" s="371">
        <v>16.77</v>
      </c>
      <c r="E1601" s="624">
        <v>4.84</v>
      </c>
      <c r="F1601" s="624">
        <f t="shared" si="44"/>
        <v>81.1668</v>
      </c>
      <c r="G1601" s="624">
        <f t="shared" si="43"/>
        <v>81.17</v>
      </c>
      <c r="H1601" s="19"/>
    </row>
    <row r="1602" ht="24" customHeight="1" spans="1:8">
      <c r="A1602" s="443">
        <v>1598</v>
      </c>
      <c r="B1602" s="12" t="s">
        <v>1566</v>
      </c>
      <c r="C1602" s="24" t="s">
        <v>1534</v>
      </c>
      <c r="D1602" s="371">
        <v>18.58</v>
      </c>
      <c r="E1602" s="624">
        <v>4.84</v>
      </c>
      <c r="F1602" s="624">
        <f t="shared" si="44"/>
        <v>89.9272</v>
      </c>
      <c r="G1602" s="624">
        <f t="shared" si="43"/>
        <v>89.93</v>
      </c>
      <c r="H1602" s="19"/>
    </row>
    <row r="1603" ht="24" customHeight="1" spans="1:8">
      <c r="A1603" s="443">
        <v>1599</v>
      </c>
      <c r="B1603" s="12" t="s">
        <v>1567</v>
      </c>
      <c r="C1603" s="24" t="s">
        <v>1534</v>
      </c>
      <c r="D1603" s="371">
        <v>35.89</v>
      </c>
      <c r="E1603" s="624">
        <v>4.84</v>
      </c>
      <c r="F1603" s="624">
        <f t="shared" si="44"/>
        <v>173.7076</v>
      </c>
      <c r="G1603" s="624">
        <f t="shared" si="43"/>
        <v>173.71</v>
      </c>
      <c r="H1603" s="19"/>
    </row>
    <row r="1604" ht="24" customHeight="1" spans="1:8">
      <c r="A1604" s="443">
        <v>1600</v>
      </c>
      <c r="B1604" s="12" t="s">
        <v>1568</v>
      </c>
      <c r="C1604" s="24" t="s">
        <v>1534</v>
      </c>
      <c r="D1604" s="371">
        <v>4.36</v>
      </c>
      <c r="E1604" s="624">
        <v>4.84</v>
      </c>
      <c r="F1604" s="624">
        <f t="shared" si="44"/>
        <v>21.1024</v>
      </c>
      <c r="G1604" s="624">
        <f t="shared" si="43"/>
        <v>21.1</v>
      </c>
      <c r="H1604" s="19"/>
    </row>
    <row r="1605" ht="24" customHeight="1" spans="1:8">
      <c r="A1605" s="443">
        <v>1601</v>
      </c>
      <c r="B1605" s="12" t="s">
        <v>1569</v>
      </c>
      <c r="C1605" s="24" t="s">
        <v>1534</v>
      </c>
      <c r="D1605" s="371">
        <v>9.41</v>
      </c>
      <c r="E1605" s="624">
        <v>4.84</v>
      </c>
      <c r="F1605" s="624">
        <f t="shared" si="44"/>
        <v>45.5444</v>
      </c>
      <c r="G1605" s="624">
        <f t="shared" ref="G1605:G1668" si="45">ROUND(F1605,2)</f>
        <v>45.54</v>
      </c>
      <c r="H1605" s="19"/>
    </row>
    <row r="1606" ht="24" customHeight="1" spans="1:8">
      <c r="A1606" s="443">
        <v>1602</v>
      </c>
      <c r="B1606" s="12" t="s">
        <v>1570</v>
      </c>
      <c r="C1606" s="24" t="s">
        <v>1534</v>
      </c>
      <c r="D1606" s="371">
        <v>18.86</v>
      </c>
      <c r="E1606" s="624">
        <v>4.84</v>
      </c>
      <c r="F1606" s="624">
        <f t="shared" si="44"/>
        <v>91.2824</v>
      </c>
      <c r="G1606" s="624">
        <f t="shared" si="45"/>
        <v>91.28</v>
      </c>
      <c r="H1606" s="19"/>
    </row>
    <row r="1607" ht="24" customHeight="1" spans="1:8">
      <c r="A1607" s="443">
        <v>1603</v>
      </c>
      <c r="B1607" s="12" t="s">
        <v>1571</v>
      </c>
      <c r="C1607" s="24" t="s">
        <v>1534</v>
      </c>
      <c r="D1607" s="371">
        <v>8.27</v>
      </c>
      <c r="E1607" s="624">
        <v>4.84</v>
      </c>
      <c r="F1607" s="624">
        <f t="shared" ref="F1607:F1670" si="46">D1607*E1607</f>
        <v>40.0268</v>
      </c>
      <c r="G1607" s="624">
        <f t="shared" si="45"/>
        <v>40.03</v>
      </c>
      <c r="H1607" s="19"/>
    </row>
    <row r="1608" ht="24" customHeight="1" spans="1:8">
      <c r="A1608" s="443">
        <v>1604</v>
      </c>
      <c r="B1608" s="12" t="s">
        <v>1572</v>
      </c>
      <c r="C1608" s="24" t="s">
        <v>1534</v>
      </c>
      <c r="D1608" s="371">
        <v>24.24</v>
      </c>
      <c r="E1608" s="624">
        <v>4.84</v>
      </c>
      <c r="F1608" s="624">
        <f t="shared" si="46"/>
        <v>117.3216</v>
      </c>
      <c r="G1608" s="624">
        <f t="shared" si="45"/>
        <v>117.32</v>
      </c>
      <c r="H1608" s="19"/>
    </row>
    <row r="1609" ht="24" customHeight="1" spans="1:8">
      <c r="A1609" s="443">
        <v>1605</v>
      </c>
      <c r="B1609" s="12" t="s">
        <v>1573</v>
      </c>
      <c r="C1609" s="24" t="s">
        <v>1534</v>
      </c>
      <c r="D1609" s="371">
        <v>33.69</v>
      </c>
      <c r="E1609" s="624">
        <v>4.84</v>
      </c>
      <c r="F1609" s="624">
        <f t="shared" si="46"/>
        <v>163.0596</v>
      </c>
      <c r="G1609" s="624">
        <f t="shared" si="45"/>
        <v>163.06</v>
      </c>
      <c r="H1609" s="19"/>
    </row>
    <row r="1610" ht="24" customHeight="1" spans="1:8">
      <c r="A1610" s="443">
        <v>1606</v>
      </c>
      <c r="B1610" s="12" t="s">
        <v>1574</v>
      </c>
      <c r="C1610" s="24" t="s">
        <v>1534</v>
      </c>
      <c r="D1610" s="371">
        <v>7.81</v>
      </c>
      <c r="E1610" s="624">
        <v>4.84</v>
      </c>
      <c r="F1610" s="624">
        <f t="shared" si="46"/>
        <v>37.8004</v>
      </c>
      <c r="G1610" s="624">
        <f t="shared" si="45"/>
        <v>37.8</v>
      </c>
      <c r="H1610" s="19"/>
    </row>
    <row r="1611" ht="24" customHeight="1" spans="1:8">
      <c r="A1611" s="443">
        <v>1607</v>
      </c>
      <c r="B1611" s="12" t="s">
        <v>380</v>
      </c>
      <c r="C1611" s="24" t="s">
        <v>1534</v>
      </c>
      <c r="D1611" s="371">
        <v>21.72</v>
      </c>
      <c r="E1611" s="624">
        <v>4.84</v>
      </c>
      <c r="F1611" s="624">
        <f t="shared" si="46"/>
        <v>105.1248</v>
      </c>
      <c r="G1611" s="624">
        <f t="shared" si="45"/>
        <v>105.12</v>
      </c>
      <c r="H1611" s="19"/>
    </row>
    <row r="1612" ht="24" customHeight="1" spans="1:8">
      <c r="A1612" s="443">
        <v>1608</v>
      </c>
      <c r="B1612" s="12" t="s">
        <v>1575</v>
      </c>
      <c r="C1612" s="24" t="s">
        <v>1534</v>
      </c>
      <c r="D1612" s="371">
        <v>3.38</v>
      </c>
      <c r="E1612" s="624">
        <v>4.84</v>
      </c>
      <c r="F1612" s="624">
        <f t="shared" si="46"/>
        <v>16.3592</v>
      </c>
      <c r="G1612" s="624">
        <f t="shared" si="45"/>
        <v>16.36</v>
      </c>
      <c r="H1612" s="19"/>
    </row>
    <row r="1613" ht="24" customHeight="1" spans="1:8">
      <c r="A1613" s="443">
        <v>1609</v>
      </c>
      <c r="B1613" s="12" t="s">
        <v>334</v>
      </c>
      <c r="C1613" s="24" t="s">
        <v>1534</v>
      </c>
      <c r="D1613" s="371">
        <v>4.92</v>
      </c>
      <c r="E1613" s="624">
        <v>4.84</v>
      </c>
      <c r="F1613" s="624">
        <f t="shared" si="46"/>
        <v>23.8128</v>
      </c>
      <c r="G1613" s="624">
        <f t="shared" si="45"/>
        <v>23.81</v>
      </c>
      <c r="H1613" s="19"/>
    </row>
    <row r="1614" ht="24" customHeight="1" spans="1:8">
      <c r="A1614" s="443">
        <v>1610</v>
      </c>
      <c r="B1614" s="12" t="s">
        <v>1576</v>
      </c>
      <c r="C1614" s="24" t="s">
        <v>1534</v>
      </c>
      <c r="D1614" s="371">
        <v>52.82</v>
      </c>
      <c r="E1614" s="624">
        <v>4.84</v>
      </c>
      <c r="F1614" s="624">
        <f t="shared" si="46"/>
        <v>255.6488</v>
      </c>
      <c r="G1614" s="624">
        <f t="shared" si="45"/>
        <v>255.65</v>
      </c>
      <c r="H1614" s="19"/>
    </row>
    <row r="1615" ht="24" customHeight="1" spans="1:8">
      <c r="A1615" s="443">
        <v>1611</v>
      </c>
      <c r="B1615" s="12" t="s">
        <v>1577</v>
      </c>
      <c r="C1615" s="24" t="s">
        <v>1534</v>
      </c>
      <c r="D1615" s="371">
        <v>12.28</v>
      </c>
      <c r="E1615" s="624">
        <v>4.84</v>
      </c>
      <c r="F1615" s="624">
        <f t="shared" si="46"/>
        <v>59.4352</v>
      </c>
      <c r="G1615" s="624">
        <f t="shared" si="45"/>
        <v>59.44</v>
      </c>
      <c r="H1615" s="19"/>
    </row>
    <row r="1616" ht="24" customHeight="1" spans="1:8">
      <c r="A1616" s="443">
        <v>1612</v>
      </c>
      <c r="B1616" s="12" t="s">
        <v>1578</v>
      </c>
      <c r="C1616" s="24" t="s">
        <v>1534</v>
      </c>
      <c r="D1616" s="371">
        <v>33.12</v>
      </c>
      <c r="E1616" s="624">
        <v>4.84</v>
      </c>
      <c r="F1616" s="624">
        <f t="shared" si="46"/>
        <v>160.3008</v>
      </c>
      <c r="G1616" s="624">
        <f t="shared" si="45"/>
        <v>160.3</v>
      </c>
      <c r="H1616" s="19"/>
    </row>
    <row r="1617" ht="24" customHeight="1" spans="1:8">
      <c r="A1617" s="443">
        <v>1613</v>
      </c>
      <c r="B1617" s="12" t="s">
        <v>1579</v>
      </c>
      <c r="C1617" s="24" t="s">
        <v>1534</v>
      </c>
      <c r="D1617" s="371">
        <v>18.89</v>
      </c>
      <c r="E1617" s="624">
        <v>4.84</v>
      </c>
      <c r="F1617" s="624">
        <f t="shared" si="46"/>
        <v>91.4276</v>
      </c>
      <c r="G1617" s="624">
        <f t="shared" si="45"/>
        <v>91.43</v>
      </c>
      <c r="H1617" s="19"/>
    </row>
    <row r="1618" ht="24" customHeight="1" spans="1:8">
      <c r="A1618" s="443">
        <v>1614</v>
      </c>
      <c r="B1618" s="12" t="s">
        <v>1580</v>
      </c>
      <c r="C1618" s="24" t="s">
        <v>1534</v>
      </c>
      <c r="D1618" s="371">
        <v>2.1</v>
      </c>
      <c r="E1618" s="624">
        <v>4.84</v>
      </c>
      <c r="F1618" s="624">
        <f t="shared" si="46"/>
        <v>10.164</v>
      </c>
      <c r="G1618" s="624">
        <f t="shared" si="45"/>
        <v>10.16</v>
      </c>
      <c r="H1618" s="19"/>
    </row>
    <row r="1619" ht="24" customHeight="1" spans="1:8">
      <c r="A1619" s="443">
        <v>1615</v>
      </c>
      <c r="B1619" s="12" t="s">
        <v>1581</v>
      </c>
      <c r="C1619" s="24" t="s">
        <v>1534</v>
      </c>
      <c r="D1619" s="371">
        <v>35.52</v>
      </c>
      <c r="E1619" s="624">
        <v>4.84</v>
      </c>
      <c r="F1619" s="624">
        <f t="shared" si="46"/>
        <v>171.9168</v>
      </c>
      <c r="G1619" s="624">
        <f t="shared" si="45"/>
        <v>171.92</v>
      </c>
      <c r="H1619" s="19"/>
    </row>
    <row r="1620" ht="24" customHeight="1" spans="1:8">
      <c r="A1620" s="443">
        <v>1616</v>
      </c>
      <c r="B1620" s="12" t="s">
        <v>1582</v>
      </c>
      <c r="C1620" s="24" t="s">
        <v>1534</v>
      </c>
      <c r="D1620" s="371">
        <v>1.51</v>
      </c>
      <c r="E1620" s="624">
        <v>4.84</v>
      </c>
      <c r="F1620" s="624">
        <f t="shared" si="46"/>
        <v>7.3084</v>
      </c>
      <c r="G1620" s="624">
        <f t="shared" si="45"/>
        <v>7.31</v>
      </c>
      <c r="H1620" s="19"/>
    </row>
    <row r="1621" ht="24" customHeight="1" spans="1:8">
      <c r="A1621" s="443">
        <v>1617</v>
      </c>
      <c r="B1621" s="12" t="s">
        <v>1583</v>
      </c>
      <c r="C1621" s="24" t="s">
        <v>1534</v>
      </c>
      <c r="D1621" s="371">
        <v>22.96</v>
      </c>
      <c r="E1621" s="624">
        <v>4.84</v>
      </c>
      <c r="F1621" s="624">
        <f t="shared" si="46"/>
        <v>111.1264</v>
      </c>
      <c r="G1621" s="624">
        <f t="shared" si="45"/>
        <v>111.13</v>
      </c>
      <c r="H1621" s="19"/>
    </row>
    <row r="1622" ht="24" customHeight="1" spans="1:8">
      <c r="A1622" s="443">
        <v>1618</v>
      </c>
      <c r="B1622" s="12" t="s">
        <v>1584</v>
      </c>
      <c r="C1622" s="24" t="s">
        <v>1534</v>
      </c>
      <c r="D1622" s="371">
        <v>2.24</v>
      </c>
      <c r="E1622" s="624">
        <v>4.84</v>
      </c>
      <c r="F1622" s="624">
        <f t="shared" si="46"/>
        <v>10.8416</v>
      </c>
      <c r="G1622" s="624">
        <f t="shared" si="45"/>
        <v>10.84</v>
      </c>
      <c r="H1622" s="19"/>
    </row>
    <row r="1623" ht="24" customHeight="1" spans="1:8">
      <c r="A1623" s="443">
        <v>1619</v>
      </c>
      <c r="B1623" s="12" t="s">
        <v>1585</v>
      </c>
      <c r="C1623" s="24" t="s">
        <v>1534</v>
      </c>
      <c r="D1623" s="371">
        <v>2.73</v>
      </c>
      <c r="E1623" s="624">
        <v>4.84</v>
      </c>
      <c r="F1623" s="624">
        <f t="shared" si="46"/>
        <v>13.2132</v>
      </c>
      <c r="G1623" s="624">
        <f t="shared" si="45"/>
        <v>13.21</v>
      </c>
      <c r="H1623" s="19"/>
    </row>
    <row r="1624" ht="24" customHeight="1" spans="1:8">
      <c r="A1624" s="443">
        <v>1620</v>
      </c>
      <c r="B1624" s="12" t="s">
        <v>1586</v>
      </c>
      <c r="C1624" s="24" t="s">
        <v>1534</v>
      </c>
      <c r="D1624" s="371">
        <v>34.09</v>
      </c>
      <c r="E1624" s="624">
        <v>4.84</v>
      </c>
      <c r="F1624" s="624">
        <f t="shared" si="46"/>
        <v>164.9956</v>
      </c>
      <c r="G1624" s="624">
        <f t="shared" si="45"/>
        <v>165</v>
      </c>
      <c r="H1624" s="19"/>
    </row>
    <row r="1625" ht="24" customHeight="1" spans="1:8">
      <c r="A1625" s="443">
        <v>1621</v>
      </c>
      <c r="B1625" s="12" t="s">
        <v>1587</v>
      </c>
      <c r="C1625" s="24" t="s">
        <v>1534</v>
      </c>
      <c r="D1625" s="371">
        <v>8.85</v>
      </c>
      <c r="E1625" s="624">
        <v>4.84</v>
      </c>
      <c r="F1625" s="624">
        <f t="shared" si="46"/>
        <v>42.834</v>
      </c>
      <c r="G1625" s="624">
        <f t="shared" si="45"/>
        <v>42.83</v>
      </c>
      <c r="H1625" s="19"/>
    </row>
    <row r="1626" ht="24" customHeight="1" spans="1:8">
      <c r="A1626" s="443">
        <v>1622</v>
      </c>
      <c r="B1626" s="12" t="s">
        <v>1588</v>
      </c>
      <c r="C1626" s="24" t="s">
        <v>1534</v>
      </c>
      <c r="D1626" s="371">
        <v>4.43</v>
      </c>
      <c r="E1626" s="624">
        <v>4.84</v>
      </c>
      <c r="F1626" s="624">
        <f t="shared" si="46"/>
        <v>21.4412</v>
      </c>
      <c r="G1626" s="624">
        <f t="shared" si="45"/>
        <v>21.44</v>
      </c>
      <c r="H1626" s="19"/>
    </row>
    <row r="1627" ht="24" customHeight="1" spans="1:8">
      <c r="A1627" s="443">
        <v>1623</v>
      </c>
      <c r="B1627" s="12" t="s">
        <v>1589</v>
      </c>
      <c r="C1627" s="24" t="s">
        <v>1534</v>
      </c>
      <c r="D1627" s="371">
        <v>5.77</v>
      </c>
      <c r="E1627" s="624">
        <v>4.84</v>
      </c>
      <c r="F1627" s="624">
        <f t="shared" si="46"/>
        <v>27.9268</v>
      </c>
      <c r="G1627" s="624">
        <f t="shared" si="45"/>
        <v>27.93</v>
      </c>
      <c r="H1627" s="19"/>
    </row>
    <row r="1628" ht="24" customHeight="1" spans="1:8">
      <c r="A1628" s="443">
        <v>1624</v>
      </c>
      <c r="B1628" s="12" t="s">
        <v>1590</v>
      </c>
      <c r="C1628" s="24" t="s">
        <v>1534</v>
      </c>
      <c r="D1628" s="371">
        <v>48.68</v>
      </c>
      <c r="E1628" s="624">
        <v>4.84</v>
      </c>
      <c r="F1628" s="624">
        <f t="shared" si="46"/>
        <v>235.6112</v>
      </c>
      <c r="G1628" s="624">
        <f t="shared" si="45"/>
        <v>235.61</v>
      </c>
      <c r="H1628" s="19"/>
    </row>
    <row r="1629" ht="24" customHeight="1" spans="1:8">
      <c r="A1629" s="443">
        <v>1625</v>
      </c>
      <c r="B1629" s="12" t="s">
        <v>1591</v>
      </c>
      <c r="C1629" s="24" t="s">
        <v>1534</v>
      </c>
      <c r="D1629" s="371">
        <v>8.35</v>
      </c>
      <c r="E1629" s="624">
        <v>4.84</v>
      </c>
      <c r="F1629" s="624">
        <f t="shared" si="46"/>
        <v>40.414</v>
      </c>
      <c r="G1629" s="624">
        <f t="shared" si="45"/>
        <v>40.41</v>
      </c>
      <c r="H1629" s="19"/>
    </row>
    <row r="1630" ht="24" customHeight="1" spans="1:8">
      <c r="A1630" s="443">
        <v>1626</v>
      </c>
      <c r="B1630" s="12" t="s">
        <v>1592</v>
      </c>
      <c r="C1630" s="24" t="s">
        <v>1534</v>
      </c>
      <c r="D1630" s="371">
        <v>2.52</v>
      </c>
      <c r="E1630" s="624">
        <v>4.84</v>
      </c>
      <c r="F1630" s="624">
        <f t="shared" si="46"/>
        <v>12.1968</v>
      </c>
      <c r="G1630" s="624">
        <f t="shared" si="45"/>
        <v>12.2</v>
      </c>
      <c r="H1630" s="19"/>
    </row>
    <row r="1631" ht="24" customHeight="1" spans="1:8">
      <c r="A1631" s="443">
        <v>1627</v>
      </c>
      <c r="B1631" s="12" t="s">
        <v>1593</v>
      </c>
      <c r="C1631" s="24" t="s">
        <v>1534</v>
      </c>
      <c r="D1631" s="371">
        <v>2.69</v>
      </c>
      <c r="E1631" s="624">
        <v>4.84</v>
      </c>
      <c r="F1631" s="624">
        <f t="shared" si="46"/>
        <v>13.0196</v>
      </c>
      <c r="G1631" s="624">
        <f t="shared" si="45"/>
        <v>13.02</v>
      </c>
      <c r="H1631" s="19"/>
    </row>
    <row r="1632" ht="24" customHeight="1" spans="1:8">
      <c r="A1632" s="443">
        <v>1628</v>
      </c>
      <c r="B1632" s="12" t="s">
        <v>1594</v>
      </c>
      <c r="C1632" s="24" t="s">
        <v>1534</v>
      </c>
      <c r="D1632" s="371">
        <v>36.24</v>
      </c>
      <c r="E1632" s="624">
        <v>4.84</v>
      </c>
      <c r="F1632" s="624">
        <f t="shared" si="46"/>
        <v>175.4016</v>
      </c>
      <c r="G1632" s="624">
        <f t="shared" si="45"/>
        <v>175.4</v>
      </c>
      <c r="H1632" s="19"/>
    </row>
    <row r="1633" ht="24" customHeight="1" spans="1:8">
      <c r="A1633" s="443">
        <v>1629</v>
      </c>
      <c r="B1633" s="12" t="s">
        <v>1595</v>
      </c>
      <c r="C1633" s="24" t="s">
        <v>1534</v>
      </c>
      <c r="D1633" s="371">
        <v>13.15</v>
      </c>
      <c r="E1633" s="624">
        <v>4.84</v>
      </c>
      <c r="F1633" s="624">
        <f t="shared" si="46"/>
        <v>63.646</v>
      </c>
      <c r="G1633" s="624">
        <f t="shared" si="45"/>
        <v>63.65</v>
      </c>
      <c r="H1633" s="19"/>
    </row>
    <row r="1634" ht="24" customHeight="1" spans="1:8">
      <c r="A1634" s="443">
        <v>1630</v>
      </c>
      <c r="B1634" s="12" t="s">
        <v>1596</v>
      </c>
      <c r="C1634" s="24" t="s">
        <v>1534</v>
      </c>
      <c r="D1634" s="371">
        <v>2</v>
      </c>
      <c r="E1634" s="624">
        <v>4.84</v>
      </c>
      <c r="F1634" s="624">
        <f t="shared" si="46"/>
        <v>9.68</v>
      </c>
      <c r="G1634" s="624">
        <f t="shared" si="45"/>
        <v>9.68</v>
      </c>
      <c r="H1634" s="19"/>
    </row>
    <row r="1635" ht="24" customHeight="1" spans="1:8">
      <c r="A1635" s="443">
        <v>1631</v>
      </c>
      <c r="B1635" s="12" t="s">
        <v>1597</v>
      </c>
      <c r="C1635" s="24" t="s">
        <v>1534</v>
      </c>
      <c r="D1635" s="371">
        <v>12.91</v>
      </c>
      <c r="E1635" s="624">
        <v>4.84</v>
      </c>
      <c r="F1635" s="624">
        <f t="shared" si="46"/>
        <v>62.4844</v>
      </c>
      <c r="G1635" s="624">
        <f t="shared" si="45"/>
        <v>62.48</v>
      </c>
      <c r="H1635" s="19"/>
    </row>
    <row r="1636" ht="24" customHeight="1" spans="1:8">
      <c r="A1636" s="443">
        <v>1632</v>
      </c>
      <c r="B1636" s="12" t="s">
        <v>1598</v>
      </c>
      <c r="C1636" s="24" t="s">
        <v>1534</v>
      </c>
      <c r="D1636" s="371">
        <v>19</v>
      </c>
      <c r="E1636" s="624">
        <v>4.84</v>
      </c>
      <c r="F1636" s="624">
        <f t="shared" si="46"/>
        <v>91.96</v>
      </c>
      <c r="G1636" s="624">
        <f t="shared" si="45"/>
        <v>91.96</v>
      </c>
      <c r="H1636" s="19"/>
    </row>
    <row r="1637" ht="24" customHeight="1" spans="1:8">
      <c r="A1637" s="443">
        <v>1633</v>
      </c>
      <c r="B1637" s="12" t="s">
        <v>1599</v>
      </c>
      <c r="C1637" s="24" t="s">
        <v>1534</v>
      </c>
      <c r="D1637" s="371">
        <v>17</v>
      </c>
      <c r="E1637" s="624">
        <v>4.84</v>
      </c>
      <c r="F1637" s="624">
        <f t="shared" si="46"/>
        <v>82.28</v>
      </c>
      <c r="G1637" s="624">
        <f t="shared" si="45"/>
        <v>82.28</v>
      </c>
      <c r="H1637" s="19"/>
    </row>
    <row r="1638" ht="24" customHeight="1" spans="1:8">
      <c r="A1638" s="443">
        <v>1634</v>
      </c>
      <c r="B1638" s="12" t="s">
        <v>1600</v>
      </c>
      <c r="C1638" s="24" t="s">
        <v>1534</v>
      </c>
      <c r="D1638" s="371">
        <v>2.28</v>
      </c>
      <c r="E1638" s="624">
        <v>4.84</v>
      </c>
      <c r="F1638" s="624">
        <f t="shared" si="46"/>
        <v>11.0352</v>
      </c>
      <c r="G1638" s="624">
        <f t="shared" si="45"/>
        <v>11.04</v>
      </c>
      <c r="H1638" s="19"/>
    </row>
    <row r="1639" ht="24" customHeight="1" spans="1:8">
      <c r="A1639" s="443">
        <v>1635</v>
      </c>
      <c r="B1639" s="12" t="s">
        <v>1601</v>
      </c>
      <c r="C1639" s="24" t="s">
        <v>1534</v>
      </c>
      <c r="D1639" s="371">
        <v>5.21</v>
      </c>
      <c r="E1639" s="624">
        <v>4.84</v>
      </c>
      <c r="F1639" s="624">
        <f t="shared" si="46"/>
        <v>25.2164</v>
      </c>
      <c r="G1639" s="624">
        <f t="shared" si="45"/>
        <v>25.22</v>
      </c>
      <c r="H1639" s="19"/>
    </row>
    <row r="1640" ht="24" customHeight="1" spans="1:8">
      <c r="A1640" s="443">
        <v>1636</v>
      </c>
      <c r="B1640" s="12" t="s">
        <v>1602</v>
      </c>
      <c r="C1640" s="24" t="s">
        <v>1534</v>
      </c>
      <c r="D1640" s="371">
        <v>13</v>
      </c>
      <c r="E1640" s="624">
        <v>4.84</v>
      </c>
      <c r="F1640" s="624">
        <f t="shared" si="46"/>
        <v>62.92</v>
      </c>
      <c r="G1640" s="624">
        <f t="shared" si="45"/>
        <v>62.92</v>
      </c>
      <c r="H1640" s="19"/>
    </row>
    <row r="1641" ht="24" customHeight="1" spans="1:8">
      <c r="A1641" s="443">
        <v>1637</v>
      </c>
      <c r="B1641" s="12" t="s">
        <v>1603</v>
      </c>
      <c r="C1641" s="24" t="s">
        <v>1534</v>
      </c>
      <c r="D1641" s="371">
        <v>6.75</v>
      </c>
      <c r="E1641" s="624">
        <v>4.84</v>
      </c>
      <c r="F1641" s="624">
        <f t="shared" si="46"/>
        <v>32.67</v>
      </c>
      <c r="G1641" s="624">
        <f t="shared" si="45"/>
        <v>32.67</v>
      </c>
      <c r="H1641" s="19"/>
    </row>
    <row r="1642" ht="24" customHeight="1" spans="1:8">
      <c r="A1642" s="443">
        <v>1638</v>
      </c>
      <c r="B1642" s="12" t="s">
        <v>1604</v>
      </c>
      <c r="C1642" s="24" t="s">
        <v>1534</v>
      </c>
      <c r="D1642" s="371">
        <v>7.06</v>
      </c>
      <c r="E1642" s="624">
        <v>4.84</v>
      </c>
      <c r="F1642" s="624">
        <f t="shared" si="46"/>
        <v>34.1704</v>
      </c>
      <c r="G1642" s="624">
        <f t="shared" si="45"/>
        <v>34.17</v>
      </c>
      <c r="H1642" s="19"/>
    </row>
    <row r="1643" ht="24" customHeight="1" spans="1:8">
      <c r="A1643" s="443">
        <v>1639</v>
      </c>
      <c r="B1643" s="12" t="s">
        <v>1605</v>
      </c>
      <c r="C1643" s="24" t="s">
        <v>1606</v>
      </c>
      <c r="D1643" s="371">
        <v>45.53</v>
      </c>
      <c r="E1643" s="624">
        <v>4.84</v>
      </c>
      <c r="F1643" s="624">
        <f t="shared" si="46"/>
        <v>220.3652</v>
      </c>
      <c r="G1643" s="624">
        <f t="shared" si="45"/>
        <v>220.37</v>
      </c>
      <c r="H1643" s="19"/>
    </row>
    <row r="1644" ht="24" customHeight="1" spans="1:8">
      <c r="A1644" s="443">
        <v>1640</v>
      </c>
      <c r="B1644" s="12" t="s">
        <v>1607</v>
      </c>
      <c r="C1644" s="24" t="s">
        <v>1606</v>
      </c>
      <c r="D1644" s="371">
        <v>36.69</v>
      </c>
      <c r="E1644" s="624">
        <v>4.84</v>
      </c>
      <c r="F1644" s="624">
        <f t="shared" si="46"/>
        <v>177.5796</v>
      </c>
      <c r="G1644" s="624">
        <f t="shared" si="45"/>
        <v>177.58</v>
      </c>
      <c r="H1644" s="19"/>
    </row>
    <row r="1645" ht="24" customHeight="1" spans="1:8">
      <c r="A1645" s="443">
        <v>1641</v>
      </c>
      <c r="B1645" s="12" t="s">
        <v>1608</v>
      </c>
      <c r="C1645" s="24" t="s">
        <v>1606</v>
      </c>
      <c r="D1645" s="371">
        <v>13.87</v>
      </c>
      <c r="E1645" s="624">
        <v>4.84</v>
      </c>
      <c r="F1645" s="624">
        <f t="shared" si="46"/>
        <v>67.1308</v>
      </c>
      <c r="G1645" s="624">
        <f t="shared" si="45"/>
        <v>67.13</v>
      </c>
      <c r="H1645" s="19"/>
    </row>
    <row r="1646" ht="24" customHeight="1" spans="1:8">
      <c r="A1646" s="443">
        <v>1642</v>
      </c>
      <c r="B1646" s="12" t="s">
        <v>1609</v>
      </c>
      <c r="C1646" s="24" t="s">
        <v>1606</v>
      </c>
      <c r="D1646" s="371">
        <v>41.44</v>
      </c>
      <c r="E1646" s="624">
        <v>4.84</v>
      </c>
      <c r="F1646" s="624">
        <f t="shared" si="46"/>
        <v>200.5696</v>
      </c>
      <c r="G1646" s="624">
        <f t="shared" si="45"/>
        <v>200.57</v>
      </c>
      <c r="H1646" s="19"/>
    </row>
    <row r="1647" ht="24" customHeight="1" spans="1:8">
      <c r="A1647" s="443">
        <v>1643</v>
      </c>
      <c r="B1647" s="12" t="s">
        <v>1610</v>
      </c>
      <c r="C1647" s="24" t="s">
        <v>1606</v>
      </c>
      <c r="D1647" s="371">
        <v>23.82</v>
      </c>
      <c r="E1647" s="624">
        <v>4.84</v>
      </c>
      <c r="F1647" s="624">
        <f t="shared" si="46"/>
        <v>115.2888</v>
      </c>
      <c r="G1647" s="624">
        <f t="shared" si="45"/>
        <v>115.29</v>
      </c>
      <c r="H1647" s="19"/>
    </row>
    <row r="1648" ht="24" customHeight="1" spans="1:8">
      <c r="A1648" s="443">
        <v>1644</v>
      </c>
      <c r="B1648" s="12" t="s">
        <v>1611</v>
      </c>
      <c r="C1648" s="24" t="s">
        <v>1606</v>
      </c>
      <c r="D1648" s="371">
        <v>19.68</v>
      </c>
      <c r="E1648" s="624">
        <v>4.84</v>
      </c>
      <c r="F1648" s="624">
        <f t="shared" si="46"/>
        <v>95.2512</v>
      </c>
      <c r="G1648" s="624">
        <f t="shared" si="45"/>
        <v>95.25</v>
      </c>
      <c r="H1648" s="19"/>
    </row>
    <row r="1649" ht="24" customHeight="1" spans="1:8">
      <c r="A1649" s="443">
        <v>1645</v>
      </c>
      <c r="B1649" s="12" t="s">
        <v>1612</v>
      </c>
      <c r="C1649" s="24" t="s">
        <v>1606</v>
      </c>
      <c r="D1649" s="371">
        <v>16.99</v>
      </c>
      <c r="E1649" s="624">
        <v>4.84</v>
      </c>
      <c r="F1649" s="624">
        <f t="shared" si="46"/>
        <v>82.2316</v>
      </c>
      <c r="G1649" s="624">
        <f t="shared" si="45"/>
        <v>82.23</v>
      </c>
      <c r="H1649" s="19"/>
    </row>
    <row r="1650" ht="24" customHeight="1" spans="1:8">
      <c r="A1650" s="443">
        <v>1646</v>
      </c>
      <c r="B1650" s="12" t="s">
        <v>1613</v>
      </c>
      <c r="C1650" s="24" t="s">
        <v>1606</v>
      </c>
      <c r="D1650" s="371">
        <v>13.09</v>
      </c>
      <c r="E1650" s="624">
        <v>4.84</v>
      </c>
      <c r="F1650" s="624">
        <f t="shared" si="46"/>
        <v>63.3556</v>
      </c>
      <c r="G1650" s="624">
        <f t="shared" si="45"/>
        <v>63.36</v>
      </c>
      <c r="H1650" s="19"/>
    </row>
    <row r="1651" ht="24" customHeight="1" spans="1:8">
      <c r="A1651" s="443">
        <v>1647</v>
      </c>
      <c r="B1651" s="12" t="s">
        <v>1614</v>
      </c>
      <c r="C1651" s="24" t="s">
        <v>1606</v>
      </c>
      <c r="D1651" s="371">
        <v>12.21</v>
      </c>
      <c r="E1651" s="624">
        <v>4.84</v>
      </c>
      <c r="F1651" s="624">
        <f t="shared" si="46"/>
        <v>59.0964</v>
      </c>
      <c r="G1651" s="624">
        <f t="shared" si="45"/>
        <v>59.1</v>
      </c>
      <c r="H1651" s="19"/>
    </row>
    <row r="1652" ht="24" customHeight="1" spans="1:8">
      <c r="A1652" s="443">
        <v>1648</v>
      </c>
      <c r="B1652" s="12" t="s">
        <v>1615</v>
      </c>
      <c r="C1652" s="24" t="s">
        <v>1606</v>
      </c>
      <c r="D1652" s="371">
        <v>7.15</v>
      </c>
      <c r="E1652" s="624">
        <v>4.84</v>
      </c>
      <c r="F1652" s="624">
        <f t="shared" si="46"/>
        <v>34.606</v>
      </c>
      <c r="G1652" s="624">
        <f t="shared" si="45"/>
        <v>34.61</v>
      </c>
      <c r="H1652" s="19"/>
    </row>
    <row r="1653" ht="24" customHeight="1" spans="1:8">
      <c r="A1653" s="443">
        <v>1649</v>
      </c>
      <c r="B1653" s="12" t="s">
        <v>1616</v>
      </c>
      <c r="C1653" s="24" t="s">
        <v>1606</v>
      </c>
      <c r="D1653" s="371">
        <v>6.1</v>
      </c>
      <c r="E1653" s="624">
        <v>4.84</v>
      </c>
      <c r="F1653" s="624">
        <f t="shared" si="46"/>
        <v>29.524</v>
      </c>
      <c r="G1653" s="624">
        <f t="shared" si="45"/>
        <v>29.52</v>
      </c>
      <c r="H1653" s="19"/>
    </row>
    <row r="1654" ht="24" customHeight="1" spans="1:8">
      <c r="A1654" s="443">
        <v>1650</v>
      </c>
      <c r="B1654" s="12" t="s">
        <v>1617</v>
      </c>
      <c r="C1654" s="24" t="s">
        <v>1606</v>
      </c>
      <c r="D1654" s="371">
        <v>6.36</v>
      </c>
      <c r="E1654" s="624">
        <v>4.84</v>
      </c>
      <c r="F1654" s="624">
        <f t="shared" si="46"/>
        <v>30.7824</v>
      </c>
      <c r="G1654" s="624">
        <f t="shared" si="45"/>
        <v>30.78</v>
      </c>
      <c r="H1654" s="19"/>
    </row>
    <row r="1655" ht="24" customHeight="1" spans="1:8">
      <c r="A1655" s="443">
        <v>1651</v>
      </c>
      <c r="B1655" s="12" t="s">
        <v>1618</v>
      </c>
      <c r="C1655" s="24" t="s">
        <v>1606</v>
      </c>
      <c r="D1655" s="371">
        <v>6.6</v>
      </c>
      <c r="E1655" s="624">
        <v>4.84</v>
      </c>
      <c r="F1655" s="624">
        <f t="shared" si="46"/>
        <v>31.944</v>
      </c>
      <c r="G1655" s="624">
        <f t="shared" si="45"/>
        <v>31.94</v>
      </c>
      <c r="H1655" s="19"/>
    </row>
    <row r="1656" ht="24" customHeight="1" spans="1:8">
      <c r="A1656" s="443">
        <v>1652</v>
      </c>
      <c r="B1656" s="12" t="s">
        <v>1619</v>
      </c>
      <c r="C1656" s="24" t="s">
        <v>1606</v>
      </c>
      <c r="D1656" s="371">
        <v>25.15</v>
      </c>
      <c r="E1656" s="624">
        <v>4.84</v>
      </c>
      <c r="F1656" s="624">
        <f t="shared" si="46"/>
        <v>121.726</v>
      </c>
      <c r="G1656" s="624">
        <f t="shared" si="45"/>
        <v>121.73</v>
      </c>
      <c r="H1656" s="19"/>
    </row>
    <row r="1657" ht="24" customHeight="1" spans="1:8">
      <c r="A1657" s="443">
        <v>1653</v>
      </c>
      <c r="B1657" s="12" t="s">
        <v>1620</v>
      </c>
      <c r="C1657" s="24" t="s">
        <v>1606</v>
      </c>
      <c r="D1657" s="371">
        <v>46.31</v>
      </c>
      <c r="E1657" s="624">
        <v>4.84</v>
      </c>
      <c r="F1657" s="624">
        <f t="shared" si="46"/>
        <v>224.1404</v>
      </c>
      <c r="G1657" s="624">
        <f t="shared" si="45"/>
        <v>224.14</v>
      </c>
      <c r="H1657" s="19"/>
    </row>
    <row r="1658" ht="24" customHeight="1" spans="1:8">
      <c r="A1658" s="443">
        <v>1654</v>
      </c>
      <c r="B1658" s="12" t="s">
        <v>1621</v>
      </c>
      <c r="C1658" s="24" t="s">
        <v>1606</v>
      </c>
      <c r="D1658" s="371">
        <v>8.21</v>
      </c>
      <c r="E1658" s="624">
        <v>4.84</v>
      </c>
      <c r="F1658" s="624">
        <f t="shared" si="46"/>
        <v>39.7364</v>
      </c>
      <c r="G1658" s="624">
        <f t="shared" si="45"/>
        <v>39.74</v>
      </c>
      <c r="H1658" s="19"/>
    </row>
    <row r="1659" ht="24" customHeight="1" spans="1:8">
      <c r="A1659" s="443">
        <v>1655</v>
      </c>
      <c r="B1659" s="12" t="s">
        <v>1622</v>
      </c>
      <c r="C1659" s="24" t="s">
        <v>1606</v>
      </c>
      <c r="D1659" s="371">
        <v>15.14</v>
      </c>
      <c r="E1659" s="624">
        <v>4.84</v>
      </c>
      <c r="F1659" s="624">
        <f t="shared" si="46"/>
        <v>73.2776</v>
      </c>
      <c r="G1659" s="624">
        <f t="shared" si="45"/>
        <v>73.28</v>
      </c>
      <c r="H1659" s="19"/>
    </row>
    <row r="1660" ht="24" customHeight="1" spans="1:8">
      <c r="A1660" s="443">
        <v>1656</v>
      </c>
      <c r="B1660" s="12" t="s">
        <v>1623</v>
      </c>
      <c r="C1660" s="24" t="s">
        <v>1606</v>
      </c>
      <c r="D1660" s="371">
        <v>19.04</v>
      </c>
      <c r="E1660" s="624">
        <v>4.84</v>
      </c>
      <c r="F1660" s="624">
        <f t="shared" si="46"/>
        <v>92.1536</v>
      </c>
      <c r="G1660" s="624">
        <f t="shared" si="45"/>
        <v>92.15</v>
      </c>
      <c r="H1660" s="19"/>
    </row>
    <row r="1661" ht="24" customHeight="1" spans="1:8">
      <c r="A1661" s="443">
        <v>1657</v>
      </c>
      <c r="B1661" s="12" t="s">
        <v>1624</v>
      </c>
      <c r="C1661" s="24" t="s">
        <v>1606</v>
      </c>
      <c r="D1661" s="371">
        <v>35.37</v>
      </c>
      <c r="E1661" s="624">
        <v>4.84</v>
      </c>
      <c r="F1661" s="624">
        <f t="shared" si="46"/>
        <v>171.1908</v>
      </c>
      <c r="G1661" s="624">
        <f t="shared" si="45"/>
        <v>171.19</v>
      </c>
      <c r="H1661" s="19"/>
    </row>
    <row r="1662" ht="24" customHeight="1" spans="1:8">
      <c r="A1662" s="443">
        <v>1658</v>
      </c>
      <c r="B1662" s="12" t="s">
        <v>1625</v>
      </c>
      <c r="C1662" s="24" t="s">
        <v>1606</v>
      </c>
      <c r="D1662" s="371">
        <v>21.2</v>
      </c>
      <c r="E1662" s="624">
        <v>4.84</v>
      </c>
      <c r="F1662" s="624">
        <f t="shared" si="46"/>
        <v>102.608</v>
      </c>
      <c r="G1662" s="624">
        <f t="shared" si="45"/>
        <v>102.61</v>
      </c>
      <c r="H1662" s="19"/>
    </row>
    <row r="1663" ht="24" customHeight="1" spans="1:8">
      <c r="A1663" s="443">
        <v>1659</v>
      </c>
      <c r="B1663" s="12" t="s">
        <v>1626</v>
      </c>
      <c r="C1663" s="24" t="s">
        <v>1606</v>
      </c>
      <c r="D1663" s="371">
        <v>18.65</v>
      </c>
      <c r="E1663" s="624">
        <v>4.84</v>
      </c>
      <c r="F1663" s="624">
        <f t="shared" si="46"/>
        <v>90.266</v>
      </c>
      <c r="G1663" s="624">
        <f t="shared" si="45"/>
        <v>90.27</v>
      </c>
      <c r="H1663" s="19"/>
    </row>
    <row r="1664" ht="24" customHeight="1" spans="1:8">
      <c r="A1664" s="443">
        <v>1660</v>
      </c>
      <c r="B1664" s="12" t="s">
        <v>1627</v>
      </c>
      <c r="C1664" s="24" t="s">
        <v>1606</v>
      </c>
      <c r="D1664" s="371">
        <v>12.42</v>
      </c>
      <c r="E1664" s="624">
        <v>4.84</v>
      </c>
      <c r="F1664" s="624">
        <f t="shared" si="46"/>
        <v>60.1128</v>
      </c>
      <c r="G1664" s="624">
        <f t="shared" si="45"/>
        <v>60.11</v>
      </c>
      <c r="H1664" s="19"/>
    </row>
    <row r="1665" ht="24" customHeight="1" spans="1:8">
      <c r="A1665" s="443">
        <v>1661</v>
      </c>
      <c r="B1665" s="12" t="s">
        <v>1628</v>
      </c>
      <c r="C1665" s="24" t="s">
        <v>1606</v>
      </c>
      <c r="D1665" s="371">
        <v>25.95</v>
      </c>
      <c r="E1665" s="624">
        <v>4.84</v>
      </c>
      <c r="F1665" s="624">
        <f t="shared" si="46"/>
        <v>125.598</v>
      </c>
      <c r="G1665" s="624">
        <f t="shared" si="45"/>
        <v>125.6</v>
      </c>
      <c r="H1665" s="19"/>
    </row>
    <row r="1666" ht="24" customHeight="1" spans="1:8">
      <c r="A1666" s="443">
        <v>1662</v>
      </c>
      <c r="B1666" s="12" t="s">
        <v>1629</v>
      </c>
      <c r="C1666" s="24" t="s">
        <v>1606</v>
      </c>
      <c r="D1666" s="371">
        <v>28.46</v>
      </c>
      <c r="E1666" s="624">
        <v>4.84</v>
      </c>
      <c r="F1666" s="624">
        <f t="shared" si="46"/>
        <v>137.7464</v>
      </c>
      <c r="G1666" s="624">
        <f t="shared" si="45"/>
        <v>137.75</v>
      </c>
      <c r="H1666" s="19"/>
    </row>
    <row r="1667" ht="24" customHeight="1" spans="1:8">
      <c r="A1667" s="443">
        <v>1663</v>
      </c>
      <c r="B1667" s="12" t="s">
        <v>1630</v>
      </c>
      <c r="C1667" s="24" t="s">
        <v>1606</v>
      </c>
      <c r="D1667" s="371">
        <v>40.39</v>
      </c>
      <c r="E1667" s="624">
        <v>4.84</v>
      </c>
      <c r="F1667" s="624">
        <f t="shared" si="46"/>
        <v>195.4876</v>
      </c>
      <c r="G1667" s="624">
        <f t="shared" si="45"/>
        <v>195.49</v>
      </c>
      <c r="H1667" s="19"/>
    </row>
    <row r="1668" ht="24" customHeight="1" spans="1:8">
      <c r="A1668" s="443">
        <v>1664</v>
      </c>
      <c r="B1668" s="12" t="s">
        <v>1631</v>
      </c>
      <c r="C1668" s="24" t="s">
        <v>1606</v>
      </c>
      <c r="D1668" s="371">
        <v>35.37</v>
      </c>
      <c r="E1668" s="624">
        <v>4.84</v>
      </c>
      <c r="F1668" s="624">
        <f t="shared" si="46"/>
        <v>171.1908</v>
      </c>
      <c r="G1668" s="624">
        <f t="shared" si="45"/>
        <v>171.19</v>
      </c>
      <c r="H1668" s="19"/>
    </row>
    <row r="1669" ht="24" customHeight="1" spans="1:8">
      <c r="A1669" s="443">
        <v>1665</v>
      </c>
      <c r="B1669" s="12" t="s">
        <v>1632</v>
      </c>
      <c r="C1669" s="24" t="s">
        <v>1606</v>
      </c>
      <c r="D1669" s="371">
        <v>1.55</v>
      </c>
      <c r="E1669" s="624">
        <v>4.84</v>
      </c>
      <c r="F1669" s="624">
        <f t="shared" si="46"/>
        <v>7.502</v>
      </c>
      <c r="G1669" s="624">
        <f t="shared" ref="G1669:G1732" si="47">ROUND(F1669,2)</f>
        <v>7.5</v>
      </c>
      <c r="H1669" s="19"/>
    </row>
    <row r="1670" ht="24" customHeight="1" spans="1:8">
      <c r="A1670" s="443">
        <v>1666</v>
      </c>
      <c r="B1670" s="12" t="s">
        <v>1633</v>
      </c>
      <c r="C1670" s="24" t="s">
        <v>1606</v>
      </c>
      <c r="D1670" s="371">
        <v>63.89</v>
      </c>
      <c r="E1670" s="624">
        <v>4.84</v>
      </c>
      <c r="F1670" s="624">
        <f t="shared" si="46"/>
        <v>309.2276</v>
      </c>
      <c r="G1670" s="624">
        <f t="shared" si="47"/>
        <v>309.23</v>
      </c>
      <c r="H1670" s="19"/>
    </row>
    <row r="1671" ht="24" customHeight="1" spans="1:8">
      <c r="A1671" s="443">
        <v>1667</v>
      </c>
      <c r="B1671" s="12" t="s">
        <v>1634</v>
      </c>
      <c r="C1671" s="24" t="s">
        <v>1606</v>
      </c>
      <c r="D1671" s="371">
        <v>2.26</v>
      </c>
      <c r="E1671" s="624">
        <v>4.84</v>
      </c>
      <c r="F1671" s="624">
        <f t="shared" ref="F1671:F1734" si="48">D1671*E1671</f>
        <v>10.9384</v>
      </c>
      <c r="G1671" s="624">
        <f t="shared" si="47"/>
        <v>10.94</v>
      </c>
      <c r="H1671" s="19"/>
    </row>
    <row r="1672" ht="24" customHeight="1" spans="1:8">
      <c r="A1672" s="443">
        <v>1668</v>
      </c>
      <c r="B1672" s="12" t="s">
        <v>1635</v>
      </c>
      <c r="C1672" s="24" t="s">
        <v>1606</v>
      </c>
      <c r="D1672" s="371">
        <v>10.49</v>
      </c>
      <c r="E1672" s="624">
        <v>4.84</v>
      </c>
      <c r="F1672" s="624">
        <f t="shared" si="48"/>
        <v>50.7716</v>
      </c>
      <c r="G1672" s="624">
        <f t="shared" si="47"/>
        <v>50.77</v>
      </c>
      <c r="H1672" s="19"/>
    </row>
    <row r="1673" ht="24" customHeight="1" spans="1:8">
      <c r="A1673" s="443">
        <v>1669</v>
      </c>
      <c r="B1673" s="12" t="s">
        <v>1636</v>
      </c>
      <c r="C1673" s="24" t="s">
        <v>1606</v>
      </c>
      <c r="D1673" s="371">
        <v>6.52</v>
      </c>
      <c r="E1673" s="624">
        <v>4.84</v>
      </c>
      <c r="F1673" s="624">
        <f t="shared" si="48"/>
        <v>31.5568</v>
      </c>
      <c r="G1673" s="624">
        <f t="shared" si="47"/>
        <v>31.56</v>
      </c>
      <c r="H1673" s="19"/>
    </row>
    <row r="1674" ht="24" customHeight="1" spans="1:8">
      <c r="A1674" s="443">
        <v>1670</v>
      </c>
      <c r="B1674" s="12" t="s">
        <v>1637</v>
      </c>
      <c r="C1674" s="24" t="s">
        <v>1606</v>
      </c>
      <c r="D1674" s="371">
        <v>19.1</v>
      </c>
      <c r="E1674" s="624">
        <v>4.84</v>
      </c>
      <c r="F1674" s="624">
        <f t="shared" si="48"/>
        <v>92.444</v>
      </c>
      <c r="G1674" s="624">
        <f t="shared" si="47"/>
        <v>92.44</v>
      </c>
      <c r="H1674" s="19"/>
    </row>
    <row r="1675" ht="24" customHeight="1" spans="1:8">
      <c r="A1675" s="443">
        <v>1671</v>
      </c>
      <c r="B1675" s="12" t="s">
        <v>1638</v>
      </c>
      <c r="C1675" s="24" t="s">
        <v>1606</v>
      </c>
      <c r="D1675" s="371">
        <v>5.78</v>
      </c>
      <c r="E1675" s="624">
        <v>4.84</v>
      </c>
      <c r="F1675" s="624">
        <f t="shared" si="48"/>
        <v>27.9752</v>
      </c>
      <c r="G1675" s="624">
        <f t="shared" si="47"/>
        <v>27.98</v>
      </c>
      <c r="H1675" s="19"/>
    </row>
    <row r="1676" ht="24" customHeight="1" spans="1:8">
      <c r="A1676" s="443">
        <v>1672</v>
      </c>
      <c r="B1676" s="12" t="s">
        <v>1639</v>
      </c>
      <c r="C1676" s="24" t="s">
        <v>1606</v>
      </c>
      <c r="D1676" s="371">
        <v>11.22</v>
      </c>
      <c r="E1676" s="624">
        <v>4.84</v>
      </c>
      <c r="F1676" s="624">
        <f t="shared" si="48"/>
        <v>54.3048</v>
      </c>
      <c r="G1676" s="624">
        <f t="shared" si="47"/>
        <v>54.3</v>
      </c>
      <c r="H1676" s="19"/>
    </row>
    <row r="1677" ht="24" customHeight="1" spans="1:8">
      <c r="A1677" s="443">
        <v>1673</v>
      </c>
      <c r="B1677" s="12" t="s">
        <v>1640</v>
      </c>
      <c r="C1677" s="24" t="s">
        <v>1606</v>
      </c>
      <c r="D1677" s="371">
        <v>22.84</v>
      </c>
      <c r="E1677" s="624">
        <v>4.84</v>
      </c>
      <c r="F1677" s="624">
        <f t="shared" si="48"/>
        <v>110.5456</v>
      </c>
      <c r="G1677" s="624">
        <f t="shared" si="47"/>
        <v>110.55</v>
      </c>
      <c r="H1677" s="19"/>
    </row>
    <row r="1678" ht="24" customHeight="1" spans="1:8">
      <c r="A1678" s="443">
        <v>1674</v>
      </c>
      <c r="B1678" s="12" t="s">
        <v>1641</v>
      </c>
      <c r="C1678" s="24" t="s">
        <v>1606</v>
      </c>
      <c r="D1678" s="371">
        <v>20.08</v>
      </c>
      <c r="E1678" s="624">
        <v>4.84</v>
      </c>
      <c r="F1678" s="624">
        <f t="shared" si="48"/>
        <v>97.1872</v>
      </c>
      <c r="G1678" s="624">
        <f t="shared" si="47"/>
        <v>97.19</v>
      </c>
      <c r="H1678" s="19"/>
    </row>
    <row r="1679" ht="24" customHeight="1" spans="1:8">
      <c r="A1679" s="443">
        <v>1675</v>
      </c>
      <c r="B1679" s="12" t="s">
        <v>1642</v>
      </c>
      <c r="C1679" s="24" t="s">
        <v>1606</v>
      </c>
      <c r="D1679" s="371">
        <v>14.28</v>
      </c>
      <c r="E1679" s="624">
        <v>4.84</v>
      </c>
      <c r="F1679" s="624">
        <f t="shared" si="48"/>
        <v>69.1152</v>
      </c>
      <c r="G1679" s="624">
        <f t="shared" si="47"/>
        <v>69.12</v>
      </c>
      <c r="H1679" s="19"/>
    </row>
    <row r="1680" ht="24" customHeight="1" spans="1:8">
      <c r="A1680" s="443">
        <v>1676</v>
      </c>
      <c r="B1680" s="12" t="s">
        <v>1643</v>
      </c>
      <c r="C1680" s="24" t="s">
        <v>1606</v>
      </c>
      <c r="D1680" s="371">
        <v>14.78</v>
      </c>
      <c r="E1680" s="624">
        <v>4.84</v>
      </c>
      <c r="F1680" s="624">
        <f t="shared" si="48"/>
        <v>71.5352</v>
      </c>
      <c r="G1680" s="624">
        <f t="shared" si="47"/>
        <v>71.54</v>
      </c>
      <c r="H1680" s="19"/>
    </row>
    <row r="1681" ht="24" customHeight="1" spans="1:8">
      <c r="A1681" s="443">
        <v>1677</v>
      </c>
      <c r="B1681" s="12" t="s">
        <v>1644</v>
      </c>
      <c r="C1681" s="24" t="s">
        <v>1606</v>
      </c>
      <c r="D1681" s="371">
        <v>31.97</v>
      </c>
      <c r="E1681" s="624">
        <v>4.84</v>
      </c>
      <c r="F1681" s="624">
        <f t="shared" si="48"/>
        <v>154.7348</v>
      </c>
      <c r="G1681" s="624">
        <f t="shared" si="47"/>
        <v>154.73</v>
      </c>
      <c r="H1681" s="19"/>
    </row>
    <row r="1682" ht="24" customHeight="1" spans="1:8">
      <c r="A1682" s="443">
        <v>1678</v>
      </c>
      <c r="B1682" s="12" t="s">
        <v>1645</v>
      </c>
      <c r="C1682" s="24" t="s">
        <v>1606</v>
      </c>
      <c r="D1682" s="371">
        <v>9.28</v>
      </c>
      <c r="E1682" s="624">
        <v>4.84</v>
      </c>
      <c r="F1682" s="624">
        <f t="shared" si="48"/>
        <v>44.9152</v>
      </c>
      <c r="G1682" s="624">
        <f t="shared" si="47"/>
        <v>44.92</v>
      </c>
      <c r="H1682" s="19"/>
    </row>
    <row r="1683" ht="24" customHeight="1" spans="1:8">
      <c r="A1683" s="443">
        <v>1679</v>
      </c>
      <c r="B1683" s="12" t="s">
        <v>1646</v>
      </c>
      <c r="C1683" s="24" t="s">
        <v>1606</v>
      </c>
      <c r="D1683" s="371">
        <v>14.05</v>
      </c>
      <c r="E1683" s="624">
        <v>4.84</v>
      </c>
      <c r="F1683" s="624">
        <f t="shared" si="48"/>
        <v>68.002</v>
      </c>
      <c r="G1683" s="624">
        <f t="shared" si="47"/>
        <v>68</v>
      </c>
      <c r="H1683" s="19"/>
    </row>
    <row r="1684" ht="24" customHeight="1" spans="1:8">
      <c r="A1684" s="443">
        <v>1680</v>
      </c>
      <c r="B1684" s="12" t="s">
        <v>1647</v>
      </c>
      <c r="C1684" s="24" t="s">
        <v>1606</v>
      </c>
      <c r="D1684" s="371">
        <v>7.38</v>
      </c>
      <c r="E1684" s="624">
        <v>4.84</v>
      </c>
      <c r="F1684" s="624">
        <f t="shared" si="48"/>
        <v>35.7192</v>
      </c>
      <c r="G1684" s="624">
        <f t="shared" si="47"/>
        <v>35.72</v>
      </c>
      <c r="H1684" s="19"/>
    </row>
    <row r="1685" ht="24" customHeight="1" spans="1:8">
      <c r="A1685" s="443">
        <v>1681</v>
      </c>
      <c r="B1685" s="12" t="s">
        <v>1648</v>
      </c>
      <c r="C1685" s="24" t="s">
        <v>1606</v>
      </c>
      <c r="D1685" s="371">
        <v>11.83</v>
      </c>
      <c r="E1685" s="624">
        <v>4.84</v>
      </c>
      <c r="F1685" s="624">
        <f t="shared" si="48"/>
        <v>57.2572</v>
      </c>
      <c r="G1685" s="624">
        <f t="shared" si="47"/>
        <v>57.26</v>
      </c>
      <c r="H1685" s="19"/>
    </row>
    <row r="1686" ht="24" customHeight="1" spans="1:8">
      <c r="A1686" s="443">
        <v>1682</v>
      </c>
      <c r="B1686" s="12" t="s">
        <v>1649</v>
      </c>
      <c r="C1686" s="24" t="s">
        <v>1606</v>
      </c>
      <c r="D1686" s="371">
        <v>27.08</v>
      </c>
      <c r="E1686" s="624">
        <v>4.84</v>
      </c>
      <c r="F1686" s="624">
        <f t="shared" si="48"/>
        <v>131.0672</v>
      </c>
      <c r="G1686" s="624">
        <f t="shared" si="47"/>
        <v>131.07</v>
      </c>
      <c r="H1686" s="19"/>
    </row>
    <row r="1687" ht="24" customHeight="1" spans="1:8">
      <c r="A1687" s="443">
        <v>1683</v>
      </c>
      <c r="B1687" s="12" t="s">
        <v>1650</v>
      </c>
      <c r="C1687" s="24" t="s">
        <v>1606</v>
      </c>
      <c r="D1687" s="371">
        <v>13.39</v>
      </c>
      <c r="E1687" s="624">
        <v>4.84</v>
      </c>
      <c r="F1687" s="624">
        <f t="shared" si="48"/>
        <v>64.8076</v>
      </c>
      <c r="G1687" s="624">
        <f t="shared" si="47"/>
        <v>64.81</v>
      </c>
      <c r="H1687" s="19"/>
    </row>
    <row r="1688" ht="24" customHeight="1" spans="1:8">
      <c r="A1688" s="443">
        <v>1684</v>
      </c>
      <c r="B1688" s="12" t="s">
        <v>1651</v>
      </c>
      <c r="C1688" s="24" t="s">
        <v>1606</v>
      </c>
      <c r="D1688" s="371">
        <v>7.24</v>
      </c>
      <c r="E1688" s="624">
        <v>4.84</v>
      </c>
      <c r="F1688" s="624">
        <f t="shared" si="48"/>
        <v>35.0416</v>
      </c>
      <c r="G1688" s="624">
        <f t="shared" si="47"/>
        <v>35.04</v>
      </c>
      <c r="H1688" s="19"/>
    </row>
    <row r="1689" ht="24" customHeight="1" spans="1:8">
      <c r="A1689" s="443">
        <v>1685</v>
      </c>
      <c r="B1689" s="12" t="s">
        <v>1652</v>
      </c>
      <c r="C1689" s="24" t="s">
        <v>1606</v>
      </c>
      <c r="D1689" s="371">
        <v>5.78</v>
      </c>
      <c r="E1689" s="624">
        <v>4.84</v>
      </c>
      <c r="F1689" s="624">
        <f t="shared" si="48"/>
        <v>27.9752</v>
      </c>
      <c r="G1689" s="624">
        <f t="shared" si="47"/>
        <v>27.98</v>
      </c>
      <c r="H1689" s="19"/>
    </row>
    <row r="1690" ht="24" customHeight="1" spans="1:8">
      <c r="A1690" s="443">
        <v>1686</v>
      </c>
      <c r="B1690" s="12" t="s">
        <v>380</v>
      </c>
      <c r="C1690" s="24" t="s">
        <v>1606</v>
      </c>
      <c r="D1690" s="371">
        <v>16.39</v>
      </c>
      <c r="E1690" s="624">
        <v>4.84</v>
      </c>
      <c r="F1690" s="624">
        <f t="shared" si="48"/>
        <v>79.3276</v>
      </c>
      <c r="G1690" s="624">
        <f t="shared" si="47"/>
        <v>79.33</v>
      </c>
      <c r="H1690" s="19"/>
    </row>
    <row r="1691" ht="24" customHeight="1" spans="1:8">
      <c r="A1691" s="443">
        <v>1687</v>
      </c>
      <c r="B1691" s="12" t="s">
        <v>1302</v>
      </c>
      <c r="C1691" s="24" t="s">
        <v>1606</v>
      </c>
      <c r="D1691" s="371">
        <v>17.68</v>
      </c>
      <c r="E1691" s="624">
        <v>4.84</v>
      </c>
      <c r="F1691" s="624">
        <f t="shared" si="48"/>
        <v>85.5712</v>
      </c>
      <c r="G1691" s="624">
        <f t="shared" si="47"/>
        <v>85.57</v>
      </c>
      <c r="H1691" s="19"/>
    </row>
    <row r="1692" ht="24" customHeight="1" spans="1:8">
      <c r="A1692" s="443">
        <v>1688</v>
      </c>
      <c r="B1692" s="12" t="s">
        <v>1653</v>
      </c>
      <c r="C1692" s="24" t="s">
        <v>1606</v>
      </c>
      <c r="D1692" s="371">
        <v>127.2</v>
      </c>
      <c r="E1692" s="624">
        <v>4.84</v>
      </c>
      <c r="F1692" s="624">
        <f t="shared" si="48"/>
        <v>615.648</v>
      </c>
      <c r="G1692" s="624">
        <f t="shared" si="47"/>
        <v>615.65</v>
      </c>
      <c r="H1692" s="19"/>
    </row>
    <row r="1693" ht="24" customHeight="1" spans="1:8">
      <c r="A1693" s="443">
        <v>1689</v>
      </c>
      <c r="B1693" s="12" t="s">
        <v>1654</v>
      </c>
      <c r="C1693" s="24" t="s">
        <v>1655</v>
      </c>
      <c r="D1693" s="371">
        <v>11.2</v>
      </c>
      <c r="E1693" s="624">
        <v>4.84</v>
      </c>
      <c r="F1693" s="624">
        <f t="shared" si="48"/>
        <v>54.208</v>
      </c>
      <c r="G1693" s="624">
        <f t="shared" si="47"/>
        <v>54.21</v>
      </c>
      <c r="H1693" s="19"/>
    </row>
    <row r="1694" ht="24" customHeight="1" spans="1:8">
      <c r="A1694" s="443">
        <v>1690</v>
      </c>
      <c r="B1694" s="12" t="s">
        <v>1656</v>
      </c>
      <c r="C1694" s="24" t="s">
        <v>1655</v>
      </c>
      <c r="D1694" s="371">
        <v>42.32</v>
      </c>
      <c r="E1694" s="624">
        <v>4.84</v>
      </c>
      <c r="F1694" s="624">
        <f t="shared" si="48"/>
        <v>204.8288</v>
      </c>
      <c r="G1694" s="624">
        <f t="shared" si="47"/>
        <v>204.83</v>
      </c>
      <c r="H1694" s="19"/>
    </row>
    <row r="1695" ht="24" customHeight="1" spans="1:8">
      <c r="A1695" s="443">
        <v>1691</v>
      </c>
      <c r="B1695" s="12" t="s">
        <v>1657</v>
      </c>
      <c r="C1695" s="24" t="s">
        <v>1655</v>
      </c>
      <c r="D1695" s="371">
        <v>52.02</v>
      </c>
      <c r="E1695" s="624">
        <v>4.84</v>
      </c>
      <c r="F1695" s="624">
        <f t="shared" si="48"/>
        <v>251.7768</v>
      </c>
      <c r="G1695" s="624">
        <f t="shared" si="47"/>
        <v>251.78</v>
      </c>
      <c r="H1695" s="19"/>
    </row>
    <row r="1696" ht="24" customHeight="1" spans="1:8">
      <c r="A1696" s="443">
        <v>1692</v>
      </c>
      <c r="B1696" s="12" t="s">
        <v>1658</v>
      </c>
      <c r="C1696" s="24" t="s">
        <v>1655</v>
      </c>
      <c r="D1696" s="371">
        <v>15.86</v>
      </c>
      <c r="E1696" s="624">
        <v>4.84</v>
      </c>
      <c r="F1696" s="624">
        <f t="shared" si="48"/>
        <v>76.7624</v>
      </c>
      <c r="G1696" s="624">
        <f t="shared" si="47"/>
        <v>76.76</v>
      </c>
      <c r="H1696" s="19"/>
    </row>
    <row r="1697" ht="24" customHeight="1" spans="1:8">
      <c r="A1697" s="443">
        <v>1693</v>
      </c>
      <c r="B1697" s="12" t="s">
        <v>1659</v>
      </c>
      <c r="C1697" s="24" t="s">
        <v>1655</v>
      </c>
      <c r="D1697" s="371">
        <v>18.81</v>
      </c>
      <c r="E1697" s="624">
        <v>4.84</v>
      </c>
      <c r="F1697" s="624">
        <f t="shared" si="48"/>
        <v>91.0404</v>
      </c>
      <c r="G1697" s="624">
        <f t="shared" si="47"/>
        <v>91.04</v>
      </c>
      <c r="H1697" s="19"/>
    </row>
    <row r="1698" ht="24" customHeight="1" spans="1:8">
      <c r="A1698" s="443">
        <v>1694</v>
      </c>
      <c r="B1698" s="12" t="s">
        <v>1660</v>
      </c>
      <c r="C1698" s="24" t="s">
        <v>1655</v>
      </c>
      <c r="D1698" s="371">
        <v>3.62</v>
      </c>
      <c r="E1698" s="624">
        <v>4.84</v>
      </c>
      <c r="F1698" s="624">
        <f t="shared" si="48"/>
        <v>17.5208</v>
      </c>
      <c r="G1698" s="624">
        <f t="shared" si="47"/>
        <v>17.52</v>
      </c>
      <c r="H1698" s="19"/>
    </row>
    <row r="1699" ht="24" customHeight="1" spans="1:8">
      <c r="A1699" s="443">
        <v>1695</v>
      </c>
      <c r="B1699" s="12" t="s">
        <v>1661</v>
      </c>
      <c r="C1699" s="24" t="s">
        <v>1655</v>
      </c>
      <c r="D1699" s="371">
        <v>17.38</v>
      </c>
      <c r="E1699" s="624">
        <v>4.84</v>
      </c>
      <c r="F1699" s="624">
        <f t="shared" si="48"/>
        <v>84.1192</v>
      </c>
      <c r="G1699" s="624">
        <f t="shared" si="47"/>
        <v>84.12</v>
      </c>
      <c r="H1699" s="19"/>
    </row>
    <row r="1700" ht="24" customHeight="1" spans="1:8">
      <c r="A1700" s="443">
        <v>1696</v>
      </c>
      <c r="B1700" s="12" t="s">
        <v>1662</v>
      </c>
      <c r="C1700" s="24" t="s">
        <v>1655</v>
      </c>
      <c r="D1700" s="371">
        <v>9.46</v>
      </c>
      <c r="E1700" s="624">
        <v>4.84</v>
      </c>
      <c r="F1700" s="624">
        <f t="shared" si="48"/>
        <v>45.7864</v>
      </c>
      <c r="G1700" s="624">
        <f t="shared" si="47"/>
        <v>45.79</v>
      </c>
      <c r="H1700" s="19"/>
    </row>
    <row r="1701" ht="24" customHeight="1" spans="1:8">
      <c r="A1701" s="443">
        <v>1697</v>
      </c>
      <c r="B1701" s="12" t="s">
        <v>1663</v>
      </c>
      <c r="C1701" s="24" t="s">
        <v>1655</v>
      </c>
      <c r="D1701" s="371">
        <v>41.19</v>
      </c>
      <c r="E1701" s="624">
        <v>4.84</v>
      </c>
      <c r="F1701" s="624">
        <f t="shared" si="48"/>
        <v>199.3596</v>
      </c>
      <c r="G1701" s="624">
        <f t="shared" si="47"/>
        <v>199.36</v>
      </c>
      <c r="H1701" s="19"/>
    </row>
    <row r="1702" ht="24" customHeight="1" spans="1:8">
      <c r="A1702" s="443">
        <v>1698</v>
      </c>
      <c r="B1702" s="12" t="s">
        <v>1664</v>
      </c>
      <c r="C1702" s="24" t="s">
        <v>1655</v>
      </c>
      <c r="D1702" s="371">
        <v>17.26</v>
      </c>
      <c r="E1702" s="624">
        <v>4.84</v>
      </c>
      <c r="F1702" s="624">
        <f t="shared" si="48"/>
        <v>83.5384</v>
      </c>
      <c r="G1702" s="624">
        <f t="shared" si="47"/>
        <v>83.54</v>
      </c>
      <c r="H1702" s="19"/>
    </row>
    <row r="1703" ht="24" customHeight="1" spans="1:8">
      <c r="A1703" s="443">
        <v>1699</v>
      </c>
      <c r="B1703" s="12" t="s">
        <v>1665</v>
      </c>
      <c r="C1703" s="24" t="s">
        <v>1655</v>
      </c>
      <c r="D1703" s="371">
        <v>4.79</v>
      </c>
      <c r="E1703" s="624">
        <v>4.84</v>
      </c>
      <c r="F1703" s="624">
        <f t="shared" si="48"/>
        <v>23.1836</v>
      </c>
      <c r="G1703" s="624">
        <f t="shared" si="47"/>
        <v>23.18</v>
      </c>
      <c r="H1703" s="19"/>
    </row>
    <row r="1704" ht="24" customHeight="1" spans="1:8">
      <c r="A1704" s="443">
        <v>1700</v>
      </c>
      <c r="B1704" s="12" t="s">
        <v>1666</v>
      </c>
      <c r="C1704" s="24" t="s">
        <v>1655</v>
      </c>
      <c r="D1704" s="371">
        <v>12.83</v>
      </c>
      <c r="E1704" s="624">
        <v>4.84</v>
      </c>
      <c r="F1704" s="624">
        <f t="shared" si="48"/>
        <v>62.0972</v>
      </c>
      <c r="G1704" s="624">
        <f t="shared" si="47"/>
        <v>62.1</v>
      </c>
      <c r="H1704" s="19"/>
    </row>
    <row r="1705" ht="24" customHeight="1" spans="1:8">
      <c r="A1705" s="443">
        <v>1701</v>
      </c>
      <c r="B1705" s="12" t="s">
        <v>1667</v>
      </c>
      <c r="C1705" s="24" t="s">
        <v>1655</v>
      </c>
      <c r="D1705" s="371">
        <v>11.55</v>
      </c>
      <c r="E1705" s="624">
        <v>4.84</v>
      </c>
      <c r="F1705" s="624">
        <f t="shared" si="48"/>
        <v>55.902</v>
      </c>
      <c r="G1705" s="624">
        <f t="shared" si="47"/>
        <v>55.9</v>
      </c>
      <c r="H1705" s="19"/>
    </row>
    <row r="1706" ht="24" customHeight="1" spans="1:8">
      <c r="A1706" s="443">
        <v>1702</v>
      </c>
      <c r="B1706" s="12" t="s">
        <v>114</v>
      </c>
      <c r="C1706" s="24" t="s">
        <v>1655</v>
      </c>
      <c r="D1706" s="371">
        <v>24.7</v>
      </c>
      <c r="E1706" s="624">
        <v>4.84</v>
      </c>
      <c r="F1706" s="624">
        <f t="shared" si="48"/>
        <v>119.548</v>
      </c>
      <c r="G1706" s="624">
        <f t="shared" si="47"/>
        <v>119.55</v>
      </c>
      <c r="H1706" s="19"/>
    </row>
    <row r="1707" ht="24" customHeight="1" spans="1:8">
      <c r="A1707" s="443">
        <v>1703</v>
      </c>
      <c r="B1707" s="12" t="s">
        <v>1668</v>
      </c>
      <c r="C1707" s="24" t="s">
        <v>1655</v>
      </c>
      <c r="D1707" s="371">
        <v>4.69</v>
      </c>
      <c r="E1707" s="624">
        <v>4.84</v>
      </c>
      <c r="F1707" s="624">
        <f t="shared" si="48"/>
        <v>22.6996</v>
      </c>
      <c r="G1707" s="624">
        <f t="shared" si="47"/>
        <v>22.7</v>
      </c>
      <c r="H1707" s="19"/>
    </row>
    <row r="1708" ht="24" customHeight="1" spans="1:8">
      <c r="A1708" s="443">
        <v>1704</v>
      </c>
      <c r="B1708" s="12" t="s">
        <v>1669</v>
      </c>
      <c r="C1708" s="24" t="s">
        <v>1655</v>
      </c>
      <c r="D1708" s="371">
        <v>10.66</v>
      </c>
      <c r="E1708" s="624">
        <v>4.84</v>
      </c>
      <c r="F1708" s="624">
        <f t="shared" si="48"/>
        <v>51.5944</v>
      </c>
      <c r="G1708" s="624">
        <f t="shared" si="47"/>
        <v>51.59</v>
      </c>
      <c r="H1708" s="19"/>
    </row>
    <row r="1709" ht="24" customHeight="1" spans="1:8">
      <c r="A1709" s="443">
        <v>1705</v>
      </c>
      <c r="B1709" s="12" t="s">
        <v>1503</v>
      </c>
      <c r="C1709" s="24" t="s">
        <v>1655</v>
      </c>
      <c r="D1709" s="371">
        <v>17.89</v>
      </c>
      <c r="E1709" s="624">
        <v>4.84</v>
      </c>
      <c r="F1709" s="624">
        <f t="shared" si="48"/>
        <v>86.5876</v>
      </c>
      <c r="G1709" s="624">
        <f t="shared" si="47"/>
        <v>86.59</v>
      </c>
      <c r="H1709" s="19"/>
    </row>
    <row r="1710" ht="24" customHeight="1" spans="1:8">
      <c r="A1710" s="443">
        <v>1706</v>
      </c>
      <c r="B1710" s="12" t="s">
        <v>1670</v>
      </c>
      <c r="C1710" s="24" t="s">
        <v>1655</v>
      </c>
      <c r="D1710" s="371">
        <v>21.64</v>
      </c>
      <c r="E1710" s="624">
        <v>4.84</v>
      </c>
      <c r="F1710" s="624">
        <f t="shared" si="48"/>
        <v>104.7376</v>
      </c>
      <c r="G1710" s="624">
        <f t="shared" si="47"/>
        <v>104.74</v>
      </c>
      <c r="H1710" s="19"/>
    </row>
    <row r="1711" ht="24" customHeight="1" spans="1:8">
      <c r="A1711" s="443">
        <v>1707</v>
      </c>
      <c r="B1711" s="12" t="s">
        <v>1671</v>
      </c>
      <c r="C1711" s="24" t="s">
        <v>1655</v>
      </c>
      <c r="D1711" s="371">
        <v>61.57</v>
      </c>
      <c r="E1711" s="624">
        <v>4.84</v>
      </c>
      <c r="F1711" s="624">
        <f t="shared" si="48"/>
        <v>297.9988</v>
      </c>
      <c r="G1711" s="624">
        <f t="shared" si="47"/>
        <v>298</v>
      </c>
      <c r="H1711" s="19"/>
    </row>
    <row r="1712" ht="24" customHeight="1" spans="1:8">
      <c r="A1712" s="443">
        <v>1708</v>
      </c>
      <c r="B1712" s="12" t="s">
        <v>1672</v>
      </c>
      <c r="C1712" s="24" t="s">
        <v>1655</v>
      </c>
      <c r="D1712" s="371">
        <v>33.44</v>
      </c>
      <c r="E1712" s="624">
        <v>4.84</v>
      </c>
      <c r="F1712" s="624">
        <f t="shared" si="48"/>
        <v>161.8496</v>
      </c>
      <c r="G1712" s="624">
        <f t="shared" si="47"/>
        <v>161.85</v>
      </c>
      <c r="H1712" s="19"/>
    </row>
    <row r="1713" ht="24" customHeight="1" spans="1:8">
      <c r="A1713" s="443">
        <v>1709</v>
      </c>
      <c r="B1713" s="12" t="s">
        <v>1673</v>
      </c>
      <c r="C1713" s="24" t="s">
        <v>1655</v>
      </c>
      <c r="D1713" s="371">
        <v>53.52</v>
      </c>
      <c r="E1713" s="624">
        <v>4.84</v>
      </c>
      <c r="F1713" s="624">
        <f t="shared" si="48"/>
        <v>259.0368</v>
      </c>
      <c r="G1713" s="624">
        <f t="shared" si="47"/>
        <v>259.04</v>
      </c>
      <c r="H1713" s="19"/>
    </row>
    <row r="1714" ht="24" customHeight="1" spans="1:8">
      <c r="A1714" s="443">
        <v>1710</v>
      </c>
      <c r="B1714" s="12" t="s">
        <v>1674</v>
      </c>
      <c r="C1714" s="24" t="s">
        <v>1655</v>
      </c>
      <c r="D1714" s="371">
        <v>13.71</v>
      </c>
      <c r="E1714" s="624">
        <v>4.84</v>
      </c>
      <c r="F1714" s="624">
        <f t="shared" si="48"/>
        <v>66.3564</v>
      </c>
      <c r="G1714" s="624">
        <f t="shared" si="47"/>
        <v>66.36</v>
      </c>
      <c r="H1714" s="19"/>
    </row>
    <row r="1715" ht="24" customHeight="1" spans="1:8">
      <c r="A1715" s="443">
        <v>1711</v>
      </c>
      <c r="B1715" s="12" t="s">
        <v>1594</v>
      </c>
      <c r="C1715" s="24" t="s">
        <v>1655</v>
      </c>
      <c r="D1715" s="371">
        <v>16.19</v>
      </c>
      <c r="E1715" s="624">
        <v>4.84</v>
      </c>
      <c r="F1715" s="624">
        <f t="shared" si="48"/>
        <v>78.3596</v>
      </c>
      <c r="G1715" s="624">
        <f t="shared" si="47"/>
        <v>78.36</v>
      </c>
      <c r="H1715" s="19"/>
    </row>
    <row r="1716" ht="24" customHeight="1" spans="1:8">
      <c r="A1716" s="443">
        <v>1712</v>
      </c>
      <c r="B1716" s="12" t="s">
        <v>1675</v>
      </c>
      <c r="C1716" s="24" t="s">
        <v>1655</v>
      </c>
      <c r="D1716" s="371">
        <v>35.74</v>
      </c>
      <c r="E1716" s="624">
        <v>4.84</v>
      </c>
      <c r="F1716" s="624">
        <f t="shared" si="48"/>
        <v>172.9816</v>
      </c>
      <c r="G1716" s="624">
        <f t="shared" si="47"/>
        <v>172.98</v>
      </c>
      <c r="H1716" s="19"/>
    </row>
    <row r="1717" ht="24" customHeight="1" spans="1:8">
      <c r="A1717" s="443">
        <v>1713</v>
      </c>
      <c r="B1717" s="12" t="s">
        <v>1676</v>
      </c>
      <c r="C1717" s="24" t="s">
        <v>1655</v>
      </c>
      <c r="D1717" s="371">
        <v>17.24</v>
      </c>
      <c r="E1717" s="624">
        <v>4.84</v>
      </c>
      <c r="F1717" s="624">
        <f t="shared" si="48"/>
        <v>83.4416</v>
      </c>
      <c r="G1717" s="624">
        <f t="shared" si="47"/>
        <v>83.44</v>
      </c>
      <c r="H1717" s="19"/>
    </row>
    <row r="1718" ht="24" customHeight="1" spans="1:8">
      <c r="A1718" s="443">
        <v>1714</v>
      </c>
      <c r="B1718" s="12" t="s">
        <v>1677</v>
      </c>
      <c r="C1718" s="24" t="s">
        <v>1655</v>
      </c>
      <c r="D1718" s="371">
        <v>15.5</v>
      </c>
      <c r="E1718" s="624">
        <v>4.84</v>
      </c>
      <c r="F1718" s="624">
        <f t="shared" si="48"/>
        <v>75.02</v>
      </c>
      <c r="G1718" s="624">
        <f t="shared" si="47"/>
        <v>75.02</v>
      </c>
      <c r="H1718" s="19"/>
    </row>
    <row r="1719" ht="24" customHeight="1" spans="1:8">
      <c r="A1719" s="443">
        <v>1715</v>
      </c>
      <c r="B1719" s="12" t="s">
        <v>1678</v>
      </c>
      <c r="C1719" s="24" t="s">
        <v>1655</v>
      </c>
      <c r="D1719" s="371">
        <v>7.59</v>
      </c>
      <c r="E1719" s="624">
        <v>4.84</v>
      </c>
      <c r="F1719" s="624">
        <f t="shared" si="48"/>
        <v>36.7356</v>
      </c>
      <c r="G1719" s="624">
        <f t="shared" si="47"/>
        <v>36.74</v>
      </c>
      <c r="H1719" s="19"/>
    </row>
    <row r="1720" ht="24" customHeight="1" spans="1:8">
      <c r="A1720" s="443">
        <v>1716</v>
      </c>
      <c r="B1720" s="12" t="s">
        <v>1679</v>
      </c>
      <c r="C1720" s="24" t="s">
        <v>1655</v>
      </c>
      <c r="D1720" s="371">
        <v>11.5</v>
      </c>
      <c r="E1720" s="624">
        <v>4.84</v>
      </c>
      <c r="F1720" s="624">
        <f t="shared" si="48"/>
        <v>55.66</v>
      </c>
      <c r="G1720" s="624">
        <f t="shared" si="47"/>
        <v>55.66</v>
      </c>
      <c r="H1720" s="19"/>
    </row>
    <row r="1721" ht="24" customHeight="1" spans="1:8">
      <c r="A1721" s="443">
        <v>1717</v>
      </c>
      <c r="B1721" s="12" t="s">
        <v>1680</v>
      </c>
      <c r="C1721" s="24" t="s">
        <v>1655</v>
      </c>
      <c r="D1721" s="371">
        <v>4.3</v>
      </c>
      <c r="E1721" s="624">
        <v>4.84</v>
      </c>
      <c r="F1721" s="624">
        <f t="shared" si="48"/>
        <v>20.812</v>
      </c>
      <c r="G1721" s="624">
        <f t="shared" si="47"/>
        <v>20.81</v>
      </c>
      <c r="H1721" s="19"/>
    </row>
    <row r="1722" ht="24" customHeight="1" spans="1:8">
      <c r="A1722" s="443">
        <v>1718</v>
      </c>
      <c r="B1722" s="12" t="s">
        <v>1681</v>
      </c>
      <c r="C1722" s="24" t="s">
        <v>1655</v>
      </c>
      <c r="D1722" s="371">
        <v>34.7</v>
      </c>
      <c r="E1722" s="624">
        <v>4.84</v>
      </c>
      <c r="F1722" s="624">
        <f t="shared" si="48"/>
        <v>167.948</v>
      </c>
      <c r="G1722" s="624">
        <f t="shared" si="47"/>
        <v>167.95</v>
      </c>
      <c r="H1722" s="19"/>
    </row>
    <row r="1723" ht="24" customHeight="1" spans="1:8">
      <c r="A1723" s="443">
        <v>1719</v>
      </c>
      <c r="B1723" s="12" t="s">
        <v>1438</v>
      </c>
      <c r="C1723" s="24" t="s">
        <v>1655</v>
      </c>
      <c r="D1723" s="371">
        <v>20.31</v>
      </c>
      <c r="E1723" s="624">
        <v>4.84</v>
      </c>
      <c r="F1723" s="624">
        <f t="shared" si="48"/>
        <v>98.3004</v>
      </c>
      <c r="G1723" s="624">
        <f t="shared" si="47"/>
        <v>98.3</v>
      </c>
      <c r="H1723" s="19"/>
    </row>
    <row r="1724" ht="24" customHeight="1" spans="1:8">
      <c r="A1724" s="443">
        <v>1720</v>
      </c>
      <c r="B1724" s="12" t="s">
        <v>1682</v>
      </c>
      <c r="C1724" s="24" t="s">
        <v>1655</v>
      </c>
      <c r="D1724" s="371">
        <v>5.46</v>
      </c>
      <c r="E1724" s="624">
        <v>4.84</v>
      </c>
      <c r="F1724" s="624">
        <f t="shared" si="48"/>
        <v>26.4264</v>
      </c>
      <c r="G1724" s="624">
        <f t="shared" si="47"/>
        <v>26.43</v>
      </c>
      <c r="H1724" s="19"/>
    </row>
    <row r="1725" ht="24" customHeight="1" spans="1:8">
      <c r="A1725" s="443">
        <v>1721</v>
      </c>
      <c r="B1725" s="12" t="s">
        <v>1683</v>
      </c>
      <c r="C1725" s="24" t="s">
        <v>1655</v>
      </c>
      <c r="D1725" s="371">
        <v>3.45</v>
      </c>
      <c r="E1725" s="624">
        <v>4.84</v>
      </c>
      <c r="F1725" s="624">
        <f t="shared" si="48"/>
        <v>16.698</v>
      </c>
      <c r="G1725" s="624">
        <f t="shared" si="47"/>
        <v>16.7</v>
      </c>
      <c r="H1725" s="19"/>
    </row>
    <row r="1726" ht="24" customHeight="1" spans="1:8">
      <c r="A1726" s="443">
        <v>1722</v>
      </c>
      <c r="B1726" s="12" t="s">
        <v>1684</v>
      </c>
      <c r="C1726" s="24" t="s">
        <v>1655</v>
      </c>
      <c r="D1726" s="371">
        <v>15.56</v>
      </c>
      <c r="E1726" s="624">
        <v>4.84</v>
      </c>
      <c r="F1726" s="624">
        <f t="shared" si="48"/>
        <v>75.3104</v>
      </c>
      <c r="G1726" s="624">
        <f t="shared" si="47"/>
        <v>75.31</v>
      </c>
      <c r="H1726" s="19"/>
    </row>
    <row r="1727" ht="24" customHeight="1" spans="1:8">
      <c r="A1727" s="443">
        <v>1723</v>
      </c>
      <c r="B1727" s="12" t="s">
        <v>1685</v>
      </c>
      <c r="C1727" s="24" t="s">
        <v>1655</v>
      </c>
      <c r="D1727" s="371">
        <v>13.6</v>
      </c>
      <c r="E1727" s="624">
        <v>4.84</v>
      </c>
      <c r="F1727" s="624">
        <f t="shared" si="48"/>
        <v>65.824</v>
      </c>
      <c r="G1727" s="624">
        <f t="shared" si="47"/>
        <v>65.82</v>
      </c>
      <c r="H1727" s="19"/>
    </row>
    <row r="1728" ht="24" customHeight="1" spans="1:8">
      <c r="A1728" s="443">
        <v>1724</v>
      </c>
      <c r="B1728" s="12" t="s">
        <v>1686</v>
      </c>
      <c r="C1728" s="24" t="s">
        <v>1655</v>
      </c>
      <c r="D1728" s="371">
        <v>16</v>
      </c>
      <c r="E1728" s="624">
        <v>4.84</v>
      </c>
      <c r="F1728" s="624">
        <f t="shared" si="48"/>
        <v>77.44</v>
      </c>
      <c r="G1728" s="624">
        <f t="shared" si="47"/>
        <v>77.44</v>
      </c>
      <c r="H1728" s="19"/>
    </row>
    <row r="1729" ht="24" customHeight="1" spans="1:8">
      <c r="A1729" s="443">
        <v>1725</v>
      </c>
      <c r="B1729" s="12" t="s">
        <v>1687</v>
      </c>
      <c r="C1729" s="24" t="s">
        <v>1655</v>
      </c>
      <c r="D1729" s="371">
        <v>7.48</v>
      </c>
      <c r="E1729" s="624">
        <v>4.84</v>
      </c>
      <c r="F1729" s="624">
        <f t="shared" si="48"/>
        <v>36.2032</v>
      </c>
      <c r="G1729" s="624">
        <f t="shared" si="47"/>
        <v>36.2</v>
      </c>
      <c r="H1729" s="19"/>
    </row>
    <row r="1730" ht="24" customHeight="1" spans="1:8">
      <c r="A1730" s="443">
        <v>1726</v>
      </c>
      <c r="B1730" s="12" t="s">
        <v>1688</v>
      </c>
      <c r="C1730" s="24" t="s">
        <v>1655</v>
      </c>
      <c r="D1730" s="371">
        <v>16.38</v>
      </c>
      <c r="E1730" s="624">
        <v>4.84</v>
      </c>
      <c r="F1730" s="624">
        <f t="shared" si="48"/>
        <v>79.2792</v>
      </c>
      <c r="G1730" s="624">
        <f t="shared" si="47"/>
        <v>79.28</v>
      </c>
      <c r="H1730" s="19"/>
    </row>
    <row r="1731" ht="24" customHeight="1" spans="1:8">
      <c r="A1731" s="443">
        <v>1727</v>
      </c>
      <c r="B1731" s="12" t="s">
        <v>1689</v>
      </c>
      <c r="C1731" s="24" t="s">
        <v>1655</v>
      </c>
      <c r="D1731" s="371">
        <v>95.8</v>
      </c>
      <c r="E1731" s="624">
        <v>4.84</v>
      </c>
      <c r="F1731" s="624">
        <f t="shared" si="48"/>
        <v>463.672</v>
      </c>
      <c r="G1731" s="624">
        <f t="shared" si="47"/>
        <v>463.67</v>
      </c>
      <c r="H1731" s="19"/>
    </row>
    <row r="1732" ht="24" customHeight="1" spans="1:8">
      <c r="A1732" s="443">
        <v>1728</v>
      </c>
      <c r="B1732" s="12" t="s">
        <v>1690</v>
      </c>
      <c r="C1732" s="24" t="s">
        <v>1691</v>
      </c>
      <c r="D1732" s="371">
        <v>16.37</v>
      </c>
      <c r="E1732" s="624">
        <v>4.84</v>
      </c>
      <c r="F1732" s="624">
        <f t="shared" si="48"/>
        <v>79.2308</v>
      </c>
      <c r="G1732" s="624">
        <f t="shared" si="47"/>
        <v>79.23</v>
      </c>
      <c r="H1732" s="19"/>
    </row>
    <row r="1733" ht="24" customHeight="1" spans="1:8">
      <c r="A1733" s="443">
        <v>1729</v>
      </c>
      <c r="B1733" s="12" t="s">
        <v>1692</v>
      </c>
      <c r="C1733" s="24" t="s">
        <v>1691</v>
      </c>
      <c r="D1733" s="371">
        <v>14.97</v>
      </c>
      <c r="E1733" s="624">
        <v>4.84</v>
      </c>
      <c r="F1733" s="624">
        <f t="shared" si="48"/>
        <v>72.4548</v>
      </c>
      <c r="G1733" s="624">
        <f t="shared" ref="G1733:G1796" si="49">ROUND(F1733,2)</f>
        <v>72.45</v>
      </c>
      <c r="H1733" s="19"/>
    </row>
    <row r="1734" ht="24" customHeight="1" spans="1:8">
      <c r="A1734" s="443">
        <v>1730</v>
      </c>
      <c r="B1734" s="12" t="s">
        <v>1693</v>
      </c>
      <c r="C1734" s="24" t="s">
        <v>1691</v>
      </c>
      <c r="D1734" s="371">
        <v>9.03</v>
      </c>
      <c r="E1734" s="624">
        <v>4.84</v>
      </c>
      <c r="F1734" s="624">
        <f t="shared" si="48"/>
        <v>43.7052</v>
      </c>
      <c r="G1734" s="624">
        <f t="shared" si="49"/>
        <v>43.71</v>
      </c>
      <c r="H1734" s="19"/>
    </row>
    <row r="1735" ht="24" customHeight="1" spans="1:8">
      <c r="A1735" s="443">
        <v>1731</v>
      </c>
      <c r="B1735" s="12" t="s">
        <v>1694</v>
      </c>
      <c r="C1735" s="24" t="s">
        <v>1691</v>
      </c>
      <c r="D1735" s="371">
        <v>5.93</v>
      </c>
      <c r="E1735" s="624">
        <v>4.84</v>
      </c>
      <c r="F1735" s="624">
        <f t="shared" ref="F1735:F1798" si="50">D1735*E1735</f>
        <v>28.7012</v>
      </c>
      <c r="G1735" s="624">
        <f t="shared" si="49"/>
        <v>28.7</v>
      </c>
      <c r="H1735" s="19"/>
    </row>
    <row r="1736" ht="24" customHeight="1" spans="1:8">
      <c r="A1736" s="443">
        <v>1732</v>
      </c>
      <c r="B1736" s="12" t="s">
        <v>1695</v>
      </c>
      <c r="C1736" s="24" t="s">
        <v>1691</v>
      </c>
      <c r="D1736" s="371">
        <v>16.57</v>
      </c>
      <c r="E1736" s="624">
        <v>4.84</v>
      </c>
      <c r="F1736" s="624">
        <f t="shared" si="50"/>
        <v>80.1988</v>
      </c>
      <c r="G1736" s="624">
        <f t="shared" si="49"/>
        <v>80.2</v>
      </c>
      <c r="H1736" s="19"/>
    </row>
    <row r="1737" ht="24" customHeight="1" spans="1:8">
      <c r="A1737" s="443">
        <v>1733</v>
      </c>
      <c r="B1737" s="12" t="s">
        <v>1696</v>
      </c>
      <c r="C1737" s="24" t="s">
        <v>1691</v>
      </c>
      <c r="D1737" s="371">
        <v>10.65</v>
      </c>
      <c r="E1737" s="624">
        <v>4.84</v>
      </c>
      <c r="F1737" s="624">
        <f t="shared" si="50"/>
        <v>51.546</v>
      </c>
      <c r="G1737" s="624">
        <f t="shared" si="49"/>
        <v>51.55</v>
      </c>
      <c r="H1737" s="19"/>
    </row>
    <row r="1738" ht="24" customHeight="1" spans="1:8">
      <c r="A1738" s="443">
        <v>1734</v>
      </c>
      <c r="B1738" s="12" t="s">
        <v>1697</v>
      </c>
      <c r="C1738" s="24" t="s">
        <v>1691</v>
      </c>
      <c r="D1738" s="371">
        <v>14.28</v>
      </c>
      <c r="E1738" s="624">
        <v>4.84</v>
      </c>
      <c r="F1738" s="624">
        <f t="shared" si="50"/>
        <v>69.1152</v>
      </c>
      <c r="G1738" s="624">
        <f t="shared" si="49"/>
        <v>69.12</v>
      </c>
      <c r="H1738" s="19"/>
    </row>
    <row r="1739" ht="24" customHeight="1" spans="1:8">
      <c r="A1739" s="443">
        <v>1735</v>
      </c>
      <c r="B1739" s="12" t="s">
        <v>1698</v>
      </c>
      <c r="C1739" s="24" t="s">
        <v>1691</v>
      </c>
      <c r="D1739" s="371">
        <v>10.61</v>
      </c>
      <c r="E1739" s="624">
        <v>4.84</v>
      </c>
      <c r="F1739" s="624">
        <f t="shared" si="50"/>
        <v>51.3524</v>
      </c>
      <c r="G1739" s="624">
        <f t="shared" si="49"/>
        <v>51.35</v>
      </c>
      <c r="H1739" s="19"/>
    </row>
    <row r="1740" ht="24" customHeight="1" spans="1:8">
      <c r="A1740" s="443">
        <v>1736</v>
      </c>
      <c r="B1740" s="12" t="s">
        <v>1699</v>
      </c>
      <c r="C1740" s="24" t="s">
        <v>1691</v>
      </c>
      <c r="D1740" s="371">
        <v>21.51</v>
      </c>
      <c r="E1740" s="624">
        <v>4.84</v>
      </c>
      <c r="F1740" s="624">
        <f t="shared" si="50"/>
        <v>104.1084</v>
      </c>
      <c r="G1740" s="624">
        <f t="shared" si="49"/>
        <v>104.11</v>
      </c>
      <c r="H1740" s="19"/>
    </row>
    <row r="1741" ht="24" customHeight="1" spans="1:8">
      <c r="A1741" s="443">
        <v>1737</v>
      </c>
      <c r="B1741" s="12" t="s">
        <v>1700</v>
      </c>
      <c r="C1741" s="24" t="s">
        <v>1691</v>
      </c>
      <c r="D1741" s="371">
        <v>14.13</v>
      </c>
      <c r="E1741" s="624">
        <v>4.84</v>
      </c>
      <c r="F1741" s="624">
        <f t="shared" si="50"/>
        <v>68.3892</v>
      </c>
      <c r="G1741" s="624">
        <f t="shared" si="49"/>
        <v>68.39</v>
      </c>
      <c r="H1741" s="19"/>
    </row>
    <row r="1742" ht="24" customHeight="1" spans="1:8">
      <c r="A1742" s="443">
        <v>1738</v>
      </c>
      <c r="B1742" s="12" t="s">
        <v>606</v>
      </c>
      <c r="C1742" s="24" t="s">
        <v>1691</v>
      </c>
      <c r="D1742" s="371">
        <v>7.43</v>
      </c>
      <c r="E1742" s="624">
        <v>4.84</v>
      </c>
      <c r="F1742" s="624">
        <f t="shared" si="50"/>
        <v>35.9612</v>
      </c>
      <c r="G1742" s="624">
        <f t="shared" si="49"/>
        <v>35.96</v>
      </c>
      <c r="H1742" s="19"/>
    </row>
    <row r="1743" ht="24" customHeight="1" spans="1:8">
      <c r="A1743" s="443">
        <v>1739</v>
      </c>
      <c r="B1743" s="12" t="s">
        <v>1701</v>
      </c>
      <c r="C1743" s="24" t="s">
        <v>1691</v>
      </c>
      <c r="D1743" s="371">
        <v>27.23</v>
      </c>
      <c r="E1743" s="624">
        <v>4.84</v>
      </c>
      <c r="F1743" s="624">
        <f t="shared" si="50"/>
        <v>131.7932</v>
      </c>
      <c r="G1743" s="624">
        <f t="shared" si="49"/>
        <v>131.79</v>
      </c>
      <c r="H1743" s="19"/>
    </row>
    <row r="1744" ht="24" customHeight="1" spans="1:8">
      <c r="A1744" s="443">
        <v>1740</v>
      </c>
      <c r="B1744" s="12" t="s">
        <v>1702</v>
      </c>
      <c r="C1744" s="24" t="s">
        <v>1691</v>
      </c>
      <c r="D1744" s="371">
        <v>11.26</v>
      </c>
      <c r="E1744" s="624">
        <v>4.84</v>
      </c>
      <c r="F1744" s="624">
        <f t="shared" si="50"/>
        <v>54.4984</v>
      </c>
      <c r="G1744" s="624">
        <f t="shared" si="49"/>
        <v>54.5</v>
      </c>
      <c r="H1744" s="19"/>
    </row>
    <row r="1745" ht="24" customHeight="1" spans="1:8">
      <c r="A1745" s="443">
        <v>1741</v>
      </c>
      <c r="B1745" s="12" t="s">
        <v>1703</v>
      </c>
      <c r="C1745" s="24" t="s">
        <v>1691</v>
      </c>
      <c r="D1745" s="371">
        <v>18.52</v>
      </c>
      <c r="E1745" s="624">
        <v>4.84</v>
      </c>
      <c r="F1745" s="624">
        <f t="shared" si="50"/>
        <v>89.6368</v>
      </c>
      <c r="G1745" s="624">
        <f t="shared" si="49"/>
        <v>89.64</v>
      </c>
      <c r="H1745" s="19"/>
    </row>
    <row r="1746" ht="24" customHeight="1" spans="1:8">
      <c r="A1746" s="443">
        <v>1742</v>
      </c>
      <c r="B1746" s="12" t="s">
        <v>1704</v>
      </c>
      <c r="C1746" s="24" t="s">
        <v>1691</v>
      </c>
      <c r="D1746" s="371">
        <v>22.47</v>
      </c>
      <c r="E1746" s="624">
        <v>4.84</v>
      </c>
      <c r="F1746" s="624">
        <f t="shared" si="50"/>
        <v>108.7548</v>
      </c>
      <c r="G1746" s="624">
        <f t="shared" si="49"/>
        <v>108.75</v>
      </c>
      <c r="H1746" s="19"/>
    </row>
    <row r="1747" ht="24" customHeight="1" spans="1:8">
      <c r="A1747" s="443">
        <v>1743</v>
      </c>
      <c r="B1747" s="12" t="s">
        <v>1705</v>
      </c>
      <c r="C1747" s="24" t="s">
        <v>1691</v>
      </c>
      <c r="D1747" s="371">
        <v>66.56</v>
      </c>
      <c r="E1747" s="624">
        <v>4.84</v>
      </c>
      <c r="F1747" s="624">
        <f t="shared" si="50"/>
        <v>322.1504</v>
      </c>
      <c r="G1747" s="624">
        <f t="shared" si="49"/>
        <v>322.15</v>
      </c>
      <c r="H1747" s="19"/>
    </row>
    <row r="1748" ht="24" customHeight="1" spans="1:8">
      <c r="A1748" s="443">
        <v>1744</v>
      </c>
      <c r="B1748" s="12" t="s">
        <v>1706</v>
      </c>
      <c r="C1748" s="24" t="s">
        <v>1691</v>
      </c>
      <c r="D1748" s="371">
        <v>7.52</v>
      </c>
      <c r="E1748" s="624">
        <v>4.84</v>
      </c>
      <c r="F1748" s="624">
        <f t="shared" si="50"/>
        <v>36.3968</v>
      </c>
      <c r="G1748" s="624">
        <f t="shared" si="49"/>
        <v>36.4</v>
      </c>
      <c r="H1748" s="19"/>
    </row>
    <row r="1749" ht="24" customHeight="1" spans="1:8">
      <c r="A1749" s="443">
        <v>1745</v>
      </c>
      <c r="B1749" s="12" t="s">
        <v>1707</v>
      </c>
      <c r="C1749" s="24" t="s">
        <v>1691</v>
      </c>
      <c r="D1749" s="371">
        <v>27.58</v>
      </c>
      <c r="E1749" s="624">
        <v>4.84</v>
      </c>
      <c r="F1749" s="624">
        <f t="shared" si="50"/>
        <v>133.4872</v>
      </c>
      <c r="G1749" s="624">
        <f t="shared" si="49"/>
        <v>133.49</v>
      </c>
      <c r="H1749" s="19"/>
    </row>
    <row r="1750" ht="24" customHeight="1" spans="1:8">
      <c r="A1750" s="443">
        <v>1746</v>
      </c>
      <c r="B1750" s="12" t="s">
        <v>1708</v>
      </c>
      <c r="C1750" s="24" t="s">
        <v>1691</v>
      </c>
      <c r="D1750" s="371">
        <v>12.1</v>
      </c>
      <c r="E1750" s="624">
        <v>4.84</v>
      </c>
      <c r="F1750" s="624">
        <f t="shared" si="50"/>
        <v>58.564</v>
      </c>
      <c r="G1750" s="624">
        <f t="shared" si="49"/>
        <v>58.56</v>
      </c>
      <c r="H1750" s="19"/>
    </row>
    <row r="1751" ht="24" customHeight="1" spans="1:8">
      <c r="A1751" s="443">
        <v>1747</v>
      </c>
      <c r="B1751" s="12" t="s">
        <v>1709</v>
      </c>
      <c r="C1751" s="24" t="s">
        <v>1691</v>
      </c>
      <c r="D1751" s="371">
        <v>15.2</v>
      </c>
      <c r="E1751" s="624">
        <v>4.84</v>
      </c>
      <c r="F1751" s="624">
        <f t="shared" si="50"/>
        <v>73.568</v>
      </c>
      <c r="G1751" s="624">
        <f t="shared" si="49"/>
        <v>73.57</v>
      </c>
      <c r="H1751" s="19"/>
    </row>
    <row r="1752" ht="24" customHeight="1" spans="1:8">
      <c r="A1752" s="443">
        <v>1748</v>
      </c>
      <c r="B1752" s="12" t="s">
        <v>1710</v>
      </c>
      <c r="C1752" s="24" t="s">
        <v>1691</v>
      </c>
      <c r="D1752" s="371">
        <v>16.75</v>
      </c>
      <c r="E1752" s="624">
        <v>4.84</v>
      </c>
      <c r="F1752" s="624">
        <f t="shared" si="50"/>
        <v>81.07</v>
      </c>
      <c r="G1752" s="624">
        <f t="shared" si="49"/>
        <v>81.07</v>
      </c>
      <c r="H1752" s="19"/>
    </row>
    <row r="1753" ht="24" customHeight="1" spans="1:8">
      <c r="A1753" s="443">
        <v>1749</v>
      </c>
      <c r="B1753" s="12" t="s">
        <v>1711</v>
      </c>
      <c r="C1753" s="24" t="s">
        <v>1691</v>
      </c>
      <c r="D1753" s="371">
        <v>18.91</v>
      </c>
      <c r="E1753" s="624">
        <v>4.84</v>
      </c>
      <c r="F1753" s="624">
        <f t="shared" si="50"/>
        <v>91.5244</v>
      </c>
      <c r="G1753" s="624">
        <f t="shared" si="49"/>
        <v>91.52</v>
      </c>
      <c r="H1753" s="19"/>
    </row>
    <row r="1754" ht="24" customHeight="1" spans="1:8">
      <c r="A1754" s="443">
        <v>1750</v>
      </c>
      <c r="B1754" s="12" t="s">
        <v>108</v>
      </c>
      <c r="C1754" s="24" t="s">
        <v>1691</v>
      </c>
      <c r="D1754" s="371">
        <v>7.85</v>
      </c>
      <c r="E1754" s="624">
        <v>4.84</v>
      </c>
      <c r="F1754" s="624">
        <f t="shared" si="50"/>
        <v>37.994</v>
      </c>
      <c r="G1754" s="624">
        <f t="shared" si="49"/>
        <v>37.99</v>
      </c>
      <c r="H1754" s="19"/>
    </row>
    <row r="1755" ht="24" customHeight="1" spans="1:8">
      <c r="A1755" s="443">
        <v>1751</v>
      </c>
      <c r="B1755" s="12" t="s">
        <v>1712</v>
      </c>
      <c r="C1755" s="24" t="s">
        <v>1691</v>
      </c>
      <c r="D1755" s="371">
        <v>17.37</v>
      </c>
      <c r="E1755" s="624">
        <v>4.84</v>
      </c>
      <c r="F1755" s="624">
        <f t="shared" si="50"/>
        <v>84.0708</v>
      </c>
      <c r="G1755" s="624">
        <f t="shared" si="49"/>
        <v>84.07</v>
      </c>
      <c r="H1755" s="19"/>
    </row>
    <row r="1756" ht="24" customHeight="1" spans="1:8">
      <c r="A1756" s="443">
        <v>1752</v>
      </c>
      <c r="B1756" s="12" t="s">
        <v>1713</v>
      </c>
      <c r="C1756" s="24" t="s">
        <v>1691</v>
      </c>
      <c r="D1756" s="371">
        <v>13.26</v>
      </c>
      <c r="E1756" s="624">
        <v>4.84</v>
      </c>
      <c r="F1756" s="624">
        <f t="shared" si="50"/>
        <v>64.1784</v>
      </c>
      <c r="G1756" s="624">
        <f t="shared" si="49"/>
        <v>64.18</v>
      </c>
      <c r="H1756" s="19"/>
    </row>
    <row r="1757" ht="24" customHeight="1" spans="1:8">
      <c r="A1757" s="443">
        <v>1753</v>
      </c>
      <c r="B1757" s="12" t="s">
        <v>1714</v>
      </c>
      <c r="C1757" s="24" t="s">
        <v>1691</v>
      </c>
      <c r="D1757" s="371">
        <v>11.19</v>
      </c>
      <c r="E1757" s="624">
        <v>4.84</v>
      </c>
      <c r="F1757" s="624">
        <f t="shared" si="50"/>
        <v>54.1596</v>
      </c>
      <c r="G1757" s="624">
        <f t="shared" si="49"/>
        <v>54.16</v>
      </c>
      <c r="H1757" s="19"/>
    </row>
    <row r="1758" ht="24" customHeight="1" spans="1:8">
      <c r="A1758" s="443">
        <v>1754</v>
      </c>
      <c r="B1758" s="12" t="s">
        <v>1715</v>
      </c>
      <c r="C1758" s="24" t="s">
        <v>1691</v>
      </c>
      <c r="D1758" s="371">
        <v>9.79</v>
      </c>
      <c r="E1758" s="624">
        <v>4.84</v>
      </c>
      <c r="F1758" s="624">
        <f t="shared" si="50"/>
        <v>47.3836</v>
      </c>
      <c r="G1758" s="624">
        <f t="shared" si="49"/>
        <v>47.38</v>
      </c>
      <c r="H1758" s="19"/>
    </row>
    <row r="1759" ht="24" customHeight="1" spans="1:8">
      <c r="A1759" s="443">
        <v>1755</v>
      </c>
      <c r="B1759" s="12" t="s">
        <v>1716</v>
      </c>
      <c r="C1759" s="24" t="s">
        <v>1691</v>
      </c>
      <c r="D1759" s="371">
        <v>9.58</v>
      </c>
      <c r="E1759" s="624">
        <v>4.84</v>
      </c>
      <c r="F1759" s="624">
        <f t="shared" si="50"/>
        <v>46.3672</v>
      </c>
      <c r="G1759" s="624">
        <f t="shared" si="49"/>
        <v>46.37</v>
      </c>
      <c r="H1759" s="19"/>
    </row>
    <row r="1760" ht="24" customHeight="1" spans="1:8">
      <c r="A1760" s="443">
        <v>1756</v>
      </c>
      <c r="B1760" s="12" t="s">
        <v>1717</v>
      </c>
      <c r="C1760" s="24" t="s">
        <v>1691</v>
      </c>
      <c r="D1760" s="371">
        <v>14.75</v>
      </c>
      <c r="E1760" s="624">
        <v>4.84</v>
      </c>
      <c r="F1760" s="624">
        <f t="shared" si="50"/>
        <v>71.39</v>
      </c>
      <c r="G1760" s="624">
        <f t="shared" si="49"/>
        <v>71.39</v>
      </c>
      <c r="H1760" s="19"/>
    </row>
    <row r="1761" ht="24" customHeight="1" spans="1:8">
      <c r="A1761" s="443">
        <v>1757</v>
      </c>
      <c r="B1761" s="12" t="s">
        <v>1718</v>
      </c>
      <c r="C1761" s="24" t="s">
        <v>1691</v>
      </c>
      <c r="D1761" s="371">
        <v>16.46</v>
      </c>
      <c r="E1761" s="624">
        <v>4.84</v>
      </c>
      <c r="F1761" s="624">
        <f t="shared" si="50"/>
        <v>79.6664</v>
      </c>
      <c r="G1761" s="624">
        <f t="shared" si="49"/>
        <v>79.67</v>
      </c>
      <c r="H1761" s="19"/>
    </row>
    <row r="1762" ht="24" customHeight="1" spans="1:8">
      <c r="A1762" s="443">
        <v>1758</v>
      </c>
      <c r="B1762" s="12" t="s">
        <v>1221</v>
      </c>
      <c r="C1762" s="24" t="s">
        <v>1691</v>
      </c>
      <c r="D1762" s="371">
        <v>23.57</v>
      </c>
      <c r="E1762" s="624">
        <v>4.84</v>
      </c>
      <c r="F1762" s="624">
        <f t="shared" si="50"/>
        <v>114.0788</v>
      </c>
      <c r="G1762" s="624">
        <f t="shared" si="49"/>
        <v>114.08</v>
      </c>
      <c r="H1762" s="19"/>
    </row>
    <row r="1763" ht="24" customHeight="1" spans="1:8">
      <c r="A1763" s="443">
        <v>1759</v>
      </c>
      <c r="B1763" s="12" t="s">
        <v>1719</v>
      </c>
      <c r="C1763" s="24" t="s">
        <v>1691</v>
      </c>
      <c r="D1763" s="371">
        <v>20.79</v>
      </c>
      <c r="E1763" s="624">
        <v>4.84</v>
      </c>
      <c r="F1763" s="624">
        <f t="shared" si="50"/>
        <v>100.6236</v>
      </c>
      <c r="G1763" s="624">
        <f t="shared" si="49"/>
        <v>100.62</v>
      </c>
      <c r="H1763" s="19"/>
    </row>
    <row r="1764" ht="24" customHeight="1" spans="1:8">
      <c r="A1764" s="443">
        <v>1760</v>
      </c>
      <c r="B1764" s="12" t="s">
        <v>1720</v>
      </c>
      <c r="C1764" s="24" t="s">
        <v>1691</v>
      </c>
      <c r="D1764" s="371">
        <v>17.56</v>
      </c>
      <c r="E1764" s="624">
        <v>4.84</v>
      </c>
      <c r="F1764" s="624">
        <f t="shared" si="50"/>
        <v>84.9904</v>
      </c>
      <c r="G1764" s="624">
        <f t="shared" si="49"/>
        <v>84.99</v>
      </c>
      <c r="H1764" s="19"/>
    </row>
    <row r="1765" ht="24" customHeight="1" spans="1:8">
      <c r="A1765" s="443">
        <v>1761</v>
      </c>
      <c r="B1765" s="12" t="s">
        <v>1721</v>
      </c>
      <c r="C1765" s="24" t="s">
        <v>1691</v>
      </c>
      <c r="D1765" s="371">
        <v>19.64</v>
      </c>
      <c r="E1765" s="624">
        <v>4.84</v>
      </c>
      <c r="F1765" s="624">
        <f t="shared" si="50"/>
        <v>95.0576</v>
      </c>
      <c r="G1765" s="624">
        <f t="shared" si="49"/>
        <v>95.06</v>
      </c>
      <c r="H1765" s="19"/>
    </row>
    <row r="1766" ht="24" customHeight="1" spans="1:8">
      <c r="A1766" s="443">
        <v>1762</v>
      </c>
      <c r="B1766" s="12" t="s">
        <v>1722</v>
      </c>
      <c r="C1766" s="24" t="s">
        <v>1691</v>
      </c>
      <c r="D1766" s="371">
        <v>8.2</v>
      </c>
      <c r="E1766" s="624">
        <v>4.84</v>
      </c>
      <c r="F1766" s="624">
        <f t="shared" si="50"/>
        <v>39.688</v>
      </c>
      <c r="G1766" s="624">
        <f t="shared" si="49"/>
        <v>39.69</v>
      </c>
      <c r="H1766" s="19"/>
    </row>
    <row r="1767" ht="24" customHeight="1" spans="1:8">
      <c r="A1767" s="443">
        <v>1763</v>
      </c>
      <c r="B1767" s="12" t="s">
        <v>1723</v>
      </c>
      <c r="C1767" s="24" t="s">
        <v>1691</v>
      </c>
      <c r="D1767" s="371">
        <v>6.07</v>
      </c>
      <c r="E1767" s="624">
        <v>4.84</v>
      </c>
      <c r="F1767" s="624">
        <f t="shared" si="50"/>
        <v>29.3788</v>
      </c>
      <c r="G1767" s="624">
        <f t="shared" si="49"/>
        <v>29.38</v>
      </c>
      <c r="H1767" s="19"/>
    </row>
    <row r="1768" ht="24" customHeight="1" spans="1:8">
      <c r="A1768" s="443">
        <v>1764</v>
      </c>
      <c r="B1768" s="12" t="s">
        <v>1724</v>
      </c>
      <c r="C1768" s="24" t="s">
        <v>1691</v>
      </c>
      <c r="D1768" s="371">
        <v>14.53</v>
      </c>
      <c r="E1768" s="624">
        <v>4.84</v>
      </c>
      <c r="F1768" s="624">
        <f t="shared" si="50"/>
        <v>70.3252</v>
      </c>
      <c r="G1768" s="624">
        <f t="shared" si="49"/>
        <v>70.33</v>
      </c>
      <c r="H1768" s="19"/>
    </row>
    <row r="1769" ht="24" customHeight="1" spans="1:8">
      <c r="A1769" s="443">
        <v>1765</v>
      </c>
      <c r="B1769" s="12" t="s">
        <v>1725</v>
      </c>
      <c r="C1769" s="24" t="s">
        <v>1691</v>
      </c>
      <c r="D1769" s="371">
        <v>3.05</v>
      </c>
      <c r="E1769" s="624">
        <v>4.84</v>
      </c>
      <c r="F1769" s="624">
        <f t="shared" si="50"/>
        <v>14.762</v>
      </c>
      <c r="G1769" s="624">
        <f t="shared" si="49"/>
        <v>14.76</v>
      </c>
      <c r="H1769" s="19"/>
    </row>
    <row r="1770" ht="24" customHeight="1" spans="1:8">
      <c r="A1770" s="443">
        <v>1766</v>
      </c>
      <c r="B1770" s="12" t="s">
        <v>1726</v>
      </c>
      <c r="C1770" s="24" t="s">
        <v>1691</v>
      </c>
      <c r="D1770" s="371">
        <v>196.8</v>
      </c>
      <c r="E1770" s="624">
        <v>4.84</v>
      </c>
      <c r="F1770" s="624">
        <f t="shared" si="50"/>
        <v>952.512</v>
      </c>
      <c r="G1770" s="624">
        <f t="shared" si="49"/>
        <v>952.51</v>
      </c>
      <c r="H1770" s="19"/>
    </row>
    <row r="1771" ht="24" customHeight="1" spans="1:8">
      <c r="A1771" s="443">
        <v>1767</v>
      </c>
      <c r="B1771" s="12" t="s">
        <v>1727</v>
      </c>
      <c r="C1771" s="24" t="s">
        <v>1728</v>
      </c>
      <c r="D1771" s="371">
        <v>10.61</v>
      </c>
      <c r="E1771" s="624">
        <v>4.84</v>
      </c>
      <c r="F1771" s="624">
        <f t="shared" si="50"/>
        <v>51.3524</v>
      </c>
      <c r="G1771" s="624">
        <f t="shared" si="49"/>
        <v>51.35</v>
      </c>
      <c r="H1771" s="19"/>
    </row>
    <row r="1772" ht="24" customHeight="1" spans="1:8">
      <c r="A1772" s="443">
        <v>1768</v>
      </c>
      <c r="B1772" s="12" t="s">
        <v>1729</v>
      </c>
      <c r="C1772" s="24" t="s">
        <v>1728</v>
      </c>
      <c r="D1772" s="371">
        <v>22.05</v>
      </c>
      <c r="E1772" s="624">
        <v>4.84</v>
      </c>
      <c r="F1772" s="624">
        <f t="shared" si="50"/>
        <v>106.722</v>
      </c>
      <c r="G1772" s="624">
        <f t="shared" si="49"/>
        <v>106.72</v>
      </c>
      <c r="H1772" s="19"/>
    </row>
    <row r="1773" ht="24" customHeight="1" spans="1:8">
      <c r="A1773" s="443">
        <v>1769</v>
      </c>
      <c r="B1773" s="12" t="s">
        <v>1730</v>
      </c>
      <c r="C1773" s="24" t="s">
        <v>1728</v>
      </c>
      <c r="D1773" s="371">
        <v>12.71</v>
      </c>
      <c r="E1773" s="624">
        <v>4.84</v>
      </c>
      <c r="F1773" s="624">
        <f t="shared" si="50"/>
        <v>61.5164</v>
      </c>
      <c r="G1773" s="624">
        <f t="shared" si="49"/>
        <v>61.52</v>
      </c>
      <c r="H1773" s="19"/>
    </row>
    <row r="1774" ht="24" customHeight="1" spans="1:8">
      <c r="A1774" s="443">
        <v>1770</v>
      </c>
      <c r="B1774" s="12" t="s">
        <v>1731</v>
      </c>
      <c r="C1774" s="24" t="s">
        <v>1728</v>
      </c>
      <c r="D1774" s="371">
        <v>17.87</v>
      </c>
      <c r="E1774" s="624">
        <v>4.84</v>
      </c>
      <c r="F1774" s="624">
        <f t="shared" si="50"/>
        <v>86.4908</v>
      </c>
      <c r="G1774" s="624">
        <f t="shared" si="49"/>
        <v>86.49</v>
      </c>
      <c r="H1774" s="19"/>
    </row>
    <row r="1775" ht="24" customHeight="1" spans="1:8">
      <c r="A1775" s="443">
        <v>1771</v>
      </c>
      <c r="B1775" s="12" t="s">
        <v>1732</v>
      </c>
      <c r="C1775" s="24" t="s">
        <v>1728</v>
      </c>
      <c r="D1775" s="371">
        <v>29.08</v>
      </c>
      <c r="E1775" s="624">
        <v>4.84</v>
      </c>
      <c r="F1775" s="624">
        <f t="shared" si="50"/>
        <v>140.7472</v>
      </c>
      <c r="G1775" s="624">
        <f t="shared" si="49"/>
        <v>140.75</v>
      </c>
      <c r="H1775" s="19"/>
    </row>
    <row r="1776" ht="24" customHeight="1" spans="1:8">
      <c r="A1776" s="443">
        <v>1772</v>
      </c>
      <c r="B1776" s="12" t="s">
        <v>1733</v>
      </c>
      <c r="C1776" s="24" t="s">
        <v>1728</v>
      </c>
      <c r="D1776" s="371">
        <v>10.74</v>
      </c>
      <c r="E1776" s="624">
        <v>4.84</v>
      </c>
      <c r="F1776" s="624">
        <f t="shared" si="50"/>
        <v>51.9816</v>
      </c>
      <c r="G1776" s="624">
        <f t="shared" si="49"/>
        <v>51.98</v>
      </c>
      <c r="H1776" s="19"/>
    </row>
    <row r="1777" ht="24" customHeight="1" spans="1:8">
      <c r="A1777" s="443">
        <v>1773</v>
      </c>
      <c r="B1777" s="12" t="s">
        <v>1734</v>
      </c>
      <c r="C1777" s="24" t="s">
        <v>1728</v>
      </c>
      <c r="D1777" s="371">
        <v>17.95</v>
      </c>
      <c r="E1777" s="624">
        <v>4.84</v>
      </c>
      <c r="F1777" s="624">
        <f t="shared" si="50"/>
        <v>86.878</v>
      </c>
      <c r="G1777" s="624">
        <f t="shared" si="49"/>
        <v>86.88</v>
      </c>
      <c r="H1777" s="19"/>
    </row>
    <row r="1778" ht="24" customHeight="1" spans="1:8">
      <c r="A1778" s="443">
        <v>1774</v>
      </c>
      <c r="B1778" s="12" t="s">
        <v>1735</v>
      </c>
      <c r="C1778" s="24" t="s">
        <v>1728</v>
      </c>
      <c r="D1778" s="371">
        <v>9.17</v>
      </c>
      <c r="E1778" s="624">
        <v>4.84</v>
      </c>
      <c r="F1778" s="624">
        <f t="shared" si="50"/>
        <v>44.3828</v>
      </c>
      <c r="G1778" s="624">
        <f t="shared" si="49"/>
        <v>44.38</v>
      </c>
      <c r="H1778" s="19"/>
    </row>
    <row r="1779" ht="24" customHeight="1" spans="1:8">
      <c r="A1779" s="443">
        <v>1775</v>
      </c>
      <c r="B1779" s="12" t="s">
        <v>1736</v>
      </c>
      <c r="C1779" s="24" t="s">
        <v>1728</v>
      </c>
      <c r="D1779" s="371">
        <v>10.33</v>
      </c>
      <c r="E1779" s="624">
        <v>4.84</v>
      </c>
      <c r="F1779" s="624">
        <f t="shared" si="50"/>
        <v>49.9972</v>
      </c>
      <c r="G1779" s="624">
        <f t="shared" si="49"/>
        <v>50</v>
      </c>
      <c r="H1779" s="19"/>
    </row>
    <row r="1780" ht="24" customHeight="1" spans="1:8">
      <c r="A1780" s="443">
        <v>1776</v>
      </c>
      <c r="B1780" s="12" t="s">
        <v>1737</v>
      </c>
      <c r="C1780" s="24" t="s">
        <v>1728</v>
      </c>
      <c r="D1780" s="371">
        <v>16.92</v>
      </c>
      <c r="E1780" s="624">
        <v>4.84</v>
      </c>
      <c r="F1780" s="624">
        <f t="shared" si="50"/>
        <v>81.8928</v>
      </c>
      <c r="G1780" s="624">
        <f t="shared" si="49"/>
        <v>81.89</v>
      </c>
      <c r="H1780" s="19"/>
    </row>
    <row r="1781" ht="24" customHeight="1" spans="1:8">
      <c r="A1781" s="443">
        <v>1777</v>
      </c>
      <c r="B1781" s="12" t="s">
        <v>1738</v>
      </c>
      <c r="C1781" s="24" t="s">
        <v>1728</v>
      </c>
      <c r="D1781" s="371">
        <v>18.48</v>
      </c>
      <c r="E1781" s="624">
        <v>4.84</v>
      </c>
      <c r="F1781" s="624">
        <f t="shared" si="50"/>
        <v>89.4432</v>
      </c>
      <c r="G1781" s="624">
        <f t="shared" si="49"/>
        <v>89.44</v>
      </c>
      <c r="H1781" s="19"/>
    </row>
    <row r="1782" ht="24" customHeight="1" spans="1:8">
      <c r="A1782" s="443">
        <v>1778</v>
      </c>
      <c r="B1782" s="12" t="s">
        <v>1739</v>
      </c>
      <c r="C1782" s="24" t="s">
        <v>1728</v>
      </c>
      <c r="D1782" s="371">
        <v>12.75</v>
      </c>
      <c r="E1782" s="624">
        <v>4.84</v>
      </c>
      <c r="F1782" s="624">
        <f t="shared" si="50"/>
        <v>61.71</v>
      </c>
      <c r="G1782" s="624">
        <f t="shared" si="49"/>
        <v>61.71</v>
      </c>
      <c r="H1782" s="19"/>
    </row>
    <row r="1783" ht="24" customHeight="1" spans="1:8">
      <c r="A1783" s="443">
        <v>1779</v>
      </c>
      <c r="B1783" s="12" t="s">
        <v>1740</v>
      </c>
      <c r="C1783" s="24" t="s">
        <v>1728</v>
      </c>
      <c r="D1783" s="371">
        <v>3.22</v>
      </c>
      <c r="E1783" s="624">
        <v>4.84</v>
      </c>
      <c r="F1783" s="624">
        <f t="shared" si="50"/>
        <v>15.5848</v>
      </c>
      <c r="G1783" s="624">
        <f t="shared" si="49"/>
        <v>15.58</v>
      </c>
      <c r="H1783" s="19"/>
    </row>
    <row r="1784" ht="24" customHeight="1" spans="1:8">
      <c r="A1784" s="443">
        <v>1780</v>
      </c>
      <c r="B1784" s="12" t="s">
        <v>1741</v>
      </c>
      <c r="C1784" s="24" t="s">
        <v>1728</v>
      </c>
      <c r="D1784" s="371">
        <v>20.75</v>
      </c>
      <c r="E1784" s="624">
        <v>4.84</v>
      </c>
      <c r="F1784" s="624">
        <f t="shared" si="50"/>
        <v>100.43</v>
      </c>
      <c r="G1784" s="624">
        <f t="shared" si="49"/>
        <v>100.43</v>
      </c>
      <c r="H1784" s="19"/>
    </row>
    <row r="1785" ht="24" customHeight="1" spans="1:8">
      <c r="A1785" s="443">
        <v>1781</v>
      </c>
      <c r="B1785" s="12" t="s">
        <v>1742</v>
      </c>
      <c r="C1785" s="24" t="s">
        <v>1728</v>
      </c>
      <c r="D1785" s="371">
        <v>16.1</v>
      </c>
      <c r="E1785" s="624">
        <v>4.84</v>
      </c>
      <c r="F1785" s="624">
        <f t="shared" si="50"/>
        <v>77.924</v>
      </c>
      <c r="G1785" s="624">
        <f t="shared" si="49"/>
        <v>77.92</v>
      </c>
      <c r="H1785" s="19"/>
    </row>
    <row r="1786" ht="24" customHeight="1" spans="1:8">
      <c r="A1786" s="443">
        <v>1782</v>
      </c>
      <c r="B1786" s="12" t="s">
        <v>1743</v>
      </c>
      <c r="C1786" s="24" t="s">
        <v>1728</v>
      </c>
      <c r="D1786" s="371">
        <v>13.52</v>
      </c>
      <c r="E1786" s="624">
        <v>4.84</v>
      </c>
      <c r="F1786" s="624">
        <f t="shared" si="50"/>
        <v>65.4368</v>
      </c>
      <c r="G1786" s="624">
        <f t="shared" si="49"/>
        <v>65.44</v>
      </c>
      <c r="H1786" s="19"/>
    </row>
    <row r="1787" ht="24" customHeight="1" spans="1:8">
      <c r="A1787" s="443">
        <v>1783</v>
      </c>
      <c r="B1787" s="12" t="s">
        <v>1744</v>
      </c>
      <c r="C1787" s="24" t="s">
        <v>1728</v>
      </c>
      <c r="D1787" s="371">
        <v>6.07</v>
      </c>
      <c r="E1787" s="624">
        <v>4.84</v>
      </c>
      <c r="F1787" s="624">
        <f t="shared" si="50"/>
        <v>29.3788</v>
      </c>
      <c r="G1787" s="624">
        <f t="shared" si="49"/>
        <v>29.38</v>
      </c>
      <c r="H1787" s="19"/>
    </row>
    <row r="1788" ht="24" customHeight="1" spans="1:8">
      <c r="A1788" s="443">
        <v>1784</v>
      </c>
      <c r="B1788" s="12" t="s">
        <v>1745</v>
      </c>
      <c r="C1788" s="24" t="s">
        <v>1728</v>
      </c>
      <c r="D1788" s="371">
        <v>13.02</v>
      </c>
      <c r="E1788" s="624">
        <v>4.84</v>
      </c>
      <c r="F1788" s="624">
        <f t="shared" si="50"/>
        <v>63.0168</v>
      </c>
      <c r="G1788" s="624">
        <f t="shared" si="49"/>
        <v>63.02</v>
      </c>
      <c r="H1788" s="19"/>
    </row>
    <row r="1789" ht="24" customHeight="1" spans="1:8">
      <c r="A1789" s="443">
        <v>1785</v>
      </c>
      <c r="B1789" s="12" t="s">
        <v>1746</v>
      </c>
      <c r="C1789" s="24" t="s">
        <v>1728</v>
      </c>
      <c r="D1789" s="371">
        <v>20.19</v>
      </c>
      <c r="E1789" s="624">
        <v>4.84</v>
      </c>
      <c r="F1789" s="624">
        <f t="shared" si="50"/>
        <v>97.7196</v>
      </c>
      <c r="G1789" s="624">
        <f t="shared" si="49"/>
        <v>97.72</v>
      </c>
      <c r="H1789" s="19"/>
    </row>
    <row r="1790" ht="24" customHeight="1" spans="1:8">
      <c r="A1790" s="443">
        <v>1786</v>
      </c>
      <c r="B1790" s="12" t="s">
        <v>1747</v>
      </c>
      <c r="C1790" s="24" t="s">
        <v>1728</v>
      </c>
      <c r="D1790" s="371">
        <v>7.03</v>
      </c>
      <c r="E1790" s="624">
        <v>4.84</v>
      </c>
      <c r="F1790" s="624">
        <f t="shared" si="50"/>
        <v>34.0252</v>
      </c>
      <c r="G1790" s="624">
        <f t="shared" si="49"/>
        <v>34.03</v>
      </c>
      <c r="H1790" s="19"/>
    </row>
    <row r="1791" ht="24" customHeight="1" spans="1:8">
      <c r="A1791" s="443">
        <v>1787</v>
      </c>
      <c r="B1791" s="12" t="s">
        <v>1748</v>
      </c>
      <c r="C1791" s="24" t="s">
        <v>1728</v>
      </c>
      <c r="D1791" s="371">
        <v>7.35</v>
      </c>
      <c r="E1791" s="624">
        <v>4.84</v>
      </c>
      <c r="F1791" s="624">
        <f t="shared" si="50"/>
        <v>35.574</v>
      </c>
      <c r="G1791" s="624">
        <f t="shared" si="49"/>
        <v>35.57</v>
      </c>
      <c r="H1791" s="19"/>
    </row>
    <row r="1792" ht="24" customHeight="1" spans="1:8">
      <c r="A1792" s="443">
        <v>1788</v>
      </c>
      <c r="B1792" s="12" t="s">
        <v>1749</v>
      </c>
      <c r="C1792" s="24" t="s">
        <v>1728</v>
      </c>
      <c r="D1792" s="371">
        <v>15.56</v>
      </c>
      <c r="E1792" s="624">
        <v>4.84</v>
      </c>
      <c r="F1792" s="624">
        <f t="shared" si="50"/>
        <v>75.3104</v>
      </c>
      <c r="G1792" s="624">
        <f t="shared" si="49"/>
        <v>75.31</v>
      </c>
      <c r="H1792" s="19"/>
    </row>
    <row r="1793" ht="24" customHeight="1" spans="1:8">
      <c r="A1793" s="443">
        <v>1789</v>
      </c>
      <c r="B1793" s="12" t="s">
        <v>108</v>
      </c>
      <c r="C1793" s="24" t="s">
        <v>1728</v>
      </c>
      <c r="D1793" s="371">
        <v>7.73</v>
      </c>
      <c r="E1793" s="624">
        <v>4.84</v>
      </c>
      <c r="F1793" s="624">
        <f t="shared" si="50"/>
        <v>37.4132</v>
      </c>
      <c r="G1793" s="624">
        <f t="shared" si="49"/>
        <v>37.41</v>
      </c>
      <c r="H1793" s="19"/>
    </row>
    <row r="1794" ht="24" customHeight="1" spans="1:8">
      <c r="A1794" s="443">
        <v>1790</v>
      </c>
      <c r="B1794" s="12" t="s">
        <v>1123</v>
      </c>
      <c r="C1794" s="24" t="s">
        <v>1728</v>
      </c>
      <c r="D1794" s="371">
        <v>5.77</v>
      </c>
      <c r="E1794" s="624">
        <v>4.84</v>
      </c>
      <c r="F1794" s="624">
        <f t="shared" si="50"/>
        <v>27.9268</v>
      </c>
      <c r="G1794" s="624">
        <f t="shared" si="49"/>
        <v>27.93</v>
      </c>
      <c r="H1794" s="19"/>
    </row>
    <row r="1795" ht="24" customHeight="1" spans="1:8">
      <c r="A1795" s="443">
        <v>1791</v>
      </c>
      <c r="B1795" s="12" t="s">
        <v>1750</v>
      </c>
      <c r="C1795" s="24" t="s">
        <v>1728</v>
      </c>
      <c r="D1795" s="371">
        <v>8.58</v>
      </c>
      <c r="E1795" s="624">
        <v>4.84</v>
      </c>
      <c r="F1795" s="624">
        <f t="shared" si="50"/>
        <v>41.5272</v>
      </c>
      <c r="G1795" s="624">
        <f t="shared" si="49"/>
        <v>41.53</v>
      </c>
      <c r="H1795" s="19"/>
    </row>
    <row r="1796" ht="24" customHeight="1" spans="1:8">
      <c r="A1796" s="443">
        <v>1792</v>
      </c>
      <c r="B1796" s="12" t="s">
        <v>1751</v>
      </c>
      <c r="C1796" s="24" t="s">
        <v>1728</v>
      </c>
      <c r="D1796" s="371">
        <v>17.76</v>
      </c>
      <c r="E1796" s="624">
        <v>4.84</v>
      </c>
      <c r="F1796" s="624">
        <f t="shared" si="50"/>
        <v>85.9584</v>
      </c>
      <c r="G1796" s="624">
        <f t="shared" si="49"/>
        <v>85.96</v>
      </c>
      <c r="H1796" s="19"/>
    </row>
    <row r="1797" ht="24" customHeight="1" spans="1:8">
      <c r="A1797" s="443">
        <v>1793</v>
      </c>
      <c r="B1797" s="12" t="s">
        <v>1752</v>
      </c>
      <c r="C1797" s="24" t="s">
        <v>1728</v>
      </c>
      <c r="D1797" s="371">
        <v>33.35</v>
      </c>
      <c r="E1797" s="624">
        <v>4.84</v>
      </c>
      <c r="F1797" s="624">
        <f t="shared" si="50"/>
        <v>161.414</v>
      </c>
      <c r="G1797" s="624">
        <f t="shared" ref="G1797:G1860" si="51">ROUND(F1797,2)</f>
        <v>161.41</v>
      </c>
      <c r="H1797" s="19"/>
    </row>
    <row r="1798" ht="24" customHeight="1" spans="1:8">
      <c r="A1798" s="443">
        <v>1794</v>
      </c>
      <c r="B1798" s="12" t="s">
        <v>1753</v>
      </c>
      <c r="C1798" s="24" t="s">
        <v>1728</v>
      </c>
      <c r="D1798" s="371">
        <v>48.86</v>
      </c>
      <c r="E1798" s="624">
        <v>4.84</v>
      </c>
      <c r="F1798" s="624">
        <f t="shared" si="50"/>
        <v>236.4824</v>
      </c>
      <c r="G1798" s="624">
        <f t="shared" si="51"/>
        <v>236.48</v>
      </c>
      <c r="H1798" s="19"/>
    </row>
    <row r="1799" ht="24" customHeight="1" spans="1:8">
      <c r="A1799" s="443">
        <v>1795</v>
      </c>
      <c r="B1799" s="12" t="s">
        <v>1754</v>
      </c>
      <c r="C1799" s="24" t="s">
        <v>1728</v>
      </c>
      <c r="D1799" s="371">
        <v>14.55</v>
      </c>
      <c r="E1799" s="624">
        <v>4.84</v>
      </c>
      <c r="F1799" s="624">
        <f t="shared" ref="F1799:F1862" si="52">D1799*E1799</f>
        <v>70.422</v>
      </c>
      <c r="G1799" s="624">
        <f t="shared" si="51"/>
        <v>70.42</v>
      </c>
      <c r="H1799" s="19"/>
    </row>
    <row r="1800" ht="24" customHeight="1" spans="1:8">
      <c r="A1800" s="443">
        <v>1796</v>
      </c>
      <c r="B1800" s="12" t="s">
        <v>1755</v>
      </c>
      <c r="C1800" s="24" t="s">
        <v>1728</v>
      </c>
      <c r="D1800" s="371">
        <v>8.05</v>
      </c>
      <c r="E1800" s="624">
        <v>4.84</v>
      </c>
      <c r="F1800" s="624">
        <f t="shared" si="52"/>
        <v>38.962</v>
      </c>
      <c r="G1800" s="624">
        <f t="shared" si="51"/>
        <v>38.96</v>
      </c>
      <c r="H1800" s="19"/>
    </row>
    <row r="1801" ht="24" customHeight="1" spans="1:8">
      <c r="A1801" s="443">
        <v>1797</v>
      </c>
      <c r="B1801" s="12" t="s">
        <v>1756</v>
      </c>
      <c r="C1801" s="24" t="s">
        <v>1728</v>
      </c>
      <c r="D1801" s="371">
        <v>2.22</v>
      </c>
      <c r="E1801" s="624">
        <v>4.84</v>
      </c>
      <c r="F1801" s="624">
        <f t="shared" si="52"/>
        <v>10.7448</v>
      </c>
      <c r="G1801" s="624">
        <f t="shared" si="51"/>
        <v>10.74</v>
      </c>
      <c r="H1801" s="19"/>
    </row>
    <row r="1802" ht="24" customHeight="1" spans="1:8">
      <c r="A1802" s="443">
        <v>1798</v>
      </c>
      <c r="B1802" s="12" t="s">
        <v>1757</v>
      </c>
      <c r="C1802" s="24" t="s">
        <v>1728</v>
      </c>
      <c r="D1802" s="371">
        <v>4.98</v>
      </c>
      <c r="E1802" s="624">
        <v>4.84</v>
      </c>
      <c r="F1802" s="624">
        <f t="shared" si="52"/>
        <v>24.1032</v>
      </c>
      <c r="G1802" s="624">
        <f t="shared" si="51"/>
        <v>24.1</v>
      </c>
      <c r="H1802" s="19"/>
    </row>
    <row r="1803" ht="24" customHeight="1" spans="1:8">
      <c r="A1803" s="443">
        <v>1799</v>
      </c>
      <c r="B1803" s="12" t="s">
        <v>659</v>
      </c>
      <c r="C1803" s="24" t="s">
        <v>1728</v>
      </c>
      <c r="D1803" s="371">
        <v>11.92</v>
      </c>
      <c r="E1803" s="624">
        <v>4.84</v>
      </c>
      <c r="F1803" s="624">
        <f t="shared" si="52"/>
        <v>57.6928</v>
      </c>
      <c r="G1803" s="624">
        <f t="shared" si="51"/>
        <v>57.69</v>
      </c>
      <c r="H1803" s="19"/>
    </row>
    <row r="1804" ht="24" customHeight="1" spans="1:8">
      <c r="A1804" s="443">
        <v>1800</v>
      </c>
      <c r="B1804" s="12" t="s">
        <v>1758</v>
      </c>
      <c r="C1804" s="24" t="s">
        <v>1728</v>
      </c>
      <c r="D1804" s="371">
        <v>40.37</v>
      </c>
      <c r="E1804" s="624">
        <v>4.84</v>
      </c>
      <c r="F1804" s="624">
        <f t="shared" si="52"/>
        <v>195.3908</v>
      </c>
      <c r="G1804" s="624">
        <f t="shared" si="51"/>
        <v>195.39</v>
      </c>
      <c r="H1804" s="19"/>
    </row>
    <row r="1805" ht="24" customHeight="1" spans="1:8">
      <c r="A1805" s="443">
        <v>1801</v>
      </c>
      <c r="B1805" s="12" t="s">
        <v>1759</v>
      </c>
      <c r="C1805" s="24" t="s">
        <v>1728</v>
      </c>
      <c r="D1805" s="371">
        <v>15.7</v>
      </c>
      <c r="E1805" s="624">
        <v>4.84</v>
      </c>
      <c r="F1805" s="624">
        <f t="shared" si="52"/>
        <v>75.988</v>
      </c>
      <c r="G1805" s="624">
        <f t="shared" si="51"/>
        <v>75.99</v>
      </c>
      <c r="H1805" s="19"/>
    </row>
    <row r="1806" ht="24" customHeight="1" spans="1:8">
      <c r="A1806" s="443">
        <v>1802</v>
      </c>
      <c r="B1806" s="12" t="s">
        <v>1760</v>
      </c>
      <c r="C1806" s="24" t="s">
        <v>1728</v>
      </c>
      <c r="D1806" s="371">
        <v>12.75</v>
      </c>
      <c r="E1806" s="624">
        <v>4.84</v>
      </c>
      <c r="F1806" s="624">
        <f t="shared" si="52"/>
        <v>61.71</v>
      </c>
      <c r="G1806" s="624">
        <f t="shared" si="51"/>
        <v>61.71</v>
      </c>
      <c r="H1806" s="19"/>
    </row>
    <row r="1807" ht="24" customHeight="1" spans="1:8">
      <c r="A1807" s="443">
        <v>1803</v>
      </c>
      <c r="B1807" s="12" t="s">
        <v>1082</v>
      </c>
      <c r="C1807" s="24" t="s">
        <v>1728</v>
      </c>
      <c r="D1807" s="371">
        <v>6.52</v>
      </c>
      <c r="E1807" s="624">
        <v>4.84</v>
      </c>
      <c r="F1807" s="624">
        <f t="shared" si="52"/>
        <v>31.5568</v>
      </c>
      <c r="G1807" s="624">
        <f t="shared" si="51"/>
        <v>31.56</v>
      </c>
      <c r="H1807" s="19"/>
    </row>
    <row r="1808" ht="24" customHeight="1" spans="1:8">
      <c r="A1808" s="443">
        <v>1804</v>
      </c>
      <c r="B1808" s="12" t="s">
        <v>1761</v>
      </c>
      <c r="C1808" s="24" t="s">
        <v>1728</v>
      </c>
      <c r="D1808" s="371">
        <v>10.66</v>
      </c>
      <c r="E1808" s="624">
        <v>4.84</v>
      </c>
      <c r="F1808" s="624">
        <f t="shared" si="52"/>
        <v>51.5944</v>
      </c>
      <c r="G1808" s="624">
        <f t="shared" si="51"/>
        <v>51.59</v>
      </c>
      <c r="H1808" s="19"/>
    </row>
    <row r="1809" ht="24" customHeight="1" spans="1:8">
      <c r="A1809" s="443">
        <v>1805</v>
      </c>
      <c r="B1809" s="12" t="s">
        <v>1762</v>
      </c>
      <c r="C1809" s="24" t="s">
        <v>1728</v>
      </c>
      <c r="D1809" s="371">
        <v>22.6</v>
      </c>
      <c r="E1809" s="624">
        <v>4.84</v>
      </c>
      <c r="F1809" s="624">
        <f t="shared" si="52"/>
        <v>109.384</v>
      </c>
      <c r="G1809" s="624">
        <f t="shared" si="51"/>
        <v>109.38</v>
      </c>
      <c r="H1809" s="19"/>
    </row>
    <row r="1810" ht="24" customHeight="1" spans="1:8">
      <c r="A1810" s="443">
        <v>1806</v>
      </c>
      <c r="B1810" s="12" t="s">
        <v>1763</v>
      </c>
      <c r="C1810" s="24" t="s">
        <v>1728</v>
      </c>
      <c r="D1810" s="371">
        <v>7.36</v>
      </c>
      <c r="E1810" s="624">
        <v>4.84</v>
      </c>
      <c r="F1810" s="624">
        <f t="shared" si="52"/>
        <v>35.6224</v>
      </c>
      <c r="G1810" s="624">
        <f t="shared" si="51"/>
        <v>35.62</v>
      </c>
      <c r="H1810" s="19"/>
    </row>
    <row r="1811" ht="24" customHeight="1" spans="1:8">
      <c r="A1811" s="443">
        <v>1807</v>
      </c>
      <c r="B1811" s="12" t="s">
        <v>1764</v>
      </c>
      <c r="C1811" s="24" t="s">
        <v>1728</v>
      </c>
      <c r="D1811" s="371">
        <v>9.32</v>
      </c>
      <c r="E1811" s="624">
        <v>4.84</v>
      </c>
      <c r="F1811" s="624">
        <f t="shared" si="52"/>
        <v>45.1088</v>
      </c>
      <c r="G1811" s="624">
        <f t="shared" si="51"/>
        <v>45.11</v>
      </c>
      <c r="H1811" s="19"/>
    </row>
    <row r="1812" ht="24" customHeight="1" spans="1:8">
      <c r="A1812" s="443">
        <v>1808</v>
      </c>
      <c r="B1812" s="12" t="s">
        <v>1765</v>
      </c>
      <c r="C1812" s="24" t="s">
        <v>1728</v>
      </c>
      <c r="D1812" s="371">
        <v>13.63</v>
      </c>
      <c r="E1812" s="624">
        <v>4.84</v>
      </c>
      <c r="F1812" s="624">
        <f t="shared" si="52"/>
        <v>65.9692</v>
      </c>
      <c r="G1812" s="624">
        <f t="shared" si="51"/>
        <v>65.97</v>
      </c>
      <c r="H1812" s="19"/>
    </row>
    <row r="1813" ht="24" customHeight="1" spans="1:8">
      <c r="A1813" s="443">
        <v>1809</v>
      </c>
      <c r="B1813" s="12" t="s">
        <v>1766</v>
      </c>
      <c r="C1813" s="24" t="s">
        <v>1728</v>
      </c>
      <c r="D1813" s="371">
        <v>4.61</v>
      </c>
      <c r="E1813" s="624">
        <v>4.84</v>
      </c>
      <c r="F1813" s="624">
        <f t="shared" si="52"/>
        <v>22.3124</v>
      </c>
      <c r="G1813" s="624">
        <f t="shared" si="51"/>
        <v>22.31</v>
      </c>
      <c r="H1813" s="19"/>
    </row>
    <row r="1814" ht="24" customHeight="1" spans="1:8">
      <c r="A1814" s="443">
        <v>1810</v>
      </c>
      <c r="B1814" s="12" t="s">
        <v>1767</v>
      </c>
      <c r="C1814" s="24" t="s">
        <v>1728</v>
      </c>
      <c r="D1814" s="371">
        <v>8.43</v>
      </c>
      <c r="E1814" s="624">
        <v>4.84</v>
      </c>
      <c r="F1814" s="624">
        <f t="shared" si="52"/>
        <v>40.8012</v>
      </c>
      <c r="G1814" s="624">
        <f t="shared" si="51"/>
        <v>40.8</v>
      </c>
      <c r="H1814" s="19"/>
    </row>
    <row r="1815" ht="24" customHeight="1" spans="1:8">
      <c r="A1815" s="443">
        <v>1811</v>
      </c>
      <c r="B1815" s="12" t="s">
        <v>1768</v>
      </c>
      <c r="C1815" s="24" t="s">
        <v>1728</v>
      </c>
      <c r="D1815" s="371">
        <v>5.7</v>
      </c>
      <c r="E1815" s="624">
        <v>4.84</v>
      </c>
      <c r="F1815" s="624">
        <f t="shared" si="52"/>
        <v>27.588</v>
      </c>
      <c r="G1815" s="624">
        <f t="shared" si="51"/>
        <v>27.59</v>
      </c>
      <c r="H1815" s="19"/>
    </row>
    <row r="1816" ht="24" customHeight="1" spans="1:8">
      <c r="A1816" s="443">
        <v>1812</v>
      </c>
      <c r="B1816" s="12" t="s">
        <v>1769</v>
      </c>
      <c r="C1816" s="24" t="s">
        <v>1728</v>
      </c>
      <c r="D1816" s="371">
        <v>8.05</v>
      </c>
      <c r="E1816" s="624">
        <v>4.84</v>
      </c>
      <c r="F1816" s="624">
        <f t="shared" si="52"/>
        <v>38.962</v>
      </c>
      <c r="G1816" s="624">
        <f t="shared" si="51"/>
        <v>38.96</v>
      </c>
      <c r="H1816" s="19"/>
    </row>
    <row r="1817" ht="24" customHeight="1" spans="1:8">
      <c r="A1817" s="443">
        <v>1813</v>
      </c>
      <c r="B1817" s="12" t="s">
        <v>1770</v>
      </c>
      <c r="C1817" s="24" t="s">
        <v>1728</v>
      </c>
      <c r="D1817" s="371">
        <v>86.51</v>
      </c>
      <c r="E1817" s="624">
        <v>4.84</v>
      </c>
      <c r="F1817" s="624">
        <f t="shared" si="52"/>
        <v>418.7084</v>
      </c>
      <c r="G1817" s="624">
        <f t="shared" si="51"/>
        <v>418.71</v>
      </c>
      <c r="H1817" s="19"/>
    </row>
    <row r="1818" ht="24" customHeight="1" spans="1:8">
      <c r="A1818" s="443">
        <v>1814</v>
      </c>
      <c r="B1818" s="12" t="s">
        <v>1771</v>
      </c>
      <c r="C1818" s="24" t="s">
        <v>1728</v>
      </c>
      <c r="D1818" s="371">
        <v>7.34</v>
      </c>
      <c r="E1818" s="624">
        <v>4.84</v>
      </c>
      <c r="F1818" s="624">
        <f t="shared" si="52"/>
        <v>35.5256</v>
      </c>
      <c r="G1818" s="624">
        <f t="shared" si="51"/>
        <v>35.53</v>
      </c>
      <c r="H1818" s="19"/>
    </row>
    <row r="1819" ht="24" customHeight="1" spans="1:8">
      <c r="A1819" s="443">
        <v>1815</v>
      </c>
      <c r="B1819" s="12" t="s">
        <v>1772</v>
      </c>
      <c r="C1819" s="24" t="s">
        <v>1728</v>
      </c>
      <c r="D1819" s="371">
        <v>15.56</v>
      </c>
      <c r="E1819" s="624">
        <v>4.84</v>
      </c>
      <c r="F1819" s="624">
        <f t="shared" si="52"/>
        <v>75.3104</v>
      </c>
      <c r="G1819" s="624">
        <f t="shared" si="51"/>
        <v>75.31</v>
      </c>
      <c r="H1819" s="19"/>
    </row>
    <row r="1820" ht="24" customHeight="1" spans="1:8">
      <c r="A1820" s="443">
        <v>1816</v>
      </c>
      <c r="B1820" s="12" t="s">
        <v>1773</v>
      </c>
      <c r="C1820" s="24" t="s">
        <v>1728</v>
      </c>
      <c r="D1820" s="371">
        <v>6.65</v>
      </c>
      <c r="E1820" s="624">
        <v>4.84</v>
      </c>
      <c r="F1820" s="624">
        <f t="shared" si="52"/>
        <v>32.186</v>
      </c>
      <c r="G1820" s="624">
        <f t="shared" si="51"/>
        <v>32.19</v>
      </c>
      <c r="H1820" s="19"/>
    </row>
    <row r="1821" ht="24" customHeight="1" spans="1:8">
      <c r="A1821" s="443">
        <v>1817</v>
      </c>
      <c r="B1821" s="12" t="s">
        <v>1774</v>
      </c>
      <c r="C1821" s="24" t="s">
        <v>1728</v>
      </c>
      <c r="D1821" s="371">
        <v>5.2</v>
      </c>
      <c r="E1821" s="624">
        <v>4.84</v>
      </c>
      <c r="F1821" s="624">
        <f t="shared" si="52"/>
        <v>25.168</v>
      </c>
      <c r="G1821" s="624">
        <f t="shared" si="51"/>
        <v>25.17</v>
      </c>
      <c r="H1821" s="19"/>
    </row>
    <row r="1822" ht="24" customHeight="1" spans="1:8">
      <c r="A1822" s="443">
        <v>1818</v>
      </c>
      <c r="B1822" s="12" t="s">
        <v>1775</v>
      </c>
      <c r="C1822" s="24" t="s">
        <v>1728</v>
      </c>
      <c r="D1822" s="371">
        <v>4.92</v>
      </c>
      <c r="E1822" s="624">
        <v>4.84</v>
      </c>
      <c r="F1822" s="624">
        <f t="shared" si="52"/>
        <v>23.8128</v>
      </c>
      <c r="G1822" s="624">
        <f t="shared" si="51"/>
        <v>23.81</v>
      </c>
      <c r="H1822" s="19"/>
    </row>
    <row r="1823" ht="24" customHeight="1" spans="1:8">
      <c r="A1823" s="443">
        <v>1819</v>
      </c>
      <c r="B1823" s="12" t="s">
        <v>1775</v>
      </c>
      <c r="C1823" s="24" t="s">
        <v>1728</v>
      </c>
      <c r="D1823" s="371">
        <v>9.32</v>
      </c>
      <c r="E1823" s="624">
        <v>4.84</v>
      </c>
      <c r="F1823" s="624">
        <f t="shared" si="52"/>
        <v>45.1088</v>
      </c>
      <c r="G1823" s="624">
        <f t="shared" si="51"/>
        <v>45.11</v>
      </c>
      <c r="H1823" s="19"/>
    </row>
    <row r="1824" ht="24" customHeight="1" spans="1:8">
      <c r="A1824" s="443">
        <v>1820</v>
      </c>
      <c r="B1824" s="12" t="s">
        <v>1776</v>
      </c>
      <c r="C1824" s="24" t="s">
        <v>1728</v>
      </c>
      <c r="D1824" s="371">
        <v>17.66</v>
      </c>
      <c r="E1824" s="624">
        <v>4.84</v>
      </c>
      <c r="F1824" s="624">
        <f t="shared" si="52"/>
        <v>85.4744</v>
      </c>
      <c r="G1824" s="624">
        <f t="shared" si="51"/>
        <v>85.47</v>
      </c>
      <c r="H1824" s="19"/>
    </row>
    <row r="1825" ht="24" customHeight="1" spans="1:8">
      <c r="A1825" s="443">
        <v>1821</v>
      </c>
      <c r="B1825" s="12" t="s">
        <v>1777</v>
      </c>
      <c r="C1825" s="24" t="s">
        <v>1728</v>
      </c>
      <c r="D1825" s="371">
        <v>17.13</v>
      </c>
      <c r="E1825" s="624">
        <v>4.84</v>
      </c>
      <c r="F1825" s="624">
        <f t="shared" si="52"/>
        <v>82.9092</v>
      </c>
      <c r="G1825" s="624">
        <f t="shared" si="51"/>
        <v>82.91</v>
      </c>
      <c r="H1825" s="19"/>
    </row>
    <row r="1826" ht="24" customHeight="1" spans="1:8">
      <c r="A1826" s="443">
        <v>1822</v>
      </c>
      <c r="B1826" s="12" t="s">
        <v>1778</v>
      </c>
      <c r="C1826" s="24" t="s">
        <v>1728</v>
      </c>
      <c r="D1826" s="371">
        <v>3.9</v>
      </c>
      <c r="E1826" s="624">
        <v>4.84</v>
      </c>
      <c r="F1826" s="624">
        <f t="shared" si="52"/>
        <v>18.876</v>
      </c>
      <c r="G1826" s="624">
        <f t="shared" si="51"/>
        <v>18.88</v>
      </c>
      <c r="H1826" s="19"/>
    </row>
    <row r="1827" ht="24" customHeight="1" spans="1:8">
      <c r="A1827" s="443">
        <v>1823</v>
      </c>
      <c r="B1827" s="12" t="s">
        <v>1779</v>
      </c>
      <c r="C1827" s="24" t="s">
        <v>1728</v>
      </c>
      <c r="D1827" s="371">
        <v>3</v>
      </c>
      <c r="E1827" s="624">
        <v>4.84</v>
      </c>
      <c r="F1827" s="624">
        <f t="shared" si="52"/>
        <v>14.52</v>
      </c>
      <c r="G1827" s="624">
        <f t="shared" si="51"/>
        <v>14.52</v>
      </c>
      <c r="H1827" s="19"/>
    </row>
    <row r="1828" ht="24" customHeight="1" spans="1:8">
      <c r="A1828" s="443">
        <v>1824</v>
      </c>
      <c r="B1828" s="12" t="s">
        <v>1154</v>
      </c>
      <c r="C1828" s="24" t="s">
        <v>1728</v>
      </c>
      <c r="D1828" s="371">
        <v>7.2</v>
      </c>
      <c r="E1828" s="624">
        <v>4.84</v>
      </c>
      <c r="F1828" s="624">
        <f t="shared" si="52"/>
        <v>34.848</v>
      </c>
      <c r="G1828" s="624">
        <f t="shared" si="51"/>
        <v>34.85</v>
      </c>
      <c r="H1828" s="19"/>
    </row>
    <row r="1829" ht="24" customHeight="1" spans="1:8">
      <c r="A1829" s="443">
        <v>1825</v>
      </c>
      <c r="B1829" s="12" t="s">
        <v>597</v>
      </c>
      <c r="C1829" s="24" t="s">
        <v>1728</v>
      </c>
      <c r="D1829" s="371">
        <v>19.3</v>
      </c>
      <c r="E1829" s="624">
        <v>4.84</v>
      </c>
      <c r="F1829" s="624">
        <f t="shared" si="52"/>
        <v>93.412</v>
      </c>
      <c r="G1829" s="624">
        <f t="shared" si="51"/>
        <v>93.41</v>
      </c>
      <c r="H1829" s="19"/>
    </row>
    <row r="1830" ht="24" customHeight="1" spans="1:8">
      <c r="A1830" s="443">
        <v>1826</v>
      </c>
      <c r="B1830" s="12" t="s">
        <v>1780</v>
      </c>
      <c r="C1830" s="24" t="s">
        <v>1728</v>
      </c>
      <c r="D1830" s="371">
        <v>1.38</v>
      </c>
      <c r="E1830" s="624">
        <v>4.84</v>
      </c>
      <c r="F1830" s="624">
        <f t="shared" si="52"/>
        <v>6.6792</v>
      </c>
      <c r="G1830" s="624">
        <f t="shared" si="51"/>
        <v>6.68</v>
      </c>
      <c r="H1830" s="19"/>
    </row>
    <row r="1831" ht="24" customHeight="1" spans="1:8">
      <c r="A1831" s="443">
        <v>1827</v>
      </c>
      <c r="B1831" s="12" t="s">
        <v>1781</v>
      </c>
      <c r="C1831" s="24" t="s">
        <v>1728</v>
      </c>
      <c r="D1831" s="371">
        <v>10.45</v>
      </c>
      <c r="E1831" s="624">
        <v>4.84</v>
      </c>
      <c r="F1831" s="624">
        <f t="shared" si="52"/>
        <v>50.578</v>
      </c>
      <c r="G1831" s="624">
        <f t="shared" si="51"/>
        <v>50.58</v>
      </c>
      <c r="H1831" s="19"/>
    </row>
    <row r="1832" ht="24" customHeight="1" spans="1:8">
      <c r="A1832" s="443">
        <v>1828</v>
      </c>
      <c r="B1832" s="12" t="s">
        <v>1782</v>
      </c>
      <c r="C1832" s="24" t="s">
        <v>1728</v>
      </c>
      <c r="D1832" s="371">
        <v>223.2</v>
      </c>
      <c r="E1832" s="624">
        <v>4.84</v>
      </c>
      <c r="F1832" s="624">
        <f t="shared" si="52"/>
        <v>1080.288</v>
      </c>
      <c r="G1832" s="624">
        <f t="shared" si="51"/>
        <v>1080.29</v>
      </c>
      <c r="H1832" s="19"/>
    </row>
    <row r="1833" ht="24" customHeight="1" spans="1:8">
      <c r="A1833" s="443">
        <v>1829</v>
      </c>
      <c r="B1833" s="12" t="s">
        <v>1783</v>
      </c>
      <c r="C1833" s="24" t="s">
        <v>1784</v>
      </c>
      <c r="D1833" s="371">
        <v>30.7</v>
      </c>
      <c r="E1833" s="624">
        <v>4.84</v>
      </c>
      <c r="F1833" s="624">
        <f t="shared" si="52"/>
        <v>148.588</v>
      </c>
      <c r="G1833" s="624">
        <f t="shared" si="51"/>
        <v>148.59</v>
      </c>
      <c r="H1833" s="19"/>
    </row>
    <row r="1834" ht="24" customHeight="1" spans="1:8">
      <c r="A1834" s="443">
        <v>1830</v>
      </c>
      <c r="B1834" s="12" t="s">
        <v>1785</v>
      </c>
      <c r="C1834" s="24" t="s">
        <v>1784</v>
      </c>
      <c r="D1834" s="371">
        <v>98</v>
      </c>
      <c r="E1834" s="624">
        <v>4.84</v>
      </c>
      <c r="F1834" s="624">
        <f t="shared" si="52"/>
        <v>474.32</v>
      </c>
      <c r="G1834" s="624">
        <f t="shared" si="51"/>
        <v>474.32</v>
      </c>
      <c r="H1834" s="19"/>
    </row>
    <row r="1835" ht="24" customHeight="1" spans="1:8">
      <c r="A1835" s="443">
        <v>1831</v>
      </c>
      <c r="B1835" s="12" t="s">
        <v>1786</v>
      </c>
      <c r="C1835" s="24" t="s">
        <v>1784</v>
      </c>
      <c r="D1835" s="371">
        <v>29.6</v>
      </c>
      <c r="E1835" s="624">
        <v>4.84</v>
      </c>
      <c r="F1835" s="624">
        <f t="shared" si="52"/>
        <v>143.264</v>
      </c>
      <c r="G1835" s="624">
        <f t="shared" si="51"/>
        <v>143.26</v>
      </c>
      <c r="H1835" s="19"/>
    </row>
    <row r="1836" ht="24" customHeight="1" spans="1:8">
      <c r="A1836" s="443">
        <v>1832</v>
      </c>
      <c r="B1836" s="12" t="s">
        <v>1787</v>
      </c>
      <c r="C1836" s="24" t="s">
        <v>1784</v>
      </c>
      <c r="D1836" s="371">
        <v>82.5</v>
      </c>
      <c r="E1836" s="624">
        <v>4.84</v>
      </c>
      <c r="F1836" s="624">
        <f t="shared" si="52"/>
        <v>399.3</v>
      </c>
      <c r="G1836" s="624">
        <f t="shared" si="51"/>
        <v>399.3</v>
      </c>
      <c r="H1836" s="19"/>
    </row>
    <row r="1837" ht="24" customHeight="1" spans="1:8">
      <c r="A1837" s="443">
        <v>1833</v>
      </c>
      <c r="B1837" s="12" t="s">
        <v>1788</v>
      </c>
      <c r="C1837" s="24" t="s">
        <v>1784</v>
      </c>
      <c r="D1837" s="371">
        <v>68</v>
      </c>
      <c r="E1837" s="624">
        <v>4.84</v>
      </c>
      <c r="F1837" s="624">
        <f t="shared" si="52"/>
        <v>329.12</v>
      </c>
      <c r="G1837" s="624">
        <f t="shared" si="51"/>
        <v>329.12</v>
      </c>
      <c r="H1837" s="19"/>
    </row>
    <row r="1838" ht="24" customHeight="1" spans="1:8">
      <c r="A1838" s="443">
        <v>1834</v>
      </c>
      <c r="B1838" s="12" t="s">
        <v>1789</v>
      </c>
      <c r="C1838" s="24" t="s">
        <v>1784</v>
      </c>
      <c r="D1838" s="371">
        <v>58.8</v>
      </c>
      <c r="E1838" s="624">
        <v>4.84</v>
      </c>
      <c r="F1838" s="624">
        <f t="shared" si="52"/>
        <v>284.592</v>
      </c>
      <c r="G1838" s="624">
        <f t="shared" si="51"/>
        <v>284.59</v>
      </c>
      <c r="H1838" s="19"/>
    </row>
    <row r="1839" ht="24" customHeight="1" spans="1:8">
      <c r="A1839" s="443">
        <v>1835</v>
      </c>
      <c r="B1839" s="12" t="s">
        <v>1790</v>
      </c>
      <c r="C1839" s="24" t="s">
        <v>1784</v>
      </c>
      <c r="D1839" s="371">
        <v>50.6</v>
      </c>
      <c r="E1839" s="624">
        <v>4.84</v>
      </c>
      <c r="F1839" s="624">
        <f t="shared" si="52"/>
        <v>244.904</v>
      </c>
      <c r="G1839" s="624">
        <f t="shared" si="51"/>
        <v>244.9</v>
      </c>
      <c r="H1839" s="19"/>
    </row>
    <row r="1840" ht="24" customHeight="1" spans="1:8">
      <c r="A1840" s="443">
        <v>1836</v>
      </c>
      <c r="B1840" s="12" t="s">
        <v>1791</v>
      </c>
      <c r="C1840" s="24" t="s">
        <v>1784</v>
      </c>
      <c r="D1840" s="371">
        <v>49.1</v>
      </c>
      <c r="E1840" s="624">
        <v>4.84</v>
      </c>
      <c r="F1840" s="624">
        <f t="shared" si="52"/>
        <v>237.644</v>
      </c>
      <c r="G1840" s="624">
        <f t="shared" si="51"/>
        <v>237.64</v>
      </c>
      <c r="H1840" s="19"/>
    </row>
    <row r="1841" ht="24" customHeight="1" spans="1:8">
      <c r="A1841" s="443">
        <v>1837</v>
      </c>
      <c r="B1841" s="12" t="s">
        <v>1792</v>
      </c>
      <c r="C1841" s="24" t="s">
        <v>1784</v>
      </c>
      <c r="D1841" s="371">
        <v>60</v>
      </c>
      <c r="E1841" s="624">
        <v>4.84</v>
      </c>
      <c r="F1841" s="624">
        <f t="shared" si="52"/>
        <v>290.4</v>
      </c>
      <c r="G1841" s="624">
        <f t="shared" si="51"/>
        <v>290.4</v>
      </c>
      <c r="H1841" s="19"/>
    </row>
    <row r="1842" ht="24" customHeight="1" spans="1:8">
      <c r="A1842" s="443">
        <v>1838</v>
      </c>
      <c r="B1842" s="12" t="s">
        <v>345</v>
      </c>
      <c r="C1842" s="24" t="s">
        <v>1784</v>
      </c>
      <c r="D1842" s="371">
        <v>95.5</v>
      </c>
      <c r="E1842" s="624">
        <v>4.84</v>
      </c>
      <c r="F1842" s="624">
        <f t="shared" si="52"/>
        <v>462.22</v>
      </c>
      <c r="G1842" s="624">
        <f t="shared" si="51"/>
        <v>462.22</v>
      </c>
      <c r="H1842" s="19"/>
    </row>
    <row r="1843" ht="24" customHeight="1" spans="1:8">
      <c r="A1843" s="443">
        <v>1839</v>
      </c>
      <c r="B1843" s="12" t="s">
        <v>1793</v>
      </c>
      <c r="C1843" s="24" t="s">
        <v>1784</v>
      </c>
      <c r="D1843" s="371">
        <v>61.5</v>
      </c>
      <c r="E1843" s="624">
        <v>4.84</v>
      </c>
      <c r="F1843" s="624">
        <f t="shared" si="52"/>
        <v>297.66</v>
      </c>
      <c r="G1843" s="624">
        <f t="shared" si="51"/>
        <v>297.66</v>
      </c>
      <c r="H1843" s="19"/>
    </row>
    <row r="1844" ht="24" customHeight="1" spans="1:8">
      <c r="A1844" s="443">
        <v>1840</v>
      </c>
      <c r="B1844" s="12" t="s">
        <v>1794</v>
      </c>
      <c r="C1844" s="24" t="s">
        <v>1784</v>
      </c>
      <c r="D1844" s="371">
        <v>50.8</v>
      </c>
      <c r="E1844" s="624">
        <v>4.84</v>
      </c>
      <c r="F1844" s="624">
        <f t="shared" si="52"/>
        <v>245.872</v>
      </c>
      <c r="G1844" s="624">
        <f t="shared" si="51"/>
        <v>245.87</v>
      </c>
      <c r="H1844" s="19"/>
    </row>
    <row r="1845" ht="24" customHeight="1" spans="1:8">
      <c r="A1845" s="443">
        <v>1841</v>
      </c>
      <c r="B1845" s="12" t="s">
        <v>1795</v>
      </c>
      <c r="C1845" s="24" t="s">
        <v>1784</v>
      </c>
      <c r="D1845" s="371">
        <v>121.2</v>
      </c>
      <c r="E1845" s="624">
        <v>4.84</v>
      </c>
      <c r="F1845" s="624">
        <f t="shared" si="52"/>
        <v>586.608</v>
      </c>
      <c r="G1845" s="624">
        <f t="shared" si="51"/>
        <v>586.61</v>
      </c>
      <c r="H1845" s="19"/>
    </row>
    <row r="1846" ht="24" customHeight="1" spans="1:8">
      <c r="A1846" s="443">
        <v>1842</v>
      </c>
      <c r="B1846" s="12" t="s">
        <v>1796</v>
      </c>
      <c r="C1846" s="24" t="s">
        <v>1784</v>
      </c>
      <c r="D1846" s="371">
        <v>16</v>
      </c>
      <c r="E1846" s="624">
        <v>4.84</v>
      </c>
      <c r="F1846" s="624">
        <f t="shared" si="52"/>
        <v>77.44</v>
      </c>
      <c r="G1846" s="624">
        <f t="shared" si="51"/>
        <v>77.44</v>
      </c>
      <c r="H1846" s="19"/>
    </row>
    <row r="1847" ht="24" customHeight="1" spans="1:8">
      <c r="A1847" s="443">
        <v>1843</v>
      </c>
      <c r="B1847" s="12" t="s">
        <v>243</v>
      </c>
      <c r="C1847" s="24" t="s">
        <v>1784</v>
      </c>
      <c r="D1847" s="371">
        <v>69</v>
      </c>
      <c r="E1847" s="624">
        <v>4.84</v>
      </c>
      <c r="F1847" s="624">
        <f t="shared" si="52"/>
        <v>333.96</v>
      </c>
      <c r="G1847" s="624">
        <f t="shared" si="51"/>
        <v>333.96</v>
      </c>
      <c r="H1847" s="19"/>
    </row>
    <row r="1848" ht="24" customHeight="1" spans="1:8">
      <c r="A1848" s="443">
        <v>1844</v>
      </c>
      <c r="B1848" s="12" t="s">
        <v>1797</v>
      </c>
      <c r="C1848" s="24" t="s">
        <v>1784</v>
      </c>
      <c r="D1848" s="371">
        <v>103.9</v>
      </c>
      <c r="E1848" s="624">
        <v>4.84</v>
      </c>
      <c r="F1848" s="624">
        <f t="shared" si="52"/>
        <v>502.876</v>
      </c>
      <c r="G1848" s="624">
        <f t="shared" si="51"/>
        <v>502.88</v>
      </c>
      <c r="H1848" s="19"/>
    </row>
    <row r="1849" ht="24" customHeight="1" spans="1:8">
      <c r="A1849" s="443">
        <v>1845</v>
      </c>
      <c r="B1849" s="12" t="s">
        <v>1798</v>
      </c>
      <c r="C1849" s="24" t="s">
        <v>1784</v>
      </c>
      <c r="D1849" s="371">
        <v>28.9</v>
      </c>
      <c r="E1849" s="624">
        <v>4.84</v>
      </c>
      <c r="F1849" s="624">
        <f t="shared" si="52"/>
        <v>139.876</v>
      </c>
      <c r="G1849" s="624">
        <f t="shared" si="51"/>
        <v>139.88</v>
      </c>
      <c r="H1849" s="19"/>
    </row>
    <row r="1850" ht="24" customHeight="1" spans="1:8">
      <c r="A1850" s="443">
        <v>1846</v>
      </c>
      <c r="B1850" s="12" t="s">
        <v>1799</v>
      </c>
      <c r="C1850" s="24" t="s">
        <v>1784</v>
      </c>
      <c r="D1850" s="371">
        <v>48.9</v>
      </c>
      <c r="E1850" s="624">
        <v>4.84</v>
      </c>
      <c r="F1850" s="624">
        <f t="shared" si="52"/>
        <v>236.676</v>
      </c>
      <c r="G1850" s="624">
        <f t="shared" si="51"/>
        <v>236.68</v>
      </c>
      <c r="H1850" s="19"/>
    </row>
    <row r="1851" ht="24" customHeight="1" spans="1:8">
      <c r="A1851" s="443">
        <v>1847</v>
      </c>
      <c r="B1851" s="12" t="s">
        <v>1800</v>
      </c>
      <c r="C1851" s="24" t="s">
        <v>1784</v>
      </c>
      <c r="D1851" s="371">
        <v>67.5</v>
      </c>
      <c r="E1851" s="624">
        <v>4.84</v>
      </c>
      <c r="F1851" s="624">
        <f t="shared" si="52"/>
        <v>326.7</v>
      </c>
      <c r="G1851" s="624">
        <f t="shared" si="51"/>
        <v>326.7</v>
      </c>
      <c r="H1851" s="19"/>
    </row>
    <row r="1852" ht="24" customHeight="1" spans="1:8">
      <c r="A1852" s="443">
        <v>1848</v>
      </c>
      <c r="B1852" s="12" t="s">
        <v>1801</v>
      </c>
      <c r="C1852" s="24" t="s">
        <v>1784</v>
      </c>
      <c r="D1852" s="371">
        <v>100.5</v>
      </c>
      <c r="E1852" s="624">
        <v>4.84</v>
      </c>
      <c r="F1852" s="624">
        <f t="shared" si="52"/>
        <v>486.42</v>
      </c>
      <c r="G1852" s="624">
        <f t="shared" si="51"/>
        <v>486.42</v>
      </c>
      <c r="H1852" s="19"/>
    </row>
    <row r="1853" ht="24" customHeight="1" spans="1:8">
      <c r="A1853" s="443">
        <v>1849</v>
      </c>
      <c r="B1853" s="12" t="s">
        <v>1802</v>
      </c>
      <c r="C1853" s="24" t="s">
        <v>1784</v>
      </c>
      <c r="D1853" s="371">
        <v>150.2</v>
      </c>
      <c r="E1853" s="624">
        <v>4.84</v>
      </c>
      <c r="F1853" s="624">
        <f t="shared" si="52"/>
        <v>726.968</v>
      </c>
      <c r="G1853" s="624">
        <f t="shared" si="51"/>
        <v>726.97</v>
      </c>
      <c r="H1853" s="19"/>
    </row>
    <row r="1854" ht="24" customHeight="1" spans="1:8">
      <c r="A1854" s="443">
        <v>1850</v>
      </c>
      <c r="B1854" s="12" t="s">
        <v>1803</v>
      </c>
      <c r="C1854" s="24" t="s">
        <v>1784</v>
      </c>
      <c r="D1854" s="371">
        <v>20.9</v>
      </c>
      <c r="E1854" s="624">
        <v>4.84</v>
      </c>
      <c r="F1854" s="624">
        <f t="shared" si="52"/>
        <v>101.156</v>
      </c>
      <c r="G1854" s="624">
        <f t="shared" si="51"/>
        <v>101.16</v>
      </c>
      <c r="H1854" s="19"/>
    </row>
    <row r="1855" ht="24" customHeight="1" spans="1:8">
      <c r="A1855" s="443">
        <v>1851</v>
      </c>
      <c r="B1855" s="12" t="s">
        <v>1804</v>
      </c>
      <c r="C1855" s="24" t="s">
        <v>1784</v>
      </c>
      <c r="D1855" s="371">
        <v>95</v>
      </c>
      <c r="E1855" s="624">
        <v>4.84</v>
      </c>
      <c r="F1855" s="624">
        <f t="shared" si="52"/>
        <v>459.8</v>
      </c>
      <c r="G1855" s="624">
        <f t="shared" si="51"/>
        <v>459.8</v>
      </c>
      <c r="H1855" s="19"/>
    </row>
    <row r="1856" ht="24" customHeight="1" spans="1:8">
      <c r="A1856" s="443">
        <v>1852</v>
      </c>
      <c r="B1856" s="12" t="s">
        <v>1805</v>
      </c>
      <c r="C1856" s="24" t="s">
        <v>1784</v>
      </c>
      <c r="D1856" s="371">
        <v>46</v>
      </c>
      <c r="E1856" s="624">
        <v>4.84</v>
      </c>
      <c r="F1856" s="624">
        <f t="shared" si="52"/>
        <v>222.64</v>
      </c>
      <c r="G1856" s="624">
        <f t="shared" si="51"/>
        <v>222.64</v>
      </c>
      <c r="H1856" s="19"/>
    </row>
    <row r="1857" ht="24" customHeight="1" spans="1:8">
      <c r="A1857" s="443">
        <v>1853</v>
      </c>
      <c r="B1857" s="12" t="s">
        <v>1806</v>
      </c>
      <c r="C1857" s="24" t="s">
        <v>1784</v>
      </c>
      <c r="D1857" s="371">
        <v>14</v>
      </c>
      <c r="E1857" s="624">
        <v>4.84</v>
      </c>
      <c r="F1857" s="624">
        <f t="shared" si="52"/>
        <v>67.76</v>
      </c>
      <c r="G1857" s="624">
        <f t="shared" si="51"/>
        <v>67.76</v>
      </c>
      <c r="H1857" s="19"/>
    </row>
    <row r="1858" ht="24" customHeight="1" spans="1:8">
      <c r="A1858" s="443">
        <v>1854</v>
      </c>
      <c r="B1858" s="12" t="s">
        <v>1807</v>
      </c>
      <c r="C1858" s="24" t="s">
        <v>1784</v>
      </c>
      <c r="D1858" s="371">
        <v>94.3</v>
      </c>
      <c r="E1858" s="624">
        <v>4.84</v>
      </c>
      <c r="F1858" s="624">
        <f t="shared" si="52"/>
        <v>456.412</v>
      </c>
      <c r="G1858" s="624">
        <f t="shared" si="51"/>
        <v>456.41</v>
      </c>
      <c r="H1858" s="19"/>
    </row>
    <row r="1859" ht="24" customHeight="1" spans="1:8">
      <c r="A1859" s="443">
        <v>1855</v>
      </c>
      <c r="B1859" s="12" t="s">
        <v>1807</v>
      </c>
      <c r="C1859" s="24" t="s">
        <v>1784</v>
      </c>
      <c r="D1859" s="371">
        <v>384.16</v>
      </c>
      <c r="E1859" s="624">
        <v>4.84</v>
      </c>
      <c r="F1859" s="624">
        <f t="shared" si="52"/>
        <v>1859.3344</v>
      </c>
      <c r="G1859" s="624">
        <f t="shared" si="51"/>
        <v>1859.33</v>
      </c>
      <c r="H1859" s="19"/>
    </row>
    <row r="1860" ht="24" customHeight="1" spans="1:8">
      <c r="A1860" s="443">
        <v>1856</v>
      </c>
      <c r="B1860" s="12" t="s">
        <v>1808</v>
      </c>
      <c r="C1860" s="24" t="s">
        <v>1809</v>
      </c>
      <c r="D1860" s="371">
        <v>93.3</v>
      </c>
      <c r="E1860" s="624">
        <v>4.84</v>
      </c>
      <c r="F1860" s="624">
        <f t="shared" si="52"/>
        <v>451.572</v>
      </c>
      <c r="G1860" s="624">
        <f t="shared" si="51"/>
        <v>451.57</v>
      </c>
      <c r="H1860" s="19"/>
    </row>
    <row r="1861" ht="24" customHeight="1" spans="1:8">
      <c r="A1861" s="443">
        <v>1857</v>
      </c>
      <c r="B1861" s="12" t="s">
        <v>1810</v>
      </c>
      <c r="C1861" s="24" t="s">
        <v>1809</v>
      </c>
      <c r="D1861" s="371">
        <v>103.3</v>
      </c>
      <c r="E1861" s="624">
        <v>4.84</v>
      </c>
      <c r="F1861" s="624">
        <f t="shared" si="52"/>
        <v>499.972</v>
      </c>
      <c r="G1861" s="624">
        <f t="shared" ref="G1861:G1924" si="53">ROUND(F1861,2)</f>
        <v>499.97</v>
      </c>
      <c r="H1861" s="19"/>
    </row>
    <row r="1862" ht="24" customHeight="1" spans="1:8">
      <c r="A1862" s="443">
        <v>1858</v>
      </c>
      <c r="B1862" s="12" t="s">
        <v>1811</v>
      </c>
      <c r="C1862" s="24" t="s">
        <v>1809</v>
      </c>
      <c r="D1862" s="371">
        <v>30</v>
      </c>
      <c r="E1862" s="624">
        <v>4.84</v>
      </c>
      <c r="F1862" s="624">
        <f t="shared" si="52"/>
        <v>145.2</v>
      </c>
      <c r="G1862" s="624">
        <f t="shared" si="53"/>
        <v>145.2</v>
      </c>
      <c r="H1862" s="19"/>
    </row>
    <row r="1863" ht="24" customHeight="1" spans="1:8">
      <c r="A1863" s="443">
        <v>1859</v>
      </c>
      <c r="B1863" s="12" t="s">
        <v>1812</v>
      </c>
      <c r="C1863" s="24" t="s">
        <v>1809</v>
      </c>
      <c r="D1863" s="371">
        <v>33.9</v>
      </c>
      <c r="E1863" s="624">
        <v>4.84</v>
      </c>
      <c r="F1863" s="624">
        <f t="shared" ref="F1863:F1926" si="54">D1863*E1863</f>
        <v>164.076</v>
      </c>
      <c r="G1863" s="624">
        <f t="shared" si="53"/>
        <v>164.08</v>
      </c>
      <c r="H1863" s="19"/>
    </row>
    <row r="1864" ht="24" customHeight="1" spans="1:8">
      <c r="A1864" s="443">
        <v>1860</v>
      </c>
      <c r="B1864" s="12" t="s">
        <v>1813</v>
      </c>
      <c r="C1864" s="24" t="s">
        <v>1809</v>
      </c>
      <c r="D1864" s="371">
        <v>19.8</v>
      </c>
      <c r="E1864" s="624">
        <v>4.84</v>
      </c>
      <c r="F1864" s="624">
        <f t="shared" si="54"/>
        <v>95.832</v>
      </c>
      <c r="G1864" s="624">
        <f t="shared" si="53"/>
        <v>95.83</v>
      </c>
      <c r="H1864" s="19"/>
    </row>
    <row r="1865" ht="24" customHeight="1" spans="1:8">
      <c r="A1865" s="443">
        <v>1861</v>
      </c>
      <c r="B1865" s="12" t="s">
        <v>1814</v>
      </c>
      <c r="C1865" s="24" t="s">
        <v>1809</v>
      </c>
      <c r="D1865" s="371">
        <v>44.3</v>
      </c>
      <c r="E1865" s="624">
        <v>4.84</v>
      </c>
      <c r="F1865" s="624">
        <f t="shared" si="54"/>
        <v>214.412</v>
      </c>
      <c r="G1865" s="624">
        <f t="shared" si="53"/>
        <v>214.41</v>
      </c>
      <c r="H1865" s="19"/>
    </row>
    <row r="1866" ht="24" customHeight="1" spans="1:8">
      <c r="A1866" s="443">
        <v>1862</v>
      </c>
      <c r="B1866" s="12" t="s">
        <v>1815</v>
      </c>
      <c r="C1866" s="24" t="s">
        <v>1809</v>
      </c>
      <c r="D1866" s="371">
        <v>20.1</v>
      </c>
      <c r="E1866" s="624">
        <v>4.84</v>
      </c>
      <c r="F1866" s="624">
        <f t="shared" si="54"/>
        <v>97.284</v>
      </c>
      <c r="G1866" s="624">
        <f t="shared" si="53"/>
        <v>97.28</v>
      </c>
      <c r="H1866" s="19"/>
    </row>
    <row r="1867" ht="24" customHeight="1" spans="1:8">
      <c r="A1867" s="443">
        <v>1863</v>
      </c>
      <c r="B1867" s="12" t="s">
        <v>1816</v>
      </c>
      <c r="C1867" s="24" t="s">
        <v>1809</v>
      </c>
      <c r="D1867" s="371">
        <v>43.3</v>
      </c>
      <c r="E1867" s="624">
        <v>4.84</v>
      </c>
      <c r="F1867" s="624">
        <f t="shared" si="54"/>
        <v>209.572</v>
      </c>
      <c r="G1867" s="624">
        <f t="shared" si="53"/>
        <v>209.57</v>
      </c>
      <c r="H1867" s="19"/>
    </row>
    <row r="1868" ht="24" customHeight="1" spans="1:8">
      <c r="A1868" s="443">
        <v>1864</v>
      </c>
      <c r="B1868" s="12" t="s">
        <v>1817</v>
      </c>
      <c r="C1868" s="24" t="s">
        <v>1809</v>
      </c>
      <c r="D1868" s="371">
        <v>72.5</v>
      </c>
      <c r="E1868" s="624">
        <v>4.84</v>
      </c>
      <c r="F1868" s="624">
        <f t="shared" si="54"/>
        <v>350.9</v>
      </c>
      <c r="G1868" s="624">
        <f t="shared" si="53"/>
        <v>350.9</v>
      </c>
      <c r="H1868" s="19"/>
    </row>
    <row r="1869" ht="24" customHeight="1" spans="1:8">
      <c r="A1869" s="443">
        <v>1865</v>
      </c>
      <c r="B1869" s="12" t="s">
        <v>1818</v>
      </c>
      <c r="C1869" s="24" t="s">
        <v>1809</v>
      </c>
      <c r="D1869" s="371">
        <v>14.5</v>
      </c>
      <c r="E1869" s="624">
        <v>4.84</v>
      </c>
      <c r="F1869" s="624">
        <f t="shared" si="54"/>
        <v>70.18</v>
      </c>
      <c r="G1869" s="624">
        <f t="shared" si="53"/>
        <v>70.18</v>
      </c>
      <c r="H1869" s="19"/>
    </row>
    <row r="1870" ht="24" customHeight="1" spans="1:8">
      <c r="A1870" s="443">
        <v>1866</v>
      </c>
      <c r="B1870" s="12" t="s">
        <v>1819</v>
      </c>
      <c r="C1870" s="24" t="s">
        <v>1809</v>
      </c>
      <c r="D1870" s="371">
        <v>75</v>
      </c>
      <c r="E1870" s="624">
        <v>4.84</v>
      </c>
      <c r="F1870" s="624">
        <f t="shared" si="54"/>
        <v>363</v>
      </c>
      <c r="G1870" s="624">
        <f t="shared" si="53"/>
        <v>363</v>
      </c>
      <c r="H1870" s="19"/>
    </row>
    <row r="1871" ht="24" customHeight="1" spans="1:8">
      <c r="A1871" s="443">
        <v>1867</v>
      </c>
      <c r="B1871" s="12" t="s">
        <v>1820</v>
      </c>
      <c r="C1871" s="24" t="s">
        <v>1809</v>
      </c>
      <c r="D1871" s="371">
        <v>100.2</v>
      </c>
      <c r="E1871" s="624">
        <v>4.84</v>
      </c>
      <c r="F1871" s="624">
        <f t="shared" si="54"/>
        <v>484.968</v>
      </c>
      <c r="G1871" s="624">
        <f t="shared" si="53"/>
        <v>484.97</v>
      </c>
      <c r="H1871" s="19"/>
    </row>
    <row r="1872" ht="24" customHeight="1" spans="1:8">
      <c r="A1872" s="443">
        <v>1868</v>
      </c>
      <c r="B1872" s="12" t="s">
        <v>1821</v>
      </c>
      <c r="C1872" s="24" t="s">
        <v>1809</v>
      </c>
      <c r="D1872" s="371">
        <v>30.3</v>
      </c>
      <c r="E1872" s="624">
        <v>4.84</v>
      </c>
      <c r="F1872" s="624">
        <f t="shared" si="54"/>
        <v>146.652</v>
      </c>
      <c r="G1872" s="624">
        <f t="shared" si="53"/>
        <v>146.65</v>
      </c>
      <c r="H1872" s="19"/>
    </row>
    <row r="1873" ht="24" customHeight="1" spans="1:8">
      <c r="A1873" s="443">
        <v>1869</v>
      </c>
      <c r="B1873" s="12" t="s">
        <v>1822</v>
      </c>
      <c r="C1873" s="24" t="s">
        <v>1809</v>
      </c>
      <c r="D1873" s="371">
        <v>36.1</v>
      </c>
      <c r="E1873" s="624">
        <v>4.84</v>
      </c>
      <c r="F1873" s="624">
        <f t="shared" si="54"/>
        <v>174.724</v>
      </c>
      <c r="G1873" s="624">
        <f t="shared" si="53"/>
        <v>174.72</v>
      </c>
      <c r="H1873" s="19"/>
    </row>
    <row r="1874" ht="24" customHeight="1" spans="1:8">
      <c r="A1874" s="443">
        <v>1870</v>
      </c>
      <c r="B1874" s="12" t="s">
        <v>1823</v>
      </c>
      <c r="C1874" s="24" t="s">
        <v>1809</v>
      </c>
      <c r="D1874" s="371">
        <v>16.7</v>
      </c>
      <c r="E1874" s="624">
        <v>4.84</v>
      </c>
      <c r="F1874" s="624">
        <f t="shared" si="54"/>
        <v>80.828</v>
      </c>
      <c r="G1874" s="624">
        <f t="shared" si="53"/>
        <v>80.83</v>
      </c>
      <c r="H1874" s="19"/>
    </row>
    <row r="1875" ht="24" customHeight="1" spans="1:8">
      <c r="A1875" s="443">
        <v>1871</v>
      </c>
      <c r="B1875" s="12" t="s">
        <v>1824</v>
      </c>
      <c r="C1875" s="24" t="s">
        <v>1809</v>
      </c>
      <c r="D1875" s="371">
        <v>41.1</v>
      </c>
      <c r="E1875" s="624">
        <v>4.84</v>
      </c>
      <c r="F1875" s="624">
        <f t="shared" si="54"/>
        <v>198.924</v>
      </c>
      <c r="G1875" s="624">
        <f t="shared" si="53"/>
        <v>198.92</v>
      </c>
      <c r="H1875" s="19"/>
    </row>
    <row r="1876" ht="24" customHeight="1" spans="1:8">
      <c r="A1876" s="443">
        <v>1872</v>
      </c>
      <c r="B1876" s="12" t="s">
        <v>1825</v>
      </c>
      <c r="C1876" s="24" t="s">
        <v>1809</v>
      </c>
      <c r="D1876" s="371">
        <v>15.8</v>
      </c>
      <c r="E1876" s="624">
        <v>4.84</v>
      </c>
      <c r="F1876" s="624">
        <f t="shared" si="54"/>
        <v>76.472</v>
      </c>
      <c r="G1876" s="624">
        <f t="shared" si="53"/>
        <v>76.47</v>
      </c>
      <c r="H1876" s="19"/>
    </row>
    <row r="1877" ht="24" customHeight="1" spans="1:8">
      <c r="A1877" s="443">
        <v>1873</v>
      </c>
      <c r="B1877" s="12" t="s">
        <v>1826</v>
      </c>
      <c r="C1877" s="24" t="s">
        <v>1809</v>
      </c>
      <c r="D1877" s="371">
        <v>45.7</v>
      </c>
      <c r="E1877" s="624">
        <v>4.84</v>
      </c>
      <c r="F1877" s="624">
        <f t="shared" si="54"/>
        <v>221.188</v>
      </c>
      <c r="G1877" s="624">
        <f t="shared" si="53"/>
        <v>221.19</v>
      </c>
      <c r="H1877" s="19"/>
    </row>
    <row r="1878" ht="24" customHeight="1" spans="1:8">
      <c r="A1878" s="443">
        <v>1874</v>
      </c>
      <c r="B1878" s="12" t="s">
        <v>1827</v>
      </c>
      <c r="C1878" s="24" t="s">
        <v>1809</v>
      </c>
      <c r="D1878" s="371">
        <v>36.9</v>
      </c>
      <c r="E1878" s="624">
        <v>4.84</v>
      </c>
      <c r="F1878" s="624">
        <f t="shared" si="54"/>
        <v>178.596</v>
      </c>
      <c r="G1878" s="624">
        <f t="shared" si="53"/>
        <v>178.6</v>
      </c>
      <c r="H1878" s="19"/>
    </row>
    <row r="1879" ht="24" customHeight="1" spans="1:8">
      <c r="A1879" s="443">
        <v>1875</v>
      </c>
      <c r="B1879" s="12" t="s">
        <v>1828</v>
      </c>
      <c r="C1879" s="24" t="s">
        <v>1809</v>
      </c>
      <c r="D1879" s="371">
        <v>14.7</v>
      </c>
      <c r="E1879" s="624">
        <v>4.84</v>
      </c>
      <c r="F1879" s="624">
        <f t="shared" si="54"/>
        <v>71.148</v>
      </c>
      <c r="G1879" s="624">
        <f t="shared" si="53"/>
        <v>71.15</v>
      </c>
      <c r="H1879" s="19"/>
    </row>
    <row r="1880" ht="24" customHeight="1" spans="1:8">
      <c r="A1880" s="443">
        <v>1876</v>
      </c>
      <c r="B1880" s="12" t="s">
        <v>1829</v>
      </c>
      <c r="C1880" s="24" t="s">
        <v>1809</v>
      </c>
      <c r="D1880" s="371">
        <v>49.8</v>
      </c>
      <c r="E1880" s="624">
        <v>4.84</v>
      </c>
      <c r="F1880" s="624">
        <f t="shared" si="54"/>
        <v>241.032</v>
      </c>
      <c r="G1880" s="624">
        <f t="shared" si="53"/>
        <v>241.03</v>
      </c>
      <c r="H1880" s="19"/>
    </row>
    <row r="1881" ht="24" customHeight="1" spans="1:8">
      <c r="A1881" s="443">
        <v>1877</v>
      </c>
      <c r="B1881" s="12" t="s">
        <v>1830</v>
      </c>
      <c r="C1881" s="24" t="s">
        <v>1809</v>
      </c>
      <c r="D1881" s="371">
        <v>60</v>
      </c>
      <c r="E1881" s="624">
        <v>4.84</v>
      </c>
      <c r="F1881" s="624">
        <f t="shared" si="54"/>
        <v>290.4</v>
      </c>
      <c r="G1881" s="624">
        <f t="shared" si="53"/>
        <v>290.4</v>
      </c>
      <c r="H1881" s="19"/>
    </row>
    <row r="1882" ht="24" customHeight="1" spans="1:8">
      <c r="A1882" s="443">
        <v>1878</v>
      </c>
      <c r="B1882" s="12" t="s">
        <v>1831</v>
      </c>
      <c r="C1882" s="24" t="s">
        <v>1809</v>
      </c>
      <c r="D1882" s="371">
        <v>49.2</v>
      </c>
      <c r="E1882" s="624">
        <v>4.84</v>
      </c>
      <c r="F1882" s="624">
        <f t="shared" si="54"/>
        <v>238.128</v>
      </c>
      <c r="G1882" s="624">
        <f t="shared" si="53"/>
        <v>238.13</v>
      </c>
      <c r="H1882" s="19"/>
    </row>
    <row r="1883" ht="24" customHeight="1" spans="1:8">
      <c r="A1883" s="443">
        <v>1879</v>
      </c>
      <c r="B1883" s="12" t="s">
        <v>1832</v>
      </c>
      <c r="C1883" s="24" t="s">
        <v>1809</v>
      </c>
      <c r="D1883" s="371">
        <v>17.3</v>
      </c>
      <c r="E1883" s="624">
        <v>4.84</v>
      </c>
      <c r="F1883" s="624">
        <f t="shared" si="54"/>
        <v>83.732</v>
      </c>
      <c r="G1883" s="624">
        <f t="shared" si="53"/>
        <v>83.73</v>
      </c>
      <c r="H1883" s="19"/>
    </row>
    <row r="1884" ht="24" customHeight="1" spans="1:8">
      <c r="A1884" s="443">
        <v>1880</v>
      </c>
      <c r="B1884" s="12" t="s">
        <v>1833</v>
      </c>
      <c r="C1884" s="24" t="s">
        <v>1809</v>
      </c>
      <c r="D1884" s="371">
        <v>93.5</v>
      </c>
      <c r="E1884" s="624">
        <v>4.84</v>
      </c>
      <c r="F1884" s="624">
        <f t="shared" si="54"/>
        <v>452.54</v>
      </c>
      <c r="G1884" s="624">
        <f t="shared" si="53"/>
        <v>452.54</v>
      </c>
      <c r="H1884" s="19"/>
    </row>
    <row r="1885" ht="24" customHeight="1" spans="1:8">
      <c r="A1885" s="443">
        <v>1881</v>
      </c>
      <c r="B1885" s="12" t="s">
        <v>1834</v>
      </c>
      <c r="C1885" s="24" t="s">
        <v>1809</v>
      </c>
      <c r="D1885" s="371">
        <v>66.5</v>
      </c>
      <c r="E1885" s="624">
        <v>4.84</v>
      </c>
      <c r="F1885" s="624">
        <f t="shared" si="54"/>
        <v>321.86</v>
      </c>
      <c r="G1885" s="624">
        <f t="shared" si="53"/>
        <v>321.86</v>
      </c>
      <c r="H1885" s="19"/>
    </row>
    <row r="1886" ht="24" customHeight="1" spans="1:8">
      <c r="A1886" s="443">
        <v>1882</v>
      </c>
      <c r="B1886" s="12" t="s">
        <v>1835</v>
      </c>
      <c r="C1886" s="24" t="s">
        <v>1809</v>
      </c>
      <c r="D1886" s="371">
        <v>118.7</v>
      </c>
      <c r="E1886" s="624">
        <v>4.84</v>
      </c>
      <c r="F1886" s="624">
        <f t="shared" si="54"/>
        <v>574.508</v>
      </c>
      <c r="G1886" s="624">
        <f t="shared" si="53"/>
        <v>574.51</v>
      </c>
      <c r="H1886" s="19"/>
    </row>
    <row r="1887" ht="24" customHeight="1" spans="1:8">
      <c r="A1887" s="443">
        <v>1883</v>
      </c>
      <c r="B1887" s="12" t="s">
        <v>1836</v>
      </c>
      <c r="C1887" s="24" t="s">
        <v>1837</v>
      </c>
      <c r="D1887" s="371">
        <v>2.5</v>
      </c>
      <c r="E1887" s="624">
        <v>4.84</v>
      </c>
      <c r="F1887" s="624">
        <f t="shared" si="54"/>
        <v>12.1</v>
      </c>
      <c r="G1887" s="624">
        <f t="shared" si="53"/>
        <v>12.1</v>
      </c>
      <c r="H1887" s="19"/>
    </row>
    <row r="1888" ht="24" customHeight="1" spans="1:8">
      <c r="A1888" s="443">
        <v>1884</v>
      </c>
      <c r="B1888" s="12" t="s">
        <v>1838</v>
      </c>
      <c r="C1888" s="24" t="s">
        <v>1837</v>
      </c>
      <c r="D1888" s="371">
        <v>273</v>
      </c>
      <c r="E1888" s="624">
        <v>4.84</v>
      </c>
      <c r="F1888" s="624">
        <f t="shared" si="54"/>
        <v>1321.32</v>
      </c>
      <c r="G1888" s="624">
        <f t="shared" si="53"/>
        <v>1321.32</v>
      </c>
      <c r="H1888" s="19"/>
    </row>
    <row r="1889" ht="24" customHeight="1" spans="1:8">
      <c r="A1889" s="443">
        <v>1885</v>
      </c>
      <c r="B1889" s="12" t="s">
        <v>1839</v>
      </c>
      <c r="C1889" s="24" t="s">
        <v>1837</v>
      </c>
      <c r="D1889" s="371">
        <v>380</v>
      </c>
      <c r="E1889" s="624">
        <v>4.84</v>
      </c>
      <c r="F1889" s="624">
        <f t="shared" si="54"/>
        <v>1839.2</v>
      </c>
      <c r="G1889" s="624">
        <f t="shared" si="53"/>
        <v>1839.2</v>
      </c>
      <c r="H1889" s="19"/>
    </row>
    <row r="1890" ht="24" customHeight="1" spans="1:8">
      <c r="A1890" s="443">
        <v>1886</v>
      </c>
      <c r="B1890" s="12" t="s">
        <v>1840</v>
      </c>
      <c r="C1890" s="24" t="s">
        <v>1837</v>
      </c>
      <c r="D1890" s="371">
        <v>12.76</v>
      </c>
      <c r="E1890" s="624">
        <v>4.84</v>
      </c>
      <c r="F1890" s="624">
        <f t="shared" si="54"/>
        <v>61.7584</v>
      </c>
      <c r="G1890" s="624">
        <f t="shared" si="53"/>
        <v>61.76</v>
      </c>
      <c r="H1890" s="19"/>
    </row>
    <row r="1891" ht="24" customHeight="1" spans="1:8">
      <c r="A1891" s="443">
        <v>1887</v>
      </c>
      <c r="B1891" s="12" t="s">
        <v>1841</v>
      </c>
      <c r="C1891" s="24" t="s">
        <v>1842</v>
      </c>
      <c r="D1891" s="371">
        <v>4.32</v>
      </c>
      <c r="E1891" s="624">
        <v>4.84</v>
      </c>
      <c r="F1891" s="624">
        <f t="shared" si="54"/>
        <v>20.9088</v>
      </c>
      <c r="G1891" s="624">
        <f t="shared" si="53"/>
        <v>20.91</v>
      </c>
      <c r="H1891" s="19"/>
    </row>
    <row r="1892" ht="24" customHeight="1" spans="1:8">
      <c r="A1892" s="443">
        <v>1888</v>
      </c>
      <c r="B1892" s="12" t="s">
        <v>1843</v>
      </c>
      <c r="C1892" s="24" t="s">
        <v>1842</v>
      </c>
      <c r="D1892" s="371">
        <v>10.74</v>
      </c>
      <c r="E1892" s="624">
        <v>4.84</v>
      </c>
      <c r="F1892" s="624">
        <f t="shared" si="54"/>
        <v>51.9816</v>
      </c>
      <c r="G1892" s="624">
        <f t="shared" si="53"/>
        <v>51.98</v>
      </c>
      <c r="H1892" s="19"/>
    </row>
    <row r="1893" ht="24" customHeight="1" spans="1:8">
      <c r="A1893" s="443">
        <v>1889</v>
      </c>
      <c r="B1893" s="12" t="s">
        <v>1844</v>
      </c>
      <c r="C1893" s="24" t="s">
        <v>1842</v>
      </c>
      <c r="D1893" s="371">
        <v>10.62</v>
      </c>
      <c r="E1893" s="624">
        <v>4.84</v>
      </c>
      <c r="F1893" s="624">
        <f t="shared" si="54"/>
        <v>51.4008</v>
      </c>
      <c r="G1893" s="624">
        <f t="shared" si="53"/>
        <v>51.4</v>
      </c>
      <c r="H1893" s="19"/>
    </row>
    <row r="1894" ht="24" customHeight="1" spans="1:8">
      <c r="A1894" s="443">
        <v>1890</v>
      </c>
      <c r="B1894" s="12" t="s">
        <v>1845</v>
      </c>
      <c r="C1894" s="24" t="s">
        <v>1837</v>
      </c>
      <c r="D1894" s="371">
        <v>6</v>
      </c>
      <c r="E1894" s="624">
        <v>4.84</v>
      </c>
      <c r="F1894" s="624">
        <f t="shared" si="54"/>
        <v>29.04</v>
      </c>
      <c r="G1894" s="624">
        <f t="shared" si="53"/>
        <v>29.04</v>
      </c>
      <c r="H1894" s="19"/>
    </row>
    <row r="1895" ht="24" customHeight="1" spans="1:8">
      <c r="A1895" s="443">
        <v>1891</v>
      </c>
      <c r="B1895" s="12" t="s">
        <v>1846</v>
      </c>
      <c r="C1895" s="24" t="s">
        <v>1837</v>
      </c>
      <c r="D1895" s="371">
        <v>330</v>
      </c>
      <c r="E1895" s="624">
        <v>4.84</v>
      </c>
      <c r="F1895" s="624">
        <f t="shared" si="54"/>
        <v>1597.2</v>
      </c>
      <c r="G1895" s="624">
        <f t="shared" si="53"/>
        <v>1597.2</v>
      </c>
      <c r="H1895" s="19"/>
    </row>
    <row r="1896" ht="24" customHeight="1" spans="1:8">
      <c r="A1896" s="443">
        <v>1892</v>
      </c>
      <c r="B1896" s="12" t="s">
        <v>1847</v>
      </c>
      <c r="C1896" s="12" t="s">
        <v>1848</v>
      </c>
      <c r="D1896" s="371">
        <v>1.7</v>
      </c>
      <c r="E1896" s="14">
        <v>4.84</v>
      </c>
      <c r="F1896" s="14">
        <f t="shared" si="54"/>
        <v>8.228</v>
      </c>
      <c r="G1896" s="624">
        <f t="shared" si="53"/>
        <v>8.23</v>
      </c>
      <c r="H1896" s="19"/>
    </row>
    <row r="1897" ht="24" customHeight="1" spans="1:8">
      <c r="A1897" s="443">
        <v>1893</v>
      </c>
      <c r="B1897" s="12" t="s">
        <v>1849</v>
      </c>
      <c r="C1897" s="12" t="s">
        <v>1848</v>
      </c>
      <c r="D1897" s="371">
        <v>17.5</v>
      </c>
      <c r="E1897" s="14">
        <v>4.84</v>
      </c>
      <c r="F1897" s="14">
        <f t="shared" si="54"/>
        <v>84.7</v>
      </c>
      <c r="G1897" s="624">
        <f t="shared" si="53"/>
        <v>84.7</v>
      </c>
      <c r="H1897" s="19"/>
    </row>
    <row r="1898" ht="24" customHeight="1" spans="1:8">
      <c r="A1898" s="443">
        <v>1894</v>
      </c>
      <c r="B1898" s="12" t="s">
        <v>1850</v>
      </c>
      <c r="C1898" s="12" t="s">
        <v>1848</v>
      </c>
      <c r="D1898" s="371">
        <v>22</v>
      </c>
      <c r="E1898" s="14">
        <v>4.84</v>
      </c>
      <c r="F1898" s="14">
        <f t="shared" si="54"/>
        <v>106.48</v>
      </c>
      <c r="G1898" s="624">
        <f t="shared" si="53"/>
        <v>106.48</v>
      </c>
      <c r="H1898" s="19"/>
    </row>
    <row r="1899" ht="24" customHeight="1" spans="1:8">
      <c r="A1899" s="443">
        <v>1895</v>
      </c>
      <c r="B1899" s="12" t="s">
        <v>1851</v>
      </c>
      <c r="C1899" s="12" t="s">
        <v>1848</v>
      </c>
      <c r="D1899" s="371">
        <v>26.5</v>
      </c>
      <c r="E1899" s="14">
        <v>4.84</v>
      </c>
      <c r="F1899" s="14">
        <f t="shared" si="54"/>
        <v>128.26</v>
      </c>
      <c r="G1899" s="624">
        <f t="shared" si="53"/>
        <v>128.26</v>
      </c>
      <c r="H1899" s="19"/>
    </row>
    <row r="1900" ht="24" customHeight="1" spans="1:8">
      <c r="A1900" s="443">
        <v>1896</v>
      </c>
      <c r="B1900" s="12" t="s">
        <v>1852</v>
      </c>
      <c r="C1900" s="12" t="s">
        <v>1848</v>
      </c>
      <c r="D1900" s="371">
        <v>10</v>
      </c>
      <c r="E1900" s="14">
        <v>4.84</v>
      </c>
      <c r="F1900" s="14">
        <f t="shared" si="54"/>
        <v>48.4</v>
      </c>
      <c r="G1900" s="624">
        <f t="shared" si="53"/>
        <v>48.4</v>
      </c>
      <c r="H1900" s="19"/>
    </row>
    <row r="1901" ht="24" customHeight="1" spans="1:8">
      <c r="A1901" s="443">
        <v>1897</v>
      </c>
      <c r="B1901" s="12" t="s">
        <v>1853</v>
      </c>
      <c r="C1901" s="12" t="s">
        <v>1848</v>
      </c>
      <c r="D1901" s="371">
        <v>13.4</v>
      </c>
      <c r="E1901" s="14">
        <v>4.84</v>
      </c>
      <c r="F1901" s="14">
        <f t="shared" si="54"/>
        <v>64.856</v>
      </c>
      <c r="G1901" s="624">
        <f t="shared" si="53"/>
        <v>64.86</v>
      </c>
      <c r="H1901" s="19"/>
    </row>
    <row r="1902" ht="24" customHeight="1" spans="1:8">
      <c r="A1902" s="443">
        <v>1898</v>
      </c>
      <c r="B1902" s="12" t="s">
        <v>1854</v>
      </c>
      <c r="C1902" s="12" t="s">
        <v>1848</v>
      </c>
      <c r="D1902" s="371">
        <v>13</v>
      </c>
      <c r="E1902" s="14">
        <v>4.84</v>
      </c>
      <c r="F1902" s="14">
        <f t="shared" si="54"/>
        <v>62.92</v>
      </c>
      <c r="G1902" s="624">
        <f t="shared" si="53"/>
        <v>62.92</v>
      </c>
      <c r="H1902" s="19"/>
    </row>
    <row r="1903" ht="24" customHeight="1" spans="1:8">
      <c r="A1903" s="443">
        <v>1899</v>
      </c>
      <c r="B1903" s="12" t="s">
        <v>1855</v>
      </c>
      <c r="C1903" s="12" t="s">
        <v>1848</v>
      </c>
      <c r="D1903" s="371">
        <v>27.13</v>
      </c>
      <c r="E1903" s="14">
        <v>4.84</v>
      </c>
      <c r="F1903" s="14">
        <f t="shared" si="54"/>
        <v>131.3092</v>
      </c>
      <c r="G1903" s="624">
        <f t="shared" si="53"/>
        <v>131.31</v>
      </c>
      <c r="H1903" s="19"/>
    </row>
    <row r="1904" ht="24" customHeight="1" spans="1:8">
      <c r="A1904" s="443">
        <v>1900</v>
      </c>
      <c r="B1904" s="12" t="s">
        <v>1856</v>
      </c>
      <c r="C1904" s="12" t="s">
        <v>1848</v>
      </c>
      <c r="D1904" s="371">
        <v>40.6</v>
      </c>
      <c r="E1904" s="14">
        <v>4.84</v>
      </c>
      <c r="F1904" s="14">
        <f t="shared" si="54"/>
        <v>196.504</v>
      </c>
      <c r="G1904" s="624">
        <f t="shared" si="53"/>
        <v>196.5</v>
      </c>
      <c r="H1904" s="19"/>
    </row>
    <row r="1905" ht="24" customHeight="1" spans="1:8">
      <c r="A1905" s="443">
        <v>1901</v>
      </c>
      <c r="B1905" s="12" t="s">
        <v>1857</v>
      </c>
      <c r="C1905" s="12" t="s">
        <v>1848</v>
      </c>
      <c r="D1905" s="371">
        <v>1</v>
      </c>
      <c r="E1905" s="14">
        <v>4.84</v>
      </c>
      <c r="F1905" s="14">
        <f t="shared" si="54"/>
        <v>4.84</v>
      </c>
      <c r="G1905" s="624">
        <f t="shared" si="53"/>
        <v>4.84</v>
      </c>
      <c r="H1905" s="19"/>
    </row>
    <row r="1906" ht="24" customHeight="1" spans="1:8">
      <c r="A1906" s="443">
        <v>1902</v>
      </c>
      <c r="B1906" s="12" t="s">
        <v>1858</v>
      </c>
      <c r="C1906" s="12" t="s">
        <v>1848</v>
      </c>
      <c r="D1906" s="371">
        <v>54</v>
      </c>
      <c r="E1906" s="14">
        <v>4.84</v>
      </c>
      <c r="F1906" s="14">
        <f t="shared" si="54"/>
        <v>261.36</v>
      </c>
      <c r="G1906" s="624">
        <f t="shared" si="53"/>
        <v>261.36</v>
      </c>
      <c r="H1906" s="19"/>
    </row>
    <row r="1907" ht="24" customHeight="1" spans="1:8">
      <c r="A1907" s="443">
        <v>1903</v>
      </c>
      <c r="B1907" s="12" t="s">
        <v>1859</v>
      </c>
      <c r="C1907" s="12" t="s">
        <v>1848</v>
      </c>
      <c r="D1907" s="371">
        <v>12</v>
      </c>
      <c r="E1907" s="14">
        <v>4.84</v>
      </c>
      <c r="F1907" s="14">
        <f t="shared" si="54"/>
        <v>58.08</v>
      </c>
      <c r="G1907" s="624">
        <f t="shared" si="53"/>
        <v>58.08</v>
      </c>
      <c r="H1907" s="19"/>
    </row>
    <row r="1908" ht="24" customHeight="1" spans="1:8">
      <c r="A1908" s="443">
        <v>1904</v>
      </c>
      <c r="B1908" s="12" t="s">
        <v>1860</v>
      </c>
      <c r="C1908" s="12" t="s">
        <v>1848</v>
      </c>
      <c r="D1908" s="371">
        <v>33</v>
      </c>
      <c r="E1908" s="14">
        <v>4.84</v>
      </c>
      <c r="F1908" s="14">
        <f t="shared" si="54"/>
        <v>159.72</v>
      </c>
      <c r="G1908" s="624">
        <f t="shared" si="53"/>
        <v>159.72</v>
      </c>
      <c r="H1908" s="19"/>
    </row>
    <row r="1909" ht="24" customHeight="1" spans="1:8">
      <c r="A1909" s="443">
        <v>1905</v>
      </c>
      <c r="B1909" s="12" t="s">
        <v>1861</v>
      </c>
      <c r="C1909" s="12" t="s">
        <v>1848</v>
      </c>
      <c r="D1909" s="371">
        <v>26.6</v>
      </c>
      <c r="E1909" s="14">
        <v>4.84</v>
      </c>
      <c r="F1909" s="14">
        <f t="shared" si="54"/>
        <v>128.744</v>
      </c>
      <c r="G1909" s="624">
        <f t="shared" si="53"/>
        <v>128.74</v>
      </c>
      <c r="H1909" s="19"/>
    </row>
    <row r="1910" ht="24" customHeight="1" spans="1:8">
      <c r="A1910" s="443">
        <v>1906</v>
      </c>
      <c r="B1910" s="12" t="s">
        <v>1862</v>
      </c>
      <c r="C1910" s="12" t="s">
        <v>1848</v>
      </c>
      <c r="D1910" s="371">
        <v>22</v>
      </c>
      <c r="E1910" s="14">
        <v>4.84</v>
      </c>
      <c r="F1910" s="14">
        <f t="shared" si="54"/>
        <v>106.48</v>
      </c>
      <c r="G1910" s="624">
        <f t="shared" si="53"/>
        <v>106.48</v>
      </c>
      <c r="H1910" s="19"/>
    </row>
    <row r="1911" ht="24" customHeight="1" spans="1:8">
      <c r="A1911" s="443">
        <v>1907</v>
      </c>
      <c r="B1911" s="12" t="s">
        <v>1863</v>
      </c>
      <c r="C1911" s="12" t="s">
        <v>1848</v>
      </c>
      <c r="D1911" s="371">
        <v>17</v>
      </c>
      <c r="E1911" s="14">
        <v>4.84</v>
      </c>
      <c r="F1911" s="14">
        <f t="shared" si="54"/>
        <v>82.28</v>
      </c>
      <c r="G1911" s="624">
        <f t="shared" si="53"/>
        <v>82.28</v>
      </c>
      <c r="H1911" s="19"/>
    </row>
    <row r="1912" ht="24" customHeight="1" spans="1:8">
      <c r="A1912" s="443">
        <v>1908</v>
      </c>
      <c r="B1912" s="12" t="s">
        <v>1864</v>
      </c>
      <c r="C1912" s="12" t="s">
        <v>1848</v>
      </c>
      <c r="D1912" s="371">
        <v>14</v>
      </c>
      <c r="E1912" s="14">
        <v>4.84</v>
      </c>
      <c r="F1912" s="14">
        <f t="shared" si="54"/>
        <v>67.76</v>
      </c>
      <c r="G1912" s="624">
        <f t="shared" si="53"/>
        <v>67.76</v>
      </c>
      <c r="H1912" s="19"/>
    </row>
    <row r="1913" ht="24" customHeight="1" spans="1:8">
      <c r="A1913" s="443">
        <v>1909</v>
      </c>
      <c r="B1913" s="12" t="s">
        <v>1865</v>
      </c>
      <c r="C1913" s="12" t="s">
        <v>1848</v>
      </c>
      <c r="D1913" s="371">
        <v>30</v>
      </c>
      <c r="E1913" s="14">
        <v>4.84</v>
      </c>
      <c r="F1913" s="14">
        <f t="shared" si="54"/>
        <v>145.2</v>
      </c>
      <c r="G1913" s="624">
        <f t="shared" si="53"/>
        <v>145.2</v>
      </c>
      <c r="H1913" s="19"/>
    </row>
    <row r="1914" ht="24" customHeight="1" spans="1:8">
      <c r="A1914" s="443">
        <v>1910</v>
      </c>
      <c r="B1914" s="12" t="s">
        <v>1866</v>
      </c>
      <c r="C1914" s="12" t="s">
        <v>1848</v>
      </c>
      <c r="D1914" s="371">
        <v>23</v>
      </c>
      <c r="E1914" s="14">
        <v>4.84</v>
      </c>
      <c r="F1914" s="14">
        <f t="shared" si="54"/>
        <v>111.32</v>
      </c>
      <c r="G1914" s="624">
        <f t="shared" si="53"/>
        <v>111.32</v>
      </c>
      <c r="H1914" s="19"/>
    </row>
    <row r="1915" ht="24" customHeight="1" spans="1:8">
      <c r="A1915" s="443">
        <v>1911</v>
      </c>
      <c r="B1915" s="12" t="s">
        <v>1867</v>
      </c>
      <c r="C1915" s="12" t="s">
        <v>1848</v>
      </c>
      <c r="D1915" s="371">
        <v>41</v>
      </c>
      <c r="E1915" s="14">
        <v>4.84</v>
      </c>
      <c r="F1915" s="14">
        <f t="shared" si="54"/>
        <v>198.44</v>
      </c>
      <c r="G1915" s="624">
        <f t="shared" si="53"/>
        <v>198.44</v>
      </c>
      <c r="H1915" s="19"/>
    </row>
    <row r="1916" ht="24" customHeight="1" spans="1:8">
      <c r="A1916" s="443">
        <v>1912</v>
      </c>
      <c r="B1916" s="12" t="s">
        <v>1868</v>
      </c>
      <c r="C1916" s="12" t="s">
        <v>1848</v>
      </c>
      <c r="D1916" s="371">
        <v>9.82</v>
      </c>
      <c r="E1916" s="14">
        <v>4.84</v>
      </c>
      <c r="F1916" s="14">
        <f t="shared" si="54"/>
        <v>47.5288</v>
      </c>
      <c r="G1916" s="624">
        <f t="shared" si="53"/>
        <v>47.53</v>
      </c>
      <c r="H1916" s="19"/>
    </row>
    <row r="1917" ht="24" customHeight="1" spans="1:8">
      <c r="A1917" s="443">
        <v>1913</v>
      </c>
      <c r="B1917" s="12" t="s">
        <v>1869</v>
      </c>
      <c r="C1917" s="12" t="s">
        <v>1848</v>
      </c>
      <c r="D1917" s="371">
        <v>3.8</v>
      </c>
      <c r="E1917" s="14">
        <v>4.84</v>
      </c>
      <c r="F1917" s="14">
        <f t="shared" si="54"/>
        <v>18.392</v>
      </c>
      <c r="G1917" s="624">
        <f t="shared" si="53"/>
        <v>18.39</v>
      </c>
      <c r="H1917" s="19"/>
    </row>
    <row r="1918" ht="24" customHeight="1" spans="1:8">
      <c r="A1918" s="443">
        <v>1914</v>
      </c>
      <c r="B1918" s="12" t="s">
        <v>1870</v>
      </c>
      <c r="C1918" s="12" t="s">
        <v>1848</v>
      </c>
      <c r="D1918" s="371">
        <v>40</v>
      </c>
      <c r="E1918" s="14">
        <v>4.84</v>
      </c>
      <c r="F1918" s="14">
        <f t="shared" si="54"/>
        <v>193.6</v>
      </c>
      <c r="G1918" s="624">
        <f t="shared" si="53"/>
        <v>193.6</v>
      </c>
      <c r="H1918" s="19"/>
    </row>
    <row r="1919" ht="24" customHeight="1" spans="1:8">
      <c r="A1919" s="443">
        <v>1915</v>
      </c>
      <c r="B1919" s="12" t="s">
        <v>1871</v>
      </c>
      <c r="C1919" s="12" t="s">
        <v>1848</v>
      </c>
      <c r="D1919" s="371">
        <v>30.24</v>
      </c>
      <c r="E1919" s="14">
        <v>4.84</v>
      </c>
      <c r="F1919" s="14">
        <f t="shared" si="54"/>
        <v>146.3616</v>
      </c>
      <c r="G1919" s="624">
        <f t="shared" si="53"/>
        <v>146.36</v>
      </c>
      <c r="H1919" s="19"/>
    </row>
    <row r="1920" ht="24" customHeight="1" spans="1:8">
      <c r="A1920" s="443">
        <v>1916</v>
      </c>
      <c r="B1920" s="12" t="s">
        <v>1872</v>
      </c>
      <c r="C1920" s="12" t="s">
        <v>1848</v>
      </c>
      <c r="D1920" s="371">
        <v>28.5</v>
      </c>
      <c r="E1920" s="14">
        <v>4.84</v>
      </c>
      <c r="F1920" s="14">
        <f t="shared" si="54"/>
        <v>137.94</v>
      </c>
      <c r="G1920" s="624">
        <f t="shared" si="53"/>
        <v>137.94</v>
      </c>
      <c r="H1920" s="19"/>
    </row>
    <row r="1921" ht="24" customHeight="1" spans="1:8">
      <c r="A1921" s="443">
        <v>1917</v>
      </c>
      <c r="B1921" s="12" t="s">
        <v>1873</v>
      </c>
      <c r="C1921" s="12" t="s">
        <v>1848</v>
      </c>
      <c r="D1921" s="371">
        <v>41</v>
      </c>
      <c r="E1921" s="14">
        <v>4.84</v>
      </c>
      <c r="F1921" s="14">
        <f t="shared" si="54"/>
        <v>198.44</v>
      </c>
      <c r="G1921" s="624">
        <f t="shared" si="53"/>
        <v>198.44</v>
      </c>
      <c r="H1921" s="19"/>
    </row>
    <row r="1922" ht="24" customHeight="1" spans="1:8">
      <c r="A1922" s="443">
        <v>1918</v>
      </c>
      <c r="B1922" s="12" t="s">
        <v>1874</v>
      </c>
      <c r="C1922" s="12" t="s">
        <v>1848</v>
      </c>
      <c r="D1922" s="371">
        <v>12</v>
      </c>
      <c r="E1922" s="14">
        <v>4.84</v>
      </c>
      <c r="F1922" s="14">
        <f t="shared" si="54"/>
        <v>58.08</v>
      </c>
      <c r="G1922" s="624">
        <f t="shared" si="53"/>
        <v>58.08</v>
      </c>
      <c r="H1922" s="19"/>
    </row>
    <row r="1923" ht="24" customHeight="1" spans="1:8">
      <c r="A1923" s="443">
        <v>1919</v>
      </c>
      <c r="B1923" s="12" t="s">
        <v>1875</v>
      </c>
      <c r="C1923" s="12" t="s">
        <v>1848</v>
      </c>
      <c r="D1923" s="371">
        <v>7</v>
      </c>
      <c r="E1923" s="14">
        <v>4.84</v>
      </c>
      <c r="F1923" s="14">
        <f t="shared" si="54"/>
        <v>33.88</v>
      </c>
      <c r="G1923" s="624">
        <f t="shared" si="53"/>
        <v>33.88</v>
      </c>
      <c r="H1923" s="19"/>
    </row>
    <row r="1924" ht="24" customHeight="1" spans="1:8">
      <c r="A1924" s="443">
        <v>1920</v>
      </c>
      <c r="B1924" s="12" t="s">
        <v>1876</v>
      </c>
      <c r="C1924" s="12" t="s">
        <v>1848</v>
      </c>
      <c r="D1924" s="371">
        <v>43.44</v>
      </c>
      <c r="E1924" s="14">
        <v>4.84</v>
      </c>
      <c r="F1924" s="14">
        <f t="shared" si="54"/>
        <v>210.2496</v>
      </c>
      <c r="G1924" s="624">
        <f t="shared" si="53"/>
        <v>210.25</v>
      </c>
      <c r="H1924" s="19"/>
    </row>
    <row r="1925" ht="24" customHeight="1" spans="1:8">
      <c r="A1925" s="443">
        <v>1921</v>
      </c>
      <c r="B1925" s="142" t="s">
        <v>1877</v>
      </c>
      <c r="C1925" s="12" t="s">
        <v>1848</v>
      </c>
      <c r="D1925" s="371">
        <v>2.61</v>
      </c>
      <c r="E1925" s="14">
        <v>4.84</v>
      </c>
      <c r="F1925" s="14">
        <f t="shared" si="54"/>
        <v>12.6324</v>
      </c>
      <c r="G1925" s="624">
        <f t="shared" ref="G1925:G1988" si="55">ROUND(F1925,2)</f>
        <v>12.63</v>
      </c>
      <c r="H1925" s="19"/>
    </row>
    <row r="1926" ht="24" customHeight="1" spans="1:8">
      <c r="A1926" s="443">
        <v>1922</v>
      </c>
      <c r="B1926" s="12" t="s">
        <v>1878</v>
      </c>
      <c r="C1926" s="12" t="s">
        <v>1848</v>
      </c>
      <c r="D1926" s="371">
        <v>7</v>
      </c>
      <c r="E1926" s="14">
        <v>4.84</v>
      </c>
      <c r="F1926" s="14">
        <f t="shared" si="54"/>
        <v>33.88</v>
      </c>
      <c r="G1926" s="624">
        <f t="shared" si="55"/>
        <v>33.88</v>
      </c>
      <c r="H1926" s="19"/>
    </row>
    <row r="1927" ht="24" customHeight="1" spans="1:8">
      <c r="A1927" s="443">
        <v>1923</v>
      </c>
      <c r="B1927" s="12" t="s">
        <v>1879</v>
      </c>
      <c r="C1927" s="12" t="s">
        <v>1880</v>
      </c>
      <c r="D1927" s="371">
        <v>75.8</v>
      </c>
      <c r="E1927" s="14">
        <v>4.84</v>
      </c>
      <c r="F1927" s="14">
        <f t="shared" ref="F1927:F1990" si="56">D1927*E1927</f>
        <v>366.872</v>
      </c>
      <c r="G1927" s="624">
        <f t="shared" si="55"/>
        <v>366.87</v>
      </c>
      <c r="H1927" s="19"/>
    </row>
    <row r="1928" ht="24" customHeight="1" spans="1:8">
      <c r="A1928" s="443">
        <v>1924</v>
      </c>
      <c r="B1928" s="12" t="s">
        <v>1881</v>
      </c>
      <c r="C1928" s="12" t="s">
        <v>1880</v>
      </c>
      <c r="D1928" s="371">
        <v>61</v>
      </c>
      <c r="E1928" s="14">
        <v>4.84</v>
      </c>
      <c r="F1928" s="14">
        <f t="shared" si="56"/>
        <v>295.24</v>
      </c>
      <c r="G1928" s="624">
        <f t="shared" si="55"/>
        <v>295.24</v>
      </c>
      <c r="H1928" s="19"/>
    </row>
    <row r="1929" ht="24" customHeight="1" spans="1:8">
      <c r="A1929" s="443">
        <v>1925</v>
      </c>
      <c r="B1929" s="12" t="s">
        <v>1882</v>
      </c>
      <c r="C1929" s="12" t="s">
        <v>1880</v>
      </c>
      <c r="D1929" s="371">
        <v>24</v>
      </c>
      <c r="E1929" s="14">
        <v>4.84</v>
      </c>
      <c r="F1929" s="14">
        <f t="shared" si="56"/>
        <v>116.16</v>
      </c>
      <c r="G1929" s="624">
        <f t="shared" si="55"/>
        <v>116.16</v>
      </c>
      <c r="H1929" s="19"/>
    </row>
    <row r="1930" ht="24" customHeight="1" spans="1:8">
      <c r="A1930" s="443">
        <v>1926</v>
      </c>
      <c r="B1930" s="12" t="s">
        <v>1883</v>
      </c>
      <c r="C1930" s="12" t="s">
        <v>1880</v>
      </c>
      <c r="D1930" s="371">
        <v>8.5</v>
      </c>
      <c r="E1930" s="14">
        <v>4.84</v>
      </c>
      <c r="F1930" s="14">
        <f t="shared" si="56"/>
        <v>41.14</v>
      </c>
      <c r="G1930" s="624">
        <f t="shared" si="55"/>
        <v>41.14</v>
      </c>
      <c r="H1930" s="19"/>
    </row>
    <row r="1931" ht="24" customHeight="1" spans="1:8">
      <c r="A1931" s="443">
        <v>1927</v>
      </c>
      <c r="B1931" s="12" t="s">
        <v>1884</v>
      </c>
      <c r="C1931" s="12" t="s">
        <v>1880</v>
      </c>
      <c r="D1931" s="371">
        <v>66</v>
      </c>
      <c r="E1931" s="14">
        <v>4.84</v>
      </c>
      <c r="F1931" s="14">
        <f t="shared" si="56"/>
        <v>319.44</v>
      </c>
      <c r="G1931" s="624">
        <f t="shared" si="55"/>
        <v>319.44</v>
      </c>
      <c r="H1931" s="19"/>
    </row>
    <row r="1932" ht="24" customHeight="1" spans="1:8">
      <c r="A1932" s="443">
        <v>1928</v>
      </c>
      <c r="B1932" s="12" t="s">
        <v>1885</v>
      </c>
      <c r="C1932" s="12" t="s">
        <v>1880</v>
      </c>
      <c r="D1932" s="371">
        <v>25</v>
      </c>
      <c r="E1932" s="14">
        <v>4.84</v>
      </c>
      <c r="F1932" s="14">
        <f t="shared" si="56"/>
        <v>121</v>
      </c>
      <c r="G1932" s="624">
        <f t="shared" si="55"/>
        <v>121</v>
      </c>
      <c r="H1932" s="19"/>
    </row>
    <row r="1933" ht="24" customHeight="1" spans="1:8">
      <c r="A1933" s="443">
        <v>1929</v>
      </c>
      <c r="B1933" s="12" t="s">
        <v>1886</v>
      </c>
      <c r="C1933" s="12" t="s">
        <v>1880</v>
      </c>
      <c r="D1933" s="371">
        <v>5.5</v>
      </c>
      <c r="E1933" s="14">
        <v>4.84</v>
      </c>
      <c r="F1933" s="14">
        <f t="shared" si="56"/>
        <v>26.62</v>
      </c>
      <c r="G1933" s="624">
        <f t="shared" si="55"/>
        <v>26.62</v>
      </c>
      <c r="H1933" s="19"/>
    </row>
    <row r="1934" ht="24" customHeight="1" spans="1:8">
      <c r="A1934" s="443">
        <v>1930</v>
      </c>
      <c r="B1934" s="12" t="s">
        <v>1887</v>
      </c>
      <c r="C1934" s="12" t="s">
        <v>1880</v>
      </c>
      <c r="D1934" s="371">
        <v>13.5</v>
      </c>
      <c r="E1934" s="14">
        <v>4.84</v>
      </c>
      <c r="F1934" s="14">
        <f t="shared" si="56"/>
        <v>65.34</v>
      </c>
      <c r="G1934" s="624">
        <f t="shared" si="55"/>
        <v>65.34</v>
      </c>
      <c r="H1934" s="19"/>
    </row>
    <row r="1935" ht="24" customHeight="1" spans="1:8">
      <c r="A1935" s="443">
        <v>1931</v>
      </c>
      <c r="B1935" s="12" t="s">
        <v>1888</v>
      </c>
      <c r="C1935" s="12" t="s">
        <v>1880</v>
      </c>
      <c r="D1935" s="371">
        <v>13.5</v>
      </c>
      <c r="E1935" s="14">
        <v>4.84</v>
      </c>
      <c r="F1935" s="14">
        <f t="shared" si="56"/>
        <v>65.34</v>
      </c>
      <c r="G1935" s="624">
        <f t="shared" si="55"/>
        <v>65.34</v>
      </c>
      <c r="H1935" s="19"/>
    </row>
    <row r="1936" ht="24" customHeight="1" spans="1:8">
      <c r="A1936" s="443">
        <v>1932</v>
      </c>
      <c r="B1936" s="12" t="s">
        <v>1889</v>
      </c>
      <c r="C1936" s="12" t="s">
        <v>1880</v>
      </c>
      <c r="D1936" s="371">
        <v>22.46</v>
      </c>
      <c r="E1936" s="14">
        <v>4.84</v>
      </c>
      <c r="F1936" s="14">
        <f t="shared" si="56"/>
        <v>108.7064</v>
      </c>
      <c r="G1936" s="624">
        <f t="shared" si="55"/>
        <v>108.71</v>
      </c>
      <c r="H1936" s="19"/>
    </row>
    <row r="1937" ht="24" customHeight="1" spans="1:8">
      <c r="A1937" s="443">
        <v>1933</v>
      </c>
      <c r="B1937" s="12" t="s">
        <v>1890</v>
      </c>
      <c r="C1937" s="12" t="s">
        <v>1880</v>
      </c>
      <c r="D1937" s="371">
        <v>50</v>
      </c>
      <c r="E1937" s="14">
        <v>4.84</v>
      </c>
      <c r="F1937" s="14">
        <f t="shared" si="56"/>
        <v>242</v>
      </c>
      <c r="G1937" s="624">
        <f t="shared" si="55"/>
        <v>242</v>
      </c>
      <c r="H1937" s="19"/>
    </row>
    <row r="1938" ht="24" customHeight="1" spans="1:8">
      <c r="A1938" s="443">
        <v>1934</v>
      </c>
      <c r="B1938" s="12" t="s">
        <v>1891</v>
      </c>
      <c r="C1938" s="12" t="s">
        <v>1880</v>
      </c>
      <c r="D1938" s="371">
        <v>14.6</v>
      </c>
      <c r="E1938" s="14">
        <v>4.84</v>
      </c>
      <c r="F1938" s="14">
        <f t="shared" si="56"/>
        <v>70.664</v>
      </c>
      <c r="G1938" s="624">
        <f t="shared" si="55"/>
        <v>70.66</v>
      </c>
      <c r="H1938" s="19"/>
    </row>
    <row r="1939" ht="24" customHeight="1" spans="1:8">
      <c r="A1939" s="443">
        <v>1935</v>
      </c>
      <c r="B1939" s="12" t="s">
        <v>1892</v>
      </c>
      <c r="C1939" s="12" t="s">
        <v>1880</v>
      </c>
      <c r="D1939" s="371">
        <v>15.3</v>
      </c>
      <c r="E1939" s="14">
        <v>4.84</v>
      </c>
      <c r="F1939" s="14">
        <f t="shared" si="56"/>
        <v>74.052</v>
      </c>
      <c r="G1939" s="624">
        <f t="shared" si="55"/>
        <v>74.05</v>
      </c>
      <c r="H1939" s="19"/>
    </row>
    <row r="1940" ht="24" customHeight="1" spans="1:8">
      <c r="A1940" s="443">
        <v>1936</v>
      </c>
      <c r="B1940" s="12" t="s">
        <v>1893</v>
      </c>
      <c r="C1940" s="12" t="s">
        <v>1880</v>
      </c>
      <c r="D1940" s="371">
        <v>31.7</v>
      </c>
      <c r="E1940" s="14">
        <v>4.84</v>
      </c>
      <c r="F1940" s="14">
        <f t="shared" si="56"/>
        <v>153.428</v>
      </c>
      <c r="G1940" s="624">
        <f t="shared" si="55"/>
        <v>153.43</v>
      </c>
      <c r="H1940" s="19"/>
    </row>
    <row r="1941" ht="24" customHeight="1" spans="1:8">
      <c r="A1941" s="443">
        <v>1937</v>
      </c>
      <c r="B1941" s="12" t="s">
        <v>1894</v>
      </c>
      <c r="C1941" s="12" t="s">
        <v>1880</v>
      </c>
      <c r="D1941" s="371">
        <v>18</v>
      </c>
      <c r="E1941" s="14">
        <v>4.84</v>
      </c>
      <c r="F1941" s="14">
        <f t="shared" si="56"/>
        <v>87.12</v>
      </c>
      <c r="G1941" s="624">
        <f t="shared" si="55"/>
        <v>87.12</v>
      </c>
      <c r="H1941" s="19"/>
    </row>
    <row r="1942" ht="24" customHeight="1" spans="1:8">
      <c r="A1942" s="443">
        <v>1938</v>
      </c>
      <c r="B1942" s="12" t="s">
        <v>1895</v>
      </c>
      <c r="C1942" s="12" t="s">
        <v>1880</v>
      </c>
      <c r="D1942" s="371">
        <v>58</v>
      </c>
      <c r="E1942" s="14">
        <v>4.84</v>
      </c>
      <c r="F1942" s="14">
        <f t="shared" si="56"/>
        <v>280.72</v>
      </c>
      <c r="G1942" s="624">
        <f t="shared" si="55"/>
        <v>280.72</v>
      </c>
      <c r="H1942" s="19"/>
    </row>
    <row r="1943" ht="24" customHeight="1" spans="1:8">
      <c r="A1943" s="443">
        <v>1939</v>
      </c>
      <c r="B1943" s="12" t="s">
        <v>1896</v>
      </c>
      <c r="C1943" s="12" t="s">
        <v>1880</v>
      </c>
      <c r="D1943" s="371">
        <v>32.61</v>
      </c>
      <c r="E1943" s="14">
        <v>4.84</v>
      </c>
      <c r="F1943" s="14">
        <f t="shared" si="56"/>
        <v>157.8324</v>
      </c>
      <c r="G1943" s="624">
        <f t="shared" si="55"/>
        <v>157.83</v>
      </c>
      <c r="H1943" s="19"/>
    </row>
    <row r="1944" ht="24" customHeight="1" spans="1:8">
      <c r="A1944" s="443">
        <v>1940</v>
      </c>
      <c r="B1944" s="12" t="s">
        <v>1897</v>
      </c>
      <c r="C1944" s="12" t="s">
        <v>1880</v>
      </c>
      <c r="D1944" s="371">
        <v>16.7</v>
      </c>
      <c r="E1944" s="14">
        <v>4.84</v>
      </c>
      <c r="F1944" s="14">
        <f t="shared" si="56"/>
        <v>80.828</v>
      </c>
      <c r="G1944" s="624">
        <f t="shared" si="55"/>
        <v>80.83</v>
      </c>
      <c r="H1944" s="19"/>
    </row>
    <row r="1945" ht="24" customHeight="1" spans="1:8">
      <c r="A1945" s="443">
        <v>1941</v>
      </c>
      <c r="B1945" s="12" t="s">
        <v>1898</v>
      </c>
      <c r="C1945" s="12" t="s">
        <v>1880</v>
      </c>
      <c r="D1945" s="371">
        <v>24.5</v>
      </c>
      <c r="E1945" s="14">
        <v>4.84</v>
      </c>
      <c r="F1945" s="14">
        <f t="shared" si="56"/>
        <v>118.58</v>
      </c>
      <c r="G1945" s="624">
        <f t="shared" si="55"/>
        <v>118.58</v>
      </c>
      <c r="H1945" s="19"/>
    </row>
    <row r="1946" ht="24" customHeight="1" spans="1:8">
      <c r="A1946" s="443">
        <v>1942</v>
      </c>
      <c r="B1946" s="12" t="s">
        <v>1899</v>
      </c>
      <c r="C1946" s="12" t="s">
        <v>1880</v>
      </c>
      <c r="D1946" s="371">
        <v>12.5</v>
      </c>
      <c r="E1946" s="14">
        <v>4.84</v>
      </c>
      <c r="F1946" s="14">
        <f t="shared" si="56"/>
        <v>60.5</v>
      </c>
      <c r="G1946" s="624">
        <f t="shared" si="55"/>
        <v>60.5</v>
      </c>
      <c r="H1946" s="19"/>
    </row>
    <row r="1947" ht="24" customHeight="1" spans="1:8">
      <c r="A1947" s="443">
        <v>1943</v>
      </c>
      <c r="B1947" s="12" t="s">
        <v>1900</v>
      </c>
      <c r="C1947" s="12" t="s">
        <v>1880</v>
      </c>
      <c r="D1947" s="371">
        <v>55.5</v>
      </c>
      <c r="E1947" s="14">
        <v>4.84</v>
      </c>
      <c r="F1947" s="14">
        <f t="shared" si="56"/>
        <v>268.62</v>
      </c>
      <c r="G1947" s="624">
        <f t="shared" si="55"/>
        <v>268.62</v>
      </c>
      <c r="H1947" s="19"/>
    </row>
    <row r="1948" ht="24" customHeight="1" spans="1:8">
      <c r="A1948" s="443">
        <v>1944</v>
      </c>
      <c r="B1948" s="12" t="s">
        <v>1901</v>
      </c>
      <c r="C1948" s="12" t="s">
        <v>1880</v>
      </c>
      <c r="D1948" s="371">
        <v>4.8</v>
      </c>
      <c r="E1948" s="14">
        <v>4.84</v>
      </c>
      <c r="F1948" s="14">
        <f t="shared" si="56"/>
        <v>23.232</v>
      </c>
      <c r="G1948" s="624">
        <f t="shared" si="55"/>
        <v>23.23</v>
      </c>
      <c r="H1948" s="19"/>
    </row>
    <row r="1949" ht="24" customHeight="1" spans="1:8">
      <c r="A1949" s="443">
        <v>1945</v>
      </c>
      <c r="B1949" s="12" t="s">
        <v>1902</v>
      </c>
      <c r="C1949" s="12" t="s">
        <v>1903</v>
      </c>
      <c r="D1949" s="371">
        <v>34.26</v>
      </c>
      <c r="E1949" s="14">
        <v>4.84</v>
      </c>
      <c r="F1949" s="14">
        <f t="shared" si="56"/>
        <v>165.8184</v>
      </c>
      <c r="G1949" s="624">
        <f t="shared" si="55"/>
        <v>165.82</v>
      </c>
      <c r="H1949" s="19"/>
    </row>
    <row r="1950" ht="24" customHeight="1" spans="1:8">
      <c r="A1950" s="443">
        <v>1946</v>
      </c>
      <c r="B1950" s="12" t="s">
        <v>1904</v>
      </c>
      <c r="C1950" s="12" t="s">
        <v>1903</v>
      </c>
      <c r="D1950" s="371">
        <v>12.86</v>
      </c>
      <c r="E1950" s="14">
        <v>4.84</v>
      </c>
      <c r="F1950" s="14">
        <f t="shared" si="56"/>
        <v>62.2424</v>
      </c>
      <c r="G1950" s="624">
        <f t="shared" si="55"/>
        <v>62.24</v>
      </c>
      <c r="H1950" s="19"/>
    </row>
    <row r="1951" ht="24" customHeight="1" spans="1:8">
      <c r="A1951" s="443">
        <v>1947</v>
      </c>
      <c r="B1951" s="12" t="s">
        <v>1905</v>
      </c>
      <c r="C1951" s="12" t="s">
        <v>1903</v>
      </c>
      <c r="D1951" s="371">
        <v>26.29</v>
      </c>
      <c r="E1951" s="14">
        <v>4.84</v>
      </c>
      <c r="F1951" s="14">
        <f t="shared" si="56"/>
        <v>127.2436</v>
      </c>
      <c r="G1951" s="624">
        <f t="shared" si="55"/>
        <v>127.24</v>
      </c>
      <c r="H1951" s="19"/>
    </row>
    <row r="1952" ht="24" customHeight="1" spans="1:8">
      <c r="A1952" s="443">
        <v>1948</v>
      </c>
      <c r="B1952" s="12" t="s">
        <v>1906</v>
      </c>
      <c r="C1952" s="12" t="s">
        <v>1903</v>
      </c>
      <c r="D1952" s="371">
        <v>5.76</v>
      </c>
      <c r="E1952" s="14">
        <v>4.84</v>
      </c>
      <c r="F1952" s="14">
        <f t="shared" si="56"/>
        <v>27.8784</v>
      </c>
      <c r="G1952" s="624">
        <f t="shared" si="55"/>
        <v>27.88</v>
      </c>
      <c r="H1952" s="19"/>
    </row>
    <row r="1953" ht="24" customHeight="1" spans="1:8">
      <c r="A1953" s="443">
        <v>1949</v>
      </c>
      <c r="B1953" s="12" t="s">
        <v>294</v>
      </c>
      <c r="C1953" s="12" t="s">
        <v>1903</v>
      </c>
      <c r="D1953" s="371">
        <v>13.71</v>
      </c>
      <c r="E1953" s="14">
        <v>4.84</v>
      </c>
      <c r="F1953" s="14">
        <f t="shared" si="56"/>
        <v>66.3564</v>
      </c>
      <c r="G1953" s="624">
        <f t="shared" si="55"/>
        <v>66.36</v>
      </c>
      <c r="H1953" s="19"/>
    </row>
    <row r="1954" ht="24" customHeight="1" spans="1:8">
      <c r="A1954" s="443">
        <v>1950</v>
      </c>
      <c r="B1954" s="12" t="s">
        <v>1907</v>
      </c>
      <c r="C1954" s="12" t="s">
        <v>1903</v>
      </c>
      <c r="D1954" s="371">
        <v>10.68</v>
      </c>
      <c r="E1954" s="14">
        <v>4.84</v>
      </c>
      <c r="F1954" s="14">
        <f t="shared" si="56"/>
        <v>51.6912</v>
      </c>
      <c r="G1954" s="624">
        <f t="shared" si="55"/>
        <v>51.69</v>
      </c>
      <c r="H1954" s="19"/>
    </row>
    <row r="1955" ht="24" customHeight="1" spans="1:8">
      <c r="A1955" s="443">
        <v>1951</v>
      </c>
      <c r="B1955" s="12" t="s">
        <v>1908</v>
      </c>
      <c r="C1955" s="12" t="s">
        <v>1903</v>
      </c>
      <c r="D1955" s="371">
        <v>6.63</v>
      </c>
      <c r="E1955" s="14">
        <v>4.84</v>
      </c>
      <c r="F1955" s="14">
        <f t="shared" si="56"/>
        <v>32.0892</v>
      </c>
      <c r="G1955" s="624">
        <f t="shared" si="55"/>
        <v>32.09</v>
      </c>
      <c r="H1955" s="19"/>
    </row>
    <row r="1956" ht="24" customHeight="1" spans="1:8">
      <c r="A1956" s="443">
        <v>1952</v>
      </c>
      <c r="B1956" s="12" t="s">
        <v>1909</v>
      </c>
      <c r="C1956" s="12" t="s">
        <v>1903</v>
      </c>
      <c r="D1956" s="371">
        <v>9.71</v>
      </c>
      <c r="E1956" s="14">
        <v>4.84</v>
      </c>
      <c r="F1956" s="14">
        <f t="shared" si="56"/>
        <v>46.9964</v>
      </c>
      <c r="G1956" s="624">
        <f t="shared" si="55"/>
        <v>47</v>
      </c>
      <c r="H1956" s="19"/>
    </row>
    <row r="1957" ht="24" customHeight="1" spans="1:8">
      <c r="A1957" s="443">
        <v>1953</v>
      </c>
      <c r="B1957" s="12" t="s">
        <v>1910</v>
      </c>
      <c r="C1957" s="12" t="s">
        <v>1903</v>
      </c>
      <c r="D1957" s="371">
        <v>8.51</v>
      </c>
      <c r="E1957" s="14">
        <v>4.84</v>
      </c>
      <c r="F1957" s="14">
        <f t="shared" si="56"/>
        <v>41.1884</v>
      </c>
      <c r="G1957" s="624">
        <f t="shared" si="55"/>
        <v>41.19</v>
      </c>
      <c r="H1957" s="19"/>
    </row>
    <row r="1958" ht="24" customHeight="1" spans="1:8">
      <c r="A1958" s="443">
        <v>1954</v>
      </c>
      <c r="B1958" s="12" t="s">
        <v>1911</v>
      </c>
      <c r="C1958" s="12" t="s">
        <v>1903</v>
      </c>
      <c r="D1958" s="371">
        <v>40.69</v>
      </c>
      <c r="E1958" s="14">
        <v>4.84</v>
      </c>
      <c r="F1958" s="14">
        <f t="shared" si="56"/>
        <v>196.9396</v>
      </c>
      <c r="G1958" s="624">
        <f t="shared" si="55"/>
        <v>196.94</v>
      </c>
      <c r="H1958" s="19"/>
    </row>
    <row r="1959" ht="24" customHeight="1" spans="1:8">
      <c r="A1959" s="443">
        <v>1955</v>
      </c>
      <c r="B1959" s="12" t="s">
        <v>1912</v>
      </c>
      <c r="C1959" s="12" t="s">
        <v>1903</v>
      </c>
      <c r="D1959" s="371">
        <v>22.41</v>
      </c>
      <c r="E1959" s="14">
        <v>4.84</v>
      </c>
      <c r="F1959" s="14">
        <f t="shared" si="56"/>
        <v>108.4644</v>
      </c>
      <c r="G1959" s="624">
        <f t="shared" si="55"/>
        <v>108.46</v>
      </c>
      <c r="H1959" s="19"/>
    </row>
    <row r="1960" ht="24" customHeight="1" spans="1:8">
      <c r="A1960" s="443">
        <v>1956</v>
      </c>
      <c r="B1960" s="12" t="s">
        <v>1913</v>
      </c>
      <c r="C1960" s="12" t="s">
        <v>1903</v>
      </c>
      <c r="D1960" s="371">
        <v>29.45</v>
      </c>
      <c r="E1960" s="14">
        <v>4.84</v>
      </c>
      <c r="F1960" s="14">
        <f t="shared" si="56"/>
        <v>142.538</v>
      </c>
      <c r="G1960" s="624">
        <f t="shared" si="55"/>
        <v>142.54</v>
      </c>
      <c r="H1960" s="19"/>
    </row>
    <row r="1961" ht="24" customHeight="1" spans="1:8">
      <c r="A1961" s="443">
        <v>1957</v>
      </c>
      <c r="B1961" s="12" t="s">
        <v>1914</v>
      </c>
      <c r="C1961" s="12" t="s">
        <v>1903</v>
      </c>
      <c r="D1961" s="371">
        <v>41.98</v>
      </c>
      <c r="E1961" s="14">
        <v>4.84</v>
      </c>
      <c r="F1961" s="14">
        <f t="shared" si="56"/>
        <v>203.1832</v>
      </c>
      <c r="G1961" s="624">
        <f t="shared" si="55"/>
        <v>203.18</v>
      </c>
      <c r="H1961" s="19"/>
    </row>
    <row r="1962" ht="24" customHeight="1" spans="1:8">
      <c r="A1962" s="443">
        <v>1958</v>
      </c>
      <c r="B1962" s="12" t="s">
        <v>1915</v>
      </c>
      <c r="C1962" s="12" t="s">
        <v>1903</v>
      </c>
      <c r="D1962" s="371">
        <v>17.46</v>
      </c>
      <c r="E1962" s="14">
        <v>4.84</v>
      </c>
      <c r="F1962" s="14">
        <f t="shared" si="56"/>
        <v>84.5064</v>
      </c>
      <c r="G1962" s="624">
        <f t="shared" si="55"/>
        <v>84.51</v>
      </c>
      <c r="H1962" s="19"/>
    </row>
    <row r="1963" ht="24" customHeight="1" spans="1:8">
      <c r="A1963" s="443">
        <v>1959</v>
      </c>
      <c r="B1963" s="12" t="s">
        <v>1916</v>
      </c>
      <c r="C1963" s="12" t="s">
        <v>1903</v>
      </c>
      <c r="D1963" s="371">
        <v>32.24</v>
      </c>
      <c r="E1963" s="14">
        <v>4.84</v>
      </c>
      <c r="F1963" s="14">
        <f t="shared" si="56"/>
        <v>156.0416</v>
      </c>
      <c r="G1963" s="624">
        <f t="shared" si="55"/>
        <v>156.04</v>
      </c>
      <c r="H1963" s="19"/>
    </row>
    <row r="1964" ht="24" customHeight="1" spans="1:8">
      <c r="A1964" s="443">
        <v>1960</v>
      </c>
      <c r="B1964" s="12" t="s">
        <v>1917</v>
      </c>
      <c r="C1964" s="12" t="s">
        <v>1903</v>
      </c>
      <c r="D1964" s="371">
        <v>36.13</v>
      </c>
      <c r="E1964" s="14">
        <v>4.84</v>
      </c>
      <c r="F1964" s="14">
        <f t="shared" si="56"/>
        <v>174.8692</v>
      </c>
      <c r="G1964" s="624">
        <f t="shared" si="55"/>
        <v>174.87</v>
      </c>
      <c r="H1964" s="19"/>
    </row>
    <row r="1965" ht="24" customHeight="1" spans="1:8">
      <c r="A1965" s="443">
        <v>1961</v>
      </c>
      <c r="B1965" s="12" t="s">
        <v>1918</v>
      </c>
      <c r="C1965" s="12" t="s">
        <v>1903</v>
      </c>
      <c r="D1965" s="371">
        <v>26.43</v>
      </c>
      <c r="E1965" s="14">
        <v>4.84</v>
      </c>
      <c r="F1965" s="14">
        <f t="shared" si="56"/>
        <v>127.9212</v>
      </c>
      <c r="G1965" s="624">
        <f t="shared" si="55"/>
        <v>127.92</v>
      </c>
      <c r="H1965" s="19"/>
    </row>
    <row r="1966" ht="24" customHeight="1" spans="1:8">
      <c r="A1966" s="443">
        <v>1962</v>
      </c>
      <c r="B1966" s="12" t="s">
        <v>837</v>
      </c>
      <c r="C1966" s="12" t="s">
        <v>1903</v>
      </c>
      <c r="D1966" s="371">
        <v>12.54</v>
      </c>
      <c r="E1966" s="14">
        <v>4.84</v>
      </c>
      <c r="F1966" s="14">
        <f t="shared" si="56"/>
        <v>60.6936</v>
      </c>
      <c r="G1966" s="624">
        <f t="shared" si="55"/>
        <v>60.69</v>
      </c>
      <c r="H1966" s="19"/>
    </row>
    <row r="1967" ht="24" customHeight="1" spans="1:8">
      <c r="A1967" s="443">
        <v>1963</v>
      </c>
      <c r="B1967" s="12" t="s">
        <v>1919</v>
      </c>
      <c r="C1967" s="12" t="s">
        <v>1903</v>
      </c>
      <c r="D1967" s="371">
        <v>27.06</v>
      </c>
      <c r="E1967" s="14">
        <v>4.84</v>
      </c>
      <c r="F1967" s="14">
        <f t="shared" si="56"/>
        <v>130.9704</v>
      </c>
      <c r="G1967" s="624">
        <f t="shared" si="55"/>
        <v>130.97</v>
      </c>
      <c r="H1967" s="19"/>
    </row>
    <row r="1968" ht="24" customHeight="1" spans="1:8">
      <c r="A1968" s="443">
        <v>1964</v>
      </c>
      <c r="B1968" s="12" t="s">
        <v>1920</v>
      </c>
      <c r="C1968" s="12" t="s">
        <v>1903</v>
      </c>
      <c r="D1968" s="371">
        <v>21.83</v>
      </c>
      <c r="E1968" s="14">
        <v>4.84</v>
      </c>
      <c r="F1968" s="14">
        <f t="shared" si="56"/>
        <v>105.6572</v>
      </c>
      <c r="G1968" s="624">
        <f t="shared" si="55"/>
        <v>105.66</v>
      </c>
      <c r="H1968" s="19"/>
    </row>
    <row r="1969" ht="24" customHeight="1" spans="1:8">
      <c r="A1969" s="443">
        <v>1965</v>
      </c>
      <c r="B1969" s="12" t="s">
        <v>1921</v>
      </c>
      <c r="C1969" s="12" t="s">
        <v>1903</v>
      </c>
      <c r="D1969" s="371">
        <v>16.71</v>
      </c>
      <c r="E1969" s="14">
        <v>4.84</v>
      </c>
      <c r="F1969" s="14">
        <f t="shared" si="56"/>
        <v>80.8764</v>
      </c>
      <c r="G1969" s="624">
        <f t="shared" si="55"/>
        <v>80.88</v>
      </c>
      <c r="H1969" s="19"/>
    </row>
    <row r="1970" ht="24" customHeight="1" spans="1:8">
      <c r="A1970" s="443">
        <v>1966</v>
      </c>
      <c r="B1970" s="12" t="s">
        <v>315</v>
      </c>
      <c r="C1970" s="12" t="s">
        <v>1903</v>
      </c>
      <c r="D1970" s="371">
        <v>27.3</v>
      </c>
      <c r="E1970" s="14">
        <v>4.84</v>
      </c>
      <c r="F1970" s="14">
        <f t="shared" si="56"/>
        <v>132.132</v>
      </c>
      <c r="G1970" s="624">
        <f t="shared" si="55"/>
        <v>132.13</v>
      </c>
      <c r="H1970" s="19"/>
    </row>
    <row r="1971" ht="24" customHeight="1" spans="1:8">
      <c r="A1971" s="443">
        <v>1967</v>
      </c>
      <c r="B1971" s="12" t="s">
        <v>1922</v>
      </c>
      <c r="C1971" s="12" t="s">
        <v>1903</v>
      </c>
      <c r="D1971" s="371">
        <v>15.17</v>
      </c>
      <c r="E1971" s="14">
        <v>4.84</v>
      </c>
      <c r="F1971" s="14">
        <f t="shared" si="56"/>
        <v>73.4228</v>
      </c>
      <c r="G1971" s="624">
        <f t="shared" si="55"/>
        <v>73.42</v>
      </c>
      <c r="H1971" s="19"/>
    </row>
    <row r="1972" ht="24" customHeight="1" spans="1:8">
      <c r="A1972" s="443">
        <v>1968</v>
      </c>
      <c r="B1972" s="12" t="s">
        <v>1923</v>
      </c>
      <c r="C1972" s="12" t="s">
        <v>1903</v>
      </c>
      <c r="D1972" s="371">
        <v>26</v>
      </c>
      <c r="E1972" s="14">
        <v>4.84</v>
      </c>
      <c r="F1972" s="14">
        <f t="shared" si="56"/>
        <v>125.84</v>
      </c>
      <c r="G1972" s="624">
        <f t="shared" si="55"/>
        <v>125.84</v>
      </c>
      <c r="H1972" s="19"/>
    </row>
    <row r="1973" ht="24" customHeight="1" spans="1:8">
      <c r="A1973" s="443">
        <v>1969</v>
      </c>
      <c r="B1973" s="12" t="s">
        <v>1924</v>
      </c>
      <c r="C1973" s="12" t="s">
        <v>1903</v>
      </c>
      <c r="D1973" s="371">
        <v>45.32</v>
      </c>
      <c r="E1973" s="14">
        <v>4.84</v>
      </c>
      <c r="F1973" s="14">
        <f t="shared" si="56"/>
        <v>219.3488</v>
      </c>
      <c r="G1973" s="624">
        <f t="shared" si="55"/>
        <v>219.35</v>
      </c>
      <c r="H1973" s="19"/>
    </row>
    <row r="1974" ht="24" customHeight="1" spans="1:8">
      <c r="A1974" s="443">
        <v>1970</v>
      </c>
      <c r="B1974" s="12" t="s">
        <v>1925</v>
      </c>
      <c r="C1974" s="12" t="s">
        <v>1903</v>
      </c>
      <c r="D1974" s="371">
        <v>27.52</v>
      </c>
      <c r="E1974" s="14">
        <v>4.84</v>
      </c>
      <c r="F1974" s="14">
        <f t="shared" si="56"/>
        <v>133.1968</v>
      </c>
      <c r="G1974" s="624">
        <f t="shared" si="55"/>
        <v>133.2</v>
      </c>
      <c r="H1974" s="19"/>
    </row>
    <row r="1975" ht="24" customHeight="1" spans="1:8">
      <c r="A1975" s="443">
        <v>1971</v>
      </c>
      <c r="B1975" s="12" t="s">
        <v>1926</v>
      </c>
      <c r="C1975" s="12" t="s">
        <v>1903</v>
      </c>
      <c r="D1975" s="371">
        <v>29.25</v>
      </c>
      <c r="E1975" s="14">
        <v>4.84</v>
      </c>
      <c r="F1975" s="14">
        <f t="shared" si="56"/>
        <v>141.57</v>
      </c>
      <c r="G1975" s="624">
        <f t="shared" si="55"/>
        <v>141.57</v>
      </c>
      <c r="H1975" s="19"/>
    </row>
    <row r="1976" ht="24" customHeight="1" spans="1:8">
      <c r="A1976" s="443">
        <v>1972</v>
      </c>
      <c r="B1976" s="12" t="s">
        <v>1927</v>
      </c>
      <c r="C1976" s="12" t="s">
        <v>1928</v>
      </c>
      <c r="D1976" s="371">
        <v>11.13</v>
      </c>
      <c r="E1976" s="14">
        <v>4.84</v>
      </c>
      <c r="F1976" s="14">
        <f t="shared" si="56"/>
        <v>53.8692</v>
      </c>
      <c r="G1976" s="624">
        <f t="shared" si="55"/>
        <v>53.87</v>
      </c>
      <c r="H1976" s="19"/>
    </row>
    <row r="1977" ht="24" customHeight="1" spans="1:8">
      <c r="A1977" s="443">
        <v>1973</v>
      </c>
      <c r="B1977" s="12" t="s">
        <v>1929</v>
      </c>
      <c r="C1977" s="12" t="s">
        <v>1928</v>
      </c>
      <c r="D1977" s="371">
        <v>17.11</v>
      </c>
      <c r="E1977" s="14">
        <v>4.84</v>
      </c>
      <c r="F1977" s="14">
        <f t="shared" si="56"/>
        <v>82.8124</v>
      </c>
      <c r="G1977" s="624">
        <f t="shared" si="55"/>
        <v>82.81</v>
      </c>
      <c r="H1977" s="19"/>
    </row>
    <row r="1978" ht="24" customHeight="1" spans="1:8">
      <c r="A1978" s="443">
        <v>1974</v>
      </c>
      <c r="B1978" s="12" t="s">
        <v>1930</v>
      </c>
      <c r="C1978" s="12" t="s">
        <v>1928</v>
      </c>
      <c r="D1978" s="371">
        <v>11.48</v>
      </c>
      <c r="E1978" s="14">
        <v>4.84</v>
      </c>
      <c r="F1978" s="14">
        <f t="shared" si="56"/>
        <v>55.5632</v>
      </c>
      <c r="G1978" s="624">
        <f t="shared" si="55"/>
        <v>55.56</v>
      </c>
      <c r="H1978" s="19"/>
    </row>
    <row r="1979" ht="24" customHeight="1" spans="1:8">
      <c r="A1979" s="443">
        <v>1975</v>
      </c>
      <c r="B1979" s="12" t="s">
        <v>1931</v>
      </c>
      <c r="C1979" s="12" t="s">
        <v>1928</v>
      </c>
      <c r="D1979" s="371">
        <v>9.91</v>
      </c>
      <c r="E1979" s="14">
        <v>4.84</v>
      </c>
      <c r="F1979" s="14">
        <f t="shared" si="56"/>
        <v>47.9644</v>
      </c>
      <c r="G1979" s="624">
        <f t="shared" si="55"/>
        <v>47.96</v>
      </c>
      <c r="H1979" s="19"/>
    </row>
    <row r="1980" ht="24" customHeight="1" spans="1:8">
      <c r="A1980" s="443">
        <v>1976</v>
      </c>
      <c r="B1980" s="12" t="s">
        <v>1932</v>
      </c>
      <c r="C1980" s="12" t="s">
        <v>1928</v>
      </c>
      <c r="D1980" s="371">
        <v>32</v>
      </c>
      <c r="E1980" s="14">
        <v>4.84</v>
      </c>
      <c r="F1980" s="14">
        <f t="shared" si="56"/>
        <v>154.88</v>
      </c>
      <c r="G1980" s="624">
        <f t="shared" si="55"/>
        <v>154.88</v>
      </c>
      <c r="H1980" s="19"/>
    </row>
    <row r="1981" ht="24" customHeight="1" spans="1:8">
      <c r="A1981" s="443">
        <v>1977</v>
      </c>
      <c r="B1981" s="12" t="s">
        <v>1933</v>
      </c>
      <c r="C1981" s="12" t="s">
        <v>1928</v>
      </c>
      <c r="D1981" s="371">
        <v>19.86</v>
      </c>
      <c r="E1981" s="14">
        <v>4.84</v>
      </c>
      <c r="F1981" s="14">
        <f t="shared" si="56"/>
        <v>96.1224</v>
      </c>
      <c r="G1981" s="624">
        <f t="shared" si="55"/>
        <v>96.12</v>
      </c>
      <c r="H1981" s="19"/>
    </row>
    <row r="1982" ht="24" customHeight="1" spans="1:8">
      <c r="A1982" s="443">
        <v>1978</v>
      </c>
      <c r="B1982" s="12" t="s">
        <v>1934</v>
      </c>
      <c r="C1982" s="12" t="s">
        <v>1928</v>
      </c>
      <c r="D1982" s="371">
        <v>13.13</v>
      </c>
      <c r="E1982" s="14">
        <v>4.84</v>
      </c>
      <c r="F1982" s="14">
        <f t="shared" si="56"/>
        <v>63.5492</v>
      </c>
      <c r="G1982" s="624">
        <f t="shared" si="55"/>
        <v>63.55</v>
      </c>
      <c r="H1982" s="19"/>
    </row>
    <row r="1983" ht="24" customHeight="1" spans="1:8">
      <c r="A1983" s="443">
        <v>1979</v>
      </c>
      <c r="B1983" s="12" t="s">
        <v>1935</v>
      </c>
      <c r="C1983" s="12" t="s">
        <v>1928</v>
      </c>
      <c r="D1983" s="371">
        <v>15.54</v>
      </c>
      <c r="E1983" s="14">
        <v>4.84</v>
      </c>
      <c r="F1983" s="14">
        <f t="shared" si="56"/>
        <v>75.2136</v>
      </c>
      <c r="G1983" s="624">
        <f t="shared" si="55"/>
        <v>75.21</v>
      </c>
      <c r="H1983" s="19"/>
    </row>
    <row r="1984" ht="24" customHeight="1" spans="1:8">
      <c r="A1984" s="443">
        <v>1980</v>
      </c>
      <c r="B1984" s="12" t="s">
        <v>1936</v>
      </c>
      <c r="C1984" s="12" t="s">
        <v>1928</v>
      </c>
      <c r="D1984" s="371">
        <v>22.39</v>
      </c>
      <c r="E1984" s="14">
        <v>4.84</v>
      </c>
      <c r="F1984" s="14">
        <f t="shared" si="56"/>
        <v>108.3676</v>
      </c>
      <c r="G1984" s="624">
        <f t="shared" si="55"/>
        <v>108.37</v>
      </c>
      <c r="H1984" s="19"/>
    </row>
    <row r="1985" ht="24" customHeight="1" spans="1:8">
      <c r="A1985" s="443">
        <v>1981</v>
      </c>
      <c r="B1985" s="12" t="s">
        <v>1937</v>
      </c>
      <c r="C1985" s="12" t="s">
        <v>1928</v>
      </c>
      <c r="D1985" s="371">
        <v>10.8</v>
      </c>
      <c r="E1985" s="14">
        <v>4.84</v>
      </c>
      <c r="F1985" s="14">
        <f t="shared" si="56"/>
        <v>52.272</v>
      </c>
      <c r="G1985" s="624">
        <f t="shared" si="55"/>
        <v>52.27</v>
      </c>
      <c r="H1985" s="19"/>
    </row>
    <row r="1986" ht="24" customHeight="1" spans="1:8">
      <c r="A1986" s="443">
        <v>1982</v>
      </c>
      <c r="B1986" s="12" t="s">
        <v>1938</v>
      </c>
      <c r="C1986" s="12" t="s">
        <v>1928</v>
      </c>
      <c r="D1986" s="371">
        <v>14.92</v>
      </c>
      <c r="E1986" s="14">
        <v>4.84</v>
      </c>
      <c r="F1986" s="14">
        <f t="shared" si="56"/>
        <v>72.2128</v>
      </c>
      <c r="G1986" s="624">
        <f t="shared" si="55"/>
        <v>72.21</v>
      </c>
      <c r="H1986" s="19"/>
    </row>
    <row r="1987" ht="24" customHeight="1" spans="1:8">
      <c r="A1987" s="443">
        <v>1983</v>
      </c>
      <c r="B1987" s="12" t="s">
        <v>1939</v>
      </c>
      <c r="C1987" s="12" t="s">
        <v>1928</v>
      </c>
      <c r="D1987" s="371">
        <v>76.41</v>
      </c>
      <c r="E1987" s="14">
        <v>4.84</v>
      </c>
      <c r="F1987" s="14">
        <f t="shared" si="56"/>
        <v>369.8244</v>
      </c>
      <c r="G1987" s="624">
        <f t="shared" si="55"/>
        <v>369.82</v>
      </c>
      <c r="H1987" s="19"/>
    </row>
    <row r="1988" ht="24" customHeight="1" spans="1:8">
      <c r="A1988" s="443">
        <v>1984</v>
      </c>
      <c r="B1988" s="12" t="s">
        <v>1940</v>
      </c>
      <c r="C1988" s="12" t="s">
        <v>1928</v>
      </c>
      <c r="D1988" s="371">
        <v>28.19</v>
      </c>
      <c r="E1988" s="14">
        <v>4.84</v>
      </c>
      <c r="F1988" s="14">
        <f t="shared" si="56"/>
        <v>136.4396</v>
      </c>
      <c r="G1988" s="624">
        <f t="shared" si="55"/>
        <v>136.44</v>
      </c>
      <c r="H1988" s="19"/>
    </row>
    <row r="1989" ht="24" customHeight="1" spans="1:8">
      <c r="A1989" s="443">
        <v>1985</v>
      </c>
      <c r="B1989" s="12" t="s">
        <v>1941</v>
      </c>
      <c r="C1989" s="12" t="s">
        <v>1928</v>
      </c>
      <c r="D1989" s="371">
        <v>8.62</v>
      </c>
      <c r="E1989" s="14">
        <v>4.84</v>
      </c>
      <c r="F1989" s="14">
        <f t="shared" si="56"/>
        <v>41.7208</v>
      </c>
      <c r="G1989" s="624">
        <f t="shared" ref="G1989:G2052" si="57">ROUND(F1989,2)</f>
        <v>41.72</v>
      </c>
      <c r="H1989" s="19"/>
    </row>
    <row r="1990" ht="24" customHeight="1" spans="1:8">
      <c r="A1990" s="443">
        <v>1986</v>
      </c>
      <c r="B1990" s="12" t="s">
        <v>1942</v>
      </c>
      <c r="C1990" s="12" t="s">
        <v>1928</v>
      </c>
      <c r="D1990" s="371">
        <v>5.74</v>
      </c>
      <c r="E1990" s="14">
        <v>4.84</v>
      </c>
      <c r="F1990" s="14">
        <f t="shared" si="56"/>
        <v>27.7816</v>
      </c>
      <c r="G1990" s="624">
        <f t="shared" si="57"/>
        <v>27.78</v>
      </c>
      <c r="H1990" s="19"/>
    </row>
    <row r="1991" ht="24" customHeight="1" spans="1:8">
      <c r="A1991" s="443">
        <v>1987</v>
      </c>
      <c r="B1991" s="12" t="s">
        <v>1943</v>
      </c>
      <c r="C1991" s="12" t="s">
        <v>1928</v>
      </c>
      <c r="D1991" s="371">
        <v>10.68</v>
      </c>
      <c r="E1991" s="14">
        <v>4.84</v>
      </c>
      <c r="F1991" s="14">
        <f t="shared" ref="F1991:F2054" si="58">D1991*E1991</f>
        <v>51.6912</v>
      </c>
      <c r="G1991" s="624">
        <f t="shared" si="57"/>
        <v>51.69</v>
      </c>
      <c r="H1991" s="19"/>
    </row>
    <row r="1992" ht="24" customHeight="1" spans="1:8">
      <c r="A1992" s="443">
        <v>1988</v>
      </c>
      <c r="B1992" s="12" t="s">
        <v>1944</v>
      </c>
      <c r="C1992" s="12" t="s">
        <v>1928</v>
      </c>
      <c r="D1992" s="371">
        <v>11.72</v>
      </c>
      <c r="E1992" s="14">
        <v>4.84</v>
      </c>
      <c r="F1992" s="14">
        <f t="shared" si="58"/>
        <v>56.7248</v>
      </c>
      <c r="G1992" s="624">
        <f t="shared" si="57"/>
        <v>56.72</v>
      </c>
      <c r="H1992" s="19"/>
    </row>
    <row r="1993" ht="24" customHeight="1" spans="1:8">
      <c r="A1993" s="443">
        <v>1989</v>
      </c>
      <c r="B1993" s="12" t="s">
        <v>1945</v>
      </c>
      <c r="C1993" s="12" t="s">
        <v>1928</v>
      </c>
      <c r="D1993" s="371">
        <v>21.84</v>
      </c>
      <c r="E1993" s="14">
        <v>4.84</v>
      </c>
      <c r="F1993" s="14">
        <f t="shared" si="58"/>
        <v>105.7056</v>
      </c>
      <c r="G1993" s="624">
        <f t="shared" si="57"/>
        <v>105.71</v>
      </c>
      <c r="H1993" s="19"/>
    </row>
    <row r="1994" ht="24" customHeight="1" spans="1:8">
      <c r="A1994" s="443">
        <v>1990</v>
      </c>
      <c r="B1994" s="12" t="s">
        <v>1946</v>
      </c>
      <c r="C1994" s="12" t="s">
        <v>1928</v>
      </c>
      <c r="D1994" s="371">
        <v>5.55</v>
      </c>
      <c r="E1994" s="14">
        <v>4.84</v>
      </c>
      <c r="F1994" s="14">
        <f t="shared" si="58"/>
        <v>26.862</v>
      </c>
      <c r="G1994" s="624">
        <f t="shared" si="57"/>
        <v>26.86</v>
      </c>
      <c r="H1994" s="19"/>
    </row>
    <row r="1995" ht="24" customHeight="1" spans="1:8">
      <c r="A1995" s="443">
        <v>1991</v>
      </c>
      <c r="B1995" s="12" t="s">
        <v>1947</v>
      </c>
      <c r="C1995" s="12" t="s">
        <v>1928</v>
      </c>
      <c r="D1995" s="371">
        <v>13.22</v>
      </c>
      <c r="E1995" s="14">
        <v>4.84</v>
      </c>
      <c r="F1995" s="14">
        <f t="shared" si="58"/>
        <v>63.9848</v>
      </c>
      <c r="G1995" s="624">
        <f t="shared" si="57"/>
        <v>63.98</v>
      </c>
      <c r="H1995" s="19"/>
    </row>
    <row r="1996" ht="24" customHeight="1" spans="1:8">
      <c r="A1996" s="443">
        <v>1992</v>
      </c>
      <c r="B1996" s="12" t="s">
        <v>1948</v>
      </c>
      <c r="C1996" s="12" t="s">
        <v>1928</v>
      </c>
      <c r="D1996" s="371">
        <v>13.29</v>
      </c>
      <c r="E1996" s="14">
        <v>4.84</v>
      </c>
      <c r="F1996" s="14">
        <f t="shared" si="58"/>
        <v>64.3236</v>
      </c>
      <c r="G1996" s="624">
        <f t="shared" si="57"/>
        <v>64.32</v>
      </c>
      <c r="H1996" s="19"/>
    </row>
    <row r="1997" ht="24" customHeight="1" spans="1:8">
      <c r="A1997" s="443">
        <v>1993</v>
      </c>
      <c r="B1997" s="12" t="s">
        <v>1949</v>
      </c>
      <c r="C1997" s="12" t="s">
        <v>1928</v>
      </c>
      <c r="D1997" s="371">
        <v>9.03</v>
      </c>
      <c r="E1997" s="14">
        <v>4.84</v>
      </c>
      <c r="F1997" s="14">
        <f t="shared" si="58"/>
        <v>43.7052</v>
      </c>
      <c r="G1997" s="624">
        <f t="shared" si="57"/>
        <v>43.71</v>
      </c>
      <c r="H1997" s="19"/>
    </row>
    <row r="1998" ht="24" customHeight="1" spans="1:8">
      <c r="A1998" s="443">
        <v>1994</v>
      </c>
      <c r="B1998" s="12" t="s">
        <v>1950</v>
      </c>
      <c r="C1998" s="12" t="s">
        <v>1928</v>
      </c>
      <c r="D1998" s="371">
        <v>25.97</v>
      </c>
      <c r="E1998" s="14">
        <v>4.84</v>
      </c>
      <c r="F1998" s="14">
        <f t="shared" si="58"/>
        <v>125.6948</v>
      </c>
      <c r="G1998" s="624">
        <f t="shared" si="57"/>
        <v>125.69</v>
      </c>
      <c r="H1998" s="19"/>
    </row>
    <row r="1999" ht="24" customHeight="1" spans="1:8">
      <c r="A1999" s="443">
        <v>1995</v>
      </c>
      <c r="B1999" s="12" t="s">
        <v>1951</v>
      </c>
      <c r="C1999" s="12" t="s">
        <v>1928</v>
      </c>
      <c r="D1999" s="371">
        <v>5.17</v>
      </c>
      <c r="E1999" s="14">
        <v>4.84</v>
      </c>
      <c r="F1999" s="14">
        <f t="shared" si="58"/>
        <v>25.0228</v>
      </c>
      <c r="G1999" s="624">
        <f t="shared" si="57"/>
        <v>25.02</v>
      </c>
      <c r="H1999" s="19"/>
    </row>
    <row r="2000" ht="24" customHeight="1" spans="1:8">
      <c r="A2000" s="443">
        <v>1996</v>
      </c>
      <c r="B2000" s="12" t="s">
        <v>1952</v>
      </c>
      <c r="C2000" s="12" t="s">
        <v>1928</v>
      </c>
      <c r="D2000" s="371">
        <v>11.33</v>
      </c>
      <c r="E2000" s="14">
        <v>4.84</v>
      </c>
      <c r="F2000" s="14">
        <f t="shared" si="58"/>
        <v>54.8372</v>
      </c>
      <c r="G2000" s="624">
        <f t="shared" si="57"/>
        <v>54.84</v>
      </c>
      <c r="H2000" s="19"/>
    </row>
    <row r="2001" ht="24" customHeight="1" spans="1:8">
      <c r="A2001" s="443">
        <v>1997</v>
      </c>
      <c r="B2001" s="12" t="s">
        <v>1953</v>
      </c>
      <c r="C2001" s="12" t="s">
        <v>1928</v>
      </c>
      <c r="D2001" s="371">
        <v>15.91</v>
      </c>
      <c r="E2001" s="14">
        <v>4.84</v>
      </c>
      <c r="F2001" s="14">
        <f t="shared" si="58"/>
        <v>77.0044</v>
      </c>
      <c r="G2001" s="624">
        <f t="shared" si="57"/>
        <v>77</v>
      </c>
      <c r="H2001" s="19"/>
    </row>
    <row r="2002" ht="24" customHeight="1" spans="1:8">
      <c r="A2002" s="443">
        <v>1998</v>
      </c>
      <c r="B2002" s="12" t="s">
        <v>1954</v>
      </c>
      <c r="C2002" s="12" t="s">
        <v>1928</v>
      </c>
      <c r="D2002" s="371">
        <v>16.55</v>
      </c>
      <c r="E2002" s="14">
        <v>4.84</v>
      </c>
      <c r="F2002" s="14">
        <f t="shared" si="58"/>
        <v>80.102</v>
      </c>
      <c r="G2002" s="624">
        <f t="shared" si="57"/>
        <v>80.1</v>
      </c>
      <c r="H2002" s="19"/>
    </row>
    <row r="2003" ht="24" customHeight="1" spans="1:8">
      <c r="A2003" s="443">
        <v>1999</v>
      </c>
      <c r="B2003" s="12" t="s">
        <v>1955</v>
      </c>
      <c r="C2003" s="12" t="s">
        <v>1928</v>
      </c>
      <c r="D2003" s="371">
        <v>9.34</v>
      </c>
      <c r="E2003" s="14">
        <v>4.84</v>
      </c>
      <c r="F2003" s="14">
        <f t="shared" si="58"/>
        <v>45.2056</v>
      </c>
      <c r="G2003" s="624">
        <f t="shared" si="57"/>
        <v>45.21</v>
      </c>
      <c r="H2003" s="19"/>
    </row>
    <row r="2004" ht="24" customHeight="1" spans="1:8">
      <c r="A2004" s="443">
        <v>2000</v>
      </c>
      <c r="B2004" s="12" t="s">
        <v>1956</v>
      </c>
      <c r="C2004" s="12" t="s">
        <v>1928</v>
      </c>
      <c r="D2004" s="371">
        <v>6.54</v>
      </c>
      <c r="E2004" s="14">
        <v>4.84</v>
      </c>
      <c r="F2004" s="14">
        <f t="shared" si="58"/>
        <v>31.6536</v>
      </c>
      <c r="G2004" s="624">
        <f t="shared" si="57"/>
        <v>31.65</v>
      </c>
      <c r="H2004" s="19"/>
    </row>
    <row r="2005" ht="24" customHeight="1" spans="1:8">
      <c r="A2005" s="443">
        <v>2001</v>
      </c>
      <c r="B2005" s="12" t="s">
        <v>1957</v>
      </c>
      <c r="C2005" s="12" t="s">
        <v>1928</v>
      </c>
      <c r="D2005" s="371">
        <v>9.45</v>
      </c>
      <c r="E2005" s="14">
        <v>4.84</v>
      </c>
      <c r="F2005" s="14">
        <f t="shared" si="58"/>
        <v>45.738</v>
      </c>
      <c r="G2005" s="624">
        <f t="shared" si="57"/>
        <v>45.74</v>
      </c>
      <c r="H2005" s="19"/>
    </row>
    <row r="2006" ht="24" customHeight="1" spans="1:8">
      <c r="A2006" s="443">
        <v>2002</v>
      </c>
      <c r="B2006" s="12" t="s">
        <v>1958</v>
      </c>
      <c r="C2006" s="12" t="s">
        <v>1928</v>
      </c>
      <c r="D2006" s="371">
        <v>11.38</v>
      </c>
      <c r="E2006" s="14">
        <v>4.84</v>
      </c>
      <c r="F2006" s="14">
        <f t="shared" si="58"/>
        <v>55.0792</v>
      </c>
      <c r="G2006" s="624">
        <f t="shared" si="57"/>
        <v>55.08</v>
      </c>
      <c r="H2006" s="19"/>
    </row>
    <row r="2007" ht="24" customHeight="1" spans="1:8">
      <c r="A2007" s="443">
        <v>2003</v>
      </c>
      <c r="B2007" s="12" t="s">
        <v>931</v>
      </c>
      <c r="C2007" s="12" t="s">
        <v>1928</v>
      </c>
      <c r="D2007" s="371">
        <v>4.1</v>
      </c>
      <c r="E2007" s="14">
        <v>4.84</v>
      </c>
      <c r="F2007" s="14">
        <f t="shared" si="58"/>
        <v>19.844</v>
      </c>
      <c r="G2007" s="624">
        <f t="shared" si="57"/>
        <v>19.84</v>
      </c>
      <c r="H2007" s="19"/>
    </row>
    <row r="2008" ht="24" customHeight="1" spans="1:8">
      <c r="A2008" s="443">
        <v>2004</v>
      </c>
      <c r="B2008" s="12" t="s">
        <v>1959</v>
      </c>
      <c r="C2008" s="12" t="s">
        <v>1928</v>
      </c>
      <c r="D2008" s="371">
        <v>19.97</v>
      </c>
      <c r="E2008" s="14">
        <v>4.84</v>
      </c>
      <c r="F2008" s="14">
        <f t="shared" si="58"/>
        <v>96.6548</v>
      </c>
      <c r="G2008" s="624">
        <f t="shared" si="57"/>
        <v>96.65</v>
      </c>
      <c r="H2008" s="19"/>
    </row>
    <row r="2009" ht="24" customHeight="1" spans="1:8">
      <c r="A2009" s="443">
        <v>2005</v>
      </c>
      <c r="B2009" s="12" t="s">
        <v>1960</v>
      </c>
      <c r="C2009" s="12" t="s">
        <v>1928</v>
      </c>
      <c r="D2009" s="371">
        <v>12.46</v>
      </c>
      <c r="E2009" s="14">
        <v>4.84</v>
      </c>
      <c r="F2009" s="14">
        <f t="shared" si="58"/>
        <v>60.3064</v>
      </c>
      <c r="G2009" s="624">
        <f t="shared" si="57"/>
        <v>60.31</v>
      </c>
      <c r="H2009" s="19"/>
    </row>
    <row r="2010" ht="24" customHeight="1" spans="1:8">
      <c r="A2010" s="443">
        <v>2006</v>
      </c>
      <c r="B2010" s="12" t="s">
        <v>1961</v>
      </c>
      <c r="C2010" s="12" t="s">
        <v>1928</v>
      </c>
      <c r="D2010" s="371">
        <v>13.2</v>
      </c>
      <c r="E2010" s="14">
        <v>4.84</v>
      </c>
      <c r="F2010" s="14">
        <f t="shared" si="58"/>
        <v>63.888</v>
      </c>
      <c r="G2010" s="624">
        <f t="shared" si="57"/>
        <v>63.89</v>
      </c>
      <c r="H2010" s="19"/>
    </row>
    <row r="2011" ht="24" customHeight="1" spans="1:8">
      <c r="A2011" s="443">
        <v>2007</v>
      </c>
      <c r="B2011" s="12" t="s">
        <v>693</v>
      </c>
      <c r="C2011" s="12" t="s">
        <v>1928</v>
      </c>
      <c r="D2011" s="371">
        <v>11.57</v>
      </c>
      <c r="E2011" s="14">
        <v>4.84</v>
      </c>
      <c r="F2011" s="14">
        <f t="shared" si="58"/>
        <v>55.9988</v>
      </c>
      <c r="G2011" s="624">
        <f t="shared" si="57"/>
        <v>56</v>
      </c>
      <c r="H2011" s="19"/>
    </row>
    <row r="2012" ht="24" customHeight="1" spans="1:8">
      <c r="A2012" s="443">
        <v>2008</v>
      </c>
      <c r="B2012" s="12" t="s">
        <v>1962</v>
      </c>
      <c r="C2012" s="12" t="s">
        <v>1928</v>
      </c>
      <c r="D2012" s="371">
        <v>9.55</v>
      </c>
      <c r="E2012" s="14">
        <v>4.84</v>
      </c>
      <c r="F2012" s="14">
        <f t="shared" si="58"/>
        <v>46.222</v>
      </c>
      <c r="G2012" s="624">
        <f t="shared" si="57"/>
        <v>46.22</v>
      </c>
      <c r="H2012" s="19"/>
    </row>
    <row r="2013" ht="24" customHeight="1" spans="1:8">
      <c r="A2013" s="443">
        <v>2009</v>
      </c>
      <c r="B2013" s="12" t="s">
        <v>1963</v>
      </c>
      <c r="C2013" s="12" t="s">
        <v>1928</v>
      </c>
      <c r="D2013" s="371">
        <v>9.8</v>
      </c>
      <c r="E2013" s="14">
        <v>4.84</v>
      </c>
      <c r="F2013" s="14">
        <f t="shared" si="58"/>
        <v>47.432</v>
      </c>
      <c r="G2013" s="624">
        <f t="shared" si="57"/>
        <v>47.43</v>
      </c>
      <c r="H2013" s="19"/>
    </row>
    <row r="2014" ht="24" customHeight="1" spans="1:8">
      <c r="A2014" s="443">
        <v>2010</v>
      </c>
      <c r="B2014" s="12" t="s">
        <v>1964</v>
      </c>
      <c r="C2014" s="12" t="s">
        <v>1928</v>
      </c>
      <c r="D2014" s="371">
        <v>3</v>
      </c>
      <c r="E2014" s="14">
        <v>4.84</v>
      </c>
      <c r="F2014" s="14">
        <f t="shared" si="58"/>
        <v>14.52</v>
      </c>
      <c r="G2014" s="624">
        <f t="shared" si="57"/>
        <v>14.52</v>
      </c>
      <c r="H2014" s="19"/>
    </row>
    <row r="2015" ht="24" customHeight="1" spans="1:8">
      <c r="A2015" s="443">
        <v>2011</v>
      </c>
      <c r="B2015" s="12" t="s">
        <v>180</v>
      </c>
      <c r="C2015" s="12" t="s">
        <v>1928</v>
      </c>
      <c r="D2015" s="371">
        <v>16.16</v>
      </c>
      <c r="E2015" s="14">
        <v>4.84</v>
      </c>
      <c r="F2015" s="14">
        <f t="shared" si="58"/>
        <v>78.2144</v>
      </c>
      <c r="G2015" s="624">
        <f t="shared" si="57"/>
        <v>78.21</v>
      </c>
      <c r="H2015" s="19"/>
    </row>
    <row r="2016" ht="24" customHeight="1" spans="1:8">
      <c r="A2016" s="443">
        <v>2012</v>
      </c>
      <c r="B2016" s="12" t="s">
        <v>1965</v>
      </c>
      <c r="C2016" s="12" t="s">
        <v>1928</v>
      </c>
      <c r="D2016" s="371">
        <v>14.1</v>
      </c>
      <c r="E2016" s="14">
        <v>4.84</v>
      </c>
      <c r="F2016" s="14">
        <f t="shared" si="58"/>
        <v>68.244</v>
      </c>
      <c r="G2016" s="624">
        <f t="shared" si="57"/>
        <v>68.24</v>
      </c>
      <c r="H2016" s="19"/>
    </row>
    <row r="2017" ht="24" customHeight="1" spans="1:8">
      <c r="A2017" s="443">
        <v>2013</v>
      </c>
      <c r="B2017" s="12" t="s">
        <v>1966</v>
      </c>
      <c r="C2017" s="12" t="s">
        <v>1928</v>
      </c>
      <c r="D2017" s="371">
        <v>82</v>
      </c>
      <c r="E2017" s="14">
        <v>4.84</v>
      </c>
      <c r="F2017" s="14">
        <f t="shared" si="58"/>
        <v>396.88</v>
      </c>
      <c r="G2017" s="624">
        <f t="shared" si="57"/>
        <v>396.88</v>
      </c>
      <c r="H2017" s="19"/>
    </row>
    <row r="2018" ht="24" customHeight="1" spans="1:8">
      <c r="A2018" s="443">
        <v>2014</v>
      </c>
      <c r="B2018" s="12" t="s">
        <v>1967</v>
      </c>
      <c r="C2018" s="12" t="s">
        <v>1928</v>
      </c>
      <c r="D2018" s="371">
        <v>2</v>
      </c>
      <c r="E2018" s="14">
        <v>4.84</v>
      </c>
      <c r="F2018" s="14">
        <f t="shared" si="58"/>
        <v>9.68</v>
      </c>
      <c r="G2018" s="624">
        <f t="shared" si="57"/>
        <v>9.68</v>
      </c>
      <c r="H2018" s="19"/>
    </row>
    <row r="2019" ht="24" customHeight="1" spans="1:8">
      <c r="A2019" s="443">
        <v>2015</v>
      </c>
      <c r="B2019" s="12" t="s">
        <v>1968</v>
      </c>
      <c r="C2019" s="12" t="s">
        <v>1928</v>
      </c>
      <c r="D2019" s="371">
        <v>35</v>
      </c>
      <c r="E2019" s="14">
        <v>4.84</v>
      </c>
      <c r="F2019" s="14">
        <f t="shared" si="58"/>
        <v>169.4</v>
      </c>
      <c r="G2019" s="624">
        <f t="shared" si="57"/>
        <v>169.4</v>
      </c>
      <c r="H2019" s="19"/>
    </row>
    <row r="2020" ht="24" customHeight="1" spans="1:8">
      <c r="A2020" s="443">
        <v>2016</v>
      </c>
      <c r="B2020" s="12" t="s">
        <v>1969</v>
      </c>
      <c r="C2020" s="12" t="s">
        <v>1970</v>
      </c>
      <c r="D2020" s="371">
        <v>5.52</v>
      </c>
      <c r="E2020" s="14">
        <v>4.84</v>
      </c>
      <c r="F2020" s="14">
        <f t="shared" si="58"/>
        <v>26.7168</v>
      </c>
      <c r="G2020" s="624">
        <f t="shared" si="57"/>
        <v>26.72</v>
      </c>
      <c r="H2020" s="19"/>
    </row>
    <row r="2021" ht="24" customHeight="1" spans="1:8">
      <c r="A2021" s="443">
        <v>2017</v>
      </c>
      <c r="B2021" s="12" t="s">
        <v>1971</v>
      </c>
      <c r="C2021" s="12" t="s">
        <v>1970</v>
      </c>
      <c r="D2021" s="371">
        <v>1.08</v>
      </c>
      <c r="E2021" s="14">
        <v>4.84</v>
      </c>
      <c r="F2021" s="14">
        <f t="shared" si="58"/>
        <v>5.2272</v>
      </c>
      <c r="G2021" s="624">
        <f t="shared" si="57"/>
        <v>5.23</v>
      </c>
      <c r="H2021" s="19"/>
    </row>
    <row r="2022" ht="24" customHeight="1" spans="1:8">
      <c r="A2022" s="443">
        <v>2018</v>
      </c>
      <c r="B2022" s="12" t="s">
        <v>1972</v>
      </c>
      <c r="C2022" s="12" t="s">
        <v>1970</v>
      </c>
      <c r="D2022" s="371">
        <v>9.56</v>
      </c>
      <c r="E2022" s="14">
        <v>4.84</v>
      </c>
      <c r="F2022" s="14">
        <f t="shared" si="58"/>
        <v>46.2704</v>
      </c>
      <c r="G2022" s="624">
        <f t="shared" si="57"/>
        <v>46.27</v>
      </c>
      <c r="H2022" s="19"/>
    </row>
    <row r="2023" ht="24" customHeight="1" spans="1:8">
      <c r="A2023" s="443">
        <v>2019</v>
      </c>
      <c r="B2023" s="12" t="s">
        <v>1973</v>
      </c>
      <c r="C2023" s="12" t="s">
        <v>1970</v>
      </c>
      <c r="D2023" s="371">
        <v>8.67</v>
      </c>
      <c r="E2023" s="14">
        <v>4.84</v>
      </c>
      <c r="F2023" s="14">
        <f t="shared" si="58"/>
        <v>41.9628</v>
      </c>
      <c r="G2023" s="624">
        <f t="shared" si="57"/>
        <v>41.96</v>
      </c>
      <c r="H2023" s="19"/>
    </row>
    <row r="2024" ht="24" customHeight="1" spans="1:8">
      <c r="A2024" s="443">
        <v>2020</v>
      </c>
      <c r="B2024" s="12" t="s">
        <v>1974</v>
      </c>
      <c r="C2024" s="12" t="s">
        <v>1970</v>
      </c>
      <c r="D2024" s="371">
        <v>24.09</v>
      </c>
      <c r="E2024" s="14">
        <v>4.84</v>
      </c>
      <c r="F2024" s="14">
        <f t="shared" si="58"/>
        <v>116.5956</v>
      </c>
      <c r="G2024" s="624">
        <f t="shared" si="57"/>
        <v>116.6</v>
      </c>
      <c r="H2024" s="19"/>
    </row>
    <row r="2025" ht="24" customHeight="1" spans="1:8">
      <c r="A2025" s="443">
        <v>2021</v>
      </c>
      <c r="B2025" s="12" t="s">
        <v>1975</v>
      </c>
      <c r="C2025" s="12" t="s">
        <v>1970</v>
      </c>
      <c r="D2025" s="371">
        <v>4.67</v>
      </c>
      <c r="E2025" s="14">
        <v>4.84</v>
      </c>
      <c r="F2025" s="14">
        <f t="shared" si="58"/>
        <v>22.6028</v>
      </c>
      <c r="G2025" s="624">
        <f t="shared" si="57"/>
        <v>22.6</v>
      </c>
      <c r="H2025" s="19"/>
    </row>
    <row r="2026" ht="24" customHeight="1" spans="1:8">
      <c r="A2026" s="443">
        <v>2022</v>
      </c>
      <c r="B2026" s="12" t="s">
        <v>1976</v>
      </c>
      <c r="C2026" s="12" t="s">
        <v>1970</v>
      </c>
      <c r="D2026" s="371">
        <v>17</v>
      </c>
      <c r="E2026" s="14">
        <v>4.84</v>
      </c>
      <c r="F2026" s="14">
        <f t="shared" si="58"/>
        <v>82.28</v>
      </c>
      <c r="G2026" s="624">
        <f t="shared" si="57"/>
        <v>82.28</v>
      </c>
      <c r="H2026" s="19"/>
    </row>
    <row r="2027" ht="24" customHeight="1" spans="1:8">
      <c r="A2027" s="443">
        <v>2023</v>
      </c>
      <c r="B2027" s="12" t="s">
        <v>1977</v>
      </c>
      <c r="C2027" s="12" t="s">
        <v>1970</v>
      </c>
      <c r="D2027" s="371">
        <v>27.58</v>
      </c>
      <c r="E2027" s="14">
        <v>4.84</v>
      </c>
      <c r="F2027" s="14">
        <f t="shared" si="58"/>
        <v>133.4872</v>
      </c>
      <c r="G2027" s="624">
        <f t="shared" si="57"/>
        <v>133.49</v>
      </c>
      <c r="H2027" s="19"/>
    </row>
    <row r="2028" ht="24" customHeight="1" spans="1:8">
      <c r="A2028" s="443">
        <v>2024</v>
      </c>
      <c r="B2028" s="12" t="s">
        <v>1978</v>
      </c>
      <c r="C2028" s="12" t="s">
        <v>1970</v>
      </c>
      <c r="D2028" s="371">
        <v>14</v>
      </c>
      <c r="E2028" s="14">
        <v>4.84</v>
      </c>
      <c r="F2028" s="14">
        <f t="shared" si="58"/>
        <v>67.76</v>
      </c>
      <c r="G2028" s="624">
        <f t="shared" si="57"/>
        <v>67.76</v>
      </c>
      <c r="H2028" s="19"/>
    </row>
    <row r="2029" ht="24" customHeight="1" spans="1:8">
      <c r="A2029" s="443">
        <v>2025</v>
      </c>
      <c r="B2029" s="12" t="s">
        <v>1979</v>
      </c>
      <c r="C2029" s="12" t="s">
        <v>1970</v>
      </c>
      <c r="D2029" s="371">
        <v>3.08</v>
      </c>
      <c r="E2029" s="14">
        <v>4.84</v>
      </c>
      <c r="F2029" s="14">
        <f t="shared" si="58"/>
        <v>14.9072</v>
      </c>
      <c r="G2029" s="624">
        <f t="shared" si="57"/>
        <v>14.91</v>
      </c>
      <c r="H2029" s="19"/>
    </row>
    <row r="2030" ht="24" customHeight="1" spans="1:8">
      <c r="A2030" s="443">
        <v>2026</v>
      </c>
      <c r="B2030" s="12" t="s">
        <v>1980</v>
      </c>
      <c r="C2030" s="12" t="s">
        <v>1970</v>
      </c>
      <c r="D2030" s="371">
        <v>20</v>
      </c>
      <c r="E2030" s="14">
        <v>4.84</v>
      </c>
      <c r="F2030" s="14">
        <f t="shared" si="58"/>
        <v>96.8</v>
      </c>
      <c r="G2030" s="624">
        <f t="shared" si="57"/>
        <v>96.8</v>
      </c>
      <c r="H2030" s="19"/>
    </row>
    <row r="2031" ht="24" customHeight="1" spans="1:8">
      <c r="A2031" s="443">
        <v>2027</v>
      </c>
      <c r="B2031" s="12" t="s">
        <v>1981</v>
      </c>
      <c r="C2031" s="12" t="s">
        <v>1970</v>
      </c>
      <c r="D2031" s="371">
        <v>14.81</v>
      </c>
      <c r="E2031" s="14">
        <v>4.84</v>
      </c>
      <c r="F2031" s="14">
        <f t="shared" si="58"/>
        <v>71.6804</v>
      </c>
      <c r="G2031" s="624">
        <f t="shared" si="57"/>
        <v>71.68</v>
      </c>
      <c r="H2031" s="19"/>
    </row>
    <row r="2032" ht="24" customHeight="1" spans="1:8">
      <c r="A2032" s="443">
        <v>2028</v>
      </c>
      <c r="B2032" s="12" t="s">
        <v>1982</v>
      </c>
      <c r="C2032" s="12" t="s">
        <v>1970</v>
      </c>
      <c r="D2032" s="371">
        <v>2.56</v>
      </c>
      <c r="E2032" s="14">
        <v>4.84</v>
      </c>
      <c r="F2032" s="14">
        <f t="shared" si="58"/>
        <v>12.3904</v>
      </c>
      <c r="G2032" s="624">
        <f t="shared" si="57"/>
        <v>12.39</v>
      </c>
      <c r="H2032" s="19"/>
    </row>
    <row r="2033" ht="24" customHeight="1" spans="1:8">
      <c r="A2033" s="443">
        <v>2029</v>
      </c>
      <c r="B2033" s="12" t="s">
        <v>1983</v>
      </c>
      <c r="C2033" s="12" t="s">
        <v>1970</v>
      </c>
      <c r="D2033" s="371">
        <v>9.9</v>
      </c>
      <c r="E2033" s="14">
        <v>4.84</v>
      </c>
      <c r="F2033" s="14">
        <f t="shared" si="58"/>
        <v>47.916</v>
      </c>
      <c r="G2033" s="624">
        <f t="shared" si="57"/>
        <v>47.92</v>
      </c>
      <c r="H2033" s="19"/>
    </row>
    <row r="2034" ht="24" customHeight="1" spans="1:8">
      <c r="A2034" s="443">
        <v>2030</v>
      </c>
      <c r="B2034" s="12" t="s">
        <v>1984</v>
      </c>
      <c r="C2034" s="12" t="s">
        <v>1970</v>
      </c>
      <c r="D2034" s="371">
        <v>15.05</v>
      </c>
      <c r="E2034" s="14">
        <v>4.84</v>
      </c>
      <c r="F2034" s="14">
        <f t="shared" si="58"/>
        <v>72.842</v>
      </c>
      <c r="G2034" s="624">
        <f t="shared" si="57"/>
        <v>72.84</v>
      </c>
      <c r="H2034" s="19"/>
    </row>
    <row r="2035" ht="24" customHeight="1" spans="1:8">
      <c r="A2035" s="443">
        <v>2031</v>
      </c>
      <c r="B2035" s="12" t="s">
        <v>1985</v>
      </c>
      <c r="C2035" s="12" t="s">
        <v>1970</v>
      </c>
      <c r="D2035" s="371">
        <v>15.23</v>
      </c>
      <c r="E2035" s="14">
        <v>4.84</v>
      </c>
      <c r="F2035" s="14">
        <f t="shared" si="58"/>
        <v>73.7132</v>
      </c>
      <c r="G2035" s="624">
        <f t="shared" si="57"/>
        <v>73.71</v>
      </c>
      <c r="H2035" s="19"/>
    </row>
    <row r="2036" ht="24" customHeight="1" spans="1:8">
      <c r="A2036" s="443">
        <v>2032</v>
      </c>
      <c r="B2036" s="12" t="s">
        <v>1986</v>
      </c>
      <c r="C2036" s="12" t="s">
        <v>1970</v>
      </c>
      <c r="D2036" s="371">
        <v>13.8</v>
      </c>
      <c r="E2036" s="14">
        <v>4.84</v>
      </c>
      <c r="F2036" s="14">
        <f t="shared" si="58"/>
        <v>66.792</v>
      </c>
      <c r="G2036" s="624">
        <f t="shared" si="57"/>
        <v>66.79</v>
      </c>
      <c r="H2036" s="19"/>
    </row>
    <row r="2037" ht="24" customHeight="1" spans="1:8">
      <c r="A2037" s="443">
        <v>2033</v>
      </c>
      <c r="B2037" s="12" t="s">
        <v>1987</v>
      </c>
      <c r="C2037" s="12" t="s">
        <v>1970</v>
      </c>
      <c r="D2037" s="371">
        <v>1.8</v>
      </c>
      <c r="E2037" s="14">
        <v>4.84</v>
      </c>
      <c r="F2037" s="14">
        <f t="shared" si="58"/>
        <v>8.712</v>
      </c>
      <c r="G2037" s="624">
        <f t="shared" si="57"/>
        <v>8.71</v>
      </c>
      <c r="H2037" s="19"/>
    </row>
    <row r="2038" ht="24" customHeight="1" spans="1:8">
      <c r="A2038" s="443">
        <v>2034</v>
      </c>
      <c r="B2038" s="12" t="s">
        <v>1988</v>
      </c>
      <c r="C2038" s="12" t="s">
        <v>1970</v>
      </c>
      <c r="D2038" s="371">
        <v>4.59</v>
      </c>
      <c r="E2038" s="14">
        <v>4.84</v>
      </c>
      <c r="F2038" s="14">
        <f t="shared" si="58"/>
        <v>22.2156</v>
      </c>
      <c r="G2038" s="624">
        <f t="shared" si="57"/>
        <v>22.22</v>
      </c>
      <c r="H2038" s="19"/>
    </row>
    <row r="2039" ht="24" customHeight="1" spans="1:8">
      <c r="A2039" s="443">
        <v>2035</v>
      </c>
      <c r="B2039" s="12" t="s">
        <v>1989</v>
      </c>
      <c r="C2039" s="12" t="s">
        <v>1970</v>
      </c>
      <c r="D2039" s="371">
        <v>10.35</v>
      </c>
      <c r="E2039" s="14">
        <v>4.84</v>
      </c>
      <c r="F2039" s="14">
        <f t="shared" si="58"/>
        <v>50.094</v>
      </c>
      <c r="G2039" s="624">
        <f t="shared" si="57"/>
        <v>50.09</v>
      </c>
      <c r="H2039" s="19"/>
    </row>
    <row r="2040" ht="24" customHeight="1" spans="1:8">
      <c r="A2040" s="443">
        <v>2036</v>
      </c>
      <c r="B2040" s="12" t="s">
        <v>1990</v>
      </c>
      <c r="C2040" s="12" t="s">
        <v>1970</v>
      </c>
      <c r="D2040" s="371">
        <v>3.8</v>
      </c>
      <c r="E2040" s="14">
        <v>4.84</v>
      </c>
      <c r="F2040" s="14">
        <f t="shared" si="58"/>
        <v>18.392</v>
      </c>
      <c r="G2040" s="624">
        <f t="shared" si="57"/>
        <v>18.39</v>
      </c>
      <c r="H2040" s="19"/>
    </row>
    <row r="2041" ht="24" customHeight="1" spans="1:8">
      <c r="A2041" s="443">
        <v>2037</v>
      </c>
      <c r="B2041" s="12" t="s">
        <v>1991</v>
      </c>
      <c r="C2041" s="12" t="s">
        <v>1970</v>
      </c>
      <c r="D2041" s="371">
        <v>11.54</v>
      </c>
      <c r="E2041" s="14">
        <v>4.84</v>
      </c>
      <c r="F2041" s="14">
        <f t="shared" si="58"/>
        <v>55.8536</v>
      </c>
      <c r="G2041" s="624">
        <f t="shared" si="57"/>
        <v>55.85</v>
      </c>
      <c r="H2041" s="19"/>
    </row>
    <row r="2042" ht="24" customHeight="1" spans="1:8">
      <c r="A2042" s="443">
        <v>2038</v>
      </c>
      <c r="B2042" s="12" t="s">
        <v>1992</v>
      </c>
      <c r="C2042" s="12" t="s">
        <v>1970</v>
      </c>
      <c r="D2042" s="371">
        <v>16</v>
      </c>
      <c r="E2042" s="14">
        <v>4.84</v>
      </c>
      <c r="F2042" s="14">
        <f t="shared" si="58"/>
        <v>77.44</v>
      </c>
      <c r="G2042" s="624">
        <f t="shared" si="57"/>
        <v>77.44</v>
      </c>
      <c r="H2042" s="19"/>
    </row>
    <row r="2043" ht="24" customHeight="1" spans="1:8">
      <c r="A2043" s="443">
        <v>2039</v>
      </c>
      <c r="B2043" s="12" t="s">
        <v>1993</v>
      </c>
      <c r="C2043" s="12" t="s">
        <v>1970</v>
      </c>
      <c r="D2043" s="371">
        <v>8.65</v>
      </c>
      <c r="E2043" s="14">
        <v>4.84</v>
      </c>
      <c r="F2043" s="14">
        <f t="shared" si="58"/>
        <v>41.866</v>
      </c>
      <c r="G2043" s="624">
        <f t="shared" si="57"/>
        <v>41.87</v>
      </c>
      <c r="H2043" s="19"/>
    </row>
    <row r="2044" ht="24" customHeight="1" spans="1:8">
      <c r="A2044" s="443">
        <v>2040</v>
      </c>
      <c r="B2044" s="12" t="s">
        <v>1994</v>
      </c>
      <c r="C2044" s="12" t="s">
        <v>1970</v>
      </c>
      <c r="D2044" s="371">
        <v>17.91</v>
      </c>
      <c r="E2044" s="14">
        <v>4.84</v>
      </c>
      <c r="F2044" s="14">
        <f t="shared" si="58"/>
        <v>86.6844</v>
      </c>
      <c r="G2044" s="624">
        <f t="shared" si="57"/>
        <v>86.68</v>
      </c>
      <c r="H2044" s="19"/>
    </row>
    <row r="2045" ht="24" customHeight="1" spans="1:8">
      <c r="A2045" s="443">
        <v>2041</v>
      </c>
      <c r="B2045" s="12" t="s">
        <v>1995</v>
      </c>
      <c r="C2045" s="12" t="s">
        <v>1970</v>
      </c>
      <c r="D2045" s="371">
        <v>10.41</v>
      </c>
      <c r="E2045" s="14">
        <v>4.84</v>
      </c>
      <c r="F2045" s="14">
        <f t="shared" si="58"/>
        <v>50.3844</v>
      </c>
      <c r="G2045" s="624">
        <f t="shared" si="57"/>
        <v>50.38</v>
      </c>
      <c r="H2045" s="19"/>
    </row>
    <row r="2046" ht="24" customHeight="1" spans="1:8">
      <c r="A2046" s="443">
        <v>2042</v>
      </c>
      <c r="B2046" s="12" t="s">
        <v>1996</v>
      </c>
      <c r="C2046" s="12" t="s">
        <v>1970</v>
      </c>
      <c r="D2046" s="371">
        <v>9.63</v>
      </c>
      <c r="E2046" s="14">
        <v>4.84</v>
      </c>
      <c r="F2046" s="14">
        <f t="shared" si="58"/>
        <v>46.6092</v>
      </c>
      <c r="G2046" s="624">
        <f t="shared" si="57"/>
        <v>46.61</v>
      </c>
      <c r="H2046" s="19"/>
    </row>
    <row r="2047" ht="24" customHeight="1" spans="1:8">
      <c r="A2047" s="443">
        <v>2043</v>
      </c>
      <c r="B2047" s="12" t="s">
        <v>1997</v>
      </c>
      <c r="C2047" s="12" t="s">
        <v>1970</v>
      </c>
      <c r="D2047" s="371">
        <v>15.13</v>
      </c>
      <c r="E2047" s="14">
        <v>4.84</v>
      </c>
      <c r="F2047" s="14">
        <f t="shared" si="58"/>
        <v>73.2292</v>
      </c>
      <c r="G2047" s="624">
        <f t="shared" si="57"/>
        <v>73.23</v>
      </c>
      <c r="H2047" s="19"/>
    </row>
    <row r="2048" ht="24" customHeight="1" spans="1:8">
      <c r="A2048" s="443">
        <v>2044</v>
      </c>
      <c r="B2048" s="12" t="s">
        <v>1998</v>
      </c>
      <c r="C2048" s="12" t="s">
        <v>1970</v>
      </c>
      <c r="D2048" s="371">
        <v>10.86</v>
      </c>
      <c r="E2048" s="14">
        <v>4.84</v>
      </c>
      <c r="F2048" s="14">
        <f t="shared" si="58"/>
        <v>52.5624</v>
      </c>
      <c r="G2048" s="624">
        <f t="shared" si="57"/>
        <v>52.56</v>
      </c>
      <c r="H2048" s="19"/>
    </row>
    <row r="2049" ht="24" customHeight="1" spans="1:8">
      <c r="A2049" s="443">
        <v>2045</v>
      </c>
      <c r="B2049" s="12" t="s">
        <v>1999</v>
      </c>
      <c r="C2049" s="12" t="s">
        <v>1970</v>
      </c>
      <c r="D2049" s="371">
        <v>26.42</v>
      </c>
      <c r="E2049" s="14">
        <v>4.84</v>
      </c>
      <c r="F2049" s="14">
        <f t="shared" si="58"/>
        <v>127.8728</v>
      </c>
      <c r="G2049" s="624">
        <f t="shared" si="57"/>
        <v>127.87</v>
      </c>
      <c r="H2049" s="19"/>
    </row>
    <row r="2050" ht="24" customHeight="1" spans="1:8">
      <c r="A2050" s="443">
        <v>2046</v>
      </c>
      <c r="B2050" s="12" t="s">
        <v>2000</v>
      </c>
      <c r="C2050" s="12" t="s">
        <v>1970</v>
      </c>
      <c r="D2050" s="371">
        <v>13.55</v>
      </c>
      <c r="E2050" s="14">
        <v>4.84</v>
      </c>
      <c r="F2050" s="14">
        <f t="shared" si="58"/>
        <v>65.582</v>
      </c>
      <c r="G2050" s="624">
        <f t="shared" si="57"/>
        <v>65.58</v>
      </c>
      <c r="H2050" s="19"/>
    </row>
    <row r="2051" ht="24" customHeight="1" spans="1:8">
      <c r="A2051" s="443">
        <v>2047</v>
      </c>
      <c r="B2051" s="12" t="s">
        <v>2001</v>
      </c>
      <c r="C2051" s="12" t="s">
        <v>1970</v>
      </c>
      <c r="D2051" s="371">
        <v>9.6</v>
      </c>
      <c r="E2051" s="14">
        <v>4.84</v>
      </c>
      <c r="F2051" s="14">
        <f t="shared" si="58"/>
        <v>46.464</v>
      </c>
      <c r="G2051" s="624">
        <f t="shared" si="57"/>
        <v>46.46</v>
      </c>
      <c r="H2051" s="19"/>
    </row>
    <row r="2052" ht="24" customHeight="1" spans="1:8">
      <c r="A2052" s="443">
        <v>2048</v>
      </c>
      <c r="B2052" s="12" t="s">
        <v>2002</v>
      </c>
      <c r="C2052" s="12" t="s">
        <v>1970</v>
      </c>
      <c r="D2052" s="371">
        <v>3.5</v>
      </c>
      <c r="E2052" s="14">
        <v>4.84</v>
      </c>
      <c r="F2052" s="14">
        <f t="shared" si="58"/>
        <v>16.94</v>
      </c>
      <c r="G2052" s="624">
        <f t="shared" si="57"/>
        <v>16.94</v>
      </c>
      <c r="H2052" s="19"/>
    </row>
    <row r="2053" ht="24" customHeight="1" spans="1:8">
      <c r="A2053" s="443">
        <v>2049</v>
      </c>
      <c r="B2053" s="12" t="s">
        <v>2003</v>
      </c>
      <c r="C2053" s="12" t="s">
        <v>1970</v>
      </c>
      <c r="D2053" s="371">
        <v>6.53</v>
      </c>
      <c r="E2053" s="14">
        <v>4.84</v>
      </c>
      <c r="F2053" s="14">
        <f t="shared" si="58"/>
        <v>31.6052</v>
      </c>
      <c r="G2053" s="624">
        <f t="shared" ref="G2053:G2116" si="59">ROUND(F2053,2)</f>
        <v>31.61</v>
      </c>
      <c r="H2053" s="19"/>
    </row>
    <row r="2054" ht="24" customHeight="1" spans="1:8">
      <c r="A2054" s="443">
        <v>2050</v>
      </c>
      <c r="B2054" s="12" t="s">
        <v>2004</v>
      </c>
      <c r="C2054" s="12" t="s">
        <v>1970</v>
      </c>
      <c r="D2054" s="371">
        <v>245</v>
      </c>
      <c r="E2054" s="14">
        <v>4.84</v>
      </c>
      <c r="F2054" s="14">
        <f t="shared" si="58"/>
        <v>1185.8</v>
      </c>
      <c r="G2054" s="624">
        <f t="shared" si="59"/>
        <v>1185.8</v>
      </c>
      <c r="H2054" s="19"/>
    </row>
    <row r="2055" ht="24" customHeight="1" spans="1:8">
      <c r="A2055" s="443">
        <v>2051</v>
      </c>
      <c r="B2055" s="12" t="s">
        <v>2005</v>
      </c>
      <c r="C2055" s="12" t="s">
        <v>1970</v>
      </c>
      <c r="D2055" s="371">
        <v>2.3</v>
      </c>
      <c r="E2055" s="14">
        <v>4.84</v>
      </c>
      <c r="F2055" s="14">
        <f t="shared" ref="F2055:F2118" si="60">D2055*E2055</f>
        <v>11.132</v>
      </c>
      <c r="G2055" s="624">
        <f t="shared" si="59"/>
        <v>11.13</v>
      </c>
      <c r="H2055" s="19"/>
    </row>
    <row r="2056" ht="24" customHeight="1" spans="1:8">
      <c r="A2056" s="443">
        <v>2052</v>
      </c>
      <c r="B2056" s="12" t="s">
        <v>2006</v>
      </c>
      <c r="C2056" s="12" t="s">
        <v>1970</v>
      </c>
      <c r="D2056" s="371">
        <v>7.82</v>
      </c>
      <c r="E2056" s="14">
        <v>4.84</v>
      </c>
      <c r="F2056" s="14">
        <f t="shared" si="60"/>
        <v>37.8488</v>
      </c>
      <c r="G2056" s="624">
        <f t="shared" si="59"/>
        <v>37.85</v>
      </c>
      <c r="H2056" s="19"/>
    </row>
    <row r="2057" ht="24" customHeight="1" spans="1:8">
      <c r="A2057" s="443">
        <v>2053</v>
      </c>
      <c r="B2057" s="12" t="s">
        <v>2007</v>
      </c>
      <c r="C2057" s="12" t="s">
        <v>2008</v>
      </c>
      <c r="D2057" s="371">
        <v>25</v>
      </c>
      <c r="E2057" s="14">
        <v>4.84</v>
      </c>
      <c r="F2057" s="14">
        <f t="shared" si="60"/>
        <v>121</v>
      </c>
      <c r="G2057" s="624">
        <f t="shared" si="59"/>
        <v>121</v>
      </c>
      <c r="H2057" s="19"/>
    </row>
    <row r="2058" ht="24" customHeight="1" spans="1:8">
      <c r="A2058" s="443">
        <v>2054</v>
      </c>
      <c r="B2058" s="12" t="s">
        <v>2009</v>
      </c>
      <c r="C2058" s="12" t="s">
        <v>2008</v>
      </c>
      <c r="D2058" s="371">
        <v>18</v>
      </c>
      <c r="E2058" s="14">
        <v>4.84</v>
      </c>
      <c r="F2058" s="14">
        <f t="shared" si="60"/>
        <v>87.12</v>
      </c>
      <c r="G2058" s="624">
        <f t="shared" si="59"/>
        <v>87.12</v>
      </c>
      <c r="H2058" s="19"/>
    </row>
    <row r="2059" ht="24" customHeight="1" spans="1:8">
      <c r="A2059" s="443">
        <v>2055</v>
      </c>
      <c r="B2059" s="12" t="s">
        <v>2010</v>
      </c>
      <c r="C2059" s="12" t="s">
        <v>2008</v>
      </c>
      <c r="D2059" s="371">
        <v>8.9</v>
      </c>
      <c r="E2059" s="14">
        <v>4.84</v>
      </c>
      <c r="F2059" s="14">
        <f t="shared" si="60"/>
        <v>43.076</v>
      </c>
      <c r="G2059" s="624">
        <f t="shared" si="59"/>
        <v>43.08</v>
      </c>
      <c r="H2059" s="19"/>
    </row>
    <row r="2060" ht="24" customHeight="1" spans="1:8">
      <c r="A2060" s="443">
        <v>2056</v>
      </c>
      <c r="B2060" s="12" t="s">
        <v>1142</v>
      </c>
      <c r="C2060" s="12" t="s">
        <v>2008</v>
      </c>
      <c r="D2060" s="371">
        <v>11.62</v>
      </c>
      <c r="E2060" s="14">
        <v>4.84</v>
      </c>
      <c r="F2060" s="14">
        <f t="shared" si="60"/>
        <v>56.2408</v>
      </c>
      <c r="G2060" s="624">
        <f t="shared" si="59"/>
        <v>56.24</v>
      </c>
      <c r="H2060" s="19"/>
    </row>
    <row r="2061" ht="24" customHeight="1" spans="1:8">
      <c r="A2061" s="443">
        <v>2057</v>
      </c>
      <c r="B2061" s="12" t="s">
        <v>2011</v>
      </c>
      <c r="C2061" s="12" t="s">
        <v>2008</v>
      </c>
      <c r="D2061" s="371">
        <v>21.2</v>
      </c>
      <c r="E2061" s="14">
        <v>4.84</v>
      </c>
      <c r="F2061" s="14">
        <f t="shared" si="60"/>
        <v>102.608</v>
      </c>
      <c r="G2061" s="624">
        <f t="shared" si="59"/>
        <v>102.61</v>
      </c>
      <c r="H2061" s="19"/>
    </row>
    <row r="2062" ht="24" customHeight="1" spans="1:8">
      <c r="A2062" s="443">
        <v>2058</v>
      </c>
      <c r="B2062" s="12" t="s">
        <v>2012</v>
      </c>
      <c r="C2062" s="12" t="s">
        <v>2008</v>
      </c>
      <c r="D2062" s="371">
        <v>12.49</v>
      </c>
      <c r="E2062" s="14">
        <v>4.84</v>
      </c>
      <c r="F2062" s="14">
        <f t="shared" si="60"/>
        <v>60.4516</v>
      </c>
      <c r="G2062" s="624">
        <f t="shared" si="59"/>
        <v>60.45</v>
      </c>
      <c r="H2062" s="19"/>
    </row>
    <row r="2063" ht="24" customHeight="1" spans="1:8">
      <c r="A2063" s="443">
        <v>2059</v>
      </c>
      <c r="B2063" s="12" t="s">
        <v>2013</v>
      </c>
      <c r="C2063" s="12" t="s">
        <v>2008</v>
      </c>
      <c r="D2063" s="371">
        <v>8.8</v>
      </c>
      <c r="E2063" s="14">
        <v>4.84</v>
      </c>
      <c r="F2063" s="14">
        <f t="shared" si="60"/>
        <v>42.592</v>
      </c>
      <c r="G2063" s="624">
        <f t="shared" si="59"/>
        <v>42.59</v>
      </c>
      <c r="H2063" s="19"/>
    </row>
    <row r="2064" ht="24" customHeight="1" spans="1:8">
      <c r="A2064" s="443">
        <v>2060</v>
      </c>
      <c r="B2064" s="12" t="s">
        <v>2014</v>
      </c>
      <c r="C2064" s="12" t="s">
        <v>2008</v>
      </c>
      <c r="D2064" s="371">
        <v>44.8</v>
      </c>
      <c r="E2064" s="14">
        <v>4.84</v>
      </c>
      <c r="F2064" s="14">
        <f t="shared" si="60"/>
        <v>216.832</v>
      </c>
      <c r="G2064" s="624">
        <f t="shared" si="59"/>
        <v>216.83</v>
      </c>
      <c r="H2064" s="19"/>
    </row>
    <row r="2065" ht="24" customHeight="1" spans="1:8">
      <c r="A2065" s="443">
        <v>2061</v>
      </c>
      <c r="B2065" s="12" t="s">
        <v>2015</v>
      </c>
      <c r="C2065" s="12" t="s">
        <v>2008</v>
      </c>
      <c r="D2065" s="371">
        <v>21.7</v>
      </c>
      <c r="E2065" s="14">
        <v>4.84</v>
      </c>
      <c r="F2065" s="14">
        <f t="shared" si="60"/>
        <v>105.028</v>
      </c>
      <c r="G2065" s="624">
        <f t="shared" si="59"/>
        <v>105.03</v>
      </c>
      <c r="H2065" s="19"/>
    </row>
    <row r="2066" ht="24" customHeight="1" spans="1:8">
      <c r="A2066" s="443">
        <v>2062</v>
      </c>
      <c r="B2066" s="12" t="s">
        <v>2016</v>
      </c>
      <c r="C2066" s="12" t="s">
        <v>2008</v>
      </c>
      <c r="D2066" s="371">
        <v>18</v>
      </c>
      <c r="E2066" s="14">
        <v>4.84</v>
      </c>
      <c r="F2066" s="14">
        <f t="shared" si="60"/>
        <v>87.12</v>
      </c>
      <c r="G2066" s="624">
        <f t="shared" si="59"/>
        <v>87.12</v>
      </c>
      <c r="H2066" s="19"/>
    </row>
    <row r="2067" ht="24" customHeight="1" spans="1:8">
      <c r="A2067" s="443">
        <v>2063</v>
      </c>
      <c r="B2067" s="12" t="s">
        <v>2017</v>
      </c>
      <c r="C2067" s="12" t="s">
        <v>2008</v>
      </c>
      <c r="D2067" s="371">
        <v>12.5</v>
      </c>
      <c r="E2067" s="14">
        <v>4.84</v>
      </c>
      <c r="F2067" s="14">
        <f t="shared" si="60"/>
        <v>60.5</v>
      </c>
      <c r="G2067" s="624">
        <f t="shared" si="59"/>
        <v>60.5</v>
      </c>
      <c r="H2067" s="19"/>
    </row>
    <row r="2068" ht="24" customHeight="1" spans="1:8">
      <c r="A2068" s="443">
        <v>2064</v>
      </c>
      <c r="B2068" s="12" t="s">
        <v>2018</v>
      </c>
      <c r="C2068" s="12" t="s">
        <v>2008</v>
      </c>
      <c r="D2068" s="371">
        <v>11.1</v>
      </c>
      <c r="E2068" s="14">
        <v>4.84</v>
      </c>
      <c r="F2068" s="14">
        <f t="shared" si="60"/>
        <v>53.724</v>
      </c>
      <c r="G2068" s="624">
        <f t="shared" si="59"/>
        <v>53.72</v>
      </c>
      <c r="H2068" s="19"/>
    </row>
    <row r="2069" ht="24" customHeight="1" spans="1:8">
      <c r="A2069" s="443">
        <v>2065</v>
      </c>
      <c r="B2069" s="12" t="s">
        <v>2019</v>
      </c>
      <c r="C2069" s="12" t="s">
        <v>2008</v>
      </c>
      <c r="D2069" s="371">
        <v>4.76</v>
      </c>
      <c r="E2069" s="14">
        <v>4.84</v>
      </c>
      <c r="F2069" s="14">
        <f t="shared" si="60"/>
        <v>23.0384</v>
      </c>
      <c r="G2069" s="624">
        <f t="shared" si="59"/>
        <v>23.04</v>
      </c>
      <c r="H2069" s="19"/>
    </row>
    <row r="2070" ht="24" customHeight="1" spans="1:8">
      <c r="A2070" s="443">
        <v>2066</v>
      </c>
      <c r="B2070" s="12" t="s">
        <v>2020</v>
      </c>
      <c r="C2070" s="12" t="s">
        <v>2008</v>
      </c>
      <c r="D2070" s="371">
        <v>7</v>
      </c>
      <c r="E2070" s="14">
        <v>4.84</v>
      </c>
      <c r="F2070" s="14">
        <f t="shared" si="60"/>
        <v>33.88</v>
      </c>
      <c r="G2070" s="624">
        <f t="shared" si="59"/>
        <v>33.88</v>
      </c>
      <c r="H2070" s="19"/>
    </row>
    <row r="2071" ht="24" customHeight="1" spans="1:8">
      <c r="A2071" s="443">
        <v>2067</v>
      </c>
      <c r="B2071" s="12" t="s">
        <v>2021</v>
      </c>
      <c r="C2071" s="12" t="s">
        <v>2008</v>
      </c>
      <c r="D2071" s="371">
        <v>32</v>
      </c>
      <c r="E2071" s="14">
        <v>4.84</v>
      </c>
      <c r="F2071" s="14">
        <f t="shared" si="60"/>
        <v>154.88</v>
      </c>
      <c r="G2071" s="624">
        <f t="shared" si="59"/>
        <v>154.88</v>
      </c>
      <c r="H2071" s="19"/>
    </row>
    <row r="2072" ht="24" customHeight="1" spans="1:8">
      <c r="A2072" s="443">
        <v>2068</v>
      </c>
      <c r="B2072" s="12" t="s">
        <v>2022</v>
      </c>
      <c r="C2072" s="12" t="s">
        <v>2008</v>
      </c>
      <c r="D2072" s="371">
        <v>14.47</v>
      </c>
      <c r="E2072" s="14">
        <v>4.84</v>
      </c>
      <c r="F2072" s="14">
        <f t="shared" si="60"/>
        <v>70.0348</v>
      </c>
      <c r="G2072" s="624">
        <f t="shared" si="59"/>
        <v>70.03</v>
      </c>
      <c r="H2072" s="19"/>
    </row>
    <row r="2073" ht="24" customHeight="1" spans="1:8">
      <c r="A2073" s="443">
        <v>2069</v>
      </c>
      <c r="B2073" s="12" t="s">
        <v>2023</v>
      </c>
      <c r="C2073" s="12" t="s">
        <v>2008</v>
      </c>
      <c r="D2073" s="371">
        <v>5.8</v>
      </c>
      <c r="E2073" s="14">
        <v>4.84</v>
      </c>
      <c r="F2073" s="14">
        <f t="shared" si="60"/>
        <v>28.072</v>
      </c>
      <c r="G2073" s="624">
        <f t="shared" si="59"/>
        <v>28.07</v>
      </c>
      <c r="H2073" s="19"/>
    </row>
    <row r="2074" ht="24" customHeight="1" spans="1:8">
      <c r="A2074" s="443">
        <v>2070</v>
      </c>
      <c r="B2074" s="12" t="s">
        <v>621</v>
      </c>
      <c r="C2074" s="12" t="s">
        <v>2008</v>
      </c>
      <c r="D2074" s="371">
        <v>32.98</v>
      </c>
      <c r="E2074" s="14">
        <v>4.84</v>
      </c>
      <c r="F2074" s="14">
        <f t="shared" si="60"/>
        <v>159.6232</v>
      </c>
      <c r="G2074" s="624">
        <f t="shared" si="59"/>
        <v>159.62</v>
      </c>
      <c r="H2074" s="19"/>
    </row>
    <row r="2075" ht="24" customHeight="1" spans="1:8">
      <c r="A2075" s="443">
        <v>2071</v>
      </c>
      <c r="B2075" s="12" t="s">
        <v>1248</v>
      </c>
      <c r="C2075" s="12" t="s">
        <v>2008</v>
      </c>
      <c r="D2075" s="371">
        <v>6.3</v>
      </c>
      <c r="E2075" s="14">
        <v>4.84</v>
      </c>
      <c r="F2075" s="14">
        <f t="shared" si="60"/>
        <v>30.492</v>
      </c>
      <c r="G2075" s="624">
        <f t="shared" si="59"/>
        <v>30.49</v>
      </c>
      <c r="H2075" s="19"/>
    </row>
    <row r="2076" ht="24" customHeight="1" spans="1:8">
      <c r="A2076" s="443">
        <v>2072</v>
      </c>
      <c r="B2076" s="12" t="s">
        <v>2024</v>
      </c>
      <c r="C2076" s="12" t="s">
        <v>2008</v>
      </c>
      <c r="D2076" s="371">
        <v>40</v>
      </c>
      <c r="E2076" s="14">
        <v>4.84</v>
      </c>
      <c r="F2076" s="14">
        <f t="shared" si="60"/>
        <v>193.6</v>
      </c>
      <c r="G2076" s="624">
        <f t="shared" si="59"/>
        <v>193.6</v>
      </c>
      <c r="H2076" s="19"/>
    </row>
    <row r="2077" ht="24" customHeight="1" spans="1:8">
      <c r="A2077" s="443">
        <v>2073</v>
      </c>
      <c r="B2077" s="12" t="s">
        <v>2025</v>
      </c>
      <c r="C2077" s="12" t="s">
        <v>2008</v>
      </c>
      <c r="D2077" s="371">
        <v>6.1</v>
      </c>
      <c r="E2077" s="14">
        <v>4.84</v>
      </c>
      <c r="F2077" s="14">
        <f t="shared" si="60"/>
        <v>29.524</v>
      </c>
      <c r="G2077" s="624">
        <f t="shared" si="59"/>
        <v>29.52</v>
      </c>
      <c r="H2077" s="19"/>
    </row>
    <row r="2078" ht="24" customHeight="1" spans="1:8">
      <c r="A2078" s="443">
        <v>2074</v>
      </c>
      <c r="B2078" s="12" t="s">
        <v>2026</v>
      </c>
      <c r="C2078" s="12" t="s">
        <v>2008</v>
      </c>
      <c r="D2078" s="371">
        <v>16.5</v>
      </c>
      <c r="E2078" s="14">
        <v>4.84</v>
      </c>
      <c r="F2078" s="14">
        <f t="shared" si="60"/>
        <v>79.86</v>
      </c>
      <c r="G2078" s="624">
        <f t="shared" si="59"/>
        <v>79.86</v>
      </c>
      <c r="H2078" s="19"/>
    </row>
    <row r="2079" ht="24" customHeight="1" spans="1:8">
      <c r="A2079" s="443">
        <v>2075</v>
      </c>
      <c r="B2079" s="12" t="s">
        <v>2027</v>
      </c>
      <c r="C2079" s="12" t="s">
        <v>2008</v>
      </c>
      <c r="D2079" s="371">
        <v>27.8</v>
      </c>
      <c r="E2079" s="14">
        <v>4.84</v>
      </c>
      <c r="F2079" s="14">
        <f t="shared" si="60"/>
        <v>134.552</v>
      </c>
      <c r="G2079" s="624">
        <f t="shared" si="59"/>
        <v>134.55</v>
      </c>
      <c r="H2079" s="19"/>
    </row>
    <row r="2080" ht="24" customHeight="1" spans="1:8">
      <c r="A2080" s="443">
        <v>2076</v>
      </c>
      <c r="B2080" s="12" t="s">
        <v>2028</v>
      </c>
      <c r="C2080" s="12" t="s">
        <v>2008</v>
      </c>
      <c r="D2080" s="371">
        <v>32.85</v>
      </c>
      <c r="E2080" s="14">
        <v>4.84</v>
      </c>
      <c r="F2080" s="14">
        <f t="shared" si="60"/>
        <v>158.994</v>
      </c>
      <c r="G2080" s="624">
        <f t="shared" si="59"/>
        <v>158.99</v>
      </c>
      <c r="H2080" s="19"/>
    </row>
    <row r="2081" ht="24" customHeight="1" spans="1:8">
      <c r="A2081" s="443">
        <v>2077</v>
      </c>
      <c r="B2081" s="12" t="s">
        <v>2029</v>
      </c>
      <c r="C2081" s="12" t="s">
        <v>2008</v>
      </c>
      <c r="D2081" s="371">
        <v>15.7</v>
      </c>
      <c r="E2081" s="14">
        <v>4.84</v>
      </c>
      <c r="F2081" s="14">
        <f t="shared" si="60"/>
        <v>75.988</v>
      </c>
      <c r="G2081" s="624">
        <f t="shared" si="59"/>
        <v>75.99</v>
      </c>
      <c r="H2081" s="19"/>
    </row>
    <row r="2082" ht="24" customHeight="1" spans="1:8">
      <c r="A2082" s="443">
        <v>2078</v>
      </c>
      <c r="B2082" s="12" t="s">
        <v>2030</v>
      </c>
      <c r="C2082" s="12" t="s">
        <v>2008</v>
      </c>
      <c r="D2082" s="371">
        <v>50.94</v>
      </c>
      <c r="E2082" s="14">
        <v>4.84</v>
      </c>
      <c r="F2082" s="14">
        <f t="shared" si="60"/>
        <v>246.5496</v>
      </c>
      <c r="G2082" s="624">
        <f t="shared" si="59"/>
        <v>246.55</v>
      </c>
      <c r="H2082" s="19"/>
    </row>
    <row r="2083" ht="24" customHeight="1" spans="1:8">
      <c r="A2083" s="443">
        <v>2079</v>
      </c>
      <c r="B2083" s="12" t="s">
        <v>2031</v>
      </c>
      <c r="C2083" s="12" t="s">
        <v>2008</v>
      </c>
      <c r="D2083" s="371">
        <v>6</v>
      </c>
      <c r="E2083" s="14">
        <v>4.84</v>
      </c>
      <c r="F2083" s="14">
        <f t="shared" si="60"/>
        <v>29.04</v>
      </c>
      <c r="G2083" s="624">
        <f t="shared" si="59"/>
        <v>29.04</v>
      </c>
      <c r="H2083" s="19"/>
    </row>
    <row r="2084" ht="24" customHeight="1" spans="1:8">
      <c r="A2084" s="443">
        <v>2080</v>
      </c>
      <c r="B2084" s="12" t="s">
        <v>1139</v>
      </c>
      <c r="C2084" s="12" t="s">
        <v>2008</v>
      </c>
      <c r="D2084" s="371">
        <v>18.45</v>
      </c>
      <c r="E2084" s="14">
        <v>4.84</v>
      </c>
      <c r="F2084" s="14">
        <f t="shared" si="60"/>
        <v>89.298</v>
      </c>
      <c r="G2084" s="624">
        <f t="shared" si="59"/>
        <v>89.3</v>
      </c>
      <c r="H2084" s="19"/>
    </row>
    <row r="2085" ht="24" customHeight="1" spans="1:8">
      <c r="A2085" s="443">
        <v>2081</v>
      </c>
      <c r="B2085" s="12" t="s">
        <v>2032</v>
      </c>
      <c r="C2085" s="12" t="s">
        <v>2008</v>
      </c>
      <c r="D2085" s="371">
        <v>38.38</v>
      </c>
      <c r="E2085" s="14">
        <v>4.84</v>
      </c>
      <c r="F2085" s="14">
        <f t="shared" si="60"/>
        <v>185.7592</v>
      </c>
      <c r="G2085" s="624">
        <f t="shared" si="59"/>
        <v>185.76</v>
      </c>
      <c r="H2085" s="19"/>
    </row>
    <row r="2086" ht="24" customHeight="1" spans="1:8">
      <c r="A2086" s="443">
        <v>2082</v>
      </c>
      <c r="B2086" s="12" t="s">
        <v>2033</v>
      </c>
      <c r="C2086" s="12" t="s">
        <v>2008</v>
      </c>
      <c r="D2086" s="371">
        <v>10.63</v>
      </c>
      <c r="E2086" s="14">
        <v>4.84</v>
      </c>
      <c r="F2086" s="14">
        <f t="shared" si="60"/>
        <v>51.4492</v>
      </c>
      <c r="G2086" s="624">
        <f t="shared" si="59"/>
        <v>51.45</v>
      </c>
      <c r="H2086" s="19"/>
    </row>
    <row r="2087" ht="24" customHeight="1" spans="1:8">
      <c r="A2087" s="443">
        <v>2083</v>
      </c>
      <c r="B2087" s="12" t="s">
        <v>1075</v>
      </c>
      <c r="C2087" s="12" t="s">
        <v>2008</v>
      </c>
      <c r="D2087" s="371">
        <v>13.35</v>
      </c>
      <c r="E2087" s="14">
        <v>4.84</v>
      </c>
      <c r="F2087" s="14">
        <f t="shared" si="60"/>
        <v>64.614</v>
      </c>
      <c r="G2087" s="624">
        <f t="shared" si="59"/>
        <v>64.61</v>
      </c>
      <c r="H2087" s="19"/>
    </row>
    <row r="2088" ht="24" customHeight="1" spans="1:8">
      <c r="A2088" s="443">
        <v>2084</v>
      </c>
      <c r="B2088" s="12" t="s">
        <v>2034</v>
      </c>
      <c r="C2088" s="12" t="s">
        <v>2008</v>
      </c>
      <c r="D2088" s="371">
        <v>15.1</v>
      </c>
      <c r="E2088" s="14">
        <v>4.84</v>
      </c>
      <c r="F2088" s="14">
        <f t="shared" si="60"/>
        <v>73.084</v>
      </c>
      <c r="G2088" s="624">
        <f t="shared" si="59"/>
        <v>73.08</v>
      </c>
      <c r="H2088" s="19"/>
    </row>
    <row r="2089" ht="24" customHeight="1" spans="1:8">
      <c r="A2089" s="443">
        <v>2085</v>
      </c>
      <c r="B2089" s="12" t="s">
        <v>2035</v>
      </c>
      <c r="C2089" s="12" t="s">
        <v>2008</v>
      </c>
      <c r="D2089" s="371">
        <v>9.06</v>
      </c>
      <c r="E2089" s="14">
        <v>4.84</v>
      </c>
      <c r="F2089" s="14">
        <f t="shared" si="60"/>
        <v>43.8504</v>
      </c>
      <c r="G2089" s="624">
        <f t="shared" si="59"/>
        <v>43.85</v>
      </c>
      <c r="H2089" s="19"/>
    </row>
    <row r="2090" ht="24" customHeight="1" spans="1:8">
      <c r="A2090" s="443">
        <v>2086</v>
      </c>
      <c r="B2090" s="12" t="s">
        <v>266</v>
      </c>
      <c r="C2090" s="12" t="s">
        <v>2008</v>
      </c>
      <c r="D2090" s="371">
        <v>482.8</v>
      </c>
      <c r="E2090" s="14">
        <v>4.84</v>
      </c>
      <c r="F2090" s="14">
        <f t="shared" si="60"/>
        <v>2336.752</v>
      </c>
      <c r="G2090" s="624">
        <f t="shared" si="59"/>
        <v>2336.75</v>
      </c>
      <c r="H2090" s="19"/>
    </row>
    <row r="2091" ht="24" customHeight="1" spans="1:8">
      <c r="A2091" s="443">
        <v>2087</v>
      </c>
      <c r="B2091" s="12" t="s">
        <v>2036</v>
      </c>
      <c r="C2091" s="12" t="s">
        <v>2008</v>
      </c>
      <c r="D2091" s="371">
        <v>5</v>
      </c>
      <c r="E2091" s="14">
        <v>4.84</v>
      </c>
      <c r="F2091" s="14">
        <f t="shared" si="60"/>
        <v>24.2</v>
      </c>
      <c r="G2091" s="624">
        <f t="shared" si="59"/>
        <v>24.2</v>
      </c>
      <c r="H2091" s="19"/>
    </row>
    <row r="2092" ht="24" customHeight="1" spans="1:8">
      <c r="A2092" s="443">
        <v>2088</v>
      </c>
      <c r="B2092" s="12" t="s">
        <v>2037</v>
      </c>
      <c r="C2092" s="12" t="s">
        <v>2008</v>
      </c>
      <c r="D2092" s="371">
        <v>2.6</v>
      </c>
      <c r="E2092" s="14">
        <v>4.84</v>
      </c>
      <c r="F2092" s="14">
        <f t="shared" si="60"/>
        <v>12.584</v>
      </c>
      <c r="G2092" s="624">
        <f t="shared" si="59"/>
        <v>12.58</v>
      </c>
      <c r="H2092" s="19"/>
    </row>
    <row r="2093" ht="24" customHeight="1" spans="1:8">
      <c r="A2093" s="443">
        <v>2089</v>
      </c>
      <c r="B2093" s="12" t="s">
        <v>2038</v>
      </c>
      <c r="C2093" s="12" t="s">
        <v>2008</v>
      </c>
      <c r="D2093" s="371">
        <v>160</v>
      </c>
      <c r="E2093" s="14">
        <v>4.84</v>
      </c>
      <c r="F2093" s="14">
        <f t="shared" si="60"/>
        <v>774.4</v>
      </c>
      <c r="G2093" s="624">
        <f t="shared" si="59"/>
        <v>774.4</v>
      </c>
      <c r="H2093" s="19"/>
    </row>
    <row r="2094" ht="24" customHeight="1" spans="1:8">
      <c r="A2094" s="443">
        <v>2090</v>
      </c>
      <c r="B2094" s="12" t="s">
        <v>2039</v>
      </c>
      <c r="C2094" s="12" t="s">
        <v>2008</v>
      </c>
      <c r="D2094" s="371">
        <v>130</v>
      </c>
      <c r="E2094" s="14">
        <v>4.84</v>
      </c>
      <c r="F2094" s="14">
        <f t="shared" si="60"/>
        <v>629.2</v>
      </c>
      <c r="G2094" s="624">
        <f t="shared" si="59"/>
        <v>629.2</v>
      </c>
      <c r="H2094" s="19"/>
    </row>
    <row r="2095" ht="24" customHeight="1" spans="1:8">
      <c r="A2095" s="443">
        <v>2091</v>
      </c>
      <c r="B2095" s="12" t="s">
        <v>2040</v>
      </c>
      <c r="C2095" s="12" t="s">
        <v>2008</v>
      </c>
      <c r="D2095" s="371">
        <v>52</v>
      </c>
      <c r="E2095" s="14">
        <v>4.84</v>
      </c>
      <c r="F2095" s="14">
        <f t="shared" si="60"/>
        <v>251.68</v>
      </c>
      <c r="G2095" s="624">
        <f t="shared" si="59"/>
        <v>251.68</v>
      </c>
      <c r="H2095" s="19"/>
    </row>
    <row r="2096" ht="24" customHeight="1" spans="1:8">
      <c r="A2096" s="443">
        <v>2092</v>
      </c>
      <c r="B2096" s="12" t="s">
        <v>2041</v>
      </c>
      <c r="C2096" s="12" t="s">
        <v>2008</v>
      </c>
      <c r="D2096" s="371">
        <v>13.1</v>
      </c>
      <c r="E2096" s="14">
        <v>4.84</v>
      </c>
      <c r="F2096" s="14">
        <f t="shared" si="60"/>
        <v>63.404</v>
      </c>
      <c r="G2096" s="624">
        <f t="shared" si="59"/>
        <v>63.4</v>
      </c>
      <c r="H2096" s="19"/>
    </row>
    <row r="2097" ht="24" customHeight="1" spans="1:8">
      <c r="A2097" s="443">
        <v>2093</v>
      </c>
      <c r="B2097" s="12" t="s">
        <v>2042</v>
      </c>
      <c r="C2097" s="12" t="s">
        <v>2008</v>
      </c>
      <c r="D2097" s="371">
        <v>17.1</v>
      </c>
      <c r="E2097" s="14">
        <v>4.84</v>
      </c>
      <c r="F2097" s="14">
        <f t="shared" si="60"/>
        <v>82.764</v>
      </c>
      <c r="G2097" s="624">
        <f t="shared" si="59"/>
        <v>82.76</v>
      </c>
      <c r="H2097" s="19"/>
    </row>
    <row r="2098" ht="24" customHeight="1" spans="1:8">
      <c r="A2098" s="443">
        <v>2094</v>
      </c>
      <c r="B2098" s="12" t="s">
        <v>2043</v>
      </c>
      <c r="C2098" s="12" t="s">
        <v>2044</v>
      </c>
      <c r="D2098" s="371">
        <v>140</v>
      </c>
      <c r="E2098" s="14">
        <v>4.84</v>
      </c>
      <c r="F2098" s="14">
        <f t="shared" si="60"/>
        <v>677.6</v>
      </c>
      <c r="G2098" s="624">
        <f t="shared" si="59"/>
        <v>677.6</v>
      </c>
      <c r="H2098" s="19"/>
    </row>
    <row r="2099" ht="24" customHeight="1" spans="1:8">
      <c r="A2099" s="443">
        <v>2095</v>
      </c>
      <c r="B2099" s="12" t="s">
        <v>2045</v>
      </c>
      <c r="C2099" s="12" t="s">
        <v>2044</v>
      </c>
      <c r="D2099" s="371">
        <v>130</v>
      </c>
      <c r="E2099" s="14">
        <v>4.84</v>
      </c>
      <c r="F2099" s="14">
        <f t="shared" si="60"/>
        <v>629.2</v>
      </c>
      <c r="G2099" s="624">
        <f t="shared" si="59"/>
        <v>629.2</v>
      </c>
      <c r="H2099" s="19"/>
    </row>
    <row r="2100" ht="24" customHeight="1" spans="1:8">
      <c r="A2100" s="443">
        <v>2096</v>
      </c>
      <c r="B2100" s="12" t="s">
        <v>2046</v>
      </c>
      <c r="C2100" s="12" t="s">
        <v>2044</v>
      </c>
      <c r="D2100" s="371">
        <v>42</v>
      </c>
      <c r="E2100" s="14">
        <v>4.84</v>
      </c>
      <c r="F2100" s="14">
        <f t="shared" si="60"/>
        <v>203.28</v>
      </c>
      <c r="G2100" s="624">
        <f t="shared" si="59"/>
        <v>203.28</v>
      </c>
      <c r="H2100" s="19"/>
    </row>
    <row r="2101" ht="24" customHeight="1" spans="1:8">
      <c r="A2101" s="443">
        <v>2097</v>
      </c>
      <c r="B2101" s="12" t="s">
        <v>2047</v>
      </c>
      <c r="C2101" s="12" t="s">
        <v>2044</v>
      </c>
      <c r="D2101" s="371">
        <v>92</v>
      </c>
      <c r="E2101" s="14">
        <v>4.84</v>
      </c>
      <c r="F2101" s="14">
        <f t="shared" si="60"/>
        <v>445.28</v>
      </c>
      <c r="G2101" s="624">
        <f t="shared" si="59"/>
        <v>445.28</v>
      </c>
      <c r="H2101" s="19"/>
    </row>
    <row r="2102" ht="24" customHeight="1" spans="1:8">
      <c r="A2102" s="443">
        <v>2098</v>
      </c>
      <c r="B2102" s="12" t="s">
        <v>2048</v>
      </c>
      <c r="C2102" s="12" t="s">
        <v>2044</v>
      </c>
      <c r="D2102" s="371">
        <v>18</v>
      </c>
      <c r="E2102" s="14">
        <v>4.84</v>
      </c>
      <c r="F2102" s="14">
        <f t="shared" si="60"/>
        <v>87.12</v>
      </c>
      <c r="G2102" s="624">
        <f t="shared" si="59"/>
        <v>87.12</v>
      </c>
      <c r="H2102" s="19"/>
    </row>
    <row r="2103" ht="24" customHeight="1" spans="1:8">
      <c r="A2103" s="443">
        <v>2099</v>
      </c>
      <c r="B2103" s="12" t="s">
        <v>2049</v>
      </c>
      <c r="C2103" s="12" t="s">
        <v>2044</v>
      </c>
      <c r="D2103" s="371">
        <v>35</v>
      </c>
      <c r="E2103" s="14">
        <v>4.84</v>
      </c>
      <c r="F2103" s="14">
        <f t="shared" si="60"/>
        <v>169.4</v>
      </c>
      <c r="G2103" s="624">
        <f t="shared" si="59"/>
        <v>169.4</v>
      </c>
      <c r="H2103" s="19"/>
    </row>
    <row r="2104" ht="24" customHeight="1" spans="1:8">
      <c r="A2104" s="443">
        <v>2100</v>
      </c>
      <c r="B2104" s="12" t="s">
        <v>1884</v>
      </c>
      <c r="C2104" s="12" t="s">
        <v>2044</v>
      </c>
      <c r="D2104" s="371">
        <v>31</v>
      </c>
      <c r="E2104" s="14">
        <v>4.84</v>
      </c>
      <c r="F2104" s="14">
        <f t="shared" si="60"/>
        <v>150.04</v>
      </c>
      <c r="G2104" s="624">
        <f t="shared" si="59"/>
        <v>150.04</v>
      </c>
      <c r="H2104" s="19"/>
    </row>
    <row r="2105" ht="24" customHeight="1" spans="1:8">
      <c r="A2105" s="443">
        <v>2101</v>
      </c>
      <c r="B2105" s="12" t="s">
        <v>2050</v>
      </c>
      <c r="C2105" s="12" t="s">
        <v>2044</v>
      </c>
      <c r="D2105" s="371">
        <v>18.9</v>
      </c>
      <c r="E2105" s="14">
        <v>4.84</v>
      </c>
      <c r="F2105" s="14">
        <f t="shared" si="60"/>
        <v>91.476</v>
      </c>
      <c r="G2105" s="624">
        <f t="shared" si="59"/>
        <v>91.48</v>
      </c>
      <c r="H2105" s="19"/>
    </row>
    <row r="2106" ht="24" customHeight="1" spans="1:8">
      <c r="A2106" s="443">
        <v>2102</v>
      </c>
      <c r="B2106" s="12" t="s">
        <v>2051</v>
      </c>
      <c r="C2106" s="12" t="s">
        <v>2044</v>
      </c>
      <c r="D2106" s="371">
        <v>50</v>
      </c>
      <c r="E2106" s="14">
        <v>4.84</v>
      </c>
      <c r="F2106" s="14">
        <f t="shared" si="60"/>
        <v>242</v>
      </c>
      <c r="G2106" s="624">
        <f t="shared" si="59"/>
        <v>242</v>
      </c>
      <c r="H2106" s="19"/>
    </row>
    <row r="2107" ht="24" customHeight="1" spans="1:8">
      <c r="A2107" s="443">
        <v>2103</v>
      </c>
      <c r="B2107" s="12" t="s">
        <v>2052</v>
      </c>
      <c r="C2107" s="12" t="s">
        <v>2044</v>
      </c>
      <c r="D2107" s="371">
        <v>16.7</v>
      </c>
      <c r="E2107" s="14">
        <v>4.84</v>
      </c>
      <c r="F2107" s="14">
        <f t="shared" si="60"/>
        <v>80.828</v>
      </c>
      <c r="G2107" s="624">
        <f t="shared" si="59"/>
        <v>80.83</v>
      </c>
      <c r="H2107" s="19"/>
    </row>
    <row r="2108" ht="24" customHeight="1" spans="1:8">
      <c r="A2108" s="443">
        <v>2104</v>
      </c>
      <c r="B2108" s="12" t="s">
        <v>2053</v>
      </c>
      <c r="C2108" s="12" t="s">
        <v>2044</v>
      </c>
      <c r="D2108" s="371">
        <v>59</v>
      </c>
      <c r="E2108" s="14">
        <v>4.84</v>
      </c>
      <c r="F2108" s="14">
        <f t="shared" si="60"/>
        <v>285.56</v>
      </c>
      <c r="G2108" s="624">
        <f t="shared" si="59"/>
        <v>285.56</v>
      </c>
      <c r="H2108" s="19"/>
    </row>
    <row r="2109" ht="24" customHeight="1" spans="1:8">
      <c r="A2109" s="443">
        <v>2105</v>
      </c>
      <c r="B2109" s="12" t="s">
        <v>2054</v>
      </c>
      <c r="C2109" s="12" t="s">
        <v>2044</v>
      </c>
      <c r="D2109" s="371">
        <v>21</v>
      </c>
      <c r="E2109" s="14">
        <v>4.84</v>
      </c>
      <c r="F2109" s="14">
        <f t="shared" si="60"/>
        <v>101.64</v>
      </c>
      <c r="G2109" s="624">
        <f t="shared" si="59"/>
        <v>101.64</v>
      </c>
      <c r="H2109" s="19"/>
    </row>
    <row r="2110" ht="24" customHeight="1" spans="1:8">
      <c r="A2110" s="443">
        <v>2106</v>
      </c>
      <c r="B2110" s="12" t="s">
        <v>2055</v>
      </c>
      <c r="C2110" s="12" t="s">
        <v>2044</v>
      </c>
      <c r="D2110" s="371">
        <v>8.2</v>
      </c>
      <c r="E2110" s="14">
        <v>4.84</v>
      </c>
      <c r="F2110" s="14">
        <f t="shared" si="60"/>
        <v>39.688</v>
      </c>
      <c r="G2110" s="624">
        <f t="shared" si="59"/>
        <v>39.69</v>
      </c>
      <c r="H2110" s="19"/>
    </row>
    <row r="2111" ht="24" customHeight="1" spans="1:8">
      <c r="A2111" s="443">
        <v>2107</v>
      </c>
      <c r="B2111" s="12" t="s">
        <v>2056</v>
      </c>
      <c r="C2111" s="12" t="s">
        <v>2044</v>
      </c>
      <c r="D2111" s="371">
        <v>19.6</v>
      </c>
      <c r="E2111" s="14">
        <v>4.84</v>
      </c>
      <c r="F2111" s="14">
        <f t="shared" si="60"/>
        <v>94.864</v>
      </c>
      <c r="G2111" s="624">
        <f t="shared" si="59"/>
        <v>94.86</v>
      </c>
      <c r="H2111" s="19"/>
    </row>
    <row r="2112" ht="24" customHeight="1" spans="1:8">
      <c r="A2112" s="443">
        <v>2108</v>
      </c>
      <c r="B2112" s="12" t="s">
        <v>2057</v>
      </c>
      <c r="C2112" s="12" t="s">
        <v>2044</v>
      </c>
      <c r="D2112" s="371">
        <v>30</v>
      </c>
      <c r="E2112" s="14">
        <v>4.84</v>
      </c>
      <c r="F2112" s="14">
        <f t="shared" si="60"/>
        <v>145.2</v>
      </c>
      <c r="G2112" s="624">
        <f t="shared" si="59"/>
        <v>145.2</v>
      </c>
      <c r="H2112" s="19"/>
    </row>
    <row r="2113" ht="24" customHeight="1" spans="1:8">
      <c r="A2113" s="443">
        <v>2109</v>
      </c>
      <c r="B2113" s="12" t="s">
        <v>2058</v>
      </c>
      <c r="C2113" s="12" t="s">
        <v>2044</v>
      </c>
      <c r="D2113" s="371">
        <v>40</v>
      </c>
      <c r="E2113" s="14">
        <v>4.84</v>
      </c>
      <c r="F2113" s="14">
        <f t="shared" si="60"/>
        <v>193.6</v>
      </c>
      <c r="G2113" s="624">
        <f t="shared" si="59"/>
        <v>193.6</v>
      </c>
      <c r="H2113" s="19"/>
    </row>
    <row r="2114" ht="24" customHeight="1" spans="1:8">
      <c r="A2114" s="443">
        <v>2110</v>
      </c>
      <c r="B2114" s="12" t="s">
        <v>2054</v>
      </c>
      <c r="C2114" s="12" t="s">
        <v>2044</v>
      </c>
      <c r="D2114" s="371">
        <v>16</v>
      </c>
      <c r="E2114" s="14">
        <v>4.84</v>
      </c>
      <c r="F2114" s="14">
        <f t="shared" si="60"/>
        <v>77.44</v>
      </c>
      <c r="G2114" s="624">
        <f t="shared" si="59"/>
        <v>77.44</v>
      </c>
      <c r="H2114" s="19"/>
    </row>
    <row r="2115" ht="24" customHeight="1" spans="1:8">
      <c r="A2115" s="443">
        <v>2111</v>
      </c>
      <c r="B2115" s="12" t="s">
        <v>2059</v>
      </c>
      <c r="C2115" s="12" t="s">
        <v>2044</v>
      </c>
      <c r="D2115" s="371">
        <v>17.6</v>
      </c>
      <c r="E2115" s="14">
        <v>4.84</v>
      </c>
      <c r="F2115" s="14">
        <f t="shared" si="60"/>
        <v>85.184</v>
      </c>
      <c r="G2115" s="624">
        <f t="shared" si="59"/>
        <v>85.18</v>
      </c>
      <c r="H2115" s="19"/>
    </row>
    <row r="2116" ht="24" customHeight="1" spans="1:8">
      <c r="A2116" s="443">
        <v>2112</v>
      </c>
      <c r="B2116" s="12" t="s">
        <v>2060</v>
      </c>
      <c r="C2116" s="12" t="s">
        <v>2044</v>
      </c>
      <c r="D2116" s="371">
        <v>24.5</v>
      </c>
      <c r="E2116" s="14">
        <v>4.84</v>
      </c>
      <c r="F2116" s="14">
        <f t="shared" si="60"/>
        <v>118.58</v>
      </c>
      <c r="G2116" s="624">
        <f t="shared" si="59"/>
        <v>118.58</v>
      </c>
      <c r="H2116" s="19"/>
    </row>
    <row r="2117" ht="24" customHeight="1" spans="1:8">
      <c r="A2117" s="443">
        <v>2113</v>
      </c>
      <c r="B2117" s="12" t="s">
        <v>2061</v>
      </c>
      <c r="C2117" s="12" t="s">
        <v>2044</v>
      </c>
      <c r="D2117" s="371">
        <v>20</v>
      </c>
      <c r="E2117" s="14">
        <v>4.84</v>
      </c>
      <c r="F2117" s="14">
        <f t="shared" si="60"/>
        <v>96.8</v>
      </c>
      <c r="G2117" s="624">
        <f t="shared" ref="G2117:G2152" si="61">ROUND(F2117,2)</f>
        <v>96.8</v>
      </c>
      <c r="H2117" s="19"/>
    </row>
    <row r="2118" ht="24" customHeight="1" spans="1:8">
      <c r="A2118" s="443">
        <v>2114</v>
      </c>
      <c r="B2118" s="12" t="s">
        <v>2062</v>
      </c>
      <c r="C2118" s="12" t="s">
        <v>2044</v>
      </c>
      <c r="D2118" s="371">
        <v>24</v>
      </c>
      <c r="E2118" s="14">
        <v>4.84</v>
      </c>
      <c r="F2118" s="14">
        <f t="shared" si="60"/>
        <v>116.16</v>
      </c>
      <c r="G2118" s="624">
        <f t="shared" si="61"/>
        <v>116.16</v>
      </c>
      <c r="H2118" s="19"/>
    </row>
    <row r="2119" ht="24" customHeight="1" spans="1:8">
      <c r="A2119" s="443">
        <v>2115</v>
      </c>
      <c r="B2119" s="12" t="s">
        <v>2063</v>
      </c>
      <c r="C2119" s="12" t="s">
        <v>2044</v>
      </c>
      <c r="D2119" s="371">
        <v>28</v>
      </c>
      <c r="E2119" s="14">
        <v>4.84</v>
      </c>
      <c r="F2119" s="14">
        <f t="shared" ref="F2119:F2152" si="62">D2119*E2119</f>
        <v>135.52</v>
      </c>
      <c r="G2119" s="624">
        <f t="shared" si="61"/>
        <v>135.52</v>
      </c>
      <c r="H2119" s="19"/>
    </row>
    <row r="2120" ht="24" customHeight="1" spans="1:8">
      <c r="A2120" s="443">
        <v>2116</v>
      </c>
      <c r="B2120" s="12" t="s">
        <v>2064</v>
      </c>
      <c r="C2120" s="12" t="s">
        <v>2044</v>
      </c>
      <c r="D2120" s="371">
        <v>34.7</v>
      </c>
      <c r="E2120" s="14">
        <v>4.84</v>
      </c>
      <c r="F2120" s="14">
        <f t="shared" si="62"/>
        <v>167.948</v>
      </c>
      <c r="G2120" s="624">
        <f t="shared" si="61"/>
        <v>167.95</v>
      </c>
      <c r="H2120" s="19"/>
    </row>
    <row r="2121" ht="24" customHeight="1" spans="1:8">
      <c r="A2121" s="443">
        <v>2117</v>
      </c>
      <c r="B2121" s="12" t="s">
        <v>2065</v>
      </c>
      <c r="C2121" s="12" t="s">
        <v>2044</v>
      </c>
      <c r="D2121" s="371">
        <v>31</v>
      </c>
      <c r="E2121" s="14">
        <v>4.84</v>
      </c>
      <c r="F2121" s="14">
        <f t="shared" si="62"/>
        <v>150.04</v>
      </c>
      <c r="G2121" s="624">
        <f t="shared" si="61"/>
        <v>150.04</v>
      </c>
      <c r="H2121" s="19"/>
    </row>
    <row r="2122" ht="24" customHeight="1" spans="1:8">
      <c r="A2122" s="443">
        <v>2118</v>
      </c>
      <c r="B2122" s="12" t="s">
        <v>2066</v>
      </c>
      <c r="C2122" s="12" t="s">
        <v>2044</v>
      </c>
      <c r="D2122" s="371">
        <v>58.6</v>
      </c>
      <c r="E2122" s="14">
        <v>4.84</v>
      </c>
      <c r="F2122" s="14">
        <f t="shared" si="62"/>
        <v>283.624</v>
      </c>
      <c r="G2122" s="624">
        <f t="shared" si="61"/>
        <v>283.62</v>
      </c>
      <c r="H2122" s="19"/>
    </row>
    <row r="2123" ht="24" customHeight="1" spans="1:8">
      <c r="A2123" s="443">
        <v>2119</v>
      </c>
      <c r="B2123" s="12" t="s">
        <v>460</v>
      </c>
      <c r="C2123" s="12" t="s">
        <v>2044</v>
      </c>
      <c r="D2123" s="371">
        <v>60</v>
      </c>
      <c r="E2123" s="14">
        <v>4.84</v>
      </c>
      <c r="F2123" s="14">
        <f t="shared" si="62"/>
        <v>290.4</v>
      </c>
      <c r="G2123" s="624">
        <f t="shared" si="61"/>
        <v>290.4</v>
      </c>
      <c r="H2123" s="19"/>
    </row>
    <row r="2124" ht="24" customHeight="1" spans="1:8">
      <c r="A2124" s="443">
        <v>2120</v>
      </c>
      <c r="B2124" s="12" t="s">
        <v>2067</v>
      </c>
      <c r="C2124" s="12" t="s">
        <v>2044</v>
      </c>
      <c r="D2124" s="371">
        <v>16</v>
      </c>
      <c r="E2124" s="14">
        <v>4.84</v>
      </c>
      <c r="F2124" s="14">
        <f t="shared" si="62"/>
        <v>77.44</v>
      </c>
      <c r="G2124" s="624">
        <f t="shared" si="61"/>
        <v>77.44</v>
      </c>
      <c r="H2124" s="19"/>
    </row>
    <row r="2125" ht="24" customHeight="1" spans="1:8">
      <c r="A2125" s="443">
        <v>2121</v>
      </c>
      <c r="B2125" s="12" t="s">
        <v>2068</v>
      </c>
      <c r="C2125" s="12" t="s">
        <v>2044</v>
      </c>
      <c r="D2125" s="371">
        <v>138.8</v>
      </c>
      <c r="E2125" s="14">
        <v>4.84</v>
      </c>
      <c r="F2125" s="14">
        <f t="shared" si="62"/>
        <v>671.792</v>
      </c>
      <c r="G2125" s="624">
        <f t="shared" si="61"/>
        <v>671.79</v>
      </c>
      <c r="H2125" s="19"/>
    </row>
    <row r="2126" ht="24" customHeight="1" spans="1:8">
      <c r="A2126" s="443">
        <v>2122</v>
      </c>
      <c r="B2126" s="12" t="s">
        <v>2069</v>
      </c>
      <c r="C2126" s="12" t="s">
        <v>2070</v>
      </c>
      <c r="D2126" s="371">
        <v>41.8</v>
      </c>
      <c r="E2126" s="14">
        <v>4.84</v>
      </c>
      <c r="F2126" s="14">
        <f t="shared" si="62"/>
        <v>202.312</v>
      </c>
      <c r="G2126" s="624">
        <f t="shared" si="61"/>
        <v>202.31</v>
      </c>
      <c r="H2126" s="19"/>
    </row>
    <row r="2127" ht="24" customHeight="1" spans="1:8">
      <c r="A2127" s="443">
        <v>2123</v>
      </c>
      <c r="B2127" s="12" t="s">
        <v>2071</v>
      </c>
      <c r="C2127" s="12" t="s">
        <v>2070</v>
      </c>
      <c r="D2127" s="371">
        <v>22.96</v>
      </c>
      <c r="E2127" s="14">
        <v>4.84</v>
      </c>
      <c r="F2127" s="14">
        <f t="shared" si="62"/>
        <v>111.1264</v>
      </c>
      <c r="G2127" s="624">
        <f t="shared" si="61"/>
        <v>111.13</v>
      </c>
      <c r="H2127" s="19"/>
    </row>
    <row r="2128" ht="24" customHeight="1" spans="1:8">
      <c r="A2128" s="443">
        <v>2124</v>
      </c>
      <c r="B2128" s="12" t="s">
        <v>2072</v>
      </c>
      <c r="C2128" s="12" t="s">
        <v>2070</v>
      </c>
      <c r="D2128" s="371">
        <v>13.75</v>
      </c>
      <c r="E2128" s="14">
        <v>4.84</v>
      </c>
      <c r="F2128" s="14">
        <f t="shared" si="62"/>
        <v>66.55</v>
      </c>
      <c r="G2128" s="624">
        <f t="shared" si="61"/>
        <v>66.55</v>
      </c>
      <c r="H2128" s="19"/>
    </row>
    <row r="2129" ht="24" customHeight="1" spans="1:8">
      <c r="A2129" s="443">
        <v>2125</v>
      </c>
      <c r="B2129" s="12" t="s">
        <v>2073</v>
      </c>
      <c r="C2129" s="12" t="s">
        <v>2070</v>
      </c>
      <c r="D2129" s="371">
        <v>30.39</v>
      </c>
      <c r="E2129" s="14">
        <v>4.84</v>
      </c>
      <c r="F2129" s="14">
        <f t="shared" si="62"/>
        <v>147.0876</v>
      </c>
      <c r="G2129" s="624">
        <f t="shared" si="61"/>
        <v>147.09</v>
      </c>
      <c r="H2129" s="19"/>
    </row>
    <row r="2130" ht="24" customHeight="1" spans="1:8">
      <c r="A2130" s="443">
        <v>2126</v>
      </c>
      <c r="B2130" s="12" t="s">
        <v>2074</v>
      </c>
      <c r="C2130" s="12" t="s">
        <v>2070</v>
      </c>
      <c r="D2130" s="371">
        <v>58.3</v>
      </c>
      <c r="E2130" s="14">
        <v>4.84</v>
      </c>
      <c r="F2130" s="14">
        <f t="shared" si="62"/>
        <v>282.172</v>
      </c>
      <c r="G2130" s="624">
        <f t="shared" si="61"/>
        <v>282.17</v>
      </c>
      <c r="H2130" s="19"/>
    </row>
    <row r="2131" ht="24" customHeight="1" spans="1:8">
      <c r="A2131" s="443">
        <v>2127</v>
      </c>
      <c r="B2131" s="12" t="s">
        <v>2075</v>
      </c>
      <c r="C2131" s="12" t="s">
        <v>2070</v>
      </c>
      <c r="D2131" s="371">
        <v>20.48</v>
      </c>
      <c r="E2131" s="14">
        <v>4.84</v>
      </c>
      <c r="F2131" s="14">
        <f t="shared" si="62"/>
        <v>99.1232</v>
      </c>
      <c r="G2131" s="624">
        <f t="shared" si="61"/>
        <v>99.12</v>
      </c>
      <c r="H2131" s="19"/>
    </row>
    <row r="2132" ht="24" customHeight="1" spans="1:8">
      <c r="A2132" s="443">
        <v>2128</v>
      </c>
      <c r="B2132" s="12" t="s">
        <v>2076</v>
      </c>
      <c r="C2132" s="12" t="s">
        <v>2070</v>
      </c>
      <c r="D2132" s="371">
        <v>4</v>
      </c>
      <c r="E2132" s="14">
        <v>4.84</v>
      </c>
      <c r="F2132" s="14">
        <f t="shared" si="62"/>
        <v>19.36</v>
      </c>
      <c r="G2132" s="624">
        <f t="shared" si="61"/>
        <v>19.36</v>
      </c>
      <c r="H2132" s="19"/>
    </row>
    <row r="2133" ht="24" customHeight="1" spans="1:8">
      <c r="A2133" s="443">
        <v>2129</v>
      </c>
      <c r="B2133" s="12" t="s">
        <v>887</v>
      </c>
      <c r="C2133" s="12" t="s">
        <v>2070</v>
      </c>
      <c r="D2133" s="371">
        <v>16.8</v>
      </c>
      <c r="E2133" s="14">
        <v>4.84</v>
      </c>
      <c r="F2133" s="14">
        <f t="shared" si="62"/>
        <v>81.312</v>
      </c>
      <c r="G2133" s="624">
        <f t="shared" si="61"/>
        <v>81.31</v>
      </c>
      <c r="H2133" s="19"/>
    </row>
    <row r="2134" ht="24" customHeight="1" spans="1:8">
      <c r="A2134" s="443">
        <v>2130</v>
      </c>
      <c r="B2134" s="12" t="s">
        <v>2077</v>
      </c>
      <c r="C2134" s="12" t="s">
        <v>2070</v>
      </c>
      <c r="D2134" s="371">
        <v>40.2</v>
      </c>
      <c r="E2134" s="14">
        <v>4.84</v>
      </c>
      <c r="F2134" s="14">
        <f t="shared" si="62"/>
        <v>194.568</v>
      </c>
      <c r="G2134" s="624">
        <f t="shared" si="61"/>
        <v>194.57</v>
      </c>
      <c r="H2134" s="19"/>
    </row>
    <row r="2135" ht="24" customHeight="1" spans="1:8">
      <c r="A2135" s="443">
        <v>2131</v>
      </c>
      <c r="B2135" s="12" t="s">
        <v>2078</v>
      </c>
      <c r="C2135" s="12" t="s">
        <v>2070</v>
      </c>
      <c r="D2135" s="371">
        <v>48.43</v>
      </c>
      <c r="E2135" s="14">
        <v>4.84</v>
      </c>
      <c r="F2135" s="14">
        <f t="shared" si="62"/>
        <v>234.4012</v>
      </c>
      <c r="G2135" s="624">
        <f t="shared" si="61"/>
        <v>234.4</v>
      </c>
      <c r="H2135" s="19"/>
    </row>
    <row r="2136" ht="24" customHeight="1" spans="1:8">
      <c r="A2136" s="443">
        <v>2132</v>
      </c>
      <c r="B2136" s="12" t="s">
        <v>2079</v>
      </c>
      <c r="C2136" s="12" t="s">
        <v>2070</v>
      </c>
      <c r="D2136" s="371">
        <v>28</v>
      </c>
      <c r="E2136" s="14">
        <v>4.84</v>
      </c>
      <c r="F2136" s="14">
        <f t="shared" si="62"/>
        <v>135.52</v>
      </c>
      <c r="G2136" s="624">
        <f t="shared" si="61"/>
        <v>135.52</v>
      </c>
      <c r="H2136" s="19"/>
    </row>
    <row r="2137" ht="24" customHeight="1" spans="1:8">
      <c r="A2137" s="443">
        <v>2133</v>
      </c>
      <c r="B2137" s="12" t="s">
        <v>2080</v>
      </c>
      <c r="C2137" s="12" t="s">
        <v>2070</v>
      </c>
      <c r="D2137" s="371">
        <v>15</v>
      </c>
      <c r="E2137" s="14">
        <v>4.84</v>
      </c>
      <c r="F2137" s="14">
        <f t="shared" si="62"/>
        <v>72.6</v>
      </c>
      <c r="G2137" s="624">
        <f t="shared" si="61"/>
        <v>72.6</v>
      </c>
      <c r="H2137" s="19"/>
    </row>
    <row r="2138" ht="24" customHeight="1" spans="1:8">
      <c r="A2138" s="443">
        <v>2134</v>
      </c>
      <c r="B2138" s="12" t="s">
        <v>2081</v>
      </c>
      <c r="C2138" s="12" t="s">
        <v>2070</v>
      </c>
      <c r="D2138" s="371">
        <v>42</v>
      </c>
      <c r="E2138" s="14">
        <v>4.84</v>
      </c>
      <c r="F2138" s="14">
        <f t="shared" si="62"/>
        <v>203.28</v>
      </c>
      <c r="G2138" s="624">
        <f t="shared" si="61"/>
        <v>203.28</v>
      </c>
      <c r="H2138" s="19"/>
    </row>
    <row r="2139" ht="24" customHeight="1" spans="1:8">
      <c r="A2139" s="443">
        <v>2135</v>
      </c>
      <c r="B2139" s="12" t="s">
        <v>2082</v>
      </c>
      <c r="C2139" s="12" t="s">
        <v>2070</v>
      </c>
      <c r="D2139" s="371">
        <v>26.4</v>
      </c>
      <c r="E2139" s="14">
        <v>4.84</v>
      </c>
      <c r="F2139" s="14">
        <f t="shared" si="62"/>
        <v>127.776</v>
      </c>
      <c r="G2139" s="624">
        <f t="shared" si="61"/>
        <v>127.78</v>
      </c>
      <c r="H2139" s="19"/>
    </row>
    <row r="2140" ht="24" customHeight="1" spans="1:8">
      <c r="A2140" s="443">
        <v>2136</v>
      </c>
      <c r="B2140" s="12" t="s">
        <v>1370</v>
      </c>
      <c r="C2140" s="12" t="s">
        <v>2070</v>
      </c>
      <c r="D2140" s="371">
        <v>16.24</v>
      </c>
      <c r="E2140" s="14">
        <v>4.84</v>
      </c>
      <c r="F2140" s="14">
        <f t="shared" si="62"/>
        <v>78.6016</v>
      </c>
      <c r="G2140" s="624">
        <f t="shared" si="61"/>
        <v>78.6</v>
      </c>
      <c r="H2140" s="19"/>
    </row>
    <row r="2141" ht="24" customHeight="1" spans="1:8">
      <c r="A2141" s="443">
        <v>2137</v>
      </c>
      <c r="B2141" s="12" t="s">
        <v>2083</v>
      </c>
      <c r="C2141" s="12" t="s">
        <v>2070</v>
      </c>
      <c r="D2141" s="371">
        <v>13.3</v>
      </c>
      <c r="E2141" s="14">
        <v>4.84</v>
      </c>
      <c r="F2141" s="14">
        <f t="shared" si="62"/>
        <v>64.372</v>
      </c>
      <c r="G2141" s="624">
        <f t="shared" si="61"/>
        <v>64.37</v>
      </c>
      <c r="H2141" s="19"/>
    </row>
    <row r="2142" ht="24" customHeight="1" spans="1:8">
      <c r="A2142" s="443">
        <v>2138</v>
      </c>
      <c r="B2142" s="12" t="s">
        <v>2084</v>
      </c>
      <c r="C2142" s="12" t="s">
        <v>2070</v>
      </c>
      <c r="D2142" s="371">
        <v>38.46</v>
      </c>
      <c r="E2142" s="14">
        <v>4.84</v>
      </c>
      <c r="F2142" s="14">
        <f t="shared" si="62"/>
        <v>186.1464</v>
      </c>
      <c r="G2142" s="624">
        <f t="shared" si="61"/>
        <v>186.15</v>
      </c>
      <c r="H2142" s="19"/>
    </row>
    <row r="2143" ht="24" customHeight="1" spans="1:8">
      <c r="A2143" s="443">
        <v>2139</v>
      </c>
      <c r="B2143" s="12" t="s">
        <v>2085</v>
      </c>
      <c r="C2143" s="12" t="s">
        <v>2070</v>
      </c>
      <c r="D2143" s="371">
        <v>8</v>
      </c>
      <c r="E2143" s="14">
        <v>4.84</v>
      </c>
      <c r="F2143" s="14">
        <f t="shared" si="62"/>
        <v>38.72</v>
      </c>
      <c r="G2143" s="624">
        <f t="shared" si="61"/>
        <v>38.72</v>
      </c>
      <c r="H2143" s="19"/>
    </row>
    <row r="2144" ht="24" customHeight="1" spans="1:8">
      <c r="A2144" s="443">
        <v>2140</v>
      </c>
      <c r="B2144" s="12" t="s">
        <v>2086</v>
      </c>
      <c r="C2144" s="12" t="s">
        <v>2070</v>
      </c>
      <c r="D2144" s="371">
        <v>110</v>
      </c>
      <c r="E2144" s="14">
        <v>4.84</v>
      </c>
      <c r="F2144" s="14">
        <f t="shared" si="62"/>
        <v>532.4</v>
      </c>
      <c r="G2144" s="624">
        <f t="shared" si="61"/>
        <v>532.4</v>
      </c>
      <c r="H2144" s="19"/>
    </row>
    <row r="2145" ht="24" customHeight="1" spans="1:8">
      <c r="A2145" s="443">
        <v>2141</v>
      </c>
      <c r="B2145" s="12" t="s">
        <v>2087</v>
      </c>
      <c r="C2145" s="12" t="s">
        <v>2070</v>
      </c>
      <c r="D2145" s="371">
        <v>50</v>
      </c>
      <c r="E2145" s="14">
        <v>4.84</v>
      </c>
      <c r="F2145" s="14">
        <f t="shared" si="62"/>
        <v>242</v>
      </c>
      <c r="G2145" s="624">
        <f t="shared" si="61"/>
        <v>242</v>
      </c>
      <c r="H2145" s="19"/>
    </row>
    <row r="2146" ht="24" customHeight="1" spans="1:8">
      <c r="A2146" s="443">
        <v>2142</v>
      </c>
      <c r="B2146" s="12" t="s">
        <v>859</v>
      </c>
      <c r="C2146" s="12" t="s">
        <v>2070</v>
      </c>
      <c r="D2146" s="371">
        <v>30</v>
      </c>
      <c r="E2146" s="14">
        <v>4.84</v>
      </c>
      <c r="F2146" s="14">
        <f t="shared" si="62"/>
        <v>145.2</v>
      </c>
      <c r="G2146" s="624">
        <f t="shared" si="61"/>
        <v>145.2</v>
      </c>
      <c r="H2146" s="19"/>
    </row>
    <row r="2147" ht="24" customHeight="1" spans="1:8">
      <c r="A2147" s="443">
        <v>2143</v>
      </c>
      <c r="B2147" s="12" t="s">
        <v>2088</v>
      </c>
      <c r="C2147" s="12" t="s">
        <v>2070</v>
      </c>
      <c r="D2147" s="371">
        <v>376</v>
      </c>
      <c r="E2147" s="14">
        <v>4.84</v>
      </c>
      <c r="F2147" s="14">
        <f t="shared" si="62"/>
        <v>1819.84</v>
      </c>
      <c r="G2147" s="624">
        <f t="shared" si="61"/>
        <v>1819.84</v>
      </c>
      <c r="H2147" s="19"/>
    </row>
    <row r="2148" ht="24" customHeight="1" spans="1:8">
      <c r="A2148" s="443">
        <v>2144</v>
      </c>
      <c r="B2148" s="12" t="s">
        <v>2089</v>
      </c>
      <c r="C2148" s="12" t="s">
        <v>2070</v>
      </c>
      <c r="D2148" s="371">
        <v>16</v>
      </c>
      <c r="E2148" s="14">
        <v>4.84</v>
      </c>
      <c r="F2148" s="14">
        <f t="shared" si="62"/>
        <v>77.44</v>
      </c>
      <c r="G2148" s="624">
        <f t="shared" si="61"/>
        <v>77.44</v>
      </c>
      <c r="H2148" s="19"/>
    </row>
    <row r="2149" ht="24" customHeight="1" spans="1:8">
      <c r="A2149" s="443">
        <v>2145</v>
      </c>
      <c r="B2149" s="12" t="s">
        <v>2090</v>
      </c>
      <c r="C2149" s="12" t="s">
        <v>2070</v>
      </c>
      <c r="D2149" s="371">
        <v>45.31</v>
      </c>
      <c r="E2149" s="14">
        <v>4.84</v>
      </c>
      <c r="F2149" s="14">
        <f t="shared" si="62"/>
        <v>219.3004</v>
      </c>
      <c r="G2149" s="624">
        <f t="shared" si="61"/>
        <v>219.3</v>
      </c>
      <c r="H2149" s="19"/>
    </row>
    <row r="2150" ht="24" customHeight="1" spans="1:8">
      <c r="A2150" s="443">
        <v>2146</v>
      </c>
      <c r="B2150" s="12" t="s">
        <v>2091</v>
      </c>
      <c r="C2150" s="12" t="s">
        <v>2070</v>
      </c>
      <c r="D2150" s="371">
        <v>12</v>
      </c>
      <c r="E2150" s="14">
        <v>4.84</v>
      </c>
      <c r="F2150" s="14">
        <f t="shared" si="62"/>
        <v>58.08</v>
      </c>
      <c r="G2150" s="624">
        <f t="shared" si="61"/>
        <v>58.08</v>
      </c>
      <c r="H2150" s="19"/>
    </row>
    <row r="2151" ht="24" customHeight="1" spans="1:8">
      <c r="A2151" s="443">
        <v>2147</v>
      </c>
      <c r="B2151" s="12" t="s">
        <v>2092</v>
      </c>
      <c r="C2151" s="12" t="s">
        <v>2070</v>
      </c>
      <c r="D2151" s="371">
        <v>35.55</v>
      </c>
      <c r="E2151" s="14">
        <v>4.84</v>
      </c>
      <c r="F2151" s="14">
        <f t="shared" si="62"/>
        <v>172.062</v>
      </c>
      <c r="G2151" s="624">
        <f t="shared" si="61"/>
        <v>172.06</v>
      </c>
      <c r="H2151" s="19"/>
    </row>
    <row r="2152" ht="24" customHeight="1" spans="1:8">
      <c r="A2152" s="443">
        <v>2148</v>
      </c>
      <c r="B2152" s="12" t="s">
        <v>2093</v>
      </c>
      <c r="C2152" s="12" t="s">
        <v>2070</v>
      </c>
      <c r="D2152" s="371">
        <v>320</v>
      </c>
      <c r="E2152" s="14">
        <v>4.84</v>
      </c>
      <c r="F2152" s="14">
        <f t="shared" si="62"/>
        <v>1548.8</v>
      </c>
      <c r="G2152" s="624">
        <f t="shared" si="61"/>
        <v>1548.8</v>
      </c>
      <c r="H2152" s="19"/>
    </row>
  </sheetData>
  <mergeCells count="3">
    <mergeCell ref="A1:H1"/>
    <mergeCell ref="A2:H2"/>
    <mergeCell ref="A4:C4"/>
  </mergeCells>
  <pageMargins left="0.393055555555556" right="0.393055555555556" top="0.432638888888889" bottom="0.432638888888889" header="0.511805555555556" footer="0.511805555555556"/>
  <pageSetup paperSize="9" scale="99" fitToHeight="0" orientation="landscape" horizontalDpi="600"/>
  <headerFooter alignWithMargins="0" scaleWithDoc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2:Q4440"/>
  <sheetViews>
    <sheetView workbookViewId="0">
      <selection activeCell="A2" sqref="A2:F2"/>
    </sheetView>
  </sheetViews>
  <sheetFormatPr defaultColWidth="9" defaultRowHeight="25" customHeight="1"/>
  <cols>
    <col min="1" max="1" width="8" style="165" customWidth="1"/>
    <col min="2" max="2" width="16.1296296296296" style="165" customWidth="1"/>
    <col min="3" max="3" width="15.75" style="165" customWidth="1"/>
    <col min="4" max="4" width="12.3796296296296" style="165" customWidth="1"/>
    <col min="5" max="5" width="10.6296296296296" style="166" customWidth="1"/>
    <col min="6" max="6" width="16.3796296296296" style="167" customWidth="1"/>
    <col min="7" max="7" width="13.75" style="165" customWidth="1"/>
    <col min="8" max="16379" width="9" style="165"/>
  </cols>
  <sheetData>
    <row r="2" customHeight="1" spans="1:17">
      <c r="A2" s="6" t="s">
        <v>0</v>
      </c>
      <c r="B2" s="7"/>
      <c r="C2" s="7"/>
      <c r="D2" s="8"/>
      <c r="E2" s="8"/>
      <c r="F2" s="8"/>
      <c r="G2" s="6"/>
      <c r="H2" s="163"/>
      <c r="I2" s="163"/>
      <c r="J2" s="163"/>
      <c r="K2" s="163"/>
      <c r="L2" s="163"/>
      <c r="M2" s="163"/>
      <c r="N2" s="163"/>
      <c r="O2" s="163"/>
      <c r="P2" s="163"/>
      <c r="Q2" s="163"/>
    </row>
    <row r="3" s="163" customFormat="1" customHeight="1" spans="1:7">
      <c r="A3" s="168" t="s">
        <v>20827</v>
      </c>
      <c r="B3" s="168"/>
      <c r="C3" s="168"/>
      <c r="D3" s="168"/>
      <c r="E3" s="171"/>
      <c r="F3" s="172"/>
      <c r="G3" s="168"/>
    </row>
    <row r="4" s="163" customFormat="1" ht="33" customHeight="1" spans="1:17">
      <c r="A4" s="169" t="s">
        <v>2</v>
      </c>
      <c r="B4" s="169" t="s">
        <v>3</v>
      </c>
      <c r="C4" s="169" t="s">
        <v>4</v>
      </c>
      <c r="D4" s="169" t="s">
        <v>20828</v>
      </c>
      <c r="E4" s="169" t="s">
        <v>20829</v>
      </c>
      <c r="F4" s="169" t="s">
        <v>7</v>
      </c>
      <c r="G4" s="169" t="s">
        <v>8</v>
      </c>
      <c r="H4" s="165"/>
      <c r="I4" s="165"/>
      <c r="J4" s="165"/>
      <c r="K4" s="165"/>
      <c r="L4" s="165"/>
      <c r="M4" s="165"/>
      <c r="N4" s="165"/>
      <c r="O4" s="165"/>
      <c r="P4" s="165"/>
      <c r="Q4" s="165"/>
    </row>
    <row r="5" customHeight="1" spans="1:7">
      <c r="A5" s="34" t="s">
        <v>2943</v>
      </c>
      <c r="B5" s="34"/>
      <c r="C5" s="170"/>
      <c r="D5" s="34">
        <f t="shared" ref="D5:F5" si="0">SUM(D6:D4427)</f>
        <v>103358.8</v>
      </c>
      <c r="E5" s="34">
        <v>4.84</v>
      </c>
      <c r="F5" s="35">
        <f>SUM(F6:F4427)</f>
        <v>500256.720000001</v>
      </c>
      <c r="G5" s="34"/>
    </row>
    <row r="6" customHeight="1" spans="1:7">
      <c r="A6" s="24">
        <v>1</v>
      </c>
      <c r="B6" s="24" t="s">
        <v>20830</v>
      </c>
      <c r="C6" s="24" t="s">
        <v>20831</v>
      </c>
      <c r="D6" s="24">
        <v>17.37</v>
      </c>
      <c r="E6" s="24">
        <v>4.84</v>
      </c>
      <c r="F6" s="28">
        <v>84.07</v>
      </c>
      <c r="G6" s="173"/>
    </row>
    <row r="7" customHeight="1" spans="1:7">
      <c r="A7" s="24">
        <v>2</v>
      </c>
      <c r="B7" s="24" t="s">
        <v>3345</v>
      </c>
      <c r="C7" s="24" t="s">
        <v>20831</v>
      </c>
      <c r="D7" s="24">
        <v>5</v>
      </c>
      <c r="E7" s="24">
        <v>4.84</v>
      </c>
      <c r="F7" s="28">
        <v>24.2</v>
      </c>
      <c r="G7" s="173"/>
    </row>
    <row r="8" customHeight="1" spans="1:7">
      <c r="A8" s="24">
        <v>3</v>
      </c>
      <c r="B8" s="24" t="s">
        <v>20832</v>
      </c>
      <c r="C8" s="80" t="s">
        <v>20831</v>
      </c>
      <c r="D8" s="24">
        <v>22.54</v>
      </c>
      <c r="E8" s="24">
        <v>4.84</v>
      </c>
      <c r="F8" s="28">
        <v>109.09</v>
      </c>
      <c r="G8" s="173"/>
    </row>
    <row r="9" customHeight="1" spans="1:7">
      <c r="A9" s="24">
        <v>4</v>
      </c>
      <c r="B9" s="24" t="s">
        <v>20833</v>
      </c>
      <c r="C9" s="80" t="s">
        <v>20831</v>
      </c>
      <c r="D9" s="24">
        <v>15.48</v>
      </c>
      <c r="E9" s="24">
        <v>4.84</v>
      </c>
      <c r="F9" s="28">
        <v>74.92</v>
      </c>
      <c r="G9" s="173"/>
    </row>
    <row r="10" customHeight="1" spans="1:7">
      <c r="A10" s="24">
        <v>5</v>
      </c>
      <c r="B10" s="24" t="s">
        <v>20834</v>
      </c>
      <c r="C10" s="80" t="s">
        <v>20831</v>
      </c>
      <c r="D10" s="24">
        <v>5.03</v>
      </c>
      <c r="E10" s="24">
        <v>4.84</v>
      </c>
      <c r="F10" s="28">
        <v>24.35</v>
      </c>
      <c r="G10" s="173"/>
    </row>
    <row r="11" customHeight="1" spans="1:7">
      <c r="A11" s="24">
        <v>6</v>
      </c>
      <c r="B11" s="24" t="s">
        <v>20835</v>
      </c>
      <c r="C11" s="80" t="s">
        <v>20831</v>
      </c>
      <c r="D11" s="24">
        <v>28.27</v>
      </c>
      <c r="E11" s="24">
        <v>4.84</v>
      </c>
      <c r="F11" s="28">
        <v>136.83</v>
      </c>
      <c r="G11" s="173"/>
    </row>
    <row r="12" customHeight="1" spans="1:7">
      <c r="A12" s="24">
        <v>7</v>
      </c>
      <c r="B12" s="24" t="s">
        <v>11537</v>
      </c>
      <c r="C12" s="80" t="s">
        <v>20831</v>
      </c>
      <c r="D12" s="24">
        <v>56.96</v>
      </c>
      <c r="E12" s="24">
        <v>4.84</v>
      </c>
      <c r="F12" s="28">
        <v>275.69</v>
      </c>
      <c r="G12" s="173"/>
    </row>
    <row r="13" customHeight="1" spans="1:7">
      <c r="A13" s="24">
        <v>8</v>
      </c>
      <c r="B13" s="24" t="s">
        <v>136</v>
      </c>
      <c r="C13" s="80" t="s">
        <v>20831</v>
      </c>
      <c r="D13" s="24">
        <v>10</v>
      </c>
      <c r="E13" s="24">
        <v>4.84</v>
      </c>
      <c r="F13" s="28">
        <v>48.4</v>
      </c>
      <c r="G13" s="173"/>
    </row>
    <row r="14" customHeight="1" spans="1:7">
      <c r="A14" s="24">
        <v>9</v>
      </c>
      <c r="B14" s="24" t="s">
        <v>5386</v>
      </c>
      <c r="C14" s="80" t="s">
        <v>20831</v>
      </c>
      <c r="D14" s="24">
        <v>32.55</v>
      </c>
      <c r="E14" s="24">
        <v>4.84</v>
      </c>
      <c r="F14" s="28">
        <v>157.54</v>
      </c>
      <c r="G14" s="173"/>
    </row>
    <row r="15" customHeight="1" spans="1:7">
      <c r="A15" s="24">
        <v>10</v>
      </c>
      <c r="B15" s="24" t="s">
        <v>20836</v>
      </c>
      <c r="C15" s="80" t="s">
        <v>20831</v>
      </c>
      <c r="D15" s="24">
        <v>7</v>
      </c>
      <c r="E15" s="24">
        <v>4.84</v>
      </c>
      <c r="F15" s="28">
        <v>33.88</v>
      </c>
      <c r="G15" s="173"/>
    </row>
    <row r="16" customHeight="1" spans="1:7">
      <c r="A16" s="24">
        <v>11</v>
      </c>
      <c r="B16" s="24" t="s">
        <v>20837</v>
      </c>
      <c r="C16" s="80" t="s">
        <v>20831</v>
      </c>
      <c r="D16" s="24">
        <v>10</v>
      </c>
      <c r="E16" s="24">
        <v>4.84</v>
      </c>
      <c r="F16" s="28">
        <v>48.4</v>
      </c>
      <c r="G16" s="173"/>
    </row>
    <row r="17" customHeight="1" spans="1:7">
      <c r="A17" s="24">
        <v>12</v>
      </c>
      <c r="B17" s="24" t="s">
        <v>20838</v>
      </c>
      <c r="C17" s="80" t="s">
        <v>20831</v>
      </c>
      <c r="D17" s="24">
        <v>30.77</v>
      </c>
      <c r="E17" s="24">
        <v>4.84</v>
      </c>
      <c r="F17" s="28">
        <v>148.93</v>
      </c>
      <c r="G17" s="173"/>
    </row>
    <row r="18" customHeight="1" spans="1:7">
      <c r="A18" s="24">
        <v>13</v>
      </c>
      <c r="B18" s="24" t="s">
        <v>20839</v>
      </c>
      <c r="C18" s="80" t="s">
        <v>20831</v>
      </c>
      <c r="D18" s="24">
        <v>9.04</v>
      </c>
      <c r="E18" s="24">
        <v>4.84</v>
      </c>
      <c r="F18" s="28">
        <v>43.75</v>
      </c>
      <c r="G18" s="173"/>
    </row>
    <row r="19" customHeight="1" spans="1:7">
      <c r="A19" s="24">
        <v>14</v>
      </c>
      <c r="B19" s="24" t="s">
        <v>20840</v>
      </c>
      <c r="C19" s="80" t="s">
        <v>20831</v>
      </c>
      <c r="D19" s="24">
        <v>10</v>
      </c>
      <c r="E19" s="24">
        <v>4.84</v>
      </c>
      <c r="F19" s="28">
        <v>48.4</v>
      </c>
      <c r="G19" s="173"/>
    </row>
    <row r="20" customHeight="1" spans="1:7">
      <c r="A20" s="24">
        <v>15</v>
      </c>
      <c r="B20" s="24" t="s">
        <v>20841</v>
      </c>
      <c r="C20" s="80" t="s">
        <v>20831</v>
      </c>
      <c r="D20" s="24">
        <v>20.66</v>
      </c>
      <c r="E20" s="24">
        <v>4.84</v>
      </c>
      <c r="F20" s="28">
        <v>99.99</v>
      </c>
      <c r="G20" s="173"/>
    </row>
    <row r="21" customHeight="1" spans="1:7">
      <c r="A21" s="24">
        <v>16</v>
      </c>
      <c r="B21" s="24" t="s">
        <v>20842</v>
      </c>
      <c r="C21" s="80" t="s">
        <v>20831</v>
      </c>
      <c r="D21" s="24">
        <v>21.18</v>
      </c>
      <c r="E21" s="24">
        <v>4.84</v>
      </c>
      <c r="F21" s="28">
        <v>102.51</v>
      </c>
      <c r="G21" s="173"/>
    </row>
    <row r="22" customHeight="1" spans="1:7">
      <c r="A22" s="24">
        <v>17</v>
      </c>
      <c r="B22" s="24" t="s">
        <v>15220</v>
      </c>
      <c r="C22" s="80" t="s">
        <v>20831</v>
      </c>
      <c r="D22" s="24">
        <v>710</v>
      </c>
      <c r="E22" s="24">
        <v>4.84</v>
      </c>
      <c r="F22" s="28">
        <v>3436.4</v>
      </c>
      <c r="G22" s="173"/>
    </row>
    <row r="23" customHeight="1" spans="1:7">
      <c r="A23" s="24">
        <v>18</v>
      </c>
      <c r="B23" s="24" t="s">
        <v>20843</v>
      </c>
      <c r="C23" s="80" t="s">
        <v>20831</v>
      </c>
      <c r="D23" s="24">
        <v>10.42</v>
      </c>
      <c r="E23" s="24">
        <v>4.84</v>
      </c>
      <c r="F23" s="28">
        <v>50.43</v>
      </c>
      <c r="G23" s="173"/>
    </row>
    <row r="24" customHeight="1" spans="1:7">
      <c r="A24" s="24">
        <v>19</v>
      </c>
      <c r="B24" s="24" t="s">
        <v>20844</v>
      </c>
      <c r="C24" s="80" t="s">
        <v>20831</v>
      </c>
      <c r="D24" s="24">
        <v>5</v>
      </c>
      <c r="E24" s="24">
        <v>4.84</v>
      </c>
      <c r="F24" s="28">
        <v>24.2</v>
      </c>
      <c r="G24" s="173"/>
    </row>
    <row r="25" customHeight="1" spans="1:7">
      <c r="A25" s="24">
        <v>20</v>
      </c>
      <c r="B25" s="24" t="s">
        <v>266</v>
      </c>
      <c r="C25" s="80" t="s">
        <v>20831</v>
      </c>
      <c r="D25" s="24">
        <v>5.53</v>
      </c>
      <c r="E25" s="24">
        <v>4.84</v>
      </c>
      <c r="F25" s="28">
        <v>26.77</v>
      </c>
      <c r="G25" s="173"/>
    </row>
    <row r="26" customHeight="1" spans="1:7">
      <c r="A26" s="24">
        <v>21</v>
      </c>
      <c r="B26" s="24" t="s">
        <v>20845</v>
      </c>
      <c r="C26" s="80" t="s">
        <v>20831</v>
      </c>
      <c r="D26" s="24">
        <v>64.54</v>
      </c>
      <c r="E26" s="24">
        <v>4.84</v>
      </c>
      <c r="F26" s="28">
        <v>312.37</v>
      </c>
      <c r="G26" s="173"/>
    </row>
    <row r="27" customHeight="1" spans="1:7">
      <c r="A27" s="24">
        <v>22</v>
      </c>
      <c r="B27" s="24" t="s">
        <v>20846</v>
      </c>
      <c r="C27" s="80" t="s">
        <v>20831</v>
      </c>
      <c r="D27" s="24">
        <v>4.99</v>
      </c>
      <c r="E27" s="24">
        <v>4.84</v>
      </c>
      <c r="F27" s="28">
        <v>24.15</v>
      </c>
      <c r="G27" s="173"/>
    </row>
    <row r="28" customHeight="1" spans="1:7">
      <c r="A28" s="24">
        <v>23</v>
      </c>
      <c r="B28" s="24" t="s">
        <v>4902</v>
      </c>
      <c r="C28" s="80" t="s">
        <v>20831</v>
      </c>
      <c r="D28" s="24">
        <v>8.22</v>
      </c>
      <c r="E28" s="24">
        <v>4.84</v>
      </c>
      <c r="F28" s="28">
        <v>39.78</v>
      </c>
      <c r="G28" s="173"/>
    </row>
    <row r="29" customHeight="1" spans="1:7">
      <c r="A29" s="24">
        <v>24</v>
      </c>
      <c r="B29" s="24" t="s">
        <v>13837</v>
      </c>
      <c r="C29" s="80" t="s">
        <v>20831</v>
      </c>
      <c r="D29" s="24">
        <v>5.11</v>
      </c>
      <c r="E29" s="24">
        <v>4.84</v>
      </c>
      <c r="F29" s="28">
        <v>24.73</v>
      </c>
      <c r="G29" s="173"/>
    </row>
    <row r="30" customHeight="1" spans="1:7">
      <c r="A30" s="24">
        <v>25</v>
      </c>
      <c r="B30" s="24" t="s">
        <v>20847</v>
      </c>
      <c r="C30" s="80" t="s">
        <v>20831</v>
      </c>
      <c r="D30" s="24">
        <v>5.02</v>
      </c>
      <c r="E30" s="24">
        <v>4.84</v>
      </c>
      <c r="F30" s="28">
        <v>24.3</v>
      </c>
      <c r="G30" s="173"/>
    </row>
    <row r="31" customHeight="1" spans="1:7">
      <c r="A31" s="24">
        <v>26</v>
      </c>
      <c r="B31" s="24" t="s">
        <v>4210</v>
      </c>
      <c r="C31" s="80" t="s">
        <v>20831</v>
      </c>
      <c r="D31" s="24">
        <v>15.19</v>
      </c>
      <c r="E31" s="24">
        <v>4.84</v>
      </c>
      <c r="F31" s="28">
        <v>73.52</v>
      </c>
      <c r="G31" s="173"/>
    </row>
    <row r="32" customHeight="1" spans="1:7">
      <c r="A32" s="24">
        <v>27</v>
      </c>
      <c r="B32" s="24" t="s">
        <v>20848</v>
      </c>
      <c r="C32" s="80" t="s">
        <v>20831</v>
      </c>
      <c r="D32" s="24">
        <v>14.76</v>
      </c>
      <c r="E32" s="24">
        <v>4.84</v>
      </c>
      <c r="F32" s="28">
        <v>71.44</v>
      </c>
      <c r="G32" s="173"/>
    </row>
    <row r="33" customHeight="1" spans="1:7">
      <c r="A33" s="24">
        <v>28</v>
      </c>
      <c r="B33" s="24" t="s">
        <v>20849</v>
      </c>
      <c r="C33" s="80" t="s">
        <v>20831</v>
      </c>
      <c r="D33" s="24">
        <v>10.44</v>
      </c>
      <c r="E33" s="24">
        <v>4.84</v>
      </c>
      <c r="F33" s="28">
        <v>50.53</v>
      </c>
      <c r="G33" s="173"/>
    </row>
    <row r="34" customHeight="1" spans="1:7">
      <c r="A34" s="24">
        <v>29</v>
      </c>
      <c r="B34" s="24" t="s">
        <v>20850</v>
      </c>
      <c r="C34" s="80" t="s">
        <v>20831</v>
      </c>
      <c r="D34" s="24">
        <v>10.13</v>
      </c>
      <c r="E34" s="24">
        <v>4.84</v>
      </c>
      <c r="F34" s="28">
        <v>49.03</v>
      </c>
      <c r="G34" s="173"/>
    </row>
    <row r="35" customHeight="1" spans="1:7">
      <c r="A35" s="24">
        <v>30</v>
      </c>
      <c r="B35" s="24" t="s">
        <v>20851</v>
      </c>
      <c r="C35" s="80" t="s">
        <v>20831</v>
      </c>
      <c r="D35" s="24">
        <v>2.2</v>
      </c>
      <c r="E35" s="24">
        <v>4.84</v>
      </c>
      <c r="F35" s="28">
        <v>10.65</v>
      </c>
      <c r="G35" s="173"/>
    </row>
    <row r="36" customHeight="1" spans="1:7">
      <c r="A36" s="24">
        <v>31</v>
      </c>
      <c r="B36" s="24" t="s">
        <v>13058</v>
      </c>
      <c r="C36" s="80" t="s">
        <v>20831</v>
      </c>
      <c r="D36" s="24">
        <v>10.02</v>
      </c>
      <c r="E36" s="24">
        <v>4.84</v>
      </c>
      <c r="F36" s="28">
        <v>48.5</v>
      </c>
      <c r="G36" s="173"/>
    </row>
    <row r="37" customHeight="1" spans="1:7">
      <c r="A37" s="24">
        <v>32</v>
      </c>
      <c r="B37" s="24" t="s">
        <v>20852</v>
      </c>
      <c r="C37" s="80" t="s">
        <v>20831</v>
      </c>
      <c r="D37" s="24">
        <v>11.33</v>
      </c>
      <c r="E37" s="24">
        <v>4.84</v>
      </c>
      <c r="F37" s="28">
        <v>54.84</v>
      </c>
      <c r="G37" s="173"/>
    </row>
    <row r="38" customHeight="1" spans="1:7">
      <c r="A38" s="24">
        <v>33</v>
      </c>
      <c r="B38" s="24" t="s">
        <v>18197</v>
      </c>
      <c r="C38" s="80" t="s">
        <v>20831</v>
      </c>
      <c r="D38" s="24">
        <v>14.11</v>
      </c>
      <c r="E38" s="24">
        <v>4.84</v>
      </c>
      <c r="F38" s="28">
        <v>68.29</v>
      </c>
      <c r="G38" s="173"/>
    </row>
    <row r="39" customHeight="1" spans="1:7">
      <c r="A39" s="24">
        <v>34</v>
      </c>
      <c r="B39" s="24" t="s">
        <v>939</v>
      </c>
      <c r="C39" s="80" t="s">
        <v>20831</v>
      </c>
      <c r="D39" s="24">
        <v>7.84</v>
      </c>
      <c r="E39" s="24">
        <v>4.84</v>
      </c>
      <c r="F39" s="28">
        <v>37.95</v>
      </c>
      <c r="G39" s="173"/>
    </row>
    <row r="40" customHeight="1" spans="1:7">
      <c r="A40" s="24">
        <v>35</v>
      </c>
      <c r="B40" s="24" t="s">
        <v>4033</v>
      </c>
      <c r="C40" s="80" t="s">
        <v>20831</v>
      </c>
      <c r="D40" s="24">
        <v>9.39</v>
      </c>
      <c r="E40" s="24">
        <v>4.84</v>
      </c>
      <c r="F40" s="28">
        <v>45.45</v>
      </c>
      <c r="G40" s="173"/>
    </row>
    <row r="41" customHeight="1" spans="1:7">
      <c r="A41" s="24">
        <v>36</v>
      </c>
      <c r="B41" s="24" t="s">
        <v>20853</v>
      </c>
      <c r="C41" s="80" t="s">
        <v>20831</v>
      </c>
      <c r="D41" s="24">
        <v>8.55</v>
      </c>
      <c r="E41" s="24">
        <v>4.84</v>
      </c>
      <c r="F41" s="28">
        <v>41.38</v>
      </c>
      <c r="G41" s="173"/>
    </row>
    <row r="42" customHeight="1" spans="1:7">
      <c r="A42" s="24">
        <v>37</v>
      </c>
      <c r="B42" s="24" t="s">
        <v>20854</v>
      </c>
      <c r="C42" s="80" t="s">
        <v>20831</v>
      </c>
      <c r="D42" s="24">
        <v>11.21</v>
      </c>
      <c r="E42" s="24">
        <v>4.84</v>
      </c>
      <c r="F42" s="28">
        <v>54.26</v>
      </c>
      <c r="G42" s="173"/>
    </row>
    <row r="43" customHeight="1" spans="1:7">
      <c r="A43" s="24">
        <v>38</v>
      </c>
      <c r="B43" s="24" t="s">
        <v>4287</v>
      </c>
      <c r="C43" s="80" t="s">
        <v>20831</v>
      </c>
      <c r="D43" s="24">
        <v>10.53</v>
      </c>
      <c r="E43" s="24">
        <v>4.84</v>
      </c>
      <c r="F43" s="28">
        <v>50.97</v>
      </c>
      <c r="G43" s="173"/>
    </row>
    <row r="44" customHeight="1" spans="1:7">
      <c r="A44" s="24">
        <v>39</v>
      </c>
      <c r="B44" s="24" t="s">
        <v>20855</v>
      </c>
      <c r="C44" s="80" t="s">
        <v>20831</v>
      </c>
      <c r="D44" s="24">
        <v>9.7</v>
      </c>
      <c r="E44" s="24">
        <v>4.84</v>
      </c>
      <c r="F44" s="28">
        <v>46.95</v>
      </c>
      <c r="G44" s="173"/>
    </row>
    <row r="45" customHeight="1" spans="1:7">
      <c r="A45" s="24">
        <v>40</v>
      </c>
      <c r="B45" s="24" t="s">
        <v>20657</v>
      </c>
      <c r="C45" s="80" t="s">
        <v>20831</v>
      </c>
      <c r="D45" s="24">
        <v>12.53</v>
      </c>
      <c r="E45" s="24">
        <v>4.84</v>
      </c>
      <c r="F45" s="28">
        <v>60.65</v>
      </c>
      <c r="G45" s="173"/>
    </row>
    <row r="46" customHeight="1" spans="1:7">
      <c r="A46" s="24">
        <v>41</v>
      </c>
      <c r="B46" s="24" t="s">
        <v>4100</v>
      </c>
      <c r="C46" s="80" t="s">
        <v>20831</v>
      </c>
      <c r="D46" s="24">
        <v>6.44</v>
      </c>
      <c r="E46" s="24">
        <v>4.84</v>
      </c>
      <c r="F46" s="28">
        <v>31.17</v>
      </c>
      <c r="G46" s="173"/>
    </row>
    <row r="47" customHeight="1" spans="1:7">
      <c r="A47" s="24">
        <v>42</v>
      </c>
      <c r="B47" s="24" t="s">
        <v>20856</v>
      </c>
      <c r="C47" s="80" t="s">
        <v>20831</v>
      </c>
      <c r="D47" s="24">
        <v>3.94</v>
      </c>
      <c r="E47" s="24">
        <v>4.84</v>
      </c>
      <c r="F47" s="28">
        <v>19.07</v>
      </c>
      <c r="G47" s="173"/>
    </row>
    <row r="48" customHeight="1" spans="1:7">
      <c r="A48" s="24">
        <v>43</v>
      </c>
      <c r="B48" s="24" t="s">
        <v>20857</v>
      </c>
      <c r="C48" s="80" t="s">
        <v>20831</v>
      </c>
      <c r="D48" s="24">
        <v>13.43</v>
      </c>
      <c r="E48" s="24">
        <v>4.84</v>
      </c>
      <c r="F48" s="28">
        <v>65</v>
      </c>
      <c r="G48" s="173"/>
    </row>
    <row r="49" customHeight="1" spans="1:7">
      <c r="A49" s="24">
        <v>44</v>
      </c>
      <c r="B49" s="24" t="s">
        <v>6455</v>
      </c>
      <c r="C49" s="80" t="s">
        <v>20831</v>
      </c>
      <c r="D49" s="24">
        <v>15.63</v>
      </c>
      <c r="E49" s="24">
        <v>4.84</v>
      </c>
      <c r="F49" s="28">
        <v>75.65</v>
      </c>
      <c r="G49" s="173"/>
    </row>
    <row r="50" customHeight="1" spans="1:7">
      <c r="A50" s="24">
        <v>45</v>
      </c>
      <c r="B50" s="24" t="s">
        <v>20858</v>
      </c>
      <c r="C50" s="80" t="s">
        <v>20831</v>
      </c>
      <c r="D50" s="24">
        <v>7.25</v>
      </c>
      <c r="E50" s="24">
        <v>4.84</v>
      </c>
      <c r="F50" s="28">
        <v>35.09</v>
      </c>
      <c r="G50" s="173"/>
    </row>
    <row r="51" customHeight="1" spans="1:7">
      <c r="A51" s="24">
        <v>46</v>
      </c>
      <c r="B51" s="24" t="s">
        <v>16535</v>
      </c>
      <c r="C51" s="80" t="s">
        <v>20831</v>
      </c>
      <c r="D51" s="24">
        <v>11.57</v>
      </c>
      <c r="E51" s="24">
        <v>4.84</v>
      </c>
      <c r="F51" s="28">
        <v>56</v>
      </c>
      <c r="G51" s="173"/>
    </row>
    <row r="52" customHeight="1" spans="1:7">
      <c r="A52" s="24">
        <v>47</v>
      </c>
      <c r="B52" s="24" t="s">
        <v>5486</v>
      </c>
      <c r="C52" s="80" t="s">
        <v>20831</v>
      </c>
      <c r="D52" s="24">
        <v>6.13</v>
      </c>
      <c r="E52" s="24">
        <v>4.84</v>
      </c>
      <c r="F52" s="28">
        <v>29.67</v>
      </c>
      <c r="G52" s="173"/>
    </row>
    <row r="53" customHeight="1" spans="1:7">
      <c r="A53" s="24">
        <v>48</v>
      </c>
      <c r="B53" s="24" t="s">
        <v>20859</v>
      </c>
      <c r="C53" s="80" t="s">
        <v>20831</v>
      </c>
      <c r="D53" s="24">
        <v>15.76</v>
      </c>
      <c r="E53" s="24">
        <v>4.84</v>
      </c>
      <c r="F53" s="28">
        <v>76.28</v>
      </c>
      <c r="G53" s="173"/>
    </row>
    <row r="54" customHeight="1" spans="1:7">
      <c r="A54" s="24">
        <v>49</v>
      </c>
      <c r="B54" s="24" t="s">
        <v>14681</v>
      </c>
      <c r="C54" s="80" t="s">
        <v>20831</v>
      </c>
      <c r="D54" s="24">
        <v>6.74</v>
      </c>
      <c r="E54" s="24">
        <v>4.84</v>
      </c>
      <c r="F54" s="28">
        <v>32.62</v>
      </c>
      <c r="G54" s="173"/>
    </row>
    <row r="55" customHeight="1" spans="1:7">
      <c r="A55" s="24">
        <v>50</v>
      </c>
      <c r="B55" s="24" t="s">
        <v>5458</v>
      </c>
      <c r="C55" s="80" t="s">
        <v>20831</v>
      </c>
      <c r="D55" s="24">
        <v>14.99</v>
      </c>
      <c r="E55" s="24">
        <v>4.84</v>
      </c>
      <c r="F55" s="28">
        <v>72.55</v>
      </c>
      <c r="G55" s="173"/>
    </row>
    <row r="56" customHeight="1" spans="1:7">
      <c r="A56" s="24">
        <v>51</v>
      </c>
      <c r="B56" s="24" t="s">
        <v>20860</v>
      </c>
      <c r="C56" s="80" t="s">
        <v>20831</v>
      </c>
      <c r="D56" s="24">
        <v>17.59</v>
      </c>
      <c r="E56" s="24">
        <v>4.84</v>
      </c>
      <c r="F56" s="28">
        <v>85.14</v>
      </c>
      <c r="G56" s="173"/>
    </row>
    <row r="57" customHeight="1" spans="1:7">
      <c r="A57" s="24">
        <v>52</v>
      </c>
      <c r="B57" s="24" t="s">
        <v>20861</v>
      </c>
      <c r="C57" s="80" t="s">
        <v>20831</v>
      </c>
      <c r="D57" s="24">
        <v>24.51</v>
      </c>
      <c r="E57" s="24">
        <v>4.84</v>
      </c>
      <c r="F57" s="28">
        <v>118.63</v>
      </c>
      <c r="G57" s="173"/>
    </row>
    <row r="58" customHeight="1" spans="1:7">
      <c r="A58" s="24">
        <v>53</v>
      </c>
      <c r="B58" s="24" t="s">
        <v>20862</v>
      </c>
      <c r="C58" s="80" t="s">
        <v>20831</v>
      </c>
      <c r="D58" s="24">
        <v>5.06</v>
      </c>
      <c r="E58" s="24">
        <v>4.84</v>
      </c>
      <c r="F58" s="28">
        <v>24.49</v>
      </c>
      <c r="G58" s="173"/>
    </row>
    <row r="59" customHeight="1" spans="1:7">
      <c r="A59" s="24">
        <v>54</v>
      </c>
      <c r="B59" s="24" t="s">
        <v>20863</v>
      </c>
      <c r="C59" s="80" t="s">
        <v>20831</v>
      </c>
      <c r="D59" s="24">
        <v>6.97</v>
      </c>
      <c r="E59" s="24">
        <v>4.84</v>
      </c>
      <c r="F59" s="28">
        <v>33.73</v>
      </c>
      <c r="G59" s="173"/>
    </row>
    <row r="60" customHeight="1" spans="1:7">
      <c r="A60" s="24">
        <v>55</v>
      </c>
      <c r="B60" s="24" t="s">
        <v>20864</v>
      </c>
      <c r="C60" s="80" t="s">
        <v>20831</v>
      </c>
      <c r="D60" s="24">
        <v>5.29</v>
      </c>
      <c r="E60" s="24">
        <v>4.84</v>
      </c>
      <c r="F60" s="28">
        <v>25.6</v>
      </c>
      <c r="G60" s="173"/>
    </row>
    <row r="61" customHeight="1" spans="1:7">
      <c r="A61" s="24">
        <v>56</v>
      </c>
      <c r="B61" s="24" t="s">
        <v>20865</v>
      </c>
      <c r="C61" s="80" t="s">
        <v>20831</v>
      </c>
      <c r="D61" s="24">
        <v>6.12</v>
      </c>
      <c r="E61" s="24">
        <v>4.84</v>
      </c>
      <c r="F61" s="28">
        <v>29.62</v>
      </c>
      <c r="G61" s="173"/>
    </row>
    <row r="62" customHeight="1" spans="1:7">
      <c r="A62" s="24">
        <v>57</v>
      </c>
      <c r="B62" s="24" t="s">
        <v>20866</v>
      </c>
      <c r="C62" s="80" t="s">
        <v>20831</v>
      </c>
      <c r="D62" s="24">
        <v>9.81</v>
      </c>
      <c r="E62" s="24">
        <v>4.84</v>
      </c>
      <c r="F62" s="28">
        <v>47.48</v>
      </c>
      <c r="G62" s="173"/>
    </row>
    <row r="63" customHeight="1" spans="1:7">
      <c r="A63" s="24">
        <v>58</v>
      </c>
      <c r="B63" s="24" t="s">
        <v>20867</v>
      </c>
      <c r="C63" s="80" t="s">
        <v>20831</v>
      </c>
      <c r="D63" s="24">
        <v>7.71</v>
      </c>
      <c r="E63" s="24">
        <v>4.84</v>
      </c>
      <c r="F63" s="28">
        <v>37.32</v>
      </c>
      <c r="G63" s="173"/>
    </row>
    <row r="64" customHeight="1" spans="1:7">
      <c r="A64" s="24">
        <v>59</v>
      </c>
      <c r="B64" s="24" t="s">
        <v>20868</v>
      </c>
      <c r="C64" s="80" t="s">
        <v>20831</v>
      </c>
      <c r="D64" s="24">
        <v>38.48</v>
      </c>
      <c r="E64" s="24">
        <v>4.84</v>
      </c>
      <c r="F64" s="28">
        <v>186.24</v>
      </c>
      <c r="G64" s="173"/>
    </row>
    <row r="65" customHeight="1" spans="1:7">
      <c r="A65" s="24">
        <v>60</v>
      </c>
      <c r="B65" s="24" t="s">
        <v>20869</v>
      </c>
      <c r="C65" s="80" t="s">
        <v>20831</v>
      </c>
      <c r="D65" s="24">
        <v>3.91</v>
      </c>
      <c r="E65" s="24">
        <v>4.84</v>
      </c>
      <c r="F65" s="28">
        <v>18.92</v>
      </c>
      <c r="G65" s="173"/>
    </row>
    <row r="66" customHeight="1" spans="1:7">
      <c r="A66" s="24">
        <v>61</v>
      </c>
      <c r="B66" s="24" t="s">
        <v>20870</v>
      </c>
      <c r="C66" s="80" t="s">
        <v>20831</v>
      </c>
      <c r="D66" s="24">
        <v>14.24</v>
      </c>
      <c r="E66" s="24">
        <v>4.84</v>
      </c>
      <c r="F66" s="28">
        <v>68.92</v>
      </c>
      <c r="G66" s="173"/>
    </row>
    <row r="67" customHeight="1" spans="1:7">
      <c r="A67" s="24">
        <v>62</v>
      </c>
      <c r="B67" s="24" t="s">
        <v>20871</v>
      </c>
      <c r="C67" s="80" t="s">
        <v>20831</v>
      </c>
      <c r="D67" s="24">
        <v>9.63</v>
      </c>
      <c r="E67" s="24">
        <v>4.84</v>
      </c>
      <c r="F67" s="28">
        <v>46.61</v>
      </c>
      <c r="G67" s="173"/>
    </row>
    <row r="68" customHeight="1" spans="1:7">
      <c r="A68" s="24">
        <v>63</v>
      </c>
      <c r="B68" s="24" t="s">
        <v>20872</v>
      </c>
      <c r="C68" s="80" t="s">
        <v>20831</v>
      </c>
      <c r="D68" s="24">
        <v>2.18</v>
      </c>
      <c r="E68" s="24">
        <v>4.84</v>
      </c>
      <c r="F68" s="28">
        <v>10.55</v>
      </c>
      <c r="G68" s="173"/>
    </row>
    <row r="69" customHeight="1" spans="1:7">
      <c r="A69" s="24">
        <v>64</v>
      </c>
      <c r="B69" s="24" t="s">
        <v>19391</v>
      </c>
      <c r="C69" s="80" t="s">
        <v>20831</v>
      </c>
      <c r="D69" s="24">
        <v>6.47</v>
      </c>
      <c r="E69" s="24">
        <v>4.84</v>
      </c>
      <c r="F69" s="28">
        <v>31.31</v>
      </c>
      <c r="G69" s="173"/>
    </row>
    <row r="70" customHeight="1" spans="1:7">
      <c r="A70" s="24">
        <v>65</v>
      </c>
      <c r="B70" s="24" t="s">
        <v>20873</v>
      </c>
      <c r="C70" s="80" t="s">
        <v>20831</v>
      </c>
      <c r="D70" s="24">
        <v>6.59</v>
      </c>
      <c r="E70" s="24">
        <v>4.84</v>
      </c>
      <c r="F70" s="28">
        <v>31.9</v>
      </c>
      <c r="G70" s="173"/>
    </row>
    <row r="71" customHeight="1" spans="1:7">
      <c r="A71" s="24">
        <v>66</v>
      </c>
      <c r="B71" s="24" t="s">
        <v>3942</v>
      </c>
      <c r="C71" s="80" t="s">
        <v>20831</v>
      </c>
      <c r="D71" s="24">
        <v>7.31</v>
      </c>
      <c r="E71" s="24">
        <v>4.84</v>
      </c>
      <c r="F71" s="28">
        <v>35.38</v>
      </c>
      <c r="G71" s="173"/>
    </row>
    <row r="72" customHeight="1" spans="1:7">
      <c r="A72" s="24">
        <v>67</v>
      </c>
      <c r="B72" s="24" t="s">
        <v>20874</v>
      </c>
      <c r="C72" s="80" t="s">
        <v>20831</v>
      </c>
      <c r="D72" s="24">
        <v>6.91</v>
      </c>
      <c r="E72" s="24">
        <v>4.84</v>
      </c>
      <c r="F72" s="28">
        <v>33.44</v>
      </c>
      <c r="G72" s="173"/>
    </row>
    <row r="73" customHeight="1" spans="1:7">
      <c r="A73" s="24">
        <v>68</v>
      </c>
      <c r="B73" s="24" t="s">
        <v>20875</v>
      </c>
      <c r="C73" s="80" t="s">
        <v>20831</v>
      </c>
      <c r="D73" s="24">
        <v>4.95</v>
      </c>
      <c r="E73" s="24">
        <v>4.84</v>
      </c>
      <c r="F73" s="28">
        <v>23.96</v>
      </c>
      <c r="G73" s="173"/>
    </row>
    <row r="74" customHeight="1" spans="1:7">
      <c r="A74" s="24">
        <v>69</v>
      </c>
      <c r="B74" s="24" t="s">
        <v>20876</v>
      </c>
      <c r="C74" s="80" t="s">
        <v>20831</v>
      </c>
      <c r="D74" s="24">
        <v>4.45</v>
      </c>
      <c r="E74" s="24">
        <v>4.84</v>
      </c>
      <c r="F74" s="28">
        <v>21.54</v>
      </c>
      <c r="G74" s="173"/>
    </row>
    <row r="75" customHeight="1" spans="1:7">
      <c r="A75" s="24">
        <v>70</v>
      </c>
      <c r="B75" s="24" t="s">
        <v>6632</v>
      </c>
      <c r="C75" s="80" t="s">
        <v>20831</v>
      </c>
      <c r="D75" s="24">
        <v>7.02</v>
      </c>
      <c r="E75" s="24">
        <v>4.84</v>
      </c>
      <c r="F75" s="28">
        <v>33.98</v>
      </c>
      <c r="G75" s="173"/>
    </row>
    <row r="76" customHeight="1" spans="1:7">
      <c r="A76" s="24">
        <v>71</v>
      </c>
      <c r="B76" s="24" t="s">
        <v>20877</v>
      </c>
      <c r="C76" s="80" t="s">
        <v>20831</v>
      </c>
      <c r="D76" s="24">
        <v>2.21</v>
      </c>
      <c r="E76" s="24">
        <v>4.84</v>
      </c>
      <c r="F76" s="28">
        <v>10.7</v>
      </c>
      <c r="G76" s="173"/>
    </row>
    <row r="77" customHeight="1" spans="1:7">
      <c r="A77" s="24">
        <v>72</v>
      </c>
      <c r="B77" s="24" t="s">
        <v>20878</v>
      </c>
      <c r="C77" s="80" t="s">
        <v>20831</v>
      </c>
      <c r="D77" s="24">
        <v>4.44</v>
      </c>
      <c r="E77" s="24">
        <v>4.84</v>
      </c>
      <c r="F77" s="28">
        <v>21.49</v>
      </c>
      <c r="G77" s="173"/>
    </row>
    <row r="78" customHeight="1" spans="1:7">
      <c r="A78" s="24">
        <v>73</v>
      </c>
      <c r="B78" s="24" t="s">
        <v>4901</v>
      </c>
      <c r="C78" s="80" t="s">
        <v>20831</v>
      </c>
      <c r="D78" s="24">
        <v>5.58</v>
      </c>
      <c r="E78" s="24">
        <v>4.84</v>
      </c>
      <c r="F78" s="28">
        <v>27.01</v>
      </c>
      <c r="G78" s="173"/>
    </row>
    <row r="79" customHeight="1" spans="1:7">
      <c r="A79" s="24">
        <v>74</v>
      </c>
      <c r="B79" s="24" t="s">
        <v>20879</v>
      </c>
      <c r="C79" s="80" t="s">
        <v>20831</v>
      </c>
      <c r="D79" s="24">
        <v>3.19</v>
      </c>
      <c r="E79" s="24">
        <v>4.84</v>
      </c>
      <c r="F79" s="28">
        <v>15.44</v>
      </c>
      <c r="G79" s="173"/>
    </row>
    <row r="80" customHeight="1" spans="1:7">
      <c r="A80" s="24">
        <v>75</v>
      </c>
      <c r="B80" s="24" t="s">
        <v>1370</v>
      </c>
      <c r="C80" s="80" t="s">
        <v>20831</v>
      </c>
      <c r="D80" s="24">
        <v>2.69</v>
      </c>
      <c r="E80" s="24">
        <v>4.84</v>
      </c>
      <c r="F80" s="28">
        <v>13.02</v>
      </c>
      <c r="G80" s="173"/>
    </row>
    <row r="81" customHeight="1" spans="1:7">
      <c r="A81" s="24">
        <v>76</v>
      </c>
      <c r="B81" s="24" t="s">
        <v>4433</v>
      </c>
      <c r="C81" s="80" t="s">
        <v>20831</v>
      </c>
      <c r="D81" s="24">
        <v>4.29</v>
      </c>
      <c r="E81" s="24">
        <v>4.84</v>
      </c>
      <c r="F81" s="28">
        <v>20.76</v>
      </c>
      <c r="G81" s="173"/>
    </row>
    <row r="82" customHeight="1" spans="1:7">
      <c r="A82" s="24">
        <v>77</v>
      </c>
      <c r="B82" s="24" t="s">
        <v>20880</v>
      </c>
      <c r="C82" s="80" t="s">
        <v>20831</v>
      </c>
      <c r="D82" s="79">
        <v>27.46</v>
      </c>
      <c r="E82" s="24">
        <v>4.84</v>
      </c>
      <c r="F82" s="28">
        <v>132.91</v>
      </c>
      <c r="G82" s="173"/>
    </row>
    <row r="83" customHeight="1" spans="1:7">
      <c r="A83" s="24">
        <v>78</v>
      </c>
      <c r="B83" s="24" t="s">
        <v>3179</v>
      </c>
      <c r="C83" s="80" t="s">
        <v>20831</v>
      </c>
      <c r="D83" s="24">
        <v>26.99</v>
      </c>
      <c r="E83" s="24">
        <v>4.84</v>
      </c>
      <c r="F83" s="28">
        <v>130.63</v>
      </c>
      <c r="G83" s="173"/>
    </row>
    <row r="84" customHeight="1" spans="1:7">
      <c r="A84" s="24">
        <v>79</v>
      </c>
      <c r="B84" s="24" t="s">
        <v>127</v>
      </c>
      <c r="C84" s="80" t="s">
        <v>20831</v>
      </c>
      <c r="D84" s="79">
        <v>36.33</v>
      </c>
      <c r="E84" s="24">
        <v>4.84</v>
      </c>
      <c r="F84" s="28">
        <v>175.84</v>
      </c>
      <c r="G84" s="173"/>
    </row>
    <row r="85" customHeight="1" spans="1:7">
      <c r="A85" s="24">
        <v>80</v>
      </c>
      <c r="B85" s="24" t="s">
        <v>20881</v>
      </c>
      <c r="C85" s="80" t="s">
        <v>20831</v>
      </c>
      <c r="D85" s="24">
        <v>32.02</v>
      </c>
      <c r="E85" s="24">
        <v>4.84</v>
      </c>
      <c r="F85" s="28">
        <v>154.98</v>
      </c>
      <c r="G85" s="173"/>
    </row>
    <row r="86" customHeight="1" spans="1:7">
      <c r="A86" s="24">
        <v>81</v>
      </c>
      <c r="B86" s="24" t="s">
        <v>20882</v>
      </c>
      <c r="C86" s="80" t="s">
        <v>20831</v>
      </c>
      <c r="D86" s="24">
        <v>16.68</v>
      </c>
      <c r="E86" s="24">
        <v>4.84</v>
      </c>
      <c r="F86" s="28">
        <v>80.73</v>
      </c>
      <c r="G86" s="173"/>
    </row>
    <row r="87" customHeight="1" spans="1:7">
      <c r="A87" s="24">
        <v>82</v>
      </c>
      <c r="B87" s="24" t="s">
        <v>20883</v>
      </c>
      <c r="C87" s="80" t="s">
        <v>20831</v>
      </c>
      <c r="D87" s="79">
        <v>31.99</v>
      </c>
      <c r="E87" s="24">
        <v>4.84</v>
      </c>
      <c r="F87" s="28">
        <v>154.83</v>
      </c>
      <c r="G87" s="173"/>
    </row>
    <row r="88" customHeight="1" spans="1:7">
      <c r="A88" s="24">
        <v>83</v>
      </c>
      <c r="B88" s="24" t="s">
        <v>20884</v>
      </c>
      <c r="C88" s="80" t="s">
        <v>20831</v>
      </c>
      <c r="D88" s="79">
        <v>23.33</v>
      </c>
      <c r="E88" s="24">
        <v>4.84</v>
      </c>
      <c r="F88" s="28">
        <v>112.92</v>
      </c>
      <c r="G88" s="173"/>
    </row>
    <row r="89" customHeight="1" spans="1:7">
      <c r="A89" s="24">
        <v>84</v>
      </c>
      <c r="B89" s="24" t="s">
        <v>20885</v>
      </c>
      <c r="C89" s="80" t="s">
        <v>20831</v>
      </c>
      <c r="D89" s="79">
        <v>6</v>
      </c>
      <c r="E89" s="24">
        <v>4.84</v>
      </c>
      <c r="F89" s="28">
        <v>29.04</v>
      </c>
      <c r="G89" s="173"/>
    </row>
    <row r="90" customHeight="1" spans="1:7">
      <c r="A90" s="24">
        <v>85</v>
      </c>
      <c r="B90" s="24" t="s">
        <v>20886</v>
      </c>
      <c r="C90" s="80" t="s">
        <v>20831</v>
      </c>
      <c r="D90" s="79">
        <v>24.08</v>
      </c>
      <c r="E90" s="24">
        <v>4.84</v>
      </c>
      <c r="F90" s="28">
        <v>116.55</v>
      </c>
      <c r="G90" s="173"/>
    </row>
    <row r="91" customHeight="1" spans="1:7">
      <c r="A91" s="24">
        <v>86</v>
      </c>
      <c r="B91" s="24" t="s">
        <v>792</v>
      </c>
      <c r="C91" s="80" t="s">
        <v>20831</v>
      </c>
      <c r="D91" s="79">
        <v>12.94</v>
      </c>
      <c r="E91" s="24">
        <v>4.84</v>
      </c>
      <c r="F91" s="28">
        <v>62.63</v>
      </c>
      <c r="G91" s="173"/>
    </row>
    <row r="92" customHeight="1" spans="1:7">
      <c r="A92" s="24">
        <v>87</v>
      </c>
      <c r="B92" s="24" t="s">
        <v>20887</v>
      </c>
      <c r="C92" s="80" t="s">
        <v>20831</v>
      </c>
      <c r="D92" s="24">
        <v>78.9</v>
      </c>
      <c r="E92" s="24">
        <v>4.84</v>
      </c>
      <c r="F92" s="28">
        <v>381.88</v>
      </c>
      <c r="G92" s="173"/>
    </row>
    <row r="93" customHeight="1" spans="1:7">
      <c r="A93" s="24">
        <v>88</v>
      </c>
      <c r="B93" s="24" t="s">
        <v>20888</v>
      </c>
      <c r="C93" s="80" t="s">
        <v>20831</v>
      </c>
      <c r="D93" s="24">
        <v>33.58</v>
      </c>
      <c r="E93" s="24">
        <v>4.84</v>
      </c>
      <c r="F93" s="28">
        <v>162.53</v>
      </c>
      <c r="G93" s="173"/>
    </row>
    <row r="94" customHeight="1" spans="1:7">
      <c r="A94" s="24">
        <v>89</v>
      </c>
      <c r="B94" s="24" t="s">
        <v>20889</v>
      </c>
      <c r="C94" s="80" t="s">
        <v>20831</v>
      </c>
      <c r="D94" s="24">
        <v>26.8</v>
      </c>
      <c r="E94" s="24">
        <v>4.84</v>
      </c>
      <c r="F94" s="28">
        <v>129.71</v>
      </c>
      <c r="G94" s="173"/>
    </row>
    <row r="95" customHeight="1" spans="1:7">
      <c r="A95" s="24">
        <v>90</v>
      </c>
      <c r="B95" s="24" t="s">
        <v>20890</v>
      </c>
      <c r="C95" s="80" t="s">
        <v>20831</v>
      </c>
      <c r="D95" s="24">
        <v>52.49</v>
      </c>
      <c r="E95" s="24">
        <v>4.84</v>
      </c>
      <c r="F95" s="28">
        <v>254.05</v>
      </c>
      <c r="G95" s="173"/>
    </row>
    <row r="96" customHeight="1" spans="1:7">
      <c r="A96" s="24">
        <v>91</v>
      </c>
      <c r="B96" s="24" t="s">
        <v>20891</v>
      </c>
      <c r="C96" s="80" t="s">
        <v>20831</v>
      </c>
      <c r="D96" s="24">
        <v>23.95</v>
      </c>
      <c r="E96" s="24">
        <v>4.84</v>
      </c>
      <c r="F96" s="28">
        <v>115.92</v>
      </c>
      <c r="G96" s="173"/>
    </row>
    <row r="97" customHeight="1" spans="1:7">
      <c r="A97" s="24">
        <v>92</v>
      </c>
      <c r="B97" s="21" t="s">
        <v>20892</v>
      </c>
      <c r="C97" s="80" t="s">
        <v>20831</v>
      </c>
      <c r="D97" s="79">
        <v>23.26</v>
      </c>
      <c r="E97" s="24">
        <v>4.84</v>
      </c>
      <c r="F97" s="28">
        <v>112.58</v>
      </c>
      <c r="G97" s="173"/>
    </row>
    <row r="98" customHeight="1" spans="1:7">
      <c r="A98" s="24">
        <v>93</v>
      </c>
      <c r="B98" s="24" t="s">
        <v>20893</v>
      </c>
      <c r="C98" s="80" t="s">
        <v>20831</v>
      </c>
      <c r="D98" s="79">
        <v>15</v>
      </c>
      <c r="E98" s="24">
        <v>4.84</v>
      </c>
      <c r="F98" s="28">
        <v>72.6</v>
      </c>
      <c r="G98" s="173"/>
    </row>
    <row r="99" customHeight="1" spans="1:7">
      <c r="A99" s="24">
        <v>94</v>
      </c>
      <c r="B99" s="24" t="s">
        <v>10376</v>
      </c>
      <c r="C99" s="80" t="s">
        <v>20831</v>
      </c>
      <c r="D99" s="24">
        <v>9.66</v>
      </c>
      <c r="E99" s="24">
        <v>4.84</v>
      </c>
      <c r="F99" s="28">
        <v>46.75</v>
      </c>
      <c r="G99" s="173"/>
    </row>
    <row r="100" customHeight="1" spans="1:7">
      <c r="A100" s="24">
        <v>95</v>
      </c>
      <c r="B100" s="24" t="s">
        <v>698</v>
      </c>
      <c r="C100" s="80" t="s">
        <v>20831</v>
      </c>
      <c r="D100" s="24">
        <v>10.34</v>
      </c>
      <c r="E100" s="24">
        <v>4.84</v>
      </c>
      <c r="F100" s="28">
        <v>50.05</v>
      </c>
      <c r="G100" s="173"/>
    </row>
    <row r="101" customHeight="1" spans="1:7">
      <c r="A101" s="24">
        <v>96</v>
      </c>
      <c r="B101" s="24" t="s">
        <v>10468</v>
      </c>
      <c r="C101" s="80" t="s">
        <v>20831</v>
      </c>
      <c r="D101" s="24">
        <v>19.82</v>
      </c>
      <c r="E101" s="24">
        <v>4.84</v>
      </c>
      <c r="F101" s="28">
        <v>95.93</v>
      </c>
      <c r="G101" s="173"/>
    </row>
    <row r="102" customHeight="1" spans="1:7">
      <c r="A102" s="24">
        <v>97</v>
      </c>
      <c r="B102" s="24" t="s">
        <v>20894</v>
      </c>
      <c r="C102" s="80" t="s">
        <v>20831</v>
      </c>
      <c r="D102" s="79">
        <v>35.74</v>
      </c>
      <c r="E102" s="24">
        <v>4.84</v>
      </c>
      <c r="F102" s="28">
        <v>172.98</v>
      </c>
      <c r="G102" s="173"/>
    </row>
    <row r="103" customHeight="1" spans="1:7">
      <c r="A103" s="24">
        <v>98</v>
      </c>
      <c r="B103" s="24" t="s">
        <v>20895</v>
      </c>
      <c r="C103" s="80" t="s">
        <v>20831</v>
      </c>
      <c r="D103" s="24">
        <v>25.49</v>
      </c>
      <c r="E103" s="24">
        <v>4.84</v>
      </c>
      <c r="F103" s="28">
        <v>123.37</v>
      </c>
      <c r="G103" s="173"/>
    </row>
    <row r="104" customHeight="1" spans="1:7">
      <c r="A104" s="24">
        <v>99</v>
      </c>
      <c r="B104" s="24" t="s">
        <v>20896</v>
      </c>
      <c r="C104" s="80" t="s">
        <v>20831</v>
      </c>
      <c r="D104" s="24">
        <v>19.26</v>
      </c>
      <c r="E104" s="24">
        <v>4.84</v>
      </c>
      <c r="F104" s="28">
        <v>93.22</v>
      </c>
      <c r="G104" s="173"/>
    </row>
    <row r="105" customHeight="1" spans="1:7">
      <c r="A105" s="24">
        <v>100</v>
      </c>
      <c r="B105" s="24" t="s">
        <v>655</v>
      </c>
      <c r="C105" s="80" t="s">
        <v>20831</v>
      </c>
      <c r="D105" s="24">
        <v>6.01</v>
      </c>
      <c r="E105" s="24">
        <v>4.84</v>
      </c>
      <c r="F105" s="28">
        <v>29.09</v>
      </c>
      <c r="G105" s="173"/>
    </row>
    <row r="106" customHeight="1" spans="1:7">
      <c r="A106" s="24">
        <v>101</v>
      </c>
      <c r="B106" s="24" t="s">
        <v>20897</v>
      </c>
      <c r="C106" s="80" t="s">
        <v>20831</v>
      </c>
      <c r="D106" s="24">
        <v>31.31</v>
      </c>
      <c r="E106" s="24">
        <v>4.84</v>
      </c>
      <c r="F106" s="28">
        <v>151.54</v>
      </c>
      <c r="G106" s="173"/>
    </row>
    <row r="107" customHeight="1" spans="1:7">
      <c r="A107" s="24">
        <v>102</v>
      </c>
      <c r="B107" s="24" t="s">
        <v>5205</v>
      </c>
      <c r="C107" s="80" t="s">
        <v>20831</v>
      </c>
      <c r="D107" s="24">
        <v>14.31</v>
      </c>
      <c r="E107" s="24">
        <v>4.84</v>
      </c>
      <c r="F107" s="28">
        <v>69.26</v>
      </c>
      <c r="G107" s="173"/>
    </row>
    <row r="108" customHeight="1" spans="1:7">
      <c r="A108" s="24">
        <v>103</v>
      </c>
      <c r="B108" s="24" t="s">
        <v>20898</v>
      </c>
      <c r="C108" s="80" t="s">
        <v>20831</v>
      </c>
      <c r="D108" s="24">
        <v>35.46</v>
      </c>
      <c r="E108" s="24">
        <v>4.84</v>
      </c>
      <c r="F108" s="28">
        <v>171.63</v>
      </c>
      <c r="G108" s="173"/>
    </row>
    <row r="109" customHeight="1" spans="1:7">
      <c r="A109" s="24">
        <v>104</v>
      </c>
      <c r="B109" s="24" t="s">
        <v>6051</v>
      </c>
      <c r="C109" s="80" t="s">
        <v>20831</v>
      </c>
      <c r="D109" s="24">
        <v>160</v>
      </c>
      <c r="E109" s="24">
        <v>4.84</v>
      </c>
      <c r="F109" s="28">
        <v>774.4</v>
      </c>
      <c r="G109" s="173"/>
    </row>
    <row r="110" customHeight="1" spans="1:7">
      <c r="A110" s="24">
        <v>105</v>
      </c>
      <c r="B110" s="24" t="s">
        <v>6617</v>
      </c>
      <c r="C110" s="80" t="s">
        <v>20831</v>
      </c>
      <c r="D110" s="24">
        <v>49.27</v>
      </c>
      <c r="E110" s="24">
        <v>4.84</v>
      </c>
      <c r="F110" s="28">
        <v>238.47</v>
      </c>
      <c r="G110" s="173"/>
    </row>
    <row r="111" customHeight="1" spans="1:7">
      <c r="A111" s="24">
        <v>106</v>
      </c>
      <c r="B111" s="24" t="s">
        <v>10383</v>
      </c>
      <c r="C111" s="80" t="s">
        <v>20831</v>
      </c>
      <c r="D111" s="24">
        <v>23.89</v>
      </c>
      <c r="E111" s="24">
        <v>4.84</v>
      </c>
      <c r="F111" s="28">
        <v>115.63</v>
      </c>
      <c r="G111" s="173"/>
    </row>
    <row r="112" customHeight="1" spans="1:7">
      <c r="A112" s="24">
        <v>107</v>
      </c>
      <c r="B112" s="24" t="s">
        <v>2809</v>
      </c>
      <c r="C112" s="80" t="s">
        <v>20831</v>
      </c>
      <c r="D112" s="24">
        <v>32.45</v>
      </c>
      <c r="E112" s="24">
        <v>4.84</v>
      </c>
      <c r="F112" s="28">
        <v>157.06</v>
      </c>
      <c r="G112" s="173"/>
    </row>
    <row r="113" customHeight="1" spans="1:7">
      <c r="A113" s="24">
        <v>108</v>
      </c>
      <c r="B113" s="24" t="s">
        <v>20899</v>
      </c>
      <c r="C113" s="80" t="s">
        <v>20831</v>
      </c>
      <c r="D113" s="24">
        <v>23.41</v>
      </c>
      <c r="E113" s="24">
        <v>4.84</v>
      </c>
      <c r="F113" s="28">
        <v>113.3</v>
      </c>
      <c r="G113" s="173"/>
    </row>
    <row r="114" customHeight="1" spans="1:7">
      <c r="A114" s="24">
        <v>109</v>
      </c>
      <c r="B114" s="24" t="s">
        <v>20900</v>
      </c>
      <c r="C114" s="80" t="s">
        <v>20831</v>
      </c>
      <c r="D114" s="24">
        <v>33.55</v>
      </c>
      <c r="E114" s="24">
        <v>4.84</v>
      </c>
      <c r="F114" s="28">
        <v>162.38</v>
      </c>
      <c r="G114" s="173"/>
    </row>
    <row r="115" customHeight="1" spans="1:7">
      <c r="A115" s="24">
        <v>110</v>
      </c>
      <c r="B115" s="24" t="s">
        <v>20901</v>
      </c>
      <c r="C115" s="80" t="s">
        <v>20831</v>
      </c>
      <c r="D115" s="79">
        <v>30.14</v>
      </c>
      <c r="E115" s="24">
        <v>4.84</v>
      </c>
      <c r="F115" s="28">
        <v>145.88</v>
      </c>
      <c r="G115" s="173"/>
    </row>
    <row r="116" customHeight="1" spans="1:7">
      <c r="A116" s="24">
        <v>111</v>
      </c>
      <c r="B116" s="24" t="s">
        <v>20902</v>
      </c>
      <c r="C116" s="80" t="s">
        <v>20831</v>
      </c>
      <c r="D116" s="24">
        <v>5.01</v>
      </c>
      <c r="E116" s="24">
        <v>4.84</v>
      </c>
      <c r="F116" s="28">
        <v>24.25</v>
      </c>
      <c r="G116" s="173"/>
    </row>
    <row r="117" customHeight="1" spans="1:7">
      <c r="A117" s="24">
        <v>112</v>
      </c>
      <c r="B117" s="24" t="s">
        <v>20903</v>
      </c>
      <c r="C117" s="80" t="s">
        <v>20831</v>
      </c>
      <c r="D117" s="79">
        <v>40.48</v>
      </c>
      <c r="E117" s="24">
        <v>4.84</v>
      </c>
      <c r="F117" s="28">
        <v>195.92</v>
      </c>
      <c r="G117" s="173"/>
    </row>
    <row r="118" customHeight="1" spans="1:7">
      <c r="A118" s="24">
        <v>113</v>
      </c>
      <c r="B118" s="24" t="s">
        <v>20904</v>
      </c>
      <c r="C118" s="80" t="s">
        <v>20831</v>
      </c>
      <c r="D118" s="79">
        <v>51.17</v>
      </c>
      <c r="E118" s="24">
        <v>4.84</v>
      </c>
      <c r="F118" s="28">
        <v>247.66</v>
      </c>
      <c r="G118" s="173"/>
    </row>
    <row r="119" customHeight="1" spans="1:7">
      <c r="A119" s="24">
        <v>114</v>
      </c>
      <c r="B119" s="24" t="s">
        <v>2827</v>
      </c>
      <c r="C119" s="80" t="s">
        <v>20831</v>
      </c>
      <c r="D119" s="24">
        <v>5</v>
      </c>
      <c r="E119" s="24">
        <v>4.84</v>
      </c>
      <c r="F119" s="28">
        <v>24.2</v>
      </c>
      <c r="G119" s="173"/>
    </row>
    <row r="120" customHeight="1" spans="1:7">
      <c r="A120" s="24">
        <v>115</v>
      </c>
      <c r="B120" s="24" t="s">
        <v>381</v>
      </c>
      <c r="C120" s="80" t="s">
        <v>20831</v>
      </c>
      <c r="D120" s="24">
        <v>36.55</v>
      </c>
      <c r="E120" s="24">
        <v>4.84</v>
      </c>
      <c r="F120" s="28">
        <v>176.9</v>
      </c>
      <c r="G120" s="173"/>
    </row>
    <row r="121" customHeight="1" spans="1:7">
      <c r="A121" s="24">
        <v>116</v>
      </c>
      <c r="B121" s="24" t="s">
        <v>3185</v>
      </c>
      <c r="C121" s="80" t="s">
        <v>20831</v>
      </c>
      <c r="D121" s="24">
        <v>20.06</v>
      </c>
      <c r="E121" s="24">
        <v>4.84</v>
      </c>
      <c r="F121" s="28">
        <v>97.09</v>
      </c>
      <c r="G121" s="173"/>
    </row>
    <row r="122" customHeight="1" spans="1:7">
      <c r="A122" s="24">
        <v>117</v>
      </c>
      <c r="B122" s="24" t="s">
        <v>20905</v>
      </c>
      <c r="C122" s="80" t="s">
        <v>20831</v>
      </c>
      <c r="D122" s="24">
        <v>34.52</v>
      </c>
      <c r="E122" s="24">
        <v>4.84</v>
      </c>
      <c r="F122" s="28">
        <v>167.08</v>
      </c>
      <c r="G122" s="173"/>
    </row>
    <row r="123" customHeight="1" spans="1:7">
      <c r="A123" s="24">
        <v>118</v>
      </c>
      <c r="B123" s="24" t="s">
        <v>20388</v>
      </c>
      <c r="C123" s="80" t="s">
        <v>20831</v>
      </c>
      <c r="D123" s="24">
        <v>18.61</v>
      </c>
      <c r="E123" s="24">
        <v>4.84</v>
      </c>
      <c r="F123" s="28">
        <v>90.07</v>
      </c>
      <c r="G123" s="173"/>
    </row>
    <row r="124" customHeight="1" spans="1:7">
      <c r="A124" s="24">
        <v>119</v>
      </c>
      <c r="B124" s="24" t="s">
        <v>10522</v>
      </c>
      <c r="C124" s="80" t="s">
        <v>20831</v>
      </c>
      <c r="D124" s="79">
        <v>16.32</v>
      </c>
      <c r="E124" s="24">
        <v>4.84</v>
      </c>
      <c r="F124" s="28">
        <v>78.99</v>
      </c>
      <c r="G124" s="173"/>
    </row>
    <row r="125" customHeight="1" spans="1:7">
      <c r="A125" s="24">
        <v>120</v>
      </c>
      <c r="B125" s="24" t="s">
        <v>20906</v>
      </c>
      <c r="C125" s="80" t="s">
        <v>20831</v>
      </c>
      <c r="D125" s="24">
        <v>7.79</v>
      </c>
      <c r="E125" s="24">
        <v>4.84</v>
      </c>
      <c r="F125" s="28">
        <v>37.7</v>
      </c>
      <c r="G125" s="173"/>
    </row>
    <row r="126" customHeight="1" spans="1:7">
      <c r="A126" s="24">
        <v>121</v>
      </c>
      <c r="B126" s="24" t="s">
        <v>20907</v>
      </c>
      <c r="C126" s="80" t="s">
        <v>20831</v>
      </c>
      <c r="D126" s="24">
        <v>18.83</v>
      </c>
      <c r="E126" s="24">
        <v>4.84</v>
      </c>
      <c r="F126" s="28">
        <v>91.14</v>
      </c>
      <c r="G126" s="173"/>
    </row>
    <row r="127" customHeight="1" spans="1:7">
      <c r="A127" s="24">
        <v>122</v>
      </c>
      <c r="B127" s="24" t="s">
        <v>14835</v>
      </c>
      <c r="C127" s="80" t="s">
        <v>20831</v>
      </c>
      <c r="D127" s="24">
        <v>38.17</v>
      </c>
      <c r="E127" s="24">
        <v>4.84</v>
      </c>
      <c r="F127" s="28">
        <v>184.74</v>
      </c>
      <c r="G127" s="173"/>
    </row>
    <row r="128" customHeight="1" spans="1:7">
      <c r="A128" s="24">
        <v>123</v>
      </c>
      <c r="B128" s="24" t="s">
        <v>20908</v>
      </c>
      <c r="C128" s="80" t="s">
        <v>20831</v>
      </c>
      <c r="D128" s="24">
        <v>43.13</v>
      </c>
      <c r="E128" s="24">
        <v>4.84</v>
      </c>
      <c r="F128" s="28">
        <v>208.75</v>
      </c>
      <c r="G128" s="173"/>
    </row>
    <row r="129" customHeight="1" spans="1:7">
      <c r="A129" s="24">
        <v>124</v>
      </c>
      <c r="B129" s="24" t="s">
        <v>8182</v>
      </c>
      <c r="C129" s="80" t="s">
        <v>20831</v>
      </c>
      <c r="D129" s="24">
        <v>18.98</v>
      </c>
      <c r="E129" s="24">
        <v>4.84</v>
      </c>
      <c r="F129" s="28">
        <v>91.86</v>
      </c>
      <c r="G129" s="173"/>
    </row>
    <row r="130" customHeight="1" spans="1:7">
      <c r="A130" s="24">
        <v>125</v>
      </c>
      <c r="B130" s="24" t="s">
        <v>20909</v>
      </c>
      <c r="C130" s="80" t="s">
        <v>20831</v>
      </c>
      <c r="D130" s="24">
        <v>14.81</v>
      </c>
      <c r="E130" s="24">
        <v>4.84</v>
      </c>
      <c r="F130" s="28">
        <v>71.68</v>
      </c>
      <c r="G130" s="173"/>
    </row>
    <row r="131" customHeight="1" spans="1:7">
      <c r="A131" s="24">
        <v>126</v>
      </c>
      <c r="B131" s="24" t="s">
        <v>20910</v>
      </c>
      <c r="C131" s="80" t="s">
        <v>20831</v>
      </c>
      <c r="D131" s="79">
        <v>25.74</v>
      </c>
      <c r="E131" s="24">
        <v>4.84</v>
      </c>
      <c r="F131" s="28">
        <v>124.58</v>
      </c>
      <c r="G131" s="173"/>
    </row>
    <row r="132" customHeight="1" spans="1:7">
      <c r="A132" s="24">
        <v>127</v>
      </c>
      <c r="B132" s="24" t="s">
        <v>13974</v>
      </c>
      <c r="C132" s="80" t="s">
        <v>20831</v>
      </c>
      <c r="D132" s="24">
        <v>5.86</v>
      </c>
      <c r="E132" s="24">
        <v>4.84</v>
      </c>
      <c r="F132" s="28">
        <v>28.36</v>
      </c>
      <c r="G132" s="173"/>
    </row>
    <row r="133" customHeight="1" spans="1:7">
      <c r="A133" s="24">
        <v>128</v>
      </c>
      <c r="B133" s="24" t="s">
        <v>20911</v>
      </c>
      <c r="C133" s="80" t="s">
        <v>20831</v>
      </c>
      <c r="D133" s="24">
        <v>33.02</v>
      </c>
      <c r="E133" s="24">
        <v>4.84</v>
      </c>
      <c r="F133" s="28">
        <v>159.82</v>
      </c>
      <c r="G133" s="173"/>
    </row>
    <row r="134" customHeight="1" spans="1:7">
      <c r="A134" s="24">
        <v>129</v>
      </c>
      <c r="B134" s="24" t="s">
        <v>20912</v>
      </c>
      <c r="C134" s="80" t="s">
        <v>20831</v>
      </c>
      <c r="D134" s="79">
        <v>10.38</v>
      </c>
      <c r="E134" s="24">
        <v>4.84</v>
      </c>
      <c r="F134" s="28">
        <v>50.24</v>
      </c>
      <c r="G134" s="173"/>
    </row>
    <row r="135" customHeight="1" spans="1:7">
      <c r="A135" s="24">
        <v>130</v>
      </c>
      <c r="B135" s="24" t="s">
        <v>20913</v>
      </c>
      <c r="C135" s="80" t="s">
        <v>20831</v>
      </c>
      <c r="D135" s="24">
        <v>20.49</v>
      </c>
      <c r="E135" s="24">
        <v>4.84</v>
      </c>
      <c r="F135" s="28">
        <v>99.17</v>
      </c>
      <c r="G135" s="173"/>
    </row>
    <row r="136" customHeight="1" spans="1:7">
      <c r="A136" s="24">
        <v>131</v>
      </c>
      <c r="B136" s="24" t="s">
        <v>19442</v>
      </c>
      <c r="C136" s="80" t="s">
        <v>20831</v>
      </c>
      <c r="D136" s="79">
        <v>9</v>
      </c>
      <c r="E136" s="24">
        <v>4.84</v>
      </c>
      <c r="F136" s="28">
        <v>43.56</v>
      </c>
      <c r="G136" s="173"/>
    </row>
    <row r="137" customHeight="1" spans="1:7">
      <c r="A137" s="24">
        <v>132</v>
      </c>
      <c r="B137" s="24" t="s">
        <v>20914</v>
      </c>
      <c r="C137" s="80" t="s">
        <v>20831</v>
      </c>
      <c r="D137" s="24">
        <v>30.22</v>
      </c>
      <c r="E137" s="24">
        <v>4.84</v>
      </c>
      <c r="F137" s="28">
        <v>146.26</v>
      </c>
      <c r="G137" s="173"/>
    </row>
    <row r="138" customHeight="1" spans="1:7">
      <c r="A138" s="24">
        <v>133</v>
      </c>
      <c r="B138" s="24" t="s">
        <v>17476</v>
      </c>
      <c r="C138" s="80" t="s">
        <v>20831</v>
      </c>
      <c r="D138" s="79">
        <v>12.09</v>
      </c>
      <c r="E138" s="24">
        <v>4.84</v>
      </c>
      <c r="F138" s="28">
        <v>58.52</v>
      </c>
      <c r="G138" s="173"/>
    </row>
    <row r="139" customHeight="1" spans="1:7">
      <c r="A139" s="24">
        <v>134</v>
      </c>
      <c r="B139" s="24" t="s">
        <v>5275</v>
      </c>
      <c r="C139" s="80" t="s">
        <v>20831</v>
      </c>
      <c r="D139" s="24">
        <v>24.62</v>
      </c>
      <c r="E139" s="24">
        <v>4.84</v>
      </c>
      <c r="F139" s="28">
        <v>119.16</v>
      </c>
      <c r="G139" s="173"/>
    </row>
    <row r="140" customHeight="1" spans="1:7">
      <c r="A140" s="24">
        <v>135</v>
      </c>
      <c r="B140" s="24" t="s">
        <v>20915</v>
      </c>
      <c r="C140" s="80" t="s">
        <v>20831</v>
      </c>
      <c r="D140" s="79">
        <v>37.67</v>
      </c>
      <c r="E140" s="24">
        <v>4.84</v>
      </c>
      <c r="F140" s="28">
        <v>182.32</v>
      </c>
      <c r="G140" s="173"/>
    </row>
    <row r="141" customHeight="1" spans="1:7">
      <c r="A141" s="24">
        <v>136</v>
      </c>
      <c r="B141" s="24" t="s">
        <v>20916</v>
      </c>
      <c r="C141" s="80" t="s">
        <v>20831</v>
      </c>
      <c r="D141" s="24">
        <v>8.46</v>
      </c>
      <c r="E141" s="24">
        <v>4.84</v>
      </c>
      <c r="F141" s="28">
        <v>40.95</v>
      </c>
      <c r="G141" s="173"/>
    </row>
    <row r="142" customHeight="1" spans="1:7">
      <c r="A142" s="24">
        <v>137</v>
      </c>
      <c r="B142" s="24" t="s">
        <v>20917</v>
      </c>
      <c r="C142" s="80" t="s">
        <v>20831</v>
      </c>
      <c r="D142" s="24">
        <v>11.9</v>
      </c>
      <c r="E142" s="24">
        <v>4.84</v>
      </c>
      <c r="F142" s="28">
        <v>57.6</v>
      </c>
      <c r="G142" s="173"/>
    </row>
    <row r="143" customHeight="1" spans="1:7">
      <c r="A143" s="24">
        <v>138</v>
      </c>
      <c r="B143" s="24" t="s">
        <v>819</v>
      </c>
      <c r="C143" s="80" t="s">
        <v>20831</v>
      </c>
      <c r="D143" s="79">
        <v>16.39</v>
      </c>
      <c r="E143" s="24">
        <v>4.84</v>
      </c>
      <c r="F143" s="28">
        <v>79.33</v>
      </c>
      <c r="G143" s="173"/>
    </row>
    <row r="144" customHeight="1" spans="1:7">
      <c r="A144" s="24">
        <v>139</v>
      </c>
      <c r="B144" s="24" t="s">
        <v>20918</v>
      </c>
      <c r="C144" s="80" t="s">
        <v>20831</v>
      </c>
      <c r="D144" s="79">
        <v>45.69</v>
      </c>
      <c r="E144" s="24">
        <v>4.84</v>
      </c>
      <c r="F144" s="28">
        <v>221.14</v>
      </c>
      <c r="G144" s="173"/>
    </row>
    <row r="145" customHeight="1" spans="1:7">
      <c r="A145" s="24">
        <v>140</v>
      </c>
      <c r="B145" s="24" t="s">
        <v>20919</v>
      </c>
      <c r="C145" s="80" t="s">
        <v>20831</v>
      </c>
      <c r="D145" s="24">
        <v>21.12</v>
      </c>
      <c r="E145" s="24">
        <v>4.84</v>
      </c>
      <c r="F145" s="28">
        <v>102.22</v>
      </c>
      <c r="G145" s="173"/>
    </row>
    <row r="146" customHeight="1" spans="1:7">
      <c r="A146" s="24">
        <v>141</v>
      </c>
      <c r="B146" s="24" t="s">
        <v>2500</v>
      </c>
      <c r="C146" s="80" t="s">
        <v>20831</v>
      </c>
      <c r="D146" s="24">
        <v>16.19</v>
      </c>
      <c r="E146" s="24">
        <v>4.84</v>
      </c>
      <c r="F146" s="28">
        <v>78.36</v>
      </c>
      <c r="G146" s="173"/>
    </row>
    <row r="147" customHeight="1" spans="1:7">
      <c r="A147" s="24">
        <v>142</v>
      </c>
      <c r="B147" s="24" t="s">
        <v>20920</v>
      </c>
      <c r="C147" s="80" t="s">
        <v>20831</v>
      </c>
      <c r="D147" s="24">
        <v>10.04</v>
      </c>
      <c r="E147" s="24">
        <v>4.84</v>
      </c>
      <c r="F147" s="28">
        <v>48.59</v>
      </c>
      <c r="G147" s="173"/>
    </row>
    <row r="148" customHeight="1" spans="1:7">
      <c r="A148" s="24">
        <v>143</v>
      </c>
      <c r="B148" s="24" t="s">
        <v>20921</v>
      </c>
      <c r="C148" s="80" t="s">
        <v>20831</v>
      </c>
      <c r="D148" s="79">
        <v>25.96</v>
      </c>
      <c r="E148" s="24">
        <v>4.84</v>
      </c>
      <c r="F148" s="28">
        <v>125.65</v>
      </c>
      <c r="G148" s="173"/>
    </row>
    <row r="149" customHeight="1" spans="1:7">
      <c r="A149" s="24">
        <v>144</v>
      </c>
      <c r="B149" s="24" t="s">
        <v>20922</v>
      </c>
      <c r="C149" s="80" t="s">
        <v>20831</v>
      </c>
      <c r="D149" s="24">
        <v>40.17</v>
      </c>
      <c r="E149" s="24">
        <v>4.84</v>
      </c>
      <c r="F149" s="28">
        <v>194.42</v>
      </c>
      <c r="G149" s="173"/>
    </row>
    <row r="150" customHeight="1" spans="1:7">
      <c r="A150" s="24">
        <v>145</v>
      </c>
      <c r="B150" s="24" t="s">
        <v>20923</v>
      </c>
      <c r="C150" s="80" t="s">
        <v>20831</v>
      </c>
      <c r="D150" s="24">
        <v>16.25</v>
      </c>
      <c r="E150" s="24">
        <v>4.84</v>
      </c>
      <c r="F150" s="28">
        <v>78.65</v>
      </c>
      <c r="G150" s="173"/>
    </row>
    <row r="151" customHeight="1" spans="1:7">
      <c r="A151" s="24">
        <v>146</v>
      </c>
      <c r="B151" s="24" t="s">
        <v>20924</v>
      </c>
      <c r="C151" s="80" t="s">
        <v>20831</v>
      </c>
      <c r="D151" s="79">
        <v>20.03</v>
      </c>
      <c r="E151" s="24">
        <v>4.84</v>
      </c>
      <c r="F151" s="28">
        <v>96.95</v>
      </c>
      <c r="G151" s="173"/>
    </row>
    <row r="152" customHeight="1" spans="1:7">
      <c r="A152" s="24">
        <v>147</v>
      </c>
      <c r="B152" s="24" t="s">
        <v>2045</v>
      </c>
      <c r="C152" s="80" t="s">
        <v>20831</v>
      </c>
      <c r="D152" s="24">
        <v>17.82</v>
      </c>
      <c r="E152" s="24">
        <v>4.84</v>
      </c>
      <c r="F152" s="28">
        <v>86.25</v>
      </c>
      <c r="G152" s="173"/>
    </row>
    <row r="153" customHeight="1" spans="1:7">
      <c r="A153" s="24">
        <v>148</v>
      </c>
      <c r="B153" s="24" t="s">
        <v>20925</v>
      </c>
      <c r="C153" s="80" t="s">
        <v>20831</v>
      </c>
      <c r="D153" s="24">
        <v>17.08</v>
      </c>
      <c r="E153" s="24">
        <v>4.84</v>
      </c>
      <c r="F153" s="28">
        <v>82.67</v>
      </c>
      <c r="G153" s="173"/>
    </row>
    <row r="154" customHeight="1" spans="1:7">
      <c r="A154" s="24">
        <v>149</v>
      </c>
      <c r="B154" s="24" t="s">
        <v>20926</v>
      </c>
      <c r="C154" s="80" t="s">
        <v>20831</v>
      </c>
      <c r="D154" s="24">
        <v>8.71</v>
      </c>
      <c r="E154" s="24">
        <v>4.84</v>
      </c>
      <c r="F154" s="28">
        <v>42.16</v>
      </c>
      <c r="G154" s="173"/>
    </row>
    <row r="155" customHeight="1" spans="1:7">
      <c r="A155" s="24">
        <v>150</v>
      </c>
      <c r="B155" s="24" t="s">
        <v>20927</v>
      </c>
      <c r="C155" s="80" t="s">
        <v>20831</v>
      </c>
      <c r="D155" s="24">
        <v>8.62</v>
      </c>
      <c r="E155" s="24">
        <v>4.84</v>
      </c>
      <c r="F155" s="28">
        <v>41.72</v>
      </c>
      <c r="G155" s="173"/>
    </row>
    <row r="156" customHeight="1" spans="1:7">
      <c r="A156" s="24">
        <v>151</v>
      </c>
      <c r="B156" s="24" t="s">
        <v>20928</v>
      </c>
      <c r="C156" s="80" t="s">
        <v>20831</v>
      </c>
      <c r="D156" s="24">
        <v>9</v>
      </c>
      <c r="E156" s="24">
        <v>4.84</v>
      </c>
      <c r="F156" s="28">
        <v>43.56</v>
      </c>
      <c r="G156" s="173"/>
    </row>
    <row r="157" customHeight="1" spans="1:7">
      <c r="A157" s="24">
        <v>152</v>
      </c>
      <c r="B157" s="24" t="s">
        <v>18934</v>
      </c>
      <c r="C157" s="80" t="s">
        <v>20831</v>
      </c>
      <c r="D157" s="24">
        <v>17.62</v>
      </c>
      <c r="E157" s="24">
        <v>4.84</v>
      </c>
      <c r="F157" s="28">
        <v>85.28</v>
      </c>
      <c r="G157" s="173"/>
    </row>
    <row r="158" customHeight="1" spans="1:7">
      <c r="A158" s="24">
        <v>153</v>
      </c>
      <c r="B158" s="24" t="s">
        <v>20929</v>
      </c>
      <c r="C158" s="80" t="s">
        <v>20831</v>
      </c>
      <c r="D158" s="24">
        <v>18.6</v>
      </c>
      <c r="E158" s="24">
        <v>4.84</v>
      </c>
      <c r="F158" s="28">
        <v>90.02</v>
      </c>
      <c r="G158" s="173"/>
    </row>
    <row r="159" customHeight="1" spans="1:7">
      <c r="A159" s="24">
        <v>154</v>
      </c>
      <c r="B159" s="21" t="s">
        <v>20930</v>
      </c>
      <c r="C159" s="80" t="s">
        <v>20831</v>
      </c>
      <c r="D159" s="24">
        <v>148.96</v>
      </c>
      <c r="E159" s="24">
        <v>4.84</v>
      </c>
      <c r="F159" s="28">
        <v>720.97</v>
      </c>
      <c r="G159" s="173"/>
    </row>
    <row r="160" customHeight="1" spans="1:7">
      <c r="A160" s="24">
        <v>155</v>
      </c>
      <c r="B160" s="24" t="s">
        <v>20931</v>
      </c>
      <c r="C160" s="80" t="s">
        <v>20831</v>
      </c>
      <c r="D160" s="24">
        <v>5</v>
      </c>
      <c r="E160" s="24">
        <v>4.84</v>
      </c>
      <c r="F160" s="28">
        <v>24.2</v>
      </c>
      <c r="G160" s="173"/>
    </row>
    <row r="161" customHeight="1" spans="1:7">
      <c r="A161" s="24">
        <v>156</v>
      </c>
      <c r="B161" s="24" t="s">
        <v>20932</v>
      </c>
      <c r="C161" s="80" t="s">
        <v>20831</v>
      </c>
      <c r="D161" s="24">
        <v>3.69</v>
      </c>
      <c r="E161" s="24">
        <v>4.84</v>
      </c>
      <c r="F161" s="28">
        <v>17.86</v>
      </c>
      <c r="G161" s="173"/>
    </row>
    <row r="162" customHeight="1" spans="1:7">
      <c r="A162" s="24">
        <v>157</v>
      </c>
      <c r="B162" s="24" t="s">
        <v>20933</v>
      </c>
      <c r="C162" s="80" t="s">
        <v>20831</v>
      </c>
      <c r="D162" s="24">
        <v>5</v>
      </c>
      <c r="E162" s="24">
        <v>4.84</v>
      </c>
      <c r="F162" s="28">
        <v>24.2</v>
      </c>
      <c r="G162" s="173"/>
    </row>
    <row r="163" customHeight="1" spans="1:7">
      <c r="A163" s="24">
        <v>158</v>
      </c>
      <c r="B163" s="24" t="s">
        <v>20934</v>
      </c>
      <c r="C163" s="80" t="s">
        <v>20831</v>
      </c>
      <c r="D163" s="79">
        <v>9</v>
      </c>
      <c r="E163" s="24">
        <v>4.84</v>
      </c>
      <c r="F163" s="28">
        <v>43.56</v>
      </c>
      <c r="G163" s="173"/>
    </row>
    <row r="164" customHeight="1" spans="1:7">
      <c r="A164" s="24">
        <v>159</v>
      </c>
      <c r="B164" s="24" t="s">
        <v>20935</v>
      </c>
      <c r="C164" s="80" t="s">
        <v>20831</v>
      </c>
      <c r="D164" s="79">
        <v>30.05</v>
      </c>
      <c r="E164" s="24">
        <v>4.84</v>
      </c>
      <c r="F164" s="28">
        <v>145.44</v>
      </c>
      <c r="G164" s="173"/>
    </row>
    <row r="165" customHeight="1" spans="1:7">
      <c r="A165" s="24">
        <v>160</v>
      </c>
      <c r="B165" s="24" t="s">
        <v>20936</v>
      </c>
      <c r="C165" s="80" t="s">
        <v>20831</v>
      </c>
      <c r="D165" s="24">
        <v>60.08</v>
      </c>
      <c r="E165" s="24">
        <v>4.84</v>
      </c>
      <c r="F165" s="28">
        <v>290.79</v>
      </c>
      <c r="G165" s="173"/>
    </row>
    <row r="166" customHeight="1" spans="1:7">
      <c r="A166" s="24">
        <v>161</v>
      </c>
      <c r="B166" s="24" t="s">
        <v>20937</v>
      </c>
      <c r="C166" s="80" t="s">
        <v>20831</v>
      </c>
      <c r="D166" s="24">
        <v>4.54</v>
      </c>
      <c r="E166" s="24">
        <v>4.84</v>
      </c>
      <c r="F166" s="28">
        <v>21.97</v>
      </c>
      <c r="G166" s="173"/>
    </row>
    <row r="167" customHeight="1" spans="1:7">
      <c r="A167" s="24">
        <v>162</v>
      </c>
      <c r="B167" s="24" t="s">
        <v>20938</v>
      </c>
      <c r="C167" s="80" t="s">
        <v>20831</v>
      </c>
      <c r="D167" s="24">
        <v>23.79</v>
      </c>
      <c r="E167" s="24">
        <v>4.84</v>
      </c>
      <c r="F167" s="28">
        <v>115.14</v>
      </c>
      <c r="G167" s="173"/>
    </row>
    <row r="168" customHeight="1" spans="1:7">
      <c r="A168" s="24">
        <v>163</v>
      </c>
      <c r="B168" s="24" t="s">
        <v>984</v>
      </c>
      <c r="C168" s="80" t="s">
        <v>20831</v>
      </c>
      <c r="D168" s="79">
        <v>17.55</v>
      </c>
      <c r="E168" s="24">
        <v>4.84</v>
      </c>
      <c r="F168" s="28">
        <v>84.94</v>
      </c>
      <c r="G168" s="173"/>
    </row>
    <row r="169" customHeight="1" spans="1:7">
      <c r="A169" s="24">
        <v>164</v>
      </c>
      <c r="B169" s="24" t="s">
        <v>17168</v>
      </c>
      <c r="C169" s="80" t="s">
        <v>20831</v>
      </c>
      <c r="D169" s="24">
        <v>17.45</v>
      </c>
      <c r="E169" s="24">
        <v>4.84</v>
      </c>
      <c r="F169" s="28">
        <v>84.46</v>
      </c>
      <c r="G169" s="173"/>
    </row>
    <row r="170" customHeight="1" spans="1:7">
      <c r="A170" s="24">
        <v>165</v>
      </c>
      <c r="B170" s="24" t="s">
        <v>819</v>
      </c>
      <c r="C170" s="80" t="s">
        <v>20831</v>
      </c>
      <c r="D170" s="24">
        <v>42.23</v>
      </c>
      <c r="E170" s="24">
        <v>4.84</v>
      </c>
      <c r="F170" s="28">
        <v>204.39</v>
      </c>
      <c r="G170" s="173"/>
    </row>
    <row r="171" customHeight="1" spans="1:7">
      <c r="A171" s="24">
        <v>166</v>
      </c>
      <c r="B171" s="24" t="s">
        <v>20939</v>
      </c>
      <c r="C171" s="80" t="s">
        <v>20831</v>
      </c>
      <c r="D171" s="79">
        <v>44.8</v>
      </c>
      <c r="E171" s="24">
        <v>4.84</v>
      </c>
      <c r="F171" s="28">
        <v>216.83</v>
      </c>
      <c r="G171" s="173"/>
    </row>
    <row r="172" customHeight="1" spans="1:7">
      <c r="A172" s="24">
        <v>167</v>
      </c>
      <c r="B172" s="24" t="s">
        <v>7313</v>
      </c>
      <c r="C172" s="80" t="s">
        <v>20831</v>
      </c>
      <c r="D172" s="24">
        <v>60.74</v>
      </c>
      <c r="E172" s="24">
        <v>4.84</v>
      </c>
      <c r="F172" s="28">
        <v>293.98</v>
      </c>
      <c r="G172" s="173"/>
    </row>
    <row r="173" customHeight="1" spans="1:7">
      <c r="A173" s="24">
        <v>168</v>
      </c>
      <c r="B173" s="24" t="s">
        <v>20940</v>
      </c>
      <c r="C173" s="80" t="s">
        <v>20831</v>
      </c>
      <c r="D173" s="79">
        <v>58.59</v>
      </c>
      <c r="E173" s="24">
        <v>4.84</v>
      </c>
      <c r="F173" s="28">
        <v>283.58</v>
      </c>
      <c r="G173" s="173"/>
    </row>
    <row r="174" customHeight="1" spans="1:7">
      <c r="A174" s="24">
        <v>169</v>
      </c>
      <c r="B174" s="24" t="s">
        <v>17476</v>
      </c>
      <c r="C174" s="80" t="s">
        <v>20831</v>
      </c>
      <c r="D174" s="24">
        <v>20.99</v>
      </c>
      <c r="E174" s="24">
        <v>4.84</v>
      </c>
      <c r="F174" s="28">
        <v>101.59</v>
      </c>
      <c r="G174" s="173"/>
    </row>
    <row r="175" customHeight="1" spans="1:7">
      <c r="A175" s="24">
        <v>170</v>
      </c>
      <c r="B175" s="24" t="s">
        <v>20941</v>
      </c>
      <c r="C175" s="80" t="s">
        <v>20831</v>
      </c>
      <c r="D175" s="79">
        <v>36.36</v>
      </c>
      <c r="E175" s="24">
        <v>4.84</v>
      </c>
      <c r="F175" s="28">
        <v>175.98</v>
      </c>
      <c r="G175" s="173"/>
    </row>
    <row r="176" customHeight="1" spans="1:7">
      <c r="A176" s="24">
        <v>171</v>
      </c>
      <c r="B176" s="24" t="s">
        <v>20942</v>
      </c>
      <c r="C176" s="80" t="s">
        <v>20831</v>
      </c>
      <c r="D176" s="24">
        <v>15.31</v>
      </c>
      <c r="E176" s="24">
        <v>4.84</v>
      </c>
      <c r="F176" s="28">
        <v>74.1</v>
      </c>
      <c r="G176" s="173"/>
    </row>
    <row r="177" customHeight="1" spans="1:7">
      <c r="A177" s="24">
        <v>172</v>
      </c>
      <c r="B177" s="24" t="s">
        <v>9081</v>
      </c>
      <c r="C177" s="80" t="s">
        <v>20831</v>
      </c>
      <c r="D177" s="24">
        <v>20.44</v>
      </c>
      <c r="E177" s="24">
        <v>4.84</v>
      </c>
      <c r="F177" s="28">
        <v>98.93</v>
      </c>
      <c r="G177" s="173"/>
    </row>
    <row r="178" customHeight="1" spans="1:7">
      <c r="A178" s="24">
        <v>173</v>
      </c>
      <c r="B178" s="24" t="s">
        <v>20943</v>
      </c>
      <c r="C178" s="80" t="s">
        <v>20831</v>
      </c>
      <c r="D178" s="24">
        <v>97.71</v>
      </c>
      <c r="E178" s="24">
        <v>4.84</v>
      </c>
      <c r="F178" s="28">
        <v>472.92</v>
      </c>
      <c r="G178" s="173"/>
    </row>
    <row r="179" customHeight="1" spans="1:7">
      <c r="A179" s="24">
        <v>174</v>
      </c>
      <c r="B179" s="24" t="s">
        <v>13812</v>
      </c>
      <c r="C179" s="80" t="s">
        <v>20831</v>
      </c>
      <c r="D179" s="24">
        <v>23.51</v>
      </c>
      <c r="E179" s="24">
        <v>4.84</v>
      </c>
      <c r="F179" s="28">
        <v>113.79</v>
      </c>
      <c r="G179" s="173"/>
    </row>
    <row r="180" customHeight="1" spans="1:7">
      <c r="A180" s="24">
        <v>175</v>
      </c>
      <c r="B180" s="24" t="s">
        <v>20944</v>
      </c>
      <c r="C180" s="80" t="s">
        <v>20831</v>
      </c>
      <c r="D180" s="24">
        <v>17.92</v>
      </c>
      <c r="E180" s="24">
        <v>4.84</v>
      </c>
      <c r="F180" s="28">
        <v>86.73</v>
      </c>
      <c r="G180" s="173"/>
    </row>
    <row r="181" customHeight="1" spans="1:7">
      <c r="A181" s="24">
        <v>176</v>
      </c>
      <c r="B181" s="24" t="s">
        <v>20945</v>
      </c>
      <c r="C181" s="80" t="s">
        <v>20831</v>
      </c>
      <c r="D181" s="24">
        <v>22.69</v>
      </c>
      <c r="E181" s="24">
        <v>4.84</v>
      </c>
      <c r="F181" s="28">
        <v>109.82</v>
      </c>
      <c r="G181" s="173"/>
    </row>
    <row r="182" customHeight="1" spans="1:7">
      <c r="A182" s="24">
        <v>177</v>
      </c>
      <c r="B182" s="24" t="s">
        <v>13812</v>
      </c>
      <c r="C182" s="80" t="s">
        <v>20831</v>
      </c>
      <c r="D182" s="24">
        <v>13.65</v>
      </c>
      <c r="E182" s="24">
        <v>4.84</v>
      </c>
      <c r="F182" s="28">
        <v>66.07</v>
      </c>
      <c r="G182" s="173"/>
    </row>
    <row r="183" customHeight="1" spans="1:7">
      <c r="A183" s="24">
        <v>178</v>
      </c>
      <c r="B183" s="24" t="s">
        <v>20946</v>
      </c>
      <c r="C183" s="80" t="s">
        <v>20831</v>
      </c>
      <c r="D183" s="24">
        <v>27.53</v>
      </c>
      <c r="E183" s="24">
        <v>4.84</v>
      </c>
      <c r="F183" s="28">
        <v>133.25</v>
      </c>
      <c r="G183" s="173"/>
    </row>
    <row r="184" customHeight="1" spans="1:7">
      <c r="A184" s="24">
        <v>179</v>
      </c>
      <c r="B184" s="24" t="s">
        <v>20947</v>
      </c>
      <c r="C184" s="80" t="s">
        <v>20831</v>
      </c>
      <c r="D184" s="24">
        <v>37.4</v>
      </c>
      <c r="E184" s="24">
        <v>4.84</v>
      </c>
      <c r="F184" s="28">
        <v>181.02</v>
      </c>
      <c r="G184" s="173"/>
    </row>
    <row r="185" customHeight="1" spans="1:7">
      <c r="A185" s="24">
        <v>180</v>
      </c>
      <c r="B185" s="24" t="s">
        <v>823</v>
      </c>
      <c r="C185" s="80" t="s">
        <v>20831</v>
      </c>
      <c r="D185" s="24">
        <v>36.08</v>
      </c>
      <c r="E185" s="24">
        <v>4.84</v>
      </c>
      <c r="F185" s="28">
        <v>174.63</v>
      </c>
      <c r="G185" s="173"/>
    </row>
    <row r="186" customHeight="1" spans="1:7">
      <c r="A186" s="24">
        <v>181</v>
      </c>
      <c r="B186" s="24" t="s">
        <v>20093</v>
      </c>
      <c r="C186" s="80" t="s">
        <v>20831</v>
      </c>
      <c r="D186" s="79">
        <v>10.93</v>
      </c>
      <c r="E186" s="24">
        <v>4.84</v>
      </c>
      <c r="F186" s="28">
        <v>52.9</v>
      </c>
      <c r="G186" s="173"/>
    </row>
    <row r="187" customHeight="1" spans="1:7">
      <c r="A187" s="24">
        <v>182</v>
      </c>
      <c r="B187" s="24" t="s">
        <v>20948</v>
      </c>
      <c r="C187" s="80" t="s">
        <v>20831</v>
      </c>
      <c r="D187" s="79">
        <v>55.81</v>
      </c>
      <c r="E187" s="24">
        <v>4.84</v>
      </c>
      <c r="F187" s="28">
        <v>270.12</v>
      </c>
      <c r="G187" s="173"/>
    </row>
    <row r="188" customHeight="1" spans="1:7">
      <c r="A188" s="24">
        <v>183</v>
      </c>
      <c r="B188" s="24" t="s">
        <v>20949</v>
      </c>
      <c r="C188" s="80" t="s">
        <v>20831</v>
      </c>
      <c r="D188" s="24">
        <v>3.96</v>
      </c>
      <c r="E188" s="24">
        <v>4.84</v>
      </c>
      <c r="F188" s="28">
        <v>19.17</v>
      </c>
      <c r="G188" s="173"/>
    </row>
    <row r="189" customHeight="1" spans="1:7">
      <c r="A189" s="24">
        <v>184</v>
      </c>
      <c r="B189" s="24" t="s">
        <v>20950</v>
      </c>
      <c r="C189" s="80" t="s">
        <v>20831</v>
      </c>
      <c r="D189" s="24">
        <v>15.1</v>
      </c>
      <c r="E189" s="24">
        <v>4.84</v>
      </c>
      <c r="F189" s="28">
        <v>73.08</v>
      </c>
      <c r="G189" s="173"/>
    </row>
    <row r="190" customHeight="1" spans="1:7">
      <c r="A190" s="24">
        <v>185</v>
      </c>
      <c r="B190" s="24" t="s">
        <v>4073</v>
      </c>
      <c r="C190" s="80" t="s">
        <v>20831</v>
      </c>
      <c r="D190" s="79">
        <v>21.5</v>
      </c>
      <c r="E190" s="24">
        <v>4.84</v>
      </c>
      <c r="F190" s="28">
        <v>104.06</v>
      </c>
      <c r="G190" s="173"/>
    </row>
    <row r="191" customHeight="1" spans="1:7">
      <c r="A191" s="24">
        <v>186</v>
      </c>
      <c r="B191" s="24" t="s">
        <v>20951</v>
      </c>
      <c r="C191" s="80" t="s">
        <v>20831</v>
      </c>
      <c r="D191" s="79">
        <v>60.77</v>
      </c>
      <c r="E191" s="24">
        <v>4.84</v>
      </c>
      <c r="F191" s="28">
        <v>294.13</v>
      </c>
      <c r="G191" s="173"/>
    </row>
    <row r="192" customHeight="1" spans="1:7">
      <c r="A192" s="24">
        <v>187</v>
      </c>
      <c r="B192" s="24" t="s">
        <v>7138</v>
      </c>
      <c r="C192" s="80" t="s">
        <v>20831</v>
      </c>
      <c r="D192" s="24">
        <v>38.17</v>
      </c>
      <c r="E192" s="24">
        <v>4.84</v>
      </c>
      <c r="F192" s="28">
        <v>184.74</v>
      </c>
      <c r="G192" s="173"/>
    </row>
    <row r="193" customHeight="1" spans="1:7">
      <c r="A193" s="24">
        <v>188</v>
      </c>
      <c r="B193" s="24" t="s">
        <v>20952</v>
      </c>
      <c r="C193" s="80" t="s">
        <v>20831</v>
      </c>
      <c r="D193" s="24">
        <v>35.03</v>
      </c>
      <c r="E193" s="24">
        <v>4.84</v>
      </c>
      <c r="F193" s="28">
        <v>169.55</v>
      </c>
      <c r="G193" s="173"/>
    </row>
    <row r="194" customHeight="1" spans="1:7">
      <c r="A194" s="24">
        <v>189</v>
      </c>
      <c r="B194" s="24" t="s">
        <v>2809</v>
      </c>
      <c r="C194" s="80" t="s">
        <v>20831</v>
      </c>
      <c r="D194" s="24">
        <v>8.1</v>
      </c>
      <c r="E194" s="24">
        <v>4.84</v>
      </c>
      <c r="F194" s="28">
        <v>39.2</v>
      </c>
      <c r="G194" s="173"/>
    </row>
    <row r="195" customHeight="1" spans="1:7">
      <c r="A195" s="24">
        <v>190</v>
      </c>
      <c r="B195" s="24" t="s">
        <v>20953</v>
      </c>
      <c r="C195" s="80" t="s">
        <v>20831</v>
      </c>
      <c r="D195" s="24">
        <v>17.75</v>
      </c>
      <c r="E195" s="24">
        <v>4.84</v>
      </c>
      <c r="F195" s="28">
        <v>85.91</v>
      </c>
      <c r="G195" s="173"/>
    </row>
    <row r="196" customHeight="1" spans="1:7">
      <c r="A196" s="24">
        <v>191</v>
      </c>
      <c r="B196" s="24" t="s">
        <v>20954</v>
      </c>
      <c r="C196" s="80" t="s">
        <v>20831</v>
      </c>
      <c r="D196" s="24">
        <v>3.17</v>
      </c>
      <c r="E196" s="24">
        <v>4.84</v>
      </c>
      <c r="F196" s="28">
        <v>15.34</v>
      </c>
      <c r="G196" s="173"/>
    </row>
    <row r="197" customHeight="1" spans="1:7">
      <c r="A197" s="24">
        <v>192</v>
      </c>
      <c r="B197" s="24" t="s">
        <v>245</v>
      </c>
      <c r="C197" s="80" t="s">
        <v>20831</v>
      </c>
      <c r="D197" s="79">
        <v>45.88</v>
      </c>
      <c r="E197" s="24">
        <v>4.84</v>
      </c>
      <c r="F197" s="28">
        <v>222.06</v>
      </c>
      <c r="G197" s="173"/>
    </row>
    <row r="198" customHeight="1" spans="1:7">
      <c r="A198" s="24">
        <v>193</v>
      </c>
      <c r="B198" s="24" t="s">
        <v>17480</v>
      </c>
      <c r="C198" s="80" t="s">
        <v>20831</v>
      </c>
      <c r="D198" s="24">
        <v>47.38</v>
      </c>
      <c r="E198" s="24">
        <v>4.84</v>
      </c>
      <c r="F198" s="28">
        <v>229.32</v>
      </c>
      <c r="G198" s="173"/>
    </row>
    <row r="199" customHeight="1" spans="1:7">
      <c r="A199" s="24">
        <v>194</v>
      </c>
      <c r="B199" s="24" t="s">
        <v>2579</v>
      </c>
      <c r="C199" s="80" t="s">
        <v>20831</v>
      </c>
      <c r="D199" s="24">
        <v>36.84</v>
      </c>
      <c r="E199" s="24">
        <v>4.84</v>
      </c>
      <c r="F199" s="28">
        <v>178.31</v>
      </c>
      <c r="G199" s="173"/>
    </row>
    <row r="200" customHeight="1" spans="1:7">
      <c r="A200" s="24">
        <v>195</v>
      </c>
      <c r="B200" s="24" t="s">
        <v>10785</v>
      </c>
      <c r="C200" s="80" t="s">
        <v>20831</v>
      </c>
      <c r="D200" s="24">
        <v>13.64</v>
      </c>
      <c r="E200" s="24">
        <v>4.84</v>
      </c>
      <c r="F200" s="28">
        <v>66.02</v>
      </c>
      <c r="G200" s="173"/>
    </row>
    <row r="201" customHeight="1" spans="1:7">
      <c r="A201" s="24">
        <v>196</v>
      </c>
      <c r="B201" s="24" t="s">
        <v>20955</v>
      </c>
      <c r="C201" s="80" t="s">
        <v>20831</v>
      </c>
      <c r="D201" s="24">
        <v>5.65</v>
      </c>
      <c r="E201" s="24">
        <v>4.84</v>
      </c>
      <c r="F201" s="28">
        <v>27.35</v>
      </c>
      <c r="G201" s="173"/>
    </row>
    <row r="202" customHeight="1" spans="1:7">
      <c r="A202" s="24">
        <v>197</v>
      </c>
      <c r="B202" s="24" t="s">
        <v>20956</v>
      </c>
      <c r="C202" s="80" t="s">
        <v>20831</v>
      </c>
      <c r="D202" s="24">
        <v>17.5</v>
      </c>
      <c r="E202" s="24">
        <v>4.84</v>
      </c>
      <c r="F202" s="28">
        <v>84.7</v>
      </c>
      <c r="G202" s="173"/>
    </row>
    <row r="203" customHeight="1" spans="1:7">
      <c r="A203" s="24">
        <v>198</v>
      </c>
      <c r="B203" s="24" t="s">
        <v>15221</v>
      </c>
      <c r="C203" s="80" t="s">
        <v>20831</v>
      </c>
      <c r="D203" s="79">
        <v>23.75</v>
      </c>
      <c r="E203" s="24">
        <v>4.84</v>
      </c>
      <c r="F203" s="28">
        <v>114.95</v>
      </c>
      <c r="G203" s="173"/>
    </row>
    <row r="204" customHeight="1" spans="1:7">
      <c r="A204" s="24">
        <v>199</v>
      </c>
      <c r="B204" s="24" t="s">
        <v>20957</v>
      </c>
      <c r="C204" s="80" t="s">
        <v>20831</v>
      </c>
      <c r="D204" s="24">
        <v>4.79</v>
      </c>
      <c r="E204" s="24">
        <v>4.84</v>
      </c>
      <c r="F204" s="28">
        <v>23.18</v>
      </c>
      <c r="G204" s="173"/>
    </row>
    <row r="205" customHeight="1" spans="1:7">
      <c r="A205" s="24">
        <v>200</v>
      </c>
      <c r="B205" s="24" t="s">
        <v>17378</v>
      </c>
      <c r="C205" s="80" t="s">
        <v>20831</v>
      </c>
      <c r="D205" s="24">
        <v>29.7</v>
      </c>
      <c r="E205" s="24">
        <v>4.84</v>
      </c>
      <c r="F205" s="28">
        <v>143.75</v>
      </c>
      <c r="G205" s="173"/>
    </row>
    <row r="206" customHeight="1" spans="1:7">
      <c r="A206" s="24">
        <v>201</v>
      </c>
      <c r="B206" s="24" t="s">
        <v>20958</v>
      </c>
      <c r="C206" s="80" t="s">
        <v>20831</v>
      </c>
      <c r="D206" s="79">
        <v>68.92</v>
      </c>
      <c r="E206" s="24">
        <v>4.84</v>
      </c>
      <c r="F206" s="28">
        <v>333.57</v>
      </c>
      <c r="G206" s="173"/>
    </row>
    <row r="207" customHeight="1" spans="1:7">
      <c r="A207" s="24">
        <v>202</v>
      </c>
      <c r="B207" s="21" t="s">
        <v>20959</v>
      </c>
      <c r="C207" s="80" t="s">
        <v>20831</v>
      </c>
      <c r="D207" s="24">
        <v>57.12</v>
      </c>
      <c r="E207" s="24">
        <v>4.84</v>
      </c>
      <c r="F207" s="28">
        <v>276.46</v>
      </c>
      <c r="G207" s="173"/>
    </row>
    <row r="208" customHeight="1" spans="1:7">
      <c r="A208" s="24">
        <v>203</v>
      </c>
      <c r="B208" s="24" t="s">
        <v>20960</v>
      </c>
      <c r="C208" s="80" t="s">
        <v>20831</v>
      </c>
      <c r="D208" s="24">
        <v>10.08</v>
      </c>
      <c r="E208" s="24">
        <v>4.84</v>
      </c>
      <c r="F208" s="28">
        <v>48.79</v>
      </c>
      <c r="G208" s="173"/>
    </row>
    <row r="209" customHeight="1" spans="1:7">
      <c r="A209" s="24">
        <v>204</v>
      </c>
      <c r="B209" s="24" t="s">
        <v>20961</v>
      </c>
      <c r="C209" s="80" t="s">
        <v>20831</v>
      </c>
      <c r="D209" s="24">
        <v>17.55</v>
      </c>
      <c r="E209" s="24">
        <v>4.84</v>
      </c>
      <c r="F209" s="28">
        <v>84.94</v>
      </c>
      <c r="G209" s="173"/>
    </row>
    <row r="210" customHeight="1" spans="1:7">
      <c r="A210" s="24">
        <v>205</v>
      </c>
      <c r="B210" s="24" t="s">
        <v>16580</v>
      </c>
      <c r="C210" s="80" t="s">
        <v>20831</v>
      </c>
      <c r="D210" s="24">
        <v>12.55</v>
      </c>
      <c r="E210" s="24">
        <v>4.84</v>
      </c>
      <c r="F210" s="28">
        <v>60.74</v>
      </c>
      <c r="G210" s="173"/>
    </row>
    <row r="211" customHeight="1" spans="1:7">
      <c r="A211" s="24">
        <v>206</v>
      </c>
      <c r="B211" s="24" t="s">
        <v>763</v>
      </c>
      <c r="C211" s="80" t="s">
        <v>20831</v>
      </c>
      <c r="D211" s="24">
        <v>4.55</v>
      </c>
      <c r="E211" s="24">
        <v>4.84</v>
      </c>
      <c r="F211" s="28">
        <v>22.02</v>
      </c>
      <c r="G211" s="173"/>
    </row>
    <row r="212" customHeight="1" spans="1:7">
      <c r="A212" s="24">
        <v>207</v>
      </c>
      <c r="B212" s="24" t="s">
        <v>1258</v>
      </c>
      <c r="C212" s="80" t="s">
        <v>20831</v>
      </c>
      <c r="D212" s="24">
        <v>31.06</v>
      </c>
      <c r="E212" s="24">
        <v>4.84</v>
      </c>
      <c r="F212" s="28">
        <v>150.33</v>
      </c>
      <c r="G212" s="173"/>
    </row>
    <row r="213" customHeight="1" spans="1:7">
      <c r="A213" s="24">
        <v>208</v>
      </c>
      <c r="B213" s="24" t="s">
        <v>20962</v>
      </c>
      <c r="C213" s="80" t="s">
        <v>20831</v>
      </c>
      <c r="D213" s="24">
        <v>31.95</v>
      </c>
      <c r="E213" s="24">
        <v>4.84</v>
      </c>
      <c r="F213" s="28">
        <v>154.64</v>
      </c>
      <c r="G213" s="173"/>
    </row>
    <row r="214" customHeight="1" spans="1:7">
      <c r="A214" s="24">
        <v>209</v>
      </c>
      <c r="B214" s="24" t="s">
        <v>20963</v>
      </c>
      <c r="C214" s="80" t="s">
        <v>20831</v>
      </c>
      <c r="D214" s="24">
        <v>7.32</v>
      </c>
      <c r="E214" s="24">
        <v>4.84</v>
      </c>
      <c r="F214" s="28">
        <v>35.43</v>
      </c>
      <c r="G214" s="173"/>
    </row>
    <row r="215" customHeight="1" spans="1:7">
      <c r="A215" s="24">
        <v>210</v>
      </c>
      <c r="B215" s="24" t="s">
        <v>17661</v>
      </c>
      <c r="C215" s="80" t="s">
        <v>20831</v>
      </c>
      <c r="D215" s="79">
        <v>15.91</v>
      </c>
      <c r="E215" s="24">
        <v>4.84</v>
      </c>
      <c r="F215" s="28">
        <v>77</v>
      </c>
      <c r="G215" s="173"/>
    </row>
    <row r="216" customHeight="1" spans="1:7">
      <c r="A216" s="24">
        <v>211</v>
      </c>
      <c r="B216" s="24" t="s">
        <v>20964</v>
      </c>
      <c r="C216" s="80" t="s">
        <v>20831</v>
      </c>
      <c r="D216" s="24">
        <v>11.19</v>
      </c>
      <c r="E216" s="24">
        <v>4.84</v>
      </c>
      <c r="F216" s="28">
        <v>54.16</v>
      </c>
      <c r="G216" s="173"/>
    </row>
    <row r="217" customHeight="1" spans="1:7">
      <c r="A217" s="24">
        <v>212</v>
      </c>
      <c r="B217" s="24" t="s">
        <v>6631</v>
      </c>
      <c r="C217" s="80" t="s">
        <v>20831</v>
      </c>
      <c r="D217" s="24">
        <v>25.52</v>
      </c>
      <c r="E217" s="24">
        <v>4.84</v>
      </c>
      <c r="F217" s="28">
        <v>123.52</v>
      </c>
      <c r="G217" s="173"/>
    </row>
    <row r="218" customHeight="1" spans="1:7">
      <c r="A218" s="24">
        <v>213</v>
      </c>
      <c r="B218" s="24" t="s">
        <v>20965</v>
      </c>
      <c r="C218" s="80" t="s">
        <v>20831</v>
      </c>
      <c r="D218" s="24">
        <v>69.98</v>
      </c>
      <c r="E218" s="24">
        <v>4.84</v>
      </c>
      <c r="F218" s="28">
        <v>338.7</v>
      </c>
      <c r="G218" s="173"/>
    </row>
    <row r="219" customHeight="1" spans="1:7">
      <c r="A219" s="24">
        <v>214</v>
      </c>
      <c r="B219" s="24" t="s">
        <v>20966</v>
      </c>
      <c r="C219" s="80" t="s">
        <v>20831</v>
      </c>
      <c r="D219" s="24">
        <v>5</v>
      </c>
      <c r="E219" s="24">
        <v>4.84</v>
      </c>
      <c r="F219" s="28">
        <v>24.2</v>
      </c>
      <c r="G219" s="173"/>
    </row>
    <row r="220" customHeight="1" spans="1:7">
      <c r="A220" s="24">
        <v>215</v>
      </c>
      <c r="B220" s="24" t="s">
        <v>19645</v>
      </c>
      <c r="C220" s="80" t="s">
        <v>20831</v>
      </c>
      <c r="D220" s="79">
        <v>34.71</v>
      </c>
      <c r="E220" s="24">
        <v>4.84</v>
      </c>
      <c r="F220" s="28">
        <v>168</v>
      </c>
      <c r="G220" s="173"/>
    </row>
    <row r="221" customHeight="1" spans="1:7">
      <c r="A221" s="24">
        <v>216</v>
      </c>
      <c r="B221" s="24" t="s">
        <v>20967</v>
      </c>
      <c r="C221" s="80" t="s">
        <v>20831</v>
      </c>
      <c r="D221" s="24">
        <v>5</v>
      </c>
      <c r="E221" s="24">
        <v>4.84</v>
      </c>
      <c r="F221" s="28">
        <v>24.2</v>
      </c>
      <c r="G221" s="173"/>
    </row>
    <row r="222" customHeight="1" spans="1:7">
      <c r="A222" s="24">
        <v>217</v>
      </c>
      <c r="B222" s="24" t="s">
        <v>20968</v>
      </c>
      <c r="C222" s="80" t="s">
        <v>20831</v>
      </c>
      <c r="D222" s="24">
        <v>26.12</v>
      </c>
      <c r="E222" s="24">
        <v>4.84</v>
      </c>
      <c r="F222" s="28">
        <v>126.42</v>
      </c>
      <c r="G222" s="173"/>
    </row>
    <row r="223" customHeight="1" spans="1:7">
      <c r="A223" s="24">
        <v>218</v>
      </c>
      <c r="B223" s="24" t="s">
        <v>20969</v>
      </c>
      <c r="C223" s="80" t="s">
        <v>20831</v>
      </c>
      <c r="D223" s="24">
        <v>19.61</v>
      </c>
      <c r="E223" s="24">
        <v>4.84</v>
      </c>
      <c r="F223" s="28">
        <v>94.91</v>
      </c>
      <c r="G223" s="173"/>
    </row>
    <row r="224" customHeight="1" spans="1:7">
      <c r="A224" s="24">
        <v>219</v>
      </c>
      <c r="B224" s="24" t="s">
        <v>20970</v>
      </c>
      <c r="C224" s="80" t="s">
        <v>20831</v>
      </c>
      <c r="D224" s="24">
        <v>20.82</v>
      </c>
      <c r="E224" s="24">
        <v>4.84</v>
      </c>
      <c r="F224" s="28">
        <v>100.77</v>
      </c>
      <c r="G224" s="173"/>
    </row>
    <row r="225" customHeight="1" spans="1:7">
      <c r="A225" s="24">
        <v>220</v>
      </c>
      <c r="B225" s="24" t="s">
        <v>13286</v>
      </c>
      <c r="C225" s="80" t="s">
        <v>20831</v>
      </c>
      <c r="D225" s="24">
        <v>31.68</v>
      </c>
      <c r="E225" s="24">
        <v>4.84</v>
      </c>
      <c r="F225" s="28">
        <v>153.33</v>
      </c>
      <c r="G225" s="173"/>
    </row>
    <row r="226" customHeight="1" spans="1:7">
      <c r="A226" s="24">
        <v>221</v>
      </c>
      <c r="B226" s="24" t="s">
        <v>20971</v>
      </c>
      <c r="C226" s="80" t="s">
        <v>20831</v>
      </c>
      <c r="D226" s="24">
        <v>38.66</v>
      </c>
      <c r="E226" s="24">
        <v>4.84</v>
      </c>
      <c r="F226" s="28">
        <v>187.11</v>
      </c>
      <c r="G226" s="173"/>
    </row>
    <row r="227" customHeight="1" spans="1:7">
      <c r="A227" s="24">
        <v>222</v>
      </c>
      <c r="B227" s="24" t="s">
        <v>20972</v>
      </c>
      <c r="C227" s="80" t="s">
        <v>20831</v>
      </c>
      <c r="D227" s="79">
        <v>27.69</v>
      </c>
      <c r="E227" s="24">
        <v>4.84</v>
      </c>
      <c r="F227" s="28">
        <v>134.02</v>
      </c>
      <c r="G227" s="173"/>
    </row>
    <row r="228" customHeight="1" spans="1:7">
      <c r="A228" s="24">
        <v>223</v>
      </c>
      <c r="B228" s="24" t="s">
        <v>20973</v>
      </c>
      <c r="C228" s="80" t="s">
        <v>20831</v>
      </c>
      <c r="D228" s="24">
        <v>4.93</v>
      </c>
      <c r="E228" s="24">
        <v>4.84</v>
      </c>
      <c r="F228" s="28">
        <v>23.86</v>
      </c>
      <c r="G228" s="173"/>
    </row>
    <row r="229" customHeight="1" spans="1:7">
      <c r="A229" s="24">
        <v>224</v>
      </c>
      <c r="B229" s="24" t="s">
        <v>20974</v>
      </c>
      <c r="C229" s="80" t="s">
        <v>20831</v>
      </c>
      <c r="D229" s="24">
        <v>11</v>
      </c>
      <c r="E229" s="24">
        <v>4.84</v>
      </c>
      <c r="F229" s="28">
        <v>53.24</v>
      </c>
      <c r="G229" s="173"/>
    </row>
    <row r="230" customHeight="1" spans="1:7">
      <c r="A230" s="24">
        <v>225</v>
      </c>
      <c r="B230" s="24" t="s">
        <v>20975</v>
      </c>
      <c r="C230" s="80" t="s">
        <v>20831</v>
      </c>
      <c r="D230" s="79">
        <v>44.98</v>
      </c>
      <c r="E230" s="24">
        <v>4.84</v>
      </c>
      <c r="F230" s="28">
        <v>217.7</v>
      </c>
      <c r="G230" s="173"/>
    </row>
    <row r="231" customHeight="1" spans="1:7">
      <c r="A231" s="24">
        <v>226</v>
      </c>
      <c r="B231" s="24" t="s">
        <v>176</v>
      </c>
      <c r="C231" s="80" t="s">
        <v>20831</v>
      </c>
      <c r="D231" s="24">
        <v>20.03</v>
      </c>
      <c r="E231" s="24">
        <v>4.84</v>
      </c>
      <c r="F231" s="28">
        <v>96.95</v>
      </c>
      <c r="G231" s="173"/>
    </row>
    <row r="232" customHeight="1" spans="1:7">
      <c r="A232" s="24">
        <v>227</v>
      </c>
      <c r="B232" s="24" t="s">
        <v>20976</v>
      </c>
      <c r="C232" s="80" t="s">
        <v>20831</v>
      </c>
      <c r="D232" s="24">
        <v>24.8</v>
      </c>
      <c r="E232" s="24">
        <v>4.84</v>
      </c>
      <c r="F232" s="28">
        <v>120.03</v>
      </c>
      <c r="G232" s="173"/>
    </row>
    <row r="233" customHeight="1" spans="1:7">
      <c r="A233" s="24">
        <v>228</v>
      </c>
      <c r="B233" s="24" t="s">
        <v>18762</v>
      </c>
      <c r="C233" s="80" t="s">
        <v>20831</v>
      </c>
      <c r="D233" s="24">
        <v>7.19</v>
      </c>
      <c r="E233" s="24">
        <v>4.84</v>
      </c>
      <c r="F233" s="28">
        <v>34.8</v>
      </c>
      <c r="G233" s="173"/>
    </row>
    <row r="234" customHeight="1" spans="1:7">
      <c r="A234" s="24">
        <v>229</v>
      </c>
      <c r="B234" s="24" t="s">
        <v>20977</v>
      </c>
      <c r="C234" s="80" t="s">
        <v>20831</v>
      </c>
      <c r="D234" s="79">
        <v>37.2</v>
      </c>
      <c r="E234" s="24">
        <v>4.84</v>
      </c>
      <c r="F234" s="28">
        <v>180.05</v>
      </c>
      <c r="G234" s="173"/>
    </row>
    <row r="235" customHeight="1" spans="1:7">
      <c r="A235" s="24">
        <v>230</v>
      </c>
      <c r="B235" s="24" t="s">
        <v>20978</v>
      </c>
      <c r="C235" s="80" t="s">
        <v>20831</v>
      </c>
      <c r="D235" s="79">
        <v>28.37</v>
      </c>
      <c r="E235" s="24">
        <v>4.84</v>
      </c>
      <c r="F235" s="28">
        <v>137.31</v>
      </c>
      <c r="G235" s="173"/>
    </row>
    <row r="236" customHeight="1" spans="1:7">
      <c r="A236" s="24">
        <v>231</v>
      </c>
      <c r="B236" s="24" t="s">
        <v>20979</v>
      </c>
      <c r="C236" s="80" t="s">
        <v>20831</v>
      </c>
      <c r="D236" s="24">
        <v>17.48</v>
      </c>
      <c r="E236" s="24">
        <v>4.84</v>
      </c>
      <c r="F236" s="28">
        <v>84.6</v>
      </c>
      <c r="G236" s="173"/>
    </row>
    <row r="237" customHeight="1" spans="1:7">
      <c r="A237" s="24">
        <v>232</v>
      </c>
      <c r="B237" s="24" t="s">
        <v>20980</v>
      </c>
      <c r="C237" s="80" t="s">
        <v>20831</v>
      </c>
      <c r="D237" s="24">
        <v>30.52</v>
      </c>
      <c r="E237" s="24">
        <v>4.84</v>
      </c>
      <c r="F237" s="28">
        <v>147.72</v>
      </c>
      <c r="G237" s="173"/>
    </row>
    <row r="238" customHeight="1" spans="1:7">
      <c r="A238" s="24">
        <v>233</v>
      </c>
      <c r="B238" s="24" t="s">
        <v>20981</v>
      </c>
      <c r="C238" s="80" t="s">
        <v>20831</v>
      </c>
      <c r="D238" s="24">
        <v>24.06</v>
      </c>
      <c r="E238" s="24">
        <v>4.84</v>
      </c>
      <c r="F238" s="28">
        <v>116.45</v>
      </c>
      <c r="G238" s="173"/>
    </row>
    <row r="239" customHeight="1" spans="1:7">
      <c r="A239" s="24">
        <v>234</v>
      </c>
      <c r="B239" s="24" t="s">
        <v>20982</v>
      </c>
      <c r="C239" s="80" t="s">
        <v>20831</v>
      </c>
      <c r="D239" s="24">
        <v>17.82</v>
      </c>
      <c r="E239" s="24">
        <v>4.84</v>
      </c>
      <c r="F239" s="28">
        <v>86.25</v>
      </c>
      <c r="G239" s="173"/>
    </row>
    <row r="240" customHeight="1" spans="1:7">
      <c r="A240" s="24">
        <v>235</v>
      </c>
      <c r="B240" s="24" t="s">
        <v>20983</v>
      </c>
      <c r="C240" s="80" t="s">
        <v>20831</v>
      </c>
      <c r="D240" s="24">
        <v>13.92</v>
      </c>
      <c r="E240" s="24">
        <v>4.84</v>
      </c>
      <c r="F240" s="28">
        <v>67.37</v>
      </c>
      <c r="G240" s="173"/>
    </row>
    <row r="241" customHeight="1" spans="1:7">
      <c r="A241" s="24">
        <v>236</v>
      </c>
      <c r="B241" s="24" t="s">
        <v>20984</v>
      </c>
      <c r="C241" s="80" t="s">
        <v>20831</v>
      </c>
      <c r="D241" s="24">
        <v>11.09</v>
      </c>
      <c r="E241" s="24">
        <v>4.84</v>
      </c>
      <c r="F241" s="28">
        <v>53.68</v>
      </c>
      <c r="G241" s="173"/>
    </row>
    <row r="242" customHeight="1" spans="1:7">
      <c r="A242" s="24">
        <v>237</v>
      </c>
      <c r="B242" s="24" t="s">
        <v>20985</v>
      </c>
      <c r="C242" s="80" t="s">
        <v>20831</v>
      </c>
      <c r="D242" s="24">
        <v>16.28</v>
      </c>
      <c r="E242" s="24">
        <v>4.84</v>
      </c>
      <c r="F242" s="28">
        <v>78.8</v>
      </c>
      <c r="G242" s="173"/>
    </row>
    <row r="243" customHeight="1" spans="1:7">
      <c r="A243" s="24">
        <v>238</v>
      </c>
      <c r="B243" s="24" t="s">
        <v>11781</v>
      </c>
      <c r="C243" s="80" t="s">
        <v>20831</v>
      </c>
      <c r="D243" s="24">
        <v>17.32</v>
      </c>
      <c r="E243" s="24">
        <v>4.84</v>
      </c>
      <c r="F243" s="28">
        <v>83.83</v>
      </c>
      <c r="G243" s="173"/>
    </row>
    <row r="244" customHeight="1" spans="1:7">
      <c r="A244" s="24">
        <v>239</v>
      </c>
      <c r="B244" s="24" t="s">
        <v>11788</v>
      </c>
      <c r="C244" s="80" t="s">
        <v>20831</v>
      </c>
      <c r="D244" s="24">
        <v>16.99</v>
      </c>
      <c r="E244" s="24">
        <v>4.84</v>
      </c>
      <c r="F244" s="28">
        <v>82.23</v>
      </c>
      <c r="G244" s="173"/>
    </row>
    <row r="245" customHeight="1" spans="1:7">
      <c r="A245" s="24">
        <v>240</v>
      </c>
      <c r="B245" s="24" t="s">
        <v>20986</v>
      </c>
      <c r="C245" s="80" t="s">
        <v>20831</v>
      </c>
      <c r="D245" s="24">
        <v>25.5</v>
      </c>
      <c r="E245" s="24">
        <v>4.84</v>
      </c>
      <c r="F245" s="28">
        <v>123.42</v>
      </c>
      <c r="G245" s="173"/>
    </row>
    <row r="246" customHeight="1" spans="1:7">
      <c r="A246" s="24">
        <v>241</v>
      </c>
      <c r="B246" s="24" t="s">
        <v>12156</v>
      </c>
      <c r="C246" s="80" t="s">
        <v>20831</v>
      </c>
      <c r="D246" s="24">
        <v>23.62</v>
      </c>
      <c r="E246" s="24">
        <v>4.84</v>
      </c>
      <c r="F246" s="28">
        <v>114.32</v>
      </c>
      <c r="G246" s="173"/>
    </row>
    <row r="247" customHeight="1" spans="1:7">
      <c r="A247" s="24">
        <v>242</v>
      </c>
      <c r="B247" s="24" t="s">
        <v>20987</v>
      </c>
      <c r="C247" s="80" t="s">
        <v>20831</v>
      </c>
      <c r="D247" s="24">
        <v>1.19</v>
      </c>
      <c r="E247" s="24">
        <v>4.84</v>
      </c>
      <c r="F247" s="28">
        <v>5.76</v>
      </c>
      <c r="G247" s="173"/>
    </row>
    <row r="248" customHeight="1" spans="1:7">
      <c r="A248" s="24">
        <v>243</v>
      </c>
      <c r="B248" s="24" t="s">
        <v>20988</v>
      </c>
      <c r="C248" s="80" t="s">
        <v>20831</v>
      </c>
      <c r="D248" s="24">
        <v>15.3</v>
      </c>
      <c r="E248" s="24">
        <v>4.84</v>
      </c>
      <c r="F248" s="28">
        <v>74.05</v>
      </c>
      <c r="G248" s="173"/>
    </row>
    <row r="249" customHeight="1" spans="1:7">
      <c r="A249" s="24">
        <v>244</v>
      </c>
      <c r="B249" s="24" t="s">
        <v>20989</v>
      </c>
      <c r="C249" s="80" t="s">
        <v>20831</v>
      </c>
      <c r="D249" s="24">
        <v>56.47</v>
      </c>
      <c r="E249" s="24">
        <v>4.84</v>
      </c>
      <c r="F249" s="28">
        <v>273.31</v>
      </c>
      <c r="G249" s="173"/>
    </row>
    <row r="250" customHeight="1" spans="1:7">
      <c r="A250" s="24">
        <v>245</v>
      </c>
      <c r="B250" s="24" t="s">
        <v>20990</v>
      </c>
      <c r="C250" s="80" t="s">
        <v>20831</v>
      </c>
      <c r="D250" s="24">
        <v>9.01</v>
      </c>
      <c r="E250" s="24">
        <v>4.84</v>
      </c>
      <c r="F250" s="28">
        <v>43.61</v>
      </c>
      <c r="G250" s="173"/>
    </row>
    <row r="251" customHeight="1" spans="1:7">
      <c r="A251" s="24">
        <v>246</v>
      </c>
      <c r="B251" s="24" t="s">
        <v>16641</v>
      </c>
      <c r="C251" s="80" t="s">
        <v>20831</v>
      </c>
      <c r="D251" s="24">
        <v>9.17</v>
      </c>
      <c r="E251" s="24">
        <v>4.84</v>
      </c>
      <c r="F251" s="28">
        <v>44.38</v>
      </c>
      <c r="G251" s="173"/>
    </row>
    <row r="252" customHeight="1" spans="1:7">
      <c r="A252" s="24">
        <v>247</v>
      </c>
      <c r="B252" s="24" t="s">
        <v>20991</v>
      </c>
      <c r="C252" s="80" t="s">
        <v>20831</v>
      </c>
      <c r="D252" s="79">
        <v>25.26</v>
      </c>
      <c r="E252" s="24">
        <v>4.84</v>
      </c>
      <c r="F252" s="28">
        <v>122.26</v>
      </c>
      <c r="G252" s="173"/>
    </row>
    <row r="253" customHeight="1" spans="1:7">
      <c r="A253" s="24">
        <v>248</v>
      </c>
      <c r="B253" s="21" t="s">
        <v>20992</v>
      </c>
      <c r="C253" s="80" t="s">
        <v>20831</v>
      </c>
      <c r="D253" s="24">
        <v>5</v>
      </c>
      <c r="E253" s="24">
        <v>4.84</v>
      </c>
      <c r="F253" s="28">
        <v>24.2</v>
      </c>
      <c r="G253" s="173"/>
    </row>
    <row r="254" customHeight="1" spans="1:7">
      <c r="A254" s="24">
        <v>249</v>
      </c>
      <c r="B254" s="24" t="s">
        <v>20993</v>
      </c>
      <c r="C254" s="80" t="s">
        <v>20831</v>
      </c>
      <c r="D254" s="24">
        <v>4.94</v>
      </c>
      <c r="E254" s="24">
        <v>4.84</v>
      </c>
      <c r="F254" s="28">
        <v>23.91</v>
      </c>
      <c r="G254" s="173"/>
    </row>
    <row r="255" customHeight="1" spans="1:7">
      <c r="A255" s="24">
        <v>250</v>
      </c>
      <c r="B255" s="24" t="s">
        <v>14263</v>
      </c>
      <c r="C255" s="80" t="s">
        <v>20831</v>
      </c>
      <c r="D255" s="79">
        <v>45.28</v>
      </c>
      <c r="E255" s="24">
        <v>4.84</v>
      </c>
      <c r="F255" s="28">
        <v>219.16</v>
      </c>
      <c r="G255" s="173"/>
    </row>
    <row r="256" customHeight="1" spans="1:7">
      <c r="A256" s="24">
        <v>251</v>
      </c>
      <c r="B256" s="24" t="s">
        <v>20994</v>
      </c>
      <c r="C256" s="80" t="s">
        <v>20831</v>
      </c>
      <c r="D256" s="24">
        <v>44.17</v>
      </c>
      <c r="E256" s="24">
        <v>4.84</v>
      </c>
      <c r="F256" s="28">
        <v>213.78</v>
      </c>
      <c r="G256" s="173"/>
    </row>
    <row r="257" customHeight="1" spans="1:7">
      <c r="A257" s="24">
        <v>252</v>
      </c>
      <c r="B257" s="24" t="s">
        <v>20995</v>
      </c>
      <c r="C257" s="80" t="s">
        <v>20831</v>
      </c>
      <c r="D257" s="24">
        <v>32.55</v>
      </c>
      <c r="E257" s="24">
        <v>4.84</v>
      </c>
      <c r="F257" s="28">
        <v>157.54</v>
      </c>
      <c r="G257" s="173"/>
    </row>
    <row r="258" customHeight="1" spans="1:7">
      <c r="A258" s="24">
        <v>253</v>
      </c>
      <c r="B258" s="24" t="s">
        <v>20996</v>
      </c>
      <c r="C258" s="80" t="s">
        <v>20831</v>
      </c>
      <c r="D258" s="24">
        <v>30.43</v>
      </c>
      <c r="E258" s="24">
        <v>4.84</v>
      </c>
      <c r="F258" s="28">
        <v>147.28</v>
      </c>
      <c r="G258" s="173"/>
    </row>
    <row r="259" customHeight="1" spans="1:7">
      <c r="A259" s="24">
        <v>254</v>
      </c>
      <c r="B259" s="24" t="s">
        <v>20997</v>
      </c>
      <c r="C259" s="80" t="s">
        <v>20831</v>
      </c>
      <c r="D259" s="24">
        <v>51.83</v>
      </c>
      <c r="E259" s="24">
        <v>4.84</v>
      </c>
      <c r="F259" s="28">
        <v>250.86</v>
      </c>
      <c r="G259" s="173"/>
    </row>
    <row r="260" customHeight="1" spans="1:7">
      <c r="A260" s="24">
        <v>255</v>
      </c>
      <c r="B260" s="24" t="s">
        <v>20998</v>
      </c>
      <c r="C260" s="80" t="s">
        <v>20831</v>
      </c>
      <c r="D260" s="79">
        <v>33.27</v>
      </c>
      <c r="E260" s="24">
        <v>4.84</v>
      </c>
      <c r="F260" s="28">
        <v>161.03</v>
      </c>
      <c r="G260" s="173"/>
    </row>
    <row r="261" customHeight="1" spans="1:7">
      <c r="A261" s="24">
        <v>256</v>
      </c>
      <c r="B261" s="24" t="s">
        <v>3399</v>
      </c>
      <c r="C261" s="80" t="s">
        <v>20831</v>
      </c>
      <c r="D261" s="24">
        <v>3.1</v>
      </c>
      <c r="E261" s="24">
        <v>4.84</v>
      </c>
      <c r="F261" s="28">
        <v>15</v>
      </c>
      <c r="G261" s="173"/>
    </row>
    <row r="262" customHeight="1" spans="1:7">
      <c r="A262" s="24">
        <v>257</v>
      </c>
      <c r="B262" s="24" t="s">
        <v>20999</v>
      </c>
      <c r="C262" s="80" t="s">
        <v>20831</v>
      </c>
      <c r="D262" s="24">
        <v>40.21</v>
      </c>
      <c r="E262" s="24">
        <v>4.84</v>
      </c>
      <c r="F262" s="28">
        <v>194.62</v>
      </c>
      <c r="G262" s="173"/>
    </row>
    <row r="263" customHeight="1" spans="1:7">
      <c r="A263" s="24">
        <v>258</v>
      </c>
      <c r="B263" s="24" t="s">
        <v>21000</v>
      </c>
      <c r="C263" s="80" t="s">
        <v>20831</v>
      </c>
      <c r="D263" s="79">
        <v>27</v>
      </c>
      <c r="E263" s="24">
        <v>4.84</v>
      </c>
      <c r="F263" s="28">
        <v>130.68</v>
      </c>
      <c r="G263" s="173"/>
    </row>
    <row r="264" customHeight="1" spans="1:7">
      <c r="A264" s="24">
        <v>259</v>
      </c>
      <c r="B264" s="24" t="s">
        <v>21001</v>
      </c>
      <c r="C264" s="80" t="s">
        <v>20831</v>
      </c>
      <c r="D264" s="79">
        <v>31.38</v>
      </c>
      <c r="E264" s="24">
        <v>4.84</v>
      </c>
      <c r="F264" s="28">
        <v>151.88</v>
      </c>
      <c r="G264" s="173"/>
    </row>
    <row r="265" customHeight="1" spans="1:7">
      <c r="A265" s="24">
        <v>260</v>
      </c>
      <c r="B265" s="24" t="s">
        <v>16236</v>
      </c>
      <c r="C265" s="80" t="s">
        <v>20831</v>
      </c>
      <c r="D265" s="79">
        <v>22.39</v>
      </c>
      <c r="E265" s="24">
        <v>4.84</v>
      </c>
      <c r="F265" s="28">
        <v>108.37</v>
      </c>
      <c r="G265" s="173"/>
    </row>
    <row r="266" customHeight="1" spans="1:7">
      <c r="A266" s="24">
        <v>261</v>
      </c>
      <c r="B266" s="24" t="s">
        <v>21002</v>
      </c>
      <c r="C266" s="80" t="s">
        <v>20831</v>
      </c>
      <c r="D266" s="24">
        <v>21.78</v>
      </c>
      <c r="E266" s="24">
        <v>4.84</v>
      </c>
      <c r="F266" s="28">
        <v>105.42</v>
      </c>
      <c r="G266" s="173"/>
    </row>
    <row r="267" customHeight="1" spans="1:7">
      <c r="A267" s="24">
        <v>262</v>
      </c>
      <c r="B267" s="24" t="s">
        <v>13587</v>
      </c>
      <c r="C267" s="80" t="s">
        <v>20831</v>
      </c>
      <c r="D267" s="24">
        <v>10.75</v>
      </c>
      <c r="E267" s="24">
        <v>4.84</v>
      </c>
      <c r="F267" s="28">
        <v>52.03</v>
      </c>
      <c r="G267" s="173"/>
    </row>
    <row r="268" customHeight="1" spans="1:7">
      <c r="A268" s="24">
        <v>263</v>
      </c>
      <c r="B268" s="24" t="s">
        <v>21003</v>
      </c>
      <c r="C268" s="80" t="s">
        <v>20831</v>
      </c>
      <c r="D268" s="24">
        <v>30.23</v>
      </c>
      <c r="E268" s="24">
        <v>4.84</v>
      </c>
      <c r="F268" s="28">
        <v>146.31</v>
      </c>
      <c r="G268" s="173"/>
    </row>
    <row r="269" customHeight="1" spans="1:7">
      <c r="A269" s="24">
        <v>264</v>
      </c>
      <c r="B269" s="24" t="s">
        <v>21004</v>
      </c>
      <c r="C269" s="80" t="s">
        <v>20831</v>
      </c>
      <c r="D269" s="24">
        <v>34.24</v>
      </c>
      <c r="E269" s="24">
        <v>4.84</v>
      </c>
      <c r="F269" s="28">
        <v>165.72</v>
      </c>
      <c r="G269" s="173"/>
    </row>
    <row r="270" customHeight="1" spans="1:7">
      <c r="A270" s="24">
        <v>265</v>
      </c>
      <c r="B270" s="24" t="s">
        <v>21005</v>
      </c>
      <c r="C270" s="80" t="s">
        <v>20831</v>
      </c>
      <c r="D270" s="24">
        <v>22.64</v>
      </c>
      <c r="E270" s="24">
        <v>4.84</v>
      </c>
      <c r="F270" s="28">
        <v>109.58</v>
      </c>
      <c r="G270" s="173"/>
    </row>
    <row r="271" customHeight="1" spans="1:7">
      <c r="A271" s="24">
        <v>266</v>
      </c>
      <c r="B271" s="24" t="s">
        <v>10899</v>
      </c>
      <c r="C271" s="80" t="s">
        <v>20831</v>
      </c>
      <c r="D271" s="79">
        <v>65.44</v>
      </c>
      <c r="E271" s="24">
        <v>4.84</v>
      </c>
      <c r="F271" s="28">
        <v>316.73</v>
      </c>
      <c r="G271" s="173"/>
    </row>
    <row r="272" customHeight="1" spans="1:7">
      <c r="A272" s="24">
        <v>267</v>
      </c>
      <c r="B272" s="24" t="s">
        <v>21001</v>
      </c>
      <c r="C272" s="80" t="s">
        <v>20831</v>
      </c>
      <c r="D272" s="79">
        <v>31.38</v>
      </c>
      <c r="E272" s="24">
        <v>4.84</v>
      </c>
      <c r="F272" s="28">
        <v>151.88</v>
      </c>
      <c r="G272" s="173"/>
    </row>
    <row r="273" customHeight="1" spans="1:7">
      <c r="A273" s="24">
        <v>268</v>
      </c>
      <c r="B273" s="24" t="s">
        <v>16236</v>
      </c>
      <c r="C273" s="80" t="s">
        <v>20831</v>
      </c>
      <c r="D273" s="79">
        <v>22.29</v>
      </c>
      <c r="E273" s="24">
        <v>4.84</v>
      </c>
      <c r="F273" s="28">
        <v>107.88</v>
      </c>
      <c r="G273" s="173"/>
    </row>
    <row r="274" customHeight="1" spans="1:7">
      <c r="A274" s="24">
        <v>269</v>
      </c>
      <c r="B274" s="24" t="s">
        <v>9416</v>
      </c>
      <c r="C274" s="80" t="s">
        <v>20831</v>
      </c>
      <c r="D274" s="24">
        <v>29.41</v>
      </c>
      <c r="E274" s="24">
        <v>4.84</v>
      </c>
      <c r="F274" s="28">
        <v>142.34</v>
      </c>
      <c r="G274" s="173"/>
    </row>
    <row r="275" customHeight="1" spans="1:7">
      <c r="A275" s="24">
        <v>270</v>
      </c>
      <c r="B275" s="24" t="s">
        <v>21006</v>
      </c>
      <c r="C275" s="80" t="s">
        <v>20831</v>
      </c>
      <c r="D275" s="79">
        <v>18.48</v>
      </c>
      <c r="E275" s="24">
        <v>4.84</v>
      </c>
      <c r="F275" s="28">
        <v>89.44</v>
      </c>
      <c r="G275" s="173"/>
    </row>
    <row r="276" customHeight="1" spans="1:7">
      <c r="A276" s="24">
        <v>271</v>
      </c>
      <c r="B276" s="24" t="s">
        <v>21007</v>
      </c>
      <c r="C276" s="80" t="s">
        <v>20831</v>
      </c>
      <c r="D276" s="79">
        <v>19.1</v>
      </c>
      <c r="E276" s="24">
        <v>4.84</v>
      </c>
      <c r="F276" s="28">
        <v>92.44</v>
      </c>
      <c r="G276" s="173"/>
    </row>
    <row r="277" customHeight="1" spans="1:7">
      <c r="A277" s="24">
        <v>272</v>
      </c>
      <c r="B277" s="24" t="s">
        <v>2913</v>
      </c>
      <c r="C277" s="80" t="s">
        <v>20831</v>
      </c>
      <c r="D277" s="24">
        <v>44.78</v>
      </c>
      <c r="E277" s="24">
        <v>4.84</v>
      </c>
      <c r="F277" s="28">
        <v>216.74</v>
      </c>
      <c r="G277" s="173"/>
    </row>
    <row r="278" customHeight="1" spans="1:7">
      <c r="A278" s="24">
        <v>273</v>
      </c>
      <c r="B278" s="24" t="s">
        <v>8372</v>
      </c>
      <c r="C278" s="80" t="s">
        <v>20831</v>
      </c>
      <c r="D278" s="24">
        <v>43.22</v>
      </c>
      <c r="E278" s="24">
        <v>4.84</v>
      </c>
      <c r="F278" s="28">
        <v>209.18</v>
      </c>
      <c r="G278" s="173"/>
    </row>
    <row r="279" customHeight="1" spans="1:7">
      <c r="A279" s="24">
        <v>274</v>
      </c>
      <c r="B279" s="24" t="s">
        <v>21008</v>
      </c>
      <c r="C279" s="80" t="s">
        <v>20831</v>
      </c>
      <c r="D279" s="24">
        <v>18.74</v>
      </c>
      <c r="E279" s="24">
        <v>4.84</v>
      </c>
      <c r="F279" s="28">
        <v>90.7</v>
      </c>
      <c r="G279" s="173"/>
    </row>
    <row r="280" customHeight="1" spans="1:7">
      <c r="A280" s="24">
        <v>275</v>
      </c>
      <c r="B280" s="24" t="s">
        <v>13965</v>
      </c>
      <c r="C280" s="80" t="s">
        <v>20831</v>
      </c>
      <c r="D280" s="24">
        <v>58.6</v>
      </c>
      <c r="E280" s="24">
        <v>4.84</v>
      </c>
      <c r="F280" s="28">
        <v>283.62</v>
      </c>
      <c r="G280" s="173"/>
    </row>
    <row r="281" customHeight="1" spans="1:7">
      <c r="A281" s="24">
        <v>276</v>
      </c>
      <c r="B281" s="24" t="s">
        <v>21009</v>
      </c>
      <c r="C281" s="80" t="s">
        <v>20831</v>
      </c>
      <c r="D281" s="24">
        <v>72</v>
      </c>
      <c r="E281" s="24">
        <v>4.84</v>
      </c>
      <c r="F281" s="28">
        <v>348.48</v>
      </c>
      <c r="G281" s="173"/>
    </row>
    <row r="282" customHeight="1" spans="1:7">
      <c r="A282" s="24">
        <v>277</v>
      </c>
      <c r="B282" s="21" t="s">
        <v>8317</v>
      </c>
      <c r="C282" s="80" t="s">
        <v>20831</v>
      </c>
      <c r="D282" s="24">
        <v>43.01</v>
      </c>
      <c r="E282" s="24">
        <v>4.84</v>
      </c>
      <c r="F282" s="28">
        <v>208.17</v>
      </c>
      <c r="G282" s="173"/>
    </row>
    <row r="283" customHeight="1" spans="1:7">
      <c r="A283" s="24">
        <v>278</v>
      </c>
      <c r="B283" s="24" t="s">
        <v>6296</v>
      </c>
      <c r="C283" s="80" t="s">
        <v>20831</v>
      </c>
      <c r="D283" s="24">
        <v>49.41</v>
      </c>
      <c r="E283" s="24">
        <v>4.84</v>
      </c>
      <c r="F283" s="28">
        <v>239.14</v>
      </c>
      <c r="G283" s="173"/>
    </row>
    <row r="284" customHeight="1" spans="1:7">
      <c r="A284" s="24">
        <v>279</v>
      </c>
      <c r="B284" s="24" t="s">
        <v>21010</v>
      </c>
      <c r="C284" s="80" t="s">
        <v>20831</v>
      </c>
      <c r="D284" s="24">
        <v>37.53</v>
      </c>
      <c r="E284" s="24">
        <v>4.84</v>
      </c>
      <c r="F284" s="28">
        <v>181.65</v>
      </c>
      <c r="G284" s="173"/>
    </row>
    <row r="285" customHeight="1" spans="1:7">
      <c r="A285" s="24">
        <v>280</v>
      </c>
      <c r="B285" s="24" t="s">
        <v>19110</v>
      </c>
      <c r="C285" s="80" t="s">
        <v>20831</v>
      </c>
      <c r="D285" s="24">
        <v>14.84</v>
      </c>
      <c r="E285" s="24">
        <v>4.84</v>
      </c>
      <c r="F285" s="28">
        <v>71.83</v>
      </c>
      <c r="G285" s="173"/>
    </row>
    <row r="286" customHeight="1" spans="1:7">
      <c r="A286" s="24">
        <v>281</v>
      </c>
      <c r="B286" s="24" t="s">
        <v>21011</v>
      </c>
      <c r="C286" s="80" t="s">
        <v>20831</v>
      </c>
      <c r="D286" s="24">
        <v>22.22</v>
      </c>
      <c r="E286" s="24">
        <v>4.84</v>
      </c>
      <c r="F286" s="28">
        <v>107.54</v>
      </c>
      <c r="G286" s="173"/>
    </row>
    <row r="287" customHeight="1" spans="1:7">
      <c r="A287" s="24">
        <v>282</v>
      </c>
      <c r="B287" s="21" t="s">
        <v>21012</v>
      </c>
      <c r="C287" s="80" t="s">
        <v>20831</v>
      </c>
      <c r="D287" s="24">
        <v>16.31</v>
      </c>
      <c r="E287" s="24">
        <v>4.84</v>
      </c>
      <c r="F287" s="28">
        <v>78.94</v>
      </c>
      <c r="G287" s="173"/>
    </row>
    <row r="288" customHeight="1" spans="1:7">
      <c r="A288" s="24">
        <v>283</v>
      </c>
      <c r="B288" s="24" t="s">
        <v>21013</v>
      </c>
      <c r="C288" s="80" t="s">
        <v>20831</v>
      </c>
      <c r="D288" s="79">
        <v>29.16</v>
      </c>
      <c r="E288" s="24">
        <v>4.84</v>
      </c>
      <c r="F288" s="28">
        <v>141.13</v>
      </c>
      <c r="G288" s="173"/>
    </row>
    <row r="289" customHeight="1" spans="1:7">
      <c r="A289" s="24">
        <v>284</v>
      </c>
      <c r="B289" s="24" t="s">
        <v>21014</v>
      </c>
      <c r="C289" s="80" t="s">
        <v>20831</v>
      </c>
      <c r="D289" s="24">
        <v>15.19</v>
      </c>
      <c r="E289" s="24">
        <v>4.84</v>
      </c>
      <c r="F289" s="28">
        <v>73.52</v>
      </c>
      <c r="G289" s="173"/>
    </row>
    <row r="290" customHeight="1" spans="1:7">
      <c r="A290" s="24">
        <v>285</v>
      </c>
      <c r="B290" s="24" t="s">
        <v>21015</v>
      </c>
      <c r="C290" s="80" t="s">
        <v>20831</v>
      </c>
      <c r="D290" s="24">
        <v>9.65</v>
      </c>
      <c r="E290" s="24">
        <v>4.84</v>
      </c>
      <c r="F290" s="28">
        <v>46.71</v>
      </c>
      <c r="G290" s="173"/>
    </row>
    <row r="291" customHeight="1" spans="1:7">
      <c r="A291" s="24">
        <v>286</v>
      </c>
      <c r="B291" s="24" t="s">
        <v>21016</v>
      </c>
      <c r="C291" s="80" t="s">
        <v>20831</v>
      </c>
      <c r="D291" s="79">
        <v>33.77</v>
      </c>
      <c r="E291" s="24">
        <v>4.84</v>
      </c>
      <c r="F291" s="28">
        <v>163.45</v>
      </c>
      <c r="G291" s="173"/>
    </row>
    <row r="292" customHeight="1" spans="1:7">
      <c r="A292" s="24">
        <v>287</v>
      </c>
      <c r="B292" s="24" t="s">
        <v>6787</v>
      </c>
      <c r="C292" s="80" t="s">
        <v>20831</v>
      </c>
      <c r="D292" s="79">
        <v>33</v>
      </c>
      <c r="E292" s="24">
        <v>4.84</v>
      </c>
      <c r="F292" s="28">
        <v>159.72</v>
      </c>
      <c r="G292" s="173"/>
    </row>
    <row r="293" customHeight="1" spans="1:7">
      <c r="A293" s="24">
        <v>288</v>
      </c>
      <c r="B293" s="24" t="s">
        <v>21017</v>
      </c>
      <c r="C293" s="80" t="s">
        <v>20831</v>
      </c>
      <c r="D293" s="79">
        <v>8.22</v>
      </c>
      <c r="E293" s="24">
        <v>4.84</v>
      </c>
      <c r="F293" s="28">
        <v>39.78</v>
      </c>
      <c r="G293" s="173"/>
    </row>
    <row r="294" customHeight="1" spans="1:7">
      <c r="A294" s="24">
        <v>289</v>
      </c>
      <c r="B294" s="24" t="s">
        <v>21018</v>
      </c>
      <c r="C294" s="80" t="s">
        <v>20831</v>
      </c>
      <c r="D294" s="24">
        <v>5.61</v>
      </c>
      <c r="E294" s="24">
        <v>4.84</v>
      </c>
      <c r="F294" s="28">
        <v>27.15</v>
      </c>
      <c r="G294" s="173"/>
    </row>
    <row r="295" customHeight="1" spans="1:7">
      <c r="A295" s="24">
        <v>290</v>
      </c>
      <c r="B295" s="24" t="s">
        <v>7057</v>
      </c>
      <c r="C295" s="80" t="s">
        <v>20831</v>
      </c>
      <c r="D295" s="24">
        <v>12.02</v>
      </c>
      <c r="E295" s="24">
        <v>4.84</v>
      </c>
      <c r="F295" s="28">
        <v>58.18</v>
      </c>
      <c r="G295" s="173"/>
    </row>
    <row r="296" customHeight="1" spans="1:7">
      <c r="A296" s="24">
        <v>291</v>
      </c>
      <c r="B296" s="24" t="s">
        <v>15993</v>
      </c>
      <c r="C296" s="80" t="s">
        <v>20831</v>
      </c>
      <c r="D296" s="24">
        <v>41.12</v>
      </c>
      <c r="E296" s="24">
        <v>4.84</v>
      </c>
      <c r="F296" s="28">
        <v>199.02</v>
      </c>
      <c r="G296" s="173"/>
    </row>
    <row r="297" customHeight="1" spans="1:7">
      <c r="A297" s="24">
        <v>292</v>
      </c>
      <c r="B297" s="24" t="s">
        <v>21019</v>
      </c>
      <c r="C297" s="80" t="s">
        <v>20831</v>
      </c>
      <c r="D297" s="24">
        <v>13.89</v>
      </c>
      <c r="E297" s="24">
        <v>4.84</v>
      </c>
      <c r="F297" s="28">
        <v>67.23</v>
      </c>
      <c r="G297" s="173"/>
    </row>
    <row r="298" customHeight="1" spans="1:7">
      <c r="A298" s="24">
        <v>293</v>
      </c>
      <c r="B298" s="24" t="s">
        <v>21020</v>
      </c>
      <c r="C298" s="80" t="s">
        <v>20831</v>
      </c>
      <c r="D298" s="79">
        <v>26.52</v>
      </c>
      <c r="E298" s="24">
        <v>4.84</v>
      </c>
      <c r="F298" s="28">
        <v>128.36</v>
      </c>
      <c r="G298" s="173"/>
    </row>
    <row r="299" customHeight="1" spans="1:7">
      <c r="A299" s="24">
        <v>294</v>
      </c>
      <c r="B299" s="24" t="s">
        <v>21021</v>
      </c>
      <c r="C299" s="80" t="s">
        <v>20831</v>
      </c>
      <c r="D299" s="79">
        <v>16.14</v>
      </c>
      <c r="E299" s="24">
        <v>4.84</v>
      </c>
      <c r="F299" s="28">
        <v>78.12</v>
      </c>
      <c r="G299" s="173"/>
    </row>
    <row r="300" customHeight="1" spans="1:7">
      <c r="A300" s="24">
        <v>295</v>
      </c>
      <c r="B300" s="24" t="s">
        <v>21022</v>
      </c>
      <c r="C300" s="80" t="s">
        <v>20831</v>
      </c>
      <c r="D300" s="79">
        <v>14.66</v>
      </c>
      <c r="E300" s="24">
        <v>4.84</v>
      </c>
      <c r="F300" s="28">
        <v>70.95</v>
      </c>
      <c r="G300" s="173"/>
    </row>
    <row r="301" customHeight="1" spans="1:7">
      <c r="A301" s="24">
        <v>296</v>
      </c>
      <c r="B301" s="24" t="s">
        <v>21023</v>
      </c>
      <c r="C301" s="80" t="s">
        <v>20831</v>
      </c>
      <c r="D301" s="79">
        <v>6.01</v>
      </c>
      <c r="E301" s="24">
        <v>4.84</v>
      </c>
      <c r="F301" s="28">
        <v>29.09</v>
      </c>
      <c r="G301" s="173"/>
    </row>
    <row r="302" customHeight="1" spans="1:7">
      <c r="A302" s="24">
        <v>297</v>
      </c>
      <c r="B302" s="24" t="s">
        <v>4756</v>
      </c>
      <c r="C302" s="80" t="s">
        <v>20831</v>
      </c>
      <c r="D302" s="79">
        <v>37.75</v>
      </c>
      <c r="E302" s="24">
        <v>4.84</v>
      </c>
      <c r="F302" s="28">
        <v>182.71</v>
      </c>
      <c r="G302" s="173"/>
    </row>
    <row r="303" customHeight="1" spans="1:7">
      <c r="A303" s="24">
        <v>298</v>
      </c>
      <c r="B303" s="24" t="s">
        <v>21024</v>
      </c>
      <c r="C303" s="80" t="s">
        <v>20831</v>
      </c>
      <c r="D303" s="24">
        <v>10.03</v>
      </c>
      <c r="E303" s="24">
        <v>4.84</v>
      </c>
      <c r="F303" s="28">
        <v>48.55</v>
      </c>
      <c r="G303" s="173"/>
    </row>
    <row r="304" customHeight="1" spans="1:7">
      <c r="A304" s="24">
        <v>299</v>
      </c>
      <c r="B304" s="24" t="s">
        <v>21025</v>
      </c>
      <c r="C304" s="80" t="s">
        <v>20831</v>
      </c>
      <c r="D304" s="24">
        <v>11.54</v>
      </c>
      <c r="E304" s="24">
        <v>4.84</v>
      </c>
      <c r="F304" s="28">
        <v>55.85</v>
      </c>
      <c r="G304" s="173"/>
    </row>
    <row r="305" customHeight="1" spans="1:7">
      <c r="A305" s="24">
        <v>300</v>
      </c>
      <c r="B305" s="24" t="s">
        <v>19029</v>
      </c>
      <c r="C305" s="80" t="s">
        <v>20831</v>
      </c>
      <c r="D305" s="24">
        <v>28.5</v>
      </c>
      <c r="E305" s="24">
        <v>4.84</v>
      </c>
      <c r="F305" s="28">
        <v>137.94</v>
      </c>
      <c r="G305" s="173"/>
    </row>
    <row r="306" customHeight="1" spans="1:7">
      <c r="A306" s="24">
        <v>301</v>
      </c>
      <c r="B306" s="24" t="s">
        <v>21026</v>
      </c>
      <c r="C306" s="80" t="s">
        <v>20831</v>
      </c>
      <c r="D306" s="79">
        <v>67.41</v>
      </c>
      <c r="E306" s="24">
        <v>4.84</v>
      </c>
      <c r="F306" s="28">
        <v>326.26</v>
      </c>
      <c r="G306" s="173"/>
    </row>
    <row r="307" customHeight="1" spans="1:7">
      <c r="A307" s="24">
        <v>302</v>
      </c>
      <c r="B307" s="24" t="s">
        <v>2665</v>
      </c>
      <c r="C307" s="80" t="s">
        <v>20831</v>
      </c>
      <c r="D307" s="24">
        <v>38.53</v>
      </c>
      <c r="E307" s="24">
        <v>4.84</v>
      </c>
      <c r="F307" s="28">
        <v>186.49</v>
      </c>
      <c r="G307" s="173"/>
    </row>
    <row r="308" customHeight="1" spans="1:7">
      <c r="A308" s="24">
        <v>303</v>
      </c>
      <c r="B308" s="24" t="s">
        <v>21027</v>
      </c>
      <c r="C308" s="80" t="s">
        <v>20831</v>
      </c>
      <c r="D308" s="24">
        <v>5.01</v>
      </c>
      <c r="E308" s="24">
        <v>4.84</v>
      </c>
      <c r="F308" s="28">
        <v>24.25</v>
      </c>
      <c r="G308" s="173"/>
    </row>
    <row r="309" customHeight="1" spans="1:7">
      <c r="A309" s="24">
        <v>304</v>
      </c>
      <c r="B309" s="24" t="s">
        <v>21028</v>
      </c>
      <c r="C309" s="80" t="s">
        <v>20831</v>
      </c>
      <c r="D309" s="24">
        <v>4.92</v>
      </c>
      <c r="E309" s="24">
        <v>4.84</v>
      </c>
      <c r="F309" s="28">
        <v>23.81</v>
      </c>
      <c r="G309" s="173"/>
    </row>
    <row r="310" customHeight="1" spans="1:7">
      <c r="A310" s="24">
        <v>305</v>
      </c>
      <c r="B310" s="24" t="s">
        <v>21029</v>
      </c>
      <c r="C310" s="80" t="s">
        <v>20831</v>
      </c>
      <c r="D310" s="24">
        <v>4.93</v>
      </c>
      <c r="E310" s="24">
        <v>4.84</v>
      </c>
      <c r="F310" s="28">
        <v>23.86</v>
      </c>
      <c r="G310" s="173"/>
    </row>
    <row r="311" customHeight="1" spans="1:7">
      <c r="A311" s="24">
        <v>306</v>
      </c>
      <c r="B311" s="24" t="s">
        <v>7140</v>
      </c>
      <c r="C311" s="80" t="s">
        <v>20831</v>
      </c>
      <c r="D311" s="24">
        <v>69.4</v>
      </c>
      <c r="E311" s="24">
        <v>4.84</v>
      </c>
      <c r="F311" s="28">
        <v>335.9</v>
      </c>
      <c r="G311" s="173"/>
    </row>
    <row r="312" customHeight="1" spans="1:7">
      <c r="A312" s="24">
        <v>307</v>
      </c>
      <c r="B312" s="24" t="s">
        <v>673</v>
      </c>
      <c r="C312" s="80" t="s">
        <v>20831</v>
      </c>
      <c r="D312" s="24">
        <v>187</v>
      </c>
      <c r="E312" s="24">
        <v>4.84</v>
      </c>
      <c r="F312" s="28">
        <v>905.08</v>
      </c>
      <c r="G312" s="173"/>
    </row>
    <row r="313" customHeight="1" spans="1:7">
      <c r="A313" s="24">
        <v>308</v>
      </c>
      <c r="B313" s="24" t="s">
        <v>21030</v>
      </c>
      <c r="C313" s="80" t="s">
        <v>20831</v>
      </c>
      <c r="D313" s="24">
        <v>66.4</v>
      </c>
      <c r="E313" s="24">
        <v>4.84</v>
      </c>
      <c r="F313" s="28">
        <v>321.38</v>
      </c>
      <c r="G313" s="173"/>
    </row>
    <row r="314" customHeight="1" spans="1:7">
      <c r="A314" s="24">
        <v>309</v>
      </c>
      <c r="B314" s="24" t="s">
        <v>10737</v>
      </c>
      <c r="C314" s="80" t="s">
        <v>20831</v>
      </c>
      <c r="D314" s="24">
        <v>69.6</v>
      </c>
      <c r="E314" s="24">
        <v>4.84</v>
      </c>
      <c r="F314" s="28">
        <v>336.86</v>
      </c>
      <c r="G314" s="173"/>
    </row>
    <row r="315" customHeight="1" spans="1:7">
      <c r="A315" s="24">
        <v>310</v>
      </c>
      <c r="B315" s="24" t="s">
        <v>381</v>
      </c>
      <c r="C315" s="80" t="s">
        <v>20831</v>
      </c>
      <c r="D315" s="24">
        <v>30</v>
      </c>
      <c r="E315" s="24">
        <v>4.84</v>
      </c>
      <c r="F315" s="28">
        <v>145.2</v>
      </c>
      <c r="G315" s="173"/>
    </row>
    <row r="316" customHeight="1" spans="1:7">
      <c r="A316" s="24">
        <v>311</v>
      </c>
      <c r="B316" s="24" t="s">
        <v>21031</v>
      </c>
      <c r="C316" s="80" t="s">
        <v>20831</v>
      </c>
      <c r="D316" s="24">
        <v>88.2</v>
      </c>
      <c r="E316" s="24">
        <v>4.84</v>
      </c>
      <c r="F316" s="28">
        <v>426.89</v>
      </c>
      <c r="G316" s="173"/>
    </row>
    <row r="317" customHeight="1" spans="1:7">
      <c r="A317" s="24">
        <v>312</v>
      </c>
      <c r="B317" s="24" t="s">
        <v>6617</v>
      </c>
      <c r="C317" s="80" t="s">
        <v>20831</v>
      </c>
      <c r="D317" s="24">
        <v>217.22</v>
      </c>
      <c r="E317" s="24">
        <v>4.84</v>
      </c>
      <c r="F317" s="28">
        <v>1051.34</v>
      </c>
      <c r="G317" s="173"/>
    </row>
    <row r="318" customHeight="1" spans="1:7">
      <c r="A318" s="24">
        <v>313</v>
      </c>
      <c r="B318" s="24" t="s">
        <v>3593</v>
      </c>
      <c r="C318" s="80" t="s">
        <v>20831</v>
      </c>
      <c r="D318" s="24">
        <v>30</v>
      </c>
      <c r="E318" s="24">
        <v>4.84</v>
      </c>
      <c r="F318" s="28">
        <v>145.2</v>
      </c>
      <c r="G318" s="173"/>
    </row>
    <row r="319" customHeight="1" spans="1:7">
      <c r="A319" s="24">
        <v>314</v>
      </c>
      <c r="B319" s="24" t="s">
        <v>1140</v>
      </c>
      <c r="C319" s="80" t="s">
        <v>20831</v>
      </c>
      <c r="D319" s="24">
        <v>35</v>
      </c>
      <c r="E319" s="24">
        <v>4.84</v>
      </c>
      <c r="F319" s="28">
        <v>169.4</v>
      </c>
      <c r="G319" s="173"/>
    </row>
    <row r="320" customHeight="1" spans="1:7">
      <c r="A320" s="24">
        <v>315</v>
      </c>
      <c r="B320" s="21" t="s">
        <v>21032</v>
      </c>
      <c r="C320" s="80" t="s">
        <v>20831</v>
      </c>
      <c r="D320" s="24">
        <v>36.4</v>
      </c>
      <c r="E320" s="24">
        <v>4.84</v>
      </c>
      <c r="F320" s="28">
        <v>176.18</v>
      </c>
      <c r="G320" s="173"/>
    </row>
    <row r="321" customHeight="1" spans="1:7">
      <c r="A321" s="24">
        <v>316</v>
      </c>
      <c r="B321" s="21" t="s">
        <v>21033</v>
      </c>
      <c r="C321" s="80" t="s">
        <v>20831</v>
      </c>
      <c r="D321" s="24">
        <v>5.5</v>
      </c>
      <c r="E321" s="24">
        <v>4.84</v>
      </c>
      <c r="F321" s="28">
        <v>26.62</v>
      </c>
      <c r="G321" s="173"/>
    </row>
    <row r="322" customHeight="1" spans="1:7">
      <c r="A322" s="24">
        <v>317</v>
      </c>
      <c r="B322" s="24" t="s">
        <v>21034</v>
      </c>
      <c r="C322" s="80" t="s">
        <v>20831</v>
      </c>
      <c r="D322" s="24">
        <v>755.4</v>
      </c>
      <c r="E322" s="24">
        <v>4.84</v>
      </c>
      <c r="F322" s="28">
        <v>3656.14</v>
      </c>
      <c r="G322" s="173"/>
    </row>
    <row r="323" customHeight="1" spans="1:7">
      <c r="A323" s="24">
        <v>318</v>
      </c>
      <c r="B323" s="21" t="s">
        <v>21035</v>
      </c>
      <c r="C323" s="24" t="s">
        <v>20831</v>
      </c>
      <c r="D323" s="24">
        <v>1652.39</v>
      </c>
      <c r="E323" s="24">
        <v>4.84</v>
      </c>
      <c r="F323" s="28">
        <v>7997.57</v>
      </c>
      <c r="G323" s="173"/>
    </row>
    <row r="324" customHeight="1" spans="1:7">
      <c r="A324" s="34">
        <v>319</v>
      </c>
      <c r="B324" s="174" t="s">
        <v>1441</v>
      </c>
      <c r="C324" s="174" t="s">
        <v>21036</v>
      </c>
      <c r="D324" s="175">
        <v>17.23</v>
      </c>
      <c r="E324" s="34">
        <v>4.84</v>
      </c>
      <c r="F324" s="175">
        <v>83.39</v>
      </c>
      <c r="G324" s="178"/>
    </row>
    <row r="325" customHeight="1" spans="1:7">
      <c r="A325" s="34">
        <v>320</v>
      </c>
      <c r="B325" s="174" t="s">
        <v>21037</v>
      </c>
      <c r="C325" s="174" t="s">
        <v>21036</v>
      </c>
      <c r="D325" s="175">
        <v>17.01</v>
      </c>
      <c r="E325" s="34">
        <v>4.84</v>
      </c>
      <c r="F325" s="175">
        <v>82.33</v>
      </c>
      <c r="G325" s="178"/>
    </row>
    <row r="326" customHeight="1" spans="1:7">
      <c r="A326" s="34">
        <v>321</v>
      </c>
      <c r="B326" s="174" t="s">
        <v>21038</v>
      </c>
      <c r="C326" s="174" t="s">
        <v>21036</v>
      </c>
      <c r="D326" s="175">
        <v>26.73</v>
      </c>
      <c r="E326" s="34">
        <v>4.84</v>
      </c>
      <c r="F326" s="175">
        <v>129.37</v>
      </c>
      <c r="G326" s="178"/>
    </row>
    <row r="327" customHeight="1" spans="1:7">
      <c r="A327" s="34">
        <v>322</v>
      </c>
      <c r="B327" s="174" t="s">
        <v>21039</v>
      </c>
      <c r="C327" s="174" t="s">
        <v>21036</v>
      </c>
      <c r="D327" s="175">
        <v>31</v>
      </c>
      <c r="E327" s="34">
        <v>4.84</v>
      </c>
      <c r="F327" s="175">
        <v>150.04</v>
      </c>
      <c r="G327" s="178"/>
    </row>
    <row r="328" customHeight="1" spans="1:7">
      <c r="A328" s="34">
        <v>323</v>
      </c>
      <c r="B328" s="174" t="s">
        <v>13292</v>
      </c>
      <c r="C328" s="174" t="s">
        <v>21036</v>
      </c>
      <c r="D328" s="175">
        <v>7.96</v>
      </c>
      <c r="E328" s="34">
        <v>4.84</v>
      </c>
      <c r="F328" s="175">
        <v>38.53</v>
      </c>
      <c r="G328" s="178"/>
    </row>
    <row r="329" customHeight="1" spans="1:7">
      <c r="A329" s="34">
        <v>324</v>
      </c>
      <c r="B329" s="174" t="s">
        <v>21040</v>
      </c>
      <c r="C329" s="174" t="s">
        <v>21036</v>
      </c>
      <c r="D329" s="175">
        <v>8.2</v>
      </c>
      <c r="E329" s="34">
        <v>4.84</v>
      </c>
      <c r="F329" s="175">
        <v>39.69</v>
      </c>
      <c r="G329" s="178"/>
    </row>
    <row r="330" customHeight="1" spans="1:7">
      <c r="A330" s="34">
        <v>325</v>
      </c>
      <c r="B330" s="174" t="s">
        <v>6270</v>
      </c>
      <c r="C330" s="174" t="s">
        <v>21036</v>
      </c>
      <c r="D330" s="175">
        <v>34.95</v>
      </c>
      <c r="E330" s="34">
        <v>4.84</v>
      </c>
      <c r="F330" s="175">
        <v>169.16</v>
      </c>
      <c r="G330" s="178"/>
    </row>
    <row r="331" customHeight="1" spans="1:7">
      <c r="A331" s="34">
        <v>326</v>
      </c>
      <c r="B331" s="174" t="s">
        <v>21041</v>
      </c>
      <c r="C331" s="174" t="s">
        <v>21036</v>
      </c>
      <c r="D331" s="175">
        <v>20.56</v>
      </c>
      <c r="E331" s="34">
        <v>4.84</v>
      </c>
      <c r="F331" s="175">
        <v>99.51</v>
      </c>
      <c r="G331" s="178"/>
    </row>
    <row r="332" customHeight="1" spans="1:7">
      <c r="A332" s="34">
        <v>327</v>
      </c>
      <c r="B332" s="174" t="s">
        <v>21042</v>
      </c>
      <c r="C332" s="174" t="s">
        <v>21036</v>
      </c>
      <c r="D332" s="175">
        <v>15</v>
      </c>
      <c r="E332" s="34">
        <v>4.84</v>
      </c>
      <c r="F332" s="175">
        <v>72.6</v>
      </c>
      <c r="G332" s="178"/>
    </row>
    <row r="333" customHeight="1" spans="1:7">
      <c r="A333" s="34">
        <v>328</v>
      </c>
      <c r="B333" s="174" t="s">
        <v>21043</v>
      </c>
      <c r="C333" s="174" t="s">
        <v>21036</v>
      </c>
      <c r="D333" s="175">
        <v>21.89</v>
      </c>
      <c r="E333" s="34">
        <v>4.84</v>
      </c>
      <c r="F333" s="175">
        <v>105.95</v>
      </c>
      <c r="G333" s="178"/>
    </row>
    <row r="334" customHeight="1" spans="1:7">
      <c r="A334" s="34">
        <v>329</v>
      </c>
      <c r="B334" s="174" t="s">
        <v>21044</v>
      </c>
      <c r="C334" s="174" t="s">
        <v>21036</v>
      </c>
      <c r="D334" s="175">
        <v>17</v>
      </c>
      <c r="E334" s="34">
        <v>4.84</v>
      </c>
      <c r="F334" s="175">
        <v>82.28</v>
      </c>
      <c r="G334" s="178"/>
    </row>
    <row r="335" customHeight="1" spans="1:7">
      <c r="A335" s="34">
        <v>330</v>
      </c>
      <c r="B335" s="174" t="s">
        <v>21045</v>
      </c>
      <c r="C335" s="174" t="s">
        <v>21036</v>
      </c>
      <c r="D335" s="175">
        <v>19.79</v>
      </c>
      <c r="E335" s="34">
        <v>4.84</v>
      </c>
      <c r="F335" s="175">
        <v>95.78</v>
      </c>
      <c r="G335" s="178"/>
    </row>
    <row r="336" customHeight="1" spans="1:7">
      <c r="A336" s="34">
        <v>331</v>
      </c>
      <c r="B336" s="174" t="s">
        <v>7036</v>
      </c>
      <c r="C336" s="174" t="s">
        <v>21036</v>
      </c>
      <c r="D336" s="175">
        <v>21.71</v>
      </c>
      <c r="E336" s="34">
        <v>4.84</v>
      </c>
      <c r="F336" s="28">
        <v>105.08</v>
      </c>
      <c r="G336" s="178"/>
    </row>
    <row r="337" customHeight="1" spans="1:7">
      <c r="A337" s="34">
        <v>332</v>
      </c>
      <c r="B337" s="174" t="s">
        <v>21046</v>
      </c>
      <c r="C337" s="174" t="s">
        <v>21036</v>
      </c>
      <c r="D337" s="175">
        <v>19.73</v>
      </c>
      <c r="E337" s="34">
        <v>4.84</v>
      </c>
      <c r="F337" s="28">
        <v>95.49</v>
      </c>
      <c r="G337" s="178"/>
    </row>
    <row r="338" customHeight="1" spans="1:7">
      <c r="A338" s="34">
        <v>333</v>
      </c>
      <c r="B338" s="174" t="s">
        <v>21047</v>
      </c>
      <c r="C338" s="174" t="s">
        <v>21036</v>
      </c>
      <c r="D338" s="175">
        <v>9.69</v>
      </c>
      <c r="E338" s="34">
        <v>4.84</v>
      </c>
      <c r="F338" s="28">
        <v>46.9</v>
      </c>
      <c r="G338" s="178"/>
    </row>
    <row r="339" customHeight="1" spans="1:7">
      <c r="A339" s="34">
        <v>334</v>
      </c>
      <c r="B339" s="174" t="s">
        <v>21048</v>
      </c>
      <c r="C339" s="174" t="s">
        <v>21036</v>
      </c>
      <c r="D339" s="175">
        <v>35.96</v>
      </c>
      <c r="E339" s="34">
        <v>4.84</v>
      </c>
      <c r="F339" s="28">
        <v>174.05</v>
      </c>
      <c r="G339" s="178"/>
    </row>
    <row r="340" customHeight="1" spans="1:7">
      <c r="A340" s="34">
        <v>335</v>
      </c>
      <c r="B340" s="174" t="s">
        <v>21049</v>
      </c>
      <c r="C340" s="174" t="s">
        <v>21036</v>
      </c>
      <c r="D340" s="175">
        <v>14.75</v>
      </c>
      <c r="E340" s="34">
        <v>4.84</v>
      </c>
      <c r="F340" s="28">
        <v>71.39</v>
      </c>
      <c r="G340" s="178"/>
    </row>
    <row r="341" customHeight="1" spans="1:7">
      <c r="A341" s="34">
        <v>336</v>
      </c>
      <c r="B341" s="174" t="s">
        <v>2200</v>
      </c>
      <c r="C341" s="174" t="s">
        <v>21036</v>
      </c>
      <c r="D341" s="175">
        <v>14.39</v>
      </c>
      <c r="E341" s="34">
        <v>4.84</v>
      </c>
      <c r="F341" s="28">
        <v>69.65</v>
      </c>
      <c r="G341" s="178"/>
    </row>
    <row r="342" customHeight="1" spans="1:7">
      <c r="A342" s="34">
        <v>337</v>
      </c>
      <c r="B342" s="174" t="s">
        <v>20093</v>
      </c>
      <c r="C342" s="174" t="s">
        <v>21036</v>
      </c>
      <c r="D342" s="175">
        <v>6.61</v>
      </c>
      <c r="E342" s="34">
        <v>4.84</v>
      </c>
      <c r="F342" s="28">
        <v>31.99</v>
      </c>
      <c r="G342" s="178"/>
    </row>
    <row r="343" customHeight="1" spans="1:7">
      <c r="A343" s="34">
        <v>338</v>
      </c>
      <c r="B343" s="174" t="s">
        <v>19894</v>
      </c>
      <c r="C343" s="174" t="s">
        <v>21036</v>
      </c>
      <c r="D343" s="175">
        <v>6.82</v>
      </c>
      <c r="E343" s="34">
        <v>4.84</v>
      </c>
      <c r="F343" s="28">
        <v>33.01</v>
      </c>
      <c r="G343" s="178"/>
    </row>
    <row r="344" customHeight="1" spans="1:7">
      <c r="A344" s="34">
        <v>339</v>
      </c>
      <c r="B344" s="174" t="s">
        <v>11274</v>
      </c>
      <c r="C344" s="174" t="s">
        <v>21036</v>
      </c>
      <c r="D344" s="175">
        <v>4.78</v>
      </c>
      <c r="E344" s="34">
        <v>4.84</v>
      </c>
      <c r="F344" s="28">
        <v>23.14</v>
      </c>
      <c r="G344" s="178"/>
    </row>
    <row r="345" customHeight="1" spans="1:7">
      <c r="A345" s="34">
        <v>340</v>
      </c>
      <c r="B345" s="176" t="s">
        <v>21050</v>
      </c>
      <c r="C345" s="174" t="s">
        <v>21036</v>
      </c>
      <c r="D345" s="177">
        <v>25.61</v>
      </c>
      <c r="E345" s="34">
        <v>4.84</v>
      </c>
      <c r="F345" s="28">
        <v>123.95</v>
      </c>
      <c r="G345" s="178"/>
    </row>
    <row r="346" customHeight="1" spans="1:7">
      <c r="A346" s="34">
        <v>341</v>
      </c>
      <c r="B346" s="174" t="s">
        <v>21051</v>
      </c>
      <c r="C346" s="174" t="s">
        <v>21036</v>
      </c>
      <c r="D346" s="175">
        <v>16.49</v>
      </c>
      <c r="E346" s="34">
        <v>4.84</v>
      </c>
      <c r="F346" s="28">
        <v>79.81</v>
      </c>
      <c r="G346" s="178"/>
    </row>
    <row r="347" customHeight="1" spans="1:7">
      <c r="A347" s="34">
        <v>342</v>
      </c>
      <c r="B347" s="174" t="s">
        <v>21052</v>
      </c>
      <c r="C347" s="174" t="s">
        <v>21036</v>
      </c>
      <c r="D347" s="175">
        <v>15.29</v>
      </c>
      <c r="E347" s="34">
        <v>4.84</v>
      </c>
      <c r="F347" s="28">
        <v>74</v>
      </c>
      <c r="G347" s="178"/>
    </row>
    <row r="348" customHeight="1" spans="1:7">
      <c r="A348" s="34">
        <v>343</v>
      </c>
      <c r="B348" s="174" t="s">
        <v>10286</v>
      </c>
      <c r="C348" s="174" t="s">
        <v>21036</v>
      </c>
      <c r="D348" s="175">
        <v>12.47</v>
      </c>
      <c r="E348" s="34">
        <v>4.84</v>
      </c>
      <c r="F348" s="28">
        <v>60.35</v>
      </c>
      <c r="G348" s="178"/>
    </row>
    <row r="349" customHeight="1" spans="1:7">
      <c r="A349" s="34">
        <v>344</v>
      </c>
      <c r="B349" s="174" t="s">
        <v>21053</v>
      </c>
      <c r="C349" s="174" t="s">
        <v>21036</v>
      </c>
      <c r="D349" s="175">
        <v>9.6</v>
      </c>
      <c r="E349" s="34">
        <v>4.84</v>
      </c>
      <c r="F349" s="28">
        <v>46.46</v>
      </c>
      <c r="G349" s="178"/>
    </row>
    <row r="350" customHeight="1" spans="1:7">
      <c r="A350" s="34">
        <v>345</v>
      </c>
      <c r="B350" s="176" t="s">
        <v>13957</v>
      </c>
      <c r="C350" s="174" t="s">
        <v>21036</v>
      </c>
      <c r="D350" s="177">
        <v>43.31</v>
      </c>
      <c r="E350" s="34">
        <v>4.84</v>
      </c>
      <c r="F350" s="28">
        <v>209.62</v>
      </c>
      <c r="G350" s="178"/>
    </row>
    <row r="351" customHeight="1" spans="1:7">
      <c r="A351" s="34">
        <v>346</v>
      </c>
      <c r="B351" s="174" t="s">
        <v>21054</v>
      </c>
      <c r="C351" s="174" t="s">
        <v>21036</v>
      </c>
      <c r="D351" s="175">
        <v>7.65</v>
      </c>
      <c r="E351" s="34">
        <v>4.84</v>
      </c>
      <c r="F351" s="28">
        <v>37.03</v>
      </c>
      <c r="G351" s="178"/>
    </row>
    <row r="352" customHeight="1" spans="1:7">
      <c r="A352" s="34">
        <v>347</v>
      </c>
      <c r="B352" s="174" t="s">
        <v>10818</v>
      </c>
      <c r="C352" s="174" t="s">
        <v>21036</v>
      </c>
      <c r="D352" s="175">
        <v>7.08</v>
      </c>
      <c r="E352" s="34">
        <v>4.84</v>
      </c>
      <c r="F352" s="28">
        <v>34.27</v>
      </c>
      <c r="G352" s="178"/>
    </row>
    <row r="353" customHeight="1" spans="1:7">
      <c r="A353" s="34">
        <v>348</v>
      </c>
      <c r="B353" s="174" t="s">
        <v>21055</v>
      </c>
      <c r="C353" s="174" t="s">
        <v>21036</v>
      </c>
      <c r="D353" s="175">
        <v>17.3</v>
      </c>
      <c r="E353" s="34">
        <v>4.84</v>
      </c>
      <c r="F353" s="28">
        <v>83.73</v>
      </c>
      <c r="G353" s="178"/>
    </row>
    <row r="354" customHeight="1" spans="1:7">
      <c r="A354" s="34">
        <v>349</v>
      </c>
      <c r="B354" s="174" t="s">
        <v>21056</v>
      </c>
      <c r="C354" s="174" t="s">
        <v>21036</v>
      </c>
      <c r="D354" s="175">
        <v>20.11</v>
      </c>
      <c r="E354" s="34">
        <v>4.84</v>
      </c>
      <c r="F354" s="28">
        <v>97.33</v>
      </c>
      <c r="G354" s="178"/>
    </row>
    <row r="355" customHeight="1" spans="1:7">
      <c r="A355" s="34">
        <v>350</v>
      </c>
      <c r="B355" s="174" t="s">
        <v>21057</v>
      </c>
      <c r="C355" s="174" t="s">
        <v>21036</v>
      </c>
      <c r="D355" s="175">
        <v>12.83</v>
      </c>
      <c r="E355" s="34">
        <v>4.84</v>
      </c>
      <c r="F355" s="28">
        <v>62.1</v>
      </c>
      <c r="G355" s="178"/>
    </row>
    <row r="356" customHeight="1" spans="1:7">
      <c r="A356" s="34">
        <v>351</v>
      </c>
      <c r="B356" s="176" t="s">
        <v>21058</v>
      </c>
      <c r="C356" s="174" t="s">
        <v>21036</v>
      </c>
      <c r="D356" s="177">
        <v>37.89</v>
      </c>
      <c r="E356" s="34">
        <v>4.84</v>
      </c>
      <c r="F356" s="28">
        <v>183.39</v>
      </c>
      <c r="G356" s="178"/>
    </row>
    <row r="357" customHeight="1" spans="1:7">
      <c r="A357" s="34">
        <v>352</v>
      </c>
      <c r="B357" s="174" t="s">
        <v>21059</v>
      </c>
      <c r="C357" s="174" t="s">
        <v>21036</v>
      </c>
      <c r="D357" s="175">
        <v>17.87</v>
      </c>
      <c r="E357" s="34">
        <v>4.84</v>
      </c>
      <c r="F357" s="28">
        <v>86.49</v>
      </c>
      <c r="G357" s="178"/>
    </row>
    <row r="358" customHeight="1" spans="1:7">
      <c r="A358" s="34">
        <v>353</v>
      </c>
      <c r="B358" s="174" t="s">
        <v>21060</v>
      </c>
      <c r="C358" s="174" t="s">
        <v>21036</v>
      </c>
      <c r="D358" s="175">
        <v>14.09</v>
      </c>
      <c r="E358" s="34">
        <v>4.84</v>
      </c>
      <c r="F358" s="28">
        <v>68.2</v>
      </c>
      <c r="G358" s="178"/>
    </row>
    <row r="359" customHeight="1" spans="1:7">
      <c r="A359" s="34">
        <v>354</v>
      </c>
      <c r="B359" s="174" t="s">
        <v>7053</v>
      </c>
      <c r="C359" s="174" t="s">
        <v>21036</v>
      </c>
      <c r="D359" s="175">
        <v>13.46</v>
      </c>
      <c r="E359" s="34">
        <v>4.84</v>
      </c>
      <c r="F359" s="28">
        <v>65.15</v>
      </c>
      <c r="G359" s="178"/>
    </row>
    <row r="360" customHeight="1" spans="1:7">
      <c r="A360" s="34">
        <v>355</v>
      </c>
      <c r="B360" s="24" t="s">
        <v>21061</v>
      </c>
      <c r="C360" s="174" t="s">
        <v>21036</v>
      </c>
      <c r="D360" s="79">
        <v>26.59</v>
      </c>
      <c r="E360" s="34">
        <v>4.84</v>
      </c>
      <c r="F360" s="28">
        <v>128.7</v>
      </c>
      <c r="G360" s="178"/>
    </row>
    <row r="361" customHeight="1" spans="1:7">
      <c r="A361" s="34">
        <v>356</v>
      </c>
      <c r="B361" s="24" t="s">
        <v>21062</v>
      </c>
      <c r="C361" s="174" t="s">
        <v>21036</v>
      </c>
      <c r="D361" s="79">
        <v>7.63</v>
      </c>
      <c r="E361" s="34">
        <v>4.84</v>
      </c>
      <c r="F361" s="28">
        <v>36.93</v>
      </c>
      <c r="G361" s="178"/>
    </row>
    <row r="362" customHeight="1" spans="1:7">
      <c r="A362" s="34">
        <v>357</v>
      </c>
      <c r="B362" s="24" t="s">
        <v>21063</v>
      </c>
      <c r="C362" s="174" t="s">
        <v>21036</v>
      </c>
      <c r="D362" s="79">
        <v>13.22</v>
      </c>
      <c r="E362" s="34">
        <v>4.84</v>
      </c>
      <c r="F362" s="28">
        <v>63.98</v>
      </c>
      <c r="G362" s="178"/>
    </row>
    <row r="363" customHeight="1" spans="1:7">
      <c r="A363" s="34">
        <v>358</v>
      </c>
      <c r="B363" s="24" t="s">
        <v>21064</v>
      </c>
      <c r="C363" s="174" t="s">
        <v>21036</v>
      </c>
      <c r="D363" s="79">
        <v>15.42</v>
      </c>
      <c r="E363" s="34">
        <v>4.84</v>
      </c>
      <c r="F363" s="28">
        <v>74.63</v>
      </c>
      <c r="G363" s="178"/>
    </row>
    <row r="364" customHeight="1" spans="1:7">
      <c r="A364" s="34">
        <v>359</v>
      </c>
      <c r="B364" s="24" t="s">
        <v>21065</v>
      </c>
      <c r="C364" s="174" t="s">
        <v>21036</v>
      </c>
      <c r="D364" s="79">
        <v>18.17</v>
      </c>
      <c r="E364" s="34">
        <v>4.84</v>
      </c>
      <c r="F364" s="28">
        <v>87.94</v>
      </c>
      <c r="G364" s="178"/>
    </row>
    <row r="365" customHeight="1" spans="1:7">
      <c r="A365" s="34">
        <v>360</v>
      </c>
      <c r="B365" s="24" t="s">
        <v>21066</v>
      </c>
      <c r="C365" s="174" t="s">
        <v>21036</v>
      </c>
      <c r="D365" s="79">
        <v>5.72</v>
      </c>
      <c r="E365" s="34">
        <v>4.84</v>
      </c>
      <c r="F365" s="28">
        <v>27.68</v>
      </c>
      <c r="G365" s="178"/>
    </row>
    <row r="366" customHeight="1" spans="1:7">
      <c r="A366" s="34">
        <v>361</v>
      </c>
      <c r="B366" s="24" t="s">
        <v>17946</v>
      </c>
      <c r="C366" s="174" t="s">
        <v>21036</v>
      </c>
      <c r="D366" s="28">
        <v>36.24</v>
      </c>
      <c r="E366" s="34">
        <v>4.84</v>
      </c>
      <c r="F366" s="28">
        <v>175.4</v>
      </c>
      <c r="G366" s="178"/>
    </row>
    <row r="367" customHeight="1" spans="1:7">
      <c r="A367" s="34">
        <v>362</v>
      </c>
      <c r="B367" s="174" t="s">
        <v>16583</v>
      </c>
      <c r="C367" s="174" t="s">
        <v>21036</v>
      </c>
      <c r="D367" s="175">
        <v>25.66</v>
      </c>
      <c r="E367" s="34">
        <v>4.84</v>
      </c>
      <c r="F367" s="28">
        <v>124.19</v>
      </c>
      <c r="G367" s="178"/>
    </row>
    <row r="368" customHeight="1" spans="1:7">
      <c r="A368" s="34">
        <v>363</v>
      </c>
      <c r="B368" s="174" t="s">
        <v>20627</v>
      </c>
      <c r="C368" s="174" t="s">
        <v>21036</v>
      </c>
      <c r="D368" s="175">
        <v>3.16</v>
      </c>
      <c r="E368" s="34">
        <v>4.84</v>
      </c>
      <c r="F368" s="28">
        <v>15.29</v>
      </c>
      <c r="G368" s="178"/>
    </row>
    <row r="369" customHeight="1" spans="1:7">
      <c r="A369" s="34">
        <v>364</v>
      </c>
      <c r="B369" s="174" t="s">
        <v>21067</v>
      </c>
      <c r="C369" s="174" t="s">
        <v>21036</v>
      </c>
      <c r="D369" s="175">
        <v>31.31</v>
      </c>
      <c r="E369" s="34">
        <v>4.84</v>
      </c>
      <c r="F369" s="28">
        <v>151.54</v>
      </c>
      <c r="G369" s="178"/>
    </row>
    <row r="370" customHeight="1" spans="1:7">
      <c r="A370" s="34">
        <v>365</v>
      </c>
      <c r="B370" s="174" t="s">
        <v>21068</v>
      </c>
      <c r="C370" s="174" t="s">
        <v>21036</v>
      </c>
      <c r="D370" s="175">
        <v>20.96</v>
      </c>
      <c r="E370" s="34">
        <v>4.84</v>
      </c>
      <c r="F370" s="28">
        <v>101.45</v>
      </c>
      <c r="G370" s="178"/>
    </row>
    <row r="371" customHeight="1" spans="1:7">
      <c r="A371" s="34">
        <v>366</v>
      </c>
      <c r="B371" s="174" t="s">
        <v>7128</v>
      </c>
      <c r="C371" s="174" t="s">
        <v>21036</v>
      </c>
      <c r="D371" s="175">
        <v>20.18</v>
      </c>
      <c r="E371" s="34">
        <v>4.84</v>
      </c>
      <c r="F371" s="28">
        <v>97.67</v>
      </c>
      <c r="G371" s="178"/>
    </row>
    <row r="372" customHeight="1" spans="1:7">
      <c r="A372" s="34">
        <v>367</v>
      </c>
      <c r="B372" s="174" t="s">
        <v>21069</v>
      </c>
      <c r="C372" s="174" t="s">
        <v>21036</v>
      </c>
      <c r="D372" s="175">
        <v>17.66</v>
      </c>
      <c r="E372" s="34">
        <v>4.84</v>
      </c>
      <c r="F372" s="28">
        <v>85.47</v>
      </c>
      <c r="G372" s="178"/>
    </row>
    <row r="373" customHeight="1" spans="1:7">
      <c r="A373" s="34">
        <v>368</v>
      </c>
      <c r="B373" s="174" t="s">
        <v>21070</v>
      </c>
      <c r="C373" s="174" t="s">
        <v>21036</v>
      </c>
      <c r="D373" s="175">
        <v>12.64</v>
      </c>
      <c r="E373" s="34">
        <v>4.84</v>
      </c>
      <c r="F373" s="28">
        <v>61.18</v>
      </c>
      <c r="G373" s="178"/>
    </row>
    <row r="374" customHeight="1" spans="1:7">
      <c r="A374" s="34">
        <v>369</v>
      </c>
      <c r="B374" s="174" t="s">
        <v>21071</v>
      </c>
      <c r="C374" s="174" t="s">
        <v>21036</v>
      </c>
      <c r="D374" s="175">
        <v>23.21</v>
      </c>
      <c r="E374" s="34">
        <v>4.84</v>
      </c>
      <c r="F374" s="28">
        <v>112.34</v>
      </c>
      <c r="G374" s="178"/>
    </row>
    <row r="375" customHeight="1" spans="1:7">
      <c r="A375" s="34">
        <v>370</v>
      </c>
      <c r="B375" s="174" t="s">
        <v>21072</v>
      </c>
      <c r="C375" s="174" t="s">
        <v>21036</v>
      </c>
      <c r="D375" s="175">
        <v>13.2</v>
      </c>
      <c r="E375" s="34">
        <v>4.84</v>
      </c>
      <c r="F375" s="28">
        <v>63.89</v>
      </c>
      <c r="G375" s="178"/>
    </row>
    <row r="376" customHeight="1" spans="1:7">
      <c r="A376" s="34">
        <v>371</v>
      </c>
      <c r="B376" s="174" t="s">
        <v>18096</v>
      </c>
      <c r="C376" s="174" t="s">
        <v>21036</v>
      </c>
      <c r="D376" s="175">
        <v>14.53</v>
      </c>
      <c r="E376" s="34">
        <v>4.84</v>
      </c>
      <c r="F376" s="28">
        <v>70.33</v>
      </c>
      <c r="G376" s="178"/>
    </row>
    <row r="377" customHeight="1" spans="1:7">
      <c r="A377" s="34">
        <v>372</v>
      </c>
      <c r="B377" s="174" t="s">
        <v>21073</v>
      </c>
      <c r="C377" s="174" t="s">
        <v>21036</v>
      </c>
      <c r="D377" s="175">
        <v>17.39</v>
      </c>
      <c r="E377" s="34">
        <v>4.84</v>
      </c>
      <c r="F377" s="28">
        <v>84.17</v>
      </c>
      <c r="G377" s="178"/>
    </row>
    <row r="378" customHeight="1" spans="1:7">
      <c r="A378" s="34">
        <v>373</v>
      </c>
      <c r="B378" s="174" t="s">
        <v>21074</v>
      </c>
      <c r="C378" s="174" t="s">
        <v>21036</v>
      </c>
      <c r="D378" s="175">
        <v>34.22</v>
      </c>
      <c r="E378" s="34">
        <v>4.84</v>
      </c>
      <c r="F378" s="28">
        <v>165.62</v>
      </c>
      <c r="G378" s="178"/>
    </row>
    <row r="379" customHeight="1" spans="1:7">
      <c r="A379" s="34">
        <v>374</v>
      </c>
      <c r="B379" s="174" t="s">
        <v>21075</v>
      </c>
      <c r="C379" s="174" t="s">
        <v>21036</v>
      </c>
      <c r="D379" s="175">
        <v>17.21</v>
      </c>
      <c r="E379" s="34">
        <v>4.84</v>
      </c>
      <c r="F379" s="28">
        <v>83.3</v>
      </c>
      <c r="G379" s="178"/>
    </row>
    <row r="380" customHeight="1" spans="1:7">
      <c r="A380" s="34">
        <v>375</v>
      </c>
      <c r="B380" s="174" t="s">
        <v>21076</v>
      </c>
      <c r="C380" s="174" t="s">
        <v>21036</v>
      </c>
      <c r="D380" s="175">
        <v>18.27</v>
      </c>
      <c r="E380" s="34">
        <v>4.84</v>
      </c>
      <c r="F380" s="28">
        <v>88.43</v>
      </c>
      <c r="G380" s="178"/>
    </row>
    <row r="381" customHeight="1" spans="1:7">
      <c r="A381" s="34">
        <v>376</v>
      </c>
      <c r="B381" s="174" t="s">
        <v>11509</v>
      </c>
      <c r="C381" s="174" t="s">
        <v>21036</v>
      </c>
      <c r="D381" s="175">
        <v>16.08</v>
      </c>
      <c r="E381" s="34">
        <v>4.84</v>
      </c>
      <c r="F381" s="28">
        <v>77.83</v>
      </c>
      <c r="G381" s="178"/>
    </row>
    <row r="382" customHeight="1" spans="1:7">
      <c r="A382" s="34">
        <v>377</v>
      </c>
      <c r="B382" s="174" t="s">
        <v>12696</v>
      </c>
      <c r="C382" s="174" t="s">
        <v>21036</v>
      </c>
      <c r="D382" s="175">
        <v>34.07</v>
      </c>
      <c r="E382" s="34">
        <v>4.84</v>
      </c>
      <c r="F382" s="28">
        <v>164.9</v>
      </c>
      <c r="G382" s="178"/>
    </row>
    <row r="383" customHeight="1" spans="1:7">
      <c r="A383" s="34">
        <v>378</v>
      </c>
      <c r="B383" s="174" t="s">
        <v>6631</v>
      </c>
      <c r="C383" s="174" t="s">
        <v>21036</v>
      </c>
      <c r="D383" s="175">
        <v>15.25</v>
      </c>
      <c r="E383" s="34">
        <v>4.84</v>
      </c>
      <c r="F383" s="28">
        <v>73.81</v>
      </c>
      <c r="G383" s="178"/>
    </row>
    <row r="384" customHeight="1" spans="1:7">
      <c r="A384" s="34">
        <v>379</v>
      </c>
      <c r="B384" s="174" t="s">
        <v>5958</v>
      </c>
      <c r="C384" s="174" t="s">
        <v>21036</v>
      </c>
      <c r="D384" s="175">
        <v>13.58</v>
      </c>
      <c r="E384" s="34">
        <v>4.84</v>
      </c>
      <c r="F384" s="28">
        <v>65.73</v>
      </c>
      <c r="G384" s="178"/>
    </row>
    <row r="385" customHeight="1" spans="1:7">
      <c r="A385" s="34">
        <v>380</v>
      </c>
      <c r="B385" s="174" t="s">
        <v>568</v>
      </c>
      <c r="C385" s="174" t="s">
        <v>21036</v>
      </c>
      <c r="D385" s="175">
        <v>15.64</v>
      </c>
      <c r="E385" s="34">
        <v>4.84</v>
      </c>
      <c r="F385" s="28">
        <v>75.7</v>
      </c>
      <c r="G385" s="178"/>
    </row>
    <row r="386" customHeight="1" spans="1:7">
      <c r="A386" s="34">
        <v>381</v>
      </c>
      <c r="B386" s="174" t="s">
        <v>21077</v>
      </c>
      <c r="C386" s="174" t="s">
        <v>21036</v>
      </c>
      <c r="D386" s="175">
        <v>11.34</v>
      </c>
      <c r="E386" s="34">
        <v>4.84</v>
      </c>
      <c r="F386" s="28">
        <v>54.89</v>
      </c>
      <c r="G386" s="178"/>
    </row>
    <row r="387" customHeight="1" spans="1:7">
      <c r="A387" s="34">
        <v>382</v>
      </c>
      <c r="B387" s="174" t="s">
        <v>2919</v>
      </c>
      <c r="C387" s="174" t="s">
        <v>21036</v>
      </c>
      <c r="D387" s="175">
        <v>14.78</v>
      </c>
      <c r="E387" s="34">
        <v>4.84</v>
      </c>
      <c r="F387" s="28">
        <v>71.54</v>
      </c>
      <c r="G387" s="178"/>
    </row>
    <row r="388" customHeight="1" spans="1:7">
      <c r="A388" s="34">
        <v>383</v>
      </c>
      <c r="B388" s="174" t="s">
        <v>2913</v>
      </c>
      <c r="C388" s="174" t="s">
        <v>21036</v>
      </c>
      <c r="D388" s="175">
        <v>31.13</v>
      </c>
      <c r="E388" s="34">
        <v>4.84</v>
      </c>
      <c r="F388" s="28">
        <v>150.67</v>
      </c>
      <c r="G388" s="178"/>
    </row>
    <row r="389" customHeight="1" spans="1:7">
      <c r="A389" s="34">
        <v>384</v>
      </c>
      <c r="B389" s="174" t="s">
        <v>381</v>
      </c>
      <c r="C389" s="174" t="s">
        <v>21036</v>
      </c>
      <c r="D389" s="175">
        <v>18.28</v>
      </c>
      <c r="E389" s="34">
        <v>4.84</v>
      </c>
      <c r="F389" s="28">
        <v>88.48</v>
      </c>
      <c r="G389" s="178"/>
    </row>
    <row r="390" customHeight="1" spans="1:7">
      <c r="A390" s="34">
        <v>385</v>
      </c>
      <c r="B390" s="174" t="s">
        <v>1445</v>
      </c>
      <c r="C390" s="174" t="s">
        <v>21036</v>
      </c>
      <c r="D390" s="175">
        <v>29.59</v>
      </c>
      <c r="E390" s="34">
        <v>4.84</v>
      </c>
      <c r="F390" s="28">
        <v>143.22</v>
      </c>
      <c r="G390" s="178"/>
    </row>
    <row r="391" customHeight="1" spans="1:7">
      <c r="A391" s="34">
        <v>386</v>
      </c>
      <c r="B391" s="174" t="s">
        <v>21078</v>
      </c>
      <c r="C391" s="174" t="s">
        <v>21036</v>
      </c>
      <c r="D391" s="175">
        <v>13.68</v>
      </c>
      <c r="E391" s="34">
        <v>4.84</v>
      </c>
      <c r="F391" s="28">
        <v>66.21</v>
      </c>
      <c r="G391" s="178"/>
    </row>
    <row r="392" customHeight="1" spans="1:7">
      <c r="A392" s="34">
        <v>387</v>
      </c>
      <c r="B392" s="174" t="s">
        <v>21079</v>
      </c>
      <c r="C392" s="174" t="s">
        <v>21036</v>
      </c>
      <c r="D392" s="175">
        <v>7.62</v>
      </c>
      <c r="E392" s="34">
        <v>4.84</v>
      </c>
      <c r="F392" s="28">
        <v>36.88</v>
      </c>
      <c r="G392" s="178"/>
    </row>
    <row r="393" customHeight="1" spans="1:7">
      <c r="A393" s="34">
        <v>388</v>
      </c>
      <c r="B393" s="174" t="s">
        <v>823</v>
      </c>
      <c r="C393" s="174" t="s">
        <v>21036</v>
      </c>
      <c r="D393" s="175">
        <v>13.26</v>
      </c>
      <c r="E393" s="34">
        <v>4.84</v>
      </c>
      <c r="F393" s="28">
        <v>64.18</v>
      </c>
      <c r="G393" s="178"/>
    </row>
    <row r="394" customHeight="1" spans="1:7">
      <c r="A394" s="34">
        <v>389</v>
      </c>
      <c r="B394" s="174" t="s">
        <v>10244</v>
      </c>
      <c r="C394" s="174" t="s">
        <v>21036</v>
      </c>
      <c r="D394" s="175">
        <v>13.15</v>
      </c>
      <c r="E394" s="34">
        <v>4.84</v>
      </c>
      <c r="F394" s="28">
        <v>63.65</v>
      </c>
      <c r="G394" s="178"/>
    </row>
    <row r="395" customHeight="1" spans="1:7">
      <c r="A395" s="34">
        <v>390</v>
      </c>
      <c r="B395" s="174" t="s">
        <v>21080</v>
      </c>
      <c r="C395" s="174" t="s">
        <v>21036</v>
      </c>
      <c r="D395" s="175">
        <v>13.86</v>
      </c>
      <c r="E395" s="34">
        <v>4.84</v>
      </c>
      <c r="F395" s="28">
        <v>67.08</v>
      </c>
      <c r="G395" s="178"/>
    </row>
    <row r="396" customHeight="1" spans="1:7">
      <c r="A396" s="34">
        <v>391</v>
      </c>
      <c r="B396" s="174" t="s">
        <v>21081</v>
      </c>
      <c r="C396" s="174" t="s">
        <v>21036</v>
      </c>
      <c r="D396" s="175">
        <v>10.42</v>
      </c>
      <c r="E396" s="34">
        <v>4.84</v>
      </c>
      <c r="F396" s="28">
        <v>50.43</v>
      </c>
      <c r="G396" s="178"/>
    </row>
    <row r="397" customHeight="1" spans="1:7">
      <c r="A397" s="34">
        <v>392</v>
      </c>
      <c r="B397" s="174" t="s">
        <v>21082</v>
      </c>
      <c r="C397" s="174" t="s">
        <v>21036</v>
      </c>
      <c r="D397" s="175">
        <v>20.88</v>
      </c>
      <c r="E397" s="34">
        <v>4.84</v>
      </c>
      <c r="F397" s="28">
        <v>101.06</v>
      </c>
      <c r="G397" s="178"/>
    </row>
    <row r="398" customHeight="1" spans="1:7">
      <c r="A398" s="34">
        <v>393</v>
      </c>
      <c r="B398" s="174" t="s">
        <v>21083</v>
      </c>
      <c r="C398" s="174" t="s">
        <v>21036</v>
      </c>
      <c r="D398" s="175">
        <v>23.9</v>
      </c>
      <c r="E398" s="34">
        <v>4.84</v>
      </c>
      <c r="F398" s="28">
        <v>115.68</v>
      </c>
      <c r="G398" s="178"/>
    </row>
    <row r="399" customHeight="1" spans="1:7">
      <c r="A399" s="34">
        <v>394</v>
      </c>
      <c r="B399" s="174" t="s">
        <v>21084</v>
      </c>
      <c r="C399" s="174" t="s">
        <v>21036</v>
      </c>
      <c r="D399" s="175">
        <v>22</v>
      </c>
      <c r="E399" s="34">
        <v>4.84</v>
      </c>
      <c r="F399" s="28">
        <v>106.48</v>
      </c>
      <c r="G399" s="178"/>
    </row>
    <row r="400" customHeight="1" spans="1:7">
      <c r="A400" s="34">
        <v>395</v>
      </c>
      <c r="B400" s="174" t="s">
        <v>21085</v>
      </c>
      <c r="C400" s="174" t="s">
        <v>21036</v>
      </c>
      <c r="D400" s="175">
        <v>17.36</v>
      </c>
      <c r="E400" s="34">
        <v>4.84</v>
      </c>
      <c r="F400" s="28">
        <v>84.02</v>
      </c>
      <c r="G400" s="178"/>
    </row>
    <row r="401" customHeight="1" spans="1:7">
      <c r="A401" s="34">
        <v>396</v>
      </c>
      <c r="B401" s="174" t="s">
        <v>1000</v>
      </c>
      <c r="C401" s="174" t="s">
        <v>21036</v>
      </c>
      <c r="D401" s="175">
        <v>15.9</v>
      </c>
      <c r="E401" s="34">
        <v>4.84</v>
      </c>
      <c r="F401" s="28">
        <v>76.96</v>
      </c>
      <c r="G401" s="178"/>
    </row>
    <row r="402" customHeight="1" spans="1:7">
      <c r="A402" s="34">
        <v>397</v>
      </c>
      <c r="B402" s="174" t="s">
        <v>21086</v>
      </c>
      <c r="C402" s="174" t="s">
        <v>21036</v>
      </c>
      <c r="D402" s="175">
        <v>16.96</v>
      </c>
      <c r="E402" s="34">
        <v>4.84</v>
      </c>
      <c r="F402" s="28">
        <v>82.09</v>
      </c>
      <c r="G402" s="178"/>
    </row>
    <row r="403" customHeight="1" spans="1:7">
      <c r="A403" s="34">
        <v>398</v>
      </c>
      <c r="B403" s="174" t="s">
        <v>21087</v>
      </c>
      <c r="C403" s="174" t="s">
        <v>21036</v>
      </c>
      <c r="D403" s="175">
        <v>30.47</v>
      </c>
      <c r="E403" s="34">
        <v>4.84</v>
      </c>
      <c r="F403" s="28">
        <v>147.47</v>
      </c>
      <c r="G403" s="178"/>
    </row>
    <row r="404" customHeight="1" spans="1:7">
      <c r="A404" s="34">
        <v>399</v>
      </c>
      <c r="B404" s="174" t="s">
        <v>21088</v>
      </c>
      <c r="C404" s="174" t="s">
        <v>21036</v>
      </c>
      <c r="D404" s="175">
        <v>17.05</v>
      </c>
      <c r="E404" s="34">
        <v>4.84</v>
      </c>
      <c r="F404" s="28">
        <v>82.52</v>
      </c>
      <c r="G404" s="178"/>
    </row>
    <row r="405" customHeight="1" spans="1:7">
      <c r="A405" s="34">
        <v>400</v>
      </c>
      <c r="B405" s="174" t="s">
        <v>21089</v>
      </c>
      <c r="C405" s="174" t="s">
        <v>21036</v>
      </c>
      <c r="D405" s="175">
        <v>8.72</v>
      </c>
      <c r="E405" s="34">
        <v>4.84</v>
      </c>
      <c r="F405" s="28">
        <v>42.2</v>
      </c>
      <c r="G405" s="178"/>
    </row>
    <row r="406" customHeight="1" spans="1:7">
      <c r="A406" s="34">
        <v>401</v>
      </c>
      <c r="B406" s="174" t="s">
        <v>21090</v>
      </c>
      <c r="C406" s="174" t="s">
        <v>21036</v>
      </c>
      <c r="D406" s="175">
        <v>31.09</v>
      </c>
      <c r="E406" s="34">
        <v>4.84</v>
      </c>
      <c r="F406" s="28">
        <v>150.48</v>
      </c>
      <c r="G406" s="178"/>
    </row>
    <row r="407" customHeight="1" spans="1:7">
      <c r="A407" s="34">
        <v>402</v>
      </c>
      <c r="B407" s="174" t="s">
        <v>21091</v>
      </c>
      <c r="C407" s="174" t="s">
        <v>21036</v>
      </c>
      <c r="D407" s="175">
        <v>11.48</v>
      </c>
      <c r="E407" s="34">
        <v>4.84</v>
      </c>
      <c r="F407" s="28">
        <v>55.56</v>
      </c>
      <c r="G407" s="178"/>
    </row>
    <row r="408" customHeight="1" spans="1:7">
      <c r="A408" s="34">
        <v>403</v>
      </c>
      <c r="B408" s="34" t="s">
        <v>21092</v>
      </c>
      <c r="C408" s="174" t="s">
        <v>21036</v>
      </c>
      <c r="D408" s="35">
        <v>36.37</v>
      </c>
      <c r="E408" s="34">
        <v>4.84</v>
      </c>
      <c r="F408" s="28">
        <v>176.03</v>
      </c>
      <c r="G408" s="178"/>
    </row>
    <row r="409" customHeight="1" spans="1:7">
      <c r="A409" s="34">
        <v>404</v>
      </c>
      <c r="B409" s="34" t="s">
        <v>21093</v>
      </c>
      <c r="C409" s="174" t="s">
        <v>21036</v>
      </c>
      <c r="D409" s="35">
        <v>40.9</v>
      </c>
      <c r="E409" s="34">
        <v>4.84</v>
      </c>
      <c r="F409" s="28">
        <v>197.96</v>
      </c>
      <c r="G409" s="178"/>
    </row>
    <row r="410" customHeight="1" spans="1:7">
      <c r="A410" s="34">
        <v>405</v>
      </c>
      <c r="B410" s="34" t="s">
        <v>21094</v>
      </c>
      <c r="C410" s="174" t="s">
        <v>21036</v>
      </c>
      <c r="D410" s="35">
        <v>4.44</v>
      </c>
      <c r="E410" s="34">
        <v>4.84</v>
      </c>
      <c r="F410" s="28">
        <v>21.49</v>
      </c>
      <c r="G410" s="178"/>
    </row>
    <row r="411" customHeight="1" spans="1:7">
      <c r="A411" s="34">
        <v>406</v>
      </c>
      <c r="B411" s="34" t="s">
        <v>21095</v>
      </c>
      <c r="C411" s="174" t="s">
        <v>21036</v>
      </c>
      <c r="D411" s="35">
        <v>5.72</v>
      </c>
      <c r="E411" s="34">
        <v>4.84</v>
      </c>
      <c r="F411" s="28">
        <v>27.68</v>
      </c>
      <c r="G411" s="178"/>
    </row>
    <row r="412" customHeight="1" spans="1:7">
      <c r="A412" s="34">
        <v>407</v>
      </c>
      <c r="B412" s="34" t="s">
        <v>21096</v>
      </c>
      <c r="C412" s="174" t="s">
        <v>21036</v>
      </c>
      <c r="D412" s="35">
        <v>108.18</v>
      </c>
      <c r="E412" s="34">
        <v>4.84</v>
      </c>
      <c r="F412" s="28">
        <v>523.59</v>
      </c>
      <c r="G412" s="178"/>
    </row>
    <row r="413" customHeight="1" spans="1:7">
      <c r="A413" s="34">
        <v>408</v>
      </c>
      <c r="B413" s="34" t="s">
        <v>21097</v>
      </c>
      <c r="C413" s="174" t="s">
        <v>21036</v>
      </c>
      <c r="D413" s="35">
        <v>37.4</v>
      </c>
      <c r="E413" s="34">
        <v>4.84</v>
      </c>
      <c r="F413" s="28">
        <v>181.02</v>
      </c>
      <c r="G413" s="178"/>
    </row>
    <row r="414" customHeight="1" spans="1:7">
      <c r="A414" s="34">
        <v>409</v>
      </c>
      <c r="B414" s="34" t="s">
        <v>21098</v>
      </c>
      <c r="C414" s="174" t="s">
        <v>21036</v>
      </c>
      <c r="D414" s="35">
        <v>12.41</v>
      </c>
      <c r="E414" s="34">
        <v>4.84</v>
      </c>
      <c r="F414" s="28">
        <v>60.06</v>
      </c>
      <c r="G414" s="178"/>
    </row>
    <row r="415" customHeight="1" spans="1:7">
      <c r="A415" s="34">
        <v>410</v>
      </c>
      <c r="B415" s="34" t="s">
        <v>6361</v>
      </c>
      <c r="C415" s="174" t="s">
        <v>21036</v>
      </c>
      <c r="D415" s="35">
        <v>8.62</v>
      </c>
      <c r="E415" s="34">
        <v>4.84</v>
      </c>
      <c r="F415" s="28">
        <v>41.72</v>
      </c>
      <c r="G415" s="178"/>
    </row>
    <row r="416" customHeight="1" spans="1:7">
      <c r="A416" s="34">
        <v>411</v>
      </c>
      <c r="B416" s="34" t="s">
        <v>21099</v>
      </c>
      <c r="C416" s="174" t="s">
        <v>21036</v>
      </c>
      <c r="D416" s="35">
        <v>58.9</v>
      </c>
      <c r="E416" s="34">
        <v>4.84</v>
      </c>
      <c r="F416" s="28">
        <v>285.08</v>
      </c>
      <c r="G416" s="178"/>
    </row>
    <row r="417" customHeight="1" spans="1:7">
      <c r="A417" s="34">
        <v>412</v>
      </c>
      <c r="B417" s="34" t="s">
        <v>21100</v>
      </c>
      <c r="C417" s="174" t="s">
        <v>21036</v>
      </c>
      <c r="D417" s="35">
        <v>12.99</v>
      </c>
      <c r="E417" s="34">
        <v>4.84</v>
      </c>
      <c r="F417" s="28">
        <v>62.87</v>
      </c>
      <c r="G417" s="178"/>
    </row>
    <row r="418" customHeight="1" spans="1:7">
      <c r="A418" s="34">
        <v>413</v>
      </c>
      <c r="B418" s="34" t="s">
        <v>10358</v>
      </c>
      <c r="C418" s="174" t="s">
        <v>21036</v>
      </c>
      <c r="D418" s="35">
        <v>11.06</v>
      </c>
      <c r="E418" s="34">
        <v>4.84</v>
      </c>
      <c r="F418" s="28">
        <v>53.53</v>
      </c>
      <c r="G418" s="178"/>
    </row>
    <row r="419" customHeight="1" spans="1:7">
      <c r="A419" s="34">
        <v>414</v>
      </c>
      <c r="B419" s="34" t="s">
        <v>15060</v>
      </c>
      <c r="C419" s="174" t="s">
        <v>21036</v>
      </c>
      <c r="D419" s="35">
        <v>19.32</v>
      </c>
      <c r="E419" s="34">
        <v>4.84</v>
      </c>
      <c r="F419" s="28">
        <v>93.51</v>
      </c>
      <c r="G419" s="178"/>
    </row>
    <row r="420" customHeight="1" spans="1:7">
      <c r="A420" s="34">
        <v>415</v>
      </c>
      <c r="B420" s="34" t="s">
        <v>21101</v>
      </c>
      <c r="C420" s="174" t="s">
        <v>21036</v>
      </c>
      <c r="D420" s="35">
        <v>13.33</v>
      </c>
      <c r="E420" s="34">
        <v>4.84</v>
      </c>
      <c r="F420" s="28">
        <v>64.52</v>
      </c>
      <c r="G420" s="178"/>
    </row>
    <row r="421" customHeight="1" spans="1:7">
      <c r="A421" s="34">
        <v>416</v>
      </c>
      <c r="B421" s="34" t="s">
        <v>21102</v>
      </c>
      <c r="C421" s="174" t="s">
        <v>21036</v>
      </c>
      <c r="D421" s="35">
        <v>11.58</v>
      </c>
      <c r="E421" s="34">
        <v>4.84</v>
      </c>
      <c r="F421" s="28">
        <v>56.05</v>
      </c>
      <c r="G421" s="178"/>
    </row>
    <row r="422" customHeight="1" spans="1:7">
      <c r="A422" s="34">
        <v>417</v>
      </c>
      <c r="B422" s="34" t="s">
        <v>21103</v>
      </c>
      <c r="C422" s="174" t="s">
        <v>21036</v>
      </c>
      <c r="D422" s="35">
        <v>10.74</v>
      </c>
      <c r="E422" s="34">
        <v>4.84</v>
      </c>
      <c r="F422" s="28">
        <v>51.98</v>
      </c>
      <c r="G422" s="178"/>
    </row>
    <row r="423" customHeight="1" spans="1:7">
      <c r="A423" s="34">
        <v>418</v>
      </c>
      <c r="B423" s="34" t="s">
        <v>21104</v>
      </c>
      <c r="C423" s="174" t="s">
        <v>21036</v>
      </c>
      <c r="D423" s="35">
        <v>19.14</v>
      </c>
      <c r="E423" s="34">
        <v>4.84</v>
      </c>
      <c r="F423" s="28">
        <v>92.64</v>
      </c>
      <c r="G423" s="178"/>
    </row>
    <row r="424" customHeight="1" spans="1:7">
      <c r="A424" s="34">
        <v>419</v>
      </c>
      <c r="B424" s="34" t="s">
        <v>1762</v>
      </c>
      <c r="C424" s="174" t="s">
        <v>21036</v>
      </c>
      <c r="D424" s="35">
        <v>30.21</v>
      </c>
      <c r="E424" s="34">
        <v>4.84</v>
      </c>
      <c r="F424" s="28">
        <v>146.22</v>
      </c>
      <c r="G424" s="178"/>
    </row>
    <row r="425" customHeight="1" spans="1:7">
      <c r="A425" s="34">
        <v>420</v>
      </c>
      <c r="B425" s="34" t="s">
        <v>21105</v>
      </c>
      <c r="C425" s="174" t="s">
        <v>21036</v>
      </c>
      <c r="D425" s="35">
        <v>5.97</v>
      </c>
      <c r="E425" s="34">
        <v>4.84</v>
      </c>
      <c r="F425" s="28">
        <v>28.89</v>
      </c>
      <c r="G425" s="178"/>
    </row>
    <row r="426" customHeight="1" spans="1:7">
      <c r="A426" s="34">
        <v>421</v>
      </c>
      <c r="B426" s="34" t="s">
        <v>21106</v>
      </c>
      <c r="C426" s="174" t="s">
        <v>21036</v>
      </c>
      <c r="D426" s="35">
        <v>8.86</v>
      </c>
      <c r="E426" s="34">
        <v>4.84</v>
      </c>
      <c r="F426" s="28">
        <v>42.88</v>
      </c>
      <c r="G426" s="178"/>
    </row>
    <row r="427" customHeight="1" spans="1:7">
      <c r="A427" s="34">
        <v>422</v>
      </c>
      <c r="B427" s="179" t="s">
        <v>21107</v>
      </c>
      <c r="C427" s="174" t="s">
        <v>21036</v>
      </c>
      <c r="D427" s="28">
        <v>5.14</v>
      </c>
      <c r="E427" s="34">
        <v>4.84</v>
      </c>
      <c r="F427" s="28">
        <v>24.88</v>
      </c>
      <c r="G427" s="178"/>
    </row>
    <row r="428" customHeight="1" spans="1:7">
      <c r="A428" s="34">
        <v>423</v>
      </c>
      <c r="B428" s="179" t="s">
        <v>21108</v>
      </c>
      <c r="C428" s="174" t="s">
        <v>21036</v>
      </c>
      <c r="D428" s="180">
        <v>5.4</v>
      </c>
      <c r="E428" s="34">
        <v>4.84</v>
      </c>
      <c r="F428" s="28">
        <v>26.14</v>
      </c>
      <c r="G428" s="178"/>
    </row>
    <row r="429" customHeight="1" spans="1:7">
      <c r="A429" s="34">
        <v>424</v>
      </c>
      <c r="B429" s="174" t="s">
        <v>3537</v>
      </c>
      <c r="C429" s="174" t="s">
        <v>21036</v>
      </c>
      <c r="D429" s="175">
        <v>25.08</v>
      </c>
      <c r="E429" s="34">
        <v>4.84</v>
      </c>
      <c r="F429" s="28">
        <v>121.39</v>
      </c>
      <c r="G429" s="178"/>
    </row>
    <row r="430" customHeight="1" spans="1:7">
      <c r="A430" s="34">
        <v>425</v>
      </c>
      <c r="B430" s="174" t="s">
        <v>3319</v>
      </c>
      <c r="C430" s="174" t="s">
        <v>21036</v>
      </c>
      <c r="D430" s="175">
        <v>7.49</v>
      </c>
      <c r="E430" s="34">
        <v>4.84</v>
      </c>
      <c r="F430" s="28">
        <v>36.25</v>
      </c>
      <c r="G430" s="178"/>
    </row>
    <row r="431" customHeight="1" spans="1:7">
      <c r="A431" s="34">
        <v>426</v>
      </c>
      <c r="B431" s="174" t="s">
        <v>21109</v>
      </c>
      <c r="C431" s="174" t="s">
        <v>21036</v>
      </c>
      <c r="D431" s="175">
        <v>14.86</v>
      </c>
      <c r="E431" s="34">
        <v>4.84</v>
      </c>
      <c r="F431" s="28">
        <v>71.92</v>
      </c>
      <c r="G431" s="178"/>
    </row>
    <row r="432" customHeight="1" spans="1:7">
      <c r="A432" s="34">
        <v>427</v>
      </c>
      <c r="B432" s="21" t="s">
        <v>21110</v>
      </c>
      <c r="C432" s="174" t="s">
        <v>21036</v>
      </c>
      <c r="D432" s="82">
        <v>13.56</v>
      </c>
      <c r="E432" s="34">
        <v>4.84</v>
      </c>
      <c r="F432" s="28">
        <v>65.63</v>
      </c>
      <c r="G432" s="178"/>
    </row>
    <row r="433" customHeight="1" spans="1:7">
      <c r="A433" s="34">
        <v>428</v>
      </c>
      <c r="B433" s="174" t="s">
        <v>21111</v>
      </c>
      <c r="C433" s="174" t="s">
        <v>21036</v>
      </c>
      <c r="D433" s="175">
        <v>8.61</v>
      </c>
      <c r="E433" s="34">
        <v>4.84</v>
      </c>
      <c r="F433" s="28">
        <v>41.67</v>
      </c>
      <c r="G433" s="178"/>
    </row>
    <row r="434" customHeight="1" spans="1:7">
      <c r="A434" s="34">
        <v>429</v>
      </c>
      <c r="B434" s="174" t="s">
        <v>4173</v>
      </c>
      <c r="C434" s="174" t="s">
        <v>21036</v>
      </c>
      <c r="D434" s="175">
        <v>5.47</v>
      </c>
      <c r="E434" s="34">
        <v>4.84</v>
      </c>
      <c r="F434" s="28">
        <v>26.47</v>
      </c>
      <c r="G434" s="178"/>
    </row>
    <row r="435" customHeight="1" spans="1:7">
      <c r="A435" s="34">
        <v>430</v>
      </c>
      <c r="B435" s="174" t="s">
        <v>21112</v>
      </c>
      <c r="C435" s="174" t="s">
        <v>21036</v>
      </c>
      <c r="D435" s="175">
        <v>26.1</v>
      </c>
      <c r="E435" s="34">
        <v>4.84</v>
      </c>
      <c r="F435" s="28">
        <v>126.32</v>
      </c>
      <c r="G435" s="178"/>
    </row>
    <row r="436" customHeight="1" spans="1:7">
      <c r="A436" s="34">
        <v>431</v>
      </c>
      <c r="B436" s="174" t="s">
        <v>2822</v>
      </c>
      <c r="C436" s="174" t="s">
        <v>21036</v>
      </c>
      <c r="D436" s="175">
        <v>14.75</v>
      </c>
      <c r="E436" s="34">
        <v>4.84</v>
      </c>
      <c r="F436" s="28">
        <v>71.39</v>
      </c>
      <c r="G436" s="178"/>
    </row>
    <row r="437" customHeight="1" spans="1:7">
      <c r="A437" s="34">
        <v>432</v>
      </c>
      <c r="B437" s="174" t="s">
        <v>16610</v>
      </c>
      <c r="C437" s="174" t="s">
        <v>21036</v>
      </c>
      <c r="D437" s="175">
        <v>4.63</v>
      </c>
      <c r="E437" s="34">
        <v>4.84</v>
      </c>
      <c r="F437" s="28">
        <v>22.41</v>
      </c>
      <c r="G437" s="178"/>
    </row>
    <row r="438" customHeight="1" spans="1:7">
      <c r="A438" s="34">
        <v>433</v>
      </c>
      <c r="B438" s="174" t="s">
        <v>21113</v>
      </c>
      <c r="C438" s="174" t="s">
        <v>21036</v>
      </c>
      <c r="D438" s="175">
        <v>25.16</v>
      </c>
      <c r="E438" s="34">
        <v>4.84</v>
      </c>
      <c r="F438" s="28">
        <v>121.77</v>
      </c>
      <c r="G438" s="178"/>
    </row>
    <row r="439" customHeight="1" spans="1:7">
      <c r="A439" s="34">
        <v>434</v>
      </c>
      <c r="B439" s="174" t="s">
        <v>21114</v>
      </c>
      <c r="C439" s="174" t="s">
        <v>21036</v>
      </c>
      <c r="D439" s="175">
        <v>7.56</v>
      </c>
      <c r="E439" s="34">
        <v>4.84</v>
      </c>
      <c r="F439" s="28">
        <v>36.59</v>
      </c>
      <c r="G439" s="178"/>
    </row>
    <row r="440" customHeight="1" spans="1:7">
      <c r="A440" s="34">
        <v>435</v>
      </c>
      <c r="B440" s="174" t="s">
        <v>9250</v>
      </c>
      <c r="C440" s="174" t="s">
        <v>21036</v>
      </c>
      <c r="D440" s="175">
        <v>9.38</v>
      </c>
      <c r="E440" s="34">
        <v>4.84</v>
      </c>
      <c r="F440" s="28">
        <v>45.4</v>
      </c>
      <c r="G440" s="178"/>
    </row>
    <row r="441" customHeight="1" spans="1:7">
      <c r="A441" s="34">
        <v>436</v>
      </c>
      <c r="B441" s="174" t="s">
        <v>21115</v>
      </c>
      <c r="C441" s="174" t="s">
        <v>21036</v>
      </c>
      <c r="D441" s="175">
        <v>18.89</v>
      </c>
      <c r="E441" s="34">
        <v>4.84</v>
      </c>
      <c r="F441" s="28">
        <v>91.43</v>
      </c>
      <c r="G441" s="178"/>
    </row>
    <row r="442" customHeight="1" spans="1:7">
      <c r="A442" s="34">
        <v>437</v>
      </c>
      <c r="B442" s="174" t="s">
        <v>11030</v>
      </c>
      <c r="C442" s="174" t="s">
        <v>21036</v>
      </c>
      <c r="D442" s="175">
        <v>13.11</v>
      </c>
      <c r="E442" s="34">
        <v>4.84</v>
      </c>
      <c r="F442" s="28">
        <v>63.45</v>
      </c>
      <c r="G442" s="178"/>
    </row>
    <row r="443" customHeight="1" spans="1:7">
      <c r="A443" s="34">
        <v>438</v>
      </c>
      <c r="B443" s="174" t="s">
        <v>874</v>
      </c>
      <c r="C443" s="174" t="s">
        <v>21036</v>
      </c>
      <c r="D443" s="175">
        <v>13.21</v>
      </c>
      <c r="E443" s="34">
        <v>4.84</v>
      </c>
      <c r="F443" s="28">
        <v>63.94</v>
      </c>
      <c r="G443" s="178"/>
    </row>
    <row r="444" customHeight="1" spans="1:7">
      <c r="A444" s="34">
        <v>439</v>
      </c>
      <c r="B444" s="174" t="s">
        <v>839</v>
      </c>
      <c r="C444" s="174" t="s">
        <v>21036</v>
      </c>
      <c r="D444" s="175">
        <v>11.02</v>
      </c>
      <c r="E444" s="34">
        <v>4.84</v>
      </c>
      <c r="F444" s="28">
        <v>53.34</v>
      </c>
      <c r="G444" s="178"/>
    </row>
    <row r="445" customHeight="1" spans="1:7">
      <c r="A445" s="34">
        <v>440</v>
      </c>
      <c r="B445" s="174" t="s">
        <v>6346</v>
      </c>
      <c r="C445" s="174" t="s">
        <v>21036</v>
      </c>
      <c r="D445" s="175">
        <v>23.54</v>
      </c>
      <c r="E445" s="34">
        <v>4.84</v>
      </c>
      <c r="F445" s="28">
        <v>113.93</v>
      </c>
      <c r="G445" s="178"/>
    </row>
    <row r="446" customHeight="1" spans="1:7">
      <c r="A446" s="34">
        <v>441</v>
      </c>
      <c r="B446" s="174" t="s">
        <v>21116</v>
      </c>
      <c r="C446" s="174" t="s">
        <v>21036</v>
      </c>
      <c r="D446" s="175">
        <v>17.91</v>
      </c>
      <c r="E446" s="34">
        <v>4.84</v>
      </c>
      <c r="F446" s="28">
        <v>86.68</v>
      </c>
      <c r="G446" s="178"/>
    </row>
    <row r="447" customHeight="1" spans="1:7">
      <c r="A447" s="34">
        <v>442</v>
      </c>
      <c r="B447" s="174" t="s">
        <v>786</v>
      </c>
      <c r="C447" s="174" t="s">
        <v>21036</v>
      </c>
      <c r="D447" s="175">
        <v>15.76</v>
      </c>
      <c r="E447" s="34">
        <v>4.84</v>
      </c>
      <c r="F447" s="28">
        <v>76.28</v>
      </c>
      <c r="G447" s="178"/>
    </row>
    <row r="448" customHeight="1" spans="1:7">
      <c r="A448" s="34">
        <v>443</v>
      </c>
      <c r="B448" s="174" t="s">
        <v>3375</v>
      </c>
      <c r="C448" s="174" t="s">
        <v>21036</v>
      </c>
      <c r="D448" s="175">
        <v>23.29</v>
      </c>
      <c r="E448" s="34">
        <v>4.84</v>
      </c>
      <c r="F448" s="28">
        <v>112.72</v>
      </c>
      <c r="G448" s="178"/>
    </row>
    <row r="449" customHeight="1" spans="1:7">
      <c r="A449" s="34">
        <v>444</v>
      </c>
      <c r="B449" s="174" t="s">
        <v>957</v>
      </c>
      <c r="C449" s="174" t="s">
        <v>21036</v>
      </c>
      <c r="D449" s="175">
        <v>12.76</v>
      </c>
      <c r="E449" s="34">
        <v>4.84</v>
      </c>
      <c r="F449" s="28">
        <v>61.76</v>
      </c>
      <c r="G449" s="178"/>
    </row>
    <row r="450" customHeight="1" spans="1:7">
      <c r="A450" s="34">
        <v>445</v>
      </c>
      <c r="B450" s="174" t="s">
        <v>9552</v>
      </c>
      <c r="C450" s="174" t="s">
        <v>21036</v>
      </c>
      <c r="D450" s="175">
        <v>11.41</v>
      </c>
      <c r="E450" s="34">
        <v>4.84</v>
      </c>
      <c r="F450" s="28">
        <v>55.22</v>
      </c>
      <c r="G450" s="178"/>
    </row>
    <row r="451" customHeight="1" spans="1:7">
      <c r="A451" s="34">
        <v>446</v>
      </c>
      <c r="B451" s="176" t="s">
        <v>21117</v>
      </c>
      <c r="C451" s="174" t="s">
        <v>21036</v>
      </c>
      <c r="D451" s="175">
        <v>22.74</v>
      </c>
      <c r="E451" s="34">
        <v>4.84</v>
      </c>
      <c r="F451" s="28">
        <v>110.06</v>
      </c>
      <c r="G451" s="178"/>
    </row>
    <row r="452" customHeight="1" spans="1:7">
      <c r="A452" s="34">
        <v>447</v>
      </c>
      <c r="B452" s="174" t="s">
        <v>21118</v>
      </c>
      <c r="C452" s="174" t="s">
        <v>21036</v>
      </c>
      <c r="D452" s="175">
        <v>12.38</v>
      </c>
      <c r="E452" s="34">
        <v>4.84</v>
      </c>
      <c r="F452" s="28">
        <v>59.92</v>
      </c>
      <c r="G452" s="178"/>
    </row>
    <row r="453" customHeight="1" spans="1:7">
      <c r="A453" s="34">
        <v>448</v>
      </c>
      <c r="B453" s="174" t="s">
        <v>14641</v>
      </c>
      <c r="C453" s="174" t="s">
        <v>21036</v>
      </c>
      <c r="D453" s="175">
        <v>16.79</v>
      </c>
      <c r="E453" s="34">
        <v>4.84</v>
      </c>
      <c r="F453" s="28">
        <v>81.26</v>
      </c>
      <c r="G453" s="178"/>
    </row>
    <row r="454" customHeight="1" spans="1:7">
      <c r="A454" s="34">
        <v>449</v>
      </c>
      <c r="B454" s="174" t="s">
        <v>3224</v>
      </c>
      <c r="C454" s="174" t="s">
        <v>21036</v>
      </c>
      <c r="D454" s="175">
        <v>9.78</v>
      </c>
      <c r="E454" s="34">
        <v>4.84</v>
      </c>
      <c r="F454" s="28">
        <v>47.34</v>
      </c>
      <c r="G454" s="178"/>
    </row>
    <row r="455" customHeight="1" spans="1:7">
      <c r="A455" s="34">
        <v>450</v>
      </c>
      <c r="B455" s="174" t="s">
        <v>21119</v>
      </c>
      <c r="C455" s="174" t="s">
        <v>21036</v>
      </c>
      <c r="D455" s="175">
        <v>17.16</v>
      </c>
      <c r="E455" s="34">
        <v>4.84</v>
      </c>
      <c r="F455" s="28">
        <v>83.05</v>
      </c>
      <c r="G455" s="178"/>
    </row>
    <row r="456" customHeight="1" spans="1:7">
      <c r="A456" s="34">
        <v>451</v>
      </c>
      <c r="B456" s="174" t="s">
        <v>21120</v>
      </c>
      <c r="C456" s="174" t="s">
        <v>21036</v>
      </c>
      <c r="D456" s="175">
        <v>7.02</v>
      </c>
      <c r="E456" s="34">
        <v>4.84</v>
      </c>
      <c r="F456" s="28">
        <v>33.98</v>
      </c>
      <c r="G456" s="178"/>
    </row>
    <row r="457" customHeight="1" spans="1:7">
      <c r="A457" s="34">
        <v>452</v>
      </c>
      <c r="B457" s="174" t="s">
        <v>3256</v>
      </c>
      <c r="C457" s="174" t="s">
        <v>21036</v>
      </c>
      <c r="D457" s="175">
        <v>29.87</v>
      </c>
      <c r="E457" s="34">
        <v>4.84</v>
      </c>
      <c r="F457" s="28">
        <v>144.57</v>
      </c>
      <c r="G457" s="178"/>
    </row>
    <row r="458" customHeight="1" spans="1:7">
      <c r="A458" s="34">
        <v>453</v>
      </c>
      <c r="B458" s="176" t="s">
        <v>21121</v>
      </c>
      <c r="C458" s="174" t="s">
        <v>21036</v>
      </c>
      <c r="D458" s="177">
        <v>6.87</v>
      </c>
      <c r="E458" s="34">
        <v>4.84</v>
      </c>
      <c r="F458" s="28">
        <v>33.25</v>
      </c>
      <c r="G458" s="178"/>
    </row>
    <row r="459" customHeight="1" spans="1:7">
      <c r="A459" s="34">
        <v>454</v>
      </c>
      <c r="B459" s="174" t="s">
        <v>21122</v>
      </c>
      <c r="C459" s="174" t="s">
        <v>21036</v>
      </c>
      <c r="D459" s="175">
        <v>5.24</v>
      </c>
      <c r="E459" s="34">
        <v>4.84</v>
      </c>
      <c r="F459" s="28">
        <v>25.36</v>
      </c>
      <c r="G459" s="178"/>
    </row>
    <row r="460" customHeight="1" spans="1:7">
      <c r="A460" s="34">
        <v>455</v>
      </c>
      <c r="B460" s="174" t="s">
        <v>15866</v>
      </c>
      <c r="C460" s="174" t="s">
        <v>21036</v>
      </c>
      <c r="D460" s="175">
        <v>10.24</v>
      </c>
      <c r="E460" s="34">
        <v>4.84</v>
      </c>
      <c r="F460" s="28">
        <v>49.56</v>
      </c>
      <c r="G460" s="178"/>
    </row>
    <row r="461" customHeight="1" spans="1:7">
      <c r="A461" s="34">
        <v>456</v>
      </c>
      <c r="B461" s="174" t="s">
        <v>3305</v>
      </c>
      <c r="C461" s="174" t="s">
        <v>21036</v>
      </c>
      <c r="D461" s="175">
        <v>22.57</v>
      </c>
      <c r="E461" s="34">
        <v>4.84</v>
      </c>
      <c r="F461" s="28">
        <v>109.24</v>
      </c>
      <c r="G461" s="178"/>
    </row>
    <row r="462" customHeight="1" spans="1:7">
      <c r="A462" s="34">
        <v>457</v>
      </c>
      <c r="B462" s="174" t="s">
        <v>21123</v>
      </c>
      <c r="C462" s="174" t="s">
        <v>21036</v>
      </c>
      <c r="D462" s="175">
        <v>11.85</v>
      </c>
      <c r="E462" s="34">
        <v>4.84</v>
      </c>
      <c r="F462" s="28">
        <v>57.35</v>
      </c>
      <c r="G462" s="178"/>
    </row>
    <row r="463" customHeight="1" spans="1:7">
      <c r="A463" s="34">
        <v>458</v>
      </c>
      <c r="B463" s="174" t="s">
        <v>3346</v>
      </c>
      <c r="C463" s="174" t="s">
        <v>21036</v>
      </c>
      <c r="D463" s="175">
        <v>21.21</v>
      </c>
      <c r="E463" s="34">
        <v>4.84</v>
      </c>
      <c r="F463" s="28">
        <v>102.66</v>
      </c>
      <c r="G463" s="178"/>
    </row>
    <row r="464" customHeight="1" spans="1:7">
      <c r="A464" s="34">
        <v>459</v>
      </c>
      <c r="B464" s="174" t="s">
        <v>21124</v>
      </c>
      <c r="C464" s="174" t="s">
        <v>21036</v>
      </c>
      <c r="D464" s="175">
        <v>25.77</v>
      </c>
      <c r="E464" s="34">
        <v>4.84</v>
      </c>
      <c r="F464" s="28">
        <v>124.73</v>
      </c>
      <c r="G464" s="178"/>
    </row>
    <row r="465" customHeight="1" spans="1:7">
      <c r="A465" s="34">
        <v>460</v>
      </c>
      <c r="B465" s="174" t="s">
        <v>13896</v>
      </c>
      <c r="C465" s="174" t="s">
        <v>21036</v>
      </c>
      <c r="D465" s="175">
        <v>9.82</v>
      </c>
      <c r="E465" s="34">
        <v>4.84</v>
      </c>
      <c r="F465" s="28">
        <v>47.53</v>
      </c>
      <c r="G465" s="178"/>
    </row>
    <row r="466" customHeight="1" spans="1:7">
      <c r="A466" s="34">
        <v>461</v>
      </c>
      <c r="B466" s="174" t="s">
        <v>12363</v>
      </c>
      <c r="C466" s="174" t="s">
        <v>21036</v>
      </c>
      <c r="D466" s="175">
        <v>8.61</v>
      </c>
      <c r="E466" s="34">
        <v>4.84</v>
      </c>
      <c r="F466" s="28">
        <v>41.67</v>
      </c>
      <c r="G466" s="178"/>
    </row>
    <row r="467" customHeight="1" spans="1:7">
      <c r="A467" s="34">
        <v>462</v>
      </c>
      <c r="B467" s="174" t="s">
        <v>4009</v>
      </c>
      <c r="C467" s="174" t="s">
        <v>21036</v>
      </c>
      <c r="D467" s="175">
        <v>16.56</v>
      </c>
      <c r="E467" s="34">
        <v>4.84</v>
      </c>
      <c r="F467" s="28">
        <v>80.15</v>
      </c>
      <c r="G467" s="178"/>
    </row>
    <row r="468" customHeight="1" spans="1:7">
      <c r="A468" s="34">
        <v>463</v>
      </c>
      <c r="B468" s="174" t="s">
        <v>21125</v>
      </c>
      <c r="C468" s="174" t="s">
        <v>21036</v>
      </c>
      <c r="D468" s="175">
        <v>21.81</v>
      </c>
      <c r="E468" s="34">
        <v>4.84</v>
      </c>
      <c r="F468" s="28">
        <v>105.56</v>
      </c>
      <c r="G468" s="178"/>
    </row>
    <row r="469" customHeight="1" spans="1:7">
      <c r="A469" s="34">
        <v>464</v>
      </c>
      <c r="B469" s="174" t="s">
        <v>20202</v>
      </c>
      <c r="C469" s="174" t="s">
        <v>21036</v>
      </c>
      <c r="D469" s="175">
        <v>23.63</v>
      </c>
      <c r="E469" s="34">
        <v>4.84</v>
      </c>
      <c r="F469" s="28">
        <v>114.37</v>
      </c>
      <c r="G469" s="178"/>
    </row>
    <row r="470" customHeight="1" spans="1:7">
      <c r="A470" s="34">
        <v>465</v>
      </c>
      <c r="B470" s="34" t="s">
        <v>4154</v>
      </c>
      <c r="C470" s="174" t="s">
        <v>21036</v>
      </c>
      <c r="D470" s="35">
        <v>9.1</v>
      </c>
      <c r="E470" s="34">
        <v>4.84</v>
      </c>
      <c r="F470" s="28">
        <v>44.04</v>
      </c>
      <c r="G470" s="178"/>
    </row>
    <row r="471" customHeight="1" spans="1:7">
      <c r="A471" s="34">
        <v>466</v>
      </c>
      <c r="B471" s="34" t="s">
        <v>21126</v>
      </c>
      <c r="C471" s="174" t="s">
        <v>21036</v>
      </c>
      <c r="D471" s="35">
        <v>37.87</v>
      </c>
      <c r="E471" s="34">
        <v>4.84</v>
      </c>
      <c r="F471" s="28">
        <v>183.29</v>
      </c>
      <c r="G471" s="178"/>
    </row>
    <row r="472" customHeight="1" spans="1:7">
      <c r="A472" s="34">
        <v>467</v>
      </c>
      <c r="B472" s="34" t="s">
        <v>21127</v>
      </c>
      <c r="C472" s="174" t="s">
        <v>21036</v>
      </c>
      <c r="D472" s="35">
        <v>21.87</v>
      </c>
      <c r="E472" s="34">
        <v>4.84</v>
      </c>
      <c r="F472" s="28">
        <v>105.85</v>
      </c>
      <c r="G472" s="178"/>
    </row>
    <row r="473" customHeight="1" spans="1:7">
      <c r="A473" s="34">
        <v>468</v>
      </c>
      <c r="B473" s="34" t="s">
        <v>14224</v>
      </c>
      <c r="C473" s="174" t="s">
        <v>21036</v>
      </c>
      <c r="D473" s="35">
        <v>19.82</v>
      </c>
      <c r="E473" s="34">
        <v>4.84</v>
      </c>
      <c r="F473" s="28">
        <v>95.93</v>
      </c>
      <c r="G473" s="178"/>
    </row>
    <row r="474" customHeight="1" spans="1:7">
      <c r="A474" s="34">
        <v>469</v>
      </c>
      <c r="B474" s="34" t="s">
        <v>3516</v>
      </c>
      <c r="C474" s="174" t="s">
        <v>21036</v>
      </c>
      <c r="D474" s="35">
        <v>3.58</v>
      </c>
      <c r="E474" s="34">
        <v>4.84</v>
      </c>
      <c r="F474" s="28">
        <v>17.33</v>
      </c>
      <c r="G474" s="178"/>
    </row>
    <row r="475" customHeight="1" spans="1:7">
      <c r="A475" s="34">
        <v>470</v>
      </c>
      <c r="B475" s="34" t="s">
        <v>21128</v>
      </c>
      <c r="C475" s="174" t="s">
        <v>21036</v>
      </c>
      <c r="D475" s="35">
        <v>23.99</v>
      </c>
      <c r="E475" s="34">
        <v>4.84</v>
      </c>
      <c r="F475" s="28">
        <v>116.11</v>
      </c>
      <c r="G475" s="178"/>
    </row>
    <row r="476" customHeight="1" spans="1:7">
      <c r="A476" s="34">
        <v>471</v>
      </c>
      <c r="B476" s="34" t="s">
        <v>14457</v>
      </c>
      <c r="C476" s="174" t="s">
        <v>21036</v>
      </c>
      <c r="D476" s="35">
        <v>21.45</v>
      </c>
      <c r="E476" s="34">
        <v>4.84</v>
      </c>
      <c r="F476" s="28">
        <v>103.82</v>
      </c>
      <c r="G476" s="178"/>
    </row>
    <row r="477" customHeight="1" spans="1:7">
      <c r="A477" s="34">
        <v>472</v>
      </c>
      <c r="B477" s="34" t="s">
        <v>6995</v>
      </c>
      <c r="C477" s="174" t="s">
        <v>21036</v>
      </c>
      <c r="D477" s="35">
        <v>24.42</v>
      </c>
      <c r="E477" s="34">
        <v>4.84</v>
      </c>
      <c r="F477" s="28">
        <v>118.19</v>
      </c>
      <c r="G477" s="178"/>
    </row>
    <row r="478" customHeight="1" spans="1:7">
      <c r="A478" s="34">
        <v>473</v>
      </c>
      <c r="B478" s="34" t="s">
        <v>12870</v>
      </c>
      <c r="C478" s="174" t="s">
        <v>21036</v>
      </c>
      <c r="D478" s="35">
        <v>13.48</v>
      </c>
      <c r="E478" s="34">
        <v>4.84</v>
      </c>
      <c r="F478" s="28">
        <v>65.24</v>
      </c>
      <c r="G478" s="178"/>
    </row>
    <row r="479" customHeight="1" spans="1:7">
      <c r="A479" s="34">
        <v>474</v>
      </c>
      <c r="B479" s="34" t="s">
        <v>14895</v>
      </c>
      <c r="C479" s="174" t="s">
        <v>21036</v>
      </c>
      <c r="D479" s="35">
        <v>15.62</v>
      </c>
      <c r="E479" s="34">
        <v>4.84</v>
      </c>
      <c r="F479" s="28">
        <v>75.6</v>
      </c>
      <c r="G479" s="178"/>
    </row>
    <row r="480" customHeight="1" spans="1:7">
      <c r="A480" s="34">
        <v>475</v>
      </c>
      <c r="B480" s="34" t="s">
        <v>21129</v>
      </c>
      <c r="C480" s="174" t="s">
        <v>21036</v>
      </c>
      <c r="D480" s="35">
        <v>12.1</v>
      </c>
      <c r="E480" s="34">
        <v>4.84</v>
      </c>
      <c r="F480" s="28">
        <v>58.56</v>
      </c>
      <c r="G480" s="178"/>
    </row>
    <row r="481" customHeight="1" spans="1:7">
      <c r="A481" s="34">
        <v>476</v>
      </c>
      <c r="B481" s="34" t="s">
        <v>6598</v>
      </c>
      <c r="C481" s="174" t="s">
        <v>21036</v>
      </c>
      <c r="D481" s="35">
        <v>4.28</v>
      </c>
      <c r="E481" s="34">
        <v>4.84</v>
      </c>
      <c r="F481" s="28">
        <v>20.72</v>
      </c>
      <c r="G481" s="178"/>
    </row>
    <row r="482" customHeight="1" spans="1:7">
      <c r="A482" s="34">
        <v>477</v>
      </c>
      <c r="B482" s="34" t="s">
        <v>5281</v>
      </c>
      <c r="C482" s="174" t="s">
        <v>21036</v>
      </c>
      <c r="D482" s="35">
        <v>6.91</v>
      </c>
      <c r="E482" s="34">
        <v>4.84</v>
      </c>
      <c r="F482" s="28">
        <v>33.44</v>
      </c>
      <c r="G482" s="178"/>
    </row>
    <row r="483" customHeight="1" spans="1:7">
      <c r="A483" s="34">
        <v>478</v>
      </c>
      <c r="B483" s="34" t="s">
        <v>16550</v>
      </c>
      <c r="C483" s="174" t="s">
        <v>21036</v>
      </c>
      <c r="D483" s="35">
        <v>4.99</v>
      </c>
      <c r="E483" s="34">
        <v>4.84</v>
      </c>
      <c r="F483" s="28">
        <v>24.15</v>
      </c>
      <c r="G483" s="178"/>
    </row>
    <row r="484" customHeight="1" spans="1:7">
      <c r="A484" s="34">
        <v>479</v>
      </c>
      <c r="B484" s="34" t="s">
        <v>16461</v>
      </c>
      <c r="C484" s="174" t="s">
        <v>21036</v>
      </c>
      <c r="D484" s="35">
        <v>15.26</v>
      </c>
      <c r="E484" s="34">
        <v>4.84</v>
      </c>
      <c r="F484" s="28">
        <v>73.86</v>
      </c>
      <c r="G484" s="178"/>
    </row>
    <row r="485" customHeight="1" spans="1:7">
      <c r="A485" s="34">
        <v>480</v>
      </c>
      <c r="B485" s="34" t="s">
        <v>21130</v>
      </c>
      <c r="C485" s="174" t="s">
        <v>21036</v>
      </c>
      <c r="D485" s="35">
        <v>5.1</v>
      </c>
      <c r="E485" s="34">
        <v>4.84</v>
      </c>
      <c r="F485" s="28">
        <v>24.68</v>
      </c>
      <c r="G485" s="178"/>
    </row>
    <row r="486" customHeight="1" spans="1:7">
      <c r="A486" s="34">
        <v>481</v>
      </c>
      <c r="B486" s="34" t="s">
        <v>21131</v>
      </c>
      <c r="C486" s="174" t="s">
        <v>21036</v>
      </c>
      <c r="D486" s="35">
        <v>9.6</v>
      </c>
      <c r="E486" s="34">
        <v>4.84</v>
      </c>
      <c r="F486" s="28">
        <v>46.46</v>
      </c>
      <c r="G486" s="178"/>
    </row>
    <row r="487" customHeight="1" spans="1:7">
      <c r="A487" s="34">
        <v>482</v>
      </c>
      <c r="B487" s="34" t="s">
        <v>1004</v>
      </c>
      <c r="C487" s="174" t="s">
        <v>21036</v>
      </c>
      <c r="D487" s="35">
        <v>9.16</v>
      </c>
      <c r="E487" s="34">
        <v>4.84</v>
      </c>
      <c r="F487" s="28">
        <v>44.33</v>
      </c>
      <c r="G487" s="178"/>
    </row>
    <row r="488" customHeight="1" spans="1:7">
      <c r="A488" s="34">
        <v>483</v>
      </c>
      <c r="B488" s="34" t="s">
        <v>3333</v>
      </c>
      <c r="C488" s="174" t="s">
        <v>21036</v>
      </c>
      <c r="D488" s="35">
        <v>4.06</v>
      </c>
      <c r="E488" s="34">
        <v>4.84</v>
      </c>
      <c r="F488" s="28">
        <v>19.65</v>
      </c>
      <c r="G488" s="178"/>
    </row>
    <row r="489" customHeight="1" spans="1:7">
      <c r="A489" s="34">
        <v>484</v>
      </c>
      <c r="B489" s="34" t="s">
        <v>14420</v>
      </c>
      <c r="C489" s="174" t="s">
        <v>21036</v>
      </c>
      <c r="D489" s="35">
        <v>6.83</v>
      </c>
      <c r="E489" s="34">
        <v>4.84</v>
      </c>
      <c r="F489" s="28">
        <v>33.06</v>
      </c>
      <c r="G489" s="178"/>
    </row>
    <row r="490" customHeight="1" spans="1:7">
      <c r="A490" s="34">
        <v>485</v>
      </c>
      <c r="B490" s="24" t="s">
        <v>3615</v>
      </c>
      <c r="C490" s="174" t="s">
        <v>21036</v>
      </c>
      <c r="D490" s="180">
        <v>5.3</v>
      </c>
      <c r="E490" s="34">
        <v>4.84</v>
      </c>
      <c r="F490" s="28">
        <v>25.65</v>
      </c>
      <c r="G490" s="178"/>
    </row>
    <row r="491" customHeight="1" spans="1:7">
      <c r="A491" s="34">
        <v>486</v>
      </c>
      <c r="B491" s="24" t="s">
        <v>21132</v>
      </c>
      <c r="C491" s="174" t="s">
        <v>21036</v>
      </c>
      <c r="D491" s="180">
        <v>5.3</v>
      </c>
      <c r="E491" s="34">
        <v>4.84</v>
      </c>
      <c r="F491" s="28">
        <v>25.65</v>
      </c>
      <c r="G491" s="178"/>
    </row>
    <row r="492" customHeight="1" spans="1:7">
      <c r="A492" s="34">
        <v>487</v>
      </c>
      <c r="B492" s="179" t="s">
        <v>21133</v>
      </c>
      <c r="C492" s="174" t="s">
        <v>21036</v>
      </c>
      <c r="D492" s="35">
        <v>7.08</v>
      </c>
      <c r="E492" s="34">
        <v>4.84</v>
      </c>
      <c r="F492" s="28">
        <v>34.27</v>
      </c>
      <c r="G492" s="178"/>
    </row>
    <row r="493" customHeight="1" spans="1:7">
      <c r="A493" s="34">
        <v>488</v>
      </c>
      <c r="B493" s="179" t="s">
        <v>21134</v>
      </c>
      <c r="C493" s="174" t="s">
        <v>21036</v>
      </c>
      <c r="D493" s="35">
        <v>8.01</v>
      </c>
      <c r="E493" s="34">
        <v>4.84</v>
      </c>
      <c r="F493" s="28">
        <v>38.77</v>
      </c>
      <c r="G493" s="178"/>
    </row>
    <row r="494" customHeight="1" spans="1:7">
      <c r="A494" s="34">
        <v>489</v>
      </c>
      <c r="B494" s="181" t="s">
        <v>21135</v>
      </c>
      <c r="C494" s="174" t="s">
        <v>21036</v>
      </c>
      <c r="D494" s="182">
        <v>5.32</v>
      </c>
      <c r="E494" s="34">
        <v>4.84</v>
      </c>
      <c r="F494" s="28">
        <v>25.75</v>
      </c>
      <c r="G494" s="178"/>
    </row>
    <row r="495" customHeight="1" spans="1:7">
      <c r="A495" s="34">
        <v>490</v>
      </c>
      <c r="B495" s="181" t="s">
        <v>21136</v>
      </c>
      <c r="C495" s="174" t="s">
        <v>21036</v>
      </c>
      <c r="D495" s="182">
        <v>5.02</v>
      </c>
      <c r="E495" s="34">
        <v>4.84</v>
      </c>
      <c r="F495" s="28">
        <v>24.3</v>
      </c>
      <c r="G495" s="178"/>
    </row>
    <row r="496" customHeight="1" spans="1:7">
      <c r="A496" s="34">
        <v>491</v>
      </c>
      <c r="B496" s="181" t="s">
        <v>21137</v>
      </c>
      <c r="C496" s="174" t="s">
        <v>21036</v>
      </c>
      <c r="D496" s="183">
        <v>4.91</v>
      </c>
      <c r="E496" s="34">
        <v>4.84</v>
      </c>
      <c r="F496" s="28">
        <v>23.76</v>
      </c>
      <c r="G496" s="178"/>
    </row>
    <row r="497" customHeight="1" spans="1:7">
      <c r="A497" s="34">
        <v>492</v>
      </c>
      <c r="B497" s="179" t="s">
        <v>3516</v>
      </c>
      <c r="C497" s="174" t="s">
        <v>21036</v>
      </c>
      <c r="D497" s="35">
        <v>5.1</v>
      </c>
      <c r="E497" s="34">
        <v>4.84</v>
      </c>
      <c r="F497" s="28">
        <v>24.68</v>
      </c>
      <c r="G497" s="178"/>
    </row>
    <row r="498" customHeight="1" spans="1:7">
      <c r="A498" s="34">
        <v>493</v>
      </c>
      <c r="B498" s="174" t="s">
        <v>16425</v>
      </c>
      <c r="C498" s="174" t="s">
        <v>21036</v>
      </c>
      <c r="D498" s="175">
        <v>19.46</v>
      </c>
      <c r="E498" s="34">
        <v>4.84</v>
      </c>
      <c r="F498" s="28">
        <v>94.19</v>
      </c>
      <c r="G498" s="178"/>
    </row>
    <row r="499" customHeight="1" spans="1:7">
      <c r="A499" s="34">
        <v>494</v>
      </c>
      <c r="B499" s="174" t="s">
        <v>3894</v>
      </c>
      <c r="C499" s="174" t="s">
        <v>21036</v>
      </c>
      <c r="D499" s="175">
        <v>12.31</v>
      </c>
      <c r="E499" s="34">
        <v>4.84</v>
      </c>
      <c r="F499" s="28">
        <v>59.58</v>
      </c>
      <c r="G499" s="178"/>
    </row>
    <row r="500" customHeight="1" spans="1:7">
      <c r="A500" s="34">
        <v>495</v>
      </c>
      <c r="B500" s="174" t="s">
        <v>10443</v>
      </c>
      <c r="C500" s="174" t="s">
        <v>21036</v>
      </c>
      <c r="D500" s="175">
        <v>8.01</v>
      </c>
      <c r="E500" s="34">
        <v>4.84</v>
      </c>
      <c r="F500" s="28">
        <v>38.77</v>
      </c>
      <c r="G500" s="178"/>
    </row>
    <row r="501" customHeight="1" spans="1:7">
      <c r="A501" s="34">
        <v>496</v>
      </c>
      <c r="B501" s="174" t="s">
        <v>10803</v>
      </c>
      <c r="C501" s="174" t="s">
        <v>21036</v>
      </c>
      <c r="D501" s="175">
        <v>6.06</v>
      </c>
      <c r="E501" s="34">
        <v>4.84</v>
      </c>
      <c r="F501" s="28">
        <v>29.33</v>
      </c>
      <c r="G501" s="178"/>
    </row>
    <row r="502" customHeight="1" spans="1:7">
      <c r="A502" s="34">
        <v>497</v>
      </c>
      <c r="B502" s="21" t="s">
        <v>21138</v>
      </c>
      <c r="C502" s="174" t="s">
        <v>21036</v>
      </c>
      <c r="D502" s="175">
        <v>24.31</v>
      </c>
      <c r="E502" s="34">
        <v>4.84</v>
      </c>
      <c r="F502" s="28">
        <v>117.66</v>
      </c>
      <c r="G502" s="178"/>
    </row>
    <row r="503" customHeight="1" spans="1:7">
      <c r="A503" s="34">
        <v>498</v>
      </c>
      <c r="B503" s="174" t="s">
        <v>21139</v>
      </c>
      <c r="C503" s="174" t="s">
        <v>21036</v>
      </c>
      <c r="D503" s="175">
        <v>33.93</v>
      </c>
      <c r="E503" s="34">
        <v>4.84</v>
      </c>
      <c r="F503" s="28">
        <v>164.22</v>
      </c>
      <c r="G503" s="178"/>
    </row>
    <row r="504" customHeight="1" spans="1:7">
      <c r="A504" s="34">
        <v>499</v>
      </c>
      <c r="B504" s="174" t="s">
        <v>2015</v>
      </c>
      <c r="C504" s="174" t="s">
        <v>21036</v>
      </c>
      <c r="D504" s="175">
        <v>15.12</v>
      </c>
      <c r="E504" s="34">
        <v>4.84</v>
      </c>
      <c r="F504" s="28">
        <v>73.18</v>
      </c>
      <c r="G504" s="178"/>
    </row>
    <row r="505" customHeight="1" spans="1:7">
      <c r="A505" s="34">
        <v>500</v>
      </c>
      <c r="B505" s="174" t="s">
        <v>21140</v>
      </c>
      <c r="C505" s="174" t="s">
        <v>21036</v>
      </c>
      <c r="D505" s="175">
        <v>9.68</v>
      </c>
      <c r="E505" s="34">
        <v>4.84</v>
      </c>
      <c r="F505" s="28">
        <v>46.85</v>
      </c>
      <c r="G505" s="178"/>
    </row>
    <row r="506" customHeight="1" spans="1:7">
      <c r="A506" s="34">
        <v>501</v>
      </c>
      <c r="B506" s="174" t="s">
        <v>13840</v>
      </c>
      <c r="C506" s="174" t="s">
        <v>21036</v>
      </c>
      <c r="D506" s="175">
        <v>6.44</v>
      </c>
      <c r="E506" s="34">
        <v>4.84</v>
      </c>
      <c r="F506" s="28">
        <v>31.17</v>
      </c>
      <c r="G506" s="178"/>
    </row>
    <row r="507" customHeight="1" spans="1:7">
      <c r="A507" s="34">
        <v>502</v>
      </c>
      <c r="B507" s="174" t="s">
        <v>9547</v>
      </c>
      <c r="C507" s="174" t="s">
        <v>21036</v>
      </c>
      <c r="D507" s="175">
        <v>26.24</v>
      </c>
      <c r="E507" s="34">
        <v>4.84</v>
      </c>
      <c r="F507" s="28">
        <v>127</v>
      </c>
      <c r="G507" s="178"/>
    </row>
    <row r="508" customHeight="1" spans="1:7">
      <c r="A508" s="34">
        <v>503</v>
      </c>
      <c r="B508" s="174" t="s">
        <v>21141</v>
      </c>
      <c r="C508" s="174" t="s">
        <v>21036</v>
      </c>
      <c r="D508" s="175">
        <v>18.68</v>
      </c>
      <c r="E508" s="34">
        <v>4.84</v>
      </c>
      <c r="F508" s="28">
        <v>90.41</v>
      </c>
      <c r="G508" s="178"/>
    </row>
    <row r="509" customHeight="1" spans="1:7">
      <c r="A509" s="34">
        <v>504</v>
      </c>
      <c r="B509" s="174" t="s">
        <v>4305</v>
      </c>
      <c r="C509" s="174" t="s">
        <v>21036</v>
      </c>
      <c r="D509" s="175">
        <v>20.32</v>
      </c>
      <c r="E509" s="34">
        <v>4.84</v>
      </c>
      <c r="F509" s="28">
        <v>98.35</v>
      </c>
      <c r="G509" s="178"/>
    </row>
    <row r="510" customHeight="1" spans="1:7">
      <c r="A510" s="34">
        <v>505</v>
      </c>
      <c r="B510" s="174" t="s">
        <v>20771</v>
      </c>
      <c r="C510" s="174" t="s">
        <v>21036</v>
      </c>
      <c r="D510" s="175">
        <v>23.44</v>
      </c>
      <c r="E510" s="34">
        <v>4.84</v>
      </c>
      <c r="F510" s="28">
        <v>113.45</v>
      </c>
      <c r="G510" s="178"/>
    </row>
    <row r="511" customHeight="1" spans="1:7">
      <c r="A511" s="34">
        <v>506</v>
      </c>
      <c r="B511" s="174" t="s">
        <v>3931</v>
      </c>
      <c r="C511" s="174" t="s">
        <v>21036</v>
      </c>
      <c r="D511" s="175">
        <v>20.79</v>
      </c>
      <c r="E511" s="34">
        <v>4.84</v>
      </c>
      <c r="F511" s="28">
        <v>100.62</v>
      </c>
      <c r="G511" s="178"/>
    </row>
    <row r="512" customHeight="1" spans="1:7">
      <c r="A512" s="34">
        <v>507</v>
      </c>
      <c r="B512" s="174" t="s">
        <v>3411</v>
      </c>
      <c r="C512" s="174" t="s">
        <v>21036</v>
      </c>
      <c r="D512" s="175">
        <v>5.35</v>
      </c>
      <c r="E512" s="34">
        <v>4.84</v>
      </c>
      <c r="F512" s="28">
        <v>25.89</v>
      </c>
      <c r="G512" s="178"/>
    </row>
    <row r="513" customHeight="1" spans="1:7">
      <c r="A513" s="34">
        <v>508</v>
      </c>
      <c r="B513" s="174" t="s">
        <v>8236</v>
      </c>
      <c r="C513" s="174" t="s">
        <v>21036</v>
      </c>
      <c r="D513" s="175">
        <v>33.43</v>
      </c>
      <c r="E513" s="34">
        <v>4.84</v>
      </c>
      <c r="F513" s="28">
        <v>161.8</v>
      </c>
      <c r="G513" s="178"/>
    </row>
    <row r="514" customHeight="1" spans="1:7">
      <c r="A514" s="34">
        <v>509</v>
      </c>
      <c r="B514" s="174" t="s">
        <v>21142</v>
      </c>
      <c r="C514" s="174" t="s">
        <v>21036</v>
      </c>
      <c r="D514" s="175">
        <v>12.28</v>
      </c>
      <c r="E514" s="34">
        <v>4.84</v>
      </c>
      <c r="F514" s="28">
        <v>59.44</v>
      </c>
      <c r="G514" s="178"/>
    </row>
    <row r="515" customHeight="1" spans="1:7">
      <c r="A515" s="34">
        <v>510</v>
      </c>
      <c r="B515" s="174" t="s">
        <v>21143</v>
      </c>
      <c r="C515" s="174" t="s">
        <v>21036</v>
      </c>
      <c r="D515" s="175">
        <v>7.45</v>
      </c>
      <c r="E515" s="34">
        <v>4.84</v>
      </c>
      <c r="F515" s="28">
        <v>36.06</v>
      </c>
      <c r="G515" s="178"/>
    </row>
    <row r="516" customHeight="1" spans="1:7">
      <c r="A516" s="34">
        <v>511</v>
      </c>
      <c r="B516" s="174" t="s">
        <v>20925</v>
      </c>
      <c r="C516" s="174" t="s">
        <v>21036</v>
      </c>
      <c r="D516" s="175">
        <v>60.13</v>
      </c>
      <c r="E516" s="34">
        <v>4.84</v>
      </c>
      <c r="F516" s="28">
        <v>291.03</v>
      </c>
      <c r="G516" s="178"/>
    </row>
    <row r="517" customHeight="1" spans="1:7">
      <c r="A517" s="34">
        <v>512</v>
      </c>
      <c r="B517" s="174" t="s">
        <v>16890</v>
      </c>
      <c r="C517" s="174" t="s">
        <v>21036</v>
      </c>
      <c r="D517" s="175">
        <v>446.4</v>
      </c>
      <c r="E517" s="34">
        <v>4.84</v>
      </c>
      <c r="F517" s="28">
        <v>2160.58</v>
      </c>
      <c r="G517" s="178"/>
    </row>
    <row r="518" customHeight="1" spans="1:7">
      <c r="A518" s="34">
        <v>513</v>
      </c>
      <c r="B518" s="174" t="s">
        <v>21144</v>
      </c>
      <c r="C518" s="174" t="s">
        <v>21036</v>
      </c>
      <c r="D518" s="175">
        <v>26.96</v>
      </c>
      <c r="E518" s="34">
        <v>4.84</v>
      </c>
      <c r="F518" s="28">
        <v>130.49</v>
      </c>
      <c r="G518" s="178"/>
    </row>
    <row r="519" customHeight="1" spans="1:7">
      <c r="A519" s="34">
        <v>514</v>
      </c>
      <c r="B519" s="174" t="s">
        <v>21145</v>
      </c>
      <c r="C519" s="174" t="s">
        <v>21036</v>
      </c>
      <c r="D519" s="175">
        <v>12.98</v>
      </c>
      <c r="E519" s="34">
        <v>4.84</v>
      </c>
      <c r="F519" s="28">
        <v>62.82</v>
      </c>
      <c r="G519" s="178"/>
    </row>
    <row r="520" customHeight="1" spans="1:7">
      <c r="A520" s="34">
        <v>515</v>
      </c>
      <c r="B520" s="174" t="s">
        <v>21146</v>
      </c>
      <c r="C520" s="174" t="s">
        <v>21036</v>
      </c>
      <c r="D520" s="175">
        <v>31.51</v>
      </c>
      <c r="E520" s="34">
        <v>4.84</v>
      </c>
      <c r="F520" s="28">
        <v>152.51</v>
      </c>
      <c r="G520" s="178"/>
    </row>
    <row r="521" customHeight="1" spans="1:7">
      <c r="A521" s="34">
        <v>516</v>
      </c>
      <c r="B521" s="174" t="s">
        <v>21147</v>
      </c>
      <c r="C521" s="174" t="s">
        <v>21036</v>
      </c>
      <c r="D521" s="175">
        <v>11</v>
      </c>
      <c r="E521" s="34">
        <v>4.84</v>
      </c>
      <c r="F521" s="28">
        <v>53.24</v>
      </c>
      <c r="G521" s="178"/>
    </row>
    <row r="522" customHeight="1" spans="1:7">
      <c r="A522" s="34">
        <v>517</v>
      </c>
      <c r="B522" s="174" t="s">
        <v>21148</v>
      </c>
      <c r="C522" s="174" t="s">
        <v>21036</v>
      </c>
      <c r="D522" s="175">
        <v>5</v>
      </c>
      <c r="E522" s="34">
        <v>4.84</v>
      </c>
      <c r="F522" s="28">
        <v>24.2</v>
      </c>
      <c r="G522" s="178"/>
    </row>
    <row r="523" customHeight="1" spans="1:7">
      <c r="A523" s="34">
        <v>518</v>
      </c>
      <c r="B523" s="174" t="s">
        <v>3360</v>
      </c>
      <c r="C523" s="174" t="s">
        <v>21036</v>
      </c>
      <c r="D523" s="175">
        <v>14.49</v>
      </c>
      <c r="E523" s="34">
        <v>4.84</v>
      </c>
      <c r="F523" s="28">
        <v>70.13</v>
      </c>
      <c r="G523" s="178"/>
    </row>
    <row r="524" customHeight="1" spans="1:7">
      <c r="A524" s="34">
        <v>519</v>
      </c>
      <c r="B524" s="174" t="s">
        <v>21149</v>
      </c>
      <c r="C524" s="174" t="s">
        <v>21036</v>
      </c>
      <c r="D524" s="175">
        <v>15.51</v>
      </c>
      <c r="E524" s="34">
        <v>4.84</v>
      </c>
      <c r="F524" s="28">
        <v>75.07</v>
      </c>
      <c r="G524" s="178"/>
    </row>
    <row r="525" customHeight="1" spans="1:7">
      <c r="A525" s="34">
        <v>520</v>
      </c>
      <c r="B525" s="174" t="s">
        <v>21150</v>
      </c>
      <c r="C525" s="174" t="s">
        <v>21036</v>
      </c>
      <c r="D525" s="175">
        <v>2.71</v>
      </c>
      <c r="E525" s="34">
        <v>4.84</v>
      </c>
      <c r="F525" s="28">
        <v>13.12</v>
      </c>
      <c r="G525" s="178"/>
    </row>
    <row r="526" customHeight="1" spans="1:7">
      <c r="A526" s="34">
        <v>521</v>
      </c>
      <c r="B526" s="174" t="s">
        <v>6419</v>
      </c>
      <c r="C526" s="174" t="s">
        <v>21036</v>
      </c>
      <c r="D526" s="175">
        <v>12.48</v>
      </c>
      <c r="E526" s="34">
        <v>4.84</v>
      </c>
      <c r="F526" s="28">
        <v>60.4</v>
      </c>
      <c r="G526" s="178"/>
    </row>
    <row r="527" customHeight="1" spans="1:7">
      <c r="A527" s="34">
        <v>522</v>
      </c>
      <c r="B527" s="174" t="s">
        <v>21151</v>
      </c>
      <c r="C527" s="174" t="s">
        <v>21036</v>
      </c>
      <c r="D527" s="175">
        <v>11.22</v>
      </c>
      <c r="E527" s="34">
        <v>4.84</v>
      </c>
      <c r="F527" s="28">
        <v>54.3</v>
      </c>
      <c r="G527" s="178"/>
    </row>
    <row r="528" customHeight="1" spans="1:7">
      <c r="A528" s="34">
        <v>523</v>
      </c>
      <c r="B528" s="24" t="s">
        <v>21152</v>
      </c>
      <c r="C528" s="174" t="s">
        <v>21036</v>
      </c>
      <c r="D528" s="79">
        <v>12.47</v>
      </c>
      <c r="E528" s="34">
        <v>4.84</v>
      </c>
      <c r="F528" s="28">
        <v>60.35</v>
      </c>
      <c r="G528" s="178"/>
    </row>
    <row r="529" customHeight="1" spans="1:7">
      <c r="A529" s="34">
        <v>524</v>
      </c>
      <c r="B529" s="24" t="s">
        <v>4490</v>
      </c>
      <c r="C529" s="174" t="s">
        <v>21036</v>
      </c>
      <c r="D529" s="79">
        <v>17.52</v>
      </c>
      <c r="E529" s="34">
        <v>4.84</v>
      </c>
      <c r="F529" s="28">
        <v>84.8</v>
      </c>
      <c r="G529" s="178"/>
    </row>
    <row r="530" customHeight="1" spans="1:7">
      <c r="A530" s="34">
        <v>525</v>
      </c>
      <c r="B530" s="24" t="s">
        <v>21153</v>
      </c>
      <c r="C530" s="174" t="s">
        <v>21036</v>
      </c>
      <c r="D530" s="79">
        <v>10.18</v>
      </c>
      <c r="E530" s="34">
        <v>4.84</v>
      </c>
      <c r="F530" s="28">
        <v>49.27</v>
      </c>
      <c r="G530" s="178"/>
    </row>
    <row r="531" customHeight="1" spans="1:7">
      <c r="A531" s="34">
        <v>526</v>
      </c>
      <c r="B531" s="24" t="s">
        <v>4010</v>
      </c>
      <c r="C531" s="174" t="s">
        <v>21036</v>
      </c>
      <c r="D531" s="28">
        <v>22.68</v>
      </c>
      <c r="E531" s="34">
        <v>4.84</v>
      </c>
      <c r="F531" s="28">
        <v>109.77</v>
      </c>
      <c r="G531" s="178"/>
    </row>
    <row r="532" customHeight="1" spans="1:7">
      <c r="A532" s="34">
        <v>527</v>
      </c>
      <c r="B532" s="24" t="s">
        <v>21154</v>
      </c>
      <c r="C532" s="174" t="s">
        <v>21036</v>
      </c>
      <c r="D532" s="28">
        <v>19.57</v>
      </c>
      <c r="E532" s="34">
        <v>4.84</v>
      </c>
      <c r="F532" s="28">
        <v>94.72</v>
      </c>
      <c r="G532" s="178"/>
    </row>
    <row r="533" customHeight="1" spans="1:7">
      <c r="A533" s="34">
        <v>528</v>
      </c>
      <c r="B533" s="24" t="s">
        <v>6998</v>
      </c>
      <c r="C533" s="174" t="s">
        <v>21036</v>
      </c>
      <c r="D533" s="79">
        <v>21.57</v>
      </c>
      <c r="E533" s="34">
        <v>4.84</v>
      </c>
      <c r="F533" s="28">
        <v>104.4</v>
      </c>
      <c r="G533" s="178"/>
    </row>
    <row r="534" customHeight="1" spans="1:7">
      <c r="A534" s="34">
        <v>529</v>
      </c>
      <c r="B534" s="24" t="s">
        <v>3312</v>
      </c>
      <c r="C534" s="174" t="s">
        <v>21036</v>
      </c>
      <c r="D534" s="28">
        <v>36.87</v>
      </c>
      <c r="E534" s="34">
        <v>4.84</v>
      </c>
      <c r="F534" s="28">
        <v>178.45</v>
      </c>
      <c r="G534" s="178"/>
    </row>
    <row r="535" customHeight="1" spans="1:7">
      <c r="A535" s="34">
        <v>530</v>
      </c>
      <c r="B535" s="24" t="s">
        <v>21155</v>
      </c>
      <c r="C535" s="174" t="s">
        <v>21036</v>
      </c>
      <c r="D535" s="28">
        <v>6.05</v>
      </c>
      <c r="E535" s="34">
        <v>4.84</v>
      </c>
      <c r="F535" s="28">
        <v>29.28</v>
      </c>
      <c r="G535" s="178"/>
    </row>
    <row r="536" customHeight="1" spans="1:7">
      <c r="A536" s="34">
        <v>531</v>
      </c>
      <c r="B536" s="24" t="s">
        <v>2256</v>
      </c>
      <c r="C536" s="174" t="s">
        <v>21036</v>
      </c>
      <c r="D536" s="79">
        <v>16.8</v>
      </c>
      <c r="E536" s="34">
        <v>4.84</v>
      </c>
      <c r="F536" s="28">
        <v>81.31</v>
      </c>
      <c r="G536" s="178"/>
    </row>
    <row r="537" customHeight="1" spans="1:7">
      <c r="A537" s="34">
        <v>532</v>
      </c>
      <c r="B537" s="24" t="s">
        <v>3908</v>
      </c>
      <c r="C537" s="174" t="s">
        <v>21036</v>
      </c>
      <c r="D537" s="28">
        <v>9.47</v>
      </c>
      <c r="E537" s="34">
        <v>4.84</v>
      </c>
      <c r="F537" s="28">
        <v>45.83</v>
      </c>
      <c r="G537" s="178"/>
    </row>
    <row r="538" customHeight="1" spans="1:7">
      <c r="A538" s="34">
        <v>533</v>
      </c>
      <c r="B538" s="24" t="s">
        <v>21156</v>
      </c>
      <c r="C538" s="174" t="s">
        <v>21036</v>
      </c>
      <c r="D538" s="79">
        <v>5.72</v>
      </c>
      <c r="E538" s="34">
        <v>4.84</v>
      </c>
      <c r="F538" s="28">
        <v>27.68</v>
      </c>
      <c r="G538" s="178"/>
    </row>
    <row r="539" customHeight="1" spans="1:7">
      <c r="A539" s="34">
        <v>534</v>
      </c>
      <c r="B539" s="24" t="s">
        <v>21157</v>
      </c>
      <c r="C539" s="174" t="s">
        <v>21036</v>
      </c>
      <c r="D539" s="79">
        <v>11.27</v>
      </c>
      <c r="E539" s="34">
        <v>4.84</v>
      </c>
      <c r="F539" s="28">
        <v>54.55</v>
      </c>
      <c r="G539" s="178"/>
    </row>
    <row r="540" customHeight="1" spans="1:7">
      <c r="A540" s="34">
        <v>535</v>
      </c>
      <c r="B540" s="24" t="s">
        <v>1468</v>
      </c>
      <c r="C540" s="174" t="s">
        <v>21036</v>
      </c>
      <c r="D540" s="28">
        <v>101.35</v>
      </c>
      <c r="E540" s="34">
        <v>4.84</v>
      </c>
      <c r="F540" s="28">
        <v>490.53</v>
      </c>
      <c r="G540" s="178"/>
    </row>
    <row r="541" customHeight="1" spans="1:7">
      <c r="A541" s="34">
        <v>536</v>
      </c>
      <c r="B541" s="24" t="s">
        <v>21158</v>
      </c>
      <c r="C541" s="174" t="s">
        <v>21036</v>
      </c>
      <c r="D541" s="79">
        <v>4.86</v>
      </c>
      <c r="E541" s="34">
        <v>4.84</v>
      </c>
      <c r="F541" s="28">
        <v>23.52</v>
      </c>
      <c r="G541" s="178"/>
    </row>
    <row r="542" customHeight="1" spans="1:7">
      <c r="A542" s="34">
        <v>537</v>
      </c>
      <c r="B542" s="24" t="s">
        <v>3560</v>
      </c>
      <c r="C542" s="174" t="s">
        <v>21036</v>
      </c>
      <c r="D542" s="79">
        <v>39.25</v>
      </c>
      <c r="E542" s="34">
        <v>4.84</v>
      </c>
      <c r="F542" s="28">
        <v>189.97</v>
      </c>
      <c r="G542" s="178"/>
    </row>
    <row r="543" customHeight="1" spans="1:7">
      <c r="A543" s="34">
        <v>538</v>
      </c>
      <c r="B543" s="24" t="s">
        <v>14893</v>
      </c>
      <c r="C543" s="174" t="s">
        <v>21036</v>
      </c>
      <c r="D543" s="28">
        <v>18.23</v>
      </c>
      <c r="E543" s="34">
        <v>4.84</v>
      </c>
      <c r="F543" s="28">
        <v>88.23</v>
      </c>
      <c r="G543" s="178"/>
    </row>
    <row r="544" customHeight="1" spans="1:7">
      <c r="A544" s="34">
        <v>539</v>
      </c>
      <c r="B544" s="24" t="s">
        <v>21159</v>
      </c>
      <c r="C544" s="174" t="s">
        <v>21036</v>
      </c>
      <c r="D544" s="79">
        <v>13.23</v>
      </c>
      <c r="E544" s="34">
        <v>4.84</v>
      </c>
      <c r="F544" s="28">
        <v>64.03</v>
      </c>
      <c r="G544" s="178"/>
    </row>
    <row r="545" customHeight="1" spans="1:7">
      <c r="A545" s="34">
        <v>540</v>
      </c>
      <c r="B545" s="24" t="s">
        <v>21160</v>
      </c>
      <c r="C545" s="174" t="s">
        <v>21036</v>
      </c>
      <c r="D545" s="28">
        <v>54.35</v>
      </c>
      <c r="E545" s="34">
        <v>4.84</v>
      </c>
      <c r="F545" s="28">
        <v>263.05</v>
      </c>
      <c r="G545" s="178"/>
    </row>
    <row r="546" customHeight="1" spans="1:7">
      <c r="A546" s="34">
        <v>541</v>
      </c>
      <c r="B546" s="24" t="s">
        <v>14417</v>
      </c>
      <c r="C546" s="174" t="s">
        <v>21036</v>
      </c>
      <c r="D546" s="79">
        <v>25.5</v>
      </c>
      <c r="E546" s="34">
        <v>4.84</v>
      </c>
      <c r="F546" s="28">
        <v>123.42</v>
      </c>
      <c r="G546" s="178"/>
    </row>
    <row r="547" customHeight="1" spans="1:7">
      <c r="A547" s="34">
        <v>542</v>
      </c>
      <c r="B547" s="24" t="s">
        <v>3976</v>
      </c>
      <c r="C547" s="174" t="s">
        <v>21036</v>
      </c>
      <c r="D547" s="79">
        <v>51.43</v>
      </c>
      <c r="E547" s="34">
        <v>4.84</v>
      </c>
      <c r="F547" s="28">
        <v>248.92</v>
      </c>
      <c r="G547" s="178"/>
    </row>
    <row r="548" customHeight="1" spans="1:7">
      <c r="A548" s="34">
        <v>543</v>
      </c>
      <c r="B548" s="24" t="s">
        <v>21161</v>
      </c>
      <c r="C548" s="174" t="s">
        <v>21036</v>
      </c>
      <c r="D548" s="79">
        <v>39.32</v>
      </c>
      <c r="E548" s="34">
        <v>4.84</v>
      </c>
      <c r="F548" s="28">
        <v>190.31</v>
      </c>
      <c r="G548" s="178"/>
    </row>
    <row r="549" customHeight="1" spans="1:7">
      <c r="A549" s="34">
        <v>544</v>
      </c>
      <c r="B549" s="24" t="s">
        <v>5701</v>
      </c>
      <c r="C549" s="174" t="s">
        <v>21036</v>
      </c>
      <c r="D549" s="79">
        <v>16.69</v>
      </c>
      <c r="E549" s="34">
        <v>4.84</v>
      </c>
      <c r="F549" s="28">
        <v>80.78</v>
      </c>
      <c r="G549" s="178"/>
    </row>
    <row r="550" customHeight="1" spans="1:7">
      <c r="A550" s="34">
        <v>545</v>
      </c>
      <c r="B550" s="24" t="s">
        <v>21162</v>
      </c>
      <c r="C550" s="174" t="s">
        <v>21036</v>
      </c>
      <c r="D550" s="79">
        <v>14.14</v>
      </c>
      <c r="E550" s="34">
        <v>4.84</v>
      </c>
      <c r="F550" s="28">
        <v>68.44</v>
      </c>
      <c r="G550" s="178"/>
    </row>
    <row r="551" customHeight="1" spans="1:7">
      <c r="A551" s="34">
        <v>546</v>
      </c>
      <c r="B551" s="24" t="s">
        <v>21163</v>
      </c>
      <c r="C551" s="174" t="s">
        <v>21036</v>
      </c>
      <c r="D551" s="79">
        <v>10.26</v>
      </c>
      <c r="E551" s="34">
        <v>4.84</v>
      </c>
      <c r="F551" s="28">
        <v>49.66</v>
      </c>
      <c r="G551" s="178"/>
    </row>
    <row r="552" customHeight="1" spans="1:7">
      <c r="A552" s="34">
        <v>547</v>
      </c>
      <c r="B552" s="24" t="s">
        <v>21164</v>
      </c>
      <c r="C552" s="174" t="s">
        <v>21036</v>
      </c>
      <c r="D552" s="79">
        <v>14.17</v>
      </c>
      <c r="E552" s="34">
        <v>4.84</v>
      </c>
      <c r="F552" s="28">
        <v>68.58</v>
      </c>
      <c r="G552" s="178"/>
    </row>
    <row r="553" customHeight="1" spans="1:7">
      <c r="A553" s="34">
        <v>548</v>
      </c>
      <c r="B553" s="24" t="s">
        <v>10824</v>
      </c>
      <c r="C553" s="174" t="s">
        <v>21036</v>
      </c>
      <c r="D553" s="79">
        <v>4.65</v>
      </c>
      <c r="E553" s="34">
        <v>4.84</v>
      </c>
      <c r="F553" s="28">
        <v>22.51</v>
      </c>
      <c r="G553" s="178"/>
    </row>
    <row r="554" customHeight="1" spans="1:7">
      <c r="A554" s="34">
        <v>549</v>
      </c>
      <c r="B554" s="24" t="s">
        <v>2208</v>
      </c>
      <c r="C554" s="174" t="s">
        <v>21036</v>
      </c>
      <c r="D554" s="28">
        <v>32.69</v>
      </c>
      <c r="E554" s="34">
        <v>4.84</v>
      </c>
      <c r="F554" s="28">
        <v>158.22</v>
      </c>
      <c r="G554" s="178"/>
    </row>
    <row r="555" customHeight="1" spans="1:7">
      <c r="A555" s="34">
        <v>550</v>
      </c>
      <c r="B555" s="24" t="s">
        <v>21165</v>
      </c>
      <c r="C555" s="174" t="s">
        <v>21036</v>
      </c>
      <c r="D555" s="79">
        <v>3.03</v>
      </c>
      <c r="E555" s="34">
        <v>4.84</v>
      </c>
      <c r="F555" s="28">
        <v>14.67</v>
      </c>
      <c r="G555" s="178"/>
    </row>
    <row r="556" customHeight="1" spans="1:7">
      <c r="A556" s="34">
        <v>551</v>
      </c>
      <c r="B556" s="24" t="s">
        <v>21166</v>
      </c>
      <c r="C556" s="174" t="s">
        <v>21036</v>
      </c>
      <c r="D556" s="79">
        <v>4.62</v>
      </c>
      <c r="E556" s="34">
        <v>4.84</v>
      </c>
      <c r="F556" s="28">
        <v>22.36</v>
      </c>
      <c r="G556" s="178"/>
    </row>
    <row r="557" customHeight="1" spans="1:7">
      <c r="A557" s="34">
        <v>552</v>
      </c>
      <c r="B557" s="24" t="s">
        <v>5060</v>
      </c>
      <c r="C557" s="174" t="s">
        <v>21036</v>
      </c>
      <c r="D557" s="79">
        <v>4.01</v>
      </c>
      <c r="E557" s="34">
        <v>4.84</v>
      </c>
      <c r="F557" s="28">
        <v>19.41</v>
      </c>
      <c r="G557" s="178"/>
    </row>
    <row r="558" customHeight="1" spans="1:7">
      <c r="A558" s="34">
        <v>553</v>
      </c>
      <c r="B558" s="24" t="s">
        <v>21167</v>
      </c>
      <c r="C558" s="174" t="s">
        <v>21036</v>
      </c>
      <c r="D558" s="79">
        <v>23.49</v>
      </c>
      <c r="E558" s="34">
        <v>4.84</v>
      </c>
      <c r="F558" s="28">
        <v>113.69</v>
      </c>
      <c r="G558" s="178"/>
    </row>
    <row r="559" customHeight="1" spans="1:7">
      <c r="A559" s="34">
        <v>554</v>
      </c>
      <c r="B559" s="24" t="s">
        <v>21168</v>
      </c>
      <c r="C559" s="174" t="s">
        <v>21036</v>
      </c>
      <c r="D559" s="79">
        <v>26.18</v>
      </c>
      <c r="E559" s="34">
        <v>4.84</v>
      </c>
      <c r="F559" s="28">
        <v>126.71</v>
      </c>
      <c r="G559" s="178"/>
    </row>
    <row r="560" customHeight="1" spans="1:7">
      <c r="A560" s="34">
        <v>555</v>
      </c>
      <c r="B560" s="24" t="s">
        <v>21169</v>
      </c>
      <c r="C560" s="174" t="s">
        <v>21036</v>
      </c>
      <c r="D560" s="79">
        <v>4.9</v>
      </c>
      <c r="E560" s="34">
        <v>4.84</v>
      </c>
      <c r="F560" s="28">
        <v>23.72</v>
      </c>
      <c r="G560" s="178"/>
    </row>
    <row r="561" customHeight="1" spans="1:7">
      <c r="A561" s="34">
        <v>556</v>
      </c>
      <c r="B561" s="24" t="s">
        <v>21170</v>
      </c>
      <c r="C561" s="174" t="s">
        <v>21036</v>
      </c>
      <c r="D561" s="79">
        <v>5.12</v>
      </c>
      <c r="E561" s="34">
        <v>4.84</v>
      </c>
      <c r="F561" s="28">
        <v>24.78</v>
      </c>
      <c r="G561" s="178"/>
    </row>
    <row r="562" customHeight="1" spans="1:7">
      <c r="A562" s="34">
        <v>557</v>
      </c>
      <c r="B562" s="24" t="s">
        <v>15366</v>
      </c>
      <c r="C562" s="174" t="s">
        <v>21036</v>
      </c>
      <c r="D562" s="79">
        <v>4.96</v>
      </c>
      <c r="E562" s="34">
        <v>4.84</v>
      </c>
      <c r="F562" s="28">
        <v>24.01</v>
      </c>
      <c r="G562" s="178"/>
    </row>
    <row r="563" customHeight="1" spans="1:7">
      <c r="A563" s="34">
        <v>558</v>
      </c>
      <c r="B563" s="24" t="s">
        <v>21171</v>
      </c>
      <c r="C563" s="174" t="s">
        <v>21036</v>
      </c>
      <c r="D563" s="79">
        <v>4.92</v>
      </c>
      <c r="E563" s="34">
        <v>4.84</v>
      </c>
      <c r="F563" s="28">
        <v>23.81</v>
      </c>
      <c r="G563" s="178"/>
    </row>
    <row r="564" customHeight="1" spans="1:7">
      <c r="A564" s="34">
        <v>559</v>
      </c>
      <c r="B564" s="24" t="s">
        <v>21172</v>
      </c>
      <c r="C564" s="174" t="s">
        <v>21036</v>
      </c>
      <c r="D564" s="79">
        <v>5.48</v>
      </c>
      <c r="E564" s="34">
        <v>4.84</v>
      </c>
      <c r="F564" s="28">
        <v>26.52</v>
      </c>
      <c r="G564" s="178"/>
    </row>
    <row r="565" customHeight="1" spans="1:7">
      <c r="A565" s="34">
        <v>560</v>
      </c>
      <c r="B565" s="24" t="s">
        <v>3346</v>
      </c>
      <c r="C565" s="174" t="s">
        <v>21036</v>
      </c>
      <c r="D565" s="79">
        <v>9.46</v>
      </c>
      <c r="E565" s="34">
        <v>4.84</v>
      </c>
      <c r="F565" s="28">
        <v>45.79</v>
      </c>
      <c r="G565" s="178"/>
    </row>
    <row r="566" customHeight="1" spans="1:7">
      <c r="A566" s="34">
        <v>561</v>
      </c>
      <c r="B566" s="24" t="s">
        <v>15077</v>
      </c>
      <c r="C566" s="174" t="s">
        <v>21036</v>
      </c>
      <c r="D566" s="79">
        <v>4.77</v>
      </c>
      <c r="E566" s="34">
        <v>4.84</v>
      </c>
      <c r="F566" s="28">
        <v>23.09</v>
      </c>
      <c r="G566" s="178"/>
    </row>
    <row r="567" customHeight="1" spans="1:7">
      <c r="A567" s="34">
        <v>562</v>
      </c>
      <c r="B567" s="24" t="s">
        <v>21173</v>
      </c>
      <c r="C567" s="174" t="s">
        <v>21036</v>
      </c>
      <c r="D567" s="79">
        <v>5.24</v>
      </c>
      <c r="E567" s="34">
        <v>4.84</v>
      </c>
      <c r="F567" s="28">
        <v>25.36</v>
      </c>
      <c r="G567" s="178"/>
    </row>
    <row r="568" customHeight="1" spans="1:7">
      <c r="A568" s="34">
        <v>563</v>
      </c>
      <c r="B568" s="179" t="s">
        <v>21174</v>
      </c>
      <c r="C568" s="174" t="s">
        <v>21036</v>
      </c>
      <c r="D568" s="175">
        <v>5.3</v>
      </c>
      <c r="E568" s="34">
        <v>4.84</v>
      </c>
      <c r="F568" s="28">
        <v>25.65</v>
      </c>
      <c r="G568" s="178"/>
    </row>
    <row r="569" customHeight="1" spans="1:7">
      <c r="A569" s="34">
        <v>564</v>
      </c>
      <c r="B569" s="181" t="s">
        <v>21175</v>
      </c>
      <c r="C569" s="176" t="s">
        <v>21036</v>
      </c>
      <c r="D569" s="183">
        <v>5.1</v>
      </c>
      <c r="E569" s="34">
        <v>4.84</v>
      </c>
      <c r="F569" s="28">
        <v>24.68</v>
      </c>
      <c r="G569" s="178"/>
    </row>
    <row r="570" customHeight="1" spans="1:7">
      <c r="A570" s="34">
        <v>565</v>
      </c>
      <c r="B570" s="181" t="s">
        <v>21176</v>
      </c>
      <c r="C570" s="176" t="s">
        <v>21036</v>
      </c>
      <c r="D570" s="183">
        <v>78.74</v>
      </c>
      <c r="E570" s="34">
        <v>4.84</v>
      </c>
      <c r="F570" s="28">
        <v>381.1</v>
      </c>
      <c r="G570" s="178"/>
    </row>
    <row r="571" customHeight="1" spans="1:7">
      <c r="A571" s="34">
        <v>566</v>
      </c>
      <c r="B571" s="24" t="s">
        <v>21177</v>
      </c>
      <c r="C571" s="174" t="s">
        <v>21036</v>
      </c>
      <c r="D571" s="28">
        <v>33.48</v>
      </c>
      <c r="E571" s="34">
        <v>4.84</v>
      </c>
      <c r="F571" s="28">
        <v>162.04</v>
      </c>
      <c r="G571" s="178"/>
    </row>
    <row r="572" customHeight="1" spans="1:7">
      <c r="A572" s="34">
        <v>567</v>
      </c>
      <c r="B572" s="24" t="s">
        <v>8465</v>
      </c>
      <c r="C572" s="174" t="s">
        <v>21036</v>
      </c>
      <c r="D572" s="28">
        <v>14.36</v>
      </c>
      <c r="E572" s="34">
        <v>4.84</v>
      </c>
      <c r="F572" s="28">
        <v>69.5</v>
      </c>
      <c r="G572" s="178"/>
    </row>
    <row r="573" customHeight="1" spans="1:7">
      <c r="A573" s="34">
        <v>568</v>
      </c>
      <c r="B573" s="24" t="s">
        <v>21178</v>
      </c>
      <c r="C573" s="174" t="s">
        <v>21036</v>
      </c>
      <c r="D573" s="79">
        <v>2.32</v>
      </c>
      <c r="E573" s="34">
        <v>4.84</v>
      </c>
      <c r="F573" s="28">
        <v>11.23</v>
      </c>
      <c r="G573" s="178"/>
    </row>
    <row r="574" customHeight="1" spans="1:7">
      <c r="A574" s="34">
        <v>569</v>
      </c>
      <c r="B574" s="24" t="s">
        <v>5281</v>
      </c>
      <c r="C574" s="174" t="s">
        <v>21036</v>
      </c>
      <c r="D574" s="28">
        <v>7.31</v>
      </c>
      <c r="E574" s="34">
        <v>4.84</v>
      </c>
      <c r="F574" s="28">
        <v>35.38</v>
      </c>
      <c r="G574" s="178"/>
    </row>
    <row r="575" customHeight="1" spans="1:7">
      <c r="A575" s="34">
        <v>570</v>
      </c>
      <c r="B575" s="24" t="s">
        <v>21179</v>
      </c>
      <c r="C575" s="174" t="s">
        <v>21036</v>
      </c>
      <c r="D575" s="79">
        <v>12.52</v>
      </c>
      <c r="E575" s="34">
        <v>4.84</v>
      </c>
      <c r="F575" s="28">
        <v>60.6</v>
      </c>
      <c r="G575" s="178"/>
    </row>
    <row r="576" customHeight="1" spans="1:7">
      <c r="A576" s="34">
        <v>571</v>
      </c>
      <c r="B576" s="24" t="s">
        <v>21180</v>
      </c>
      <c r="C576" s="174" t="s">
        <v>21036</v>
      </c>
      <c r="D576" s="79">
        <v>17.31</v>
      </c>
      <c r="E576" s="34">
        <v>4.84</v>
      </c>
      <c r="F576" s="28">
        <v>83.78</v>
      </c>
      <c r="G576" s="178"/>
    </row>
    <row r="577" customHeight="1" spans="1:7">
      <c r="A577" s="34">
        <v>572</v>
      </c>
      <c r="B577" s="24" t="s">
        <v>21181</v>
      </c>
      <c r="C577" s="174" t="s">
        <v>21036</v>
      </c>
      <c r="D577" s="28">
        <v>28.68</v>
      </c>
      <c r="E577" s="34">
        <v>4.84</v>
      </c>
      <c r="F577" s="28">
        <v>138.81</v>
      </c>
      <c r="G577" s="178"/>
    </row>
    <row r="578" customHeight="1" spans="1:7">
      <c r="A578" s="34">
        <v>573</v>
      </c>
      <c r="B578" s="24" t="s">
        <v>298</v>
      </c>
      <c r="C578" s="174" t="s">
        <v>21036</v>
      </c>
      <c r="D578" s="28">
        <v>17.48</v>
      </c>
      <c r="E578" s="34">
        <v>4.84</v>
      </c>
      <c r="F578" s="28">
        <v>84.6</v>
      </c>
      <c r="G578" s="178"/>
    </row>
    <row r="579" customHeight="1" spans="1:7">
      <c r="A579" s="34">
        <v>574</v>
      </c>
      <c r="B579" s="24" t="s">
        <v>21182</v>
      </c>
      <c r="C579" s="174" t="s">
        <v>21036</v>
      </c>
      <c r="D579" s="28">
        <v>3.78</v>
      </c>
      <c r="E579" s="34">
        <v>4.84</v>
      </c>
      <c r="F579" s="28">
        <v>18.3</v>
      </c>
      <c r="G579" s="178"/>
    </row>
    <row r="580" customHeight="1" spans="1:7">
      <c r="A580" s="34">
        <v>575</v>
      </c>
      <c r="B580" s="24" t="s">
        <v>10559</v>
      </c>
      <c r="C580" s="174" t="s">
        <v>21036</v>
      </c>
      <c r="D580" s="28">
        <v>16.38</v>
      </c>
      <c r="E580" s="34">
        <v>4.84</v>
      </c>
      <c r="F580" s="28">
        <v>79.28</v>
      </c>
      <c r="G580" s="178"/>
    </row>
    <row r="581" customHeight="1" spans="1:7">
      <c r="A581" s="34">
        <v>576</v>
      </c>
      <c r="B581" s="24" t="s">
        <v>21183</v>
      </c>
      <c r="C581" s="174" t="s">
        <v>21036</v>
      </c>
      <c r="D581" s="28">
        <v>15.95</v>
      </c>
      <c r="E581" s="34">
        <v>4.84</v>
      </c>
      <c r="F581" s="28">
        <v>77.2</v>
      </c>
      <c r="G581" s="178"/>
    </row>
    <row r="582" customHeight="1" spans="1:7">
      <c r="A582" s="34">
        <v>577</v>
      </c>
      <c r="B582" s="24" t="s">
        <v>21184</v>
      </c>
      <c r="C582" s="174" t="s">
        <v>21036</v>
      </c>
      <c r="D582" s="79">
        <v>13.64</v>
      </c>
      <c r="E582" s="34">
        <v>4.84</v>
      </c>
      <c r="F582" s="28">
        <v>66.02</v>
      </c>
      <c r="G582" s="178"/>
    </row>
    <row r="583" customHeight="1" spans="1:7">
      <c r="A583" s="34">
        <v>578</v>
      </c>
      <c r="B583" s="24" t="s">
        <v>18928</v>
      </c>
      <c r="C583" s="174" t="s">
        <v>21036</v>
      </c>
      <c r="D583" s="28">
        <v>25.29</v>
      </c>
      <c r="E583" s="34">
        <v>4.84</v>
      </c>
      <c r="F583" s="28">
        <v>122.4</v>
      </c>
      <c r="G583" s="178"/>
    </row>
    <row r="584" customHeight="1" spans="1:7">
      <c r="A584" s="34">
        <v>579</v>
      </c>
      <c r="B584" s="24" t="s">
        <v>21185</v>
      </c>
      <c r="C584" s="174" t="s">
        <v>21036</v>
      </c>
      <c r="D584" s="28">
        <v>21.54</v>
      </c>
      <c r="E584" s="34">
        <v>4.84</v>
      </c>
      <c r="F584" s="28">
        <v>104.25</v>
      </c>
      <c r="G584" s="178"/>
    </row>
    <row r="585" customHeight="1" spans="1:7">
      <c r="A585" s="34">
        <v>580</v>
      </c>
      <c r="B585" s="24" t="s">
        <v>7825</v>
      </c>
      <c r="C585" s="174" t="s">
        <v>21036</v>
      </c>
      <c r="D585" s="79">
        <v>10.6</v>
      </c>
      <c r="E585" s="34">
        <v>4.84</v>
      </c>
      <c r="F585" s="28">
        <v>51.3</v>
      </c>
      <c r="G585" s="178"/>
    </row>
    <row r="586" customHeight="1" spans="1:7">
      <c r="A586" s="34">
        <v>581</v>
      </c>
      <c r="B586" s="24" t="s">
        <v>21186</v>
      </c>
      <c r="C586" s="174" t="s">
        <v>21036</v>
      </c>
      <c r="D586" s="79">
        <v>3.26</v>
      </c>
      <c r="E586" s="34">
        <v>4.84</v>
      </c>
      <c r="F586" s="28">
        <v>15.78</v>
      </c>
      <c r="G586" s="178"/>
    </row>
    <row r="587" customHeight="1" spans="1:7">
      <c r="A587" s="34">
        <v>582</v>
      </c>
      <c r="B587" s="24" t="s">
        <v>21187</v>
      </c>
      <c r="C587" s="174" t="s">
        <v>21036</v>
      </c>
      <c r="D587" s="28">
        <v>27.99</v>
      </c>
      <c r="E587" s="34">
        <v>4.84</v>
      </c>
      <c r="F587" s="28">
        <v>135.47</v>
      </c>
      <c r="G587" s="178"/>
    </row>
    <row r="588" customHeight="1" spans="1:7">
      <c r="A588" s="34">
        <v>583</v>
      </c>
      <c r="B588" s="24" t="s">
        <v>10708</v>
      </c>
      <c r="C588" s="174" t="s">
        <v>21036</v>
      </c>
      <c r="D588" s="79">
        <v>41.14</v>
      </c>
      <c r="E588" s="34">
        <v>4.84</v>
      </c>
      <c r="F588" s="28">
        <v>199.12</v>
      </c>
      <c r="G588" s="178"/>
    </row>
    <row r="589" customHeight="1" spans="1:7">
      <c r="A589" s="34">
        <v>584</v>
      </c>
      <c r="B589" s="24" t="s">
        <v>2276</v>
      </c>
      <c r="C589" s="174" t="s">
        <v>21036</v>
      </c>
      <c r="D589" s="28">
        <v>28.12</v>
      </c>
      <c r="E589" s="34">
        <v>4.84</v>
      </c>
      <c r="F589" s="28">
        <v>136.1</v>
      </c>
      <c r="G589" s="178"/>
    </row>
    <row r="590" customHeight="1" spans="1:7">
      <c r="A590" s="34">
        <v>585</v>
      </c>
      <c r="B590" s="24" t="s">
        <v>21188</v>
      </c>
      <c r="C590" s="174" t="s">
        <v>21036</v>
      </c>
      <c r="D590" s="79">
        <v>9.27</v>
      </c>
      <c r="E590" s="34">
        <v>4.84</v>
      </c>
      <c r="F590" s="28">
        <v>44.87</v>
      </c>
      <c r="G590" s="178"/>
    </row>
    <row r="591" customHeight="1" spans="1:7">
      <c r="A591" s="34">
        <v>586</v>
      </c>
      <c r="B591" s="24" t="s">
        <v>21189</v>
      </c>
      <c r="C591" s="174" t="s">
        <v>21036</v>
      </c>
      <c r="D591" s="79">
        <v>24.69</v>
      </c>
      <c r="E591" s="34">
        <v>4.84</v>
      </c>
      <c r="F591" s="28">
        <v>119.5</v>
      </c>
      <c r="G591" s="178"/>
    </row>
    <row r="592" customHeight="1" spans="1:7">
      <c r="A592" s="34">
        <v>587</v>
      </c>
      <c r="B592" s="24" t="s">
        <v>21190</v>
      </c>
      <c r="C592" s="174" t="s">
        <v>21036</v>
      </c>
      <c r="D592" s="79">
        <v>1.32</v>
      </c>
      <c r="E592" s="34">
        <v>4.84</v>
      </c>
      <c r="F592" s="28">
        <v>6.39</v>
      </c>
      <c r="G592" s="178"/>
    </row>
    <row r="593" customHeight="1" spans="1:7">
      <c r="A593" s="34">
        <v>588</v>
      </c>
      <c r="B593" s="24" t="s">
        <v>4626</v>
      </c>
      <c r="C593" s="174" t="s">
        <v>21036</v>
      </c>
      <c r="D593" s="79">
        <v>3</v>
      </c>
      <c r="E593" s="34">
        <v>4.84</v>
      </c>
      <c r="F593" s="28">
        <v>14.52</v>
      </c>
      <c r="G593" s="178"/>
    </row>
    <row r="594" customHeight="1" spans="1:7">
      <c r="A594" s="34">
        <v>589</v>
      </c>
      <c r="B594" s="24" t="s">
        <v>21191</v>
      </c>
      <c r="C594" s="174" t="s">
        <v>21036</v>
      </c>
      <c r="D594" s="79">
        <v>5</v>
      </c>
      <c r="E594" s="34">
        <v>4.84</v>
      </c>
      <c r="F594" s="28">
        <v>24.2</v>
      </c>
      <c r="G594" s="178"/>
    </row>
    <row r="595" customHeight="1" spans="1:7">
      <c r="A595" s="34">
        <v>590</v>
      </c>
      <c r="B595" s="24" t="s">
        <v>5706</v>
      </c>
      <c r="C595" s="174" t="s">
        <v>21036</v>
      </c>
      <c r="D595" s="79">
        <v>30.06</v>
      </c>
      <c r="E595" s="34">
        <v>4.84</v>
      </c>
      <c r="F595" s="28">
        <v>145.49</v>
      </c>
      <c r="G595" s="178"/>
    </row>
    <row r="596" customHeight="1" spans="1:7">
      <c r="A596" s="34">
        <v>591</v>
      </c>
      <c r="B596" s="24" t="s">
        <v>21192</v>
      </c>
      <c r="C596" s="174" t="s">
        <v>21036</v>
      </c>
      <c r="D596" s="79">
        <v>6.09</v>
      </c>
      <c r="E596" s="34">
        <v>4.84</v>
      </c>
      <c r="F596" s="28">
        <v>29.48</v>
      </c>
      <c r="G596" s="178"/>
    </row>
    <row r="597" customHeight="1" spans="1:7">
      <c r="A597" s="34">
        <v>592</v>
      </c>
      <c r="B597" s="24" t="s">
        <v>11234</v>
      </c>
      <c r="C597" s="174" t="s">
        <v>21036</v>
      </c>
      <c r="D597" s="28">
        <v>13.83</v>
      </c>
      <c r="E597" s="34">
        <v>4.84</v>
      </c>
      <c r="F597" s="28">
        <v>66.94</v>
      </c>
      <c r="G597" s="178"/>
    </row>
    <row r="598" customHeight="1" spans="1:7">
      <c r="A598" s="34">
        <v>593</v>
      </c>
      <c r="B598" s="24" t="s">
        <v>21193</v>
      </c>
      <c r="C598" s="174" t="s">
        <v>21036</v>
      </c>
      <c r="D598" s="79">
        <v>9.17</v>
      </c>
      <c r="E598" s="34">
        <v>4.84</v>
      </c>
      <c r="F598" s="28">
        <v>44.38</v>
      </c>
      <c r="G598" s="178"/>
    </row>
    <row r="599" customHeight="1" spans="1:7">
      <c r="A599" s="34">
        <v>594</v>
      </c>
      <c r="B599" s="24" t="s">
        <v>21194</v>
      </c>
      <c r="C599" s="174" t="s">
        <v>21036</v>
      </c>
      <c r="D599" s="79">
        <v>19.18</v>
      </c>
      <c r="E599" s="34">
        <v>4.84</v>
      </c>
      <c r="F599" s="28">
        <v>92.83</v>
      </c>
      <c r="G599" s="178"/>
    </row>
    <row r="600" customHeight="1" spans="1:7">
      <c r="A600" s="34">
        <v>595</v>
      </c>
      <c r="B600" s="24" t="s">
        <v>936</v>
      </c>
      <c r="C600" s="174" t="s">
        <v>21036</v>
      </c>
      <c r="D600" s="28">
        <v>10.83</v>
      </c>
      <c r="E600" s="34">
        <v>4.84</v>
      </c>
      <c r="F600" s="28">
        <v>52.42</v>
      </c>
      <c r="G600" s="178"/>
    </row>
    <row r="601" customHeight="1" spans="1:7">
      <c r="A601" s="34">
        <v>596</v>
      </c>
      <c r="B601" s="24" t="s">
        <v>2554</v>
      </c>
      <c r="C601" s="174" t="s">
        <v>21036</v>
      </c>
      <c r="D601" s="79">
        <v>4.82</v>
      </c>
      <c r="E601" s="34">
        <v>4.84</v>
      </c>
      <c r="F601" s="28">
        <v>23.33</v>
      </c>
      <c r="G601" s="178"/>
    </row>
    <row r="602" customHeight="1" spans="1:7">
      <c r="A602" s="34">
        <v>597</v>
      </c>
      <c r="B602" s="24" t="s">
        <v>21195</v>
      </c>
      <c r="C602" s="174" t="s">
        <v>21036</v>
      </c>
      <c r="D602" s="28">
        <v>26.63</v>
      </c>
      <c r="E602" s="34">
        <v>4.84</v>
      </c>
      <c r="F602" s="28">
        <v>128.89</v>
      </c>
      <c r="G602" s="178"/>
    </row>
    <row r="603" customHeight="1" spans="1:7">
      <c r="A603" s="34">
        <v>598</v>
      </c>
      <c r="B603" s="24" t="s">
        <v>1905</v>
      </c>
      <c r="C603" s="174" t="s">
        <v>21036</v>
      </c>
      <c r="D603" s="79">
        <v>4.07</v>
      </c>
      <c r="E603" s="34">
        <v>4.84</v>
      </c>
      <c r="F603" s="28">
        <v>19.7</v>
      </c>
      <c r="G603" s="178"/>
    </row>
    <row r="604" customHeight="1" spans="1:7">
      <c r="A604" s="34">
        <v>599</v>
      </c>
      <c r="B604" s="24" t="s">
        <v>7120</v>
      </c>
      <c r="C604" s="174" t="s">
        <v>21036</v>
      </c>
      <c r="D604" s="79">
        <v>4.13</v>
      </c>
      <c r="E604" s="34">
        <v>4.84</v>
      </c>
      <c r="F604" s="28">
        <v>19.99</v>
      </c>
      <c r="G604" s="178"/>
    </row>
    <row r="605" customHeight="1" spans="1:7">
      <c r="A605" s="34">
        <v>600</v>
      </c>
      <c r="B605" s="24" t="s">
        <v>21196</v>
      </c>
      <c r="C605" s="174" t="s">
        <v>21036</v>
      </c>
      <c r="D605" s="28">
        <v>18.11</v>
      </c>
      <c r="E605" s="34">
        <v>4.84</v>
      </c>
      <c r="F605" s="28">
        <v>87.65</v>
      </c>
      <c r="G605" s="178"/>
    </row>
    <row r="606" customHeight="1" spans="1:7">
      <c r="A606" s="34">
        <v>601</v>
      </c>
      <c r="B606" s="24" t="s">
        <v>21197</v>
      </c>
      <c r="C606" s="174" t="s">
        <v>21036</v>
      </c>
      <c r="D606" s="79">
        <v>11.64</v>
      </c>
      <c r="E606" s="34">
        <v>4.84</v>
      </c>
      <c r="F606" s="28">
        <v>56.34</v>
      </c>
      <c r="G606" s="178"/>
    </row>
    <row r="607" customHeight="1" spans="1:7">
      <c r="A607" s="34">
        <v>602</v>
      </c>
      <c r="B607" s="24" t="s">
        <v>21198</v>
      </c>
      <c r="C607" s="174" t="s">
        <v>21036</v>
      </c>
      <c r="D607" s="79">
        <v>5.12</v>
      </c>
      <c r="E607" s="34">
        <v>4.84</v>
      </c>
      <c r="F607" s="28">
        <v>24.78</v>
      </c>
      <c r="G607" s="178"/>
    </row>
    <row r="608" customHeight="1" spans="1:7">
      <c r="A608" s="34">
        <v>603</v>
      </c>
      <c r="B608" s="24" t="s">
        <v>3191</v>
      </c>
      <c r="C608" s="174" t="s">
        <v>21036</v>
      </c>
      <c r="D608" s="28">
        <v>7.95</v>
      </c>
      <c r="E608" s="34">
        <v>4.84</v>
      </c>
      <c r="F608" s="28">
        <v>38.48</v>
      </c>
      <c r="G608" s="178"/>
    </row>
    <row r="609" customHeight="1" spans="1:7">
      <c r="A609" s="34">
        <v>604</v>
      </c>
      <c r="B609" s="24" t="s">
        <v>6849</v>
      </c>
      <c r="C609" s="174" t="s">
        <v>21036</v>
      </c>
      <c r="D609" s="79">
        <v>3.05</v>
      </c>
      <c r="E609" s="34">
        <v>4.84</v>
      </c>
      <c r="F609" s="28">
        <v>14.76</v>
      </c>
      <c r="G609" s="178"/>
    </row>
    <row r="610" customHeight="1" spans="1:7">
      <c r="A610" s="34">
        <v>605</v>
      </c>
      <c r="B610" s="24" t="s">
        <v>21199</v>
      </c>
      <c r="C610" s="174" t="s">
        <v>21036</v>
      </c>
      <c r="D610" s="79">
        <v>1.55</v>
      </c>
      <c r="E610" s="34">
        <v>4.84</v>
      </c>
      <c r="F610" s="28">
        <v>7.5</v>
      </c>
      <c r="G610" s="178"/>
    </row>
    <row r="611" customHeight="1" spans="1:7">
      <c r="A611" s="34">
        <v>606</v>
      </c>
      <c r="B611" s="184" t="s">
        <v>17331</v>
      </c>
      <c r="C611" s="174" t="s">
        <v>21036</v>
      </c>
      <c r="D611" s="185">
        <v>5.07</v>
      </c>
      <c r="E611" s="34">
        <v>4.84</v>
      </c>
      <c r="F611" s="28">
        <v>24.54</v>
      </c>
      <c r="G611" s="178"/>
    </row>
    <row r="612" customHeight="1" spans="1:7">
      <c r="A612" s="34">
        <v>607</v>
      </c>
      <c r="B612" s="24" t="s">
        <v>57</v>
      </c>
      <c r="C612" s="174" t="s">
        <v>21036</v>
      </c>
      <c r="D612" s="28">
        <v>14.11</v>
      </c>
      <c r="E612" s="34">
        <v>4.84</v>
      </c>
      <c r="F612" s="28">
        <v>68.29</v>
      </c>
      <c r="G612" s="178"/>
    </row>
    <row r="613" customHeight="1" spans="1:7">
      <c r="A613" s="34">
        <v>608</v>
      </c>
      <c r="B613" s="24" t="s">
        <v>21200</v>
      </c>
      <c r="C613" s="174" t="s">
        <v>21036</v>
      </c>
      <c r="D613" s="28">
        <v>42.6</v>
      </c>
      <c r="E613" s="34">
        <v>4.84</v>
      </c>
      <c r="F613" s="28">
        <v>206.18</v>
      </c>
      <c r="G613" s="178"/>
    </row>
    <row r="614" customHeight="1" spans="1:7">
      <c r="A614" s="34">
        <v>609</v>
      </c>
      <c r="B614" s="179" t="s">
        <v>21201</v>
      </c>
      <c r="C614" s="174" t="s">
        <v>21036</v>
      </c>
      <c r="D614" s="28">
        <v>8.02</v>
      </c>
      <c r="E614" s="34">
        <v>4.84</v>
      </c>
      <c r="F614" s="28">
        <v>38.82</v>
      </c>
      <c r="G614" s="178"/>
    </row>
    <row r="615" customHeight="1" spans="1:7">
      <c r="A615" s="34">
        <v>610</v>
      </c>
      <c r="B615" s="24" t="s">
        <v>13227</v>
      </c>
      <c r="C615" s="174" t="s">
        <v>21036</v>
      </c>
      <c r="D615" s="79">
        <v>21.4</v>
      </c>
      <c r="E615" s="34">
        <v>4.84</v>
      </c>
      <c r="F615" s="28">
        <v>103.58</v>
      </c>
      <c r="G615" s="178"/>
    </row>
    <row r="616" customHeight="1" spans="1:7">
      <c r="A616" s="34">
        <v>611</v>
      </c>
      <c r="B616" s="24" t="s">
        <v>21202</v>
      </c>
      <c r="C616" s="174" t="s">
        <v>21036</v>
      </c>
      <c r="D616" s="79">
        <v>6.99</v>
      </c>
      <c r="E616" s="34">
        <v>4.84</v>
      </c>
      <c r="F616" s="28">
        <v>33.83</v>
      </c>
      <c r="G616" s="178"/>
    </row>
    <row r="617" customHeight="1" spans="1:7">
      <c r="A617" s="34">
        <v>612</v>
      </c>
      <c r="B617" s="24" t="s">
        <v>21203</v>
      </c>
      <c r="C617" s="174" t="s">
        <v>21036</v>
      </c>
      <c r="D617" s="79">
        <v>16.58</v>
      </c>
      <c r="E617" s="34">
        <v>4.84</v>
      </c>
      <c r="F617" s="28">
        <v>80.25</v>
      </c>
      <c r="G617" s="178"/>
    </row>
    <row r="618" customHeight="1" spans="1:7">
      <c r="A618" s="34">
        <v>613</v>
      </c>
      <c r="B618" s="24" t="s">
        <v>21204</v>
      </c>
      <c r="C618" s="174" t="s">
        <v>21036</v>
      </c>
      <c r="D618" s="28">
        <v>25.91</v>
      </c>
      <c r="E618" s="34">
        <v>4.84</v>
      </c>
      <c r="F618" s="28">
        <v>125.4</v>
      </c>
      <c r="G618" s="178"/>
    </row>
    <row r="619" customHeight="1" spans="1:7">
      <c r="A619" s="34">
        <v>614</v>
      </c>
      <c r="B619" s="24" t="s">
        <v>21205</v>
      </c>
      <c r="C619" s="174" t="s">
        <v>21036</v>
      </c>
      <c r="D619" s="28">
        <v>10.76</v>
      </c>
      <c r="E619" s="34">
        <v>4.84</v>
      </c>
      <c r="F619" s="28">
        <v>52.08</v>
      </c>
      <c r="G619" s="178"/>
    </row>
    <row r="620" customHeight="1" spans="1:7">
      <c r="A620" s="34">
        <v>615</v>
      </c>
      <c r="B620" s="24" t="s">
        <v>4042</v>
      </c>
      <c r="C620" s="174" t="s">
        <v>21036</v>
      </c>
      <c r="D620" s="79">
        <v>9.68</v>
      </c>
      <c r="E620" s="34">
        <v>4.84</v>
      </c>
      <c r="F620" s="28">
        <v>46.85</v>
      </c>
      <c r="G620" s="178"/>
    </row>
    <row r="621" customHeight="1" spans="1:7">
      <c r="A621" s="34">
        <v>616</v>
      </c>
      <c r="B621" s="24" t="s">
        <v>915</v>
      </c>
      <c r="C621" s="174" t="s">
        <v>21036</v>
      </c>
      <c r="D621" s="79">
        <v>13.21</v>
      </c>
      <c r="E621" s="34">
        <v>4.84</v>
      </c>
      <c r="F621" s="28">
        <v>63.94</v>
      </c>
      <c r="G621" s="178"/>
    </row>
    <row r="622" customHeight="1" spans="1:7">
      <c r="A622" s="34">
        <v>617</v>
      </c>
      <c r="B622" s="24" t="s">
        <v>21206</v>
      </c>
      <c r="C622" s="174" t="s">
        <v>21036</v>
      </c>
      <c r="D622" s="79">
        <v>15.63</v>
      </c>
      <c r="E622" s="34">
        <v>4.84</v>
      </c>
      <c r="F622" s="28">
        <v>75.65</v>
      </c>
      <c r="G622" s="178"/>
    </row>
    <row r="623" customHeight="1" spans="1:7">
      <c r="A623" s="34">
        <v>618</v>
      </c>
      <c r="B623" s="24" t="s">
        <v>21207</v>
      </c>
      <c r="C623" s="174" t="s">
        <v>21036</v>
      </c>
      <c r="D623" s="79">
        <v>12.87</v>
      </c>
      <c r="E623" s="34">
        <v>4.84</v>
      </c>
      <c r="F623" s="28">
        <v>62.29</v>
      </c>
      <c r="G623" s="178"/>
    </row>
    <row r="624" customHeight="1" spans="1:7">
      <c r="A624" s="34">
        <v>619</v>
      </c>
      <c r="B624" s="24" t="s">
        <v>21208</v>
      </c>
      <c r="C624" s="174" t="s">
        <v>21036</v>
      </c>
      <c r="D624" s="28">
        <v>40.85</v>
      </c>
      <c r="E624" s="34">
        <v>4.84</v>
      </c>
      <c r="F624" s="28">
        <v>197.71</v>
      </c>
      <c r="G624" s="178"/>
    </row>
    <row r="625" customHeight="1" spans="1:7">
      <c r="A625" s="34">
        <v>620</v>
      </c>
      <c r="B625" s="24" t="s">
        <v>21209</v>
      </c>
      <c r="C625" s="174" t="s">
        <v>21036</v>
      </c>
      <c r="D625" s="79">
        <v>5.9</v>
      </c>
      <c r="E625" s="34">
        <v>4.84</v>
      </c>
      <c r="F625" s="28">
        <v>28.56</v>
      </c>
      <c r="G625" s="178"/>
    </row>
    <row r="626" customHeight="1" spans="1:7">
      <c r="A626" s="34">
        <v>621</v>
      </c>
      <c r="B626" s="24" t="s">
        <v>21210</v>
      </c>
      <c r="C626" s="174" t="s">
        <v>21036</v>
      </c>
      <c r="D626" s="79">
        <v>12.15</v>
      </c>
      <c r="E626" s="34">
        <v>4.84</v>
      </c>
      <c r="F626" s="28">
        <v>58.81</v>
      </c>
      <c r="G626" s="178"/>
    </row>
    <row r="627" customHeight="1" spans="1:7">
      <c r="A627" s="34">
        <v>622</v>
      </c>
      <c r="B627" s="24" t="s">
        <v>21211</v>
      </c>
      <c r="C627" s="174" t="s">
        <v>21036</v>
      </c>
      <c r="D627" s="79">
        <v>2.2</v>
      </c>
      <c r="E627" s="34">
        <v>4.84</v>
      </c>
      <c r="F627" s="28">
        <v>10.65</v>
      </c>
      <c r="G627" s="178"/>
    </row>
    <row r="628" customHeight="1" spans="1:7">
      <c r="A628" s="34">
        <v>623</v>
      </c>
      <c r="B628" s="24" t="s">
        <v>21212</v>
      </c>
      <c r="C628" s="174" t="s">
        <v>21036</v>
      </c>
      <c r="D628" s="28">
        <v>40.66</v>
      </c>
      <c r="E628" s="34">
        <v>4.84</v>
      </c>
      <c r="F628" s="28">
        <v>196.79</v>
      </c>
      <c r="G628" s="178"/>
    </row>
    <row r="629" customHeight="1" spans="1:7">
      <c r="A629" s="34">
        <v>624</v>
      </c>
      <c r="B629" s="24" t="s">
        <v>21213</v>
      </c>
      <c r="C629" s="174" t="s">
        <v>21036</v>
      </c>
      <c r="D629" s="79">
        <v>9.85</v>
      </c>
      <c r="E629" s="34">
        <v>4.84</v>
      </c>
      <c r="F629" s="28">
        <v>47.67</v>
      </c>
      <c r="G629" s="178"/>
    </row>
    <row r="630" customHeight="1" spans="1:7">
      <c r="A630" s="34">
        <v>625</v>
      </c>
      <c r="B630" s="24" t="s">
        <v>21214</v>
      </c>
      <c r="C630" s="174" t="s">
        <v>21036</v>
      </c>
      <c r="D630" s="79">
        <v>12.17</v>
      </c>
      <c r="E630" s="34">
        <v>4.84</v>
      </c>
      <c r="F630" s="28">
        <v>58.9</v>
      </c>
      <c r="G630" s="178"/>
    </row>
    <row r="631" customHeight="1" spans="1:7">
      <c r="A631" s="34">
        <v>626</v>
      </c>
      <c r="B631" s="24" t="s">
        <v>21215</v>
      </c>
      <c r="C631" s="174" t="s">
        <v>21036</v>
      </c>
      <c r="D631" s="79">
        <v>17.25</v>
      </c>
      <c r="E631" s="34">
        <v>4.84</v>
      </c>
      <c r="F631" s="28">
        <v>83.49</v>
      </c>
      <c r="G631" s="178"/>
    </row>
    <row r="632" customHeight="1" spans="1:7">
      <c r="A632" s="34">
        <v>627</v>
      </c>
      <c r="B632" s="24" t="s">
        <v>21216</v>
      </c>
      <c r="C632" s="174" t="s">
        <v>21036</v>
      </c>
      <c r="D632" s="79">
        <v>17.42</v>
      </c>
      <c r="E632" s="34">
        <v>4.84</v>
      </c>
      <c r="F632" s="28">
        <v>84.31</v>
      </c>
      <c r="G632" s="178"/>
    </row>
    <row r="633" customHeight="1" spans="1:7">
      <c r="A633" s="34">
        <v>628</v>
      </c>
      <c r="B633" s="24" t="s">
        <v>21217</v>
      </c>
      <c r="C633" s="174" t="s">
        <v>21036</v>
      </c>
      <c r="D633" s="79">
        <v>14.79</v>
      </c>
      <c r="E633" s="34">
        <v>4.84</v>
      </c>
      <c r="F633" s="28">
        <v>71.58</v>
      </c>
      <c r="G633" s="178"/>
    </row>
    <row r="634" customHeight="1" spans="1:7">
      <c r="A634" s="34">
        <v>629</v>
      </c>
      <c r="B634" s="24" t="s">
        <v>8372</v>
      </c>
      <c r="C634" s="174" t="s">
        <v>21036</v>
      </c>
      <c r="D634" s="79">
        <v>7.61</v>
      </c>
      <c r="E634" s="34">
        <v>4.84</v>
      </c>
      <c r="F634" s="28">
        <v>36.83</v>
      </c>
      <c r="G634" s="178"/>
    </row>
    <row r="635" customHeight="1" spans="1:7">
      <c r="A635" s="34">
        <v>630</v>
      </c>
      <c r="B635" s="24" t="s">
        <v>4395</v>
      </c>
      <c r="C635" s="174" t="s">
        <v>21036</v>
      </c>
      <c r="D635" s="79">
        <v>5.43</v>
      </c>
      <c r="E635" s="34">
        <v>4.84</v>
      </c>
      <c r="F635" s="28">
        <v>26.28</v>
      </c>
      <c r="G635" s="178"/>
    </row>
    <row r="636" customHeight="1" spans="1:7">
      <c r="A636" s="34">
        <v>631</v>
      </c>
      <c r="B636" s="24" t="s">
        <v>21218</v>
      </c>
      <c r="C636" s="174" t="s">
        <v>21036</v>
      </c>
      <c r="D636" s="79">
        <v>16.03</v>
      </c>
      <c r="E636" s="34">
        <v>4.84</v>
      </c>
      <c r="F636" s="28">
        <v>77.59</v>
      </c>
      <c r="G636" s="178"/>
    </row>
    <row r="637" customHeight="1" spans="1:7">
      <c r="A637" s="34">
        <v>632</v>
      </c>
      <c r="B637" s="24" t="s">
        <v>1082</v>
      </c>
      <c r="C637" s="174" t="s">
        <v>21036</v>
      </c>
      <c r="D637" s="79">
        <v>14.34</v>
      </c>
      <c r="E637" s="34">
        <v>4.84</v>
      </c>
      <c r="F637" s="28">
        <v>69.41</v>
      </c>
      <c r="G637" s="178"/>
    </row>
    <row r="638" customHeight="1" spans="1:7">
      <c r="A638" s="34">
        <v>633</v>
      </c>
      <c r="B638" s="24" t="s">
        <v>21219</v>
      </c>
      <c r="C638" s="174" t="s">
        <v>21036</v>
      </c>
      <c r="D638" s="79">
        <v>6.8</v>
      </c>
      <c r="E638" s="34">
        <v>4.84</v>
      </c>
      <c r="F638" s="28">
        <v>32.91</v>
      </c>
      <c r="G638" s="178"/>
    </row>
    <row r="639" customHeight="1" spans="1:7">
      <c r="A639" s="34">
        <v>634</v>
      </c>
      <c r="B639" s="24" t="s">
        <v>21220</v>
      </c>
      <c r="C639" s="174" t="s">
        <v>21036</v>
      </c>
      <c r="D639" s="79">
        <v>8.75</v>
      </c>
      <c r="E639" s="34">
        <v>4.84</v>
      </c>
      <c r="F639" s="28">
        <v>42.35</v>
      </c>
      <c r="G639" s="178"/>
    </row>
    <row r="640" customHeight="1" spans="1:7">
      <c r="A640" s="34">
        <v>635</v>
      </c>
      <c r="B640" s="24" t="s">
        <v>21221</v>
      </c>
      <c r="C640" s="174" t="s">
        <v>21036</v>
      </c>
      <c r="D640" s="79">
        <v>11.56</v>
      </c>
      <c r="E640" s="34">
        <v>4.84</v>
      </c>
      <c r="F640" s="28">
        <v>55.95</v>
      </c>
      <c r="G640" s="178"/>
    </row>
    <row r="641" customHeight="1" spans="1:7">
      <c r="A641" s="34">
        <v>636</v>
      </c>
      <c r="B641" s="24" t="s">
        <v>21222</v>
      </c>
      <c r="C641" s="174" t="s">
        <v>21036</v>
      </c>
      <c r="D641" s="79">
        <v>14.03</v>
      </c>
      <c r="E641" s="34">
        <v>4.84</v>
      </c>
      <c r="F641" s="28">
        <v>67.91</v>
      </c>
      <c r="G641" s="178"/>
    </row>
    <row r="642" customHeight="1" spans="1:7">
      <c r="A642" s="34">
        <v>637</v>
      </c>
      <c r="B642" s="24" t="s">
        <v>21223</v>
      </c>
      <c r="C642" s="174" t="s">
        <v>21036</v>
      </c>
      <c r="D642" s="28">
        <v>44.06</v>
      </c>
      <c r="E642" s="34">
        <v>4.84</v>
      </c>
      <c r="F642" s="28">
        <v>213.25</v>
      </c>
      <c r="G642" s="178"/>
    </row>
    <row r="643" customHeight="1" spans="1:7">
      <c r="A643" s="34">
        <v>638</v>
      </c>
      <c r="B643" s="24" t="s">
        <v>14476</v>
      </c>
      <c r="C643" s="174" t="s">
        <v>21036</v>
      </c>
      <c r="D643" s="28">
        <v>4.1</v>
      </c>
      <c r="E643" s="34">
        <v>4.84</v>
      </c>
      <c r="F643" s="28">
        <v>19.84</v>
      </c>
      <c r="G643" s="178"/>
    </row>
    <row r="644" customHeight="1" spans="1:7">
      <c r="A644" s="34">
        <v>639</v>
      </c>
      <c r="B644" s="24" t="s">
        <v>21224</v>
      </c>
      <c r="C644" s="174" t="s">
        <v>21036</v>
      </c>
      <c r="D644" s="79">
        <v>5.77</v>
      </c>
      <c r="E644" s="34">
        <v>4.84</v>
      </c>
      <c r="F644" s="28">
        <v>27.93</v>
      </c>
      <c r="G644" s="178"/>
    </row>
    <row r="645" customHeight="1" spans="1:7">
      <c r="A645" s="34">
        <v>640</v>
      </c>
      <c r="B645" s="24" t="s">
        <v>3361</v>
      </c>
      <c r="C645" s="174" t="s">
        <v>21036</v>
      </c>
      <c r="D645" s="79">
        <v>13.08</v>
      </c>
      <c r="E645" s="34">
        <v>4.84</v>
      </c>
      <c r="F645" s="28">
        <v>63.31</v>
      </c>
      <c r="G645" s="178"/>
    </row>
    <row r="646" customHeight="1" spans="1:7">
      <c r="A646" s="34">
        <v>641</v>
      </c>
      <c r="B646" s="24" t="s">
        <v>21225</v>
      </c>
      <c r="C646" s="174" t="s">
        <v>21036</v>
      </c>
      <c r="D646" s="28">
        <v>24.22</v>
      </c>
      <c r="E646" s="34">
        <v>4.84</v>
      </c>
      <c r="F646" s="28">
        <v>117.22</v>
      </c>
      <c r="G646" s="178"/>
    </row>
    <row r="647" customHeight="1" spans="1:7">
      <c r="A647" s="34">
        <v>642</v>
      </c>
      <c r="B647" s="24" t="s">
        <v>21226</v>
      </c>
      <c r="C647" s="174" t="s">
        <v>21036</v>
      </c>
      <c r="D647" s="79">
        <v>13.7</v>
      </c>
      <c r="E647" s="34">
        <v>4.84</v>
      </c>
      <c r="F647" s="28">
        <v>66.31</v>
      </c>
      <c r="G647" s="178"/>
    </row>
    <row r="648" customHeight="1" spans="1:7">
      <c r="A648" s="34">
        <v>643</v>
      </c>
      <c r="B648" s="24" t="s">
        <v>21227</v>
      </c>
      <c r="C648" s="174" t="s">
        <v>21036</v>
      </c>
      <c r="D648" s="79">
        <v>7.02</v>
      </c>
      <c r="E648" s="34">
        <v>4.84</v>
      </c>
      <c r="F648" s="28">
        <v>33.98</v>
      </c>
      <c r="G648" s="178"/>
    </row>
    <row r="649" customHeight="1" spans="1:7">
      <c r="A649" s="34">
        <v>644</v>
      </c>
      <c r="B649" s="24" t="s">
        <v>21228</v>
      </c>
      <c r="C649" s="174" t="s">
        <v>21036</v>
      </c>
      <c r="D649" s="79">
        <v>3.97</v>
      </c>
      <c r="E649" s="34">
        <v>4.84</v>
      </c>
      <c r="F649" s="28">
        <v>19.21</v>
      </c>
      <c r="G649" s="178"/>
    </row>
    <row r="650" customHeight="1" spans="1:7">
      <c r="A650" s="34">
        <v>645</v>
      </c>
      <c r="B650" s="24" t="s">
        <v>21229</v>
      </c>
      <c r="C650" s="174" t="s">
        <v>21036</v>
      </c>
      <c r="D650" s="79">
        <v>9.17</v>
      </c>
      <c r="E650" s="34">
        <v>4.84</v>
      </c>
      <c r="F650" s="28">
        <v>44.38</v>
      </c>
      <c r="G650" s="178"/>
    </row>
    <row r="651" customHeight="1" spans="1:7">
      <c r="A651" s="34">
        <v>646</v>
      </c>
      <c r="B651" s="24" t="s">
        <v>21230</v>
      </c>
      <c r="C651" s="174" t="s">
        <v>21036</v>
      </c>
      <c r="D651" s="79">
        <v>7.57</v>
      </c>
      <c r="E651" s="34">
        <v>4.84</v>
      </c>
      <c r="F651" s="28">
        <v>36.64</v>
      </c>
      <c r="G651" s="178"/>
    </row>
    <row r="652" customHeight="1" spans="1:7">
      <c r="A652" s="34">
        <v>647</v>
      </c>
      <c r="B652" s="24" t="s">
        <v>15759</v>
      </c>
      <c r="C652" s="174" t="s">
        <v>21036</v>
      </c>
      <c r="D652" s="79">
        <v>7.84</v>
      </c>
      <c r="E652" s="34">
        <v>4.84</v>
      </c>
      <c r="F652" s="28">
        <v>37.95</v>
      </c>
      <c r="G652" s="178"/>
    </row>
    <row r="653" customHeight="1" spans="1:7">
      <c r="A653" s="34">
        <v>648</v>
      </c>
      <c r="B653" s="24" t="s">
        <v>21231</v>
      </c>
      <c r="C653" s="174" t="s">
        <v>21036</v>
      </c>
      <c r="D653" s="79">
        <v>10.82</v>
      </c>
      <c r="E653" s="34">
        <v>4.84</v>
      </c>
      <c r="F653" s="28">
        <v>52.37</v>
      </c>
      <c r="G653" s="178"/>
    </row>
    <row r="654" customHeight="1" spans="1:7">
      <c r="A654" s="34">
        <v>649</v>
      </c>
      <c r="B654" s="24" t="s">
        <v>6818</v>
      </c>
      <c r="C654" s="174" t="s">
        <v>21036</v>
      </c>
      <c r="D654" s="79">
        <v>8.9</v>
      </c>
      <c r="E654" s="34">
        <v>4.84</v>
      </c>
      <c r="F654" s="28">
        <v>43.08</v>
      </c>
      <c r="G654" s="178"/>
    </row>
    <row r="655" customHeight="1" spans="1:7">
      <c r="A655" s="34">
        <v>650</v>
      </c>
      <c r="B655" s="24" t="s">
        <v>21232</v>
      </c>
      <c r="C655" s="174" t="s">
        <v>21036</v>
      </c>
      <c r="D655" s="79">
        <v>18.36</v>
      </c>
      <c r="E655" s="34">
        <v>4.84</v>
      </c>
      <c r="F655" s="28">
        <v>88.86</v>
      </c>
      <c r="G655" s="178"/>
    </row>
    <row r="656" customHeight="1" spans="1:7">
      <c r="A656" s="34">
        <v>651</v>
      </c>
      <c r="B656" s="24" t="s">
        <v>4763</v>
      </c>
      <c r="C656" s="174" t="s">
        <v>21036</v>
      </c>
      <c r="D656" s="79">
        <v>7.74</v>
      </c>
      <c r="E656" s="34">
        <v>4.84</v>
      </c>
      <c r="F656" s="28">
        <v>37.46</v>
      </c>
      <c r="G656" s="178"/>
    </row>
    <row r="657" customHeight="1" spans="1:7">
      <c r="A657" s="34">
        <v>652</v>
      </c>
      <c r="B657" s="24" t="s">
        <v>21233</v>
      </c>
      <c r="C657" s="174" t="s">
        <v>21036</v>
      </c>
      <c r="D657" s="79">
        <v>10.37</v>
      </c>
      <c r="E657" s="34">
        <v>4.84</v>
      </c>
      <c r="F657" s="28">
        <v>50.19</v>
      </c>
      <c r="G657" s="178"/>
    </row>
    <row r="658" customHeight="1" spans="1:7">
      <c r="A658" s="34">
        <v>653</v>
      </c>
      <c r="B658" s="24" t="s">
        <v>21234</v>
      </c>
      <c r="C658" s="174" t="s">
        <v>21036</v>
      </c>
      <c r="D658" s="79">
        <v>7.73</v>
      </c>
      <c r="E658" s="34">
        <v>4.84</v>
      </c>
      <c r="F658" s="28">
        <v>37.41</v>
      </c>
      <c r="G658" s="178"/>
    </row>
    <row r="659" customHeight="1" spans="1:7">
      <c r="A659" s="34">
        <v>654</v>
      </c>
      <c r="B659" s="24" t="s">
        <v>237</v>
      </c>
      <c r="C659" s="174" t="s">
        <v>21036</v>
      </c>
      <c r="D659" s="79">
        <v>5.04</v>
      </c>
      <c r="E659" s="34">
        <v>4.84</v>
      </c>
      <c r="F659" s="28">
        <v>24.39</v>
      </c>
      <c r="G659" s="178"/>
    </row>
    <row r="660" customHeight="1" spans="1:7">
      <c r="A660" s="34">
        <v>655</v>
      </c>
      <c r="B660" s="24" t="s">
        <v>21235</v>
      </c>
      <c r="C660" s="174" t="s">
        <v>21036</v>
      </c>
      <c r="D660" s="79">
        <v>4.99</v>
      </c>
      <c r="E660" s="34">
        <v>4.84</v>
      </c>
      <c r="F660" s="28">
        <v>24.15</v>
      </c>
      <c r="G660" s="178"/>
    </row>
    <row r="661" customHeight="1" spans="1:7">
      <c r="A661" s="34">
        <v>656</v>
      </c>
      <c r="B661" s="186" t="s">
        <v>21236</v>
      </c>
      <c r="C661" s="174" t="s">
        <v>21036</v>
      </c>
      <c r="D661" s="35">
        <v>3.93</v>
      </c>
      <c r="E661" s="34">
        <v>4.84</v>
      </c>
      <c r="F661" s="28">
        <v>19.02</v>
      </c>
      <c r="G661" s="178"/>
    </row>
    <row r="662" customHeight="1" spans="1:7">
      <c r="A662" s="34">
        <v>657</v>
      </c>
      <c r="B662" s="186" t="s">
        <v>21237</v>
      </c>
      <c r="C662" s="174" t="s">
        <v>21036</v>
      </c>
      <c r="D662" s="35">
        <v>5</v>
      </c>
      <c r="E662" s="34">
        <v>4.84</v>
      </c>
      <c r="F662" s="28">
        <v>24.2</v>
      </c>
      <c r="G662" s="178"/>
    </row>
    <row r="663" customHeight="1" spans="1:7">
      <c r="A663" s="34">
        <v>658</v>
      </c>
      <c r="B663" s="24" t="s">
        <v>96</v>
      </c>
      <c r="C663" s="174" t="s">
        <v>21036</v>
      </c>
      <c r="D663" s="28">
        <v>10.76</v>
      </c>
      <c r="E663" s="34">
        <v>4.84</v>
      </c>
      <c r="F663" s="28">
        <v>52.08</v>
      </c>
      <c r="G663" s="178"/>
    </row>
    <row r="664" customHeight="1" spans="1:7">
      <c r="A664" s="34">
        <v>659</v>
      </c>
      <c r="B664" s="24" t="s">
        <v>21238</v>
      </c>
      <c r="C664" s="174" t="s">
        <v>21036</v>
      </c>
      <c r="D664" s="28">
        <v>7.57</v>
      </c>
      <c r="E664" s="34">
        <v>4.84</v>
      </c>
      <c r="F664" s="28">
        <v>36.64</v>
      </c>
      <c r="G664" s="178"/>
    </row>
    <row r="665" customHeight="1" spans="1:7">
      <c r="A665" s="34">
        <v>660</v>
      </c>
      <c r="B665" s="24" t="s">
        <v>21239</v>
      </c>
      <c r="C665" s="174" t="s">
        <v>21036</v>
      </c>
      <c r="D665" s="28">
        <v>4.73</v>
      </c>
      <c r="E665" s="34">
        <v>4.84</v>
      </c>
      <c r="F665" s="28">
        <v>22.89</v>
      </c>
      <c r="G665" s="178"/>
    </row>
    <row r="666" customHeight="1" spans="1:7">
      <c r="A666" s="34">
        <v>661</v>
      </c>
      <c r="B666" s="184" t="s">
        <v>21240</v>
      </c>
      <c r="C666" s="174" t="s">
        <v>21036</v>
      </c>
      <c r="D666" s="183">
        <v>18.38</v>
      </c>
      <c r="E666" s="34">
        <v>4.84</v>
      </c>
      <c r="F666" s="28">
        <v>88.96</v>
      </c>
      <c r="G666" s="178"/>
    </row>
    <row r="667" customHeight="1" spans="1:7">
      <c r="A667" s="34">
        <v>662</v>
      </c>
      <c r="B667" s="24" t="s">
        <v>8987</v>
      </c>
      <c r="C667" s="174" t="s">
        <v>21036</v>
      </c>
      <c r="D667" s="28">
        <v>4.26</v>
      </c>
      <c r="E667" s="34">
        <v>4.84</v>
      </c>
      <c r="F667" s="28">
        <v>20.62</v>
      </c>
      <c r="G667" s="178"/>
    </row>
    <row r="668" customHeight="1" spans="1:7">
      <c r="A668" s="34">
        <v>663</v>
      </c>
      <c r="B668" s="24" t="s">
        <v>21241</v>
      </c>
      <c r="C668" s="174" t="s">
        <v>21036</v>
      </c>
      <c r="D668" s="28">
        <v>8.92</v>
      </c>
      <c r="E668" s="34">
        <v>4.84</v>
      </c>
      <c r="F668" s="28">
        <v>43.17</v>
      </c>
      <c r="G668" s="178"/>
    </row>
    <row r="669" customHeight="1" spans="1:7">
      <c r="A669" s="34">
        <v>664</v>
      </c>
      <c r="B669" s="34" t="s">
        <v>21242</v>
      </c>
      <c r="C669" s="174" t="s">
        <v>21036</v>
      </c>
      <c r="D669" s="28">
        <v>42.64</v>
      </c>
      <c r="E669" s="34">
        <v>4.84</v>
      </c>
      <c r="F669" s="28">
        <v>206.38</v>
      </c>
      <c r="G669" s="178"/>
    </row>
    <row r="670" customHeight="1" spans="1:7">
      <c r="A670" s="34">
        <v>665</v>
      </c>
      <c r="B670" s="24" t="s">
        <v>21243</v>
      </c>
      <c r="C670" s="174" t="s">
        <v>21036</v>
      </c>
      <c r="D670" s="28">
        <v>7.05</v>
      </c>
      <c r="E670" s="34">
        <v>4.84</v>
      </c>
      <c r="F670" s="28">
        <v>34.12</v>
      </c>
      <c r="G670" s="178"/>
    </row>
    <row r="671" customHeight="1" spans="1:7">
      <c r="A671" s="34">
        <v>666</v>
      </c>
      <c r="B671" s="24" t="s">
        <v>21244</v>
      </c>
      <c r="C671" s="174" t="s">
        <v>21036</v>
      </c>
      <c r="D671" s="28">
        <v>25.6</v>
      </c>
      <c r="E671" s="34">
        <v>4.84</v>
      </c>
      <c r="F671" s="28">
        <v>123.9</v>
      </c>
      <c r="G671" s="178"/>
    </row>
    <row r="672" customHeight="1" spans="1:7">
      <c r="A672" s="34">
        <v>667</v>
      </c>
      <c r="B672" s="24" t="s">
        <v>21245</v>
      </c>
      <c r="C672" s="174" t="s">
        <v>21036</v>
      </c>
      <c r="D672" s="28">
        <v>16.49</v>
      </c>
      <c r="E672" s="34">
        <v>4.84</v>
      </c>
      <c r="F672" s="28">
        <v>79.81</v>
      </c>
      <c r="G672" s="178"/>
    </row>
    <row r="673" customHeight="1" spans="1:7">
      <c r="A673" s="34">
        <v>668</v>
      </c>
      <c r="B673" s="24" t="s">
        <v>21246</v>
      </c>
      <c r="C673" s="174" t="s">
        <v>21036</v>
      </c>
      <c r="D673" s="28">
        <v>11.24</v>
      </c>
      <c r="E673" s="34">
        <v>4.84</v>
      </c>
      <c r="F673" s="28">
        <v>54.4</v>
      </c>
      <c r="G673" s="178"/>
    </row>
    <row r="674" customHeight="1" spans="1:7">
      <c r="A674" s="34">
        <v>669</v>
      </c>
      <c r="B674" s="24" t="s">
        <v>21247</v>
      </c>
      <c r="C674" s="174" t="s">
        <v>21036</v>
      </c>
      <c r="D674" s="28">
        <v>15.58</v>
      </c>
      <c r="E674" s="34">
        <v>4.84</v>
      </c>
      <c r="F674" s="28">
        <v>75.41</v>
      </c>
      <c r="G674" s="178"/>
    </row>
    <row r="675" customHeight="1" spans="1:7">
      <c r="A675" s="34">
        <v>670</v>
      </c>
      <c r="B675" s="24" t="s">
        <v>19391</v>
      </c>
      <c r="C675" s="174" t="s">
        <v>21036</v>
      </c>
      <c r="D675" s="28">
        <v>5.05</v>
      </c>
      <c r="E675" s="34">
        <v>4.84</v>
      </c>
      <c r="F675" s="28">
        <v>24.44</v>
      </c>
      <c r="G675" s="178"/>
    </row>
    <row r="676" customHeight="1" spans="1:7">
      <c r="A676" s="34">
        <v>671</v>
      </c>
      <c r="B676" s="24" t="s">
        <v>2600</v>
      </c>
      <c r="C676" s="174" t="s">
        <v>21036</v>
      </c>
      <c r="D676" s="28">
        <v>13.31</v>
      </c>
      <c r="E676" s="34">
        <v>4.84</v>
      </c>
      <c r="F676" s="28">
        <v>64.42</v>
      </c>
      <c r="G676" s="178"/>
    </row>
    <row r="677" customHeight="1" spans="1:7">
      <c r="A677" s="34">
        <v>672</v>
      </c>
      <c r="B677" s="24" t="s">
        <v>21248</v>
      </c>
      <c r="C677" s="174" t="s">
        <v>21036</v>
      </c>
      <c r="D677" s="28">
        <v>5.31</v>
      </c>
      <c r="E677" s="34">
        <v>4.84</v>
      </c>
      <c r="F677" s="28">
        <v>25.7</v>
      </c>
      <c r="G677" s="178"/>
    </row>
    <row r="678" customHeight="1" spans="1:7">
      <c r="A678" s="34">
        <v>673</v>
      </c>
      <c r="B678" s="24" t="s">
        <v>4207</v>
      </c>
      <c r="C678" s="174" t="s">
        <v>21036</v>
      </c>
      <c r="D678" s="28">
        <v>35.39</v>
      </c>
      <c r="E678" s="34">
        <v>4.84</v>
      </c>
      <c r="F678" s="28">
        <v>171.29</v>
      </c>
      <c r="G678" s="178"/>
    </row>
    <row r="679" customHeight="1" spans="1:7">
      <c r="A679" s="34">
        <v>674</v>
      </c>
      <c r="B679" s="24" t="s">
        <v>21249</v>
      </c>
      <c r="C679" s="174" t="s">
        <v>21036</v>
      </c>
      <c r="D679" s="28">
        <v>3.62</v>
      </c>
      <c r="E679" s="34">
        <v>4.84</v>
      </c>
      <c r="F679" s="28">
        <v>17.52</v>
      </c>
      <c r="G679" s="178"/>
    </row>
    <row r="680" customHeight="1" spans="1:7">
      <c r="A680" s="34">
        <v>675</v>
      </c>
      <c r="B680" s="24" t="s">
        <v>21250</v>
      </c>
      <c r="C680" s="174" t="s">
        <v>21036</v>
      </c>
      <c r="D680" s="28">
        <v>18.63</v>
      </c>
      <c r="E680" s="34">
        <v>4.84</v>
      </c>
      <c r="F680" s="28">
        <v>90.17</v>
      </c>
      <c r="G680" s="178"/>
    </row>
    <row r="681" customHeight="1" spans="1:7">
      <c r="A681" s="34">
        <v>676</v>
      </c>
      <c r="B681" s="24" t="s">
        <v>21251</v>
      </c>
      <c r="C681" s="174" t="s">
        <v>21036</v>
      </c>
      <c r="D681" s="28">
        <v>11.15</v>
      </c>
      <c r="E681" s="34">
        <v>4.84</v>
      </c>
      <c r="F681" s="28">
        <v>53.97</v>
      </c>
      <c r="G681" s="178"/>
    </row>
    <row r="682" customHeight="1" spans="1:7">
      <c r="A682" s="34">
        <v>677</v>
      </c>
      <c r="B682" s="24" t="s">
        <v>20783</v>
      </c>
      <c r="C682" s="174" t="s">
        <v>21036</v>
      </c>
      <c r="D682" s="28">
        <v>13.87</v>
      </c>
      <c r="E682" s="34">
        <v>4.84</v>
      </c>
      <c r="F682" s="28">
        <v>67.13</v>
      </c>
      <c r="G682" s="178"/>
    </row>
    <row r="683" customHeight="1" spans="1:7">
      <c r="A683" s="34">
        <v>678</v>
      </c>
      <c r="B683" s="24" t="s">
        <v>21252</v>
      </c>
      <c r="C683" s="174" t="s">
        <v>21036</v>
      </c>
      <c r="D683" s="28">
        <v>20.48</v>
      </c>
      <c r="E683" s="34">
        <v>4.84</v>
      </c>
      <c r="F683" s="28">
        <v>99.12</v>
      </c>
      <c r="G683" s="178"/>
    </row>
    <row r="684" customHeight="1" spans="1:7">
      <c r="A684" s="34">
        <v>679</v>
      </c>
      <c r="B684" s="24" t="s">
        <v>2661</v>
      </c>
      <c r="C684" s="174" t="s">
        <v>21036</v>
      </c>
      <c r="D684" s="28">
        <v>5.96</v>
      </c>
      <c r="E684" s="34">
        <v>4.84</v>
      </c>
      <c r="F684" s="28">
        <v>28.85</v>
      </c>
      <c r="G684" s="178"/>
    </row>
    <row r="685" customHeight="1" spans="1:7">
      <c r="A685" s="34">
        <v>680</v>
      </c>
      <c r="B685" s="24" t="s">
        <v>21253</v>
      </c>
      <c r="C685" s="174" t="s">
        <v>21036</v>
      </c>
      <c r="D685" s="28">
        <v>7.86</v>
      </c>
      <c r="E685" s="34">
        <v>4.84</v>
      </c>
      <c r="F685" s="28">
        <v>38.04</v>
      </c>
      <c r="G685" s="178"/>
    </row>
    <row r="686" customHeight="1" spans="1:7">
      <c r="A686" s="34">
        <v>681</v>
      </c>
      <c r="B686" s="24" t="s">
        <v>11542</v>
      </c>
      <c r="C686" s="174" t="s">
        <v>21036</v>
      </c>
      <c r="D686" s="28">
        <v>3.98</v>
      </c>
      <c r="E686" s="34">
        <v>4.84</v>
      </c>
      <c r="F686" s="28">
        <v>19.26</v>
      </c>
      <c r="G686" s="178"/>
    </row>
    <row r="687" customHeight="1" spans="1:7">
      <c r="A687" s="34">
        <v>682</v>
      </c>
      <c r="B687" s="24" t="s">
        <v>4198</v>
      </c>
      <c r="C687" s="174" t="s">
        <v>21036</v>
      </c>
      <c r="D687" s="28">
        <v>6.66</v>
      </c>
      <c r="E687" s="34">
        <v>4.84</v>
      </c>
      <c r="F687" s="28">
        <v>32.23</v>
      </c>
      <c r="G687" s="178"/>
    </row>
    <row r="688" customHeight="1" spans="1:7">
      <c r="A688" s="34">
        <v>683</v>
      </c>
      <c r="B688" s="24" t="s">
        <v>21254</v>
      </c>
      <c r="C688" s="174" t="s">
        <v>21036</v>
      </c>
      <c r="D688" s="28">
        <v>7.28</v>
      </c>
      <c r="E688" s="34">
        <v>4.84</v>
      </c>
      <c r="F688" s="28">
        <v>35.24</v>
      </c>
      <c r="G688" s="178"/>
    </row>
    <row r="689" customHeight="1" spans="1:7">
      <c r="A689" s="34">
        <v>684</v>
      </c>
      <c r="B689" s="24" t="s">
        <v>21255</v>
      </c>
      <c r="C689" s="174" t="s">
        <v>21036</v>
      </c>
      <c r="D689" s="28">
        <v>14</v>
      </c>
      <c r="E689" s="34">
        <v>4.84</v>
      </c>
      <c r="F689" s="28">
        <v>67.76</v>
      </c>
      <c r="G689" s="178"/>
    </row>
    <row r="690" customHeight="1" spans="1:7">
      <c r="A690" s="34">
        <v>685</v>
      </c>
      <c r="B690" s="24" t="s">
        <v>21256</v>
      </c>
      <c r="C690" s="174" t="s">
        <v>21036</v>
      </c>
      <c r="D690" s="28">
        <v>1.31</v>
      </c>
      <c r="E690" s="34">
        <v>4.84</v>
      </c>
      <c r="F690" s="28">
        <v>6.34</v>
      </c>
      <c r="G690" s="178"/>
    </row>
    <row r="691" customHeight="1" spans="1:7">
      <c r="A691" s="34">
        <v>686</v>
      </c>
      <c r="B691" s="24" t="s">
        <v>21257</v>
      </c>
      <c r="C691" s="174" t="s">
        <v>21036</v>
      </c>
      <c r="D691" s="28">
        <v>5.66</v>
      </c>
      <c r="E691" s="34">
        <v>4.84</v>
      </c>
      <c r="F691" s="28">
        <v>27.39</v>
      </c>
      <c r="G691" s="178"/>
    </row>
    <row r="692" customHeight="1" spans="1:7">
      <c r="A692" s="34">
        <v>687</v>
      </c>
      <c r="B692" s="24" t="s">
        <v>21258</v>
      </c>
      <c r="C692" s="174" t="s">
        <v>21036</v>
      </c>
      <c r="D692" s="28">
        <v>9.97</v>
      </c>
      <c r="E692" s="34">
        <v>4.84</v>
      </c>
      <c r="F692" s="28">
        <v>48.25</v>
      </c>
      <c r="G692" s="178"/>
    </row>
    <row r="693" customHeight="1" spans="1:7">
      <c r="A693" s="34">
        <v>688</v>
      </c>
      <c r="B693" s="187" t="s">
        <v>859</v>
      </c>
      <c r="C693" s="174" t="s">
        <v>21036</v>
      </c>
      <c r="D693" s="28">
        <v>13.55</v>
      </c>
      <c r="E693" s="34">
        <v>4.84</v>
      </c>
      <c r="F693" s="28">
        <v>65.58</v>
      </c>
      <c r="G693" s="178"/>
    </row>
    <row r="694" customHeight="1" spans="1:7">
      <c r="A694" s="34">
        <v>689</v>
      </c>
      <c r="B694" s="24" t="s">
        <v>21259</v>
      </c>
      <c r="C694" s="174" t="s">
        <v>21036</v>
      </c>
      <c r="D694" s="28">
        <v>5.58</v>
      </c>
      <c r="E694" s="34">
        <v>4.84</v>
      </c>
      <c r="F694" s="28">
        <v>27.01</v>
      </c>
      <c r="G694" s="178"/>
    </row>
    <row r="695" customHeight="1" spans="1:7">
      <c r="A695" s="34">
        <v>690</v>
      </c>
      <c r="B695" s="24" t="s">
        <v>21260</v>
      </c>
      <c r="C695" s="174" t="s">
        <v>21036</v>
      </c>
      <c r="D695" s="28">
        <v>287.29</v>
      </c>
      <c r="E695" s="34">
        <v>4.84</v>
      </c>
      <c r="F695" s="28">
        <v>1390.48</v>
      </c>
      <c r="G695" s="178"/>
    </row>
    <row r="696" customHeight="1" spans="1:7">
      <c r="A696" s="34">
        <v>691</v>
      </c>
      <c r="B696" s="179" t="s">
        <v>21261</v>
      </c>
      <c r="C696" s="174" t="s">
        <v>21036</v>
      </c>
      <c r="D696" s="180">
        <v>7.05</v>
      </c>
      <c r="E696" s="34">
        <v>4.84</v>
      </c>
      <c r="F696" s="28">
        <v>34.12</v>
      </c>
      <c r="G696" s="178"/>
    </row>
    <row r="697" customHeight="1" spans="1:7">
      <c r="A697" s="34">
        <v>692</v>
      </c>
      <c r="B697" s="179" t="s">
        <v>21262</v>
      </c>
      <c r="C697" s="174" t="s">
        <v>21036</v>
      </c>
      <c r="D697" s="180">
        <v>5</v>
      </c>
      <c r="E697" s="34">
        <v>4.84</v>
      </c>
      <c r="F697" s="28">
        <v>24.2</v>
      </c>
      <c r="G697" s="178"/>
    </row>
    <row r="698" customHeight="1" spans="1:7">
      <c r="A698" s="34">
        <v>693</v>
      </c>
      <c r="B698" s="179" t="s">
        <v>5172</v>
      </c>
      <c r="C698" s="174" t="s">
        <v>21036</v>
      </c>
      <c r="D698" s="180">
        <v>5</v>
      </c>
      <c r="E698" s="34">
        <v>4.84</v>
      </c>
      <c r="F698" s="28">
        <v>24.2</v>
      </c>
      <c r="G698" s="178"/>
    </row>
    <row r="699" customHeight="1" spans="1:7">
      <c r="A699" s="34">
        <v>694</v>
      </c>
      <c r="B699" s="24" t="s">
        <v>21263</v>
      </c>
      <c r="C699" s="174" t="s">
        <v>21036</v>
      </c>
      <c r="D699" s="28">
        <v>4.05</v>
      </c>
      <c r="E699" s="34">
        <v>4.84</v>
      </c>
      <c r="F699" s="28">
        <v>19.6</v>
      </c>
      <c r="G699" s="178"/>
    </row>
    <row r="700" customHeight="1" spans="1:7">
      <c r="A700" s="34">
        <v>695</v>
      </c>
      <c r="B700" s="24" t="s">
        <v>21264</v>
      </c>
      <c r="C700" s="174" t="s">
        <v>21036</v>
      </c>
      <c r="D700" s="28">
        <v>15.3</v>
      </c>
      <c r="E700" s="34">
        <v>4.84</v>
      </c>
      <c r="F700" s="28">
        <v>74.05</v>
      </c>
      <c r="G700" s="178"/>
    </row>
    <row r="701" customHeight="1" spans="1:7">
      <c r="A701" s="34">
        <v>696</v>
      </c>
      <c r="B701" s="24" t="s">
        <v>21265</v>
      </c>
      <c r="C701" s="174" t="s">
        <v>21036</v>
      </c>
      <c r="D701" s="28">
        <v>8.65</v>
      </c>
      <c r="E701" s="34">
        <v>4.84</v>
      </c>
      <c r="F701" s="28">
        <v>41.87</v>
      </c>
      <c r="G701" s="178"/>
    </row>
    <row r="702" customHeight="1" spans="1:7">
      <c r="A702" s="34">
        <v>697</v>
      </c>
      <c r="B702" s="24" t="s">
        <v>21266</v>
      </c>
      <c r="C702" s="174" t="s">
        <v>21036</v>
      </c>
      <c r="D702" s="28">
        <v>16.09</v>
      </c>
      <c r="E702" s="34">
        <v>4.84</v>
      </c>
      <c r="F702" s="28">
        <v>77.88</v>
      </c>
      <c r="G702" s="178"/>
    </row>
    <row r="703" customHeight="1" spans="1:7">
      <c r="A703" s="34">
        <v>698</v>
      </c>
      <c r="B703" s="24" t="s">
        <v>21267</v>
      </c>
      <c r="C703" s="174" t="s">
        <v>21036</v>
      </c>
      <c r="D703" s="28">
        <v>32.71</v>
      </c>
      <c r="E703" s="34">
        <v>4.84</v>
      </c>
      <c r="F703" s="28">
        <v>158.32</v>
      </c>
      <c r="G703" s="178"/>
    </row>
    <row r="704" customHeight="1" spans="1:7">
      <c r="A704" s="34">
        <v>699</v>
      </c>
      <c r="B704" s="24" t="s">
        <v>21268</v>
      </c>
      <c r="C704" s="174" t="s">
        <v>21036</v>
      </c>
      <c r="D704" s="28">
        <v>0.9</v>
      </c>
      <c r="E704" s="34">
        <v>4.84</v>
      </c>
      <c r="F704" s="28">
        <v>4.36</v>
      </c>
      <c r="G704" s="178"/>
    </row>
    <row r="705" customHeight="1" spans="1:7">
      <c r="A705" s="34">
        <v>700</v>
      </c>
      <c r="B705" s="184" t="s">
        <v>21269</v>
      </c>
      <c r="C705" s="174" t="s">
        <v>21036</v>
      </c>
      <c r="D705" s="183">
        <v>5.8</v>
      </c>
      <c r="E705" s="34">
        <v>4.84</v>
      </c>
      <c r="F705" s="28">
        <v>28.07</v>
      </c>
      <c r="G705" s="178"/>
    </row>
    <row r="706" customHeight="1" spans="1:7">
      <c r="A706" s="34">
        <v>701</v>
      </c>
      <c r="B706" s="24" t="s">
        <v>21270</v>
      </c>
      <c r="C706" s="174" t="s">
        <v>21036</v>
      </c>
      <c r="D706" s="28">
        <v>22.04</v>
      </c>
      <c r="E706" s="34">
        <v>4.84</v>
      </c>
      <c r="F706" s="28">
        <v>106.67</v>
      </c>
      <c r="G706" s="178"/>
    </row>
    <row r="707" customHeight="1" spans="1:7">
      <c r="A707" s="34">
        <v>702</v>
      </c>
      <c r="B707" s="24" t="s">
        <v>3322</v>
      </c>
      <c r="C707" s="174" t="s">
        <v>21036</v>
      </c>
      <c r="D707" s="28">
        <v>15.53</v>
      </c>
      <c r="E707" s="34">
        <v>4.84</v>
      </c>
      <c r="F707" s="28">
        <v>75.17</v>
      </c>
      <c r="G707" s="178"/>
    </row>
    <row r="708" customHeight="1" spans="1:7">
      <c r="A708" s="34">
        <v>703</v>
      </c>
      <c r="B708" s="24" t="s">
        <v>21271</v>
      </c>
      <c r="C708" s="174" t="s">
        <v>21036</v>
      </c>
      <c r="D708" s="28">
        <v>18.86</v>
      </c>
      <c r="E708" s="34">
        <v>4.84</v>
      </c>
      <c r="F708" s="28">
        <v>91.28</v>
      </c>
      <c r="G708" s="178"/>
    </row>
    <row r="709" customHeight="1" spans="1:7">
      <c r="A709" s="34">
        <v>704</v>
      </c>
      <c r="B709" s="24" t="s">
        <v>21272</v>
      </c>
      <c r="C709" s="174" t="s">
        <v>21036</v>
      </c>
      <c r="D709" s="28">
        <v>41.3</v>
      </c>
      <c r="E709" s="34">
        <v>4.84</v>
      </c>
      <c r="F709" s="28">
        <v>199.89</v>
      </c>
      <c r="G709" s="178"/>
    </row>
    <row r="710" customHeight="1" spans="1:7">
      <c r="A710" s="34">
        <v>705</v>
      </c>
      <c r="B710" s="24" t="s">
        <v>21273</v>
      </c>
      <c r="C710" s="174" t="s">
        <v>21036</v>
      </c>
      <c r="D710" s="28">
        <v>13.6</v>
      </c>
      <c r="E710" s="34">
        <v>4.84</v>
      </c>
      <c r="F710" s="28">
        <v>65.82</v>
      </c>
      <c r="G710" s="178"/>
    </row>
    <row r="711" customHeight="1" spans="1:7">
      <c r="A711" s="34">
        <v>706</v>
      </c>
      <c r="B711" s="24" t="s">
        <v>21274</v>
      </c>
      <c r="C711" s="174" t="s">
        <v>21036</v>
      </c>
      <c r="D711" s="28">
        <v>28.14</v>
      </c>
      <c r="E711" s="34">
        <v>4.84</v>
      </c>
      <c r="F711" s="28">
        <v>136.2</v>
      </c>
      <c r="G711" s="178"/>
    </row>
    <row r="712" customHeight="1" spans="1:7">
      <c r="A712" s="34">
        <v>707</v>
      </c>
      <c r="B712" s="24" t="s">
        <v>21275</v>
      </c>
      <c r="C712" s="174" t="s">
        <v>21036</v>
      </c>
      <c r="D712" s="28">
        <v>42.6</v>
      </c>
      <c r="E712" s="34">
        <v>4.84</v>
      </c>
      <c r="F712" s="28">
        <v>206.18</v>
      </c>
      <c r="G712" s="178"/>
    </row>
    <row r="713" customHeight="1" spans="1:7">
      <c r="A713" s="34">
        <v>708</v>
      </c>
      <c r="B713" s="24" t="s">
        <v>21276</v>
      </c>
      <c r="C713" s="174" t="s">
        <v>21036</v>
      </c>
      <c r="D713" s="28">
        <v>34.61</v>
      </c>
      <c r="E713" s="34">
        <v>4.84</v>
      </c>
      <c r="F713" s="28">
        <v>167.51</v>
      </c>
      <c r="G713" s="178"/>
    </row>
    <row r="714" customHeight="1" spans="1:7">
      <c r="A714" s="34">
        <v>709</v>
      </c>
      <c r="B714" s="24" t="s">
        <v>21277</v>
      </c>
      <c r="C714" s="174" t="s">
        <v>21036</v>
      </c>
      <c r="D714" s="28">
        <v>20.27</v>
      </c>
      <c r="E714" s="34">
        <v>4.84</v>
      </c>
      <c r="F714" s="28">
        <v>98.11</v>
      </c>
      <c r="G714" s="178"/>
    </row>
    <row r="715" customHeight="1" spans="1:7">
      <c r="A715" s="34">
        <v>710</v>
      </c>
      <c r="B715" s="24" t="s">
        <v>3584</v>
      </c>
      <c r="C715" s="174" t="s">
        <v>21036</v>
      </c>
      <c r="D715" s="28">
        <v>9.51</v>
      </c>
      <c r="E715" s="34">
        <v>4.84</v>
      </c>
      <c r="F715" s="28">
        <v>46.03</v>
      </c>
      <c r="G715" s="178"/>
    </row>
    <row r="716" customHeight="1" spans="1:7">
      <c r="A716" s="34">
        <v>711</v>
      </c>
      <c r="B716" s="24" t="s">
        <v>6150</v>
      </c>
      <c r="C716" s="174" t="s">
        <v>21036</v>
      </c>
      <c r="D716" s="28">
        <v>16.08</v>
      </c>
      <c r="E716" s="34">
        <v>4.84</v>
      </c>
      <c r="F716" s="28">
        <v>77.83</v>
      </c>
      <c r="G716" s="178"/>
    </row>
    <row r="717" customHeight="1" spans="1:7">
      <c r="A717" s="34">
        <v>712</v>
      </c>
      <c r="B717" s="24" t="s">
        <v>21278</v>
      </c>
      <c r="C717" s="174" t="s">
        <v>21036</v>
      </c>
      <c r="D717" s="28">
        <v>22.41</v>
      </c>
      <c r="E717" s="34">
        <v>4.84</v>
      </c>
      <c r="F717" s="28">
        <v>108.46</v>
      </c>
      <c r="G717" s="178"/>
    </row>
    <row r="718" customHeight="1" spans="1:7">
      <c r="A718" s="34">
        <v>713</v>
      </c>
      <c r="B718" s="24" t="s">
        <v>8859</v>
      </c>
      <c r="C718" s="174" t="s">
        <v>21036</v>
      </c>
      <c r="D718" s="28">
        <v>4.08</v>
      </c>
      <c r="E718" s="34">
        <v>4.84</v>
      </c>
      <c r="F718" s="28">
        <v>19.75</v>
      </c>
      <c r="G718" s="178"/>
    </row>
    <row r="719" customHeight="1" spans="1:7">
      <c r="A719" s="34">
        <v>714</v>
      </c>
      <c r="B719" s="24" t="s">
        <v>21279</v>
      </c>
      <c r="C719" s="174" t="s">
        <v>21036</v>
      </c>
      <c r="D719" s="28">
        <v>15.63</v>
      </c>
      <c r="E719" s="34">
        <v>4.84</v>
      </c>
      <c r="F719" s="28">
        <v>75.65</v>
      </c>
      <c r="G719" s="178"/>
    </row>
    <row r="720" customHeight="1" spans="1:7">
      <c r="A720" s="34">
        <v>715</v>
      </c>
      <c r="B720" s="24" t="s">
        <v>21280</v>
      </c>
      <c r="C720" s="174" t="s">
        <v>21036</v>
      </c>
      <c r="D720" s="28">
        <v>12.21</v>
      </c>
      <c r="E720" s="34">
        <v>4.84</v>
      </c>
      <c r="F720" s="28">
        <v>59.1</v>
      </c>
      <c r="G720" s="178"/>
    </row>
    <row r="721" customHeight="1" spans="1:7">
      <c r="A721" s="34">
        <v>716</v>
      </c>
      <c r="B721" s="24" t="s">
        <v>21281</v>
      </c>
      <c r="C721" s="174" t="s">
        <v>21036</v>
      </c>
      <c r="D721" s="28">
        <v>16.04</v>
      </c>
      <c r="E721" s="34">
        <v>4.84</v>
      </c>
      <c r="F721" s="28">
        <v>77.63</v>
      </c>
      <c r="G721" s="178"/>
    </row>
    <row r="722" customHeight="1" spans="1:7">
      <c r="A722" s="34">
        <v>717</v>
      </c>
      <c r="B722" s="24" t="s">
        <v>8138</v>
      </c>
      <c r="C722" s="174" t="s">
        <v>21036</v>
      </c>
      <c r="D722" s="28">
        <v>14.84</v>
      </c>
      <c r="E722" s="34">
        <v>4.84</v>
      </c>
      <c r="F722" s="28">
        <v>71.83</v>
      </c>
      <c r="G722" s="178"/>
    </row>
    <row r="723" customHeight="1" spans="1:7">
      <c r="A723" s="34">
        <v>718</v>
      </c>
      <c r="B723" s="24" t="s">
        <v>5687</v>
      </c>
      <c r="C723" s="174" t="s">
        <v>21036</v>
      </c>
      <c r="D723" s="28">
        <v>13.73</v>
      </c>
      <c r="E723" s="34">
        <v>4.84</v>
      </c>
      <c r="F723" s="28">
        <v>66.45</v>
      </c>
      <c r="G723" s="178"/>
    </row>
    <row r="724" customHeight="1" spans="1:7">
      <c r="A724" s="34">
        <v>719</v>
      </c>
      <c r="B724" s="24" t="s">
        <v>21282</v>
      </c>
      <c r="C724" s="174" t="s">
        <v>21036</v>
      </c>
      <c r="D724" s="28">
        <v>8.13</v>
      </c>
      <c r="E724" s="34">
        <v>4.84</v>
      </c>
      <c r="F724" s="28">
        <v>39.35</v>
      </c>
      <c r="G724" s="178"/>
    </row>
    <row r="725" customHeight="1" spans="1:7">
      <c r="A725" s="34">
        <v>720</v>
      </c>
      <c r="B725" s="24" t="s">
        <v>21283</v>
      </c>
      <c r="C725" s="174" t="s">
        <v>21036</v>
      </c>
      <c r="D725" s="28">
        <v>7.73</v>
      </c>
      <c r="E725" s="34">
        <v>4.84</v>
      </c>
      <c r="F725" s="28">
        <v>37.41</v>
      </c>
      <c r="G725" s="178"/>
    </row>
    <row r="726" customHeight="1" spans="1:7">
      <c r="A726" s="34">
        <v>721</v>
      </c>
      <c r="B726" s="24" t="s">
        <v>21284</v>
      </c>
      <c r="C726" s="174" t="s">
        <v>21036</v>
      </c>
      <c r="D726" s="28">
        <v>30.53</v>
      </c>
      <c r="E726" s="34">
        <v>4.84</v>
      </c>
      <c r="F726" s="28">
        <v>147.77</v>
      </c>
      <c r="G726" s="178"/>
    </row>
    <row r="727" customHeight="1" spans="1:7">
      <c r="A727" s="34">
        <v>722</v>
      </c>
      <c r="B727" s="24" t="s">
        <v>21285</v>
      </c>
      <c r="C727" s="174" t="s">
        <v>21036</v>
      </c>
      <c r="D727" s="28">
        <v>21.23</v>
      </c>
      <c r="E727" s="34">
        <v>4.84</v>
      </c>
      <c r="F727" s="28">
        <v>102.75</v>
      </c>
      <c r="G727" s="178"/>
    </row>
    <row r="728" customHeight="1" spans="1:7">
      <c r="A728" s="34">
        <v>723</v>
      </c>
      <c r="B728" s="24" t="s">
        <v>21286</v>
      </c>
      <c r="C728" s="174" t="s">
        <v>21036</v>
      </c>
      <c r="D728" s="28">
        <v>30.97</v>
      </c>
      <c r="E728" s="34">
        <v>4.84</v>
      </c>
      <c r="F728" s="28">
        <v>149.89</v>
      </c>
      <c r="G728" s="178"/>
    </row>
    <row r="729" customHeight="1" spans="1:7">
      <c r="A729" s="34">
        <v>724</v>
      </c>
      <c r="B729" s="24" t="s">
        <v>21287</v>
      </c>
      <c r="C729" s="174" t="s">
        <v>21036</v>
      </c>
      <c r="D729" s="28">
        <v>9.5</v>
      </c>
      <c r="E729" s="34">
        <v>4.84</v>
      </c>
      <c r="F729" s="28">
        <v>45.98</v>
      </c>
      <c r="G729" s="178"/>
    </row>
    <row r="730" customHeight="1" spans="1:7">
      <c r="A730" s="34">
        <v>725</v>
      </c>
      <c r="B730" s="24" t="s">
        <v>21288</v>
      </c>
      <c r="C730" s="174" t="s">
        <v>21036</v>
      </c>
      <c r="D730" s="28">
        <v>5.93</v>
      </c>
      <c r="E730" s="34">
        <v>4.84</v>
      </c>
      <c r="F730" s="28">
        <v>28.7</v>
      </c>
      <c r="G730" s="178"/>
    </row>
    <row r="731" customHeight="1" spans="1:7">
      <c r="A731" s="34">
        <v>726</v>
      </c>
      <c r="B731" s="24" t="s">
        <v>1905</v>
      </c>
      <c r="C731" s="174" t="s">
        <v>21036</v>
      </c>
      <c r="D731" s="28">
        <v>10.95</v>
      </c>
      <c r="E731" s="34">
        <v>4.84</v>
      </c>
      <c r="F731" s="28">
        <v>53</v>
      </c>
      <c r="G731" s="178"/>
    </row>
    <row r="732" customHeight="1" spans="1:7">
      <c r="A732" s="34">
        <v>727</v>
      </c>
      <c r="B732" s="24" t="s">
        <v>21289</v>
      </c>
      <c r="C732" s="174" t="s">
        <v>21036</v>
      </c>
      <c r="D732" s="28">
        <v>26.2</v>
      </c>
      <c r="E732" s="34">
        <v>4.84</v>
      </c>
      <c r="F732" s="28">
        <v>126.81</v>
      </c>
      <c r="G732" s="178"/>
    </row>
    <row r="733" customHeight="1" spans="1:7">
      <c r="A733" s="34">
        <v>728</v>
      </c>
      <c r="B733" s="24" t="s">
        <v>21290</v>
      </c>
      <c r="C733" s="174" t="s">
        <v>21036</v>
      </c>
      <c r="D733" s="28">
        <v>25.42</v>
      </c>
      <c r="E733" s="34">
        <v>4.84</v>
      </c>
      <c r="F733" s="28">
        <v>123.03</v>
      </c>
      <c r="G733" s="178"/>
    </row>
    <row r="734" customHeight="1" spans="1:7">
      <c r="A734" s="34">
        <v>729</v>
      </c>
      <c r="B734" s="24" t="s">
        <v>21291</v>
      </c>
      <c r="C734" s="174" t="s">
        <v>21036</v>
      </c>
      <c r="D734" s="28">
        <v>37.94</v>
      </c>
      <c r="E734" s="34">
        <v>4.84</v>
      </c>
      <c r="F734" s="28">
        <v>183.63</v>
      </c>
      <c r="G734" s="178"/>
    </row>
    <row r="735" customHeight="1" spans="1:7">
      <c r="A735" s="34">
        <v>730</v>
      </c>
      <c r="B735" s="24" t="s">
        <v>171</v>
      </c>
      <c r="C735" s="174" t="s">
        <v>21036</v>
      </c>
      <c r="D735" s="28">
        <v>7.27</v>
      </c>
      <c r="E735" s="34">
        <v>4.84</v>
      </c>
      <c r="F735" s="28">
        <v>35.19</v>
      </c>
      <c r="G735" s="178"/>
    </row>
    <row r="736" customHeight="1" spans="1:7">
      <c r="A736" s="34">
        <v>731</v>
      </c>
      <c r="B736" s="24" t="s">
        <v>21292</v>
      </c>
      <c r="C736" s="174" t="s">
        <v>21036</v>
      </c>
      <c r="D736" s="28">
        <v>28.82</v>
      </c>
      <c r="E736" s="34">
        <v>4.84</v>
      </c>
      <c r="F736" s="28">
        <v>139.49</v>
      </c>
      <c r="G736" s="178"/>
    </row>
    <row r="737" customHeight="1" spans="1:7">
      <c r="A737" s="34">
        <v>732</v>
      </c>
      <c r="B737" s="24" t="s">
        <v>21293</v>
      </c>
      <c r="C737" s="174" t="s">
        <v>21036</v>
      </c>
      <c r="D737" s="28">
        <v>7.61</v>
      </c>
      <c r="E737" s="34">
        <v>4.84</v>
      </c>
      <c r="F737" s="28">
        <v>36.83</v>
      </c>
      <c r="G737" s="178"/>
    </row>
    <row r="738" customHeight="1" spans="1:7">
      <c r="A738" s="34">
        <v>733</v>
      </c>
      <c r="B738" s="24" t="s">
        <v>5696</v>
      </c>
      <c r="C738" s="174" t="s">
        <v>21036</v>
      </c>
      <c r="D738" s="28">
        <v>20.61</v>
      </c>
      <c r="E738" s="34">
        <v>4.84</v>
      </c>
      <c r="F738" s="28">
        <v>99.75</v>
      </c>
      <c r="G738" s="178"/>
    </row>
    <row r="739" customHeight="1" spans="1:7">
      <c r="A739" s="34">
        <v>734</v>
      </c>
      <c r="B739" s="24" t="s">
        <v>21294</v>
      </c>
      <c r="C739" s="174" t="s">
        <v>21036</v>
      </c>
      <c r="D739" s="28">
        <v>3.27</v>
      </c>
      <c r="E739" s="34">
        <v>4.84</v>
      </c>
      <c r="F739" s="28">
        <v>15.83</v>
      </c>
      <c r="G739" s="178"/>
    </row>
    <row r="740" customHeight="1" spans="1:7">
      <c r="A740" s="34">
        <v>735</v>
      </c>
      <c r="B740" s="24" t="s">
        <v>21295</v>
      </c>
      <c r="C740" s="174" t="s">
        <v>21036</v>
      </c>
      <c r="D740" s="28">
        <v>4.67</v>
      </c>
      <c r="E740" s="34">
        <v>4.84</v>
      </c>
      <c r="F740" s="28">
        <v>22.6</v>
      </c>
      <c r="G740" s="178"/>
    </row>
    <row r="741" customHeight="1" spans="1:7">
      <c r="A741" s="34">
        <v>736</v>
      </c>
      <c r="B741" s="24" t="s">
        <v>21296</v>
      </c>
      <c r="C741" s="174" t="s">
        <v>21036</v>
      </c>
      <c r="D741" s="28">
        <v>37.91</v>
      </c>
      <c r="E741" s="34">
        <v>4.84</v>
      </c>
      <c r="F741" s="28">
        <v>183.48</v>
      </c>
      <c r="G741" s="178"/>
    </row>
    <row r="742" customHeight="1" spans="1:7">
      <c r="A742" s="34">
        <v>737</v>
      </c>
      <c r="B742" s="24" t="s">
        <v>5706</v>
      </c>
      <c r="C742" s="174" t="s">
        <v>21036</v>
      </c>
      <c r="D742" s="28">
        <v>13.39</v>
      </c>
      <c r="E742" s="34">
        <v>4.84</v>
      </c>
      <c r="F742" s="28">
        <v>64.81</v>
      </c>
      <c r="G742" s="178"/>
    </row>
    <row r="743" customHeight="1" spans="1:7">
      <c r="A743" s="34">
        <v>738</v>
      </c>
      <c r="B743" s="24" t="s">
        <v>11234</v>
      </c>
      <c r="C743" s="174" t="s">
        <v>21036</v>
      </c>
      <c r="D743" s="28">
        <v>42.24</v>
      </c>
      <c r="E743" s="34">
        <v>4.84</v>
      </c>
      <c r="F743" s="28">
        <v>204.44</v>
      </c>
      <c r="G743" s="178"/>
    </row>
    <row r="744" customHeight="1" spans="1:7">
      <c r="A744" s="34">
        <v>739</v>
      </c>
      <c r="B744" s="24" t="s">
        <v>3847</v>
      </c>
      <c r="C744" s="174" t="s">
        <v>21036</v>
      </c>
      <c r="D744" s="28">
        <v>16.1</v>
      </c>
      <c r="E744" s="34">
        <v>4.84</v>
      </c>
      <c r="F744" s="28">
        <v>77.92</v>
      </c>
      <c r="G744" s="178"/>
    </row>
    <row r="745" customHeight="1" spans="1:7">
      <c r="A745" s="34">
        <v>740</v>
      </c>
      <c r="B745" s="34" t="s">
        <v>21297</v>
      </c>
      <c r="C745" s="174" t="s">
        <v>21036</v>
      </c>
      <c r="D745" s="28">
        <v>50.6</v>
      </c>
      <c r="E745" s="34">
        <v>4.84</v>
      </c>
      <c r="F745" s="28">
        <v>244.9</v>
      </c>
      <c r="G745" s="178"/>
    </row>
    <row r="746" customHeight="1" spans="1:7">
      <c r="A746" s="34">
        <v>741</v>
      </c>
      <c r="B746" s="188" t="s">
        <v>21298</v>
      </c>
      <c r="C746" s="174" t="s">
        <v>21036</v>
      </c>
      <c r="D746" s="28">
        <v>39.06</v>
      </c>
      <c r="E746" s="34">
        <v>4.84</v>
      </c>
      <c r="F746" s="28">
        <v>189.05</v>
      </c>
      <c r="G746" s="178"/>
    </row>
    <row r="747" customHeight="1" spans="1:7">
      <c r="A747" s="34">
        <v>742</v>
      </c>
      <c r="B747" s="188" t="s">
        <v>21299</v>
      </c>
      <c r="C747" s="174" t="s">
        <v>21036</v>
      </c>
      <c r="D747" s="28">
        <v>14.79</v>
      </c>
      <c r="E747" s="34">
        <v>4.84</v>
      </c>
      <c r="F747" s="28">
        <v>71.58</v>
      </c>
      <c r="G747" s="178"/>
    </row>
    <row r="748" customHeight="1" spans="1:7">
      <c r="A748" s="34">
        <v>743</v>
      </c>
      <c r="B748" s="34" t="s">
        <v>21300</v>
      </c>
      <c r="C748" s="174" t="s">
        <v>21036</v>
      </c>
      <c r="D748" s="28">
        <v>15.03</v>
      </c>
      <c r="E748" s="34">
        <v>4.84</v>
      </c>
      <c r="F748" s="28">
        <v>72.75</v>
      </c>
      <c r="G748" s="178"/>
    </row>
    <row r="749" customHeight="1" spans="1:7">
      <c r="A749" s="34">
        <v>744</v>
      </c>
      <c r="B749" s="188" t="s">
        <v>21301</v>
      </c>
      <c r="C749" s="174" t="s">
        <v>21036</v>
      </c>
      <c r="D749" s="28">
        <v>23.3</v>
      </c>
      <c r="E749" s="34">
        <v>4.84</v>
      </c>
      <c r="F749" s="28">
        <v>112.77</v>
      </c>
      <c r="G749" s="178"/>
    </row>
    <row r="750" customHeight="1" spans="1:7">
      <c r="A750" s="34">
        <v>745</v>
      </c>
      <c r="B750" s="188" t="s">
        <v>21302</v>
      </c>
      <c r="C750" s="174" t="s">
        <v>21036</v>
      </c>
      <c r="D750" s="28">
        <v>20.49</v>
      </c>
      <c r="E750" s="34">
        <v>4.84</v>
      </c>
      <c r="F750" s="28">
        <v>99.17</v>
      </c>
      <c r="G750" s="178"/>
    </row>
    <row r="751" customHeight="1" spans="1:7">
      <c r="A751" s="34">
        <v>746</v>
      </c>
      <c r="B751" s="188" t="s">
        <v>21303</v>
      </c>
      <c r="C751" s="174" t="s">
        <v>21036</v>
      </c>
      <c r="D751" s="28">
        <v>39.95</v>
      </c>
      <c r="E751" s="34">
        <v>4.84</v>
      </c>
      <c r="F751" s="28">
        <v>193.36</v>
      </c>
      <c r="G751" s="178"/>
    </row>
    <row r="752" customHeight="1" spans="1:7">
      <c r="A752" s="34">
        <v>747</v>
      </c>
      <c r="B752" s="188" t="s">
        <v>21304</v>
      </c>
      <c r="C752" s="174" t="s">
        <v>21036</v>
      </c>
      <c r="D752" s="28">
        <v>21.25</v>
      </c>
      <c r="E752" s="34">
        <v>4.84</v>
      </c>
      <c r="F752" s="28">
        <v>102.85</v>
      </c>
      <c r="G752" s="178"/>
    </row>
    <row r="753" customHeight="1" spans="1:7">
      <c r="A753" s="34">
        <v>748</v>
      </c>
      <c r="B753" s="188" t="s">
        <v>4943</v>
      </c>
      <c r="C753" s="174" t="s">
        <v>21036</v>
      </c>
      <c r="D753" s="28">
        <v>8</v>
      </c>
      <c r="E753" s="34">
        <v>4.84</v>
      </c>
      <c r="F753" s="28">
        <v>38.72</v>
      </c>
      <c r="G753" s="178"/>
    </row>
    <row r="754" customHeight="1" spans="1:7">
      <c r="A754" s="34">
        <v>749</v>
      </c>
      <c r="B754" s="188" t="s">
        <v>3179</v>
      </c>
      <c r="C754" s="174" t="s">
        <v>21036</v>
      </c>
      <c r="D754" s="28">
        <v>15.48</v>
      </c>
      <c r="E754" s="34">
        <v>4.84</v>
      </c>
      <c r="F754" s="28">
        <v>74.92</v>
      </c>
      <c r="G754" s="178"/>
    </row>
    <row r="755" customHeight="1" spans="1:7">
      <c r="A755" s="34">
        <v>750</v>
      </c>
      <c r="B755" s="24" t="s">
        <v>5555</v>
      </c>
      <c r="C755" s="174" t="s">
        <v>21036</v>
      </c>
      <c r="D755" s="28">
        <v>17.46</v>
      </c>
      <c r="E755" s="34">
        <v>4.84</v>
      </c>
      <c r="F755" s="28">
        <v>84.51</v>
      </c>
      <c r="G755" s="178"/>
    </row>
    <row r="756" customHeight="1" spans="1:7">
      <c r="A756" s="34">
        <v>751</v>
      </c>
      <c r="B756" s="187" t="s">
        <v>19481</v>
      </c>
      <c r="C756" s="174" t="s">
        <v>21036</v>
      </c>
      <c r="D756" s="28">
        <v>17.03</v>
      </c>
      <c r="E756" s="34">
        <v>4.84</v>
      </c>
      <c r="F756" s="28">
        <v>82.43</v>
      </c>
      <c r="G756" s="178"/>
    </row>
    <row r="757" customHeight="1" spans="1:7">
      <c r="A757" s="34">
        <v>752</v>
      </c>
      <c r="B757" s="24" t="s">
        <v>7884</v>
      </c>
      <c r="C757" s="174" t="s">
        <v>21036</v>
      </c>
      <c r="D757" s="28">
        <v>21.67</v>
      </c>
      <c r="E757" s="34">
        <v>4.84</v>
      </c>
      <c r="F757" s="28">
        <v>104.88</v>
      </c>
      <c r="G757" s="178"/>
    </row>
    <row r="758" customHeight="1" spans="1:7">
      <c r="A758" s="34">
        <v>753</v>
      </c>
      <c r="B758" s="24" t="s">
        <v>20786</v>
      </c>
      <c r="C758" s="174" t="s">
        <v>21036</v>
      </c>
      <c r="D758" s="28">
        <v>27.6</v>
      </c>
      <c r="E758" s="34">
        <v>4.84</v>
      </c>
      <c r="F758" s="28">
        <v>133.58</v>
      </c>
      <c r="G758" s="178"/>
    </row>
    <row r="759" customHeight="1" spans="1:7">
      <c r="A759" s="34">
        <v>754</v>
      </c>
      <c r="B759" s="24" t="s">
        <v>21305</v>
      </c>
      <c r="C759" s="174" t="s">
        <v>21036</v>
      </c>
      <c r="D759" s="28">
        <v>5.93</v>
      </c>
      <c r="E759" s="34">
        <v>4.84</v>
      </c>
      <c r="F759" s="28">
        <v>28.7</v>
      </c>
      <c r="G759" s="178"/>
    </row>
    <row r="760" customHeight="1" spans="1:7">
      <c r="A760" s="34">
        <v>755</v>
      </c>
      <c r="B760" s="179" t="s">
        <v>21306</v>
      </c>
      <c r="C760" s="174" t="s">
        <v>21036</v>
      </c>
      <c r="D760" s="180">
        <v>5</v>
      </c>
      <c r="E760" s="34">
        <v>4.84</v>
      </c>
      <c r="F760" s="28">
        <v>24.2</v>
      </c>
      <c r="G760" s="178"/>
    </row>
    <row r="761" customHeight="1" spans="1:7">
      <c r="A761" s="34">
        <v>756</v>
      </c>
      <c r="B761" s="24" t="s">
        <v>21307</v>
      </c>
      <c r="C761" s="174" t="s">
        <v>21036</v>
      </c>
      <c r="D761" s="79">
        <v>4</v>
      </c>
      <c r="E761" s="34">
        <v>4.84</v>
      </c>
      <c r="F761" s="28">
        <v>19.36</v>
      </c>
      <c r="G761" s="178"/>
    </row>
    <row r="762" customHeight="1" spans="1:7">
      <c r="A762" s="34">
        <v>757</v>
      </c>
      <c r="B762" s="24" t="s">
        <v>580</v>
      </c>
      <c r="C762" s="174" t="s">
        <v>21036</v>
      </c>
      <c r="D762" s="79">
        <v>5.08</v>
      </c>
      <c r="E762" s="34">
        <v>4.84</v>
      </c>
      <c r="F762" s="28">
        <v>24.59</v>
      </c>
      <c r="G762" s="178"/>
    </row>
    <row r="763" customHeight="1" spans="1:7">
      <c r="A763" s="34">
        <v>758</v>
      </c>
      <c r="B763" s="186" t="s">
        <v>21308</v>
      </c>
      <c r="C763" s="174" t="s">
        <v>21036</v>
      </c>
      <c r="D763" s="189">
        <v>30.76</v>
      </c>
      <c r="E763" s="34">
        <v>4.84</v>
      </c>
      <c r="F763" s="28">
        <v>148.88</v>
      </c>
      <c r="G763" s="178"/>
    </row>
    <row r="764" customHeight="1" spans="1:7">
      <c r="A764" s="34">
        <v>759</v>
      </c>
      <c r="B764" s="181" t="s">
        <v>21309</v>
      </c>
      <c r="C764" s="174" t="s">
        <v>21036</v>
      </c>
      <c r="D764" s="182">
        <v>37.06</v>
      </c>
      <c r="E764" s="34">
        <v>4.84</v>
      </c>
      <c r="F764" s="28">
        <v>179.37</v>
      </c>
      <c r="G764" s="178"/>
    </row>
    <row r="765" customHeight="1" spans="1:7">
      <c r="A765" s="34">
        <v>760</v>
      </c>
      <c r="B765" s="186" t="s">
        <v>21310</v>
      </c>
      <c r="C765" s="174" t="s">
        <v>21036</v>
      </c>
      <c r="D765" s="189">
        <v>26.15</v>
      </c>
      <c r="E765" s="34">
        <v>4.84</v>
      </c>
      <c r="F765" s="28">
        <v>126.57</v>
      </c>
      <c r="G765" s="178"/>
    </row>
    <row r="766" customHeight="1" spans="1:7">
      <c r="A766" s="34">
        <v>761</v>
      </c>
      <c r="B766" s="186" t="s">
        <v>21311</v>
      </c>
      <c r="C766" s="174" t="s">
        <v>21036</v>
      </c>
      <c r="D766" s="189">
        <v>162.6</v>
      </c>
      <c r="E766" s="34">
        <v>4.84</v>
      </c>
      <c r="F766" s="28">
        <v>786.98</v>
      </c>
      <c r="G766" s="178"/>
    </row>
    <row r="767" customHeight="1" spans="1:7">
      <c r="A767" s="34">
        <v>762</v>
      </c>
      <c r="B767" s="186" t="s">
        <v>21312</v>
      </c>
      <c r="C767" s="174" t="s">
        <v>21036</v>
      </c>
      <c r="D767" s="189">
        <v>47.15</v>
      </c>
      <c r="E767" s="34">
        <v>4.84</v>
      </c>
      <c r="F767" s="28">
        <v>228.21</v>
      </c>
      <c r="G767" s="178"/>
    </row>
    <row r="768" customHeight="1" spans="1:7">
      <c r="A768" s="34">
        <v>763</v>
      </c>
      <c r="B768" s="186" t="s">
        <v>21313</v>
      </c>
      <c r="C768" s="174" t="s">
        <v>21036</v>
      </c>
      <c r="D768" s="189">
        <v>20.44</v>
      </c>
      <c r="E768" s="34">
        <v>4.84</v>
      </c>
      <c r="F768" s="28">
        <v>98.93</v>
      </c>
      <c r="G768" s="178"/>
    </row>
    <row r="769" customHeight="1" spans="1:7">
      <c r="A769" s="34">
        <v>764</v>
      </c>
      <c r="B769" s="181" t="s">
        <v>21314</v>
      </c>
      <c r="C769" s="174" t="s">
        <v>21036</v>
      </c>
      <c r="D769" s="182">
        <v>35.95</v>
      </c>
      <c r="E769" s="34">
        <v>4.84</v>
      </c>
      <c r="F769" s="28">
        <v>174</v>
      </c>
      <c r="G769" s="178"/>
    </row>
    <row r="770" customHeight="1" spans="1:7">
      <c r="A770" s="34">
        <v>765</v>
      </c>
      <c r="B770" s="181" t="s">
        <v>21315</v>
      </c>
      <c r="C770" s="174" t="s">
        <v>21036</v>
      </c>
      <c r="D770" s="182">
        <v>66.44</v>
      </c>
      <c r="E770" s="34">
        <v>4.84</v>
      </c>
      <c r="F770" s="28">
        <v>321.57</v>
      </c>
      <c r="G770" s="178"/>
    </row>
    <row r="771" customHeight="1" spans="1:7">
      <c r="A771" s="34">
        <v>766</v>
      </c>
      <c r="B771" s="186" t="s">
        <v>21316</v>
      </c>
      <c r="C771" s="174" t="s">
        <v>21036</v>
      </c>
      <c r="D771" s="189">
        <v>14.34</v>
      </c>
      <c r="E771" s="34">
        <v>4.84</v>
      </c>
      <c r="F771" s="28">
        <v>69.41</v>
      </c>
      <c r="G771" s="178"/>
    </row>
    <row r="772" customHeight="1" spans="1:7">
      <c r="A772" s="34">
        <v>767</v>
      </c>
      <c r="B772" s="186" t="s">
        <v>21317</v>
      </c>
      <c r="C772" s="174" t="s">
        <v>21036</v>
      </c>
      <c r="D772" s="189">
        <v>10.86</v>
      </c>
      <c r="E772" s="34">
        <v>4.84</v>
      </c>
      <c r="F772" s="28">
        <v>52.56</v>
      </c>
      <c r="G772" s="178"/>
    </row>
    <row r="773" customHeight="1" spans="1:7">
      <c r="A773" s="34">
        <v>768</v>
      </c>
      <c r="B773" s="186" t="s">
        <v>21318</v>
      </c>
      <c r="C773" s="174" t="s">
        <v>21036</v>
      </c>
      <c r="D773" s="189">
        <v>4.84</v>
      </c>
      <c r="E773" s="34">
        <v>4.84</v>
      </c>
      <c r="F773" s="28">
        <v>23.43</v>
      </c>
      <c r="G773" s="178"/>
    </row>
    <row r="774" customHeight="1" spans="1:7">
      <c r="A774" s="34">
        <v>769</v>
      </c>
      <c r="B774" s="181" t="s">
        <v>21319</v>
      </c>
      <c r="C774" s="174" t="s">
        <v>21036</v>
      </c>
      <c r="D774" s="182">
        <v>55.05</v>
      </c>
      <c r="E774" s="34">
        <v>4.84</v>
      </c>
      <c r="F774" s="28">
        <v>266.44</v>
      </c>
      <c r="G774" s="178"/>
    </row>
    <row r="775" customHeight="1" spans="1:7">
      <c r="A775" s="34">
        <v>770</v>
      </c>
      <c r="B775" s="186" t="s">
        <v>1764</v>
      </c>
      <c r="C775" s="174" t="s">
        <v>21036</v>
      </c>
      <c r="D775" s="189">
        <v>0</v>
      </c>
      <c r="E775" s="34">
        <v>4.84</v>
      </c>
      <c r="F775" s="28">
        <v>0</v>
      </c>
      <c r="G775" s="178"/>
    </row>
    <row r="776" customHeight="1" spans="1:7">
      <c r="A776" s="34">
        <v>771</v>
      </c>
      <c r="B776" s="181" t="s">
        <v>10602</v>
      </c>
      <c r="C776" s="174" t="s">
        <v>21036</v>
      </c>
      <c r="D776" s="182">
        <v>40.39</v>
      </c>
      <c r="E776" s="34">
        <v>4.84</v>
      </c>
      <c r="F776" s="28">
        <v>195.49</v>
      </c>
      <c r="G776" s="178"/>
    </row>
    <row r="777" customHeight="1" spans="1:7">
      <c r="A777" s="34">
        <v>772</v>
      </c>
      <c r="B777" s="186" t="s">
        <v>4038</v>
      </c>
      <c r="C777" s="174" t="s">
        <v>21036</v>
      </c>
      <c r="D777" s="189">
        <v>36.53</v>
      </c>
      <c r="E777" s="34">
        <v>4.84</v>
      </c>
      <c r="F777" s="28">
        <v>176.81</v>
      </c>
      <c r="G777" s="178"/>
    </row>
    <row r="778" customHeight="1" spans="1:7">
      <c r="A778" s="34">
        <v>773</v>
      </c>
      <c r="B778" s="186" t="s">
        <v>21320</v>
      </c>
      <c r="C778" s="174" t="s">
        <v>21036</v>
      </c>
      <c r="D778" s="189">
        <v>50.81</v>
      </c>
      <c r="E778" s="34">
        <v>4.84</v>
      </c>
      <c r="F778" s="28">
        <v>245.92</v>
      </c>
      <c r="G778" s="178"/>
    </row>
    <row r="779" customHeight="1" spans="1:7">
      <c r="A779" s="34">
        <v>774</v>
      </c>
      <c r="B779" s="186" t="s">
        <v>21321</v>
      </c>
      <c r="C779" s="174" t="s">
        <v>21036</v>
      </c>
      <c r="D779" s="189">
        <v>40.6</v>
      </c>
      <c r="E779" s="34">
        <v>4.84</v>
      </c>
      <c r="F779" s="28">
        <v>196.5</v>
      </c>
      <c r="G779" s="178"/>
    </row>
    <row r="780" customHeight="1" spans="1:7">
      <c r="A780" s="34">
        <v>775</v>
      </c>
      <c r="B780" s="186" t="s">
        <v>21322</v>
      </c>
      <c r="C780" s="174" t="s">
        <v>21036</v>
      </c>
      <c r="D780" s="189">
        <v>32.94</v>
      </c>
      <c r="E780" s="34">
        <v>4.84</v>
      </c>
      <c r="F780" s="28">
        <v>159.43</v>
      </c>
      <c r="G780" s="178"/>
    </row>
    <row r="781" customHeight="1" spans="1:7">
      <c r="A781" s="34">
        <v>776</v>
      </c>
      <c r="B781" s="186" t="s">
        <v>21323</v>
      </c>
      <c r="C781" s="174" t="s">
        <v>21036</v>
      </c>
      <c r="D781" s="189">
        <v>35.59</v>
      </c>
      <c r="E781" s="34">
        <v>4.84</v>
      </c>
      <c r="F781" s="28">
        <v>172.26</v>
      </c>
      <c r="G781" s="178"/>
    </row>
    <row r="782" customHeight="1" spans="1:7">
      <c r="A782" s="34">
        <v>777</v>
      </c>
      <c r="B782" s="186" t="s">
        <v>21324</v>
      </c>
      <c r="C782" s="174" t="s">
        <v>21036</v>
      </c>
      <c r="D782" s="189">
        <v>37.59</v>
      </c>
      <c r="E782" s="34">
        <v>4.84</v>
      </c>
      <c r="F782" s="28">
        <v>181.94</v>
      </c>
      <c r="G782" s="178"/>
    </row>
    <row r="783" customHeight="1" spans="1:7">
      <c r="A783" s="34">
        <v>778</v>
      </c>
      <c r="B783" s="181" t="s">
        <v>3831</v>
      </c>
      <c r="C783" s="174" t="s">
        <v>21036</v>
      </c>
      <c r="D783" s="182">
        <v>38.84</v>
      </c>
      <c r="E783" s="34">
        <v>4.84</v>
      </c>
      <c r="F783" s="28">
        <v>187.99</v>
      </c>
      <c r="G783" s="178"/>
    </row>
    <row r="784" customHeight="1" spans="1:7">
      <c r="A784" s="34">
        <v>779</v>
      </c>
      <c r="B784" s="181" t="s">
        <v>21325</v>
      </c>
      <c r="C784" s="174" t="s">
        <v>21036</v>
      </c>
      <c r="D784" s="182">
        <v>41.26</v>
      </c>
      <c r="E784" s="34">
        <v>4.84</v>
      </c>
      <c r="F784" s="28">
        <v>199.7</v>
      </c>
      <c r="G784" s="178"/>
    </row>
    <row r="785" customHeight="1" spans="1:7">
      <c r="A785" s="34">
        <v>780</v>
      </c>
      <c r="B785" s="181" t="s">
        <v>1482</v>
      </c>
      <c r="C785" s="174" t="s">
        <v>21036</v>
      </c>
      <c r="D785" s="182">
        <v>38.06</v>
      </c>
      <c r="E785" s="34">
        <v>4.84</v>
      </c>
      <c r="F785" s="28">
        <v>184.21</v>
      </c>
      <c r="G785" s="178"/>
    </row>
    <row r="786" customHeight="1" spans="1:7">
      <c r="A786" s="34">
        <v>781</v>
      </c>
      <c r="B786" s="186" t="s">
        <v>7675</v>
      </c>
      <c r="C786" s="174" t="s">
        <v>21036</v>
      </c>
      <c r="D786" s="189">
        <v>28.65</v>
      </c>
      <c r="E786" s="34">
        <v>4.84</v>
      </c>
      <c r="F786" s="28">
        <v>138.67</v>
      </c>
      <c r="G786" s="178"/>
    </row>
    <row r="787" customHeight="1" spans="1:7">
      <c r="A787" s="34">
        <v>782</v>
      </c>
      <c r="B787" s="181" t="s">
        <v>21326</v>
      </c>
      <c r="C787" s="174" t="s">
        <v>21036</v>
      </c>
      <c r="D787" s="182">
        <v>36.11</v>
      </c>
      <c r="E787" s="34">
        <v>4.84</v>
      </c>
      <c r="F787" s="28">
        <v>174.77</v>
      </c>
      <c r="G787" s="178"/>
    </row>
    <row r="788" customHeight="1" spans="1:7">
      <c r="A788" s="34">
        <v>783</v>
      </c>
      <c r="B788" s="186" t="s">
        <v>20861</v>
      </c>
      <c r="C788" s="174" t="s">
        <v>21036</v>
      </c>
      <c r="D788" s="189">
        <v>22.39</v>
      </c>
      <c r="E788" s="34">
        <v>4.84</v>
      </c>
      <c r="F788" s="28">
        <v>108.37</v>
      </c>
      <c r="G788" s="178"/>
    </row>
    <row r="789" customHeight="1" spans="1:7">
      <c r="A789" s="34">
        <v>784</v>
      </c>
      <c r="B789" s="186" t="s">
        <v>7716</v>
      </c>
      <c r="C789" s="174" t="s">
        <v>21036</v>
      </c>
      <c r="D789" s="189">
        <v>39.91</v>
      </c>
      <c r="E789" s="34">
        <v>4.84</v>
      </c>
      <c r="F789" s="28">
        <v>193.16</v>
      </c>
      <c r="G789" s="178"/>
    </row>
    <row r="790" customHeight="1" spans="1:7">
      <c r="A790" s="34">
        <v>785</v>
      </c>
      <c r="B790" s="186" t="s">
        <v>21327</v>
      </c>
      <c r="C790" s="174" t="s">
        <v>21036</v>
      </c>
      <c r="D790" s="189">
        <v>26.25</v>
      </c>
      <c r="E790" s="34">
        <v>4.84</v>
      </c>
      <c r="F790" s="28">
        <v>127.05</v>
      </c>
      <c r="G790" s="178"/>
    </row>
    <row r="791" customHeight="1" spans="1:7">
      <c r="A791" s="34">
        <v>786</v>
      </c>
      <c r="B791" s="186" t="s">
        <v>21328</v>
      </c>
      <c r="C791" s="174" t="s">
        <v>21036</v>
      </c>
      <c r="D791" s="189">
        <v>48.07</v>
      </c>
      <c r="E791" s="34">
        <v>4.84</v>
      </c>
      <c r="F791" s="28">
        <v>232.66</v>
      </c>
      <c r="G791" s="178"/>
    </row>
    <row r="792" customHeight="1" spans="1:7">
      <c r="A792" s="34">
        <v>787</v>
      </c>
      <c r="B792" s="181" t="s">
        <v>21329</v>
      </c>
      <c r="C792" s="174" t="s">
        <v>21036</v>
      </c>
      <c r="D792" s="182">
        <v>50.24</v>
      </c>
      <c r="E792" s="34">
        <v>4.84</v>
      </c>
      <c r="F792" s="28">
        <v>243.16</v>
      </c>
      <c r="G792" s="178"/>
    </row>
    <row r="793" customHeight="1" spans="1:7">
      <c r="A793" s="34">
        <v>788</v>
      </c>
      <c r="B793" s="186" t="s">
        <v>21330</v>
      </c>
      <c r="C793" s="174" t="s">
        <v>21036</v>
      </c>
      <c r="D793" s="189">
        <v>36.87</v>
      </c>
      <c r="E793" s="34">
        <v>4.84</v>
      </c>
      <c r="F793" s="28">
        <v>178.45</v>
      </c>
      <c r="G793" s="178"/>
    </row>
    <row r="794" customHeight="1" spans="1:7">
      <c r="A794" s="34">
        <v>789</v>
      </c>
      <c r="B794" s="186" t="s">
        <v>21331</v>
      </c>
      <c r="C794" s="174" t="s">
        <v>21036</v>
      </c>
      <c r="D794" s="189">
        <v>33.49</v>
      </c>
      <c r="E794" s="34">
        <v>4.84</v>
      </c>
      <c r="F794" s="28">
        <v>162.09</v>
      </c>
      <c r="G794" s="178"/>
    </row>
    <row r="795" customHeight="1" spans="1:7">
      <c r="A795" s="34">
        <v>790</v>
      </c>
      <c r="B795" s="181" t="s">
        <v>21332</v>
      </c>
      <c r="C795" s="174" t="s">
        <v>21036</v>
      </c>
      <c r="D795" s="182">
        <v>32.1</v>
      </c>
      <c r="E795" s="34">
        <v>4.84</v>
      </c>
      <c r="F795" s="28">
        <v>155.36</v>
      </c>
      <c r="G795" s="178"/>
    </row>
    <row r="796" customHeight="1" spans="1:7">
      <c r="A796" s="34">
        <v>791</v>
      </c>
      <c r="B796" s="186" t="s">
        <v>21333</v>
      </c>
      <c r="C796" s="174" t="s">
        <v>21036</v>
      </c>
      <c r="D796" s="189">
        <v>31.9</v>
      </c>
      <c r="E796" s="34">
        <v>4.84</v>
      </c>
      <c r="F796" s="28">
        <v>154.4</v>
      </c>
      <c r="G796" s="178"/>
    </row>
    <row r="797" customHeight="1" spans="1:7">
      <c r="A797" s="34">
        <v>792</v>
      </c>
      <c r="B797" s="186" t="s">
        <v>8014</v>
      </c>
      <c r="C797" s="174" t="s">
        <v>21036</v>
      </c>
      <c r="D797" s="189">
        <v>52.95</v>
      </c>
      <c r="E797" s="34">
        <v>4.84</v>
      </c>
      <c r="F797" s="28">
        <v>256.28</v>
      </c>
      <c r="G797" s="178"/>
    </row>
    <row r="798" customHeight="1" spans="1:7">
      <c r="A798" s="34">
        <v>793</v>
      </c>
      <c r="B798" s="181" t="s">
        <v>20852</v>
      </c>
      <c r="C798" s="174" t="s">
        <v>21036</v>
      </c>
      <c r="D798" s="182">
        <v>25.91</v>
      </c>
      <c r="E798" s="34">
        <v>4.84</v>
      </c>
      <c r="F798" s="28">
        <v>125.4</v>
      </c>
      <c r="G798" s="178"/>
    </row>
    <row r="799" customHeight="1" spans="1:7">
      <c r="A799" s="34">
        <v>794</v>
      </c>
      <c r="B799" s="181" t="s">
        <v>21334</v>
      </c>
      <c r="C799" s="174" t="s">
        <v>21036</v>
      </c>
      <c r="D799" s="182">
        <v>30.74</v>
      </c>
      <c r="E799" s="34">
        <v>4.84</v>
      </c>
      <c r="F799" s="28">
        <v>148.78</v>
      </c>
      <c r="G799" s="178"/>
    </row>
    <row r="800" customHeight="1" spans="1:7">
      <c r="A800" s="34">
        <v>795</v>
      </c>
      <c r="B800" s="186" t="s">
        <v>7702</v>
      </c>
      <c r="C800" s="174" t="s">
        <v>21036</v>
      </c>
      <c r="D800" s="189">
        <v>31.91</v>
      </c>
      <c r="E800" s="34">
        <v>4.84</v>
      </c>
      <c r="F800" s="28">
        <v>154.44</v>
      </c>
      <c r="G800" s="178"/>
    </row>
    <row r="801" customHeight="1" spans="1:7">
      <c r="A801" s="34">
        <v>796</v>
      </c>
      <c r="B801" s="186" t="s">
        <v>21335</v>
      </c>
      <c r="C801" s="174" t="s">
        <v>21036</v>
      </c>
      <c r="D801" s="189">
        <v>17.4</v>
      </c>
      <c r="E801" s="34">
        <v>4.84</v>
      </c>
      <c r="F801" s="28">
        <v>84.22</v>
      </c>
      <c r="G801" s="178"/>
    </row>
    <row r="802" customHeight="1" spans="1:7">
      <c r="A802" s="34">
        <v>797</v>
      </c>
      <c r="B802" s="186" t="s">
        <v>6142</v>
      </c>
      <c r="C802" s="174" t="s">
        <v>21036</v>
      </c>
      <c r="D802" s="189">
        <v>21.59</v>
      </c>
      <c r="E802" s="34">
        <v>4.84</v>
      </c>
      <c r="F802" s="28">
        <v>104.5</v>
      </c>
      <c r="G802" s="178"/>
    </row>
    <row r="803" customHeight="1" spans="1:7">
      <c r="A803" s="34">
        <v>798</v>
      </c>
      <c r="B803" s="186" t="s">
        <v>3657</v>
      </c>
      <c r="C803" s="174" t="s">
        <v>21036</v>
      </c>
      <c r="D803" s="189">
        <v>44.17</v>
      </c>
      <c r="E803" s="34">
        <v>4.84</v>
      </c>
      <c r="F803" s="28">
        <v>213.78</v>
      </c>
      <c r="G803" s="178"/>
    </row>
    <row r="804" customHeight="1" spans="1:7">
      <c r="A804" s="34">
        <v>799</v>
      </c>
      <c r="B804" s="186" t="s">
        <v>21336</v>
      </c>
      <c r="C804" s="174" t="s">
        <v>21036</v>
      </c>
      <c r="D804" s="189">
        <v>34.11</v>
      </c>
      <c r="E804" s="34">
        <v>4.84</v>
      </c>
      <c r="F804" s="28">
        <v>165.09</v>
      </c>
      <c r="G804" s="178"/>
    </row>
    <row r="805" customHeight="1" spans="1:7">
      <c r="A805" s="34">
        <v>800</v>
      </c>
      <c r="B805" s="186" t="s">
        <v>21337</v>
      </c>
      <c r="C805" s="174" t="s">
        <v>21036</v>
      </c>
      <c r="D805" s="189">
        <v>47.48</v>
      </c>
      <c r="E805" s="34">
        <v>4.84</v>
      </c>
      <c r="F805" s="28">
        <v>229.8</v>
      </c>
      <c r="G805" s="178"/>
    </row>
    <row r="806" customHeight="1" spans="1:7">
      <c r="A806" s="34">
        <v>801</v>
      </c>
      <c r="B806" s="186" t="s">
        <v>21338</v>
      </c>
      <c r="C806" s="174" t="s">
        <v>21036</v>
      </c>
      <c r="D806" s="189">
        <v>55.42</v>
      </c>
      <c r="E806" s="34">
        <v>4.84</v>
      </c>
      <c r="F806" s="28">
        <v>268.23</v>
      </c>
      <c r="G806" s="178"/>
    </row>
    <row r="807" customHeight="1" spans="1:7">
      <c r="A807" s="34">
        <v>802</v>
      </c>
      <c r="B807" s="186" t="s">
        <v>21339</v>
      </c>
      <c r="C807" s="174" t="s">
        <v>21036</v>
      </c>
      <c r="D807" s="189">
        <v>36.48</v>
      </c>
      <c r="E807" s="34">
        <v>4.84</v>
      </c>
      <c r="F807" s="28">
        <v>176.56</v>
      </c>
      <c r="G807" s="178"/>
    </row>
    <row r="808" customHeight="1" spans="1:7">
      <c r="A808" s="34">
        <v>803</v>
      </c>
      <c r="B808" s="186" t="s">
        <v>1089</v>
      </c>
      <c r="C808" s="174" t="s">
        <v>21036</v>
      </c>
      <c r="D808" s="189">
        <v>16.8</v>
      </c>
      <c r="E808" s="34">
        <v>4.84</v>
      </c>
      <c r="F808" s="28">
        <v>81.31</v>
      </c>
      <c r="G808" s="178"/>
    </row>
    <row r="809" customHeight="1" spans="1:7">
      <c r="A809" s="34">
        <v>804</v>
      </c>
      <c r="B809" s="186" t="s">
        <v>10470</v>
      </c>
      <c r="C809" s="174" t="s">
        <v>21036</v>
      </c>
      <c r="D809" s="189">
        <v>18.85</v>
      </c>
      <c r="E809" s="34">
        <v>4.84</v>
      </c>
      <c r="F809" s="28">
        <v>91.23</v>
      </c>
      <c r="G809" s="178"/>
    </row>
    <row r="810" customHeight="1" spans="1:7">
      <c r="A810" s="34">
        <v>805</v>
      </c>
      <c r="B810" s="186" t="s">
        <v>21340</v>
      </c>
      <c r="C810" s="174" t="s">
        <v>21036</v>
      </c>
      <c r="D810" s="189">
        <v>5.53</v>
      </c>
      <c r="E810" s="34">
        <v>4.84</v>
      </c>
      <c r="F810" s="28">
        <v>26.77</v>
      </c>
      <c r="G810" s="178"/>
    </row>
    <row r="811" customHeight="1" spans="1:7">
      <c r="A811" s="34">
        <v>806</v>
      </c>
      <c r="B811" s="186" t="s">
        <v>21341</v>
      </c>
      <c r="C811" s="174" t="s">
        <v>21036</v>
      </c>
      <c r="D811" s="189">
        <v>34.56</v>
      </c>
      <c r="E811" s="34">
        <v>4.84</v>
      </c>
      <c r="F811" s="28">
        <v>167.27</v>
      </c>
      <c r="G811" s="178"/>
    </row>
    <row r="812" customHeight="1" spans="1:7">
      <c r="A812" s="34">
        <v>807</v>
      </c>
      <c r="B812" s="186" t="s">
        <v>13721</v>
      </c>
      <c r="C812" s="174" t="s">
        <v>21036</v>
      </c>
      <c r="D812" s="189">
        <v>15.59</v>
      </c>
      <c r="E812" s="34">
        <v>4.84</v>
      </c>
      <c r="F812" s="28">
        <v>75.46</v>
      </c>
      <c r="G812" s="178"/>
    </row>
    <row r="813" customHeight="1" spans="1:7">
      <c r="A813" s="34">
        <v>808</v>
      </c>
      <c r="B813" s="186" t="s">
        <v>21342</v>
      </c>
      <c r="C813" s="174" t="s">
        <v>21036</v>
      </c>
      <c r="D813" s="189">
        <v>29.61</v>
      </c>
      <c r="E813" s="34">
        <v>4.84</v>
      </c>
      <c r="F813" s="28">
        <v>143.31</v>
      </c>
      <c r="G813" s="178"/>
    </row>
    <row r="814" customHeight="1" spans="1:7">
      <c r="A814" s="34">
        <v>809</v>
      </c>
      <c r="B814" s="186" t="s">
        <v>21343</v>
      </c>
      <c r="C814" s="174" t="s">
        <v>21036</v>
      </c>
      <c r="D814" s="189">
        <v>91.31</v>
      </c>
      <c r="E814" s="34">
        <v>4.84</v>
      </c>
      <c r="F814" s="28">
        <v>441.94</v>
      </c>
      <c r="G814" s="178"/>
    </row>
    <row r="815" customHeight="1" spans="1:7">
      <c r="A815" s="34">
        <v>810</v>
      </c>
      <c r="B815" s="186" t="s">
        <v>13014</v>
      </c>
      <c r="C815" s="174" t="s">
        <v>21036</v>
      </c>
      <c r="D815" s="189">
        <v>62.26</v>
      </c>
      <c r="E815" s="34">
        <v>4.84</v>
      </c>
      <c r="F815" s="28">
        <v>301.34</v>
      </c>
      <c r="G815" s="178"/>
    </row>
    <row r="816" customHeight="1" spans="1:7">
      <c r="A816" s="34">
        <v>811</v>
      </c>
      <c r="B816" s="186" t="s">
        <v>21344</v>
      </c>
      <c r="C816" s="174" t="s">
        <v>21036</v>
      </c>
      <c r="D816" s="189">
        <v>49.82</v>
      </c>
      <c r="E816" s="34">
        <v>4.84</v>
      </c>
      <c r="F816" s="28">
        <v>241.13</v>
      </c>
      <c r="G816" s="178"/>
    </row>
    <row r="817" customHeight="1" spans="1:7">
      <c r="A817" s="34">
        <v>812</v>
      </c>
      <c r="B817" s="186" t="s">
        <v>21345</v>
      </c>
      <c r="C817" s="174" t="s">
        <v>21036</v>
      </c>
      <c r="D817" s="189">
        <v>10.2</v>
      </c>
      <c r="E817" s="34">
        <v>4.84</v>
      </c>
      <c r="F817" s="28">
        <v>49.37</v>
      </c>
      <c r="G817" s="178"/>
    </row>
    <row r="818" customHeight="1" spans="1:7">
      <c r="A818" s="34">
        <v>813</v>
      </c>
      <c r="B818" s="181" t="s">
        <v>21346</v>
      </c>
      <c r="C818" s="176" t="s">
        <v>21036</v>
      </c>
      <c r="D818" s="182">
        <v>386.21</v>
      </c>
      <c r="E818" s="34">
        <v>4.84</v>
      </c>
      <c r="F818" s="28">
        <v>1869.26</v>
      </c>
      <c r="G818" s="178"/>
    </row>
    <row r="819" customHeight="1" spans="1:7">
      <c r="A819" s="34">
        <v>814</v>
      </c>
      <c r="B819" s="24" t="s">
        <v>21347</v>
      </c>
      <c r="C819" s="174" t="s">
        <v>21036</v>
      </c>
      <c r="D819" s="28">
        <v>25.76</v>
      </c>
      <c r="E819" s="34">
        <v>4.84</v>
      </c>
      <c r="F819" s="28">
        <v>124.68</v>
      </c>
      <c r="G819" s="178"/>
    </row>
    <row r="820" customHeight="1" spans="1:7">
      <c r="A820" s="34">
        <v>815</v>
      </c>
      <c r="B820" s="24" t="s">
        <v>21348</v>
      </c>
      <c r="C820" s="174" t="s">
        <v>21036</v>
      </c>
      <c r="D820" s="79">
        <v>9.2</v>
      </c>
      <c r="E820" s="34">
        <v>4.84</v>
      </c>
      <c r="F820" s="28">
        <v>44.53</v>
      </c>
      <c r="G820" s="178"/>
    </row>
    <row r="821" customHeight="1" spans="1:7">
      <c r="A821" s="34">
        <v>816</v>
      </c>
      <c r="B821" s="24" t="s">
        <v>21349</v>
      </c>
      <c r="C821" s="174" t="s">
        <v>21036</v>
      </c>
      <c r="D821" s="79">
        <v>21.39</v>
      </c>
      <c r="E821" s="34">
        <v>4.84</v>
      </c>
      <c r="F821" s="28">
        <v>103.53</v>
      </c>
      <c r="G821" s="178"/>
    </row>
    <row r="822" customHeight="1" spans="1:7">
      <c r="A822" s="34">
        <v>817</v>
      </c>
      <c r="B822" s="24" t="s">
        <v>21350</v>
      </c>
      <c r="C822" s="174" t="s">
        <v>21036</v>
      </c>
      <c r="D822" s="28">
        <v>10.88</v>
      </c>
      <c r="E822" s="34">
        <v>4.84</v>
      </c>
      <c r="F822" s="28">
        <v>52.66</v>
      </c>
      <c r="G822" s="178"/>
    </row>
    <row r="823" customHeight="1" spans="1:7">
      <c r="A823" s="34">
        <v>818</v>
      </c>
      <c r="B823" s="24" t="s">
        <v>21351</v>
      </c>
      <c r="C823" s="174" t="s">
        <v>21036</v>
      </c>
      <c r="D823" s="79">
        <v>15.96</v>
      </c>
      <c r="E823" s="34">
        <v>4.84</v>
      </c>
      <c r="F823" s="28">
        <v>77.25</v>
      </c>
      <c r="G823" s="178"/>
    </row>
    <row r="824" customHeight="1" spans="1:7">
      <c r="A824" s="34">
        <v>819</v>
      </c>
      <c r="B824" s="24" t="s">
        <v>21352</v>
      </c>
      <c r="C824" s="174" t="s">
        <v>21036</v>
      </c>
      <c r="D824" s="28">
        <v>30.74</v>
      </c>
      <c r="E824" s="34">
        <v>4.84</v>
      </c>
      <c r="F824" s="28">
        <v>148.78</v>
      </c>
      <c r="G824" s="178"/>
    </row>
    <row r="825" customHeight="1" spans="1:7">
      <c r="A825" s="34">
        <v>820</v>
      </c>
      <c r="B825" s="24" t="s">
        <v>21353</v>
      </c>
      <c r="C825" s="174" t="s">
        <v>21036</v>
      </c>
      <c r="D825" s="79">
        <v>1.49</v>
      </c>
      <c r="E825" s="34">
        <v>4.84</v>
      </c>
      <c r="F825" s="28">
        <v>7.21</v>
      </c>
      <c r="G825" s="178"/>
    </row>
    <row r="826" customHeight="1" spans="1:7">
      <c r="A826" s="34">
        <v>821</v>
      </c>
      <c r="B826" s="24" t="s">
        <v>21354</v>
      </c>
      <c r="C826" s="174" t="s">
        <v>21036</v>
      </c>
      <c r="D826" s="28">
        <v>86.09</v>
      </c>
      <c r="E826" s="34">
        <v>4.84</v>
      </c>
      <c r="F826" s="28">
        <v>416.68</v>
      </c>
      <c r="G826" s="178"/>
    </row>
    <row r="827" customHeight="1" spans="1:7">
      <c r="A827" s="34">
        <v>822</v>
      </c>
      <c r="B827" s="24" t="s">
        <v>21355</v>
      </c>
      <c r="C827" s="174" t="s">
        <v>21036</v>
      </c>
      <c r="D827" s="79">
        <v>14.76</v>
      </c>
      <c r="E827" s="34">
        <v>4.84</v>
      </c>
      <c r="F827" s="28">
        <v>71.44</v>
      </c>
      <c r="G827" s="178"/>
    </row>
    <row r="828" customHeight="1" spans="1:7">
      <c r="A828" s="34">
        <v>823</v>
      </c>
      <c r="B828" s="24" t="s">
        <v>21356</v>
      </c>
      <c r="C828" s="174" t="s">
        <v>21036</v>
      </c>
      <c r="D828" s="79">
        <v>24.32</v>
      </c>
      <c r="E828" s="34">
        <v>4.84</v>
      </c>
      <c r="F828" s="28">
        <v>117.71</v>
      </c>
      <c r="G828" s="178"/>
    </row>
    <row r="829" customHeight="1" spans="1:7">
      <c r="A829" s="34">
        <v>824</v>
      </c>
      <c r="B829" s="24" t="s">
        <v>21357</v>
      </c>
      <c r="C829" s="174" t="s">
        <v>21036</v>
      </c>
      <c r="D829" s="79">
        <v>12.67</v>
      </c>
      <c r="E829" s="34">
        <v>4.84</v>
      </c>
      <c r="F829" s="28">
        <v>61.32</v>
      </c>
      <c r="G829" s="178"/>
    </row>
    <row r="830" customHeight="1" spans="1:7">
      <c r="A830" s="34">
        <v>825</v>
      </c>
      <c r="B830" s="24" t="s">
        <v>21358</v>
      </c>
      <c r="C830" s="174" t="s">
        <v>21036</v>
      </c>
      <c r="D830" s="79">
        <v>5.56</v>
      </c>
      <c r="E830" s="34">
        <v>4.84</v>
      </c>
      <c r="F830" s="28">
        <v>26.91</v>
      </c>
      <c r="G830" s="178"/>
    </row>
    <row r="831" customHeight="1" spans="1:7">
      <c r="A831" s="34">
        <v>826</v>
      </c>
      <c r="B831" s="24" t="s">
        <v>14349</v>
      </c>
      <c r="C831" s="174" t="s">
        <v>21036</v>
      </c>
      <c r="D831" s="28">
        <v>56.51</v>
      </c>
      <c r="E831" s="34">
        <v>4.84</v>
      </c>
      <c r="F831" s="28">
        <v>273.51</v>
      </c>
      <c r="G831" s="178"/>
    </row>
    <row r="832" customHeight="1" spans="1:7">
      <c r="A832" s="34">
        <v>827</v>
      </c>
      <c r="B832" s="24" t="s">
        <v>21359</v>
      </c>
      <c r="C832" s="174" t="s">
        <v>21036</v>
      </c>
      <c r="D832" s="79">
        <v>24.55</v>
      </c>
      <c r="E832" s="34">
        <v>4.84</v>
      </c>
      <c r="F832" s="28">
        <v>118.82</v>
      </c>
      <c r="G832" s="178"/>
    </row>
    <row r="833" customHeight="1" spans="1:7">
      <c r="A833" s="34">
        <v>828</v>
      </c>
      <c r="B833" s="24" t="s">
        <v>21360</v>
      </c>
      <c r="C833" s="174" t="s">
        <v>21036</v>
      </c>
      <c r="D833" s="79">
        <v>15.18</v>
      </c>
      <c r="E833" s="34">
        <v>4.84</v>
      </c>
      <c r="F833" s="28">
        <v>73.47</v>
      </c>
      <c r="G833" s="178"/>
    </row>
    <row r="834" customHeight="1" spans="1:7">
      <c r="A834" s="34">
        <v>829</v>
      </c>
      <c r="B834" s="24" t="s">
        <v>21361</v>
      </c>
      <c r="C834" s="174" t="s">
        <v>21036</v>
      </c>
      <c r="D834" s="79">
        <v>19.16</v>
      </c>
      <c r="E834" s="34">
        <v>4.84</v>
      </c>
      <c r="F834" s="28">
        <v>92.73</v>
      </c>
      <c r="G834" s="178"/>
    </row>
    <row r="835" customHeight="1" spans="1:7">
      <c r="A835" s="34">
        <v>830</v>
      </c>
      <c r="B835" s="24" t="s">
        <v>21362</v>
      </c>
      <c r="C835" s="174" t="s">
        <v>21036</v>
      </c>
      <c r="D835" s="28">
        <v>7.78</v>
      </c>
      <c r="E835" s="34">
        <v>4.84</v>
      </c>
      <c r="F835" s="28">
        <v>37.66</v>
      </c>
      <c r="G835" s="178"/>
    </row>
    <row r="836" customHeight="1" spans="1:7">
      <c r="A836" s="34">
        <v>831</v>
      </c>
      <c r="B836" s="24" t="s">
        <v>21363</v>
      </c>
      <c r="C836" s="174" t="s">
        <v>21036</v>
      </c>
      <c r="D836" s="79">
        <v>25.45</v>
      </c>
      <c r="E836" s="34">
        <v>4.84</v>
      </c>
      <c r="F836" s="28">
        <v>123.18</v>
      </c>
      <c r="G836" s="178"/>
    </row>
    <row r="837" customHeight="1" spans="1:7">
      <c r="A837" s="34">
        <v>832</v>
      </c>
      <c r="B837" s="24" t="s">
        <v>21364</v>
      </c>
      <c r="C837" s="174" t="s">
        <v>21036</v>
      </c>
      <c r="D837" s="79">
        <v>21.44</v>
      </c>
      <c r="E837" s="34">
        <v>4.84</v>
      </c>
      <c r="F837" s="28">
        <v>103.77</v>
      </c>
      <c r="G837" s="178"/>
    </row>
    <row r="838" customHeight="1" spans="1:7">
      <c r="A838" s="34">
        <v>833</v>
      </c>
      <c r="B838" s="24" t="s">
        <v>21365</v>
      </c>
      <c r="C838" s="174" t="s">
        <v>21036</v>
      </c>
      <c r="D838" s="28">
        <v>9.35</v>
      </c>
      <c r="E838" s="34">
        <v>4.84</v>
      </c>
      <c r="F838" s="28">
        <v>45.25</v>
      </c>
      <c r="G838" s="178"/>
    </row>
    <row r="839" customHeight="1" spans="1:7">
      <c r="A839" s="34">
        <v>834</v>
      </c>
      <c r="B839" s="24" t="s">
        <v>15369</v>
      </c>
      <c r="C839" s="174" t="s">
        <v>21036</v>
      </c>
      <c r="D839" s="79">
        <v>7.75</v>
      </c>
      <c r="E839" s="34">
        <v>4.84</v>
      </c>
      <c r="F839" s="28">
        <v>37.51</v>
      </c>
      <c r="G839" s="178"/>
    </row>
    <row r="840" customHeight="1" spans="1:7">
      <c r="A840" s="34">
        <v>835</v>
      </c>
      <c r="B840" s="24" t="s">
        <v>4656</v>
      </c>
      <c r="C840" s="174" t="s">
        <v>21036</v>
      </c>
      <c r="D840" s="79">
        <v>12.5</v>
      </c>
      <c r="E840" s="34">
        <v>4.84</v>
      </c>
      <c r="F840" s="28">
        <v>60.5</v>
      </c>
      <c r="G840" s="178"/>
    </row>
    <row r="841" customHeight="1" spans="1:7">
      <c r="A841" s="34">
        <v>836</v>
      </c>
      <c r="B841" s="24" t="s">
        <v>1431</v>
      </c>
      <c r="C841" s="174" t="s">
        <v>21036</v>
      </c>
      <c r="D841" s="79">
        <v>11.36</v>
      </c>
      <c r="E841" s="34">
        <v>4.84</v>
      </c>
      <c r="F841" s="28">
        <v>54.98</v>
      </c>
      <c r="G841" s="178"/>
    </row>
    <row r="842" customHeight="1" spans="1:7">
      <c r="A842" s="34">
        <v>837</v>
      </c>
      <c r="B842" s="24" t="s">
        <v>21366</v>
      </c>
      <c r="C842" s="174" t="s">
        <v>21036</v>
      </c>
      <c r="D842" s="79">
        <v>15.71</v>
      </c>
      <c r="E842" s="34">
        <v>4.84</v>
      </c>
      <c r="F842" s="28">
        <v>76.04</v>
      </c>
      <c r="G842" s="178"/>
    </row>
    <row r="843" customHeight="1" spans="1:7">
      <c r="A843" s="34">
        <v>838</v>
      </c>
      <c r="B843" s="24" t="s">
        <v>21367</v>
      </c>
      <c r="C843" s="174" t="s">
        <v>21036</v>
      </c>
      <c r="D843" s="79">
        <v>8.24</v>
      </c>
      <c r="E843" s="34">
        <v>4.84</v>
      </c>
      <c r="F843" s="28">
        <v>39.88</v>
      </c>
      <c r="G843" s="178"/>
    </row>
    <row r="844" customHeight="1" spans="1:7">
      <c r="A844" s="34">
        <v>839</v>
      </c>
      <c r="B844" s="24" t="s">
        <v>21368</v>
      </c>
      <c r="C844" s="174" t="s">
        <v>21036</v>
      </c>
      <c r="D844" s="79">
        <v>11.46</v>
      </c>
      <c r="E844" s="34">
        <v>4.84</v>
      </c>
      <c r="F844" s="28">
        <v>55.47</v>
      </c>
      <c r="G844" s="178"/>
    </row>
    <row r="845" customHeight="1" spans="1:7">
      <c r="A845" s="34">
        <v>840</v>
      </c>
      <c r="B845" s="24" t="s">
        <v>21369</v>
      </c>
      <c r="C845" s="174" t="s">
        <v>21036</v>
      </c>
      <c r="D845" s="79">
        <v>4.84</v>
      </c>
      <c r="E845" s="34">
        <v>4.84</v>
      </c>
      <c r="F845" s="28">
        <v>23.43</v>
      </c>
      <c r="G845" s="178"/>
    </row>
    <row r="846" customHeight="1" spans="1:7">
      <c r="A846" s="34">
        <v>841</v>
      </c>
      <c r="B846" s="24" t="s">
        <v>21370</v>
      </c>
      <c r="C846" s="174" t="s">
        <v>21036</v>
      </c>
      <c r="D846" s="79">
        <v>15.55</v>
      </c>
      <c r="E846" s="34">
        <v>4.84</v>
      </c>
      <c r="F846" s="28">
        <v>75.26</v>
      </c>
      <c r="G846" s="178"/>
    </row>
    <row r="847" customHeight="1" spans="1:7">
      <c r="A847" s="34">
        <v>842</v>
      </c>
      <c r="B847" s="24" t="s">
        <v>21371</v>
      </c>
      <c r="C847" s="174" t="s">
        <v>21036</v>
      </c>
      <c r="D847" s="28">
        <v>27.34</v>
      </c>
      <c r="E847" s="34">
        <v>4.84</v>
      </c>
      <c r="F847" s="28">
        <v>132.33</v>
      </c>
      <c r="G847" s="178"/>
    </row>
    <row r="848" customHeight="1" spans="1:7">
      <c r="A848" s="34">
        <v>843</v>
      </c>
      <c r="B848" s="24" t="s">
        <v>21372</v>
      </c>
      <c r="C848" s="174" t="s">
        <v>21036</v>
      </c>
      <c r="D848" s="79">
        <v>10.06</v>
      </c>
      <c r="E848" s="34">
        <v>4.84</v>
      </c>
      <c r="F848" s="28">
        <v>48.69</v>
      </c>
      <c r="G848" s="178"/>
    </row>
    <row r="849" customHeight="1" spans="1:7">
      <c r="A849" s="34">
        <v>844</v>
      </c>
      <c r="B849" s="24" t="s">
        <v>14448</v>
      </c>
      <c r="C849" s="174" t="s">
        <v>21036</v>
      </c>
      <c r="D849" s="79">
        <v>10.83</v>
      </c>
      <c r="E849" s="34">
        <v>4.84</v>
      </c>
      <c r="F849" s="28">
        <v>52.42</v>
      </c>
      <c r="G849" s="178"/>
    </row>
    <row r="850" customHeight="1" spans="1:7">
      <c r="A850" s="34">
        <v>845</v>
      </c>
      <c r="B850" s="24" t="s">
        <v>1345</v>
      </c>
      <c r="C850" s="174" t="s">
        <v>21036</v>
      </c>
      <c r="D850" s="28">
        <v>37.24</v>
      </c>
      <c r="E850" s="34">
        <v>4.84</v>
      </c>
      <c r="F850" s="28">
        <v>180.24</v>
      </c>
      <c r="G850" s="178"/>
    </row>
    <row r="851" customHeight="1" spans="1:7">
      <c r="A851" s="34">
        <v>846</v>
      </c>
      <c r="B851" s="24" t="s">
        <v>21373</v>
      </c>
      <c r="C851" s="174" t="s">
        <v>21036</v>
      </c>
      <c r="D851" s="28">
        <v>13.44</v>
      </c>
      <c r="E851" s="34">
        <v>4.84</v>
      </c>
      <c r="F851" s="28">
        <v>65.05</v>
      </c>
      <c r="G851" s="178"/>
    </row>
    <row r="852" customHeight="1" spans="1:7">
      <c r="A852" s="34">
        <v>847</v>
      </c>
      <c r="B852" s="24" t="s">
        <v>21374</v>
      </c>
      <c r="C852" s="174" t="s">
        <v>21036</v>
      </c>
      <c r="D852" s="79">
        <v>20.63</v>
      </c>
      <c r="E852" s="34">
        <v>4.84</v>
      </c>
      <c r="F852" s="28">
        <v>99.85</v>
      </c>
      <c r="G852" s="178"/>
    </row>
    <row r="853" customHeight="1" spans="1:7">
      <c r="A853" s="34">
        <v>848</v>
      </c>
      <c r="B853" s="24" t="s">
        <v>8256</v>
      </c>
      <c r="C853" s="174" t="s">
        <v>21036</v>
      </c>
      <c r="D853" s="28">
        <v>15.63</v>
      </c>
      <c r="E853" s="34">
        <v>4.84</v>
      </c>
      <c r="F853" s="28">
        <v>75.65</v>
      </c>
      <c r="G853" s="178"/>
    </row>
    <row r="854" customHeight="1" spans="1:7">
      <c r="A854" s="34">
        <v>849</v>
      </c>
      <c r="B854" s="24" t="s">
        <v>21375</v>
      </c>
      <c r="C854" s="174" t="s">
        <v>21036</v>
      </c>
      <c r="D854" s="79">
        <v>15</v>
      </c>
      <c r="E854" s="34">
        <v>4.84</v>
      </c>
      <c r="F854" s="28">
        <v>72.6</v>
      </c>
      <c r="G854" s="178"/>
    </row>
    <row r="855" customHeight="1" spans="1:7">
      <c r="A855" s="34">
        <v>850</v>
      </c>
      <c r="B855" s="24" t="s">
        <v>21376</v>
      </c>
      <c r="C855" s="174" t="s">
        <v>21036</v>
      </c>
      <c r="D855" s="79">
        <v>7.18</v>
      </c>
      <c r="E855" s="34">
        <v>4.84</v>
      </c>
      <c r="F855" s="28">
        <v>34.75</v>
      </c>
      <c r="G855" s="178"/>
    </row>
    <row r="856" customHeight="1" spans="1:7">
      <c r="A856" s="34">
        <v>851</v>
      </c>
      <c r="B856" s="24" t="s">
        <v>21377</v>
      </c>
      <c r="C856" s="174" t="s">
        <v>21036</v>
      </c>
      <c r="D856" s="79">
        <v>27.62</v>
      </c>
      <c r="E856" s="34">
        <v>4.84</v>
      </c>
      <c r="F856" s="28">
        <v>133.68</v>
      </c>
      <c r="G856" s="178"/>
    </row>
    <row r="857" customHeight="1" spans="1:7">
      <c r="A857" s="34">
        <v>852</v>
      </c>
      <c r="B857" s="24" t="s">
        <v>8317</v>
      </c>
      <c r="C857" s="174" t="s">
        <v>21036</v>
      </c>
      <c r="D857" s="79">
        <v>15.76</v>
      </c>
      <c r="E857" s="34">
        <v>4.84</v>
      </c>
      <c r="F857" s="28">
        <v>76.28</v>
      </c>
      <c r="G857" s="178"/>
    </row>
    <row r="858" customHeight="1" spans="1:7">
      <c r="A858" s="34">
        <v>853</v>
      </c>
      <c r="B858" s="24" t="s">
        <v>21378</v>
      </c>
      <c r="C858" s="174" t="s">
        <v>21036</v>
      </c>
      <c r="D858" s="79">
        <v>11.81</v>
      </c>
      <c r="E858" s="34">
        <v>4.84</v>
      </c>
      <c r="F858" s="28">
        <v>57.16</v>
      </c>
      <c r="G858" s="178"/>
    </row>
    <row r="859" customHeight="1" spans="1:7">
      <c r="A859" s="34">
        <v>854</v>
      </c>
      <c r="B859" s="24" t="s">
        <v>21379</v>
      </c>
      <c r="C859" s="174" t="s">
        <v>21036</v>
      </c>
      <c r="D859" s="79">
        <v>7.37</v>
      </c>
      <c r="E859" s="34">
        <v>4.84</v>
      </c>
      <c r="F859" s="28">
        <v>35.67</v>
      </c>
      <c r="G859" s="178"/>
    </row>
    <row r="860" customHeight="1" spans="1:7">
      <c r="A860" s="34">
        <v>855</v>
      </c>
      <c r="B860" s="24" t="s">
        <v>21380</v>
      </c>
      <c r="C860" s="174" t="s">
        <v>21036</v>
      </c>
      <c r="D860" s="79">
        <v>3.23</v>
      </c>
      <c r="E860" s="34">
        <v>4.84</v>
      </c>
      <c r="F860" s="28">
        <v>15.63</v>
      </c>
      <c r="G860" s="178"/>
    </row>
    <row r="861" customHeight="1" spans="1:7">
      <c r="A861" s="34">
        <v>856</v>
      </c>
      <c r="B861" s="179" t="s">
        <v>21381</v>
      </c>
      <c r="C861" s="174" t="s">
        <v>21036</v>
      </c>
      <c r="D861" s="35">
        <v>5</v>
      </c>
      <c r="E861" s="34">
        <v>4.84</v>
      </c>
      <c r="F861" s="28">
        <v>24.2</v>
      </c>
      <c r="G861" s="178"/>
    </row>
    <row r="862" customHeight="1" spans="1:7">
      <c r="A862" s="34">
        <v>857</v>
      </c>
      <c r="B862" s="179" t="s">
        <v>21382</v>
      </c>
      <c r="C862" s="174" t="s">
        <v>21036</v>
      </c>
      <c r="D862" s="35">
        <v>5</v>
      </c>
      <c r="E862" s="34">
        <v>4.84</v>
      </c>
      <c r="F862" s="28">
        <v>24.2</v>
      </c>
      <c r="G862" s="178"/>
    </row>
    <row r="863" customHeight="1" spans="1:7">
      <c r="A863" s="34">
        <v>858</v>
      </c>
      <c r="B863" s="179" t="s">
        <v>21383</v>
      </c>
      <c r="C863" s="174" t="s">
        <v>21036</v>
      </c>
      <c r="D863" s="180">
        <v>5.2</v>
      </c>
      <c r="E863" s="34">
        <v>4.84</v>
      </c>
      <c r="F863" s="28">
        <v>25.17</v>
      </c>
      <c r="G863" s="178"/>
    </row>
    <row r="864" customHeight="1" spans="1:7">
      <c r="A864" s="24">
        <v>859</v>
      </c>
      <c r="B864" s="81" t="s">
        <v>5484</v>
      </c>
      <c r="C864" s="83" t="s">
        <v>21384</v>
      </c>
      <c r="D864" s="21">
        <v>2.64</v>
      </c>
      <c r="E864" s="21">
        <v>4.84</v>
      </c>
      <c r="F864" s="28">
        <v>12.78</v>
      </c>
      <c r="G864" s="190"/>
    </row>
    <row r="865" customHeight="1" spans="1:7">
      <c r="A865" s="24">
        <v>860</v>
      </c>
      <c r="B865" s="81" t="s">
        <v>21385</v>
      </c>
      <c r="C865" s="83" t="s">
        <v>21384</v>
      </c>
      <c r="D865" s="21">
        <v>8.03</v>
      </c>
      <c r="E865" s="21">
        <v>4.84</v>
      </c>
      <c r="F865" s="28">
        <v>38.87</v>
      </c>
      <c r="G865" s="190"/>
    </row>
    <row r="866" customHeight="1" spans="1:7">
      <c r="A866" s="24">
        <v>861</v>
      </c>
      <c r="B866" s="81" t="s">
        <v>3497</v>
      </c>
      <c r="C866" s="83" t="s">
        <v>21384</v>
      </c>
      <c r="D866" s="21">
        <v>17.44</v>
      </c>
      <c r="E866" s="21">
        <v>4.84</v>
      </c>
      <c r="F866" s="28">
        <v>84.41</v>
      </c>
      <c r="G866" s="190"/>
    </row>
    <row r="867" customHeight="1" spans="1:7">
      <c r="A867" s="24">
        <v>862</v>
      </c>
      <c r="B867" s="81" t="s">
        <v>8934</v>
      </c>
      <c r="C867" s="83" t="s">
        <v>21384</v>
      </c>
      <c r="D867" s="21">
        <v>38.75</v>
      </c>
      <c r="E867" s="21">
        <v>4.84</v>
      </c>
      <c r="F867" s="28">
        <v>187.55</v>
      </c>
      <c r="G867" s="190"/>
    </row>
    <row r="868" customHeight="1" spans="1:7">
      <c r="A868" s="24">
        <v>863</v>
      </c>
      <c r="B868" s="81" t="s">
        <v>3409</v>
      </c>
      <c r="C868" s="83" t="s">
        <v>21384</v>
      </c>
      <c r="D868" s="21">
        <v>5.17</v>
      </c>
      <c r="E868" s="21">
        <v>4.84</v>
      </c>
      <c r="F868" s="28">
        <v>25.02</v>
      </c>
      <c r="G868" s="190"/>
    </row>
    <row r="869" customHeight="1" spans="1:7">
      <c r="A869" s="24">
        <v>864</v>
      </c>
      <c r="B869" s="81" t="s">
        <v>15100</v>
      </c>
      <c r="C869" s="83" t="s">
        <v>21384</v>
      </c>
      <c r="D869" s="21">
        <v>21.86</v>
      </c>
      <c r="E869" s="21">
        <v>4.84</v>
      </c>
      <c r="F869" s="28">
        <v>105.8</v>
      </c>
      <c r="G869" s="190"/>
    </row>
    <row r="870" customHeight="1" spans="1:7">
      <c r="A870" s="24">
        <v>865</v>
      </c>
      <c r="B870" s="81" t="s">
        <v>21386</v>
      </c>
      <c r="C870" s="83" t="s">
        <v>21384</v>
      </c>
      <c r="D870" s="21">
        <v>18.86</v>
      </c>
      <c r="E870" s="21">
        <v>4.84</v>
      </c>
      <c r="F870" s="28">
        <v>91.28</v>
      </c>
      <c r="G870" s="190"/>
    </row>
    <row r="871" customHeight="1" spans="1:7">
      <c r="A871" s="24">
        <v>866</v>
      </c>
      <c r="B871" s="81" t="s">
        <v>14760</v>
      </c>
      <c r="C871" s="83" t="s">
        <v>21384</v>
      </c>
      <c r="D871" s="21">
        <v>12.07</v>
      </c>
      <c r="E871" s="21">
        <v>4.84</v>
      </c>
      <c r="F871" s="28">
        <v>58.42</v>
      </c>
      <c r="G871" s="190"/>
    </row>
    <row r="872" customHeight="1" spans="1:7">
      <c r="A872" s="24">
        <v>867</v>
      </c>
      <c r="B872" s="81" t="s">
        <v>3812</v>
      </c>
      <c r="C872" s="83" t="s">
        <v>21384</v>
      </c>
      <c r="D872" s="24">
        <v>6.96</v>
      </c>
      <c r="E872" s="21">
        <v>4.84</v>
      </c>
      <c r="F872" s="28">
        <v>33.69</v>
      </c>
      <c r="G872" s="173"/>
    </row>
    <row r="873" customHeight="1" spans="1:7">
      <c r="A873" s="24">
        <v>868</v>
      </c>
      <c r="B873" s="81" t="s">
        <v>3365</v>
      </c>
      <c r="C873" s="83" t="s">
        <v>21384</v>
      </c>
      <c r="D873" s="24">
        <v>29.79</v>
      </c>
      <c r="E873" s="21">
        <v>4.84</v>
      </c>
      <c r="F873" s="28">
        <v>144.18</v>
      </c>
      <c r="G873" s="173"/>
    </row>
    <row r="874" customHeight="1" spans="1:7">
      <c r="A874" s="24">
        <v>869</v>
      </c>
      <c r="B874" s="81" t="s">
        <v>21387</v>
      </c>
      <c r="C874" s="83" t="s">
        <v>21384</v>
      </c>
      <c r="D874" s="24">
        <v>20.89</v>
      </c>
      <c r="E874" s="21">
        <v>4.84</v>
      </c>
      <c r="F874" s="28">
        <v>101.11</v>
      </c>
      <c r="G874" s="173"/>
    </row>
    <row r="875" customHeight="1" spans="1:7">
      <c r="A875" s="24">
        <v>870</v>
      </c>
      <c r="B875" s="81" t="s">
        <v>21388</v>
      </c>
      <c r="C875" s="83" t="s">
        <v>21384</v>
      </c>
      <c r="D875" s="24">
        <v>23.46</v>
      </c>
      <c r="E875" s="21">
        <v>4.84</v>
      </c>
      <c r="F875" s="28">
        <v>113.55</v>
      </c>
      <c r="G875" s="173"/>
    </row>
    <row r="876" customHeight="1" spans="1:7">
      <c r="A876" s="24">
        <v>871</v>
      </c>
      <c r="B876" s="81" t="s">
        <v>17135</v>
      </c>
      <c r="C876" s="83" t="s">
        <v>21384</v>
      </c>
      <c r="D876" s="24">
        <v>8.23</v>
      </c>
      <c r="E876" s="21">
        <v>4.84</v>
      </c>
      <c r="F876" s="28">
        <v>39.83</v>
      </c>
      <c r="G876" s="173"/>
    </row>
    <row r="877" customHeight="1" spans="1:7">
      <c r="A877" s="24">
        <v>872</v>
      </c>
      <c r="B877" s="81" t="s">
        <v>8240</v>
      </c>
      <c r="C877" s="83" t="s">
        <v>21384</v>
      </c>
      <c r="D877" s="24">
        <v>14.83</v>
      </c>
      <c r="E877" s="21">
        <v>4.84</v>
      </c>
      <c r="F877" s="28">
        <v>71.78</v>
      </c>
      <c r="G877" s="173"/>
    </row>
    <row r="878" customHeight="1" spans="1:7">
      <c r="A878" s="24">
        <v>873</v>
      </c>
      <c r="B878" s="81" t="s">
        <v>21389</v>
      </c>
      <c r="C878" s="83" t="s">
        <v>21384</v>
      </c>
      <c r="D878" s="24">
        <v>40.07</v>
      </c>
      <c r="E878" s="21">
        <v>4.84</v>
      </c>
      <c r="F878" s="28">
        <v>193.94</v>
      </c>
      <c r="G878" s="173"/>
    </row>
    <row r="879" customHeight="1" spans="1:7">
      <c r="A879" s="24">
        <v>874</v>
      </c>
      <c r="B879" s="81" t="s">
        <v>21390</v>
      </c>
      <c r="C879" s="83" t="s">
        <v>21384</v>
      </c>
      <c r="D879" s="24">
        <v>45.43</v>
      </c>
      <c r="E879" s="21">
        <v>4.84</v>
      </c>
      <c r="F879" s="28">
        <v>219.88</v>
      </c>
      <c r="G879" s="173"/>
    </row>
    <row r="880" customHeight="1" spans="1:7">
      <c r="A880" s="24">
        <v>875</v>
      </c>
      <c r="B880" s="81" t="s">
        <v>4170</v>
      </c>
      <c r="C880" s="83" t="s">
        <v>21384</v>
      </c>
      <c r="D880" s="24">
        <v>5.16</v>
      </c>
      <c r="E880" s="21">
        <v>4.84</v>
      </c>
      <c r="F880" s="28">
        <v>24.97</v>
      </c>
      <c r="G880" s="173"/>
    </row>
    <row r="881" customHeight="1" spans="1:7">
      <c r="A881" s="24">
        <v>876</v>
      </c>
      <c r="B881" s="81" t="s">
        <v>3658</v>
      </c>
      <c r="C881" s="83" t="s">
        <v>21384</v>
      </c>
      <c r="D881" s="24">
        <v>2.5</v>
      </c>
      <c r="E881" s="21">
        <v>4.84</v>
      </c>
      <c r="F881" s="28">
        <v>12.1</v>
      </c>
      <c r="G881" s="173"/>
    </row>
    <row r="882" customHeight="1" spans="1:7">
      <c r="A882" s="24">
        <v>877</v>
      </c>
      <c r="B882" s="81" t="s">
        <v>21391</v>
      </c>
      <c r="C882" s="83" t="s">
        <v>21384</v>
      </c>
      <c r="D882" s="24">
        <v>21.49</v>
      </c>
      <c r="E882" s="21">
        <v>4.84</v>
      </c>
      <c r="F882" s="28">
        <v>104.01</v>
      </c>
      <c r="G882" s="173"/>
    </row>
    <row r="883" customHeight="1" spans="1:7">
      <c r="A883" s="24">
        <v>878</v>
      </c>
      <c r="B883" s="81" t="s">
        <v>4295</v>
      </c>
      <c r="C883" s="83" t="s">
        <v>21384</v>
      </c>
      <c r="D883" s="24">
        <v>13.53</v>
      </c>
      <c r="E883" s="21">
        <v>4.84</v>
      </c>
      <c r="F883" s="28">
        <v>65.49</v>
      </c>
      <c r="G883" s="173"/>
    </row>
    <row r="884" customHeight="1" spans="1:7">
      <c r="A884" s="24">
        <v>879</v>
      </c>
      <c r="B884" s="81" t="s">
        <v>15220</v>
      </c>
      <c r="C884" s="83" t="s">
        <v>21384</v>
      </c>
      <c r="D884" s="24">
        <v>9.81</v>
      </c>
      <c r="E884" s="21">
        <v>4.84</v>
      </c>
      <c r="F884" s="28">
        <v>47.48</v>
      </c>
      <c r="G884" s="173"/>
    </row>
    <row r="885" customHeight="1" spans="1:7">
      <c r="A885" s="24">
        <v>880</v>
      </c>
      <c r="B885" s="81" t="s">
        <v>2455</v>
      </c>
      <c r="C885" s="83" t="s">
        <v>21384</v>
      </c>
      <c r="D885" s="24">
        <v>6.52</v>
      </c>
      <c r="E885" s="21">
        <v>4.84</v>
      </c>
      <c r="F885" s="28">
        <v>31.56</v>
      </c>
      <c r="G885" s="173"/>
    </row>
    <row r="886" customHeight="1" spans="1:7">
      <c r="A886" s="24">
        <v>881</v>
      </c>
      <c r="B886" s="81" t="s">
        <v>4457</v>
      </c>
      <c r="C886" s="83" t="s">
        <v>21384</v>
      </c>
      <c r="D886" s="24">
        <v>16.76</v>
      </c>
      <c r="E886" s="21">
        <v>4.84</v>
      </c>
      <c r="F886" s="28">
        <v>81.12</v>
      </c>
      <c r="G886" s="173"/>
    </row>
    <row r="887" customHeight="1" spans="1:7">
      <c r="A887" s="24">
        <v>882</v>
      </c>
      <c r="B887" s="81" t="s">
        <v>6446</v>
      </c>
      <c r="C887" s="83" t="s">
        <v>21384</v>
      </c>
      <c r="D887" s="24">
        <v>8.37</v>
      </c>
      <c r="E887" s="21">
        <v>4.84</v>
      </c>
      <c r="F887" s="28">
        <v>40.51</v>
      </c>
      <c r="G887" s="173"/>
    </row>
    <row r="888" customHeight="1" spans="1:7">
      <c r="A888" s="24">
        <v>883</v>
      </c>
      <c r="B888" s="81" t="s">
        <v>4749</v>
      </c>
      <c r="C888" s="83" t="s">
        <v>21384</v>
      </c>
      <c r="D888" s="24">
        <v>1.75</v>
      </c>
      <c r="E888" s="21">
        <v>4.84</v>
      </c>
      <c r="F888" s="28">
        <v>8.47</v>
      </c>
      <c r="G888" s="173"/>
    </row>
    <row r="889" customHeight="1" spans="1:7">
      <c r="A889" s="24">
        <v>884</v>
      </c>
      <c r="B889" s="81" t="s">
        <v>6445</v>
      </c>
      <c r="C889" s="83" t="s">
        <v>21384</v>
      </c>
      <c r="D889" s="24">
        <v>10.01</v>
      </c>
      <c r="E889" s="21">
        <v>4.84</v>
      </c>
      <c r="F889" s="28">
        <v>48.45</v>
      </c>
      <c r="G889" s="173"/>
    </row>
    <row r="890" customHeight="1" spans="1:7">
      <c r="A890" s="24">
        <v>885</v>
      </c>
      <c r="B890" s="81" t="s">
        <v>21392</v>
      </c>
      <c r="C890" s="83" t="s">
        <v>21384</v>
      </c>
      <c r="D890" s="24">
        <v>4.4</v>
      </c>
      <c r="E890" s="21">
        <v>4.84</v>
      </c>
      <c r="F890" s="28">
        <v>21.3</v>
      </c>
      <c r="G890" s="173"/>
    </row>
    <row r="891" customHeight="1" spans="1:7">
      <c r="A891" s="24">
        <v>886</v>
      </c>
      <c r="B891" s="81" t="s">
        <v>5492</v>
      </c>
      <c r="C891" s="83" t="s">
        <v>21384</v>
      </c>
      <c r="D891" s="24">
        <v>8.67</v>
      </c>
      <c r="E891" s="21">
        <v>4.84</v>
      </c>
      <c r="F891" s="28">
        <v>41.96</v>
      </c>
      <c r="G891" s="173"/>
    </row>
    <row r="892" customHeight="1" spans="1:7">
      <c r="A892" s="24">
        <v>887</v>
      </c>
      <c r="B892" s="81" t="s">
        <v>14023</v>
      </c>
      <c r="C892" s="83" t="s">
        <v>21384</v>
      </c>
      <c r="D892" s="24">
        <v>5.66</v>
      </c>
      <c r="E892" s="21">
        <v>4.84</v>
      </c>
      <c r="F892" s="28">
        <v>27.39</v>
      </c>
      <c r="G892" s="173"/>
    </row>
    <row r="893" customHeight="1" spans="1:7">
      <c r="A893" s="24">
        <v>888</v>
      </c>
      <c r="B893" s="81" t="s">
        <v>21393</v>
      </c>
      <c r="C893" s="83" t="s">
        <v>21384</v>
      </c>
      <c r="D893" s="24">
        <v>12.27</v>
      </c>
      <c r="E893" s="21">
        <v>4.84</v>
      </c>
      <c r="F893" s="28">
        <v>59.39</v>
      </c>
      <c r="G893" s="173"/>
    </row>
    <row r="894" customHeight="1" spans="1:7">
      <c r="A894" s="24">
        <v>889</v>
      </c>
      <c r="B894" s="81" t="s">
        <v>21394</v>
      </c>
      <c r="C894" s="83" t="s">
        <v>21384</v>
      </c>
      <c r="D894" s="24">
        <v>10.06</v>
      </c>
      <c r="E894" s="21">
        <v>4.84</v>
      </c>
      <c r="F894" s="28">
        <v>48.69</v>
      </c>
      <c r="G894" s="173"/>
    </row>
    <row r="895" customHeight="1" spans="1:7">
      <c r="A895" s="24">
        <v>890</v>
      </c>
      <c r="B895" s="81" t="s">
        <v>21395</v>
      </c>
      <c r="C895" s="83" t="s">
        <v>21384</v>
      </c>
      <c r="D895" s="24">
        <v>12.79</v>
      </c>
      <c r="E895" s="21">
        <v>4.84</v>
      </c>
      <c r="F895" s="28">
        <v>61.9</v>
      </c>
      <c r="G895" s="173"/>
    </row>
    <row r="896" customHeight="1" spans="1:7">
      <c r="A896" s="24">
        <v>891</v>
      </c>
      <c r="B896" s="81" t="s">
        <v>3853</v>
      </c>
      <c r="C896" s="83" t="s">
        <v>21384</v>
      </c>
      <c r="D896" s="24">
        <v>5.65</v>
      </c>
      <c r="E896" s="21">
        <v>4.84</v>
      </c>
      <c r="F896" s="28">
        <v>27.35</v>
      </c>
      <c r="G896" s="173"/>
    </row>
    <row r="897" customHeight="1" spans="1:7">
      <c r="A897" s="24">
        <v>892</v>
      </c>
      <c r="B897" s="81" t="s">
        <v>21396</v>
      </c>
      <c r="C897" s="83" t="s">
        <v>21384</v>
      </c>
      <c r="D897" s="24">
        <v>6.6</v>
      </c>
      <c r="E897" s="21">
        <v>4.84</v>
      </c>
      <c r="F897" s="28">
        <v>31.94</v>
      </c>
      <c r="G897" s="173"/>
    </row>
    <row r="898" customHeight="1" spans="1:7">
      <c r="A898" s="24">
        <v>893</v>
      </c>
      <c r="B898" s="81" t="s">
        <v>7049</v>
      </c>
      <c r="C898" s="83" t="s">
        <v>21384</v>
      </c>
      <c r="D898" s="24">
        <v>6.63</v>
      </c>
      <c r="E898" s="21">
        <v>4.84</v>
      </c>
      <c r="F898" s="28">
        <v>32.09</v>
      </c>
      <c r="G898" s="173"/>
    </row>
    <row r="899" customHeight="1" spans="1:7">
      <c r="A899" s="24">
        <v>894</v>
      </c>
      <c r="B899" s="81" t="s">
        <v>7046</v>
      </c>
      <c r="C899" s="83" t="s">
        <v>21384</v>
      </c>
      <c r="D899" s="24">
        <v>2.08</v>
      </c>
      <c r="E899" s="21">
        <v>4.84</v>
      </c>
      <c r="F899" s="28">
        <v>10.07</v>
      </c>
      <c r="G899" s="173"/>
    </row>
    <row r="900" customHeight="1" spans="1:7">
      <c r="A900" s="24">
        <v>895</v>
      </c>
      <c r="B900" s="81" t="s">
        <v>21397</v>
      </c>
      <c r="C900" s="83" t="s">
        <v>21384</v>
      </c>
      <c r="D900" s="24">
        <v>18</v>
      </c>
      <c r="E900" s="21">
        <v>4.84</v>
      </c>
      <c r="F900" s="28">
        <v>87.12</v>
      </c>
      <c r="G900" s="173"/>
    </row>
    <row r="901" customHeight="1" spans="1:7">
      <c r="A901" s="24">
        <v>896</v>
      </c>
      <c r="B901" s="81" t="s">
        <v>21398</v>
      </c>
      <c r="C901" s="83" t="s">
        <v>21384</v>
      </c>
      <c r="D901" s="24">
        <v>3.77</v>
      </c>
      <c r="E901" s="21">
        <v>4.84</v>
      </c>
      <c r="F901" s="28">
        <v>18.25</v>
      </c>
      <c r="G901" s="173"/>
    </row>
    <row r="902" customHeight="1" spans="1:7">
      <c r="A902" s="24">
        <v>897</v>
      </c>
      <c r="B902" s="81" t="s">
        <v>21399</v>
      </c>
      <c r="C902" s="83" t="s">
        <v>21384</v>
      </c>
      <c r="D902" s="24">
        <v>12.14</v>
      </c>
      <c r="E902" s="21">
        <v>4.84</v>
      </c>
      <c r="F902" s="28">
        <v>58.76</v>
      </c>
      <c r="G902" s="173"/>
    </row>
    <row r="903" customHeight="1" spans="1:7">
      <c r="A903" s="24">
        <v>898</v>
      </c>
      <c r="B903" s="81" t="s">
        <v>658</v>
      </c>
      <c r="C903" s="83" t="s">
        <v>21384</v>
      </c>
      <c r="D903" s="24">
        <v>1.77</v>
      </c>
      <c r="E903" s="21">
        <v>4.84</v>
      </c>
      <c r="F903" s="28">
        <v>8.57</v>
      </c>
      <c r="G903" s="173"/>
    </row>
    <row r="904" customHeight="1" spans="1:7">
      <c r="A904" s="24">
        <v>899</v>
      </c>
      <c r="B904" s="81" t="s">
        <v>14753</v>
      </c>
      <c r="C904" s="83" t="s">
        <v>21384</v>
      </c>
      <c r="D904" s="24">
        <v>13.75</v>
      </c>
      <c r="E904" s="21">
        <v>4.84</v>
      </c>
      <c r="F904" s="28">
        <v>66.55</v>
      </c>
      <c r="G904" s="173"/>
    </row>
    <row r="905" customHeight="1" spans="1:7">
      <c r="A905" s="24">
        <v>900</v>
      </c>
      <c r="B905" s="81" t="s">
        <v>5924</v>
      </c>
      <c r="C905" s="83" t="s">
        <v>21384</v>
      </c>
      <c r="D905" s="24">
        <v>6.78</v>
      </c>
      <c r="E905" s="21">
        <v>4.84</v>
      </c>
      <c r="F905" s="28">
        <v>32.82</v>
      </c>
      <c r="G905" s="173"/>
    </row>
    <row r="906" customHeight="1" spans="1:7">
      <c r="A906" s="24">
        <v>901</v>
      </c>
      <c r="B906" s="81" t="s">
        <v>16593</v>
      </c>
      <c r="C906" s="83" t="s">
        <v>21384</v>
      </c>
      <c r="D906" s="24">
        <v>11.94</v>
      </c>
      <c r="E906" s="21">
        <v>4.84</v>
      </c>
      <c r="F906" s="28">
        <v>57.79</v>
      </c>
      <c r="G906" s="173"/>
    </row>
    <row r="907" customHeight="1" spans="1:7">
      <c r="A907" s="24">
        <v>902</v>
      </c>
      <c r="B907" s="81" t="s">
        <v>3680</v>
      </c>
      <c r="C907" s="83" t="s">
        <v>21384</v>
      </c>
      <c r="D907" s="24">
        <v>8.34</v>
      </c>
      <c r="E907" s="21">
        <v>4.84</v>
      </c>
      <c r="F907" s="28">
        <v>40.37</v>
      </c>
      <c r="G907" s="173"/>
    </row>
    <row r="908" customHeight="1" spans="1:7">
      <c r="A908" s="24">
        <v>903</v>
      </c>
      <c r="B908" s="81" t="s">
        <v>6439</v>
      </c>
      <c r="C908" s="83" t="s">
        <v>21384</v>
      </c>
      <c r="D908" s="24">
        <v>17.01</v>
      </c>
      <c r="E908" s="21">
        <v>4.84</v>
      </c>
      <c r="F908" s="28">
        <v>82.33</v>
      </c>
      <c r="G908" s="173"/>
    </row>
    <row r="909" customHeight="1" spans="1:7">
      <c r="A909" s="24">
        <v>904</v>
      </c>
      <c r="B909" s="81" t="s">
        <v>6420</v>
      </c>
      <c r="C909" s="83" t="s">
        <v>21384</v>
      </c>
      <c r="D909" s="24">
        <v>3.28</v>
      </c>
      <c r="E909" s="21">
        <v>4.84</v>
      </c>
      <c r="F909" s="28">
        <v>15.88</v>
      </c>
      <c r="G909" s="173"/>
    </row>
    <row r="910" customHeight="1" spans="1:7">
      <c r="A910" s="24">
        <v>905</v>
      </c>
      <c r="B910" s="81" t="s">
        <v>21400</v>
      </c>
      <c r="C910" s="83" t="s">
        <v>21384</v>
      </c>
      <c r="D910" s="24">
        <v>16.64</v>
      </c>
      <c r="E910" s="21">
        <v>4.84</v>
      </c>
      <c r="F910" s="28">
        <v>80.54</v>
      </c>
      <c r="G910" s="173"/>
    </row>
    <row r="911" customHeight="1" spans="1:7">
      <c r="A911" s="24">
        <v>906</v>
      </c>
      <c r="B911" s="81" t="s">
        <v>21401</v>
      </c>
      <c r="C911" s="83" t="s">
        <v>21384</v>
      </c>
      <c r="D911" s="24">
        <v>30.62</v>
      </c>
      <c r="E911" s="21">
        <v>4.84</v>
      </c>
      <c r="F911" s="28">
        <v>148.2</v>
      </c>
      <c r="G911" s="173"/>
    </row>
    <row r="912" customHeight="1" spans="1:7">
      <c r="A912" s="24">
        <v>907</v>
      </c>
      <c r="B912" s="81" t="s">
        <v>21402</v>
      </c>
      <c r="C912" s="83" t="s">
        <v>21384</v>
      </c>
      <c r="D912" s="24">
        <v>11.42</v>
      </c>
      <c r="E912" s="21">
        <v>4.84</v>
      </c>
      <c r="F912" s="28">
        <v>55.27</v>
      </c>
      <c r="G912" s="173"/>
    </row>
    <row r="913" customHeight="1" spans="1:7">
      <c r="A913" s="24">
        <v>908</v>
      </c>
      <c r="B913" s="81" t="s">
        <v>21403</v>
      </c>
      <c r="C913" s="83" t="s">
        <v>21384</v>
      </c>
      <c r="D913" s="24">
        <v>24.34</v>
      </c>
      <c r="E913" s="21">
        <v>4.84</v>
      </c>
      <c r="F913" s="28">
        <v>117.81</v>
      </c>
      <c r="G913" s="173"/>
    </row>
    <row r="914" customHeight="1" spans="1:7">
      <c r="A914" s="24">
        <v>909</v>
      </c>
      <c r="B914" s="81" t="s">
        <v>21404</v>
      </c>
      <c r="C914" s="83" t="s">
        <v>21384</v>
      </c>
      <c r="D914" s="24">
        <v>5</v>
      </c>
      <c r="E914" s="21">
        <v>4.84</v>
      </c>
      <c r="F914" s="28">
        <v>24.2</v>
      </c>
      <c r="G914" s="173"/>
    </row>
    <row r="915" customHeight="1" spans="1:7">
      <c r="A915" s="24">
        <v>910</v>
      </c>
      <c r="B915" s="81" t="s">
        <v>3450</v>
      </c>
      <c r="C915" s="83" t="s">
        <v>21384</v>
      </c>
      <c r="D915" s="83">
        <v>10.05</v>
      </c>
      <c r="E915" s="21">
        <v>4.84</v>
      </c>
      <c r="F915" s="28">
        <v>48.64</v>
      </c>
      <c r="G915" s="173">
        <v>-2.6</v>
      </c>
    </row>
    <row r="916" customHeight="1" spans="1:7">
      <c r="A916" s="24">
        <v>911</v>
      </c>
      <c r="B916" s="81" t="s">
        <v>5973</v>
      </c>
      <c r="C916" s="83" t="s">
        <v>21384</v>
      </c>
      <c r="D916" s="83">
        <v>7.81</v>
      </c>
      <c r="E916" s="21">
        <v>4.84</v>
      </c>
      <c r="F916" s="28">
        <v>37.8</v>
      </c>
      <c r="G916" s="173">
        <v>-0.7</v>
      </c>
    </row>
    <row r="917" customHeight="1" spans="1:7">
      <c r="A917" s="24">
        <v>912</v>
      </c>
      <c r="B917" s="81" t="s">
        <v>6421</v>
      </c>
      <c r="C917" s="83" t="s">
        <v>21384</v>
      </c>
      <c r="D917" s="83">
        <v>46.96</v>
      </c>
      <c r="E917" s="21">
        <v>4.84</v>
      </c>
      <c r="F917" s="28">
        <v>227.29</v>
      </c>
      <c r="G917" s="173"/>
    </row>
    <row r="918" customHeight="1" spans="1:7">
      <c r="A918" s="24">
        <v>913</v>
      </c>
      <c r="B918" s="81" t="s">
        <v>6419</v>
      </c>
      <c r="C918" s="83" t="s">
        <v>21384</v>
      </c>
      <c r="D918" s="83">
        <v>9.22</v>
      </c>
      <c r="E918" s="21">
        <v>4.84</v>
      </c>
      <c r="F918" s="28">
        <v>44.62</v>
      </c>
      <c r="G918" s="173"/>
    </row>
    <row r="919" customHeight="1" spans="1:7">
      <c r="A919" s="24">
        <v>914</v>
      </c>
      <c r="B919" s="81" t="s">
        <v>21405</v>
      </c>
      <c r="C919" s="83" t="s">
        <v>21384</v>
      </c>
      <c r="D919" s="83">
        <v>14.55</v>
      </c>
      <c r="E919" s="21">
        <v>4.84</v>
      </c>
      <c r="F919" s="28">
        <v>70.42</v>
      </c>
      <c r="G919" s="173"/>
    </row>
    <row r="920" customHeight="1" spans="1:7">
      <c r="A920" s="24">
        <v>915</v>
      </c>
      <c r="B920" s="81" t="s">
        <v>21406</v>
      </c>
      <c r="C920" s="83" t="s">
        <v>21384</v>
      </c>
      <c r="D920" s="83">
        <v>27.23</v>
      </c>
      <c r="E920" s="21">
        <v>4.84</v>
      </c>
      <c r="F920" s="28">
        <v>131.79</v>
      </c>
      <c r="G920" s="173">
        <v>-1.2</v>
      </c>
    </row>
    <row r="921" customHeight="1" spans="1:7">
      <c r="A921" s="24">
        <v>916</v>
      </c>
      <c r="B921" s="81" t="s">
        <v>21407</v>
      </c>
      <c r="C921" s="83" t="s">
        <v>21384</v>
      </c>
      <c r="D921" s="83">
        <v>8.51</v>
      </c>
      <c r="E921" s="21">
        <v>4.84</v>
      </c>
      <c r="F921" s="28">
        <v>41.19</v>
      </c>
      <c r="G921" s="173">
        <v>-3.5</v>
      </c>
    </row>
    <row r="922" customHeight="1" spans="1:7">
      <c r="A922" s="24">
        <v>917</v>
      </c>
      <c r="B922" s="81" t="s">
        <v>4366</v>
      </c>
      <c r="C922" s="83" t="s">
        <v>21384</v>
      </c>
      <c r="D922" s="83">
        <v>8.86</v>
      </c>
      <c r="E922" s="21">
        <v>4.84</v>
      </c>
      <c r="F922" s="28">
        <v>42.88</v>
      </c>
      <c r="G922" s="173">
        <v>-2.14</v>
      </c>
    </row>
    <row r="923" customHeight="1" spans="1:7">
      <c r="A923" s="24">
        <v>918</v>
      </c>
      <c r="B923" s="81" t="s">
        <v>21408</v>
      </c>
      <c r="C923" s="83" t="s">
        <v>21384</v>
      </c>
      <c r="D923" s="83">
        <v>7.83</v>
      </c>
      <c r="E923" s="21">
        <v>4.84</v>
      </c>
      <c r="F923" s="28">
        <v>37.9</v>
      </c>
      <c r="G923" s="173">
        <v>-1</v>
      </c>
    </row>
    <row r="924" customHeight="1" spans="1:7">
      <c r="A924" s="24">
        <v>919</v>
      </c>
      <c r="B924" s="81" t="s">
        <v>3908</v>
      </c>
      <c r="C924" s="83" t="s">
        <v>21384</v>
      </c>
      <c r="D924" s="83">
        <v>27.31</v>
      </c>
      <c r="E924" s="21">
        <v>4.84</v>
      </c>
      <c r="F924" s="28">
        <v>132.18</v>
      </c>
      <c r="G924" s="173">
        <v>-1.02</v>
      </c>
    </row>
    <row r="925" customHeight="1" spans="1:7">
      <c r="A925" s="24">
        <v>920</v>
      </c>
      <c r="B925" s="81" t="s">
        <v>16546</v>
      </c>
      <c r="C925" s="83" t="s">
        <v>21384</v>
      </c>
      <c r="D925" s="83">
        <v>31.99</v>
      </c>
      <c r="E925" s="21">
        <v>4.84</v>
      </c>
      <c r="F925" s="28">
        <v>154.83</v>
      </c>
      <c r="G925" s="173"/>
    </row>
    <row r="926" customHeight="1" spans="1:7">
      <c r="A926" s="24">
        <v>921</v>
      </c>
      <c r="B926" s="81" t="s">
        <v>21409</v>
      </c>
      <c r="C926" s="83" t="s">
        <v>21384</v>
      </c>
      <c r="D926" s="83">
        <v>8.33</v>
      </c>
      <c r="E926" s="21">
        <v>4.84</v>
      </c>
      <c r="F926" s="28">
        <v>40.32</v>
      </c>
      <c r="G926" s="173">
        <v>-0.67</v>
      </c>
    </row>
    <row r="927" customHeight="1" spans="1:7">
      <c r="A927" s="24">
        <v>922</v>
      </c>
      <c r="B927" s="81" t="s">
        <v>21410</v>
      </c>
      <c r="C927" s="83" t="s">
        <v>21384</v>
      </c>
      <c r="D927" s="83">
        <v>11.49</v>
      </c>
      <c r="E927" s="21">
        <v>4.84</v>
      </c>
      <c r="F927" s="28">
        <v>55.61</v>
      </c>
      <c r="G927" s="173">
        <v>-2.1</v>
      </c>
    </row>
    <row r="928" customHeight="1" spans="1:7">
      <c r="A928" s="24">
        <v>923</v>
      </c>
      <c r="B928" s="81" t="s">
        <v>5227</v>
      </c>
      <c r="C928" s="83" t="s">
        <v>21384</v>
      </c>
      <c r="D928" s="83">
        <v>3.45</v>
      </c>
      <c r="E928" s="21">
        <v>4.84</v>
      </c>
      <c r="F928" s="28">
        <v>16.7</v>
      </c>
      <c r="G928" s="173">
        <v>-3.27</v>
      </c>
    </row>
    <row r="929" customHeight="1" spans="1:7">
      <c r="A929" s="24">
        <v>924</v>
      </c>
      <c r="B929" s="81" t="s">
        <v>8254</v>
      </c>
      <c r="C929" s="83" t="s">
        <v>21384</v>
      </c>
      <c r="D929" s="83">
        <v>13.22</v>
      </c>
      <c r="E929" s="21">
        <v>4.84</v>
      </c>
      <c r="F929" s="28">
        <v>63.98</v>
      </c>
      <c r="G929" s="173">
        <v>-2.96</v>
      </c>
    </row>
    <row r="930" customHeight="1" spans="1:7">
      <c r="A930" s="24">
        <v>925</v>
      </c>
      <c r="B930" s="81" t="s">
        <v>21411</v>
      </c>
      <c r="C930" s="83" t="s">
        <v>21384</v>
      </c>
      <c r="D930" s="83">
        <v>22.27</v>
      </c>
      <c r="E930" s="21">
        <v>4.84</v>
      </c>
      <c r="F930" s="28">
        <v>107.79</v>
      </c>
      <c r="G930" s="173">
        <v>-0.8</v>
      </c>
    </row>
    <row r="931" customHeight="1" spans="1:7">
      <c r="A931" s="24">
        <v>926</v>
      </c>
      <c r="B931" s="81" t="s">
        <v>49</v>
      </c>
      <c r="C931" s="83" t="s">
        <v>21384</v>
      </c>
      <c r="D931" s="83">
        <v>7.63</v>
      </c>
      <c r="E931" s="21">
        <v>4.84</v>
      </c>
      <c r="F931" s="28">
        <v>36.93</v>
      </c>
      <c r="G931" s="173">
        <v>-0.98</v>
      </c>
    </row>
    <row r="932" customHeight="1" spans="1:7">
      <c r="A932" s="24">
        <v>927</v>
      </c>
      <c r="B932" s="81" t="s">
        <v>3281</v>
      </c>
      <c r="C932" s="83" t="s">
        <v>21384</v>
      </c>
      <c r="D932" s="83">
        <v>11.33</v>
      </c>
      <c r="E932" s="21">
        <v>4.84</v>
      </c>
      <c r="F932" s="28">
        <v>54.84</v>
      </c>
      <c r="G932" s="173">
        <v>-1.35</v>
      </c>
    </row>
    <row r="933" customHeight="1" spans="1:7">
      <c r="A933" s="24">
        <v>928</v>
      </c>
      <c r="B933" s="81" t="s">
        <v>21412</v>
      </c>
      <c r="C933" s="83" t="s">
        <v>21384</v>
      </c>
      <c r="D933" s="83">
        <v>13.94</v>
      </c>
      <c r="E933" s="21">
        <v>4.84</v>
      </c>
      <c r="F933" s="28">
        <v>67.47</v>
      </c>
      <c r="G933" s="173"/>
    </row>
    <row r="934" customHeight="1" spans="1:7">
      <c r="A934" s="24">
        <v>929</v>
      </c>
      <c r="B934" s="81" t="s">
        <v>3451</v>
      </c>
      <c r="C934" s="83" t="s">
        <v>21384</v>
      </c>
      <c r="D934" s="83">
        <v>19.92</v>
      </c>
      <c r="E934" s="21">
        <v>4.84</v>
      </c>
      <c r="F934" s="28">
        <v>96.41</v>
      </c>
      <c r="G934" s="173">
        <v>-2.43</v>
      </c>
    </row>
    <row r="935" customHeight="1" spans="1:7">
      <c r="A935" s="24">
        <v>930</v>
      </c>
      <c r="B935" s="81" t="s">
        <v>6439</v>
      </c>
      <c r="C935" s="83" t="s">
        <v>21384</v>
      </c>
      <c r="D935" s="83">
        <v>34.82</v>
      </c>
      <c r="E935" s="21">
        <v>4.84</v>
      </c>
      <c r="F935" s="28">
        <v>168.53</v>
      </c>
      <c r="G935" s="173"/>
    </row>
    <row r="936" customHeight="1" spans="1:7">
      <c r="A936" s="24">
        <v>931</v>
      </c>
      <c r="B936" s="81" t="s">
        <v>3599</v>
      </c>
      <c r="C936" s="83" t="s">
        <v>21384</v>
      </c>
      <c r="D936" s="83">
        <v>26.61</v>
      </c>
      <c r="E936" s="21">
        <v>4.84</v>
      </c>
      <c r="F936" s="28">
        <v>128.79</v>
      </c>
      <c r="G936" s="173"/>
    </row>
    <row r="937" customHeight="1" spans="1:7">
      <c r="A937" s="24">
        <v>932</v>
      </c>
      <c r="B937" s="81" t="s">
        <v>3481</v>
      </c>
      <c r="C937" s="83" t="s">
        <v>21384</v>
      </c>
      <c r="D937" s="83">
        <v>5.32</v>
      </c>
      <c r="E937" s="21">
        <v>4.84</v>
      </c>
      <c r="F937" s="28">
        <v>25.75</v>
      </c>
      <c r="G937" s="173"/>
    </row>
    <row r="938" customHeight="1" spans="1:7">
      <c r="A938" s="24">
        <v>933</v>
      </c>
      <c r="B938" s="81" t="s">
        <v>21413</v>
      </c>
      <c r="C938" s="83" t="s">
        <v>21384</v>
      </c>
      <c r="D938" s="83">
        <v>3.12</v>
      </c>
      <c r="E938" s="21">
        <v>4.84</v>
      </c>
      <c r="F938" s="28">
        <v>15.1</v>
      </c>
      <c r="G938" s="173"/>
    </row>
    <row r="939" customHeight="1" spans="1:7">
      <c r="A939" s="24">
        <v>934</v>
      </c>
      <c r="B939" s="81" t="s">
        <v>21414</v>
      </c>
      <c r="C939" s="83" t="s">
        <v>21384</v>
      </c>
      <c r="D939" s="83">
        <v>2.43</v>
      </c>
      <c r="E939" s="21">
        <v>4.84</v>
      </c>
      <c r="F939" s="28">
        <v>11.76</v>
      </c>
      <c r="G939" s="173">
        <v>-1.9</v>
      </c>
    </row>
    <row r="940" customHeight="1" spans="1:7">
      <c r="A940" s="24">
        <v>935</v>
      </c>
      <c r="B940" s="81" t="s">
        <v>21415</v>
      </c>
      <c r="C940" s="83" t="s">
        <v>21384</v>
      </c>
      <c r="D940" s="83">
        <v>3.09</v>
      </c>
      <c r="E940" s="21">
        <v>4.84</v>
      </c>
      <c r="F940" s="28">
        <v>14.96</v>
      </c>
      <c r="G940" s="173">
        <v>-1.78</v>
      </c>
    </row>
    <row r="941" customHeight="1" spans="1:7">
      <c r="A941" s="24">
        <v>936</v>
      </c>
      <c r="B941" s="81" t="s">
        <v>15443</v>
      </c>
      <c r="C941" s="83" t="s">
        <v>21384</v>
      </c>
      <c r="D941" s="83">
        <v>9.74</v>
      </c>
      <c r="E941" s="21">
        <v>4.84</v>
      </c>
      <c r="F941" s="28">
        <v>47.14</v>
      </c>
      <c r="G941" s="173"/>
    </row>
    <row r="942" customHeight="1" spans="1:7">
      <c r="A942" s="24">
        <v>937</v>
      </c>
      <c r="B942" s="81" t="s">
        <v>21416</v>
      </c>
      <c r="C942" s="83" t="s">
        <v>21384</v>
      </c>
      <c r="D942" s="83">
        <v>3.89</v>
      </c>
      <c r="E942" s="21">
        <v>4.84</v>
      </c>
      <c r="F942" s="28">
        <v>18.83</v>
      </c>
      <c r="G942" s="173"/>
    </row>
    <row r="943" customHeight="1" spans="1:7">
      <c r="A943" s="24">
        <v>938</v>
      </c>
      <c r="B943" s="81" t="s">
        <v>21417</v>
      </c>
      <c r="C943" s="83" t="s">
        <v>21384</v>
      </c>
      <c r="D943" s="83">
        <v>7.6</v>
      </c>
      <c r="E943" s="21">
        <v>4.84</v>
      </c>
      <c r="F943" s="28">
        <v>36.78</v>
      </c>
      <c r="G943" s="173"/>
    </row>
    <row r="944" customHeight="1" spans="1:7">
      <c r="A944" s="24">
        <v>939</v>
      </c>
      <c r="B944" s="81" t="s">
        <v>3305</v>
      </c>
      <c r="C944" s="83" t="s">
        <v>21384</v>
      </c>
      <c r="D944" s="83">
        <v>12.05</v>
      </c>
      <c r="E944" s="21">
        <v>4.84</v>
      </c>
      <c r="F944" s="28">
        <v>58.32</v>
      </c>
      <c r="G944" s="173"/>
    </row>
    <row r="945" customHeight="1" spans="1:7">
      <c r="A945" s="24">
        <v>940</v>
      </c>
      <c r="B945" s="81" t="s">
        <v>21418</v>
      </c>
      <c r="C945" s="83" t="s">
        <v>21384</v>
      </c>
      <c r="D945" s="83">
        <v>43.08</v>
      </c>
      <c r="E945" s="21">
        <v>4.84</v>
      </c>
      <c r="F945" s="28">
        <v>208.51</v>
      </c>
      <c r="G945" s="173">
        <v>-2.2</v>
      </c>
    </row>
    <row r="946" customHeight="1" spans="1:7">
      <c r="A946" s="24">
        <v>941</v>
      </c>
      <c r="B946" s="81" t="s">
        <v>21419</v>
      </c>
      <c r="C946" s="83" t="s">
        <v>21384</v>
      </c>
      <c r="D946" s="83">
        <v>3.55</v>
      </c>
      <c r="E946" s="21">
        <v>4.84</v>
      </c>
      <c r="F946" s="28">
        <v>17.18</v>
      </c>
      <c r="G946" s="173">
        <v>-1.02</v>
      </c>
    </row>
    <row r="947" customHeight="1" spans="1:7">
      <c r="A947" s="24">
        <v>942</v>
      </c>
      <c r="B947" s="81" t="s">
        <v>3276</v>
      </c>
      <c r="C947" s="83" t="s">
        <v>21384</v>
      </c>
      <c r="D947" s="83">
        <v>11.49</v>
      </c>
      <c r="E947" s="21">
        <v>4.84</v>
      </c>
      <c r="F947" s="28">
        <v>55.61</v>
      </c>
      <c r="G947" s="173"/>
    </row>
    <row r="948" customHeight="1" spans="1:7">
      <c r="A948" s="24">
        <v>943</v>
      </c>
      <c r="B948" s="81" t="s">
        <v>21420</v>
      </c>
      <c r="C948" s="83" t="s">
        <v>21384</v>
      </c>
      <c r="D948" s="83">
        <v>7.32</v>
      </c>
      <c r="E948" s="21">
        <v>4.84</v>
      </c>
      <c r="F948" s="28">
        <v>35.43</v>
      </c>
      <c r="G948" s="173">
        <v>-4.6</v>
      </c>
    </row>
    <row r="949" customHeight="1" spans="1:7">
      <c r="A949" s="24">
        <v>944</v>
      </c>
      <c r="B949" s="81" t="s">
        <v>3716</v>
      </c>
      <c r="C949" s="83" t="s">
        <v>21384</v>
      </c>
      <c r="D949" s="83">
        <v>5.46</v>
      </c>
      <c r="E949" s="21">
        <v>4.84</v>
      </c>
      <c r="F949" s="28">
        <v>26.43</v>
      </c>
      <c r="G949" s="173"/>
    </row>
    <row r="950" customHeight="1" spans="1:7">
      <c r="A950" s="24">
        <v>945</v>
      </c>
      <c r="B950" s="81" t="s">
        <v>3319</v>
      </c>
      <c r="C950" s="83" t="s">
        <v>21384</v>
      </c>
      <c r="D950" s="83">
        <v>23.42</v>
      </c>
      <c r="E950" s="21">
        <v>4.84</v>
      </c>
      <c r="F950" s="28">
        <v>113.35</v>
      </c>
      <c r="G950" s="173">
        <v>-0.56</v>
      </c>
    </row>
    <row r="951" customHeight="1" spans="1:7">
      <c r="A951" s="24">
        <v>946</v>
      </c>
      <c r="B951" s="81" t="s">
        <v>3463</v>
      </c>
      <c r="C951" s="83" t="s">
        <v>21384</v>
      </c>
      <c r="D951" s="83">
        <v>20.39</v>
      </c>
      <c r="E951" s="21">
        <v>4.84</v>
      </c>
      <c r="F951" s="28">
        <v>98.69</v>
      </c>
      <c r="G951" s="173">
        <v>-0.73</v>
      </c>
    </row>
    <row r="952" customHeight="1" spans="1:7">
      <c r="A952" s="24">
        <v>947</v>
      </c>
      <c r="B952" s="81" t="s">
        <v>5902</v>
      </c>
      <c r="C952" s="83" t="s">
        <v>21384</v>
      </c>
      <c r="D952" s="83">
        <v>0.04</v>
      </c>
      <c r="E952" s="21">
        <v>4.84</v>
      </c>
      <c r="F952" s="28">
        <v>0.19</v>
      </c>
      <c r="G952" s="173">
        <v>-4.26</v>
      </c>
    </row>
    <row r="953" customHeight="1" spans="1:7">
      <c r="A953" s="24">
        <v>948</v>
      </c>
      <c r="B953" s="81" t="s">
        <v>21421</v>
      </c>
      <c r="C953" s="83" t="s">
        <v>21384</v>
      </c>
      <c r="D953" s="83">
        <v>10.32</v>
      </c>
      <c r="E953" s="21">
        <v>4.84</v>
      </c>
      <c r="F953" s="28">
        <v>49.95</v>
      </c>
      <c r="G953" s="173"/>
    </row>
    <row r="954" customHeight="1" spans="1:7">
      <c r="A954" s="24">
        <v>949</v>
      </c>
      <c r="B954" s="81" t="s">
        <v>21422</v>
      </c>
      <c r="C954" s="83" t="s">
        <v>21384</v>
      </c>
      <c r="D954" s="83">
        <v>10.35</v>
      </c>
      <c r="E954" s="21">
        <v>4.84</v>
      </c>
      <c r="F954" s="28">
        <v>50.09</v>
      </c>
      <c r="G954" s="173"/>
    </row>
    <row r="955" customHeight="1" spans="1:7">
      <c r="A955" s="24">
        <v>950</v>
      </c>
      <c r="B955" s="81" t="s">
        <v>8132</v>
      </c>
      <c r="C955" s="83" t="s">
        <v>21384</v>
      </c>
      <c r="D955" s="83">
        <v>22.86</v>
      </c>
      <c r="E955" s="21">
        <v>4.84</v>
      </c>
      <c r="F955" s="28">
        <v>110.64</v>
      </c>
      <c r="G955" s="173">
        <v>-2.7</v>
      </c>
    </row>
    <row r="956" customHeight="1" spans="1:7">
      <c r="A956" s="24">
        <v>951</v>
      </c>
      <c r="B956" s="81" t="s">
        <v>4946</v>
      </c>
      <c r="C956" s="83" t="s">
        <v>21384</v>
      </c>
      <c r="D956" s="83">
        <v>4.41</v>
      </c>
      <c r="E956" s="21">
        <v>4.84</v>
      </c>
      <c r="F956" s="28">
        <v>21.34</v>
      </c>
      <c r="G956" s="173">
        <v>-4.6</v>
      </c>
    </row>
    <row r="957" customHeight="1" spans="1:7">
      <c r="A957" s="24">
        <v>952</v>
      </c>
      <c r="B957" s="81" t="s">
        <v>21423</v>
      </c>
      <c r="C957" s="83" t="s">
        <v>21384</v>
      </c>
      <c r="D957" s="83">
        <v>16.46</v>
      </c>
      <c r="E957" s="21">
        <v>4.84</v>
      </c>
      <c r="F957" s="28">
        <v>79.67</v>
      </c>
      <c r="G957" s="173"/>
    </row>
    <row r="958" customHeight="1" spans="1:7">
      <c r="A958" s="24">
        <v>953</v>
      </c>
      <c r="B958" s="81" t="s">
        <v>21424</v>
      </c>
      <c r="C958" s="83" t="s">
        <v>21384</v>
      </c>
      <c r="D958" s="83">
        <v>19.2</v>
      </c>
      <c r="E958" s="21">
        <v>4.84</v>
      </c>
      <c r="F958" s="28">
        <v>92.93</v>
      </c>
      <c r="G958" s="173">
        <v>-1.15</v>
      </c>
    </row>
    <row r="959" customHeight="1" spans="1:7">
      <c r="A959" s="24">
        <v>954</v>
      </c>
      <c r="B959" s="81" t="s">
        <v>21425</v>
      </c>
      <c r="C959" s="83" t="s">
        <v>21384</v>
      </c>
      <c r="D959" s="83">
        <v>7.61</v>
      </c>
      <c r="E959" s="21">
        <v>4.84</v>
      </c>
      <c r="F959" s="28">
        <v>36.83</v>
      </c>
      <c r="G959" s="173">
        <v>-2.32</v>
      </c>
    </row>
    <row r="960" customHeight="1" spans="1:7">
      <c r="A960" s="24">
        <v>955</v>
      </c>
      <c r="B960" s="81" t="s">
        <v>3375</v>
      </c>
      <c r="C960" s="83" t="s">
        <v>21384</v>
      </c>
      <c r="D960" s="83">
        <v>2.67</v>
      </c>
      <c r="E960" s="21">
        <v>4.84</v>
      </c>
      <c r="F960" s="28">
        <v>12.92</v>
      </c>
      <c r="G960" s="173">
        <v>-1.88</v>
      </c>
    </row>
    <row r="961" customHeight="1" spans="1:7">
      <c r="A961" s="24">
        <v>956</v>
      </c>
      <c r="B961" s="81" t="s">
        <v>3378</v>
      </c>
      <c r="C961" s="83" t="s">
        <v>21384</v>
      </c>
      <c r="D961" s="83">
        <v>5.53</v>
      </c>
      <c r="E961" s="21">
        <v>4.84</v>
      </c>
      <c r="F961" s="28">
        <v>26.77</v>
      </c>
      <c r="G961" s="173">
        <v>-1.77</v>
      </c>
    </row>
    <row r="962" customHeight="1" spans="1:7">
      <c r="A962" s="24">
        <v>957</v>
      </c>
      <c r="B962" s="81" t="s">
        <v>4425</v>
      </c>
      <c r="C962" s="83" t="s">
        <v>21384</v>
      </c>
      <c r="D962" s="83">
        <v>1.67</v>
      </c>
      <c r="E962" s="21">
        <v>4.84</v>
      </c>
      <c r="F962" s="28">
        <v>8.08</v>
      </c>
      <c r="G962" s="173">
        <v>-2.2</v>
      </c>
    </row>
    <row r="963" customHeight="1" spans="1:7">
      <c r="A963" s="24">
        <v>958</v>
      </c>
      <c r="B963" s="81" t="s">
        <v>8131</v>
      </c>
      <c r="C963" s="83" t="s">
        <v>21384</v>
      </c>
      <c r="D963" s="83">
        <v>6.88</v>
      </c>
      <c r="E963" s="21">
        <v>4.84</v>
      </c>
      <c r="F963" s="28">
        <v>33.3</v>
      </c>
      <c r="G963" s="173">
        <v>-6.4</v>
      </c>
    </row>
    <row r="964" customHeight="1" spans="1:7">
      <c r="A964" s="24">
        <v>959</v>
      </c>
      <c r="B964" s="81" t="s">
        <v>21426</v>
      </c>
      <c r="C964" s="83" t="s">
        <v>21384</v>
      </c>
      <c r="D964" s="83">
        <v>3.39</v>
      </c>
      <c r="E964" s="21">
        <v>4.84</v>
      </c>
      <c r="F964" s="28">
        <v>16.41</v>
      </c>
      <c r="G964" s="173"/>
    </row>
    <row r="965" customHeight="1" spans="1:7">
      <c r="A965" s="24">
        <v>960</v>
      </c>
      <c r="B965" s="81" t="s">
        <v>4497</v>
      </c>
      <c r="C965" s="83" t="s">
        <v>21384</v>
      </c>
      <c r="D965" s="83">
        <v>24.88</v>
      </c>
      <c r="E965" s="21">
        <v>4.84</v>
      </c>
      <c r="F965" s="28">
        <v>120.42</v>
      </c>
      <c r="G965" s="173"/>
    </row>
    <row r="966" customHeight="1" spans="1:7">
      <c r="A966" s="24">
        <v>961</v>
      </c>
      <c r="B966" s="24" t="s">
        <v>21427</v>
      </c>
      <c r="C966" s="83" t="s">
        <v>21384</v>
      </c>
      <c r="D966" s="79">
        <v>5.53</v>
      </c>
      <c r="E966" s="21">
        <v>4.84</v>
      </c>
      <c r="F966" s="28">
        <v>26.77</v>
      </c>
      <c r="G966" s="173"/>
    </row>
    <row r="967" customHeight="1" spans="1:7">
      <c r="A967" s="24">
        <v>962</v>
      </c>
      <c r="B967" s="81" t="s">
        <v>21428</v>
      </c>
      <c r="C967" s="83" t="s">
        <v>21384</v>
      </c>
      <c r="D967" s="83">
        <v>7.14</v>
      </c>
      <c r="E967" s="21">
        <v>4.84</v>
      </c>
      <c r="F967" s="28">
        <v>34.56</v>
      </c>
      <c r="G967" s="173"/>
    </row>
    <row r="968" customHeight="1" spans="1:7">
      <c r="A968" s="24">
        <v>963</v>
      </c>
      <c r="B968" s="81" t="s">
        <v>3390</v>
      </c>
      <c r="C968" s="83" t="s">
        <v>21384</v>
      </c>
      <c r="D968" s="83">
        <v>4.14</v>
      </c>
      <c r="E968" s="21">
        <v>4.84</v>
      </c>
      <c r="F968" s="28">
        <v>20.04</v>
      </c>
      <c r="G968" s="173"/>
    </row>
    <row r="969" customHeight="1" spans="1:7">
      <c r="A969" s="24">
        <v>964</v>
      </c>
      <c r="B969" s="81" t="s">
        <v>5391</v>
      </c>
      <c r="C969" s="83" t="s">
        <v>21384</v>
      </c>
      <c r="D969" s="83">
        <v>12.95</v>
      </c>
      <c r="E969" s="21">
        <v>4.84</v>
      </c>
      <c r="F969" s="28">
        <v>62.68</v>
      </c>
      <c r="G969" s="173"/>
    </row>
    <row r="970" customHeight="1" spans="1:7">
      <c r="A970" s="24">
        <v>965</v>
      </c>
      <c r="B970" s="81" t="s">
        <v>18349</v>
      </c>
      <c r="C970" s="83" t="s">
        <v>21384</v>
      </c>
      <c r="D970" s="83">
        <v>13.4</v>
      </c>
      <c r="E970" s="21">
        <v>4.84</v>
      </c>
      <c r="F970" s="28">
        <v>64.86</v>
      </c>
      <c r="G970" s="173"/>
    </row>
    <row r="971" customHeight="1" spans="1:7">
      <c r="A971" s="24">
        <v>966</v>
      </c>
      <c r="B971" s="81" t="s">
        <v>21429</v>
      </c>
      <c r="C971" s="83" t="s">
        <v>21384</v>
      </c>
      <c r="D971" s="83">
        <v>4.99</v>
      </c>
      <c r="E971" s="21">
        <v>4.84</v>
      </c>
      <c r="F971" s="28">
        <v>24.15</v>
      </c>
      <c r="G971" s="173">
        <v>-2.3</v>
      </c>
    </row>
    <row r="972" customHeight="1" spans="1:7">
      <c r="A972" s="24">
        <v>967</v>
      </c>
      <c r="B972" s="81" t="s">
        <v>21430</v>
      </c>
      <c r="C972" s="83" t="s">
        <v>21384</v>
      </c>
      <c r="D972" s="83">
        <v>4.5</v>
      </c>
      <c r="E972" s="21">
        <v>4.84</v>
      </c>
      <c r="F972" s="28">
        <v>21.78</v>
      </c>
      <c r="G972" s="173"/>
    </row>
    <row r="973" customHeight="1" spans="1:7">
      <c r="A973" s="24">
        <v>968</v>
      </c>
      <c r="B973" s="81" t="s">
        <v>21431</v>
      </c>
      <c r="C973" s="83" t="s">
        <v>21384</v>
      </c>
      <c r="D973" s="83">
        <v>5.03</v>
      </c>
      <c r="E973" s="21">
        <v>4.84</v>
      </c>
      <c r="F973" s="28">
        <v>24.35</v>
      </c>
      <c r="G973" s="173"/>
    </row>
    <row r="974" customHeight="1" spans="1:7">
      <c r="A974" s="24">
        <v>969</v>
      </c>
      <c r="B974" s="81" t="s">
        <v>21432</v>
      </c>
      <c r="C974" s="83" t="s">
        <v>21384</v>
      </c>
      <c r="D974" s="83">
        <v>4</v>
      </c>
      <c r="E974" s="21">
        <v>4.84</v>
      </c>
      <c r="F974" s="28">
        <v>19.36</v>
      </c>
      <c r="G974" s="173"/>
    </row>
    <row r="975" customHeight="1" spans="1:7">
      <c r="A975" s="24">
        <v>970</v>
      </c>
      <c r="B975" s="81" t="s">
        <v>21433</v>
      </c>
      <c r="C975" s="83" t="s">
        <v>21384</v>
      </c>
      <c r="D975" s="83">
        <v>5</v>
      </c>
      <c r="E975" s="21">
        <v>4.84</v>
      </c>
      <c r="F975" s="28">
        <v>24.2</v>
      </c>
      <c r="G975" s="173"/>
    </row>
    <row r="976" customHeight="1" spans="1:7">
      <c r="A976" s="24">
        <v>971</v>
      </c>
      <c r="B976" s="81" t="s">
        <v>21434</v>
      </c>
      <c r="C976" s="83" t="s">
        <v>21384</v>
      </c>
      <c r="D976" s="83">
        <v>5</v>
      </c>
      <c r="E976" s="21">
        <v>4.84</v>
      </c>
      <c r="F976" s="28">
        <v>24.2</v>
      </c>
      <c r="G976" s="173"/>
    </row>
    <row r="977" customHeight="1" spans="1:7">
      <c r="A977" s="24">
        <v>972</v>
      </c>
      <c r="B977" s="81" t="s">
        <v>21435</v>
      </c>
      <c r="C977" s="83" t="s">
        <v>21384</v>
      </c>
      <c r="D977" s="83">
        <v>7.81</v>
      </c>
      <c r="E977" s="21">
        <v>4.84</v>
      </c>
      <c r="F977" s="28">
        <v>37.8</v>
      </c>
      <c r="G977" s="173"/>
    </row>
    <row r="978" customHeight="1" spans="1:7">
      <c r="A978" s="24">
        <v>973</v>
      </c>
      <c r="B978" s="81" t="s">
        <v>21436</v>
      </c>
      <c r="C978" s="83" t="s">
        <v>21384</v>
      </c>
      <c r="D978" s="83">
        <v>12.09</v>
      </c>
      <c r="E978" s="21">
        <v>4.84</v>
      </c>
      <c r="F978" s="28">
        <v>58.52</v>
      </c>
      <c r="G978" s="173"/>
    </row>
    <row r="979" customHeight="1" spans="1:7">
      <c r="A979" s="24">
        <v>974</v>
      </c>
      <c r="B979" s="81" t="s">
        <v>21437</v>
      </c>
      <c r="C979" s="83" t="s">
        <v>21384</v>
      </c>
      <c r="D979" s="83">
        <v>3.09</v>
      </c>
      <c r="E979" s="21">
        <v>4.84</v>
      </c>
      <c r="F979" s="28">
        <v>14.96</v>
      </c>
      <c r="G979" s="173"/>
    </row>
    <row r="980" customHeight="1" spans="1:7">
      <c r="A980" s="24">
        <v>975</v>
      </c>
      <c r="B980" s="81" t="s">
        <v>21438</v>
      </c>
      <c r="C980" s="83" t="s">
        <v>21384</v>
      </c>
      <c r="D980" s="83">
        <v>25.74</v>
      </c>
      <c r="E980" s="21">
        <v>4.84</v>
      </c>
      <c r="F980" s="28">
        <v>124.58</v>
      </c>
      <c r="G980" s="173"/>
    </row>
    <row r="981" customHeight="1" spans="1:7">
      <c r="A981" s="24">
        <v>976</v>
      </c>
      <c r="B981" s="81" t="s">
        <v>21439</v>
      </c>
      <c r="C981" s="83" t="s">
        <v>21384</v>
      </c>
      <c r="D981" s="83">
        <v>2.6</v>
      </c>
      <c r="E981" s="21">
        <v>4.84</v>
      </c>
      <c r="F981" s="28">
        <v>12.58</v>
      </c>
      <c r="G981" s="173"/>
    </row>
    <row r="982" customHeight="1" spans="1:7">
      <c r="A982" s="24">
        <v>977</v>
      </c>
      <c r="B982" s="81" t="s">
        <v>21440</v>
      </c>
      <c r="C982" s="83" t="s">
        <v>21384</v>
      </c>
      <c r="D982" s="83">
        <v>10.96</v>
      </c>
      <c r="E982" s="21">
        <v>4.84</v>
      </c>
      <c r="F982" s="28">
        <v>53.05</v>
      </c>
      <c r="G982" s="173"/>
    </row>
    <row r="983" customHeight="1" spans="1:7">
      <c r="A983" s="24">
        <v>978</v>
      </c>
      <c r="B983" s="81" t="s">
        <v>21441</v>
      </c>
      <c r="C983" s="83" t="s">
        <v>21384</v>
      </c>
      <c r="D983" s="83">
        <v>2.29</v>
      </c>
      <c r="E983" s="21">
        <v>4.84</v>
      </c>
      <c r="F983" s="28">
        <v>11.08</v>
      </c>
      <c r="G983" s="173"/>
    </row>
    <row r="984" customHeight="1" spans="1:7">
      <c r="A984" s="24">
        <v>979</v>
      </c>
      <c r="B984" s="81" t="s">
        <v>2333</v>
      </c>
      <c r="C984" s="83" t="s">
        <v>21384</v>
      </c>
      <c r="D984" s="83">
        <v>3.14</v>
      </c>
      <c r="E984" s="21">
        <v>4.84</v>
      </c>
      <c r="F984" s="28">
        <v>15.2</v>
      </c>
      <c r="G984" s="173"/>
    </row>
    <row r="985" customHeight="1" spans="1:7">
      <c r="A985" s="24">
        <v>980</v>
      </c>
      <c r="B985" s="81" t="s">
        <v>5386</v>
      </c>
      <c r="C985" s="83" t="s">
        <v>21384</v>
      </c>
      <c r="D985" s="83">
        <v>5.8</v>
      </c>
      <c r="E985" s="21">
        <v>4.84</v>
      </c>
      <c r="F985" s="28">
        <v>28.07</v>
      </c>
      <c r="G985" s="173"/>
    </row>
    <row r="986" customHeight="1" spans="1:7">
      <c r="A986" s="24">
        <v>981</v>
      </c>
      <c r="B986" s="81" t="s">
        <v>21442</v>
      </c>
      <c r="C986" s="83" t="s">
        <v>21384</v>
      </c>
      <c r="D986" s="83">
        <v>6.66</v>
      </c>
      <c r="E986" s="21">
        <v>4.84</v>
      </c>
      <c r="F986" s="28">
        <v>32.23</v>
      </c>
      <c r="G986" s="173"/>
    </row>
    <row r="987" customHeight="1" spans="1:7">
      <c r="A987" s="24">
        <v>982</v>
      </c>
      <c r="B987" s="81" t="s">
        <v>21443</v>
      </c>
      <c r="C987" s="83" t="s">
        <v>21384</v>
      </c>
      <c r="D987" s="83">
        <v>6.08</v>
      </c>
      <c r="E987" s="21">
        <v>4.84</v>
      </c>
      <c r="F987" s="28">
        <v>29.43</v>
      </c>
      <c r="G987" s="173"/>
    </row>
    <row r="988" customHeight="1" spans="1:7">
      <c r="A988" s="24">
        <v>983</v>
      </c>
      <c r="B988" s="81" t="s">
        <v>21444</v>
      </c>
      <c r="C988" s="83" t="s">
        <v>21384</v>
      </c>
      <c r="D988" s="83">
        <v>23</v>
      </c>
      <c r="E988" s="21">
        <v>4.84</v>
      </c>
      <c r="F988" s="28">
        <v>111.32</v>
      </c>
      <c r="G988" s="173"/>
    </row>
    <row r="989" customHeight="1" spans="1:7">
      <c r="A989" s="24">
        <v>984</v>
      </c>
      <c r="B989" s="81" t="s">
        <v>8934</v>
      </c>
      <c r="C989" s="83" t="s">
        <v>21384</v>
      </c>
      <c r="D989" s="83">
        <v>10.55</v>
      </c>
      <c r="E989" s="21">
        <v>4.84</v>
      </c>
      <c r="F989" s="28">
        <v>51.06</v>
      </c>
      <c r="G989" s="173"/>
    </row>
    <row r="990" customHeight="1" spans="1:7">
      <c r="A990" s="24">
        <v>985</v>
      </c>
      <c r="B990" s="81" t="s">
        <v>21153</v>
      </c>
      <c r="C990" s="83" t="s">
        <v>21384</v>
      </c>
      <c r="D990" s="83">
        <v>13.26</v>
      </c>
      <c r="E990" s="21">
        <v>4.84</v>
      </c>
      <c r="F990" s="28">
        <v>64.18</v>
      </c>
      <c r="G990" s="173"/>
    </row>
    <row r="991" customHeight="1" spans="1:7">
      <c r="A991" s="24">
        <v>986</v>
      </c>
      <c r="B991" s="81" t="s">
        <v>21445</v>
      </c>
      <c r="C991" s="83" t="s">
        <v>21384</v>
      </c>
      <c r="D991" s="83">
        <v>19.59</v>
      </c>
      <c r="E991" s="21">
        <v>4.84</v>
      </c>
      <c r="F991" s="28">
        <v>94.82</v>
      </c>
      <c r="G991" s="173"/>
    </row>
    <row r="992" customHeight="1" spans="1:7">
      <c r="A992" s="24">
        <v>987</v>
      </c>
      <c r="B992" s="81" t="s">
        <v>21446</v>
      </c>
      <c r="C992" s="83" t="s">
        <v>21384</v>
      </c>
      <c r="D992" s="83">
        <v>11.78</v>
      </c>
      <c r="E992" s="21">
        <v>4.84</v>
      </c>
      <c r="F992" s="28">
        <v>57.02</v>
      </c>
      <c r="G992" s="173"/>
    </row>
    <row r="993" customHeight="1" spans="1:7">
      <c r="A993" s="24">
        <v>988</v>
      </c>
      <c r="B993" s="81" t="s">
        <v>17135</v>
      </c>
      <c r="C993" s="83" t="s">
        <v>21384</v>
      </c>
      <c r="D993" s="83">
        <v>7.59</v>
      </c>
      <c r="E993" s="21">
        <v>4.84</v>
      </c>
      <c r="F993" s="28">
        <v>36.74</v>
      </c>
      <c r="G993" s="173"/>
    </row>
    <row r="994" customHeight="1" spans="1:7">
      <c r="A994" s="24">
        <v>989</v>
      </c>
      <c r="B994" s="81" t="s">
        <v>21447</v>
      </c>
      <c r="C994" s="83" t="s">
        <v>21384</v>
      </c>
      <c r="D994" s="83">
        <v>12.12</v>
      </c>
      <c r="E994" s="21">
        <v>4.84</v>
      </c>
      <c r="F994" s="28">
        <v>58.66</v>
      </c>
      <c r="G994" s="173"/>
    </row>
    <row r="995" customHeight="1" spans="1:7">
      <c r="A995" s="24">
        <v>990</v>
      </c>
      <c r="B995" s="81" t="s">
        <v>465</v>
      </c>
      <c r="C995" s="83" t="s">
        <v>21384</v>
      </c>
      <c r="D995" s="83">
        <v>5.66</v>
      </c>
      <c r="E995" s="21">
        <v>4.84</v>
      </c>
      <c r="F995" s="28">
        <v>27.39</v>
      </c>
      <c r="G995" s="173"/>
    </row>
    <row r="996" customHeight="1" spans="1:7">
      <c r="A996" s="24">
        <v>991</v>
      </c>
      <c r="B996" s="81" t="s">
        <v>14678</v>
      </c>
      <c r="C996" s="83" t="s">
        <v>21384</v>
      </c>
      <c r="D996" s="83">
        <v>0.65</v>
      </c>
      <c r="E996" s="21">
        <v>4.84</v>
      </c>
      <c r="F996" s="28">
        <v>3.15</v>
      </c>
      <c r="G996" s="173"/>
    </row>
    <row r="997" customHeight="1" spans="1:7">
      <c r="A997" s="24">
        <v>992</v>
      </c>
      <c r="B997" s="81" t="s">
        <v>3657</v>
      </c>
      <c r="C997" s="83" t="s">
        <v>21384</v>
      </c>
      <c r="D997" s="83">
        <v>19.12</v>
      </c>
      <c r="E997" s="21">
        <v>4.84</v>
      </c>
      <c r="F997" s="28">
        <v>92.54</v>
      </c>
      <c r="G997" s="173"/>
    </row>
    <row r="998" customHeight="1" spans="1:7">
      <c r="A998" s="24">
        <v>993</v>
      </c>
      <c r="B998" s="81" t="s">
        <v>21448</v>
      </c>
      <c r="C998" s="83" t="s">
        <v>21384</v>
      </c>
      <c r="D998" s="83">
        <v>13.6</v>
      </c>
      <c r="E998" s="21">
        <v>4.84</v>
      </c>
      <c r="F998" s="28">
        <v>65.82</v>
      </c>
      <c r="G998" s="173"/>
    </row>
    <row r="999" customHeight="1" spans="1:7">
      <c r="A999" s="24">
        <v>994</v>
      </c>
      <c r="B999" s="81" t="s">
        <v>4406</v>
      </c>
      <c r="C999" s="83" t="s">
        <v>21384</v>
      </c>
      <c r="D999" s="83">
        <v>6.99</v>
      </c>
      <c r="E999" s="21">
        <v>4.84</v>
      </c>
      <c r="F999" s="28">
        <v>33.83</v>
      </c>
      <c r="G999" s="173"/>
    </row>
    <row r="1000" customHeight="1" spans="1:7">
      <c r="A1000" s="24">
        <v>995</v>
      </c>
      <c r="B1000" s="81" t="s">
        <v>21449</v>
      </c>
      <c r="C1000" s="83" t="s">
        <v>21384</v>
      </c>
      <c r="D1000" s="83">
        <v>20.85</v>
      </c>
      <c r="E1000" s="21">
        <v>4.84</v>
      </c>
      <c r="F1000" s="28">
        <v>100.91</v>
      </c>
      <c r="G1000" s="173"/>
    </row>
    <row r="1001" customHeight="1" spans="1:7">
      <c r="A1001" s="24">
        <v>996</v>
      </c>
      <c r="B1001" s="81" t="s">
        <v>21450</v>
      </c>
      <c r="C1001" s="83" t="s">
        <v>21384</v>
      </c>
      <c r="D1001" s="83">
        <v>25.78</v>
      </c>
      <c r="E1001" s="21">
        <v>4.84</v>
      </c>
      <c r="F1001" s="28">
        <v>124.78</v>
      </c>
      <c r="G1001" s="173"/>
    </row>
    <row r="1002" customHeight="1" spans="1:7">
      <c r="A1002" s="24">
        <v>997</v>
      </c>
      <c r="B1002" s="81" t="s">
        <v>846</v>
      </c>
      <c r="C1002" s="83" t="s">
        <v>21384</v>
      </c>
      <c r="D1002" s="83">
        <v>14.91</v>
      </c>
      <c r="E1002" s="21">
        <v>4.84</v>
      </c>
      <c r="F1002" s="28">
        <v>72.16</v>
      </c>
      <c r="G1002" s="173"/>
    </row>
    <row r="1003" customHeight="1" spans="1:7">
      <c r="A1003" s="24">
        <v>998</v>
      </c>
      <c r="B1003" s="81" t="s">
        <v>4612</v>
      </c>
      <c r="C1003" s="83" t="s">
        <v>21384</v>
      </c>
      <c r="D1003" s="83">
        <v>11.57</v>
      </c>
      <c r="E1003" s="21">
        <v>4.84</v>
      </c>
      <c r="F1003" s="28">
        <v>56</v>
      </c>
      <c r="G1003" s="173"/>
    </row>
    <row r="1004" customHeight="1" spans="1:7">
      <c r="A1004" s="24">
        <v>999</v>
      </c>
      <c r="B1004" s="81" t="s">
        <v>1213</v>
      </c>
      <c r="C1004" s="83" t="s">
        <v>21384</v>
      </c>
      <c r="D1004" s="83">
        <v>18.22</v>
      </c>
      <c r="E1004" s="21">
        <v>4.84</v>
      </c>
      <c r="F1004" s="28">
        <v>88.18</v>
      </c>
      <c r="G1004" s="173"/>
    </row>
    <row r="1005" customHeight="1" spans="1:7">
      <c r="A1005" s="24">
        <v>1000</v>
      </c>
      <c r="B1005" s="81" t="s">
        <v>15103</v>
      </c>
      <c r="C1005" s="83" t="s">
        <v>21384</v>
      </c>
      <c r="D1005" s="83">
        <v>2.2</v>
      </c>
      <c r="E1005" s="21">
        <v>4.84</v>
      </c>
      <c r="F1005" s="28">
        <v>10.65</v>
      </c>
      <c r="G1005" s="173"/>
    </row>
    <row r="1006" customHeight="1" spans="1:7">
      <c r="A1006" s="24">
        <v>1001</v>
      </c>
      <c r="B1006" s="81" t="s">
        <v>21451</v>
      </c>
      <c r="C1006" s="83" t="s">
        <v>21384</v>
      </c>
      <c r="D1006" s="83">
        <v>7.95</v>
      </c>
      <c r="E1006" s="21">
        <v>4.84</v>
      </c>
      <c r="F1006" s="28">
        <v>38.48</v>
      </c>
      <c r="G1006" s="173"/>
    </row>
    <row r="1007" customHeight="1" spans="1:7">
      <c r="A1007" s="24">
        <v>1002</v>
      </c>
      <c r="B1007" s="81" t="s">
        <v>21452</v>
      </c>
      <c r="C1007" s="83" t="s">
        <v>21384</v>
      </c>
      <c r="D1007" s="83">
        <v>7.75</v>
      </c>
      <c r="E1007" s="21">
        <v>4.84</v>
      </c>
      <c r="F1007" s="28">
        <v>37.51</v>
      </c>
      <c r="G1007" s="173"/>
    </row>
    <row r="1008" customHeight="1" spans="1:7">
      <c r="A1008" s="24">
        <v>1003</v>
      </c>
      <c r="B1008" s="81" t="s">
        <v>21453</v>
      </c>
      <c r="C1008" s="83" t="s">
        <v>21384</v>
      </c>
      <c r="D1008" s="83">
        <v>0.75</v>
      </c>
      <c r="E1008" s="21">
        <v>4.84</v>
      </c>
      <c r="F1008" s="28">
        <v>3.63</v>
      </c>
      <c r="G1008" s="173"/>
    </row>
    <row r="1009" customHeight="1" spans="1:7">
      <c r="A1009" s="24">
        <v>1004</v>
      </c>
      <c r="B1009" s="81" t="s">
        <v>21454</v>
      </c>
      <c r="C1009" s="83" t="s">
        <v>21384</v>
      </c>
      <c r="D1009" s="83">
        <v>8.56</v>
      </c>
      <c r="E1009" s="21">
        <v>4.84</v>
      </c>
      <c r="F1009" s="28">
        <v>41.43</v>
      </c>
      <c r="G1009" s="173"/>
    </row>
    <row r="1010" customHeight="1" spans="1:7">
      <c r="A1010" s="24">
        <v>1005</v>
      </c>
      <c r="B1010" s="81" t="s">
        <v>3224</v>
      </c>
      <c r="C1010" s="83" t="s">
        <v>21384</v>
      </c>
      <c r="D1010" s="83">
        <v>16.85</v>
      </c>
      <c r="E1010" s="21">
        <v>4.84</v>
      </c>
      <c r="F1010" s="28">
        <v>81.55</v>
      </c>
      <c r="G1010" s="173"/>
    </row>
    <row r="1011" customHeight="1" spans="1:7">
      <c r="A1011" s="24">
        <v>1006</v>
      </c>
      <c r="B1011" s="81" t="s">
        <v>21455</v>
      </c>
      <c r="C1011" s="83" t="s">
        <v>21384</v>
      </c>
      <c r="D1011" s="83">
        <v>10</v>
      </c>
      <c r="E1011" s="21">
        <v>4.84</v>
      </c>
      <c r="F1011" s="28">
        <v>48.4</v>
      </c>
      <c r="G1011" s="173"/>
    </row>
    <row r="1012" customHeight="1" spans="1:7">
      <c r="A1012" s="24">
        <v>1007</v>
      </c>
      <c r="B1012" s="81" t="s">
        <v>3303</v>
      </c>
      <c r="C1012" s="83" t="s">
        <v>21384</v>
      </c>
      <c r="D1012" s="83">
        <v>11.61</v>
      </c>
      <c r="E1012" s="21">
        <v>4.84</v>
      </c>
      <c r="F1012" s="28">
        <v>56.19</v>
      </c>
      <c r="G1012" s="173"/>
    </row>
    <row r="1013" customHeight="1" spans="1:7">
      <c r="A1013" s="24">
        <v>1008</v>
      </c>
      <c r="B1013" s="81" t="s">
        <v>20628</v>
      </c>
      <c r="C1013" s="83" t="s">
        <v>21384</v>
      </c>
      <c r="D1013" s="83">
        <v>5.59</v>
      </c>
      <c r="E1013" s="21">
        <v>4.84</v>
      </c>
      <c r="F1013" s="28">
        <v>27.06</v>
      </c>
      <c r="G1013" s="173"/>
    </row>
    <row r="1014" customHeight="1" spans="1:7">
      <c r="A1014" s="24">
        <v>1009</v>
      </c>
      <c r="B1014" s="81" t="s">
        <v>21456</v>
      </c>
      <c r="C1014" s="83" t="s">
        <v>21384</v>
      </c>
      <c r="D1014" s="83">
        <v>8.95</v>
      </c>
      <c r="E1014" s="21">
        <v>4.84</v>
      </c>
      <c r="F1014" s="28">
        <v>43.32</v>
      </c>
      <c r="G1014" s="173"/>
    </row>
    <row r="1015" customHeight="1" spans="1:7">
      <c r="A1015" s="24">
        <v>1010</v>
      </c>
      <c r="B1015" s="81" t="s">
        <v>116</v>
      </c>
      <c r="C1015" s="83" t="s">
        <v>21384</v>
      </c>
      <c r="D1015" s="83">
        <v>6.92</v>
      </c>
      <c r="E1015" s="21">
        <v>4.84</v>
      </c>
      <c r="F1015" s="28">
        <v>33.49</v>
      </c>
      <c r="G1015" s="173"/>
    </row>
    <row r="1016" customHeight="1" spans="1:7">
      <c r="A1016" s="24">
        <v>1011</v>
      </c>
      <c r="B1016" s="81" t="s">
        <v>16593</v>
      </c>
      <c r="C1016" s="83" t="s">
        <v>21384</v>
      </c>
      <c r="D1016" s="83">
        <v>5.77</v>
      </c>
      <c r="E1016" s="21">
        <v>4.84</v>
      </c>
      <c r="F1016" s="28">
        <v>27.93</v>
      </c>
      <c r="G1016" s="173"/>
    </row>
    <row r="1017" customHeight="1" spans="1:7">
      <c r="A1017" s="24">
        <v>1012</v>
      </c>
      <c r="B1017" s="81" t="s">
        <v>21457</v>
      </c>
      <c r="C1017" s="83" t="s">
        <v>21384</v>
      </c>
      <c r="D1017" s="83">
        <v>23.1</v>
      </c>
      <c r="E1017" s="21">
        <v>4.84</v>
      </c>
      <c r="F1017" s="28">
        <v>111.8</v>
      </c>
      <c r="G1017" s="173"/>
    </row>
    <row r="1018" customHeight="1" spans="1:7">
      <c r="A1018" s="24">
        <v>1013</v>
      </c>
      <c r="B1018" s="81" t="s">
        <v>3812</v>
      </c>
      <c r="C1018" s="83" t="s">
        <v>21384</v>
      </c>
      <c r="D1018" s="83">
        <v>8.4</v>
      </c>
      <c r="E1018" s="21">
        <v>4.84</v>
      </c>
      <c r="F1018" s="28">
        <v>40.66</v>
      </c>
      <c r="G1018" s="173"/>
    </row>
    <row r="1019" customHeight="1" spans="1:7">
      <c r="A1019" s="24">
        <v>1014</v>
      </c>
      <c r="B1019" s="81" t="s">
        <v>21458</v>
      </c>
      <c r="C1019" s="83" t="s">
        <v>21384</v>
      </c>
      <c r="D1019" s="83">
        <v>2.02</v>
      </c>
      <c r="E1019" s="21">
        <v>4.84</v>
      </c>
      <c r="F1019" s="28">
        <v>9.78</v>
      </c>
      <c r="G1019" s="173"/>
    </row>
    <row r="1020" customHeight="1" spans="1:7">
      <c r="A1020" s="24">
        <v>1015</v>
      </c>
      <c r="B1020" s="81" t="s">
        <v>4433</v>
      </c>
      <c r="C1020" s="83" t="s">
        <v>21384</v>
      </c>
      <c r="D1020" s="83">
        <v>9.65</v>
      </c>
      <c r="E1020" s="21">
        <v>4.84</v>
      </c>
      <c r="F1020" s="28">
        <v>46.71</v>
      </c>
      <c r="G1020" s="173"/>
    </row>
    <row r="1021" customHeight="1" spans="1:7">
      <c r="A1021" s="24">
        <v>1016</v>
      </c>
      <c r="B1021" s="81" t="s">
        <v>21459</v>
      </c>
      <c r="C1021" s="83" t="s">
        <v>21384</v>
      </c>
      <c r="D1021" s="83">
        <v>3.13</v>
      </c>
      <c r="E1021" s="21">
        <v>4.84</v>
      </c>
      <c r="F1021" s="28">
        <v>15.15</v>
      </c>
      <c r="G1021" s="173"/>
    </row>
    <row r="1022" customHeight="1" spans="1:7">
      <c r="A1022" s="24">
        <v>1017</v>
      </c>
      <c r="B1022" s="81" t="s">
        <v>21460</v>
      </c>
      <c r="C1022" s="83" t="s">
        <v>21384</v>
      </c>
      <c r="D1022" s="83">
        <v>10.41</v>
      </c>
      <c r="E1022" s="21">
        <v>4.84</v>
      </c>
      <c r="F1022" s="28">
        <v>50.38</v>
      </c>
      <c r="G1022" s="173"/>
    </row>
    <row r="1023" customHeight="1" spans="1:7">
      <c r="A1023" s="24">
        <v>1018</v>
      </c>
      <c r="B1023" s="81" t="s">
        <v>21461</v>
      </c>
      <c r="C1023" s="83" t="s">
        <v>21384</v>
      </c>
      <c r="D1023" s="83">
        <v>2.92</v>
      </c>
      <c r="E1023" s="21">
        <v>4.84</v>
      </c>
      <c r="F1023" s="28">
        <v>14.13</v>
      </c>
      <c r="G1023" s="173"/>
    </row>
    <row r="1024" customHeight="1" spans="1:7">
      <c r="A1024" s="24">
        <v>1019</v>
      </c>
      <c r="B1024" s="81" t="s">
        <v>14707</v>
      </c>
      <c r="C1024" s="83" t="s">
        <v>21384</v>
      </c>
      <c r="D1024" s="83">
        <v>2.01</v>
      </c>
      <c r="E1024" s="21">
        <v>4.84</v>
      </c>
      <c r="F1024" s="28">
        <v>9.73</v>
      </c>
      <c r="G1024" s="173"/>
    </row>
    <row r="1025" customHeight="1" spans="1:7">
      <c r="A1025" s="24">
        <v>1020</v>
      </c>
      <c r="B1025" s="81" t="s">
        <v>874</v>
      </c>
      <c r="C1025" s="83" t="s">
        <v>21384</v>
      </c>
      <c r="D1025" s="83">
        <v>15.16</v>
      </c>
      <c r="E1025" s="21">
        <v>4.84</v>
      </c>
      <c r="F1025" s="28">
        <v>73.37</v>
      </c>
      <c r="G1025" s="173"/>
    </row>
    <row r="1026" customHeight="1" spans="1:7">
      <c r="A1026" s="24">
        <v>1021</v>
      </c>
      <c r="B1026" s="81" t="s">
        <v>6632</v>
      </c>
      <c r="C1026" s="83" t="s">
        <v>21384</v>
      </c>
      <c r="D1026" s="83">
        <v>4.55</v>
      </c>
      <c r="E1026" s="21">
        <v>4.84</v>
      </c>
      <c r="F1026" s="28">
        <v>22.02</v>
      </c>
      <c r="G1026" s="173"/>
    </row>
    <row r="1027" customHeight="1" spans="1:7">
      <c r="A1027" s="24">
        <v>1022</v>
      </c>
      <c r="B1027" s="81" t="s">
        <v>21462</v>
      </c>
      <c r="C1027" s="83" t="s">
        <v>21384</v>
      </c>
      <c r="D1027" s="83">
        <v>3.86</v>
      </c>
      <c r="E1027" s="21">
        <v>4.84</v>
      </c>
      <c r="F1027" s="28">
        <v>18.68</v>
      </c>
      <c r="G1027" s="173"/>
    </row>
    <row r="1028" customHeight="1" spans="1:7">
      <c r="A1028" s="24">
        <v>1023</v>
      </c>
      <c r="B1028" s="81" t="s">
        <v>4091</v>
      </c>
      <c r="C1028" s="83" t="s">
        <v>21384</v>
      </c>
      <c r="D1028" s="83">
        <v>4.89</v>
      </c>
      <c r="E1028" s="21">
        <v>4.84</v>
      </c>
      <c r="F1028" s="28">
        <v>23.67</v>
      </c>
      <c r="G1028" s="173"/>
    </row>
    <row r="1029" customHeight="1" spans="1:7">
      <c r="A1029" s="24">
        <v>1024</v>
      </c>
      <c r="B1029" s="81" t="s">
        <v>4943</v>
      </c>
      <c r="C1029" s="83" t="s">
        <v>21384</v>
      </c>
      <c r="D1029" s="83">
        <v>2.52</v>
      </c>
      <c r="E1029" s="21">
        <v>4.84</v>
      </c>
      <c r="F1029" s="28">
        <v>12.2</v>
      </c>
      <c r="G1029" s="173"/>
    </row>
    <row r="1030" customHeight="1" spans="1:7">
      <c r="A1030" s="24">
        <v>1025</v>
      </c>
      <c r="B1030" s="81" t="s">
        <v>3403</v>
      </c>
      <c r="C1030" s="83" t="s">
        <v>21384</v>
      </c>
      <c r="D1030" s="83">
        <v>5.96</v>
      </c>
      <c r="E1030" s="21">
        <v>4.84</v>
      </c>
      <c r="F1030" s="28">
        <v>28.85</v>
      </c>
      <c r="G1030" s="173"/>
    </row>
    <row r="1031" customHeight="1" spans="1:7">
      <c r="A1031" s="24">
        <v>1026</v>
      </c>
      <c r="B1031" s="81" t="s">
        <v>21463</v>
      </c>
      <c r="C1031" s="83" t="s">
        <v>21384</v>
      </c>
      <c r="D1031" s="83">
        <v>10</v>
      </c>
      <c r="E1031" s="21">
        <v>4.84</v>
      </c>
      <c r="F1031" s="28">
        <v>48.4</v>
      </c>
      <c r="G1031" s="173"/>
    </row>
    <row r="1032" customHeight="1" spans="1:7">
      <c r="A1032" s="24">
        <v>1027</v>
      </c>
      <c r="B1032" s="81" t="s">
        <v>21464</v>
      </c>
      <c r="C1032" s="83" t="s">
        <v>21384</v>
      </c>
      <c r="D1032" s="83">
        <v>6.65</v>
      </c>
      <c r="E1032" s="21">
        <v>4.84</v>
      </c>
      <c r="F1032" s="28">
        <v>32.19</v>
      </c>
      <c r="G1032" s="173"/>
    </row>
    <row r="1033" customHeight="1" spans="1:7">
      <c r="A1033" s="24">
        <v>1028</v>
      </c>
      <c r="B1033" s="81" t="s">
        <v>21465</v>
      </c>
      <c r="C1033" s="83" t="s">
        <v>21384</v>
      </c>
      <c r="D1033" s="83">
        <v>7.01</v>
      </c>
      <c r="E1033" s="21">
        <v>4.84</v>
      </c>
      <c r="F1033" s="28">
        <v>33.93</v>
      </c>
      <c r="G1033" s="173"/>
    </row>
    <row r="1034" customHeight="1" spans="1:7">
      <c r="A1034" s="24">
        <v>1029</v>
      </c>
      <c r="B1034" s="81" t="s">
        <v>21466</v>
      </c>
      <c r="C1034" s="83" t="s">
        <v>21384</v>
      </c>
      <c r="D1034" s="83">
        <v>5.01</v>
      </c>
      <c r="E1034" s="21">
        <v>4.84</v>
      </c>
      <c r="F1034" s="28">
        <v>24.25</v>
      </c>
      <c r="G1034" s="173"/>
    </row>
    <row r="1035" customHeight="1" spans="1:7">
      <c r="A1035" s="24">
        <v>1030</v>
      </c>
      <c r="B1035" s="81" t="s">
        <v>21467</v>
      </c>
      <c r="C1035" s="83" t="s">
        <v>21384</v>
      </c>
      <c r="D1035" s="83">
        <v>10.39</v>
      </c>
      <c r="E1035" s="21">
        <v>4.84</v>
      </c>
      <c r="F1035" s="28">
        <v>50.29</v>
      </c>
      <c r="G1035" s="173"/>
    </row>
    <row r="1036" customHeight="1" spans="1:7">
      <c r="A1036" s="24">
        <v>1031</v>
      </c>
      <c r="B1036" s="81" t="s">
        <v>21468</v>
      </c>
      <c r="C1036" s="83" t="s">
        <v>21384</v>
      </c>
      <c r="D1036" s="83">
        <v>0.37</v>
      </c>
      <c r="E1036" s="21">
        <v>4.84</v>
      </c>
      <c r="F1036" s="28">
        <v>1.79</v>
      </c>
      <c r="G1036" s="173"/>
    </row>
    <row r="1037" customHeight="1" spans="1:7">
      <c r="A1037" s="24">
        <v>1032</v>
      </c>
      <c r="B1037" s="81" t="s">
        <v>21469</v>
      </c>
      <c r="C1037" s="83" t="s">
        <v>21384</v>
      </c>
      <c r="D1037" s="83">
        <v>5.22</v>
      </c>
      <c r="E1037" s="21">
        <v>4.84</v>
      </c>
      <c r="F1037" s="28">
        <v>25.26</v>
      </c>
      <c r="G1037" s="173"/>
    </row>
    <row r="1038" customHeight="1" spans="1:7">
      <c r="A1038" s="24">
        <v>1033</v>
      </c>
      <c r="B1038" s="81" t="s">
        <v>4982</v>
      </c>
      <c r="C1038" s="83" t="s">
        <v>21384</v>
      </c>
      <c r="D1038" s="83">
        <v>5.1</v>
      </c>
      <c r="E1038" s="21">
        <v>4.84</v>
      </c>
      <c r="F1038" s="28">
        <v>24.68</v>
      </c>
      <c r="G1038" s="173"/>
    </row>
    <row r="1039" customHeight="1" spans="1:7">
      <c r="A1039" s="24">
        <v>1034</v>
      </c>
      <c r="B1039" s="81" t="s">
        <v>5011</v>
      </c>
      <c r="C1039" s="83" t="s">
        <v>21384</v>
      </c>
      <c r="D1039" s="83">
        <v>13.1</v>
      </c>
      <c r="E1039" s="21">
        <v>4.84</v>
      </c>
      <c r="F1039" s="28">
        <v>63.4</v>
      </c>
      <c r="G1039" s="173"/>
    </row>
    <row r="1040" customHeight="1" spans="1:7">
      <c r="A1040" s="24">
        <v>1035</v>
      </c>
      <c r="B1040" s="81" t="s">
        <v>4749</v>
      </c>
      <c r="C1040" s="83" t="s">
        <v>21384</v>
      </c>
      <c r="D1040" s="83">
        <v>15.51</v>
      </c>
      <c r="E1040" s="21">
        <v>4.84</v>
      </c>
      <c r="F1040" s="28">
        <v>75.07</v>
      </c>
      <c r="G1040" s="173"/>
    </row>
    <row r="1041" customHeight="1" spans="1:7">
      <c r="A1041" s="24">
        <v>1036</v>
      </c>
      <c r="B1041" s="81" t="s">
        <v>9553</v>
      </c>
      <c r="C1041" s="83" t="s">
        <v>21384</v>
      </c>
      <c r="D1041" s="83">
        <v>9.59</v>
      </c>
      <c r="E1041" s="21">
        <v>4.84</v>
      </c>
      <c r="F1041" s="28">
        <v>46.42</v>
      </c>
      <c r="G1041" s="173"/>
    </row>
    <row r="1042" customHeight="1" spans="1:7">
      <c r="A1042" s="24">
        <v>1037</v>
      </c>
      <c r="B1042" s="81" t="s">
        <v>14665</v>
      </c>
      <c r="C1042" s="83" t="s">
        <v>21384</v>
      </c>
      <c r="D1042" s="83">
        <v>7.28</v>
      </c>
      <c r="E1042" s="21">
        <v>4.84</v>
      </c>
      <c r="F1042" s="28">
        <v>35.24</v>
      </c>
      <c r="G1042" s="173"/>
    </row>
    <row r="1043" customHeight="1" spans="1:7">
      <c r="A1043" s="24">
        <v>1038</v>
      </c>
      <c r="B1043" s="81" t="s">
        <v>21470</v>
      </c>
      <c r="C1043" s="83" t="s">
        <v>21384</v>
      </c>
      <c r="D1043" s="83">
        <v>6.74</v>
      </c>
      <c r="E1043" s="21">
        <v>4.84</v>
      </c>
      <c r="F1043" s="28">
        <v>32.62</v>
      </c>
      <c r="G1043" s="173"/>
    </row>
    <row r="1044" customHeight="1" spans="1:7">
      <c r="A1044" s="24">
        <v>1039</v>
      </c>
      <c r="B1044" s="81" t="s">
        <v>21471</v>
      </c>
      <c r="C1044" s="83" t="s">
        <v>21384</v>
      </c>
      <c r="D1044" s="83">
        <v>4.3</v>
      </c>
      <c r="E1044" s="21">
        <v>4.84</v>
      </c>
      <c r="F1044" s="28">
        <v>20.81</v>
      </c>
      <c r="G1044" s="173"/>
    </row>
    <row r="1045" customHeight="1" spans="1:7">
      <c r="A1045" s="24">
        <v>1040</v>
      </c>
      <c r="B1045" s="81" t="s">
        <v>6008</v>
      </c>
      <c r="C1045" s="83" t="s">
        <v>21384</v>
      </c>
      <c r="D1045" s="83">
        <v>22.02</v>
      </c>
      <c r="E1045" s="21">
        <v>4.84</v>
      </c>
      <c r="F1045" s="28">
        <v>106.58</v>
      </c>
      <c r="G1045" s="173"/>
    </row>
    <row r="1046" customHeight="1" spans="1:7">
      <c r="A1046" s="24">
        <v>1041</v>
      </c>
      <c r="B1046" s="81" t="s">
        <v>5005</v>
      </c>
      <c r="C1046" s="83" t="s">
        <v>21384</v>
      </c>
      <c r="D1046" s="83">
        <v>4.28</v>
      </c>
      <c r="E1046" s="21">
        <v>4.84</v>
      </c>
      <c r="F1046" s="28">
        <v>20.72</v>
      </c>
      <c r="G1046" s="173"/>
    </row>
    <row r="1047" customHeight="1" spans="1:7">
      <c r="A1047" s="24">
        <v>1042</v>
      </c>
      <c r="B1047" s="81" t="s">
        <v>3277</v>
      </c>
      <c r="C1047" s="83" t="s">
        <v>21384</v>
      </c>
      <c r="D1047" s="83">
        <v>8.33</v>
      </c>
      <c r="E1047" s="21">
        <v>4.84</v>
      </c>
      <c r="F1047" s="28">
        <v>40.32</v>
      </c>
      <c r="G1047" s="173"/>
    </row>
    <row r="1048" customHeight="1" spans="1:7">
      <c r="A1048" s="24">
        <v>1043</v>
      </c>
      <c r="B1048" s="24" t="s">
        <v>21472</v>
      </c>
      <c r="C1048" s="83" t="s">
        <v>21384</v>
      </c>
      <c r="D1048" s="83">
        <v>7.07</v>
      </c>
      <c r="E1048" s="21">
        <v>4.84</v>
      </c>
      <c r="F1048" s="28">
        <v>34.22</v>
      </c>
      <c r="G1048" s="173"/>
    </row>
    <row r="1049" customHeight="1" spans="1:7">
      <c r="A1049" s="24">
        <v>1044</v>
      </c>
      <c r="B1049" s="81" t="s">
        <v>6268</v>
      </c>
      <c r="C1049" s="83" t="s">
        <v>21384</v>
      </c>
      <c r="D1049" s="83">
        <v>6.51</v>
      </c>
      <c r="E1049" s="21">
        <v>4.84</v>
      </c>
      <c r="F1049" s="28">
        <v>31.51</v>
      </c>
      <c r="G1049" s="173"/>
    </row>
    <row r="1050" customHeight="1" spans="1:7">
      <c r="A1050" s="24">
        <v>1045</v>
      </c>
      <c r="B1050" s="81" t="s">
        <v>6824</v>
      </c>
      <c r="C1050" s="83" t="s">
        <v>21384</v>
      </c>
      <c r="D1050" s="83">
        <v>4.97</v>
      </c>
      <c r="E1050" s="21">
        <v>4.84</v>
      </c>
      <c r="F1050" s="28">
        <v>24.05</v>
      </c>
      <c r="G1050" s="173"/>
    </row>
    <row r="1051" customHeight="1" spans="1:7">
      <c r="A1051" s="24">
        <v>1046</v>
      </c>
      <c r="B1051" s="81" t="s">
        <v>6042</v>
      </c>
      <c r="C1051" s="83" t="s">
        <v>21384</v>
      </c>
      <c r="D1051" s="83">
        <v>16.42</v>
      </c>
      <c r="E1051" s="21">
        <v>4.84</v>
      </c>
      <c r="F1051" s="28">
        <v>79.47</v>
      </c>
      <c r="G1051" s="173"/>
    </row>
    <row r="1052" customHeight="1" spans="1:7">
      <c r="A1052" s="24">
        <v>1047</v>
      </c>
      <c r="B1052" s="81" t="s">
        <v>3555</v>
      </c>
      <c r="C1052" s="83" t="s">
        <v>21384</v>
      </c>
      <c r="D1052" s="83">
        <v>10.11</v>
      </c>
      <c r="E1052" s="21">
        <v>4.84</v>
      </c>
      <c r="F1052" s="28">
        <v>48.93</v>
      </c>
      <c r="G1052" s="173"/>
    </row>
    <row r="1053" customHeight="1" spans="1:7">
      <c r="A1053" s="24">
        <v>1048</v>
      </c>
      <c r="B1053" s="81" t="s">
        <v>21473</v>
      </c>
      <c r="C1053" s="83" t="s">
        <v>21384</v>
      </c>
      <c r="D1053" s="83">
        <v>13.17</v>
      </c>
      <c r="E1053" s="21">
        <v>4.84</v>
      </c>
      <c r="F1053" s="28">
        <v>63.74</v>
      </c>
      <c r="G1053" s="173"/>
    </row>
    <row r="1054" customHeight="1" spans="1:7">
      <c r="A1054" s="24">
        <v>1049</v>
      </c>
      <c r="B1054" s="81" t="s">
        <v>16593</v>
      </c>
      <c r="C1054" s="83" t="s">
        <v>21384</v>
      </c>
      <c r="D1054" s="83">
        <v>10.94</v>
      </c>
      <c r="E1054" s="21">
        <v>4.84</v>
      </c>
      <c r="F1054" s="28">
        <v>52.95</v>
      </c>
      <c r="G1054" s="173"/>
    </row>
    <row r="1055" customHeight="1" spans="1:7">
      <c r="A1055" s="24">
        <v>1050</v>
      </c>
      <c r="B1055" s="81" t="s">
        <v>21474</v>
      </c>
      <c r="C1055" s="83" t="s">
        <v>21384</v>
      </c>
      <c r="D1055" s="83">
        <v>12.77</v>
      </c>
      <c r="E1055" s="21">
        <v>4.84</v>
      </c>
      <c r="F1055" s="28">
        <v>61.81</v>
      </c>
      <c r="G1055" s="173"/>
    </row>
    <row r="1056" customHeight="1" spans="1:7">
      <c r="A1056" s="24">
        <v>1051</v>
      </c>
      <c r="B1056" s="81" t="s">
        <v>21475</v>
      </c>
      <c r="C1056" s="83" t="s">
        <v>21384</v>
      </c>
      <c r="D1056" s="83">
        <v>17.67</v>
      </c>
      <c r="E1056" s="21">
        <v>4.84</v>
      </c>
      <c r="F1056" s="28">
        <v>85.52</v>
      </c>
      <c r="G1056" s="173"/>
    </row>
    <row r="1057" customHeight="1" spans="1:7">
      <c r="A1057" s="24">
        <v>1052</v>
      </c>
      <c r="B1057" s="81" t="s">
        <v>5482</v>
      </c>
      <c r="C1057" s="83" t="s">
        <v>21384</v>
      </c>
      <c r="D1057" s="83">
        <v>7.97</v>
      </c>
      <c r="E1057" s="21">
        <v>4.84</v>
      </c>
      <c r="F1057" s="28">
        <v>38.57</v>
      </c>
      <c r="G1057" s="173"/>
    </row>
    <row r="1058" customHeight="1" spans="1:7">
      <c r="A1058" s="24">
        <v>1053</v>
      </c>
      <c r="B1058" s="81" t="s">
        <v>5329</v>
      </c>
      <c r="C1058" s="83" t="s">
        <v>21384</v>
      </c>
      <c r="D1058" s="83">
        <v>12.93</v>
      </c>
      <c r="E1058" s="21">
        <v>4.84</v>
      </c>
      <c r="F1058" s="28">
        <v>62.58</v>
      </c>
      <c r="G1058" s="173"/>
    </row>
    <row r="1059" customHeight="1" spans="1:7">
      <c r="A1059" s="24">
        <v>1054</v>
      </c>
      <c r="B1059" s="81" t="s">
        <v>21476</v>
      </c>
      <c r="C1059" s="83" t="s">
        <v>21384</v>
      </c>
      <c r="D1059" s="83">
        <v>7.74</v>
      </c>
      <c r="E1059" s="21">
        <v>4.84</v>
      </c>
      <c r="F1059" s="28">
        <v>37.46</v>
      </c>
      <c r="G1059" s="173"/>
    </row>
    <row r="1060" customHeight="1" spans="1:7">
      <c r="A1060" s="24">
        <v>1055</v>
      </c>
      <c r="B1060" s="81" t="s">
        <v>2333</v>
      </c>
      <c r="C1060" s="83" t="s">
        <v>21384</v>
      </c>
      <c r="D1060" s="83">
        <v>6.8</v>
      </c>
      <c r="E1060" s="21">
        <v>4.84</v>
      </c>
      <c r="F1060" s="28">
        <v>32.91</v>
      </c>
      <c r="G1060" s="173"/>
    </row>
    <row r="1061" customHeight="1" spans="1:7">
      <c r="A1061" s="24">
        <v>1056</v>
      </c>
      <c r="B1061" s="81" t="s">
        <v>3462</v>
      </c>
      <c r="C1061" s="83" t="s">
        <v>21384</v>
      </c>
      <c r="D1061" s="83">
        <v>8.21</v>
      </c>
      <c r="E1061" s="21">
        <v>4.84</v>
      </c>
      <c r="F1061" s="28">
        <v>39.74</v>
      </c>
      <c r="G1061" s="173"/>
    </row>
    <row r="1062" customHeight="1" spans="1:7">
      <c r="A1062" s="24">
        <v>1057</v>
      </c>
      <c r="B1062" s="81" t="s">
        <v>21477</v>
      </c>
      <c r="C1062" s="83" t="s">
        <v>21384</v>
      </c>
      <c r="D1062" s="83">
        <v>8.01</v>
      </c>
      <c r="E1062" s="21">
        <v>4.84</v>
      </c>
      <c r="F1062" s="28">
        <v>38.77</v>
      </c>
      <c r="G1062" s="173"/>
    </row>
    <row r="1063" customHeight="1" spans="1:7">
      <c r="A1063" s="24">
        <v>1058</v>
      </c>
      <c r="B1063" s="81" t="s">
        <v>3375</v>
      </c>
      <c r="C1063" s="83" t="s">
        <v>21384</v>
      </c>
      <c r="D1063" s="83">
        <v>9.18</v>
      </c>
      <c r="E1063" s="21">
        <v>4.84</v>
      </c>
      <c r="F1063" s="28">
        <v>44.43</v>
      </c>
      <c r="G1063" s="173"/>
    </row>
    <row r="1064" customHeight="1" spans="1:7">
      <c r="A1064" s="24">
        <v>1059</v>
      </c>
      <c r="B1064" s="81" t="s">
        <v>6656</v>
      </c>
      <c r="C1064" s="83" t="s">
        <v>21384</v>
      </c>
      <c r="D1064" s="83">
        <v>11.59</v>
      </c>
      <c r="E1064" s="21">
        <v>4.84</v>
      </c>
      <c r="F1064" s="28">
        <v>56.1</v>
      </c>
      <c r="G1064" s="173"/>
    </row>
    <row r="1065" customHeight="1" spans="1:7">
      <c r="A1065" s="24">
        <v>1060</v>
      </c>
      <c r="B1065" s="81" t="s">
        <v>116</v>
      </c>
      <c r="C1065" s="83" t="s">
        <v>21384</v>
      </c>
      <c r="D1065" s="83">
        <v>14.44</v>
      </c>
      <c r="E1065" s="21">
        <v>4.84</v>
      </c>
      <c r="F1065" s="28">
        <v>69.89</v>
      </c>
      <c r="G1065" s="173"/>
    </row>
    <row r="1066" customHeight="1" spans="1:7">
      <c r="A1066" s="24">
        <v>1061</v>
      </c>
      <c r="B1066" s="81" t="s">
        <v>3442</v>
      </c>
      <c r="C1066" s="83" t="s">
        <v>21384</v>
      </c>
      <c r="D1066" s="83">
        <v>14.45</v>
      </c>
      <c r="E1066" s="21">
        <v>4.84</v>
      </c>
      <c r="F1066" s="28">
        <v>69.94</v>
      </c>
      <c r="G1066" s="173"/>
    </row>
    <row r="1067" customHeight="1" spans="1:7">
      <c r="A1067" s="24">
        <v>1062</v>
      </c>
      <c r="B1067" s="81" t="s">
        <v>3256</v>
      </c>
      <c r="C1067" s="83" t="s">
        <v>21384</v>
      </c>
      <c r="D1067" s="83">
        <v>11.49</v>
      </c>
      <c r="E1067" s="21">
        <v>4.84</v>
      </c>
      <c r="F1067" s="28">
        <v>55.61</v>
      </c>
      <c r="G1067" s="173"/>
    </row>
    <row r="1068" customHeight="1" spans="1:7">
      <c r="A1068" s="24">
        <v>1063</v>
      </c>
      <c r="B1068" s="81" t="s">
        <v>21478</v>
      </c>
      <c r="C1068" s="83" t="s">
        <v>21384</v>
      </c>
      <c r="D1068" s="83">
        <v>10.81</v>
      </c>
      <c r="E1068" s="21">
        <v>4.84</v>
      </c>
      <c r="F1068" s="28">
        <v>52.32</v>
      </c>
      <c r="G1068" s="173"/>
    </row>
    <row r="1069" customHeight="1" spans="1:7">
      <c r="A1069" s="24">
        <v>1064</v>
      </c>
      <c r="B1069" s="81" t="s">
        <v>21124</v>
      </c>
      <c r="C1069" s="83" t="s">
        <v>21384</v>
      </c>
      <c r="D1069" s="83">
        <v>6.76</v>
      </c>
      <c r="E1069" s="21">
        <v>4.84</v>
      </c>
      <c r="F1069" s="28">
        <v>32.72</v>
      </c>
      <c r="G1069" s="173"/>
    </row>
    <row r="1070" customHeight="1" spans="1:7">
      <c r="A1070" s="24">
        <v>1065</v>
      </c>
      <c r="B1070" s="81" t="s">
        <v>21154</v>
      </c>
      <c r="C1070" s="83" t="s">
        <v>21384</v>
      </c>
      <c r="D1070" s="83">
        <v>5.92</v>
      </c>
      <c r="E1070" s="21">
        <v>4.84</v>
      </c>
      <c r="F1070" s="28">
        <v>28.65</v>
      </c>
      <c r="G1070" s="173"/>
    </row>
    <row r="1071" customHeight="1" spans="1:7">
      <c r="A1071" s="24">
        <v>1066</v>
      </c>
      <c r="B1071" s="81" t="s">
        <v>21479</v>
      </c>
      <c r="C1071" s="83" t="s">
        <v>21384</v>
      </c>
      <c r="D1071" s="83">
        <v>3.9</v>
      </c>
      <c r="E1071" s="21">
        <v>4.84</v>
      </c>
      <c r="F1071" s="28">
        <v>18.88</v>
      </c>
      <c r="G1071" s="173"/>
    </row>
    <row r="1072" customHeight="1" spans="1:7">
      <c r="A1072" s="24">
        <v>1067</v>
      </c>
      <c r="B1072" s="81" t="s">
        <v>6435</v>
      </c>
      <c r="C1072" s="83" t="s">
        <v>21384</v>
      </c>
      <c r="D1072" s="83">
        <v>21.41</v>
      </c>
      <c r="E1072" s="21">
        <v>4.84</v>
      </c>
      <c r="F1072" s="28">
        <v>103.62</v>
      </c>
      <c r="G1072" s="173"/>
    </row>
    <row r="1073" customHeight="1" spans="1:7">
      <c r="A1073" s="24">
        <v>1068</v>
      </c>
      <c r="B1073" s="81" t="s">
        <v>21480</v>
      </c>
      <c r="C1073" s="83" t="s">
        <v>21384</v>
      </c>
      <c r="D1073" s="83">
        <v>7.65</v>
      </c>
      <c r="E1073" s="21">
        <v>4.84</v>
      </c>
      <c r="F1073" s="28">
        <v>37.03</v>
      </c>
      <c r="G1073" s="173"/>
    </row>
    <row r="1074" customHeight="1" spans="1:7">
      <c r="A1074" s="24">
        <v>1069</v>
      </c>
      <c r="B1074" s="81" t="s">
        <v>21481</v>
      </c>
      <c r="C1074" s="83" t="s">
        <v>21384</v>
      </c>
      <c r="D1074" s="83">
        <v>15.63</v>
      </c>
      <c r="E1074" s="21">
        <v>4.84</v>
      </c>
      <c r="F1074" s="28">
        <v>75.65</v>
      </c>
      <c r="G1074" s="173"/>
    </row>
    <row r="1075" customHeight="1" spans="1:7">
      <c r="A1075" s="24">
        <v>1070</v>
      </c>
      <c r="B1075" s="81" t="s">
        <v>21482</v>
      </c>
      <c r="C1075" s="83" t="s">
        <v>21384</v>
      </c>
      <c r="D1075" s="83">
        <v>2.54</v>
      </c>
      <c r="E1075" s="21">
        <v>4.84</v>
      </c>
      <c r="F1075" s="28">
        <v>12.29</v>
      </c>
      <c r="G1075" s="173"/>
    </row>
    <row r="1076" customHeight="1" spans="1:7">
      <c r="A1076" s="24">
        <v>1071</v>
      </c>
      <c r="B1076" s="81" t="s">
        <v>21483</v>
      </c>
      <c r="C1076" s="83" t="s">
        <v>21384</v>
      </c>
      <c r="D1076" s="83">
        <v>12.93</v>
      </c>
      <c r="E1076" s="21">
        <v>4.84</v>
      </c>
      <c r="F1076" s="28">
        <v>62.58</v>
      </c>
      <c r="G1076" s="173"/>
    </row>
    <row r="1077" customHeight="1" spans="1:7">
      <c r="A1077" s="24">
        <v>1072</v>
      </c>
      <c r="B1077" s="81" t="s">
        <v>21484</v>
      </c>
      <c r="C1077" s="83" t="s">
        <v>21384</v>
      </c>
      <c r="D1077" s="83">
        <v>12.61</v>
      </c>
      <c r="E1077" s="21">
        <v>4.84</v>
      </c>
      <c r="F1077" s="28">
        <v>61.03</v>
      </c>
      <c r="G1077" s="173"/>
    </row>
    <row r="1078" customHeight="1" spans="1:7">
      <c r="A1078" s="24">
        <v>1073</v>
      </c>
      <c r="B1078" s="81" t="s">
        <v>21485</v>
      </c>
      <c r="C1078" s="83" t="s">
        <v>21384</v>
      </c>
      <c r="D1078" s="83">
        <v>17.53</v>
      </c>
      <c r="E1078" s="21">
        <v>4.84</v>
      </c>
      <c r="F1078" s="28">
        <v>84.85</v>
      </c>
      <c r="G1078" s="173"/>
    </row>
    <row r="1079" customHeight="1" spans="1:7">
      <c r="A1079" s="24">
        <v>1074</v>
      </c>
      <c r="B1079" s="81" t="s">
        <v>21486</v>
      </c>
      <c r="C1079" s="83" t="s">
        <v>21384</v>
      </c>
      <c r="D1079" s="83">
        <v>0.59</v>
      </c>
      <c r="E1079" s="21">
        <v>4.84</v>
      </c>
      <c r="F1079" s="28">
        <v>2.86</v>
      </c>
      <c r="G1079" s="173"/>
    </row>
    <row r="1080" customHeight="1" spans="1:7">
      <c r="A1080" s="24">
        <v>1075</v>
      </c>
      <c r="B1080" s="81" t="s">
        <v>21487</v>
      </c>
      <c r="C1080" s="83" t="s">
        <v>21384</v>
      </c>
      <c r="D1080" s="83">
        <v>10.83</v>
      </c>
      <c r="E1080" s="21">
        <v>4.84</v>
      </c>
      <c r="F1080" s="28">
        <v>52.42</v>
      </c>
      <c r="G1080" s="173"/>
    </row>
    <row r="1081" customHeight="1" spans="1:7">
      <c r="A1081" s="24">
        <v>1076</v>
      </c>
      <c r="B1081" s="81" t="s">
        <v>21405</v>
      </c>
      <c r="C1081" s="83" t="s">
        <v>21384</v>
      </c>
      <c r="D1081" s="83">
        <v>4.74</v>
      </c>
      <c r="E1081" s="21">
        <v>4.84</v>
      </c>
      <c r="F1081" s="28">
        <v>22.94</v>
      </c>
      <c r="G1081" s="173"/>
    </row>
    <row r="1082" customHeight="1" spans="1:7">
      <c r="A1082" s="24">
        <v>1077</v>
      </c>
      <c r="B1082" s="81" t="s">
        <v>6603</v>
      </c>
      <c r="C1082" s="83" t="s">
        <v>21384</v>
      </c>
      <c r="D1082" s="83">
        <v>7.93</v>
      </c>
      <c r="E1082" s="21">
        <v>4.84</v>
      </c>
      <c r="F1082" s="28">
        <v>38.38</v>
      </c>
      <c r="G1082" s="173"/>
    </row>
    <row r="1083" customHeight="1" spans="1:7">
      <c r="A1083" s="24">
        <v>1078</v>
      </c>
      <c r="B1083" s="81" t="s">
        <v>21488</v>
      </c>
      <c r="C1083" s="83" t="s">
        <v>21384</v>
      </c>
      <c r="D1083" s="83">
        <v>6.57</v>
      </c>
      <c r="E1083" s="21">
        <v>4.84</v>
      </c>
      <c r="F1083" s="28">
        <v>31.8</v>
      </c>
      <c r="G1083" s="173"/>
    </row>
    <row r="1084" customHeight="1" spans="1:7">
      <c r="A1084" s="24">
        <v>1079</v>
      </c>
      <c r="B1084" s="81" t="s">
        <v>6446</v>
      </c>
      <c r="C1084" s="83" t="s">
        <v>21384</v>
      </c>
      <c r="D1084" s="83">
        <v>58.5</v>
      </c>
      <c r="E1084" s="21">
        <v>4.84</v>
      </c>
      <c r="F1084" s="28">
        <v>283.14</v>
      </c>
      <c r="G1084" s="173"/>
    </row>
    <row r="1085" customHeight="1" spans="1:7">
      <c r="A1085" s="24">
        <v>1080</v>
      </c>
      <c r="B1085" s="81" t="s">
        <v>21489</v>
      </c>
      <c r="C1085" s="83" t="s">
        <v>21384</v>
      </c>
      <c r="D1085" s="83">
        <v>5.08</v>
      </c>
      <c r="E1085" s="21">
        <v>4.84</v>
      </c>
      <c r="F1085" s="28">
        <v>24.59</v>
      </c>
      <c r="G1085" s="173"/>
    </row>
    <row r="1086" customHeight="1" spans="1:7">
      <c r="A1086" s="24">
        <v>1081</v>
      </c>
      <c r="B1086" s="81" t="s">
        <v>4297</v>
      </c>
      <c r="C1086" s="83" t="s">
        <v>21384</v>
      </c>
      <c r="D1086" s="83">
        <v>8.25</v>
      </c>
      <c r="E1086" s="21">
        <v>4.84</v>
      </c>
      <c r="F1086" s="28">
        <v>39.93</v>
      </c>
      <c r="G1086" s="173"/>
    </row>
    <row r="1087" customHeight="1" spans="1:7">
      <c r="A1087" s="24">
        <v>1082</v>
      </c>
      <c r="B1087" s="81" t="s">
        <v>20560</v>
      </c>
      <c r="C1087" s="83" t="s">
        <v>21384</v>
      </c>
      <c r="D1087" s="83">
        <v>6.98</v>
      </c>
      <c r="E1087" s="21">
        <v>4.84</v>
      </c>
      <c r="F1087" s="28">
        <v>33.78</v>
      </c>
      <c r="G1087" s="173"/>
    </row>
    <row r="1088" customHeight="1" spans="1:7">
      <c r="A1088" s="24">
        <v>1083</v>
      </c>
      <c r="B1088" s="81" t="s">
        <v>3549</v>
      </c>
      <c r="C1088" s="83" t="s">
        <v>21384</v>
      </c>
      <c r="D1088" s="83">
        <v>3.53</v>
      </c>
      <c r="E1088" s="21">
        <v>4.84</v>
      </c>
      <c r="F1088" s="28">
        <v>17.09</v>
      </c>
      <c r="G1088" s="173"/>
    </row>
    <row r="1089" customHeight="1" spans="1:7">
      <c r="A1089" s="24">
        <v>1084</v>
      </c>
      <c r="B1089" s="81" t="s">
        <v>21490</v>
      </c>
      <c r="C1089" s="83" t="s">
        <v>21384</v>
      </c>
      <c r="D1089" s="83">
        <v>8.96</v>
      </c>
      <c r="E1089" s="21">
        <v>4.84</v>
      </c>
      <c r="F1089" s="28">
        <v>43.37</v>
      </c>
      <c r="G1089" s="173"/>
    </row>
    <row r="1090" customHeight="1" spans="1:7">
      <c r="A1090" s="24">
        <v>1085</v>
      </c>
      <c r="B1090" s="81" t="s">
        <v>21491</v>
      </c>
      <c r="C1090" s="83" t="s">
        <v>21384</v>
      </c>
      <c r="D1090" s="83">
        <v>11.89</v>
      </c>
      <c r="E1090" s="21">
        <v>4.84</v>
      </c>
      <c r="F1090" s="28">
        <v>57.55</v>
      </c>
      <c r="G1090" s="173"/>
    </row>
    <row r="1091" customHeight="1" spans="1:7">
      <c r="A1091" s="24">
        <v>1086</v>
      </c>
      <c r="B1091" s="81" t="s">
        <v>21391</v>
      </c>
      <c r="C1091" s="83" t="s">
        <v>21384</v>
      </c>
      <c r="D1091" s="83">
        <v>3.36</v>
      </c>
      <c r="E1091" s="21">
        <v>4.84</v>
      </c>
      <c r="F1091" s="28">
        <v>16.26</v>
      </c>
      <c r="G1091" s="173"/>
    </row>
    <row r="1092" customHeight="1" spans="1:7">
      <c r="A1092" s="24">
        <v>1087</v>
      </c>
      <c r="B1092" s="81" t="s">
        <v>21492</v>
      </c>
      <c r="C1092" s="83" t="s">
        <v>21384</v>
      </c>
      <c r="D1092" s="83">
        <v>15.55</v>
      </c>
      <c r="E1092" s="21">
        <v>4.84</v>
      </c>
      <c r="F1092" s="28">
        <v>75.26</v>
      </c>
      <c r="G1092" s="173"/>
    </row>
    <row r="1093" customHeight="1" spans="1:7">
      <c r="A1093" s="24">
        <v>1088</v>
      </c>
      <c r="B1093" s="81" t="s">
        <v>21493</v>
      </c>
      <c r="C1093" s="83" t="s">
        <v>21384</v>
      </c>
      <c r="D1093" s="83">
        <v>23.44</v>
      </c>
      <c r="E1093" s="21">
        <v>4.84</v>
      </c>
      <c r="F1093" s="28">
        <v>113.45</v>
      </c>
      <c r="G1093" s="173"/>
    </row>
    <row r="1094" customHeight="1" spans="1:7">
      <c r="A1094" s="24">
        <v>1089</v>
      </c>
      <c r="B1094" s="81" t="s">
        <v>5919</v>
      </c>
      <c r="C1094" s="83" t="s">
        <v>21384</v>
      </c>
      <c r="D1094" s="83">
        <v>10.27</v>
      </c>
      <c r="E1094" s="21">
        <v>4.84</v>
      </c>
      <c r="F1094" s="28">
        <v>49.71</v>
      </c>
      <c r="G1094" s="173"/>
    </row>
    <row r="1095" customHeight="1" spans="1:7">
      <c r="A1095" s="24">
        <v>1090</v>
      </c>
      <c r="B1095" s="81" t="s">
        <v>3707</v>
      </c>
      <c r="C1095" s="83" t="s">
        <v>21384</v>
      </c>
      <c r="D1095" s="83">
        <v>10.37</v>
      </c>
      <c r="E1095" s="21">
        <v>4.84</v>
      </c>
      <c r="F1095" s="28">
        <v>50.19</v>
      </c>
      <c r="G1095" s="173"/>
    </row>
    <row r="1096" customHeight="1" spans="1:7">
      <c r="A1096" s="24">
        <v>1091</v>
      </c>
      <c r="B1096" s="81" t="s">
        <v>3281</v>
      </c>
      <c r="C1096" s="83" t="s">
        <v>21384</v>
      </c>
      <c r="D1096" s="83">
        <v>11.54</v>
      </c>
      <c r="E1096" s="21">
        <v>4.84</v>
      </c>
      <c r="F1096" s="28">
        <v>55.85</v>
      </c>
      <c r="G1096" s="173"/>
    </row>
    <row r="1097" customHeight="1" spans="1:7">
      <c r="A1097" s="24">
        <v>1092</v>
      </c>
      <c r="B1097" s="81" t="s">
        <v>3370</v>
      </c>
      <c r="C1097" s="83" t="s">
        <v>21384</v>
      </c>
      <c r="D1097" s="83">
        <v>8.97</v>
      </c>
      <c r="E1097" s="21">
        <v>4.84</v>
      </c>
      <c r="F1097" s="28">
        <v>43.41</v>
      </c>
      <c r="G1097" s="173"/>
    </row>
    <row r="1098" customHeight="1" spans="1:7">
      <c r="A1098" s="24">
        <v>1093</v>
      </c>
      <c r="B1098" s="81" t="s">
        <v>5227</v>
      </c>
      <c r="C1098" s="83" t="s">
        <v>21384</v>
      </c>
      <c r="D1098" s="83">
        <v>17.29</v>
      </c>
      <c r="E1098" s="21">
        <v>4.84</v>
      </c>
      <c r="F1098" s="28">
        <v>83.68</v>
      </c>
      <c r="G1098" s="173"/>
    </row>
    <row r="1099" customHeight="1" spans="1:7">
      <c r="A1099" s="24">
        <v>1094</v>
      </c>
      <c r="B1099" s="81" t="s">
        <v>6251</v>
      </c>
      <c r="C1099" s="83" t="s">
        <v>21384</v>
      </c>
      <c r="D1099" s="83">
        <v>5.44</v>
      </c>
      <c r="E1099" s="21">
        <v>4.84</v>
      </c>
      <c r="F1099" s="28">
        <v>26.33</v>
      </c>
      <c r="G1099" s="173"/>
    </row>
    <row r="1100" customHeight="1" spans="1:7">
      <c r="A1100" s="24">
        <v>1095</v>
      </c>
      <c r="B1100" s="81" t="s">
        <v>15755</v>
      </c>
      <c r="C1100" s="83" t="s">
        <v>21384</v>
      </c>
      <c r="D1100" s="83">
        <v>32.23</v>
      </c>
      <c r="E1100" s="21">
        <v>4.84</v>
      </c>
      <c r="F1100" s="28">
        <v>155.99</v>
      </c>
      <c r="G1100" s="173"/>
    </row>
    <row r="1101" customHeight="1" spans="1:7">
      <c r="A1101" s="24">
        <v>1096</v>
      </c>
      <c r="B1101" s="81" t="s">
        <v>21459</v>
      </c>
      <c r="C1101" s="83" t="s">
        <v>21384</v>
      </c>
      <c r="D1101" s="83">
        <v>7.72</v>
      </c>
      <c r="E1101" s="21">
        <v>4.84</v>
      </c>
      <c r="F1101" s="28">
        <v>37.36</v>
      </c>
      <c r="G1101" s="173"/>
    </row>
    <row r="1102" customHeight="1" spans="1:7">
      <c r="A1102" s="24">
        <v>1097</v>
      </c>
      <c r="B1102" s="81" t="s">
        <v>3191</v>
      </c>
      <c r="C1102" s="83" t="s">
        <v>21384</v>
      </c>
      <c r="D1102" s="83">
        <v>5.98</v>
      </c>
      <c r="E1102" s="21">
        <v>4.84</v>
      </c>
      <c r="F1102" s="28">
        <v>28.94</v>
      </c>
      <c r="G1102" s="173"/>
    </row>
    <row r="1103" customHeight="1" spans="1:7">
      <c r="A1103" s="24">
        <v>1098</v>
      </c>
      <c r="B1103" s="81" t="s">
        <v>21494</v>
      </c>
      <c r="C1103" s="83" t="s">
        <v>21384</v>
      </c>
      <c r="D1103" s="83">
        <v>1.29</v>
      </c>
      <c r="E1103" s="21">
        <v>4.84</v>
      </c>
      <c r="F1103" s="28">
        <v>6.24</v>
      </c>
      <c r="G1103" s="173"/>
    </row>
    <row r="1104" customHeight="1" spans="1:7">
      <c r="A1104" s="24">
        <v>1099</v>
      </c>
      <c r="B1104" s="81" t="s">
        <v>6455</v>
      </c>
      <c r="C1104" s="83" t="s">
        <v>21384</v>
      </c>
      <c r="D1104" s="83">
        <v>9.98</v>
      </c>
      <c r="E1104" s="21">
        <v>4.84</v>
      </c>
      <c r="F1104" s="28">
        <v>48.3</v>
      </c>
      <c r="G1104" s="173"/>
    </row>
    <row r="1105" customHeight="1" spans="1:7">
      <c r="A1105" s="24">
        <v>1100</v>
      </c>
      <c r="B1105" s="81" t="s">
        <v>8264</v>
      </c>
      <c r="C1105" s="83" t="s">
        <v>21384</v>
      </c>
      <c r="D1105" s="83">
        <v>10.25</v>
      </c>
      <c r="E1105" s="21">
        <v>4.84</v>
      </c>
      <c r="F1105" s="28">
        <v>49.61</v>
      </c>
      <c r="G1105" s="173"/>
    </row>
    <row r="1106" customHeight="1" spans="1:7">
      <c r="A1106" s="24">
        <v>1101</v>
      </c>
      <c r="B1106" s="81" t="s">
        <v>3646</v>
      </c>
      <c r="C1106" s="83" t="s">
        <v>21384</v>
      </c>
      <c r="D1106" s="83">
        <v>1.73</v>
      </c>
      <c r="E1106" s="21">
        <v>4.84</v>
      </c>
      <c r="F1106" s="28">
        <v>8.37</v>
      </c>
      <c r="G1106" s="173"/>
    </row>
    <row r="1107" customHeight="1" spans="1:7">
      <c r="A1107" s="24">
        <v>1102</v>
      </c>
      <c r="B1107" s="81" t="s">
        <v>21495</v>
      </c>
      <c r="C1107" s="83" t="s">
        <v>21384</v>
      </c>
      <c r="D1107" s="83">
        <v>9.38</v>
      </c>
      <c r="E1107" s="21">
        <v>4.84</v>
      </c>
      <c r="F1107" s="28">
        <v>45.4</v>
      </c>
      <c r="G1107" s="173"/>
    </row>
    <row r="1108" customHeight="1" spans="1:7">
      <c r="A1108" s="24">
        <v>1103</v>
      </c>
      <c r="B1108" s="81" t="s">
        <v>8058</v>
      </c>
      <c r="C1108" s="83" t="s">
        <v>21384</v>
      </c>
      <c r="D1108" s="83">
        <v>5.15</v>
      </c>
      <c r="E1108" s="21">
        <v>4.84</v>
      </c>
      <c r="F1108" s="28">
        <v>24.93</v>
      </c>
      <c r="G1108" s="173"/>
    </row>
    <row r="1109" customHeight="1" spans="1:7">
      <c r="A1109" s="24">
        <v>1104</v>
      </c>
      <c r="B1109" s="81" t="s">
        <v>14289</v>
      </c>
      <c r="C1109" s="83" t="s">
        <v>21384</v>
      </c>
      <c r="D1109" s="83">
        <v>4.04</v>
      </c>
      <c r="E1109" s="21">
        <v>4.84</v>
      </c>
      <c r="F1109" s="28">
        <v>19.55</v>
      </c>
      <c r="G1109" s="173"/>
    </row>
    <row r="1110" customHeight="1" spans="1:7">
      <c r="A1110" s="24">
        <v>1105</v>
      </c>
      <c r="B1110" s="81" t="s">
        <v>3657</v>
      </c>
      <c r="C1110" s="83" t="s">
        <v>21384</v>
      </c>
      <c r="D1110" s="83">
        <v>4.56</v>
      </c>
      <c r="E1110" s="21">
        <v>4.84</v>
      </c>
      <c r="F1110" s="28">
        <v>22.07</v>
      </c>
      <c r="G1110" s="191"/>
    </row>
    <row r="1111" customHeight="1" spans="1:7">
      <c r="A1111" s="24">
        <v>1106</v>
      </c>
      <c r="B1111" s="81" t="s">
        <v>21391</v>
      </c>
      <c r="C1111" s="83" t="s">
        <v>21384</v>
      </c>
      <c r="D1111" s="83">
        <v>10.38</v>
      </c>
      <c r="E1111" s="21">
        <v>4.84</v>
      </c>
      <c r="F1111" s="28">
        <v>50.24</v>
      </c>
      <c r="G1111" s="191"/>
    </row>
    <row r="1112" customHeight="1" spans="1:7">
      <c r="A1112" s="24">
        <v>1107</v>
      </c>
      <c r="B1112" s="24" t="s">
        <v>21496</v>
      </c>
      <c r="C1112" s="83" t="s">
        <v>21384</v>
      </c>
      <c r="D1112" s="79">
        <v>5</v>
      </c>
      <c r="E1112" s="21">
        <v>4.84</v>
      </c>
      <c r="F1112" s="28">
        <v>24.2</v>
      </c>
      <c r="G1112" s="192"/>
    </row>
    <row r="1113" customHeight="1" spans="1:7">
      <c r="A1113" s="24">
        <v>1108</v>
      </c>
      <c r="B1113" s="81" t="s">
        <v>10973</v>
      </c>
      <c r="C1113" s="83" t="s">
        <v>21384</v>
      </c>
      <c r="D1113" s="83">
        <v>38.36</v>
      </c>
      <c r="E1113" s="21">
        <v>4.84</v>
      </c>
      <c r="F1113" s="28">
        <v>185.66</v>
      </c>
      <c r="G1113" s="191"/>
    </row>
    <row r="1114" customHeight="1" spans="1:7">
      <c r="A1114" s="24">
        <v>1109</v>
      </c>
      <c r="B1114" s="81" t="s">
        <v>10043</v>
      </c>
      <c r="C1114" s="83" t="s">
        <v>21384</v>
      </c>
      <c r="D1114" s="83">
        <v>12.04</v>
      </c>
      <c r="E1114" s="21">
        <v>4.84</v>
      </c>
      <c r="F1114" s="28">
        <v>58.27</v>
      </c>
      <c r="G1114" s="191"/>
    </row>
    <row r="1115" customHeight="1" spans="1:7">
      <c r="A1115" s="24">
        <v>1110</v>
      </c>
      <c r="B1115" s="81" t="s">
        <v>21497</v>
      </c>
      <c r="C1115" s="83" t="s">
        <v>21384</v>
      </c>
      <c r="D1115" s="83">
        <v>16.85</v>
      </c>
      <c r="E1115" s="21">
        <v>4.84</v>
      </c>
      <c r="F1115" s="28">
        <v>81.55</v>
      </c>
      <c r="G1115" s="191"/>
    </row>
    <row r="1116" customHeight="1" spans="1:7">
      <c r="A1116" s="24">
        <v>1111</v>
      </c>
      <c r="B1116" s="81" t="s">
        <v>21498</v>
      </c>
      <c r="C1116" s="83" t="s">
        <v>21384</v>
      </c>
      <c r="D1116" s="83">
        <v>2.5</v>
      </c>
      <c r="E1116" s="21">
        <v>4.84</v>
      </c>
      <c r="F1116" s="28">
        <v>12.1</v>
      </c>
      <c r="G1116" s="191"/>
    </row>
    <row r="1117" customHeight="1" spans="1:7">
      <c r="A1117" s="24">
        <v>1112</v>
      </c>
      <c r="B1117" s="81" t="s">
        <v>14690</v>
      </c>
      <c r="C1117" s="83" t="s">
        <v>21384</v>
      </c>
      <c r="D1117" s="83">
        <v>8.71</v>
      </c>
      <c r="E1117" s="21">
        <v>4.84</v>
      </c>
      <c r="F1117" s="28">
        <v>42.16</v>
      </c>
      <c r="G1117" s="191"/>
    </row>
    <row r="1118" customHeight="1" spans="1:7">
      <c r="A1118" s="24">
        <v>1113</v>
      </c>
      <c r="B1118" s="81" t="s">
        <v>21499</v>
      </c>
      <c r="C1118" s="83" t="s">
        <v>21384</v>
      </c>
      <c r="D1118" s="83">
        <v>7.73</v>
      </c>
      <c r="E1118" s="21">
        <v>4.84</v>
      </c>
      <c r="F1118" s="28">
        <v>37.41</v>
      </c>
      <c r="G1118" s="191"/>
    </row>
    <row r="1119" customHeight="1" spans="1:7">
      <c r="A1119" s="24">
        <v>1114</v>
      </c>
      <c r="B1119" s="81" t="s">
        <v>3462</v>
      </c>
      <c r="C1119" s="83" t="s">
        <v>21384</v>
      </c>
      <c r="D1119" s="83">
        <v>8.38</v>
      </c>
      <c r="E1119" s="21">
        <v>4.84</v>
      </c>
      <c r="F1119" s="28">
        <v>40.56</v>
      </c>
      <c r="G1119" s="191"/>
    </row>
    <row r="1120" customHeight="1" spans="1:7">
      <c r="A1120" s="24">
        <v>1115</v>
      </c>
      <c r="B1120" s="81" t="s">
        <v>3303</v>
      </c>
      <c r="C1120" s="83" t="s">
        <v>21384</v>
      </c>
      <c r="D1120" s="83">
        <v>12.34</v>
      </c>
      <c r="E1120" s="21">
        <v>4.84</v>
      </c>
      <c r="F1120" s="28">
        <v>59.73</v>
      </c>
      <c r="G1120" s="191"/>
    </row>
    <row r="1121" customHeight="1" spans="1:7">
      <c r="A1121" s="24">
        <v>1116</v>
      </c>
      <c r="B1121" s="81" t="s">
        <v>941</v>
      </c>
      <c r="C1121" s="83" t="s">
        <v>21384</v>
      </c>
      <c r="D1121" s="83">
        <v>12.14</v>
      </c>
      <c r="E1121" s="21">
        <v>4.84</v>
      </c>
      <c r="F1121" s="28">
        <v>58.76</v>
      </c>
      <c r="G1121" s="191"/>
    </row>
    <row r="1122" customHeight="1" spans="1:7">
      <c r="A1122" s="24">
        <v>1117</v>
      </c>
      <c r="B1122" s="81" t="s">
        <v>5371</v>
      </c>
      <c r="C1122" s="83" t="s">
        <v>21384</v>
      </c>
      <c r="D1122" s="83">
        <v>6.51</v>
      </c>
      <c r="E1122" s="21">
        <v>4.84</v>
      </c>
      <c r="F1122" s="28">
        <v>31.51</v>
      </c>
      <c r="G1122" s="191"/>
    </row>
    <row r="1123" customHeight="1" spans="1:7">
      <c r="A1123" s="24">
        <v>1118</v>
      </c>
      <c r="B1123" s="81" t="s">
        <v>3540</v>
      </c>
      <c r="C1123" s="83" t="s">
        <v>21384</v>
      </c>
      <c r="D1123" s="83">
        <v>10.66</v>
      </c>
      <c r="E1123" s="21">
        <v>4.84</v>
      </c>
      <c r="F1123" s="28">
        <v>51.59</v>
      </c>
      <c r="G1123" s="191"/>
    </row>
    <row r="1124" customHeight="1" spans="1:7">
      <c r="A1124" s="24">
        <v>1119</v>
      </c>
      <c r="B1124" s="81" t="s">
        <v>21500</v>
      </c>
      <c r="C1124" s="83" t="s">
        <v>21384</v>
      </c>
      <c r="D1124" s="83">
        <v>11.22</v>
      </c>
      <c r="E1124" s="21">
        <v>4.84</v>
      </c>
      <c r="F1124" s="28">
        <v>54.3</v>
      </c>
      <c r="G1124" s="191"/>
    </row>
    <row r="1125" customHeight="1" spans="1:7">
      <c r="A1125" s="24">
        <v>1120</v>
      </c>
      <c r="B1125" s="81" t="s">
        <v>21501</v>
      </c>
      <c r="C1125" s="83" t="s">
        <v>21384</v>
      </c>
      <c r="D1125" s="83">
        <v>6.74</v>
      </c>
      <c r="E1125" s="21">
        <v>4.84</v>
      </c>
      <c r="F1125" s="28">
        <v>32.62</v>
      </c>
      <c r="G1125" s="191"/>
    </row>
    <row r="1126" customHeight="1" spans="1:7">
      <c r="A1126" s="24">
        <v>1121</v>
      </c>
      <c r="B1126" s="81" t="s">
        <v>3521</v>
      </c>
      <c r="C1126" s="83" t="s">
        <v>21384</v>
      </c>
      <c r="D1126" s="83">
        <v>36.42</v>
      </c>
      <c r="E1126" s="21">
        <v>4.84</v>
      </c>
      <c r="F1126" s="28">
        <v>176.27</v>
      </c>
      <c r="G1126" s="191"/>
    </row>
    <row r="1127" customHeight="1" spans="1:7">
      <c r="A1127" s="24">
        <v>1122</v>
      </c>
      <c r="B1127" s="81" t="s">
        <v>11836</v>
      </c>
      <c r="C1127" s="83" t="s">
        <v>21384</v>
      </c>
      <c r="D1127" s="83">
        <v>4.4</v>
      </c>
      <c r="E1127" s="21">
        <v>4.84</v>
      </c>
      <c r="F1127" s="28">
        <v>21.3</v>
      </c>
      <c r="G1127" s="191"/>
    </row>
    <row r="1128" customHeight="1" spans="1:7">
      <c r="A1128" s="24">
        <v>1123</v>
      </c>
      <c r="B1128" s="81" t="s">
        <v>21502</v>
      </c>
      <c r="C1128" s="83" t="s">
        <v>21384</v>
      </c>
      <c r="D1128" s="83">
        <v>9.21</v>
      </c>
      <c r="E1128" s="21">
        <v>4.84</v>
      </c>
      <c r="F1128" s="28">
        <v>44.58</v>
      </c>
      <c r="G1128" s="191"/>
    </row>
    <row r="1129" customHeight="1" spans="1:7">
      <c r="A1129" s="24">
        <v>1124</v>
      </c>
      <c r="B1129" s="81" t="s">
        <v>4279</v>
      </c>
      <c r="C1129" s="83" t="s">
        <v>21384</v>
      </c>
      <c r="D1129" s="83">
        <v>17.08</v>
      </c>
      <c r="E1129" s="21">
        <v>4.84</v>
      </c>
      <c r="F1129" s="28">
        <v>82.67</v>
      </c>
      <c r="G1129" s="191"/>
    </row>
    <row r="1130" customHeight="1" spans="1:7">
      <c r="A1130" s="24">
        <v>1125</v>
      </c>
      <c r="B1130" s="81" t="s">
        <v>4153</v>
      </c>
      <c r="C1130" s="83" t="s">
        <v>21384</v>
      </c>
      <c r="D1130" s="83">
        <v>5.07</v>
      </c>
      <c r="E1130" s="21">
        <v>4.84</v>
      </c>
      <c r="F1130" s="28">
        <v>24.54</v>
      </c>
      <c r="G1130" s="191"/>
    </row>
    <row r="1131" customHeight="1" spans="1:7">
      <c r="A1131" s="24">
        <v>1126</v>
      </c>
      <c r="B1131" s="81" t="s">
        <v>3224</v>
      </c>
      <c r="C1131" s="83" t="s">
        <v>21384</v>
      </c>
      <c r="D1131" s="83">
        <v>27.65</v>
      </c>
      <c r="E1131" s="21">
        <v>4.84</v>
      </c>
      <c r="F1131" s="28">
        <v>133.83</v>
      </c>
      <c r="G1131" s="191"/>
    </row>
    <row r="1132" customHeight="1" spans="1:7">
      <c r="A1132" s="24">
        <v>1127</v>
      </c>
      <c r="B1132" s="81" t="s">
        <v>5285</v>
      </c>
      <c r="C1132" s="83" t="s">
        <v>21384</v>
      </c>
      <c r="D1132" s="83">
        <v>13.18</v>
      </c>
      <c r="E1132" s="21">
        <v>4.84</v>
      </c>
      <c r="F1132" s="28">
        <v>63.79</v>
      </c>
      <c r="G1132" s="191"/>
    </row>
    <row r="1133" customHeight="1" spans="1:7">
      <c r="A1133" s="24">
        <v>1128</v>
      </c>
      <c r="B1133" s="81" t="s">
        <v>3716</v>
      </c>
      <c r="C1133" s="83" t="s">
        <v>21384</v>
      </c>
      <c r="D1133" s="83">
        <v>4.09</v>
      </c>
      <c r="E1133" s="21">
        <v>4.84</v>
      </c>
      <c r="F1133" s="28">
        <v>19.8</v>
      </c>
      <c r="G1133" s="191"/>
    </row>
    <row r="1134" customHeight="1" spans="1:7">
      <c r="A1134" s="24">
        <v>1129</v>
      </c>
      <c r="B1134" s="81" t="s">
        <v>3346</v>
      </c>
      <c r="C1134" s="83" t="s">
        <v>21384</v>
      </c>
      <c r="D1134" s="83">
        <v>13.45</v>
      </c>
      <c r="E1134" s="21">
        <v>4.84</v>
      </c>
      <c r="F1134" s="28">
        <v>65.1</v>
      </c>
      <c r="G1134" s="191"/>
    </row>
    <row r="1135" customHeight="1" spans="1:7">
      <c r="A1135" s="24">
        <v>1130</v>
      </c>
      <c r="B1135" s="81" t="s">
        <v>21503</v>
      </c>
      <c r="C1135" s="83" t="s">
        <v>21384</v>
      </c>
      <c r="D1135" s="83">
        <v>4.27</v>
      </c>
      <c r="E1135" s="21">
        <v>4.84</v>
      </c>
      <c r="F1135" s="28">
        <v>20.67</v>
      </c>
      <c r="G1135" s="191"/>
    </row>
    <row r="1136" customHeight="1" spans="1:7">
      <c r="A1136" s="24">
        <v>1131</v>
      </c>
      <c r="B1136" s="81" t="s">
        <v>4943</v>
      </c>
      <c r="C1136" s="83" t="s">
        <v>21384</v>
      </c>
      <c r="D1136" s="83">
        <v>3.97</v>
      </c>
      <c r="E1136" s="21">
        <v>4.84</v>
      </c>
      <c r="F1136" s="28">
        <v>19.21</v>
      </c>
      <c r="G1136" s="191"/>
    </row>
    <row r="1137" customHeight="1" spans="1:7">
      <c r="A1137" s="24">
        <v>1132</v>
      </c>
      <c r="B1137" s="81" t="s">
        <v>116</v>
      </c>
      <c r="C1137" s="83" t="s">
        <v>21384</v>
      </c>
      <c r="D1137" s="83">
        <v>7.96</v>
      </c>
      <c r="E1137" s="21">
        <v>4.84</v>
      </c>
      <c r="F1137" s="28">
        <v>38.53</v>
      </c>
      <c r="G1137" s="191"/>
    </row>
    <row r="1138" customHeight="1" spans="1:7">
      <c r="A1138" s="24">
        <v>1133</v>
      </c>
      <c r="B1138" s="81" t="s">
        <v>5842</v>
      </c>
      <c r="C1138" s="83" t="s">
        <v>21384</v>
      </c>
      <c r="D1138" s="83">
        <v>3.69</v>
      </c>
      <c r="E1138" s="21">
        <v>4.84</v>
      </c>
      <c r="F1138" s="28">
        <v>17.86</v>
      </c>
      <c r="G1138" s="191"/>
    </row>
    <row r="1139" customHeight="1" spans="1:7">
      <c r="A1139" s="24">
        <v>1134</v>
      </c>
      <c r="B1139" s="81" t="s">
        <v>3409</v>
      </c>
      <c r="C1139" s="83" t="s">
        <v>21384</v>
      </c>
      <c r="D1139" s="83">
        <v>2.57</v>
      </c>
      <c r="E1139" s="21">
        <v>4.84</v>
      </c>
      <c r="F1139" s="28">
        <v>12.44</v>
      </c>
      <c r="G1139" s="191"/>
    </row>
    <row r="1140" customHeight="1" spans="1:7">
      <c r="A1140" s="24">
        <v>1135</v>
      </c>
      <c r="B1140" s="81" t="s">
        <v>3445</v>
      </c>
      <c r="C1140" s="83" t="s">
        <v>21384</v>
      </c>
      <c r="D1140" s="83">
        <v>11.34</v>
      </c>
      <c r="E1140" s="21">
        <v>4.84</v>
      </c>
      <c r="F1140" s="28">
        <v>54.89</v>
      </c>
      <c r="G1140" s="191"/>
    </row>
    <row r="1141" customHeight="1" spans="1:7">
      <c r="A1141" s="24">
        <v>1136</v>
      </c>
      <c r="B1141" s="81" t="s">
        <v>9552</v>
      </c>
      <c r="C1141" s="83" t="s">
        <v>21384</v>
      </c>
      <c r="D1141" s="83">
        <v>10.54</v>
      </c>
      <c r="E1141" s="21">
        <v>4.84</v>
      </c>
      <c r="F1141" s="28">
        <v>51.01</v>
      </c>
      <c r="G1141" s="191"/>
    </row>
    <row r="1142" customHeight="1" spans="1:7">
      <c r="A1142" s="24">
        <v>1137</v>
      </c>
      <c r="B1142" s="81" t="s">
        <v>3305</v>
      </c>
      <c r="C1142" s="83" t="s">
        <v>21384</v>
      </c>
      <c r="D1142" s="83">
        <v>33.07</v>
      </c>
      <c r="E1142" s="21">
        <v>4.84</v>
      </c>
      <c r="F1142" s="28">
        <v>160.06</v>
      </c>
      <c r="G1142" s="191"/>
    </row>
    <row r="1143" customHeight="1" spans="1:7">
      <c r="A1143" s="24">
        <v>1138</v>
      </c>
      <c r="B1143" s="81" t="s">
        <v>3680</v>
      </c>
      <c r="C1143" s="83" t="s">
        <v>21384</v>
      </c>
      <c r="D1143" s="83">
        <v>11.3</v>
      </c>
      <c r="E1143" s="21">
        <v>4.84</v>
      </c>
      <c r="F1143" s="28">
        <v>54.69</v>
      </c>
      <c r="G1143" s="191"/>
    </row>
    <row r="1144" customHeight="1" spans="1:7">
      <c r="A1144" s="24">
        <v>1139</v>
      </c>
      <c r="B1144" s="81" t="s">
        <v>3886</v>
      </c>
      <c r="C1144" s="83" t="s">
        <v>21384</v>
      </c>
      <c r="D1144" s="83">
        <v>23.6</v>
      </c>
      <c r="E1144" s="21">
        <v>4.84</v>
      </c>
      <c r="F1144" s="28">
        <v>114.22</v>
      </c>
      <c r="G1144" s="191"/>
    </row>
    <row r="1145" customHeight="1" spans="1:7">
      <c r="A1145" s="24">
        <v>1140</v>
      </c>
      <c r="B1145" s="81" t="s">
        <v>3222</v>
      </c>
      <c r="C1145" s="83" t="s">
        <v>21384</v>
      </c>
      <c r="D1145" s="83">
        <v>11.64</v>
      </c>
      <c r="E1145" s="21">
        <v>4.84</v>
      </c>
      <c r="F1145" s="28">
        <v>56.34</v>
      </c>
      <c r="G1145" s="191"/>
    </row>
    <row r="1146" customHeight="1" spans="1:7">
      <c r="A1146" s="24">
        <v>1141</v>
      </c>
      <c r="B1146" s="81" t="s">
        <v>3808</v>
      </c>
      <c r="C1146" s="83" t="s">
        <v>21384</v>
      </c>
      <c r="D1146" s="83">
        <v>6.19</v>
      </c>
      <c r="E1146" s="21">
        <v>4.84</v>
      </c>
      <c r="F1146" s="28">
        <v>29.96</v>
      </c>
      <c r="G1146" s="191"/>
    </row>
    <row r="1147" customHeight="1" spans="1:7">
      <c r="A1147" s="24">
        <v>1142</v>
      </c>
      <c r="B1147" s="81" t="s">
        <v>4113</v>
      </c>
      <c r="C1147" s="83" t="s">
        <v>21384</v>
      </c>
      <c r="D1147" s="83">
        <v>4.35</v>
      </c>
      <c r="E1147" s="21">
        <v>4.84</v>
      </c>
      <c r="F1147" s="28">
        <v>21.05</v>
      </c>
      <c r="G1147" s="191"/>
    </row>
    <row r="1148" customHeight="1" spans="1:7">
      <c r="A1148" s="24">
        <v>1143</v>
      </c>
      <c r="B1148" s="81" t="s">
        <v>21504</v>
      </c>
      <c r="C1148" s="83" t="s">
        <v>21384</v>
      </c>
      <c r="D1148" s="83">
        <v>11.05</v>
      </c>
      <c r="E1148" s="21">
        <v>4.84</v>
      </c>
      <c r="F1148" s="28">
        <v>53.48</v>
      </c>
      <c r="G1148" s="191"/>
    </row>
    <row r="1149" customHeight="1" spans="1:7">
      <c r="A1149" s="24">
        <v>1144</v>
      </c>
      <c r="B1149" s="81" t="s">
        <v>5117</v>
      </c>
      <c r="C1149" s="83" t="s">
        <v>21384</v>
      </c>
      <c r="D1149" s="83">
        <v>20.29</v>
      </c>
      <c r="E1149" s="21">
        <v>4.84</v>
      </c>
      <c r="F1149" s="28">
        <v>98.2</v>
      </c>
      <c r="G1149" s="191"/>
    </row>
    <row r="1150" customHeight="1" spans="1:7">
      <c r="A1150" s="24">
        <v>1145</v>
      </c>
      <c r="B1150" s="81" t="s">
        <v>21505</v>
      </c>
      <c r="C1150" s="83" t="s">
        <v>21384</v>
      </c>
      <c r="D1150" s="83">
        <v>13.98</v>
      </c>
      <c r="E1150" s="21">
        <v>4.84</v>
      </c>
      <c r="F1150" s="28">
        <v>67.66</v>
      </c>
      <c r="G1150" s="191"/>
    </row>
    <row r="1151" customHeight="1" spans="1:7">
      <c r="A1151" s="24">
        <v>1146</v>
      </c>
      <c r="B1151" s="81" t="s">
        <v>3370</v>
      </c>
      <c r="C1151" s="83" t="s">
        <v>21384</v>
      </c>
      <c r="D1151" s="83">
        <v>29.88</v>
      </c>
      <c r="E1151" s="21">
        <v>4.84</v>
      </c>
      <c r="F1151" s="28">
        <v>144.62</v>
      </c>
      <c r="G1151" s="191"/>
    </row>
    <row r="1152" customHeight="1" spans="1:7">
      <c r="A1152" s="24">
        <v>1147</v>
      </c>
      <c r="B1152" s="81" t="s">
        <v>5376</v>
      </c>
      <c r="C1152" s="83" t="s">
        <v>21384</v>
      </c>
      <c r="D1152" s="83">
        <v>14.57</v>
      </c>
      <c r="E1152" s="21">
        <v>4.84</v>
      </c>
      <c r="F1152" s="28">
        <v>70.52</v>
      </c>
      <c r="G1152" s="191"/>
    </row>
    <row r="1153" customHeight="1" spans="1:7">
      <c r="A1153" s="24">
        <v>1148</v>
      </c>
      <c r="B1153" s="81" t="s">
        <v>3811</v>
      </c>
      <c r="C1153" s="83" t="s">
        <v>21384</v>
      </c>
      <c r="D1153" s="83">
        <v>18.56</v>
      </c>
      <c r="E1153" s="21">
        <v>4.84</v>
      </c>
      <c r="F1153" s="28">
        <v>89.83</v>
      </c>
      <c r="G1153" s="191"/>
    </row>
    <row r="1154" customHeight="1" spans="1:7">
      <c r="A1154" s="24">
        <v>1149</v>
      </c>
      <c r="B1154" s="81" t="s">
        <v>21506</v>
      </c>
      <c r="C1154" s="83" t="s">
        <v>21384</v>
      </c>
      <c r="D1154" s="83">
        <v>5.03</v>
      </c>
      <c r="E1154" s="21">
        <v>4.84</v>
      </c>
      <c r="F1154" s="28">
        <v>24.35</v>
      </c>
      <c r="G1154" s="191"/>
    </row>
    <row r="1155" customHeight="1" spans="1:7">
      <c r="A1155" s="24">
        <v>1150</v>
      </c>
      <c r="B1155" s="81" t="s">
        <v>3559</v>
      </c>
      <c r="C1155" s="83" t="s">
        <v>21384</v>
      </c>
      <c r="D1155" s="83">
        <v>5.2</v>
      </c>
      <c r="E1155" s="21">
        <v>4.84</v>
      </c>
      <c r="F1155" s="28">
        <v>25.17</v>
      </c>
      <c r="G1155" s="191"/>
    </row>
    <row r="1156" customHeight="1" spans="1:7">
      <c r="A1156" s="24">
        <v>1151</v>
      </c>
      <c r="B1156" s="81" t="s">
        <v>3545</v>
      </c>
      <c r="C1156" s="83" t="s">
        <v>21384</v>
      </c>
      <c r="D1156" s="83">
        <v>4.19</v>
      </c>
      <c r="E1156" s="21">
        <v>4.84</v>
      </c>
      <c r="F1156" s="28">
        <v>20.28</v>
      </c>
      <c r="G1156" s="191"/>
    </row>
    <row r="1157" customHeight="1" spans="1:7">
      <c r="A1157" s="24">
        <v>1152</v>
      </c>
      <c r="B1157" s="81" t="s">
        <v>5689</v>
      </c>
      <c r="C1157" s="83" t="s">
        <v>21384</v>
      </c>
      <c r="D1157" s="83">
        <v>11.07</v>
      </c>
      <c r="E1157" s="21">
        <v>4.84</v>
      </c>
      <c r="F1157" s="28">
        <v>53.58</v>
      </c>
      <c r="G1157" s="191"/>
    </row>
    <row r="1158" customHeight="1" spans="1:7">
      <c r="A1158" s="24">
        <v>1153</v>
      </c>
      <c r="B1158" s="81" t="s">
        <v>3390</v>
      </c>
      <c r="C1158" s="83" t="s">
        <v>21384</v>
      </c>
      <c r="D1158" s="83">
        <v>9.92</v>
      </c>
      <c r="E1158" s="21">
        <v>4.84</v>
      </c>
      <c r="F1158" s="28">
        <v>48.01</v>
      </c>
      <c r="G1158" s="191"/>
    </row>
    <row r="1159" customHeight="1" spans="1:7">
      <c r="A1159" s="24">
        <v>1154</v>
      </c>
      <c r="B1159" s="81" t="s">
        <v>21507</v>
      </c>
      <c r="C1159" s="83" t="s">
        <v>21384</v>
      </c>
      <c r="D1159" s="83">
        <v>2.25</v>
      </c>
      <c r="E1159" s="21">
        <v>4.84</v>
      </c>
      <c r="F1159" s="28">
        <v>10.89</v>
      </c>
      <c r="G1159" s="191"/>
    </row>
    <row r="1160" customHeight="1" spans="1:7">
      <c r="A1160" s="24">
        <v>1155</v>
      </c>
      <c r="B1160" s="81" t="s">
        <v>4221</v>
      </c>
      <c r="C1160" s="83" t="s">
        <v>21384</v>
      </c>
      <c r="D1160" s="83">
        <v>5.8</v>
      </c>
      <c r="E1160" s="21">
        <v>4.84</v>
      </c>
      <c r="F1160" s="28">
        <v>28.07</v>
      </c>
      <c r="G1160" s="191"/>
    </row>
    <row r="1161" customHeight="1" spans="1:7">
      <c r="A1161" s="24">
        <v>1156</v>
      </c>
      <c r="B1161" s="81" t="s">
        <v>2451</v>
      </c>
      <c r="C1161" s="83" t="s">
        <v>21384</v>
      </c>
      <c r="D1161" s="83">
        <v>6.82</v>
      </c>
      <c r="E1161" s="21">
        <v>4.84</v>
      </c>
      <c r="F1161" s="28">
        <v>33.01</v>
      </c>
      <c r="G1161" s="191"/>
    </row>
    <row r="1162" customHeight="1" spans="1:7">
      <c r="A1162" s="24">
        <v>1157</v>
      </c>
      <c r="B1162" s="81" t="s">
        <v>6796</v>
      </c>
      <c r="C1162" s="83" t="s">
        <v>21384</v>
      </c>
      <c r="D1162" s="83">
        <v>5</v>
      </c>
      <c r="E1162" s="21">
        <v>4.84</v>
      </c>
      <c r="F1162" s="28">
        <v>24.2</v>
      </c>
      <c r="G1162" s="191"/>
    </row>
    <row r="1163" customHeight="1" spans="1:7">
      <c r="A1163" s="24">
        <v>1158</v>
      </c>
      <c r="B1163" s="81" t="s">
        <v>21508</v>
      </c>
      <c r="C1163" s="83" t="s">
        <v>21384</v>
      </c>
      <c r="D1163" s="83">
        <v>5</v>
      </c>
      <c r="E1163" s="21">
        <v>4.84</v>
      </c>
      <c r="F1163" s="28">
        <v>24.2</v>
      </c>
      <c r="G1163" s="191"/>
    </row>
    <row r="1164" customHeight="1" spans="1:7">
      <c r="A1164" s="24">
        <v>1159</v>
      </c>
      <c r="B1164" s="81" t="s">
        <v>3375</v>
      </c>
      <c r="C1164" s="83" t="s">
        <v>21384</v>
      </c>
      <c r="D1164" s="83">
        <v>17.52</v>
      </c>
      <c r="E1164" s="21">
        <v>4.84</v>
      </c>
      <c r="F1164" s="28">
        <v>84.8</v>
      </c>
      <c r="G1164" s="173"/>
    </row>
    <row r="1165" customHeight="1" spans="1:7">
      <c r="A1165" s="24">
        <v>1160</v>
      </c>
      <c r="B1165" s="81" t="s">
        <v>15075</v>
      </c>
      <c r="C1165" s="83" t="s">
        <v>21384</v>
      </c>
      <c r="D1165" s="83">
        <v>8.62</v>
      </c>
      <c r="E1165" s="21">
        <v>4.84</v>
      </c>
      <c r="F1165" s="28">
        <v>41.72</v>
      </c>
      <c r="G1165" s="173"/>
    </row>
    <row r="1166" customHeight="1" spans="1:7">
      <c r="A1166" s="24">
        <v>1161</v>
      </c>
      <c r="B1166" s="81" t="s">
        <v>3403</v>
      </c>
      <c r="C1166" s="83" t="s">
        <v>21384</v>
      </c>
      <c r="D1166" s="83">
        <v>18.47</v>
      </c>
      <c r="E1166" s="21">
        <v>4.84</v>
      </c>
      <c r="F1166" s="28">
        <v>89.39</v>
      </c>
      <c r="G1166" s="173"/>
    </row>
    <row r="1167" customHeight="1" spans="1:7">
      <c r="A1167" s="24">
        <v>1162</v>
      </c>
      <c r="B1167" s="81" t="s">
        <v>16790</v>
      </c>
      <c r="C1167" s="83" t="s">
        <v>21384</v>
      </c>
      <c r="D1167" s="83">
        <v>9.8</v>
      </c>
      <c r="E1167" s="21">
        <v>4.84</v>
      </c>
      <c r="F1167" s="28">
        <v>47.43</v>
      </c>
      <c r="G1167" s="173"/>
    </row>
    <row r="1168" customHeight="1" spans="1:7">
      <c r="A1168" s="24">
        <v>1163</v>
      </c>
      <c r="B1168" s="81" t="s">
        <v>21509</v>
      </c>
      <c r="C1168" s="83" t="s">
        <v>21384</v>
      </c>
      <c r="D1168" s="83">
        <v>17.27</v>
      </c>
      <c r="E1168" s="21">
        <v>4.84</v>
      </c>
      <c r="F1168" s="28">
        <v>83.59</v>
      </c>
      <c r="G1168" s="173"/>
    </row>
    <row r="1169" customHeight="1" spans="1:7">
      <c r="A1169" s="24">
        <v>1164</v>
      </c>
      <c r="B1169" s="81" t="s">
        <v>21510</v>
      </c>
      <c r="C1169" s="83" t="s">
        <v>21384</v>
      </c>
      <c r="D1169" s="83">
        <v>10.72</v>
      </c>
      <c r="E1169" s="21">
        <v>4.84</v>
      </c>
      <c r="F1169" s="28">
        <v>51.88</v>
      </c>
      <c r="G1169" s="173"/>
    </row>
    <row r="1170" customHeight="1" spans="1:7">
      <c r="A1170" s="24">
        <v>1165</v>
      </c>
      <c r="B1170" s="81" t="s">
        <v>16816</v>
      </c>
      <c r="C1170" s="83" t="s">
        <v>21384</v>
      </c>
      <c r="D1170" s="83">
        <v>24.22</v>
      </c>
      <c r="E1170" s="21">
        <v>4.84</v>
      </c>
      <c r="F1170" s="28">
        <v>117.22</v>
      </c>
      <c r="G1170" s="173"/>
    </row>
    <row r="1171" customHeight="1" spans="1:7">
      <c r="A1171" s="24">
        <v>1166</v>
      </c>
      <c r="B1171" s="81" t="s">
        <v>21511</v>
      </c>
      <c r="C1171" s="83" t="s">
        <v>21384</v>
      </c>
      <c r="D1171" s="83">
        <v>17.17</v>
      </c>
      <c r="E1171" s="21">
        <v>4.84</v>
      </c>
      <c r="F1171" s="28">
        <v>83.1</v>
      </c>
      <c r="G1171" s="173"/>
    </row>
    <row r="1172" customHeight="1" spans="1:7">
      <c r="A1172" s="24">
        <v>1167</v>
      </c>
      <c r="B1172" s="81" t="s">
        <v>21464</v>
      </c>
      <c r="C1172" s="83" t="s">
        <v>21384</v>
      </c>
      <c r="D1172" s="83">
        <v>12.14</v>
      </c>
      <c r="E1172" s="21">
        <v>4.84</v>
      </c>
      <c r="F1172" s="28">
        <v>58.76</v>
      </c>
      <c r="G1172" s="173"/>
    </row>
    <row r="1173" customHeight="1" spans="1:7">
      <c r="A1173" s="24">
        <v>1168</v>
      </c>
      <c r="B1173" s="81" t="s">
        <v>21512</v>
      </c>
      <c r="C1173" s="83" t="s">
        <v>21384</v>
      </c>
      <c r="D1173" s="83">
        <v>16.04</v>
      </c>
      <c r="E1173" s="21">
        <v>4.84</v>
      </c>
      <c r="F1173" s="28">
        <v>77.63</v>
      </c>
      <c r="G1173" s="173"/>
    </row>
    <row r="1174" customHeight="1" spans="1:7">
      <c r="A1174" s="24">
        <v>1169</v>
      </c>
      <c r="B1174" s="81" t="s">
        <v>21513</v>
      </c>
      <c r="C1174" s="83" t="s">
        <v>21384</v>
      </c>
      <c r="D1174" s="83">
        <v>13.12</v>
      </c>
      <c r="E1174" s="21">
        <v>4.84</v>
      </c>
      <c r="F1174" s="28">
        <v>63.5</v>
      </c>
      <c r="G1174" s="173"/>
    </row>
    <row r="1175" customHeight="1" spans="1:7">
      <c r="A1175" s="24">
        <v>1170</v>
      </c>
      <c r="B1175" s="81" t="s">
        <v>21514</v>
      </c>
      <c r="C1175" s="83" t="s">
        <v>21384</v>
      </c>
      <c r="D1175" s="83">
        <v>2.59</v>
      </c>
      <c r="E1175" s="21">
        <v>4.84</v>
      </c>
      <c r="F1175" s="28">
        <v>12.54</v>
      </c>
      <c r="G1175" s="173"/>
    </row>
    <row r="1176" customHeight="1" spans="1:7">
      <c r="A1176" s="24">
        <v>1171</v>
      </c>
      <c r="B1176" s="81" t="s">
        <v>21515</v>
      </c>
      <c r="C1176" s="83" t="s">
        <v>21384</v>
      </c>
      <c r="D1176" s="83">
        <v>9.13</v>
      </c>
      <c r="E1176" s="21">
        <v>4.84</v>
      </c>
      <c r="F1176" s="28">
        <v>44.19</v>
      </c>
      <c r="G1176" s="173"/>
    </row>
    <row r="1177" customHeight="1" spans="1:7">
      <c r="A1177" s="24">
        <v>1172</v>
      </c>
      <c r="B1177" s="81" t="s">
        <v>21516</v>
      </c>
      <c r="C1177" s="83" t="s">
        <v>21384</v>
      </c>
      <c r="D1177" s="83">
        <v>1.79</v>
      </c>
      <c r="E1177" s="21">
        <v>4.84</v>
      </c>
      <c r="F1177" s="28">
        <v>8.66</v>
      </c>
      <c r="G1177" s="173"/>
    </row>
    <row r="1178" customHeight="1" spans="1:7">
      <c r="A1178" s="24">
        <v>1173</v>
      </c>
      <c r="B1178" s="81" t="s">
        <v>21517</v>
      </c>
      <c r="C1178" s="83" t="s">
        <v>21384</v>
      </c>
      <c r="D1178" s="83">
        <v>13.88</v>
      </c>
      <c r="E1178" s="21">
        <v>4.84</v>
      </c>
      <c r="F1178" s="28">
        <v>67.18</v>
      </c>
      <c r="G1178" s="173"/>
    </row>
    <row r="1179" customHeight="1" spans="1:7">
      <c r="A1179" s="24">
        <v>1174</v>
      </c>
      <c r="B1179" s="81" t="s">
        <v>21518</v>
      </c>
      <c r="C1179" s="83" t="s">
        <v>21384</v>
      </c>
      <c r="D1179" s="83">
        <v>9.79</v>
      </c>
      <c r="E1179" s="21">
        <v>4.84</v>
      </c>
      <c r="F1179" s="28">
        <v>47.38</v>
      </c>
      <c r="G1179" s="173"/>
    </row>
    <row r="1180" customHeight="1" spans="1:7">
      <c r="A1180" s="24">
        <v>1175</v>
      </c>
      <c r="B1180" s="81" t="s">
        <v>3256</v>
      </c>
      <c r="C1180" s="83" t="s">
        <v>21384</v>
      </c>
      <c r="D1180" s="83">
        <v>5.59</v>
      </c>
      <c r="E1180" s="21">
        <v>4.84</v>
      </c>
      <c r="F1180" s="28">
        <v>27.06</v>
      </c>
      <c r="G1180" s="173"/>
    </row>
    <row r="1181" customHeight="1" spans="1:7">
      <c r="A1181" s="24">
        <v>1176</v>
      </c>
      <c r="B1181" s="81" t="s">
        <v>21519</v>
      </c>
      <c r="C1181" s="83" t="s">
        <v>21384</v>
      </c>
      <c r="D1181" s="83">
        <v>10.66</v>
      </c>
      <c r="E1181" s="21">
        <v>4.84</v>
      </c>
      <c r="F1181" s="28">
        <v>51.59</v>
      </c>
      <c r="G1181" s="173"/>
    </row>
    <row r="1182" customHeight="1" spans="1:7">
      <c r="A1182" s="24">
        <v>1177</v>
      </c>
      <c r="B1182" s="81" t="s">
        <v>3305</v>
      </c>
      <c r="C1182" s="83" t="s">
        <v>21384</v>
      </c>
      <c r="D1182" s="83">
        <v>12.71</v>
      </c>
      <c r="E1182" s="21">
        <v>4.84</v>
      </c>
      <c r="F1182" s="28">
        <v>61.52</v>
      </c>
      <c r="G1182" s="173"/>
    </row>
    <row r="1183" customHeight="1" spans="1:7">
      <c r="A1183" s="24">
        <v>1178</v>
      </c>
      <c r="B1183" s="81" t="s">
        <v>5262</v>
      </c>
      <c r="C1183" s="83" t="s">
        <v>21384</v>
      </c>
      <c r="D1183" s="83">
        <v>11.07</v>
      </c>
      <c r="E1183" s="21">
        <v>4.84</v>
      </c>
      <c r="F1183" s="28">
        <v>53.58</v>
      </c>
      <c r="G1183" s="173"/>
    </row>
    <row r="1184" customHeight="1" spans="1:7">
      <c r="A1184" s="24">
        <v>1179</v>
      </c>
      <c r="B1184" s="81" t="s">
        <v>21520</v>
      </c>
      <c r="C1184" s="83" t="s">
        <v>21384</v>
      </c>
      <c r="D1184" s="83">
        <v>21.57</v>
      </c>
      <c r="E1184" s="21">
        <v>4.84</v>
      </c>
      <c r="F1184" s="28">
        <v>104.4</v>
      </c>
      <c r="G1184" s="173"/>
    </row>
    <row r="1185" customHeight="1" spans="1:7">
      <c r="A1185" s="24">
        <v>1180</v>
      </c>
      <c r="B1185" s="81" t="s">
        <v>21521</v>
      </c>
      <c r="C1185" s="83" t="s">
        <v>21384</v>
      </c>
      <c r="D1185" s="83">
        <v>8.32</v>
      </c>
      <c r="E1185" s="21">
        <v>4.84</v>
      </c>
      <c r="F1185" s="28">
        <v>40.27</v>
      </c>
      <c r="G1185" s="173"/>
    </row>
    <row r="1186" customHeight="1" spans="1:7">
      <c r="A1186" s="24">
        <v>1181</v>
      </c>
      <c r="B1186" s="81" t="s">
        <v>5011</v>
      </c>
      <c r="C1186" s="83" t="s">
        <v>21384</v>
      </c>
      <c r="D1186" s="83">
        <v>13.81</v>
      </c>
      <c r="E1186" s="21">
        <v>4.84</v>
      </c>
      <c r="F1186" s="28">
        <v>66.84</v>
      </c>
      <c r="G1186" s="173"/>
    </row>
    <row r="1187" customHeight="1" spans="1:7">
      <c r="A1187" s="24">
        <v>1182</v>
      </c>
      <c r="B1187" s="81" t="s">
        <v>21522</v>
      </c>
      <c r="C1187" s="83" t="s">
        <v>21384</v>
      </c>
      <c r="D1187" s="83">
        <v>19.83</v>
      </c>
      <c r="E1187" s="21">
        <v>4.84</v>
      </c>
      <c r="F1187" s="28">
        <v>95.98</v>
      </c>
      <c r="G1187" s="173"/>
    </row>
    <row r="1188" customHeight="1" spans="1:7">
      <c r="A1188" s="24">
        <v>1183</v>
      </c>
      <c r="B1188" s="81" t="s">
        <v>3599</v>
      </c>
      <c r="C1188" s="83" t="s">
        <v>21384</v>
      </c>
      <c r="D1188" s="83">
        <v>12.57</v>
      </c>
      <c r="E1188" s="21">
        <v>4.84</v>
      </c>
      <c r="F1188" s="28">
        <v>60.84</v>
      </c>
      <c r="G1188" s="173"/>
    </row>
    <row r="1189" customHeight="1" spans="1:7">
      <c r="A1189" s="24">
        <v>1184</v>
      </c>
      <c r="B1189" s="81" t="s">
        <v>14927</v>
      </c>
      <c r="C1189" s="83" t="s">
        <v>21384</v>
      </c>
      <c r="D1189" s="83">
        <v>11.04</v>
      </c>
      <c r="E1189" s="21">
        <v>4.84</v>
      </c>
      <c r="F1189" s="28">
        <v>53.43</v>
      </c>
      <c r="G1189" s="173"/>
    </row>
    <row r="1190" customHeight="1" spans="1:7">
      <c r="A1190" s="24">
        <v>1185</v>
      </c>
      <c r="B1190" s="81" t="s">
        <v>3537</v>
      </c>
      <c r="C1190" s="83" t="s">
        <v>21384</v>
      </c>
      <c r="D1190" s="83">
        <v>8.95</v>
      </c>
      <c r="E1190" s="21">
        <v>4.84</v>
      </c>
      <c r="F1190" s="28">
        <v>43.32</v>
      </c>
      <c r="G1190" s="173"/>
    </row>
    <row r="1191" customHeight="1" spans="1:7">
      <c r="A1191" s="24">
        <v>1186</v>
      </c>
      <c r="B1191" s="81" t="s">
        <v>3462</v>
      </c>
      <c r="C1191" s="83" t="s">
        <v>21384</v>
      </c>
      <c r="D1191" s="83">
        <v>11.75</v>
      </c>
      <c r="E1191" s="21">
        <v>4.84</v>
      </c>
      <c r="F1191" s="28">
        <v>56.87</v>
      </c>
      <c r="G1191" s="173"/>
    </row>
    <row r="1192" customHeight="1" spans="1:7">
      <c r="A1192" s="24">
        <v>1187</v>
      </c>
      <c r="B1192" s="81" t="s">
        <v>6243</v>
      </c>
      <c r="C1192" s="83" t="s">
        <v>21384</v>
      </c>
      <c r="D1192" s="83">
        <v>20.05</v>
      </c>
      <c r="E1192" s="21">
        <v>4.84</v>
      </c>
      <c r="F1192" s="28">
        <v>97.04</v>
      </c>
      <c r="G1192" s="173"/>
    </row>
    <row r="1193" customHeight="1" spans="1:7">
      <c r="A1193" s="24">
        <v>1188</v>
      </c>
      <c r="B1193" s="81" t="s">
        <v>21523</v>
      </c>
      <c r="C1193" s="83" t="s">
        <v>21384</v>
      </c>
      <c r="D1193" s="83">
        <v>9.92</v>
      </c>
      <c r="E1193" s="21">
        <v>4.84</v>
      </c>
      <c r="F1193" s="28">
        <v>48.01</v>
      </c>
      <c r="G1193" s="173"/>
    </row>
    <row r="1194" customHeight="1" spans="1:7">
      <c r="A1194" s="24">
        <v>1189</v>
      </c>
      <c r="B1194" s="81" t="s">
        <v>875</v>
      </c>
      <c r="C1194" s="83" t="s">
        <v>21384</v>
      </c>
      <c r="D1194" s="83">
        <v>22.38</v>
      </c>
      <c r="E1194" s="21">
        <v>4.84</v>
      </c>
      <c r="F1194" s="28">
        <v>108.32</v>
      </c>
      <c r="G1194" s="173"/>
    </row>
    <row r="1195" customHeight="1" spans="1:7">
      <c r="A1195" s="24">
        <v>1190</v>
      </c>
      <c r="B1195" s="81" t="s">
        <v>21524</v>
      </c>
      <c r="C1195" s="83" t="s">
        <v>21384</v>
      </c>
      <c r="D1195" s="83">
        <v>8.93</v>
      </c>
      <c r="E1195" s="21">
        <v>4.84</v>
      </c>
      <c r="F1195" s="28">
        <v>43.22</v>
      </c>
      <c r="G1195" s="173"/>
    </row>
    <row r="1196" customHeight="1" spans="1:7">
      <c r="A1196" s="24">
        <v>1191</v>
      </c>
      <c r="B1196" s="81" t="s">
        <v>4053</v>
      </c>
      <c r="C1196" s="83" t="s">
        <v>21384</v>
      </c>
      <c r="D1196" s="83">
        <v>17.23</v>
      </c>
      <c r="E1196" s="21">
        <v>4.84</v>
      </c>
      <c r="F1196" s="28">
        <v>83.39</v>
      </c>
      <c r="G1196" s="173"/>
    </row>
    <row r="1197" customHeight="1" spans="1:7">
      <c r="A1197" s="24">
        <v>1192</v>
      </c>
      <c r="B1197" s="81" t="s">
        <v>15843</v>
      </c>
      <c r="C1197" s="83" t="s">
        <v>21384</v>
      </c>
      <c r="D1197" s="83">
        <v>22.85</v>
      </c>
      <c r="E1197" s="21">
        <v>4.84</v>
      </c>
      <c r="F1197" s="28">
        <v>110.59</v>
      </c>
      <c r="G1197" s="173"/>
    </row>
    <row r="1198" customHeight="1" spans="1:7">
      <c r="A1198" s="24">
        <v>1193</v>
      </c>
      <c r="B1198" s="81" t="s">
        <v>21525</v>
      </c>
      <c r="C1198" s="83" t="s">
        <v>21384</v>
      </c>
      <c r="D1198" s="83">
        <v>9.66</v>
      </c>
      <c r="E1198" s="21">
        <v>4.84</v>
      </c>
      <c r="F1198" s="28">
        <v>46.75</v>
      </c>
      <c r="G1198" s="173"/>
    </row>
    <row r="1199" customHeight="1" spans="1:7">
      <c r="A1199" s="24">
        <v>1194</v>
      </c>
      <c r="B1199" s="81" t="s">
        <v>21526</v>
      </c>
      <c r="C1199" s="83" t="s">
        <v>21384</v>
      </c>
      <c r="D1199" s="83">
        <v>0.11</v>
      </c>
      <c r="E1199" s="21">
        <v>4.84</v>
      </c>
      <c r="F1199" s="28">
        <v>0.53</v>
      </c>
      <c r="G1199" s="173"/>
    </row>
    <row r="1200" customHeight="1" spans="1:7">
      <c r="A1200" s="24">
        <v>1195</v>
      </c>
      <c r="B1200" s="81" t="s">
        <v>874</v>
      </c>
      <c r="C1200" s="83" t="s">
        <v>21384</v>
      </c>
      <c r="D1200" s="83">
        <v>4</v>
      </c>
      <c r="E1200" s="21">
        <v>4.84</v>
      </c>
      <c r="F1200" s="28">
        <v>19.36</v>
      </c>
      <c r="G1200" s="173"/>
    </row>
    <row r="1201" customHeight="1" spans="1:7">
      <c r="A1201" s="24">
        <v>1196</v>
      </c>
      <c r="B1201" s="81" t="s">
        <v>17435</v>
      </c>
      <c r="C1201" s="83" t="s">
        <v>21384</v>
      </c>
      <c r="D1201" s="83">
        <v>10.85</v>
      </c>
      <c r="E1201" s="21">
        <v>4.84</v>
      </c>
      <c r="F1201" s="28">
        <v>52.51</v>
      </c>
      <c r="G1201" s="173"/>
    </row>
    <row r="1202" customHeight="1" spans="1:7">
      <c r="A1202" s="24">
        <v>1197</v>
      </c>
      <c r="B1202" s="81" t="s">
        <v>762</v>
      </c>
      <c r="C1202" s="83" t="s">
        <v>21384</v>
      </c>
      <c r="D1202" s="83">
        <v>10.09</v>
      </c>
      <c r="E1202" s="21">
        <v>4.84</v>
      </c>
      <c r="F1202" s="28">
        <v>48.84</v>
      </c>
      <c r="G1202" s="173"/>
    </row>
    <row r="1203" customHeight="1" spans="1:7">
      <c r="A1203" s="24">
        <v>1198</v>
      </c>
      <c r="B1203" s="81" t="s">
        <v>4219</v>
      </c>
      <c r="C1203" s="83" t="s">
        <v>21384</v>
      </c>
      <c r="D1203" s="83">
        <v>8.06</v>
      </c>
      <c r="E1203" s="21">
        <v>4.84</v>
      </c>
      <c r="F1203" s="28">
        <v>39.01</v>
      </c>
      <c r="G1203" s="173"/>
    </row>
    <row r="1204" customHeight="1" spans="1:7">
      <c r="A1204" s="24">
        <v>1199</v>
      </c>
      <c r="B1204" s="81" t="s">
        <v>13840</v>
      </c>
      <c r="C1204" s="83" t="s">
        <v>21384</v>
      </c>
      <c r="D1204" s="83">
        <v>2</v>
      </c>
      <c r="E1204" s="21">
        <v>4.84</v>
      </c>
      <c r="F1204" s="28">
        <v>9.68</v>
      </c>
      <c r="G1204" s="173"/>
    </row>
    <row r="1205" customHeight="1" spans="1:7">
      <c r="A1205" s="24">
        <v>1200</v>
      </c>
      <c r="B1205" s="81" t="s">
        <v>5117</v>
      </c>
      <c r="C1205" s="83" t="s">
        <v>21384</v>
      </c>
      <c r="D1205" s="83">
        <v>32.64</v>
      </c>
      <c r="E1205" s="21">
        <v>4.84</v>
      </c>
      <c r="F1205" s="28">
        <v>157.98</v>
      </c>
      <c r="G1205" s="173"/>
    </row>
    <row r="1206" customHeight="1" spans="1:7">
      <c r="A1206" s="24">
        <v>1201</v>
      </c>
      <c r="B1206" s="81" t="s">
        <v>5928</v>
      </c>
      <c r="C1206" s="83" t="s">
        <v>21384</v>
      </c>
      <c r="D1206" s="83">
        <v>3.9</v>
      </c>
      <c r="E1206" s="21">
        <v>4.84</v>
      </c>
      <c r="F1206" s="28">
        <v>18.88</v>
      </c>
      <c r="G1206" s="173"/>
    </row>
    <row r="1207" customHeight="1" spans="1:7">
      <c r="A1207" s="24">
        <v>1202</v>
      </c>
      <c r="B1207" s="81" t="s">
        <v>21527</v>
      </c>
      <c r="C1207" s="83" t="s">
        <v>21384</v>
      </c>
      <c r="D1207" s="83">
        <v>8.57</v>
      </c>
      <c r="E1207" s="21">
        <v>4.84</v>
      </c>
      <c r="F1207" s="28">
        <v>41.48</v>
      </c>
      <c r="G1207" s="173"/>
    </row>
    <row r="1208" customHeight="1" spans="1:7">
      <c r="A1208" s="24">
        <v>1203</v>
      </c>
      <c r="B1208" s="24" t="s">
        <v>21528</v>
      </c>
      <c r="C1208" s="83" t="s">
        <v>21384</v>
      </c>
      <c r="D1208" s="79">
        <v>3.47</v>
      </c>
      <c r="E1208" s="21">
        <v>4.84</v>
      </c>
      <c r="F1208" s="28">
        <v>16.79</v>
      </c>
      <c r="G1208" s="173"/>
    </row>
    <row r="1209" customHeight="1" spans="1:7">
      <c r="A1209" s="24">
        <v>1204</v>
      </c>
      <c r="B1209" s="24" t="s">
        <v>5327</v>
      </c>
      <c r="C1209" s="83" t="s">
        <v>21384</v>
      </c>
      <c r="D1209" s="83">
        <v>18.59</v>
      </c>
      <c r="E1209" s="21">
        <v>4.84</v>
      </c>
      <c r="F1209" s="28">
        <v>89.98</v>
      </c>
      <c r="G1209" s="173"/>
    </row>
    <row r="1210" customHeight="1" spans="1:7">
      <c r="A1210" s="24">
        <v>1205</v>
      </c>
      <c r="B1210" s="81" t="s">
        <v>21529</v>
      </c>
      <c r="C1210" s="83" t="s">
        <v>21384</v>
      </c>
      <c r="D1210" s="83">
        <v>11.75</v>
      </c>
      <c r="E1210" s="21">
        <v>4.84</v>
      </c>
      <c r="F1210" s="28">
        <v>56.87</v>
      </c>
      <c r="G1210" s="173"/>
    </row>
    <row r="1211" customHeight="1" spans="1:7">
      <c r="A1211" s="24">
        <v>1206</v>
      </c>
      <c r="B1211" s="81" t="s">
        <v>21530</v>
      </c>
      <c r="C1211" s="83" t="s">
        <v>21384</v>
      </c>
      <c r="D1211" s="83">
        <v>56</v>
      </c>
      <c r="E1211" s="21">
        <v>4.84</v>
      </c>
      <c r="F1211" s="28">
        <v>271.04</v>
      </c>
      <c r="G1211" s="173"/>
    </row>
    <row r="1212" customHeight="1" spans="1:7">
      <c r="A1212" s="24">
        <v>1207</v>
      </c>
      <c r="B1212" s="81" t="s">
        <v>21531</v>
      </c>
      <c r="C1212" s="83" t="s">
        <v>21384</v>
      </c>
      <c r="D1212" s="83">
        <v>10.69</v>
      </c>
      <c r="E1212" s="21">
        <v>4.84</v>
      </c>
      <c r="F1212" s="28">
        <v>51.74</v>
      </c>
      <c r="G1212" s="173"/>
    </row>
    <row r="1213" customHeight="1" spans="1:7">
      <c r="A1213" s="24">
        <v>1208</v>
      </c>
      <c r="B1213" s="24" t="s">
        <v>21532</v>
      </c>
      <c r="C1213" s="83" t="s">
        <v>21384</v>
      </c>
      <c r="D1213" s="79">
        <v>19.17</v>
      </c>
      <c r="E1213" s="21">
        <v>4.84</v>
      </c>
      <c r="F1213" s="28">
        <v>92.78</v>
      </c>
      <c r="G1213" s="173"/>
    </row>
    <row r="1214" customHeight="1" spans="1:7">
      <c r="A1214" s="24">
        <v>1209</v>
      </c>
      <c r="B1214" s="81" t="s">
        <v>5103</v>
      </c>
      <c r="C1214" s="83" t="s">
        <v>21384</v>
      </c>
      <c r="D1214" s="83">
        <v>8.88</v>
      </c>
      <c r="E1214" s="21">
        <v>4.84</v>
      </c>
      <c r="F1214" s="28">
        <v>42.98</v>
      </c>
      <c r="G1214" s="173"/>
    </row>
    <row r="1215" customHeight="1" spans="1:7">
      <c r="A1215" s="24">
        <v>1210</v>
      </c>
      <c r="B1215" s="81" t="s">
        <v>14910</v>
      </c>
      <c r="C1215" s="83" t="s">
        <v>21384</v>
      </c>
      <c r="D1215" s="83">
        <v>7.73</v>
      </c>
      <c r="E1215" s="21">
        <v>4.84</v>
      </c>
      <c r="F1215" s="28">
        <v>37.41</v>
      </c>
      <c r="G1215" s="173"/>
    </row>
    <row r="1216" customHeight="1" spans="1:7">
      <c r="A1216" s="24">
        <v>1211</v>
      </c>
      <c r="B1216" s="81" t="s">
        <v>21533</v>
      </c>
      <c r="C1216" s="83" t="s">
        <v>21384</v>
      </c>
      <c r="D1216" s="83">
        <v>13.65</v>
      </c>
      <c r="E1216" s="21">
        <v>4.84</v>
      </c>
      <c r="F1216" s="28">
        <v>66.07</v>
      </c>
      <c r="G1216" s="173"/>
    </row>
    <row r="1217" customHeight="1" spans="1:7">
      <c r="A1217" s="24">
        <v>1212</v>
      </c>
      <c r="B1217" s="81" t="s">
        <v>21534</v>
      </c>
      <c r="C1217" s="83" t="s">
        <v>21384</v>
      </c>
      <c r="D1217" s="83">
        <v>13.86</v>
      </c>
      <c r="E1217" s="21">
        <v>4.84</v>
      </c>
      <c r="F1217" s="28">
        <v>67.08</v>
      </c>
      <c r="G1217" s="173"/>
    </row>
    <row r="1218" customHeight="1" spans="1:7">
      <c r="A1218" s="24">
        <v>1213</v>
      </c>
      <c r="B1218" s="81" t="s">
        <v>21535</v>
      </c>
      <c r="C1218" s="83" t="s">
        <v>21384</v>
      </c>
      <c r="D1218" s="83">
        <v>9.69</v>
      </c>
      <c r="E1218" s="21">
        <v>4.84</v>
      </c>
      <c r="F1218" s="28">
        <v>46.9</v>
      </c>
      <c r="G1218" s="173"/>
    </row>
    <row r="1219" customHeight="1" spans="1:7">
      <c r="A1219" s="24">
        <v>1214</v>
      </c>
      <c r="B1219" s="81" t="s">
        <v>21536</v>
      </c>
      <c r="C1219" s="83" t="s">
        <v>21384</v>
      </c>
      <c r="D1219" s="83">
        <v>16.14</v>
      </c>
      <c r="E1219" s="21">
        <v>4.84</v>
      </c>
      <c r="F1219" s="28">
        <v>78.12</v>
      </c>
      <c r="G1219" s="173"/>
    </row>
    <row r="1220" customHeight="1" spans="1:7">
      <c r="A1220" s="24">
        <v>1215</v>
      </c>
      <c r="B1220" s="81" t="s">
        <v>21537</v>
      </c>
      <c r="C1220" s="83" t="s">
        <v>21384</v>
      </c>
      <c r="D1220" s="83">
        <v>5.19</v>
      </c>
      <c r="E1220" s="21">
        <v>4.84</v>
      </c>
      <c r="F1220" s="28">
        <v>25.12</v>
      </c>
      <c r="G1220" s="173"/>
    </row>
    <row r="1221" customHeight="1" spans="1:7">
      <c r="A1221" s="24">
        <v>1216</v>
      </c>
      <c r="B1221" s="81" t="s">
        <v>21538</v>
      </c>
      <c r="C1221" s="83" t="s">
        <v>21384</v>
      </c>
      <c r="D1221" s="83">
        <v>7.3</v>
      </c>
      <c r="E1221" s="21">
        <v>4.84</v>
      </c>
      <c r="F1221" s="28">
        <v>35.33</v>
      </c>
      <c r="G1221" s="173"/>
    </row>
    <row r="1222" customHeight="1" spans="1:7">
      <c r="A1222" s="24">
        <v>1217</v>
      </c>
      <c r="B1222" s="81" t="s">
        <v>21539</v>
      </c>
      <c r="C1222" s="83" t="s">
        <v>21384</v>
      </c>
      <c r="D1222" s="83">
        <v>29.1</v>
      </c>
      <c r="E1222" s="21">
        <v>4.84</v>
      </c>
      <c r="F1222" s="28">
        <v>140.84</v>
      </c>
      <c r="G1222" s="173"/>
    </row>
    <row r="1223" customHeight="1" spans="1:7">
      <c r="A1223" s="24">
        <v>1218</v>
      </c>
      <c r="B1223" s="81" t="s">
        <v>21540</v>
      </c>
      <c r="C1223" s="83" t="s">
        <v>21384</v>
      </c>
      <c r="D1223" s="83">
        <v>14.85</v>
      </c>
      <c r="E1223" s="21">
        <v>4.84</v>
      </c>
      <c r="F1223" s="28">
        <v>71.87</v>
      </c>
      <c r="G1223" s="173"/>
    </row>
    <row r="1224" customHeight="1" spans="1:7">
      <c r="A1224" s="24">
        <v>1219</v>
      </c>
      <c r="B1224" s="81" t="s">
        <v>21541</v>
      </c>
      <c r="C1224" s="83" t="s">
        <v>21384</v>
      </c>
      <c r="D1224" s="83">
        <v>7.43</v>
      </c>
      <c r="E1224" s="21">
        <v>4.84</v>
      </c>
      <c r="F1224" s="28">
        <v>35.96</v>
      </c>
      <c r="G1224" s="173"/>
    </row>
    <row r="1225" customHeight="1" spans="1:7">
      <c r="A1225" s="24">
        <v>1220</v>
      </c>
      <c r="B1225" s="81" t="s">
        <v>6446</v>
      </c>
      <c r="C1225" s="83" t="s">
        <v>21384</v>
      </c>
      <c r="D1225" s="83">
        <v>8.9</v>
      </c>
      <c r="E1225" s="21">
        <v>4.84</v>
      </c>
      <c r="F1225" s="28">
        <v>43.08</v>
      </c>
      <c r="G1225" s="173"/>
    </row>
    <row r="1226" customHeight="1" spans="1:7">
      <c r="A1226" s="24">
        <v>1221</v>
      </c>
      <c r="B1226" s="81" t="s">
        <v>21542</v>
      </c>
      <c r="C1226" s="83" t="s">
        <v>21384</v>
      </c>
      <c r="D1226" s="83">
        <v>8</v>
      </c>
      <c r="E1226" s="21">
        <v>4.84</v>
      </c>
      <c r="F1226" s="28">
        <v>38.72</v>
      </c>
      <c r="G1226" s="173"/>
    </row>
    <row r="1227" customHeight="1" spans="1:7">
      <c r="A1227" s="24">
        <v>1222</v>
      </c>
      <c r="B1227" s="81" t="s">
        <v>21543</v>
      </c>
      <c r="C1227" s="83" t="s">
        <v>21384</v>
      </c>
      <c r="D1227" s="83">
        <v>5.17</v>
      </c>
      <c r="E1227" s="21">
        <v>4.84</v>
      </c>
      <c r="F1227" s="28">
        <v>25.02</v>
      </c>
      <c r="G1227" s="173"/>
    </row>
    <row r="1228" customHeight="1" spans="1:7">
      <c r="A1228" s="24">
        <v>1223</v>
      </c>
      <c r="B1228" s="81" t="s">
        <v>4287</v>
      </c>
      <c r="C1228" s="83" t="s">
        <v>21384</v>
      </c>
      <c r="D1228" s="83">
        <v>11.23</v>
      </c>
      <c r="E1228" s="21">
        <v>4.84</v>
      </c>
      <c r="F1228" s="28">
        <v>54.35</v>
      </c>
      <c r="G1228" s="173"/>
    </row>
    <row r="1229" customHeight="1" spans="1:7">
      <c r="A1229" s="24">
        <v>1224</v>
      </c>
      <c r="B1229" s="81" t="s">
        <v>21544</v>
      </c>
      <c r="C1229" s="83" t="s">
        <v>21384</v>
      </c>
      <c r="D1229" s="83">
        <v>1.09</v>
      </c>
      <c r="E1229" s="21">
        <v>4.84</v>
      </c>
      <c r="F1229" s="28">
        <v>5.28</v>
      </c>
      <c r="G1229" s="173"/>
    </row>
    <row r="1230" customHeight="1" spans="1:7">
      <c r="A1230" s="24">
        <v>1225</v>
      </c>
      <c r="B1230" s="81" t="s">
        <v>3646</v>
      </c>
      <c r="C1230" s="83" t="s">
        <v>21384</v>
      </c>
      <c r="D1230" s="83">
        <v>8.73</v>
      </c>
      <c r="E1230" s="21">
        <v>4.84</v>
      </c>
      <c r="F1230" s="28">
        <v>42.25</v>
      </c>
      <c r="G1230" s="173"/>
    </row>
    <row r="1231" customHeight="1" spans="1:7">
      <c r="A1231" s="24">
        <v>1226</v>
      </c>
      <c r="B1231" s="81" t="s">
        <v>21545</v>
      </c>
      <c r="C1231" s="83" t="s">
        <v>21384</v>
      </c>
      <c r="D1231" s="83">
        <v>8.26</v>
      </c>
      <c r="E1231" s="21">
        <v>4.84</v>
      </c>
      <c r="F1231" s="28">
        <v>39.98</v>
      </c>
      <c r="G1231" s="173"/>
    </row>
    <row r="1232" customHeight="1" spans="1:7">
      <c r="A1232" s="24">
        <v>1227</v>
      </c>
      <c r="B1232" s="81" t="s">
        <v>20332</v>
      </c>
      <c r="C1232" s="83" t="s">
        <v>21384</v>
      </c>
      <c r="D1232" s="83">
        <v>11.21</v>
      </c>
      <c r="E1232" s="21">
        <v>4.84</v>
      </c>
      <c r="F1232" s="28">
        <v>54.26</v>
      </c>
      <c r="G1232" s="173"/>
    </row>
    <row r="1233" customHeight="1" spans="1:7">
      <c r="A1233" s="24">
        <v>1228</v>
      </c>
      <c r="B1233" s="81" t="s">
        <v>21546</v>
      </c>
      <c r="C1233" s="83" t="s">
        <v>21384</v>
      </c>
      <c r="D1233" s="83">
        <v>31.03</v>
      </c>
      <c r="E1233" s="21">
        <v>4.84</v>
      </c>
      <c r="F1233" s="28">
        <v>150.19</v>
      </c>
      <c r="G1233" s="173"/>
    </row>
    <row r="1234" customHeight="1" spans="1:7">
      <c r="A1234" s="24">
        <v>1229</v>
      </c>
      <c r="B1234" s="81" t="s">
        <v>21547</v>
      </c>
      <c r="C1234" s="83" t="s">
        <v>21384</v>
      </c>
      <c r="D1234" s="83">
        <v>24.58</v>
      </c>
      <c r="E1234" s="21">
        <v>4.84</v>
      </c>
      <c r="F1234" s="28">
        <v>118.97</v>
      </c>
      <c r="G1234" s="173"/>
    </row>
    <row r="1235" customHeight="1" spans="1:7">
      <c r="A1235" s="24">
        <v>1230</v>
      </c>
      <c r="B1235" s="81" t="s">
        <v>21548</v>
      </c>
      <c r="C1235" s="83" t="s">
        <v>21384</v>
      </c>
      <c r="D1235" s="83">
        <v>2.18</v>
      </c>
      <c r="E1235" s="21">
        <v>4.84</v>
      </c>
      <c r="F1235" s="28">
        <v>10.55</v>
      </c>
      <c r="G1235" s="173"/>
    </row>
    <row r="1236" customHeight="1" spans="1:7">
      <c r="A1236" s="24">
        <v>1231</v>
      </c>
      <c r="B1236" s="81" t="s">
        <v>14633</v>
      </c>
      <c r="C1236" s="83" t="s">
        <v>21384</v>
      </c>
      <c r="D1236" s="83">
        <v>23.66</v>
      </c>
      <c r="E1236" s="21">
        <v>4.84</v>
      </c>
      <c r="F1236" s="28">
        <v>114.51</v>
      </c>
      <c r="G1236" s="173"/>
    </row>
    <row r="1237" customHeight="1" spans="1:7">
      <c r="A1237" s="24">
        <v>1232</v>
      </c>
      <c r="B1237" s="81" t="s">
        <v>3357</v>
      </c>
      <c r="C1237" s="83" t="s">
        <v>21384</v>
      </c>
      <c r="D1237" s="83">
        <v>2.86</v>
      </c>
      <c r="E1237" s="21">
        <v>4.84</v>
      </c>
      <c r="F1237" s="28">
        <v>13.84</v>
      </c>
      <c r="G1237" s="173"/>
    </row>
    <row r="1238" customHeight="1" spans="1:7">
      <c r="A1238" s="24">
        <v>1233</v>
      </c>
      <c r="B1238" s="81" t="s">
        <v>21478</v>
      </c>
      <c r="C1238" s="83" t="s">
        <v>21384</v>
      </c>
      <c r="D1238" s="83">
        <v>44.1</v>
      </c>
      <c r="E1238" s="21">
        <v>4.84</v>
      </c>
      <c r="F1238" s="28">
        <v>213.44</v>
      </c>
      <c r="G1238" s="173"/>
    </row>
    <row r="1239" customHeight="1" spans="1:7">
      <c r="A1239" s="24">
        <v>1234</v>
      </c>
      <c r="B1239" s="81" t="s">
        <v>21549</v>
      </c>
      <c r="C1239" s="83" t="s">
        <v>21384</v>
      </c>
      <c r="D1239" s="83">
        <v>11.52</v>
      </c>
      <c r="E1239" s="21">
        <v>4.84</v>
      </c>
      <c r="F1239" s="28">
        <v>55.76</v>
      </c>
      <c r="G1239" s="173"/>
    </row>
    <row r="1240" customHeight="1" spans="1:7">
      <c r="A1240" s="24">
        <v>1235</v>
      </c>
      <c r="B1240" s="81" t="s">
        <v>21550</v>
      </c>
      <c r="C1240" s="83" t="s">
        <v>21384</v>
      </c>
      <c r="D1240" s="83">
        <v>9.15</v>
      </c>
      <c r="E1240" s="21">
        <v>4.84</v>
      </c>
      <c r="F1240" s="28">
        <v>44.29</v>
      </c>
      <c r="G1240" s="173"/>
    </row>
    <row r="1241" customHeight="1" spans="1:7">
      <c r="A1241" s="24">
        <v>1236</v>
      </c>
      <c r="B1241" s="81" t="s">
        <v>21551</v>
      </c>
      <c r="C1241" s="83" t="s">
        <v>21384</v>
      </c>
      <c r="D1241" s="83">
        <v>19.08</v>
      </c>
      <c r="E1241" s="21">
        <v>4.84</v>
      </c>
      <c r="F1241" s="28">
        <v>92.35</v>
      </c>
      <c r="G1241" s="173"/>
    </row>
    <row r="1242" customHeight="1" spans="1:7">
      <c r="A1242" s="24">
        <v>1237</v>
      </c>
      <c r="B1242" s="81" t="s">
        <v>14661</v>
      </c>
      <c r="C1242" s="83" t="s">
        <v>21384</v>
      </c>
      <c r="D1242" s="83">
        <v>16.52</v>
      </c>
      <c r="E1242" s="21">
        <v>4.84</v>
      </c>
      <c r="F1242" s="28">
        <v>79.96</v>
      </c>
      <c r="G1242" s="173"/>
    </row>
    <row r="1243" customHeight="1" spans="1:7">
      <c r="A1243" s="24">
        <v>1238</v>
      </c>
      <c r="B1243" s="81" t="s">
        <v>5412</v>
      </c>
      <c r="C1243" s="83" t="s">
        <v>21384</v>
      </c>
      <c r="D1243" s="83">
        <v>11.96</v>
      </c>
      <c r="E1243" s="21">
        <v>4.84</v>
      </c>
      <c r="F1243" s="28">
        <v>57.89</v>
      </c>
      <c r="G1243" s="173"/>
    </row>
    <row r="1244" customHeight="1" spans="1:7">
      <c r="A1244" s="24">
        <v>1239</v>
      </c>
      <c r="B1244" s="81" t="s">
        <v>21552</v>
      </c>
      <c r="C1244" s="83" t="s">
        <v>21384</v>
      </c>
      <c r="D1244" s="83">
        <v>9.84</v>
      </c>
      <c r="E1244" s="21">
        <v>4.84</v>
      </c>
      <c r="F1244" s="28">
        <v>47.63</v>
      </c>
      <c r="G1244" s="173"/>
    </row>
    <row r="1245" customHeight="1" spans="1:7">
      <c r="A1245" s="24">
        <v>1240</v>
      </c>
      <c r="B1245" s="81" t="s">
        <v>20705</v>
      </c>
      <c r="C1245" s="83" t="s">
        <v>21384</v>
      </c>
      <c r="D1245" s="83">
        <v>10.32</v>
      </c>
      <c r="E1245" s="21">
        <v>4.84</v>
      </c>
      <c r="F1245" s="28">
        <v>49.95</v>
      </c>
      <c r="G1245" s="173"/>
    </row>
    <row r="1246" customHeight="1" spans="1:7">
      <c r="A1246" s="24">
        <v>1241</v>
      </c>
      <c r="B1246" s="81" t="s">
        <v>21553</v>
      </c>
      <c r="C1246" s="83" t="s">
        <v>21384</v>
      </c>
      <c r="D1246" s="83">
        <v>3.55</v>
      </c>
      <c r="E1246" s="21">
        <v>4.84</v>
      </c>
      <c r="F1246" s="28">
        <v>17.18</v>
      </c>
      <c r="G1246" s="173"/>
    </row>
    <row r="1247" customHeight="1" spans="1:7">
      <c r="A1247" s="24">
        <v>1242</v>
      </c>
      <c r="B1247" s="81" t="s">
        <v>21554</v>
      </c>
      <c r="C1247" s="83" t="s">
        <v>21384</v>
      </c>
      <c r="D1247" s="83">
        <v>21.01</v>
      </c>
      <c r="E1247" s="21">
        <v>4.84</v>
      </c>
      <c r="F1247" s="28">
        <v>101.69</v>
      </c>
      <c r="G1247" s="173"/>
    </row>
    <row r="1248" customHeight="1" spans="1:7">
      <c r="A1248" s="24">
        <v>1243</v>
      </c>
      <c r="B1248" s="81" t="s">
        <v>21555</v>
      </c>
      <c r="C1248" s="83" t="s">
        <v>21384</v>
      </c>
      <c r="D1248" s="83">
        <v>6.25</v>
      </c>
      <c r="E1248" s="21">
        <v>4.84</v>
      </c>
      <c r="F1248" s="28">
        <v>30.25</v>
      </c>
      <c r="G1248" s="173"/>
    </row>
    <row r="1249" customHeight="1" spans="1:7">
      <c r="A1249" s="24">
        <v>1244</v>
      </c>
      <c r="B1249" s="81" t="s">
        <v>5066</v>
      </c>
      <c r="C1249" s="83" t="s">
        <v>21384</v>
      </c>
      <c r="D1249" s="83">
        <v>15.8</v>
      </c>
      <c r="E1249" s="21">
        <v>4.84</v>
      </c>
      <c r="F1249" s="28">
        <v>76.47</v>
      </c>
      <c r="G1249" s="173"/>
    </row>
    <row r="1250" customHeight="1" spans="1:7">
      <c r="A1250" s="24">
        <v>1245</v>
      </c>
      <c r="B1250" s="81" t="s">
        <v>21556</v>
      </c>
      <c r="C1250" s="83" t="s">
        <v>21384</v>
      </c>
      <c r="D1250" s="83">
        <v>18.93</v>
      </c>
      <c r="E1250" s="21">
        <v>4.84</v>
      </c>
      <c r="F1250" s="28">
        <v>91.62</v>
      </c>
      <c r="G1250" s="173"/>
    </row>
    <row r="1251" customHeight="1" spans="1:7">
      <c r="A1251" s="24">
        <v>1246</v>
      </c>
      <c r="B1251" s="81" t="s">
        <v>21557</v>
      </c>
      <c r="C1251" s="83" t="s">
        <v>21384</v>
      </c>
      <c r="D1251" s="83">
        <v>15.16</v>
      </c>
      <c r="E1251" s="21">
        <v>4.84</v>
      </c>
      <c r="F1251" s="28">
        <v>73.37</v>
      </c>
      <c r="G1251" s="173"/>
    </row>
    <row r="1252" customHeight="1" spans="1:7">
      <c r="A1252" s="24">
        <v>1247</v>
      </c>
      <c r="B1252" s="81" t="s">
        <v>21558</v>
      </c>
      <c r="C1252" s="83" t="s">
        <v>21384</v>
      </c>
      <c r="D1252" s="83">
        <v>11.19</v>
      </c>
      <c r="E1252" s="21">
        <v>4.84</v>
      </c>
      <c r="F1252" s="28">
        <v>54.16</v>
      </c>
      <c r="G1252" s="173"/>
    </row>
    <row r="1253" customHeight="1" spans="1:7">
      <c r="A1253" s="24">
        <v>1248</v>
      </c>
      <c r="B1253" s="81" t="s">
        <v>21559</v>
      </c>
      <c r="C1253" s="83" t="s">
        <v>21384</v>
      </c>
      <c r="D1253" s="83">
        <v>7.7</v>
      </c>
      <c r="E1253" s="21">
        <v>4.84</v>
      </c>
      <c r="F1253" s="28">
        <v>37.27</v>
      </c>
      <c r="G1253" s="173"/>
    </row>
    <row r="1254" customHeight="1" spans="1:7">
      <c r="A1254" s="24">
        <v>1249</v>
      </c>
      <c r="B1254" s="81" t="s">
        <v>21560</v>
      </c>
      <c r="C1254" s="83" t="s">
        <v>21384</v>
      </c>
      <c r="D1254" s="83">
        <v>9.76</v>
      </c>
      <c r="E1254" s="21">
        <v>4.84</v>
      </c>
      <c r="F1254" s="28">
        <v>47.24</v>
      </c>
      <c r="G1254" s="173"/>
    </row>
    <row r="1255" customHeight="1" spans="1:7">
      <c r="A1255" s="24">
        <v>1250</v>
      </c>
      <c r="B1255" s="81" t="s">
        <v>14651</v>
      </c>
      <c r="C1255" s="83" t="s">
        <v>21384</v>
      </c>
      <c r="D1255" s="83">
        <v>12.55</v>
      </c>
      <c r="E1255" s="21">
        <v>4.84</v>
      </c>
      <c r="F1255" s="28">
        <v>60.74</v>
      </c>
      <c r="G1255" s="173"/>
    </row>
    <row r="1256" customHeight="1" spans="1:7">
      <c r="A1256" s="24">
        <v>1251</v>
      </c>
      <c r="B1256" s="81" t="s">
        <v>21561</v>
      </c>
      <c r="C1256" s="83" t="s">
        <v>21384</v>
      </c>
      <c r="D1256" s="83">
        <v>4.6</v>
      </c>
      <c r="E1256" s="21">
        <v>4.84</v>
      </c>
      <c r="F1256" s="28">
        <v>22.26</v>
      </c>
      <c r="G1256" s="173"/>
    </row>
    <row r="1257" customHeight="1" spans="1:7">
      <c r="A1257" s="24">
        <v>1252</v>
      </c>
      <c r="B1257" s="81" t="s">
        <v>21114</v>
      </c>
      <c r="C1257" s="83" t="s">
        <v>21384</v>
      </c>
      <c r="D1257" s="83">
        <v>11.6</v>
      </c>
      <c r="E1257" s="21">
        <v>4.84</v>
      </c>
      <c r="F1257" s="28">
        <v>56.14</v>
      </c>
      <c r="G1257" s="173"/>
    </row>
    <row r="1258" customHeight="1" spans="1:7">
      <c r="A1258" s="24">
        <v>1253</v>
      </c>
      <c r="B1258" s="81" t="s">
        <v>21562</v>
      </c>
      <c r="C1258" s="83" t="s">
        <v>21384</v>
      </c>
      <c r="D1258" s="83">
        <v>18.85</v>
      </c>
      <c r="E1258" s="21">
        <v>4.84</v>
      </c>
      <c r="F1258" s="28">
        <v>91.23</v>
      </c>
      <c r="G1258" s="173"/>
    </row>
    <row r="1259" customHeight="1" spans="1:7">
      <c r="A1259" s="24">
        <v>1254</v>
      </c>
      <c r="B1259" s="81" t="s">
        <v>5449</v>
      </c>
      <c r="C1259" s="83" t="s">
        <v>21384</v>
      </c>
      <c r="D1259" s="83">
        <v>5.43</v>
      </c>
      <c r="E1259" s="21">
        <v>4.84</v>
      </c>
      <c r="F1259" s="28">
        <v>26.28</v>
      </c>
      <c r="G1259" s="173"/>
    </row>
    <row r="1260" customHeight="1" spans="1:7">
      <c r="A1260" s="24">
        <v>1255</v>
      </c>
      <c r="B1260" s="81" t="s">
        <v>21462</v>
      </c>
      <c r="C1260" s="83" t="s">
        <v>21384</v>
      </c>
      <c r="D1260" s="83">
        <v>9.77</v>
      </c>
      <c r="E1260" s="21">
        <v>4.84</v>
      </c>
      <c r="F1260" s="28">
        <v>47.29</v>
      </c>
      <c r="G1260" s="173"/>
    </row>
    <row r="1261" customHeight="1" spans="1:7">
      <c r="A1261" s="24">
        <v>1256</v>
      </c>
      <c r="B1261" s="81" t="s">
        <v>2208</v>
      </c>
      <c r="C1261" s="83" t="s">
        <v>21384</v>
      </c>
      <c r="D1261" s="83">
        <v>6.76</v>
      </c>
      <c r="E1261" s="21">
        <v>4.84</v>
      </c>
      <c r="F1261" s="28">
        <v>32.72</v>
      </c>
      <c r="G1261" s="173"/>
    </row>
    <row r="1262" customHeight="1" spans="1:7">
      <c r="A1262" s="24">
        <v>1257</v>
      </c>
      <c r="B1262" s="81" t="s">
        <v>4463</v>
      </c>
      <c r="C1262" s="83" t="s">
        <v>21384</v>
      </c>
      <c r="D1262" s="83">
        <v>14</v>
      </c>
      <c r="E1262" s="21">
        <v>4.84</v>
      </c>
      <c r="F1262" s="28">
        <v>67.76</v>
      </c>
      <c r="G1262" s="173"/>
    </row>
    <row r="1263" customHeight="1" spans="1:7">
      <c r="A1263" s="24">
        <v>1258</v>
      </c>
      <c r="B1263" s="81" t="s">
        <v>13840</v>
      </c>
      <c r="C1263" s="83" t="s">
        <v>21384</v>
      </c>
      <c r="D1263" s="83">
        <v>14.5</v>
      </c>
      <c r="E1263" s="21">
        <v>4.84</v>
      </c>
      <c r="F1263" s="28">
        <v>70.18</v>
      </c>
      <c r="G1263" s="173"/>
    </row>
    <row r="1264" customHeight="1" spans="1:7">
      <c r="A1264" s="24">
        <v>1259</v>
      </c>
      <c r="B1264" s="81" t="s">
        <v>21563</v>
      </c>
      <c r="C1264" s="83" t="s">
        <v>21384</v>
      </c>
      <c r="D1264" s="83">
        <v>7.53</v>
      </c>
      <c r="E1264" s="21">
        <v>4.84</v>
      </c>
      <c r="F1264" s="28">
        <v>36.45</v>
      </c>
      <c r="G1264" s="173"/>
    </row>
    <row r="1265" customHeight="1" spans="1:7">
      <c r="A1265" s="24">
        <v>1260</v>
      </c>
      <c r="B1265" s="24" t="s">
        <v>15727</v>
      </c>
      <c r="C1265" s="83" t="s">
        <v>21384</v>
      </c>
      <c r="D1265" s="79">
        <v>4.89</v>
      </c>
      <c r="E1265" s="21">
        <v>4.84</v>
      </c>
      <c r="F1265" s="28">
        <v>23.67</v>
      </c>
      <c r="G1265" s="173"/>
    </row>
    <row r="1266" customHeight="1" spans="1:7">
      <c r="A1266" s="24">
        <v>1261</v>
      </c>
      <c r="B1266" s="81" t="s">
        <v>21564</v>
      </c>
      <c r="C1266" s="83" t="s">
        <v>21384</v>
      </c>
      <c r="D1266" s="83">
        <v>5.75</v>
      </c>
      <c r="E1266" s="21">
        <v>4.84</v>
      </c>
      <c r="F1266" s="28">
        <v>27.83</v>
      </c>
      <c r="G1266" s="173"/>
    </row>
    <row r="1267" customHeight="1" spans="1:7">
      <c r="A1267" s="24">
        <v>1262</v>
      </c>
      <c r="B1267" s="81" t="s">
        <v>21565</v>
      </c>
      <c r="C1267" s="83" t="s">
        <v>21384</v>
      </c>
      <c r="D1267" s="83">
        <v>67.44</v>
      </c>
      <c r="E1267" s="21">
        <v>4.84</v>
      </c>
      <c r="F1267" s="28">
        <v>326.41</v>
      </c>
      <c r="G1267" s="173">
        <v>-47.56</v>
      </c>
    </row>
    <row r="1268" customHeight="1" spans="1:7">
      <c r="A1268" s="24">
        <v>1263</v>
      </c>
      <c r="B1268" s="81" t="s">
        <v>21566</v>
      </c>
      <c r="C1268" s="83" t="s">
        <v>21384</v>
      </c>
      <c r="D1268" s="83">
        <v>16.21</v>
      </c>
      <c r="E1268" s="21">
        <v>4.84</v>
      </c>
      <c r="F1268" s="28">
        <v>78.46</v>
      </c>
      <c r="G1268" s="173"/>
    </row>
    <row r="1269" customHeight="1" spans="1:7">
      <c r="A1269" s="24">
        <v>1264</v>
      </c>
      <c r="B1269" s="81" t="s">
        <v>14683</v>
      </c>
      <c r="C1269" s="83" t="s">
        <v>21384</v>
      </c>
      <c r="D1269" s="83">
        <v>12.56</v>
      </c>
      <c r="E1269" s="21">
        <v>4.84</v>
      </c>
      <c r="F1269" s="28">
        <v>60.79</v>
      </c>
      <c r="G1269" s="173"/>
    </row>
    <row r="1270" customHeight="1" spans="1:7">
      <c r="A1270" s="24">
        <v>1265</v>
      </c>
      <c r="B1270" s="81" t="s">
        <v>21567</v>
      </c>
      <c r="C1270" s="83" t="s">
        <v>21384</v>
      </c>
      <c r="D1270" s="83">
        <v>5.49</v>
      </c>
      <c r="E1270" s="21">
        <v>4.84</v>
      </c>
      <c r="F1270" s="28">
        <v>26.57</v>
      </c>
      <c r="G1270" s="173"/>
    </row>
    <row r="1271" customHeight="1" spans="1:7">
      <c r="A1271" s="24">
        <v>1266</v>
      </c>
      <c r="B1271" s="81" t="s">
        <v>21536</v>
      </c>
      <c r="C1271" s="83" t="s">
        <v>21384</v>
      </c>
      <c r="D1271" s="83">
        <v>11.87</v>
      </c>
      <c r="E1271" s="21">
        <v>4.84</v>
      </c>
      <c r="F1271" s="28">
        <v>57.45</v>
      </c>
      <c r="G1271" s="173"/>
    </row>
    <row r="1272" customHeight="1" spans="1:7">
      <c r="A1272" s="24">
        <v>1267</v>
      </c>
      <c r="B1272" s="81" t="s">
        <v>2451</v>
      </c>
      <c r="C1272" s="83" t="s">
        <v>21384</v>
      </c>
      <c r="D1272" s="83">
        <v>16.48</v>
      </c>
      <c r="E1272" s="21">
        <v>4.84</v>
      </c>
      <c r="F1272" s="28">
        <v>79.76</v>
      </c>
      <c r="G1272" s="173"/>
    </row>
    <row r="1273" customHeight="1" spans="1:7">
      <c r="A1273" s="24">
        <v>1268</v>
      </c>
      <c r="B1273" s="81" t="s">
        <v>21568</v>
      </c>
      <c r="C1273" s="83" t="s">
        <v>21384</v>
      </c>
      <c r="D1273" s="83">
        <v>11.7</v>
      </c>
      <c r="E1273" s="21">
        <v>4.84</v>
      </c>
      <c r="F1273" s="28">
        <v>56.63</v>
      </c>
      <c r="G1273" s="173"/>
    </row>
    <row r="1274" customHeight="1" spans="1:7">
      <c r="A1274" s="24">
        <v>1269</v>
      </c>
      <c r="B1274" s="81" t="s">
        <v>21569</v>
      </c>
      <c r="C1274" s="83" t="s">
        <v>21384</v>
      </c>
      <c r="D1274" s="83">
        <v>9.03</v>
      </c>
      <c r="E1274" s="21">
        <v>4.84</v>
      </c>
      <c r="F1274" s="28">
        <v>43.71</v>
      </c>
      <c r="G1274" s="173"/>
    </row>
    <row r="1275" customHeight="1" spans="1:7">
      <c r="A1275" s="24">
        <v>1270</v>
      </c>
      <c r="B1275" s="81" t="s">
        <v>4902</v>
      </c>
      <c r="C1275" s="83" t="s">
        <v>21384</v>
      </c>
      <c r="D1275" s="83">
        <v>6.67</v>
      </c>
      <c r="E1275" s="21">
        <v>4.84</v>
      </c>
      <c r="F1275" s="28">
        <v>32.28</v>
      </c>
      <c r="G1275" s="173"/>
    </row>
    <row r="1276" customHeight="1" spans="1:7">
      <c r="A1276" s="24">
        <v>1271</v>
      </c>
      <c r="B1276" s="81" t="s">
        <v>21570</v>
      </c>
      <c r="C1276" s="83" t="s">
        <v>21384</v>
      </c>
      <c r="D1276" s="83">
        <v>4.76</v>
      </c>
      <c r="E1276" s="21">
        <v>4.84</v>
      </c>
      <c r="F1276" s="28">
        <v>23.04</v>
      </c>
      <c r="G1276" s="173"/>
    </row>
    <row r="1277" customHeight="1" spans="1:7">
      <c r="A1277" s="24">
        <v>1272</v>
      </c>
      <c r="B1277" s="81" t="s">
        <v>21571</v>
      </c>
      <c r="C1277" s="83" t="s">
        <v>21384</v>
      </c>
      <c r="D1277" s="83">
        <v>5.58</v>
      </c>
      <c r="E1277" s="21">
        <v>4.84</v>
      </c>
      <c r="F1277" s="28">
        <v>27.01</v>
      </c>
      <c r="G1277" s="173"/>
    </row>
    <row r="1278" customHeight="1" spans="1:7">
      <c r="A1278" s="24">
        <v>1273</v>
      </c>
      <c r="B1278" s="81" t="s">
        <v>21572</v>
      </c>
      <c r="C1278" s="83" t="s">
        <v>21384</v>
      </c>
      <c r="D1278" s="83">
        <v>3.31</v>
      </c>
      <c r="E1278" s="21">
        <v>4.84</v>
      </c>
      <c r="F1278" s="28">
        <v>16.02</v>
      </c>
      <c r="G1278" s="173"/>
    </row>
    <row r="1279" customHeight="1" spans="1:7">
      <c r="A1279" s="24">
        <v>1274</v>
      </c>
      <c r="B1279" s="24" t="s">
        <v>21573</v>
      </c>
      <c r="C1279" s="83" t="s">
        <v>21384</v>
      </c>
      <c r="D1279" s="79">
        <v>15</v>
      </c>
      <c r="E1279" s="21">
        <v>4.84</v>
      </c>
      <c r="F1279" s="28">
        <v>72.6</v>
      </c>
      <c r="G1279" s="173"/>
    </row>
    <row r="1280" customHeight="1" spans="1:7">
      <c r="A1280" s="24">
        <v>1275</v>
      </c>
      <c r="B1280" s="81" t="s">
        <v>21574</v>
      </c>
      <c r="C1280" s="83" t="s">
        <v>21384</v>
      </c>
      <c r="D1280" s="83">
        <v>16.11</v>
      </c>
      <c r="E1280" s="21">
        <v>4.84</v>
      </c>
      <c r="F1280" s="28">
        <v>77.97</v>
      </c>
      <c r="G1280" s="173"/>
    </row>
    <row r="1281" customHeight="1" spans="1:7">
      <c r="A1281" s="24">
        <v>1276</v>
      </c>
      <c r="B1281" s="81" t="s">
        <v>3375</v>
      </c>
      <c r="C1281" s="83" t="s">
        <v>21384</v>
      </c>
      <c r="D1281" s="83">
        <v>3.66</v>
      </c>
      <c r="E1281" s="21">
        <v>4.84</v>
      </c>
      <c r="F1281" s="28">
        <v>17.71</v>
      </c>
      <c r="G1281" s="173"/>
    </row>
    <row r="1282" customHeight="1" spans="1:7">
      <c r="A1282" s="24">
        <v>1277</v>
      </c>
      <c r="B1282" s="81" t="s">
        <v>11072</v>
      </c>
      <c r="C1282" s="83" t="s">
        <v>21384</v>
      </c>
      <c r="D1282" s="83">
        <v>12.71</v>
      </c>
      <c r="E1282" s="21">
        <v>4.84</v>
      </c>
      <c r="F1282" s="28">
        <v>61.52</v>
      </c>
      <c r="G1282" s="173"/>
    </row>
    <row r="1283" customHeight="1" spans="1:7">
      <c r="A1283" s="24">
        <v>1278</v>
      </c>
      <c r="B1283" s="81" t="s">
        <v>13361</v>
      </c>
      <c r="C1283" s="83" t="s">
        <v>21384</v>
      </c>
      <c r="D1283" s="83">
        <v>11.08</v>
      </c>
      <c r="E1283" s="21">
        <v>4.84</v>
      </c>
      <c r="F1283" s="28">
        <v>53.63</v>
      </c>
      <c r="G1283" s="173"/>
    </row>
    <row r="1284" customHeight="1" spans="1:7">
      <c r="A1284" s="24">
        <v>1279</v>
      </c>
      <c r="B1284" s="81" t="s">
        <v>4624</v>
      </c>
      <c r="C1284" s="83" t="s">
        <v>21384</v>
      </c>
      <c r="D1284" s="83">
        <v>6.6</v>
      </c>
      <c r="E1284" s="21">
        <v>4.84</v>
      </c>
      <c r="F1284" s="28">
        <v>31.94</v>
      </c>
      <c r="G1284" s="173"/>
    </row>
    <row r="1285" customHeight="1" spans="1:7">
      <c r="A1285" s="24">
        <v>1280</v>
      </c>
      <c r="B1285" s="81" t="s">
        <v>21575</v>
      </c>
      <c r="C1285" s="83" t="s">
        <v>21384</v>
      </c>
      <c r="D1285" s="83">
        <v>0.53</v>
      </c>
      <c r="E1285" s="21">
        <v>4.84</v>
      </c>
      <c r="F1285" s="28">
        <v>2.57</v>
      </c>
      <c r="G1285" s="173"/>
    </row>
    <row r="1286" customHeight="1" spans="1:7">
      <c r="A1286" s="24">
        <v>1281</v>
      </c>
      <c r="B1286" s="81" t="s">
        <v>8261</v>
      </c>
      <c r="C1286" s="83" t="s">
        <v>21384</v>
      </c>
      <c r="D1286" s="83">
        <v>9.29</v>
      </c>
      <c r="E1286" s="21">
        <v>4.84</v>
      </c>
      <c r="F1286" s="28">
        <v>44.96</v>
      </c>
      <c r="G1286" s="173"/>
    </row>
    <row r="1287" customHeight="1" spans="1:7">
      <c r="A1287" s="24">
        <v>1282</v>
      </c>
      <c r="B1287" s="81" t="s">
        <v>14671</v>
      </c>
      <c r="C1287" s="83" t="s">
        <v>21384</v>
      </c>
      <c r="D1287" s="83">
        <v>32.34</v>
      </c>
      <c r="E1287" s="21">
        <v>4.84</v>
      </c>
      <c r="F1287" s="28">
        <v>156.53</v>
      </c>
      <c r="G1287" s="173"/>
    </row>
    <row r="1288" customHeight="1" spans="1:7">
      <c r="A1288" s="24">
        <v>1283</v>
      </c>
      <c r="B1288" s="81" t="s">
        <v>21576</v>
      </c>
      <c r="C1288" s="83" t="s">
        <v>21384</v>
      </c>
      <c r="D1288" s="83">
        <v>12.31</v>
      </c>
      <c r="E1288" s="21">
        <v>4.84</v>
      </c>
      <c r="F1288" s="28">
        <v>59.58</v>
      </c>
      <c r="G1288" s="173"/>
    </row>
    <row r="1289" customHeight="1" spans="1:7">
      <c r="A1289" s="24">
        <v>1284</v>
      </c>
      <c r="B1289" s="81" t="s">
        <v>21577</v>
      </c>
      <c r="C1289" s="83" t="s">
        <v>21384</v>
      </c>
      <c r="D1289" s="83">
        <v>7.35</v>
      </c>
      <c r="E1289" s="21">
        <v>4.84</v>
      </c>
      <c r="F1289" s="28">
        <v>35.57</v>
      </c>
      <c r="G1289" s="173"/>
    </row>
    <row r="1290" customHeight="1" spans="1:7">
      <c r="A1290" s="24">
        <v>1285</v>
      </c>
      <c r="B1290" s="81" t="s">
        <v>17698</v>
      </c>
      <c r="C1290" s="83" t="s">
        <v>21384</v>
      </c>
      <c r="D1290" s="83">
        <v>4.84</v>
      </c>
      <c r="E1290" s="21">
        <v>4.84</v>
      </c>
      <c r="F1290" s="28">
        <v>23.43</v>
      </c>
      <c r="G1290" s="173"/>
    </row>
    <row r="1291" customHeight="1" spans="1:7">
      <c r="A1291" s="24">
        <v>1286</v>
      </c>
      <c r="B1291" s="81" t="s">
        <v>21578</v>
      </c>
      <c r="C1291" s="83" t="s">
        <v>21384</v>
      </c>
      <c r="D1291" s="83">
        <v>3.2</v>
      </c>
      <c r="E1291" s="21">
        <v>4.84</v>
      </c>
      <c r="F1291" s="28">
        <v>15.49</v>
      </c>
      <c r="G1291" s="173"/>
    </row>
    <row r="1292" customHeight="1" spans="1:7">
      <c r="A1292" s="24">
        <v>1287</v>
      </c>
      <c r="B1292" s="81" t="s">
        <v>3403</v>
      </c>
      <c r="C1292" s="83" t="s">
        <v>21384</v>
      </c>
      <c r="D1292" s="83">
        <v>10.07</v>
      </c>
      <c r="E1292" s="21">
        <v>4.84</v>
      </c>
      <c r="F1292" s="28">
        <v>48.74</v>
      </c>
      <c r="G1292" s="173"/>
    </row>
    <row r="1293" customHeight="1" spans="1:7">
      <c r="A1293" s="24">
        <v>1288</v>
      </c>
      <c r="B1293" s="81" t="s">
        <v>3442</v>
      </c>
      <c r="C1293" s="83" t="s">
        <v>21384</v>
      </c>
      <c r="D1293" s="83">
        <v>9.38</v>
      </c>
      <c r="E1293" s="21">
        <v>4.84</v>
      </c>
      <c r="F1293" s="28">
        <v>45.4</v>
      </c>
      <c r="G1293" s="173"/>
    </row>
    <row r="1294" customHeight="1" spans="1:7">
      <c r="A1294" s="24">
        <v>1289</v>
      </c>
      <c r="B1294" s="81" t="s">
        <v>16199</v>
      </c>
      <c r="C1294" s="83" t="s">
        <v>21384</v>
      </c>
      <c r="D1294" s="83">
        <v>17.32</v>
      </c>
      <c r="E1294" s="21">
        <v>4.84</v>
      </c>
      <c r="F1294" s="28">
        <v>83.83</v>
      </c>
      <c r="G1294" s="173"/>
    </row>
    <row r="1295" customHeight="1" spans="1:7">
      <c r="A1295" s="24">
        <v>1290</v>
      </c>
      <c r="B1295" s="81" t="s">
        <v>3436</v>
      </c>
      <c r="C1295" s="83" t="s">
        <v>21384</v>
      </c>
      <c r="D1295" s="83">
        <v>5.89</v>
      </c>
      <c r="E1295" s="21">
        <v>4.84</v>
      </c>
      <c r="F1295" s="28">
        <v>28.51</v>
      </c>
      <c r="G1295" s="173"/>
    </row>
    <row r="1296" customHeight="1" spans="1:7">
      <c r="A1296" s="24">
        <v>1291</v>
      </c>
      <c r="B1296" s="81" t="s">
        <v>3657</v>
      </c>
      <c r="C1296" s="83" t="s">
        <v>21384</v>
      </c>
      <c r="D1296" s="83">
        <v>24.56</v>
      </c>
      <c r="E1296" s="21">
        <v>4.84</v>
      </c>
      <c r="F1296" s="28">
        <v>118.87</v>
      </c>
      <c r="G1296" s="173"/>
    </row>
    <row r="1297" customHeight="1" spans="1:7">
      <c r="A1297" s="24">
        <v>1292</v>
      </c>
      <c r="B1297" s="81" t="s">
        <v>21579</v>
      </c>
      <c r="C1297" s="83" t="s">
        <v>21384</v>
      </c>
      <c r="D1297" s="83">
        <v>8.67</v>
      </c>
      <c r="E1297" s="21">
        <v>4.84</v>
      </c>
      <c r="F1297" s="28">
        <v>41.96</v>
      </c>
      <c r="G1297" s="173"/>
    </row>
    <row r="1298" customHeight="1" spans="1:7">
      <c r="A1298" s="24">
        <v>1293</v>
      </c>
      <c r="B1298" s="81" t="s">
        <v>3256</v>
      </c>
      <c r="C1298" s="83" t="s">
        <v>21384</v>
      </c>
      <c r="D1298" s="83">
        <v>19.67</v>
      </c>
      <c r="E1298" s="21">
        <v>4.84</v>
      </c>
      <c r="F1298" s="28">
        <v>95.2</v>
      </c>
      <c r="G1298" s="173"/>
    </row>
    <row r="1299" customHeight="1" spans="1:7">
      <c r="A1299" s="24">
        <v>1294</v>
      </c>
      <c r="B1299" s="81" t="s">
        <v>20657</v>
      </c>
      <c r="C1299" s="83" t="s">
        <v>21384</v>
      </c>
      <c r="D1299" s="83">
        <v>14.01</v>
      </c>
      <c r="E1299" s="21">
        <v>4.84</v>
      </c>
      <c r="F1299" s="28">
        <v>67.81</v>
      </c>
      <c r="G1299" s="173"/>
    </row>
    <row r="1300" customHeight="1" spans="1:7">
      <c r="A1300" s="24">
        <v>1295</v>
      </c>
      <c r="B1300" s="81" t="s">
        <v>4724</v>
      </c>
      <c r="C1300" s="83" t="s">
        <v>21384</v>
      </c>
      <c r="D1300" s="83">
        <v>9.42</v>
      </c>
      <c r="E1300" s="21">
        <v>4.84</v>
      </c>
      <c r="F1300" s="28">
        <v>45.59</v>
      </c>
      <c r="G1300" s="173"/>
    </row>
    <row r="1301" customHeight="1" spans="1:7">
      <c r="A1301" s="24">
        <v>1296</v>
      </c>
      <c r="B1301" s="81" t="s">
        <v>2397</v>
      </c>
      <c r="C1301" s="83" t="s">
        <v>21384</v>
      </c>
      <c r="D1301" s="83">
        <v>14.31</v>
      </c>
      <c r="E1301" s="21">
        <v>4.84</v>
      </c>
      <c r="F1301" s="28">
        <v>69.26</v>
      </c>
      <c r="G1301" s="173"/>
    </row>
    <row r="1302" customHeight="1" spans="1:7">
      <c r="A1302" s="24">
        <v>1297</v>
      </c>
      <c r="B1302" s="81" t="s">
        <v>3624</v>
      </c>
      <c r="C1302" s="83" t="s">
        <v>21384</v>
      </c>
      <c r="D1302" s="83">
        <v>6.77</v>
      </c>
      <c r="E1302" s="21">
        <v>4.84</v>
      </c>
      <c r="F1302" s="28">
        <v>32.77</v>
      </c>
      <c r="G1302" s="173"/>
    </row>
    <row r="1303" customHeight="1" spans="1:7">
      <c r="A1303" s="24">
        <v>1298</v>
      </c>
      <c r="B1303" s="81" t="s">
        <v>21580</v>
      </c>
      <c r="C1303" s="83" t="s">
        <v>21384</v>
      </c>
      <c r="D1303" s="83">
        <v>9.96</v>
      </c>
      <c r="E1303" s="21">
        <v>4.84</v>
      </c>
      <c r="F1303" s="28">
        <v>48.21</v>
      </c>
      <c r="G1303" s="173"/>
    </row>
    <row r="1304" customHeight="1" spans="1:7">
      <c r="A1304" s="24">
        <v>1299</v>
      </c>
      <c r="B1304" s="81" t="s">
        <v>21581</v>
      </c>
      <c r="C1304" s="83" t="s">
        <v>21384</v>
      </c>
      <c r="D1304" s="83">
        <v>12.04</v>
      </c>
      <c r="E1304" s="21">
        <v>4.84</v>
      </c>
      <c r="F1304" s="28">
        <v>58.27</v>
      </c>
      <c r="G1304" s="173"/>
    </row>
    <row r="1305" customHeight="1" spans="1:7">
      <c r="A1305" s="24">
        <v>1300</v>
      </c>
      <c r="B1305" s="81" t="s">
        <v>21582</v>
      </c>
      <c r="C1305" s="83" t="s">
        <v>21384</v>
      </c>
      <c r="D1305" s="83">
        <v>9.68</v>
      </c>
      <c r="E1305" s="21">
        <v>4.84</v>
      </c>
      <c r="F1305" s="28">
        <v>46.85</v>
      </c>
      <c r="G1305" s="173"/>
    </row>
    <row r="1306" customHeight="1" spans="1:7">
      <c r="A1306" s="24">
        <v>1301</v>
      </c>
      <c r="B1306" s="81" t="s">
        <v>21583</v>
      </c>
      <c r="C1306" s="83" t="s">
        <v>21384</v>
      </c>
      <c r="D1306" s="83">
        <v>10.06</v>
      </c>
      <c r="E1306" s="21">
        <v>4.84</v>
      </c>
      <c r="F1306" s="28">
        <v>48.69</v>
      </c>
      <c r="G1306" s="173"/>
    </row>
    <row r="1307" customHeight="1" spans="1:7">
      <c r="A1307" s="24">
        <v>1302</v>
      </c>
      <c r="B1307" s="81" t="s">
        <v>21584</v>
      </c>
      <c r="C1307" s="83" t="s">
        <v>21384</v>
      </c>
      <c r="D1307" s="83">
        <v>7.02</v>
      </c>
      <c r="E1307" s="21">
        <v>4.84</v>
      </c>
      <c r="F1307" s="28">
        <v>33.98</v>
      </c>
      <c r="G1307" s="173"/>
    </row>
    <row r="1308" customHeight="1" spans="1:7">
      <c r="A1308" s="24">
        <v>1303</v>
      </c>
      <c r="B1308" s="81" t="s">
        <v>21585</v>
      </c>
      <c r="C1308" s="83" t="s">
        <v>21384</v>
      </c>
      <c r="D1308" s="83">
        <v>12.31</v>
      </c>
      <c r="E1308" s="21">
        <v>4.84</v>
      </c>
      <c r="F1308" s="28">
        <v>59.58</v>
      </c>
      <c r="G1308" s="173"/>
    </row>
    <row r="1309" customHeight="1" spans="1:7">
      <c r="A1309" s="24">
        <v>1304</v>
      </c>
      <c r="B1309" s="81" t="s">
        <v>12647</v>
      </c>
      <c r="C1309" s="83" t="s">
        <v>21384</v>
      </c>
      <c r="D1309" s="83">
        <v>10.32</v>
      </c>
      <c r="E1309" s="21">
        <v>4.84</v>
      </c>
      <c r="F1309" s="28">
        <v>49.95</v>
      </c>
      <c r="G1309" s="173"/>
    </row>
    <row r="1310" customHeight="1" spans="1:7">
      <c r="A1310" s="24">
        <v>1305</v>
      </c>
      <c r="B1310" s="81" t="s">
        <v>3390</v>
      </c>
      <c r="C1310" s="83" t="s">
        <v>21384</v>
      </c>
      <c r="D1310" s="83">
        <v>11.62</v>
      </c>
      <c r="E1310" s="21">
        <v>4.84</v>
      </c>
      <c r="F1310" s="28">
        <v>56.24</v>
      </c>
      <c r="G1310" s="173"/>
    </row>
    <row r="1311" customHeight="1" spans="1:7">
      <c r="A1311" s="24">
        <v>1306</v>
      </c>
      <c r="B1311" s="81" t="s">
        <v>21586</v>
      </c>
      <c r="C1311" s="83" t="s">
        <v>21384</v>
      </c>
      <c r="D1311" s="83">
        <v>6.32</v>
      </c>
      <c r="E1311" s="21">
        <v>4.84</v>
      </c>
      <c r="F1311" s="28">
        <v>30.59</v>
      </c>
      <c r="G1311" s="173"/>
    </row>
    <row r="1312" customHeight="1" spans="1:7">
      <c r="A1312" s="24">
        <v>1307</v>
      </c>
      <c r="B1312" s="81" t="s">
        <v>837</v>
      </c>
      <c r="C1312" s="83" t="s">
        <v>21384</v>
      </c>
      <c r="D1312" s="83">
        <v>7.66</v>
      </c>
      <c r="E1312" s="21">
        <v>4.84</v>
      </c>
      <c r="F1312" s="28">
        <v>37.07</v>
      </c>
      <c r="G1312" s="173"/>
    </row>
    <row r="1313" customHeight="1" spans="1:7">
      <c r="A1313" s="24">
        <v>1308</v>
      </c>
      <c r="B1313" s="81" t="s">
        <v>8255</v>
      </c>
      <c r="C1313" s="83" t="s">
        <v>21384</v>
      </c>
      <c r="D1313" s="83">
        <v>6.14</v>
      </c>
      <c r="E1313" s="21">
        <v>4.84</v>
      </c>
      <c r="F1313" s="28">
        <v>29.72</v>
      </c>
      <c r="G1313" s="173"/>
    </row>
    <row r="1314" customHeight="1" spans="1:7">
      <c r="A1314" s="24">
        <v>1309</v>
      </c>
      <c r="B1314" s="81" t="s">
        <v>21587</v>
      </c>
      <c r="C1314" s="83" t="s">
        <v>21384</v>
      </c>
      <c r="D1314" s="83">
        <v>9.99</v>
      </c>
      <c r="E1314" s="21">
        <v>4.84</v>
      </c>
      <c r="F1314" s="28">
        <v>48.35</v>
      </c>
      <c r="G1314" s="173"/>
    </row>
    <row r="1315" customHeight="1" spans="1:7">
      <c r="A1315" s="24">
        <v>1310</v>
      </c>
      <c r="B1315" s="81" t="s">
        <v>6331</v>
      </c>
      <c r="C1315" s="83" t="s">
        <v>21384</v>
      </c>
      <c r="D1315" s="83">
        <v>16.15</v>
      </c>
      <c r="E1315" s="21">
        <v>4.84</v>
      </c>
      <c r="F1315" s="28">
        <v>78.17</v>
      </c>
      <c r="G1315" s="173"/>
    </row>
    <row r="1316" customHeight="1" spans="1:7">
      <c r="A1316" s="24">
        <v>1311</v>
      </c>
      <c r="B1316" s="81" t="s">
        <v>895</v>
      </c>
      <c r="C1316" s="83" t="s">
        <v>21384</v>
      </c>
      <c r="D1316" s="83">
        <v>6.73</v>
      </c>
      <c r="E1316" s="21">
        <v>4.84</v>
      </c>
      <c r="F1316" s="28">
        <v>32.57</v>
      </c>
      <c r="G1316" s="173"/>
    </row>
    <row r="1317" customHeight="1" spans="1:7">
      <c r="A1317" s="24">
        <v>1312</v>
      </c>
      <c r="B1317" s="81" t="s">
        <v>3950</v>
      </c>
      <c r="C1317" s="83" t="s">
        <v>21384</v>
      </c>
      <c r="D1317" s="83">
        <v>34.96</v>
      </c>
      <c r="E1317" s="21">
        <v>4.84</v>
      </c>
      <c r="F1317" s="28">
        <v>169.21</v>
      </c>
      <c r="G1317" s="173"/>
    </row>
    <row r="1318" customHeight="1" spans="1:7">
      <c r="A1318" s="24">
        <v>1313</v>
      </c>
      <c r="B1318" s="81" t="s">
        <v>21588</v>
      </c>
      <c r="C1318" s="83" t="s">
        <v>21384</v>
      </c>
      <c r="D1318" s="83">
        <v>7.17</v>
      </c>
      <c r="E1318" s="21">
        <v>4.84</v>
      </c>
      <c r="F1318" s="28">
        <v>34.7</v>
      </c>
      <c r="G1318" s="173"/>
    </row>
    <row r="1319" customHeight="1" spans="1:7">
      <c r="A1319" s="24">
        <v>1314</v>
      </c>
      <c r="B1319" s="81" t="s">
        <v>21589</v>
      </c>
      <c r="C1319" s="83" t="s">
        <v>21384</v>
      </c>
      <c r="D1319" s="83">
        <v>7.04</v>
      </c>
      <c r="E1319" s="21">
        <v>4.84</v>
      </c>
      <c r="F1319" s="28">
        <v>34.07</v>
      </c>
      <c r="G1319" s="173"/>
    </row>
    <row r="1320" customHeight="1" spans="1:7">
      <c r="A1320" s="24">
        <v>1315</v>
      </c>
      <c r="B1320" s="81" t="s">
        <v>21590</v>
      </c>
      <c r="C1320" s="83" t="s">
        <v>21384</v>
      </c>
      <c r="D1320" s="83">
        <v>4.36</v>
      </c>
      <c r="E1320" s="21">
        <v>4.84</v>
      </c>
      <c r="F1320" s="28">
        <v>21.1</v>
      </c>
      <c r="G1320" s="173"/>
    </row>
    <row r="1321" customHeight="1" spans="1:7">
      <c r="A1321" s="24">
        <v>1316</v>
      </c>
      <c r="B1321" s="81" t="s">
        <v>21591</v>
      </c>
      <c r="C1321" s="83" t="s">
        <v>21384</v>
      </c>
      <c r="D1321" s="83">
        <v>8.2</v>
      </c>
      <c r="E1321" s="21">
        <v>4.84</v>
      </c>
      <c r="F1321" s="28">
        <v>39.69</v>
      </c>
      <c r="G1321" s="173"/>
    </row>
    <row r="1322" customHeight="1" spans="1:7">
      <c r="A1322" s="24">
        <v>1317</v>
      </c>
      <c r="B1322" s="81" t="s">
        <v>3955</v>
      </c>
      <c r="C1322" s="83" t="s">
        <v>21384</v>
      </c>
      <c r="D1322" s="83">
        <v>26.69</v>
      </c>
      <c r="E1322" s="21">
        <v>4.84</v>
      </c>
      <c r="F1322" s="28">
        <v>129.18</v>
      </c>
      <c r="G1322" s="173"/>
    </row>
    <row r="1323" customHeight="1" spans="1:7">
      <c r="A1323" s="24">
        <v>1318</v>
      </c>
      <c r="B1323" s="81" t="s">
        <v>21592</v>
      </c>
      <c r="C1323" s="83" t="s">
        <v>21384</v>
      </c>
      <c r="D1323" s="83">
        <v>8.75</v>
      </c>
      <c r="E1323" s="21">
        <v>4.84</v>
      </c>
      <c r="F1323" s="28">
        <v>42.35</v>
      </c>
      <c r="G1323" s="173"/>
    </row>
    <row r="1324" customHeight="1" spans="1:7">
      <c r="A1324" s="24">
        <v>1319</v>
      </c>
      <c r="B1324" s="81" t="s">
        <v>21593</v>
      </c>
      <c r="C1324" s="83" t="s">
        <v>21384</v>
      </c>
      <c r="D1324" s="83">
        <v>3.19</v>
      </c>
      <c r="E1324" s="21">
        <v>4.84</v>
      </c>
      <c r="F1324" s="28">
        <v>15.44</v>
      </c>
      <c r="G1324" s="173"/>
    </row>
    <row r="1325" customHeight="1" spans="1:7">
      <c r="A1325" s="24">
        <v>1320</v>
      </c>
      <c r="B1325" s="81" t="s">
        <v>21594</v>
      </c>
      <c r="C1325" s="83" t="s">
        <v>21384</v>
      </c>
      <c r="D1325" s="83">
        <v>19.17</v>
      </c>
      <c r="E1325" s="21">
        <v>4.84</v>
      </c>
      <c r="F1325" s="28">
        <v>92.78</v>
      </c>
      <c r="G1325" s="173"/>
    </row>
    <row r="1326" customHeight="1" spans="1:7">
      <c r="A1326" s="24">
        <v>1321</v>
      </c>
      <c r="B1326" s="81" t="s">
        <v>6243</v>
      </c>
      <c r="C1326" s="83" t="s">
        <v>21384</v>
      </c>
      <c r="D1326" s="83">
        <v>19.38</v>
      </c>
      <c r="E1326" s="21">
        <v>4.84</v>
      </c>
      <c r="F1326" s="28">
        <v>93.8</v>
      </c>
      <c r="G1326" s="173"/>
    </row>
    <row r="1327" customHeight="1" spans="1:7">
      <c r="A1327" s="24">
        <v>1322</v>
      </c>
      <c r="B1327" s="81" t="s">
        <v>21595</v>
      </c>
      <c r="C1327" s="83" t="s">
        <v>21384</v>
      </c>
      <c r="D1327" s="83">
        <v>8.92</v>
      </c>
      <c r="E1327" s="21">
        <v>4.84</v>
      </c>
      <c r="F1327" s="28">
        <v>43.17</v>
      </c>
      <c r="G1327" s="173"/>
    </row>
    <row r="1328" customHeight="1" spans="1:7">
      <c r="A1328" s="24">
        <v>1323</v>
      </c>
      <c r="B1328" s="81" t="s">
        <v>5162</v>
      </c>
      <c r="C1328" s="83" t="s">
        <v>21384</v>
      </c>
      <c r="D1328" s="83">
        <v>8.38</v>
      </c>
      <c r="E1328" s="21">
        <v>4.84</v>
      </c>
      <c r="F1328" s="28">
        <v>40.56</v>
      </c>
      <c r="G1328" s="173"/>
    </row>
    <row r="1329" customHeight="1" spans="1:7">
      <c r="A1329" s="24">
        <v>1324</v>
      </c>
      <c r="B1329" s="81" t="s">
        <v>6354</v>
      </c>
      <c r="C1329" s="83" t="s">
        <v>21384</v>
      </c>
      <c r="D1329" s="83">
        <v>8.05</v>
      </c>
      <c r="E1329" s="21">
        <v>4.84</v>
      </c>
      <c r="F1329" s="28">
        <v>38.96</v>
      </c>
      <c r="G1329" s="173"/>
    </row>
    <row r="1330" customHeight="1" spans="1:7">
      <c r="A1330" s="24">
        <v>1325</v>
      </c>
      <c r="B1330" s="81" t="s">
        <v>21596</v>
      </c>
      <c r="C1330" s="83" t="s">
        <v>21384</v>
      </c>
      <c r="D1330" s="83">
        <v>0.64</v>
      </c>
      <c r="E1330" s="21">
        <v>4.84</v>
      </c>
      <c r="F1330" s="28">
        <v>3.1</v>
      </c>
      <c r="G1330" s="173"/>
    </row>
    <row r="1331" customHeight="1" spans="1:7">
      <c r="A1331" s="24">
        <v>1326</v>
      </c>
      <c r="B1331" s="81" t="s">
        <v>3716</v>
      </c>
      <c r="C1331" s="83" t="s">
        <v>21384</v>
      </c>
      <c r="D1331" s="83">
        <v>2.18</v>
      </c>
      <c r="E1331" s="21">
        <v>4.84</v>
      </c>
      <c r="F1331" s="28">
        <v>10.55</v>
      </c>
      <c r="G1331" s="173"/>
    </row>
    <row r="1332" customHeight="1" spans="1:7">
      <c r="A1332" s="24">
        <v>1327</v>
      </c>
      <c r="B1332" s="81" t="s">
        <v>11097</v>
      </c>
      <c r="C1332" s="83" t="s">
        <v>21384</v>
      </c>
      <c r="D1332" s="83">
        <v>14.86</v>
      </c>
      <c r="E1332" s="21">
        <v>4.84</v>
      </c>
      <c r="F1332" s="28">
        <v>71.92</v>
      </c>
      <c r="G1332" s="173"/>
    </row>
    <row r="1333" customHeight="1" spans="1:7">
      <c r="A1333" s="24">
        <v>1328</v>
      </c>
      <c r="B1333" s="81" t="s">
        <v>3357</v>
      </c>
      <c r="C1333" s="83" t="s">
        <v>21384</v>
      </c>
      <c r="D1333" s="83">
        <v>6.68</v>
      </c>
      <c r="E1333" s="21">
        <v>4.84</v>
      </c>
      <c r="F1333" s="28">
        <v>32.33</v>
      </c>
      <c r="G1333" s="173"/>
    </row>
    <row r="1334" customHeight="1" spans="1:7">
      <c r="A1334" s="24">
        <v>1329</v>
      </c>
      <c r="B1334" s="81" t="s">
        <v>21597</v>
      </c>
      <c r="C1334" s="83" t="s">
        <v>21384</v>
      </c>
      <c r="D1334" s="83">
        <v>14.28</v>
      </c>
      <c r="E1334" s="21">
        <v>4.84</v>
      </c>
      <c r="F1334" s="28">
        <v>69.12</v>
      </c>
      <c r="G1334" s="173"/>
    </row>
    <row r="1335" customHeight="1" spans="1:7">
      <c r="A1335" s="24">
        <v>1330</v>
      </c>
      <c r="B1335" s="81" t="s">
        <v>5323</v>
      </c>
      <c r="C1335" s="83" t="s">
        <v>21384</v>
      </c>
      <c r="D1335" s="83">
        <v>17</v>
      </c>
      <c r="E1335" s="21">
        <v>4.84</v>
      </c>
      <c r="F1335" s="28">
        <v>82.28</v>
      </c>
      <c r="G1335" s="173"/>
    </row>
    <row r="1336" customHeight="1" spans="1:7">
      <c r="A1336" s="24">
        <v>1331</v>
      </c>
      <c r="B1336" s="81" t="s">
        <v>21598</v>
      </c>
      <c r="C1336" s="83" t="s">
        <v>21384</v>
      </c>
      <c r="D1336" s="83">
        <v>9.25</v>
      </c>
      <c r="E1336" s="21">
        <v>4.84</v>
      </c>
      <c r="F1336" s="28">
        <v>44.77</v>
      </c>
      <c r="G1336" s="173"/>
    </row>
    <row r="1337" customHeight="1" spans="1:7">
      <c r="A1337" s="24">
        <v>1332</v>
      </c>
      <c r="B1337" s="81" t="s">
        <v>3462</v>
      </c>
      <c r="C1337" s="83" t="s">
        <v>21384</v>
      </c>
      <c r="D1337" s="83">
        <v>10.23</v>
      </c>
      <c r="E1337" s="21">
        <v>4.84</v>
      </c>
      <c r="F1337" s="28">
        <v>49.51</v>
      </c>
      <c r="G1337" s="173"/>
    </row>
    <row r="1338" customHeight="1" spans="1:7">
      <c r="A1338" s="24">
        <v>1333</v>
      </c>
      <c r="B1338" s="81" t="s">
        <v>21599</v>
      </c>
      <c r="C1338" s="83" t="s">
        <v>21384</v>
      </c>
      <c r="D1338" s="83">
        <v>1.04</v>
      </c>
      <c r="E1338" s="21">
        <v>4.84</v>
      </c>
      <c r="F1338" s="28">
        <v>5.03</v>
      </c>
      <c r="G1338" s="173"/>
    </row>
    <row r="1339" customHeight="1" spans="1:7">
      <c r="A1339" s="24">
        <v>1334</v>
      </c>
      <c r="B1339" s="81" t="s">
        <v>12038</v>
      </c>
      <c r="C1339" s="83" t="s">
        <v>21384</v>
      </c>
      <c r="D1339" s="83">
        <v>4.31</v>
      </c>
      <c r="E1339" s="21">
        <v>4.84</v>
      </c>
      <c r="F1339" s="28">
        <v>20.86</v>
      </c>
      <c r="G1339" s="173"/>
    </row>
    <row r="1340" customHeight="1" spans="1:7">
      <c r="A1340" s="24">
        <v>1335</v>
      </c>
      <c r="B1340" s="81" t="s">
        <v>3450</v>
      </c>
      <c r="C1340" s="83" t="s">
        <v>21384</v>
      </c>
      <c r="D1340" s="83">
        <v>5.02</v>
      </c>
      <c r="E1340" s="21">
        <v>4.84</v>
      </c>
      <c r="F1340" s="28">
        <v>24.3</v>
      </c>
      <c r="G1340" s="173"/>
    </row>
    <row r="1341" customHeight="1" spans="1:7">
      <c r="A1341" s="24">
        <v>1336</v>
      </c>
      <c r="B1341" s="81" t="s">
        <v>4111</v>
      </c>
      <c r="C1341" s="83" t="s">
        <v>21384</v>
      </c>
      <c r="D1341" s="83">
        <v>5.22</v>
      </c>
      <c r="E1341" s="21">
        <v>4.84</v>
      </c>
      <c r="F1341" s="28">
        <v>25.26</v>
      </c>
      <c r="G1341" s="191"/>
    </row>
    <row r="1342" customHeight="1" spans="1:7">
      <c r="A1342" s="24">
        <v>1337</v>
      </c>
      <c r="B1342" s="81" t="s">
        <v>21600</v>
      </c>
      <c r="C1342" s="83" t="s">
        <v>21384</v>
      </c>
      <c r="D1342" s="83">
        <v>6.33</v>
      </c>
      <c r="E1342" s="21">
        <v>4.84</v>
      </c>
      <c r="F1342" s="28">
        <v>30.64</v>
      </c>
      <c r="G1342" s="191"/>
    </row>
    <row r="1343" customHeight="1" spans="1:7">
      <c r="A1343" s="24">
        <v>1338</v>
      </c>
      <c r="B1343" s="81" t="s">
        <v>20560</v>
      </c>
      <c r="C1343" s="83" t="s">
        <v>21384</v>
      </c>
      <c r="D1343" s="83">
        <v>170</v>
      </c>
      <c r="E1343" s="21">
        <v>4.84</v>
      </c>
      <c r="F1343" s="28">
        <v>822.8</v>
      </c>
      <c r="G1343" s="191"/>
    </row>
    <row r="1344" customHeight="1" spans="1:7">
      <c r="A1344" s="24">
        <v>1339</v>
      </c>
      <c r="B1344" s="81" t="s">
        <v>21601</v>
      </c>
      <c r="C1344" s="83" t="s">
        <v>21384</v>
      </c>
      <c r="D1344" s="83">
        <v>37.15</v>
      </c>
      <c r="E1344" s="21">
        <v>4.84</v>
      </c>
      <c r="F1344" s="28">
        <v>179.81</v>
      </c>
      <c r="G1344" s="191"/>
    </row>
    <row r="1345" customHeight="1" spans="1:7">
      <c r="A1345" s="24">
        <v>1340</v>
      </c>
      <c r="B1345" s="81" t="s">
        <v>21602</v>
      </c>
      <c r="C1345" s="83" t="s">
        <v>21384</v>
      </c>
      <c r="D1345" s="83">
        <v>18.56</v>
      </c>
      <c r="E1345" s="21">
        <v>4.84</v>
      </c>
      <c r="F1345" s="28">
        <v>89.83</v>
      </c>
      <c r="G1345" s="191"/>
    </row>
    <row r="1346" customHeight="1" spans="1:7">
      <c r="A1346" s="24">
        <v>1341</v>
      </c>
      <c r="B1346" s="81" t="s">
        <v>21603</v>
      </c>
      <c r="C1346" s="83" t="s">
        <v>21384</v>
      </c>
      <c r="D1346" s="83">
        <v>14.06</v>
      </c>
      <c r="E1346" s="21">
        <v>4.84</v>
      </c>
      <c r="F1346" s="28">
        <v>68.05</v>
      </c>
      <c r="G1346" s="191"/>
    </row>
    <row r="1347" customHeight="1" spans="1:7">
      <c r="A1347" s="24">
        <v>1342</v>
      </c>
      <c r="B1347" s="81" t="s">
        <v>21604</v>
      </c>
      <c r="C1347" s="83" t="s">
        <v>21384</v>
      </c>
      <c r="D1347" s="83">
        <v>8.68</v>
      </c>
      <c r="E1347" s="21">
        <v>4.84</v>
      </c>
      <c r="F1347" s="28">
        <v>42.01</v>
      </c>
      <c r="G1347" s="191"/>
    </row>
    <row r="1348" customHeight="1" spans="1:7">
      <c r="A1348" s="24">
        <v>1343</v>
      </c>
      <c r="B1348" s="81" t="s">
        <v>14840</v>
      </c>
      <c r="C1348" s="83" t="s">
        <v>21384</v>
      </c>
      <c r="D1348" s="83">
        <v>10.53</v>
      </c>
      <c r="E1348" s="21">
        <v>4.84</v>
      </c>
      <c r="F1348" s="28">
        <v>50.97</v>
      </c>
      <c r="G1348" s="191"/>
    </row>
    <row r="1349" customHeight="1" spans="1:7">
      <c r="A1349" s="24">
        <v>1344</v>
      </c>
      <c r="B1349" s="81" t="s">
        <v>21605</v>
      </c>
      <c r="C1349" s="83" t="s">
        <v>21384</v>
      </c>
      <c r="D1349" s="83">
        <v>17.47</v>
      </c>
      <c r="E1349" s="21">
        <v>4.84</v>
      </c>
      <c r="F1349" s="28">
        <v>84.55</v>
      </c>
      <c r="G1349" s="191"/>
    </row>
    <row r="1350" customHeight="1" spans="1:7">
      <c r="A1350" s="24">
        <v>1345</v>
      </c>
      <c r="B1350" s="81" t="s">
        <v>21606</v>
      </c>
      <c r="C1350" s="83" t="s">
        <v>21384</v>
      </c>
      <c r="D1350" s="83">
        <v>19.61</v>
      </c>
      <c r="E1350" s="21">
        <v>4.84</v>
      </c>
      <c r="F1350" s="28">
        <v>94.91</v>
      </c>
      <c r="G1350" s="191"/>
    </row>
    <row r="1351" customHeight="1" spans="1:7">
      <c r="A1351" s="24">
        <v>1346</v>
      </c>
      <c r="B1351" s="81" t="s">
        <v>17483</v>
      </c>
      <c r="C1351" s="83" t="s">
        <v>21384</v>
      </c>
      <c r="D1351" s="83">
        <v>24.57</v>
      </c>
      <c r="E1351" s="21">
        <v>4.84</v>
      </c>
      <c r="F1351" s="28">
        <v>118.92</v>
      </c>
      <c r="G1351" s="191"/>
    </row>
    <row r="1352" customHeight="1" spans="1:7">
      <c r="A1352" s="24">
        <v>1347</v>
      </c>
      <c r="B1352" s="81" t="s">
        <v>6360</v>
      </c>
      <c r="C1352" s="83" t="s">
        <v>21384</v>
      </c>
      <c r="D1352" s="83">
        <v>35.32</v>
      </c>
      <c r="E1352" s="21">
        <v>4.84</v>
      </c>
      <c r="F1352" s="28">
        <v>170.95</v>
      </c>
      <c r="G1352" s="191"/>
    </row>
    <row r="1353" customHeight="1" spans="1:7">
      <c r="A1353" s="24">
        <v>1348</v>
      </c>
      <c r="B1353" s="81" t="s">
        <v>5082</v>
      </c>
      <c r="C1353" s="83" t="s">
        <v>21384</v>
      </c>
      <c r="D1353" s="83">
        <v>8.41</v>
      </c>
      <c r="E1353" s="21">
        <v>4.84</v>
      </c>
      <c r="F1353" s="28">
        <v>40.7</v>
      </c>
      <c r="G1353" s="191"/>
    </row>
    <row r="1354" customHeight="1" spans="1:7">
      <c r="A1354" s="24">
        <v>1349</v>
      </c>
      <c r="B1354" s="81" t="s">
        <v>21607</v>
      </c>
      <c r="C1354" s="83" t="s">
        <v>21384</v>
      </c>
      <c r="D1354" s="83">
        <v>15.1</v>
      </c>
      <c r="E1354" s="21">
        <v>4.84</v>
      </c>
      <c r="F1354" s="28">
        <v>73.08</v>
      </c>
      <c r="G1354" s="191"/>
    </row>
    <row r="1355" customHeight="1" spans="1:7">
      <c r="A1355" s="24">
        <v>1350</v>
      </c>
      <c r="B1355" s="81" t="s">
        <v>21608</v>
      </c>
      <c r="C1355" s="83" t="s">
        <v>21384</v>
      </c>
      <c r="D1355" s="83">
        <v>12.43</v>
      </c>
      <c r="E1355" s="21">
        <v>4.84</v>
      </c>
      <c r="F1355" s="28">
        <v>60.16</v>
      </c>
      <c r="G1355" s="191"/>
    </row>
    <row r="1356" customHeight="1" spans="1:7">
      <c r="A1356" s="24">
        <v>1351</v>
      </c>
      <c r="B1356" s="81" t="s">
        <v>21548</v>
      </c>
      <c r="C1356" s="83" t="s">
        <v>21384</v>
      </c>
      <c r="D1356" s="83">
        <v>6.25</v>
      </c>
      <c r="E1356" s="21">
        <v>4.84</v>
      </c>
      <c r="F1356" s="28">
        <v>30.25</v>
      </c>
      <c r="G1356" s="191"/>
    </row>
    <row r="1357" customHeight="1" spans="1:7">
      <c r="A1357" s="24">
        <v>1352</v>
      </c>
      <c r="B1357" s="81" t="s">
        <v>5152</v>
      </c>
      <c r="C1357" s="83" t="s">
        <v>21384</v>
      </c>
      <c r="D1357" s="83">
        <v>8.19</v>
      </c>
      <c r="E1357" s="21">
        <v>4.84</v>
      </c>
      <c r="F1357" s="28">
        <v>39.64</v>
      </c>
      <c r="G1357" s="191"/>
    </row>
    <row r="1358" customHeight="1" spans="1:7">
      <c r="A1358" s="24">
        <v>1353</v>
      </c>
      <c r="B1358" s="81" t="s">
        <v>15365</v>
      </c>
      <c r="C1358" s="83" t="s">
        <v>21384</v>
      </c>
      <c r="D1358" s="83">
        <v>5.23</v>
      </c>
      <c r="E1358" s="21">
        <v>4.84</v>
      </c>
      <c r="F1358" s="28">
        <v>25.31</v>
      </c>
      <c r="G1358" s="191"/>
    </row>
    <row r="1359" customHeight="1" spans="1:7">
      <c r="A1359" s="24">
        <v>1354</v>
      </c>
      <c r="B1359" s="81" t="s">
        <v>21609</v>
      </c>
      <c r="C1359" s="83" t="s">
        <v>21384</v>
      </c>
      <c r="D1359" s="83">
        <v>7.06</v>
      </c>
      <c r="E1359" s="21">
        <v>4.84</v>
      </c>
      <c r="F1359" s="28">
        <v>34.17</v>
      </c>
      <c r="G1359" s="191"/>
    </row>
    <row r="1360" customHeight="1" spans="1:7">
      <c r="A1360" s="24">
        <v>1355</v>
      </c>
      <c r="B1360" s="81" t="s">
        <v>3557</v>
      </c>
      <c r="C1360" s="83" t="s">
        <v>21384</v>
      </c>
      <c r="D1360" s="83">
        <v>5.8</v>
      </c>
      <c r="E1360" s="21">
        <v>4.84</v>
      </c>
      <c r="F1360" s="28">
        <v>28.07</v>
      </c>
      <c r="G1360" s="191"/>
    </row>
    <row r="1361" customHeight="1" spans="1:7">
      <c r="A1361" s="24">
        <v>1356</v>
      </c>
      <c r="B1361" s="81" t="s">
        <v>21610</v>
      </c>
      <c r="C1361" s="83" t="s">
        <v>21384</v>
      </c>
      <c r="D1361" s="83">
        <v>10.1</v>
      </c>
      <c r="E1361" s="21">
        <v>4.84</v>
      </c>
      <c r="F1361" s="28">
        <v>48.88</v>
      </c>
      <c r="G1361" s="191"/>
    </row>
    <row r="1362" customHeight="1" spans="1:7">
      <c r="A1362" s="24">
        <v>1357</v>
      </c>
      <c r="B1362" s="81" t="s">
        <v>15481</v>
      </c>
      <c r="C1362" s="83" t="s">
        <v>21384</v>
      </c>
      <c r="D1362" s="83">
        <v>51.66</v>
      </c>
      <c r="E1362" s="21">
        <v>4.84</v>
      </c>
      <c r="F1362" s="28">
        <v>250.03</v>
      </c>
      <c r="G1362" s="191"/>
    </row>
    <row r="1363" customHeight="1" spans="1:7">
      <c r="A1363" s="24">
        <v>1358</v>
      </c>
      <c r="B1363" s="81" t="s">
        <v>14240</v>
      </c>
      <c r="C1363" s="83" t="s">
        <v>21384</v>
      </c>
      <c r="D1363" s="83">
        <v>6.89</v>
      </c>
      <c r="E1363" s="21">
        <v>4.84</v>
      </c>
      <c r="F1363" s="28">
        <v>33.35</v>
      </c>
      <c r="G1363" s="191"/>
    </row>
    <row r="1364" customHeight="1" spans="1:7">
      <c r="A1364" s="24">
        <v>1359</v>
      </c>
      <c r="B1364" s="81" t="s">
        <v>16845</v>
      </c>
      <c r="C1364" s="83" t="s">
        <v>21384</v>
      </c>
      <c r="D1364" s="83">
        <v>13.88</v>
      </c>
      <c r="E1364" s="21">
        <v>4.84</v>
      </c>
      <c r="F1364" s="28">
        <v>67.18</v>
      </c>
      <c r="G1364" s="191"/>
    </row>
    <row r="1365" customHeight="1" spans="1:7">
      <c r="A1365" s="24">
        <v>1360</v>
      </c>
      <c r="B1365" s="81" t="s">
        <v>16305</v>
      </c>
      <c r="C1365" s="83" t="s">
        <v>21384</v>
      </c>
      <c r="D1365" s="83">
        <v>11.54</v>
      </c>
      <c r="E1365" s="21">
        <v>4.84</v>
      </c>
      <c r="F1365" s="28">
        <v>55.85</v>
      </c>
      <c r="G1365" s="191"/>
    </row>
    <row r="1366" customHeight="1" spans="1:7">
      <c r="A1366" s="24">
        <v>1361</v>
      </c>
      <c r="B1366" s="81" t="s">
        <v>4742</v>
      </c>
      <c r="C1366" s="83" t="s">
        <v>21384</v>
      </c>
      <c r="D1366" s="83">
        <v>48.18</v>
      </c>
      <c r="E1366" s="21">
        <v>4.84</v>
      </c>
      <c r="F1366" s="28">
        <v>233.19</v>
      </c>
      <c r="G1366" s="191"/>
    </row>
    <row r="1367" customHeight="1" spans="1:7">
      <c r="A1367" s="24">
        <v>1362</v>
      </c>
      <c r="B1367" s="81" t="s">
        <v>21611</v>
      </c>
      <c r="C1367" s="83" t="s">
        <v>21384</v>
      </c>
      <c r="D1367" s="83">
        <v>16.64</v>
      </c>
      <c r="E1367" s="21">
        <v>4.84</v>
      </c>
      <c r="F1367" s="28">
        <v>80.54</v>
      </c>
      <c r="G1367" s="191"/>
    </row>
    <row r="1368" customHeight="1" spans="1:7">
      <c r="A1368" s="24">
        <v>1363</v>
      </c>
      <c r="B1368" s="81" t="s">
        <v>5108</v>
      </c>
      <c r="C1368" s="83" t="s">
        <v>21384</v>
      </c>
      <c r="D1368" s="83">
        <v>13.86</v>
      </c>
      <c r="E1368" s="21">
        <v>4.84</v>
      </c>
      <c r="F1368" s="28">
        <v>67.08</v>
      </c>
      <c r="G1368" s="191"/>
    </row>
    <row r="1369" customHeight="1" spans="1:7">
      <c r="A1369" s="24">
        <v>1364</v>
      </c>
      <c r="B1369" s="81" t="s">
        <v>4739</v>
      </c>
      <c r="C1369" s="83" t="s">
        <v>21384</v>
      </c>
      <c r="D1369" s="83">
        <v>16.13</v>
      </c>
      <c r="E1369" s="21">
        <v>4.84</v>
      </c>
      <c r="F1369" s="28">
        <v>78.07</v>
      </c>
      <c r="G1369" s="191"/>
    </row>
    <row r="1370" customHeight="1" spans="1:7">
      <c r="A1370" s="24">
        <v>1365</v>
      </c>
      <c r="B1370" s="81" t="s">
        <v>21612</v>
      </c>
      <c r="C1370" s="83" t="s">
        <v>21384</v>
      </c>
      <c r="D1370" s="83">
        <v>60.32</v>
      </c>
      <c r="E1370" s="21">
        <v>4.84</v>
      </c>
      <c r="F1370" s="28">
        <v>291.95</v>
      </c>
      <c r="G1370" s="191"/>
    </row>
    <row r="1371" customHeight="1" spans="1:7">
      <c r="A1371" s="24">
        <v>1366</v>
      </c>
      <c r="B1371" s="81" t="s">
        <v>21613</v>
      </c>
      <c r="C1371" s="83" t="s">
        <v>21384</v>
      </c>
      <c r="D1371" s="83">
        <v>20.03</v>
      </c>
      <c r="E1371" s="21">
        <v>4.84</v>
      </c>
      <c r="F1371" s="28">
        <v>96.95</v>
      </c>
      <c r="G1371" s="191"/>
    </row>
    <row r="1372" customHeight="1" spans="1:7">
      <c r="A1372" s="24">
        <v>1367</v>
      </c>
      <c r="B1372" s="81" t="s">
        <v>5404</v>
      </c>
      <c r="C1372" s="83" t="s">
        <v>21384</v>
      </c>
      <c r="D1372" s="83">
        <v>82.44</v>
      </c>
      <c r="E1372" s="21">
        <v>4.84</v>
      </c>
      <c r="F1372" s="28">
        <v>399.01</v>
      </c>
      <c r="G1372" s="191"/>
    </row>
    <row r="1373" customHeight="1" spans="1:7">
      <c r="A1373" s="24">
        <v>1368</v>
      </c>
      <c r="B1373" s="81" t="s">
        <v>21614</v>
      </c>
      <c r="C1373" s="83" t="s">
        <v>21384</v>
      </c>
      <c r="D1373" s="83">
        <v>7.88</v>
      </c>
      <c r="E1373" s="21">
        <v>4.84</v>
      </c>
      <c r="F1373" s="28">
        <v>38.14</v>
      </c>
      <c r="G1373" s="191"/>
    </row>
    <row r="1374" customHeight="1" spans="1:7">
      <c r="A1374" s="24">
        <v>1369</v>
      </c>
      <c r="B1374" s="81" t="s">
        <v>16196</v>
      </c>
      <c r="C1374" s="83" t="s">
        <v>21384</v>
      </c>
      <c r="D1374" s="83">
        <v>196.49</v>
      </c>
      <c r="E1374" s="21">
        <v>4.84</v>
      </c>
      <c r="F1374" s="28">
        <v>951.01</v>
      </c>
      <c r="G1374" s="191"/>
    </row>
    <row r="1375" customHeight="1" spans="1:7">
      <c r="A1375" s="24">
        <v>1370</v>
      </c>
      <c r="B1375" s="81" t="s">
        <v>4246</v>
      </c>
      <c r="C1375" s="83" t="s">
        <v>21384</v>
      </c>
      <c r="D1375" s="83">
        <v>10.54</v>
      </c>
      <c r="E1375" s="21">
        <v>4.84</v>
      </c>
      <c r="F1375" s="28">
        <v>51.01</v>
      </c>
      <c r="G1375" s="191"/>
    </row>
    <row r="1376" customHeight="1" spans="1:7">
      <c r="A1376" s="24">
        <v>1371</v>
      </c>
      <c r="B1376" s="81" t="s">
        <v>17471</v>
      </c>
      <c r="C1376" s="83" t="s">
        <v>21384</v>
      </c>
      <c r="D1376" s="83">
        <v>18.08</v>
      </c>
      <c r="E1376" s="21">
        <v>4.84</v>
      </c>
      <c r="F1376" s="28">
        <v>87.51</v>
      </c>
      <c r="G1376" s="191"/>
    </row>
    <row r="1377" customHeight="1" spans="1:7">
      <c r="A1377" s="24">
        <v>1372</v>
      </c>
      <c r="B1377" s="81" t="s">
        <v>21615</v>
      </c>
      <c r="C1377" s="83" t="s">
        <v>21384</v>
      </c>
      <c r="D1377" s="83">
        <v>11.63</v>
      </c>
      <c r="E1377" s="21">
        <v>4.84</v>
      </c>
      <c r="F1377" s="28">
        <v>56.29</v>
      </c>
      <c r="G1377" s="191"/>
    </row>
    <row r="1378" customHeight="1" spans="1:7">
      <c r="A1378" s="24">
        <v>1373</v>
      </c>
      <c r="B1378" s="81" t="s">
        <v>21585</v>
      </c>
      <c r="C1378" s="83" t="s">
        <v>21384</v>
      </c>
      <c r="D1378" s="83">
        <v>44.3</v>
      </c>
      <c r="E1378" s="21">
        <v>4.84</v>
      </c>
      <c r="F1378" s="28">
        <v>214.41</v>
      </c>
      <c r="G1378" s="191"/>
    </row>
    <row r="1379" customHeight="1" spans="1:7">
      <c r="A1379" s="24">
        <v>1374</v>
      </c>
      <c r="B1379" s="81" t="s">
        <v>21616</v>
      </c>
      <c r="C1379" s="83" t="s">
        <v>21384</v>
      </c>
      <c r="D1379" s="83">
        <v>43.69</v>
      </c>
      <c r="E1379" s="21">
        <v>4.84</v>
      </c>
      <c r="F1379" s="28">
        <v>211.46</v>
      </c>
      <c r="G1379" s="191"/>
    </row>
    <row r="1380" customHeight="1" spans="1:7">
      <c r="A1380" s="24">
        <v>1375</v>
      </c>
      <c r="B1380" s="81" t="s">
        <v>21586</v>
      </c>
      <c r="C1380" s="83" t="s">
        <v>21384</v>
      </c>
      <c r="D1380" s="83">
        <v>35.23</v>
      </c>
      <c r="E1380" s="21">
        <v>4.84</v>
      </c>
      <c r="F1380" s="28">
        <v>170.51</v>
      </c>
      <c r="G1380" s="191"/>
    </row>
    <row r="1381" customHeight="1" spans="1:7">
      <c r="A1381" s="24">
        <v>1376</v>
      </c>
      <c r="B1381" s="81" t="s">
        <v>21617</v>
      </c>
      <c r="C1381" s="83" t="s">
        <v>21384</v>
      </c>
      <c r="D1381" s="83">
        <v>31.19</v>
      </c>
      <c r="E1381" s="21">
        <v>4.84</v>
      </c>
      <c r="F1381" s="28">
        <v>150.96</v>
      </c>
      <c r="G1381" s="191"/>
    </row>
    <row r="1382" customHeight="1" spans="1:7">
      <c r="A1382" s="24">
        <v>1377</v>
      </c>
      <c r="B1382" s="81" t="s">
        <v>17125</v>
      </c>
      <c r="C1382" s="83" t="s">
        <v>21384</v>
      </c>
      <c r="D1382" s="83">
        <v>24.17</v>
      </c>
      <c r="E1382" s="21">
        <v>4.84</v>
      </c>
      <c r="F1382" s="28">
        <v>116.98</v>
      </c>
      <c r="G1382" s="191"/>
    </row>
    <row r="1383" customHeight="1" spans="1:7">
      <c r="A1383" s="24">
        <v>1378</v>
      </c>
      <c r="B1383" s="81" t="s">
        <v>14854</v>
      </c>
      <c r="C1383" s="83" t="s">
        <v>21384</v>
      </c>
      <c r="D1383" s="83">
        <v>18.01</v>
      </c>
      <c r="E1383" s="21">
        <v>4.84</v>
      </c>
      <c r="F1383" s="28">
        <v>87.17</v>
      </c>
      <c r="G1383" s="191"/>
    </row>
    <row r="1384" customHeight="1" spans="1:7">
      <c r="A1384" s="24">
        <v>1379</v>
      </c>
      <c r="B1384" s="81" t="s">
        <v>16295</v>
      </c>
      <c r="C1384" s="83" t="s">
        <v>21384</v>
      </c>
      <c r="D1384" s="83">
        <v>1.97</v>
      </c>
      <c r="E1384" s="21">
        <v>4.84</v>
      </c>
      <c r="F1384" s="28">
        <v>9.53</v>
      </c>
      <c r="G1384" s="191"/>
    </row>
    <row r="1385" customHeight="1" spans="1:7">
      <c r="A1385" s="24">
        <v>1380</v>
      </c>
      <c r="B1385" s="81" t="s">
        <v>21618</v>
      </c>
      <c r="C1385" s="83" t="s">
        <v>21384</v>
      </c>
      <c r="D1385" s="83">
        <v>7.33</v>
      </c>
      <c r="E1385" s="21">
        <v>4.84</v>
      </c>
      <c r="F1385" s="28">
        <v>35.48</v>
      </c>
      <c r="G1385" s="191"/>
    </row>
    <row r="1386" customHeight="1" spans="1:7">
      <c r="A1386" s="24">
        <v>1381</v>
      </c>
      <c r="B1386" s="81" t="s">
        <v>3905</v>
      </c>
      <c r="C1386" s="83" t="s">
        <v>21384</v>
      </c>
      <c r="D1386" s="83">
        <v>13.17</v>
      </c>
      <c r="E1386" s="21">
        <v>4.84</v>
      </c>
      <c r="F1386" s="28">
        <v>63.74</v>
      </c>
      <c r="G1386" s="191"/>
    </row>
    <row r="1387" customHeight="1" spans="1:7">
      <c r="A1387" s="24">
        <v>1382</v>
      </c>
      <c r="B1387" s="81" t="s">
        <v>5132</v>
      </c>
      <c r="C1387" s="83" t="s">
        <v>21384</v>
      </c>
      <c r="D1387" s="83">
        <v>21.22</v>
      </c>
      <c r="E1387" s="21">
        <v>4.84</v>
      </c>
      <c r="F1387" s="28">
        <v>102.7</v>
      </c>
      <c r="G1387" s="191"/>
    </row>
    <row r="1388" customHeight="1" spans="1:7">
      <c r="A1388" s="24">
        <v>1383</v>
      </c>
      <c r="B1388" s="81" t="s">
        <v>21619</v>
      </c>
      <c r="C1388" s="83" t="s">
        <v>21384</v>
      </c>
      <c r="D1388" s="83">
        <v>10.94</v>
      </c>
      <c r="E1388" s="21">
        <v>4.84</v>
      </c>
      <c r="F1388" s="28">
        <v>52.95</v>
      </c>
      <c r="G1388" s="191"/>
    </row>
    <row r="1389" customHeight="1" spans="1:7">
      <c r="A1389" s="24">
        <v>1384</v>
      </c>
      <c r="B1389" s="81" t="s">
        <v>16918</v>
      </c>
      <c r="C1389" s="83" t="s">
        <v>21384</v>
      </c>
      <c r="D1389" s="83">
        <v>8.7</v>
      </c>
      <c r="E1389" s="21">
        <v>4.84</v>
      </c>
      <c r="F1389" s="28">
        <v>42.11</v>
      </c>
      <c r="G1389" s="191"/>
    </row>
    <row r="1390" customHeight="1" spans="1:7">
      <c r="A1390" s="24">
        <v>1385</v>
      </c>
      <c r="B1390" s="81" t="s">
        <v>21620</v>
      </c>
      <c r="C1390" s="83" t="s">
        <v>21384</v>
      </c>
      <c r="D1390" s="83">
        <v>22.07</v>
      </c>
      <c r="E1390" s="21">
        <v>4.84</v>
      </c>
      <c r="F1390" s="28">
        <v>106.82</v>
      </c>
      <c r="G1390" s="191"/>
    </row>
    <row r="1391" customHeight="1" spans="1:7">
      <c r="A1391" s="24">
        <v>1386</v>
      </c>
      <c r="B1391" s="81" t="s">
        <v>2455</v>
      </c>
      <c r="C1391" s="83" t="s">
        <v>21384</v>
      </c>
      <c r="D1391" s="83">
        <v>6.52</v>
      </c>
      <c r="E1391" s="21">
        <v>4.84</v>
      </c>
      <c r="F1391" s="28">
        <v>31.56</v>
      </c>
      <c r="G1391" s="191"/>
    </row>
    <row r="1392" customHeight="1" spans="1:7">
      <c r="A1392" s="24">
        <v>1387</v>
      </c>
      <c r="B1392" s="81" t="s">
        <v>11292</v>
      </c>
      <c r="C1392" s="83" t="s">
        <v>21384</v>
      </c>
      <c r="D1392" s="83">
        <v>9.78</v>
      </c>
      <c r="E1392" s="21">
        <v>4.84</v>
      </c>
      <c r="F1392" s="28">
        <v>47.34</v>
      </c>
      <c r="G1392" s="191"/>
    </row>
    <row r="1393" customHeight="1" spans="1:7">
      <c r="A1393" s="24">
        <v>1388</v>
      </c>
      <c r="B1393" s="81" t="s">
        <v>4992</v>
      </c>
      <c r="C1393" s="83" t="s">
        <v>21384</v>
      </c>
      <c r="D1393" s="83">
        <v>8.78</v>
      </c>
      <c r="E1393" s="21">
        <v>4.84</v>
      </c>
      <c r="F1393" s="28">
        <v>42.5</v>
      </c>
      <c r="G1393" s="191"/>
    </row>
    <row r="1394" customHeight="1" spans="1:7">
      <c r="A1394" s="24">
        <v>1389</v>
      </c>
      <c r="B1394" s="81" t="s">
        <v>21621</v>
      </c>
      <c r="C1394" s="83" t="s">
        <v>21384</v>
      </c>
      <c r="D1394" s="83">
        <v>16.46</v>
      </c>
      <c r="E1394" s="21">
        <v>4.84</v>
      </c>
      <c r="F1394" s="28">
        <v>79.67</v>
      </c>
      <c r="G1394" s="191"/>
    </row>
    <row r="1395" customHeight="1" spans="1:7">
      <c r="A1395" s="24">
        <v>1390</v>
      </c>
      <c r="B1395" s="81" t="s">
        <v>21622</v>
      </c>
      <c r="C1395" s="83" t="s">
        <v>21384</v>
      </c>
      <c r="D1395" s="83">
        <v>18</v>
      </c>
      <c r="E1395" s="21">
        <v>4.84</v>
      </c>
      <c r="F1395" s="28">
        <v>87.12</v>
      </c>
      <c r="G1395" s="192"/>
    </row>
    <row r="1396" customHeight="1" spans="1:7">
      <c r="A1396" s="24">
        <v>1391</v>
      </c>
      <c r="B1396" s="81" t="s">
        <v>21623</v>
      </c>
      <c r="C1396" s="83" t="s">
        <v>21384</v>
      </c>
      <c r="D1396" s="83">
        <v>10.95</v>
      </c>
      <c r="E1396" s="21">
        <v>4.84</v>
      </c>
      <c r="F1396" s="28">
        <v>53</v>
      </c>
      <c r="G1396" s="192"/>
    </row>
    <row r="1397" customHeight="1" spans="1:7">
      <c r="A1397" s="24">
        <v>1392</v>
      </c>
      <c r="B1397" s="81" t="s">
        <v>11028</v>
      </c>
      <c r="C1397" s="83" t="s">
        <v>21384</v>
      </c>
      <c r="D1397" s="83">
        <v>1.14</v>
      </c>
      <c r="E1397" s="21">
        <v>4.84</v>
      </c>
      <c r="F1397" s="28">
        <v>5.52</v>
      </c>
      <c r="G1397" s="192"/>
    </row>
    <row r="1398" customHeight="1" spans="1:7">
      <c r="A1398" s="24">
        <v>1393</v>
      </c>
      <c r="B1398" s="81" t="s">
        <v>14661</v>
      </c>
      <c r="C1398" s="83" t="s">
        <v>21384</v>
      </c>
      <c r="D1398" s="83">
        <v>11.28</v>
      </c>
      <c r="E1398" s="21">
        <v>4.84</v>
      </c>
      <c r="F1398" s="28">
        <v>54.6</v>
      </c>
      <c r="G1398" s="192"/>
    </row>
    <row r="1399" customHeight="1" spans="1:7">
      <c r="A1399" s="24">
        <v>1394</v>
      </c>
      <c r="B1399" s="81" t="s">
        <v>6038</v>
      </c>
      <c r="C1399" s="83" t="s">
        <v>21384</v>
      </c>
      <c r="D1399" s="83">
        <v>20.56</v>
      </c>
      <c r="E1399" s="21">
        <v>4.84</v>
      </c>
      <c r="F1399" s="28">
        <v>99.51</v>
      </c>
      <c r="G1399" s="192"/>
    </row>
    <row r="1400" customHeight="1" spans="1:7">
      <c r="A1400" s="24">
        <v>1395</v>
      </c>
      <c r="B1400" s="81" t="s">
        <v>21624</v>
      </c>
      <c r="C1400" s="83" t="s">
        <v>21384</v>
      </c>
      <c r="D1400" s="83">
        <v>11.81</v>
      </c>
      <c r="E1400" s="21">
        <v>4.84</v>
      </c>
      <c r="F1400" s="28">
        <v>57.16</v>
      </c>
      <c r="G1400" s="192"/>
    </row>
    <row r="1401" customHeight="1" spans="1:7">
      <c r="A1401" s="24">
        <v>1396</v>
      </c>
      <c r="B1401" s="81" t="s">
        <v>21094</v>
      </c>
      <c r="C1401" s="83" t="s">
        <v>21384</v>
      </c>
      <c r="D1401" s="83">
        <v>2.12</v>
      </c>
      <c r="E1401" s="21">
        <v>4.84</v>
      </c>
      <c r="F1401" s="28">
        <v>10.26</v>
      </c>
      <c r="G1401" s="192"/>
    </row>
    <row r="1402" customHeight="1" spans="1:7">
      <c r="A1402" s="24">
        <v>1397</v>
      </c>
      <c r="B1402" s="81" t="s">
        <v>8240</v>
      </c>
      <c r="C1402" s="83" t="s">
        <v>21384</v>
      </c>
      <c r="D1402" s="83">
        <v>5.96</v>
      </c>
      <c r="E1402" s="21">
        <v>4.84</v>
      </c>
      <c r="F1402" s="28">
        <v>28.85</v>
      </c>
      <c r="G1402" s="192"/>
    </row>
    <row r="1403" customHeight="1" spans="1:7">
      <c r="A1403" s="24">
        <v>1398</v>
      </c>
      <c r="B1403" s="81" t="s">
        <v>4043</v>
      </c>
      <c r="C1403" s="83" t="s">
        <v>21384</v>
      </c>
      <c r="D1403" s="83">
        <v>30.5</v>
      </c>
      <c r="E1403" s="21">
        <v>4.84</v>
      </c>
      <c r="F1403" s="28">
        <v>147.62</v>
      </c>
      <c r="G1403" s="192"/>
    </row>
    <row r="1404" customHeight="1" spans="1:7">
      <c r="A1404" s="24">
        <v>1399</v>
      </c>
      <c r="B1404" s="81" t="s">
        <v>4287</v>
      </c>
      <c r="C1404" s="83" t="s">
        <v>21384</v>
      </c>
      <c r="D1404" s="83">
        <v>7.59</v>
      </c>
      <c r="E1404" s="21">
        <v>4.84</v>
      </c>
      <c r="F1404" s="28">
        <v>36.74</v>
      </c>
      <c r="G1404" s="192"/>
    </row>
    <row r="1405" customHeight="1" spans="1:7">
      <c r="A1405" s="24">
        <v>1400</v>
      </c>
      <c r="B1405" s="81" t="s">
        <v>21597</v>
      </c>
      <c r="C1405" s="83" t="s">
        <v>21384</v>
      </c>
      <c r="D1405" s="83">
        <v>10.08</v>
      </c>
      <c r="E1405" s="21">
        <v>4.84</v>
      </c>
      <c r="F1405" s="28">
        <v>48.79</v>
      </c>
      <c r="G1405" s="192"/>
    </row>
    <row r="1406" customHeight="1" spans="1:7">
      <c r="A1406" s="24">
        <v>1401</v>
      </c>
      <c r="B1406" s="81" t="s">
        <v>21586</v>
      </c>
      <c r="C1406" s="83" t="s">
        <v>21384</v>
      </c>
      <c r="D1406" s="83">
        <v>15.4</v>
      </c>
      <c r="E1406" s="21">
        <v>4.84</v>
      </c>
      <c r="F1406" s="28">
        <v>74.54</v>
      </c>
      <c r="G1406" s="192"/>
    </row>
    <row r="1407" customHeight="1" spans="1:7">
      <c r="A1407" s="24">
        <v>1402</v>
      </c>
      <c r="B1407" s="81" t="s">
        <v>21542</v>
      </c>
      <c r="C1407" s="83" t="s">
        <v>21384</v>
      </c>
      <c r="D1407" s="83">
        <v>15.68</v>
      </c>
      <c r="E1407" s="21">
        <v>4.84</v>
      </c>
      <c r="F1407" s="28">
        <v>75.89</v>
      </c>
      <c r="G1407" s="192"/>
    </row>
    <row r="1408" customHeight="1" spans="1:7">
      <c r="A1408" s="24">
        <v>1403</v>
      </c>
      <c r="B1408" s="81" t="s">
        <v>4100</v>
      </c>
      <c r="C1408" s="83" t="s">
        <v>21384</v>
      </c>
      <c r="D1408" s="83">
        <v>4.66</v>
      </c>
      <c r="E1408" s="21">
        <v>4.84</v>
      </c>
      <c r="F1408" s="28">
        <v>22.55</v>
      </c>
      <c r="G1408" s="192"/>
    </row>
    <row r="1409" customHeight="1" spans="1:7">
      <c r="A1409" s="24">
        <v>1404</v>
      </c>
      <c r="B1409" s="81" t="s">
        <v>21625</v>
      </c>
      <c r="C1409" s="83" t="s">
        <v>21384</v>
      </c>
      <c r="D1409" s="83">
        <v>11.76</v>
      </c>
      <c r="E1409" s="21">
        <v>4.84</v>
      </c>
      <c r="F1409" s="28">
        <v>56.92</v>
      </c>
      <c r="G1409" s="192"/>
    </row>
    <row r="1410" customHeight="1" spans="1:7">
      <c r="A1410" s="24">
        <v>1405</v>
      </c>
      <c r="B1410" s="81" t="s">
        <v>4092</v>
      </c>
      <c r="C1410" s="83" t="s">
        <v>21384</v>
      </c>
      <c r="D1410" s="83">
        <v>9.3</v>
      </c>
      <c r="E1410" s="21">
        <v>4.84</v>
      </c>
      <c r="F1410" s="28">
        <v>45.01</v>
      </c>
      <c r="G1410" s="192"/>
    </row>
    <row r="1411" customHeight="1" spans="1:7">
      <c r="A1411" s="24">
        <v>1406</v>
      </c>
      <c r="B1411" s="81" t="s">
        <v>14910</v>
      </c>
      <c r="C1411" s="83" t="s">
        <v>21384</v>
      </c>
      <c r="D1411" s="83">
        <v>18.5</v>
      </c>
      <c r="E1411" s="21">
        <v>4.84</v>
      </c>
      <c r="F1411" s="28">
        <v>89.54</v>
      </c>
      <c r="G1411" s="192"/>
    </row>
    <row r="1412" customHeight="1" spans="1:7">
      <c r="A1412" s="24">
        <v>1407</v>
      </c>
      <c r="B1412" s="81" t="s">
        <v>14896</v>
      </c>
      <c r="C1412" s="83" t="s">
        <v>21384</v>
      </c>
      <c r="D1412" s="83">
        <v>18.53</v>
      </c>
      <c r="E1412" s="21">
        <v>4.84</v>
      </c>
      <c r="F1412" s="28">
        <v>89.69</v>
      </c>
      <c r="G1412" s="192"/>
    </row>
    <row r="1413" customHeight="1" spans="1:7">
      <c r="A1413" s="24">
        <v>1408</v>
      </c>
      <c r="B1413" s="81" t="s">
        <v>4076</v>
      </c>
      <c r="C1413" s="83" t="s">
        <v>21384</v>
      </c>
      <c r="D1413" s="83">
        <v>10.83</v>
      </c>
      <c r="E1413" s="21">
        <v>4.84</v>
      </c>
      <c r="F1413" s="28">
        <v>52.42</v>
      </c>
      <c r="G1413" s="192"/>
    </row>
    <row r="1414" customHeight="1" spans="1:7">
      <c r="A1414" s="24">
        <v>1409</v>
      </c>
      <c r="B1414" s="81" t="s">
        <v>3411</v>
      </c>
      <c r="C1414" s="83" t="s">
        <v>21384</v>
      </c>
      <c r="D1414" s="83">
        <v>15.76</v>
      </c>
      <c r="E1414" s="21">
        <v>4.84</v>
      </c>
      <c r="F1414" s="28">
        <v>76.28</v>
      </c>
      <c r="G1414" s="192"/>
    </row>
    <row r="1415" customHeight="1" spans="1:7">
      <c r="A1415" s="24">
        <v>1410</v>
      </c>
      <c r="B1415" s="81" t="s">
        <v>4902</v>
      </c>
      <c r="C1415" s="83" t="s">
        <v>21384</v>
      </c>
      <c r="D1415" s="83">
        <v>13.55</v>
      </c>
      <c r="E1415" s="21">
        <v>4.84</v>
      </c>
      <c r="F1415" s="28">
        <v>65.58</v>
      </c>
      <c r="G1415" s="192"/>
    </row>
    <row r="1416" customHeight="1" spans="1:7">
      <c r="A1416" s="24">
        <v>1411</v>
      </c>
      <c r="B1416" s="81" t="s">
        <v>2208</v>
      </c>
      <c r="C1416" s="83" t="s">
        <v>21384</v>
      </c>
      <c r="D1416" s="83">
        <v>5.61</v>
      </c>
      <c r="E1416" s="21">
        <v>4.84</v>
      </c>
      <c r="F1416" s="28">
        <v>27.15</v>
      </c>
      <c r="G1416" s="192"/>
    </row>
    <row r="1417" customHeight="1" spans="1:7">
      <c r="A1417" s="24">
        <v>1412</v>
      </c>
      <c r="B1417" s="81" t="s">
        <v>2207</v>
      </c>
      <c r="C1417" s="83" t="s">
        <v>21384</v>
      </c>
      <c r="D1417" s="83">
        <v>20.85</v>
      </c>
      <c r="E1417" s="21">
        <v>4.84</v>
      </c>
      <c r="F1417" s="28">
        <v>100.91</v>
      </c>
      <c r="G1417" s="192"/>
    </row>
    <row r="1418" customHeight="1" spans="1:7">
      <c r="A1418" s="24">
        <v>1413</v>
      </c>
      <c r="B1418" s="81" t="s">
        <v>3330</v>
      </c>
      <c r="C1418" s="83" t="s">
        <v>21384</v>
      </c>
      <c r="D1418" s="83">
        <v>25.14</v>
      </c>
      <c r="E1418" s="21">
        <v>4.84</v>
      </c>
      <c r="F1418" s="28">
        <v>121.68</v>
      </c>
      <c r="G1418" s="192"/>
    </row>
    <row r="1419" customHeight="1" spans="1:7">
      <c r="A1419" s="24">
        <v>1414</v>
      </c>
      <c r="B1419" s="81" t="s">
        <v>21626</v>
      </c>
      <c r="C1419" s="83" t="s">
        <v>21384</v>
      </c>
      <c r="D1419" s="83">
        <v>10.04</v>
      </c>
      <c r="E1419" s="21">
        <v>4.84</v>
      </c>
      <c r="F1419" s="28">
        <v>48.59</v>
      </c>
      <c r="G1419" s="192"/>
    </row>
    <row r="1420" customHeight="1" spans="1:7">
      <c r="A1420" s="24">
        <v>1415</v>
      </c>
      <c r="B1420" s="81" t="s">
        <v>895</v>
      </c>
      <c r="C1420" s="83" t="s">
        <v>21384</v>
      </c>
      <c r="D1420" s="83">
        <v>7.93</v>
      </c>
      <c r="E1420" s="21">
        <v>4.84</v>
      </c>
      <c r="F1420" s="28">
        <v>38.38</v>
      </c>
      <c r="G1420" s="192"/>
    </row>
    <row r="1421" customHeight="1" spans="1:7">
      <c r="A1421" s="24">
        <v>1416</v>
      </c>
      <c r="B1421" s="81" t="s">
        <v>21627</v>
      </c>
      <c r="C1421" s="83" t="s">
        <v>21384</v>
      </c>
      <c r="D1421" s="83">
        <v>8.03</v>
      </c>
      <c r="E1421" s="21">
        <v>4.84</v>
      </c>
      <c r="F1421" s="28">
        <v>38.87</v>
      </c>
      <c r="G1421" s="192"/>
    </row>
    <row r="1422" customHeight="1" spans="1:7">
      <c r="A1422" s="24">
        <v>1417</v>
      </c>
      <c r="B1422" s="81" t="s">
        <v>21412</v>
      </c>
      <c r="C1422" s="83" t="s">
        <v>21384</v>
      </c>
      <c r="D1422" s="83">
        <v>12.64</v>
      </c>
      <c r="E1422" s="21">
        <v>4.84</v>
      </c>
      <c r="F1422" s="28">
        <v>61.18</v>
      </c>
      <c r="G1422" s="192"/>
    </row>
    <row r="1423" customHeight="1" spans="1:7">
      <c r="A1423" s="24">
        <v>1418</v>
      </c>
      <c r="B1423" s="81" t="s">
        <v>21628</v>
      </c>
      <c r="C1423" s="83" t="s">
        <v>21384</v>
      </c>
      <c r="D1423" s="83">
        <v>11.11</v>
      </c>
      <c r="E1423" s="21">
        <v>4.84</v>
      </c>
      <c r="F1423" s="28">
        <v>53.77</v>
      </c>
      <c r="G1423" s="192"/>
    </row>
    <row r="1424" customHeight="1" spans="1:7">
      <c r="A1424" s="24">
        <v>1419</v>
      </c>
      <c r="B1424" s="81" t="s">
        <v>21629</v>
      </c>
      <c r="C1424" s="83" t="s">
        <v>21384</v>
      </c>
      <c r="D1424" s="83">
        <v>17.62</v>
      </c>
      <c r="E1424" s="21">
        <v>4.84</v>
      </c>
      <c r="F1424" s="28">
        <v>85.28</v>
      </c>
      <c r="G1424" s="192"/>
    </row>
    <row r="1425" customHeight="1" spans="1:7">
      <c r="A1425" s="24">
        <v>1420</v>
      </c>
      <c r="B1425" s="81" t="s">
        <v>4248</v>
      </c>
      <c r="C1425" s="83" t="s">
        <v>21384</v>
      </c>
      <c r="D1425" s="83">
        <v>33.08</v>
      </c>
      <c r="E1425" s="21">
        <v>4.84</v>
      </c>
      <c r="F1425" s="28">
        <v>160.11</v>
      </c>
      <c r="G1425" s="192"/>
    </row>
    <row r="1426" customHeight="1" spans="1:7">
      <c r="A1426" s="24">
        <v>1421</v>
      </c>
      <c r="B1426" s="81" t="s">
        <v>21630</v>
      </c>
      <c r="C1426" s="83" t="s">
        <v>21384</v>
      </c>
      <c r="D1426" s="83">
        <v>2.63</v>
      </c>
      <c r="E1426" s="21">
        <v>4.84</v>
      </c>
      <c r="F1426" s="28">
        <v>12.73</v>
      </c>
      <c r="G1426" s="192"/>
    </row>
    <row r="1427" customHeight="1" spans="1:7">
      <c r="A1427" s="24">
        <v>1422</v>
      </c>
      <c r="B1427" s="81" t="s">
        <v>5683</v>
      </c>
      <c r="C1427" s="83" t="s">
        <v>21384</v>
      </c>
      <c r="D1427" s="83">
        <v>10.51</v>
      </c>
      <c r="E1427" s="21">
        <v>4.84</v>
      </c>
      <c r="F1427" s="28">
        <v>50.87</v>
      </c>
      <c r="G1427" s="192"/>
    </row>
    <row r="1428" customHeight="1" spans="1:7">
      <c r="A1428" s="24">
        <v>1423</v>
      </c>
      <c r="B1428" s="81" t="s">
        <v>21631</v>
      </c>
      <c r="C1428" s="83" t="s">
        <v>21384</v>
      </c>
      <c r="D1428" s="83">
        <v>13.89</v>
      </c>
      <c r="E1428" s="21">
        <v>4.84</v>
      </c>
      <c r="F1428" s="28">
        <v>67.23</v>
      </c>
      <c r="G1428" s="192"/>
    </row>
    <row r="1429" customHeight="1" spans="1:7">
      <c r="A1429" s="24">
        <v>1424</v>
      </c>
      <c r="B1429" s="81" t="s">
        <v>3342</v>
      </c>
      <c r="C1429" s="83" t="s">
        <v>21384</v>
      </c>
      <c r="D1429" s="83">
        <v>7.37</v>
      </c>
      <c r="E1429" s="21">
        <v>4.84</v>
      </c>
      <c r="F1429" s="28">
        <v>35.67</v>
      </c>
      <c r="G1429" s="192"/>
    </row>
    <row r="1430" customHeight="1" spans="1:7">
      <c r="A1430" s="24">
        <v>1425</v>
      </c>
      <c r="B1430" s="81" t="s">
        <v>5482</v>
      </c>
      <c r="C1430" s="83" t="s">
        <v>21384</v>
      </c>
      <c r="D1430" s="83">
        <v>11.39</v>
      </c>
      <c r="E1430" s="21">
        <v>4.84</v>
      </c>
      <c r="F1430" s="28">
        <v>55.13</v>
      </c>
      <c r="G1430" s="192"/>
    </row>
    <row r="1431" customHeight="1" spans="1:7">
      <c r="A1431" s="24">
        <v>1426</v>
      </c>
      <c r="B1431" s="81" t="s">
        <v>21632</v>
      </c>
      <c r="C1431" s="83" t="s">
        <v>21384</v>
      </c>
      <c r="D1431" s="83">
        <v>8.32</v>
      </c>
      <c r="E1431" s="21">
        <v>4.84</v>
      </c>
      <c r="F1431" s="28">
        <v>40.27</v>
      </c>
      <c r="G1431" s="192"/>
    </row>
    <row r="1432" customHeight="1" spans="1:7">
      <c r="A1432" s="24">
        <v>1427</v>
      </c>
      <c r="B1432" s="81" t="s">
        <v>21633</v>
      </c>
      <c r="C1432" s="83" t="s">
        <v>21384</v>
      </c>
      <c r="D1432" s="83">
        <v>6.71</v>
      </c>
      <c r="E1432" s="21">
        <v>4.84</v>
      </c>
      <c r="F1432" s="28">
        <v>32.48</v>
      </c>
      <c r="G1432" s="192"/>
    </row>
    <row r="1433" customHeight="1" spans="1:7">
      <c r="A1433" s="24">
        <v>1428</v>
      </c>
      <c r="B1433" s="24" t="s">
        <v>14929</v>
      </c>
      <c r="C1433" s="83" t="s">
        <v>21384</v>
      </c>
      <c r="D1433" s="79">
        <v>11.06</v>
      </c>
      <c r="E1433" s="21">
        <v>4.84</v>
      </c>
      <c r="F1433" s="28">
        <v>53.53</v>
      </c>
      <c r="G1433" s="192"/>
    </row>
    <row r="1434" customHeight="1" spans="1:7">
      <c r="A1434" s="24">
        <v>1429</v>
      </c>
      <c r="B1434" s="81" t="s">
        <v>21634</v>
      </c>
      <c r="C1434" s="83" t="s">
        <v>21384</v>
      </c>
      <c r="D1434" s="83">
        <v>3.43</v>
      </c>
      <c r="E1434" s="21">
        <v>4.84</v>
      </c>
      <c r="F1434" s="28">
        <v>16.6</v>
      </c>
      <c r="G1434" s="192"/>
    </row>
    <row r="1435" customHeight="1" spans="1:7">
      <c r="A1435" s="24">
        <v>1430</v>
      </c>
      <c r="B1435" s="81" t="s">
        <v>4913</v>
      </c>
      <c r="C1435" s="83" t="s">
        <v>21384</v>
      </c>
      <c r="D1435" s="83">
        <v>6.39</v>
      </c>
      <c r="E1435" s="21">
        <v>4.84</v>
      </c>
      <c r="F1435" s="28">
        <v>30.93</v>
      </c>
      <c r="G1435" s="192"/>
    </row>
    <row r="1436" customHeight="1" spans="1:7">
      <c r="A1436" s="24">
        <v>1431</v>
      </c>
      <c r="B1436" s="81" t="s">
        <v>6631</v>
      </c>
      <c r="C1436" s="83" t="s">
        <v>21384</v>
      </c>
      <c r="D1436" s="83">
        <v>4.54</v>
      </c>
      <c r="E1436" s="21">
        <v>4.84</v>
      </c>
      <c r="F1436" s="28">
        <v>21.97</v>
      </c>
      <c r="G1436" s="192"/>
    </row>
    <row r="1437" customHeight="1" spans="1:7">
      <c r="A1437" s="24">
        <v>1432</v>
      </c>
      <c r="B1437" s="81" t="s">
        <v>839</v>
      </c>
      <c r="C1437" s="83" t="s">
        <v>21384</v>
      </c>
      <c r="D1437" s="83">
        <v>11.2</v>
      </c>
      <c r="E1437" s="21">
        <v>4.84</v>
      </c>
      <c r="F1437" s="28">
        <v>54.21</v>
      </c>
      <c r="G1437" s="192"/>
    </row>
    <row r="1438" customHeight="1" spans="1:7">
      <c r="A1438" s="24">
        <v>1433</v>
      </c>
      <c r="B1438" s="81" t="s">
        <v>15376</v>
      </c>
      <c r="C1438" s="83" t="s">
        <v>21384</v>
      </c>
      <c r="D1438" s="83">
        <v>3.16</v>
      </c>
      <c r="E1438" s="21">
        <v>4.84</v>
      </c>
      <c r="F1438" s="28">
        <v>15.29</v>
      </c>
      <c r="G1438" s="192"/>
    </row>
    <row r="1439" customHeight="1" spans="1:7">
      <c r="A1439" s="24">
        <v>1434</v>
      </c>
      <c r="B1439" s="81" t="s">
        <v>3318</v>
      </c>
      <c r="C1439" s="83" t="s">
        <v>21384</v>
      </c>
      <c r="D1439" s="83">
        <v>13.46</v>
      </c>
      <c r="E1439" s="21">
        <v>4.84</v>
      </c>
      <c r="F1439" s="28">
        <v>65.15</v>
      </c>
      <c r="G1439" s="192"/>
    </row>
    <row r="1440" customHeight="1" spans="1:7">
      <c r="A1440" s="24">
        <v>1435</v>
      </c>
      <c r="B1440" s="81" t="s">
        <v>21635</v>
      </c>
      <c r="C1440" s="83" t="s">
        <v>21384</v>
      </c>
      <c r="D1440" s="83">
        <v>6.78</v>
      </c>
      <c r="E1440" s="21">
        <v>4.84</v>
      </c>
      <c r="F1440" s="28">
        <v>32.82</v>
      </c>
      <c r="G1440" s="192"/>
    </row>
    <row r="1441" customHeight="1" spans="1:7">
      <c r="A1441" s="24">
        <v>1436</v>
      </c>
      <c r="B1441" s="81" t="s">
        <v>21636</v>
      </c>
      <c r="C1441" s="83" t="s">
        <v>21384</v>
      </c>
      <c r="D1441" s="83">
        <v>5.06</v>
      </c>
      <c r="E1441" s="21">
        <v>4.84</v>
      </c>
      <c r="F1441" s="28">
        <v>24.49</v>
      </c>
      <c r="G1441" s="192"/>
    </row>
    <row r="1442" customHeight="1" spans="1:7">
      <c r="A1442" s="24">
        <v>1437</v>
      </c>
      <c r="B1442" s="81" t="s">
        <v>21637</v>
      </c>
      <c r="C1442" s="83" t="s">
        <v>21384</v>
      </c>
      <c r="D1442" s="83">
        <v>25.99</v>
      </c>
      <c r="E1442" s="21">
        <v>4.84</v>
      </c>
      <c r="F1442" s="28">
        <v>125.79</v>
      </c>
      <c r="G1442" s="192"/>
    </row>
    <row r="1443" customHeight="1" spans="1:7">
      <c r="A1443" s="24">
        <v>1438</v>
      </c>
      <c r="B1443" s="81" t="s">
        <v>5305</v>
      </c>
      <c r="C1443" s="83" t="s">
        <v>21384</v>
      </c>
      <c r="D1443" s="83">
        <v>20.21</v>
      </c>
      <c r="E1443" s="21">
        <v>4.84</v>
      </c>
      <c r="F1443" s="28">
        <v>97.82</v>
      </c>
      <c r="G1443" s="192"/>
    </row>
    <row r="1444" customHeight="1" spans="1:7">
      <c r="A1444" s="24">
        <v>1439</v>
      </c>
      <c r="B1444" s="81" t="s">
        <v>14923</v>
      </c>
      <c r="C1444" s="83" t="s">
        <v>21384</v>
      </c>
      <c r="D1444" s="83">
        <v>13.98</v>
      </c>
      <c r="E1444" s="21">
        <v>4.84</v>
      </c>
      <c r="F1444" s="28">
        <v>67.66</v>
      </c>
      <c r="G1444" s="192"/>
    </row>
    <row r="1445" customHeight="1" spans="1:7">
      <c r="A1445" s="24">
        <v>1440</v>
      </c>
      <c r="B1445" s="81" t="s">
        <v>21638</v>
      </c>
      <c r="C1445" s="83" t="s">
        <v>21384</v>
      </c>
      <c r="D1445" s="83">
        <v>11.19</v>
      </c>
      <c r="E1445" s="21">
        <v>4.84</v>
      </c>
      <c r="F1445" s="28">
        <v>54.16</v>
      </c>
      <c r="G1445" s="192"/>
    </row>
    <row r="1446" customHeight="1" spans="1:7">
      <c r="A1446" s="24">
        <v>1441</v>
      </c>
      <c r="B1446" s="81" t="s">
        <v>21639</v>
      </c>
      <c r="C1446" s="83" t="s">
        <v>21384</v>
      </c>
      <c r="D1446" s="83">
        <v>10.29</v>
      </c>
      <c r="E1446" s="21">
        <v>4.84</v>
      </c>
      <c r="F1446" s="28">
        <v>49.8</v>
      </c>
      <c r="G1446" s="192"/>
    </row>
    <row r="1447" customHeight="1" spans="1:7">
      <c r="A1447" s="24">
        <v>1442</v>
      </c>
      <c r="B1447" s="81" t="s">
        <v>8236</v>
      </c>
      <c r="C1447" s="83" t="s">
        <v>21384</v>
      </c>
      <c r="D1447" s="83">
        <v>7.86</v>
      </c>
      <c r="E1447" s="21">
        <v>4.84</v>
      </c>
      <c r="F1447" s="28">
        <v>38.04</v>
      </c>
      <c r="G1447" s="192"/>
    </row>
    <row r="1448" customHeight="1" spans="1:7">
      <c r="A1448" s="24">
        <v>1443</v>
      </c>
      <c r="B1448" s="81" t="s">
        <v>6652</v>
      </c>
      <c r="C1448" s="83" t="s">
        <v>21384</v>
      </c>
      <c r="D1448" s="83">
        <v>13.07</v>
      </c>
      <c r="E1448" s="21">
        <v>4.84</v>
      </c>
      <c r="F1448" s="28">
        <v>63.26</v>
      </c>
      <c r="G1448" s="192"/>
    </row>
    <row r="1449" customHeight="1" spans="1:7">
      <c r="A1449" s="24">
        <v>1444</v>
      </c>
      <c r="B1449" s="81" t="s">
        <v>21640</v>
      </c>
      <c r="C1449" s="83" t="s">
        <v>21384</v>
      </c>
      <c r="D1449" s="83">
        <v>15.26</v>
      </c>
      <c r="E1449" s="21">
        <v>4.84</v>
      </c>
      <c r="F1449" s="28">
        <v>73.86</v>
      </c>
      <c r="G1449" s="192"/>
    </row>
    <row r="1450" customHeight="1" spans="1:7">
      <c r="A1450" s="24">
        <v>1445</v>
      </c>
      <c r="B1450" s="81" t="s">
        <v>3657</v>
      </c>
      <c r="C1450" s="83" t="s">
        <v>21384</v>
      </c>
      <c r="D1450" s="83">
        <v>11.27</v>
      </c>
      <c r="E1450" s="21">
        <v>4.84</v>
      </c>
      <c r="F1450" s="28">
        <v>54.55</v>
      </c>
      <c r="G1450" s="192"/>
    </row>
    <row r="1451" customHeight="1" spans="1:7">
      <c r="A1451" s="24">
        <v>1446</v>
      </c>
      <c r="B1451" s="81" t="s">
        <v>21641</v>
      </c>
      <c r="C1451" s="83" t="s">
        <v>21384</v>
      </c>
      <c r="D1451" s="83">
        <v>11.65</v>
      </c>
      <c r="E1451" s="21">
        <v>4.84</v>
      </c>
      <c r="F1451" s="28">
        <v>56.39</v>
      </c>
      <c r="G1451" s="192"/>
    </row>
    <row r="1452" customHeight="1" spans="1:7">
      <c r="A1452" s="24">
        <v>1447</v>
      </c>
      <c r="B1452" s="81" t="s">
        <v>21642</v>
      </c>
      <c r="C1452" s="83" t="s">
        <v>21384</v>
      </c>
      <c r="D1452" s="83">
        <v>9.1</v>
      </c>
      <c r="E1452" s="21">
        <v>4.84</v>
      </c>
      <c r="F1452" s="28">
        <v>44.04</v>
      </c>
      <c r="G1452" s="192"/>
    </row>
    <row r="1453" customHeight="1" spans="1:7">
      <c r="A1453" s="24">
        <v>1448</v>
      </c>
      <c r="B1453" s="81" t="s">
        <v>21643</v>
      </c>
      <c r="C1453" s="83" t="s">
        <v>21384</v>
      </c>
      <c r="D1453" s="83">
        <v>9.49</v>
      </c>
      <c r="E1453" s="21">
        <v>4.84</v>
      </c>
      <c r="F1453" s="28">
        <v>45.93</v>
      </c>
      <c r="G1453" s="192"/>
    </row>
    <row r="1454" customHeight="1" spans="1:7">
      <c r="A1454" s="24">
        <v>1449</v>
      </c>
      <c r="B1454" s="81" t="s">
        <v>3224</v>
      </c>
      <c r="C1454" s="83" t="s">
        <v>21384</v>
      </c>
      <c r="D1454" s="83">
        <v>8.95</v>
      </c>
      <c r="E1454" s="21">
        <v>4.84</v>
      </c>
      <c r="F1454" s="28">
        <v>43.32</v>
      </c>
      <c r="G1454" s="192"/>
    </row>
    <row r="1455" customHeight="1" spans="1:7">
      <c r="A1455" s="24">
        <v>1450</v>
      </c>
      <c r="B1455" s="81" t="s">
        <v>4215</v>
      </c>
      <c r="C1455" s="83" t="s">
        <v>21384</v>
      </c>
      <c r="D1455" s="83">
        <v>13.6</v>
      </c>
      <c r="E1455" s="21">
        <v>4.84</v>
      </c>
      <c r="F1455" s="28">
        <v>65.82</v>
      </c>
      <c r="G1455" s="192"/>
    </row>
    <row r="1456" customHeight="1" spans="1:7">
      <c r="A1456" s="24">
        <v>1451</v>
      </c>
      <c r="B1456" s="81" t="s">
        <v>21576</v>
      </c>
      <c r="C1456" s="83" t="s">
        <v>21384</v>
      </c>
      <c r="D1456" s="83">
        <v>6.8</v>
      </c>
      <c r="E1456" s="21">
        <v>4.84</v>
      </c>
      <c r="F1456" s="28">
        <v>32.91</v>
      </c>
      <c r="G1456" s="192"/>
    </row>
    <row r="1457" customHeight="1" spans="1:7">
      <c r="A1457" s="24">
        <v>1452</v>
      </c>
      <c r="B1457" s="81" t="s">
        <v>21587</v>
      </c>
      <c r="C1457" s="83" t="s">
        <v>21384</v>
      </c>
      <c r="D1457" s="83">
        <v>19.39</v>
      </c>
      <c r="E1457" s="21">
        <v>4.84</v>
      </c>
      <c r="F1457" s="28">
        <v>93.85</v>
      </c>
      <c r="G1457" s="192"/>
    </row>
    <row r="1458" customHeight="1" spans="1:7">
      <c r="A1458" s="24">
        <v>1453</v>
      </c>
      <c r="B1458" s="81" t="s">
        <v>21644</v>
      </c>
      <c r="C1458" s="83" t="s">
        <v>21384</v>
      </c>
      <c r="D1458" s="83">
        <v>6.18</v>
      </c>
      <c r="E1458" s="21">
        <v>4.84</v>
      </c>
      <c r="F1458" s="28">
        <v>29.91</v>
      </c>
      <c r="G1458" s="192"/>
    </row>
    <row r="1459" customHeight="1" spans="1:7">
      <c r="A1459" s="24">
        <v>1454</v>
      </c>
      <c r="B1459" s="81" t="s">
        <v>21645</v>
      </c>
      <c r="C1459" s="83" t="s">
        <v>21384</v>
      </c>
      <c r="D1459" s="83">
        <v>10.36</v>
      </c>
      <c r="E1459" s="21">
        <v>4.84</v>
      </c>
      <c r="F1459" s="28">
        <v>50.14</v>
      </c>
      <c r="G1459" s="192"/>
    </row>
    <row r="1460" customHeight="1" spans="1:7">
      <c r="A1460" s="24">
        <v>1455</v>
      </c>
      <c r="B1460" s="81" t="s">
        <v>5492</v>
      </c>
      <c r="C1460" s="83" t="s">
        <v>21384</v>
      </c>
      <c r="D1460" s="83">
        <v>20.18</v>
      </c>
      <c r="E1460" s="21">
        <v>4.84</v>
      </c>
      <c r="F1460" s="28">
        <v>97.67</v>
      </c>
      <c r="G1460" s="192"/>
    </row>
    <row r="1461" customHeight="1" spans="1:7">
      <c r="A1461" s="24">
        <v>1456</v>
      </c>
      <c r="B1461" s="81" t="s">
        <v>3346</v>
      </c>
      <c r="C1461" s="83" t="s">
        <v>21384</v>
      </c>
      <c r="D1461" s="83">
        <v>7.38</v>
      </c>
      <c r="E1461" s="21">
        <v>4.84</v>
      </c>
      <c r="F1461" s="28">
        <v>35.72</v>
      </c>
      <c r="G1461" s="192"/>
    </row>
    <row r="1462" customHeight="1" spans="1:7">
      <c r="A1462" s="24">
        <v>1457</v>
      </c>
      <c r="B1462" s="81" t="s">
        <v>20333</v>
      </c>
      <c r="C1462" s="83" t="s">
        <v>21384</v>
      </c>
      <c r="D1462" s="83">
        <v>8.21</v>
      </c>
      <c r="E1462" s="21">
        <v>4.84</v>
      </c>
      <c r="F1462" s="28">
        <v>39.74</v>
      </c>
      <c r="G1462" s="192"/>
    </row>
    <row r="1463" customHeight="1" spans="1:7">
      <c r="A1463" s="24">
        <v>1458</v>
      </c>
      <c r="B1463" s="81" t="s">
        <v>1143</v>
      </c>
      <c r="C1463" s="83" t="s">
        <v>21384</v>
      </c>
      <c r="D1463" s="83">
        <v>3.16</v>
      </c>
      <c r="E1463" s="21">
        <v>4.84</v>
      </c>
      <c r="F1463" s="28">
        <v>15.29</v>
      </c>
      <c r="G1463" s="192"/>
    </row>
    <row r="1464" customHeight="1" spans="1:7">
      <c r="A1464" s="24">
        <v>1459</v>
      </c>
      <c r="B1464" s="81" t="s">
        <v>16001</v>
      </c>
      <c r="C1464" s="83" t="s">
        <v>21384</v>
      </c>
      <c r="D1464" s="83">
        <v>15</v>
      </c>
      <c r="E1464" s="21">
        <v>4.84</v>
      </c>
      <c r="F1464" s="28">
        <v>72.6</v>
      </c>
      <c r="G1464" s="192"/>
    </row>
    <row r="1465" customHeight="1" spans="1:7">
      <c r="A1465" s="24">
        <v>1460</v>
      </c>
      <c r="B1465" s="81" t="s">
        <v>18891</v>
      </c>
      <c r="C1465" s="83" t="s">
        <v>21384</v>
      </c>
      <c r="D1465" s="83">
        <v>45.46</v>
      </c>
      <c r="E1465" s="21">
        <v>4.84</v>
      </c>
      <c r="F1465" s="28">
        <v>220.03</v>
      </c>
      <c r="G1465" s="173"/>
    </row>
    <row r="1466" customHeight="1" spans="1:7">
      <c r="A1466" s="24">
        <v>1461</v>
      </c>
      <c r="B1466" s="81" t="s">
        <v>3593</v>
      </c>
      <c r="C1466" s="83" t="s">
        <v>21384</v>
      </c>
      <c r="D1466" s="83">
        <v>22.86</v>
      </c>
      <c r="E1466" s="21">
        <v>4.84</v>
      </c>
      <c r="F1466" s="28">
        <v>110.64</v>
      </c>
      <c r="G1466" s="173"/>
    </row>
    <row r="1467" customHeight="1" spans="1:7">
      <c r="A1467" s="24">
        <v>1462</v>
      </c>
      <c r="B1467" s="81" t="s">
        <v>21646</v>
      </c>
      <c r="C1467" s="83" t="s">
        <v>21384</v>
      </c>
      <c r="D1467" s="83">
        <v>22.71</v>
      </c>
      <c r="E1467" s="21">
        <v>4.84</v>
      </c>
      <c r="F1467" s="28">
        <v>109.92</v>
      </c>
      <c r="G1467" s="173"/>
    </row>
    <row r="1468" customHeight="1" spans="1:7">
      <c r="A1468" s="24">
        <v>1463</v>
      </c>
      <c r="B1468" s="81" t="s">
        <v>21647</v>
      </c>
      <c r="C1468" s="83" t="s">
        <v>21384</v>
      </c>
      <c r="D1468" s="83">
        <v>42</v>
      </c>
      <c r="E1468" s="21">
        <v>4.84</v>
      </c>
      <c r="F1468" s="28">
        <v>203.28</v>
      </c>
      <c r="G1468" s="173"/>
    </row>
    <row r="1469" customHeight="1" spans="1:7">
      <c r="A1469" s="24">
        <v>1464</v>
      </c>
      <c r="B1469" s="81" t="s">
        <v>21648</v>
      </c>
      <c r="C1469" s="83" t="s">
        <v>21384</v>
      </c>
      <c r="D1469" s="83">
        <v>34.44</v>
      </c>
      <c r="E1469" s="21">
        <v>4.84</v>
      </c>
      <c r="F1469" s="28">
        <v>166.69</v>
      </c>
      <c r="G1469" s="173"/>
    </row>
    <row r="1470" customHeight="1" spans="1:7">
      <c r="A1470" s="24">
        <v>1465</v>
      </c>
      <c r="B1470" s="81" t="s">
        <v>21649</v>
      </c>
      <c r="C1470" s="83" t="s">
        <v>21384</v>
      </c>
      <c r="D1470" s="83">
        <v>131.19</v>
      </c>
      <c r="E1470" s="21">
        <v>4.84</v>
      </c>
      <c r="F1470" s="28">
        <v>634.96</v>
      </c>
      <c r="G1470" s="173"/>
    </row>
    <row r="1471" customHeight="1" spans="1:7">
      <c r="A1471" s="24">
        <v>1466</v>
      </c>
      <c r="B1471" s="81" t="s">
        <v>6849</v>
      </c>
      <c r="C1471" s="83" t="s">
        <v>21384</v>
      </c>
      <c r="D1471" s="83">
        <v>11</v>
      </c>
      <c r="E1471" s="21">
        <v>4.84</v>
      </c>
      <c r="F1471" s="28">
        <v>53.24</v>
      </c>
      <c r="G1471" s="173"/>
    </row>
    <row r="1472" customHeight="1" spans="1:7">
      <c r="A1472" s="24">
        <v>1467</v>
      </c>
      <c r="B1472" s="81" t="s">
        <v>21650</v>
      </c>
      <c r="C1472" s="83" t="s">
        <v>21384</v>
      </c>
      <c r="D1472" s="83">
        <v>24.85</v>
      </c>
      <c r="E1472" s="21">
        <v>4.84</v>
      </c>
      <c r="F1472" s="28">
        <v>120.27</v>
      </c>
      <c r="G1472" s="173"/>
    </row>
    <row r="1473" customHeight="1" spans="1:7">
      <c r="A1473" s="24">
        <v>1468</v>
      </c>
      <c r="B1473" s="81" t="s">
        <v>6220</v>
      </c>
      <c r="C1473" s="83" t="s">
        <v>21384</v>
      </c>
      <c r="D1473" s="83">
        <v>15.31</v>
      </c>
      <c r="E1473" s="21">
        <v>4.84</v>
      </c>
      <c r="F1473" s="28">
        <v>74.1</v>
      </c>
      <c r="G1473" s="173"/>
    </row>
    <row r="1474" customHeight="1" spans="1:7">
      <c r="A1474" s="24">
        <v>1469</v>
      </c>
      <c r="B1474" s="81" t="s">
        <v>21651</v>
      </c>
      <c r="C1474" s="83" t="s">
        <v>21384</v>
      </c>
      <c r="D1474" s="83">
        <v>24.05</v>
      </c>
      <c r="E1474" s="21">
        <v>4.84</v>
      </c>
      <c r="F1474" s="28">
        <v>116.4</v>
      </c>
      <c r="G1474" s="173"/>
    </row>
    <row r="1475" customHeight="1" spans="1:7">
      <c r="A1475" s="24">
        <v>1470</v>
      </c>
      <c r="B1475" s="81" t="s">
        <v>21652</v>
      </c>
      <c r="C1475" s="83" t="s">
        <v>21384</v>
      </c>
      <c r="D1475" s="83">
        <v>149.41</v>
      </c>
      <c r="E1475" s="21">
        <v>4.84</v>
      </c>
      <c r="F1475" s="28">
        <v>723.14</v>
      </c>
      <c r="G1475" s="173"/>
    </row>
    <row r="1476" customHeight="1" spans="1:7">
      <c r="A1476" s="24">
        <v>1471</v>
      </c>
      <c r="B1476" s="81" t="s">
        <v>21653</v>
      </c>
      <c r="C1476" s="83" t="s">
        <v>21384</v>
      </c>
      <c r="D1476" s="83">
        <v>12.48</v>
      </c>
      <c r="E1476" s="21">
        <v>4.84</v>
      </c>
      <c r="F1476" s="28">
        <v>60.4</v>
      </c>
      <c r="G1476" s="173"/>
    </row>
    <row r="1477" customHeight="1" spans="1:7">
      <c r="A1477" s="24">
        <v>1472</v>
      </c>
      <c r="B1477" s="81" t="s">
        <v>21654</v>
      </c>
      <c r="C1477" s="83" t="s">
        <v>21384</v>
      </c>
      <c r="D1477" s="83">
        <v>10.14</v>
      </c>
      <c r="E1477" s="21">
        <v>4.84</v>
      </c>
      <c r="F1477" s="28">
        <v>49.08</v>
      </c>
      <c r="G1477" s="173"/>
    </row>
    <row r="1478" customHeight="1" spans="1:7">
      <c r="A1478" s="24">
        <v>1473</v>
      </c>
      <c r="B1478" s="24" t="s">
        <v>21655</v>
      </c>
      <c r="C1478" s="83" t="s">
        <v>21384</v>
      </c>
      <c r="D1478" s="79">
        <v>108.95</v>
      </c>
      <c r="E1478" s="21">
        <v>4.84</v>
      </c>
      <c r="F1478" s="28">
        <v>527.32</v>
      </c>
      <c r="G1478" s="173"/>
    </row>
    <row r="1479" customHeight="1" spans="1:7">
      <c r="A1479" s="24">
        <v>1474</v>
      </c>
      <c r="B1479" s="24" t="s">
        <v>21656</v>
      </c>
      <c r="C1479" s="83" t="s">
        <v>21384</v>
      </c>
      <c r="D1479" s="79">
        <v>5.2</v>
      </c>
      <c r="E1479" s="21">
        <v>4.84</v>
      </c>
      <c r="F1479" s="28">
        <v>25.17</v>
      </c>
      <c r="G1479" s="173"/>
    </row>
    <row r="1480" customHeight="1" spans="1:7">
      <c r="A1480" s="24">
        <v>1475</v>
      </c>
      <c r="B1480" s="24" t="s">
        <v>21657</v>
      </c>
      <c r="C1480" s="83" t="s">
        <v>21384</v>
      </c>
      <c r="D1480" s="79">
        <v>10.6</v>
      </c>
      <c r="E1480" s="21">
        <v>4.84</v>
      </c>
      <c r="F1480" s="28">
        <v>51.3</v>
      </c>
      <c r="G1480" s="173"/>
    </row>
    <row r="1481" customHeight="1" spans="1:7">
      <c r="A1481" s="24">
        <v>1476</v>
      </c>
      <c r="B1481" s="24" t="s">
        <v>21658</v>
      </c>
      <c r="C1481" s="83" t="s">
        <v>21384</v>
      </c>
      <c r="D1481" s="79">
        <v>5</v>
      </c>
      <c r="E1481" s="21">
        <v>4.84</v>
      </c>
      <c r="F1481" s="28">
        <v>24.2</v>
      </c>
      <c r="G1481" s="173"/>
    </row>
    <row r="1482" customHeight="1" spans="1:7">
      <c r="A1482" s="24">
        <v>1477</v>
      </c>
      <c r="B1482" s="24" t="s">
        <v>21659</v>
      </c>
      <c r="C1482" s="83" t="s">
        <v>21384</v>
      </c>
      <c r="D1482" s="24">
        <v>23.2</v>
      </c>
      <c r="E1482" s="21">
        <v>4.84</v>
      </c>
      <c r="F1482" s="28">
        <v>112.29</v>
      </c>
      <c r="G1482" s="173"/>
    </row>
    <row r="1483" customHeight="1" spans="1:7">
      <c r="A1483" s="24">
        <v>1478</v>
      </c>
      <c r="B1483" s="24" t="s">
        <v>21660</v>
      </c>
      <c r="C1483" s="24" t="s">
        <v>21384</v>
      </c>
      <c r="D1483" s="24">
        <v>600.02</v>
      </c>
      <c r="E1483" s="21">
        <v>4.84</v>
      </c>
      <c r="F1483" s="28">
        <v>2904.1</v>
      </c>
      <c r="G1483" s="173"/>
    </row>
    <row r="1484" customHeight="1" spans="1:7">
      <c r="A1484" s="24">
        <v>1479</v>
      </c>
      <c r="B1484" s="24" t="s">
        <v>21661</v>
      </c>
      <c r="C1484" s="24" t="s">
        <v>21384</v>
      </c>
      <c r="D1484" s="24">
        <v>124.79</v>
      </c>
      <c r="E1484" s="21">
        <v>4.84</v>
      </c>
      <c r="F1484" s="28">
        <v>603.98</v>
      </c>
      <c r="G1484" s="173"/>
    </row>
    <row r="1485" customHeight="1" spans="1:7">
      <c r="A1485" s="24">
        <v>1480</v>
      </c>
      <c r="B1485" s="24" t="s">
        <v>3639</v>
      </c>
      <c r="C1485" s="24" t="s">
        <v>21384</v>
      </c>
      <c r="D1485" s="24">
        <v>995.87</v>
      </c>
      <c r="E1485" s="21">
        <v>4.84</v>
      </c>
      <c r="F1485" s="28">
        <v>4820.01</v>
      </c>
      <c r="G1485" s="173"/>
    </row>
    <row r="1486" customHeight="1" spans="1:7">
      <c r="A1486" s="24">
        <v>1481</v>
      </c>
      <c r="B1486" s="24" t="s">
        <v>21662</v>
      </c>
      <c r="C1486" s="24" t="s">
        <v>21384</v>
      </c>
      <c r="D1486" s="24">
        <v>16</v>
      </c>
      <c r="E1486" s="21">
        <v>4.84</v>
      </c>
      <c r="F1486" s="28">
        <v>77.44</v>
      </c>
      <c r="G1486" s="173"/>
    </row>
    <row r="1487" customHeight="1" spans="1:7">
      <c r="A1487" s="24">
        <v>1482</v>
      </c>
      <c r="B1487" s="24" t="s">
        <v>21663</v>
      </c>
      <c r="C1487" s="21" t="s">
        <v>21384</v>
      </c>
      <c r="D1487" s="24">
        <v>243.08</v>
      </c>
      <c r="E1487" s="21">
        <v>4.84</v>
      </c>
      <c r="F1487" s="28">
        <v>1176.51</v>
      </c>
      <c r="G1487" s="173"/>
    </row>
    <row r="1488" customHeight="1" spans="1:7">
      <c r="A1488" s="34">
        <v>1483</v>
      </c>
      <c r="B1488" s="179" t="s">
        <v>3179</v>
      </c>
      <c r="C1488" s="179" t="s">
        <v>21664</v>
      </c>
      <c r="D1488" s="193">
        <v>6.56</v>
      </c>
      <c r="E1488" s="34">
        <v>4.84</v>
      </c>
      <c r="F1488" s="28">
        <v>31.75</v>
      </c>
      <c r="G1488" s="178"/>
    </row>
    <row r="1489" customHeight="1" spans="1:7">
      <c r="A1489" s="34">
        <v>1484</v>
      </c>
      <c r="B1489" s="179" t="s">
        <v>3861</v>
      </c>
      <c r="C1489" s="179" t="s">
        <v>21664</v>
      </c>
      <c r="D1489" s="193">
        <v>6.12</v>
      </c>
      <c r="E1489" s="34">
        <v>4.84</v>
      </c>
      <c r="F1489" s="28">
        <v>29.62</v>
      </c>
      <c r="G1489" s="178"/>
    </row>
    <row r="1490" customHeight="1" spans="1:7">
      <c r="A1490" s="34">
        <v>1485</v>
      </c>
      <c r="B1490" s="179" t="s">
        <v>21665</v>
      </c>
      <c r="C1490" s="179" t="s">
        <v>21664</v>
      </c>
      <c r="D1490" s="193">
        <v>7.98</v>
      </c>
      <c r="E1490" s="34">
        <v>4.84</v>
      </c>
      <c r="F1490" s="28">
        <v>38.62</v>
      </c>
      <c r="G1490" s="178"/>
    </row>
    <row r="1491" customHeight="1" spans="1:7">
      <c r="A1491" s="34">
        <v>1486</v>
      </c>
      <c r="B1491" s="179" t="s">
        <v>620</v>
      </c>
      <c r="C1491" s="179" t="s">
        <v>21664</v>
      </c>
      <c r="D1491" s="193">
        <v>16.76</v>
      </c>
      <c r="E1491" s="34">
        <v>4.84</v>
      </c>
      <c r="F1491" s="28">
        <v>81.12</v>
      </c>
      <c r="G1491" s="178"/>
    </row>
    <row r="1492" customHeight="1" spans="1:7">
      <c r="A1492" s="34">
        <v>1487</v>
      </c>
      <c r="B1492" s="179" t="s">
        <v>21666</v>
      </c>
      <c r="C1492" s="179" t="s">
        <v>21664</v>
      </c>
      <c r="D1492" s="193">
        <v>11.07</v>
      </c>
      <c r="E1492" s="34">
        <v>4.84</v>
      </c>
      <c r="F1492" s="28">
        <v>53.58</v>
      </c>
      <c r="G1492" s="178"/>
    </row>
    <row r="1493" customHeight="1" spans="1:7">
      <c r="A1493" s="34">
        <v>1488</v>
      </c>
      <c r="B1493" s="179" t="s">
        <v>10558</v>
      </c>
      <c r="C1493" s="179" t="s">
        <v>21664</v>
      </c>
      <c r="D1493" s="193">
        <v>9.19</v>
      </c>
      <c r="E1493" s="34">
        <v>4.84</v>
      </c>
      <c r="F1493" s="28">
        <v>44.48</v>
      </c>
      <c r="G1493" s="178"/>
    </row>
    <row r="1494" customHeight="1" spans="1:7">
      <c r="A1494" s="34">
        <v>1489</v>
      </c>
      <c r="B1494" s="179" t="s">
        <v>15125</v>
      </c>
      <c r="C1494" s="179" t="s">
        <v>21664</v>
      </c>
      <c r="D1494" s="193">
        <v>12.87</v>
      </c>
      <c r="E1494" s="34">
        <v>4.84</v>
      </c>
      <c r="F1494" s="28">
        <v>62.29</v>
      </c>
      <c r="G1494" s="178"/>
    </row>
    <row r="1495" customHeight="1" spans="1:7">
      <c r="A1495" s="34">
        <v>1490</v>
      </c>
      <c r="B1495" s="179" t="s">
        <v>5689</v>
      </c>
      <c r="C1495" s="179" t="s">
        <v>21664</v>
      </c>
      <c r="D1495" s="175">
        <v>29.37</v>
      </c>
      <c r="E1495" s="34">
        <v>4.84</v>
      </c>
      <c r="F1495" s="28">
        <v>142.15</v>
      </c>
      <c r="G1495" s="178"/>
    </row>
    <row r="1496" customHeight="1" spans="1:7">
      <c r="A1496" s="34">
        <v>1491</v>
      </c>
      <c r="B1496" s="179" t="s">
        <v>2654</v>
      </c>
      <c r="C1496" s="179" t="s">
        <v>21664</v>
      </c>
      <c r="D1496" s="193">
        <v>7.57</v>
      </c>
      <c r="E1496" s="34">
        <v>4.84</v>
      </c>
      <c r="F1496" s="28">
        <v>36.64</v>
      </c>
      <c r="G1496" s="178"/>
    </row>
    <row r="1497" customHeight="1" spans="1:7">
      <c r="A1497" s="34">
        <v>1492</v>
      </c>
      <c r="B1497" s="179" t="s">
        <v>20412</v>
      </c>
      <c r="C1497" s="179" t="s">
        <v>21664</v>
      </c>
      <c r="D1497" s="193">
        <v>5.69</v>
      </c>
      <c r="E1497" s="34">
        <v>4.84</v>
      </c>
      <c r="F1497" s="28">
        <v>27.54</v>
      </c>
      <c r="G1497" s="178"/>
    </row>
    <row r="1498" customHeight="1" spans="1:7">
      <c r="A1498" s="34">
        <v>1493</v>
      </c>
      <c r="B1498" s="179" t="s">
        <v>21667</v>
      </c>
      <c r="C1498" s="179" t="s">
        <v>21664</v>
      </c>
      <c r="D1498" s="193">
        <v>6.51</v>
      </c>
      <c r="E1498" s="34">
        <v>4.84</v>
      </c>
      <c r="F1498" s="28">
        <v>31.51</v>
      </c>
      <c r="G1498" s="178"/>
    </row>
    <row r="1499" customHeight="1" spans="1:7">
      <c r="A1499" s="34">
        <v>1494</v>
      </c>
      <c r="B1499" s="179" t="s">
        <v>6424</v>
      </c>
      <c r="C1499" s="179" t="s">
        <v>21664</v>
      </c>
      <c r="D1499" s="193">
        <v>6.4</v>
      </c>
      <c r="E1499" s="34">
        <v>4.84</v>
      </c>
      <c r="F1499" s="28">
        <v>30.98</v>
      </c>
      <c r="G1499" s="178"/>
    </row>
    <row r="1500" customHeight="1" spans="1:7">
      <c r="A1500" s="34">
        <v>1495</v>
      </c>
      <c r="B1500" s="179" t="s">
        <v>14661</v>
      </c>
      <c r="C1500" s="179" t="s">
        <v>21664</v>
      </c>
      <c r="D1500" s="193">
        <v>14.31</v>
      </c>
      <c r="E1500" s="34">
        <v>4.84</v>
      </c>
      <c r="F1500" s="28">
        <v>69.26</v>
      </c>
      <c r="G1500" s="178"/>
    </row>
    <row r="1501" customHeight="1" spans="1:7">
      <c r="A1501" s="34">
        <v>1496</v>
      </c>
      <c r="B1501" s="179" t="s">
        <v>21668</v>
      </c>
      <c r="C1501" s="179" t="s">
        <v>21664</v>
      </c>
      <c r="D1501" s="193">
        <v>11.41</v>
      </c>
      <c r="E1501" s="34">
        <v>4.84</v>
      </c>
      <c r="F1501" s="28">
        <v>55.22</v>
      </c>
      <c r="G1501" s="178"/>
    </row>
    <row r="1502" customHeight="1" spans="1:7">
      <c r="A1502" s="34">
        <v>1497</v>
      </c>
      <c r="B1502" s="179" t="s">
        <v>21669</v>
      </c>
      <c r="C1502" s="179" t="s">
        <v>21664</v>
      </c>
      <c r="D1502" s="193">
        <v>12.44</v>
      </c>
      <c r="E1502" s="34">
        <v>4.84</v>
      </c>
      <c r="F1502" s="28">
        <v>60.21</v>
      </c>
      <c r="G1502" s="178"/>
    </row>
    <row r="1503" customHeight="1" spans="1:7">
      <c r="A1503" s="34">
        <v>1498</v>
      </c>
      <c r="B1503" s="179" t="s">
        <v>10549</v>
      </c>
      <c r="C1503" s="179" t="s">
        <v>21664</v>
      </c>
      <c r="D1503" s="193">
        <v>7.84</v>
      </c>
      <c r="E1503" s="34">
        <v>4.84</v>
      </c>
      <c r="F1503" s="28">
        <v>37.95</v>
      </c>
      <c r="G1503" s="178"/>
    </row>
    <row r="1504" customHeight="1" spans="1:7">
      <c r="A1504" s="34">
        <v>1499</v>
      </c>
      <c r="B1504" s="179" t="s">
        <v>4344</v>
      </c>
      <c r="C1504" s="179" t="s">
        <v>21664</v>
      </c>
      <c r="D1504" s="193">
        <v>6.04</v>
      </c>
      <c r="E1504" s="34">
        <v>4.84</v>
      </c>
      <c r="F1504" s="28">
        <v>29.23</v>
      </c>
      <c r="G1504" s="178"/>
    </row>
    <row r="1505" customHeight="1" spans="1:7">
      <c r="A1505" s="34">
        <v>1500</v>
      </c>
      <c r="B1505" s="179" t="s">
        <v>17603</v>
      </c>
      <c r="C1505" s="179" t="s">
        <v>21664</v>
      </c>
      <c r="D1505" s="193">
        <v>14.33</v>
      </c>
      <c r="E1505" s="34">
        <v>4.84</v>
      </c>
      <c r="F1505" s="28">
        <v>69.36</v>
      </c>
      <c r="G1505" s="178"/>
    </row>
    <row r="1506" customHeight="1" spans="1:7">
      <c r="A1506" s="34">
        <v>1501</v>
      </c>
      <c r="B1506" s="179" t="s">
        <v>21670</v>
      </c>
      <c r="C1506" s="179" t="s">
        <v>21664</v>
      </c>
      <c r="D1506" s="193">
        <v>12.29</v>
      </c>
      <c r="E1506" s="34">
        <v>4.84</v>
      </c>
      <c r="F1506" s="28">
        <v>59.48</v>
      </c>
      <c r="G1506" s="178"/>
    </row>
    <row r="1507" customHeight="1" spans="1:7">
      <c r="A1507" s="34">
        <v>1502</v>
      </c>
      <c r="B1507" s="179" t="s">
        <v>5897</v>
      </c>
      <c r="C1507" s="179" t="s">
        <v>21664</v>
      </c>
      <c r="D1507" s="193">
        <v>12.56</v>
      </c>
      <c r="E1507" s="34">
        <v>4.84</v>
      </c>
      <c r="F1507" s="28">
        <v>60.79</v>
      </c>
      <c r="G1507" s="178"/>
    </row>
    <row r="1508" customHeight="1" spans="1:7">
      <c r="A1508" s="34">
        <v>1503</v>
      </c>
      <c r="B1508" s="179" t="s">
        <v>3831</v>
      </c>
      <c r="C1508" s="179" t="s">
        <v>21664</v>
      </c>
      <c r="D1508" s="193">
        <v>4.1</v>
      </c>
      <c r="E1508" s="34">
        <v>4.84</v>
      </c>
      <c r="F1508" s="28">
        <v>19.84</v>
      </c>
      <c r="G1508" s="178"/>
    </row>
    <row r="1509" customHeight="1" spans="1:7">
      <c r="A1509" s="34">
        <v>1504</v>
      </c>
      <c r="B1509" s="179" t="s">
        <v>1735</v>
      </c>
      <c r="C1509" s="179" t="s">
        <v>21664</v>
      </c>
      <c r="D1509" s="193">
        <v>5.08</v>
      </c>
      <c r="E1509" s="34">
        <v>4.84</v>
      </c>
      <c r="F1509" s="28">
        <v>24.59</v>
      </c>
      <c r="G1509" s="178"/>
    </row>
    <row r="1510" customHeight="1" spans="1:7">
      <c r="A1510" s="34">
        <v>1505</v>
      </c>
      <c r="B1510" s="179" t="s">
        <v>21671</v>
      </c>
      <c r="C1510" s="179" t="s">
        <v>21664</v>
      </c>
      <c r="D1510" s="193">
        <v>8.23</v>
      </c>
      <c r="E1510" s="34">
        <v>4.84</v>
      </c>
      <c r="F1510" s="28">
        <v>39.83</v>
      </c>
      <c r="G1510" s="178"/>
    </row>
    <row r="1511" customHeight="1" spans="1:7">
      <c r="A1511" s="34">
        <v>1506</v>
      </c>
      <c r="B1511" s="179" t="s">
        <v>21672</v>
      </c>
      <c r="C1511" s="179" t="s">
        <v>21664</v>
      </c>
      <c r="D1511" s="193">
        <v>4.03</v>
      </c>
      <c r="E1511" s="34">
        <v>4.84</v>
      </c>
      <c r="F1511" s="28">
        <v>19.51</v>
      </c>
      <c r="G1511" s="178"/>
    </row>
    <row r="1512" customHeight="1" spans="1:7">
      <c r="A1512" s="34">
        <v>1507</v>
      </c>
      <c r="B1512" s="179" t="s">
        <v>10973</v>
      </c>
      <c r="C1512" s="179" t="s">
        <v>21664</v>
      </c>
      <c r="D1512" s="193">
        <v>7.52</v>
      </c>
      <c r="E1512" s="34">
        <v>4.84</v>
      </c>
      <c r="F1512" s="28">
        <v>36.4</v>
      </c>
      <c r="G1512" s="178"/>
    </row>
    <row r="1513" customHeight="1" spans="1:7">
      <c r="A1513" s="34">
        <v>1508</v>
      </c>
      <c r="B1513" s="179" t="s">
        <v>21466</v>
      </c>
      <c r="C1513" s="179" t="s">
        <v>21664</v>
      </c>
      <c r="D1513" s="193">
        <v>9.88</v>
      </c>
      <c r="E1513" s="34">
        <v>4.84</v>
      </c>
      <c r="F1513" s="28">
        <v>47.82</v>
      </c>
      <c r="G1513" s="178"/>
    </row>
    <row r="1514" customHeight="1" spans="1:7">
      <c r="A1514" s="34">
        <v>1509</v>
      </c>
      <c r="B1514" s="179" t="s">
        <v>3932</v>
      </c>
      <c r="C1514" s="179" t="s">
        <v>21664</v>
      </c>
      <c r="D1514" s="193">
        <v>10.63</v>
      </c>
      <c r="E1514" s="34">
        <v>4.84</v>
      </c>
      <c r="F1514" s="28">
        <v>51.45</v>
      </c>
      <c r="G1514" s="178"/>
    </row>
    <row r="1515" customHeight="1" spans="1:7">
      <c r="A1515" s="34">
        <v>1510</v>
      </c>
      <c r="B1515" s="179" t="s">
        <v>12507</v>
      </c>
      <c r="C1515" s="179" t="s">
        <v>21664</v>
      </c>
      <c r="D1515" s="193">
        <v>3.01</v>
      </c>
      <c r="E1515" s="34">
        <v>4.84</v>
      </c>
      <c r="F1515" s="28">
        <v>14.57</v>
      </c>
      <c r="G1515" s="178"/>
    </row>
    <row r="1516" customHeight="1" spans="1:7">
      <c r="A1516" s="34">
        <v>1511</v>
      </c>
      <c r="B1516" s="179" t="s">
        <v>2442</v>
      </c>
      <c r="C1516" s="179" t="s">
        <v>21664</v>
      </c>
      <c r="D1516" s="193">
        <v>6.06</v>
      </c>
      <c r="E1516" s="34">
        <v>4.84</v>
      </c>
      <c r="F1516" s="28">
        <v>29.33</v>
      </c>
      <c r="G1516" s="178"/>
    </row>
    <row r="1517" customHeight="1" spans="1:7">
      <c r="A1517" s="34">
        <v>1512</v>
      </c>
      <c r="B1517" s="179" t="s">
        <v>4856</v>
      </c>
      <c r="C1517" s="179" t="s">
        <v>21664</v>
      </c>
      <c r="D1517" s="193">
        <v>5.38</v>
      </c>
      <c r="E1517" s="34">
        <v>4.84</v>
      </c>
      <c r="F1517" s="28">
        <v>26.04</v>
      </c>
      <c r="G1517" s="178"/>
    </row>
    <row r="1518" customHeight="1" spans="1:7">
      <c r="A1518" s="34">
        <v>1513</v>
      </c>
      <c r="B1518" s="179" t="s">
        <v>5298</v>
      </c>
      <c r="C1518" s="179" t="s">
        <v>21664</v>
      </c>
      <c r="D1518" s="193">
        <v>10.04</v>
      </c>
      <c r="E1518" s="34">
        <v>4.84</v>
      </c>
      <c r="F1518" s="28">
        <v>48.59</v>
      </c>
      <c r="G1518" s="178"/>
    </row>
    <row r="1519" customHeight="1" spans="1:7">
      <c r="A1519" s="34">
        <v>1514</v>
      </c>
      <c r="B1519" s="179" t="s">
        <v>4035</v>
      </c>
      <c r="C1519" s="179" t="s">
        <v>21664</v>
      </c>
      <c r="D1519" s="175">
        <v>7.29</v>
      </c>
      <c r="E1519" s="34">
        <v>4.84</v>
      </c>
      <c r="F1519" s="28">
        <v>35.28</v>
      </c>
      <c r="G1519" s="178"/>
    </row>
    <row r="1520" customHeight="1" spans="1:7">
      <c r="A1520" s="34">
        <v>1515</v>
      </c>
      <c r="B1520" s="179" t="s">
        <v>750</v>
      </c>
      <c r="C1520" s="179" t="s">
        <v>21664</v>
      </c>
      <c r="D1520" s="193">
        <v>10.82</v>
      </c>
      <c r="E1520" s="34">
        <v>4.84</v>
      </c>
      <c r="F1520" s="28">
        <v>52.37</v>
      </c>
      <c r="G1520" s="178"/>
    </row>
    <row r="1521" customHeight="1" spans="1:7">
      <c r="A1521" s="34">
        <v>1516</v>
      </c>
      <c r="B1521" s="179" t="s">
        <v>21673</v>
      </c>
      <c r="C1521" s="179" t="s">
        <v>21664</v>
      </c>
      <c r="D1521" s="193">
        <v>10.32</v>
      </c>
      <c r="E1521" s="34">
        <v>4.84</v>
      </c>
      <c r="F1521" s="28">
        <v>49.95</v>
      </c>
      <c r="G1521" s="178"/>
    </row>
    <row r="1522" customHeight="1" spans="1:7">
      <c r="A1522" s="34">
        <v>1517</v>
      </c>
      <c r="B1522" s="179" t="s">
        <v>21674</v>
      </c>
      <c r="C1522" s="179" t="s">
        <v>21664</v>
      </c>
      <c r="D1522" s="193">
        <v>9.48</v>
      </c>
      <c r="E1522" s="34">
        <v>4.84</v>
      </c>
      <c r="F1522" s="28">
        <v>45.88</v>
      </c>
      <c r="G1522" s="178"/>
    </row>
    <row r="1523" customHeight="1" spans="1:7">
      <c r="A1523" s="34">
        <v>1518</v>
      </c>
      <c r="B1523" s="179" t="s">
        <v>6641</v>
      </c>
      <c r="C1523" s="179" t="s">
        <v>21664</v>
      </c>
      <c r="D1523" s="193">
        <v>3.85</v>
      </c>
      <c r="E1523" s="34">
        <v>4.84</v>
      </c>
      <c r="F1523" s="28">
        <v>18.63</v>
      </c>
      <c r="G1523" s="178"/>
    </row>
    <row r="1524" customHeight="1" spans="1:7">
      <c r="A1524" s="34">
        <v>1519</v>
      </c>
      <c r="B1524" s="179" t="s">
        <v>3812</v>
      </c>
      <c r="C1524" s="179" t="s">
        <v>21664</v>
      </c>
      <c r="D1524" s="193">
        <v>9.01</v>
      </c>
      <c r="E1524" s="34">
        <v>4.84</v>
      </c>
      <c r="F1524" s="28">
        <v>43.61</v>
      </c>
      <c r="G1524" s="178"/>
    </row>
    <row r="1525" customHeight="1" spans="1:7">
      <c r="A1525" s="34">
        <v>1520</v>
      </c>
      <c r="B1525" s="179" t="s">
        <v>243</v>
      </c>
      <c r="C1525" s="179" t="s">
        <v>21664</v>
      </c>
      <c r="D1525" s="193">
        <v>6.25</v>
      </c>
      <c r="E1525" s="34">
        <v>4.84</v>
      </c>
      <c r="F1525" s="28">
        <v>30.25</v>
      </c>
      <c r="G1525" s="178"/>
    </row>
    <row r="1526" customHeight="1" spans="1:7">
      <c r="A1526" s="34">
        <v>1521</v>
      </c>
      <c r="B1526" s="179" t="s">
        <v>21675</v>
      </c>
      <c r="C1526" s="179" t="s">
        <v>21664</v>
      </c>
      <c r="D1526" s="193">
        <v>6.58</v>
      </c>
      <c r="E1526" s="34">
        <v>4.84</v>
      </c>
      <c r="F1526" s="28">
        <v>31.85</v>
      </c>
      <c r="G1526" s="178"/>
    </row>
    <row r="1527" customHeight="1" spans="1:7">
      <c r="A1527" s="34">
        <v>1522</v>
      </c>
      <c r="B1527" s="179" t="s">
        <v>21676</v>
      </c>
      <c r="C1527" s="179" t="s">
        <v>21664</v>
      </c>
      <c r="D1527" s="193">
        <v>10.27</v>
      </c>
      <c r="E1527" s="34">
        <v>4.84</v>
      </c>
      <c r="F1527" s="28">
        <v>49.71</v>
      </c>
      <c r="G1527" s="178"/>
    </row>
    <row r="1528" customHeight="1" spans="1:7">
      <c r="A1528" s="34">
        <v>1523</v>
      </c>
      <c r="B1528" s="179" t="s">
        <v>11028</v>
      </c>
      <c r="C1528" s="179" t="s">
        <v>21664</v>
      </c>
      <c r="D1528" s="193">
        <v>7.06</v>
      </c>
      <c r="E1528" s="34">
        <v>4.84</v>
      </c>
      <c r="F1528" s="28">
        <v>34.17</v>
      </c>
      <c r="G1528" s="178"/>
    </row>
    <row r="1529" customHeight="1" spans="1:7">
      <c r="A1529" s="34">
        <v>1524</v>
      </c>
      <c r="B1529" s="179" t="s">
        <v>15152</v>
      </c>
      <c r="C1529" s="179" t="s">
        <v>21664</v>
      </c>
      <c r="D1529" s="193">
        <v>10.68</v>
      </c>
      <c r="E1529" s="34">
        <v>4.84</v>
      </c>
      <c r="F1529" s="28">
        <v>51.69</v>
      </c>
      <c r="G1529" s="178"/>
    </row>
    <row r="1530" customHeight="1" spans="1:7">
      <c r="A1530" s="34">
        <v>1525</v>
      </c>
      <c r="B1530" s="179" t="s">
        <v>14745</v>
      </c>
      <c r="C1530" s="179" t="s">
        <v>21664</v>
      </c>
      <c r="D1530" s="193">
        <v>13.24</v>
      </c>
      <c r="E1530" s="34">
        <v>4.84</v>
      </c>
      <c r="F1530" s="28">
        <v>64.08</v>
      </c>
      <c r="G1530" s="178"/>
    </row>
    <row r="1531" customHeight="1" spans="1:7">
      <c r="A1531" s="34">
        <v>1526</v>
      </c>
      <c r="B1531" s="179" t="s">
        <v>21677</v>
      </c>
      <c r="C1531" s="179" t="s">
        <v>21664</v>
      </c>
      <c r="D1531" s="193">
        <v>4.88</v>
      </c>
      <c r="E1531" s="34">
        <v>4.84</v>
      </c>
      <c r="F1531" s="28">
        <v>23.62</v>
      </c>
      <c r="G1531" s="178"/>
    </row>
    <row r="1532" customHeight="1" spans="1:7">
      <c r="A1532" s="34">
        <v>1527</v>
      </c>
      <c r="B1532" s="179" t="s">
        <v>14985</v>
      </c>
      <c r="C1532" s="179" t="s">
        <v>21664</v>
      </c>
      <c r="D1532" s="193">
        <v>5.66</v>
      </c>
      <c r="E1532" s="34">
        <v>4.84</v>
      </c>
      <c r="F1532" s="28">
        <v>27.39</v>
      </c>
      <c r="G1532" s="178"/>
    </row>
    <row r="1533" customHeight="1" spans="1:7">
      <c r="A1533" s="34">
        <v>1528</v>
      </c>
      <c r="B1533" s="179" t="s">
        <v>21678</v>
      </c>
      <c r="C1533" s="179" t="s">
        <v>21664</v>
      </c>
      <c r="D1533" s="175">
        <v>4.98</v>
      </c>
      <c r="E1533" s="34">
        <v>4.84</v>
      </c>
      <c r="F1533" s="28">
        <v>24.1</v>
      </c>
      <c r="G1533" s="178"/>
    </row>
    <row r="1534" customHeight="1" spans="1:7">
      <c r="A1534" s="34">
        <v>1529</v>
      </c>
      <c r="B1534" s="179" t="s">
        <v>9552</v>
      </c>
      <c r="C1534" s="179" t="s">
        <v>21664</v>
      </c>
      <c r="D1534" s="193">
        <v>7.52</v>
      </c>
      <c r="E1534" s="34">
        <v>4.84</v>
      </c>
      <c r="F1534" s="28">
        <v>36.4</v>
      </c>
      <c r="G1534" s="178"/>
    </row>
    <row r="1535" customHeight="1" spans="1:7">
      <c r="A1535" s="34">
        <v>1530</v>
      </c>
      <c r="B1535" s="179" t="s">
        <v>21679</v>
      </c>
      <c r="C1535" s="179" t="s">
        <v>21664</v>
      </c>
      <c r="D1535" s="193">
        <v>8.29</v>
      </c>
      <c r="E1535" s="34">
        <v>4.84</v>
      </c>
      <c r="F1535" s="28">
        <v>40.12</v>
      </c>
      <c r="G1535" s="178"/>
    </row>
    <row r="1536" customHeight="1" spans="1:7">
      <c r="A1536" s="34">
        <v>1531</v>
      </c>
      <c r="B1536" s="179" t="s">
        <v>15128</v>
      </c>
      <c r="C1536" s="179" t="s">
        <v>21664</v>
      </c>
      <c r="D1536" s="193">
        <v>8.37</v>
      </c>
      <c r="E1536" s="34">
        <v>4.84</v>
      </c>
      <c r="F1536" s="28">
        <v>40.51</v>
      </c>
      <c r="G1536" s="178"/>
    </row>
    <row r="1537" customHeight="1" spans="1:7">
      <c r="A1537" s="34">
        <v>1532</v>
      </c>
      <c r="B1537" s="179" t="s">
        <v>21680</v>
      </c>
      <c r="C1537" s="179" t="s">
        <v>21664</v>
      </c>
      <c r="D1537" s="193">
        <v>8.13</v>
      </c>
      <c r="E1537" s="34">
        <v>4.84</v>
      </c>
      <c r="F1537" s="28">
        <v>39.35</v>
      </c>
      <c r="G1537" s="178"/>
    </row>
    <row r="1538" customHeight="1" spans="1:7">
      <c r="A1538" s="34">
        <v>1533</v>
      </c>
      <c r="B1538" s="179" t="s">
        <v>21681</v>
      </c>
      <c r="C1538" s="179" t="s">
        <v>21664</v>
      </c>
      <c r="D1538" s="193">
        <v>3.32</v>
      </c>
      <c r="E1538" s="34">
        <v>4.84</v>
      </c>
      <c r="F1538" s="28">
        <v>16.07</v>
      </c>
      <c r="G1538" s="178"/>
    </row>
    <row r="1539" customHeight="1" spans="1:7">
      <c r="A1539" s="34">
        <v>1534</v>
      </c>
      <c r="B1539" s="179" t="s">
        <v>4038</v>
      </c>
      <c r="C1539" s="179" t="s">
        <v>21664</v>
      </c>
      <c r="D1539" s="193">
        <v>10.65</v>
      </c>
      <c r="E1539" s="34">
        <v>4.84</v>
      </c>
      <c r="F1539" s="28">
        <v>51.55</v>
      </c>
      <c r="G1539" s="178"/>
    </row>
    <row r="1540" customHeight="1" spans="1:7">
      <c r="A1540" s="34">
        <v>1535</v>
      </c>
      <c r="B1540" s="179" t="s">
        <v>21682</v>
      </c>
      <c r="C1540" s="179" t="s">
        <v>21664</v>
      </c>
      <c r="D1540" s="193">
        <v>5.07</v>
      </c>
      <c r="E1540" s="34">
        <v>4.84</v>
      </c>
      <c r="F1540" s="28">
        <v>24.54</v>
      </c>
      <c r="G1540" s="178"/>
    </row>
    <row r="1541" customHeight="1" spans="1:7">
      <c r="A1541" s="34">
        <v>1536</v>
      </c>
      <c r="B1541" s="179" t="s">
        <v>21683</v>
      </c>
      <c r="C1541" s="179" t="s">
        <v>21664</v>
      </c>
      <c r="D1541" s="193">
        <v>4.65</v>
      </c>
      <c r="E1541" s="34">
        <v>4.84</v>
      </c>
      <c r="F1541" s="28">
        <v>22.51</v>
      </c>
      <c r="G1541" s="178"/>
    </row>
    <row r="1542" customHeight="1" spans="1:7">
      <c r="A1542" s="34">
        <v>1537</v>
      </c>
      <c r="B1542" s="179" t="s">
        <v>21684</v>
      </c>
      <c r="C1542" s="179" t="s">
        <v>21664</v>
      </c>
      <c r="D1542" s="193">
        <v>1.84</v>
      </c>
      <c r="E1542" s="34">
        <v>4.84</v>
      </c>
      <c r="F1542" s="28">
        <v>8.91</v>
      </c>
      <c r="G1542" s="178"/>
    </row>
    <row r="1543" customHeight="1" spans="1:7">
      <c r="A1543" s="34">
        <v>1538</v>
      </c>
      <c r="B1543" s="179" t="s">
        <v>3716</v>
      </c>
      <c r="C1543" s="179" t="s">
        <v>21664</v>
      </c>
      <c r="D1543" s="193">
        <v>4.03</v>
      </c>
      <c r="E1543" s="34">
        <v>4.84</v>
      </c>
      <c r="F1543" s="28">
        <v>19.51</v>
      </c>
      <c r="G1543" s="178"/>
    </row>
    <row r="1544" customHeight="1" spans="1:7">
      <c r="A1544" s="34">
        <v>1539</v>
      </c>
      <c r="B1544" s="179" t="s">
        <v>21685</v>
      </c>
      <c r="C1544" s="179" t="s">
        <v>21664</v>
      </c>
      <c r="D1544" s="193">
        <v>2.96</v>
      </c>
      <c r="E1544" s="34">
        <v>4.84</v>
      </c>
      <c r="F1544" s="28">
        <v>14.33</v>
      </c>
      <c r="G1544" s="178"/>
    </row>
    <row r="1545" customHeight="1" spans="1:7">
      <c r="A1545" s="34">
        <v>1540</v>
      </c>
      <c r="B1545" s="179" t="s">
        <v>19906</v>
      </c>
      <c r="C1545" s="179" t="s">
        <v>21664</v>
      </c>
      <c r="D1545" s="193">
        <v>9.37</v>
      </c>
      <c r="E1545" s="34">
        <v>4.84</v>
      </c>
      <c r="F1545" s="28">
        <v>45.35</v>
      </c>
      <c r="G1545" s="178"/>
    </row>
    <row r="1546" customHeight="1" spans="1:7">
      <c r="A1546" s="34">
        <v>1541</v>
      </c>
      <c r="B1546" s="179" t="s">
        <v>13318</v>
      </c>
      <c r="C1546" s="179" t="s">
        <v>21664</v>
      </c>
      <c r="D1546" s="193">
        <v>3.74</v>
      </c>
      <c r="E1546" s="34">
        <v>4.84</v>
      </c>
      <c r="F1546" s="28">
        <v>18.1</v>
      </c>
      <c r="G1546" s="178"/>
    </row>
    <row r="1547" customHeight="1" spans="1:7">
      <c r="A1547" s="34">
        <v>1542</v>
      </c>
      <c r="B1547" s="179" t="s">
        <v>11087</v>
      </c>
      <c r="C1547" s="179" t="s">
        <v>21664</v>
      </c>
      <c r="D1547" s="193">
        <v>4.99</v>
      </c>
      <c r="E1547" s="34">
        <v>4.84</v>
      </c>
      <c r="F1547" s="28">
        <v>24.15</v>
      </c>
      <c r="G1547" s="178"/>
    </row>
    <row r="1548" customHeight="1" spans="1:7">
      <c r="A1548" s="34">
        <v>1543</v>
      </c>
      <c r="B1548" s="179" t="s">
        <v>21686</v>
      </c>
      <c r="C1548" s="179" t="s">
        <v>21664</v>
      </c>
      <c r="D1548" s="193">
        <v>4.89</v>
      </c>
      <c r="E1548" s="34">
        <v>4.84</v>
      </c>
      <c r="F1548" s="28">
        <v>23.67</v>
      </c>
      <c r="G1548" s="178"/>
    </row>
    <row r="1549" customHeight="1" spans="1:7">
      <c r="A1549" s="34">
        <v>1544</v>
      </c>
      <c r="B1549" s="179" t="s">
        <v>3256</v>
      </c>
      <c r="C1549" s="179" t="s">
        <v>21664</v>
      </c>
      <c r="D1549" s="193">
        <v>4.13</v>
      </c>
      <c r="E1549" s="34">
        <v>4.84</v>
      </c>
      <c r="F1549" s="28">
        <v>19.99</v>
      </c>
      <c r="G1549" s="178"/>
    </row>
    <row r="1550" customHeight="1" spans="1:7">
      <c r="A1550" s="34">
        <v>1545</v>
      </c>
      <c r="B1550" s="179" t="s">
        <v>21687</v>
      </c>
      <c r="C1550" s="179" t="s">
        <v>21664</v>
      </c>
      <c r="D1550" s="193">
        <v>3.56</v>
      </c>
      <c r="E1550" s="34">
        <v>4.84</v>
      </c>
      <c r="F1550" s="28">
        <v>17.23</v>
      </c>
      <c r="G1550" s="178"/>
    </row>
    <row r="1551" customHeight="1" spans="1:7">
      <c r="A1551" s="34">
        <v>1546</v>
      </c>
      <c r="B1551" s="179" t="s">
        <v>21688</v>
      </c>
      <c r="C1551" s="179" t="s">
        <v>21664</v>
      </c>
      <c r="D1551" s="193">
        <v>0.89</v>
      </c>
      <c r="E1551" s="34">
        <v>4.84</v>
      </c>
      <c r="F1551" s="28">
        <v>4.31</v>
      </c>
      <c r="G1551" s="178"/>
    </row>
    <row r="1552" customHeight="1" spans="1:7">
      <c r="A1552" s="34">
        <v>1547</v>
      </c>
      <c r="B1552" s="179" t="s">
        <v>9058</v>
      </c>
      <c r="C1552" s="179" t="s">
        <v>21664</v>
      </c>
      <c r="D1552" s="193">
        <v>5.38</v>
      </c>
      <c r="E1552" s="34">
        <v>4.84</v>
      </c>
      <c r="F1552" s="28">
        <v>26.04</v>
      </c>
      <c r="G1552" s="178"/>
    </row>
    <row r="1553" customHeight="1" spans="1:7">
      <c r="A1553" s="34">
        <v>1548</v>
      </c>
      <c r="B1553" s="179" t="s">
        <v>5787</v>
      </c>
      <c r="C1553" s="179" t="s">
        <v>21664</v>
      </c>
      <c r="D1553" s="193">
        <v>5.79</v>
      </c>
      <c r="E1553" s="34">
        <v>4.84</v>
      </c>
      <c r="F1553" s="28">
        <v>28.02</v>
      </c>
      <c r="G1553" s="178"/>
    </row>
    <row r="1554" customHeight="1" spans="1:7">
      <c r="A1554" s="34">
        <v>1549</v>
      </c>
      <c r="B1554" s="179" t="s">
        <v>15212</v>
      </c>
      <c r="C1554" s="179" t="s">
        <v>21664</v>
      </c>
      <c r="D1554" s="193">
        <v>8.35</v>
      </c>
      <c r="E1554" s="34">
        <v>4.84</v>
      </c>
      <c r="F1554" s="28">
        <v>40.41</v>
      </c>
      <c r="G1554" s="178"/>
    </row>
    <row r="1555" customHeight="1" spans="1:7">
      <c r="A1555" s="34">
        <v>1550</v>
      </c>
      <c r="B1555" s="179" t="s">
        <v>21689</v>
      </c>
      <c r="C1555" s="179" t="s">
        <v>21664</v>
      </c>
      <c r="D1555" s="193">
        <v>11.44</v>
      </c>
      <c r="E1555" s="34">
        <v>4.84</v>
      </c>
      <c r="F1555" s="28">
        <v>55.37</v>
      </c>
      <c r="G1555" s="178"/>
    </row>
    <row r="1556" customHeight="1" spans="1:7">
      <c r="A1556" s="34">
        <v>1551</v>
      </c>
      <c r="B1556" s="179" t="s">
        <v>15741</v>
      </c>
      <c r="C1556" s="179" t="s">
        <v>21664</v>
      </c>
      <c r="D1556" s="193">
        <v>2.14</v>
      </c>
      <c r="E1556" s="34">
        <v>4.84</v>
      </c>
      <c r="F1556" s="28">
        <v>10.36</v>
      </c>
      <c r="G1556" s="178"/>
    </row>
    <row r="1557" customHeight="1" spans="1:7">
      <c r="A1557" s="34">
        <v>1552</v>
      </c>
      <c r="B1557" s="179" t="s">
        <v>16127</v>
      </c>
      <c r="C1557" s="179" t="s">
        <v>21664</v>
      </c>
      <c r="D1557" s="193">
        <v>2.46</v>
      </c>
      <c r="E1557" s="34">
        <v>4.84</v>
      </c>
      <c r="F1557" s="28">
        <v>11.91</v>
      </c>
      <c r="G1557" s="178"/>
    </row>
    <row r="1558" customHeight="1" spans="1:7">
      <c r="A1558" s="34">
        <v>1553</v>
      </c>
      <c r="B1558" s="179" t="s">
        <v>21690</v>
      </c>
      <c r="C1558" s="179" t="s">
        <v>21664</v>
      </c>
      <c r="D1558" s="193">
        <v>10.18</v>
      </c>
      <c r="E1558" s="34">
        <v>4.84</v>
      </c>
      <c r="F1558" s="28">
        <v>49.27</v>
      </c>
      <c r="G1558" s="178"/>
    </row>
    <row r="1559" customHeight="1" spans="1:7">
      <c r="A1559" s="34">
        <v>1554</v>
      </c>
      <c r="B1559" s="179" t="s">
        <v>15820</v>
      </c>
      <c r="C1559" s="179" t="s">
        <v>21664</v>
      </c>
      <c r="D1559" s="193">
        <v>2.87</v>
      </c>
      <c r="E1559" s="34">
        <v>4.84</v>
      </c>
      <c r="F1559" s="28">
        <v>13.89</v>
      </c>
      <c r="G1559" s="178"/>
    </row>
    <row r="1560" customHeight="1" spans="1:7">
      <c r="A1560" s="34">
        <v>1555</v>
      </c>
      <c r="B1560" s="179" t="s">
        <v>12813</v>
      </c>
      <c r="C1560" s="179" t="s">
        <v>21664</v>
      </c>
      <c r="D1560" s="193">
        <v>6.5</v>
      </c>
      <c r="E1560" s="34">
        <v>4.84</v>
      </c>
      <c r="F1560" s="28">
        <v>31.46</v>
      </c>
      <c r="G1560" s="178"/>
    </row>
    <row r="1561" customHeight="1" spans="1:7">
      <c r="A1561" s="34">
        <v>1556</v>
      </c>
      <c r="B1561" s="179" t="s">
        <v>3662</v>
      </c>
      <c r="C1561" s="179" t="s">
        <v>21664</v>
      </c>
      <c r="D1561" s="175">
        <v>10.42</v>
      </c>
      <c r="E1561" s="34">
        <v>4.84</v>
      </c>
      <c r="F1561" s="28">
        <v>50.43</v>
      </c>
      <c r="G1561" s="178"/>
    </row>
    <row r="1562" customHeight="1" spans="1:7">
      <c r="A1562" s="34">
        <v>1557</v>
      </c>
      <c r="B1562" s="179" t="s">
        <v>10973</v>
      </c>
      <c r="C1562" s="179" t="s">
        <v>21664</v>
      </c>
      <c r="D1562" s="193">
        <v>3.38</v>
      </c>
      <c r="E1562" s="34">
        <v>4.84</v>
      </c>
      <c r="F1562" s="28">
        <v>16.36</v>
      </c>
      <c r="G1562" s="178"/>
    </row>
    <row r="1563" customHeight="1" spans="1:7">
      <c r="A1563" s="34">
        <v>1558</v>
      </c>
      <c r="B1563" s="179" t="s">
        <v>2462</v>
      </c>
      <c r="C1563" s="179" t="s">
        <v>21664</v>
      </c>
      <c r="D1563" s="193">
        <v>2.95</v>
      </c>
      <c r="E1563" s="34">
        <v>4.84</v>
      </c>
      <c r="F1563" s="28">
        <v>14.28</v>
      </c>
      <c r="G1563" s="178"/>
    </row>
    <row r="1564" customHeight="1" spans="1:7">
      <c r="A1564" s="34">
        <v>1559</v>
      </c>
      <c r="B1564" s="179" t="s">
        <v>6996</v>
      </c>
      <c r="C1564" s="179" t="s">
        <v>21664</v>
      </c>
      <c r="D1564" s="193">
        <v>2.33</v>
      </c>
      <c r="E1564" s="34">
        <v>4.84</v>
      </c>
      <c r="F1564" s="28">
        <v>11.28</v>
      </c>
      <c r="G1564" s="178"/>
    </row>
    <row r="1565" customHeight="1" spans="1:7">
      <c r="A1565" s="34">
        <v>1560</v>
      </c>
      <c r="B1565" s="179" t="s">
        <v>21413</v>
      </c>
      <c r="C1565" s="179" t="s">
        <v>21664</v>
      </c>
      <c r="D1565" s="193">
        <v>5.79</v>
      </c>
      <c r="E1565" s="34">
        <v>4.84</v>
      </c>
      <c r="F1565" s="28">
        <v>28.02</v>
      </c>
      <c r="G1565" s="178"/>
    </row>
    <row r="1566" customHeight="1" spans="1:7">
      <c r="A1566" s="34">
        <v>1561</v>
      </c>
      <c r="B1566" s="179" t="s">
        <v>21691</v>
      </c>
      <c r="C1566" s="179" t="s">
        <v>21664</v>
      </c>
      <c r="D1566" s="193">
        <v>4</v>
      </c>
      <c r="E1566" s="34">
        <v>4.84</v>
      </c>
      <c r="F1566" s="28">
        <v>19.36</v>
      </c>
      <c r="G1566" s="178"/>
    </row>
    <row r="1567" customHeight="1" spans="1:7">
      <c r="A1567" s="34">
        <v>1562</v>
      </c>
      <c r="B1567" s="179" t="s">
        <v>3335</v>
      </c>
      <c r="C1567" s="179" t="s">
        <v>21664</v>
      </c>
      <c r="D1567" s="193">
        <v>7.02</v>
      </c>
      <c r="E1567" s="34">
        <v>4.84</v>
      </c>
      <c r="F1567" s="28">
        <v>33.98</v>
      </c>
      <c r="G1567" s="178"/>
    </row>
    <row r="1568" customHeight="1" spans="1:7">
      <c r="A1568" s="34">
        <v>1563</v>
      </c>
      <c r="B1568" s="179" t="s">
        <v>4904</v>
      </c>
      <c r="C1568" s="179" t="s">
        <v>21664</v>
      </c>
      <c r="D1568" s="175">
        <v>9.23</v>
      </c>
      <c r="E1568" s="34">
        <v>4.84</v>
      </c>
      <c r="F1568" s="28">
        <v>44.67</v>
      </c>
      <c r="G1568" s="178"/>
    </row>
    <row r="1569" customHeight="1" spans="1:7">
      <c r="A1569" s="34">
        <v>1564</v>
      </c>
      <c r="B1569" s="179" t="s">
        <v>21692</v>
      </c>
      <c r="C1569" s="179" t="s">
        <v>21664</v>
      </c>
      <c r="D1569" s="193">
        <v>3.91</v>
      </c>
      <c r="E1569" s="34">
        <v>4.84</v>
      </c>
      <c r="F1569" s="28">
        <v>18.92</v>
      </c>
      <c r="G1569" s="178"/>
    </row>
    <row r="1570" customHeight="1" spans="1:7">
      <c r="A1570" s="34">
        <v>1565</v>
      </c>
      <c r="B1570" s="179" t="s">
        <v>21397</v>
      </c>
      <c r="C1570" s="179" t="s">
        <v>21664</v>
      </c>
      <c r="D1570" s="193">
        <v>3.75</v>
      </c>
      <c r="E1570" s="34">
        <v>4.84</v>
      </c>
      <c r="F1570" s="28">
        <v>18.15</v>
      </c>
      <c r="G1570" s="178"/>
    </row>
    <row r="1571" customHeight="1" spans="1:7">
      <c r="A1571" s="34">
        <v>1566</v>
      </c>
      <c r="B1571" s="179" t="s">
        <v>21472</v>
      </c>
      <c r="C1571" s="179" t="s">
        <v>21664</v>
      </c>
      <c r="D1571" s="193">
        <v>4.94</v>
      </c>
      <c r="E1571" s="34">
        <v>4.84</v>
      </c>
      <c r="F1571" s="28">
        <v>23.91</v>
      </c>
      <c r="G1571" s="178"/>
    </row>
    <row r="1572" customHeight="1" spans="1:7">
      <c r="A1572" s="34">
        <v>1567</v>
      </c>
      <c r="B1572" s="179" t="s">
        <v>21693</v>
      </c>
      <c r="C1572" s="179" t="s">
        <v>21664</v>
      </c>
      <c r="D1572" s="193">
        <v>7.89</v>
      </c>
      <c r="E1572" s="34">
        <v>4.84</v>
      </c>
      <c r="F1572" s="28">
        <v>38.19</v>
      </c>
      <c r="G1572" s="178"/>
    </row>
    <row r="1573" customHeight="1" spans="1:7">
      <c r="A1573" s="34">
        <v>1568</v>
      </c>
      <c r="B1573" s="179" t="s">
        <v>21694</v>
      </c>
      <c r="C1573" s="179" t="s">
        <v>21664</v>
      </c>
      <c r="D1573" s="193">
        <v>4.33</v>
      </c>
      <c r="E1573" s="34">
        <v>4.84</v>
      </c>
      <c r="F1573" s="28">
        <v>20.96</v>
      </c>
      <c r="G1573" s="178"/>
    </row>
    <row r="1574" customHeight="1" spans="1:7">
      <c r="A1574" s="34">
        <v>1569</v>
      </c>
      <c r="B1574" s="179" t="s">
        <v>2315</v>
      </c>
      <c r="C1574" s="179" t="s">
        <v>21664</v>
      </c>
      <c r="D1574" s="175">
        <v>8.12</v>
      </c>
      <c r="E1574" s="34">
        <v>4.84</v>
      </c>
      <c r="F1574" s="28">
        <v>39.3</v>
      </c>
      <c r="G1574" s="178"/>
    </row>
    <row r="1575" customHeight="1" spans="1:7">
      <c r="A1575" s="34">
        <v>1570</v>
      </c>
      <c r="B1575" s="179" t="s">
        <v>4232</v>
      </c>
      <c r="C1575" s="179" t="s">
        <v>21664</v>
      </c>
      <c r="D1575" s="193">
        <v>5.99</v>
      </c>
      <c r="E1575" s="34">
        <v>4.84</v>
      </c>
      <c r="F1575" s="28">
        <v>28.99</v>
      </c>
      <c r="G1575" s="178"/>
    </row>
    <row r="1576" customHeight="1" spans="1:7">
      <c r="A1576" s="34">
        <v>1571</v>
      </c>
      <c r="B1576" s="179" t="s">
        <v>3336</v>
      </c>
      <c r="C1576" s="179" t="s">
        <v>21664</v>
      </c>
      <c r="D1576" s="193">
        <v>15.76</v>
      </c>
      <c r="E1576" s="34">
        <v>4.84</v>
      </c>
      <c r="F1576" s="28">
        <v>76.28</v>
      </c>
      <c r="G1576" s="178"/>
    </row>
    <row r="1577" customHeight="1" spans="1:7">
      <c r="A1577" s="34">
        <v>1572</v>
      </c>
      <c r="B1577" s="179" t="s">
        <v>3365</v>
      </c>
      <c r="C1577" s="179" t="s">
        <v>21664</v>
      </c>
      <c r="D1577" s="175">
        <v>13.18</v>
      </c>
      <c r="E1577" s="34">
        <v>4.84</v>
      </c>
      <c r="F1577" s="28">
        <v>63.79</v>
      </c>
      <c r="G1577" s="178"/>
    </row>
    <row r="1578" customHeight="1" spans="1:7">
      <c r="A1578" s="34">
        <v>1573</v>
      </c>
      <c r="B1578" s="179" t="s">
        <v>2654</v>
      </c>
      <c r="C1578" s="179" t="s">
        <v>21664</v>
      </c>
      <c r="D1578" s="193">
        <v>2.72</v>
      </c>
      <c r="E1578" s="34">
        <v>4.84</v>
      </c>
      <c r="F1578" s="28">
        <v>13.16</v>
      </c>
      <c r="G1578" s="178"/>
    </row>
    <row r="1579" customHeight="1" spans="1:7">
      <c r="A1579" s="34">
        <v>1574</v>
      </c>
      <c r="B1579" s="179" t="s">
        <v>1847</v>
      </c>
      <c r="C1579" s="179" t="s">
        <v>21664</v>
      </c>
      <c r="D1579" s="193">
        <v>4.08</v>
      </c>
      <c r="E1579" s="34">
        <v>4.84</v>
      </c>
      <c r="F1579" s="28">
        <v>19.75</v>
      </c>
      <c r="G1579" s="178"/>
    </row>
    <row r="1580" customHeight="1" spans="1:7">
      <c r="A1580" s="34">
        <v>1575</v>
      </c>
      <c r="B1580" s="179" t="s">
        <v>15918</v>
      </c>
      <c r="C1580" s="179" t="s">
        <v>21664</v>
      </c>
      <c r="D1580" s="193">
        <v>7.77</v>
      </c>
      <c r="E1580" s="34">
        <v>4.84</v>
      </c>
      <c r="F1580" s="28">
        <v>37.61</v>
      </c>
      <c r="G1580" s="178"/>
    </row>
    <row r="1581" customHeight="1" spans="1:7">
      <c r="A1581" s="34">
        <v>1576</v>
      </c>
      <c r="B1581" s="179" t="s">
        <v>3179</v>
      </c>
      <c r="C1581" s="179" t="s">
        <v>21664</v>
      </c>
      <c r="D1581" s="193">
        <v>7.86</v>
      </c>
      <c r="E1581" s="34">
        <v>4.84</v>
      </c>
      <c r="F1581" s="28">
        <v>38.04</v>
      </c>
      <c r="G1581" s="178"/>
    </row>
    <row r="1582" customHeight="1" spans="1:7">
      <c r="A1582" s="34">
        <v>1577</v>
      </c>
      <c r="B1582" s="179" t="s">
        <v>3191</v>
      </c>
      <c r="C1582" s="179" t="s">
        <v>21664</v>
      </c>
      <c r="D1582" s="193">
        <v>3.92</v>
      </c>
      <c r="E1582" s="34">
        <v>4.84</v>
      </c>
      <c r="F1582" s="28">
        <v>18.97</v>
      </c>
      <c r="G1582" s="178"/>
    </row>
    <row r="1583" customHeight="1" spans="1:7">
      <c r="A1583" s="34">
        <v>1578</v>
      </c>
      <c r="B1583" s="179" t="s">
        <v>21695</v>
      </c>
      <c r="C1583" s="179" t="s">
        <v>21664</v>
      </c>
      <c r="D1583" s="193">
        <v>5.65</v>
      </c>
      <c r="E1583" s="34">
        <v>4.84</v>
      </c>
      <c r="F1583" s="28">
        <v>27.35</v>
      </c>
      <c r="G1583" s="178"/>
    </row>
    <row r="1584" customHeight="1" spans="1:7">
      <c r="A1584" s="34">
        <v>1579</v>
      </c>
      <c r="B1584" s="179" t="s">
        <v>3708</v>
      </c>
      <c r="C1584" s="179" t="s">
        <v>21664</v>
      </c>
      <c r="D1584" s="193">
        <v>4.41</v>
      </c>
      <c r="E1584" s="34">
        <v>4.84</v>
      </c>
      <c r="F1584" s="28">
        <v>21.34</v>
      </c>
      <c r="G1584" s="178"/>
    </row>
    <row r="1585" customHeight="1" spans="1:7">
      <c r="A1585" s="34">
        <v>1580</v>
      </c>
      <c r="B1585" s="179" t="s">
        <v>3279</v>
      </c>
      <c r="C1585" s="179" t="s">
        <v>21664</v>
      </c>
      <c r="D1585" s="193">
        <v>5.16</v>
      </c>
      <c r="E1585" s="34">
        <v>4.84</v>
      </c>
      <c r="F1585" s="28">
        <v>24.97</v>
      </c>
      <c r="G1585" s="178"/>
    </row>
    <row r="1586" customHeight="1" spans="1:7">
      <c r="A1586" s="34">
        <v>1581</v>
      </c>
      <c r="B1586" s="179" t="s">
        <v>4626</v>
      </c>
      <c r="C1586" s="179" t="s">
        <v>21664</v>
      </c>
      <c r="D1586" s="193">
        <v>10.91</v>
      </c>
      <c r="E1586" s="34">
        <v>4.84</v>
      </c>
      <c r="F1586" s="28">
        <v>52.8</v>
      </c>
      <c r="G1586" s="178"/>
    </row>
    <row r="1587" customHeight="1" spans="1:7">
      <c r="A1587" s="34">
        <v>1582</v>
      </c>
      <c r="B1587" s="179" t="s">
        <v>6422</v>
      </c>
      <c r="C1587" s="179" t="s">
        <v>21664</v>
      </c>
      <c r="D1587" s="193">
        <v>4.11</v>
      </c>
      <c r="E1587" s="34">
        <v>4.84</v>
      </c>
      <c r="F1587" s="28">
        <v>19.89</v>
      </c>
      <c r="G1587" s="178"/>
    </row>
    <row r="1588" customHeight="1" spans="1:7">
      <c r="A1588" s="34">
        <v>1583</v>
      </c>
      <c r="B1588" s="179" t="s">
        <v>21696</v>
      </c>
      <c r="C1588" s="179" t="s">
        <v>21664</v>
      </c>
      <c r="D1588" s="175">
        <v>2.26</v>
      </c>
      <c r="E1588" s="34">
        <v>4.84</v>
      </c>
      <c r="F1588" s="28">
        <v>10.94</v>
      </c>
      <c r="G1588" s="178"/>
    </row>
    <row r="1589" customHeight="1" spans="1:7">
      <c r="A1589" s="34">
        <v>1584</v>
      </c>
      <c r="B1589" s="179" t="s">
        <v>20509</v>
      </c>
      <c r="C1589" s="179" t="s">
        <v>21664</v>
      </c>
      <c r="D1589" s="193">
        <v>5.05</v>
      </c>
      <c r="E1589" s="34">
        <v>4.84</v>
      </c>
      <c r="F1589" s="28">
        <v>24.44</v>
      </c>
      <c r="G1589" s="178"/>
    </row>
    <row r="1590" customHeight="1" spans="1:7">
      <c r="A1590" s="34">
        <v>1585</v>
      </c>
      <c r="B1590" s="179" t="s">
        <v>5913</v>
      </c>
      <c r="C1590" s="179" t="s">
        <v>21664</v>
      </c>
      <c r="D1590" s="193">
        <v>6.01</v>
      </c>
      <c r="E1590" s="34">
        <v>4.84</v>
      </c>
      <c r="F1590" s="28">
        <v>29.09</v>
      </c>
      <c r="G1590" s="178"/>
    </row>
    <row r="1591" customHeight="1" spans="1:7">
      <c r="A1591" s="34">
        <v>1586</v>
      </c>
      <c r="B1591" s="179" t="s">
        <v>5281</v>
      </c>
      <c r="C1591" s="179" t="s">
        <v>21664</v>
      </c>
      <c r="D1591" s="193">
        <v>2.73</v>
      </c>
      <c r="E1591" s="34">
        <v>4.84</v>
      </c>
      <c r="F1591" s="28">
        <v>13.21</v>
      </c>
      <c r="G1591" s="178"/>
    </row>
    <row r="1592" customHeight="1" spans="1:7">
      <c r="A1592" s="34">
        <v>1587</v>
      </c>
      <c r="B1592" s="179" t="s">
        <v>10559</v>
      </c>
      <c r="C1592" s="179" t="s">
        <v>21664</v>
      </c>
      <c r="D1592" s="193">
        <v>2.35</v>
      </c>
      <c r="E1592" s="34">
        <v>4.84</v>
      </c>
      <c r="F1592" s="28">
        <v>11.37</v>
      </c>
      <c r="G1592" s="178"/>
    </row>
    <row r="1593" customHeight="1" spans="1:7">
      <c r="A1593" s="34">
        <v>1588</v>
      </c>
      <c r="B1593" s="179" t="s">
        <v>761</v>
      </c>
      <c r="C1593" s="179" t="s">
        <v>21664</v>
      </c>
      <c r="D1593" s="175">
        <v>10.62</v>
      </c>
      <c r="E1593" s="34">
        <v>4.84</v>
      </c>
      <c r="F1593" s="28">
        <v>51.4</v>
      </c>
      <c r="G1593" s="178"/>
    </row>
    <row r="1594" customHeight="1" spans="1:7">
      <c r="A1594" s="34">
        <v>1589</v>
      </c>
      <c r="B1594" s="179" t="s">
        <v>21697</v>
      </c>
      <c r="C1594" s="179" t="s">
        <v>21664</v>
      </c>
      <c r="D1594" s="193">
        <v>9.97</v>
      </c>
      <c r="E1594" s="34">
        <v>4.84</v>
      </c>
      <c r="F1594" s="28">
        <v>48.25</v>
      </c>
      <c r="G1594" s="178"/>
    </row>
    <row r="1595" customHeight="1" spans="1:7">
      <c r="A1595" s="34">
        <v>1590</v>
      </c>
      <c r="B1595" s="179" t="s">
        <v>21698</v>
      </c>
      <c r="C1595" s="179" t="s">
        <v>21664</v>
      </c>
      <c r="D1595" s="193">
        <v>10.4</v>
      </c>
      <c r="E1595" s="34">
        <v>4.84</v>
      </c>
      <c r="F1595" s="28">
        <v>50.34</v>
      </c>
      <c r="G1595" s="178"/>
    </row>
    <row r="1596" customHeight="1" spans="1:7">
      <c r="A1596" s="34">
        <v>1591</v>
      </c>
      <c r="B1596" s="179" t="s">
        <v>5687</v>
      </c>
      <c r="C1596" s="179" t="s">
        <v>21664</v>
      </c>
      <c r="D1596" s="175">
        <v>2.29</v>
      </c>
      <c r="E1596" s="34">
        <v>4.84</v>
      </c>
      <c r="F1596" s="28">
        <v>11.08</v>
      </c>
      <c r="G1596" s="178"/>
    </row>
    <row r="1597" customHeight="1" spans="1:7">
      <c r="A1597" s="34">
        <v>1592</v>
      </c>
      <c r="B1597" s="179" t="s">
        <v>3828</v>
      </c>
      <c r="C1597" s="179" t="s">
        <v>21664</v>
      </c>
      <c r="D1597" s="193">
        <v>2.77</v>
      </c>
      <c r="E1597" s="34">
        <v>4.84</v>
      </c>
      <c r="F1597" s="28">
        <v>13.41</v>
      </c>
      <c r="G1597" s="178"/>
    </row>
    <row r="1598" customHeight="1" spans="1:7">
      <c r="A1598" s="34">
        <v>1593</v>
      </c>
      <c r="B1598" s="179" t="s">
        <v>21699</v>
      </c>
      <c r="C1598" s="179" t="s">
        <v>21664</v>
      </c>
      <c r="D1598" s="193">
        <v>6.44</v>
      </c>
      <c r="E1598" s="34">
        <v>4.84</v>
      </c>
      <c r="F1598" s="28">
        <v>31.17</v>
      </c>
      <c r="G1598" s="178"/>
    </row>
    <row r="1599" customHeight="1" spans="1:7">
      <c r="A1599" s="34">
        <v>1594</v>
      </c>
      <c r="B1599" s="179" t="s">
        <v>941</v>
      </c>
      <c r="C1599" s="179" t="s">
        <v>21664</v>
      </c>
      <c r="D1599" s="193">
        <v>3.86</v>
      </c>
      <c r="E1599" s="34">
        <v>4.84</v>
      </c>
      <c r="F1599" s="28">
        <v>18.68</v>
      </c>
      <c r="G1599" s="178"/>
    </row>
    <row r="1600" customHeight="1" spans="1:7">
      <c r="A1600" s="34">
        <v>1595</v>
      </c>
      <c r="B1600" s="179" t="s">
        <v>4933</v>
      </c>
      <c r="C1600" s="179" t="s">
        <v>21664</v>
      </c>
      <c r="D1600" s="193">
        <v>6.31</v>
      </c>
      <c r="E1600" s="34">
        <v>4.84</v>
      </c>
      <c r="F1600" s="28">
        <v>30.54</v>
      </c>
      <c r="G1600" s="178"/>
    </row>
    <row r="1601" customHeight="1" spans="1:7">
      <c r="A1601" s="34">
        <v>1596</v>
      </c>
      <c r="B1601" s="179" t="s">
        <v>3185</v>
      </c>
      <c r="C1601" s="179" t="s">
        <v>21664</v>
      </c>
      <c r="D1601" s="193">
        <v>3.64</v>
      </c>
      <c r="E1601" s="34">
        <v>4.84</v>
      </c>
      <c r="F1601" s="28">
        <v>17.62</v>
      </c>
      <c r="G1601" s="178"/>
    </row>
    <row r="1602" customHeight="1" spans="1:7">
      <c r="A1602" s="34">
        <v>1597</v>
      </c>
      <c r="B1602" s="179" t="s">
        <v>21700</v>
      </c>
      <c r="C1602" s="179" t="s">
        <v>21664</v>
      </c>
      <c r="D1602" s="193">
        <v>2.73</v>
      </c>
      <c r="E1602" s="34">
        <v>4.84</v>
      </c>
      <c r="F1602" s="28">
        <v>13.21</v>
      </c>
      <c r="G1602" s="178"/>
    </row>
    <row r="1603" customHeight="1" spans="1:7">
      <c r="A1603" s="34">
        <v>1598</v>
      </c>
      <c r="B1603" s="179" t="s">
        <v>21701</v>
      </c>
      <c r="C1603" s="179" t="s">
        <v>21664</v>
      </c>
      <c r="D1603" s="193">
        <v>3.32</v>
      </c>
      <c r="E1603" s="34">
        <v>4.84</v>
      </c>
      <c r="F1603" s="28">
        <v>16.07</v>
      </c>
      <c r="G1603" s="178"/>
    </row>
    <row r="1604" customHeight="1" spans="1:7">
      <c r="A1604" s="34">
        <v>1599</v>
      </c>
      <c r="B1604" s="179" t="s">
        <v>6533</v>
      </c>
      <c r="C1604" s="179" t="s">
        <v>21664</v>
      </c>
      <c r="D1604" s="193">
        <v>12.99</v>
      </c>
      <c r="E1604" s="34">
        <v>4.84</v>
      </c>
      <c r="F1604" s="28">
        <v>62.87</v>
      </c>
      <c r="G1604" s="178"/>
    </row>
    <row r="1605" customHeight="1" spans="1:7">
      <c r="A1605" s="34">
        <v>1600</v>
      </c>
      <c r="B1605" s="179" t="s">
        <v>21702</v>
      </c>
      <c r="C1605" s="179" t="s">
        <v>21664</v>
      </c>
      <c r="D1605" s="193">
        <v>2.45</v>
      </c>
      <c r="E1605" s="34">
        <v>4.84</v>
      </c>
      <c r="F1605" s="28">
        <v>11.86</v>
      </c>
      <c r="G1605" s="178"/>
    </row>
    <row r="1606" customHeight="1" spans="1:7">
      <c r="A1606" s="34">
        <v>1601</v>
      </c>
      <c r="B1606" s="179" t="s">
        <v>21703</v>
      </c>
      <c r="C1606" s="179" t="s">
        <v>21664</v>
      </c>
      <c r="D1606" s="193">
        <v>6.7</v>
      </c>
      <c r="E1606" s="34">
        <v>4.84</v>
      </c>
      <c r="F1606" s="28">
        <v>32.43</v>
      </c>
      <c r="G1606" s="178"/>
    </row>
    <row r="1607" customHeight="1" spans="1:7">
      <c r="A1607" s="34">
        <v>1602</v>
      </c>
      <c r="B1607" s="179" t="s">
        <v>6452</v>
      </c>
      <c r="C1607" s="179" t="s">
        <v>21664</v>
      </c>
      <c r="D1607" s="193">
        <v>10.51</v>
      </c>
      <c r="E1607" s="34">
        <v>4.84</v>
      </c>
      <c r="F1607" s="28">
        <v>50.87</v>
      </c>
      <c r="G1607" s="178"/>
    </row>
    <row r="1608" customHeight="1" spans="1:7">
      <c r="A1608" s="34">
        <v>1603</v>
      </c>
      <c r="B1608" s="179" t="s">
        <v>16868</v>
      </c>
      <c r="C1608" s="179" t="s">
        <v>21664</v>
      </c>
      <c r="D1608" s="193">
        <v>11.04</v>
      </c>
      <c r="E1608" s="34">
        <v>4.84</v>
      </c>
      <c r="F1608" s="28">
        <v>53.43</v>
      </c>
      <c r="G1608" s="178"/>
    </row>
    <row r="1609" customHeight="1" spans="1:7">
      <c r="A1609" s="34">
        <v>1604</v>
      </c>
      <c r="B1609" s="179" t="s">
        <v>3861</v>
      </c>
      <c r="C1609" s="179" t="s">
        <v>21664</v>
      </c>
      <c r="D1609" s="193">
        <v>2.58</v>
      </c>
      <c r="E1609" s="34">
        <v>4.84</v>
      </c>
      <c r="F1609" s="28">
        <v>12.49</v>
      </c>
      <c r="G1609" s="178"/>
    </row>
    <row r="1610" customHeight="1" spans="1:7">
      <c r="A1610" s="34">
        <v>1605</v>
      </c>
      <c r="B1610" s="179" t="s">
        <v>5687</v>
      </c>
      <c r="C1610" s="179" t="s">
        <v>21664</v>
      </c>
      <c r="D1610" s="193">
        <v>5.03</v>
      </c>
      <c r="E1610" s="34">
        <v>4.84</v>
      </c>
      <c r="F1610" s="28">
        <v>24.35</v>
      </c>
      <c r="G1610" s="178"/>
    </row>
    <row r="1611" customHeight="1" spans="1:7">
      <c r="A1611" s="34">
        <v>1606</v>
      </c>
      <c r="B1611" s="179" t="s">
        <v>3322</v>
      </c>
      <c r="C1611" s="179" t="s">
        <v>21664</v>
      </c>
      <c r="D1611" s="193">
        <v>2.66</v>
      </c>
      <c r="E1611" s="34">
        <v>4.84</v>
      </c>
      <c r="F1611" s="28">
        <v>12.87</v>
      </c>
      <c r="G1611" s="178"/>
    </row>
    <row r="1612" customHeight="1" spans="1:7">
      <c r="A1612" s="34">
        <v>1607</v>
      </c>
      <c r="B1612" s="179" t="s">
        <v>16873</v>
      </c>
      <c r="C1612" s="179" t="s">
        <v>21664</v>
      </c>
      <c r="D1612" s="193">
        <v>6.41</v>
      </c>
      <c r="E1612" s="34">
        <v>4.84</v>
      </c>
      <c r="F1612" s="28">
        <v>31.02</v>
      </c>
      <c r="G1612" s="178"/>
    </row>
    <row r="1613" customHeight="1" spans="1:7">
      <c r="A1613" s="34">
        <v>1608</v>
      </c>
      <c r="B1613" s="179" t="s">
        <v>16127</v>
      </c>
      <c r="C1613" s="179" t="s">
        <v>21664</v>
      </c>
      <c r="D1613" s="193">
        <v>3.21</v>
      </c>
      <c r="E1613" s="34">
        <v>4.84</v>
      </c>
      <c r="F1613" s="28">
        <v>15.54</v>
      </c>
      <c r="G1613" s="178"/>
    </row>
    <row r="1614" customHeight="1" spans="1:7">
      <c r="A1614" s="34">
        <v>1609</v>
      </c>
      <c r="B1614" s="179" t="s">
        <v>9569</v>
      </c>
      <c r="C1614" s="179" t="s">
        <v>21664</v>
      </c>
      <c r="D1614" s="193">
        <v>6.15</v>
      </c>
      <c r="E1614" s="34">
        <v>4.84</v>
      </c>
      <c r="F1614" s="28">
        <v>29.77</v>
      </c>
      <c r="G1614" s="178"/>
    </row>
    <row r="1615" customHeight="1" spans="1:7">
      <c r="A1615" s="34">
        <v>1610</v>
      </c>
      <c r="B1615" s="179" t="s">
        <v>21704</v>
      </c>
      <c r="C1615" s="179" t="s">
        <v>21664</v>
      </c>
      <c r="D1615" s="193">
        <v>18.93</v>
      </c>
      <c r="E1615" s="34">
        <v>4.84</v>
      </c>
      <c r="F1615" s="28">
        <v>91.62</v>
      </c>
      <c r="G1615" s="178"/>
    </row>
    <row r="1616" customHeight="1" spans="1:7">
      <c r="A1616" s="34">
        <v>1611</v>
      </c>
      <c r="B1616" s="179" t="s">
        <v>21705</v>
      </c>
      <c r="C1616" s="179" t="s">
        <v>21664</v>
      </c>
      <c r="D1616" s="193">
        <v>1.97</v>
      </c>
      <c r="E1616" s="34">
        <v>4.84</v>
      </c>
      <c r="F1616" s="28">
        <v>9.53</v>
      </c>
      <c r="G1616" s="178"/>
    </row>
    <row r="1617" customHeight="1" spans="1:7">
      <c r="A1617" s="34">
        <v>1612</v>
      </c>
      <c r="B1617" s="179" t="s">
        <v>3224</v>
      </c>
      <c r="C1617" s="179" t="s">
        <v>21664</v>
      </c>
      <c r="D1617" s="193">
        <v>11.59</v>
      </c>
      <c r="E1617" s="34">
        <v>4.84</v>
      </c>
      <c r="F1617" s="28">
        <v>56.1</v>
      </c>
      <c r="G1617" s="178"/>
    </row>
    <row r="1618" customHeight="1" spans="1:7">
      <c r="A1618" s="34">
        <v>1613</v>
      </c>
      <c r="B1618" s="179" t="s">
        <v>6243</v>
      </c>
      <c r="C1618" s="179" t="s">
        <v>21664</v>
      </c>
      <c r="D1618" s="193">
        <v>9.53</v>
      </c>
      <c r="E1618" s="34">
        <v>4.84</v>
      </c>
      <c r="F1618" s="28">
        <v>46.13</v>
      </c>
      <c r="G1618" s="178"/>
    </row>
    <row r="1619" customHeight="1" spans="1:7">
      <c r="A1619" s="34">
        <v>1614</v>
      </c>
      <c r="B1619" s="179" t="s">
        <v>12647</v>
      </c>
      <c r="C1619" s="179" t="s">
        <v>21664</v>
      </c>
      <c r="D1619" s="193">
        <v>9.32</v>
      </c>
      <c r="E1619" s="34">
        <v>4.84</v>
      </c>
      <c r="F1619" s="28">
        <v>45.11</v>
      </c>
      <c r="G1619" s="178"/>
    </row>
    <row r="1620" customHeight="1" spans="1:7">
      <c r="A1620" s="34">
        <v>1615</v>
      </c>
      <c r="B1620" s="179" t="s">
        <v>21706</v>
      </c>
      <c r="C1620" s="179" t="s">
        <v>21664</v>
      </c>
      <c r="D1620" s="193">
        <v>8.64</v>
      </c>
      <c r="E1620" s="34">
        <v>4.84</v>
      </c>
      <c r="F1620" s="28">
        <v>41.82</v>
      </c>
      <c r="G1620" s="178"/>
    </row>
    <row r="1621" customHeight="1" spans="1:7">
      <c r="A1621" s="34">
        <v>1616</v>
      </c>
      <c r="B1621" s="179" t="s">
        <v>2208</v>
      </c>
      <c r="C1621" s="179" t="s">
        <v>21664</v>
      </c>
      <c r="D1621" s="193">
        <v>10.97</v>
      </c>
      <c r="E1621" s="34">
        <v>4.84</v>
      </c>
      <c r="F1621" s="28">
        <v>53.09</v>
      </c>
      <c r="G1621" s="178"/>
    </row>
    <row r="1622" customHeight="1" spans="1:7">
      <c r="A1622" s="34">
        <v>1617</v>
      </c>
      <c r="B1622" s="179" t="s">
        <v>21707</v>
      </c>
      <c r="C1622" s="179" t="s">
        <v>21664</v>
      </c>
      <c r="D1622" s="193">
        <v>6.5</v>
      </c>
      <c r="E1622" s="34">
        <v>4.84</v>
      </c>
      <c r="F1622" s="28">
        <v>31.46</v>
      </c>
      <c r="G1622" s="178"/>
    </row>
    <row r="1623" customHeight="1" spans="1:7">
      <c r="A1623" s="34">
        <v>1618</v>
      </c>
      <c r="B1623" s="179" t="s">
        <v>1075</v>
      </c>
      <c r="C1623" s="179" t="s">
        <v>21664</v>
      </c>
      <c r="D1623" s="193">
        <v>13.26</v>
      </c>
      <c r="E1623" s="34">
        <v>4.84</v>
      </c>
      <c r="F1623" s="28">
        <v>64.18</v>
      </c>
      <c r="G1623" s="178"/>
    </row>
    <row r="1624" customHeight="1" spans="1:7">
      <c r="A1624" s="34">
        <v>1619</v>
      </c>
      <c r="B1624" s="179" t="s">
        <v>21708</v>
      </c>
      <c r="C1624" s="179" t="s">
        <v>21664</v>
      </c>
      <c r="D1624" s="175">
        <v>7.72</v>
      </c>
      <c r="E1624" s="34">
        <v>4.84</v>
      </c>
      <c r="F1624" s="28">
        <v>37.36</v>
      </c>
      <c r="G1624" s="178"/>
    </row>
    <row r="1625" customHeight="1" spans="1:7">
      <c r="A1625" s="34">
        <v>1620</v>
      </c>
      <c r="B1625" s="179" t="s">
        <v>21709</v>
      </c>
      <c r="C1625" s="179" t="s">
        <v>21664</v>
      </c>
      <c r="D1625" s="193">
        <v>7.16</v>
      </c>
      <c r="E1625" s="34">
        <v>4.84</v>
      </c>
      <c r="F1625" s="28">
        <v>34.65</v>
      </c>
      <c r="G1625" s="178"/>
    </row>
    <row r="1626" customHeight="1" spans="1:7">
      <c r="A1626" s="34">
        <v>1621</v>
      </c>
      <c r="B1626" s="179" t="s">
        <v>21598</v>
      </c>
      <c r="C1626" s="179" t="s">
        <v>21664</v>
      </c>
      <c r="D1626" s="193">
        <v>7.35</v>
      </c>
      <c r="E1626" s="34">
        <v>4.84</v>
      </c>
      <c r="F1626" s="28">
        <v>35.57</v>
      </c>
      <c r="G1626" s="178"/>
    </row>
    <row r="1627" customHeight="1" spans="1:7">
      <c r="A1627" s="34">
        <v>1622</v>
      </c>
      <c r="B1627" s="179" t="s">
        <v>116</v>
      </c>
      <c r="C1627" s="179" t="s">
        <v>21664</v>
      </c>
      <c r="D1627" s="193">
        <v>13.38</v>
      </c>
      <c r="E1627" s="34">
        <v>4.84</v>
      </c>
      <c r="F1627" s="28">
        <v>64.76</v>
      </c>
      <c r="G1627" s="178"/>
    </row>
    <row r="1628" customHeight="1" spans="1:7">
      <c r="A1628" s="34">
        <v>1623</v>
      </c>
      <c r="B1628" s="179" t="s">
        <v>21587</v>
      </c>
      <c r="C1628" s="179" t="s">
        <v>21664</v>
      </c>
      <c r="D1628" s="193">
        <v>11.31</v>
      </c>
      <c r="E1628" s="34">
        <v>4.84</v>
      </c>
      <c r="F1628" s="28">
        <v>54.74</v>
      </c>
      <c r="G1628" s="178"/>
    </row>
    <row r="1629" customHeight="1" spans="1:7">
      <c r="A1629" s="34">
        <v>1624</v>
      </c>
      <c r="B1629" s="179" t="s">
        <v>21710</v>
      </c>
      <c r="C1629" s="179" t="s">
        <v>21664</v>
      </c>
      <c r="D1629" s="175">
        <v>8.91</v>
      </c>
      <c r="E1629" s="34">
        <v>4.84</v>
      </c>
      <c r="F1629" s="28">
        <v>43.12</v>
      </c>
      <c r="G1629" s="178"/>
    </row>
    <row r="1630" customHeight="1" spans="1:7">
      <c r="A1630" s="34">
        <v>1625</v>
      </c>
      <c r="B1630" s="179" t="s">
        <v>7147</v>
      </c>
      <c r="C1630" s="179" t="s">
        <v>21664</v>
      </c>
      <c r="D1630" s="193">
        <v>6.08</v>
      </c>
      <c r="E1630" s="34">
        <v>4.84</v>
      </c>
      <c r="F1630" s="28">
        <v>29.43</v>
      </c>
      <c r="G1630" s="178"/>
    </row>
    <row r="1631" customHeight="1" spans="1:7">
      <c r="A1631" s="34">
        <v>1626</v>
      </c>
      <c r="B1631" s="179" t="s">
        <v>10650</v>
      </c>
      <c r="C1631" s="179" t="s">
        <v>21664</v>
      </c>
      <c r="D1631" s="193">
        <v>5.14</v>
      </c>
      <c r="E1631" s="34">
        <v>4.84</v>
      </c>
      <c r="F1631" s="28">
        <v>24.88</v>
      </c>
      <c r="G1631" s="178"/>
    </row>
    <row r="1632" customHeight="1" spans="1:7">
      <c r="A1632" s="34">
        <v>1627</v>
      </c>
      <c r="B1632" s="179" t="s">
        <v>13243</v>
      </c>
      <c r="C1632" s="179" t="s">
        <v>21664</v>
      </c>
      <c r="D1632" s="193">
        <v>15.19</v>
      </c>
      <c r="E1632" s="34">
        <v>4.84</v>
      </c>
      <c r="F1632" s="28">
        <v>73.52</v>
      </c>
      <c r="G1632" s="178"/>
    </row>
    <row r="1633" customHeight="1" spans="1:7">
      <c r="A1633" s="34">
        <v>1628</v>
      </c>
      <c r="B1633" s="179" t="s">
        <v>21164</v>
      </c>
      <c r="C1633" s="179" t="s">
        <v>21664</v>
      </c>
      <c r="D1633" s="193">
        <v>10.79</v>
      </c>
      <c r="E1633" s="34">
        <v>4.84</v>
      </c>
      <c r="F1633" s="28">
        <v>52.22</v>
      </c>
      <c r="G1633" s="178"/>
    </row>
    <row r="1634" customHeight="1" spans="1:7">
      <c r="A1634" s="34">
        <v>1629</v>
      </c>
      <c r="B1634" s="179" t="s">
        <v>21711</v>
      </c>
      <c r="C1634" s="179" t="s">
        <v>21664</v>
      </c>
      <c r="D1634" s="193">
        <v>8.85</v>
      </c>
      <c r="E1634" s="34">
        <v>4.84</v>
      </c>
      <c r="F1634" s="28">
        <v>42.83</v>
      </c>
      <c r="G1634" s="178"/>
    </row>
    <row r="1635" customHeight="1" spans="1:7">
      <c r="A1635" s="34">
        <v>1630</v>
      </c>
      <c r="B1635" s="179" t="s">
        <v>21712</v>
      </c>
      <c r="C1635" s="179" t="s">
        <v>21664</v>
      </c>
      <c r="D1635" s="193">
        <v>9.3</v>
      </c>
      <c r="E1635" s="34">
        <v>4.84</v>
      </c>
      <c r="F1635" s="28">
        <v>45.01</v>
      </c>
      <c r="G1635" s="178"/>
    </row>
    <row r="1636" customHeight="1" spans="1:7">
      <c r="A1636" s="34">
        <v>1631</v>
      </c>
      <c r="B1636" s="179" t="s">
        <v>21713</v>
      </c>
      <c r="C1636" s="179" t="s">
        <v>21664</v>
      </c>
      <c r="D1636" s="193">
        <v>5.22</v>
      </c>
      <c r="E1636" s="34">
        <v>4.84</v>
      </c>
      <c r="F1636" s="28">
        <v>25.26</v>
      </c>
      <c r="G1636" s="178"/>
    </row>
    <row r="1637" customHeight="1" spans="1:7">
      <c r="A1637" s="34">
        <v>1632</v>
      </c>
      <c r="B1637" s="179" t="s">
        <v>21714</v>
      </c>
      <c r="C1637" s="179" t="s">
        <v>21664</v>
      </c>
      <c r="D1637" s="193">
        <v>9.59</v>
      </c>
      <c r="E1637" s="34">
        <v>4.84</v>
      </c>
      <c r="F1637" s="28">
        <v>46.42</v>
      </c>
      <c r="G1637" s="178"/>
    </row>
    <row r="1638" customHeight="1" spans="1:7">
      <c r="A1638" s="34">
        <v>1633</v>
      </c>
      <c r="B1638" s="179" t="s">
        <v>21715</v>
      </c>
      <c r="C1638" s="179" t="s">
        <v>21664</v>
      </c>
      <c r="D1638" s="193">
        <v>6.52</v>
      </c>
      <c r="E1638" s="34">
        <v>4.84</v>
      </c>
      <c r="F1638" s="28">
        <v>31.56</v>
      </c>
      <c r="G1638" s="178"/>
    </row>
    <row r="1639" customHeight="1" spans="1:7">
      <c r="A1639" s="34">
        <v>1634</v>
      </c>
      <c r="B1639" s="179" t="s">
        <v>875</v>
      </c>
      <c r="C1639" s="179" t="s">
        <v>21664</v>
      </c>
      <c r="D1639" s="193">
        <v>6.35</v>
      </c>
      <c r="E1639" s="34">
        <v>4.84</v>
      </c>
      <c r="F1639" s="28">
        <v>30.73</v>
      </c>
      <c r="G1639" s="178"/>
    </row>
    <row r="1640" customHeight="1" spans="1:7">
      <c r="A1640" s="34">
        <v>1635</v>
      </c>
      <c r="B1640" s="179" t="s">
        <v>21716</v>
      </c>
      <c r="C1640" s="179" t="s">
        <v>21664</v>
      </c>
      <c r="D1640" s="175">
        <v>2.02</v>
      </c>
      <c r="E1640" s="34">
        <v>4.84</v>
      </c>
      <c r="F1640" s="28">
        <v>9.78</v>
      </c>
      <c r="G1640" s="178"/>
    </row>
    <row r="1641" customHeight="1" spans="1:7">
      <c r="A1641" s="34">
        <v>1636</v>
      </c>
      <c r="B1641" s="179" t="s">
        <v>21717</v>
      </c>
      <c r="C1641" s="179" t="s">
        <v>21664</v>
      </c>
      <c r="D1641" s="193">
        <v>5.21</v>
      </c>
      <c r="E1641" s="34">
        <v>4.84</v>
      </c>
      <c r="F1641" s="28">
        <v>25.22</v>
      </c>
      <c r="G1641" s="178"/>
    </row>
    <row r="1642" customHeight="1" spans="1:7">
      <c r="A1642" s="34">
        <v>1637</v>
      </c>
      <c r="B1642" s="179" t="s">
        <v>21542</v>
      </c>
      <c r="C1642" s="179" t="s">
        <v>21664</v>
      </c>
      <c r="D1642" s="193">
        <v>7.13</v>
      </c>
      <c r="E1642" s="34">
        <v>4.84</v>
      </c>
      <c r="F1642" s="28">
        <v>34.51</v>
      </c>
      <c r="G1642" s="178"/>
    </row>
    <row r="1643" customHeight="1" spans="1:7">
      <c r="A1643" s="34">
        <v>1638</v>
      </c>
      <c r="B1643" s="179" t="s">
        <v>19146</v>
      </c>
      <c r="C1643" s="179" t="s">
        <v>21664</v>
      </c>
      <c r="D1643" s="193">
        <v>3.1</v>
      </c>
      <c r="E1643" s="34">
        <v>4.84</v>
      </c>
      <c r="F1643" s="28">
        <v>15</v>
      </c>
      <c r="G1643" s="178"/>
    </row>
    <row r="1644" customHeight="1" spans="1:7">
      <c r="A1644" s="34">
        <v>1639</v>
      </c>
      <c r="B1644" s="179" t="s">
        <v>8240</v>
      </c>
      <c r="C1644" s="179" t="s">
        <v>21664</v>
      </c>
      <c r="D1644" s="193">
        <v>1.94</v>
      </c>
      <c r="E1644" s="34">
        <v>4.84</v>
      </c>
      <c r="F1644" s="28">
        <v>9.39</v>
      </c>
      <c r="G1644" s="178"/>
    </row>
    <row r="1645" customHeight="1" spans="1:7">
      <c r="A1645" s="34">
        <v>1640</v>
      </c>
      <c r="B1645" s="179" t="s">
        <v>21718</v>
      </c>
      <c r="C1645" s="179" t="s">
        <v>21664</v>
      </c>
      <c r="D1645" s="193">
        <v>6.35</v>
      </c>
      <c r="E1645" s="34">
        <v>4.84</v>
      </c>
      <c r="F1645" s="28">
        <v>30.73</v>
      </c>
      <c r="G1645" s="178"/>
    </row>
    <row r="1646" customHeight="1" spans="1:7">
      <c r="A1646" s="34">
        <v>1641</v>
      </c>
      <c r="B1646" s="179" t="s">
        <v>14351</v>
      </c>
      <c r="C1646" s="179" t="s">
        <v>21664</v>
      </c>
      <c r="D1646" s="193">
        <v>4.61</v>
      </c>
      <c r="E1646" s="34">
        <v>4.84</v>
      </c>
      <c r="F1646" s="28">
        <v>22.31</v>
      </c>
      <c r="G1646" s="178"/>
    </row>
    <row r="1647" customHeight="1" spans="1:7">
      <c r="A1647" s="34">
        <v>1642</v>
      </c>
      <c r="B1647" s="179" t="s">
        <v>21719</v>
      </c>
      <c r="C1647" s="179" t="s">
        <v>21664</v>
      </c>
      <c r="D1647" s="193">
        <v>4.74</v>
      </c>
      <c r="E1647" s="34">
        <v>4.84</v>
      </c>
      <c r="F1647" s="28">
        <v>22.94</v>
      </c>
      <c r="G1647" s="178"/>
    </row>
    <row r="1648" customHeight="1" spans="1:7">
      <c r="A1648" s="34">
        <v>1643</v>
      </c>
      <c r="B1648" s="179" t="s">
        <v>6610</v>
      </c>
      <c r="C1648" s="179" t="s">
        <v>21664</v>
      </c>
      <c r="D1648" s="193">
        <v>8.52</v>
      </c>
      <c r="E1648" s="34">
        <v>4.84</v>
      </c>
      <c r="F1648" s="28">
        <v>41.24</v>
      </c>
      <c r="G1648" s="178"/>
    </row>
    <row r="1649" customHeight="1" spans="1:7">
      <c r="A1649" s="34">
        <v>1644</v>
      </c>
      <c r="B1649" s="179" t="s">
        <v>17537</v>
      </c>
      <c r="C1649" s="179" t="s">
        <v>21664</v>
      </c>
      <c r="D1649" s="193">
        <v>8.81</v>
      </c>
      <c r="E1649" s="34">
        <v>4.84</v>
      </c>
      <c r="F1649" s="28">
        <v>42.64</v>
      </c>
      <c r="G1649" s="178"/>
    </row>
    <row r="1650" customHeight="1" spans="1:7">
      <c r="A1650" s="34">
        <v>1645</v>
      </c>
      <c r="B1650" s="179" t="s">
        <v>21720</v>
      </c>
      <c r="C1650" s="179" t="s">
        <v>21664</v>
      </c>
      <c r="D1650" s="193">
        <v>9.69</v>
      </c>
      <c r="E1650" s="34">
        <v>4.84</v>
      </c>
      <c r="F1650" s="28">
        <v>46.9</v>
      </c>
      <c r="G1650" s="178"/>
    </row>
    <row r="1651" customHeight="1" spans="1:7">
      <c r="A1651" s="34">
        <v>1646</v>
      </c>
      <c r="B1651" s="179" t="s">
        <v>21007</v>
      </c>
      <c r="C1651" s="179" t="s">
        <v>21664</v>
      </c>
      <c r="D1651" s="193">
        <v>10.56</v>
      </c>
      <c r="E1651" s="34">
        <v>4.84</v>
      </c>
      <c r="F1651" s="28">
        <v>51.11</v>
      </c>
      <c r="G1651" s="178"/>
    </row>
    <row r="1652" customHeight="1" spans="1:7">
      <c r="A1652" s="34">
        <v>1647</v>
      </c>
      <c r="B1652" s="179" t="s">
        <v>3377</v>
      </c>
      <c r="C1652" s="179" t="s">
        <v>21664</v>
      </c>
      <c r="D1652" s="193">
        <v>17.45</v>
      </c>
      <c r="E1652" s="34">
        <v>4.84</v>
      </c>
      <c r="F1652" s="28">
        <v>84.46</v>
      </c>
      <c r="G1652" s="178"/>
    </row>
    <row r="1653" customHeight="1" spans="1:7">
      <c r="A1653" s="34">
        <v>1648</v>
      </c>
      <c r="B1653" s="179" t="s">
        <v>21486</v>
      </c>
      <c r="C1653" s="179" t="s">
        <v>21664</v>
      </c>
      <c r="D1653" s="193">
        <v>11.02</v>
      </c>
      <c r="E1653" s="34">
        <v>4.84</v>
      </c>
      <c r="F1653" s="28">
        <v>53.34</v>
      </c>
      <c r="G1653" s="178"/>
    </row>
    <row r="1654" customHeight="1" spans="1:7">
      <c r="A1654" s="34">
        <v>1649</v>
      </c>
      <c r="B1654" s="179" t="s">
        <v>21405</v>
      </c>
      <c r="C1654" s="179" t="s">
        <v>21664</v>
      </c>
      <c r="D1654" s="193">
        <v>12.38</v>
      </c>
      <c r="E1654" s="34">
        <v>4.84</v>
      </c>
      <c r="F1654" s="28">
        <v>59.92</v>
      </c>
      <c r="G1654" s="178"/>
    </row>
    <row r="1655" customHeight="1" spans="1:7">
      <c r="A1655" s="34">
        <v>1650</v>
      </c>
      <c r="B1655" s="179" t="s">
        <v>21721</v>
      </c>
      <c r="C1655" s="179" t="s">
        <v>21664</v>
      </c>
      <c r="D1655" s="193">
        <v>3.98</v>
      </c>
      <c r="E1655" s="34">
        <v>4.84</v>
      </c>
      <c r="F1655" s="28">
        <v>19.26</v>
      </c>
      <c r="G1655" s="178"/>
    </row>
    <row r="1656" customHeight="1" spans="1:7">
      <c r="A1656" s="34">
        <v>1651</v>
      </c>
      <c r="B1656" s="179" t="s">
        <v>3527</v>
      </c>
      <c r="C1656" s="179" t="s">
        <v>21664</v>
      </c>
      <c r="D1656" s="193">
        <v>8.94</v>
      </c>
      <c r="E1656" s="34">
        <v>4.84</v>
      </c>
      <c r="F1656" s="28">
        <v>43.27</v>
      </c>
      <c r="G1656" s="178"/>
    </row>
    <row r="1657" customHeight="1" spans="1:7">
      <c r="A1657" s="34">
        <v>1652</v>
      </c>
      <c r="B1657" s="179" t="s">
        <v>21722</v>
      </c>
      <c r="C1657" s="179" t="s">
        <v>21664</v>
      </c>
      <c r="D1657" s="175">
        <v>6.32</v>
      </c>
      <c r="E1657" s="34">
        <v>4.84</v>
      </c>
      <c r="F1657" s="28">
        <v>30.59</v>
      </c>
      <c r="G1657" s="178"/>
    </row>
    <row r="1658" customHeight="1" spans="1:7">
      <c r="A1658" s="34">
        <v>1653</v>
      </c>
      <c r="B1658" s="179" t="s">
        <v>16620</v>
      </c>
      <c r="C1658" s="179" t="s">
        <v>21664</v>
      </c>
      <c r="D1658" s="193">
        <v>4.99</v>
      </c>
      <c r="E1658" s="34">
        <v>4.84</v>
      </c>
      <c r="F1658" s="28">
        <v>24.15</v>
      </c>
      <c r="G1658" s="178"/>
    </row>
    <row r="1659" customHeight="1" spans="1:7">
      <c r="A1659" s="34">
        <v>1654</v>
      </c>
      <c r="B1659" s="179" t="s">
        <v>21723</v>
      </c>
      <c r="C1659" s="179" t="s">
        <v>21664</v>
      </c>
      <c r="D1659" s="193">
        <v>9.6</v>
      </c>
      <c r="E1659" s="34">
        <v>4.84</v>
      </c>
      <c r="F1659" s="28">
        <v>46.46</v>
      </c>
      <c r="G1659" s="178"/>
    </row>
    <row r="1660" customHeight="1" spans="1:7">
      <c r="A1660" s="34">
        <v>1655</v>
      </c>
      <c r="B1660" s="179" t="s">
        <v>4856</v>
      </c>
      <c r="C1660" s="179" t="s">
        <v>21664</v>
      </c>
      <c r="D1660" s="193">
        <v>17.36</v>
      </c>
      <c r="E1660" s="34">
        <v>4.84</v>
      </c>
      <c r="F1660" s="28">
        <v>84.02</v>
      </c>
      <c r="G1660" s="178"/>
    </row>
    <row r="1661" customHeight="1" spans="1:7">
      <c r="A1661" s="34">
        <v>1656</v>
      </c>
      <c r="B1661" s="179" t="s">
        <v>21724</v>
      </c>
      <c r="C1661" s="179" t="s">
        <v>21664</v>
      </c>
      <c r="D1661" s="193">
        <v>9.92</v>
      </c>
      <c r="E1661" s="34">
        <v>4.84</v>
      </c>
      <c r="F1661" s="28">
        <v>48.01</v>
      </c>
      <c r="G1661" s="178"/>
    </row>
    <row r="1662" customHeight="1" spans="1:7">
      <c r="A1662" s="34">
        <v>1657</v>
      </c>
      <c r="B1662" s="179" t="s">
        <v>21498</v>
      </c>
      <c r="C1662" s="179" t="s">
        <v>21664</v>
      </c>
      <c r="D1662" s="193">
        <v>5.7</v>
      </c>
      <c r="E1662" s="34">
        <v>4.84</v>
      </c>
      <c r="F1662" s="28">
        <v>27.59</v>
      </c>
      <c r="G1662" s="178"/>
    </row>
    <row r="1663" customHeight="1" spans="1:7">
      <c r="A1663" s="34">
        <v>1658</v>
      </c>
      <c r="B1663" s="179" t="s">
        <v>18398</v>
      </c>
      <c r="C1663" s="179" t="s">
        <v>21664</v>
      </c>
      <c r="D1663" s="193">
        <v>9.44</v>
      </c>
      <c r="E1663" s="34">
        <v>4.84</v>
      </c>
      <c r="F1663" s="28">
        <v>45.69</v>
      </c>
      <c r="G1663" s="178"/>
    </row>
    <row r="1664" customHeight="1" spans="1:7">
      <c r="A1664" s="34">
        <v>1659</v>
      </c>
      <c r="B1664" s="179" t="s">
        <v>21725</v>
      </c>
      <c r="C1664" s="179" t="s">
        <v>21664</v>
      </c>
      <c r="D1664" s="193">
        <v>10.38</v>
      </c>
      <c r="E1664" s="34">
        <v>4.84</v>
      </c>
      <c r="F1664" s="28">
        <v>50.24</v>
      </c>
      <c r="G1664" s="178"/>
    </row>
    <row r="1665" customHeight="1" spans="1:7">
      <c r="A1665" s="34">
        <v>1660</v>
      </c>
      <c r="B1665" s="179" t="s">
        <v>21726</v>
      </c>
      <c r="C1665" s="179" t="s">
        <v>21664</v>
      </c>
      <c r="D1665" s="193">
        <v>10.02</v>
      </c>
      <c r="E1665" s="34">
        <v>4.84</v>
      </c>
      <c r="F1665" s="28">
        <v>48.5</v>
      </c>
      <c r="G1665" s="178"/>
    </row>
    <row r="1666" customHeight="1" spans="1:7">
      <c r="A1666" s="34">
        <v>1661</v>
      </c>
      <c r="B1666" s="179" t="s">
        <v>14237</v>
      </c>
      <c r="C1666" s="179" t="s">
        <v>21664</v>
      </c>
      <c r="D1666" s="193">
        <v>9.23</v>
      </c>
      <c r="E1666" s="34">
        <v>4.84</v>
      </c>
      <c r="F1666" s="28">
        <v>44.67</v>
      </c>
      <c r="G1666" s="178"/>
    </row>
    <row r="1667" customHeight="1" spans="1:7">
      <c r="A1667" s="34">
        <v>1662</v>
      </c>
      <c r="B1667" s="179" t="s">
        <v>21410</v>
      </c>
      <c r="C1667" s="179" t="s">
        <v>21664</v>
      </c>
      <c r="D1667" s="193">
        <v>20.28</v>
      </c>
      <c r="E1667" s="34">
        <v>4.84</v>
      </c>
      <c r="F1667" s="28">
        <v>98.16</v>
      </c>
      <c r="G1667" s="178"/>
    </row>
    <row r="1668" customHeight="1" spans="1:7">
      <c r="A1668" s="34">
        <v>1663</v>
      </c>
      <c r="B1668" s="179" t="s">
        <v>21727</v>
      </c>
      <c r="C1668" s="179" t="s">
        <v>21664</v>
      </c>
      <c r="D1668" s="193">
        <v>6.2</v>
      </c>
      <c r="E1668" s="34">
        <v>4.84</v>
      </c>
      <c r="F1668" s="28">
        <v>30.01</v>
      </c>
      <c r="G1668" s="178"/>
    </row>
    <row r="1669" customHeight="1" spans="1:7">
      <c r="A1669" s="34">
        <v>1664</v>
      </c>
      <c r="B1669" s="179" t="s">
        <v>6611</v>
      </c>
      <c r="C1669" s="179" t="s">
        <v>21664</v>
      </c>
      <c r="D1669" s="193">
        <v>5.36</v>
      </c>
      <c r="E1669" s="34">
        <v>4.84</v>
      </c>
      <c r="F1669" s="28">
        <v>25.94</v>
      </c>
      <c r="G1669" s="178"/>
    </row>
    <row r="1670" customHeight="1" spans="1:7">
      <c r="A1670" s="34">
        <v>1665</v>
      </c>
      <c r="B1670" s="179" t="s">
        <v>21728</v>
      </c>
      <c r="C1670" s="179" t="s">
        <v>21664</v>
      </c>
      <c r="D1670" s="193">
        <v>7.81</v>
      </c>
      <c r="E1670" s="34">
        <v>4.84</v>
      </c>
      <c r="F1670" s="28">
        <v>37.8</v>
      </c>
      <c r="G1670" s="178"/>
    </row>
    <row r="1671" customHeight="1" spans="1:7">
      <c r="A1671" s="34">
        <v>1666</v>
      </c>
      <c r="B1671" s="179" t="s">
        <v>3405</v>
      </c>
      <c r="C1671" s="179" t="s">
        <v>21664</v>
      </c>
      <c r="D1671" s="193">
        <v>3.85</v>
      </c>
      <c r="E1671" s="34">
        <v>4.84</v>
      </c>
      <c r="F1671" s="28">
        <v>18.63</v>
      </c>
      <c r="G1671" s="178"/>
    </row>
    <row r="1672" customHeight="1" spans="1:7">
      <c r="A1672" s="34">
        <v>1667</v>
      </c>
      <c r="B1672" s="179" t="s">
        <v>5930</v>
      </c>
      <c r="C1672" s="179" t="s">
        <v>21664</v>
      </c>
      <c r="D1672" s="175">
        <v>18.65</v>
      </c>
      <c r="E1672" s="34">
        <v>4.84</v>
      </c>
      <c r="F1672" s="28">
        <v>90.27</v>
      </c>
      <c r="G1672" s="178"/>
    </row>
    <row r="1673" customHeight="1" spans="1:7">
      <c r="A1673" s="34">
        <v>1668</v>
      </c>
      <c r="B1673" s="179" t="s">
        <v>915</v>
      </c>
      <c r="C1673" s="179" t="s">
        <v>21664</v>
      </c>
      <c r="D1673" s="193">
        <v>8.41</v>
      </c>
      <c r="E1673" s="34">
        <v>4.84</v>
      </c>
      <c r="F1673" s="28">
        <v>40.7</v>
      </c>
      <c r="G1673" s="178"/>
    </row>
    <row r="1674" customHeight="1" spans="1:7">
      <c r="A1674" s="34">
        <v>1669</v>
      </c>
      <c r="B1674" s="179" t="s">
        <v>21729</v>
      </c>
      <c r="C1674" s="179" t="s">
        <v>21664</v>
      </c>
      <c r="D1674" s="193">
        <v>20.7</v>
      </c>
      <c r="E1674" s="34">
        <v>4.84</v>
      </c>
      <c r="F1674" s="28">
        <v>100.19</v>
      </c>
      <c r="G1674" s="178"/>
    </row>
    <row r="1675" customHeight="1" spans="1:7">
      <c r="A1675" s="34">
        <v>1670</v>
      </c>
      <c r="B1675" s="179" t="s">
        <v>21730</v>
      </c>
      <c r="C1675" s="179" t="s">
        <v>21664</v>
      </c>
      <c r="D1675" s="193">
        <v>5.66</v>
      </c>
      <c r="E1675" s="34">
        <v>4.84</v>
      </c>
      <c r="F1675" s="28">
        <v>27.39</v>
      </c>
      <c r="G1675" s="178"/>
    </row>
    <row r="1676" customHeight="1" spans="1:7">
      <c r="A1676" s="34">
        <v>1671</v>
      </c>
      <c r="B1676" s="179" t="s">
        <v>6419</v>
      </c>
      <c r="C1676" s="179" t="s">
        <v>21664</v>
      </c>
      <c r="D1676" s="193">
        <v>9.63</v>
      </c>
      <c r="E1676" s="34">
        <v>4.84</v>
      </c>
      <c r="F1676" s="28">
        <v>46.61</v>
      </c>
      <c r="G1676" s="178"/>
    </row>
    <row r="1677" customHeight="1" spans="1:7">
      <c r="A1677" s="34">
        <v>1672</v>
      </c>
      <c r="B1677" s="179" t="s">
        <v>5201</v>
      </c>
      <c r="C1677" s="179" t="s">
        <v>21664</v>
      </c>
      <c r="D1677" s="193">
        <v>7.35</v>
      </c>
      <c r="E1677" s="34">
        <v>4.84</v>
      </c>
      <c r="F1677" s="28">
        <v>35.57</v>
      </c>
      <c r="G1677" s="178"/>
    </row>
    <row r="1678" customHeight="1" spans="1:7">
      <c r="A1678" s="34">
        <v>1673</v>
      </c>
      <c r="B1678" s="179" t="s">
        <v>21731</v>
      </c>
      <c r="C1678" s="179" t="s">
        <v>21664</v>
      </c>
      <c r="D1678" s="175">
        <v>5.18</v>
      </c>
      <c r="E1678" s="34">
        <v>4.84</v>
      </c>
      <c r="F1678" s="28">
        <v>25.07</v>
      </c>
      <c r="G1678" s="178"/>
    </row>
    <row r="1679" customHeight="1" spans="1:7">
      <c r="A1679" s="34">
        <v>1674</v>
      </c>
      <c r="B1679" s="179" t="s">
        <v>21732</v>
      </c>
      <c r="C1679" s="179" t="s">
        <v>21664</v>
      </c>
      <c r="D1679" s="175">
        <v>15.69</v>
      </c>
      <c r="E1679" s="34">
        <v>4.84</v>
      </c>
      <c r="F1679" s="28">
        <v>75.94</v>
      </c>
      <c r="G1679" s="178"/>
    </row>
    <row r="1680" customHeight="1" spans="1:7">
      <c r="A1680" s="34">
        <v>1675</v>
      </c>
      <c r="B1680" s="179" t="s">
        <v>20263</v>
      </c>
      <c r="C1680" s="179" t="s">
        <v>21664</v>
      </c>
      <c r="D1680" s="193">
        <v>21.17</v>
      </c>
      <c r="E1680" s="34">
        <v>4.84</v>
      </c>
      <c r="F1680" s="28">
        <v>102.46</v>
      </c>
      <c r="G1680" s="178"/>
    </row>
    <row r="1681" customHeight="1" spans="1:7">
      <c r="A1681" s="34">
        <v>1676</v>
      </c>
      <c r="B1681" s="179" t="s">
        <v>21733</v>
      </c>
      <c r="C1681" s="179" t="s">
        <v>21664</v>
      </c>
      <c r="D1681" s="193">
        <v>11.58</v>
      </c>
      <c r="E1681" s="34">
        <v>4.84</v>
      </c>
      <c r="F1681" s="28">
        <v>56.05</v>
      </c>
      <c r="G1681" s="178"/>
    </row>
    <row r="1682" customHeight="1" spans="1:7">
      <c r="A1682" s="34">
        <v>1677</v>
      </c>
      <c r="B1682" s="179" t="s">
        <v>21734</v>
      </c>
      <c r="C1682" s="179" t="s">
        <v>21664</v>
      </c>
      <c r="D1682" s="193">
        <v>17.85</v>
      </c>
      <c r="E1682" s="34">
        <v>4.84</v>
      </c>
      <c r="F1682" s="28">
        <v>86.39</v>
      </c>
      <c r="G1682" s="178"/>
    </row>
    <row r="1683" customHeight="1" spans="1:7">
      <c r="A1683" s="34">
        <v>1678</v>
      </c>
      <c r="B1683" s="179" t="s">
        <v>5262</v>
      </c>
      <c r="C1683" s="179" t="s">
        <v>21664</v>
      </c>
      <c r="D1683" s="175">
        <v>14.43</v>
      </c>
      <c r="E1683" s="34">
        <v>4.84</v>
      </c>
      <c r="F1683" s="28">
        <v>69.84</v>
      </c>
      <c r="G1683" s="178"/>
    </row>
    <row r="1684" customHeight="1" spans="1:7">
      <c r="A1684" s="34">
        <v>1679</v>
      </c>
      <c r="B1684" s="179" t="s">
        <v>21735</v>
      </c>
      <c r="C1684" s="179" t="s">
        <v>21664</v>
      </c>
      <c r="D1684" s="175">
        <v>17.56</v>
      </c>
      <c r="E1684" s="34">
        <v>4.84</v>
      </c>
      <c r="F1684" s="28">
        <v>84.99</v>
      </c>
      <c r="G1684" s="178"/>
    </row>
    <row r="1685" customHeight="1" spans="1:7">
      <c r="A1685" s="34">
        <v>1680</v>
      </c>
      <c r="B1685" s="34" t="s">
        <v>20729</v>
      </c>
      <c r="C1685" s="179" t="s">
        <v>21664</v>
      </c>
      <c r="D1685" s="193">
        <v>8.63</v>
      </c>
      <c r="E1685" s="34">
        <v>4.84</v>
      </c>
      <c r="F1685" s="28">
        <v>41.77</v>
      </c>
      <c r="G1685" s="178"/>
    </row>
    <row r="1686" customHeight="1" spans="1:7">
      <c r="A1686" s="34">
        <v>1681</v>
      </c>
      <c r="B1686" s="179" t="s">
        <v>10559</v>
      </c>
      <c r="C1686" s="179" t="s">
        <v>21664</v>
      </c>
      <c r="D1686" s="193">
        <v>15.09</v>
      </c>
      <c r="E1686" s="34">
        <v>4.84</v>
      </c>
      <c r="F1686" s="28">
        <v>73.04</v>
      </c>
      <c r="G1686" s="178"/>
    </row>
    <row r="1687" customHeight="1" spans="1:7">
      <c r="A1687" s="34">
        <v>1682</v>
      </c>
      <c r="B1687" s="179" t="s">
        <v>18341</v>
      </c>
      <c r="C1687" s="179" t="s">
        <v>21664</v>
      </c>
      <c r="D1687" s="193">
        <v>29.83</v>
      </c>
      <c r="E1687" s="34">
        <v>4.84</v>
      </c>
      <c r="F1687" s="28">
        <v>144.38</v>
      </c>
      <c r="G1687" s="178"/>
    </row>
    <row r="1688" customHeight="1" spans="1:7">
      <c r="A1688" s="34">
        <v>1683</v>
      </c>
      <c r="B1688" s="179" t="s">
        <v>21736</v>
      </c>
      <c r="C1688" s="179" t="s">
        <v>21664</v>
      </c>
      <c r="D1688" s="193">
        <v>16</v>
      </c>
      <c r="E1688" s="34">
        <v>4.84</v>
      </c>
      <c r="F1688" s="28">
        <v>77.44</v>
      </c>
      <c r="G1688" s="178"/>
    </row>
    <row r="1689" customHeight="1" spans="1:7">
      <c r="A1689" s="34">
        <v>1684</v>
      </c>
      <c r="B1689" s="179" t="s">
        <v>21737</v>
      </c>
      <c r="C1689" s="179" t="s">
        <v>21664</v>
      </c>
      <c r="D1689" s="193">
        <v>33.47</v>
      </c>
      <c r="E1689" s="34">
        <v>4.84</v>
      </c>
      <c r="F1689" s="28">
        <v>161.99</v>
      </c>
      <c r="G1689" s="178"/>
    </row>
    <row r="1690" customHeight="1" spans="1:7">
      <c r="A1690" s="34">
        <v>1685</v>
      </c>
      <c r="B1690" s="179" t="s">
        <v>3390</v>
      </c>
      <c r="C1690" s="179" t="s">
        <v>21664</v>
      </c>
      <c r="D1690" s="193">
        <v>21.73</v>
      </c>
      <c r="E1690" s="34">
        <v>4.84</v>
      </c>
      <c r="F1690" s="28">
        <v>105.17</v>
      </c>
      <c r="G1690" s="178"/>
    </row>
    <row r="1691" customHeight="1" spans="1:7">
      <c r="A1691" s="34">
        <v>1686</v>
      </c>
      <c r="B1691" s="179" t="s">
        <v>21472</v>
      </c>
      <c r="C1691" s="179" t="s">
        <v>21664</v>
      </c>
      <c r="D1691" s="193">
        <v>17.18</v>
      </c>
      <c r="E1691" s="34">
        <v>4.84</v>
      </c>
      <c r="F1691" s="28">
        <v>83.15</v>
      </c>
      <c r="G1691" s="178"/>
    </row>
    <row r="1692" customHeight="1" spans="1:7">
      <c r="A1692" s="34">
        <v>1687</v>
      </c>
      <c r="B1692" s="179" t="s">
        <v>18580</v>
      </c>
      <c r="C1692" s="179" t="s">
        <v>21664</v>
      </c>
      <c r="D1692" s="193">
        <v>10.2</v>
      </c>
      <c r="E1692" s="34">
        <v>4.84</v>
      </c>
      <c r="F1692" s="28">
        <v>49.37</v>
      </c>
      <c r="G1692" s="178"/>
    </row>
    <row r="1693" customHeight="1" spans="1:7">
      <c r="A1693" s="34">
        <v>1688</v>
      </c>
      <c r="B1693" s="179" t="s">
        <v>3878</v>
      </c>
      <c r="C1693" s="179" t="s">
        <v>21664</v>
      </c>
      <c r="D1693" s="193">
        <v>10.74</v>
      </c>
      <c r="E1693" s="34">
        <v>4.84</v>
      </c>
      <c r="F1693" s="28">
        <v>51.98</v>
      </c>
      <c r="G1693" s="178"/>
    </row>
    <row r="1694" customHeight="1" spans="1:7">
      <c r="A1694" s="34">
        <v>1689</v>
      </c>
      <c r="B1694" s="179" t="s">
        <v>906</v>
      </c>
      <c r="C1694" s="179" t="s">
        <v>21664</v>
      </c>
      <c r="D1694" s="193">
        <v>11.01</v>
      </c>
      <c r="E1694" s="34">
        <v>4.84</v>
      </c>
      <c r="F1694" s="28">
        <v>53.29</v>
      </c>
      <c r="G1694" s="178"/>
    </row>
    <row r="1695" customHeight="1" spans="1:7">
      <c r="A1695" s="34">
        <v>1690</v>
      </c>
      <c r="B1695" s="179" t="s">
        <v>21738</v>
      </c>
      <c r="C1695" s="179" t="s">
        <v>21664</v>
      </c>
      <c r="D1695" s="193">
        <v>20.26</v>
      </c>
      <c r="E1695" s="34">
        <v>4.84</v>
      </c>
      <c r="F1695" s="28">
        <v>98.06</v>
      </c>
      <c r="G1695" s="178"/>
    </row>
    <row r="1696" customHeight="1" spans="1:7">
      <c r="A1696" s="34">
        <v>1691</v>
      </c>
      <c r="B1696" s="179" t="s">
        <v>21739</v>
      </c>
      <c r="C1696" s="179" t="s">
        <v>21664</v>
      </c>
      <c r="D1696" s="193">
        <v>2.17</v>
      </c>
      <c r="E1696" s="34">
        <v>4.84</v>
      </c>
      <c r="F1696" s="28">
        <v>10.5</v>
      </c>
      <c r="G1696" s="178"/>
    </row>
    <row r="1697" customHeight="1" spans="1:7">
      <c r="A1697" s="34">
        <v>1692</v>
      </c>
      <c r="B1697" s="179" t="s">
        <v>116</v>
      </c>
      <c r="C1697" s="179" t="s">
        <v>21664</v>
      </c>
      <c r="D1697" s="193">
        <v>18.2</v>
      </c>
      <c r="E1697" s="34">
        <v>4.84</v>
      </c>
      <c r="F1697" s="28">
        <v>88.09</v>
      </c>
      <c r="G1697" s="178"/>
    </row>
    <row r="1698" customHeight="1" spans="1:7">
      <c r="A1698" s="34">
        <v>1693</v>
      </c>
      <c r="B1698" s="179" t="s">
        <v>21740</v>
      </c>
      <c r="C1698" s="179" t="s">
        <v>21664</v>
      </c>
      <c r="D1698" s="193">
        <v>19.19</v>
      </c>
      <c r="E1698" s="34">
        <v>4.84</v>
      </c>
      <c r="F1698" s="28">
        <v>92.88</v>
      </c>
      <c r="G1698" s="178"/>
    </row>
    <row r="1699" customHeight="1" spans="1:7">
      <c r="A1699" s="34">
        <v>1694</v>
      </c>
      <c r="B1699" s="179" t="s">
        <v>7145</v>
      </c>
      <c r="C1699" s="179" t="s">
        <v>21664</v>
      </c>
      <c r="D1699" s="193">
        <v>17.43</v>
      </c>
      <c r="E1699" s="34">
        <v>4.84</v>
      </c>
      <c r="F1699" s="28">
        <v>84.36</v>
      </c>
      <c r="G1699" s="178"/>
    </row>
    <row r="1700" customHeight="1" spans="1:7">
      <c r="A1700" s="34">
        <v>1695</v>
      </c>
      <c r="B1700" s="179" t="s">
        <v>2058</v>
      </c>
      <c r="C1700" s="179" t="s">
        <v>21664</v>
      </c>
      <c r="D1700" s="175">
        <v>17.41</v>
      </c>
      <c r="E1700" s="34">
        <v>4.84</v>
      </c>
      <c r="F1700" s="28">
        <v>84.26</v>
      </c>
      <c r="G1700" s="178"/>
    </row>
    <row r="1701" customHeight="1" spans="1:7">
      <c r="A1701" s="34">
        <v>1696</v>
      </c>
      <c r="B1701" s="179" t="s">
        <v>21741</v>
      </c>
      <c r="C1701" s="179" t="s">
        <v>21664</v>
      </c>
      <c r="D1701" s="193">
        <v>10.76</v>
      </c>
      <c r="E1701" s="34">
        <v>4.84</v>
      </c>
      <c r="F1701" s="28">
        <v>52.08</v>
      </c>
      <c r="G1701" s="178"/>
    </row>
    <row r="1702" customHeight="1" spans="1:7">
      <c r="A1702" s="34">
        <v>1697</v>
      </c>
      <c r="B1702" s="179" t="s">
        <v>243</v>
      </c>
      <c r="C1702" s="179" t="s">
        <v>21664</v>
      </c>
      <c r="D1702" s="193">
        <v>10.2</v>
      </c>
      <c r="E1702" s="34">
        <v>4.84</v>
      </c>
      <c r="F1702" s="28">
        <v>49.37</v>
      </c>
      <c r="G1702" s="178"/>
    </row>
    <row r="1703" customHeight="1" spans="1:7">
      <c r="A1703" s="34">
        <v>1698</v>
      </c>
      <c r="B1703" s="179" t="s">
        <v>2139</v>
      </c>
      <c r="C1703" s="179" t="s">
        <v>21664</v>
      </c>
      <c r="D1703" s="193">
        <v>11.41</v>
      </c>
      <c r="E1703" s="34">
        <v>4.84</v>
      </c>
      <c r="F1703" s="28">
        <v>55.22</v>
      </c>
      <c r="G1703" s="178"/>
    </row>
    <row r="1704" customHeight="1" spans="1:7">
      <c r="A1704" s="34">
        <v>1699</v>
      </c>
      <c r="B1704" s="179" t="s">
        <v>21397</v>
      </c>
      <c r="C1704" s="179" t="s">
        <v>21664</v>
      </c>
      <c r="D1704" s="175">
        <v>3.87</v>
      </c>
      <c r="E1704" s="34">
        <v>4.84</v>
      </c>
      <c r="F1704" s="28">
        <v>18.73</v>
      </c>
      <c r="G1704" s="178"/>
    </row>
    <row r="1705" customHeight="1" spans="1:7">
      <c r="A1705" s="34">
        <v>1700</v>
      </c>
      <c r="B1705" s="179" t="s">
        <v>4901</v>
      </c>
      <c r="C1705" s="179" t="s">
        <v>21664</v>
      </c>
      <c r="D1705" s="193">
        <v>2.92</v>
      </c>
      <c r="E1705" s="34">
        <v>4.84</v>
      </c>
      <c r="F1705" s="28">
        <v>14.13</v>
      </c>
      <c r="G1705" s="178"/>
    </row>
    <row r="1706" customHeight="1" spans="1:7">
      <c r="A1706" s="34">
        <v>1701</v>
      </c>
      <c r="B1706" s="179" t="s">
        <v>4433</v>
      </c>
      <c r="C1706" s="179" t="s">
        <v>21664</v>
      </c>
      <c r="D1706" s="193">
        <v>2.84</v>
      </c>
      <c r="E1706" s="34">
        <v>4.84</v>
      </c>
      <c r="F1706" s="28">
        <v>13.75</v>
      </c>
      <c r="G1706" s="178"/>
    </row>
    <row r="1707" customHeight="1" spans="1:7">
      <c r="A1707" s="34">
        <v>1702</v>
      </c>
      <c r="B1707" s="179" t="s">
        <v>21742</v>
      </c>
      <c r="C1707" s="179" t="s">
        <v>21664</v>
      </c>
      <c r="D1707" s="193">
        <v>33.41</v>
      </c>
      <c r="E1707" s="34">
        <v>4.84</v>
      </c>
      <c r="F1707" s="28">
        <v>161.7</v>
      </c>
      <c r="G1707" s="178"/>
    </row>
    <row r="1708" customHeight="1" spans="1:7">
      <c r="A1708" s="34">
        <v>1703</v>
      </c>
      <c r="B1708" s="179" t="s">
        <v>3812</v>
      </c>
      <c r="C1708" s="179" t="s">
        <v>21664</v>
      </c>
      <c r="D1708" s="193">
        <v>23.16</v>
      </c>
      <c r="E1708" s="34">
        <v>4.84</v>
      </c>
      <c r="F1708" s="28">
        <v>112.09</v>
      </c>
      <c r="G1708" s="178"/>
    </row>
    <row r="1709" customHeight="1" spans="1:7">
      <c r="A1709" s="34">
        <v>1704</v>
      </c>
      <c r="B1709" s="179" t="s">
        <v>14704</v>
      </c>
      <c r="C1709" s="179" t="s">
        <v>21664</v>
      </c>
      <c r="D1709" s="193">
        <v>21.61</v>
      </c>
      <c r="E1709" s="34">
        <v>4.84</v>
      </c>
      <c r="F1709" s="28">
        <v>104.59</v>
      </c>
      <c r="G1709" s="178"/>
    </row>
    <row r="1710" customHeight="1" spans="1:7">
      <c r="A1710" s="34">
        <v>1705</v>
      </c>
      <c r="B1710" s="179" t="s">
        <v>21743</v>
      </c>
      <c r="C1710" s="179" t="s">
        <v>21664</v>
      </c>
      <c r="D1710" s="193">
        <v>17.91</v>
      </c>
      <c r="E1710" s="34">
        <v>4.84</v>
      </c>
      <c r="F1710" s="28">
        <v>86.68</v>
      </c>
      <c r="G1710" s="178"/>
    </row>
    <row r="1711" customHeight="1" spans="1:7">
      <c r="A1711" s="34">
        <v>1706</v>
      </c>
      <c r="B1711" s="179" t="s">
        <v>21744</v>
      </c>
      <c r="C1711" s="179" t="s">
        <v>21664</v>
      </c>
      <c r="D1711" s="193">
        <v>7.04</v>
      </c>
      <c r="E1711" s="34">
        <v>4.84</v>
      </c>
      <c r="F1711" s="28">
        <v>34.07</v>
      </c>
      <c r="G1711" s="178"/>
    </row>
    <row r="1712" customHeight="1" spans="1:7">
      <c r="A1712" s="34">
        <v>1707</v>
      </c>
      <c r="B1712" s="179" t="s">
        <v>21254</v>
      </c>
      <c r="C1712" s="179" t="s">
        <v>21664</v>
      </c>
      <c r="D1712" s="193">
        <v>24.37</v>
      </c>
      <c r="E1712" s="34">
        <v>4.84</v>
      </c>
      <c r="F1712" s="28">
        <v>117.95</v>
      </c>
      <c r="G1712" s="178"/>
    </row>
    <row r="1713" customHeight="1" spans="1:7">
      <c r="A1713" s="34">
        <v>1708</v>
      </c>
      <c r="B1713" s="179" t="s">
        <v>21745</v>
      </c>
      <c r="C1713" s="179" t="s">
        <v>21664</v>
      </c>
      <c r="D1713" s="193">
        <v>25.02</v>
      </c>
      <c r="E1713" s="34">
        <v>4.84</v>
      </c>
      <c r="F1713" s="28">
        <v>121.1</v>
      </c>
      <c r="G1713" s="178"/>
    </row>
    <row r="1714" customHeight="1" spans="1:7">
      <c r="A1714" s="34">
        <v>1709</v>
      </c>
      <c r="B1714" s="179" t="s">
        <v>3422</v>
      </c>
      <c r="C1714" s="179" t="s">
        <v>21664</v>
      </c>
      <c r="D1714" s="193">
        <v>10.42</v>
      </c>
      <c r="E1714" s="34">
        <v>4.84</v>
      </c>
      <c r="F1714" s="28">
        <v>50.43</v>
      </c>
      <c r="G1714" s="178"/>
    </row>
    <row r="1715" customHeight="1" spans="1:7">
      <c r="A1715" s="34">
        <v>1710</v>
      </c>
      <c r="B1715" s="179" t="s">
        <v>21746</v>
      </c>
      <c r="C1715" s="179" t="s">
        <v>21664</v>
      </c>
      <c r="D1715" s="193">
        <v>5.01</v>
      </c>
      <c r="E1715" s="34">
        <v>4.84</v>
      </c>
      <c r="F1715" s="28">
        <v>24.25</v>
      </c>
      <c r="G1715" s="178"/>
    </row>
    <row r="1716" customHeight="1" spans="1:7">
      <c r="A1716" s="34">
        <v>1711</v>
      </c>
      <c r="B1716" s="179" t="s">
        <v>21747</v>
      </c>
      <c r="C1716" s="179" t="s">
        <v>21664</v>
      </c>
      <c r="D1716" s="193">
        <v>18.69</v>
      </c>
      <c r="E1716" s="34">
        <v>4.84</v>
      </c>
      <c r="F1716" s="28">
        <v>90.46</v>
      </c>
      <c r="G1716" s="178"/>
    </row>
    <row r="1717" customHeight="1" spans="1:7">
      <c r="A1717" s="34">
        <v>1712</v>
      </c>
      <c r="B1717" s="179" t="s">
        <v>6268</v>
      </c>
      <c r="C1717" s="179" t="s">
        <v>21664</v>
      </c>
      <c r="D1717" s="193">
        <v>19.79</v>
      </c>
      <c r="E1717" s="34">
        <v>4.84</v>
      </c>
      <c r="F1717" s="28">
        <v>95.78</v>
      </c>
      <c r="G1717" s="178"/>
    </row>
    <row r="1718" customHeight="1" spans="1:7">
      <c r="A1718" s="34">
        <v>1713</v>
      </c>
      <c r="B1718" s="179" t="s">
        <v>14661</v>
      </c>
      <c r="C1718" s="179" t="s">
        <v>21664</v>
      </c>
      <c r="D1718" s="193">
        <v>12.79</v>
      </c>
      <c r="E1718" s="34">
        <v>4.84</v>
      </c>
      <c r="F1718" s="28">
        <v>61.9</v>
      </c>
      <c r="G1718" s="178"/>
    </row>
    <row r="1719" customHeight="1" spans="1:7">
      <c r="A1719" s="34">
        <v>1714</v>
      </c>
      <c r="B1719" s="179" t="s">
        <v>4076</v>
      </c>
      <c r="C1719" s="179" t="s">
        <v>21664</v>
      </c>
      <c r="D1719" s="175">
        <v>13.82</v>
      </c>
      <c r="E1719" s="34">
        <v>4.84</v>
      </c>
      <c r="F1719" s="28">
        <v>66.89</v>
      </c>
      <c r="G1719" s="178"/>
    </row>
    <row r="1720" customHeight="1" spans="1:7">
      <c r="A1720" s="34">
        <v>1715</v>
      </c>
      <c r="B1720" s="179" t="s">
        <v>2822</v>
      </c>
      <c r="C1720" s="179" t="s">
        <v>21664</v>
      </c>
      <c r="D1720" s="193">
        <v>14.19</v>
      </c>
      <c r="E1720" s="34">
        <v>4.84</v>
      </c>
      <c r="F1720" s="28">
        <v>68.68</v>
      </c>
      <c r="G1720" s="178"/>
    </row>
    <row r="1721" customHeight="1" spans="1:7">
      <c r="A1721" s="34">
        <v>1716</v>
      </c>
      <c r="B1721" s="179" t="s">
        <v>21154</v>
      </c>
      <c r="C1721" s="179" t="s">
        <v>21664</v>
      </c>
      <c r="D1721" s="193">
        <v>22.08</v>
      </c>
      <c r="E1721" s="34">
        <v>4.84</v>
      </c>
      <c r="F1721" s="28">
        <v>106.87</v>
      </c>
      <c r="G1721" s="178"/>
    </row>
    <row r="1722" customHeight="1" spans="1:7">
      <c r="A1722" s="34">
        <v>1717</v>
      </c>
      <c r="B1722" s="179" t="s">
        <v>21748</v>
      </c>
      <c r="C1722" s="179" t="s">
        <v>21664</v>
      </c>
      <c r="D1722" s="193">
        <v>27.51</v>
      </c>
      <c r="E1722" s="34">
        <v>4.84</v>
      </c>
      <c r="F1722" s="28">
        <v>133.15</v>
      </c>
      <c r="G1722" s="178"/>
    </row>
    <row r="1723" customHeight="1" spans="1:7">
      <c r="A1723" s="34">
        <v>1718</v>
      </c>
      <c r="B1723" s="179" t="s">
        <v>2500</v>
      </c>
      <c r="C1723" s="179" t="s">
        <v>21664</v>
      </c>
      <c r="D1723" s="193">
        <v>9.46</v>
      </c>
      <c r="E1723" s="34">
        <v>4.84</v>
      </c>
      <c r="F1723" s="28">
        <v>45.79</v>
      </c>
      <c r="G1723" s="178"/>
    </row>
    <row r="1724" customHeight="1" spans="1:7">
      <c r="A1724" s="34">
        <v>1719</v>
      </c>
      <c r="B1724" s="179" t="s">
        <v>6784</v>
      </c>
      <c r="C1724" s="179" t="s">
        <v>21664</v>
      </c>
      <c r="D1724" s="193">
        <v>9.28</v>
      </c>
      <c r="E1724" s="34">
        <v>4.84</v>
      </c>
      <c r="F1724" s="28">
        <v>44.92</v>
      </c>
      <c r="G1724" s="178"/>
    </row>
    <row r="1725" customHeight="1" spans="1:7">
      <c r="A1725" s="34">
        <v>1720</v>
      </c>
      <c r="B1725" s="179" t="s">
        <v>21749</v>
      </c>
      <c r="C1725" s="179" t="s">
        <v>21664</v>
      </c>
      <c r="D1725" s="193">
        <v>10.93</v>
      </c>
      <c r="E1725" s="34">
        <v>4.84</v>
      </c>
      <c r="F1725" s="28">
        <v>52.9</v>
      </c>
      <c r="G1725" s="178"/>
    </row>
    <row r="1726" customHeight="1" spans="1:7">
      <c r="A1726" s="34">
        <v>1721</v>
      </c>
      <c r="B1726" s="179" t="s">
        <v>21717</v>
      </c>
      <c r="C1726" s="179" t="s">
        <v>21664</v>
      </c>
      <c r="D1726" s="193">
        <v>6.5</v>
      </c>
      <c r="E1726" s="34">
        <v>4.84</v>
      </c>
      <c r="F1726" s="28">
        <v>31.46</v>
      </c>
      <c r="G1726" s="178"/>
    </row>
    <row r="1727" customHeight="1" spans="1:7">
      <c r="A1727" s="34">
        <v>1722</v>
      </c>
      <c r="B1727" s="179" t="s">
        <v>21750</v>
      </c>
      <c r="C1727" s="179" t="s">
        <v>21664</v>
      </c>
      <c r="D1727" s="193">
        <v>10.3</v>
      </c>
      <c r="E1727" s="34">
        <v>4.84</v>
      </c>
      <c r="F1727" s="28">
        <v>49.85</v>
      </c>
      <c r="G1727" s="178"/>
    </row>
    <row r="1728" customHeight="1" spans="1:7">
      <c r="A1728" s="34">
        <v>1723</v>
      </c>
      <c r="B1728" s="179" t="s">
        <v>21458</v>
      </c>
      <c r="C1728" s="179" t="s">
        <v>21664</v>
      </c>
      <c r="D1728" s="193">
        <v>17.05</v>
      </c>
      <c r="E1728" s="34">
        <v>4.84</v>
      </c>
      <c r="F1728" s="28">
        <v>82.52</v>
      </c>
      <c r="G1728" s="178"/>
    </row>
    <row r="1729" customHeight="1" spans="1:7">
      <c r="A1729" s="34">
        <v>1724</v>
      </c>
      <c r="B1729" s="179" t="s">
        <v>1735</v>
      </c>
      <c r="C1729" s="179" t="s">
        <v>21664</v>
      </c>
      <c r="D1729" s="193">
        <v>5.98</v>
      </c>
      <c r="E1729" s="34">
        <v>4.84</v>
      </c>
      <c r="F1729" s="28">
        <v>28.94</v>
      </c>
      <c r="G1729" s="178"/>
    </row>
    <row r="1730" customHeight="1" spans="1:7">
      <c r="A1730" s="34">
        <v>1725</v>
      </c>
      <c r="B1730" s="179" t="s">
        <v>21751</v>
      </c>
      <c r="C1730" s="179" t="s">
        <v>21664</v>
      </c>
      <c r="D1730" s="82">
        <v>4.73</v>
      </c>
      <c r="E1730" s="34">
        <v>4.84</v>
      </c>
      <c r="F1730" s="28">
        <v>22.89</v>
      </c>
      <c r="G1730" s="178"/>
    </row>
    <row r="1731" customHeight="1" spans="1:7">
      <c r="A1731" s="34">
        <v>1726</v>
      </c>
      <c r="B1731" s="179" t="s">
        <v>21752</v>
      </c>
      <c r="C1731" s="179" t="s">
        <v>21664</v>
      </c>
      <c r="D1731" s="193">
        <v>25.78</v>
      </c>
      <c r="E1731" s="34">
        <v>4.84</v>
      </c>
      <c r="F1731" s="28">
        <v>124.78</v>
      </c>
      <c r="G1731" s="178"/>
    </row>
    <row r="1732" customHeight="1" spans="1:7">
      <c r="A1732" s="34">
        <v>1727</v>
      </c>
      <c r="B1732" s="179" t="s">
        <v>21753</v>
      </c>
      <c r="C1732" s="179" t="s">
        <v>21664</v>
      </c>
      <c r="D1732" s="193">
        <v>4.93</v>
      </c>
      <c r="E1732" s="34">
        <v>4.84</v>
      </c>
      <c r="F1732" s="28">
        <v>23.86</v>
      </c>
      <c r="G1732" s="178"/>
    </row>
    <row r="1733" customHeight="1" spans="1:7">
      <c r="A1733" s="34">
        <v>1728</v>
      </c>
      <c r="B1733" s="179" t="s">
        <v>3179</v>
      </c>
      <c r="C1733" s="179" t="s">
        <v>21664</v>
      </c>
      <c r="D1733" s="193">
        <v>10.06</v>
      </c>
      <c r="E1733" s="34">
        <v>4.84</v>
      </c>
      <c r="F1733" s="28">
        <v>48.69</v>
      </c>
      <c r="G1733" s="178"/>
    </row>
    <row r="1734" customHeight="1" spans="1:7">
      <c r="A1734" s="34">
        <v>1729</v>
      </c>
      <c r="B1734" s="179" t="s">
        <v>21754</v>
      </c>
      <c r="C1734" s="179" t="s">
        <v>21664</v>
      </c>
      <c r="D1734" s="193">
        <v>6.86</v>
      </c>
      <c r="E1734" s="34">
        <v>4.84</v>
      </c>
      <c r="F1734" s="28">
        <v>33.2</v>
      </c>
      <c r="G1734" s="178"/>
    </row>
    <row r="1735" customHeight="1" spans="1:7">
      <c r="A1735" s="34">
        <v>1730</v>
      </c>
      <c r="B1735" s="179" t="s">
        <v>3863</v>
      </c>
      <c r="C1735" s="179" t="s">
        <v>21664</v>
      </c>
      <c r="D1735" s="193">
        <v>7.34</v>
      </c>
      <c r="E1735" s="34">
        <v>4.84</v>
      </c>
      <c r="F1735" s="28">
        <v>35.53</v>
      </c>
      <c r="G1735" s="178"/>
    </row>
    <row r="1736" customHeight="1" spans="1:7">
      <c r="A1736" s="34">
        <v>1731</v>
      </c>
      <c r="B1736" s="179" t="s">
        <v>3191</v>
      </c>
      <c r="C1736" s="179" t="s">
        <v>21664</v>
      </c>
      <c r="D1736" s="193">
        <v>19.05</v>
      </c>
      <c r="E1736" s="34">
        <v>4.84</v>
      </c>
      <c r="F1736" s="28">
        <v>92.2</v>
      </c>
      <c r="G1736" s="178"/>
    </row>
    <row r="1737" customHeight="1" spans="1:7">
      <c r="A1737" s="34">
        <v>1732</v>
      </c>
      <c r="B1737" s="179" t="s">
        <v>13053</v>
      </c>
      <c r="C1737" s="179" t="s">
        <v>21664</v>
      </c>
      <c r="D1737" s="193">
        <v>11.41</v>
      </c>
      <c r="E1737" s="34">
        <v>4.84</v>
      </c>
      <c r="F1737" s="28">
        <v>55.22</v>
      </c>
      <c r="G1737" s="178"/>
    </row>
    <row r="1738" customHeight="1" spans="1:7">
      <c r="A1738" s="34">
        <v>1733</v>
      </c>
      <c r="B1738" s="179" t="s">
        <v>3416</v>
      </c>
      <c r="C1738" s="179" t="s">
        <v>21664</v>
      </c>
      <c r="D1738" s="193">
        <v>10.88</v>
      </c>
      <c r="E1738" s="34">
        <v>4.84</v>
      </c>
      <c r="F1738" s="28">
        <v>52.66</v>
      </c>
      <c r="G1738" s="178"/>
    </row>
    <row r="1739" customHeight="1" spans="1:7">
      <c r="A1739" s="34">
        <v>1734</v>
      </c>
      <c r="B1739" s="179" t="s">
        <v>3976</v>
      </c>
      <c r="C1739" s="179" t="s">
        <v>21664</v>
      </c>
      <c r="D1739" s="193">
        <v>23.46</v>
      </c>
      <c r="E1739" s="34">
        <v>4.84</v>
      </c>
      <c r="F1739" s="28">
        <v>113.55</v>
      </c>
      <c r="G1739" s="178"/>
    </row>
    <row r="1740" customHeight="1" spans="1:7">
      <c r="A1740" s="34">
        <v>1735</v>
      </c>
      <c r="B1740" s="179" t="s">
        <v>3303</v>
      </c>
      <c r="C1740" s="179" t="s">
        <v>21664</v>
      </c>
      <c r="D1740" s="193">
        <v>19.88</v>
      </c>
      <c r="E1740" s="34">
        <v>4.84</v>
      </c>
      <c r="F1740" s="28">
        <v>96.22</v>
      </c>
      <c r="G1740" s="178"/>
    </row>
    <row r="1741" customHeight="1" spans="1:7">
      <c r="A1741" s="34">
        <v>1736</v>
      </c>
      <c r="B1741" s="179" t="s">
        <v>1004</v>
      </c>
      <c r="C1741" s="179" t="s">
        <v>21664</v>
      </c>
      <c r="D1741" s="193">
        <v>10.12</v>
      </c>
      <c r="E1741" s="34">
        <v>4.84</v>
      </c>
      <c r="F1741" s="28">
        <v>48.98</v>
      </c>
      <c r="G1741" s="178"/>
    </row>
    <row r="1742" customHeight="1" spans="1:7">
      <c r="A1742" s="34">
        <v>1737</v>
      </c>
      <c r="B1742" s="179" t="s">
        <v>4583</v>
      </c>
      <c r="C1742" s="179" t="s">
        <v>21664</v>
      </c>
      <c r="D1742" s="193">
        <v>3.01</v>
      </c>
      <c r="E1742" s="34">
        <v>4.84</v>
      </c>
      <c r="F1742" s="28">
        <v>14.57</v>
      </c>
      <c r="G1742" s="178"/>
    </row>
    <row r="1743" customHeight="1" spans="1:7">
      <c r="A1743" s="34">
        <v>1738</v>
      </c>
      <c r="B1743" s="179" t="s">
        <v>19724</v>
      </c>
      <c r="C1743" s="179" t="s">
        <v>21664</v>
      </c>
      <c r="D1743" s="193">
        <v>23.26</v>
      </c>
      <c r="E1743" s="34">
        <v>4.84</v>
      </c>
      <c r="F1743" s="28">
        <v>112.58</v>
      </c>
      <c r="G1743" s="178"/>
    </row>
    <row r="1744" customHeight="1" spans="1:7">
      <c r="A1744" s="34">
        <v>1739</v>
      </c>
      <c r="B1744" s="179" t="s">
        <v>9290</v>
      </c>
      <c r="C1744" s="179" t="s">
        <v>21664</v>
      </c>
      <c r="D1744" s="193">
        <v>15.97</v>
      </c>
      <c r="E1744" s="34">
        <v>4.84</v>
      </c>
      <c r="F1744" s="28">
        <v>77.29</v>
      </c>
      <c r="G1744" s="178"/>
    </row>
    <row r="1745" customHeight="1" spans="1:7">
      <c r="A1745" s="34">
        <v>1740</v>
      </c>
      <c r="B1745" s="179" t="s">
        <v>21755</v>
      </c>
      <c r="C1745" s="179" t="s">
        <v>21664</v>
      </c>
      <c r="D1745" s="193">
        <v>4.36</v>
      </c>
      <c r="E1745" s="34">
        <v>4.84</v>
      </c>
      <c r="F1745" s="28">
        <v>21.1</v>
      </c>
      <c r="G1745" s="178"/>
    </row>
    <row r="1746" customHeight="1" spans="1:7">
      <c r="A1746" s="34">
        <v>1741</v>
      </c>
      <c r="B1746" s="179" t="s">
        <v>21756</v>
      </c>
      <c r="C1746" s="179" t="s">
        <v>21664</v>
      </c>
      <c r="D1746" s="193">
        <v>28.44</v>
      </c>
      <c r="E1746" s="34">
        <v>4.84</v>
      </c>
      <c r="F1746" s="28">
        <v>137.65</v>
      </c>
      <c r="G1746" s="178"/>
    </row>
    <row r="1747" customHeight="1" spans="1:7">
      <c r="A1747" s="34">
        <v>1742</v>
      </c>
      <c r="B1747" s="179" t="s">
        <v>21757</v>
      </c>
      <c r="C1747" s="179" t="s">
        <v>21664</v>
      </c>
      <c r="D1747" s="193">
        <v>29.56</v>
      </c>
      <c r="E1747" s="34">
        <v>4.84</v>
      </c>
      <c r="F1747" s="28">
        <v>143.07</v>
      </c>
      <c r="G1747" s="178"/>
    </row>
    <row r="1748" customHeight="1" spans="1:7">
      <c r="A1748" s="34">
        <v>1743</v>
      </c>
      <c r="B1748" s="179" t="s">
        <v>21758</v>
      </c>
      <c r="C1748" s="179" t="s">
        <v>21664</v>
      </c>
      <c r="D1748" s="193">
        <v>20.22</v>
      </c>
      <c r="E1748" s="34">
        <v>4.84</v>
      </c>
      <c r="F1748" s="28">
        <v>97.86</v>
      </c>
      <c r="G1748" s="178"/>
    </row>
    <row r="1749" customHeight="1" spans="1:7">
      <c r="A1749" s="34">
        <v>1744</v>
      </c>
      <c r="B1749" s="179" t="s">
        <v>19133</v>
      </c>
      <c r="C1749" s="179" t="s">
        <v>21664</v>
      </c>
      <c r="D1749" s="193">
        <v>14.07</v>
      </c>
      <c r="E1749" s="34">
        <v>4.84</v>
      </c>
      <c r="F1749" s="28">
        <v>68.1</v>
      </c>
      <c r="G1749" s="178"/>
    </row>
    <row r="1750" customHeight="1" spans="1:7">
      <c r="A1750" s="34">
        <v>1745</v>
      </c>
      <c r="B1750" s="179" t="s">
        <v>21759</v>
      </c>
      <c r="C1750" s="179" t="s">
        <v>21664</v>
      </c>
      <c r="D1750" s="175">
        <v>42.39</v>
      </c>
      <c r="E1750" s="34">
        <v>4.84</v>
      </c>
      <c r="F1750" s="28">
        <v>205.17</v>
      </c>
      <c r="G1750" s="178"/>
    </row>
    <row r="1751" customHeight="1" spans="1:7">
      <c r="A1751" s="34">
        <v>1746</v>
      </c>
      <c r="B1751" s="179" t="s">
        <v>10241</v>
      </c>
      <c r="C1751" s="179" t="s">
        <v>21664</v>
      </c>
      <c r="D1751" s="193">
        <v>12.62</v>
      </c>
      <c r="E1751" s="34">
        <v>4.84</v>
      </c>
      <c r="F1751" s="28">
        <v>61.08</v>
      </c>
      <c r="G1751" s="178"/>
    </row>
    <row r="1752" customHeight="1" spans="1:7">
      <c r="A1752" s="34">
        <v>1747</v>
      </c>
      <c r="B1752" s="179" t="s">
        <v>21760</v>
      </c>
      <c r="C1752" s="179" t="s">
        <v>21664</v>
      </c>
      <c r="D1752" s="193">
        <v>16.05</v>
      </c>
      <c r="E1752" s="34">
        <v>4.84</v>
      </c>
      <c r="F1752" s="28">
        <v>77.68</v>
      </c>
      <c r="G1752" s="178"/>
    </row>
    <row r="1753" customHeight="1" spans="1:7">
      <c r="A1753" s="34">
        <v>1748</v>
      </c>
      <c r="B1753" s="179" t="s">
        <v>21761</v>
      </c>
      <c r="C1753" s="179" t="s">
        <v>21664</v>
      </c>
      <c r="D1753" s="193">
        <v>34.09</v>
      </c>
      <c r="E1753" s="34">
        <v>4.84</v>
      </c>
      <c r="F1753" s="28">
        <v>165</v>
      </c>
      <c r="G1753" s="178"/>
    </row>
    <row r="1754" customHeight="1" spans="1:7">
      <c r="A1754" s="34">
        <v>1749</v>
      </c>
      <c r="B1754" s="179" t="s">
        <v>14760</v>
      </c>
      <c r="C1754" s="179" t="s">
        <v>21664</v>
      </c>
      <c r="D1754" s="193">
        <v>2.17</v>
      </c>
      <c r="E1754" s="34">
        <v>4.84</v>
      </c>
      <c r="F1754" s="28">
        <v>10.5</v>
      </c>
      <c r="G1754" s="178"/>
    </row>
    <row r="1755" customHeight="1" spans="1:7">
      <c r="A1755" s="34">
        <v>1750</v>
      </c>
      <c r="B1755" s="179" t="s">
        <v>13070</v>
      </c>
      <c r="C1755" s="179" t="s">
        <v>21664</v>
      </c>
      <c r="D1755" s="193">
        <v>28.31</v>
      </c>
      <c r="E1755" s="34">
        <v>4.84</v>
      </c>
      <c r="F1755" s="28">
        <v>137.02</v>
      </c>
      <c r="G1755" s="178"/>
    </row>
    <row r="1756" customHeight="1" spans="1:7">
      <c r="A1756" s="34">
        <v>1751</v>
      </c>
      <c r="B1756" s="179" t="s">
        <v>21762</v>
      </c>
      <c r="C1756" s="179" t="s">
        <v>21664</v>
      </c>
      <c r="D1756" s="193">
        <v>25.42</v>
      </c>
      <c r="E1756" s="34">
        <v>4.84</v>
      </c>
      <c r="F1756" s="28">
        <v>123.03</v>
      </c>
      <c r="G1756" s="178"/>
    </row>
    <row r="1757" customHeight="1" spans="1:7">
      <c r="A1757" s="34">
        <v>1752</v>
      </c>
      <c r="B1757" s="179" t="s">
        <v>12142</v>
      </c>
      <c r="C1757" s="179" t="s">
        <v>21664</v>
      </c>
      <c r="D1757" s="193">
        <v>37.56</v>
      </c>
      <c r="E1757" s="34">
        <v>4.84</v>
      </c>
      <c r="F1757" s="28">
        <v>181.79</v>
      </c>
      <c r="G1757" s="178"/>
    </row>
    <row r="1758" customHeight="1" spans="1:7">
      <c r="A1758" s="34">
        <v>1753</v>
      </c>
      <c r="B1758" s="179" t="s">
        <v>4735</v>
      </c>
      <c r="C1758" s="179" t="s">
        <v>21664</v>
      </c>
      <c r="D1758" s="193">
        <v>494.52</v>
      </c>
      <c r="E1758" s="34">
        <v>4.84</v>
      </c>
      <c r="F1758" s="28">
        <v>2393.48</v>
      </c>
      <c r="G1758" s="178"/>
    </row>
    <row r="1759" customHeight="1" spans="1:7">
      <c r="A1759" s="34">
        <v>1754</v>
      </c>
      <c r="B1759" s="179" t="s">
        <v>21763</v>
      </c>
      <c r="C1759" s="179" t="s">
        <v>21664</v>
      </c>
      <c r="D1759" s="193">
        <v>121.48</v>
      </c>
      <c r="E1759" s="34">
        <v>4.84</v>
      </c>
      <c r="F1759" s="28">
        <v>587.96</v>
      </c>
      <c r="G1759" s="178"/>
    </row>
    <row r="1760" customHeight="1" spans="1:7">
      <c r="A1760" s="34">
        <v>1755</v>
      </c>
      <c r="B1760" s="179" t="s">
        <v>21764</v>
      </c>
      <c r="C1760" s="179" t="s">
        <v>21664</v>
      </c>
      <c r="D1760" s="193">
        <v>18.39</v>
      </c>
      <c r="E1760" s="34">
        <v>4.84</v>
      </c>
      <c r="F1760" s="28">
        <v>89.01</v>
      </c>
      <c r="G1760" s="178"/>
    </row>
    <row r="1761" customHeight="1" spans="1:7">
      <c r="A1761" s="34">
        <v>1756</v>
      </c>
      <c r="B1761" s="179" t="s">
        <v>21490</v>
      </c>
      <c r="C1761" s="179" t="s">
        <v>21664</v>
      </c>
      <c r="D1761" s="193">
        <v>21.22</v>
      </c>
      <c r="E1761" s="34">
        <v>4.84</v>
      </c>
      <c r="F1761" s="28">
        <v>102.7</v>
      </c>
      <c r="G1761" s="178"/>
    </row>
    <row r="1762" customHeight="1" spans="1:7">
      <c r="A1762" s="34">
        <v>1757</v>
      </c>
      <c r="B1762" s="179" t="s">
        <v>1004</v>
      </c>
      <c r="C1762" s="179" t="s">
        <v>21664</v>
      </c>
      <c r="D1762" s="175">
        <v>23.41</v>
      </c>
      <c r="E1762" s="34">
        <v>4.84</v>
      </c>
      <c r="F1762" s="28">
        <v>113.3</v>
      </c>
      <c r="G1762" s="178"/>
    </row>
    <row r="1763" customHeight="1" spans="1:7">
      <c r="A1763" s="34">
        <v>1758</v>
      </c>
      <c r="B1763" s="179" t="s">
        <v>21765</v>
      </c>
      <c r="C1763" s="179" t="s">
        <v>21664</v>
      </c>
      <c r="D1763" s="175">
        <v>13.9</v>
      </c>
      <c r="E1763" s="34">
        <v>4.84</v>
      </c>
      <c r="F1763" s="28">
        <v>67.28</v>
      </c>
      <c r="G1763" s="178"/>
    </row>
    <row r="1764" customHeight="1" spans="1:7">
      <c r="A1764" s="34">
        <v>1759</v>
      </c>
      <c r="B1764" s="179" t="s">
        <v>3812</v>
      </c>
      <c r="C1764" s="179" t="s">
        <v>21664</v>
      </c>
      <c r="D1764" s="193">
        <v>15.31</v>
      </c>
      <c r="E1764" s="34">
        <v>4.84</v>
      </c>
      <c r="F1764" s="28">
        <v>74.1</v>
      </c>
      <c r="G1764" s="178"/>
    </row>
    <row r="1765" customHeight="1" spans="1:7">
      <c r="A1765" s="34">
        <v>1760</v>
      </c>
      <c r="B1765" s="179" t="s">
        <v>21766</v>
      </c>
      <c r="C1765" s="179" t="s">
        <v>21664</v>
      </c>
      <c r="D1765" s="193">
        <v>12.94</v>
      </c>
      <c r="E1765" s="34">
        <v>4.84</v>
      </c>
      <c r="F1765" s="28">
        <v>62.63</v>
      </c>
      <c r="G1765" s="178"/>
    </row>
    <row r="1766" customHeight="1" spans="1:7">
      <c r="A1766" s="34">
        <v>1761</v>
      </c>
      <c r="B1766" s="179" t="s">
        <v>3567</v>
      </c>
      <c r="C1766" s="179" t="s">
        <v>21664</v>
      </c>
      <c r="D1766" s="193">
        <v>14.89</v>
      </c>
      <c r="E1766" s="34">
        <v>4.84</v>
      </c>
      <c r="F1766" s="28">
        <v>72.07</v>
      </c>
      <c r="G1766" s="178"/>
    </row>
    <row r="1767" customHeight="1" spans="1:7">
      <c r="A1767" s="34">
        <v>1762</v>
      </c>
      <c r="B1767" s="179" t="s">
        <v>21767</v>
      </c>
      <c r="C1767" s="179" t="s">
        <v>21664</v>
      </c>
      <c r="D1767" s="193">
        <v>10.46</v>
      </c>
      <c r="E1767" s="34">
        <v>4.84</v>
      </c>
      <c r="F1767" s="28">
        <v>50.63</v>
      </c>
      <c r="G1767" s="178"/>
    </row>
    <row r="1768" customHeight="1" spans="1:7">
      <c r="A1768" s="34">
        <v>1763</v>
      </c>
      <c r="B1768" s="179" t="s">
        <v>21768</v>
      </c>
      <c r="C1768" s="179" t="s">
        <v>21664</v>
      </c>
      <c r="D1768" s="193">
        <v>12.25</v>
      </c>
      <c r="E1768" s="34">
        <v>4.84</v>
      </c>
      <c r="F1768" s="28">
        <v>59.29</v>
      </c>
      <c r="G1768" s="178"/>
    </row>
    <row r="1769" customHeight="1" spans="1:7">
      <c r="A1769" s="34">
        <v>1764</v>
      </c>
      <c r="B1769" s="179" t="s">
        <v>14417</v>
      </c>
      <c r="C1769" s="179" t="s">
        <v>21664</v>
      </c>
      <c r="D1769" s="193">
        <v>18.14</v>
      </c>
      <c r="E1769" s="34">
        <v>4.84</v>
      </c>
      <c r="F1769" s="28">
        <v>87.8</v>
      </c>
      <c r="G1769" s="178"/>
    </row>
    <row r="1770" customHeight="1" spans="1:7">
      <c r="A1770" s="34">
        <v>1765</v>
      </c>
      <c r="B1770" s="179" t="s">
        <v>26</v>
      </c>
      <c r="C1770" s="179" t="s">
        <v>21664</v>
      </c>
      <c r="D1770" s="193">
        <v>6.02</v>
      </c>
      <c r="E1770" s="34">
        <v>4.84</v>
      </c>
      <c r="F1770" s="28">
        <v>29.14</v>
      </c>
      <c r="G1770" s="178"/>
    </row>
    <row r="1771" customHeight="1" spans="1:7">
      <c r="A1771" s="34">
        <v>1766</v>
      </c>
      <c r="B1771" s="179" t="s">
        <v>1734</v>
      </c>
      <c r="C1771" s="179" t="s">
        <v>21664</v>
      </c>
      <c r="D1771" s="193">
        <v>31.45</v>
      </c>
      <c r="E1771" s="34">
        <v>4.84</v>
      </c>
      <c r="F1771" s="28">
        <v>152.22</v>
      </c>
      <c r="G1771" s="178"/>
    </row>
    <row r="1772" customHeight="1" spans="1:7">
      <c r="A1772" s="34">
        <v>1767</v>
      </c>
      <c r="B1772" s="179" t="s">
        <v>19478</v>
      </c>
      <c r="C1772" s="179" t="s">
        <v>21664</v>
      </c>
      <c r="D1772" s="193">
        <v>8.19</v>
      </c>
      <c r="E1772" s="34">
        <v>4.84</v>
      </c>
      <c r="F1772" s="28">
        <v>39.64</v>
      </c>
      <c r="G1772" s="178"/>
    </row>
    <row r="1773" customHeight="1" spans="1:7">
      <c r="A1773" s="34">
        <v>1768</v>
      </c>
      <c r="B1773" s="179" t="s">
        <v>3549</v>
      </c>
      <c r="C1773" s="179" t="s">
        <v>21664</v>
      </c>
      <c r="D1773" s="193">
        <v>7.47</v>
      </c>
      <c r="E1773" s="34">
        <v>4.84</v>
      </c>
      <c r="F1773" s="28">
        <v>36.15</v>
      </c>
      <c r="G1773" s="178"/>
    </row>
    <row r="1774" customHeight="1" spans="1:7">
      <c r="A1774" s="34">
        <v>1769</v>
      </c>
      <c r="B1774" s="179" t="s">
        <v>21769</v>
      </c>
      <c r="C1774" s="179" t="s">
        <v>21664</v>
      </c>
      <c r="D1774" s="193">
        <v>15.76</v>
      </c>
      <c r="E1774" s="34">
        <v>4.84</v>
      </c>
      <c r="F1774" s="28">
        <v>76.28</v>
      </c>
      <c r="G1774" s="178"/>
    </row>
    <row r="1775" customHeight="1" spans="1:7">
      <c r="A1775" s="34">
        <v>1770</v>
      </c>
      <c r="B1775" s="179" t="s">
        <v>21770</v>
      </c>
      <c r="C1775" s="179" t="s">
        <v>21664</v>
      </c>
      <c r="D1775" s="193">
        <v>5.18</v>
      </c>
      <c r="E1775" s="34">
        <v>4.84</v>
      </c>
      <c r="F1775" s="28">
        <v>25.07</v>
      </c>
      <c r="G1775" s="178"/>
    </row>
    <row r="1776" customHeight="1" spans="1:7">
      <c r="A1776" s="34">
        <v>1771</v>
      </c>
      <c r="B1776" s="179" t="s">
        <v>21771</v>
      </c>
      <c r="C1776" s="179" t="s">
        <v>21664</v>
      </c>
      <c r="D1776" s="193">
        <v>8.55</v>
      </c>
      <c r="E1776" s="34">
        <v>4.84</v>
      </c>
      <c r="F1776" s="28">
        <v>41.38</v>
      </c>
      <c r="G1776" s="178"/>
    </row>
    <row r="1777" customHeight="1" spans="1:7">
      <c r="A1777" s="34">
        <v>1772</v>
      </c>
      <c r="B1777" s="179" t="s">
        <v>3831</v>
      </c>
      <c r="C1777" s="179" t="s">
        <v>21664</v>
      </c>
      <c r="D1777" s="193">
        <v>19.54</v>
      </c>
      <c r="E1777" s="34">
        <v>4.84</v>
      </c>
      <c r="F1777" s="28">
        <v>94.57</v>
      </c>
      <c r="G1777" s="178"/>
    </row>
    <row r="1778" customHeight="1" spans="1:7">
      <c r="A1778" s="34">
        <v>1773</v>
      </c>
      <c r="B1778" s="179" t="s">
        <v>21772</v>
      </c>
      <c r="C1778" s="179" t="s">
        <v>21664</v>
      </c>
      <c r="D1778" s="193">
        <v>8.71</v>
      </c>
      <c r="E1778" s="34">
        <v>4.84</v>
      </c>
      <c r="F1778" s="28">
        <v>42.16</v>
      </c>
      <c r="G1778" s="178"/>
    </row>
    <row r="1779" customHeight="1" spans="1:7">
      <c r="A1779" s="34">
        <v>1774</v>
      </c>
      <c r="B1779" s="179" t="s">
        <v>21773</v>
      </c>
      <c r="C1779" s="179" t="s">
        <v>21664</v>
      </c>
      <c r="D1779" s="193">
        <v>22.83</v>
      </c>
      <c r="E1779" s="34">
        <v>4.84</v>
      </c>
      <c r="F1779" s="28">
        <v>110.5</v>
      </c>
      <c r="G1779" s="178"/>
    </row>
    <row r="1780" customHeight="1" spans="1:7">
      <c r="A1780" s="34">
        <v>1775</v>
      </c>
      <c r="B1780" s="179" t="s">
        <v>14562</v>
      </c>
      <c r="C1780" s="179" t="s">
        <v>21664</v>
      </c>
      <c r="D1780" s="193">
        <v>23.21</v>
      </c>
      <c r="E1780" s="34">
        <v>4.84</v>
      </c>
      <c r="F1780" s="28">
        <v>112.34</v>
      </c>
      <c r="G1780" s="178"/>
    </row>
    <row r="1781" customHeight="1" spans="1:7">
      <c r="A1781" s="34">
        <v>1776</v>
      </c>
      <c r="B1781" s="179" t="s">
        <v>6988</v>
      </c>
      <c r="C1781" s="179" t="s">
        <v>21664</v>
      </c>
      <c r="D1781" s="193">
        <v>17.78</v>
      </c>
      <c r="E1781" s="34">
        <v>4.84</v>
      </c>
      <c r="F1781" s="28">
        <v>86.06</v>
      </c>
      <c r="G1781" s="178"/>
    </row>
    <row r="1782" customHeight="1" spans="1:7">
      <c r="A1782" s="34">
        <v>1777</v>
      </c>
      <c r="B1782" s="179" t="s">
        <v>5305</v>
      </c>
      <c r="C1782" s="179" t="s">
        <v>21664</v>
      </c>
      <c r="D1782" s="193">
        <v>11.95</v>
      </c>
      <c r="E1782" s="34">
        <v>4.84</v>
      </c>
      <c r="F1782" s="28">
        <v>57.84</v>
      </c>
      <c r="G1782" s="178"/>
    </row>
    <row r="1783" customHeight="1" spans="1:7">
      <c r="A1783" s="34">
        <v>1778</v>
      </c>
      <c r="B1783" s="179" t="s">
        <v>2333</v>
      </c>
      <c r="C1783" s="179" t="s">
        <v>21664</v>
      </c>
      <c r="D1783" s="193">
        <v>11.14</v>
      </c>
      <c r="E1783" s="34">
        <v>4.84</v>
      </c>
      <c r="F1783" s="28">
        <v>53.92</v>
      </c>
      <c r="G1783" s="178"/>
    </row>
    <row r="1784" customHeight="1" spans="1:7">
      <c r="A1784" s="34">
        <v>1779</v>
      </c>
      <c r="B1784" s="179" t="s">
        <v>21774</v>
      </c>
      <c r="C1784" s="179" t="s">
        <v>21664</v>
      </c>
      <c r="D1784" s="193">
        <v>20.68</v>
      </c>
      <c r="E1784" s="34">
        <v>4.84</v>
      </c>
      <c r="F1784" s="28">
        <v>100.09</v>
      </c>
      <c r="G1784" s="178"/>
    </row>
    <row r="1785" customHeight="1" spans="1:7">
      <c r="A1785" s="34">
        <v>1780</v>
      </c>
      <c r="B1785" s="179" t="s">
        <v>14835</v>
      </c>
      <c r="C1785" s="179" t="s">
        <v>21664</v>
      </c>
      <c r="D1785" s="193">
        <v>17.23</v>
      </c>
      <c r="E1785" s="34">
        <v>4.84</v>
      </c>
      <c r="F1785" s="28">
        <v>83.39</v>
      </c>
      <c r="G1785" s="178"/>
    </row>
    <row r="1786" customHeight="1" spans="1:7">
      <c r="A1786" s="34">
        <v>1781</v>
      </c>
      <c r="B1786" s="179" t="s">
        <v>16825</v>
      </c>
      <c r="C1786" s="179" t="s">
        <v>21664</v>
      </c>
      <c r="D1786" s="193">
        <v>12.59</v>
      </c>
      <c r="E1786" s="34">
        <v>4.84</v>
      </c>
      <c r="F1786" s="28">
        <v>60.94</v>
      </c>
      <c r="G1786" s="178"/>
    </row>
    <row r="1787" customHeight="1" spans="1:7">
      <c r="A1787" s="34">
        <v>1782</v>
      </c>
      <c r="B1787" s="179" t="s">
        <v>21775</v>
      </c>
      <c r="C1787" s="179" t="s">
        <v>21664</v>
      </c>
      <c r="D1787" s="193">
        <v>16.77</v>
      </c>
      <c r="E1787" s="34">
        <v>4.84</v>
      </c>
      <c r="F1787" s="28">
        <v>81.17</v>
      </c>
      <c r="G1787" s="178"/>
    </row>
    <row r="1788" customHeight="1" spans="1:7">
      <c r="A1788" s="34">
        <v>1783</v>
      </c>
      <c r="B1788" s="179" t="s">
        <v>6784</v>
      </c>
      <c r="C1788" s="179" t="s">
        <v>21664</v>
      </c>
      <c r="D1788" s="193">
        <v>16.64</v>
      </c>
      <c r="E1788" s="34">
        <v>4.84</v>
      </c>
      <c r="F1788" s="28">
        <v>80.54</v>
      </c>
      <c r="G1788" s="178"/>
    </row>
    <row r="1789" customHeight="1" spans="1:7">
      <c r="A1789" s="34">
        <v>1784</v>
      </c>
      <c r="B1789" s="179" t="s">
        <v>21776</v>
      </c>
      <c r="C1789" s="179" t="s">
        <v>21664</v>
      </c>
      <c r="D1789" s="193">
        <v>23.75</v>
      </c>
      <c r="E1789" s="34">
        <v>4.84</v>
      </c>
      <c r="F1789" s="28">
        <v>114.95</v>
      </c>
      <c r="G1789" s="178"/>
    </row>
    <row r="1790" customHeight="1" spans="1:7">
      <c r="A1790" s="34">
        <v>1785</v>
      </c>
      <c r="B1790" s="179" t="s">
        <v>21498</v>
      </c>
      <c r="C1790" s="179" t="s">
        <v>21664</v>
      </c>
      <c r="D1790" s="193">
        <v>16.5</v>
      </c>
      <c r="E1790" s="34">
        <v>4.84</v>
      </c>
      <c r="F1790" s="28">
        <v>79.86</v>
      </c>
      <c r="G1790" s="178"/>
    </row>
    <row r="1791" customHeight="1" spans="1:7">
      <c r="A1791" s="34">
        <v>1786</v>
      </c>
      <c r="B1791" s="179" t="s">
        <v>21777</v>
      </c>
      <c r="C1791" s="179" t="s">
        <v>21664</v>
      </c>
      <c r="D1791" s="193">
        <v>19.5</v>
      </c>
      <c r="E1791" s="34">
        <v>4.84</v>
      </c>
      <c r="F1791" s="28">
        <v>94.38</v>
      </c>
      <c r="G1791" s="178"/>
    </row>
    <row r="1792" customHeight="1" spans="1:7">
      <c r="A1792" s="34">
        <v>1787</v>
      </c>
      <c r="B1792" s="179" t="s">
        <v>21778</v>
      </c>
      <c r="C1792" s="179" t="s">
        <v>21664</v>
      </c>
      <c r="D1792" s="193">
        <v>22.34</v>
      </c>
      <c r="E1792" s="34">
        <v>4.84</v>
      </c>
      <c r="F1792" s="28">
        <v>108.13</v>
      </c>
      <c r="G1792" s="178"/>
    </row>
    <row r="1793" customHeight="1" spans="1:7">
      <c r="A1793" s="34">
        <v>1788</v>
      </c>
      <c r="B1793" s="179" t="s">
        <v>3826</v>
      </c>
      <c r="C1793" s="179" t="s">
        <v>21664</v>
      </c>
      <c r="D1793" s="193">
        <v>18.58</v>
      </c>
      <c r="E1793" s="34">
        <v>4.84</v>
      </c>
      <c r="F1793" s="28">
        <v>89.93</v>
      </c>
      <c r="G1793" s="178"/>
    </row>
    <row r="1794" customHeight="1" spans="1:7">
      <c r="A1794" s="34">
        <v>1789</v>
      </c>
      <c r="B1794" s="179" t="s">
        <v>21779</v>
      </c>
      <c r="C1794" s="179" t="s">
        <v>21664</v>
      </c>
      <c r="D1794" s="193">
        <v>14.36</v>
      </c>
      <c r="E1794" s="34">
        <v>4.84</v>
      </c>
      <c r="F1794" s="28">
        <v>69.5</v>
      </c>
      <c r="G1794" s="178"/>
    </row>
    <row r="1795" customHeight="1" spans="1:7">
      <c r="A1795" s="34">
        <v>1790</v>
      </c>
      <c r="B1795" s="179" t="s">
        <v>14600</v>
      </c>
      <c r="C1795" s="179" t="s">
        <v>21664</v>
      </c>
      <c r="D1795" s="193">
        <v>12.63</v>
      </c>
      <c r="E1795" s="34">
        <v>4.84</v>
      </c>
      <c r="F1795" s="28">
        <v>61.13</v>
      </c>
      <c r="G1795" s="178"/>
    </row>
    <row r="1796" customHeight="1" spans="1:7">
      <c r="A1796" s="34">
        <v>1791</v>
      </c>
      <c r="B1796" s="179" t="s">
        <v>5124</v>
      </c>
      <c r="C1796" s="179" t="s">
        <v>21664</v>
      </c>
      <c r="D1796" s="193">
        <v>13.71</v>
      </c>
      <c r="E1796" s="34">
        <v>4.84</v>
      </c>
      <c r="F1796" s="28">
        <v>66.36</v>
      </c>
      <c r="G1796" s="178"/>
    </row>
    <row r="1797" customHeight="1" spans="1:7">
      <c r="A1797" s="34">
        <v>1792</v>
      </c>
      <c r="B1797" s="179" t="s">
        <v>20657</v>
      </c>
      <c r="C1797" s="179" t="s">
        <v>21664</v>
      </c>
      <c r="D1797" s="193">
        <v>11.97</v>
      </c>
      <c r="E1797" s="34">
        <v>4.84</v>
      </c>
      <c r="F1797" s="28">
        <v>57.93</v>
      </c>
      <c r="G1797" s="178"/>
    </row>
    <row r="1798" customHeight="1" spans="1:7">
      <c r="A1798" s="34">
        <v>1793</v>
      </c>
      <c r="B1798" s="179" t="s">
        <v>21780</v>
      </c>
      <c r="C1798" s="179" t="s">
        <v>21664</v>
      </c>
      <c r="D1798" s="193">
        <v>15.45</v>
      </c>
      <c r="E1798" s="34">
        <v>4.84</v>
      </c>
      <c r="F1798" s="28">
        <v>74.78</v>
      </c>
      <c r="G1798" s="178"/>
    </row>
    <row r="1799" customHeight="1" spans="1:7">
      <c r="A1799" s="34">
        <v>1794</v>
      </c>
      <c r="B1799" s="179" t="s">
        <v>4287</v>
      </c>
      <c r="C1799" s="179" t="s">
        <v>21664</v>
      </c>
      <c r="D1799" s="193">
        <v>13.16</v>
      </c>
      <c r="E1799" s="34">
        <v>4.84</v>
      </c>
      <c r="F1799" s="28">
        <v>63.69</v>
      </c>
      <c r="G1799" s="178"/>
    </row>
    <row r="1800" customHeight="1" spans="1:7">
      <c r="A1800" s="34">
        <v>1795</v>
      </c>
      <c r="B1800" s="179" t="s">
        <v>21781</v>
      </c>
      <c r="C1800" s="179" t="s">
        <v>21664</v>
      </c>
      <c r="D1800" s="193">
        <v>10.91</v>
      </c>
      <c r="E1800" s="34">
        <v>4.84</v>
      </c>
      <c r="F1800" s="28">
        <v>52.8</v>
      </c>
      <c r="G1800" s="178"/>
    </row>
    <row r="1801" customHeight="1" spans="1:7">
      <c r="A1801" s="34">
        <v>1796</v>
      </c>
      <c r="B1801" s="179" t="s">
        <v>29</v>
      </c>
      <c r="C1801" s="179" t="s">
        <v>21664</v>
      </c>
      <c r="D1801" s="193">
        <v>5.85</v>
      </c>
      <c r="E1801" s="34">
        <v>4.84</v>
      </c>
      <c r="F1801" s="28">
        <v>28.31</v>
      </c>
      <c r="G1801" s="178"/>
    </row>
    <row r="1802" customHeight="1" spans="1:7">
      <c r="A1802" s="34">
        <v>1797</v>
      </c>
      <c r="B1802" s="179" t="s">
        <v>14959</v>
      </c>
      <c r="C1802" s="179" t="s">
        <v>21664</v>
      </c>
      <c r="D1802" s="193">
        <v>7.51</v>
      </c>
      <c r="E1802" s="34">
        <v>4.84</v>
      </c>
      <c r="F1802" s="28">
        <v>36.35</v>
      </c>
      <c r="G1802" s="178"/>
    </row>
    <row r="1803" customHeight="1" spans="1:7">
      <c r="A1803" s="34">
        <v>1798</v>
      </c>
      <c r="B1803" s="179" t="s">
        <v>1446</v>
      </c>
      <c r="C1803" s="179" t="s">
        <v>21664</v>
      </c>
      <c r="D1803" s="193">
        <v>28.97</v>
      </c>
      <c r="E1803" s="34">
        <v>4.84</v>
      </c>
      <c r="F1803" s="28">
        <v>140.21</v>
      </c>
      <c r="G1803" s="178"/>
    </row>
    <row r="1804" customHeight="1" spans="1:7">
      <c r="A1804" s="34">
        <v>1799</v>
      </c>
      <c r="B1804" s="179" t="s">
        <v>1465</v>
      </c>
      <c r="C1804" s="179" t="s">
        <v>21664</v>
      </c>
      <c r="D1804" s="193">
        <v>12.06</v>
      </c>
      <c r="E1804" s="34">
        <v>4.84</v>
      </c>
      <c r="F1804" s="28">
        <v>58.37</v>
      </c>
      <c r="G1804" s="178"/>
    </row>
    <row r="1805" customHeight="1" spans="1:7">
      <c r="A1805" s="34">
        <v>1800</v>
      </c>
      <c r="B1805" s="179" t="s">
        <v>21782</v>
      </c>
      <c r="C1805" s="179" t="s">
        <v>21664</v>
      </c>
      <c r="D1805" s="193">
        <v>23.42</v>
      </c>
      <c r="E1805" s="34">
        <v>4.84</v>
      </c>
      <c r="F1805" s="28">
        <v>113.35</v>
      </c>
      <c r="G1805" s="178"/>
    </row>
    <row r="1806" customHeight="1" spans="1:7">
      <c r="A1806" s="34">
        <v>1801</v>
      </c>
      <c r="B1806" s="179" t="s">
        <v>4458</v>
      </c>
      <c r="C1806" s="179" t="s">
        <v>21664</v>
      </c>
      <c r="D1806" s="193">
        <v>13.43</v>
      </c>
      <c r="E1806" s="34">
        <v>4.84</v>
      </c>
      <c r="F1806" s="28">
        <v>65</v>
      </c>
      <c r="G1806" s="178"/>
    </row>
    <row r="1807" customHeight="1" spans="1:7">
      <c r="A1807" s="34">
        <v>1802</v>
      </c>
      <c r="B1807" s="179" t="s">
        <v>19120</v>
      </c>
      <c r="C1807" s="179" t="s">
        <v>21664</v>
      </c>
      <c r="D1807" s="193">
        <v>9.13</v>
      </c>
      <c r="E1807" s="34">
        <v>4.84</v>
      </c>
      <c r="F1807" s="28">
        <v>44.19</v>
      </c>
      <c r="G1807" s="178"/>
    </row>
    <row r="1808" customHeight="1" spans="1:7">
      <c r="A1808" s="34">
        <v>1803</v>
      </c>
      <c r="B1808" s="179" t="s">
        <v>14460</v>
      </c>
      <c r="C1808" s="179" t="s">
        <v>21664</v>
      </c>
      <c r="D1808" s="193">
        <v>10.17</v>
      </c>
      <c r="E1808" s="34">
        <v>4.84</v>
      </c>
      <c r="F1808" s="28">
        <v>49.22</v>
      </c>
      <c r="G1808" s="178"/>
    </row>
    <row r="1809" customHeight="1" spans="1:7">
      <c r="A1809" s="34">
        <v>1804</v>
      </c>
      <c r="B1809" s="179" t="s">
        <v>15159</v>
      </c>
      <c r="C1809" s="179" t="s">
        <v>21664</v>
      </c>
      <c r="D1809" s="193">
        <v>12.61</v>
      </c>
      <c r="E1809" s="34">
        <v>4.84</v>
      </c>
      <c r="F1809" s="28">
        <v>61.03</v>
      </c>
      <c r="G1809" s="178"/>
    </row>
    <row r="1810" customHeight="1" spans="1:7">
      <c r="A1810" s="34">
        <v>1805</v>
      </c>
      <c r="B1810" s="179" t="s">
        <v>21783</v>
      </c>
      <c r="C1810" s="179" t="s">
        <v>21664</v>
      </c>
      <c r="D1810" s="193">
        <v>18.44</v>
      </c>
      <c r="E1810" s="34">
        <v>4.84</v>
      </c>
      <c r="F1810" s="28">
        <v>89.25</v>
      </c>
      <c r="G1810" s="178"/>
    </row>
    <row r="1811" customHeight="1" spans="1:7">
      <c r="A1811" s="34">
        <v>1806</v>
      </c>
      <c r="B1811" s="179" t="s">
        <v>21784</v>
      </c>
      <c r="C1811" s="179" t="s">
        <v>21664</v>
      </c>
      <c r="D1811" s="193">
        <v>4.97</v>
      </c>
      <c r="E1811" s="34">
        <v>4.84</v>
      </c>
      <c r="F1811" s="28">
        <v>24.05</v>
      </c>
      <c r="G1811" s="178"/>
    </row>
    <row r="1812" customHeight="1" spans="1:7">
      <c r="A1812" s="34">
        <v>1807</v>
      </c>
      <c r="B1812" s="179" t="s">
        <v>21785</v>
      </c>
      <c r="C1812" s="179" t="s">
        <v>21664</v>
      </c>
      <c r="D1812" s="193">
        <v>6.08</v>
      </c>
      <c r="E1812" s="34">
        <v>4.84</v>
      </c>
      <c r="F1812" s="28">
        <v>29.43</v>
      </c>
      <c r="G1812" s="178"/>
    </row>
    <row r="1813" customHeight="1" spans="1:7">
      <c r="A1813" s="34">
        <v>1808</v>
      </c>
      <c r="B1813" s="179" t="s">
        <v>5163</v>
      </c>
      <c r="C1813" s="179" t="s">
        <v>21664</v>
      </c>
      <c r="D1813" s="193">
        <v>4.86</v>
      </c>
      <c r="E1813" s="34">
        <v>4.84</v>
      </c>
      <c r="F1813" s="28">
        <v>23.52</v>
      </c>
      <c r="G1813" s="178"/>
    </row>
    <row r="1814" customHeight="1" spans="1:7">
      <c r="A1814" s="34">
        <v>1809</v>
      </c>
      <c r="B1814" s="179" t="s">
        <v>21786</v>
      </c>
      <c r="C1814" s="179" t="s">
        <v>21664</v>
      </c>
      <c r="D1814" s="193">
        <v>10.6</v>
      </c>
      <c r="E1814" s="34">
        <v>4.84</v>
      </c>
      <c r="F1814" s="28">
        <v>51.3</v>
      </c>
      <c r="G1814" s="178"/>
    </row>
    <row r="1815" customHeight="1" spans="1:7">
      <c r="A1815" s="34">
        <v>1810</v>
      </c>
      <c r="B1815" s="179" t="s">
        <v>21787</v>
      </c>
      <c r="C1815" s="179" t="s">
        <v>21664</v>
      </c>
      <c r="D1815" s="193">
        <v>17.89</v>
      </c>
      <c r="E1815" s="34">
        <v>4.84</v>
      </c>
      <c r="F1815" s="28">
        <v>86.59</v>
      </c>
      <c r="G1815" s="178"/>
    </row>
    <row r="1816" customHeight="1" spans="1:7">
      <c r="A1816" s="34">
        <v>1811</v>
      </c>
      <c r="B1816" s="179" t="s">
        <v>21788</v>
      </c>
      <c r="C1816" s="179" t="s">
        <v>21664</v>
      </c>
      <c r="D1816" s="193">
        <v>7.01</v>
      </c>
      <c r="E1816" s="34">
        <v>4.84</v>
      </c>
      <c r="F1816" s="28">
        <v>33.93</v>
      </c>
      <c r="G1816" s="178"/>
    </row>
    <row r="1817" customHeight="1" spans="1:7">
      <c r="A1817" s="34">
        <v>1812</v>
      </c>
      <c r="B1817" s="179" t="s">
        <v>5660</v>
      </c>
      <c r="C1817" s="179" t="s">
        <v>21664</v>
      </c>
      <c r="D1817" s="193">
        <v>10.24</v>
      </c>
      <c r="E1817" s="34">
        <v>4.84</v>
      </c>
      <c r="F1817" s="28">
        <v>49.56</v>
      </c>
      <c r="G1817" s="178"/>
    </row>
    <row r="1818" customHeight="1" spans="1:7">
      <c r="A1818" s="34">
        <v>1813</v>
      </c>
      <c r="B1818" s="179" t="s">
        <v>21789</v>
      </c>
      <c r="C1818" s="179" t="s">
        <v>21664</v>
      </c>
      <c r="D1818" s="175">
        <v>52.25</v>
      </c>
      <c r="E1818" s="34">
        <v>4.84</v>
      </c>
      <c r="F1818" s="28">
        <v>252.89</v>
      </c>
      <c r="G1818" s="178"/>
    </row>
    <row r="1819" customHeight="1" spans="1:7">
      <c r="A1819" s="34">
        <v>1814</v>
      </c>
      <c r="B1819" s="179" t="s">
        <v>21790</v>
      </c>
      <c r="C1819" s="179" t="s">
        <v>21664</v>
      </c>
      <c r="D1819" s="175">
        <v>48.94</v>
      </c>
      <c r="E1819" s="34">
        <v>4.84</v>
      </c>
      <c r="F1819" s="28">
        <v>236.87</v>
      </c>
      <c r="G1819" s="178"/>
    </row>
    <row r="1820" customHeight="1" spans="1:7">
      <c r="A1820" s="34">
        <v>1815</v>
      </c>
      <c r="B1820" s="179" t="s">
        <v>21791</v>
      </c>
      <c r="C1820" s="179" t="s">
        <v>21664</v>
      </c>
      <c r="D1820" s="175">
        <v>2.84</v>
      </c>
      <c r="E1820" s="34">
        <v>4.84</v>
      </c>
      <c r="F1820" s="28">
        <v>13.75</v>
      </c>
      <c r="G1820" s="178"/>
    </row>
    <row r="1821" customHeight="1" spans="1:7">
      <c r="A1821" s="34">
        <v>1816</v>
      </c>
      <c r="B1821" s="179" t="s">
        <v>5706</v>
      </c>
      <c r="C1821" s="179" t="s">
        <v>21664</v>
      </c>
      <c r="D1821" s="175">
        <v>24.9</v>
      </c>
      <c r="E1821" s="34">
        <v>4.84</v>
      </c>
      <c r="F1821" s="28">
        <v>120.52</v>
      </c>
      <c r="G1821" s="178"/>
    </row>
    <row r="1822" customHeight="1" spans="1:7">
      <c r="A1822" s="34">
        <v>1817</v>
      </c>
      <c r="B1822" s="179" t="s">
        <v>21792</v>
      </c>
      <c r="C1822" s="179" t="s">
        <v>21664</v>
      </c>
      <c r="D1822" s="175">
        <v>21.85</v>
      </c>
      <c r="E1822" s="34">
        <v>4.84</v>
      </c>
      <c r="F1822" s="28">
        <v>105.75</v>
      </c>
      <c r="G1822" s="178"/>
    </row>
    <row r="1823" customHeight="1" spans="1:7">
      <c r="A1823" s="34">
        <v>1818</v>
      </c>
      <c r="B1823" s="179" t="s">
        <v>21793</v>
      </c>
      <c r="C1823" s="179" t="s">
        <v>21664</v>
      </c>
      <c r="D1823" s="175">
        <v>21.42</v>
      </c>
      <c r="E1823" s="34">
        <v>4.84</v>
      </c>
      <c r="F1823" s="28">
        <v>103.67</v>
      </c>
      <c r="G1823" s="178"/>
    </row>
    <row r="1824" customHeight="1" spans="1:7">
      <c r="A1824" s="34">
        <v>1819</v>
      </c>
      <c r="B1824" s="179" t="s">
        <v>3296</v>
      </c>
      <c r="C1824" s="179" t="s">
        <v>21664</v>
      </c>
      <c r="D1824" s="175">
        <v>12.97</v>
      </c>
      <c r="E1824" s="34">
        <v>4.84</v>
      </c>
      <c r="F1824" s="28">
        <v>62.77</v>
      </c>
      <c r="G1824" s="178"/>
    </row>
    <row r="1825" customHeight="1" spans="1:7">
      <c r="A1825" s="34">
        <v>1820</v>
      </c>
      <c r="B1825" s="179" t="s">
        <v>3336</v>
      </c>
      <c r="C1825" s="179" t="s">
        <v>21664</v>
      </c>
      <c r="D1825" s="175">
        <v>14.68</v>
      </c>
      <c r="E1825" s="34">
        <v>4.84</v>
      </c>
      <c r="F1825" s="28">
        <v>71.05</v>
      </c>
      <c r="G1825" s="178"/>
    </row>
    <row r="1826" customHeight="1" spans="1:7">
      <c r="A1826" s="34">
        <v>1821</v>
      </c>
      <c r="B1826" s="179" t="s">
        <v>21794</v>
      </c>
      <c r="C1826" s="179" t="s">
        <v>21664</v>
      </c>
      <c r="D1826" s="193">
        <v>9.83</v>
      </c>
      <c r="E1826" s="34">
        <v>4.84</v>
      </c>
      <c r="F1826" s="28">
        <v>47.58</v>
      </c>
      <c r="G1826" s="178"/>
    </row>
    <row r="1827" customHeight="1" spans="1:7">
      <c r="A1827" s="34">
        <v>1822</v>
      </c>
      <c r="B1827" s="179" t="s">
        <v>21795</v>
      </c>
      <c r="C1827" s="179" t="s">
        <v>21664</v>
      </c>
      <c r="D1827" s="174">
        <v>18</v>
      </c>
      <c r="E1827" s="34">
        <v>4.84</v>
      </c>
      <c r="F1827" s="28">
        <v>87.12</v>
      </c>
      <c r="G1827" s="178"/>
    </row>
    <row r="1828" customHeight="1" spans="1:7">
      <c r="A1828" s="34">
        <v>1823</v>
      </c>
      <c r="B1828" s="179" t="s">
        <v>21796</v>
      </c>
      <c r="C1828" s="179" t="s">
        <v>21664</v>
      </c>
      <c r="D1828" s="193">
        <v>9.32</v>
      </c>
      <c r="E1828" s="34">
        <v>4.84</v>
      </c>
      <c r="F1828" s="28">
        <v>45.11</v>
      </c>
      <c r="G1828" s="178"/>
    </row>
    <row r="1829" customHeight="1" spans="1:7">
      <c r="A1829" s="34">
        <v>1824</v>
      </c>
      <c r="B1829" s="179" t="s">
        <v>21797</v>
      </c>
      <c r="C1829" s="179" t="s">
        <v>21664</v>
      </c>
      <c r="D1829" s="193">
        <v>1.7</v>
      </c>
      <c r="E1829" s="34">
        <v>4.84</v>
      </c>
      <c r="F1829" s="28">
        <v>8.23</v>
      </c>
      <c r="G1829" s="178"/>
    </row>
    <row r="1830" customHeight="1" spans="1:7">
      <c r="A1830" s="34">
        <v>1825</v>
      </c>
      <c r="B1830" s="179" t="s">
        <v>8470</v>
      </c>
      <c r="C1830" s="179" t="s">
        <v>21664</v>
      </c>
      <c r="D1830" s="193">
        <v>2.4</v>
      </c>
      <c r="E1830" s="34">
        <v>4.84</v>
      </c>
      <c r="F1830" s="28">
        <v>11.62</v>
      </c>
      <c r="G1830" s="178"/>
    </row>
    <row r="1831" customHeight="1" spans="1:7">
      <c r="A1831" s="34">
        <v>1826</v>
      </c>
      <c r="B1831" s="179" t="s">
        <v>21798</v>
      </c>
      <c r="C1831" s="179" t="s">
        <v>21664</v>
      </c>
      <c r="D1831" s="175">
        <v>6.87</v>
      </c>
      <c r="E1831" s="34">
        <v>4.84</v>
      </c>
      <c r="F1831" s="28">
        <v>33.25</v>
      </c>
      <c r="G1831" s="178"/>
    </row>
    <row r="1832" customHeight="1" spans="1:7">
      <c r="A1832" s="34">
        <v>1827</v>
      </c>
      <c r="B1832" s="179" t="s">
        <v>21799</v>
      </c>
      <c r="C1832" s="179" t="s">
        <v>21664</v>
      </c>
      <c r="D1832" s="175">
        <v>18.66</v>
      </c>
      <c r="E1832" s="34">
        <v>4.84</v>
      </c>
      <c r="F1832" s="28">
        <v>90.31</v>
      </c>
      <c r="G1832" s="178"/>
    </row>
    <row r="1833" customHeight="1" spans="1:7">
      <c r="A1833" s="34">
        <v>1828</v>
      </c>
      <c r="B1833" s="179" t="s">
        <v>21800</v>
      </c>
      <c r="C1833" s="179" t="s">
        <v>21664</v>
      </c>
      <c r="D1833" s="175">
        <v>4.5</v>
      </c>
      <c r="E1833" s="34">
        <v>4.84</v>
      </c>
      <c r="F1833" s="28">
        <v>21.78</v>
      </c>
      <c r="G1833" s="178"/>
    </row>
    <row r="1834" customHeight="1" spans="1:7">
      <c r="A1834" s="34">
        <v>1829</v>
      </c>
      <c r="B1834" s="179" t="s">
        <v>3593</v>
      </c>
      <c r="C1834" s="179" t="s">
        <v>21664</v>
      </c>
      <c r="D1834" s="175">
        <v>14.28</v>
      </c>
      <c r="E1834" s="34">
        <v>4.84</v>
      </c>
      <c r="F1834" s="28">
        <v>69.12</v>
      </c>
      <c r="G1834" s="178"/>
    </row>
    <row r="1835" customHeight="1" spans="1:7">
      <c r="A1835" s="34">
        <v>1830</v>
      </c>
      <c r="B1835" s="179" t="s">
        <v>21801</v>
      </c>
      <c r="C1835" s="179" t="s">
        <v>21664</v>
      </c>
      <c r="D1835" s="175">
        <v>8.61</v>
      </c>
      <c r="E1835" s="34">
        <v>4.84</v>
      </c>
      <c r="F1835" s="28">
        <v>41.67</v>
      </c>
      <c r="G1835" s="178"/>
    </row>
    <row r="1836" customHeight="1" spans="1:7">
      <c r="A1836" s="34">
        <v>1831</v>
      </c>
      <c r="B1836" s="179" t="s">
        <v>21802</v>
      </c>
      <c r="C1836" s="179" t="s">
        <v>21664</v>
      </c>
      <c r="D1836" s="193">
        <v>5.32</v>
      </c>
      <c r="E1836" s="34">
        <v>4.84</v>
      </c>
      <c r="F1836" s="28">
        <v>25.75</v>
      </c>
      <c r="G1836" s="178"/>
    </row>
    <row r="1837" customHeight="1" spans="1:7">
      <c r="A1837" s="34">
        <v>1832</v>
      </c>
      <c r="B1837" s="179" t="s">
        <v>21803</v>
      </c>
      <c r="C1837" s="179" t="s">
        <v>21664</v>
      </c>
      <c r="D1837" s="193">
        <v>4.3</v>
      </c>
      <c r="E1837" s="34">
        <v>4.84</v>
      </c>
      <c r="F1837" s="28">
        <v>20.81</v>
      </c>
      <c r="G1837" s="178"/>
    </row>
    <row r="1838" customHeight="1" spans="1:7">
      <c r="A1838" s="34">
        <v>1833</v>
      </c>
      <c r="B1838" s="179" t="s">
        <v>749</v>
      </c>
      <c r="C1838" s="179" t="s">
        <v>21664</v>
      </c>
      <c r="D1838" s="193">
        <v>4.27</v>
      </c>
      <c r="E1838" s="34">
        <v>4.84</v>
      </c>
      <c r="F1838" s="28">
        <v>20.67</v>
      </c>
      <c r="G1838" s="178"/>
    </row>
    <row r="1839" customHeight="1" spans="1:7">
      <c r="A1839" s="34">
        <v>1834</v>
      </c>
      <c r="B1839" s="179" t="s">
        <v>21804</v>
      </c>
      <c r="C1839" s="179" t="s">
        <v>21664</v>
      </c>
      <c r="D1839" s="174">
        <v>4</v>
      </c>
      <c r="E1839" s="34">
        <v>4.84</v>
      </c>
      <c r="F1839" s="28">
        <v>19.36</v>
      </c>
      <c r="G1839" s="178"/>
    </row>
    <row r="1840" customHeight="1" spans="1:7">
      <c r="A1840" s="34">
        <v>1835</v>
      </c>
      <c r="B1840" s="179" t="s">
        <v>21805</v>
      </c>
      <c r="C1840" s="179" t="s">
        <v>21664</v>
      </c>
      <c r="D1840" s="174">
        <v>6</v>
      </c>
      <c r="E1840" s="34">
        <v>4.84</v>
      </c>
      <c r="F1840" s="28">
        <v>29.04</v>
      </c>
      <c r="G1840" s="178"/>
    </row>
    <row r="1841" customHeight="1" spans="1:7">
      <c r="A1841" s="34">
        <v>1836</v>
      </c>
      <c r="B1841" s="179" t="s">
        <v>15048</v>
      </c>
      <c r="C1841" s="179" t="s">
        <v>21664</v>
      </c>
      <c r="D1841" s="175">
        <v>7.09</v>
      </c>
      <c r="E1841" s="34">
        <v>4.84</v>
      </c>
      <c r="F1841" s="28">
        <v>34.32</v>
      </c>
      <c r="G1841" s="178"/>
    </row>
    <row r="1842" customHeight="1" spans="1:7">
      <c r="A1842" s="34">
        <v>1837</v>
      </c>
      <c r="B1842" s="179" t="s">
        <v>21806</v>
      </c>
      <c r="C1842" s="181" t="s">
        <v>21664</v>
      </c>
      <c r="D1842" s="193">
        <v>340</v>
      </c>
      <c r="E1842" s="34">
        <v>4.84</v>
      </c>
      <c r="F1842" s="28">
        <v>1645.6</v>
      </c>
      <c r="G1842" s="178"/>
    </row>
    <row r="1843" customHeight="1" spans="1:7">
      <c r="A1843" s="34">
        <v>1838</v>
      </c>
      <c r="B1843" s="179" t="s">
        <v>116</v>
      </c>
      <c r="C1843" s="179" t="s">
        <v>21664</v>
      </c>
      <c r="D1843" s="175">
        <v>6.9</v>
      </c>
      <c r="E1843" s="34">
        <v>4.84</v>
      </c>
      <c r="F1843" s="28">
        <v>33.4</v>
      </c>
      <c r="G1843" s="178"/>
    </row>
    <row r="1844" customHeight="1" spans="1:7">
      <c r="A1844" s="34">
        <v>1839</v>
      </c>
      <c r="B1844" s="179" t="s">
        <v>6826</v>
      </c>
      <c r="C1844" s="179" t="s">
        <v>21664</v>
      </c>
      <c r="D1844" s="175">
        <v>9.03</v>
      </c>
      <c r="E1844" s="34">
        <v>4.84</v>
      </c>
      <c r="F1844" s="28">
        <v>43.71</v>
      </c>
      <c r="G1844" s="178"/>
    </row>
    <row r="1845" customHeight="1" spans="1:7">
      <c r="A1845" s="34">
        <v>1840</v>
      </c>
      <c r="B1845" s="179" t="s">
        <v>21807</v>
      </c>
      <c r="C1845" s="179" t="s">
        <v>21664</v>
      </c>
      <c r="D1845" s="175">
        <v>4.18</v>
      </c>
      <c r="E1845" s="34">
        <v>4.84</v>
      </c>
      <c r="F1845" s="28">
        <v>20.23</v>
      </c>
      <c r="G1845" s="178"/>
    </row>
    <row r="1846" customHeight="1" spans="1:7">
      <c r="A1846" s="34">
        <v>1841</v>
      </c>
      <c r="B1846" s="179" t="s">
        <v>4542</v>
      </c>
      <c r="C1846" s="179" t="s">
        <v>21664</v>
      </c>
      <c r="D1846" s="193">
        <v>7.83</v>
      </c>
      <c r="E1846" s="34">
        <v>4.84</v>
      </c>
      <c r="F1846" s="28">
        <v>37.9</v>
      </c>
      <c r="G1846" s="178"/>
    </row>
    <row r="1847" customHeight="1" spans="1:7">
      <c r="A1847" s="34">
        <v>1842</v>
      </c>
      <c r="B1847" s="179" t="s">
        <v>3256</v>
      </c>
      <c r="C1847" s="179" t="s">
        <v>21664</v>
      </c>
      <c r="D1847" s="193">
        <v>2.58</v>
      </c>
      <c r="E1847" s="34">
        <v>4.84</v>
      </c>
      <c r="F1847" s="28">
        <v>12.49</v>
      </c>
      <c r="G1847" s="178"/>
    </row>
    <row r="1848" customHeight="1" spans="1:7">
      <c r="A1848" s="34">
        <v>1843</v>
      </c>
      <c r="B1848" s="179" t="s">
        <v>4356</v>
      </c>
      <c r="C1848" s="179" t="s">
        <v>21664</v>
      </c>
      <c r="D1848" s="193">
        <v>10.57</v>
      </c>
      <c r="E1848" s="34">
        <v>4.84</v>
      </c>
      <c r="F1848" s="28">
        <v>51.16</v>
      </c>
      <c r="G1848" s="178"/>
    </row>
    <row r="1849" customHeight="1" spans="1:7">
      <c r="A1849" s="34">
        <v>1844</v>
      </c>
      <c r="B1849" s="179" t="s">
        <v>15089</v>
      </c>
      <c r="C1849" s="179" t="s">
        <v>21664</v>
      </c>
      <c r="D1849" s="193">
        <v>7.61</v>
      </c>
      <c r="E1849" s="34">
        <v>4.84</v>
      </c>
      <c r="F1849" s="28">
        <v>36.83</v>
      </c>
      <c r="G1849" s="178"/>
    </row>
    <row r="1850" customHeight="1" spans="1:7">
      <c r="A1850" s="34">
        <v>1845</v>
      </c>
      <c r="B1850" s="174" t="s">
        <v>4756</v>
      </c>
      <c r="C1850" s="179" t="s">
        <v>21664</v>
      </c>
      <c r="D1850" s="193">
        <v>7.06</v>
      </c>
      <c r="E1850" s="34">
        <v>4.84</v>
      </c>
      <c r="F1850" s="28">
        <v>34.17</v>
      </c>
      <c r="G1850" s="178"/>
    </row>
    <row r="1851" customHeight="1" spans="1:7">
      <c r="A1851" s="34">
        <v>1846</v>
      </c>
      <c r="B1851" s="179" t="s">
        <v>2913</v>
      </c>
      <c r="C1851" s="179" t="s">
        <v>21664</v>
      </c>
      <c r="D1851" s="193">
        <v>3.39</v>
      </c>
      <c r="E1851" s="34">
        <v>4.84</v>
      </c>
      <c r="F1851" s="28">
        <v>16.41</v>
      </c>
      <c r="G1851" s="178"/>
    </row>
    <row r="1852" customHeight="1" spans="1:7">
      <c r="A1852" s="34">
        <v>1847</v>
      </c>
      <c r="B1852" s="179" t="s">
        <v>21740</v>
      </c>
      <c r="C1852" s="179" t="s">
        <v>21664</v>
      </c>
      <c r="D1852" s="193">
        <v>8.5</v>
      </c>
      <c r="E1852" s="34">
        <v>4.84</v>
      </c>
      <c r="F1852" s="28">
        <v>41.14</v>
      </c>
      <c r="G1852" s="178"/>
    </row>
    <row r="1853" customHeight="1" spans="1:7">
      <c r="A1853" s="34">
        <v>1848</v>
      </c>
      <c r="B1853" s="174" t="s">
        <v>3480</v>
      </c>
      <c r="C1853" s="179" t="s">
        <v>21664</v>
      </c>
      <c r="D1853" s="193">
        <v>2.76</v>
      </c>
      <c r="E1853" s="34">
        <v>4.84</v>
      </c>
      <c r="F1853" s="28">
        <v>13.36</v>
      </c>
      <c r="G1853" s="178"/>
    </row>
    <row r="1854" customHeight="1" spans="1:7">
      <c r="A1854" s="34">
        <v>1849</v>
      </c>
      <c r="B1854" s="174" t="s">
        <v>3851</v>
      </c>
      <c r="C1854" s="179" t="s">
        <v>21664</v>
      </c>
      <c r="D1854" s="193">
        <v>2.8</v>
      </c>
      <c r="E1854" s="34">
        <v>4.84</v>
      </c>
      <c r="F1854" s="28">
        <v>13.55</v>
      </c>
      <c r="G1854" s="178"/>
    </row>
    <row r="1855" customHeight="1" spans="1:7">
      <c r="A1855" s="34">
        <v>1850</v>
      </c>
      <c r="B1855" s="179" t="s">
        <v>15050</v>
      </c>
      <c r="C1855" s="179" t="s">
        <v>21664</v>
      </c>
      <c r="D1855" s="193">
        <v>7.27</v>
      </c>
      <c r="E1855" s="34">
        <v>4.84</v>
      </c>
      <c r="F1855" s="28">
        <v>35.19</v>
      </c>
      <c r="G1855" s="178"/>
    </row>
    <row r="1856" customHeight="1" spans="1:7">
      <c r="A1856" s="34">
        <v>1851</v>
      </c>
      <c r="B1856" s="34" t="s">
        <v>21808</v>
      </c>
      <c r="C1856" s="179" t="s">
        <v>21664</v>
      </c>
      <c r="D1856" s="175">
        <v>6.77</v>
      </c>
      <c r="E1856" s="34">
        <v>4.84</v>
      </c>
      <c r="F1856" s="28">
        <v>32.77</v>
      </c>
      <c r="G1856" s="178"/>
    </row>
    <row r="1857" customHeight="1" spans="1:7">
      <c r="A1857" s="34">
        <v>1852</v>
      </c>
      <c r="B1857" s="179" t="s">
        <v>823</v>
      </c>
      <c r="C1857" s="179" t="s">
        <v>21664</v>
      </c>
      <c r="D1857" s="193">
        <v>6.41</v>
      </c>
      <c r="E1857" s="34">
        <v>4.84</v>
      </c>
      <c r="F1857" s="28">
        <v>31.02</v>
      </c>
      <c r="G1857" s="178"/>
    </row>
    <row r="1858" customHeight="1" spans="1:7">
      <c r="A1858" s="34">
        <v>1853</v>
      </c>
      <c r="B1858" s="179" t="s">
        <v>3639</v>
      </c>
      <c r="C1858" s="179" t="s">
        <v>21664</v>
      </c>
      <c r="D1858" s="193">
        <v>350.46</v>
      </c>
      <c r="E1858" s="34">
        <v>4.84</v>
      </c>
      <c r="F1858" s="28">
        <v>1696.23</v>
      </c>
      <c r="G1858" s="178"/>
    </row>
    <row r="1859" customHeight="1" spans="1:7">
      <c r="A1859" s="34">
        <v>1854</v>
      </c>
      <c r="B1859" s="174" t="s">
        <v>3336</v>
      </c>
      <c r="C1859" s="179" t="s">
        <v>21664</v>
      </c>
      <c r="D1859" s="175">
        <v>54</v>
      </c>
      <c r="E1859" s="34">
        <v>4.84</v>
      </c>
      <c r="F1859" s="28">
        <v>261.36</v>
      </c>
      <c r="G1859" s="178"/>
    </row>
    <row r="1860" customHeight="1" spans="1:7">
      <c r="A1860" s="34">
        <v>1855</v>
      </c>
      <c r="B1860" s="194" t="s">
        <v>21809</v>
      </c>
      <c r="C1860" s="21" t="s">
        <v>21664</v>
      </c>
      <c r="D1860" s="24">
        <v>8.9</v>
      </c>
      <c r="E1860" s="34">
        <v>4.84</v>
      </c>
      <c r="F1860" s="28">
        <v>43.08</v>
      </c>
      <c r="G1860" s="178"/>
    </row>
    <row r="1861" customHeight="1" spans="1:7">
      <c r="A1861" s="34">
        <v>1856</v>
      </c>
      <c r="B1861" s="194" t="s">
        <v>5413</v>
      </c>
      <c r="C1861" s="21" t="s">
        <v>21810</v>
      </c>
      <c r="D1861" s="24">
        <v>6.78</v>
      </c>
      <c r="E1861" s="34">
        <v>4.84</v>
      </c>
      <c r="F1861" s="28">
        <v>32.82</v>
      </c>
      <c r="G1861" s="178"/>
    </row>
    <row r="1862" customHeight="1" spans="1:7">
      <c r="A1862" s="34">
        <v>1857</v>
      </c>
      <c r="B1862" s="194" t="s">
        <v>3815</v>
      </c>
      <c r="C1862" s="21" t="s">
        <v>21810</v>
      </c>
      <c r="D1862" s="24">
        <v>8.08</v>
      </c>
      <c r="E1862" s="34">
        <v>4.84</v>
      </c>
      <c r="F1862" s="28">
        <v>39.11</v>
      </c>
      <c r="G1862" s="178"/>
    </row>
    <row r="1863" customHeight="1" spans="1:7">
      <c r="A1863" s="34">
        <v>1858</v>
      </c>
      <c r="B1863" s="194" t="s">
        <v>21811</v>
      </c>
      <c r="C1863" s="21" t="s">
        <v>21810</v>
      </c>
      <c r="D1863" s="24">
        <v>2.74</v>
      </c>
      <c r="E1863" s="34">
        <v>4.84</v>
      </c>
      <c r="F1863" s="28">
        <v>13.26</v>
      </c>
      <c r="G1863" s="178"/>
    </row>
    <row r="1864" customHeight="1" spans="1:7">
      <c r="A1864" s="34">
        <v>1859</v>
      </c>
      <c r="B1864" s="194" t="s">
        <v>21812</v>
      </c>
      <c r="C1864" s="21" t="s">
        <v>21810</v>
      </c>
      <c r="D1864" s="24">
        <v>9.07</v>
      </c>
      <c r="E1864" s="34">
        <v>4.84</v>
      </c>
      <c r="F1864" s="28">
        <v>43.9</v>
      </c>
      <c r="G1864" s="178"/>
    </row>
    <row r="1865" customHeight="1" spans="1:7">
      <c r="A1865" s="34">
        <v>1860</v>
      </c>
      <c r="B1865" s="194" t="s">
        <v>4305</v>
      </c>
      <c r="C1865" s="21" t="s">
        <v>21810</v>
      </c>
      <c r="D1865" s="24">
        <v>3</v>
      </c>
      <c r="E1865" s="34">
        <v>4.84</v>
      </c>
      <c r="F1865" s="28">
        <v>14.52</v>
      </c>
      <c r="G1865" s="178"/>
    </row>
    <row r="1866" customHeight="1" spans="1:7">
      <c r="A1866" s="34">
        <v>1861</v>
      </c>
      <c r="B1866" s="194" t="s">
        <v>21813</v>
      </c>
      <c r="C1866" s="21" t="s">
        <v>21810</v>
      </c>
      <c r="D1866" s="24">
        <v>5.84</v>
      </c>
      <c r="E1866" s="34">
        <v>4.84</v>
      </c>
      <c r="F1866" s="28">
        <v>28.27</v>
      </c>
      <c r="G1866" s="178"/>
    </row>
    <row r="1867" customHeight="1" spans="1:7">
      <c r="A1867" s="34">
        <v>1862</v>
      </c>
      <c r="B1867" s="194" t="s">
        <v>21116</v>
      </c>
      <c r="C1867" s="21" t="s">
        <v>21810</v>
      </c>
      <c r="D1867" s="24">
        <v>7.76</v>
      </c>
      <c r="E1867" s="34">
        <v>4.84</v>
      </c>
      <c r="F1867" s="28">
        <v>37.56</v>
      </c>
      <c r="G1867" s="178"/>
    </row>
    <row r="1868" customHeight="1" spans="1:7">
      <c r="A1868" s="34">
        <v>1863</v>
      </c>
      <c r="B1868" s="194" t="s">
        <v>21814</v>
      </c>
      <c r="C1868" s="21" t="s">
        <v>21810</v>
      </c>
      <c r="D1868" s="24">
        <v>13.76</v>
      </c>
      <c r="E1868" s="34">
        <v>4.84</v>
      </c>
      <c r="F1868" s="28">
        <v>66.6</v>
      </c>
      <c r="G1868" s="178"/>
    </row>
    <row r="1869" customHeight="1" spans="1:7">
      <c r="A1869" s="34">
        <v>1864</v>
      </c>
      <c r="B1869" s="194" t="s">
        <v>21590</v>
      </c>
      <c r="C1869" s="21" t="s">
        <v>21810</v>
      </c>
      <c r="D1869" s="24">
        <v>2.19</v>
      </c>
      <c r="E1869" s="34">
        <v>4.84</v>
      </c>
      <c r="F1869" s="28">
        <v>10.6</v>
      </c>
      <c r="G1869" s="178"/>
    </row>
    <row r="1870" customHeight="1" spans="1:7">
      <c r="A1870" s="34">
        <v>1865</v>
      </c>
      <c r="B1870" s="194" t="s">
        <v>21815</v>
      </c>
      <c r="C1870" s="21" t="s">
        <v>21810</v>
      </c>
      <c r="D1870" s="24">
        <v>15.22</v>
      </c>
      <c r="E1870" s="34">
        <v>4.84</v>
      </c>
      <c r="F1870" s="28">
        <v>73.66</v>
      </c>
      <c r="G1870" s="178"/>
    </row>
    <row r="1871" customHeight="1" spans="1:7">
      <c r="A1871" s="34">
        <v>1866</v>
      </c>
      <c r="B1871" s="194" t="s">
        <v>21816</v>
      </c>
      <c r="C1871" s="21" t="s">
        <v>21810</v>
      </c>
      <c r="D1871" s="24">
        <v>8.74</v>
      </c>
      <c r="E1871" s="34">
        <v>4.84</v>
      </c>
      <c r="F1871" s="28">
        <v>42.3</v>
      </c>
      <c r="G1871" s="178"/>
    </row>
    <row r="1872" customHeight="1" spans="1:7">
      <c r="A1872" s="34">
        <v>1867</v>
      </c>
      <c r="B1872" s="194" t="s">
        <v>21817</v>
      </c>
      <c r="C1872" s="21" t="s">
        <v>21810</v>
      </c>
      <c r="D1872" s="24">
        <v>5.96</v>
      </c>
      <c r="E1872" s="34">
        <v>4.84</v>
      </c>
      <c r="F1872" s="28">
        <v>28.85</v>
      </c>
      <c r="G1872" s="178"/>
    </row>
    <row r="1873" customHeight="1" spans="1:7">
      <c r="A1873" s="34">
        <v>1868</v>
      </c>
      <c r="B1873" s="194" t="s">
        <v>3559</v>
      </c>
      <c r="C1873" s="21" t="s">
        <v>21810</v>
      </c>
      <c r="D1873" s="24">
        <v>8.19</v>
      </c>
      <c r="E1873" s="34">
        <v>4.84</v>
      </c>
      <c r="F1873" s="28">
        <v>39.64</v>
      </c>
      <c r="G1873" s="178"/>
    </row>
    <row r="1874" customHeight="1" spans="1:7">
      <c r="A1874" s="34">
        <v>1869</v>
      </c>
      <c r="B1874" s="194" t="s">
        <v>21818</v>
      </c>
      <c r="C1874" s="21" t="s">
        <v>21810</v>
      </c>
      <c r="D1874" s="24">
        <v>10.73</v>
      </c>
      <c r="E1874" s="34">
        <v>4.84</v>
      </c>
      <c r="F1874" s="28">
        <v>51.93</v>
      </c>
      <c r="G1874" s="178"/>
    </row>
    <row r="1875" customHeight="1" spans="1:7">
      <c r="A1875" s="34">
        <v>1870</v>
      </c>
      <c r="B1875" s="194" t="s">
        <v>21819</v>
      </c>
      <c r="C1875" s="21" t="s">
        <v>21810</v>
      </c>
      <c r="D1875" s="24">
        <v>5.44</v>
      </c>
      <c r="E1875" s="34">
        <v>4.84</v>
      </c>
      <c r="F1875" s="28">
        <v>26.33</v>
      </c>
      <c r="G1875" s="178"/>
    </row>
    <row r="1876" customHeight="1" spans="1:7">
      <c r="A1876" s="34">
        <v>1871</v>
      </c>
      <c r="B1876" s="194" t="s">
        <v>2452</v>
      </c>
      <c r="C1876" s="21" t="s">
        <v>21810</v>
      </c>
      <c r="D1876" s="24">
        <v>6.45</v>
      </c>
      <c r="E1876" s="34">
        <v>4.84</v>
      </c>
      <c r="F1876" s="28">
        <v>31.22</v>
      </c>
      <c r="G1876" s="178"/>
    </row>
    <row r="1877" customHeight="1" spans="1:7">
      <c r="A1877" s="34">
        <v>1872</v>
      </c>
      <c r="B1877" s="194" t="s">
        <v>21820</v>
      </c>
      <c r="C1877" s="21" t="s">
        <v>21810</v>
      </c>
      <c r="D1877" s="24">
        <v>13.84</v>
      </c>
      <c r="E1877" s="34">
        <v>4.84</v>
      </c>
      <c r="F1877" s="28">
        <v>66.99</v>
      </c>
      <c r="G1877" s="178"/>
    </row>
    <row r="1878" customHeight="1" spans="1:7">
      <c r="A1878" s="34">
        <v>1873</v>
      </c>
      <c r="B1878" s="194" t="s">
        <v>21821</v>
      </c>
      <c r="C1878" s="21" t="s">
        <v>21810</v>
      </c>
      <c r="D1878" s="24">
        <v>19.71</v>
      </c>
      <c r="E1878" s="34">
        <v>4.84</v>
      </c>
      <c r="F1878" s="28">
        <v>95.4</v>
      </c>
      <c r="G1878" s="178"/>
    </row>
    <row r="1879" customHeight="1" spans="1:7">
      <c r="A1879" s="34">
        <v>1874</v>
      </c>
      <c r="B1879" s="194" t="s">
        <v>16323</v>
      </c>
      <c r="C1879" s="21" t="s">
        <v>21810</v>
      </c>
      <c r="D1879" s="24">
        <v>3.49</v>
      </c>
      <c r="E1879" s="34">
        <v>4.84</v>
      </c>
      <c r="F1879" s="28">
        <v>16.89</v>
      </c>
      <c r="G1879" s="178"/>
    </row>
    <row r="1880" customHeight="1" spans="1:7">
      <c r="A1880" s="34">
        <v>1875</v>
      </c>
      <c r="B1880" s="194" t="s">
        <v>6038</v>
      </c>
      <c r="C1880" s="21" t="s">
        <v>21810</v>
      </c>
      <c r="D1880" s="24">
        <v>7.42</v>
      </c>
      <c r="E1880" s="34">
        <v>4.84</v>
      </c>
      <c r="F1880" s="28">
        <v>35.91</v>
      </c>
      <c r="G1880" s="178"/>
    </row>
    <row r="1881" customHeight="1" spans="1:7">
      <c r="A1881" s="34">
        <v>1876</v>
      </c>
      <c r="B1881" s="194" t="s">
        <v>21822</v>
      </c>
      <c r="C1881" s="21" t="s">
        <v>21810</v>
      </c>
      <c r="D1881" s="24">
        <v>13.8</v>
      </c>
      <c r="E1881" s="34">
        <v>4.84</v>
      </c>
      <c r="F1881" s="28">
        <v>66.79</v>
      </c>
      <c r="G1881" s="178"/>
    </row>
    <row r="1882" customHeight="1" spans="1:7">
      <c r="A1882" s="34">
        <v>1877</v>
      </c>
      <c r="B1882" s="194" t="s">
        <v>6354</v>
      </c>
      <c r="C1882" s="21" t="s">
        <v>21810</v>
      </c>
      <c r="D1882" s="24">
        <v>9.5</v>
      </c>
      <c r="E1882" s="34">
        <v>4.84</v>
      </c>
      <c r="F1882" s="28">
        <v>45.98</v>
      </c>
      <c r="G1882" s="178"/>
    </row>
    <row r="1883" customHeight="1" spans="1:7">
      <c r="A1883" s="34">
        <v>1878</v>
      </c>
      <c r="B1883" s="194" t="s">
        <v>21412</v>
      </c>
      <c r="C1883" s="21" t="s">
        <v>21810</v>
      </c>
      <c r="D1883" s="24">
        <v>6.32</v>
      </c>
      <c r="E1883" s="34">
        <v>4.84</v>
      </c>
      <c r="F1883" s="28">
        <v>30.59</v>
      </c>
      <c r="G1883" s="178"/>
    </row>
    <row r="1884" customHeight="1" spans="1:7">
      <c r="A1884" s="34">
        <v>1879</v>
      </c>
      <c r="B1884" s="194" t="s">
        <v>4535</v>
      </c>
      <c r="C1884" s="21" t="s">
        <v>21810</v>
      </c>
      <c r="D1884" s="24">
        <v>8.15</v>
      </c>
      <c r="E1884" s="34">
        <v>4.84</v>
      </c>
      <c r="F1884" s="28">
        <v>39.45</v>
      </c>
      <c r="G1884" s="178"/>
    </row>
    <row r="1885" customHeight="1" spans="1:7">
      <c r="A1885" s="34">
        <v>1880</v>
      </c>
      <c r="B1885" s="194" t="s">
        <v>5836</v>
      </c>
      <c r="C1885" s="21" t="s">
        <v>21810</v>
      </c>
      <c r="D1885" s="24">
        <v>16.75</v>
      </c>
      <c r="E1885" s="34">
        <v>4.84</v>
      </c>
      <c r="F1885" s="28">
        <v>81.07</v>
      </c>
      <c r="G1885" s="178"/>
    </row>
    <row r="1886" customHeight="1" spans="1:7">
      <c r="A1886" s="34">
        <v>1881</v>
      </c>
      <c r="B1886" s="194" t="s">
        <v>21823</v>
      </c>
      <c r="C1886" s="21" t="s">
        <v>21810</v>
      </c>
      <c r="D1886" s="24">
        <v>3.55</v>
      </c>
      <c r="E1886" s="34">
        <v>4.84</v>
      </c>
      <c r="F1886" s="28">
        <v>17.18</v>
      </c>
      <c r="G1886" s="178"/>
    </row>
    <row r="1887" customHeight="1" spans="1:7">
      <c r="A1887" s="34">
        <v>1882</v>
      </c>
      <c r="B1887" s="194" t="s">
        <v>14522</v>
      </c>
      <c r="C1887" s="21" t="s">
        <v>21810</v>
      </c>
      <c r="D1887" s="24">
        <v>8.14</v>
      </c>
      <c r="E1887" s="34">
        <v>4.84</v>
      </c>
      <c r="F1887" s="28">
        <v>39.4</v>
      </c>
      <c r="G1887" s="178"/>
    </row>
    <row r="1888" customHeight="1" spans="1:7">
      <c r="A1888" s="34">
        <v>1883</v>
      </c>
      <c r="B1888" s="194" t="s">
        <v>21824</v>
      </c>
      <c r="C1888" s="21" t="s">
        <v>21810</v>
      </c>
      <c r="D1888" s="24">
        <v>20.24</v>
      </c>
      <c r="E1888" s="34">
        <v>4.84</v>
      </c>
      <c r="F1888" s="28">
        <v>97.96</v>
      </c>
      <c r="G1888" s="178"/>
    </row>
    <row r="1889" customHeight="1" spans="1:7">
      <c r="A1889" s="34">
        <v>1884</v>
      </c>
      <c r="B1889" s="194" t="s">
        <v>3657</v>
      </c>
      <c r="C1889" s="21" t="s">
        <v>21810</v>
      </c>
      <c r="D1889" s="24">
        <v>5.81</v>
      </c>
      <c r="E1889" s="34">
        <v>4.84</v>
      </c>
      <c r="F1889" s="28">
        <v>28.12</v>
      </c>
      <c r="G1889" s="178"/>
    </row>
    <row r="1890" customHeight="1" spans="1:7">
      <c r="A1890" s="34">
        <v>1885</v>
      </c>
      <c r="B1890" s="194" t="s">
        <v>5313</v>
      </c>
      <c r="C1890" s="21" t="s">
        <v>21810</v>
      </c>
      <c r="D1890" s="24">
        <v>7.01</v>
      </c>
      <c r="E1890" s="34">
        <v>4.84</v>
      </c>
      <c r="F1890" s="28">
        <v>33.93</v>
      </c>
      <c r="G1890" s="178"/>
    </row>
    <row r="1891" customHeight="1" spans="1:7">
      <c r="A1891" s="34">
        <v>1886</v>
      </c>
      <c r="B1891" s="194" t="s">
        <v>4515</v>
      </c>
      <c r="C1891" s="21" t="s">
        <v>21810</v>
      </c>
      <c r="D1891" s="24">
        <v>11.45</v>
      </c>
      <c r="E1891" s="34">
        <v>4.84</v>
      </c>
      <c r="F1891" s="28">
        <v>55.42</v>
      </c>
      <c r="G1891" s="178"/>
    </row>
    <row r="1892" customHeight="1" spans="1:7">
      <c r="A1892" s="34">
        <v>1887</v>
      </c>
      <c r="B1892" s="194" t="s">
        <v>21825</v>
      </c>
      <c r="C1892" s="21" t="s">
        <v>21810</v>
      </c>
      <c r="D1892" s="24">
        <v>2.69</v>
      </c>
      <c r="E1892" s="34">
        <v>4.84</v>
      </c>
      <c r="F1892" s="28">
        <v>13.02</v>
      </c>
      <c r="G1892" s="178"/>
    </row>
    <row r="1893" customHeight="1" spans="1:7">
      <c r="A1893" s="34">
        <v>1888</v>
      </c>
      <c r="B1893" s="194" t="s">
        <v>21826</v>
      </c>
      <c r="C1893" s="21" t="s">
        <v>21810</v>
      </c>
      <c r="D1893" s="24">
        <v>18.77</v>
      </c>
      <c r="E1893" s="34">
        <v>4.84</v>
      </c>
      <c r="F1893" s="28">
        <v>90.85</v>
      </c>
      <c r="G1893" s="178"/>
    </row>
    <row r="1894" customHeight="1" spans="1:7">
      <c r="A1894" s="34">
        <v>1889</v>
      </c>
      <c r="B1894" s="194" t="s">
        <v>4541</v>
      </c>
      <c r="C1894" s="21" t="s">
        <v>21810</v>
      </c>
      <c r="D1894" s="24">
        <v>7.33</v>
      </c>
      <c r="E1894" s="34">
        <v>4.84</v>
      </c>
      <c r="F1894" s="28">
        <v>35.48</v>
      </c>
      <c r="G1894" s="178"/>
    </row>
    <row r="1895" customHeight="1" spans="1:7">
      <c r="A1895" s="34">
        <v>1890</v>
      </c>
      <c r="B1895" s="194" t="s">
        <v>21827</v>
      </c>
      <c r="C1895" s="21" t="s">
        <v>21810</v>
      </c>
      <c r="D1895" s="24">
        <v>16.02</v>
      </c>
      <c r="E1895" s="34">
        <v>4.84</v>
      </c>
      <c r="F1895" s="28">
        <v>77.54</v>
      </c>
      <c r="G1895" s="178"/>
    </row>
    <row r="1896" customHeight="1" spans="1:7">
      <c r="A1896" s="34">
        <v>1891</v>
      </c>
      <c r="B1896" s="194" t="s">
        <v>21819</v>
      </c>
      <c r="C1896" s="21" t="s">
        <v>21810</v>
      </c>
      <c r="D1896" s="24">
        <v>10.05</v>
      </c>
      <c r="E1896" s="34">
        <v>4.84</v>
      </c>
      <c r="F1896" s="28">
        <v>48.64</v>
      </c>
      <c r="G1896" s="178"/>
    </row>
    <row r="1897" customHeight="1" spans="1:7">
      <c r="A1897" s="34">
        <v>1892</v>
      </c>
      <c r="B1897" s="194" t="s">
        <v>21828</v>
      </c>
      <c r="C1897" s="21" t="s">
        <v>21810</v>
      </c>
      <c r="D1897" s="24">
        <v>4.03</v>
      </c>
      <c r="E1897" s="34">
        <v>4.84</v>
      </c>
      <c r="F1897" s="28">
        <v>19.51</v>
      </c>
      <c r="G1897" s="178"/>
    </row>
    <row r="1898" customHeight="1" spans="1:7">
      <c r="A1898" s="34">
        <v>1893</v>
      </c>
      <c r="B1898" s="194" t="s">
        <v>21829</v>
      </c>
      <c r="C1898" s="21" t="s">
        <v>21810</v>
      </c>
      <c r="D1898" s="24">
        <v>8.76</v>
      </c>
      <c r="E1898" s="34">
        <v>4.84</v>
      </c>
      <c r="F1898" s="28">
        <v>42.4</v>
      </c>
      <c r="G1898" s="178"/>
    </row>
    <row r="1899" customHeight="1" spans="1:7">
      <c r="A1899" s="34">
        <v>1894</v>
      </c>
      <c r="B1899" s="194" t="s">
        <v>21592</v>
      </c>
      <c r="C1899" s="21" t="s">
        <v>21810</v>
      </c>
      <c r="D1899" s="24">
        <v>2.65</v>
      </c>
      <c r="E1899" s="34">
        <v>4.84</v>
      </c>
      <c r="F1899" s="28">
        <v>12.83</v>
      </c>
      <c r="G1899" s="178"/>
    </row>
    <row r="1900" customHeight="1" spans="1:7">
      <c r="A1900" s="34">
        <v>1895</v>
      </c>
      <c r="B1900" s="194" t="s">
        <v>4210</v>
      </c>
      <c r="C1900" s="21" t="s">
        <v>21810</v>
      </c>
      <c r="D1900" s="24">
        <v>7.58</v>
      </c>
      <c r="E1900" s="34">
        <v>4.84</v>
      </c>
      <c r="F1900" s="28">
        <v>36.69</v>
      </c>
      <c r="G1900" s="178"/>
    </row>
    <row r="1901" customHeight="1" spans="1:7">
      <c r="A1901" s="34">
        <v>1896</v>
      </c>
      <c r="B1901" s="194" t="s">
        <v>3953</v>
      </c>
      <c r="C1901" s="21" t="s">
        <v>21810</v>
      </c>
      <c r="D1901" s="24">
        <v>1.42</v>
      </c>
      <c r="E1901" s="34">
        <v>4.84</v>
      </c>
      <c r="F1901" s="28">
        <v>6.87</v>
      </c>
      <c r="G1901" s="178"/>
    </row>
    <row r="1902" customHeight="1" spans="1:7">
      <c r="A1902" s="34">
        <v>1897</v>
      </c>
      <c r="B1902" s="194" t="s">
        <v>21830</v>
      </c>
      <c r="C1902" s="21" t="s">
        <v>21810</v>
      </c>
      <c r="D1902" s="24">
        <v>10.53</v>
      </c>
      <c r="E1902" s="34">
        <v>4.84</v>
      </c>
      <c r="F1902" s="28">
        <v>50.97</v>
      </c>
      <c r="G1902" s="178"/>
    </row>
    <row r="1903" customHeight="1" spans="1:7">
      <c r="A1903" s="34">
        <v>1898</v>
      </c>
      <c r="B1903" s="194" t="s">
        <v>4974</v>
      </c>
      <c r="C1903" s="21" t="s">
        <v>21810</v>
      </c>
      <c r="D1903" s="24">
        <v>20.85</v>
      </c>
      <c r="E1903" s="34">
        <v>4.84</v>
      </c>
      <c r="F1903" s="28">
        <v>100.91</v>
      </c>
      <c r="G1903" s="178"/>
    </row>
    <row r="1904" customHeight="1" spans="1:7">
      <c r="A1904" s="34">
        <v>1899</v>
      </c>
      <c r="B1904" s="194" t="s">
        <v>21831</v>
      </c>
      <c r="C1904" s="21" t="s">
        <v>21810</v>
      </c>
      <c r="D1904" s="24">
        <v>18.74</v>
      </c>
      <c r="E1904" s="34">
        <v>4.84</v>
      </c>
      <c r="F1904" s="28">
        <v>90.7</v>
      </c>
      <c r="G1904" s="178"/>
    </row>
    <row r="1905" customHeight="1" spans="1:7">
      <c r="A1905" s="34">
        <v>1900</v>
      </c>
      <c r="B1905" s="194" t="s">
        <v>21832</v>
      </c>
      <c r="C1905" s="21" t="s">
        <v>21810</v>
      </c>
      <c r="D1905" s="24">
        <v>0.85</v>
      </c>
      <c r="E1905" s="34">
        <v>4.84</v>
      </c>
      <c r="F1905" s="28">
        <v>4.11</v>
      </c>
      <c r="G1905" s="178"/>
    </row>
    <row r="1906" customHeight="1" spans="1:7">
      <c r="A1906" s="34">
        <v>1901</v>
      </c>
      <c r="B1906" s="194" t="s">
        <v>3653</v>
      </c>
      <c r="C1906" s="21" t="s">
        <v>21810</v>
      </c>
      <c r="D1906" s="24">
        <v>12.38</v>
      </c>
      <c r="E1906" s="34">
        <v>4.84</v>
      </c>
      <c r="F1906" s="28">
        <v>59.92</v>
      </c>
      <c r="G1906" s="178"/>
    </row>
    <row r="1907" customHeight="1" spans="1:7">
      <c r="A1907" s="34">
        <v>1902</v>
      </c>
      <c r="B1907" s="194" t="s">
        <v>6603</v>
      </c>
      <c r="C1907" s="21" t="s">
        <v>21810</v>
      </c>
      <c r="D1907" s="24">
        <v>13.42</v>
      </c>
      <c r="E1907" s="34">
        <v>4.84</v>
      </c>
      <c r="F1907" s="28">
        <v>64.95</v>
      </c>
      <c r="G1907" s="178"/>
    </row>
    <row r="1908" customHeight="1" spans="1:7">
      <c r="A1908" s="34">
        <v>1903</v>
      </c>
      <c r="B1908" s="194" t="s">
        <v>2208</v>
      </c>
      <c r="C1908" s="21" t="s">
        <v>21810</v>
      </c>
      <c r="D1908" s="24">
        <v>7.63</v>
      </c>
      <c r="E1908" s="34">
        <v>4.84</v>
      </c>
      <c r="F1908" s="28">
        <v>36.93</v>
      </c>
      <c r="G1908" s="178"/>
    </row>
    <row r="1909" customHeight="1" spans="1:7">
      <c r="A1909" s="34">
        <v>1904</v>
      </c>
      <c r="B1909" s="194" t="s">
        <v>3594</v>
      </c>
      <c r="C1909" s="21" t="s">
        <v>21810</v>
      </c>
      <c r="D1909" s="24">
        <v>6.7</v>
      </c>
      <c r="E1909" s="34">
        <v>4.84</v>
      </c>
      <c r="F1909" s="28">
        <v>32.43</v>
      </c>
      <c r="G1909" s="178"/>
    </row>
    <row r="1910" customHeight="1" spans="1:7">
      <c r="A1910" s="34">
        <v>1905</v>
      </c>
      <c r="B1910" s="194" t="s">
        <v>21833</v>
      </c>
      <c r="C1910" s="21" t="s">
        <v>21810</v>
      </c>
      <c r="D1910" s="24">
        <v>5.33</v>
      </c>
      <c r="E1910" s="34">
        <v>4.84</v>
      </c>
      <c r="F1910" s="28">
        <v>25.8</v>
      </c>
      <c r="G1910" s="178"/>
    </row>
    <row r="1911" customHeight="1" spans="1:7">
      <c r="A1911" s="34">
        <v>1906</v>
      </c>
      <c r="B1911" s="194" t="s">
        <v>21834</v>
      </c>
      <c r="C1911" s="21" t="s">
        <v>21810</v>
      </c>
      <c r="D1911" s="24">
        <v>6.35</v>
      </c>
      <c r="E1911" s="34">
        <v>4.84</v>
      </c>
      <c r="F1911" s="28">
        <v>30.73</v>
      </c>
      <c r="G1911" s="178"/>
    </row>
    <row r="1912" customHeight="1" spans="1:7">
      <c r="A1912" s="34">
        <v>1907</v>
      </c>
      <c r="B1912" s="194" t="s">
        <v>21835</v>
      </c>
      <c r="C1912" s="21" t="s">
        <v>21810</v>
      </c>
      <c r="D1912" s="24">
        <v>10.82</v>
      </c>
      <c r="E1912" s="34">
        <v>4.84</v>
      </c>
      <c r="F1912" s="28">
        <v>52.37</v>
      </c>
      <c r="G1912" s="178"/>
    </row>
    <row r="1913" customHeight="1" spans="1:7">
      <c r="A1913" s="34">
        <v>1908</v>
      </c>
      <c r="B1913" s="194" t="s">
        <v>13765</v>
      </c>
      <c r="C1913" s="21" t="s">
        <v>21810</v>
      </c>
      <c r="D1913" s="24">
        <v>5.34</v>
      </c>
      <c r="E1913" s="34">
        <v>4.84</v>
      </c>
      <c r="F1913" s="28">
        <v>25.85</v>
      </c>
      <c r="G1913" s="178"/>
    </row>
    <row r="1914" customHeight="1" spans="1:7">
      <c r="A1914" s="34">
        <v>1909</v>
      </c>
      <c r="B1914" s="194" t="s">
        <v>14661</v>
      </c>
      <c r="C1914" s="21" t="s">
        <v>21810</v>
      </c>
      <c r="D1914" s="24">
        <v>5.96</v>
      </c>
      <c r="E1914" s="34">
        <v>4.84</v>
      </c>
      <c r="F1914" s="28">
        <v>28.85</v>
      </c>
      <c r="G1914" s="178"/>
    </row>
    <row r="1915" customHeight="1" spans="1:7">
      <c r="A1915" s="34">
        <v>1910</v>
      </c>
      <c r="B1915" s="194" t="s">
        <v>21836</v>
      </c>
      <c r="C1915" s="21" t="s">
        <v>21810</v>
      </c>
      <c r="D1915" s="24">
        <v>7.05</v>
      </c>
      <c r="E1915" s="34">
        <v>4.84</v>
      </c>
      <c r="F1915" s="28">
        <v>34.12</v>
      </c>
      <c r="G1915" s="178"/>
    </row>
    <row r="1916" customHeight="1" spans="1:7">
      <c r="A1916" s="34">
        <v>1911</v>
      </c>
      <c r="B1916" s="194" t="s">
        <v>21837</v>
      </c>
      <c r="C1916" s="21" t="s">
        <v>21810</v>
      </c>
      <c r="D1916" s="24">
        <v>2.82</v>
      </c>
      <c r="E1916" s="34">
        <v>4.84</v>
      </c>
      <c r="F1916" s="28">
        <v>13.65</v>
      </c>
      <c r="G1916" s="178"/>
    </row>
    <row r="1917" customHeight="1" spans="1:7">
      <c r="A1917" s="34">
        <v>1912</v>
      </c>
      <c r="B1917" s="194" t="s">
        <v>21838</v>
      </c>
      <c r="C1917" s="21" t="s">
        <v>21810</v>
      </c>
      <c r="D1917" s="24">
        <v>3.08</v>
      </c>
      <c r="E1917" s="34">
        <v>4.84</v>
      </c>
      <c r="F1917" s="28">
        <v>14.91</v>
      </c>
      <c r="G1917" s="178"/>
    </row>
    <row r="1918" customHeight="1" spans="1:7">
      <c r="A1918" s="34">
        <v>1913</v>
      </c>
      <c r="B1918" s="194" t="s">
        <v>3312</v>
      </c>
      <c r="C1918" s="21" t="s">
        <v>21810</v>
      </c>
      <c r="D1918" s="24">
        <v>5.09</v>
      </c>
      <c r="E1918" s="34">
        <v>4.84</v>
      </c>
      <c r="F1918" s="28">
        <v>24.64</v>
      </c>
      <c r="G1918" s="178"/>
    </row>
    <row r="1919" customHeight="1" spans="1:7">
      <c r="A1919" s="34">
        <v>1914</v>
      </c>
      <c r="B1919" s="194" t="s">
        <v>3514</v>
      </c>
      <c r="C1919" s="21" t="s">
        <v>21810</v>
      </c>
      <c r="D1919" s="24">
        <v>9.54</v>
      </c>
      <c r="E1919" s="34">
        <v>4.84</v>
      </c>
      <c r="F1919" s="28">
        <v>46.17</v>
      </c>
      <c r="G1919" s="178"/>
    </row>
    <row r="1920" customHeight="1" spans="1:7">
      <c r="A1920" s="34">
        <v>1915</v>
      </c>
      <c r="B1920" s="194" t="s">
        <v>21839</v>
      </c>
      <c r="C1920" s="21" t="s">
        <v>21810</v>
      </c>
      <c r="D1920" s="24">
        <v>1.9</v>
      </c>
      <c r="E1920" s="34">
        <v>4.84</v>
      </c>
      <c r="F1920" s="28">
        <v>9.2</v>
      </c>
      <c r="G1920" s="178"/>
    </row>
    <row r="1921" customHeight="1" spans="1:7">
      <c r="A1921" s="34">
        <v>1916</v>
      </c>
      <c r="B1921" s="194" t="s">
        <v>14789</v>
      </c>
      <c r="C1921" s="21" t="s">
        <v>21810</v>
      </c>
      <c r="D1921" s="24">
        <v>15.23</v>
      </c>
      <c r="E1921" s="34">
        <v>4.84</v>
      </c>
      <c r="F1921" s="28">
        <v>73.71</v>
      </c>
      <c r="G1921" s="178"/>
    </row>
    <row r="1922" customHeight="1" spans="1:7">
      <c r="A1922" s="34">
        <v>1917</v>
      </c>
      <c r="B1922" s="194" t="s">
        <v>4612</v>
      </c>
      <c r="C1922" s="21" t="s">
        <v>21810</v>
      </c>
      <c r="D1922" s="24">
        <v>12.23</v>
      </c>
      <c r="E1922" s="34">
        <v>4.84</v>
      </c>
      <c r="F1922" s="28">
        <v>59.19</v>
      </c>
      <c r="G1922" s="178"/>
    </row>
    <row r="1923" customHeight="1" spans="1:7">
      <c r="A1923" s="34">
        <v>1918</v>
      </c>
      <c r="B1923" s="194" t="s">
        <v>3521</v>
      </c>
      <c r="C1923" s="21" t="s">
        <v>21810</v>
      </c>
      <c r="D1923" s="24">
        <v>10.68</v>
      </c>
      <c r="E1923" s="34">
        <v>4.84</v>
      </c>
      <c r="F1923" s="28">
        <v>51.69</v>
      </c>
      <c r="G1923" s="178"/>
    </row>
    <row r="1924" customHeight="1" spans="1:7">
      <c r="A1924" s="34">
        <v>1919</v>
      </c>
      <c r="B1924" s="194" t="s">
        <v>2207</v>
      </c>
      <c r="C1924" s="21" t="s">
        <v>21810</v>
      </c>
      <c r="D1924" s="24">
        <v>14.52</v>
      </c>
      <c r="E1924" s="34">
        <v>4.84</v>
      </c>
      <c r="F1924" s="28">
        <v>70.28</v>
      </c>
      <c r="G1924" s="178"/>
    </row>
    <row r="1925" customHeight="1" spans="1:7">
      <c r="A1925" s="34">
        <v>1920</v>
      </c>
      <c r="B1925" s="194" t="s">
        <v>21840</v>
      </c>
      <c r="C1925" s="21" t="s">
        <v>21810</v>
      </c>
      <c r="D1925" s="24">
        <v>10.09</v>
      </c>
      <c r="E1925" s="34">
        <v>4.84</v>
      </c>
      <c r="F1925" s="28">
        <v>48.84</v>
      </c>
      <c r="G1925" s="178"/>
    </row>
    <row r="1926" customHeight="1" spans="1:7">
      <c r="A1926" s="34">
        <v>1921</v>
      </c>
      <c r="B1926" s="194" t="s">
        <v>4995</v>
      </c>
      <c r="C1926" s="21" t="s">
        <v>21810</v>
      </c>
      <c r="D1926" s="24">
        <v>19.85</v>
      </c>
      <c r="E1926" s="34">
        <v>4.84</v>
      </c>
      <c r="F1926" s="28">
        <v>96.07</v>
      </c>
      <c r="G1926" s="178"/>
    </row>
    <row r="1927" customHeight="1" spans="1:7">
      <c r="A1927" s="34">
        <v>1922</v>
      </c>
      <c r="B1927" s="194" t="s">
        <v>21841</v>
      </c>
      <c r="C1927" s="21" t="s">
        <v>21810</v>
      </c>
      <c r="D1927" s="24">
        <v>9.09</v>
      </c>
      <c r="E1927" s="34">
        <v>4.84</v>
      </c>
      <c r="F1927" s="28">
        <v>44</v>
      </c>
      <c r="G1927" s="178"/>
    </row>
    <row r="1928" customHeight="1" spans="1:7">
      <c r="A1928" s="34">
        <v>1923</v>
      </c>
      <c r="B1928" s="194" t="s">
        <v>21842</v>
      </c>
      <c r="C1928" s="21" t="s">
        <v>21810</v>
      </c>
      <c r="D1928" s="24">
        <v>20.69</v>
      </c>
      <c r="E1928" s="34">
        <v>4.84</v>
      </c>
      <c r="F1928" s="28">
        <v>100.14</v>
      </c>
      <c r="G1928" s="178"/>
    </row>
    <row r="1929" customHeight="1" spans="1:7">
      <c r="A1929" s="34">
        <v>1924</v>
      </c>
      <c r="B1929" s="194" t="s">
        <v>21843</v>
      </c>
      <c r="C1929" s="21" t="s">
        <v>21810</v>
      </c>
      <c r="D1929" s="24">
        <v>2.96</v>
      </c>
      <c r="E1929" s="34">
        <v>4.84</v>
      </c>
      <c r="F1929" s="28">
        <v>14.33</v>
      </c>
      <c r="G1929" s="178"/>
    </row>
    <row r="1930" customHeight="1" spans="1:7">
      <c r="A1930" s="34">
        <v>1925</v>
      </c>
      <c r="B1930" s="194" t="s">
        <v>21844</v>
      </c>
      <c r="C1930" s="21" t="s">
        <v>21810</v>
      </c>
      <c r="D1930" s="24">
        <v>4.56</v>
      </c>
      <c r="E1930" s="34">
        <v>4.84</v>
      </c>
      <c r="F1930" s="28">
        <v>22.07</v>
      </c>
      <c r="G1930" s="178"/>
    </row>
    <row r="1931" customHeight="1" spans="1:7">
      <c r="A1931" s="34">
        <v>1926</v>
      </c>
      <c r="B1931" s="194" t="s">
        <v>21845</v>
      </c>
      <c r="C1931" s="21" t="s">
        <v>21810</v>
      </c>
      <c r="D1931" s="24">
        <v>10.78</v>
      </c>
      <c r="E1931" s="34">
        <v>4.84</v>
      </c>
      <c r="F1931" s="28">
        <v>52.18</v>
      </c>
      <c r="G1931" s="178"/>
    </row>
    <row r="1932" customHeight="1" spans="1:7">
      <c r="A1932" s="34">
        <v>1927</v>
      </c>
      <c r="B1932" s="194" t="s">
        <v>5124</v>
      </c>
      <c r="C1932" s="21" t="s">
        <v>21810</v>
      </c>
      <c r="D1932" s="24">
        <v>17.39</v>
      </c>
      <c r="E1932" s="34">
        <v>4.84</v>
      </c>
      <c r="F1932" s="28">
        <v>84.17</v>
      </c>
      <c r="G1932" s="178"/>
    </row>
    <row r="1933" customHeight="1" spans="1:7">
      <c r="A1933" s="34">
        <v>1928</v>
      </c>
      <c r="B1933" s="194" t="s">
        <v>21846</v>
      </c>
      <c r="C1933" s="21" t="s">
        <v>21810</v>
      </c>
      <c r="D1933" s="24">
        <v>12.48</v>
      </c>
      <c r="E1933" s="34">
        <v>4.84</v>
      </c>
      <c r="F1933" s="28">
        <v>60.4</v>
      </c>
      <c r="G1933" s="178"/>
    </row>
    <row r="1934" customHeight="1" spans="1:7">
      <c r="A1934" s="34">
        <v>1929</v>
      </c>
      <c r="B1934" s="194" t="s">
        <v>21847</v>
      </c>
      <c r="C1934" s="21" t="s">
        <v>21810</v>
      </c>
      <c r="D1934" s="24">
        <v>4.95</v>
      </c>
      <c r="E1934" s="34">
        <v>4.84</v>
      </c>
      <c r="F1934" s="28">
        <v>23.96</v>
      </c>
      <c r="G1934" s="178"/>
    </row>
    <row r="1935" customHeight="1" spans="1:7">
      <c r="A1935" s="34">
        <v>1930</v>
      </c>
      <c r="B1935" s="194" t="s">
        <v>10270</v>
      </c>
      <c r="C1935" s="21" t="s">
        <v>21810</v>
      </c>
      <c r="D1935" s="24">
        <v>6.88</v>
      </c>
      <c r="E1935" s="34">
        <v>4.84</v>
      </c>
      <c r="F1935" s="28">
        <v>33.3</v>
      </c>
      <c r="G1935" s="178"/>
    </row>
    <row r="1936" customHeight="1" spans="1:7">
      <c r="A1936" s="34">
        <v>1931</v>
      </c>
      <c r="B1936" s="194" t="s">
        <v>3390</v>
      </c>
      <c r="C1936" s="21" t="s">
        <v>21810</v>
      </c>
      <c r="D1936" s="24">
        <v>13.13</v>
      </c>
      <c r="E1936" s="34">
        <v>4.84</v>
      </c>
      <c r="F1936" s="28">
        <v>63.55</v>
      </c>
      <c r="G1936" s="178"/>
    </row>
    <row r="1937" customHeight="1" spans="1:7">
      <c r="A1937" s="34">
        <v>1932</v>
      </c>
      <c r="B1937" s="194" t="s">
        <v>3396</v>
      </c>
      <c r="C1937" s="21" t="s">
        <v>21810</v>
      </c>
      <c r="D1937" s="24">
        <v>4.32</v>
      </c>
      <c r="E1937" s="34">
        <v>4.84</v>
      </c>
      <c r="F1937" s="28">
        <v>20.91</v>
      </c>
      <c r="G1937" s="178"/>
    </row>
    <row r="1938" customHeight="1" spans="1:7">
      <c r="A1938" s="34">
        <v>1933</v>
      </c>
      <c r="B1938" s="194" t="s">
        <v>21848</v>
      </c>
      <c r="C1938" s="21" t="s">
        <v>21810</v>
      </c>
      <c r="D1938" s="24">
        <v>2.01</v>
      </c>
      <c r="E1938" s="34">
        <v>4.84</v>
      </c>
      <c r="F1938" s="28">
        <v>9.73</v>
      </c>
      <c r="G1938" s="178"/>
    </row>
    <row r="1939" customHeight="1" spans="1:7">
      <c r="A1939" s="34">
        <v>1934</v>
      </c>
      <c r="B1939" s="194" t="s">
        <v>21849</v>
      </c>
      <c r="C1939" s="21" t="s">
        <v>21810</v>
      </c>
      <c r="D1939" s="24">
        <v>3.34</v>
      </c>
      <c r="E1939" s="34">
        <v>4.84</v>
      </c>
      <c r="F1939" s="28">
        <v>16.17</v>
      </c>
      <c r="G1939" s="178"/>
    </row>
    <row r="1940" customHeight="1" spans="1:7">
      <c r="A1940" s="34">
        <v>1935</v>
      </c>
      <c r="B1940" s="194" t="s">
        <v>5421</v>
      </c>
      <c r="C1940" s="21" t="s">
        <v>21810</v>
      </c>
      <c r="D1940" s="24">
        <v>10.34</v>
      </c>
      <c r="E1940" s="34">
        <v>4.84</v>
      </c>
      <c r="F1940" s="28">
        <v>50.05</v>
      </c>
      <c r="G1940" s="178"/>
    </row>
    <row r="1941" customHeight="1" spans="1:7">
      <c r="A1941" s="34">
        <v>1936</v>
      </c>
      <c r="B1941" s="194" t="s">
        <v>21850</v>
      </c>
      <c r="C1941" s="21" t="s">
        <v>21810</v>
      </c>
      <c r="D1941" s="24">
        <v>5.34</v>
      </c>
      <c r="E1941" s="34">
        <v>4.84</v>
      </c>
      <c r="F1941" s="28">
        <v>25.85</v>
      </c>
      <c r="G1941" s="178"/>
    </row>
    <row r="1942" customHeight="1" spans="1:7">
      <c r="A1942" s="34">
        <v>1937</v>
      </c>
      <c r="B1942" s="194" t="s">
        <v>21730</v>
      </c>
      <c r="C1942" s="21" t="s">
        <v>21810</v>
      </c>
      <c r="D1942" s="24">
        <v>5.49</v>
      </c>
      <c r="E1942" s="34">
        <v>4.84</v>
      </c>
      <c r="F1942" s="28">
        <v>26.57</v>
      </c>
      <c r="G1942" s="178"/>
    </row>
    <row r="1943" customHeight="1" spans="1:7">
      <c r="A1943" s="34">
        <v>1938</v>
      </c>
      <c r="B1943" s="194" t="s">
        <v>4076</v>
      </c>
      <c r="C1943" s="21" t="s">
        <v>21810</v>
      </c>
      <c r="D1943" s="24">
        <v>6.88</v>
      </c>
      <c r="E1943" s="34">
        <v>4.84</v>
      </c>
      <c r="F1943" s="28">
        <v>33.3</v>
      </c>
      <c r="G1943" s="178"/>
    </row>
    <row r="1944" customHeight="1" spans="1:7">
      <c r="A1944" s="34">
        <v>1939</v>
      </c>
      <c r="B1944" s="194" t="s">
        <v>3959</v>
      </c>
      <c r="C1944" s="21" t="s">
        <v>21810</v>
      </c>
      <c r="D1944" s="24">
        <v>3.68</v>
      </c>
      <c r="E1944" s="34">
        <v>4.84</v>
      </c>
      <c r="F1944" s="28">
        <v>17.81</v>
      </c>
      <c r="G1944" s="178"/>
    </row>
    <row r="1945" customHeight="1" spans="1:7">
      <c r="A1945" s="34">
        <v>1940</v>
      </c>
      <c r="B1945" s="194" t="s">
        <v>21851</v>
      </c>
      <c r="C1945" s="21" t="s">
        <v>21810</v>
      </c>
      <c r="D1945" s="24">
        <v>9.49</v>
      </c>
      <c r="E1945" s="34">
        <v>4.84</v>
      </c>
      <c r="F1945" s="28">
        <v>45.93</v>
      </c>
      <c r="G1945" s="178"/>
    </row>
    <row r="1946" customHeight="1" spans="1:7">
      <c r="A1946" s="34">
        <v>1941</v>
      </c>
      <c r="B1946" s="194" t="s">
        <v>10853</v>
      </c>
      <c r="C1946" s="21" t="s">
        <v>21810</v>
      </c>
      <c r="D1946" s="24">
        <v>10.88</v>
      </c>
      <c r="E1946" s="34">
        <v>4.84</v>
      </c>
      <c r="F1946" s="28">
        <v>52.66</v>
      </c>
      <c r="G1946" s="178"/>
    </row>
    <row r="1947" customHeight="1" spans="1:7">
      <c r="A1947" s="34">
        <v>1942</v>
      </c>
      <c r="B1947" s="194" t="s">
        <v>21852</v>
      </c>
      <c r="C1947" s="21" t="s">
        <v>21810</v>
      </c>
      <c r="D1947" s="24">
        <v>12.59</v>
      </c>
      <c r="E1947" s="34">
        <v>4.84</v>
      </c>
      <c r="F1947" s="28">
        <v>60.94</v>
      </c>
      <c r="G1947" s="178"/>
    </row>
    <row r="1948" customHeight="1" spans="1:7">
      <c r="A1948" s="34">
        <v>1943</v>
      </c>
      <c r="B1948" s="194" t="s">
        <v>1475</v>
      </c>
      <c r="C1948" s="21" t="s">
        <v>21810</v>
      </c>
      <c r="D1948" s="24">
        <v>8.93</v>
      </c>
      <c r="E1948" s="34">
        <v>4.84</v>
      </c>
      <c r="F1948" s="28">
        <v>43.22</v>
      </c>
      <c r="G1948" s="178"/>
    </row>
    <row r="1949" customHeight="1" spans="1:7">
      <c r="A1949" s="34">
        <v>1944</v>
      </c>
      <c r="B1949" s="194" t="s">
        <v>21634</v>
      </c>
      <c r="C1949" s="21" t="s">
        <v>21810</v>
      </c>
      <c r="D1949" s="24">
        <v>4.65</v>
      </c>
      <c r="E1949" s="34">
        <v>4.84</v>
      </c>
      <c r="F1949" s="28">
        <v>22.51</v>
      </c>
      <c r="G1949" s="178"/>
    </row>
    <row r="1950" customHeight="1" spans="1:7">
      <c r="A1950" s="34">
        <v>1945</v>
      </c>
      <c r="B1950" s="194" t="s">
        <v>10803</v>
      </c>
      <c r="C1950" s="21" t="s">
        <v>21810</v>
      </c>
      <c r="D1950" s="24">
        <v>8.61</v>
      </c>
      <c r="E1950" s="34">
        <v>4.84</v>
      </c>
      <c r="F1950" s="28">
        <v>41.67</v>
      </c>
      <c r="G1950" s="178"/>
    </row>
    <row r="1951" customHeight="1" spans="1:7">
      <c r="A1951" s="34">
        <v>1946</v>
      </c>
      <c r="B1951" s="194" t="s">
        <v>21853</v>
      </c>
      <c r="C1951" s="21" t="s">
        <v>21810</v>
      </c>
      <c r="D1951" s="24">
        <v>2.18</v>
      </c>
      <c r="E1951" s="34">
        <v>4.84</v>
      </c>
      <c r="F1951" s="28">
        <v>10.55</v>
      </c>
      <c r="G1951" s="178"/>
    </row>
    <row r="1952" customHeight="1" spans="1:7">
      <c r="A1952" s="34">
        <v>1947</v>
      </c>
      <c r="B1952" s="194" t="s">
        <v>14975</v>
      </c>
      <c r="C1952" s="21" t="s">
        <v>21810</v>
      </c>
      <c r="D1952" s="24">
        <v>1.23</v>
      </c>
      <c r="E1952" s="34">
        <v>4.84</v>
      </c>
      <c r="F1952" s="28">
        <v>5.95</v>
      </c>
      <c r="G1952" s="178"/>
    </row>
    <row r="1953" customHeight="1" spans="1:7">
      <c r="A1953" s="34">
        <v>1948</v>
      </c>
      <c r="B1953" s="194" t="s">
        <v>3336</v>
      </c>
      <c r="C1953" s="21" t="s">
        <v>21810</v>
      </c>
      <c r="D1953" s="24">
        <v>3.46</v>
      </c>
      <c r="E1953" s="34">
        <v>4.84</v>
      </c>
      <c r="F1953" s="28">
        <v>16.75</v>
      </c>
      <c r="G1953" s="178"/>
    </row>
    <row r="1954" customHeight="1" spans="1:7">
      <c r="A1954" s="34">
        <v>1949</v>
      </c>
      <c r="B1954" s="194" t="s">
        <v>21854</v>
      </c>
      <c r="C1954" s="21" t="s">
        <v>21810</v>
      </c>
      <c r="D1954" s="24">
        <v>1.43</v>
      </c>
      <c r="E1954" s="34">
        <v>4.84</v>
      </c>
      <c r="F1954" s="28">
        <v>6.92</v>
      </c>
      <c r="G1954" s="178"/>
    </row>
    <row r="1955" customHeight="1" spans="1:7">
      <c r="A1955" s="34">
        <v>1950</v>
      </c>
      <c r="B1955" s="194" t="s">
        <v>21855</v>
      </c>
      <c r="C1955" s="21" t="s">
        <v>21810</v>
      </c>
      <c r="D1955" s="24">
        <v>5.03</v>
      </c>
      <c r="E1955" s="34">
        <v>4.84</v>
      </c>
      <c r="F1955" s="28">
        <v>24.35</v>
      </c>
      <c r="G1955" s="178"/>
    </row>
    <row r="1956" customHeight="1" spans="1:7">
      <c r="A1956" s="34">
        <v>1951</v>
      </c>
      <c r="B1956" s="194" t="s">
        <v>7419</v>
      </c>
      <c r="C1956" s="21" t="s">
        <v>21810</v>
      </c>
      <c r="D1956" s="24">
        <v>7.99</v>
      </c>
      <c r="E1956" s="34">
        <v>4.84</v>
      </c>
      <c r="F1956" s="28">
        <v>38.67</v>
      </c>
      <c r="G1956" s="178"/>
    </row>
    <row r="1957" customHeight="1" spans="1:7">
      <c r="A1957" s="34">
        <v>1952</v>
      </c>
      <c r="B1957" s="194" t="s">
        <v>4531</v>
      </c>
      <c r="C1957" s="21" t="s">
        <v>21810</v>
      </c>
      <c r="D1957" s="24">
        <v>3.94</v>
      </c>
      <c r="E1957" s="34">
        <v>4.84</v>
      </c>
      <c r="F1957" s="28">
        <v>19.07</v>
      </c>
      <c r="G1957" s="178"/>
    </row>
    <row r="1958" customHeight="1" spans="1:7">
      <c r="A1958" s="34">
        <v>1953</v>
      </c>
      <c r="B1958" s="194" t="s">
        <v>21856</v>
      </c>
      <c r="C1958" s="21" t="s">
        <v>21810</v>
      </c>
      <c r="D1958" s="24">
        <v>81.16</v>
      </c>
      <c r="E1958" s="34">
        <v>4.84</v>
      </c>
      <c r="F1958" s="28">
        <v>392.81</v>
      </c>
      <c r="G1958" s="178"/>
    </row>
    <row r="1959" customHeight="1" spans="1:7">
      <c r="A1959" s="34">
        <v>1954</v>
      </c>
      <c r="B1959" s="194" t="s">
        <v>21857</v>
      </c>
      <c r="C1959" s="21" t="s">
        <v>21810</v>
      </c>
      <c r="D1959" s="24">
        <v>9.83</v>
      </c>
      <c r="E1959" s="34">
        <v>4.84</v>
      </c>
      <c r="F1959" s="28">
        <v>47.58</v>
      </c>
      <c r="G1959" s="178"/>
    </row>
    <row r="1960" customHeight="1" spans="1:7">
      <c r="A1960" s="34">
        <v>1955</v>
      </c>
      <c r="B1960" s="194" t="s">
        <v>4367</v>
      </c>
      <c r="C1960" s="21" t="s">
        <v>21810</v>
      </c>
      <c r="D1960" s="24">
        <v>10.92</v>
      </c>
      <c r="E1960" s="34">
        <v>4.84</v>
      </c>
      <c r="F1960" s="28">
        <v>52.85</v>
      </c>
      <c r="G1960" s="178"/>
    </row>
    <row r="1961" customHeight="1" spans="1:7">
      <c r="A1961" s="34">
        <v>1956</v>
      </c>
      <c r="B1961" s="194" t="s">
        <v>21814</v>
      </c>
      <c r="C1961" s="21" t="s">
        <v>21810</v>
      </c>
      <c r="D1961" s="24">
        <v>11.35</v>
      </c>
      <c r="E1961" s="34">
        <v>4.84</v>
      </c>
      <c r="F1961" s="28">
        <v>54.93</v>
      </c>
      <c r="G1961" s="178"/>
    </row>
    <row r="1962" customHeight="1" spans="1:7">
      <c r="A1962" s="34">
        <v>1957</v>
      </c>
      <c r="B1962" s="194" t="s">
        <v>8992</v>
      </c>
      <c r="C1962" s="21" t="s">
        <v>21810</v>
      </c>
      <c r="D1962" s="24">
        <v>11.04</v>
      </c>
      <c r="E1962" s="34">
        <v>4.84</v>
      </c>
      <c r="F1962" s="28">
        <v>53.43</v>
      </c>
      <c r="G1962" s="178"/>
    </row>
    <row r="1963" customHeight="1" spans="1:7">
      <c r="A1963" s="34">
        <v>1958</v>
      </c>
      <c r="B1963" s="194" t="s">
        <v>21635</v>
      </c>
      <c r="C1963" s="21" t="s">
        <v>21810</v>
      </c>
      <c r="D1963" s="24">
        <v>9.49</v>
      </c>
      <c r="E1963" s="34">
        <v>4.84</v>
      </c>
      <c r="F1963" s="28">
        <v>45.93</v>
      </c>
      <c r="G1963" s="178"/>
    </row>
    <row r="1964" customHeight="1" spans="1:7">
      <c r="A1964" s="34">
        <v>1959</v>
      </c>
      <c r="B1964" s="194" t="s">
        <v>5421</v>
      </c>
      <c r="C1964" s="21" t="s">
        <v>21810</v>
      </c>
      <c r="D1964" s="24">
        <v>8.54</v>
      </c>
      <c r="E1964" s="34">
        <v>4.84</v>
      </c>
      <c r="F1964" s="28">
        <v>41.33</v>
      </c>
      <c r="G1964" s="178"/>
    </row>
    <row r="1965" customHeight="1" spans="1:7">
      <c r="A1965" s="34">
        <v>1960</v>
      </c>
      <c r="B1965" s="194" t="s">
        <v>21858</v>
      </c>
      <c r="C1965" s="21" t="s">
        <v>21810</v>
      </c>
      <c r="D1965" s="24">
        <v>1.73</v>
      </c>
      <c r="E1965" s="34">
        <v>4.84</v>
      </c>
      <c r="F1965" s="28">
        <v>8.37</v>
      </c>
      <c r="G1965" s="178"/>
    </row>
    <row r="1966" customHeight="1" spans="1:7">
      <c r="A1966" s="34">
        <v>1961</v>
      </c>
      <c r="B1966" s="194" t="s">
        <v>6346</v>
      </c>
      <c r="C1966" s="21" t="s">
        <v>21810</v>
      </c>
      <c r="D1966" s="24">
        <v>7.42</v>
      </c>
      <c r="E1966" s="34">
        <v>4.84</v>
      </c>
      <c r="F1966" s="28">
        <v>35.91</v>
      </c>
      <c r="G1966" s="178"/>
    </row>
    <row r="1967" customHeight="1" spans="1:7">
      <c r="A1967" s="34">
        <v>1962</v>
      </c>
      <c r="B1967" s="194" t="s">
        <v>21635</v>
      </c>
      <c r="C1967" s="21" t="s">
        <v>21810</v>
      </c>
      <c r="D1967" s="24">
        <v>9.68</v>
      </c>
      <c r="E1967" s="34">
        <v>4.84</v>
      </c>
      <c r="F1967" s="28">
        <v>46.85</v>
      </c>
      <c r="G1967" s="178"/>
    </row>
    <row r="1968" customHeight="1" spans="1:7">
      <c r="A1968" s="34">
        <v>1963</v>
      </c>
      <c r="B1968" s="194" t="s">
        <v>13811</v>
      </c>
      <c r="C1968" s="21" t="s">
        <v>21810</v>
      </c>
      <c r="D1968" s="24">
        <v>4</v>
      </c>
      <c r="E1968" s="34">
        <v>4.84</v>
      </c>
      <c r="F1968" s="28">
        <v>19.36</v>
      </c>
      <c r="G1968" s="178"/>
    </row>
    <row r="1969" customHeight="1" spans="1:7">
      <c r="A1969" s="34">
        <v>1964</v>
      </c>
      <c r="B1969" s="194" t="s">
        <v>21859</v>
      </c>
      <c r="C1969" s="21" t="s">
        <v>21810</v>
      </c>
      <c r="D1969" s="24">
        <v>5.29</v>
      </c>
      <c r="E1969" s="34">
        <v>4.84</v>
      </c>
      <c r="F1969" s="28">
        <v>25.6</v>
      </c>
      <c r="G1969" s="178"/>
    </row>
    <row r="1970" customHeight="1" spans="1:7">
      <c r="A1970" s="34">
        <v>1965</v>
      </c>
      <c r="B1970" s="194" t="s">
        <v>21860</v>
      </c>
      <c r="C1970" s="21" t="s">
        <v>21810</v>
      </c>
      <c r="D1970" s="24">
        <v>5</v>
      </c>
      <c r="E1970" s="34">
        <v>4.84</v>
      </c>
      <c r="F1970" s="28">
        <v>24.2</v>
      </c>
      <c r="G1970" s="178"/>
    </row>
    <row r="1971" customHeight="1" spans="1:7">
      <c r="A1971" s="34">
        <v>1966</v>
      </c>
      <c r="B1971" s="194" t="s">
        <v>21861</v>
      </c>
      <c r="C1971" s="21" t="s">
        <v>21810</v>
      </c>
      <c r="D1971" s="24">
        <v>5.11</v>
      </c>
      <c r="E1971" s="34">
        <v>4.84</v>
      </c>
      <c r="F1971" s="28">
        <v>24.73</v>
      </c>
      <c r="G1971" s="178"/>
    </row>
    <row r="1972" customHeight="1" spans="1:7">
      <c r="A1972" s="34">
        <v>1967</v>
      </c>
      <c r="B1972" s="194" t="s">
        <v>21862</v>
      </c>
      <c r="C1972" s="21" t="s">
        <v>21810</v>
      </c>
      <c r="D1972" s="24">
        <v>5</v>
      </c>
      <c r="E1972" s="34">
        <v>4.84</v>
      </c>
      <c r="F1972" s="28">
        <v>24.2</v>
      </c>
      <c r="G1972" s="178"/>
    </row>
    <row r="1973" customHeight="1" spans="1:7">
      <c r="A1973" s="34">
        <v>1968</v>
      </c>
      <c r="B1973" s="194" t="s">
        <v>21863</v>
      </c>
      <c r="C1973" s="21" t="s">
        <v>21810</v>
      </c>
      <c r="D1973" s="194">
        <v>16.67</v>
      </c>
      <c r="E1973" s="34">
        <v>4.84</v>
      </c>
      <c r="F1973" s="28">
        <v>80.68</v>
      </c>
      <c r="G1973" s="178"/>
    </row>
    <row r="1974" customHeight="1" spans="1:7">
      <c r="A1974" s="34">
        <v>1969</v>
      </c>
      <c r="B1974" s="194" t="s">
        <v>15791</v>
      </c>
      <c r="C1974" s="21" t="s">
        <v>21810</v>
      </c>
      <c r="D1974" s="194">
        <v>8.75</v>
      </c>
      <c r="E1974" s="34">
        <v>4.84</v>
      </c>
      <c r="F1974" s="28">
        <v>42.35</v>
      </c>
      <c r="G1974" s="178"/>
    </row>
    <row r="1975" customHeight="1" spans="1:7">
      <c r="A1975" s="34">
        <v>1970</v>
      </c>
      <c r="B1975" s="194" t="s">
        <v>21864</v>
      </c>
      <c r="C1975" s="21" t="s">
        <v>21810</v>
      </c>
      <c r="D1975" s="194">
        <v>15.88</v>
      </c>
      <c r="E1975" s="34">
        <v>4.84</v>
      </c>
      <c r="F1975" s="28">
        <v>76.86</v>
      </c>
      <c r="G1975" s="178"/>
    </row>
    <row r="1976" customHeight="1" spans="1:7">
      <c r="A1976" s="34">
        <v>1971</v>
      </c>
      <c r="B1976" s="194" t="s">
        <v>21865</v>
      </c>
      <c r="C1976" s="21" t="s">
        <v>21810</v>
      </c>
      <c r="D1976" s="194">
        <v>14.73</v>
      </c>
      <c r="E1976" s="34">
        <v>4.84</v>
      </c>
      <c r="F1976" s="28">
        <v>71.29</v>
      </c>
      <c r="G1976" s="178"/>
    </row>
    <row r="1977" customHeight="1" spans="1:7">
      <c r="A1977" s="34">
        <v>1972</v>
      </c>
      <c r="B1977" s="194" t="s">
        <v>21866</v>
      </c>
      <c r="C1977" s="21" t="s">
        <v>21810</v>
      </c>
      <c r="D1977" s="194">
        <v>5.9</v>
      </c>
      <c r="E1977" s="34">
        <v>4.84</v>
      </c>
      <c r="F1977" s="28">
        <v>28.56</v>
      </c>
      <c r="G1977" s="178"/>
    </row>
    <row r="1978" customHeight="1" spans="1:7">
      <c r="A1978" s="34">
        <v>1973</v>
      </c>
      <c r="B1978" s="194" t="s">
        <v>21867</v>
      </c>
      <c r="C1978" s="21" t="s">
        <v>21810</v>
      </c>
      <c r="D1978" s="194">
        <v>7.04</v>
      </c>
      <c r="E1978" s="34">
        <v>4.84</v>
      </c>
      <c r="F1978" s="28">
        <v>34.07</v>
      </c>
      <c r="G1978" s="178"/>
    </row>
    <row r="1979" customHeight="1" spans="1:7">
      <c r="A1979" s="34">
        <v>1974</v>
      </c>
      <c r="B1979" s="194" t="s">
        <v>21868</v>
      </c>
      <c r="C1979" s="21" t="s">
        <v>21810</v>
      </c>
      <c r="D1979" s="194">
        <v>10.9</v>
      </c>
      <c r="E1979" s="34">
        <v>4.84</v>
      </c>
      <c r="F1979" s="28">
        <v>52.76</v>
      </c>
      <c r="G1979" s="178"/>
    </row>
    <row r="1980" customHeight="1" spans="1:7">
      <c r="A1980" s="34">
        <v>1975</v>
      </c>
      <c r="B1980" s="194" t="s">
        <v>6766</v>
      </c>
      <c r="C1980" s="21" t="s">
        <v>21810</v>
      </c>
      <c r="D1980" s="194">
        <v>14.51</v>
      </c>
      <c r="E1980" s="34">
        <v>4.84</v>
      </c>
      <c r="F1980" s="28">
        <v>70.23</v>
      </c>
      <c r="G1980" s="178"/>
    </row>
    <row r="1981" customHeight="1" spans="1:7">
      <c r="A1981" s="34">
        <v>1976</v>
      </c>
      <c r="B1981" s="194" t="s">
        <v>21869</v>
      </c>
      <c r="C1981" s="21" t="s">
        <v>21810</v>
      </c>
      <c r="D1981" s="194">
        <v>4.66</v>
      </c>
      <c r="E1981" s="34">
        <v>4.84</v>
      </c>
      <c r="F1981" s="28">
        <v>22.55</v>
      </c>
      <c r="G1981" s="178"/>
    </row>
    <row r="1982" customHeight="1" spans="1:7">
      <c r="A1982" s="34">
        <v>1977</v>
      </c>
      <c r="B1982" s="194" t="s">
        <v>21870</v>
      </c>
      <c r="C1982" s="21" t="s">
        <v>21810</v>
      </c>
      <c r="D1982" s="194">
        <v>10.46</v>
      </c>
      <c r="E1982" s="34">
        <v>4.84</v>
      </c>
      <c r="F1982" s="28">
        <v>50.63</v>
      </c>
      <c r="G1982" s="178"/>
    </row>
    <row r="1983" customHeight="1" spans="1:7">
      <c r="A1983" s="34">
        <v>1978</v>
      </c>
      <c r="B1983" s="194" t="s">
        <v>21871</v>
      </c>
      <c r="C1983" s="21" t="s">
        <v>21810</v>
      </c>
      <c r="D1983" s="194">
        <v>14.36</v>
      </c>
      <c r="E1983" s="34">
        <v>4.84</v>
      </c>
      <c r="F1983" s="28">
        <v>69.5</v>
      </c>
      <c r="G1983" s="178"/>
    </row>
    <row r="1984" customHeight="1" spans="1:7">
      <c r="A1984" s="34">
        <v>1979</v>
      </c>
      <c r="B1984" s="194" t="s">
        <v>1221</v>
      </c>
      <c r="C1984" s="21" t="s">
        <v>21810</v>
      </c>
      <c r="D1984" s="194">
        <v>23.11</v>
      </c>
      <c r="E1984" s="34">
        <v>4.84</v>
      </c>
      <c r="F1984" s="28">
        <v>111.85</v>
      </c>
      <c r="G1984" s="178"/>
    </row>
    <row r="1985" customHeight="1" spans="1:7">
      <c r="A1985" s="34">
        <v>1980</v>
      </c>
      <c r="B1985" s="194" t="s">
        <v>21872</v>
      </c>
      <c r="C1985" s="21" t="s">
        <v>21810</v>
      </c>
      <c r="D1985" s="194">
        <v>4.53</v>
      </c>
      <c r="E1985" s="34">
        <v>4.84</v>
      </c>
      <c r="F1985" s="28">
        <v>21.93</v>
      </c>
      <c r="G1985" s="178"/>
    </row>
    <row r="1986" customHeight="1" spans="1:7">
      <c r="A1986" s="34">
        <v>1981</v>
      </c>
      <c r="B1986" s="194" t="s">
        <v>5151</v>
      </c>
      <c r="C1986" s="21" t="s">
        <v>21810</v>
      </c>
      <c r="D1986" s="194">
        <v>7.42</v>
      </c>
      <c r="E1986" s="34">
        <v>4.84</v>
      </c>
      <c r="F1986" s="28">
        <v>35.91</v>
      </c>
      <c r="G1986" s="178"/>
    </row>
    <row r="1987" customHeight="1" spans="1:7">
      <c r="A1987" s="34">
        <v>1982</v>
      </c>
      <c r="B1987" s="194" t="s">
        <v>21873</v>
      </c>
      <c r="C1987" s="21" t="s">
        <v>21810</v>
      </c>
      <c r="D1987" s="194">
        <v>19.75</v>
      </c>
      <c r="E1987" s="34">
        <v>4.84</v>
      </c>
      <c r="F1987" s="28">
        <v>95.59</v>
      </c>
      <c r="G1987" s="178"/>
    </row>
    <row r="1988" customHeight="1" spans="1:7">
      <c r="A1988" s="34">
        <v>1983</v>
      </c>
      <c r="B1988" s="194" t="s">
        <v>21874</v>
      </c>
      <c r="C1988" s="21" t="s">
        <v>21810</v>
      </c>
      <c r="D1988" s="194">
        <v>8.34</v>
      </c>
      <c r="E1988" s="34">
        <v>4.84</v>
      </c>
      <c r="F1988" s="28">
        <v>40.37</v>
      </c>
      <c r="G1988" s="178"/>
    </row>
    <row r="1989" customHeight="1" spans="1:7">
      <c r="A1989" s="34">
        <v>1984</v>
      </c>
      <c r="B1989" s="194" t="s">
        <v>21875</v>
      </c>
      <c r="C1989" s="21" t="s">
        <v>21810</v>
      </c>
      <c r="D1989" s="194">
        <v>11.64</v>
      </c>
      <c r="E1989" s="34">
        <v>4.84</v>
      </c>
      <c r="F1989" s="28">
        <v>56.34</v>
      </c>
      <c r="G1989" s="178"/>
    </row>
    <row r="1990" customHeight="1" spans="1:7">
      <c r="A1990" s="34">
        <v>1985</v>
      </c>
      <c r="B1990" s="194" t="s">
        <v>853</v>
      </c>
      <c r="C1990" s="21" t="s">
        <v>21810</v>
      </c>
      <c r="D1990" s="194">
        <v>10.03</v>
      </c>
      <c r="E1990" s="34">
        <v>4.84</v>
      </c>
      <c r="F1990" s="28">
        <v>48.55</v>
      </c>
      <c r="G1990" s="178"/>
    </row>
    <row r="1991" customHeight="1" spans="1:7">
      <c r="A1991" s="34">
        <v>1986</v>
      </c>
      <c r="B1991" s="194" t="s">
        <v>21876</v>
      </c>
      <c r="C1991" s="21" t="s">
        <v>21810</v>
      </c>
      <c r="D1991" s="194">
        <v>25.19</v>
      </c>
      <c r="E1991" s="34">
        <v>4.84</v>
      </c>
      <c r="F1991" s="28">
        <v>121.92</v>
      </c>
      <c r="G1991" s="178"/>
    </row>
    <row r="1992" customHeight="1" spans="1:7">
      <c r="A1992" s="34">
        <v>1987</v>
      </c>
      <c r="B1992" s="194" t="s">
        <v>21877</v>
      </c>
      <c r="C1992" s="21" t="s">
        <v>21810</v>
      </c>
      <c r="D1992" s="194">
        <v>2.26</v>
      </c>
      <c r="E1992" s="34">
        <v>4.84</v>
      </c>
      <c r="F1992" s="28">
        <v>10.94</v>
      </c>
      <c r="G1992" s="178"/>
    </row>
    <row r="1993" customHeight="1" spans="1:7">
      <c r="A1993" s="34">
        <v>1988</v>
      </c>
      <c r="B1993" s="194" t="s">
        <v>21878</v>
      </c>
      <c r="C1993" s="21" t="s">
        <v>21810</v>
      </c>
      <c r="D1993" s="194">
        <v>15.92</v>
      </c>
      <c r="E1993" s="34">
        <v>4.84</v>
      </c>
      <c r="F1993" s="28">
        <v>77.05</v>
      </c>
      <c r="G1993" s="178"/>
    </row>
    <row r="1994" customHeight="1" spans="1:7">
      <c r="A1994" s="34">
        <v>1989</v>
      </c>
      <c r="B1994" s="194" t="s">
        <v>21879</v>
      </c>
      <c r="C1994" s="21" t="s">
        <v>21810</v>
      </c>
      <c r="D1994" s="194">
        <v>2.43</v>
      </c>
      <c r="E1994" s="34">
        <v>4.84</v>
      </c>
      <c r="F1994" s="28">
        <v>11.76</v>
      </c>
      <c r="G1994" s="178"/>
    </row>
    <row r="1995" customHeight="1" spans="1:7">
      <c r="A1995" s="34">
        <v>1990</v>
      </c>
      <c r="B1995" s="194" t="s">
        <v>21880</v>
      </c>
      <c r="C1995" s="21" t="s">
        <v>21810</v>
      </c>
      <c r="D1995" s="194">
        <v>11.76</v>
      </c>
      <c r="E1995" s="34">
        <v>4.84</v>
      </c>
      <c r="F1995" s="28">
        <v>56.92</v>
      </c>
      <c r="G1995" s="178"/>
    </row>
    <row r="1996" customHeight="1" spans="1:7">
      <c r="A1996" s="34">
        <v>1991</v>
      </c>
      <c r="B1996" s="194" t="s">
        <v>21881</v>
      </c>
      <c r="C1996" s="21" t="s">
        <v>21810</v>
      </c>
      <c r="D1996" s="194">
        <v>14.14</v>
      </c>
      <c r="E1996" s="34">
        <v>4.84</v>
      </c>
      <c r="F1996" s="28">
        <v>68.44</v>
      </c>
      <c r="G1996" s="178"/>
    </row>
    <row r="1997" customHeight="1" spans="1:7">
      <c r="A1997" s="34">
        <v>1992</v>
      </c>
      <c r="B1997" s="194" t="s">
        <v>709</v>
      </c>
      <c r="C1997" s="21" t="s">
        <v>21810</v>
      </c>
      <c r="D1997" s="194">
        <v>12.14</v>
      </c>
      <c r="E1997" s="34">
        <v>4.84</v>
      </c>
      <c r="F1997" s="28">
        <v>58.76</v>
      </c>
      <c r="G1997" s="178"/>
    </row>
    <row r="1998" customHeight="1" spans="1:7">
      <c r="A1998" s="34">
        <v>1993</v>
      </c>
      <c r="B1998" s="194" t="s">
        <v>21882</v>
      </c>
      <c r="C1998" s="21" t="s">
        <v>21810</v>
      </c>
      <c r="D1998" s="194">
        <v>15.68</v>
      </c>
      <c r="E1998" s="34">
        <v>4.84</v>
      </c>
      <c r="F1998" s="28">
        <v>75.89</v>
      </c>
      <c r="G1998" s="178"/>
    </row>
    <row r="1999" customHeight="1" spans="1:7">
      <c r="A1999" s="34">
        <v>1994</v>
      </c>
      <c r="B1999" s="194" t="s">
        <v>9035</v>
      </c>
      <c r="C1999" s="21" t="s">
        <v>21810</v>
      </c>
      <c r="D1999" s="194">
        <v>11.96</v>
      </c>
      <c r="E1999" s="34">
        <v>4.84</v>
      </c>
      <c r="F1999" s="28">
        <v>57.89</v>
      </c>
      <c r="G1999" s="178"/>
    </row>
    <row r="2000" customHeight="1" spans="1:7">
      <c r="A2000" s="34">
        <v>1995</v>
      </c>
      <c r="B2000" s="194" t="s">
        <v>21883</v>
      </c>
      <c r="C2000" s="21" t="s">
        <v>21810</v>
      </c>
      <c r="D2000" s="194">
        <v>13.51</v>
      </c>
      <c r="E2000" s="34">
        <v>4.84</v>
      </c>
      <c r="F2000" s="28">
        <v>65.39</v>
      </c>
      <c r="G2000" s="178"/>
    </row>
    <row r="2001" customHeight="1" spans="1:7">
      <c r="A2001" s="34">
        <v>1996</v>
      </c>
      <c r="B2001" s="194" t="s">
        <v>21884</v>
      </c>
      <c r="C2001" s="21" t="s">
        <v>21810</v>
      </c>
      <c r="D2001" s="194">
        <v>7.81</v>
      </c>
      <c r="E2001" s="34">
        <v>4.84</v>
      </c>
      <c r="F2001" s="28">
        <v>37.8</v>
      </c>
      <c r="G2001" s="178"/>
    </row>
    <row r="2002" customHeight="1" spans="1:7">
      <c r="A2002" s="34">
        <v>1997</v>
      </c>
      <c r="B2002" s="194" t="s">
        <v>21885</v>
      </c>
      <c r="C2002" s="21" t="s">
        <v>21810</v>
      </c>
      <c r="D2002" s="194">
        <v>15.65</v>
      </c>
      <c r="E2002" s="34">
        <v>4.84</v>
      </c>
      <c r="F2002" s="28">
        <v>75.75</v>
      </c>
      <c r="G2002" s="178"/>
    </row>
    <row r="2003" customHeight="1" spans="1:7">
      <c r="A2003" s="34">
        <v>1998</v>
      </c>
      <c r="B2003" s="194" t="s">
        <v>21886</v>
      </c>
      <c r="C2003" s="21" t="s">
        <v>21810</v>
      </c>
      <c r="D2003" s="194">
        <v>15.98</v>
      </c>
      <c r="E2003" s="34">
        <v>4.84</v>
      </c>
      <c r="F2003" s="28">
        <v>77.34</v>
      </c>
      <c r="G2003" s="178"/>
    </row>
    <row r="2004" customHeight="1" spans="1:7">
      <c r="A2004" s="34">
        <v>1999</v>
      </c>
      <c r="B2004" s="194" t="s">
        <v>21887</v>
      </c>
      <c r="C2004" s="21" t="s">
        <v>21810</v>
      </c>
      <c r="D2004" s="194">
        <v>9.68</v>
      </c>
      <c r="E2004" s="34">
        <v>4.84</v>
      </c>
      <c r="F2004" s="28">
        <v>46.85</v>
      </c>
      <c r="G2004" s="178"/>
    </row>
    <row r="2005" customHeight="1" spans="1:7">
      <c r="A2005" s="34">
        <v>2000</v>
      </c>
      <c r="B2005" s="194" t="s">
        <v>21888</v>
      </c>
      <c r="C2005" s="21" t="s">
        <v>21810</v>
      </c>
      <c r="D2005" s="194">
        <v>2.25</v>
      </c>
      <c r="E2005" s="34">
        <v>4.84</v>
      </c>
      <c r="F2005" s="28">
        <v>10.89</v>
      </c>
      <c r="G2005" s="178"/>
    </row>
    <row r="2006" customHeight="1" spans="1:7">
      <c r="A2006" s="34">
        <v>2001</v>
      </c>
      <c r="B2006" s="194" t="s">
        <v>21889</v>
      </c>
      <c r="C2006" s="21" t="s">
        <v>21810</v>
      </c>
      <c r="D2006" s="194">
        <v>4.69</v>
      </c>
      <c r="E2006" s="34">
        <v>4.84</v>
      </c>
      <c r="F2006" s="28">
        <v>22.7</v>
      </c>
      <c r="G2006" s="178"/>
    </row>
    <row r="2007" customHeight="1" spans="1:7">
      <c r="A2007" s="34">
        <v>2002</v>
      </c>
      <c r="B2007" s="194" t="s">
        <v>21890</v>
      </c>
      <c r="C2007" s="21" t="s">
        <v>21810</v>
      </c>
      <c r="D2007" s="194">
        <v>7.56</v>
      </c>
      <c r="E2007" s="34">
        <v>4.84</v>
      </c>
      <c r="F2007" s="28">
        <v>36.59</v>
      </c>
      <c r="G2007" s="178"/>
    </row>
    <row r="2008" customHeight="1" spans="1:7">
      <c r="A2008" s="34">
        <v>2003</v>
      </c>
      <c r="B2008" s="194" t="s">
        <v>21891</v>
      </c>
      <c r="C2008" s="21" t="s">
        <v>21810</v>
      </c>
      <c r="D2008" s="194">
        <v>13.53</v>
      </c>
      <c r="E2008" s="34">
        <v>4.84</v>
      </c>
      <c r="F2008" s="28">
        <v>65.49</v>
      </c>
      <c r="G2008" s="178"/>
    </row>
    <row r="2009" customHeight="1" spans="1:7">
      <c r="A2009" s="34">
        <v>2004</v>
      </c>
      <c r="B2009" s="194" t="s">
        <v>21892</v>
      </c>
      <c r="C2009" s="21" t="s">
        <v>21810</v>
      </c>
      <c r="D2009" s="194">
        <v>14.31</v>
      </c>
      <c r="E2009" s="34">
        <v>4.84</v>
      </c>
      <c r="F2009" s="28">
        <v>69.26</v>
      </c>
      <c r="G2009" s="178"/>
    </row>
    <row r="2010" customHeight="1" spans="1:7">
      <c r="A2010" s="34">
        <v>2005</v>
      </c>
      <c r="B2010" s="194" t="s">
        <v>21893</v>
      </c>
      <c r="C2010" s="21" t="s">
        <v>21810</v>
      </c>
      <c r="D2010" s="194">
        <v>8.36</v>
      </c>
      <c r="E2010" s="34">
        <v>4.84</v>
      </c>
      <c r="F2010" s="28">
        <v>40.46</v>
      </c>
      <c r="G2010" s="178"/>
    </row>
    <row r="2011" customHeight="1" spans="1:7">
      <c r="A2011" s="34">
        <v>2006</v>
      </c>
      <c r="B2011" s="194" t="s">
        <v>21894</v>
      </c>
      <c r="C2011" s="21" t="s">
        <v>21810</v>
      </c>
      <c r="D2011" s="194">
        <v>21.05</v>
      </c>
      <c r="E2011" s="34">
        <v>4.84</v>
      </c>
      <c r="F2011" s="28">
        <v>101.88</v>
      </c>
      <c r="G2011" s="178"/>
    </row>
    <row r="2012" customHeight="1" spans="1:7">
      <c r="A2012" s="34">
        <v>2007</v>
      </c>
      <c r="B2012" s="194" t="s">
        <v>21895</v>
      </c>
      <c r="C2012" s="21" t="s">
        <v>21810</v>
      </c>
      <c r="D2012" s="194">
        <v>12.53</v>
      </c>
      <c r="E2012" s="34">
        <v>4.84</v>
      </c>
      <c r="F2012" s="28">
        <v>60.65</v>
      </c>
      <c r="G2012" s="178"/>
    </row>
    <row r="2013" customHeight="1" spans="1:7">
      <c r="A2013" s="34">
        <v>2008</v>
      </c>
      <c r="B2013" s="194" t="s">
        <v>21896</v>
      </c>
      <c r="C2013" s="21" t="s">
        <v>21810</v>
      </c>
      <c r="D2013" s="194">
        <v>8.05</v>
      </c>
      <c r="E2013" s="34">
        <v>4.84</v>
      </c>
      <c r="F2013" s="28">
        <v>38.96</v>
      </c>
      <c r="G2013" s="178"/>
    </row>
    <row r="2014" customHeight="1" spans="1:7">
      <c r="A2014" s="34">
        <v>2009</v>
      </c>
      <c r="B2014" s="194" t="s">
        <v>21897</v>
      </c>
      <c r="C2014" s="21" t="s">
        <v>21810</v>
      </c>
      <c r="D2014" s="194">
        <v>8.51</v>
      </c>
      <c r="E2014" s="34">
        <v>4.84</v>
      </c>
      <c r="F2014" s="28">
        <v>41.19</v>
      </c>
      <c r="G2014" s="178"/>
    </row>
    <row r="2015" customHeight="1" spans="1:7">
      <c r="A2015" s="34">
        <v>2010</v>
      </c>
      <c r="B2015" s="194" t="s">
        <v>21898</v>
      </c>
      <c r="C2015" s="21" t="s">
        <v>21810</v>
      </c>
      <c r="D2015" s="194">
        <v>16.38</v>
      </c>
      <c r="E2015" s="34">
        <v>4.84</v>
      </c>
      <c r="F2015" s="28">
        <v>79.28</v>
      </c>
      <c r="G2015" s="178"/>
    </row>
    <row r="2016" customHeight="1" spans="1:7">
      <c r="A2016" s="34">
        <v>2011</v>
      </c>
      <c r="B2016" s="194" t="s">
        <v>21899</v>
      </c>
      <c r="C2016" s="21" t="s">
        <v>21810</v>
      </c>
      <c r="D2016" s="194">
        <v>11.35</v>
      </c>
      <c r="E2016" s="34">
        <v>4.84</v>
      </c>
      <c r="F2016" s="28">
        <v>54.93</v>
      </c>
      <c r="G2016" s="178"/>
    </row>
    <row r="2017" customHeight="1" spans="1:7">
      <c r="A2017" s="34">
        <v>2012</v>
      </c>
      <c r="B2017" s="194" t="s">
        <v>21900</v>
      </c>
      <c r="C2017" s="21" t="s">
        <v>21810</v>
      </c>
      <c r="D2017" s="194">
        <v>12.65</v>
      </c>
      <c r="E2017" s="34">
        <v>4.84</v>
      </c>
      <c r="F2017" s="28">
        <v>61.23</v>
      </c>
      <c r="G2017" s="178"/>
    </row>
    <row r="2018" customHeight="1" spans="1:7">
      <c r="A2018" s="34">
        <v>2013</v>
      </c>
      <c r="B2018" s="194" t="s">
        <v>21901</v>
      </c>
      <c r="C2018" s="21" t="s">
        <v>21810</v>
      </c>
      <c r="D2018" s="194">
        <v>3.17</v>
      </c>
      <c r="E2018" s="34">
        <v>4.84</v>
      </c>
      <c r="F2018" s="28">
        <v>15.34</v>
      </c>
      <c r="G2018" s="178"/>
    </row>
    <row r="2019" customHeight="1" spans="1:7">
      <c r="A2019" s="34">
        <v>2014</v>
      </c>
      <c r="B2019" s="194" t="s">
        <v>21902</v>
      </c>
      <c r="C2019" s="21" t="s">
        <v>21810</v>
      </c>
      <c r="D2019" s="194">
        <v>13.15</v>
      </c>
      <c r="E2019" s="34">
        <v>4.84</v>
      </c>
      <c r="F2019" s="28">
        <v>63.65</v>
      </c>
      <c r="G2019" s="178"/>
    </row>
    <row r="2020" customHeight="1" spans="1:7">
      <c r="A2020" s="34">
        <v>2015</v>
      </c>
      <c r="B2020" s="194" t="s">
        <v>15422</v>
      </c>
      <c r="C2020" s="21" t="s">
        <v>21810</v>
      </c>
      <c r="D2020" s="194">
        <v>13.81</v>
      </c>
      <c r="E2020" s="34">
        <v>4.84</v>
      </c>
      <c r="F2020" s="28">
        <v>66.84</v>
      </c>
      <c r="G2020" s="178"/>
    </row>
    <row r="2021" customHeight="1" spans="1:7">
      <c r="A2021" s="34">
        <v>2016</v>
      </c>
      <c r="B2021" s="194" t="s">
        <v>21903</v>
      </c>
      <c r="C2021" s="21" t="s">
        <v>21810</v>
      </c>
      <c r="D2021" s="194">
        <v>8.96</v>
      </c>
      <c r="E2021" s="34">
        <v>4.84</v>
      </c>
      <c r="F2021" s="28">
        <v>43.37</v>
      </c>
      <c r="G2021" s="178"/>
    </row>
    <row r="2022" customHeight="1" spans="1:7">
      <c r="A2022" s="34">
        <v>2017</v>
      </c>
      <c r="B2022" s="194" t="s">
        <v>21904</v>
      </c>
      <c r="C2022" s="21" t="s">
        <v>21810</v>
      </c>
      <c r="D2022" s="194">
        <v>11.21</v>
      </c>
      <c r="E2022" s="34">
        <v>4.84</v>
      </c>
      <c r="F2022" s="28">
        <v>54.26</v>
      </c>
      <c r="G2022" s="178"/>
    </row>
    <row r="2023" customHeight="1" spans="1:7">
      <c r="A2023" s="34">
        <v>2018</v>
      </c>
      <c r="B2023" s="194" t="s">
        <v>21905</v>
      </c>
      <c r="C2023" s="21" t="s">
        <v>21810</v>
      </c>
      <c r="D2023" s="194">
        <v>13.35</v>
      </c>
      <c r="E2023" s="34">
        <v>4.84</v>
      </c>
      <c r="F2023" s="28">
        <v>64.61</v>
      </c>
      <c r="G2023" s="178"/>
    </row>
    <row r="2024" customHeight="1" spans="1:7">
      <c r="A2024" s="34">
        <v>2019</v>
      </c>
      <c r="B2024" s="194" t="s">
        <v>21906</v>
      </c>
      <c r="C2024" s="21" t="s">
        <v>21810</v>
      </c>
      <c r="D2024" s="194">
        <v>6.48</v>
      </c>
      <c r="E2024" s="34">
        <v>4.84</v>
      </c>
      <c r="F2024" s="28">
        <v>31.36</v>
      </c>
      <c r="G2024" s="178"/>
    </row>
    <row r="2025" customHeight="1" spans="1:7">
      <c r="A2025" s="34">
        <v>2020</v>
      </c>
      <c r="B2025" s="194" t="s">
        <v>21907</v>
      </c>
      <c r="C2025" s="21" t="s">
        <v>21810</v>
      </c>
      <c r="D2025" s="194">
        <v>23.31</v>
      </c>
      <c r="E2025" s="34">
        <v>4.84</v>
      </c>
      <c r="F2025" s="28">
        <v>112.82</v>
      </c>
      <c r="G2025" s="178"/>
    </row>
    <row r="2026" customHeight="1" spans="1:7">
      <c r="A2026" s="34">
        <v>2021</v>
      </c>
      <c r="B2026" s="194" t="s">
        <v>379</v>
      </c>
      <c r="C2026" s="21" t="s">
        <v>21810</v>
      </c>
      <c r="D2026" s="194">
        <v>10.44</v>
      </c>
      <c r="E2026" s="34">
        <v>4.84</v>
      </c>
      <c r="F2026" s="28">
        <v>50.53</v>
      </c>
      <c r="G2026" s="178"/>
    </row>
    <row r="2027" customHeight="1" spans="1:7">
      <c r="A2027" s="34">
        <v>2022</v>
      </c>
      <c r="B2027" s="194" t="s">
        <v>21908</v>
      </c>
      <c r="C2027" s="21" t="s">
        <v>21810</v>
      </c>
      <c r="D2027" s="194">
        <v>13.74</v>
      </c>
      <c r="E2027" s="34">
        <v>4.84</v>
      </c>
      <c r="F2027" s="28">
        <v>66.5</v>
      </c>
      <c r="G2027" s="178"/>
    </row>
    <row r="2028" customHeight="1" spans="1:7">
      <c r="A2028" s="34">
        <v>2023</v>
      </c>
      <c r="B2028" s="194" t="s">
        <v>21909</v>
      </c>
      <c r="C2028" s="21" t="s">
        <v>21810</v>
      </c>
      <c r="D2028" s="194">
        <v>18.33</v>
      </c>
      <c r="E2028" s="34">
        <v>4.84</v>
      </c>
      <c r="F2028" s="28">
        <v>88.72</v>
      </c>
      <c r="G2028" s="178"/>
    </row>
    <row r="2029" customHeight="1" spans="1:7">
      <c r="A2029" s="34">
        <v>2024</v>
      </c>
      <c r="B2029" s="194" t="s">
        <v>21910</v>
      </c>
      <c r="C2029" s="21" t="s">
        <v>21810</v>
      </c>
      <c r="D2029" s="194">
        <v>2.74</v>
      </c>
      <c r="E2029" s="34">
        <v>4.84</v>
      </c>
      <c r="F2029" s="28">
        <v>13.26</v>
      </c>
      <c r="G2029" s="178"/>
    </row>
    <row r="2030" customHeight="1" spans="1:7">
      <c r="A2030" s="34">
        <v>2025</v>
      </c>
      <c r="B2030" s="194" t="s">
        <v>21911</v>
      </c>
      <c r="C2030" s="21" t="s">
        <v>21810</v>
      </c>
      <c r="D2030" s="194">
        <v>4.37</v>
      </c>
      <c r="E2030" s="34">
        <v>4.84</v>
      </c>
      <c r="F2030" s="28">
        <v>21.15</v>
      </c>
      <c r="G2030" s="178"/>
    </row>
    <row r="2031" customHeight="1" spans="1:7">
      <c r="A2031" s="34">
        <v>2026</v>
      </c>
      <c r="B2031" s="194" t="s">
        <v>21912</v>
      </c>
      <c r="C2031" s="21" t="s">
        <v>21810</v>
      </c>
      <c r="D2031" s="194">
        <v>5.07</v>
      </c>
      <c r="E2031" s="34">
        <v>4.84</v>
      </c>
      <c r="F2031" s="28">
        <v>24.54</v>
      </c>
      <c r="G2031" s="178"/>
    </row>
    <row r="2032" customHeight="1" spans="1:7">
      <c r="A2032" s="34">
        <v>2027</v>
      </c>
      <c r="B2032" s="194" t="s">
        <v>21913</v>
      </c>
      <c r="C2032" s="21" t="s">
        <v>21810</v>
      </c>
      <c r="D2032" s="194">
        <v>0.86</v>
      </c>
      <c r="E2032" s="34">
        <v>4.84</v>
      </c>
      <c r="F2032" s="28">
        <v>4.16</v>
      </c>
      <c r="G2032" s="178"/>
    </row>
    <row r="2033" customHeight="1" spans="1:7">
      <c r="A2033" s="34">
        <v>2028</v>
      </c>
      <c r="B2033" s="194" t="s">
        <v>3959</v>
      </c>
      <c r="C2033" s="21" t="s">
        <v>21810</v>
      </c>
      <c r="D2033" s="194">
        <v>10.61</v>
      </c>
      <c r="E2033" s="34">
        <v>4.84</v>
      </c>
      <c r="F2033" s="28">
        <v>51.35</v>
      </c>
      <c r="G2033" s="178"/>
    </row>
    <row r="2034" customHeight="1" spans="1:7">
      <c r="A2034" s="34">
        <v>2029</v>
      </c>
      <c r="B2034" s="194" t="s">
        <v>21914</v>
      </c>
      <c r="C2034" s="21" t="s">
        <v>21810</v>
      </c>
      <c r="D2034" s="194">
        <v>8.45</v>
      </c>
      <c r="E2034" s="34">
        <v>4.84</v>
      </c>
      <c r="F2034" s="28">
        <v>40.9</v>
      </c>
      <c r="G2034" s="178"/>
    </row>
    <row r="2035" customHeight="1" spans="1:7">
      <c r="A2035" s="34">
        <v>2030</v>
      </c>
      <c r="B2035" s="194" t="s">
        <v>21915</v>
      </c>
      <c r="C2035" s="21" t="s">
        <v>21810</v>
      </c>
      <c r="D2035" s="194">
        <v>11.57</v>
      </c>
      <c r="E2035" s="34">
        <v>4.84</v>
      </c>
      <c r="F2035" s="28">
        <v>56</v>
      </c>
      <c r="G2035" s="178"/>
    </row>
    <row r="2036" customHeight="1" spans="1:7">
      <c r="A2036" s="34">
        <v>2031</v>
      </c>
      <c r="B2036" s="194" t="s">
        <v>21916</v>
      </c>
      <c r="C2036" s="21" t="s">
        <v>21810</v>
      </c>
      <c r="D2036" s="194">
        <v>2.15</v>
      </c>
      <c r="E2036" s="34">
        <v>4.84</v>
      </c>
      <c r="F2036" s="28">
        <v>10.41</v>
      </c>
      <c r="G2036" s="178"/>
    </row>
    <row r="2037" customHeight="1" spans="1:7">
      <c r="A2037" s="34">
        <v>2032</v>
      </c>
      <c r="B2037" s="194" t="s">
        <v>3950</v>
      </c>
      <c r="C2037" s="21" t="s">
        <v>21810</v>
      </c>
      <c r="D2037" s="194">
        <v>19.03</v>
      </c>
      <c r="E2037" s="34">
        <v>4.84</v>
      </c>
      <c r="F2037" s="28">
        <v>92.11</v>
      </c>
      <c r="G2037" s="178"/>
    </row>
    <row r="2038" customHeight="1" spans="1:7">
      <c r="A2038" s="34">
        <v>2033</v>
      </c>
      <c r="B2038" s="194" t="s">
        <v>21853</v>
      </c>
      <c r="C2038" s="21" t="s">
        <v>21810</v>
      </c>
      <c r="D2038" s="194">
        <v>1.65</v>
      </c>
      <c r="E2038" s="34">
        <v>4.84</v>
      </c>
      <c r="F2038" s="28">
        <v>7.99</v>
      </c>
      <c r="G2038" s="178"/>
    </row>
    <row r="2039" customHeight="1" spans="1:7">
      <c r="A2039" s="34">
        <v>2034</v>
      </c>
      <c r="B2039" s="194" t="s">
        <v>3931</v>
      </c>
      <c r="C2039" s="21" t="s">
        <v>21810</v>
      </c>
      <c r="D2039" s="194">
        <v>10.96</v>
      </c>
      <c r="E2039" s="34">
        <v>4.84</v>
      </c>
      <c r="F2039" s="28">
        <v>53.05</v>
      </c>
      <c r="G2039" s="178"/>
    </row>
    <row r="2040" customHeight="1" spans="1:7">
      <c r="A2040" s="34">
        <v>2035</v>
      </c>
      <c r="B2040" s="194" t="s">
        <v>3296</v>
      </c>
      <c r="C2040" s="21" t="s">
        <v>21810</v>
      </c>
      <c r="D2040" s="194">
        <v>7.01</v>
      </c>
      <c r="E2040" s="34">
        <v>4.84</v>
      </c>
      <c r="F2040" s="28">
        <v>33.93</v>
      </c>
      <c r="G2040" s="178"/>
    </row>
    <row r="2041" customHeight="1" spans="1:7">
      <c r="A2041" s="34">
        <v>2036</v>
      </c>
      <c r="B2041" s="194" t="s">
        <v>21917</v>
      </c>
      <c r="C2041" s="21" t="s">
        <v>21810</v>
      </c>
      <c r="D2041" s="194">
        <v>0.98</v>
      </c>
      <c r="E2041" s="34">
        <v>4.84</v>
      </c>
      <c r="F2041" s="28">
        <v>4.74</v>
      </c>
      <c r="G2041" s="178"/>
    </row>
    <row r="2042" customHeight="1" spans="1:7">
      <c r="A2042" s="34">
        <v>2037</v>
      </c>
      <c r="B2042" s="194" t="s">
        <v>3396</v>
      </c>
      <c r="C2042" s="21" t="s">
        <v>21810</v>
      </c>
      <c r="D2042" s="194">
        <v>9.54</v>
      </c>
      <c r="E2042" s="34">
        <v>4.84</v>
      </c>
      <c r="F2042" s="28">
        <v>46.17</v>
      </c>
      <c r="G2042" s="178"/>
    </row>
    <row r="2043" customHeight="1" spans="1:7">
      <c r="A2043" s="34">
        <v>2038</v>
      </c>
      <c r="B2043" s="194" t="s">
        <v>21918</v>
      </c>
      <c r="C2043" s="21" t="s">
        <v>21810</v>
      </c>
      <c r="D2043" s="194">
        <v>17.1</v>
      </c>
      <c r="E2043" s="34">
        <v>4.84</v>
      </c>
      <c r="F2043" s="28">
        <v>82.76</v>
      </c>
      <c r="G2043" s="178"/>
    </row>
    <row r="2044" customHeight="1" spans="1:7">
      <c r="A2044" s="34">
        <v>2039</v>
      </c>
      <c r="B2044" s="194" t="s">
        <v>3527</v>
      </c>
      <c r="C2044" s="21" t="s">
        <v>21810</v>
      </c>
      <c r="D2044" s="194">
        <v>4.55</v>
      </c>
      <c r="E2044" s="34">
        <v>4.84</v>
      </c>
      <c r="F2044" s="28">
        <v>22.02</v>
      </c>
      <c r="G2044" s="178"/>
    </row>
    <row r="2045" customHeight="1" spans="1:7">
      <c r="A2045" s="34">
        <v>2040</v>
      </c>
      <c r="B2045" s="194" t="s">
        <v>21919</v>
      </c>
      <c r="C2045" s="21" t="s">
        <v>21810</v>
      </c>
      <c r="D2045" s="194">
        <v>12.02</v>
      </c>
      <c r="E2045" s="34">
        <v>4.84</v>
      </c>
      <c r="F2045" s="28">
        <v>58.18</v>
      </c>
      <c r="G2045" s="178"/>
    </row>
    <row r="2046" customHeight="1" spans="1:7">
      <c r="A2046" s="34">
        <v>2041</v>
      </c>
      <c r="B2046" s="194" t="s">
        <v>16723</v>
      </c>
      <c r="C2046" s="21" t="s">
        <v>21810</v>
      </c>
      <c r="D2046" s="194">
        <v>4.92</v>
      </c>
      <c r="E2046" s="34">
        <v>4.84</v>
      </c>
      <c r="F2046" s="28">
        <v>23.81</v>
      </c>
      <c r="G2046" s="178"/>
    </row>
    <row r="2047" customHeight="1" spans="1:7">
      <c r="A2047" s="34">
        <v>2042</v>
      </c>
      <c r="B2047" s="194" t="s">
        <v>4251</v>
      </c>
      <c r="C2047" s="21" t="s">
        <v>21810</v>
      </c>
      <c r="D2047" s="194">
        <v>6.69</v>
      </c>
      <c r="E2047" s="34">
        <v>4.84</v>
      </c>
      <c r="F2047" s="28">
        <v>32.38</v>
      </c>
      <c r="G2047" s="178"/>
    </row>
    <row r="2048" customHeight="1" spans="1:7">
      <c r="A2048" s="34">
        <v>2043</v>
      </c>
      <c r="B2048" s="194" t="s">
        <v>21920</v>
      </c>
      <c r="C2048" s="21" t="s">
        <v>21810</v>
      </c>
      <c r="D2048" s="194">
        <v>12.87</v>
      </c>
      <c r="E2048" s="34">
        <v>4.84</v>
      </c>
      <c r="F2048" s="28">
        <v>62.29</v>
      </c>
      <c r="G2048" s="178"/>
    </row>
    <row r="2049" customHeight="1" spans="1:7">
      <c r="A2049" s="34">
        <v>2044</v>
      </c>
      <c r="B2049" s="194" t="s">
        <v>16814</v>
      </c>
      <c r="C2049" s="21" t="s">
        <v>21810</v>
      </c>
      <c r="D2049" s="194">
        <v>6.89</v>
      </c>
      <c r="E2049" s="34">
        <v>4.84</v>
      </c>
      <c r="F2049" s="28">
        <v>33.35</v>
      </c>
      <c r="G2049" s="178"/>
    </row>
    <row r="2050" customHeight="1" spans="1:7">
      <c r="A2050" s="34">
        <v>2045</v>
      </c>
      <c r="B2050" s="194" t="s">
        <v>4334</v>
      </c>
      <c r="C2050" s="21" t="s">
        <v>21810</v>
      </c>
      <c r="D2050" s="194">
        <v>8.85</v>
      </c>
      <c r="E2050" s="34">
        <v>4.84</v>
      </c>
      <c r="F2050" s="28">
        <v>42.83</v>
      </c>
      <c r="G2050" s="178"/>
    </row>
    <row r="2051" customHeight="1" spans="1:7">
      <c r="A2051" s="34">
        <v>2046</v>
      </c>
      <c r="B2051" s="194" t="s">
        <v>3931</v>
      </c>
      <c r="C2051" s="21" t="s">
        <v>21810</v>
      </c>
      <c r="D2051" s="194">
        <v>16.72</v>
      </c>
      <c r="E2051" s="34">
        <v>4.84</v>
      </c>
      <c r="F2051" s="28">
        <v>80.92</v>
      </c>
      <c r="G2051" s="178"/>
    </row>
    <row r="2052" customHeight="1" spans="1:7">
      <c r="A2052" s="34">
        <v>2047</v>
      </c>
      <c r="B2052" s="194" t="s">
        <v>3954</v>
      </c>
      <c r="C2052" s="21" t="s">
        <v>21810</v>
      </c>
      <c r="D2052" s="194">
        <v>5.43</v>
      </c>
      <c r="E2052" s="34">
        <v>4.84</v>
      </c>
      <c r="F2052" s="28">
        <v>26.28</v>
      </c>
      <c r="G2052" s="178"/>
    </row>
    <row r="2053" customHeight="1" spans="1:7">
      <c r="A2053" s="34">
        <v>2048</v>
      </c>
      <c r="B2053" s="194" t="s">
        <v>21921</v>
      </c>
      <c r="C2053" s="21" t="s">
        <v>21810</v>
      </c>
      <c r="D2053" s="194">
        <v>4.09</v>
      </c>
      <c r="E2053" s="34">
        <v>4.84</v>
      </c>
      <c r="F2053" s="28">
        <v>19.8</v>
      </c>
      <c r="G2053" s="178"/>
    </row>
    <row r="2054" customHeight="1" spans="1:7">
      <c r="A2054" s="34">
        <v>2049</v>
      </c>
      <c r="B2054" s="194" t="s">
        <v>21922</v>
      </c>
      <c r="C2054" s="21" t="s">
        <v>21810</v>
      </c>
      <c r="D2054" s="194">
        <v>4.61</v>
      </c>
      <c r="E2054" s="34">
        <v>4.84</v>
      </c>
      <c r="F2054" s="28">
        <v>22.31</v>
      </c>
      <c r="G2054" s="178"/>
    </row>
    <row r="2055" customHeight="1" spans="1:7">
      <c r="A2055" s="34">
        <v>2050</v>
      </c>
      <c r="B2055" s="194" t="s">
        <v>21923</v>
      </c>
      <c r="C2055" s="21" t="s">
        <v>21810</v>
      </c>
      <c r="D2055" s="194">
        <v>7.69</v>
      </c>
      <c r="E2055" s="34">
        <v>4.84</v>
      </c>
      <c r="F2055" s="28">
        <v>37.22</v>
      </c>
      <c r="G2055" s="178"/>
    </row>
    <row r="2056" customHeight="1" spans="1:7">
      <c r="A2056" s="34">
        <v>2051</v>
      </c>
      <c r="B2056" s="194" t="s">
        <v>21545</v>
      </c>
      <c r="C2056" s="21" t="s">
        <v>21810</v>
      </c>
      <c r="D2056" s="194">
        <v>126.97</v>
      </c>
      <c r="E2056" s="34">
        <v>4.84</v>
      </c>
      <c r="F2056" s="28">
        <v>614.53</v>
      </c>
      <c r="G2056" s="178"/>
    </row>
    <row r="2057" customHeight="1" spans="1:7">
      <c r="A2057" s="34">
        <v>2052</v>
      </c>
      <c r="B2057" s="194" t="s">
        <v>21924</v>
      </c>
      <c r="C2057" s="21" t="s">
        <v>21810</v>
      </c>
      <c r="D2057" s="194">
        <v>26.41</v>
      </c>
      <c r="E2057" s="34">
        <v>4.84</v>
      </c>
      <c r="F2057" s="28">
        <v>127.82</v>
      </c>
      <c r="G2057" s="178"/>
    </row>
    <row r="2058" customHeight="1" spans="1:7">
      <c r="A2058" s="34">
        <v>2053</v>
      </c>
      <c r="B2058" s="194" t="s">
        <v>3312</v>
      </c>
      <c r="C2058" s="21" t="s">
        <v>21810</v>
      </c>
      <c r="D2058" s="194">
        <v>50.15</v>
      </c>
      <c r="E2058" s="34">
        <v>4.84</v>
      </c>
      <c r="F2058" s="28">
        <v>242.73</v>
      </c>
      <c r="G2058" s="178"/>
    </row>
    <row r="2059" customHeight="1" spans="1:7">
      <c r="A2059" s="34">
        <v>2054</v>
      </c>
      <c r="B2059" s="194" t="s">
        <v>14522</v>
      </c>
      <c r="C2059" s="21" t="s">
        <v>21810</v>
      </c>
      <c r="D2059" s="194">
        <v>69.7</v>
      </c>
      <c r="E2059" s="34">
        <v>4.84</v>
      </c>
      <c r="F2059" s="28">
        <v>337.35</v>
      </c>
      <c r="G2059" s="178"/>
    </row>
    <row r="2060" customHeight="1" spans="1:7">
      <c r="A2060" s="34">
        <v>2055</v>
      </c>
      <c r="B2060" s="194" t="s">
        <v>21925</v>
      </c>
      <c r="C2060" s="21" t="s">
        <v>21810</v>
      </c>
      <c r="D2060" s="194">
        <v>1.5</v>
      </c>
      <c r="E2060" s="34">
        <v>4.84</v>
      </c>
      <c r="F2060" s="28">
        <v>7.26</v>
      </c>
      <c r="G2060" s="178"/>
    </row>
    <row r="2061" customHeight="1" spans="1:7">
      <c r="A2061" s="34">
        <v>2056</v>
      </c>
      <c r="B2061" s="194" t="s">
        <v>21926</v>
      </c>
      <c r="C2061" s="21" t="s">
        <v>21810</v>
      </c>
      <c r="D2061" s="194">
        <v>4.03</v>
      </c>
      <c r="E2061" s="34">
        <v>4.84</v>
      </c>
      <c r="F2061" s="28">
        <v>19.51</v>
      </c>
      <c r="G2061" s="178"/>
    </row>
    <row r="2062" customHeight="1" spans="1:7">
      <c r="A2062" s="34">
        <v>2057</v>
      </c>
      <c r="B2062" s="194" t="s">
        <v>21927</v>
      </c>
      <c r="C2062" s="21" t="s">
        <v>21810</v>
      </c>
      <c r="D2062" s="194">
        <v>4.67</v>
      </c>
      <c r="E2062" s="34">
        <v>4.84</v>
      </c>
      <c r="F2062" s="28">
        <v>22.6</v>
      </c>
      <c r="G2062" s="178"/>
    </row>
    <row r="2063" customHeight="1" spans="1:7">
      <c r="A2063" s="34">
        <v>2058</v>
      </c>
      <c r="B2063" s="194" t="s">
        <v>21928</v>
      </c>
      <c r="C2063" s="21" t="s">
        <v>21810</v>
      </c>
      <c r="D2063" s="194">
        <v>6.55</v>
      </c>
      <c r="E2063" s="34">
        <v>4.84</v>
      </c>
      <c r="F2063" s="28">
        <v>31.7</v>
      </c>
      <c r="G2063" s="178"/>
    </row>
    <row r="2064" customHeight="1" spans="1:7">
      <c r="A2064" s="34">
        <v>2059</v>
      </c>
      <c r="B2064" s="194" t="s">
        <v>21929</v>
      </c>
      <c r="C2064" s="21" t="s">
        <v>21810</v>
      </c>
      <c r="D2064" s="194">
        <v>10.19</v>
      </c>
      <c r="E2064" s="34">
        <v>4.84</v>
      </c>
      <c r="F2064" s="28">
        <v>49.32</v>
      </c>
      <c r="G2064" s="178"/>
    </row>
    <row r="2065" customHeight="1" spans="1:7">
      <c r="A2065" s="34">
        <v>2060</v>
      </c>
      <c r="B2065" s="194" t="s">
        <v>21930</v>
      </c>
      <c r="C2065" s="21" t="s">
        <v>21810</v>
      </c>
      <c r="D2065" s="194">
        <v>6.36</v>
      </c>
      <c r="E2065" s="34">
        <v>4.84</v>
      </c>
      <c r="F2065" s="28">
        <v>30.78</v>
      </c>
      <c r="G2065" s="178"/>
    </row>
    <row r="2066" customHeight="1" spans="1:7">
      <c r="A2066" s="34">
        <v>2061</v>
      </c>
      <c r="B2066" s="194" t="s">
        <v>14840</v>
      </c>
      <c r="C2066" s="21" t="s">
        <v>21810</v>
      </c>
      <c r="D2066" s="194">
        <v>6.26</v>
      </c>
      <c r="E2066" s="34">
        <v>4.84</v>
      </c>
      <c r="F2066" s="28">
        <v>30.3</v>
      </c>
      <c r="G2066" s="178"/>
    </row>
    <row r="2067" customHeight="1" spans="1:7">
      <c r="A2067" s="34">
        <v>2062</v>
      </c>
      <c r="B2067" s="194" t="s">
        <v>3309</v>
      </c>
      <c r="C2067" s="21" t="s">
        <v>21810</v>
      </c>
      <c r="D2067" s="194">
        <v>9.26</v>
      </c>
      <c r="E2067" s="34">
        <v>4.84</v>
      </c>
      <c r="F2067" s="28">
        <v>44.82</v>
      </c>
      <c r="G2067" s="178"/>
    </row>
    <row r="2068" customHeight="1" spans="1:7">
      <c r="A2068" s="34">
        <v>2063</v>
      </c>
      <c r="B2068" s="194" t="s">
        <v>16032</v>
      </c>
      <c r="C2068" s="21" t="s">
        <v>21810</v>
      </c>
      <c r="D2068" s="194">
        <v>11.72</v>
      </c>
      <c r="E2068" s="34">
        <v>4.84</v>
      </c>
      <c r="F2068" s="28">
        <v>56.72</v>
      </c>
      <c r="G2068" s="178"/>
    </row>
    <row r="2069" customHeight="1" spans="1:7">
      <c r="A2069" s="34">
        <v>2064</v>
      </c>
      <c r="B2069" s="194" t="s">
        <v>21931</v>
      </c>
      <c r="C2069" s="21" t="s">
        <v>21810</v>
      </c>
      <c r="D2069" s="194">
        <v>10.98</v>
      </c>
      <c r="E2069" s="34">
        <v>4.84</v>
      </c>
      <c r="F2069" s="28">
        <v>53.14</v>
      </c>
      <c r="G2069" s="178"/>
    </row>
    <row r="2070" customHeight="1" spans="1:7">
      <c r="A2070" s="34">
        <v>2065</v>
      </c>
      <c r="B2070" s="194" t="s">
        <v>9416</v>
      </c>
      <c r="C2070" s="21" t="s">
        <v>21810</v>
      </c>
      <c r="D2070" s="194">
        <v>14.47</v>
      </c>
      <c r="E2070" s="34">
        <v>4.84</v>
      </c>
      <c r="F2070" s="28">
        <v>70.03</v>
      </c>
      <c r="G2070" s="178"/>
    </row>
    <row r="2071" customHeight="1" spans="1:7">
      <c r="A2071" s="34">
        <v>2066</v>
      </c>
      <c r="B2071" s="194" t="s">
        <v>21932</v>
      </c>
      <c r="C2071" s="21" t="s">
        <v>21810</v>
      </c>
      <c r="D2071" s="194">
        <v>3.92</v>
      </c>
      <c r="E2071" s="34">
        <v>4.84</v>
      </c>
      <c r="F2071" s="28">
        <v>18.97</v>
      </c>
      <c r="G2071" s="178"/>
    </row>
    <row r="2072" customHeight="1" spans="1:7">
      <c r="A2072" s="34">
        <v>2067</v>
      </c>
      <c r="B2072" s="194" t="s">
        <v>21678</v>
      </c>
      <c r="C2072" s="21" t="s">
        <v>21810</v>
      </c>
      <c r="D2072" s="194">
        <v>6.35</v>
      </c>
      <c r="E2072" s="34">
        <v>4.84</v>
      </c>
      <c r="F2072" s="28">
        <v>30.73</v>
      </c>
      <c r="G2072" s="178"/>
    </row>
    <row r="2073" customHeight="1" spans="1:7">
      <c r="A2073" s="34">
        <v>2068</v>
      </c>
      <c r="B2073" s="194" t="s">
        <v>21933</v>
      </c>
      <c r="C2073" s="21" t="s">
        <v>21810</v>
      </c>
      <c r="D2073" s="194">
        <v>8.23</v>
      </c>
      <c r="E2073" s="34">
        <v>4.84</v>
      </c>
      <c r="F2073" s="28">
        <v>39.83</v>
      </c>
      <c r="G2073" s="178"/>
    </row>
    <row r="2074" customHeight="1" spans="1:7">
      <c r="A2074" s="34">
        <v>2069</v>
      </c>
      <c r="B2074" s="194" t="s">
        <v>21519</v>
      </c>
      <c r="C2074" s="21" t="s">
        <v>21810</v>
      </c>
      <c r="D2074" s="194">
        <v>102.55</v>
      </c>
      <c r="E2074" s="34">
        <v>4.84</v>
      </c>
      <c r="F2074" s="28">
        <v>496.34</v>
      </c>
      <c r="G2074" s="178"/>
    </row>
    <row r="2075" customHeight="1" spans="1:7">
      <c r="A2075" s="34">
        <v>2070</v>
      </c>
      <c r="B2075" s="194" t="s">
        <v>21934</v>
      </c>
      <c r="C2075" s="21" t="s">
        <v>21810</v>
      </c>
      <c r="D2075" s="194">
        <v>11</v>
      </c>
      <c r="E2075" s="34">
        <v>4.84</v>
      </c>
      <c r="F2075" s="28">
        <v>53.24</v>
      </c>
      <c r="G2075" s="178"/>
    </row>
    <row r="2076" customHeight="1" spans="1:7">
      <c r="A2076" s="34">
        <v>2071</v>
      </c>
      <c r="B2076" s="194" t="s">
        <v>21935</v>
      </c>
      <c r="C2076" s="21" t="s">
        <v>21810</v>
      </c>
      <c r="D2076" s="194">
        <v>10.08</v>
      </c>
      <c r="E2076" s="34">
        <v>4.84</v>
      </c>
      <c r="F2076" s="28">
        <v>48.79</v>
      </c>
      <c r="G2076" s="178"/>
    </row>
    <row r="2077" customHeight="1" spans="1:7">
      <c r="A2077" s="34">
        <v>2072</v>
      </c>
      <c r="B2077" s="194" t="s">
        <v>21936</v>
      </c>
      <c r="C2077" s="21" t="s">
        <v>21810</v>
      </c>
      <c r="D2077" s="194">
        <v>10.6</v>
      </c>
      <c r="E2077" s="34">
        <v>4.84</v>
      </c>
      <c r="F2077" s="28">
        <v>51.3</v>
      </c>
      <c r="G2077" s="178"/>
    </row>
    <row r="2078" customHeight="1" spans="1:7">
      <c r="A2078" s="34">
        <v>2073</v>
      </c>
      <c r="B2078" s="194" t="s">
        <v>21937</v>
      </c>
      <c r="C2078" s="21" t="s">
        <v>21810</v>
      </c>
      <c r="D2078" s="194">
        <v>2.88</v>
      </c>
      <c r="E2078" s="34">
        <v>4.84</v>
      </c>
      <c r="F2078" s="28">
        <v>13.94</v>
      </c>
      <c r="G2078" s="178"/>
    </row>
    <row r="2079" customHeight="1" spans="1:7">
      <c r="A2079" s="34">
        <v>2074</v>
      </c>
      <c r="B2079" s="194" t="s">
        <v>21938</v>
      </c>
      <c r="C2079" s="21" t="s">
        <v>21810</v>
      </c>
      <c r="D2079" s="194">
        <v>5.81</v>
      </c>
      <c r="E2079" s="34">
        <v>4.84</v>
      </c>
      <c r="F2079" s="28">
        <v>28.12</v>
      </c>
      <c r="G2079" s="178"/>
    </row>
    <row r="2080" customHeight="1" spans="1:7">
      <c r="A2080" s="34">
        <v>2075</v>
      </c>
      <c r="B2080" s="194" t="s">
        <v>21939</v>
      </c>
      <c r="C2080" s="21" t="s">
        <v>21810</v>
      </c>
      <c r="D2080" s="194">
        <v>5.68</v>
      </c>
      <c r="E2080" s="34">
        <v>4.84</v>
      </c>
      <c r="F2080" s="28">
        <v>27.49</v>
      </c>
      <c r="G2080" s="178"/>
    </row>
    <row r="2081" customHeight="1" spans="1:7">
      <c r="A2081" s="34">
        <v>2076</v>
      </c>
      <c r="B2081" s="194" t="s">
        <v>21940</v>
      </c>
      <c r="C2081" s="21" t="s">
        <v>21810</v>
      </c>
      <c r="D2081" s="194">
        <v>16.13</v>
      </c>
      <c r="E2081" s="34">
        <v>4.84</v>
      </c>
      <c r="F2081" s="28">
        <v>78.07</v>
      </c>
      <c r="G2081" s="178"/>
    </row>
    <row r="2082" customHeight="1" spans="1:7">
      <c r="A2082" s="34">
        <v>2077</v>
      </c>
      <c r="B2082" s="194" t="s">
        <v>6364</v>
      </c>
      <c r="C2082" s="21" t="s">
        <v>21810</v>
      </c>
      <c r="D2082" s="194">
        <v>10.69</v>
      </c>
      <c r="E2082" s="34">
        <v>4.84</v>
      </c>
      <c r="F2082" s="28">
        <v>51.74</v>
      </c>
      <c r="G2082" s="178"/>
    </row>
    <row r="2083" customHeight="1" spans="1:7">
      <c r="A2083" s="34">
        <v>2078</v>
      </c>
      <c r="B2083" s="194" t="s">
        <v>14844</v>
      </c>
      <c r="C2083" s="21" t="s">
        <v>21810</v>
      </c>
      <c r="D2083" s="194">
        <v>5.92</v>
      </c>
      <c r="E2083" s="34">
        <v>4.84</v>
      </c>
      <c r="F2083" s="28">
        <v>28.65</v>
      </c>
      <c r="G2083" s="178"/>
    </row>
    <row r="2084" customHeight="1" spans="1:7">
      <c r="A2084" s="34">
        <v>2079</v>
      </c>
      <c r="B2084" s="194" t="s">
        <v>21941</v>
      </c>
      <c r="C2084" s="21" t="s">
        <v>21810</v>
      </c>
      <c r="D2084" s="194">
        <v>1.31</v>
      </c>
      <c r="E2084" s="34">
        <v>4.84</v>
      </c>
      <c r="F2084" s="28">
        <v>6.34</v>
      </c>
      <c r="G2084" s="178"/>
    </row>
    <row r="2085" customHeight="1" spans="1:7">
      <c r="A2085" s="34">
        <v>2080</v>
      </c>
      <c r="B2085" s="194" t="s">
        <v>21942</v>
      </c>
      <c r="C2085" s="21" t="s">
        <v>21810</v>
      </c>
      <c r="D2085" s="194">
        <v>2.19</v>
      </c>
      <c r="E2085" s="34">
        <v>4.84</v>
      </c>
      <c r="F2085" s="28">
        <v>10.6</v>
      </c>
      <c r="G2085" s="178"/>
    </row>
    <row r="2086" customHeight="1" spans="1:7">
      <c r="A2086" s="34">
        <v>2081</v>
      </c>
      <c r="B2086" s="194" t="s">
        <v>4366</v>
      </c>
      <c r="C2086" s="21" t="s">
        <v>21810</v>
      </c>
      <c r="D2086" s="194">
        <v>1.14</v>
      </c>
      <c r="E2086" s="34">
        <v>4.84</v>
      </c>
      <c r="F2086" s="28">
        <v>5.52</v>
      </c>
      <c r="G2086" s="178"/>
    </row>
    <row r="2087" customHeight="1" spans="1:7">
      <c r="A2087" s="34">
        <v>2082</v>
      </c>
      <c r="B2087" s="194" t="s">
        <v>3346</v>
      </c>
      <c r="C2087" s="21" t="s">
        <v>21810</v>
      </c>
      <c r="D2087" s="194">
        <v>10.53</v>
      </c>
      <c r="E2087" s="34">
        <v>4.84</v>
      </c>
      <c r="F2087" s="28">
        <v>50.97</v>
      </c>
      <c r="G2087" s="178"/>
    </row>
    <row r="2088" customHeight="1" spans="1:7">
      <c r="A2088" s="34">
        <v>2083</v>
      </c>
      <c r="B2088" s="194" t="s">
        <v>21943</v>
      </c>
      <c r="C2088" s="21" t="s">
        <v>21810</v>
      </c>
      <c r="D2088" s="194">
        <v>8.6</v>
      </c>
      <c r="E2088" s="34">
        <v>4.84</v>
      </c>
      <c r="F2088" s="28">
        <v>41.62</v>
      </c>
      <c r="G2088" s="178"/>
    </row>
    <row r="2089" customHeight="1" spans="1:7">
      <c r="A2089" s="34">
        <v>2084</v>
      </c>
      <c r="B2089" s="194" t="s">
        <v>21944</v>
      </c>
      <c r="C2089" s="21" t="s">
        <v>21810</v>
      </c>
      <c r="D2089" s="194">
        <v>12.8</v>
      </c>
      <c r="E2089" s="34">
        <v>4.84</v>
      </c>
      <c r="F2089" s="28">
        <v>61.95</v>
      </c>
      <c r="G2089" s="178"/>
    </row>
    <row r="2090" customHeight="1" spans="1:7">
      <c r="A2090" s="34">
        <v>2085</v>
      </c>
      <c r="B2090" s="194" t="s">
        <v>21483</v>
      </c>
      <c r="C2090" s="21" t="s">
        <v>21810</v>
      </c>
      <c r="D2090" s="194">
        <v>12.21</v>
      </c>
      <c r="E2090" s="34">
        <v>4.84</v>
      </c>
      <c r="F2090" s="28">
        <v>59.1</v>
      </c>
      <c r="G2090" s="178"/>
    </row>
    <row r="2091" customHeight="1" spans="1:7">
      <c r="A2091" s="34">
        <v>2086</v>
      </c>
      <c r="B2091" s="194" t="s">
        <v>21945</v>
      </c>
      <c r="C2091" s="21" t="s">
        <v>21810</v>
      </c>
      <c r="D2091" s="194">
        <v>8.24</v>
      </c>
      <c r="E2091" s="34">
        <v>4.84</v>
      </c>
      <c r="F2091" s="28">
        <v>39.88</v>
      </c>
      <c r="G2091" s="178"/>
    </row>
    <row r="2092" customHeight="1" spans="1:7">
      <c r="A2092" s="34">
        <v>2087</v>
      </c>
      <c r="B2092" s="194" t="s">
        <v>21946</v>
      </c>
      <c r="C2092" s="21" t="s">
        <v>21810</v>
      </c>
      <c r="D2092" s="194">
        <v>21.54</v>
      </c>
      <c r="E2092" s="34">
        <v>4.84</v>
      </c>
      <c r="F2092" s="28">
        <v>104.25</v>
      </c>
      <c r="G2092" s="178"/>
    </row>
    <row r="2093" customHeight="1" spans="1:7">
      <c r="A2093" s="34">
        <v>2088</v>
      </c>
      <c r="B2093" s="194" t="s">
        <v>9567</v>
      </c>
      <c r="C2093" s="21" t="s">
        <v>21810</v>
      </c>
      <c r="D2093" s="194">
        <v>11.89</v>
      </c>
      <c r="E2093" s="34">
        <v>4.84</v>
      </c>
      <c r="F2093" s="28">
        <v>57.55</v>
      </c>
      <c r="G2093" s="178"/>
    </row>
    <row r="2094" customHeight="1" spans="1:7">
      <c r="A2094" s="34">
        <v>2089</v>
      </c>
      <c r="B2094" s="194" t="s">
        <v>21947</v>
      </c>
      <c r="C2094" s="21" t="s">
        <v>21810</v>
      </c>
      <c r="D2094" s="194">
        <v>4.25</v>
      </c>
      <c r="E2094" s="34">
        <v>4.84</v>
      </c>
      <c r="F2094" s="28">
        <v>20.57</v>
      </c>
      <c r="G2094" s="178"/>
    </row>
    <row r="2095" customHeight="1" spans="1:7">
      <c r="A2095" s="34">
        <v>2090</v>
      </c>
      <c r="B2095" s="194" t="s">
        <v>21948</v>
      </c>
      <c r="C2095" s="21" t="s">
        <v>21810</v>
      </c>
      <c r="D2095" s="194">
        <v>6.59</v>
      </c>
      <c r="E2095" s="34">
        <v>4.84</v>
      </c>
      <c r="F2095" s="28">
        <v>31.9</v>
      </c>
      <c r="G2095" s="178"/>
    </row>
    <row r="2096" customHeight="1" spans="1:7">
      <c r="A2096" s="34">
        <v>2091</v>
      </c>
      <c r="B2096" s="194" t="s">
        <v>21949</v>
      </c>
      <c r="C2096" s="21" t="s">
        <v>21810</v>
      </c>
      <c r="D2096" s="194">
        <v>8.94</v>
      </c>
      <c r="E2096" s="34">
        <v>4.84</v>
      </c>
      <c r="F2096" s="28">
        <v>43.27</v>
      </c>
      <c r="G2096" s="178"/>
    </row>
    <row r="2097" customHeight="1" spans="1:7">
      <c r="A2097" s="34">
        <v>2092</v>
      </c>
      <c r="B2097" s="194" t="s">
        <v>21950</v>
      </c>
      <c r="C2097" s="21" t="s">
        <v>21810</v>
      </c>
      <c r="D2097" s="194">
        <v>6.26</v>
      </c>
      <c r="E2097" s="34">
        <v>4.84</v>
      </c>
      <c r="F2097" s="28">
        <v>30.3</v>
      </c>
      <c r="G2097" s="178"/>
    </row>
    <row r="2098" customHeight="1" spans="1:7">
      <c r="A2098" s="34">
        <v>2093</v>
      </c>
      <c r="B2098" s="194" t="s">
        <v>21951</v>
      </c>
      <c r="C2098" s="21" t="s">
        <v>21810</v>
      </c>
      <c r="D2098" s="194">
        <v>2.24</v>
      </c>
      <c r="E2098" s="34">
        <v>4.84</v>
      </c>
      <c r="F2098" s="28">
        <v>10.84</v>
      </c>
      <c r="G2098" s="178"/>
    </row>
    <row r="2099" customHeight="1" spans="1:7">
      <c r="A2099" s="34">
        <v>2094</v>
      </c>
      <c r="B2099" s="194" t="s">
        <v>21952</v>
      </c>
      <c r="C2099" s="21" t="s">
        <v>21810</v>
      </c>
      <c r="D2099" s="194">
        <v>5.66</v>
      </c>
      <c r="E2099" s="34">
        <v>4.84</v>
      </c>
      <c r="F2099" s="28">
        <v>27.39</v>
      </c>
      <c r="G2099" s="178"/>
    </row>
    <row r="2100" customHeight="1" spans="1:7">
      <c r="A2100" s="34">
        <v>2095</v>
      </c>
      <c r="B2100" s="194" t="s">
        <v>21953</v>
      </c>
      <c r="C2100" s="21" t="s">
        <v>21810</v>
      </c>
      <c r="D2100" s="194">
        <v>8.75</v>
      </c>
      <c r="E2100" s="34">
        <v>4.84</v>
      </c>
      <c r="F2100" s="28">
        <v>42.35</v>
      </c>
      <c r="G2100" s="178"/>
    </row>
    <row r="2101" customHeight="1" spans="1:7">
      <c r="A2101" s="34">
        <v>2096</v>
      </c>
      <c r="B2101" s="194" t="s">
        <v>21954</v>
      </c>
      <c r="C2101" s="21" t="s">
        <v>21810</v>
      </c>
      <c r="D2101" s="194">
        <v>1.69</v>
      </c>
      <c r="E2101" s="34">
        <v>4.84</v>
      </c>
      <c r="F2101" s="28">
        <v>8.18</v>
      </c>
      <c r="G2101" s="178"/>
    </row>
    <row r="2102" customHeight="1" spans="1:7">
      <c r="A2102" s="34">
        <v>2097</v>
      </c>
      <c r="B2102" s="194" t="s">
        <v>21955</v>
      </c>
      <c r="C2102" s="21" t="s">
        <v>21810</v>
      </c>
      <c r="D2102" s="194">
        <v>8.95</v>
      </c>
      <c r="E2102" s="34">
        <v>4.84</v>
      </c>
      <c r="F2102" s="28">
        <v>43.32</v>
      </c>
      <c r="G2102" s="178"/>
    </row>
    <row r="2103" customHeight="1" spans="1:7">
      <c r="A2103" s="34">
        <v>2098</v>
      </c>
      <c r="B2103" s="194" t="s">
        <v>21956</v>
      </c>
      <c r="C2103" s="21" t="s">
        <v>21810</v>
      </c>
      <c r="D2103" s="194">
        <v>6.57</v>
      </c>
      <c r="E2103" s="34">
        <v>4.84</v>
      </c>
      <c r="F2103" s="28">
        <v>31.8</v>
      </c>
      <c r="G2103" s="178"/>
    </row>
    <row r="2104" customHeight="1" spans="1:7">
      <c r="A2104" s="34">
        <v>2099</v>
      </c>
      <c r="B2104" s="194" t="s">
        <v>21957</v>
      </c>
      <c r="C2104" s="21" t="s">
        <v>21810</v>
      </c>
      <c r="D2104" s="194">
        <v>0.49</v>
      </c>
      <c r="E2104" s="34">
        <v>4.84</v>
      </c>
      <c r="F2104" s="28">
        <v>2.37</v>
      </c>
      <c r="G2104" s="178"/>
    </row>
    <row r="2105" customHeight="1" spans="1:7">
      <c r="A2105" s="34">
        <v>2100</v>
      </c>
      <c r="B2105" s="194" t="s">
        <v>3964</v>
      </c>
      <c r="C2105" s="21" t="s">
        <v>21810</v>
      </c>
      <c r="D2105" s="194">
        <v>17.13</v>
      </c>
      <c r="E2105" s="34">
        <v>4.84</v>
      </c>
      <c r="F2105" s="28">
        <v>82.91</v>
      </c>
      <c r="G2105" s="178"/>
    </row>
    <row r="2106" customHeight="1" spans="1:7">
      <c r="A2106" s="34">
        <v>2101</v>
      </c>
      <c r="B2106" s="194" t="s">
        <v>21958</v>
      </c>
      <c r="C2106" s="21" t="s">
        <v>21810</v>
      </c>
      <c r="D2106" s="194">
        <v>6.51</v>
      </c>
      <c r="E2106" s="34">
        <v>4.84</v>
      </c>
      <c r="F2106" s="28">
        <v>31.51</v>
      </c>
      <c r="G2106" s="178"/>
    </row>
    <row r="2107" customHeight="1" spans="1:7">
      <c r="A2107" s="34">
        <v>2102</v>
      </c>
      <c r="B2107" s="194" t="s">
        <v>21959</v>
      </c>
      <c r="C2107" s="21" t="s">
        <v>21810</v>
      </c>
      <c r="D2107" s="194">
        <v>4.3</v>
      </c>
      <c r="E2107" s="34">
        <v>4.84</v>
      </c>
      <c r="F2107" s="28">
        <v>20.81</v>
      </c>
      <c r="G2107" s="178"/>
    </row>
    <row r="2108" customHeight="1" spans="1:7">
      <c r="A2108" s="34">
        <v>2103</v>
      </c>
      <c r="B2108" s="194" t="s">
        <v>21960</v>
      </c>
      <c r="C2108" s="21" t="s">
        <v>21810</v>
      </c>
      <c r="D2108" s="194">
        <v>4.02</v>
      </c>
      <c r="E2108" s="34">
        <v>4.84</v>
      </c>
      <c r="F2108" s="28">
        <v>19.46</v>
      </c>
      <c r="G2108" s="178"/>
    </row>
    <row r="2109" customHeight="1" spans="1:7">
      <c r="A2109" s="34">
        <v>2104</v>
      </c>
      <c r="B2109" s="194" t="s">
        <v>21961</v>
      </c>
      <c r="C2109" s="21" t="s">
        <v>21810</v>
      </c>
      <c r="D2109" s="194">
        <v>1.63</v>
      </c>
      <c r="E2109" s="34">
        <v>4.84</v>
      </c>
      <c r="F2109" s="28">
        <v>7.89</v>
      </c>
      <c r="G2109" s="178"/>
    </row>
    <row r="2110" customHeight="1" spans="1:7">
      <c r="A2110" s="34">
        <v>2105</v>
      </c>
      <c r="B2110" s="194" t="s">
        <v>21962</v>
      </c>
      <c r="C2110" s="21" t="s">
        <v>21810</v>
      </c>
      <c r="D2110" s="194">
        <v>3.68</v>
      </c>
      <c r="E2110" s="34">
        <v>4.84</v>
      </c>
      <c r="F2110" s="28">
        <v>17.81</v>
      </c>
      <c r="G2110" s="178"/>
    </row>
    <row r="2111" customHeight="1" spans="1:7">
      <c r="A2111" s="34">
        <v>2106</v>
      </c>
      <c r="B2111" s="194" t="s">
        <v>21963</v>
      </c>
      <c r="C2111" s="21" t="s">
        <v>21810</v>
      </c>
      <c r="D2111" s="194">
        <v>7.95</v>
      </c>
      <c r="E2111" s="34">
        <v>4.84</v>
      </c>
      <c r="F2111" s="28">
        <v>38.48</v>
      </c>
      <c r="G2111" s="178"/>
    </row>
    <row r="2112" customHeight="1" spans="1:7">
      <c r="A2112" s="34">
        <v>2107</v>
      </c>
      <c r="B2112" s="194" t="s">
        <v>3537</v>
      </c>
      <c r="C2112" s="21" t="s">
        <v>21810</v>
      </c>
      <c r="D2112" s="194">
        <v>7.36</v>
      </c>
      <c r="E2112" s="34">
        <v>4.84</v>
      </c>
      <c r="F2112" s="28">
        <v>35.62</v>
      </c>
      <c r="G2112" s="178"/>
    </row>
    <row r="2113" customHeight="1" spans="1:7">
      <c r="A2113" s="34">
        <v>2108</v>
      </c>
      <c r="B2113" s="194" t="s">
        <v>5108</v>
      </c>
      <c r="C2113" s="21" t="s">
        <v>21810</v>
      </c>
      <c r="D2113" s="194">
        <v>6.39</v>
      </c>
      <c r="E2113" s="34">
        <v>4.84</v>
      </c>
      <c r="F2113" s="28">
        <v>30.93</v>
      </c>
      <c r="G2113" s="178"/>
    </row>
    <row r="2114" customHeight="1" spans="1:7">
      <c r="A2114" s="34">
        <v>2109</v>
      </c>
      <c r="B2114" s="194" t="s">
        <v>4604</v>
      </c>
      <c r="C2114" s="21" t="s">
        <v>21810</v>
      </c>
      <c r="D2114" s="194">
        <v>6.19</v>
      </c>
      <c r="E2114" s="34">
        <v>4.84</v>
      </c>
      <c r="F2114" s="28">
        <v>29.96</v>
      </c>
      <c r="G2114" s="178"/>
    </row>
    <row r="2115" customHeight="1" spans="1:7">
      <c r="A2115" s="34">
        <v>2110</v>
      </c>
      <c r="B2115" s="194" t="s">
        <v>21964</v>
      </c>
      <c r="C2115" s="21" t="s">
        <v>21810</v>
      </c>
      <c r="D2115" s="194">
        <v>4.64</v>
      </c>
      <c r="E2115" s="34">
        <v>4.84</v>
      </c>
      <c r="F2115" s="28">
        <v>22.46</v>
      </c>
      <c r="G2115" s="178"/>
    </row>
    <row r="2116" customHeight="1" spans="1:7">
      <c r="A2116" s="34">
        <v>2111</v>
      </c>
      <c r="B2116" s="194" t="s">
        <v>3434</v>
      </c>
      <c r="C2116" s="21" t="s">
        <v>21810</v>
      </c>
      <c r="D2116" s="194">
        <v>3</v>
      </c>
      <c r="E2116" s="34">
        <v>4.84</v>
      </c>
      <c r="F2116" s="28">
        <v>14.52</v>
      </c>
      <c r="G2116" s="178"/>
    </row>
    <row r="2117" customHeight="1" spans="1:7">
      <c r="A2117" s="34">
        <v>2112</v>
      </c>
      <c r="B2117" s="194" t="s">
        <v>116</v>
      </c>
      <c r="C2117" s="21" t="s">
        <v>21810</v>
      </c>
      <c r="D2117" s="194">
        <v>4.59</v>
      </c>
      <c r="E2117" s="34">
        <v>4.84</v>
      </c>
      <c r="F2117" s="28">
        <v>22.22</v>
      </c>
      <c r="G2117" s="178"/>
    </row>
    <row r="2118" customHeight="1" spans="1:7">
      <c r="A2118" s="34">
        <v>2113</v>
      </c>
      <c r="B2118" s="194" t="s">
        <v>21965</v>
      </c>
      <c r="C2118" s="21" t="s">
        <v>21810</v>
      </c>
      <c r="D2118" s="194">
        <v>1.4</v>
      </c>
      <c r="E2118" s="34">
        <v>4.84</v>
      </c>
      <c r="F2118" s="28">
        <v>6.78</v>
      </c>
      <c r="G2118" s="178"/>
    </row>
    <row r="2119" customHeight="1" spans="1:7">
      <c r="A2119" s="34">
        <v>2114</v>
      </c>
      <c r="B2119" s="194" t="s">
        <v>21966</v>
      </c>
      <c r="C2119" s="21" t="s">
        <v>21810</v>
      </c>
      <c r="D2119" s="194">
        <v>1.16</v>
      </c>
      <c r="E2119" s="34">
        <v>4.84</v>
      </c>
      <c r="F2119" s="28">
        <v>5.61</v>
      </c>
      <c r="G2119" s="178"/>
    </row>
    <row r="2120" customHeight="1" spans="1:7">
      <c r="A2120" s="34">
        <v>2115</v>
      </c>
      <c r="B2120" s="194" t="s">
        <v>21967</v>
      </c>
      <c r="C2120" s="21" t="s">
        <v>21810</v>
      </c>
      <c r="D2120" s="194">
        <v>1.85</v>
      </c>
      <c r="E2120" s="34">
        <v>4.84</v>
      </c>
      <c r="F2120" s="28">
        <v>8.95</v>
      </c>
      <c r="G2120" s="178"/>
    </row>
    <row r="2121" customHeight="1" spans="1:7">
      <c r="A2121" s="34">
        <v>2116</v>
      </c>
      <c r="B2121" s="194" t="s">
        <v>15236</v>
      </c>
      <c r="C2121" s="21" t="s">
        <v>21810</v>
      </c>
      <c r="D2121" s="194">
        <v>1.45</v>
      </c>
      <c r="E2121" s="34">
        <v>4.84</v>
      </c>
      <c r="F2121" s="28">
        <v>7.02</v>
      </c>
      <c r="G2121" s="178"/>
    </row>
    <row r="2122" customHeight="1" spans="1:7">
      <c r="A2122" s="34">
        <v>2117</v>
      </c>
      <c r="B2122" s="194" t="s">
        <v>21968</v>
      </c>
      <c r="C2122" s="21" t="s">
        <v>21810</v>
      </c>
      <c r="D2122" s="194">
        <v>0.67</v>
      </c>
      <c r="E2122" s="34">
        <v>4.84</v>
      </c>
      <c r="F2122" s="28">
        <v>3.24</v>
      </c>
      <c r="G2122" s="178"/>
    </row>
    <row r="2123" customHeight="1" spans="1:7">
      <c r="A2123" s="34">
        <v>2118</v>
      </c>
      <c r="B2123" s="24" t="s">
        <v>21969</v>
      </c>
      <c r="C2123" s="21" t="s">
        <v>21810</v>
      </c>
      <c r="D2123" s="24">
        <v>5</v>
      </c>
      <c r="E2123" s="34">
        <v>4.84</v>
      </c>
      <c r="F2123" s="28">
        <v>24.2</v>
      </c>
      <c r="G2123" s="178"/>
    </row>
    <row r="2124" customHeight="1" spans="1:7">
      <c r="A2124" s="34">
        <v>2119</v>
      </c>
      <c r="B2124" s="194" t="s">
        <v>20298</v>
      </c>
      <c r="C2124" s="21" t="s">
        <v>21810</v>
      </c>
      <c r="D2124" s="194">
        <v>5.14</v>
      </c>
      <c r="E2124" s="34">
        <v>4.84</v>
      </c>
      <c r="F2124" s="28">
        <v>24.88</v>
      </c>
      <c r="G2124" s="178"/>
    </row>
    <row r="2125" customHeight="1" spans="1:7">
      <c r="A2125" s="34">
        <v>2120</v>
      </c>
      <c r="B2125" s="194" t="s">
        <v>3557</v>
      </c>
      <c r="C2125" s="21" t="s">
        <v>21810</v>
      </c>
      <c r="D2125" s="194">
        <v>1.62</v>
      </c>
      <c r="E2125" s="34">
        <v>4.84</v>
      </c>
      <c r="F2125" s="28">
        <v>7.84</v>
      </c>
      <c r="G2125" s="178"/>
    </row>
    <row r="2126" customHeight="1" spans="1:7">
      <c r="A2126" s="34">
        <v>2121</v>
      </c>
      <c r="B2126" s="194" t="s">
        <v>4384</v>
      </c>
      <c r="C2126" s="21" t="s">
        <v>21810</v>
      </c>
      <c r="D2126" s="194">
        <v>5.75</v>
      </c>
      <c r="E2126" s="34">
        <v>4.84</v>
      </c>
      <c r="F2126" s="28">
        <v>27.83</v>
      </c>
      <c r="G2126" s="178"/>
    </row>
    <row r="2127" customHeight="1" spans="1:7">
      <c r="A2127" s="34">
        <v>2122</v>
      </c>
      <c r="B2127" s="194" t="s">
        <v>5405</v>
      </c>
      <c r="C2127" s="21" t="s">
        <v>21810</v>
      </c>
      <c r="D2127" s="194">
        <v>4.99</v>
      </c>
      <c r="E2127" s="34">
        <v>4.84</v>
      </c>
      <c r="F2127" s="28">
        <v>24.15</v>
      </c>
      <c r="G2127" s="178"/>
    </row>
    <row r="2128" customHeight="1" spans="1:7">
      <c r="A2128" s="34">
        <v>2123</v>
      </c>
      <c r="B2128" s="194" t="s">
        <v>21970</v>
      </c>
      <c r="C2128" s="21" t="s">
        <v>21810</v>
      </c>
      <c r="D2128" s="194">
        <v>4.85</v>
      </c>
      <c r="E2128" s="34">
        <v>4.84</v>
      </c>
      <c r="F2128" s="28">
        <v>23.47</v>
      </c>
      <c r="G2128" s="178"/>
    </row>
    <row r="2129" customHeight="1" spans="1:7">
      <c r="A2129" s="34">
        <v>2124</v>
      </c>
      <c r="B2129" s="194" t="s">
        <v>3582</v>
      </c>
      <c r="C2129" s="21" t="s">
        <v>21810</v>
      </c>
      <c r="D2129" s="194">
        <v>5.71</v>
      </c>
      <c r="E2129" s="34">
        <v>4.84</v>
      </c>
      <c r="F2129" s="28">
        <v>27.64</v>
      </c>
      <c r="G2129" s="178"/>
    </row>
    <row r="2130" customHeight="1" spans="1:7">
      <c r="A2130" s="34">
        <v>2125</v>
      </c>
      <c r="B2130" s="194" t="s">
        <v>21971</v>
      </c>
      <c r="C2130" s="21" t="s">
        <v>21810</v>
      </c>
      <c r="D2130" s="194">
        <v>4.09</v>
      </c>
      <c r="E2130" s="34">
        <v>4.84</v>
      </c>
      <c r="F2130" s="28">
        <v>19.8</v>
      </c>
      <c r="G2130" s="178"/>
    </row>
    <row r="2131" customHeight="1" spans="1:7">
      <c r="A2131" s="34">
        <v>2126</v>
      </c>
      <c r="B2131" s="194" t="s">
        <v>21972</v>
      </c>
      <c r="C2131" s="21" t="s">
        <v>21810</v>
      </c>
      <c r="D2131" s="194">
        <v>4.37</v>
      </c>
      <c r="E2131" s="34">
        <v>4.84</v>
      </c>
      <c r="F2131" s="28">
        <v>21.15</v>
      </c>
      <c r="G2131" s="178"/>
    </row>
    <row r="2132" customHeight="1" spans="1:7">
      <c r="A2132" s="34">
        <v>2127</v>
      </c>
      <c r="B2132" s="194" t="s">
        <v>3409</v>
      </c>
      <c r="C2132" s="21" t="s">
        <v>21810</v>
      </c>
      <c r="D2132" s="194">
        <v>3.16</v>
      </c>
      <c r="E2132" s="34">
        <v>4.84</v>
      </c>
      <c r="F2132" s="28">
        <v>15.29</v>
      </c>
      <c r="G2132" s="178"/>
    </row>
    <row r="2133" customHeight="1" spans="1:7">
      <c r="A2133" s="34">
        <v>2128</v>
      </c>
      <c r="B2133" s="194" t="s">
        <v>3411</v>
      </c>
      <c r="C2133" s="21" t="s">
        <v>21810</v>
      </c>
      <c r="D2133" s="194">
        <v>8.47</v>
      </c>
      <c r="E2133" s="34">
        <v>4.84</v>
      </c>
      <c r="F2133" s="28">
        <v>40.99</v>
      </c>
      <c r="G2133" s="178"/>
    </row>
    <row r="2134" customHeight="1" spans="1:7">
      <c r="A2134" s="34">
        <v>2129</v>
      </c>
      <c r="B2134" s="194" t="s">
        <v>21601</v>
      </c>
      <c r="C2134" s="21" t="s">
        <v>21810</v>
      </c>
      <c r="D2134" s="194">
        <v>3.63</v>
      </c>
      <c r="E2134" s="34">
        <v>4.84</v>
      </c>
      <c r="F2134" s="28">
        <v>17.57</v>
      </c>
      <c r="G2134" s="178"/>
    </row>
    <row r="2135" customHeight="1" spans="1:7">
      <c r="A2135" s="34">
        <v>2130</v>
      </c>
      <c r="B2135" s="194" t="s">
        <v>20560</v>
      </c>
      <c r="C2135" s="21" t="s">
        <v>21810</v>
      </c>
      <c r="D2135" s="194">
        <v>5.56</v>
      </c>
      <c r="E2135" s="34">
        <v>4.84</v>
      </c>
      <c r="F2135" s="28">
        <v>26.91</v>
      </c>
      <c r="G2135" s="178"/>
    </row>
    <row r="2136" customHeight="1" spans="1:7">
      <c r="A2136" s="34">
        <v>2131</v>
      </c>
      <c r="B2136" s="194" t="s">
        <v>21973</v>
      </c>
      <c r="C2136" s="21" t="s">
        <v>21810</v>
      </c>
      <c r="D2136" s="194">
        <v>1</v>
      </c>
      <c r="E2136" s="34">
        <v>4.84</v>
      </c>
      <c r="F2136" s="28">
        <v>4.84</v>
      </c>
      <c r="G2136" s="178"/>
    </row>
    <row r="2137" customHeight="1" spans="1:7">
      <c r="A2137" s="34">
        <v>2132</v>
      </c>
      <c r="B2137" s="194" t="s">
        <v>14966</v>
      </c>
      <c r="C2137" s="21" t="s">
        <v>21810</v>
      </c>
      <c r="D2137" s="194">
        <v>11.05</v>
      </c>
      <c r="E2137" s="34">
        <v>4.84</v>
      </c>
      <c r="F2137" s="28">
        <v>53.48</v>
      </c>
      <c r="G2137" s="178"/>
    </row>
    <row r="2138" customHeight="1" spans="1:7">
      <c r="A2138" s="34">
        <v>2133</v>
      </c>
      <c r="B2138" s="194" t="s">
        <v>4612</v>
      </c>
      <c r="C2138" s="21" t="s">
        <v>21810</v>
      </c>
      <c r="D2138" s="194">
        <v>6.35</v>
      </c>
      <c r="E2138" s="34">
        <v>4.84</v>
      </c>
      <c r="F2138" s="28">
        <v>30.73</v>
      </c>
      <c r="G2138" s="178"/>
    </row>
    <row r="2139" customHeight="1" spans="1:7">
      <c r="A2139" s="34">
        <v>2134</v>
      </c>
      <c r="B2139" s="194" t="s">
        <v>5492</v>
      </c>
      <c r="C2139" s="21" t="s">
        <v>21810</v>
      </c>
      <c r="D2139" s="194">
        <v>9.88</v>
      </c>
      <c r="E2139" s="34">
        <v>4.84</v>
      </c>
      <c r="F2139" s="28">
        <v>47.82</v>
      </c>
      <c r="G2139" s="178"/>
    </row>
    <row r="2140" customHeight="1" spans="1:7">
      <c r="A2140" s="34">
        <v>2135</v>
      </c>
      <c r="B2140" s="194" t="s">
        <v>21974</v>
      </c>
      <c r="C2140" s="21" t="s">
        <v>21810</v>
      </c>
      <c r="D2140" s="194">
        <v>22.55</v>
      </c>
      <c r="E2140" s="34">
        <v>4.84</v>
      </c>
      <c r="F2140" s="28">
        <v>109.14</v>
      </c>
      <c r="G2140" s="178"/>
    </row>
    <row r="2141" customHeight="1" spans="1:7">
      <c r="A2141" s="34">
        <v>2136</v>
      </c>
      <c r="B2141" s="194" t="s">
        <v>18334</v>
      </c>
      <c r="C2141" s="21" t="s">
        <v>21810</v>
      </c>
      <c r="D2141" s="194">
        <v>11.48</v>
      </c>
      <c r="E2141" s="34">
        <v>4.84</v>
      </c>
      <c r="F2141" s="28">
        <v>55.56</v>
      </c>
      <c r="G2141" s="178"/>
    </row>
    <row r="2142" customHeight="1" spans="1:7">
      <c r="A2142" s="34">
        <v>2137</v>
      </c>
      <c r="B2142" s="194" t="s">
        <v>21975</v>
      </c>
      <c r="C2142" s="21" t="s">
        <v>21810</v>
      </c>
      <c r="D2142" s="194">
        <v>5.91</v>
      </c>
      <c r="E2142" s="34">
        <v>4.84</v>
      </c>
      <c r="F2142" s="28">
        <v>28.6</v>
      </c>
      <c r="G2142" s="178"/>
    </row>
    <row r="2143" customHeight="1" spans="1:7">
      <c r="A2143" s="34">
        <v>2138</v>
      </c>
      <c r="B2143" s="194" t="s">
        <v>15121</v>
      </c>
      <c r="C2143" s="21" t="s">
        <v>21810</v>
      </c>
      <c r="D2143" s="194">
        <v>6.07</v>
      </c>
      <c r="E2143" s="34">
        <v>4.84</v>
      </c>
      <c r="F2143" s="28">
        <v>29.38</v>
      </c>
      <c r="G2143" s="178"/>
    </row>
    <row r="2144" customHeight="1" spans="1:7">
      <c r="A2144" s="34">
        <v>2139</v>
      </c>
      <c r="B2144" s="194" t="s">
        <v>3396</v>
      </c>
      <c r="C2144" s="21" t="s">
        <v>21810</v>
      </c>
      <c r="D2144" s="194">
        <v>5.81</v>
      </c>
      <c r="E2144" s="34">
        <v>4.84</v>
      </c>
      <c r="F2144" s="28">
        <v>28.12</v>
      </c>
      <c r="G2144" s="178"/>
    </row>
    <row r="2145" customHeight="1" spans="1:7">
      <c r="A2145" s="34">
        <v>2140</v>
      </c>
      <c r="B2145" s="194" t="s">
        <v>21976</v>
      </c>
      <c r="C2145" s="21" t="s">
        <v>21810</v>
      </c>
      <c r="D2145" s="194">
        <v>8.08</v>
      </c>
      <c r="E2145" s="34">
        <v>4.84</v>
      </c>
      <c r="F2145" s="28">
        <v>39.11</v>
      </c>
      <c r="G2145" s="178"/>
    </row>
    <row r="2146" customHeight="1" spans="1:7">
      <c r="A2146" s="34">
        <v>2141</v>
      </c>
      <c r="B2146" s="194" t="s">
        <v>21541</v>
      </c>
      <c r="C2146" s="21" t="s">
        <v>21810</v>
      </c>
      <c r="D2146" s="194">
        <v>6.31</v>
      </c>
      <c r="E2146" s="34">
        <v>4.84</v>
      </c>
      <c r="F2146" s="28">
        <v>30.54</v>
      </c>
      <c r="G2146" s="178"/>
    </row>
    <row r="2147" customHeight="1" spans="1:7">
      <c r="A2147" s="34">
        <v>2142</v>
      </c>
      <c r="B2147" s="194" t="s">
        <v>21977</v>
      </c>
      <c r="C2147" s="21" t="s">
        <v>21810</v>
      </c>
      <c r="D2147" s="194">
        <v>4.66</v>
      </c>
      <c r="E2147" s="34">
        <v>4.84</v>
      </c>
      <c r="F2147" s="28">
        <v>22.55</v>
      </c>
      <c r="G2147" s="178"/>
    </row>
    <row r="2148" customHeight="1" spans="1:7">
      <c r="A2148" s="34">
        <v>2143</v>
      </c>
      <c r="B2148" s="194" t="s">
        <v>3336</v>
      </c>
      <c r="C2148" s="21" t="s">
        <v>21810</v>
      </c>
      <c r="D2148" s="194">
        <v>11.01</v>
      </c>
      <c r="E2148" s="34">
        <v>4.84</v>
      </c>
      <c r="F2148" s="28">
        <v>53.29</v>
      </c>
      <c r="G2148" s="178"/>
    </row>
    <row r="2149" customHeight="1" spans="1:7">
      <c r="A2149" s="34">
        <v>2144</v>
      </c>
      <c r="B2149" s="194" t="s">
        <v>21978</v>
      </c>
      <c r="C2149" s="21" t="s">
        <v>21810</v>
      </c>
      <c r="D2149" s="194">
        <v>12.74</v>
      </c>
      <c r="E2149" s="34">
        <v>4.84</v>
      </c>
      <c r="F2149" s="28">
        <v>61.66</v>
      </c>
      <c r="G2149" s="178"/>
    </row>
    <row r="2150" customHeight="1" spans="1:7">
      <c r="A2150" s="34">
        <v>2145</v>
      </c>
      <c r="B2150" s="194" t="s">
        <v>21979</v>
      </c>
      <c r="C2150" s="21" t="s">
        <v>21810</v>
      </c>
      <c r="D2150" s="194">
        <v>25.36</v>
      </c>
      <c r="E2150" s="34">
        <v>4.84</v>
      </c>
      <c r="F2150" s="28">
        <v>122.74</v>
      </c>
      <c r="G2150" s="178"/>
    </row>
    <row r="2151" customHeight="1" spans="1:7">
      <c r="A2151" s="34">
        <v>2146</v>
      </c>
      <c r="B2151" s="194" t="s">
        <v>21736</v>
      </c>
      <c r="C2151" s="21" t="s">
        <v>21810</v>
      </c>
      <c r="D2151" s="194">
        <v>5.94</v>
      </c>
      <c r="E2151" s="34">
        <v>4.84</v>
      </c>
      <c r="F2151" s="28">
        <v>28.75</v>
      </c>
      <c r="G2151" s="178"/>
    </row>
    <row r="2152" customHeight="1" spans="1:7">
      <c r="A2152" s="34">
        <v>2147</v>
      </c>
      <c r="B2152" s="194" t="s">
        <v>21980</v>
      </c>
      <c r="C2152" s="21" t="s">
        <v>21810</v>
      </c>
      <c r="D2152" s="194">
        <v>5.47</v>
      </c>
      <c r="E2152" s="34">
        <v>4.84</v>
      </c>
      <c r="F2152" s="28">
        <v>26.47</v>
      </c>
      <c r="G2152" s="178"/>
    </row>
    <row r="2153" customHeight="1" spans="1:7">
      <c r="A2153" s="34">
        <v>2148</v>
      </c>
      <c r="B2153" s="194" t="s">
        <v>4238</v>
      </c>
      <c r="C2153" s="21" t="s">
        <v>21810</v>
      </c>
      <c r="D2153" s="194">
        <v>2.39</v>
      </c>
      <c r="E2153" s="34">
        <v>4.84</v>
      </c>
      <c r="F2153" s="28">
        <v>11.57</v>
      </c>
      <c r="G2153" s="178"/>
    </row>
    <row r="2154" customHeight="1" spans="1:7">
      <c r="A2154" s="34">
        <v>2149</v>
      </c>
      <c r="B2154" s="194" t="s">
        <v>5509</v>
      </c>
      <c r="C2154" s="21" t="s">
        <v>21810</v>
      </c>
      <c r="D2154" s="194">
        <v>4.16</v>
      </c>
      <c r="E2154" s="34">
        <v>4.84</v>
      </c>
      <c r="F2154" s="28">
        <v>20.13</v>
      </c>
      <c r="G2154" s="178"/>
    </row>
    <row r="2155" customHeight="1" spans="1:7">
      <c r="A2155" s="34">
        <v>2150</v>
      </c>
      <c r="B2155" s="194" t="s">
        <v>3521</v>
      </c>
      <c r="C2155" s="21" t="s">
        <v>21810</v>
      </c>
      <c r="D2155" s="194">
        <v>7.63</v>
      </c>
      <c r="E2155" s="34">
        <v>4.84</v>
      </c>
      <c r="F2155" s="28">
        <v>36.93</v>
      </c>
      <c r="G2155" s="178"/>
    </row>
    <row r="2156" customHeight="1" spans="1:7">
      <c r="A2156" s="34">
        <v>2151</v>
      </c>
      <c r="B2156" s="194" t="s">
        <v>21981</v>
      </c>
      <c r="C2156" s="21" t="s">
        <v>21810</v>
      </c>
      <c r="D2156" s="194">
        <v>0.61</v>
      </c>
      <c r="E2156" s="34">
        <v>4.84</v>
      </c>
      <c r="F2156" s="28">
        <v>2.95</v>
      </c>
      <c r="G2156" s="178"/>
    </row>
    <row r="2157" customHeight="1" spans="1:7">
      <c r="A2157" s="34">
        <v>2152</v>
      </c>
      <c r="B2157" s="194" t="s">
        <v>13840</v>
      </c>
      <c r="C2157" s="21" t="s">
        <v>21810</v>
      </c>
      <c r="D2157" s="194">
        <v>5.87</v>
      </c>
      <c r="E2157" s="34">
        <v>4.84</v>
      </c>
      <c r="F2157" s="28">
        <v>28.41</v>
      </c>
      <c r="G2157" s="178"/>
    </row>
    <row r="2158" customHeight="1" spans="1:7">
      <c r="A2158" s="34">
        <v>2153</v>
      </c>
      <c r="B2158" s="194" t="s">
        <v>21982</v>
      </c>
      <c r="C2158" s="21" t="s">
        <v>21810</v>
      </c>
      <c r="D2158" s="194">
        <v>12.81</v>
      </c>
      <c r="E2158" s="34">
        <v>4.84</v>
      </c>
      <c r="F2158" s="28">
        <v>62</v>
      </c>
      <c r="G2158" s="178"/>
    </row>
    <row r="2159" customHeight="1" spans="1:7">
      <c r="A2159" s="34">
        <v>2154</v>
      </c>
      <c r="B2159" s="194" t="s">
        <v>21983</v>
      </c>
      <c r="C2159" s="21" t="s">
        <v>21810</v>
      </c>
      <c r="D2159" s="194">
        <v>5.71</v>
      </c>
      <c r="E2159" s="34">
        <v>4.84</v>
      </c>
      <c r="F2159" s="28">
        <v>27.64</v>
      </c>
      <c r="G2159" s="178"/>
    </row>
    <row r="2160" customHeight="1" spans="1:7">
      <c r="A2160" s="34">
        <v>2155</v>
      </c>
      <c r="B2160" s="194" t="s">
        <v>21984</v>
      </c>
      <c r="C2160" s="21" t="s">
        <v>21810</v>
      </c>
      <c r="D2160" s="194">
        <v>3.22</v>
      </c>
      <c r="E2160" s="34">
        <v>4.84</v>
      </c>
      <c r="F2160" s="28">
        <v>15.58</v>
      </c>
      <c r="G2160" s="178"/>
    </row>
    <row r="2161" customHeight="1" spans="1:7">
      <c r="A2161" s="34">
        <v>2156</v>
      </c>
      <c r="B2161" s="194" t="s">
        <v>21985</v>
      </c>
      <c r="C2161" s="21" t="s">
        <v>21810</v>
      </c>
      <c r="D2161" s="194">
        <v>1.94</v>
      </c>
      <c r="E2161" s="34">
        <v>4.84</v>
      </c>
      <c r="F2161" s="28">
        <v>9.39</v>
      </c>
      <c r="G2161" s="178"/>
    </row>
    <row r="2162" customHeight="1" spans="1:7">
      <c r="A2162" s="34">
        <v>2157</v>
      </c>
      <c r="B2162" s="194" t="s">
        <v>3256</v>
      </c>
      <c r="C2162" s="21" t="s">
        <v>21810</v>
      </c>
      <c r="D2162" s="194">
        <v>3.19</v>
      </c>
      <c r="E2162" s="34">
        <v>4.84</v>
      </c>
      <c r="F2162" s="28">
        <v>15.44</v>
      </c>
      <c r="G2162" s="178"/>
    </row>
    <row r="2163" customHeight="1" spans="1:7">
      <c r="A2163" s="34">
        <v>2158</v>
      </c>
      <c r="B2163" s="194" t="s">
        <v>21986</v>
      </c>
      <c r="C2163" s="21" t="s">
        <v>21810</v>
      </c>
      <c r="D2163" s="194">
        <v>6.24</v>
      </c>
      <c r="E2163" s="34">
        <v>4.84</v>
      </c>
      <c r="F2163" s="28">
        <v>30.2</v>
      </c>
      <c r="G2163" s="178"/>
    </row>
    <row r="2164" customHeight="1" spans="1:7">
      <c r="A2164" s="34">
        <v>2159</v>
      </c>
      <c r="B2164" s="194" t="s">
        <v>21987</v>
      </c>
      <c r="C2164" s="21" t="s">
        <v>21810</v>
      </c>
      <c r="D2164" s="194">
        <v>2.82</v>
      </c>
      <c r="E2164" s="34">
        <v>4.84</v>
      </c>
      <c r="F2164" s="28">
        <v>13.65</v>
      </c>
      <c r="G2164" s="178"/>
    </row>
    <row r="2165" customHeight="1" spans="1:7">
      <c r="A2165" s="34">
        <v>2160</v>
      </c>
      <c r="B2165" s="194" t="s">
        <v>21988</v>
      </c>
      <c r="C2165" s="21" t="s">
        <v>21810</v>
      </c>
      <c r="D2165" s="24">
        <v>10</v>
      </c>
      <c r="E2165" s="34">
        <v>4.84</v>
      </c>
      <c r="F2165" s="28">
        <v>48.4</v>
      </c>
      <c r="G2165" s="178"/>
    </row>
    <row r="2166" customHeight="1" spans="1:7">
      <c r="A2166" s="34">
        <v>2161</v>
      </c>
      <c r="B2166" s="187" t="s">
        <v>21989</v>
      </c>
      <c r="C2166" s="21" t="s">
        <v>21810</v>
      </c>
      <c r="D2166" s="194">
        <v>5</v>
      </c>
      <c r="E2166" s="34">
        <v>4.84</v>
      </c>
      <c r="F2166" s="28">
        <v>24.2</v>
      </c>
      <c r="G2166" s="178"/>
    </row>
    <row r="2167" customHeight="1" spans="1:7">
      <c r="A2167" s="34">
        <v>2162</v>
      </c>
      <c r="B2167" s="194" t="s">
        <v>4052</v>
      </c>
      <c r="C2167" s="21" t="s">
        <v>21810</v>
      </c>
      <c r="D2167" s="194">
        <v>1.68</v>
      </c>
      <c r="E2167" s="34">
        <v>4.84</v>
      </c>
      <c r="F2167" s="28">
        <v>8.13</v>
      </c>
      <c r="G2167" s="178"/>
    </row>
    <row r="2168" customHeight="1" spans="1:7">
      <c r="A2168" s="34">
        <v>2163</v>
      </c>
      <c r="B2168" s="194" t="s">
        <v>21990</v>
      </c>
      <c r="C2168" s="21" t="s">
        <v>21810</v>
      </c>
      <c r="D2168" s="194">
        <v>4.84</v>
      </c>
      <c r="E2168" s="34">
        <v>4.84</v>
      </c>
      <c r="F2168" s="28">
        <v>23.43</v>
      </c>
      <c r="G2168" s="178"/>
    </row>
    <row r="2169" customHeight="1" spans="1:7">
      <c r="A2169" s="34">
        <v>2164</v>
      </c>
      <c r="B2169" s="194" t="s">
        <v>4153</v>
      </c>
      <c r="C2169" s="21" t="s">
        <v>21810</v>
      </c>
      <c r="D2169" s="194">
        <v>2.94</v>
      </c>
      <c r="E2169" s="34">
        <v>4.84</v>
      </c>
      <c r="F2169" s="28">
        <v>14.23</v>
      </c>
      <c r="G2169" s="178"/>
    </row>
    <row r="2170" customHeight="1" spans="1:7">
      <c r="A2170" s="34">
        <v>2165</v>
      </c>
      <c r="B2170" s="194" t="s">
        <v>21991</v>
      </c>
      <c r="C2170" s="21" t="s">
        <v>21810</v>
      </c>
      <c r="D2170" s="194">
        <v>4.12</v>
      </c>
      <c r="E2170" s="34">
        <v>4.84</v>
      </c>
      <c r="F2170" s="28">
        <v>19.94</v>
      </c>
      <c r="G2170" s="178"/>
    </row>
    <row r="2171" customHeight="1" spans="1:7">
      <c r="A2171" s="34">
        <v>2166</v>
      </c>
      <c r="B2171" s="194" t="s">
        <v>6446</v>
      </c>
      <c r="C2171" s="21" t="s">
        <v>21810</v>
      </c>
      <c r="D2171" s="194">
        <v>1.18</v>
      </c>
      <c r="E2171" s="34">
        <v>4.84</v>
      </c>
      <c r="F2171" s="28">
        <v>5.71</v>
      </c>
      <c r="G2171" s="178"/>
    </row>
    <row r="2172" customHeight="1" spans="1:7">
      <c r="A2172" s="34">
        <v>2167</v>
      </c>
      <c r="B2172" s="194" t="s">
        <v>4405</v>
      </c>
      <c r="C2172" s="21" t="s">
        <v>21810</v>
      </c>
      <c r="D2172" s="194">
        <v>4.01</v>
      </c>
      <c r="E2172" s="34">
        <v>4.84</v>
      </c>
      <c r="F2172" s="28">
        <v>19.41</v>
      </c>
      <c r="G2172" s="178"/>
    </row>
    <row r="2173" customHeight="1" spans="1:7">
      <c r="A2173" s="34">
        <v>2168</v>
      </c>
      <c r="B2173" s="194" t="s">
        <v>21144</v>
      </c>
      <c r="C2173" s="21" t="s">
        <v>21810</v>
      </c>
      <c r="D2173" s="194">
        <v>2.4</v>
      </c>
      <c r="E2173" s="34">
        <v>4.84</v>
      </c>
      <c r="F2173" s="28">
        <v>11.62</v>
      </c>
      <c r="G2173" s="178"/>
    </row>
    <row r="2174" customHeight="1" spans="1:7">
      <c r="A2174" s="34">
        <v>2169</v>
      </c>
      <c r="B2174" s="194" t="s">
        <v>21992</v>
      </c>
      <c r="C2174" s="21" t="s">
        <v>21810</v>
      </c>
      <c r="D2174" s="194">
        <v>8.31</v>
      </c>
      <c r="E2174" s="34">
        <v>4.84</v>
      </c>
      <c r="F2174" s="28">
        <v>40.22</v>
      </c>
      <c r="G2174" s="178"/>
    </row>
    <row r="2175" customHeight="1" spans="1:7">
      <c r="A2175" s="34">
        <v>2170</v>
      </c>
      <c r="B2175" s="194" t="s">
        <v>2208</v>
      </c>
      <c r="C2175" s="21" t="s">
        <v>21810</v>
      </c>
      <c r="D2175" s="194">
        <v>5.53</v>
      </c>
      <c r="E2175" s="34">
        <v>4.84</v>
      </c>
      <c r="F2175" s="28">
        <v>26.77</v>
      </c>
      <c r="G2175" s="178"/>
    </row>
    <row r="2176" customHeight="1" spans="1:7">
      <c r="A2176" s="34">
        <v>2171</v>
      </c>
      <c r="B2176" s="194" t="s">
        <v>21405</v>
      </c>
      <c r="C2176" s="21" t="s">
        <v>21810</v>
      </c>
      <c r="D2176" s="194">
        <v>4.62</v>
      </c>
      <c r="E2176" s="34">
        <v>4.84</v>
      </c>
      <c r="F2176" s="28">
        <v>22.36</v>
      </c>
      <c r="G2176" s="178"/>
    </row>
    <row r="2177" customHeight="1" spans="1:7">
      <c r="A2177" s="34">
        <v>2172</v>
      </c>
      <c r="B2177" s="194" t="s">
        <v>21730</v>
      </c>
      <c r="C2177" s="21" t="s">
        <v>21810</v>
      </c>
      <c r="D2177" s="194">
        <v>2.82</v>
      </c>
      <c r="E2177" s="34">
        <v>4.84</v>
      </c>
      <c r="F2177" s="28">
        <v>13.65</v>
      </c>
      <c r="G2177" s="178"/>
    </row>
    <row r="2178" customHeight="1" spans="1:7">
      <c r="A2178" s="34">
        <v>2173</v>
      </c>
      <c r="B2178" s="194" t="s">
        <v>21410</v>
      </c>
      <c r="C2178" s="21" t="s">
        <v>21810</v>
      </c>
      <c r="D2178" s="194">
        <v>8.7</v>
      </c>
      <c r="E2178" s="34">
        <v>4.84</v>
      </c>
      <c r="F2178" s="28">
        <v>42.11</v>
      </c>
      <c r="G2178" s="178"/>
    </row>
    <row r="2179" customHeight="1" spans="1:7">
      <c r="A2179" s="34">
        <v>2174</v>
      </c>
      <c r="B2179" s="194" t="s">
        <v>21993</v>
      </c>
      <c r="C2179" s="21" t="s">
        <v>21810</v>
      </c>
      <c r="D2179" s="194">
        <v>6.49</v>
      </c>
      <c r="E2179" s="34">
        <v>4.84</v>
      </c>
      <c r="F2179" s="28">
        <v>31.41</v>
      </c>
      <c r="G2179" s="178"/>
    </row>
    <row r="2180" customHeight="1" spans="1:7">
      <c r="A2180" s="34">
        <v>2175</v>
      </c>
      <c r="B2180" s="194" t="s">
        <v>21994</v>
      </c>
      <c r="C2180" s="21" t="s">
        <v>21810</v>
      </c>
      <c r="D2180" s="194">
        <v>9.35</v>
      </c>
      <c r="E2180" s="34">
        <v>4.84</v>
      </c>
      <c r="F2180" s="28">
        <v>45.25</v>
      </c>
      <c r="G2180" s="178"/>
    </row>
    <row r="2181" customHeight="1" spans="1:7">
      <c r="A2181" s="34">
        <v>2176</v>
      </c>
      <c r="B2181" s="194" t="s">
        <v>21995</v>
      </c>
      <c r="C2181" s="21" t="s">
        <v>21810</v>
      </c>
      <c r="D2181" s="194">
        <v>13.7</v>
      </c>
      <c r="E2181" s="34">
        <v>4.84</v>
      </c>
      <c r="F2181" s="28">
        <v>66.31</v>
      </c>
      <c r="G2181" s="178"/>
    </row>
    <row r="2182" customHeight="1" spans="1:7">
      <c r="A2182" s="34">
        <v>2177</v>
      </c>
      <c r="B2182" s="194" t="s">
        <v>21154</v>
      </c>
      <c r="C2182" s="21" t="s">
        <v>21810</v>
      </c>
      <c r="D2182" s="194">
        <v>8.02</v>
      </c>
      <c r="E2182" s="34">
        <v>4.84</v>
      </c>
      <c r="F2182" s="28">
        <v>38.82</v>
      </c>
      <c r="G2182" s="178"/>
    </row>
    <row r="2183" customHeight="1" spans="1:7">
      <c r="A2183" s="34">
        <v>2178</v>
      </c>
      <c r="B2183" s="194" t="s">
        <v>21996</v>
      </c>
      <c r="C2183" s="21" t="s">
        <v>21810</v>
      </c>
      <c r="D2183" s="194">
        <v>8.39</v>
      </c>
      <c r="E2183" s="34">
        <v>4.84</v>
      </c>
      <c r="F2183" s="28">
        <v>40.61</v>
      </c>
      <c r="G2183" s="178"/>
    </row>
    <row r="2184" customHeight="1" spans="1:7">
      <c r="A2184" s="34">
        <v>2179</v>
      </c>
      <c r="B2184" s="194" t="s">
        <v>2397</v>
      </c>
      <c r="C2184" s="21" t="s">
        <v>21810</v>
      </c>
      <c r="D2184" s="194">
        <v>4.42</v>
      </c>
      <c r="E2184" s="34">
        <v>4.84</v>
      </c>
      <c r="F2184" s="28">
        <v>21.39</v>
      </c>
      <c r="G2184" s="178"/>
    </row>
    <row r="2185" customHeight="1" spans="1:7">
      <c r="A2185" s="34">
        <v>2180</v>
      </c>
      <c r="B2185" s="194" t="s">
        <v>4902</v>
      </c>
      <c r="C2185" s="21" t="s">
        <v>21810</v>
      </c>
      <c r="D2185" s="194">
        <v>4.52</v>
      </c>
      <c r="E2185" s="34">
        <v>4.84</v>
      </c>
      <c r="F2185" s="28">
        <v>21.88</v>
      </c>
      <c r="G2185" s="178"/>
    </row>
    <row r="2186" customHeight="1" spans="1:7">
      <c r="A2186" s="34">
        <v>2181</v>
      </c>
      <c r="B2186" s="194" t="s">
        <v>21997</v>
      </c>
      <c r="C2186" s="21" t="s">
        <v>21810</v>
      </c>
      <c r="D2186" s="194">
        <v>1.63</v>
      </c>
      <c r="E2186" s="34">
        <v>4.84</v>
      </c>
      <c r="F2186" s="28">
        <v>7.89</v>
      </c>
      <c r="G2186" s="178"/>
    </row>
    <row r="2187" customHeight="1" spans="1:7">
      <c r="A2187" s="34">
        <v>2182</v>
      </c>
      <c r="B2187" s="194" t="s">
        <v>1194</v>
      </c>
      <c r="C2187" s="21" t="s">
        <v>21810</v>
      </c>
      <c r="D2187" s="194">
        <v>15.48</v>
      </c>
      <c r="E2187" s="34">
        <v>4.84</v>
      </c>
      <c r="F2187" s="28">
        <v>74.92</v>
      </c>
      <c r="G2187" s="178"/>
    </row>
    <row r="2188" customHeight="1" spans="1:7">
      <c r="A2188" s="34">
        <v>2183</v>
      </c>
      <c r="B2188" s="194" t="s">
        <v>21998</v>
      </c>
      <c r="C2188" s="21" t="s">
        <v>21810</v>
      </c>
      <c r="D2188" s="194">
        <v>5.91</v>
      </c>
      <c r="E2188" s="34">
        <v>4.84</v>
      </c>
      <c r="F2188" s="28">
        <v>28.6</v>
      </c>
      <c r="G2188" s="178"/>
    </row>
    <row r="2189" customHeight="1" spans="1:7">
      <c r="A2189" s="34">
        <v>2184</v>
      </c>
      <c r="B2189" s="194" t="s">
        <v>21999</v>
      </c>
      <c r="C2189" s="21" t="s">
        <v>21810</v>
      </c>
      <c r="D2189" s="194">
        <v>8</v>
      </c>
      <c r="E2189" s="34">
        <v>4.84</v>
      </c>
      <c r="F2189" s="28">
        <v>38.72</v>
      </c>
      <c r="G2189" s="178"/>
    </row>
    <row r="2190" customHeight="1" spans="1:7">
      <c r="A2190" s="34">
        <v>2185</v>
      </c>
      <c r="B2190" s="194" t="s">
        <v>22000</v>
      </c>
      <c r="C2190" s="21" t="s">
        <v>21810</v>
      </c>
      <c r="D2190" s="194">
        <v>4.95</v>
      </c>
      <c r="E2190" s="34">
        <v>4.84</v>
      </c>
      <c r="F2190" s="28">
        <v>23.96</v>
      </c>
      <c r="G2190" s="178"/>
    </row>
    <row r="2191" customHeight="1" spans="1:7">
      <c r="A2191" s="34">
        <v>2186</v>
      </c>
      <c r="B2191" s="194" t="s">
        <v>22001</v>
      </c>
      <c r="C2191" s="21" t="s">
        <v>21810</v>
      </c>
      <c r="D2191" s="194">
        <v>5.73</v>
      </c>
      <c r="E2191" s="34">
        <v>4.84</v>
      </c>
      <c r="F2191" s="28">
        <v>27.73</v>
      </c>
      <c r="G2191" s="178"/>
    </row>
    <row r="2192" customHeight="1" spans="1:7">
      <c r="A2192" s="34">
        <v>2187</v>
      </c>
      <c r="B2192" s="194" t="s">
        <v>4749</v>
      </c>
      <c r="C2192" s="21" t="s">
        <v>21810</v>
      </c>
      <c r="D2192" s="194">
        <v>7.08</v>
      </c>
      <c r="E2192" s="34">
        <v>4.84</v>
      </c>
      <c r="F2192" s="28">
        <v>34.27</v>
      </c>
      <c r="G2192" s="178"/>
    </row>
    <row r="2193" customHeight="1" spans="1:7">
      <c r="A2193" s="34">
        <v>2188</v>
      </c>
      <c r="B2193" s="194" t="s">
        <v>22002</v>
      </c>
      <c r="C2193" s="21" t="s">
        <v>21810</v>
      </c>
      <c r="D2193" s="194">
        <v>2.98</v>
      </c>
      <c r="E2193" s="34">
        <v>4.84</v>
      </c>
      <c r="F2193" s="28">
        <v>14.42</v>
      </c>
      <c r="G2193" s="178"/>
    </row>
    <row r="2194" customHeight="1" spans="1:7">
      <c r="A2194" s="34">
        <v>2189</v>
      </c>
      <c r="B2194" s="194" t="s">
        <v>22003</v>
      </c>
      <c r="C2194" s="21" t="s">
        <v>21810</v>
      </c>
      <c r="D2194" s="194">
        <v>9.17</v>
      </c>
      <c r="E2194" s="34">
        <v>4.84</v>
      </c>
      <c r="F2194" s="28">
        <v>44.38</v>
      </c>
      <c r="G2194" s="178"/>
    </row>
    <row r="2195" customHeight="1" spans="1:7">
      <c r="A2195" s="34">
        <v>2190</v>
      </c>
      <c r="B2195" s="194" t="s">
        <v>22004</v>
      </c>
      <c r="C2195" s="21" t="s">
        <v>21810</v>
      </c>
      <c r="D2195" s="194">
        <v>4.96</v>
      </c>
      <c r="E2195" s="34">
        <v>4.84</v>
      </c>
      <c r="F2195" s="28">
        <v>24.01</v>
      </c>
      <c r="G2195" s="178"/>
    </row>
    <row r="2196" customHeight="1" spans="1:7">
      <c r="A2196" s="34">
        <v>2191</v>
      </c>
      <c r="B2196" s="194" t="s">
        <v>22005</v>
      </c>
      <c r="C2196" s="21" t="s">
        <v>21810</v>
      </c>
      <c r="D2196" s="194">
        <v>5.24</v>
      </c>
      <c r="E2196" s="34">
        <v>4.84</v>
      </c>
      <c r="F2196" s="28">
        <v>25.36</v>
      </c>
      <c r="G2196" s="178"/>
    </row>
    <row r="2197" customHeight="1" spans="1:7">
      <c r="A2197" s="34">
        <v>2192</v>
      </c>
      <c r="B2197" s="194" t="s">
        <v>3657</v>
      </c>
      <c r="C2197" s="21" t="s">
        <v>21810</v>
      </c>
      <c r="D2197" s="194">
        <v>19.25</v>
      </c>
      <c r="E2197" s="34">
        <v>4.84</v>
      </c>
      <c r="F2197" s="28">
        <v>93.17</v>
      </c>
      <c r="G2197" s="178"/>
    </row>
    <row r="2198" customHeight="1" spans="1:7">
      <c r="A2198" s="34">
        <v>2193</v>
      </c>
      <c r="B2198" s="194" t="s">
        <v>14929</v>
      </c>
      <c r="C2198" s="21" t="s">
        <v>21810</v>
      </c>
      <c r="D2198" s="194">
        <v>3.2</v>
      </c>
      <c r="E2198" s="34">
        <v>4.84</v>
      </c>
      <c r="F2198" s="28">
        <v>15.49</v>
      </c>
      <c r="G2198" s="178"/>
    </row>
    <row r="2199" customHeight="1" spans="1:7">
      <c r="A2199" s="34">
        <v>2194</v>
      </c>
      <c r="B2199" s="194" t="s">
        <v>22006</v>
      </c>
      <c r="C2199" s="21" t="s">
        <v>21810</v>
      </c>
      <c r="D2199" s="194">
        <v>5.01</v>
      </c>
      <c r="E2199" s="34">
        <v>4.84</v>
      </c>
      <c r="F2199" s="28">
        <v>24.25</v>
      </c>
      <c r="G2199" s="178"/>
    </row>
    <row r="2200" customHeight="1" spans="1:7">
      <c r="A2200" s="34">
        <v>2195</v>
      </c>
      <c r="B2200" s="194" t="s">
        <v>22007</v>
      </c>
      <c r="C2200" s="21" t="s">
        <v>21810</v>
      </c>
      <c r="D2200" s="194">
        <v>4.28</v>
      </c>
      <c r="E2200" s="34">
        <v>4.84</v>
      </c>
      <c r="F2200" s="28">
        <v>20.72</v>
      </c>
      <c r="G2200" s="178"/>
    </row>
    <row r="2201" customHeight="1" spans="1:7">
      <c r="A2201" s="34">
        <v>2196</v>
      </c>
      <c r="B2201" s="194" t="s">
        <v>22008</v>
      </c>
      <c r="C2201" s="21" t="s">
        <v>21810</v>
      </c>
      <c r="D2201" s="194">
        <v>11.8</v>
      </c>
      <c r="E2201" s="34">
        <v>4.84</v>
      </c>
      <c r="F2201" s="28">
        <v>57.11</v>
      </c>
      <c r="G2201" s="178"/>
    </row>
    <row r="2202" customHeight="1" spans="1:7">
      <c r="A2202" s="34">
        <v>2197</v>
      </c>
      <c r="B2202" s="194" t="s">
        <v>21410</v>
      </c>
      <c r="C2202" s="21" t="s">
        <v>21810</v>
      </c>
      <c r="D2202" s="194">
        <v>1.95</v>
      </c>
      <c r="E2202" s="34">
        <v>4.84</v>
      </c>
      <c r="F2202" s="28">
        <v>9.44</v>
      </c>
      <c r="G2202" s="178"/>
    </row>
    <row r="2203" customHeight="1" spans="1:7">
      <c r="A2203" s="34">
        <v>2198</v>
      </c>
      <c r="B2203" s="194" t="s">
        <v>22009</v>
      </c>
      <c r="C2203" s="21" t="s">
        <v>21810</v>
      </c>
      <c r="D2203" s="194">
        <v>5.34</v>
      </c>
      <c r="E2203" s="34">
        <v>4.84</v>
      </c>
      <c r="F2203" s="28">
        <v>25.85</v>
      </c>
      <c r="G2203" s="178"/>
    </row>
    <row r="2204" customHeight="1" spans="1:7">
      <c r="A2204" s="34">
        <v>2199</v>
      </c>
      <c r="B2204" s="194" t="s">
        <v>21153</v>
      </c>
      <c r="C2204" s="21" t="s">
        <v>21810</v>
      </c>
      <c r="D2204" s="194">
        <v>0.54</v>
      </c>
      <c r="E2204" s="34">
        <v>4.84</v>
      </c>
      <c r="F2204" s="28">
        <v>2.61</v>
      </c>
      <c r="G2204" s="178"/>
    </row>
    <row r="2205" customHeight="1" spans="1:7">
      <c r="A2205" s="34">
        <v>2200</v>
      </c>
      <c r="B2205" s="194" t="s">
        <v>21986</v>
      </c>
      <c r="C2205" s="21" t="s">
        <v>21810</v>
      </c>
      <c r="D2205" s="194">
        <v>4.07</v>
      </c>
      <c r="E2205" s="34">
        <v>4.84</v>
      </c>
      <c r="F2205" s="28">
        <v>19.7</v>
      </c>
      <c r="G2205" s="178"/>
    </row>
    <row r="2206" customHeight="1" spans="1:7">
      <c r="A2206" s="34">
        <v>2201</v>
      </c>
      <c r="B2206" s="194" t="s">
        <v>5298</v>
      </c>
      <c r="C2206" s="21" t="s">
        <v>21810</v>
      </c>
      <c r="D2206" s="194">
        <v>20</v>
      </c>
      <c r="E2206" s="34">
        <v>4.84</v>
      </c>
      <c r="F2206" s="28">
        <v>96.8</v>
      </c>
      <c r="G2206" s="178"/>
    </row>
    <row r="2207" customHeight="1" spans="1:7">
      <c r="A2207" s="34">
        <v>2202</v>
      </c>
      <c r="B2207" s="194" t="s">
        <v>22010</v>
      </c>
      <c r="C2207" s="21" t="s">
        <v>21810</v>
      </c>
      <c r="D2207" s="194">
        <v>5.07</v>
      </c>
      <c r="E2207" s="34">
        <v>4.84</v>
      </c>
      <c r="F2207" s="28">
        <v>24.54</v>
      </c>
      <c r="G2207" s="178"/>
    </row>
    <row r="2208" customHeight="1" spans="1:7">
      <c r="A2208" s="34">
        <v>2203</v>
      </c>
      <c r="B2208" s="194" t="s">
        <v>22011</v>
      </c>
      <c r="C2208" s="21" t="s">
        <v>21810</v>
      </c>
      <c r="D2208" s="194">
        <v>5</v>
      </c>
      <c r="E2208" s="34">
        <v>4.84</v>
      </c>
      <c r="F2208" s="28">
        <v>24.2</v>
      </c>
      <c r="G2208" s="178"/>
    </row>
    <row r="2209" customHeight="1" spans="1:7">
      <c r="A2209" s="34">
        <v>2204</v>
      </c>
      <c r="B2209" s="194" t="s">
        <v>22012</v>
      </c>
      <c r="C2209" s="21" t="s">
        <v>21810</v>
      </c>
      <c r="D2209" s="194">
        <v>5.26</v>
      </c>
      <c r="E2209" s="34">
        <v>4.84</v>
      </c>
      <c r="F2209" s="28">
        <v>25.46</v>
      </c>
      <c r="G2209" s="178"/>
    </row>
    <row r="2210" customHeight="1" spans="1:7">
      <c r="A2210" s="34">
        <v>2205</v>
      </c>
      <c r="B2210" s="194" t="s">
        <v>22013</v>
      </c>
      <c r="C2210" s="21" t="s">
        <v>21810</v>
      </c>
      <c r="D2210" s="194">
        <v>4.3</v>
      </c>
      <c r="E2210" s="34">
        <v>4.84</v>
      </c>
      <c r="F2210" s="28">
        <v>20.81</v>
      </c>
      <c r="G2210" s="178"/>
    </row>
    <row r="2211" customHeight="1" spans="1:7">
      <c r="A2211" s="34">
        <v>2206</v>
      </c>
      <c r="B2211" s="194" t="s">
        <v>22014</v>
      </c>
      <c r="C2211" s="21" t="s">
        <v>21810</v>
      </c>
      <c r="D2211" s="194">
        <v>4.2</v>
      </c>
      <c r="E2211" s="34">
        <v>4.84</v>
      </c>
      <c r="F2211" s="28">
        <v>20.33</v>
      </c>
      <c r="G2211" s="178"/>
    </row>
    <row r="2212" customHeight="1" spans="1:7">
      <c r="A2212" s="34">
        <v>2207</v>
      </c>
      <c r="B2212" s="194" t="s">
        <v>22015</v>
      </c>
      <c r="C2212" s="21" t="s">
        <v>21810</v>
      </c>
      <c r="D2212" s="194">
        <v>5.04</v>
      </c>
      <c r="E2212" s="34">
        <v>4.84</v>
      </c>
      <c r="F2212" s="28">
        <v>24.39</v>
      </c>
      <c r="G2212" s="178"/>
    </row>
    <row r="2213" customHeight="1" spans="1:7">
      <c r="A2213" s="34">
        <v>2208</v>
      </c>
      <c r="B2213" s="194" t="s">
        <v>22016</v>
      </c>
      <c r="C2213" s="21" t="s">
        <v>21810</v>
      </c>
      <c r="D2213" s="194">
        <v>5.07</v>
      </c>
      <c r="E2213" s="34">
        <v>4.84</v>
      </c>
      <c r="F2213" s="28">
        <v>24.54</v>
      </c>
      <c r="G2213" s="178"/>
    </row>
    <row r="2214" customHeight="1" spans="1:7">
      <c r="A2214" s="34">
        <v>2209</v>
      </c>
      <c r="B2214" s="194" t="s">
        <v>22017</v>
      </c>
      <c r="C2214" s="21" t="s">
        <v>21810</v>
      </c>
      <c r="D2214" s="194">
        <v>5.01</v>
      </c>
      <c r="E2214" s="34">
        <v>4.84</v>
      </c>
      <c r="F2214" s="28">
        <v>24.25</v>
      </c>
      <c r="G2214" s="178"/>
    </row>
    <row r="2215" customHeight="1" spans="1:7">
      <c r="A2215" s="34">
        <v>2210</v>
      </c>
      <c r="B2215" s="194" t="s">
        <v>22018</v>
      </c>
      <c r="C2215" s="21" t="s">
        <v>21810</v>
      </c>
      <c r="D2215" s="194">
        <v>8.55</v>
      </c>
      <c r="E2215" s="34">
        <v>4.84</v>
      </c>
      <c r="F2215" s="28">
        <v>41.38</v>
      </c>
      <c r="G2215" s="178"/>
    </row>
    <row r="2216" customHeight="1" spans="1:7">
      <c r="A2216" s="34">
        <v>2211</v>
      </c>
      <c r="B2216" s="194" t="s">
        <v>22019</v>
      </c>
      <c r="C2216" s="21" t="s">
        <v>21810</v>
      </c>
      <c r="D2216" s="194">
        <v>10.09</v>
      </c>
      <c r="E2216" s="34">
        <v>4.84</v>
      </c>
      <c r="F2216" s="28">
        <v>48.84</v>
      </c>
      <c r="G2216" s="178"/>
    </row>
    <row r="2217" customHeight="1" spans="1:7">
      <c r="A2217" s="34">
        <v>2212</v>
      </c>
      <c r="B2217" s="194" t="s">
        <v>22020</v>
      </c>
      <c r="C2217" s="21" t="s">
        <v>21810</v>
      </c>
      <c r="D2217" s="194">
        <v>5.27</v>
      </c>
      <c r="E2217" s="34">
        <v>4.84</v>
      </c>
      <c r="F2217" s="28">
        <v>25.51</v>
      </c>
      <c r="G2217" s="178"/>
    </row>
    <row r="2218" customHeight="1" spans="1:7">
      <c r="A2218" s="34">
        <v>2213</v>
      </c>
      <c r="B2218" s="194" t="s">
        <v>22021</v>
      </c>
      <c r="C2218" s="21" t="s">
        <v>21810</v>
      </c>
      <c r="D2218" s="194">
        <v>10.67</v>
      </c>
      <c r="E2218" s="34">
        <v>4.84</v>
      </c>
      <c r="F2218" s="28">
        <v>51.64</v>
      </c>
      <c r="G2218" s="178"/>
    </row>
    <row r="2219" customHeight="1" spans="1:7">
      <c r="A2219" s="34">
        <v>2214</v>
      </c>
      <c r="B2219" s="194" t="s">
        <v>21672</v>
      </c>
      <c r="C2219" s="21" t="s">
        <v>21810</v>
      </c>
      <c r="D2219" s="194">
        <v>6.12</v>
      </c>
      <c r="E2219" s="34">
        <v>4.84</v>
      </c>
      <c r="F2219" s="28">
        <v>29.62</v>
      </c>
      <c r="G2219" s="178"/>
    </row>
    <row r="2220" customHeight="1" spans="1:7">
      <c r="A2220" s="34">
        <v>2215</v>
      </c>
      <c r="B2220" s="194" t="s">
        <v>22022</v>
      </c>
      <c r="C2220" s="21" t="s">
        <v>21810</v>
      </c>
      <c r="D2220" s="194">
        <v>8.89</v>
      </c>
      <c r="E2220" s="34">
        <v>4.84</v>
      </c>
      <c r="F2220" s="28">
        <v>43.03</v>
      </c>
      <c r="G2220" s="178"/>
    </row>
    <row r="2221" customHeight="1" spans="1:7">
      <c r="A2221" s="34">
        <v>2216</v>
      </c>
      <c r="B2221" s="194" t="s">
        <v>22023</v>
      </c>
      <c r="C2221" s="21" t="s">
        <v>21810</v>
      </c>
      <c r="D2221" s="194">
        <v>12.99</v>
      </c>
      <c r="E2221" s="34">
        <v>4.84</v>
      </c>
      <c r="F2221" s="28">
        <v>62.87</v>
      </c>
      <c r="G2221" s="178"/>
    </row>
    <row r="2222" customHeight="1" spans="1:7">
      <c r="A2222" s="34">
        <v>2217</v>
      </c>
      <c r="B2222" s="194" t="s">
        <v>4813</v>
      </c>
      <c r="C2222" s="21" t="s">
        <v>21810</v>
      </c>
      <c r="D2222" s="194">
        <v>5.6</v>
      </c>
      <c r="E2222" s="34">
        <v>4.84</v>
      </c>
      <c r="F2222" s="28">
        <v>27.1</v>
      </c>
      <c r="G2222" s="178"/>
    </row>
    <row r="2223" customHeight="1" spans="1:7">
      <c r="A2223" s="34">
        <v>2218</v>
      </c>
      <c r="B2223" s="194" t="s">
        <v>20219</v>
      </c>
      <c r="C2223" s="21" t="s">
        <v>21810</v>
      </c>
      <c r="D2223" s="194">
        <v>5.65</v>
      </c>
      <c r="E2223" s="34">
        <v>4.84</v>
      </c>
      <c r="F2223" s="28">
        <v>27.35</v>
      </c>
      <c r="G2223" s="178"/>
    </row>
    <row r="2224" customHeight="1" spans="1:7">
      <c r="A2224" s="34">
        <v>2219</v>
      </c>
      <c r="B2224" s="194" t="s">
        <v>2554</v>
      </c>
      <c r="C2224" s="21" t="s">
        <v>21810</v>
      </c>
      <c r="D2224" s="194">
        <v>11.15</v>
      </c>
      <c r="E2224" s="34">
        <v>4.84</v>
      </c>
      <c r="F2224" s="28">
        <v>53.97</v>
      </c>
      <c r="G2224" s="178"/>
    </row>
    <row r="2225" customHeight="1" spans="1:7">
      <c r="A2225" s="34">
        <v>2220</v>
      </c>
      <c r="B2225" s="194" t="s">
        <v>22024</v>
      </c>
      <c r="C2225" s="21" t="s">
        <v>21810</v>
      </c>
      <c r="D2225" s="194">
        <v>4.91</v>
      </c>
      <c r="E2225" s="34">
        <v>4.84</v>
      </c>
      <c r="F2225" s="28">
        <v>23.76</v>
      </c>
      <c r="G2225" s="178"/>
    </row>
    <row r="2226" customHeight="1" spans="1:7">
      <c r="A2226" s="34">
        <v>2221</v>
      </c>
      <c r="B2226" s="194" t="s">
        <v>22025</v>
      </c>
      <c r="C2226" s="21" t="s">
        <v>21810</v>
      </c>
      <c r="D2226" s="194">
        <v>9.43</v>
      </c>
      <c r="E2226" s="34">
        <v>4.84</v>
      </c>
      <c r="F2226" s="28">
        <v>45.64</v>
      </c>
      <c r="G2226" s="178"/>
    </row>
    <row r="2227" customHeight="1" spans="1:7">
      <c r="A2227" s="34">
        <v>2222</v>
      </c>
      <c r="B2227" s="194" t="s">
        <v>22026</v>
      </c>
      <c r="C2227" s="21" t="s">
        <v>21810</v>
      </c>
      <c r="D2227" s="194">
        <v>7.84</v>
      </c>
      <c r="E2227" s="34">
        <v>4.84</v>
      </c>
      <c r="F2227" s="28">
        <v>37.95</v>
      </c>
      <c r="G2227" s="178"/>
    </row>
    <row r="2228" customHeight="1" spans="1:7">
      <c r="A2228" s="34">
        <v>2223</v>
      </c>
      <c r="B2228" s="194" t="s">
        <v>2209</v>
      </c>
      <c r="C2228" s="21" t="s">
        <v>21810</v>
      </c>
      <c r="D2228" s="194">
        <v>11.24</v>
      </c>
      <c r="E2228" s="34">
        <v>4.84</v>
      </c>
      <c r="F2228" s="28">
        <v>54.4</v>
      </c>
      <c r="G2228" s="178"/>
    </row>
    <row r="2229" customHeight="1" spans="1:7">
      <c r="A2229" s="34">
        <v>2224</v>
      </c>
      <c r="B2229" s="194" t="s">
        <v>22027</v>
      </c>
      <c r="C2229" s="21" t="s">
        <v>21810</v>
      </c>
      <c r="D2229" s="194">
        <v>14.51</v>
      </c>
      <c r="E2229" s="34">
        <v>4.84</v>
      </c>
      <c r="F2229" s="28">
        <v>70.23</v>
      </c>
      <c r="G2229" s="178"/>
    </row>
    <row r="2230" customHeight="1" spans="1:7">
      <c r="A2230" s="34">
        <v>2225</v>
      </c>
      <c r="B2230" s="194" t="s">
        <v>22028</v>
      </c>
      <c r="C2230" s="21" t="s">
        <v>21810</v>
      </c>
      <c r="D2230" s="194">
        <v>7.65</v>
      </c>
      <c r="E2230" s="34">
        <v>4.84</v>
      </c>
      <c r="F2230" s="28">
        <v>37.03</v>
      </c>
      <c r="G2230" s="178"/>
    </row>
    <row r="2231" customHeight="1" spans="1:7">
      <c r="A2231" s="34">
        <v>2226</v>
      </c>
      <c r="B2231" s="194" t="s">
        <v>22029</v>
      </c>
      <c r="C2231" s="21" t="s">
        <v>21810</v>
      </c>
      <c r="D2231" s="194">
        <v>0.5</v>
      </c>
      <c r="E2231" s="34">
        <v>4.84</v>
      </c>
      <c r="F2231" s="28">
        <v>2.42</v>
      </c>
      <c r="G2231" s="178"/>
    </row>
    <row r="2232" customHeight="1" spans="1:7">
      <c r="A2232" s="34">
        <v>2227</v>
      </c>
      <c r="B2232" s="194" t="s">
        <v>22030</v>
      </c>
      <c r="C2232" s="21" t="s">
        <v>21810</v>
      </c>
      <c r="D2232" s="194">
        <v>7.39</v>
      </c>
      <c r="E2232" s="34">
        <v>4.84</v>
      </c>
      <c r="F2232" s="28">
        <v>35.77</v>
      </c>
      <c r="G2232" s="178"/>
    </row>
    <row r="2233" customHeight="1" spans="1:7">
      <c r="A2233" s="34">
        <v>2228</v>
      </c>
      <c r="B2233" s="194" t="s">
        <v>22031</v>
      </c>
      <c r="C2233" s="21" t="s">
        <v>21810</v>
      </c>
      <c r="D2233" s="194">
        <v>6.81</v>
      </c>
      <c r="E2233" s="34">
        <v>4.84</v>
      </c>
      <c r="F2233" s="28">
        <v>32.96</v>
      </c>
      <c r="G2233" s="178"/>
    </row>
    <row r="2234" customHeight="1" spans="1:7">
      <c r="A2234" s="34">
        <v>2229</v>
      </c>
      <c r="B2234" s="194" t="s">
        <v>21556</v>
      </c>
      <c r="C2234" s="21" t="s">
        <v>21810</v>
      </c>
      <c r="D2234" s="194">
        <v>10.96</v>
      </c>
      <c r="E2234" s="34">
        <v>4.84</v>
      </c>
      <c r="F2234" s="28">
        <v>53.05</v>
      </c>
      <c r="G2234" s="178"/>
    </row>
    <row r="2235" customHeight="1" spans="1:7">
      <c r="A2235" s="34">
        <v>2230</v>
      </c>
      <c r="B2235" s="194" t="s">
        <v>22032</v>
      </c>
      <c r="C2235" s="21" t="s">
        <v>21810</v>
      </c>
      <c r="D2235" s="194">
        <v>12.16</v>
      </c>
      <c r="E2235" s="34">
        <v>4.84</v>
      </c>
      <c r="F2235" s="28">
        <v>58.85</v>
      </c>
      <c r="G2235" s="178"/>
    </row>
    <row r="2236" customHeight="1" spans="1:7">
      <c r="A2236" s="34">
        <v>2231</v>
      </c>
      <c r="B2236" s="194" t="s">
        <v>14661</v>
      </c>
      <c r="C2236" s="21" t="s">
        <v>21810</v>
      </c>
      <c r="D2236" s="194">
        <v>6.59</v>
      </c>
      <c r="E2236" s="34">
        <v>4.84</v>
      </c>
      <c r="F2236" s="28">
        <v>31.9</v>
      </c>
      <c r="G2236" s="178"/>
    </row>
    <row r="2237" customHeight="1" spans="1:7">
      <c r="A2237" s="34">
        <v>2232</v>
      </c>
      <c r="B2237" s="194" t="s">
        <v>9991</v>
      </c>
      <c r="C2237" s="21" t="s">
        <v>21810</v>
      </c>
      <c r="D2237" s="194">
        <v>13.24</v>
      </c>
      <c r="E2237" s="34">
        <v>4.84</v>
      </c>
      <c r="F2237" s="28">
        <v>64.08</v>
      </c>
      <c r="G2237" s="178"/>
    </row>
    <row r="2238" customHeight="1" spans="1:7">
      <c r="A2238" s="34">
        <v>2233</v>
      </c>
      <c r="B2238" s="194" t="s">
        <v>22033</v>
      </c>
      <c r="C2238" s="21" t="s">
        <v>21810</v>
      </c>
      <c r="D2238" s="194">
        <v>8.3</v>
      </c>
      <c r="E2238" s="34">
        <v>4.84</v>
      </c>
      <c r="F2238" s="28">
        <v>40.17</v>
      </c>
      <c r="G2238" s="178"/>
    </row>
    <row r="2239" customHeight="1" spans="1:7">
      <c r="A2239" s="34">
        <v>2234</v>
      </c>
      <c r="B2239" s="194" t="s">
        <v>21485</v>
      </c>
      <c r="C2239" s="21" t="s">
        <v>21810</v>
      </c>
      <c r="D2239" s="194">
        <v>9.2</v>
      </c>
      <c r="E2239" s="34">
        <v>4.84</v>
      </c>
      <c r="F2239" s="28">
        <v>44.53</v>
      </c>
      <c r="G2239" s="178"/>
    </row>
    <row r="2240" customHeight="1" spans="1:7">
      <c r="A2240" s="34">
        <v>2235</v>
      </c>
      <c r="B2240" s="194" t="s">
        <v>21490</v>
      </c>
      <c r="C2240" s="21" t="s">
        <v>21810</v>
      </c>
      <c r="D2240" s="194">
        <v>0.61</v>
      </c>
      <c r="E2240" s="34">
        <v>4.84</v>
      </c>
      <c r="F2240" s="28">
        <v>2.95</v>
      </c>
      <c r="G2240" s="178"/>
    </row>
    <row r="2241" customHeight="1" spans="1:7">
      <c r="A2241" s="34">
        <v>2236</v>
      </c>
      <c r="B2241" s="194" t="s">
        <v>19665</v>
      </c>
      <c r="C2241" s="21" t="s">
        <v>21810</v>
      </c>
      <c r="D2241" s="194">
        <v>9.15</v>
      </c>
      <c r="E2241" s="34">
        <v>4.84</v>
      </c>
      <c r="F2241" s="28">
        <v>44.29</v>
      </c>
      <c r="G2241" s="178"/>
    </row>
    <row r="2242" customHeight="1" spans="1:7">
      <c r="A2242" s="34">
        <v>2237</v>
      </c>
      <c r="B2242" s="194" t="s">
        <v>15125</v>
      </c>
      <c r="C2242" s="21" t="s">
        <v>21810</v>
      </c>
      <c r="D2242" s="194">
        <v>7.91</v>
      </c>
      <c r="E2242" s="34">
        <v>4.84</v>
      </c>
      <c r="F2242" s="28">
        <v>38.28</v>
      </c>
      <c r="G2242" s="178"/>
    </row>
    <row r="2243" customHeight="1" spans="1:7">
      <c r="A2243" s="34">
        <v>2238</v>
      </c>
      <c r="B2243" s="194" t="s">
        <v>6446</v>
      </c>
      <c r="C2243" s="21" t="s">
        <v>21810</v>
      </c>
      <c r="D2243" s="194">
        <v>10.69</v>
      </c>
      <c r="E2243" s="34">
        <v>4.84</v>
      </c>
      <c r="F2243" s="28">
        <v>51.74</v>
      </c>
      <c r="G2243" s="178"/>
    </row>
    <row r="2244" customHeight="1" spans="1:7">
      <c r="A2244" s="34">
        <v>2239</v>
      </c>
      <c r="B2244" s="194" t="s">
        <v>21498</v>
      </c>
      <c r="C2244" s="21" t="s">
        <v>21810</v>
      </c>
      <c r="D2244" s="194">
        <v>8.33</v>
      </c>
      <c r="E2244" s="34">
        <v>4.84</v>
      </c>
      <c r="F2244" s="28">
        <v>40.32</v>
      </c>
      <c r="G2244" s="178"/>
    </row>
    <row r="2245" customHeight="1" spans="1:7">
      <c r="A2245" s="34">
        <v>2240</v>
      </c>
      <c r="B2245" s="194" t="s">
        <v>15239</v>
      </c>
      <c r="C2245" s="21" t="s">
        <v>21810</v>
      </c>
      <c r="D2245" s="194">
        <v>9.64</v>
      </c>
      <c r="E2245" s="34">
        <v>4.84</v>
      </c>
      <c r="F2245" s="28">
        <v>46.66</v>
      </c>
      <c r="G2245" s="178"/>
    </row>
    <row r="2246" customHeight="1" spans="1:7">
      <c r="A2246" s="34">
        <v>2241</v>
      </c>
      <c r="B2246" s="194" t="s">
        <v>22034</v>
      </c>
      <c r="C2246" s="21" t="s">
        <v>21810</v>
      </c>
      <c r="D2246" s="194">
        <v>11.63</v>
      </c>
      <c r="E2246" s="34">
        <v>4.84</v>
      </c>
      <c r="F2246" s="28">
        <v>56.29</v>
      </c>
      <c r="G2246" s="178"/>
    </row>
    <row r="2247" customHeight="1" spans="1:7">
      <c r="A2247" s="34">
        <v>2242</v>
      </c>
      <c r="B2247" s="194" t="s">
        <v>2208</v>
      </c>
      <c r="C2247" s="21" t="s">
        <v>21810</v>
      </c>
      <c r="D2247" s="194">
        <v>5.67</v>
      </c>
      <c r="E2247" s="34">
        <v>4.84</v>
      </c>
      <c r="F2247" s="28">
        <v>27.44</v>
      </c>
      <c r="G2247" s="178"/>
    </row>
    <row r="2248" customHeight="1" spans="1:7">
      <c r="A2248" s="34">
        <v>2243</v>
      </c>
      <c r="B2248" s="194" t="s">
        <v>16807</v>
      </c>
      <c r="C2248" s="21" t="s">
        <v>21810</v>
      </c>
      <c r="D2248" s="194">
        <v>12.8</v>
      </c>
      <c r="E2248" s="34">
        <v>4.84</v>
      </c>
      <c r="F2248" s="28">
        <v>61.95</v>
      </c>
      <c r="G2248" s="178"/>
    </row>
    <row r="2249" customHeight="1" spans="1:7">
      <c r="A2249" s="34">
        <v>2244</v>
      </c>
      <c r="B2249" s="194" t="s">
        <v>21154</v>
      </c>
      <c r="C2249" s="21" t="s">
        <v>21810</v>
      </c>
      <c r="D2249" s="194">
        <v>3.84</v>
      </c>
      <c r="E2249" s="34">
        <v>4.84</v>
      </c>
      <c r="F2249" s="28">
        <v>18.59</v>
      </c>
      <c r="G2249" s="178"/>
    </row>
    <row r="2250" customHeight="1" spans="1:7">
      <c r="A2250" s="34">
        <v>2245</v>
      </c>
      <c r="B2250" s="194" t="s">
        <v>4071</v>
      </c>
      <c r="C2250" s="21" t="s">
        <v>21810</v>
      </c>
      <c r="D2250" s="194">
        <v>5.04</v>
      </c>
      <c r="E2250" s="34">
        <v>4.84</v>
      </c>
      <c r="F2250" s="28">
        <v>24.39</v>
      </c>
      <c r="G2250" s="178"/>
    </row>
    <row r="2251" customHeight="1" spans="1:7">
      <c r="A2251" s="34">
        <v>2246</v>
      </c>
      <c r="B2251" s="194" t="s">
        <v>22035</v>
      </c>
      <c r="C2251" s="21" t="s">
        <v>21810</v>
      </c>
      <c r="D2251" s="194">
        <v>11.46</v>
      </c>
      <c r="E2251" s="34">
        <v>4.84</v>
      </c>
      <c r="F2251" s="28">
        <v>55.47</v>
      </c>
      <c r="G2251" s="178"/>
    </row>
    <row r="2252" customHeight="1" spans="1:7">
      <c r="A2252" s="34">
        <v>2247</v>
      </c>
      <c r="B2252" s="194" t="s">
        <v>10268</v>
      </c>
      <c r="C2252" s="21" t="s">
        <v>21810</v>
      </c>
      <c r="D2252" s="194">
        <v>1.77</v>
      </c>
      <c r="E2252" s="34">
        <v>4.84</v>
      </c>
      <c r="F2252" s="28">
        <v>8.57</v>
      </c>
      <c r="G2252" s="178"/>
    </row>
    <row r="2253" customHeight="1" spans="1:7">
      <c r="A2253" s="34">
        <v>2248</v>
      </c>
      <c r="B2253" s="194" t="s">
        <v>16094</v>
      </c>
      <c r="C2253" s="21" t="s">
        <v>21810</v>
      </c>
      <c r="D2253" s="194">
        <v>8.86</v>
      </c>
      <c r="E2253" s="34">
        <v>4.84</v>
      </c>
      <c r="F2253" s="28">
        <v>42.88</v>
      </c>
      <c r="G2253" s="178"/>
    </row>
    <row r="2254" customHeight="1" spans="1:7">
      <c r="A2254" s="34">
        <v>2249</v>
      </c>
      <c r="B2254" s="194" t="s">
        <v>15987</v>
      </c>
      <c r="C2254" s="21" t="s">
        <v>21810</v>
      </c>
      <c r="D2254" s="194">
        <v>4.48</v>
      </c>
      <c r="E2254" s="34">
        <v>4.84</v>
      </c>
      <c r="F2254" s="28">
        <v>21.68</v>
      </c>
      <c r="G2254" s="178"/>
    </row>
    <row r="2255" customHeight="1" spans="1:7">
      <c r="A2255" s="34">
        <v>2250</v>
      </c>
      <c r="B2255" s="194" t="s">
        <v>762</v>
      </c>
      <c r="C2255" s="21" t="s">
        <v>21810</v>
      </c>
      <c r="D2255" s="194">
        <v>3.79</v>
      </c>
      <c r="E2255" s="34">
        <v>4.84</v>
      </c>
      <c r="F2255" s="28">
        <v>18.34</v>
      </c>
      <c r="G2255" s="178"/>
    </row>
    <row r="2256" customHeight="1" spans="1:7">
      <c r="A2256" s="34">
        <v>2251</v>
      </c>
      <c r="B2256" s="194" t="s">
        <v>14724</v>
      </c>
      <c r="C2256" s="21" t="s">
        <v>21810</v>
      </c>
      <c r="D2256" s="194">
        <v>7.37</v>
      </c>
      <c r="E2256" s="34">
        <v>4.84</v>
      </c>
      <c r="F2256" s="28">
        <v>35.67</v>
      </c>
      <c r="G2256" s="178"/>
    </row>
    <row r="2257" customHeight="1" spans="1:7">
      <c r="A2257" s="34">
        <v>2252</v>
      </c>
      <c r="B2257" s="194" t="s">
        <v>22036</v>
      </c>
      <c r="C2257" s="21" t="s">
        <v>21810</v>
      </c>
      <c r="D2257" s="194">
        <v>8.93</v>
      </c>
      <c r="E2257" s="34">
        <v>4.84</v>
      </c>
      <c r="F2257" s="28">
        <v>43.22</v>
      </c>
      <c r="G2257" s="178"/>
    </row>
    <row r="2258" customHeight="1" spans="1:7">
      <c r="A2258" s="34">
        <v>2253</v>
      </c>
      <c r="B2258" s="194" t="s">
        <v>2465</v>
      </c>
      <c r="C2258" s="21" t="s">
        <v>21810</v>
      </c>
      <c r="D2258" s="194">
        <v>27.33</v>
      </c>
      <c r="E2258" s="34">
        <v>4.84</v>
      </c>
      <c r="F2258" s="28">
        <v>132.28</v>
      </c>
      <c r="G2258" s="178"/>
    </row>
    <row r="2259" customHeight="1" spans="1:7">
      <c r="A2259" s="34">
        <v>2254</v>
      </c>
      <c r="B2259" s="194" t="s">
        <v>22037</v>
      </c>
      <c r="C2259" s="21" t="s">
        <v>21810</v>
      </c>
      <c r="D2259" s="194">
        <v>7.19</v>
      </c>
      <c r="E2259" s="34">
        <v>4.84</v>
      </c>
      <c r="F2259" s="28">
        <v>34.8</v>
      </c>
      <c r="G2259" s="178"/>
    </row>
    <row r="2260" customHeight="1" spans="1:7">
      <c r="A2260" s="34">
        <v>2255</v>
      </c>
      <c r="B2260" s="194" t="s">
        <v>2396</v>
      </c>
      <c r="C2260" s="21" t="s">
        <v>21810</v>
      </c>
      <c r="D2260" s="194">
        <v>34.91</v>
      </c>
      <c r="E2260" s="34">
        <v>4.84</v>
      </c>
      <c r="F2260" s="28">
        <v>168.96</v>
      </c>
      <c r="G2260" s="178"/>
    </row>
    <row r="2261" customHeight="1" spans="1:7">
      <c r="A2261" s="34">
        <v>2256</v>
      </c>
      <c r="B2261" s="194" t="s">
        <v>21713</v>
      </c>
      <c r="C2261" s="21" t="s">
        <v>21810</v>
      </c>
      <c r="D2261" s="194">
        <v>11.32</v>
      </c>
      <c r="E2261" s="34">
        <v>4.84</v>
      </c>
      <c r="F2261" s="28">
        <v>54.79</v>
      </c>
      <c r="G2261" s="178"/>
    </row>
    <row r="2262" customHeight="1" spans="1:7">
      <c r="A2262" s="34">
        <v>2257</v>
      </c>
      <c r="B2262" s="194" t="s">
        <v>22038</v>
      </c>
      <c r="C2262" s="21" t="s">
        <v>21810</v>
      </c>
      <c r="D2262" s="194">
        <v>5.17</v>
      </c>
      <c r="E2262" s="34">
        <v>4.84</v>
      </c>
      <c r="F2262" s="28">
        <v>25.02</v>
      </c>
      <c r="G2262" s="178"/>
    </row>
    <row r="2263" customHeight="1" spans="1:7">
      <c r="A2263" s="34">
        <v>2258</v>
      </c>
      <c r="B2263" s="194" t="s">
        <v>21550</v>
      </c>
      <c r="C2263" s="21" t="s">
        <v>21810</v>
      </c>
      <c r="D2263" s="194">
        <v>9.22</v>
      </c>
      <c r="E2263" s="34">
        <v>4.84</v>
      </c>
      <c r="F2263" s="28">
        <v>44.62</v>
      </c>
      <c r="G2263" s="178"/>
    </row>
    <row r="2264" customHeight="1" spans="1:7">
      <c r="A2264" s="34">
        <v>2259</v>
      </c>
      <c r="B2264" s="194" t="s">
        <v>22039</v>
      </c>
      <c r="C2264" s="21" t="s">
        <v>21810</v>
      </c>
      <c r="D2264" s="194">
        <v>6.57</v>
      </c>
      <c r="E2264" s="34">
        <v>4.84</v>
      </c>
      <c r="F2264" s="28">
        <v>31.8</v>
      </c>
      <c r="G2264" s="178"/>
    </row>
    <row r="2265" customHeight="1" spans="1:7">
      <c r="A2265" s="34">
        <v>2260</v>
      </c>
      <c r="B2265" s="194" t="s">
        <v>22040</v>
      </c>
      <c r="C2265" s="21" t="s">
        <v>21810</v>
      </c>
      <c r="D2265" s="194">
        <v>17.49</v>
      </c>
      <c r="E2265" s="34">
        <v>4.84</v>
      </c>
      <c r="F2265" s="28">
        <v>84.65</v>
      </c>
      <c r="G2265" s="178"/>
    </row>
    <row r="2266" customHeight="1" spans="1:7">
      <c r="A2266" s="34">
        <v>2261</v>
      </c>
      <c r="B2266" s="194" t="s">
        <v>16312</v>
      </c>
      <c r="C2266" s="21" t="s">
        <v>21810</v>
      </c>
      <c r="D2266" s="194">
        <v>10.59</v>
      </c>
      <c r="E2266" s="34">
        <v>4.84</v>
      </c>
      <c r="F2266" s="28">
        <v>51.26</v>
      </c>
      <c r="G2266" s="178"/>
    </row>
    <row r="2267" customHeight="1" spans="1:7">
      <c r="A2267" s="34">
        <v>2262</v>
      </c>
      <c r="B2267" s="194" t="s">
        <v>6794</v>
      </c>
      <c r="C2267" s="21" t="s">
        <v>21810</v>
      </c>
      <c r="D2267" s="194">
        <v>7.37</v>
      </c>
      <c r="E2267" s="34">
        <v>4.84</v>
      </c>
      <c r="F2267" s="28">
        <v>35.67</v>
      </c>
      <c r="G2267" s="178"/>
    </row>
    <row r="2268" customHeight="1" spans="1:7">
      <c r="A2268" s="34">
        <v>2263</v>
      </c>
      <c r="B2268" s="194" t="s">
        <v>4269</v>
      </c>
      <c r="C2268" s="21" t="s">
        <v>21810</v>
      </c>
      <c r="D2268" s="194">
        <v>19.69</v>
      </c>
      <c r="E2268" s="34">
        <v>4.84</v>
      </c>
      <c r="F2268" s="28">
        <v>95.3</v>
      </c>
      <c r="G2268" s="178"/>
    </row>
    <row r="2269" customHeight="1" spans="1:7">
      <c r="A2269" s="34">
        <v>2264</v>
      </c>
      <c r="B2269" s="194" t="s">
        <v>10973</v>
      </c>
      <c r="C2269" s="21" t="s">
        <v>21810</v>
      </c>
      <c r="D2269" s="194">
        <v>11.64</v>
      </c>
      <c r="E2269" s="34">
        <v>4.84</v>
      </c>
      <c r="F2269" s="28">
        <v>56.34</v>
      </c>
      <c r="G2269" s="178"/>
    </row>
    <row r="2270" customHeight="1" spans="1:7">
      <c r="A2270" s="34">
        <v>2265</v>
      </c>
      <c r="B2270" s="194" t="s">
        <v>2822</v>
      </c>
      <c r="C2270" s="21" t="s">
        <v>21810</v>
      </c>
      <c r="D2270" s="194">
        <v>1.64</v>
      </c>
      <c r="E2270" s="34">
        <v>4.84</v>
      </c>
      <c r="F2270" s="28">
        <v>7.94</v>
      </c>
      <c r="G2270" s="178"/>
    </row>
    <row r="2271" customHeight="1" spans="1:7">
      <c r="A2271" s="34">
        <v>2266</v>
      </c>
      <c r="B2271" s="194" t="s">
        <v>22041</v>
      </c>
      <c r="C2271" s="21" t="s">
        <v>21810</v>
      </c>
      <c r="D2271" s="194">
        <v>5.57</v>
      </c>
      <c r="E2271" s="34">
        <v>4.84</v>
      </c>
      <c r="F2271" s="28">
        <v>26.96</v>
      </c>
      <c r="G2271" s="178"/>
    </row>
    <row r="2272" customHeight="1" spans="1:7">
      <c r="A2272" s="34">
        <v>2267</v>
      </c>
      <c r="B2272" s="194" t="s">
        <v>9636</v>
      </c>
      <c r="C2272" s="21" t="s">
        <v>21810</v>
      </c>
      <c r="D2272" s="194">
        <v>13.27</v>
      </c>
      <c r="E2272" s="34">
        <v>4.84</v>
      </c>
      <c r="F2272" s="28">
        <v>64.23</v>
      </c>
      <c r="G2272" s="178"/>
    </row>
    <row r="2273" customHeight="1" spans="1:7">
      <c r="A2273" s="34">
        <v>2268</v>
      </c>
      <c r="B2273" s="194" t="s">
        <v>4444</v>
      </c>
      <c r="C2273" s="21" t="s">
        <v>21810</v>
      </c>
      <c r="D2273" s="194">
        <v>6.1</v>
      </c>
      <c r="E2273" s="34">
        <v>4.84</v>
      </c>
      <c r="F2273" s="28">
        <v>29.52</v>
      </c>
      <c r="G2273" s="178"/>
    </row>
    <row r="2274" customHeight="1" spans="1:7">
      <c r="A2274" s="34">
        <v>2269</v>
      </c>
      <c r="B2274" s="194" t="s">
        <v>2559</v>
      </c>
      <c r="C2274" s="21" t="s">
        <v>21810</v>
      </c>
      <c r="D2274" s="194">
        <v>12.38</v>
      </c>
      <c r="E2274" s="34">
        <v>4.84</v>
      </c>
      <c r="F2274" s="28">
        <v>59.92</v>
      </c>
      <c r="G2274" s="178"/>
    </row>
    <row r="2275" customHeight="1" spans="1:7">
      <c r="A2275" s="34">
        <v>2270</v>
      </c>
      <c r="B2275" s="194" t="s">
        <v>22042</v>
      </c>
      <c r="C2275" s="21" t="s">
        <v>21810</v>
      </c>
      <c r="D2275" s="194">
        <v>3.6</v>
      </c>
      <c r="E2275" s="34">
        <v>4.84</v>
      </c>
      <c r="F2275" s="28">
        <v>17.42</v>
      </c>
      <c r="G2275" s="178"/>
    </row>
    <row r="2276" customHeight="1" spans="1:7">
      <c r="A2276" s="34">
        <v>2271</v>
      </c>
      <c r="B2276" s="194" t="s">
        <v>22043</v>
      </c>
      <c r="C2276" s="21" t="s">
        <v>21810</v>
      </c>
      <c r="D2276" s="194">
        <v>3.88</v>
      </c>
      <c r="E2276" s="34">
        <v>4.84</v>
      </c>
      <c r="F2276" s="28">
        <v>18.78</v>
      </c>
      <c r="G2276" s="178"/>
    </row>
    <row r="2277" customHeight="1" spans="1:7">
      <c r="A2277" s="34">
        <v>2272</v>
      </c>
      <c r="B2277" s="194" t="s">
        <v>16042</v>
      </c>
      <c r="C2277" s="21" t="s">
        <v>21810</v>
      </c>
      <c r="D2277" s="194">
        <v>4.29</v>
      </c>
      <c r="E2277" s="34">
        <v>4.84</v>
      </c>
      <c r="F2277" s="28">
        <v>20.76</v>
      </c>
      <c r="G2277" s="178"/>
    </row>
    <row r="2278" customHeight="1" spans="1:7">
      <c r="A2278" s="34">
        <v>2273</v>
      </c>
      <c r="B2278" s="194" t="s">
        <v>16877</v>
      </c>
      <c r="C2278" s="21" t="s">
        <v>21810</v>
      </c>
      <c r="D2278" s="194">
        <v>2.35</v>
      </c>
      <c r="E2278" s="34">
        <v>4.84</v>
      </c>
      <c r="F2278" s="28">
        <v>11.37</v>
      </c>
      <c r="G2278" s="178"/>
    </row>
    <row r="2279" customHeight="1" spans="1:7">
      <c r="A2279" s="34">
        <v>2274</v>
      </c>
      <c r="B2279" s="194" t="s">
        <v>3248</v>
      </c>
      <c r="C2279" s="21" t="s">
        <v>21810</v>
      </c>
      <c r="D2279" s="194">
        <v>5.22</v>
      </c>
      <c r="E2279" s="34">
        <v>4.84</v>
      </c>
      <c r="F2279" s="28">
        <v>25.26</v>
      </c>
      <c r="G2279" s="178"/>
    </row>
    <row r="2280" customHeight="1" spans="1:7">
      <c r="A2280" s="34">
        <v>2275</v>
      </c>
      <c r="B2280" s="194" t="s">
        <v>5660</v>
      </c>
      <c r="C2280" s="21" t="s">
        <v>21810</v>
      </c>
      <c r="D2280" s="194">
        <v>3.91</v>
      </c>
      <c r="E2280" s="34">
        <v>4.84</v>
      </c>
      <c r="F2280" s="28">
        <v>18.92</v>
      </c>
      <c r="G2280" s="178"/>
    </row>
    <row r="2281" customHeight="1" spans="1:7">
      <c r="A2281" s="34">
        <v>2276</v>
      </c>
      <c r="B2281" s="194" t="s">
        <v>16347</v>
      </c>
      <c r="C2281" s="21" t="s">
        <v>21810</v>
      </c>
      <c r="D2281" s="194">
        <v>16.73</v>
      </c>
      <c r="E2281" s="34">
        <v>4.84</v>
      </c>
      <c r="F2281" s="28">
        <v>80.97</v>
      </c>
      <c r="G2281" s="178"/>
    </row>
    <row r="2282" customHeight="1" spans="1:7">
      <c r="A2282" s="34">
        <v>2277</v>
      </c>
      <c r="B2282" s="194" t="s">
        <v>22044</v>
      </c>
      <c r="C2282" s="21" t="s">
        <v>21810</v>
      </c>
      <c r="D2282" s="194">
        <v>5</v>
      </c>
      <c r="E2282" s="34">
        <v>4.84</v>
      </c>
      <c r="F2282" s="28">
        <v>24.2</v>
      </c>
      <c r="G2282" s="178"/>
    </row>
    <row r="2283" customHeight="1" spans="1:7">
      <c r="A2283" s="34">
        <v>2278</v>
      </c>
      <c r="B2283" s="194" t="s">
        <v>2290</v>
      </c>
      <c r="C2283" s="21" t="s">
        <v>21810</v>
      </c>
      <c r="D2283" s="194">
        <v>5</v>
      </c>
      <c r="E2283" s="34">
        <v>4.84</v>
      </c>
      <c r="F2283" s="28">
        <v>24.2</v>
      </c>
      <c r="G2283" s="178"/>
    </row>
    <row r="2284" customHeight="1" spans="1:7">
      <c r="A2284" s="34">
        <v>2279</v>
      </c>
      <c r="B2284" s="194" t="s">
        <v>1468</v>
      </c>
      <c r="C2284" s="21" t="s">
        <v>21810</v>
      </c>
      <c r="D2284" s="24">
        <v>6</v>
      </c>
      <c r="E2284" s="34">
        <v>4.84</v>
      </c>
      <c r="F2284" s="28">
        <v>29.04</v>
      </c>
      <c r="G2284" s="178"/>
    </row>
    <row r="2285" customHeight="1" spans="1:7">
      <c r="A2285" s="34">
        <v>2280</v>
      </c>
      <c r="B2285" s="21" t="s">
        <v>3375</v>
      </c>
      <c r="C2285" s="21" t="s">
        <v>21810</v>
      </c>
      <c r="D2285" s="21">
        <v>28</v>
      </c>
      <c r="E2285" s="34">
        <v>4.84</v>
      </c>
      <c r="F2285" s="28">
        <v>135.52</v>
      </c>
      <c r="G2285" s="178"/>
    </row>
    <row r="2286" customHeight="1" spans="1:7">
      <c r="A2286" s="34">
        <v>2281</v>
      </c>
      <c r="B2286" s="21" t="s">
        <v>22045</v>
      </c>
      <c r="C2286" s="21" t="s">
        <v>21810</v>
      </c>
      <c r="D2286" s="21">
        <v>21.8</v>
      </c>
      <c r="E2286" s="34">
        <v>4.84</v>
      </c>
      <c r="F2286" s="28">
        <v>105.51</v>
      </c>
      <c r="G2286" s="178"/>
    </row>
    <row r="2287" customHeight="1" spans="1:7">
      <c r="A2287" s="34">
        <v>2282</v>
      </c>
      <c r="B2287" s="21" t="s">
        <v>4942</v>
      </c>
      <c r="C2287" s="21" t="s">
        <v>21810</v>
      </c>
      <c r="D2287" s="21">
        <v>3.5</v>
      </c>
      <c r="E2287" s="34">
        <v>4.84</v>
      </c>
      <c r="F2287" s="28">
        <v>16.94</v>
      </c>
      <c r="G2287" s="178"/>
    </row>
    <row r="2288" customHeight="1" spans="1:7">
      <c r="A2288" s="34">
        <v>2283</v>
      </c>
      <c r="B2288" s="21" t="s">
        <v>21323</v>
      </c>
      <c r="C2288" s="21" t="s">
        <v>21810</v>
      </c>
      <c r="D2288" s="21">
        <v>4</v>
      </c>
      <c r="E2288" s="34">
        <v>4.84</v>
      </c>
      <c r="F2288" s="28">
        <v>19.36</v>
      </c>
      <c r="G2288" s="178"/>
    </row>
    <row r="2289" customHeight="1" spans="1:7">
      <c r="A2289" s="34">
        <v>2284</v>
      </c>
      <c r="B2289" s="21" t="s">
        <v>21319</v>
      </c>
      <c r="C2289" s="21" t="s">
        <v>21810</v>
      </c>
      <c r="D2289" s="21">
        <v>9</v>
      </c>
      <c r="E2289" s="34">
        <v>4.84</v>
      </c>
      <c r="F2289" s="28">
        <v>43.56</v>
      </c>
      <c r="G2289" s="178"/>
    </row>
    <row r="2290" customHeight="1" spans="1:7">
      <c r="A2290" s="34">
        <v>2285</v>
      </c>
      <c r="B2290" s="21" t="s">
        <v>2058</v>
      </c>
      <c r="C2290" s="21" t="s">
        <v>21810</v>
      </c>
      <c r="D2290" s="21">
        <v>2.14</v>
      </c>
      <c r="E2290" s="34">
        <v>4.84</v>
      </c>
      <c r="F2290" s="28">
        <v>10.36</v>
      </c>
      <c r="G2290" s="178"/>
    </row>
    <row r="2291" customHeight="1" spans="1:7">
      <c r="A2291" s="34">
        <v>2286</v>
      </c>
      <c r="B2291" s="194" t="s">
        <v>3463</v>
      </c>
      <c r="C2291" s="21" t="s">
        <v>21810</v>
      </c>
      <c r="D2291" s="194">
        <v>17.1</v>
      </c>
      <c r="E2291" s="34">
        <v>4.84</v>
      </c>
      <c r="F2291" s="28">
        <v>82.76</v>
      </c>
      <c r="G2291" s="178"/>
    </row>
    <row r="2292" customHeight="1" spans="1:7">
      <c r="A2292" s="34">
        <v>2287</v>
      </c>
      <c r="B2292" s="34" t="s">
        <v>21189</v>
      </c>
      <c r="C2292" s="21" t="s">
        <v>21810</v>
      </c>
      <c r="D2292" s="34">
        <v>12</v>
      </c>
      <c r="E2292" s="34">
        <v>4.84</v>
      </c>
      <c r="F2292" s="28">
        <v>58.08</v>
      </c>
      <c r="G2292" s="178" t="s">
        <v>22046</v>
      </c>
    </row>
    <row r="2293" customHeight="1" spans="1:7">
      <c r="A2293" s="34">
        <v>2288</v>
      </c>
      <c r="B2293" s="195" t="s">
        <v>22047</v>
      </c>
      <c r="C2293" s="34" t="s">
        <v>22048</v>
      </c>
      <c r="D2293" s="21">
        <v>17.09</v>
      </c>
      <c r="E2293" s="34">
        <v>4.84</v>
      </c>
      <c r="F2293" s="28">
        <v>82.72</v>
      </c>
      <c r="G2293" s="178"/>
    </row>
    <row r="2294" customHeight="1" spans="1:7">
      <c r="A2294" s="34">
        <v>2289</v>
      </c>
      <c r="B2294" s="195" t="s">
        <v>6603</v>
      </c>
      <c r="C2294" s="34" t="s">
        <v>22048</v>
      </c>
      <c r="D2294" s="21">
        <v>20.36</v>
      </c>
      <c r="E2294" s="34">
        <v>4.84</v>
      </c>
      <c r="F2294" s="28">
        <v>98.54</v>
      </c>
      <c r="G2294" s="178"/>
    </row>
    <row r="2295" customHeight="1" spans="1:7">
      <c r="A2295" s="34">
        <v>2290</v>
      </c>
      <c r="B2295" s="196" t="s">
        <v>3403</v>
      </c>
      <c r="C2295" s="34" t="s">
        <v>22048</v>
      </c>
      <c r="D2295" s="176">
        <v>20.18</v>
      </c>
      <c r="E2295" s="34">
        <v>4.84</v>
      </c>
      <c r="F2295" s="28">
        <v>97.67</v>
      </c>
      <c r="G2295" s="178"/>
    </row>
    <row r="2296" customHeight="1" spans="1:7">
      <c r="A2296" s="34">
        <v>2291</v>
      </c>
      <c r="B2296" s="196" t="s">
        <v>22049</v>
      </c>
      <c r="C2296" s="34" t="s">
        <v>22048</v>
      </c>
      <c r="D2296" s="21">
        <v>8.96</v>
      </c>
      <c r="E2296" s="34">
        <v>4.84</v>
      </c>
      <c r="F2296" s="28">
        <v>43.37</v>
      </c>
      <c r="G2296" s="178"/>
    </row>
    <row r="2297" customHeight="1" spans="1:7">
      <c r="A2297" s="34">
        <v>2292</v>
      </c>
      <c r="B2297" s="195" t="s">
        <v>2913</v>
      </c>
      <c r="C2297" s="34" t="s">
        <v>22048</v>
      </c>
      <c r="D2297" s="21">
        <v>30.86</v>
      </c>
      <c r="E2297" s="34">
        <v>4.84</v>
      </c>
      <c r="F2297" s="28">
        <v>149.36</v>
      </c>
      <c r="G2297" s="178"/>
    </row>
    <row r="2298" customHeight="1" spans="1:7">
      <c r="A2298" s="34">
        <v>2293</v>
      </c>
      <c r="B2298" s="195" t="s">
        <v>22050</v>
      </c>
      <c r="C2298" s="34" t="s">
        <v>22048</v>
      </c>
      <c r="D2298" s="21">
        <v>25.75</v>
      </c>
      <c r="E2298" s="34">
        <v>4.84</v>
      </c>
      <c r="F2298" s="28">
        <v>124.63</v>
      </c>
      <c r="G2298" s="178"/>
    </row>
    <row r="2299" customHeight="1" spans="1:7">
      <c r="A2299" s="34">
        <v>2294</v>
      </c>
      <c r="B2299" s="195" t="s">
        <v>22051</v>
      </c>
      <c r="C2299" s="34" t="s">
        <v>22048</v>
      </c>
      <c r="D2299" s="21">
        <v>15.46</v>
      </c>
      <c r="E2299" s="34">
        <v>4.84</v>
      </c>
      <c r="F2299" s="28">
        <v>74.83</v>
      </c>
      <c r="G2299" s="178"/>
    </row>
    <row r="2300" customHeight="1" spans="1:7">
      <c r="A2300" s="34">
        <v>2295</v>
      </c>
      <c r="B2300" s="195" t="s">
        <v>3305</v>
      </c>
      <c r="C2300" s="34" t="s">
        <v>22048</v>
      </c>
      <c r="D2300" s="21">
        <v>3.74</v>
      </c>
      <c r="E2300" s="34">
        <v>4.84</v>
      </c>
      <c r="F2300" s="28">
        <v>18.1</v>
      </c>
      <c r="G2300" s="178"/>
    </row>
    <row r="2301" customHeight="1" spans="1:7">
      <c r="A2301" s="34">
        <v>2296</v>
      </c>
      <c r="B2301" s="196" t="s">
        <v>5874</v>
      </c>
      <c r="C2301" s="34" t="s">
        <v>22048</v>
      </c>
      <c r="D2301" s="174">
        <v>12.69</v>
      </c>
      <c r="E2301" s="34">
        <v>4.84</v>
      </c>
      <c r="F2301" s="28">
        <v>61.42</v>
      </c>
      <c r="G2301" s="178"/>
    </row>
    <row r="2302" customHeight="1" spans="1:7">
      <c r="A2302" s="34">
        <v>2297</v>
      </c>
      <c r="B2302" s="195" t="s">
        <v>22052</v>
      </c>
      <c r="C2302" s="34" t="s">
        <v>22048</v>
      </c>
      <c r="D2302" s="21">
        <v>14.6</v>
      </c>
      <c r="E2302" s="34">
        <v>4.84</v>
      </c>
      <c r="F2302" s="28">
        <v>70.66</v>
      </c>
      <c r="G2302" s="178"/>
    </row>
    <row r="2303" customHeight="1" spans="1:7">
      <c r="A2303" s="34">
        <v>2298</v>
      </c>
      <c r="B2303" s="195" t="s">
        <v>22053</v>
      </c>
      <c r="C2303" s="34" t="s">
        <v>22048</v>
      </c>
      <c r="D2303" s="21">
        <v>12.39</v>
      </c>
      <c r="E2303" s="34">
        <v>4.84</v>
      </c>
      <c r="F2303" s="28">
        <v>59.97</v>
      </c>
      <c r="G2303" s="178"/>
    </row>
    <row r="2304" customHeight="1" spans="1:7">
      <c r="A2304" s="34">
        <v>2299</v>
      </c>
      <c r="B2304" s="196" t="s">
        <v>22054</v>
      </c>
      <c r="C2304" s="34" t="s">
        <v>22048</v>
      </c>
      <c r="D2304" s="21">
        <v>19.75</v>
      </c>
      <c r="E2304" s="34">
        <v>4.84</v>
      </c>
      <c r="F2304" s="28">
        <v>95.59</v>
      </c>
      <c r="G2304" s="178"/>
    </row>
    <row r="2305" customHeight="1" spans="1:7">
      <c r="A2305" s="34">
        <v>2300</v>
      </c>
      <c r="B2305" s="195" t="s">
        <v>3336</v>
      </c>
      <c r="C2305" s="34" t="s">
        <v>22048</v>
      </c>
      <c r="D2305" s="21">
        <v>16.96</v>
      </c>
      <c r="E2305" s="34">
        <v>4.84</v>
      </c>
      <c r="F2305" s="28">
        <v>82.09</v>
      </c>
      <c r="G2305" s="178"/>
    </row>
    <row r="2306" customHeight="1" spans="1:7">
      <c r="A2306" s="34">
        <v>2301</v>
      </c>
      <c r="B2306" s="195" t="s">
        <v>8013</v>
      </c>
      <c r="C2306" s="34" t="s">
        <v>22048</v>
      </c>
      <c r="D2306" s="21">
        <v>30.22</v>
      </c>
      <c r="E2306" s="34">
        <v>4.84</v>
      </c>
      <c r="F2306" s="28">
        <v>146.26</v>
      </c>
      <c r="G2306" s="178"/>
    </row>
    <row r="2307" customHeight="1" spans="1:7">
      <c r="A2307" s="34">
        <v>2302</v>
      </c>
      <c r="B2307" s="195" t="s">
        <v>21933</v>
      </c>
      <c r="C2307" s="34" t="s">
        <v>22048</v>
      </c>
      <c r="D2307" s="21">
        <v>18.59</v>
      </c>
      <c r="E2307" s="34">
        <v>4.84</v>
      </c>
      <c r="F2307" s="28">
        <v>89.98</v>
      </c>
      <c r="G2307" s="178"/>
    </row>
    <row r="2308" customHeight="1" spans="1:7">
      <c r="A2308" s="34">
        <v>2303</v>
      </c>
      <c r="B2308" s="195" t="s">
        <v>22055</v>
      </c>
      <c r="C2308" s="34" t="s">
        <v>22048</v>
      </c>
      <c r="D2308" s="21">
        <v>8.22</v>
      </c>
      <c r="E2308" s="34">
        <v>4.84</v>
      </c>
      <c r="F2308" s="28">
        <v>39.78</v>
      </c>
      <c r="G2308" s="178"/>
    </row>
    <row r="2309" customHeight="1" spans="1:7">
      <c r="A2309" s="34">
        <v>2304</v>
      </c>
      <c r="B2309" s="195" t="s">
        <v>22056</v>
      </c>
      <c r="C2309" s="34" t="s">
        <v>22048</v>
      </c>
      <c r="D2309" s="21">
        <v>18.52</v>
      </c>
      <c r="E2309" s="34">
        <v>4.84</v>
      </c>
      <c r="F2309" s="28">
        <v>89.64</v>
      </c>
      <c r="G2309" s="178"/>
    </row>
    <row r="2310" customHeight="1" spans="1:7">
      <c r="A2310" s="34">
        <v>2305</v>
      </c>
      <c r="B2310" s="195" t="s">
        <v>22057</v>
      </c>
      <c r="C2310" s="34" t="s">
        <v>22048</v>
      </c>
      <c r="D2310" s="21">
        <v>12.15</v>
      </c>
      <c r="E2310" s="34">
        <v>4.84</v>
      </c>
      <c r="F2310" s="28">
        <v>58.81</v>
      </c>
      <c r="G2310" s="178"/>
    </row>
    <row r="2311" customHeight="1" spans="1:7">
      <c r="A2311" s="34">
        <v>2306</v>
      </c>
      <c r="B2311" s="195" t="s">
        <v>3927</v>
      </c>
      <c r="C2311" s="34" t="s">
        <v>22048</v>
      </c>
      <c r="D2311" s="21">
        <v>17.87</v>
      </c>
      <c r="E2311" s="34">
        <v>4.84</v>
      </c>
      <c r="F2311" s="28">
        <v>86.49</v>
      </c>
      <c r="G2311" s="178"/>
    </row>
    <row r="2312" customHeight="1" spans="1:7">
      <c r="A2312" s="34">
        <v>2307</v>
      </c>
      <c r="B2312" s="195" t="s">
        <v>5522</v>
      </c>
      <c r="C2312" s="34" t="s">
        <v>22048</v>
      </c>
      <c r="D2312" s="21">
        <v>19.44</v>
      </c>
      <c r="E2312" s="34">
        <v>4.84</v>
      </c>
      <c r="F2312" s="28">
        <v>94.09</v>
      </c>
      <c r="G2312" s="178"/>
    </row>
    <row r="2313" customHeight="1" spans="1:7">
      <c r="A2313" s="34">
        <v>2308</v>
      </c>
      <c r="B2313" s="195" t="s">
        <v>3256</v>
      </c>
      <c r="C2313" s="34" t="s">
        <v>22048</v>
      </c>
      <c r="D2313" s="21">
        <v>9.41</v>
      </c>
      <c r="E2313" s="34">
        <v>4.84</v>
      </c>
      <c r="F2313" s="28">
        <v>45.54</v>
      </c>
      <c r="G2313" s="178"/>
    </row>
    <row r="2314" customHeight="1" spans="1:7">
      <c r="A2314" s="34">
        <v>2309</v>
      </c>
      <c r="B2314" s="195" t="s">
        <v>3305</v>
      </c>
      <c r="C2314" s="34" t="s">
        <v>22048</v>
      </c>
      <c r="D2314" s="21">
        <v>10.45</v>
      </c>
      <c r="E2314" s="34">
        <v>4.84</v>
      </c>
      <c r="F2314" s="28">
        <v>50.58</v>
      </c>
      <c r="G2314" s="178"/>
    </row>
    <row r="2315" customHeight="1" spans="1:7">
      <c r="A2315" s="34">
        <v>2310</v>
      </c>
      <c r="B2315" s="195" t="s">
        <v>3845</v>
      </c>
      <c r="C2315" s="34" t="s">
        <v>22048</v>
      </c>
      <c r="D2315" s="21">
        <v>12.24</v>
      </c>
      <c r="E2315" s="34">
        <v>4.84</v>
      </c>
      <c r="F2315" s="28">
        <v>59.24</v>
      </c>
      <c r="G2315" s="178"/>
    </row>
    <row r="2316" customHeight="1" spans="1:7">
      <c r="A2316" s="34">
        <v>2311</v>
      </c>
      <c r="B2316" s="196" t="s">
        <v>5973</v>
      </c>
      <c r="C2316" s="34" t="s">
        <v>22048</v>
      </c>
      <c r="D2316" s="174">
        <v>7.4</v>
      </c>
      <c r="E2316" s="34">
        <v>4.84</v>
      </c>
      <c r="F2316" s="28">
        <v>35.82</v>
      </c>
      <c r="G2316" s="178"/>
    </row>
    <row r="2317" customHeight="1" spans="1:7">
      <c r="A2317" s="34">
        <v>2312</v>
      </c>
      <c r="B2317" s="195" t="s">
        <v>3303</v>
      </c>
      <c r="C2317" s="34" t="s">
        <v>22048</v>
      </c>
      <c r="D2317" s="21">
        <v>10.76</v>
      </c>
      <c r="E2317" s="34">
        <v>4.84</v>
      </c>
      <c r="F2317" s="28">
        <v>52.08</v>
      </c>
      <c r="G2317" s="178"/>
    </row>
    <row r="2318" customHeight="1" spans="1:7">
      <c r="A2318" s="34">
        <v>2313</v>
      </c>
      <c r="B2318" s="195" t="s">
        <v>22058</v>
      </c>
      <c r="C2318" s="34" t="s">
        <v>22048</v>
      </c>
      <c r="D2318" s="21">
        <v>51.66</v>
      </c>
      <c r="E2318" s="34">
        <v>4.84</v>
      </c>
      <c r="F2318" s="28">
        <v>250.03</v>
      </c>
      <c r="G2318" s="178"/>
    </row>
    <row r="2319" customHeight="1" spans="1:7">
      <c r="A2319" s="34">
        <v>2314</v>
      </c>
      <c r="B2319" s="195" t="s">
        <v>22059</v>
      </c>
      <c r="C2319" s="34" t="s">
        <v>22048</v>
      </c>
      <c r="D2319" s="21">
        <v>14.14</v>
      </c>
      <c r="E2319" s="34">
        <v>4.84</v>
      </c>
      <c r="F2319" s="28">
        <v>68.44</v>
      </c>
      <c r="G2319" s="178"/>
    </row>
    <row r="2320" customHeight="1" spans="1:7">
      <c r="A2320" s="34">
        <v>2315</v>
      </c>
      <c r="B2320" s="195" t="s">
        <v>22060</v>
      </c>
      <c r="C2320" s="34" t="s">
        <v>22048</v>
      </c>
      <c r="D2320" s="21">
        <v>24.48</v>
      </c>
      <c r="E2320" s="34">
        <v>4.84</v>
      </c>
      <c r="F2320" s="28">
        <v>118.48</v>
      </c>
      <c r="G2320" s="178"/>
    </row>
    <row r="2321" customHeight="1" spans="1:7">
      <c r="A2321" s="34">
        <v>2316</v>
      </c>
      <c r="B2321" s="195" t="s">
        <v>22061</v>
      </c>
      <c r="C2321" s="34" t="s">
        <v>22048</v>
      </c>
      <c r="D2321" s="21">
        <v>12.32</v>
      </c>
      <c r="E2321" s="34">
        <v>4.84</v>
      </c>
      <c r="F2321" s="28">
        <v>59.63</v>
      </c>
      <c r="G2321" s="178"/>
    </row>
    <row r="2322" customHeight="1" spans="1:7">
      <c r="A2322" s="34">
        <v>2317</v>
      </c>
      <c r="B2322" s="195" t="s">
        <v>22062</v>
      </c>
      <c r="C2322" s="34" t="s">
        <v>22048</v>
      </c>
      <c r="D2322" s="21">
        <v>10.68</v>
      </c>
      <c r="E2322" s="34">
        <v>4.84</v>
      </c>
      <c r="F2322" s="28">
        <v>51.69</v>
      </c>
      <c r="G2322" s="178"/>
    </row>
    <row r="2323" customHeight="1" spans="1:7">
      <c r="A2323" s="34">
        <v>2318</v>
      </c>
      <c r="B2323" s="195" t="s">
        <v>22063</v>
      </c>
      <c r="C2323" s="34" t="s">
        <v>22048</v>
      </c>
      <c r="D2323" s="21">
        <v>20.34</v>
      </c>
      <c r="E2323" s="34">
        <v>4.84</v>
      </c>
      <c r="F2323" s="28">
        <v>98.45</v>
      </c>
      <c r="G2323" s="178"/>
    </row>
    <row r="2324" customHeight="1" spans="1:7">
      <c r="A2324" s="34">
        <v>2319</v>
      </c>
      <c r="B2324" s="195" t="s">
        <v>22064</v>
      </c>
      <c r="C2324" s="34" t="s">
        <v>22048</v>
      </c>
      <c r="D2324" s="21">
        <v>19.15</v>
      </c>
      <c r="E2324" s="34">
        <v>4.84</v>
      </c>
      <c r="F2324" s="28">
        <v>92.69</v>
      </c>
      <c r="G2324" s="178"/>
    </row>
    <row r="2325" customHeight="1" spans="1:7">
      <c r="A2325" s="34">
        <v>2320</v>
      </c>
      <c r="B2325" s="195" t="s">
        <v>22065</v>
      </c>
      <c r="C2325" s="34" t="s">
        <v>22048</v>
      </c>
      <c r="D2325" s="21">
        <v>20.59</v>
      </c>
      <c r="E2325" s="34">
        <v>4.84</v>
      </c>
      <c r="F2325" s="28">
        <v>99.66</v>
      </c>
      <c r="G2325" s="178"/>
    </row>
    <row r="2326" customHeight="1" spans="1:7">
      <c r="A2326" s="34">
        <v>2321</v>
      </c>
      <c r="B2326" s="195" t="s">
        <v>22066</v>
      </c>
      <c r="C2326" s="34" t="s">
        <v>22048</v>
      </c>
      <c r="D2326" s="21">
        <v>24.24</v>
      </c>
      <c r="E2326" s="34">
        <v>4.84</v>
      </c>
      <c r="F2326" s="28">
        <v>117.32</v>
      </c>
      <c r="G2326" s="178"/>
    </row>
    <row r="2327" customHeight="1" spans="1:7">
      <c r="A2327" s="34">
        <v>2322</v>
      </c>
      <c r="B2327" s="196" t="s">
        <v>19986</v>
      </c>
      <c r="C2327" s="34" t="s">
        <v>22048</v>
      </c>
      <c r="D2327" s="21">
        <v>5.36</v>
      </c>
      <c r="E2327" s="34">
        <v>4.84</v>
      </c>
      <c r="F2327" s="28">
        <v>25.94</v>
      </c>
      <c r="G2327" s="178"/>
    </row>
    <row r="2328" customHeight="1" spans="1:7">
      <c r="A2328" s="34">
        <v>2323</v>
      </c>
      <c r="B2328" s="196" t="s">
        <v>22067</v>
      </c>
      <c r="C2328" s="34" t="s">
        <v>22048</v>
      </c>
      <c r="D2328" s="21">
        <v>11.67</v>
      </c>
      <c r="E2328" s="34">
        <v>4.84</v>
      </c>
      <c r="F2328" s="28">
        <v>56.48</v>
      </c>
      <c r="G2328" s="178"/>
    </row>
    <row r="2329" customHeight="1" spans="1:7">
      <c r="A2329" s="34">
        <v>2324</v>
      </c>
      <c r="B2329" s="195" t="s">
        <v>22068</v>
      </c>
      <c r="C2329" s="34" t="s">
        <v>22048</v>
      </c>
      <c r="D2329" s="21">
        <v>16.99</v>
      </c>
      <c r="E2329" s="34">
        <v>4.84</v>
      </c>
      <c r="F2329" s="28">
        <v>82.23</v>
      </c>
      <c r="G2329" s="178"/>
    </row>
    <row r="2330" customHeight="1" spans="1:7">
      <c r="A2330" s="34">
        <v>2325</v>
      </c>
      <c r="B2330" s="195" t="s">
        <v>7027</v>
      </c>
      <c r="C2330" s="34" t="s">
        <v>22048</v>
      </c>
      <c r="D2330" s="21">
        <v>20.83</v>
      </c>
      <c r="E2330" s="34">
        <v>4.84</v>
      </c>
      <c r="F2330" s="28">
        <v>100.82</v>
      </c>
      <c r="G2330" s="178"/>
    </row>
    <row r="2331" customHeight="1" spans="1:7">
      <c r="A2331" s="34">
        <v>2326</v>
      </c>
      <c r="B2331" s="195" t="s">
        <v>22069</v>
      </c>
      <c r="C2331" s="34" t="s">
        <v>22048</v>
      </c>
      <c r="D2331" s="21">
        <v>10.85</v>
      </c>
      <c r="E2331" s="34">
        <v>4.84</v>
      </c>
      <c r="F2331" s="28">
        <v>52.51</v>
      </c>
      <c r="G2331" s="178"/>
    </row>
    <row r="2332" customHeight="1" spans="1:7">
      <c r="A2332" s="34">
        <v>2327</v>
      </c>
      <c r="B2332" s="195" t="s">
        <v>22070</v>
      </c>
      <c r="C2332" s="34" t="s">
        <v>22048</v>
      </c>
      <c r="D2332" s="21">
        <v>22.94</v>
      </c>
      <c r="E2332" s="34">
        <v>4.84</v>
      </c>
      <c r="F2332" s="28">
        <v>111.03</v>
      </c>
      <c r="G2332" s="178"/>
    </row>
    <row r="2333" customHeight="1" spans="1:7">
      <c r="A2333" s="34">
        <v>2328</v>
      </c>
      <c r="B2333" s="195" t="s">
        <v>6571</v>
      </c>
      <c r="C2333" s="34" t="s">
        <v>22048</v>
      </c>
      <c r="D2333" s="21">
        <v>12.13</v>
      </c>
      <c r="E2333" s="34">
        <v>4.84</v>
      </c>
      <c r="F2333" s="28">
        <v>58.71</v>
      </c>
      <c r="G2333" s="178"/>
    </row>
    <row r="2334" customHeight="1" spans="1:7">
      <c r="A2334" s="34">
        <v>2329</v>
      </c>
      <c r="B2334" s="195" t="s">
        <v>3921</v>
      </c>
      <c r="C2334" s="34" t="s">
        <v>22048</v>
      </c>
      <c r="D2334" s="21">
        <v>17.12</v>
      </c>
      <c r="E2334" s="34">
        <v>4.84</v>
      </c>
      <c r="F2334" s="28">
        <v>82.86</v>
      </c>
      <c r="G2334" s="178"/>
    </row>
    <row r="2335" customHeight="1" spans="1:7">
      <c r="A2335" s="34">
        <v>2330</v>
      </c>
      <c r="B2335" s="195" t="s">
        <v>22071</v>
      </c>
      <c r="C2335" s="34" t="s">
        <v>22048</v>
      </c>
      <c r="D2335" s="21">
        <v>21.15</v>
      </c>
      <c r="E2335" s="34">
        <v>4.84</v>
      </c>
      <c r="F2335" s="28">
        <v>102.37</v>
      </c>
      <c r="G2335" s="178"/>
    </row>
    <row r="2336" customHeight="1" spans="1:7">
      <c r="A2336" s="34">
        <v>2331</v>
      </c>
      <c r="B2336" s="196" t="s">
        <v>3331</v>
      </c>
      <c r="C2336" s="34" t="s">
        <v>22048</v>
      </c>
      <c r="D2336" s="174">
        <v>21.57</v>
      </c>
      <c r="E2336" s="34">
        <v>4.84</v>
      </c>
      <c r="F2336" s="28">
        <v>104.4</v>
      </c>
      <c r="G2336" s="178"/>
    </row>
    <row r="2337" customHeight="1" spans="1:7">
      <c r="A2337" s="34">
        <v>2332</v>
      </c>
      <c r="B2337" s="195" t="s">
        <v>22072</v>
      </c>
      <c r="C2337" s="34" t="s">
        <v>22048</v>
      </c>
      <c r="D2337" s="21">
        <v>14.53</v>
      </c>
      <c r="E2337" s="34">
        <v>4.84</v>
      </c>
      <c r="F2337" s="28">
        <v>70.33</v>
      </c>
      <c r="G2337" s="178"/>
    </row>
    <row r="2338" customHeight="1" spans="1:7">
      <c r="A2338" s="34">
        <v>2333</v>
      </c>
      <c r="B2338" s="195" t="s">
        <v>22073</v>
      </c>
      <c r="C2338" s="34" t="s">
        <v>22048</v>
      </c>
      <c r="D2338" s="21">
        <v>13.63</v>
      </c>
      <c r="E2338" s="34">
        <v>4.84</v>
      </c>
      <c r="F2338" s="28">
        <v>65.97</v>
      </c>
      <c r="G2338" s="178"/>
    </row>
    <row r="2339" customHeight="1" spans="1:7">
      <c r="A2339" s="34">
        <v>2334</v>
      </c>
      <c r="B2339" s="195" t="s">
        <v>2718</v>
      </c>
      <c r="C2339" s="34" t="s">
        <v>22048</v>
      </c>
      <c r="D2339" s="21">
        <v>14.23</v>
      </c>
      <c r="E2339" s="34">
        <v>4.84</v>
      </c>
      <c r="F2339" s="28">
        <v>68.87</v>
      </c>
      <c r="G2339" s="178"/>
    </row>
    <row r="2340" customHeight="1" spans="1:7">
      <c r="A2340" s="34">
        <v>2335</v>
      </c>
      <c r="B2340" s="195" t="s">
        <v>13735</v>
      </c>
      <c r="C2340" s="34" t="s">
        <v>22048</v>
      </c>
      <c r="D2340" s="21">
        <v>13.61</v>
      </c>
      <c r="E2340" s="34">
        <v>4.84</v>
      </c>
      <c r="F2340" s="28">
        <v>65.87</v>
      </c>
      <c r="G2340" s="178"/>
    </row>
    <row r="2341" customHeight="1" spans="1:7">
      <c r="A2341" s="34">
        <v>2336</v>
      </c>
      <c r="B2341" s="195" t="s">
        <v>22074</v>
      </c>
      <c r="C2341" s="34" t="s">
        <v>22048</v>
      </c>
      <c r="D2341" s="21">
        <v>10.27</v>
      </c>
      <c r="E2341" s="34">
        <v>4.84</v>
      </c>
      <c r="F2341" s="28">
        <v>49.71</v>
      </c>
      <c r="G2341" s="178"/>
    </row>
    <row r="2342" customHeight="1" spans="1:7">
      <c r="A2342" s="34">
        <v>2337</v>
      </c>
      <c r="B2342" s="195" t="s">
        <v>22075</v>
      </c>
      <c r="C2342" s="34" t="s">
        <v>22048</v>
      </c>
      <c r="D2342" s="21">
        <v>15.27</v>
      </c>
      <c r="E2342" s="34">
        <v>4.84</v>
      </c>
      <c r="F2342" s="28">
        <v>73.91</v>
      </c>
      <c r="G2342" s="178"/>
    </row>
    <row r="2343" customHeight="1" spans="1:7">
      <c r="A2343" s="34">
        <v>2338</v>
      </c>
      <c r="B2343" s="196" t="s">
        <v>22076</v>
      </c>
      <c r="C2343" s="34" t="s">
        <v>22048</v>
      </c>
      <c r="D2343" s="21">
        <v>21.02</v>
      </c>
      <c r="E2343" s="34">
        <v>4.84</v>
      </c>
      <c r="F2343" s="28">
        <v>101.74</v>
      </c>
      <c r="G2343" s="178"/>
    </row>
    <row r="2344" customHeight="1" spans="1:7">
      <c r="A2344" s="34">
        <v>2339</v>
      </c>
      <c r="B2344" s="21" t="s">
        <v>5930</v>
      </c>
      <c r="C2344" s="34" t="s">
        <v>22048</v>
      </c>
      <c r="D2344" s="21">
        <v>14.43</v>
      </c>
      <c r="E2344" s="34">
        <v>4.84</v>
      </c>
      <c r="F2344" s="28">
        <v>69.84</v>
      </c>
      <c r="G2344" s="178"/>
    </row>
    <row r="2345" customHeight="1" spans="1:7">
      <c r="A2345" s="34">
        <v>2340</v>
      </c>
      <c r="B2345" s="195" t="s">
        <v>8298</v>
      </c>
      <c r="C2345" s="34" t="s">
        <v>22048</v>
      </c>
      <c r="D2345" s="21">
        <v>12.08</v>
      </c>
      <c r="E2345" s="34">
        <v>4.84</v>
      </c>
      <c r="F2345" s="28">
        <v>58.47</v>
      </c>
      <c r="G2345" s="178"/>
    </row>
    <row r="2346" customHeight="1" spans="1:7">
      <c r="A2346" s="34">
        <v>2341</v>
      </c>
      <c r="B2346" s="195" t="s">
        <v>14710</v>
      </c>
      <c r="C2346" s="34" t="s">
        <v>22048</v>
      </c>
      <c r="D2346" s="21">
        <v>36.16</v>
      </c>
      <c r="E2346" s="34">
        <v>4.84</v>
      </c>
      <c r="F2346" s="28">
        <v>175.01</v>
      </c>
      <c r="G2346" s="178"/>
    </row>
    <row r="2347" customHeight="1" spans="1:7">
      <c r="A2347" s="34">
        <v>2342</v>
      </c>
      <c r="B2347" s="195" t="s">
        <v>6991</v>
      </c>
      <c r="C2347" s="34" t="s">
        <v>22048</v>
      </c>
      <c r="D2347" s="21">
        <v>4.86</v>
      </c>
      <c r="E2347" s="34">
        <v>4.84</v>
      </c>
      <c r="F2347" s="28">
        <v>23.52</v>
      </c>
      <c r="G2347" s="178"/>
    </row>
    <row r="2348" customHeight="1" spans="1:7">
      <c r="A2348" s="34">
        <v>2343</v>
      </c>
      <c r="B2348" s="195" t="s">
        <v>22077</v>
      </c>
      <c r="C2348" s="34" t="s">
        <v>22048</v>
      </c>
      <c r="D2348" s="21">
        <v>13.94</v>
      </c>
      <c r="E2348" s="34">
        <v>4.84</v>
      </c>
      <c r="F2348" s="28">
        <v>67.47</v>
      </c>
      <c r="G2348" s="178"/>
    </row>
    <row r="2349" customHeight="1" spans="1:7">
      <c r="A2349" s="34">
        <v>2344</v>
      </c>
      <c r="B2349" s="195" t="s">
        <v>7413</v>
      </c>
      <c r="C2349" s="34" t="s">
        <v>22048</v>
      </c>
      <c r="D2349" s="21">
        <v>30.77</v>
      </c>
      <c r="E2349" s="34">
        <v>4.84</v>
      </c>
      <c r="F2349" s="28">
        <v>148.93</v>
      </c>
      <c r="G2349" s="178"/>
    </row>
    <row r="2350" customHeight="1" spans="1:7">
      <c r="A2350" s="34">
        <v>2345</v>
      </c>
      <c r="B2350" s="195" t="s">
        <v>11883</v>
      </c>
      <c r="C2350" s="34" t="s">
        <v>22048</v>
      </c>
      <c r="D2350" s="21">
        <v>17.79</v>
      </c>
      <c r="E2350" s="34">
        <v>4.84</v>
      </c>
      <c r="F2350" s="28">
        <v>86.1</v>
      </c>
      <c r="G2350" s="178"/>
    </row>
    <row r="2351" customHeight="1" spans="1:7">
      <c r="A2351" s="34">
        <v>2346</v>
      </c>
      <c r="B2351" s="195" t="s">
        <v>14738</v>
      </c>
      <c r="C2351" s="34" t="s">
        <v>22048</v>
      </c>
      <c r="D2351" s="21">
        <v>12.86</v>
      </c>
      <c r="E2351" s="34">
        <v>4.84</v>
      </c>
      <c r="F2351" s="28">
        <v>62.24</v>
      </c>
      <c r="G2351" s="178"/>
    </row>
    <row r="2352" customHeight="1" spans="1:7">
      <c r="A2352" s="34">
        <v>2347</v>
      </c>
      <c r="B2352" s="195" t="s">
        <v>3988</v>
      </c>
      <c r="C2352" s="34" t="s">
        <v>22048</v>
      </c>
      <c r="D2352" s="21">
        <v>4.52</v>
      </c>
      <c r="E2352" s="34">
        <v>4.84</v>
      </c>
      <c r="F2352" s="28">
        <v>21.88</v>
      </c>
      <c r="G2352" s="178"/>
    </row>
    <row r="2353" customHeight="1" spans="1:7">
      <c r="A2353" s="34">
        <v>2348</v>
      </c>
      <c r="B2353" s="195" t="s">
        <v>22078</v>
      </c>
      <c r="C2353" s="34" t="s">
        <v>22048</v>
      </c>
      <c r="D2353" s="24">
        <v>6</v>
      </c>
      <c r="E2353" s="34">
        <v>4.84</v>
      </c>
      <c r="F2353" s="28">
        <v>29.04</v>
      </c>
      <c r="G2353" s="178"/>
    </row>
    <row r="2354" customHeight="1" spans="1:7">
      <c r="A2354" s="34">
        <v>2349</v>
      </c>
      <c r="B2354" s="195" t="s">
        <v>22079</v>
      </c>
      <c r="C2354" s="34" t="s">
        <v>22048</v>
      </c>
      <c r="D2354" s="21">
        <v>13.32</v>
      </c>
      <c r="E2354" s="34">
        <v>4.84</v>
      </c>
      <c r="F2354" s="28">
        <v>64.47</v>
      </c>
      <c r="G2354" s="178"/>
    </row>
    <row r="2355" customHeight="1" spans="1:7">
      <c r="A2355" s="34">
        <v>2350</v>
      </c>
      <c r="B2355" s="195" t="s">
        <v>22080</v>
      </c>
      <c r="C2355" s="34" t="s">
        <v>22048</v>
      </c>
      <c r="D2355" s="21">
        <v>17.46</v>
      </c>
      <c r="E2355" s="34">
        <v>4.84</v>
      </c>
      <c r="F2355" s="28">
        <v>84.51</v>
      </c>
      <c r="G2355" s="178"/>
    </row>
    <row r="2356" customHeight="1" spans="1:7">
      <c r="A2356" s="34">
        <v>2351</v>
      </c>
      <c r="B2356" s="195" t="s">
        <v>22081</v>
      </c>
      <c r="C2356" s="34" t="s">
        <v>22048</v>
      </c>
      <c r="D2356" s="21">
        <v>25.75</v>
      </c>
      <c r="E2356" s="34">
        <v>4.84</v>
      </c>
      <c r="F2356" s="28">
        <v>124.63</v>
      </c>
      <c r="G2356" s="178"/>
    </row>
    <row r="2357" customHeight="1" spans="1:7">
      <c r="A2357" s="34">
        <v>2352</v>
      </c>
      <c r="B2357" s="195" t="s">
        <v>22082</v>
      </c>
      <c r="C2357" s="34" t="s">
        <v>22048</v>
      </c>
      <c r="D2357" s="21">
        <v>13.77</v>
      </c>
      <c r="E2357" s="34">
        <v>4.84</v>
      </c>
      <c r="F2357" s="28">
        <v>66.65</v>
      </c>
      <c r="G2357" s="178"/>
    </row>
    <row r="2358" customHeight="1" spans="1:7">
      <c r="A2358" s="34">
        <v>2353</v>
      </c>
      <c r="B2358" s="195" t="s">
        <v>22083</v>
      </c>
      <c r="C2358" s="34" t="s">
        <v>22048</v>
      </c>
      <c r="D2358" s="21">
        <v>5.99</v>
      </c>
      <c r="E2358" s="34">
        <v>4.84</v>
      </c>
      <c r="F2358" s="28">
        <v>28.99</v>
      </c>
      <c r="G2358" s="178"/>
    </row>
    <row r="2359" customHeight="1" spans="1:7">
      <c r="A2359" s="34">
        <v>2354</v>
      </c>
      <c r="B2359" s="195" t="s">
        <v>22084</v>
      </c>
      <c r="C2359" s="34" t="s">
        <v>22048</v>
      </c>
      <c r="D2359" s="21">
        <v>7.54</v>
      </c>
      <c r="E2359" s="34">
        <v>4.84</v>
      </c>
      <c r="F2359" s="28">
        <v>36.49</v>
      </c>
      <c r="G2359" s="178"/>
    </row>
    <row r="2360" customHeight="1" spans="1:7">
      <c r="A2360" s="34">
        <v>2355</v>
      </c>
      <c r="B2360" s="195" t="s">
        <v>22085</v>
      </c>
      <c r="C2360" s="34" t="s">
        <v>22048</v>
      </c>
      <c r="D2360" s="21">
        <v>20.45</v>
      </c>
      <c r="E2360" s="34">
        <v>4.84</v>
      </c>
      <c r="F2360" s="28">
        <v>98.98</v>
      </c>
      <c r="G2360" s="178"/>
    </row>
    <row r="2361" customHeight="1" spans="1:7">
      <c r="A2361" s="34">
        <v>2356</v>
      </c>
      <c r="B2361" s="195" t="s">
        <v>22086</v>
      </c>
      <c r="C2361" s="34" t="s">
        <v>22048</v>
      </c>
      <c r="D2361" s="21">
        <v>17.09</v>
      </c>
      <c r="E2361" s="34">
        <v>4.84</v>
      </c>
      <c r="F2361" s="28">
        <v>82.72</v>
      </c>
      <c r="G2361" s="178"/>
    </row>
    <row r="2362" customHeight="1" spans="1:7">
      <c r="A2362" s="34">
        <v>2357</v>
      </c>
      <c r="B2362" s="196" t="s">
        <v>22087</v>
      </c>
      <c r="C2362" s="34" t="s">
        <v>22048</v>
      </c>
      <c r="D2362" s="21">
        <v>7.2</v>
      </c>
      <c r="E2362" s="34">
        <v>4.84</v>
      </c>
      <c r="F2362" s="28">
        <v>34.85</v>
      </c>
      <c r="G2362" s="178"/>
    </row>
    <row r="2363" customHeight="1" spans="1:7">
      <c r="A2363" s="34">
        <v>2358</v>
      </c>
      <c r="B2363" s="195" t="s">
        <v>17767</v>
      </c>
      <c r="C2363" s="34" t="s">
        <v>22048</v>
      </c>
      <c r="D2363" s="21">
        <v>14.71</v>
      </c>
      <c r="E2363" s="34">
        <v>4.84</v>
      </c>
      <c r="F2363" s="28">
        <v>71.2</v>
      </c>
      <c r="G2363" s="178"/>
    </row>
    <row r="2364" customHeight="1" spans="1:7">
      <c r="A2364" s="34">
        <v>2359</v>
      </c>
      <c r="B2364" s="195" t="s">
        <v>22088</v>
      </c>
      <c r="C2364" s="34" t="s">
        <v>22048</v>
      </c>
      <c r="D2364" s="21">
        <v>12.62</v>
      </c>
      <c r="E2364" s="34">
        <v>4.84</v>
      </c>
      <c r="F2364" s="28">
        <v>61.08</v>
      </c>
      <c r="G2364" s="178"/>
    </row>
    <row r="2365" customHeight="1" spans="1:7">
      <c r="A2365" s="34">
        <v>2360</v>
      </c>
      <c r="B2365" s="195" t="s">
        <v>4135</v>
      </c>
      <c r="C2365" s="34" t="s">
        <v>22048</v>
      </c>
      <c r="D2365" s="21">
        <v>14.28</v>
      </c>
      <c r="E2365" s="34">
        <v>4.84</v>
      </c>
      <c r="F2365" s="28">
        <v>69.12</v>
      </c>
      <c r="G2365" s="178"/>
    </row>
    <row r="2366" customHeight="1" spans="1:7">
      <c r="A2366" s="34">
        <v>2361</v>
      </c>
      <c r="B2366" s="195" t="s">
        <v>22089</v>
      </c>
      <c r="C2366" s="34" t="s">
        <v>22048</v>
      </c>
      <c r="D2366" s="21">
        <v>19.82</v>
      </c>
      <c r="E2366" s="34">
        <v>4.84</v>
      </c>
      <c r="F2366" s="28">
        <v>95.93</v>
      </c>
      <c r="G2366" s="178"/>
    </row>
    <row r="2367" customHeight="1" spans="1:7">
      <c r="A2367" s="34">
        <v>2362</v>
      </c>
      <c r="B2367" s="195" t="s">
        <v>22090</v>
      </c>
      <c r="C2367" s="34" t="s">
        <v>22048</v>
      </c>
      <c r="D2367" s="21">
        <v>13.8</v>
      </c>
      <c r="E2367" s="34">
        <v>4.84</v>
      </c>
      <c r="F2367" s="28">
        <v>66.79</v>
      </c>
      <c r="G2367" s="178"/>
    </row>
    <row r="2368" customHeight="1" spans="1:7">
      <c r="A2368" s="34">
        <v>2363</v>
      </c>
      <c r="B2368" s="195" t="s">
        <v>22091</v>
      </c>
      <c r="C2368" s="34" t="s">
        <v>22048</v>
      </c>
      <c r="D2368" s="21">
        <v>17.06</v>
      </c>
      <c r="E2368" s="34">
        <v>4.84</v>
      </c>
      <c r="F2368" s="28">
        <v>82.57</v>
      </c>
      <c r="G2368" s="178"/>
    </row>
    <row r="2369" customHeight="1" spans="1:7">
      <c r="A2369" s="34">
        <v>2364</v>
      </c>
      <c r="B2369" s="195" t="s">
        <v>22092</v>
      </c>
      <c r="C2369" s="34" t="s">
        <v>22048</v>
      </c>
      <c r="D2369" s="21">
        <v>18.72</v>
      </c>
      <c r="E2369" s="34">
        <v>4.84</v>
      </c>
      <c r="F2369" s="28">
        <v>90.6</v>
      </c>
      <c r="G2369" s="178"/>
    </row>
    <row r="2370" customHeight="1" spans="1:7">
      <c r="A2370" s="34">
        <v>2365</v>
      </c>
      <c r="B2370" s="195" t="s">
        <v>13350</v>
      </c>
      <c r="C2370" s="34" t="s">
        <v>22048</v>
      </c>
      <c r="D2370" s="21">
        <v>20</v>
      </c>
      <c r="E2370" s="34">
        <v>4.84</v>
      </c>
      <c r="F2370" s="28">
        <v>96.8</v>
      </c>
      <c r="G2370" s="178"/>
    </row>
    <row r="2371" customHeight="1" spans="1:7">
      <c r="A2371" s="34">
        <v>2366</v>
      </c>
      <c r="B2371" s="195" t="s">
        <v>22093</v>
      </c>
      <c r="C2371" s="34" t="s">
        <v>22048</v>
      </c>
      <c r="D2371" s="21">
        <v>23.18</v>
      </c>
      <c r="E2371" s="34">
        <v>4.84</v>
      </c>
      <c r="F2371" s="28">
        <v>112.19</v>
      </c>
      <c r="G2371" s="178"/>
    </row>
    <row r="2372" customHeight="1" spans="1:7">
      <c r="A2372" s="34">
        <v>2367</v>
      </c>
      <c r="B2372" s="196" t="s">
        <v>3345</v>
      </c>
      <c r="C2372" s="34" t="s">
        <v>22048</v>
      </c>
      <c r="D2372" s="174">
        <v>5.55</v>
      </c>
      <c r="E2372" s="34">
        <v>4.84</v>
      </c>
      <c r="F2372" s="28">
        <v>26.86</v>
      </c>
      <c r="G2372" s="178"/>
    </row>
    <row r="2373" customHeight="1" spans="1:7">
      <c r="A2373" s="34">
        <v>2368</v>
      </c>
      <c r="B2373" s="195" t="s">
        <v>22094</v>
      </c>
      <c r="C2373" s="34" t="s">
        <v>22048</v>
      </c>
      <c r="D2373" s="21">
        <v>16.3</v>
      </c>
      <c r="E2373" s="34">
        <v>4.84</v>
      </c>
      <c r="F2373" s="28">
        <v>78.89</v>
      </c>
      <c r="G2373" s="178"/>
    </row>
    <row r="2374" customHeight="1" spans="1:7">
      <c r="A2374" s="34">
        <v>2369</v>
      </c>
      <c r="B2374" s="195" t="s">
        <v>22095</v>
      </c>
      <c r="C2374" s="34" t="s">
        <v>22048</v>
      </c>
      <c r="D2374" s="21">
        <v>7.25</v>
      </c>
      <c r="E2374" s="34">
        <v>4.84</v>
      </c>
      <c r="F2374" s="28">
        <v>35.09</v>
      </c>
      <c r="G2374" s="178"/>
    </row>
    <row r="2375" customHeight="1" spans="1:7">
      <c r="A2375" s="34">
        <v>2370</v>
      </c>
      <c r="B2375" s="195" t="s">
        <v>22096</v>
      </c>
      <c r="C2375" s="34" t="s">
        <v>22048</v>
      </c>
      <c r="D2375" s="21">
        <v>7.51</v>
      </c>
      <c r="E2375" s="34">
        <v>4.84</v>
      </c>
      <c r="F2375" s="28">
        <v>36.35</v>
      </c>
      <c r="G2375" s="178"/>
    </row>
    <row r="2376" customHeight="1" spans="1:7">
      <c r="A2376" s="34">
        <v>2371</v>
      </c>
      <c r="B2376" s="195" t="s">
        <v>22097</v>
      </c>
      <c r="C2376" s="34" t="s">
        <v>22048</v>
      </c>
      <c r="D2376" s="21">
        <v>12.24</v>
      </c>
      <c r="E2376" s="34">
        <v>4.84</v>
      </c>
      <c r="F2376" s="28">
        <v>59.24</v>
      </c>
      <c r="G2376" s="178"/>
    </row>
    <row r="2377" customHeight="1" spans="1:7">
      <c r="A2377" s="34">
        <v>2372</v>
      </c>
      <c r="B2377" s="195" t="s">
        <v>22098</v>
      </c>
      <c r="C2377" s="34" t="s">
        <v>22048</v>
      </c>
      <c r="D2377" s="21">
        <v>16.47</v>
      </c>
      <c r="E2377" s="34">
        <v>4.84</v>
      </c>
      <c r="F2377" s="28">
        <v>79.71</v>
      </c>
      <c r="G2377" s="178"/>
    </row>
    <row r="2378" customHeight="1" spans="1:7">
      <c r="A2378" s="34">
        <v>2373</v>
      </c>
      <c r="B2378" s="195" t="s">
        <v>22099</v>
      </c>
      <c r="C2378" s="34" t="s">
        <v>22048</v>
      </c>
      <c r="D2378" s="21">
        <v>21.5</v>
      </c>
      <c r="E2378" s="34">
        <v>4.84</v>
      </c>
      <c r="F2378" s="28">
        <v>104.06</v>
      </c>
      <c r="G2378" s="178"/>
    </row>
    <row r="2379" customHeight="1" spans="1:7">
      <c r="A2379" s="34">
        <v>2374</v>
      </c>
      <c r="B2379" s="195" t="s">
        <v>22100</v>
      </c>
      <c r="C2379" s="34" t="s">
        <v>22048</v>
      </c>
      <c r="D2379" s="21">
        <v>13.37</v>
      </c>
      <c r="E2379" s="34">
        <v>4.84</v>
      </c>
      <c r="F2379" s="28">
        <v>64.71</v>
      </c>
      <c r="G2379" s="178"/>
    </row>
    <row r="2380" customHeight="1" spans="1:7">
      <c r="A2380" s="34">
        <v>2375</v>
      </c>
      <c r="B2380" s="195" t="s">
        <v>22101</v>
      </c>
      <c r="C2380" s="34" t="s">
        <v>22048</v>
      </c>
      <c r="D2380" s="21">
        <v>6.58</v>
      </c>
      <c r="E2380" s="34">
        <v>4.84</v>
      </c>
      <c r="F2380" s="28">
        <v>31.85</v>
      </c>
      <c r="G2380" s="178"/>
    </row>
    <row r="2381" customHeight="1" spans="1:7">
      <c r="A2381" s="34">
        <v>2376</v>
      </c>
      <c r="B2381" s="195" t="s">
        <v>22102</v>
      </c>
      <c r="C2381" s="34" t="s">
        <v>22048</v>
      </c>
      <c r="D2381" s="21">
        <v>17.27</v>
      </c>
      <c r="E2381" s="34">
        <v>4.84</v>
      </c>
      <c r="F2381" s="28">
        <v>83.59</v>
      </c>
      <c r="G2381" s="178"/>
    </row>
    <row r="2382" customHeight="1" spans="1:7">
      <c r="A2382" s="34">
        <v>2377</v>
      </c>
      <c r="B2382" s="195" t="s">
        <v>22103</v>
      </c>
      <c r="C2382" s="34" t="s">
        <v>22048</v>
      </c>
      <c r="D2382" s="21">
        <v>7.56</v>
      </c>
      <c r="E2382" s="34">
        <v>4.84</v>
      </c>
      <c r="F2382" s="28">
        <v>36.59</v>
      </c>
      <c r="G2382" s="178"/>
    </row>
    <row r="2383" customHeight="1" spans="1:7">
      <c r="A2383" s="34">
        <v>2378</v>
      </c>
      <c r="B2383" s="195" t="s">
        <v>22104</v>
      </c>
      <c r="C2383" s="34" t="s">
        <v>22048</v>
      </c>
      <c r="D2383" s="21">
        <v>5.19</v>
      </c>
      <c r="E2383" s="34">
        <v>4.84</v>
      </c>
      <c r="F2383" s="28">
        <v>25.12</v>
      </c>
      <c r="G2383" s="178"/>
    </row>
    <row r="2384" customHeight="1" spans="1:7">
      <c r="A2384" s="34">
        <v>2379</v>
      </c>
      <c r="B2384" s="195" t="s">
        <v>17666</v>
      </c>
      <c r="C2384" s="34" t="s">
        <v>22048</v>
      </c>
      <c r="D2384" s="21">
        <v>43.51</v>
      </c>
      <c r="E2384" s="34">
        <v>4.84</v>
      </c>
      <c r="F2384" s="28">
        <v>210.59</v>
      </c>
      <c r="G2384" s="178"/>
    </row>
    <row r="2385" customHeight="1" spans="1:7">
      <c r="A2385" s="34">
        <v>2380</v>
      </c>
      <c r="B2385" s="195" t="s">
        <v>5601</v>
      </c>
      <c r="C2385" s="34" t="s">
        <v>22048</v>
      </c>
      <c r="D2385" s="21">
        <v>3.79</v>
      </c>
      <c r="E2385" s="34">
        <v>4.84</v>
      </c>
      <c r="F2385" s="28">
        <v>18.34</v>
      </c>
      <c r="G2385" s="178"/>
    </row>
    <row r="2386" customHeight="1" spans="1:7">
      <c r="A2386" s="34">
        <v>2381</v>
      </c>
      <c r="B2386" s="195" t="s">
        <v>22105</v>
      </c>
      <c r="C2386" s="34" t="s">
        <v>22048</v>
      </c>
      <c r="D2386" s="21">
        <v>12.9</v>
      </c>
      <c r="E2386" s="34">
        <v>4.84</v>
      </c>
      <c r="F2386" s="28">
        <v>62.44</v>
      </c>
      <c r="G2386" s="178"/>
    </row>
    <row r="2387" customHeight="1" spans="1:7">
      <c r="A2387" s="34">
        <v>2382</v>
      </c>
      <c r="B2387" s="195" t="s">
        <v>22106</v>
      </c>
      <c r="C2387" s="34" t="s">
        <v>22048</v>
      </c>
      <c r="D2387" s="21">
        <v>8.98</v>
      </c>
      <c r="E2387" s="34">
        <v>4.84</v>
      </c>
      <c r="F2387" s="28">
        <v>43.46</v>
      </c>
      <c r="G2387" s="178"/>
    </row>
    <row r="2388" customHeight="1" spans="1:7">
      <c r="A2388" s="34">
        <v>2383</v>
      </c>
      <c r="B2388" s="195" t="s">
        <v>6038</v>
      </c>
      <c r="C2388" s="34" t="s">
        <v>22048</v>
      </c>
      <c r="D2388" s="21">
        <v>14.96</v>
      </c>
      <c r="E2388" s="34">
        <v>4.84</v>
      </c>
      <c r="F2388" s="28">
        <v>72.41</v>
      </c>
      <c r="G2388" s="178"/>
    </row>
    <row r="2389" customHeight="1" spans="1:7">
      <c r="A2389" s="34">
        <v>2384</v>
      </c>
      <c r="B2389" s="195" t="s">
        <v>22107</v>
      </c>
      <c r="C2389" s="34" t="s">
        <v>22048</v>
      </c>
      <c r="D2389" s="21">
        <v>35.63</v>
      </c>
      <c r="E2389" s="34">
        <v>4.84</v>
      </c>
      <c r="F2389" s="28">
        <v>172.45</v>
      </c>
      <c r="G2389" s="178"/>
    </row>
    <row r="2390" customHeight="1" spans="1:7">
      <c r="A2390" s="34">
        <v>2385</v>
      </c>
      <c r="B2390" s="195" t="s">
        <v>18476</v>
      </c>
      <c r="C2390" s="34" t="s">
        <v>22048</v>
      </c>
      <c r="D2390" s="21">
        <v>10.7</v>
      </c>
      <c r="E2390" s="34">
        <v>4.84</v>
      </c>
      <c r="F2390" s="28">
        <v>51.79</v>
      </c>
      <c r="G2390" s="178"/>
    </row>
    <row r="2391" customHeight="1" spans="1:7">
      <c r="A2391" s="34">
        <v>2386</v>
      </c>
      <c r="B2391" s="195" t="s">
        <v>22084</v>
      </c>
      <c r="C2391" s="34" t="s">
        <v>22048</v>
      </c>
      <c r="D2391" s="21">
        <v>12.12</v>
      </c>
      <c r="E2391" s="34">
        <v>4.84</v>
      </c>
      <c r="F2391" s="28">
        <v>58.66</v>
      </c>
      <c r="G2391" s="178"/>
    </row>
    <row r="2392" customHeight="1" spans="1:7">
      <c r="A2392" s="34">
        <v>2387</v>
      </c>
      <c r="B2392" s="195" t="s">
        <v>22108</v>
      </c>
      <c r="C2392" s="34" t="s">
        <v>22048</v>
      </c>
      <c r="D2392" s="21">
        <v>15.82</v>
      </c>
      <c r="E2392" s="34">
        <v>4.84</v>
      </c>
      <c r="F2392" s="28">
        <v>76.57</v>
      </c>
      <c r="G2392" s="178"/>
    </row>
    <row r="2393" customHeight="1" spans="1:7">
      <c r="A2393" s="34">
        <v>2388</v>
      </c>
      <c r="B2393" s="195" t="s">
        <v>22109</v>
      </c>
      <c r="C2393" s="34" t="s">
        <v>22048</v>
      </c>
      <c r="D2393" s="21">
        <v>17.64</v>
      </c>
      <c r="E2393" s="34">
        <v>4.84</v>
      </c>
      <c r="F2393" s="28">
        <v>85.38</v>
      </c>
      <c r="G2393" s="178"/>
    </row>
    <row r="2394" customHeight="1" spans="1:7">
      <c r="A2394" s="34">
        <v>2389</v>
      </c>
      <c r="B2394" s="195" t="s">
        <v>22110</v>
      </c>
      <c r="C2394" s="34" t="s">
        <v>22048</v>
      </c>
      <c r="D2394" s="21">
        <v>5.49</v>
      </c>
      <c r="E2394" s="34">
        <v>4.84</v>
      </c>
      <c r="F2394" s="28">
        <v>26.57</v>
      </c>
      <c r="G2394" s="178"/>
    </row>
    <row r="2395" customHeight="1" spans="1:7">
      <c r="A2395" s="34">
        <v>2390</v>
      </c>
      <c r="B2395" s="195" t="s">
        <v>22111</v>
      </c>
      <c r="C2395" s="34" t="s">
        <v>22048</v>
      </c>
      <c r="D2395" s="21">
        <v>13.1</v>
      </c>
      <c r="E2395" s="34">
        <v>4.84</v>
      </c>
      <c r="F2395" s="28">
        <v>63.4</v>
      </c>
      <c r="G2395" s="178"/>
    </row>
    <row r="2396" customHeight="1" spans="1:7">
      <c r="A2396" s="34">
        <v>2391</v>
      </c>
      <c r="B2396" s="196" t="s">
        <v>3835</v>
      </c>
      <c r="C2396" s="34" t="s">
        <v>22048</v>
      </c>
      <c r="D2396" s="174">
        <v>18.74</v>
      </c>
      <c r="E2396" s="34">
        <v>4.84</v>
      </c>
      <c r="F2396" s="28">
        <v>90.7</v>
      </c>
      <c r="G2396" s="178"/>
    </row>
    <row r="2397" customHeight="1" spans="1:7">
      <c r="A2397" s="34">
        <v>2392</v>
      </c>
      <c r="B2397" s="196" t="s">
        <v>4624</v>
      </c>
      <c r="C2397" s="34" t="s">
        <v>22048</v>
      </c>
      <c r="D2397" s="21">
        <v>8.58</v>
      </c>
      <c r="E2397" s="34">
        <v>4.84</v>
      </c>
      <c r="F2397" s="28">
        <v>41.53</v>
      </c>
      <c r="G2397" s="178"/>
    </row>
    <row r="2398" customHeight="1" spans="1:7">
      <c r="A2398" s="34">
        <v>2393</v>
      </c>
      <c r="B2398" s="195" t="s">
        <v>823</v>
      </c>
      <c r="C2398" s="34" t="s">
        <v>22048</v>
      </c>
      <c r="D2398" s="21">
        <v>16.02</v>
      </c>
      <c r="E2398" s="34">
        <v>4.84</v>
      </c>
      <c r="F2398" s="28">
        <v>77.54</v>
      </c>
      <c r="G2398" s="178"/>
    </row>
    <row r="2399" customHeight="1" spans="1:7">
      <c r="A2399" s="34">
        <v>2394</v>
      </c>
      <c r="B2399" s="195" t="s">
        <v>22112</v>
      </c>
      <c r="C2399" s="34" t="s">
        <v>22048</v>
      </c>
      <c r="D2399" s="21">
        <v>22.85</v>
      </c>
      <c r="E2399" s="34">
        <v>4.84</v>
      </c>
      <c r="F2399" s="28">
        <v>110.59</v>
      </c>
      <c r="G2399" s="178"/>
    </row>
    <row r="2400" customHeight="1" spans="1:7">
      <c r="A2400" s="34">
        <v>2395</v>
      </c>
      <c r="B2400" s="195" t="s">
        <v>18104</v>
      </c>
      <c r="C2400" s="34" t="s">
        <v>22048</v>
      </c>
      <c r="D2400" s="21">
        <v>11.43</v>
      </c>
      <c r="E2400" s="34">
        <v>4.84</v>
      </c>
      <c r="F2400" s="28">
        <v>55.32</v>
      </c>
      <c r="G2400" s="178"/>
    </row>
    <row r="2401" customHeight="1" spans="1:7">
      <c r="A2401" s="34">
        <v>2396</v>
      </c>
      <c r="B2401" s="196" t="s">
        <v>18106</v>
      </c>
      <c r="C2401" s="34" t="s">
        <v>22048</v>
      </c>
      <c r="D2401" s="176">
        <v>33.47</v>
      </c>
      <c r="E2401" s="34">
        <v>4.84</v>
      </c>
      <c r="F2401" s="28">
        <v>161.99</v>
      </c>
      <c r="G2401" s="178"/>
    </row>
    <row r="2402" customHeight="1" spans="1:7">
      <c r="A2402" s="34">
        <v>2397</v>
      </c>
      <c r="B2402" s="195" t="s">
        <v>22113</v>
      </c>
      <c r="C2402" s="34" t="s">
        <v>22048</v>
      </c>
      <c r="D2402" s="21">
        <v>21.3</v>
      </c>
      <c r="E2402" s="34">
        <v>4.84</v>
      </c>
      <c r="F2402" s="28">
        <v>103.09</v>
      </c>
      <c r="G2402" s="178"/>
    </row>
    <row r="2403" customHeight="1" spans="1:7">
      <c r="A2403" s="34">
        <v>2398</v>
      </c>
      <c r="B2403" s="195" t="s">
        <v>22114</v>
      </c>
      <c r="C2403" s="34" t="s">
        <v>22048</v>
      </c>
      <c r="D2403" s="21">
        <v>4.59</v>
      </c>
      <c r="E2403" s="34">
        <v>4.84</v>
      </c>
      <c r="F2403" s="28">
        <v>22.22</v>
      </c>
      <c r="G2403" s="178"/>
    </row>
    <row r="2404" customHeight="1" spans="1:7">
      <c r="A2404" s="34">
        <v>2399</v>
      </c>
      <c r="B2404" s="196" t="s">
        <v>14929</v>
      </c>
      <c r="C2404" s="34" t="s">
        <v>22048</v>
      </c>
      <c r="D2404" s="21">
        <v>10.79</v>
      </c>
      <c r="E2404" s="34">
        <v>4.84</v>
      </c>
      <c r="F2404" s="28">
        <v>52.22</v>
      </c>
      <c r="G2404" s="178"/>
    </row>
    <row r="2405" customHeight="1" spans="1:7">
      <c r="A2405" s="34">
        <v>2400</v>
      </c>
      <c r="B2405" s="195" t="s">
        <v>5993</v>
      </c>
      <c r="C2405" s="34" t="s">
        <v>22048</v>
      </c>
      <c r="D2405" s="21">
        <v>3.5</v>
      </c>
      <c r="E2405" s="34">
        <v>4.84</v>
      </c>
      <c r="F2405" s="28">
        <v>16.94</v>
      </c>
      <c r="G2405" s="178"/>
    </row>
    <row r="2406" customHeight="1" spans="1:7">
      <c r="A2406" s="34">
        <v>2401</v>
      </c>
      <c r="B2406" s="195" t="s">
        <v>14910</v>
      </c>
      <c r="C2406" s="34" t="s">
        <v>22048</v>
      </c>
      <c r="D2406" s="21">
        <v>8.16</v>
      </c>
      <c r="E2406" s="34">
        <v>4.84</v>
      </c>
      <c r="F2406" s="28">
        <v>39.49</v>
      </c>
      <c r="G2406" s="178"/>
    </row>
    <row r="2407" customHeight="1" spans="1:7">
      <c r="A2407" s="34">
        <v>2402</v>
      </c>
      <c r="B2407" s="195" t="s">
        <v>22115</v>
      </c>
      <c r="C2407" s="34" t="s">
        <v>22048</v>
      </c>
      <c r="D2407" s="21">
        <v>9.87</v>
      </c>
      <c r="E2407" s="34">
        <v>4.84</v>
      </c>
      <c r="F2407" s="28">
        <v>47.77</v>
      </c>
      <c r="G2407" s="178"/>
    </row>
    <row r="2408" customHeight="1" spans="1:7">
      <c r="A2408" s="34">
        <v>2403</v>
      </c>
      <c r="B2408" s="195" t="s">
        <v>22116</v>
      </c>
      <c r="C2408" s="34" t="s">
        <v>22048</v>
      </c>
      <c r="D2408" s="21">
        <v>17.08</v>
      </c>
      <c r="E2408" s="34">
        <v>4.84</v>
      </c>
      <c r="F2408" s="28">
        <v>82.67</v>
      </c>
      <c r="G2408" s="178"/>
    </row>
    <row r="2409" customHeight="1" spans="1:7">
      <c r="A2409" s="34">
        <v>2404</v>
      </c>
      <c r="B2409" s="196" t="s">
        <v>22117</v>
      </c>
      <c r="C2409" s="34" t="s">
        <v>22048</v>
      </c>
      <c r="D2409" s="174">
        <v>13.68</v>
      </c>
      <c r="E2409" s="34">
        <v>4.84</v>
      </c>
      <c r="F2409" s="28">
        <v>66.21</v>
      </c>
      <c r="G2409" s="178"/>
    </row>
    <row r="2410" customHeight="1" spans="1:7">
      <c r="A2410" s="34">
        <v>2405</v>
      </c>
      <c r="B2410" s="195" t="s">
        <v>22118</v>
      </c>
      <c r="C2410" s="34" t="s">
        <v>22048</v>
      </c>
      <c r="D2410" s="21">
        <v>13.39</v>
      </c>
      <c r="E2410" s="34">
        <v>4.84</v>
      </c>
      <c r="F2410" s="28">
        <v>64.81</v>
      </c>
      <c r="G2410" s="178"/>
    </row>
    <row r="2411" customHeight="1" spans="1:7">
      <c r="A2411" s="34">
        <v>2406</v>
      </c>
      <c r="B2411" s="195" t="s">
        <v>22119</v>
      </c>
      <c r="C2411" s="34" t="s">
        <v>22048</v>
      </c>
      <c r="D2411" s="21">
        <v>26.58</v>
      </c>
      <c r="E2411" s="34">
        <v>4.84</v>
      </c>
      <c r="F2411" s="28">
        <v>128.65</v>
      </c>
      <c r="G2411" s="178"/>
    </row>
    <row r="2412" customHeight="1" spans="1:7">
      <c r="A2412" s="34">
        <v>2407</v>
      </c>
      <c r="B2412" s="195" t="s">
        <v>22120</v>
      </c>
      <c r="C2412" s="34" t="s">
        <v>22048</v>
      </c>
      <c r="D2412" s="21">
        <v>10.66</v>
      </c>
      <c r="E2412" s="34">
        <v>4.84</v>
      </c>
      <c r="F2412" s="28">
        <v>51.59</v>
      </c>
      <c r="G2412" s="178"/>
    </row>
    <row r="2413" customHeight="1" spans="1:7">
      <c r="A2413" s="34">
        <v>2408</v>
      </c>
      <c r="B2413" s="195" t="s">
        <v>5148</v>
      </c>
      <c r="C2413" s="34" t="s">
        <v>22048</v>
      </c>
      <c r="D2413" s="21">
        <v>5</v>
      </c>
      <c r="E2413" s="34">
        <v>4.84</v>
      </c>
      <c r="F2413" s="28">
        <v>24.2</v>
      </c>
      <c r="G2413" s="178"/>
    </row>
    <row r="2414" customHeight="1" spans="1:7">
      <c r="A2414" s="34">
        <v>2409</v>
      </c>
      <c r="B2414" s="195" t="s">
        <v>22121</v>
      </c>
      <c r="C2414" s="34" t="s">
        <v>22048</v>
      </c>
      <c r="D2414" s="21">
        <v>5</v>
      </c>
      <c r="E2414" s="34">
        <v>4.84</v>
      </c>
      <c r="F2414" s="28">
        <v>24.2</v>
      </c>
      <c r="G2414" s="178"/>
    </row>
    <row r="2415" customHeight="1" spans="1:7">
      <c r="A2415" s="34">
        <v>2410</v>
      </c>
      <c r="B2415" s="195" t="s">
        <v>18620</v>
      </c>
      <c r="C2415" s="34" t="s">
        <v>22048</v>
      </c>
      <c r="D2415" s="82">
        <v>5</v>
      </c>
      <c r="E2415" s="34">
        <v>4.84</v>
      </c>
      <c r="F2415" s="28">
        <v>24.2</v>
      </c>
      <c r="G2415" s="178"/>
    </row>
    <row r="2416" customHeight="1" spans="1:7">
      <c r="A2416" s="34">
        <v>2411</v>
      </c>
      <c r="B2416" s="195" t="s">
        <v>22122</v>
      </c>
      <c r="C2416" s="34" t="s">
        <v>22048</v>
      </c>
      <c r="D2416" s="82">
        <v>15.66</v>
      </c>
      <c r="E2416" s="34">
        <v>4.84</v>
      </c>
      <c r="F2416" s="28">
        <v>75.79</v>
      </c>
      <c r="G2416" s="178"/>
    </row>
    <row r="2417" customHeight="1" spans="1:7">
      <c r="A2417" s="34">
        <v>2412</v>
      </c>
      <c r="B2417" s="195" t="s">
        <v>7955</v>
      </c>
      <c r="C2417" s="34" t="s">
        <v>22048</v>
      </c>
      <c r="D2417" s="82">
        <v>11.28</v>
      </c>
      <c r="E2417" s="34">
        <v>4.84</v>
      </c>
      <c r="F2417" s="28">
        <v>54.6</v>
      </c>
      <c r="G2417" s="178"/>
    </row>
    <row r="2418" customHeight="1" spans="1:7">
      <c r="A2418" s="34">
        <v>2413</v>
      </c>
      <c r="B2418" s="195" t="s">
        <v>22123</v>
      </c>
      <c r="C2418" s="34" t="s">
        <v>22048</v>
      </c>
      <c r="D2418" s="82">
        <v>20.27</v>
      </c>
      <c r="E2418" s="34">
        <v>4.84</v>
      </c>
      <c r="F2418" s="28">
        <v>98.11</v>
      </c>
      <c r="G2418" s="178"/>
    </row>
    <row r="2419" customHeight="1" spans="1:7">
      <c r="A2419" s="34">
        <v>2414</v>
      </c>
      <c r="B2419" s="195" t="s">
        <v>22124</v>
      </c>
      <c r="C2419" s="34" t="s">
        <v>22048</v>
      </c>
      <c r="D2419" s="82">
        <v>22.5</v>
      </c>
      <c r="E2419" s="34">
        <v>4.84</v>
      </c>
      <c r="F2419" s="28">
        <v>108.9</v>
      </c>
      <c r="G2419" s="178"/>
    </row>
    <row r="2420" customHeight="1" spans="1:7">
      <c r="A2420" s="34">
        <v>2415</v>
      </c>
      <c r="B2420" s="195" t="s">
        <v>22125</v>
      </c>
      <c r="C2420" s="34" t="s">
        <v>22048</v>
      </c>
      <c r="D2420" s="82">
        <v>12.6</v>
      </c>
      <c r="E2420" s="34">
        <v>4.84</v>
      </c>
      <c r="F2420" s="28">
        <v>60.98</v>
      </c>
      <c r="G2420" s="178"/>
    </row>
    <row r="2421" customHeight="1" spans="1:7">
      <c r="A2421" s="34">
        <v>2416</v>
      </c>
      <c r="B2421" s="195" t="s">
        <v>22126</v>
      </c>
      <c r="C2421" s="34" t="s">
        <v>22048</v>
      </c>
      <c r="D2421" s="82">
        <v>5.84</v>
      </c>
      <c r="E2421" s="34">
        <v>4.84</v>
      </c>
      <c r="F2421" s="28">
        <v>28.27</v>
      </c>
      <c r="G2421" s="178"/>
    </row>
    <row r="2422" customHeight="1" spans="1:7">
      <c r="A2422" s="34">
        <v>2417</v>
      </c>
      <c r="B2422" s="195" t="s">
        <v>22127</v>
      </c>
      <c r="C2422" s="34" t="s">
        <v>22048</v>
      </c>
      <c r="D2422" s="82">
        <v>14.58</v>
      </c>
      <c r="E2422" s="34">
        <v>4.84</v>
      </c>
      <c r="F2422" s="28">
        <v>70.57</v>
      </c>
      <c r="G2422" s="178"/>
    </row>
    <row r="2423" customHeight="1" spans="1:7">
      <c r="A2423" s="34">
        <v>2418</v>
      </c>
      <c r="B2423" s="195" t="s">
        <v>22128</v>
      </c>
      <c r="C2423" s="34" t="s">
        <v>22048</v>
      </c>
      <c r="D2423" s="82">
        <v>11.94</v>
      </c>
      <c r="E2423" s="34">
        <v>4.84</v>
      </c>
      <c r="F2423" s="28">
        <v>57.79</v>
      </c>
      <c r="G2423" s="178"/>
    </row>
    <row r="2424" customHeight="1" spans="1:7">
      <c r="A2424" s="34">
        <v>2419</v>
      </c>
      <c r="B2424" s="195" t="s">
        <v>11777</v>
      </c>
      <c r="C2424" s="34" t="s">
        <v>22048</v>
      </c>
      <c r="D2424" s="82">
        <v>10.8</v>
      </c>
      <c r="E2424" s="34">
        <v>4.84</v>
      </c>
      <c r="F2424" s="28">
        <v>52.27</v>
      </c>
      <c r="G2424" s="178"/>
    </row>
    <row r="2425" customHeight="1" spans="1:7">
      <c r="A2425" s="34">
        <v>2420</v>
      </c>
      <c r="B2425" s="195" t="s">
        <v>20637</v>
      </c>
      <c r="C2425" s="34" t="s">
        <v>22048</v>
      </c>
      <c r="D2425" s="82">
        <v>15.96</v>
      </c>
      <c r="E2425" s="34">
        <v>4.84</v>
      </c>
      <c r="F2425" s="28">
        <v>77.25</v>
      </c>
      <c r="G2425" s="178"/>
    </row>
    <row r="2426" customHeight="1" spans="1:7">
      <c r="A2426" s="34">
        <v>2421</v>
      </c>
      <c r="B2426" s="195" t="s">
        <v>22129</v>
      </c>
      <c r="C2426" s="34" t="s">
        <v>22048</v>
      </c>
      <c r="D2426" s="82">
        <v>17.15</v>
      </c>
      <c r="E2426" s="34">
        <v>4.84</v>
      </c>
      <c r="F2426" s="28">
        <v>83.01</v>
      </c>
      <c r="G2426" s="178"/>
    </row>
    <row r="2427" customHeight="1" spans="1:7">
      <c r="A2427" s="34">
        <v>2422</v>
      </c>
      <c r="B2427" s="195" t="s">
        <v>22130</v>
      </c>
      <c r="C2427" s="34" t="s">
        <v>22048</v>
      </c>
      <c r="D2427" s="82">
        <v>12.23</v>
      </c>
      <c r="E2427" s="34">
        <v>4.84</v>
      </c>
      <c r="F2427" s="28">
        <v>59.19</v>
      </c>
      <c r="G2427" s="178"/>
    </row>
    <row r="2428" customHeight="1" spans="1:7">
      <c r="A2428" s="34">
        <v>2423</v>
      </c>
      <c r="B2428" s="195" t="s">
        <v>22131</v>
      </c>
      <c r="C2428" s="34" t="s">
        <v>22048</v>
      </c>
      <c r="D2428" s="82">
        <v>18.48</v>
      </c>
      <c r="E2428" s="34">
        <v>4.84</v>
      </c>
      <c r="F2428" s="28">
        <v>89.44</v>
      </c>
      <c r="G2428" s="178"/>
    </row>
    <row r="2429" customHeight="1" spans="1:7">
      <c r="A2429" s="34">
        <v>2424</v>
      </c>
      <c r="B2429" s="195" t="s">
        <v>7848</v>
      </c>
      <c r="C2429" s="34" t="s">
        <v>22048</v>
      </c>
      <c r="D2429" s="82">
        <v>15</v>
      </c>
      <c r="E2429" s="34">
        <v>4.84</v>
      </c>
      <c r="F2429" s="28">
        <v>72.6</v>
      </c>
      <c r="G2429" s="178"/>
    </row>
    <row r="2430" customHeight="1" spans="1:7">
      <c r="A2430" s="34">
        <v>2425</v>
      </c>
      <c r="B2430" s="195" t="s">
        <v>22132</v>
      </c>
      <c r="C2430" s="34" t="s">
        <v>22048</v>
      </c>
      <c r="D2430" s="82">
        <v>3.48</v>
      </c>
      <c r="E2430" s="34">
        <v>4.84</v>
      </c>
      <c r="F2430" s="28">
        <v>16.84</v>
      </c>
      <c r="G2430" s="178"/>
    </row>
    <row r="2431" customHeight="1" spans="1:7">
      <c r="A2431" s="34">
        <v>2426</v>
      </c>
      <c r="B2431" s="195" t="s">
        <v>22133</v>
      </c>
      <c r="C2431" s="34" t="s">
        <v>22048</v>
      </c>
      <c r="D2431" s="82">
        <v>1.94</v>
      </c>
      <c r="E2431" s="34">
        <v>4.84</v>
      </c>
      <c r="F2431" s="28">
        <v>9.39</v>
      </c>
      <c r="G2431" s="178"/>
    </row>
    <row r="2432" customHeight="1" spans="1:7">
      <c r="A2432" s="34">
        <v>2427</v>
      </c>
      <c r="B2432" s="195" t="s">
        <v>22134</v>
      </c>
      <c r="C2432" s="34" t="s">
        <v>22048</v>
      </c>
      <c r="D2432" s="82">
        <v>9.58</v>
      </c>
      <c r="E2432" s="34">
        <v>4.84</v>
      </c>
      <c r="F2432" s="28">
        <v>46.37</v>
      </c>
      <c r="G2432" s="178"/>
    </row>
    <row r="2433" customHeight="1" spans="1:7">
      <c r="A2433" s="34">
        <v>2428</v>
      </c>
      <c r="B2433" s="195" t="s">
        <v>22135</v>
      </c>
      <c r="C2433" s="34" t="s">
        <v>22048</v>
      </c>
      <c r="D2433" s="82">
        <v>15.52</v>
      </c>
      <c r="E2433" s="34">
        <v>4.84</v>
      </c>
      <c r="F2433" s="28">
        <v>75.12</v>
      </c>
      <c r="G2433" s="178"/>
    </row>
    <row r="2434" customHeight="1" spans="1:7">
      <c r="A2434" s="34">
        <v>2429</v>
      </c>
      <c r="B2434" s="195" t="s">
        <v>22136</v>
      </c>
      <c r="C2434" s="34" t="s">
        <v>22048</v>
      </c>
      <c r="D2434" s="82">
        <v>6.85</v>
      </c>
      <c r="E2434" s="34">
        <v>4.84</v>
      </c>
      <c r="F2434" s="28">
        <v>33.15</v>
      </c>
      <c r="G2434" s="178"/>
    </row>
    <row r="2435" customHeight="1" spans="1:7">
      <c r="A2435" s="34">
        <v>2430</v>
      </c>
      <c r="B2435" s="195" t="s">
        <v>22137</v>
      </c>
      <c r="C2435" s="34" t="s">
        <v>22048</v>
      </c>
      <c r="D2435" s="82">
        <v>15</v>
      </c>
      <c r="E2435" s="34">
        <v>4.84</v>
      </c>
      <c r="F2435" s="28">
        <v>72.6</v>
      </c>
      <c r="G2435" s="178"/>
    </row>
    <row r="2436" customHeight="1" spans="1:7">
      <c r="A2436" s="34">
        <v>2431</v>
      </c>
      <c r="B2436" s="195" t="s">
        <v>22138</v>
      </c>
      <c r="C2436" s="34" t="s">
        <v>22048</v>
      </c>
      <c r="D2436" s="82">
        <v>11.07</v>
      </c>
      <c r="E2436" s="34">
        <v>4.84</v>
      </c>
      <c r="F2436" s="28">
        <v>53.58</v>
      </c>
      <c r="G2436" s="178"/>
    </row>
    <row r="2437" customHeight="1" spans="1:7">
      <c r="A2437" s="34">
        <v>2432</v>
      </c>
      <c r="B2437" s="195" t="s">
        <v>22139</v>
      </c>
      <c r="C2437" s="34" t="s">
        <v>22048</v>
      </c>
      <c r="D2437" s="82">
        <v>28.33</v>
      </c>
      <c r="E2437" s="34">
        <v>4.84</v>
      </c>
      <c r="F2437" s="28">
        <v>137.12</v>
      </c>
      <c r="G2437" s="178"/>
    </row>
    <row r="2438" customHeight="1" spans="1:7">
      <c r="A2438" s="34">
        <v>2433</v>
      </c>
      <c r="B2438" s="195" t="s">
        <v>22140</v>
      </c>
      <c r="C2438" s="34" t="s">
        <v>22048</v>
      </c>
      <c r="D2438" s="82">
        <v>22.76</v>
      </c>
      <c r="E2438" s="34">
        <v>4.84</v>
      </c>
      <c r="F2438" s="28">
        <v>110.16</v>
      </c>
      <c r="G2438" s="178"/>
    </row>
    <row r="2439" customHeight="1" spans="1:7">
      <c r="A2439" s="34">
        <v>2434</v>
      </c>
      <c r="B2439" s="195" t="s">
        <v>22141</v>
      </c>
      <c r="C2439" s="34" t="s">
        <v>22048</v>
      </c>
      <c r="D2439" s="82">
        <v>12.81</v>
      </c>
      <c r="E2439" s="34">
        <v>4.84</v>
      </c>
      <c r="F2439" s="28">
        <v>62</v>
      </c>
      <c r="G2439" s="178"/>
    </row>
    <row r="2440" customHeight="1" spans="1:7">
      <c r="A2440" s="34">
        <v>2435</v>
      </c>
      <c r="B2440" s="195" t="s">
        <v>22142</v>
      </c>
      <c r="C2440" s="34" t="s">
        <v>22048</v>
      </c>
      <c r="D2440" s="82">
        <v>12.13</v>
      </c>
      <c r="E2440" s="34">
        <v>4.84</v>
      </c>
      <c r="F2440" s="28">
        <v>58.71</v>
      </c>
      <c r="G2440" s="178"/>
    </row>
    <row r="2441" customHeight="1" spans="1:7">
      <c r="A2441" s="34">
        <v>2436</v>
      </c>
      <c r="B2441" s="195" t="s">
        <v>22143</v>
      </c>
      <c r="C2441" s="34" t="s">
        <v>22048</v>
      </c>
      <c r="D2441" s="82">
        <v>14.01</v>
      </c>
      <c r="E2441" s="34">
        <v>4.84</v>
      </c>
      <c r="F2441" s="28">
        <v>67.81</v>
      </c>
      <c r="G2441" s="178"/>
    </row>
    <row r="2442" customHeight="1" spans="1:7">
      <c r="A2442" s="34">
        <v>2437</v>
      </c>
      <c r="B2442" s="195" t="s">
        <v>22144</v>
      </c>
      <c r="C2442" s="34" t="s">
        <v>22048</v>
      </c>
      <c r="D2442" s="82">
        <v>12.83</v>
      </c>
      <c r="E2442" s="34">
        <v>4.84</v>
      </c>
      <c r="F2442" s="28">
        <v>62.1</v>
      </c>
      <c r="G2442" s="178"/>
    </row>
    <row r="2443" customHeight="1" spans="1:7">
      <c r="A2443" s="34">
        <v>2438</v>
      </c>
      <c r="B2443" s="195" t="s">
        <v>21293</v>
      </c>
      <c r="C2443" s="34" t="s">
        <v>22048</v>
      </c>
      <c r="D2443" s="82">
        <v>2.02</v>
      </c>
      <c r="E2443" s="34">
        <v>4.84</v>
      </c>
      <c r="F2443" s="28">
        <v>9.78</v>
      </c>
      <c r="G2443" s="178"/>
    </row>
    <row r="2444" customHeight="1" spans="1:7">
      <c r="A2444" s="34">
        <v>2439</v>
      </c>
      <c r="B2444" s="195" t="s">
        <v>22145</v>
      </c>
      <c r="C2444" s="34" t="s">
        <v>22048</v>
      </c>
      <c r="D2444" s="82">
        <v>10.86</v>
      </c>
      <c r="E2444" s="34">
        <v>4.84</v>
      </c>
      <c r="F2444" s="28">
        <v>52.56</v>
      </c>
      <c r="G2444" s="178"/>
    </row>
    <row r="2445" customHeight="1" spans="1:7">
      <c r="A2445" s="34">
        <v>2440</v>
      </c>
      <c r="B2445" s="195" t="s">
        <v>8178</v>
      </c>
      <c r="C2445" s="34" t="s">
        <v>22048</v>
      </c>
      <c r="D2445" s="82">
        <v>23.49</v>
      </c>
      <c r="E2445" s="34">
        <v>4.84</v>
      </c>
      <c r="F2445" s="28">
        <v>113.69</v>
      </c>
      <c r="G2445" s="178"/>
    </row>
    <row r="2446" customHeight="1" spans="1:7">
      <c r="A2446" s="34">
        <v>2441</v>
      </c>
      <c r="B2446" s="196" t="s">
        <v>49</v>
      </c>
      <c r="C2446" s="34" t="s">
        <v>22048</v>
      </c>
      <c r="D2446" s="82">
        <v>16.43</v>
      </c>
      <c r="E2446" s="34">
        <v>4.84</v>
      </c>
      <c r="F2446" s="28">
        <v>79.52</v>
      </c>
      <c r="G2446" s="178"/>
    </row>
    <row r="2447" customHeight="1" spans="1:7">
      <c r="A2447" s="34">
        <v>2442</v>
      </c>
      <c r="B2447" s="195" t="s">
        <v>6550</v>
      </c>
      <c r="C2447" s="34" t="s">
        <v>22048</v>
      </c>
      <c r="D2447" s="82">
        <v>4.88</v>
      </c>
      <c r="E2447" s="34">
        <v>4.84</v>
      </c>
      <c r="F2447" s="28">
        <v>23.62</v>
      </c>
      <c r="G2447" s="178"/>
    </row>
    <row r="2448" customHeight="1" spans="1:7">
      <c r="A2448" s="34">
        <v>2443</v>
      </c>
      <c r="B2448" s="195" t="s">
        <v>22146</v>
      </c>
      <c r="C2448" s="34" t="s">
        <v>22048</v>
      </c>
      <c r="D2448" s="82">
        <v>15.15</v>
      </c>
      <c r="E2448" s="34">
        <v>4.84</v>
      </c>
      <c r="F2448" s="28">
        <v>73.33</v>
      </c>
      <c r="G2448" s="178"/>
    </row>
    <row r="2449" customHeight="1" spans="1:7">
      <c r="A2449" s="34">
        <v>2444</v>
      </c>
      <c r="B2449" s="196" t="s">
        <v>2192</v>
      </c>
      <c r="C2449" s="34" t="s">
        <v>22048</v>
      </c>
      <c r="D2449" s="82">
        <v>19.53</v>
      </c>
      <c r="E2449" s="34">
        <v>4.84</v>
      </c>
      <c r="F2449" s="28">
        <v>94.53</v>
      </c>
      <c r="G2449" s="178"/>
    </row>
    <row r="2450" customHeight="1" spans="1:7">
      <c r="A2450" s="34">
        <v>2445</v>
      </c>
      <c r="B2450" s="195" t="s">
        <v>22147</v>
      </c>
      <c r="C2450" s="34" t="s">
        <v>22048</v>
      </c>
      <c r="D2450" s="82">
        <v>23.16</v>
      </c>
      <c r="E2450" s="34">
        <v>4.84</v>
      </c>
      <c r="F2450" s="28">
        <v>112.09</v>
      </c>
      <c r="G2450" s="178"/>
    </row>
    <row r="2451" customHeight="1" spans="1:7">
      <c r="A2451" s="34">
        <v>2446</v>
      </c>
      <c r="B2451" s="195" t="s">
        <v>22148</v>
      </c>
      <c r="C2451" s="34" t="s">
        <v>22048</v>
      </c>
      <c r="D2451" s="82">
        <v>11.92</v>
      </c>
      <c r="E2451" s="34">
        <v>4.84</v>
      </c>
      <c r="F2451" s="28">
        <v>57.69</v>
      </c>
      <c r="G2451" s="178"/>
    </row>
    <row r="2452" customHeight="1" spans="1:7">
      <c r="A2452" s="34">
        <v>2447</v>
      </c>
      <c r="B2452" s="195" t="s">
        <v>22149</v>
      </c>
      <c r="C2452" s="34" t="s">
        <v>22048</v>
      </c>
      <c r="D2452" s="82">
        <v>4.08</v>
      </c>
      <c r="E2452" s="34">
        <v>4.84</v>
      </c>
      <c r="F2452" s="28">
        <v>19.75</v>
      </c>
      <c r="G2452" s="178"/>
    </row>
    <row r="2453" customHeight="1" spans="1:7">
      <c r="A2453" s="34">
        <v>2448</v>
      </c>
      <c r="B2453" s="195" t="s">
        <v>22150</v>
      </c>
      <c r="C2453" s="34" t="s">
        <v>22048</v>
      </c>
      <c r="D2453" s="82">
        <v>4.35</v>
      </c>
      <c r="E2453" s="34">
        <v>4.84</v>
      </c>
      <c r="F2453" s="28">
        <v>21.05</v>
      </c>
      <c r="G2453" s="178"/>
    </row>
    <row r="2454" customHeight="1" spans="1:7">
      <c r="A2454" s="34">
        <v>2449</v>
      </c>
      <c r="B2454" s="195" t="s">
        <v>22151</v>
      </c>
      <c r="C2454" s="34" t="s">
        <v>22048</v>
      </c>
      <c r="D2454" s="82">
        <v>5.24</v>
      </c>
      <c r="E2454" s="34">
        <v>4.84</v>
      </c>
      <c r="F2454" s="28">
        <v>25.36</v>
      </c>
      <c r="G2454" s="178"/>
    </row>
    <row r="2455" customHeight="1" spans="1:7">
      <c r="A2455" s="34">
        <v>2450</v>
      </c>
      <c r="B2455" s="195" t="s">
        <v>22152</v>
      </c>
      <c r="C2455" s="34" t="s">
        <v>22048</v>
      </c>
      <c r="D2455" s="82">
        <v>13.02</v>
      </c>
      <c r="E2455" s="34">
        <v>4.84</v>
      </c>
      <c r="F2455" s="28">
        <v>63.02</v>
      </c>
      <c r="G2455" s="178"/>
    </row>
    <row r="2456" customHeight="1" spans="1:7">
      <c r="A2456" s="34">
        <v>2451</v>
      </c>
      <c r="B2456" s="195" t="s">
        <v>22153</v>
      </c>
      <c r="C2456" s="34" t="s">
        <v>22048</v>
      </c>
      <c r="D2456" s="82">
        <v>5.05</v>
      </c>
      <c r="E2456" s="34">
        <v>4.84</v>
      </c>
      <c r="F2456" s="28">
        <v>24.44</v>
      </c>
      <c r="G2456" s="178"/>
    </row>
    <row r="2457" customHeight="1" spans="1:7">
      <c r="A2457" s="34">
        <v>2452</v>
      </c>
      <c r="B2457" s="195" t="s">
        <v>22154</v>
      </c>
      <c r="C2457" s="34" t="s">
        <v>22048</v>
      </c>
      <c r="D2457" s="82">
        <v>5.9</v>
      </c>
      <c r="E2457" s="34">
        <v>4.84</v>
      </c>
      <c r="F2457" s="28">
        <v>28.56</v>
      </c>
      <c r="G2457" s="178"/>
    </row>
    <row r="2458" customHeight="1" spans="1:7">
      <c r="A2458" s="34">
        <v>2453</v>
      </c>
      <c r="B2458" s="195" t="s">
        <v>22155</v>
      </c>
      <c r="C2458" s="34" t="s">
        <v>22048</v>
      </c>
      <c r="D2458" s="82">
        <v>11.46</v>
      </c>
      <c r="E2458" s="34">
        <v>4.84</v>
      </c>
      <c r="F2458" s="28">
        <v>55.47</v>
      </c>
      <c r="G2458" s="178"/>
    </row>
    <row r="2459" customHeight="1" spans="1:7">
      <c r="A2459" s="34">
        <v>2454</v>
      </c>
      <c r="B2459" s="195" t="s">
        <v>5419</v>
      </c>
      <c r="C2459" s="34" t="s">
        <v>22048</v>
      </c>
      <c r="D2459" s="82">
        <v>17.32</v>
      </c>
      <c r="E2459" s="34">
        <v>4.84</v>
      </c>
      <c r="F2459" s="28">
        <v>83.83</v>
      </c>
      <c r="G2459" s="178"/>
    </row>
    <row r="2460" customHeight="1" spans="1:7">
      <c r="A2460" s="34">
        <v>2455</v>
      </c>
      <c r="B2460" s="195" t="s">
        <v>22156</v>
      </c>
      <c r="C2460" s="34" t="s">
        <v>22048</v>
      </c>
      <c r="D2460" s="82">
        <v>25.5</v>
      </c>
      <c r="E2460" s="34">
        <v>4.84</v>
      </c>
      <c r="F2460" s="28">
        <v>123.42</v>
      </c>
      <c r="G2460" s="178"/>
    </row>
    <row r="2461" customHeight="1" spans="1:7">
      <c r="A2461" s="34">
        <v>2456</v>
      </c>
      <c r="B2461" s="195" t="s">
        <v>37</v>
      </c>
      <c r="C2461" s="34" t="s">
        <v>22048</v>
      </c>
      <c r="D2461" s="82">
        <v>7.46</v>
      </c>
      <c r="E2461" s="34">
        <v>4.84</v>
      </c>
      <c r="F2461" s="28">
        <v>36.11</v>
      </c>
      <c r="G2461" s="178"/>
    </row>
    <row r="2462" customHeight="1" spans="1:7">
      <c r="A2462" s="34">
        <v>2457</v>
      </c>
      <c r="B2462" s="195" t="s">
        <v>22157</v>
      </c>
      <c r="C2462" s="34" t="s">
        <v>22048</v>
      </c>
      <c r="D2462" s="82">
        <v>14.57</v>
      </c>
      <c r="E2462" s="34">
        <v>4.84</v>
      </c>
      <c r="F2462" s="28">
        <v>70.52</v>
      </c>
      <c r="G2462" s="178"/>
    </row>
    <row r="2463" customHeight="1" spans="1:7">
      <c r="A2463" s="34">
        <v>2458</v>
      </c>
      <c r="B2463" s="195" t="s">
        <v>22158</v>
      </c>
      <c r="C2463" s="34" t="s">
        <v>22048</v>
      </c>
      <c r="D2463" s="82">
        <v>8.33</v>
      </c>
      <c r="E2463" s="34">
        <v>4.84</v>
      </c>
      <c r="F2463" s="28">
        <v>40.32</v>
      </c>
      <c r="G2463" s="178"/>
    </row>
    <row r="2464" customHeight="1" spans="1:7">
      <c r="A2464" s="34">
        <v>2459</v>
      </c>
      <c r="B2464" s="195" t="s">
        <v>22159</v>
      </c>
      <c r="C2464" s="34" t="s">
        <v>22048</v>
      </c>
      <c r="D2464" s="82">
        <v>7.35</v>
      </c>
      <c r="E2464" s="34">
        <v>4.84</v>
      </c>
      <c r="F2464" s="28">
        <v>35.57</v>
      </c>
      <c r="G2464" s="178"/>
    </row>
    <row r="2465" customHeight="1" spans="1:7">
      <c r="A2465" s="34">
        <v>2460</v>
      </c>
      <c r="B2465" s="195" t="s">
        <v>22160</v>
      </c>
      <c r="C2465" s="34" t="s">
        <v>22048</v>
      </c>
      <c r="D2465" s="82">
        <v>16.49</v>
      </c>
      <c r="E2465" s="34">
        <v>4.84</v>
      </c>
      <c r="F2465" s="28">
        <v>79.81</v>
      </c>
      <c r="G2465" s="178"/>
    </row>
    <row r="2466" customHeight="1" spans="1:7">
      <c r="A2466" s="34">
        <v>2461</v>
      </c>
      <c r="B2466" s="195" t="s">
        <v>22161</v>
      </c>
      <c r="C2466" s="34" t="s">
        <v>22048</v>
      </c>
      <c r="D2466" s="82">
        <v>8.69</v>
      </c>
      <c r="E2466" s="34">
        <v>4.84</v>
      </c>
      <c r="F2466" s="28">
        <v>42.06</v>
      </c>
      <c r="G2466" s="178"/>
    </row>
    <row r="2467" customHeight="1" spans="1:7">
      <c r="A2467" s="34">
        <v>2462</v>
      </c>
      <c r="B2467" s="195" t="s">
        <v>22162</v>
      </c>
      <c r="C2467" s="34" t="s">
        <v>22048</v>
      </c>
      <c r="D2467" s="82">
        <v>11.39</v>
      </c>
      <c r="E2467" s="34">
        <v>4.84</v>
      </c>
      <c r="F2467" s="28">
        <v>55.13</v>
      </c>
      <c r="G2467" s="178"/>
    </row>
    <row r="2468" customHeight="1" spans="1:7">
      <c r="A2468" s="34">
        <v>2463</v>
      </c>
      <c r="B2468" s="195" t="s">
        <v>8195</v>
      </c>
      <c r="C2468" s="34" t="s">
        <v>22048</v>
      </c>
      <c r="D2468" s="82">
        <v>17.05</v>
      </c>
      <c r="E2468" s="34">
        <v>4.84</v>
      </c>
      <c r="F2468" s="28">
        <v>82.52</v>
      </c>
      <c r="G2468" s="178"/>
    </row>
    <row r="2469" customHeight="1" spans="1:7">
      <c r="A2469" s="34">
        <v>2464</v>
      </c>
      <c r="B2469" s="195" t="s">
        <v>22163</v>
      </c>
      <c r="C2469" s="34" t="s">
        <v>22048</v>
      </c>
      <c r="D2469" s="82">
        <v>26.07</v>
      </c>
      <c r="E2469" s="34">
        <v>4.84</v>
      </c>
      <c r="F2469" s="28">
        <v>126.18</v>
      </c>
      <c r="G2469" s="178"/>
    </row>
    <row r="2470" customHeight="1" spans="1:7">
      <c r="A2470" s="34">
        <v>2465</v>
      </c>
      <c r="B2470" s="195" t="s">
        <v>22164</v>
      </c>
      <c r="C2470" s="34" t="s">
        <v>22048</v>
      </c>
      <c r="D2470" s="82">
        <v>10.84</v>
      </c>
      <c r="E2470" s="34">
        <v>4.84</v>
      </c>
      <c r="F2470" s="28">
        <v>52.47</v>
      </c>
      <c r="G2470" s="178"/>
    </row>
    <row r="2471" customHeight="1" spans="1:7">
      <c r="A2471" s="34">
        <v>2466</v>
      </c>
      <c r="B2471" s="195" t="s">
        <v>22165</v>
      </c>
      <c r="C2471" s="34" t="s">
        <v>22048</v>
      </c>
      <c r="D2471" s="82">
        <v>16.51</v>
      </c>
      <c r="E2471" s="34">
        <v>4.84</v>
      </c>
      <c r="F2471" s="28">
        <v>79.91</v>
      </c>
      <c r="G2471" s="178"/>
    </row>
    <row r="2472" customHeight="1" spans="1:7">
      <c r="A2472" s="34">
        <v>2467</v>
      </c>
      <c r="B2472" s="195" t="s">
        <v>22166</v>
      </c>
      <c r="C2472" s="34" t="s">
        <v>22048</v>
      </c>
      <c r="D2472" s="82">
        <v>14.16</v>
      </c>
      <c r="E2472" s="34">
        <v>4.84</v>
      </c>
      <c r="F2472" s="28">
        <v>68.53</v>
      </c>
      <c r="G2472" s="178"/>
    </row>
    <row r="2473" customHeight="1" spans="1:7">
      <c r="A2473" s="34">
        <v>2468</v>
      </c>
      <c r="B2473" s="195" t="s">
        <v>22167</v>
      </c>
      <c r="C2473" s="34" t="s">
        <v>22048</v>
      </c>
      <c r="D2473" s="82">
        <v>13.72</v>
      </c>
      <c r="E2473" s="34">
        <v>4.84</v>
      </c>
      <c r="F2473" s="28">
        <v>66.4</v>
      </c>
      <c r="G2473" s="178"/>
    </row>
    <row r="2474" customHeight="1" spans="1:7">
      <c r="A2474" s="34">
        <v>2469</v>
      </c>
      <c r="B2474" s="195" t="s">
        <v>22168</v>
      </c>
      <c r="C2474" s="34" t="s">
        <v>22048</v>
      </c>
      <c r="D2474" s="82">
        <v>14.26</v>
      </c>
      <c r="E2474" s="34">
        <v>4.84</v>
      </c>
      <c r="F2474" s="28">
        <v>69.02</v>
      </c>
      <c r="G2474" s="178"/>
    </row>
    <row r="2475" customHeight="1" spans="1:7">
      <c r="A2475" s="34">
        <v>2470</v>
      </c>
      <c r="B2475" s="195" t="s">
        <v>22169</v>
      </c>
      <c r="C2475" s="34" t="s">
        <v>22048</v>
      </c>
      <c r="D2475" s="82">
        <v>10.35</v>
      </c>
      <c r="E2475" s="34">
        <v>4.84</v>
      </c>
      <c r="F2475" s="28">
        <v>50.09</v>
      </c>
      <c r="G2475" s="178"/>
    </row>
    <row r="2476" customHeight="1" spans="1:7">
      <c r="A2476" s="34">
        <v>2471</v>
      </c>
      <c r="B2476" s="195" t="s">
        <v>22170</v>
      </c>
      <c r="C2476" s="34" t="s">
        <v>22048</v>
      </c>
      <c r="D2476" s="82">
        <v>9.47</v>
      </c>
      <c r="E2476" s="34">
        <v>4.84</v>
      </c>
      <c r="F2476" s="28">
        <v>45.83</v>
      </c>
      <c r="G2476" s="178"/>
    </row>
    <row r="2477" customHeight="1" spans="1:7">
      <c r="A2477" s="34">
        <v>2472</v>
      </c>
      <c r="B2477" s="195" t="s">
        <v>22171</v>
      </c>
      <c r="C2477" s="34" t="s">
        <v>22048</v>
      </c>
      <c r="D2477" s="82">
        <v>11.55</v>
      </c>
      <c r="E2477" s="34">
        <v>4.84</v>
      </c>
      <c r="F2477" s="28">
        <v>55.9</v>
      </c>
      <c r="G2477" s="178"/>
    </row>
    <row r="2478" customHeight="1" spans="1:7">
      <c r="A2478" s="34">
        <v>2473</v>
      </c>
      <c r="B2478" s="195" t="s">
        <v>8505</v>
      </c>
      <c r="C2478" s="34" t="s">
        <v>22048</v>
      </c>
      <c r="D2478" s="82">
        <v>7.42</v>
      </c>
      <c r="E2478" s="34">
        <v>4.84</v>
      </c>
      <c r="F2478" s="28">
        <v>35.91</v>
      </c>
      <c r="G2478" s="178"/>
    </row>
    <row r="2479" customHeight="1" spans="1:7">
      <c r="A2479" s="34">
        <v>2474</v>
      </c>
      <c r="B2479" s="195" t="s">
        <v>22172</v>
      </c>
      <c r="C2479" s="34" t="s">
        <v>22048</v>
      </c>
      <c r="D2479" s="82">
        <v>9.01</v>
      </c>
      <c r="E2479" s="34">
        <v>4.84</v>
      </c>
      <c r="F2479" s="28">
        <v>43.61</v>
      </c>
      <c r="G2479" s="178"/>
    </row>
    <row r="2480" customHeight="1" spans="1:7">
      <c r="A2480" s="34">
        <v>2475</v>
      </c>
      <c r="B2480" s="195" t="s">
        <v>22173</v>
      </c>
      <c r="C2480" s="34" t="s">
        <v>22048</v>
      </c>
      <c r="D2480" s="82">
        <v>2.42</v>
      </c>
      <c r="E2480" s="34">
        <v>4.84</v>
      </c>
      <c r="F2480" s="28">
        <v>11.71</v>
      </c>
      <c r="G2480" s="178"/>
    </row>
    <row r="2481" customHeight="1" spans="1:7">
      <c r="A2481" s="34">
        <v>2476</v>
      </c>
      <c r="B2481" s="195" t="s">
        <v>22174</v>
      </c>
      <c r="C2481" s="34" t="s">
        <v>22048</v>
      </c>
      <c r="D2481" s="82">
        <v>21.86</v>
      </c>
      <c r="E2481" s="34">
        <v>4.84</v>
      </c>
      <c r="F2481" s="28">
        <v>105.8</v>
      </c>
      <c r="G2481" s="178"/>
    </row>
    <row r="2482" customHeight="1" spans="1:7">
      <c r="A2482" s="34">
        <v>2477</v>
      </c>
      <c r="B2482" s="195" t="s">
        <v>22175</v>
      </c>
      <c r="C2482" s="34" t="s">
        <v>22048</v>
      </c>
      <c r="D2482" s="82">
        <v>3.33</v>
      </c>
      <c r="E2482" s="34">
        <v>4.84</v>
      </c>
      <c r="F2482" s="28">
        <v>16.12</v>
      </c>
      <c r="G2482" s="178"/>
    </row>
    <row r="2483" customHeight="1" spans="1:7">
      <c r="A2483" s="34">
        <v>2478</v>
      </c>
      <c r="B2483" s="195" t="s">
        <v>22176</v>
      </c>
      <c r="C2483" s="34" t="s">
        <v>22048</v>
      </c>
      <c r="D2483" s="82">
        <v>4.11</v>
      </c>
      <c r="E2483" s="34">
        <v>4.84</v>
      </c>
      <c r="F2483" s="28">
        <v>19.89</v>
      </c>
      <c r="G2483" s="178"/>
    </row>
    <row r="2484" customHeight="1" spans="1:7">
      <c r="A2484" s="34">
        <v>2479</v>
      </c>
      <c r="B2484" s="197" t="s">
        <v>22177</v>
      </c>
      <c r="C2484" s="34" t="s">
        <v>22048</v>
      </c>
      <c r="D2484" s="21">
        <v>7.58</v>
      </c>
      <c r="E2484" s="34">
        <v>4.84</v>
      </c>
      <c r="F2484" s="28">
        <v>36.69</v>
      </c>
      <c r="G2484" s="178"/>
    </row>
    <row r="2485" customHeight="1" spans="1:7">
      <c r="A2485" s="34">
        <v>2480</v>
      </c>
      <c r="B2485" s="195" t="s">
        <v>13749</v>
      </c>
      <c r="C2485" s="34" t="s">
        <v>22048</v>
      </c>
      <c r="D2485" s="21">
        <v>4.56</v>
      </c>
      <c r="E2485" s="34">
        <v>4.84</v>
      </c>
      <c r="F2485" s="28">
        <v>22.07</v>
      </c>
      <c r="G2485" s="178"/>
    </row>
    <row r="2486" customHeight="1" spans="1:7">
      <c r="A2486" s="34">
        <v>2481</v>
      </c>
      <c r="B2486" s="195" t="s">
        <v>22178</v>
      </c>
      <c r="C2486" s="34" t="s">
        <v>22048</v>
      </c>
      <c r="D2486" s="21">
        <v>12.58</v>
      </c>
      <c r="E2486" s="34">
        <v>4.84</v>
      </c>
      <c r="F2486" s="28">
        <v>60.89</v>
      </c>
      <c r="G2486" s="178"/>
    </row>
    <row r="2487" customHeight="1" spans="1:7">
      <c r="A2487" s="34">
        <v>2482</v>
      </c>
      <c r="B2487" s="195" t="s">
        <v>19901</v>
      </c>
      <c r="C2487" s="34" t="s">
        <v>22048</v>
      </c>
      <c r="D2487" s="21">
        <v>2.33</v>
      </c>
      <c r="E2487" s="34">
        <v>4.84</v>
      </c>
      <c r="F2487" s="28">
        <v>11.28</v>
      </c>
      <c r="G2487" s="178"/>
    </row>
    <row r="2488" customHeight="1" spans="1:7">
      <c r="A2488" s="34">
        <v>2483</v>
      </c>
      <c r="B2488" s="195" t="s">
        <v>22179</v>
      </c>
      <c r="C2488" s="34" t="s">
        <v>22048</v>
      </c>
      <c r="D2488" s="21">
        <v>12.23</v>
      </c>
      <c r="E2488" s="34">
        <v>4.84</v>
      </c>
      <c r="F2488" s="28">
        <v>59.19</v>
      </c>
      <c r="G2488" s="178"/>
    </row>
    <row r="2489" customHeight="1" spans="1:7">
      <c r="A2489" s="34">
        <v>2484</v>
      </c>
      <c r="B2489" s="195" t="s">
        <v>22152</v>
      </c>
      <c r="C2489" s="34" t="s">
        <v>22048</v>
      </c>
      <c r="D2489" s="21">
        <v>17.87</v>
      </c>
      <c r="E2489" s="34">
        <v>4.84</v>
      </c>
      <c r="F2489" s="28">
        <v>86.49</v>
      </c>
      <c r="G2489" s="178"/>
    </row>
    <row r="2490" customHeight="1" spans="1:7">
      <c r="A2490" s="34">
        <v>2485</v>
      </c>
      <c r="B2490" s="195" t="s">
        <v>22180</v>
      </c>
      <c r="C2490" s="34" t="s">
        <v>22048</v>
      </c>
      <c r="D2490" s="21">
        <v>12.36</v>
      </c>
      <c r="E2490" s="34">
        <v>4.84</v>
      </c>
      <c r="F2490" s="28">
        <v>59.82</v>
      </c>
      <c r="G2490" s="178"/>
    </row>
    <row r="2491" customHeight="1" spans="1:7">
      <c r="A2491" s="34">
        <v>2486</v>
      </c>
      <c r="B2491" s="195" t="s">
        <v>22181</v>
      </c>
      <c r="C2491" s="34" t="s">
        <v>22048</v>
      </c>
      <c r="D2491" s="21">
        <v>18.11</v>
      </c>
      <c r="E2491" s="34">
        <v>4.84</v>
      </c>
      <c r="F2491" s="28">
        <v>87.65</v>
      </c>
      <c r="G2491" s="178"/>
    </row>
    <row r="2492" customHeight="1" spans="1:7">
      <c r="A2492" s="34">
        <v>2487</v>
      </c>
      <c r="B2492" s="195" t="s">
        <v>22182</v>
      </c>
      <c r="C2492" s="34" t="s">
        <v>22048</v>
      </c>
      <c r="D2492" s="21">
        <v>7.1</v>
      </c>
      <c r="E2492" s="34">
        <v>4.84</v>
      </c>
      <c r="F2492" s="28">
        <v>34.36</v>
      </c>
      <c r="G2492" s="178"/>
    </row>
    <row r="2493" customHeight="1" spans="1:7">
      <c r="A2493" s="34">
        <v>2488</v>
      </c>
      <c r="B2493" s="195" t="s">
        <v>22183</v>
      </c>
      <c r="C2493" s="34" t="s">
        <v>22048</v>
      </c>
      <c r="D2493" s="21">
        <v>2.09</v>
      </c>
      <c r="E2493" s="34">
        <v>4.84</v>
      </c>
      <c r="F2493" s="28">
        <v>10.12</v>
      </c>
      <c r="G2493" s="178"/>
    </row>
    <row r="2494" customHeight="1" spans="1:7">
      <c r="A2494" s="34">
        <v>2489</v>
      </c>
      <c r="B2494" s="195" t="s">
        <v>22184</v>
      </c>
      <c r="C2494" s="34" t="s">
        <v>22048</v>
      </c>
      <c r="D2494" s="21">
        <v>3.5</v>
      </c>
      <c r="E2494" s="34">
        <v>4.84</v>
      </c>
      <c r="F2494" s="28">
        <v>16.94</v>
      </c>
      <c r="G2494" s="178"/>
    </row>
    <row r="2495" customHeight="1" spans="1:7">
      <c r="A2495" s="34">
        <v>2490</v>
      </c>
      <c r="B2495" s="195" t="s">
        <v>22185</v>
      </c>
      <c r="C2495" s="34" t="s">
        <v>22048</v>
      </c>
      <c r="D2495" s="21">
        <v>3.81</v>
      </c>
      <c r="E2495" s="34">
        <v>4.84</v>
      </c>
      <c r="F2495" s="28">
        <v>18.44</v>
      </c>
      <c r="G2495" s="178"/>
    </row>
    <row r="2496" customHeight="1" spans="1:7">
      <c r="A2496" s="34">
        <v>2491</v>
      </c>
      <c r="B2496" s="195" t="s">
        <v>828</v>
      </c>
      <c r="C2496" s="34" t="s">
        <v>22048</v>
      </c>
      <c r="D2496" s="21">
        <v>18.44</v>
      </c>
      <c r="E2496" s="34">
        <v>4.84</v>
      </c>
      <c r="F2496" s="28">
        <v>89.25</v>
      </c>
      <c r="G2496" s="178"/>
    </row>
    <row r="2497" customHeight="1" spans="1:7">
      <c r="A2497" s="34">
        <v>2492</v>
      </c>
      <c r="B2497" s="195" t="s">
        <v>1905</v>
      </c>
      <c r="C2497" s="34" t="s">
        <v>22048</v>
      </c>
      <c r="D2497" s="21">
        <v>22.04</v>
      </c>
      <c r="E2497" s="34">
        <v>4.84</v>
      </c>
      <c r="F2497" s="28">
        <v>106.67</v>
      </c>
      <c r="G2497" s="178"/>
    </row>
    <row r="2498" customHeight="1" spans="1:7">
      <c r="A2498" s="34">
        <v>2493</v>
      </c>
      <c r="B2498" s="195" t="s">
        <v>22186</v>
      </c>
      <c r="C2498" s="34" t="s">
        <v>22048</v>
      </c>
      <c r="D2498" s="21">
        <v>16.01</v>
      </c>
      <c r="E2498" s="34">
        <v>4.84</v>
      </c>
      <c r="F2498" s="28">
        <v>77.49</v>
      </c>
      <c r="G2498" s="178"/>
    </row>
    <row r="2499" customHeight="1" spans="1:7">
      <c r="A2499" s="34">
        <v>2494</v>
      </c>
      <c r="B2499" s="195" t="s">
        <v>6968</v>
      </c>
      <c r="C2499" s="34" t="s">
        <v>22048</v>
      </c>
      <c r="D2499" s="21">
        <v>14.35</v>
      </c>
      <c r="E2499" s="34">
        <v>4.84</v>
      </c>
      <c r="F2499" s="28">
        <v>69.45</v>
      </c>
      <c r="G2499" s="178"/>
    </row>
    <row r="2500" customHeight="1" spans="1:7">
      <c r="A2500" s="34">
        <v>2495</v>
      </c>
      <c r="B2500" s="195" t="s">
        <v>1438</v>
      </c>
      <c r="C2500" s="34" t="s">
        <v>22048</v>
      </c>
      <c r="D2500" s="21">
        <v>15.96</v>
      </c>
      <c r="E2500" s="34">
        <v>4.84</v>
      </c>
      <c r="F2500" s="28">
        <v>77.25</v>
      </c>
      <c r="G2500" s="178"/>
    </row>
    <row r="2501" customHeight="1" spans="1:7">
      <c r="A2501" s="34">
        <v>2496</v>
      </c>
      <c r="B2501" s="195" t="s">
        <v>22187</v>
      </c>
      <c r="C2501" s="34" t="s">
        <v>22048</v>
      </c>
      <c r="D2501" s="21">
        <v>8.41</v>
      </c>
      <c r="E2501" s="34">
        <v>4.84</v>
      </c>
      <c r="F2501" s="28">
        <v>40.7</v>
      </c>
      <c r="G2501" s="178"/>
    </row>
    <row r="2502" customHeight="1" spans="1:7">
      <c r="A2502" s="34">
        <v>2497</v>
      </c>
      <c r="B2502" s="195" t="s">
        <v>8837</v>
      </c>
      <c r="C2502" s="34" t="s">
        <v>22048</v>
      </c>
      <c r="D2502" s="21">
        <v>6.3</v>
      </c>
      <c r="E2502" s="34">
        <v>4.84</v>
      </c>
      <c r="F2502" s="28">
        <v>30.49</v>
      </c>
      <c r="G2502" s="178"/>
    </row>
    <row r="2503" customHeight="1" spans="1:7">
      <c r="A2503" s="34">
        <v>2498</v>
      </c>
      <c r="B2503" s="195" t="s">
        <v>22188</v>
      </c>
      <c r="C2503" s="34" t="s">
        <v>22048</v>
      </c>
      <c r="D2503" s="21">
        <v>8.31</v>
      </c>
      <c r="E2503" s="34">
        <v>4.84</v>
      </c>
      <c r="F2503" s="28">
        <v>40.22</v>
      </c>
      <c r="G2503" s="178"/>
    </row>
    <row r="2504" customHeight="1" spans="1:7">
      <c r="A2504" s="34">
        <v>2499</v>
      </c>
      <c r="B2504" s="195" t="s">
        <v>22189</v>
      </c>
      <c r="C2504" s="34" t="s">
        <v>22048</v>
      </c>
      <c r="D2504" s="21">
        <v>13.55</v>
      </c>
      <c r="E2504" s="34">
        <v>4.84</v>
      </c>
      <c r="F2504" s="28">
        <v>65.58</v>
      </c>
      <c r="G2504" s="178"/>
    </row>
    <row r="2505" customHeight="1" spans="1:7">
      <c r="A2505" s="34">
        <v>2500</v>
      </c>
      <c r="B2505" s="195" t="s">
        <v>22190</v>
      </c>
      <c r="C2505" s="34" t="s">
        <v>22048</v>
      </c>
      <c r="D2505" s="21">
        <v>16.68</v>
      </c>
      <c r="E2505" s="34">
        <v>4.84</v>
      </c>
      <c r="F2505" s="28">
        <v>80.73</v>
      </c>
      <c r="G2505" s="178"/>
    </row>
    <row r="2506" customHeight="1" spans="1:7">
      <c r="A2506" s="34">
        <v>2501</v>
      </c>
      <c r="B2506" s="195" t="s">
        <v>22191</v>
      </c>
      <c r="C2506" s="34" t="s">
        <v>22048</v>
      </c>
      <c r="D2506" s="21">
        <v>12.01</v>
      </c>
      <c r="E2506" s="34">
        <v>4.84</v>
      </c>
      <c r="F2506" s="28">
        <v>58.13</v>
      </c>
      <c r="G2506" s="178"/>
    </row>
    <row r="2507" customHeight="1" spans="1:7">
      <c r="A2507" s="34">
        <v>2502</v>
      </c>
      <c r="B2507" s="195" t="s">
        <v>5966</v>
      </c>
      <c r="C2507" s="34" t="s">
        <v>22048</v>
      </c>
      <c r="D2507" s="21">
        <v>8.24</v>
      </c>
      <c r="E2507" s="34">
        <v>4.84</v>
      </c>
      <c r="F2507" s="28">
        <v>39.88</v>
      </c>
      <c r="G2507" s="178"/>
    </row>
    <row r="2508" customHeight="1" spans="1:7">
      <c r="A2508" s="34">
        <v>2503</v>
      </c>
      <c r="B2508" s="195" t="s">
        <v>22192</v>
      </c>
      <c r="C2508" s="34" t="s">
        <v>22048</v>
      </c>
      <c r="D2508" s="21">
        <v>7.08</v>
      </c>
      <c r="E2508" s="34">
        <v>4.84</v>
      </c>
      <c r="F2508" s="28">
        <v>34.27</v>
      </c>
      <c r="G2508" s="178"/>
    </row>
    <row r="2509" customHeight="1" spans="1:7">
      <c r="A2509" s="34">
        <v>2504</v>
      </c>
      <c r="B2509" s="195" t="s">
        <v>3804</v>
      </c>
      <c r="C2509" s="34" t="s">
        <v>22048</v>
      </c>
      <c r="D2509" s="21">
        <v>15.69</v>
      </c>
      <c r="E2509" s="34">
        <v>4.84</v>
      </c>
      <c r="F2509" s="28">
        <v>75.94</v>
      </c>
      <c r="G2509" s="178"/>
    </row>
    <row r="2510" customHeight="1" spans="1:7">
      <c r="A2510" s="34">
        <v>2505</v>
      </c>
      <c r="B2510" s="195" t="s">
        <v>3593</v>
      </c>
      <c r="C2510" s="34" t="s">
        <v>22048</v>
      </c>
      <c r="D2510" s="21">
        <v>22.51</v>
      </c>
      <c r="E2510" s="34">
        <v>4.84</v>
      </c>
      <c r="F2510" s="28">
        <v>108.95</v>
      </c>
      <c r="G2510" s="178"/>
    </row>
    <row r="2511" customHeight="1" spans="1:7">
      <c r="A2511" s="34">
        <v>2506</v>
      </c>
      <c r="B2511" s="195" t="s">
        <v>22193</v>
      </c>
      <c r="C2511" s="34" t="s">
        <v>22048</v>
      </c>
      <c r="D2511" s="21">
        <v>14.4</v>
      </c>
      <c r="E2511" s="34">
        <v>4.84</v>
      </c>
      <c r="F2511" s="28">
        <v>69.7</v>
      </c>
      <c r="G2511" s="178"/>
    </row>
    <row r="2512" customHeight="1" spans="1:7">
      <c r="A2512" s="34">
        <v>2507</v>
      </c>
      <c r="B2512" s="195" t="s">
        <v>22194</v>
      </c>
      <c r="C2512" s="34" t="s">
        <v>22048</v>
      </c>
      <c r="D2512" s="21">
        <v>13.87</v>
      </c>
      <c r="E2512" s="34">
        <v>4.84</v>
      </c>
      <c r="F2512" s="28">
        <v>67.13</v>
      </c>
      <c r="G2512" s="178"/>
    </row>
    <row r="2513" customHeight="1" spans="1:7">
      <c r="A2513" s="34">
        <v>2508</v>
      </c>
      <c r="B2513" s="195" t="s">
        <v>22195</v>
      </c>
      <c r="C2513" s="34" t="s">
        <v>22048</v>
      </c>
      <c r="D2513" s="21">
        <v>17.51</v>
      </c>
      <c r="E2513" s="34">
        <v>4.84</v>
      </c>
      <c r="F2513" s="28">
        <v>84.75</v>
      </c>
      <c r="G2513" s="178"/>
    </row>
    <row r="2514" customHeight="1" spans="1:7">
      <c r="A2514" s="34">
        <v>2509</v>
      </c>
      <c r="B2514" s="195" t="s">
        <v>14102</v>
      </c>
      <c r="C2514" s="34" t="s">
        <v>22048</v>
      </c>
      <c r="D2514" s="21">
        <v>4.07</v>
      </c>
      <c r="E2514" s="34">
        <v>4.84</v>
      </c>
      <c r="F2514" s="28">
        <v>19.7</v>
      </c>
      <c r="G2514" s="178"/>
    </row>
    <row r="2515" customHeight="1" spans="1:7">
      <c r="A2515" s="34">
        <v>2510</v>
      </c>
      <c r="B2515" s="195" t="s">
        <v>22196</v>
      </c>
      <c r="C2515" s="34" t="s">
        <v>22048</v>
      </c>
      <c r="D2515" s="21">
        <v>4.13</v>
      </c>
      <c r="E2515" s="34">
        <v>4.84</v>
      </c>
      <c r="F2515" s="28">
        <v>19.99</v>
      </c>
      <c r="G2515" s="178"/>
    </row>
    <row r="2516" customHeight="1" spans="1:7">
      <c r="A2516" s="34">
        <v>2511</v>
      </c>
      <c r="B2516" s="195" t="s">
        <v>22197</v>
      </c>
      <c r="C2516" s="34" t="s">
        <v>22048</v>
      </c>
      <c r="D2516" s="21">
        <v>5.9</v>
      </c>
      <c r="E2516" s="34">
        <v>4.84</v>
      </c>
      <c r="F2516" s="28">
        <v>28.56</v>
      </c>
      <c r="G2516" s="178"/>
    </row>
    <row r="2517" customHeight="1" spans="1:7">
      <c r="A2517" s="34">
        <v>2512</v>
      </c>
      <c r="B2517" s="195" t="s">
        <v>22198</v>
      </c>
      <c r="C2517" s="34" t="s">
        <v>22048</v>
      </c>
      <c r="D2517" s="21">
        <v>4.04</v>
      </c>
      <c r="E2517" s="34">
        <v>4.84</v>
      </c>
      <c r="F2517" s="28">
        <v>19.55</v>
      </c>
      <c r="G2517" s="178"/>
    </row>
    <row r="2518" customHeight="1" spans="1:7">
      <c r="A2518" s="34">
        <v>2513</v>
      </c>
      <c r="B2518" s="195" t="s">
        <v>22199</v>
      </c>
      <c r="C2518" s="34" t="s">
        <v>22048</v>
      </c>
      <c r="D2518" s="21">
        <v>27.07</v>
      </c>
      <c r="E2518" s="34">
        <v>4.84</v>
      </c>
      <c r="F2518" s="28">
        <v>131.02</v>
      </c>
      <c r="G2518" s="178"/>
    </row>
    <row r="2519" customHeight="1" spans="1:7">
      <c r="A2519" s="34">
        <v>2514</v>
      </c>
      <c r="B2519" s="195" t="s">
        <v>22200</v>
      </c>
      <c r="C2519" s="34" t="s">
        <v>22048</v>
      </c>
      <c r="D2519" s="21">
        <v>19.64</v>
      </c>
      <c r="E2519" s="34">
        <v>4.84</v>
      </c>
      <c r="F2519" s="28">
        <v>95.06</v>
      </c>
      <c r="G2519" s="178"/>
    </row>
    <row r="2520" customHeight="1" spans="1:7">
      <c r="A2520" s="34">
        <v>2515</v>
      </c>
      <c r="B2520" s="195" t="s">
        <v>22201</v>
      </c>
      <c r="C2520" s="34" t="s">
        <v>22048</v>
      </c>
      <c r="D2520" s="21">
        <v>20.02</v>
      </c>
      <c r="E2520" s="34">
        <v>4.84</v>
      </c>
      <c r="F2520" s="28">
        <v>96.9</v>
      </c>
      <c r="G2520" s="178"/>
    </row>
    <row r="2521" customHeight="1" spans="1:7">
      <c r="A2521" s="34">
        <v>2516</v>
      </c>
      <c r="B2521" s="195" t="s">
        <v>22202</v>
      </c>
      <c r="C2521" s="34" t="s">
        <v>22048</v>
      </c>
      <c r="D2521" s="21">
        <v>9.04</v>
      </c>
      <c r="E2521" s="34">
        <v>4.84</v>
      </c>
      <c r="F2521" s="28">
        <v>43.75</v>
      </c>
      <c r="G2521" s="178"/>
    </row>
    <row r="2522" customHeight="1" spans="1:7">
      <c r="A2522" s="34">
        <v>2517</v>
      </c>
      <c r="B2522" s="195" t="s">
        <v>22203</v>
      </c>
      <c r="C2522" s="34" t="s">
        <v>22048</v>
      </c>
      <c r="D2522" s="21">
        <v>5</v>
      </c>
      <c r="E2522" s="34">
        <v>4.84</v>
      </c>
      <c r="F2522" s="28">
        <v>24.2</v>
      </c>
      <c r="G2522" s="178"/>
    </row>
    <row r="2523" customHeight="1" spans="1:7">
      <c r="A2523" s="34">
        <v>2518</v>
      </c>
      <c r="B2523" s="195" t="s">
        <v>22204</v>
      </c>
      <c r="C2523" s="34" t="s">
        <v>22048</v>
      </c>
      <c r="D2523" s="21">
        <v>10.95</v>
      </c>
      <c r="E2523" s="34">
        <v>4.84</v>
      </c>
      <c r="F2523" s="28">
        <v>53</v>
      </c>
      <c r="G2523" s="178"/>
    </row>
    <row r="2524" customHeight="1" spans="1:7">
      <c r="A2524" s="34">
        <v>2519</v>
      </c>
      <c r="B2524" s="195" t="s">
        <v>22205</v>
      </c>
      <c r="C2524" s="34" t="s">
        <v>22048</v>
      </c>
      <c r="D2524" s="21">
        <v>5.09</v>
      </c>
      <c r="E2524" s="34">
        <v>4.84</v>
      </c>
      <c r="F2524" s="28">
        <v>24.64</v>
      </c>
      <c r="G2524" s="178"/>
    </row>
    <row r="2525" customHeight="1" spans="1:7">
      <c r="A2525" s="34">
        <v>2520</v>
      </c>
      <c r="B2525" s="195" t="s">
        <v>22206</v>
      </c>
      <c r="C2525" s="34" t="s">
        <v>22048</v>
      </c>
      <c r="D2525" s="21">
        <v>5</v>
      </c>
      <c r="E2525" s="34">
        <v>4.84</v>
      </c>
      <c r="F2525" s="28">
        <v>24.2</v>
      </c>
      <c r="G2525" s="178"/>
    </row>
    <row r="2526" customHeight="1" spans="1:7">
      <c r="A2526" s="34">
        <v>2521</v>
      </c>
      <c r="B2526" s="195" t="s">
        <v>22207</v>
      </c>
      <c r="C2526" s="34" t="s">
        <v>22048</v>
      </c>
      <c r="D2526" s="21">
        <v>4.45</v>
      </c>
      <c r="E2526" s="34">
        <v>4.84</v>
      </c>
      <c r="F2526" s="28">
        <v>21.54</v>
      </c>
      <c r="G2526" s="178"/>
    </row>
    <row r="2527" customHeight="1" spans="1:7">
      <c r="A2527" s="34">
        <v>2522</v>
      </c>
      <c r="B2527" s="195" t="s">
        <v>19318</v>
      </c>
      <c r="C2527" s="34" t="s">
        <v>22048</v>
      </c>
      <c r="D2527" s="21">
        <v>12.7</v>
      </c>
      <c r="E2527" s="34">
        <v>4.84</v>
      </c>
      <c r="F2527" s="28">
        <v>61.47</v>
      </c>
      <c r="G2527" s="178"/>
    </row>
    <row r="2528" customHeight="1" spans="1:7">
      <c r="A2528" s="34">
        <v>2523</v>
      </c>
      <c r="B2528" s="195" t="s">
        <v>22208</v>
      </c>
      <c r="C2528" s="34" t="s">
        <v>22048</v>
      </c>
      <c r="D2528" s="21">
        <v>4.02</v>
      </c>
      <c r="E2528" s="34">
        <v>4.84</v>
      </c>
      <c r="F2528" s="28">
        <v>19.46</v>
      </c>
      <c r="G2528" s="178"/>
    </row>
    <row r="2529" customHeight="1" spans="1:7">
      <c r="A2529" s="34">
        <v>2524</v>
      </c>
      <c r="B2529" s="195" t="s">
        <v>6618</v>
      </c>
      <c r="C2529" s="34" t="s">
        <v>22048</v>
      </c>
      <c r="D2529" s="21">
        <v>8.58</v>
      </c>
      <c r="E2529" s="34">
        <v>4.84</v>
      </c>
      <c r="F2529" s="28">
        <v>41.53</v>
      </c>
      <c r="G2529" s="178"/>
    </row>
    <row r="2530" customHeight="1" spans="1:7">
      <c r="A2530" s="34">
        <v>2525</v>
      </c>
      <c r="B2530" s="195" t="s">
        <v>7027</v>
      </c>
      <c r="C2530" s="34" t="s">
        <v>22048</v>
      </c>
      <c r="D2530" s="21">
        <v>7.78</v>
      </c>
      <c r="E2530" s="34">
        <v>4.84</v>
      </c>
      <c r="F2530" s="28">
        <v>37.66</v>
      </c>
      <c r="G2530" s="178"/>
    </row>
    <row r="2531" customHeight="1" spans="1:7">
      <c r="A2531" s="34">
        <v>2526</v>
      </c>
      <c r="B2531" s="195" t="s">
        <v>8190</v>
      </c>
      <c r="C2531" s="34" t="s">
        <v>22048</v>
      </c>
      <c r="D2531" s="21">
        <v>7.11</v>
      </c>
      <c r="E2531" s="34">
        <v>4.84</v>
      </c>
      <c r="F2531" s="28">
        <v>34.41</v>
      </c>
      <c r="G2531" s="178"/>
    </row>
    <row r="2532" customHeight="1" spans="1:7">
      <c r="A2532" s="34">
        <v>2527</v>
      </c>
      <c r="B2532" s="195" t="s">
        <v>22209</v>
      </c>
      <c r="C2532" s="34" t="s">
        <v>22048</v>
      </c>
      <c r="D2532" s="21">
        <v>14.11</v>
      </c>
      <c r="E2532" s="34">
        <v>4.84</v>
      </c>
      <c r="F2532" s="28">
        <v>68.29</v>
      </c>
      <c r="G2532" s="178"/>
    </row>
    <row r="2533" customHeight="1" spans="1:7">
      <c r="A2533" s="34">
        <v>2528</v>
      </c>
      <c r="B2533" s="195" t="s">
        <v>9849</v>
      </c>
      <c r="C2533" s="34" t="s">
        <v>22048</v>
      </c>
      <c r="D2533" s="21">
        <v>14.02</v>
      </c>
      <c r="E2533" s="34">
        <v>4.84</v>
      </c>
      <c r="F2533" s="28">
        <v>67.86</v>
      </c>
      <c r="G2533" s="178"/>
    </row>
    <row r="2534" customHeight="1" spans="1:7">
      <c r="A2534" s="34">
        <v>2529</v>
      </c>
      <c r="B2534" s="195" t="s">
        <v>7380</v>
      </c>
      <c r="C2534" s="34" t="s">
        <v>22048</v>
      </c>
      <c r="D2534" s="21">
        <v>19.4</v>
      </c>
      <c r="E2534" s="34">
        <v>4.84</v>
      </c>
      <c r="F2534" s="28">
        <v>93.9</v>
      </c>
      <c r="G2534" s="178"/>
    </row>
    <row r="2535" customHeight="1" spans="1:7">
      <c r="A2535" s="34">
        <v>2530</v>
      </c>
      <c r="B2535" s="195" t="s">
        <v>22210</v>
      </c>
      <c r="C2535" s="34" t="s">
        <v>22048</v>
      </c>
      <c r="D2535" s="21">
        <v>16.2</v>
      </c>
      <c r="E2535" s="34">
        <v>4.84</v>
      </c>
      <c r="F2535" s="28">
        <v>78.41</v>
      </c>
      <c r="G2535" s="178"/>
    </row>
    <row r="2536" customHeight="1" spans="1:7">
      <c r="A2536" s="34">
        <v>2531</v>
      </c>
      <c r="B2536" s="195" t="s">
        <v>22211</v>
      </c>
      <c r="C2536" s="34" t="s">
        <v>22048</v>
      </c>
      <c r="D2536" s="21">
        <v>16.07</v>
      </c>
      <c r="E2536" s="34">
        <v>4.84</v>
      </c>
      <c r="F2536" s="28">
        <v>77.78</v>
      </c>
      <c r="G2536" s="178"/>
    </row>
    <row r="2537" customHeight="1" spans="1:7">
      <c r="A2537" s="34">
        <v>2532</v>
      </c>
      <c r="B2537" s="196" t="s">
        <v>22212</v>
      </c>
      <c r="C2537" s="34" t="s">
        <v>22048</v>
      </c>
      <c r="D2537" s="21">
        <v>5</v>
      </c>
      <c r="E2537" s="34">
        <v>4.84</v>
      </c>
      <c r="F2537" s="28">
        <v>24.2</v>
      </c>
      <c r="G2537" s="178"/>
    </row>
    <row r="2538" customHeight="1" spans="1:7">
      <c r="A2538" s="34">
        <v>2533</v>
      </c>
      <c r="B2538" s="195" t="s">
        <v>22213</v>
      </c>
      <c r="C2538" s="34" t="s">
        <v>22048</v>
      </c>
      <c r="D2538" s="21">
        <v>5.67</v>
      </c>
      <c r="E2538" s="34">
        <v>4.84</v>
      </c>
      <c r="F2538" s="28">
        <v>27.44</v>
      </c>
      <c r="G2538" s="178"/>
    </row>
    <row r="2539" customHeight="1" spans="1:7">
      <c r="A2539" s="34">
        <v>2534</v>
      </c>
      <c r="B2539" s="195" t="s">
        <v>22214</v>
      </c>
      <c r="C2539" s="34" t="s">
        <v>22048</v>
      </c>
      <c r="D2539" s="21">
        <v>4.83</v>
      </c>
      <c r="E2539" s="34">
        <v>4.84</v>
      </c>
      <c r="F2539" s="28">
        <v>23.38</v>
      </c>
      <c r="G2539" s="178"/>
    </row>
    <row r="2540" customHeight="1" spans="1:7">
      <c r="A2540" s="34">
        <v>2535</v>
      </c>
      <c r="B2540" s="195" t="s">
        <v>22215</v>
      </c>
      <c r="C2540" s="34" t="s">
        <v>22048</v>
      </c>
      <c r="D2540" s="21">
        <v>10.27</v>
      </c>
      <c r="E2540" s="34">
        <v>4.84</v>
      </c>
      <c r="F2540" s="28">
        <v>49.71</v>
      </c>
      <c r="G2540" s="178"/>
    </row>
    <row r="2541" customHeight="1" spans="1:7">
      <c r="A2541" s="34">
        <v>2536</v>
      </c>
      <c r="B2541" s="195" t="s">
        <v>22145</v>
      </c>
      <c r="C2541" s="34" t="s">
        <v>22048</v>
      </c>
      <c r="D2541" s="21">
        <v>4.55</v>
      </c>
      <c r="E2541" s="34">
        <v>4.84</v>
      </c>
      <c r="F2541" s="28">
        <v>22.02</v>
      </c>
      <c r="G2541" s="178"/>
    </row>
    <row r="2542" customHeight="1" spans="1:7">
      <c r="A2542" s="34">
        <v>2537</v>
      </c>
      <c r="B2542" s="195" t="s">
        <v>22216</v>
      </c>
      <c r="C2542" s="34" t="s">
        <v>22048</v>
      </c>
      <c r="D2542" s="21">
        <v>11.53</v>
      </c>
      <c r="E2542" s="34">
        <v>4.84</v>
      </c>
      <c r="F2542" s="28">
        <v>55.81</v>
      </c>
      <c r="G2542" s="178"/>
    </row>
    <row r="2543" customHeight="1" spans="1:7">
      <c r="A2543" s="34">
        <v>2538</v>
      </c>
      <c r="B2543" s="195" t="s">
        <v>22217</v>
      </c>
      <c r="C2543" s="34" t="s">
        <v>22048</v>
      </c>
      <c r="D2543" s="21">
        <v>7.6</v>
      </c>
      <c r="E2543" s="34">
        <v>4.84</v>
      </c>
      <c r="F2543" s="28">
        <v>36.78</v>
      </c>
      <c r="G2543" s="178"/>
    </row>
    <row r="2544" customHeight="1" spans="1:7">
      <c r="A2544" s="34">
        <v>2539</v>
      </c>
      <c r="B2544" s="195" t="s">
        <v>18589</v>
      </c>
      <c r="C2544" s="34" t="s">
        <v>22048</v>
      </c>
      <c r="D2544" s="21">
        <v>7.07</v>
      </c>
      <c r="E2544" s="34">
        <v>4.84</v>
      </c>
      <c r="F2544" s="28">
        <v>34.22</v>
      </c>
      <c r="G2544" s="178"/>
    </row>
    <row r="2545" customHeight="1" spans="1:7">
      <c r="A2545" s="34">
        <v>2540</v>
      </c>
      <c r="B2545" s="195" t="s">
        <v>3861</v>
      </c>
      <c r="C2545" s="34" t="s">
        <v>22048</v>
      </c>
      <c r="D2545" s="21">
        <v>11.17</v>
      </c>
      <c r="E2545" s="34">
        <v>4.84</v>
      </c>
      <c r="F2545" s="28">
        <v>54.06</v>
      </c>
      <c r="G2545" s="178"/>
    </row>
    <row r="2546" customHeight="1" spans="1:7">
      <c r="A2546" s="34">
        <v>2541</v>
      </c>
      <c r="B2546" s="196" t="s">
        <v>4937</v>
      </c>
      <c r="C2546" s="34" t="s">
        <v>22048</v>
      </c>
      <c r="D2546" s="21">
        <v>13.71</v>
      </c>
      <c r="E2546" s="34">
        <v>4.84</v>
      </c>
      <c r="F2546" s="28">
        <v>66.36</v>
      </c>
      <c r="G2546" s="178"/>
    </row>
    <row r="2547" customHeight="1" spans="1:7">
      <c r="A2547" s="34">
        <v>2542</v>
      </c>
      <c r="B2547" s="195" t="s">
        <v>22218</v>
      </c>
      <c r="C2547" s="34" t="s">
        <v>22048</v>
      </c>
      <c r="D2547" s="21">
        <v>11.92</v>
      </c>
      <c r="E2547" s="34">
        <v>4.84</v>
      </c>
      <c r="F2547" s="28">
        <v>57.69</v>
      </c>
      <c r="G2547" s="178"/>
    </row>
    <row r="2548" customHeight="1" spans="1:7">
      <c r="A2548" s="34">
        <v>2543</v>
      </c>
      <c r="B2548" s="195" t="s">
        <v>22145</v>
      </c>
      <c r="C2548" s="34" t="s">
        <v>22048</v>
      </c>
      <c r="D2548" s="21">
        <v>17.03</v>
      </c>
      <c r="E2548" s="34">
        <v>4.84</v>
      </c>
      <c r="F2548" s="28">
        <v>82.43</v>
      </c>
      <c r="G2548" s="178"/>
    </row>
    <row r="2549" customHeight="1" spans="1:7">
      <c r="A2549" s="34">
        <v>2544</v>
      </c>
      <c r="B2549" s="196" t="s">
        <v>1763</v>
      </c>
      <c r="C2549" s="34" t="s">
        <v>22048</v>
      </c>
      <c r="D2549" s="21">
        <v>12.74</v>
      </c>
      <c r="E2549" s="34">
        <v>4.84</v>
      </c>
      <c r="F2549" s="28">
        <v>61.66</v>
      </c>
      <c r="G2549" s="178"/>
    </row>
    <row r="2550" customHeight="1" spans="1:7">
      <c r="A2550" s="34">
        <v>2545</v>
      </c>
      <c r="B2550" s="195" t="s">
        <v>22219</v>
      </c>
      <c r="C2550" s="34" t="s">
        <v>22048</v>
      </c>
      <c r="D2550" s="21">
        <v>4.48</v>
      </c>
      <c r="E2550" s="34">
        <v>4.84</v>
      </c>
      <c r="F2550" s="28">
        <v>21.68</v>
      </c>
      <c r="G2550" s="178"/>
    </row>
    <row r="2551" customHeight="1" spans="1:7">
      <c r="A2551" s="34">
        <v>2546</v>
      </c>
      <c r="B2551" s="195" t="s">
        <v>22167</v>
      </c>
      <c r="C2551" s="34" t="s">
        <v>22048</v>
      </c>
      <c r="D2551" s="21">
        <v>4.58</v>
      </c>
      <c r="E2551" s="34">
        <v>4.84</v>
      </c>
      <c r="F2551" s="28">
        <v>22.17</v>
      </c>
      <c r="G2551" s="178"/>
    </row>
    <row r="2552" customHeight="1" spans="1:7">
      <c r="A2552" s="34">
        <v>2547</v>
      </c>
      <c r="B2552" s="195" t="s">
        <v>447</v>
      </c>
      <c r="C2552" s="34" t="s">
        <v>22048</v>
      </c>
      <c r="D2552" s="21">
        <v>13.51</v>
      </c>
      <c r="E2552" s="34">
        <v>4.84</v>
      </c>
      <c r="F2552" s="28">
        <v>65.39</v>
      </c>
      <c r="G2552" s="178"/>
    </row>
    <row r="2553" customHeight="1" spans="1:7">
      <c r="A2553" s="34">
        <v>2548</v>
      </c>
      <c r="B2553" s="195" t="s">
        <v>953</v>
      </c>
      <c r="C2553" s="34" t="s">
        <v>22048</v>
      </c>
      <c r="D2553" s="21">
        <v>13.9</v>
      </c>
      <c r="E2553" s="34">
        <v>4.84</v>
      </c>
      <c r="F2553" s="28">
        <v>67.28</v>
      </c>
      <c r="G2553" s="178"/>
    </row>
    <row r="2554" customHeight="1" spans="1:7">
      <c r="A2554" s="34">
        <v>2549</v>
      </c>
      <c r="B2554" s="195" t="s">
        <v>22220</v>
      </c>
      <c r="C2554" s="34" t="s">
        <v>22048</v>
      </c>
      <c r="D2554" s="21">
        <v>4.2</v>
      </c>
      <c r="E2554" s="34">
        <v>4.84</v>
      </c>
      <c r="F2554" s="28">
        <v>20.33</v>
      </c>
      <c r="G2554" s="178"/>
    </row>
    <row r="2555" customHeight="1" spans="1:7">
      <c r="A2555" s="34">
        <v>2550</v>
      </c>
      <c r="B2555" s="195" t="s">
        <v>22221</v>
      </c>
      <c r="C2555" s="34" t="s">
        <v>22048</v>
      </c>
      <c r="D2555" s="21">
        <v>7.28</v>
      </c>
      <c r="E2555" s="34">
        <v>4.84</v>
      </c>
      <c r="F2555" s="28">
        <v>35.24</v>
      </c>
      <c r="G2555" s="178"/>
    </row>
    <row r="2556" customHeight="1" spans="1:7">
      <c r="A2556" s="34">
        <v>2551</v>
      </c>
      <c r="B2556" s="195" t="s">
        <v>22222</v>
      </c>
      <c r="C2556" s="34" t="s">
        <v>22048</v>
      </c>
      <c r="D2556" s="21">
        <v>17.66</v>
      </c>
      <c r="E2556" s="34">
        <v>4.84</v>
      </c>
      <c r="F2556" s="28">
        <v>85.47</v>
      </c>
      <c r="G2556" s="178"/>
    </row>
    <row r="2557" customHeight="1" spans="1:7">
      <c r="A2557" s="34">
        <v>2552</v>
      </c>
      <c r="B2557" s="195" t="s">
        <v>22223</v>
      </c>
      <c r="C2557" s="34" t="s">
        <v>22048</v>
      </c>
      <c r="D2557" s="21">
        <v>4.14</v>
      </c>
      <c r="E2557" s="34">
        <v>4.84</v>
      </c>
      <c r="F2557" s="28">
        <v>20.04</v>
      </c>
      <c r="G2557" s="178"/>
    </row>
    <row r="2558" customHeight="1" spans="1:7">
      <c r="A2558" s="34">
        <v>2553</v>
      </c>
      <c r="B2558" s="195" t="s">
        <v>22224</v>
      </c>
      <c r="C2558" s="34" t="s">
        <v>22048</v>
      </c>
      <c r="D2558" s="21">
        <v>5.86</v>
      </c>
      <c r="E2558" s="34">
        <v>4.84</v>
      </c>
      <c r="F2558" s="28">
        <v>28.36</v>
      </c>
      <c r="G2558" s="178"/>
    </row>
    <row r="2559" customHeight="1" spans="1:7">
      <c r="A2559" s="34">
        <v>2554</v>
      </c>
      <c r="B2559" s="196" t="s">
        <v>22225</v>
      </c>
      <c r="C2559" s="34" t="s">
        <v>22048</v>
      </c>
      <c r="D2559" s="21">
        <v>7.28</v>
      </c>
      <c r="E2559" s="34">
        <v>4.84</v>
      </c>
      <c r="F2559" s="28">
        <v>35.24</v>
      </c>
      <c r="G2559" s="178"/>
    </row>
    <row r="2560" customHeight="1" spans="1:7">
      <c r="A2560" s="34">
        <v>2555</v>
      </c>
      <c r="B2560" s="195" t="s">
        <v>22226</v>
      </c>
      <c r="C2560" s="34" t="s">
        <v>22048</v>
      </c>
      <c r="D2560" s="21">
        <v>5</v>
      </c>
      <c r="E2560" s="34">
        <v>4.84</v>
      </c>
      <c r="F2560" s="28">
        <v>24.2</v>
      </c>
      <c r="G2560" s="178"/>
    </row>
    <row r="2561" customHeight="1" spans="1:7">
      <c r="A2561" s="34">
        <v>2556</v>
      </c>
      <c r="B2561" s="195" t="s">
        <v>22227</v>
      </c>
      <c r="C2561" s="34" t="s">
        <v>22048</v>
      </c>
      <c r="D2561" s="21">
        <v>7.52</v>
      </c>
      <c r="E2561" s="34">
        <v>4.84</v>
      </c>
      <c r="F2561" s="28">
        <v>36.4</v>
      </c>
      <c r="G2561" s="178"/>
    </row>
    <row r="2562" customHeight="1" spans="1:7">
      <c r="A2562" s="34">
        <v>2557</v>
      </c>
      <c r="B2562" s="195" t="s">
        <v>18657</v>
      </c>
      <c r="C2562" s="34" t="s">
        <v>22048</v>
      </c>
      <c r="D2562" s="21">
        <v>13.08</v>
      </c>
      <c r="E2562" s="34">
        <v>4.84</v>
      </c>
      <c r="F2562" s="28">
        <v>63.31</v>
      </c>
      <c r="G2562" s="178"/>
    </row>
    <row r="2563" customHeight="1" spans="1:7">
      <c r="A2563" s="34">
        <v>2558</v>
      </c>
      <c r="B2563" s="195" t="s">
        <v>22228</v>
      </c>
      <c r="C2563" s="34" t="s">
        <v>22048</v>
      </c>
      <c r="D2563" s="21">
        <v>6.27</v>
      </c>
      <c r="E2563" s="34">
        <v>4.84</v>
      </c>
      <c r="F2563" s="28">
        <v>30.35</v>
      </c>
      <c r="G2563" s="178"/>
    </row>
    <row r="2564" customHeight="1" spans="1:7">
      <c r="A2564" s="34">
        <v>2559</v>
      </c>
      <c r="B2564" s="195" t="s">
        <v>17273</v>
      </c>
      <c r="C2564" s="34" t="s">
        <v>22048</v>
      </c>
      <c r="D2564" s="21">
        <v>3.82</v>
      </c>
      <c r="E2564" s="34">
        <v>4.84</v>
      </c>
      <c r="F2564" s="28">
        <v>18.49</v>
      </c>
      <c r="G2564" s="178"/>
    </row>
    <row r="2565" customHeight="1" spans="1:7">
      <c r="A2565" s="34">
        <v>2560</v>
      </c>
      <c r="B2565" s="195" t="s">
        <v>22229</v>
      </c>
      <c r="C2565" s="34" t="s">
        <v>22048</v>
      </c>
      <c r="D2565" s="21">
        <v>16.28</v>
      </c>
      <c r="E2565" s="34">
        <v>4.84</v>
      </c>
      <c r="F2565" s="28">
        <v>78.8</v>
      </c>
      <c r="G2565" s="178"/>
    </row>
    <row r="2566" customHeight="1" spans="1:7">
      <c r="A2566" s="34">
        <v>2561</v>
      </c>
      <c r="B2566" s="195" t="s">
        <v>22230</v>
      </c>
      <c r="C2566" s="34" t="s">
        <v>22048</v>
      </c>
      <c r="D2566" s="21">
        <v>20.26</v>
      </c>
      <c r="E2566" s="34">
        <v>4.84</v>
      </c>
      <c r="F2566" s="28">
        <v>98.06</v>
      </c>
      <c r="G2566" s="178"/>
    </row>
    <row r="2567" customHeight="1" spans="1:7">
      <c r="A2567" s="34">
        <v>2562</v>
      </c>
      <c r="B2567" s="195" t="s">
        <v>22231</v>
      </c>
      <c r="C2567" s="34" t="s">
        <v>22048</v>
      </c>
      <c r="D2567" s="21">
        <v>8.61</v>
      </c>
      <c r="E2567" s="34">
        <v>4.84</v>
      </c>
      <c r="F2567" s="28">
        <v>41.67</v>
      </c>
      <c r="G2567" s="178"/>
    </row>
    <row r="2568" customHeight="1" spans="1:7">
      <c r="A2568" s="34">
        <v>2563</v>
      </c>
      <c r="B2568" s="195" t="s">
        <v>22232</v>
      </c>
      <c r="C2568" s="34" t="s">
        <v>22048</v>
      </c>
      <c r="D2568" s="21">
        <v>21.75</v>
      </c>
      <c r="E2568" s="34">
        <v>4.84</v>
      </c>
      <c r="F2568" s="28">
        <v>105.27</v>
      </c>
      <c r="G2568" s="178"/>
    </row>
    <row r="2569" customHeight="1" spans="1:7">
      <c r="A2569" s="34">
        <v>2564</v>
      </c>
      <c r="B2569" s="195" t="s">
        <v>22233</v>
      </c>
      <c r="C2569" s="34" t="s">
        <v>22048</v>
      </c>
      <c r="D2569" s="21">
        <v>23.75</v>
      </c>
      <c r="E2569" s="34">
        <v>4.84</v>
      </c>
      <c r="F2569" s="28">
        <v>114.95</v>
      </c>
      <c r="G2569" s="178"/>
    </row>
    <row r="2570" customHeight="1" spans="1:7">
      <c r="A2570" s="34">
        <v>2565</v>
      </c>
      <c r="B2570" s="195" t="s">
        <v>22234</v>
      </c>
      <c r="C2570" s="34" t="s">
        <v>22048</v>
      </c>
      <c r="D2570" s="21">
        <v>6.17</v>
      </c>
      <c r="E2570" s="34">
        <v>4.84</v>
      </c>
      <c r="F2570" s="28">
        <v>29.86</v>
      </c>
      <c r="G2570" s="178"/>
    </row>
    <row r="2571" customHeight="1" spans="1:7">
      <c r="A2571" s="34">
        <v>2566</v>
      </c>
      <c r="B2571" s="195" t="s">
        <v>22235</v>
      </c>
      <c r="C2571" s="34" t="s">
        <v>22048</v>
      </c>
      <c r="D2571" s="21">
        <v>13.36</v>
      </c>
      <c r="E2571" s="34">
        <v>4.84</v>
      </c>
      <c r="F2571" s="28">
        <v>64.66</v>
      </c>
      <c r="G2571" s="178"/>
    </row>
    <row r="2572" customHeight="1" spans="1:7">
      <c r="A2572" s="34">
        <v>2567</v>
      </c>
      <c r="B2572" s="196" t="s">
        <v>22236</v>
      </c>
      <c r="C2572" s="34" t="s">
        <v>22048</v>
      </c>
      <c r="D2572" s="174">
        <v>6</v>
      </c>
      <c r="E2572" s="34">
        <v>4.84</v>
      </c>
      <c r="F2572" s="28">
        <v>29.04</v>
      </c>
      <c r="G2572" s="178"/>
    </row>
    <row r="2573" customHeight="1" spans="1:7">
      <c r="A2573" s="34">
        <v>2568</v>
      </c>
      <c r="B2573" s="195" t="s">
        <v>13318</v>
      </c>
      <c r="C2573" s="34" t="s">
        <v>22048</v>
      </c>
      <c r="D2573" s="21">
        <v>16.13</v>
      </c>
      <c r="E2573" s="34">
        <v>4.84</v>
      </c>
      <c r="F2573" s="28">
        <v>78.07</v>
      </c>
      <c r="G2573" s="178"/>
    </row>
    <row r="2574" customHeight="1" spans="1:7">
      <c r="A2574" s="34">
        <v>2569</v>
      </c>
      <c r="B2574" s="195" t="s">
        <v>22237</v>
      </c>
      <c r="C2574" s="34" t="s">
        <v>22048</v>
      </c>
      <c r="D2574" s="21">
        <v>26.15</v>
      </c>
      <c r="E2574" s="34">
        <v>4.84</v>
      </c>
      <c r="F2574" s="28">
        <v>126.57</v>
      </c>
      <c r="G2574" s="178"/>
    </row>
    <row r="2575" customHeight="1" spans="1:7">
      <c r="A2575" s="34">
        <v>2570</v>
      </c>
      <c r="B2575" s="195" t="s">
        <v>3804</v>
      </c>
      <c r="C2575" s="34" t="s">
        <v>22048</v>
      </c>
      <c r="D2575" s="21">
        <v>15.14</v>
      </c>
      <c r="E2575" s="34">
        <v>4.84</v>
      </c>
      <c r="F2575" s="28">
        <v>73.28</v>
      </c>
      <c r="G2575" s="178"/>
    </row>
    <row r="2576" customHeight="1" spans="1:7">
      <c r="A2576" s="34">
        <v>2571</v>
      </c>
      <c r="B2576" s="195" t="s">
        <v>22238</v>
      </c>
      <c r="C2576" s="34" t="s">
        <v>22048</v>
      </c>
      <c r="D2576" s="21">
        <v>9.02</v>
      </c>
      <c r="E2576" s="34">
        <v>4.84</v>
      </c>
      <c r="F2576" s="28">
        <v>43.66</v>
      </c>
      <c r="G2576" s="178"/>
    </row>
    <row r="2577" customHeight="1" spans="1:7">
      <c r="A2577" s="34">
        <v>2572</v>
      </c>
      <c r="B2577" s="195" t="s">
        <v>9647</v>
      </c>
      <c r="C2577" s="34" t="s">
        <v>22048</v>
      </c>
      <c r="D2577" s="21">
        <v>11.93</v>
      </c>
      <c r="E2577" s="34">
        <v>4.84</v>
      </c>
      <c r="F2577" s="28">
        <v>57.74</v>
      </c>
      <c r="G2577" s="178"/>
    </row>
    <row r="2578" customHeight="1" spans="1:7">
      <c r="A2578" s="34">
        <v>2573</v>
      </c>
      <c r="B2578" s="195" t="s">
        <v>11436</v>
      </c>
      <c r="C2578" s="34" t="s">
        <v>22048</v>
      </c>
      <c r="D2578" s="21">
        <v>15.55</v>
      </c>
      <c r="E2578" s="34">
        <v>4.84</v>
      </c>
      <c r="F2578" s="28">
        <v>75.26</v>
      </c>
      <c r="G2578" s="178"/>
    </row>
    <row r="2579" customHeight="1" spans="1:7">
      <c r="A2579" s="34">
        <v>2574</v>
      </c>
      <c r="B2579" s="195" t="s">
        <v>22239</v>
      </c>
      <c r="C2579" s="34" t="s">
        <v>22048</v>
      </c>
      <c r="D2579" s="21">
        <v>14.67</v>
      </c>
      <c r="E2579" s="34">
        <v>4.84</v>
      </c>
      <c r="F2579" s="28">
        <v>71</v>
      </c>
      <c r="G2579" s="178"/>
    </row>
    <row r="2580" customHeight="1" spans="1:7">
      <c r="A2580" s="34">
        <v>2575</v>
      </c>
      <c r="B2580" s="195" t="s">
        <v>3861</v>
      </c>
      <c r="C2580" s="34" t="s">
        <v>22048</v>
      </c>
      <c r="D2580" s="21">
        <v>21.31</v>
      </c>
      <c r="E2580" s="34">
        <v>4.84</v>
      </c>
      <c r="F2580" s="28">
        <v>103.14</v>
      </c>
      <c r="G2580" s="178"/>
    </row>
    <row r="2581" customHeight="1" spans="1:7">
      <c r="A2581" s="34">
        <v>2576</v>
      </c>
      <c r="B2581" s="195" t="s">
        <v>18394</v>
      </c>
      <c r="C2581" s="34" t="s">
        <v>22048</v>
      </c>
      <c r="D2581" s="21">
        <v>28.08</v>
      </c>
      <c r="E2581" s="34">
        <v>4.84</v>
      </c>
      <c r="F2581" s="28">
        <v>135.91</v>
      </c>
      <c r="G2581" s="178"/>
    </row>
    <row r="2582" customHeight="1" spans="1:7">
      <c r="A2582" s="34">
        <v>2577</v>
      </c>
      <c r="B2582" s="195" t="s">
        <v>22240</v>
      </c>
      <c r="C2582" s="34" t="s">
        <v>22048</v>
      </c>
      <c r="D2582" s="21">
        <v>21.12</v>
      </c>
      <c r="E2582" s="34">
        <v>4.84</v>
      </c>
      <c r="F2582" s="28">
        <v>102.22</v>
      </c>
      <c r="G2582" s="178"/>
    </row>
    <row r="2583" customHeight="1" spans="1:7">
      <c r="A2583" s="34">
        <v>2578</v>
      </c>
      <c r="B2583" s="195" t="s">
        <v>22241</v>
      </c>
      <c r="C2583" s="34" t="s">
        <v>22048</v>
      </c>
      <c r="D2583" s="21">
        <v>16.39</v>
      </c>
      <c r="E2583" s="34">
        <v>4.84</v>
      </c>
      <c r="F2583" s="28">
        <v>79.33</v>
      </c>
      <c r="G2583" s="178"/>
    </row>
    <row r="2584" customHeight="1" spans="1:7">
      <c r="A2584" s="34">
        <v>2579</v>
      </c>
      <c r="B2584" s="196" t="s">
        <v>22242</v>
      </c>
      <c r="C2584" s="34" t="s">
        <v>22048</v>
      </c>
      <c r="D2584" s="21">
        <v>31.87</v>
      </c>
      <c r="E2584" s="34">
        <v>4.84</v>
      </c>
      <c r="F2584" s="28">
        <v>154.25</v>
      </c>
      <c r="G2584" s="178"/>
    </row>
    <row r="2585" customHeight="1" spans="1:7">
      <c r="A2585" s="34">
        <v>2580</v>
      </c>
      <c r="B2585" s="195" t="s">
        <v>22243</v>
      </c>
      <c r="C2585" s="34" t="s">
        <v>22048</v>
      </c>
      <c r="D2585" s="21">
        <v>12.01</v>
      </c>
      <c r="E2585" s="34">
        <v>4.84</v>
      </c>
      <c r="F2585" s="28">
        <v>58.13</v>
      </c>
      <c r="G2585" s="178"/>
    </row>
    <row r="2586" customHeight="1" spans="1:7">
      <c r="A2586" s="34">
        <v>2581</v>
      </c>
      <c r="B2586" s="195" t="s">
        <v>6618</v>
      </c>
      <c r="C2586" s="34" t="s">
        <v>22048</v>
      </c>
      <c r="D2586" s="21">
        <v>21.15</v>
      </c>
      <c r="E2586" s="34">
        <v>4.84</v>
      </c>
      <c r="F2586" s="28">
        <v>102.37</v>
      </c>
      <c r="G2586" s="178"/>
    </row>
    <row r="2587" customHeight="1" spans="1:7">
      <c r="A2587" s="34">
        <v>2582</v>
      </c>
      <c r="B2587" s="195" t="s">
        <v>3345</v>
      </c>
      <c r="C2587" s="34" t="s">
        <v>22048</v>
      </c>
      <c r="D2587" s="21">
        <v>20.91</v>
      </c>
      <c r="E2587" s="34">
        <v>4.84</v>
      </c>
      <c r="F2587" s="28">
        <v>101.2</v>
      </c>
      <c r="G2587" s="178"/>
    </row>
    <row r="2588" customHeight="1" spans="1:7">
      <c r="A2588" s="34">
        <v>2583</v>
      </c>
      <c r="B2588" s="195" t="s">
        <v>22244</v>
      </c>
      <c r="C2588" s="34" t="s">
        <v>22048</v>
      </c>
      <c r="D2588" s="21">
        <v>20.49</v>
      </c>
      <c r="E2588" s="34">
        <v>4.84</v>
      </c>
      <c r="F2588" s="28">
        <v>99.17</v>
      </c>
      <c r="G2588" s="178"/>
    </row>
    <row r="2589" customHeight="1" spans="1:7">
      <c r="A2589" s="34">
        <v>2584</v>
      </c>
      <c r="B2589" s="196" t="s">
        <v>1905</v>
      </c>
      <c r="C2589" s="34" t="s">
        <v>22048</v>
      </c>
      <c r="D2589" s="21">
        <v>12.39</v>
      </c>
      <c r="E2589" s="34">
        <v>4.84</v>
      </c>
      <c r="F2589" s="28">
        <v>59.97</v>
      </c>
      <c r="G2589" s="178"/>
    </row>
    <row r="2590" customHeight="1" spans="1:7">
      <c r="A2590" s="34">
        <v>2585</v>
      </c>
      <c r="B2590" s="195" t="s">
        <v>22245</v>
      </c>
      <c r="C2590" s="34" t="s">
        <v>22048</v>
      </c>
      <c r="D2590" s="21">
        <v>9.06</v>
      </c>
      <c r="E2590" s="34">
        <v>4.84</v>
      </c>
      <c r="F2590" s="28">
        <v>43.85</v>
      </c>
      <c r="G2590" s="178"/>
    </row>
    <row r="2591" customHeight="1" spans="1:7">
      <c r="A2591" s="34">
        <v>2586</v>
      </c>
      <c r="B2591" s="195" t="s">
        <v>22246</v>
      </c>
      <c r="C2591" s="34" t="s">
        <v>22048</v>
      </c>
      <c r="D2591" s="21">
        <v>14.51</v>
      </c>
      <c r="E2591" s="34">
        <v>4.84</v>
      </c>
      <c r="F2591" s="28">
        <v>70.23</v>
      </c>
      <c r="G2591" s="178"/>
    </row>
    <row r="2592" customHeight="1" spans="1:7">
      <c r="A2592" s="34">
        <v>2587</v>
      </c>
      <c r="B2592" s="195" t="s">
        <v>22247</v>
      </c>
      <c r="C2592" s="34" t="s">
        <v>22048</v>
      </c>
      <c r="D2592" s="21">
        <v>13.77</v>
      </c>
      <c r="E2592" s="34">
        <v>4.84</v>
      </c>
      <c r="F2592" s="28">
        <v>66.65</v>
      </c>
      <c r="G2592" s="178"/>
    </row>
    <row r="2593" customHeight="1" spans="1:7">
      <c r="A2593" s="34">
        <v>2588</v>
      </c>
      <c r="B2593" s="195" t="s">
        <v>6156</v>
      </c>
      <c r="C2593" s="34" t="s">
        <v>22048</v>
      </c>
      <c r="D2593" s="21">
        <v>21.88</v>
      </c>
      <c r="E2593" s="34">
        <v>4.84</v>
      </c>
      <c r="F2593" s="28">
        <v>105.9</v>
      </c>
      <c r="G2593" s="178"/>
    </row>
    <row r="2594" customHeight="1" spans="1:7">
      <c r="A2594" s="34">
        <v>2589</v>
      </c>
      <c r="B2594" s="195" t="s">
        <v>7386</v>
      </c>
      <c r="C2594" s="34" t="s">
        <v>22048</v>
      </c>
      <c r="D2594" s="21">
        <v>21.61</v>
      </c>
      <c r="E2594" s="34">
        <v>4.84</v>
      </c>
      <c r="F2594" s="28">
        <v>104.59</v>
      </c>
      <c r="G2594" s="178"/>
    </row>
    <row r="2595" customHeight="1" spans="1:7">
      <c r="A2595" s="34">
        <v>2590</v>
      </c>
      <c r="B2595" s="195" t="s">
        <v>22248</v>
      </c>
      <c r="C2595" s="34" t="s">
        <v>22048</v>
      </c>
      <c r="D2595" s="21">
        <v>12.74</v>
      </c>
      <c r="E2595" s="34">
        <v>4.84</v>
      </c>
      <c r="F2595" s="28">
        <v>61.66</v>
      </c>
      <c r="G2595" s="178"/>
    </row>
    <row r="2596" customHeight="1" spans="1:7">
      <c r="A2596" s="34">
        <v>2591</v>
      </c>
      <c r="B2596" s="195" t="s">
        <v>22249</v>
      </c>
      <c r="C2596" s="34" t="s">
        <v>22048</v>
      </c>
      <c r="D2596" s="21">
        <v>21.52</v>
      </c>
      <c r="E2596" s="34">
        <v>4.84</v>
      </c>
      <c r="F2596" s="28">
        <v>104.16</v>
      </c>
      <c r="G2596" s="178"/>
    </row>
    <row r="2597" customHeight="1" spans="1:7">
      <c r="A2597" s="34">
        <v>2592</v>
      </c>
      <c r="B2597" s="195" t="s">
        <v>22250</v>
      </c>
      <c r="C2597" s="34" t="s">
        <v>22048</v>
      </c>
      <c r="D2597" s="21">
        <v>11.5</v>
      </c>
      <c r="E2597" s="34">
        <v>4.84</v>
      </c>
      <c r="F2597" s="28">
        <v>55.66</v>
      </c>
      <c r="G2597" s="178"/>
    </row>
    <row r="2598" customHeight="1" spans="1:7">
      <c r="A2598" s="34">
        <v>2593</v>
      </c>
      <c r="B2598" s="195" t="s">
        <v>22251</v>
      </c>
      <c r="C2598" s="34" t="s">
        <v>22048</v>
      </c>
      <c r="D2598" s="21">
        <v>13.2</v>
      </c>
      <c r="E2598" s="34">
        <v>4.84</v>
      </c>
      <c r="F2598" s="28">
        <v>63.89</v>
      </c>
      <c r="G2598" s="178"/>
    </row>
    <row r="2599" customHeight="1" spans="1:7">
      <c r="A2599" s="34">
        <v>2594</v>
      </c>
      <c r="B2599" s="196" t="s">
        <v>22252</v>
      </c>
      <c r="C2599" s="34" t="s">
        <v>22048</v>
      </c>
      <c r="D2599" s="21">
        <v>35.84</v>
      </c>
      <c r="E2599" s="34">
        <v>4.84</v>
      </c>
      <c r="F2599" s="28">
        <v>173.47</v>
      </c>
      <c r="G2599" s="178"/>
    </row>
    <row r="2600" customHeight="1" spans="1:7">
      <c r="A2600" s="34">
        <v>2595</v>
      </c>
      <c r="B2600" s="195" t="s">
        <v>7380</v>
      </c>
      <c r="C2600" s="34" t="s">
        <v>22048</v>
      </c>
      <c r="D2600" s="21">
        <v>19.3</v>
      </c>
      <c r="E2600" s="34">
        <v>4.84</v>
      </c>
      <c r="F2600" s="28">
        <v>93.41</v>
      </c>
      <c r="G2600" s="178"/>
    </row>
    <row r="2601" customHeight="1" spans="1:7">
      <c r="A2601" s="34">
        <v>2596</v>
      </c>
      <c r="B2601" s="195" t="s">
        <v>22253</v>
      </c>
      <c r="C2601" s="34" t="s">
        <v>22048</v>
      </c>
      <c r="D2601" s="21">
        <v>20</v>
      </c>
      <c r="E2601" s="34">
        <v>4.84</v>
      </c>
      <c r="F2601" s="28">
        <v>96.8</v>
      </c>
      <c r="G2601" s="178"/>
    </row>
    <row r="2602" customHeight="1" spans="1:7">
      <c r="A2602" s="34">
        <v>2597</v>
      </c>
      <c r="B2602" s="195" t="s">
        <v>22254</v>
      </c>
      <c r="C2602" s="34" t="s">
        <v>22048</v>
      </c>
      <c r="D2602" s="21">
        <v>17.75</v>
      </c>
      <c r="E2602" s="34">
        <v>4.84</v>
      </c>
      <c r="F2602" s="28">
        <v>85.91</v>
      </c>
      <c r="G2602" s="178"/>
    </row>
    <row r="2603" customHeight="1" spans="1:7">
      <c r="A2603" s="34">
        <v>2598</v>
      </c>
      <c r="B2603" s="195" t="s">
        <v>22255</v>
      </c>
      <c r="C2603" s="34" t="s">
        <v>22048</v>
      </c>
      <c r="D2603" s="21">
        <v>21.17</v>
      </c>
      <c r="E2603" s="34">
        <v>4.84</v>
      </c>
      <c r="F2603" s="28">
        <v>102.46</v>
      </c>
      <c r="G2603" s="178"/>
    </row>
    <row r="2604" customHeight="1" spans="1:7">
      <c r="A2604" s="34">
        <v>2599</v>
      </c>
      <c r="B2604" s="195" t="s">
        <v>22256</v>
      </c>
      <c r="C2604" s="34" t="s">
        <v>22048</v>
      </c>
      <c r="D2604" s="21">
        <v>22.01</v>
      </c>
      <c r="E2604" s="34">
        <v>4.84</v>
      </c>
      <c r="F2604" s="28">
        <v>106.53</v>
      </c>
      <c r="G2604" s="178"/>
    </row>
    <row r="2605" customHeight="1" spans="1:7">
      <c r="A2605" s="34">
        <v>2600</v>
      </c>
      <c r="B2605" s="195" t="s">
        <v>37</v>
      </c>
      <c r="C2605" s="34" t="s">
        <v>22048</v>
      </c>
      <c r="D2605" s="21">
        <v>21.83</v>
      </c>
      <c r="E2605" s="34">
        <v>4.84</v>
      </c>
      <c r="F2605" s="28">
        <v>105.66</v>
      </c>
      <c r="G2605" s="178"/>
    </row>
    <row r="2606" customHeight="1" spans="1:7">
      <c r="A2606" s="34">
        <v>2601</v>
      </c>
      <c r="B2606" s="196" t="s">
        <v>22257</v>
      </c>
      <c r="C2606" s="34" t="s">
        <v>22048</v>
      </c>
      <c r="D2606" s="21">
        <v>12.76</v>
      </c>
      <c r="E2606" s="34">
        <v>4.84</v>
      </c>
      <c r="F2606" s="28">
        <v>61.76</v>
      </c>
      <c r="G2606" s="178"/>
    </row>
    <row r="2607" customHeight="1" spans="1:7">
      <c r="A2607" s="34">
        <v>2602</v>
      </c>
      <c r="B2607" s="195" t="s">
        <v>22258</v>
      </c>
      <c r="C2607" s="34" t="s">
        <v>22048</v>
      </c>
      <c r="D2607" s="21">
        <v>19.51</v>
      </c>
      <c r="E2607" s="34">
        <v>4.84</v>
      </c>
      <c r="F2607" s="28">
        <v>94.43</v>
      </c>
      <c r="G2607" s="178"/>
    </row>
    <row r="2608" customHeight="1" spans="1:7">
      <c r="A2608" s="34">
        <v>2603</v>
      </c>
      <c r="B2608" s="196" t="s">
        <v>7568</v>
      </c>
      <c r="C2608" s="34" t="s">
        <v>22048</v>
      </c>
      <c r="D2608" s="21">
        <v>32.17</v>
      </c>
      <c r="E2608" s="34">
        <v>4.84</v>
      </c>
      <c r="F2608" s="28">
        <v>155.7</v>
      </c>
      <c r="G2608" s="178"/>
    </row>
    <row r="2609" customHeight="1" spans="1:7">
      <c r="A2609" s="34">
        <v>2604</v>
      </c>
      <c r="B2609" s="195" t="s">
        <v>22259</v>
      </c>
      <c r="C2609" s="34" t="s">
        <v>22048</v>
      </c>
      <c r="D2609" s="21">
        <v>16.07</v>
      </c>
      <c r="E2609" s="34">
        <v>4.84</v>
      </c>
      <c r="F2609" s="28">
        <v>77.78</v>
      </c>
      <c r="G2609" s="178"/>
    </row>
    <row r="2610" customHeight="1" spans="1:7">
      <c r="A2610" s="34">
        <v>2605</v>
      </c>
      <c r="B2610" s="195" t="s">
        <v>22260</v>
      </c>
      <c r="C2610" s="34" t="s">
        <v>22048</v>
      </c>
      <c r="D2610" s="21">
        <v>13.21</v>
      </c>
      <c r="E2610" s="34">
        <v>4.84</v>
      </c>
      <c r="F2610" s="28">
        <v>63.94</v>
      </c>
      <c r="G2610" s="178"/>
    </row>
    <row r="2611" customHeight="1" spans="1:7">
      <c r="A2611" s="34">
        <v>2606</v>
      </c>
      <c r="B2611" s="195" t="s">
        <v>9849</v>
      </c>
      <c r="C2611" s="34" t="s">
        <v>22048</v>
      </c>
      <c r="D2611" s="21">
        <v>17.83</v>
      </c>
      <c r="E2611" s="34">
        <v>4.84</v>
      </c>
      <c r="F2611" s="28">
        <v>86.3</v>
      </c>
      <c r="G2611" s="178"/>
    </row>
    <row r="2612" customHeight="1" spans="1:7">
      <c r="A2612" s="34">
        <v>2607</v>
      </c>
      <c r="B2612" s="195" t="s">
        <v>22209</v>
      </c>
      <c r="C2612" s="34" t="s">
        <v>22048</v>
      </c>
      <c r="D2612" s="21">
        <v>18.42</v>
      </c>
      <c r="E2612" s="34">
        <v>4.84</v>
      </c>
      <c r="F2612" s="28">
        <v>89.15</v>
      </c>
      <c r="G2612" s="178"/>
    </row>
    <row r="2613" customHeight="1" spans="1:7">
      <c r="A2613" s="34">
        <v>2608</v>
      </c>
      <c r="B2613" s="195" t="s">
        <v>22145</v>
      </c>
      <c r="C2613" s="34" t="s">
        <v>22048</v>
      </c>
      <c r="D2613" s="21">
        <v>15.65</v>
      </c>
      <c r="E2613" s="34">
        <v>4.84</v>
      </c>
      <c r="F2613" s="28">
        <v>75.75</v>
      </c>
      <c r="G2613" s="178"/>
    </row>
    <row r="2614" customHeight="1" spans="1:7">
      <c r="A2614" s="34">
        <v>2609</v>
      </c>
      <c r="B2614" s="24" t="s">
        <v>22261</v>
      </c>
      <c r="C2614" s="34" t="s">
        <v>22048</v>
      </c>
      <c r="D2614" s="21">
        <v>28.25</v>
      </c>
      <c r="E2614" s="34">
        <v>4.84</v>
      </c>
      <c r="F2614" s="28">
        <v>136.73</v>
      </c>
      <c r="G2614" s="178"/>
    </row>
    <row r="2615" customHeight="1" spans="1:7">
      <c r="A2615" s="34">
        <v>2610</v>
      </c>
      <c r="B2615" s="195" t="s">
        <v>22262</v>
      </c>
      <c r="C2615" s="34" t="s">
        <v>22048</v>
      </c>
      <c r="D2615" s="21">
        <v>22.75</v>
      </c>
      <c r="E2615" s="34">
        <v>4.84</v>
      </c>
      <c r="F2615" s="28">
        <v>110.11</v>
      </c>
      <c r="G2615" s="178"/>
    </row>
    <row r="2616" customHeight="1" spans="1:7">
      <c r="A2616" s="34">
        <v>2611</v>
      </c>
      <c r="B2616" s="195" t="s">
        <v>22263</v>
      </c>
      <c r="C2616" s="34" t="s">
        <v>22048</v>
      </c>
      <c r="D2616" s="21">
        <v>11.36</v>
      </c>
      <c r="E2616" s="34">
        <v>4.84</v>
      </c>
      <c r="F2616" s="28">
        <v>54.98</v>
      </c>
      <c r="G2616" s="178"/>
    </row>
    <row r="2617" customHeight="1" spans="1:7">
      <c r="A2617" s="34">
        <v>2612</v>
      </c>
      <c r="B2617" s="24" t="s">
        <v>22264</v>
      </c>
      <c r="C2617" s="34" t="s">
        <v>22048</v>
      </c>
      <c r="D2617" s="24">
        <v>2.91</v>
      </c>
      <c r="E2617" s="34">
        <v>4.84</v>
      </c>
      <c r="F2617" s="28">
        <v>14.08</v>
      </c>
      <c r="G2617" s="178"/>
    </row>
    <row r="2618" customHeight="1" spans="1:7">
      <c r="A2618" s="34">
        <v>2613</v>
      </c>
      <c r="B2618" s="24" t="s">
        <v>6965</v>
      </c>
      <c r="C2618" s="34" t="s">
        <v>22048</v>
      </c>
      <c r="D2618" s="24">
        <v>11.18</v>
      </c>
      <c r="E2618" s="34">
        <v>4.84</v>
      </c>
      <c r="F2618" s="28">
        <v>54.11</v>
      </c>
      <c r="G2618" s="178"/>
    </row>
    <row r="2619" customHeight="1" spans="1:7">
      <c r="A2619" s="34">
        <v>2614</v>
      </c>
      <c r="B2619" s="195" t="s">
        <v>22265</v>
      </c>
      <c r="C2619" s="34" t="s">
        <v>22048</v>
      </c>
      <c r="D2619" s="24">
        <v>10.73</v>
      </c>
      <c r="E2619" s="34">
        <v>4.84</v>
      </c>
      <c r="F2619" s="28">
        <v>51.93</v>
      </c>
      <c r="G2619" s="178"/>
    </row>
    <row r="2620" customHeight="1" spans="1:7">
      <c r="A2620" s="34">
        <v>2615</v>
      </c>
      <c r="B2620" s="184" t="s">
        <v>22266</v>
      </c>
      <c r="C2620" s="34" t="s">
        <v>22048</v>
      </c>
      <c r="D2620" s="24">
        <v>7.11</v>
      </c>
      <c r="E2620" s="34">
        <v>4.84</v>
      </c>
      <c r="F2620" s="28">
        <v>34.41</v>
      </c>
      <c r="G2620" s="178"/>
    </row>
    <row r="2621" customHeight="1" spans="1:7">
      <c r="A2621" s="34">
        <v>2616</v>
      </c>
      <c r="B2621" s="198" t="s">
        <v>21947</v>
      </c>
      <c r="C2621" s="34" t="s">
        <v>22048</v>
      </c>
      <c r="D2621" s="174">
        <v>6.79</v>
      </c>
      <c r="E2621" s="34">
        <v>4.84</v>
      </c>
      <c r="F2621" s="28">
        <v>32.86</v>
      </c>
      <c r="G2621" s="178"/>
    </row>
    <row r="2622" customHeight="1" spans="1:7">
      <c r="A2622" s="34">
        <v>2617</v>
      </c>
      <c r="B2622" s="198" t="s">
        <v>22267</v>
      </c>
      <c r="C2622" s="34" t="s">
        <v>22048</v>
      </c>
      <c r="D2622" s="174">
        <v>17.43</v>
      </c>
      <c r="E2622" s="34">
        <v>4.84</v>
      </c>
      <c r="F2622" s="28">
        <v>84.36</v>
      </c>
      <c r="G2622" s="178"/>
    </row>
    <row r="2623" customHeight="1" spans="1:7">
      <c r="A2623" s="34">
        <v>2618</v>
      </c>
      <c r="B2623" s="198" t="s">
        <v>4432</v>
      </c>
      <c r="C2623" s="34" t="s">
        <v>22048</v>
      </c>
      <c r="D2623" s="174">
        <v>15.8</v>
      </c>
      <c r="E2623" s="34">
        <v>4.84</v>
      </c>
      <c r="F2623" s="28">
        <v>76.47</v>
      </c>
      <c r="G2623" s="178"/>
    </row>
    <row r="2624" customHeight="1" spans="1:7">
      <c r="A2624" s="34">
        <v>2619</v>
      </c>
      <c r="B2624" s="198" t="s">
        <v>4944</v>
      </c>
      <c r="C2624" s="34" t="s">
        <v>22048</v>
      </c>
      <c r="D2624" s="174">
        <v>7.77</v>
      </c>
      <c r="E2624" s="34">
        <v>4.84</v>
      </c>
      <c r="F2624" s="28">
        <v>37.61</v>
      </c>
      <c r="G2624" s="178"/>
    </row>
    <row r="2625" customHeight="1" spans="1:7">
      <c r="A2625" s="34">
        <v>2620</v>
      </c>
      <c r="B2625" s="198" t="s">
        <v>1113</v>
      </c>
      <c r="C2625" s="34" t="s">
        <v>22048</v>
      </c>
      <c r="D2625" s="174">
        <v>18.28</v>
      </c>
      <c r="E2625" s="34">
        <v>4.84</v>
      </c>
      <c r="F2625" s="28">
        <v>88.48</v>
      </c>
      <c r="G2625" s="178"/>
    </row>
    <row r="2626" customHeight="1" spans="1:7">
      <c r="A2626" s="34">
        <v>2621</v>
      </c>
      <c r="B2626" s="198" t="s">
        <v>20879</v>
      </c>
      <c r="C2626" s="34" t="s">
        <v>22048</v>
      </c>
      <c r="D2626" s="174">
        <v>10.67</v>
      </c>
      <c r="E2626" s="34">
        <v>4.84</v>
      </c>
      <c r="F2626" s="28">
        <v>51.64</v>
      </c>
      <c r="G2626" s="178"/>
    </row>
    <row r="2627" customHeight="1" spans="1:7">
      <c r="A2627" s="34">
        <v>2622</v>
      </c>
      <c r="B2627" s="198" t="s">
        <v>22268</v>
      </c>
      <c r="C2627" s="34" t="s">
        <v>22048</v>
      </c>
      <c r="D2627" s="174">
        <v>18.73</v>
      </c>
      <c r="E2627" s="34">
        <v>4.84</v>
      </c>
      <c r="F2627" s="28">
        <v>90.65</v>
      </c>
      <c r="G2627" s="178"/>
    </row>
    <row r="2628" customHeight="1" spans="1:7">
      <c r="A2628" s="34">
        <v>2623</v>
      </c>
      <c r="B2628" s="198" t="s">
        <v>4219</v>
      </c>
      <c r="C2628" s="34" t="s">
        <v>22048</v>
      </c>
      <c r="D2628" s="174">
        <v>18.32</v>
      </c>
      <c r="E2628" s="34">
        <v>4.84</v>
      </c>
      <c r="F2628" s="28">
        <v>88.67</v>
      </c>
      <c r="G2628" s="178"/>
    </row>
    <row r="2629" customHeight="1" spans="1:7">
      <c r="A2629" s="34">
        <v>2624</v>
      </c>
      <c r="B2629" s="198" t="s">
        <v>20915</v>
      </c>
      <c r="C2629" s="34" t="s">
        <v>22048</v>
      </c>
      <c r="D2629" s="174">
        <v>11.72</v>
      </c>
      <c r="E2629" s="34">
        <v>4.84</v>
      </c>
      <c r="F2629" s="28">
        <v>56.72</v>
      </c>
      <c r="G2629" s="178"/>
    </row>
    <row r="2630" customHeight="1" spans="1:7">
      <c r="A2630" s="34">
        <v>2625</v>
      </c>
      <c r="B2630" s="198" t="s">
        <v>10421</v>
      </c>
      <c r="C2630" s="34" t="s">
        <v>22048</v>
      </c>
      <c r="D2630" s="174">
        <v>4.1</v>
      </c>
      <c r="E2630" s="34">
        <v>4.84</v>
      </c>
      <c r="F2630" s="28">
        <v>19.84</v>
      </c>
      <c r="G2630" s="178"/>
    </row>
    <row r="2631" customHeight="1" spans="1:7">
      <c r="A2631" s="34">
        <v>2626</v>
      </c>
      <c r="B2631" s="198" t="s">
        <v>18934</v>
      </c>
      <c r="C2631" s="34" t="s">
        <v>22048</v>
      </c>
      <c r="D2631" s="174">
        <v>11.05</v>
      </c>
      <c r="E2631" s="34">
        <v>4.84</v>
      </c>
      <c r="F2631" s="28">
        <v>53.48</v>
      </c>
      <c r="G2631" s="178"/>
    </row>
    <row r="2632" customHeight="1" spans="1:7">
      <c r="A2632" s="34">
        <v>2627</v>
      </c>
      <c r="B2632" s="198" t="s">
        <v>22269</v>
      </c>
      <c r="C2632" s="34" t="s">
        <v>22048</v>
      </c>
      <c r="D2632" s="174">
        <v>15.44</v>
      </c>
      <c r="E2632" s="34">
        <v>4.84</v>
      </c>
      <c r="F2632" s="28">
        <v>74.73</v>
      </c>
      <c r="G2632" s="178"/>
    </row>
    <row r="2633" customHeight="1" spans="1:7">
      <c r="A2633" s="34">
        <v>2628</v>
      </c>
      <c r="B2633" s="198" t="s">
        <v>22270</v>
      </c>
      <c r="C2633" s="34" t="s">
        <v>22048</v>
      </c>
      <c r="D2633" s="174">
        <v>18.37</v>
      </c>
      <c r="E2633" s="34">
        <v>4.84</v>
      </c>
      <c r="F2633" s="28">
        <v>88.91</v>
      </c>
      <c r="G2633" s="178"/>
    </row>
    <row r="2634" customHeight="1" spans="1:7">
      <c r="A2634" s="34">
        <v>2629</v>
      </c>
      <c r="B2634" s="198" t="s">
        <v>5492</v>
      </c>
      <c r="C2634" s="34" t="s">
        <v>22048</v>
      </c>
      <c r="D2634" s="174">
        <v>15</v>
      </c>
      <c r="E2634" s="34">
        <v>4.84</v>
      </c>
      <c r="F2634" s="28">
        <v>72.6</v>
      </c>
      <c r="G2634" s="178"/>
    </row>
    <row r="2635" customHeight="1" spans="1:7">
      <c r="A2635" s="34">
        <v>2630</v>
      </c>
      <c r="B2635" s="198" t="s">
        <v>22271</v>
      </c>
      <c r="C2635" s="34" t="s">
        <v>22048</v>
      </c>
      <c r="D2635" s="174">
        <v>6.82</v>
      </c>
      <c r="E2635" s="34">
        <v>4.84</v>
      </c>
      <c r="F2635" s="28">
        <v>33.01</v>
      </c>
      <c r="G2635" s="178"/>
    </row>
    <row r="2636" customHeight="1" spans="1:7">
      <c r="A2636" s="34">
        <v>2631</v>
      </c>
      <c r="B2636" s="198" t="s">
        <v>22272</v>
      </c>
      <c r="C2636" s="34" t="s">
        <v>22048</v>
      </c>
      <c r="D2636" s="174">
        <v>15.94</v>
      </c>
      <c r="E2636" s="34">
        <v>4.84</v>
      </c>
      <c r="F2636" s="28">
        <v>77.15</v>
      </c>
      <c r="G2636" s="178"/>
    </row>
    <row r="2637" customHeight="1" spans="1:7">
      <c r="A2637" s="34">
        <v>2632</v>
      </c>
      <c r="B2637" s="198" t="s">
        <v>11988</v>
      </c>
      <c r="C2637" s="34" t="s">
        <v>22048</v>
      </c>
      <c r="D2637" s="174">
        <v>10.52</v>
      </c>
      <c r="E2637" s="34">
        <v>4.84</v>
      </c>
      <c r="F2637" s="28">
        <v>50.92</v>
      </c>
      <c r="G2637" s="178"/>
    </row>
    <row r="2638" customHeight="1" spans="1:7">
      <c r="A2638" s="34">
        <v>2633</v>
      </c>
      <c r="B2638" s="198" t="s">
        <v>22273</v>
      </c>
      <c r="C2638" s="34" t="s">
        <v>22048</v>
      </c>
      <c r="D2638" s="174">
        <v>9.73</v>
      </c>
      <c r="E2638" s="34">
        <v>4.84</v>
      </c>
      <c r="F2638" s="28">
        <v>47.09</v>
      </c>
      <c r="G2638" s="178"/>
    </row>
    <row r="2639" customHeight="1" spans="1:7">
      <c r="A2639" s="34">
        <v>2634</v>
      </c>
      <c r="B2639" s="198" t="s">
        <v>2403</v>
      </c>
      <c r="C2639" s="34" t="s">
        <v>22048</v>
      </c>
      <c r="D2639" s="174">
        <v>31.65</v>
      </c>
      <c r="E2639" s="34">
        <v>4.84</v>
      </c>
      <c r="F2639" s="28">
        <v>153.19</v>
      </c>
      <c r="G2639" s="178"/>
    </row>
    <row r="2640" customHeight="1" spans="1:7">
      <c r="A2640" s="34">
        <v>2635</v>
      </c>
      <c r="B2640" s="198" t="s">
        <v>5464</v>
      </c>
      <c r="C2640" s="34" t="s">
        <v>22048</v>
      </c>
      <c r="D2640" s="174">
        <v>19.47</v>
      </c>
      <c r="E2640" s="34">
        <v>4.84</v>
      </c>
      <c r="F2640" s="28">
        <v>94.23</v>
      </c>
      <c r="G2640" s="178"/>
    </row>
    <row r="2641" customHeight="1" spans="1:7">
      <c r="A2641" s="34">
        <v>2636</v>
      </c>
      <c r="B2641" s="198" t="s">
        <v>22274</v>
      </c>
      <c r="C2641" s="34" t="s">
        <v>22048</v>
      </c>
      <c r="D2641" s="174">
        <v>16.44</v>
      </c>
      <c r="E2641" s="34">
        <v>4.84</v>
      </c>
      <c r="F2641" s="28">
        <v>79.57</v>
      </c>
      <c r="G2641" s="178"/>
    </row>
    <row r="2642" customHeight="1" spans="1:7">
      <c r="A2642" s="34">
        <v>2637</v>
      </c>
      <c r="B2642" s="198" t="s">
        <v>925</v>
      </c>
      <c r="C2642" s="34" t="s">
        <v>22048</v>
      </c>
      <c r="D2642" s="174">
        <v>23.93</v>
      </c>
      <c r="E2642" s="34">
        <v>4.84</v>
      </c>
      <c r="F2642" s="28">
        <v>115.82</v>
      </c>
      <c r="G2642" s="178"/>
    </row>
    <row r="2643" customHeight="1" spans="1:7">
      <c r="A2643" s="34">
        <v>2638</v>
      </c>
      <c r="B2643" s="198" t="s">
        <v>11376</v>
      </c>
      <c r="C2643" s="34" t="s">
        <v>22048</v>
      </c>
      <c r="D2643" s="174">
        <v>11.76</v>
      </c>
      <c r="E2643" s="34">
        <v>4.84</v>
      </c>
      <c r="F2643" s="28">
        <v>56.92</v>
      </c>
      <c r="G2643" s="178"/>
    </row>
    <row r="2644" customHeight="1" spans="1:7">
      <c r="A2644" s="34">
        <v>2639</v>
      </c>
      <c r="B2644" s="198" t="s">
        <v>21090</v>
      </c>
      <c r="C2644" s="34" t="s">
        <v>22048</v>
      </c>
      <c r="D2644" s="174">
        <v>11.63</v>
      </c>
      <c r="E2644" s="34">
        <v>4.84</v>
      </c>
      <c r="F2644" s="28">
        <v>56.29</v>
      </c>
      <c r="G2644" s="178"/>
    </row>
    <row r="2645" customHeight="1" spans="1:7">
      <c r="A2645" s="34">
        <v>2640</v>
      </c>
      <c r="B2645" s="198" t="s">
        <v>2209</v>
      </c>
      <c r="C2645" s="34" t="s">
        <v>22048</v>
      </c>
      <c r="D2645" s="174">
        <v>19.72</v>
      </c>
      <c r="E2645" s="34">
        <v>4.84</v>
      </c>
      <c r="F2645" s="28">
        <v>95.44</v>
      </c>
      <c r="G2645" s="178"/>
    </row>
    <row r="2646" customHeight="1" spans="1:7">
      <c r="A2646" s="34">
        <v>2641</v>
      </c>
      <c r="B2646" s="198" t="s">
        <v>21003</v>
      </c>
      <c r="C2646" s="34" t="s">
        <v>22048</v>
      </c>
      <c r="D2646" s="174">
        <v>31.93</v>
      </c>
      <c r="E2646" s="34">
        <v>4.84</v>
      </c>
      <c r="F2646" s="28">
        <v>154.54</v>
      </c>
      <c r="G2646" s="178"/>
    </row>
    <row r="2647" customHeight="1" spans="1:7">
      <c r="A2647" s="34">
        <v>2642</v>
      </c>
      <c r="B2647" s="198" t="s">
        <v>22275</v>
      </c>
      <c r="C2647" s="34" t="s">
        <v>22048</v>
      </c>
      <c r="D2647" s="174">
        <v>11.98</v>
      </c>
      <c r="E2647" s="34">
        <v>4.84</v>
      </c>
      <c r="F2647" s="28">
        <v>57.98</v>
      </c>
      <c r="G2647" s="178"/>
    </row>
    <row r="2648" customHeight="1" spans="1:7">
      <c r="A2648" s="34">
        <v>2643</v>
      </c>
      <c r="B2648" s="198" t="s">
        <v>2396</v>
      </c>
      <c r="C2648" s="34" t="s">
        <v>22048</v>
      </c>
      <c r="D2648" s="174">
        <v>13.78</v>
      </c>
      <c r="E2648" s="34">
        <v>4.84</v>
      </c>
      <c r="F2648" s="28">
        <v>66.7</v>
      </c>
      <c r="G2648" s="178"/>
    </row>
    <row r="2649" customHeight="1" spans="1:7">
      <c r="A2649" s="34">
        <v>2644</v>
      </c>
      <c r="B2649" s="198" t="s">
        <v>22276</v>
      </c>
      <c r="C2649" s="34" t="s">
        <v>22048</v>
      </c>
      <c r="D2649" s="174">
        <v>10.13</v>
      </c>
      <c r="E2649" s="34">
        <v>4.84</v>
      </c>
      <c r="F2649" s="28">
        <v>49.03</v>
      </c>
      <c r="G2649" s="178"/>
    </row>
    <row r="2650" customHeight="1" spans="1:7">
      <c r="A2650" s="34">
        <v>2645</v>
      </c>
      <c r="B2650" s="199" t="s">
        <v>22277</v>
      </c>
      <c r="C2650" s="34" t="s">
        <v>22048</v>
      </c>
      <c r="D2650" s="174">
        <v>6.68</v>
      </c>
      <c r="E2650" s="34">
        <v>4.84</v>
      </c>
      <c r="F2650" s="28">
        <v>32.33</v>
      </c>
      <c r="G2650" s="178"/>
    </row>
    <row r="2651" customHeight="1" spans="1:7">
      <c r="A2651" s="34">
        <v>2646</v>
      </c>
      <c r="B2651" s="198" t="s">
        <v>22278</v>
      </c>
      <c r="C2651" s="34" t="s">
        <v>22048</v>
      </c>
      <c r="D2651" s="174">
        <v>7.1</v>
      </c>
      <c r="E2651" s="34">
        <v>4.84</v>
      </c>
      <c r="F2651" s="28">
        <v>34.36</v>
      </c>
      <c r="G2651" s="178"/>
    </row>
    <row r="2652" customHeight="1" spans="1:7">
      <c r="A2652" s="34">
        <v>2647</v>
      </c>
      <c r="B2652" s="198" t="s">
        <v>3941</v>
      </c>
      <c r="C2652" s="34" t="s">
        <v>22048</v>
      </c>
      <c r="D2652" s="174">
        <v>8.79</v>
      </c>
      <c r="E2652" s="34">
        <v>4.84</v>
      </c>
      <c r="F2652" s="28">
        <v>42.54</v>
      </c>
      <c r="G2652" s="178"/>
    </row>
    <row r="2653" customHeight="1" spans="1:7">
      <c r="A2653" s="34">
        <v>2648</v>
      </c>
      <c r="B2653" s="198" t="s">
        <v>22279</v>
      </c>
      <c r="C2653" s="34" t="s">
        <v>22048</v>
      </c>
      <c r="D2653" s="174">
        <v>8.23</v>
      </c>
      <c r="E2653" s="34">
        <v>4.84</v>
      </c>
      <c r="F2653" s="28">
        <v>39.83</v>
      </c>
      <c r="G2653" s="178"/>
    </row>
    <row r="2654" customHeight="1" spans="1:7">
      <c r="A2654" s="34">
        <v>2649</v>
      </c>
      <c r="B2654" s="198" t="s">
        <v>8264</v>
      </c>
      <c r="C2654" s="34" t="s">
        <v>22048</v>
      </c>
      <c r="D2654" s="174">
        <v>6.18</v>
      </c>
      <c r="E2654" s="34">
        <v>4.84</v>
      </c>
      <c r="F2654" s="28">
        <v>29.91</v>
      </c>
      <c r="G2654" s="178"/>
    </row>
    <row r="2655" customHeight="1" spans="1:7">
      <c r="A2655" s="34">
        <v>2650</v>
      </c>
      <c r="B2655" s="198" t="s">
        <v>22280</v>
      </c>
      <c r="C2655" s="34" t="s">
        <v>22048</v>
      </c>
      <c r="D2655" s="174">
        <v>15.27</v>
      </c>
      <c r="E2655" s="34">
        <v>4.84</v>
      </c>
      <c r="F2655" s="28">
        <v>73.91</v>
      </c>
      <c r="G2655" s="178"/>
    </row>
    <row r="2656" customHeight="1" spans="1:7">
      <c r="A2656" s="34">
        <v>2651</v>
      </c>
      <c r="B2656" s="198" t="s">
        <v>7580</v>
      </c>
      <c r="C2656" s="34" t="s">
        <v>22048</v>
      </c>
      <c r="D2656" s="174">
        <v>10.29</v>
      </c>
      <c r="E2656" s="34">
        <v>4.84</v>
      </c>
      <c r="F2656" s="28">
        <v>49.8</v>
      </c>
      <c r="G2656" s="178"/>
    </row>
    <row r="2657" customHeight="1" spans="1:7">
      <c r="A2657" s="34">
        <v>2652</v>
      </c>
      <c r="B2657" s="198" t="s">
        <v>20982</v>
      </c>
      <c r="C2657" s="34" t="s">
        <v>22048</v>
      </c>
      <c r="D2657" s="174">
        <v>27.25</v>
      </c>
      <c r="E2657" s="34">
        <v>4.84</v>
      </c>
      <c r="F2657" s="28">
        <v>131.89</v>
      </c>
      <c r="G2657" s="178"/>
    </row>
    <row r="2658" customHeight="1" spans="1:7">
      <c r="A2658" s="34">
        <v>2653</v>
      </c>
      <c r="B2658" s="198" t="s">
        <v>284</v>
      </c>
      <c r="C2658" s="34" t="s">
        <v>22048</v>
      </c>
      <c r="D2658" s="174">
        <v>12.47</v>
      </c>
      <c r="E2658" s="34">
        <v>4.84</v>
      </c>
      <c r="F2658" s="28">
        <v>60.35</v>
      </c>
      <c r="G2658" s="178"/>
    </row>
    <row r="2659" customHeight="1" spans="1:7">
      <c r="A2659" s="34">
        <v>2654</v>
      </c>
      <c r="B2659" s="198" t="s">
        <v>7773</v>
      </c>
      <c r="C2659" s="34" t="s">
        <v>22048</v>
      </c>
      <c r="D2659" s="174">
        <v>11.16</v>
      </c>
      <c r="E2659" s="34">
        <v>4.84</v>
      </c>
      <c r="F2659" s="28">
        <v>54.01</v>
      </c>
      <c r="G2659" s="178"/>
    </row>
    <row r="2660" customHeight="1" spans="1:7">
      <c r="A2660" s="34">
        <v>2655</v>
      </c>
      <c r="B2660" s="198" t="s">
        <v>22281</v>
      </c>
      <c r="C2660" s="34" t="s">
        <v>22048</v>
      </c>
      <c r="D2660" s="174">
        <v>8.57</v>
      </c>
      <c r="E2660" s="34">
        <v>4.84</v>
      </c>
      <c r="F2660" s="28">
        <v>41.48</v>
      </c>
      <c r="G2660" s="178"/>
    </row>
    <row r="2661" customHeight="1" spans="1:7">
      <c r="A2661" s="34">
        <v>2656</v>
      </c>
      <c r="B2661" s="200" t="s">
        <v>12795</v>
      </c>
      <c r="C2661" s="34" t="s">
        <v>22048</v>
      </c>
      <c r="D2661" s="174">
        <v>17.86</v>
      </c>
      <c r="E2661" s="34">
        <v>4.84</v>
      </c>
      <c r="F2661" s="28">
        <v>86.44</v>
      </c>
      <c r="G2661" s="178"/>
    </row>
    <row r="2662" customHeight="1" spans="1:7">
      <c r="A2662" s="34">
        <v>2657</v>
      </c>
      <c r="B2662" s="198" t="s">
        <v>22227</v>
      </c>
      <c r="C2662" s="34" t="s">
        <v>22048</v>
      </c>
      <c r="D2662" s="174">
        <v>19.92</v>
      </c>
      <c r="E2662" s="34">
        <v>4.84</v>
      </c>
      <c r="F2662" s="28">
        <v>96.41</v>
      </c>
      <c r="G2662" s="178"/>
    </row>
    <row r="2663" customHeight="1" spans="1:7">
      <c r="A2663" s="34">
        <v>2658</v>
      </c>
      <c r="B2663" s="198" t="s">
        <v>22282</v>
      </c>
      <c r="C2663" s="34" t="s">
        <v>22048</v>
      </c>
      <c r="D2663" s="174">
        <v>17.01</v>
      </c>
      <c r="E2663" s="34">
        <v>4.84</v>
      </c>
      <c r="F2663" s="28">
        <v>82.33</v>
      </c>
      <c r="G2663" s="178"/>
    </row>
    <row r="2664" customHeight="1" spans="1:7">
      <c r="A2664" s="34">
        <v>2659</v>
      </c>
      <c r="B2664" s="198" t="s">
        <v>22240</v>
      </c>
      <c r="C2664" s="34" t="s">
        <v>22048</v>
      </c>
      <c r="D2664" s="174">
        <v>12.55</v>
      </c>
      <c r="E2664" s="34">
        <v>4.84</v>
      </c>
      <c r="F2664" s="28">
        <v>60.74</v>
      </c>
      <c r="G2664" s="178"/>
    </row>
    <row r="2665" customHeight="1" spans="1:7">
      <c r="A2665" s="34">
        <v>2660</v>
      </c>
      <c r="B2665" s="198" t="s">
        <v>22283</v>
      </c>
      <c r="C2665" s="34" t="s">
        <v>22048</v>
      </c>
      <c r="D2665" s="174">
        <v>12.02</v>
      </c>
      <c r="E2665" s="34">
        <v>4.84</v>
      </c>
      <c r="F2665" s="28">
        <v>58.18</v>
      </c>
      <c r="G2665" s="178"/>
    </row>
    <row r="2666" customHeight="1" spans="1:7">
      <c r="A2666" s="34">
        <v>2661</v>
      </c>
      <c r="B2666" s="198" t="s">
        <v>13053</v>
      </c>
      <c r="C2666" s="34" t="s">
        <v>22048</v>
      </c>
      <c r="D2666" s="174">
        <v>15.98</v>
      </c>
      <c r="E2666" s="34">
        <v>4.84</v>
      </c>
      <c r="F2666" s="28">
        <v>77.34</v>
      </c>
      <c r="G2666" s="178"/>
    </row>
    <row r="2667" customHeight="1" spans="1:7">
      <c r="A2667" s="34">
        <v>2662</v>
      </c>
      <c r="B2667" s="198" t="s">
        <v>4100</v>
      </c>
      <c r="C2667" s="34" t="s">
        <v>22048</v>
      </c>
      <c r="D2667" s="174">
        <v>13.07</v>
      </c>
      <c r="E2667" s="34">
        <v>4.84</v>
      </c>
      <c r="F2667" s="28">
        <v>63.26</v>
      </c>
      <c r="G2667" s="178"/>
    </row>
    <row r="2668" customHeight="1" spans="1:7">
      <c r="A2668" s="34">
        <v>2663</v>
      </c>
      <c r="B2668" s="198" t="s">
        <v>1446</v>
      </c>
      <c r="C2668" s="34" t="s">
        <v>22048</v>
      </c>
      <c r="D2668" s="174">
        <v>21.09</v>
      </c>
      <c r="E2668" s="34">
        <v>4.84</v>
      </c>
      <c r="F2668" s="28">
        <v>102.08</v>
      </c>
      <c r="G2668" s="178"/>
    </row>
    <row r="2669" customHeight="1" spans="1:7">
      <c r="A2669" s="34">
        <v>2664</v>
      </c>
      <c r="B2669" s="198" t="s">
        <v>5305</v>
      </c>
      <c r="C2669" s="34" t="s">
        <v>22048</v>
      </c>
      <c r="D2669" s="174">
        <v>14.71</v>
      </c>
      <c r="E2669" s="34">
        <v>4.84</v>
      </c>
      <c r="F2669" s="28">
        <v>71.2</v>
      </c>
      <c r="G2669" s="178"/>
    </row>
    <row r="2670" customHeight="1" spans="1:7">
      <c r="A2670" s="34">
        <v>2665</v>
      </c>
      <c r="B2670" s="198" t="s">
        <v>22284</v>
      </c>
      <c r="C2670" s="34" t="s">
        <v>22048</v>
      </c>
      <c r="D2670" s="174">
        <v>17.9</v>
      </c>
      <c r="E2670" s="34">
        <v>4.84</v>
      </c>
      <c r="F2670" s="28">
        <v>86.64</v>
      </c>
      <c r="G2670" s="178"/>
    </row>
    <row r="2671" customHeight="1" spans="1:7">
      <c r="A2671" s="34">
        <v>2666</v>
      </c>
      <c r="B2671" s="198" t="s">
        <v>22285</v>
      </c>
      <c r="C2671" s="34" t="s">
        <v>22048</v>
      </c>
      <c r="D2671" s="174">
        <v>15.29</v>
      </c>
      <c r="E2671" s="34">
        <v>4.84</v>
      </c>
      <c r="F2671" s="28">
        <v>74</v>
      </c>
      <c r="G2671" s="178"/>
    </row>
    <row r="2672" customHeight="1" spans="1:7">
      <c r="A2672" s="34">
        <v>2667</v>
      </c>
      <c r="B2672" s="198" t="s">
        <v>9865</v>
      </c>
      <c r="C2672" s="34" t="s">
        <v>22048</v>
      </c>
      <c r="D2672" s="174">
        <v>16.56</v>
      </c>
      <c r="E2672" s="34">
        <v>4.84</v>
      </c>
      <c r="F2672" s="28">
        <v>80.15</v>
      </c>
      <c r="G2672" s="178"/>
    </row>
    <row r="2673" customHeight="1" spans="1:7">
      <c r="A2673" s="34">
        <v>2668</v>
      </c>
      <c r="B2673" s="198" t="s">
        <v>22286</v>
      </c>
      <c r="C2673" s="34" t="s">
        <v>22048</v>
      </c>
      <c r="D2673" s="174">
        <v>26.39</v>
      </c>
      <c r="E2673" s="34">
        <v>4.84</v>
      </c>
      <c r="F2673" s="28">
        <v>127.73</v>
      </c>
      <c r="G2673" s="178"/>
    </row>
    <row r="2674" customHeight="1" spans="1:7">
      <c r="A2674" s="34">
        <v>2669</v>
      </c>
      <c r="B2674" s="198" t="s">
        <v>22287</v>
      </c>
      <c r="C2674" s="34" t="s">
        <v>22048</v>
      </c>
      <c r="D2674" s="174">
        <v>5.84</v>
      </c>
      <c r="E2674" s="34">
        <v>4.84</v>
      </c>
      <c r="F2674" s="28">
        <v>28.27</v>
      </c>
      <c r="G2674" s="178"/>
    </row>
    <row r="2675" customHeight="1" spans="1:7">
      <c r="A2675" s="34">
        <v>2670</v>
      </c>
      <c r="B2675" s="198" t="s">
        <v>22288</v>
      </c>
      <c r="C2675" s="34" t="s">
        <v>22048</v>
      </c>
      <c r="D2675" s="174">
        <v>15.92</v>
      </c>
      <c r="E2675" s="34">
        <v>4.84</v>
      </c>
      <c r="F2675" s="28">
        <v>77.05</v>
      </c>
      <c r="G2675" s="178"/>
    </row>
    <row r="2676" customHeight="1" spans="1:7">
      <c r="A2676" s="34">
        <v>2671</v>
      </c>
      <c r="B2676" s="198" t="s">
        <v>22289</v>
      </c>
      <c r="C2676" s="34" t="s">
        <v>22048</v>
      </c>
      <c r="D2676" s="174">
        <v>21.82</v>
      </c>
      <c r="E2676" s="34">
        <v>4.84</v>
      </c>
      <c r="F2676" s="28">
        <v>105.61</v>
      </c>
      <c r="G2676" s="178"/>
    </row>
    <row r="2677" customHeight="1" spans="1:7">
      <c r="A2677" s="34">
        <v>2672</v>
      </c>
      <c r="B2677" s="198" t="s">
        <v>14707</v>
      </c>
      <c r="C2677" s="34" t="s">
        <v>22048</v>
      </c>
      <c r="D2677" s="174">
        <v>9.97</v>
      </c>
      <c r="E2677" s="34">
        <v>4.84</v>
      </c>
      <c r="F2677" s="28">
        <v>48.25</v>
      </c>
      <c r="G2677" s="178"/>
    </row>
    <row r="2678" customHeight="1" spans="1:7">
      <c r="A2678" s="34">
        <v>2673</v>
      </c>
      <c r="B2678" s="198" t="s">
        <v>22290</v>
      </c>
      <c r="C2678" s="34" t="s">
        <v>22048</v>
      </c>
      <c r="D2678" s="174">
        <v>11.19</v>
      </c>
      <c r="E2678" s="34">
        <v>4.84</v>
      </c>
      <c r="F2678" s="28">
        <v>54.16</v>
      </c>
      <c r="G2678" s="178"/>
    </row>
    <row r="2679" customHeight="1" spans="1:7">
      <c r="A2679" s="34">
        <v>2674</v>
      </c>
      <c r="B2679" s="34" t="s">
        <v>3661</v>
      </c>
      <c r="C2679" s="34" t="s">
        <v>22048</v>
      </c>
      <c r="D2679" s="34">
        <v>5</v>
      </c>
      <c r="E2679" s="34">
        <v>4.84</v>
      </c>
      <c r="F2679" s="28">
        <v>24.2</v>
      </c>
      <c r="G2679" s="178"/>
    </row>
    <row r="2680" customHeight="1" spans="1:7">
      <c r="A2680" s="34">
        <v>2675</v>
      </c>
      <c r="B2680" s="34" t="s">
        <v>22291</v>
      </c>
      <c r="C2680" s="34" t="s">
        <v>22048</v>
      </c>
      <c r="D2680" s="34">
        <v>14.03</v>
      </c>
      <c r="E2680" s="34">
        <v>4.84</v>
      </c>
      <c r="F2680" s="28">
        <v>67.91</v>
      </c>
      <c r="G2680" s="178"/>
    </row>
    <row r="2681" customHeight="1" spans="1:7">
      <c r="A2681" s="34">
        <v>2676</v>
      </c>
      <c r="B2681" s="34" t="s">
        <v>22292</v>
      </c>
      <c r="C2681" s="34" t="s">
        <v>22048</v>
      </c>
      <c r="D2681" s="34">
        <v>8.8</v>
      </c>
      <c r="E2681" s="34">
        <v>4.84</v>
      </c>
      <c r="F2681" s="28">
        <v>42.59</v>
      </c>
      <c r="G2681" s="178"/>
    </row>
    <row r="2682" customHeight="1" spans="1:7">
      <c r="A2682" s="34">
        <v>2677</v>
      </c>
      <c r="B2682" s="24" t="s">
        <v>22293</v>
      </c>
      <c r="C2682" s="34" t="s">
        <v>22048</v>
      </c>
      <c r="D2682" s="24">
        <v>14.25</v>
      </c>
      <c r="E2682" s="34">
        <v>4.84</v>
      </c>
      <c r="F2682" s="28">
        <v>68.97</v>
      </c>
      <c r="G2682" s="178"/>
    </row>
    <row r="2683" customHeight="1" spans="1:7">
      <c r="A2683" s="34">
        <v>2678</v>
      </c>
      <c r="B2683" s="199" t="s">
        <v>3646</v>
      </c>
      <c r="C2683" s="34" t="s">
        <v>22048</v>
      </c>
      <c r="D2683" s="21">
        <v>23.31</v>
      </c>
      <c r="E2683" s="34">
        <v>4.84</v>
      </c>
      <c r="F2683" s="28">
        <v>112.82</v>
      </c>
      <c r="G2683" s="178"/>
    </row>
    <row r="2684" customHeight="1" spans="1:7">
      <c r="A2684" s="34">
        <v>2679</v>
      </c>
      <c r="B2684" s="199" t="s">
        <v>22294</v>
      </c>
      <c r="C2684" s="34" t="s">
        <v>22048</v>
      </c>
      <c r="D2684" s="21">
        <v>12.26</v>
      </c>
      <c r="E2684" s="34">
        <v>4.84</v>
      </c>
      <c r="F2684" s="28">
        <v>59.34</v>
      </c>
      <c r="G2684" s="178"/>
    </row>
    <row r="2685" customHeight="1" spans="1:7">
      <c r="A2685" s="34">
        <v>2680</v>
      </c>
      <c r="B2685" s="199" t="s">
        <v>22295</v>
      </c>
      <c r="C2685" s="34" t="s">
        <v>22048</v>
      </c>
      <c r="D2685" s="21">
        <v>23.83</v>
      </c>
      <c r="E2685" s="34">
        <v>4.84</v>
      </c>
      <c r="F2685" s="28">
        <v>115.34</v>
      </c>
      <c r="G2685" s="178"/>
    </row>
    <row r="2686" customHeight="1" spans="1:7">
      <c r="A2686" s="34">
        <v>2681</v>
      </c>
      <c r="B2686" s="197" t="s">
        <v>12038</v>
      </c>
      <c r="C2686" s="34" t="s">
        <v>22048</v>
      </c>
      <c r="D2686" s="201">
        <v>10.14</v>
      </c>
      <c r="E2686" s="34">
        <v>4.84</v>
      </c>
      <c r="F2686" s="28">
        <v>49.08</v>
      </c>
      <c r="G2686" s="178"/>
    </row>
    <row r="2687" customHeight="1" spans="1:7">
      <c r="A2687" s="34">
        <v>2682</v>
      </c>
      <c r="B2687" s="197" t="s">
        <v>12870</v>
      </c>
      <c r="C2687" s="34" t="s">
        <v>22048</v>
      </c>
      <c r="D2687" s="201">
        <v>10.6</v>
      </c>
      <c r="E2687" s="34">
        <v>4.84</v>
      </c>
      <c r="F2687" s="28">
        <v>51.3</v>
      </c>
      <c r="G2687" s="178"/>
    </row>
    <row r="2688" customHeight="1" spans="1:7">
      <c r="A2688" s="34">
        <v>2683</v>
      </c>
      <c r="B2688" s="197" t="s">
        <v>6881</v>
      </c>
      <c r="C2688" s="34" t="s">
        <v>22048</v>
      </c>
      <c r="D2688" s="201">
        <v>3.37</v>
      </c>
      <c r="E2688" s="34">
        <v>4.84</v>
      </c>
      <c r="F2688" s="28">
        <v>16.31</v>
      </c>
      <c r="G2688" s="178"/>
    </row>
    <row r="2689" customHeight="1" spans="1:7">
      <c r="A2689" s="34">
        <v>2684</v>
      </c>
      <c r="B2689" s="197" t="s">
        <v>93</v>
      </c>
      <c r="C2689" s="34" t="s">
        <v>22048</v>
      </c>
      <c r="D2689" s="201">
        <v>5.38</v>
      </c>
      <c r="E2689" s="34">
        <v>4.84</v>
      </c>
      <c r="F2689" s="28">
        <v>26.04</v>
      </c>
      <c r="G2689" s="178"/>
    </row>
    <row r="2690" customHeight="1" spans="1:7">
      <c r="A2690" s="34">
        <v>2685</v>
      </c>
      <c r="B2690" s="197" t="s">
        <v>10607</v>
      </c>
      <c r="C2690" s="34" t="s">
        <v>22048</v>
      </c>
      <c r="D2690" s="201">
        <v>5.45</v>
      </c>
      <c r="E2690" s="34">
        <v>4.84</v>
      </c>
      <c r="F2690" s="28">
        <v>26.38</v>
      </c>
      <c r="G2690" s="178"/>
    </row>
    <row r="2691" customHeight="1" spans="1:7">
      <c r="A2691" s="34">
        <v>2686</v>
      </c>
      <c r="B2691" s="197" t="s">
        <v>22273</v>
      </c>
      <c r="C2691" s="34" t="s">
        <v>22048</v>
      </c>
      <c r="D2691" s="201">
        <v>14.83</v>
      </c>
      <c r="E2691" s="34">
        <v>4.84</v>
      </c>
      <c r="F2691" s="28">
        <v>71.78</v>
      </c>
      <c r="G2691" s="178"/>
    </row>
    <row r="2692" customHeight="1" spans="1:7">
      <c r="A2692" s="34">
        <v>2687</v>
      </c>
      <c r="B2692" s="197" t="s">
        <v>2541</v>
      </c>
      <c r="C2692" s="34" t="s">
        <v>22048</v>
      </c>
      <c r="D2692" s="201">
        <v>9.98</v>
      </c>
      <c r="E2692" s="34">
        <v>4.84</v>
      </c>
      <c r="F2692" s="28">
        <v>48.3</v>
      </c>
      <c r="G2692" s="178"/>
    </row>
    <row r="2693" customHeight="1" spans="1:7">
      <c r="A2693" s="34">
        <v>2688</v>
      </c>
      <c r="B2693" s="197" t="s">
        <v>22296</v>
      </c>
      <c r="C2693" s="34" t="s">
        <v>22048</v>
      </c>
      <c r="D2693" s="201">
        <v>11.89</v>
      </c>
      <c r="E2693" s="34">
        <v>4.84</v>
      </c>
      <c r="F2693" s="28">
        <v>57.55</v>
      </c>
      <c r="G2693" s="178"/>
    </row>
    <row r="2694" customHeight="1" spans="1:7">
      <c r="A2694" s="34">
        <v>2689</v>
      </c>
      <c r="B2694" s="197" t="s">
        <v>9165</v>
      </c>
      <c r="C2694" s="34" t="s">
        <v>22048</v>
      </c>
      <c r="D2694" s="201">
        <v>4.31</v>
      </c>
      <c r="E2694" s="34">
        <v>4.84</v>
      </c>
      <c r="F2694" s="28">
        <v>20.86</v>
      </c>
      <c r="G2694" s="178"/>
    </row>
    <row r="2695" customHeight="1" spans="1:7">
      <c r="A2695" s="34">
        <v>2690</v>
      </c>
      <c r="B2695" s="197" t="s">
        <v>22297</v>
      </c>
      <c r="C2695" s="34" t="s">
        <v>22048</v>
      </c>
      <c r="D2695" s="201">
        <v>7.91</v>
      </c>
      <c r="E2695" s="34">
        <v>4.84</v>
      </c>
      <c r="F2695" s="28">
        <v>38.28</v>
      </c>
      <c r="G2695" s="178"/>
    </row>
    <row r="2696" customHeight="1" spans="1:7">
      <c r="A2696" s="34">
        <v>2691</v>
      </c>
      <c r="B2696" s="197" t="s">
        <v>22298</v>
      </c>
      <c r="C2696" s="34" t="s">
        <v>22048</v>
      </c>
      <c r="D2696" s="201">
        <v>5.6</v>
      </c>
      <c r="E2696" s="34">
        <v>4.84</v>
      </c>
      <c r="F2696" s="28">
        <v>27.1</v>
      </c>
      <c r="G2696" s="178"/>
    </row>
    <row r="2697" customHeight="1" spans="1:7">
      <c r="A2697" s="34">
        <v>2692</v>
      </c>
      <c r="B2697" s="197" t="s">
        <v>22299</v>
      </c>
      <c r="C2697" s="34" t="s">
        <v>22048</v>
      </c>
      <c r="D2697" s="201">
        <v>21.36</v>
      </c>
      <c r="E2697" s="34">
        <v>4.84</v>
      </c>
      <c r="F2697" s="28">
        <v>103.38</v>
      </c>
      <c r="G2697" s="178"/>
    </row>
    <row r="2698" customHeight="1" spans="1:7">
      <c r="A2698" s="34">
        <v>2693</v>
      </c>
      <c r="B2698" s="197" t="s">
        <v>22300</v>
      </c>
      <c r="C2698" s="34" t="s">
        <v>22048</v>
      </c>
      <c r="D2698" s="201">
        <v>18.45</v>
      </c>
      <c r="E2698" s="34">
        <v>4.84</v>
      </c>
      <c r="F2698" s="28">
        <v>89.3</v>
      </c>
      <c r="G2698" s="178"/>
    </row>
    <row r="2699" customHeight="1" spans="1:7">
      <c r="A2699" s="34">
        <v>2694</v>
      </c>
      <c r="B2699" s="197" t="s">
        <v>8319</v>
      </c>
      <c r="C2699" s="34" t="s">
        <v>22048</v>
      </c>
      <c r="D2699" s="197">
        <v>23.94</v>
      </c>
      <c r="E2699" s="34">
        <v>4.84</v>
      </c>
      <c r="F2699" s="28">
        <v>115.87</v>
      </c>
      <c r="G2699" s="178"/>
    </row>
    <row r="2700" customHeight="1" spans="1:7">
      <c r="A2700" s="34">
        <v>2695</v>
      </c>
      <c r="B2700" s="197" t="s">
        <v>22301</v>
      </c>
      <c r="C2700" s="34" t="s">
        <v>22048</v>
      </c>
      <c r="D2700" s="201">
        <v>4.15</v>
      </c>
      <c r="E2700" s="34">
        <v>4.84</v>
      </c>
      <c r="F2700" s="28">
        <v>20.09</v>
      </c>
      <c r="G2700" s="178"/>
    </row>
    <row r="2701" customHeight="1" spans="1:7">
      <c r="A2701" s="34">
        <v>2696</v>
      </c>
      <c r="B2701" s="197" t="s">
        <v>4724</v>
      </c>
      <c r="C2701" s="34" t="s">
        <v>22048</v>
      </c>
      <c r="D2701" s="201">
        <v>11.42</v>
      </c>
      <c r="E2701" s="34">
        <v>4.84</v>
      </c>
      <c r="F2701" s="28">
        <v>55.27</v>
      </c>
      <c r="G2701" s="178"/>
    </row>
    <row r="2702" customHeight="1" spans="1:7">
      <c r="A2702" s="34">
        <v>2697</v>
      </c>
      <c r="B2702" s="202" t="s">
        <v>22302</v>
      </c>
      <c r="C2702" s="34" t="s">
        <v>22048</v>
      </c>
      <c r="D2702" s="203">
        <v>17.65</v>
      </c>
      <c r="E2702" s="34">
        <v>4.84</v>
      </c>
      <c r="F2702" s="28">
        <v>85.43</v>
      </c>
      <c r="G2702" s="178"/>
    </row>
    <row r="2703" customHeight="1" spans="1:7">
      <c r="A2703" s="34">
        <v>2698</v>
      </c>
      <c r="B2703" s="197" t="s">
        <v>22303</v>
      </c>
      <c r="C2703" s="34" t="s">
        <v>22048</v>
      </c>
      <c r="D2703" s="201">
        <v>5.29</v>
      </c>
      <c r="E2703" s="34">
        <v>4.84</v>
      </c>
      <c r="F2703" s="28">
        <v>25.6</v>
      </c>
      <c r="G2703" s="178"/>
    </row>
    <row r="2704" customHeight="1" spans="1:7">
      <c r="A2704" s="34">
        <v>2699</v>
      </c>
      <c r="B2704" s="197" t="s">
        <v>22304</v>
      </c>
      <c r="C2704" s="34" t="s">
        <v>22048</v>
      </c>
      <c r="D2704" s="201">
        <v>10.13</v>
      </c>
      <c r="E2704" s="34">
        <v>4.84</v>
      </c>
      <c r="F2704" s="28">
        <v>49.03</v>
      </c>
      <c r="G2704" s="178"/>
    </row>
    <row r="2705" customHeight="1" spans="1:7">
      <c r="A2705" s="34">
        <v>2700</v>
      </c>
      <c r="B2705" s="202" t="s">
        <v>2603</v>
      </c>
      <c r="C2705" s="34" t="s">
        <v>22048</v>
      </c>
      <c r="D2705" s="201">
        <v>17.73</v>
      </c>
      <c r="E2705" s="34">
        <v>4.84</v>
      </c>
      <c r="F2705" s="28">
        <v>85.81</v>
      </c>
      <c r="G2705" s="178"/>
    </row>
    <row r="2706" customHeight="1" spans="1:7">
      <c r="A2706" s="34">
        <v>2701</v>
      </c>
      <c r="B2706" s="197" t="s">
        <v>7037</v>
      </c>
      <c r="C2706" s="34" t="s">
        <v>22048</v>
      </c>
      <c r="D2706" s="201">
        <v>4.92</v>
      </c>
      <c r="E2706" s="34">
        <v>4.84</v>
      </c>
      <c r="F2706" s="28">
        <v>23.81</v>
      </c>
      <c r="G2706" s="178"/>
    </row>
    <row r="2707" customHeight="1" spans="1:7">
      <c r="A2707" s="34">
        <v>2702</v>
      </c>
      <c r="B2707" s="197" t="s">
        <v>22107</v>
      </c>
      <c r="C2707" s="34" t="s">
        <v>22048</v>
      </c>
      <c r="D2707" s="201">
        <v>5.33</v>
      </c>
      <c r="E2707" s="34">
        <v>4.84</v>
      </c>
      <c r="F2707" s="28">
        <v>25.8</v>
      </c>
      <c r="G2707" s="178"/>
    </row>
    <row r="2708" customHeight="1" spans="1:7">
      <c r="A2708" s="34">
        <v>2703</v>
      </c>
      <c r="B2708" s="197" t="s">
        <v>16234</v>
      </c>
      <c r="C2708" s="34" t="s">
        <v>22048</v>
      </c>
      <c r="D2708" s="201">
        <v>5.09</v>
      </c>
      <c r="E2708" s="34">
        <v>4.84</v>
      </c>
      <c r="F2708" s="28">
        <v>24.64</v>
      </c>
      <c r="G2708" s="178"/>
    </row>
    <row r="2709" customHeight="1" spans="1:7">
      <c r="A2709" s="34">
        <v>2704</v>
      </c>
      <c r="B2709" s="197" t="s">
        <v>17023</v>
      </c>
      <c r="C2709" s="34" t="s">
        <v>22048</v>
      </c>
      <c r="D2709" s="201">
        <v>16.47</v>
      </c>
      <c r="E2709" s="34">
        <v>4.84</v>
      </c>
      <c r="F2709" s="28">
        <v>79.71</v>
      </c>
      <c r="G2709" s="178"/>
    </row>
    <row r="2710" customHeight="1" spans="1:7">
      <c r="A2710" s="34">
        <v>2705</v>
      </c>
      <c r="B2710" s="197" t="s">
        <v>22305</v>
      </c>
      <c r="C2710" s="34" t="s">
        <v>22048</v>
      </c>
      <c r="D2710" s="201">
        <v>10.6</v>
      </c>
      <c r="E2710" s="34">
        <v>4.84</v>
      </c>
      <c r="F2710" s="28">
        <v>51.3</v>
      </c>
      <c r="G2710" s="178"/>
    </row>
    <row r="2711" customHeight="1" spans="1:7">
      <c r="A2711" s="34">
        <v>2706</v>
      </c>
      <c r="B2711" s="197" t="s">
        <v>22306</v>
      </c>
      <c r="C2711" s="34" t="s">
        <v>22048</v>
      </c>
      <c r="D2711" s="201">
        <v>11.14</v>
      </c>
      <c r="E2711" s="34">
        <v>4.84</v>
      </c>
      <c r="F2711" s="28">
        <v>53.92</v>
      </c>
      <c r="G2711" s="178"/>
    </row>
    <row r="2712" customHeight="1" spans="1:7">
      <c r="A2712" s="34">
        <v>2707</v>
      </c>
      <c r="B2712" s="197" t="s">
        <v>22307</v>
      </c>
      <c r="C2712" s="34" t="s">
        <v>22048</v>
      </c>
      <c r="D2712" s="201">
        <v>8.77</v>
      </c>
      <c r="E2712" s="34">
        <v>4.84</v>
      </c>
      <c r="F2712" s="28">
        <v>42.45</v>
      </c>
      <c r="G2712" s="178"/>
    </row>
    <row r="2713" customHeight="1" spans="1:7">
      <c r="A2713" s="34">
        <v>2708</v>
      </c>
      <c r="B2713" s="197" t="s">
        <v>22308</v>
      </c>
      <c r="C2713" s="34" t="s">
        <v>22048</v>
      </c>
      <c r="D2713" s="201">
        <v>9.28</v>
      </c>
      <c r="E2713" s="34">
        <v>4.84</v>
      </c>
      <c r="F2713" s="28">
        <v>44.92</v>
      </c>
      <c r="G2713" s="178"/>
    </row>
    <row r="2714" customHeight="1" spans="1:7">
      <c r="A2714" s="34">
        <v>2709</v>
      </c>
      <c r="B2714" s="197" t="s">
        <v>9284</v>
      </c>
      <c r="C2714" s="34" t="s">
        <v>22048</v>
      </c>
      <c r="D2714" s="201">
        <v>9.06</v>
      </c>
      <c r="E2714" s="34">
        <v>4.84</v>
      </c>
      <c r="F2714" s="28">
        <v>43.85</v>
      </c>
      <c r="G2714" s="178"/>
    </row>
    <row r="2715" customHeight="1" spans="1:7">
      <c r="A2715" s="34">
        <v>2710</v>
      </c>
      <c r="B2715" s="197" t="s">
        <v>22309</v>
      </c>
      <c r="C2715" s="34" t="s">
        <v>22048</v>
      </c>
      <c r="D2715" s="201">
        <v>12.03</v>
      </c>
      <c r="E2715" s="34">
        <v>4.84</v>
      </c>
      <c r="F2715" s="28">
        <v>58.23</v>
      </c>
      <c r="G2715" s="178"/>
    </row>
    <row r="2716" customHeight="1" spans="1:7">
      <c r="A2716" s="34">
        <v>2711</v>
      </c>
      <c r="B2716" s="197" t="s">
        <v>22310</v>
      </c>
      <c r="C2716" s="34" t="s">
        <v>22048</v>
      </c>
      <c r="D2716" s="201">
        <v>18.86</v>
      </c>
      <c r="E2716" s="34">
        <v>4.84</v>
      </c>
      <c r="F2716" s="28">
        <v>91.28</v>
      </c>
      <c r="G2716" s="178"/>
    </row>
    <row r="2717" customHeight="1" spans="1:7">
      <c r="A2717" s="34">
        <v>2712</v>
      </c>
      <c r="B2717" s="197" t="s">
        <v>22311</v>
      </c>
      <c r="C2717" s="34" t="s">
        <v>22048</v>
      </c>
      <c r="D2717" s="201">
        <v>11.62</v>
      </c>
      <c r="E2717" s="34">
        <v>4.84</v>
      </c>
      <c r="F2717" s="28">
        <v>56.24</v>
      </c>
      <c r="G2717" s="178"/>
    </row>
    <row r="2718" customHeight="1" spans="1:7">
      <c r="A2718" s="34">
        <v>2713</v>
      </c>
      <c r="B2718" s="197" t="s">
        <v>4763</v>
      </c>
      <c r="C2718" s="34" t="s">
        <v>22048</v>
      </c>
      <c r="D2718" s="201">
        <v>10.4</v>
      </c>
      <c r="E2718" s="34">
        <v>4.84</v>
      </c>
      <c r="F2718" s="28">
        <v>50.34</v>
      </c>
      <c r="G2718" s="178"/>
    </row>
    <row r="2719" customHeight="1" spans="1:7">
      <c r="A2719" s="34">
        <v>2714</v>
      </c>
      <c r="B2719" s="197" t="s">
        <v>22312</v>
      </c>
      <c r="C2719" s="34" t="s">
        <v>22048</v>
      </c>
      <c r="D2719" s="201">
        <v>38.26</v>
      </c>
      <c r="E2719" s="34">
        <v>4.84</v>
      </c>
      <c r="F2719" s="28">
        <v>185.18</v>
      </c>
      <c r="G2719" s="178"/>
    </row>
    <row r="2720" customHeight="1" spans="1:7">
      <c r="A2720" s="34">
        <v>2715</v>
      </c>
      <c r="B2720" s="197" t="s">
        <v>22313</v>
      </c>
      <c r="C2720" s="34" t="s">
        <v>22048</v>
      </c>
      <c r="D2720" s="197">
        <v>17.53</v>
      </c>
      <c r="E2720" s="34">
        <v>4.84</v>
      </c>
      <c r="F2720" s="28">
        <v>84.85</v>
      </c>
      <c r="G2720" s="178"/>
    </row>
    <row r="2721" customHeight="1" spans="1:7">
      <c r="A2721" s="34">
        <v>2716</v>
      </c>
      <c r="B2721" s="197" t="s">
        <v>673</v>
      </c>
      <c r="C2721" s="34" t="s">
        <v>22048</v>
      </c>
      <c r="D2721" s="201">
        <v>26.35</v>
      </c>
      <c r="E2721" s="34">
        <v>4.84</v>
      </c>
      <c r="F2721" s="28">
        <v>127.53</v>
      </c>
      <c r="G2721" s="178"/>
    </row>
    <row r="2722" customHeight="1" spans="1:7">
      <c r="A2722" s="34">
        <v>2717</v>
      </c>
      <c r="B2722" s="202" t="s">
        <v>22314</v>
      </c>
      <c r="C2722" s="34" t="s">
        <v>22048</v>
      </c>
      <c r="D2722" s="201">
        <v>25.59</v>
      </c>
      <c r="E2722" s="34">
        <v>4.84</v>
      </c>
      <c r="F2722" s="28">
        <v>123.86</v>
      </c>
      <c r="G2722" s="178"/>
    </row>
    <row r="2723" customHeight="1" spans="1:7">
      <c r="A2723" s="34">
        <v>2718</v>
      </c>
      <c r="B2723" s="197" t="s">
        <v>22315</v>
      </c>
      <c r="C2723" s="34" t="s">
        <v>22048</v>
      </c>
      <c r="D2723" s="201">
        <v>18.41</v>
      </c>
      <c r="E2723" s="34">
        <v>4.84</v>
      </c>
      <c r="F2723" s="28">
        <v>89.1</v>
      </c>
      <c r="G2723" s="178"/>
    </row>
    <row r="2724" customHeight="1" spans="1:7">
      <c r="A2724" s="34">
        <v>2719</v>
      </c>
      <c r="B2724" s="197" t="s">
        <v>15397</v>
      </c>
      <c r="C2724" s="34" t="s">
        <v>22048</v>
      </c>
      <c r="D2724" s="201">
        <v>17.92</v>
      </c>
      <c r="E2724" s="34">
        <v>4.84</v>
      </c>
      <c r="F2724" s="28">
        <v>86.73</v>
      </c>
      <c r="G2724" s="178"/>
    </row>
    <row r="2725" customHeight="1" spans="1:7">
      <c r="A2725" s="34">
        <v>2720</v>
      </c>
      <c r="B2725" s="197" t="s">
        <v>22316</v>
      </c>
      <c r="C2725" s="34" t="s">
        <v>22048</v>
      </c>
      <c r="D2725" s="201">
        <v>14.76</v>
      </c>
      <c r="E2725" s="34">
        <v>4.84</v>
      </c>
      <c r="F2725" s="28">
        <v>71.44</v>
      </c>
      <c r="G2725" s="178"/>
    </row>
    <row r="2726" customHeight="1" spans="1:7">
      <c r="A2726" s="34">
        <v>2721</v>
      </c>
      <c r="B2726" s="202" t="s">
        <v>2603</v>
      </c>
      <c r="C2726" s="34" t="s">
        <v>22048</v>
      </c>
      <c r="D2726" s="201">
        <v>10.96</v>
      </c>
      <c r="E2726" s="34">
        <v>4.84</v>
      </c>
      <c r="F2726" s="28">
        <v>53.05</v>
      </c>
      <c r="G2726" s="178"/>
    </row>
    <row r="2727" customHeight="1" spans="1:7">
      <c r="A2727" s="34">
        <v>2722</v>
      </c>
      <c r="B2727" s="202" t="s">
        <v>22317</v>
      </c>
      <c r="C2727" s="34" t="s">
        <v>22048</v>
      </c>
      <c r="D2727" s="202">
        <v>24.73</v>
      </c>
      <c r="E2727" s="34">
        <v>4.84</v>
      </c>
      <c r="F2727" s="28">
        <v>119.69</v>
      </c>
      <c r="G2727" s="178"/>
    </row>
    <row r="2728" customHeight="1" spans="1:7">
      <c r="A2728" s="34">
        <v>2723</v>
      </c>
      <c r="B2728" s="197" t="s">
        <v>22318</v>
      </c>
      <c r="C2728" s="34" t="s">
        <v>22048</v>
      </c>
      <c r="D2728" s="201">
        <v>12.16</v>
      </c>
      <c r="E2728" s="34">
        <v>4.84</v>
      </c>
      <c r="F2728" s="28">
        <v>58.85</v>
      </c>
      <c r="G2728" s="178"/>
    </row>
    <row r="2729" customHeight="1" spans="1:7">
      <c r="A2729" s="34">
        <v>2724</v>
      </c>
      <c r="B2729" s="197" t="s">
        <v>2307</v>
      </c>
      <c r="C2729" s="34" t="s">
        <v>22048</v>
      </c>
      <c r="D2729" s="201">
        <v>9.04</v>
      </c>
      <c r="E2729" s="34">
        <v>4.84</v>
      </c>
      <c r="F2729" s="28">
        <v>43.75</v>
      </c>
      <c r="G2729" s="178"/>
    </row>
    <row r="2730" customHeight="1" spans="1:7">
      <c r="A2730" s="34">
        <v>2725</v>
      </c>
      <c r="B2730" s="197" t="s">
        <v>22319</v>
      </c>
      <c r="C2730" s="34" t="s">
        <v>22048</v>
      </c>
      <c r="D2730" s="201">
        <v>22.14</v>
      </c>
      <c r="E2730" s="34">
        <v>4.84</v>
      </c>
      <c r="F2730" s="28">
        <v>107.16</v>
      </c>
      <c r="G2730" s="178"/>
    </row>
    <row r="2731" customHeight="1" spans="1:7">
      <c r="A2731" s="34">
        <v>2726</v>
      </c>
      <c r="B2731" s="197" t="s">
        <v>349</v>
      </c>
      <c r="C2731" s="34" t="s">
        <v>22048</v>
      </c>
      <c r="D2731" s="201">
        <v>11.37</v>
      </c>
      <c r="E2731" s="34">
        <v>4.84</v>
      </c>
      <c r="F2731" s="28">
        <v>55.03</v>
      </c>
      <c r="G2731" s="178"/>
    </row>
    <row r="2732" customHeight="1" spans="1:7">
      <c r="A2732" s="34">
        <v>2727</v>
      </c>
      <c r="B2732" s="197" t="s">
        <v>22320</v>
      </c>
      <c r="C2732" s="34" t="s">
        <v>22048</v>
      </c>
      <c r="D2732" s="201">
        <v>12.23</v>
      </c>
      <c r="E2732" s="34">
        <v>4.84</v>
      </c>
      <c r="F2732" s="28">
        <v>59.19</v>
      </c>
      <c r="G2732" s="178"/>
    </row>
    <row r="2733" customHeight="1" spans="1:7">
      <c r="A2733" s="34">
        <v>2728</v>
      </c>
      <c r="B2733" s="197" t="s">
        <v>20758</v>
      </c>
      <c r="C2733" s="34" t="s">
        <v>22048</v>
      </c>
      <c r="D2733" s="201">
        <v>18.83</v>
      </c>
      <c r="E2733" s="34">
        <v>4.84</v>
      </c>
      <c r="F2733" s="28">
        <v>91.14</v>
      </c>
      <c r="G2733" s="178"/>
    </row>
    <row r="2734" customHeight="1" spans="1:7">
      <c r="A2734" s="34">
        <v>2729</v>
      </c>
      <c r="B2734" s="197" t="s">
        <v>22321</v>
      </c>
      <c r="C2734" s="34" t="s">
        <v>22048</v>
      </c>
      <c r="D2734" s="201">
        <v>21.38</v>
      </c>
      <c r="E2734" s="34">
        <v>4.84</v>
      </c>
      <c r="F2734" s="28">
        <v>103.48</v>
      </c>
      <c r="G2734" s="178"/>
    </row>
    <row r="2735" customHeight="1" spans="1:7">
      <c r="A2735" s="34">
        <v>2730</v>
      </c>
      <c r="B2735" s="197" t="s">
        <v>22322</v>
      </c>
      <c r="C2735" s="34" t="s">
        <v>22048</v>
      </c>
      <c r="D2735" s="197">
        <v>24.12</v>
      </c>
      <c r="E2735" s="34">
        <v>4.84</v>
      </c>
      <c r="F2735" s="28">
        <v>116.74</v>
      </c>
      <c r="G2735" s="178"/>
    </row>
    <row r="2736" customHeight="1" spans="1:7">
      <c r="A2736" s="34">
        <v>2731</v>
      </c>
      <c r="B2736" s="197" t="s">
        <v>22323</v>
      </c>
      <c r="C2736" s="34" t="s">
        <v>22048</v>
      </c>
      <c r="D2736" s="201">
        <v>9.17</v>
      </c>
      <c r="E2736" s="34">
        <v>4.84</v>
      </c>
      <c r="F2736" s="28">
        <v>44.38</v>
      </c>
      <c r="G2736" s="178"/>
    </row>
    <row r="2737" customHeight="1" spans="1:7">
      <c r="A2737" s="34">
        <v>2732</v>
      </c>
      <c r="B2737" s="197" t="s">
        <v>22324</v>
      </c>
      <c r="C2737" s="34" t="s">
        <v>22048</v>
      </c>
      <c r="D2737" s="201">
        <v>9.83</v>
      </c>
      <c r="E2737" s="34">
        <v>4.84</v>
      </c>
      <c r="F2737" s="28">
        <v>47.58</v>
      </c>
      <c r="G2737" s="178"/>
    </row>
    <row r="2738" customHeight="1" spans="1:7">
      <c r="A2738" s="34">
        <v>2733</v>
      </c>
      <c r="B2738" s="197" t="s">
        <v>22325</v>
      </c>
      <c r="C2738" s="34" t="s">
        <v>22048</v>
      </c>
      <c r="D2738" s="204">
        <v>9.05</v>
      </c>
      <c r="E2738" s="34">
        <v>4.84</v>
      </c>
      <c r="F2738" s="28">
        <v>43.8</v>
      </c>
      <c r="G2738" s="178"/>
    </row>
    <row r="2739" customHeight="1" spans="1:7">
      <c r="A2739" s="34">
        <v>2734</v>
      </c>
      <c r="B2739" s="197" t="s">
        <v>22326</v>
      </c>
      <c r="C2739" s="34" t="s">
        <v>22048</v>
      </c>
      <c r="D2739" s="201">
        <v>5.17</v>
      </c>
      <c r="E2739" s="34">
        <v>4.84</v>
      </c>
      <c r="F2739" s="28">
        <v>25.02</v>
      </c>
      <c r="G2739" s="178"/>
    </row>
    <row r="2740" customHeight="1" spans="1:7">
      <c r="A2740" s="34">
        <v>2735</v>
      </c>
      <c r="B2740" s="197" t="s">
        <v>22327</v>
      </c>
      <c r="C2740" s="34" t="s">
        <v>22048</v>
      </c>
      <c r="D2740" s="197">
        <v>18.38</v>
      </c>
      <c r="E2740" s="34">
        <v>4.84</v>
      </c>
      <c r="F2740" s="28">
        <v>88.96</v>
      </c>
      <c r="G2740" s="178"/>
    </row>
    <row r="2741" customHeight="1" spans="1:7">
      <c r="A2741" s="34">
        <v>2736</v>
      </c>
      <c r="B2741" s="197" t="s">
        <v>22328</v>
      </c>
      <c r="C2741" s="34" t="s">
        <v>22048</v>
      </c>
      <c r="D2741" s="201">
        <v>9.11</v>
      </c>
      <c r="E2741" s="34">
        <v>4.84</v>
      </c>
      <c r="F2741" s="28">
        <v>44.09</v>
      </c>
      <c r="G2741" s="178"/>
    </row>
    <row r="2742" customHeight="1" spans="1:7">
      <c r="A2742" s="34">
        <v>2737</v>
      </c>
      <c r="B2742" s="197" t="s">
        <v>22329</v>
      </c>
      <c r="C2742" s="34" t="s">
        <v>22048</v>
      </c>
      <c r="D2742" s="201">
        <v>22.83</v>
      </c>
      <c r="E2742" s="34">
        <v>4.84</v>
      </c>
      <c r="F2742" s="28">
        <v>110.5</v>
      </c>
      <c r="G2742" s="178"/>
    </row>
    <row r="2743" customHeight="1" spans="1:7">
      <c r="A2743" s="34">
        <v>2738</v>
      </c>
      <c r="B2743" s="197" t="s">
        <v>4081</v>
      </c>
      <c r="C2743" s="34" t="s">
        <v>22048</v>
      </c>
      <c r="D2743" s="201">
        <v>9.97</v>
      </c>
      <c r="E2743" s="34">
        <v>4.84</v>
      </c>
      <c r="F2743" s="28">
        <v>48.25</v>
      </c>
      <c r="G2743" s="178"/>
    </row>
    <row r="2744" customHeight="1" spans="1:7">
      <c r="A2744" s="34">
        <v>2739</v>
      </c>
      <c r="B2744" s="197" t="s">
        <v>22330</v>
      </c>
      <c r="C2744" s="34" t="s">
        <v>22048</v>
      </c>
      <c r="D2744" s="197">
        <v>4.5</v>
      </c>
      <c r="E2744" s="34">
        <v>4.84</v>
      </c>
      <c r="F2744" s="28">
        <v>21.78</v>
      </c>
      <c r="G2744" s="178"/>
    </row>
    <row r="2745" customHeight="1" spans="1:7">
      <c r="A2745" s="34">
        <v>2740</v>
      </c>
      <c r="B2745" s="197" t="s">
        <v>22331</v>
      </c>
      <c r="C2745" s="34" t="s">
        <v>22048</v>
      </c>
      <c r="D2745" s="201">
        <v>5</v>
      </c>
      <c r="E2745" s="34">
        <v>4.84</v>
      </c>
      <c r="F2745" s="28">
        <v>24.2</v>
      </c>
      <c r="G2745" s="178"/>
    </row>
    <row r="2746" customHeight="1" spans="1:7">
      <c r="A2746" s="34">
        <v>2741</v>
      </c>
      <c r="B2746" s="197" t="s">
        <v>22332</v>
      </c>
      <c r="C2746" s="34" t="s">
        <v>22048</v>
      </c>
      <c r="D2746" s="201">
        <v>5.03</v>
      </c>
      <c r="E2746" s="34">
        <v>4.84</v>
      </c>
      <c r="F2746" s="28">
        <v>24.35</v>
      </c>
      <c r="G2746" s="178"/>
    </row>
    <row r="2747" customHeight="1" spans="1:7">
      <c r="A2747" s="34">
        <v>2742</v>
      </c>
      <c r="B2747" s="197" t="s">
        <v>22333</v>
      </c>
      <c r="C2747" s="34" t="s">
        <v>22048</v>
      </c>
      <c r="D2747" s="201">
        <v>5.65</v>
      </c>
      <c r="E2747" s="34">
        <v>4.84</v>
      </c>
      <c r="F2747" s="28">
        <v>27.35</v>
      </c>
      <c r="G2747" s="178"/>
    </row>
    <row r="2748" customHeight="1" spans="1:7">
      <c r="A2748" s="34">
        <v>2743</v>
      </c>
      <c r="B2748" s="197" t="s">
        <v>22334</v>
      </c>
      <c r="C2748" s="34" t="s">
        <v>22048</v>
      </c>
      <c r="D2748" s="201">
        <v>5.42</v>
      </c>
      <c r="E2748" s="34">
        <v>4.84</v>
      </c>
      <c r="F2748" s="28">
        <v>26.23</v>
      </c>
      <c r="G2748" s="178"/>
    </row>
    <row r="2749" customHeight="1" spans="1:7">
      <c r="A2749" s="34">
        <v>2744</v>
      </c>
      <c r="B2749" s="197" t="s">
        <v>22335</v>
      </c>
      <c r="C2749" s="34" t="s">
        <v>22048</v>
      </c>
      <c r="D2749" s="201">
        <v>5</v>
      </c>
      <c r="E2749" s="34">
        <v>4.84</v>
      </c>
      <c r="F2749" s="28">
        <v>24.2</v>
      </c>
      <c r="G2749" s="178"/>
    </row>
    <row r="2750" customHeight="1" spans="1:7">
      <c r="A2750" s="34">
        <v>2745</v>
      </c>
      <c r="B2750" s="197" t="s">
        <v>22336</v>
      </c>
      <c r="C2750" s="34" t="s">
        <v>22048</v>
      </c>
      <c r="D2750" s="197">
        <v>4.58</v>
      </c>
      <c r="E2750" s="34">
        <v>4.84</v>
      </c>
      <c r="F2750" s="28">
        <v>22.17</v>
      </c>
      <c r="G2750" s="178"/>
    </row>
    <row r="2751" customHeight="1" spans="1:7">
      <c r="A2751" s="34">
        <v>2746</v>
      </c>
      <c r="B2751" s="197" t="s">
        <v>22337</v>
      </c>
      <c r="C2751" s="34" t="s">
        <v>22048</v>
      </c>
      <c r="D2751" s="197">
        <v>4.33</v>
      </c>
      <c r="E2751" s="34">
        <v>4.84</v>
      </c>
      <c r="F2751" s="28">
        <v>20.96</v>
      </c>
      <c r="G2751" s="178"/>
    </row>
    <row r="2752" customHeight="1" spans="1:7">
      <c r="A2752" s="34">
        <v>2747</v>
      </c>
      <c r="B2752" s="202" t="s">
        <v>22338</v>
      </c>
      <c r="C2752" s="34" t="s">
        <v>22048</v>
      </c>
      <c r="D2752" s="197">
        <v>17.23</v>
      </c>
      <c r="E2752" s="34">
        <v>4.84</v>
      </c>
      <c r="F2752" s="28">
        <v>83.39</v>
      </c>
      <c r="G2752" s="178"/>
    </row>
    <row r="2753" customHeight="1" spans="1:7">
      <c r="A2753" s="34">
        <v>2748</v>
      </c>
      <c r="B2753" s="197" t="s">
        <v>22339</v>
      </c>
      <c r="C2753" s="34" t="s">
        <v>22048</v>
      </c>
      <c r="D2753" s="197">
        <v>10.89</v>
      </c>
      <c r="E2753" s="34">
        <v>4.84</v>
      </c>
      <c r="F2753" s="28">
        <v>52.71</v>
      </c>
      <c r="G2753" s="178"/>
    </row>
    <row r="2754" customHeight="1" spans="1:7">
      <c r="A2754" s="34">
        <v>2749</v>
      </c>
      <c r="B2754" s="197" t="s">
        <v>22340</v>
      </c>
      <c r="C2754" s="34" t="s">
        <v>22048</v>
      </c>
      <c r="D2754" s="197">
        <v>3.35</v>
      </c>
      <c r="E2754" s="34">
        <v>4.84</v>
      </c>
      <c r="F2754" s="28">
        <v>16.21</v>
      </c>
      <c r="G2754" s="178"/>
    </row>
    <row r="2755" customHeight="1" spans="1:7">
      <c r="A2755" s="34">
        <v>2750</v>
      </c>
      <c r="B2755" s="197" t="s">
        <v>22341</v>
      </c>
      <c r="C2755" s="34" t="s">
        <v>22048</v>
      </c>
      <c r="D2755" s="197">
        <v>6.3</v>
      </c>
      <c r="E2755" s="34">
        <v>4.84</v>
      </c>
      <c r="F2755" s="28">
        <v>30.49</v>
      </c>
      <c r="G2755" s="178"/>
    </row>
    <row r="2756" customHeight="1" spans="1:7">
      <c r="A2756" s="34">
        <v>2751</v>
      </c>
      <c r="B2756" s="197" t="s">
        <v>22342</v>
      </c>
      <c r="C2756" s="34" t="s">
        <v>22048</v>
      </c>
      <c r="D2756" s="197">
        <v>5.19</v>
      </c>
      <c r="E2756" s="34">
        <v>4.84</v>
      </c>
      <c r="F2756" s="28">
        <v>25.12</v>
      </c>
      <c r="G2756" s="178"/>
    </row>
    <row r="2757" customHeight="1" spans="1:7">
      <c r="A2757" s="34">
        <v>2752</v>
      </c>
      <c r="B2757" s="197" t="s">
        <v>21094</v>
      </c>
      <c r="C2757" s="34" t="s">
        <v>22048</v>
      </c>
      <c r="D2757" s="197">
        <v>3.99</v>
      </c>
      <c r="E2757" s="34">
        <v>4.84</v>
      </c>
      <c r="F2757" s="28">
        <v>19.31</v>
      </c>
      <c r="G2757" s="178"/>
    </row>
    <row r="2758" customHeight="1" spans="1:7">
      <c r="A2758" s="34">
        <v>2753</v>
      </c>
      <c r="B2758" s="197" t="s">
        <v>22343</v>
      </c>
      <c r="C2758" s="34" t="s">
        <v>22048</v>
      </c>
      <c r="D2758" s="197">
        <v>14.07</v>
      </c>
      <c r="E2758" s="34">
        <v>4.84</v>
      </c>
      <c r="F2758" s="28">
        <v>68.1</v>
      </c>
      <c r="G2758" s="178"/>
    </row>
    <row r="2759" customHeight="1" spans="1:7">
      <c r="A2759" s="34">
        <v>2754</v>
      </c>
      <c r="B2759" s="197" t="s">
        <v>22344</v>
      </c>
      <c r="C2759" s="34" t="s">
        <v>22048</v>
      </c>
      <c r="D2759" s="204">
        <v>4.15</v>
      </c>
      <c r="E2759" s="34">
        <v>4.84</v>
      </c>
      <c r="F2759" s="28">
        <v>20.09</v>
      </c>
      <c r="G2759" s="178"/>
    </row>
    <row r="2760" customHeight="1" spans="1:7">
      <c r="A2760" s="34">
        <v>2755</v>
      </c>
      <c r="B2760" s="202" t="s">
        <v>22345</v>
      </c>
      <c r="C2760" s="34" t="s">
        <v>22048</v>
      </c>
      <c r="D2760" s="205">
        <v>16.95</v>
      </c>
      <c r="E2760" s="34">
        <v>4.84</v>
      </c>
      <c r="F2760" s="28">
        <v>82.04</v>
      </c>
      <c r="G2760" s="178"/>
    </row>
    <row r="2761" customHeight="1" spans="1:7">
      <c r="A2761" s="34">
        <v>2756</v>
      </c>
      <c r="B2761" s="206" t="s">
        <v>22346</v>
      </c>
      <c r="C2761" s="34" t="s">
        <v>22048</v>
      </c>
      <c r="D2761" s="205">
        <v>4.67</v>
      </c>
      <c r="E2761" s="34">
        <v>4.84</v>
      </c>
      <c r="F2761" s="28">
        <v>22.6</v>
      </c>
      <c r="G2761" s="178"/>
    </row>
    <row r="2762" customHeight="1" spans="1:7">
      <c r="A2762" s="34">
        <v>2757</v>
      </c>
      <c r="B2762" s="202" t="s">
        <v>1097</v>
      </c>
      <c r="C2762" s="34" t="s">
        <v>22048</v>
      </c>
      <c r="D2762" s="205">
        <v>5.31</v>
      </c>
      <c r="E2762" s="34">
        <v>4.84</v>
      </c>
      <c r="F2762" s="28">
        <v>25.7</v>
      </c>
      <c r="G2762" s="178"/>
    </row>
    <row r="2763" customHeight="1" spans="1:7">
      <c r="A2763" s="34">
        <v>2758</v>
      </c>
      <c r="B2763" s="206" t="s">
        <v>22347</v>
      </c>
      <c r="C2763" s="34" t="s">
        <v>22048</v>
      </c>
      <c r="D2763" s="205">
        <v>17.29</v>
      </c>
      <c r="E2763" s="34">
        <v>4.84</v>
      </c>
      <c r="F2763" s="28">
        <v>83.68</v>
      </c>
      <c r="G2763" s="178"/>
    </row>
    <row r="2764" customHeight="1" spans="1:7">
      <c r="A2764" s="34">
        <v>2759</v>
      </c>
      <c r="B2764" s="202" t="s">
        <v>22348</v>
      </c>
      <c r="C2764" s="34" t="s">
        <v>22048</v>
      </c>
      <c r="D2764" s="206">
        <v>21.14</v>
      </c>
      <c r="E2764" s="34">
        <v>4.84</v>
      </c>
      <c r="F2764" s="28">
        <v>102.32</v>
      </c>
      <c r="G2764" s="178"/>
    </row>
    <row r="2765" customHeight="1" spans="1:7">
      <c r="A2765" s="34">
        <v>2760</v>
      </c>
      <c r="B2765" s="206" t="s">
        <v>22349</v>
      </c>
      <c r="C2765" s="34" t="s">
        <v>22048</v>
      </c>
      <c r="D2765" s="205">
        <v>12.62</v>
      </c>
      <c r="E2765" s="34">
        <v>4.84</v>
      </c>
      <c r="F2765" s="28">
        <v>61.08</v>
      </c>
      <c r="G2765" s="178"/>
    </row>
    <row r="2766" customHeight="1" spans="1:7">
      <c r="A2766" s="34">
        <v>2761</v>
      </c>
      <c r="B2766" s="199" t="s">
        <v>2256</v>
      </c>
      <c r="C2766" s="34" t="s">
        <v>22048</v>
      </c>
      <c r="D2766" s="21">
        <v>9.05</v>
      </c>
      <c r="E2766" s="34">
        <v>4.84</v>
      </c>
      <c r="F2766" s="28">
        <v>43.8</v>
      </c>
      <c r="G2766" s="178"/>
    </row>
    <row r="2767" customHeight="1" spans="1:7">
      <c r="A2767" s="34">
        <v>2762</v>
      </c>
      <c r="B2767" s="199" t="s">
        <v>22350</v>
      </c>
      <c r="C2767" s="34" t="s">
        <v>22048</v>
      </c>
      <c r="D2767" s="21">
        <v>15.56</v>
      </c>
      <c r="E2767" s="34">
        <v>4.84</v>
      </c>
      <c r="F2767" s="28">
        <v>75.31</v>
      </c>
      <c r="G2767" s="178"/>
    </row>
    <row r="2768" customHeight="1" spans="1:7">
      <c r="A2768" s="34">
        <v>2763</v>
      </c>
      <c r="B2768" s="199" t="s">
        <v>22351</v>
      </c>
      <c r="C2768" s="34" t="s">
        <v>22048</v>
      </c>
      <c r="D2768" s="21">
        <v>11.1</v>
      </c>
      <c r="E2768" s="34">
        <v>4.84</v>
      </c>
      <c r="F2768" s="28">
        <v>53.72</v>
      </c>
      <c r="G2768" s="178"/>
    </row>
    <row r="2769" customHeight="1" spans="1:7">
      <c r="A2769" s="34">
        <v>2764</v>
      </c>
      <c r="B2769" s="199" t="s">
        <v>21642</v>
      </c>
      <c r="C2769" s="34" t="s">
        <v>22048</v>
      </c>
      <c r="D2769" s="21">
        <v>9.78</v>
      </c>
      <c r="E2769" s="34">
        <v>4.84</v>
      </c>
      <c r="F2769" s="28">
        <v>47.34</v>
      </c>
      <c r="G2769" s="178"/>
    </row>
    <row r="2770" customHeight="1" spans="1:7">
      <c r="A2770" s="34">
        <v>2765</v>
      </c>
      <c r="B2770" s="199" t="s">
        <v>4626</v>
      </c>
      <c r="C2770" s="34" t="s">
        <v>22048</v>
      </c>
      <c r="D2770" s="21">
        <v>17.88</v>
      </c>
      <c r="E2770" s="34">
        <v>4.84</v>
      </c>
      <c r="F2770" s="28">
        <v>86.54</v>
      </c>
      <c r="G2770" s="178"/>
    </row>
    <row r="2771" customHeight="1" spans="1:7">
      <c r="A2771" s="34">
        <v>2766</v>
      </c>
      <c r="B2771" s="199" t="s">
        <v>3351</v>
      </c>
      <c r="C2771" s="34" t="s">
        <v>22048</v>
      </c>
      <c r="D2771" s="21">
        <v>7.59</v>
      </c>
      <c r="E2771" s="34">
        <v>4.84</v>
      </c>
      <c r="F2771" s="28">
        <v>36.74</v>
      </c>
      <c r="G2771" s="178"/>
    </row>
    <row r="2772" customHeight="1" spans="1:7">
      <c r="A2772" s="34">
        <v>2767</v>
      </c>
      <c r="B2772" s="199" t="s">
        <v>5903</v>
      </c>
      <c r="C2772" s="34" t="s">
        <v>22048</v>
      </c>
      <c r="D2772" s="21">
        <v>23.72</v>
      </c>
      <c r="E2772" s="34">
        <v>4.84</v>
      </c>
      <c r="F2772" s="28">
        <v>114.8</v>
      </c>
      <c r="G2772" s="178"/>
    </row>
    <row r="2773" customHeight="1" spans="1:7">
      <c r="A2773" s="34">
        <v>2768</v>
      </c>
      <c r="B2773" s="199" t="s">
        <v>22352</v>
      </c>
      <c r="C2773" s="34" t="s">
        <v>22048</v>
      </c>
      <c r="D2773" s="21">
        <v>12.57</v>
      </c>
      <c r="E2773" s="34">
        <v>4.84</v>
      </c>
      <c r="F2773" s="28">
        <v>60.84</v>
      </c>
      <c r="G2773" s="178"/>
    </row>
    <row r="2774" customHeight="1" spans="1:7">
      <c r="A2774" s="34">
        <v>2769</v>
      </c>
      <c r="B2774" s="200" t="s">
        <v>22353</v>
      </c>
      <c r="C2774" s="34" t="s">
        <v>22048</v>
      </c>
      <c r="D2774" s="21">
        <v>13.45</v>
      </c>
      <c r="E2774" s="34">
        <v>4.84</v>
      </c>
      <c r="F2774" s="28">
        <v>65.1</v>
      </c>
      <c r="G2774" s="178"/>
    </row>
    <row r="2775" customHeight="1" spans="1:7">
      <c r="A2775" s="34">
        <v>2770</v>
      </c>
      <c r="B2775" s="199" t="s">
        <v>22354</v>
      </c>
      <c r="C2775" s="34" t="s">
        <v>22048</v>
      </c>
      <c r="D2775" s="21">
        <v>24.61</v>
      </c>
      <c r="E2775" s="34">
        <v>4.84</v>
      </c>
      <c r="F2775" s="28">
        <v>119.11</v>
      </c>
      <c r="G2775" s="178"/>
    </row>
    <row r="2776" customHeight="1" spans="1:7">
      <c r="A2776" s="34">
        <v>2771</v>
      </c>
      <c r="B2776" s="199" t="s">
        <v>22355</v>
      </c>
      <c r="C2776" s="34" t="s">
        <v>22048</v>
      </c>
      <c r="D2776" s="21">
        <v>17.16</v>
      </c>
      <c r="E2776" s="34">
        <v>4.84</v>
      </c>
      <c r="F2776" s="28">
        <v>83.05</v>
      </c>
      <c r="G2776" s="178"/>
    </row>
    <row r="2777" customHeight="1" spans="1:7">
      <c r="A2777" s="34">
        <v>2772</v>
      </c>
      <c r="B2777" s="199" t="s">
        <v>18805</v>
      </c>
      <c r="C2777" s="34" t="s">
        <v>22048</v>
      </c>
      <c r="D2777" s="21">
        <v>16.75</v>
      </c>
      <c r="E2777" s="34">
        <v>4.84</v>
      </c>
      <c r="F2777" s="28">
        <v>81.07</v>
      </c>
      <c r="G2777" s="178"/>
    </row>
    <row r="2778" customHeight="1" spans="1:7">
      <c r="A2778" s="34">
        <v>2773</v>
      </c>
      <c r="B2778" s="199" t="s">
        <v>4879</v>
      </c>
      <c r="C2778" s="34" t="s">
        <v>22048</v>
      </c>
      <c r="D2778" s="21">
        <v>14.29</v>
      </c>
      <c r="E2778" s="34">
        <v>4.84</v>
      </c>
      <c r="F2778" s="28">
        <v>69.16</v>
      </c>
      <c r="G2778" s="178"/>
    </row>
    <row r="2779" customHeight="1" spans="1:7">
      <c r="A2779" s="34">
        <v>2774</v>
      </c>
      <c r="B2779" s="199" t="s">
        <v>22356</v>
      </c>
      <c r="C2779" s="34" t="s">
        <v>22048</v>
      </c>
      <c r="D2779" s="21">
        <v>7.96</v>
      </c>
      <c r="E2779" s="34">
        <v>4.84</v>
      </c>
      <c r="F2779" s="28">
        <v>38.53</v>
      </c>
      <c r="G2779" s="178"/>
    </row>
    <row r="2780" customHeight="1" spans="1:7">
      <c r="A2780" s="34">
        <v>2775</v>
      </c>
      <c r="B2780" s="199" t="s">
        <v>5275</v>
      </c>
      <c r="C2780" s="34" t="s">
        <v>22048</v>
      </c>
      <c r="D2780" s="21">
        <v>5.94</v>
      </c>
      <c r="E2780" s="34">
        <v>4.84</v>
      </c>
      <c r="F2780" s="28">
        <v>28.75</v>
      </c>
      <c r="G2780" s="178"/>
    </row>
    <row r="2781" customHeight="1" spans="1:7">
      <c r="A2781" s="34">
        <v>2776</v>
      </c>
      <c r="B2781" s="199" t="s">
        <v>22357</v>
      </c>
      <c r="C2781" s="34" t="s">
        <v>22048</v>
      </c>
      <c r="D2781" s="21">
        <v>7</v>
      </c>
      <c r="E2781" s="34">
        <v>4.84</v>
      </c>
      <c r="F2781" s="28">
        <v>33.88</v>
      </c>
      <c r="G2781" s="178"/>
    </row>
    <row r="2782" customHeight="1" spans="1:7">
      <c r="A2782" s="34">
        <v>2777</v>
      </c>
      <c r="B2782" s="199" t="s">
        <v>3722</v>
      </c>
      <c r="C2782" s="34" t="s">
        <v>22048</v>
      </c>
      <c r="D2782" s="21">
        <v>12.06</v>
      </c>
      <c r="E2782" s="34">
        <v>4.84</v>
      </c>
      <c r="F2782" s="28">
        <v>58.37</v>
      </c>
      <c r="G2782" s="178"/>
    </row>
    <row r="2783" customHeight="1" spans="1:7">
      <c r="A2783" s="34">
        <v>2778</v>
      </c>
      <c r="B2783" s="199" t="s">
        <v>22358</v>
      </c>
      <c r="C2783" s="34" t="s">
        <v>22048</v>
      </c>
      <c r="D2783" s="21">
        <v>3.27</v>
      </c>
      <c r="E2783" s="34">
        <v>4.84</v>
      </c>
      <c r="F2783" s="28">
        <v>15.83</v>
      </c>
      <c r="G2783" s="178"/>
    </row>
    <row r="2784" customHeight="1" spans="1:7">
      <c r="A2784" s="34">
        <v>2779</v>
      </c>
      <c r="B2784" s="199" t="s">
        <v>116</v>
      </c>
      <c r="C2784" s="34" t="s">
        <v>22048</v>
      </c>
      <c r="D2784" s="21">
        <v>12.81</v>
      </c>
      <c r="E2784" s="34">
        <v>4.84</v>
      </c>
      <c r="F2784" s="28">
        <v>62</v>
      </c>
      <c r="G2784" s="178"/>
    </row>
    <row r="2785" customHeight="1" spans="1:7">
      <c r="A2785" s="34">
        <v>2780</v>
      </c>
      <c r="B2785" s="200" t="s">
        <v>22359</v>
      </c>
      <c r="C2785" s="34" t="s">
        <v>22048</v>
      </c>
      <c r="D2785" s="21">
        <v>27.39</v>
      </c>
      <c r="E2785" s="34">
        <v>4.84</v>
      </c>
      <c r="F2785" s="28">
        <v>132.57</v>
      </c>
      <c r="G2785" s="178"/>
    </row>
    <row r="2786" customHeight="1" spans="1:7">
      <c r="A2786" s="34">
        <v>2781</v>
      </c>
      <c r="B2786" s="199" t="s">
        <v>21450</v>
      </c>
      <c r="C2786" s="34" t="s">
        <v>22048</v>
      </c>
      <c r="D2786" s="21">
        <v>14.49</v>
      </c>
      <c r="E2786" s="34">
        <v>4.84</v>
      </c>
      <c r="F2786" s="28">
        <v>70.13</v>
      </c>
      <c r="G2786" s="178"/>
    </row>
    <row r="2787" customHeight="1" spans="1:7">
      <c r="A2787" s="34">
        <v>2782</v>
      </c>
      <c r="B2787" s="199" t="s">
        <v>22360</v>
      </c>
      <c r="C2787" s="34" t="s">
        <v>22048</v>
      </c>
      <c r="D2787" s="21">
        <v>18.33</v>
      </c>
      <c r="E2787" s="34">
        <v>4.84</v>
      </c>
      <c r="F2787" s="28">
        <v>88.72</v>
      </c>
      <c r="G2787" s="178"/>
    </row>
    <row r="2788" customHeight="1" spans="1:7">
      <c r="A2788" s="34">
        <v>2783</v>
      </c>
      <c r="B2788" s="199" t="s">
        <v>22361</v>
      </c>
      <c r="C2788" s="34" t="s">
        <v>22048</v>
      </c>
      <c r="D2788" s="21">
        <v>16.87</v>
      </c>
      <c r="E2788" s="34">
        <v>4.84</v>
      </c>
      <c r="F2788" s="28">
        <v>81.65</v>
      </c>
      <c r="G2788" s="178"/>
    </row>
    <row r="2789" customHeight="1" spans="1:7">
      <c r="A2789" s="34">
        <v>2784</v>
      </c>
      <c r="B2789" s="21" t="s">
        <v>16059</v>
      </c>
      <c r="C2789" s="34" t="s">
        <v>22048</v>
      </c>
      <c r="D2789" s="21">
        <v>15.65</v>
      </c>
      <c r="E2789" s="34">
        <v>4.84</v>
      </c>
      <c r="F2789" s="28">
        <v>75.75</v>
      </c>
      <c r="G2789" s="178"/>
    </row>
    <row r="2790" customHeight="1" spans="1:7">
      <c r="A2790" s="34">
        <v>2785</v>
      </c>
      <c r="B2790" s="199" t="s">
        <v>22362</v>
      </c>
      <c r="C2790" s="34" t="s">
        <v>22048</v>
      </c>
      <c r="D2790" s="21">
        <v>15.34</v>
      </c>
      <c r="E2790" s="34">
        <v>4.84</v>
      </c>
      <c r="F2790" s="28">
        <v>74.25</v>
      </c>
      <c r="G2790" s="178"/>
    </row>
    <row r="2791" customHeight="1" spans="1:7">
      <c r="A2791" s="34">
        <v>2786</v>
      </c>
      <c r="B2791" s="199" t="s">
        <v>15960</v>
      </c>
      <c r="C2791" s="34" t="s">
        <v>22048</v>
      </c>
      <c r="D2791" s="21">
        <v>14.84</v>
      </c>
      <c r="E2791" s="34">
        <v>4.84</v>
      </c>
      <c r="F2791" s="28">
        <v>71.83</v>
      </c>
      <c r="G2791" s="178"/>
    </row>
    <row r="2792" customHeight="1" spans="1:7">
      <c r="A2792" s="34">
        <v>2787</v>
      </c>
      <c r="B2792" s="199" t="s">
        <v>3911</v>
      </c>
      <c r="C2792" s="34" t="s">
        <v>22048</v>
      </c>
      <c r="D2792" s="21">
        <v>15.39</v>
      </c>
      <c r="E2792" s="34">
        <v>4.84</v>
      </c>
      <c r="F2792" s="28">
        <v>74.49</v>
      </c>
      <c r="G2792" s="178"/>
    </row>
    <row r="2793" customHeight="1" spans="1:7">
      <c r="A2793" s="34">
        <v>2788</v>
      </c>
      <c r="B2793" s="199" t="s">
        <v>4766</v>
      </c>
      <c r="C2793" s="34" t="s">
        <v>22048</v>
      </c>
      <c r="D2793" s="21">
        <v>5.98</v>
      </c>
      <c r="E2793" s="34">
        <v>4.84</v>
      </c>
      <c r="F2793" s="28">
        <v>28.94</v>
      </c>
      <c r="G2793" s="178"/>
    </row>
    <row r="2794" customHeight="1" spans="1:7">
      <c r="A2794" s="34">
        <v>2789</v>
      </c>
      <c r="B2794" s="200" t="s">
        <v>15168</v>
      </c>
      <c r="C2794" s="34" t="s">
        <v>22048</v>
      </c>
      <c r="D2794" s="21">
        <v>18.06</v>
      </c>
      <c r="E2794" s="34">
        <v>4.84</v>
      </c>
      <c r="F2794" s="28">
        <v>87.41</v>
      </c>
      <c r="G2794" s="178"/>
    </row>
    <row r="2795" customHeight="1" spans="1:7">
      <c r="A2795" s="34">
        <v>2790</v>
      </c>
      <c r="B2795" s="199" t="s">
        <v>5701</v>
      </c>
      <c r="C2795" s="34" t="s">
        <v>22048</v>
      </c>
      <c r="D2795" s="21">
        <v>18.85</v>
      </c>
      <c r="E2795" s="34">
        <v>4.84</v>
      </c>
      <c r="F2795" s="28">
        <v>91.23</v>
      </c>
      <c r="G2795" s="178"/>
    </row>
    <row r="2796" customHeight="1" spans="1:7">
      <c r="A2796" s="34">
        <v>2791</v>
      </c>
      <c r="B2796" s="199" t="s">
        <v>22363</v>
      </c>
      <c r="C2796" s="34" t="s">
        <v>22048</v>
      </c>
      <c r="D2796" s="21">
        <v>20.46</v>
      </c>
      <c r="E2796" s="34">
        <v>4.84</v>
      </c>
      <c r="F2796" s="28">
        <v>99.03</v>
      </c>
      <c r="G2796" s="178"/>
    </row>
    <row r="2797" customHeight="1" spans="1:7">
      <c r="A2797" s="34">
        <v>2792</v>
      </c>
      <c r="B2797" s="199" t="s">
        <v>12507</v>
      </c>
      <c r="C2797" s="34" t="s">
        <v>22048</v>
      </c>
      <c r="D2797" s="21">
        <v>11.68</v>
      </c>
      <c r="E2797" s="34">
        <v>4.84</v>
      </c>
      <c r="F2797" s="28">
        <v>56.53</v>
      </c>
      <c r="G2797" s="178"/>
    </row>
    <row r="2798" customHeight="1" spans="1:7">
      <c r="A2798" s="34">
        <v>2793</v>
      </c>
      <c r="B2798" s="199" t="s">
        <v>3403</v>
      </c>
      <c r="C2798" s="34" t="s">
        <v>22048</v>
      </c>
      <c r="D2798" s="21">
        <v>21.36</v>
      </c>
      <c r="E2798" s="34">
        <v>4.84</v>
      </c>
      <c r="F2798" s="28">
        <v>103.38</v>
      </c>
      <c r="G2798" s="178"/>
    </row>
    <row r="2799" customHeight="1" spans="1:7">
      <c r="A2799" s="34">
        <v>2794</v>
      </c>
      <c r="B2799" s="199" t="s">
        <v>22364</v>
      </c>
      <c r="C2799" s="34" t="s">
        <v>22048</v>
      </c>
      <c r="D2799" s="21">
        <v>42.53</v>
      </c>
      <c r="E2799" s="34">
        <v>4.84</v>
      </c>
      <c r="F2799" s="28">
        <v>205.85</v>
      </c>
      <c r="G2799" s="178"/>
    </row>
    <row r="2800" customHeight="1" spans="1:7">
      <c r="A2800" s="34">
        <v>2795</v>
      </c>
      <c r="B2800" s="199" t="s">
        <v>22365</v>
      </c>
      <c r="C2800" s="34" t="s">
        <v>22048</v>
      </c>
      <c r="D2800" s="21">
        <v>36.66</v>
      </c>
      <c r="E2800" s="34">
        <v>4.84</v>
      </c>
      <c r="F2800" s="28">
        <v>177.43</v>
      </c>
      <c r="G2800" s="178"/>
    </row>
    <row r="2801" customHeight="1" spans="1:7">
      <c r="A2801" s="34">
        <v>2796</v>
      </c>
      <c r="B2801" s="199" t="s">
        <v>1905</v>
      </c>
      <c r="C2801" s="34" t="s">
        <v>22048</v>
      </c>
      <c r="D2801" s="21">
        <v>20.07</v>
      </c>
      <c r="E2801" s="34">
        <v>4.84</v>
      </c>
      <c r="F2801" s="28">
        <v>97.14</v>
      </c>
      <c r="G2801" s="178"/>
    </row>
    <row r="2802" customHeight="1" spans="1:7">
      <c r="A2802" s="34">
        <v>2797</v>
      </c>
      <c r="B2802" s="200" t="s">
        <v>3578</v>
      </c>
      <c r="C2802" s="34" t="s">
        <v>22048</v>
      </c>
      <c r="D2802" s="21">
        <v>8.04</v>
      </c>
      <c r="E2802" s="34">
        <v>4.84</v>
      </c>
      <c r="F2802" s="28">
        <v>38.91</v>
      </c>
      <c r="G2802" s="178"/>
    </row>
    <row r="2803" customHeight="1" spans="1:7">
      <c r="A2803" s="34">
        <v>2798</v>
      </c>
      <c r="B2803" s="207" t="s">
        <v>3191</v>
      </c>
      <c r="C2803" s="34" t="s">
        <v>22048</v>
      </c>
      <c r="D2803" s="207">
        <v>8.2</v>
      </c>
      <c r="E2803" s="34">
        <v>4.84</v>
      </c>
      <c r="F2803" s="28">
        <v>39.69</v>
      </c>
      <c r="G2803" s="178"/>
    </row>
    <row r="2804" customHeight="1" spans="1:7">
      <c r="A2804" s="34">
        <v>2799</v>
      </c>
      <c r="B2804" s="199" t="s">
        <v>3653</v>
      </c>
      <c r="C2804" s="34" t="s">
        <v>22048</v>
      </c>
      <c r="D2804" s="21">
        <v>14.89</v>
      </c>
      <c r="E2804" s="34">
        <v>4.84</v>
      </c>
      <c r="F2804" s="28">
        <v>72.07</v>
      </c>
      <c r="G2804" s="178"/>
    </row>
    <row r="2805" customHeight="1" spans="1:7">
      <c r="A2805" s="34">
        <v>2800</v>
      </c>
      <c r="B2805" s="199" t="s">
        <v>22366</v>
      </c>
      <c r="C2805" s="34" t="s">
        <v>22048</v>
      </c>
      <c r="D2805" s="21">
        <v>13.54</v>
      </c>
      <c r="E2805" s="34">
        <v>4.84</v>
      </c>
      <c r="F2805" s="28">
        <v>65.53</v>
      </c>
      <c r="G2805" s="178"/>
    </row>
    <row r="2806" customHeight="1" spans="1:7">
      <c r="A2806" s="34">
        <v>2801</v>
      </c>
      <c r="B2806" s="199" t="s">
        <v>5993</v>
      </c>
      <c r="C2806" s="34" t="s">
        <v>22048</v>
      </c>
      <c r="D2806" s="21">
        <v>11.63</v>
      </c>
      <c r="E2806" s="34">
        <v>4.84</v>
      </c>
      <c r="F2806" s="28">
        <v>56.29</v>
      </c>
      <c r="G2806" s="178"/>
    </row>
    <row r="2807" customHeight="1" spans="1:7">
      <c r="A2807" s="34">
        <v>2802</v>
      </c>
      <c r="B2807" s="24" t="s">
        <v>6955</v>
      </c>
      <c r="C2807" s="34" t="s">
        <v>22048</v>
      </c>
      <c r="D2807" s="24">
        <v>4.72</v>
      </c>
      <c r="E2807" s="34">
        <v>4.84</v>
      </c>
      <c r="F2807" s="28">
        <v>22.84</v>
      </c>
      <c r="G2807" s="178"/>
    </row>
    <row r="2808" customHeight="1" spans="1:7">
      <c r="A2808" s="34">
        <v>2803</v>
      </c>
      <c r="B2808" s="24" t="s">
        <v>2455</v>
      </c>
      <c r="C2808" s="34" t="s">
        <v>22048</v>
      </c>
      <c r="D2808" s="24">
        <v>12.65</v>
      </c>
      <c r="E2808" s="34">
        <v>4.84</v>
      </c>
      <c r="F2808" s="28">
        <v>61.23</v>
      </c>
      <c r="G2808" s="178"/>
    </row>
    <row r="2809" customHeight="1" spans="1:7">
      <c r="A2809" s="34">
        <v>2804</v>
      </c>
      <c r="B2809" s="24" t="s">
        <v>22367</v>
      </c>
      <c r="C2809" s="34" t="s">
        <v>22048</v>
      </c>
      <c r="D2809" s="24">
        <v>22.73</v>
      </c>
      <c r="E2809" s="34">
        <v>4.84</v>
      </c>
      <c r="F2809" s="28">
        <v>110.01</v>
      </c>
      <c r="G2809" s="178"/>
    </row>
    <row r="2810" customHeight="1" spans="1:7">
      <c r="A2810" s="34">
        <v>2805</v>
      </c>
      <c r="B2810" s="24" t="s">
        <v>3355</v>
      </c>
      <c r="C2810" s="34" t="s">
        <v>22048</v>
      </c>
      <c r="D2810" s="24">
        <v>14.94</v>
      </c>
      <c r="E2810" s="34">
        <v>4.84</v>
      </c>
      <c r="F2810" s="28">
        <v>72.31</v>
      </c>
      <c r="G2810" s="178"/>
    </row>
    <row r="2811" customHeight="1" spans="1:7">
      <c r="A2811" s="34">
        <v>2806</v>
      </c>
      <c r="B2811" s="24" t="s">
        <v>3427</v>
      </c>
      <c r="C2811" s="34" t="s">
        <v>22048</v>
      </c>
      <c r="D2811" s="24">
        <v>3.75</v>
      </c>
      <c r="E2811" s="34">
        <v>4.84</v>
      </c>
      <c r="F2811" s="28">
        <v>18.15</v>
      </c>
      <c r="G2811" s="178"/>
    </row>
    <row r="2812" customHeight="1" spans="1:7">
      <c r="A2812" s="34">
        <v>2807</v>
      </c>
      <c r="B2812" s="24" t="s">
        <v>2430</v>
      </c>
      <c r="C2812" s="34" t="s">
        <v>22048</v>
      </c>
      <c r="D2812" s="24">
        <v>4.95</v>
      </c>
      <c r="E2812" s="34">
        <v>4.84</v>
      </c>
      <c r="F2812" s="28">
        <v>23.96</v>
      </c>
      <c r="G2812" s="178"/>
    </row>
    <row r="2813" customHeight="1" spans="1:7">
      <c r="A2813" s="34">
        <v>2808</v>
      </c>
      <c r="B2813" s="24" t="s">
        <v>3276</v>
      </c>
      <c r="C2813" s="34" t="s">
        <v>22048</v>
      </c>
      <c r="D2813" s="24">
        <v>8.32</v>
      </c>
      <c r="E2813" s="34">
        <v>4.84</v>
      </c>
      <c r="F2813" s="28">
        <v>40.27</v>
      </c>
      <c r="G2813" s="178"/>
    </row>
    <row r="2814" customHeight="1" spans="1:7">
      <c r="A2814" s="34">
        <v>2809</v>
      </c>
      <c r="B2814" s="24" t="s">
        <v>22368</v>
      </c>
      <c r="C2814" s="34" t="s">
        <v>22048</v>
      </c>
      <c r="D2814" s="24">
        <v>13.93</v>
      </c>
      <c r="E2814" s="34">
        <v>4.84</v>
      </c>
      <c r="F2814" s="28">
        <v>67.42</v>
      </c>
      <c r="G2814" s="178"/>
    </row>
    <row r="2815" customHeight="1" spans="1:7">
      <c r="A2815" s="34">
        <v>2810</v>
      </c>
      <c r="B2815" s="24" t="s">
        <v>5696</v>
      </c>
      <c r="C2815" s="34" t="s">
        <v>22048</v>
      </c>
      <c r="D2815" s="24">
        <v>6.3</v>
      </c>
      <c r="E2815" s="34">
        <v>4.84</v>
      </c>
      <c r="F2815" s="28">
        <v>30.49</v>
      </c>
      <c r="G2815" s="178"/>
    </row>
    <row r="2816" customHeight="1" spans="1:7">
      <c r="A2816" s="34">
        <v>2811</v>
      </c>
      <c r="B2816" s="199" t="s">
        <v>6332</v>
      </c>
      <c r="C2816" s="34" t="s">
        <v>22048</v>
      </c>
      <c r="D2816" s="21">
        <v>15.38</v>
      </c>
      <c r="E2816" s="34">
        <v>4.84</v>
      </c>
      <c r="F2816" s="28">
        <v>74.44</v>
      </c>
      <c r="G2816" s="178"/>
    </row>
    <row r="2817" customHeight="1" spans="1:7">
      <c r="A2817" s="34">
        <v>2812</v>
      </c>
      <c r="B2817" s="199" t="s">
        <v>22369</v>
      </c>
      <c r="C2817" s="34" t="s">
        <v>22048</v>
      </c>
      <c r="D2817" s="21">
        <v>5.52</v>
      </c>
      <c r="E2817" s="34">
        <v>4.84</v>
      </c>
      <c r="F2817" s="28">
        <v>26.72</v>
      </c>
      <c r="G2817" s="178"/>
    </row>
    <row r="2818" customHeight="1" spans="1:7">
      <c r="A2818" s="34">
        <v>2813</v>
      </c>
      <c r="B2818" s="199" t="s">
        <v>21542</v>
      </c>
      <c r="C2818" s="34" t="s">
        <v>22048</v>
      </c>
      <c r="D2818" s="21">
        <v>38.46</v>
      </c>
      <c r="E2818" s="34">
        <v>4.84</v>
      </c>
      <c r="F2818" s="28">
        <v>186.15</v>
      </c>
      <c r="G2818" s="178"/>
    </row>
    <row r="2819" customHeight="1" spans="1:7">
      <c r="A2819" s="34">
        <v>2814</v>
      </c>
      <c r="B2819" s="199" t="s">
        <v>22370</v>
      </c>
      <c r="C2819" s="34" t="s">
        <v>22048</v>
      </c>
      <c r="D2819" s="21">
        <v>9.44</v>
      </c>
      <c r="E2819" s="34">
        <v>4.84</v>
      </c>
      <c r="F2819" s="28">
        <v>45.69</v>
      </c>
      <c r="G2819" s="178"/>
    </row>
    <row r="2820" customHeight="1" spans="1:7">
      <c r="A2820" s="34">
        <v>2815</v>
      </c>
      <c r="B2820" s="199" t="s">
        <v>22371</v>
      </c>
      <c r="C2820" s="34" t="s">
        <v>22048</v>
      </c>
      <c r="D2820" s="21">
        <v>10.54</v>
      </c>
      <c r="E2820" s="34">
        <v>4.84</v>
      </c>
      <c r="F2820" s="28">
        <v>51.01</v>
      </c>
      <c r="G2820" s="178"/>
    </row>
    <row r="2821" customHeight="1" spans="1:7">
      <c r="A2821" s="34">
        <v>2816</v>
      </c>
      <c r="B2821" s="199" t="s">
        <v>22372</v>
      </c>
      <c r="C2821" s="34" t="s">
        <v>22048</v>
      </c>
      <c r="D2821" s="21">
        <v>13.79</v>
      </c>
      <c r="E2821" s="34">
        <v>4.84</v>
      </c>
      <c r="F2821" s="28">
        <v>66.74</v>
      </c>
      <c r="G2821" s="178"/>
    </row>
    <row r="2822" customHeight="1" spans="1:7">
      <c r="A2822" s="34">
        <v>2817</v>
      </c>
      <c r="B2822" s="199" t="s">
        <v>22373</v>
      </c>
      <c r="C2822" s="34" t="s">
        <v>22048</v>
      </c>
      <c r="D2822" s="21">
        <v>9.36</v>
      </c>
      <c r="E2822" s="34">
        <v>4.84</v>
      </c>
      <c r="F2822" s="28">
        <v>45.3</v>
      </c>
      <c r="G2822" s="178"/>
    </row>
    <row r="2823" customHeight="1" spans="1:7">
      <c r="A2823" s="34">
        <v>2818</v>
      </c>
      <c r="B2823" s="199" t="s">
        <v>22374</v>
      </c>
      <c r="C2823" s="34" t="s">
        <v>22048</v>
      </c>
      <c r="D2823" s="21">
        <v>7.53</v>
      </c>
      <c r="E2823" s="34">
        <v>4.84</v>
      </c>
      <c r="F2823" s="28">
        <v>36.45</v>
      </c>
      <c r="G2823" s="178"/>
    </row>
    <row r="2824" customHeight="1" spans="1:7">
      <c r="A2824" s="34">
        <v>2819</v>
      </c>
      <c r="B2824" s="199" t="s">
        <v>22375</v>
      </c>
      <c r="C2824" s="34" t="s">
        <v>22048</v>
      </c>
      <c r="D2824" s="21">
        <v>9.95</v>
      </c>
      <c r="E2824" s="34">
        <v>4.84</v>
      </c>
      <c r="F2824" s="28">
        <v>48.16</v>
      </c>
      <c r="G2824" s="178"/>
    </row>
    <row r="2825" customHeight="1" spans="1:7">
      <c r="A2825" s="34">
        <v>2820</v>
      </c>
      <c r="B2825" s="199" t="s">
        <v>22376</v>
      </c>
      <c r="C2825" s="34" t="s">
        <v>22048</v>
      </c>
      <c r="D2825" s="21">
        <v>9.83</v>
      </c>
      <c r="E2825" s="34">
        <v>4.84</v>
      </c>
      <c r="F2825" s="28">
        <v>47.58</v>
      </c>
      <c r="G2825" s="178"/>
    </row>
    <row r="2826" customHeight="1" spans="1:7">
      <c r="A2826" s="34">
        <v>2821</v>
      </c>
      <c r="B2826" s="199" t="s">
        <v>22377</v>
      </c>
      <c r="C2826" s="34" t="s">
        <v>22048</v>
      </c>
      <c r="D2826" s="21">
        <v>12.15</v>
      </c>
      <c r="E2826" s="34">
        <v>4.84</v>
      </c>
      <c r="F2826" s="28">
        <v>58.81</v>
      </c>
      <c r="G2826" s="178"/>
    </row>
    <row r="2827" customHeight="1" spans="1:7">
      <c r="A2827" s="34">
        <v>2822</v>
      </c>
      <c r="B2827" s="200" t="s">
        <v>22378</v>
      </c>
      <c r="C2827" s="34" t="s">
        <v>22048</v>
      </c>
      <c r="D2827" s="21">
        <v>14.91</v>
      </c>
      <c r="E2827" s="34">
        <v>4.84</v>
      </c>
      <c r="F2827" s="28">
        <v>72.16</v>
      </c>
      <c r="G2827" s="178"/>
    </row>
    <row r="2828" customHeight="1" spans="1:7">
      <c r="A2828" s="34">
        <v>2823</v>
      </c>
      <c r="B2828" s="199" t="s">
        <v>22379</v>
      </c>
      <c r="C2828" s="34" t="s">
        <v>22048</v>
      </c>
      <c r="D2828" s="21">
        <v>5.86</v>
      </c>
      <c r="E2828" s="34">
        <v>4.84</v>
      </c>
      <c r="F2828" s="28">
        <v>28.36</v>
      </c>
      <c r="G2828" s="178"/>
    </row>
    <row r="2829" customHeight="1" spans="1:7">
      <c r="A2829" s="34">
        <v>2824</v>
      </c>
      <c r="B2829" s="199" t="s">
        <v>9325</v>
      </c>
      <c r="C2829" s="34" t="s">
        <v>22048</v>
      </c>
      <c r="D2829" s="21">
        <v>8.99</v>
      </c>
      <c r="E2829" s="34">
        <v>4.84</v>
      </c>
      <c r="F2829" s="28">
        <v>43.51</v>
      </c>
      <c r="G2829" s="178"/>
    </row>
    <row r="2830" customHeight="1" spans="1:7">
      <c r="A2830" s="34">
        <v>2825</v>
      </c>
      <c r="B2830" s="199" t="s">
        <v>21127</v>
      </c>
      <c r="C2830" s="34" t="s">
        <v>22048</v>
      </c>
      <c r="D2830" s="21">
        <v>8.89</v>
      </c>
      <c r="E2830" s="34">
        <v>4.84</v>
      </c>
      <c r="F2830" s="28">
        <v>43.03</v>
      </c>
      <c r="G2830" s="178"/>
    </row>
    <row r="2831" customHeight="1" spans="1:7">
      <c r="A2831" s="34">
        <v>2826</v>
      </c>
      <c r="B2831" s="199" t="s">
        <v>22380</v>
      </c>
      <c r="C2831" s="34" t="s">
        <v>22048</v>
      </c>
      <c r="D2831" s="21">
        <v>11.15</v>
      </c>
      <c r="E2831" s="34">
        <v>4.84</v>
      </c>
      <c r="F2831" s="28">
        <v>53.97</v>
      </c>
      <c r="G2831" s="178"/>
    </row>
    <row r="2832" customHeight="1" spans="1:7">
      <c r="A2832" s="34">
        <v>2827</v>
      </c>
      <c r="B2832" s="199" t="s">
        <v>22381</v>
      </c>
      <c r="C2832" s="34" t="s">
        <v>22048</v>
      </c>
      <c r="D2832" s="21">
        <v>14.91</v>
      </c>
      <c r="E2832" s="34">
        <v>4.84</v>
      </c>
      <c r="F2832" s="28">
        <v>72.16</v>
      </c>
      <c r="G2832" s="178"/>
    </row>
    <row r="2833" customHeight="1" spans="1:7">
      <c r="A2833" s="34">
        <v>2828</v>
      </c>
      <c r="B2833" s="199" t="s">
        <v>22382</v>
      </c>
      <c r="C2833" s="34" t="s">
        <v>22048</v>
      </c>
      <c r="D2833" s="21">
        <v>7.92</v>
      </c>
      <c r="E2833" s="34">
        <v>4.84</v>
      </c>
      <c r="F2833" s="28">
        <v>38.33</v>
      </c>
      <c r="G2833" s="178"/>
    </row>
    <row r="2834" customHeight="1" spans="1:7">
      <c r="A2834" s="34">
        <v>2829</v>
      </c>
      <c r="B2834" s="21" t="s">
        <v>4097</v>
      </c>
      <c r="C2834" s="34" t="s">
        <v>22048</v>
      </c>
      <c r="D2834" s="21">
        <v>20.62</v>
      </c>
      <c r="E2834" s="34">
        <v>4.84</v>
      </c>
      <c r="F2834" s="28">
        <v>99.8</v>
      </c>
      <c r="G2834" s="178"/>
    </row>
    <row r="2835" customHeight="1" spans="1:7">
      <c r="A2835" s="34">
        <v>2830</v>
      </c>
      <c r="B2835" s="199" t="s">
        <v>18124</v>
      </c>
      <c r="C2835" s="34" t="s">
        <v>22048</v>
      </c>
      <c r="D2835" s="21">
        <v>16.44</v>
      </c>
      <c r="E2835" s="34">
        <v>4.84</v>
      </c>
      <c r="F2835" s="28">
        <v>79.57</v>
      </c>
      <c r="G2835" s="178"/>
    </row>
    <row r="2836" customHeight="1" spans="1:7">
      <c r="A2836" s="34">
        <v>2831</v>
      </c>
      <c r="B2836" s="199" t="s">
        <v>22383</v>
      </c>
      <c r="C2836" s="34" t="s">
        <v>22048</v>
      </c>
      <c r="D2836" s="21">
        <v>12.57</v>
      </c>
      <c r="E2836" s="34">
        <v>4.84</v>
      </c>
      <c r="F2836" s="28">
        <v>60.84</v>
      </c>
      <c r="G2836" s="178"/>
    </row>
    <row r="2837" customHeight="1" spans="1:7">
      <c r="A2837" s="34">
        <v>2832</v>
      </c>
      <c r="B2837" s="199" t="s">
        <v>22384</v>
      </c>
      <c r="C2837" s="34" t="s">
        <v>22048</v>
      </c>
      <c r="D2837" s="21">
        <v>13.83</v>
      </c>
      <c r="E2837" s="34">
        <v>4.84</v>
      </c>
      <c r="F2837" s="28">
        <v>66.94</v>
      </c>
      <c r="G2837" s="178"/>
    </row>
    <row r="2838" customHeight="1" spans="1:7">
      <c r="A2838" s="34">
        <v>2833</v>
      </c>
      <c r="B2838" s="199" t="s">
        <v>22385</v>
      </c>
      <c r="C2838" s="34" t="s">
        <v>22048</v>
      </c>
      <c r="D2838" s="21">
        <v>5.78</v>
      </c>
      <c r="E2838" s="34">
        <v>4.84</v>
      </c>
      <c r="F2838" s="28">
        <v>27.98</v>
      </c>
      <c r="G2838" s="178"/>
    </row>
    <row r="2839" customHeight="1" spans="1:7">
      <c r="A2839" s="34">
        <v>2834</v>
      </c>
      <c r="B2839" s="199" t="s">
        <v>22386</v>
      </c>
      <c r="C2839" s="34" t="s">
        <v>22048</v>
      </c>
      <c r="D2839" s="21">
        <v>14.91</v>
      </c>
      <c r="E2839" s="34">
        <v>4.84</v>
      </c>
      <c r="F2839" s="28">
        <v>72.16</v>
      </c>
      <c r="G2839" s="178"/>
    </row>
    <row r="2840" customHeight="1" spans="1:7">
      <c r="A2840" s="34">
        <v>2835</v>
      </c>
      <c r="B2840" s="199" t="s">
        <v>22387</v>
      </c>
      <c r="C2840" s="34" t="s">
        <v>22048</v>
      </c>
      <c r="D2840" s="21">
        <v>22.21</v>
      </c>
      <c r="E2840" s="34">
        <v>4.84</v>
      </c>
      <c r="F2840" s="28">
        <v>107.5</v>
      </c>
      <c r="G2840" s="178"/>
    </row>
    <row r="2841" customHeight="1" spans="1:7">
      <c r="A2841" s="34">
        <v>2836</v>
      </c>
      <c r="B2841" s="199" t="s">
        <v>12711</v>
      </c>
      <c r="C2841" s="34" t="s">
        <v>22048</v>
      </c>
      <c r="D2841" s="21">
        <v>12.13</v>
      </c>
      <c r="E2841" s="34">
        <v>4.84</v>
      </c>
      <c r="F2841" s="28">
        <v>58.71</v>
      </c>
      <c r="G2841" s="178"/>
    </row>
    <row r="2842" customHeight="1" spans="1:7">
      <c r="A2842" s="34">
        <v>2837</v>
      </c>
      <c r="B2842" s="199" t="s">
        <v>22388</v>
      </c>
      <c r="C2842" s="34" t="s">
        <v>22048</v>
      </c>
      <c r="D2842" s="21">
        <v>14.66</v>
      </c>
      <c r="E2842" s="34">
        <v>4.84</v>
      </c>
      <c r="F2842" s="28">
        <v>70.95</v>
      </c>
      <c r="G2842" s="178"/>
    </row>
    <row r="2843" customHeight="1" spans="1:7">
      <c r="A2843" s="34">
        <v>2838</v>
      </c>
      <c r="B2843" s="199" t="s">
        <v>22389</v>
      </c>
      <c r="C2843" s="34" t="s">
        <v>22048</v>
      </c>
      <c r="D2843" s="21">
        <v>8.85</v>
      </c>
      <c r="E2843" s="34">
        <v>4.84</v>
      </c>
      <c r="F2843" s="28">
        <v>42.83</v>
      </c>
      <c r="G2843" s="178"/>
    </row>
    <row r="2844" customHeight="1" spans="1:7">
      <c r="A2844" s="34">
        <v>2839</v>
      </c>
      <c r="B2844" s="21" t="s">
        <v>8834</v>
      </c>
      <c r="C2844" s="34" t="s">
        <v>22048</v>
      </c>
      <c r="D2844" s="21">
        <v>11.18</v>
      </c>
      <c r="E2844" s="34">
        <v>4.84</v>
      </c>
      <c r="F2844" s="28">
        <v>54.11</v>
      </c>
      <c r="G2844" s="178"/>
    </row>
    <row r="2845" customHeight="1" spans="1:7">
      <c r="A2845" s="34">
        <v>2840</v>
      </c>
      <c r="B2845" s="199" t="s">
        <v>22390</v>
      </c>
      <c r="C2845" s="34" t="s">
        <v>22048</v>
      </c>
      <c r="D2845" s="21">
        <v>14.6</v>
      </c>
      <c r="E2845" s="34">
        <v>4.84</v>
      </c>
      <c r="F2845" s="28">
        <v>70.66</v>
      </c>
      <c r="G2845" s="178"/>
    </row>
    <row r="2846" customHeight="1" spans="1:7">
      <c r="A2846" s="34">
        <v>2841</v>
      </c>
      <c r="B2846" s="199" t="s">
        <v>22391</v>
      </c>
      <c r="C2846" s="34" t="s">
        <v>22048</v>
      </c>
      <c r="D2846" s="21">
        <v>7.11</v>
      </c>
      <c r="E2846" s="34">
        <v>4.84</v>
      </c>
      <c r="F2846" s="28">
        <v>34.41</v>
      </c>
      <c r="G2846" s="178"/>
    </row>
    <row r="2847" customHeight="1" spans="1:7">
      <c r="A2847" s="34">
        <v>2842</v>
      </c>
      <c r="B2847" s="200" t="s">
        <v>21634</v>
      </c>
      <c r="C2847" s="34" t="s">
        <v>22048</v>
      </c>
      <c r="D2847" s="176">
        <v>12.21</v>
      </c>
      <c r="E2847" s="184">
        <v>4.84</v>
      </c>
      <c r="F2847" s="28">
        <v>59.1</v>
      </c>
      <c r="G2847" s="178"/>
    </row>
    <row r="2848" customHeight="1" spans="1:7">
      <c r="A2848" s="34">
        <v>2843</v>
      </c>
      <c r="B2848" s="199" t="s">
        <v>17634</v>
      </c>
      <c r="C2848" s="34" t="s">
        <v>22048</v>
      </c>
      <c r="D2848" s="21">
        <v>9.24</v>
      </c>
      <c r="E2848" s="34">
        <v>4.84</v>
      </c>
      <c r="F2848" s="28">
        <v>44.72</v>
      </c>
      <c r="G2848" s="178"/>
    </row>
    <row r="2849" customHeight="1" spans="1:7">
      <c r="A2849" s="34">
        <v>2844</v>
      </c>
      <c r="B2849" s="21" t="s">
        <v>22392</v>
      </c>
      <c r="C2849" s="34" t="s">
        <v>22048</v>
      </c>
      <c r="D2849" s="21">
        <v>8.2</v>
      </c>
      <c r="E2849" s="34">
        <v>4.84</v>
      </c>
      <c r="F2849" s="28">
        <v>39.69</v>
      </c>
      <c r="G2849" s="178"/>
    </row>
    <row r="2850" customHeight="1" spans="1:7">
      <c r="A2850" s="34">
        <v>2845</v>
      </c>
      <c r="B2850" s="21" t="s">
        <v>22393</v>
      </c>
      <c r="C2850" s="34" t="s">
        <v>22048</v>
      </c>
      <c r="D2850" s="21">
        <v>27.24</v>
      </c>
      <c r="E2850" s="34">
        <v>4.84</v>
      </c>
      <c r="F2850" s="28">
        <v>131.84</v>
      </c>
      <c r="G2850" s="178"/>
    </row>
    <row r="2851" customHeight="1" spans="1:7">
      <c r="A2851" s="34">
        <v>2846</v>
      </c>
      <c r="B2851" s="199" t="s">
        <v>22394</v>
      </c>
      <c r="C2851" s="34" t="s">
        <v>22048</v>
      </c>
      <c r="D2851" s="21">
        <v>10.49</v>
      </c>
      <c r="E2851" s="34">
        <v>4.84</v>
      </c>
      <c r="F2851" s="28">
        <v>50.77</v>
      </c>
      <c r="G2851" s="178"/>
    </row>
    <row r="2852" customHeight="1" spans="1:7">
      <c r="A2852" s="34">
        <v>2847</v>
      </c>
      <c r="B2852" s="199" t="s">
        <v>11060</v>
      </c>
      <c r="C2852" s="34" t="s">
        <v>22048</v>
      </c>
      <c r="D2852" s="21">
        <v>9.27</v>
      </c>
      <c r="E2852" s="34">
        <v>4.84</v>
      </c>
      <c r="F2852" s="28">
        <v>44.87</v>
      </c>
      <c r="G2852" s="178"/>
    </row>
    <row r="2853" customHeight="1" spans="1:7">
      <c r="A2853" s="34">
        <v>2848</v>
      </c>
      <c r="B2853" s="199" t="s">
        <v>22395</v>
      </c>
      <c r="C2853" s="34" t="s">
        <v>22048</v>
      </c>
      <c r="D2853" s="21">
        <v>20.27</v>
      </c>
      <c r="E2853" s="34">
        <v>4.84</v>
      </c>
      <c r="F2853" s="28">
        <v>98.11</v>
      </c>
      <c r="G2853" s="178"/>
    </row>
    <row r="2854" customHeight="1" spans="1:7">
      <c r="A2854" s="34">
        <v>2849</v>
      </c>
      <c r="B2854" s="21" t="s">
        <v>21241</v>
      </c>
      <c r="C2854" s="34" t="s">
        <v>22048</v>
      </c>
      <c r="D2854" s="21">
        <v>14.61</v>
      </c>
      <c r="E2854" s="34">
        <v>4.84</v>
      </c>
      <c r="F2854" s="28">
        <v>70.71</v>
      </c>
      <c r="G2854" s="178"/>
    </row>
    <row r="2855" customHeight="1" spans="1:7">
      <c r="A2855" s="34">
        <v>2850</v>
      </c>
      <c r="B2855" s="199" t="s">
        <v>22396</v>
      </c>
      <c r="C2855" s="34" t="s">
        <v>22048</v>
      </c>
      <c r="D2855" s="21">
        <v>9.35</v>
      </c>
      <c r="E2855" s="34">
        <v>4.84</v>
      </c>
      <c r="F2855" s="28">
        <v>45.25</v>
      </c>
      <c r="G2855" s="178"/>
    </row>
    <row r="2856" customHeight="1" spans="1:7">
      <c r="A2856" s="34">
        <v>2851</v>
      </c>
      <c r="B2856" s="199" t="s">
        <v>19840</v>
      </c>
      <c r="C2856" s="34" t="s">
        <v>22048</v>
      </c>
      <c r="D2856" s="21">
        <v>15.65</v>
      </c>
      <c r="E2856" s="34">
        <v>4.84</v>
      </c>
      <c r="F2856" s="28">
        <v>75.75</v>
      </c>
      <c r="G2856" s="178"/>
    </row>
    <row r="2857" customHeight="1" spans="1:7">
      <c r="A2857" s="34">
        <v>2852</v>
      </c>
      <c r="B2857" s="199" t="s">
        <v>22397</v>
      </c>
      <c r="C2857" s="34" t="s">
        <v>22048</v>
      </c>
      <c r="D2857" s="21">
        <v>9.05</v>
      </c>
      <c r="E2857" s="34">
        <v>4.84</v>
      </c>
      <c r="F2857" s="28">
        <v>43.8</v>
      </c>
      <c r="G2857" s="178"/>
    </row>
    <row r="2858" customHeight="1" spans="1:7">
      <c r="A2858" s="34">
        <v>2853</v>
      </c>
      <c r="B2858" s="199" t="s">
        <v>22398</v>
      </c>
      <c r="C2858" s="34" t="s">
        <v>22048</v>
      </c>
      <c r="D2858" s="21">
        <v>16.25</v>
      </c>
      <c r="E2858" s="34">
        <v>4.84</v>
      </c>
      <c r="F2858" s="28">
        <v>78.65</v>
      </c>
      <c r="G2858" s="178"/>
    </row>
    <row r="2859" customHeight="1" spans="1:7">
      <c r="A2859" s="34">
        <v>2854</v>
      </c>
      <c r="B2859" s="199" t="s">
        <v>6337</v>
      </c>
      <c r="C2859" s="34" t="s">
        <v>22048</v>
      </c>
      <c r="D2859" s="21">
        <v>8.89</v>
      </c>
      <c r="E2859" s="34">
        <v>4.84</v>
      </c>
      <c r="F2859" s="28">
        <v>43.03</v>
      </c>
      <c r="G2859" s="178"/>
    </row>
    <row r="2860" customHeight="1" spans="1:7">
      <c r="A2860" s="34">
        <v>2855</v>
      </c>
      <c r="B2860" s="199" t="s">
        <v>22399</v>
      </c>
      <c r="C2860" s="34" t="s">
        <v>22048</v>
      </c>
      <c r="D2860" s="21">
        <v>8.75</v>
      </c>
      <c r="E2860" s="34">
        <v>4.84</v>
      </c>
      <c r="F2860" s="28">
        <v>42.35</v>
      </c>
      <c r="G2860" s="178"/>
    </row>
    <row r="2861" customHeight="1" spans="1:7">
      <c r="A2861" s="34">
        <v>2856</v>
      </c>
      <c r="B2861" s="199" t="s">
        <v>22400</v>
      </c>
      <c r="C2861" s="34" t="s">
        <v>22048</v>
      </c>
      <c r="D2861" s="21">
        <v>11.91</v>
      </c>
      <c r="E2861" s="34">
        <v>4.84</v>
      </c>
      <c r="F2861" s="28">
        <v>57.64</v>
      </c>
      <c r="G2861" s="178"/>
    </row>
    <row r="2862" customHeight="1" spans="1:7">
      <c r="A2862" s="34">
        <v>2857</v>
      </c>
      <c r="B2862" s="199" t="s">
        <v>20116</v>
      </c>
      <c r="C2862" s="34" t="s">
        <v>22048</v>
      </c>
      <c r="D2862" s="21">
        <v>17.29</v>
      </c>
      <c r="E2862" s="34">
        <v>4.84</v>
      </c>
      <c r="F2862" s="28">
        <v>83.68</v>
      </c>
      <c r="G2862" s="178"/>
    </row>
    <row r="2863" customHeight="1" spans="1:7">
      <c r="A2863" s="34">
        <v>2858</v>
      </c>
      <c r="B2863" s="199" t="s">
        <v>3443</v>
      </c>
      <c r="C2863" s="34" t="s">
        <v>22048</v>
      </c>
      <c r="D2863" s="21">
        <v>5.81</v>
      </c>
      <c r="E2863" s="34">
        <v>4.84</v>
      </c>
      <c r="F2863" s="28">
        <v>28.12</v>
      </c>
      <c r="G2863" s="178"/>
    </row>
    <row r="2864" customHeight="1" spans="1:7">
      <c r="A2864" s="34">
        <v>2859</v>
      </c>
      <c r="B2864" s="199" t="s">
        <v>22401</v>
      </c>
      <c r="C2864" s="34" t="s">
        <v>22048</v>
      </c>
      <c r="D2864" s="21">
        <v>7.29</v>
      </c>
      <c r="E2864" s="34">
        <v>4.84</v>
      </c>
      <c r="F2864" s="28">
        <v>35.28</v>
      </c>
      <c r="G2864" s="178"/>
    </row>
    <row r="2865" customHeight="1" spans="1:7">
      <c r="A2865" s="34">
        <v>2860</v>
      </c>
      <c r="B2865" s="199" t="s">
        <v>8277</v>
      </c>
      <c r="C2865" s="34" t="s">
        <v>22048</v>
      </c>
      <c r="D2865" s="21">
        <v>21.22</v>
      </c>
      <c r="E2865" s="34">
        <v>4.84</v>
      </c>
      <c r="F2865" s="28">
        <v>102.7</v>
      </c>
      <c r="G2865" s="178"/>
    </row>
    <row r="2866" customHeight="1" spans="1:7">
      <c r="A2866" s="34">
        <v>2861</v>
      </c>
      <c r="B2866" s="199" t="s">
        <v>8821</v>
      </c>
      <c r="C2866" s="34" t="s">
        <v>22048</v>
      </c>
      <c r="D2866" s="21">
        <v>7.82</v>
      </c>
      <c r="E2866" s="34">
        <v>4.84</v>
      </c>
      <c r="F2866" s="28">
        <v>37.85</v>
      </c>
      <c r="G2866" s="178"/>
    </row>
    <row r="2867" customHeight="1" spans="1:7">
      <c r="A2867" s="34">
        <v>2862</v>
      </c>
      <c r="B2867" s="199" t="s">
        <v>22402</v>
      </c>
      <c r="C2867" s="34" t="s">
        <v>22048</v>
      </c>
      <c r="D2867" s="21">
        <v>4.96</v>
      </c>
      <c r="E2867" s="34">
        <v>4.84</v>
      </c>
      <c r="F2867" s="28">
        <v>24.01</v>
      </c>
      <c r="G2867" s="178"/>
    </row>
    <row r="2868" customHeight="1" spans="1:7">
      <c r="A2868" s="34">
        <v>2863</v>
      </c>
      <c r="B2868" s="199" t="s">
        <v>22403</v>
      </c>
      <c r="C2868" s="34" t="s">
        <v>22048</v>
      </c>
      <c r="D2868" s="21">
        <v>7</v>
      </c>
      <c r="E2868" s="34">
        <v>4.84</v>
      </c>
      <c r="F2868" s="28">
        <v>33.88</v>
      </c>
      <c r="G2868" s="178"/>
    </row>
    <row r="2869" customHeight="1" spans="1:7">
      <c r="A2869" s="34">
        <v>2864</v>
      </c>
      <c r="B2869" s="199" t="s">
        <v>22404</v>
      </c>
      <c r="C2869" s="34" t="s">
        <v>22048</v>
      </c>
      <c r="D2869" s="21">
        <v>10.98</v>
      </c>
      <c r="E2869" s="34">
        <v>4.84</v>
      </c>
      <c r="F2869" s="28">
        <v>53.14</v>
      </c>
      <c r="G2869" s="178"/>
    </row>
    <row r="2870" customHeight="1" spans="1:7">
      <c r="A2870" s="34">
        <v>2865</v>
      </c>
      <c r="B2870" s="199" t="s">
        <v>13428</v>
      </c>
      <c r="C2870" s="34" t="s">
        <v>22048</v>
      </c>
      <c r="D2870" s="21">
        <v>5.09</v>
      </c>
      <c r="E2870" s="34">
        <v>4.84</v>
      </c>
      <c r="F2870" s="28">
        <v>24.64</v>
      </c>
      <c r="G2870" s="178"/>
    </row>
    <row r="2871" customHeight="1" spans="1:7">
      <c r="A2871" s="34">
        <v>2866</v>
      </c>
      <c r="B2871" s="199" t="s">
        <v>6446</v>
      </c>
      <c r="C2871" s="34" t="s">
        <v>22048</v>
      </c>
      <c r="D2871" s="21">
        <v>5.25</v>
      </c>
      <c r="E2871" s="34">
        <v>4.84</v>
      </c>
      <c r="F2871" s="28">
        <v>25.41</v>
      </c>
      <c r="G2871" s="178"/>
    </row>
    <row r="2872" customHeight="1" spans="1:7">
      <c r="A2872" s="34">
        <v>2867</v>
      </c>
      <c r="B2872" s="199" t="s">
        <v>12804</v>
      </c>
      <c r="C2872" s="34" t="s">
        <v>22048</v>
      </c>
      <c r="D2872" s="21">
        <v>11.39</v>
      </c>
      <c r="E2872" s="34">
        <v>4.84</v>
      </c>
      <c r="F2872" s="28">
        <v>55.13</v>
      </c>
      <c r="G2872" s="178"/>
    </row>
    <row r="2873" customHeight="1" spans="1:7">
      <c r="A2873" s="34">
        <v>2868</v>
      </c>
      <c r="B2873" s="199" t="s">
        <v>22405</v>
      </c>
      <c r="C2873" s="34" t="s">
        <v>22048</v>
      </c>
      <c r="D2873" s="21">
        <v>4.16</v>
      </c>
      <c r="E2873" s="34">
        <v>4.84</v>
      </c>
      <c r="F2873" s="28">
        <v>20.13</v>
      </c>
      <c r="G2873" s="178"/>
    </row>
    <row r="2874" customHeight="1" spans="1:7">
      <c r="A2874" s="34">
        <v>2869</v>
      </c>
      <c r="B2874" s="199" t="s">
        <v>22406</v>
      </c>
      <c r="C2874" s="34" t="s">
        <v>22048</v>
      </c>
      <c r="D2874" s="21">
        <v>7.01</v>
      </c>
      <c r="E2874" s="34">
        <v>4.84</v>
      </c>
      <c r="F2874" s="28">
        <v>33.93</v>
      </c>
      <c r="G2874" s="178"/>
    </row>
    <row r="2875" customHeight="1" spans="1:7">
      <c r="A2875" s="34">
        <v>2870</v>
      </c>
      <c r="B2875" s="199" t="s">
        <v>12038</v>
      </c>
      <c r="C2875" s="34" t="s">
        <v>22048</v>
      </c>
      <c r="D2875" s="21">
        <v>12.2</v>
      </c>
      <c r="E2875" s="34">
        <v>4.84</v>
      </c>
      <c r="F2875" s="28">
        <v>59.05</v>
      </c>
      <c r="G2875" s="178"/>
    </row>
    <row r="2876" customHeight="1" spans="1:7">
      <c r="A2876" s="34">
        <v>2871</v>
      </c>
      <c r="B2876" s="199" t="s">
        <v>22407</v>
      </c>
      <c r="C2876" s="34" t="s">
        <v>22048</v>
      </c>
      <c r="D2876" s="21">
        <v>7.03</v>
      </c>
      <c r="E2876" s="34">
        <v>4.84</v>
      </c>
      <c r="F2876" s="28">
        <v>34.03</v>
      </c>
      <c r="G2876" s="178"/>
    </row>
    <row r="2877" customHeight="1" spans="1:7">
      <c r="A2877" s="34">
        <v>2872</v>
      </c>
      <c r="B2877" s="199" t="s">
        <v>22408</v>
      </c>
      <c r="C2877" s="34" t="s">
        <v>22048</v>
      </c>
      <c r="D2877" s="21">
        <v>7.04</v>
      </c>
      <c r="E2877" s="34">
        <v>4.84</v>
      </c>
      <c r="F2877" s="28">
        <v>34.07</v>
      </c>
      <c r="G2877" s="178"/>
    </row>
    <row r="2878" customHeight="1" spans="1:7">
      <c r="A2878" s="34">
        <v>2873</v>
      </c>
      <c r="B2878" s="199" t="s">
        <v>4297</v>
      </c>
      <c r="C2878" s="34" t="s">
        <v>22048</v>
      </c>
      <c r="D2878" s="21">
        <v>2.75</v>
      </c>
      <c r="E2878" s="34">
        <v>4.84</v>
      </c>
      <c r="F2878" s="28">
        <v>13.31</v>
      </c>
      <c r="G2878" s="178"/>
    </row>
    <row r="2879" customHeight="1" spans="1:7">
      <c r="A2879" s="34">
        <v>2874</v>
      </c>
      <c r="B2879" s="199" t="s">
        <v>22409</v>
      </c>
      <c r="C2879" s="34" t="s">
        <v>22048</v>
      </c>
      <c r="D2879" s="21">
        <v>7.56</v>
      </c>
      <c r="E2879" s="34">
        <v>4.84</v>
      </c>
      <c r="F2879" s="28">
        <v>36.59</v>
      </c>
      <c r="G2879" s="178"/>
    </row>
    <row r="2880" customHeight="1" spans="1:7">
      <c r="A2880" s="34">
        <v>2875</v>
      </c>
      <c r="B2880" s="199" t="s">
        <v>22410</v>
      </c>
      <c r="C2880" s="34" t="s">
        <v>22048</v>
      </c>
      <c r="D2880" s="21">
        <v>7.41</v>
      </c>
      <c r="E2880" s="34">
        <v>4.84</v>
      </c>
      <c r="F2880" s="28">
        <v>35.86</v>
      </c>
      <c r="G2880" s="178"/>
    </row>
    <row r="2881" customHeight="1" spans="1:7">
      <c r="A2881" s="34">
        <v>2876</v>
      </c>
      <c r="B2881" s="199" t="s">
        <v>2286</v>
      </c>
      <c r="C2881" s="34" t="s">
        <v>22048</v>
      </c>
      <c r="D2881" s="21">
        <v>4.24</v>
      </c>
      <c r="E2881" s="34">
        <v>4.84</v>
      </c>
      <c r="F2881" s="28">
        <v>20.52</v>
      </c>
      <c r="G2881" s="178"/>
    </row>
    <row r="2882" customHeight="1" spans="1:7">
      <c r="A2882" s="34">
        <v>2877</v>
      </c>
      <c r="B2882" s="199" t="s">
        <v>22411</v>
      </c>
      <c r="C2882" s="34" t="s">
        <v>22048</v>
      </c>
      <c r="D2882" s="21">
        <v>3.5</v>
      </c>
      <c r="E2882" s="34">
        <v>4.84</v>
      </c>
      <c r="F2882" s="28">
        <v>16.94</v>
      </c>
      <c r="G2882" s="178"/>
    </row>
    <row r="2883" customHeight="1" spans="1:7">
      <c r="A2883" s="34">
        <v>2878</v>
      </c>
      <c r="B2883" s="199" t="s">
        <v>22412</v>
      </c>
      <c r="C2883" s="34" t="s">
        <v>22048</v>
      </c>
      <c r="D2883" s="21">
        <v>8.97</v>
      </c>
      <c r="E2883" s="34">
        <v>4.84</v>
      </c>
      <c r="F2883" s="28">
        <v>43.41</v>
      </c>
      <c r="G2883" s="178"/>
    </row>
    <row r="2884" customHeight="1" spans="1:7">
      <c r="A2884" s="34">
        <v>2879</v>
      </c>
      <c r="B2884" s="199" t="s">
        <v>6407</v>
      </c>
      <c r="C2884" s="34" t="s">
        <v>22048</v>
      </c>
      <c r="D2884" s="207">
        <v>5.03</v>
      </c>
      <c r="E2884" s="34">
        <v>4.84</v>
      </c>
      <c r="F2884" s="28">
        <v>24.35</v>
      </c>
      <c r="G2884" s="178"/>
    </row>
    <row r="2885" customHeight="1" spans="1:7">
      <c r="A2885" s="34">
        <v>2880</v>
      </c>
      <c r="B2885" s="199" t="s">
        <v>22413</v>
      </c>
      <c r="C2885" s="34" t="s">
        <v>22048</v>
      </c>
      <c r="D2885" s="207">
        <v>4.68</v>
      </c>
      <c r="E2885" s="34">
        <v>4.84</v>
      </c>
      <c r="F2885" s="28">
        <v>22.65</v>
      </c>
      <c r="G2885" s="178"/>
    </row>
    <row r="2886" customHeight="1" spans="1:7">
      <c r="A2886" s="34">
        <v>2881</v>
      </c>
      <c r="B2886" s="24" t="s">
        <v>22414</v>
      </c>
      <c r="C2886" s="34" t="s">
        <v>22048</v>
      </c>
      <c r="D2886" s="21">
        <v>5</v>
      </c>
      <c r="E2886" s="34">
        <v>4.84</v>
      </c>
      <c r="F2886" s="28">
        <v>24.2</v>
      </c>
      <c r="G2886" s="178"/>
    </row>
    <row r="2887" customHeight="1" spans="1:7">
      <c r="A2887" s="208">
        <v>2882</v>
      </c>
      <c r="B2887" s="209" t="s">
        <v>22415</v>
      </c>
      <c r="C2887" s="208" t="s">
        <v>22416</v>
      </c>
      <c r="D2887" s="34">
        <v>2.47</v>
      </c>
      <c r="E2887" s="34">
        <v>4.84</v>
      </c>
      <c r="F2887" s="28">
        <v>11.95</v>
      </c>
      <c r="G2887" s="178"/>
    </row>
    <row r="2888" customHeight="1" spans="1:7">
      <c r="A2888" s="208">
        <v>2883</v>
      </c>
      <c r="B2888" s="209" t="s">
        <v>22417</v>
      </c>
      <c r="C2888" s="208" t="s">
        <v>22416</v>
      </c>
      <c r="D2888" s="34">
        <v>0.3</v>
      </c>
      <c r="E2888" s="34">
        <v>4.84</v>
      </c>
      <c r="F2888" s="28">
        <v>1.45</v>
      </c>
      <c r="G2888" s="178"/>
    </row>
    <row r="2889" customHeight="1" spans="1:7">
      <c r="A2889" s="208">
        <v>2884</v>
      </c>
      <c r="B2889" s="209" t="s">
        <v>2351</v>
      </c>
      <c r="C2889" s="208" t="s">
        <v>22416</v>
      </c>
      <c r="D2889" s="34">
        <v>5.45</v>
      </c>
      <c r="E2889" s="34">
        <v>4.84</v>
      </c>
      <c r="F2889" s="28">
        <v>26.38</v>
      </c>
      <c r="G2889" s="178"/>
    </row>
    <row r="2890" customHeight="1" spans="1:7">
      <c r="A2890" s="208">
        <v>2885</v>
      </c>
      <c r="B2890" s="209" t="s">
        <v>22418</v>
      </c>
      <c r="C2890" s="208" t="s">
        <v>22416</v>
      </c>
      <c r="D2890" s="34">
        <v>0.35</v>
      </c>
      <c r="E2890" s="34">
        <v>4.84</v>
      </c>
      <c r="F2890" s="28">
        <v>1.69</v>
      </c>
      <c r="G2890" s="178"/>
    </row>
    <row r="2891" customHeight="1" spans="1:7">
      <c r="A2891" s="208">
        <v>2886</v>
      </c>
      <c r="B2891" s="209" t="s">
        <v>22419</v>
      </c>
      <c r="C2891" s="208" t="s">
        <v>22416</v>
      </c>
      <c r="D2891" s="34">
        <v>4.17</v>
      </c>
      <c r="E2891" s="34">
        <v>4.84</v>
      </c>
      <c r="F2891" s="28">
        <v>20.18</v>
      </c>
      <c r="G2891" s="178"/>
    </row>
    <row r="2892" customHeight="1" spans="1:7">
      <c r="A2892" s="208">
        <v>2887</v>
      </c>
      <c r="B2892" s="209" t="s">
        <v>3815</v>
      </c>
      <c r="C2892" s="208" t="s">
        <v>22416</v>
      </c>
      <c r="D2892" s="34">
        <v>8.94</v>
      </c>
      <c r="E2892" s="34">
        <v>4.84</v>
      </c>
      <c r="F2892" s="28">
        <v>43.27</v>
      </c>
      <c r="G2892" s="178"/>
    </row>
    <row r="2893" customHeight="1" spans="1:7">
      <c r="A2893" s="208">
        <v>2888</v>
      </c>
      <c r="B2893" s="209" t="s">
        <v>8640</v>
      </c>
      <c r="C2893" s="208" t="s">
        <v>22416</v>
      </c>
      <c r="D2893" s="34">
        <v>3.24</v>
      </c>
      <c r="E2893" s="34">
        <v>4.84</v>
      </c>
      <c r="F2893" s="28">
        <v>15.68</v>
      </c>
      <c r="G2893" s="178"/>
    </row>
    <row r="2894" customHeight="1" spans="1:7">
      <c r="A2894" s="208">
        <v>2889</v>
      </c>
      <c r="B2894" s="209" t="s">
        <v>12535</v>
      </c>
      <c r="C2894" s="208" t="s">
        <v>22416</v>
      </c>
      <c r="D2894" s="34">
        <v>7.57</v>
      </c>
      <c r="E2894" s="34">
        <v>4.84</v>
      </c>
      <c r="F2894" s="28">
        <v>36.64</v>
      </c>
      <c r="G2894" s="178"/>
    </row>
    <row r="2895" customHeight="1" spans="1:7">
      <c r="A2895" s="208">
        <v>2890</v>
      </c>
      <c r="B2895" s="209" t="s">
        <v>22420</v>
      </c>
      <c r="C2895" s="208" t="s">
        <v>22416</v>
      </c>
      <c r="D2895" s="34">
        <f>(10.06-3.8)+0.5</f>
        <v>6.76</v>
      </c>
      <c r="E2895" s="34">
        <v>4.84</v>
      </c>
      <c r="F2895" s="28">
        <v>32.72</v>
      </c>
      <c r="G2895" s="178"/>
    </row>
    <row r="2896" customHeight="1" spans="1:7">
      <c r="A2896" s="208">
        <v>2891</v>
      </c>
      <c r="B2896" s="209" t="s">
        <v>22421</v>
      </c>
      <c r="C2896" s="208" t="s">
        <v>22416</v>
      </c>
      <c r="D2896" s="34">
        <v>10.04</v>
      </c>
      <c r="E2896" s="34">
        <v>4.84</v>
      </c>
      <c r="F2896" s="28">
        <v>48.59</v>
      </c>
      <c r="G2896" s="178"/>
    </row>
    <row r="2897" customHeight="1" spans="1:7">
      <c r="A2897" s="208">
        <v>2892</v>
      </c>
      <c r="B2897" s="209" t="s">
        <v>22422</v>
      </c>
      <c r="C2897" s="208" t="s">
        <v>22416</v>
      </c>
      <c r="D2897" s="34">
        <v>17.3</v>
      </c>
      <c r="E2897" s="34">
        <v>4.84</v>
      </c>
      <c r="F2897" s="28">
        <v>83.73</v>
      </c>
      <c r="G2897" s="178"/>
    </row>
    <row r="2898" customHeight="1" spans="1:7">
      <c r="A2898" s="208">
        <v>2893</v>
      </c>
      <c r="B2898" s="209" t="s">
        <v>22423</v>
      </c>
      <c r="C2898" s="208" t="s">
        <v>22416</v>
      </c>
      <c r="D2898" s="34">
        <v>8.08</v>
      </c>
      <c r="E2898" s="34">
        <v>4.84</v>
      </c>
      <c r="F2898" s="28">
        <v>39.11</v>
      </c>
      <c r="G2898" s="178"/>
    </row>
    <row r="2899" customHeight="1" spans="1:7">
      <c r="A2899" s="208">
        <v>2894</v>
      </c>
      <c r="B2899" s="209" t="s">
        <v>22424</v>
      </c>
      <c r="C2899" s="208" t="s">
        <v>22416</v>
      </c>
      <c r="D2899" s="34">
        <v>4.11</v>
      </c>
      <c r="E2899" s="34">
        <v>4.84</v>
      </c>
      <c r="F2899" s="28">
        <v>19.89</v>
      </c>
      <c r="G2899" s="178"/>
    </row>
    <row r="2900" customHeight="1" spans="1:7">
      <c r="A2900" s="208">
        <v>2895</v>
      </c>
      <c r="B2900" s="209" t="s">
        <v>22175</v>
      </c>
      <c r="C2900" s="208" t="s">
        <v>22416</v>
      </c>
      <c r="D2900" s="34">
        <v>5.83</v>
      </c>
      <c r="E2900" s="34">
        <v>4.84</v>
      </c>
      <c r="F2900" s="28">
        <v>28.22</v>
      </c>
      <c r="G2900" s="178"/>
    </row>
    <row r="2901" customHeight="1" spans="1:7">
      <c r="A2901" s="208">
        <v>2896</v>
      </c>
      <c r="B2901" s="209" t="s">
        <v>22425</v>
      </c>
      <c r="C2901" s="208" t="s">
        <v>22416</v>
      </c>
      <c r="D2901" s="34">
        <v>4.76</v>
      </c>
      <c r="E2901" s="34">
        <v>4.84</v>
      </c>
      <c r="F2901" s="28">
        <v>23.04</v>
      </c>
      <c r="G2901" s="178"/>
    </row>
    <row r="2902" customHeight="1" spans="1:7">
      <c r="A2902" s="208">
        <v>2897</v>
      </c>
      <c r="B2902" s="209" t="s">
        <v>17805</v>
      </c>
      <c r="C2902" s="208" t="s">
        <v>22416</v>
      </c>
      <c r="D2902" s="34">
        <v>2.22</v>
      </c>
      <c r="E2902" s="34">
        <v>4.84</v>
      </c>
      <c r="F2902" s="28">
        <v>10.74</v>
      </c>
      <c r="G2902" s="178"/>
    </row>
    <row r="2903" customHeight="1" spans="1:7">
      <c r="A2903" s="208">
        <v>2898</v>
      </c>
      <c r="B2903" s="209" t="s">
        <v>21437</v>
      </c>
      <c r="C2903" s="208" t="s">
        <v>22416</v>
      </c>
      <c r="D2903" s="34">
        <v>6.86</v>
      </c>
      <c r="E2903" s="34">
        <v>4.84</v>
      </c>
      <c r="F2903" s="28">
        <v>33.2</v>
      </c>
      <c r="G2903" s="178"/>
    </row>
    <row r="2904" customHeight="1" spans="1:7">
      <c r="A2904" s="208">
        <v>2899</v>
      </c>
      <c r="B2904" s="209" t="s">
        <v>21235</v>
      </c>
      <c r="C2904" s="208" t="s">
        <v>22416</v>
      </c>
      <c r="D2904" s="34">
        <v>10.37</v>
      </c>
      <c r="E2904" s="34">
        <v>4.84</v>
      </c>
      <c r="F2904" s="28">
        <v>50.19</v>
      </c>
      <c r="G2904" s="178"/>
    </row>
    <row r="2905" customHeight="1" spans="1:7">
      <c r="A2905" s="208">
        <v>2900</v>
      </c>
      <c r="B2905" s="209" t="s">
        <v>22426</v>
      </c>
      <c r="C2905" s="208" t="s">
        <v>22416</v>
      </c>
      <c r="D2905" s="34">
        <f>(10.45-1.7)+0.5</f>
        <v>9.25</v>
      </c>
      <c r="E2905" s="34">
        <v>4.84</v>
      </c>
      <c r="F2905" s="28">
        <v>44.77</v>
      </c>
      <c r="G2905" s="178"/>
    </row>
    <row r="2906" customHeight="1" spans="1:7">
      <c r="A2906" s="208">
        <v>2901</v>
      </c>
      <c r="B2906" s="209" t="s">
        <v>22427</v>
      </c>
      <c r="C2906" s="208" t="s">
        <v>22416</v>
      </c>
      <c r="D2906" s="34">
        <v>5.93</v>
      </c>
      <c r="E2906" s="34">
        <v>4.84</v>
      </c>
      <c r="F2906" s="28">
        <v>28.7</v>
      </c>
      <c r="G2906" s="178"/>
    </row>
    <row r="2907" customHeight="1" spans="1:7">
      <c r="A2907" s="208">
        <v>2902</v>
      </c>
      <c r="B2907" s="209" t="s">
        <v>7998</v>
      </c>
      <c r="C2907" s="208" t="s">
        <v>22416</v>
      </c>
      <c r="D2907" s="34">
        <v>2.49</v>
      </c>
      <c r="E2907" s="34">
        <v>4.84</v>
      </c>
      <c r="F2907" s="28">
        <v>12.05</v>
      </c>
      <c r="G2907" s="178"/>
    </row>
    <row r="2908" customHeight="1" spans="1:7">
      <c r="A2908" s="208">
        <v>2903</v>
      </c>
      <c r="B2908" s="209" t="s">
        <v>1214</v>
      </c>
      <c r="C2908" s="208" t="s">
        <v>22416</v>
      </c>
      <c r="D2908" s="34">
        <v>11.29</v>
      </c>
      <c r="E2908" s="34">
        <v>4.84</v>
      </c>
      <c r="F2908" s="28">
        <v>54.64</v>
      </c>
      <c r="G2908" s="178"/>
    </row>
    <row r="2909" customHeight="1" spans="1:7">
      <c r="A2909" s="208">
        <v>2904</v>
      </c>
      <c r="B2909" s="209" t="s">
        <v>282</v>
      </c>
      <c r="C2909" s="208" t="s">
        <v>22416</v>
      </c>
      <c r="D2909" s="34">
        <f>(10.72-3)+0.5</f>
        <v>8.22</v>
      </c>
      <c r="E2909" s="34">
        <v>4.84</v>
      </c>
      <c r="F2909" s="28">
        <v>39.78</v>
      </c>
      <c r="G2909" s="178"/>
    </row>
    <row r="2910" customHeight="1" spans="1:7">
      <c r="A2910" s="208">
        <v>2905</v>
      </c>
      <c r="B2910" s="209" t="s">
        <v>22428</v>
      </c>
      <c r="C2910" s="208" t="s">
        <v>22416</v>
      </c>
      <c r="D2910" s="34">
        <v>1.75</v>
      </c>
      <c r="E2910" s="34">
        <v>4.84</v>
      </c>
      <c r="F2910" s="28">
        <v>8.47</v>
      </c>
      <c r="G2910" s="178"/>
    </row>
    <row r="2911" customHeight="1" spans="1:7">
      <c r="A2911" s="208">
        <v>2906</v>
      </c>
      <c r="B2911" s="209" t="s">
        <v>22429</v>
      </c>
      <c r="C2911" s="208" t="s">
        <v>22416</v>
      </c>
      <c r="D2911" s="34">
        <v>4.36</v>
      </c>
      <c r="E2911" s="34">
        <v>4.84</v>
      </c>
      <c r="F2911" s="28">
        <v>21.1</v>
      </c>
      <c r="G2911" s="178"/>
    </row>
    <row r="2912" customHeight="1" spans="1:7">
      <c r="A2912" s="208">
        <v>2907</v>
      </c>
      <c r="B2912" s="209" t="s">
        <v>8733</v>
      </c>
      <c r="C2912" s="208" t="s">
        <v>22416</v>
      </c>
      <c r="D2912" s="34">
        <v>4.56</v>
      </c>
      <c r="E2912" s="34">
        <v>4.84</v>
      </c>
      <c r="F2912" s="28">
        <v>22.07</v>
      </c>
      <c r="G2912" s="178"/>
    </row>
    <row r="2913" customHeight="1" spans="1:7">
      <c r="A2913" s="208">
        <v>2908</v>
      </c>
      <c r="B2913" s="209" t="s">
        <v>22430</v>
      </c>
      <c r="C2913" s="208" t="s">
        <v>22416</v>
      </c>
      <c r="D2913" s="34">
        <v>5.56</v>
      </c>
      <c r="E2913" s="34">
        <v>4.84</v>
      </c>
      <c r="F2913" s="28">
        <v>26.91</v>
      </c>
      <c r="G2913" s="178"/>
    </row>
    <row r="2914" customHeight="1" spans="1:7">
      <c r="A2914" s="208">
        <v>2909</v>
      </c>
      <c r="B2914" s="209" t="s">
        <v>22431</v>
      </c>
      <c r="C2914" s="208" t="s">
        <v>22416</v>
      </c>
      <c r="D2914" s="34">
        <f>(13.34-1)+0.5</f>
        <v>12.84</v>
      </c>
      <c r="E2914" s="34">
        <v>4.84</v>
      </c>
      <c r="F2914" s="28">
        <v>62.15</v>
      </c>
      <c r="G2914" s="178"/>
    </row>
    <row r="2915" customHeight="1" spans="1:7">
      <c r="A2915" s="208">
        <v>2910</v>
      </c>
      <c r="B2915" s="209" t="s">
        <v>1072</v>
      </c>
      <c r="C2915" s="208" t="s">
        <v>22416</v>
      </c>
      <c r="D2915" s="34">
        <v>3.38</v>
      </c>
      <c r="E2915" s="34">
        <v>4.84</v>
      </c>
      <c r="F2915" s="28">
        <v>16.36</v>
      </c>
      <c r="G2915" s="178"/>
    </row>
    <row r="2916" customHeight="1" spans="1:7">
      <c r="A2916" s="208">
        <v>2911</v>
      </c>
      <c r="B2916" s="209" t="s">
        <v>17781</v>
      </c>
      <c r="C2916" s="208" t="s">
        <v>22416</v>
      </c>
      <c r="D2916" s="34">
        <v>13.52</v>
      </c>
      <c r="E2916" s="34">
        <v>4.84</v>
      </c>
      <c r="F2916" s="28">
        <v>65.44</v>
      </c>
      <c r="G2916" s="178"/>
    </row>
    <row r="2917" customHeight="1" spans="1:7">
      <c r="A2917" s="208">
        <v>2912</v>
      </c>
      <c r="B2917" s="209" t="s">
        <v>22432</v>
      </c>
      <c r="C2917" s="208" t="s">
        <v>22416</v>
      </c>
      <c r="D2917" s="34">
        <v>9.42</v>
      </c>
      <c r="E2917" s="34">
        <v>4.84</v>
      </c>
      <c r="F2917" s="28">
        <v>45.59</v>
      </c>
      <c r="G2917" s="178"/>
    </row>
    <row r="2918" customHeight="1" spans="1:7">
      <c r="A2918" s="208">
        <v>2913</v>
      </c>
      <c r="B2918" s="209" t="s">
        <v>22433</v>
      </c>
      <c r="C2918" s="208" t="s">
        <v>22416</v>
      </c>
      <c r="D2918" s="34">
        <v>4.84</v>
      </c>
      <c r="E2918" s="34">
        <v>4.84</v>
      </c>
      <c r="F2918" s="28">
        <v>23.43</v>
      </c>
      <c r="G2918" s="178"/>
    </row>
    <row r="2919" customHeight="1" spans="1:7">
      <c r="A2919" s="208">
        <v>2914</v>
      </c>
      <c r="B2919" s="209" t="s">
        <v>22434</v>
      </c>
      <c r="C2919" s="208" t="s">
        <v>22416</v>
      </c>
      <c r="D2919" s="34">
        <v>15.93</v>
      </c>
      <c r="E2919" s="34">
        <v>4.84</v>
      </c>
      <c r="F2919" s="28">
        <v>77.1</v>
      </c>
      <c r="G2919" s="178"/>
    </row>
    <row r="2920" customHeight="1" spans="1:7">
      <c r="A2920" s="208">
        <v>2915</v>
      </c>
      <c r="B2920" s="209" t="s">
        <v>22435</v>
      </c>
      <c r="C2920" s="208" t="s">
        <v>22416</v>
      </c>
      <c r="D2920" s="34">
        <v>19.07</v>
      </c>
      <c r="E2920" s="34">
        <v>4.84</v>
      </c>
      <c r="F2920" s="28">
        <v>92.3</v>
      </c>
      <c r="G2920" s="178"/>
    </row>
    <row r="2921" customHeight="1" spans="1:7">
      <c r="A2921" s="208">
        <v>2916</v>
      </c>
      <c r="B2921" s="209" t="s">
        <v>14612</v>
      </c>
      <c r="C2921" s="208" t="s">
        <v>22416</v>
      </c>
      <c r="D2921" s="34">
        <f>(9.24)+0.5</f>
        <v>9.74</v>
      </c>
      <c r="E2921" s="34">
        <v>4.84</v>
      </c>
      <c r="F2921" s="28">
        <v>47.14</v>
      </c>
      <c r="G2921" s="178"/>
    </row>
    <row r="2922" customHeight="1" spans="1:7">
      <c r="A2922" s="208">
        <v>2917</v>
      </c>
      <c r="B2922" s="209" t="s">
        <v>22436</v>
      </c>
      <c r="C2922" s="208" t="s">
        <v>22416</v>
      </c>
      <c r="D2922" s="34">
        <v>4.95</v>
      </c>
      <c r="E2922" s="34">
        <v>4.84</v>
      </c>
      <c r="F2922" s="28">
        <v>23.96</v>
      </c>
      <c r="G2922" s="178"/>
    </row>
    <row r="2923" customHeight="1" spans="1:7">
      <c r="A2923" s="208">
        <v>2918</v>
      </c>
      <c r="B2923" s="209" t="s">
        <v>6073</v>
      </c>
      <c r="C2923" s="208" t="s">
        <v>22416</v>
      </c>
      <c r="D2923" s="34">
        <f>(17.21-2)+0.5</f>
        <v>15.71</v>
      </c>
      <c r="E2923" s="34">
        <v>4.84</v>
      </c>
      <c r="F2923" s="28">
        <v>76.04</v>
      </c>
      <c r="G2923" s="178"/>
    </row>
    <row r="2924" customHeight="1" spans="1:7">
      <c r="A2924" s="208">
        <v>2919</v>
      </c>
      <c r="B2924" s="209" t="s">
        <v>22437</v>
      </c>
      <c r="C2924" s="208" t="s">
        <v>22416</v>
      </c>
      <c r="D2924" s="34">
        <v>10.12</v>
      </c>
      <c r="E2924" s="34">
        <v>4.84</v>
      </c>
      <c r="F2924" s="28">
        <v>48.98</v>
      </c>
      <c r="G2924" s="178"/>
    </row>
    <row r="2925" customHeight="1" spans="1:7">
      <c r="A2925" s="208">
        <v>2920</v>
      </c>
      <c r="B2925" s="209" t="s">
        <v>15340</v>
      </c>
      <c r="C2925" s="208" t="s">
        <v>22416</v>
      </c>
      <c r="D2925" s="34">
        <v>12.1</v>
      </c>
      <c r="E2925" s="34">
        <v>4.84</v>
      </c>
      <c r="F2925" s="28">
        <v>58.56</v>
      </c>
      <c r="G2925" s="178"/>
    </row>
    <row r="2926" customHeight="1" spans="1:7">
      <c r="A2926" s="208">
        <v>2921</v>
      </c>
      <c r="B2926" s="209" t="s">
        <v>22438</v>
      </c>
      <c r="C2926" s="208" t="s">
        <v>22416</v>
      </c>
      <c r="D2926" s="34">
        <v>7.46</v>
      </c>
      <c r="E2926" s="34">
        <v>4.84</v>
      </c>
      <c r="F2926" s="28">
        <v>36.11</v>
      </c>
      <c r="G2926" s="178"/>
    </row>
    <row r="2927" customHeight="1" spans="1:7">
      <c r="A2927" s="208">
        <v>2922</v>
      </c>
      <c r="B2927" s="209" t="s">
        <v>22439</v>
      </c>
      <c r="C2927" s="208" t="s">
        <v>22416</v>
      </c>
      <c r="D2927" s="34">
        <v>15.55</v>
      </c>
      <c r="E2927" s="34">
        <v>4.84</v>
      </c>
      <c r="F2927" s="28">
        <v>75.26</v>
      </c>
      <c r="G2927" s="178"/>
    </row>
    <row r="2928" customHeight="1" spans="1:7">
      <c r="A2928" s="208">
        <v>2923</v>
      </c>
      <c r="B2928" s="209" t="s">
        <v>22440</v>
      </c>
      <c r="C2928" s="208" t="s">
        <v>22416</v>
      </c>
      <c r="D2928" s="34">
        <v>14.43</v>
      </c>
      <c r="E2928" s="34">
        <v>4.84</v>
      </c>
      <c r="F2928" s="28">
        <v>69.84</v>
      </c>
      <c r="G2928" s="178"/>
    </row>
    <row r="2929" customHeight="1" spans="1:7">
      <c r="A2929" s="208">
        <v>2924</v>
      </c>
      <c r="B2929" s="209" t="s">
        <v>22441</v>
      </c>
      <c r="C2929" s="208" t="s">
        <v>22416</v>
      </c>
      <c r="D2929" s="34">
        <v>10.54</v>
      </c>
      <c r="E2929" s="34">
        <v>4.84</v>
      </c>
      <c r="F2929" s="28">
        <v>51.01</v>
      </c>
      <c r="G2929" s="178"/>
    </row>
    <row r="2930" customHeight="1" spans="1:7">
      <c r="A2930" s="208">
        <v>2925</v>
      </c>
      <c r="B2930" s="209" t="s">
        <v>22442</v>
      </c>
      <c r="C2930" s="208" t="s">
        <v>22416</v>
      </c>
      <c r="D2930" s="34">
        <v>9.79</v>
      </c>
      <c r="E2930" s="34">
        <v>4.84</v>
      </c>
      <c r="F2930" s="28">
        <v>47.38</v>
      </c>
      <c r="G2930" s="178"/>
    </row>
    <row r="2931" customHeight="1" spans="1:7">
      <c r="A2931" s="208">
        <v>2926</v>
      </c>
      <c r="B2931" s="209" t="s">
        <v>22443</v>
      </c>
      <c r="C2931" s="208" t="s">
        <v>22416</v>
      </c>
      <c r="D2931" s="34">
        <v>3.64</v>
      </c>
      <c r="E2931" s="34">
        <v>4.84</v>
      </c>
      <c r="F2931" s="28">
        <v>17.62</v>
      </c>
      <c r="G2931" s="178"/>
    </row>
    <row r="2932" customHeight="1" spans="1:7">
      <c r="A2932" s="208">
        <v>2927</v>
      </c>
      <c r="B2932" s="209" t="s">
        <v>22444</v>
      </c>
      <c r="C2932" s="208" t="s">
        <v>22416</v>
      </c>
      <c r="D2932" s="34">
        <v>4.62</v>
      </c>
      <c r="E2932" s="34">
        <v>4.84</v>
      </c>
      <c r="F2932" s="28">
        <v>22.36</v>
      </c>
      <c r="G2932" s="178"/>
    </row>
    <row r="2933" customHeight="1" spans="1:7">
      <c r="A2933" s="208">
        <v>2928</v>
      </c>
      <c r="B2933" s="209" t="s">
        <v>1089</v>
      </c>
      <c r="C2933" s="208" t="s">
        <v>22416</v>
      </c>
      <c r="D2933" s="34">
        <v>24.82</v>
      </c>
      <c r="E2933" s="34">
        <v>4.84</v>
      </c>
      <c r="F2933" s="28">
        <v>120.13</v>
      </c>
      <c r="G2933" s="178"/>
    </row>
    <row r="2934" customHeight="1" spans="1:7">
      <c r="A2934" s="208">
        <v>2929</v>
      </c>
      <c r="B2934" s="209" t="s">
        <v>2313</v>
      </c>
      <c r="C2934" s="208" t="s">
        <v>22416</v>
      </c>
      <c r="D2934" s="34">
        <v>747.3</v>
      </c>
      <c r="E2934" s="34">
        <v>4.84</v>
      </c>
      <c r="F2934" s="28">
        <v>3616.93</v>
      </c>
      <c r="G2934" s="178"/>
    </row>
    <row r="2935" customHeight="1" spans="1:7">
      <c r="A2935" s="208">
        <v>2930</v>
      </c>
      <c r="B2935" s="174" t="s">
        <v>22445</v>
      </c>
      <c r="C2935" s="208" t="s">
        <v>22416</v>
      </c>
      <c r="D2935" s="34">
        <v>163.83</v>
      </c>
      <c r="E2935" s="34">
        <v>4.84</v>
      </c>
      <c r="F2935" s="28">
        <v>792.94</v>
      </c>
      <c r="G2935" s="178"/>
    </row>
    <row r="2936" customHeight="1" spans="1:7">
      <c r="A2936" s="208">
        <v>2931</v>
      </c>
      <c r="B2936" s="209" t="s">
        <v>22446</v>
      </c>
      <c r="C2936" s="208" t="s">
        <v>22416</v>
      </c>
      <c r="D2936" s="34">
        <v>5.93</v>
      </c>
      <c r="E2936" s="34">
        <v>4.84</v>
      </c>
      <c r="F2936" s="28">
        <v>28.7</v>
      </c>
      <c r="G2936" s="178"/>
    </row>
    <row r="2937" customHeight="1" spans="1:7">
      <c r="A2937" s="208">
        <v>2932</v>
      </c>
      <c r="B2937" s="209" t="s">
        <v>22447</v>
      </c>
      <c r="C2937" s="208" t="s">
        <v>22416</v>
      </c>
      <c r="D2937" s="34">
        <v>20.84</v>
      </c>
      <c r="E2937" s="34">
        <v>4.84</v>
      </c>
      <c r="F2937" s="28">
        <v>100.87</v>
      </c>
      <c r="G2937" s="178"/>
    </row>
    <row r="2938" customHeight="1" spans="1:7">
      <c r="A2938" s="208">
        <v>2933</v>
      </c>
      <c r="B2938" s="209" t="s">
        <v>22448</v>
      </c>
      <c r="C2938" s="208" t="s">
        <v>22416</v>
      </c>
      <c r="D2938" s="34">
        <v>6.47</v>
      </c>
      <c r="E2938" s="34">
        <v>4.84</v>
      </c>
      <c r="F2938" s="28">
        <v>31.31</v>
      </c>
      <c r="G2938" s="178"/>
    </row>
    <row r="2939" customHeight="1" spans="1:7">
      <c r="A2939" s="208">
        <v>2934</v>
      </c>
      <c r="B2939" s="209" t="s">
        <v>15201</v>
      </c>
      <c r="C2939" s="208" t="s">
        <v>22416</v>
      </c>
      <c r="D2939" s="34">
        <v>8.05</v>
      </c>
      <c r="E2939" s="34">
        <v>4.84</v>
      </c>
      <c r="F2939" s="28">
        <v>38.96</v>
      </c>
      <c r="G2939" s="178"/>
    </row>
    <row r="2940" customHeight="1" spans="1:7">
      <c r="A2940" s="208">
        <v>2935</v>
      </c>
      <c r="B2940" s="209" t="s">
        <v>22449</v>
      </c>
      <c r="C2940" s="208" t="s">
        <v>22416</v>
      </c>
      <c r="D2940" s="34">
        <v>16.02</v>
      </c>
      <c r="E2940" s="34">
        <v>4.84</v>
      </c>
      <c r="F2940" s="28">
        <v>77.54</v>
      </c>
      <c r="G2940" s="178"/>
    </row>
    <row r="2941" customHeight="1" spans="1:7">
      <c r="A2941" s="208">
        <v>2936</v>
      </c>
      <c r="B2941" s="209" t="s">
        <v>22450</v>
      </c>
      <c r="C2941" s="208" t="s">
        <v>22416</v>
      </c>
      <c r="D2941" s="34">
        <f>(18.06-14.5)+0.5</f>
        <v>4.06</v>
      </c>
      <c r="E2941" s="34">
        <v>4.84</v>
      </c>
      <c r="F2941" s="28">
        <v>19.65</v>
      </c>
      <c r="G2941" s="178"/>
    </row>
    <row r="2942" customHeight="1" spans="1:7">
      <c r="A2942" s="208">
        <v>2937</v>
      </c>
      <c r="B2942" s="209" t="s">
        <v>22451</v>
      </c>
      <c r="C2942" s="208" t="s">
        <v>22416</v>
      </c>
      <c r="D2942" s="34">
        <v>5.5</v>
      </c>
      <c r="E2942" s="34">
        <v>4.84</v>
      </c>
      <c r="F2942" s="28">
        <v>26.62</v>
      </c>
      <c r="G2942" s="178"/>
    </row>
    <row r="2943" customHeight="1" spans="1:7">
      <c r="A2943" s="208">
        <v>2938</v>
      </c>
      <c r="B2943" s="209" t="s">
        <v>2326</v>
      </c>
      <c r="C2943" s="208" t="s">
        <v>22416</v>
      </c>
      <c r="D2943" s="34">
        <v>421.47</v>
      </c>
      <c r="E2943" s="34">
        <v>4.84</v>
      </c>
      <c r="F2943" s="28">
        <v>2039.91</v>
      </c>
      <c r="G2943" s="178"/>
    </row>
    <row r="2944" customHeight="1" spans="1:7">
      <c r="A2944" s="208">
        <v>2939</v>
      </c>
      <c r="B2944" s="209" t="s">
        <v>22452</v>
      </c>
      <c r="C2944" s="208" t="s">
        <v>22416</v>
      </c>
      <c r="D2944" s="34">
        <f>(9.49-4.98)+0.5</f>
        <v>5.01</v>
      </c>
      <c r="E2944" s="34">
        <v>4.84</v>
      </c>
      <c r="F2944" s="28">
        <v>24.25</v>
      </c>
      <c r="G2944" s="178"/>
    </row>
    <row r="2945" customHeight="1" spans="1:7">
      <c r="A2945" s="208">
        <v>2940</v>
      </c>
      <c r="B2945" s="209" t="s">
        <v>22453</v>
      </c>
      <c r="C2945" s="208" t="s">
        <v>22416</v>
      </c>
      <c r="D2945" s="34">
        <v>8.53</v>
      </c>
      <c r="E2945" s="34">
        <v>4.84</v>
      </c>
      <c r="F2945" s="28">
        <v>41.29</v>
      </c>
      <c r="G2945" s="178"/>
    </row>
    <row r="2946" customHeight="1" spans="1:7">
      <c r="A2946" s="208">
        <v>2941</v>
      </c>
      <c r="B2946" s="209" t="s">
        <v>828</v>
      </c>
      <c r="C2946" s="208" t="s">
        <v>22416</v>
      </c>
      <c r="D2946" s="34">
        <v>9.62</v>
      </c>
      <c r="E2946" s="34">
        <v>4.84</v>
      </c>
      <c r="F2946" s="28">
        <v>46.56</v>
      </c>
      <c r="G2946" s="178"/>
    </row>
    <row r="2947" customHeight="1" spans="1:7">
      <c r="A2947" s="208">
        <v>2942</v>
      </c>
      <c r="B2947" s="209" t="s">
        <v>6851</v>
      </c>
      <c r="C2947" s="208" t="s">
        <v>22416</v>
      </c>
      <c r="D2947" s="34">
        <f>(18.15-5.24-2.5)+0.5</f>
        <v>10.91</v>
      </c>
      <c r="E2947" s="34">
        <v>4.84</v>
      </c>
      <c r="F2947" s="28">
        <v>52.8</v>
      </c>
      <c r="G2947" s="178"/>
    </row>
    <row r="2948" customHeight="1" spans="1:7">
      <c r="A2948" s="208">
        <v>2943</v>
      </c>
      <c r="B2948" s="209" t="s">
        <v>93</v>
      </c>
      <c r="C2948" s="208" t="s">
        <v>22416</v>
      </c>
      <c r="D2948" s="34">
        <f>(10.71-4)+0.5</f>
        <v>7.21</v>
      </c>
      <c r="E2948" s="34">
        <v>4.84</v>
      </c>
      <c r="F2948" s="28">
        <v>34.9</v>
      </c>
      <c r="G2948" s="178"/>
    </row>
    <row r="2949" customHeight="1" spans="1:7">
      <c r="A2949" s="208">
        <v>2944</v>
      </c>
      <c r="B2949" s="209" t="s">
        <v>22454</v>
      </c>
      <c r="C2949" s="208" t="s">
        <v>22416</v>
      </c>
      <c r="D2949" s="34">
        <v>2.44</v>
      </c>
      <c r="E2949" s="34">
        <v>4.84</v>
      </c>
      <c r="F2949" s="28">
        <v>11.81</v>
      </c>
      <c r="G2949" s="178"/>
    </row>
    <row r="2950" customHeight="1" spans="1:7">
      <c r="A2950" s="208">
        <v>2945</v>
      </c>
      <c r="B2950" s="209" t="s">
        <v>18483</v>
      </c>
      <c r="C2950" s="208" t="s">
        <v>22416</v>
      </c>
      <c r="D2950" s="34">
        <f>(7.83-3)+0.5</f>
        <v>5.33</v>
      </c>
      <c r="E2950" s="34">
        <v>4.84</v>
      </c>
      <c r="F2950" s="28">
        <v>25.8</v>
      </c>
      <c r="G2950" s="178"/>
    </row>
    <row r="2951" customHeight="1" spans="1:7">
      <c r="A2951" s="208">
        <v>2946</v>
      </c>
      <c r="B2951" s="209" t="s">
        <v>22455</v>
      </c>
      <c r="C2951" s="208" t="s">
        <v>22416</v>
      </c>
      <c r="D2951" s="34">
        <v>13.28</v>
      </c>
      <c r="E2951" s="34">
        <v>4.84</v>
      </c>
      <c r="F2951" s="28">
        <v>64.28</v>
      </c>
      <c r="G2951" s="178"/>
    </row>
    <row r="2952" customHeight="1" spans="1:7">
      <c r="A2952" s="208">
        <v>2947</v>
      </c>
      <c r="B2952" s="209" t="s">
        <v>6854</v>
      </c>
      <c r="C2952" s="208" t="s">
        <v>22416</v>
      </c>
      <c r="D2952" s="34">
        <f>(5.54-2)+0.5</f>
        <v>4.04</v>
      </c>
      <c r="E2952" s="34">
        <v>4.84</v>
      </c>
      <c r="F2952" s="28">
        <v>19.55</v>
      </c>
      <c r="G2952" s="178"/>
    </row>
    <row r="2953" customHeight="1" spans="1:7">
      <c r="A2953" s="208">
        <v>2948</v>
      </c>
      <c r="B2953" s="209" t="s">
        <v>22456</v>
      </c>
      <c r="C2953" s="208" t="s">
        <v>22416</v>
      </c>
      <c r="D2953" s="34">
        <v>4.64</v>
      </c>
      <c r="E2953" s="34">
        <v>4.84</v>
      </c>
      <c r="F2953" s="28">
        <v>22.46</v>
      </c>
      <c r="G2953" s="178"/>
    </row>
    <row r="2954" customHeight="1" spans="1:7">
      <c r="A2954" s="208">
        <v>2949</v>
      </c>
      <c r="B2954" s="209" t="s">
        <v>12062</v>
      </c>
      <c r="C2954" s="208" t="s">
        <v>22416</v>
      </c>
      <c r="D2954" s="34">
        <v>6.45</v>
      </c>
      <c r="E2954" s="34">
        <v>4.84</v>
      </c>
      <c r="F2954" s="28">
        <v>31.22</v>
      </c>
      <c r="G2954" s="178"/>
    </row>
    <row r="2955" customHeight="1" spans="1:7">
      <c r="A2955" s="208">
        <v>2950</v>
      </c>
      <c r="B2955" s="209" t="s">
        <v>22457</v>
      </c>
      <c r="C2955" s="208" t="s">
        <v>22416</v>
      </c>
      <c r="D2955" s="34">
        <f>(16.33-3)+0.5</f>
        <v>13.83</v>
      </c>
      <c r="E2955" s="34">
        <v>4.84</v>
      </c>
      <c r="F2955" s="28">
        <v>66.94</v>
      </c>
      <c r="G2955" s="178"/>
    </row>
    <row r="2956" customHeight="1" spans="1:7">
      <c r="A2956" s="208">
        <v>2951</v>
      </c>
      <c r="B2956" s="209" t="s">
        <v>22458</v>
      </c>
      <c r="C2956" s="208" t="s">
        <v>22416</v>
      </c>
      <c r="D2956" s="34">
        <f>(5.42-2)+0.5</f>
        <v>3.92</v>
      </c>
      <c r="E2956" s="34">
        <v>4.84</v>
      </c>
      <c r="F2956" s="28">
        <v>18.97</v>
      </c>
      <c r="G2956" s="178"/>
    </row>
    <row r="2957" customHeight="1" spans="1:7">
      <c r="A2957" s="208">
        <v>2952</v>
      </c>
      <c r="B2957" s="209" t="s">
        <v>22459</v>
      </c>
      <c r="C2957" s="208" t="s">
        <v>22416</v>
      </c>
      <c r="D2957" s="34">
        <f>(6.88-1)+0.5</f>
        <v>6.38</v>
      </c>
      <c r="E2957" s="34">
        <v>4.84</v>
      </c>
      <c r="F2957" s="28">
        <v>30.88</v>
      </c>
      <c r="G2957" s="178"/>
    </row>
    <row r="2958" customHeight="1" spans="1:7">
      <c r="A2958" s="208">
        <v>2953</v>
      </c>
      <c r="B2958" s="209" t="s">
        <v>22460</v>
      </c>
      <c r="C2958" s="208" t="s">
        <v>22416</v>
      </c>
      <c r="D2958" s="34">
        <v>1.36</v>
      </c>
      <c r="E2958" s="34">
        <v>4.84</v>
      </c>
      <c r="F2958" s="28">
        <v>6.58</v>
      </c>
      <c r="G2958" s="178"/>
    </row>
    <row r="2959" customHeight="1" spans="1:7">
      <c r="A2959" s="208">
        <v>2954</v>
      </c>
      <c r="B2959" s="209" t="s">
        <v>22461</v>
      </c>
      <c r="C2959" s="208" t="s">
        <v>22416</v>
      </c>
      <c r="D2959" s="34">
        <v>6.7</v>
      </c>
      <c r="E2959" s="34">
        <v>4.84</v>
      </c>
      <c r="F2959" s="28">
        <v>32.43</v>
      </c>
      <c r="G2959" s="178"/>
    </row>
    <row r="2960" customHeight="1" spans="1:7">
      <c r="A2960" s="208">
        <v>2955</v>
      </c>
      <c r="B2960" s="209" t="s">
        <v>22462</v>
      </c>
      <c r="C2960" s="208" t="s">
        <v>22416</v>
      </c>
      <c r="D2960" s="34">
        <v>21.99</v>
      </c>
      <c r="E2960" s="34">
        <v>4.84</v>
      </c>
      <c r="F2960" s="28">
        <v>106.43</v>
      </c>
      <c r="G2960" s="178"/>
    </row>
    <row r="2961" customHeight="1" spans="1:7">
      <c r="A2961" s="208">
        <v>2956</v>
      </c>
      <c r="B2961" s="209" t="s">
        <v>22463</v>
      </c>
      <c r="C2961" s="208" t="s">
        <v>22416</v>
      </c>
      <c r="D2961" s="34">
        <v>20.6</v>
      </c>
      <c r="E2961" s="34">
        <v>4.84</v>
      </c>
      <c r="F2961" s="28">
        <v>99.7</v>
      </c>
      <c r="G2961" s="178"/>
    </row>
    <row r="2962" customHeight="1" spans="1:7">
      <c r="A2962" s="208">
        <v>2957</v>
      </c>
      <c r="B2962" s="209" t="s">
        <v>8105</v>
      </c>
      <c r="C2962" s="208" t="s">
        <v>22416</v>
      </c>
      <c r="D2962" s="34">
        <v>15.5</v>
      </c>
      <c r="E2962" s="34">
        <v>4.84</v>
      </c>
      <c r="F2962" s="28">
        <v>75.02</v>
      </c>
      <c r="G2962" s="178"/>
    </row>
    <row r="2963" customHeight="1" spans="1:7">
      <c r="A2963" s="208">
        <v>2958</v>
      </c>
      <c r="B2963" s="209" t="s">
        <v>22464</v>
      </c>
      <c r="C2963" s="208" t="s">
        <v>22416</v>
      </c>
      <c r="D2963" s="34">
        <f>(17.8-2)+0.5</f>
        <v>16.3</v>
      </c>
      <c r="E2963" s="34">
        <v>4.84</v>
      </c>
      <c r="F2963" s="28">
        <v>78.89</v>
      </c>
      <c r="G2963" s="178"/>
    </row>
    <row r="2964" customHeight="1" spans="1:7">
      <c r="A2964" s="208">
        <v>2959</v>
      </c>
      <c r="B2964" s="209" t="s">
        <v>22465</v>
      </c>
      <c r="C2964" s="208" t="s">
        <v>22416</v>
      </c>
      <c r="D2964" s="34">
        <f>(16.86-8)+0.5</f>
        <v>9.36</v>
      </c>
      <c r="E2964" s="34">
        <v>4.84</v>
      </c>
      <c r="F2964" s="28">
        <v>45.3</v>
      </c>
      <c r="G2964" s="178"/>
    </row>
    <row r="2965" customHeight="1" spans="1:7">
      <c r="A2965" s="208">
        <v>2960</v>
      </c>
      <c r="B2965" s="209" t="s">
        <v>18370</v>
      </c>
      <c r="C2965" s="208" t="s">
        <v>22416</v>
      </c>
      <c r="D2965" s="34">
        <v>7.6</v>
      </c>
      <c r="E2965" s="34">
        <v>4.84</v>
      </c>
      <c r="F2965" s="28">
        <v>36.78</v>
      </c>
      <c r="G2965" s="178"/>
    </row>
    <row r="2966" customHeight="1" spans="1:7">
      <c r="A2966" s="208">
        <v>2961</v>
      </c>
      <c r="B2966" s="209" t="s">
        <v>6855</v>
      </c>
      <c r="C2966" s="208" t="s">
        <v>22416</v>
      </c>
      <c r="D2966" s="34">
        <v>6.43</v>
      </c>
      <c r="E2966" s="34">
        <v>4.84</v>
      </c>
      <c r="F2966" s="28">
        <v>31.12</v>
      </c>
      <c r="G2966" s="178"/>
    </row>
    <row r="2967" customHeight="1" spans="1:7">
      <c r="A2967" s="208">
        <v>2962</v>
      </c>
      <c r="B2967" s="209" t="s">
        <v>22466</v>
      </c>
      <c r="C2967" s="208" t="s">
        <v>22416</v>
      </c>
      <c r="D2967" s="34">
        <v>7.34</v>
      </c>
      <c r="E2967" s="34">
        <v>4.84</v>
      </c>
      <c r="F2967" s="28">
        <v>35.53</v>
      </c>
      <c r="G2967" s="178"/>
    </row>
    <row r="2968" customHeight="1" spans="1:7">
      <c r="A2968" s="208">
        <v>2963</v>
      </c>
      <c r="B2968" s="209" t="s">
        <v>22467</v>
      </c>
      <c r="C2968" s="208" t="s">
        <v>22416</v>
      </c>
      <c r="D2968" s="34">
        <v>5.01</v>
      </c>
      <c r="E2968" s="34">
        <v>4.84</v>
      </c>
      <c r="F2968" s="28">
        <v>24.25</v>
      </c>
      <c r="G2968" s="178"/>
    </row>
    <row r="2969" customHeight="1" spans="1:7">
      <c r="A2969" s="208">
        <v>2964</v>
      </c>
      <c r="B2969" s="209" t="s">
        <v>22468</v>
      </c>
      <c r="C2969" s="208" t="s">
        <v>22416</v>
      </c>
      <c r="D2969" s="34">
        <f>(15.01-1.5)+0.5</f>
        <v>14.01</v>
      </c>
      <c r="E2969" s="34">
        <v>4.84</v>
      </c>
      <c r="F2969" s="28">
        <v>67.81</v>
      </c>
      <c r="G2969" s="178"/>
    </row>
    <row r="2970" customHeight="1" spans="1:7">
      <c r="A2970" s="208">
        <v>2965</v>
      </c>
      <c r="B2970" s="209" t="s">
        <v>22469</v>
      </c>
      <c r="C2970" s="208" t="s">
        <v>22416</v>
      </c>
      <c r="D2970" s="34">
        <v>10.44</v>
      </c>
      <c r="E2970" s="34">
        <v>4.84</v>
      </c>
      <c r="F2970" s="28">
        <v>50.53</v>
      </c>
      <c r="G2970" s="178"/>
    </row>
    <row r="2971" customHeight="1" spans="1:7">
      <c r="A2971" s="208">
        <v>2966</v>
      </c>
      <c r="B2971" s="209" t="s">
        <v>22470</v>
      </c>
      <c r="C2971" s="208" t="s">
        <v>22416</v>
      </c>
      <c r="D2971" s="34">
        <v>2.44</v>
      </c>
      <c r="E2971" s="34">
        <v>4.84</v>
      </c>
      <c r="F2971" s="28">
        <v>11.81</v>
      </c>
      <c r="G2971" s="178"/>
    </row>
    <row r="2972" customHeight="1" spans="1:7">
      <c r="A2972" s="208">
        <v>2967</v>
      </c>
      <c r="B2972" s="209" t="s">
        <v>22471</v>
      </c>
      <c r="C2972" s="208" t="s">
        <v>22416</v>
      </c>
      <c r="D2972" s="34">
        <v>16.97</v>
      </c>
      <c r="E2972" s="34">
        <v>4.84</v>
      </c>
      <c r="F2972" s="28">
        <v>82.13</v>
      </c>
      <c r="G2972" s="178"/>
    </row>
    <row r="2973" customHeight="1" spans="1:7">
      <c r="A2973" s="208">
        <v>2968</v>
      </c>
      <c r="B2973" s="209" t="s">
        <v>2811</v>
      </c>
      <c r="C2973" s="208" t="s">
        <v>22416</v>
      </c>
      <c r="D2973" s="34">
        <v>6.05</v>
      </c>
      <c r="E2973" s="34">
        <v>4.84</v>
      </c>
      <c r="F2973" s="28">
        <v>29.28</v>
      </c>
      <c r="G2973" s="178"/>
    </row>
    <row r="2974" customHeight="1" spans="1:7">
      <c r="A2974" s="208">
        <v>2969</v>
      </c>
      <c r="B2974" s="209" t="s">
        <v>22472</v>
      </c>
      <c r="C2974" s="208" t="s">
        <v>22416</v>
      </c>
      <c r="D2974" s="34">
        <f>(9.32-3.5)+0.5</f>
        <v>6.32</v>
      </c>
      <c r="E2974" s="34">
        <v>4.84</v>
      </c>
      <c r="F2974" s="28">
        <v>30.59</v>
      </c>
      <c r="G2974" s="178"/>
    </row>
    <row r="2975" customHeight="1" spans="1:7">
      <c r="A2975" s="208">
        <v>2970</v>
      </c>
      <c r="B2975" s="209" t="s">
        <v>5401</v>
      </c>
      <c r="C2975" s="208" t="s">
        <v>22416</v>
      </c>
      <c r="D2975" s="34">
        <f>(10.96-1.3)+0.5</f>
        <v>10.16</v>
      </c>
      <c r="E2975" s="34">
        <v>4.84</v>
      </c>
      <c r="F2975" s="28">
        <v>49.17</v>
      </c>
      <c r="G2975" s="178"/>
    </row>
    <row r="2976" customHeight="1" spans="1:7">
      <c r="A2976" s="208">
        <v>2971</v>
      </c>
      <c r="B2976" s="209" t="s">
        <v>22473</v>
      </c>
      <c r="C2976" s="208" t="s">
        <v>22416</v>
      </c>
      <c r="D2976" s="34">
        <f>(14.77-3)+0.5</f>
        <v>12.27</v>
      </c>
      <c r="E2976" s="34">
        <v>4.84</v>
      </c>
      <c r="F2976" s="28">
        <v>59.39</v>
      </c>
      <c r="G2976" s="178"/>
    </row>
    <row r="2977" customHeight="1" spans="1:7">
      <c r="A2977" s="208">
        <v>2972</v>
      </c>
      <c r="B2977" s="209" t="s">
        <v>6856</v>
      </c>
      <c r="C2977" s="208" t="s">
        <v>22416</v>
      </c>
      <c r="D2977" s="34">
        <v>6.71</v>
      </c>
      <c r="E2977" s="34">
        <v>4.84</v>
      </c>
      <c r="F2977" s="28">
        <v>32.48</v>
      </c>
      <c r="G2977" s="178"/>
    </row>
    <row r="2978" customHeight="1" spans="1:7">
      <c r="A2978" s="208">
        <v>2973</v>
      </c>
      <c r="B2978" s="209" t="s">
        <v>22474</v>
      </c>
      <c r="C2978" s="208" t="s">
        <v>22416</v>
      </c>
      <c r="D2978" s="34">
        <v>7.41</v>
      </c>
      <c r="E2978" s="34">
        <v>4.84</v>
      </c>
      <c r="F2978" s="28">
        <v>35.86</v>
      </c>
      <c r="G2978" s="178"/>
    </row>
    <row r="2979" customHeight="1" spans="1:7">
      <c r="A2979" s="208">
        <v>2974</v>
      </c>
      <c r="B2979" s="209" t="s">
        <v>6868</v>
      </c>
      <c r="C2979" s="208" t="s">
        <v>22416</v>
      </c>
      <c r="D2979" s="34">
        <v>5.4</v>
      </c>
      <c r="E2979" s="34">
        <v>4.84</v>
      </c>
      <c r="F2979" s="28">
        <v>26.14</v>
      </c>
      <c r="G2979" s="178"/>
    </row>
    <row r="2980" customHeight="1" spans="1:7">
      <c r="A2980" s="208">
        <v>2975</v>
      </c>
      <c r="B2980" s="209" t="s">
        <v>22475</v>
      </c>
      <c r="C2980" s="208" t="s">
        <v>22416</v>
      </c>
      <c r="D2980" s="34">
        <v>19.98</v>
      </c>
      <c r="E2980" s="34">
        <v>4.84</v>
      </c>
      <c r="F2980" s="28">
        <v>96.7</v>
      </c>
      <c r="G2980" s="178"/>
    </row>
    <row r="2981" customHeight="1" spans="1:7">
      <c r="A2981" s="208">
        <v>2976</v>
      </c>
      <c r="B2981" s="209" t="s">
        <v>22476</v>
      </c>
      <c r="C2981" s="208" t="s">
        <v>22416</v>
      </c>
      <c r="D2981" s="34">
        <v>5.2</v>
      </c>
      <c r="E2981" s="34">
        <v>4.84</v>
      </c>
      <c r="F2981" s="28">
        <v>25.17</v>
      </c>
      <c r="G2981" s="178"/>
    </row>
    <row r="2982" customHeight="1" spans="1:7">
      <c r="A2982" s="208">
        <v>2977</v>
      </c>
      <c r="B2982" s="209" t="s">
        <v>22477</v>
      </c>
      <c r="C2982" s="208" t="s">
        <v>22416</v>
      </c>
      <c r="D2982" s="34">
        <v>8.34</v>
      </c>
      <c r="E2982" s="34">
        <v>4.84</v>
      </c>
      <c r="F2982" s="28">
        <v>40.37</v>
      </c>
      <c r="G2982" s="178"/>
    </row>
    <row r="2983" customHeight="1" spans="1:7">
      <c r="A2983" s="208">
        <v>2978</v>
      </c>
      <c r="B2983" s="209" t="s">
        <v>22478</v>
      </c>
      <c r="C2983" s="208" t="s">
        <v>22416</v>
      </c>
      <c r="D2983" s="34">
        <f>(13.44-1.2)+0.5</f>
        <v>12.74</v>
      </c>
      <c r="E2983" s="34">
        <v>4.84</v>
      </c>
      <c r="F2983" s="28">
        <v>61.66</v>
      </c>
      <c r="G2983" s="178"/>
    </row>
    <row r="2984" customHeight="1" spans="1:7">
      <c r="A2984" s="208">
        <v>2979</v>
      </c>
      <c r="B2984" s="209" t="s">
        <v>9003</v>
      </c>
      <c r="C2984" s="208" t="s">
        <v>22416</v>
      </c>
      <c r="D2984" s="34">
        <v>8.92</v>
      </c>
      <c r="E2984" s="34">
        <v>4.84</v>
      </c>
      <c r="F2984" s="28">
        <v>43.17</v>
      </c>
      <c r="G2984" s="178"/>
    </row>
    <row r="2985" customHeight="1" spans="1:7">
      <c r="A2985" s="208">
        <v>2980</v>
      </c>
      <c r="B2985" s="209" t="s">
        <v>22479</v>
      </c>
      <c r="C2985" s="208" t="s">
        <v>22416</v>
      </c>
      <c r="D2985" s="34">
        <v>2</v>
      </c>
      <c r="E2985" s="34">
        <v>4.84</v>
      </c>
      <c r="F2985" s="28">
        <v>9.68</v>
      </c>
      <c r="G2985" s="178"/>
    </row>
    <row r="2986" customHeight="1" spans="1:7">
      <c r="A2986" s="208">
        <v>2981</v>
      </c>
      <c r="B2986" s="209" t="s">
        <v>22480</v>
      </c>
      <c r="C2986" s="208" t="s">
        <v>22416</v>
      </c>
      <c r="D2986" s="34">
        <v>8.38</v>
      </c>
      <c r="E2986" s="34">
        <v>4.84</v>
      </c>
      <c r="F2986" s="28">
        <v>40.56</v>
      </c>
      <c r="G2986" s="178"/>
    </row>
    <row r="2987" customHeight="1" spans="1:7">
      <c r="A2987" s="208">
        <v>2982</v>
      </c>
      <c r="B2987" s="209" t="s">
        <v>6888</v>
      </c>
      <c r="C2987" s="208" t="s">
        <v>22416</v>
      </c>
      <c r="D2987" s="34">
        <f>(15.3-5)+0.5</f>
        <v>10.8</v>
      </c>
      <c r="E2987" s="34">
        <v>4.84</v>
      </c>
      <c r="F2987" s="28">
        <v>52.27</v>
      </c>
      <c r="G2987" s="178"/>
    </row>
    <row r="2988" customHeight="1" spans="1:7">
      <c r="A2988" s="208">
        <v>2983</v>
      </c>
      <c r="B2988" s="209" t="s">
        <v>9309</v>
      </c>
      <c r="C2988" s="208" t="s">
        <v>22416</v>
      </c>
      <c r="D2988" s="34">
        <v>4.68</v>
      </c>
      <c r="E2988" s="34">
        <v>4.84</v>
      </c>
      <c r="F2988" s="28">
        <v>22.65</v>
      </c>
      <c r="G2988" s="178"/>
    </row>
    <row r="2989" customHeight="1" spans="1:7">
      <c r="A2989" s="208">
        <v>2984</v>
      </c>
      <c r="B2989" s="209" t="s">
        <v>10607</v>
      </c>
      <c r="C2989" s="208" t="s">
        <v>22416</v>
      </c>
      <c r="D2989" s="34">
        <f>(6.92-3)+0.5</f>
        <v>4.42</v>
      </c>
      <c r="E2989" s="34">
        <v>4.84</v>
      </c>
      <c r="F2989" s="28">
        <v>21.39</v>
      </c>
      <c r="G2989" s="178"/>
    </row>
    <row r="2990" customHeight="1" spans="1:7">
      <c r="A2990" s="208">
        <v>2985</v>
      </c>
      <c r="B2990" s="209" t="s">
        <v>1113</v>
      </c>
      <c r="C2990" s="208" t="s">
        <v>22416</v>
      </c>
      <c r="D2990" s="34">
        <f>(6.15-3)+0.5</f>
        <v>3.65</v>
      </c>
      <c r="E2990" s="34">
        <v>4.84</v>
      </c>
      <c r="F2990" s="28">
        <v>17.67</v>
      </c>
      <c r="G2990" s="178"/>
    </row>
    <row r="2991" customHeight="1" spans="1:7">
      <c r="A2991" s="208">
        <v>2986</v>
      </c>
      <c r="B2991" s="209" t="s">
        <v>22481</v>
      </c>
      <c r="C2991" s="208" t="s">
        <v>22416</v>
      </c>
      <c r="D2991" s="34">
        <v>18.11</v>
      </c>
      <c r="E2991" s="34">
        <v>4.84</v>
      </c>
      <c r="F2991" s="28">
        <v>87.65</v>
      </c>
      <c r="G2991" s="178"/>
    </row>
    <row r="2992" customHeight="1" spans="1:7">
      <c r="A2992" s="208">
        <v>2987</v>
      </c>
      <c r="B2992" s="209" t="s">
        <v>22482</v>
      </c>
      <c r="C2992" s="208" t="s">
        <v>22416</v>
      </c>
      <c r="D2992" s="34">
        <f>(13.64-5)+0.5</f>
        <v>9.14</v>
      </c>
      <c r="E2992" s="34">
        <v>4.84</v>
      </c>
      <c r="F2992" s="28">
        <v>44.24</v>
      </c>
      <c r="G2992" s="178"/>
    </row>
    <row r="2993" customHeight="1" spans="1:7">
      <c r="A2993" s="208">
        <v>2988</v>
      </c>
      <c r="B2993" s="209" t="s">
        <v>22483</v>
      </c>
      <c r="C2993" s="208" t="s">
        <v>22416</v>
      </c>
      <c r="D2993" s="34">
        <f>(9.45-2)+0.5</f>
        <v>7.95</v>
      </c>
      <c r="E2993" s="34">
        <v>4.84</v>
      </c>
      <c r="F2993" s="28">
        <v>38.48</v>
      </c>
      <c r="G2993" s="178"/>
    </row>
    <row r="2994" customHeight="1" spans="1:7">
      <c r="A2994" s="208">
        <v>2989</v>
      </c>
      <c r="B2994" s="209" t="s">
        <v>22484</v>
      </c>
      <c r="C2994" s="208" t="s">
        <v>22416</v>
      </c>
      <c r="D2994" s="34">
        <f>(19.2-2.5)+0.5</f>
        <v>17.2</v>
      </c>
      <c r="E2994" s="34">
        <v>4.84</v>
      </c>
      <c r="F2994" s="28">
        <v>83.25</v>
      </c>
      <c r="G2994" s="178"/>
    </row>
    <row r="2995" customHeight="1" spans="1:7">
      <c r="A2995" s="208">
        <v>2990</v>
      </c>
      <c r="B2995" s="209" t="s">
        <v>22485</v>
      </c>
      <c r="C2995" s="208" t="s">
        <v>22416</v>
      </c>
      <c r="D2995" s="34">
        <v>23.32</v>
      </c>
      <c r="E2995" s="34">
        <v>4.84</v>
      </c>
      <c r="F2995" s="28">
        <v>112.87</v>
      </c>
      <c r="G2995" s="178"/>
    </row>
    <row r="2996" customHeight="1" spans="1:7">
      <c r="A2996" s="208">
        <v>2991</v>
      </c>
      <c r="B2996" s="209" t="s">
        <v>22486</v>
      </c>
      <c r="C2996" s="208" t="s">
        <v>22416</v>
      </c>
      <c r="D2996" s="34">
        <f>(12.57-8)+0.5</f>
        <v>5.07</v>
      </c>
      <c r="E2996" s="34">
        <v>4.84</v>
      </c>
      <c r="F2996" s="28">
        <v>24.54</v>
      </c>
      <c r="G2996" s="178"/>
    </row>
    <row r="2997" customHeight="1" spans="1:7">
      <c r="A2997" s="208">
        <v>2992</v>
      </c>
      <c r="B2997" s="209" t="s">
        <v>22487</v>
      </c>
      <c r="C2997" s="208" t="s">
        <v>22416</v>
      </c>
      <c r="D2997" s="34">
        <f>(11.45-9)+0.5</f>
        <v>2.95</v>
      </c>
      <c r="E2997" s="34">
        <v>4.84</v>
      </c>
      <c r="F2997" s="28">
        <v>14.28</v>
      </c>
      <c r="G2997" s="178"/>
    </row>
    <row r="2998" customHeight="1" spans="1:7">
      <c r="A2998" s="208">
        <v>2993</v>
      </c>
      <c r="B2998" s="209" t="s">
        <v>22488</v>
      </c>
      <c r="C2998" s="208" t="s">
        <v>22416</v>
      </c>
      <c r="D2998" s="34">
        <v>11.37</v>
      </c>
      <c r="E2998" s="34">
        <v>4.84</v>
      </c>
      <c r="F2998" s="28">
        <v>55.03</v>
      </c>
      <c r="G2998" s="178"/>
    </row>
    <row r="2999" customHeight="1" spans="1:7">
      <c r="A2999" s="208">
        <v>2994</v>
      </c>
      <c r="B2999" s="209" t="s">
        <v>22489</v>
      </c>
      <c r="C2999" s="208" t="s">
        <v>22416</v>
      </c>
      <c r="D2999" s="34">
        <v>4.43</v>
      </c>
      <c r="E2999" s="34">
        <v>4.84</v>
      </c>
      <c r="F2999" s="28">
        <v>21.44</v>
      </c>
      <c r="G2999" s="178"/>
    </row>
    <row r="3000" customHeight="1" spans="1:7">
      <c r="A3000" s="208">
        <v>2995</v>
      </c>
      <c r="B3000" s="209" t="s">
        <v>22490</v>
      </c>
      <c r="C3000" s="208" t="s">
        <v>22416</v>
      </c>
      <c r="D3000" s="34">
        <v>7.17</v>
      </c>
      <c r="E3000" s="34">
        <v>4.84</v>
      </c>
      <c r="F3000" s="28">
        <v>34.7</v>
      </c>
      <c r="G3000" s="178"/>
    </row>
    <row r="3001" customHeight="1" spans="1:7">
      <c r="A3001" s="208">
        <v>2996</v>
      </c>
      <c r="B3001" s="209" t="s">
        <v>2281</v>
      </c>
      <c r="C3001" s="208" t="s">
        <v>22416</v>
      </c>
      <c r="D3001" s="34">
        <f>(12.73-1)+0.5</f>
        <v>12.23</v>
      </c>
      <c r="E3001" s="34">
        <v>4.84</v>
      </c>
      <c r="F3001" s="28">
        <v>59.19</v>
      </c>
      <c r="G3001" s="178"/>
    </row>
    <row r="3002" customHeight="1" spans="1:7">
      <c r="A3002" s="208">
        <v>2997</v>
      </c>
      <c r="B3002" s="209" t="s">
        <v>22491</v>
      </c>
      <c r="C3002" s="208" t="s">
        <v>22416</v>
      </c>
      <c r="D3002" s="34">
        <v>3.93</v>
      </c>
      <c r="E3002" s="34">
        <v>4.84</v>
      </c>
      <c r="F3002" s="28">
        <v>19.02</v>
      </c>
      <c r="G3002" s="178"/>
    </row>
    <row r="3003" customHeight="1" spans="1:7">
      <c r="A3003" s="208">
        <v>2998</v>
      </c>
      <c r="B3003" s="209" t="s">
        <v>22492</v>
      </c>
      <c r="C3003" s="208" t="s">
        <v>22416</v>
      </c>
      <c r="D3003" s="34">
        <v>9.41</v>
      </c>
      <c r="E3003" s="34">
        <v>4.84</v>
      </c>
      <c r="F3003" s="28">
        <v>45.54</v>
      </c>
      <c r="G3003" s="178"/>
    </row>
    <row r="3004" customHeight="1" spans="1:7">
      <c r="A3004" s="208">
        <v>2999</v>
      </c>
      <c r="B3004" s="209" t="s">
        <v>22493</v>
      </c>
      <c r="C3004" s="208" t="s">
        <v>22416</v>
      </c>
      <c r="D3004" s="34">
        <f>(17.55-3)+0.5</f>
        <v>15.05</v>
      </c>
      <c r="E3004" s="34">
        <v>4.84</v>
      </c>
      <c r="F3004" s="28">
        <v>72.84</v>
      </c>
      <c r="G3004" s="178"/>
    </row>
    <row r="3005" customHeight="1" spans="1:7">
      <c r="A3005" s="208">
        <v>3000</v>
      </c>
      <c r="B3005" s="209" t="s">
        <v>10915</v>
      </c>
      <c r="C3005" s="208" t="s">
        <v>22416</v>
      </c>
      <c r="D3005" s="34">
        <v>5.62</v>
      </c>
      <c r="E3005" s="34">
        <v>4.84</v>
      </c>
      <c r="F3005" s="28">
        <v>27.2</v>
      </c>
      <c r="G3005" s="178"/>
    </row>
    <row r="3006" customHeight="1" spans="1:7">
      <c r="A3006" s="208">
        <v>3001</v>
      </c>
      <c r="B3006" s="209" t="s">
        <v>22494</v>
      </c>
      <c r="C3006" s="208" t="s">
        <v>22416</v>
      </c>
      <c r="D3006" s="34">
        <v>9.2</v>
      </c>
      <c r="E3006" s="34">
        <v>4.84</v>
      </c>
      <c r="F3006" s="28">
        <v>44.53</v>
      </c>
      <c r="G3006" s="178"/>
    </row>
    <row r="3007" customHeight="1" spans="1:7">
      <c r="A3007" s="208">
        <v>3002</v>
      </c>
      <c r="B3007" s="209" t="s">
        <v>6973</v>
      </c>
      <c r="C3007" s="208" t="s">
        <v>22416</v>
      </c>
      <c r="D3007" s="34">
        <v>10.12</v>
      </c>
      <c r="E3007" s="34">
        <v>4.84</v>
      </c>
      <c r="F3007" s="28">
        <v>48.98</v>
      </c>
      <c r="G3007" s="178"/>
    </row>
    <row r="3008" customHeight="1" spans="1:7">
      <c r="A3008" s="208">
        <v>3003</v>
      </c>
      <c r="B3008" s="209" t="s">
        <v>22495</v>
      </c>
      <c r="C3008" s="208" t="s">
        <v>22416</v>
      </c>
      <c r="D3008" s="34">
        <v>5.5</v>
      </c>
      <c r="E3008" s="34">
        <v>4.84</v>
      </c>
      <c r="F3008" s="28">
        <v>26.62</v>
      </c>
      <c r="G3008" s="178"/>
    </row>
    <row r="3009" customHeight="1" spans="1:7">
      <c r="A3009" s="208">
        <v>3004</v>
      </c>
      <c r="B3009" s="209" t="s">
        <v>22496</v>
      </c>
      <c r="C3009" s="208" t="s">
        <v>22416</v>
      </c>
      <c r="D3009" s="34">
        <v>5.5</v>
      </c>
      <c r="E3009" s="34">
        <v>4.84</v>
      </c>
      <c r="F3009" s="28">
        <v>26.62</v>
      </c>
      <c r="G3009" s="178"/>
    </row>
    <row r="3010" customHeight="1" spans="1:7">
      <c r="A3010" s="208">
        <v>3005</v>
      </c>
      <c r="B3010" s="209" t="s">
        <v>22497</v>
      </c>
      <c r="C3010" s="208" t="s">
        <v>22416</v>
      </c>
      <c r="D3010" s="34">
        <v>5.5</v>
      </c>
      <c r="E3010" s="34">
        <v>4.84</v>
      </c>
      <c r="F3010" s="28">
        <v>26.62</v>
      </c>
      <c r="G3010" s="178"/>
    </row>
    <row r="3011" customHeight="1" spans="1:7">
      <c r="A3011" s="208">
        <v>3006</v>
      </c>
      <c r="B3011" s="209" t="s">
        <v>2311</v>
      </c>
      <c r="C3011" s="208" t="s">
        <v>22416</v>
      </c>
      <c r="D3011" s="34">
        <v>116.68</v>
      </c>
      <c r="E3011" s="34">
        <v>4.84</v>
      </c>
      <c r="F3011" s="28">
        <v>564.73</v>
      </c>
      <c r="G3011" s="178"/>
    </row>
    <row r="3012" customHeight="1" spans="1:7">
      <c r="A3012" s="208">
        <v>3007</v>
      </c>
      <c r="B3012" s="209" t="s">
        <v>22498</v>
      </c>
      <c r="C3012" s="208" t="s">
        <v>22416</v>
      </c>
      <c r="D3012" s="34">
        <v>20.21</v>
      </c>
      <c r="E3012" s="34">
        <v>4.84</v>
      </c>
      <c r="F3012" s="28">
        <v>97.82</v>
      </c>
      <c r="G3012" s="178"/>
    </row>
    <row r="3013" customHeight="1" spans="1:7">
      <c r="A3013" s="208">
        <v>3008</v>
      </c>
      <c r="B3013" s="209" t="s">
        <v>9636</v>
      </c>
      <c r="C3013" s="208" t="s">
        <v>22416</v>
      </c>
      <c r="D3013" s="34">
        <v>19.06</v>
      </c>
      <c r="E3013" s="34">
        <v>4.84</v>
      </c>
      <c r="F3013" s="28">
        <v>92.25</v>
      </c>
      <c r="G3013" s="178"/>
    </row>
    <row r="3014" customHeight="1" spans="1:7">
      <c r="A3014" s="208">
        <v>3009</v>
      </c>
      <c r="B3014" s="210" t="s">
        <v>22499</v>
      </c>
      <c r="C3014" s="208" t="s">
        <v>22416</v>
      </c>
      <c r="D3014" s="34">
        <f>(69.83-29.5)+0.5</f>
        <v>40.83</v>
      </c>
      <c r="E3014" s="34">
        <v>4.84</v>
      </c>
      <c r="F3014" s="28">
        <v>197.62</v>
      </c>
      <c r="G3014" s="178"/>
    </row>
    <row r="3015" customHeight="1" spans="1:7">
      <c r="A3015" s="208">
        <v>3010</v>
      </c>
      <c r="B3015" s="209" t="s">
        <v>2176</v>
      </c>
      <c r="C3015" s="208" t="s">
        <v>22416</v>
      </c>
      <c r="D3015" s="34">
        <v>21.36</v>
      </c>
      <c r="E3015" s="34">
        <v>4.84</v>
      </c>
      <c r="F3015" s="28">
        <v>103.38</v>
      </c>
      <c r="G3015" s="178"/>
    </row>
    <row r="3016" customHeight="1" spans="1:7">
      <c r="A3016" s="208">
        <v>3011</v>
      </c>
      <c r="B3016" s="209" t="s">
        <v>12095</v>
      </c>
      <c r="C3016" s="208" t="s">
        <v>22416</v>
      </c>
      <c r="D3016" s="34">
        <v>15.13</v>
      </c>
      <c r="E3016" s="34">
        <v>4.84</v>
      </c>
      <c r="F3016" s="28">
        <v>73.23</v>
      </c>
      <c r="G3016" s="178"/>
    </row>
    <row r="3017" customHeight="1" spans="1:7">
      <c r="A3017" s="208">
        <v>3012</v>
      </c>
      <c r="B3017" s="209" t="s">
        <v>22500</v>
      </c>
      <c r="C3017" s="208" t="s">
        <v>22416</v>
      </c>
      <c r="D3017" s="34">
        <v>9.01</v>
      </c>
      <c r="E3017" s="34">
        <v>4.84</v>
      </c>
      <c r="F3017" s="28">
        <v>43.61</v>
      </c>
      <c r="G3017" s="178"/>
    </row>
    <row r="3018" customHeight="1" spans="1:7">
      <c r="A3018" s="208">
        <v>3013</v>
      </c>
      <c r="B3018" s="209" t="s">
        <v>9873</v>
      </c>
      <c r="C3018" s="208" t="s">
        <v>22416</v>
      </c>
      <c r="D3018" s="34">
        <v>15.34</v>
      </c>
      <c r="E3018" s="34">
        <v>4.84</v>
      </c>
      <c r="F3018" s="28">
        <v>74.25</v>
      </c>
      <c r="G3018" s="178"/>
    </row>
    <row r="3019" customHeight="1" spans="1:7">
      <c r="A3019" s="208">
        <v>3014</v>
      </c>
      <c r="B3019" s="209" t="s">
        <v>2822</v>
      </c>
      <c r="C3019" s="208" t="s">
        <v>22416</v>
      </c>
      <c r="D3019" s="34">
        <v>21.63</v>
      </c>
      <c r="E3019" s="34">
        <v>4.84</v>
      </c>
      <c r="F3019" s="28">
        <v>104.69</v>
      </c>
      <c r="G3019" s="178"/>
    </row>
    <row r="3020" customHeight="1" spans="1:7">
      <c r="A3020" s="208">
        <v>3015</v>
      </c>
      <c r="B3020" s="209" t="s">
        <v>9861</v>
      </c>
      <c r="C3020" s="208" t="s">
        <v>22416</v>
      </c>
      <c r="D3020" s="34">
        <v>23.22</v>
      </c>
      <c r="E3020" s="34">
        <v>4.84</v>
      </c>
      <c r="F3020" s="28">
        <v>112.38</v>
      </c>
      <c r="G3020" s="178"/>
    </row>
    <row r="3021" customHeight="1" spans="1:7">
      <c r="A3021" s="208">
        <v>3016</v>
      </c>
      <c r="B3021" s="209" t="s">
        <v>2326</v>
      </c>
      <c r="C3021" s="208" t="s">
        <v>22416</v>
      </c>
      <c r="D3021" s="34">
        <v>197.15</v>
      </c>
      <c r="E3021" s="34">
        <v>4.84</v>
      </c>
      <c r="F3021" s="28">
        <v>954.21</v>
      </c>
      <c r="G3021" s="178"/>
    </row>
    <row r="3022" customHeight="1" spans="1:7">
      <c r="A3022" s="208">
        <v>3017</v>
      </c>
      <c r="B3022" s="209" t="s">
        <v>12750</v>
      </c>
      <c r="C3022" s="208" t="s">
        <v>22416</v>
      </c>
      <c r="D3022" s="34">
        <v>10.97</v>
      </c>
      <c r="E3022" s="34">
        <v>4.84</v>
      </c>
      <c r="F3022" s="28">
        <v>53.09</v>
      </c>
      <c r="G3022" s="178"/>
    </row>
    <row r="3023" customHeight="1" spans="1:7">
      <c r="A3023" s="208">
        <v>3018</v>
      </c>
      <c r="B3023" s="209" t="s">
        <v>22501</v>
      </c>
      <c r="C3023" s="208" t="s">
        <v>22416</v>
      </c>
      <c r="D3023" s="34">
        <v>12.21</v>
      </c>
      <c r="E3023" s="34">
        <v>4.84</v>
      </c>
      <c r="F3023" s="28">
        <v>59.1</v>
      </c>
      <c r="G3023" s="178"/>
    </row>
    <row r="3024" customHeight="1" spans="1:7">
      <c r="A3024" s="208">
        <v>3019</v>
      </c>
      <c r="B3024" s="209" t="s">
        <v>22502</v>
      </c>
      <c r="C3024" s="208" t="s">
        <v>22416</v>
      </c>
      <c r="D3024" s="34">
        <v>1.96</v>
      </c>
      <c r="E3024" s="34">
        <v>4.84</v>
      </c>
      <c r="F3024" s="28">
        <v>9.49</v>
      </c>
      <c r="G3024" s="178"/>
    </row>
    <row r="3025" customHeight="1" spans="1:7">
      <c r="A3025" s="208">
        <v>3020</v>
      </c>
      <c r="B3025" s="209" t="s">
        <v>2592</v>
      </c>
      <c r="C3025" s="208" t="s">
        <v>22416</v>
      </c>
      <c r="D3025" s="34">
        <v>3.45</v>
      </c>
      <c r="E3025" s="34">
        <v>4.84</v>
      </c>
      <c r="F3025" s="28">
        <v>16.7</v>
      </c>
      <c r="G3025" s="178"/>
    </row>
    <row r="3026" customHeight="1" spans="1:7">
      <c r="A3026" s="208">
        <v>3021</v>
      </c>
      <c r="B3026" s="209" t="s">
        <v>22503</v>
      </c>
      <c r="C3026" s="208" t="s">
        <v>22416</v>
      </c>
      <c r="D3026" s="34">
        <v>8.76</v>
      </c>
      <c r="E3026" s="34">
        <v>4.84</v>
      </c>
      <c r="F3026" s="28">
        <v>42.4</v>
      </c>
      <c r="G3026" s="178"/>
    </row>
    <row r="3027" customHeight="1" spans="1:7">
      <c r="A3027" s="208">
        <v>3022</v>
      </c>
      <c r="B3027" s="209" t="s">
        <v>10559</v>
      </c>
      <c r="C3027" s="208" t="s">
        <v>22416</v>
      </c>
      <c r="D3027" s="34">
        <v>15.27</v>
      </c>
      <c r="E3027" s="34">
        <v>4.84</v>
      </c>
      <c r="F3027" s="28">
        <v>73.91</v>
      </c>
      <c r="G3027" s="178"/>
    </row>
    <row r="3028" customHeight="1" spans="1:7">
      <c r="A3028" s="208">
        <v>3023</v>
      </c>
      <c r="B3028" s="209" t="s">
        <v>7278</v>
      </c>
      <c r="C3028" s="208" t="s">
        <v>22416</v>
      </c>
      <c r="D3028" s="34">
        <v>17.31</v>
      </c>
      <c r="E3028" s="34">
        <v>4.84</v>
      </c>
      <c r="F3028" s="28">
        <v>83.78</v>
      </c>
      <c r="G3028" s="178"/>
    </row>
    <row r="3029" customHeight="1" spans="1:7">
      <c r="A3029" s="208">
        <v>3024</v>
      </c>
      <c r="B3029" s="210" t="s">
        <v>22504</v>
      </c>
      <c r="C3029" s="208" t="s">
        <v>22416</v>
      </c>
      <c r="D3029" s="34">
        <v>6.75</v>
      </c>
      <c r="E3029" s="34">
        <v>4.84</v>
      </c>
      <c r="F3029" s="28">
        <v>32.67</v>
      </c>
      <c r="G3029" s="178"/>
    </row>
    <row r="3030" customHeight="1" spans="1:7">
      <c r="A3030" s="208">
        <v>3025</v>
      </c>
      <c r="B3030" s="209" t="s">
        <v>22505</v>
      </c>
      <c r="C3030" s="208" t="s">
        <v>22416</v>
      </c>
      <c r="D3030" s="34">
        <v>38.01</v>
      </c>
      <c r="E3030" s="34">
        <v>4.84</v>
      </c>
      <c r="F3030" s="28">
        <v>183.97</v>
      </c>
      <c r="G3030" s="178"/>
    </row>
    <row r="3031" customHeight="1" spans="1:7">
      <c r="A3031" s="208">
        <v>3026</v>
      </c>
      <c r="B3031" s="209" t="s">
        <v>22506</v>
      </c>
      <c r="C3031" s="208" t="s">
        <v>22416</v>
      </c>
      <c r="D3031" s="34">
        <v>5.18</v>
      </c>
      <c r="E3031" s="34">
        <v>4.84</v>
      </c>
      <c r="F3031" s="28">
        <v>25.07</v>
      </c>
      <c r="G3031" s="178"/>
    </row>
    <row r="3032" customHeight="1" spans="1:7">
      <c r="A3032" s="208">
        <v>3027</v>
      </c>
      <c r="B3032" s="209" t="s">
        <v>22507</v>
      </c>
      <c r="C3032" s="208" t="s">
        <v>22416</v>
      </c>
      <c r="D3032" s="34">
        <v>5.26</v>
      </c>
      <c r="E3032" s="34">
        <v>4.84</v>
      </c>
      <c r="F3032" s="28">
        <v>25.46</v>
      </c>
      <c r="G3032" s="178"/>
    </row>
    <row r="3033" customHeight="1" spans="1:7">
      <c r="A3033" s="208">
        <v>3028</v>
      </c>
      <c r="B3033" s="209" t="s">
        <v>22508</v>
      </c>
      <c r="C3033" s="208" t="s">
        <v>22416</v>
      </c>
      <c r="D3033" s="34">
        <v>7.17</v>
      </c>
      <c r="E3033" s="34">
        <v>4.84</v>
      </c>
      <c r="F3033" s="28">
        <v>34.7</v>
      </c>
      <c r="G3033" s="178"/>
    </row>
    <row r="3034" customHeight="1" spans="1:7">
      <c r="A3034" s="208">
        <v>3029</v>
      </c>
      <c r="B3034" s="209" t="s">
        <v>6965</v>
      </c>
      <c r="C3034" s="208" t="s">
        <v>22416</v>
      </c>
      <c r="D3034" s="34">
        <v>9.3</v>
      </c>
      <c r="E3034" s="34">
        <v>4.84</v>
      </c>
      <c r="F3034" s="28">
        <v>45.01</v>
      </c>
      <c r="G3034" s="178"/>
    </row>
    <row r="3035" customHeight="1" spans="1:7">
      <c r="A3035" s="208">
        <v>3030</v>
      </c>
      <c r="B3035" s="209" t="s">
        <v>22509</v>
      </c>
      <c r="C3035" s="208" t="s">
        <v>22416</v>
      </c>
      <c r="D3035" s="34">
        <v>5.89</v>
      </c>
      <c r="E3035" s="34">
        <v>4.84</v>
      </c>
      <c r="F3035" s="28">
        <v>28.51</v>
      </c>
      <c r="G3035" s="178"/>
    </row>
    <row r="3036" customHeight="1" spans="1:7">
      <c r="A3036" s="208">
        <v>3031</v>
      </c>
      <c r="B3036" s="209" t="s">
        <v>17968</v>
      </c>
      <c r="C3036" s="208" t="s">
        <v>22416</v>
      </c>
      <c r="D3036" s="34">
        <v>9.85</v>
      </c>
      <c r="E3036" s="34">
        <v>4.84</v>
      </c>
      <c r="F3036" s="28">
        <v>47.67</v>
      </c>
      <c r="G3036" s="178"/>
    </row>
    <row r="3037" customHeight="1" spans="1:7">
      <c r="A3037" s="208">
        <v>3032</v>
      </c>
      <c r="B3037" s="209" t="s">
        <v>10709</v>
      </c>
      <c r="C3037" s="208" t="s">
        <v>22416</v>
      </c>
      <c r="D3037" s="34">
        <v>20.51</v>
      </c>
      <c r="E3037" s="34">
        <v>4.84</v>
      </c>
      <c r="F3037" s="28">
        <v>99.27</v>
      </c>
      <c r="G3037" s="178"/>
    </row>
    <row r="3038" customHeight="1" spans="1:7">
      <c r="A3038" s="208">
        <v>3033</v>
      </c>
      <c r="B3038" s="209" t="s">
        <v>22510</v>
      </c>
      <c r="C3038" s="208" t="s">
        <v>22416</v>
      </c>
      <c r="D3038" s="34">
        <v>6.59</v>
      </c>
      <c r="E3038" s="34">
        <v>4.84</v>
      </c>
      <c r="F3038" s="28">
        <v>31.9</v>
      </c>
      <c r="G3038" s="178"/>
    </row>
    <row r="3039" customHeight="1" spans="1:7">
      <c r="A3039" s="208">
        <v>3034</v>
      </c>
      <c r="B3039" s="209" t="s">
        <v>22511</v>
      </c>
      <c r="C3039" s="208" t="s">
        <v>22416</v>
      </c>
      <c r="D3039" s="34">
        <v>10.42</v>
      </c>
      <c r="E3039" s="34">
        <v>4.84</v>
      </c>
      <c r="F3039" s="28">
        <v>50.43</v>
      </c>
      <c r="G3039" s="178"/>
    </row>
    <row r="3040" customHeight="1" spans="1:7">
      <c r="A3040" s="208">
        <v>3035</v>
      </c>
      <c r="B3040" s="209" t="s">
        <v>22512</v>
      </c>
      <c r="C3040" s="208" t="s">
        <v>22416</v>
      </c>
      <c r="D3040" s="34">
        <v>6.33</v>
      </c>
      <c r="E3040" s="34">
        <v>4.84</v>
      </c>
      <c r="F3040" s="28">
        <v>30.64</v>
      </c>
      <c r="G3040" s="178"/>
    </row>
    <row r="3041" customHeight="1" spans="1:7">
      <c r="A3041" s="208">
        <v>3036</v>
      </c>
      <c r="B3041" s="209" t="s">
        <v>22513</v>
      </c>
      <c r="C3041" s="208" t="s">
        <v>22416</v>
      </c>
      <c r="D3041" s="34">
        <v>5.44</v>
      </c>
      <c r="E3041" s="34">
        <v>4.84</v>
      </c>
      <c r="F3041" s="28">
        <v>26.33</v>
      </c>
      <c r="G3041" s="178"/>
    </row>
    <row r="3042" customHeight="1" spans="1:7">
      <c r="A3042" s="208">
        <v>3037</v>
      </c>
      <c r="B3042" s="209" t="s">
        <v>22514</v>
      </c>
      <c r="C3042" s="208" t="s">
        <v>22416</v>
      </c>
      <c r="D3042" s="34">
        <v>4.49</v>
      </c>
      <c r="E3042" s="34">
        <v>4.84</v>
      </c>
      <c r="F3042" s="28">
        <v>21.73</v>
      </c>
      <c r="G3042" s="178"/>
    </row>
    <row r="3043" customHeight="1" spans="1:7">
      <c r="A3043" s="208">
        <v>3038</v>
      </c>
      <c r="B3043" s="209" t="s">
        <v>33</v>
      </c>
      <c r="C3043" s="208" t="s">
        <v>22416</v>
      </c>
      <c r="D3043" s="34">
        <v>4.92</v>
      </c>
      <c r="E3043" s="34">
        <v>4.84</v>
      </c>
      <c r="F3043" s="28">
        <v>23.81</v>
      </c>
      <c r="G3043" s="178"/>
    </row>
    <row r="3044" customHeight="1" spans="1:7">
      <c r="A3044" s="208">
        <v>3039</v>
      </c>
      <c r="B3044" s="209" t="s">
        <v>22515</v>
      </c>
      <c r="C3044" s="208" t="s">
        <v>22416</v>
      </c>
      <c r="D3044" s="34">
        <v>5.98</v>
      </c>
      <c r="E3044" s="34">
        <v>4.84</v>
      </c>
      <c r="F3044" s="28">
        <v>28.94</v>
      </c>
      <c r="G3044" s="178"/>
    </row>
    <row r="3045" customHeight="1" spans="1:7">
      <c r="A3045" s="208">
        <v>3040</v>
      </c>
      <c r="B3045" s="209" t="s">
        <v>6797</v>
      </c>
      <c r="C3045" s="208" t="s">
        <v>22416</v>
      </c>
      <c r="D3045" s="34">
        <v>2.67</v>
      </c>
      <c r="E3045" s="34">
        <v>4.84</v>
      </c>
      <c r="F3045" s="28">
        <v>12.92</v>
      </c>
      <c r="G3045" s="178"/>
    </row>
    <row r="3046" customHeight="1" spans="1:7">
      <c r="A3046" s="208">
        <v>3041</v>
      </c>
      <c r="B3046" s="209" t="s">
        <v>22516</v>
      </c>
      <c r="C3046" s="208" t="s">
        <v>22416</v>
      </c>
      <c r="D3046" s="34">
        <v>2.07</v>
      </c>
      <c r="E3046" s="34">
        <v>4.84</v>
      </c>
      <c r="F3046" s="28">
        <v>10.02</v>
      </c>
      <c r="G3046" s="178"/>
    </row>
    <row r="3047" customHeight="1" spans="1:7">
      <c r="A3047" s="208">
        <v>3042</v>
      </c>
      <c r="B3047" s="209" t="s">
        <v>22517</v>
      </c>
      <c r="C3047" s="208" t="s">
        <v>22416</v>
      </c>
      <c r="D3047" s="34">
        <v>7.75</v>
      </c>
      <c r="E3047" s="34">
        <v>4.84</v>
      </c>
      <c r="F3047" s="28">
        <v>37.51</v>
      </c>
      <c r="G3047" s="178"/>
    </row>
    <row r="3048" customHeight="1" spans="1:7">
      <c r="A3048" s="208">
        <v>3043</v>
      </c>
      <c r="B3048" s="209" t="s">
        <v>22518</v>
      </c>
      <c r="C3048" s="208" t="s">
        <v>22416</v>
      </c>
      <c r="D3048" s="34">
        <v>11.58</v>
      </c>
      <c r="E3048" s="34">
        <v>4.84</v>
      </c>
      <c r="F3048" s="28">
        <v>56.05</v>
      </c>
      <c r="G3048" s="178"/>
    </row>
    <row r="3049" customHeight="1" spans="1:7">
      <c r="A3049" s="208">
        <v>3044</v>
      </c>
      <c r="B3049" s="209" t="s">
        <v>2484</v>
      </c>
      <c r="C3049" s="208" t="s">
        <v>22416</v>
      </c>
      <c r="D3049" s="34">
        <v>656.58</v>
      </c>
      <c r="E3049" s="34">
        <v>4.84</v>
      </c>
      <c r="F3049" s="28">
        <v>3177.85</v>
      </c>
      <c r="G3049" s="178"/>
    </row>
    <row r="3050" customHeight="1" spans="1:7">
      <c r="A3050" s="208">
        <v>3045</v>
      </c>
      <c r="B3050" s="209" t="s">
        <v>22519</v>
      </c>
      <c r="C3050" s="208" t="s">
        <v>22416</v>
      </c>
      <c r="D3050" s="34">
        <v>2.72</v>
      </c>
      <c r="E3050" s="34">
        <v>4.84</v>
      </c>
      <c r="F3050" s="28">
        <v>13.16</v>
      </c>
      <c r="G3050" s="178"/>
    </row>
    <row r="3051" customHeight="1" spans="1:7">
      <c r="A3051" s="208">
        <v>3046</v>
      </c>
      <c r="B3051" s="210" t="s">
        <v>22520</v>
      </c>
      <c r="C3051" s="208" t="s">
        <v>22416</v>
      </c>
      <c r="D3051" s="34">
        <f>(9.55-1.78)+0.5</f>
        <v>8.27</v>
      </c>
      <c r="E3051" s="34">
        <v>4.84</v>
      </c>
      <c r="F3051" s="28">
        <v>40.03</v>
      </c>
      <c r="G3051" s="178"/>
    </row>
    <row r="3052" customHeight="1" spans="1:7">
      <c r="A3052" s="208">
        <v>3047</v>
      </c>
      <c r="B3052" s="209" t="s">
        <v>22521</v>
      </c>
      <c r="C3052" s="208" t="s">
        <v>22416</v>
      </c>
      <c r="D3052" s="34">
        <v>2.61</v>
      </c>
      <c r="E3052" s="34">
        <v>4.84</v>
      </c>
      <c r="F3052" s="28">
        <v>12.63</v>
      </c>
      <c r="G3052" s="178"/>
    </row>
    <row r="3053" customHeight="1" spans="1:7">
      <c r="A3053" s="208">
        <v>3048</v>
      </c>
      <c r="B3053" s="209" t="s">
        <v>22522</v>
      </c>
      <c r="C3053" s="208" t="s">
        <v>22416</v>
      </c>
      <c r="D3053" s="34">
        <v>4.49</v>
      </c>
      <c r="E3053" s="34">
        <v>4.84</v>
      </c>
      <c r="F3053" s="28">
        <v>21.73</v>
      </c>
      <c r="G3053" s="178"/>
    </row>
    <row r="3054" customHeight="1" spans="1:7">
      <c r="A3054" s="208">
        <v>3049</v>
      </c>
      <c r="B3054" s="209" t="s">
        <v>22523</v>
      </c>
      <c r="C3054" s="208" t="s">
        <v>22416</v>
      </c>
      <c r="D3054" s="34">
        <v>6.88</v>
      </c>
      <c r="E3054" s="34">
        <v>4.84</v>
      </c>
      <c r="F3054" s="28">
        <v>33.3</v>
      </c>
      <c r="G3054" s="178"/>
    </row>
    <row r="3055" customHeight="1" spans="1:7">
      <c r="A3055" s="208">
        <v>3050</v>
      </c>
      <c r="B3055" s="210" t="s">
        <v>22524</v>
      </c>
      <c r="C3055" s="208" t="s">
        <v>22416</v>
      </c>
      <c r="D3055" s="34">
        <f>(13.68-0.65)+0.5</f>
        <v>13.53</v>
      </c>
      <c r="E3055" s="34">
        <v>4.84</v>
      </c>
      <c r="F3055" s="28">
        <v>65.49</v>
      </c>
      <c r="G3055" s="178"/>
    </row>
    <row r="3056" customHeight="1" spans="1:7">
      <c r="A3056" s="208">
        <v>3051</v>
      </c>
      <c r="B3056" s="209" t="s">
        <v>22525</v>
      </c>
      <c r="C3056" s="208" t="s">
        <v>22416</v>
      </c>
      <c r="D3056" s="34">
        <v>11.85</v>
      </c>
      <c r="E3056" s="34">
        <v>4.84</v>
      </c>
      <c r="F3056" s="28">
        <v>57.35</v>
      </c>
      <c r="G3056" s="178"/>
    </row>
    <row r="3057" customHeight="1" spans="1:7">
      <c r="A3057" s="208">
        <v>3052</v>
      </c>
      <c r="B3057" s="209" t="s">
        <v>11716</v>
      </c>
      <c r="C3057" s="208" t="s">
        <v>22416</v>
      </c>
      <c r="D3057" s="34">
        <v>11.43</v>
      </c>
      <c r="E3057" s="34">
        <v>4.84</v>
      </c>
      <c r="F3057" s="28">
        <v>55.32</v>
      </c>
      <c r="G3057" s="178"/>
    </row>
    <row r="3058" customHeight="1" spans="1:7">
      <c r="A3058" s="208">
        <v>3053</v>
      </c>
      <c r="B3058" s="209" t="s">
        <v>22526</v>
      </c>
      <c r="C3058" s="208" t="s">
        <v>22416</v>
      </c>
      <c r="D3058" s="34">
        <v>5.55</v>
      </c>
      <c r="E3058" s="34">
        <v>4.84</v>
      </c>
      <c r="F3058" s="28">
        <v>26.86</v>
      </c>
      <c r="G3058" s="178"/>
    </row>
    <row r="3059" customHeight="1" spans="1:7">
      <c r="A3059" s="208">
        <v>3054</v>
      </c>
      <c r="B3059" s="34" t="s">
        <v>22527</v>
      </c>
      <c r="C3059" s="208" t="s">
        <v>22416</v>
      </c>
      <c r="D3059" s="34">
        <v>9.81</v>
      </c>
      <c r="E3059" s="34">
        <v>4.84</v>
      </c>
      <c r="F3059" s="28">
        <v>47.48</v>
      </c>
      <c r="G3059" s="178"/>
    </row>
    <row r="3060" customHeight="1" spans="1:7">
      <c r="A3060" s="208">
        <v>3055</v>
      </c>
      <c r="B3060" s="209" t="s">
        <v>22528</v>
      </c>
      <c r="C3060" s="208" t="s">
        <v>22416</v>
      </c>
      <c r="D3060" s="34">
        <v>2.22</v>
      </c>
      <c r="E3060" s="34">
        <v>4.84</v>
      </c>
      <c r="F3060" s="28">
        <v>10.74</v>
      </c>
      <c r="G3060" s="178"/>
    </row>
    <row r="3061" customHeight="1" spans="1:7">
      <c r="A3061" s="208">
        <v>3056</v>
      </c>
      <c r="B3061" s="209" t="s">
        <v>22529</v>
      </c>
      <c r="C3061" s="208" t="s">
        <v>22416</v>
      </c>
      <c r="D3061" s="34">
        <v>8.26</v>
      </c>
      <c r="E3061" s="34">
        <v>4.84</v>
      </c>
      <c r="F3061" s="28">
        <v>39.98</v>
      </c>
      <c r="G3061" s="178"/>
    </row>
    <row r="3062" customHeight="1" spans="1:7">
      <c r="A3062" s="208">
        <v>3057</v>
      </c>
      <c r="B3062" s="209" t="s">
        <v>22530</v>
      </c>
      <c r="C3062" s="208" t="s">
        <v>22416</v>
      </c>
      <c r="D3062" s="34">
        <v>4.22</v>
      </c>
      <c r="E3062" s="34">
        <v>4.84</v>
      </c>
      <c r="F3062" s="28">
        <v>20.42</v>
      </c>
      <c r="G3062" s="178"/>
    </row>
    <row r="3063" customHeight="1" spans="1:7">
      <c r="A3063" s="208">
        <v>3058</v>
      </c>
      <c r="B3063" s="209" t="s">
        <v>7127</v>
      </c>
      <c r="C3063" s="208" t="s">
        <v>22416</v>
      </c>
      <c r="D3063" s="34">
        <v>4.97</v>
      </c>
      <c r="E3063" s="34">
        <v>4.84</v>
      </c>
      <c r="F3063" s="28">
        <v>24.05</v>
      </c>
      <c r="G3063" s="178"/>
    </row>
    <row r="3064" customHeight="1" spans="1:7">
      <c r="A3064" s="208">
        <v>3059</v>
      </c>
      <c r="B3064" s="209" t="s">
        <v>22531</v>
      </c>
      <c r="C3064" s="208" t="s">
        <v>22416</v>
      </c>
      <c r="D3064" s="34">
        <v>8.8</v>
      </c>
      <c r="E3064" s="34">
        <v>4.84</v>
      </c>
      <c r="F3064" s="28">
        <v>42.59</v>
      </c>
      <c r="G3064" s="178"/>
    </row>
    <row r="3065" customHeight="1" spans="1:7">
      <c r="A3065" s="208">
        <v>3060</v>
      </c>
      <c r="B3065" s="210" t="s">
        <v>22532</v>
      </c>
      <c r="C3065" s="208" t="s">
        <v>22416</v>
      </c>
      <c r="D3065" s="34">
        <f>(7.59-6.02)+0.5</f>
        <v>2.07</v>
      </c>
      <c r="E3065" s="34">
        <v>4.84</v>
      </c>
      <c r="F3065" s="28">
        <v>10.02</v>
      </c>
      <c r="G3065" s="178"/>
    </row>
    <row r="3066" customHeight="1" spans="1:7">
      <c r="A3066" s="208">
        <v>3061</v>
      </c>
      <c r="B3066" s="209" t="s">
        <v>22533</v>
      </c>
      <c r="C3066" s="208" t="s">
        <v>22416</v>
      </c>
      <c r="D3066" s="34">
        <v>1.9</v>
      </c>
      <c r="E3066" s="34">
        <v>4.84</v>
      </c>
      <c r="F3066" s="28">
        <v>9.2</v>
      </c>
      <c r="G3066" s="178"/>
    </row>
    <row r="3067" customHeight="1" spans="1:7">
      <c r="A3067" s="208">
        <v>3062</v>
      </c>
      <c r="B3067" s="210" t="s">
        <v>402</v>
      </c>
      <c r="C3067" s="208" t="s">
        <v>22416</v>
      </c>
      <c r="D3067" s="34">
        <f>(8.73-3.81)+0.5</f>
        <v>5.42</v>
      </c>
      <c r="E3067" s="34">
        <v>4.84</v>
      </c>
      <c r="F3067" s="28">
        <v>26.23</v>
      </c>
      <c r="G3067" s="178"/>
    </row>
    <row r="3068" customHeight="1" spans="1:7">
      <c r="A3068" s="208">
        <v>3063</v>
      </c>
      <c r="B3068" s="209" t="s">
        <v>12030</v>
      </c>
      <c r="C3068" s="208" t="s">
        <v>22416</v>
      </c>
      <c r="D3068" s="34">
        <v>7.53</v>
      </c>
      <c r="E3068" s="34">
        <v>4.84</v>
      </c>
      <c r="F3068" s="28">
        <v>36.45</v>
      </c>
      <c r="G3068" s="178"/>
    </row>
    <row r="3069" customHeight="1" spans="1:7">
      <c r="A3069" s="208">
        <v>3064</v>
      </c>
      <c r="B3069" s="210" t="s">
        <v>11712</v>
      </c>
      <c r="C3069" s="208" t="s">
        <v>22416</v>
      </c>
      <c r="D3069" s="34">
        <v>9.02</v>
      </c>
      <c r="E3069" s="34">
        <v>4.84</v>
      </c>
      <c r="F3069" s="28">
        <v>43.66</v>
      </c>
      <c r="G3069" s="178"/>
    </row>
    <row r="3070" customHeight="1" spans="1:7">
      <c r="A3070" s="208">
        <v>3065</v>
      </c>
      <c r="B3070" s="210" t="s">
        <v>22534</v>
      </c>
      <c r="C3070" s="208" t="s">
        <v>22416</v>
      </c>
      <c r="D3070" s="34">
        <f>(9.21-1.73)+0.5</f>
        <v>7.98</v>
      </c>
      <c r="E3070" s="34">
        <v>4.84</v>
      </c>
      <c r="F3070" s="28">
        <v>38.62</v>
      </c>
      <c r="G3070" s="178"/>
    </row>
    <row r="3071" customHeight="1" spans="1:7">
      <c r="A3071" s="208">
        <v>3066</v>
      </c>
      <c r="B3071" s="209" t="s">
        <v>22535</v>
      </c>
      <c r="C3071" s="208" t="s">
        <v>22416</v>
      </c>
      <c r="D3071" s="34">
        <v>6.02</v>
      </c>
      <c r="E3071" s="34">
        <v>4.84</v>
      </c>
      <c r="F3071" s="28">
        <v>29.14</v>
      </c>
      <c r="G3071" s="178"/>
    </row>
    <row r="3072" customHeight="1" spans="1:7">
      <c r="A3072" s="208">
        <v>3067</v>
      </c>
      <c r="B3072" s="209" t="s">
        <v>22536</v>
      </c>
      <c r="C3072" s="208" t="s">
        <v>22416</v>
      </c>
      <c r="D3072" s="34">
        <v>6.93</v>
      </c>
      <c r="E3072" s="34">
        <v>4.84</v>
      </c>
      <c r="F3072" s="28">
        <v>33.54</v>
      </c>
      <c r="G3072" s="178"/>
    </row>
    <row r="3073" customHeight="1" spans="1:7">
      <c r="A3073" s="208">
        <v>3068</v>
      </c>
      <c r="B3073" s="209" t="s">
        <v>22537</v>
      </c>
      <c r="C3073" s="208" t="s">
        <v>22416</v>
      </c>
      <c r="D3073" s="34">
        <v>2.39</v>
      </c>
      <c r="E3073" s="34">
        <v>4.84</v>
      </c>
      <c r="F3073" s="28">
        <v>11.57</v>
      </c>
      <c r="G3073" s="178"/>
    </row>
    <row r="3074" customHeight="1" spans="1:7">
      <c r="A3074" s="208">
        <v>3069</v>
      </c>
      <c r="B3074" s="209" t="s">
        <v>22538</v>
      </c>
      <c r="C3074" s="208" t="s">
        <v>22416</v>
      </c>
      <c r="D3074" s="34">
        <v>8.24</v>
      </c>
      <c r="E3074" s="34">
        <v>4.84</v>
      </c>
      <c r="F3074" s="28">
        <v>39.88</v>
      </c>
      <c r="G3074" s="178"/>
    </row>
    <row r="3075" customHeight="1" spans="1:7">
      <c r="A3075" s="208">
        <v>3070</v>
      </c>
      <c r="B3075" s="210" t="s">
        <v>22539</v>
      </c>
      <c r="C3075" s="208" t="s">
        <v>22416</v>
      </c>
      <c r="D3075" s="34">
        <f>(7.03-0.9)+0.5</f>
        <v>6.63</v>
      </c>
      <c r="E3075" s="34">
        <v>4.84</v>
      </c>
      <c r="F3075" s="28">
        <v>32.09</v>
      </c>
      <c r="G3075" s="178"/>
    </row>
    <row r="3076" customHeight="1" spans="1:7">
      <c r="A3076" s="208">
        <v>3071</v>
      </c>
      <c r="B3076" s="209" t="s">
        <v>18389</v>
      </c>
      <c r="C3076" s="208" t="s">
        <v>22416</v>
      </c>
      <c r="D3076" s="34">
        <v>7.83</v>
      </c>
      <c r="E3076" s="34">
        <v>4.84</v>
      </c>
      <c r="F3076" s="28">
        <v>37.9</v>
      </c>
      <c r="G3076" s="178"/>
    </row>
    <row r="3077" customHeight="1" spans="1:7">
      <c r="A3077" s="208">
        <v>3072</v>
      </c>
      <c r="B3077" s="209" t="s">
        <v>22540</v>
      </c>
      <c r="C3077" s="208" t="s">
        <v>22416</v>
      </c>
      <c r="D3077" s="34">
        <v>13.03</v>
      </c>
      <c r="E3077" s="34">
        <v>4.84</v>
      </c>
      <c r="F3077" s="28">
        <v>63.07</v>
      </c>
      <c r="G3077" s="178"/>
    </row>
    <row r="3078" customHeight="1" spans="1:7">
      <c r="A3078" s="208">
        <v>3073</v>
      </c>
      <c r="B3078" s="209" t="s">
        <v>22541</v>
      </c>
      <c r="C3078" s="208" t="s">
        <v>22416</v>
      </c>
      <c r="D3078" s="34">
        <v>2.46</v>
      </c>
      <c r="E3078" s="34">
        <v>4.84</v>
      </c>
      <c r="F3078" s="28">
        <v>11.91</v>
      </c>
      <c r="G3078" s="178"/>
    </row>
    <row r="3079" customHeight="1" spans="1:7">
      <c r="A3079" s="208">
        <v>3074</v>
      </c>
      <c r="B3079" s="209" t="s">
        <v>22542</v>
      </c>
      <c r="C3079" s="208" t="s">
        <v>22416</v>
      </c>
      <c r="D3079" s="34">
        <v>4.71</v>
      </c>
      <c r="E3079" s="34">
        <v>4.84</v>
      </c>
      <c r="F3079" s="28">
        <v>22.8</v>
      </c>
      <c r="G3079" s="178"/>
    </row>
    <row r="3080" customHeight="1" spans="1:7">
      <c r="A3080" s="208">
        <v>3075</v>
      </c>
      <c r="B3080" s="209" t="s">
        <v>22543</v>
      </c>
      <c r="C3080" s="208" t="s">
        <v>22416</v>
      </c>
      <c r="D3080" s="34">
        <v>9.22</v>
      </c>
      <c r="E3080" s="34">
        <v>4.84</v>
      </c>
      <c r="F3080" s="28">
        <v>44.62</v>
      </c>
      <c r="G3080" s="178"/>
    </row>
    <row r="3081" customHeight="1" spans="1:7">
      <c r="A3081" s="208">
        <v>3076</v>
      </c>
      <c r="B3081" s="209" t="s">
        <v>4229</v>
      </c>
      <c r="C3081" s="208" t="s">
        <v>22416</v>
      </c>
      <c r="D3081" s="34">
        <v>6.6</v>
      </c>
      <c r="E3081" s="34">
        <v>4.84</v>
      </c>
      <c r="F3081" s="28">
        <v>31.94</v>
      </c>
      <c r="G3081" s="178"/>
    </row>
    <row r="3082" customHeight="1" spans="1:7">
      <c r="A3082" s="208">
        <v>3077</v>
      </c>
      <c r="B3082" s="209" t="s">
        <v>3559</v>
      </c>
      <c r="C3082" s="208" t="s">
        <v>22416</v>
      </c>
      <c r="D3082" s="34">
        <v>5.74</v>
      </c>
      <c r="E3082" s="34">
        <v>4.84</v>
      </c>
      <c r="F3082" s="28">
        <v>27.78</v>
      </c>
      <c r="G3082" s="178"/>
    </row>
    <row r="3083" customHeight="1" spans="1:7">
      <c r="A3083" s="208">
        <v>3078</v>
      </c>
      <c r="B3083" s="209" t="s">
        <v>3336</v>
      </c>
      <c r="C3083" s="208" t="s">
        <v>22416</v>
      </c>
      <c r="D3083" s="34">
        <v>7.34</v>
      </c>
      <c r="E3083" s="34">
        <v>4.84</v>
      </c>
      <c r="F3083" s="28">
        <v>35.53</v>
      </c>
      <c r="G3083" s="178"/>
    </row>
    <row r="3084" customHeight="1" spans="1:7">
      <c r="A3084" s="208">
        <v>3079</v>
      </c>
      <c r="B3084" s="210" t="s">
        <v>4612</v>
      </c>
      <c r="C3084" s="208" t="s">
        <v>22416</v>
      </c>
      <c r="D3084" s="34">
        <f>(4.57-1.05)+0.5</f>
        <v>4.02</v>
      </c>
      <c r="E3084" s="34">
        <v>4.84</v>
      </c>
      <c r="F3084" s="28">
        <v>19.46</v>
      </c>
      <c r="G3084" s="178"/>
    </row>
    <row r="3085" customHeight="1" spans="1:7">
      <c r="A3085" s="208">
        <v>3080</v>
      </c>
      <c r="B3085" s="209" t="s">
        <v>14913</v>
      </c>
      <c r="C3085" s="208" t="s">
        <v>22416</v>
      </c>
      <c r="D3085" s="34">
        <v>12.49</v>
      </c>
      <c r="E3085" s="34">
        <v>4.84</v>
      </c>
      <c r="F3085" s="28">
        <v>60.45</v>
      </c>
      <c r="G3085" s="178"/>
    </row>
    <row r="3086" customHeight="1" spans="1:7">
      <c r="A3086" s="208">
        <v>3081</v>
      </c>
      <c r="B3086" s="209" t="s">
        <v>3403</v>
      </c>
      <c r="C3086" s="208" t="s">
        <v>22416</v>
      </c>
      <c r="D3086" s="34">
        <v>13.52</v>
      </c>
      <c r="E3086" s="34">
        <v>4.84</v>
      </c>
      <c r="F3086" s="28">
        <v>65.44</v>
      </c>
      <c r="G3086" s="178"/>
    </row>
    <row r="3087" customHeight="1" spans="1:7">
      <c r="A3087" s="208">
        <v>3082</v>
      </c>
      <c r="B3087" s="209" t="s">
        <v>22544</v>
      </c>
      <c r="C3087" s="208" t="s">
        <v>22416</v>
      </c>
      <c r="D3087" s="34">
        <v>5.28</v>
      </c>
      <c r="E3087" s="34">
        <v>4.84</v>
      </c>
      <c r="F3087" s="28">
        <v>25.56</v>
      </c>
      <c r="G3087" s="178"/>
    </row>
    <row r="3088" customHeight="1" spans="1:7">
      <c r="A3088" s="208">
        <v>3083</v>
      </c>
      <c r="B3088" s="210" t="s">
        <v>22545</v>
      </c>
      <c r="C3088" s="208" t="s">
        <v>22416</v>
      </c>
      <c r="D3088" s="34">
        <f>(4.16-1.81)+0.5</f>
        <v>2.85</v>
      </c>
      <c r="E3088" s="34">
        <v>4.84</v>
      </c>
      <c r="F3088" s="28">
        <v>13.79</v>
      </c>
      <c r="G3088" s="178"/>
    </row>
    <row r="3089" customHeight="1" spans="1:7">
      <c r="A3089" s="208">
        <v>3084</v>
      </c>
      <c r="B3089" s="209" t="s">
        <v>22546</v>
      </c>
      <c r="C3089" s="208" t="s">
        <v>22416</v>
      </c>
      <c r="D3089" s="34">
        <v>6.31</v>
      </c>
      <c r="E3089" s="34">
        <v>4.84</v>
      </c>
      <c r="F3089" s="28">
        <v>30.54</v>
      </c>
      <c r="G3089" s="178"/>
    </row>
    <row r="3090" customHeight="1" spans="1:7">
      <c r="A3090" s="208">
        <v>3085</v>
      </c>
      <c r="B3090" s="210" t="s">
        <v>22547</v>
      </c>
      <c r="C3090" s="208" t="s">
        <v>22416</v>
      </c>
      <c r="D3090" s="34">
        <f>(15.43-0.71)+0.5</f>
        <v>15.22</v>
      </c>
      <c r="E3090" s="34">
        <v>4.84</v>
      </c>
      <c r="F3090" s="28">
        <v>73.66</v>
      </c>
      <c r="G3090" s="178"/>
    </row>
    <row r="3091" customHeight="1" spans="1:7">
      <c r="A3091" s="208">
        <v>3086</v>
      </c>
      <c r="B3091" s="209" t="s">
        <v>22548</v>
      </c>
      <c r="C3091" s="208" t="s">
        <v>22416</v>
      </c>
      <c r="D3091" s="34">
        <v>2.31</v>
      </c>
      <c r="E3091" s="34">
        <v>4.84</v>
      </c>
      <c r="F3091" s="28">
        <v>11.18</v>
      </c>
      <c r="G3091" s="178"/>
    </row>
    <row r="3092" customHeight="1" spans="1:7">
      <c r="A3092" s="208">
        <v>3087</v>
      </c>
      <c r="B3092" s="209" t="s">
        <v>22549</v>
      </c>
      <c r="C3092" s="208" t="s">
        <v>22416</v>
      </c>
      <c r="D3092" s="34">
        <v>3.61</v>
      </c>
      <c r="E3092" s="34">
        <v>4.84</v>
      </c>
      <c r="F3092" s="28">
        <v>17.47</v>
      </c>
      <c r="G3092" s="178"/>
    </row>
    <row r="3093" customHeight="1" spans="1:7">
      <c r="A3093" s="208">
        <v>3088</v>
      </c>
      <c r="B3093" s="209" t="s">
        <v>22550</v>
      </c>
      <c r="C3093" s="208" t="s">
        <v>22416</v>
      </c>
      <c r="D3093" s="34">
        <v>8.33</v>
      </c>
      <c r="E3093" s="34">
        <v>4.84</v>
      </c>
      <c r="F3093" s="28">
        <v>40.32</v>
      </c>
      <c r="G3093" s="178"/>
    </row>
    <row r="3094" customHeight="1" spans="1:7">
      <c r="A3094" s="208">
        <v>3089</v>
      </c>
      <c r="B3094" s="209" t="s">
        <v>22551</v>
      </c>
      <c r="C3094" s="208" t="s">
        <v>22416</v>
      </c>
      <c r="D3094" s="34">
        <v>2</v>
      </c>
      <c r="E3094" s="34">
        <v>4.84</v>
      </c>
      <c r="F3094" s="28">
        <v>9.68</v>
      </c>
      <c r="G3094" s="178"/>
    </row>
    <row r="3095" customHeight="1" spans="1:7">
      <c r="A3095" s="208">
        <v>3090</v>
      </c>
      <c r="B3095" s="210" t="s">
        <v>4227</v>
      </c>
      <c r="C3095" s="208" t="s">
        <v>22416</v>
      </c>
      <c r="D3095" s="34">
        <f>(14.86-5.39)+0.5</f>
        <v>9.97</v>
      </c>
      <c r="E3095" s="34">
        <v>4.84</v>
      </c>
      <c r="F3095" s="28">
        <v>48.25</v>
      </c>
      <c r="G3095" s="178"/>
    </row>
    <row r="3096" customHeight="1" spans="1:7">
      <c r="A3096" s="208">
        <v>3091</v>
      </c>
      <c r="B3096" s="209" t="s">
        <v>22552</v>
      </c>
      <c r="C3096" s="208" t="s">
        <v>22416</v>
      </c>
      <c r="D3096" s="34">
        <v>7.6</v>
      </c>
      <c r="E3096" s="34">
        <v>4.84</v>
      </c>
      <c r="F3096" s="28">
        <v>36.78</v>
      </c>
      <c r="G3096" s="178"/>
    </row>
    <row r="3097" customHeight="1" spans="1:7">
      <c r="A3097" s="208">
        <v>3092</v>
      </c>
      <c r="B3097" s="209" t="s">
        <v>22553</v>
      </c>
      <c r="C3097" s="208" t="s">
        <v>22416</v>
      </c>
      <c r="D3097" s="34">
        <v>5.73</v>
      </c>
      <c r="E3097" s="34">
        <v>4.84</v>
      </c>
      <c r="F3097" s="28">
        <v>27.73</v>
      </c>
      <c r="G3097" s="178"/>
    </row>
    <row r="3098" customHeight="1" spans="1:7">
      <c r="A3098" s="208">
        <v>3093</v>
      </c>
      <c r="B3098" s="209" t="s">
        <v>22554</v>
      </c>
      <c r="C3098" s="208" t="s">
        <v>22416</v>
      </c>
      <c r="D3098" s="34">
        <v>6.75</v>
      </c>
      <c r="E3098" s="34">
        <v>4.84</v>
      </c>
      <c r="F3098" s="28">
        <v>32.67</v>
      </c>
      <c r="G3098" s="178"/>
    </row>
    <row r="3099" customHeight="1" spans="1:7">
      <c r="A3099" s="208">
        <v>3094</v>
      </c>
      <c r="B3099" s="209" t="s">
        <v>22555</v>
      </c>
      <c r="C3099" s="208" t="s">
        <v>22416</v>
      </c>
      <c r="D3099" s="34">
        <v>2.71</v>
      </c>
      <c r="E3099" s="34">
        <v>4.84</v>
      </c>
      <c r="F3099" s="28">
        <v>13.12</v>
      </c>
      <c r="G3099" s="178"/>
    </row>
    <row r="3100" customHeight="1" spans="1:7">
      <c r="A3100" s="208">
        <v>3095</v>
      </c>
      <c r="B3100" s="209" t="s">
        <v>22556</v>
      </c>
      <c r="C3100" s="208" t="s">
        <v>22416</v>
      </c>
      <c r="D3100" s="34">
        <v>2.7</v>
      </c>
      <c r="E3100" s="34">
        <v>4.84</v>
      </c>
      <c r="F3100" s="28">
        <v>13.07</v>
      </c>
      <c r="G3100" s="178"/>
    </row>
    <row r="3101" customHeight="1" spans="1:7">
      <c r="A3101" s="208">
        <v>3096</v>
      </c>
      <c r="B3101" s="209" t="s">
        <v>22557</v>
      </c>
      <c r="C3101" s="208" t="s">
        <v>22416</v>
      </c>
      <c r="D3101" s="34">
        <v>8.87</v>
      </c>
      <c r="E3101" s="34">
        <v>4.84</v>
      </c>
      <c r="F3101" s="28">
        <v>42.93</v>
      </c>
      <c r="G3101" s="178"/>
    </row>
    <row r="3102" customHeight="1" spans="1:7">
      <c r="A3102" s="208">
        <v>3097</v>
      </c>
      <c r="B3102" s="209" t="s">
        <v>22558</v>
      </c>
      <c r="C3102" s="208" t="s">
        <v>22416</v>
      </c>
      <c r="D3102" s="34">
        <v>9.05</v>
      </c>
      <c r="E3102" s="34">
        <v>4.84</v>
      </c>
      <c r="F3102" s="28">
        <v>43.8</v>
      </c>
      <c r="G3102" s="178"/>
    </row>
    <row r="3103" customHeight="1" spans="1:7">
      <c r="A3103" s="208">
        <v>3098</v>
      </c>
      <c r="B3103" s="209" t="s">
        <v>22559</v>
      </c>
      <c r="C3103" s="208" t="s">
        <v>22416</v>
      </c>
      <c r="D3103" s="34">
        <v>8.25</v>
      </c>
      <c r="E3103" s="34">
        <v>4.84</v>
      </c>
      <c r="F3103" s="28">
        <v>39.93</v>
      </c>
      <c r="G3103" s="178"/>
    </row>
    <row r="3104" customHeight="1" spans="1:7">
      <c r="A3104" s="208">
        <v>3099</v>
      </c>
      <c r="B3104" s="209" t="s">
        <v>1482</v>
      </c>
      <c r="C3104" s="208" t="s">
        <v>22416</v>
      </c>
      <c r="D3104" s="34">
        <v>4.24</v>
      </c>
      <c r="E3104" s="34">
        <v>4.84</v>
      </c>
      <c r="F3104" s="28">
        <v>20.52</v>
      </c>
      <c r="G3104" s="178"/>
    </row>
    <row r="3105" customHeight="1" spans="1:7">
      <c r="A3105" s="208">
        <v>3100</v>
      </c>
      <c r="B3105" s="209" t="s">
        <v>14771</v>
      </c>
      <c r="C3105" s="208" t="s">
        <v>22416</v>
      </c>
      <c r="D3105" s="34">
        <v>7.84</v>
      </c>
      <c r="E3105" s="34">
        <v>4.84</v>
      </c>
      <c r="F3105" s="28">
        <v>37.95</v>
      </c>
      <c r="G3105" s="178"/>
    </row>
    <row r="3106" customHeight="1" spans="1:7">
      <c r="A3106" s="208">
        <v>3101</v>
      </c>
      <c r="B3106" s="210" t="s">
        <v>19038</v>
      </c>
      <c r="C3106" s="208" t="s">
        <v>22416</v>
      </c>
      <c r="D3106" s="34">
        <f>(16.01-2.29)+0.5</f>
        <v>14.22</v>
      </c>
      <c r="E3106" s="34">
        <v>4.84</v>
      </c>
      <c r="F3106" s="28">
        <v>68.82</v>
      </c>
      <c r="G3106" s="178"/>
    </row>
    <row r="3107" customHeight="1" spans="1:7">
      <c r="A3107" s="208">
        <v>3102</v>
      </c>
      <c r="B3107" s="209" t="s">
        <v>22560</v>
      </c>
      <c r="C3107" s="208" t="s">
        <v>22416</v>
      </c>
      <c r="D3107" s="34">
        <v>8.07</v>
      </c>
      <c r="E3107" s="34">
        <v>4.84</v>
      </c>
      <c r="F3107" s="28">
        <v>39.06</v>
      </c>
      <c r="G3107" s="178"/>
    </row>
    <row r="3108" customHeight="1" spans="1:7">
      <c r="A3108" s="208">
        <v>3103</v>
      </c>
      <c r="B3108" s="210" t="s">
        <v>18102</v>
      </c>
      <c r="C3108" s="208" t="s">
        <v>22416</v>
      </c>
      <c r="D3108" s="34">
        <f>(4.74-3.46)+0.5</f>
        <v>1.78</v>
      </c>
      <c r="E3108" s="34">
        <v>4.84</v>
      </c>
      <c r="F3108" s="28">
        <v>8.62</v>
      </c>
      <c r="G3108" s="178"/>
    </row>
    <row r="3109" customHeight="1" spans="1:7">
      <c r="A3109" s="208">
        <v>3104</v>
      </c>
      <c r="B3109" s="209" t="s">
        <v>22561</v>
      </c>
      <c r="C3109" s="208" t="s">
        <v>22416</v>
      </c>
      <c r="D3109" s="34">
        <v>14.84</v>
      </c>
      <c r="E3109" s="34">
        <v>4.84</v>
      </c>
      <c r="F3109" s="28">
        <v>71.83</v>
      </c>
      <c r="G3109" s="178"/>
    </row>
    <row r="3110" customHeight="1" spans="1:7">
      <c r="A3110" s="208">
        <v>3105</v>
      </c>
      <c r="B3110" s="210" t="s">
        <v>8013</v>
      </c>
      <c r="C3110" s="208" t="s">
        <v>22416</v>
      </c>
      <c r="D3110" s="34">
        <f>(20.61-9.36-4)+0.5</f>
        <v>7.75</v>
      </c>
      <c r="E3110" s="34">
        <v>4.84</v>
      </c>
      <c r="F3110" s="28">
        <v>37.51</v>
      </c>
      <c r="G3110" s="178"/>
    </row>
    <row r="3111" customHeight="1" spans="1:7">
      <c r="A3111" s="208">
        <v>3106</v>
      </c>
      <c r="B3111" s="209" t="s">
        <v>22562</v>
      </c>
      <c r="C3111" s="208" t="s">
        <v>22416</v>
      </c>
      <c r="D3111" s="34">
        <v>5.13</v>
      </c>
      <c r="E3111" s="34">
        <v>4.84</v>
      </c>
      <c r="F3111" s="28">
        <v>24.83</v>
      </c>
      <c r="G3111" s="178"/>
    </row>
    <row r="3112" customHeight="1" spans="1:7">
      <c r="A3112" s="208">
        <v>3107</v>
      </c>
      <c r="B3112" s="210" t="s">
        <v>22563</v>
      </c>
      <c r="C3112" s="208" t="s">
        <v>22416</v>
      </c>
      <c r="D3112" s="34">
        <f>(9.36-4.21)+0.5</f>
        <v>5.65</v>
      </c>
      <c r="E3112" s="34">
        <v>4.84</v>
      </c>
      <c r="F3112" s="28">
        <v>27.35</v>
      </c>
      <c r="G3112" s="178"/>
    </row>
    <row r="3113" customHeight="1" spans="1:7">
      <c r="A3113" s="208">
        <v>3108</v>
      </c>
      <c r="B3113" s="209" t="s">
        <v>7343</v>
      </c>
      <c r="C3113" s="208" t="s">
        <v>22416</v>
      </c>
      <c r="D3113" s="34">
        <v>3.97</v>
      </c>
      <c r="E3113" s="34">
        <v>4.84</v>
      </c>
      <c r="F3113" s="28">
        <v>19.21</v>
      </c>
      <c r="G3113" s="178"/>
    </row>
    <row r="3114" customHeight="1" spans="1:7">
      <c r="A3114" s="208">
        <v>3109</v>
      </c>
      <c r="B3114" s="210" t="s">
        <v>22564</v>
      </c>
      <c r="C3114" s="208" t="s">
        <v>22416</v>
      </c>
      <c r="D3114" s="34">
        <f>(9.3-5.22)+0.5</f>
        <v>4.58</v>
      </c>
      <c r="E3114" s="34">
        <v>4.84</v>
      </c>
      <c r="F3114" s="28">
        <v>22.17</v>
      </c>
      <c r="G3114" s="178"/>
    </row>
    <row r="3115" customHeight="1" spans="1:7">
      <c r="A3115" s="208">
        <v>3110</v>
      </c>
      <c r="B3115" s="210" t="s">
        <v>22565</v>
      </c>
      <c r="C3115" s="208" t="s">
        <v>22416</v>
      </c>
      <c r="D3115" s="34">
        <f>(4.55-0.92)+0.5</f>
        <v>4.13</v>
      </c>
      <c r="E3115" s="34">
        <v>4.84</v>
      </c>
      <c r="F3115" s="28">
        <v>19.99</v>
      </c>
      <c r="G3115" s="178"/>
    </row>
    <row r="3116" customHeight="1" spans="1:7">
      <c r="A3116" s="208">
        <v>3111</v>
      </c>
      <c r="B3116" s="210" t="s">
        <v>22566</v>
      </c>
      <c r="C3116" s="208" t="s">
        <v>22416</v>
      </c>
      <c r="D3116" s="34">
        <f>(7.23-2.06)+0.5</f>
        <v>5.67</v>
      </c>
      <c r="E3116" s="34">
        <v>4.84</v>
      </c>
      <c r="F3116" s="28">
        <v>27.44</v>
      </c>
      <c r="G3116" s="178"/>
    </row>
    <row r="3117" customHeight="1" spans="1:7">
      <c r="A3117" s="208">
        <v>3112</v>
      </c>
      <c r="B3117" s="210" t="s">
        <v>19989</v>
      </c>
      <c r="C3117" s="208" t="s">
        <v>22416</v>
      </c>
      <c r="D3117" s="34">
        <f>(17.54-6.34)+0.5</f>
        <v>11.7</v>
      </c>
      <c r="E3117" s="34">
        <v>4.84</v>
      </c>
      <c r="F3117" s="28">
        <v>56.63</v>
      </c>
      <c r="G3117" s="178"/>
    </row>
    <row r="3118" customHeight="1" spans="1:7">
      <c r="A3118" s="208">
        <v>3113</v>
      </c>
      <c r="B3118" s="209" t="s">
        <v>22567</v>
      </c>
      <c r="C3118" s="208" t="s">
        <v>22416</v>
      </c>
      <c r="D3118" s="34">
        <v>15.79</v>
      </c>
      <c r="E3118" s="34">
        <v>4.84</v>
      </c>
      <c r="F3118" s="28">
        <v>76.42</v>
      </c>
      <c r="G3118" s="178"/>
    </row>
    <row r="3119" customHeight="1" spans="1:7">
      <c r="A3119" s="208">
        <v>3114</v>
      </c>
      <c r="B3119" s="210" t="s">
        <v>22568</v>
      </c>
      <c r="C3119" s="208" t="s">
        <v>22416</v>
      </c>
      <c r="D3119" s="34">
        <f>(7.48-3.47)+0.5</f>
        <v>4.51</v>
      </c>
      <c r="E3119" s="34">
        <v>4.84</v>
      </c>
      <c r="F3119" s="28">
        <v>21.83</v>
      </c>
      <c r="G3119" s="178"/>
    </row>
    <row r="3120" customHeight="1" spans="1:7">
      <c r="A3120" s="208">
        <v>3115</v>
      </c>
      <c r="B3120" s="209" t="s">
        <v>22569</v>
      </c>
      <c r="C3120" s="208" t="s">
        <v>22416</v>
      </c>
      <c r="D3120" s="34">
        <v>13.71</v>
      </c>
      <c r="E3120" s="34">
        <v>4.84</v>
      </c>
      <c r="F3120" s="28">
        <v>66.36</v>
      </c>
      <c r="G3120" s="178"/>
    </row>
    <row r="3121" customHeight="1" spans="1:7">
      <c r="A3121" s="208">
        <v>3116</v>
      </c>
      <c r="B3121" s="209" t="s">
        <v>22570</v>
      </c>
      <c r="C3121" s="208" t="s">
        <v>22416</v>
      </c>
      <c r="D3121" s="34">
        <f>(5.62-0.38)+0.5</f>
        <v>5.74</v>
      </c>
      <c r="E3121" s="34">
        <v>4.84</v>
      </c>
      <c r="F3121" s="28">
        <v>27.78</v>
      </c>
      <c r="G3121" s="178"/>
    </row>
    <row r="3122" customHeight="1" spans="1:7">
      <c r="A3122" s="208">
        <v>3117</v>
      </c>
      <c r="B3122" s="210" t="s">
        <v>22571</v>
      </c>
      <c r="C3122" s="208" t="s">
        <v>22416</v>
      </c>
      <c r="D3122" s="34">
        <f>(9.03-3.8)+0.5</f>
        <v>5.73</v>
      </c>
      <c r="E3122" s="34">
        <v>4.84</v>
      </c>
      <c r="F3122" s="28">
        <v>27.73</v>
      </c>
      <c r="G3122" s="178"/>
    </row>
    <row r="3123" customHeight="1" spans="1:7">
      <c r="A3123" s="208">
        <v>3118</v>
      </c>
      <c r="B3123" s="210" t="s">
        <v>22572</v>
      </c>
      <c r="C3123" s="208" t="s">
        <v>22416</v>
      </c>
      <c r="D3123" s="34">
        <f>(10.67-3.65)+0.5</f>
        <v>7.52</v>
      </c>
      <c r="E3123" s="34">
        <v>4.84</v>
      </c>
      <c r="F3123" s="28">
        <v>36.4</v>
      </c>
      <c r="G3123" s="178"/>
    </row>
    <row r="3124" customHeight="1" spans="1:7">
      <c r="A3124" s="208">
        <v>3119</v>
      </c>
      <c r="B3124" s="210" t="s">
        <v>22573</v>
      </c>
      <c r="C3124" s="208" t="s">
        <v>22416</v>
      </c>
      <c r="D3124" s="34">
        <f>(4.86-2.42)+0.5</f>
        <v>2.94</v>
      </c>
      <c r="E3124" s="34">
        <v>4.84</v>
      </c>
      <c r="F3124" s="28">
        <v>14.23</v>
      </c>
      <c r="G3124" s="178"/>
    </row>
    <row r="3125" customHeight="1" spans="1:7">
      <c r="A3125" s="208">
        <v>3120</v>
      </c>
      <c r="B3125" s="210" t="s">
        <v>22574</v>
      </c>
      <c r="C3125" s="208" t="s">
        <v>22416</v>
      </c>
      <c r="D3125" s="34">
        <f>(14.2-1.31)+0.5</f>
        <v>13.39</v>
      </c>
      <c r="E3125" s="34">
        <v>4.84</v>
      </c>
      <c r="F3125" s="28">
        <v>64.81</v>
      </c>
      <c r="G3125" s="178"/>
    </row>
    <row r="3126" customHeight="1" spans="1:7">
      <c r="A3126" s="208">
        <v>3121</v>
      </c>
      <c r="B3126" s="210" t="s">
        <v>22575</v>
      </c>
      <c r="C3126" s="208" t="s">
        <v>22416</v>
      </c>
      <c r="D3126" s="34">
        <f>(7.49-5.56)+0.5</f>
        <v>2.43</v>
      </c>
      <c r="E3126" s="34">
        <v>4.84</v>
      </c>
      <c r="F3126" s="28">
        <v>11.76</v>
      </c>
      <c r="G3126" s="178"/>
    </row>
    <row r="3127" customHeight="1" spans="1:7">
      <c r="A3127" s="208">
        <v>3122</v>
      </c>
      <c r="B3127" s="210" t="s">
        <v>22576</v>
      </c>
      <c r="C3127" s="208" t="s">
        <v>22416</v>
      </c>
      <c r="D3127" s="34">
        <f>(9.15-1.81)+0.5</f>
        <v>7.84</v>
      </c>
      <c r="E3127" s="34">
        <v>4.84</v>
      </c>
      <c r="F3127" s="28">
        <v>37.95</v>
      </c>
      <c r="G3127" s="178"/>
    </row>
    <row r="3128" customHeight="1" spans="1:7">
      <c r="A3128" s="208">
        <v>3123</v>
      </c>
      <c r="B3128" s="210" t="s">
        <v>22577</v>
      </c>
      <c r="C3128" s="208" t="s">
        <v>22416</v>
      </c>
      <c r="D3128" s="34">
        <f>(9.02-2.78)+0.5</f>
        <v>6.74</v>
      </c>
      <c r="E3128" s="34">
        <v>4.84</v>
      </c>
      <c r="F3128" s="28">
        <v>32.62</v>
      </c>
      <c r="G3128" s="178"/>
    </row>
    <row r="3129" customHeight="1" spans="1:7">
      <c r="A3129" s="208">
        <v>3124</v>
      </c>
      <c r="B3129" s="209" t="s">
        <v>22578</v>
      </c>
      <c r="C3129" s="208" t="s">
        <v>22416</v>
      </c>
      <c r="D3129" s="34">
        <v>11.63</v>
      </c>
      <c r="E3129" s="34">
        <v>4.84</v>
      </c>
      <c r="F3129" s="28">
        <v>56.29</v>
      </c>
      <c r="G3129" s="178"/>
    </row>
    <row r="3130" customHeight="1" spans="1:7">
      <c r="A3130" s="208">
        <v>3125</v>
      </c>
      <c r="B3130" s="210" t="s">
        <v>22579</v>
      </c>
      <c r="C3130" s="208" t="s">
        <v>22416</v>
      </c>
      <c r="D3130" s="34">
        <f>(8.74-2.06)+0.5</f>
        <v>7.18</v>
      </c>
      <c r="E3130" s="34">
        <v>4.84</v>
      </c>
      <c r="F3130" s="28">
        <v>34.75</v>
      </c>
      <c r="G3130" s="178"/>
    </row>
    <row r="3131" customHeight="1" spans="1:7">
      <c r="A3131" s="208">
        <v>3126</v>
      </c>
      <c r="B3131" s="210" t="s">
        <v>22580</v>
      </c>
      <c r="C3131" s="208" t="s">
        <v>22416</v>
      </c>
      <c r="D3131" s="34">
        <v>1.72</v>
      </c>
      <c r="E3131" s="34">
        <v>4.84</v>
      </c>
      <c r="F3131" s="28">
        <v>8.32</v>
      </c>
      <c r="G3131" s="178"/>
    </row>
    <row r="3132" customHeight="1" spans="1:7">
      <c r="A3132" s="208">
        <v>3127</v>
      </c>
      <c r="B3132" s="210" t="s">
        <v>15664</v>
      </c>
      <c r="C3132" s="208" t="s">
        <v>22416</v>
      </c>
      <c r="D3132" s="34">
        <f>(14.87-3.67)+0.5</f>
        <v>11.7</v>
      </c>
      <c r="E3132" s="34">
        <v>4.84</v>
      </c>
      <c r="F3132" s="28">
        <v>56.63</v>
      </c>
      <c r="G3132" s="178"/>
    </row>
    <row r="3133" customHeight="1" spans="1:7">
      <c r="A3133" s="208">
        <v>3128</v>
      </c>
      <c r="B3133" s="210" t="s">
        <v>22581</v>
      </c>
      <c r="C3133" s="208" t="s">
        <v>22416</v>
      </c>
      <c r="D3133" s="34">
        <f>(11.97-1.65)+0.5</f>
        <v>10.82</v>
      </c>
      <c r="E3133" s="34">
        <v>4.84</v>
      </c>
      <c r="F3133" s="28">
        <v>52.37</v>
      </c>
      <c r="G3133" s="178"/>
    </row>
    <row r="3134" customHeight="1" spans="1:7">
      <c r="A3134" s="208">
        <v>3129</v>
      </c>
      <c r="B3134" s="210" t="s">
        <v>22582</v>
      </c>
      <c r="C3134" s="208" t="s">
        <v>22416</v>
      </c>
      <c r="D3134" s="34">
        <f>(6.71-1.65)+0.5</f>
        <v>5.56</v>
      </c>
      <c r="E3134" s="34">
        <v>4.84</v>
      </c>
      <c r="F3134" s="28">
        <v>26.91</v>
      </c>
      <c r="G3134" s="178"/>
    </row>
    <row r="3135" customHeight="1" spans="1:7">
      <c r="A3135" s="208">
        <v>3130</v>
      </c>
      <c r="B3135" s="209" t="s">
        <v>22583</v>
      </c>
      <c r="C3135" s="208" t="s">
        <v>22416</v>
      </c>
      <c r="D3135" s="34">
        <v>7.91</v>
      </c>
      <c r="E3135" s="34">
        <v>4.84</v>
      </c>
      <c r="F3135" s="28">
        <v>38.28</v>
      </c>
      <c r="G3135" s="178"/>
    </row>
    <row r="3136" customHeight="1" spans="1:7">
      <c r="A3136" s="208">
        <v>3131</v>
      </c>
      <c r="B3136" s="210" t="s">
        <v>22584</v>
      </c>
      <c r="C3136" s="208" t="s">
        <v>22416</v>
      </c>
      <c r="D3136" s="34">
        <f>(11.03-4.88)+0.5</f>
        <v>6.65</v>
      </c>
      <c r="E3136" s="34">
        <v>4.84</v>
      </c>
      <c r="F3136" s="28">
        <v>32.19</v>
      </c>
      <c r="G3136" s="178"/>
    </row>
    <row r="3137" customHeight="1" spans="1:7">
      <c r="A3137" s="208">
        <v>3132</v>
      </c>
      <c r="B3137" s="210" t="s">
        <v>22585</v>
      </c>
      <c r="C3137" s="208" t="s">
        <v>22416</v>
      </c>
      <c r="D3137" s="34">
        <f>(9.51-0.13)+0.5</f>
        <v>9.88</v>
      </c>
      <c r="E3137" s="34">
        <v>4.84</v>
      </c>
      <c r="F3137" s="28">
        <v>47.82</v>
      </c>
      <c r="G3137" s="178"/>
    </row>
    <row r="3138" customHeight="1" spans="1:7">
      <c r="A3138" s="208">
        <v>3133</v>
      </c>
      <c r="B3138" s="209" t="s">
        <v>22586</v>
      </c>
      <c r="C3138" s="208" t="s">
        <v>22416</v>
      </c>
      <c r="D3138" s="34">
        <v>7.68</v>
      </c>
      <c r="E3138" s="34">
        <v>4.84</v>
      </c>
      <c r="F3138" s="28">
        <v>37.17</v>
      </c>
      <c r="G3138" s="178"/>
    </row>
    <row r="3139" customHeight="1" spans="1:7">
      <c r="A3139" s="208">
        <v>3134</v>
      </c>
      <c r="B3139" s="211" t="s">
        <v>22587</v>
      </c>
      <c r="C3139" s="208" t="s">
        <v>22416</v>
      </c>
      <c r="D3139" s="34">
        <v>3.94</v>
      </c>
      <c r="E3139" s="34">
        <v>4.84</v>
      </c>
      <c r="F3139" s="28">
        <v>19.07</v>
      </c>
      <c r="G3139" s="178"/>
    </row>
    <row r="3140" customHeight="1" spans="1:7">
      <c r="A3140" s="208">
        <v>3135</v>
      </c>
      <c r="B3140" s="211" t="s">
        <v>18389</v>
      </c>
      <c r="C3140" s="208" t="s">
        <v>22416</v>
      </c>
      <c r="D3140" s="34">
        <v>10.18</v>
      </c>
      <c r="E3140" s="34">
        <v>4.84</v>
      </c>
      <c r="F3140" s="28">
        <v>49.27</v>
      </c>
      <c r="G3140" s="178"/>
    </row>
    <row r="3141" customHeight="1" spans="1:7">
      <c r="A3141" s="208">
        <v>3136</v>
      </c>
      <c r="B3141" s="211" t="s">
        <v>22588</v>
      </c>
      <c r="C3141" s="208" t="s">
        <v>22416</v>
      </c>
      <c r="D3141" s="34">
        <v>10.42</v>
      </c>
      <c r="E3141" s="34">
        <v>4.84</v>
      </c>
      <c r="F3141" s="28">
        <v>50.43</v>
      </c>
      <c r="G3141" s="178"/>
    </row>
    <row r="3142" customHeight="1" spans="1:7">
      <c r="A3142" s="208">
        <v>3137</v>
      </c>
      <c r="B3142" s="211" t="s">
        <v>15791</v>
      </c>
      <c r="C3142" s="208" t="s">
        <v>22416</v>
      </c>
      <c r="D3142" s="34">
        <v>3.75</v>
      </c>
      <c r="E3142" s="34">
        <v>4.84</v>
      </c>
      <c r="F3142" s="28">
        <v>18.15</v>
      </c>
      <c r="G3142" s="178"/>
    </row>
    <row r="3143" customHeight="1" spans="1:7">
      <c r="A3143" s="208">
        <v>3138</v>
      </c>
      <c r="B3143" s="211" t="s">
        <v>22589</v>
      </c>
      <c r="C3143" s="208" t="s">
        <v>22416</v>
      </c>
      <c r="D3143" s="34">
        <v>7.83</v>
      </c>
      <c r="E3143" s="34">
        <v>4.84</v>
      </c>
      <c r="F3143" s="28">
        <v>37.9</v>
      </c>
      <c r="G3143" s="178"/>
    </row>
    <row r="3144" customHeight="1" spans="1:7">
      <c r="A3144" s="208">
        <v>3139</v>
      </c>
      <c r="B3144" s="211" t="s">
        <v>22590</v>
      </c>
      <c r="C3144" s="208" t="s">
        <v>22416</v>
      </c>
      <c r="D3144" s="34">
        <v>5.05</v>
      </c>
      <c r="E3144" s="34">
        <v>4.84</v>
      </c>
      <c r="F3144" s="28">
        <v>24.44</v>
      </c>
      <c r="G3144" s="178"/>
    </row>
    <row r="3145" customHeight="1" spans="1:7">
      <c r="A3145" s="208">
        <v>3140</v>
      </c>
      <c r="B3145" s="211" t="s">
        <v>13355</v>
      </c>
      <c r="C3145" s="208" t="s">
        <v>22416</v>
      </c>
      <c r="D3145" s="34">
        <v>12.64</v>
      </c>
      <c r="E3145" s="34">
        <v>4.84</v>
      </c>
      <c r="F3145" s="28">
        <v>61.18</v>
      </c>
      <c r="G3145" s="178"/>
    </row>
    <row r="3146" customHeight="1" spans="1:7">
      <c r="A3146" s="208">
        <v>3141</v>
      </c>
      <c r="B3146" s="211" t="s">
        <v>22591</v>
      </c>
      <c r="C3146" s="208" t="s">
        <v>22416</v>
      </c>
      <c r="D3146" s="34">
        <v>6.8</v>
      </c>
      <c r="E3146" s="34">
        <v>4.84</v>
      </c>
      <c r="F3146" s="28">
        <v>32.91</v>
      </c>
      <c r="G3146" s="178"/>
    </row>
    <row r="3147" customHeight="1" spans="1:7">
      <c r="A3147" s="208">
        <v>3142</v>
      </c>
      <c r="B3147" s="211" t="s">
        <v>22592</v>
      </c>
      <c r="C3147" s="208" t="s">
        <v>22416</v>
      </c>
      <c r="D3147" s="34">
        <v>4.24</v>
      </c>
      <c r="E3147" s="34">
        <v>4.84</v>
      </c>
      <c r="F3147" s="28">
        <v>20.52</v>
      </c>
      <c r="G3147" s="178"/>
    </row>
    <row r="3148" customHeight="1" spans="1:7">
      <c r="A3148" s="208">
        <v>3143</v>
      </c>
      <c r="B3148" s="211" t="s">
        <v>22593</v>
      </c>
      <c r="C3148" s="208" t="s">
        <v>22416</v>
      </c>
      <c r="D3148" s="34">
        <v>19.8</v>
      </c>
      <c r="E3148" s="34">
        <v>4.84</v>
      </c>
      <c r="F3148" s="28">
        <v>95.83</v>
      </c>
      <c r="G3148" s="178"/>
    </row>
    <row r="3149" customHeight="1" spans="1:7">
      <c r="A3149" s="208">
        <v>3144</v>
      </c>
      <c r="B3149" s="211" t="s">
        <v>22594</v>
      </c>
      <c r="C3149" s="208" t="s">
        <v>22416</v>
      </c>
      <c r="D3149" s="34">
        <v>7.4</v>
      </c>
      <c r="E3149" s="34">
        <v>4.84</v>
      </c>
      <c r="F3149" s="28">
        <v>35.82</v>
      </c>
      <c r="G3149" s="178"/>
    </row>
    <row r="3150" customHeight="1" spans="1:7">
      <c r="A3150" s="208">
        <v>3145</v>
      </c>
      <c r="B3150" s="211" t="s">
        <v>22595</v>
      </c>
      <c r="C3150" s="208" t="s">
        <v>22416</v>
      </c>
      <c r="D3150" s="34">
        <v>5.7</v>
      </c>
      <c r="E3150" s="34">
        <v>4.84</v>
      </c>
      <c r="F3150" s="28">
        <v>27.59</v>
      </c>
      <c r="G3150" s="178"/>
    </row>
    <row r="3151" customHeight="1" spans="1:7">
      <c r="A3151" s="208">
        <v>3146</v>
      </c>
      <c r="B3151" s="211" t="s">
        <v>4157</v>
      </c>
      <c r="C3151" s="208" t="s">
        <v>22416</v>
      </c>
      <c r="D3151" s="34">
        <v>13.44</v>
      </c>
      <c r="E3151" s="34">
        <v>4.84</v>
      </c>
      <c r="F3151" s="28">
        <v>65.05</v>
      </c>
      <c r="G3151" s="178"/>
    </row>
    <row r="3152" customHeight="1" spans="1:7">
      <c r="A3152" s="208">
        <v>3147</v>
      </c>
      <c r="B3152" s="211" t="s">
        <v>22596</v>
      </c>
      <c r="C3152" s="208" t="s">
        <v>22416</v>
      </c>
      <c r="D3152" s="34">
        <v>7.43</v>
      </c>
      <c r="E3152" s="34">
        <v>4.84</v>
      </c>
      <c r="F3152" s="28">
        <v>35.96</v>
      </c>
      <c r="G3152" s="178"/>
    </row>
    <row r="3153" customHeight="1" spans="1:7">
      <c r="A3153" s="208">
        <v>3148</v>
      </c>
      <c r="B3153" s="211" t="s">
        <v>22597</v>
      </c>
      <c r="C3153" s="208" t="s">
        <v>22416</v>
      </c>
      <c r="D3153" s="34">
        <v>10.26</v>
      </c>
      <c r="E3153" s="34">
        <v>4.84</v>
      </c>
      <c r="F3153" s="28">
        <v>49.66</v>
      </c>
      <c r="G3153" s="178"/>
    </row>
    <row r="3154" customHeight="1" spans="1:7">
      <c r="A3154" s="208">
        <v>3149</v>
      </c>
      <c r="B3154" s="211" t="s">
        <v>7308</v>
      </c>
      <c r="C3154" s="208" t="s">
        <v>22416</v>
      </c>
      <c r="D3154" s="34">
        <v>9.18</v>
      </c>
      <c r="E3154" s="34">
        <v>4.84</v>
      </c>
      <c r="F3154" s="28">
        <v>44.43</v>
      </c>
      <c r="G3154" s="178"/>
    </row>
    <row r="3155" customHeight="1" spans="1:7">
      <c r="A3155" s="208">
        <v>3150</v>
      </c>
      <c r="B3155" s="211" t="s">
        <v>22598</v>
      </c>
      <c r="C3155" s="208" t="s">
        <v>22416</v>
      </c>
      <c r="D3155" s="34">
        <v>7.7</v>
      </c>
      <c r="E3155" s="34">
        <v>4.84</v>
      </c>
      <c r="F3155" s="28">
        <v>37.27</v>
      </c>
      <c r="G3155" s="178"/>
    </row>
    <row r="3156" customHeight="1" spans="1:7">
      <c r="A3156" s="208">
        <v>3151</v>
      </c>
      <c r="B3156" s="211" t="s">
        <v>22599</v>
      </c>
      <c r="C3156" s="208" t="s">
        <v>22416</v>
      </c>
      <c r="D3156" s="34">
        <v>6.83</v>
      </c>
      <c r="E3156" s="34">
        <v>4.84</v>
      </c>
      <c r="F3156" s="28">
        <v>33.06</v>
      </c>
      <c r="G3156" s="178"/>
    </row>
    <row r="3157" customHeight="1" spans="1:7">
      <c r="A3157" s="208">
        <v>3152</v>
      </c>
      <c r="B3157" s="211" t="s">
        <v>21635</v>
      </c>
      <c r="C3157" s="208" t="s">
        <v>22416</v>
      </c>
      <c r="D3157" s="34">
        <v>17.77</v>
      </c>
      <c r="E3157" s="34">
        <v>4.84</v>
      </c>
      <c r="F3157" s="28">
        <v>86.01</v>
      </c>
      <c r="G3157" s="178"/>
    </row>
    <row r="3158" customHeight="1" spans="1:7">
      <c r="A3158" s="208">
        <v>3153</v>
      </c>
      <c r="B3158" s="211" t="s">
        <v>22600</v>
      </c>
      <c r="C3158" s="208" t="s">
        <v>22416</v>
      </c>
      <c r="D3158" s="34">
        <v>6.99</v>
      </c>
      <c r="E3158" s="34">
        <v>4.84</v>
      </c>
      <c r="F3158" s="28">
        <v>33.83</v>
      </c>
      <c r="G3158" s="178"/>
    </row>
    <row r="3159" customHeight="1" spans="1:7">
      <c r="A3159" s="208">
        <v>3154</v>
      </c>
      <c r="B3159" s="211" t="s">
        <v>22601</v>
      </c>
      <c r="C3159" s="208" t="s">
        <v>22416</v>
      </c>
      <c r="D3159" s="34">
        <v>20.02</v>
      </c>
      <c r="E3159" s="34">
        <v>4.84</v>
      </c>
      <c r="F3159" s="28">
        <v>96.9</v>
      </c>
      <c r="G3159" s="178"/>
    </row>
    <row r="3160" customHeight="1" spans="1:7">
      <c r="A3160" s="208">
        <v>3155</v>
      </c>
      <c r="B3160" s="211" t="s">
        <v>4842</v>
      </c>
      <c r="C3160" s="208" t="s">
        <v>22416</v>
      </c>
      <c r="D3160" s="34">
        <v>5.94</v>
      </c>
      <c r="E3160" s="34">
        <v>4.84</v>
      </c>
      <c r="F3160" s="28">
        <v>28.75</v>
      </c>
      <c r="G3160" s="178"/>
    </row>
    <row r="3161" customHeight="1" spans="1:7">
      <c r="A3161" s="208">
        <v>3156</v>
      </c>
      <c r="B3161" s="211" t="s">
        <v>8307</v>
      </c>
      <c r="C3161" s="208" t="s">
        <v>22416</v>
      </c>
      <c r="D3161" s="34">
        <v>11.68</v>
      </c>
      <c r="E3161" s="34">
        <v>4.84</v>
      </c>
      <c r="F3161" s="28">
        <v>56.53</v>
      </c>
      <c r="G3161" s="178"/>
    </row>
    <row r="3162" customHeight="1" spans="1:7">
      <c r="A3162" s="208">
        <v>3157</v>
      </c>
      <c r="B3162" s="211" t="s">
        <v>7046</v>
      </c>
      <c r="C3162" s="208" t="s">
        <v>22416</v>
      </c>
      <c r="D3162" s="34">
        <v>4.85</v>
      </c>
      <c r="E3162" s="34">
        <v>4.84</v>
      </c>
      <c r="F3162" s="28">
        <v>23.47</v>
      </c>
      <c r="G3162" s="178"/>
    </row>
    <row r="3163" customHeight="1" spans="1:7">
      <c r="A3163" s="208">
        <v>3158</v>
      </c>
      <c r="B3163" s="211" t="s">
        <v>22602</v>
      </c>
      <c r="C3163" s="208" t="s">
        <v>22416</v>
      </c>
      <c r="D3163" s="34">
        <v>12.93</v>
      </c>
      <c r="E3163" s="34">
        <v>4.84</v>
      </c>
      <c r="F3163" s="28">
        <v>62.58</v>
      </c>
      <c r="G3163" s="178"/>
    </row>
    <row r="3164" customHeight="1" spans="1:7">
      <c r="A3164" s="208">
        <v>3159</v>
      </c>
      <c r="B3164" s="211" t="s">
        <v>6344</v>
      </c>
      <c r="C3164" s="208" t="s">
        <v>22416</v>
      </c>
      <c r="D3164" s="34">
        <v>8.81</v>
      </c>
      <c r="E3164" s="34">
        <v>4.84</v>
      </c>
      <c r="F3164" s="28">
        <v>42.64</v>
      </c>
      <c r="G3164" s="178"/>
    </row>
    <row r="3165" customHeight="1" spans="1:7">
      <c r="A3165" s="208">
        <v>3160</v>
      </c>
      <c r="B3165" s="211" t="s">
        <v>837</v>
      </c>
      <c r="C3165" s="208" t="s">
        <v>22416</v>
      </c>
      <c r="D3165" s="34">
        <v>8.25</v>
      </c>
      <c r="E3165" s="34">
        <v>4.84</v>
      </c>
      <c r="F3165" s="28">
        <v>39.93</v>
      </c>
      <c r="G3165" s="178"/>
    </row>
    <row r="3166" customHeight="1" spans="1:7">
      <c r="A3166" s="208">
        <v>3161</v>
      </c>
      <c r="B3166" s="211" t="s">
        <v>22603</v>
      </c>
      <c r="C3166" s="208" t="s">
        <v>22416</v>
      </c>
      <c r="D3166" s="34">
        <v>10.62</v>
      </c>
      <c r="E3166" s="34">
        <v>4.84</v>
      </c>
      <c r="F3166" s="28">
        <v>51.4</v>
      </c>
      <c r="G3166" s="178"/>
    </row>
    <row r="3167" customHeight="1" spans="1:7">
      <c r="A3167" s="208">
        <v>3162</v>
      </c>
      <c r="B3167" s="211" t="s">
        <v>6738</v>
      </c>
      <c r="C3167" s="208" t="s">
        <v>22416</v>
      </c>
      <c r="D3167" s="34">
        <v>7.69</v>
      </c>
      <c r="E3167" s="34">
        <v>4.84</v>
      </c>
      <c r="F3167" s="28">
        <v>37.22</v>
      </c>
      <c r="G3167" s="178"/>
    </row>
    <row r="3168" customHeight="1" spans="1:7">
      <c r="A3168" s="208">
        <v>3163</v>
      </c>
      <c r="B3168" s="211" t="s">
        <v>22604</v>
      </c>
      <c r="C3168" s="208" t="s">
        <v>22416</v>
      </c>
      <c r="D3168" s="34">
        <v>9.43</v>
      </c>
      <c r="E3168" s="34">
        <v>4.84</v>
      </c>
      <c r="F3168" s="28">
        <v>45.64</v>
      </c>
      <c r="G3168" s="178"/>
    </row>
    <row r="3169" customHeight="1" spans="1:7">
      <c r="A3169" s="208">
        <v>3164</v>
      </c>
      <c r="B3169" s="211" t="s">
        <v>8914</v>
      </c>
      <c r="C3169" s="208" t="s">
        <v>22416</v>
      </c>
      <c r="D3169" s="34">
        <v>10.57</v>
      </c>
      <c r="E3169" s="34">
        <v>4.84</v>
      </c>
      <c r="F3169" s="28">
        <v>51.16</v>
      </c>
      <c r="G3169" s="178"/>
    </row>
    <row r="3170" customHeight="1" spans="1:7">
      <c r="A3170" s="208">
        <v>3165</v>
      </c>
      <c r="B3170" s="211" t="s">
        <v>9029</v>
      </c>
      <c r="C3170" s="208" t="s">
        <v>22416</v>
      </c>
      <c r="D3170" s="34">
        <v>9.75</v>
      </c>
      <c r="E3170" s="34">
        <v>4.84</v>
      </c>
      <c r="F3170" s="28">
        <v>47.19</v>
      </c>
      <c r="G3170" s="178"/>
    </row>
    <row r="3171" customHeight="1" spans="1:7">
      <c r="A3171" s="208">
        <v>3166</v>
      </c>
      <c r="B3171" s="211" t="s">
        <v>8277</v>
      </c>
      <c r="C3171" s="208" t="s">
        <v>22416</v>
      </c>
      <c r="D3171" s="34">
        <v>6.46</v>
      </c>
      <c r="E3171" s="34">
        <v>4.84</v>
      </c>
      <c r="F3171" s="28">
        <v>31.27</v>
      </c>
      <c r="G3171" s="178"/>
    </row>
    <row r="3172" customHeight="1" spans="1:7">
      <c r="A3172" s="208">
        <v>3167</v>
      </c>
      <c r="B3172" s="211" t="s">
        <v>22605</v>
      </c>
      <c r="C3172" s="208" t="s">
        <v>22416</v>
      </c>
      <c r="D3172" s="34">
        <v>11.72</v>
      </c>
      <c r="E3172" s="34">
        <v>4.84</v>
      </c>
      <c r="F3172" s="28">
        <v>56.72</v>
      </c>
      <c r="G3172" s="178"/>
    </row>
    <row r="3173" customHeight="1" spans="1:7">
      <c r="A3173" s="208">
        <v>3168</v>
      </c>
      <c r="B3173" s="211" t="s">
        <v>9447</v>
      </c>
      <c r="C3173" s="208" t="s">
        <v>22416</v>
      </c>
      <c r="D3173" s="34">
        <v>6.2</v>
      </c>
      <c r="E3173" s="34">
        <v>4.84</v>
      </c>
      <c r="F3173" s="28">
        <v>30.01</v>
      </c>
      <c r="G3173" s="178"/>
    </row>
    <row r="3174" customHeight="1" spans="1:7">
      <c r="A3174" s="208">
        <v>3169</v>
      </c>
      <c r="B3174" s="211" t="s">
        <v>21240</v>
      </c>
      <c r="C3174" s="208" t="s">
        <v>22416</v>
      </c>
      <c r="D3174" s="34">
        <v>3.01</v>
      </c>
      <c r="E3174" s="34">
        <v>4.84</v>
      </c>
      <c r="F3174" s="28">
        <v>14.57</v>
      </c>
      <c r="G3174" s="178"/>
    </row>
    <row r="3175" customHeight="1" spans="1:7">
      <c r="A3175" s="208">
        <v>3170</v>
      </c>
      <c r="B3175" s="211" t="s">
        <v>22606</v>
      </c>
      <c r="C3175" s="208" t="s">
        <v>22416</v>
      </c>
      <c r="D3175" s="34">
        <v>9.57</v>
      </c>
      <c r="E3175" s="34">
        <v>4.84</v>
      </c>
      <c r="F3175" s="28">
        <v>46.32</v>
      </c>
      <c r="G3175" s="178"/>
    </row>
    <row r="3176" customHeight="1" spans="1:7">
      <c r="A3176" s="208">
        <v>3171</v>
      </c>
      <c r="B3176" s="211" t="s">
        <v>22607</v>
      </c>
      <c r="C3176" s="208" t="s">
        <v>22416</v>
      </c>
      <c r="D3176" s="34">
        <v>8.65</v>
      </c>
      <c r="E3176" s="34">
        <v>4.84</v>
      </c>
      <c r="F3176" s="28">
        <v>41.87</v>
      </c>
      <c r="G3176" s="178"/>
    </row>
    <row r="3177" customHeight="1" spans="1:7">
      <c r="A3177" s="208">
        <v>3172</v>
      </c>
      <c r="B3177" s="211" t="s">
        <v>6631</v>
      </c>
      <c r="C3177" s="208" t="s">
        <v>22416</v>
      </c>
      <c r="D3177" s="34">
        <v>5.63</v>
      </c>
      <c r="E3177" s="34">
        <v>4.84</v>
      </c>
      <c r="F3177" s="28">
        <v>27.25</v>
      </c>
      <c r="G3177" s="178"/>
    </row>
    <row r="3178" customHeight="1" spans="1:7">
      <c r="A3178" s="208">
        <v>3173</v>
      </c>
      <c r="B3178" s="211" t="s">
        <v>4043</v>
      </c>
      <c r="C3178" s="208" t="s">
        <v>22416</v>
      </c>
      <c r="D3178" s="34">
        <v>3.78</v>
      </c>
      <c r="E3178" s="34">
        <v>4.84</v>
      </c>
      <c r="F3178" s="28">
        <v>18.3</v>
      </c>
      <c r="G3178" s="178"/>
    </row>
    <row r="3179" customHeight="1" spans="1:7">
      <c r="A3179" s="208">
        <v>3174</v>
      </c>
      <c r="B3179" s="211" t="s">
        <v>22608</v>
      </c>
      <c r="C3179" s="208" t="s">
        <v>22416</v>
      </c>
      <c r="D3179" s="34">
        <v>2.45</v>
      </c>
      <c r="E3179" s="34">
        <v>4.84</v>
      </c>
      <c r="F3179" s="28">
        <v>11.86</v>
      </c>
      <c r="G3179" s="178"/>
    </row>
    <row r="3180" customHeight="1" spans="1:7">
      <c r="A3180" s="208">
        <v>3175</v>
      </c>
      <c r="B3180" s="211" t="s">
        <v>846</v>
      </c>
      <c r="C3180" s="208" t="s">
        <v>22416</v>
      </c>
      <c r="D3180" s="34">
        <v>5.46</v>
      </c>
      <c r="E3180" s="34">
        <v>4.84</v>
      </c>
      <c r="F3180" s="28">
        <v>26.43</v>
      </c>
      <c r="G3180" s="178"/>
    </row>
    <row r="3181" customHeight="1" spans="1:7">
      <c r="A3181" s="208">
        <v>3176</v>
      </c>
      <c r="B3181" s="211" t="s">
        <v>22523</v>
      </c>
      <c r="C3181" s="208" t="s">
        <v>22416</v>
      </c>
      <c r="D3181" s="34">
        <v>3.64</v>
      </c>
      <c r="E3181" s="34">
        <v>4.84</v>
      </c>
      <c r="F3181" s="28">
        <v>17.62</v>
      </c>
      <c r="G3181" s="178"/>
    </row>
    <row r="3182" customHeight="1" spans="1:7">
      <c r="A3182" s="208">
        <v>3177</v>
      </c>
      <c r="B3182" s="211" t="s">
        <v>4198</v>
      </c>
      <c r="C3182" s="208" t="s">
        <v>22416</v>
      </c>
      <c r="D3182" s="34">
        <v>14.92</v>
      </c>
      <c r="E3182" s="34">
        <v>4.84</v>
      </c>
      <c r="F3182" s="28">
        <v>72.21</v>
      </c>
      <c r="G3182" s="178"/>
    </row>
    <row r="3183" customHeight="1" spans="1:7">
      <c r="A3183" s="208">
        <v>3178</v>
      </c>
      <c r="B3183" s="211" t="s">
        <v>22609</v>
      </c>
      <c r="C3183" s="208" t="s">
        <v>22416</v>
      </c>
      <c r="D3183" s="34">
        <v>4.54</v>
      </c>
      <c r="E3183" s="34">
        <v>4.84</v>
      </c>
      <c r="F3183" s="28">
        <v>21.97</v>
      </c>
      <c r="G3183" s="178"/>
    </row>
    <row r="3184" customHeight="1" spans="1:7">
      <c r="A3184" s="208">
        <v>3179</v>
      </c>
      <c r="B3184" s="211" t="s">
        <v>22610</v>
      </c>
      <c r="C3184" s="208" t="s">
        <v>22416</v>
      </c>
      <c r="D3184" s="34">
        <v>14.76</v>
      </c>
      <c r="E3184" s="34">
        <v>4.84</v>
      </c>
      <c r="F3184" s="28">
        <v>71.44</v>
      </c>
      <c r="G3184" s="178"/>
    </row>
    <row r="3185" customHeight="1" spans="1:7">
      <c r="A3185" s="208">
        <v>3180</v>
      </c>
      <c r="B3185" s="211" t="s">
        <v>22611</v>
      </c>
      <c r="C3185" s="208" t="s">
        <v>22416</v>
      </c>
      <c r="D3185" s="34">
        <v>8.03</v>
      </c>
      <c r="E3185" s="34">
        <v>4.84</v>
      </c>
      <c r="F3185" s="28">
        <v>38.87</v>
      </c>
      <c r="G3185" s="178"/>
    </row>
    <row r="3186" customHeight="1" spans="1:7">
      <c r="A3186" s="208">
        <v>3181</v>
      </c>
      <c r="B3186" s="211" t="s">
        <v>22612</v>
      </c>
      <c r="C3186" s="208" t="s">
        <v>22416</v>
      </c>
      <c r="D3186" s="34">
        <v>2.61</v>
      </c>
      <c r="E3186" s="34">
        <v>4.84</v>
      </c>
      <c r="F3186" s="28">
        <v>12.63</v>
      </c>
      <c r="G3186" s="178"/>
    </row>
    <row r="3187" customHeight="1" spans="1:7">
      <c r="A3187" s="208">
        <v>3182</v>
      </c>
      <c r="B3187" s="211" t="s">
        <v>22613</v>
      </c>
      <c r="C3187" s="208" t="s">
        <v>22416</v>
      </c>
      <c r="D3187" s="34">
        <v>4.85</v>
      </c>
      <c r="E3187" s="34">
        <v>4.84</v>
      </c>
      <c r="F3187" s="28">
        <v>23.47</v>
      </c>
      <c r="G3187" s="178"/>
    </row>
    <row r="3188" customHeight="1" spans="1:7">
      <c r="A3188" s="208">
        <v>3183</v>
      </c>
      <c r="B3188" s="211" t="s">
        <v>22614</v>
      </c>
      <c r="C3188" s="208" t="s">
        <v>22416</v>
      </c>
      <c r="D3188" s="34">
        <v>9.59</v>
      </c>
      <c r="E3188" s="34">
        <v>4.84</v>
      </c>
      <c r="F3188" s="28">
        <v>46.42</v>
      </c>
      <c r="G3188" s="178"/>
    </row>
    <row r="3189" customHeight="1" spans="1:7">
      <c r="A3189" s="208">
        <v>3184</v>
      </c>
      <c r="B3189" s="211" t="s">
        <v>22615</v>
      </c>
      <c r="C3189" s="208" t="s">
        <v>22416</v>
      </c>
      <c r="D3189" s="34">
        <v>12.6</v>
      </c>
      <c r="E3189" s="34">
        <v>4.84</v>
      </c>
      <c r="F3189" s="28">
        <v>60.98</v>
      </c>
      <c r="G3189" s="178"/>
    </row>
    <row r="3190" customHeight="1" spans="1:7">
      <c r="A3190" s="208">
        <v>3185</v>
      </c>
      <c r="B3190" s="211" t="s">
        <v>22616</v>
      </c>
      <c r="C3190" s="208" t="s">
        <v>22416</v>
      </c>
      <c r="D3190" s="34">
        <v>10.87</v>
      </c>
      <c r="E3190" s="34">
        <v>4.84</v>
      </c>
      <c r="F3190" s="28">
        <v>52.61</v>
      </c>
      <c r="G3190" s="178"/>
    </row>
    <row r="3191" customHeight="1" spans="1:7">
      <c r="A3191" s="208">
        <v>3186</v>
      </c>
      <c r="B3191" s="211" t="s">
        <v>22617</v>
      </c>
      <c r="C3191" s="208" t="s">
        <v>22416</v>
      </c>
      <c r="D3191" s="34">
        <v>14.69</v>
      </c>
      <c r="E3191" s="34">
        <v>4.84</v>
      </c>
      <c r="F3191" s="28">
        <v>71.1</v>
      </c>
      <c r="G3191" s="178"/>
    </row>
    <row r="3192" customHeight="1" spans="1:7">
      <c r="A3192" s="208">
        <v>3187</v>
      </c>
      <c r="B3192" s="211" t="s">
        <v>1143</v>
      </c>
      <c r="C3192" s="208" t="s">
        <v>22416</v>
      </c>
      <c r="D3192" s="34">
        <v>16.94</v>
      </c>
      <c r="E3192" s="34">
        <v>4.84</v>
      </c>
      <c r="F3192" s="28">
        <v>81.99</v>
      </c>
      <c r="G3192" s="178"/>
    </row>
    <row r="3193" customHeight="1" spans="1:7">
      <c r="A3193" s="208">
        <v>3188</v>
      </c>
      <c r="B3193" s="211" t="s">
        <v>4042</v>
      </c>
      <c r="C3193" s="208" t="s">
        <v>22416</v>
      </c>
      <c r="D3193" s="34">
        <v>7.17</v>
      </c>
      <c r="E3193" s="34">
        <v>4.84</v>
      </c>
      <c r="F3193" s="28">
        <v>34.7</v>
      </c>
      <c r="G3193" s="178"/>
    </row>
    <row r="3194" customHeight="1" spans="1:7">
      <c r="A3194" s="208">
        <v>3189</v>
      </c>
      <c r="B3194" s="211" t="s">
        <v>7294</v>
      </c>
      <c r="C3194" s="208" t="s">
        <v>22416</v>
      </c>
      <c r="D3194" s="34">
        <v>13.53</v>
      </c>
      <c r="E3194" s="34">
        <v>4.84</v>
      </c>
      <c r="F3194" s="28">
        <v>65.49</v>
      </c>
      <c r="G3194" s="178"/>
    </row>
    <row r="3195" customHeight="1" spans="1:7">
      <c r="A3195" s="208">
        <v>3190</v>
      </c>
      <c r="B3195" s="211" t="s">
        <v>22618</v>
      </c>
      <c r="C3195" s="208" t="s">
        <v>22416</v>
      </c>
      <c r="D3195" s="34">
        <v>17.06</v>
      </c>
      <c r="E3195" s="34">
        <v>4.84</v>
      </c>
      <c r="F3195" s="28">
        <v>82.57</v>
      </c>
      <c r="G3195" s="178"/>
    </row>
    <row r="3196" customHeight="1" spans="1:7">
      <c r="A3196" s="208">
        <v>3191</v>
      </c>
      <c r="B3196" s="211" t="s">
        <v>22619</v>
      </c>
      <c r="C3196" s="208" t="s">
        <v>22416</v>
      </c>
      <c r="D3196" s="34">
        <v>18.12</v>
      </c>
      <c r="E3196" s="34">
        <v>4.84</v>
      </c>
      <c r="F3196" s="28">
        <v>87.7</v>
      </c>
      <c r="G3196" s="178"/>
    </row>
    <row r="3197" customHeight="1" spans="1:7">
      <c r="A3197" s="208">
        <v>3192</v>
      </c>
      <c r="B3197" s="211" t="s">
        <v>7224</v>
      </c>
      <c r="C3197" s="208" t="s">
        <v>22416</v>
      </c>
      <c r="D3197" s="34">
        <v>10.47</v>
      </c>
      <c r="E3197" s="34">
        <v>4.84</v>
      </c>
      <c r="F3197" s="28">
        <v>50.67</v>
      </c>
      <c r="G3197" s="178"/>
    </row>
    <row r="3198" customHeight="1" spans="1:7">
      <c r="A3198" s="208">
        <v>3193</v>
      </c>
      <c r="B3198" s="211" t="s">
        <v>22620</v>
      </c>
      <c r="C3198" s="208" t="s">
        <v>22416</v>
      </c>
      <c r="D3198" s="34">
        <v>6.98</v>
      </c>
      <c r="E3198" s="34">
        <v>4.84</v>
      </c>
      <c r="F3198" s="28">
        <v>33.78</v>
      </c>
      <c r="G3198" s="178"/>
    </row>
    <row r="3199" customHeight="1" spans="1:7">
      <c r="A3199" s="208">
        <v>3194</v>
      </c>
      <c r="B3199" s="211" t="s">
        <v>22621</v>
      </c>
      <c r="C3199" s="208" t="s">
        <v>22416</v>
      </c>
      <c r="D3199" s="34">
        <v>12.71</v>
      </c>
      <c r="E3199" s="34">
        <v>4.84</v>
      </c>
      <c r="F3199" s="28">
        <v>61.52</v>
      </c>
      <c r="G3199" s="178"/>
    </row>
    <row r="3200" customHeight="1" spans="1:7">
      <c r="A3200" s="208">
        <v>3195</v>
      </c>
      <c r="B3200" s="211" t="s">
        <v>868</v>
      </c>
      <c r="C3200" s="208" t="s">
        <v>22416</v>
      </c>
      <c r="D3200" s="34">
        <v>4.11</v>
      </c>
      <c r="E3200" s="34">
        <v>4.84</v>
      </c>
      <c r="F3200" s="28">
        <v>19.89</v>
      </c>
      <c r="G3200" s="178"/>
    </row>
    <row r="3201" customHeight="1" spans="1:7">
      <c r="A3201" s="208">
        <v>3196</v>
      </c>
      <c r="B3201" s="211" t="s">
        <v>19078</v>
      </c>
      <c r="C3201" s="208" t="s">
        <v>22416</v>
      </c>
      <c r="D3201" s="34">
        <v>7.01</v>
      </c>
      <c r="E3201" s="34">
        <v>4.84</v>
      </c>
      <c r="F3201" s="28">
        <v>33.93</v>
      </c>
      <c r="G3201" s="178"/>
    </row>
    <row r="3202" customHeight="1" spans="1:7">
      <c r="A3202" s="208">
        <v>3197</v>
      </c>
      <c r="B3202" s="211" t="s">
        <v>22622</v>
      </c>
      <c r="C3202" s="208" t="s">
        <v>22416</v>
      </c>
      <c r="D3202" s="34">
        <v>10.98</v>
      </c>
      <c r="E3202" s="34">
        <v>4.84</v>
      </c>
      <c r="F3202" s="28">
        <v>53.14</v>
      </c>
      <c r="G3202" s="178"/>
    </row>
    <row r="3203" customHeight="1" spans="1:7">
      <c r="A3203" s="208">
        <v>3198</v>
      </c>
      <c r="B3203" s="211" t="s">
        <v>22623</v>
      </c>
      <c r="C3203" s="208" t="s">
        <v>22416</v>
      </c>
      <c r="D3203" s="34">
        <v>8.96</v>
      </c>
      <c r="E3203" s="34">
        <v>4.84</v>
      </c>
      <c r="F3203" s="28">
        <v>43.37</v>
      </c>
      <c r="G3203" s="178"/>
    </row>
    <row r="3204" customHeight="1" spans="1:7">
      <c r="A3204" s="208">
        <v>3199</v>
      </c>
      <c r="B3204" s="211" t="s">
        <v>22624</v>
      </c>
      <c r="C3204" s="208" t="s">
        <v>22416</v>
      </c>
      <c r="D3204" s="34">
        <v>15.78</v>
      </c>
      <c r="E3204" s="34">
        <v>4.84</v>
      </c>
      <c r="F3204" s="28">
        <v>76.38</v>
      </c>
      <c r="G3204" s="178"/>
    </row>
    <row r="3205" customHeight="1" spans="1:7">
      <c r="A3205" s="208">
        <v>3200</v>
      </c>
      <c r="B3205" s="211" t="s">
        <v>22625</v>
      </c>
      <c r="C3205" s="208" t="s">
        <v>22416</v>
      </c>
      <c r="D3205" s="34">
        <v>9.2</v>
      </c>
      <c r="E3205" s="34">
        <v>4.84</v>
      </c>
      <c r="F3205" s="28">
        <v>44.53</v>
      </c>
      <c r="G3205" s="178"/>
    </row>
    <row r="3206" customHeight="1" spans="1:7">
      <c r="A3206" s="208">
        <v>3201</v>
      </c>
      <c r="B3206" s="211" t="s">
        <v>21569</v>
      </c>
      <c r="C3206" s="208" t="s">
        <v>22416</v>
      </c>
      <c r="D3206" s="34">
        <v>3.63</v>
      </c>
      <c r="E3206" s="34">
        <v>4.84</v>
      </c>
      <c r="F3206" s="28">
        <v>17.57</v>
      </c>
      <c r="G3206" s="178"/>
    </row>
    <row r="3207" customHeight="1" spans="1:7">
      <c r="A3207" s="208">
        <v>3202</v>
      </c>
      <c r="B3207" s="211" t="s">
        <v>12044</v>
      </c>
      <c r="C3207" s="208" t="s">
        <v>22416</v>
      </c>
      <c r="D3207" s="34">
        <v>5.66</v>
      </c>
      <c r="E3207" s="34">
        <v>4.84</v>
      </c>
      <c r="F3207" s="28">
        <v>27.39</v>
      </c>
      <c r="G3207" s="178"/>
    </row>
    <row r="3208" customHeight="1" spans="1:7">
      <c r="A3208" s="208">
        <v>3203</v>
      </c>
      <c r="B3208" s="211" t="s">
        <v>22626</v>
      </c>
      <c r="C3208" s="208" t="s">
        <v>22416</v>
      </c>
      <c r="D3208" s="34">
        <v>4</v>
      </c>
      <c r="E3208" s="34">
        <v>4.84</v>
      </c>
      <c r="F3208" s="28">
        <v>19.36</v>
      </c>
      <c r="G3208" s="178"/>
    </row>
    <row r="3209" customHeight="1" spans="1:7">
      <c r="A3209" s="208">
        <v>3204</v>
      </c>
      <c r="B3209" s="211" t="s">
        <v>22627</v>
      </c>
      <c r="C3209" s="208" t="s">
        <v>22416</v>
      </c>
      <c r="D3209" s="34">
        <v>8.59</v>
      </c>
      <c r="E3209" s="34">
        <v>4.84</v>
      </c>
      <c r="F3209" s="28">
        <v>41.58</v>
      </c>
      <c r="G3209" s="178"/>
    </row>
    <row r="3210" customHeight="1" spans="1:7">
      <c r="A3210" s="208">
        <v>3205</v>
      </c>
      <c r="B3210" s="211" t="s">
        <v>22628</v>
      </c>
      <c r="C3210" s="208" t="s">
        <v>22416</v>
      </c>
      <c r="D3210" s="34">
        <v>5.14</v>
      </c>
      <c r="E3210" s="34">
        <v>4.84</v>
      </c>
      <c r="F3210" s="28">
        <v>24.88</v>
      </c>
      <c r="G3210" s="178"/>
    </row>
    <row r="3211" customHeight="1" spans="1:7">
      <c r="A3211" s="208">
        <v>3206</v>
      </c>
      <c r="B3211" s="211" t="s">
        <v>22629</v>
      </c>
      <c r="C3211" s="208" t="s">
        <v>22416</v>
      </c>
      <c r="D3211" s="34">
        <v>11.18</v>
      </c>
      <c r="E3211" s="34">
        <v>4.84</v>
      </c>
      <c r="F3211" s="28">
        <v>54.11</v>
      </c>
      <c r="G3211" s="178"/>
    </row>
    <row r="3212" customHeight="1" spans="1:7">
      <c r="A3212" s="208">
        <v>3207</v>
      </c>
      <c r="B3212" s="211" t="s">
        <v>22630</v>
      </c>
      <c r="C3212" s="208" t="s">
        <v>22416</v>
      </c>
      <c r="D3212" s="34">
        <v>8.14</v>
      </c>
      <c r="E3212" s="34">
        <v>4.84</v>
      </c>
      <c r="F3212" s="28">
        <v>39.4</v>
      </c>
      <c r="G3212" s="178"/>
    </row>
    <row r="3213" customHeight="1" spans="1:7">
      <c r="A3213" s="208">
        <v>3208</v>
      </c>
      <c r="B3213" s="211" t="s">
        <v>22631</v>
      </c>
      <c r="C3213" s="208" t="s">
        <v>22416</v>
      </c>
      <c r="D3213" s="34">
        <v>7.29</v>
      </c>
      <c r="E3213" s="34">
        <v>4.84</v>
      </c>
      <c r="F3213" s="28">
        <v>35.28</v>
      </c>
      <c r="G3213" s="178"/>
    </row>
    <row r="3214" customHeight="1" spans="1:7">
      <c r="A3214" s="208">
        <v>3209</v>
      </c>
      <c r="B3214" s="211" t="s">
        <v>22632</v>
      </c>
      <c r="C3214" s="208" t="s">
        <v>22416</v>
      </c>
      <c r="D3214" s="34">
        <v>5.04</v>
      </c>
      <c r="E3214" s="34">
        <v>4.84</v>
      </c>
      <c r="F3214" s="28">
        <v>24.39</v>
      </c>
      <c r="G3214" s="178"/>
    </row>
    <row r="3215" customHeight="1" spans="1:7">
      <c r="A3215" s="208">
        <v>3210</v>
      </c>
      <c r="B3215" s="211" t="s">
        <v>3672</v>
      </c>
      <c r="C3215" s="208" t="s">
        <v>22416</v>
      </c>
      <c r="D3215" s="34">
        <v>9.89</v>
      </c>
      <c r="E3215" s="34">
        <v>4.84</v>
      </c>
      <c r="F3215" s="28">
        <v>47.87</v>
      </c>
      <c r="G3215" s="178"/>
    </row>
    <row r="3216" customHeight="1" spans="1:7">
      <c r="A3216" s="208">
        <v>3211</v>
      </c>
      <c r="B3216" s="211" t="s">
        <v>4501</v>
      </c>
      <c r="C3216" s="208" t="s">
        <v>22416</v>
      </c>
      <c r="D3216" s="34">
        <v>8.18</v>
      </c>
      <c r="E3216" s="34">
        <v>4.84</v>
      </c>
      <c r="F3216" s="28">
        <v>39.59</v>
      </c>
      <c r="G3216" s="178"/>
    </row>
    <row r="3217" customHeight="1" spans="1:7">
      <c r="A3217" s="208">
        <v>3212</v>
      </c>
      <c r="B3217" s="211" t="s">
        <v>22633</v>
      </c>
      <c r="C3217" s="208" t="s">
        <v>22416</v>
      </c>
      <c r="D3217" s="34">
        <v>12.98</v>
      </c>
      <c r="E3217" s="34">
        <v>4.84</v>
      </c>
      <c r="F3217" s="28">
        <v>62.82</v>
      </c>
      <c r="G3217" s="178"/>
    </row>
    <row r="3218" customHeight="1" spans="1:7">
      <c r="A3218" s="208">
        <v>3213</v>
      </c>
      <c r="B3218" s="211" t="s">
        <v>22634</v>
      </c>
      <c r="C3218" s="208" t="s">
        <v>22416</v>
      </c>
      <c r="D3218" s="34">
        <v>3.98</v>
      </c>
      <c r="E3218" s="34">
        <v>4.84</v>
      </c>
      <c r="F3218" s="28">
        <v>19.26</v>
      </c>
      <c r="G3218" s="178"/>
    </row>
    <row r="3219" customHeight="1" spans="1:7">
      <c r="A3219" s="208">
        <v>3214</v>
      </c>
      <c r="B3219" s="211" t="s">
        <v>22635</v>
      </c>
      <c r="C3219" s="208" t="s">
        <v>22416</v>
      </c>
      <c r="D3219" s="34">
        <v>12.66</v>
      </c>
      <c r="E3219" s="34">
        <v>4.84</v>
      </c>
      <c r="F3219" s="28">
        <v>61.27</v>
      </c>
      <c r="G3219" s="178"/>
    </row>
    <row r="3220" customHeight="1" spans="1:7">
      <c r="A3220" s="208">
        <v>3215</v>
      </c>
      <c r="B3220" s="211" t="s">
        <v>22636</v>
      </c>
      <c r="C3220" s="208" t="s">
        <v>22416</v>
      </c>
      <c r="D3220" s="34">
        <v>8.34</v>
      </c>
      <c r="E3220" s="34">
        <v>4.84</v>
      </c>
      <c r="F3220" s="28">
        <v>40.37</v>
      </c>
      <c r="G3220" s="178"/>
    </row>
    <row r="3221" customHeight="1" spans="1:7">
      <c r="A3221" s="208">
        <v>3216</v>
      </c>
      <c r="B3221" s="211" t="s">
        <v>22637</v>
      </c>
      <c r="C3221" s="208" t="s">
        <v>22416</v>
      </c>
      <c r="D3221" s="34">
        <v>8.82</v>
      </c>
      <c r="E3221" s="34">
        <v>4.84</v>
      </c>
      <c r="F3221" s="28">
        <v>42.69</v>
      </c>
      <c r="G3221" s="178"/>
    </row>
    <row r="3222" customHeight="1" spans="1:7">
      <c r="A3222" s="208">
        <v>3217</v>
      </c>
      <c r="B3222" s="211" t="s">
        <v>22638</v>
      </c>
      <c r="C3222" s="208" t="s">
        <v>22416</v>
      </c>
      <c r="D3222" s="34">
        <v>5.84</v>
      </c>
      <c r="E3222" s="34">
        <v>4.84</v>
      </c>
      <c r="F3222" s="28">
        <v>28.27</v>
      </c>
      <c r="G3222" s="178"/>
    </row>
    <row r="3223" customHeight="1" spans="1:7">
      <c r="A3223" s="208">
        <v>3218</v>
      </c>
      <c r="B3223" s="211" t="s">
        <v>22639</v>
      </c>
      <c r="C3223" s="208" t="s">
        <v>22416</v>
      </c>
      <c r="D3223" s="34">
        <v>14.2</v>
      </c>
      <c r="E3223" s="34">
        <v>4.84</v>
      </c>
      <c r="F3223" s="28">
        <v>68.73</v>
      </c>
      <c r="G3223" s="178"/>
    </row>
    <row r="3224" customHeight="1" spans="1:7">
      <c r="A3224" s="208">
        <v>3219</v>
      </c>
      <c r="B3224" s="211" t="s">
        <v>22640</v>
      </c>
      <c r="C3224" s="208" t="s">
        <v>22416</v>
      </c>
      <c r="D3224" s="34">
        <v>4.5</v>
      </c>
      <c r="E3224" s="34">
        <v>4.84</v>
      </c>
      <c r="F3224" s="28">
        <v>21.78</v>
      </c>
      <c r="G3224" s="178"/>
    </row>
    <row r="3225" customHeight="1" spans="1:7">
      <c r="A3225" s="208">
        <v>3220</v>
      </c>
      <c r="B3225" s="211" t="s">
        <v>22641</v>
      </c>
      <c r="C3225" s="208" t="s">
        <v>22416</v>
      </c>
      <c r="D3225" s="34">
        <v>5.85</v>
      </c>
      <c r="E3225" s="34">
        <v>4.84</v>
      </c>
      <c r="F3225" s="28">
        <v>28.31</v>
      </c>
      <c r="G3225" s="178"/>
    </row>
    <row r="3226" customHeight="1" spans="1:7">
      <c r="A3226" s="208">
        <v>3221</v>
      </c>
      <c r="B3226" s="211" t="s">
        <v>22642</v>
      </c>
      <c r="C3226" s="208" t="s">
        <v>22416</v>
      </c>
      <c r="D3226" s="34">
        <v>14.55</v>
      </c>
      <c r="E3226" s="34">
        <v>4.84</v>
      </c>
      <c r="F3226" s="28">
        <v>70.42</v>
      </c>
      <c r="G3226" s="178"/>
    </row>
    <row r="3227" customHeight="1" spans="1:7">
      <c r="A3227" s="34">
        <v>3222</v>
      </c>
      <c r="B3227" s="209" t="s">
        <v>19780</v>
      </c>
      <c r="C3227" s="209" t="s">
        <v>22643</v>
      </c>
      <c r="D3227" s="208">
        <v>22.33</v>
      </c>
      <c r="E3227" s="208">
        <v>4.84</v>
      </c>
      <c r="F3227" s="28">
        <v>108.08</v>
      </c>
      <c r="G3227" s="178"/>
    </row>
    <row r="3228" customHeight="1" spans="1:7">
      <c r="A3228" s="34">
        <v>3223</v>
      </c>
      <c r="B3228" s="209" t="s">
        <v>22644</v>
      </c>
      <c r="C3228" s="209" t="s">
        <v>22643</v>
      </c>
      <c r="D3228" s="208">
        <v>21.07</v>
      </c>
      <c r="E3228" s="208">
        <v>4.84</v>
      </c>
      <c r="F3228" s="28">
        <v>101.98</v>
      </c>
      <c r="G3228" s="178"/>
    </row>
    <row r="3229" customHeight="1" spans="1:7">
      <c r="A3229" s="34">
        <v>3224</v>
      </c>
      <c r="B3229" s="209" t="s">
        <v>22645</v>
      </c>
      <c r="C3229" s="209" t="s">
        <v>22643</v>
      </c>
      <c r="D3229" s="208">
        <v>11.21</v>
      </c>
      <c r="E3229" s="208">
        <v>4.84</v>
      </c>
      <c r="F3229" s="28">
        <v>54.26</v>
      </c>
      <c r="G3229" s="178"/>
    </row>
    <row r="3230" customHeight="1" spans="1:7">
      <c r="A3230" s="34">
        <v>3225</v>
      </c>
      <c r="B3230" s="209" t="s">
        <v>22646</v>
      </c>
      <c r="C3230" s="209" t="s">
        <v>22643</v>
      </c>
      <c r="D3230" s="208">
        <v>5.45</v>
      </c>
      <c r="E3230" s="208">
        <v>4.84</v>
      </c>
      <c r="F3230" s="28">
        <v>26.38</v>
      </c>
      <c r="G3230" s="178"/>
    </row>
    <row r="3231" customHeight="1" spans="1:7">
      <c r="A3231" s="34">
        <v>3226</v>
      </c>
      <c r="B3231" s="186" t="s">
        <v>22647</v>
      </c>
      <c r="C3231" s="209" t="s">
        <v>22643</v>
      </c>
      <c r="D3231" s="208">
        <v>12.26</v>
      </c>
      <c r="E3231" s="208">
        <v>4.84</v>
      </c>
      <c r="F3231" s="28">
        <v>59.34</v>
      </c>
      <c r="G3231" s="178"/>
    </row>
    <row r="3232" customHeight="1" spans="1:7">
      <c r="A3232" s="34">
        <v>3227</v>
      </c>
      <c r="B3232" s="209" t="s">
        <v>22648</v>
      </c>
      <c r="C3232" s="209" t="s">
        <v>22643</v>
      </c>
      <c r="D3232" s="208">
        <v>21.2</v>
      </c>
      <c r="E3232" s="208">
        <v>4.84</v>
      </c>
      <c r="F3232" s="28">
        <v>102.61</v>
      </c>
      <c r="G3232" s="178"/>
    </row>
    <row r="3233" customHeight="1" spans="1:7">
      <c r="A3233" s="34">
        <v>3228</v>
      </c>
      <c r="B3233" s="209" t="s">
        <v>22649</v>
      </c>
      <c r="C3233" s="209" t="s">
        <v>22643</v>
      </c>
      <c r="D3233" s="208">
        <v>8.64</v>
      </c>
      <c r="E3233" s="208">
        <v>4.84</v>
      </c>
      <c r="F3233" s="28">
        <v>41.82</v>
      </c>
      <c r="G3233" s="178"/>
    </row>
    <row r="3234" customHeight="1" spans="1:7">
      <c r="A3234" s="34">
        <v>3229</v>
      </c>
      <c r="B3234" s="209" t="s">
        <v>22650</v>
      </c>
      <c r="C3234" s="209" t="s">
        <v>22643</v>
      </c>
      <c r="D3234" s="208">
        <v>12.11</v>
      </c>
      <c r="E3234" s="208">
        <v>4.84</v>
      </c>
      <c r="F3234" s="28">
        <v>58.61</v>
      </c>
      <c r="G3234" s="178"/>
    </row>
    <row r="3235" customHeight="1" spans="1:7">
      <c r="A3235" s="34">
        <v>3230</v>
      </c>
      <c r="B3235" s="209" t="s">
        <v>7380</v>
      </c>
      <c r="C3235" s="209" t="s">
        <v>22643</v>
      </c>
      <c r="D3235" s="208">
        <v>14.43</v>
      </c>
      <c r="E3235" s="208">
        <v>4.84</v>
      </c>
      <c r="F3235" s="28">
        <v>69.84</v>
      </c>
      <c r="G3235" s="178"/>
    </row>
    <row r="3236" customHeight="1" spans="1:7">
      <c r="A3236" s="34">
        <v>3231</v>
      </c>
      <c r="B3236" s="209" t="s">
        <v>22651</v>
      </c>
      <c r="C3236" s="209" t="s">
        <v>22643</v>
      </c>
      <c r="D3236" s="208">
        <v>21.47</v>
      </c>
      <c r="E3236" s="208">
        <v>4.84</v>
      </c>
      <c r="F3236" s="28">
        <v>103.91</v>
      </c>
      <c r="G3236" s="178"/>
    </row>
    <row r="3237" customHeight="1" spans="1:7">
      <c r="A3237" s="34">
        <v>3232</v>
      </c>
      <c r="B3237" s="209" t="s">
        <v>22652</v>
      </c>
      <c r="C3237" s="209" t="s">
        <v>22643</v>
      </c>
      <c r="D3237" s="208">
        <v>32.13</v>
      </c>
      <c r="E3237" s="208">
        <v>4.84</v>
      </c>
      <c r="F3237" s="28">
        <v>155.51</v>
      </c>
      <c r="G3237" s="178"/>
    </row>
    <row r="3238" customHeight="1" spans="1:7">
      <c r="A3238" s="34">
        <v>3233</v>
      </c>
      <c r="B3238" s="209" t="s">
        <v>22653</v>
      </c>
      <c r="C3238" s="209" t="s">
        <v>22643</v>
      </c>
      <c r="D3238" s="212">
        <v>27.96</v>
      </c>
      <c r="E3238" s="208">
        <v>4.84</v>
      </c>
      <c r="F3238" s="28">
        <v>135.33</v>
      </c>
      <c r="G3238" s="178"/>
    </row>
    <row r="3239" customHeight="1" spans="1:7">
      <c r="A3239" s="34">
        <v>3234</v>
      </c>
      <c r="B3239" s="209" t="s">
        <v>22654</v>
      </c>
      <c r="C3239" s="174" t="s">
        <v>22643</v>
      </c>
      <c r="D3239" s="212">
        <v>1.8</v>
      </c>
      <c r="E3239" s="208">
        <v>4.84</v>
      </c>
      <c r="F3239" s="28">
        <v>8.71</v>
      </c>
      <c r="G3239" s="178"/>
    </row>
    <row r="3240" customHeight="1" spans="1:7">
      <c r="A3240" s="34">
        <v>3235</v>
      </c>
      <c r="B3240" s="209" t="s">
        <v>22655</v>
      </c>
      <c r="C3240" s="174" t="s">
        <v>22643</v>
      </c>
      <c r="D3240" s="212">
        <v>14.97</v>
      </c>
      <c r="E3240" s="208">
        <v>4.84</v>
      </c>
      <c r="F3240" s="28">
        <v>72.45</v>
      </c>
      <c r="G3240" s="178"/>
    </row>
    <row r="3241" customHeight="1" spans="1:7">
      <c r="A3241" s="34">
        <v>3236</v>
      </c>
      <c r="B3241" s="209" t="s">
        <v>22656</v>
      </c>
      <c r="C3241" s="209" t="s">
        <v>22643</v>
      </c>
      <c r="D3241" s="212">
        <v>5.5</v>
      </c>
      <c r="E3241" s="208">
        <v>4.84</v>
      </c>
      <c r="F3241" s="28">
        <v>26.62</v>
      </c>
      <c r="G3241" s="178"/>
    </row>
    <row r="3242" customHeight="1" spans="1:7">
      <c r="A3242" s="34">
        <v>3237</v>
      </c>
      <c r="B3242" s="209" t="s">
        <v>22657</v>
      </c>
      <c r="C3242" s="174" t="s">
        <v>22643</v>
      </c>
      <c r="D3242" s="212">
        <v>10.55</v>
      </c>
      <c r="E3242" s="208">
        <v>4.84</v>
      </c>
      <c r="F3242" s="28">
        <v>51.06</v>
      </c>
      <c r="G3242" s="178"/>
    </row>
    <row r="3243" customHeight="1" spans="1:7">
      <c r="A3243" s="34">
        <v>3238</v>
      </c>
      <c r="B3243" s="209" t="s">
        <v>22658</v>
      </c>
      <c r="C3243" s="209" t="s">
        <v>22643</v>
      </c>
      <c r="D3243" s="208">
        <v>16.3</v>
      </c>
      <c r="E3243" s="208">
        <v>4.84</v>
      </c>
      <c r="F3243" s="28">
        <v>78.89</v>
      </c>
      <c r="G3243" s="178"/>
    </row>
    <row r="3244" customHeight="1" spans="1:7">
      <c r="A3244" s="34">
        <v>3239</v>
      </c>
      <c r="B3244" s="209" t="s">
        <v>22659</v>
      </c>
      <c r="C3244" s="209" t="s">
        <v>22643</v>
      </c>
      <c r="D3244" s="208">
        <v>5.49</v>
      </c>
      <c r="E3244" s="208">
        <v>4.84</v>
      </c>
      <c r="F3244" s="28">
        <v>26.57</v>
      </c>
      <c r="G3244" s="178"/>
    </row>
    <row r="3245" customHeight="1" spans="1:7">
      <c r="A3245" s="34">
        <v>3240</v>
      </c>
      <c r="B3245" s="209" t="s">
        <v>22660</v>
      </c>
      <c r="C3245" s="209" t="s">
        <v>22643</v>
      </c>
      <c r="D3245" s="208">
        <v>21.81</v>
      </c>
      <c r="E3245" s="208">
        <v>4.84</v>
      </c>
      <c r="F3245" s="28">
        <v>105.56</v>
      </c>
      <c r="G3245" s="178"/>
    </row>
    <row r="3246" customHeight="1" spans="1:7">
      <c r="A3246" s="34">
        <v>3241</v>
      </c>
      <c r="B3246" s="209" t="s">
        <v>2469</v>
      </c>
      <c r="C3246" s="209" t="s">
        <v>22643</v>
      </c>
      <c r="D3246" s="208">
        <v>18.44</v>
      </c>
      <c r="E3246" s="208">
        <v>4.84</v>
      </c>
      <c r="F3246" s="28">
        <v>89.25</v>
      </c>
      <c r="G3246" s="178"/>
    </row>
    <row r="3247" customHeight="1" spans="1:7">
      <c r="A3247" s="34">
        <v>3242</v>
      </c>
      <c r="B3247" s="209" t="s">
        <v>22661</v>
      </c>
      <c r="C3247" s="209" t="s">
        <v>22643</v>
      </c>
      <c r="D3247" s="208">
        <v>18.64</v>
      </c>
      <c r="E3247" s="208">
        <v>4.84</v>
      </c>
      <c r="F3247" s="28">
        <v>90.22</v>
      </c>
      <c r="G3247" s="178"/>
    </row>
    <row r="3248" customHeight="1" spans="1:7">
      <c r="A3248" s="34">
        <v>3243</v>
      </c>
      <c r="B3248" s="209" t="s">
        <v>22662</v>
      </c>
      <c r="C3248" s="174" t="s">
        <v>22643</v>
      </c>
      <c r="D3248" s="208">
        <v>11.44</v>
      </c>
      <c r="E3248" s="208">
        <v>4.84</v>
      </c>
      <c r="F3248" s="28">
        <v>55.37</v>
      </c>
      <c r="G3248" s="178"/>
    </row>
    <row r="3249" customHeight="1" spans="1:7">
      <c r="A3249" s="34">
        <v>3244</v>
      </c>
      <c r="B3249" s="209" t="s">
        <v>7386</v>
      </c>
      <c r="C3249" s="209" t="s">
        <v>22643</v>
      </c>
      <c r="D3249" s="208">
        <v>10.63</v>
      </c>
      <c r="E3249" s="208">
        <v>4.84</v>
      </c>
      <c r="F3249" s="28">
        <v>51.45</v>
      </c>
      <c r="G3249" s="178"/>
    </row>
    <row r="3250" customHeight="1" spans="1:7">
      <c r="A3250" s="34">
        <v>3245</v>
      </c>
      <c r="B3250" s="209" t="s">
        <v>22663</v>
      </c>
      <c r="C3250" s="209" t="s">
        <v>22643</v>
      </c>
      <c r="D3250" s="208">
        <v>13.97</v>
      </c>
      <c r="E3250" s="208">
        <v>4.84</v>
      </c>
      <c r="F3250" s="28">
        <v>67.61</v>
      </c>
      <c r="G3250" s="178"/>
    </row>
    <row r="3251" customHeight="1" spans="1:7">
      <c r="A3251" s="34">
        <v>3246</v>
      </c>
      <c r="B3251" s="209" t="s">
        <v>22152</v>
      </c>
      <c r="C3251" s="209" t="s">
        <v>22643</v>
      </c>
      <c r="D3251" s="208">
        <v>43.51</v>
      </c>
      <c r="E3251" s="208">
        <v>4.84</v>
      </c>
      <c r="F3251" s="28">
        <v>210.59</v>
      </c>
      <c r="G3251" s="178"/>
    </row>
    <row r="3252" customHeight="1" spans="1:7">
      <c r="A3252" s="34">
        <v>3247</v>
      </c>
      <c r="B3252" s="209" t="s">
        <v>22664</v>
      </c>
      <c r="C3252" s="209" t="s">
        <v>22643</v>
      </c>
      <c r="D3252" s="208">
        <v>14.09</v>
      </c>
      <c r="E3252" s="208">
        <v>4.84</v>
      </c>
      <c r="F3252" s="28">
        <v>68.2</v>
      </c>
      <c r="G3252" s="178"/>
    </row>
    <row r="3253" customHeight="1" spans="1:7">
      <c r="A3253" s="34">
        <v>3248</v>
      </c>
      <c r="B3253" s="209" t="s">
        <v>22665</v>
      </c>
      <c r="C3253" s="209" t="s">
        <v>22643</v>
      </c>
      <c r="D3253" s="208">
        <v>8.41</v>
      </c>
      <c r="E3253" s="208">
        <v>4.84</v>
      </c>
      <c r="F3253" s="28">
        <v>40.7</v>
      </c>
      <c r="G3253" s="178"/>
    </row>
    <row r="3254" customHeight="1" spans="1:7">
      <c r="A3254" s="34">
        <v>3249</v>
      </c>
      <c r="B3254" s="209" t="s">
        <v>8477</v>
      </c>
      <c r="C3254" s="209" t="s">
        <v>22643</v>
      </c>
      <c r="D3254" s="208">
        <v>23.17</v>
      </c>
      <c r="E3254" s="208">
        <v>4.84</v>
      </c>
      <c r="F3254" s="28">
        <v>112.14</v>
      </c>
      <c r="G3254" s="178"/>
    </row>
    <row r="3255" customHeight="1" spans="1:7">
      <c r="A3255" s="34">
        <v>3250</v>
      </c>
      <c r="B3255" s="209" t="s">
        <v>22666</v>
      </c>
      <c r="C3255" s="209" t="s">
        <v>22643</v>
      </c>
      <c r="D3255" s="208">
        <v>17.83</v>
      </c>
      <c r="E3255" s="208">
        <v>4.84</v>
      </c>
      <c r="F3255" s="28">
        <v>86.3</v>
      </c>
      <c r="G3255" s="178"/>
    </row>
    <row r="3256" customHeight="1" spans="1:7">
      <c r="A3256" s="34">
        <v>3251</v>
      </c>
      <c r="B3256" s="209" t="s">
        <v>22667</v>
      </c>
      <c r="C3256" s="209" t="s">
        <v>22643</v>
      </c>
      <c r="D3256" s="208">
        <v>12.27</v>
      </c>
      <c r="E3256" s="208">
        <v>4.84</v>
      </c>
      <c r="F3256" s="28">
        <v>59.39</v>
      </c>
      <c r="G3256" s="178"/>
    </row>
    <row r="3257" customHeight="1" spans="1:7">
      <c r="A3257" s="34">
        <v>3252</v>
      </c>
      <c r="B3257" s="209" t="s">
        <v>22668</v>
      </c>
      <c r="C3257" s="209" t="s">
        <v>22643</v>
      </c>
      <c r="D3257" s="208">
        <v>7.45</v>
      </c>
      <c r="E3257" s="208">
        <v>4.84</v>
      </c>
      <c r="F3257" s="28">
        <v>36.06</v>
      </c>
      <c r="G3257" s="178"/>
    </row>
    <row r="3258" customHeight="1" spans="1:7">
      <c r="A3258" s="34">
        <v>3253</v>
      </c>
      <c r="B3258" s="209" t="s">
        <v>9849</v>
      </c>
      <c r="C3258" s="209" t="s">
        <v>22643</v>
      </c>
      <c r="D3258" s="208">
        <v>7.5</v>
      </c>
      <c r="E3258" s="208">
        <v>4.84</v>
      </c>
      <c r="F3258" s="28">
        <v>36.3</v>
      </c>
      <c r="G3258" s="178"/>
    </row>
    <row r="3259" customHeight="1" spans="1:7">
      <c r="A3259" s="34">
        <v>3254</v>
      </c>
      <c r="B3259" s="209" t="s">
        <v>22669</v>
      </c>
      <c r="C3259" s="209" t="s">
        <v>22643</v>
      </c>
      <c r="D3259" s="208">
        <v>12.25</v>
      </c>
      <c r="E3259" s="208">
        <v>4.84</v>
      </c>
      <c r="F3259" s="28">
        <v>59.29</v>
      </c>
      <c r="G3259" s="178"/>
    </row>
    <row r="3260" customHeight="1" spans="1:7">
      <c r="A3260" s="34">
        <v>3255</v>
      </c>
      <c r="B3260" s="209" t="s">
        <v>22670</v>
      </c>
      <c r="C3260" s="209" t="s">
        <v>22643</v>
      </c>
      <c r="D3260" s="208">
        <v>8.5</v>
      </c>
      <c r="E3260" s="208">
        <v>4.84</v>
      </c>
      <c r="F3260" s="28">
        <v>41.14</v>
      </c>
      <c r="G3260" s="178"/>
    </row>
    <row r="3261" customHeight="1" spans="1:7">
      <c r="A3261" s="34">
        <v>3256</v>
      </c>
      <c r="B3261" s="209" t="s">
        <v>22671</v>
      </c>
      <c r="C3261" s="209" t="s">
        <v>22643</v>
      </c>
      <c r="D3261" s="208">
        <v>13.94</v>
      </c>
      <c r="E3261" s="208">
        <v>4.84</v>
      </c>
      <c r="F3261" s="28">
        <v>67.47</v>
      </c>
      <c r="G3261" s="178"/>
    </row>
    <row r="3262" customHeight="1" spans="1:7">
      <c r="A3262" s="34">
        <v>3257</v>
      </c>
      <c r="B3262" s="209" t="s">
        <v>11002</v>
      </c>
      <c r="C3262" s="209" t="s">
        <v>22643</v>
      </c>
      <c r="D3262" s="208">
        <v>9.03</v>
      </c>
      <c r="E3262" s="208">
        <v>4.84</v>
      </c>
      <c r="F3262" s="28">
        <v>43.71</v>
      </c>
      <c r="G3262" s="178"/>
    </row>
    <row r="3263" customHeight="1" spans="1:7">
      <c r="A3263" s="34">
        <v>3258</v>
      </c>
      <c r="B3263" s="209" t="s">
        <v>19325</v>
      </c>
      <c r="C3263" s="209" t="s">
        <v>22643</v>
      </c>
      <c r="D3263" s="208">
        <v>9.68</v>
      </c>
      <c r="E3263" s="208">
        <v>4.84</v>
      </c>
      <c r="F3263" s="28">
        <v>46.85</v>
      </c>
      <c r="G3263" s="178"/>
    </row>
    <row r="3264" customHeight="1" spans="1:7">
      <c r="A3264" s="34">
        <v>3259</v>
      </c>
      <c r="B3264" s="209" t="s">
        <v>22672</v>
      </c>
      <c r="C3264" s="209" t="s">
        <v>22643</v>
      </c>
      <c r="D3264" s="212">
        <v>9.03</v>
      </c>
      <c r="E3264" s="208">
        <v>4.84</v>
      </c>
      <c r="F3264" s="28">
        <v>43.71</v>
      </c>
      <c r="G3264" s="178"/>
    </row>
    <row r="3265" customHeight="1" spans="1:7">
      <c r="A3265" s="34">
        <v>3260</v>
      </c>
      <c r="B3265" s="209" t="s">
        <v>10976</v>
      </c>
      <c r="C3265" s="209" t="s">
        <v>22643</v>
      </c>
      <c r="D3265" s="208">
        <v>6.02</v>
      </c>
      <c r="E3265" s="208">
        <v>4.84</v>
      </c>
      <c r="F3265" s="28">
        <v>29.14</v>
      </c>
      <c r="G3265" s="178"/>
    </row>
    <row r="3266" customHeight="1" spans="1:7">
      <c r="A3266" s="34">
        <v>3261</v>
      </c>
      <c r="B3266" s="209" t="s">
        <v>22673</v>
      </c>
      <c r="C3266" s="209" t="s">
        <v>22643</v>
      </c>
      <c r="D3266" s="208">
        <v>26.43</v>
      </c>
      <c r="E3266" s="208">
        <v>4.84</v>
      </c>
      <c r="F3266" s="28">
        <v>127.92</v>
      </c>
      <c r="G3266" s="178"/>
    </row>
    <row r="3267" customHeight="1" spans="1:7">
      <c r="A3267" s="34">
        <v>3262</v>
      </c>
      <c r="B3267" s="209" t="s">
        <v>22674</v>
      </c>
      <c r="C3267" s="209" t="s">
        <v>22643</v>
      </c>
      <c r="D3267" s="208">
        <v>4.75</v>
      </c>
      <c r="E3267" s="208">
        <v>4.84</v>
      </c>
      <c r="F3267" s="28">
        <v>22.99</v>
      </c>
      <c r="G3267" s="178"/>
    </row>
    <row r="3268" customHeight="1" spans="1:7">
      <c r="A3268" s="34">
        <v>3263</v>
      </c>
      <c r="B3268" s="209" t="s">
        <v>22675</v>
      </c>
      <c r="C3268" s="209" t="s">
        <v>22643</v>
      </c>
      <c r="D3268" s="208">
        <v>9.43</v>
      </c>
      <c r="E3268" s="208">
        <v>4.84</v>
      </c>
      <c r="F3268" s="28">
        <v>45.64</v>
      </c>
      <c r="G3268" s="178"/>
    </row>
    <row r="3269" customHeight="1" spans="1:7">
      <c r="A3269" s="34">
        <v>3264</v>
      </c>
      <c r="B3269" s="209" t="s">
        <v>838</v>
      </c>
      <c r="C3269" s="209" t="s">
        <v>22643</v>
      </c>
      <c r="D3269" s="208">
        <v>6.59</v>
      </c>
      <c r="E3269" s="208">
        <v>4.84</v>
      </c>
      <c r="F3269" s="28">
        <v>31.9</v>
      </c>
      <c r="G3269" s="178"/>
    </row>
    <row r="3270" customHeight="1" spans="1:7">
      <c r="A3270" s="34">
        <v>3265</v>
      </c>
      <c r="B3270" s="209" t="s">
        <v>22676</v>
      </c>
      <c r="C3270" s="209" t="s">
        <v>22643</v>
      </c>
      <c r="D3270" s="208">
        <v>6.4</v>
      </c>
      <c r="E3270" s="208">
        <v>4.84</v>
      </c>
      <c r="F3270" s="28">
        <v>30.98</v>
      </c>
      <c r="G3270" s="178"/>
    </row>
    <row r="3271" customHeight="1" spans="1:7">
      <c r="A3271" s="34">
        <v>3266</v>
      </c>
      <c r="B3271" s="209" t="s">
        <v>22677</v>
      </c>
      <c r="C3271" s="209" t="s">
        <v>22643</v>
      </c>
      <c r="D3271" s="208">
        <v>10.04</v>
      </c>
      <c r="E3271" s="208">
        <v>4.84</v>
      </c>
      <c r="F3271" s="28">
        <v>48.59</v>
      </c>
      <c r="G3271" s="178"/>
    </row>
    <row r="3272" customHeight="1" spans="1:7">
      <c r="A3272" s="34">
        <v>3267</v>
      </c>
      <c r="B3272" s="209" t="s">
        <v>873</v>
      </c>
      <c r="C3272" s="209" t="s">
        <v>22643</v>
      </c>
      <c r="D3272" s="212">
        <v>2.68</v>
      </c>
      <c r="E3272" s="208">
        <v>4.84</v>
      </c>
      <c r="F3272" s="28">
        <v>12.97</v>
      </c>
      <c r="G3272" s="178"/>
    </row>
    <row r="3273" customHeight="1" spans="1:7">
      <c r="A3273" s="34">
        <v>3268</v>
      </c>
      <c r="B3273" s="209" t="s">
        <v>22678</v>
      </c>
      <c r="C3273" s="209" t="s">
        <v>22643</v>
      </c>
      <c r="D3273" s="208">
        <v>20.21</v>
      </c>
      <c r="E3273" s="208">
        <v>4.84</v>
      </c>
      <c r="F3273" s="28">
        <v>97.82</v>
      </c>
      <c r="G3273" s="178"/>
    </row>
    <row r="3274" customHeight="1" spans="1:7">
      <c r="A3274" s="34">
        <v>3269</v>
      </c>
      <c r="B3274" s="209" t="s">
        <v>22679</v>
      </c>
      <c r="C3274" s="209" t="s">
        <v>22643</v>
      </c>
      <c r="D3274" s="208">
        <v>23.02</v>
      </c>
      <c r="E3274" s="208">
        <v>4.84</v>
      </c>
      <c r="F3274" s="28">
        <v>111.42</v>
      </c>
      <c r="G3274" s="178"/>
    </row>
    <row r="3275" customHeight="1" spans="1:7">
      <c r="A3275" s="34">
        <v>3270</v>
      </c>
      <c r="B3275" s="209" t="s">
        <v>7592</v>
      </c>
      <c r="C3275" s="209" t="s">
        <v>22643</v>
      </c>
      <c r="D3275" s="208">
        <v>5.45</v>
      </c>
      <c r="E3275" s="208">
        <v>4.84</v>
      </c>
      <c r="F3275" s="28">
        <v>26.38</v>
      </c>
      <c r="G3275" s="178"/>
    </row>
    <row r="3276" customHeight="1" spans="1:7">
      <c r="A3276" s="34">
        <v>3271</v>
      </c>
      <c r="B3276" s="209" t="s">
        <v>22680</v>
      </c>
      <c r="C3276" s="209" t="s">
        <v>22643</v>
      </c>
      <c r="D3276" s="208">
        <v>7.34</v>
      </c>
      <c r="E3276" s="208">
        <v>4.84</v>
      </c>
      <c r="F3276" s="28">
        <v>35.53</v>
      </c>
      <c r="G3276" s="178"/>
    </row>
    <row r="3277" customHeight="1" spans="1:7">
      <c r="A3277" s="34">
        <v>3272</v>
      </c>
      <c r="B3277" s="209" t="s">
        <v>22681</v>
      </c>
      <c r="C3277" s="209" t="s">
        <v>22643</v>
      </c>
      <c r="D3277" s="212">
        <v>7.88</v>
      </c>
      <c r="E3277" s="208">
        <v>4.84</v>
      </c>
      <c r="F3277" s="28">
        <v>38.14</v>
      </c>
      <c r="G3277" s="178"/>
    </row>
    <row r="3278" customHeight="1" spans="1:7">
      <c r="A3278" s="34">
        <v>3273</v>
      </c>
      <c r="B3278" s="209" t="s">
        <v>22682</v>
      </c>
      <c r="C3278" s="209" t="s">
        <v>22643</v>
      </c>
      <c r="D3278" s="208">
        <v>16.25</v>
      </c>
      <c r="E3278" s="208">
        <v>4.84</v>
      </c>
      <c r="F3278" s="28">
        <v>78.65</v>
      </c>
      <c r="G3278" s="178"/>
    </row>
    <row r="3279" customHeight="1" spans="1:7">
      <c r="A3279" s="34">
        <v>3274</v>
      </c>
      <c r="B3279" s="209" t="s">
        <v>12409</v>
      </c>
      <c r="C3279" s="209" t="s">
        <v>22643</v>
      </c>
      <c r="D3279" s="208">
        <v>78.17</v>
      </c>
      <c r="E3279" s="208">
        <v>4.84</v>
      </c>
      <c r="F3279" s="28">
        <v>378.34</v>
      </c>
      <c r="G3279" s="178"/>
    </row>
    <row r="3280" customHeight="1" spans="1:7">
      <c r="A3280" s="34">
        <v>3275</v>
      </c>
      <c r="B3280" s="209" t="s">
        <v>22683</v>
      </c>
      <c r="C3280" s="209" t="s">
        <v>22643</v>
      </c>
      <c r="D3280" s="208">
        <v>9.7</v>
      </c>
      <c r="E3280" s="208">
        <v>4.84</v>
      </c>
      <c r="F3280" s="28">
        <v>46.95</v>
      </c>
      <c r="G3280" s="178"/>
    </row>
    <row r="3281" customHeight="1" spans="1:7">
      <c r="A3281" s="34">
        <v>3276</v>
      </c>
      <c r="B3281" s="209" t="s">
        <v>22684</v>
      </c>
      <c r="C3281" s="209" t="s">
        <v>22643</v>
      </c>
      <c r="D3281" s="208">
        <v>14.94</v>
      </c>
      <c r="E3281" s="208">
        <v>4.84</v>
      </c>
      <c r="F3281" s="28">
        <v>72.31</v>
      </c>
      <c r="G3281" s="178"/>
    </row>
    <row r="3282" customHeight="1" spans="1:7">
      <c r="A3282" s="34">
        <v>3277</v>
      </c>
      <c r="B3282" s="209" t="s">
        <v>22685</v>
      </c>
      <c r="C3282" s="209" t="s">
        <v>22643</v>
      </c>
      <c r="D3282" s="208">
        <v>5.79</v>
      </c>
      <c r="E3282" s="208">
        <v>4.84</v>
      </c>
      <c r="F3282" s="28">
        <v>28.02</v>
      </c>
      <c r="G3282" s="178"/>
    </row>
    <row r="3283" customHeight="1" spans="1:7">
      <c r="A3283" s="34">
        <v>3278</v>
      </c>
      <c r="B3283" s="208" t="s">
        <v>21806</v>
      </c>
      <c r="C3283" s="209" t="s">
        <v>22643</v>
      </c>
      <c r="D3283" s="208">
        <v>1991.7</v>
      </c>
      <c r="E3283" s="208">
        <v>4.84</v>
      </c>
      <c r="F3283" s="28">
        <v>9639.83</v>
      </c>
      <c r="G3283" s="178"/>
    </row>
    <row r="3284" customHeight="1" spans="1:7">
      <c r="A3284" s="34">
        <v>3279</v>
      </c>
      <c r="B3284" s="208" t="s">
        <v>22686</v>
      </c>
      <c r="C3284" s="209" t="s">
        <v>22643</v>
      </c>
      <c r="D3284" s="208">
        <v>211.44</v>
      </c>
      <c r="E3284" s="208">
        <v>4.84</v>
      </c>
      <c r="F3284" s="28">
        <v>1023.37</v>
      </c>
      <c r="G3284" s="178"/>
    </row>
    <row r="3285" customHeight="1" spans="1:7">
      <c r="A3285" s="34">
        <v>3280</v>
      </c>
      <c r="B3285" s="208" t="s">
        <v>11194</v>
      </c>
      <c r="C3285" s="209" t="s">
        <v>22643</v>
      </c>
      <c r="D3285" s="208">
        <v>7</v>
      </c>
      <c r="E3285" s="208">
        <v>4.84</v>
      </c>
      <c r="F3285" s="28">
        <v>33.88</v>
      </c>
      <c r="G3285" s="178"/>
    </row>
    <row r="3286" customHeight="1" spans="1:7">
      <c r="A3286" s="34">
        <v>3281</v>
      </c>
      <c r="B3286" s="208" t="s">
        <v>1764</v>
      </c>
      <c r="C3286" s="209" t="s">
        <v>22643</v>
      </c>
      <c r="D3286" s="208">
        <v>1.82</v>
      </c>
      <c r="E3286" s="208">
        <v>4.84</v>
      </c>
      <c r="F3286" s="28">
        <v>8.81</v>
      </c>
      <c r="G3286" s="178"/>
    </row>
    <row r="3287" customHeight="1" spans="1:7">
      <c r="A3287" s="34">
        <v>3282</v>
      </c>
      <c r="B3287" s="209" t="s">
        <v>22687</v>
      </c>
      <c r="C3287" s="209" t="s">
        <v>22643</v>
      </c>
      <c r="D3287" s="208">
        <v>14.63</v>
      </c>
      <c r="E3287" s="208">
        <v>4.84</v>
      </c>
      <c r="F3287" s="28">
        <v>70.81</v>
      </c>
      <c r="G3287" s="178"/>
    </row>
    <row r="3288" customHeight="1" spans="1:7">
      <c r="A3288" s="34">
        <v>3283</v>
      </c>
      <c r="B3288" s="209" t="s">
        <v>22688</v>
      </c>
      <c r="C3288" s="209" t="s">
        <v>22643</v>
      </c>
      <c r="D3288" s="208">
        <v>6.41</v>
      </c>
      <c r="E3288" s="208">
        <v>4.84</v>
      </c>
      <c r="F3288" s="28">
        <v>31.02</v>
      </c>
      <c r="G3288" s="178"/>
    </row>
    <row r="3289" customHeight="1" spans="1:7">
      <c r="A3289" s="34">
        <v>3284</v>
      </c>
      <c r="B3289" s="209" t="s">
        <v>22689</v>
      </c>
      <c r="C3289" s="209" t="s">
        <v>22643</v>
      </c>
      <c r="D3289" s="208">
        <v>8.93</v>
      </c>
      <c r="E3289" s="208">
        <v>4.84</v>
      </c>
      <c r="F3289" s="28">
        <v>43.22</v>
      </c>
      <c r="G3289" s="178"/>
    </row>
    <row r="3290" customHeight="1" spans="1:7">
      <c r="A3290" s="34">
        <v>3285</v>
      </c>
      <c r="B3290" s="209" t="s">
        <v>22690</v>
      </c>
      <c r="C3290" s="209" t="s">
        <v>22643</v>
      </c>
      <c r="D3290" s="208">
        <v>10.92</v>
      </c>
      <c r="E3290" s="208">
        <v>4.84</v>
      </c>
      <c r="F3290" s="28">
        <v>52.85</v>
      </c>
      <c r="G3290" s="178"/>
    </row>
    <row r="3291" customHeight="1" spans="1:7">
      <c r="A3291" s="34">
        <v>3286</v>
      </c>
      <c r="B3291" s="209" t="s">
        <v>13912</v>
      </c>
      <c r="C3291" s="209" t="s">
        <v>22643</v>
      </c>
      <c r="D3291" s="208">
        <v>8.85</v>
      </c>
      <c r="E3291" s="208">
        <v>4.84</v>
      </c>
      <c r="F3291" s="28">
        <v>42.83</v>
      </c>
      <c r="G3291" s="178"/>
    </row>
    <row r="3292" customHeight="1" spans="1:7">
      <c r="A3292" s="34">
        <v>3287</v>
      </c>
      <c r="B3292" s="209" t="s">
        <v>22691</v>
      </c>
      <c r="C3292" s="209" t="s">
        <v>22643</v>
      </c>
      <c r="D3292" s="208">
        <v>12.9</v>
      </c>
      <c r="E3292" s="208">
        <v>4.84</v>
      </c>
      <c r="F3292" s="28">
        <v>62.44</v>
      </c>
      <c r="G3292" s="178"/>
    </row>
    <row r="3293" customHeight="1" spans="1:7">
      <c r="A3293" s="34">
        <v>3288</v>
      </c>
      <c r="B3293" s="209" t="s">
        <v>22692</v>
      </c>
      <c r="C3293" s="209" t="s">
        <v>22643</v>
      </c>
      <c r="D3293" s="208">
        <v>14.51</v>
      </c>
      <c r="E3293" s="208">
        <v>4.84</v>
      </c>
      <c r="F3293" s="28">
        <v>70.23</v>
      </c>
      <c r="G3293" s="178"/>
    </row>
    <row r="3294" customHeight="1" spans="1:7">
      <c r="A3294" s="34">
        <v>3289</v>
      </c>
      <c r="B3294" s="209" t="s">
        <v>22693</v>
      </c>
      <c r="C3294" s="209" t="s">
        <v>22643</v>
      </c>
      <c r="D3294" s="208">
        <v>17.16</v>
      </c>
      <c r="E3294" s="208">
        <v>4.84</v>
      </c>
      <c r="F3294" s="28">
        <v>83.05</v>
      </c>
      <c r="G3294" s="178"/>
    </row>
    <row r="3295" customHeight="1" spans="1:7">
      <c r="A3295" s="34">
        <v>3290</v>
      </c>
      <c r="B3295" s="209" t="s">
        <v>22694</v>
      </c>
      <c r="C3295" s="209" t="s">
        <v>22643</v>
      </c>
      <c r="D3295" s="208">
        <v>7.37</v>
      </c>
      <c r="E3295" s="208">
        <v>4.84</v>
      </c>
      <c r="F3295" s="28">
        <v>35.67</v>
      </c>
      <c r="G3295" s="178"/>
    </row>
    <row r="3296" customHeight="1" spans="1:7">
      <c r="A3296" s="34">
        <v>3291</v>
      </c>
      <c r="B3296" s="209" t="s">
        <v>22695</v>
      </c>
      <c r="C3296" s="209" t="s">
        <v>22643</v>
      </c>
      <c r="D3296" s="208">
        <v>12.3</v>
      </c>
      <c r="E3296" s="208">
        <v>4.84</v>
      </c>
      <c r="F3296" s="28">
        <v>59.53</v>
      </c>
      <c r="G3296" s="178"/>
    </row>
    <row r="3297" customHeight="1" spans="1:7">
      <c r="A3297" s="34">
        <v>3292</v>
      </c>
      <c r="B3297" s="209" t="s">
        <v>22696</v>
      </c>
      <c r="C3297" s="209" t="s">
        <v>22643</v>
      </c>
      <c r="D3297" s="208">
        <v>17.01</v>
      </c>
      <c r="E3297" s="208">
        <v>4.84</v>
      </c>
      <c r="F3297" s="28">
        <v>82.33</v>
      </c>
      <c r="G3297" s="178"/>
    </row>
    <row r="3298" customHeight="1" spans="1:7">
      <c r="A3298" s="34">
        <v>3293</v>
      </c>
      <c r="B3298" s="209" t="s">
        <v>1469</v>
      </c>
      <c r="C3298" s="209" t="s">
        <v>22643</v>
      </c>
      <c r="D3298" s="208">
        <v>8.24</v>
      </c>
      <c r="E3298" s="208">
        <v>4.84</v>
      </c>
      <c r="F3298" s="28">
        <v>39.88</v>
      </c>
      <c r="G3298" s="178"/>
    </row>
    <row r="3299" customHeight="1" spans="1:7">
      <c r="A3299" s="34">
        <v>3294</v>
      </c>
      <c r="B3299" s="209" t="s">
        <v>22697</v>
      </c>
      <c r="C3299" s="209" t="s">
        <v>22643</v>
      </c>
      <c r="D3299" s="208">
        <v>12.72</v>
      </c>
      <c r="E3299" s="208">
        <v>4.84</v>
      </c>
      <c r="F3299" s="28">
        <v>61.56</v>
      </c>
      <c r="G3299" s="178"/>
    </row>
    <row r="3300" customHeight="1" spans="1:7">
      <c r="A3300" s="34">
        <v>3295</v>
      </c>
      <c r="B3300" s="209" t="s">
        <v>555</v>
      </c>
      <c r="C3300" s="209" t="s">
        <v>22643</v>
      </c>
      <c r="D3300" s="208">
        <v>7.36</v>
      </c>
      <c r="E3300" s="208">
        <v>4.84</v>
      </c>
      <c r="F3300" s="28">
        <v>35.62</v>
      </c>
      <c r="G3300" s="178"/>
    </row>
    <row r="3301" customHeight="1" spans="1:7">
      <c r="A3301" s="34">
        <v>3296</v>
      </c>
      <c r="B3301" s="209" t="s">
        <v>11561</v>
      </c>
      <c r="C3301" s="209" t="s">
        <v>22643</v>
      </c>
      <c r="D3301" s="208">
        <v>7.19</v>
      </c>
      <c r="E3301" s="208">
        <v>4.84</v>
      </c>
      <c r="F3301" s="28">
        <v>34.8</v>
      </c>
      <c r="G3301" s="178"/>
    </row>
    <row r="3302" customHeight="1" spans="1:7">
      <c r="A3302" s="34">
        <v>3297</v>
      </c>
      <c r="B3302" s="209" t="s">
        <v>22698</v>
      </c>
      <c r="C3302" s="209" t="s">
        <v>22643</v>
      </c>
      <c r="D3302" s="208">
        <v>26.18</v>
      </c>
      <c r="E3302" s="208">
        <v>4.84</v>
      </c>
      <c r="F3302" s="28">
        <v>126.71</v>
      </c>
      <c r="G3302" s="178"/>
    </row>
    <row r="3303" customHeight="1" spans="1:7">
      <c r="A3303" s="34">
        <v>3298</v>
      </c>
      <c r="B3303" s="209" t="s">
        <v>22699</v>
      </c>
      <c r="C3303" s="209" t="s">
        <v>22643</v>
      </c>
      <c r="D3303" s="208">
        <v>4.35</v>
      </c>
      <c r="E3303" s="208">
        <v>4.84</v>
      </c>
      <c r="F3303" s="28">
        <v>21.05</v>
      </c>
      <c r="G3303" s="178"/>
    </row>
    <row r="3304" customHeight="1" spans="1:7">
      <c r="A3304" s="34">
        <v>3299</v>
      </c>
      <c r="B3304" s="209" t="s">
        <v>1154</v>
      </c>
      <c r="C3304" s="209" t="s">
        <v>22643</v>
      </c>
      <c r="D3304" s="208">
        <v>9.14</v>
      </c>
      <c r="E3304" s="208">
        <v>4.84</v>
      </c>
      <c r="F3304" s="28">
        <v>44.24</v>
      </c>
      <c r="G3304" s="178"/>
    </row>
    <row r="3305" customHeight="1" spans="1:7">
      <c r="A3305" s="34">
        <v>3300</v>
      </c>
      <c r="B3305" s="209" t="s">
        <v>22700</v>
      </c>
      <c r="C3305" s="209" t="s">
        <v>22643</v>
      </c>
      <c r="D3305" s="208">
        <v>14.02</v>
      </c>
      <c r="E3305" s="208">
        <v>4.84</v>
      </c>
      <c r="F3305" s="28">
        <v>67.86</v>
      </c>
      <c r="G3305" s="178"/>
    </row>
    <row r="3306" customHeight="1" spans="1:7">
      <c r="A3306" s="34">
        <v>3301</v>
      </c>
      <c r="B3306" s="209" t="s">
        <v>22701</v>
      </c>
      <c r="C3306" s="209" t="s">
        <v>22643</v>
      </c>
      <c r="D3306" s="208">
        <v>6.15</v>
      </c>
      <c r="E3306" s="208">
        <v>4.84</v>
      </c>
      <c r="F3306" s="28">
        <v>29.77</v>
      </c>
      <c r="G3306" s="178"/>
    </row>
    <row r="3307" customHeight="1" spans="1:7">
      <c r="A3307" s="34">
        <v>3302</v>
      </c>
      <c r="B3307" s="209" t="s">
        <v>11202</v>
      </c>
      <c r="C3307" s="209" t="s">
        <v>22643</v>
      </c>
      <c r="D3307" s="208">
        <v>11.02</v>
      </c>
      <c r="E3307" s="208">
        <v>4.84</v>
      </c>
      <c r="F3307" s="28">
        <v>53.34</v>
      </c>
      <c r="G3307" s="178"/>
    </row>
    <row r="3308" customHeight="1" spans="1:7">
      <c r="A3308" s="34">
        <v>3303</v>
      </c>
      <c r="B3308" s="209" t="s">
        <v>22702</v>
      </c>
      <c r="C3308" s="209" t="s">
        <v>22643</v>
      </c>
      <c r="D3308" s="208">
        <v>32.9</v>
      </c>
      <c r="E3308" s="208">
        <v>4.84</v>
      </c>
      <c r="F3308" s="28">
        <v>159.24</v>
      </c>
      <c r="G3308" s="178"/>
    </row>
    <row r="3309" customHeight="1" spans="1:7">
      <c r="A3309" s="34">
        <v>3304</v>
      </c>
      <c r="B3309" s="209" t="s">
        <v>22703</v>
      </c>
      <c r="C3309" s="209" t="s">
        <v>22643</v>
      </c>
      <c r="D3309" s="208">
        <v>16.26</v>
      </c>
      <c r="E3309" s="208">
        <v>4.84</v>
      </c>
      <c r="F3309" s="28">
        <v>78.7</v>
      </c>
      <c r="G3309" s="178"/>
    </row>
    <row r="3310" customHeight="1" spans="1:7">
      <c r="A3310" s="34">
        <v>3305</v>
      </c>
      <c r="B3310" s="209" t="s">
        <v>22704</v>
      </c>
      <c r="C3310" s="209" t="s">
        <v>22643</v>
      </c>
      <c r="D3310" s="208">
        <v>20.26</v>
      </c>
      <c r="E3310" s="208">
        <v>4.84</v>
      </c>
      <c r="F3310" s="28">
        <v>98.06</v>
      </c>
      <c r="G3310" s="178"/>
    </row>
    <row r="3311" customHeight="1" spans="1:7">
      <c r="A3311" s="34">
        <v>3306</v>
      </c>
      <c r="B3311" s="209" t="s">
        <v>22705</v>
      </c>
      <c r="C3311" s="209" t="s">
        <v>22643</v>
      </c>
      <c r="D3311" s="208">
        <v>21.15</v>
      </c>
      <c r="E3311" s="208">
        <v>4.84</v>
      </c>
      <c r="F3311" s="28">
        <v>102.37</v>
      </c>
      <c r="G3311" s="178"/>
    </row>
    <row r="3312" customHeight="1" spans="1:7">
      <c r="A3312" s="34">
        <v>3307</v>
      </c>
      <c r="B3312" s="209" t="s">
        <v>22706</v>
      </c>
      <c r="C3312" s="209" t="s">
        <v>22643</v>
      </c>
      <c r="D3312" s="208">
        <v>0.4</v>
      </c>
      <c r="E3312" s="208">
        <v>4.84</v>
      </c>
      <c r="F3312" s="28">
        <v>1.94</v>
      </c>
      <c r="G3312" s="178"/>
    </row>
    <row r="3313" customHeight="1" spans="1:7">
      <c r="A3313" s="34">
        <v>3308</v>
      </c>
      <c r="B3313" s="209" t="s">
        <v>22707</v>
      </c>
      <c r="C3313" s="209" t="s">
        <v>22643</v>
      </c>
      <c r="D3313" s="208">
        <v>17.7</v>
      </c>
      <c r="E3313" s="208">
        <v>4.84</v>
      </c>
      <c r="F3313" s="28">
        <v>85.67</v>
      </c>
      <c r="G3313" s="178"/>
    </row>
    <row r="3314" customHeight="1" spans="1:7">
      <c r="A3314" s="34">
        <v>3309</v>
      </c>
      <c r="B3314" s="209" t="s">
        <v>22708</v>
      </c>
      <c r="C3314" s="209" t="s">
        <v>22643</v>
      </c>
      <c r="D3314" s="208">
        <v>11.08</v>
      </c>
      <c r="E3314" s="208">
        <v>4.84</v>
      </c>
      <c r="F3314" s="28">
        <v>53.63</v>
      </c>
      <c r="G3314" s="178"/>
    </row>
    <row r="3315" customHeight="1" spans="1:7">
      <c r="A3315" s="34">
        <v>3310</v>
      </c>
      <c r="B3315" s="209" t="s">
        <v>22709</v>
      </c>
      <c r="C3315" s="209" t="s">
        <v>22643</v>
      </c>
      <c r="D3315" s="208">
        <v>23.9</v>
      </c>
      <c r="E3315" s="208">
        <v>4.84</v>
      </c>
      <c r="F3315" s="28">
        <v>115.68</v>
      </c>
      <c r="G3315" s="178"/>
    </row>
    <row r="3316" customHeight="1" spans="1:7">
      <c r="A3316" s="34">
        <v>3311</v>
      </c>
      <c r="B3316" s="209" t="s">
        <v>22710</v>
      </c>
      <c r="C3316" s="209" t="s">
        <v>22643</v>
      </c>
      <c r="D3316" s="208">
        <v>3.3</v>
      </c>
      <c r="E3316" s="208">
        <v>4.84</v>
      </c>
      <c r="F3316" s="28">
        <v>15.97</v>
      </c>
      <c r="G3316" s="178"/>
    </row>
    <row r="3317" customHeight="1" spans="1:7">
      <c r="A3317" s="34">
        <v>3312</v>
      </c>
      <c r="B3317" s="209" t="s">
        <v>3575</v>
      </c>
      <c r="C3317" s="209" t="s">
        <v>22643</v>
      </c>
      <c r="D3317" s="208">
        <v>10.24</v>
      </c>
      <c r="E3317" s="208">
        <v>4.84</v>
      </c>
      <c r="F3317" s="28">
        <v>49.56</v>
      </c>
      <c r="G3317" s="178"/>
    </row>
    <row r="3318" customHeight="1" spans="1:7">
      <c r="A3318" s="34">
        <v>3313</v>
      </c>
      <c r="B3318" s="209" t="s">
        <v>22711</v>
      </c>
      <c r="C3318" s="209" t="s">
        <v>22643</v>
      </c>
      <c r="D3318" s="208">
        <v>11.72</v>
      </c>
      <c r="E3318" s="208">
        <v>4.84</v>
      </c>
      <c r="F3318" s="28">
        <v>56.72</v>
      </c>
      <c r="G3318" s="178"/>
    </row>
    <row r="3319" customHeight="1" spans="1:7">
      <c r="A3319" s="34">
        <v>3314</v>
      </c>
      <c r="B3319" s="209" t="s">
        <v>22712</v>
      </c>
      <c r="C3319" s="209" t="s">
        <v>22643</v>
      </c>
      <c r="D3319" s="208">
        <v>7.05</v>
      </c>
      <c r="E3319" s="208">
        <v>4.84</v>
      </c>
      <c r="F3319" s="28">
        <v>34.12</v>
      </c>
      <c r="G3319" s="178"/>
    </row>
    <row r="3320" customHeight="1" spans="1:7">
      <c r="A3320" s="34">
        <v>3315</v>
      </c>
      <c r="B3320" s="209" t="s">
        <v>22713</v>
      </c>
      <c r="C3320" s="209" t="s">
        <v>22643</v>
      </c>
      <c r="D3320" s="208">
        <v>3.38</v>
      </c>
      <c r="E3320" s="208">
        <v>4.84</v>
      </c>
      <c r="F3320" s="28">
        <v>16.36</v>
      </c>
      <c r="G3320" s="178"/>
    </row>
    <row r="3321" customHeight="1" spans="1:7">
      <c r="A3321" s="34">
        <v>3316</v>
      </c>
      <c r="B3321" s="209" t="s">
        <v>22714</v>
      </c>
      <c r="C3321" s="209" t="s">
        <v>22643</v>
      </c>
      <c r="D3321" s="208">
        <v>22.49</v>
      </c>
      <c r="E3321" s="208">
        <v>4.84</v>
      </c>
      <c r="F3321" s="28">
        <v>108.85</v>
      </c>
      <c r="G3321" s="178"/>
    </row>
    <row r="3322" customHeight="1" spans="1:7">
      <c r="A3322" s="34">
        <v>3317</v>
      </c>
      <c r="B3322" s="209" t="s">
        <v>20622</v>
      </c>
      <c r="C3322" s="209" t="s">
        <v>22643</v>
      </c>
      <c r="D3322" s="208">
        <v>34.71</v>
      </c>
      <c r="E3322" s="208">
        <v>4.84</v>
      </c>
      <c r="F3322" s="28">
        <v>168</v>
      </c>
      <c r="G3322" s="178"/>
    </row>
    <row r="3323" customHeight="1" spans="1:7">
      <c r="A3323" s="34">
        <v>3318</v>
      </c>
      <c r="B3323" s="209" t="s">
        <v>18461</v>
      </c>
      <c r="C3323" s="209" t="s">
        <v>22643</v>
      </c>
      <c r="D3323" s="208">
        <v>26.37</v>
      </c>
      <c r="E3323" s="208">
        <v>4.84</v>
      </c>
      <c r="F3323" s="28">
        <v>127.63</v>
      </c>
      <c r="G3323" s="178"/>
    </row>
    <row r="3324" customHeight="1" spans="1:7">
      <c r="A3324" s="34">
        <v>3319</v>
      </c>
      <c r="B3324" s="209" t="s">
        <v>22715</v>
      </c>
      <c r="C3324" s="209" t="s">
        <v>22643</v>
      </c>
      <c r="D3324" s="208">
        <v>21.63</v>
      </c>
      <c r="E3324" s="208">
        <v>4.84</v>
      </c>
      <c r="F3324" s="28">
        <v>104.69</v>
      </c>
      <c r="G3324" s="178"/>
    </row>
    <row r="3325" customHeight="1" spans="1:7">
      <c r="A3325" s="34">
        <v>3320</v>
      </c>
      <c r="B3325" s="209" t="s">
        <v>22716</v>
      </c>
      <c r="C3325" s="209" t="s">
        <v>22643</v>
      </c>
      <c r="D3325" s="208">
        <v>8.02</v>
      </c>
      <c r="E3325" s="208">
        <v>4.84</v>
      </c>
      <c r="F3325" s="28">
        <v>38.82</v>
      </c>
      <c r="G3325" s="178"/>
    </row>
    <row r="3326" customHeight="1" spans="1:7">
      <c r="A3326" s="34">
        <v>3321</v>
      </c>
      <c r="B3326" s="209" t="s">
        <v>22717</v>
      </c>
      <c r="C3326" s="209" t="s">
        <v>22643</v>
      </c>
      <c r="D3326" s="208">
        <v>37.3</v>
      </c>
      <c r="E3326" s="208">
        <v>4.84</v>
      </c>
      <c r="F3326" s="28">
        <v>180.53</v>
      </c>
      <c r="G3326" s="178"/>
    </row>
    <row r="3327" customHeight="1" spans="1:7">
      <c r="A3327" s="34">
        <v>3322</v>
      </c>
      <c r="B3327" s="209" t="s">
        <v>22718</v>
      </c>
      <c r="C3327" s="209" t="s">
        <v>22643</v>
      </c>
      <c r="D3327" s="208">
        <v>26.6</v>
      </c>
      <c r="E3327" s="208">
        <v>4.84</v>
      </c>
      <c r="F3327" s="28">
        <v>128.74</v>
      </c>
      <c r="G3327" s="178"/>
    </row>
    <row r="3328" customHeight="1" spans="1:7">
      <c r="A3328" s="34">
        <v>3323</v>
      </c>
      <c r="B3328" s="209" t="s">
        <v>22719</v>
      </c>
      <c r="C3328" s="209" t="s">
        <v>22643</v>
      </c>
      <c r="D3328" s="208">
        <v>21.96</v>
      </c>
      <c r="E3328" s="208">
        <v>4.84</v>
      </c>
      <c r="F3328" s="28">
        <v>106.29</v>
      </c>
      <c r="G3328" s="178"/>
    </row>
    <row r="3329" customHeight="1" spans="1:7">
      <c r="A3329" s="34">
        <v>3324</v>
      </c>
      <c r="B3329" s="209" t="s">
        <v>22720</v>
      </c>
      <c r="C3329" s="209" t="s">
        <v>22643</v>
      </c>
      <c r="D3329" s="208">
        <v>29.63</v>
      </c>
      <c r="E3329" s="208">
        <v>4.84</v>
      </c>
      <c r="F3329" s="28">
        <v>143.41</v>
      </c>
      <c r="G3329" s="178"/>
    </row>
    <row r="3330" customHeight="1" spans="1:7">
      <c r="A3330" s="34">
        <v>3325</v>
      </c>
      <c r="B3330" s="209" t="s">
        <v>22721</v>
      </c>
      <c r="C3330" s="209" t="s">
        <v>22643</v>
      </c>
      <c r="D3330" s="208">
        <v>25.25</v>
      </c>
      <c r="E3330" s="208">
        <v>4.84</v>
      </c>
      <c r="F3330" s="28">
        <v>122.21</v>
      </c>
      <c r="G3330" s="178"/>
    </row>
    <row r="3331" customHeight="1" spans="1:7">
      <c r="A3331" s="34">
        <v>3326</v>
      </c>
      <c r="B3331" s="209" t="s">
        <v>22722</v>
      </c>
      <c r="C3331" s="209" t="s">
        <v>22643</v>
      </c>
      <c r="D3331" s="208">
        <v>3.31</v>
      </c>
      <c r="E3331" s="208">
        <v>4.84</v>
      </c>
      <c r="F3331" s="28">
        <v>16.02</v>
      </c>
      <c r="G3331" s="178"/>
    </row>
    <row r="3332" customHeight="1" spans="1:7">
      <c r="A3332" s="34">
        <v>3327</v>
      </c>
      <c r="B3332" s="209" t="s">
        <v>22723</v>
      </c>
      <c r="C3332" s="209" t="s">
        <v>22643</v>
      </c>
      <c r="D3332" s="208">
        <v>4.72</v>
      </c>
      <c r="E3332" s="208">
        <v>4.84</v>
      </c>
      <c r="F3332" s="28">
        <v>22.84</v>
      </c>
      <c r="G3332" s="178"/>
    </row>
    <row r="3333" customHeight="1" spans="1:7">
      <c r="A3333" s="34">
        <v>3328</v>
      </c>
      <c r="B3333" s="209" t="s">
        <v>22724</v>
      </c>
      <c r="C3333" s="209" t="s">
        <v>22643</v>
      </c>
      <c r="D3333" s="208">
        <v>4.62</v>
      </c>
      <c r="E3333" s="208">
        <v>4.84</v>
      </c>
      <c r="F3333" s="28">
        <v>22.36</v>
      </c>
      <c r="G3333" s="178"/>
    </row>
    <row r="3334" customHeight="1" spans="1:7">
      <c r="A3334" s="34">
        <v>3329</v>
      </c>
      <c r="B3334" s="209" t="s">
        <v>22725</v>
      </c>
      <c r="C3334" s="209" t="s">
        <v>22643</v>
      </c>
      <c r="D3334" s="208">
        <v>13.36</v>
      </c>
      <c r="E3334" s="208">
        <v>4.84</v>
      </c>
      <c r="F3334" s="28">
        <v>64.66</v>
      </c>
      <c r="G3334" s="178"/>
    </row>
    <row r="3335" customHeight="1" spans="1:7">
      <c r="A3335" s="34">
        <v>3330</v>
      </c>
      <c r="B3335" s="209" t="s">
        <v>22726</v>
      </c>
      <c r="C3335" s="209" t="s">
        <v>22643</v>
      </c>
      <c r="D3335" s="208">
        <v>17.78</v>
      </c>
      <c r="E3335" s="208">
        <v>4.84</v>
      </c>
      <c r="F3335" s="28">
        <v>86.06</v>
      </c>
      <c r="G3335" s="178"/>
    </row>
    <row r="3336" customHeight="1" spans="1:7">
      <c r="A3336" s="34">
        <v>3331</v>
      </c>
      <c r="B3336" s="209" t="s">
        <v>22727</v>
      </c>
      <c r="C3336" s="209" t="s">
        <v>22643</v>
      </c>
      <c r="D3336" s="208">
        <v>15.14</v>
      </c>
      <c r="E3336" s="208">
        <v>4.84</v>
      </c>
      <c r="F3336" s="28">
        <v>73.28</v>
      </c>
      <c r="G3336" s="178"/>
    </row>
    <row r="3337" customHeight="1" spans="1:7">
      <c r="A3337" s="34">
        <v>3332</v>
      </c>
      <c r="B3337" s="209" t="s">
        <v>22728</v>
      </c>
      <c r="C3337" s="209" t="s">
        <v>22643</v>
      </c>
      <c r="D3337" s="208">
        <v>1.95</v>
      </c>
      <c r="E3337" s="208">
        <v>4.84</v>
      </c>
      <c r="F3337" s="28">
        <v>9.44</v>
      </c>
      <c r="G3337" s="178"/>
    </row>
    <row r="3338" customHeight="1" spans="1:7">
      <c r="A3338" s="34">
        <v>3333</v>
      </c>
      <c r="B3338" s="209" t="s">
        <v>22729</v>
      </c>
      <c r="C3338" s="209" t="s">
        <v>22643</v>
      </c>
      <c r="D3338" s="208">
        <v>13.32</v>
      </c>
      <c r="E3338" s="208">
        <v>4.84</v>
      </c>
      <c r="F3338" s="28">
        <v>64.47</v>
      </c>
      <c r="G3338" s="178"/>
    </row>
    <row r="3339" customHeight="1" spans="1:7">
      <c r="A3339" s="34">
        <v>3334</v>
      </c>
      <c r="B3339" s="209" t="s">
        <v>22730</v>
      </c>
      <c r="C3339" s="209" t="s">
        <v>22643</v>
      </c>
      <c r="D3339" s="208">
        <v>2.32</v>
      </c>
      <c r="E3339" s="208">
        <v>4.84</v>
      </c>
      <c r="F3339" s="28">
        <v>11.23</v>
      </c>
      <c r="G3339" s="178"/>
    </row>
    <row r="3340" customHeight="1" spans="1:7">
      <c r="A3340" s="34">
        <v>3335</v>
      </c>
      <c r="B3340" s="209" t="s">
        <v>19986</v>
      </c>
      <c r="C3340" s="209" t="s">
        <v>22643</v>
      </c>
      <c r="D3340" s="208">
        <v>15.15</v>
      </c>
      <c r="E3340" s="208">
        <v>4.84</v>
      </c>
      <c r="F3340" s="28">
        <v>73.33</v>
      </c>
      <c r="G3340" s="178"/>
    </row>
    <row r="3341" customHeight="1" spans="1:7">
      <c r="A3341" s="34">
        <v>3336</v>
      </c>
      <c r="B3341" s="209" t="s">
        <v>22731</v>
      </c>
      <c r="C3341" s="209" t="s">
        <v>22643</v>
      </c>
      <c r="D3341" s="208">
        <v>17.82</v>
      </c>
      <c r="E3341" s="208">
        <v>4.84</v>
      </c>
      <c r="F3341" s="28">
        <v>86.25</v>
      </c>
      <c r="G3341" s="178"/>
    </row>
    <row r="3342" customHeight="1" spans="1:7">
      <c r="A3342" s="34">
        <v>3337</v>
      </c>
      <c r="B3342" s="209" t="s">
        <v>1805</v>
      </c>
      <c r="C3342" s="209" t="s">
        <v>22643</v>
      </c>
      <c r="D3342" s="208">
        <v>26.67</v>
      </c>
      <c r="E3342" s="208">
        <v>4.84</v>
      </c>
      <c r="F3342" s="28">
        <v>129.08</v>
      </c>
      <c r="G3342" s="178"/>
    </row>
    <row r="3343" customHeight="1" spans="1:7">
      <c r="A3343" s="34">
        <v>3338</v>
      </c>
      <c r="B3343" s="209" t="s">
        <v>22732</v>
      </c>
      <c r="C3343" s="209" t="s">
        <v>22643</v>
      </c>
      <c r="D3343" s="208">
        <v>23.37</v>
      </c>
      <c r="E3343" s="208">
        <v>4.84</v>
      </c>
      <c r="F3343" s="28">
        <v>113.11</v>
      </c>
      <c r="G3343" s="178"/>
    </row>
    <row r="3344" customHeight="1" spans="1:7">
      <c r="A3344" s="34">
        <v>3339</v>
      </c>
      <c r="B3344" s="209" t="s">
        <v>22733</v>
      </c>
      <c r="C3344" s="209" t="s">
        <v>22643</v>
      </c>
      <c r="D3344" s="208">
        <v>15.16</v>
      </c>
      <c r="E3344" s="208">
        <v>4.84</v>
      </c>
      <c r="F3344" s="28">
        <v>73.37</v>
      </c>
      <c r="G3344" s="178"/>
    </row>
    <row r="3345" customHeight="1" spans="1:7">
      <c r="A3345" s="34">
        <v>3340</v>
      </c>
      <c r="B3345" s="209" t="s">
        <v>22734</v>
      </c>
      <c r="C3345" s="209" t="s">
        <v>22643</v>
      </c>
      <c r="D3345" s="208">
        <v>14.33</v>
      </c>
      <c r="E3345" s="208">
        <v>4.84</v>
      </c>
      <c r="F3345" s="28">
        <v>69.36</v>
      </c>
      <c r="G3345" s="178"/>
    </row>
    <row r="3346" customHeight="1" spans="1:7">
      <c r="A3346" s="34">
        <v>3341</v>
      </c>
      <c r="B3346" s="209" t="s">
        <v>22735</v>
      </c>
      <c r="C3346" s="209" t="s">
        <v>22643</v>
      </c>
      <c r="D3346" s="208">
        <v>32.9</v>
      </c>
      <c r="E3346" s="208">
        <v>4.84</v>
      </c>
      <c r="F3346" s="28">
        <v>159.24</v>
      </c>
      <c r="G3346" s="178"/>
    </row>
    <row r="3347" customHeight="1" spans="1:7">
      <c r="A3347" s="34">
        <v>3342</v>
      </c>
      <c r="B3347" s="209" t="s">
        <v>22736</v>
      </c>
      <c r="C3347" s="209" t="s">
        <v>22643</v>
      </c>
      <c r="D3347" s="208">
        <v>12.23</v>
      </c>
      <c r="E3347" s="208">
        <v>4.84</v>
      </c>
      <c r="F3347" s="28">
        <v>59.19</v>
      </c>
      <c r="G3347" s="178"/>
    </row>
    <row r="3348" customHeight="1" spans="1:7">
      <c r="A3348" s="34">
        <v>3343</v>
      </c>
      <c r="B3348" s="209" t="s">
        <v>22737</v>
      </c>
      <c r="C3348" s="209" t="s">
        <v>22643</v>
      </c>
      <c r="D3348" s="208">
        <v>13.51</v>
      </c>
      <c r="E3348" s="208">
        <v>4.84</v>
      </c>
      <c r="F3348" s="28">
        <v>65.39</v>
      </c>
      <c r="G3348" s="178"/>
    </row>
    <row r="3349" customHeight="1" spans="1:7">
      <c r="A3349" s="34">
        <v>3344</v>
      </c>
      <c r="B3349" s="209" t="s">
        <v>22738</v>
      </c>
      <c r="C3349" s="209" t="s">
        <v>22643</v>
      </c>
      <c r="D3349" s="208">
        <v>16.85</v>
      </c>
      <c r="E3349" s="208">
        <v>4.84</v>
      </c>
      <c r="F3349" s="28">
        <v>81.55</v>
      </c>
      <c r="G3349" s="178"/>
    </row>
    <row r="3350" customHeight="1" spans="1:7">
      <c r="A3350" s="34">
        <v>3345</v>
      </c>
      <c r="B3350" s="209" t="s">
        <v>22739</v>
      </c>
      <c r="C3350" s="209" t="s">
        <v>22643</v>
      </c>
      <c r="D3350" s="208">
        <v>8</v>
      </c>
      <c r="E3350" s="208">
        <v>4.84</v>
      </c>
      <c r="F3350" s="28">
        <v>38.72</v>
      </c>
      <c r="G3350" s="178"/>
    </row>
    <row r="3351" customHeight="1" spans="1:7">
      <c r="A3351" s="34">
        <v>3346</v>
      </c>
      <c r="B3351" s="209" t="s">
        <v>22740</v>
      </c>
      <c r="C3351" s="209" t="s">
        <v>22643</v>
      </c>
      <c r="D3351" s="208">
        <v>6.6</v>
      </c>
      <c r="E3351" s="208">
        <v>4.84</v>
      </c>
      <c r="F3351" s="28">
        <v>31.94</v>
      </c>
      <c r="G3351" s="178"/>
    </row>
    <row r="3352" customHeight="1" spans="1:7">
      <c r="A3352" s="34">
        <v>3347</v>
      </c>
      <c r="B3352" s="209" t="s">
        <v>22741</v>
      </c>
      <c r="C3352" s="209" t="s">
        <v>22643</v>
      </c>
      <c r="D3352" s="208">
        <v>4.88</v>
      </c>
      <c r="E3352" s="208">
        <v>4.84</v>
      </c>
      <c r="F3352" s="28">
        <v>23.62</v>
      </c>
      <c r="G3352" s="178"/>
    </row>
    <row r="3353" customHeight="1" spans="1:7">
      <c r="A3353" s="34">
        <v>3348</v>
      </c>
      <c r="B3353" s="209" t="s">
        <v>22742</v>
      </c>
      <c r="C3353" s="209" t="s">
        <v>22643</v>
      </c>
      <c r="D3353" s="208">
        <v>4.91</v>
      </c>
      <c r="E3353" s="208">
        <v>4.84</v>
      </c>
      <c r="F3353" s="28">
        <v>23.76</v>
      </c>
      <c r="G3353" s="178"/>
    </row>
    <row r="3354" customHeight="1" spans="1:7">
      <c r="A3354" s="34">
        <v>3349</v>
      </c>
      <c r="B3354" s="209" t="s">
        <v>22743</v>
      </c>
      <c r="C3354" s="209" t="s">
        <v>22643</v>
      </c>
      <c r="D3354" s="208">
        <v>10.2</v>
      </c>
      <c r="E3354" s="208">
        <v>4.84</v>
      </c>
      <c r="F3354" s="28">
        <v>49.37</v>
      </c>
      <c r="G3354" s="178"/>
    </row>
    <row r="3355" customHeight="1" spans="1:7">
      <c r="A3355" s="34">
        <v>3350</v>
      </c>
      <c r="B3355" s="209" t="s">
        <v>22744</v>
      </c>
      <c r="C3355" s="209" t="s">
        <v>22643</v>
      </c>
      <c r="D3355" s="208">
        <v>12.28</v>
      </c>
      <c r="E3355" s="208">
        <v>4.84</v>
      </c>
      <c r="F3355" s="28">
        <v>59.44</v>
      </c>
      <c r="G3355" s="178"/>
    </row>
    <row r="3356" customHeight="1" spans="1:7">
      <c r="A3356" s="34">
        <v>3351</v>
      </c>
      <c r="B3356" s="209" t="s">
        <v>22745</v>
      </c>
      <c r="C3356" s="209" t="s">
        <v>22643</v>
      </c>
      <c r="D3356" s="208">
        <v>13.65</v>
      </c>
      <c r="E3356" s="208">
        <v>4.84</v>
      </c>
      <c r="F3356" s="28">
        <v>66.07</v>
      </c>
      <c r="G3356" s="178"/>
    </row>
    <row r="3357" customHeight="1" spans="1:7">
      <c r="A3357" s="34">
        <v>3352</v>
      </c>
      <c r="B3357" s="209" t="s">
        <v>22746</v>
      </c>
      <c r="C3357" s="209" t="s">
        <v>22643</v>
      </c>
      <c r="D3357" s="208">
        <v>3.69</v>
      </c>
      <c r="E3357" s="208">
        <v>4.84</v>
      </c>
      <c r="F3357" s="28">
        <v>17.86</v>
      </c>
      <c r="G3357" s="178"/>
    </row>
    <row r="3358" customHeight="1" spans="1:7">
      <c r="A3358" s="34">
        <v>3353</v>
      </c>
      <c r="B3358" s="209" t="s">
        <v>22747</v>
      </c>
      <c r="C3358" s="209" t="s">
        <v>22643</v>
      </c>
      <c r="D3358" s="208">
        <v>11.84</v>
      </c>
      <c r="E3358" s="208">
        <v>4.84</v>
      </c>
      <c r="F3358" s="28">
        <v>57.31</v>
      </c>
      <c r="G3358" s="178"/>
    </row>
    <row r="3359" customHeight="1" spans="1:7">
      <c r="A3359" s="34">
        <v>3354</v>
      </c>
      <c r="B3359" s="209" t="s">
        <v>22748</v>
      </c>
      <c r="C3359" s="209" t="s">
        <v>22643</v>
      </c>
      <c r="D3359" s="208">
        <v>5.5</v>
      </c>
      <c r="E3359" s="208">
        <v>4.84</v>
      </c>
      <c r="F3359" s="28">
        <v>26.62</v>
      </c>
      <c r="G3359" s="178"/>
    </row>
    <row r="3360" customHeight="1" spans="1:7">
      <c r="A3360" s="34">
        <v>3355</v>
      </c>
      <c r="B3360" s="208" t="s">
        <v>22749</v>
      </c>
      <c r="C3360" s="209" t="s">
        <v>22643</v>
      </c>
      <c r="D3360" s="208">
        <v>27.8</v>
      </c>
      <c r="E3360" s="208">
        <v>4.84</v>
      </c>
      <c r="F3360" s="28">
        <v>134.55</v>
      </c>
      <c r="G3360" s="178"/>
    </row>
    <row r="3361" customHeight="1" spans="1:7">
      <c r="A3361" s="34">
        <v>3356</v>
      </c>
      <c r="B3361" s="208" t="s">
        <v>22750</v>
      </c>
      <c r="C3361" s="209" t="s">
        <v>22643</v>
      </c>
      <c r="D3361" s="208">
        <v>19.95</v>
      </c>
      <c r="E3361" s="208">
        <v>4.84</v>
      </c>
      <c r="F3361" s="28">
        <v>96.56</v>
      </c>
      <c r="G3361" s="178"/>
    </row>
    <row r="3362" customHeight="1" spans="1:7">
      <c r="A3362" s="34">
        <v>3357</v>
      </c>
      <c r="B3362" s="208" t="s">
        <v>22751</v>
      </c>
      <c r="C3362" s="209" t="s">
        <v>22643</v>
      </c>
      <c r="D3362" s="208">
        <v>15.52</v>
      </c>
      <c r="E3362" s="208">
        <v>4.84</v>
      </c>
      <c r="F3362" s="28">
        <v>75.12</v>
      </c>
      <c r="G3362" s="178"/>
    </row>
    <row r="3363" customHeight="1" spans="1:7">
      <c r="A3363" s="34">
        <v>3358</v>
      </c>
      <c r="B3363" s="208" t="s">
        <v>22752</v>
      </c>
      <c r="C3363" s="209" t="s">
        <v>22643</v>
      </c>
      <c r="D3363" s="208">
        <v>20.96</v>
      </c>
      <c r="E3363" s="208">
        <v>4.84</v>
      </c>
      <c r="F3363" s="28">
        <v>101.45</v>
      </c>
      <c r="G3363" s="178"/>
    </row>
    <row r="3364" customHeight="1" spans="1:7">
      <c r="A3364" s="34">
        <v>3359</v>
      </c>
      <c r="B3364" s="208" t="s">
        <v>5429</v>
      </c>
      <c r="C3364" s="209" t="s">
        <v>22643</v>
      </c>
      <c r="D3364" s="208">
        <v>9.73</v>
      </c>
      <c r="E3364" s="208">
        <v>4.84</v>
      </c>
      <c r="F3364" s="28">
        <v>47.09</v>
      </c>
      <c r="G3364" s="178"/>
    </row>
    <row r="3365" customHeight="1" spans="1:7">
      <c r="A3365" s="34">
        <v>3360</v>
      </c>
      <c r="B3365" s="209" t="s">
        <v>22753</v>
      </c>
      <c r="C3365" s="213" t="s">
        <v>22643</v>
      </c>
      <c r="D3365" s="212">
        <v>8.57</v>
      </c>
      <c r="E3365" s="208">
        <v>4.84</v>
      </c>
      <c r="F3365" s="28">
        <v>41.48</v>
      </c>
      <c r="G3365" s="178"/>
    </row>
    <row r="3366" customHeight="1" spans="1:7">
      <c r="A3366" s="34">
        <v>3361</v>
      </c>
      <c r="B3366" s="208" t="s">
        <v>22754</v>
      </c>
      <c r="C3366" s="209" t="s">
        <v>22643</v>
      </c>
      <c r="D3366" s="208">
        <v>19.24</v>
      </c>
      <c r="E3366" s="208">
        <v>4.84</v>
      </c>
      <c r="F3366" s="28">
        <v>93.12</v>
      </c>
      <c r="G3366" s="178"/>
    </row>
    <row r="3367" customHeight="1" spans="1:7">
      <c r="A3367" s="34">
        <v>3362</v>
      </c>
      <c r="B3367" s="81" t="s">
        <v>4305</v>
      </c>
      <c r="C3367" s="209" t="s">
        <v>22643</v>
      </c>
      <c r="D3367" s="208">
        <v>10.82</v>
      </c>
      <c r="E3367" s="208">
        <v>4.84</v>
      </c>
      <c r="F3367" s="28">
        <v>52.37</v>
      </c>
      <c r="G3367" s="178"/>
    </row>
    <row r="3368" customHeight="1" spans="1:7">
      <c r="A3368" s="34">
        <v>3363</v>
      </c>
      <c r="B3368" s="209" t="s">
        <v>22755</v>
      </c>
      <c r="C3368" s="209" t="s">
        <v>22643</v>
      </c>
      <c r="D3368" s="208">
        <v>12.35</v>
      </c>
      <c r="E3368" s="208">
        <v>4.84</v>
      </c>
      <c r="F3368" s="28">
        <v>59.77</v>
      </c>
      <c r="G3368" s="178"/>
    </row>
    <row r="3369" customHeight="1" spans="1:7">
      <c r="A3369" s="34">
        <v>3364</v>
      </c>
      <c r="B3369" s="209" t="s">
        <v>3950</v>
      </c>
      <c r="C3369" s="209" t="s">
        <v>22643</v>
      </c>
      <c r="D3369" s="208">
        <v>5.16</v>
      </c>
      <c r="E3369" s="208">
        <v>4.84</v>
      </c>
      <c r="F3369" s="28">
        <v>24.97</v>
      </c>
      <c r="G3369" s="178"/>
    </row>
    <row r="3370" customHeight="1" spans="1:7">
      <c r="A3370" s="34">
        <v>3365</v>
      </c>
      <c r="B3370" s="209" t="s">
        <v>22756</v>
      </c>
      <c r="C3370" s="209" t="s">
        <v>22643</v>
      </c>
      <c r="D3370" s="208">
        <v>8.28</v>
      </c>
      <c r="E3370" s="208">
        <v>4.84</v>
      </c>
      <c r="F3370" s="28">
        <v>40.08</v>
      </c>
      <c r="G3370" s="178"/>
    </row>
    <row r="3371" customHeight="1" spans="1:7">
      <c r="A3371" s="34">
        <v>3366</v>
      </c>
      <c r="B3371" s="209" t="s">
        <v>22757</v>
      </c>
      <c r="C3371" s="209" t="s">
        <v>22643</v>
      </c>
      <c r="D3371" s="208">
        <v>6.35</v>
      </c>
      <c r="E3371" s="208">
        <v>4.84</v>
      </c>
      <c r="F3371" s="28">
        <v>30.73</v>
      </c>
      <c r="G3371" s="178"/>
    </row>
    <row r="3372" customHeight="1" spans="1:7">
      <c r="A3372" s="34">
        <v>3367</v>
      </c>
      <c r="B3372" s="209" t="s">
        <v>22758</v>
      </c>
      <c r="C3372" s="174" t="s">
        <v>22643</v>
      </c>
      <c r="D3372" s="208">
        <v>1</v>
      </c>
      <c r="E3372" s="208">
        <v>4.84</v>
      </c>
      <c r="F3372" s="28">
        <v>4.84</v>
      </c>
      <c r="G3372" s="178"/>
    </row>
    <row r="3373" customHeight="1" spans="1:7">
      <c r="A3373" s="34">
        <v>3368</v>
      </c>
      <c r="B3373" s="208" t="s">
        <v>18398</v>
      </c>
      <c r="C3373" s="209" t="s">
        <v>22643</v>
      </c>
      <c r="D3373" s="208">
        <v>537.49</v>
      </c>
      <c r="E3373" s="208">
        <v>4.84</v>
      </c>
      <c r="F3373" s="28">
        <v>2601.45</v>
      </c>
      <c r="G3373" s="178"/>
    </row>
    <row r="3374" customHeight="1" spans="1:7">
      <c r="A3374" s="34">
        <v>3369</v>
      </c>
      <c r="B3374" s="209" t="s">
        <v>22759</v>
      </c>
      <c r="C3374" s="209" t="s">
        <v>22643</v>
      </c>
      <c r="D3374" s="208">
        <v>3.79</v>
      </c>
      <c r="E3374" s="208">
        <v>4.84</v>
      </c>
      <c r="F3374" s="28">
        <v>18.34</v>
      </c>
      <c r="G3374" s="178"/>
    </row>
    <row r="3375" customHeight="1" spans="1:7">
      <c r="A3375" s="34">
        <v>3370</v>
      </c>
      <c r="B3375" s="209" t="s">
        <v>22760</v>
      </c>
      <c r="C3375" s="209" t="s">
        <v>22643</v>
      </c>
      <c r="D3375" s="208">
        <v>18.15</v>
      </c>
      <c r="E3375" s="208">
        <v>4.84</v>
      </c>
      <c r="F3375" s="28">
        <v>87.85</v>
      </c>
      <c r="G3375" s="178"/>
    </row>
    <row r="3376" customHeight="1" spans="1:7">
      <c r="A3376" s="34">
        <v>3371</v>
      </c>
      <c r="B3376" s="209" t="s">
        <v>22761</v>
      </c>
      <c r="C3376" s="209" t="s">
        <v>22643</v>
      </c>
      <c r="D3376" s="208">
        <v>6.32</v>
      </c>
      <c r="E3376" s="208">
        <v>4.84</v>
      </c>
      <c r="F3376" s="28">
        <v>30.59</v>
      </c>
      <c r="G3376" s="178"/>
    </row>
    <row r="3377" customHeight="1" spans="1:7">
      <c r="A3377" s="34">
        <v>3372</v>
      </c>
      <c r="B3377" s="209" t="s">
        <v>22762</v>
      </c>
      <c r="C3377" s="209" t="s">
        <v>22643</v>
      </c>
      <c r="D3377" s="208">
        <v>13.19</v>
      </c>
      <c r="E3377" s="208">
        <v>4.84</v>
      </c>
      <c r="F3377" s="28">
        <v>63.84</v>
      </c>
      <c r="G3377" s="178"/>
    </row>
    <row r="3378" customHeight="1" spans="1:7">
      <c r="A3378" s="34">
        <v>3373</v>
      </c>
      <c r="B3378" s="209" t="s">
        <v>22763</v>
      </c>
      <c r="C3378" s="209" t="s">
        <v>22643</v>
      </c>
      <c r="D3378" s="208">
        <v>6.53</v>
      </c>
      <c r="E3378" s="208">
        <v>4.84</v>
      </c>
      <c r="F3378" s="28">
        <v>31.61</v>
      </c>
      <c r="G3378" s="178"/>
    </row>
    <row r="3379" customHeight="1" spans="1:7">
      <c r="A3379" s="34">
        <v>3374</v>
      </c>
      <c r="B3379" s="209" t="s">
        <v>22764</v>
      </c>
      <c r="C3379" s="209" t="s">
        <v>22643</v>
      </c>
      <c r="D3379" s="208">
        <v>4.37</v>
      </c>
      <c r="E3379" s="208">
        <v>4.84</v>
      </c>
      <c r="F3379" s="28">
        <v>21.15</v>
      </c>
      <c r="G3379" s="178"/>
    </row>
    <row r="3380" customHeight="1" spans="1:7">
      <c r="A3380" s="34">
        <v>3375</v>
      </c>
      <c r="B3380" s="209" t="s">
        <v>22765</v>
      </c>
      <c r="C3380" s="209" t="s">
        <v>22643</v>
      </c>
      <c r="D3380" s="208">
        <v>12.63</v>
      </c>
      <c r="E3380" s="208">
        <v>4.84</v>
      </c>
      <c r="F3380" s="28">
        <v>61.13</v>
      </c>
      <c r="G3380" s="178"/>
    </row>
    <row r="3381" customHeight="1" spans="1:7">
      <c r="A3381" s="34">
        <v>3376</v>
      </c>
      <c r="B3381" s="209" t="s">
        <v>4280</v>
      </c>
      <c r="C3381" s="209" t="s">
        <v>22643</v>
      </c>
      <c r="D3381" s="208">
        <v>15</v>
      </c>
      <c r="E3381" s="208">
        <v>4.84</v>
      </c>
      <c r="F3381" s="28">
        <v>72.6</v>
      </c>
      <c r="G3381" s="178"/>
    </row>
    <row r="3382" customHeight="1" spans="1:7">
      <c r="A3382" s="34">
        <v>3377</v>
      </c>
      <c r="B3382" s="209" t="s">
        <v>22766</v>
      </c>
      <c r="C3382" s="209" t="s">
        <v>22643</v>
      </c>
      <c r="D3382" s="208">
        <v>17.1</v>
      </c>
      <c r="E3382" s="208">
        <v>4.84</v>
      </c>
      <c r="F3382" s="28">
        <v>82.76</v>
      </c>
      <c r="G3382" s="178"/>
    </row>
    <row r="3383" customHeight="1" spans="1:7">
      <c r="A3383" s="34">
        <v>3378</v>
      </c>
      <c r="B3383" s="209" t="s">
        <v>22767</v>
      </c>
      <c r="C3383" s="209" t="s">
        <v>22643</v>
      </c>
      <c r="D3383" s="208">
        <v>7.54</v>
      </c>
      <c r="E3383" s="208">
        <v>4.84</v>
      </c>
      <c r="F3383" s="28">
        <v>36.49</v>
      </c>
      <c r="G3383" s="178"/>
    </row>
    <row r="3384" customHeight="1" spans="1:7">
      <c r="A3384" s="34">
        <v>3379</v>
      </c>
      <c r="B3384" s="209" t="s">
        <v>22768</v>
      </c>
      <c r="C3384" s="209" t="s">
        <v>22643</v>
      </c>
      <c r="D3384" s="208">
        <v>4.6</v>
      </c>
      <c r="E3384" s="208">
        <v>4.84</v>
      </c>
      <c r="F3384" s="28">
        <v>22.26</v>
      </c>
      <c r="G3384" s="178"/>
    </row>
    <row r="3385" customHeight="1" spans="1:7">
      <c r="A3385" s="34">
        <v>3380</v>
      </c>
      <c r="B3385" s="209" t="s">
        <v>22769</v>
      </c>
      <c r="C3385" s="209" t="s">
        <v>22643</v>
      </c>
      <c r="D3385" s="208">
        <v>10.55</v>
      </c>
      <c r="E3385" s="208">
        <v>4.84</v>
      </c>
      <c r="F3385" s="28">
        <v>51.06</v>
      </c>
      <c r="G3385" s="178"/>
    </row>
    <row r="3386" customHeight="1" spans="1:7">
      <c r="A3386" s="34">
        <v>3381</v>
      </c>
      <c r="B3386" s="209" t="s">
        <v>19100</v>
      </c>
      <c r="C3386" s="209" t="s">
        <v>22643</v>
      </c>
      <c r="D3386" s="208">
        <v>5.5</v>
      </c>
      <c r="E3386" s="208">
        <v>4.84</v>
      </c>
      <c r="F3386" s="28">
        <v>26.62</v>
      </c>
      <c r="G3386" s="178"/>
    </row>
    <row r="3387" customHeight="1" spans="1:7">
      <c r="A3387" s="34">
        <v>3382</v>
      </c>
      <c r="B3387" s="209" t="s">
        <v>22770</v>
      </c>
      <c r="C3387" s="209" t="s">
        <v>22643</v>
      </c>
      <c r="D3387" s="208">
        <v>10.85</v>
      </c>
      <c r="E3387" s="208">
        <v>4.84</v>
      </c>
      <c r="F3387" s="28">
        <v>52.51</v>
      </c>
      <c r="G3387" s="178"/>
    </row>
    <row r="3388" customHeight="1" spans="1:7">
      <c r="A3388" s="34">
        <v>3383</v>
      </c>
      <c r="B3388" s="209" t="s">
        <v>22771</v>
      </c>
      <c r="C3388" s="209" t="s">
        <v>22643</v>
      </c>
      <c r="D3388" s="208">
        <v>16.23</v>
      </c>
      <c r="E3388" s="208">
        <v>4.84</v>
      </c>
      <c r="F3388" s="28">
        <v>78.55</v>
      </c>
      <c r="G3388" s="178"/>
    </row>
    <row r="3389" customHeight="1" spans="1:7">
      <c r="A3389" s="34">
        <v>3384</v>
      </c>
      <c r="B3389" s="209" t="s">
        <v>22772</v>
      </c>
      <c r="C3389" s="209" t="s">
        <v>22643</v>
      </c>
      <c r="D3389" s="208">
        <v>9.6</v>
      </c>
      <c r="E3389" s="208">
        <v>4.84</v>
      </c>
      <c r="F3389" s="28">
        <v>46.46</v>
      </c>
      <c r="G3389" s="178"/>
    </row>
    <row r="3390" customHeight="1" spans="1:7">
      <c r="A3390" s="34">
        <v>3385</v>
      </c>
      <c r="B3390" s="209" t="s">
        <v>22773</v>
      </c>
      <c r="C3390" s="209" t="s">
        <v>22643</v>
      </c>
      <c r="D3390" s="208">
        <v>10.6</v>
      </c>
      <c r="E3390" s="208">
        <v>4.84</v>
      </c>
      <c r="F3390" s="28">
        <v>51.3</v>
      </c>
      <c r="G3390" s="178"/>
    </row>
    <row r="3391" customHeight="1" spans="1:7">
      <c r="A3391" s="34">
        <v>3386</v>
      </c>
      <c r="B3391" s="209" t="s">
        <v>22774</v>
      </c>
      <c r="C3391" s="209" t="s">
        <v>22643</v>
      </c>
      <c r="D3391" s="208">
        <v>1.75</v>
      </c>
      <c r="E3391" s="208">
        <v>4.84</v>
      </c>
      <c r="F3391" s="28">
        <v>8.47</v>
      </c>
      <c r="G3391" s="178"/>
    </row>
    <row r="3392" customHeight="1" spans="1:7">
      <c r="A3392" s="34">
        <v>3387</v>
      </c>
      <c r="B3392" s="209" t="s">
        <v>22775</v>
      </c>
      <c r="C3392" s="209" t="s">
        <v>22643</v>
      </c>
      <c r="D3392" s="208">
        <v>11.69</v>
      </c>
      <c r="E3392" s="208">
        <v>4.84</v>
      </c>
      <c r="F3392" s="28">
        <v>56.58</v>
      </c>
      <c r="G3392" s="178"/>
    </row>
    <row r="3393" customHeight="1" spans="1:7">
      <c r="A3393" s="34">
        <v>3388</v>
      </c>
      <c r="B3393" s="209" t="s">
        <v>22776</v>
      </c>
      <c r="C3393" s="209" t="s">
        <v>22643</v>
      </c>
      <c r="D3393" s="208">
        <v>3.96</v>
      </c>
      <c r="E3393" s="208">
        <v>4.84</v>
      </c>
      <c r="F3393" s="28">
        <v>19.17</v>
      </c>
      <c r="G3393" s="178"/>
    </row>
    <row r="3394" customHeight="1" spans="1:7">
      <c r="A3394" s="34">
        <v>3389</v>
      </c>
      <c r="B3394" s="209" t="s">
        <v>22777</v>
      </c>
      <c r="C3394" s="209" t="s">
        <v>22643</v>
      </c>
      <c r="D3394" s="208">
        <v>23.75</v>
      </c>
      <c r="E3394" s="208">
        <v>4.84</v>
      </c>
      <c r="F3394" s="28">
        <v>114.95</v>
      </c>
      <c r="G3394" s="178"/>
    </row>
    <row r="3395" customHeight="1" spans="1:7">
      <c r="A3395" s="34">
        <v>3390</v>
      </c>
      <c r="B3395" s="209" t="s">
        <v>292</v>
      </c>
      <c r="C3395" s="209" t="s">
        <v>22643</v>
      </c>
      <c r="D3395" s="208">
        <v>19.78</v>
      </c>
      <c r="E3395" s="208">
        <v>4.84</v>
      </c>
      <c r="F3395" s="28">
        <v>95.74</v>
      </c>
      <c r="G3395" s="178"/>
    </row>
    <row r="3396" customHeight="1" spans="1:7">
      <c r="A3396" s="34">
        <v>3391</v>
      </c>
      <c r="B3396" s="209" t="s">
        <v>22778</v>
      </c>
      <c r="C3396" s="209" t="s">
        <v>22643</v>
      </c>
      <c r="D3396" s="208">
        <v>14.51</v>
      </c>
      <c r="E3396" s="208">
        <v>4.84</v>
      </c>
      <c r="F3396" s="28">
        <v>70.23</v>
      </c>
      <c r="G3396" s="178"/>
    </row>
    <row r="3397" customHeight="1" spans="1:7">
      <c r="A3397" s="34">
        <v>3392</v>
      </c>
      <c r="B3397" s="209" t="s">
        <v>22779</v>
      </c>
      <c r="C3397" s="209" t="s">
        <v>22643</v>
      </c>
      <c r="D3397" s="208">
        <v>13.54</v>
      </c>
      <c r="E3397" s="208">
        <v>4.84</v>
      </c>
      <c r="F3397" s="28">
        <v>65.53</v>
      </c>
      <c r="G3397" s="178"/>
    </row>
    <row r="3398" customHeight="1" spans="1:7">
      <c r="A3398" s="34">
        <v>3393</v>
      </c>
      <c r="B3398" s="209" t="s">
        <v>22780</v>
      </c>
      <c r="C3398" s="209" t="s">
        <v>22643</v>
      </c>
      <c r="D3398" s="208">
        <v>8.3</v>
      </c>
      <c r="E3398" s="208">
        <v>4.84</v>
      </c>
      <c r="F3398" s="28">
        <v>40.17</v>
      </c>
      <c r="G3398" s="178"/>
    </row>
    <row r="3399" customHeight="1" spans="1:7">
      <c r="A3399" s="34">
        <v>3394</v>
      </c>
      <c r="B3399" s="209" t="s">
        <v>22781</v>
      </c>
      <c r="C3399" s="209" t="s">
        <v>22643</v>
      </c>
      <c r="D3399" s="208">
        <v>10.67</v>
      </c>
      <c r="E3399" s="208">
        <v>4.84</v>
      </c>
      <c r="F3399" s="28">
        <v>51.64</v>
      </c>
      <c r="G3399" s="178"/>
    </row>
    <row r="3400" customHeight="1" spans="1:7">
      <c r="A3400" s="34">
        <v>3395</v>
      </c>
      <c r="B3400" s="209" t="s">
        <v>13914</v>
      </c>
      <c r="C3400" s="209" t="s">
        <v>22643</v>
      </c>
      <c r="D3400" s="208">
        <v>28.22</v>
      </c>
      <c r="E3400" s="208">
        <v>4.84</v>
      </c>
      <c r="F3400" s="28">
        <v>136.58</v>
      </c>
      <c r="G3400" s="178"/>
    </row>
    <row r="3401" customHeight="1" spans="1:7">
      <c r="A3401" s="34">
        <v>3396</v>
      </c>
      <c r="B3401" s="209" t="s">
        <v>22782</v>
      </c>
      <c r="C3401" s="209" t="s">
        <v>22643</v>
      </c>
      <c r="D3401" s="208">
        <v>23.59</v>
      </c>
      <c r="E3401" s="208">
        <v>4.84</v>
      </c>
      <c r="F3401" s="28">
        <v>114.18</v>
      </c>
      <c r="G3401" s="178"/>
    </row>
    <row r="3402" customHeight="1" spans="1:7">
      <c r="A3402" s="34">
        <v>3397</v>
      </c>
      <c r="B3402" s="209" t="s">
        <v>1194</v>
      </c>
      <c r="C3402" s="209" t="s">
        <v>22643</v>
      </c>
      <c r="D3402" s="208">
        <v>19.68</v>
      </c>
      <c r="E3402" s="208">
        <v>4.84</v>
      </c>
      <c r="F3402" s="28">
        <v>95.25</v>
      </c>
      <c r="G3402" s="178"/>
    </row>
    <row r="3403" customHeight="1" spans="1:7">
      <c r="A3403" s="34">
        <v>3398</v>
      </c>
      <c r="B3403" s="209" t="s">
        <v>22783</v>
      </c>
      <c r="C3403" s="209" t="s">
        <v>22643</v>
      </c>
      <c r="D3403" s="208">
        <v>14.91</v>
      </c>
      <c r="E3403" s="208">
        <v>4.84</v>
      </c>
      <c r="F3403" s="28">
        <v>72.16</v>
      </c>
      <c r="G3403" s="178"/>
    </row>
    <row r="3404" customHeight="1" spans="1:7">
      <c r="A3404" s="34">
        <v>3399</v>
      </c>
      <c r="B3404" s="209" t="s">
        <v>22784</v>
      </c>
      <c r="C3404" s="209" t="s">
        <v>22643</v>
      </c>
      <c r="D3404" s="208">
        <v>7.84</v>
      </c>
      <c r="E3404" s="208">
        <v>4.84</v>
      </c>
      <c r="F3404" s="28">
        <v>37.95</v>
      </c>
      <c r="G3404" s="178"/>
    </row>
    <row r="3405" customHeight="1" spans="1:7">
      <c r="A3405" s="34">
        <v>3400</v>
      </c>
      <c r="B3405" s="209" t="s">
        <v>22785</v>
      </c>
      <c r="C3405" s="209" t="s">
        <v>22643</v>
      </c>
      <c r="D3405" s="208">
        <v>6.88</v>
      </c>
      <c r="E3405" s="208">
        <v>4.84</v>
      </c>
      <c r="F3405" s="28">
        <v>33.3</v>
      </c>
      <c r="G3405" s="178"/>
    </row>
    <row r="3406" customHeight="1" spans="1:7">
      <c r="A3406" s="34">
        <v>3401</v>
      </c>
      <c r="B3406" s="209" t="s">
        <v>22786</v>
      </c>
      <c r="C3406" s="209" t="s">
        <v>22643</v>
      </c>
      <c r="D3406" s="208">
        <v>21.59</v>
      </c>
      <c r="E3406" s="208">
        <v>4.84</v>
      </c>
      <c r="F3406" s="28">
        <v>104.5</v>
      </c>
      <c r="G3406" s="178"/>
    </row>
    <row r="3407" customHeight="1" spans="1:7">
      <c r="A3407" s="34">
        <v>3402</v>
      </c>
      <c r="B3407" s="209" t="s">
        <v>22787</v>
      </c>
      <c r="C3407" s="209" t="s">
        <v>22643</v>
      </c>
      <c r="D3407" s="208">
        <v>3.48</v>
      </c>
      <c r="E3407" s="208">
        <v>4.84</v>
      </c>
      <c r="F3407" s="28">
        <v>16.84</v>
      </c>
      <c r="G3407" s="178"/>
    </row>
    <row r="3408" customHeight="1" spans="1:7">
      <c r="A3408" s="34">
        <v>3403</v>
      </c>
      <c r="B3408" s="209" t="s">
        <v>22788</v>
      </c>
      <c r="C3408" s="209" t="s">
        <v>22643</v>
      </c>
      <c r="D3408" s="208">
        <v>11.43</v>
      </c>
      <c r="E3408" s="208">
        <v>4.84</v>
      </c>
      <c r="F3408" s="28">
        <v>55.32</v>
      </c>
      <c r="G3408" s="178"/>
    </row>
    <row r="3409" customHeight="1" spans="1:7">
      <c r="A3409" s="34">
        <v>3404</v>
      </c>
      <c r="B3409" s="209" t="s">
        <v>22789</v>
      </c>
      <c r="C3409" s="209" t="s">
        <v>22643</v>
      </c>
      <c r="D3409" s="208">
        <v>10.74</v>
      </c>
      <c r="E3409" s="208">
        <v>4.84</v>
      </c>
      <c r="F3409" s="28">
        <v>51.98</v>
      </c>
      <c r="G3409" s="178"/>
    </row>
    <row r="3410" customHeight="1" spans="1:7">
      <c r="A3410" s="34">
        <v>3405</v>
      </c>
      <c r="B3410" s="209" t="s">
        <v>22790</v>
      </c>
      <c r="C3410" s="174" t="s">
        <v>22643</v>
      </c>
      <c r="D3410" s="208">
        <v>14.07</v>
      </c>
      <c r="E3410" s="208">
        <v>4.84</v>
      </c>
      <c r="F3410" s="28">
        <v>68.1</v>
      </c>
      <c r="G3410" s="178"/>
    </row>
    <row r="3411" customHeight="1" spans="1:7">
      <c r="A3411" s="34">
        <v>3406</v>
      </c>
      <c r="B3411" s="209" t="s">
        <v>4950</v>
      </c>
      <c r="C3411" s="209" t="s">
        <v>22643</v>
      </c>
      <c r="D3411" s="208">
        <v>7.64</v>
      </c>
      <c r="E3411" s="208">
        <v>4.84</v>
      </c>
      <c r="F3411" s="28">
        <v>36.98</v>
      </c>
      <c r="G3411" s="178"/>
    </row>
    <row r="3412" customHeight="1" spans="1:7">
      <c r="A3412" s="34">
        <v>3407</v>
      </c>
      <c r="B3412" s="209" t="s">
        <v>2333</v>
      </c>
      <c r="C3412" s="209" t="s">
        <v>22643</v>
      </c>
      <c r="D3412" s="208">
        <v>9.63</v>
      </c>
      <c r="E3412" s="208">
        <v>4.84</v>
      </c>
      <c r="F3412" s="28">
        <v>46.61</v>
      </c>
      <c r="G3412" s="178"/>
    </row>
    <row r="3413" customHeight="1" spans="1:7">
      <c r="A3413" s="34">
        <v>3408</v>
      </c>
      <c r="B3413" s="209" t="s">
        <v>19665</v>
      </c>
      <c r="C3413" s="209" t="s">
        <v>22643</v>
      </c>
      <c r="D3413" s="208">
        <v>9.11</v>
      </c>
      <c r="E3413" s="208">
        <v>4.84</v>
      </c>
      <c r="F3413" s="28">
        <v>44.09</v>
      </c>
      <c r="G3413" s="178"/>
    </row>
    <row r="3414" customHeight="1" spans="1:7">
      <c r="A3414" s="34">
        <v>3409</v>
      </c>
      <c r="B3414" s="209" t="s">
        <v>6139</v>
      </c>
      <c r="C3414" s="209" t="s">
        <v>22643</v>
      </c>
      <c r="D3414" s="208">
        <v>5.24</v>
      </c>
      <c r="E3414" s="208">
        <v>4.84</v>
      </c>
      <c r="F3414" s="28">
        <v>25.36</v>
      </c>
      <c r="G3414" s="178"/>
    </row>
    <row r="3415" customHeight="1" spans="1:7">
      <c r="A3415" s="34">
        <v>3410</v>
      </c>
      <c r="B3415" s="209" t="s">
        <v>22791</v>
      </c>
      <c r="C3415" s="209" t="s">
        <v>22643</v>
      </c>
      <c r="D3415" s="208">
        <v>11.31</v>
      </c>
      <c r="E3415" s="208">
        <v>4.84</v>
      </c>
      <c r="F3415" s="28">
        <v>54.74</v>
      </c>
      <c r="G3415" s="178"/>
    </row>
    <row r="3416" customHeight="1" spans="1:7">
      <c r="A3416" s="34">
        <v>3411</v>
      </c>
      <c r="B3416" s="209" t="s">
        <v>22792</v>
      </c>
      <c r="C3416" s="209" t="s">
        <v>22643</v>
      </c>
      <c r="D3416" s="208">
        <v>11.28</v>
      </c>
      <c r="E3416" s="208">
        <v>4.84</v>
      </c>
      <c r="F3416" s="28">
        <v>54.6</v>
      </c>
      <c r="G3416" s="178"/>
    </row>
    <row r="3417" customHeight="1" spans="1:7">
      <c r="A3417" s="34">
        <v>3412</v>
      </c>
      <c r="B3417" s="209" t="s">
        <v>2912</v>
      </c>
      <c r="C3417" s="209" t="s">
        <v>22643</v>
      </c>
      <c r="D3417" s="208">
        <v>12.24</v>
      </c>
      <c r="E3417" s="208">
        <v>4.84</v>
      </c>
      <c r="F3417" s="28">
        <v>59.24</v>
      </c>
      <c r="G3417" s="178"/>
    </row>
    <row r="3418" customHeight="1" spans="1:7">
      <c r="A3418" s="34">
        <v>3413</v>
      </c>
      <c r="B3418" s="209" t="s">
        <v>22793</v>
      </c>
      <c r="C3418" s="209" t="s">
        <v>22643</v>
      </c>
      <c r="D3418" s="208">
        <v>16.4</v>
      </c>
      <c r="E3418" s="208">
        <v>4.84</v>
      </c>
      <c r="F3418" s="28">
        <v>79.38</v>
      </c>
      <c r="G3418" s="178"/>
    </row>
    <row r="3419" customHeight="1" spans="1:7">
      <c r="A3419" s="34">
        <v>3414</v>
      </c>
      <c r="B3419" s="209" t="s">
        <v>22794</v>
      </c>
      <c r="C3419" s="209" t="s">
        <v>22643</v>
      </c>
      <c r="D3419" s="208">
        <v>17.98</v>
      </c>
      <c r="E3419" s="208">
        <v>4.84</v>
      </c>
      <c r="F3419" s="28">
        <v>87.02</v>
      </c>
      <c r="G3419" s="178"/>
    </row>
    <row r="3420" customHeight="1" spans="1:7">
      <c r="A3420" s="34">
        <v>3415</v>
      </c>
      <c r="B3420" s="209" t="s">
        <v>22795</v>
      </c>
      <c r="C3420" s="209" t="s">
        <v>22643</v>
      </c>
      <c r="D3420" s="208">
        <v>6.17</v>
      </c>
      <c r="E3420" s="208">
        <v>4.84</v>
      </c>
      <c r="F3420" s="28">
        <v>29.86</v>
      </c>
      <c r="G3420" s="178"/>
    </row>
    <row r="3421" customHeight="1" spans="1:7">
      <c r="A3421" s="34">
        <v>3416</v>
      </c>
      <c r="B3421" s="209" t="s">
        <v>22796</v>
      </c>
      <c r="C3421" s="209" t="s">
        <v>22643</v>
      </c>
      <c r="D3421" s="208">
        <v>3.05</v>
      </c>
      <c r="E3421" s="208">
        <v>4.84</v>
      </c>
      <c r="F3421" s="28">
        <v>14.76</v>
      </c>
      <c r="G3421" s="178"/>
    </row>
    <row r="3422" customHeight="1" spans="1:7">
      <c r="A3422" s="34">
        <v>3417</v>
      </c>
      <c r="B3422" s="209" t="s">
        <v>22797</v>
      </c>
      <c r="C3422" s="209" t="s">
        <v>22643</v>
      </c>
      <c r="D3422" s="208">
        <v>16.6</v>
      </c>
      <c r="E3422" s="208">
        <v>4.84</v>
      </c>
      <c r="F3422" s="28">
        <v>80.34</v>
      </c>
      <c r="G3422" s="178"/>
    </row>
    <row r="3423" customHeight="1" spans="1:7">
      <c r="A3423" s="34">
        <v>3418</v>
      </c>
      <c r="B3423" s="209" t="s">
        <v>22798</v>
      </c>
      <c r="C3423" s="209" t="s">
        <v>22643</v>
      </c>
      <c r="D3423" s="208">
        <v>2.21</v>
      </c>
      <c r="E3423" s="208">
        <v>4.84</v>
      </c>
      <c r="F3423" s="28">
        <v>10.7</v>
      </c>
      <c r="G3423" s="178"/>
    </row>
    <row r="3424" customHeight="1" spans="1:7">
      <c r="A3424" s="34">
        <v>3419</v>
      </c>
      <c r="B3424" s="209" t="s">
        <v>22799</v>
      </c>
      <c r="C3424" s="209" t="s">
        <v>22643</v>
      </c>
      <c r="D3424" s="208">
        <v>33.27</v>
      </c>
      <c r="E3424" s="208">
        <v>4.84</v>
      </c>
      <c r="F3424" s="28">
        <v>161.03</v>
      </c>
      <c r="G3424" s="178"/>
    </row>
    <row r="3425" customHeight="1" spans="1:7">
      <c r="A3425" s="34">
        <v>3420</v>
      </c>
      <c r="B3425" s="209" t="s">
        <v>22800</v>
      </c>
      <c r="C3425" s="209" t="s">
        <v>22643</v>
      </c>
      <c r="D3425" s="208">
        <v>26.66</v>
      </c>
      <c r="E3425" s="208">
        <v>4.84</v>
      </c>
      <c r="F3425" s="28">
        <v>129.03</v>
      </c>
      <c r="G3425" s="178"/>
    </row>
    <row r="3426" customHeight="1" spans="1:7">
      <c r="A3426" s="34">
        <v>3421</v>
      </c>
      <c r="B3426" s="209" t="s">
        <v>22801</v>
      </c>
      <c r="C3426" s="209" t="s">
        <v>22643</v>
      </c>
      <c r="D3426" s="208">
        <v>22.55</v>
      </c>
      <c r="E3426" s="208">
        <v>4.84</v>
      </c>
      <c r="F3426" s="28">
        <v>109.14</v>
      </c>
      <c r="G3426" s="178"/>
    </row>
    <row r="3427" customHeight="1" spans="1:7">
      <c r="A3427" s="34">
        <v>3422</v>
      </c>
      <c r="B3427" s="209" t="s">
        <v>761</v>
      </c>
      <c r="C3427" s="209" t="s">
        <v>22643</v>
      </c>
      <c r="D3427" s="208">
        <v>9.9</v>
      </c>
      <c r="E3427" s="208">
        <v>4.84</v>
      </c>
      <c r="F3427" s="28">
        <v>47.92</v>
      </c>
      <c r="G3427" s="178"/>
    </row>
    <row r="3428" customHeight="1" spans="1:7">
      <c r="A3428" s="34">
        <v>3423</v>
      </c>
      <c r="B3428" s="209" t="s">
        <v>6442</v>
      </c>
      <c r="C3428" s="209" t="s">
        <v>22643</v>
      </c>
      <c r="D3428" s="208">
        <v>26.75</v>
      </c>
      <c r="E3428" s="208">
        <v>4.84</v>
      </c>
      <c r="F3428" s="28">
        <v>129.47</v>
      </c>
      <c r="G3428" s="178"/>
    </row>
    <row r="3429" customHeight="1" spans="1:7">
      <c r="A3429" s="34">
        <v>3424</v>
      </c>
      <c r="B3429" s="209" t="s">
        <v>22802</v>
      </c>
      <c r="C3429" s="209" t="s">
        <v>22643</v>
      </c>
      <c r="D3429" s="208">
        <v>17.33</v>
      </c>
      <c r="E3429" s="208">
        <v>4.84</v>
      </c>
      <c r="F3429" s="28">
        <v>83.88</v>
      </c>
      <c r="G3429" s="178"/>
    </row>
    <row r="3430" customHeight="1" spans="1:7">
      <c r="A3430" s="34">
        <v>3425</v>
      </c>
      <c r="B3430" s="209" t="s">
        <v>22803</v>
      </c>
      <c r="C3430" s="209" t="s">
        <v>22643</v>
      </c>
      <c r="D3430" s="208">
        <v>17.32</v>
      </c>
      <c r="E3430" s="208">
        <v>4.84</v>
      </c>
      <c r="F3430" s="28">
        <v>83.83</v>
      </c>
      <c r="G3430" s="178"/>
    </row>
    <row r="3431" customHeight="1" spans="1:7">
      <c r="A3431" s="34">
        <v>3426</v>
      </c>
      <c r="B3431" s="209" t="s">
        <v>13957</v>
      </c>
      <c r="C3431" s="209" t="s">
        <v>22643</v>
      </c>
      <c r="D3431" s="208">
        <v>28.3</v>
      </c>
      <c r="E3431" s="208">
        <v>4.84</v>
      </c>
      <c r="F3431" s="28">
        <v>136.97</v>
      </c>
      <c r="G3431" s="178"/>
    </row>
    <row r="3432" customHeight="1" spans="1:7">
      <c r="A3432" s="34">
        <v>3427</v>
      </c>
      <c r="B3432" s="24" t="s">
        <v>1330</v>
      </c>
      <c r="C3432" s="24" t="s">
        <v>22804</v>
      </c>
      <c r="D3432" s="212">
        <v>5.94</v>
      </c>
      <c r="E3432" s="34">
        <v>4.84</v>
      </c>
      <c r="F3432" s="28">
        <v>28.75</v>
      </c>
      <c r="G3432" s="178"/>
    </row>
    <row r="3433" customHeight="1" spans="1:7">
      <c r="A3433" s="34">
        <v>3428</v>
      </c>
      <c r="B3433" s="24" t="s">
        <v>22805</v>
      </c>
      <c r="C3433" s="24" t="s">
        <v>22804</v>
      </c>
      <c r="D3433" s="28">
        <v>6.28</v>
      </c>
      <c r="E3433" s="34">
        <v>4.84</v>
      </c>
      <c r="F3433" s="28">
        <v>30.4</v>
      </c>
      <c r="G3433" s="178"/>
    </row>
    <row r="3434" customHeight="1" spans="1:7">
      <c r="A3434" s="34">
        <v>3429</v>
      </c>
      <c r="B3434" s="24" t="s">
        <v>22806</v>
      </c>
      <c r="C3434" s="24" t="s">
        <v>22804</v>
      </c>
      <c r="D3434" s="212">
        <v>5</v>
      </c>
      <c r="E3434" s="34">
        <v>4.84</v>
      </c>
      <c r="F3434" s="28">
        <v>24.2</v>
      </c>
      <c r="G3434" s="178"/>
    </row>
    <row r="3435" customHeight="1" spans="1:7">
      <c r="A3435" s="34">
        <v>3430</v>
      </c>
      <c r="B3435" s="24" t="s">
        <v>22807</v>
      </c>
      <c r="C3435" s="24" t="s">
        <v>22804</v>
      </c>
      <c r="D3435" s="28">
        <v>2.55</v>
      </c>
      <c r="E3435" s="34">
        <v>4.84</v>
      </c>
      <c r="F3435" s="28">
        <v>12.34</v>
      </c>
      <c r="G3435" s="178"/>
    </row>
    <row r="3436" customHeight="1" spans="1:7">
      <c r="A3436" s="34">
        <v>3431</v>
      </c>
      <c r="B3436" s="24" t="s">
        <v>22808</v>
      </c>
      <c r="C3436" s="24" t="s">
        <v>22804</v>
      </c>
      <c r="D3436" s="212">
        <v>4.91</v>
      </c>
      <c r="E3436" s="34">
        <v>4.84</v>
      </c>
      <c r="F3436" s="28">
        <v>23.76</v>
      </c>
      <c r="G3436" s="178"/>
    </row>
    <row r="3437" customHeight="1" spans="1:7">
      <c r="A3437" s="34">
        <v>3432</v>
      </c>
      <c r="B3437" s="24" t="s">
        <v>22809</v>
      </c>
      <c r="C3437" s="24" t="s">
        <v>22804</v>
      </c>
      <c r="D3437" s="212">
        <v>5.82</v>
      </c>
      <c r="E3437" s="34">
        <v>4.84</v>
      </c>
      <c r="F3437" s="28">
        <v>28.17</v>
      </c>
      <c r="G3437" s="178"/>
    </row>
    <row r="3438" customHeight="1" spans="1:7">
      <c r="A3438" s="34">
        <v>3433</v>
      </c>
      <c r="B3438" s="24" t="s">
        <v>22810</v>
      </c>
      <c r="C3438" s="24" t="s">
        <v>22804</v>
      </c>
      <c r="D3438" s="28">
        <v>6.38</v>
      </c>
      <c r="E3438" s="34">
        <v>4.84</v>
      </c>
      <c r="F3438" s="28">
        <v>30.88</v>
      </c>
      <c r="G3438" s="178"/>
    </row>
    <row r="3439" customHeight="1" spans="1:7">
      <c r="A3439" s="34">
        <v>3434</v>
      </c>
      <c r="B3439" s="24" t="s">
        <v>1348</v>
      </c>
      <c r="C3439" s="24" t="s">
        <v>22804</v>
      </c>
      <c r="D3439" s="28">
        <v>5.87</v>
      </c>
      <c r="E3439" s="34">
        <v>4.84</v>
      </c>
      <c r="F3439" s="28">
        <v>28.41</v>
      </c>
      <c r="G3439" s="178"/>
    </row>
    <row r="3440" customHeight="1" spans="1:7">
      <c r="A3440" s="34">
        <v>3435</v>
      </c>
      <c r="B3440" s="24" t="s">
        <v>8731</v>
      </c>
      <c r="C3440" s="24" t="s">
        <v>22804</v>
      </c>
      <c r="D3440" s="28">
        <v>6.56</v>
      </c>
      <c r="E3440" s="34">
        <v>4.84</v>
      </c>
      <c r="F3440" s="28">
        <v>31.75</v>
      </c>
      <c r="G3440" s="178"/>
    </row>
    <row r="3441" customHeight="1" spans="1:7">
      <c r="A3441" s="34">
        <v>3436</v>
      </c>
      <c r="B3441" s="24" t="s">
        <v>22811</v>
      </c>
      <c r="C3441" s="24" t="s">
        <v>22804</v>
      </c>
      <c r="D3441" s="28">
        <v>10.69</v>
      </c>
      <c r="E3441" s="34">
        <v>4.84</v>
      </c>
      <c r="F3441" s="28">
        <v>51.74</v>
      </c>
      <c r="G3441" s="178"/>
    </row>
    <row r="3442" customHeight="1" spans="1:7">
      <c r="A3442" s="34">
        <v>3437</v>
      </c>
      <c r="B3442" s="24" t="s">
        <v>22812</v>
      </c>
      <c r="C3442" s="24" t="s">
        <v>22804</v>
      </c>
      <c r="D3442" s="28">
        <v>6.41</v>
      </c>
      <c r="E3442" s="34">
        <v>4.84</v>
      </c>
      <c r="F3442" s="28">
        <v>31.02</v>
      </c>
      <c r="G3442" s="178"/>
    </row>
    <row r="3443" customHeight="1" spans="1:7">
      <c r="A3443" s="34">
        <v>3438</v>
      </c>
      <c r="B3443" s="24" t="s">
        <v>22813</v>
      </c>
      <c r="C3443" s="24" t="s">
        <v>22804</v>
      </c>
      <c r="D3443" s="28">
        <v>35.96</v>
      </c>
      <c r="E3443" s="34">
        <v>4.84</v>
      </c>
      <c r="F3443" s="28">
        <v>174.05</v>
      </c>
      <c r="G3443" s="178"/>
    </row>
    <row r="3444" customHeight="1" spans="1:7">
      <c r="A3444" s="34">
        <v>3439</v>
      </c>
      <c r="B3444" s="24" t="s">
        <v>22814</v>
      </c>
      <c r="C3444" s="24" t="s">
        <v>22804</v>
      </c>
      <c r="D3444" s="28">
        <v>1.61</v>
      </c>
      <c r="E3444" s="34">
        <v>4.84</v>
      </c>
      <c r="F3444" s="28">
        <v>7.79</v>
      </c>
      <c r="G3444" s="178"/>
    </row>
    <row r="3445" customHeight="1" spans="1:7">
      <c r="A3445" s="34">
        <v>3440</v>
      </c>
      <c r="B3445" s="24" t="s">
        <v>22815</v>
      </c>
      <c r="C3445" s="24" t="s">
        <v>22804</v>
      </c>
      <c r="D3445" s="28">
        <v>29.81</v>
      </c>
      <c r="E3445" s="34">
        <v>4.84</v>
      </c>
      <c r="F3445" s="28">
        <v>144.28</v>
      </c>
      <c r="G3445" s="178"/>
    </row>
    <row r="3446" customHeight="1" spans="1:7">
      <c r="A3446" s="34">
        <v>3441</v>
      </c>
      <c r="B3446" s="24" t="s">
        <v>22816</v>
      </c>
      <c r="C3446" s="24" t="s">
        <v>22804</v>
      </c>
      <c r="D3446" s="28">
        <v>4.31</v>
      </c>
      <c r="E3446" s="34">
        <v>4.84</v>
      </c>
      <c r="F3446" s="28">
        <v>20.86</v>
      </c>
      <c r="G3446" s="178"/>
    </row>
    <row r="3447" customHeight="1" spans="1:7">
      <c r="A3447" s="34">
        <v>3442</v>
      </c>
      <c r="B3447" s="24" t="s">
        <v>637</v>
      </c>
      <c r="C3447" s="24" t="s">
        <v>22804</v>
      </c>
      <c r="D3447" s="28">
        <v>1.22</v>
      </c>
      <c r="E3447" s="34">
        <v>4.84</v>
      </c>
      <c r="F3447" s="28">
        <v>5.9</v>
      </c>
      <c r="G3447" s="178"/>
    </row>
    <row r="3448" customHeight="1" spans="1:7">
      <c r="A3448" s="34">
        <v>3443</v>
      </c>
      <c r="B3448" s="24" t="s">
        <v>22817</v>
      </c>
      <c r="C3448" s="24" t="s">
        <v>22804</v>
      </c>
      <c r="D3448" s="28">
        <v>2.65</v>
      </c>
      <c r="E3448" s="34">
        <v>4.84</v>
      </c>
      <c r="F3448" s="28">
        <v>12.83</v>
      </c>
      <c r="G3448" s="178"/>
    </row>
    <row r="3449" customHeight="1" spans="1:7">
      <c r="A3449" s="34">
        <v>3444</v>
      </c>
      <c r="B3449" s="24" t="s">
        <v>22818</v>
      </c>
      <c r="C3449" s="24" t="s">
        <v>22804</v>
      </c>
      <c r="D3449" s="28">
        <v>1.69</v>
      </c>
      <c r="E3449" s="34">
        <v>4.84</v>
      </c>
      <c r="F3449" s="28">
        <v>8.18</v>
      </c>
      <c r="G3449" s="178"/>
    </row>
    <row r="3450" customHeight="1" spans="1:7">
      <c r="A3450" s="34">
        <v>3445</v>
      </c>
      <c r="B3450" s="24" t="s">
        <v>22819</v>
      </c>
      <c r="C3450" s="24" t="s">
        <v>22804</v>
      </c>
      <c r="D3450" s="28">
        <v>1.02</v>
      </c>
      <c r="E3450" s="34">
        <v>4.84</v>
      </c>
      <c r="F3450" s="28">
        <v>4.94</v>
      </c>
      <c r="G3450" s="178"/>
    </row>
    <row r="3451" customHeight="1" spans="1:7">
      <c r="A3451" s="34">
        <v>3446</v>
      </c>
      <c r="B3451" s="24" t="s">
        <v>13906</v>
      </c>
      <c r="C3451" s="24" t="s">
        <v>22804</v>
      </c>
      <c r="D3451" s="28">
        <v>2.02</v>
      </c>
      <c r="E3451" s="34">
        <v>4.84</v>
      </c>
      <c r="F3451" s="28">
        <v>9.78</v>
      </c>
      <c r="G3451" s="178"/>
    </row>
    <row r="3452" customHeight="1" spans="1:7">
      <c r="A3452" s="34">
        <v>3447</v>
      </c>
      <c r="B3452" s="24" t="s">
        <v>22820</v>
      </c>
      <c r="C3452" s="24" t="s">
        <v>22804</v>
      </c>
      <c r="D3452" s="28">
        <v>0.97</v>
      </c>
      <c r="E3452" s="34">
        <v>4.84</v>
      </c>
      <c r="F3452" s="28">
        <v>4.69</v>
      </c>
      <c r="G3452" s="178"/>
    </row>
    <row r="3453" customHeight="1" spans="1:7">
      <c r="A3453" s="34">
        <v>3448</v>
      </c>
      <c r="B3453" s="24" t="s">
        <v>22821</v>
      </c>
      <c r="C3453" s="24" t="s">
        <v>22804</v>
      </c>
      <c r="D3453" s="28">
        <v>20.45</v>
      </c>
      <c r="E3453" s="34">
        <v>4.84</v>
      </c>
      <c r="F3453" s="28">
        <v>98.98</v>
      </c>
      <c r="G3453" s="178"/>
    </row>
    <row r="3454" customHeight="1" spans="1:7">
      <c r="A3454" s="34">
        <v>3449</v>
      </c>
      <c r="B3454" s="24" t="s">
        <v>22822</v>
      </c>
      <c r="C3454" s="24" t="s">
        <v>22804</v>
      </c>
      <c r="D3454" s="28">
        <v>17.92</v>
      </c>
      <c r="E3454" s="34">
        <v>4.84</v>
      </c>
      <c r="F3454" s="28">
        <v>86.73</v>
      </c>
      <c r="G3454" s="178"/>
    </row>
    <row r="3455" customHeight="1" spans="1:7">
      <c r="A3455" s="34">
        <v>3450</v>
      </c>
      <c r="B3455" s="24" t="s">
        <v>22823</v>
      </c>
      <c r="C3455" s="24" t="s">
        <v>22804</v>
      </c>
      <c r="D3455" s="28">
        <v>27.61</v>
      </c>
      <c r="E3455" s="34">
        <v>4.84</v>
      </c>
      <c r="F3455" s="28">
        <v>133.63</v>
      </c>
      <c r="G3455" s="178"/>
    </row>
    <row r="3456" customHeight="1" spans="1:7">
      <c r="A3456" s="34">
        <v>3451</v>
      </c>
      <c r="B3456" s="24" t="s">
        <v>22824</v>
      </c>
      <c r="C3456" s="24" t="s">
        <v>22804</v>
      </c>
      <c r="D3456" s="28">
        <v>2.8</v>
      </c>
      <c r="E3456" s="34">
        <v>4.84</v>
      </c>
      <c r="F3456" s="28">
        <v>13.55</v>
      </c>
      <c r="G3456" s="178"/>
    </row>
    <row r="3457" customHeight="1" spans="1:7">
      <c r="A3457" s="34">
        <v>3452</v>
      </c>
      <c r="B3457" s="24" t="s">
        <v>22825</v>
      </c>
      <c r="C3457" s="24" t="s">
        <v>22804</v>
      </c>
      <c r="D3457" s="28">
        <v>3.9</v>
      </c>
      <c r="E3457" s="34">
        <v>4.84</v>
      </c>
      <c r="F3457" s="28">
        <v>18.88</v>
      </c>
      <c r="G3457" s="178"/>
    </row>
    <row r="3458" customHeight="1" spans="1:7">
      <c r="A3458" s="34">
        <v>3453</v>
      </c>
      <c r="B3458" s="24" t="s">
        <v>22826</v>
      </c>
      <c r="C3458" s="24" t="s">
        <v>22804</v>
      </c>
      <c r="D3458" s="28">
        <v>4.06</v>
      </c>
      <c r="E3458" s="34">
        <v>4.84</v>
      </c>
      <c r="F3458" s="28">
        <v>19.65</v>
      </c>
      <c r="G3458" s="178"/>
    </row>
    <row r="3459" customHeight="1" spans="1:7">
      <c r="A3459" s="34">
        <v>3454</v>
      </c>
      <c r="B3459" s="24" t="s">
        <v>22827</v>
      </c>
      <c r="C3459" s="24" t="s">
        <v>22804</v>
      </c>
      <c r="D3459" s="28">
        <v>4.8</v>
      </c>
      <c r="E3459" s="34">
        <v>4.84</v>
      </c>
      <c r="F3459" s="28">
        <v>23.23</v>
      </c>
      <c r="G3459" s="178"/>
    </row>
    <row r="3460" customHeight="1" spans="1:7">
      <c r="A3460" s="34">
        <v>3455</v>
      </c>
      <c r="B3460" s="24" t="s">
        <v>22828</v>
      </c>
      <c r="C3460" s="24" t="s">
        <v>22804</v>
      </c>
      <c r="D3460" s="28">
        <v>8.49</v>
      </c>
      <c r="E3460" s="34">
        <v>4.84</v>
      </c>
      <c r="F3460" s="28">
        <v>41.09</v>
      </c>
      <c r="G3460" s="178"/>
    </row>
    <row r="3461" customHeight="1" spans="1:7">
      <c r="A3461" s="34">
        <v>3456</v>
      </c>
      <c r="B3461" s="24" t="s">
        <v>22829</v>
      </c>
      <c r="C3461" s="24" t="s">
        <v>22804</v>
      </c>
      <c r="D3461" s="28">
        <v>27.16</v>
      </c>
      <c r="E3461" s="34">
        <v>4.84</v>
      </c>
      <c r="F3461" s="28">
        <v>131.45</v>
      </c>
      <c r="G3461" s="178"/>
    </row>
    <row r="3462" customHeight="1" spans="1:7">
      <c r="A3462" s="34">
        <v>3457</v>
      </c>
      <c r="B3462" s="24" t="s">
        <v>22830</v>
      </c>
      <c r="C3462" s="24" t="s">
        <v>22804</v>
      </c>
      <c r="D3462" s="28">
        <v>5.32</v>
      </c>
      <c r="E3462" s="34">
        <v>4.84</v>
      </c>
      <c r="F3462" s="28">
        <v>25.75</v>
      </c>
      <c r="G3462" s="178"/>
    </row>
    <row r="3463" customHeight="1" spans="1:7">
      <c r="A3463" s="34">
        <v>3458</v>
      </c>
      <c r="B3463" s="24" t="s">
        <v>22831</v>
      </c>
      <c r="C3463" s="24" t="s">
        <v>22804</v>
      </c>
      <c r="D3463" s="28">
        <v>18.56</v>
      </c>
      <c r="E3463" s="34">
        <v>4.84</v>
      </c>
      <c r="F3463" s="28">
        <v>89.83</v>
      </c>
      <c r="G3463" s="178"/>
    </row>
    <row r="3464" customHeight="1" spans="1:7">
      <c r="A3464" s="34">
        <v>3459</v>
      </c>
      <c r="B3464" s="24" t="s">
        <v>22832</v>
      </c>
      <c r="C3464" s="24" t="s">
        <v>22804</v>
      </c>
      <c r="D3464" s="28">
        <v>3</v>
      </c>
      <c r="E3464" s="34">
        <v>4.84</v>
      </c>
      <c r="F3464" s="28">
        <v>14.52</v>
      </c>
      <c r="G3464" s="178"/>
    </row>
    <row r="3465" customHeight="1" spans="1:7">
      <c r="A3465" s="34">
        <v>3460</v>
      </c>
      <c r="B3465" s="24" t="s">
        <v>22833</v>
      </c>
      <c r="C3465" s="24" t="s">
        <v>22804</v>
      </c>
      <c r="D3465" s="28">
        <v>4.3</v>
      </c>
      <c r="E3465" s="34">
        <v>4.84</v>
      </c>
      <c r="F3465" s="28">
        <v>20.81</v>
      </c>
      <c r="G3465" s="178"/>
    </row>
    <row r="3466" customHeight="1" spans="1:7">
      <c r="A3466" s="34">
        <v>3461</v>
      </c>
      <c r="B3466" s="24" t="s">
        <v>22834</v>
      </c>
      <c r="C3466" s="24" t="s">
        <v>22804</v>
      </c>
      <c r="D3466" s="28">
        <v>12.14</v>
      </c>
      <c r="E3466" s="34">
        <v>4.84</v>
      </c>
      <c r="F3466" s="28">
        <v>58.76</v>
      </c>
      <c r="G3466" s="178"/>
    </row>
    <row r="3467" customHeight="1" spans="1:7">
      <c r="A3467" s="34">
        <v>3462</v>
      </c>
      <c r="B3467" s="24" t="s">
        <v>6341</v>
      </c>
      <c r="C3467" s="24" t="s">
        <v>22804</v>
      </c>
      <c r="D3467" s="28">
        <v>3.74</v>
      </c>
      <c r="E3467" s="34">
        <v>4.84</v>
      </c>
      <c r="F3467" s="28">
        <v>18.1</v>
      </c>
      <c r="G3467" s="178"/>
    </row>
    <row r="3468" customHeight="1" spans="1:7">
      <c r="A3468" s="34">
        <v>3463</v>
      </c>
      <c r="B3468" s="24" t="s">
        <v>22835</v>
      </c>
      <c r="C3468" s="24" t="s">
        <v>22804</v>
      </c>
      <c r="D3468" s="28">
        <v>1.31</v>
      </c>
      <c r="E3468" s="34">
        <v>4.84</v>
      </c>
      <c r="F3468" s="28">
        <v>6.34</v>
      </c>
      <c r="G3468" s="178"/>
    </row>
    <row r="3469" customHeight="1" spans="1:7">
      <c r="A3469" s="34">
        <v>3464</v>
      </c>
      <c r="B3469" s="24" t="s">
        <v>22836</v>
      </c>
      <c r="C3469" s="24" t="s">
        <v>22804</v>
      </c>
      <c r="D3469" s="28">
        <v>6.56</v>
      </c>
      <c r="E3469" s="34">
        <v>4.84</v>
      </c>
      <c r="F3469" s="28">
        <v>31.75</v>
      </c>
      <c r="G3469" s="178"/>
    </row>
    <row r="3470" customHeight="1" spans="1:7">
      <c r="A3470" s="34">
        <v>3465</v>
      </c>
      <c r="B3470" s="24" t="s">
        <v>22837</v>
      </c>
      <c r="C3470" s="24" t="s">
        <v>22804</v>
      </c>
      <c r="D3470" s="28">
        <v>6.84</v>
      </c>
      <c r="E3470" s="34">
        <v>4.84</v>
      </c>
      <c r="F3470" s="28">
        <v>33.11</v>
      </c>
      <c r="G3470" s="178"/>
    </row>
    <row r="3471" customHeight="1" spans="1:7">
      <c r="A3471" s="34">
        <v>3466</v>
      </c>
      <c r="B3471" s="24" t="s">
        <v>22838</v>
      </c>
      <c r="C3471" s="24" t="s">
        <v>22804</v>
      </c>
      <c r="D3471" s="28">
        <v>2.28</v>
      </c>
      <c r="E3471" s="34">
        <v>4.84</v>
      </c>
      <c r="F3471" s="28">
        <v>11.04</v>
      </c>
      <c r="G3471" s="178"/>
    </row>
    <row r="3472" customHeight="1" spans="1:7">
      <c r="A3472" s="34">
        <v>3467</v>
      </c>
      <c r="B3472" s="24" t="s">
        <v>8317</v>
      </c>
      <c r="C3472" s="24" t="s">
        <v>22804</v>
      </c>
      <c r="D3472" s="28">
        <v>1.77</v>
      </c>
      <c r="E3472" s="34">
        <v>4.84</v>
      </c>
      <c r="F3472" s="28">
        <v>8.57</v>
      </c>
      <c r="G3472" s="178"/>
    </row>
    <row r="3473" customHeight="1" spans="1:7">
      <c r="A3473" s="34">
        <v>3468</v>
      </c>
      <c r="B3473" s="24" t="s">
        <v>22839</v>
      </c>
      <c r="C3473" s="24" t="s">
        <v>22804</v>
      </c>
      <c r="D3473" s="28">
        <v>2.45</v>
      </c>
      <c r="E3473" s="34">
        <v>4.84</v>
      </c>
      <c r="F3473" s="28">
        <v>11.86</v>
      </c>
      <c r="G3473" s="178"/>
    </row>
    <row r="3474" customHeight="1" spans="1:7">
      <c r="A3474" s="34">
        <v>3469</v>
      </c>
      <c r="B3474" s="24" t="s">
        <v>22840</v>
      </c>
      <c r="C3474" s="24" t="s">
        <v>22804</v>
      </c>
      <c r="D3474" s="28">
        <v>13.7</v>
      </c>
      <c r="E3474" s="34">
        <v>4.84</v>
      </c>
      <c r="F3474" s="28">
        <v>66.31</v>
      </c>
      <c r="G3474" s="178"/>
    </row>
    <row r="3475" customHeight="1" spans="1:7">
      <c r="A3475" s="34">
        <v>3470</v>
      </c>
      <c r="B3475" s="24" t="s">
        <v>2390</v>
      </c>
      <c r="C3475" s="24" t="s">
        <v>22804</v>
      </c>
      <c r="D3475" s="28">
        <v>13.55</v>
      </c>
      <c r="E3475" s="34">
        <v>4.84</v>
      </c>
      <c r="F3475" s="28">
        <v>65.58</v>
      </c>
      <c r="G3475" s="178"/>
    </row>
    <row r="3476" customHeight="1" spans="1:7">
      <c r="A3476" s="34">
        <v>3471</v>
      </c>
      <c r="B3476" s="24" t="s">
        <v>22841</v>
      </c>
      <c r="C3476" s="24" t="s">
        <v>22804</v>
      </c>
      <c r="D3476" s="28">
        <v>22.17</v>
      </c>
      <c r="E3476" s="34">
        <v>4.84</v>
      </c>
      <c r="F3476" s="28">
        <v>107.3</v>
      </c>
      <c r="G3476" s="178"/>
    </row>
    <row r="3477" customHeight="1" spans="1:7">
      <c r="A3477" s="34">
        <v>3472</v>
      </c>
      <c r="B3477" s="24" t="s">
        <v>12507</v>
      </c>
      <c r="C3477" s="24" t="s">
        <v>22804</v>
      </c>
      <c r="D3477" s="28">
        <v>11.32</v>
      </c>
      <c r="E3477" s="34">
        <v>4.84</v>
      </c>
      <c r="F3477" s="28">
        <v>54.79</v>
      </c>
      <c r="G3477" s="178"/>
    </row>
    <row r="3478" customHeight="1" spans="1:7">
      <c r="A3478" s="34">
        <v>3473</v>
      </c>
      <c r="B3478" s="24" t="s">
        <v>985</v>
      </c>
      <c r="C3478" s="24" t="s">
        <v>22804</v>
      </c>
      <c r="D3478" s="28">
        <v>5.33</v>
      </c>
      <c r="E3478" s="34">
        <v>4.84</v>
      </c>
      <c r="F3478" s="28">
        <v>25.8</v>
      </c>
      <c r="G3478" s="178"/>
    </row>
    <row r="3479" customHeight="1" spans="1:7">
      <c r="A3479" s="34">
        <v>3474</v>
      </c>
      <c r="B3479" s="24" t="s">
        <v>7169</v>
      </c>
      <c r="C3479" s="24" t="s">
        <v>22804</v>
      </c>
      <c r="D3479" s="28">
        <v>26.67</v>
      </c>
      <c r="E3479" s="34">
        <v>4.84</v>
      </c>
      <c r="F3479" s="28">
        <v>129.08</v>
      </c>
      <c r="G3479" s="178"/>
    </row>
    <row r="3480" customHeight="1" spans="1:7">
      <c r="A3480" s="34">
        <v>3475</v>
      </c>
      <c r="B3480" s="24" t="s">
        <v>9861</v>
      </c>
      <c r="C3480" s="24" t="s">
        <v>22804</v>
      </c>
      <c r="D3480" s="28">
        <v>4.59</v>
      </c>
      <c r="E3480" s="34">
        <v>4.84</v>
      </c>
      <c r="F3480" s="28">
        <v>22.22</v>
      </c>
      <c r="G3480" s="178"/>
    </row>
    <row r="3481" customHeight="1" spans="1:7">
      <c r="A3481" s="34">
        <v>3476</v>
      </c>
      <c r="B3481" s="24" t="s">
        <v>22842</v>
      </c>
      <c r="C3481" s="24" t="s">
        <v>22804</v>
      </c>
      <c r="D3481" s="28">
        <v>7.73</v>
      </c>
      <c r="E3481" s="34">
        <v>4.84</v>
      </c>
      <c r="F3481" s="28">
        <v>37.41</v>
      </c>
      <c r="G3481" s="178"/>
    </row>
    <row r="3482" customHeight="1" spans="1:7">
      <c r="A3482" s="34">
        <v>3477</v>
      </c>
      <c r="B3482" s="24" t="s">
        <v>22843</v>
      </c>
      <c r="C3482" s="24" t="s">
        <v>22804</v>
      </c>
      <c r="D3482" s="28">
        <v>30.26</v>
      </c>
      <c r="E3482" s="34">
        <v>4.84</v>
      </c>
      <c r="F3482" s="28">
        <v>146.46</v>
      </c>
      <c r="G3482" s="178"/>
    </row>
    <row r="3483" customHeight="1" spans="1:7">
      <c r="A3483" s="34">
        <v>3478</v>
      </c>
      <c r="B3483" s="24" t="s">
        <v>22844</v>
      </c>
      <c r="C3483" s="24" t="s">
        <v>22804</v>
      </c>
      <c r="D3483" s="28">
        <v>9.41</v>
      </c>
      <c r="E3483" s="34">
        <v>4.84</v>
      </c>
      <c r="F3483" s="28">
        <v>45.54</v>
      </c>
      <c r="G3483" s="178"/>
    </row>
    <row r="3484" customHeight="1" spans="1:7">
      <c r="A3484" s="34">
        <v>3479</v>
      </c>
      <c r="B3484" s="24" t="s">
        <v>22845</v>
      </c>
      <c r="C3484" s="24" t="s">
        <v>22804</v>
      </c>
      <c r="D3484" s="28">
        <v>9.22</v>
      </c>
      <c r="E3484" s="34">
        <v>4.84</v>
      </c>
      <c r="F3484" s="28">
        <v>44.62</v>
      </c>
      <c r="G3484" s="178"/>
    </row>
    <row r="3485" customHeight="1" spans="1:7">
      <c r="A3485" s="34">
        <v>3480</v>
      </c>
      <c r="B3485" s="24" t="s">
        <v>22846</v>
      </c>
      <c r="C3485" s="24" t="s">
        <v>22804</v>
      </c>
      <c r="D3485" s="28">
        <v>15.32</v>
      </c>
      <c r="E3485" s="34">
        <v>4.84</v>
      </c>
      <c r="F3485" s="28">
        <v>74.15</v>
      </c>
      <c r="G3485" s="178"/>
    </row>
    <row r="3486" customHeight="1" spans="1:7">
      <c r="A3486" s="34">
        <v>3481</v>
      </c>
      <c r="B3486" s="24" t="s">
        <v>22847</v>
      </c>
      <c r="C3486" s="24" t="s">
        <v>22804</v>
      </c>
      <c r="D3486" s="28">
        <v>17.58</v>
      </c>
      <c r="E3486" s="34">
        <v>4.84</v>
      </c>
      <c r="F3486" s="28">
        <v>85.09</v>
      </c>
      <c r="G3486" s="178"/>
    </row>
    <row r="3487" customHeight="1" spans="1:7">
      <c r="A3487" s="34">
        <v>3482</v>
      </c>
      <c r="B3487" s="24" t="s">
        <v>8298</v>
      </c>
      <c r="C3487" s="24" t="s">
        <v>22804</v>
      </c>
      <c r="D3487" s="28">
        <v>8.01</v>
      </c>
      <c r="E3487" s="34">
        <v>4.84</v>
      </c>
      <c r="F3487" s="28">
        <v>38.77</v>
      </c>
      <c r="G3487" s="178"/>
    </row>
    <row r="3488" customHeight="1" spans="1:7">
      <c r="A3488" s="34">
        <v>3483</v>
      </c>
      <c r="B3488" s="24" t="s">
        <v>22848</v>
      </c>
      <c r="C3488" s="24" t="s">
        <v>22804</v>
      </c>
      <c r="D3488" s="28">
        <v>13.16</v>
      </c>
      <c r="E3488" s="34">
        <v>4.84</v>
      </c>
      <c r="F3488" s="28">
        <v>63.69</v>
      </c>
      <c r="G3488" s="178"/>
    </row>
    <row r="3489" customHeight="1" spans="1:7">
      <c r="A3489" s="34">
        <v>3484</v>
      </c>
      <c r="B3489" s="24" t="s">
        <v>22849</v>
      </c>
      <c r="C3489" s="24" t="s">
        <v>22804</v>
      </c>
      <c r="D3489" s="28">
        <v>3.75</v>
      </c>
      <c r="E3489" s="34">
        <v>4.84</v>
      </c>
      <c r="F3489" s="28">
        <v>18.15</v>
      </c>
      <c r="G3489" s="178"/>
    </row>
    <row r="3490" customHeight="1" spans="1:7">
      <c r="A3490" s="34">
        <v>3485</v>
      </c>
      <c r="B3490" s="24" t="s">
        <v>7815</v>
      </c>
      <c r="C3490" s="24" t="s">
        <v>22804</v>
      </c>
      <c r="D3490" s="28">
        <v>3.18</v>
      </c>
      <c r="E3490" s="34">
        <v>4.84</v>
      </c>
      <c r="F3490" s="28">
        <v>15.39</v>
      </c>
      <c r="G3490" s="178"/>
    </row>
    <row r="3491" customHeight="1" spans="1:7">
      <c r="A3491" s="34">
        <v>3486</v>
      </c>
      <c r="B3491" s="24" t="s">
        <v>22850</v>
      </c>
      <c r="C3491" s="24" t="s">
        <v>22804</v>
      </c>
      <c r="D3491" s="28">
        <v>22.26</v>
      </c>
      <c r="E3491" s="34">
        <v>4.84</v>
      </c>
      <c r="F3491" s="28">
        <v>107.74</v>
      </c>
      <c r="G3491" s="178"/>
    </row>
    <row r="3492" customHeight="1" spans="1:7">
      <c r="A3492" s="34">
        <v>3487</v>
      </c>
      <c r="B3492" s="24" t="s">
        <v>22785</v>
      </c>
      <c r="C3492" s="24" t="s">
        <v>22804</v>
      </c>
      <c r="D3492" s="28">
        <v>26.98</v>
      </c>
      <c r="E3492" s="34">
        <v>4.84</v>
      </c>
      <c r="F3492" s="28">
        <v>130.58</v>
      </c>
      <c r="G3492" s="178"/>
    </row>
    <row r="3493" customHeight="1" spans="1:7">
      <c r="A3493" s="34">
        <v>3488</v>
      </c>
      <c r="B3493" s="24" t="s">
        <v>22851</v>
      </c>
      <c r="C3493" s="24" t="s">
        <v>22804</v>
      </c>
      <c r="D3493" s="28">
        <v>14.39</v>
      </c>
      <c r="E3493" s="34">
        <v>4.84</v>
      </c>
      <c r="F3493" s="28">
        <v>69.65</v>
      </c>
      <c r="G3493" s="178"/>
    </row>
    <row r="3494" customHeight="1" spans="1:7">
      <c r="A3494" s="34">
        <v>3489</v>
      </c>
      <c r="B3494" s="24" t="s">
        <v>22852</v>
      </c>
      <c r="C3494" s="24" t="s">
        <v>22804</v>
      </c>
      <c r="D3494" s="28">
        <v>4.03</v>
      </c>
      <c r="E3494" s="34">
        <v>4.84</v>
      </c>
      <c r="F3494" s="28">
        <v>19.51</v>
      </c>
      <c r="G3494" s="178"/>
    </row>
    <row r="3495" customHeight="1" spans="1:7">
      <c r="A3495" s="34">
        <v>3490</v>
      </c>
      <c r="B3495" s="24" t="s">
        <v>22853</v>
      </c>
      <c r="C3495" s="24" t="s">
        <v>22804</v>
      </c>
      <c r="D3495" s="28">
        <v>21.47</v>
      </c>
      <c r="E3495" s="34">
        <v>4.84</v>
      </c>
      <c r="F3495" s="28">
        <v>103.91</v>
      </c>
      <c r="G3495" s="178"/>
    </row>
    <row r="3496" customHeight="1" spans="1:7">
      <c r="A3496" s="34">
        <v>3491</v>
      </c>
      <c r="B3496" s="24" t="s">
        <v>10861</v>
      </c>
      <c r="C3496" s="24" t="s">
        <v>22804</v>
      </c>
      <c r="D3496" s="28">
        <v>3.33</v>
      </c>
      <c r="E3496" s="34">
        <v>4.84</v>
      </c>
      <c r="F3496" s="28">
        <v>16.12</v>
      </c>
      <c r="G3496" s="178"/>
    </row>
    <row r="3497" customHeight="1" spans="1:7">
      <c r="A3497" s="34">
        <v>3492</v>
      </c>
      <c r="B3497" s="24" t="s">
        <v>22854</v>
      </c>
      <c r="C3497" s="24" t="s">
        <v>22804</v>
      </c>
      <c r="D3497" s="28">
        <v>18.52</v>
      </c>
      <c r="E3497" s="34">
        <v>4.84</v>
      </c>
      <c r="F3497" s="28">
        <v>89.64</v>
      </c>
      <c r="G3497" s="178"/>
    </row>
    <row r="3498" customHeight="1" spans="1:7">
      <c r="A3498" s="34">
        <v>3493</v>
      </c>
      <c r="B3498" s="24" t="s">
        <v>22855</v>
      </c>
      <c r="C3498" s="24" t="s">
        <v>22804</v>
      </c>
      <c r="D3498" s="28">
        <v>18.61</v>
      </c>
      <c r="E3498" s="34">
        <v>4.84</v>
      </c>
      <c r="F3498" s="28">
        <v>90.07</v>
      </c>
      <c r="G3498" s="178"/>
    </row>
    <row r="3499" customHeight="1" spans="1:7">
      <c r="A3499" s="34">
        <v>3494</v>
      </c>
      <c r="B3499" s="24" t="s">
        <v>22856</v>
      </c>
      <c r="C3499" s="24" t="s">
        <v>22804</v>
      </c>
      <c r="D3499" s="28">
        <v>7.62</v>
      </c>
      <c r="E3499" s="34">
        <v>4.84</v>
      </c>
      <c r="F3499" s="28">
        <v>36.88</v>
      </c>
      <c r="G3499" s="178"/>
    </row>
    <row r="3500" customHeight="1" spans="1:7">
      <c r="A3500" s="34">
        <v>3495</v>
      </c>
      <c r="B3500" s="24" t="s">
        <v>22857</v>
      </c>
      <c r="C3500" s="24" t="s">
        <v>22804</v>
      </c>
      <c r="D3500" s="28">
        <v>7.51</v>
      </c>
      <c r="E3500" s="34">
        <v>4.84</v>
      </c>
      <c r="F3500" s="28">
        <v>36.35</v>
      </c>
      <c r="G3500" s="178"/>
    </row>
    <row r="3501" customHeight="1" spans="1:7">
      <c r="A3501" s="34">
        <v>3496</v>
      </c>
      <c r="B3501" s="24" t="s">
        <v>11244</v>
      </c>
      <c r="C3501" s="24" t="s">
        <v>22804</v>
      </c>
      <c r="D3501" s="28">
        <v>5.78</v>
      </c>
      <c r="E3501" s="34">
        <v>4.84</v>
      </c>
      <c r="F3501" s="28">
        <v>27.98</v>
      </c>
      <c r="G3501" s="178"/>
    </row>
    <row r="3502" customHeight="1" spans="1:7">
      <c r="A3502" s="34">
        <v>3497</v>
      </c>
      <c r="B3502" s="24" t="s">
        <v>22858</v>
      </c>
      <c r="C3502" s="24" t="s">
        <v>22804</v>
      </c>
      <c r="D3502" s="28">
        <v>6.54</v>
      </c>
      <c r="E3502" s="34">
        <v>4.84</v>
      </c>
      <c r="F3502" s="28">
        <v>31.65</v>
      </c>
      <c r="G3502" s="178"/>
    </row>
    <row r="3503" customHeight="1" spans="1:7">
      <c r="A3503" s="34">
        <v>3498</v>
      </c>
      <c r="B3503" s="24" t="s">
        <v>9792</v>
      </c>
      <c r="C3503" s="24" t="s">
        <v>22804</v>
      </c>
      <c r="D3503" s="28">
        <v>13.33</v>
      </c>
      <c r="E3503" s="34">
        <v>4.84</v>
      </c>
      <c r="F3503" s="28">
        <v>64.52</v>
      </c>
      <c r="G3503" s="178"/>
    </row>
    <row r="3504" customHeight="1" spans="1:7">
      <c r="A3504" s="34">
        <v>3499</v>
      </c>
      <c r="B3504" s="24" t="s">
        <v>22859</v>
      </c>
      <c r="C3504" s="24" t="s">
        <v>22804</v>
      </c>
      <c r="D3504" s="28">
        <v>7.13</v>
      </c>
      <c r="E3504" s="34">
        <v>4.84</v>
      </c>
      <c r="F3504" s="28">
        <v>34.51</v>
      </c>
      <c r="G3504" s="178"/>
    </row>
    <row r="3505" customHeight="1" spans="1:7">
      <c r="A3505" s="34">
        <v>3500</v>
      </c>
      <c r="B3505" s="24" t="s">
        <v>22860</v>
      </c>
      <c r="C3505" s="24" t="s">
        <v>22804</v>
      </c>
      <c r="D3505" s="28">
        <v>13.39</v>
      </c>
      <c r="E3505" s="34">
        <v>4.84</v>
      </c>
      <c r="F3505" s="28">
        <v>64.81</v>
      </c>
      <c r="G3505" s="178"/>
    </row>
    <row r="3506" customHeight="1" spans="1:7">
      <c r="A3506" s="34">
        <v>3501</v>
      </c>
      <c r="B3506" s="24" t="s">
        <v>22861</v>
      </c>
      <c r="C3506" s="24" t="s">
        <v>22804</v>
      </c>
      <c r="D3506" s="28">
        <v>7.76</v>
      </c>
      <c r="E3506" s="34">
        <v>4.84</v>
      </c>
      <c r="F3506" s="28">
        <v>37.56</v>
      </c>
      <c r="G3506" s="178"/>
    </row>
    <row r="3507" customHeight="1" spans="1:7">
      <c r="A3507" s="34">
        <v>3502</v>
      </c>
      <c r="B3507" s="24" t="s">
        <v>22862</v>
      </c>
      <c r="C3507" s="24" t="s">
        <v>22804</v>
      </c>
      <c r="D3507" s="28">
        <v>20.5</v>
      </c>
      <c r="E3507" s="34">
        <v>4.84</v>
      </c>
      <c r="F3507" s="28">
        <v>99.22</v>
      </c>
      <c r="G3507" s="178"/>
    </row>
    <row r="3508" customHeight="1" spans="1:7">
      <c r="A3508" s="34">
        <v>3503</v>
      </c>
      <c r="B3508" s="24" t="s">
        <v>22863</v>
      </c>
      <c r="C3508" s="24" t="s">
        <v>22804</v>
      </c>
      <c r="D3508" s="28">
        <v>12.32</v>
      </c>
      <c r="E3508" s="34">
        <v>4.84</v>
      </c>
      <c r="F3508" s="28">
        <v>59.63</v>
      </c>
      <c r="G3508" s="178"/>
    </row>
    <row r="3509" customHeight="1" spans="1:7">
      <c r="A3509" s="34">
        <v>3504</v>
      </c>
      <c r="B3509" s="24" t="s">
        <v>57</v>
      </c>
      <c r="C3509" s="24" t="s">
        <v>22804</v>
      </c>
      <c r="D3509" s="28">
        <v>6.59</v>
      </c>
      <c r="E3509" s="34">
        <v>4.84</v>
      </c>
      <c r="F3509" s="28">
        <v>31.9</v>
      </c>
      <c r="G3509" s="178"/>
    </row>
    <row r="3510" customHeight="1" spans="1:7">
      <c r="A3510" s="34">
        <v>3505</v>
      </c>
      <c r="B3510" s="24" t="s">
        <v>22864</v>
      </c>
      <c r="C3510" s="24" t="s">
        <v>22804</v>
      </c>
      <c r="D3510" s="28">
        <v>14.19</v>
      </c>
      <c r="E3510" s="34">
        <v>4.84</v>
      </c>
      <c r="F3510" s="28">
        <v>68.68</v>
      </c>
      <c r="G3510" s="178"/>
    </row>
    <row r="3511" customHeight="1" spans="1:7">
      <c r="A3511" s="34">
        <v>3506</v>
      </c>
      <c r="B3511" s="24" t="s">
        <v>22865</v>
      </c>
      <c r="C3511" s="24" t="s">
        <v>22804</v>
      </c>
      <c r="D3511" s="28">
        <v>9.54</v>
      </c>
      <c r="E3511" s="34">
        <v>4.84</v>
      </c>
      <c r="F3511" s="28">
        <v>46.17</v>
      </c>
      <c r="G3511" s="178"/>
    </row>
    <row r="3512" customHeight="1" spans="1:7">
      <c r="A3512" s="34">
        <v>3507</v>
      </c>
      <c r="B3512" s="24" t="s">
        <v>7140</v>
      </c>
      <c r="C3512" s="24" t="s">
        <v>22804</v>
      </c>
      <c r="D3512" s="28">
        <v>5.46</v>
      </c>
      <c r="E3512" s="34">
        <v>4.84</v>
      </c>
      <c r="F3512" s="28">
        <v>26.43</v>
      </c>
      <c r="G3512" s="178"/>
    </row>
    <row r="3513" customHeight="1" spans="1:7">
      <c r="A3513" s="34">
        <v>3508</v>
      </c>
      <c r="B3513" s="24" t="s">
        <v>12508</v>
      </c>
      <c r="C3513" s="24" t="s">
        <v>22804</v>
      </c>
      <c r="D3513" s="28">
        <v>9.03</v>
      </c>
      <c r="E3513" s="34">
        <v>4.84</v>
      </c>
      <c r="F3513" s="28">
        <v>43.71</v>
      </c>
      <c r="G3513" s="178"/>
    </row>
    <row r="3514" customHeight="1" spans="1:7">
      <c r="A3514" s="34">
        <v>3509</v>
      </c>
      <c r="B3514" s="24" t="s">
        <v>22866</v>
      </c>
      <c r="C3514" s="24" t="s">
        <v>22804</v>
      </c>
      <c r="D3514" s="28">
        <v>3.21</v>
      </c>
      <c r="E3514" s="34">
        <v>4.84</v>
      </c>
      <c r="F3514" s="28">
        <v>15.54</v>
      </c>
      <c r="G3514" s="178"/>
    </row>
    <row r="3515" customHeight="1" spans="1:7">
      <c r="A3515" s="34">
        <v>3510</v>
      </c>
      <c r="B3515" s="24" t="s">
        <v>22867</v>
      </c>
      <c r="C3515" s="24" t="s">
        <v>22804</v>
      </c>
      <c r="D3515" s="79">
        <v>5.42</v>
      </c>
      <c r="E3515" s="34">
        <v>4.84</v>
      </c>
      <c r="F3515" s="28">
        <v>26.23</v>
      </c>
      <c r="G3515" s="178"/>
    </row>
    <row r="3516" customHeight="1" spans="1:7">
      <c r="A3516" s="34">
        <v>3511</v>
      </c>
      <c r="B3516" s="24" t="s">
        <v>18212</v>
      </c>
      <c r="C3516" s="24" t="s">
        <v>22804</v>
      </c>
      <c r="D3516" s="79">
        <v>21.68</v>
      </c>
      <c r="E3516" s="34">
        <v>4.84</v>
      </c>
      <c r="F3516" s="28">
        <v>104.93</v>
      </c>
      <c r="G3516" s="178"/>
    </row>
    <row r="3517" customHeight="1" spans="1:7">
      <c r="A3517" s="34">
        <v>3512</v>
      </c>
      <c r="B3517" s="24" t="s">
        <v>22868</v>
      </c>
      <c r="C3517" s="24" t="s">
        <v>22804</v>
      </c>
      <c r="D3517" s="79">
        <v>10.63</v>
      </c>
      <c r="E3517" s="34">
        <v>4.84</v>
      </c>
      <c r="F3517" s="28">
        <v>51.45</v>
      </c>
      <c r="G3517" s="178"/>
    </row>
    <row r="3518" customHeight="1" spans="1:7">
      <c r="A3518" s="34">
        <v>3513</v>
      </c>
      <c r="B3518" s="24" t="s">
        <v>22869</v>
      </c>
      <c r="C3518" s="24" t="s">
        <v>22804</v>
      </c>
      <c r="D3518" s="79">
        <v>19.28</v>
      </c>
      <c r="E3518" s="34">
        <v>4.84</v>
      </c>
      <c r="F3518" s="28">
        <v>93.32</v>
      </c>
      <c r="G3518" s="178"/>
    </row>
    <row r="3519" customHeight="1" spans="1:7">
      <c r="A3519" s="34">
        <v>3514</v>
      </c>
      <c r="B3519" s="24" t="s">
        <v>22870</v>
      </c>
      <c r="C3519" s="24" t="s">
        <v>22804</v>
      </c>
      <c r="D3519" s="79">
        <v>6.68</v>
      </c>
      <c r="E3519" s="34">
        <v>4.84</v>
      </c>
      <c r="F3519" s="28">
        <v>32.33</v>
      </c>
      <c r="G3519" s="178"/>
    </row>
    <row r="3520" customHeight="1" spans="1:7">
      <c r="A3520" s="34">
        <v>3515</v>
      </c>
      <c r="B3520" s="24" t="s">
        <v>22871</v>
      </c>
      <c r="C3520" s="24" t="s">
        <v>22804</v>
      </c>
      <c r="D3520" s="79">
        <v>6.11</v>
      </c>
      <c r="E3520" s="34">
        <v>4.84</v>
      </c>
      <c r="F3520" s="28">
        <v>29.57</v>
      </c>
      <c r="G3520" s="178"/>
    </row>
    <row r="3521" customHeight="1" spans="1:7">
      <c r="A3521" s="34">
        <v>3516</v>
      </c>
      <c r="B3521" s="24" t="s">
        <v>169</v>
      </c>
      <c r="C3521" s="24" t="s">
        <v>22804</v>
      </c>
      <c r="D3521" s="79">
        <v>4.71</v>
      </c>
      <c r="E3521" s="34">
        <v>4.84</v>
      </c>
      <c r="F3521" s="28">
        <v>22.8</v>
      </c>
      <c r="G3521" s="178"/>
    </row>
    <row r="3522" customHeight="1" spans="1:7">
      <c r="A3522" s="34">
        <v>3517</v>
      </c>
      <c r="B3522" s="24" t="s">
        <v>7202</v>
      </c>
      <c r="C3522" s="24" t="s">
        <v>22804</v>
      </c>
      <c r="D3522" s="79">
        <v>28.69</v>
      </c>
      <c r="E3522" s="34">
        <v>4.84</v>
      </c>
      <c r="F3522" s="28">
        <v>138.86</v>
      </c>
      <c r="G3522" s="178"/>
    </row>
    <row r="3523" customHeight="1" spans="1:7">
      <c r="A3523" s="34">
        <v>3518</v>
      </c>
      <c r="B3523" s="24" t="s">
        <v>6962</v>
      </c>
      <c r="C3523" s="24" t="s">
        <v>22804</v>
      </c>
      <c r="D3523" s="79">
        <v>8.75</v>
      </c>
      <c r="E3523" s="34">
        <v>4.84</v>
      </c>
      <c r="F3523" s="28">
        <v>42.35</v>
      </c>
      <c r="G3523" s="178"/>
    </row>
    <row r="3524" customHeight="1" spans="1:7">
      <c r="A3524" s="34">
        <v>3519</v>
      </c>
      <c r="B3524" s="24" t="s">
        <v>22872</v>
      </c>
      <c r="C3524" s="24" t="s">
        <v>22804</v>
      </c>
      <c r="D3524" s="79">
        <v>9.56</v>
      </c>
      <c r="E3524" s="34">
        <v>4.84</v>
      </c>
      <c r="F3524" s="28">
        <v>46.27</v>
      </c>
      <c r="G3524" s="178"/>
    </row>
    <row r="3525" customHeight="1" spans="1:7">
      <c r="A3525" s="34">
        <v>3520</v>
      </c>
      <c r="B3525" s="24" t="s">
        <v>22873</v>
      </c>
      <c r="C3525" s="24" t="s">
        <v>22804</v>
      </c>
      <c r="D3525" s="79">
        <v>11.96</v>
      </c>
      <c r="E3525" s="34">
        <v>4.84</v>
      </c>
      <c r="F3525" s="28">
        <v>57.89</v>
      </c>
      <c r="G3525" s="178"/>
    </row>
    <row r="3526" customHeight="1" spans="1:7">
      <c r="A3526" s="34">
        <v>3521</v>
      </c>
      <c r="B3526" s="24" t="s">
        <v>22874</v>
      </c>
      <c r="C3526" s="24" t="s">
        <v>22804</v>
      </c>
      <c r="D3526" s="79">
        <v>14.15</v>
      </c>
      <c r="E3526" s="34">
        <v>4.84</v>
      </c>
      <c r="F3526" s="28">
        <v>68.49</v>
      </c>
      <c r="G3526" s="178"/>
    </row>
    <row r="3527" customHeight="1" spans="1:7">
      <c r="A3527" s="34">
        <v>3522</v>
      </c>
      <c r="B3527" s="24" t="s">
        <v>22875</v>
      </c>
      <c r="C3527" s="24" t="s">
        <v>22804</v>
      </c>
      <c r="D3527" s="79">
        <v>10.36</v>
      </c>
      <c r="E3527" s="34">
        <v>4.84</v>
      </c>
      <c r="F3527" s="28">
        <v>50.14</v>
      </c>
      <c r="G3527" s="178"/>
    </row>
    <row r="3528" customHeight="1" spans="1:7">
      <c r="A3528" s="34">
        <v>3523</v>
      </c>
      <c r="B3528" s="24" t="s">
        <v>22876</v>
      </c>
      <c r="C3528" s="24" t="s">
        <v>22804</v>
      </c>
      <c r="D3528" s="79">
        <v>13.72</v>
      </c>
      <c r="E3528" s="34">
        <v>4.84</v>
      </c>
      <c r="F3528" s="28">
        <v>66.4</v>
      </c>
      <c r="G3528" s="178"/>
    </row>
    <row r="3529" customHeight="1" spans="1:7">
      <c r="A3529" s="34">
        <v>3524</v>
      </c>
      <c r="B3529" s="24" t="s">
        <v>953</v>
      </c>
      <c r="C3529" s="24" t="s">
        <v>22804</v>
      </c>
      <c r="D3529" s="79">
        <v>8.05</v>
      </c>
      <c r="E3529" s="34">
        <v>4.84</v>
      </c>
      <c r="F3529" s="28">
        <v>38.96</v>
      </c>
      <c r="G3529" s="178"/>
    </row>
    <row r="3530" customHeight="1" spans="1:7">
      <c r="A3530" s="34">
        <v>3525</v>
      </c>
      <c r="B3530" s="24" t="s">
        <v>22877</v>
      </c>
      <c r="C3530" s="24" t="s">
        <v>22804</v>
      </c>
      <c r="D3530" s="79">
        <v>12.22</v>
      </c>
      <c r="E3530" s="34">
        <v>4.84</v>
      </c>
      <c r="F3530" s="28">
        <v>59.14</v>
      </c>
      <c r="G3530" s="178"/>
    </row>
    <row r="3531" customHeight="1" spans="1:7">
      <c r="A3531" s="34">
        <v>3526</v>
      </c>
      <c r="B3531" s="24" t="s">
        <v>2442</v>
      </c>
      <c r="C3531" s="24" t="s">
        <v>22804</v>
      </c>
      <c r="D3531" s="79">
        <v>14.09</v>
      </c>
      <c r="E3531" s="34">
        <v>4.84</v>
      </c>
      <c r="F3531" s="28">
        <v>68.2</v>
      </c>
      <c r="G3531" s="178"/>
    </row>
    <row r="3532" customHeight="1" spans="1:7">
      <c r="A3532" s="34">
        <v>3527</v>
      </c>
      <c r="B3532" s="24" t="s">
        <v>3812</v>
      </c>
      <c r="C3532" s="24" t="s">
        <v>22804</v>
      </c>
      <c r="D3532" s="79">
        <v>16.53</v>
      </c>
      <c r="E3532" s="34">
        <v>4.84</v>
      </c>
      <c r="F3532" s="28">
        <v>80.01</v>
      </c>
      <c r="G3532" s="178"/>
    </row>
    <row r="3533" customHeight="1" spans="1:7">
      <c r="A3533" s="34">
        <v>3528</v>
      </c>
      <c r="B3533" s="24" t="s">
        <v>22878</v>
      </c>
      <c r="C3533" s="24" t="s">
        <v>22804</v>
      </c>
      <c r="D3533" s="79">
        <v>7.36</v>
      </c>
      <c r="E3533" s="34">
        <v>4.84</v>
      </c>
      <c r="F3533" s="28">
        <v>35.62</v>
      </c>
      <c r="G3533" s="178"/>
    </row>
    <row r="3534" customHeight="1" spans="1:7">
      <c r="A3534" s="34">
        <v>3529</v>
      </c>
      <c r="B3534" s="24" t="s">
        <v>11494</v>
      </c>
      <c r="C3534" s="24" t="s">
        <v>22804</v>
      </c>
      <c r="D3534" s="79">
        <v>14.8</v>
      </c>
      <c r="E3534" s="34">
        <v>4.84</v>
      </c>
      <c r="F3534" s="28">
        <v>71.63</v>
      </c>
      <c r="G3534" s="178"/>
    </row>
    <row r="3535" customHeight="1" spans="1:7">
      <c r="A3535" s="34">
        <v>3530</v>
      </c>
      <c r="B3535" s="24" t="s">
        <v>22879</v>
      </c>
      <c r="C3535" s="24" t="s">
        <v>22804</v>
      </c>
      <c r="D3535" s="79">
        <v>2.4</v>
      </c>
      <c r="E3535" s="34">
        <v>4.84</v>
      </c>
      <c r="F3535" s="28">
        <v>11.62</v>
      </c>
      <c r="G3535" s="178"/>
    </row>
    <row r="3536" customHeight="1" spans="1:7">
      <c r="A3536" s="34">
        <v>3531</v>
      </c>
      <c r="B3536" s="24" t="s">
        <v>22880</v>
      </c>
      <c r="C3536" s="24" t="s">
        <v>22804</v>
      </c>
      <c r="D3536" s="79">
        <v>3.66</v>
      </c>
      <c r="E3536" s="34">
        <v>4.84</v>
      </c>
      <c r="F3536" s="28">
        <v>17.71</v>
      </c>
      <c r="G3536" s="178"/>
    </row>
    <row r="3537" customHeight="1" spans="1:7">
      <c r="A3537" s="34">
        <v>3532</v>
      </c>
      <c r="B3537" s="24" t="s">
        <v>10847</v>
      </c>
      <c r="C3537" s="24" t="s">
        <v>22804</v>
      </c>
      <c r="D3537" s="79">
        <v>10.5</v>
      </c>
      <c r="E3537" s="34">
        <v>4.84</v>
      </c>
      <c r="F3537" s="28">
        <v>50.82</v>
      </c>
      <c r="G3537" s="178"/>
    </row>
    <row r="3538" customHeight="1" spans="1:7">
      <c r="A3538" s="34">
        <v>3533</v>
      </c>
      <c r="B3538" s="24" t="s">
        <v>22881</v>
      </c>
      <c r="C3538" s="24" t="s">
        <v>22804</v>
      </c>
      <c r="D3538" s="79">
        <v>11.25</v>
      </c>
      <c r="E3538" s="34">
        <v>4.84</v>
      </c>
      <c r="F3538" s="28">
        <v>54.45</v>
      </c>
      <c r="G3538" s="178"/>
    </row>
    <row r="3539" customHeight="1" spans="1:7">
      <c r="A3539" s="34">
        <v>3534</v>
      </c>
      <c r="B3539" s="24" t="s">
        <v>22882</v>
      </c>
      <c r="C3539" s="24" t="s">
        <v>22804</v>
      </c>
      <c r="D3539" s="79">
        <v>13.17</v>
      </c>
      <c r="E3539" s="34">
        <v>4.84</v>
      </c>
      <c r="F3539" s="28">
        <v>63.74</v>
      </c>
      <c r="G3539" s="178"/>
    </row>
    <row r="3540" customHeight="1" spans="1:7">
      <c r="A3540" s="34">
        <v>3535</v>
      </c>
      <c r="B3540" s="24" t="s">
        <v>12061</v>
      </c>
      <c r="C3540" s="24" t="s">
        <v>22804</v>
      </c>
      <c r="D3540" s="79">
        <v>4.91</v>
      </c>
      <c r="E3540" s="34">
        <v>4.84</v>
      </c>
      <c r="F3540" s="28">
        <v>23.76</v>
      </c>
      <c r="G3540" s="178"/>
    </row>
    <row r="3541" customHeight="1" spans="1:7">
      <c r="A3541" s="34">
        <v>3536</v>
      </c>
      <c r="B3541" s="24" t="s">
        <v>2509</v>
      </c>
      <c r="C3541" s="24" t="s">
        <v>22804</v>
      </c>
      <c r="D3541" s="79">
        <v>12.89</v>
      </c>
      <c r="E3541" s="34">
        <v>4.84</v>
      </c>
      <c r="F3541" s="28">
        <v>62.39</v>
      </c>
      <c r="G3541" s="178"/>
    </row>
    <row r="3542" customHeight="1" spans="1:7">
      <c r="A3542" s="34">
        <v>3537</v>
      </c>
      <c r="B3542" s="24" t="s">
        <v>22883</v>
      </c>
      <c r="C3542" s="24" t="s">
        <v>22804</v>
      </c>
      <c r="D3542" s="79">
        <v>11.61</v>
      </c>
      <c r="E3542" s="34">
        <v>4.84</v>
      </c>
      <c r="F3542" s="28">
        <v>56.19</v>
      </c>
      <c r="G3542" s="178"/>
    </row>
    <row r="3543" customHeight="1" spans="1:7">
      <c r="A3543" s="34">
        <v>3538</v>
      </c>
      <c r="B3543" s="24" t="s">
        <v>22884</v>
      </c>
      <c r="C3543" s="24" t="s">
        <v>22804</v>
      </c>
      <c r="D3543" s="79">
        <v>15.72</v>
      </c>
      <c r="E3543" s="34">
        <v>4.84</v>
      </c>
      <c r="F3543" s="28">
        <v>76.08</v>
      </c>
      <c r="G3543" s="178"/>
    </row>
    <row r="3544" customHeight="1" spans="1:7">
      <c r="A3544" s="34">
        <v>3539</v>
      </c>
      <c r="B3544" s="24" t="s">
        <v>1546</v>
      </c>
      <c r="C3544" s="24" t="s">
        <v>22804</v>
      </c>
      <c r="D3544" s="79">
        <v>6.5</v>
      </c>
      <c r="E3544" s="34">
        <v>4.84</v>
      </c>
      <c r="F3544" s="28">
        <v>31.46</v>
      </c>
      <c r="G3544" s="178"/>
    </row>
    <row r="3545" customHeight="1" spans="1:7">
      <c r="A3545" s="34">
        <v>3540</v>
      </c>
      <c r="B3545" s="24" t="s">
        <v>10648</v>
      </c>
      <c r="C3545" s="24" t="s">
        <v>22804</v>
      </c>
      <c r="D3545" s="79">
        <v>10.6</v>
      </c>
      <c r="E3545" s="34">
        <v>4.84</v>
      </c>
      <c r="F3545" s="28">
        <v>51.3</v>
      </c>
      <c r="G3545" s="178"/>
    </row>
    <row r="3546" customHeight="1" spans="1:7">
      <c r="A3546" s="34">
        <v>3541</v>
      </c>
      <c r="B3546" s="24" t="s">
        <v>22885</v>
      </c>
      <c r="C3546" s="24" t="s">
        <v>22804</v>
      </c>
      <c r="D3546" s="79">
        <v>10.8</v>
      </c>
      <c r="E3546" s="34">
        <v>4.84</v>
      </c>
      <c r="F3546" s="28">
        <v>52.27</v>
      </c>
      <c r="G3546" s="178"/>
    </row>
    <row r="3547" customHeight="1" spans="1:7">
      <c r="A3547" s="34">
        <v>3542</v>
      </c>
      <c r="B3547" s="24" t="s">
        <v>22886</v>
      </c>
      <c r="C3547" s="24" t="s">
        <v>22804</v>
      </c>
      <c r="D3547" s="79">
        <v>9.92</v>
      </c>
      <c r="E3547" s="34">
        <v>4.84</v>
      </c>
      <c r="F3547" s="28">
        <v>48.01</v>
      </c>
      <c r="G3547" s="178"/>
    </row>
    <row r="3548" customHeight="1" spans="1:7">
      <c r="A3548" s="34">
        <v>3543</v>
      </c>
      <c r="B3548" s="24" t="s">
        <v>1144</v>
      </c>
      <c r="C3548" s="24" t="s">
        <v>22804</v>
      </c>
      <c r="D3548" s="79">
        <v>5.84</v>
      </c>
      <c r="E3548" s="34">
        <v>4.84</v>
      </c>
      <c r="F3548" s="28">
        <v>28.27</v>
      </c>
      <c r="G3548" s="178"/>
    </row>
    <row r="3549" customHeight="1" spans="1:7">
      <c r="A3549" s="34">
        <v>3544</v>
      </c>
      <c r="B3549" s="24" t="s">
        <v>7912</v>
      </c>
      <c r="C3549" s="24" t="s">
        <v>22804</v>
      </c>
      <c r="D3549" s="79">
        <v>16.34</v>
      </c>
      <c r="E3549" s="34">
        <v>4.84</v>
      </c>
      <c r="F3549" s="28">
        <v>79.09</v>
      </c>
      <c r="G3549" s="178"/>
    </row>
    <row r="3550" customHeight="1" spans="1:7">
      <c r="A3550" s="34">
        <v>3545</v>
      </c>
      <c r="B3550" s="24" t="s">
        <v>22887</v>
      </c>
      <c r="C3550" s="24" t="s">
        <v>22804</v>
      </c>
      <c r="D3550" s="79">
        <v>6.85</v>
      </c>
      <c r="E3550" s="34">
        <v>4.84</v>
      </c>
      <c r="F3550" s="28">
        <v>33.15</v>
      </c>
      <c r="G3550" s="178"/>
    </row>
    <row r="3551" customHeight="1" spans="1:7">
      <c r="A3551" s="34">
        <v>3546</v>
      </c>
      <c r="B3551" s="24" t="s">
        <v>1161</v>
      </c>
      <c r="C3551" s="24" t="s">
        <v>22804</v>
      </c>
      <c r="D3551" s="79">
        <v>20.13</v>
      </c>
      <c r="E3551" s="34">
        <v>4.84</v>
      </c>
      <c r="F3551" s="28">
        <v>97.43</v>
      </c>
      <c r="G3551" s="178"/>
    </row>
    <row r="3552" customHeight="1" spans="1:7">
      <c r="A3552" s="34">
        <v>3547</v>
      </c>
      <c r="B3552" s="24" t="s">
        <v>22888</v>
      </c>
      <c r="C3552" s="24" t="s">
        <v>22804</v>
      </c>
      <c r="D3552" s="79">
        <v>7.13</v>
      </c>
      <c r="E3552" s="34">
        <v>4.84</v>
      </c>
      <c r="F3552" s="28">
        <v>34.51</v>
      </c>
      <c r="G3552" s="178"/>
    </row>
    <row r="3553" customHeight="1" spans="1:7">
      <c r="A3553" s="34">
        <v>3548</v>
      </c>
      <c r="B3553" s="24" t="s">
        <v>22889</v>
      </c>
      <c r="C3553" s="24" t="s">
        <v>22804</v>
      </c>
      <c r="D3553" s="79">
        <v>8</v>
      </c>
      <c r="E3553" s="34">
        <v>4.84</v>
      </c>
      <c r="F3553" s="28">
        <v>38.72</v>
      </c>
      <c r="G3553" s="178"/>
    </row>
    <row r="3554" customHeight="1" spans="1:7">
      <c r="A3554" s="34">
        <v>3549</v>
      </c>
      <c r="B3554" s="24" t="s">
        <v>13963</v>
      </c>
      <c r="C3554" s="24" t="s">
        <v>22804</v>
      </c>
      <c r="D3554" s="79">
        <v>8.03</v>
      </c>
      <c r="E3554" s="34">
        <v>4.84</v>
      </c>
      <c r="F3554" s="28">
        <v>38.87</v>
      </c>
      <c r="G3554" s="178"/>
    </row>
    <row r="3555" customHeight="1" spans="1:7">
      <c r="A3555" s="34">
        <v>3550</v>
      </c>
      <c r="B3555" s="24" t="s">
        <v>4574</v>
      </c>
      <c r="C3555" s="24" t="s">
        <v>22804</v>
      </c>
      <c r="D3555" s="79">
        <v>5.59</v>
      </c>
      <c r="E3555" s="34">
        <v>4.84</v>
      </c>
      <c r="F3555" s="28">
        <v>27.06</v>
      </c>
      <c r="G3555" s="178"/>
    </row>
    <row r="3556" customHeight="1" spans="1:7">
      <c r="A3556" s="34">
        <v>3551</v>
      </c>
      <c r="B3556" s="24" t="s">
        <v>22890</v>
      </c>
      <c r="C3556" s="24" t="s">
        <v>22804</v>
      </c>
      <c r="D3556" s="79">
        <v>11.85</v>
      </c>
      <c r="E3556" s="34">
        <v>4.84</v>
      </c>
      <c r="F3556" s="28">
        <v>57.35</v>
      </c>
      <c r="G3556" s="178"/>
    </row>
    <row r="3557" customHeight="1" spans="1:7">
      <c r="A3557" s="34">
        <v>3552</v>
      </c>
      <c r="B3557" s="24" t="s">
        <v>22891</v>
      </c>
      <c r="C3557" s="24" t="s">
        <v>22804</v>
      </c>
      <c r="D3557" s="79">
        <v>9.97</v>
      </c>
      <c r="E3557" s="34">
        <v>4.84</v>
      </c>
      <c r="F3557" s="28">
        <v>48.25</v>
      </c>
      <c r="G3557" s="178"/>
    </row>
    <row r="3558" customHeight="1" spans="1:7">
      <c r="A3558" s="34">
        <v>3553</v>
      </c>
      <c r="B3558" s="24" t="s">
        <v>8000</v>
      </c>
      <c r="C3558" s="24" t="s">
        <v>22804</v>
      </c>
      <c r="D3558" s="79">
        <v>16.44</v>
      </c>
      <c r="E3558" s="34">
        <v>4.84</v>
      </c>
      <c r="F3558" s="28">
        <v>79.57</v>
      </c>
      <c r="G3558" s="178"/>
    </row>
    <row r="3559" customHeight="1" spans="1:7">
      <c r="A3559" s="34">
        <v>3554</v>
      </c>
      <c r="B3559" s="24" t="s">
        <v>6879</v>
      </c>
      <c r="C3559" s="24" t="s">
        <v>22804</v>
      </c>
      <c r="D3559" s="79">
        <v>4.63</v>
      </c>
      <c r="E3559" s="34">
        <v>4.84</v>
      </c>
      <c r="F3559" s="28">
        <v>22.41</v>
      </c>
      <c r="G3559" s="178"/>
    </row>
    <row r="3560" customHeight="1" spans="1:7">
      <c r="A3560" s="34">
        <v>3555</v>
      </c>
      <c r="B3560" s="24" t="s">
        <v>22892</v>
      </c>
      <c r="C3560" s="24" t="s">
        <v>22804</v>
      </c>
      <c r="D3560" s="79">
        <v>9.42</v>
      </c>
      <c r="E3560" s="34">
        <v>4.84</v>
      </c>
      <c r="F3560" s="28">
        <v>45.59</v>
      </c>
      <c r="G3560" s="178"/>
    </row>
    <row r="3561" customHeight="1" spans="1:7">
      <c r="A3561" s="34">
        <v>3556</v>
      </c>
      <c r="B3561" s="24" t="s">
        <v>22893</v>
      </c>
      <c r="C3561" s="24" t="s">
        <v>22804</v>
      </c>
      <c r="D3561" s="79">
        <v>7.89</v>
      </c>
      <c r="E3561" s="34">
        <v>4.84</v>
      </c>
      <c r="F3561" s="28">
        <v>38.19</v>
      </c>
      <c r="G3561" s="178"/>
    </row>
    <row r="3562" customHeight="1" spans="1:7">
      <c r="A3562" s="34">
        <v>3557</v>
      </c>
      <c r="B3562" s="24" t="s">
        <v>22894</v>
      </c>
      <c r="C3562" s="24" t="s">
        <v>22804</v>
      </c>
      <c r="D3562" s="79">
        <v>8</v>
      </c>
      <c r="E3562" s="34">
        <v>4.84</v>
      </c>
      <c r="F3562" s="28">
        <v>38.72</v>
      </c>
      <c r="G3562" s="178"/>
    </row>
    <row r="3563" customHeight="1" spans="1:7">
      <c r="A3563" s="34">
        <v>3558</v>
      </c>
      <c r="B3563" s="24" t="s">
        <v>22895</v>
      </c>
      <c r="C3563" s="24" t="s">
        <v>22804</v>
      </c>
      <c r="D3563" s="79">
        <v>7.18</v>
      </c>
      <c r="E3563" s="34">
        <v>4.84</v>
      </c>
      <c r="F3563" s="28">
        <v>34.75</v>
      </c>
      <c r="G3563" s="178"/>
    </row>
    <row r="3564" customHeight="1" spans="1:7">
      <c r="A3564" s="34">
        <v>3559</v>
      </c>
      <c r="B3564" s="24" t="s">
        <v>6110</v>
      </c>
      <c r="C3564" s="24" t="s">
        <v>22804</v>
      </c>
      <c r="D3564" s="79">
        <v>7.41</v>
      </c>
      <c r="E3564" s="34">
        <v>4.84</v>
      </c>
      <c r="F3564" s="28">
        <v>35.86</v>
      </c>
      <c r="G3564" s="178"/>
    </row>
    <row r="3565" customHeight="1" spans="1:7">
      <c r="A3565" s="34">
        <v>3560</v>
      </c>
      <c r="B3565" s="24" t="s">
        <v>22896</v>
      </c>
      <c r="C3565" s="24" t="s">
        <v>22804</v>
      </c>
      <c r="D3565" s="79">
        <v>11.46</v>
      </c>
      <c r="E3565" s="34">
        <v>4.84</v>
      </c>
      <c r="F3565" s="28">
        <v>55.47</v>
      </c>
      <c r="G3565" s="178"/>
    </row>
    <row r="3566" customHeight="1" spans="1:7">
      <c r="A3566" s="34">
        <v>3561</v>
      </c>
      <c r="B3566" s="24" t="s">
        <v>22897</v>
      </c>
      <c r="C3566" s="24" t="s">
        <v>22804</v>
      </c>
      <c r="D3566" s="79">
        <v>6.73</v>
      </c>
      <c r="E3566" s="34">
        <v>4.84</v>
      </c>
      <c r="F3566" s="28">
        <v>32.57</v>
      </c>
      <c r="G3566" s="178"/>
    </row>
    <row r="3567" customHeight="1" spans="1:7">
      <c r="A3567" s="34">
        <v>3562</v>
      </c>
      <c r="B3567" s="24" t="s">
        <v>381</v>
      </c>
      <c r="C3567" s="24" t="s">
        <v>22804</v>
      </c>
      <c r="D3567" s="79">
        <v>34.33</v>
      </c>
      <c r="E3567" s="34">
        <v>4.84</v>
      </c>
      <c r="F3567" s="28">
        <v>166.16</v>
      </c>
      <c r="G3567" s="178"/>
    </row>
    <row r="3568" customHeight="1" spans="1:7">
      <c r="A3568" s="34">
        <v>3563</v>
      </c>
      <c r="B3568" s="24" t="s">
        <v>22898</v>
      </c>
      <c r="C3568" s="24" t="s">
        <v>22804</v>
      </c>
      <c r="D3568" s="79">
        <v>27.47</v>
      </c>
      <c r="E3568" s="34">
        <v>4.84</v>
      </c>
      <c r="F3568" s="28">
        <v>132.95</v>
      </c>
      <c r="G3568" s="178"/>
    </row>
    <row r="3569" customHeight="1" spans="1:7">
      <c r="A3569" s="34">
        <v>3564</v>
      </c>
      <c r="B3569" s="24" t="s">
        <v>22899</v>
      </c>
      <c r="C3569" s="24" t="s">
        <v>22804</v>
      </c>
      <c r="D3569" s="79">
        <v>9.9</v>
      </c>
      <c r="E3569" s="34">
        <v>4.84</v>
      </c>
      <c r="F3569" s="28">
        <v>47.92</v>
      </c>
      <c r="G3569" s="178"/>
    </row>
    <row r="3570" customHeight="1" spans="1:7">
      <c r="A3570" s="34">
        <v>3565</v>
      </c>
      <c r="B3570" s="24" t="s">
        <v>22900</v>
      </c>
      <c r="C3570" s="24" t="s">
        <v>22804</v>
      </c>
      <c r="D3570" s="79">
        <v>15.27</v>
      </c>
      <c r="E3570" s="34">
        <v>4.84</v>
      </c>
      <c r="F3570" s="28">
        <v>73.91</v>
      </c>
      <c r="G3570" s="178"/>
    </row>
    <row r="3571" customHeight="1" spans="1:7">
      <c r="A3571" s="34">
        <v>3566</v>
      </c>
      <c r="B3571" s="24" t="s">
        <v>22302</v>
      </c>
      <c r="C3571" s="24" t="s">
        <v>22804</v>
      </c>
      <c r="D3571" s="79">
        <v>15.09</v>
      </c>
      <c r="E3571" s="34">
        <v>4.84</v>
      </c>
      <c r="F3571" s="28">
        <v>73.04</v>
      </c>
      <c r="G3571" s="178"/>
    </row>
    <row r="3572" customHeight="1" spans="1:7">
      <c r="A3572" s="34">
        <v>3567</v>
      </c>
      <c r="B3572" s="24" t="s">
        <v>22901</v>
      </c>
      <c r="C3572" s="24" t="s">
        <v>22804</v>
      </c>
      <c r="D3572" s="79">
        <v>12.63</v>
      </c>
      <c r="E3572" s="34">
        <v>4.84</v>
      </c>
      <c r="F3572" s="28">
        <v>61.13</v>
      </c>
      <c r="G3572" s="178"/>
    </row>
    <row r="3573" customHeight="1" spans="1:7">
      <c r="A3573" s="34">
        <v>3568</v>
      </c>
      <c r="B3573" s="24" t="s">
        <v>19130</v>
      </c>
      <c r="C3573" s="24" t="s">
        <v>22804</v>
      </c>
      <c r="D3573" s="79">
        <v>17.09</v>
      </c>
      <c r="E3573" s="34">
        <v>4.84</v>
      </c>
      <c r="F3573" s="28">
        <v>82.72</v>
      </c>
      <c r="G3573" s="178"/>
    </row>
    <row r="3574" customHeight="1" spans="1:7">
      <c r="A3574" s="34">
        <v>3569</v>
      </c>
      <c r="B3574" s="24" t="s">
        <v>22902</v>
      </c>
      <c r="C3574" s="24" t="s">
        <v>22804</v>
      </c>
      <c r="D3574" s="79">
        <v>19.32</v>
      </c>
      <c r="E3574" s="34">
        <v>4.84</v>
      </c>
      <c r="F3574" s="28">
        <v>93.51</v>
      </c>
      <c r="G3574" s="178"/>
    </row>
    <row r="3575" customHeight="1" spans="1:7">
      <c r="A3575" s="34">
        <v>3570</v>
      </c>
      <c r="B3575" s="24" t="s">
        <v>22903</v>
      </c>
      <c r="C3575" s="24" t="s">
        <v>22804</v>
      </c>
      <c r="D3575" s="79">
        <v>7.68</v>
      </c>
      <c r="E3575" s="34">
        <v>4.84</v>
      </c>
      <c r="F3575" s="28">
        <v>37.17</v>
      </c>
      <c r="G3575" s="178"/>
    </row>
    <row r="3576" customHeight="1" spans="1:7">
      <c r="A3576" s="34">
        <v>3571</v>
      </c>
      <c r="B3576" s="24" t="s">
        <v>22904</v>
      </c>
      <c r="C3576" s="24" t="s">
        <v>22804</v>
      </c>
      <c r="D3576" s="79">
        <v>9.83</v>
      </c>
      <c r="E3576" s="34">
        <v>4.84</v>
      </c>
      <c r="F3576" s="28">
        <v>47.58</v>
      </c>
      <c r="G3576" s="178"/>
    </row>
    <row r="3577" customHeight="1" spans="1:7">
      <c r="A3577" s="34">
        <v>3572</v>
      </c>
      <c r="B3577" s="24" t="s">
        <v>22905</v>
      </c>
      <c r="C3577" s="24" t="s">
        <v>22804</v>
      </c>
      <c r="D3577" s="79">
        <v>12.71</v>
      </c>
      <c r="E3577" s="34">
        <v>4.84</v>
      </c>
      <c r="F3577" s="28">
        <v>61.52</v>
      </c>
      <c r="G3577" s="178"/>
    </row>
    <row r="3578" customHeight="1" spans="1:7">
      <c r="A3578" s="34">
        <v>3573</v>
      </c>
      <c r="B3578" s="24" t="s">
        <v>22906</v>
      </c>
      <c r="C3578" s="24" t="s">
        <v>22804</v>
      </c>
      <c r="D3578" s="79">
        <v>20.92</v>
      </c>
      <c r="E3578" s="34">
        <v>4.84</v>
      </c>
      <c r="F3578" s="28">
        <v>101.25</v>
      </c>
      <c r="G3578" s="178"/>
    </row>
    <row r="3579" customHeight="1" spans="1:7">
      <c r="A3579" s="34">
        <v>3574</v>
      </c>
      <c r="B3579" s="24" t="s">
        <v>5397</v>
      </c>
      <c r="C3579" s="24" t="s">
        <v>22804</v>
      </c>
      <c r="D3579" s="79">
        <v>11.98</v>
      </c>
      <c r="E3579" s="34">
        <v>4.84</v>
      </c>
      <c r="F3579" s="28">
        <v>57.98</v>
      </c>
      <c r="G3579" s="178"/>
    </row>
    <row r="3580" customHeight="1" spans="1:7">
      <c r="A3580" s="34">
        <v>3575</v>
      </c>
      <c r="B3580" s="24" t="s">
        <v>22907</v>
      </c>
      <c r="C3580" s="24" t="s">
        <v>22804</v>
      </c>
      <c r="D3580" s="79">
        <v>17.87</v>
      </c>
      <c r="E3580" s="34">
        <v>4.84</v>
      </c>
      <c r="F3580" s="28">
        <v>86.49</v>
      </c>
      <c r="G3580" s="178"/>
    </row>
    <row r="3581" customHeight="1" spans="1:7">
      <c r="A3581" s="34">
        <v>3576</v>
      </c>
      <c r="B3581" s="24" t="s">
        <v>11740</v>
      </c>
      <c r="C3581" s="24" t="s">
        <v>22804</v>
      </c>
      <c r="D3581" s="79">
        <v>14.25</v>
      </c>
      <c r="E3581" s="34">
        <v>4.84</v>
      </c>
      <c r="F3581" s="28">
        <v>68.97</v>
      </c>
      <c r="G3581" s="178"/>
    </row>
    <row r="3582" customHeight="1" spans="1:7">
      <c r="A3582" s="34">
        <v>3577</v>
      </c>
      <c r="B3582" s="24" t="s">
        <v>990</v>
      </c>
      <c r="C3582" s="24" t="s">
        <v>22804</v>
      </c>
      <c r="D3582" s="79">
        <v>13.91</v>
      </c>
      <c r="E3582" s="34">
        <v>4.84</v>
      </c>
      <c r="F3582" s="28">
        <v>67.32</v>
      </c>
      <c r="G3582" s="178"/>
    </row>
    <row r="3583" customHeight="1" spans="1:7">
      <c r="A3583" s="34">
        <v>3578</v>
      </c>
      <c r="B3583" s="24" t="s">
        <v>298</v>
      </c>
      <c r="C3583" s="24" t="s">
        <v>22804</v>
      </c>
      <c r="D3583" s="79">
        <v>6.85</v>
      </c>
      <c r="E3583" s="34">
        <v>4.84</v>
      </c>
      <c r="F3583" s="28">
        <v>33.15</v>
      </c>
      <c r="G3583" s="178"/>
    </row>
    <row r="3584" customHeight="1" spans="1:7">
      <c r="A3584" s="34">
        <v>3579</v>
      </c>
      <c r="B3584" s="24" t="s">
        <v>22908</v>
      </c>
      <c r="C3584" s="24" t="s">
        <v>22804</v>
      </c>
      <c r="D3584" s="79">
        <v>19.95</v>
      </c>
      <c r="E3584" s="34">
        <v>4.84</v>
      </c>
      <c r="F3584" s="28">
        <v>96.56</v>
      </c>
      <c r="G3584" s="178"/>
    </row>
    <row r="3585" customHeight="1" spans="1:7">
      <c r="A3585" s="34">
        <v>3580</v>
      </c>
      <c r="B3585" s="24" t="s">
        <v>22909</v>
      </c>
      <c r="C3585" s="24" t="s">
        <v>22804</v>
      </c>
      <c r="D3585" s="79">
        <v>10.4</v>
      </c>
      <c r="E3585" s="34">
        <v>4.84</v>
      </c>
      <c r="F3585" s="28">
        <v>50.34</v>
      </c>
      <c r="G3585" s="178"/>
    </row>
    <row r="3586" customHeight="1" spans="1:7">
      <c r="A3586" s="34">
        <v>3581</v>
      </c>
      <c r="B3586" s="24" t="s">
        <v>22910</v>
      </c>
      <c r="C3586" s="24" t="s">
        <v>22804</v>
      </c>
      <c r="D3586" s="79">
        <v>11.13</v>
      </c>
      <c r="E3586" s="34">
        <v>4.84</v>
      </c>
      <c r="F3586" s="28">
        <v>53.87</v>
      </c>
      <c r="G3586" s="178"/>
    </row>
    <row r="3587" customHeight="1" spans="1:7">
      <c r="A3587" s="34">
        <v>3582</v>
      </c>
      <c r="B3587" s="24" t="s">
        <v>1113</v>
      </c>
      <c r="C3587" s="24" t="s">
        <v>22804</v>
      </c>
      <c r="D3587" s="79">
        <v>28.31</v>
      </c>
      <c r="E3587" s="34">
        <v>4.84</v>
      </c>
      <c r="F3587" s="28">
        <v>137.02</v>
      </c>
      <c r="G3587" s="178"/>
    </row>
    <row r="3588" customHeight="1" spans="1:7">
      <c r="A3588" s="34">
        <v>3583</v>
      </c>
      <c r="B3588" s="24" t="s">
        <v>22911</v>
      </c>
      <c r="C3588" s="24" t="s">
        <v>22804</v>
      </c>
      <c r="D3588" s="79">
        <v>11.55</v>
      </c>
      <c r="E3588" s="34">
        <v>4.84</v>
      </c>
      <c r="F3588" s="28">
        <v>55.9</v>
      </c>
      <c r="G3588" s="178"/>
    </row>
    <row r="3589" customHeight="1" spans="1:7">
      <c r="A3589" s="34">
        <v>3584</v>
      </c>
      <c r="B3589" s="24" t="s">
        <v>22912</v>
      </c>
      <c r="C3589" s="24" t="s">
        <v>22804</v>
      </c>
      <c r="D3589" s="79">
        <v>20.8</v>
      </c>
      <c r="E3589" s="34">
        <v>4.84</v>
      </c>
      <c r="F3589" s="28">
        <v>100.67</v>
      </c>
      <c r="G3589" s="178"/>
    </row>
    <row r="3590" customHeight="1" spans="1:7">
      <c r="A3590" s="34">
        <v>3585</v>
      </c>
      <c r="B3590" s="24" t="s">
        <v>22347</v>
      </c>
      <c r="C3590" s="24" t="s">
        <v>22804</v>
      </c>
      <c r="D3590" s="79">
        <v>10.03</v>
      </c>
      <c r="E3590" s="34">
        <v>4.84</v>
      </c>
      <c r="F3590" s="28">
        <v>48.55</v>
      </c>
      <c r="G3590" s="178"/>
    </row>
    <row r="3591" customHeight="1" spans="1:7">
      <c r="A3591" s="34">
        <v>3586</v>
      </c>
      <c r="B3591" s="24" t="s">
        <v>17005</v>
      </c>
      <c r="C3591" s="24" t="s">
        <v>22804</v>
      </c>
      <c r="D3591" s="79">
        <v>6.45</v>
      </c>
      <c r="E3591" s="34">
        <v>4.84</v>
      </c>
      <c r="F3591" s="28">
        <v>31.22</v>
      </c>
      <c r="G3591" s="178"/>
    </row>
    <row r="3592" customHeight="1" spans="1:7">
      <c r="A3592" s="34">
        <v>3587</v>
      </c>
      <c r="B3592" s="24" t="s">
        <v>10406</v>
      </c>
      <c r="C3592" s="24" t="s">
        <v>22804</v>
      </c>
      <c r="D3592" s="79">
        <v>7.84</v>
      </c>
      <c r="E3592" s="34">
        <v>4.84</v>
      </c>
      <c r="F3592" s="28">
        <v>37.95</v>
      </c>
      <c r="G3592" s="178"/>
    </row>
    <row r="3593" customHeight="1" spans="1:7">
      <c r="A3593" s="34">
        <v>3588</v>
      </c>
      <c r="B3593" s="24" t="s">
        <v>10468</v>
      </c>
      <c r="C3593" s="24" t="s">
        <v>22804</v>
      </c>
      <c r="D3593" s="79">
        <v>16.67</v>
      </c>
      <c r="E3593" s="34">
        <v>4.84</v>
      </c>
      <c r="F3593" s="28">
        <v>80.68</v>
      </c>
      <c r="G3593" s="178"/>
    </row>
    <row r="3594" customHeight="1" spans="1:7">
      <c r="A3594" s="34">
        <v>3589</v>
      </c>
      <c r="B3594" s="24" t="s">
        <v>646</v>
      </c>
      <c r="C3594" s="24" t="s">
        <v>22804</v>
      </c>
      <c r="D3594" s="79">
        <v>12.91</v>
      </c>
      <c r="E3594" s="34">
        <v>4.84</v>
      </c>
      <c r="F3594" s="28">
        <v>62.48</v>
      </c>
      <c r="G3594" s="178"/>
    </row>
    <row r="3595" customHeight="1" spans="1:7">
      <c r="A3595" s="34">
        <v>3590</v>
      </c>
      <c r="B3595" s="24" t="s">
        <v>2281</v>
      </c>
      <c r="C3595" s="24" t="s">
        <v>22804</v>
      </c>
      <c r="D3595" s="79">
        <v>6.97</v>
      </c>
      <c r="E3595" s="34">
        <v>4.84</v>
      </c>
      <c r="F3595" s="28">
        <v>33.73</v>
      </c>
      <c r="G3595" s="178"/>
    </row>
    <row r="3596" customHeight="1" spans="1:7">
      <c r="A3596" s="34">
        <v>3591</v>
      </c>
      <c r="B3596" s="24" t="s">
        <v>1072</v>
      </c>
      <c r="C3596" s="24" t="s">
        <v>22804</v>
      </c>
      <c r="D3596" s="79">
        <v>10.58</v>
      </c>
      <c r="E3596" s="34">
        <v>4.84</v>
      </c>
      <c r="F3596" s="28">
        <v>51.21</v>
      </c>
      <c r="G3596" s="178"/>
    </row>
    <row r="3597" customHeight="1" spans="1:7">
      <c r="A3597" s="34">
        <v>3592</v>
      </c>
      <c r="B3597" s="24" t="s">
        <v>22913</v>
      </c>
      <c r="C3597" s="24" t="s">
        <v>22804</v>
      </c>
      <c r="D3597" s="79">
        <v>13.32</v>
      </c>
      <c r="E3597" s="34">
        <v>4.84</v>
      </c>
      <c r="F3597" s="28">
        <v>64.47</v>
      </c>
      <c r="G3597" s="178"/>
    </row>
    <row r="3598" customHeight="1" spans="1:7">
      <c r="A3598" s="34">
        <v>3593</v>
      </c>
      <c r="B3598" s="24" t="s">
        <v>22914</v>
      </c>
      <c r="C3598" s="24" t="s">
        <v>22804</v>
      </c>
      <c r="D3598" s="79">
        <v>12.02</v>
      </c>
      <c r="E3598" s="34">
        <v>4.84</v>
      </c>
      <c r="F3598" s="28">
        <v>58.18</v>
      </c>
      <c r="G3598" s="178"/>
    </row>
    <row r="3599" customHeight="1" spans="1:7">
      <c r="A3599" s="34">
        <v>3594</v>
      </c>
      <c r="B3599" s="24" t="s">
        <v>22915</v>
      </c>
      <c r="C3599" s="24" t="s">
        <v>22804</v>
      </c>
      <c r="D3599" s="79">
        <v>8.24</v>
      </c>
      <c r="E3599" s="34">
        <v>4.84</v>
      </c>
      <c r="F3599" s="28">
        <v>39.88</v>
      </c>
      <c r="G3599" s="178"/>
    </row>
    <row r="3600" customHeight="1" spans="1:7">
      <c r="A3600" s="34">
        <v>3595</v>
      </c>
      <c r="B3600" s="24" t="s">
        <v>20659</v>
      </c>
      <c r="C3600" s="24" t="s">
        <v>22804</v>
      </c>
      <c r="D3600" s="79">
        <v>10.68</v>
      </c>
      <c r="E3600" s="34">
        <v>4.84</v>
      </c>
      <c r="F3600" s="28">
        <v>51.69</v>
      </c>
      <c r="G3600" s="178"/>
    </row>
    <row r="3601" customHeight="1" spans="1:7">
      <c r="A3601" s="34">
        <v>3596</v>
      </c>
      <c r="B3601" s="24" t="s">
        <v>22916</v>
      </c>
      <c r="C3601" s="24" t="s">
        <v>22804</v>
      </c>
      <c r="D3601" s="79">
        <v>8.98</v>
      </c>
      <c r="E3601" s="34">
        <v>4.84</v>
      </c>
      <c r="F3601" s="28">
        <v>43.46</v>
      </c>
      <c r="G3601" s="178"/>
    </row>
    <row r="3602" customHeight="1" spans="1:7">
      <c r="A3602" s="34">
        <v>3597</v>
      </c>
      <c r="B3602" s="24" t="s">
        <v>22917</v>
      </c>
      <c r="C3602" s="24" t="s">
        <v>22804</v>
      </c>
      <c r="D3602" s="79">
        <v>14.57</v>
      </c>
      <c r="E3602" s="34">
        <v>4.84</v>
      </c>
      <c r="F3602" s="28">
        <v>70.52</v>
      </c>
      <c r="G3602" s="178"/>
    </row>
    <row r="3603" customHeight="1" spans="1:7">
      <c r="A3603" s="34">
        <v>3598</v>
      </c>
      <c r="B3603" s="24" t="s">
        <v>22918</v>
      </c>
      <c r="C3603" s="24" t="s">
        <v>22804</v>
      </c>
      <c r="D3603" s="79">
        <v>3.86</v>
      </c>
      <c r="E3603" s="34">
        <v>4.84</v>
      </c>
      <c r="F3603" s="28">
        <v>18.68</v>
      </c>
      <c r="G3603" s="178"/>
    </row>
    <row r="3604" customHeight="1" spans="1:7">
      <c r="A3604" s="34">
        <v>3599</v>
      </c>
      <c r="B3604" s="24" t="s">
        <v>22919</v>
      </c>
      <c r="C3604" s="24" t="s">
        <v>22804</v>
      </c>
      <c r="D3604" s="79">
        <v>11.89</v>
      </c>
      <c r="E3604" s="34">
        <v>4.84</v>
      </c>
      <c r="F3604" s="28">
        <v>57.55</v>
      </c>
      <c r="G3604" s="178"/>
    </row>
    <row r="3605" customHeight="1" spans="1:7">
      <c r="A3605" s="34">
        <v>3600</v>
      </c>
      <c r="B3605" s="24" t="s">
        <v>22920</v>
      </c>
      <c r="C3605" s="24" t="s">
        <v>22804</v>
      </c>
      <c r="D3605" s="79">
        <v>16.56</v>
      </c>
      <c r="E3605" s="34">
        <v>4.84</v>
      </c>
      <c r="F3605" s="28">
        <v>80.15</v>
      </c>
      <c r="G3605" s="178"/>
    </row>
    <row r="3606" customHeight="1" spans="1:7">
      <c r="A3606" s="34">
        <v>3601</v>
      </c>
      <c r="B3606" s="24" t="s">
        <v>6142</v>
      </c>
      <c r="C3606" s="24" t="s">
        <v>22804</v>
      </c>
      <c r="D3606" s="79">
        <v>14.92</v>
      </c>
      <c r="E3606" s="34">
        <v>4.84</v>
      </c>
      <c r="F3606" s="28">
        <v>72.21</v>
      </c>
      <c r="G3606" s="178"/>
    </row>
    <row r="3607" customHeight="1" spans="1:7">
      <c r="A3607" s="34">
        <v>3602</v>
      </c>
      <c r="B3607" s="24" t="s">
        <v>22921</v>
      </c>
      <c r="C3607" s="24" t="s">
        <v>22804</v>
      </c>
      <c r="D3607" s="79">
        <v>12</v>
      </c>
      <c r="E3607" s="34">
        <v>4.84</v>
      </c>
      <c r="F3607" s="28">
        <v>58.08</v>
      </c>
      <c r="G3607" s="178"/>
    </row>
    <row r="3608" customHeight="1" spans="1:7">
      <c r="A3608" s="34">
        <v>3603</v>
      </c>
      <c r="B3608" s="24" t="s">
        <v>6724</v>
      </c>
      <c r="C3608" s="24" t="s">
        <v>22804</v>
      </c>
      <c r="D3608" s="79">
        <v>13.37</v>
      </c>
      <c r="E3608" s="34">
        <v>4.84</v>
      </c>
      <c r="F3608" s="28">
        <v>64.71</v>
      </c>
      <c r="G3608" s="178"/>
    </row>
    <row r="3609" customHeight="1" spans="1:7">
      <c r="A3609" s="34">
        <v>3604</v>
      </c>
      <c r="B3609" s="24" t="s">
        <v>22922</v>
      </c>
      <c r="C3609" s="24" t="s">
        <v>22804</v>
      </c>
      <c r="D3609" s="79">
        <v>13.61</v>
      </c>
      <c r="E3609" s="34">
        <v>4.84</v>
      </c>
      <c r="F3609" s="28">
        <v>65.87</v>
      </c>
      <c r="G3609" s="178"/>
    </row>
    <row r="3610" customHeight="1" spans="1:7">
      <c r="A3610" s="34">
        <v>3605</v>
      </c>
      <c r="B3610" s="24" t="s">
        <v>617</v>
      </c>
      <c r="C3610" s="24" t="s">
        <v>22804</v>
      </c>
      <c r="D3610" s="79">
        <v>11.13</v>
      </c>
      <c r="E3610" s="34">
        <v>4.84</v>
      </c>
      <c r="F3610" s="28">
        <v>53.87</v>
      </c>
      <c r="G3610" s="178"/>
    </row>
    <row r="3611" customHeight="1" spans="1:7">
      <c r="A3611" s="34">
        <v>3606</v>
      </c>
      <c r="B3611" s="24" t="s">
        <v>17262</v>
      </c>
      <c r="C3611" s="24" t="s">
        <v>22804</v>
      </c>
      <c r="D3611" s="79">
        <v>11.52</v>
      </c>
      <c r="E3611" s="34">
        <v>4.84</v>
      </c>
      <c r="F3611" s="28">
        <v>55.76</v>
      </c>
      <c r="G3611" s="178"/>
    </row>
    <row r="3612" customHeight="1" spans="1:7">
      <c r="A3612" s="34">
        <v>3607</v>
      </c>
      <c r="B3612" s="24" t="s">
        <v>22923</v>
      </c>
      <c r="C3612" s="24" t="s">
        <v>22804</v>
      </c>
      <c r="D3612" s="79">
        <v>10.59</v>
      </c>
      <c r="E3612" s="34">
        <v>4.84</v>
      </c>
      <c r="F3612" s="28">
        <v>51.26</v>
      </c>
      <c r="G3612" s="178"/>
    </row>
    <row r="3613" customHeight="1" spans="1:7">
      <c r="A3613" s="34">
        <v>3608</v>
      </c>
      <c r="B3613" s="24" t="s">
        <v>22924</v>
      </c>
      <c r="C3613" s="24" t="s">
        <v>22804</v>
      </c>
      <c r="D3613" s="79">
        <v>25.17</v>
      </c>
      <c r="E3613" s="34">
        <v>4.84</v>
      </c>
      <c r="F3613" s="28">
        <v>121.82</v>
      </c>
      <c r="G3613" s="178"/>
    </row>
    <row r="3614" customHeight="1" spans="1:7">
      <c r="A3614" s="34">
        <v>3609</v>
      </c>
      <c r="B3614" s="24" t="s">
        <v>22925</v>
      </c>
      <c r="C3614" s="24" t="s">
        <v>22804</v>
      </c>
      <c r="D3614" s="79">
        <v>7.17</v>
      </c>
      <c r="E3614" s="34">
        <v>4.84</v>
      </c>
      <c r="F3614" s="28">
        <v>34.7</v>
      </c>
      <c r="G3614" s="178"/>
    </row>
    <row r="3615" customHeight="1" spans="1:7">
      <c r="A3615" s="34">
        <v>3610</v>
      </c>
      <c r="B3615" s="24" t="s">
        <v>22926</v>
      </c>
      <c r="C3615" s="24" t="s">
        <v>22804</v>
      </c>
      <c r="D3615" s="79">
        <v>13.73</v>
      </c>
      <c r="E3615" s="34">
        <v>4.84</v>
      </c>
      <c r="F3615" s="28">
        <v>66.45</v>
      </c>
      <c r="G3615" s="178"/>
    </row>
    <row r="3616" customHeight="1" spans="1:7">
      <c r="A3616" s="34">
        <v>3611</v>
      </c>
      <c r="B3616" s="24" t="s">
        <v>1977</v>
      </c>
      <c r="C3616" s="24" t="s">
        <v>22804</v>
      </c>
      <c r="D3616" s="79">
        <v>4.98</v>
      </c>
      <c r="E3616" s="34">
        <v>4.84</v>
      </c>
      <c r="F3616" s="28">
        <v>24.1</v>
      </c>
      <c r="G3616" s="178"/>
    </row>
    <row r="3617" customHeight="1" spans="1:7">
      <c r="A3617" s="34">
        <v>3612</v>
      </c>
      <c r="B3617" s="24" t="s">
        <v>22927</v>
      </c>
      <c r="C3617" s="24" t="s">
        <v>22804</v>
      </c>
      <c r="D3617" s="79">
        <v>14.48</v>
      </c>
      <c r="E3617" s="34">
        <v>4.84</v>
      </c>
      <c r="F3617" s="28">
        <v>70.08</v>
      </c>
      <c r="G3617" s="178"/>
    </row>
    <row r="3618" customHeight="1" spans="1:7">
      <c r="A3618" s="34">
        <v>3613</v>
      </c>
      <c r="B3618" s="24" t="s">
        <v>22928</v>
      </c>
      <c r="C3618" s="24" t="s">
        <v>22804</v>
      </c>
      <c r="D3618" s="79">
        <v>8.14</v>
      </c>
      <c r="E3618" s="34">
        <v>4.84</v>
      </c>
      <c r="F3618" s="28">
        <v>39.4</v>
      </c>
      <c r="G3618" s="178"/>
    </row>
    <row r="3619" customHeight="1" spans="1:7">
      <c r="A3619" s="34">
        <v>3614</v>
      </c>
      <c r="B3619" s="24" t="s">
        <v>22929</v>
      </c>
      <c r="C3619" s="24" t="s">
        <v>22804</v>
      </c>
      <c r="D3619" s="79">
        <v>10.28</v>
      </c>
      <c r="E3619" s="34">
        <v>4.84</v>
      </c>
      <c r="F3619" s="28">
        <v>49.76</v>
      </c>
      <c r="G3619" s="178"/>
    </row>
    <row r="3620" customHeight="1" spans="1:7">
      <c r="A3620" s="34">
        <v>3615</v>
      </c>
      <c r="B3620" s="24" t="s">
        <v>10648</v>
      </c>
      <c r="C3620" s="24" t="s">
        <v>22804</v>
      </c>
      <c r="D3620" s="79">
        <v>15.45</v>
      </c>
      <c r="E3620" s="34">
        <v>4.84</v>
      </c>
      <c r="F3620" s="28">
        <v>74.78</v>
      </c>
      <c r="G3620" s="178"/>
    </row>
    <row r="3621" customHeight="1" spans="1:7">
      <c r="A3621" s="34">
        <v>3616</v>
      </c>
      <c r="B3621" s="24" t="s">
        <v>22930</v>
      </c>
      <c r="C3621" s="24" t="s">
        <v>22804</v>
      </c>
      <c r="D3621" s="79">
        <v>29.18</v>
      </c>
      <c r="E3621" s="34">
        <v>4.84</v>
      </c>
      <c r="F3621" s="28">
        <v>141.23</v>
      </c>
      <c r="G3621" s="178"/>
    </row>
    <row r="3622" customHeight="1" spans="1:7">
      <c r="A3622" s="34">
        <v>3617</v>
      </c>
      <c r="B3622" s="24" t="s">
        <v>9253</v>
      </c>
      <c r="C3622" s="24" t="s">
        <v>22804</v>
      </c>
      <c r="D3622" s="79">
        <v>8.56</v>
      </c>
      <c r="E3622" s="34">
        <v>4.84</v>
      </c>
      <c r="F3622" s="28">
        <v>41.43</v>
      </c>
      <c r="G3622" s="178"/>
    </row>
    <row r="3623" customHeight="1" spans="1:7">
      <c r="A3623" s="34">
        <v>3618</v>
      </c>
      <c r="B3623" s="24" t="s">
        <v>1124</v>
      </c>
      <c r="C3623" s="24" t="s">
        <v>22804</v>
      </c>
      <c r="D3623" s="79">
        <v>10.96</v>
      </c>
      <c r="E3623" s="34">
        <v>4.84</v>
      </c>
      <c r="F3623" s="28">
        <v>53.05</v>
      </c>
      <c r="G3623" s="178"/>
    </row>
    <row r="3624" customHeight="1" spans="1:7">
      <c r="A3624" s="34">
        <v>3619</v>
      </c>
      <c r="B3624" s="24" t="s">
        <v>22931</v>
      </c>
      <c r="C3624" s="24" t="s">
        <v>22804</v>
      </c>
      <c r="D3624" s="79">
        <v>7.38</v>
      </c>
      <c r="E3624" s="34">
        <v>4.84</v>
      </c>
      <c r="F3624" s="28">
        <v>35.72</v>
      </c>
      <c r="G3624" s="178"/>
    </row>
    <row r="3625" customHeight="1" spans="1:7">
      <c r="A3625" s="34">
        <v>3620</v>
      </c>
      <c r="B3625" s="24" t="s">
        <v>22932</v>
      </c>
      <c r="C3625" s="24" t="s">
        <v>22804</v>
      </c>
      <c r="D3625" s="79">
        <v>3.73</v>
      </c>
      <c r="E3625" s="34">
        <v>4.84</v>
      </c>
      <c r="F3625" s="28">
        <v>18.05</v>
      </c>
      <c r="G3625" s="178"/>
    </row>
    <row r="3626" customHeight="1" spans="1:7">
      <c r="A3626" s="34">
        <v>3621</v>
      </c>
      <c r="B3626" s="24" t="s">
        <v>22933</v>
      </c>
      <c r="C3626" s="24" t="s">
        <v>22804</v>
      </c>
      <c r="D3626" s="79">
        <v>26.07</v>
      </c>
      <c r="E3626" s="34">
        <v>4.84</v>
      </c>
      <c r="F3626" s="28">
        <v>126.18</v>
      </c>
      <c r="G3626" s="178"/>
    </row>
    <row r="3627" customHeight="1" spans="1:7">
      <c r="A3627" s="34">
        <v>3622</v>
      </c>
      <c r="B3627" s="24" t="s">
        <v>22934</v>
      </c>
      <c r="C3627" s="24" t="s">
        <v>22804</v>
      </c>
      <c r="D3627" s="28">
        <v>5.34</v>
      </c>
      <c r="E3627" s="34">
        <v>4.84</v>
      </c>
      <c r="F3627" s="28">
        <v>25.85</v>
      </c>
      <c r="G3627" s="178"/>
    </row>
    <row r="3628" customHeight="1" spans="1:7">
      <c r="A3628" s="34">
        <v>3623</v>
      </c>
      <c r="B3628" s="24" t="s">
        <v>22935</v>
      </c>
      <c r="C3628" s="24" t="s">
        <v>22804</v>
      </c>
      <c r="D3628" s="79">
        <v>18.82</v>
      </c>
      <c r="E3628" s="34">
        <v>4.84</v>
      </c>
      <c r="F3628" s="28">
        <v>91.09</v>
      </c>
      <c r="G3628" s="178"/>
    </row>
    <row r="3629" customHeight="1" spans="1:7">
      <c r="A3629" s="34">
        <v>3624</v>
      </c>
      <c r="B3629" s="24" t="s">
        <v>22936</v>
      </c>
      <c r="C3629" s="24" t="s">
        <v>22804</v>
      </c>
      <c r="D3629" s="79">
        <v>12.2</v>
      </c>
      <c r="E3629" s="34">
        <v>4.84</v>
      </c>
      <c r="F3629" s="28">
        <v>59.05</v>
      </c>
      <c r="G3629" s="178"/>
    </row>
    <row r="3630" customHeight="1" spans="1:7">
      <c r="A3630" s="34">
        <v>3625</v>
      </c>
      <c r="B3630" s="24" t="s">
        <v>22937</v>
      </c>
      <c r="C3630" s="24" t="s">
        <v>22804</v>
      </c>
      <c r="D3630" s="79">
        <v>5.1</v>
      </c>
      <c r="E3630" s="34">
        <v>4.84</v>
      </c>
      <c r="F3630" s="28">
        <v>24.68</v>
      </c>
      <c r="G3630" s="178"/>
    </row>
    <row r="3631" customHeight="1" spans="1:7">
      <c r="A3631" s="34">
        <v>3626</v>
      </c>
      <c r="B3631" s="24" t="s">
        <v>22938</v>
      </c>
      <c r="C3631" s="24" t="s">
        <v>22804</v>
      </c>
      <c r="D3631" s="79">
        <v>25.68</v>
      </c>
      <c r="E3631" s="34">
        <v>4.84</v>
      </c>
      <c r="F3631" s="28">
        <v>124.29</v>
      </c>
      <c r="G3631" s="178"/>
    </row>
    <row r="3632" customHeight="1" spans="1:7">
      <c r="A3632" s="34">
        <v>3627</v>
      </c>
      <c r="B3632" s="24" t="s">
        <v>22939</v>
      </c>
      <c r="C3632" s="24" t="s">
        <v>22804</v>
      </c>
      <c r="D3632" s="79">
        <v>19.19</v>
      </c>
      <c r="E3632" s="34">
        <v>4.84</v>
      </c>
      <c r="F3632" s="28">
        <v>92.88</v>
      </c>
      <c r="G3632" s="178"/>
    </row>
    <row r="3633" customHeight="1" spans="1:7">
      <c r="A3633" s="34">
        <v>3628</v>
      </c>
      <c r="B3633" s="24" t="s">
        <v>22940</v>
      </c>
      <c r="C3633" s="24" t="s">
        <v>22804</v>
      </c>
      <c r="D3633" s="79">
        <v>22.98</v>
      </c>
      <c r="E3633" s="34">
        <v>4.84</v>
      </c>
      <c r="F3633" s="28">
        <v>111.22</v>
      </c>
      <c r="G3633" s="178"/>
    </row>
    <row r="3634" customHeight="1" spans="1:7">
      <c r="A3634" s="34">
        <v>3629</v>
      </c>
      <c r="B3634" s="24" t="s">
        <v>22941</v>
      </c>
      <c r="C3634" s="24" t="s">
        <v>22804</v>
      </c>
      <c r="D3634" s="79">
        <v>3.65</v>
      </c>
      <c r="E3634" s="34">
        <v>4.84</v>
      </c>
      <c r="F3634" s="28">
        <v>17.67</v>
      </c>
      <c r="G3634" s="178"/>
    </row>
    <row r="3635" customHeight="1" spans="1:7">
      <c r="A3635" s="34">
        <v>3630</v>
      </c>
      <c r="B3635" s="24" t="s">
        <v>15111</v>
      </c>
      <c r="C3635" s="24" t="s">
        <v>22804</v>
      </c>
      <c r="D3635" s="79">
        <v>3.19</v>
      </c>
      <c r="E3635" s="34">
        <v>4.84</v>
      </c>
      <c r="F3635" s="28">
        <v>15.44</v>
      </c>
      <c r="G3635" s="178"/>
    </row>
    <row r="3636" customHeight="1" spans="1:7">
      <c r="A3636" s="34">
        <v>3631</v>
      </c>
      <c r="B3636" s="24" t="s">
        <v>22942</v>
      </c>
      <c r="C3636" s="24" t="s">
        <v>22804</v>
      </c>
      <c r="D3636" s="79">
        <v>17.41</v>
      </c>
      <c r="E3636" s="34">
        <v>4.84</v>
      </c>
      <c r="F3636" s="28">
        <v>84.26</v>
      </c>
      <c r="G3636" s="178"/>
    </row>
    <row r="3637" customHeight="1" spans="1:7">
      <c r="A3637" s="34">
        <v>3632</v>
      </c>
      <c r="B3637" s="24" t="s">
        <v>6968</v>
      </c>
      <c r="C3637" s="24" t="s">
        <v>22804</v>
      </c>
      <c r="D3637" s="79">
        <v>16.9</v>
      </c>
      <c r="E3637" s="34">
        <v>4.84</v>
      </c>
      <c r="F3637" s="28">
        <v>81.8</v>
      </c>
      <c r="G3637" s="178"/>
    </row>
    <row r="3638" customHeight="1" spans="1:7">
      <c r="A3638" s="34">
        <v>3633</v>
      </c>
      <c r="B3638" s="24" t="s">
        <v>5660</v>
      </c>
      <c r="C3638" s="24" t="s">
        <v>22804</v>
      </c>
      <c r="D3638" s="79">
        <v>9.86</v>
      </c>
      <c r="E3638" s="34">
        <v>4.84</v>
      </c>
      <c r="F3638" s="28">
        <v>47.72</v>
      </c>
      <c r="G3638" s="178"/>
    </row>
    <row r="3639" customHeight="1" spans="1:7">
      <c r="A3639" s="34">
        <v>3634</v>
      </c>
      <c r="B3639" s="24" t="s">
        <v>2176</v>
      </c>
      <c r="C3639" s="24" t="s">
        <v>22804</v>
      </c>
      <c r="D3639" s="79">
        <v>12.44</v>
      </c>
      <c r="E3639" s="34">
        <v>4.84</v>
      </c>
      <c r="F3639" s="28">
        <v>60.21</v>
      </c>
      <c r="G3639" s="178"/>
    </row>
    <row r="3640" customHeight="1" spans="1:7">
      <c r="A3640" s="34">
        <v>3635</v>
      </c>
      <c r="B3640" s="24" t="s">
        <v>5555</v>
      </c>
      <c r="C3640" s="24" t="s">
        <v>22804</v>
      </c>
      <c r="D3640" s="79">
        <v>10.01</v>
      </c>
      <c r="E3640" s="34">
        <v>4.84</v>
      </c>
      <c r="F3640" s="28">
        <v>48.45</v>
      </c>
      <c r="G3640" s="178"/>
    </row>
    <row r="3641" customHeight="1" spans="1:7">
      <c r="A3641" s="34">
        <v>3636</v>
      </c>
      <c r="B3641" s="24" t="s">
        <v>22943</v>
      </c>
      <c r="C3641" s="24" t="s">
        <v>22804</v>
      </c>
      <c r="D3641" s="79">
        <v>19.3</v>
      </c>
      <c r="E3641" s="34">
        <v>4.84</v>
      </c>
      <c r="F3641" s="28">
        <v>93.41</v>
      </c>
      <c r="G3641" s="178"/>
    </row>
    <row r="3642" customHeight="1" spans="1:7">
      <c r="A3642" s="34">
        <v>3637</v>
      </c>
      <c r="B3642" s="24" t="s">
        <v>22944</v>
      </c>
      <c r="C3642" s="24" t="s">
        <v>22804</v>
      </c>
      <c r="D3642" s="79">
        <v>23.55</v>
      </c>
      <c r="E3642" s="34">
        <v>4.84</v>
      </c>
      <c r="F3642" s="28">
        <v>113.98</v>
      </c>
      <c r="G3642" s="178"/>
    </row>
    <row r="3643" customHeight="1" spans="1:7">
      <c r="A3643" s="34">
        <v>3638</v>
      </c>
      <c r="B3643" s="24" t="s">
        <v>22945</v>
      </c>
      <c r="C3643" s="24" t="s">
        <v>22804</v>
      </c>
      <c r="D3643" s="79">
        <v>5.26</v>
      </c>
      <c r="E3643" s="34">
        <v>4.84</v>
      </c>
      <c r="F3643" s="28">
        <v>25.46</v>
      </c>
      <c r="G3643" s="178"/>
    </row>
    <row r="3644" customHeight="1" spans="1:7">
      <c r="A3644" s="34">
        <v>3639</v>
      </c>
      <c r="B3644" s="24" t="s">
        <v>15990</v>
      </c>
      <c r="C3644" s="24" t="s">
        <v>22804</v>
      </c>
      <c r="D3644" s="28">
        <v>24.81</v>
      </c>
      <c r="E3644" s="34">
        <v>4.84</v>
      </c>
      <c r="F3644" s="28">
        <v>120.08</v>
      </c>
      <c r="G3644" s="178"/>
    </row>
    <row r="3645" customHeight="1" spans="1:7">
      <c r="A3645" s="34">
        <v>3640</v>
      </c>
      <c r="B3645" s="24" t="s">
        <v>22946</v>
      </c>
      <c r="C3645" s="24" t="s">
        <v>22804</v>
      </c>
      <c r="D3645" s="79">
        <v>15.84</v>
      </c>
      <c r="E3645" s="34">
        <v>4.84</v>
      </c>
      <c r="F3645" s="28">
        <v>76.67</v>
      </c>
      <c r="G3645" s="178"/>
    </row>
    <row r="3646" customHeight="1" spans="1:7">
      <c r="A3646" s="34">
        <v>3641</v>
      </c>
      <c r="B3646" s="24" t="s">
        <v>22947</v>
      </c>
      <c r="C3646" s="24" t="s">
        <v>22804</v>
      </c>
      <c r="D3646" s="79">
        <v>17.3</v>
      </c>
      <c r="E3646" s="34">
        <v>4.84</v>
      </c>
      <c r="F3646" s="28">
        <v>83.73</v>
      </c>
      <c r="G3646" s="178"/>
    </row>
    <row r="3647" customHeight="1" spans="1:7">
      <c r="A3647" s="34">
        <v>3642</v>
      </c>
      <c r="B3647" s="24" t="s">
        <v>15640</v>
      </c>
      <c r="C3647" s="24" t="s">
        <v>22804</v>
      </c>
      <c r="D3647" s="79">
        <v>9.67</v>
      </c>
      <c r="E3647" s="34">
        <v>4.84</v>
      </c>
      <c r="F3647" s="28">
        <v>46.8</v>
      </c>
      <c r="G3647" s="178"/>
    </row>
    <row r="3648" customHeight="1" spans="1:7">
      <c r="A3648" s="34">
        <v>3643</v>
      </c>
      <c r="B3648" s="24" t="s">
        <v>22948</v>
      </c>
      <c r="C3648" s="24" t="s">
        <v>22804</v>
      </c>
      <c r="D3648" s="79">
        <v>21.3</v>
      </c>
      <c r="E3648" s="34">
        <v>4.84</v>
      </c>
      <c r="F3648" s="28">
        <v>103.09</v>
      </c>
      <c r="G3648" s="178"/>
    </row>
    <row r="3649" customHeight="1" spans="1:7">
      <c r="A3649" s="34">
        <v>3644</v>
      </c>
      <c r="B3649" s="24" t="s">
        <v>15213</v>
      </c>
      <c r="C3649" s="24" t="s">
        <v>22804</v>
      </c>
      <c r="D3649" s="79">
        <v>14.01</v>
      </c>
      <c r="E3649" s="34">
        <v>4.84</v>
      </c>
      <c r="F3649" s="28">
        <v>67.81</v>
      </c>
      <c r="G3649" s="178"/>
    </row>
    <row r="3650" customHeight="1" spans="1:7">
      <c r="A3650" s="34">
        <v>3645</v>
      </c>
      <c r="B3650" s="24" t="s">
        <v>22949</v>
      </c>
      <c r="C3650" s="24" t="s">
        <v>22804</v>
      </c>
      <c r="D3650" s="79">
        <v>10.98</v>
      </c>
      <c r="E3650" s="34">
        <v>4.84</v>
      </c>
      <c r="F3650" s="28">
        <v>53.14</v>
      </c>
      <c r="G3650" s="178"/>
    </row>
    <row r="3651" customHeight="1" spans="1:7">
      <c r="A3651" s="34">
        <v>3646</v>
      </c>
      <c r="B3651" s="24" t="s">
        <v>22950</v>
      </c>
      <c r="C3651" s="24" t="s">
        <v>22804</v>
      </c>
      <c r="D3651" s="79">
        <v>26.75</v>
      </c>
      <c r="E3651" s="34">
        <v>4.84</v>
      </c>
      <c r="F3651" s="28">
        <v>129.47</v>
      </c>
      <c r="G3651" s="178"/>
    </row>
    <row r="3652" customHeight="1" spans="1:7">
      <c r="A3652" s="34">
        <v>3647</v>
      </c>
      <c r="B3652" s="24" t="s">
        <v>22951</v>
      </c>
      <c r="C3652" s="24" t="s">
        <v>22804</v>
      </c>
      <c r="D3652" s="79">
        <v>4.39</v>
      </c>
      <c r="E3652" s="34">
        <v>4.84</v>
      </c>
      <c r="F3652" s="28">
        <v>21.25</v>
      </c>
      <c r="G3652" s="178"/>
    </row>
    <row r="3653" customHeight="1" spans="1:7">
      <c r="A3653" s="34">
        <v>3648</v>
      </c>
      <c r="B3653" s="24" t="s">
        <v>13767</v>
      </c>
      <c r="C3653" s="24" t="s">
        <v>22804</v>
      </c>
      <c r="D3653" s="79">
        <v>20.62</v>
      </c>
      <c r="E3653" s="34">
        <v>4.84</v>
      </c>
      <c r="F3653" s="28">
        <v>99.8</v>
      </c>
      <c r="G3653" s="178"/>
    </row>
    <row r="3654" customHeight="1" spans="1:7">
      <c r="A3654" s="34">
        <v>3649</v>
      </c>
      <c r="B3654" s="24" t="s">
        <v>22952</v>
      </c>
      <c r="C3654" s="24" t="s">
        <v>22804</v>
      </c>
      <c r="D3654" s="79">
        <v>27.54</v>
      </c>
      <c r="E3654" s="34">
        <v>4.84</v>
      </c>
      <c r="F3654" s="28">
        <v>133.29</v>
      </c>
      <c r="G3654" s="178"/>
    </row>
    <row r="3655" customHeight="1" spans="1:7">
      <c r="A3655" s="34">
        <v>3650</v>
      </c>
      <c r="B3655" s="24" t="s">
        <v>13750</v>
      </c>
      <c r="C3655" s="24" t="s">
        <v>22804</v>
      </c>
      <c r="D3655" s="79">
        <v>24.55</v>
      </c>
      <c r="E3655" s="34">
        <v>4.84</v>
      </c>
      <c r="F3655" s="28">
        <v>118.82</v>
      </c>
      <c r="G3655" s="178"/>
    </row>
    <row r="3656" customHeight="1" spans="1:7">
      <c r="A3656" s="34">
        <v>3651</v>
      </c>
      <c r="B3656" s="24" t="s">
        <v>22953</v>
      </c>
      <c r="C3656" s="24" t="s">
        <v>22804</v>
      </c>
      <c r="D3656" s="79">
        <v>13.84</v>
      </c>
      <c r="E3656" s="34">
        <v>4.84</v>
      </c>
      <c r="F3656" s="28">
        <v>66.99</v>
      </c>
      <c r="G3656" s="178"/>
    </row>
    <row r="3657" customHeight="1" spans="1:7">
      <c r="A3657" s="34">
        <v>3652</v>
      </c>
      <c r="B3657" s="24" t="s">
        <v>6968</v>
      </c>
      <c r="C3657" s="24" t="s">
        <v>22804</v>
      </c>
      <c r="D3657" s="79">
        <v>21.54</v>
      </c>
      <c r="E3657" s="34">
        <v>4.84</v>
      </c>
      <c r="F3657" s="28">
        <v>104.25</v>
      </c>
      <c r="G3657" s="178"/>
    </row>
    <row r="3658" customHeight="1" spans="1:7">
      <c r="A3658" s="34">
        <v>3653</v>
      </c>
      <c r="B3658" s="24" t="s">
        <v>3191</v>
      </c>
      <c r="C3658" s="24" t="s">
        <v>22804</v>
      </c>
      <c r="D3658" s="79">
        <v>11.94</v>
      </c>
      <c r="E3658" s="34">
        <v>4.84</v>
      </c>
      <c r="F3658" s="28">
        <v>57.79</v>
      </c>
      <c r="G3658" s="178"/>
    </row>
    <row r="3659" customHeight="1" spans="1:7">
      <c r="A3659" s="34">
        <v>3654</v>
      </c>
      <c r="B3659" s="24" t="s">
        <v>21277</v>
      </c>
      <c r="C3659" s="24" t="s">
        <v>22804</v>
      </c>
      <c r="D3659" s="79">
        <v>7.04</v>
      </c>
      <c r="E3659" s="34">
        <v>4.84</v>
      </c>
      <c r="F3659" s="28">
        <v>34.07</v>
      </c>
      <c r="G3659" s="178"/>
    </row>
    <row r="3660" customHeight="1" spans="1:7">
      <c r="A3660" s="34">
        <v>3655</v>
      </c>
      <c r="B3660" s="24" t="s">
        <v>9284</v>
      </c>
      <c r="C3660" s="24" t="s">
        <v>22804</v>
      </c>
      <c r="D3660" s="28">
        <v>4.93</v>
      </c>
      <c r="E3660" s="34">
        <v>4.84</v>
      </c>
      <c r="F3660" s="28">
        <v>23.86</v>
      </c>
      <c r="G3660" s="178"/>
    </row>
    <row r="3661" customHeight="1" spans="1:7">
      <c r="A3661" s="34">
        <v>3656</v>
      </c>
      <c r="B3661" s="24" t="s">
        <v>22954</v>
      </c>
      <c r="C3661" s="24" t="s">
        <v>22804</v>
      </c>
      <c r="D3661" s="79">
        <v>17.29</v>
      </c>
      <c r="E3661" s="34">
        <v>4.84</v>
      </c>
      <c r="F3661" s="28">
        <v>83.68</v>
      </c>
      <c r="G3661" s="178"/>
    </row>
    <row r="3662" customHeight="1" spans="1:7">
      <c r="A3662" s="34">
        <v>3657</v>
      </c>
      <c r="B3662" s="24" t="s">
        <v>22955</v>
      </c>
      <c r="C3662" s="24" t="s">
        <v>22804</v>
      </c>
      <c r="D3662" s="79">
        <v>2.61</v>
      </c>
      <c r="E3662" s="34">
        <v>4.84</v>
      </c>
      <c r="F3662" s="28">
        <v>12.63</v>
      </c>
      <c r="G3662" s="178"/>
    </row>
    <row r="3663" customHeight="1" spans="1:7">
      <c r="A3663" s="34">
        <v>3658</v>
      </c>
      <c r="B3663" s="24" t="s">
        <v>22956</v>
      </c>
      <c r="C3663" s="24" t="s">
        <v>22804</v>
      </c>
      <c r="D3663" s="79">
        <v>21.08</v>
      </c>
      <c r="E3663" s="34">
        <v>4.84</v>
      </c>
      <c r="F3663" s="28">
        <v>102.03</v>
      </c>
      <c r="G3663" s="178"/>
    </row>
    <row r="3664" customHeight="1" spans="1:7">
      <c r="A3664" s="34">
        <v>3659</v>
      </c>
      <c r="B3664" s="24" t="s">
        <v>22957</v>
      </c>
      <c r="C3664" s="24" t="s">
        <v>22804</v>
      </c>
      <c r="D3664" s="79">
        <v>14.61</v>
      </c>
      <c r="E3664" s="34">
        <v>4.84</v>
      </c>
      <c r="F3664" s="28">
        <v>70.71</v>
      </c>
      <c r="G3664" s="178"/>
    </row>
    <row r="3665" customHeight="1" spans="1:7">
      <c r="A3665" s="34">
        <v>3660</v>
      </c>
      <c r="B3665" s="24" t="s">
        <v>22958</v>
      </c>
      <c r="C3665" s="24" t="s">
        <v>22804</v>
      </c>
      <c r="D3665" s="79">
        <v>11.35</v>
      </c>
      <c r="E3665" s="34">
        <v>4.84</v>
      </c>
      <c r="F3665" s="28">
        <v>54.93</v>
      </c>
      <c r="G3665" s="178"/>
    </row>
    <row r="3666" customHeight="1" spans="1:7">
      <c r="A3666" s="34">
        <v>3661</v>
      </c>
      <c r="B3666" s="24" t="s">
        <v>22959</v>
      </c>
      <c r="C3666" s="24" t="s">
        <v>22804</v>
      </c>
      <c r="D3666" s="79">
        <v>46.43</v>
      </c>
      <c r="E3666" s="34">
        <v>4.84</v>
      </c>
      <c r="F3666" s="28">
        <v>224.72</v>
      </c>
      <c r="G3666" s="178"/>
    </row>
    <row r="3667" customHeight="1" spans="1:7">
      <c r="A3667" s="34">
        <v>3662</v>
      </c>
      <c r="B3667" s="24" t="s">
        <v>2636</v>
      </c>
      <c r="C3667" s="24" t="s">
        <v>22804</v>
      </c>
      <c r="D3667" s="79">
        <v>3.43</v>
      </c>
      <c r="E3667" s="34">
        <v>4.84</v>
      </c>
      <c r="F3667" s="28">
        <v>16.6</v>
      </c>
      <c r="G3667" s="178"/>
    </row>
    <row r="3668" customHeight="1" spans="1:7">
      <c r="A3668" s="34">
        <v>3663</v>
      </c>
      <c r="B3668" s="24" t="s">
        <v>22960</v>
      </c>
      <c r="C3668" s="24" t="s">
        <v>22804</v>
      </c>
      <c r="D3668" s="79">
        <v>8.27</v>
      </c>
      <c r="E3668" s="34">
        <v>4.84</v>
      </c>
      <c r="F3668" s="28">
        <v>40.03</v>
      </c>
      <c r="G3668" s="178"/>
    </row>
    <row r="3669" customHeight="1" spans="1:7">
      <c r="A3669" s="34">
        <v>3664</v>
      </c>
      <c r="B3669" s="24" t="s">
        <v>2554</v>
      </c>
      <c r="C3669" s="24" t="s">
        <v>22804</v>
      </c>
      <c r="D3669" s="79">
        <v>8.12</v>
      </c>
      <c r="E3669" s="34">
        <v>4.84</v>
      </c>
      <c r="F3669" s="28">
        <v>39.3</v>
      </c>
      <c r="G3669" s="178"/>
    </row>
    <row r="3670" customHeight="1" spans="1:7">
      <c r="A3670" s="34">
        <v>3665</v>
      </c>
      <c r="B3670" s="24" t="s">
        <v>4856</v>
      </c>
      <c r="C3670" s="24" t="s">
        <v>22804</v>
      </c>
      <c r="D3670" s="79">
        <v>7.98</v>
      </c>
      <c r="E3670" s="34">
        <v>4.84</v>
      </c>
      <c r="F3670" s="28">
        <v>38.62</v>
      </c>
      <c r="G3670" s="178"/>
    </row>
    <row r="3671" customHeight="1" spans="1:7">
      <c r="A3671" s="34">
        <v>3666</v>
      </c>
      <c r="B3671" s="24" t="s">
        <v>22961</v>
      </c>
      <c r="C3671" s="24" t="s">
        <v>22804</v>
      </c>
      <c r="D3671" s="79">
        <v>22.76</v>
      </c>
      <c r="E3671" s="34">
        <v>4.84</v>
      </c>
      <c r="F3671" s="28">
        <v>110.16</v>
      </c>
      <c r="G3671" s="178"/>
    </row>
    <row r="3672" customHeight="1" spans="1:7">
      <c r="A3672" s="34">
        <v>3667</v>
      </c>
      <c r="B3672" s="24" t="s">
        <v>22962</v>
      </c>
      <c r="C3672" s="24" t="s">
        <v>22804</v>
      </c>
      <c r="D3672" s="79">
        <v>19.13</v>
      </c>
      <c r="E3672" s="34">
        <v>4.84</v>
      </c>
      <c r="F3672" s="28">
        <v>92.59</v>
      </c>
      <c r="G3672" s="178"/>
    </row>
    <row r="3673" customHeight="1" spans="1:7">
      <c r="A3673" s="34">
        <v>3668</v>
      </c>
      <c r="B3673" s="24" t="s">
        <v>22963</v>
      </c>
      <c r="C3673" s="24" t="s">
        <v>22804</v>
      </c>
      <c r="D3673" s="79">
        <v>12.69</v>
      </c>
      <c r="E3673" s="34">
        <v>4.84</v>
      </c>
      <c r="F3673" s="28">
        <v>61.42</v>
      </c>
      <c r="G3673" s="178"/>
    </row>
    <row r="3674" customHeight="1" spans="1:7">
      <c r="A3674" s="34">
        <v>3669</v>
      </c>
      <c r="B3674" s="24" t="s">
        <v>22964</v>
      </c>
      <c r="C3674" s="24" t="s">
        <v>22804</v>
      </c>
      <c r="D3674" s="28">
        <v>19.97</v>
      </c>
      <c r="E3674" s="34">
        <v>4.84</v>
      </c>
      <c r="F3674" s="28">
        <v>96.65</v>
      </c>
      <c r="G3674" s="178"/>
    </row>
    <row r="3675" customHeight="1" spans="1:7">
      <c r="A3675" s="34">
        <v>3670</v>
      </c>
      <c r="B3675" s="24" t="s">
        <v>57</v>
      </c>
      <c r="C3675" s="24" t="s">
        <v>22804</v>
      </c>
      <c r="D3675" s="79">
        <v>30.77</v>
      </c>
      <c r="E3675" s="34">
        <v>4.84</v>
      </c>
      <c r="F3675" s="28">
        <v>148.93</v>
      </c>
      <c r="G3675" s="178"/>
    </row>
    <row r="3676" customHeight="1" spans="1:7">
      <c r="A3676" s="34">
        <v>3671</v>
      </c>
      <c r="B3676" s="24" t="s">
        <v>14740</v>
      </c>
      <c r="C3676" s="24" t="s">
        <v>22804</v>
      </c>
      <c r="D3676" s="79">
        <v>20.12</v>
      </c>
      <c r="E3676" s="34">
        <v>4.84</v>
      </c>
      <c r="F3676" s="28">
        <v>97.38</v>
      </c>
      <c r="G3676" s="178"/>
    </row>
    <row r="3677" customHeight="1" spans="1:7">
      <c r="A3677" s="34">
        <v>3672</v>
      </c>
      <c r="B3677" s="24" t="s">
        <v>22965</v>
      </c>
      <c r="C3677" s="24" t="s">
        <v>22804</v>
      </c>
      <c r="D3677" s="79">
        <v>17.57</v>
      </c>
      <c r="E3677" s="34">
        <v>4.84</v>
      </c>
      <c r="F3677" s="28">
        <v>85.04</v>
      </c>
      <c r="G3677" s="178"/>
    </row>
    <row r="3678" customHeight="1" spans="1:7">
      <c r="A3678" s="34">
        <v>3673</v>
      </c>
      <c r="B3678" s="24" t="s">
        <v>22966</v>
      </c>
      <c r="C3678" s="24" t="s">
        <v>22804</v>
      </c>
      <c r="D3678" s="79">
        <v>4.01</v>
      </c>
      <c r="E3678" s="34">
        <v>4.84</v>
      </c>
      <c r="F3678" s="28">
        <v>19.41</v>
      </c>
      <c r="G3678" s="178"/>
    </row>
    <row r="3679" customHeight="1" spans="1:7">
      <c r="A3679" s="34">
        <v>3674</v>
      </c>
      <c r="B3679" s="24" t="s">
        <v>3812</v>
      </c>
      <c r="C3679" s="24" t="s">
        <v>22804</v>
      </c>
      <c r="D3679" s="79">
        <v>12.67</v>
      </c>
      <c r="E3679" s="34">
        <v>4.84</v>
      </c>
      <c r="F3679" s="28">
        <v>61.32</v>
      </c>
      <c r="G3679" s="178"/>
    </row>
    <row r="3680" customHeight="1" spans="1:7">
      <c r="A3680" s="34">
        <v>3675</v>
      </c>
      <c r="B3680" s="24" t="s">
        <v>22967</v>
      </c>
      <c r="C3680" s="24" t="s">
        <v>22804</v>
      </c>
      <c r="D3680" s="79">
        <v>16.27</v>
      </c>
      <c r="E3680" s="34">
        <v>4.84</v>
      </c>
      <c r="F3680" s="28">
        <v>78.75</v>
      </c>
      <c r="G3680" s="178"/>
    </row>
    <row r="3681" customHeight="1" spans="1:7">
      <c r="A3681" s="34">
        <v>3676</v>
      </c>
      <c r="B3681" s="24" t="s">
        <v>22968</v>
      </c>
      <c r="C3681" s="24" t="s">
        <v>22804</v>
      </c>
      <c r="D3681" s="79">
        <v>14.04</v>
      </c>
      <c r="E3681" s="34">
        <v>4.84</v>
      </c>
      <c r="F3681" s="28">
        <v>67.95</v>
      </c>
      <c r="G3681" s="178"/>
    </row>
    <row r="3682" customHeight="1" spans="1:7">
      <c r="A3682" s="34">
        <v>3677</v>
      </c>
      <c r="B3682" s="24" t="s">
        <v>22969</v>
      </c>
      <c r="C3682" s="24" t="s">
        <v>22804</v>
      </c>
      <c r="D3682" s="79">
        <v>11.65</v>
      </c>
      <c r="E3682" s="34">
        <v>4.84</v>
      </c>
      <c r="F3682" s="28">
        <v>56.39</v>
      </c>
      <c r="G3682" s="178"/>
    </row>
    <row r="3683" customHeight="1" spans="1:7">
      <c r="A3683" s="34">
        <v>3678</v>
      </c>
      <c r="B3683" s="24" t="s">
        <v>22970</v>
      </c>
      <c r="C3683" s="24" t="s">
        <v>22804</v>
      </c>
      <c r="D3683" s="79">
        <v>16.73</v>
      </c>
      <c r="E3683" s="34">
        <v>4.84</v>
      </c>
      <c r="F3683" s="28">
        <v>80.97</v>
      </c>
      <c r="G3683" s="178"/>
    </row>
    <row r="3684" customHeight="1" spans="1:7">
      <c r="A3684" s="34">
        <v>3679</v>
      </c>
      <c r="B3684" s="24" t="s">
        <v>22971</v>
      </c>
      <c r="C3684" s="24" t="s">
        <v>22804</v>
      </c>
      <c r="D3684" s="79">
        <v>12.09</v>
      </c>
      <c r="E3684" s="34">
        <v>4.84</v>
      </c>
      <c r="F3684" s="28">
        <v>58.52</v>
      </c>
      <c r="G3684" s="178"/>
    </row>
    <row r="3685" customHeight="1" spans="1:7">
      <c r="A3685" s="34">
        <v>3680</v>
      </c>
      <c r="B3685" s="24" t="s">
        <v>22972</v>
      </c>
      <c r="C3685" s="24" t="s">
        <v>22804</v>
      </c>
      <c r="D3685" s="79">
        <v>11.53</v>
      </c>
      <c r="E3685" s="34">
        <v>4.84</v>
      </c>
      <c r="F3685" s="28">
        <v>55.81</v>
      </c>
      <c r="G3685" s="178"/>
    </row>
    <row r="3686" customHeight="1" spans="1:7">
      <c r="A3686" s="34">
        <v>3681</v>
      </c>
      <c r="B3686" s="24" t="s">
        <v>22973</v>
      </c>
      <c r="C3686" s="24" t="s">
        <v>22804</v>
      </c>
      <c r="D3686" s="79">
        <v>12.5</v>
      </c>
      <c r="E3686" s="34">
        <v>4.84</v>
      </c>
      <c r="F3686" s="28">
        <v>60.5</v>
      </c>
      <c r="G3686" s="178"/>
    </row>
    <row r="3687" customHeight="1" spans="1:7">
      <c r="A3687" s="34">
        <v>3682</v>
      </c>
      <c r="B3687" s="24" t="s">
        <v>15476</v>
      </c>
      <c r="C3687" s="24" t="s">
        <v>22804</v>
      </c>
      <c r="D3687" s="79">
        <v>15.52</v>
      </c>
      <c r="E3687" s="34">
        <v>4.84</v>
      </c>
      <c r="F3687" s="28">
        <v>75.12</v>
      </c>
      <c r="G3687" s="178"/>
    </row>
    <row r="3688" customHeight="1" spans="1:7">
      <c r="A3688" s="34">
        <v>3683</v>
      </c>
      <c r="B3688" s="24" t="s">
        <v>8279</v>
      </c>
      <c r="C3688" s="24" t="s">
        <v>22804</v>
      </c>
      <c r="D3688" s="79">
        <v>19.46</v>
      </c>
      <c r="E3688" s="34">
        <v>4.84</v>
      </c>
      <c r="F3688" s="28">
        <v>94.19</v>
      </c>
      <c r="G3688" s="178"/>
    </row>
    <row r="3689" customHeight="1" spans="1:7">
      <c r="A3689" s="34">
        <v>3684</v>
      </c>
      <c r="B3689" s="24" t="s">
        <v>10241</v>
      </c>
      <c r="C3689" s="24" t="s">
        <v>22804</v>
      </c>
      <c r="D3689" s="79">
        <v>19.09</v>
      </c>
      <c r="E3689" s="34">
        <v>4.84</v>
      </c>
      <c r="F3689" s="28">
        <v>92.4</v>
      </c>
      <c r="G3689" s="178"/>
    </row>
    <row r="3690" customHeight="1" spans="1:7">
      <c r="A3690" s="34">
        <v>3685</v>
      </c>
      <c r="B3690" s="24" t="s">
        <v>22974</v>
      </c>
      <c r="C3690" s="24" t="s">
        <v>22804</v>
      </c>
      <c r="D3690" s="79">
        <v>2.19</v>
      </c>
      <c r="E3690" s="34">
        <v>4.84</v>
      </c>
      <c r="F3690" s="28">
        <v>10.6</v>
      </c>
      <c r="G3690" s="178"/>
    </row>
    <row r="3691" customHeight="1" spans="1:7">
      <c r="A3691" s="34">
        <v>3686</v>
      </c>
      <c r="B3691" s="24" t="s">
        <v>22975</v>
      </c>
      <c r="C3691" s="24" t="s">
        <v>22804</v>
      </c>
      <c r="D3691" s="79">
        <v>23.15</v>
      </c>
      <c r="E3691" s="34">
        <v>4.84</v>
      </c>
      <c r="F3691" s="28">
        <v>112.05</v>
      </c>
      <c r="G3691" s="178"/>
    </row>
    <row r="3692" customHeight="1" spans="1:7">
      <c r="A3692" s="34">
        <v>3687</v>
      </c>
      <c r="B3692" s="24" t="s">
        <v>6138</v>
      </c>
      <c r="C3692" s="24" t="s">
        <v>22804</v>
      </c>
      <c r="D3692" s="79">
        <v>12.19</v>
      </c>
      <c r="E3692" s="34">
        <v>4.84</v>
      </c>
      <c r="F3692" s="28">
        <v>59</v>
      </c>
      <c r="G3692" s="178"/>
    </row>
    <row r="3693" customHeight="1" spans="1:7">
      <c r="A3693" s="34">
        <v>3688</v>
      </c>
      <c r="B3693" s="24" t="s">
        <v>22976</v>
      </c>
      <c r="C3693" s="24" t="s">
        <v>22804</v>
      </c>
      <c r="D3693" s="79">
        <v>5.86</v>
      </c>
      <c r="E3693" s="34">
        <v>4.84</v>
      </c>
      <c r="F3693" s="28">
        <v>28.36</v>
      </c>
      <c r="G3693" s="178"/>
    </row>
    <row r="3694" customHeight="1" spans="1:7">
      <c r="A3694" s="34">
        <v>3689</v>
      </c>
      <c r="B3694" s="24" t="s">
        <v>22977</v>
      </c>
      <c r="C3694" s="24" t="s">
        <v>22804</v>
      </c>
      <c r="D3694" s="79">
        <v>3.12</v>
      </c>
      <c r="E3694" s="34">
        <v>4.84</v>
      </c>
      <c r="F3694" s="28">
        <v>15.1</v>
      </c>
      <c r="G3694" s="178"/>
    </row>
    <row r="3695" customHeight="1" spans="1:7">
      <c r="A3695" s="34">
        <v>3690</v>
      </c>
      <c r="B3695" s="24" t="s">
        <v>3593</v>
      </c>
      <c r="C3695" s="24" t="s">
        <v>22804</v>
      </c>
      <c r="D3695" s="79">
        <v>7.47</v>
      </c>
      <c r="E3695" s="34">
        <v>4.84</v>
      </c>
      <c r="F3695" s="28">
        <v>36.15</v>
      </c>
      <c r="G3695" s="178"/>
    </row>
    <row r="3696" customHeight="1" spans="1:7">
      <c r="A3696" s="34">
        <v>3691</v>
      </c>
      <c r="B3696" s="24" t="s">
        <v>10093</v>
      </c>
      <c r="C3696" s="24" t="s">
        <v>22804</v>
      </c>
      <c r="D3696" s="79">
        <v>18.77</v>
      </c>
      <c r="E3696" s="34">
        <v>4.84</v>
      </c>
      <c r="F3696" s="28">
        <v>90.85</v>
      </c>
      <c r="G3696" s="178"/>
    </row>
    <row r="3697" customHeight="1" spans="1:7">
      <c r="A3697" s="34">
        <v>3692</v>
      </c>
      <c r="B3697" s="24" t="s">
        <v>22978</v>
      </c>
      <c r="C3697" s="24" t="s">
        <v>22804</v>
      </c>
      <c r="D3697" s="79">
        <v>3.26</v>
      </c>
      <c r="E3697" s="34">
        <v>4.84</v>
      </c>
      <c r="F3697" s="28">
        <v>15.78</v>
      </c>
      <c r="G3697" s="178"/>
    </row>
    <row r="3698" customHeight="1" spans="1:7">
      <c r="A3698" s="34">
        <v>3693</v>
      </c>
      <c r="B3698" s="24" t="s">
        <v>22979</v>
      </c>
      <c r="C3698" s="24" t="s">
        <v>22804</v>
      </c>
      <c r="D3698" s="79">
        <v>18.55</v>
      </c>
      <c r="E3698" s="34">
        <v>4.84</v>
      </c>
      <c r="F3698" s="28">
        <v>89.78</v>
      </c>
      <c r="G3698" s="178"/>
    </row>
    <row r="3699" customHeight="1" spans="1:7">
      <c r="A3699" s="34">
        <v>3694</v>
      </c>
      <c r="B3699" s="24" t="s">
        <v>22980</v>
      </c>
      <c r="C3699" s="24" t="s">
        <v>22804</v>
      </c>
      <c r="D3699" s="79">
        <v>20.14</v>
      </c>
      <c r="E3699" s="34">
        <v>4.84</v>
      </c>
      <c r="F3699" s="28">
        <v>97.48</v>
      </c>
      <c r="G3699" s="178"/>
    </row>
    <row r="3700" customHeight="1" spans="1:7">
      <c r="A3700" s="34">
        <v>3695</v>
      </c>
      <c r="B3700" s="24" t="s">
        <v>9201</v>
      </c>
      <c r="C3700" s="24" t="s">
        <v>22804</v>
      </c>
      <c r="D3700" s="79">
        <v>8.01</v>
      </c>
      <c r="E3700" s="34">
        <v>4.84</v>
      </c>
      <c r="F3700" s="28">
        <v>38.77</v>
      </c>
      <c r="G3700" s="178"/>
    </row>
    <row r="3701" customHeight="1" spans="1:7">
      <c r="A3701" s="34">
        <v>3696</v>
      </c>
      <c r="B3701" s="24" t="s">
        <v>22981</v>
      </c>
      <c r="C3701" s="24" t="s">
        <v>22804</v>
      </c>
      <c r="D3701" s="79">
        <v>23.8</v>
      </c>
      <c r="E3701" s="34">
        <v>4.84</v>
      </c>
      <c r="F3701" s="28">
        <v>115.19</v>
      </c>
      <c r="G3701" s="178"/>
    </row>
    <row r="3702" customHeight="1" spans="1:7">
      <c r="A3702" s="34">
        <v>3697</v>
      </c>
      <c r="B3702" s="24" t="s">
        <v>2871</v>
      </c>
      <c r="C3702" s="24" t="s">
        <v>22804</v>
      </c>
      <c r="D3702" s="79">
        <v>33.53</v>
      </c>
      <c r="E3702" s="34">
        <v>4.84</v>
      </c>
      <c r="F3702" s="28">
        <v>162.29</v>
      </c>
      <c r="G3702" s="178"/>
    </row>
    <row r="3703" customHeight="1" spans="1:7">
      <c r="A3703" s="34">
        <v>3698</v>
      </c>
      <c r="B3703" s="24" t="s">
        <v>22982</v>
      </c>
      <c r="C3703" s="24" t="s">
        <v>22804</v>
      </c>
      <c r="D3703" s="79">
        <v>11.86</v>
      </c>
      <c r="E3703" s="34">
        <v>4.84</v>
      </c>
      <c r="F3703" s="28">
        <v>57.4</v>
      </c>
      <c r="G3703" s="178"/>
    </row>
    <row r="3704" customHeight="1" spans="1:7">
      <c r="A3704" s="34">
        <v>3699</v>
      </c>
      <c r="B3704" s="24" t="s">
        <v>22983</v>
      </c>
      <c r="C3704" s="24" t="s">
        <v>22804</v>
      </c>
      <c r="D3704" s="79">
        <v>14.84</v>
      </c>
      <c r="E3704" s="34">
        <v>4.84</v>
      </c>
      <c r="F3704" s="28">
        <v>71.83</v>
      </c>
      <c r="G3704" s="178"/>
    </row>
    <row r="3705" customHeight="1" spans="1:7">
      <c r="A3705" s="34">
        <v>3700</v>
      </c>
      <c r="B3705" s="24" t="s">
        <v>22984</v>
      </c>
      <c r="C3705" s="24" t="s">
        <v>22804</v>
      </c>
      <c r="D3705" s="79">
        <v>7.39</v>
      </c>
      <c r="E3705" s="34">
        <v>4.84</v>
      </c>
      <c r="F3705" s="28">
        <v>35.77</v>
      </c>
      <c r="G3705" s="178"/>
    </row>
    <row r="3706" customHeight="1" spans="1:7">
      <c r="A3706" s="34">
        <v>3701</v>
      </c>
      <c r="B3706" s="24" t="s">
        <v>9861</v>
      </c>
      <c r="C3706" s="24" t="s">
        <v>22804</v>
      </c>
      <c r="D3706" s="79">
        <v>11.26</v>
      </c>
      <c r="E3706" s="34">
        <v>4.84</v>
      </c>
      <c r="F3706" s="28">
        <v>54.5</v>
      </c>
      <c r="G3706" s="178"/>
    </row>
    <row r="3707" customHeight="1" spans="1:7">
      <c r="A3707" s="34">
        <v>3702</v>
      </c>
      <c r="B3707" s="24" t="s">
        <v>4735</v>
      </c>
      <c r="C3707" s="24" t="s">
        <v>22804</v>
      </c>
      <c r="D3707" s="79">
        <v>8.48</v>
      </c>
      <c r="E3707" s="34">
        <v>4.84</v>
      </c>
      <c r="F3707" s="28">
        <v>41.04</v>
      </c>
      <c r="G3707" s="178"/>
    </row>
    <row r="3708" customHeight="1" spans="1:7">
      <c r="A3708" s="34">
        <v>3703</v>
      </c>
      <c r="B3708" s="24" t="s">
        <v>22985</v>
      </c>
      <c r="C3708" s="24" t="s">
        <v>22804</v>
      </c>
      <c r="D3708" s="79">
        <v>15.51</v>
      </c>
      <c r="E3708" s="34">
        <v>4.84</v>
      </c>
      <c r="F3708" s="28">
        <v>75.07</v>
      </c>
      <c r="G3708" s="178"/>
    </row>
    <row r="3709" customHeight="1" spans="1:7">
      <c r="A3709" s="34">
        <v>3704</v>
      </c>
      <c r="B3709" s="24" t="s">
        <v>22986</v>
      </c>
      <c r="C3709" s="24" t="s">
        <v>22804</v>
      </c>
      <c r="D3709" s="79">
        <v>34.33</v>
      </c>
      <c r="E3709" s="34">
        <v>4.84</v>
      </c>
      <c r="F3709" s="28">
        <v>166.16</v>
      </c>
      <c r="G3709" s="178"/>
    </row>
    <row r="3710" customHeight="1" spans="1:7">
      <c r="A3710" s="34">
        <v>3705</v>
      </c>
      <c r="B3710" s="24" t="s">
        <v>22959</v>
      </c>
      <c r="C3710" s="24" t="s">
        <v>22804</v>
      </c>
      <c r="D3710" s="79">
        <v>0.65</v>
      </c>
      <c r="E3710" s="34">
        <v>4.84</v>
      </c>
      <c r="F3710" s="28">
        <v>3.15</v>
      </c>
      <c r="G3710" s="178"/>
    </row>
    <row r="3711" customHeight="1" spans="1:7">
      <c r="A3711" s="34">
        <v>3706</v>
      </c>
      <c r="B3711" s="24" t="s">
        <v>22987</v>
      </c>
      <c r="C3711" s="24" t="s">
        <v>22804</v>
      </c>
      <c r="D3711" s="79">
        <v>22.38</v>
      </c>
      <c r="E3711" s="34">
        <v>4.84</v>
      </c>
      <c r="F3711" s="28">
        <v>108.32</v>
      </c>
      <c r="G3711" s="178"/>
    </row>
    <row r="3712" customHeight="1" spans="1:7">
      <c r="A3712" s="34">
        <v>3707</v>
      </c>
      <c r="B3712" s="24" t="s">
        <v>22988</v>
      </c>
      <c r="C3712" s="24" t="s">
        <v>22804</v>
      </c>
      <c r="D3712" s="28">
        <v>5</v>
      </c>
      <c r="E3712" s="34">
        <v>4.84</v>
      </c>
      <c r="F3712" s="28">
        <v>24.2</v>
      </c>
      <c r="G3712" s="178"/>
    </row>
    <row r="3713" customHeight="1" spans="1:7">
      <c r="A3713" s="34">
        <v>3708</v>
      </c>
      <c r="B3713" s="24" t="s">
        <v>12229</v>
      </c>
      <c r="C3713" s="24" t="s">
        <v>22804</v>
      </c>
      <c r="D3713" s="79">
        <v>14.94</v>
      </c>
      <c r="E3713" s="34">
        <v>4.84</v>
      </c>
      <c r="F3713" s="28">
        <v>72.31</v>
      </c>
      <c r="G3713" s="178"/>
    </row>
    <row r="3714" customHeight="1" spans="1:7">
      <c r="A3714" s="34">
        <v>3709</v>
      </c>
      <c r="B3714" s="24" t="s">
        <v>22989</v>
      </c>
      <c r="C3714" s="24" t="s">
        <v>22804</v>
      </c>
      <c r="D3714" s="79">
        <v>23.1</v>
      </c>
      <c r="E3714" s="34">
        <v>4.84</v>
      </c>
      <c r="F3714" s="28">
        <v>111.8</v>
      </c>
      <c r="G3714" s="178"/>
    </row>
    <row r="3715" customHeight="1" spans="1:7">
      <c r="A3715" s="34">
        <v>3710</v>
      </c>
      <c r="B3715" s="24" t="s">
        <v>22990</v>
      </c>
      <c r="C3715" s="24" t="s">
        <v>22804</v>
      </c>
      <c r="D3715" s="79">
        <v>38.73</v>
      </c>
      <c r="E3715" s="34">
        <v>4.84</v>
      </c>
      <c r="F3715" s="28">
        <v>187.45</v>
      </c>
      <c r="G3715" s="178"/>
    </row>
    <row r="3716" customHeight="1" spans="1:7">
      <c r="A3716" s="34">
        <v>3711</v>
      </c>
      <c r="B3716" s="24" t="s">
        <v>22991</v>
      </c>
      <c r="C3716" s="24" t="s">
        <v>22804</v>
      </c>
      <c r="D3716" s="79">
        <v>8.81</v>
      </c>
      <c r="E3716" s="34">
        <v>4.84</v>
      </c>
      <c r="F3716" s="28">
        <v>42.64</v>
      </c>
      <c r="G3716" s="178"/>
    </row>
    <row r="3717" customHeight="1" spans="1:7">
      <c r="A3717" s="34">
        <v>3712</v>
      </c>
      <c r="B3717" s="24" t="s">
        <v>22992</v>
      </c>
      <c r="C3717" s="24" t="s">
        <v>22804</v>
      </c>
      <c r="D3717" s="79">
        <v>13.53</v>
      </c>
      <c r="E3717" s="34">
        <v>4.84</v>
      </c>
      <c r="F3717" s="28">
        <v>65.49</v>
      </c>
      <c r="G3717" s="178"/>
    </row>
    <row r="3718" customHeight="1" spans="1:7">
      <c r="A3718" s="34">
        <v>3713</v>
      </c>
      <c r="B3718" s="24" t="s">
        <v>22993</v>
      </c>
      <c r="C3718" s="24" t="s">
        <v>22804</v>
      </c>
      <c r="D3718" s="79">
        <v>24.9</v>
      </c>
      <c r="E3718" s="34">
        <v>4.84</v>
      </c>
      <c r="F3718" s="28">
        <v>120.52</v>
      </c>
      <c r="G3718" s="178"/>
    </row>
    <row r="3719" customHeight="1" spans="1:7">
      <c r="A3719" s="34">
        <v>3714</v>
      </c>
      <c r="B3719" s="24" t="s">
        <v>22994</v>
      </c>
      <c r="C3719" s="24" t="s">
        <v>22804</v>
      </c>
      <c r="D3719" s="79">
        <v>16.71</v>
      </c>
      <c r="E3719" s="34">
        <v>4.84</v>
      </c>
      <c r="F3719" s="28">
        <v>80.88</v>
      </c>
      <c r="G3719" s="178"/>
    </row>
    <row r="3720" customHeight="1" spans="1:7">
      <c r="A3720" s="34">
        <v>3715</v>
      </c>
      <c r="B3720" s="24" t="s">
        <v>22995</v>
      </c>
      <c r="C3720" s="24" t="s">
        <v>22804</v>
      </c>
      <c r="D3720" s="79">
        <v>11.27</v>
      </c>
      <c r="E3720" s="34">
        <v>4.84</v>
      </c>
      <c r="F3720" s="28">
        <v>54.55</v>
      </c>
      <c r="G3720" s="178"/>
    </row>
    <row r="3721" customHeight="1" spans="1:7">
      <c r="A3721" s="34">
        <v>3716</v>
      </c>
      <c r="B3721" s="24" t="s">
        <v>22996</v>
      </c>
      <c r="C3721" s="24" t="s">
        <v>22804</v>
      </c>
      <c r="D3721" s="79">
        <v>27.4</v>
      </c>
      <c r="E3721" s="34">
        <v>4.84</v>
      </c>
      <c r="F3721" s="28">
        <v>132.62</v>
      </c>
      <c r="G3721" s="178"/>
    </row>
    <row r="3722" customHeight="1" spans="1:7">
      <c r="A3722" s="34">
        <v>3717</v>
      </c>
      <c r="B3722" s="24" t="s">
        <v>22997</v>
      </c>
      <c r="C3722" s="24" t="s">
        <v>22804</v>
      </c>
      <c r="D3722" s="79">
        <v>13.6</v>
      </c>
      <c r="E3722" s="34">
        <v>4.84</v>
      </c>
      <c r="F3722" s="28">
        <v>65.82</v>
      </c>
      <c r="G3722" s="178"/>
    </row>
    <row r="3723" customHeight="1" spans="1:7">
      <c r="A3723" s="34">
        <v>3718</v>
      </c>
      <c r="B3723" s="24" t="s">
        <v>22998</v>
      </c>
      <c r="C3723" s="24" t="s">
        <v>22804</v>
      </c>
      <c r="D3723" s="79">
        <v>18.73</v>
      </c>
      <c r="E3723" s="34">
        <v>4.84</v>
      </c>
      <c r="F3723" s="28">
        <v>90.65</v>
      </c>
      <c r="G3723" s="178"/>
    </row>
    <row r="3724" customHeight="1" spans="1:7">
      <c r="A3724" s="34">
        <v>3719</v>
      </c>
      <c r="B3724" s="24" t="s">
        <v>22999</v>
      </c>
      <c r="C3724" s="24" t="s">
        <v>22804</v>
      </c>
      <c r="D3724" s="79">
        <v>33.57</v>
      </c>
      <c r="E3724" s="34">
        <v>4.84</v>
      </c>
      <c r="F3724" s="28">
        <v>162.48</v>
      </c>
      <c r="G3724" s="178"/>
    </row>
    <row r="3725" customHeight="1" spans="1:7">
      <c r="A3725" s="34">
        <v>3720</v>
      </c>
      <c r="B3725" s="24" t="s">
        <v>23000</v>
      </c>
      <c r="C3725" s="24" t="s">
        <v>22804</v>
      </c>
      <c r="D3725" s="79">
        <v>7.28</v>
      </c>
      <c r="E3725" s="34">
        <v>4.84</v>
      </c>
      <c r="F3725" s="28">
        <v>35.24</v>
      </c>
      <c r="G3725" s="178"/>
    </row>
    <row r="3726" customHeight="1" spans="1:7">
      <c r="A3726" s="34">
        <v>3721</v>
      </c>
      <c r="B3726" s="24" t="s">
        <v>23001</v>
      </c>
      <c r="C3726" s="24" t="s">
        <v>22804</v>
      </c>
      <c r="D3726" s="79">
        <v>35.09</v>
      </c>
      <c r="E3726" s="34">
        <v>4.84</v>
      </c>
      <c r="F3726" s="28">
        <v>169.84</v>
      </c>
      <c r="G3726" s="178"/>
    </row>
    <row r="3727" customHeight="1" spans="1:7">
      <c r="A3727" s="34">
        <v>3722</v>
      </c>
      <c r="B3727" s="24" t="s">
        <v>23002</v>
      </c>
      <c r="C3727" s="24" t="s">
        <v>22804</v>
      </c>
      <c r="D3727" s="79">
        <v>16.23</v>
      </c>
      <c r="E3727" s="34">
        <v>4.84</v>
      </c>
      <c r="F3727" s="28">
        <v>78.55</v>
      </c>
      <c r="G3727" s="178"/>
    </row>
    <row r="3728" customHeight="1" spans="1:7">
      <c r="A3728" s="34">
        <v>3723</v>
      </c>
      <c r="B3728" s="24" t="s">
        <v>23003</v>
      </c>
      <c r="C3728" s="24" t="s">
        <v>22804</v>
      </c>
      <c r="D3728" s="79">
        <v>20.29</v>
      </c>
      <c r="E3728" s="34">
        <v>4.84</v>
      </c>
      <c r="F3728" s="28">
        <v>98.2</v>
      </c>
      <c r="G3728" s="178"/>
    </row>
    <row r="3729" customHeight="1" spans="1:7">
      <c r="A3729" s="34">
        <v>3724</v>
      </c>
      <c r="B3729" s="24" t="s">
        <v>6758</v>
      </c>
      <c r="C3729" s="24" t="s">
        <v>22804</v>
      </c>
      <c r="D3729" s="79">
        <v>4.11</v>
      </c>
      <c r="E3729" s="34">
        <v>4.84</v>
      </c>
      <c r="F3729" s="28">
        <v>19.89</v>
      </c>
      <c r="G3729" s="178"/>
    </row>
    <row r="3730" customHeight="1" spans="1:7">
      <c r="A3730" s="34">
        <v>3725</v>
      </c>
      <c r="B3730" s="24" t="s">
        <v>23004</v>
      </c>
      <c r="C3730" s="24" t="s">
        <v>22804</v>
      </c>
      <c r="D3730" s="79">
        <v>28.13</v>
      </c>
      <c r="E3730" s="34">
        <v>4.84</v>
      </c>
      <c r="F3730" s="28">
        <v>136.15</v>
      </c>
      <c r="G3730" s="178"/>
    </row>
    <row r="3731" customHeight="1" spans="1:7">
      <c r="A3731" s="34">
        <v>3726</v>
      </c>
      <c r="B3731" s="24" t="s">
        <v>23005</v>
      </c>
      <c r="C3731" s="24" t="s">
        <v>22804</v>
      </c>
      <c r="D3731" s="79">
        <v>7.81</v>
      </c>
      <c r="E3731" s="34">
        <v>4.84</v>
      </c>
      <c r="F3731" s="28">
        <v>37.8</v>
      </c>
      <c r="G3731" s="178"/>
    </row>
    <row r="3732" customHeight="1" spans="1:7">
      <c r="A3732" s="34">
        <v>3727</v>
      </c>
      <c r="B3732" s="24" t="s">
        <v>13242</v>
      </c>
      <c r="C3732" s="24" t="s">
        <v>22804</v>
      </c>
      <c r="D3732" s="79">
        <v>13.19</v>
      </c>
      <c r="E3732" s="34">
        <v>4.84</v>
      </c>
      <c r="F3732" s="28">
        <v>63.84</v>
      </c>
      <c r="G3732" s="178"/>
    </row>
    <row r="3733" customHeight="1" spans="1:7">
      <c r="A3733" s="34">
        <v>3728</v>
      </c>
      <c r="B3733" s="24" t="s">
        <v>23006</v>
      </c>
      <c r="C3733" s="24" t="s">
        <v>22804</v>
      </c>
      <c r="D3733" s="79">
        <v>9.71</v>
      </c>
      <c r="E3733" s="34">
        <v>4.84</v>
      </c>
      <c r="F3733" s="28">
        <v>47</v>
      </c>
      <c r="G3733" s="178"/>
    </row>
    <row r="3734" customHeight="1" spans="1:7">
      <c r="A3734" s="34">
        <v>3729</v>
      </c>
      <c r="B3734" s="24" t="s">
        <v>13355</v>
      </c>
      <c r="C3734" s="24" t="s">
        <v>22804</v>
      </c>
      <c r="D3734" s="79">
        <v>15.94</v>
      </c>
      <c r="E3734" s="34">
        <v>4.84</v>
      </c>
      <c r="F3734" s="28">
        <v>77.15</v>
      </c>
      <c r="G3734" s="178"/>
    </row>
    <row r="3735" customHeight="1" spans="1:7">
      <c r="A3735" s="34">
        <v>3730</v>
      </c>
      <c r="B3735" s="24" t="s">
        <v>547</v>
      </c>
      <c r="C3735" s="24" t="s">
        <v>22804</v>
      </c>
      <c r="D3735" s="79">
        <v>1.22</v>
      </c>
      <c r="E3735" s="34">
        <v>4.84</v>
      </c>
      <c r="F3735" s="28">
        <v>5.9</v>
      </c>
      <c r="G3735" s="178"/>
    </row>
    <row r="3736" customHeight="1" spans="1:7">
      <c r="A3736" s="34">
        <v>3731</v>
      </c>
      <c r="B3736" s="24" t="s">
        <v>17571</v>
      </c>
      <c r="C3736" s="24" t="s">
        <v>22804</v>
      </c>
      <c r="D3736" s="79">
        <v>15.44</v>
      </c>
      <c r="E3736" s="34">
        <v>4.84</v>
      </c>
      <c r="F3736" s="28">
        <v>74.73</v>
      </c>
      <c r="G3736" s="178"/>
    </row>
    <row r="3737" customHeight="1" spans="1:7">
      <c r="A3737" s="34">
        <v>3732</v>
      </c>
      <c r="B3737" s="24" t="s">
        <v>10244</v>
      </c>
      <c r="C3737" s="24" t="s">
        <v>22804</v>
      </c>
      <c r="D3737" s="79">
        <v>19.2</v>
      </c>
      <c r="E3737" s="34">
        <v>4.84</v>
      </c>
      <c r="F3737" s="28">
        <v>92.93</v>
      </c>
      <c r="G3737" s="178"/>
    </row>
    <row r="3738" customHeight="1" spans="1:7">
      <c r="A3738" s="34">
        <v>3733</v>
      </c>
      <c r="B3738" s="24" t="s">
        <v>12144</v>
      </c>
      <c r="C3738" s="24" t="s">
        <v>22804</v>
      </c>
      <c r="D3738" s="79">
        <v>25.72</v>
      </c>
      <c r="E3738" s="34">
        <v>4.84</v>
      </c>
      <c r="F3738" s="28">
        <v>124.48</v>
      </c>
      <c r="G3738" s="178"/>
    </row>
    <row r="3739" customHeight="1" spans="1:7">
      <c r="A3739" s="34">
        <v>3734</v>
      </c>
      <c r="B3739" s="24" t="s">
        <v>23007</v>
      </c>
      <c r="C3739" s="24" t="s">
        <v>22804</v>
      </c>
      <c r="D3739" s="79">
        <v>6.66</v>
      </c>
      <c r="E3739" s="34">
        <v>4.84</v>
      </c>
      <c r="F3739" s="28">
        <v>32.23</v>
      </c>
      <c r="G3739" s="178"/>
    </row>
    <row r="3740" customHeight="1" spans="1:7">
      <c r="A3740" s="34">
        <v>3735</v>
      </c>
      <c r="B3740" s="24" t="s">
        <v>23008</v>
      </c>
      <c r="C3740" s="24" t="s">
        <v>22804</v>
      </c>
      <c r="D3740" s="79">
        <v>36.95</v>
      </c>
      <c r="E3740" s="34">
        <v>4.84</v>
      </c>
      <c r="F3740" s="28">
        <v>178.84</v>
      </c>
      <c r="G3740" s="178"/>
    </row>
    <row r="3741" customHeight="1" spans="1:7">
      <c r="A3741" s="34">
        <v>3736</v>
      </c>
      <c r="B3741" s="24" t="s">
        <v>23009</v>
      </c>
      <c r="C3741" s="24" t="s">
        <v>22804</v>
      </c>
      <c r="D3741" s="79">
        <v>13.12</v>
      </c>
      <c r="E3741" s="34">
        <v>4.84</v>
      </c>
      <c r="F3741" s="28">
        <v>63.5</v>
      </c>
      <c r="G3741" s="178"/>
    </row>
    <row r="3742" customHeight="1" spans="1:7">
      <c r="A3742" s="34">
        <v>3737</v>
      </c>
      <c r="B3742" s="24" t="s">
        <v>23010</v>
      </c>
      <c r="C3742" s="24" t="s">
        <v>22804</v>
      </c>
      <c r="D3742" s="79">
        <v>13.34</v>
      </c>
      <c r="E3742" s="34">
        <v>4.84</v>
      </c>
      <c r="F3742" s="28">
        <v>64.57</v>
      </c>
      <c r="G3742" s="178"/>
    </row>
    <row r="3743" customHeight="1" spans="1:7">
      <c r="A3743" s="34">
        <v>3738</v>
      </c>
      <c r="B3743" s="24" t="s">
        <v>10247</v>
      </c>
      <c r="C3743" s="24" t="s">
        <v>22804</v>
      </c>
      <c r="D3743" s="79">
        <v>24.64</v>
      </c>
      <c r="E3743" s="34">
        <v>4.84</v>
      </c>
      <c r="F3743" s="28">
        <v>119.26</v>
      </c>
      <c r="G3743" s="178"/>
    </row>
    <row r="3744" customHeight="1" spans="1:7">
      <c r="A3744" s="34">
        <v>3739</v>
      </c>
      <c r="B3744" s="24" t="s">
        <v>23011</v>
      </c>
      <c r="C3744" s="24" t="s">
        <v>22804</v>
      </c>
      <c r="D3744" s="79">
        <v>16.31</v>
      </c>
      <c r="E3744" s="34">
        <v>4.84</v>
      </c>
      <c r="F3744" s="28">
        <v>78.94</v>
      </c>
      <c r="G3744" s="178"/>
    </row>
    <row r="3745" customHeight="1" spans="1:7">
      <c r="A3745" s="34">
        <v>3740</v>
      </c>
      <c r="B3745" s="24" t="s">
        <v>23012</v>
      </c>
      <c r="C3745" s="24" t="s">
        <v>22804</v>
      </c>
      <c r="D3745" s="79">
        <v>35.12</v>
      </c>
      <c r="E3745" s="34">
        <v>4.84</v>
      </c>
      <c r="F3745" s="28">
        <v>169.98</v>
      </c>
      <c r="G3745" s="178"/>
    </row>
    <row r="3746" customHeight="1" spans="1:7">
      <c r="A3746" s="34">
        <v>3741</v>
      </c>
      <c r="B3746" s="24" t="s">
        <v>23013</v>
      </c>
      <c r="C3746" s="24" t="s">
        <v>22804</v>
      </c>
      <c r="D3746" s="79">
        <v>9.62</v>
      </c>
      <c r="E3746" s="34">
        <v>4.84</v>
      </c>
      <c r="F3746" s="28">
        <v>46.56</v>
      </c>
      <c r="G3746" s="178"/>
    </row>
    <row r="3747" customHeight="1" spans="1:7">
      <c r="A3747" s="34">
        <v>3742</v>
      </c>
      <c r="B3747" s="24" t="s">
        <v>23014</v>
      </c>
      <c r="C3747" s="24" t="s">
        <v>22804</v>
      </c>
      <c r="D3747" s="79">
        <v>20.16</v>
      </c>
      <c r="E3747" s="34">
        <v>4.84</v>
      </c>
      <c r="F3747" s="28">
        <v>97.57</v>
      </c>
      <c r="G3747" s="178"/>
    </row>
    <row r="3748" customHeight="1" spans="1:7">
      <c r="A3748" s="34">
        <v>3743</v>
      </c>
      <c r="B3748" s="24" t="s">
        <v>3940</v>
      </c>
      <c r="C3748" s="24" t="s">
        <v>22804</v>
      </c>
      <c r="D3748" s="79">
        <v>16.98</v>
      </c>
      <c r="E3748" s="34">
        <v>4.84</v>
      </c>
      <c r="F3748" s="28">
        <v>82.18</v>
      </c>
      <c r="G3748" s="178"/>
    </row>
    <row r="3749" customHeight="1" spans="1:7">
      <c r="A3749" s="34">
        <v>3744</v>
      </c>
      <c r="B3749" s="24" t="s">
        <v>23015</v>
      </c>
      <c r="C3749" s="24" t="s">
        <v>22804</v>
      </c>
      <c r="D3749" s="79">
        <v>26.71</v>
      </c>
      <c r="E3749" s="34">
        <v>4.84</v>
      </c>
      <c r="F3749" s="28">
        <v>129.28</v>
      </c>
      <c r="G3749" s="178"/>
    </row>
    <row r="3750" customHeight="1" spans="1:7">
      <c r="A3750" s="34">
        <v>3745</v>
      </c>
      <c r="B3750" s="24" t="s">
        <v>15257</v>
      </c>
      <c r="C3750" s="24" t="s">
        <v>22804</v>
      </c>
      <c r="D3750" s="79">
        <v>13.18</v>
      </c>
      <c r="E3750" s="34">
        <v>4.84</v>
      </c>
      <c r="F3750" s="28">
        <v>63.79</v>
      </c>
      <c r="G3750" s="178"/>
    </row>
    <row r="3751" customHeight="1" spans="1:7">
      <c r="A3751" s="34">
        <v>3746</v>
      </c>
      <c r="B3751" s="24" t="s">
        <v>8372</v>
      </c>
      <c r="C3751" s="24" t="s">
        <v>22804</v>
      </c>
      <c r="D3751" s="79">
        <v>4.92</v>
      </c>
      <c r="E3751" s="34">
        <v>4.84</v>
      </c>
      <c r="F3751" s="28">
        <v>23.81</v>
      </c>
      <c r="G3751" s="178"/>
    </row>
    <row r="3752" customHeight="1" spans="1:7">
      <c r="A3752" s="34">
        <v>3747</v>
      </c>
      <c r="B3752" s="24" t="s">
        <v>23016</v>
      </c>
      <c r="C3752" s="24" t="s">
        <v>22804</v>
      </c>
      <c r="D3752" s="79">
        <v>8.51</v>
      </c>
      <c r="E3752" s="34">
        <v>4.84</v>
      </c>
      <c r="F3752" s="28">
        <v>41.19</v>
      </c>
      <c r="G3752" s="178"/>
    </row>
    <row r="3753" customHeight="1" spans="1:7">
      <c r="A3753" s="34">
        <v>3748</v>
      </c>
      <c r="B3753" s="24" t="s">
        <v>23017</v>
      </c>
      <c r="C3753" s="24" t="s">
        <v>22804</v>
      </c>
      <c r="D3753" s="79">
        <v>21.4</v>
      </c>
      <c r="E3753" s="34">
        <v>4.84</v>
      </c>
      <c r="F3753" s="28">
        <v>103.58</v>
      </c>
      <c r="G3753" s="178"/>
    </row>
    <row r="3754" customHeight="1" spans="1:7">
      <c r="A3754" s="34">
        <v>3749</v>
      </c>
      <c r="B3754" s="24" t="s">
        <v>23018</v>
      </c>
      <c r="C3754" s="24" t="s">
        <v>22804</v>
      </c>
      <c r="D3754" s="79">
        <v>12.27</v>
      </c>
      <c r="E3754" s="34">
        <v>4.84</v>
      </c>
      <c r="F3754" s="28">
        <v>59.39</v>
      </c>
      <c r="G3754" s="178"/>
    </row>
    <row r="3755" customHeight="1" spans="1:7">
      <c r="A3755" s="34">
        <v>3750</v>
      </c>
      <c r="B3755" s="24" t="s">
        <v>20005</v>
      </c>
      <c r="C3755" s="24" t="s">
        <v>22804</v>
      </c>
      <c r="D3755" s="79">
        <v>17.13</v>
      </c>
      <c r="E3755" s="34">
        <v>4.84</v>
      </c>
      <c r="F3755" s="28">
        <v>82.91</v>
      </c>
      <c r="G3755" s="178"/>
    </row>
    <row r="3756" customHeight="1" spans="1:7">
      <c r="A3756" s="34">
        <v>3751</v>
      </c>
      <c r="B3756" s="24" t="s">
        <v>23019</v>
      </c>
      <c r="C3756" s="24" t="s">
        <v>22804</v>
      </c>
      <c r="D3756" s="79">
        <v>11.31</v>
      </c>
      <c r="E3756" s="34">
        <v>4.84</v>
      </c>
      <c r="F3756" s="28">
        <v>54.74</v>
      </c>
      <c r="G3756" s="178"/>
    </row>
    <row r="3757" customHeight="1" spans="1:7">
      <c r="A3757" s="34">
        <v>3752</v>
      </c>
      <c r="B3757" s="24" t="s">
        <v>23020</v>
      </c>
      <c r="C3757" s="24" t="s">
        <v>22804</v>
      </c>
      <c r="D3757" s="79">
        <v>15.3</v>
      </c>
      <c r="E3757" s="34">
        <v>4.84</v>
      </c>
      <c r="F3757" s="28">
        <v>74.05</v>
      </c>
      <c r="G3757" s="178"/>
    </row>
    <row r="3758" customHeight="1" spans="1:7">
      <c r="A3758" s="34">
        <v>3753</v>
      </c>
      <c r="B3758" s="24" t="s">
        <v>23021</v>
      </c>
      <c r="C3758" s="24" t="s">
        <v>22804</v>
      </c>
      <c r="D3758" s="28">
        <v>13.92</v>
      </c>
      <c r="E3758" s="34">
        <v>4.84</v>
      </c>
      <c r="F3758" s="28">
        <v>67.37</v>
      </c>
      <c r="G3758" s="178"/>
    </row>
    <row r="3759" customHeight="1" spans="1:7">
      <c r="A3759" s="34">
        <v>3754</v>
      </c>
      <c r="B3759" s="24" t="s">
        <v>21228</v>
      </c>
      <c r="C3759" s="24" t="s">
        <v>22804</v>
      </c>
      <c r="D3759" s="28">
        <v>5.75</v>
      </c>
      <c r="E3759" s="34">
        <v>4.84</v>
      </c>
      <c r="F3759" s="28">
        <v>27.83</v>
      </c>
      <c r="G3759" s="178"/>
    </row>
    <row r="3760" customHeight="1" spans="1:7">
      <c r="A3760" s="34">
        <v>3755</v>
      </c>
      <c r="B3760" s="24" t="s">
        <v>20009</v>
      </c>
      <c r="C3760" s="24" t="s">
        <v>22804</v>
      </c>
      <c r="D3760" s="79">
        <v>8.29</v>
      </c>
      <c r="E3760" s="34">
        <v>4.84</v>
      </c>
      <c r="F3760" s="28">
        <v>40.12</v>
      </c>
      <c r="G3760" s="178"/>
    </row>
    <row r="3761" customHeight="1" spans="1:7">
      <c r="A3761" s="34">
        <v>3756</v>
      </c>
      <c r="B3761" s="24" t="s">
        <v>7855</v>
      </c>
      <c r="C3761" s="24" t="s">
        <v>22804</v>
      </c>
      <c r="D3761" s="79">
        <v>10.75</v>
      </c>
      <c r="E3761" s="34">
        <v>4.84</v>
      </c>
      <c r="F3761" s="28">
        <v>52.03</v>
      </c>
      <c r="G3761" s="178"/>
    </row>
    <row r="3762" customHeight="1" spans="1:7">
      <c r="A3762" s="34">
        <v>3757</v>
      </c>
      <c r="B3762" s="24" t="s">
        <v>23022</v>
      </c>
      <c r="C3762" s="24" t="s">
        <v>22804</v>
      </c>
      <c r="D3762" s="79">
        <v>2.49</v>
      </c>
      <c r="E3762" s="34">
        <v>4.84</v>
      </c>
      <c r="F3762" s="28">
        <v>12.05</v>
      </c>
      <c r="G3762" s="178"/>
    </row>
    <row r="3763" customHeight="1" spans="1:7">
      <c r="A3763" s="34">
        <v>3758</v>
      </c>
      <c r="B3763" s="24" t="s">
        <v>23023</v>
      </c>
      <c r="C3763" s="24" t="s">
        <v>22804</v>
      </c>
      <c r="D3763" s="28">
        <v>16.79</v>
      </c>
      <c r="E3763" s="34">
        <v>4.84</v>
      </c>
      <c r="F3763" s="28">
        <v>81.26</v>
      </c>
      <c r="G3763" s="178"/>
    </row>
    <row r="3764" customHeight="1" spans="1:7">
      <c r="A3764" s="34">
        <v>3759</v>
      </c>
      <c r="B3764" s="24" t="s">
        <v>15843</v>
      </c>
      <c r="C3764" s="24" t="s">
        <v>22804</v>
      </c>
      <c r="D3764" s="79">
        <v>13.29</v>
      </c>
      <c r="E3764" s="34">
        <v>4.84</v>
      </c>
      <c r="F3764" s="28">
        <v>64.32</v>
      </c>
      <c r="G3764" s="178"/>
    </row>
    <row r="3765" customHeight="1" spans="1:7">
      <c r="A3765" s="34">
        <v>3760</v>
      </c>
      <c r="B3765" s="24" t="s">
        <v>23024</v>
      </c>
      <c r="C3765" s="24" t="s">
        <v>22804</v>
      </c>
      <c r="D3765" s="79">
        <v>29.71</v>
      </c>
      <c r="E3765" s="34">
        <v>4.84</v>
      </c>
      <c r="F3765" s="28">
        <v>143.8</v>
      </c>
      <c r="G3765" s="178"/>
    </row>
    <row r="3766" customHeight="1" spans="1:7">
      <c r="A3766" s="34">
        <v>3761</v>
      </c>
      <c r="B3766" s="24" t="s">
        <v>23025</v>
      </c>
      <c r="C3766" s="24" t="s">
        <v>22804</v>
      </c>
      <c r="D3766" s="79">
        <v>16.57</v>
      </c>
      <c r="E3766" s="34">
        <v>4.84</v>
      </c>
      <c r="F3766" s="28">
        <v>80.2</v>
      </c>
      <c r="G3766" s="178"/>
    </row>
    <row r="3767" customHeight="1" spans="1:7">
      <c r="A3767" s="34">
        <v>3762</v>
      </c>
      <c r="B3767" s="24" t="s">
        <v>14698</v>
      </c>
      <c r="C3767" s="24" t="s">
        <v>22804</v>
      </c>
      <c r="D3767" s="79">
        <v>22.39</v>
      </c>
      <c r="E3767" s="34">
        <v>4.84</v>
      </c>
      <c r="F3767" s="28">
        <v>108.37</v>
      </c>
      <c r="G3767" s="178"/>
    </row>
    <row r="3768" customHeight="1" spans="1:7">
      <c r="A3768" s="34">
        <v>3763</v>
      </c>
      <c r="B3768" s="24" t="s">
        <v>23026</v>
      </c>
      <c r="C3768" s="24" t="s">
        <v>22804</v>
      </c>
      <c r="D3768" s="28">
        <v>12.03</v>
      </c>
      <c r="E3768" s="34">
        <v>4.84</v>
      </c>
      <c r="F3768" s="28">
        <v>58.23</v>
      </c>
      <c r="G3768" s="178"/>
    </row>
    <row r="3769" customHeight="1" spans="1:7">
      <c r="A3769" s="34">
        <v>3764</v>
      </c>
      <c r="B3769" s="24" t="s">
        <v>23027</v>
      </c>
      <c r="C3769" s="24" t="s">
        <v>22804</v>
      </c>
      <c r="D3769" s="79">
        <v>13.9</v>
      </c>
      <c r="E3769" s="34">
        <v>4.84</v>
      </c>
      <c r="F3769" s="28">
        <v>67.28</v>
      </c>
      <c r="G3769" s="178"/>
    </row>
    <row r="3770" customHeight="1" spans="1:7">
      <c r="A3770" s="34">
        <v>3765</v>
      </c>
      <c r="B3770" s="24" t="s">
        <v>23028</v>
      </c>
      <c r="C3770" s="24" t="s">
        <v>22804</v>
      </c>
      <c r="D3770" s="79">
        <v>17.3</v>
      </c>
      <c r="E3770" s="34">
        <v>4.84</v>
      </c>
      <c r="F3770" s="28">
        <v>83.73</v>
      </c>
      <c r="G3770" s="178"/>
    </row>
    <row r="3771" customHeight="1" spans="1:7">
      <c r="A3771" s="34">
        <v>3766</v>
      </c>
      <c r="B3771" s="24" t="s">
        <v>1470</v>
      </c>
      <c r="C3771" s="24" t="s">
        <v>22804</v>
      </c>
      <c r="D3771" s="79">
        <v>9.06</v>
      </c>
      <c r="E3771" s="34">
        <v>4.84</v>
      </c>
      <c r="F3771" s="28">
        <v>43.85</v>
      </c>
      <c r="G3771" s="178"/>
    </row>
    <row r="3772" customHeight="1" spans="1:7">
      <c r="A3772" s="34">
        <v>3767</v>
      </c>
      <c r="B3772" s="24" t="s">
        <v>3464</v>
      </c>
      <c r="C3772" s="24" t="s">
        <v>22804</v>
      </c>
      <c r="D3772" s="79">
        <v>15.92</v>
      </c>
      <c r="E3772" s="34">
        <v>4.84</v>
      </c>
      <c r="F3772" s="28">
        <v>77.05</v>
      </c>
      <c r="G3772" s="178"/>
    </row>
    <row r="3773" customHeight="1" spans="1:7">
      <c r="A3773" s="34">
        <v>3768</v>
      </c>
      <c r="B3773" s="24" t="s">
        <v>10245</v>
      </c>
      <c r="C3773" s="24" t="s">
        <v>22804</v>
      </c>
      <c r="D3773" s="79">
        <v>15.2</v>
      </c>
      <c r="E3773" s="34">
        <v>4.84</v>
      </c>
      <c r="F3773" s="28">
        <v>73.57</v>
      </c>
      <c r="G3773" s="178"/>
    </row>
    <row r="3774" customHeight="1" spans="1:7">
      <c r="A3774" s="34">
        <v>3769</v>
      </c>
      <c r="B3774" s="24" t="s">
        <v>10972</v>
      </c>
      <c r="C3774" s="24" t="s">
        <v>22804</v>
      </c>
      <c r="D3774" s="28">
        <v>5</v>
      </c>
      <c r="E3774" s="34">
        <v>4.84</v>
      </c>
      <c r="F3774" s="28">
        <v>24.2</v>
      </c>
      <c r="G3774" s="178"/>
    </row>
    <row r="3775" customHeight="1" spans="1:7">
      <c r="A3775" s="34">
        <v>3770</v>
      </c>
      <c r="B3775" s="24" t="s">
        <v>23029</v>
      </c>
      <c r="C3775" s="24" t="s">
        <v>22804</v>
      </c>
      <c r="D3775" s="79">
        <v>14.77</v>
      </c>
      <c r="E3775" s="34">
        <v>4.84</v>
      </c>
      <c r="F3775" s="28">
        <v>71.49</v>
      </c>
      <c r="G3775" s="178"/>
    </row>
    <row r="3776" customHeight="1" spans="1:7">
      <c r="A3776" s="34">
        <v>3771</v>
      </c>
      <c r="B3776" s="24" t="s">
        <v>7912</v>
      </c>
      <c r="C3776" s="24" t="s">
        <v>22804</v>
      </c>
      <c r="D3776" s="79">
        <v>517.95</v>
      </c>
      <c r="E3776" s="34">
        <v>4.84</v>
      </c>
      <c r="F3776" s="28">
        <v>2506.88</v>
      </c>
      <c r="G3776" s="178"/>
    </row>
    <row r="3777" customHeight="1" spans="1:7">
      <c r="A3777" s="34">
        <v>3772</v>
      </c>
      <c r="B3777" s="24" t="s">
        <v>23030</v>
      </c>
      <c r="C3777" s="24" t="s">
        <v>22804</v>
      </c>
      <c r="D3777" s="28">
        <v>17.94</v>
      </c>
      <c r="E3777" s="34">
        <v>4.84</v>
      </c>
      <c r="F3777" s="28">
        <v>86.83</v>
      </c>
      <c r="G3777" s="178"/>
    </row>
    <row r="3778" customHeight="1" spans="1:7">
      <c r="A3778" s="34">
        <v>3773</v>
      </c>
      <c r="B3778" s="24" t="s">
        <v>23031</v>
      </c>
      <c r="C3778" s="24" t="s">
        <v>22804</v>
      </c>
      <c r="D3778" s="28">
        <v>25.03</v>
      </c>
      <c r="E3778" s="34">
        <v>4.84</v>
      </c>
      <c r="F3778" s="28">
        <v>121.15</v>
      </c>
      <c r="G3778" s="178"/>
    </row>
    <row r="3779" customHeight="1" spans="1:7">
      <c r="A3779" s="34">
        <v>3774</v>
      </c>
      <c r="B3779" s="24" t="s">
        <v>23032</v>
      </c>
      <c r="C3779" s="24" t="s">
        <v>22804</v>
      </c>
      <c r="D3779" s="28">
        <v>22.66</v>
      </c>
      <c r="E3779" s="34">
        <v>4.84</v>
      </c>
      <c r="F3779" s="28">
        <v>109.67</v>
      </c>
      <c r="G3779" s="178"/>
    </row>
    <row r="3780" customHeight="1" spans="1:7">
      <c r="A3780" s="34">
        <v>3775</v>
      </c>
      <c r="B3780" s="24" t="s">
        <v>23033</v>
      </c>
      <c r="C3780" s="24" t="s">
        <v>22804</v>
      </c>
      <c r="D3780" s="79">
        <v>24.28</v>
      </c>
      <c r="E3780" s="34">
        <v>4.84</v>
      </c>
      <c r="F3780" s="28">
        <v>117.52</v>
      </c>
      <c r="G3780" s="178"/>
    </row>
    <row r="3781" customHeight="1" spans="1:7">
      <c r="A3781" s="34">
        <v>3776</v>
      </c>
      <c r="B3781" s="24" t="s">
        <v>19912</v>
      </c>
      <c r="C3781" s="24" t="s">
        <v>22804</v>
      </c>
      <c r="D3781" s="79">
        <v>34.19</v>
      </c>
      <c r="E3781" s="34">
        <v>4.84</v>
      </c>
      <c r="F3781" s="28">
        <v>165.48</v>
      </c>
      <c r="G3781" s="178"/>
    </row>
    <row r="3782" customHeight="1" spans="1:7">
      <c r="A3782" s="34">
        <v>3777</v>
      </c>
      <c r="B3782" s="24" t="s">
        <v>23034</v>
      </c>
      <c r="C3782" s="24" t="s">
        <v>22804</v>
      </c>
      <c r="D3782" s="79">
        <v>6.97</v>
      </c>
      <c r="E3782" s="34">
        <v>4.84</v>
      </c>
      <c r="F3782" s="28">
        <v>33.73</v>
      </c>
      <c r="G3782" s="178"/>
    </row>
    <row r="3783" customHeight="1" spans="1:7">
      <c r="A3783" s="34">
        <v>3778</v>
      </c>
      <c r="B3783" s="24" t="s">
        <v>1017</v>
      </c>
      <c r="C3783" s="24" t="s">
        <v>22804</v>
      </c>
      <c r="D3783" s="28">
        <v>33.03</v>
      </c>
      <c r="E3783" s="34">
        <v>4.84</v>
      </c>
      <c r="F3783" s="28">
        <v>159.87</v>
      </c>
      <c r="G3783" s="178"/>
    </row>
    <row r="3784" customHeight="1" spans="1:7">
      <c r="A3784" s="34">
        <v>3779</v>
      </c>
      <c r="B3784" s="24" t="s">
        <v>23035</v>
      </c>
      <c r="C3784" s="24" t="s">
        <v>22804</v>
      </c>
      <c r="D3784" s="79">
        <v>39.82</v>
      </c>
      <c r="E3784" s="34">
        <v>4.84</v>
      </c>
      <c r="F3784" s="28">
        <v>192.73</v>
      </c>
      <c r="G3784" s="178"/>
    </row>
    <row r="3785" customHeight="1" spans="1:7">
      <c r="A3785" s="34">
        <v>3780</v>
      </c>
      <c r="B3785" s="24" t="s">
        <v>23036</v>
      </c>
      <c r="C3785" s="24" t="s">
        <v>22804</v>
      </c>
      <c r="D3785" s="79">
        <v>50.55</v>
      </c>
      <c r="E3785" s="34">
        <v>4.84</v>
      </c>
      <c r="F3785" s="28">
        <v>244.66</v>
      </c>
      <c r="G3785" s="178"/>
    </row>
    <row r="3786" customHeight="1" spans="1:7">
      <c r="A3786" s="34">
        <v>3781</v>
      </c>
      <c r="B3786" s="24" t="s">
        <v>16576</v>
      </c>
      <c r="C3786" s="24" t="s">
        <v>22804</v>
      </c>
      <c r="D3786" s="79">
        <v>31.7</v>
      </c>
      <c r="E3786" s="34">
        <v>4.84</v>
      </c>
      <c r="F3786" s="28">
        <v>153.43</v>
      </c>
      <c r="G3786" s="178"/>
    </row>
    <row r="3787" customHeight="1" spans="1:7">
      <c r="A3787" s="34">
        <v>3782</v>
      </c>
      <c r="B3787" s="24" t="s">
        <v>23037</v>
      </c>
      <c r="C3787" s="24" t="s">
        <v>22804</v>
      </c>
      <c r="D3787" s="79">
        <v>21.46</v>
      </c>
      <c r="E3787" s="34">
        <v>4.84</v>
      </c>
      <c r="F3787" s="28">
        <v>103.87</v>
      </c>
      <c r="G3787" s="178"/>
    </row>
    <row r="3788" customHeight="1" spans="1:7">
      <c r="A3788" s="34">
        <v>3783</v>
      </c>
      <c r="B3788" s="24" t="s">
        <v>23038</v>
      </c>
      <c r="C3788" s="24" t="s">
        <v>22804</v>
      </c>
      <c r="D3788" s="79">
        <v>29.63</v>
      </c>
      <c r="E3788" s="34">
        <v>4.84</v>
      </c>
      <c r="F3788" s="28">
        <v>143.41</v>
      </c>
      <c r="G3788" s="178"/>
    </row>
    <row r="3789" customHeight="1" spans="1:7">
      <c r="A3789" s="34">
        <v>3784</v>
      </c>
      <c r="B3789" s="24" t="s">
        <v>23039</v>
      </c>
      <c r="C3789" s="24" t="s">
        <v>22804</v>
      </c>
      <c r="D3789" s="79">
        <v>20.66</v>
      </c>
      <c r="E3789" s="34">
        <v>4.84</v>
      </c>
      <c r="F3789" s="28">
        <v>99.99</v>
      </c>
      <c r="G3789" s="178"/>
    </row>
    <row r="3790" customHeight="1" spans="1:7">
      <c r="A3790" s="34">
        <v>3785</v>
      </c>
      <c r="B3790" s="24" t="s">
        <v>23040</v>
      </c>
      <c r="C3790" s="24" t="s">
        <v>22804</v>
      </c>
      <c r="D3790" s="79">
        <v>29.12</v>
      </c>
      <c r="E3790" s="34">
        <v>4.84</v>
      </c>
      <c r="F3790" s="28">
        <v>140.94</v>
      </c>
      <c r="G3790" s="178"/>
    </row>
    <row r="3791" customHeight="1" spans="1:7">
      <c r="A3791" s="34">
        <v>3786</v>
      </c>
      <c r="B3791" s="24" t="s">
        <v>23041</v>
      </c>
      <c r="C3791" s="24" t="s">
        <v>22804</v>
      </c>
      <c r="D3791" s="28">
        <v>14.69</v>
      </c>
      <c r="E3791" s="34">
        <v>4.84</v>
      </c>
      <c r="F3791" s="28">
        <v>71.1</v>
      </c>
      <c r="G3791" s="178"/>
    </row>
    <row r="3792" customHeight="1" spans="1:7">
      <c r="A3792" s="34">
        <v>3787</v>
      </c>
      <c r="B3792" s="24" t="s">
        <v>1140</v>
      </c>
      <c r="C3792" s="24" t="s">
        <v>22804</v>
      </c>
      <c r="D3792" s="79">
        <v>12.36</v>
      </c>
      <c r="E3792" s="34">
        <v>4.84</v>
      </c>
      <c r="F3792" s="28">
        <v>59.82</v>
      </c>
      <c r="G3792" s="178"/>
    </row>
    <row r="3793" customHeight="1" spans="1:7">
      <c r="A3793" s="34">
        <v>3788</v>
      </c>
      <c r="B3793" s="24" t="s">
        <v>11299</v>
      </c>
      <c r="C3793" s="24" t="s">
        <v>22804</v>
      </c>
      <c r="D3793" s="79">
        <v>27.73</v>
      </c>
      <c r="E3793" s="34">
        <v>4.84</v>
      </c>
      <c r="F3793" s="28">
        <v>134.21</v>
      </c>
      <c r="G3793" s="178"/>
    </row>
    <row r="3794" customHeight="1" spans="1:7">
      <c r="A3794" s="34">
        <v>3789</v>
      </c>
      <c r="B3794" s="24" t="s">
        <v>13990</v>
      </c>
      <c r="C3794" s="24" t="s">
        <v>22804</v>
      </c>
      <c r="D3794" s="79">
        <v>16.42</v>
      </c>
      <c r="E3794" s="34">
        <v>4.84</v>
      </c>
      <c r="F3794" s="28">
        <v>79.47</v>
      </c>
      <c r="G3794" s="178"/>
    </row>
    <row r="3795" customHeight="1" spans="1:7">
      <c r="A3795" s="34">
        <v>3790</v>
      </c>
      <c r="B3795" s="24" t="s">
        <v>23042</v>
      </c>
      <c r="C3795" s="24" t="s">
        <v>22804</v>
      </c>
      <c r="D3795" s="79">
        <v>14.34</v>
      </c>
      <c r="E3795" s="34">
        <v>4.84</v>
      </c>
      <c r="F3795" s="28">
        <v>69.41</v>
      </c>
      <c r="G3795" s="178"/>
    </row>
    <row r="3796" customHeight="1" spans="1:7">
      <c r="A3796" s="34">
        <v>3791</v>
      </c>
      <c r="B3796" s="24" t="s">
        <v>23043</v>
      </c>
      <c r="C3796" s="24" t="s">
        <v>22804</v>
      </c>
      <c r="D3796" s="79">
        <v>2.7</v>
      </c>
      <c r="E3796" s="34">
        <v>4.84</v>
      </c>
      <c r="F3796" s="28">
        <v>13.07</v>
      </c>
      <c r="G3796" s="178"/>
    </row>
    <row r="3797" customHeight="1" spans="1:7">
      <c r="A3797" s="34">
        <v>3792</v>
      </c>
      <c r="B3797" s="24" t="s">
        <v>23044</v>
      </c>
      <c r="C3797" s="24" t="s">
        <v>22804</v>
      </c>
      <c r="D3797" s="79">
        <v>7.6</v>
      </c>
      <c r="E3797" s="34">
        <v>4.84</v>
      </c>
      <c r="F3797" s="28">
        <v>36.78</v>
      </c>
      <c r="G3797" s="178"/>
    </row>
    <row r="3798" customHeight="1" spans="1:7">
      <c r="A3798" s="34">
        <v>3793</v>
      </c>
      <c r="B3798" s="24" t="s">
        <v>3130</v>
      </c>
      <c r="C3798" s="24" t="s">
        <v>22804</v>
      </c>
      <c r="D3798" s="79">
        <v>8.4</v>
      </c>
      <c r="E3798" s="34">
        <v>4.84</v>
      </c>
      <c r="F3798" s="28">
        <v>40.66</v>
      </c>
      <c r="G3798" s="178"/>
    </row>
    <row r="3799" customHeight="1" spans="1:7">
      <c r="A3799" s="34">
        <v>3794</v>
      </c>
      <c r="B3799" s="24" t="s">
        <v>8364</v>
      </c>
      <c r="C3799" s="24" t="s">
        <v>22804</v>
      </c>
      <c r="D3799" s="79">
        <v>11.18</v>
      </c>
      <c r="E3799" s="34">
        <v>4.84</v>
      </c>
      <c r="F3799" s="28">
        <v>54.11</v>
      </c>
      <c r="G3799" s="178"/>
    </row>
    <row r="3800" customHeight="1" spans="1:7">
      <c r="A3800" s="34">
        <v>3795</v>
      </c>
      <c r="B3800" s="24" t="s">
        <v>23045</v>
      </c>
      <c r="C3800" s="24" t="s">
        <v>22804</v>
      </c>
      <c r="D3800" s="79">
        <v>7.91</v>
      </c>
      <c r="E3800" s="34">
        <v>4.84</v>
      </c>
      <c r="F3800" s="28">
        <v>38.28</v>
      </c>
      <c r="G3800" s="178"/>
    </row>
    <row r="3801" customHeight="1" spans="1:7">
      <c r="A3801" s="34">
        <v>3796</v>
      </c>
      <c r="B3801" s="24" t="s">
        <v>23046</v>
      </c>
      <c r="C3801" s="24" t="s">
        <v>22804</v>
      </c>
      <c r="D3801" s="79">
        <v>1.33</v>
      </c>
      <c r="E3801" s="34">
        <v>4.84</v>
      </c>
      <c r="F3801" s="28">
        <v>6.44</v>
      </c>
      <c r="G3801" s="178"/>
    </row>
    <row r="3802" customHeight="1" spans="1:7">
      <c r="A3802" s="34">
        <v>3797</v>
      </c>
      <c r="B3802" s="24" t="s">
        <v>23047</v>
      </c>
      <c r="C3802" s="24" t="s">
        <v>22804</v>
      </c>
      <c r="D3802" s="79">
        <v>14.2</v>
      </c>
      <c r="E3802" s="34">
        <v>4.84</v>
      </c>
      <c r="F3802" s="28">
        <v>68.73</v>
      </c>
      <c r="G3802" s="178"/>
    </row>
    <row r="3803" customHeight="1" spans="1:7">
      <c r="A3803" s="34">
        <v>3798</v>
      </c>
      <c r="B3803" s="24" t="s">
        <v>23048</v>
      </c>
      <c r="C3803" s="24" t="s">
        <v>22804</v>
      </c>
      <c r="D3803" s="79">
        <v>1.27</v>
      </c>
      <c r="E3803" s="34">
        <v>4.84</v>
      </c>
      <c r="F3803" s="28">
        <v>6.15</v>
      </c>
      <c r="G3803" s="178"/>
    </row>
    <row r="3804" customHeight="1" spans="1:7">
      <c r="A3804" s="34">
        <v>3799</v>
      </c>
      <c r="B3804" s="24" t="s">
        <v>23049</v>
      </c>
      <c r="C3804" s="24" t="s">
        <v>22804</v>
      </c>
      <c r="D3804" s="79">
        <v>11.54</v>
      </c>
      <c r="E3804" s="34">
        <v>4.84</v>
      </c>
      <c r="F3804" s="28">
        <v>55.85</v>
      </c>
      <c r="G3804" s="178"/>
    </row>
    <row r="3805" customHeight="1" spans="1:7">
      <c r="A3805" s="34">
        <v>3800</v>
      </c>
      <c r="B3805" s="24" t="s">
        <v>23050</v>
      </c>
      <c r="C3805" s="24" t="s">
        <v>22804</v>
      </c>
      <c r="D3805" s="28">
        <v>10.22</v>
      </c>
      <c r="E3805" s="34">
        <v>4.84</v>
      </c>
      <c r="F3805" s="28">
        <v>49.46</v>
      </c>
      <c r="G3805" s="178"/>
    </row>
    <row r="3806" customHeight="1" spans="1:7">
      <c r="A3806" s="34">
        <v>3801</v>
      </c>
      <c r="B3806" s="24" t="s">
        <v>23051</v>
      </c>
      <c r="C3806" s="24" t="s">
        <v>22804</v>
      </c>
      <c r="D3806" s="28">
        <v>14.01</v>
      </c>
      <c r="E3806" s="34">
        <v>4.84</v>
      </c>
      <c r="F3806" s="28">
        <v>67.81</v>
      </c>
      <c r="G3806" s="178"/>
    </row>
    <row r="3807" customHeight="1" spans="1:7">
      <c r="A3807" s="34">
        <v>3802</v>
      </c>
      <c r="B3807" s="24" t="s">
        <v>23052</v>
      </c>
      <c r="C3807" s="24" t="s">
        <v>22804</v>
      </c>
      <c r="D3807" s="79">
        <v>13.82</v>
      </c>
      <c r="E3807" s="34">
        <v>4.84</v>
      </c>
      <c r="F3807" s="28">
        <v>66.89</v>
      </c>
      <c r="G3807" s="178"/>
    </row>
    <row r="3808" customHeight="1" spans="1:7">
      <c r="A3808" s="34">
        <v>3803</v>
      </c>
      <c r="B3808" s="24" t="s">
        <v>3137</v>
      </c>
      <c r="C3808" s="24" t="s">
        <v>22804</v>
      </c>
      <c r="D3808" s="79">
        <v>11.3</v>
      </c>
      <c r="E3808" s="34">
        <v>4.84</v>
      </c>
      <c r="F3808" s="28">
        <v>54.69</v>
      </c>
      <c r="G3808" s="178"/>
    </row>
    <row r="3809" customHeight="1" spans="1:7">
      <c r="A3809" s="34">
        <v>3804</v>
      </c>
      <c r="B3809" s="24" t="s">
        <v>23053</v>
      </c>
      <c r="C3809" s="24" t="s">
        <v>22804</v>
      </c>
      <c r="D3809" s="79">
        <v>0.38</v>
      </c>
      <c r="E3809" s="34">
        <v>4.84</v>
      </c>
      <c r="F3809" s="28">
        <v>1.84</v>
      </c>
      <c r="G3809" s="178"/>
    </row>
    <row r="3810" customHeight="1" spans="1:7">
      <c r="A3810" s="34">
        <v>3805</v>
      </c>
      <c r="B3810" s="24" t="s">
        <v>23054</v>
      </c>
      <c r="C3810" s="24" t="s">
        <v>22804</v>
      </c>
      <c r="D3810" s="79">
        <v>2.69</v>
      </c>
      <c r="E3810" s="34">
        <v>4.84</v>
      </c>
      <c r="F3810" s="28">
        <v>13.02</v>
      </c>
      <c r="G3810" s="178"/>
    </row>
    <row r="3811" customHeight="1" spans="1:7">
      <c r="A3811" s="34">
        <v>3806</v>
      </c>
      <c r="B3811" s="24" t="s">
        <v>14023</v>
      </c>
      <c r="C3811" s="24" t="s">
        <v>22804</v>
      </c>
      <c r="D3811" s="79">
        <v>5.92</v>
      </c>
      <c r="E3811" s="34">
        <v>4.84</v>
      </c>
      <c r="F3811" s="28">
        <v>28.65</v>
      </c>
      <c r="G3811" s="178"/>
    </row>
    <row r="3812" customHeight="1" spans="1:7">
      <c r="A3812" s="34">
        <v>3807</v>
      </c>
      <c r="B3812" s="24" t="s">
        <v>23055</v>
      </c>
      <c r="C3812" s="24" t="s">
        <v>22804</v>
      </c>
      <c r="D3812" s="79">
        <v>10.7</v>
      </c>
      <c r="E3812" s="34">
        <v>4.84</v>
      </c>
      <c r="F3812" s="28">
        <v>51.79</v>
      </c>
      <c r="G3812" s="178"/>
    </row>
    <row r="3813" customHeight="1" spans="1:7">
      <c r="A3813" s="34">
        <v>3808</v>
      </c>
      <c r="B3813" s="24" t="s">
        <v>6093</v>
      </c>
      <c r="C3813" s="24" t="s">
        <v>22804</v>
      </c>
      <c r="D3813" s="79">
        <v>8.9</v>
      </c>
      <c r="E3813" s="34">
        <v>4.84</v>
      </c>
      <c r="F3813" s="28">
        <v>43.08</v>
      </c>
      <c r="G3813" s="178"/>
    </row>
    <row r="3814" customHeight="1" spans="1:7">
      <c r="A3814" s="34">
        <v>3809</v>
      </c>
      <c r="B3814" s="24" t="s">
        <v>23056</v>
      </c>
      <c r="C3814" s="24" t="s">
        <v>22804</v>
      </c>
      <c r="D3814" s="79">
        <v>2</v>
      </c>
      <c r="E3814" s="34">
        <v>4.84</v>
      </c>
      <c r="F3814" s="28">
        <v>9.68</v>
      </c>
      <c r="G3814" s="178"/>
    </row>
    <row r="3815" customHeight="1" spans="1:7">
      <c r="A3815" s="34">
        <v>3810</v>
      </c>
      <c r="B3815" s="24" t="s">
        <v>23057</v>
      </c>
      <c r="C3815" s="24" t="s">
        <v>22804</v>
      </c>
      <c r="D3815" s="79">
        <v>6.11</v>
      </c>
      <c r="E3815" s="34">
        <v>4.84</v>
      </c>
      <c r="F3815" s="28">
        <v>29.57</v>
      </c>
      <c r="G3815" s="178"/>
    </row>
    <row r="3816" customHeight="1" spans="1:7">
      <c r="A3816" s="34">
        <v>3811</v>
      </c>
      <c r="B3816" s="24" t="s">
        <v>15371</v>
      </c>
      <c r="C3816" s="24" t="s">
        <v>22804</v>
      </c>
      <c r="D3816" s="79">
        <v>5.48</v>
      </c>
      <c r="E3816" s="34">
        <v>4.84</v>
      </c>
      <c r="F3816" s="28">
        <v>26.52</v>
      </c>
      <c r="G3816" s="178"/>
    </row>
    <row r="3817" customHeight="1" spans="1:7">
      <c r="A3817" s="34">
        <v>3812</v>
      </c>
      <c r="B3817" s="24" t="s">
        <v>23058</v>
      </c>
      <c r="C3817" s="24" t="s">
        <v>22804</v>
      </c>
      <c r="D3817" s="79">
        <v>19.86</v>
      </c>
      <c r="E3817" s="34">
        <v>4.84</v>
      </c>
      <c r="F3817" s="28">
        <v>96.12</v>
      </c>
      <c r="G3817" s="178"/>
    </row>
    <row r="3818" customHeight="1" spans="1:7">
      <c r="A3818" s="34">
        <v>3813</v>
      </c>
      <c r="B3818" s="24" t="s">
        <v>23059</v>
      </c>
      <c r="C3818" s="24" t="s">
        <v>22804</v>
      </c>
      <c r="D3818" s="79">
        <v>11.5</v>
      </c>
      <c r="E3818" s="34">
        <v>4.84</v>
      </c>
      <c r="F3818" s="28">
        <v>55.66</v>
      </c>
      <c r="G3818" s="178"/>
    </row>
    <row r="3819" customHeight="1" spans="1:7">
      <c r="A3819" s="34">
        <v>3814</v>
      </c>
      <c r="B3819" s="24" t="s">
        <v>1362</v>
      </c>
      <c r="C3819" s="24" t="s">
        <v>22804</v>
      </c>
      <c r="D3819" s="79">
        <v>20.3</v>
      </c>
      <c r="E3819" s="34">
        <v>4.84</v>
      </c>
      <c r="F3819" s="28">
        <v>98.25</v>
      </c>
      <c r="G3819" s="178"/>
    </row>
    <row r="3820" customHeight="1" spans="1:7">
      <c r="A3820" s="34">
        <v>3815</v>
      </c>
      <c r="B3820" s="24" t="s">
        <v>4882</v>
      </c>
      <c r="C3820" s="24" t="s">
        <v>22804</v>
      </c>
      <c r="D3820" s="79">
        <v>9.63</v>
      </c>
      <c r="E3820" s="34">
        <v>4.84</v>
      </c>
      <c r="F3820" s="28">
        <v>46.61</v>
      </c>
      <c r="G3820" s="178"/>
    </row>
    <row r="3821" customHeight="1" spans="1:7">
      <c r="A3821" s="34">
        <v>3816</v>
      </c>
      <c r="B3821" s="24" t="s">
        <v>23060</v>
      </c>
      <c r="C3821" s="24" t="s">
        <v>22804</v>
      </c>
      <c r="D3821" s="79">
        <v>7.88</v>
      </c>
      <c r="E3821" s="34">
        <v>4.84</v>
      </c>
      <c r="F3821" s="28">
        <v>38.14</v>
      </c>
      <c r="G3821" s="178"/>
    </row>
    <row r="3822" customHeight="1" spans="1:7">
      <c r="A3822" s="34">
        <v>3817</v>
      </c>
      <c r="B3822" s="24" t="s">
        <v>23061</v>
      </c>
      <c r="C3822" s="24" t="s">
        <v>22804</v>
      </c>
      <c r="D3822" s="79">
        <v>5.89</v>
      </c>
      <c r="E3822" s="34">
        <v>4.84</v>
      </c>
      <c r="F3822" s="28">
        <v>28.51</v>
      </c>
      <c r="G3822" s="178"/>
    </row>
    <row r="3823" customHeight="1" spans="1:7">
      <c r="A3823" s="34">
        <v>3818</v>
      </c>
      <c r="B3823" s="24" t="s">
        <v>15089</v>
      </c>
      <c r="C3823" s="24" t="s">
        <v>22804</v>
      </c>
      <c r="D3823" s="79">
        <v>10.89</v>
      </c>
      <c r="E3823" s="34">
        <v>4.84</v>
      </c>
      <c r="F3823" s="28">
        <v>52.71</v>
      </c>
      <c r="G3823" s="178"/>
    </row>
    <row r="3824" customHeight="1" spans="1:7">
      <c r="A3824" s="34">
        <v>3819</v>
      </c>
      <c r="B3824" s="24" t="s">
        <v>23062</v>
      </c>
      <c r="C3824" s="24" t="s">
        <v>22804</v>
      </c>
      <c r="D3824" s="79">
        <v>15.87</v>
      </c>
      <c r="E3824" s="34">
        <v>4.84</v>
      </c>
      <c r="F3824" s="28">
        <v>76.81</v>
      </c>
      <c r="G3824" s="178"/>
    </row>
    <row r="3825" customHeight="1" spans="1:7">
      <c r="A3825" s="34">
        <v>3820</v>
      </c>
      <c r="B3825" s="24" t="s">
        <v>23063</v>
      </c>
      <c r="C3825" s="24" t="s">
        <v>22804</v>
      </c>
      <c r="D3825" s="79">
        <v>14.42</v>
      </c>
      <c r="E3825" s="34">
        <v>4.84</v>
      </c>
      <c r="F3825" s="28">
        <v>69.79</v>
      </c>
      <c r="G3825" s="178"/>
    </row>
    <row r="3826" customHeight="1" spans="1:7">
      <c r="A3826" s="34">
        <v>3821</v>
      </c>
      <c r="B3826" s="24" t="s">
        <v>23064</v>
      </c>
      <c r="C3826" s="24" t="s">
        <v>22804</v>
      </c>
      <c r="D3826" s="79">
        <v>16.46</v>
      </c>
      <c r="E3826" s="34">
        <v>4.84</v>
      </c>
      <c r="F3826" s="28">
        <v>79.67</v>
      </c>
      <c r="G3826" s="178"/>
    </row>
    <row r="3827" customHeight="1" spans="1:7">
      <c r="A3827" s="34">
        <v>3822</v>
      </c>
      <c r="B3827" s="24" t="s">
        <v>23065</v>
      </c>
      <c r="C3827" s="24" t="s">
        <v>22804</v>
      </c>
      <c r="D3827" s="79">
        <v>14.35</v>
      </c>
      <c r="E3827" s="34">
        <v>4.84</v>
      </c>
      <c r="F3827" s="28">
        <v>69.45</v>
      </c>
      <c r="G3827" s="178"/>
    </row>
    <row r="3828" customHeight="1" spans="1:7">
      <c r="A3828" s="34">
        <v>3823</v>
      </c>
      <c r="B3828" s="24" t="s">
        <v>23066</v>
      </c>
      <c r="C3828" s="24" t="s">
        <v>22804</v>
      </c>
      <c r="D3828" s="79">
        <v>5.1</v>
      </c>
      <c r="E3828" s="34">
        <v>4.84</v>
      </c>
      <c r="F3828" s="28">
        <v>24.68</v>
      </c>
      <c r="G3828" s="178"/>
    </row>
    <row r="3829" customHeight="1" spans="1:7">
      <c r="A3829" s="34">
        <v>3824</v>
      </c>
      <c r="B3829" s="24" t="s">
        <v>23067</v>
      </c>
      <c r="C3829" s="24" t="s">
        <v>22804</v>
      </c>
      <c r="D3829" s="79">
        <v>7.52</v>
      </c>
      <c r="E3829" s="34">
        <v>4.84</v>
      </c>
      <c r="F3829" s="28">
        <v>36.4</v>
      </c>
      <c r="G3829" s="178"/>
    </row>
    <row r="3830" customHeight="1" spans="1:7">
      <c r="A3830" s="34">
        <v>3825</v>
      </c>
      <c r="B3830" s="24" t="s">
        <v>23068</v>
      </c>
      <c r="C3830" s="24" t="s">
        <v>22804</v>
      </c>
      <c r="D3830" s="79">
        <v>13.25</v>
      </c>
      <c r="E3830" s="34">
        <v>4.84</v>
      </c>
      <c r="F3830" s="28">
        <v>64.13</v>
      </c>
      <c r="G3830" s="178"/>
    </row>
    <row r="3831" customHeight="1" spans="1:7">
      <c r="A3831" s="34">
        <v>3826</v>
      </c>
      <c r="B3831" s="24" t="s">
        <v>23069</v>
      </c>
      <c r="C3831" s="24" t="s">
        <v>22804</v>
      </c>
      <c r="D3831" s="79">
        <v>2.36</v>
      </c>
      <c r="E3831" s="34">
        <v>4.84</v>
      </c>
      <c r="F3831" s="28">
        <v>11.42</v>
      </c>
      <c r="G3831" s="178"/>
    </row>
    <row r="3832" customHeight="1" spans="1:7">
      <c r="A3832" s="34">
        <v>3827</v>
      </c>
      <c r="B3832" s="24" t="s">
        <v>3147</v>
      </c>
      <c r="C3832" s="24" t="s">
        <v>22804</v>
      </c>
      <c r="D3832" s="79">
        <v>22.04</v>
      </c>
      <c r="E3832" s="34">
        <v>4.84</v>
      </c>
      <c r="F3832" s="28">
        <v>106.67</v>
      </c>
      <c r="G3832" s="178"/>
    </row>
    <row r="3833" customHeight="1" spans="1:7">
      <c r="A3833" s="34">
        <v>3828</v>
      </c>
      <c r="B3833" s="24" t="s">
        <v>23070</v>
      </c>
      <c r="C3833" s="24" t="s">
        <v>22804</v>
      </c>
      <c r="D3833" s="79">
        <v>28.83</v>
      </c>
      <c r="E3833" s="34">
        <v>4.84</v>
      </c>
      <c r="F3833" s="28">
        <v>139.54</v>
      </c>
      <c r="G3833" s="178"/>
    </row>
    <row r="3834" customHeight="1" spans="1:7">
      <c r="A3834" s="34">
        <v>3829</v>
      </c>
      <c r="B3834" s="24" t="s">
        <v>23071</v>
      </c>
      <c r="C3834" s="24" t="s">
        <v>22804</v>
      </c>
      <c r="D3834" s="79">
        <v>20.77</v>
      </c>
      <c r="E3834" s="34">
        <v>4.84</v>
      </c>
      <c r="F3834" s="28">
        <v>100.53</v>
      </c>
      <c r="G3834" s="178"/>
    </row>
    <row r="3835" customHeight="1" spans="1:7">
      <c r="A3835" s="34">
        <v>3830</v>
      </c>
      <c r="B3835" s="24" t="s">
        <v>18413</v>
      </c>
      <c r="C3835" s="24" t="s">
        <v>22804</v>
      </c>
      <c r="D3835" s="79">
        <v>19.93</v>
      </c>
      <c r="E3835" s="34">
        <v>4.84</v>
      </c>
      <c r="F3835" s="28">
        <v>96.46</v>
      </c>
      <c r="G3835" s="178"/>
    </row>
    <row r="3836" customHeight="1" spans="1:7">
      <c r="A3836" s="34">
        <v>3831</v>
      </c>
      <c r="B3836" s="24" t="s">
        <v>23072</v>
      </c>
      <c r="C3836" s="24" t="s">
        <v>22804</v>
      </c>
      <c r="D3836" s="79">
        <v>22.63</v>
      </c>
      <c r="E3836" s="34">
        <v>4.84</v>
      </c>
      <c r="F3836" s="28">
        <v>109.53</v>
      </c>
      <c r="G3836" s="178"/>
    </row>
    <row r="3837" customHeight="1" spans="1:7">
      <c r="A3837" s="34">
        <v>3832</v>
      </c>
      <c r="B3837" s="24" t="s">
        <v>23073</v>
      </c>
      <c r="C3837" s="24" t="s">
        <v>22804</v>
      </c>
      <c r="D3837" s="79">
        <v>12.81</v>
      </c>
      <c r="E3837" s="34">
        <v>4.84</v>
      </c>
      <c r="F3837" s="28">
        <v>62</v>
      </c>
      <c r="G3837" s="178"/>
    </row>
    <row r="3838" customHeight="1" spans="1:7">
      <c r="A3838" s="34">
        <v>3833</v>
      </c>
      <c r="B3838" s="24" t="s">
        <v>23074</v>
      </c>
      <c r="C3838" s="24" t="s">
        <v>22804</v>
      </c>
      <c r="D3838" s="79">
        <v>8.18</v>
      </c>
      <c r="E3838" s="34">
        <v>4.84</v>
      </c>
      <c r="F3838" s="28">
        <v>39.59</v>
      </c>
      <c r="G3838" s="178"/>
    </row>
    <row r="3839" customHeight="1" spans="1:7">
      <c r="A3839" s="34">
        <v>3834</v>
      </c>
      <c r="B3839" s="24" t="s">
        <v>23075</v>
      </c>
      <c r="C3839" s="24" t="s">
        <v>22804</v>
      </c>
      <c r="D3839" s="79">
        <v>3.4</v>
      </c>
      <c r="E3839" s="34">
        <v>4.84</v>
      </c>
      <c r="F3839" s="28">
        <v>16.46</v>
      </c>
      <c r="G3839" s="178"/>
    </row>
    <row r="3840" customHeight="1" spans="1:7">
      <c r="A3840" s="34">
        <v>3835</v>
      </c>
      <c r="B3840" s="24" t="s">
        <v>15757</v>
      </c>
      <c r="C3840" s="24" t="s">
        <v>22804</v>
      </c>
      <c r="D3840" s="79">
        <v>14.03</v>
      </c>
      <c r="E3840" s="34">
        <v>4.84</v>
      </c>
      <c r="F3840" s="28">
        <v>67.91</v>
      </c>
      <c r="G3840" s="178"/>
    </row>
    <row r="3841" customHeight="1" spans="1:7">
      <c r="A3841" s="34">
        <v>3836</v>
      </c>
      <c r="B3841" s="24" t="s">
        <v>23058</v>
      </c>
      <c r="C3841" s="24" t="s">
        <v>22804</v>
      </c>
      <c r="D3841" s="79">
        <v>7.37</v>
      </c>
      <c r="E3841" s="34">
        <v>4.84</v>
      </c>
      <c r="F3841" s="28">
        <v>35.67</v>
      </c>
      <c r="G3841" s="178"/>
    </row>
    <row r="3842" customHeight="1" spans="1:7">
      <c r="A3842" s="34">
        <v>3837</v>
      </c>
      <c r="B3842" s="24" t="s">
        <v>23076</v>
      </c>
      <c r="C3842" s="24" t="s">
        <v>22804</v>
      </c>
      <c r="D3842" s="79">
        <v>3.89</v>
      </c>
      <c r="E3842" s="34">
        <v>4.84</v>
      </c>
      <c r="F3842" s="28">
        <v>18.83</v>
      </c>
      <c r="G3842" s="178"/>
    </row>
    <row r="3843" customHeight="1" spans="1:7">
      <c r="A3843" s="34">
        <v>3838</v>
      </c>
      <c r="B3843" s="24" t="s">
        <v>1905</v>
      </c>
      <c r="C3843" s="24" t="s">
        <v>22804</v>
      </c>
      <c r="D3843" s="79">
        <v>4.94</v>
      </c>
      <c r="E3843" s="34">
        <v>4.84</v>
      </c>
      <c r="F3843" s="28">
        <v>23.91</v>
      </c>
      <c r="G3843" s="178"/>
    </row>
    <row r="3844" customHeight="1" spans="1:7">
      <c r="A3844" s="34">
        <v>3839</v>
      </c>
      <c r="B3844" s="24" t="s">
        <v>23077</v>
      </c>
      <c r="C3844" s="24" t="s">
        <v>22804</v>
      </c>
      <c r="D3844" s="28">
        <v>5</v>
      </c>
      <c r="E3844" s="34">
        <v>4.84</v>
      </c>
      <c r="F3844" s="28">
        <v>24.2</v>
      </c>
      <c r="G3844" s="178"/>
    </row>
    <row r="3845" customHeight="1" spans="1:7">
      <c r="A3845" s="34">
        <v>3840</v>
      </c>
      <c r="B3845" s="24" t="s">
        <v>23078</v>
      </c>
      <c r="C3845" s="24" t="s">
        <v>22804</v>
      </c>
      <c r="D3845" s="28">
        <v>5</v>
      </c>
      <c r="E3845" s="34">
        <v>4.84</v>
      </c>
      <c r="F3845" s="28">
        <v>24.2</v>
      </c>
      <c r="G3845" s="178"/>
    </row>
    <row r="3846" customHeight="1" spans="1:7">
      <c r="A3846" s="34">
        <v>3841</v>
      </c>
      <c r="B3846" s="24" t="s">
        <v>6797</v>
      </c>
      <c r="C3846" s="24" t="s">
        <v>22804</v>
      </c>
      <c r="D3846" s="79">
        <v>2.33</v>
      </c>
      <c r="E3846" s="34">
        <v>4.84</v>
      </c>
      <c r="F3846" s="28">
        <v>11.28</v>
      </c>
      <c r="G3846" s="178"/>
    </row>
    <row r="3847" customHeight="1" spans="1:7">
      <c r="A3847" s="34">
        <v>3842</v>
      </c>
      <c r="B3847" s="24" t="s">
        <v>23079</v>
      </c>
      <c r="C3847" s="24" t="s">
        <v>22804</v>
      </c>
      <c r="D3847" s="79">
        <v>3.08</v>
      </c>
      <c r="E3847" s="34">
        <v>4.84</v>
      </c>
      <c r="F3847" s="28">
        <v>14.91</v>
      </c>
      <c r="G3847" s="178"/>
    </row>
    <row r="3848" customHeight="1" spans="1:7">
      <c r="A3848" s="34">
        <v>3843</v>
      </c>
      <c r="B3848" s="24" t="s">
        <v>23080</v>
      </c>
      <c r="C3848" s="24" t="s">
        <v>22804</v>
      </c>
      <c r="D3848" s="79">
        <v>34.93</v>
      </c>
      <c r="E3848" s="34">
        <v>4.84</v>
      </c>
      <c r="F3848" s="28">
        <v>169.06</v>
      </c>
      <c r="G3848" s="178"/>
    </row>
    <row r="3849" customHeight="1" spans="1:7">
      <c r="A3849" s="34">
        <v>3844</v>
      </c>
      <c r="B3849" s="24" t="s">
        <v>23081</v>
      </c>
      <c r="C3849" s="24" t="s">
        <v>22804</v>
      </c>
      <c r="D3849" s="79">
        <v>19.9</v>
      </c>
      <c r="E3849" s="34">
        <v>4.84</v>
      </c>
      <c r="F3849" s="28">
        <v>96.32</v>
      </c>
      <c r="G3849" s="178"/>
    </row>
    <row r="3850" customHeight="1" spans="1:7">
      <c r="A3850" s="34">
        <v>3845</v>
      </c>
      <c r="B3850" s="24" t="s">
        <v>9954</v>
      </c>
      <c r="C3850" s="24" t="s">
        <v>22804</v>
      </c>
      <c r="D3850" s="79">
        <v>16.52</v>
      </c>
      <c r="E3850" s="34">
        <v>4.84</v>
      </c>
      <c r="F3850" s="28">
        <v>79.96</v>
      </c>
      <c r="G3850" s="178"/>
    </row>
    <row r="3851" customHeight="1" spans="1:7">
      <c r="A3851" s="34">
        <v>3846</v>
      </c>
      <c r="B3851" s="24" t="s">
        <v>23082</v>
      </c>
      <c r="C3851" s="24" t="s">
        <v>22804</v>
      </c>
      <c r="D3851" s="79">
        <v>13.82</v>
      </c>
      <c r="E3851" s="34">
        <v>4.84</v>
      </c>
      <c r="F3851" s="28">
        <v>66.89</v>
      </c>
      <c r="G3851" s="178"/>
    </row>
    <row r="3852" customHeight="1" spans="1:7">
      <c r="A3852" s="34">
        <v>3847</v>
      </c>
      <c r="B3852" s="24" t="s">
        <v>23083</v>
      </c>
      <c r="C3852" s="24" t="s">
        <v>22804</v>
      </c>
      <c r="D3852" s="79">
        <v>20.47</v>
      </c>
      <c r="E3852" s="34">
        <v>4.84</v>
      </c>
      <c r="F3852" s="28">
        <v>99.07</v>
      </c>
      <c r="G3852" s="178"/>
    </row>
    <row r="3853" customHeight="1" spans="1:7">
      <c r="A3853" s="34">
        <v>3848</v>
      </c>
      <c r="B3853" s="24" t="s">
        <v>6962</v>
      </c>
      <c r="C3853" s="24" t="s">
        <v>22804</v>
      </c>
      <c r="D3853" s="79">
        <v>33.52</v>
      </c>
      <c r="E3853" s="34">
        <v>4.84</v>
      </c>
      <c r="F3853" s="28">
        <v>162.24</v>
      </c>
      <c r="G3853" s="178"/>
    </row>
    <row r="3854" customHeight="1" spans="1:7">
      <c r="A3854" s="34">
        <v>3849</v>
      </c>
      <c r="B3854" s="24" t="s">
        <v>23084</v>
      </c>
      <c r="C3854" s="24" t="s">
        <v>22804</v>
      </c>
      <c r="D3854" s="79">
        <v>12.56</v>
      </c>
      <c r="E3854" s="34">
        <v>4.84</v>
      </c>
      <c r="F3854" s="28">
        <v>60.79</v>
      </c>
      <c r="G3854" s="178"/>
    </row>
    <row r="3855" customHeight="1" spans="1:7">
      <c r="A3855" s="34">
        <v>3850</v>
      </c>
      <c r="B3855" s="24" t="s">
        <v>23085</v>
      </c>
      <c r="C3855" s="24" t="s">
        <v>22804</v>
      </c>
      <c r="D3855" s="79">
        <v>14.05</v>
      </c>
      <c r="E3855" s="34">
        <v>4.84</v>
      </c>
      <c r="F3855" s="28">
        <v>68</v>
      </c>
      <c r="G3855" s="178"/>
    </row>
    <row r="3856" customHeight="1" spans="1:7">
      <c r="A3856" s="34">
        <v>3851</v>
      </c>
      <c r="B3856" s="24" t="s">
        <v>1000</v>
      </c>
      <c r="C3856" s="24" t="s">
        <v>22804</v>
      </c>
      <c r="D3856" s="79">
        <v>22.48</v>
      </c>
      <c r="E3856" s="34">
        <v>4.84</v>
      </c>
      <c r="F3856" s="28">
        <v>108.8</v>
      </c>
      <c r="G3856" s="178"/>
    </row>
    <row r="3857" customHeight="1" spans="1:7">
      <c r="A3857" s="34">
        <v>3852</v>
      </c>
      <c r="B3857" s="24" t="s">
        <v>23086</v>
      </c>
      <c r="C3857" s="24" t="s">
        <v>22804</v>
      </c>
      <c r="D3857" s="79">
        <v>6.72</v>
      </c>
      <c r="E3857" s="34">
        <v>4.84</v>
      </c>
      <c r="F3857" s="28">
        <v>32.52</v>
      </c>
      <c r="G3857" s="178"/>
    </row>
    <row r="3858" customHeight="1" spans="1:7">
      <c r="A3858" s="34">
        <v>3853</v>
      </c>
      <c r="B3858" s="24" t="s">
        <v>9455</v>
      </c>
      <c r="C3858" s="24" t="s">
        <v>22804</v>
      </c>
      <c r="D3858" s="79">
        <v>33.1</v>
      </c>
      <c r="E3858" s="34">
        <v>4.84</v>
      </c>
      <c r="F3858" s="28">
        <v>160.2</v>
      </c>
      <c r="G3858" s="178"/>
    </row>
    <row r="3859" customHeight="1" spans="1:7">
      <c r="A3859" s="34">
        <v>3854</v>
      </c>
      <c r="B3859" s="24" t="s">
        <v>16304</v>
      </c>
      <c r="C3859" s="24" t="s">
        <v>22804</v>
      </c>
      <c r="D3859" s="79">
        <v>18.88</v>
      </c>
      <c r="E3859" s="34">
        <v>4.84</v>
      </c>
      <c r="F3859" s="28">
        <v>91.38</v>
      </c>
      <c r="G3859" s="178"/>
    </row>
    <row r="3860" customHeight="1" spans="1:7">
      <c r="A3860" s="34">
        <v>3855</v>
      </c>
      <c r="B3860" s="24" t="s">
        <v>23087</v>
      </c>
      <c r="C3860" s="24" t="s">
        <v>22804</v>
      </c>
      <c r="D3860" s="79">
        <v>3.55</v>
      </c>
      <c r="E3860" s="34">
        <v>4.84</v>
      </c>
      <c r="F3860" s="28">
        <v>17.18</v>
      </c>
      <c r="G3860" s="178"/>
    </row>
    <row r="3861" customHeight="1" spans="1:7">
      <c r="A3861" s="34">
        <v>3856</v>
      </c>
      <c r="B3861" s="24" t="s">
        <v>23088</v>
      </c>
      <c r="C3861" s="24" t="s">
        <v>22804</v>
      </c>
      <c r="D3861" s="79">
        <v>3.96</v>
      </c>
      <c r="E3861" s="34">
        <v>4.84</v>
      </c>
      <c r="F3861" s="28">
        <v>19.17</v>
      </c>
      <c r="G3861" s="178"/>
    </row>
    <row r="3862" customHeight="1" spans="1:7">
      <c r="A3862" s="34">
        <v>3857</v>
      </c>
      <c r="B3862" s="24" t="s">
        <v>23089</v>
      </c>
      <c r="C3862" s="24" t="s">
        <v>22804</v>
      </c>
      <c r="D3862" s="79">
        <v>27.08</v>
      </c>
      <c r="E3862" s="34">
        <v>4.84</v>
      </c>
      <c r="F3862" s="28">
        <v>131.07</v>
      </c>
      <c r="G3862" s="178"/>
    </row>
    <row r="3863" customHeight="1" spans="1:7">
      <c r="A3863" s="34">
        <v>3858</v>
      </c>
      <c r="B3863" s="24" t="s">
        <v>23088</v>
      </c>
      <c r="C3863" s="24" t="s">
        <v>22804</v>
      </c>
      <c r="D3863" s="79">
        <v>42.29</v>
      </c>
      <c r="E3863" s="34">
        <v>4.84</v>
      </c>
      <c r="F3863" s="28">
        <v>204.68</v>
      </c>
      <c r="G3863" s="178"/>
    </row>
    <row r="3864" customHeight="1" spans="1:7">
      <c r="A3864" s="34">
        <v>3859</v>
      </c>
      <c r="B3864" s="24" t="s">
        <v>23090</v>
      </c>
      <c r="C3864" s="24" t="s">
        <v>22804</v>
      </c>
      <c r="D3864" s="79">
        <v>13.81</v>
      </c>
      <c r="E3864" s="34">
        <v>4.84</v>
      </c>
      <c r="F3864" s="28">
        <v>66.84</v>
      </c>
      <c r="G3864" s="178"/>
    </row>
    <row r="3865" customHeight="1" spans="1:7">
      <c r="A3865" s="34">
        <v>3860</v>
      </c>
      <c r="B3865" s="24" t="s">
        <v>23091</v>
      </c>
      <c r="C3865" s="24" t="s">
        <v>22804</v>
      </c>
      <c r="D3865" s="79">
        <v>13.85</v>
      </c>
      <c r="E3865" s="34">
        <v>4.84</v>
      </c>
      <c r="F3865" s="28">
        <v>67.03</v>
      </c>
      <c r="G3865" s="178"/>
    </row>
    <row r="3866" customHeight="1" spans="1:7">
      <c r="A3866" s="34">
        <v>3861</v>
      </c>
      <c r="B3866" s="24" t="s">
        <v>23092</v>
      </c>
      <c r="C3866" s="24" t="s">
        <v>22804</v>
      </c>
      <c r="D3866" s="79">
        <v>21.11</v>
      </c>
      <c r="E3866" s="34">
        <v>4.84</v>
      </c>
      <c r="F3866" s="28">
        <v>102.17</v>
      </c>
      <c r="G3866" s="178"/>
    </row>
    <row r="3867" customHeight="1" spans="1:7">
      <c r="A3867" s="34">
        <v>3862</v>
      </c>
      <c r="B3867" s="24" t="s">
        <v>5533</v>
      </c>
      <c r="C3867" s="24" t="s">
        <v>22804</v>
      </c>
      <c r="D3867" s="79">
        <v>19.24</v>
      </c>
      <c r="E3867" s="34">
        <v>4.84</v>
      </c>
      <c r="F3867" s="28">
        <v>93.12</v>
      </c>
      <c r="G3867" s="178"/>
    </row>
    <row r="3868" customHeight="1" spans="1:7">
      <c r="A3868" s="34">
        <v>3863</v>
      </c>
      <c r="B3868" s="24" t="s">
        <v>7862</v>
      </c>
      <c r="C3868" s="24" t="s">
        <v>22804</v>
      </c>
      <c r="D3868" s="79">
        <v>19.36</v>
      </c>
      <c r="E3868" s="34">
        <v>4.84</v>
      </c>
      <c r="F3868" s="28">
        <v>93.7</v>
      </c>
      <c r="G3868" s="178"/>
    </row>
    <row r="3869" customHeight="1" spans="1:7">
      <c r="A3869" s="34">
        <v>3864</v>
      </c>
      <c r="B3869" s="24" t="s">
        <v>23093</v>
      </c>
      <c r="C3869" s="24" t="s">
        <v>22804</v>
      </c>
      <c r="D3869" s="79">
        <v>25.93</v>
      </c>
      <c r="E3869" s="34">
        <v>4.84</v>
      </c>
      <c r="F3869" s="28">
        <v>125.5</v>
      </c>
      <c r="G3869" s="178"/>
    </row>
    <row r="3870" customHeight="1" spans="1:7">
      <c r="A3870" s="34">
        <v>3865</v>
      </c>
      <c r="B3870" s="24" t="s">
        <v>10691</v>
      </c>
      <c r="C3870" s="24" t="s">
        <v>22804</v>
      </c>
      <c r="D3870" s="79">
        <v>19.67</v>
      </c>
      <c r="E3870" s="34">
        <v>4.84</v>
      </c>
      <c r="F3870" s="28">
        <v>95.2</v>
      </c>
      <c r="G3870" s="178"/>
    </row>
    <row r="3871" customHeight="1" spans="1:7">
      <c r="A3871" s="34">
        <v>3866</v>
      </c>
      <c r="B3871" s="24" t="s">
        <v>23094</v>
      </c>
      <c r="C3871" s="24" t="s">
        <v>22804</v>
      </c>
      <c r="D3871" s="79">
        <v>13.71</v>
      </c>
      <c r="E3871" s="34">
        <v>4.84</v>
      </c>
      <c r="F3871" s="28">
        <v>66.36</v>
      </c>
      <c r="G3871" s="178"/>
    </row>
    <row r="3872" customHeight="1" spans="1:7">
      <c r="A3872" s="34">
        <v>3867</v>
      </c>
      <c r="B3872" s="24" t="s">
        <v>23095</v>
      </c>
      <c r="C3872" s="24" t="s">
        <v>22804</v>
      </c>
      <c r="D3872" s="79">
        <v>7.93</v>
      </c>
      <c r="E3872" s="34">
        <v>4.84</v>
      </c>
      <c r="F3872" s="28">
        <v>38.38</v>
      </c>
      <c r="G3872" s="178"/>
    </row>
    <row r="3873" customHeight="1" spans="1:7">
      <c r="A3873" s="34">
        <v>3868</v>
      </c>
      <c r="B3873" s="24" t="s">
        <v>23096</v>
      </c>
      <c r="C3873" s="24" t="s">
        <v>22804</v>
      </c>
      <c r="D3873" s="79">
        <v>23.24</v>
      </c>
      <c r="E3873" s="34">
        <v>4.84</v>
      </c>
      <c r="F3873" s="28">
        <v>112.48</v>
      </c>
      <c r="G3873" s="178"/>
    </row>
    <row r="3874" customHeight="1" spans="1:7">
      <c r="A3874" s="34">
        <v>3869</v>
      </c>
      <c r="B3874" s="24" t="s">
        <v>17476</v>
      </c>
      <c r="C3874" s="24" t="s">
        <v>22804</v>
      </c>
      <c r="D3874" s="79">
        <v>4.3</v>
      </c>
      <c r="E3874" s="34">
        <v>4.84</v>
      </c>
      <c r="F3874" s="28">
        <v>20.81</v>
      </c>
      <c r="G3874" s="178"/>
    </row>
    <row r="3875" customHeight="1" spans="1:7">
      <c r="A3875" s="34">
        <v>3870</v>
      </c>
      <c r="B3875" s="24" t="s">
        <v>23097</v>
      </c>
      <c r="C3875" s="24" t="s">
        <v>22804</v>
      </c>
      <c r="D3875" s="79">
        <v>21.59</v>
      </c>
      <c r="E3875" s="34">
        <v>4.84</v>
      </c>
      <c r="F3875" s="28">
        <v>104.5</v>
      </c>
      <c r="G3875" s="178"/>
    </row>
    <row r="3876" customHeight="1" spans="1:7">
      <c r="A3876" s="34">
        <v>3871</v>
      </c>
      <c r="B3876" s="24" t="s">
        <v>23098</v>
      </c>
      <c r="C3876" s="24" t="s">
        <v>22804</v>
      </c>
      <c r="D3876" s="79">
        <v>20.12</v>
      </c>
      <c r="E3876" s="34">
        <v>4.84</v>
      </c>
      <c r="F3876" s="28">
        <v>97.38</v>
      </c>
      <c r="G3876" s="178"/>
    </row>
    <row r="3877" customHeight="1" spans="1:7">
      <c r="A3877" s="34">
        <v>3872</v>
      </c>
      <c r="B3877" s="24" t="s">
        <v>23099</v>
      </c>
      <c r="C3877" s="24" t="s">
        <v>22804</v>
      </c>
      <c r="D3877" s="79">
        <v>19.91</v>
      </c>
      <c r="E3877" s="34">
        <v>4.84</v>
      </c>
      <c r="F3877" s="28">
        <v>96.36</v>
      </c>
      <c r="G3877" s="178"/>
    </row>
    <row r="3878" customHeight="1" spans="1:7">
      <c r="A3878" s="34">
        <v>3873</v>
      </c>
      <c r="B3878" s="24" t="s">
        <v>8138</v>
      </c>
      <c r="C3878" s="24" t="s">
        <v>22804</v>
      </c>
      <c r="D3878" s="79">
        <v>25.27</v>
      </c>
      <c r="E3878" s="34">
        <v>4.84</v>
      </c>
      <c r="F3878" s="28">
        <v>122.31</v>
      </c>
      <c r="G3878" s="178"/>
    </row>
    <row r="3879" customHeight="1" spans="1:7">
      <c r="A3879" s="34">
        <v>3874</v>
      </c>
      <c r="B3879" s="24" t="s">
        <v>10183</v>
      </c>
      <c r="C3879" s="24" t="s">
        <v>22804</v>
      </c>
      <c r="D3879" s="79">
        <v>4.62</v>
      </c>
      <c r="E3879" s="34">
        <v>4.84</v>
      </c>
      <c r="F3879" s="28">
        <v>22.36</v>
      </c>
      <c r="G3879" s="178"/>
    </row>
    <row r="3880" customHeight="1" spans="1:7">
      <c r="A3880" s="34">
        <v>3875</v>
      </c>
      <c r="B3880" s="24" t="s">
        <v>2809</v>
      </c>
      <c r="C3880" s="24" t="s">
        <v>22804</v>
      </c>
      <c r="D3880" s="79">
        <v>17.64</v>
      </c>
      <c r="E3880" s="34">
        <v>4.84</v>
      </c>
      <c r="F3880" s="28">
        <v>85.38</v>
      </c>
      <c r="G3880" s="178"/>
    </row>
    <row r="3881" customHeight="1" spans="1:7">
      <c r="A3881" s="34">
        <v>3876</v>
      </c>
      <c r="B3881" s="21" t="s">
        <v>23100</v>
      </c>
      <c r="C3881" s="24" t="s">
        <v>22804</v>
      </c>
      <c r="D3881" s="82">
        <v>5</v>
      </c>
      <c r="E3881" s="34">
        <v>4.84</v>
      </c>
      <c r="F3881" s="28">
        <v>24.2</v>
      </c>
      <c r="G3881" s="178"/>
    </row>
    <row r="3882" customHeight="1" spans="1:7">
      <c r="A3882" s="34">
        <v>3877</v>
      </c>
      <c r="B3882" s="21" t="s">
        <v>23101</v>
      </c>
      <c r="C3882" s="24" t="s">
        <v>22804</v>
      </c>
      <c r="D3882" s="82">
        <v>5.39</v>
      </c>
      <c r="E3882" s="34">
        <v>4.84</v>
      </c>
      <c r="F3882" s="28">
        <v>26.09</v>
      </c>
      <c r="G3882" s="178"/>
    </row>
    <row r="3883" customHeight="1" spans="1:7">
      <c r="A3883" s="34">
        <v>3878</v>
      </c>
      <c r="B3883" s="174" t="s">
        <v>23102</v>
      </c>
      <c r="C3883" s="34" t="s">
        <v>22804</v>
      </c>
      <c r="D3883" s="34">
        <v>198.27</v>
      </c>
      <c r="E3883" s="34">
        <v>4.84</v>
      </c>
      <c r="F3883" s="28">
        <v>959.63</v>
      </c>
      <c r="G3883" s="178"/>
    </row>
    <row r="3884" customHeight="1" spans="1:7">
      <c r="A3884" s="34">
        <v>3879</v>
      </c>
      <c r="B3884" s="174" t="s">
        <v>23103</v>
      </c>
      <c r="C3884" s="34" t="s">
        <v>22804</v>
      </c>
      <c r="D3884" s="34">
        <v>40</v>
      </c>
      <c r="E3884" s="34">
        <v>4.84</v>
      </c>
      <c r="F3884" s="28">
        <v>193.6</v>
      </c>
      <c r="G3884" s="178"/>
    </row>
    <row r="3885" customHeight="1" spans="1:7">
      <c r="A3885" s="34">
        <v>3880</v>
      </c>
      <c r="B3885" s="24" t="s">
        <v>6962</v>
      </c>
      <c r="C3885" s="24" t="s">
        <v>22804</v>
      </c>
      <c r="D3885" s="28">
        <v>478.61</v>
      </c>
      <c r="E3885" s="34">
        <v>4.84</v>
      </c>
      <c r="F3885" s="28">
        <v>2316.47</v>
      </c>
      <c r="G3885" s="178"/>
    </row>
    <row r="3886" customHeight="1" spans="1:7">
      <c r="A3886" s="34">
        <v>3881</v>
      </c>
      <c r="B3886" s="24" t="s">
        <v>23104</v>
      </c>
      <c r="C3886" s="24" t="s">
        <v>22804</v>
      </c>
      <c r="D3886" s="21">
        <v>3388.85</v>
      </c>
      <c r="E3886" s="34">
        <v>4.84</v>
      </c>
      <c r="F3886" s="28">
        <v>16402.03</v>
      </c>
      <c r="G3886" s="178"/>
    </row>
    <row r="3887" customHeight="1" spans="1:7">
      <c r="A3887" s="24">
        <v>3882</v>
      </c>
      <c r="B3887" s="24" t="s">
        <v>23105</v>
      </c>
      <c r="C3887" s="24" t="s">
        <v>23106</v>
      </c>
      <c r="D3887" s="28">
        <v>21.38</v>
      </c>
      <c r="E3887" s="28">
        <v>4.84</v>
      </c>
      <c r="F3887" s="28">
        <v>103.48</v>
      </c>
      <c r="G3887" s="178"/>
    </row>
    <row r="3888" customHeight="1" spans="1:7">
      <c r="A3888" s="24">
        <v>3883</v>
      </c>
      <c r="B3888" s="24" t="s">
        <v>23107</v>
      </c>
      <c r="C3888" s="24" t="s">
        <v>23106</v>
      </c>
      <c r="D3888" s="28">
        <v>29.35</v>
      </c>
      <c r="E3888" s="28">
        <v>4.84</v>
      </c>
      <c r="F3888" s="28">
        <v>142.05</v>
      </c>
      <c r="G3888" s="178"/>
    </row>
    <row r="3889" customHeight="1" spans="1:7">
      <c r="A3889" s="24">
        <v>3884</v>
      </c>
      <c r="B3889" s="24" t="s">
        <v>23108</v>
      </c>
      <c r="C3889" s="24" t="s">
        <v>23106</v>
      </c>
      <c r="D3889" s="28">
        <v>24.07</v>
      </c>
      <c r="E3889" s="28">
        <v>4.84</v>
      </c>
      <c r="F3889" s="28">
        <v>116.5</v>
      </c>
      <c r="G3889" s="178"/>
    </row>
    <row r="3890" customHeight="1" spans="1:7">
      <c r="A3890" s="24">
        <v>3885</v>
      </c>
      <c r="B3890" s="24" t="s">
        <v>14476</v>
      </c>
      <c r="C3890" s="24" t="s">
        <v>23106</v>
      </c>
      <c r="D3890" s="28">
        <v>5.51</v>
      </c>
      <c r="E3890" s="28">
        <v>4.84</v>
      </c>
      <c r="F3890" s="28">
        <v>26.67</v>
      </c>
      <c r="G3890" s="178"/>
    </row>
    <row r="3891" customHeight="1" spans="1:7">
      <c r="A3891" s="24">
        <v>3886</v>
      </c>
      <c r="B3891" s="24" t="s">
        <v>23109</v>
      </c>
      <c r="C3891" s="24" t="s">
        <v>23106</v>
      </c>
      <c r="D3891" s="28">
        <v>6.53</v>
      </c>
      <c r="E3891" s="28">
        <v>4.84</v>
      </c>
      <c r="F3891" s="28">
        <v>31.61</v>
      </c>
      <c r="G3891" s="178"/>
    </row>
    <row r="3892" customHeight="1" spans="1:7">
      <c r="A3892" s="24">
        <v>3887</v>
      </c>
      <c r="B3892" s="24" t="s">
        <v>23110</v>
      </c>
      <c r="C3892" s="24" t="s">
        <v>23106</v>
      </c>
      <c r="D3892" s="28">
        <v>26.7</v>
      </c>
      <c r="E3892" s="28">
        <v>4.84</v>
      </c>
      <c r="F3892" s="28">
        <v>129.23</v>
      </c>
      <c r="G3892" s="178"/>
    </row>
    <row r="3893" customHeight="1" spans="1:7">
      <c r="A3893" s="24">
        <v>3888</v>
      </c>
      <c r="B3893" s="24" t="s">
        <v>23111</v>
      </c>
      <c r="C3893" s="24" t="s">
        <v>23106</v>
      </c>
      <c r="D3893" s="28">
        <v>29.69</v>
      </c>
      <c r="E3893" s="28">
        <v>4.84</v>
      </c>
      <c r="F3893" s="28">
        <v>143.7</v>
      </c>
      <c r="G3893" s="178"/>
    </row>
    <row r="3894" customHeight="1" spans="1:7">
      <c r="A3894" s="24">
        <v>3889</v>
      </c>
      <c r="B3894" s="24" t="s">
        <v>23112</v>
      </c>
      <c r="C3894" s="24" t="s">
        <v>23106</v>
      </c>
      <c r="D3894" s="28">
        <v>39.23</v>
      </c>
      <c r="E3894" s="28">
        <v>4.84</v>
      </c>
      <c r="F3894" s="28">
        <v>189.87</v>
      </c>
      <c r="G3894" s="178"/>
    </row>
    <row r="3895" customHeight="1" spans="1:7">
      <c r="A3895" s="24">
        <v>3890</v>
      </c>
      <c r="B3895" s="24" t="s">
        <v>23113</v>
      </c>
      <c r="C3895" s="24" t="s">
        <v>23106</v>
      </c>
      <c r="D3895" s="28">
        <v>33.08</v>
      </c>
      <c r="E3895" s="28">
        <v>4.84</v>
      </c>
      <c r="F3895" s="28">
        <v>160.11</v>
      </c>
      <c r="G3895" s="178"/>
    </row>
    <row r="3896" customHeight="1" spans="1:7">
      <c r="A3896" s="24">
        <v>3891</v>
      </c>
      <c r="B3896" s="24" t="s">
        <v>23114</v>
      </c>
      <c r="C3896" s="24" t="s">
        <v>23106</v>
      </c>
      <c r="D3896" s="28">
        <v>10.24</v>
      </c>
      <c r="E3896" s="28">
        <v>4.84</v>
      </c>
      <c r="F3896" s="28">
        <v>49.56</v>
      </c>
      <c r="G3896" s="178"/>
    </row>
    <row r="3897" customHeight="1" spans="1:7">
      <c r="A3897" s="24">
        <v>3892</v>
      </c>
      <c r="B3897" s="24" t="s">
        <v>23115</v>
      </c>
      <c r="C3897" s="24" t="s">
        <v>23106</v>
      </c>
      <c r="D3897" s="28">
        <v>22.13</v>
      </c>
      <c r="E3897" s="28">
        <v>4.84</v>
      </c>
      <c r="F3897" s="28">
        <v>107.11</v>
      </c>
      <c r="G3897" s="178"/>
    </row>
    <row r="3898" customHeight="1" spans="1:7">
      <c r="A3898" s="24">
        <v>3893</v>
      </c>
      <c r="B3898" s="24" t="s">
        <v>22392</v>
      </c>
      <c r="C3898" s="24" t="s">
        <v>23106</v>
      </c>
      <c r="D3898" s="28">
        <v>10.43</v>
      </c>
      <c r="E3898" s="28">
        <v>4.84</v>
      </c>
      <c r="F3898" s="28">
        <v>50.48</v>
      </c>
      <c r="G3898" s="178"/>
    </row>
    <row r="3899" customHeight="1" spans="1:7">
      <c r="A3899" s="24">
        <v>3894</v>
      </c>
      <c r="B3899" s="24" t="s">
        <v>23116</v>
      </c>
      <c r="C3899" s="24" t="s">
        <v>23106</v>
      </c>
      <c r="D3899" s="28">
        <v>23.63</v>
      </c>
      <c r="E3899" s="28">
        <v>4.84</v>
      </c>
      <c r="F3899" s="28">
        <v>114.37</v>
      </c>
      <c r="G3899" s="178"/>
    </row>
    <row r="3900" customHeight="1" spans="1:7">
      <c r="A3900" s="24">
        <v>3895</v>
      </c>
      <c r="B3900" s="24" t="s">
        <v>23117</v>
      </c>
      <c r="C3900" s="24" t="s">
        <v>23106</v>
      </c>
      <c r="D3900" s="28">
        <v>47.03</v>
      </c>
      <c r="E3900" s="28">
        <v>4.84</v>
      </c>
      <c r="F3900" s="28">
        <v>227.63</v>
      </c>
      <c r="G3900" s="178"/>
    </row>
    <row r="3901" customHeight="1" spans="1:7">
      <c r="A3901" s="24">
        <v>3896</v>
      </c>
      <c r="B3901" s="24" t="s">
        <v>23118</v>
      </c>
      <c r="C3901" s="24" t="s">
        <v>23106</v>
      </c>
      <c r="D3901" s="28">
        <v>26.87</v>
      </c>
      <c r="E3901" s="28">
        <v>4.84</v>
      </c>
      <c r="F3901" s="28">
        <v>130.05</v>
      </c>
      <c r="G3901" s="178"/>
    </row>
    <row r="3902" customHeight="1" spans="1:7">
      <c r="A3902" s="24">
        <v>3897</v>
      </c>
      <c r="B3902" s="24" t="s">
        <v>23119</v>
      </c>
      <c r="C3902" s="24" t="s">
        <v>23106</v>
      </c>
      <c r="D3902" s="28">
        <v>35.68</v>
      </c>
      <c r="E3902" s="28">
        <v>4.84</v>
      </c>
      <c r="F3902" s="28">
        <v>172.69</v>
      </c>
      <c r="G3902" s="178"/>
    </row>
    <row r="3903" customHeight="1" spans="1:7">
      <c r="A3903" s="24">
        <v>3898</v>
      </c>
      <c r="B3903" s="24" t="s">
        <v>23120</v>
      </c>
      <c r="C3903" s="24" t="s">
        <v>23106</v>
      </c>
      <c r="D3903" s="28">
        <v>58.38</v>
      </c>
      <c r="E3903" s="28">
        <v>4.84</v>
      </c>
      <c r="F3903" s="28">
        <v>282.56</v>
      </c>
      <c r="G3903" s="178"/>
    </row>
    <row r="3904" customHeight="1" spans="1:7">
      <c r="A3904" s="24">
        <v>3899</v>
      </c>
      <c r="B3904" s="24" t="s">
        <v>23121</v>
      </c>
      <c r="C3904" s="24" t="s">
        <v>23106</v>
      </c>
      <c r="D3904" s="28">
        <v>56.87</v>
      </c>
      <c r="E3904" s="28">
        <v>4.84</v>
      </c>
      <c r="F3904" s="28">
        <v>275.25</v>
      </c>
      <c r="G3904" s="178"/>
    </row>
    <row r="3905" customHeight="1" spans="1:7">
      <c r="A3905" s="24">
        <v>3900</v>
      </c>
      <c r="B3905" s="24" t="s">
        <v>23122</v>
      </c>
      <c r="C3905" s="24" t="s">
        <v>23106</v>
      </c>
      <c r="D3905" s="28">
        <v>7.99</v>
      </c>
      <c r="E3905" s="28">
        <v>4.84</v>
      </c>
      <c r="F3905" s="28">
        <v>38.67</v>
      </c>
      <c r="G3905" s="178"/>
    </row>
    <row r="3906" customHeight="1" spans="1:7">
      <c r="A3906" s="24">
        <v>3901</v>
      </c>
      <c r="B3906" s="24" t="s">
        <v>23123</v>
      </c>
      <c r="C3906" s="24" t="s">
        <v>23106</v>
      </c>
      <c r="D3906" s="28">
        <v>127.71</v>
      </c>
      <c r="E3906" s="28">
        <v>4.84</v>
      </c>
      <c r="F3906" s="28">
        <v>618.12</v>
      </c>
      <c r="G3906" s="178"/>
    </row>
    <row r="3907" customHeight="1" spans="1:7">
      <c r="A3907" s="24">
        <v>3902</v>
      </c>
      <c r="B3907" s="24" t="s">
        <v>6143</v>
      </c>
      <c r="C3907" s="24" t="s">
        <v>23106</v>
      </c>
      <c r="D3907" s="28">
        <v>271.21</v>
      </c>
      <c r="E3907" s="28">
        <v>4.84</v>
      </c>
      <c r="F3907" s="28">
        <v>1312.66</v>
      </c>
      <c r="G3907" s="178"/>
    </row>
    <row r="3908" customHeight="1" spans="1:7">
      <c r="A3908" s="24">
        <v>3903</v>
      </c>
      <c r="B3908" s="24" t="s">
        <v>23124</v>
      </c>
      <c r="C3908" s="24" t="s">
        <v>23106</v>
      </c>
      <c r="D3908" s="28">
        <v>26.49</v>
      </c>
      <c r="E3908" s="28">
        <v>4.84</v>
      </c>
      <c r="F3908" s="28">
        <v>128.21</v>
      </c>
      <c r="G3908" s="178"/>
    </row>
    <row r="3909" customHeight="1" spans="1:7">
      <c r="A3909" s="24">
        <v>3904</v>
      </c>
      <c r="B3909" s="24" t="s">
        <v>11757</v>
      </c>
      <c r="C3909" s="24" t="s">
        <v>23106</v>
      </c>
      <c r="D3909" s="28">
        <v>12.21</v>
      </c>
      <c r="E3909" s="28">
        <v>4.84</v>
      </c>
      <c r="F3909" s="28">
        <v>59.1</v>
      </c>
      <c r="G3909" s="178"/>
    </row>
    <row r="3910" customHeight="1" spans="1:7">
      <c r="A3910" s="24">
        <v>3905</v>
      </c>
      <c r="B3910" s="24" t="s">
        <v>23125</v>
      </c>
      <c r="C3910" s="24" t="s">
        <v>23106</v>
      </c>
      <c r="D3910" s="28">
        <v>1.75</v>
      </c>
      <c r="E3910" s="28">
        <v>4.84</v>
      </c>
      <c r="F3910" s="28">
        <v>8.47</v>
      </c>
      <c r="G3910" s="178"/>
    </row>
    <row r="3911" customHeight="1" spans="1:7">
      <c r="A3911" s="24">
        <v>3906</v>
      </c>
      <c r="B3911" s="81" t="s">
        <v>23126</v>
      </c>
      <c r="C3911" s="24" t="s">
        <v>23106</v>
      </c>
      <c r="D3911" s="28">
        <v>6.53</v>
      </c>
      <c r="E3911" s="28">
        <v>4.84</v>
      </c>
      <c r="F3911" s="28">
        <v>31.61</v>
      </c>
      <c r="G3911" s="178"/>
    </row>
    <row r="3912" customHeight="1" spans="1:7">
      <c r="A3912" s="24">
        <v>3907</v>
      </c>
      <c r="B3912" s="24" t="s">
        <v>23127</v>
      </c>
      <c r="C3912" s="24" t="s">
        <v>23106</v>
      </c>
      <c r="D3912" s="28">
        <v>11.46</v>
      </c>
      <c r="E3912" s="28">
        <v>4.84</v>
      </c>
      <c r="F3912" s="28">
        <v>55.47</v>
      </c>
      <c r="G3912" s="178"/>
    </row>
    <row r="3913" customHeight="1" spans="1:7">
      <c r="A3913" s="24">
        <v>3908</v>
      </c>
      <c r="B3913" s="24" t="s">
        <v>11307</v>
      </c>
      <c r="C3913" s="24" t="s">
        <v>23106</v>
      </c>
      <c r="D3913" s="28">
        <v>33.16</v>
      </c>
      <c r="E3913" s="28">
        <v>4.84</v>
      </c>
      <c r="F3913" s="28">
        <v>160.49</v>
      </c>
      <c r="G3913" s="178"/>
    </row>
    <row r="3914" customHeight="1" spans="1:7">
      <c r="A3914" s="24">
        <v>3909</v>
      </c>
      <c r="B3914" s="24" t="s">
        <v>23128</v>
      </c>
      <c r="C3914" s="24" t="s">
        <v>23106</v>
      </c>
      <c r="D3914" s="28">
        <v>48.76</v>
      </c>
      <c r="E3914" s="28">
        <v>4.84</v>
      </c>
      <c r="F3914" s="28">
        <v>236</v>
      </c>
      <c r="G3914" s="178"/>
    </row>
    <row r="3915" customHeight="1" spans="1:7">
      <c r="A3915" s="24">
        <v>3910</v>
      </c>
      <c r="B3915" s="24" t="s">
        <v>23129</v>
      </c>
      <c r="C3915" s="24" t="s">
        <v>23106</v>
      </c>
      <c r="D3915" s="28">
        <v>30.21</v>
      </c>
      <c r="E3915" s="28">
        <v>4.84</v>
      </c>
      <c r="F3915" s="28">
        <v>146.22</v>
      </c>
      <c r="G3915" s="178"/>
    </row>
    <row r="3916" customHeight="1" spans="1:7">
      <c r="A3916" s="24">
        <v>3911</v>
      </c>
      <c r="B3916" s="24" t="s">
        <v>23130</v>
      </c>
      <c r="C3916" s="24" t="s">
        <v>23106</v>
      </c>
      <c r="D3916" s="28">
        <v>9.9</v>
      </c>
      <c r="E3916" s="28">
        <v>4.84</v>
      </c>
      <c r="F3916" s="28">
        <v>47.92</v>
      </c>
      <c r="G3916" s="178"/>
    </row>
    <row r="3917" customHeight="1" spans="1:7">
      <c r="A3917" s="24">
        <v>3912</v>
      </c>
      <c r="B3917" s="24" t="s">
        <v>23131</v>
      </c>
      <c r="C3917" s="24" t="s">
        <v>23106</v>
      </c>
      <c r="D3917" s="28">
        <v>7.56</v>
      </c>
      <c r="E3917" s="28">
        <v>4.84</v>
      </c>
      <c r="F3917" s="28">
        <v>36.59</v>
      </c>
      <c r="G3917" s="178"/>
    </row>
    <row r="3918" customHeight="1" spans="1:7">
      <c r="A3918" s="24">
        <v>3913</v>
      </c>
      <c r="B3918" s="24" t="s">
        <v>23132</v>
      </c>
      <c r="C3918" s="24" t="s">
        <v>23106</v>
      </c>
      <c r="D3918" s="28">
        <v>10.56</v>
      </c>
      <c r="E3918" s="28">
        <v>4.84</v>
      </c>
      <c r="F3918" s="28">
        <v>51.11</v>
      </c>
      <c r="G3918" s="178"/>
    </row>
    <row r="3919" customHeight="1" spans="1:7">
      <c r="A3919" s="24">
        <v>3914</v>
      </c>
      <c r="B3919" s="24" t="s">
        <v>23133</v>
      </c>
      <c r="C3919" s="24" t="s">
        <v>23106</v>
      </c>
      <c r="D3919" s="28">
        <v>41.63</v>
      </c>
      <c r="E3919" s="28">
        <v>4.84</v>
      </c>
      <c r="F3919" s="28">
        <v>201.49</v>
      </c>
      <c r="G3919" s="178"/>
    </row>
    <row r="3920" customHeight="1" spans="1:7">
      <c r="A3920" s="24">
        <v>3915</v>
      </c>
      <c r="B3920" s="24" t="s">
        <v>23134</v>
      </c>
      <c r="C3920" s="24" t="s">
        <v>23106</v>
      </c>
      <c r="D3920" s="28">
        <v>9.19</v>
      </c>
      <c r="E3920" s="28">
        <v>4.84</v>
      </c>
      <c r="F3920" s="28">
        <v>44.48</v>
      </c>
      <c r="G3920" s="178"/>
    </row>
    <row r="3921" customHeight="1" spans="1:7">
      <c r="A3921" s="24">
        <v>3916</v>
      </c>
      <c r="B3921" s="24" t="s">
        <v>23135</v>
      </c>
      <c r="C3921" s="24" t="s">
        <v>23106</v>
      </c>
      <c r="D3921" s="28">
        <v>8.29</v>
      </c>
      <c r="E3921" s="28">
        <v>4.84</v>
      </c>
      <c r="F3921" s="28">
        <v>40.12</v>
      </c>
      <c r="G3921" s="178"/>
    </row>
    <row r="3922" customHeight="1" spans="1:7">
      <c r="A3922" s="24">
        <v>3917</v>
      </c>
      <c r="B3922" s="24" t="s">
        <v>23136</v>
      </c>
      <c r="C3922" s="24" t="s">
        <v>23106</v>
      </c>
      <c r="D3922" s="28">
        <v>2.28</v>
      </c>
      <c r="E3922" s="28">
        <v>4.84</v>
      </c>
      <c r="F3922" s="28">
        <v>11.04</v>
      </c>
      <c r="G3922" s="178"/>
    </row>
    <row r="3923" customHeight="1" spans="1:7">
      <c r="A3923" s="24">
        <v>3918</v>
      </c>
      <c r="B3923" s="24" t="s">
        <v>23137</v>
      </c>
      <c r="C3923" s="24" t="s">
        <v>23106</v>
      </c>
      <c r="D3923" s="28">
        <v>10.82</v>
      </c>
      <c r="E3923" s="28">
        <v>4.84</v>
      </c>
      <c r="F3923" s="28">
        <v>52.37</v>
      </c>
      <c r="G3923" s="178"/>
    </row>
    <row r="3924" customHeight="1" spans="1:7">
      <c r="A3924" s="24">
        <v>3919</v>
      </c>
      <c r="B3924" s="24" t="s">
        <v>23138</v>
      </c>
      <c r="C3924" s="24" t="s">
        <v>23106</v>
      </c>
      <c r="D3924" s="28">
        <v>94.82</v>
      </c>
      <c r="E3924" s="28">
        <v>4.84</v>
      </c>
      <c r="F3924" s="28">
        <v>458.93</v>
      </c>
      <c r="G3924" s="178"/>
    </row>
    <row r="3925" customHeight="1" spans="1:7">
      <c r="A3925" s="24">
        <v>3920</v>
      </c>
      <c r="B3925" s="24" t="s">
        <v>23139</v>
      </c>
      <c r="C3925" s="24" t="s">
        <v>23106</v>
      </c>
      <c r="D3925" s="28">
        <v>82.58</v>
      </c>
      <c r="E3925" s="28">
        <v>4.84</v>
      </c>
      <c r="F3925" s="28">
        <v>399.69</v>
      </c>
      <c r="G3925" s="178"/>
    </row>
    <row r="3926" customHeight="1" spans="1:7">
      <c r="A3926" s="24">
        <v>3921</v>
      </c>
      <c r="B3926" s="24" t="s">
        <v>22781</v>
      </c>
      <c r="C3926" s="24" t="s">
        <v>23106</v>
      </c>
      <c r="D3926" s="28">
        <v>180.05</v>
      </c>
      <c r="E3926" s="28">
        <v>4.84</v>
      </c>
      <c r="F3926" s="28">
        <v>871.44</v>
      </c>
      <c r="G3926" s="178"/>
    </row>
    <row r="3927" customHeight="1" spans="1:7">
      <c r="A3927" s="24">
        <v>3922</v>
      </c>
      <c r="B3927" s="24" t="s">
        <v>23140</v>
      </c>
      <c r="C3927" s="24" t="s">
        <v>23106</v>
      </c>
      <c r="D3927" s="28">
        <v>60.95</v>
      </c>
      <c r="E3927" s="28">
        <v>4.84</v>
      </c>
      <c r="F3927" s="28">
        <v>295</v>
      </c>
      <c r="G3927" s="178"/>
    </row>
    <row r="3928" customHeight="1" spans="1:7">
      <c r="A3928" s="24">
        <v>3923</v>
      </c>
      <c r="B3928" s="24" t="s">
        <v>409</v>
      </c>
      <c r="C3928" s="24" t="s">
        <v>23106</v>
      </c>
      <c r="D3928" s="28">
        <v>42.79</v>
      </c>
      <c r="E3928" s="28">
        <v>4.84</v>
      </c>
      <c r="F3928" s="28">
        <v>207.1</v>
      </c>
      <c r="G3928" s="178"/>
    </row>
    <row r="3929" customHeight="1" spans="1:7">
      <c r="A3929" s="24">
        <v>3924</v>
      </c>
      <c r="B3929" s="24" t="s">
        <v>23141</v>
      </c>
      <c r="C3929" s="24" t="s">
        <v>23106</v>
      </c>
      <c r="D3929" s="28">
        <v>58.35</v>
      </c>
      <c r="E3929" s="28">
        <v>4.84</v>
      </c>
      <c r="F3929" s="28">
        <v>282.41</v>
      </c>
      <c r="G3929" s="178"/>
    </row>
    <row r="3930" customHeight="1" spans="1:7">
      <c r="A3930" s="24">
        <v>3925</v>
      </c>
      <c r="B3930" s="24" t="s">
        <v>23142</v>
      </c>
      <c r="C3930" s="24" t="s">
        <v>23106</v>
      </c>
      <c r="D3930" s="28">
        <v>43.46</v>
      </c>
      <c r="E3930" s="28">
        <v>4.84</v>
      </c>
      <c r="F3930" s="28">
        <v>210.35</v>
      </c>
      <c r="G3930" s="178"/>
    </row>
    <row r="3931" customHeight="1" spans="1:7">
      <c r="A3931" s="24">
        <v>3926</v>
      </c>
      <c r="B3931" s="24" t="s">
        <v>23143</v>
      </c>
      <c r="C3931" s="24" t="s">
        <v>23106</v>
      </c>
      <c r="D3931" s="28">
        <v>30.17</v>
      </c>
      <c r="E3931" s="28">
        <v>4.84</v>
      </c>
      <c r="F3931" s="28">
        <v>146.02</v>
      </c>
      <c r="G3931" s="178"/>
    </row>
    <row r="3932" customHeight="1" spans="1:7">
      <c r="A3932" s="24">
        <v>3927</v>
      </c>
      <c r="B3932" s="24" t="s">
        <v>23144</v>
      </c>
      <c r="C3932" s="24" t="s">
        <v>23106</v>
      </c>
      <c r="D3932" s="28">
        <v>13.51</v>
      </c>
      <c r="E3932" s="28">
        <v>4.84</v>
      </c>
      <c r="F3932" s="28">
        <v>65.39</v>
      </c>
      <c r="G3932" s="178"/>
    </row>
    <row r="3933" customHeight="1" spans="1:7">
      <c r="A3933" s="24">
        <v>3928</v>
      </c>
      <c r="B3933" s="24" t="s">
        <v>23145</v>
      </c>
      <c r="C3933" s="24" t="s">
        <v>23106</v>
      </c>
      <c r="D3933" s="28">
        <v>18.89</v>
      </c>
      <c r="E3933" s="28">
        <v>4.84</v>
      </c>
      <c r="F3933" s="28">
        <v>91.43</v>
      </c>
      <c r="G3933" s="178"/>
    </row>
    <row r="3934" customHeight="1" spans="1:7">
      <c r="A3934" s="24">
        <v>3929</v>
      </c>
      <c r="B3934" s="24" t="s">
        <v>23146</v>
      </c>
      <c r="C3934" s="24" t="s">
        <v>23106</v>
      </c>
      <c r="D3934" s="28">
        <v>18.18</v>
      </c>
      <c r="E3934" s="28">
        <v>4.84</v>
      </c>
      <c r="F3934" s="28">
        <v>87.99</v>
      </c>
      <c r="G3934" s="178"/>
    </row>
    <row r="3935" customHeight="1" spans="1:7">
      <c r="A3935" s="24">
        <v>3930</v>
      </c>
      <c r="B3935" s="24" t="s">
        <v>23147</v>
      </c>
      <c r="C3935" s="24" t="s">
        <v>23106</v>
      </c>
      <c r="D3935" s="28">
        <v>8.91</v>
      </c>
      <c r="E3935" s="28">
        <v>4.84</v>
      </c>
      <c r="F3935" s="28">
        <v>43.12</v>
      </c>
      <c r="G3935" s="178"/>
    </row>
    <row r="3936" customHeight="1" spans="1:7">
      <c r="A3936" s="24">
        <v>3931</v>
      </c>
      <c r="B3936" s="24" t="s">
        <v>5696</v>
      </c>
      <c r="C3936" s="24" t="s">
        <v>23106</v>
      </c>
      <c r="D3936" s="28">
        <v>27.06</v>
      </c>
      <c r="E3936" s="28">
        <v>4.84</v>
      </c>
      <c r="F3936" s="28">
        <v>130.97</v>
      </c>
      <c r="G3936" s="178"/>
    </row>
    <row r="3937" customHeight="1" spans="1:7">
      <c r="A3937" s="24">
        <v>3932</v>
      </c>
      <c r="B3937" s="24" t="s">
        <v>14239</v>
      </c>
      <c r="C3937" s="24" t="s">
        <v>23106</v>
      </c>
      <c r="D3937" s="28">
        <v>27.24</v>
      </c>
      <c r="E3937" s="28">
        <v>4.84</v>
      </c>
      <c r="F3937" s="28">
        <v>131.84</v>
      </c>
      <c r="G3937" s="178"/>
    </row>
    <row r="3938" customHeight="1" spans="1:7">
      <c r="A3938" s="24">
        <v>3933</v>
      </c>
      <c r="B3938" s="24" t="s">
        <v>23148</v>
      </c>
      <c r="C3938" s="24" t="s">
        <v>23106</v>
      </c>
      <c r="D3938" s="28">
        <v>8.6</v>
      </c>
      <c r="E3938" s="28">
        <v>4.84</v>
      </c>
      <c r="F3938" s="28">
        <v>41.62</v>
      </c>
      <c r="G3938" s="178"/>
    </row>
    <row r="3939" customHeight="1" spans="1:7">
      <c r="A3939" s="24">
        <v>3934</v>
      </c>
      <c r="B3939" s="24" t="s">
        <v>23149</v>
      </c>
      <c r="C3939" s="24" t="s">
        <v>23106</v>
      </c>
      <c r="D3939" s="28">
        <v>7.49</v>
      </c>
      <c r="E3939" s="28">
        <v>4.84</v>
      </c>
      <c r="F3939" s="28">
        <v>36.25</v>
      </c>
      <c r="G3939" s="178"/>
    </row>
    <row r="3940" customHeight="1" spans="1:7">
      <c r="A3940" s="24">
        <v>3935</v>
      </c>
      <c r="B3940" s="24" t="s">
        <v>16829</v>
      </c>
      <c r="C3940" s="24" t="s">
        <v>23106</v>
      </c>
      <c r="D3940" s="28">
        <v>15.71</v>
      </c>
      <c r="E3940" s="28">
        <v>4.84</v>
      </c>
      <c r="F3940" s="28">
        <v>76.04</v>
      </c>
      <c r="G3940" s="178"/>
    </row>
    <row r="3941" customHeight="1" spans="1:7">
      <c r="A3941" s="24">
        <v>3936</v>
      </c>
      <c r="B3941" s="24" t="s">
        <v>23150</v>
      </c>
      <c r="C3941" s="24" t="s">
        <v>23106</v>
      </c>
      <c r="D3941" s="28">
        <v>12.11</v>
      </c>
      <c r="E3941" s="28">
        <v>4.84</v>
      </c>
      <c r="F3941" s="28">
        <v>58.61</v>
      </c>
      <c r="G3941" s="178"/>
    </row>
    <row r="3942" customHeight="1" spans="1:7">
      <c r="A3942" s="24">
        <v>3937</v>
      </c>
      <c r="B3942" s="24" t="s">
        <v>16631</v>
      </c>
      <c r="C3942" s="24" t="s">
        <v>23106</v>
      </c>
      <c r="D3942" s="28">
        <v>12.7</v>
      </c>
      <c r="E3942" s="28">
        <v>4.84</v>
      </c>
      <c r="F3942" s="28">
        <v>61.47</v>
      </c>
      <c r="G3942" s="178"/>
    </row>
    <row r="3943" customHeight="1" spans="1:7">
      <c r="A3943" s="24">
        <v>3938</v>
      </c>
      <c r="B3943" s="24" t="s">
        <v>12507</v>
      </c>
      <c r="C3943" s="24" t="s">
        <v>23106</v>
      </c>
      <c r="D3943" s="28">
        <v>3.79</v>
      </c>
      <c r="E3943" s="28">
        <v>4.84</v>
      </c>
      <c r="F3943" s="28">
        <v>18.34</v>
      </c>
      <c r="G3943" s="178"/>
    </row>
    <row r="3944" customHeight="1" spans="1:7">
      <c r="A3944" s="24">
        <v>3939</v>
      </c>
      <c r="B3944" s="24" t="s">
        <v>23151</v>
      </c>
      <c r="C3944" s="24" t="s">
        <v>23106</v>
      </c>
      <c r="D3944" s="28">
        <v>26.85</v>
      </c>
      <c r="E3944" s="28">
        <v>4.84</v>
      </c>
      <c r="F3944" s="28">
        <v>129.95</v>
      </c>
      <c r="G3944" s="178"/>
    </row>
    <row r="3945" customHeight="1" spans="1:7">
      <c r="A3945" s="24">
        <v>3940</v>
      </c>
      <c r="B3945" s="24" t="s">
        <v>21685</v>
      </c>
      <c r="C3945" s="24" t="s">
        <v>23106</v>
      </c>
      <c r="D3945" s="28">
        <v>37.61</v>
      </c>
      <c r="E3945" s="28">
        <v>4.84</v>
      </c>
      <c r="F3945" s="28">
        <v>182.03</v>
      </c>
      <c r="G3945" s="178"/>
    </row>
    <row r="3946" customHeight="1" spans="1:7">
      <c r="A3946" s="24">
        <v>3941</v>
      </c>
      <c r="B3946" s="24" t="s">
        <v>7434</v>
      </c>
      <c r="C3946" s="24" t="s">
        <v>23106</v>
      </c>
      <c r="D3946" s="28">
        <v>12.57</v>
      </c>
      <c r="E3946" s="28">
        <v>4.84</v>
      </c>
      <c r="F3946" s="28">
        <v>60.84</v>
      </c>
      <c r="G3946" s="178"/>
    </row>
    <row r="3947" customHeight="1" spans="1:7">
      <c r="A3947" s="24">
        <v>3942</v>
      </c>
      <c r="B3947" s="24" t="s">
        <v>23152</v>
      </c>
      <c r="C3947" s="24" t="s">
        <v>23106</v>
      </c>
      <c r="D3947" s="28">
        <v>15.69</v>
      </c>
      <c r="E3947" s="28">
        <v>4.84</v>
      </c>
      <c r="F3947" s="28">
        <v>75.94</v>
      </c>
      <c r="G3947" s="178"/>
    </row>
    <row r="3948" customHeight="1" spans="1:7">
      <c r="A3948" s="24">
        <v>3943</v>
      </c>
      <c r="B3948" s="24" t="s">
        <v>23153</v>
      </c>
      <c r="C3948" s="24" t="s">
        <v>23106</v>
      </c>
      <c r="D3948" s="28">
        <v>13.53</v>
      </c>
      <c r="E3948" s="28">
        <v>4.84</v>
      </c>
      <c r="F3948" s="28">
        <v>65.49</v>
      </c>
      <c r="G3948" s="178"/>
    </row>
    <row r="3949" customHeight="1" spans="1:7">
      <c r="A3949" s="24">
        <v>3944</v>
      </c>
      <c r="B3949" s="24" t="s">
        <v>23154</v>
      </c>
      <c r="C3949" s="24" t="s">
        <v>23106</v>
      </c>
      <c r="D3949" s="28">
        <v>42.39</v>
      </c>
      <c r="E3949" s="28">
        <v>4.84</v>
      </c>
      <c r="F3949" s="28">
        <v>205.17</v>
      </c>
      <c r="G3949" s="178"/>
    </row>
    <row r="3950" customHeight="1" spans="1:7">
      <c r="A3950" s="24">
        <v>3945</v>
      </c>
      <c r="B3950" s="24" t="s">
        <v>982</v>
      </c>
      <c r="C3950" s="24" t="s">
        <v>23106</v>
      </c>
      <c r="D3950" s="28">
        <v>18.73</v>
      </c>
      <c r="E3950" s="28">
        <v>4.84</v>
      </c>
      <c r="F3950" s="28">
        <v>90.65</v>
      </c>
      <c r="G3950" s="178"/>
    </row>
    <row r="3951" customHeight="1" spans="1:7">
      <c r="A3951" s="24">
        <v>3946</v>
      </c>
      <c r="B3951" s="24" t="s">
        <v>23155</v>
      </c>
      <c r="C3951" s="24" t="s">
        <v>23106</v>
      </c>
      <c r="D3951" s="28">
        <v>3.86</v>
      </c>
      <c r="E3951" s="28">
        <v>4.84</v>
      </c>
      <c r="F3951" s="28">
        <v>18.68</v>
      </c>
      <c r="G3951" s="178"/>
    </row>
    <row r="3952" customHeight="1" spans="1:7">
      <c r="A3952" s="24">
        <v>3947</v>
      </c>
      <c r="B3952" s="24" t="s">
        <v>5900</v>
      </c>
      <c r="C3952" s="24" t="s">
        <v>23106</v>
      </c>
      <c r="D3952" s="28">
        <v>11.42</v>
      </c>
      <c r="E3952" s="28">
        <v>4.84</v>
      </c>
      <c r="F3952" s="28">
        <v>55.27</v>
      </c>
      <c r="G3952" s="178"/>
    </row>
    <row r="3953" customHeight="1" spans="1:7">
      <c r="A3953" s="24">
        <v>3948</v>
      </c>
      <c r="B3953" s="24" t="s">
        <v>23156</v>
      </c>
      <c r="C3953" s="24" t="s">
        <v>23106</v>
      </c>
      <c r="D3953" s="28">
        <v>4.58</v>
      </c>
      <c r="E3953" s="28">
        <v>4.84</v>
      </c>
      <c r="F3953" s="28">
        <v>22.17</v>
      </c>
      <c r="G3953" s="178"/>
    </row>
    <row r="3954" customHeight="1" spans="1:7">
      <c r="A3954" s="24">
        <v>3949</v>
      </c>
      <c r="B3954" s="24" t="s">
        <v>23157</v>
      </c>
      <c r="C3954" s="24" t="s">
        <v>23106</v>
      </c>
      <c r="D3954" s="28">
        <v>9.58</v>
      </c>
      <c r="E3954" s="28">
        <v>4.84</v>
      </c>
      <c r="F3954" s="28">
        <v>46.37</v>
      </c>
      <c r="G3954" s="178"/>
    </row>
    <row r="3955" customHeight="1" spans="1:7">
      <c r="A3955" s="24">
        <v>3950</v>
      </c>
      <c r="B3955" s="24" t="s">
        <v>3345</v>
      </c>
      <c r="C3955" s="24" t="s">
        <v>23106</v>
      </c>
      <c r="D3955" s="28">
        <v>17.17</v>
      </c>
      <c r="E3955" s="28">
        <v>4.84</v>
      </c>
      <c r="F3955" s="28">
        <v>83.1</v>
      </c>
      <c r="G3955" s="178"/>
    </row>
    <row r="3956" customHeight="1" spans="1:7">
      <c r="A3956" s="24">
        <v>3951</v>
      </c>
      <c r="B3956" s="24" t="s">
        <v>23158</v>
      </c>
      <c r="C3956" s="24" t="s">
        <v>23106</v>
      </c>
      <c r="D3956" s="28">
        <v>42.42</v>
      </c>
      <c r="E3956" s="28">
        <v>4.84</v>
      </c>
      <c r="F3956" s="28">
        <v>205.31</v>
      </c>
      <c r="G3956" s="178"/>
    </row>
    <row r="3957" customHeight="1" spans="1:7">
      <c r="A3957" s="24">
        <v>3952</v>
      </c>
      <c r="B3957" s="24" t="s">
        <v>2256</v>
      </c>
      <c r="C3957" s="24" t="s">
        <v>23106</v>
      </c>
      <c r="D3957" s="28">
        <v>28.74</v>
      </c>
      <c r="E3957" s="28">
        <v>4.84</v>
      </c>
      <c r="F3957" s="28">
        <v>139.1</v>
      </c>
      <c r="G3957" s="178"/>
    </row>
    <row r="3958" customHeight="1" spans="1:7">
      <c r="A3958" s="24">
        <v>3953</v>
      </c>
      <c r="B3958" s="24" t="s">
        <v>5785</v>
      </c>
      <c r="C3958" s="24" t="s">
        <v>23106</v>
      </c>
      <c r="D3958" s="28">
        <v>10.84</v>
      </c>
      <c r="E3958" s="28">
        <v>4.84</v>
      </c>
      <c r="F3958" s="28">
        <v>52.47</v>
      </c>
      <c r="G3958" s="178"/>
    </row>
    <row r="3959" customHeight="1" spans="1:7">
      <c r="A3959" s="24">
        <v>3954</v>
      </c>
      <c r="B3959" s="24" t="s">
        <v>23159</v>
      </c>
      <c r="C3959" s="24" t="s">
        <v>23106</v>
      </c>
      <c r="D3959" s="28">
        <v>8.76</v>
      </c>
      <c r="E3959" s="28">
        <v>4.84</v>
      </c>
      <c r="F3959" s="28">
        <v>42.4</v>
      </c>
      <c r="G3959" s="178"/>
    </row>
    <row r="3960" customHeight="1" spans="1:7">
      <c r="A3960" s="24">
        <v>3955</v>
      </c>
      <c r="B3960" s="24" t="s">
        <v>23160</v>
      </c>
      <c r="C3960" s="24" t="s">
        <v>23106</v>
      </c>
      <c r="D3960" s="28">
        <v>19.31</v>
      </c>
      <c r="E3960" s="28">
        <v>4.84</v>
      </c>
      <c r="F3960" s="28">
        <v>93.46</v>
      </c>
      <c r="G3960" s="178"/>
    </row>
    <row r="3961" customHeight="1" spans="1:7">
      <c r="A3961" s="24">
        <v>3956</v>
      </c>
      <c r="B3961" s="24" t="s">
        <v>23161</v>
      </c>
      <c r="C3961" s="24" t="s">
        <v>23106</v>
      </c>
      <c r="D3961" s="28">
        <v>18.81</v>
      </c>
      <c r="E3961" s="28">
        <v>4.84</v>
      </c>
      <c r="F3961" s="28">
        <v>91.04</v>
      </c>
      <c r="G3961" s="178"/>
    </row>
    <row r="3962" customHeight="1" spans="1:7">
      <c r="A3962" s="24">
        <v>3957</v>
      </c>
      <c r="B3962" s="24" t="s">
        <v>23162</v>
      </c>
      <c r="C3962" s="24" t="s">
        <v>23106</v>
      </c>
      <c r="D3962" s="28">
        <v>18.39</v>
      </c>
      <c r="E3962" s="28">
        <v>4.84</v>
      </c>
      <c r="F3962" s="28">
        <v>89.01</v>
      </c>
      <c r="G3962" s="178"/>
    </row>
    <row r="3963" customHeight="1" spans="1:7">
      <c r="A3963" s="24">
        <v>3958</v>
      </c>
      <c r="B3963" s="24" t="s">
        <v>23163</v>
      </c>
      <c r="C3963" s="24" t="s">
        <v>23106</v>
      </c>
      <c r="D3963" s="28">
        <v>23.06</v>
      </c>
      <c r="E3963" s="28">
        <v>4.84</v>
      </c>
      <c r="F3963" s="28">
        <v>111.61</v>
      </c>
      <c r="G3963" s="178"/>
    </row>
    <row r="3964" customHeight="1" spans="1:7">
      <c r="A3964" s="24">
        <v>3959</v>
      </c>
      <c r="B3964" s="24" t="s">
        <v>23164</v>
      </c>
      <c r="C3964" s="24" t="s">
        <v>23106</v>
      </c>
      <c r="D3964" s="28">
        <v>5.71</v>
      </c>
      <c r="E3964" s="28">
        <v>4.84</v>
      </c>
      <c r="F3964" s="28">
        <v>27.64</v>
      </c>
      <c r="G3964" s="178"/>
    </row>
    <row r="3965" customHeight="1" spans="1:7">
      <c r="A3965" s="24">
        <v>3960</v>
      </c>
      <c r="B3965" s="24" t="s">
        <v>23165</v>
      </c>
      <c r="C3965" s="24" t="s">
        <v>23106</v>
      </c>
      <c r="D3965" s="28">
        <v>21.8</v>
      </c>
      <c r="E3965" s="28">
        <v>4.84</v>
      </c>
      <c r="F3965" s="28">
        <v>105.51</v>
      </c>
      <c r="G3965" s="178"/>
    </row>
    <row r="3966" customHeight="1" spans="1:7">
      <c r="A3966" s="24">
        <v>3961</v>
      </c>
      <c r="B3966" s="24" t="s">
        <v>23166</v>
      </c>
      <c r="C3966" s="24" t="s">
        <v>23106</v>
      </c>
      <c r="D3966" s="28">
        <v>8.15</v>
      </c>
      <c r="E3966" s="28">
        <v>4.84</v>
      </c>
      <c r="F3966" s="28">
        <v>39.45</v>
      </c>
      <c r="G3966" s="178"/>
    </row>
    <row r="3967" customHeight="1" spans="1:7">
      <c r="A3967" s="24">
        <v>3962</v>
      </c>
      <c r="B3967" s="24" t="s">
        <v>23167</v>
      </c>
      <c r="C3967" s="24" t="s">
        <v>23106</v>
      </c>
      <c r="D3967" s="28">
        <v>16.06</v>
      </c>
      <c r="E3967" s="28">
        <v>4.84</v>
      </c>
      <c r="F3967" s="28">
        <v>77.73</v>
      </c>
      <c r="G3967" s="178"/>
    </row>
    <row r="3968" customHeight="1" spans="1:7">
      <c r="A3968" s="24">
        <v>3963</v>
      </c>
      <c r="B3968" s="24" t="s">
        <v>3130</v>
      </c>
      <c r="C3968" s="24" t="s">
        <v>23106</v>
      </c>
      <c r="D3968" s="28">
        <v>27.21</v>
      </c>
      <c r="E3968" s="28">
        <v>4.84</v>
      </c>
      <c r="F3968" s="28">
        <v>131.7</v>
      </c>
      <c r="G3968" s="178"/>
    </row>
    <row r="3969" customHeight="1" spans="1:7">
      <c r="A3969" s="24">
        <v>3964</v>
      </c>
      <c r="B3969" s="24" t="s">
        <v>4784</v>
      </c>
      <c r="C3969" s="24" t="s">
        <v>23106</v>
      </c>
      <c r="D3969" s="28">
        <v>13.67</v>
      </c>
      <c r="E3969" s="28">
        <v>4.84</v>
      </c>
      <c r="F3969" s="28">
        <v>66.16</v>
      </c>
      <c r="G3969" s="178"/>
    </row>
    <row r="3970" customHeight="1" spans="1:7">
      <c r="A3970" s="24">
        <v>3965</v>
      </c>
      <c r="B3970" s="24" t="s">
        <v>23168</v>
      </c>
      <c r="C3970" s="24" t="s">
        <v>23106</v>
      </c>
      <c r="D3970" s="28">
        <v>26.03</v>
      </c>
      <c r="E3970" s="28">
        <v>4.84</v>
      </c>
      <c r="F3970" s="28">
        <v>125.99</v>
      </c>
      <c r="G3970" s="178"/>
    </row>
    <row r="3971" customHeight="1" spans="1:7">
      <c r="A3971" s="24">
        <v>3966</v>
      </c>
      <c r="B3971" s="24" t="s">
        <v>20186</v>
      </c>
      <c r="C3971" s="24" t="s">
        <v>23106</v>
      </c>
      <c r="D3971" s="28">
        <v>15.81</v>
      </c>
      <c r="E3971" s="28">
        <v>4.84</v>
      </c>
      <c r="F3971" s="28">
        <v>76.52</v>
      </c>
      <c r="G3971" s="178"/>
    </row>
    <row r="3972" customHeight="1" spans="1:7">
      <c r="A3972" s="24">
        <v>3967</v>
      </c>
      <c r="B3972" s="24" t="s">
        <v>23169</v>
      </c>
      <c r="C3972" s="24" t="s">
        <v>23106</v>
      </c>
      <c r="D3972" s="28">
        <v>10.55</v>
      </c>
      <c r="E3972" s="28">
        <v>4.84</v>
      </c>
      <c r="F3972" s="28">
        <v>51.06</v>
      </c>
      <c r="G3972" s="178"/>
    </row>
    <row r="3973" customHeight="1" spans="1:7">
      <c r="A3973" s="24">
        <v>3968</v>
      </c>
      <c r="B3973" s="24" t="s">
        <v>15901</v>
      </c>
      <c r="C3973" s="24" t="s">
        <v>23106</v>
      </c>
      <c r="D3973" s="28">
        <v>17.32</v>
      </c>
      <c r="E3973" s="28">
        <v>4.84</v>
      </c>
      <c r="F3973" s="28">
        <v>83.83</v>
      </c>
      <c r="G3973" s="178"/>
    </row>
    <row r="3974" customHeight="1" spans="1:7">
      <c r="A3974" s="24">
        <v>3969</v>
      </c>
      <c r="B3974" s="24" t="s">
        <v>23170</v>
      </c>
      <c r="C3974" s="24" t="s">
        <v>23106</v>
      </c>
      <c r="D3974" s="28">
        <v>66.05</v>
      </c>
      <c r="E3974" s="28">
        <v>4.84</v>
      </c>
      <c r="F3974" s="28">
        <v>319.68</v>
      </c>
      <c r="G3974" s="178"/>
    </row>
    <row r="3975" customHeight="1" spans="1:7">
      <c r="A3975" s="24">
        <v>3970</v>
      </c>
      <c r="B3975" s="24" t="s">
        <v>23171</v>
      </c>
      <c r="C3975" s="24" t="s">
        <v>23106</v>
      </c>
      <c r="D3975" s="28">
        <v>10.76</v>
      </c>
      <c r="E3975" s="28">
        <v>4.84</v>
      </c>
      <c r="F3975" s="28">
        <v>52.08</v>
      </c>
      <c r="G3975" s="178"/>
    </row>
    <row r="3976" customHeight="1" spans="1:7">
      <c r="A3976" s="24">
        <v>3971</v>
      </c>
      <c r="B3976" s="24" t="s">
        <v>23172</v>
      </c>
      <c r="C3976" s="24" t="s">
        <v>23106</v>
      </c>
      <c r="D3976" s="28">
        <v>14.62</v>
      </c>
      <c r="E3976" s="28">
        <v>4.84</v>
      </c>
      <c r="F3976" s="28">
        <v>70.76</v>
      </c>
      <c r="G3976" s="178"/>
    </row>
    <row r="3977" customHeight="1" spans="1:7">
      <c r="A3977" s="24">
        <v>3972</v>
      </c>
      <c r="B3977" s="24" t="s">
        <v>23173</v>
      </c>
      <c r="C3977" s="24" t="s">
        <v>23106</v>
      </c>
      <c r="D3977" s="28">
        <v>10.76</v>
      </c>
      <c r="E3977" s="28">
        <v>4.84</v>
      </c>
      <c r="F3977" s="28">
        <v>52.08</v>
      </c>
      <c r="G3977" s="178"/>
    </row>
    <row r="3978" customHeight="1" spans="1:7">
      <c r="A3978" s="24">
        <v>3973</v>
      </c>
      <c r="B3978" s="24" t="s">
        <v>23174</v>
      </c>
      <c r="C3978" s="24" t="s">
        <v>23106</v>
      </c>
      <c r="D3978" s="28">
        <v>20.09</v>
      </c>
      <c r="E3978" s="28">
        <v>4.84</v>
      </c>
      <c r="F3978" s="28">
        <v>97.24</v>
      </c>
      <c r="G3978" s="178"/>
    </row>
    <row r="3979" customHeight="1" spans="1:7">
      <c r="A3979" s="24">
        <v>3974</v>
      </c>
      <c r="B3979" s="24" t="s">
        <v>23175</v>
      </c>
      <c r="C3979" s="24" t="s">
        <v>23106</v>
      </c>
      <c r="D3979" s="28">
        <v>5.33</v>
      </c>
      <c r="E3979" s="28">
        <v>4.84</v>
      </c>
      <c r="F3979" s="28">
        <v>25.8</v>
      </c>
      <c r="G3979" s="178"/>
    </row>
    <row r="3980" customHeight="1" spans="1:7">
      <c r="A3980" s="24">
        <v>3975</v>
      </c>
      <c r="B3980" s="24" t="s">
        <v>18172</v>
      </c>
      <c r="C3980" s="24" t="s">
        <v>23106</v>
      </c>
      <c r="D3980" s="28">
        <v>16.17</v>
      </c>
      <c r="E3980" s="28">
        <v>4.84</v>
      </c>
      <c r="F3980" s="28">
        <v>78.26</v>
      </c>
      <c r="G3980" s="178"/>
    </row>
    <row r="3981" customHeight="1" spans="1:7">
      <c r="A3981" s="24">
        <v>3976</v>
      </c>
      <c r="B3981" s="24" t="s">
        <v>23176</v>
      </c>
      <c r="C3981" s="24" t="s">
        <v>23106</v>
      </c>
      <c r="D3981" s="28">
        <v>25.25</v>
      </c>
      <c r="E3981" s="28">
        <v>4.84</v>
      </c>
      <c r="F3981" s="28">
        <v>122.21</v>
      </c>
      <c r="G3981" s="178"/>
    </row>
    <row r="3982" customHeight="1" spans="1:7">
      <c r="A3982" s="24">
        <v>3977</v>
      </c>
      <c r="B3982" s="24" t="s">
        <v>23177</v>
      </c>
      <c r="C3982" s="24" t="s">
        <v>23106</v>
      </c>
      <c r="D3982" s="28">
        <v>17.37</v>
      </c>
      <c r="E3982" s="28">
        <v>4.84</v>
      </c>
      <c r="F3982" s="28">
        <v>84.07</v>
      </c>
      <c r="G3982" s="178"/>
    </row>
    <row r="3983" customHeight="1" spans="1:7">
      <c r="A3983" s="24">
        <v>3978</v>
      </c>
      <c r="B3983" s="24" t="s">
        <v>2982</v>
      </c>
      <c r="C3983" s="24" t="s">
        <v>23106</v>
      </c>
      <c r="D3983" s="28">
        <v>18.18</v>
      </c>
      <c r="E3983" s="28">
        <v>4.84</v>
      </c>
      <c r="F3983" s="28">
        <v>87.99</v>
      </c>
      <c r="G3983" s="178"/>
    </row>
    <row r="3984" customHeight="1" spans="1:7">
      <c r="A3984" s="24">
        <v>3979</v>
      </c>
      <c r="B3984" s="24" t="s">
        <v>23178</v>
      </c>
      <c r="C3984" s="24" t="s">
        <v>23106</v>
      </c>
      <c r="D3984" s="28">
        <v>13.83</v>
      </c>
      <c r="E3984" s="28">
        <v>4.84</v>
      </c>
      <c r="F3984" s="28">
        <v>66.94</v>
      </c>
      <c r="G3984" s="178"/>
    </row>
    <row r="3985" customHeight="1" spans="1:7">
      <c r="A3985" s="24">
        <v>3980</v>
      </c>
      <c r="B3985" s="81" t="s">
        <v>12372</v>
      </c>
      <c r="C3985" s="24" t="s">
        <v>23106</v>
      </c>
      <c r="D3985" s="28">
        <v>14.19</v>
      </c>
      <c r="E3985" s="28">
        <v>4.84</v>
      </c>
      <c r="F3985" s="28">
        <v>68.68</v>
      </c>
      <c r="G3985" s="178"/>
    </row>
    <row r="3986" customHeight="1" spans="1:7">
      <c r="A3986" s="24">
        <v>3981</v>
      </c>
      <c r="B3986" s="24" t="s">
        <v>23179</v>
      </c>
      <c r="C3986" s="24" t="s">
        <v>23106</v>
      </c>
      <c r="D3986" s="28">
        <v>14.93</v>
      </c>
      <c r="E3986" s="28">
        <v>4.84</v>
      </c>
      <c r="F3986" s="28">
        <v>72.26</v>
      </c>
      <c r="G3986" s="178"/>
    </row>
    <row r="3987" customHeight="1" spans="1:7">
      <c r="A3987" s="24">
        <v>3982</v>
      </c>
      <c r="B3987" s="24" t="s">
        <v>23180</v>
      </c>
      <c r="C3987" s="24" t="s">
        <v>23106</v>
      </c>
      <c r="D3987" s="28">
        <v>17.67</v>
      </c>
      <c r="E3987" s="28">
        <v>4.84</v>
      </c>
      <c r="F3987" s="28">
        <v>85.52</v>
      </c>
      <c r="G3987" s="178"/>
    </row>
    <row r="3988" customHeight="1" spans="1:7">
      <c r="A3988" s="24">
        <v>3983</v>
      </c>
      <c r="B3988" s="24" t="s">
        <v>23181</v>
      </c>
      <c r="C3988" s="24" t="s">
        <v>23106</v>
      </c>
      <c r="D3988" s="28">
        <v>12.62</v>
      </c>
      <c r="E3988" s="28">
        <v>4.84</v>
      </c>
      <c r="F3988" s="28">
        <v>61.08</v>
      </c>
      <c r="G3988" s="178"/>
    </row>
    <row r="3989" customHeight="1" spans="1:17">
      <c r="A3989" s="24">
        <v>3984</v>
      </c>
      <c r="B3989" s="24" t="s">
        <v>23182</v>
      </c>
      <c r="C3989" s="24" t="s">
        <v>23106</v>
      </c>
      <c r="D3989" s="28">
        <v>9.48</v>
      </c>
      <c r="E3989" s="28">
        <v>4.84</v>
      </c>
      <c r="F3989" s="28">
        <v>45.88</v>
      </c>
      <c r="G3989" s="178"/>
      <c r="I3989" s="164"/>
      <c r="J3989" s="164"/>
      <c r="K3989" s="164"/>
      <c r="L3989" s="164"/>
      <c r="M3989" s="164"/>
      <c r="N3989" s="164"/>
      <c r="O3989" s="164"/>
      <c r="P3989" s="164"/>
      <c r="Q3989" s="164"/>
    </row>
    <row r="3990" s="164" customFormat="1" customHeight="1" spans="1:17">
      <c r="A3990" s="184">
        <v>3985</v>
      </c>
      <c r="B3990" s="184" t="s">
        <v>23183</v>
      </c>
      <c r="C3990" s="184" t="s">
        <v>23106</v>
      </c>
      <c r="D3990" s="183">
        <v>554.8</v>
      </c>
      <c r="E3990" s="183">
        <v>4.84</v>
      </c>
      <c r="F3990" s="183">
        <v>2685.23</v>
      </c>
      <c r="G3990" s="214"/>
      <c r="H3990" s="165"/>
      <c r="I3990" s="165"/>
      <c r="J3990" s="165"/>
      <c r="K3990" s="165"/>
      <c r="L3990" s="165"/>
      <c r="M3990" s="165"/>
      <c r="N3990" s="165"/>
      <c r="O3990" s="165"/>
      <c r="P3990" s="165"/>
      <c r="Q3990" s="165"/>
    </row>
    <row r="3991" customHeight="1" spans="1:7">
      <c r="A3991" s="24">
        <v>3986</v>
      </c>
      <c r="B3991" s="24" t="s">
        <v>23184</v>
      </c>
      <c r="C3991" s="24" t="s">
        <v>23106</v>
      </c>
      <c r="D3991" s="28">
        <v>22.37</v>
      </c>
      <c r="E3991" s="28">
        <v>4.84</v>
      </c>
      <c r="F3991" s="28">
        <v>108.27</v>
      </c>
      <c r="G3991" s="178"/>
    </row>
    <row r="3992" customHeight="1" spans="1:7">
      <c r="A3992" s="24">
        <v>3987</v>
      </c>
      <c r="B3992" s="24" t="s">
        <v>23185</v>
      </c>
      <c r="C3992" s="24" t="s">
        <v>23106</v>
      </c>
      <c r="D3992" s="28">
        <v>41.16</v>
      </c>
      <c r="E3992" s="28">
        <v>4.84</v>
      </c>
      <c r="F3992" s="28">
        <v>199.21</v>
      </c>
      <c r="G3992" s="178"/>
    </row>
    <row r="3993" customHeight="1" spans="1:7">
      <c r="A3993" s="24">
        <v>3988</v>
      </c>
      <c r="B3993" s="24" t="s">
        <v>23186</v>
      </c>
      <c r="C3993" s="24" t="s">
        <v>23106</v>
      </c>
      <c r="D3993" s="28">
        <v>101.85</v>
      </c>
      <c r="E3993" s="28">
        <v>4.84</v>
      </c>
      <c r="F3993" s="28">
        <v>492.95</v>
      </c>
      <c r="G3993" s="178"/>
    </row>
    <row r="3994" customHeight="1" spans="1:7">
      <c r="A3994" s="24">
        <v>3989</v>
      </c>
      <c r="B3994" s="24" t="s">
        <v>3137</v>
      </c>
      <c r="C3994" s="24" t="s">
        <v>23106</v>
      </c>
      <c r="D3994" s="28">
        <v>11.19</v>
      </c>
      <c r="E3994" s="28">
        <v>4.84</v>
      </c>
      <c r="F3994" s="28">
        <v>54.16</v>
      </c>
      <c r="G3994" s="178"/>
    </row>
    <row r="3995" customHeight="1" spans="1:7">
      <c r="A3995" s="24">
        <v>3990</v>
      </c>
      <c r="B3995" s="24" t="s">
        <v>3130</v>
      </c>
      <c r="C3995" s="24" t="s">
        <v>23106</v>
      </c>
      <c r="D3995" s="28">
        <v>9.56</v>
      </c>
      <c r="E3995" s="28">
        <v>4.84</v>
      </c>
      <c r="F3995" s="28">
        <v>46.27</v>
      </c>
      <c r="G3995" s="178"/>
    </row>
    <row r="3996" customHeight="1" spans="1:7">
      <c r="A3996" s="24">
        <v>3991</v>
      </c>
      <c r="B3996" s="24" t="s">
        <v>5687</v>
      </c>
      <c r="C3996" s="24" t="s">
        <v>23106</v>
      </c>
      <c r="D3996" s="28">
        <v>9.15</v>
      </c>
      <c r="E3996" s="28">
        <v>4.84</v>
      </c>
      <c r="F3996" s="28">
        <v>44.29</v>
      </c>
      <c r="G3996" s="178"/>
    </row>
    <row r="3997" customHeight="1" spans="1:7">
      <c r="A3997" s="24">
        <v>3992</v>
      </c>
      <c r="B3997" s="24" t="s">
        <v>3322</v>
      </c>
      <c r="C3997" s="24" t="s">
        <v>23106</v>
      </c>
      <c r="D3997" s="28">
        <v>63.46</v>
      </c>
      <c r="E3997" s="28">
        <v>4.84</v>
      </c>
      <c r="F3997" s="28">
        <v>307.15</v>
      </c>
      <c r="G3997" s="178"/>
    </row>
    <row r="3998" customHeight="1" spans="1:7">
      <c r="A3998" s="24">
        <v>3993</v>
      </c>
      <c r="B3998" s="24" t="s">
        <v>23187</v>
      </c>
      <c r="C3998" s="24" t="s">
        <v>23106</v>
      </c>
      <c r="D3998" s="28">
        <v>8.75</v>
      </c>
      <c r="E3998" s="28">
        <v>4.84</v>
      </c>
      <c r="F3998" s="28">
        <v>42.35</v>
      </c>
      <c r="G3998" s="178"/>
    </row>
    <row r="3999" customHeight="1" spans="1:7">
      <c r="A3999" s="24">
        <v>3994</v>
      </c>
      <c r="B3999" s="24" t="s">
        <v>23188</v>
      </c>
      <c r="C3999" s="24" t="s">
        <v>23106</v>
      </c>
      <c r="D3999" s="28">
        <v>8.01</v>
      </c>
      <c r="E3999" s="28">
        <v>4.84</v>
      </c>
      <c r="F3999" s="28">
        <v>38.77</v>
      </c>
      <c r="G3999" s="178"/>
    </row>
    <row r="4000" customHeight="1" spans="1:7">
      <c r="A4000" s="24">
        <v>3995</v>
      </c>
      <c r="B4000" s="24" t="s">
        <v>18589</v>
      </c>
      <c r="C4000" s="24" t="s">
        <v>23106</v>
      </c>
      <c r="D4000" s="28">
        <v>16.99</v>
      </c>
      <c r="E4000" s="28">
        <v>4.84</v>
      </c>
      <c r="F4000" s="28">
        <v>82.23</v>
      </c>
      <c r="G4000" s="178"/>
    </row>
    <row r="4001" customHeight="1" spans="1:7">
      <c r="A4001" s="24">
        <v>3996</v>
      </c>
      <c r="B4001" s="24" t="s">
        <v>23189</v>
      </c>
      <c r="C4001" s="24" t="s">
        <v>23106</v>
      </c>
      <c r="D4001" s="28">
        <v>82.99</v>
      </c>
      <c r="E4001" s="28">
        <v>4.84</v>
      </c>
      <c r="F4001" s="28">
        <v>401.67</v>
      </c>
      <c r="G4001" s="178"/>
    </row>
    <row r="4002" customHeight="1" spans="1:7">
      <c r="A4002" s="24">
        <v>3997</v>
      </c>
      <c r="B4002" s="24" t="s">
        <v>23190</v>
      </c>
      <c r="C4002" s="24" t="s">
        <v>23106</v>
      </c>
      <c r="D4002" s="28">
        <v>18.47</v>
      </c>
      <c r="E4002" s="28">
        <v>4.84</v>
      </c>
      <c r="F4002" s="28">
        <v>89.39</v>
      </c>
      <c r="G4002" s="178"/>
    </row>
    <row r="4003" customHeight="1" spans="1:7">
      <c r="A4003" s="24">
        <v>3998</v>
      </c>
      <c r="B4003" s="24" t="s">
        <v>23191</v>
      </c>
      <c r="C4003" s="24" t="s">
        <v>23106</v>
      </c>
      <c r="D4003" s="28">
        <v>11.06</v>
      </c>
      <c r="E4003" s="28">
        <v>4.84</v>
      </c>
      <c r="F4003" s="28">
        <v>53.53</v>
      </c>
      <c r="G4003" s="178"/>
    </row>
    <row r="4004" customHeight="1" spans="1:7">
      <c r="A4004" s="24">
        <v>3999</v>
      </c>
      <c r="B4004" s="81" t="s">
        <v>23192</v>
      </c>
      <c r="C4004" s="24" t="s">
        <v>23106</v>
      </c>
      <c r="D4004" s="28">
        <v>11.92</v>
      </c>
      <c r="E4004" s="28">
        <v>4.84</v>
      </c>
      <c r="F4004" s="28">
        <v>57.69</v>
      </c>
      <c r="G4004" s="178"/>
    </row>
    <row r="4005" customHeight="1" spans="1:7">
      <c r="A4005" s="24">
        <v>4000</v>
      </c>
      <c r="B4005" s="24" t="s">
        <v>23193</v>
      </c>
      <c r="C4005" s="24" t="s">
        <v>23106</v>
      </c>
      <c r="D4005" s="28">
        <v>16.91</v>
      </c>
      <c r="E4005" s="28">
        <v>4.84</v>
      </c>
      <c r="F4005" s="28">
        <v>81.84</v>
      </c>
      <c r="G4005" s="178"/>
    </row>
    <row r="4006" customHeight="1" spans="1:7">
      <c r="A4006" s="24">
        <v>4001</v>
      </c>
      <c r="B4006" s="24" t="s">
        <v>23073</v>
      </c>
      <c r="C4006" s="24" t="s">
        <v>23106</v>
      </c>
      <c r="D4006" s="28">
        <v>8.05</v>
      </c>
      <c r="E4006" s="28">
        <v>4.84</v>
      </c>
      <c r="F4006" s="28">
        <v>38.96</v>
      </c>
      <c r="G4006" s="178"/>
    </row>
    <row r="4007" customHeight="1" spans="1:7">
      <c r="A4007" s="24">
        <v>4002</v>
      </c>
      <c r="B4007" s="81" t="s">
        <v>23194</v>
      </c>
      <c r="C4007" s="24" t="s">
        <v>23106</v>
      </c>
      <c r="D4007" s="28">
        <v>12.41</v>
      </c>
      <c r="E4007" s="28">
        <v>4.84</v>
      </c>
      <c r="F4007" s="28">
        <v>60.06</v>
      </c>
      <c r="G4007" s="178"/>
    </row>
    <row r="4008" customHeight="1" spans="1:7">
      <c r="A4008" s="24">
        <v>4003</v>
      </c>
      <c r="B4008" s="24" t="s">
        <v>23195</v>
      </c>
      <c r="C4008" s="24" t="s">
        <v>23106</v>
      </c>
      <c r="D4008" s="28">
        <v>13.35</v>
      </c>
      <c r="E4008" s="28">
        <v>4.84</v>
      </c>
      <c r="F4008" s="28">
        <v>64.61</v>
      </c>
      <c r="G4008" s="178"/>
    </row>
    <row r="4009" customHeight="1" spans="1:7">
      <c r="A4009" s="24">
        <v>4004</v>
      </c>
      <c r="B4009" s="24" t="s">
        <v>7174</v>
      </c>
      <c r="C4009" s="24" t="s">
        <v>23106</v>
      </c>
      <c r="D4009" s="28">
        <v>24.74</v>
      </c>
      <c r="E4009" s="28">
        <v>4.84</v>
      </c>
      <c r="F4009" s="28">
        <v>119.74</v>
      </c>
      <c r="G4009" s="178"/>
    </row>
    <row r="4010" customHeight="1" spans="1:7">
      <c r="A4010" s="24">
        <v>4005</v>
      </c>
      <c r="B4010" s="24" t="s">
        <v>6130</v>
      </c>
      <c r="C4010" s="24" t="s">
        <v>23106</v>
      </c>
      <c r="D4010" s="28">
        <v>9.32</v>
      </c>
      <c r="E4010" s="28">
        <v>4.84</v>
      </c>
      <c r="F4010" s="28">
        <v>45.11</v>
      </c>
      <c r="G4010" s="178"/>
    </row>
    <row r="4011" customHeight="1" spans="1:7">
      <c r="A4011" s="24">
        <v>4006</v>
      </c>
      <c r="B4011" s="24" t="s">
        <v>23196</v>
      </c>
      <c r="C4011" s="24" t="s">
        <v>23106</v>
      </c>
      <c r="D4011" s="28">
        <v>58.28</v>
      </c>
      <c r="E4011" s="28">
        <v>4.84</v>
      </c>
      <c r="F4011" s="28">
        <v>282.08</v>
      </c>
      <c r="G4011" s="178"/>
    </row>
    <row r="4012" customHeight="1" spans="1:7">
      <c r="A4012" s="24">
        <v>4007</v>
      </c>
      <c r="B4012" s="81" t="s">
        <v>23197</v>
      </c>
      <c r="C4012" s="24" t="s">
        <v>23106</v>
      </c>
      <c r="D4012" s="28">
        <v>6.48</v>
      </c>
      <c r="E4012" s="28">
        <v>4.84</v>
      </c>
      <c r="F4012" s="28">
        <v>31.36</v>
      </c>
      <c r="G4012" s="178"/>
    </row>
    <row r="4013" customHeight="1" spans="1:7">
      <c r="A4013" s="24">
        <v>4008</v>
      </c>
      <c r="B4013" s="81" t="s">
        <v>23198</v>
      </c>
      <c r="C4013" s="24" t="s">
        <v>23106</v>
      </c>
      <c r="D4013" s="28">
        <v>20.59</v>
      </c>
      <c r="E4013" s="28">
        <v>4.84</v>
      </c>
      <c r="F4013" s="28">
        <v>99.66</v>
      </c>
      <c r="G4013" s="178"/>
    </row>
    <row r="4014" customHeight="1" spans="1:7">
      <c r="A4014" s="24">
        <v>4009</v>
      </c>
      <c r="B4014" s="24" t="s">
        <v>7665</v>
      </c>
      <c r="C4014" s="24" t="s">
        <v>23106</v>
      </c>
      <c r="D4014" s="28">
        <v>48.88</v>
      </c>
      <c r="E4014" s="28">
        <v>4.84</v>
      </c>
      <c r="F4014" s="28">
        <v>236.58</v>
      </c>
      <c r="G4014" s="178"/>
    </row>
    <row r="4015" customHeight="1" spans="1:7">
      <c r="A4015" s="24">
        <v>4010</v>
      </c>
      <c r="B4015" s="24" t="s">
        <v>870</v>
      </c>
      <c r="C4015" s="24" t="s">
        <v>23106</v>
      </c>
      <c r="D4015" s="28">
        <v>30</v>
      </c>
      <c r="E4015" s="28">
        <v>4.84</v>
      </c>
      <c r="F4015" s="28">
        <v>145.2</v>
      </c>
      <c r="G4015" s="178"/>
    </row>
    <row r="4016" customHeight="1" spans="1:7">
      <c r="A4016" s="24">
        <v>4011</v>
      </c>
      <c r="B4016" s="81" t="s">
        <v>23199</v>
      </c>
      <c r="C4016" s="24" t="s">
        <v>23106</v>
      </c>
      <c r="D4016" s="28">
        <v>4.84</v>
      </c>
      <c r="E4016" s="28">
        <v>4.84</v>
      </c>
      <c r="F4016" s="28">
        <v>23.43</v>
      </c>
      <c r="G4016" s="178"/>
    </row>
    <row r="4017" customHeight="1" spans="1:7">
      <c r="A4017" s="24">
        <v>4012</v>
      </c>
      <c r="B4017" s="24" t="s">
        <v>23200</v>
      </c>
      <c r="C4017" s="24" t="s">
        <v>23106</v>
      </c>
      <c r="D4017" s="28">
        <v>28.17</v>
      </c>
      <c r="E4017" s="28">
        <v>4.84</v>
      </c>
      <c r="F4017" s="28">
        <v>136.34</v>
      </c>
      <c r="G4017" s="178"/>
    </row>
    <row r="4018" customHeight="1" spans="1:7">
      <c r="A4018" s="24">
        <v>4013</v>
      </c>
      <c r="B4018" s="24" t="s">
        <v>23201</v>
      </c>
      <c r="C4018" s="24" t="s">
        <v>23106</v>
      </c>
      <c r="D4018" s="28">
        <v>52.87</v>
      </c>
      <c r="E4018" s="28">
        <v>4.84</v>
      </c>
      <c r="F4018" s="28">
        <v>255.89</v>
      </c>
      <c r="G4018" s="178"/>
    </row>
    <row r="4019" customHeight="1" spans="1:7">
      <c r="A4019" s="24">
        <v>4014</v>
      </c>
      <c r="B4019" s="24" t="s">
        <v>11217</v>
      </c>
      <c r="C4019" s="24" t="s">
        <v>23106</v>
      </c>
      <c r="D4019" s="28">
        <v>17.52</v>
      </c>
      <c r="E4019" s="28">
        <v>4.84</v>
      </c>
      <c r="F4019" s="28">
        <v>84.8</v>
      </c>
      <c r="G4019" s="178"/>
    </row>
    <row r="4020" customHeight="1" spans="1:7">
      <c r="A4020" s="24">
        <v>4015</v>
      </c>
      <c r="B4020" s="24" t="s">
        <v>23202</v>
      </c>
      <c r="C4020" s="24" t="s">
        <v>23106</v>
      </c>
      <c r="D4020" s="28">
        <v>25.53</v>
      </c>
      <c r="E4020" s="28">
        <v>4.84</v>
      </c>
      <c r="F4020" s="28">
        <v>123.57</v>
      </c>
      <c r="G4020" s="178"/>
    </row>
    <row r="4021" customHeight="1" spans="1:7">
      <c r="A4021" s="24">
        <v>4016</v>
      </c>
      <c r="B4021" s="24" t="s">
        <v>23203</v>
      </c>
      <c r="C4021" s="24" t="s">
        <v>23106</v>
      </c>
      <c r="D4021" s="28">
        <v>42.81</v>
      </c>
      <c r="E4021" s="28">
        <v>4.84</v>
      </c>
      <c r="F4021" s="28">
        <v>207.2</v>
      </c>
      <c r="G4021" s="178"/>
    </row>
    <row r="4022" customHeight="1" spans="1:7">
      <c r="A4022" s="24">
        <v>4017</v>
      </c>
      <c r="B4022" s="24" t="s">
        <v>23204</v>
      </c>
      <c r="C4022" s="24" t="s">
        <v>23106</v>
      </c>
      <c r="D4022" s="28">
        <v>71.24</v>
      </c>
      <c r="E4022" s="28">
        <v>4.84</v>
      </c>
      <c r="F4022" s="28">
        <v>344.8</v>
      </c>
      <c r="G4022" s="178"/>
    </row>
    <row r="4023" customHeight="1" spans="1:7">
      <c r="A4023" s="24">
        <v>4018</v>
      </c>
      <c r="B4023" s="24" t="s">
        <v>23205</v>
      </c>
      <c r="C4023" s="24" t="s">
        <v>23106</v>
      </c>
      <c r="D4023" s="28">
        <v>10.97</v>
      </c>
      <c r="E4023" s="28">
        <v>4.84</v>
      </c>
      <c r="F4023" s="28">
        <v>53.09</v>
      </c>
      <c r="G4023" s="178"/>
    </row>
    <row r="4024" customHeight="1" spans="1:7">
      <c r="A4024" s="24">
        <v>4019</v>
      </c>
      <c r="B4024" s="24" t="s">
        <v>23206</v>
      </c>
      <c r="C4024" s="24" t="s">
        <v>23106</v>
      </c>
      <c r="D4024" s="28">
        <v>8.56</v>
      </c>
      <c r="E4024" s="28">
        <v>4.84</v>
      </c>
      <c r="F4024" s="28">
        <v>41.43</v>
      </c>
      <c r="G4024" s="178"/>
    </row>
    <row r="4025" customHeight="1" spans="1:7">
      <c r="A4025" s="24">
        <v>4020</v>
      </c>
      <c r="B4025" s="24" t="s">
        <v>1133</v>
      </c>
      <c r="C4025" s="24" t="s">
        <v>23106</v>
      </c>
      <c r="D4025" s="28">
        <v>5.35</v>
      </c>
      <c r="E4025" s="28">
        <v>4.84</v>
      </c>
      <c r="F4025" s="28">
        <v>25.89</v>
      </c>
      <c r="G4025" s="178"/>
    </row>
    <row r="4026" customHeight="1" spans="1:7">
      <c r="A4026" s="24">
        <v>4021</v>
      </c>
      <c r="B4026" s="24" t="s">
        <v>8364</v>
      </c>
      <c r="C4026" s="24" t="s">
        <v>23106</v>
      </c>
      <c r="D4026" s="28">
        <v>27.15</v>
      </c>
      <c r="E4026" s="28">
        <v>4.84</v>
      </c>
      <c r="F4026" s="28">
        <v>131.41</v>
      </c>
      <c r="G4026" s="178"/>
    </row>
    <row r="4027" customHeight="1" spans="1:7">
      <c r="A4027" s="24">
        <v>4022</v>
      </c>
      <c r="B4027" s="24" t="s">
        <v>21661</v>
      </c>
      <c r="C4027" s="24" t="s">
        <v>23106</v>
      </c>
      <c r="D4027" s="28">
        <v>318.45</v>
      </c>
      <c r="E4027" s="28">
        <v>4.84</v>
      </c>
      <c r="F4027" s="28">
        <v>1541.3</v>
      </c>
      <c r="G4027" s="178"/>
    </row>
    <row r="4028" customHeight="1" spans="1:7">
      <c r="A4028" s="24">
        <v>4023</v>
      </c>
      <c r="B4028" s="24" t="s">
        <v>23207</v>
      </c>
      <c r="C4028" s="24" t="s">
        <v>23106</v>
      </c>
      <c r="D4028" s="28">
        <v>12.9</v>
      </c>
      <c r="E4028" s="28">
        <v>4.84</v>
      </c>
      <c r="F4028" s="28">
        <v>62.44</v>
      </c>
      <c r="G4028" s="178"/>
    </row>
    <row r="4029" customHeight="1" spans="1:7">
      <c r="A4029" s="24">
        <v>4024</v>
      </c>
      <c r="B4029" s="24" t="s">
        <v>23208</v>
      </c>
      <c r="C4029" s="24" t="s">
        <v>23106</v>
      </c>
      <c r="D4029" s="28">
        <v>14.88</v>
      </c>
      <c r="E4029" s="28">
        <v>4.84</v>
      </c>
      <c r="F4029" s="28">
        <v>72.02</v>
      </c>
      <c r="G4029" s="178"/>
    </row>
    <row r="4030" customHeight="1" spans="1:7">
      <c r="A4030" s="24">
        <v>4025</v>
      </c>
      <c r="B4030" s="24" t="s">
        <v>8088</v>
      </c>
      <c r="C4030" s="24" t="s">
        <v>23106</v>
      </c>
      <c r="D4030" s="28">
        <v>28.69</v>
      </c>
      <c r="E4030" s="28">
        <v>4.84</v>
      </c>
      <c r="F4030" s="28">
        <v>138.86</v>
      </c>
      <c r="G4030" s="178"/>
    </row>
    <row r="4031" customHeight="1" spans="1:7">
      <c r="A4031" s="24">
        <v>4026</v>
      </c>
      <c r="B4031" s="24" t="s">
        <v>23209</v>
      </c>
      <c r="C4031" s="24" t="s">
        <v>23106</v>
      </c>
      <c r="D4031" s="28">
        <v>29.49</v>
      </c>
      <c r="E4031" s="28">
        <v>4.84</v>
      </c>
      <c r="F4031" s="28">
        <v>142.73</v>
      </c>
      <c r="G4031" s="178"/>
    </row>
    <row r="4032" customHeight="1" spans="1:7">
      <c r="A4032" s="24">
        <v>4027</v>
      </c>
      <c r="B4032" s="24" t="s">
        <v>15446</v>
      </c>
      <c r="C4032" s="24" t="s">
        <v>23106</v>
      </c>
      <c r="D4032" s="28">
        <v>44.63</v>
      </c>
      <c r="E4032" s="28">
        <v>4.84</v>
      </c>
      <c r="F4032" s="28">
        <v>216.01</v>
      </c>
      <c r="G4032" s="178"/>
    </row>
    <row r="4033" customHeight="1" spans="1:7">
      <c r="A4033" s="24">
        <v>4028</v>
      </c>
      <c r="B4033" s="24" t="s">
        <v>15229</v>
      </c>
      <c r="C4033" s="24" t="s">
        <v>23106</v>
      </c>
      <c r="D4033" s="28">
        <v>57</v>
      </c>
      <c r="E4033" s="28">
        <v>4.84</v>
      </c>
      <c r="F4033" s="28">
        <v>275.88</v>
      </c>
      <c r="G4033" s="178"/>
    </row>
    <row r="4034" customHeight="1" spans="1:7">
      <c r="A4034" s="24">
        <v>4029</v>
      </c>
      <c r="B4034" s="24" t="s">
        <v>23210</v>
      </c>
      <c r="C4034" s="24" t="s">
        <v>23106</v>
      </c>
      <c r="D4034" s="28">
        <v>22.26</v>
      </c>
      <c r="E4034" s="28">
        <v>4.84</v>
      </c>
      <c r="F4034" s="28">
        <v>107.74</v>
      </c>
      <c r="G4034" s="178"/>
    </row>
    <row r="4035" customHeight="1" spans="1:7">
      <c r="A4035" s="24">
        <v>4030</v>
      </c>
      <c r="B4035" s="24" t="s">
        <v>23211</v>
      </c>
      <c r="C4035" s="24" t="s">
        <v>23106</v>
      </c>
      <c r="D4035" s="28">
        <v>20.1</v>
      </c>
      <c r="E4035" s="28">
        <v>4.84</v>
      </c>
      <c r="F4035" s="28">
        <v>97.28</v>
      </c>
      <c r="G4035" s="178"/>
    </row>
    <row r="4036" customHeight="1" spans="1:7">
      <c r="A4036" s="24">
        <v>4031</v>
      </c>
      <c r="B4036" s="24" t="s">
        <v>23212</v>
      </c>
      <c r="C4036" s="24" t="s">
        <v>23106</v>
      </c>
      <c r="D4036" s="28">
        <v>12.01</v>
      </c>
      <c r="E4036" s="28">
        <v>4.84</v>
      </c>
      <c r="F4036" s="28">
        <v>58.13</v>
      </c>
      <c r="G4036" s="178"/>
    </row>
    <row r="4037" customHeight="1" spans="1:7">
      <c r="A4037" s="24">
        <v>4032</v>
      </c>
      <c r="B4037" s="24" t="s">
        <v>23213</v>
      </c>
      <c r="C4037" s="24" t="s">
        <v>23106</v>
      </c>
      <c r="D4037" s="28">
        <v>11.75</v>
      </c>
      <c r="E4037" s="28">
        <v>4.84</v>
      </c>
      <c r="F4037" s="28">
        <v>56.87</v>
      </c>
      <c r="G4037" s="178"/>
    </row>
    <row r="4038" customHeight="1" spans="1:7">
      <c r="A4038" s="24">
        <v>4033</v>
      </c>
      <c r="B4038" s="81" t="s">
        <v>23214</v>
      </c>
      <c r="C4038" s="24" t="s">
        <v>23106</v>
      </c>
      <c r="D4038" s="28">
        <v>17.17</v>
      </c>
      <c r="E4038" s="28">
        <v>4.84</v>
      </c>
      <c r="F4038" s="28">
        <v>83.1</v>
      </c>
      <c r="G4038" s="178"/>
    </row>
    <row r="4039" customHeight="1" spans="1:7">
      <c r="A4039" s="24">
        <v>4034</v>
      </c>
      <c r="B4039" s="24" t="s">
        <v>3412</v>
      </c>
      <c r="C4039" s="24" t="s">
        <v>23106</v>
      </c>
      <c r="D4039" s="28">
        <v>23.97</v>
      </c>
      <c r="E4039" s="28">
        <v>4.84</v>
      </c>
      <c r="F4039" s="28">
        <v>116.01</v>
      </c>
      <c r="G4039" s="178"/>
    </row>
    <row r="4040" customHeight="1" spans="1:7">
      <c r="A4040" s="24">
        <v>4035</v>
      </c>
      <c r="B4040" s="24" t="s">
        <v>23215</v>
      </c>
      <c r="C4040" s="24" t="s">
        <v>23106</v>
      </c>
      <c r="D4040" s="28">
        <v>53.98</v>
      </c>
      <c r="E4040" s="28">
        <v>4.84</v>
      </c>
      <c r="F4040" s="28">
        <v>261.26</v>
      </c>
      <c r="G4040" s="178"/>
    </row>
    <row r="4041" customHeight="1" spans="1:7">
      <c r="A4041" s="24">
        <v>4036</v>
      </c>
      <c r="B4041" s="24" t="s">
        <v>23216</v>
      </c>
      <c r="C4041" s="24" t="s">
        <v>23106</v>
      </c>
      <c r="D4041" s="28">
        <v>19.03</v>
      </c>
      <c r="E4041" s="28">
        <v>4.84</v>
      </c>
      <c r="F4041" s="28">
        <v>92.11</v>
      </c>
      <c r="G4041" s="178"/>
    </row>
    <row r="4042" customHeight="1" spans="1:7">
      <c r="A4042" s="24">
        <v>4037</v>
      </c>
      <c r="B4042" s="24" t="s">
        <v>23217</v>
      </c>
      <c r="C4042" s="24" t="s">
        <v>23106</v>
      </c>
      <c r="D4042" s="28">
        <v>17.99</v>
      </c>
      <c r="E4042" s="28">
        <v>4.84</v>
      </c>
      <c r="F4042" s="28">
        <v>87.07</v>
      </c>
      <c r="G4042" s="178"/>
    </row>
    <row r="4043" customHeight="1" spans="1:7">
      <c r="A4043" s="24">
        <v>4038</v>
      </c>
      <c r="B4043" s="24" t="s">
        <v>23218</v>
      </c>
      <c r="C4043" s="24" t="s">
        <v>23106</v>
      </c>
      <c r="D4043" s="28">
        <v>18.09</v>
      </c>
      <c r="E4043" s="28">
        <v>4.84</v>
      </c>
      <c r="F4043" s="28">
        <v>87.56</v>
      </c>
      <c r="G4043" s="178"/>
    </row>
    <row r="4044" customHeight="1" spans="1:7">
      <c r="A4044" s="24">
        <v>4039</v>
      </c>
      <c r="B4044" s="24" t="s">
        <v>21766</v>
      </c>
      <c r="C4044" s="24" t="s">
        <v>23106</v>
      </c>
      <c r="D4044" s="28">
        <v>19.91</v>
      </c>
      <c r="E4044" s="28">
        <v>4.84</v>
      </c>
      <c r="F4044" s="28">
        <v>96.36</v>
      </c>
      <c r="G4044" s="178"/>
    </row>
    <row r="4045" customHeight="1" spans="1:7">
      <c r="A4045" s="24">
        <v>4040</v>
      </c>
      <c r="B4045" s="24" t="s">
        <v>23219</v>
      </c>
      <c r="C4045" s="24" t="s">
        <v>23106</v>
      </c>
      <c r="D4045" s="28">
        <v>48.41</v>
      </c>
      <c r="E4045" s="28">
        <v>4.84</v>
      </c>
      <c r="F4045" s="28">
        <v>234.3</v>
      </c>
      <c r="G4045" s="178"/>
    </row>
    <row r="4046" customHeight="1" spans="1:7">
      <c r="A4046" s="24">
        <v>4041</v>
      </c>
      <c r="B4046" s="24" t="s">
        <v>23220</v>
      </c>
      <c r="C4046" s="24" t="s">
        <v>23106</v>
      </c>
      <c r="D4046" s="28">
        <v>11.52</v>
      </c>
      <c r="E4046" s="28">
        <v>4.84</v>
      </c>
      <c r="F4046" s="28">
        <v>55.76</v>
      </c>
      <c r="G4046" s="178"/>
    </row>
    <row r="4047" customHeight="1" spans="1:7">
      <c r="A4047" s="24">
        <v>4042</v>
      </c>
      <c r="B4047" s="24" t="s">
        <v>23221</v>
      </c>
      <c r="C4047" s="24" t="s">
        <v>23106</v>
      </c>
      <c r="D4047" s="28">
        <v>30.26</v>
      </c>
      <c r="E4047" s="28">
        <v>4.84</v>
      </c>
      <c r="F4047" s="28">
        <v>146.46</v>
      </c>
      <c r="G4047" s="178"/>
    </row>
    <row r="4048" customHeight="1" spans="1:7">
      <c r="A4048" s="24">
        <v>4043</v>
      </c>
      <c r="B4048" s="24" t="s">
        <v>23222</v>
      </c>
      <c r="C4048" s="24" t="s">
        <v>23106</v>
      </c>
      <c r="D4048" s="28">
        <v>50.63</v>
      </c>
      <c r="E4048" s="28">
        <v>4.84</v>
      </c>
      <c r="F4048" s="28">
        <v>245.05</v>
      </c>
      <c r="G4048" s="178"/>
    </row>
    <row r="4049" customHeight="1" spans="1:7">
      <c r="A4049" s="24">
        <v>4044</v>
      </c>
      <c r="B4049" s="24" t="s">
        <v>23223</v>
      </c>
      <c r="C4049" s="24" t="s">
        <v>23106</v>
      </c>
      <c r="D4049" s="28">
        <v>34.77</v>
      </c>
      <c r="E4049" s="28">
        <v>4.84</v>
      </c>
      <c r="F4049" s="28">
        <v>168.29</v>
      </c>
      <c r="G4049" s="178"/>
    </row>
    <row r="4050" customHeight="1" spans="1:7">
      <c r="A4050" s="24">
        <v>4045</v>
      </c>
      <c r="B4050" s="24" t="s">
        <v>23224</v>
      </c>
      <c r="C4050" s="24" t="s">
        <v>23106</v>
      </c>
      <c r="D4050" s="28">
        <v>88.78</v>
      </c>
      <c r="E4050" s="28">
        <v>4.84</v>
      </c>
      <c r="F4050" s="28">
        <v>429.7</v>
      </c>
      <c r="G4050" s="178"/>
    </row>
    <row r="4051" customHeight="1" spans="1:7">
      <c r="A4051" s="24">
        <v>4046</v>
      </c>
      <c r="B4051" s="81" t="s">
        <v>23225</v>
      </c>
      <c r="C4051" s="24" t="s">
        <v>23106</v>
      </c>
      <c r="D4051" s="28">
        <v>22.34</v>
      </c>
      <c r="E4051" s="28">
        <v>4.84</v>
      </c>
      <c r="F4051" s="28">
        <v>108.13</v>
      </c>
      <c r="G4051" s="178"/>
    </row>
    <row r="4052" customHeight="1" spans="1:7">
      <c r="A4052" s="24">
        <v>4047</v>
      </c>
      <c r="B4052" s="24" t="s">
        <v>23226</v>
      </c>
      <c r="C4052" s="24" t="s">
        <v>23106</v>
      </c>
      <c r="D4052" s="28">
        <v>41.92</v>
      </c>
      <c r="E4052" s="28">
        <v>4.84</v>
      </c>
      <c r="F4052" s="28">
        <v>202.89</v>
      </c>
      <c r="G4052" s="178"/>
    </row>
    <row r="4053" customHeight="1" spans="1:7">
      <c r="A4053" s="24">
        <v>4048</v>
      </c>
      <c r="B4053" s="24" t="s">
        <v>15453</v>
      </c>
      <c r="C4053" s="24" t="s">
        <v>23106</v>
      </c>
      <c r="D4053" s="28">
        <v>62.63</v>
      </c>
      <c r="E4053" s="28">
        <v>4.84</v>
      </c>
      <c r="F4053" s="28">
        <v>303.13</v>
      </c>
      <c r="G4053" s="178"/>
    </row>
    <row r="4054" customHeight="1" spans="1:7">
      <c r="A4054" s="24">
        <v>4049</v>
      </c>
      <c r="B4054" s="24" t="s">
        <v>23206</v>
      </c>
      <c r="C4054" s="24" t="s">
        <v>23106</v>
      </c>
      <c r="D4054" s="28">
        <v>196.14</v>
      </c>
      <c r="E4054" s="28">
        <v>4.84</v>
      </c>
      <c r="F4054" s="28">
        <v>949.32</v>
      </c>
      <c r="G4054" s="178"/>
    </row>
    <row r="4055" customHeight="1" spans="1:7">
      <c r="A4055" s="24">
        <v>4050</v>
      </c>
      <c r="B4055" s="24" t="s">
        <v>2871</v>
      </c>
      <c r="C4055" s="24" t="s">
        <v>23106</v>
      </c>
      <c r="D4055" s="28">
        <v>99.72</v>
      </c>
      <c r="E4055" s="28">
        <v>4.84</v>
      </c>
      <c r="F4055" s="28">
        <v>482.64</v>
      </c>
      <c r="G4055" s="178"/>
    </row>
    <row r="4056" customHeight="1" spans="1:7">
      <c r="A4056" s="24">
        <v>4051</v>
      </c>
      <c r="B4056" s="24" t="s">
        <v>23227</v>
      </c>
      <c r="C4056" s="24" t="s">
        <v>23106</v>
      </c>
      <c r="D4056" s="28">
        <v>55.13</v>
      </c>
      <c r="E4056" s="28">
        <v>4.84</v>
      </c>
      <c r="F4056" s="28">
        <v>266.83</v>
      </c>
      <c r="G4056" s="178"/>
    </row>
    <row r="4057" customHeight="1" spans="1:7">
      <c r="A4057" s="24">
        <v>4052</v>
      </c>
      <c r="B4057" s="24" t="s">
        <v>23228</v>
      </c>
      <c r="C4057" s="24" t="s">
        <v>23106</v>
      </c>
      <c r="D4057" s="28">
        <v>17.01</v>
      </c>
      <c r="E4057" s="28">
        <v>4.84</v>
      </c>
      <c r="F4057" s="28">
        <v>82.33</v>
      </c>
      <c r="G4057" s="178"/>
    </row>
    <row r="4058" customHeight="1" spans="1:7">
      <c r="A4058" s="24">
        <v>4053</v>
      </c>
      <c r="B4058" s="24" t="s">
        <v>23229</v>
      </c>
      <c r="C4058" s="24" t="s">
        <v>23106</v>
      </c>
      <c r="D4058" s="28">
        <v>22.96</v>
      </c>
      <c r="E4058" s="28">
        <v>4.84</v>
      </c>
      <c r="F4058" s="28">
        <v>111.13</v>
      </c>
      <c r="G4058" s="178"/>
    </row>
    <row r="4059" customHeight="1" spans="1:7">
      <c r="A4059" s="24">
        <v>4054</v>
      </c>
      <c r="B4059" s="24" t="s">
        <v>23230</v>
      </c>
      <c r="C4059" s="24" t="s">
        <v>23106</v>
      </c>
      <c r="D4059" s="28">
        <v>44.12</v>
      </c>
      <c r="E4059" s="28">
        <v>4.84</v>
      </c>
      <c r="F4059" s="28">
        <v>213.54</v>
      </c>
      <c r="G4059" s="178"/>
    </row>
    <row r="4060" customHeight="1" spans="1:7">
      <c r="A4060" s="24">
        <v>4055</v>
      </c>
      <c r="B4060" s="24" t="s">
        <v>23231</v>
      </c>
      <c r="C4060" s="24" t="s">
        <v>23106</v>
      </c>
      <c r="D4060" s="28">
        <v>21.31</v>
      </c>
      <c r="E4060" s="28">
        <v>4.84</v>
      </c>
      <c r="F4060" s="28">
        <v>103.14</v>
      </c>
      <c r="G4060" s="178"/>
    </row>
    <row r="4061" customHeight="1" spans="1:7">
      <c r="A4061" s="24">
        <v>4056</v>
      </c>
      <c r="B4061" s="24" t="s">
        <v>23232</v>
      </c>
      <c r="C4061" s="24" t="s">
        <v>23106</v>
      </c>
      <c r="D4061" s="28">
        <v>28.17</v>
      </c>
      <c r="E4061" s="28">
        <v>4.84</v>
      </c>
      <c r="F4061" s="28">
        <v>136.34</v>
      </c>
      <c r="G4061" s="178"/>
    </row>
    <row r="4062" customHeight="1" spans="1:7">
      <c r="A4062" s="24">
        <v>4057</v>
      </c>
      <c r="B4062" s="24" t="s">
        <v>23233</v>
      </c>
      <c r="C4062" s="24" t="s">
        <v>23106</v>
      </c>
      <c r="D4062" s="28">
        <v>22.02</v>
      </c>
      <c r="E4062" s="28">
        <v>4.84</v>
      </c>
      <c r="F4062" s="28">
        <v>106.58</v>
      </c>
      <c r="G4062" s="178"/>
    </row>
    <row r="4063" customHeight="1" spans="1:7">
      <c r="A4063" s="24">
        <v>4058</v>
      </c>
      <c r="B4063" s="24" t="s">
        <v>23234</v>
      </c>
      <c r="C4063" s="24" t="s">
        <v>23106</v>
      </c>
      <c r="D4063" s="28">
        <v>15.12</v>
      </c>
      <c r="E4063" s="28">
        <v>4.84</v>
      </c>
      <c r="F4063" s="28">
        <v>73.18</v>
      </c>
      <c r="G4063" s="178"/>
    </row>
    <row r="4064" customHeight="1" spans="1:7">
      <c r="A4064" s="24">
        <v>4059</v>
      </c>
      <c r="B4064" s="24" t="s">
        <v>23235</v>
      </c>
      <c r="C4064" s="24" t="s">
        <v>23106</v>
      </c>
      <c r="D4064" s="28">
        <v>2.86</v>
      </c>
      <c r="E4064" s="28">
        <v>4.84</v>
      </c>
      <c r="F4064" s="28">
        <v>13.84</v>
      </c>
      <c r="G4064" s="178"/>
    </row>
    <row r="4065" customHeight="1" spans="1:7">
      <c r="A4065" s="24">
        <v>4060</v>
      </c>
      <c r="B4065" s="24" t="s">
        <v>23236</v>
      </c>
      <c r="C4065" s="24" t="s">
        <v>23106</v>
      </c>
      <c r="D4065" s="28">
        <v>7.62</v>
      </c>
      <c r="E4065" s="28">
        <v>4.84</v>
      </c>
      <c r="F4065" s="28">
        <v>36.88</v>
      </c>
      <c r="G4065" s="178"/>
    </row>
    <row r="4066" customHeight="1" spans="1:7">
      <c r="A4066" s="24">
        <v>4061</v>
      </c>
      <c r="B4066" s="24" t="s">
        <v>8482</v>
      </c>
      <c r="C4066" s="24" t="s">
        <v>23106</v>
      </c>
      <c r="D4066" s="28">
        <v>10.84</v>
      </c>
      <c r="E4066" s="28">
        <v>4.84</v>
      </c>
      <c r="F4066" s="28">
        <v>52.47</v>
      </c>
      <c r="G4066" s="178"/>
    </row>
    <row r="4067" customHeight="1" spans="1:7">
      <c r="A4067" s="24">
        <v>4062</v>
      </c>
      <c r="B4067" s="24" t="s">
        <v>23237</v>
      </c>
      <c r="C4067" s="24" t="s">
        <v>23106</v>
      </c>
      <c r="D4067" s="28">
        <v>5.41</v>
      </c>
      <c r="E4067" s="28">
        <v>4.84</v>
      </c>
      <c r="F4067" s="28">
        <v>26.18</v>
      </c>
      <c r="G4067" s="178"/>
    </row>
    <row r="4068" customHeight="1" spans="1:7">
      <c r="A4068" s="24">
        <v>4063</v>
      </c>
      <c r="B4068" s="24" t="s">
        <v>19048</v>
      </c>
      <c r="C4068" s="24" t="s">
        <v>23106</v>
      </c>
      <c r="D4068" s="28">
        <v>7.08</v>
      </c>
      <c r="E4068" s="28">
        <v>4.84</v>
      </c>
      <c r="F4068" s="28">
        <v>34.27</v>
      </c>
      <c r="G4068" s="178"/>
    </row>
    <row r="4069" customHeight="1" spans="1:7">
      <c r="A4069" s="24">
        <v>4064</v>
      </c>
      <c r="B4069" s="24" t="s">
        <v>23144</v>
      </c>
      <c r="C4069" s="24" t="s">
        <v>23106</v>
      </c>
      <c r="D4069" s="28">
        <v>72.84</v>
      </c>
      <c r="E4069" s="28">
        <v>4.84</v>
      </c>
      <c r="F4069" s="28">
        <v>352.55</v>
      </c>
      <c r="G4069" s="178"/>
    </row>
    <row r="4070" customHeight="1" spans="1:7">
      <c r="A4070" s="24">
        <v>4065</v>
      </c>
      <c r="B4070" s="24" t="s">
        <v>23238</v>
      </c>
      <c r="C4070" s="24" t="s">
        <v>23106</v>
      </c>
      <c r="D4070" s="28">
        <v>50.92</v>
      </c>
      <c r="E4070" s="28">
        <v>4.84</v>
      </c>
      <c r="F4070" s="28">
        <v>246.45</v>
      </c>
      <c r="G4070" s="178"/>
    </row>
    <row r="4071" customHeight="1" spans="1:7">
      <c r="A4071" s="24">
        <v>4066</v>
      </c>
      <c r="B4071" s="24" t="s">
        <v>23231</v>
      </c>
      <c r="C4071" s="24" t="s">
        <v>23106</v>
      </c>
      <c r="D4071" s="28">
        <v>61.52</v>
      </c>
      <c r="E4071" s="28">
        <v>4.84</v>
      </c>
      <c r="F4071" s="28">
        <v>297.76</v>
      </c>
      <c r="G4071" s="178"/>
    </row>
    <row r="4072" customHeight="1" spans="1:7">
      <c r="A4072" s="24">
        <v>4067</v>
      </c>
      <c r="B4072" s="24" t="s">
        <v>23239</v>
      </c>
      <c r="C4072" s="24" t="s">
        <v>23106</v>
      </c>
      <c r="D4072" s="28">
        <v>383.54</v>
      </c>
      <c r="E4072" s="28">
        <v>4.84</v>
      </c>
      <c r="F4072" s="28">
        <v>1856.33</v>
      </c>
      <c r="G4072" s="178"/>
    </row>
    <row r="4073" customHeight="1" spans="1:7">
      <c r="A4073" s="24">
        <v>4068</v>
      </c>
      <c r="B4073" s="24" t="s">
        <v>23240</v>
      </c>
      <c r="C4073" s="24" t="s">
        <v>23106</v>
      </c>
      <c r="D4073" s="28">
        <v>21.11</v>
      </c>
      <c r="E4073" s="28">
        <v>4.84</v>
      </c>
      <c r="F4073" s="28">
        <v>102.17</v>
      </c>
      <c r="G4073" s="178"/>
    </row>
    <row r="4074" customHeight="1" spans="1:7">
      <c r="A4074" s="24">
        <v>4069</v>
      </c>
      <c r="B4074" s="24" t="s">
        <v>23241</v>
      </c>
      <c r="C4074" s="24" t="s">
        <v>23106</v>
      </c>
      <c r="D4074" s="28">
        <v>37.93</v>
      </c>
      <c r="E4074" s="28">
        <v>4.84</v>
      </c>
      <c r="F4074" s="28">
        <v>183.58</v>
      </c>
      <c r="G4074" s="178"/>
    </row>
    <row r="4075" customHeight="1" spans="1:7">
      <c r="A4075" s="24">
        <v>4070</v>
      </c>
      <c r="B4075" s="24" t="s">
        <v>23242</v>
      </c>
      <c r="C4075" s="24" t="s">
        <v>23106</v>
      </c>
      <c r="D4075" s="28">
        <v>2.42</v>
      </c>
      <c r="E4075" s="28">
        <v>4.84</v>
      </c>
      <c r="F4075" s="28">
        <v>11.71</v>
      </c>
      <c r="G4075" s="178"/>
    </row>
    <row r="4076" customHeight="1" spans="1:7">
      <c r="A4076" s="24">
        <v>4071</v>
      </c>
      <c r="B4076" s="24" t="s">
        <v>23243</v>
      </c>
      <c r="C4076" s="24" t="s">
        <v>23106</v>
      </c>
      <c r="D4076" s="28">
        <v>9.1</v>
      </c>
      <c r="E4076" s="28">
        <v>4.84</v>
      </c>
      <c r="F4076" s="28">
        <v>44.04</v>
      </c>
      <c r="G4076" s="178"/>
    </row>
    <row r="4077" customHeight="1" spans="1:7">
      <c r="A4077" s="24">
        <v>4072</v>
      </c>
      <c r="B4077" s="24" t="s">
        <v>23244</v>
      </c>
      <c r="C4077" s="24" t="s">
        <v>23106</v>
      </c>
      <c r="D4077" s="28">
        <v>23.22</v>
      </c>
      <c r="E4077" s="28">
        <v>4.84</v>
      </c>
      <c r="F4077" s="28">
        <v>112.38</v>
      </c>
      <c r="G4077" s="178"/>
    </row>
    <row r="4078" customHeight="1" spans="1:7">
      <c r="A4078" s="24">
        <v>4073</v>
      </c>
      <c r="B4078" s="24" t="s">
        <v>7378</v>
      </c>
      <c r="C4078" s="24" t="s">
        <v>23106</v>
      </c>
      <c r="D4078" s="28">
        <v>7.08</v>
      </c>
      <c r="E4078" s="28">
        <v>4.84</v>
      </c>
      <c r="F4078" s="28">
        <v>34.27</v>
      </c>
      <c r="G4078" s="178"/>
    </row>
    <row r="4079" customHeight="1" spans="1:7">
      <c r="A4079" s="24">
        <v>4074</v>
      </c>
      <c r="B4079" s="24" t="s">
        <v>3409</v>
      </c>
      <c r="C4079" s="24" t="s">
        <v>23106</v>
      </c>
      <c r="D4079" s="28">
        <v>11.85</v>
      </c>
      <c r="E4079" s="28">
        <v>4.84</v>
      </c>
      <c r="F4079" s="28">
        <v>57.35</v>
      </c>
      <c r="G4079" s="178"/>
    </row>
    <row r="4080" customHeight="1" spans="1:7">
      <c r="A4080" s="24">
        <v>4075</v>
      </c>
      <c r="B4080" s="24" t="s">
        <v>23245</v>
      </c>
      <c r="C4080" s="24" t="s">
        <v>23106</v>
      </c>
      <c r="D4080" s="28">
        <v>17.45</v>
      </c>
      <c r="E4080" s="28">
        <v>4.84</v>
      </c>
      <c r="F4080" s="28">
        <v>84.46</v>
      </c>
      <c r="G4080" s="178"/>
    </row>
    <row r="4081" customHeight="1" spans="1:7">
      <c r="A4081" s="24">
        <v>4076</v>
      </c>
      <c r="B4081" s="24" t="s">
        <v>23246</v>
      </c>
      <c r="C4081" s="24" t="s">
        <v>23106</v>
      </c>
      <c r="D4081" s="28">
        <v>27</v>
      </c>
      <c r="E4081" s="28">
        <v>4.84</v>
      </c>
      <c r="F4081" s="28">
        <v>130.68</v>
      </c>
      <c r="G4081" s="178"/>
    </row>
    <row r="4082" customHeight="1" spans="1:7">
      <c r="A4082" s="24">
        <v>4077</v>
      </c>
      <c r="B4082" s="24" t="s">
        <v>3346</v>
      </c>
      <c r="C4082" s="24" t="s">
        <v>23106</v>
      </c>
      <c r="D4082" s="28">
        <v>8.02</v>
      </c>
      <c r="E4082" s="28">
        <v>4.84</v>
      </c>
      <c r="F4082" s="28">
        <v>38.82</v>
      </c>
      <c r="G4082" s="178"/>
    </row>
    <row r="4083" customHeight="1" spans="1:7">
      <c r="A4083" s="24">
        <v>4078</v>
      </c>
      <c r="B4083" s="24" t="s">
        <v>3835</v>
      </c>
      <c r="C4083" s="24" t="s">
        <v>23106</v>
      </c>
      <c r="D4083" s="28">
        <v>10.44</v>
      </c>
      <c r="E4083" s="28">
        <v>4.84</v>
      </c>
      <c r="F4083" s="28">
        <v>50.53</v>
      </c>
      <c r="G4083" s="178"/>
    </row>
    <row r="4084" customHeight="1" spans="1:7">
      <c r="A4084" s="24">
        <v>4079</v>
      </c>
      <c r="B4084" s="24" t="s">
        <v>14913</v>
      </c>
      <c r="C4084" s="24" t="s">
        <v>23106</v>
      </c>
      <c r="D4084" s="28">
        <v>4.44</v>
      </c>
      <c r="E4084" s="28">
        <v>4.84</v>
      </c>
      <c r="F4084" s="28">
        <v>21.49</v>
      </c>
      <c r="G4084" s="178"/>
    </row>
    <row r="4085" customHeight="1" spans="1:7">
      <c r="A4085" s="24">
        <v>4080</v>
      </c>
      <c r="B4085" s="24" t="s">
        <v>23247</v>
      </c>
      <c r="C4085" s="24" t="s">
        <v>23106</v>
      </c>
      <c r="D4085" s="28">
        <v>59.3</v>
      </c>
      <c r="E4085" s="28">
        <v>4.84</v>
      </c>
      <c r="F4085" s="28">
        <v>287.01</v>
      </c>
      <c r="G4085" s="178"/>
    </row>
    <row r="4086" customHeight="1" spans="1:7">
      <c r="A4086" s="24">
        <v>4081</v>
      </c>
      <c r="B4086" s="24" t="s">
        <v>4813</v>
      </c>
      <c r="C4086" s="24" t="s">
        <v>23106</v>
      </c>
      <c r="D4086" s="28">
        <v>37.81</v>
      </c>
      <c r="E4086" s="28">
        <v>4.84</v>
      </c>
      <c r="F4086" s="28">
        <v>183</v>
      </c>
      <c r="G4086" s="178"/>
    </row>
    <row r="4087" customHeight="1" spans="1:7">
      <c r="A4087" s="24">
        <v>4082</v>
      </c>
      <c r="B4087" s="24" t="s">
        <v>23248</v>
      </c>
      <c r="C4087" s="24" t="s">
        <v>23106</v>
      </c>
      <c r="D4087" s="28">
        <v>29.76</v>
      </c>
      <c r="E4087" s="28">
        <v>4.84</v>
      </c>
      <c r="F4087" s="28">
        <v>144.04</v>
      </c>
      <c r="G4087" s="178"/>
    </row>
    <row r="4088" customHeight="1" spans="1:7">
      <c r="A4088" s="24">
        <v>4083</v>
      </c>
      <c r="B4088" s="24" t="s">
        <v>23249</v>
      </c>
      <c r="C4088" s="24" t="s">
        <v>23106</v>
      </c>
      <c r="D4088" s="28">
        <v>26.76</v>
      </c>
      <c r="E4088" s="28">
        <v>4.84</v>
      </c>
      <c r="F4088" s="28">
        <v>129.52</v>
      </c>
      <c r="G4088" s="178"/>
    </row>
    <row r="4089" customHeight="1" spans="1:7">
      <c r="A4089" s="24">
        <v>4084</v>
      </c>
      <c r="B4089" s="24" t="s">
        <v>23250</v>
      </c>
      <c r="C4089" s="24" t="s">
        <v>23106</v>
      </c>
      <c r="D4089" s="28">
        <v>40.68</v>
      </c>
      <c r="E4089" s="28">
        <v>4.84</v>
      </c>
      <c r="F4089" s="28">
        <v>196.89</v>
      </c>
      <c r="G4089" s="178"/>
    </row>
    <row r="4090" customHeight="1" spans="1:7">
      <c r="A4090" s="24">
        <v>4085</v>
      </c>
      <c r="B4090" s="81" t="s">
        <v>6251</v>
      </c>
      <c r="C4090" s="24" t="s">
        <v>23106</v>
      </c>
      <c r="D4090" s="28">
        <v>19.71</v>
      </c>
      <c r="E4090" s="28">
        <v>4.84</v>
      </c>
      <c r="F4090" s="28">
        <v>95.4</v>
      </c>
      <c r="G4090" s="178"/>
    </row>
    <row r="4091" customHeight="1" spans="1:7">
      <c r="A4091" s="24">
        <v>4086</v>
      </c>
      <c r="B4091" s="24" t="s">
        <v>3129</v>
      </c>
      <c r="C4091" s="24" t="s">
        <v>23106</v>
      </c>
      <c r="D4091" s="28">
        <v>143.17</v>
      </c>
      <c r="E4091" s="28">
        <v>4.84</v>
      </c>
      <c r="F4091" s="28">
        <v>692.94</v>
      </c>
      <c r="G4091" s="178"/>
    </row>
    <row r="4092" customHeight="1" spans="1:7">
      <c r="A4092" s="24">
        <v>4087</v>
      </c>
      <c r="B4092" s="24" t="s">
        <v>23251</v>
      </c>
      <c r="C4092" s="24" t="s">
        <v>23106</v>
      </c>
      <c r="D4092" s="28">
        <v>68.95</v>
      </c>
      <c r="E4092" s="28">
        <v>4.84</v>
      </c>
      <c r="F4092" s="28">
        <v>333.72</v>
      </c>
      <c r="G4092" s="178"/>
    </row>
    <row r="4093" customHeight="1" spans="1:7">
      <c r="A4093" s="24">
        <v>4088</v>
      </c>
      <c r="B4093" s="24" t="s">
        <v>23252</v>
      </c>
      <c r="C4093" s="24" t="s">
        <v>23106</v>
      </c>
      <c r="D4093" s="28">
        <v>22.96</v>
      </c>
      <c r="E4093" s="28">
        <v>4.84</v>
      </c>
      <c r="F4093" s="28">
        <v>111.13</v>
      </c>
      <c r="G4093" s="178"/>
    </row>
    <row r="4094" customHeight="1" spans="1:7">
      <c r="A4094" s="24">
        <v>4089</v>
      </c>
      <c r="B4094" s="24" t="s">
        <v>23253</v>
      </c>
      <c r="C4094" s="24" t="s">
        <v>23106</v>
      </c>
      <c r="D4094" s="28">
        <v>181.79</v>
      </c>
      <c r="E4094" s="28">
        <v>4.84</v>
      </c>
      <c r="F4094" s="28">
        <v>879.86</v>
      </c>
      <c r="G4094" s="178"/>
    </row>
    <row r="4095" customHeight="1" spans="1:7">
      <c r="A4095" s="24">
        <v>4090</v>
      </c>
      <c r="B4095" s="24" t="s">
        <v>23254</v>
      </c>
      <c r="C4095" s="24" t="s">
        <v>23106</v>
      </c>
      <c r="D4095" s="28">
        <v>77.21</v>
      </c>
      <c r="E4095" s="28">
        <v>4.84</v>
      </c>
      <c r="F4095" s="28">
        <v>373.7</v>
      </c>
      <c r="G4095" s="178"/>
    </row>
    <row r="4096" customHeight="1" spans="1:7">
      <c r="A4096" s="24">
        <v>4091</v>
      </c>
      <c r="B4096" s="24" t="s">
        <v>23255</v>
      </c>
      <c r="C4096" s="24" t="s">
        <v>23106</v>
      </c>
      <c r="D4096" s="28">
        <v>25.47</v>
      </c>
      <c r="E4096" s="28">
        <v>4.84</v>
      </c>
      <c r="F4096" s="28">
        <v>123.27</v>
      </c>
      <c r="G4096" s="178"/>
    </row>
    <row r="4097" customHeight="1" spans="1:7">
      <c r="A4097" s="24">
        <v>4092</v>
      </c>
      <c r="B4097" s="24" t="s">
        <v>23256</v>
      </c>
      <c r="C4097" s="24" t="s">
        <v>23106</v>
      </c>
      <c r="D4097" s="28">
        <v>99.1</v>
      </c>
      <c r="E4097" s="28">
        <v>4.84</v>
      </c>
      <c r="F4097" s="28">
        <v>479.64</v>
      </c>
      <c r="G4097" s="178"/>
    </row>
    <row r="4098" customHeight="1" spans="1:7">
      <c r="A4098" s="24">
        <v>4093</v>
      </c>
      <c r="B4098" s="24" t="s">
        <v>23257</v>
      </c>
      <c r="C4098" s="24" t="s">
        <v>23106</v>
      </c>
      <c r="D4098" s="28">
        <v>14.47</v>
      </c>
      <c r="E4098" s="28">
        <v>4.84</v>
      </c>
      <c r="F4098" s="28">
        <v>70.03</v>
      </c>
      <c r="G4098" s="178"/>
    </row>
    <row r="4099" customHeight="1" spans="1:7">
      <c r="A4099" s="24">
        <v>4094</v>
      </c>
      <c r="B4099" s="24" t="s">
        <v>23258</v>
      </c>
      <c r="C4099" s="24" t="s">
        <v>23106</v>
      </c>
      <c r="D4099" s="28">
        <v>22.86</v>
      </c>
      <c r="E4099" s="28">
        <v>4.84</v>
      </c>
      <c r="F4099" s="28">
        <v>110.64</v>
      </c>
      <c r="G4099" s="178"/>
    </row>
    <row r="4100" customHeight="1" spans="1:7">
      <c r="A4100" s="24">
        <v>4095</v>
      </c>
      <c r="B4100" s="24" t="s">
        <v>23259</v>
      </c>
      <c r="C4100" s="24" t="s">
        <v>23106</v>
      </c>
      <c r="D4100" s="28">
        <v>44.09</v>
      </c>
      <c r="E4100" s="28">
        <v>4.84</v>
      </c>
      <c r="F4100" s="28">
        <v>213.4</v>
      </c>
      <c r="G4100" s="178"/>
    </row>
    <row r="4101" customHeight="1" spans="1:7">
      <c r="A4101" s="24">
        <v>4096</v>
      </c>
      <c r="B4101" s="24" t="s">
        <v>23260</v>
      </c>
      <c r="C4101" s="24" t="s">
        <v>23106</v>
      </c>
      <c r="D4101" s="28">
        <v>319.73</v>
      </c>
      <c r="E4101" s="28">
        <v>4.84</v>
      </c>
      <c r="F4101" s="28">
        <v>1547.49</v>
      </c>
      <c r="G4101" s="178"/>
    </row>
    <row r="4102" customHeight="1" spans="1:7">
      <c r="A4102" s="24">
        <v>4097</v>
      </c>
      <c r="B4102" s="24" t="s">
        <v>21766</v>
      </c>
      <c r="C4102" s="24" t="s">
        <v>23106</v>
      </c>
      <c r="D4102" s="28">
        <v>40.8</v>
      </c>
      <c r="E4102" s="28">
        <v>4.84</v>
      </c>
      <c r="F4102" s="28">
        <v>197.47</v>
      </c>
      <c r="G4102" s="178"/>
    </row>
    <row r="4103" customHeight="1" spans="1:7">
      <c r="A4103" s="24">
        <v>4098</v>
      </c>
      <c r="B4103" s="24" t="s">
        <v>23261</v>
      </c>
      <c r="C4103" s="24" t="s">
        <v>23106</v>
      </c>
      <c r="D4103" s="28">
        <v>80.99</v>
      </c>
      <c r="E4103" s="28">
        <v>4.84</v>
      </c>
      <c r="F4103" s="28">
        <v>391.99</v>
      </c>
      <c r="G4103" s="178"/>
    </row>
    <row r="4104" customHeight="1" spans="1:7">
      <c r="A4104" s="24">
        <v>4099</v>
      </c>
      <c r="B4104" s="24" t="s">
        <v>23262</v>
      </c>
      <c r="C4104" s="24" t="s">
        <v>23106</v>
      </c>
      <c r="D4104" s="28">
        <v>121.89</v>
      </c>
      <c r="E4104" s="28">
        <v>4.84</v>
      </c>
      <c r="F4104" s="28">
        <v>589.95</v>
      </c>
      <c r="G4104" s="178"/>
    </row>
    <row r="4105" customHeight="1" spans="1:7">
      <c r="A4105" s="24">
        <v>4100</v>
      </c>
      <c r="B4105" s="81" t="s">
        <v>10328</v>
      </c>
      <c r="C4105" s="24" t="s">
        <v>23106</v>
      </c>
      <c r="D4105" s="28">
        <v>148.58</v>
      </c>
      <c r="E4105" s="28">
        <v>4.84</v>
      </c>
      <c r="F4105" s="28">
        <v>719.13</v>
      </c>
      <c r="G4105" s="178"/>
    </row>
    <row r="4106" customHeight="1" spans="1:7">
      <c r="A4106" s="24">
        <v>4101</v>
      </c>
      <c r="B4106" s="24" t="s">
        <v>23263</v>
      </c>
      <c r="C4106" s="24" t="s">
        <v>23106</v>
      </c>
      <c r="D4106" s="28">
        <v>73.07</v>
      </c>
      <c r="E4106" s="28">
        <v>4.84</v>
      </c>
      <c r="F4106" s="28">
        <v>353.66</v>
      </c>
      <c r="G4106" s="178"/>
    </row>
    <row r="4107" customHeight="1" spans="1:7">
      <c r="A4107" s="24">
        <v>4102</v>
      </c>
      <c r="B4107" s="24" t="s">
        <v>23264</v>
      </c>
      <c r="C4107" s="24" t="s">
        <v>23106</v>
      </c>
      <c r="D4107" s="28">
        <v>34.82</v>
      </c>
      <c r="E4107" s="28">
        <v>4.84</v>
      </c>
      <c r="F4107" s="28">
        <v>168.53</v>
      </c>
      <c r="G4107" s="178"/>
    </row>
    <row r="4108" customHeight="1" spans="1:7">
      <c r="A4108" s="24">
        <v>4103</v>
      </c>
      <c r="B4108" s="24" t="s">
        <v>1004</v>
      </c>
      <c r="C4108" s="24" t="s">
        <v>23106</v>
      </c>
      <c r="D4108" s="28">
        <v>45.03</v>
      </c>
      <c r="E4108" s="28">
        <v>4.84</v>
      </c>
      <c r="F4108" s="28">
        <v>217.95</v>
      </c>
      <c r="G4108" s="178"/>
    </row>
    <row r="4109" customHeight="1" spans="1:7">
      <c r="A4109" s="24">
        <v>4104</v>
      </c>
      <c r="B4109" s="24" t="s">
        <v>23265</v>
      </c>
      <c r="C4109" s="24" t="s">
        <v>23106</v>
      </c>
      <c r="D4109" s="28">
        <v>11.55</v>
      </c>
      <c r="E4109" s="28">
        <v>4.84</v>
      </c>
      <c r="F4109" s="28">
        <v>55.9</v>
      </c>
      <c r="G4109" s="178"/>
    </row>
    <row r="4110" customHeight="1" spans="1:7">
      <c r="A4110" s="24">
        <v>4105</v>
      </c>
      <c r="B4110" s="24" t="s">
        <v>1124</v>
      </c>
      <c r="C4110" s="24" t="s">
        <v>23106</v>
      </c>
      <c r="D4110" s="28">
        <v>43.98</v>
      </c>
      <c r="E4110" s="28">
        <v>4.84</v>
      </c>
      <c r="F4110" s="28">
        <v>212.86</v>
      </c>
      <c r="G4110" s="178"/>
    </row>
    <row r="4111" customHeight="1" spans="1:7">
      <c r="A4111" s="24">
        <v>4106</v>
      </c>
      <c r="B4111" s="24" t="s">
        <v>23266</v>
      </c>
      <c r="C4111" s="24" t="s">
        <v>23106</v>
      </c>
      <c r="D4111" s="28">
        <v>41.11</v>
      </c>
      <c r="E4111" s="28">
        <v>4.84</v>
      </c>
      <c r="F4111" s="28">
        <v>198.97</v>
      </c>
      <c r="G4111" s="178"/>
    </row>
    <row r="4112" customHeight="1" spans="1:7">
      <c r="A4112" s="24">
        <v>4107</v>
      </c>
      <c r="B4112" s="24" t="s">
        <v>23267</v>
      </c>
      <c r="C4112" s="24" t="s">
        <v>23106</v>
      </c>
      <c r="D4112" s="28">
        <v>114.36</v>
      </c>
      <c r="E4112" s="28">
        <v>4.84</v>
      </c>
      <c r="F4112" s="28">
        <v>553.5</v>
      </c>
      <c r="G4112" s="178"/>
    </row>
    <row r="4113" customHeight="1" spans="1:7">
      <c r="A4113" s="24">
        <v>4108</v>
      </c>
      <c r="B4113" s="24" t="s">
        <v>4233</v>
      </c>
      <c r="C4113" s="24" t="s">
        <v>23106</v>
      </c>
      <c r="D4113" s="28">
        <v>268.17</v>
      </c>
      <c r="E4113" s="28">
        <v>4.84</v>
      </c>
      <c r="F4113" s="28">
        <v>1297.94</v>
      </c>
      <c r="G4113" s="178"/>
    </row>
    <row r="4114" customHeight="1" spans="1:7">
      <c r="A4114" s="24">
        <v>4109</v>
      </c>
      <c r="B4114" s="24" t="s">
        <v>3878</v>
      </c>
      <c r="C4114" s="24" t="s">
        <v>23106</v>
      </c>
      <c r="D4114" s="28">
        <v>46.64</v>
      </c>
      <c r="E4114" s="28">
        <v>4.84</v>
      </c>
      <c r="F4114" s="28">
        <v>225.74</v>
      </c>
      <c r="G4114" s="178"/>
    </row>
    <row r="4115" customHeight="1" spans="1:7">
      <c r="A4115" s="24">
        <v>4110</v>
      </c>
      <c r="B4115" s="24" t="s">
        <v>23268</v>
      </c>
      <c r="C4115" s="24" t="s">
        <v>23106</v>
      </c>
      <c r="D4115" s="28">
        <v>125.9</v>
      </c>
      <c r="E4115" s="28">
        <v>4.84</v>
      </c>
      <c r="F4115" s="28">
        <v>609.36</v>
      </c>
      <c r="G4115" s="178"/>
    </row>
    <row r="4116" customHeight="1" spans="1:7">
      <c r="A4116" s="24">
        <v>4111</v>
      </c>
      <c r="B4116" s="24" t="s">
        <v>23269</v>
      </c>
      <c r="C4116" s="24" t="s">
        <v>23106</v>
      </c>
      <c r="D4116" s="28">
        <v>104.87</v>
      </c>
      <c r="E4116" s="28">
        <v>4.84</v>
      </c>
      <c r="F4116" s="28">
        <v>507.57</v>
      </c>
      <c r="G4116" s="178"/>
    </row>
    <row r="4117" customHeight="1" spans="1:7">
      <c r="A4117" s="24">
        <v>4112</v>
      </c>
      <c r="B4117" s="24" t="s">
        <v>2077</v>
      </c>
      <c r="C4117" s="24" t="s">
        <v>23106</v>
      </c>
      <c r="D4117" s="28">
        <v>94.16</v>
      </c>
      <c r="E4117" s="28">
        <v>4.84</v>
      </c>
      <c r="F4117" s="28">
        <v>455.73</v>
      </c>
      <c r="G4117" s="178"/>
    </row>
    <row r="4118" customHeight="1" spans="1:7">
      <c r="A4118" s="24">
        <v>4113</v>
      </c>
      <c r="B4118" s="24" t="s">
        <v>23270</v>
      </c>
      <c r="C4118" s="24" t="s">
        <v>23106</v>
      </c>
      <c r="D4118" s="28">
        <v>62.83</v>
      </c>
      <c r="E4118" s="28">
        <v>4.84</v>
      </c>
      <c r="F4118" s="28">
        <v>304.1</v>
      </c>
      <c r="G4118" s="178"/>
    </row>
    <row r="4119" customHeight="1" spans="1:7">
      <c r="A4119" s="24">
        <v>4114</v>
      </c>
      <c r="B4119" s="24" t="s">
        <v>17627</v>
      </c>
      <c r="C4119" s="24" t="s">
        <v>23106</v>
      </c>
      <c r="D4119" s="28">
        <v>47.14</v>
      </c>
      <c r="E4119" s="28">
        <v>4.84</v>
      </c>
      <c r="F4119" s="28">
        <v>228.16</v>
      </c>
      <c r="G4119" s="178"/>
    </row>
    <row r="4120" customHeight="1" spans="1:7">
      <c r="A4120" s="24">
        <v>4115</v>
      </c>
      <c r="B4120" s="24" t="s">
        <v>23110</v>
      </c>
      <c r="C4120" s="24" t="s">
        <v>23106</v>
      </c>
      <c r="D4120" s="28">
        <v>83.99</v>
      </c>
      <c r="E4120" s="28">
        <v>4.84</v>
      </c>
      <c r="F4120" s="28">
        <v>406.51</v>
      </c>
      <c r="G4120" s="178"/>
    </row>
    <row r="4121" customHeight="1" spans="1:7">
      <c r="A4121" s="24">
        <v>4116</v>
      </c>
      <c r="B4121" s="24" t="s">
        <v>23271</v>
      </c>
      <c r="C4121" s="24" t="s">
        <v>23106</v>
      </c>
      <c r="D4121" s="28">
        <v>102.33</v>
      </c>
      <c r="E4121" s="28">
        <v>4.84</v>
      </c>
      <c r="F4121" s="28">
        <v>495.28</v>
      </c>
      <c r="G4121" s="178"/>
    </row>
    <row r="4122" customHeight="1" spans="1:7">
      <c r="A4122" s="24">
        <v>4117</v>
      </c>
      <c r="B4122" s="24" t="s">
        <v>23272</v>
      </c>
      <c r="C4122" s="24" t="s">
        <v>23106</v>
      </c>
      <c r="D4122" s="28">
        <v>80.44</v>
      </c>
      <c r="E4122" s="28">
        <v>4.84</v>
      </c>
      <c r="F4122" s="28">
        <v>389.33</v>
      </c>
      <c r="G4122" s="178"/>
    </row>
    <row r="4123" customHeight="1" spans="1:7">
      <c r="A4123" s="24">
        <v>4118</v>
      </c>
      <c r="B4123" s="24" t="s">
        <v>23273</v>
      </c>
      <c r="C4123" s="24" t="s">
        <v>23106</v>
      </c>
      <c r="D4123" s="28">
        <v>106.55</v>
      </c>
      <c r="E4123" s="28">
        <v>4.84</v>
      </c>
      <c r="F4123" s="28">
        <v>515.7</v>
      </c>
      <c r="G4123" s="178"/>
    </row>
    <row r="4124" customHeight="1" spans="1:7">
      <c r="A4124" s="24">
        <v>4119</v>
      </c>
      <c r="B4124" s="24" t="s">
        <v>19681</v>
      </c>
      <c r="C4124" s="24" t="s">
        <v>23106</v>
      </c>
      <c r="D4124" s="28">
        <v>63.1</v>
      </c>
      <c r="E4124" s="28">
        <v>4.84</v>
      </c>
      <c r="F4124" s="28">
        <v>305.4</v>
      </c>
      <c r="G4124" s="178"/>
    </row>
    <row r="4125" customHeight="1" spans="1:7">
      <c r="A4125" s="24">
        <v>4120</v>
      </c>
      <c r="B4125" s="24" t="s">
        <v>23274</v>
      </c>
      <c r="C4125" s="24" t="s">
        <v>23106</v>
      </c>
      <c r="D4125" s="28">
        <v>98.88</v>
      </c>
      <c r="E4125" s="28">
        <v>4.84</v>
      </c>
      <c r="F4125" s="28">
        <v>478.58</v>
      </c>
      <c r="G4125" s="178"/>
    </row>
    <row r="4126" customHeight="1" spans="1:7">
      <c r="A4126" s="24">
        <v>4121</v>
      </c>
      <c r="B4126" s="24" t="s">
        <v>23275</v>
      </c>
      <c r="C4126" s="24" t="s">
        <v>23106</v>
      </c>
      <c r="D4126" s="28">
        <v>64.58</v>
      </c>
      <c r="E4126" s="28">
        <v>4.84</v>
      </c>
      <c r="F4126" s="28">
        <v>312.57</v>
      </c>
      <c r="G4126" s="178"/>
    </row>
    <row r="4127" customHeight="1" spans="1:7">
      <c r="A4127" s="24">
        <v>4122</v>
      </c>
      <c r="B4127" s="24" t="s">
        <v>23276</v>
      </c>
      <c r="C4127" s="24" t="s">
        <v>23106</v>
      </c>
      <c r="D4127" s="28">
        <v>58.74</v>
      </c>
      <c r="E4127" s="28">
        <v>4.84</v>
      </c>
      <c r="F4127" s="28">
        <v>284.3</v>
      </c>
      <c r="G4127" s="178"/>
    </row>
    <row r="4128" customHeight="1" spans="1:7">
      <c r="A4128" s="24">
        <v>4123</v>
      </c>
      <c r="B4128" s="24" t="s">
        <v>3333</v>
      </c>
      <c r="C4128" s="24" t="s">
        <v>23106</v>
      </c>
      <c r="D4128" s="28">
        <v>73.99</v>
      </c>
      <c r="E4128" s="28">
        <v>4.84</v>
      </c>
      <c r="F4128" s="28">
        <v>358.11</v>
      </c>
      <c r="G4128" s="178"/>
    </row>
    <row r="4129" customHeight="1" spans="1:7">
      <c r="A4129" s="24">
        <v>4124</v>
      </c>
      <c r="B4129" s="24" t="s">
        <v>23277</v>
      </c>
      <c r="C4129" s="24" t="s">
        <v>23106</v>
      </c>
      <c r="D4129" s="28">
        <v>59.08</v>
      </c>
      <c r="E4129" s="28">
        <v>4.84</v>
      </c>
      <c r="F4129" s="28">
        <v>285.95</v>
      </c>
      <c r="G4129" s="178"/>
    </row>
    <row r="4130" customHeight="1" spans="1:7">
      <c r="A4130" s="24">
        <v>4125</v>
      </c>
      <c r="B4130" s="24" t="s">
        <v>18702</v>
      </c>
      <c r="C4130" s="24" t="s">
        <v>23106</v>
      </c>
      <c r="D4130" s="28">
        <v>94.97</v>
      </c>
      <c r="E4130" s="28">
        <v>4.84</v>
      </c>
      <c r="F4130" s="28">
        <v>459.65</v>
      </c>
      <c r="G4130" s="178"/>
    </row>
    <row r="4131" customHeight="1" spans="1:7">
      <c r="A4131" s="24">
        <v>4126</v>
      </c>
      <c r="B4131" s="24" t="s">
        <v>23278</v>
      </c>
      <c r="C4131" s="24" t="s">
        <v>23106</v>
      </c>
      <c r="D4131" s="28">
        <v>45.77</v>
      </c>
      <c r="E4131" s="28">
        <v>4.84</v>
      </c>
      <c r="F4131" s="28">
        <v>221.53</v>
      </c>
      <c r="G4131" s="178"/>
    </row>
    <row r="4132" customHeight="1" spans="1:7">
      <c r="A4132" s="24">
        <v>4127</v>
      </c>
      <c r="B4132" s="24" t="s">
        <v>23279</v>
      </c>
      <c r="C4132" s="24" t="s">
        <v>23106</v>
      </c>
      <c r="D4132" s="28">
        <v>78.26</v>
      </c>
      <c r="E4132" s="28">
        <v>4.84</v>
      </c>
      <c r="F4132" s="28">
        <v>378.78</v>
      </c>
      <c r="G4132" s="178"/>
    </row>
    <row r="4133" customHeight="1" spans="1:7">
      <c r="A4133" s="24">
        <v>4128</v>
      </c>
      <c r="B4133" s="24" t="s">
        <v>23280</v>
      </c>
      <c r="C4133" s="24" t="s">
        <v>23106</v>
      </c>
      <c r="D4133" s="28">
        <v>68.96</v>
      </c>
      <c r="E4133" s="28">
        <v>4.84</v>
      </c>
      <c r="F4133" s="28">
        <v>333.77</v>
      </c>
      <c r="G4133" s="178"/>
    </row>
    <row r="4134" customHeight="1" spans="1:7">
      <c r="A4134" s="24">
        <v>4129</v>
      </c>
      <c r="B4134" s="24" t="s">
        <v>23281</v>
      </c>
      <c r="C4134" s="24" t="s">
        <v>23106</v>
      </c>
      <c r="D4134" s="28">
        <v>102.56</v>
      </c>
      <c r="E4134" s="28">
        <v>4.84</v>
      </c>
      <c r="F4134" s="28">
        <v>496.39</v>
      </c>
      <c r="G4134" s="178"/>
    </row>
    <row r="4135" customHeight="1" spans="1:7">
      <c r="A4135" s="24">
        <v>4130</v>
      </c>
      <c r="B4135" s="24" t="s">
        <v>23282</v>
      </c>
      <c r="C4135" s="24" t="s">
        <v>23106</v>
      </c>
      <c r="D4135" s="28">
        <v>99.71</v>
      </c>
      <c r="E4135" s="28">
        <v>4.84</v>
      </c>
      <c r="F4135" s="28">
        <v>482.6</v>
      </c>
      <c r="G4135" s="178"/>
    </row>
    <row r="4136" customHeight="1" spans="1:7">
      <c r="A4136" s="24">
        <v>4131</v>
      </c>
      <c r="B4136" s="24" t="s">
        <v>2518</v>
      </c>
      <c r="C4136" s="24" t="s">
        <v>23106</v>
      </c>
      <c r="D4136" s="28">
        <v>54.77</v>
      </c>
      <c r="E4136" s="28">
        <v>4.84</v>
      </c>
      <c r="F4136" s="28">
        <v>265.09</v>
      </c>
      <c r="G4136" s="178"/>
    </row>
    <row r="4137" customHeight="1" spans="1:7">
      <c r="A4137" s="24">
        <v>4132</v>
      </c>
      <c r="B4137" s="24" t="s">
        <v>4943</v>
      </c>
      <c r="C4137" s="24" t="s">
        <v>23106</v>
      </c>
      <c r="D4137" s="28">
        <v>39.03</v>
      </c>
      <c r="E4137" s="28">
        <v>4.84</v>
      </c>
      <c r="F4137" s="28">
        <v>188.91</v>
      </c>
      <c r="G4137" s="178"/>
    </row>
    <row r="4138" customHeight="1" spans="1:7">
      <c r="A4138" s="24">
        <v>4133</v>
      </c>
      <c r="B4138" s="24" t="s">
        <v>6552</v>
      </c>
      <c r="C4138" s="24" t="s">
        <v>23106</v>
      </c>
      <c r="D4138" s="28">
        <v>30.97</v>
      </c>
      <c r="E4138" s="28">
        <v>4.84</v>
      </c>
      <c r="F4138" s="28">
        <v>149.89</v>
      </c>
      <c r="G4138" s="178"/>
    </row>
    <row r="4139" customHeight="1" spans="1:7">
      <c r="A4139" s="24">
        <v>4134</v>
      </c>
      <c r="B4139" s="24" t="s">
        <v>20155</v>
      </c>
      <c r="C4139" s="24" t="s">
        <v>23106</v>
      </c>
      <c r="D4139" s="28">
        <v>150.24</v>
      </c>
      <c r="E4139" s="28">
        <v>4.84</v>
      </c>
      <c r="F4139" s="28">
        <v>727.16</v>
      </c>
      <c r="G4139" s="178"/>
    </row>
    <row r="4140" customHeight="1" spans="1:7">
      <c r="A4140" s="24">
        <v>4135</v>
      </c>
      <c r="B4140" s="24" t="s">
        <v>23212</v>
      </c>
      <c r="C4140" s="24" t="s">
        <v>23106</v>
      </c>
      <c r="D4140" s="28">
        <v>85.78</v>
      </c>
      <c r="E4140" s="28">
        <v>4.84</v>
      </c>
      <c r="F4140" s="28">
        <v>415.18</v>
      </c>
      <c r="G4140" s="178"/>
    </row>
    <row r="4141" customHeight="1" spans="1:7">
      <c r="A4141" s="24">
        <v>4136</v>
      </c>
      <c r="B4141" s="24" t="s">
        <v>1097</v>
      </c>
      <c r="C4141" s="24" t="s">
        <v>23106</v>
      </c>
      <c r="D4141" s="28">
        <v>67.12</v>
      </c>
      <c r="E4141" s="28">
        <v>4.84</v>
      </c>
      <c r="F4141" s="28">
        <v>324.86</v>
      </c>
      <c r="G4141" s="178"/>
    </row>
    <row r="4142" customHeight="1" spans="1:7">
      <c r="A4142" s="24">
        <v>4137</v>
      </c>
      <c r="B4142" s="24" t="s">
        <v>23283</v>
      </c>
      <c r="C4142" s="24" t="s">
        <v>23106</v>
      </c>
      <c r="D4142" s="28">
        <v>60.1</v>
      </c>
      <c r="E4142" s="28">
        <v>4.84</v>
      </c>
      <c r="F4142" s="28">
        <v>290.88</v>
      </c>
      <c r="G4142" s="178"/>
    </row>
    <row r="4143" customHeight="1" spans="1:7">
      <c r="A4143" s="24">
        <v>4138</v>
      </c>
      <c r="B4143" s="24" t="s">
        <v>828</v>
      </c>
      <c r="C4143" s="24" t="s">
        <v>23106</v>
      </c>
      <c r="D4143" s="28">
        <v>62.37</v>
      </c>
      <c r="E4143" s="28">
        <v>4.84</v>
      </c>
      <c r="F4143" s="28">
        <v>301.87</v>
      </c>
      <c r="G4143" s="178"/>
    </row>
    <row r="4144" customHeight="1" spans="1:7">
      <c r="A4144" s="24">
        <v>4139</v>
      </c>
      <c r="B4144" s="24" t="s">
        <v>2276</v>
      </c>
      <c r="C4144" s="24" t="s">
        <v>23106</v>
      </c>
      <c r="D4144" s="28">
        <v>71.78</v>
      </c>
      <c r="E4144" s="28">
        <v>4.84</v>
      </c>
      <c r="F4144" s="28">
        <v>347.42</v>
      </c>
      <c r="G4144" s="178"/>
    </row>
    <row r="4145" customHeight="1" spans="1:7">
      <c r="A4145" s="24">
        <v>4140</v>
      </c>
      <c r="B4145" s="24" t="s">
        <v>19042</v>
      </c>
      <c r="C4145" s="24" t="s">
        <v>23106</v>
      </c>
      <c r="D4145" s="28">
        <v>62.75</v>
      </c>
      <c r="E4145" s="28">
        <v>4.84</v>
      </c>
      <c r="F4145" s="28">
        <v>303.71</v>
      </c>
      <c r="G4145" s="178"/>
    </row>
    <row r="4146" customHeight="1" spans="1:7">
      <c r="A4146" s="24">
        <v>4141</v>
      </c>
      <c r="B4146" s="24" t="s">
        <v>12046</v>
      </c>
      <c r="C4146" s="24" t="s">
        <v>23106</v>
      </c>
      <c r="D4146" s="28">
        <v>39.91</v>
      </c>
      <c r="E4146" s="28">
        <v>4.84</v>
      </c>
      <c r="F4146" s="28">
        <v>193.16</v>
      </c>
      <c r="G4146" s="178"/>
    </row>
    <row r="4147" customHeight="1" spans="1:7">
      <c r="A4147" s="24">
        <v>4142</v>
      </c>
      <c r="B4147" s="24" t="s">
        <v>23284</v>
      </c>
      <c r="C4147" s="24" t="s">
        <v>23106</v>
      </c>
      <c r="D4147" s="28">
        <v>129.23</v>
      </c>
      <c r="E4147" s="28">
        <v>4.84</v>
      </c>
      <c r="F4147" s="28">
        <v>625.47</v>
      </c>
      <c r="G4147" s="178"/>
    </row>
    <row r="4148" customHeight="1" spans="1:7">
      <c r="A4148" s="24">
        <v>4143</v>
      </c>
      <c r="B4148" s="24" t="s">
        <v>23285</v>
      </c>
      <c r="C4148" s="24" t="s">
        <v>23106</v>
      </c>
      <c r="D4148" s="28">
        <v>5.33</v>
      </c>
      <c r="E4148" s="28">
        <v>4.84</v>
      </c>
      <c r="F4148" s="28">
        <v>25.8</v>
      </c>
      <c r="G4148" s="178"/>
    </row>
    <row r="4149" customHeight="1" spans="1:7">
      <c r="A4149" s="24">
        <v>4144</v>
      </c>
      <c r="B4149" s="24" t="s">
        <v>23265</v>
      </c>
      <c r="C4149" s="24" t="s">
        <v>23106</v>
      </c>
      <c r="D4149" s="28">
        <v>43.51</v>
      </c>
      <c r="E4149" s="28">
        <v>4.84</v>
      </c>
      <c r="F4149" s="28">
        <v>210.59</v>
      </c>
      <c r="G4149" s="178"/>
    </row>
    <row r="4150" customHeight="1" spans="1:7">
      <c r="A4150" s="24">
        <v>4145</v>
      </c>
      <c r="B4150" s="24" t="s">
        <v>23254</v>
      </c>
      <c r="C4150" s="24" t="s">
        <v>23106</v>
      </c>
      <c r="D4150" s="28">
        <v>16.94</v>
      </c>
      <c r="E4150" s="28">
        <v>4.84</v>
      </c>
      <c r="F4150" s="28">
        <v>81.99</v>
      </c>
      <c r="G4150" s="178"/>
    </row>
    <row r="4151" customHeight="1" spans="1:7">
      <c r="A4151" s="24">
        <v>4146</v>
      </c>
      <c r="B4151" s="24" t="s">
        <v>1147</v>
      </c>
      <c r="C4151" s="24" t="s">
        <v>23106</v>
      </c>
      <c r="D4151" s="28">
        <v>2.31</v>
      </c>
      <c r="E4151" s="28">
        <v>4.84</v>
      </c>
      <c r="F4151" s="28">
        <v>11.18</v>
      </c>
      <c r="G4151" s="178"/>
    </row>
    <row r="4152" customHeight="1" spans="1:7">
      <c r="A4152" s="24">
        <v>4147</v>
      </c>
      <c r="B4152" s="24" t="s">
        <v>23286</v>
      </c>
      <c r="C4152" s="24" t="s">
        <v>23106</v>
      </c>
      <c r="D4152" s="28">
        <v>15.59</v>
      </c>
      <c r="E4152" s="28">
        <v>4.84</v>
      </c>
      <c r="F4152" s="28">
        <v>75.46</v>
      </c>
      <c r="G4152" s="178"/>
    </row>
    <row r="4153" customHeight="1" spans="1:7">
      <c r="A4153" s="24">
        <v>4148</v>
      </c>
      <c r="B4153" s="24" t="s">
        <v>23287</v>
      </c>
      <c r="C4153" s="24" t="s">
        <v>23106</v>
      </c>
      <c r="D4153" s="28">
        <v>26.21</v>
      </c>
      <c r="E4153" s="28">
        <v>4.84</v>
      </c>
      <c r="F4153" s="28">
        <v>126.86</v>
      </c>
      <c r="G4153" s="178"/>
    </row>
    <row r="4154" customHeight="1" spans="1:7">
      <c r="A4154" s="24">
        <v>4149</v>
      </c>
      <c r="B4154" s="24" t="s">
        <v>23288</v>
      </c>
      <c r="C4154" s="24" t="s">
        <v>23106</v>
      </c>
      <c r="D4154" s="28">
        <v>19.57</v>
      </c>
      <c r="E4154" s="28">
        <v>4.84</v>
      </c>
      <c r="F4154" s="28">
        <v>94.72</v>
      </c>
      <c r="G4154" s="178"/>
    </row>
    <row r="4155" customHeight="1" spans="1:7">
      <c r="A4155" s="24">
        <v>4150</v>
      </c>
      <c r="B4155" s="24" t="s">
        <v>23289</v>
      </c>
      <c r="C4155" s="24" t="s">
        <v>23106</v>
      </c>
      <c r="D4155" s="28">
        <v>3.19</v>
      </c>
      <c r="E4155" s="28">
        <v>4.84</v>
      </c>
      <c r="F4155" s="28">
        <v>15.44</v>
      </c>
      <c r="G4155" s="178"/>
    </row>
    <row r="4156" customHeight="1" spans="1:7">
      <c r="A4156" s="24">
        <v>4151</v>
      </c>
      <c r="B4156" s="24" t="s">
        <v>22927</v>
      </c>
      <c r="C4156" s="24" t="s">
        <v>23106</v>
      </c>
      <c r="D4156" s="28">
        <v>14.34</v>
      </c>
      <c r="E4156" s="28">
        <v>4.84</v>
      </c>
      <c r="F4156" s="28">
        <v>69.41</v>
      </c>
      <c r="G4156" s="178"/>
    </row>
    <row r="4157" customHeight="1" spans="1:7">
      <c r="A4157" s="24">
        <v>4152</v>
      </c>
      <c r="B4157" s="24" t="s">
        <v>381</v>
      </c>
      <c r="C4157" s="24" t="s">
        <v>23106</v>
      </c>
      <c r="D4157" s="28">
        <v>3.52</v>
      </c>
      <c r="E4157" s="28">
        <v>4.84</v>
      </c>
      <c r="F4157" s="28">
        <v>17.04</v>
      </c>
      <c r="G4157" s="178"/>
    </row>
    <row r="4158" customHeight="1" spans="1:7">
      <c r="A4158" s="24">
        <v>4153</v>
      </c>
      <c r="B4158" s="24" t="s">
        <v>23290</v>
      </c>
      <c r="C4158" s="24" t="s">
        <v>23106</v>
      </c>
      <c r="D4158" s="28">
        <v>10.48</v>
      </c>
      <c r="E4158" s="28">
        <v>4.84</v>
      </c>
      <c r="F4158" s="28">
        <v>50.72</v>
      </c>
      <c r="G4158" s="178"/>
    </row>
    <row r="4159" customHeight="1" spans="1:7">
      <c r="A4159" s="24">
        <v>4154</v>
      </c>
      <c r="B4159" s="24" t="s">
        <v>23246</v>
      </c>
      <c r="C4159" s="24" t="s">
        <v>23106</v>
      </c>
      <c r="D4159" s="28">
        <v>20.79</v>
      </c>
      <c r="E4159" s="28">
        <v>4.84</v>
      </c>
      <c r="F4159" s="28">
        <v>100.62</v>
      </c>
      <c r="G4159" s="178"/>
    </row>
    <row r="4160" customHeight="1" spans="1:7">
      <c r="A4160" s="24">
        <v>4155</v>
      </c>
      <c r="B4160" s="24" t="s">
        <v>23241</v>
      </c>
      <c r="C4160" s="24" t="s">
        <v>23106</v>
      </c>
      <c r="D4160" s="28">
        <v>5.93</v>
      </c>
      <c r="E4160" s="28">
        <v>4.84</v>
      </c>
      <c r="F4160" s="28">
        <v>28.7</v>
      </c>
      <c r="G4160" s="178"/>
    </row>
    <row r="4161" customHeight="1" spans="1:7">
      <c r="A4161" s="24">
        <v>4156</v>
      </c>
      <c r="B4161" s="24" t="s">
        <v>4624</v>
      </c>
      <c r="C4161" s="24" t="s">
        <v>23106</v>
      </c>
      <c r="D4161" s="28">
        <v>2.33</v>
      </c>
      <c r="E4161" s="28">
        <v>4.84</v>
      </c>
      <c r="F4161" s="28">
        <v>11.28</v>
      </c>
      <c r="G4161" s="178"/>
    </row>
    <row r="4162" customHeight="1" spans="1:7">
      <c r="A4162" s="24">
        <v>4157</v>
      </c>
      <c r="B4162" s="24" t="s">
        <v>23291</v>
      </c>
      <c r="C4162" s="24" t="s">
        <v>23106</v>
      </c>
      <c r="D4162" s="28">
        <v>11.76</v>
      </c>
      <c r="E4162" s="28">
        <v>4.84</v>
      </c>
      <c r="F4162" s="28">
        <v>56.92</v>
      </c>
      <c r="G4162" s="178"/>
    </row>
    <row r="4163" customHeight="1" spans="1:7">
      <c r="A4163" s="24">
        <v>4158</v>
      </c>
      <c r="B4163" s="24" t="s">
        <v>23292</v>
      </c>
      <c r="C4163" s="24" t="s">
        <v>23106</v>
      </c>
      <c r="D4163" s="28">
        <v>17.95</v>
      </c>
      <c r="E4163" s="28">
        <v>4.84</v>
      </c>
      <c r="F4163" s="28">
        <v>86.88</v>
      </c>
      <c r="G4163" s="178"/>
    </row>
    <row r="4164" customHeight="1" spans="1:7">
      <c r="A4164" s="24">
        <v>4159</v>
      </c>
      <c r="B4164" s="24" t="s">
        <v>23239</v>
      </c>
      <c r="C4164" s="24" t="s">
        <v>23106</v>
      </c>
      <c r="D4164" s="28">
        <v>26.73</v>
      </c>
      <c r="E4164" s="28">
        <v>4.84</v>
      </c>
      <c r="F4164" s="28">
        <v>129.37</v>
      </c>
      <c r="G4164" s="178"/>
    </row>
    <row r="4165" customHeight="1" spans="1:7">
      <c r="A4165" s="24">
        <v>4160</v>
      </c>
      <c r="B4165" s="24" t="s">
        <v>23293</v>
      </c>
      <c r="C4165" s="24" t="s">
        <v>23106</v>
      </c>
      <c r="D4165" s="28">
        <v>14.98</v>
      </c>
      <c r="E4165" s="28">
        <v>4.84</v>
      </c>
      <c r="F4165" s="28">
        <v>72.5</v>
      </c>
      <c r="G4165" s="178"/>
    </row>
    <row r="4166" customHeight="1" spans="1:7">
      <c r="A4166" s="24">
        <v>4161</v>
      </c>
      <c r="B4166" s="24" t="s">
        <v>23294</v>
      </c>
      <c r="C4166" s="24" t="s">
        <v>23106</v>
      </c>
      <c r="D4166" s="28">
        <v>64.99</v>
      </c>
      <c r="E4166" s="28">
        <v>4.84</v>
      </c>
      <c r="F4166" s="28">
        <v>314.55</v>
      </c>
      <c r="G4166" s="178"/>
    </row>
    <row r="4167" customHeight="1" spans="1:7">
      <c r="A4167" s="24">
        <v>4162</v>
      </c>
      <c r="B4167" s="24" t="s">
        <v>23295</v>
      </c>
      <c r="C4167" s="24" t="s">
        <v>23106</v>
      </c>
      <c r="D4167" s="28">
        <v>442.14</v>
      </c>
      <c r="E4167" s="28">
        <v>4.84</v>
      </c>
      <c r="F4167" s="28">
        <v>2139.95</v>
      </c>
      <c r="G4167" s="178"/>
    </row>
    <row r="4168" customHeight="1" spans="1:7">
      <c r="A4168" s="34">
        <v>4163</v>
      </c>
      <c r="B4168" s="34" t="s">
        <v>21343</v>
      </c>
      <c r="C4168" s="174" t="s">
        <v>23296</v>
      </c>
      <c r="D4168" s="34">
        <v>31.32</v>
      </c>
      <c r="E4168" s="34">
        <v>4.84</v>
      </c>
      <c r="F4168" s="28">
        <v>151.59</v>
      </c>
      <c r="G4168" s="178"/>
    </row>
    <row r="4169" customHeight="1" spans="1:7">
      <c r="A4169" s="34">
        <v>4164</v>
      </c>
      <c r="B4169" s="34" t="s">
        <v>2660</v>
      </c>
      <c r="C4169" s="174" t="s">
        <v>23296</v>
      </c>
      <c r="D4169" s="34">
        <v>25.41</v>
      </c>
      <c r="E4169" s="34">
        <v>4.84</v>
      </c>
      <c r="F4169" s="28">
        <v>122.98</v>
      </c>
      <c r="G4169" s="178"/>
    </row>
    <row r="4170" customHeight="1" spans="1:7">
      <c r="A4170" s="34">
        <v>4165</v>
      </c>
      <c r="B4170" s="34" t="s">
        <v>23297</v>
      </c>
      <c r="C4170" s="174" t="s">
        <v>23296</v>
      </c>
      <c r="D4170" s="34">
        <v>29.66</v>
      </c>
      <c r="E4170" s="34">
        <v>4.84</v>
      </c>
      <c r="F4170" s="28">
        <v>143.55</v>
      </c>
      <c r="G4170" s="178"/>
    </row>
    <row r="4171" customHeight="1" spans="1:7">
      <c r="A4171" s="34">
        <v>4166</v>
      </c>
      <c r="B4171" s="34" t="s">
        <v>23298</v>
      </c>
      <c r="C4171" s="174" t="s">
        <v>23296</v>
      </c>
      <c r="D4171" s="34">
        <v>32.17</v>
      </c>
      <c r="E4171" s="34">
        <v>4.84</v>
      </c>
      <c r="F4171" s="28">
        <v>155.7</v>
      </c>
      <c r="G4171" s="178"/>
    </row>
    <row r="4172" customHeight="1" spans="1:7">
      <c r="A4172" s="34">
        <v>4167</v>
      </c>
      <c r="B4172" s="34" t="s">
        <v>23299</v>
      </c>
      <c r="C4172" s="174" t="s">
        <v>23296</v>
      </c>
      <c r="D4172" s="34">
        <v>45.16</v>
      </c>
      <c r="E4172" s="34">
        <v>4.84</v>
      </c>
      <c r="F4172" s="28">
        <v>218.57</v>
      </c>
      <c r="G4172" s="178"/>
    </row>
    <row r="4173" customHeight="1" spans="1:7">
      <c r="A4173" s="34">
        <v>4168</v>
      </c>
      <c r="B4173" s="34" t="s">
        <v>23300</v>
      </c>
      <c r="C4173" s="174" t="s">
        <v>23296</v>
      </c>
      <c r="D4173" s="34">
        <v>97.1</v>
      </c>
      <c r="E4173" s="34">
        <v>4.84</v>
      </c>
      <c r="F4173" s="28">
        <v>469.96</v>
      </c>
      <c r="G4173" s="178"/>
    </row>
    <row r="4174" customHeight="1" spans="1:7">
      <c r="A4174" s="34">
        <v>4169</v>
      </c>
      <c r="B4174" s="34" t="s">
        <v>23301</v>
      </c>
      <c r="C4174" s="174" t="s">
        <v>23296</v>
      </c>
      <c r="D4174" s="34">
        <v>45.23</v>
      </c>
      <c r="E4174" s="34">
        <v>4.84</v>
      </c>
      <c r="F4174" s="28">
        <v>218.91</v>
      </c>
      <c r="G4174" s="178"/>
    </row>
    <row r="4175" customHeight="1" spans="1:7">
      <c r="A4175" s="34">
        <v>4170</v>
      </c>
      <c r="B4175" s="34" t="s">
        <v>23302</v>
      </c>
      <c r="C4175" s="174" t="s">
        <v>23296</v>
      </c>
      <c r="D4175" s="34">
        <v>36.34</v>
      </c>
      <c r="E4175" s="34">
        <v>4.84</v>
      </c>
      <c r="F4175" s="28">
        <v>175.89</v>
      </c>
      <c r="G4175" s="178"/>
    </row>
    <row r="4176" customHeight="1" spans="1:7">
      <c r="A4176" s="34">
        <v>4171</v>
      </c>
      <c r="B4176" s="34" t="s">
        <v>1886</v>
      </c>
      <c r="C4176" s="174" t="s">
        <v>23296</v>
      </c>
      <c r="D4176" s="34">
        <v>44.11</v>
      </c>
      <c r="E4176" s="34">
        <v>4.84</v>
      </c>
      <c r="F4176" s="28">
        <v>213.49</v>
      </c>
      <c r="G4176" s="178"/>
    </row>
    <row r="4177" customHeight="1" spans="1:7">
      <c r="A4177" s="34">
        <v>4172</v>
      </c>
      <c r="B4177" s="34" t="s">
        <v>23303</v>
      </c>
      <c r="C4177" s="174" t="s">
        <v>23296</v>
      </c>
      <c r="D4177" s="34">
        <v>24.29</v>
      </c>
      <c r="E4177" s="34">
        <v>4.84</v>
      </c>
      <c r="F4177" s="28">
        <v>117.56</v>
      </c>
      <c r="G4177" s="178"/>
    </row>
    <row r="4178" customHeight="1" spans="1:7">
      <c r="A4178" s="34">
        <v>4173</v>
      </c>
      <c r="B4178" s="34" t="s">
        <v>23304</v>
      </c>
      <c r="C4178" s="174" t="s">
        <v>23296</v>
      </c>
      <c r="D4178" s="34">
        <v>42.79</v>
      </c>
      <c r="E4178" s="34">
        <v>4.84</v>
      </c>
      <c r="F4178" s="28">
        <v>207.1</v>
      </c>
      <c r="G4178" s="178"/>
    </row>
    <row r="4179" customHeight="1" spans="1:7">
      <c r="A4179" s="34">
        <v>4174</v>
      </c>
      <c r="B4179" s="34" t="s">
        <v>23305</v>
      </c>
      <c r="C4179" s="174" t="s">
        <v>23296</v>
      </c>
      <c r="D4179" s="34">
        <v>43.66</v>
      </c>
      <c r="E4179" s="34">
        <v>4.84</v>
      </c>
      <c r="F4179" s="28">
        <v>211.31</v>
      </c>
      <c r="G4179" s="178"/>
    </row>
    <row r="4180" customHeight="1" spans="1:7">
      <c r="A4180" s="34">
        <v>4175</v>
      </c>
      <c r="B4180" s="34" t="s">
        <v>23306</v>
      </c>
      <c r="C4180" s="174" t="s">
        <v>23296</v>
      </c>
      <c r="D4180" s="34">
        <v>53.79</v>
      </c>
      <c r="E4180" s="34">
        <v>4.84</v>
      </c>
      <c r="F4180" s="28">
        <v>260.34</v>
      </c>
      <c r="G4180" s="178"/>
    </row>
    <row r="4181" customHeight="1" spans="1:7">
      <c r="A4181" s="34">
        <v>4176</v>
      </c>
      <c r="B4181" s="34" t="s">
        <v>23307</v>
      </c>
      <c r="C4181" s="174" t="s">
        <v>23296</v>
      </c>
      <c r="D4181" s="34">
        <v>41.28</v>
      </c>
      <c r="E4181" s="34">
        <v>4.84</v>
      </c>
      <c r="F4181" s="28">
        <v>199.8</v>
      </c>
      <c r="G4181" s="178"/>
    </row>
    <row r="4182" customHeight="1" spans="1:7">
      <c r="A4182" s="34">
        <v>4177</v>
      </c>
      <c r="B4182" s="34" t="s">
        <v>23308</v>
      </c>
      <c r="C4182" s="174" t="s">
        <v>23296</v>
      </c>
      <c r="D4182" s="34">
        <v>19.99</v>
      </c>
      <c r="E4182" s="34">
        <v>4.84</v>
      </c>
      <c r="F4182" s="28">
        <v>96.75</v>
      </c>
      <c r="G4182" s="178"/>
    </row>
    <row r="4183" customHeight="1" spans="1:7">
      <c r="A4183" s="34">
        <v>4178</v>
      </c>
      <c r="B4183" s="34" t="s">
        <v>9627</v>
      </c>
      <c r="C4183" s="174" t="s">
        <v>23296</v>
      </c>
      <c r="D4183" s="34">
        <v>125.59</v>
      </c>
      <c r="E4183" s="34">
        <v>4.84</v>
      </c>
      <c r="F4183" s="28">
        <v>607.86</v>
      </c>
      <c r="G4183" s="178"/>
    </row>
    <row r="4184" customHeight="1" spans="1:7">
      <c r="A4184" s="34">
        <v>4179</v>
      </c>
      <c r="B4184" s="34" t="s">
        <v>21235</v>
      </c>
      <c r="C4184" s="174" t="s">
        <v>23296</v>
      </c>
      <c r="D4184" s="34">
        <v>42.31</v>
      </c>
      <c r="E4184" s="34">
        <v>4.84</v>
      </c>
      <c r="F4184" s="28">
        <v>204.78</v>
      </c>
      <c r="G4184" s="178"/>
    </row>
    <row r="4185" customHeight="1" spans="1:7">
      <c r="A4185" s="34">
        <v>4180</v>
      </c>
      <c r="B4185" s="34" t="s">
        <v>23309</v>
      </c>
      <c r="C4185" s="174" t="s">
        <v>23296</v>
      </c>
      <c r="D4185" s="34">
        <v>33.32</v>
      </c>
      <c r="E4185" s="34">
        <v>4.84</v>
      </c>
      <c r="F4185" s="28">
        <v>161.27</v>
      </c>
      <c r="G4185" s="178"/>
    </row>
    <row r="4186" customHeight="1" spans="1:7">
      <c r="A4186" s="34">
        <v>4181</v>
      </c>
      <c r="B4186" s="34" t="s">
        <v>20894</v>
      </c>
      <c r="C4186" s="174" t="s">
        <v>23296</v>
      </c>
      <c r="D4186" s="34">
        <v>31.88</v>
      </c>
      <c r="E4186" s="34">
        <v>4.84</v>
      </c>
      <c r="F4186" s="28">
        <v>154.3</v>
      </c>
      <c r="G4186" s="178"/>
    </row>
    <row r="4187" customHeight="1" spans="1:7">
      <c r="A4187" s="34">
        <v>4182</v>
      </c>
      <c r="B4187" s="34" t="s">
        <v>19337</v>
      </c>
      <c r="C4187" s="174" t="s">
        <v>23296</v>
      </c>
      <c r="D4187" s="34">
        <v>33.48</v>
      </c>
      <c r="E4187" s="34">
        <v>4.84</v>
      </c>
      <c r="F4187" s="28">
        <v>162.04</v>
      </c>
      <c r="G4187" s="178"/>
    </row>
    <row r="4188" customHeight="1" spans="1:7">
      <c r="A4188" s="34">
        <v>4183</v>
      </c>
      <c r="B4188" s="34" t="s">
        <v>10931</v>
      </c>
      <c r="C4188" s="174" t="s">
        <v>23296</v>
      </c>
      <c r="D4188" s="215">
        <v>43</v>
      </c>
      <c r="E4188" s="34">
        <v>4.84</v>
      </c>
      <c r="F4188" s="28">
        <v>208.12</v>
      </c>
      <c r="G4188" s="178"/>
    </row>
    <row r="4189" customHeight="1" spans="1:7">
      <c r="A4189" s="34">
        <v>4184</v>
      </c>
      <c r="B4189" s="34" t="s">
        <v>23310</v>
      </c>
      <c r="C4189" s="174" t="s">
        <v>23296</v>
      </c>
      <c r="D4189" s="34">
        <v>13.66</v>
      </c>
      <c r="E4189" s="34">
        <v>4.84</v>
      </c>
      <c r="F4189" s="28">
        <v>66.11</v>
      </c>
      <c r="G4189" s="178"/>
    </row>
    <row r="4190" customHeight="1" spans="1:7">
      <c r="A4190" s="34">
        <v>4185</v>
      </c>
      <c r="B4190" s="34" t="s">
        <v>23311</v>
      </c>
      <c r="C4190" s="174" t="s">
        <v>23296</v>
      </c>
      <c r="D4190" s="34">
        <v>11.98</v>
      </c>
      <c r="E4190" s="34">
        <v>4.84</v>
      </c>
      <c r="F4190" s="28">
        <v>57.98</v>
      </c>
      <c r="G4190" s="178"/>
    </row>
    <row r="4191" customHeight="1" spans="1:7">
      <c r="A4191" s="34">
        <v>4186</v>
      </c>
      <c r="B4191" s="34" t="s">
        <v>23312</v>
      </c>
      <c r="C4191" s="174" t="s">
        <v>23296</v>
      </c>
      <c r="D4191" s="34">
        <v>55.68</v>
      </c>
      <c r="E4191" s="34">
        <v>4.84</v>
      </c>
      <c r="F4191" s="28">
        <v>269.49</v>
      </c>
      <c r="G4191" s="178"/>
    </row>
    <row r="4192" customHeight="1" spans="1:7">
      <c r="A4192" s="34">
        <v>4187</v>
      </c>
      <c r="B4192" s="34" t="s">
        <v>23313</v>
      </c>
      <c r="C4192" s="174" t="s">
        <v>23296</v>
      </c>
      <c r="D4192" s="34">
        <v>21.27</v>
      </c>
      <c r="E4192" s="34">
        <v>4.84</v>
      </c>
      <c r="F4192" s="28">
        <v>102.95</v>
      </c>
      <c r="G4192" s="178"/>
    </row>
    <row r="4193" customHeight="1" spans="1:7">
      <c r="A4193" s="34">
        <v>4188</v>
      </c>
      <c r="B4193" s="34" t="s">
        <v>23314</v>
      </c>
      <c r="C4193" s="174" t="s">
        <v>23296</v>
      </c>
      <c r="D4193" s="34">
        <v>47.14</v>
      </c>
      <c r="E4193" s="34">
        <v>4.84</v>
      </c>
      <c r="F4193" s="28">
        <v>228.16</v>
      </c>
      <c r="G4193" s="178"/>
    </row>
    <row r="4194" customHeight="1" spans="1:7">
      <c r="A4194" s="34">
        <v>4189</v>
      </c>
      <c r="B4194" s="34" t="s">
        <v>20900</v>
      </c>
      <c r="C4194" s="174" t="s">
        <v>23296</v>
      </c>
      <c r="D4194" s="34">
        <v>51.51</v>
      </c>
      <c r="E4194" s="34">
        <v>4.84</v>
      </c>
      <c r="F4194" s="28">
        <v>249.31</v>
      </c>
      <c r="G4194" s="178"/>
    </row>
    <row r="4195" customHeight="1" spans="1:7">
      <c r="A4195" s="34">
        <v>4190</v>
      </c>
      <c r="B4195" s="34" t="s">
        <v>23315</v>
      </c>
      <c r="C4195" s="174" t="s">
        <v>23296</v>
      </c>
      <c r="D4195" s="34">
        <v>65.33</v>
      </c>
      <c r="E4195" s="34">
        <v>4.84</v>
      </c>
      <c r="F4195" s="28">
        <v>316.2</v>
      </c>
      <c r="G4195" s="178"/>
    </row>
    <row r="4196" customHeight="1" spans="1:7">
      <c r="A4196" s="34">
        <v>4191</v>
      </c>
      <c r="B4196" s="34" t="s">
        <v>23316</v>
      </c>
      <c r="C4196" s="174" t="s">
        <v>23296</v>
      </c>
      <c r="D4196" s="34">
        <v>16.86</v>
      </c>
      <c r="E4196" s="34">
        <v>4.84</v>
      </c>
      <c r="F4196" s="28">
        <v>81.6</v>
      </c>
      <c r="G4196" s="178"/>
    </row>
    <row r="4197" customHeight="1" spans="1:7">
      <c r="A4197" s="34">
        <v>4192</v>
      </c>
      <c r="B4197" s="34" t="s">
        <v>23317</v>
      </c>
      <c r="C4197" s="174" t="s">
        <v>23296</v>
      </c>
      <c r="D4197" s="34">
        <v>9.88</v>
      </c>
      <c r="E4197" s="34">
        <v>4.84</v>
      </c>
      <c r="F4197" s="28">
        <v>47.82</v>
      </c>
      <c r="G4197" s="178"/>
    </row>
    <row r="4198" customHeight="1" spans="1:7">
      <c r="A4198" s="34">
        <v>4193</v>
      </c>
      <c r="B4198" s="34" t="s">
        <v>23318</v>
      </c>
      <c r="C4198" s="174" t="s">
        <v>23296</v>
      </c>
      <c r="D4198" s="34">
        <v>37.44</v>
      </c>
      <c r="E4198" s="34">
        <v>4.84</v>
      </c>
      <c r="F4198" s="28">
        <v>181.21</v>
      </c>
      <c r="G4198" s="178"/>
    </row>
    <row r="4199" customHeight="1" spans="1:7">
      <c r="A4199" s="34">
        <v>4194</v>
      </c>
      <c r="B4199" s="34" t="s">
        <v>23319</v>
      </c>
      <c r="C4199" s="174" t="s">
        <v>23296</v>
      </c>
      <c r="D4199" s="34">
        <v>5.46</v>
      </c>
      <c r="E4199" s="34">
        <v>4.84</v>
      </c>
      <c r="F4199" s="28">
        <v>26.43</v>
      </c>
      <c r="G4199" s="178"/>
    </row>
    <row r="4200" customHeight="1" spans="1:7">
      <c r="A4200" s="34">
        <v>4195</v>
      </c>
      <c r="B4200" s="34" t="s">
        <v>23320</v>
      </c>
      <c r="C4200" s="174" t="s">
        <v>23296</v>
      </c>
      <c r="D4200" s="34">
        <v>7.56</v>
      </c>
      <c r="E4200" s="34">
        <v>4.84</v>
      </c>
      <c r="F4200" s="28">
        <v>36.59</v>
      </c>
      <c r="G4200" s="178"/>
    </row>
    <row r="4201" customHeight="1" spans="1:7">
      <c r="A4201" s="34">
        <v>4196</v>
      </c>
      <c r="B4201" s="179" t="s">
        <v>23321</v>
      </c>
      <c r="C4201" s="174" t="s">
        <v>23296</v>
      </c>
      <c r="D4201" s="180">
        <v>5</v>
      </c>
      <c r="E4201" s="34">
        <v>4.84</v>
      </c>
      <c r="F4201" s="28">
        <v>24.2</v>
      </c>
      <c r="G4201" s="178"/>
    </row>
    <row r="4202" customHeight="1" spans="1:7">
      <c r="A4202" s="34">
        <v>4197</v>
      </c>
      <c r="B4202" s="179" t="s">
        <v>23322</v>
      </c>
      <c r="C4202" s="174" t="s">
        <v>23296</v>
      </c>
      <c r="D4202" s="180">
        <v>5</v>
      </c>
      <c r="E4202" s="34">
        <v>4.84</v>
      </c>
      <c r="F4202" s="28">
        <v>24.2</v>
      </c>
      <c r="G4202" s="178"/>
    </row>
    <row r="4203" customHeight="1" spans="1:7">
      <c r="A4203" s="34">
        <v>4198</v>
      </c>
      <c r="B4203" s="34" t="s">
        <v>23323</v>
      </c>
      <c r="C4203" s="174" t="s">
        <v>23296</v>
      </c>
      <c r="D4203" s="34">
        <v>8.94</v>
      </c>
      <c r="E4203" s="34">
        <v>4.84</v>
      </c>
      <c r="F4203" s="28">
        <v>43.27</v>
      </c>
      <c r="G4203" s="178"/>
    </row>
    <row r="4204" customHeight="1" spans="1:7">
      <c r="A4204" s="34">
        <v>4199</v>
      </c>
      <c r="B4204" s="34" t="s">
        <v>5550</v>
      </c>
      <c r="C4204" s="174" t="s">
        <v>23296</v>
      </c>
      <c r="D4204" s="34">
        <v>6.99</v>
      </c>
      <c r="E4204" s="34">
        <v>4.84</v>
      </c>
      <c r="F4204" s="28">
        <v>33.83</v>
      </c>
      <c r="G4204" s="178"/>
    </row>
    <row r="4205" customHeight="1" spans="1:7">
      <c r="A4205" s="34">
        <v>4200</v>
      </c>
      <c r="B4205" s="216" t="s">
        <v>23324</v>
      </c>
      <c r="C4205" s="174" t="s">
        <v>23296</v>
      </c>
      <c r="D4205" s="215">
        <v>11.1</v>
      </c>
      <c r="E4205" s="34">
        <v>4.84</v>
      </c>
      <c r="F4205" s="28">
        <v>53.72</v>
      </c>
      <c r="G4205" s="178"/>
    </row>
    <row r="4206" customHeight="1" spans="1:7">
      <c r="A4206" s="34">
        <v>4201</v>
      </c>
      <c r="B4206" s="34" t="s">
        <v>23325</v>
      </c>
      <c r="C4206" s="174" t="s">
        <v>23296</v>
      </c>
      <c r="D4206" s="34">
        <v>23.78</v>
      </c>
      <c r="E4206" s="34">
        <v>4.84</v>
      </c>
      <c r="F4206" s="28">
        <v>115.1</v>
      </c>
      <c r="G4206" s="178"/>
    </row>
    <row r="4207" customHeight="1" spans="1:7">
      <c r="A4207" s="34">
        <v>4202</v>
      </c>
      <c r="B4207" s="34" t="s">
        <v>8649</v>
      </c>
      <c r="C4207" s="174" t="s">
        <v>23296</v>
      </c>
      <c r="D4207" s="215">
        <v>22.5</v>
      </c>
      <c r="E4207" s="34">
        <v>4.84</v>
      </c>
      <c r="F4207" s="28">
        <v>108.9</v>
      </c>
      <c r="G4207" s="178"/>
    </row>
    <row r="4208" customHeight="1" spans="1:7">
      <c r="A4208" s="34">
        <v>4203</v>
      </c>
      <c r="B4208" s="34" t="s">
        <v>7387</v>
      </c>
      <c r="C4208" s="174" t="s">
        <v>23296</v>
      </c>
      <c r="D4208" s="34">
        <v>13.52</v>
      </c>
      <c r="E4208" s="34">
        <v>4.84</v>
      </c>
      <c r="F4208" s="28">
        <v>65.44</v>
      </c>
      <c r="G4208" s="178"/>
    </row>
    <row r="4209" customHeight="1" spans="1:7">
      <c r="A4209" s="34">
        <v>4204</v>
      </c>
      <c r="B4209" s="34" t="s">
        <v>23326</v>
      </c>
      <c r="C4209" s="174" t="s">
        <v>23296</v>
      </c>
      <c r="D4209" s="34">
        <v>19.97</v>
      </c>
      <c r="E4209" s="34">
        <v>4.84</v>
      </c>
      <c r="F4209" s="28">
        <v>96.65</v>
      </c>
      <c r="G4209" s="178"/>
    </row>
    <row r="4210" customHeight="1" spans="1:7">
      <c r="A4210" s="34">
        <v>4205</v>
      </c>
      <c r="B4210" s="216" t="s">
        <v>23327</v>
      </c>
      <c r="C4210" s="174" t="s">
        <v>23296</v>
      </c>
      <c r="D4210" s="215">
        <v>23.6</v>
      </c>
      <c r="E4210" s="34">
        <v>4.84</v>
      </c>
      <c r="F4210" s="28">
        <v>114.22</v>
      </c>
      <c r="G4210" s="178"/>
    </row>
    <row r="4211" customHeight="1" spans="1:7">
      <c r="A4211" s="34">
        <v>4206</v>
      </c>
      <c r="B4211" s="34" t="s">
        <v>23328</v>
      </c>
      <c r="C4211" s="174" t="s">
        <v>23296</v>
      </c>
      <c r="D4211" s="34">
        <v>26.13</v>
      </c>
      <c r="E4211" s="34">
        <v>4.84</v>
      </c>
      <c r="F4211" s="28">
        <v>126.47</v>
      </c>
      <c r="G4211" s="178"/>
    </row>
    <row r="4212" customHeight="1" spans="1:7">
      <c r="A4212" s="34">
        <v>4207</v>
      </c>
      <c r="B4212" s="34" t="s">
        <v>23329</v>
      </c>
      <c r="C4212" s="174" t="s">
        <v>23296</v>
      </c>
      <c r="D4212" s="34">
        <v>12.36</v>
      </c>
      <c r="E4212" s="34">
        <v>4.84</v>
      </c>
      <c r="F4212" s="28">
        <v>59.82</v>
      </c>
      <c r="G4212" s="178"/>
    </row>
    <row r="4213" customHeight="1" spans="1:7">
      <c r="A4213" s="34">
        <v>4208</v>
      </c>
      <c r="B4213" s="34" t="s">
        <v>23330</v>
      </c>
      <c r="C4213" s="174" t="s">
        <v>23296</v>
      </c>
      <c r="D4213" s="34">
        <v>42.19</v>
      </c>
      <c r="E4213" s="34">
        <v>4.84</v>
      </c>
      <c r="F4213" s="28">
        <v>204.2</v>
      </c>
      <c r="G4213" s="178"/>
    </row>
    <row r="4214" customHeight="1" spans="1:7">
      <c r="A4214" s="34">
        <v>4209</v>
      </c>
      <c r="B4214" s="34" t="s">
        <v>23331</v>
      </c>
      <c r="C4214" s="174" t="s">
        <v>23296</v>
      </c>
      <c r="D4214" s="34">
        <v>18.83</v>
      </c>
      <c r="E4214" s="34">
        <v>4.84</v>
      </c>
      <c r="F4214" s="28">
        <v>91.14</v>
      </c>
      <c r="G4214" s="178"/>
    </row>
    <row r="4215" customHeight="1" spans="1:7">
      <c r="A4215" s="34">
        <v>4210</v>
      </c>
      <c r="B4215" s="34" t="s">
        <v>23332</v>
      </c>
      <c r="C4215" s="174" t="s">
        <v>23296</v>
      </c>
      <c r="D4215" s="34">
        <v>6.59</v>
      </c>
      <c r="E4215" s="34">
        <v>4.84</v>
      </c>
      <c r="F4215" s="28">
        <v>31.9</v>
      </c>
      <c r="G4215" s="178"/>
    </row>
    <row r="4216" customHeight="1" spans="1:7">
      <c r="A4216" s="34">
        <v>4211</v>
      </c>
      <c r="B4216" s="34" t="s">
        <v>358</v>
      </c>
      <c r="C4216" s="174" t="s">
        <v>23296</v>
      </c>
      <c r="D4216" s="34">
        <v>18.86</v>
      </c>
      <c r="E4216" s="34">
        <v>4.84</v>
      </c>
      <c r="F4216" s="28">
        <v>91.28</v>
      </c>
      <c r="G4216" s="178"/>
    </row>
    <row r="4217" customHeight="1" spans="1:7">
      <c r="A4217" s="34">
        <v>4212</v>
      </c>
      <c r="B4217" s="34" t="s">
        <v>23333</v>
      </c>
      <c r="C4217" s="174" t="s">
        <v>23296</v>
      </c>
      <c r="D4217" s="34">
        <v>19.19</v>
      </c>
      <c r="E4217" s="34">
        <v>4.84</v>
      </c>
      <c r="F4217" s="28">
        <v>92.88</v>
      </c>
      <c r="G4217" s="178"/>
    </row>
    <row r="4218" customHeight="1" spans="1:7">
      <c r="A4218" s="34">
        <v>4213</v>
      </c>
      <c r="B4218" s="34" t="s">
        <v>23334</v>
      </c>
      <c r="C4218" s="174" t="s">
        <v>23296</v>
      </c>
      <c r="D4218" s="34">
        <v>19.03</v>
      </c>
      <c r="E4218" s="34">
        <v>4.84</v>
      </c>
      <c r="F4218" s="28">
        <v>92.11</v>
      </c>
      <c r="G4218" s="178"/>
    </row>
    <row r="4219" customHeight="1" spans="1:7">
      <c r="A4219" s="34">
        <v>4214</v>
      </c>
      <c r="B4219" s="34" t="s">
        <v>23335</v>
      </c>
      <c r="C4219" s="174" t="s">
        <v>23296</v>
      </c>
      <c r="D4219" s="34">
        <v>7.57</v>
      </c>
      <c r="E4219" s="34">
        <v>4.84</v>
      </c>
      <c r="F4219" s="28">
        <v>36.64</v>
      </c>
      <c r="G4219" s="178"/>
    </row>
    <row r="4220" customHeight="1" spans="1:7">
      <c r="A4220" s="34">
        <v>4215</v>
      </c>
      <c r="B4220" s="34" t="s">
        <v>23336</v>
      </c>
      <c r="C4220" s="174" t="s">
        <v>23296</v>
      </c>
      <c r="D4220" s="34">
        <v>9.46</v>
      </c>
      <c r="E4220" s="34">
        <v>4.84</v>
      </c>
      <c r="F4220" s="28">
        <v>45.79</v>
      </c>
      <c r="G4220" s="178"/>
    </row>
    <row r="4221" customHeight="1" spans="1:7">
      <c r="A4221" s="34">
        <v>4216</v>
      </c>
      <c r="B4221" s="34" t="s">
        <v>23337</v>
      </c>
      <c r="C4221" s="174" t="s">
        <v>23296</v>
      </c>
      <c r="D4221" s="34">
        <v>26.28</v>
      </c>
      <c r="E4221" s="34">
        <v>4.84</v>
      </c>
      <c r="F4221" s="28">
        <v>127.2</v>
      </c>
      <c r="G4221" s="178"/>
    </row>
    <row r="4222" customHeight="1" spans="1:7">
      <c r="A4222" s="34">
        <v>4217</v>
      </c>
      <c r="B4222" s="34" t="s">
        <v>20895</v>
      </c>
      <c r="C4222" s="174" t="s">
        <v>23296</v>
      </c>
      <c r="D4222" s="34">
        <v>13.97</v>
      </c>
      <c r="E4222" s="34">
        <v>4.84</v>
      </c>
      <c r="F4222" s="28">
        <v>67.61</v>
      </c>
      <c r="G4222" s="178"/>
    </row>
    <row r="4223" customHeight="1" spans="1:7">
      <c r="A4223" s="34">
        <v>4218</v>
      </c>
      <c r="B4223" s="34" t="s">
        <v>828</v>
      </c>
      <c r="C4223" s="174" t="s">
        <v>23296</v>
      </c>
      <c r="D4223" s="34">
        <v>17.26</v>
      </c>
      <c r="E4223" s="34">
        <v>4.84</v>
      </c>
      <c r="F4223" s="28">
        <v>83.54</v>
      </c>
      <c r="G4223" s="178"/>
    </row>
    <row r="4224" customHeight="1" spans="1:7">
      <c r="A4224" s="34">
        <v>4219</v>
      </c>
      <c r="B4224" s="34" t="s">
        <v>23338</v>
      </c>
      <c r="C4224" s="174" t="s">
        <v>23296</v>
      </c>
      <c r="D4224" s="34">
        <v>15.95</v>
      </c>
      <c r="E4224" s="34">
        <v>4.84</v>
      </c>
      <c r="F4224" s="28">
        <v>77.2</v>
      </c>
      <c r="G4224" s="178"/>
    </row>
    <row r="4225" customHeight="1" spans="1:7">
      <c r="A4225" s="34">
        <v>4220</v>
      </c>
      <c r="B4225" s="34" t="s">
        <v>23339</v>
      </c>
      <c r="C4225" s="174" t="s">
        <v>23296</v>
      </c>
      <c r="D4225" s="34">
        <v>26.65</v>
      </c>
      <c r="E4225" s="34">
        <v>4.84</v>
      </c>
      <c r="F4225" s="28">
        <v>128.99</v>
      </c>
      <c r="G4225" s="178"/>
    </row>
    <row r="4226" customHeight="1" spans="1:7">
      <c r="A4226" s="34">
        <v>4221</v>
      </c>
      <c r="B4226" s="34" t="s">
        <v>755</v>
      </c>
      <c r="C4226" s="174" t="s">
        <v>23296</v>
      </c>
      <c r="D4226" s="34">
        <v>20.58</v>
      </c>
      <c r="E4226" s="34">
        <v>4.84</v>
      </c>
      <c r="F4226" s="28">
        <v>99.61</v>
      </c>
      <c r="G4226" s="178"/>
    </row>
    <row r="4227" customHeight="1" spans="1:7">
      <c r="A4227" s="34">
        <v>4222</v>
      </c>
      <c r="B4227" s="34" t="s">
        <v>23340</v>
      </c>
      <c r="C4227" s="174" t="s">
        <v>23296</v>
      </c>
      <c r="D4227" s="34">
        <v>25.01</v>
      </c>
      <c r="E4227" s="34">
        <v>4.84</v>
      </c>
      <c r="F4227" s="28">
        <v>121.05</v>
      </c>
      <c r="G4227" s="178"/>
    </row>
    <row r="4228" customHeight="1" spans="1:7">
      <c r="A4228" s="34">
        <v>4223</v>
      </c>
      <c r="B4228" s="34" t="s">
        <v>23341</v>
      </c>
      <c r="C4228" s="174" t="s">
        <v>23296</v>
      </c>
      <c r="D4228" s="34">
        <v>22.56</v>
      </c>
      <c r="E4228" s="34">
        <v>4.84</v>
      </c>
      <c r="F4228" s="28">
        <v>109.19</v>
      </c>
      <c r="G4228" s="178"/>
    </row>
    <row r="4229" customHeight="1" spans="1:7">
      <c r="A4229" s="34">
        <v>4224</v>
      </c>
      <c r="B4229" s="34" t="s">
        <v>23342</v>
      </c>
      <c r="C4229" s="174" t="s">
        <v>23296</v>
      </c>
      <c r="D4229" s="34">
        <v>22.36</v>
      </c>
      <c r="E4229" s="34">
        <v>4.84</v>
      </c>
      <c r="F4229" s="28">
        <v>108.22</v>
      </c>
      <c r="G4229" s="178"/>
    </row>
    <row r="4230" customHeight="1" spans="1:7">
      <c r="A4230" s="34">
        <v>4225</v>
      </c>
      <c r="B4230" s="34" t="s">
        <v>23343</v>
      </c>
      <c r="C4230" s="174" t="s">
        <v>23296</v>
      </c>
      <c r="D4230" s="34">
        <v>13.88</v>
      </c>
      <c r="E4230" s="34">
        <v>4.84</v>
      </c>
      <c r="F4230" s="28">
        <v>67.18</v>
      </c>
      <c r="G4230" s="178"/>
    </row>
    <row r="4231" customHeight="1" spans="1:7">
      <c r="A4231" s="34">
        <v>4226</v>
      </c>
      <c r="B4231" s="34" t="s">
        <v>23344</v>
      </c>
      <c r="C4231" s="174" t="s">
        <v>23296</v>
      </c>
      <c r="D4231" s="34">
        <v>16.33</v>
      </c>
      <c r="E4231" s="34">
        <v>4.84</v>
      </c>
      <c r="F4231" s="28">
        <v>79.04</v>
      </c>
      <c r="G4231" s="178"/>
    </row>
    <row r="4232" customHeight="1" spans="1:7">
      <c r="A4232" s="34">
        <v>4227</v>
      </c>
      <c r="B4232" s="34" t="s">
        <v>23345</v>
      </c>
      <c r="C4232" s="174" t="s">
        <v>23296</v>
      </c>
      <c r="D4232" s="34">
        <v>7.08</v>
      </c>
      <c r="E4232" s="34">
        <v>4.84</v>
      </c>
      <c r="F4232" s="28">
        <v>34.27</v>
      </c>
      <c r="G4232" s="178"/>
    </row>
    <row r="4233" customHeight="1" spans="1:7">
      <c r="A4233" s="34">
        <v>4228</v>
      </c>
      <c r="B4233" s="34" t="s">
        <v>22927</v>
      </c>
      <c r="C4233" s="174" t="s">
        <v>23296</v>
      </c>
      <c r="D4233" s="34">
        <v>16.21</v>
      </c>
      <c r="E4233" s="34">
        <v>4.84</v>
      </c>
      <c r="F4233" s="28">
        <v>78.46</v>
      </c>
      <c r="G4233" s="178"/>
    </row>
    <row r="4234" customHeight="1" spans="1:7">
      <c r="A4234" s="34">
        <v>4229</v>
      </c>
      <c r="B4234" s="34" t="s">
        <v>23346</v>
      </c>
      <c r="C4234" s="174" t="s">
        <v>23296</v>
      </c>
      <c r="D4234" s="216">
        <v>5.13</v>
      </c>
      <c r="E4234" s="34">
        <v>4.84</v>
      </c>
      <c r="F4234" s="28">
        <v>24.83</v>
      </c>
      <c r="G4234" s="178"/>
    </row>
    <row r="4235" customHeight="1" spans="1:7">
      <c r="A4235" s="34">
        <v>4230</v>
      </c>
      <c r="B4235" s="34" t="s">
        <v>2832</v>
      </c>
      <c r="C4235" s="174" t="s">
        <v>23296</v>
      </c>
      <c r="D4235" s="34">
        <v>10.75</v>
      </c>
      <c r="E4235" s="34">
        <v>4.84</v>
      </c>
      <c r="F4235" s="28">
        <v>52.03</v>
      </c>
      <c r="G4235" s="178"/>
    </row>
    <row r="4236" customHeight="1" spans="1:7">
      <c r="A4236" s="34">
        <v>4231</v>
      </c>
      <c r="B4236" s="34" t="s">
        <v>2051</v>
      </c>
      <c r="C4236" s="174" t="s">
        <v>23296</v>
      </c>
      <c r="D4236" s="34">
        <v>11.26</v>
      </c>
      <c r="E4236" s="34">
        <v>4.84</v>
      </c>
      <c r="F4236" s="28">
        <v>54.5</v>
      </c>
      <c r="G4236" s="178"/>
    </row>
    <row r="4237" customHeight="1" spans="1:7">
      <c r="A4237" s="34">
        <v>4232</v>
      </c>
      <c r="B4237" s="34" t="s">
        <v>10458</v>
      </c>
      <c r="C4237" s="174" t="s">
        <v>23296</v>
      </c>
      <c r="D4237" s="34">
        <v>7.92</v>
      </c>
      <c r="E4237" s="34">
        <v>4.84</v>
      </c>
      <c r="F4237" s="28">
        <v>38.33</v>
      </c>
      <c r="G4237" s="178"/>
    </row>
    <row r="4238" customHeight="1" spans="1:7">
      <c r="A4238" s="34">
        <v>4233</v>
      </c>
      <c r="B4238" s="34" t="s">
        <v>22775</v>
      </c>
      <c r="C4238" s="174" t="s">
        <v>23296</v>
      </c>
      <c r="D4238" s="34">
        <v>16.93</v>
      </c>
      <c r="E4238" s="34">
        <v>4.84</v>
      </c>
      <c r="F4238" s="28">
        <v>81.94</v>
      </c>
      <c r="G4238" s="178"/>
    </row>
    <row r="4239" customHeight="1" spans="1:7">
      <c r="A4239" s="34">
        <v>4234</v>
      </c>
      <c r="B4239" s="34" t="s">
        <v>23347</v>
      </c>
      <c r="C4239" s="174" t="s">
        <v>23296</v>
      </c>
      <c r="D4239" s="34">
        <v>17.78</v>
      </c>
      <c r="E4239" s="34">
        <v>4.84</v>
      </c>
      <c r="F4239" s="28">
        <v>86.06</v>
      </c>
      <c r="G4239" s="178"/>
    </row>
    <row r="4240" customHeight="1" spans="1:7">
      <c r="A4240" s="34">
        <v>4235</v>
      </c>
      <c r="B4240" s="24" t="s">
        <v>12476</v>
      </c>
      <c r="C4240" s="174" t="s">
        <v>23296</v>
      </c>
      <c r="D4240" s="215">
        <v>15.92</v>
      </c>
      <c r="E4240" s="34">
        <v>4.84</v>
      </c>
      <c r="F4240" s="28">
        <v>77.05</v>
      </c>
      <c r="G4240" s="178"/>
    </row>
    <row r="4241" customHeight="1" spans="1:7">
      <c r="A4241" s="34">
        <v>4236</v>
      </c>
      <c r="B4241" s="34" t="s">
        <v>3942</v>
      </c>
      <c r="C4241" s="174" t="s">
        <v>23296</v>
      </c>
      <c r="D4241" s="34">
        <v>314.9</v>
      </c>
      <c r="E4241" s="34">
        <v>4.84</v>
      </c>
      <c r="F4241" s="28">
        <v>1524.12</v>
      </c>
      <c r="G4241" s="178"/>
    </row>
    <row r="4242" customHeight="1" spans="1:7">
      <c r="A4242" s="34">
        <v>4237</v>
      </c>
      <c r="B4242" s="34" t="s">
        <v>5516</v>
      </c>
      <c r="C4242" s="174" t="s">
        <v>23296</v>
      </c>
      <c r="D4242" s="34">
        <v>14.18</v>
      </c>
      <c r="E4242" s="34">
        <v>4.84</v>
      </c>
      <c r="F4242" s="28">
        <v>68.63</v>
      </c>
      <c r="G4242" s="178"/>
    </row>
    <row r="4243" customHeight="1" spans="1:7">
      <c r="A4243" s="34">
        <v>4238</v>
      </c>
      <c r="B4243" s="34" t="s">
        <v>1899</v>
      </c>
      <c r="C4243" s="174" t="s">
        <v>23296</v>
      </c>
      <c r="D4243" s="34">
        <v>23.34</v>
      </c>
      <c r="E4243" s="34">
        <v>4.84</v>
      </c>
      <c r="F4243" s="28">
        <v>112.97</v>
      </c>
      <c r="G4243" s="178"/>
    </row>
    <row r="4244" customHeight="1" spans="1:7">
      <c r="A4244" s="34">
        <v>4239</v>
      </c>
      <c r="B4244" s="34" t="s">
        <v>20761</v>
      </c>
      <c r="C4244" s="174" t="s">
        <v>23296</v>
      </c>
      <c r="D4244" s="34">
        <v>16.19</v>
      </c>
      <c r="E4244" s="34">
        <v>4.84</v>
      </c>
      <c r="F4244" s="28">
        <v>78.36</v>
      </c>
      <c r="G4244" s="178"/>
    </row>
    <row r="4245" customHeight="1" spans="1:7">
      <c r="A4245" s="34">
        <v>4240</v>
      </c>
      <c r="B4245" s="34" t="s">
        <v>23348</v>
      </c>
      <c r="C4245" s="174" t="s">
        <v>23296</v>
      </c>
      <c r="D4245" s="34">
        <v>10.52</v>
      </c>
      <c r="E4245" s="34">
        <v>4.84</v>
      </c>
      <c r="F4245" s="28">
        <v>50.92</v>
      </c>
      <c r="G4245" s="178"/>
    </row>
    <row r="4246" customHeight="1" spans="1:7">
      <c r="A4246" s="34">
        <v>4241</v>
      </c>
      <c r="B4246" s="34" t="s">
        <v>23349</v>
      </c>
      <c r="C4246" s="174" t="s">
        <v>23296</v>
      </c>
      <c r="D4246" s="34">
        <v>18.73</v>
      </c>
      <c r="E4246" s="34">
        <v>4.84</v>
      </c>
      <c r="F4246" s="28">
        <v>90.65</v>
      </c>
      <c r="G4246" s="178"/>
    </row>
    <row r="4247" customHeight="1" spans="1:7">
      <c r="A4247" s="34">
        <v>4242</v>
      </c>
      <c r="B4247" s="216" t="s">
        <v>23350</v>
      </c>
      <c r="C4247" s="174" t="s">
        <v>23296</v>
      </c>
      <c r="D4247" s="34">
        <v>11.24</v>
      </c>
      <c r="E4247" s="34">
        <v>4.84</v>
      </c>
      <c r="F4247" s="28">
        <v>54.4</v>
      </c>
      <c r="G4247" s="178"/>
    </row>
    <row r="4248" customHeight="1" spans="1:7">
      <c r="A4248" s="34">
        <v>4243</v>
      </c>
      <c r="B4248" s="34" t="s">
        <v>23351</v>
      </c>
      <c r="C4248" s="174" t="s">
        <v>23296</v>
      </c>
      <c r="D4248" s="34">
        <v>2.5</v>
      </c>
      <c r="E4248" s="34">
        <v>4.84</v>
      </c>
      <c r="F4248" s="28">
        <v>12.1</v>
      </c>
      <c r="G4248" s="178"/>
    </row>
    <row r="4249" customHeight="1" spans="1:7">
      <c r="A4249" s="34">
        <v>4244</v>
      </c>
      <c r="B4249" s="34" t="s">
        <v>23352</v>
      </c>
      <c r="C4249" s="174" t="s">
        <v>23296</v>
      </c>
      <c r="D4249" s="34">
        <v>11.71</v>
      </c>
      <c r="E4249" s="34">
        <v>4.84</v>
      </c>
      <c r="F4249" s="28">
        <v>56.68</v>
      </c>
      <c r="G4249" s="178"/>
    </row>
    <row r="4250" customHeight="1" spans="1:7">
      <c r="A4250" s="34">
        <v>4245</v>
      </c>
      <c r="B4250" s="34" t="s">
        <v>23353</v>
      </c>
      <c r="C4250" s="174" t="s">
        <v>23296</v>
      </c>
      <c r="D4250" s="34">
        <v>10.83</v>
      </c>
      <c r="E4250" s="34">
        <v>4.84</v>
      </c>
      <c r="F4250" s="28">
        <v>52.42</v>
      </c>
      <c r="G4250" s="178"/>
    </row>
    <row r="4251" customHeight="1" spans="1:7">
      <c r="A4251" s="34">
        <v>4246</v>
      </c>
      <c r="B4251" s="34" t="s">
        <v>23354</v>
      </c>
      <c r="C4251" s="174" t="s">
        <v>23296</v>
      </c>
      <c r="D4251" s="34">
        <v>9.99</v>
      </c>
      <c r="E4251" s="34">
        <v>4.84</v>
      </c>
      <c r="F4251" s="28">
        <v>48.35</v>
      </c>
      <c r="G4251" s="178"/>
    </row>
    <row r="4252" customHeight="1" spans="1:7">
      <c r="A4252" s="34">
        <v>4247</v>
      </c>
      <c r="B4252" s="34" t="s">
        <v>23355</v>
      </c>
      <c r="C4252" s="174" t="s">
        <v>23296</v>
      </c>
      <c r="D4252" s="34">
        <v>4.57</v>
      </c>
      <c r="E4252" s="34">
        <v>4.84</v>
      </c>
      <c r="F4252" s="28">
        <v>22.12</v>
      </c>
      <c r="G4252" s="178"/>
    </row>
    <row r="4253" customHeight="1" spans="1:7">
      <c r="A4253" s="34">
        <v>4248</v>
      </c>
      <c r="B4253" s="34" t="s">
        <v>23356</v>
      </c>
      <c r="C4253" s="174" t="s">
        <v>23296</v>
      </c>
      <c r="D4253" s="34">
        <v>17.59</v>
      </c>
      <c r="E4253" s="34">
        <v>4.84</v>
      </c>
      <c r="F4253" s="28">
        <v>85.14</v>
      </c>
      <c r="G4253" s="178"/>
    </row>
    <row r="4254" customHeight="1" spans="1:7">
      <c r="A4254" s="34">
        <v>4249</v>
      </c>
      <c r="B4254" s="34" t="s">
        <v>23357</v>
      </c>
      <c r="C4254" s="174" t="s">
        <v>23296</v>
      </c>
      <c r="D4254" s="34">
        <v>18.57</v>
      </c>
      <c r="E4254" s="34">
        <v>4.84</v>
      </c>
      <c r="F4254" s="28">
        <v>89.88</v>
      </c>
      <c r="G4254" s="178"/>
    </row>
    <row r="4255" customHeight="1" spans="1:7">
      <c r="A4255" s="34">
        <v>4250</v>
      </c>
      <c r="B4255" s="34" t="s">
        <v>23358</v>
      </c>
      <c r="C4255" s="174" t="s">
        <v>23296</v>
      </c>
      <c r="D4255" s="34">
        <v>3.47</v>
      </c>
      <c r="E4255" s="34">
        <v>4.84</v>
      </c>
      <c r="F4255" s="28">
        <v>16.79</v>
      </c>
      <c r="G4255" s="178"/>
    </row>
    <row r="4256" customHeight="1" spans="1:7">
      <c r="A4256" s="34">
        <v>4251</v>
      </c>
      <c r="B4256" s="34" t="s">
        <v>4920</v>
      </c>
      <c r="C4256" s="174" t="s">
        <v>23296</v>
      </c>
      <c r="D4256" s="34">
        <v>5.21</v>
      </c>
      <c r="E4256" s="34">
        <v>4.84</v>
      </c>
      <c r="F4256" s="28">
        <v>25.22</v>
      </c>
      <c r="G4256" s="178"/>
    </row>
    <row r="4257" customHeight="1" spans="1:7">
      <c r="A4257" s="34">
        <v>4252</v>
      </c>
      <c r="B4257" s="34" t="s">
        <v>23359</v>
      </c>
      <c r="C4257" s="174" t="s">
        <v>23296</v>
      </c>
      <c r="D4257" s="34">
        <v>12.95</v>
      </c>
      <c r="E4257" s="34">
        <v>4.84</v>
      </c>
      <c r="F4257" s="28">
        <v>62.68</v>
      </c>
      <c r="G4257" s="178"/>
    </row>
    <row r="4258" customHeight="1" spans="1:7">
      <c r="A4258" s="34">
        <v>4253</v>
      </c>
      <c r="B4258" s="34" t="s">
        <v>23360</v>
      </c>
      <c r="C4258" s="174" t="s">
        <v>23296</v>
      </c>
      <c r="D4258" s="34">
        <v>0.25</v>
      </c>
      <c r="E4258" s="34">
        <v>4.84</v>
      </c>
      <c r="F4258" s="28">
        <v>1.21</v>
      </c>
      <c r="G4258" s="178"/>
    </row>
    <row r="4259" customHeight="1" spans="1:7">
      <c r="A4259" s="34">
        <v>4254</v>
      </c>
      <c r="B4259" s="34" t="s">
        <v>23361</v>
      </c>
      <c r="C4259" s="174" t="s">
        <v>23296</v>
      </c>
      <c r="D4259" s="34">
        <v>21.59</v>
      </c>
      <c r="E4259" s="34">
        <v>4.84</v>
      </c>
      <c r="F4259" s="28">
        <v>104.5</v>
      </c>
      <c r="G4259" s="178"/>
    </row>
    <row r="4260" customHeight="1" spans="1:7">
      <c r="A4260" s="34">
        <v>4255</v>
      </c>
      <c r="B4260" s="34" t="s">
        <v>23362</v>
      </c>
      <c r="C4260" s="174" t="s">
        <v>23296</v>
      </c>
      <c r="D4260" s="34">
        <v>17.13</v>
      </c>
      <c r="E4260" s="34">
        <v>4.84</v>
      </c>
      <c r="F4260" s="28">
        <v>82.91</v>
      </c>
      <c r="G4260" s="178"/>
    </row>
    <row r="4261" customHeight="1" spans="1:7">
      <c r="A4261" s="34">
        <v>4256</v>
      </c>
      <c r="B4261" s="34" t="s">
        <v>23363</v>
      </c>
      <c r="C4261" s="174" t="s">
        <v>23296</v>
      </c>
      <c r="D4261" s="34">
        <v>1.94</v>
      </c>
      <c r="E4261" s="34">
        <v>4.84</v>
      </c>
      <c r="F4261" s="28">
        <v>9.39</v>
      </c>
      <c r="G4261" s="178"/>
    </row>
    <row r="4262" customHeight="1" spans="1:7">
      <c r="A4262" s="34">
        <v>4257</v>
      </c>
      <c r="B4262" s="34" t="s">
        <v>5550</v>
      </c>
      <c r="C4262" s="174" t="s">
        <v>23296</v>
      </c>
      <c r="D4262" s="34">
        <v>9.58</v>
      </c>
      <c r="E4262" s="34">
        <v>4.84</v>
      </c>
      <c r="F4262" s="28">
        <v>46.37</v>
      </c>
      <c r="G4262" s="178"/>
    </row>
    <row r="4263" customHeight="1" spans="1:7">
      <c r="A4263" s="34">
        <v>4258</v>
      </c>
      <c r="B4263" s="34" t="s">
        <v>23364</v>
      </c>
      <c r="C4263" s="174" t="s">
        <v>23296</v>
      </c>
      <c r="D4263" s="215">
        <v>15.3</v>
      </c>
      <c r="E4263" s="34">
        <v>4.84</v>
      </c>
      <c r="F4263" s="28">
        <v>74.05</v>
      </c>
      <c r="G4263" s="178"/>
    </row>
    <row r="4264" customHeight="1" spans="1:7">
      <c r="A4264" s="34">
        <v>4259</v>
      </c>
      <c r="B4264" s="34" t="s">
        <v>23365</v>
      </c>
      <c r="C4264" s="174" t="s">
        <v>23296</v>
      </c>
      <c r="D4264" s="34">
        <v>7.36</v>
      </c>
      <c r="E4264" s="34">
        <v>4.84</v>
      </c>
      <c r="F4264" s="28">
        <v>35.62</v>
      </c>
      <c r="G4264" s="178"/>
    </row>
    <row r="4265" customHeight="1" spans="1:7">
      <c r="A4265" s="34">
        <v>4260</v>
      </c>
      <c r="B4265" s="34" t="s">
        <v>7582</v>
      </c>
      <c r="C4265" s="174" t="s">
        <v>23296</v>
      </c>
      <c r="D4265" s="34">
        <v>18.34</v>
      </c>
      <c r="E4265" s="34">
        <v>4.84</v>
      </c>
      <c r="F4265" s="28">
        <v>88.77</v>
      </c>
      <c r="G4265" s="178"/>
    </row>
    <row r="4266" customHeight="1" spans="1:7">
      <c r="A4266" s="34">
        <v>4261</v>
      </c>
      <c r="B4266" s="34" t="s">
        <v>5975</v>
      </c>
      <c r="C4266" s="174" t="s">
        <v>23296</v>
      </c>
      <c r="D4266" s="34">
        <v>11.88</v>
      </c>
      <c r="E4266" s="34">
        <v>4.84</v>
      </c>
      <c r="F4266" s="28">
        <v>57.5</v>
      </c>
      <c r="G4266" s="178"/>
    </row>
    <row r="4267" customHeight="1" spans="1:7">
      <c r="A4267" s="34">
        <v>4262</v>
      </c>
      <c r="B4267" s="34" t="s">
        <v>23366</v>
      </c>
      <c r="C4267" s="174" t="s">
        <v>23296</v>
      </c>
      <c r="D4267" s="34">
        <v>10.33</v>
      </c>
      <c r="E4267" s="34">
        <v>4.84</v>
      </c>
      <c r="F4267" s="28">
        <v>50</v>
      </c>
      <c r="G4267" s="178"/>
    </row>
    <row r="4268" customHeight="1" spans="1:7">
      <c r="A4268" s="34">
        <v>4263</v>
      </c>
      <c r="B4268" s="34" t="s">
        <v>919</v>
      </c>
      <c r="C4268" s="174" t="s">
        <v>23296</v>
      </c>
      <c r="D4268" s="34">
        <v>22.78</v>
      </c>
      <c r="E4268" s="34">
        <v>4.84</v>
      </c>
      <c r="F4268" s="28">
        <v>110.26</v>
      </c>
      <c r="G4268" s="178"/>
    </row>
    <row r="4269" customHeight="1" spans="1:7">
      <c r="A4269" s="34">
        <v>4264</v>
      </c>
      <c r="B4269" s="34" t="s">
        <v>23367</v>
      </c>
      <c r="C4269" s="174" t="s">
        <v>23296</v>
      </c>
      <c r="D4269" s="34">
        <v>54.72</v>
      </c>
      <c r="E4269" s="34">
        <v>4.84</v>
      </c>
      <c r="F4269" s="28">
        <v>264.84</v>
      </c>
      <c r="G4269" s="178"/>
    </row>
    <row r="4270" customHeight="1" spans="1:7">
      <c r="A4270" s="34">
        <v>4265</v>
      </c>
      <c r="B4270" s="34" t="s">
        <v>23368</v>
      </c>
      <c r="C4270" s="174" t="s">
        <v>23296</v>
      </c>
      <c r="D4270" s="34">
        <v>7.24</v>
      </c>
      <c r="E4270" s="34">
        <v>4.84</v>
      </c>
      <c r="F4270" s="28">
        <v>35.04</v>
      </c>
      <c r="G4270" s="178"/>
    </row>
    <row r="4271" customHeight="1" spans="1:7">
      <c r="A4271" s="34">
        <v>4266</v>
      </c>
      <c r="B4271" s="34" t="s">
        <v>23369</v>
      </c>
      <c r="C4271" s="174" t="s">
        <v>23296</v>
      </c>
      <c r="D4271" s="34">
        <v>7.37</v>
      </c>
      <c r="E4271" s="34">
        <v>4.84</v>
      </c>
      <c r="F4271" s="28">
        <v>35.67</v>
      </c>
      <c r="G4271" s="178"/>
    </row>
    <row r="4272" customHeight="1" spans="1:7">
      <c r="A4272" s="34">
        <v>4267</v>
      </c>
      <c r="B4272" s="34" t="s">
        <v>20751</v>
      </c>
      <c r="C4272" s="174" t="s">
        <v>23296</v>
      </c>
      <c r="D4272" s="34">
        <v>15.91</v>
      </c>
      <c r="E4272" s="34">
        <v>4.84</v>
      </c>
      <c r="F4272" s="28">
        <v>77</v>
      </c>
      <c r="G4272" s="178"/>
    </row>
    <row r="4273" customHeight="1" spans="1:7">
      <c r="A4273" s="34">
        <v>4268</v>
      </c>
      <c r="B4273" s="34" t="s">
        <v>23370</v>
      </c>
      <c r="C4273" s="174" t="s">
        <v>23296</v>
      </c>
      <c r="D4273" s="34">
        <v>16.69</v>
      </c>
      <c r="E4273" s="34">
        <v>4.84</v>
      </c>
      <c r="F4273" s="28">
        <v>80.78</v>
      </c>
      <c r="G4273" s="178"/>
    </row>
    <row r="4274" customHeight="1" spans="1:7">
      <c r="A4274" s="34">
        <v>4269</v>
      </c>
      <c r="B4274" s="34" t="s">
        <v>23371</v>
      </c>
      <c r="C4274" s="174" t="s">
        <v>23296</v>
      </c>
      <c r="D4274" s="34">
        <v>10.81</v>
      </c>
      <c r="E4274" s="34">
        <v>4.84</v>
      </c>
      <c r="F4274" s="28">
        <v>52.32</v>
      </c>
      <c r="G4274" s="178"/>
    </row>
    <row r="4275" customHeight="1" spans="1:7">
      <c r="A4275" s="34">
        <v>4270</v>
      </c>
      <c r="B4275" s="34" t="s">
        <v>3812</v>
      </c>
      <c r="C4275" s="174" t="s">
        <v>23296</v>
      </c>
      <c r="D4275" s="34">
        <v>19.42</v>
      </c>
      <c r="E4275" s="34">
        <v>4.84</v>
      </c>
      <c r="F4275" s="28">
        <v>93.99</v>
      </c>
      <c r="G4275" s="178"/>
    </row>
    <row r="4276" customHeight="1" spans="1:7">
      <c r="A4276" s="34">
        <v>4271</v>
      </c>
      <c r="B4276" s="34" t="s">
        <v>5486</v>
      </c>
      <c r="C4276" s="174" t="s">
        <v>23296</v>
      </c>
      <c r="D4276" s="215">
        <v>10.1</v>
      </c>
      <c r="E4276" s="34">
        <v>4.84</v>
      </c>
      <c r="F4276" s="28">
        <v>48.88</v>
      </c>
      <c r="G4276" s="178"/>
    </row>
    <row r="4277" customHeight="1" spans="1:7">
      <c r="A4277" s="34">
        <v>4272</v>
      </c>
      <c r="B4277" s="34" t="s">
        <v>23372</v>
      </c>
      <c r="C4277" s="174" t="s">
        <v>23296</v>
      </c>
      <c r="D4277" s="34">
        <v>15.72</v>
      </c>
      <c r="E4277" s="34">
        <v>4.84</v>
      </c>
      <c r="F4277" s="28">
        <v>76.08</v>
      </c>
      <c r="G4277" s="178"/>
    </row>
    <row r="4278" customHeight="1" spans="1:7">
      <c r="A4278" s="34">
        <v>4273</v>
      </c>
      <c r="B4278" s="34" t="s">
        <v>23373</v>
      </c>
      <c r="C4278" s="174" t="s">
        <v>23296</v>
      </c>
      <c r="D4278" s="34">
        <v>16.02</v>
      </c>
      <c r="E4278" s="34">
        <v>4.84</v>
      </c>
      <c r="F4278" s="28">
        <v>77.54</v>
      </c>
      <c r="G4278" s="178"/>
    </row>
    <row r="4279" customHeight="1" spans="1:7">
      <c r="A4279" s="34">
        <v>4274</v>
      </c>
      <c r="B4279" s="34" t="s">
        <v>1326</v>
      </c>
      <c r="C4279" s="174" t="s">
        <v>23296</v>
      </c>
      <c r="D4279" s="34">
        <v>11.72</v>
      </c>
      <c r="E4279" s="34">
        <v>4.84</v>
      </c>
      <c r="F4279" s="28">
        <v>56.72</v>
      </c>
      <c r="G4279" s="178"/>
    </row>
    <row r="4280" customHeight="1" spans="1:7">
      <c r="A4280" s="34">
        <v>4275</v>
      </c>
      <c r="B4280" s="34" t="s">
        <v>23374</v>
      </c>
      <c r="C4280" s="174" t="s">
        <v>23296</v>
      </c>
      <c r="D4280" s="34">
        <v>18.39</v>
      </c>
      <c r="E4280" s="34">
        <v>4.84</v>
      </c>
      <c r="F4280" s="28">
        <v>89.01</v>
      </c>
      <c r="G4280" s="178"/>
    </row>
    <row r="4281" customHeight="1" spans="1:7">
      <c r="A4281" s="34">
        <v>4276</v>
      </c>
      <c r="B4281" s="34" t="s">
        <v>23375</v>
      </c>
      <c r="C4281" s="174" t="s">
        <v>23296</v>
      </c>
      <c r="D4281" s="34">
        <v>5.22</v>
      </c>
      <c r="E4281" s="34">
        <v>4.84</v>
      </c>
      <c r="F4281" s="28">
        <v>25.26</v>
      </c>
      <c r="G4281" s="178"/>
    </row>
    <row r="4282" customHeight="1" spans="1:7">
      <c r="A4282" s="34">
        <v>4277</v>
      </c>
      <c r="B4282" s="34" t="s">
        <v>23376</v>
      </c>
      <c r="C4282" s="174" t="s">
        <v>23296</v>
      </c>
      <c r="D4282" s="34">
        <v>13.04</v>
      </c>
      <c r="E4282" s="34">
        <v>4.84</v>
      </c>
      <c r="F4282" s="28">
        <v>63.11</v>
      </c>
      <c r="G4282" s="178"/>
    </row>
    <row r="4283" customHeight="1" spans="1:7">
      <c r="A4283" s="34">
        <v>4278</v>
      </c>
      <c r="B4283" s="34" t="s">
        <v>23377</v>
      </c>
      <c r="C4283" s="174" t="s">
        <v>23296</v>
      </c>
      <c r="D4283" s="34">
        <v>2.33</v>
      </c>
      <c r="E4283" s="34">
        <v>4.84</v>
      </c>
      <c r="F4283" s="28">
        <v>11.28</v>
      </c>
      <c r="G4283" s="178"/>
    </row>
    <row r="4284" customHeight="1" spans="1:7">
      <c r="A4284" s="34">
        <v>4279</v>
      </c>
      <c r="B4284" s="34" t="s">
        <v>1394</v>
      </c>
      <c r="C4284" s="174" t="s">
        <v>23296</v>
      </c>
      <c r="D4284" s="34">
        <v>12.08</v>
      </c>
      <c r="E4284" s="34">
        <v>4.84</v>
      </c>
      <c r="F4284" s="28">
        <v>58.47</v>
      </c>
      <c r="G4284" s="178"/>
    </row>
    <row r="4285" customHeight="1" spans="1:7">
      <c r="A4285" s="34">
        <v>4280</v>
      </c>
      <c r="B4285" s="34" t="s">
        <v>20918</v>
      </c>
      <c r="C4285" s="174" t="s">
        <v>23296</v>
      </c>
      <c r="D4285" s="34">
        <v>3.46</v>
      </c>
      <c r="E4285" s="34">
        <v>4.84</v>
      </c>
      <c r="F4285" s="28">
        <v>16.75</v>
      </c>
      <c r="G4285" s="178"/>
    </row>
    <row r="4286" customHeight="1" spans="1:7">
      <c r="A4286" s="34">
        <v>4281</v>
      </c>
      <c r="B4286" s="34" t="s">
        <v>23378</v>
      </c>
      <c r="C4286" s="174" t="s">
        <v>23296</v>
      </c>
      <c r="D4286" s="34">
        <v>2.27</v>
      </c>
      <c r="E4286" s="34">
        <v>4.84</v>
      </c>
      <c r="F4286" s="28">
        <v>10.99</v>
      </c>
      <c r="G4286" s="178"/>
    </row>
    <row r="4287" customHeight="1" spans="1:7">
      <c r="A4287" s="34">
        <v>4282</v>
      </c>
      <c r="B4287" s="34" t="s">
        <v>2333</v>
      </c>
      <c r="C4287" s="174" t="s">
        <v>23296</v>
      </c>
      <c r="D4287" s="34">
        <v>10.43</v>
      </c>
      <c r="E4287" s="34">
        <v>4.84</v>
      </c>
      <c r="F4287" s="28">
        <v>50.48</v>
      </c>
      <c r="G4287" s="178"/>
    </row>
    <row r="4288" customHeight="1" spans="1:7">
      <c r="A4288" s="34">
        <v>4283</v>
      </c>
      <c r="B4288" s="34" t="s">
        <v>23379</v>
      </c>
      <c r="C4288" s="174" t="s">
        <v>23296</v>
      </c>
      <c r="D4288" s="34">
        <v>15.38</v>
      </c>
      <c r="E4288" s="34">
        <v>4.84</v>
      </c>
      <c r="F4288" s="28">
        <v>74.44</v>
      </c>
      <c r="G4288" s="178"/>
    </row>
    <row r="4289" customHeight="1" spans="1:7">
      <c r="A4289" s="34">
        <v>4284</v>
      </c>
      <c r="B4289" s="34" t="s">
        <v>23380</v>
      </c>
      <c r="C4289" s="174" t="s">
        <v>23296</v>
      </c>
      <c r="D4289" s="34">
        <v>11.78</v>
      </c>
      <c r="E4289" s="34">
        <v>4.84</v>
      </c>
      <c r="F4289" s="28">
        <v>57.02</v>
      </c>
      <c r="G4289" s="178"/>
    </row>
    <row r="4290" customHeight="1" spans="1:7">
      <c r="A4290" s="34">
        <v>4285</v>
      </c>
      <c r="B4290" s="34" t="s">
        <v>23381</v>
      </c>
      <c r="C4290" s="174" t="s">
        <v>23296</v>
      </c>
      <c r="D4290" s="34">
        <v>6.23</v>
      </c>
      <c r="E4290" s="34">
        <v>4.84</v>
      </c>
      <c r="F4290" s="28">
        <v>30.15</v>
      </c>
      <c r="G4290" s="178"/>
    </row>
    <row r="4291" customHeight="1" spans="1:7">
      <c r="A4291" s="34">
        <v>4286</v>
      </c>
      <c r="B4291" s="34" t="s">
        <v>23382</v>
      </c>
      <c r="C4291" s="174" t="s">
        <v>23296</v>
      </c>
      <c r="D4291" s="34">
        <v>7.25</v>
      </c>
      <c r="E4291" s="34">
        <v>4.84</v>
      </c>
      <c r="F4291" s="28">
        <v>35.09</v>
      </c>
      <c r="G4291" s="178"/>
    </row>
    <row r="4292" customHeight="1" spans="1:7">
      <c r="A4292" s="34">
        <v>4287</v>
      </c>
      <c r="B4292" s="34" t="s">
        <v>23383</v>
      </c>
      <c r="C4292" s="174" t="s">
        <v>23296</v>
      </c>
      <c r="D4292" s="34">
        <v>7.47</v>
      </c>
      <c r="E4292" s="34">
        <v>4.84</v>
      </c>
      <c r="F4292" s="28">
        <v>36.15</v>
      </c>
      <c r="G4292" s="178"/>
    </row>
    <row r="4293" customHeight="1" spans="1:7">
      <c r="A4293" s="34">
        <v>4288</v>
      </c>
      <c r="B4293" s="34" t="s">
        <v>23384</v>
      </c>
      <c r="C4293" s="174" t="s">
        <v>23296</v>
      </c>
      <c r="D4293" s="215">
        <v>6</v>
      </c>
      <c r="E4293" s="34">
        <v>4.84</v>
      </c>
      <c r="F4293" s="28">
        <v>29.04</v>
      </c>
      <c r="G4293" s="178"/>
    </row>
    <row r="4294" customHeight="1" spans="1:7">
      <c r="A4294" s="34">
        <v>4289</v>
      </c>
      <c r="B4294" s="34" t="s">
        <v>23385</v>
      </c>
      <c r="C4294" s="174" t="s">
        <v>23296</v>
      </c>
      <c r="D4294" s="34">
        <v>28.61</v>
      </c>
      <c r="E4294" s="34">
        <v>4.84</v>
      </c>
      <c r="F4294" s="28">
        <v>138.47</v>
      </c>
      <c r="G4294" s="178"/>
    </row>
    <row r="4295" customHeight="1" spans="1:7">
      <c r="A4295" s="34">
        <v>4290</v>
      </c>
      <c r="B4295" s="34" t="s">
        <v>23386</v>
      </c>
      <c r="C4295" s="174" t="s">
        <v>23296</v>
      </c>
      <c r="D4295" s="215">
        <v>4.2</v>
      </c>
      <c r="E4295" s="34">
        <v>4.84</v>
      </c>
      <c r="F4295" s="28">
        <v>20.33</v>
      </c>
      <c r="G4295" s="178"/>
    </row>
    <row r="4296" customHeight="1" spans="1:7">
      <c r="A4296" s="34">
        <v>4291</v>
      </c>
      <c r="B4296" s="34" t="s">
        <v>23387</v>
      </c>
      <c r="C4296" s="174" t="s">
        <v>23296</v>
      </c>
      <c r="D4296" s="34">
        <v>18.35</v>
      </c>
      <c r="E4296" s="34">
        <v>4.84</v>
      </c>
      <c r="F4296" s="28">
        <v>88.81</v>
      </c>
      <c r="G4296" s="178"/>
    </row>
    <row r="4297" customHeight="1" spans="1:7">
      <c r="A4297" s="34">
        <v>4292</v>
      </c>
      <c r="B4297" s="34" t="s">
        <v>23388</v>
      </c>
      <c r="C4297" s="174" t="s">
        <v>23296</v>
      </c>
      <c r="D4297" s="34">
        <v>1359.64</v>
      </c>
      <c r="E4297" s="34">
        <v>4.84</v>
      </c>
      <c r="F4297" s="28">
        <v>6580.66</v>
      </c>
      <c r="G4297" s="178"/>
    </row>
    <row r="4298" customHeight="1" spans="1:7">
      <c r="A4298" s="34">
        <v>4293</v>
      </c>
      <c r="B4298" s="34" t="s">
        <v>1726</v>
      </c>
      <c r="C4298" s="174" t="s">
        <v>23296</v>
      </c>
      <c r="D4298" s="34">
        <v>1511.74</v>
      </c>
      <c r="E4298" s="34">
        <v>4.84</v>
      </c>
      <c r="F4298" s="28">
        <v>7316.82</v>
      </c>
      <c r="G4298" s="178"/>
    </row>
    <row r="4299" customHeight="1" spans="1:7">
      <c r="A4299" s="34">
        <v>4294</v>
      </c>
      <c r="B4299" s="34" t="s">
        <v>23389</v>
      </c>
      <c r="C4299" s="174" t="s">
        <v>23296</v>
      </c>
      <c r="D4299" s="34">
        <v>83.38</v>
      </c>
      <c r="E4299" s="34">
        <v>4.84</v>
      </c>
      <c r="F4299" s="28">
        <v>403.56</v>
      </c>
      <c r="G4299" s="178"/>
    </row>
    <row r="4300" customHeight="1" spans="1:7">
      <c r="A4300" s="34">
        <v>4295</v>
      </c>
      <c r="B4300" s="34" t="s">
        <v>23390</v>
      </c>
      <c r="C4300" s="174" t="s">
        <v>23296</v>
      </c>
      <c r="D4300" s="34">
        <v>478</v>
      </c>
      <c r="E4300" s="34">
        <v>4.84</v>
      </c>
      <c r="F4300" s="28">
        <v>2313.52</v>
      </c>
      <c r="G4300" s="178"/>
    </row>
    <row r="4301" customHeight="1" spans="1:7">
      <c r="A4301" s="34">
        <v>4296</v>
      </c>
      <c r="B4301" s="34" t="s">
        <v>23295</v>
      </c>
      <c r="C4301" s="174" t="s">
        <v>23296</v>
      </c>
      <c r="D4301" s="34">
        <v>1249.09</v>
      </c>
      <c r="E4301" s="34">
        <v>4.84</v>
      </c>
      <c r="F4301" s="28">
        <v>6045.6</v>
      </c>
      <c r="G4301" s="178"/>
    </row>
    <row r="4302" customHeight="1" spans="1:7">
      <c r="A4302" s="34">
        <v>4297</v>
      </c>
      <c r="B4302" s="34" t="s">
        <v>23391</v>
      </c>
      <c r="C4302" s="174" t="s">
        <v>23296</v>
      </c>
      <c r="D4302" s="215">
        <v>12.1</v>
      </c>
      <c r="E4302" s="34">
        <v>4.84</v>
      </c>
      <c r="F4302" s="28">
        <v>58.56</v>
      </c>
      <c r="G4302" s="178"/>
    </row>
    <row r="4303" customHeight="1" spans="1:7">
      <c r="A4303" s="34">
        <v>4298</v>
      </c>
      <c r="B4303" s="34" t="s">
        <v>23392</v>
      </c>
      <c r="C4303" s="174" t="s">
        <v>23296</v>
      </c>
      <c r="D4303" s="34">
        <v>9.51</v>
      </c>
      <c r="E4303" s="34">
        <v>4.84</v>
      </c>
      <c r="F4303" s="28">
        <v>46.03</v>
      </c>
      <c r="G4303" s="178"/>
    </row>
    <row r="4304" customHeight="1" spans="1:7">
      <c r="A4304" s="34">
        <v>4299</v>
      </c>
      <c r="B4304" s="34" t="s">
        <v>23393</v>
      </c>
      <c r="C4304" s="174" t="s">
        <v>23296</v>
      </c>
      <c r="D4304" s="34">
        <v>16.04</v>
      </c>
      <c r="E4304" s="34">
        <v>4.84</v>
      </c>
      <c r="F4304" s="28">
        <v>77.63</v>
      </c>
      <c r="G4304" s="178"/>
    </row>
    <row r="4305" customHeight="1" spans="1:7">
      <c r="A4305" s="34">
        <v>4300</v>
      </c>
      <c r="B4305" s="34" t="s">
        <v>23394</v>
      </c>
      <c r="C4305" s="174" t="s">
        <v>23296</v>
      </c>
      <c r="D4305" s="215">
        <v>60.8</v>
      </c>
      <c r="E4305" s="34">
        <v>4.84</v>
      </c>
      <c r="F4305" s="28">
        <v>294.27</v>
      </c>
      <c r="G4305" s="178"/>
    </row>
    <row r="4306" customHeight="1" spans="1:7">
      <c r="A4306" s="34">
        <v>4301</v>
      </c>
      <c r="B4306" s="34" t="s">
        <v>2191</v>
      </c>
      <c r="C4306" s="174" t="s">
        <v>23296</v>
      </c>
      <c r="D4306" s="34">
        <v>47.23</v>
      </c>
      <c r="E4306" s="34">
        <v>4.84</v>
      </c>
      <c r="F4306" s="28">
        <v>228.59</v>
      </c>
      <c r="G4306" s="178"/>
    </row>
    <row r="4307" customHeight="1" spans="1:7">
      <c r="A4307" s="34">
        <v>4302</v>
      </c>
      <c r="B4307" s="34" t="s">
        <v>8015</v>
      </c>
      <c r="C4307" s="174" t="s">
        <v>23296</v>
      </c>
      <c r="D4307" s="34">
        <v>19.86</v>
      </c>
      <c r="E4307" s="34">
        <v>4.84</v>
      </c>
      <c r="F4307" s="28">
        <v>96.12</v>
      </c>
      <c r="G4307" s="178"/>
    </row>
    <row r="4308" customHeight="1" spans="1:7">
      <c r="A4308" s="34">
        <v>4303</v>
      </c>
      <c r="B4308" s="34" t="s">
        <v>23395</v>
      </c>
      <c r="C4308" s="174" t="s">
        <v>23296</v>
      </c>
      <c r="D4308" s="34">
        <v>9.73</v>
      </c>
      <c r="E4308" s="34">
        <v>4.84</v>
      </c>
      <c r="F4308" s="28">
        <v>47.09</v>
      </c>
      <c r="G4308" s="178"/>
    </row>
    <row r="4309" customHeight="1" spans="1:7">
      <c r="A4309" s="34">
        <v>4304</v>
      </c>
      <c r="B4309" s="34" t="s">
        <v>23396</v>
      </c>
      <c r="C4309" s="174" t="s">
        <v>23296</v>
      </c>
      <c r="D4309" s="34">
        <v>10.36</v>
      </c>
      <c r="E4309" s="34">
        <v>4.84</v>
      </c>
      <c r="F4309" s="28">
        <v>50.14</v>
      </c>
      <c r="G4309" s="178"/>
    </row>
    <row r="4310" customHeight="1" spans="1:7">
      <c r="A4310" s="34">
        <v>4305</v>
      </c>
      <c r="B4310" s="34" t="s">
        <v>7998</v>
      </c>
      <c r="C4310" s="174" t="s">
        <v>23296</v>
      </c>
      <c r="D4310" s="34">
        <v>35.78</v>
      </c>
      <c r="E4310" s="34">
        <v>4.84</v>
      </c>
      <c r="F4310" s="28">
        <v>173.18</v>
      </c>
      <c r="G4310" s="178"/>
    </row>
    <row r="4311" customHeight="1" spans="1:7">
      <c r="A4311" s="34">
        <v>4306</v>
      </c>
      <c r="B4311" s="34" t="s">
        <v>23397</v>
      </c>
      <c r="C4311" s="34" t="s">
        <v>23398</v>
      </c>
      <c r="D4311" s="217">
        <v>4.9</v>
      </c>
      <c r="E4311" s="34">
        <v>4.84</v>
      </c>
      <c r="F4311" s="28">
        <v>23.72</v>
      </c>
      <c r="G4311" s="178"/>
    </row>
    <row r="4312" customHeight="1" spans="1:7">
      <c r="A4312" s="34">
        <v>4307</v>
      </c>
      <c r="B4312" s="34" t="s">
        <v>12192</v>
      </c>
      <c r="C4312" s="34" t="s">
        <v>23398</v>
      </c>
      <c r="D4312" s="217">
        <v>3.8</v>
      </c>
      <c r="E4312" s="34">
        <v>4.84</v>
      </c>
      <c r="F4312" s="28">
        <v>18.39</v>
      </c>
      <c r="G4312" s="178"/>
    </row>
    <row r="4313" customHeight="1" spans="1:7">
      <c r="A4313" s="34">
        <v>4308</v>
      </c>
      <c r="B4313" s="208" t="s">
        <v>23399</v>
      </c>
      <c r="C4313" s="208" t="s">
        <v>23398</v>
      </c>
      <c r="D4313" s="218">
        <v>1.6</v>
      </c>
      <c r="E4313" s="34">
        <v>4.84</v>
      </c>
      <c r="F4313" s="28">
        <v>7.74</v>
      </c>
      <c r="G4313" s="178"/>
    </row>
    <row r="4314" customHeight="1" spans="1:7">
      <c r="A4314" s="34">
        <v>4309</v>
      </c>
      <c r="B4314" s="34" t="s">
        <v>23400</v>
      </c>
      <c r="C4314" s="34" t="s">
        <v>23398</v>
      </c>
      <c r="D4314" s="217">
        <v>34.8</v>
      </c>
      <c r="E4314" s="34">
        <v>4.84</v>
      </c>
      <c r="F4314" s="28">
        <v>168.43</v>
      </c>
      <c r="G4314" s="178"/>
    </row>
    <row r="4315" customHeight="1" spans="1:7">
      <c r="A4315" s="34">
        <v>4310</v>
      </c>
      <c r="B4315" s="34" t="s">
        <v>23401</v>
      </c>
      <c r="C4315" s="34" t="s">
        <v>23398</v>
      </c>
      <c r="D4315" s="217">
        <v>1.25</v>
      </c>
      <c r="E4315" s="34">
        <v>4.84</v>
      </c>
      <c r="F4315" s="28">
        <v>6.05</v>
      </c>
      <c r="G4315" s="178"/>
    </row>
    <row r="4316" customHeight="1" spans="1:7">
      <c r="A4316" s="34">
        <v>4311</v>
      </c>
      <c r="B4316" s="34" t="s">
        <v>23402</v>
      </c>
      <c r="C4316" s="34" t="s">
        <v>23398</v>
      </c>
      <c r="D4316" s="217">
        <v>3.08</v>
      </c>
      <c r="E4316" s="34">
        <v>4.84</v>
      </c>
      <c r="F4316" s="28">
        <v>14.91</v>
      </c>
      <c r="G4316" s="178"/>
    </row>
    <row r="4317" customHeight="1" spans="1:7">
      <c r="A4317" s="34">
        <v>4312</v>
      </c>
      <c r="B4317" s="34" t="s">
        <v>23403</v>
      </c>
      <c r="C4317" s="34" t="s">
        <v>23398</v>
      </c>
      <c r="D4317" s="217">
        <v>1.5</v>
      </c>
      <c r="E4317" s="34">
        <v>4.84</v>
      </c>
      <c r="F4317" s="28">
        <v>7.26</v>
      </c>
      <c r="G4317" s="178"/>
    </row>
    <row r="4318" customHeight="1" spans="1:7">
      <c r="A4318" s="34">
        <v>4313</v>
      </c>
      <c r="B4318" s="34" t="s">
        <v>23404</v>
      </c>
      <c r="C4318" s="34" t="s">
        <v>23398</v>
      </c>
      <c r="D4318" s="217">
        <v>1.2</v>
      </c>
      <c r="E4318" s="34">
        <v>4.84</v>
      </c>
      <c r="F4318" s="28">
        <v>5.81</v>
      </c>
      <c r="G4318" s="178"/>
    </row>
    <row r="4319" customHeight="1" spans="1:7">
      <c r="A4319" s="34">
        <v>4314</v>
      </c>
      <c r="B4319" s="34" t="s">
        <v>23405</v>
      </c>
      <c r="C4319" s="34" t="s">
        <v>23398</v>
      </c>
      <c r="D4319" s="217">
        <v>26</v>
      </c>
      <c r="E4319" s="34">
        <v>4.84</v>
      </c>
      <c r="F4319" s="28">
        <v>125.84</v>
      </c>
      <c r="G4319" s="178"/>
    </row>
    <row r="4320" customHeight="1" spans="1:7">
      <c r="A4320" s="34">
        <v>4315</v>
      </c>
      <c r="B4320" s="34" t="s">
        <v>2822</v>
      </c>
      <c r="C4320" s="34" t="s">
        <v>23398</v>
      </c>
      <c r="D4320" s="217">
        <v>16.8</v>
      </c>
      <c r="E4320" s="34">
        <v>4.84</v>
      </c>
      <c r="F4320" s="28">
        <v>81.31</v>
      </c>
      <c r="G4320" s="178"/>
    </row>
    <row r="4321" customHeight="1" spans="1:7">
      <c r="A4321" s="34">
        <v>4316</v>
      </c>
      <c r="B4321" s="34" t="s">
        <v>8527</v>
      </c>
      <c r="C4321" s="34" t="s">
        <v>23398</v>
      </c>
      <c r="D4321" s="217">
        <v>67</v>
      </c>
      <c r="E4321" s="34">
        <v>4.84</v>
      </c>
      <c r="F4321" s="28">
        <v>324.28</v>
      </c>
      <c r="G4321" s="178"/>
    </row>
    <row r="4322" customHeight="1" spans="1:7">
      <c r="A4322" s="34">
        <v>4317</v>
      </c>
      <c r="B4322" s="34" t="s">
        <v>23406</v>
      </c>
      <c r="C4322" s="34" t="s">
        <v>23398</v>
      </c>
      <c r="D4322" s="217">
        <v>21.13</v>
      </c>
      <c r="E4322" s="34">
        <v>4.84</v>
      </c>
      <c r="F4322" s="28">
        <v>102.27</v>
      </c>
      <c r="G4322" s="178"/>
    </row>
    <row r="4323" customHeight="1" spans="1:7">
      <c r="A4323" s="34">
        <v>4318</v>
      </c>
      <c r="B4323" s="34" t="s">
        <v>4558</v>
      </c>
      <c r="C4323" s="34" t="s">
        <v>23398</v>
      </c>
      <c r="D4323" s="217">
        <v>10.77</v>
      </c>
      <c r="E4323" s="34">
        <v>4.84</v>
      </c>
      <c r="F4323" s="28">
        <v>52.13</v>
      </c>
      <c r="G4323" s="178"/>
    </row>
    <row r="4324" customHeight="1" spans="1:7">
      <c r="A4324" s="34">
        <v>4319</v>
      </c>
      <c r="B4324" s="34" t="s">
        <v>2871</v>
      </c>
      <c r="C4324" s="34" t="s">
        <v>23398</v>
      </c>
      <c r="D4324" s="217">
        <v>18.29</v>
      </c>
      <c r="E4324" s="34">
        <v>4.84</v>
      </c>
      <c r="F4324" s="28">
        <v>88.52</v>
      </c>
      <c r="G4324" s="178"/>
    </row>
    <row r="4325" customHeight="1" spans="1:7">
      <c r="A4325" s="34">
        <v>4320</v>
      </c>
      <c r="B4325" s="34" t="s">
        <v>23407</v>
      </c>
      <c r="C4325" s="34" t="s">
        <v>23398</v>
      </c>
      <c r="D4325" s="217">
        <v>13.12</v>
      </c>
      <c r="E4325" s="34">
        <v>4.84</v>
      </c>
      <c r="F4325" s="28">
        <v>63.5</v>
      </c>
      <c r="G4325" s="178"/>
    </row>
    <row r="4326" customHeight="1" spans="1:7">
      <c r="A4326" s="34">
        <v>4321</v>
      </c>
      <c r="B4326" s="34" t="s">
        <v>23408</v>
      </c>
      <c r="C4326" s="34" t="s">
        <v>23398</v>
      </c>
      <c r="D4326" s="217">
        <v>25.83</v>
      </c>
      <c r="E4326" s="34">
        <v>4.84</v>
      </c>
      <c r="F4326" s="28">
        <v>125.02</v>
      </c>
      <c r="G4326" s="178"/>
    </row>
    <row r="4327" customHeight="1" spans="1:7">
      <c r="A4327" s="34">
        <v>4322</v>
      </c>
      <c r="B4327" s="34" t="s">
        <v>9467</v>
      </c>
      <c r="C4327" s="34" t="s">
        <v>23398</v>
      </c>
      <c r="D4327" s="217">
        <v>18.07</v>
      </c>
      <c r="E4327" s="34">
        <v>4.84</v>
      </c>
      <c r="F4327" s="28">
        <v>87.46</v>
      </c>
      <c r="G4327" s="178"/>
    </row>
    <row r="4328" customHeight="1" spans="1:7">
      <c r="A4328" s="34">
        <v>4323</v>
      </c>
      <c r="B4328" s="34" t="s">
        <v>6813</v>
      </c>
      <c r="C4328" s="34" t="s">
        <v>23398</v>
      </c>
      <c r="D4328" s="217">
        <v>28.2</v>
      </c>
      <c r="E4328" s="34">
        <v>4.84</v>
      </c>
      <c r="F4328" s="28">
        <v>136.49</v>
      </c>
      <c r="G4328" s="223" t="s">
        <v>23409</v>
      </c>
    </row>
    <row r="4329" customHeight="1" spans="1:7">
      <c r="A4329" s="34">
        <v>4324</v>
      </c>
      <c r="B4329" s="34" t="s">
        <v>23410</v>
      </c>
      <c r="C4329" s="34" t="s">
        <v>23398</v>
      </c>
      <c r="D4329" s="217">
        <v>13.02</v>
      </c>
      <c r="E4329" s="34">
        <v>4.84</v>
      </c>
      <c r="F4329" s="28">
        <v>63.02</v>
      </c>
      <c r="G4329" s="178"/>
    </row>
    <row r="4330" customHeight="1" spans="1:7">
      <c r="A4330" s="34">
        <v>4325</v>
      </c>
      <c r="B4330" s="34" t="s">
        <v>10973</v>
      </c>
      <c r="C4330" s="34" t="s">
        <v>23398</v>
      </c>
      <c r="D4330" s="217">
        <v>31.58</v>
      </c>
      <c r="E4330" s="34">
        <v>4.84</v>
      </c>
      <c r="F4330" s="28">
        <v>152.85</v>
      </c>
      <c r="G4330" s="178"/>
    </row>
    <row r="4331" customHeight="1" spans="1:7">
      <c r="A4331" s="34">
        <v>4326</v>
      </c>
      <c r="B4331" s="34" t="s">
        <v>5555</v>
      </c>
      <c r="C4331" s="34" t="s">
        <v>23398</v>
      </c>
      <c r="D4331" s="217">
        <v>21.5</v>
      </c>
      <c r="E4331" s="34">
        <v>4.84</v>
      </c>
      <c r="F4331" s="28">
        <v>104.06</v>
      </c>
      <c r="G4331" s="178"/>
    </row>
    <row r="4332" customHeight="1" spans="1:7">
      <c r="A4332" s="34">
        <v>4327</v>
      </c>
      <c r="B4332" s="34" t="s">
        <v>23411</v>
      </c>
      <c r="C4332" s="34" t="s">
        <v>23398</v>
      </c>
      <c r="D4332" s="217">
        <v>47.8</v>
      </c>
      <c r="E4332" s="34">
        <v>4.84</v>
      </c>
      <c r="F4332" s="28">
        <v>231.35</v>
      </c>
      <c r="G4332" s="178"/>
    </row>
    <row r="4333" customHeight="1" spans="1:7">
      <c r="A4333" s="34">
        <v>4328</v>
      </c>
      <c r="B4333" s="34" t="s">
        <v>23412</v>
      </c>
      <c r="C4333" s="34" t="s">
        <v>23398</v>
      </c>
      <c r="D4333" s="217">
        <v>29.5</v>
      </c>
      <c r="E4333" s="34">
        <v>4.84</v>
      </c>
      <c r="F4333" s="28">
        <v>142.78</v>
      </c>
      <c r="G4333" s="178"/>
    </row>
    <row r="4334" customHeight="1" spans="1:7">
      <c r="A4334" s="34">
        <v>4329</v>
      </c>
      <c r="B4334" s="34" t="s">
        <v>23413</v>
      </c>
      <c r="C4334" s="34" t="s">
        <v>23398</v>
      </c>
      <c r="D4334" s="217">
        <v>30.32</v>
      </c>
      <c r="E4334" s="34">
        <v>4.84</v>
      </c>
      <c r="F4334" s="28">
        <v>146.75</v>
      </c>
      <c r="G4334" s="178"/>
    </row>
    <row r="4335" customHeight="1" spans="1:7">
      <c r="A4335" s="34">
        <v>4330</v>
      </c>
      <c r="B4335" s="34" t="s">
        <v>6150</v>
      </c>
      <c r="C4335" s="34" t="s">
        <v>23398</v>
      </c>
      <c r="D4335" s="217">
        <v>1.9</v>
      </c>
      <c r="E4335" s="34">
        <v>4.84</v>
      </c>
      <c r="F4335" s="28">
        <v>9.2</v>
      </c>
      <c r="G4335" s="178"/>
    </row>
    <row r="4336" customHeight="1" spans="1:7">
      <c r="A4336" s="34">
        <v>4331</v>
      </c>
      <c r="B4336" s="34" t="s">
        <v>23414</v>
      </c>
      <c r="C4336" s="34" t="s">
        <v>23398</v>
      </c>
      <c r="D4336" s="217">
        <v>170</v>
      </c>
      <c r="E4336" s="34">
        <v>4.84</v>
      </c>
      <c r="F4336" s="28">
        <v>822.8</v>
      </c>
      <c r="G4336" s="178"/>
    </row>
    <row r="4337" customHeight="1" spans="1:7">
      <c r="A4337" s="34">
        <v>4332</v>
      </c>
      <c r="B4337" s="34" t="s">
        <v>23415</v>
      </c>
      <c r="C4337" s="34" t="s">
        <v>23398</v>
      </c>
      <c r="D4337" s="217">
        <v>35.09</v>
      </c>
      <c r="E4337" s="34">
        <v>4.84</v>
      </c>
      <c r="F4337" s="28">
        <v>169.84</v>
      </c>
      <c r="G4337" s="178"/>
    </row>
    <row r="4338" customHeight="1" spans="1:7">
      <c r="A4338" s="34">
        <v>4333</v>
      </c>
      <c r="B4338" s="34" t="s">
        <v>23416</v>
      </c>
      <c r="C4338" s="34" t="s">
        <v>23398</v>
      </c>
      <c r="D4338" s="217">
        <v>22.38</v>
      </c>
      <c r="E4338" s="34">
        <v>4.84</v>
      </c>
      <c r="F4338" s="28">
        <v>108.32</v>
      </c>
      <c r="G4338" s="178"/>
    </row>
    <row r="4339" customHeight="1" spans="1:7">
      <c r="A4339" s="34">
        <v>4334</v>
      </c>
      <c r="B4339" s="34" t="s">
        <v>23417</v>
      </c>
      <c r="C4339" s="34" t="s">
        <v>23398</v>
      </c>
      <c r="D4339" s="217">
        <v>2.61</v>
      </c>
      <c r="E4339" s="34">
        <v>4.84</v>
      </c>
      <c r="F4339" s="28">
        <v>12.63</v>
      </c>
      <c r="G4339" s="178"/>
    </row>
    <row r="4340" customHeight="1" spans="1:7">
      <c r="A4340" s="34">
        <v>4335</v>
      </c>
      <c r="B4340" s="34" t="s">
        <v>23418</v>
      </c>
      <c r="C4340" s="34" t="s">
        <v>23398</v>
      </c>
      <c r="D4340" s="217">
        <v>52.3</v>
      </c>
      <c r="E4340" s="34">
        <v>4.84</v>
      </c>
      <c r="F4340" s="28">
        <v>253.13</v>
      </c>
      <c r="G4340" s="178"/>
    </row>
    <row r="4341" customHeight="1" spans="1:7">
      <c r="A4341" s="34">
        <v>4336</v>
      </c>
      <c r="B4341" s="34" t="s">
        <v>23419</v>
      </c>
      <c r="C4341" s="34" t="s">
        <v>23398</v>
      </c>
      <c r="D4341" s="217">
        <v>442</v>
      </c>
      <c r="E4341" s="34">
        <v>4.84</v>
      </c>
      <c r="F4341" s="28">
        <v>2139.28</v>
      </c>
      <c r="G4341" s="178"/>
    </row>
    <row r="4342" customHeight="1" spans="1:7">
      <c r="A4342" s="34">
        <v>4337</v>
      </c>
      <c r="B4342" s="34" t="s">
        <v>23420</v>
      </c>
      <c r="C4342" s="34" t="s">
        <v>23398</v>
      </c>
      <c r="D4342" s="217">
        <v>30.07</v>
      </c>
      <c r="E4342" s="34">
        <v>4.84</v>
      </c>
      <c r="F4342" s="28">
        <v>145.54</v>
      </c>
      <c r="G4342" s="178"/>
    </row>
    <row r="4343" customHeight="1" spans="1:7">
      <c r="A4343" s="34">
        <v>4338</v>
      </c>
      <c r="B4343" s="34" t="s">
        <v>23421</v>
      </c>
      <c r="C4343" s="34" t="s">
        <v>23398</v>
      </c>
      <c r="D4343" s="217">
        <v>13</v>
      </c>
      <c r="E4343" s="34">
        <v>4.84</v>
      </c>
      <c r="F4343" s="28">
        <v>62.92</v>
      </c>
      <c r="G4343" s="178"/>
    </row>
    <row r="4344" customHeight="1" spans="1:7">
      <c r="A4344" s="34">
        <v>4339</v>
      </c>
      <c r="B4344" s="208" t="s">
        <v>23422</v>
      </c>
      <c r="C4344" s="219" t="s">
        <v>23398</v>
      </c>
      <c r="D4344" s="220">
        <v>10</v>
      </c>
      <c r="E4344" s="34">
        <v>4.84</v>
      </c>
      <c r="F4344" s="28">
        <v>48.4</v>
      </c>
      <c r="G4344" s="178"/>
    </row>
    <row r="4345" customHeight="1" spans="1:7">
      <c r="A4345" s="34">
        <v>4340</v>
      </c>
      <c r="B4345" s="34" t="s">
        <v>23423</v>
      </c>
      <c r="C4345" s="34" t="s">
        <v>23398</v>
      </c>
      <c r="D4345" s="217">
        <v>20.77</v>
      </c>
      <c r="E4345" s="34">
        <v>4.84</v>
      </c>
      <c r="F4345" s="28">
        <v>100.53</v>
      </c>
      <c r="G4345" s="178"/>
    </row>
    <row r="4346" customHeight="1" spans="1:7">
      <c r="A4346" s="34">
        <v>4341</v>
      </c>
      <c r="B4346" s="34" t="s">
        <v>23424</v>
      </c>
      <c r="C4346" s="34" t="s">
        <v>23398</v>
      </c>
      <c r="D4346" s="221">
        <v>56.72</v>
      </c>
      <c r="E4346" s="34">
        <v>4.84</v>
      </c>
      <c r="F4346" s="28">
        <v>274.52</v>
      </c>
      <c r="G4346" s="178"/>
    </row>
    <row r="4347" customHeight="1" spans="1:7">
      <c r="A4347" s="34">
        <v>4342</v>
      </c>
      <c r="B4347" s="34" t="s">
        <v>23425</v>
      </c>
      <c r="C4347" s="34" t="s">
        <v>23398</v>
      </c>
      <c r="D4347" s="217">
        <v>15.25</v>
      </c>
      <c r="E4347" s="34">
        <v>4.84</v>
      </c>
      <c r="F4347" s="28">
        <v>73.81</v>
      </c>
      <c r="G4347" s="178"/>
    </row>
    <row r="4348" customHeight="1" spans="1:7">
      <c r="A4348" s="34">
        <v>4343</v>
      </c>
      <c r="B4348" s="34" t="s">
        <v>23426</v>
      </c>
      <c r="C4348" s="34" t="s">
        <v>23398</v>
      </c>
      <c r="D4348" s="217">
        <v>3666.74</v>
      </c>
      <c r="E4348" s="34">
        <v>4.84</v>
      </c>
      <c r="F4348" s="28">
        <v>17747.02</v>
      </c>
      <c r="G4348" s="223" t="s">
        <v>17977</v>
      </c>
    </row>
    <row r="4349" customHeight="1" spans="1:7">
      <c r="A4349" s="34">
        <v>4344</v>
      </c>
      <c r="B4349" s="34" t="s">
        <v>23295</v>
      </c>
      <c r="C4349" s="34" t="s">
        <v>23398</v>
      </c>
      <c r="D4349" s="217">
        <v>58.14</v>
      </c>
      <c r="E4349" s="34">
        <v>4.84</v>
      </c>
      <c r="F4349" s="28">
        <v>281.4</v>
      </c>
      <c r="G4349" s="223" t="s">
        <v>17977</v>
      </c>
    </row>
    <row r="4350" customHeight="1" spans="1:7">
      <c r="A4350" s="34">
        <v>4345</v>
      </c>
      <c r="B4350" s="186" t="s">
        <v>23314</v>
      </c>
      <c r="C4350" s="208" t="s">
        <v>23398</v>
      </c>
      <c r="D4350" s="222">
        <v>246.5</v>
      </c>
      <c r="E4350" s="34">
        <v>4.84</v>
      </c>
      <c r="F4350" s="28">
        <v>1193.06</v>
      </c>
      <c r="G4350" s="178"/>
    </row>
    <row r="4351" customHeight="1" spans="1:7">
      <c r="A4351" s="34">
        <v>4346</v>
      </c>
      <c r="B4351" s="179" t="s">
        <v>15912</v>
      </c>
      <c r="C4351" s="208" t="s">
        <v>23398</v>
      </c>
      <c r="D4351" s="221">
        <v>14</v>
      </c>
      <c r="E4351" s="34">
        <v>4.84</v>
      </c>
      <c r="F4351" s="28">
        <v>67.76</v>
      </c>
      <c r="G4351" s="178"/>
    </row>
    <row r="4352" customHeight="1" spans="1:7">
      <c r="A4352" s="34">
        <v>4347</v>
      </c>
      <c r="B4352" s="179" t="s">
        <v>23427</v>
      </c>
      <c r="C4352" s="208" t="s">
        <v>23398</v>
      </c>
      <c r="D4352" s="221">
        <v>14</v>
      </c>
      <c r="E4352" s="34">
        <v>4.84</v>
      </c>
      <c r="F4352" s="28">
        <v>67.76</v>
      </c>
      <c r="G4352" s="178"/>
    </row>
    <row r="4353" customHeight="1" spans="1:7">
      <c r="A4353" s="34">
        <v>4348</v>
      </c>
      <c r="B4353" s="179" t="s">
        <v>23428</v>
      </c>
      <c r="C4353" s="208" t="s">
        <v>23398</v>
      </c>
      <c r="D4353" s="217">
        <v>35.5</v>
      </c>
      <c r="E4353" s="34">
        <v>4.84</v>
      </c>
      <c r="F4353" s="28">
        <v>171.82</v>
      </c>
      <c r="G4353" s="178"/>
    </row>
    <row r="4354" customHeight="1" spans="1:7">
      <c r="A4354" s="34">
        <v>4349</v>
      </c>
      <c r="B4354" s="179" t="s">
        <v>23429</v>
      </c>
      <c r="C4354" s="208" t="s">
        <v>23398</v>
      </c>
      <c r="D4354" s="217">
        <v>12.5</v>
      </c>
      <c r="E4354" s="34">
        <v>4.84</v>
      </c>
      <c r="F4354" s="28">
        <v>60.5</v>
      </c>
      <c r="G4354" s="178"/>
    </row>
    <row r="4355" customHeight="1" spans="1:7">
      <c r="A4355" s="34">
        <v>4350</v>
      </c>
      <c r="B4355" s="179" t="s">
        <v>3191</v>
      </c>
      <c r="C4355" s="219" t="s">
        <v>23398</v>
      </c>
      <c r="D4355" s="217">
        <v>15</v>
      </c>
      <c r="E4355" s="34">
        <v>4.84</v>
      </c>
      <c r="F4355" s="28">
        <v>72.6</v>
      </c>
      <c r="G4355" s="178"/>
    </row>
    <row r="4356" customHeight="1" spans="1:7">
      <c r="A4356" s="34">
        <v>4351</v>
      </c>
      <c r="B4356" s="179" t="s">
        <v>23430</v>
      </c>
      <c r="C4356" s="219" t="s">
        <v>23398</v>
      </c>
      <c r="D4356" s="217">
        <v>2</v>
      </c>
      <c r="E4356" s="34">
        <v>4.84</v>
      </c>
      <c r="F4356" s="28">
        <v>9.68</v>
      </c>
      <c r="G4356" s="178"/>
    </row>
    <row r="4357" customHeight="1" spans="1:7">
      <c r="A4357" s="174">
        <v>4352</v>
      </c>
      <c r="B4357" s="224" t="s">
        <v>23431</v>
      </c>
      <c r="C4357" s="225" t="s">
        <v>23432</v>
      </c>
      <c r="D4357" s="226">
        <v>14.69</v>
      </c>
      <c r="E4357" s="34">
        <v>4.84</v>
      </c>
      <c r="F4357" s="28">
        <v>71.1</v>
      </c>
      <c r="G4357" s="178"/>
    </row>
    <row r="4358" customHeight="1" spans="1:7">
      <c r="A4358" s="174">
        <v>4353</v>
      </c>
      <c r="B4358" s="224" t="s">
        <v>23433</v>
      </c>
      <c r="C4358" s="225" t="s">
        <v>23432</v>
      </c>
      <c r="D4358" s="224">
        <v>22.68</v>
      </c>
      <c r="E4358" s="34">
        <v>4.84</v>
      </c>
      <c r="F4358" s="28">
        <v>109.77</v>
      </c>
      <c r="G4358" s="178"/>
    </row>
    <row r="4359" customHeight="1" spans="1:7">
      <c r="A4359" s="174">
        <v>4354</v>
      </c>
      <c r="B4359" s="227" t="s">
        <v>6786</v>
      </c>
      <c r="C4359" s="228" t="s">
        <v>23432</v>
      </c>
      <c r="D4359" s="229">
        <v>20.11</v>
      </c>
      <c r="E4359" s="34">
        <v>4.84</v>
      </c>
      <c r="F4359" s="28">
        <v>97.33</v>
      </c>
      <c r="G4359" s="178"/>
    </row>
    <row r="4360" customHeight="1" spans="1:7">
      <c r="A4360" s="174">
        <v>4355</v>
      </c>
      <c r="B4360" s="224" t="s">
        <v>23434</v>
      </c>
      <c r="C4360" s="225" t="s">
        <v>23432</v>
      </c>
      <c r="D4360" s="224">
        <v>28.81</v>
      </c>
      <c r="E4360" s="34">
        <v>4.84</v>
      </c>
      <c r="F4360" s="28">
        <v>139.44</v>
      </c>
      <c r="G4360" s="178"/>
    </row>
    <row r="4361" customHeight="1" spans="1:7">
      <c r="A4361" s="174">
        <v>4356</v>
      </c>
      <c r="B4361" s="227" t="s">
        <v>21228</v>
      </c>
      <c r="C4361" s="228" t="s">
        <v>23432</v>
      </c>
      <c r="D4361" s="229">
        <v>19.99</v>
      </c>
      <c r="E4361" s="34">
        <v>4.84</v>
      </c>
      <c r="F4361" s="28">
        <v>96.75</v>
      </c>
      <c r="G4361" s="178"/>
    </row>
    <row r="4362" customHeight="1" spans="1:7">
      <c r="A4362" s="174">
        <v>4357</v>
      </c>
      <c r="B4362" s="227" t="s">
        <v>21746</v>
      </c>
      <c r="C4362" s="228" t="s">
        <v>23432</v>
      </c>
      <c r="D4362" s="229">
        <v>19.46</v>
      </c>
      <c r="E4362" s="34">
        <v>4.84</v>
      </c>
      <c r="F4362" s="28">
        <v>94.19</v>
      </c>
      <c r="G4362" s="178"/>
    </row>
    <row r="4363" customHeight="1" spans="1:7">
      <c r="A4363" s="174">
        <v>4358</v>
      </c>
      <c r="B4363" s="224" t="s">
        <v>23435</v>
      </c>
      <c r="C4363" s="225" t="s">
        <v>23432</v>
      </c>
      <c r="D4363" s="224">
        <v>23.13</v>
      </c>
      <c r="E4363" s="34">
        <v>4.84</v>
      </c>
      <c r="F4363" s="28">
        <v>111.95</v>
      </c>
      <c r="G4363" s="178"/>
    </row>
    <row r="4364" customHeight="1" spans="1:7">
      <c r="A4364" s="174">
        <v>4359</v>
      </c>
      <c r="B4364" s="224" t="s">
        <v>23436</v>
      </c>
      <c r="C4364" s="225" t="s">
        <v>23432</v>
      </c>
      <c r="D4364" s="224">
        <v>27.42</v>
      </c>
      <c r="E4364" s="34">
        <v>4.84</v>
      </c>
      <c r="F4364" s="28">
        <v>132.71</v>
      </c>
      <c r="G4364" s="178"/>
    </row>
    <row r="4365" customHeight="1" spans="1:7">
      <c r="A4365" s="174">
        <v>4360</v>
      </c>
      <c r="B4365" s="224" t="s">
        <v>23437</v>
      </c>
      <c r="C4365" s="225" t="s">
        <v>23432</v>
      </c>
      <c r="D4365" s="224">
        <v>36.07</v>
      </c>
      <c r="E4365" s="34">
        <v>4.84</v>
      </c>
      <c r="F4365" s="28">
        <v>174.58</v>
      </c>
      <c r="G4365" s="178"/>
    </row>
    <row r="4366" customHeight="1" spans="1:7">
      <c r="A4366" s="174">
        <v>4361</v>
      </c>
      <c r="B4366" s="224" t="s">
        <v>23438</v>
      </c>
      <c r="C4366" s="225" t="s">
        <v>23432</v>
      </c>
      <c r="D4366" s="224">
        <v>26.23</v>
      </c>
      <c r="E4366" s="34">
        <v>4.84</v>
      </c>
      <c r="F4366" s="28">
        <v>126.95</v>
      </c>
      <c r="G4366" s="178"/>
    </row>
    <row r="4367" customHeight="1" spans="1:7">
      <c r="A4367" s="174">
        <v>4362</v>
      </c>
      <c r="B4367" s="227" t="s">
        <v>23439</v>
      </c>
      <c r="C4367" s="228" t="s">
        <v>23432</v>
      </c>
      <c r="D4367" s="229">
        <v>5.98</v>
      </c>
      <c r="E4367" s="34">
        <v>4.84</v>
      </c>
      <c r="F4367" s="28">
        <v>28.94</v>
      </c>
      <c r="G4367" s="178"/>
    </row>
    <row r="4368" customHeight="1" spans="1:7">
      <c r="A4368" s="174">
        <v>4363</v>
      </c>
      <c r="B4368" s="224" t="s">
        <v>23440</v>
      </c>
      <c r="C4368" s="225" t="s">
        <v>23432</v>
      </c>
      <c r="D4368" s="224">
        <v>6.41</v>
      </c>
      <c r="E4368" s="34">
        <v>4.84</v>
      </c>
      <c r="F4368" s="28">
        <v>31.02</v>
      </c>
      <c r="G4368" s="178"/>
    </row>
    <row r="4369" customHeight="1" spans="1:7">
      <c r="A4369" s="174">
        <v>4364</v>
      </c>
      <c r="B4369" s="224" t="s">
        <v>23441</v>
      </c>
      <c r="C4369" s="225" t="s">
        <v>23432</v>
      </c>
      <c r="D4369" s="224">
        <v>26.17</v>
      </c>
      <c r="E4369" s="34">
        <v>4.84</v>
      </c>
      <c r="F4369" s="28">
        <v>126.66</v>
      </c>
      <c r="G4369" s="178"/>
    </row>
    <row r="4370" customHeight="1" spans="1:7">
      <c r="A4370" s="174">
        <v>4365</v>
      </c>
      <c r="B4370" s="224" t="s">
        <v>23442</v>
      </c>
      <c r="C4370" s="225" t="s">
        <v>23432</v>
      </c>
      <c r="D4370" s="224">
        <v>23.96</v>
      </c>
      <c r="E4370" s="34">
        <v>4.84</v>
      </c>
      <c r="F4370" s="28">
        <v>115.97</v>
      </c>
      <c r="G4370" s="178"/>
    </row>
    <row r="4371" customHeight="1" spans="1:7">
      <c r="A4371" s="174">
        <v>4366</v>
      </c>
      <c r="B4371" s="224" t="s">
        <v>23443</v>
      </c>
      <c r="C4371" s="225" t="s">
        <v>23432</v>
      </c>
      <c r="D4371" s="224">
        <v>3.05</v>
      </c>
      <c r="E4371" s="34">
        <v>4.84</v>
      </c>
      <c r="F4371" s="28">
        <v>14.76</v>
      </c>
      <c r="G4371" s="178"/>
    </row>
    <row r="4372" customHeight="1" spans="1:7">
      <c r="A4372" s="174">
        <v>4367</v>
      </c>
      <c r="B4372" s="224" t="s">
        <v>1142</v>
      </c>
      <c r="C4372" s="225" t="s">
        <v>23432</v>
      </c>
      <c r="D4372" s="224">
        <v>26.3</v>
      </c>
      <c r="E4372" s="34">
        <v>4.84</v>
      </c>
      <c r="F4372" s="28">
        <v>127.29</v>
      </c>
      <c r="G4372" s="178"/>
    </row>
    <row r="4373" customHeight="1" spans="1:7">
      <c r="A4373" s="174">
        <v>4368</v>
      </c>
      <c r="B4373" s="224" t="s">
        <v>23444</v>
      </c>
      <c r="C4373" s="225" t="s">
        <v>23432</v>
      </c>
      <c r="D4373" s="224">
        <v>28.17</v>
      </c>
      <c r="E4373" s="34">
        <v>4.84</v>
      </c>
      <c r="F4373" s="28">
        <v>136.34</v>
      </c>
      <c r="G4373" s="178"/>
    </row>
    <row r="4374" customHeight="1" spans="1:7">
      <c r="A4374" s="174">
        <v>4369</v>
      </c>
      <c r="B4374" s="227" t="s">
        <v>23445</v>
      </c>
      <c r="C4374" s="228" t="s">
        <v>23432</v>
      </c>
      <c r="D4374" s="229">
        <v>7.88</v>
      </c>
      <c r="E4374" s="34">
        <v>4.84</v>
      </c>
      <c r="F4374" s="28">
        <v>38.14</v>
      </c>
      <c r="G4374" s="178"/>
    </row>
    <row r="4375" customHeight="1" spans="1:7">
      <c r="A4375" s="174">
        <v>4370</v>
      </c>
      <c r="B4375" s="224" t="s">
        <v>23446</v>
      </c>
      <c r="C4375" s="225" t="s">
        <v>23432</v>
      </c>
      <c r="D4375" s="224">
        <v>3.16</v>
      </c>
      <c r="E4375" s="34">
        <v>4.84</v>
      </c>
      <c r="F4375" s="28">
        <v>15.29</v>
      </c>
      <c r="G4375" s="178"/>
    </row>
    <row r="4376" customHeight="1" spans="1:7">
      <c r="A4376" s="174">
        <v>4371</v>
      </c>
      <c r="B4376" s="224" t="s">
        <v>23447</v>
      </c>
      <c r="C4376" s="225" t="s">
        <v>23432</v>
      </c>
      <c r="D4376" s="224">
        <v>40.49</v>
      </c>
      <c r="E4376" s="34">
        <v>4.84</v>
      </c>
      <c r="F4376" s="28">
        <v>195.97</v>
      </c>
      <c r="G4376" s="178"/>
    </row>
    <row r="4377" customHeight="1" spans="1:7">
      <c r="A4377" s="174">
        <v>4372</v>
      </c>
      <c r="B4377" s="224" t="s">
        <v>23448</v>
      </c>
      <c r="C4377" s="225" t="s">
        <v>23432</v>
      </c>
      <c r="D4377" s="224">
        <v>13.2</v>
      </c>
      <c r="E4377" s="34">
        <v>4.84</v>
      </c>
      <c r="F4377" s="28">
        <v>63.89</v>
      </c>
      <c r="G4377" s="178"/>
    </row>
    <row r="4378" customHeight="1" spans="1:7">
      <c r="A4378" s="174">
        <v>4373</v>
      </c>
      <c r="B4378" s="224" t="s">
        <v>11144</v>
      </c>
      <c r="C4378" s="225" t="s">
        <v>23432</v>
      </c>
      <c r="D4378" s="224">
        <v>28.32</v>
      </c>
      <c r="E4378" s="34">
        <v>4.84</v>
      </c>
      <c r="F4378" s="28">
        <v>137.07</v>
      </c>
      <c r="G4378" s="178"/>
    </row>
    <row r="4379" customHeight="1" spans="1:7">
      <c r="A4379" s="174">
        <v>4374</v>
      </c>
      <c r="B4379" s="224" t="s">
        <v>23449</v>
      </c>
      <c r="C4379" s="225" t="s">
        <v>23432</v>
      </c>
      <c r="D4379" s="224">
        <v>46.83</v>
      </c>
      <c r="E4379" s="34">
        <v>4.84</v>
      </c>
      <c r="F4379" s="28">
        <v>226.66</v>
      </c>
      <c r="G4379" s="178"/>
    </row>
    <row r="4380" customHeight="1" spans="1:7">
      <c r="A4380" s="174">
        <v>4375</v>
      </c>
      <c r="B4380" s="224" t="s">
        <v>23450</v>
      </c>
      <c r="C4380" s="225" t="s">
        <v>23432</v>
      </c>
      <c r="D4380" s="224">
        <v>22.48</v>
      </c>
      <c r="E4380" s="34">
        <v>4.84</v>
      </c>
      <c r="F4380" s="28">
        <v>108.8</v>
      </c>
      <c r="G4380" s="178"/>
    </row>
    <row r="4381" customHeight="1" spans="1:7">
      <c r="A4381" s="174">
        <v>4376</v>
      </c>
      <c r="B4381" s="224" t="s">
        <v>2286</v>
      </c>
      <c r="C4381" s="225" t="s">
        <v>23432</v>
      </c>
      <c r="D4381" s="224">
        <v>58.38</v>
      </c>
      <c r="E4381" s="34">
        <v>4.84</v>
      </c>
      <c r="F4381" s="28">
        <v>282.56</v>
      </c>
      <c r="G4381" s="178"/>
    </row>
    <row r="4382" customHeight="1" spans="1:7">
      <c r="A4382" s="174">
        <v>4377</v>
      </c>
      <c r="B4382" s="224" t="s">
        <v>23451</v>
      </c>
      <c r="C4382" s="225" t="s">
        <v>23432</v>
      </c>
      <c r="D4382" s="224">
        <v>10.04</v>
      </c>
      <c r="E4382" s="34">
        <v>4.84</v>
      </c>
      <c r="F4382" s="28">
        <v>48.59</v>
      </c>
      <c r="G4382" s="178"/>
    </row>
    <row r="4383" customHeight="1" spans="1:7">
      <c r="A4383" s="174">
        <v>4378</v>
      </c>
      <c r="B4383" s="224" t="s">
        <v>2195</v>
      </c>
      <c r="C4383" s="225" t="s">
        <v>23432</v>
      </c>
      <c r="D4383" s="224">
        <v>8.71</v>
      </c>
      <c r="E4383" s="34">
        <v>4.84</v>
      </c>
      <c r="F4383" s="28">
        <v>42.16</v>
      </c>
      <c r="G4383" s="178"/>
    </row>
    <row r="4384" customHeight="1" spans="1:7">
      <c r="A4384" s="174">
        <v>4379</v>
      </c>
      <c r="B4384" s="224" t="s">
        <v>23452</v>
      </c>
      <c r="C4384" s="225" t="s">
        <v>23432</v>
      </c>
      <c r="D4384" s="224">
        <v>25.9</v>
      </c>
      <c r="E4384" s="34">
        <v>4.84</v>
      </c>
      <c r="F4384" s="28">
        <v>125.36</v>
      </c>
      <c r="G4384" s="178"/>
    </row>
    <row r="4385" customHeight="1" spans="1:7">
      <c r="A4385" s="174">
        <v>4380</v>
      </c>
      <c r="B4385" s="224" t="s">
        <v>23453</v>
      </c>
      <c r="C4385" s="225" t="s">
        <v>23432</v>
      </c>
      <c r="D4385" s="224">
        <v>7.1</v>
      </c>
      <c r="E4385" s="34">
        <v>4.84</v>
      </c>
      <c r="F4385" s="28">
        <v>34.36</v>
      </c>
      <c r="G4385" s="178"/>
    </row>
    <row r="4386" customHeight="1" spans="1:7">
      <c r="A4386" s="174">
        <v>4381</v>
      </c>
      <c r="B4386" s="224" t="s">
        <v>2550</v>
      </c>
      <c r="C4386" s="225" t="s">
        <v>23432</v>
      </c>
      <c r="D4386" s="224">
        <v>10.63</v>
      </c>
      <c r="E4386" s="34">
        <v>4.84</v>
      </c>
      <c r="F4386" s="28">
        <v>51.45</v>
      </c>
      <c r="G4386" s="178"/>
    </row>
    <row r="4387" customHeight="1" spans="1:7">
      <c r="A4387" s="174">
        <v>4382</v>
      </c>
      <c r="B4387" s="224" t="s">
        <v>23454</v>
      </c>
      <c r="C4387" s="225" t="s">
        <v>23432</v>
      </c>
      <c r="D4387" s="224">
        <v>2.09</v>
      </c>
      <c r="E4387" s="34">
        <v>4.84</v>
      </c>
      <c r="F4387" s="28">
        <v>10.12</v>
      </c>
      <c r="G4387" s="178"/>
    </row>
    <row r="4388" customHeight="1" spans="1:7">
      <c r="A4388" s="174">
        <v>4383</v>
      </c>
      <c r="B4388" s="224" t="s">
        <v>23455</v>
      </c>
      <c r="C4388" s="225" t="s">
        <v>23432</v>
      </c>
      <c r="D4388" s="224">
        <v>11.54</v>
      </c>
      <c r="E4388" s="34">
        <v>4.84</v>
      </c>
      <c r="F4388" s="28">
        <v>55.85</v>
      </c>
      <c r="G4388" s="178"/>
    </row>
    <row r="4389" customHeight="1" spans="1:7">
      <c r="A4389" s="174">
        <v>4384</v>
      </c>
      <c r="B4389" s="227" t="s">
        <v>3593</v>
      </c>
      <c r="C4389" s="228" t="s">
        <v>23432</v>
      </c>
      <c r="D4389" s="229">
        <v>9.43</v>
      </c>
      <c r="E4389" s="34">
        <v>4.84</v>
      </c>
      <c r="F4389" s="28">
        <v>45.64</v>
      </c>
      <c r="G4389" s="178"/>
    </row>
    <row r="4390" customHeight="1" spans="1:7">
      <c r="A4390" s="174">
        <v>4385</v>
      </c>
      <c r="B4390" s="224" t="s">
        <v>23456</v>
      </c>
      <c r="C4390" s="225" t="s">
        <v>23432</v>
      </c>
      <c r="D4390" s="224">
        <v>26.74</v>
      </c>
      <c r="E4390" s="34">
        <v>4.84</v>
      </c>
      <c r="F4390" s="28">
        <v>129.42</v>
      </c>
      <c r="G4390" s="178"/>
    </row>
    <row r="4391" customHeight="1" spans="1:7">
      <c r="A4391" s="174">
        <v>4386</v>
      </c>
      <c r="B4391" s="227" t="s">
        <v>2051</v>
      </c>
      <c r="C4391" s="228" t="s">
        <v>23432</v>
      </c>
      <c r="D4391" s="229">
        <v>33.01</v>
      </c>
      <c r="E4391" s="34">
        <v>4.84</v>
      </c>
      <c r="F4391" s="28">
        <v>159.77</v>
      </c>
      <c r="G4391" s="178"/>
    </row>
    <row r="4392" customHeight="1" spans="1:7">
      <c r="A4392" s="174">
        <v>4387</v>
      </c>
      <c r="B4392" s="224" t="s">
        <v>10447</v>
      </c>
      <c r="C4392" s="225" t="s">
        <v>23432</v>
      </c>
      <c r="D4392" s="224">
        <v>40.07</v>
      </c>
      <c r="E4392" s="34">
        <v>4.84</v>
      </c>
      <c r="F4392" s="28">
        <v>193.94</v>
      </c>
      <c r="G4392" s="178"/>
    </row>
    <row r="4393" customHeight="1" spans="1:7">
      <c r="A4393" s="174">
        <v>4388</v>
      </c>
      <c r="B4393" s="216" t="s">
        <v>13350</v>
      </c>
      <c r="C4393" s="225" t="s">
        <v>23432</v>
      </c>
      <c r="D4393" s="215">
        <v>4.9</v>
      </c>
      <c r="E4393" s="34">
        <v>4.84</v>
      </c>
      <c r="F4393" s="28">
        <v>23.72</v>
      </c>
      <c r="G4393" s="178"/>
    </row>
    <row r="4394" customHeight="1" spans="1:7">
      <c r="A4394" s="174">
        <v>4389</v>
      </c>
      <c r="B4394" s="24" t="s">
        <v>18398</v>
      </c>
      <c r="C4394" s="24" t="s">
        <v>23432</v>
      </c>
      <c r="D4394" s="24">
        <v>864.04</v>
      </c>
      <c r="E4394" s="34">
        <v>4.84</v>
      </c>
      <c r="F4394" s="28">
        <v>4181.95</v>
      </c>
      <c r="G4394" s="178"/>
    </row>
    <row r="4395" customHeight="1" spans="1:7">
      <c r="A4395" s="174">
        <v>4390</v>
      </c>
      <c r="B4395" s="24" t="s">
        <v>15254</v>
      </c>
      <c r="C4395" s="24" t="s">
        <v>23432</v>
      </c>
      <c r="D4395" s="24">
        <v>22.7</v>
      </c>
      <c r="E4395" s="34">
        <v>4.84</v>
      </c>
      <c r="F4395" s="28">
        <v>109.87</v>
      </c>
      <c r="G4395" s="178"/>
    </row>
    <row r="4396" customHeight="1" spans="1:7">
      <c r="A4396" s="174">
        <v>4391</v>
      </c>
      <c r="B4396" s="24" t="s">
        <v>9856</v>
      </c>
      <c r="C4396" s="24" t="s">
        <v>23432</v>
      </c>
      <c r="D4396" s="24">
        <v>21.99</v>
      </c>
      <c r="E4396" s="34">
        <v>4.84</v>
      </c>
      <c r="F4396" s="28">
        <v>106.43</v>
      </c>
      <c r="G4396" s="178"/>
    </row>
    <row r="4397" customHeight="1" spans="1:7">
      <c r="A4397" s="174">
        <v>4392</v>
      </c>
      <c r="B4397" s="24" t="s">
        <v>23457</v>
      </c>
      <c r="C4397" s="24" t="s">
        <v>23432</v>
      </c>
      <c r="D4397" s="24">
        <v>22.6</v>
      </c>
      <c r="E4397" s="34">
        <v>4.84</v>
      </c>
      <c r="F4397" s="28">
        <v>109.38</v>
      </c>
      <c r="G4397" s="178"/>
    </row>
    <row r="4398" customHeight="1" spans="1:7">
      <c r="A4398" s="174">
        <v>4393</v>
      </c>
      <c r="B4398" s="24" t="s">
        <v>5114</v>
      </c>
      <c r="C4398" s="24" t="s">
        <v>23432</v>
      </c>
      <c r="D4398" s="24">
        <v>1381.9</v>
      </c>
      <c r="E4398" s="34">
        <v>4.84</v>
      </c>
      <c r="F4398" s="28">
        <v>6688.4</v>
      </c>
      <c r="G4398" s="178"/>
    </row>
    <row r="4399" customHeight="1" spans="1:7">
      <c r="A4399" s="174">
        <v>4394</v>
      </c>
      <c r="B4399" s="24" t="s">
        <v>5281</v>
      </c>
      <c r="C4399" s="24" t="s">
        <v>23432</v>
      </c>
      <c r="D4399" s="24">
        <v>35.35</v>
      </c>
      <c r="E4399" s="34">
        <v>4.84</v>
      </c>
      <c r="F4399" s="28">
        <v>171.09</v>
      </c>
      <c r="G4399" s="178"/>
    </row>
    <row r="4400" customHeight="1" spans="1:7">
      <c r="A4400" s="174">
        <v>4395</v>
      </c>
      <c r="B4400" s="24" t="s">
        <v>23458</v>
      </c>
      <c r="C4400" s="24" t="s">
        <v>23432</v>
      </c>
      <c r="D4400" s="24">
        <v>62.73</v>
      </c>
      <c r="E4400" s="34">
        <v>4.84</v>
      </c>
      <c r="F4400" s="28">
        <v>303.61</v>
      </c>
      <c r="G4400" s="178"/>
    </row>
    <row r="4401" customHeight="1" spans="1:7">
      <c r="A4401" s="174">
        <v>4396</v>
      </c>
      <c r="B4401" s="24" t="s">
        <v>23459</v>
      </c>
      <c r="C4401" s="24" t="s">
        <v>23432</v>
      </c>
      <c r="D4401" s="24">
        <v>189.22</v>
      </c>
      <c r="E4401" s="34">
        <v>4.84</v>
      </c>
      <c r="F4401" s="28">
        <v>915.82</v>
      </c>
      <c r="G4401" s="178"/>
    </row>
    <row r="4402" customHeight="1" spans="1:7">
      <c r="A4402" s="174">
        <v>4397</v>
      </c>
      <c r="B4402" s="24" t="s">
        <v>23460</v>
      </c>
      <c r="C4402" s="24" t="s">
        <v>23432</v>
      </c>
      <c r="D4402" s="24">
        <v>86.64</v>
      </c>
      <c r="E4402" s="34">
        <v>4.84</v>
      </c>
      <c r="F4402" s="28">
        <v>419.34</v>
      </c>
      <c r="G4402" s="178"/>
    </row>
    <row r="4403" customHeight="1" spans="1:7">
      <c r="A4403" s="174">
        <v>4398</v>
      </c>
      <c r="B4403" s="24" t="s">
        <v>23328</v>
      </c>
      <c r="C4403" s="24" t="s">
        <v>23432</v>
      </c>
      <c r="D4403" s="24">
        <v>80</v>
      </c>
      <c r="E4403" s="34">
        <v>4.84</v>
      </c>
      <c r="F4403" s="28">
        <v>387.2</v>
      </c>
      <c r="G4403" s="178"/>
    </row>
    <row r="4404" customHeight="1" spans="1:7">
      <c r="A4404" s="174">
        <v>4399</v>
      </c>
      <c r="B4404" s="24" t="s">
        <v>23461</v>
      </c>
      <c r="C4404" s="24" t="s">
        <v>23432</v>
      </c>
      <c r="D4404" s="24">
        <v>44.5</v>
      </c>
      <c r="E4404" s="34">
        <v>4.84</v>
      </c>
      <c r="F4404" s="28">
        <v>215.38</v>
      </c>
      <c r="G4404" s="178"/>
    </row>
    <row r="4405" customHeight="1" spans="1:7">
      <c r="A4405" s="174">
        <v>4400</v>
      </c>
      <c r="B4405" s="24" t="s">
        <v>957</v>
      </c>
      <c r="C4405" s="24" t="s">
        <v>23432</v>
      </c>
      <c r="D4405" s="24">
        <v>19.35</v>
      </c>
      <c r="E4405" s="34">
        <v>4.84</v>
      </c>
      <c r="F4405" s="28">
        <v>93.65</v>
      </c>
      <c r="G4405" s="178"/>
    </row>
    <row r="4406" customHeight="1" spans="1:7">
      <c r="A4406" s="174">
        <v>4401</v>
      </c>
      <c r="B4406" s="24" t="s">
        <v>8591</v>
      </c>
      <c r="C4406" s="24" t="s">
        <v>23432</v>
      </c>
      <c r="D4406" s="24">
        <v>88.78</v>
      </c>
      <c r="E4406" s="34">
        <v>4.84</v>
      </c>
      <c r="F4406" s="28">
        <v>429.7</v>
      </c>
      <c r="G4406" s="178"/>
    </row>
    <row r="4407" customHeight="1" spans="1:7">
      <c r="A4407" s="174">
        <v>4402</v>
      </c>
      <c r="B4407" s="24" t="s">
        <v>23462</v>
      </c>
      <c r="C4407" s="24" t="s">
        <v>23432</v>
      </c>
      <c r="D4407" s="24">
        <v>36.3</v>
      </c>
      <c r="E4407" s="34">
        <v>4.84</v>
      </c>
      <c r="F4407" s="28">
        <v>175.69</v>
      </c>
      <c r="G4407" s="178"/>
    </row>
    <row r="4408" customHeight="1" spans="1:7">
      <c r="A4408" s="174">
        <v>4403</v>
      </c>
      <c r="B4408" s="24" t="s">
        <v>1139</v>
      </c>
      <c r="C4408" s="24" t="s">
        <v>23432</v>
      </c>
      <c r="D4408" s="24">
        <v>49.98</v>
      </c>
      <c r="E4408" s="34">
        <v>4.84</v>
      </c>
      <c r="F4408" s="28">
        <v>241.9</v>
      </c>
      <c r="G4408" s="178"/>
    </row>
    <row r="4409" customHeight="1" spans="1:7">
      <c r="A4409" s="174">
        <v>4404</v>
      </c>
      <c r="B4409" s="24" t="s">
        <v>23463</v>
      </c>
      <c r="C4409" s="24" t="s">
        <v>23432</v>
      </c>
      <c r="D4409" s="24">
        <v>56.15</v>
      </c>
      <c r="E4409" s="34">
        <v>4.84</v>
      </c>
      <c r="F4409" s="28">
        <v>271.77</v>
      </c>
      <c r="G4409" s="178"/>
    </row>
    <row r="4410" customHeight="1" spans="1:7">
      <c r="A4410" s="174">
        <v>4405</v>
      </c>
      <c r="B4410" s="24" t="s">
        <v>3593</v>
      </c>
      <c r="C4410" s="24" t="s">
        <v>23432</v>
      </c>
      <c r="D4410" s="24">
        <v>39.68</v>
      </c>
      <c r="E4410" s="34">
        <v>4.84</v>
      </c>
      <c r="F4410" s="28">
        <v>192.05</v>
      </c>
      <c r="G4410" s="178"/>
    </row>
    <row r="4411" customHeight="1" spans="1:7">
      <c r="A4411" s="174">
        <v>4406</v>
      </c>
      <c r="B4411" s="24" t="s">
        <v>9409</v>
      </c>
      <c r="C4411" s="24" t="s">
        <v>23432</v>
      </c>
      <c r="D4411" s="24">
        <v>43.03</v>
      </c>
      <c r="E4411" s="34">
        <v>4.84</v>
      </c>
      <c r="F4411" s="28">
        <v>208.27</v>
      </c>
      <c r="G4411" s="178"/>
    </row>
    <row r="4412" customHeight="1" spans="1:7">
      <c r="A4412" s="174">
        <v>4407</v>
      </c>
      <c r="B4412" s="24" t="s">
        <v>23341</v>
      </c>
      <c r="C4412" s="24" t="s">
        <v>23432</v>
      </c>
      <c r="D4412" s="24">
        <v>36.71</v>
      </c>
      <c r="E4412" s="34">
        <v>4.84</v>
      </c>
      <c r="F4412" s="28">
        <v>177.68</v>
      </c>
      <c r="G4412" s="178"/>
    </row>
    <row r="4413" customHeight="1" spans="1:7">
      <c r="A4413" s="174">
        <v>4408</v>
      </c>
      <c r="B4413" s="24" t="s">
        <v>23464</v>
      </c>
      <c r="C4413" s="24" t="s">
        <v>23432</v>
      </c>
      <c r="D4413" s="24">
        <v>2.36</v>
      </c>
      <c r="E4413" s="34">
        <v>4.84</v>
      </c>
      <c r="F4413" s="28">
        <v>11.42</v>
      </c>
      <c r="G4413" s="178"/>
    </row>
    <row r="4414" customHeight="1" spans="1:7">
      <c r="A4414" s="174">
        <v>4409</v>
      </c>
      <c r="B4414" s="24" t="s">
        <v>23465</v>
      </c>
      <c r="C4414" s="24" t="s">
        <v>23432</v>
      </c>
      <c r="D4414" s="24">
        <v>77.98</v>
      </c>
      <c r="E4414" s="34">
        <v>4.84</v>
      </c>
      <c r="F4414" s="28">
        <v>377.42</v>
      </c>
      <c r="G4414" s="178"/>
    </row>
    <row r="4415" customHeight="1" spans="1:7">
      <c r="A4415" s="174">
        <v>4410</v>
      </c>
      <c r="B4415" s="24" t="s">
        <v>13971</v>
      </c>
      <c r="C4415" s="24" t="s">
        <v>23432</v>
      </c>
      <c r="D4415" s="24">
        <v>71.08</v>
      </c>
      <c r="E4415" s="34">
        <v>4.84</v>
      </c>
      <c r="F4415" s="28">
        <v>344.03</v>
      </c>
      <c r="G4415" s="178"/>
    </row>
    <row r="4416" customHeight="1" spans="1:7">
      <c r="A4416" s="174">
        <v>4411</v>
      </c>
      <c r="B4416" s="24" t="s">
        <v>23466</v>
      </c>
      <c r="C4416" s="24" t="s">
        <v>23432</v>
      </c>
      <c r="D4416" s="24">
        <v>35.57</v>
      </c>
      <c r="E4416" s="34">
        <v>4.84</v>
      </c>
      <c r="F4416" s="28">
        <v>172.16</v>
      </c>
      <c r="G4416" s="178"/>
    </row>
    <row r="4417" customHeight="1" spans="1:7">
      <c r="A4417" s="174">
        <v>4412</v>
      </c>
      <c r="B4417" s="24" t="s">
        <v>23467</v>
      </c>
      <c r="C4417" s="24" t="s">
        <v>23432</v>
      </c>
      <c r="D4417" s="24">
        <v>47.38</v>
      </c>
      <c r="E4417" s="34">
        <v>4.84</v>
      </c>
      <c r="F4417" s="28">
        <v>229.32</v>
      </c>
      <c r="G4417" s="178"/>
    </row>
    <row r="4418" customHeight="1" spans="1:7">
      <c r="A4418" s="174">
        <v>4413</v>
      </c>
      <c r="B4418" s="24" t="s">
        <v>23468</v>
      </c>
      <c r="C4418" s="24" t="s">
        <v>23432</v>
      </c>
      <c r="D4418" s="24">
        <v>56.86</v>
      </c>
      <c r="E4418" s="34">
        <v>4.84</v>
      </c>
      <c r="F4418" s="28">
        <v>275.2</v>
      </c>
      <c r="G4418" s="178"/>
    </row>
    <row r="4419" customHeight="1" spans="1:7">
      <c r="A4419" s="174">
        <v>4414</v>
      </c>
      <c r="B4419" s="24" t="s">
        <v>23469</v>
      </c>
      <c r="C4419" s="24" t="s">
        <v>23432</v>
      </c>
      <c r="D4419" s="24">
        <v>61.01</v>
      </c>
      <c r="E4419" s="34">
        <v>4.84</v>
      </c>
      <c r="F4419" s="28">
        <v>295.29</v>
      </c>
      <c r="G4419" s="178"/>
    </row>
    <row r="4420" customHeight="1" spans="1:7">
      <c r="A4420" s="174">
        <v>4415</v>
      </c>
      <c r="B4420" s="24" t="s">
        <v>23470</v>
      </c>
      <c r="C4420" s="24" t="s">
        <v>23432</v>
      </c>
      <c r="D4420" s="24">
        <v>10</v>
      </c>
      <c r="E4420" s="34">
        <v>4.84</v>
      </c>
      <c r="F4420" s="28">
        <v>48.4</v>
      </c>
      <c r="G4420" s="178"/>
    </row>
    <row r="4421" customHeight="1" spans="1:7">
      <c r="A4421" s="174">
        <v>4416</v>
      </c>
      <c r="B4421" s="24" t="s">
        <v>18398</v>
      </c>
      <c r="C4421" s="24" t="s">
        <v>23432</v>
      </c>
      <c r="D4421" s="24">
        <v>1276.61</v>
      </c>
      <c r="E4421" s="34">
        <v>4.84</v>
      </c>
      <c r="F4421" s="28">
        <v>6178.79</v>
      </c>
      <c r="G4421" s="178"/>
    </row>
    <row r="4422" customHeight="1" spans="1:7">
      <c r="A4422" s="174">
        <v>4417</v>
      </c>
      <c r="B4422" s="24" t="s">
        <v>20136</v>
      </c>
      <c r="C4422" s="24" t="s">
        <v>23432</v>
      </c>
      <c r="D4422" s="24">
        <v>746.93</v>
      </c>
      <c r="E4422" s="34">
        <v>4.84</v>
      </c>
      <c r="F4422" s="28">
        <v>3615.14</v>
      </c>
      <c r="G4422" s="178"/>
    </row>
    <row r="4423" customHeight="1" spans="1:7">
      <c r="A4423" s="174">
        <v>4418</v>
      </c>
      <c r="B4423" s="24" t="s">
        <v>7582</v>
      </c>
      <c r="C4423" s="24" t="s">
        <v>23432</v>
      </c>
      <c r="D4423" s="24">
        <v>35.57</v>
      </c>
      <c r="E4423" s="34">
        <v>4.84</v>
      </c>
      <c r="F4423" s="28">
        <v>172.16</v>
      </c>
      <c r="G4423" s="178"/>
    </row>
    <row r="4424" customHeight="1" spans="1:7">
      <c r="A4424" s="174">
        <v>4419</v>
      </c>
      <c r="B4424" s="24" t="s">
        <v>23471</v>
      </c>
      <c r="C4424" s="24" t="s">
        <v>23432</v>
      </c>
      <c r="D4424" s="24">
        <v>33.42</v>
      </c>
      <c r="E4424" s="34">
        <v>4.84</v>
      </c>
      <c r="F4424" s="28">
        <v>161.75</v>
      </c>
      <c r="G4424" s="178"/>
    </row>
    <row r="4425" customHeight="1" spans="1:7">
      <c r="A4425" s="174">
        <v>4420</v>
      </c>
      <c r="B4425" s="24" t="s">
        <v>8167</v>
      </c>
      <c r="C4425" s="24" t="s">
        <v>23432</v>
      </c>
      <c r="D4425" s="24">
        <v>50.22</v>
      </c>
      <c r="E4425" s="34">
        <v>4.84</v>
      </c>
      <c r="F4425" s="28">
        <v>243.06</v>
      </c>
      <c r="G4425" s="178"/>
    </row>
    <row r="4426" customHeight="1" spans="1:7">
      <c r="A4426" s="174">
        <v>4421</v>
      </c>
      <c r="B4426" s="24" t="s">
        <v>23472</v>
      </c>
      <c r="C4426" s="24" t="s">
        <v>23432</v>
      </c>
      <c r="D4426" s="24">
        <v>335</v>
      </c>
      <c r="E4426" s="34">
        <v>4.84</v>
      </c>
      <c r="F4426" s="28">
        <v>1621.4</v>
      </c>
      <c r="G4426" s="178"/>
    </row>
    <row r="4427" customHeight="1" spans="1:7">
      <c r="A4427" s="174">
        <v>4422</v>
      </c>
      <c r="B4427" s="24" t="s">
        <v>4379</v>
      </c>
      <c r="C4427" s="24" t="s">
        <v>23432</v>
      </c>
      <c r="D4427" s="24">
        <v>95</v>
      </c>
      <c r="E4427" s="34">
        <v>4.84</v>
      </c>
      <c r="F4427" s="28">
        <v>459.8</v>
      </c>
      <c r="G4427" s="178"/>
    </row>
    <row r="4428" customHeight="1" spans="6:6">
      <c r="F4428" s="165"/>
    </row>
    <row r="4429" customHeight="1" spans="6:6">
      <c r="F4429" s="165"/>
    </row>
    <row r="4430" customHeight="1" spans="6:6">
      <c r="F4430" s="165"/>
    </row>
    <row r="4431" customHeight="1" spans="6:6">
      <c r="F4431" s="165"/>
    </row>
    <row r="4432" customHeight="1" spans="6:6">
      <c r="F4432" s="165"/>
    </row>
    <row r="4433" customHeight="1" spans="6:6">
      <c r="F4433" s="165"/>
    </row>
    <row r="4434" customHeight="1" spans="6:6">
      <c r="F4434" s="165"/>
    </row>
    <row r="4435" customHeight="1" spans="6:6">
      <c r="F4435" s="165"/>
    </row>
    <row r="4436" customHeight="1" spans="6:6">
      <c r="F4436" s="165"/>
    </row>
    <row r="4437" customHeight="1" spans="6:6">
      <c r="F4437" s="165"/>
    </row>
    <row r="4438" customHeight="1" spans="6:6">
      <c r="F4438" s="165"/>
    </row>
    <row r="4439" customHeight="1" spans="6:6">
      <c r="F4439" s="165"/>
    </row>
    <row r="4440" customHeight="1" spans="6:6">
      <c r="F4440" s="165"/>
    </row>
  </sheetData>
  <mergeCells count="3">
    <mergeCell ref="A2:F2"/>
    <mergeCell ref="A3:G3"/>
    <mergeCell ref="A5:B5"/>
  </mergeCells>
  <pageMargins left="0.751388888888889" right="0.751388888888889" top="1" bottom="1" header="0.5" footer="0.5"/>
  <pageSetup paperSize="9" scale="99" fitToHeight="0" orientation="landscape" horizontalDpi="600"/>
  <headerFooter>
    <oddFooter>&amp;L填报表：&amp;C村级审核人：&amp;R乡级审核人：罗君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6212"/>
  <sheetViews>
    <sheetView workbookViewId="0">
      <selection activeCell="L6207" sqref="L6207"/>
    </sheetView>
  </sheetViews>
  <sheetFormatPr defaultColWidth="9" defaultRowHeight="22" customHeight="1" outlineLevelCol="6"/>
  <cols>
    <col min="1" max="1" width="6" style="128" customWidth="1"/>
    <col min="2" max="2" width="9.87962962962963" style="128" customWidth="1"/>
    <col min="3" max="3" width="32.2222222222222" style="129" customWidth="1"/>
    <col min="4" max="4" width="12.5" style="129" customWidth="1"/>
    <col min="5" max="5" width="9" style="128" customWidth="1"/>
    <col min="6" max="6" width="13.6296296296296" style="130" customWidth="1"/>
    <col min="7" max="7" width="10.75" style="129" customWidth="1"/>
    <col min="8" max="16380" width="9" style="129"/>
  </cols>
  <sheetData>
    <row r="1" s="123" customFormat="1" customHeight="1" spans="1:7">
      <c r="A1" s="6" t="s">
        <v>23473</v>
      </c>
      <c r="B1" s="7"/>
      <c r="C1" s="7"/>
      <c r="D1" s="8"/>
      <c r="E1" s="8"/>
      <c r="F1" s="8"/>
      <c r="G1" s="7"/>
    </row>
    <row r="2" s="123" customFormat="1" customHeight="1" spans="1:6">
      <c r="A2" s="131" t="s">
        <v>23474</v>
      </c>
      <c r="B2" s="131"/>
      <c r="C2" s="132" t="s">
        <v>23475</v>
      </c>
      <c r="E2" s="137"/>
      <c r="F2" s="138"/>
    </row>
    <row r="3" s="124" customFormat="1" ht="29" customHeight="1" spans="1:7">
      <c r="A3" s="133" t="s">
        <v>2</v>
      </c>
      <c r="B3" s="133" t="s">
        <v>3</v>
      </c>
      <c r="C3" s="134" t="s">
        <v>4</v>
      </c>
      <c r="D3" s="133" t="s">
        <v>5</v>
      </c>
      <c r="E3" s="133" t="s">
        <v>6</v>
      </c>
      <c r="F3" s="139" t="s">
        <v>7</v>
      </c>
      <c r="G3" s="133" t="s">
        <v>8</v>
      </c>
    </row>
    <row r="4" s="124" customFormat="1" customHeight="1" spans="1:7">
      <c r="A4" s="134">
        <v>1</v>
      </c>
      <c r="B4" s="134" t="s">
        <v>23476</v>
      </c>
      <c r="C4" s="134" t="s">
        <v>23477</v>
      </c>
      <c r="D4" s="135">
        <v>5.68</v>
      </c>
      <c r="E4" s="134">
        <v>4.84</v>
      </c>
      <c r="F4" s="139">
        <v>27.49</v>
      </c>
      <c r="G4" s="140"/>
    </row>
    <row r="5" s="124" customFormat="1" customHeight="1" spans="1:7">
      <c r="A5" s="134">
        <v>2</v>
      </c>
      <c r="B5" s="134" t="s">
        <v>20040</v>
      </c>
      <c r="C5" s="134" t="s">
        <v>23477</v>
      </c>
      <c r="D5" s="135">
        <v>12.49</v>
      </c>
      <c r="E5" s="133">
        <v>4.84</v>
      </c>
      <c r="F5" s="139">
        <v>60.45</v>
      </c>
      <c r="G5" s="140"/>
    </row>
    <row r="6" s="124" customFormat="1" customHeight="1" spans="1:7">
      <c r="A6" s="134">
        <v>3</v>
      </c>
      <c r="B6" s="134" t="s">
        <v>23478</v>
      </c>
      <c r="C6" s="134" t="s">
        <v>23479</v>
      </c>
      <c r="D6" s="135">
        <v>11.05</v>
      </c>
      <c r="E6" s="134">
        <v>4.84</v>
      </c>
      <c r="F6" s="139">
        <v>53.48</v>
      </c>
      <c r="G6" s="140"/>
    </row>
    <row r="7" s="124" customFormat="1" customHeight="1" spans="1:7">
      <c r="A7" s="134">
        <v>4</v>
      </c>
      <c r="B7" s="134" t="s">
        <v>23480</v>
      </c>
      <c r="C7" s="134" t="s">
        <v>23481</v>
      </c>
      <c r="D7" s="135">
        <v>7.18</v>
      </c>
      <c r="E7" s="133">
        <v>4.84</v>
      </c>
      <c r="F7" s="139">
        <v>34.75</v>
      </c>
      <c r="G7" s="140"/>
    </row>
    <row r="8" s="124" customFormat="1" customHeight="1" spans="1:7">
      <c r="A8" s="134">
        <v>5</v>
      </c>
      <c r="B8" s="134" t="s">
        <v>23482</v>
      </c>
      <c r="C8" s="134" t="s">
        <v>23483</v>
      </c>
      <c r="D8" s="135">
        <v>25.85</v>
      </c>
      <c r="E8" s="133">
        <v>4.84</v>
      </c>
      <c r="F8" s="139">
        <v>125.11</v>
      </c>
      <c r="G8" s="140"/>
    </row>
    <row r="9" s="124" customFormat="1" customHeight="1" spans="1:7">
      <c r="A9" s="134">
        <v>6</v>
      </c>
      <c r="B9" s="134" t="s">
        <v>23484</v>
      </c>
      <c r="C9" s="134" t="s">
        <v>23477</v>
      </c>
      <c r="D9" s="135">
        <v>23.54</v>
      </c>
      <c r="E9" s="134">
        <v>4.84</v>
      </c>
      <c r="F9" s="139">
        <v>113.93</v>
      </c>
      <c r="G9" s="140"/>
    </row>
    <row r="10" s="124" customFormat="1" customHeight="1" spans="1:7">
      <c r="A10" s="134">
        <v>7</v>
      </c>
      <c r="B10" s="134" t="s">
        <v>23485</v>
      </c>
      <c r="C10" s="134" t="s">
        <v>23486</v>
      </c>
      <c r="D10" s="135">
        <v>13.43</v>
      </c>
      <c r="E10" s="133">
        <v>4.84</v>
      </c>
      <c r="F10" s="139">
        <v>65</v>
      </c>
      <c r="G10" s="140"/>
    </row>
    <row r="11" s="124" customFormat="1" customHeight="1" spans="1:7">
      <c r="A11" s="134">
        <v>8</v>
      </c>
      <c r="B11" s="134" t="s">
        <v>6787</v>
      </c>
      <c r="C11" s="134" t="s">
        <v>23487</v>
      </c>
      <c r="D11" s="135">
        <v>10.46</v>
      </c>
      <c r="E11" s="134">
        <v>4.84</v>
      </c>
      <c r="F11" s="139">
        <v>50.63</v>
      </c>
      <c r="G11" s="140"/>
    </row>
    <row r="12" s="124" customFormat="1" customHeight="1" spans="1:7">
      <c r="A12" s="134">
        <v>9</v>
      </c>
      <c r="B12" s="134" t="s">
        <v>23488</v>
      </c>
      <c r="C12" s="134" t="s">
        <v>23477</v>
      </c>
      <c r="D12" s="135">
        <v>16.48</v>
      </c>
      <c r="E12" s="133">
        <v>4.84</v>
      </c>
      <c r="F12" s="139">
        <v>79.76</v>
      </c>
      <c r="G12" s="140"/>
    </row>
    <row r="13" s="124" customFormat="1" customHeight="1" spans="1:7">
      <c r="A13" s="134">
        <v>10</v>
      </c>
      <c r="B13" s="134" t="s">
        <v>13957</v>
      </c>
      <c r="C13" s="134" t="s">
        <v>23481</v>
      </c>
      <c r="D13" s="135">
        <v>22.63</v>
      </c>
      <c r="E13" s="133">
        <v>4.84</v>
      </c>
      <c r="F13" s="139">
        <v>109.53</v>
      </c>
      <c r="G13" s="140"/>
    </row>
    <row r="14" s="124" customFormat="1" customHeight="1" spans="1:7">
      <c r="A14" s="134">
        <v>11</v>
      </c>
      <c r="B14" s="134" t="s">
        <v>23489</v>
      </c>
      <c r="C14" s="134" t="s">
        <v>23490</v>
      </c>
      <c r="D14" s="135">
        <v>8.1</v>
      </c>
      <c r="E14" s="134">
        <v>4.84</v>
      </c>
      <c r="F14" s="139">
        <v>39.2</v>
      </c>
      <c r="G14" s="140"/>
    </row>
    <row r="15" s="124" customFormat="1" customHeight="1" spans="1:7">
      <c r="A15" s="134">
        <v>12</v>
      </c>
      <c r="B15" s="134" t="s">
        <v>3191</v>
      </c>
      <c r="C15" s="134" t="s">
        <v>23477</v>
      </c>
      <c r="D15" s="135">
        <v>27.07</v>
      </c>
      <c r="E15" s="133">
        <v>4.84</v>
      </c>
      <c r="F15" s="139">
        <v>131.02</v>
      </c>
      <c r="G15" s="140"/>
    </row>
    <row r="16" s="124" customFormat="1" customHeight="1" spans="1:7">
      <c r="A16" s="134">
        <v>13</v>
      </c>
      <c r="B16" s="134" t="s">
        <v>6962</v>
      </c>
      <c r="C16" s="134" t="s">
        <v>23477</v>
      </c>
      <c r="D16" s="135">
        <v>17.08</v>
      </c>
      <c r="E16" s="134">
        <v>4.84</v>
      </c>
      <c r="F16" s="139">
        <v>82.67</v>
      </c>
      <c r="G16" s="140"/>
    </row>
    <row r="17" s="124" customFormat="1" customHeight="1" spans="1:7">
      <c r="A17" s="134">
        <v>14</v>
      </c>
      <c r="B17" s="134" t="s">
        <v>2017</v>
      </c>
      <c r="C17" s="134" t="s">
        <v>23486</v>
      </c>
      <c r="D17" s="135">
        <v>2.07</v>
      </c>
      <c r="E17" s="133">
        <v>4.84</v>
      </c>
      <c r="F17" s="139">
        <v>10.02</v>
      </c>
      <c r="G17" s="140"/>
    </row>
    <row r="18" s="124" customFormat="1" customHeight="1" spans="1:7">
      <c r="A18" s="134">
        <v>15</v>
      </c>
      <c r="B18" s="134" t="s">
        <v>23491</v>
      </c>
      <c r="C18" s="134" t="s">
        <v>23492</v>
      </c>
      <c r="D18" s="135">
        <v>10.2</v>
      </c>
      <c r="E18" s="133">
        <v>4.84</v>
      </c>
      <c r="F18" s="139">
        <v>49.37</v>
      </c>
      <c r="G18" s="140"/>
    </row>
    <row r="19" s="124" customFormat="1" customHeight="1" spans="1:7">
      <c r="A19" s="134">
        <v>16</v>
      </c>
      <c r="B19" s="134" t="s">
        <v>1465</v>
      </c>
      <c r="C19" s="134" t="s">
        <v>23481</v>
      </c>
      <c r="D19" s="135">
        <v>26.75</v>
      </c>
      <c r="E19" s="134">
        <v>4.84</v>
      </c>
      <c r="F19" s="139">
        <v>129.47</v>
      </c>
      <c r="G19" s="140"/>
    </row>
    <row r="20" s="124" customFormat="1" customHeight="1" spans="1:7">
      <c r="A20" s="134">
        <v>17</v>
      </c>
      <c r="B20" s="134" t="s">
        <v>23493</v>
      </c>
      <c r="C20" s="134" t="s">
        <v>23494</v>
      </c>
      <c r="D20" s="135">
        <v>21.08</v>
      </c>
      <c r="E20" s="133">
        <v>4.84</v>
      </c>
      <c r="F20" s="139">
        <v>102.03</v>
      </c>
      <c r="G20" s="140"/>
    </row>
    <row r="21" s="124" customFormat="1" customHeight="1" spans="1:7">
      <c r="A21" s="134">
        <v>18</v>
      </c>
      <c r="B21" s="134" t="s">
        <v>23495</v>
      </c>
      <c r="C21" s="134" t="s">
        <v>23494</v>
      </c>
      <c r="D21" s="135">
        <v>4.8</v>
      </c>
      <c r="E21" s="134">
        <v>4.84</v>
      </c>
      <c r="F21" s="139">
        <v>23.23</v>
      </c>
      <c r="G21" s="140"/>
    </row>
    <row r="22" s="124" customFormat="1" customHeight="1" spans="1:7">
      <c r="A22" s="134">
        <v>19</v>
      </c>
      <c r="B22" s="134" t="s">
        <v>23496</v>
      </c>
      <c r="C22" s="134" t="s">
        <v>23494</v>
      </c>
      <c r="D22" s="135">
        <v>10.32</v>
      </c>
      <c r="E22" s="133">
        <v>4.84</v>
      </c>
      <c r="F22" s="139">
        <v>49.95</v>
      </c>
      <c r="G22" s="140"/>
    </row>
    <row r="23" s="124" customFormat="1" customHeight="1" spans="1:7">
      <c r="A23" s="134">
        <v>20</v>
      </c>
      <c r="B23" s="134" t="s">
        <v>23497</v>
      </c>
      <c r="C23" s="134" t="s">
        <v>23477</v>
      </c>
      <c r="D23" s="135">
        <v>10</v>
      </c>
      <c r="E23" s="133">
        <v>4.84</v>
      </c>
      <c r="F23" s="139">
        <v>48.4</v>
      </c>
      <c r="G23" s="140"/>
    </row>
    <row r="24" s="124" customFormat="1" customHeight="1" spans="1:7">
      <c r="A24" s="134">
        <v>21</v>
      </c>
      <c r="B24" s="134" t="s">
        <v>23498</v>
      </c>
      <c r="C24" s="134" t="s">
        <v>23499</v>
      </c>
      <c r="D24" s="135">
        <v>12.68</v>
      </c>
      <c r="E24" s="134">
        <v>4.84</v>
      </c>
      <c r="F24" s="139">
        <v>61.37</v>
      </c>
      <c r="G24" s="140"/>
    </row>
    <row r="25" s="124" customFormat="1" customHeight="1" spans="1:7">
      <c r="A25" s="134">
        <v>22</v>
      </c>
      <c r="B25" s="134" t="s">
        <v>23500</v>
      </c>
      <c r="C25" s="134" t="s">
        <v>23501</v>
      </c>
      <c r="D25" s="135">
        <v>19.33</v>
      </c>
      <c r="E25" s="133">
        <v>4.84</v>
      </c>
      <c r="F25" s="139">
        <v>93.56</v>
      </c>
      <c r="G25" s="140"/>
    </row>
    <row r="26" s="124" customFormat="1" customHeight="1" spans="1:7">
      <c r="A26" s="134">
        <v>23</v>
      </c>
      <c r="B26" s="134" t="s">
        <v>23502</v>
      </c>
      <c r="C26" s="134" t="s">
        <v>23503</v>
      </c>
      <c r="D26" s="135">
        <v>19.37</v>
      </c>
      <c r="E26" s="134">
        <v>4.84</v>
      </c>
      <c r="F26" s="139">
        <v>93.75</v>
      </c>
      <c r="G26" s="140"/>
    </row>
    <row r="27" s="124" customFormat="1" customHeight="1" spans="1:7">
      <c r="A27" s="134">
        <v>24</v>
      </c>
      <c r="B27" s="134" t="s">
        <v>23504</v>
      </c>
      <c r="C27" s="134" t="s">
        <v>23505</v>
      </c>
      <c r="D27" s="135">
        <v>13.46</v>
      </c>
      <c r="E27" s="133">
        <v>4.84</v>
      </c>
      <c r="F27" s="139">
        <v>65.15</v>
      </c>
      <c r="G27" s="140"/>
    </row>
    <row r="28" s="124" customFormat="1" customHeight="1" spans="1:7">
      <c r="A28" s="134">
        <v>25</v>
      </c>
      <c r="B28" s="134" t="s">
        <v>23506</v>
      </c>
      <c r="C28" s="134" t="s">
        <v>23505</v>
      </c>
      <c r="D28" s="135">
        <v>6.41</v>
      </c>
      <c r="E28" s="133">
        <v>4.84</v>
      </c>
      <c r="F28" s="139">
        <v>31.02</v>
      </c>
      <c r="G28" s="141"/>
    </row>
    <row r="29" s="124" customFormat="1" customHeight="1" spans="1:7">
      <c r="A29" s="134">
        <v>26</v>
      </c>
      <c r="B29" s="134" t="s">
        <v>23507</v>
      </c>
      <c r="C29" s="134" t="s">
        <v>23508</v>
      </c>
      <c r="D29" s="135">
        <v>20.06</v>
      </c>
      <c r="E29" s="134">
        <v>4.84</v>
      </c>
      <c r="F29" s="139">
        <v>97.09</v>
      </c>
      <c r="G29" s="141"/>
    </row>
    <row r="30" s="124" customFormat="1" customHeight="1" spans="1:7">
      <c r="A30" s="134">
        <v>27</v>
      </c>
      <c r="B30" s="134" t="s">
        <v>23509</v>
      </c>
      <c r="C30" s="134" t="s">
        <v>23510</v>
      </c>
      <c r="D30" s="135">
        <v>5.14</v>
      </c>
      <c r="E30" s="133">
        <v>4.84</v>
      </c>
      <c r="F30" s="139">
        <v>24.88</v>
      </c>
      <c r="G30" s="141"/>
    </row>
    <row r="31" s="124" customFormat="1" customHeight="1" spans="1:7">
      <c r="A31" s="134">
        <v>28</v>
      </c>
      <c r="B31" s="134" t="s">
        <v>823</v>
      </c>
      <c r="C31" s="134" t="s">
        <v>23510</v>
      </c>
      <c r="D31" s="135">
        <v>21.51</v>
      </c>
      <c r="E31" s="134">
        <v>4.84</v>
      </c>
      <c r="F31" s="139">
        <v>104.11</v>
      </c>
      <c r="G31" s="141"/>
    </row>
    <row r="32" s="124" customFormat="1" customHeight="1" spans="1:7">
      <c r="A32" s="134">
        <v>29</v>
      </c>
      <c r="B32" s="136" t="s">
        <v>1422</v>
      </c>
      <c r="C32" s="136" t="s">
        <v>23511</v>
      </c>
      <c r="D32" s="135">
        <v>1</v>
      </c>
      <c r="E32" s="133">
        <v>4.84</v>
      </c>
      <c r="F32" s="139">
        <v>4.84</v>
      </c>
      <c r="G32" s="141"/>
    </row>
    <row r="33" s="124" customFormat="1" customHeight="1" spans="1:7">
      <c r="A33" s="134">
        <v>30</v>
      </c>
      <c r="B33" s="136" t="s">
        <v>23512</v>
      </c>
      <c r="C33" s="136" t="s">
        <v>23492</v>
      </c>
      <c r="D33" s="135">
        <v>2.32</v>
      </c>
      <c r="E33" s="133">
        <v>4.84</v>
      </c>
      <c r="F33" s="139">
        <v>11.23</v>
      </c>
      <c r="G33" s="141"/>
    </row>
    <row r="34" s="124" customFormat="1" customHeight="1" spans="1:7">
      <c r="A34" s="134">
        <v>31</v>
      </c>
      <c r="B34" s="134" t="s">
        <v>23513</v>
      </c>
      <c r="C34" s="134" t="s">
        <v>23514</v>
      </c>
      <c r="D34" s="135">
        <v>19.51</v>
      </c>
      <c r="E34" s="134">
        <v>4.84</v>
      </c>
      <c r="F34" s="139">
        <v>94.43</v>
      </c>
      <c r="G34" s="141"/>
    </row>
    <row r="35" s="124" customFormat="1" customHeight="1" spans="1:7">
      <c r="A35" s="134">
        <v>32</v>
      </c>
      <c r="B35" s="134" t="s">
        <v>23515</v>
      </c>
      <c r="C35" s="134" t="s">
        <v>23516</v>
      </c>
      <c r="D35" s="135">
        <v>2.5</v>
      </c>
      <c r="E35" s="133">
        <v>4.84</v>
      </c>
      <c r="F35" s="139">
        <v>12.1</v>
      </c>
      <c r="G35" s="141"/>
    </row>
    <row r="36" s="124" customFormat="1" customHeight="1" spans="1:7">
      <c r="A36" s="134">
        <v>33</v>
      </c>
      <c r="B36" s="134" t="s">
        <v>23517</v>
      </c>
      <c r="C36" s="134" t="s">
        <v>23481</v>
      </c>
      <c r="D36" s="135">
        <v>0.9</v>
      </c>
      <c r="E36" s="134">
        <v>4.84</v>
      </c>
      <c r="F36" s="139">
        <v>4.36</v>
      </c>
      <c r="G36" s="141"/>
    </row>
    <row r="37" s="124" customFormat="1" customHeight="1" spans="1:7">
      <c r="A37" s="134">
        <v>34</v>
      </c>
      <c r="B37" s="136" t="s">
        <v>23517</v>
      </c>
      <c r="C37" s="136" t="s">
        <v>23477</v>
      </c>
      <c r="D37" s="135">
        <v>21.43</v>
      </c>
      <c r="E37" s="133">
        <v>4.84</v>
      </c>
      <c r="F37" s="139">
        <v>103.72</v>
      </c>
      <c r="G37" s="141"/>
    </row>
    <row r="38" s="124" customFormat="1" customHeight="1" spans="1:7">
      <c r="A38" s="134">
        <v>35</v>
      </c>
      <c r="B38" s="136" t="s">
        <v>23518</v>
      </c>
      <c r="C38" s="136" t="s">
        <v>23519</v>
      </c>
      <c r="D38" s="135">
        <v>24.12</v>
      </c>
      <c r="E38" s="133">
        <v>4.84</v>
      </c>
      <c r="F38" s="139">
        <v>116.74</v>
      </c>
      <c r="G38" s="141"/>
    </row>
    <row r="39" s="124" customFormat="1" customHeight="1" spans="1:7">
      <c r="A39" s="134">
        <v>36</v>
      </c>
      <c r="B39" s="134" t="s">
        <v>23520</v>
      </c>
      <c r="C39" s="134" t="s">
        <v>23477</v>
      </c>
      <c r="D39" s="135">
        <v>21.95</v>
      </c>
      <c r="E39" s="134">
        <v>4.84</v>
      </c>
      <c r="F39" s="139">
        <v>106.24</v>
      </c>
      <c r="G39" s="141"/>
    </row>
    <row r="40" s="124" customFormat="1" customHeight="1" spans="1:7">
      <c r="A40" s="134">
        <v>37</v>
      </c>
      <c r="B40" s="134" t="s">
        <v>23521</v>
      </c>
      <c r="C40" s="134" t="s">
        <v>23477</v>
      </c>
      <c r="D40" s="135">
        <v>2.57</v>
      </c>
      <c r="E40" s="133">
        <v>4.84</v>
      </c>
      <c r="F40" s="139">
        <v>12.44</v>
      </c>
      <c r="G40" s="141"/>
    </row>
    <row r="41" s="124" customFormat="1" customHeight="1" spans="1:7">
      <c r="A41" s="134">
        <v>38</v>
      </c>
      <c r="B41" s="134" t="s">
        <v>10244</v>
      </c>
      <c r="C41" s="134" t="s">
        <v>23477</v>
      </c>
      <c r="D41" s="135">
        <v>19.34</v>
      </c>
      <c r="E41" s="134">
        <v>4.84</v>
      </c>
      <c r="F41" s="139">
        <v>93.61</v>
      </c>
      <c r="G41" s="141"/>
    </row>
    <row r="42" s="124" customFormat="1" customHeight="1" spans="1:7">
      <c r="A42" s="134">
        <v>39</v>
      </c>
      <c r="B42" s="134" t="s">
        <v>23522</v>
      </c>
      <c r="C42" s="134" t="s">
        <v>23519</v>
      </c>
      <c r="D42" s="135">
        <v>17.52</v>
      </c>
      <c r="E42" s="133">
        <v>4.84</v>
      </c>
      <c r="F42" s="139">
        <v>84.8</v>
      </c>
      <c r="G42" s="141"/>
    </row>
    <row r="43" s="124" customFormat="1" customHeight="1" spans="1:7">
      <c r="A43" s="134">
        <v>40</v>
      </c>
      <c r="B43" s="134" t="s">
        <v>1445</v>
      </c>
      <c r="C43" s="134" t="s">
        <v>23477</v>
      </c>
      <c r="D43" s="135">
        <v>1.41</v>
      </c>
      <c r="E43" s="133">
        <v>4.84</v>
      </c>
      <c r="F43" s="139">
        <v>6.82</v>
      </c>
      <c r="G43" s="141"/>
    </row>
    <row r="44" s="124" customFormat="1" customHeight="1" spans="1:7">
      <c r="A44" s="134">
        <v>41</v>
      </c>
      <c r="B44" s="134" t="s">
        <v>23523</v>
      </c>
      <c r="C44" s="134" t="s">
        <v>23524</v>
      </c>
      <c r="D44" s="135">
        <v>16.18</v>
      </c>
      <c r="E44" s="134">
        <v>4.84</v>
      </c>
      <c r="F44" s="139">
        <v>78.31</v>
      </c>
      <c r="G44" s="141"/>
    </row>
    <row r="45" s="124" customFormat="1" customHeight="1" spans="1:7">
      <c r="A45" s="134">
        <v>42</v>
      </c>
      <c r="B45" s="134" t="s">
        <v>1648</v>
      </c>
      <c r="C45" s="134" t="s">
        <v>23525</v>
      </c>
      <c r="D45" s="135">
        <v>15.1</v>
      </c>
      <c r="E45" s="133">
        <v>4.84</v>
      </c>
      <c r="F45" s="139">
        <v>73.08</v>
      </c>
      <c r="G45" s="141"/>
    </row>
    <row r="46" s="124" customFormat="1" customHeight="1" spans="1:7">
      <c r="A46" s="134">
        <v>43</v>
      </c>
      <c r="B46" s="134" t="s">
        <v>23526</v>
      </c>
      <c r="C46" s="134" t="s">
        <v>23527</v>
      </c>
      <c r="D46" s="135">
        <v>2.4</v>
      </c>
      <c r="E46" s="134">
        <v>4.84</v>
      </c>
      <c r="F46" s="139">
        <v>11.62</v>
      </c>
      <c r="G46" s="141"/>
    </row>
    <row r="47" s="124" customFormat="1" customHeight="1" spans="1:7">
      <c r="A47" s="134">
        <v>44</v>
      </c>
      <c r="B47" s="134" t="s">
        <v>23528</v>
      </c>
      <c r="C47" s="134" t="s">
        <v>23477</v>
      </c>
      <c r="D47" s="135">
        <v>29.34</v>
      </c>
      <c r="E47" s="133">
        <v>4.84</v>
      </c>
      <c r="F47" s="139">
        <v>142.01</v>
      </c>
      <c r="G47" s="141"/>
    </row>
    <row r="48" s="124" customFormat="1" customHeight="1" spans="1:7">
      <c r="A48" s="134">
        <v>45</v>
      </c>
      <c r="B48" s="134" t="s">
        <v>23529</v>
      </c>
      <c r="C48" s="134" t="s">
        <v>23477</v>
      </c>
      <c r="D48" s="135">
        <v>16.51</v>
      </c>
      <c r="E48" s="133">
        <v>4.84</v>
      </c>
      <c r="F48" s="139">
        <v>79.91</v>
      </c>
      <c r="G48" s="141"/>
    </row>
    <row r="49" s="124" customFormat="1" customHeight="1" spans="1:7">
      <c r="A49" s="134">
        <v>46</v>
      </c>
      <c r="B49" s="134" t="s">
        <v>23530</v>
      </c>
      <c r="C49" s="134" t="s">
        <v>23531</v>
      </c>
      <c r="D49" s="135">
        <v>3.14</v>
      </c>
      <c r="E49" s="134">
        <v>4.84</v>
      </c>
      <c r="F49" s="139">
        <v>15.2</v>
      </c>
      <c r="G49" s="141"/>
    </row>
    <row r="50" s="124" customFormat="1" customHeight="1" spans="1:7">
      <c r="A50" s="134">
        <v>47</v>
      </c>
      <c r="B50" s="134" t="s">
        <v>23532</v>
      </c>
      <c r="C50" s="134" t="s">
        <v>23533</v>
      </c>
      <c r="D50" s="135">
        <v>27.87</v>
      </c>
      <c r="E50" s="133">
        <v>4.84</v>
      </c>
      <c r="F50" s="139">
        <v>134.89</v>
      </c>
      <c r="G50" s="141"/>
    </row>
    <row r="51" s="124" customFormat="1" customHeight="1" spans="1:7">
      <c r="A51" s="134">
        <v>48</v>
      </c>
      <c r="B51" s="134" t="s">
        <v>23534</v>
      </c>
      <c r="C51" s="134" t="s">
        <v>23535</v>
      </c>
      <c r="D51" s="135">
        <v>18.21</v>
      </c>
      <c r="E51" s="134">
        <v>4.84</v>
      </c>
      <c r="F51" s="139">
        <v>88.14</v>
      </c>
      <c r="G51" s="141"/>
    </row>
    <row r="52" s="124" customFormat="1" customHeight="1" spans="1:7">
      <c r="A52" s="134">
        <v>49</v>
      </c>
      <c r="B52" s="134" t="s">
        <v>23536</v>
      </c>
      <c r="C52" s="134" t="s">
        <v>23535</v>
      </c>
      <c r="D52" s="135">
        <v>29.39</v>
      </c>
      <c r="E52" s="133">
        <v>4.84</v>
      </c>
      <c r="F52" s="139">
        <v>142.25</v>
      </c>
      <c r="G52" s="141"/>
    </row>
    <row r="53" s="124" customFormat="1" customHeight="1" spans="1:7">
      <c r="A53" s="134">
        <v>50</v>
      </c>
      <c r="B53" s="134" t="s">
        <v>7213</v>
      </c>
      <c r="C53" s="134" t="s">
        <v>23537</v>
      </c>
      <c r="D53" s="135">
        <v>14.1</v>
      </c>
      <c r="E53" s="133">
        <v>4.84</v>
      </c>
      <c r="F53" s="139">
        <v>68.24</v>
      </c>
      <c r="G53" s="141"/>
    </row>
    <row r="54" s="124" customFormat="1" customHeight="1" spans="1:7">
      <c r="A54" s="134">
        <v>51</v>
      </c>
      <c r="B54" s="134" t="s">
        <v>23538</v>
      </c>
      <c r="C54" s="134" t="s">
        <v>23539</v>
      </c>
      <c r="D54" s="135">
        <v>9.64</v>
      </c>
      <c r="E54" s="134">
        <v>4.84</v>
      </c>
      <c r="F54" s="139">
        <v>46.66</v>
      </c>
      <c r="G54" s="141"/>
    </row>
    <row r="55" s="124" customFormat="1" customHeight="1" spans="1:7">
      <c r="A55" s="134">
        <v>52</v>
      </c>
      <c r="B55" s="134" t="s">
        <v>23540</v>
      </c>
      <c r="C55" s="134" t="s">
        <v>23541</v>
      </c>
      <c r="D55" s="135">
        <v>13.1</v>
      </c>
      <c r="E55" s="133">
        <v>4.84</v>
      </c>
      <c r="F55" s="139">
        <v>63.4</v>
      </c>
      <c r="G55" s="141"/>
    </row>
    <row r="56" s="124" customFormat="1" customHeight="1" spans="1:7">
      <c r="A56" s="134">
        <v>53</v>
      </c>
      <c r="B56" s="134" t="s">
        <v>20573</v>
      </c>
      <c r="C56" s="134" t="s">
        <v>23542</v>
      </c>
      <c r="D56" s="135">
        <v>22.99</v>
      </c>
      <c r="E56" s="134">
        <v>4.84</v>
      </c>
      <c r="F56" s="139">
        <v>111.27</v>
      </c>
      <c r="G56" s="141"/>
    </row>
    <row r="57" s="124" customFormat="1" customHeight="1" spans="1:7">
      <c r="A57" s="134">
        <v>54</v>
      </c>
      <c r="B57" s="134" t="s">
        <v>23543</v>
      </c>
      <c r="C57" s="134" t="s">
        <v>23544</v>
      </c>
      <c r="D57" s="135">
        <v>15.14</v>
      </c>
      <c r="E57" s="133">
        <v>4.84</v>
      </c>
      <c r="F57" s="139">
        <v>73.28</v>
      </c>
      <c r="G57" s="141"/>
    </row>
    <row r="58" s="124" customFormat="1" customHeight="1" spans="1:7">
      <c r="A58" s="134">
        <v>55</v>
      </c>
      <c r="B58" s="134" t="s">
        <v>23545</v>
      </c>
      <c r="C58" s="134" t="s">
        <v>23535</v>
      </c>
      <c r="D58" s="135">
        <v>15.92</v>
      </c>
      <c r="E58" s="133">
        <v>4.84</v>
      </c>
      <c r="F58" s="139">
        <v>77.05</v>
      </c>
      <c r="G58" s="141"/>
    </row>
    <row r="59" s="124" customFormat="1" customHeight="1" spans="1:7">
      <c r="A59" s="134">
        <v>56</v>
      </c>
      <c r="B59" s="134" t="s">
        <v>23546</v>
      </c>
      <c r="C59" s="134" t="s">
        <v>23547</v>
      </c>
      <c r="D59" s="135">
        <v>18.28</v>
      </c>
      <c r="E59" s="134">
        <v>4.84</v>
      </c>
      <c r="F59" s="139">
        <v>88.48</v>
      </c>
      <c r="G59" s="141"/>
    </row>
    <row r="60" s="124" customFormat="1" customHeight="1" spans="1:7">
      <c r="A60" s="134">
        <v>57</v>
      </c>
      <c r="B60" s="134" t="s">
        <v>23548</v>
      </c>
      <c r="C60" s="134" t="s">
        <v>23535</v>
      </c>
      <c r="D60" s="135">
        <v>2.52</v>
      </c>
      <c r="E60" s="133">
        <v>4.84</v>
      </c>
      <c r="F60" s="139">
        <v>12.2</v>
      </c>
      <c r="G60" s="141"/>
    </row>
    <row r="61" s="124" customFormat="1" customHeight="1" spans="1:7">
      <c r="A61" s="134">
        <v>58</v>
      </c>
      <c r="B61" s="134" t="s">
        <v>23549</v>
      </c>
      <c r="C61" s="134" t="s">
        <v>23550</v>
      </c>
      <c r="D61" s="135">
        <v>15.26</v>
      </c>
      <c r="E61" s="134">
        <v>4.84</v>
      </c>
      <c r="F61" s="139">
        <v>73.86</v>
      </c>
      <c r="G61" s="141"/>
    </row>
    <row r="62" s="124" customFormat="1" customHeight="1" spans="1:7">
      <c r="A62" s="134">
        <v>59</v>
      </c>
      <c r="B62" s="134" t="s">
        <v>18732</v>
      </c>
      <c r="C62" s="134" t="s">
        <v>23551</v>
      </c>
      <c r="D62" s="135">
        <v>17.28</v>
      </c>
      <c r="E62" s="133">
        <v>4.84</v>
      </c>
      <c r="F62" s="139">
        <v>83.64</v>
      </c>
      <c r="G62" s="141"/>
    </row>
    <row r="63" s="124" customFormat="1" customHeight="1" spans="1:7">
      <c r="A63" s="134">
        <v>60</v>
      </c>
      <c r="B63" s="134" t="s">
        <v>23552</v>
      </c>
      <c r="C63" s="134" t="s">
        <v>23553</v>
      </c>
      <c r="D63" s="135">
        <v>25.9</v>
      </c>
      <c r="E63" s="133">
        <v>4.84</v>
      </c>
      <c r="F63" s="139">
        <v>125.36</v>
      </c>
      <c r="G63" s="141"/>
    </row>
    <row r="64" s="124" customFormat="1" customHeight="1" spans="1:7">
      <c r="A64" s="134">
        <v>61</v>
      </c>
      <c r="B64" s="134" t="s">
        <v>12038</v>
      </c>
      <c r="C64" s="134" t="s">
        <v>23554</v>
      </c>
      <c r="D64" s="135">
        <v>6.15</v>
      </c>
      <c r="E64" s="134">
        <v>4.84</v>
      </c>
      <c r="F64" s="139">
        <v>29.77</v>
      </c>
      <c r="G64" s="141"/>
    </row>
    <row r="65" s="124" customFormat="1" customHeight="1" spans="1:7">
      <c r="A65" s="134">
        <v>62</v>
      </c>
      <c r="B65" s="134" t="s">
        <v>23555</v>
      </c>
      <c r="C65" s="134" t="s">
        <v>23556</v>
      </c>
      <c r="D65" s="135">
        <v>14.4</v>
      </c>
      <c r="E65" s="133">
        <v>4.84</v>
      </c>
      <c r="F65" s="139">
        <v>69.7</v>
      </c>
      <c r="G65" s="141"/>
    </row>
    <row r="66" s="124" customFormat="1" customHeight="1" spans="1:7">
      <c r="A66" s="134">
        <v>63</v>
      </c>
      <c r="B66" s="134" t="s">
        <v>23557</v>
      </c>
      <c r="C66" s="134" t="s">
        <v>23558</v>
      </c>
      <c r="D66" s="135">
        <v>30.81</v>
      </c>
      <c r="E66" s="134">
        <v>4.84</v>
      </c>
      <c r="F66" s="139">
        <v>149.12</v>
      </c>
      <c r="G66" s="141"/>
    </row>
    <row r="67" s="124" customFormat="1" customHeight="1" spans="1:7">
      <c r="A67" s="134">
        <v>64</v>
      </c>
      <c r="B67" s="134" t="s">
        <v>23559</v>
      </c>
      <c r="C67" s="134" t="s">
        <v>23560</v>
      </c>
      <c r="D67" s="135">
        <v>8.91</v>
      </c>
      <c r="E67" s="133">
        <v>4.84</v>
      </c>
      <c r="F67" s="139">
        <v>43.12</v>
      </c>
      <c r="G67" s="141"/>
    </row>
    <row r="68" s="124" customFormat="1" customHeight="1" spans="1:7">
      <c r="A68" s="134">
        <v>65</v>
      </c>
      <c r="B68" s="134" t="s">
        <v>23561</v>
      </c>
      <c r="C68" s="134" t="s">
        <v>23562</v>
      </c>
      <c r="D68" s="135">
        <v>20.34</v>
      </c>
      <c r="E68" s="133">
        <v>4.84</v>
      </c>
      <c r="F68" s="139">
        <v>98.45</v>
      </c>
      <c r="G68" s="141"/>
    </row>
    <row r="69" s="124" customFormat="1" customHeight="1" spans="1:7">
      <c r="A69" s="134">
        <v>66</v>
      </c>
      <c r="B69" s="134" t="s">
        <v>5252</v>
      </c>
      <c r="C69" s="134" t="s">
        <v>23533</v>
      </c>
      <c r="D69" s="135">
        <v>16.44</v>
      </c>
      <c r="E69" s="134">
        <v>4.84</v>
      </c>
      <c r="F69" s="139">
        <v>79.57</v>
      </c>
      <c r="G69" s="141"/>
    </row>
    <row r="70" s="124" customFormat="1" customHeight="1" spans="1:7">
      <c r="A70" s="134">
        <v>67</v>
      </c>
      <c r="B70" s="134" t="s">
        <v>50</v>
      </c>
      <c r="C70" s="134" t="s">
        <v>23563</v>
      </c>
      <c r="D70" s="135">
        <v>17.71</v>
      </c>
      <c r="E70" s="133">
        <v>4.84</v>
      </c>
      <c r="F70" s="139">
        <v>85.72</v>
      </c>
      <c r="G70" s="141"/>
    </row>
    <row r="71" s="124" customFormat="1" customHeight="1" spans="1:7">
      <c r="A71" s="134">
        <v>68</v>
      </c>
      <c r="B71" s="134" t="s">
        <v>23564</v>
      </c>
      <c r="C71" s="134" t="s">
        <v>23558</v>
      </c>
      <c r="D71" s="135">
        <v>3.87</v>
      </c>
      <c r="E71" s="134">
        <v>4.84</v>
      </c>
      <c r="F71" s="139">
        <v>18.73</v>
      </c>
      <c r="G71" s="141"/>
    </row>
    <row r="72" s="124" customFormat="1" customHeight="1" spans="1:7">
      <c r="A72" s="134">
        <v>69</v>
      </c>
      <c r="B72" s="134" t="s">
        <v>23565</v>
      </c>
      <c r="C72" s="134" t="s">
        <v>23566</v>
      </c>
      <c r="D72" s="135">
        <v>19.76</v>
      </c>
      <c r="E72" s="133">
        <v>4.84</v>
      </c>
      <c r="F72" s="139">
        <v>95.64</v>
      </c>
      <c r="G72" s="141"/>
    </row>
    <row r="73" s="124" customFormat="1" customHeight="1" spans="1:7">
      <c r="A73" s="134">
        <v>70</v>
      </c>
      <c r="B73" s="134" t="s">
        <v>23567</v>
      </c>
      <c r="C73" s="134" t="s">
        <v>23550</v>
      </c>
      <c r="D73" s="135">
        <v>8.88</v>
      </c>
      <c r="E73" s="133">
        <v>4.84</v>
      </c>
      <c r="F73" s="139">
        <v>42.98</v>
      </c>
      <c r="G73" s="141"/>
    </row>
    <row r="74" s="124" customFormat="1" customHeight="1" spans="1:7">
      <c r="A74" s="134">
        <v>71</v>
      </c>
      <c r="B74" s="134" t="s">
        <v>23568</v>
      </c>
      <c r="C74" s="134" t="s">
        <v>23535</v>
      </c>
      <c r="D74" s="135">
        <v>6.79</v>
      </c>
      <c r="E74" s="134">
        <v>4.84</v>
      </c>
      <c r="F74" s="139">
        <v>32.86</v>
      </c>
      <c r="G74" s="141"/>
    </row>
    <row r="75" s="124" customFormat="1" customHeight="1" spans="1:7">
      <c r="A75" s="134">
        <v>72</v>
      </c>
      <c r="B75" s="134" t="s">
        <v>5252</v>
      </c>
      <c r="C75" s="134" t="s">
        <v>23535</v>
      </c>
      <c r="D75" s="135">
        <v>7.15</v>
      </c>
      <c r="E75" s="133">
        <v>4.84</v>
      </c>
      <c r="F75" s="139">
        <v>34.61</v>
      </c>
      <c r="G75" s="141"/>
    </row>
    <row r="76" s="124" customFormat="1" customHeight="1" spans="1:7">
      <c r="A76" s="134">
        <v>73</v>
      </c>
      <c r="B76" s="134" t="s">
        <v>3336</v>
      </c>
      <c r="C76" s="134" t="s">
        <v>23569</v>
      </c>
      <c r="D76" s="135">
        <v>18.75</v>
      </c>
      <c r="E76" s="134">
        <v>4.84</v>
      </c>
      <c r="F76" s="139">
        <v>90.75</v>
      </c>
      <c r="G76" s="141"/>
    </row>
    <row r="77" s="124" customFormat="1" customHeight="1" spans="1:7">
      <c r="A77" s="134">
        <v>74</v>
      </c>
      <c r="B77" s="134" t="s">
        <v>23570</v>
      </c>
      <c r="C77" s="134" t="s">
        <v>23544</v>
      </c>
      <c r="D77" s="135">
        <v>6.52</v>
      </c>
      <c r="E77" s="133">
        <v>4.84</v>
      </c>
      <c r="F77" s="139">
        <v>31.56</v>
      </c>
      <c r="G77" s="141"/>
    </row>
    <row r="78" s="124" customFormat="1" customHeight="1" spans="1:7">
      <c r="A78" s="134">
        <v>75</v>
      </c>
      <c r="B78" s="134" t="s">
        <v>5149</v>
      </c>
      <c r="C78" s="134" t="s">
        <v>23571</v>
      </c>
      <c r="D78" s="135">
        <v>8.33</v>
      </c>
      <c r="E78" s="133">
        <v>4.84</v>
      </c>
      <c r="F78" s="139">
        <v>40.32</v>
      </c>
      <c r="G78" s="141"/>
    </row>
    <row r="79" s="124" customFormat="1" customHeight="1" spans="1:7">
      <c r="A79" s="134">
        <v>76</v>
      </c>
      <c r="B79" s="134" t="s">
        <v>23572</v>
      </c>
      <c r="C79" s="134" t="s">
        <v>23571</v>
      </c>
      <c r="D79" s="135">
        <v>18.23</v>
      </c>
      <c r="E79" s="134">
        <v>4.84</v>
      </c>
      <c r="F79" s="139">
        <v>88.23</v>
      </c>
      <c r="G79" s="141"/>
    </row>
    <row r="80" s="124" customFormat="1" customHeight="1" spans="1:7">
      <c r="A80" s="134">
        <v>77</v>
      </c>
      <c r="B80" s="134" t="s">
        <v>23573</v>
      </c>
      <c r="C80" s="134" t="s">
        <v>23574</v>
      </c>
      <c r="D80" s="135">
        <v>20.35</v>
      </c>
      <c r="E80" s="133">
        <v>4.84</v>
      </c>
      <c r="F80" s="139">
        <v>98.49</v>
      </c>
      <c r="G80" s="141"/>
    </row>
    <row r="81" s="124" customFormat="1" customHeight="1" spans="1:7">
      <c r="A81" s="134">
        <v>78</v>
      </c>
      <c r="B81" s="134" t="s">
        <v>23575</v>
      </c>
      <c r="C81" s="134" t="s">
        <v>23576</v>
      </c>
      <c r="D81" s="135">
        <v>40.81</v>
      </c>
      <c r="E81" s="134">
        <v>4.84</v>
      </c>
      <c r="F81" s="139">
        <v>197.52</v>
      </c>
      <c r="G81" s="141"/>
    </row>
    <row r="82" s="124" customFormat="1" customHeight="1" spans="1:7">
      <c r="A82" s="134">
        <v>79</v>
      </c>
      <c r="B82" s="134" t="s">
        <v>23577</v>
      </c>
      <c r="C82" s="134" t="s">
        <v>23562</v>
      </c>
      <c r="D82" s="135">
        <v>27.45</v>
      </c>
      <c r="E82" s="133">
        <v>4.84</v>
      </c>
      <c r="F82" s="139">
        <v>132.86</v>
      </c>
      <c r="G82" s="141"/>
    </row>
    <row r="83" s="124" customFormat="1" customHeight="1" spans="1:7">
      <c r="A83" s="134">
        <v>80</v>
      </c>
      <c r="B83" s="134" t="s">
        <v>23578</v>
      </c>
      <c r="C83" s="134" t="s">
        <v>23535</v>
      </c>
      <c r="D83" s="135">
        <v>29.29</v>
      </c>
      <c r="E83" s="133">
        <v>4.84</v>
      </c>
      <c r="F83" s="139">
        <v>141.76</v>
      </c>
      <c r="G83" s="141"/>
    </row>
    <row r="84" s="124" customFormat="1" customHeight="1" spans="1:7">
      <c r="A84" s="134">
        <v>81</v>
      </c>
      <c r="B84" s="134" t="s">
        <v>8295</v>
      </c>
      <c r="C84" s="134" t="s">
        <v>23579</v>
      </c>
      <c r="D84" s="135">
        <v>14.53</v>
      </c>
      <c r="E84" s="134">
        <v>4.84</v>
      </c>
      <c r="F84" s="139">
        <v>70.33</v>
      </c>
      <c r="G84" s="141"/>
    </row>
    <row r="85" s="124" customFormat="1" customHeight="1" spans="1:7">
      <c r="A85" s="134">
        <v>82</v>
      </c>
      <c r="B85" s="134" t="s">
        <v>23580</v>
      </c>
      <c r="C85" s="134" t="s">
        <v>23579</v>
      </c>
      <c r="D85" s="135">
        <v>12.68</v>
      </c>
      <c r="E85" s="133">
        <v>4.84</v>
      </c>
      <c r="F85" s="139">
        <v>61.37</v>
      </c>
      <c r="G85" s="141"/>
    </row>
    <row r="86" s="124" customFormat="1" customHeight="1" spans="1:7">
      <c r="A86" s="134">
        <v>83</v>
      </c>
      <c r="B86" s="134" t="s">
        <v>23581</v>
      </c>
      <c r="C86" s="134" t="s">
        <v>23562</v>
      </c>
      <c r="D86" s="135">
        <v>10.28</v>
      </c>
      <c r="E86" s="134">
        <v>4.84</v>
      </c>
      <c r="F86" s="139">
        <v>49.76</v>
      </c>
      <c r="G86" s="141"/>
    </row>
    <row r="87" s="124" customFormat="1" customHeight="1" spans="1:7">
      <c r="A87" s="134">
        <v>84</v>
      </c>
      <c r="B87" s="134" t="s">
        <v>23582</v>
      </c>
      <c r="C87" s="134" t="s">
        <v>23550</v>
      </c>
      <c r="D87" s="135">
        <v>8.98</v>
      </c>
      <c r="E87" s="133">
        <v>4.84</v>
      </c>
      <c r="F87" s="139">
        <v>43.46</v>
      </c>
      <c r="G87" s="141"/>
    </row>
    <row r="88" s="124" customFormat="1" customHeight="1" spans="1:7">
      <c r="A88" s="134">
        <v>85</v>
      </c>
      <c r="B88" s="134" t="s">
        <v>23583</v>
      </c>
      <c r="C88" s="134" t="s">
        <v>23584</v>
      </c>
      <c r="D88" s="135">
        <v>17.29</v>
      </c>
      <c r="E88" s="133">
        <v>4.84</v>
      </c>
      <c r="F88" s="139">
        <v>83.68</v>
      </c>
      <c r="G88" s="141"/>
    </row>
    <row r="89" s="124" customFormat="1" customHeight="1" spans="1:7">
      <c r="A89" s="134">
        <v>86</v>
      </c>
      <c r="B89" s="134" t="s">
        <v>23585</v>
      </c>
      <c r="C89" s="134" t="s">
        <v>23586</v>
      </c>
      <c r="D89" s="135">
        <v>2.02</v>
      </c>
      <c r="E89" s="134">
        <v>4.84</v>
      </c>
      <c r="F89" s="139">
        <v>9.78</v>
      </c>
      <c r="G89" s="141"/>
    </row>
    <row r="90" s="124" customFormat="1" customHeight="1" spans="1:7">
      <c r="A90" s="134">
        <v>87</v>
      </c>
      <c r="B90" s="134" t="s">
        <v>23587</v>
      </c>
      <c r="C90" s="134" t="s">
        <v>23588</v>
      </c>
      <c r="D90" s="135">
        <v>8.04</v>
      </c>
      <c r="E90" s="133">
        <v>4.84</v>
      </c>
      <c r="F90" s="139">
        <v>38.91</v>
      </c>
      <c r="G90" s="141"/>
    </row>
    <row r="91" s="124" customFormat="1" customHeight="1" spans="1:7">
      <c r="A91" s="134">
        <v>88</v>
      </c>
      <c r="B91" s="134" t="s">
        <v>23589</v>
      </c>
      <c r="C91" s="134" t="s">
        <v>23590</v>
      </c>
      <c r="D91" s="135">
        <v>19.05</v>
      </c>
      <c r="E91" s="134">
        <v>4.84</v>
      </c>
      <c r="F91" s="139">
        <v>92.2</v>
      </c>
      <c r="G91" s="141"/>
    </row>
    <row r="92" s="124" customFormat="1" customHeight="1" spans="1:7">
      <c r="A92" s="134">
        <v>89</v>
      </c>
      <c r="B92" s="134" t="s">
        <v>23591</v>
      </c>
      <c r="C92" s="134" t="s">
        <v>23592</v>
      </c>
      <c r="D92" s="135">
        <v>24.77</v>
      </c>
      <c r="E92" s="133">
        <v>4.84</v>
      </c>
      <c r="F92" s="139">
        <v>119.89</v>
      </c>
      <c r="G92" s="141"/>
    </row>
    <row r="93" s="124" customFormat="1" customHeight="1" spans="1:7">
      <c r="A93" s="134">
        <v>90</v>
      </c>
      <c r="B93" s="134" t="s">
        <v>4043</v>
      </c>
      <c r="C93" s="134" t="s">
        <v>23535</v>
      </c>
      <c r="D93" s="135">
        <v>13.54</v>
      </c>
      <c r="E93" s="133">
        <v>4.84</v>
      </c>
      <c r="F93" s="139">
        <v>65.53</v>
      </c>
      <c r="G93" s="141"/>
    </row>
    <row r="94" s="124" customFormat="1" customHeight="1" spans="1:7">
      <c r="A94" s="134">
        <v>91</v>
      </c>
      <c r="B94" s="134" t="s">
        <v>4198</v>
      </c>
      <c r="C94" s="134" t="s">
        <v>23535</v>
      </c>
      <c r="D94" s="135">
        <v>10.37</v>
      </c>
      <c r="E94" s="134">
        <v>4.84</v>
      </c>
      <c r="F94" s="139">
        <v>50.19</v>
      </c>
      <c r="G94" s="141"/>
    </row>
    <row r="95" s="124" customFormat="1" customHeight="1" spans="1:7">
      <c r="A95" s="134">
        <v>92</v>
      </c>
      <c r="B95" s="134" t="s">
        <v>23593</v>
      </c>
      <c r="C95" s="134" t="s">
        <v>23535</v>
      </c>
      <c r="D95" s="135">
        <v>5.28</v>
      </c>
      <c r="E95" s="133">
        <v>4.84</v>
      </c>
      <c r="F95" s="139">
        <v>25.56</v>
      </c>
      <c r="G95" s="141"/>
    </row>
    <row r="96" s="124" customFormat="1" customHeight="1" spans="1:7">
      <c r="A96" s="134">
        <v>93</v>
      </c>
      <c r="B96" s="134" t="s">
        <v>23594</v>
      </c>
      <c r="C96" s="134" t="s">
        <v>23535</v>
      </c>
      <c r="D96" s="135">
        <v>18.11</v>
      </c>
      <c r="E96" s="134">
        <v>4.84</v>
      </c>
      <c r="F96" s="139">
        <v>87.65</v>
      </c>
      <c r="G96" s="141"/>
    </row>
    <row r="97" s="124" customFormat="1" customHeight="1" spans="1:7">
      <c r="A97" s="134">
        <v>94</v>
      </c>
      <c r="B97" s="134" t="s">
        <v>5117</v>
      </c>
      <c r="C97" s="134" t="s">
        <v>23595</v>
      </c>
      <c r="D97" s="135">
        <v>9.88</v>
      </c>
      <c r="E97" s="133">
        <v>4.84</v>
      </c>
      <c r="F97" s="139">
        <v>47.82</v>
      </c>
      <c r="G97" s="141"/>
    </row>
    <row r="98" s="124" customFormat="1" customHeight="1" spans="1:7">
      <c r="A98" s="134">
        <v>95</v>
      </c>
      <c r="B98" s="134" t="s">
        <v>8470</v>
      </c>
      <c r="C98" s="134" t="s">
        <v>23596</v>
      </c>
      <c r="D98" s="135">
        <v>6.05</v>
      </c>
      <c r="E98" s="133">
        <v>4.84</v>
      </c>
      <c r="F98" s="139">
        <v>29.28</v>
      </c>
      <c r="G98" s="141"/>
    </row>
    <row r="99" s="124" customFormat="1" customHeight="1" spans="1:7">
      <c r="A99" s="134">
        <v>96</v>
      </c>
      <c r="B99" s="134" t="s">
        <v>5509</v>
      </c>
      <c r="C99" s="134" t="s">
        <v>23597</v>
      </c>
      <c r="D99" s="135">
        <v>7.67</v>
      </c>
      <c r="E99" s="134">
        <v>4.84</v>
      </c>
      <c r="F99" s="139">
        <v>37.12</v>
      </c>
      <c r="G99" s="141"/>
    </row>
    <row r="100" s="124" customFormat="1" customHeight="1" spans="1:7">
      <c r="A100" s="134">
        <v>97</v>
      </c>
      <c r="B100" s="134" t="s">
        <v>23598</v>
      </c>
      <c r="C100" s="134" t="s">
        <v>23535</v>
      </c>
      <c r="D100" s="135">
        <v>3.31</v>
      </c>
      <c r="E100" s="133">
        <v>4.84</v>
      </c>
      <c r="F100" s="139">
        <v>16.02</v>
      </c>
      <c r="G100" s="141"/>
    </row>
    <row r="101" s="124" customFormat="1" customHeight="1" spans="1:7">
      <c r="A101" s="134">
        <v>98</v>
      </c>
      <c r="B101" s="134" t="s">
        <v>8276</v>
      </c>
      <c r="C101" s="134" t="s">
        <v>23599</v>
      </c>
      <c r="D101" s="135">
        <v>27</v>
      </c>
      <c r="E101" s="134">
        <v>4.84</v>
      </c>
      <c r="F101" s="139">
        <v>130.68</v>
      </c>
      <c r="G101" s="141"/>
    </row>
    <row r="102" s="124" customFormat="1" customHeight="1" spans="1:7">
      <c r="A102" s="134">
        <v>99</v>
      </c>
      <c r="B102" s="134" t="s">
        <v>17241</v>
      </c>
      <c r="C102" s="134" t="s">
        <v>23596</v>
      </c>
      <c r="D102" s="135">
        <v>4.29</v>
      </c>
      <c r="E102" s="133">
        <v>4.84</v>
      </c>
      <c r="F102" s="139">
        <v>20.76</v>
      </c>
      <c r="G102" s="141"/>
    </row>
    <row r="103" s="124" customFormat="1" customHeight="1" spans="1:7">
      <c r="A103" s="134">
        <v>100</v>
      </c>
      <c r="B103" s="134" t="s">
        <v>3303</v>
      </c>
      <c r="C103" s="134" t="s">
        <v>23539</v>
      </c>
      <c r="D103" s="135">
        <v>8.05</v>
      </c>
      <c r="E103" s="133">
        <v>4.84</v>
      </c>
      <c r="F103" s="139">
        <v>38.96</v>
      </c>
      <c r="G103" s="141"/>
    </row>
    <row r="104" s="124" customFormat="1" customHeight="1" spans="1:7">
      <c r="A104" s="134">
        <v>101</v>
      </c>
      <c r="B104" s="134" t="s">
        <v>23600</v>
      </c>
      <c r="C104" s="134" t="s">
        <v>23601</v>
      </c>
      <c r="D104" s="135">
        <v>2.1</v>
      </c>
      <c r="E104" s="134">
        <v>4.84</v>
      </c>
      <c r="F104" s="139">
        <v>10.16</v>
      </c>
      <c r="G104" s="141"/>
    </row>
    <row r="105" s="124" customFormat="1" customHeight="1" spans="1:7">
      <c r="A105" s="134">
        <v>102</v>
      </c>
      <c r="B105" s="134" t="s">
        <v>23602</v>
      </c>
      <c r="C105" s="134" t="s">
        <v>23601</v>
      </c>
      <c r="D105" s="135">
        <v>6.45</v>
      </c>
      <c r="E105" s="133">
        <v>4.84</v>
      </c>
      <c r="F105" s="139">
        <v>31.22</v>
      </c>
      <c r="G105" s="141"/>
    </row>
    <row r="106" s="124" customFormat="1" customHeight="1" spans="1:7">
      <c r="A106" s="134">
        <v>103</v>
      </c>
      <c r="B106" s="134" t="s">
        <v>23603</v>
      </c>
      <c r="C106" s="134" t="s">
        <v>23604</v>
      </c>
      <c r="D106" s="135">
        <v>31.11</v>
      </c>
      <c r="E106" s="134">
        <v>4.84</v>
      </c>
      <c r="F106" s="139">
        <v>150.57</v>
      </c>
      <c r="G106" s="141"/>
    </row>
    <row r="107" s="124" customFormat="1" customHeight="1" spans="1:7">
      <c r="A107" s="134">
        <v>104</v>
      </c>
      <c r="B107" s="134" t="s">
        <v>23605</v>
      </c>
      <c r="C107" s="134" t="s">
        <v>23601</v>
      </c>
      <c r="D107" s="135">
        <v>5</v>
      </c>
      <c r="E107" s="133">
        <v>4.84</v>
      </c>
      <c r="F107" s="139">
        <v>24.2</v>
      </c>
      <c r="G107" s="141"/>
    </row>
    <row r="108" s="124" customFormat="1" customHeight="1" spans="1:7">
      <c r="A108" s="134">
        <v>105</v>
      </c>
      <c r="B108" s="134" t="s">
        <v>23606</v>
      </c>
      <c r="C108" s="134" t="s">
        <v>23601</v>
      </c>
      <c r="D108" s="135">
        <v>12.01</v>
      </c>
      <c r="E108" s="133">
        <v>4.84</v>
      </c>
      <c r="F108" s="139">
        <v>58.13</v>
      </c>
      <c r="G108" s="141"/>
    </row>
    <row r="109" s="124" customFormat="1" customHeight="1" spans="1:7">
      <c r="A109" s="134">
        <v>106</v>
      </c>
      <c r="B109" s="134" t="s">
        <v>23607</v>
      </c>
      <c r="C109" s="134" t="s">
        <v>23608</v>
      </c>
      <c r="D109" s="135">
        <v>9.04</v>
      </c>
      <c r="E109" s="134">
        <v>4.84</v>
      </c>
      <c r="F109" s="139">
        <v>43.75</v>
      </c>
      <c r="G109" s="141"/>
    </row>
    <row r="110" s="124" customFormat="1" customHeight="1" spans="1:7">
      <c r="A110" s="134">
        <v>107</v>
      </c>
      <c r="B110" s="134" t="s">
        <v>3191</v>
      </c>
      <c r="C110" s="134" t="s">
        <v>23608</v>
      </c>
      <c r="D110" s="135">
        <v>4.96</v>
      </c>
      <c r="E110" s="133">
        <v>4.84</v>
      </c>
      <c r="F110" s="139">
        <v>24.01</v>
      </c>
      <c r="G110" s="141"/>
    </row>
    <row r="111" s="124" customFormat="1" customHeight="1" spans="1:7">
      <c r="A111" s="134">
        <v>108</v>
      </c>
      <c r="B111" s="134" t="s">
        <v>23609</v>
      </c>
      <c r="C111" s="134" t="s">
        <v>23608</v>
      </c>
      <c r="D111" s="135">
        <v>5.14</v>
      </c>
      <c r="E111" s="134">
        <v>4.84</v>
      </c>
      <c r="F111" s="139">
        <v>24.88</v>
      </c>
      <c r="G111" s="141"/>
    </row>
    <row r="112" s="124" customFormat="1" customHeight="1" spans="1:7">
      <c r="A112" s="134">
        <v>109</v>
      </c>
      <c r="B112" s="134" t="s">
        <v>23610</v>
      </c>
      <c r="C112" s="134" t="s">
        <v>23608</v>
      </c>
      <c r="D112" s="135">
        <v>5</v>
      </c>
      <c r="E112" s="133">
        <v>4.84</v>
      </c>
      <c r="F112" s="139">
        <v>24.2</v>
      </c>
      <c r="G112" s="141"/>
    </row>
    <row r="113" s="124" customFormat="1" customHeight="1" spans="1:7">
      <c r="A113" s="134">
        <v>110</v>
      </c>
      <c r="B113" s="134" t="s">
        <v>23611</v>
      </c>
      <c r="C113" s="134" t="s">
        <v>23612</v>
      </c>
      <c r="D113" s="135">
        <v>5</v>
      </c>
      <c r="E113" s="133">
        <v>4.84</v>
      </c>
      <c r="F113" s="139">
        <v>24.2</v>
      </c>
      <c r="G113" s="141"/>
    </row>
    <row r="114" s="124" customFormat="1" customHeight="1" spans="1:7">
      <c r="A114" s="134">
        <v>111</v>
      </c>
      <c r="B114" s="134" t="s">
        <v>19946</v>
      </c>
      <c r="C114" s="134" t="s">
        <v>23613</v>
      </c>
      <c r="D114" s="135">
        <v>27.36</v>
      </c>
      <c r="E114" s="134">
        <v>4.84</v>
      </c>
      <c r="F114" s="139">
        <v>132.42</v>
      </c>
      <c r="G114" s="141"/>
    </row>
    <row r="115" s="124" customFormat="1" customHeight="1" spans="1:7">
      <c r="A115" s="134">
        <v>112</v>
      </c>
      <c r="B115" s="134" t="s">
        <v>23614</v>
      </c>
      <c r="C115" s="134" t="s">
        <v>23615</v>
      </c>
      <c r="D115" s="135">
        <v>35</v>
      </c>
      <c r="E115" s="133">
        <v>4.84</v>
      </c>
      <c r="F115" s="139">
        <v>169.4</v>
      </c>
      <c r="G115" s="141"/>
    </row>
    <row r="116" s="124" customFormat="1" customHeight="1" spans="1:7">
      <c r="A116" s="134">
        <v>113</v>
      </c>
      <c r="B116" s="134" t="s">
        <v>23616</v>
      </c>
      <c r="C116" s="134" t="s">
        <v>23617</v>
      </c>
      <c r="D116" s="135">
        <v>18.37</v>
      </c>
      <c r="E116" s="134">
        <v>4.84</v>
      </c>
      <c r="F116" s="139">
        <v>88.91</v>
      </c>
      <c r="G116" s="141"/>
    </row>
    <row r="117" s="124" customFormat="1" customHeight="1" spans="1:7">
      <c r="A117" s="134">
        <v>114</v>
      </c>
      <c r="B117" s="134" t="s">
        <v>23618</v>
      </c>
      <c r="C117" s="134" t="s">
        <v>23619</v>
      </c>
      <c r="D117" s="135">
        <v>22.9</v>
      </c>
      <c r="E117" s="133">
        <v>4.84</v>
      </c>
      <c r="F117" s="139">
        <v>110.84</v>
      </c>
      <c r="G117" s="141"/>
    </row>
    <row r="118" s="124" customFormat="1" customHeight="1" spans="1:7">
      <c r="A118" s="134">
        <v>115</v>
      </c>
      <c r="B118" s="134" t="s">
        <v>23620</v>
      </c>
      <c r="C118" s="134" t="s">
        <v>23621</v>
      </c>
      <c r="D118" s="135">
        <v>14.55</v>
      </c>
      <c r="E118" s="133">
        <v>4.84</v>
      </c>
      <c r="F118" s="139">
        <v>70.42</v>
      </c>
      <c r="G118" s="141"/>
    </row>
    <row r="119" s="124" customFormat="1" customHeight="1" spans="1:7">
      <c r="A119" s="134">
        <v>116</v>
      </c>
      <c r="B119" s="134" t="s">
        <v>2092</v>
      </c>
      <c r="C119" s="134" t="s">
        <v>23621</v>
      </c>
      <c r="D119" s="135">
        <v>7.46</v>
      </c>
      <c r="E119" s="134">
        <v>4.84</v>
      </c>
      <c r="F119" s="139">
        <v>36.11</v>
      </c>
      <c r="G119" s="141"/>
    </row>
    <row r="120" s="124" customFormat="1" customHeight="1" spans="1:7">
      <c r="A120" s="134">
        <v>117</v>
      </c>
      <c r="B120" s="134" t="s">
        <v>2195</v>
      </c>
      <c r="C120" s="134" t="s">
        <v>23622</v>
      </c>
      <c r="D120" s="135">
        <v>15.35</v>
      </c>
      <c r="E120" s="133">
        <v>4.84</v>
      </c>
      <c r="F120" s="139">
        <v>74.29</v>
      </c>
      <c r="G120" s="141"/>
    </row>
    <row r="121" s="124" customFormat="1" customHeight="1" spans="1:7">
      <c r="A121" s="134">
        <v>118</v>
      </c>
      <c r="B121" s="134" t="s">
        <v>23623</v>
      </c>
      <c r="C121" s="134" t="s">
        <v>23624</v>
      </c>
      <c r="D121" s="135">
        <v>27.94</v>
      </c>
      <c r="E121" s="134">
        <v>4.84</v>
      </c>
      <c r="F121" s="139">
        <v>135.23</v>
      </c>
      <c r="G121" s="141"/>
    </row>
    <row r="122" s="124" customFormat="1" customHeight="1" spans="1:7">
      <c r="A122" s="134">
        <v>119</v>
      </c>
      <c r="B122" s="134" t="s">
        <v>23625</v>
      </c>
      <c r="C122" s="134" t="s">
        <v>23624</v>
      </c>
      <c r="D122" s="135">
        <v>2.26</v>
      </c>
      <c r="E122" s="133">
        <v>4.84</v>
      </c>
      <c r="F122" s="139">
        <v>10.94</v>
      </c>
      <c r="G122" s="141"/>
    </row>
    <row r="123" s="124" customFormat="1" customHeight="1" spans="1:7">
      <c r="A123" s="134">
        <v>120</v>
      </c>
      <c r="B123" s="134" t="s">
        <v>23626</v>
      </c>
      <c r="C123" s="134" t="s">
        <v>23612</v>
      </c>
      <c r="D123" s="135">
        <v>21.69</v>
      </c>
      <c r="E123" s="133">
        <v>4.84</v>
      </c>
      <c r="F123" s="139">
        <v>104.98</v>
      </c>
      <c r="G123" s="141"/>
    </row>
    <row r="124" s="124" customFormat="1" customHeight="1" spans="1:7">
      <c r="A124" s="134">
        <v>121</v>
      </c>
      <c r="B124" s="134" t="s">
        <v>23627</v>
      </c>
      <c r="C124" s="134" t="s">
        <v>23628</v>
      </c>
      <c r="D124" s="135">
        <v>22.21</v>
      </c>
      <c r="E124" s="134">
        <v>4.84</v>
      </c>
      <c r="F124" s="139">
        <v>107.5</v>
      </c>
      <c r="G124" s="141"/>
    </row>
    <row r="125" s="124" customFormat="1" customHeight="1" spans="1:7">
      <c r="A125" s="134">
        <v>122</v>
      </c>
      <c r="B125" s="134" t="s">
        <v>21766</v>
      </c>
      <c r="C125" s="134" t="s">
        <v>23613</v>
      </c>
      <c r="D125" s="135">
        <v>16.03</v>
      </c>
      <c r="E125" s="133">
        <v>4.84</v>
      </c>
      <c r="F125" s="139">
        <v>77.59</v>
      </c>
      <c r="G125" s="141"/>
    </row>
    <row r="126" s="124" customFormat="1" customHeight="1" spans="1:7">
      <c r="A126" s="134">
        <v>123</v>
      </c>
      <c r="B126" s="134" t="s">
        <v>23629</v>
      </c>
      <c r="C126" s="134" t="s">
        <v>23630</v>
      </c>
      <c r="D126" s="135">
        <v>28.93</v>
      </c>
      <c r="E126" s="134">
        <v>4.84</v>
      </c>
      <c r="F126" s="139">
        <v>140.02</v>
      </c>
      <c r="G126" s="141"/>
    </row>
    <row r="127" s="124" customFormat="1" customHeight="1" spans="1:7">
      <c r="A127" s="134">
        <v>124</v>
      </c>
      <c r="B127" s="134" t="s">
        <v>23631</v>
      </c>
      <c r="C127" s="134" t="s">
        <v>23632</v>
      </c>
      <c r="D127" s="135">
        <v>21.11</v>
      </c>
      <c r="E127" s="133">
        <v>4.84</v>
      </c>
      <c r="F127" s="139">
        <v>102.17</v>
      </c>
      <c r="G127" s="141"/>
    </row>
    <row r="128" s="124" customFormat="1" customHeight="1" spans="1:7">
      <c r="A128" s="134">
        <v>125</v>
      </c>
      <c r="B128" s="134" t="s">
        <v>23633</v>
      </c>
      <c r="C128" s="134" t="s">
        <v>23634</v>
      </c>
      <c r="D128" s="135">
        <v>29.23</v>
      </c>
      <c r="E128" s="133">
        <v>4.84</v>
      </c>
      <c r="F128" s="139">
        <v>141.47</v>
      </c>
      <c r="G128" s="141"/>
    </row>
    <row r="129" s="124" customFormat="1" customHeight="1" spans="1:7">
      <c r="A129" s="134">
        <v>126</v>
      </c>
      <c r="B129" s="134" t="s">
        <v>23635</v>
      </c>
      <c r="C129" s="134" t="s">
        <v>23636</v>
      </c>
      <c r="D129" s="135">
        <v>11.7</v>
      </c>
      <c r="E129" s="134">
        <v>4.84</v>
      </c>
      <c r="F129" s="139">
        <v>56.63</v>
      </c>
      <c r="G129" s="141"/>
    </row>
    <row r="130" s="124" customFormat="1" customHeight="1" spans="1:7">
      <c r="A130" s="134">
        <v>127</v>
      </c>
      <c r="B130" s="134" t="s">
        <v>23637</v>
      </c>
      <c r="C130" s="134" t="s">
        <v>23628</v>
      </c>
      <c r="D130" s="135">
        <v>25.41</v>
      </c>
      <c r="E130" s="133">
        <v>4.84</v>
      </c>
      <c r="F130" s="139">
        <v>122.98</v>
      </c>
      <c r="G130" s="141"/>
    </row>
    <row r="131" s="124" customFormat="1" customHeight="1" spans="1:7">
      <c r="A131" s="134">
        <v>128</v>
      </c>
      <c r="B131" s="134" t="s">
        <v>940</v>
      </c>
      <c r="C131" s="134" t="s">
        <v>23621</v>
      </c>
      <c r="D131" s="135">
        <v>33.67</v>
      </c>
      <c r="E131" s="134">
        <v>4.84</v>
      </c>
      <c r="F131" s="139">
        <v>162.96</v>
      </c>
      <c r="G131" s="141"/>
    </row>
    <row r="132" s="124" customFormat="1" customHeight="1" spans="1:7">
      <c r="A132" s="134">
        <v>129</v>
      </c>
      <c r="B132" s="134" t="s">
        <v>23638</v>
      </c>
      <c r="C132" s="134" t="s">
        <v>23639</v>
      </c>
      <c r="D132" s="135">
        <v>15.04</v>
      </c>
      <c r="E132" s="133">
        <v>4.84</v>
      </c>
      <c r="F132" s="139">
        <v>72.79</v>
      </c>
      <c r="G132" s="141"/>
    </row>
    <row r="133" s="124" customFormat="1" customHeight="1" spans="1:7">
      <c r="A133" s="134">
        <v>130</v>
      </c>
      <c r="B133" s="134" t="s">
        <v>23640</v>
      </c>
      <c r="C133" s="134" t="s">
        <v>23641</v>
      </c>
      <c r="D133" s="135">
        <v>18.23</v>
      </c>
      <c r="E133" s="133">
        <v>4.84</v>
      </c>
      <c r="F133" s="139">
        <v>88.23</v>
      </c>
      <c r="G133" s="141"/>
    </row>
    <row r="134" s="124" customFormat="1" customHeight="1" spans="1:7">
      <c r="A134" s="134">
        <v>131</v>
      </c>
      <c r="B134" s="134" t="s">
        <v>19642</v>
      </c>
      <c r="C134" s="134" t="s">
        <v>23642</v>
      </c>
      <c r="D134" s="135">
        <v>5.03</v>
      </c>
      <c r="E134" s="134">
        <v>4.84</v>
      </c>
      <c r="F134" s="139">
        <v>24.35</v>
      </c>
      <c r="G134" s="141"/>
    </row>
    <row r="135" s="124" customFormat="1" customHeight="1" spans="1:7">
      <c r="A135" s="134">
        <v>132</v>
      </c>
      <c r="B135" s="134" t="s">
        <v>23643</v>
      </c>
      <c r="C135" s="134" t="s">
        <v>23644</v>
      </c>
      <c r="D135" s="135">
        <v>10.03</v>
      </c>
      <c r="E135" s="133">
        <v>4.84</v>
      </c>
      <c r="F135" s="139">
        <v>48.55</v>
      </c>
      <c r="G135" s="141"/>
    </row>
    <row r="136" s="124" customFormat="1" customHeight="1" spans="1:7">
      <c r="A136" s="134">
        <v>133</v>
      </c>
      <c r="B136" s="134" t="s">
        <v>23645</v>
      </c>
      <c r="C136" s="134" t="s">
        <v>23621</v>
      </c>
      <c r="D136" s="135">
        <v>21.87</v>
      </c>
      <c r="E136" s="134">
        <v>4.84</v>
      </c>
      <c r="F136" s="139">
        <v>105.85</v>
      </c>
      <c r="G136" s="141"/>
    </row>
    <row r="137" s="124" customFormat="1" customHeight="1" spans="1:7">
      <c r="A137" s="134">
        <v>134</v>
      </c>
      <c r="B137" s="134" t="s">
        <v>23646</v>
      </c>
      <c r="C137" s="134" t="s">
        <v>23647</v>
      </c>
      <c r="D137" s="135">
        <v>28.22</v>
      </c>
      <c r="E137" s="133">
        <v>4.84</v>
      </c>
      <c r="F137" s="139">
        <v>136.58</v>
      </c>
      <c r="G137" s="141"/>
    </row>
    <row r="138" s="124" customFormat="1" customHeight="1" spans="1:7">
      <c r="A138" s="134">
        <v>135</v>
      </c>
      <c r="B138" s="134" t="s">
        <v>23648</v>
      </c>
      <c r="C138" s="134" t="s">
        <v>23649</v>
      </c>
      <c r="D138" s="135">
        <v>31.28</v>
      </c>
      <c r="E138" s="133">
        <v>4.84</v>
      </c>
      <c r="F138" s="139">
        <v>151.4</v>
      </c>
      <c r="G138" s="141"/>
    </row>
    <row r="139" s="124" customFormat="1" customHeight="1" spans="1:7">
      <c r="A139" s="134">
        <v>136</v>
      </c>
      <c r="B139" s="134" t="s">
        <v>6787</v>
      </c>
      <c r="C139" s="134" t="s">
        <v>23621</v>
      </c>
      <c r="D139" s="135">
        <v>29.93</v>
      </c>
      <c r="E139" s="134">
        <v>4.84</v>
      </c>
      <c r="F139" s="139">
        <v>144.86</v>
      </c>
      <c r="G139" s="141"/>
    </row>
    <row r="140" s="124" customFormat="1" customHeight="1" spans="1:7">
      <c r="A140" s="134">
        <v>137</v>
      </c>
      <c r="B140" s="134" t="s">
        <v>12568</v>
      </c>
      <c r="C140" s="134" t="s">
        <v>23650</v>
      </c>
      <c r="D140" s="135">
        <v>37.87</v>
      </c>
      <c r="E140" s="133">
        <v>4.84</v>
      </c>
      <c r="F140" s="139">
        <v>183.29</v>
      </c>
      <c r="G140" s="141"/>
    </row>
    <row r="141" s="124" customFormat="1" customHeight="1" spans="1:7">
      <c r="A141" s="134">
        <v>138</v>
      </c>
      <c r="B141" s="134" t="s">
        <v>23651</v>
      </c>
      <c r="C141" s="134" t="s">
        <v>23621</v>
      </c>
      <c r="D141" s="135">
        <v>10.03</v>
      </c>
      <c r="E141" s="134">
        <v>4.84</v>
      </c>
      <c r="F141" s="139">
        <v>48.55</v>
      </c>
      <c r="G141" s="141"/>
    </row>
    <row r="142" s="124" customFormat="1" customHeight="1" spans="1:7">
      <c r="A142" s="134">
        <v>139</v>
      </c>
      <c r="B142" s="134" t="s">
        <v>23652</v>
      </c>
      <c r="C142" s="134" t="s">
        <v>23621</v>
      </c>
      <c r="D142" s="135">
        <v>5.32</v>
      </c>
      <c r="E142" s="133">
        <v>4.84</v>
      </c>
      <c r="F142" s="139">
        <v>25.75</v>
      </c>
      <c r="G142" s="141"/>
    </row>
    <row r="143" s="124" customFormat="1" customHeight="1" spans="1:7">
      <c r="A143" s="134">
        <v>140</v>
      </c>
      <c r="B143" s="134" t="s">
        <v>23653</v>
      </c>
      <c r="C143" s="134" t="s">
        <v>23621</v>
      </c>
      <c r="D143" s="135">
        <v>14.88</v>
      </c>
      <c r="E143" s="133">
        <v>4.84</v>
      </c>
      <c r="F143" s="139">
        <v>72.02</v>
      </c>
      <c r="G143" s="141"/>
    </row>
    <row r="144" s="124" customFormat="1" customHeight="1" spans="1:7">
      <c r="A144" s="134">
        <v>141</v>
      </c>
      <c r="B144" s="134" t="s">
        <v>12821</v>
      </c>
      <c r="C144" s="134" t="s">
        <v>23621</v>
      </c>
      <c r="D144" s="135">
        <v>24.19</v>
      </c>
      <c r="E144" s="134">
        <v>4.84</v>
      </c>
      <c r="F144" s="139">
        <v>117.08</v>
      </c>
      <c r="G144" s="141"/>
    </row>
    <row r="145" s="124" customFormat="1" customHeight="1" spans="1:7">
      <c r="A145" s="134">
        <v>142</v>
      </c>
      <c r="B145" s="134" t="s">
        <v>23654</v>
      </c>
      <c r="C145" s="134" t="s">
        <v>23655</v>
      </c>
      <c r="D145" s="135">
        <v>17.2</v>
      </c>
      <c r="E145" s="133">
        <v>4.84</v>
      </c>
      <c r="F145" s="139">
        <v>83.25</v>
      </c>
      <c r="G145" s="141"/>
    </row>
    <row r="146" s="124" customFormat="1" customHeight="1" spans="1:7">
      <c r="A146" s="134">
        <v>143</v>
      </c>
      <c r="B146" s="134" t="s">
        <v>23656</v>
      </c>
      <c r="C146" s="134" t="s">
        <v>23657</v>
      </c>
      <c r="D146" s="135">
        <v>5.86</v>
      </c>
      <c r="E146" s="134">
        <v>4.84</v>
      </c>
      <c r="F146" s="139">
        <v>28.36</v>
      </c>
      <c r="G146" s="141"/>
    </row>
    <row r="147" s="124" customFormat="1" customHeight="1" spans="1:7">
      <c r="A147" s="134">
        <v>144</v>
      </c>
      <c r="B147" s="134" t="s">
        <v>23658</v>
      </c>
      <c r="C147" s="134" t="s">
        <v>23659</v>
      </c>
      <c r="D147" s="135">
        <v>12.09</v>
      </c>
      <c r="E147" s="133">
        <v>4.84</v>
      </c>
      <c r="F147" s="139">
        <v>58.52</v>
      </c>
      <c r="G147" s="141"/>
    </row>
    <row r="148" s="124" customFormat="1" customHeight="1" spans="1:7">
      <c r="A148" s="134">
        <v>145</v>
      </c>
      <c r="B148" s="134" t="s">
        <v>23660</v>
      </c>
      <c r="C148" s="134" t="s">
        <v>23661</v>
      </c>
      <c r="D148" s="135">
        <v>12.3</v>
      </c>
      <c r="E148" s="133">
        <v>4.84</v>
      </c>
      <c r="F148" s="139">
        <v>59.53</v>
      </c>
      <c r="G148" s="141"/>
    </row>
    <row r="149" s="124" customFormat="1" customHeight="1" spans="1:7">
      <c r="A149" s="134">
        <v>146</v>
      </c>
      <c r="B149" s="134" t="s">
        <v>23662</v>
      </c>
      <c r="C149" s="134" t="s">
        <v>23663</v>
      </c>
      <c r="D149" s="135">
        <v>27.14</v>
      </c>
      <c r="E149" s="134">
        <v>4.84</v>
      </c>
      <c r="F149" s="139">
        <v>131.36</v>
      </c>
      <c r="G149" s="141"/>
    </row>
    <row r="150" s="124" customFormat="1" customHeight="1" spans="1:7">
      <c r="A150" s="134">
        <v>147</v>
      </c>
      <c r="B150" s="134" t="s">
        <v>23664</v>
      </c>
      <c r="C150" s="134" t="s">
        <v>23663</v>
      </c>
      <c r="D150" s="135">
        <v>12.34</v>
      </c>
      <c r="E150" s="133">
        <v>4.84</v>
      </c>
      <c r="F150" s="139">
        <v>59.73</v>
      </c>
      <c r="G150" s="141"/>
    </row>
    <row r="151" s="124" customFormat="1" customHeight="1" spans="1:7">
      <c r="A151" s="134">
        <v>148</v>
      </c>
      <c r="B151" s="134" t="s">
        <v>23665</v>
      </c>
      <c r="C151" s="134" t="s">
        <v>23666</v>
      </c>
      <c r="D151" s="135">
        <v>19.76</v>
      </c>
      <c r="E151" s="134">
        <v>4.84</v>
      </c>
      <c r="F151" s="139">
        <v>95.64</v>
      </c>
      <c r="G151" s="141"/>
    </row>
    <row r="152" s="124" customFormat="1" customHeight="1" spans="1:7">
      <c r="A152" s="134">
        <v>149</v>
      </c>
      <c r="B152" s="134" t="s">
        <v>23667</v>
      </c>
      <c r="C152" s="134" t="s">
        <v>23668</v>
      </c>
      <c r="D152" s="135">
        <v>10.06</v>
      </c>
      <c r="E152" s="133">
        <v>4.84</v>
      </c>
      <c r="F152" s="139">
        <v>48.69</v>
      </c>
      <c r="G152" s="141"/>
    </row>
    <row r="153" s="124" customFormat="1" customHeight="1" spans="1:7">
      <c r="A153" s="134">
        <v>150</v>
      </c>
      <c r="B153" s="134" t="s">
        <v>1140</v>
      </c>
      <c r="C153" s="134" t="s">
        <v>23661</v>
      </c>
      <c r="D153" s="135">
        <v>30.07</v>
      </c>
      <c r="E153" s="133">
        <v>4.84</v>
      </c>
      <c r="F153" s="139">
        <v>145.54</v>
      </c>
      <c r="G153" s="141"/>
    </row>
    <row r="154" s="124" customFormat="1" customHeight="1" spans="1:7">
      <c r="A154" s="134">
        <v>151</v>
      </c>
      <c r="B154" s="134" t="s">
        <v>23669</v>
      </c>
      <c r="C154" s="134" t="s">
        <v>23661</v>
      </c>
      <c r="D154" s="135">
        <v>12.63</v>
      </c>
      <c r="E154" s="134">
        <v>4.84</v>
      </c>
      <c r="F154" s="139">
        <v>61.13</v>
      </c>
      <c r="G154" s="141"/>
    </row>
    <row r="155" s="124" customFormat="1" customHeight="1" spans="1:7">
      <c r="A155" s="134">
        <v>152</v>
      </c>
      <c r="B155" s="134" t="s">
        <v>18206</v>
      </c>
      <c r="C155" s="134" t="s">
        <v>23663</v>
      </c>
      <c r="D155" s="135">
        <v>13.28</v>
      </c>
      <c r="E155" s="133">
        <v>4.84</v>
      </c>
      <c r="F155" s="139">
        <v>64.28</v>
      </c>
      <c r="G155" s="141"/>
    </row>
    <row r="156" s="124" customFormat="1" customHeight="1" spans="1:7">
      <c r="A156" s="134">
        <v>153</v>
      </c>
      <c r="B156" s="134" t="s">
        <v>23670</v>
      </c>
      <c r="C156" s="134" t="s">
        <v>23671</v>
      </c>
      <c r="D156" s="135">
        <v>5.2</v>
      </c>
      <c r="E156" s="134">
        <v>4.84</v>
      </c>
      <c r="F156" s="139">
        <v>25.17</v>
      </c>
      <c r="G156" s="141"/>
    </row>
    <row r="157" s="124" customFormat="1" customHeight="1" spans="1:7">
      <c r="A157" s="134">
        <v>154</v>
      </c>
      <c r="B157" s="134" t="s">
        <v>23672</v>
      </c>
      <c r="C157" s="134" t="s">
        <v>23673</v>
      </c>
      <c r="D157" s="135">
        <v>19.4</v>
      </c>
      <c r="E157" s="133">
        <v>4.84</v>
      </c>
      <c r="F157" s="139">
        <v>93.9</v>
      </c>
      <c r="G157" s="141"/>
    </row>
    <row r="158" s="124" customFormat="1" customHeight="1" spans="1:7">
      <c r="A158" s="134">
        <v>155</v>
      </c>
      <c r="B158" s="134" t="s">
        <v>23674</v>
      </c>
      <c r="C158" s="134" t="s">
        <v>23675</v>
      </c>
      <c r="D158" s="135">
        <v>23.97</v>
      </c>
      <c r="E158" s="133">
        <v>4.84</v>
      </c>
      <c r="F158" s="139">
        <v>116.01</v>
      </c>
      <c r="G158" s="141"/>
    </row>
    <row r="159" s="124" customFormat="1" customHeight="1" spans="1:7">
      <c r="A159" s="134">
        <v>156</v>
      </c>
      <c r="B159" s="134" t="s">
        <v>23676</v>
      </c>
      <c r="C159" s="134" t="s">
        <v>23677</v>
      </c>
      <c r="D159" s="135">
        <v>13.71</v>
      </c>
      <c r="E159" s="134">
        <v>4.84</v>
      </c>
      <c r="F159" s="139">
        <v>66.36</v>
      </c>
      <c r="G159" s="141"/>
    </row>
    <row r="160" s="124" customFormat="1" customHeight="1" spans="1:7">
      <c r="A160" s="134">
        <v>157</v>
      </c>
      <c r="B160" s="134" t="s">
        <v>23678</v>
      </c>
      <c r="C160" s="134" t="s">
        <v>23679</v>
      </c>
      <c r="D160" s="135">
        <v>44.75</v>
      </c>
      <c r="E160" s="133">
        <v>4.84</v>
      </c>
      <c r="F160" s="139">
        <v>216.59</v>
      </c>
      <c r="G160" s="141"/>
    </row>
    <row r="161" s="124" customFormat="1" customHeight="1" spans="1:7">
      <c r="A161" s="134">
        <v>158</v>
      </c>
      <c r="B161" s="134" t="s">
        <v>23680</v>
      </c>
      <c r="C161" s="134" t="s">
        <v>23661</v>
      </c>
      <c r="D161" s="135">
        <v>10.7</v>
      </c>
      <c r="E161" s="134">
        <v>4.84</v>
      </c>
      <c r="F161" s="139">
        <v>51.79</v>
      </c>
      <c r="G161" s="141"/>
    </row>
    <row r="162" s="124" customFormat="1" customHeight="1" spans="1:7">
      <c r="A162" s="134">
        <v>159</v>
      </c>
      <c r="B162" s="134" t="s">
        <v>17251</v>
      </c>
      <c r="C162" s="134" t="s">
        <v>23681</v>
      </c>
      <c r="D162" s="135">
        <v>10.09</v>
      </c>
      <c r="E162" s="133">
        <v>4.84</v>
      </c>
      <c r="F162" s="139">
        <v>48.84</v>
      </c>
      <c r="G162" s="141"/>
    </row>
    <row r="163" s="124" customFormat="1" customHeight="1" spans="1:7">
      <c r="A163" s="134">
        <v>160</v>
      </c>
      <c r="B163" s="134" t="s">
        <v>23682</v>
      </c>
      <c r="C163" s="134" t="s">
        <v>23683</v>
      </c>
      <c r="D163" s="135">
        <v>28.17</v>
      </c>
      <c r="E163" s="133">
        <v>4.84</v>
      </c>
      <c r="F163" s="139">
        <v>136.34</v>
      </c>
      <c r="G163" s="141"/>
    </row>
    <row r="164" s="124" customFormat="1" customHeight="1" spans="1:7">
      <c r="A164" s="134">
        <v>161</v>
      </c>
      <c r="B164" s="134" t="s">
        <v>23684</v>
      </c>
      <c r="C164" s="134" t="s">
        <v>23663</v>
      </c>
      <c r="D164" s="135">
        <v>0.36</v>
      </c>
      <c r="E164" s="134">
        <v>4.84</v>
      </c>
      <c r="F164" s="139">
        <v>1.74</v>
      </c>
      <c r="G164" s="141"/>
    </row>
    <row r="165" s="124" customFormat="1" customHeight="1" spans="1:7">
      <c r="A165" s="134">
        <v>162</v>
      </c>
      <c r="B165" s="134" t="s">
        <v>23685</v>
      </c>
      <c r="C165" s="134" t="s">
        <v>23663</v>
      </c>
      <c r="D165" s="135">
        <v>3.8</v>
      </c>
      <c r="E165" s="133">
        <v>4.84</v>
      </c>
      <c r="F165" s="139">
        <v>18.39</v>
      </c>
      <c r="G165" s="141"/>
    </row>
    <row r="166" s="124" customFormat="1" customHeight="1" spans="1:7">
      <c r="A166" s="134">
        <v>163</v>
      </c>
      <c r="B166" s="134" t="s">
        <v>23686</v>
      </c>
      <c r="C166" s="134" t="s">
        <v>23659</v>
      </c>
      <c r="D166" s="135">
        <v>18.12</v>
      </c>
      <c r="E166" s="134">
        <v>4.84</v>
      </c>
      <c r="F166" s="139">
        <v>87.7</v>
      </c>
      <c r="G166" s="141"/>
    </row>
    <row r="167" s="124" customFormat="1" customHeight="1" spans="1:7">
      <c r="A167" s="134">
        <v>164</v>
      </c>
      <c r="B167" s="34" t="s">
        <v>23687</v>
      </c>
      <c r="C167" s="134" t="s">
        <v>23663</v>
      </c>
      <c r="D167" s="135">
        <v>11.22</v>
      </c>
      <c r="E167" s="133">
        <v>4.84</v>
      </c>
      <c r="F167" s="139">
        <v>54.3</v>
      </c>
      <c r="G167" s="141"/>
    </row>
    <row r="168" s="124" customFormat="1" customHeight="1" spans="1:7">
      <c r="A168" s="134">
        <v>165</v>
      </c>
      <c r="B168" s="134" t="s">
        <v>23688</v>
      </c>
      <c r="C168" s="134" t="s">
        <v>23679</v>
      </c>
      <c r="D168" s="135">
        <v>14.09</v>
      </c>
      <c r="E168" s="133">
        <v>4.84</v>
      </c>
      <c r="F168" s="139">
        <v>68.2</v>
      </c>
      <c r="G168" s="141"/>
    </row>
    <row r="169" s="124" customFormat="1" customHeight="1" spans="1:7">
      <c r="A169" s="134">
        <v>166</v>
      </c>
      <c r="B169" s="134" t="s">
        <v>23689</v>
      </c>
      <c r="C169" s="134" t="s">
        <v>23683</v>
      </c>
      <c r="D169" s="135">
        <v>1.48</v>
      </c>
      <c r="E169" s="134">
        <v>4.84</v>
      </c>
      <c r="F169" s="139">
        <v>7.16</v>
      </c>
      <c r="G169" s="141"/>
    </row>
    <row r="170" s="125" customFormat="1" customHeight="1" spans="1:7">
      <c r="A170" s="142">
        <v>167</v>
      </c>
      <c r="B170" s="142" t="s">
        <v>23690</v>
      </c>
      <c r="C170" s="142" t="s">
        <v>23679</v>
      </c>
      <c r="D170" s="143">
        <v>10.97</v>
      </c>
      <c r="E170" s="144">
        <v>4.84</v>
      </c>
      <c r="F170" s="145">
        <v>53.09</v>
      </c>
      <c r="G170" s="146"/>
    </row>
    <row r="171" s="124" customFormat="1" customHeight="1" spans="1:7">
      <c r="A171" s="134">
        <v>168</v>
      </c>
      <c r="B171" s="134" t="s">
        <v>23691</v>
      </c>
      <c r="C171" s="134" t="s">
        <v>23692</v>
      </c>
      <c r="D171" s="135">
        <v>1.91</v>
      </c>
      <c r="E171" s="134">
        <v>4.84</v>
      </c>
      <c r="F171" s="139">
        <v>9.24</v>
      </c>
      <c r="G171" s="141"/>
    </row>
    <row r="172" s="124" customFormat="1" customHeight="1" spans="1:7">
      <c r="A172" s="134">
        <v>169</v>
      </c>
      <c r="B172" s="134" t="s">
        <v>23693</v>
      </c>
      <c r="C172" s="134" t="s">
        <v>23677</v>
      </c>
      <c r="D172" s="135">
        <v>22.69</v>
      </c>
      <c r="E172" s="133">
        <v>4.84</v>
      </c>
      <c r="F172" s="139">
        <v>109.82</v>
      </c>
      <c r="G172" s="141"/>
    </row>
    <row r="173" s="124" customFormat="1" customHeight="1" spans="1:7">
      <c r="A173" s="134">
        <v>170</v>
      </c>
      <c r="B173" s="134" t="s">
        <v>23694</v>
      </c>
      <c r="C173" s="134" t="s">
        <v>23659</v>
      </c>
      <c r="D173" s="135">
        <v>20.79</v>
      </c>
      <c r="E173" s="133">
        <v>4.84</v>
      </c>
      <c r="F173" s="139">
        <v>100.62</v>
      </c>
      <c r="G173" s="141"/>
    </row>
    <row r="174" s="124" customFormat="1" customHeight="1" spans="1:7">
      <c r="A174" s="134">
        <v>171</v>
      </c>
      <c r="B174" s="134" t="s">
        <v>23695</v>
      </c>
      <c r="C174" s="134" t="s">
        <v>23696</v>
      </c>
      <c r="D174" s="135">
        <v>22.55</v>
      </c>
      <c r="E174" s="134">
        <v>4.84</v>
      </c>
      <c r="F174" s="139">
        <v>109.14</v>
      </c>
      <c r="G174" s="141"/>
    </row>
    <row r="175" s="124" customFormat="1" customHeight="1" spans="1:7">
      <c r="A175" s="134">
        <v>172</v>
      </c>
      <c r="B175" s="134" t="s">
        <v>19048</v>
      </c>
      <c r="C175" s="134" t="s">
        <v>23677</v>
      </c>
      <c r="D175" s="135">
        <v>7.91</v>
      </c>
      <c r="E175" s="133">
        <v>4.84</v>
      </c>
      <c r="F175" s="139">
        <v>38.28</v>
      </c>
      <c r="G175" s="141"/>
    </row>
    <row r="176" s="124" customFormat="1" customHeight="1" spans="1:7">
      <c r="A176" s="134">
        <v>173</v>
      </c>
      <c r="B176" s="134" t="s">
        <v>23697</v>
      </c>
      <c r="C176" s="134" t="s">
        <v>23661</v>
      </c>
      <c r="D176" s="135">
        <v>7.72</v>
      </c>
      <c r="E176" s="134">
        <v>4.84</v>
      </c>
      <c r="F176" s="139">
        <v>37.36</v>
      </c>
      <c r="G176" s="141"/>
    </row>
    <row r="177" s="124" customFormat="1" customHeight="1" spans="1:7">
      <c r="A177" s="134">
        <v>174</v>
      </c>
      <c r="B177" s="134" t="s">
        <v>23698</v>
      </c>
      <c r="C177" s="134" t="s">
        <v>23699</v>
      </c>
      <c r="D177" s="135">
        <v>11.65</v>
      </c>
      <c r="E177" s="133">
        <v>4.84</v>
      </c>
      <c r="F177" s="139">
        <v>56.39</v>
      </c>
      <c r="G177" s="141"/>
    </row>
    <row r="178" s="124" customFormat="1" customHeight="1" spans="1:7">
      <c r="A178" s="134">
        <v>175</v>
      </c>
      <c r="B178" s="134" t="s">
        <v>23700</v>
      </c>
      <c r="C178" s="134" t="s">
        <v>23701</v>
      </c>
      <c r="D178" s="135">
        <v>7.96</v>
      </c>
      <c r="E178" s="133">
        <v>4.84</v>
      </c>
      <c r="F178" s="139">
        <v>38.53</v>
      </c>
      <c r="G178" s="141"/>
    </row>
    <row r="179" s="124" customFormat="1" customHeight="1" spans="1:7">
      <c r="A179" s="134">
        <v>176</v>
      </c>
      <c r="B179" s="134" t="s">
        <v>23702</v>
      </c>
      <c r="C179" s="134" t="s">
        <v>23661</v>
      </c>
      <c r="D179" s="135">
        <v>21.42</v>
      </c>
      <c r="E179" s="134">
        <v>4.84</v>
      </c>
      <c r="F179" s="139">
        <v>103.67</v>
      </c>
      <c r="G179" s="141"/>
    </row>
    <row r="180" s="124" customFormat="1" customHeight="1" spans="1:7">
      <c r="A180" s="134">
        <v>177</v>
      </c>
      <c r="B180" s="134" t="s">
        <v>23703</v>
      </c>
      <c r="C180" s="134" t="s">
        <v>23704</v>
      </c>
      <c r="D180" s="135">
        <v>13.99</v>
      </c>
      <c r="E180" s="133">
        <v>4.84</v>
      </c>
      <c r="F180" s="139">
        <v>67.71</v>
      </c>
      <c r="G180" s="141"/>
    </row>
    <row r="181" s="124" customFormat="1" customHeight="1" spans="1:7">
      <c r="A181" s="134">
        <v>178</v>
      </c>
      <c r="B181" s="134" t="s">
        <v>23705</v>
      </c>
      <c r="C181" s="134" t="s">
        <v>23661</v>
      </c>
      <c r="D181" s="135">
        <v>3.89</v>
      </c>
      <c r="E181" s="134">
        <v>4.84</v>
      </c>
      <c r="F181" s="139">
        <v>18.83</v>
      </c>
      <c r="G181" s="141"/>
    </row>
    <row r="182" s="124" customFormat="1" customHeight="1" spans="1:7">
      <c r="A182" s="134">
        <v>179</v>
      </c>
      <c r="B182" s="134" t="s">
        <v>23706</v>
      </c>
      <c r="C182" s="134" t="s">
        <v>23661</v>
      </c>
      <c r="D182" s="135">
        <v>11.58</v>
      </c>
      <c r="E182" s="133">
        <v>4.84</v>
      </c>
      <c r="F182" s="139">
        <v>56.05</v>
      </c>
      <c r="G182" s="141"/>
    </row>
    <row r="183" s="124" customFormat="1" customHeight="1" spans="1:7">
      <c r="A183" s="134">
        <v>180</v>
      </c>
      <c r="B183" s="134" t="s">
        <v>195</v>
      </c>
      <c r="C183" s="134" t="s">
        <v>23707</v>
      </c>
      <c r="D183" s="135">
        <v>6.89</v>
      </c>
      <c r="E183" s="133">
        <v>4.84</v>
      </c>
      <c r="F183" s="139">
        <v>33.35</v>
      </c>
      <c r="G183" s="141"/>
    </row>
    <row r="184" s="124" customFormat="1" customHeight="1" spans="1:7">
      <c r="A184" s="134">
        <v>181</v>
      </c>
      <c r="B184" s="134" t="s">
        <v>23708</v>
      </c>
      <c r="C184" s="134" t="s">
        <v>23608</v>
      </c>
      <c r="D184" s="135">
        <v>9.77</v>
      </c>
      <c r="E184" s="134">
        <v>4.84</v>
      </c>
      <c r="F184" s="139">
        <v>47.29</v>
      </c>
      <c r="G184" s="141"/>
    </row>
    <row r="185" s="124" customFormat="1" customHeight="1" spans="1:7">
      <c r="A185" s="134">
        <v>182</v>
      </c>
      <c r="B185" s="134" t="s">
        <v>23709</v>
      </c>
      <c r="C185" s="134" t="s">
        <v>23710</v>
      </c>
      <c r="D185" s="135">
        <v>5.02</v>
      </c>
      <c r="E185" s="133">
        <v>4.84</v>
      </c>
      <c r="F185" s="139">
        <v>24.3</v>
      </c>
      <c r="G185" s="141"/>
    </row>
    <row r="186" s="124" customFormat="1" customHeight="1" spans="1:7">
      <c r="A186" s="134">
        <v>183</v>
      </c>
      <c r="B186" s="134" t="s">
        <v>11581</v>
      </c>
      <c r="C186" s="134" t="s">
        <v>23711</v>
      </c>
      <c r="D186" s="135">
        <v>16.65</v>
      </c>
      <c r="E186" s="134">
        <v>4.84</v>
      </c>
      <c r="F186" s="139">
        <v>80.59</v>
      </c>
      <c r="G186" s="141"/>
    </row>
    <row r="187" s="124" customFormat="1" customHeight="1" spans="1:7">
      <c r="A187" s="134">
        <v>184</v>
      </c>
      <c r="B187" s="134" t="s">
        <v>23712</v>
      </c>
      <c r="C187" s="134" t="s">
        <v>23713</v>
      </c>
      <c r="D187" s="135">
        <v>18.69</v>
      </c>
      <c r="E187" s="133">
        <v>4.84</v>
      </c>
      <c r="F187" s="139">
        <v>90.46</v>
      </c>
      <c r="G187" s="141"/>
    </row>
    <row r="188" s="124" customFormat="1" customHeight="1" spans="1:7">
      <c r="A188" s="134">
        <v>185</v>
      </c>
      <c r="B188" s="134" t="s">
        <v>23714</v>
      </c>
      <c r="C188" s="134" t="s">
        <v>23713</v>
      </c>
      <c r="D188" s="135">
        <v>8.94</v>
      </c>
      <c r="E188" s="133">
        <v>4.84</v>
      </c>
      <c r="F188" s="139">
        <v>43.27</v>
      </c>
      <c r="G188" s="141"/>
    </row>
    <row r="189" s="124" customFormat="1" customHeight="1" spans="1:7">
      <c r="A189" s="134">
        <v>186</v>
      </c>
      <c r="B189" s="134" t="s">
        <v>23715</v>
      </c>
      <c r="C189" s="134" t="s">
        <v>23716</v>
      </c>
      <c r="D189" s="135">
        <v>12.94</v>
      </c>
      <c r="E189" s="134">
        <v>4.84</v>
      </c>
      <c r="F189" s="139">
        <v>62.63</v>
      </c>
      <c r="G189" s="141"/>
    </row>
    <row r="190" s="124" customFormat="1" customHeight="1" spans="1:7">
      <c r="A190" s="134">
        <v>187</v>
      </c>
      <c r="B190" s="134" t="s">
        <v>23328</v>
      </c>
      <c r="C190" s="134" t="s">
        <v>23717</v>
      </c>
      <c r="D190" s="135">
        <v>1.61</v>
      </c>
      <c r="E190" s="133">
        <v>4.84</v>
      </c>
      <c r="F190" s="139">
        <v>7.79</v>
      </c>
      <c r="G190" s="141"/>
    </row>
    <row r="191" s="124" customFormat="1" customHeight="1" spans="1:7">
      <c r="A191" s="134">
        <v>188</v>
      </c>
      <c r="B191" s="134" t="s">
        <v>6738</v>
      </c>
      <c r="C191" s="134" t="s">
        <v>23718</v>
      </c>
      <c r="D191" s="135">
        <v>9.51</v>
      </c>
      <c r="E191" s="134">
        <v>4.84</v>
      </c>
      <c r="F191" s="139">
        <v>46.03</v>
      </c>
      <c r="G191" s="141"/>
    </row>
    <row r="192" s="124" customFormat="1" customHeight="1" spans="1:7">
      <c r="A192" s="134">
        <v>189</v>
      </c>
      <c r="B192" s="134" t="s">
        <v>23719</v>
      </c>
      <c r="C192" s="134" t="s">
        <v>23710</v>
      </c>
      <c r="D192" s="135">
        <v>13.32</v>
      </c>
      <c r="E192" s="133">
        <v>4.84</v>
      </c>
      <c r="F192" s="139">
        <v>64.47</v>
      </c>
      <c r="G192" s="141"/>
    </row>
    <row r="193" s="124" customFormat="1" customHeight="1" spans="1:7">
      <c r="A193" s="134">
        <v>190</v>
      </c>
      <c r="B193" s="134" t="s">
        <v>402</v>
      </c>
      <c r="C193" s="134" t="s">
        <v>23720</v>
      </c>
      <c r="D193" s="135">
        <v>9.39</v>
      </c>
      <c r="E193" s="133">
        <v>4.84</v>
      </c>
      <c r="F193" s="139">
        <v>45.45</v>
      </c>
      <c r="G193" s="141"/>
    </row>
    <row r="194" s="124" customFormat="1" customHeight="1" spans="1:7">
      <c r="A194" s="134">
        <v>191</v>
      </c>
      <c r="B194" s="134" t="s">
        <v>23721</v>
      </c>
      <c r="C194" s="134" t="s">
        <v>23713</v>
      </c>
      <c r="D194" s="135">
        <v>20.27</v>
      </c>
      <c r="E194" s="134">
        <v>4.84</v>
      </c>
      <c r="F194" s="139">
        <v>98.11</v>
      </c>
      <c r="G194" s="141"/>
    </row>
    <row r="195" s="124" customFormat="1" customHeight="1" spans="1:7">
      <c r="A195" s="134">
        <v>192</v>
      </c>
      <c r="B195" s="134" t="s">
        <v>12062</v>
      </c>
      <c r="C195" s="134" t="s">
        <v>23722</v>
      </c>
      <c r="D195" s="135">
        <v>19.34</v>
      </c>
      <c r="E195" s="133">
        <v>4.84</v>
      </c>
      <c r="F195" s="139">
        <v>93.61</v>
      </c>
      <c r="G195" s="141"/>
    </row>
    <row r="196" s="124" customFormat="1" customHeight="1" spans="1:7">
      <c r="A196" s="134">
        <v>193</v>
      </c>
      <c r="B196" s="134" t="s">
        <v>23723</v>
      </c>
      <c r="C196" s="134" t="s">
        <v>23724</v>
      </c>
      <c r="D196" s="135">
        <v>16.79</v>
      </c>
      <c r="E196" s="134">
        <v>4.84</v>
      </c>
      <c r="F196" s="139">
        <v>81.26</v>
      </c>
      <c r="G196" s="141"/>
    </row>
    <row r="197" s="124" customFormat="1" customHeight="1" spans="1:7">
      <c r="A197" s="134">
        <v>194</v>
      </c>
      <c r="B197" s="134" t="s">
        <v>18115</v>
      </c>
      <c r="C197" s="134" t="s">
        <v>23725</v>
      </c>
      <c r="D197" s="135">
        <v>13.65</v>
      </c>
      <c r="E197" s="133">
        <v>4.84</v>
      </c>
      <c r="F197" s="139">
        <v>66.07</v>
      </c>
      <c r="G197" s="141"/>
    </row>
    <row r="198" s="124" customFormat="1" customHeight="1" spans="1:7">
      <c r="A198" s="134">
        <v>195</v>
      </c>
      <c r="B198" s="134" t="s">
        <v>23726</v>
      </c>
      <c r="C198" s="134" t="s">
        <v>23727</v>
      </c>
      <c r="D198" s="135">
        <v>9.79</v>
      </c>
      <c r="E198" s="133">
        <v>4.84</v>
      </c>
      <c r="F198" s="139">
        <v>47.38</v>
      </c>
      <c r="G198" s="141"/>
    </row>
    <row r="199" s="124" customFormat="1" customHeight="1" spans="1:7">
      <c r="A199" s="134">
        <v>196</v>
      </c>
      <c r="B199" s="134" t="s">
        <v>9682</v>
      </c>
      <c r="C199" s="134" t="s">
        <v>23728</v>
      </c>
      <c r="D199" s="135">
        <v>4.35</v>
      </c>
      <c r="E199" s="134">
        <v>4.84</v>
      </c>
      <c r="F199" s="139">
        <v>21.05</v>
      </c>
      <c r="G199" s="141"/>
    </row>
    <row r="200" s="124" customFormat="1" customHeight="1" spans="1:7">
      <c r="A200" s="134">
        <v>197</v>
      </c>
      <c r="B200" s="134" t="s">
        <v>2739</v>
      </c>
      <c r="C200" s="134" t="s">
        <v>23729</v>
      </c>
      <c r="D200" s="135">
        <v>23.86</v>
      </c>
      <c r="E200" s="133">
        <v>4.84</v>
      </c>
      <c r="F200" s="139">
        <v>115.48</v>
      </c>
      <c r="G200" s="141"/>
    </row>
    <row r="201" s="124" customFormat="1" customHeight="1" spans="1:7">
      <c r="A201" s="134">
        <v>198</v>
      </c>
      <c r="B201" s="134" t="s">
        <v>23730</v>
      </c>
      <c r="C201" s="134" t="s">
        <v>23713</v>
      </c>
      <c r="D201" s="135">
        <v>17.25</v>
      </c>
      <c r="E201" s="134">
        <v>4.84</v>
      </c>
      <c r="F201" s="139">
        <v>83.49</v>
      </c>
      <c r="G201" s="141"/>
    </row>
    <row r="202" s="124" customFormat="1" customHeight="1" spans="1:7">
      <c r="A202" s="134">
        <v>199</v>
      </c>
      <c r="B202" s="134" t="s">
        <v>23731</v>
      </c>
      <c r="C202" s="134" t="s">
        <v>23732</v>
      </c>
      <c r="D202" s="135">
        <v>10.53</v>
      </c>
      <c r="E202" s="133">
        <v>4.84</v>
      </c>
      <c r="F202" s="139">
        <v>50.97</v>
      </c>
      <c r="G202" s="141"/>
    </row>
    <row r="203" s="124" customFormat="1" customHeight="1" spans="1:7">
      <c r="A203" s="134">
        <v>200</v>
      </c>
      <c r="B203" s="134" t="s">
        <v>23733</v>
      </c>
      <c r="C203" s="134" t="s">
        <v>23734</v>
      </c>
      <c r="D203" s="135">
        <v>2.84</v>
      </c>
      <c r="E203" s="133">
        <v>4.84</v>
      </c>
      <c r="F203" s="139">
        <v>13.75</v>
      </c>
      <c r="G203" s="141"/>
    </row>
    <row r="204" s="123" customFormat="1" customHeight="1" spans="1:7">
      <c r="A204" s="134">
        <v>201</v>
      </c>
      <c r="B204" s="134" t="s">
        <v>23735</v>
      </c>
      <c r="C204" s="134" t="s">
        <v>23736</v>
      </c>
      <c r="D204" s="135">
        <v>19.82</v>
      </c>
      <c r="E204" s="134">
        <v>4.84</v>
      </c>
      <c r="F204" s="139">
        <v>95.93</v>
      </c>
      <c r="G204" s="141"/>
    </row>
    <row r="205" s="123" customFormat="1" customHeight="1" spans="1:7">
      <c r="A205" s="134">
        <v>202</v>
      </c>
      <c r="B205" s="134" t="s">
        <v>23737</v>
      </c>
      <c r="C205" s="134" t="s">
        <v>23738</v>
      </c>
      <c r="D205" s="135">
        <v>5.64</v>
      </c>
      <c r="E205" s="133">
        <v>4.84</v>
      </c>
      <c r="F205" s="139">
        <v>27.3</v>
      </c>
      <c r="G205" s="141"/>
    </row>
    <row r="206" s="123" customFormat="1" customHeight="1" spans="1:7">
      <c r="A206" s="134">
        <v>203</v>
      </c>
      <c r="B206" s="134" t="s">
        <v>23739</v>
      </c>
      <c r="C206" s="134" t="s">
        <v>23740</v>
      </c>
      <c r="D206" s="135">
        <v>15.6</v>
      </c>
      <c r="E206" s="134">
        <v>4.84</v>
      </c>
      <c r="F206" s="139">
        <v>75.5</v>
      </c>
      <c r="G206" s="141"/>
    </row>
    <row r="207" s="123" customFormat="1" customHeight="1" spans="1:7">
      <c r="A207" s="134">
        <v>204</v>
      </c>
      <c r="B207" s="134" t="s">
        <v>23741</v>
      </c>
      <c r="C207" s="134" t="s">
        <v>23718</v>
      </c>
      <c r="D207" s="135">
        <v>3.15</v>
      </c>
      <c r="E207" s="133">
        <v>4.84</v>
      </c>
      <c r="F207" s="139">
        <v>15.25</v>
      </c>
      <c r="G207" s="141"/>
    </row>
    <row r="208" s="123" customFormat="1" customHeight="1" spans="1:7">
      <c r="A208" s="134">
        <v>205</v>
      </c>
      <c r="B208" s="134" t="s">
        <v>23742</v>
      </c>
      <c r="C208" s="134" t="s">
        <v>23743</v>
      </c>
      <c r="D208" s="135">
        <v>9.14</v>
      </c>
      <c r="E208" s="133">
        <v>4.84</v>
      </c>
      <c r="F208" s="139">
        <v>44.24</v>
      </c>
      <c r="G208" s="141"/>
    </row>
    <row r="209" s="123" customFormat="1" customHeight="1" spans="1:7">
      <c r="A209" s="134">
        <v>206</v>
      </c>
      <c r="B209" s="134" t="s">
        <v>4589</v>
      </c>
      <c r="C209" s="134" t="s">
        <v>23744</v>
      </c>
      <c r="D209" s="135">
        <v>8.25</v>
      </c>
      <c r="E209" s="134">
        <v>4.84</v>
      </c>
      <c r="F209" s="139">
        <v>39.93</v>
      </c>
      <c r="G209" s="141"/>
    </row>
    <row r="210" s="123" customFormat="1" customHeight="1" spans="1:7">
      <c r="A210" s="134">
        <v>207</v>
      </c>
      <c r="B210" s="134" t="s">
        <v>23745</v>
      </c>
      <c r="C210" s="134" t="s">
        <v>23738</v>
      </c>
      <c r="D210" s="135">
        <v>9.82</v>
      </c>
      <c r="E210" s="133">
        <v>4.84</v>
      </c>
      <c r="F210" s="139">
        <v>47.53</v>
      </c>
      <c r="G210" s="141"/>
    </row>
    <row r="211" s="123" customFormat="1" customHeight="1" spans="1:7">
      <c r="A211" s="134">
        <v>208</v>
      </c>
      <c r="B211" s="134" t="s">
        <v>2518</v>
      </c>
      <c r="C211" s="134" t="s">
        <v>23746</v>
      </c>
      <c r="D211" s="135">
        <v>5.67</v>
      </c>
      <c r="E211" s="134">
        <v>4.84</v>
      </c>
      <c r="F211" s="139">
        <v>27.44</v>
      </c>
      <c r="G211" s="141"/>
    </row>
    <row r="212" s="123" customFormat="1" customHeight="1" spans="1:7">
      <c r="A212" s="134">
        <v>209</v>
      </c>
      <c r="B212" s="134" t="s">
        <v>23747</v>
      </c>
      <c r="C212" s="134" t="s">
        <v>23748</v>
      </c>
      <c r="D212" s="135">
        <v>22.71</v>
      </c>
      <c r="E212" s="133">
        <v>4.84</v>
      </c>
      <c r="F212" s="139">
        <v>109.92</v>
      </c>
      <c r="G212" s="141"/>
    </row>
    <row r="213" s="123" customFormat="1" customHeight="1" spans="1:7">
      <c r="A213" s="134">
        <v>210</v>
      </c>
      <c r="B213" s="134" t="s">
        <v>4645</v>
      </c>
      <c r="C213" s="134" t="s">
        <v>23749</v>
      </c>
      <c r="D213" s="135">
        <v>18.42</v>
      </c>
      <c r="E213" s="133">
        <v>4.84</v>
      </c>
      <c r="F213" s="139">
        <v>89.15</v>
      </c>
      <c r="G213" s="141"/>
    </row>
    <row r="214" s="123" customFormat="1" customHeight="1" spans="1:7">
      <c r="A214" s="134">
        <v>211</v>
      </c>
      <c r="B214" s="134" t="s">
        <v>646</v>
      </c>
      <c r="C214" s="134" t="s">
        <v>23750</v>
      </c>
      <c r="D214" s="135">
        <v>24.16</v>
      </c>
      <c r="E214" s="134">
        <v>4.84</v>
      </c>
      <c r="F214" s="139">
        <v>116.93</v>
      </c>
      <c r="G214" s="141"/>
    </row>
    <row r="215" s="123" customFormat="1" customHeight="1" spans="1:7">
      <c r="A215" s="134">
        <v>212</v>
      </c>
      <c r="B215" s="134" t="s">
        <v>23751</v>
      </c>
      <c r="C215" s="134" t="s">
        <v>23752</v>
      </c>
      <c r="D215" s="135">
        <v>3.07</v>
      </c>
      <c r="E215" s="133">
        <v>4.84</v>
      </c>
      <c r="F215" s="139">
        <v>14.86</v>
      </c>
      <c r="G215" s="141"/>
    </row>
    <row r="216" s="123" customFormat="1" customHeight="1" spans="1:7">
      <c r="A216" s="134">
        <v>213</v>
      </c>
      <c r="B216" s="134" t="s">
        <v>23753</v>
      </c>
      <c r="C216" s="134" t="s">
        <v>23716</v>
      </c>
      <c r="D216" s="135">
        <v>5.57</v>
      </c>
      <c r="E216" s="134">
        <v>4.84</v>
      </c>
      <c r="F216" s="139">
        <v>26.96</v>
      </c>
      <c r="G216" s="141"/>
    </row>
    <row r="217" s="123" customFormat="1" customHeight="1" spans="1:7">
      <c r="A217" s="134">
        <v>214</v>
      </c>
      <c r="B217" s="134" t="s">
        <v>5934</v>
      </c>
      <c r="C217" s="134" t="s">
        <v>23724</v>
      </c>
      <c r="D217" s="135">
        <v>21.54</v>
      </c>
      <c r="E217" s="133">
        <v>4.84</v>
      </c>
      <c r="F217" s="139">
        <v>104.25</v>
      </c>
      <c r="G217" s="141"/>
    </row>
    <row r="218" s="123" customFormat="1" customHeight="1" spans="1:7">
      <c r="A218" s="134">
        <v>215</v>
      </c>
      <c r="B218" s="134" t="s">
        <v>23754</v>
      </c>
      <c r="C218" s="134" t="s">
        <v>23755</v>
      </c>
      <c r="D218" s="135">
        <v>10.75</v>
      </c>
      <c r="E218" s="133">
        <v>4.84</v>
      </c>
      <c r="F218" s="139">
        <v>52.03</v>
      </c>
      <c r="G218" s="141"/>
    </row>
    <row r="219" s="123" customFormat="1" customHeight="1" spans="1:7">
      <c r="A219" s="134">
        <v>216</v>
      </c>
      <c r="B219" s="134" t="s">
        <v>2502</v>
      </c>
      <c r="C219" s="134" t="s">
        <v>23756</v>
      </c>
      <c r="D219" s="135">
        <v>11.89</v>
      </c>
      <c r="E219" s="134">
        <v>4.84</v>
      </c>
      <c r="F219" s="139">
        <v>57.55</v>
      </c>
      <c r="G219" s="141"/>
    </row>
    <row r="220" s="123" customFormat="1" customHeight="1" spans="1:7">
      <c r="A220" s="134">
        <v>217</v>
      </c>
      <c r="B220" s="134" t="s">
        <v>10982</v>
      </c>
      <c r="C220" s="134" t="s">
        <v>23757</v>
      </c>
      <c r="D220" s="135">
        <v>9.91</v>
      </c>
      <c r="E220" s="133">
        <v>4.84</v>
      </c>
      <c r="F220" s="139">
        <v>47.96</v>
      </c>
      <c r="G220" s="141"/>
    </row>
    <row r="221" s="123" customFormat="1" customHeight="1" spans="1:7">
      <c r="A221" s="134">
        <v>218</v>
      </c>
      <c r="B221" s="134" t="s">
        <v>164</v>
      </c>
      <c r="C221" s="134" t="s">
        <v>23758</v>
      </c>
      <c r="D221" s="135">
        <v>13.27</v>
      </c>
      <c r="E221" s="134">
        <v>4.84</v>
      </c>
      <c r="F221" s="139">
        <v>64.23</v>
      </c>
      <c r="G221" s="141"/>
    </row>
    <row r="222" s="123" customFormat="1" customHeight="1" spans="1:7">
      <c r="A222" s="134">
        <v>219</v>
      </c>
      <c r="B222" s="134" t="s">
        <v>23759</v>
      </c>
      <c r="C222" s="134" t="s">
        <v>23760</v>
      </c>
      <c r="D222" s="135">
        <v>11.73</v>
      </c>
      <c r="E222" s="133">
        <v>4.84</v>
      </c>
      <c r="F222" s="139">
        <v>56.77</v>
      </c>
      <c r="G222" s="141"/>
    </row>
    <row r="223" s="123" customFormat="1" customHeight="1" spans="1:7">
      <c r="A223" s="134">
        <v>220</v>
      </c>
      <c r="B223" s="134" t="s">
        <v>23761</v>
      </c>
      <c r="C223" s="134" t="s">
        <v>23762</v>
      </c>
      <c r="D223" s="135">
        <v>33.31</v>
      </c>
      <c r="E223" s="133">
        <v>4.84</v>
      </c>
      <c r="F223" s="139">
        <v>161.22</v>
      </c>
      <c r="G223" s="141"/>
    </row>
    <row r="224" s="123" customFormat="1" customHeight="1" spans="1:7">
      <c r="A224" s="134">
        <v>221</v>
      </c>
      <c r="B224" s="134" t="s">
        <v>3191</v>
      </c>
      <c r="C224" s="134" t="s">
        <v>23763</v>
      </c>
      <c r="D224" s="135">
        <v>41.47</v>
      </c>
      <c r="E224" s="134">
        <v>4.84</v>
      </c>
      <c r="F224" s="139">
        <v>200.71</v>
      </c>
      <c r="G224" s="141"/>
    </row>
    <row r="225" s="123" customFormat="1" customHeight="1" spans="1:7">
      <c r="A225" s="134">
        <v>222</v>
      </c>
      <c r="B225" s="134" t="s">
        <v>23764</v>
      </c>
      <c r="C225" s="134" t="s">
        <v>23722</v>
      </c>
      <c r="D225" s="135">
        <v>9.14</v>
      </c>
      <c r="E225" s="133">
        <v>4.84</v>
      </c>
      <c r="F225" s="139">
        <v>44.24</v>
      </c>
      <c r="G225" s="141"/>
    </row>
    <row r="226" s="123" customFormat="1" customHeight="1" spans="1:7">
      <c r="A226" s="134">
        <v>223</v>
      </c>
      <c r="B226" s="134" t="s">
        <v>23765</v>
      </c>
      <c r="C226" s="134" t="s">
        <v>23766</v>
      </c>
      <c r="D226" s="135">
        <v>7.85</v>
      </c>
      <c r="E226" s="134">
        <v>4.84</v>
      </c>
      <c r="F226" s="139">
        <v>37.99</v>
      </c>
      <c r="G226" s="141"/>
    </row>
    <row r="227" s="123" customFormat="1" customHeight="1" spans="1:7">
      <c r="A227" s="134">
        <v>224</v>
      </c>
      <c r="B227" s="134" t="s">
        <v>1072</v>
      </c>
      <c r="C227" s="134" t="s">
        <v>23732</v>
      </c>
      <c r="D227" s="135">
        <v>6.98</v>
      </c>
      <c r="E227" s="133">
        <v>4.84</v>
      </c>
      <c r="F227" s="139">
        <v>33.78</v>
      </c>
      <c r="G227" s="141"/>
    </row>
    <row r="228" s="123" customFormat="1" customHeight="1" spans="1:7">
      <c r="A228" s="134">
        <v>225</v>
      </c>
      <c r="B228" s="134" t="s">
        <v>23767</v>
      </c>
      <c r="C228" s="134" t="s">
        <v>23758</v>
      </c>
      <c r="D228" s="135">
        <v>13.33</v>
      </c>
      <c r="E228" s="133">
        <v>4.84</v>
      </c>
      <c r="F228" s="139">
        <v>64.52</v>
      </c>
      <c r="G228" s="141"/>
    </row>
    <row r="229" s="123" customFormat="1" customHeight="1" spans="1:7">
      <c r="A229" s="134">
        <v>226</v>
      </c>
      <c r="B229" s="134" t="s">
        <v>23768</v>
      </c>
      <c r="C229" s="134" t="s">
        <v>23769</v>
      </c>
      <c r="D229" s="135">
        <v>11.68</v>
      </c>
      <c r="E229" s="134">
        <v>4.84</v>
      </c>
      <c r="F229" s="139">
        <v>56.53</v>
      </c>
      <c r="G229" s="141"/>
    </row>
    <row r="230" s="123" customFormat="1" customHeight="1" spans="1:7">
      <c r="A230" s="134">
        <v>227</v>
      </c>
      <c r="B230" s="134" t="s">
        <v>8855</v>
      </c>
      <c r="C230" s="134" t="s">
        <v>23713</v>
      </c>
      <c r="D230" s="135">
        <v>19.33</v>
      </c>
      <c r="E230" s="133">
        <v>4.84</v>
      </c>
      <c r="F230" s="139">
        <v>93.56</v>
      </c>
      <c r="G230" s="141"/>
    </row>
    <row r="231" s="123" customFormat="1" customHeight="1" spans="1:7">
      <c r="A231" s="134">
        <v>228</v>
      </c>
      <c r="B231" s="134" t="s">
        <v>23770</v>
      </c>
      <c r="C231" s="134" t="s">
        <v>23771</v>
      </c>
      <c r="D231" s="135">
        <v>13.17</v>
      </c>
      <c r="E231" s="134">
        <v>4.84</v>
      </c>
      <c r="F231" s="139">
        <v>63.74</v>
      </c>
      <c r="G231" s="141"/>
    </row>
    <row r="232" s="123" customFormat="1" customHeight="1" spans="1:7">
      <c r="A232" s="134">
        <v>229</v>
      </c>
      <c r="B232" s="134" t="s">
        <v>23772</v>
      </c>
      <c r="C232" s="134" t="s">
        <v>23713</v>
      </c>
      <c r="D232" s="135">
        <v>10.33</v>
      </c>
      <c r="E232" s="133">
        <v>4.84</v>
      </c>
      <c r="F232" s="139">
        <v>50</v>
      </c>
      <c r="G232" s="141"/>
    </row>
    <row r="233" s="123" customFormat="1" customHeight="1" spans="1:7">
      <c r="A233" s="134">
        <v>230</v>
      </c>
      <c r="B233" s="134" t="s">
        <v>13866</v>
      </c>
      <c r="C233" s="134" t="s">
        <v>23773</v>
      </c>
      <c r="D233" s="135">
        <v>11.3</v>
      </c>
      <c r="E233" s="133">
        <v>4.84</v>
      </c>
      <c r="F233" s="139">
        <v>54.69</v>
      </c>
      <c r="G233" s="141"/>
    </row>
    <row r="234" s="123" customFormat="1" customHeight="1" spans="1:7">
      <c r="A234" s="134">
        <v>231</v>
      </c>
      <c r="B234" s="134" t="s">
        <v>298</v>
      </c>
      <c r="C234" s="134" t="s">
        <v>23758</v>
      </c>
      <c r="D234" s="135">
        <v>13.64</v>
      </c>
      <c r="E234" s="134">
        <v>4.84</v>
      </c>
      <c r="F234" s="139">
        <v>66.02</v>
      </c>
      <c r="G234" s="141"/>
    </row>
    <row r="235" s="123" customFormat="1" customHeight="1" spans="1:7">
      <c r="A235" s="134">
        <v>232</v>
      </c>
      <c r="B235" s="134" t="s">
        <v>1439</v>
      </c>
      <c r="C235" s="134" t="s">
        <v>23774</v>
      </c>
      <c r="D235" s="135">
        <v>19.95</v>
      </c>
      <c r="E235" s="133">
        <v>4.84</v>
      </c>
      <c r="F235" s="139">
        <v>96.56</v>
      </c>
      <c r="G235" s="141"/>
    </row>
    <row r="236" s="123" customFormat="1" customHeight="1" spans="1:7">
      <c r="A236" s="134">
        <v>233</v>
      </c>
      <c r="B236" s="134" t="s">
        <v>23775</v>
      </c>
      <c r="C236" s="134" t="s">
        <v>23776</v>
      </c>
      <c r="D236" s="135">
        <v>20.28</v>
      </c>
      <c r="E236" s="134">
        <v>4.84</v>
      </c>
      <c r="F236" s="139">
        <v>98.16</v>
      </c>
      <c r="G236" s="141"/>
    </row>
    <row r="237" s="123" customFormat="1" customHeight="1" spans="1:7">
      <c r="A237" s="134">
        <v>234</v>
      </c>
      <c r="B237" s="134" t="s">
        <v>23777</v>
      </c>
      <c r="C237" s="134" t="s">
        <v>23776</v>
      </c>
      <c r="D237" s="135">
        <v>14.28</v>
      </c>
      <c r="E237" s="133">
        <v>4.84</v>
      </c>
      <c r="F237" s="139">
        <v>69.12</v>
      </c>
      <c r="G237" s="141"/>
    </row>
    <row r="238" s="123" customFormat="1" customHeight="1" spans="1:7">
      <c r="A238" s="134">
        <v>235</v>
      </c>
      <c r="B238" s="134" t="s">
        <v>292</v>
      </c>
      <c r="C238" s="134" t="s">
        <v>23778</v>
      </c>
      <c r="D238" s="135">
        <v>19.25</v>
      </c>
      <c r="E238" s="133">
        <v>4.84</v>
      </c>
      <c r="F238" s="139">
        <v>93.17</v>
      </c>
      <c r="G238" s="141"/>
    </row>
    <row r="239" s="123" customFormat="1" customHeight="1" spans="1:7">
      <c r="A239" s="134">
        <v>236</v>
      </c>
      <c r="B239" s="134" t="s">
        <v>23779</v>
      </c>
      <c r="C239" s="134" t="s">
        <v>23755</v>
      </c>
      <c r="D239" s="135">
        <v>6.43</v>
      </c>
      <c r="E239" s="134">
        <v>4.84</v>
      </c>
      <c r="F239" s="139">
        <v>31.12</v>
      </c>
      <c r="G239" s="141"/>
    </row>
    <row r="240" s="123" customFormat="1" customHeight="1" spans="1:7">
      <c r="A240" s="134">
        <v>237</v>
      </c>
      <c r="B240" s="134" t="s">
        <v>16234</v>
      </c>
      <c r="C240" s="134" t="s">
        <v>23780</v>
      </c>
      <c r="D240" s="135">
        <v>4.85</v>
      </c>
      <c r="E240" s="133">
        <v>4.84</v>
      </c>
      <c r="F240" s="139">
        <v>23.47</v>
      </c>
      <c r="G240" s="141"/>
    </row>
    <row r="241" s="123" customFormat="1" customHeight="1" spans="1:7">
      <c r="A241" s="134">
        <v>238</v>
      </c>
      <c r="B241" s="134" t="s">
        <v>23781</v>
      </c>
      <c r="C241" s="134" t="s">
        <v>23782</v>
      </c>
      <c r="D241" s="135">
        <v>5</v>
      </c>
      <c r="E241" s="134">
        <v>4.84</v>
      </c>
      <c r="F241" s="139">
        <v>24.2</v>
      </c>
      <c r="G241" s="141"/>
    </row>
    <row r="242" s="123" customFormat="1" customHeight="1" spans="1:7">
      <c r="A242" s="134">
        <v>239</v>
      </c>
      <c r="B242" s="134" t="s">
        <v>23783</v>
      </c>
      <c r="C242" s="134" t="s">
        <v>23782</v>
      </c>
      <c r="D242" s="135">
        <v>1.41</v>
      </c>
      <c r="E242" s="133">
        <v>4.84</v>
      </c>
      <c r="F242" s="139">
        <v>6.82</v>
      </c>
      <c r="G242" s="141"/>
    </row>
    <row r="243" s="123" customFormat="1" customHeight="1" spans="1:7">
      <c r="A243" s="134">
        <v>240</v>
      </c>
      <c r="B243" s="134" t="s">
        <v>23784</v>
      </c>
      <c r="C243" s="134" t="s">
        <v>23782</v>
      </c>
      <c r="D243" s="135">
        <v>5</v>
      </c>
      <c r="E243" s="133">
        <v>4.84</v>
      </c>
      <c r="F243" s="139">
        <v>24.2</v>
      </c>
      <c r="G243" s="141"/>
    </row>
    <row r="244" s="123" customFormat="1" customHeight="1" spans="1:7">
      <c r="A244" s="134">
        <v>241</v>
      </c>
      <c r="B244" s="134" t="s">
        <v>873</v>
      </c>
      <c r="C244" s="134" t="s">
        <v>23785</v>
      </c>
      <c r="D244" s="135">
        <v>10.46</v>
      </c>
      <c r="E244" s="134">
        <v>4.84</v>
      </c>
      <c r="F244" s="139">
        <v>50.63</v>
      </c>
      <c r="G244" s="141"/>
    </row>
    <row r="245" s="123" customFormat="1" customHeight="1" spans="1:7">
      <c r="A245" s="134">
        <v>242</v>
      </c>
      <c r="B245" s="134" t="s">
        <v>23786</v>
      </c>
      <c r="C245" s="134" t="s">
        <v>23785</v>
      </c>
      <c r="D245" s="135">
        <v>11.19</v>
      </c>
      <c r="E245" s="133">
        <v>4.84</v>
      </c>
      <c r="F245" s="139">
        <v>54.16</v>
      </c>
      <c r="G245" s="141"/>
    </row>
    <row r="246" s="123" customFormat="1" customHeight="1" spans="1:7">
      <c r="A246" s="134">
        <v>243</v>
      </c>
      <c r="B246" s="134" t="s">
        <v>23787</v>
      </c>
      <c r="C246" s="134" t="s">
        <v>23788</v>
      </c>
      <c r="D246" s="135">
        <v>19.06</v>
      </c>
      <c r="E246" s="134">
        <v>4.84</v>
      </c>
      <c r="F246" s="139">
        <v>92.25</v>
      </c>
      <c r="G246" s="141"/>
    </row>
    <row r="247" s="123" customFormat="1" customHeight="1" spans="1:7">
      <c r="A247" s="134">
        <v>244</v>
      </c>
      <c r="B247" s="134" t="s">
        <v>23789</v>
      </c>
      <c r="C247" s="134" t="s">
        <v>23790</v>
      </c>
      <c r="D247" s="135">
        <v>2.89</v>
      </c>
      <c r="E247" s="133">
        <v>4.84</v>
      </c>
      <c r="F247" s="139">
        <v>13.99</v>
      </c>
      <c r="G247" s="141"/>
    </row>
    <row r="248" s="123" customFormat="1" customHeight="1" spans="1:7">
      <c r="A248" s="134">
        <v>245</v>
      </c>
      <c r="B248" s="134" t="s">
        <v>23791</v>
      </c>
      <c r="C248" s="134" t="s">
        <v>23788</v>
      </c>
      <c r="D248" s="135">
        <v>8.25</v>
      </c>
      <c r="E248" s="133">
        <v>4.84</v>
      </c>
      <c r="F248" s="139">
        <v>39.93</v>
      </c>
      <c r="G248" s="141"/>
    </row>
    <row r="249" s="123" customFormat="1" customHeight="1" spans="1:7">
      <c r="A249" s="134">
        <v>246</v>
      </c>
      <c r="B249" s="134" t="s">
        <v>23792</v>
      </c>
      <c r="C249" s="134" t="s">
        <v>23785</v>
      </c>
      <c r="D249" s="135">
        <v>11.87</v>
      </c>
      <c r="E249" s="134">
        <v>4.84</v>
      </c>
      <c r="F249" s="139">
        <v>57.45</v>
      </c>
      <c r="G249" s="141"/>
    </row>
    <row r="250" s="123" customFormat="1" customHeight="1" spans="1:7">
      <c r="A250" s="134">
        <v>247</v>
      </c>
      <c r="B250" s="34" t="s">
        <v>23793</v>
      </c>
      <c r="C250" s="134" t="s">
        <v>23794</v>
      </c>
      <c r="D250" s="135">
        <v>12.63</v>
      </c>
      <c r="E250" s="133">
        <v>4.84</v>
      </c>
      <c r="F250" s="139">
        <v>61.13</v>
      </c>
      <c r="G250" s="141"/>
    </row>
    <row r="251" s="123" customFormat="1" customHeight="1" spans="1:7">
      <c r="A251" s="134">
        <v>248</v>
      </c>
      <c r="B251" s="134" t="s">
        <v>20783</v>
      </c>
      <c r="C251" s="134" t="s">
        <v>23795</v>
      </c>
      <c r="D251" s="135">
        <v>3.67</v>
      </c>
      <c r="E251" s="134">
        <v>4.84</v>
      </c>
      <c r="F251" s="139">
        <v>17.76</v>
      </c>
      <c r="G251" s="141"/>
    </row>
    <row r="252" s="123" customFormat="1" customHeight="1" spans="1:7">
      <c r="A252" s="134">
        <v>249</v>
      </c>
      <c r="B252" s="134" t="s">
        <v>23796</v>
      </c>
      <c r="C252" s="134" t="s">
        <v>23797</v>
      </c>
      <c r="D252" s="135">
        <v>14.79</v>
      </c>
      <c r="E252" s="133">
        <v>4.84</v>
      </c>
      <c r="F252" s="139">
        <v>71.58</v>
      </c>
      <c r="G252" s="141"/>
    </row>
    <row r="253" s="123" customFormat="1" customHeight="1" spans="1:7">
      <c r="A253" s="134">
        <v>250</v>
      </c>
      <c r="B253" s="134" t="s">
        <v>23798</v>
      </c>
      <c r="C253" s="134" t="s">
        <v>23799</v>
      </c>
      <c r="D253" s="135">
        <v>0.94</v>
      </c>
      <c r="E253" s="133">
        <v>4.84</v>
      </c>
      <c r="F253" s="139">
        <v>4.55</v>
      </c>
      <c r="G253" s="141"/>
    </row>
    <row r="254" s="123" customFormat="1" customHeight="1" spans="1:7">
      <c r="A254" s="134">
        <v>251</v>
      </c>
      <c r="B254" s="134" t="s">
        <v>23800</v>
      </c>
      <c r="C254" s="134" t="s">
        <v>23801</v>
      </c>
      <c r="D254" s="135">
        <v>9.25</v>
      </c>
      <c r="E254" s="134">
        <v>4.84</v>
      </c>
      <c r="F254" s="139">
        <v>44.77</v>
      </c>
      <c r="G254" s="141"/>
    </row>
    <row r="255" s="123" customFormat="1" customHeight="1" spans="1:7">
      <c r="A255" s="134">
        <v>252</v>
      </c>
      <c r="B255" s="134" t="s">
        <v>6631</v>
      </c>
      <c r="C255" s="134" t="s">
        <v>23802</v>
      </c>
      <c r="D255" s="135">
        <v>3.87</v>
      </c>
      <c r="E255" s="133">
        <v>4.84</v>
      </c>
      <c r="F255" s="139">
        <v>18.73</v>
      </c>
      <c r="G255" s="141"/>
    </row>
    <row r="256" s="123" customFormat="1" customHeight="1" spans="1:7">
      <c r="A256" s="134">
        <v>253</v>
      </c>
      <c r="B256" s="134" t="s">
        <v>18262</v>
      </c>
      <c r="C256" s="134" t="s">
        <v>23803</v>
      </c>
      <c r="D256" s="135">
        <v>15.85</v>
      </c>
      <c r="E256" s="134">
        <v>4.84</v>
      </c>
      <c r="F256" s="139">
        <v>76.71</v>
      </c>
      <c r="G256" s="141"/>
    </row>
    <row r="257" s="123" customFormat="1" customHeight="1" spans="1:7">
      <c r="A257" s="134">
        <v>254</v>
      </c>
      <c r="B257" s="134" t="s">
        <v>23804</v>
      </c>
      <c r="C257" s="134" t="s">
        <v>23805</v>
      </c>
      <c r="D257" s="135">
        <v>1.94</v>
      </c>
      <c r="E257" s="133">
        <v>4.84</v>
      </c>
      <c r="F257" s="139">
        <v>9.39</v>
      </c>
      <c r="G257" s="141"/>
    </row>
    <row r="258" s="123" customFormat="1" customHeight="1" spans="1:7">
      <c r="A258" s="134">
        <v>255</v>
      </c>
      <c r="B258" s="134" t="s">
        <v>23806</v>
      </c>
      <c r="C258" s="134" t="s">
        <v>23807</v>
      </c>
      <c r="D258" s="135">
        <v>16.23</v>
      </c>
      <c r="E258" s="133">
        <v>4.84</v>
      </c>
      <c r="F258" s="139">
        <v>78.55</v>
      </c>
      <c r="G258" s="141"/>
    </row>
    <row r="259" s="123" customFormat="1" customHeight="1" spans="1:7">
      <c r="A259" s="134">
        <v>256</v>
      </c>
      <c r="B259" s="134" t="s">
        <v>23808</v>
      </c>
      <c r="C259" s="134" t="s">
        <v>23809</v>
      </c>
      <c r="D259" s="135">
        <v>7.11</v>
      </c>
      <c r="E259" s="134">
        <v>4.84</v>
      </c>
      <c r="F259" s="139">
        <v>34.41</v>
      </c>
      <c r="G259" s="141"/>
    </row>
    <row r="260" s="123" customFormat="1" customHeight="1" spans="1:7">
      <c r="A260" s="134">
        <v>257</v>
      </c>
      <c r="B260" s="134" t="s">
        <v>12907</v>
      </c>
      <c r="C260" s="134" t="s">
        <v>23810</v>
      </c>
      <c r="D260" s="135">
        <v>1.22</v>
      </c>
      <c r="E260" s="133">
        <v>4.84</v>
      </c>
      <c r="F260" s="139">
        <v>5.9</v>
      </c>
      <c r="G260" s="141"/>
    </row>
    <row r="261" s="123" customFormat="1" customHeight="1" spans="1:7">
      <c r="A261" s="134">
        <v>258</v>
      </c>
      <c r="B261" s="134" t="s">
        <v>23811</v>
      </c>
      <c r="C261" s="134" t="s">
        <v>23802</v>
      </c>
      <c r="D261" s="135">
        <v>2.59</v>
      </c>
      <c r="E261" s="134">
        <v>4.84</v>
      </c>
      <c r="F261" s="139">
        <v>12.54</v>
      </c>
      <c r="G261" s="141"/>
    </row>
    <row r="262" s="123" customFormat="1" customHeight="1" spans="1:7">
      <c r="A262" s="134">
        <v>259</v>
      </c>
      <c r="B262" s="134" t="s">
        <v>23812</v>
      </c>
      <c r="C262" s="134" t="s">
        <v>23813</v>
      </c>
      <c r="D262" s="135">
        <v>10.26</v>
      </c>
      <c r="E262" s="133">
        <v>4.84</v>
      </c>
      <c r="F262" s="139">
        <v>49.66</v>
      </c>
      <c r="G262" s="141"/>
    </row>
    <row r="263" s="123" customFormat="1" customHeight="1" spans="1:7">
      <c r="A263" s="134">
        <v>260</v>
      </c>
      <c r="B263" s="134" t="s">
        <v>23814</v>
      </c>
      <c r="C263" s="134" t="s">
        <v>23815</v>
      </c>
      <c r="D263" s="135">
        <v>6.95</v>
      </c>
      <c r="E263" s="133">
        <v>4.84</v>
      </c>
      <c r="F263" s="139">
        <v>33.64</v>
      </c>
      <c r="G263" s="141"/>
    </row>
    <row r="264" s="123" customFormat="1" customHeight="1" spans="1:7">
      <c r="A264" s="134">
        <v>261</v>
      </c>
      <c r="B264" s="134" t="s">
        <v>23816</v>
      </c>
      <c r="C264" s="134" t="s">
        <v>23817</v>
      </c>
      <c r="D264" s="135">
        <v>1.65</v>
      </c>
      <c r="E264" s="134">
        <v>4.84</v>
      </c>
      <c r="F264" s="139">
        <v>7.99</v>
      </c>
      <c r="G264" s="141"/>
    </row>
    <row r="265" s="123" customFormat="1" customHeight="1" spans="1:7">
      <c r="A265" s="134">
        <v>262</v>
      </c>
      <c r="B265" s="134" t="s">
        <v>19942</v>
      </c>
      <c r="C265" s="134" t="s">
        <v>23818</v>
      </c>
      <c r="D265" s="135">
        <v>13.55</v>
      </c>
      <c r="E265" s="133">
        <v>4.84</v>
      </c>
      <c r="F265" s="139">
        <v>65.58</v>
      </c>
      <c r="G265" s="141"/>
    </row>
    <row r="266" s="123" customFormat="1" customHeight="1" spans="1:7">
      <c r="A266" s="134">
        <v>263</v>
      </c>
      <c r="B266" s="134" t="s">
        <v>5687</v>
      </c>
      <c r="C266" s="134" t="s">
        <v>23819</v>
      </c>
      <c r="D266" s="135">
        <v>15.97</v>
      </c>
      <c r="E266" s="134">
        <v>4.84</v>
      </c>
      <c r="F266" s="139">
        <v>77.29</v>
      </c>
      <c r="G266" s="141"/>
    </row>
    <row r="267" s="123" customFormat="1" customHeight="1" spans="1:7">
      <c r="A267" s="134">
        <v>264</v>
      </c>
      <c r="B267" s="134" t="s">
        <v>19970</v>
      </c>
      <c r="C267" s="134" t="s">
        <v>23819</v>
      </c>
      <c r="D267" s="135">
        <v>13.33</v>
      </c>
      <c r="E267" s="133">
        <v>4.84</v>
      </c>
      <c r="F267" s="139">
        <v>64.52</v>
      </c>
      <c r="G267" s="141"/>
    </row>
    <row r="268" s="123" customFormat="1" customHeight="1" spans="1:7">
      <c r="A268" s="134">
        <v>265</v>
      </c>
      <c r="B268" s="134" t="s">
        <v>23820</v>
      </c>
      <c r="C268" s="134" t="s">
        <v>23821</v>
      </c>
      <c r="D268" s="135">
        <v>4.3</v>
      </c>
      <c r="E268" s="133">
        <v>4.84</v>
      </c>
      <c r="F268" s="139">
        <v>20.81</v>
      </c>
      <c r="G268" s="141"/>
    </row>
    <row r="269" s="123" customFormat="1" customHeight="1" spans="1:7">
      <c r="A269" s="134">
        <v>266</v>
      </c>
      <c r="B269" s="134" t="s">
        <v>23822</v>
      </c>
      <c r="C269" s="134" t="s">
        <v>23823</v>
      </c>
      <c r="D269" s="135">
        <v>15.16</v>
      </c>
      <c r="E269" s="134">
        <v>4.84</v>
      </c>
      <c r="F269" s="139">
        <v>73.37</v>
      </c>
      <c r="G269" s="141"/>
    </row>
    <row r="270" s="123" customFormat="1" customHeight="1" spans="1:7">
      <c r="A270" s="134">
        <v>267</v>
      </c>
      <c r="B270" s="134" t="s">
        <v>17091</v>
      </c>
      <c r="C270" s="134" t="s">
        <v>23824</v>
      </c>
      <c r="D270" s="135">
        <v>20.9</v>
      </c>
      <c r="E270" s="133">
        <v>4.84</v>
      </c>
      <c r="F270" s="139">
        <v>101.16</v>
      </c>
      <c r="G270" s="141"/>
    </row>
    <row r="271" s="123" customFormat="1" customHeight="1" spans="1:7">
      <c r="A271" s="134">
        <v>268</v>
      </c>
      <c r="B271" s="134" t="s">
        <v>23825</v>
      </c>
      <c r="C271" s="134" t="s">
        <v>23826</v>
      </c>
      <c r="D271" s="135">
        <v>17.08</v>
      </c>
      <c r="E271" s="134">
        <v>4.84</v>
      </c>
      <c r="F271" s="139">
        <v>82.67</v>
      </c>
      <c r="G271" s="141"/>
    </row>
    <row r="272" s="123" customFormat="1" customHeight="1" spans="1:7">
      <c r="A272" s="134">
        <v>269</v>
      </c>
      <c r="B272" s="134" t="s">
        <v>5401</v>
      </c>
      <c r="C272" s="134" t="s">
        <v>23827</v>
      </c>
      <c r="D272" s="135">
        <v>7.99</v>
      </c>
      <c r="E272" s="133">
        <v>4.84</v>
      </c>
      <c r="F272" s="139">
        <v>38.67</v>
      </c>
      <c r="G272" s="141"/>
    </row>
    <row r="273" s="123" customFormat="1" customHeight="1" spans="1:7">
      <c r="A273" s="134">
        <v>270</v>
      </c>
      <c r="B273" s="134" t="s">
        <v>23828</v>
      </c>
      <c r="C273" s="134" t="s">
        <v>23829</v>
      </c>
      <c r="D273" s="135">
        <v>10.32</v>
      </c>
      <c r="E273" s="133">
        <v>4.84</v>
      </c>
      <c r="F273" s="139">
        <v>49.95</v>
      </c>
      <c r="G273" s="141"/>
    </row>
    <row r="274" s="123" customFormat="1" customHeight="1" spans="1:7">
      <c r="A274" s="134">
        <v>271</v>
      </c>
      <c r="B274" s="134" t="s">
        <v>23830</v>
      </c>
      <c r="C274" s="134" t="s">
        <v>23807</v>
      </c>
      <c r="D274" s="135">
        <v>6.81</v>
      </c>
      <c r="E274" s="134">
        <v>4.84</v>
      </c>
      <c r="F274" s="139">
        <v>32.96</v>
      </c>
      <c r="G274" s="141"/>
    </row>
    <row r="275" s="123" customFormat="1" customHeight="1" spans="1:7">
      <c r="A275" s="134">
        <v>272</v>
      </c>
      <c r="B275" s="134" t="s">
        <v>23831</v>
      </c>
      <c r="C275" s="134" t="s">
        <v>23802</v>
      </c>
      <c r="D275" s="135">
        <v>14.07</v>
      </c>
      <c r="E275" s="133">
        <v>4.84</v>
      </c>
      <c r="F275" s="139">
        <v>68.1</v>
      </c>
      <c r="G275" s="141"/>
    </row>
    <row r="276" s="123" customFormat="1" customHeight="1" spans="1:7">
      <c r="A276" s="134">
        <v>273</v>
      </c>
      <c r="B276" s="134" t="s">
        <v>23832</v>
      </c>
      <c r="C276" s="134" t="s">
        <v>23802</v>
      </c>
      <c r="D276" s="135">
        <v>6.3</v>
      </c>
      <c r="E276" s="134">
        <v>4.84</v>
      </c>
      <c r="F276" s="139">
        <v>30.49</v>
      </c>
      <c r="G276" s="141"/>
    </row>
    <row r="277" s="123" customFormat="1" customHeight="1" spans="1:7">
      <c r="A277" s="134">
        <v>274</v>
      </c>
      <c r="B277" s="134" t="s">
        <v>19249</v>
      </c>
      <c r="C277" s="134" t="s">
        <v>23833</v>
      </c>
      <c r="D277" s="135">
        <v>13.22</v>
      </c>
      <c r="E277" s="133">
        <v>4.84</v>
      </c>
      <c r="F277" s="139">
        <v>63.98</v>
      </c>
      <c r="G277" s="141"/>
    </row>
    <row r="278" s="123" customFormat="1" customHeight="1" spans="1:7">
      <c r="A278" s="134">
        <v>275</v>
      </c>
      <c r="B278" s="134" t="s">
        <v>23834</v>
      </c>
      <c r="C278" s="134" t="s">
        <v>23802</v>
      </c>
      <c r="D278" s="135">
        <v>9.48</v>
      </c>
      <c r="E278" s="133">
        <v>4.84</v>
      </c>
      <c r="F278" s="139">
        <v>45.88</v>
      </c>
      <c r="G278" s="141"/>
    </row>
    <row r="279" s="123" customFormat="1" customHeight="1" spans="1:7">
      <c r="A279" s="134">
        <v>276</v>
      </c>
      <c r="B279" s="134" t="s">
        <v>23835</v>
      </c>
      <c r="C279" s="134" t="s">
        <v>23802</v>
      </c>
      <c r="D279" s="135">
        <v>17.28</v>
      </c>
      <c r="E279" s="134">
        <v>4.84</v>
      </c>
      <c r="F279" s="139">
        <v>83.64</v>
      </c>
      <c r="G279" s="141"/>
    </row>
    <row r="280" s="123" customFormat="1" customHeight="1" spans="1:7">
      <c r="A280" s="134">
        <v>277</v>
      </c>
      <c r="B280" s="134" t="s">
        <v>23836</v>
      </c>
      <c r="C280" s="134" t="s">
        <v>23837</v>
      </c>
      <c r="D280" s="135">
        <v>11.09</v>
      </c>
      <c r="E280" s="133">
        <v>4.84</v>
      </c>
      <c r="F280" s="139">
        <v>53.68</v>
      </c>
      <c r="G280" s="141"/>
    </row>
    <row r="281" s="123" customFormat="1" customHeight="1" spans="1:7">
      <c r="A281" s="134">
        <v>278</v>
      </c>
      <c r="B281" s="134" t="s">
        <v>93</v>
      </c>
      <c r="C281" s="134" t="s">
        <v>23838</v>
      </c>
      <c r="D281" s="135">
        <v>10.96</v>
      </c>
      <c r="E281" s="134">
        <v>4.84</v>
      </c>
      <c r="F281" s="139">
        <v>53.05</v>
      </c>
      <c r="G281" s="141"/>
    </row>
    <row r="282" s="123" customFormat="1" customHeight="1" spans="1:7">
      <c r="A282" s="134">
        <v>279</v>
      </c>
      <c r="B282" s="134" t="s">
        <v>23839</v>
      </c>
      <c r="C282" s="134" t="s">
        <v>23840</v>
      </c>
      <c r="D282" s="135">
        <v>11.15</v>
      </c>
      <c r="E282" s="133">
        <v>4.84</v>
      </c>
      <c r="F282" s="139">
        <v>53.97</v>
      </c>
      <c r="G282" s="141"/>
    </row>
    <row r="283" s="123" customFormat="1" customHeight="1" spans="1:7">
      <c r="A283" s="134">
        <v>280</v>
      </c>
      <c r="B283" s="134" t="s">
        <v>17366</v>
      </c>
      <c r="C283" s="134" t="s">
        <v>23785</v>
      </c>
      <c r="D283" s="135">
        <v>12.96</v>
      </c>
      <c r="E283" s="133">
        <v>4.84</v>
      </c>
      <c r="F283" s="139">
        <v>62.73</v>
      </c>
      <c r="G283" s="141"/>
    </row>
    <row r="284" s="123" customFormat="1" customHeight="1" spans="1:7">
      <c r="A284" s="134">
        <v>281</v>
      </c>
      <c r="B284" s="134" t="s">
        <v>5649</v>
      </c>
      <c r="C284" s="134" t="s">
        <v>23841</v>
      </c>
      <c r="D284" s="135">
        <v>7.31</v>
      </c>
      <c r="E284" s="134">
        <v>4.84</v>
      </c>
      <c r="F284" s="139">
        <v>35.38</v>
      </c>
      <c r="G284" s="141"/>
    </row>
    <row r="285" s="123" customFormat="1" customHeight="1" spans="1:7">
      <c r="A285" s="134">
        <v>282</v>
      </c>
      <c r="B285" s="134" t="s">
        <v>23842</v>
      </c>
      <c r="C285" s="134" t="s">
        <v>23841</v>
      </c>
      <c r="D285" s="135">
        <v>12.52</v>
      </c>
      <c r="E285" s="133">
        <v>4.84</v>
      </c>
      <c r="F285" s="139">
        <v>60.6</v>
      </c>
      <c r="G285" s="141"/>
    </row>
    <row r="286" s="123" customFormat="1" customHeight="1" spans="1:7">
      <c r="A286" s="134">
        <v>283</v>
      </c>
      <c r="B286" s="134" t="s">
        <v>18241</v>
      </c>
      <c r="C286" s="134" t="s">
        <v>23821</v>
      </c>
      <c r="D286" s="135">
        <v>25.97</v>
      </c>
      <c r="E286" s="134">
        <v>4.84</v>
      </c>
      <c r="F286" s="139">
        <v>125.69</v>
      </c>
      <c r="G286" s="141"/>
    </row>
    <row r="287" s="123" customFormat="1" customHeight="1" spans="1:7">
      <c r="A287" s="134">
        <v>284</v>
      </c>
      <c r="B287" s="134" t="s">
        <v>7388</v>
      </c>
      <c r="C287" s="134" t="s">
        <v>23810</v>
      </c>
      <c r="D287" s="135">
        <v>19.05</v>
      </c>
      <c r="E287" s="133">
        <v>4.84</v>
      </c>
      <c r="F287" s="139">
        <v>92.2</v>
      </c>
      <c r="G287" s="141"/>
    </row>
    <row r="288" s="123" customFormat="1" customHeight="1" spans="1:7">
      <c r="A288" s="134">
        <v>285</v>
      </c>
      <c r="B288" s="134" t="s">
        <v>19913</v>
      </c>
      <c r="C288" s="134" t="s">
        <v>23843</v>
      </c>
      <c r="D288" s="135">
        <v>20.66</v>
      </c>
      <c r="E288" s="133">
        <v>4.84</v>
      </c>
      <c r="F288" s="139">
        <v>99.99</v>
      </c>
      <c r="G288" s="141"/>
    </row>
    <row r="289" s="123" customFormat="1" customHeight="1" spans="1:7">
      <c r="A289" s="134">
        <v>286</v>
      </c>
      <c r="B289" s="134" t="s">
        <v>11900</v>
      </c>
      <c r="C289" s="134" t="s">
        <v>23794</v>
      </c>
      <c r="D289" s="135">
        <v>8.47</v>
      </c>
      <c r="E289" s="134">
        <v>4.84</v>
      </c>
      <c r="F289" s="139">
        <v>40.99</v>
      </c>
      <c r="G289" s="141"/>
    </row>
    <row r="290" s="123" customFormat="1" customHeight="1" spans="1:7">
      <c r="A290" s="134">
        <v>287</v>
      </c>
      <c r="B290" s="134" t="s">
        <v>23844</v>
      </c>
      <c r="C290" s="134" t="s">
        <v>23802</v>
      </c>
      <c r="D290" s="135">
        <v>6.67</v>
      </c>
      <c r="E290" s="133">
        <v>4.84</v>
      </c>
      <c r="F290" s="139">
        <v>32.28</v>
      </c>
      <c r="G290" s="141"/>
    </row>
    <row r="291" s="123" customFormat="1" customHeight="1" spans="1:7">
      <c r="A291" s="134">
        <v>288</v>
      </c>
      <c r="B291" s="134" t="s">
        <v>349</v>
      </c>
      <c r="C291" s="134" t="s">
        <v>23821</v>
      </c>
      <c r="D291" s="135">
        <v>11.66</v>
      </c>
      <c r="E291" s="134">
        <v>4.84</v>
      </c>
      <c r="F291" s="139">
        <v>56.43</v>
      </c>
      <c r="G291" s="141"/>
    </row>
    <row r="292" s="123" customFormat="1" customHeight="1" spans="1:7">
      <c r="A292" s="134">
        <v>289</v>
      </c>
      <c r="B292" s="134" t="s">
        <v>23845</v>
      </c>
      <c r="C292" s="134" t="s">
        <v>23802</v>
      </c>
      <c r="D292" s="135">
        <v>8.45</v>
      </c>
      <c r="E292" s="133">
        <v>4.84</v>
      </c>
      <c r="F292" s="139">
        <v>40.9</v>
      </c>
      <c r="G292" s="141"/>
    </row>
    <row r="293" s="123" customFormat="1" customHeight="1" spans="1:7">
      <c r="A293" s="134">
        <v>290</v>
      </c>
      <c r="B293" s="134" t="s">
        <v>1735</v>
      </c>
      <c r="C293" s="134" t="s">
        <v>23785</v>
      </c>
      <c r="D293" s="135">
        <v>11.64</v>
      </c>
      <c r="E293" s="133">
        <v>4.84</v>
      </c>
      <c r="F293" s="139">
        <v>56.34</v>
      </c>
      <c r="G293" s="141"/>
    </row>
    <row r="294" s="123" customFormat="1" customHeight="1" spans="1:7">
      <c r="A294" s="134">
        <v>291</v>
      </c>
      <c r="B294" s="134" t="s">
        <v>13907</v>
      </c>
      <c r="C294" s="134" t="s">
        <v>23846</v>
      </c>
      <c r="D294" s="135">
        <v>0.95</v>
      </c>
      <c r="E294" s="134">
        <v>4.84</v>
      </c>
      <c r="F294" s="139">
        <v>4.6</v>
      </c>
      <c r="G294" s="141"/>
    </row>
    <row r="295" s="123" customFormat="1" customHeight="1" spans="1:7">
      <c r="A295" s="134">
        <v>292</v>
      </c>
      <c r="B295" s="134" t="s">
        <v>23847</v>
      </c>
      <c r="C295" s="134" t="s">
        <v>23848</v>
      </c>
      <c r="D295" s="135">
        <v>13.83</v>
      </c>
      <c r="E295" s="133">
        <v>4.84</v>
      </c>
      <c r="F295" s="139">
        <v>66.94</v>
      </c>
      <c r="G295" s="141"/>
    </row>
    <row r="296" s="123" customFormat="1" customHeight="1" spans="1:7">
      <c r="A296" s="134">
        <v>293</v>
      </c>
      <c r="B296" s="134" t="s">
        <v>10255</v>
      </c>
      <c r="C296" s="134" t="s">
        <v>23797</v>
      </c>
      <c r="D296" s="135">
        <v>22.73</v>
      </c>
      <c r="E296" s="134">
        <v>4.84</v>
      </c>
      <c r="F296" s="139">
        <v>110.01</v>
      </c>
      <c r="G296" s="141"/>
    </row>
    <row r="297" s="123" customFormat="1" customHeight="1" spans="1:7">
      <c r="A297" s="134">
        <v>294</v>
      </c>
      <c r="B297" s="134" t="s">
        <v>23849</v>
      </c>
      <c r="C297" s="134" t="s">
        <v>23850</v>
      </c>
      <c r="D297" s="135">
        <v>11.2</v>
      </c>
      <c r="E297" s="133">
        <v>4.84</v>
      </c>
      <c r="F297" s="139">
        <v>54.21</v>
      </c>
      <c r="G297" s="141"/>
    </row>
    <row r="298" s="123" customFormat="1" customHeight="1" spans="1:7">
      <c r="A298" s="134">
        <v>295</v>
      </c>
      <c r="B298" s="134" t="s">
        <v>23851</v>
      </c>
      <c r="C298" s="134" t="s">
        <v>23785</v>
      </c>
      <c r="D298" s="135">
        <v>1.76</v>
      </c>
      <c r="E298" s="133">
        <v>4.84</v>
      </c>
      <c r="F298" s="139">
        <v>8.52</v>
      </c>
      <c r="G298" s="141"/>
    </row>
    <row r="299" s="123" customFormat="1" customHeight="1" spans="1:7">
      <c r="A299" s="134">
        <v>296</v>
      </c>
      <c r="B299" s="134" t="s">
        <v>23852</v>
      </c>
      <c r="C299" s="134" t="s">
        <v>23802</v>
      </c>
      <c r="D299" s="135">
        <v>8.66</v>
      </c>
      <c r="E299" s="134">
        <v>4.84</v>
      </c>
      <c r="F299" s="139">
        <v>41.91</v>
      </c>
      <c r="G299" s="141"/>
    </row>
    <row r="300" s="123" customFormat="1" customHeight="1" spans="1:7">
      <c r="A300" s="134">
        <v>297</v>
      </c>
      <c r="B300" s="134" t="s">
        <v>23853</v>
      </c>
      <c r="C300" s="134" t="s">
        <v>23785</v>
      </c>
      <c r="D300" s="135">
        <v>10.06</v>
      </c>
      <c r="E300" s="133">
        <v>4.84</v>
      </c>
      <c r="F300" s="139">
        <v>48.69</v>
      </c>
      <c r="G300" s="141"/>
    </row>
    <row r="301" s="123" customFormat="1" customHeight="1" spans="1:7">
      <c r="A301" s="134">
        <v>298</v>
      </c>
      <c r="B301" s="134" t="s">
        <v>23854</v>
      </c>
      <c r="C301" s="134" t="s">
        <v>23855</v>
      </c>
      <c r="D301" s="135">
        <v>8.58</v>
      </c>
      <c r="E301" s="134">
        <v>4.84</v>
      </c>
      <c r="F301" s="139">
        <v>41.53</v>
      </c>
      <c r="G301" s="141"/>
    </row>
    <row r="302" s="123" customFormat="1" customHeight="1" spans="1:7">
      <c r="A302" s="134">
        <v>299</v>
      </c>
      <c r="B302" s="134" t="s">
        <v>23856</v>
      </c>
      <c r="C302" s="134" t="s">
        <v>23785</v>
      </c>
      <c r="D302" s="135">
        <v>25.9</v>
      </c>
      <c r="E302" s="133">
        <v>4.84</v>
      </c>
      <c r="F302" s="139">
        <v>125.36</v>
      </c>
      <c r="G302" s="141"/>
    </row>
    <row r="303" s="123" customFormat="1" customHeight="1" spans="1:7">
      <c r="A303" s="134">
        <v>300</v>
      </c>
      <c r="B303" s="134" t="s">
        <v>23857</v>
      </c>
      <c r="C303" s="134" t="s">
        <v>23802</v>
      </c>
      <c r="D303" s="135">
        <v>19.59</v>
      </c>
      <c r="E303" s="133">
        <v>4.84</v>
      </c>
      <c r="F303" s="139">
        <v>94.82</v>
      </c>
      <c r="G303" s="141"/>
    </row>
    <row r="304" s="123" customFormat="1" customHeight="1" spans="1:7">
      <c r="A304" s="134">
        <v>301</v>
      </c>
      <c r="B304" s="134" t="s">
        <v>23858</v>
      </c>
      <c r="C304" s="134" t="s">
        <v>23802</v>
      </c>
      <c r="D304" s="135">
        <v>4.19</v>
      </c>
      <c r="E304" s="134">
        <v>4.84</v>
      </c>
      <c r="F304" s="139">
        <v>20.28</v>
      </c>
      <c r="G304" s="141"/>
    </row>
    <row r="305" s="123" customFormat="1" customHeight="1" spans="1:7">
      <c r="A305" s="134">
        <v>302</v>
      </c>
      <c r="B305" s="134" t="s">
        <v>23859</v>
      </c>
      <c r="C305" s="134" t="s">
        <v>23802</v>
      </c>
      <c r="D305" s="135">
        <v>5.73</v>
      </c>
      <c r="E305" s="133">
        <v>4.84</v>
      </c>
      <c r="F305" s="139">
        <v>27.73</v>
      </c>
      <c r="G305" s="141"/>
    </row>
    <row r="306" s="123" customFormat="1" customHeight="1" spans="1:7">
      <c r="A306" s="134">
        <v>303</v>
      </c>
      <c r="B306" s="134" t="s">
        <v>23860</v>
      </c>
      <c r="C306" s="134" t="s">
        <v>23802</v>
      </c>
      <c r="D306" s="135">
        <v>5.84</v>
      </c>
      <c r="E306" s="134">
        <v>4.84</v>
      </c>
      <c r="F306" s="139">
        <v>28.27</v>
      </c>
      <c r="G306" s="141"/>
    </row>
    <row r="307" s="123" customFormat="1" customHeight="1" spans="1:7">
      <c r="A307" s="134">
        <v>304</v>
      </c>
      <c r="B307" s="134" t="s">
        <v>762</v>
      </c>
      <c r="C307" s="134" t="s">
        <v>23861</v>
      </c>
      <c r="D307" s="135">
        <v>11.02</v>
      </c>
      <c r="E307" s="133">
        <v>4.84</v>
      </c>
      <c r="F307" s="139">
        <v>53.34</v>
      </c>
      <c r="G307" s="141"/>
    </row>
    <row r="308" s="123" customFormat="1" customHeight="1" spans="1:7">
      <c r="A308" s="134">
        <v>305</v>
      </c>
      <c r="B308" s="134" t="s">
        <v>13104</v>
      </c>
      <c r="C308" s="134" t="s">
        <v>23862</v>
      </c>
      <c r="D308" s="135">
        <v>3.7</v>
      </c>
      <c r="E308" s="133">
        <v>4.84</v>
      </c>
      <c r="F308" s="139">
        <v>17.91</v>
      </c>
      <c r="G308" s="141"/>
    </row>
    <row r="309" s="123" customFormat="1" customHeight="1" spans="1:7">
      <c r="A309" s="134">
        <v>306</v>
      </c>
      <c r="B309" s="134" t="s">
        <v>23863</v>
      </c>
      <c r="C309" s="134" t="s">
        <v>23864</v>
      </c>
      <c r="D309" s="135">
        <v>5</v>
      </c>
      <c r="E309" s="134">
        <v>4.84</v>
      </c>
      <c r="F309" s="139">
        <v>24.2</v>
      </c>
      <c r="G309" s="141"/>
    </row>
    <row r="310" s="123" customFormat="1" customHeight="1" spans="1:7">
      <c r="A310" s="134">
        <v>307</v>
      </c>
      <c r="B310" s="134" t="s">
        <v>23865</v>
      </c>
      <c r="C310" s="134" t="s">
        <v>23866</v>
      </c>
      <c r="D310" s="135">
        <v>5</v>
      </c>
      <c r="E310" s="133">
        <v>4.84</v>
      </c>
      <c r="F310" s="139">
        <v>24.2</v>
      </c>
      <c r="G310" s="141"/>
    </row>
    <row r="311" s="123" customFormat="1" customHeight="1" spans="1:7">
      <c r="A311" s="134">
        <v>308</v>
      </c>
      <c r="B311" s="134" t="s">
        <v>23867</v>
      </c>
      <c r="C311" s="134" t="s">
        <v>23866</v>
      </c>
      <c r="D311" s="135">
        <v>6.6</v>
      </c>
      <c r="E311" s="134">
        <v>4.84</v>
      </c>
      <c r="F311" s="139">
        <v>31.94</v>
      </c>
      <c r="G311" s="141"/>
    </row>
    <row r="312" s="123" customFormat="1" customHeight="1" spans="1:7">
      <c r="A312" s="134">
        <v>309</v>
      </c>
      <c r="B312" s="134" t="s">
        <v>23868</v>
      </c>
      <c r="C312" s="134" t="s">
        <v>23869</v>
      </c>
      <c r="D312" s="135">
        <v>6.64</v>
      </c>
      <c r="E312" s="133">
        <v>4.84</v>
      </c>
      <c r="F312" s="139">
        <v>32.14</v>
      </c>
      <c r="G312" s="141"/>
    </row>
    <row r="313" s="123" customFormat="1" customHeight="1" spans="1:7">
      <c r="A313" s="134">
        <v>310</v>
      </c>
      <c r="B313" s="134" t="s">
        <v>23870</v>
      </c>
      <c r="C313" s="134" t="s">
        <v>23871</v>
      </c>
      <c r="D313" s="135">
        <v>23.12</v>
      </c>
      <c r="E313" s="133">
        <v>4.84</v>
      </c>
      <c r="F313" s="139">
        <v>111.9</v>
      </c>
      <c r="G313" s="141"/>
    </row>
    <row r="314" s="123" customFormat="1" customHeight="1" spans="1:7">
      <c r="A314" s="134">
        <v>311</v>
      </c>
      <c r="B314" s="134" t="s">
        <v>2880</v>
      </c>
      <c r="C314" s="134" t="s">
        <v>23872</v>
      </c>
      <c r="D314" s="135">
        <v>16.59</v>
      </c>
      <c r="E314" s="134">
        <v>4.84</v>
      </c>
      <c r="F314" s="139">
        <v>80.3</v>
      </c>
      <c r="G314" s="141"/>
    </row>
    <row r="315" s="123" customFormat="1" customHeight="1" spans="1:7">
      <c r="A315" s="134">
        <v>312</v>
      </c>
      <c r="B315" s="134" t="s">
        <v>23873</v>
      </c>
      <c r="C315" s="134" t="s">
        <v>23874</v>
      </c>
      <c r="D315" s="135">
        <v>3.71</v>
      </c>
      <c r="E315" s="133">
        <v>4.84</v>
      </c>
      <c r="F315" s="139">
        <v>17.96</v>
      </c>
      <c r="G315" s="141"/>
    </row>
    <row r="316" s="123" customFormat="1" customHeight="1" spans="1:7">
      <c r="A316" s="134">
        <v>313</v>
      </c>
      <c r="B316" s="134" t="s">
        <v>23875</v>
      </c>
      <c r="C316" s="134" t="s">
        <v>23876</v>
      </c>
      <c r="D316" s="135">
        <v>17.24</v>
      </c>
      <c r="E316" s="134">
        <v>4.84</v>
      </c>
      <c r="F316" s="139">
        <v>83.44</v>
      </c>
      <c r="G316" s="141"/>
    </row>
    <row r="317" s="123" customFormat="1" customHeight="1" spans="1:7">
      <c r="A317" s="134">
        <v>314</v>
      </c>
      <c r="B317" s="134" t="s">
        <v>1439</v>
      </c>
      <c r="C317" s="134" t="s">
        <v>23877</v>
      </c>
      <c r="D317" s="135">
        <v>37.21</v>
      </c>
      <c r="E317" s="133">
        <v>4.84</v>
      </c>
      <c r="F317" s="139">
        <v>180.1</v>
      </c>
      <c r="G317" s="141"/>
    </row>
    <row r="318" s="123" customFormat="1" customHeight="1" spans="1:7">
      <c r="A318" s="134">
        <v>315</v>
      </c>
      <c r="B318" s="134" t="s">
        <v>12028</v>
      </c>
      <c r="C318" s="134" t="s">
        <v>23878</v>
      </c>
      <c r="D318" s="135">
        <v>31.49</v>
      </c>
      <c r="E318" s="133">
        <v>4.84</v>
      </c>
      <c r="F318" s="139">
        <v>152.41</v>
      </c>
      <c r="G318" s="141"/>
    </row>
    <row r="319" s="123" customFormat="1" customHeight="1" spans="1:7">
      <c r="A319" s="134">
        <v>316</v>
      </c>
      <c r="B319" s="134" t="s">
        <v>23879</v>
      </c>
      <c r="C319" s="134" t="s">
        <v>23880</v>
      </c>
      <c r="D319" s="135">
        <v>9.73</v>
      </c>
      <c r="E319" s="134">
        <v>4.84</v>
      </c>
      <c r="F319" s="139">
        <v>47.09</v>
      </c>
      <c r="G319" s="141"/>
    </row>
    <row r="320" s="123" customFormat="1" customHeight="1" spans="1:7">
      <c r="A320" s="134">
        <v>317</v>
      </c>
      <c r="B320" s="134" t="s">
        <v>23881</v>
      </c>
      <c r="C320" s="134" t="s">
        <v>23880</v>
      </c>
      <c r="D320" s="135">
        <v>20.15</v>
      </c>
      <c r="E320" s="133">
        <v>4.84</v>
      </c>
      <c r="F320" s="139">
        <v>97.53</v>
      </c>
      <c r="G320" s="141"/>
    </row>
    <row r="321" s="123" customFormat="1" customHeight="1" spans="1:7">
      <c r="A321" s="134">
        <v>318</v>
      </c>
      <c r="B321" s="134" t="s">
        <v>11015</v>
      </c>
      <c r="C321" s="134" t="s">
        <v>23880</v>
      </c>
      <c r="D321" s="135">
        <v>16.93</v>
      </c>
      <c r="E321" s="134">
        <v>4.84</v>
      </c>
      <c r="F321" s="139">
        <v>81.94</v>
      </c>
      <c r="G321" s="141"/>
    </row>
    <row r="322" s="123" customFormat="1" customHeight="1" spans="1:7">
      <c r="A322" s="134">
        <v>319</v>
      </c>
      <c r="B322" s="134" t="s">
        <v>23882</v>
      </c>
      <c r="C322" s="134" t="s">
        <v>23871</v>
      </c>
      <c r="D322" s="135">
        <v>6.29</v>
      </c>
      <c r="E322" s="133">
        <v>4.84</v>
      </c>
      <c r="F322" s="139">
        <v>30.44</v>
      </c>
      <c r="G322" s="141"/>
    </row>
    <row r="323" s="123" customFormat="1" customHeight="1" spans="1:7">
      <c r="A323" s="134">
        <v>320</v>
      </c>
      <c r="B323" s="134" t="s">
        <v>23883</v>
      </c>
      <c r="C323" s="134" t="s">
        <v>23884</v>
      </c>
      <c r="D323" s="135">
        <v>4.98</v>
      </c>
      <c r="E323" s="133">
        <v>4.84</v>
      </c>
      <c r="F323" s="139">
        <v>24.1</v>
      </c>
      <c r="G323" s="141"/>
    </row>
    <row r="324" s="123" customFormat="1" customHeight="1" spans="1:7">
      <c r="A324" s="134">
        <v>321</v>
      </c>
      <c r="B324" s="134" t="s">
        <v>23885</v>
      </c>
      <c r="C324" s="134" t="s">
        <v>23880</v>
      </c>
      <c r="D324" s="135">
        <v>23.36</v>
      </c>
      <c r="E324" s="134">
        <v>4.84</v>
      </c>
      <c r="F324" s="139">
        <v>113.06</v>
      </c>
      <c r="G324" s="141"/>
    </row>
    <row r="325" s="123" customFormat="1" customHeight="1" spans="1:7">
      <c r="A325" s="134">
        <v>322</v>
      </c>
      <c r="B325" s="134" t="s">
        <v>23886</v>
      </c>
      <c r="C325" s="134" t="s">
        <v>23880</v>
      </c>
      <c r="D325" s="135">
        <v>27.91</v>
      </c>
      <c r="E325" s="133">
        <v>4.84</v>
      </c>
      <c r="F325" s="139">
        <v>135.08</v>
      </c>
      <c r="G325" s="141"/>
    </row>
    <row r="326" s="123" customFormat="1" customHeight="1" spans="1:7">
      <c r="A326" s="134">
        <v>323</v>
      </c>
      <c r="B326" s="134" t="s">
        <v>164</v>
      </c>
      <c r="C326" s="134" t="s">
        <v>23887</v>
      </c>
      <c r="D326" s="135">
        <v>25.36</v>
      </c>
      <c r="E326" s="134">
        <v>4.84</v>
      </c>
      <c r="F326" s="139">
        <v>122.74</v>
      </c>
      <c r="G326" s="141"/>
    </row>
    <row r="327" s="123" customFormat="1" customHeight="1" spans="1:7">
      <c r="A327" s="134">
        <v>324</v>
      </c>
      <c r="B327" s="134" t="s">
        <v>23888</v>
      </c>
      <c r="C327" s="134" t="s">
        <v>23889</v>
      </c>
      <c r="D327" s="135">
        <v>11.6</v>
      </c>
      <c r="E327" s="133">
        <v>4.84</v>
      </c>
      <c r="F327" s="139">
        <v>56.14</v>
      </c>
      <c r="G327" s="141"/>
    </row>
    <row r="328" s="123" customFormat="1" customHeight="1" spans="1:7">
      <c r="A328" s="134">
        <v>325</v>
      </c>
      <c r="B328" s="134" t="s">
        <v>23890</v>
      </c>
      <c r="C328" s="134" t="s">
        <v>23891</v>
      </c>
      <c r="D328" s="135">
        <v>26.07</v>
      </c>
      <c r="E328" s="133">
        <v>4.84</v>
      </c>
      <c r="F328" s="139">
        <v>126.18</v>
      </c>
      <c r="G328" s="141"/>
    </row>
    <row r="329" s="123" customFormat="1" customHeight="1" spans="1:7">
      <c r="A329" s="134">
        <v>326</v>
      </c>
      <c r="B329" s="134" t="s">
        <v>23892</v>
      </c>
      <c r="C329" s="134" t="s">
        <v>23893</v>
      </c>
      <c r="D329" s="135">
        <v>31.55</v>
      </c>
      <c r="E329" s="134">
        <v>4.84</v>
      </c>
      <c r="F329" s="139">
        <v>152.7</v>
      </c>
      <c r="G329" s="141"/>
    </row>
    <row r="330" s="123" customFormat="1" customHeight="1" spans="1:7">
      <c r="A330" s="134">
        <v>327</v>
      </c>
      <c r="B330" s="134" t="s">
        <v>23894</v>
      </c>
      <c r="C330" s="134" t="s">
        <v>23895</v>
      </c>
      <c r="D330" s="135">
        <v>1.93</v>
      </c>
      <c r="E330" s="133">
        <v>4.84</v>
      </c>
      <c r="F330" s="139">
        <v>9.34</v>
      </c>
      <c r="G330" s="141"/>
    </row>
    <row r="331" s="123" customFormat="1" customHeight="1" spans="1:7">
      <c r="A331" s="134">
        <v>328</v>
      </c>
      <c r="B331" s="134" t="s">
        <v>23896</v>
      </c>
      <c r="C331" s="134" t="s">
        <v>23897</v>
      </c>
      <c r="D331" s="135">
        <v>31.03</v>
      </c>
      <c r="E331" s="134">
        <v>4.84</v>
      </c>
      <c r="F331" s="139">
        <v>150.19</v>
      </c>
      <c r="G331" s="141"/>
    </row>
    <row r="332" s="123" customFormat="1" customHeight="1" spans="1:7">
      <c r="A332" s="134">
        <v>329</v>
      </c>
      <c r="B332" s="134" t="s">
        <v>23898</v>
      </c>
      <c r="C332" s="134" t="s">
        <v>23893</v>
      </c>
      <c r="D332" s="135">
        <v>28.87</v>
      </c>
      <c r="E332" s="133">
        <v>4.84</v>
      </c>
      <c r="F332" s="139">
        <v>139.73</v>
      </c>
      <c r="G332" s="141"/>
    </row>
    <row r="333" s="123" customFormat="1" customHeight="1" spans="1:7">
      <c r="A333" s="134">
        <v>330</v>
      </c>
      <c r="B333" s="134" t="s">
        <v>9330</v>
      </c>
      <c r="C333" s="134" t="s">
        <v>23880</v>
      </c>
      <c r="D333" s="135">
        <v>43.34</v>
      </c>
      <c r="E333" s="133">
        <v>4.84</v>
      </c>
      <c r="F333" s="139">
        <v>209.77</v>
      </c>
      <c r="G333" s="141"/>
    </row>
    <row r="334" s="123" customFormat="1" customHeight="1" spans="1:7">
      <c r="A334" s="134">
        <v>331</v>
      </c>
      <c r="B334" s="134" t="s">
        <v>23899</v>
      </c>
      <c r="C334" s="134" t="s">
        <v>23900</v>
      </c>
      <c r="D334" s="135">
        <v>10.6</v>
      </c>
      <c r="E334" s="134">
        <v>4.84</v>
      </c>
      <c r="F334" s="139">
        <v>51.3</v>
      </c>
      <c r="G334" s="141"/>
    </row>
    <row r="335" s="123" customFormat="1" customHeight="1" spans="1:7">
      <c r="A335" s="134">
        <v>332</v>
      </c>
      <c r="B335" s="134" t="s">
        <v>23901</v>
      </c>
      <c r="C335" s="134" t="s">
        <v>23880</v>
      </c>
      <c r="D335" s="135">
        <v>8.79</v>
      </c>
      <c r="E335" s="133">
        <v>4.84</v>
      </c>
      <c r="F335" s="139">
        <v>42.54</v>
      </c>
      <c r="G335" s="141"/>
    </row>
    <row r="336" s="123" customFormat="1" customHeight="1" spans="1:7">
      <c r="A336" s="134">
        <v>333</v>
      </c>
      <c r="B336" s="134" t="s">
        <v>23902</v>
      </c>
      <c r="C336" s="134" t="s">
        <v>23903</v>
      </c>
      <c r="D336" s="135">
        <v>12.02</v>
      </c>
      <c r="E336" s="134">
        <v>4.84</v>
      </c>
      <c r="F336" s="139">
        <v>58.18</v>
      </c>
      <c r="G336" s="141"/>
    </row>
    <row r="337" s="123" customFormat="1" customHeight="1" spans="1:7">
      <c r="A337" s="134">
        <v>334</v>
      </c>
      <c r="B337" s="134" t="s">
        <v>23904</v>
      </c>
      <c r="C337" s="134" t="s">
        <v>23905</v>
      </c>
      <c r="D337" s="135">
        <v>16.57</v>
      </c>
      <c r="E337" s="133">
        <v>4.84</v>
      </c>
      <c r="F337" s="139">
        <v>80.2</v>
      </c>
      <c r="G337" s="141"/>
    </row>
    <row r="338" s="123" customFormat="1" customHeight="1" spans="1:7">
      <c r="A338" s="134">
        <v>335</v>
      </c>
      <c r="B338" s="134" t="s">
        <v>23906</v>
      </c>
      <c r="C338" s="134" t="s">
        <v>23907</v>
      </c>
      <c r="D338" s="135">
        <v>19.07</v>
      </c>
      <c r="E338" s="133">
        <v>4.84</v>
      </c>
      <c r="F338" s="139">
        <v>92.3</v>
      </c>
      <c r="G338" s="141"/>
    </row>
    <row r="339" s="123" customFormat="1" customHeight="1" spans="1:7">
      <c r="A339" s="134">
        <v>336</v>
      </c>
      <c r="B339" s="134" t="s">
        <v>18063</v>
      </c>
      <c r="C339" s="134" t="s">
        <v>23907</v>
      </c>
      <c r="D339" s="135">
        <v>18.89</v>
      </c>
      <c r="E339" s="134">
        <v>4.84</v>
      </c>
      <c r="F339" s="139">
        <v>91.43</v>
      </c>
      <c r="G339" s="141"/>
    </row>
    <row r="340" s="123" customFormat="1" customHeight="1" spans="1:7">
      <c r="A340" s="134">
        <v>337</v>
      </c>
      <c r="B340" s="134" t="s">
        <v>23908</v>
      </c>
      <c r="C340" s="134" t="s">
        <v>23909</v>
      </c>
      <c r="D340" s="135">
        <v>2.6</v>
      </c>
      <c r="E340" s="133">
        <v>4.84</v>
      </c>
      <c r="F340" s="139">
        <v>12.58</v>
      </c>
      <c r="G340" s="141"/>
    </row>
    <row r="341" s="123" customFormat="1" customHeight="1" spans="1:7">
      <c r="A341" s="134">
        <v>338</v>
      </c>
      <c r="B341" s="134" t="s">
        <v>4805</v>
      </c>
      <c r="C341" s="134" t="s">
        <v>23910</v>
      </c>
      <c r="D341" s="135">
        <v>13.54</v>
      </c>
      <c r="E341" s="134">
        <v>4.84</v>
      </c>
      <c r="F341" s="139">
        <v>65.53</v>
      </c>
      <c r="G341" s="141"/>
    </row>
    <row r="342" s="123" customFormat="1" customHeight="1" spans="1:7">
      <c r="A342" s="134">
        <v>339</v>
      </c>
      <c r="B342" s="134" t="s">
        <v>23911</v>
      </c>
      <c r="C342" s="134" t="s">
        <v>23912</v>
      </c>
      <c r="D342" s="135">
        <v>27.78</v>
      </c>
      <c r="E342" s="133">
        <v>4.84</v>
      </c>
      <c r="F342" s="139">
        <v>134.46</v>
      </c>
      <c r="G342" s="141"/>
    </row>
    <row r="343" s="123" customFormat="1" customHeight="1" spans="1:7">
      <c r="A343" s="134">
        <v>340</v>
      </c>
      <c r="B343" s="134" t="s">
        <v>23913</v>
      </c>
      <c r="C343" s="134" t="s">
        <v>23914</v>
      </c>
      <c r="D343" s="135">
        <v>26.2</v>
      </c>
      <c r="E343" s="133">
        <v>4.84</v>
      </c>
      <c r="F343" s="139">
        <v>126.81</v>
      </c>
      <c r="G343" s="141"/>
    </row>
    <row r="344" s="123" customFormat="1" customHeight="1" spans="1:7">
      <c r="A344" s="134">
        <v>341</v>
      </c>
      <c r="B344" s="134" t="s">
        <v>23915</v>
      </c>
      <c r="C344" s="134" t="s">
        <v>23916</v>
      </c>
      <c r="D344" s="135">
        <v>23.18</v>
      </c>
      <c r="E344" s="134">
        <v>4.84</v>
      </c>
      <c r="F344" s="139">
        <v>112.19</v>
      </c>
      <c r="G344" s="141"/>
    </row>
    <row r="345" s="123" customFormat="1" customHeight="1" spans="1:7">
      <c r="A345" s="134">
        <v>342</v>
      </c>
      <c r="B345" s="134" t="s">
        <v>23917</v>
      </c>
      <c r="C345" s="134" t="s">
        <v>23918</v>
      </c>
      <c r="D345" s="135">
        <v>29.47</v>
      </c>
      <c r="E345" s="133">
        <v>4.84</v>
      </c>
      <c r="F345" s="139">
        <v>142.63</v>
      </c>
      <c r="G345" s="141"/>
    </row>
    <row r="346" s="123" customFormat="1" customHeight="1" spans="1:7">
      <c r="A346" s="134">
        <v>343</v>
      </c>
      <c r="B346" s="134" t="s">
        <v>23919</v>
      </c>
      <c r="C346" s="134" t="s">
        <v>23920</v>
      </c>
      <c r="D346" s="135">
        <v>2.28</v>
      </c>
      <c r="E346" s="134">
        <v>4.84</v>
      </c>
      <c r="F346" s="139">
        <v>11.04</v>
      </c>
      <c r="G346" s="141"/>
    </row>
    <row r="347" s="123" customFormat="1" customHeight="1" spans="1:7">
      <c r="A347" s="134">
        <v>344</v>
      </c>
      <c r="B347" s="134" t="s">
        <v>23921</v>
      </c>
      <c r="C347" s="134" t="s">
        <v>23922</v>
      </c>
      <c r="D347" s="135">
        <v>12.26</v>
      </c>
      <c r="E347" s="133">
        <v>4.84</v>
      </c>
      <c r="F347" s="139">
        <v>59.34</v>
      </c>
      <c r="G347" s="141"/>
    </row>
    <row r="348" s="123" customFormat="1" customHeight="1" spans="1:7">
      <c r="A348" s="134">
        <v>345</v>
      </c>
      <c r="B348" s="134" t="s">
        <v>23923</v>
      </c>
      <c r="C348" s="134" t="s">
        <v>23924</v>
      </c>
      <c r="D348" s="135">
        <v>12.52</v>
      </c>
      <c r="E348" s="133">
        <v>4.84</v>
      </c>
      <c r="F348" s="139">
        <v>60.6</v>
      </c>
      <c r="G348" s="141"/>
    </row>
    <row r="349" s="123" customFormat="1" customHeight="1" spans="1:7">
      <c r="A349" s="134">
        <v>346</v>
      </c>
      <c r="B349" s="134" t="s">
        <v>23925</v>
      </c>
      <c r="C349" s="134" t="s">
        <v>23926</v>
      </c>
      <c r="D349" s="135">
        <v>12.78</v>
      </c>
      <c r="E349" s="134">
        <v>4.84</v>
      </c>
      <c r="F349" s="139">
        <v>61.86</v>
      </c>
      <c r="G349" s="141"/>
    </row>
    <row r="350" s="123" customFormat="1" customHeight="1" spans="1:7">
      <c r="A350" s="134">
        <v>347</v>
      </c>
      <c r="B350" s="134" t="s">
        <v>23927</v>
      </c>
      <c r="C350" s="134" t="s">
        <v>23928</v>
      </c>
      <c r="D350" s="135">
        <v>16.93</v>
      </c>
      <c r="E350" s="133">
        <v>4.84</v>
      </c>
      <c r="F350" s="139">
        <v>81.94</v>
      </c>
      <c r="G350" s="141"/>
    </row>
    <row r="351" s="123" customFormat="1" customHeight="1" spans="1:7">
      <c r="A351" s="134">
        <v>348</v>
      </c>
      <c r="B351" s="134" t="s">
        <v>5429</v>
      </c>
      <c r="C351" s="134" t="s">
        <v>23928</v>
      </c>
      <c r="D351" s="135">
        <v>8.08</v>
      </c>
      <c r="E351" s="134">
        <v>4.84</v>
      </c>
      <c r="F351" s="139">
        <v>39.11</v>
      </c>
      <c r="G351" s="141"/>
    </row>
    <row r="352" s="123" customFormat="1" customHeight="1" spans="1:7">
      <c r="A352" s="134">
        <v>349</v>
      </c>
      <c r="B352" s="134" t="s">
        <v>23929</v>
      </c>
      <c r="C352" s="134" t="s">
        <v>23930</v>
      </c>
      <c r="D352" s="135">
        <v>10.09</v>
      </c>
      <c r="E352" s="133">
        <v>4.84</v>
      </c>
      <c r="F352" s="139">
        <v>48.84</v>
      </c>
      <c r="G352" s="141"/>
    </row>
    <row r="353" s="123" customFormat="1" customHeight="1" spans="1:7">
      <c r="A353" s="134">
        <v>350</v>
      </c>
      <c r="B353" s="134" t="s">
        <v>23931</v>
      </c>
      <c r="C353" s="134" t="s">
        <v>23932</v>
      </c>
      <c r="D353" s="135">
        <v>18.51</v>
      </c>
      <c r="E353" s="133">
        <v>4.84</v>
      </c>
      <c r="F353" s="139">
        <v>89.59</v>
      </c>
      <c r="G353" s="141"/>
    </row>
    <row r="354" s="123" customFormat="1" customHeight="1" spans="1:7">
      <c r="A354" s="134">
        <v>351</v>
      </c>
      <c r="B354" s="134" t="s">
        <v>587</v>
      </c>
      <c r="C354" s="134" t="s">
        <v>23933</v>
      </c>
      <c r="D354" s="135">
        <v>5.96</v>
      </c>
      <c r="E354" s="134">
        <v>4.84</v>
      </c>
      <c r="F354" s="139">
        <v>28.85</v>
      </c>
      <c r="G354" s="141"/>
    </row>
    <row r="355" s="123" customFormat="1" customHeight="1" spans="1:7">
      <c r="A355" s="134">
        <v>352</v>
      </c>
      <c r="B355" s="134" t="s">
        <v>23934</v>
      </c>
      <c r="C355" s="134" t="s">
        <v>23935</v>
      </c>
      <c r="D355" s="135">
        <v>18.37</v>
      </c>
      <c r="E355" s="133">
        <v>4.84</v>
      </c>
      <c r="F355" s="139">
        <v>88.91</v>
      </c>
      <c r="G355" s="141"/>
    </row>
    <row r="356" s="123" customFormat="1" customHeight="1" spans="1:7">
      <c r="A356" s="134">
        <v>353</v>
      </c>
      <c r="B356" s="134" t="s">
        <v>23936</v>
      </c>
      <c r="C356" s="134" t="s">
        <v>23930</v>
      </c>
      <c r="D356" s="135">
        <v>20.07</v>
      </c>
      <c r="E356" s="134">
        <v>4.84</v>
      </c>
      <c r="F356" s="139">
        <v>97.14</v>
      </c>
      <c r="G356" s="141"/>
    </row>
    <row r="357" s="123" customFormat="1" customHeight="1" spans="1:7">
      <c r="A357" s="134">
        <v>354</v>
      </c>
      <c r="B357" s="134" t="s">
        <v>23937</v>
      </c>
      <c r="C357" s="134" t="s">
        <v>23938</v>
      </c>
      <c r="D357" s="135">
        <v>9.87</v>
      </c>
      <c r="E357" s="133">
        <v>4.84</v>
      </c>
      <c r="F357" s="139">
        <v>47.77</v>
      </c>
      <c r="G357" s="141"/>
    </row>
    <row r="358" s="123" customFormat="1" customHeight="1" spans="1:7">
      <c r="A358" s="134">
        <v>355</v>
      </c>
      <c r="B358" s="134" t="s">
        <v>23939</v>
      </c>
      <c r="C358" s="134" t="s">
        <v>23940</v>
      </c>
      <c r="D358" s="135">
        <v>13.31</v>
      </c>
      <c r="E358" s="133">
        <v>4.84</v>
      </c>
      <c r="F358" s="139">
        <v>64.42</v>
      </c>
      <c r="G358" s="141"/>
    </row>
    <row r="359" s="123" customFormat="1" customHeight="1" spans="1:7">
      <c r="A359" s="134">
        <v>356</v>
      </c>
      <c r="B359" s="134" t="s">
        <v>23941</v>
      </c>
      <c r="C359" s="134" t="s">
        <v>23942</v>
      </c>
      <c r="D359" s="135">
        <v>17.72</v>
      </c>
      <c r="E359" s="134">
        <v>4.84</v>
      </c>
      <c r="F359" s="139">
        <v>85.76</v>
      </c>
      <c r="G359" s="141"/>
    </row>
    <row r="360" s="123" customFormat="1" customHeight="1" spans="1:7">
      <c r="A360" s="134">
        <v>357</v>
      </c>
      <c r="B360" s="134" t="s">
        <v>23943</v>
      </c>
      <c r="C360" s="134" t="s">
        <v>23944</v>
      </c>
      <c r="D360" s="135">
        <v>33.85</v>
      </c>
      <c r="E360" s="133">
        <v>4.84</v>
      </c>
      <c r="F360" s="139">
        <v>163.83</v>
      </c>
      <c r="G360" s="141"/>
    </row>
    <row r="361" s="123" customFormat="1" customHeight="1" spans="1:7">
      <c r="A361" s="134">
        <v>358</v>
      </c>
      <c r="B361" s="134" t="s">
        <v>23945</v>
      </c>
      <c r="C361" s="134" t="s">
        <v>23946</v>
      </c>
      <c r="D361" s="135">
        <v>17.87</v>
      </c>
      <c r="E361" s="134">
        <v>4.84</v>
      </c>
      <c r="F361" s="139">
        <v>86.49</v>
      </c>
      <c r="G361" s="141"/>
    </row>
    <row r="362" s="123" customFormat="1" customHeight="1" spans="1:7">
      <c r="A362" s="134">
        <v>359</v>
      </c>
      <c r="B362" s="134" t="s">
        <v>1156</v>
      </c>
      <c r="C362" s="134" t="s">
        <v>23947</v>
      </c>
      <c r="D362" s="135">
        <v>11.69</v>
      </c>
      <c r="E362" s="133">
        <v>4.84</v>
      </c>
      <c r="F362" s="139">
        <v>56.58</v>
      </c>
      <c r="G362" s="141"/>
    </row>
    <row r="363" s="123" customFormat="1" customHeight="1" spans="1:7">
      <c r="A363" s="134">
        <v>360</v>
      </c>
      <c r="B363" s="134" t="s">
        <v>3174</v>
      </c>
      <c r="C363" s="134" t="s">
        <v>23948</v>
      </c>
      <c r="D363" s="135">
        <v>19.33</v>
      </c>
      <c r="E363" s="133">
        <v>4.84</v>
      </c>
      <c r="F363" s="139">
        <v>93.56</v>
      </c>
      <c r="G363" s="141"/>
    </row>
    <row r="364" s="123" customFormat="1" customHeight="1" spans="1:7">
      <c r="A364" s="134">
        <v>361</v>
      </c>
      <c r="B364" s="134" t="s">
        <v>23949</v>
      </c>
      <c r="C364" s="134" t="s">
        <v>23950</v>
      </c>
      <c r="D364" s="135">
        <v>13.25</v>
      </c>
      <c r="E364" s="134">
        <v>4.84</v>
      </c>
      <c r="F364" s="139">
        <v>64.13</v>
      </c>
      <c r="G364" s="141"/>
    </row>
    <row r="365" s="123" customFormat="1" customHeight="1" spans="1:7">
      <c r="A365" s="134">
        <v>362</v>
      </c>
      <c r="B365" s="134" t="s">
        <v>23951</v>
      </c>
      <c r="C365" s="134" t="s">
        <v>23952</v>
      </c>
      <c r="D365" s="135">
        <v>27.87</v>
      </c>
      <c r="E365" s="133">
        <v>4.84</v>
      </c>
      <c r="F365" s="139">
        <v>134.89</v>
      </c>
      <c r="G365" s="141"/>
    </row>
    <row r="366" s="123" customFormat="1" customHeight="1" spans="1:7">
      <c r="A366" s="134">
        <v>363</v>
      </c>
      <c r="B366" s="134" t="s">
        <v>23953</v>
      </c>
      <c r="C366" s="134" t="s">
        <v>23954</v>
      </c>
      <c r="D366" s="135">
        <v>18.25</v>
      </c>
      <c r="E366" s="134">
        <v>4.84</v>
      </c>
      <c r="F366" s="139">
        <v>88.33</v>
      </c>
      <c r="G366" s="141"/>
    </row>
    <row r="367" s="123" customFormat="1" customHeight="1" spans="1:7">
      <c r="A367" s="134">
        <v>364</v>
      </c>
      <c r="B367" s="134" t="s">
        <v>23955</v>
      </c>
      <c r="C367" s="134" t="s">
        <v>23956</v>
      </c>
      <c r="D367" s="135">
        <v>9.21</v>
      </c>
      <c r="E367" s="133">
        <v>4.84</v>
      </c>
      <c r="F367" s="139">
        <v>44.58</v>
      </c>
      <c r="G367" s="141"/>
    </row>
    <row r="368" s="123" customFormat="1" customHeight="1" spans="1:7">
      <c r="A368" s="134">
        <v>365</v>
      </c>
      <c r="B368" s="134" t="s">
        <v>23957</v>
      </c>
      <c r="C368" s="134" t="s">
        <v>23914</v>
      </c>
      <c r="D368" s="135">
        <v>19.85</v>
      </c>
      <c r="E368" s="133">
        <v>4.84</v>
      </c>
      <c r="F368" s="139">
        <v>96.07</v>
      </c>
      <c r="G368" s="141"/>
    </row>
    <row r="369" s="123" customFormat="1" customHeight="1" spans="1:7">
      <c r="A369" s="134">
        <v>366</v>
      </c>
      <c r="B369" s="134" t="s">
        <v>23941</v>
      </c>
      <c r="C369" s="134" t="s">
        <v>23958</v>
      </c>
      <c r="D369" s="135">
        <v>1.67</v>
      </c>
      <c r="E369" s="134">
        <v>4.84</v>
      </c>
      <c r="F369" s="139">
        <v>8.08</v>
      </c>
      <c r="G369" s="141"/>
    </row>
    <row r="370" s="123" customFormat="1" customHeight="1" spans="1:7">
      <c r="A370" s="134">
        <v>367</v>
      </c>
      <c r="B370" s="134" t="s">
        <v>23959</v>
      </c>
      <c r="C370" s="134" t="s">
        <v>23960</v>
      </c>
      <c r="D370" s="135">
        <v>4.76</v>
      </c>
      <c r="E370" s="133">
        <v>4.84</v>
      </c>
      <c r="F370" s="139">
        <v>23.04</v>
      </c>
      <c r="G370" s="141"/>
    </row>
    <row r="371" s="123" customFormat="1" customHeight="1" spans="1:7">
      <c r="A371" s="134">
        <v>368</v>
      </c>
      <c r="B371" s="134" t="s">
        <v>23961</v>
      </c>
      <c r="C371" s="134" t="s">
        <v>23947</v>
      </c>
      <c r="D371" s="135">
        <v>29.19</v>
      </c>
      <c r="E371" s="134">
        <v>4.84</v>
      </c>
      <c r="F371" s="139">
        <v>141.28</v>
      </c>
      <c r="G371" s="141"/>
    </row>
    <row r="372" s="123" customFormat="1" customHeight="1" spans="1:7">
      <c r="A372" s="134">
        <v>369</v>
      </c>
      <c r="B372" s="134" t="s">
        <v>23962</v>
      </c>
      <c r="C372" s="134" t="s">
        <v>23963</v>
      </c>
      <c r="D372" s="135">
        <v>2.04</v>
      </c>
      <c r="E372" s="133">
        <v>4.84</v>
      </c>
      <c r="F372" s="139">
        <v>9.87</v>
      </c>
      <c r="G372" s="141"/>
    </row>
    <row r="373" s="123" customFormat="1" customHeight="1" spans="1:7">
      <c r="A373" s="134">
        <v>370</v>
      </c>
      <c r="B373" s="134" t="s">
        <v>23964</v>
      </c>
      <c r="C373" s="134" t="s">
        <v>23965</v>
      </c>
      <c r="D373" s="135">
        <v>13.8</v>
      </c>
      <c r="E373" s="133">
        <v>4.84</v>
      </c>
      <c r="F373" s="139">
        <v>66.79</v>
      </c>
      <c r="G373" s="141"/>
    </row>
    <row r="374" s="123" customFormat="1" customHeight="1" spans="1:7">
      <c r="A374" s="134">
        <v>371</v>
      </c>
      <c r="B374" s="134" t="s">
        <v>23966</v>
      </c>
      <c r="C374" s="134" t="s">
        <v>23910</v>
      </c>
      <c r="D374" s="135">
        <v>5.04</v>
      </c>
      <c r="E374" s="134">
        <v>4.84</v>
      </c>
      <c r="F374" s="139">
        <v>24.39</v>
      </c>
      <c r="G374" s="141"/>
    </row>
    <row r="375" s="123" customFormat="1" customHeight="1" spans="1:7">
      <c r="A375" s="134">
        <v>372</v>
      </c>
      <c r="B375" s="134" t="s">
        <v>2307</v>
      </c>
      <c r="C375" s="134" t="s">
        <v>23967</v>
      </c>
      <c r="D375" s="135">
        <v>9.14</v>
      </c>
      <c r="E375" s="133">
        <v>4.84</v>
      </c>
      <c r="F375" s="139">
        <v>44.24</v>
      </c>
      <c r="G375" s="141"/>
    </row>
    <row r="376" s="123" customFormat="1" customHeight="1" spans="1:7">
      <c r="A376" s="134">
        <v>373</v>
      </c>
      <c r="B376" s="134" t="s">
        <v>23968</v>
      </c>
      <c r="C376" s="134" t="s">
        <v>23969</v>
      </c>
      <c r="D376" s="135">
        <v>1.02</v>
      </c>
      <c r="E376" s="134">
        <v>4.84</v>
      </c>
      <c r="F376" s="139">
        <v>4.94</v>
      </c>
      <c r="G376" s="141"/>
    </row>
    <row r="377" s="123" customFormat="1" customHeight="1" spans="1:7">
      <c r="A377" s="134">
        <v>374</v>
      </c>
      <c r="B377" s="134" t="s">
        <v>23970</v>
      </c>
      <c r="C377" s="134" t="s">
        <v>23971</v>
      </c>
      <c r="D377" s="135">
        <v>2.28</v>
      </c>
      <c r="E377" s="133">
        <v>4.84</v>
      </c>
      <c r="F377" s="139">
        <v>11.04</v>
      </c>
      <c r="G377" s="141"/>
    </row>
    <row r="378" s="123" customFormat="1" customHeight="1" spans="1:7">
      <c r="A378" s="134">
        <v>375</v>
      </c>
      <c r="B378" s="134" t="s">
        <v>23972</v>
      </c>
      <c r="C378" s="134" t="s">
        <v>23973</v>
      </c>
      <c r="D378" s="135">
        <v>12.57</v>
      </c>
      <c r="E378" s="133">
        <v>4.84</v>
      </c>
      <c r="F378" s="139">
        <v>60.84</v>
      </c>
      <c r="G378" s="141"/>
    </row>
    <row r="379" s="123" customFormat="1" customHeight="1" spans="1:7">
      <c r="A379" s="134">
        <v>376</v>
      </c>
      <c r="B379" s="134" t="s">
        <v>22927</v>
      </c>
      <c r="C379" s="134" t="s">
        <v>23974</v>
      </c>
      <c r="D379" s="135">
        <v>15.93</v>
      </c>
      <c r="E379" s="134">
        <v>4.84</v>
      </c>
      <c r="F379" s="139">
        <v>77.1</v>
      </c>
      <c r="G379" s="141"/>
    </row>
    <row r="380" s="123" customFormat="1" customHeight="1" spans="1:7">
      <c r="A380" s="134">
        <v>377</v>
      </c>
      <c r="B380" s="134" t="s">
        <v>23177</v>
      </c>
      <c r="C380" s="134" t="s">
        <v>23973</v>
      </c>
      <c r="D380" s="135">
        <v>6.76</v>
      </c>
      <c r="E380" s="133">
        <v>4.84</v>
      </c>
      <c r="F380" s="139">
        <v>32.72</v>
      </c>
      <c r="G380" s="141"/>
    </row>
    <row r="381" s="123" customFormat="1" customHeight="1" spans="1:7">
      <c r="A381" s="134">
        <v>378</v>
      </c>
      <c r="B381" s="134" t="s">
        <v>23975</v>
      </c>
      <c r="C381" s="134" t="s">
        <v>23976</v>
      </c>
      <c r="D381" s="135">
        <v>8.7</v>
      </c>
      <c r="E381" s="134">
        <v>4.84</v>
      </c>
      <c r="F381" s="139">
        <v>42.11</v>
      </c>
      <c r="G381" s="141"/>
    </row>
    <row r="382" s="123" customFormat="1" customHeight="1" spans="1:7">
      <c r="A382" s="134">
        <v>379</v>
      </c>
      <c r="B382" s="134" t="s">
        <v>23977</v>
      </c>
      <c r="C382" s="134" t="s">
        <v>23978</v>
      </c>
      <c r="D382" s="135">
        <v>20.83</v>
      </c>
      <c r="E382" s="133">
        <v>4.84</v>
      </c>
      <c r="F382" s="139">
        <v>100.82</v>
      </c>
      <c r="G382" s="141"/>
    </row>
    <row r="383" s="123" customFormat="1" customHeight="1" spans="1:7">
      <c r="A383" s="134">
        <v>380</v>
      </c>
      <c r="B383" s="134" t="s">
        <v>23979</v>
      </c>
      <c r="C383" s="134" t="s">
        <v>23916</v>
      </c>
      <c r="D383" s="135">
        <v>5.81</v>
      </c>
      <c r="E383" s="133">
        <v>4.84</v>
      </c>
      <c r="F383" s="139">
        <v>28.12</v>
      </c>
      <c r="G383" s="141"/>
    </row>
    <row r="384" s="123" customFormat="1" customHeight="1" spans="1:7">
      <c r="A384" s="134">
        <v>381</v>
      </c>
      <c r="B384" s="134" t="s">
        <v>23980</v>
      </c>
      <c r="C384" s="134" t="s">
        <v>23981</v>
      </c>
      <c r="D384" s="135">
        <v>16.91</v>
      </c>
      <c r="E384" s="134">
        <v>4.84</v>
      </c>
      <c r="F384" s="139">
        <v>81.84</v>
      </c>
      <c r="G384" s="141"/>
    </row>
    <row r="385" s="123" customFormat="1" customHeight="1" spans="1:7">
      <c r="A385" s="134">
        <v>382</v>
      </c>
      <c r="B385" s="134" t="s">
        <v>23982</v>
      </c>
      <c r="C385" s="134" t="s">
        <v>23983</v>
      </c>
      <c r="D385" s="135">
        <v>6.65</v>
      </c>
      <c r="E385" s="133">
        <v>4.84</v>
      </c>
      <c r="F385" s="139">
        <v>32.19</v>
      </c>
      <c r="G385" s="141"/>
    </row>
    <row r="386" s="123" customFormat="1" customHeight="1" spans="1:7">
      <c r="A386" s="134">
        <v>383</v>
      </c>
      <c r="B386" s="134" t="s">
        <v>2431</v>
      </c>
      <c r="C386" s="134" t="s">
        <v>23657</v>
      </c>
      <c r="D386" s="135">
        <v>19.51</v>
      </c>
      <c r="E386" s="134">
        <v>4.84</v>
      </c>
      <c r="F386" s="139">
        <v>94.43</v>
      </c>
      <c r="G386" s="141"/>
    </row>
    <row r="387" s="123" customFormat="1" customHeight="1" spans="1:7">
      <c r="A387" s="134">
        <v>384</v>
      </c>
      <c r="B387" s="134" t="s">
        <v>23984</v>
      </c>
      <c r="C387" s="134" t="s">
        <v>23985</v>
      </c>
      <c r="D387" s="135">
        <v>10.35</v>
      </c>
      <c r="E387" s="133">
        <v>4.84</v>
      </c>
      <c r="F387" s="139">
        <v>50.09</v>
      </c>
      <c r="G387" s="141"/>
    </row>
    <row r="388" s="123" customFormat="1" customHeight="1" spans="1:7">
      <c r="A388" s="134">
        <v>385</v>
      </c>
      <c r="B388" s="134" t="s">
        <v>23986</v>
      </c>
      <c r="C388" s="134" t="s">
        <v>23987</v>
      </c>
      <c r="D388" s="135">
        <v>10.36</v>
      </c>
      <c r="E388" s="133">
        <v>4.84</v>
      </c>
      <c r="F388" s="139">
        <v>50.14</v>
      </c>
      <c r="G388" s="141"/>
    </row>
    <row r="389" s="123" customFormat="1" customHeight="1" spans="1:7">
      <c r="A389" s="134">
        <v>386</v>
      </c>
      <c r="B389" s="134" t="s">
        <v>23988</v>
      </c>
      <c r="C389" s="134" t="s">
        <v>23989</v>
      </c>
      <c r="D389" s="135">
        <v>17.07</v>
      </c>
      <c r="E389" s="134">
        <v>4.84</v>
      </c>
      <c r="F389" s="139">
        <v>82.62</v>
      </c>
      <c r="G389" s="141"/>
    </row>
    <row r="390" s="123" customFormat="1" customHeight="1" spans="1:7">
      <c r="A390" s="134">
        <v>387</v>
      </c>
      <c r="B390" s="134" t="s">
        <v>23990</v>
      </c>
      <c r="C390" s="134" t="s">
        <v>23991</v>
      </c>
      <c r="D390" s="135">
        <v>17.13</v>
      </c>
      <c r="E390" s="133">
        <v>4.84</v>
      </c>
      <c r="F390" s="139">
        <v>82.91</v>
      </c>
      <c r="G390" s="141"/>
    </row>
    <row r="391" s="123" customFormat="1" customHeight="1" spans="1:7">
      <c r="A391" s="134">
        <v>388</v>
      </c>
      <c r="B391" s="134" t="s">
        <v>23992</v>
      </c>
      <c r="C391" s="134" t="s">
        <v>23993</v>
      </c>
      <c r="D391" s="135">
        <v>7.08</v>
      </c>
      <c r="E391" s="134">
        <v>4.84</v>
      </c>
      <c r="F391" s="139">
        <v>34.27</v>
      </c>
      <c r="G391" s="141"/>
    </row>
    <row r="392" s="123" customFormat="1" customHeight="1" spans="1:7">
      <c r="A392" s="134">
        <v>389</v>
      </c>
      <c r="B392" s="134" t="s">
        <v>23994</v>
      </c>
      <c r="C392" s="134" t="s">
        <v>23995</v>
      </c>
      <c r="D392" s="135">
        <v>4.86</v>
      </c>
      <c r="E392" s="133">
        <v>4.84</v>
      </c>
      <c r="F392" s="139">
        <v>23.52</v>
      </c>
      <c r="G392" s="141"/>
    </row>
    <row r="393" s="123" customFormat="1" customHeight="1" spans="1:7">
      <c r="A393" s="134">
        <v>390</v>
      </c>
      <c r="B393" s="134" t="s">
        <v>23996</v>
      </c>
      <c r="C393" s="134" t="s">
        <v>23657</v>
      </c>
      <c r="D393" s="135">
        <v>15.56</v>
      </c>
      <c r="E393" s="133">
        <v>4.84</v>
      </c>
      <c r="F393" s="139">
        <v>75.31</v>
      </c>
      <c r="G393" s="141"/>
    </row>
    <row r="394" s="123" customFormat="1" customHeight="1" spans="1:7">
      <c r="A394" s="134">
        <v>391</v>
      </c>
      <c r="B394" s="134" t="s">
        <v>23997</v>
      </c>
      <c r="C394" s="134" t="s">
        <v>23998</v>
      </c>
      <c r="D394" s="135">
        <v>17.85</v>
      </c>
      <c r="E394" s="134">
        <v>4.84</v>
      </c>
      <c r="F394" s="139">
        <v>86.39</v>
      </c>
      <c r="G394" s="141"/>
    </row>
    <row r="395" s="123" customFormat="1" customHeight="1" spans="1:7">
      <c r="A395" s="134">
        <v>392</v>
      </c>
      <c r="B395" s="134" t="s">
        <v>23999</v>
      </c>
      <c r="C395" s="134" t="s">
        <v>24000</v>
      </c>
      <c r="D395" s="135">
        <v>11.34</v>
      </c>
      <c r="E395" s="133">
        <v>4.84</v>
      </c>
      <c r="F395" s="139">
        <v>54.89</v>
      </c>
      <c r="G395" s="141"/>
    </row>
    <row r="396" s="123" customFormat="1" customHeight="1" spans="1:7">
      <c r="A396" s="134">
        <v>393</v>
      </c>
      <c r="B396" s="134" t="s">
        <v>24001</v>
      </c>
      <c r="C396" s="134" t="s">
        <v>24002</v>
      </c>
      <c r="D396" s="135">
        <v>19.37</v>
      </c>
      <c r="E396" s="134">
        <v>4.84</v>
      </c>
      <c r="F396" s="139">
        <v>93.75</v>
      </c>
      <c r="G396" s="141"/>
    </row>
    <row r="397" s="123" customFormat="1" customHeight="1" spans="1:7">
      <c r="A397" s="134">
        <v>394</v>
      </c>
      <c r="B397" s="134" t="s">
        <v>24003</v>
      </c>
      <c r="C397" s="134" t="s">
        <v>24002</v>
      </c>
      <c r="D397" s="135">
        <v>7.47</v>
      </c>
      <c r="E397" s="133">
        <v>4.84</v>
      </c>
      <c r="F397" s="139">
        <v>36.15</v>
      </c>
      <c r="G397" s="141"/>
    </row>
    <row r="398" s="123" customFormat="1" customHeight="1" spans="1:7">
      <c r="A398" s="134">
        <v>395</v>
      </c>
      <c r="B398" s="134" t="s">
        <v>24004</v>
      </c>
      <c r="C398" s="134" t="s">
        <v>23657</v>
      </c>
      <c r="D398" s="135">
        <v>12.02</v>
      </c>
      <c r="E398" s="133">
        <v>4.84</v>
      </c>
      <c r="F398" s="139">
        <v>58.18</v>
      </c>
      <c r="G398" s="141"/>
    </row>
    <row r="399" s="123" customFormat="1" customHeight="1" spans="1:7">
      <c r="A399" s="134">
        <v>396</v>
      </c>
      <c r="B399" s="134" t="s">
        <v>17366</v>
      </c>
      <c r="C399" s="134" t="s">
        <v>24005</v>
      </c>
      <c r="D399" s="135">
        <v>14.97</v>
      </c>
      <c r="E399" s="134">
        <v>4.84</v>
      </c>
      <c r="F399" s="139">
        <v>72.45</v>
      </c>
      <c r="G399" s="141"/>
    </row>
    <row r="400" s="123" customFormat="1" customHeight="1" spans="1:7">
      <c r="A400" s="134">
        <v>397</v>
      </c>
      <c r="B400" s="134" t="s">
        <v>24006</v>
      </c>
      <c r="C400" s="134" t="s">
        <v>23981</v>
      </c>
      <c r="D400" s="135">
        <v>17.24</v>
      </c>
      <c r="E400" s="133">
        <v>4.84</v>
      </c>
      <c r="F400" s="139">
        <v>83.44</v>
      </c>
      <c r="G400" s="141"/>
    </row>
    <row r="401" s="123" customFormat="1" customHeight="1" spans="1:7">
      <c r="A401" s="134">
        <v>398</v>
      </c>
      <c r="B401" s="134" t="s">
        <v>24007</v>
      </c>
      <c r="C401" s="134" t="s">
        <v>24008</v>
      </c>
      <c r="D401" s="135">
        <v>7.27</v>
      </c>
      <c r="E401" s="134">
        <v>4.84</v>
      </c>
      <c r="F401" s="139">
        <v>35.19</v>
      </c>
      <c r="G401" s="141"/>
    </row>
    <row r="402" s="123" customFormat="1" customHeight="1" spans="1:7">
      <c r="A402" s="134">
        <v>399</v>
      </c>
      <c r="B402" s="134" t="s">
        <v>24009</v>
      </c>
      <c r="C402" s="134" t="s">
        <v>23981</v>
      </c>
      <c r="D402" s="135">
        <v>23.5</v>
      </c>
      <c r="E402" s="133">
        <v>4.84</v>
      </c>
      <c r="F402" s="139">
        <v>113.74</v>
      </c>
      <c r="G402" s="141"/>
    </row>
    <row r="403" s="123" customFormat="1" customHeight="1" spans="1:7">
      <c r="A403" s="134">
        <v>400</v>
      </c>
      <c r="B403" s="134" t="s">
        <v>24010</v>
      </c>
      <c r="C403" s="134" t="s">
        <v>23985</v>
      </c>
      <c r="D403" s="135">
        <v>6.3</v>
      </c>
      <c r="E403" s="133">
        <v>4.84</v>
      </c>
      <c r="F403" s="139">
        <v>30.49</v>
      </c>
      <c r="G403" s="141"/>
    </row>
    <row r="404" s="123" customFormat="1" customHeight="1" spans="1:7">
      <c r="A404" s="134">
        <v>401</v>
      </c>
      <c r="B404" s="134" t="s">
        <v>24011</v>
      </c>
      <c r="C404" s="134" t="s">
        <v>24012</v>
      </c>
      <c r="D404" s="135">
        <v>28.26</v>
      </c>
      <c r="E404" s="134">
        <v>4.84</v>
      </c>
      <c r="F404" s="139">
        <v>136.78</v>
      </c>
      <c r="G404" s="141"/>
    </row>
    <row r="405" s="123" customFormat="1" customHeight="1" spans="1:7">
      <c r="A405" s="134">
        <v>402</v>
      </c>
      <c r="B405" s="134" t="s">
        <v>24013</v>
      </c>
      <c r="C405" s="134" t="s">
        <v>23866</v>
      </c>
      <c r="D405" s="135">
        <v>5.28</v>
      </c>
      <c r="E405" s="133">
        <v>4.84</v>
      </c>
      <c r="F405" s="139">
        <v>25.56</v>
      </c>
      <c r="G405" s="141"/>
    </row>
    <row r="406" s="123" customFormat="1" customHeight="1" spans="1:7">
      <c r="A406" s="134">
        <v>403</v>
      </c>
      <c r="B406" s="134" t="s">
        <v>24014</v>
      </c>
      <c r="C406" s="134" t="s">
        <v>24015</v>
      </c>
      <c r="D406" s="135">
        <v>18.47</v>
      </c>
      <c r="E406" s="134">
        <v>4.84</v>
      </c>
      <c r="F406" s="139">
        <v>89.39</v>
      </c>
      <c r="G406" s="141"/>
    </row>
    <row r="407" s="123" customFormat="1" customHeight="1" spans="1:7">
      <c r="A407" s="134">
        <v>404</v>
      </c>
      <c r="B407" s="134" t="s">
        <v>24016</v>
      </c>
      <c r="C407" s="134" t="s">
        <v>24017</v>
      </c>
      <c r="D407" s="135">
        <v>15.95</v>
      </c>
      <c r="E407" s="133">
        <v>4.84</v>
      </c>
      <c r="F407" s="139">
        <v>77.2</v>
      </c>
      <c r="G407" s="141"/>
    </row>
    <row r="408" s="123" customFormat="1" customHeight="1" spans="1:7">
      <c r="A408" s="134">
        <v>405</v>
      </c>
      <c r="B408" s="134" t="s">
        <v>24018</v>
      </c>
      <c r="C408" s="134" t="s">
        <v>23985</v>
      </c>
      <c r="D408" s="135">
        <v>6.71</v>
      </c>
      <c r="E408" s="133">
        <v>4.84</v>
      </c>
      <c r="F408" s="139">
        <v>32.48</v>
      </c>
      <c r="G408" s="141"/>
    </row>
    <row r="409" s="123" customFormat="1" customHeight="1" spans="1:7">
      <c r="A409" s="134">
        <v>406</v>
      </c>
      <c r="B409" s="134" t="s">
        <v>24019</v>
      </c>
      <c r="C409" s="134" t="s">
        <v>24020</v>
      </c>
      <c r="D409" s="135">
        <v>24.07</v>
      </c>
      <c r="E409" s="134">
        <v>4.84</v>
      </c>
      <c r="F409" s="139">
        <v>116.5</v>
      </c>
      <c r="G409" s="141"/>
    </row>
    <row r="410" s="123" customFormat="1" customHeight="1" spans="1:7">
      <c r="A410" s="134">
        <v>407</v>
      </c>
      <c r="B410" s="134" t="s">
        <v>24021</v>
      </c>
      <c r="C410" s="134" t="s">
        <v>23985</v>
      </c>
      <c r="D410" s="135">
        <v>27.26</v>
      </c>
      <c r="E410" s="133">
        <v>4.84</v>
      </c>
      <c r="F410" s="139">
        <v>131.94</v>
      </c>
      <c r="G410" s="141"/>
    </row>
    <row r="411" s="123" customFormat="1" customHeight="1" spans="1:7">
      <c r="A411" s="134">
        <v>408</v>
      </c>
      <c r="B411" s="134" t="s">
        <v>24022</v>
      </c>
      <c r="C411" s="134" t="s">
        <v>23657</v>
      </c>
      <c r="D411" s="135">
        <v>12.19</v>
      </c>
      <c r="E411" s="134">
        <v>4.84</v>
      </c>
      <c r="F411" s="139">
        <v>59</v>
      </c>
      <c r="G411" s="141"/>
    </row>
    <row r="412" s="123" customFormat="1" customHeight="1" spans="1:7">
      <c r="A412" s="134">
        <v>409</v>
      </c>
      <c r="B412" s="134" t="s">
        <v>13953</v>
      </c>
      <c r="C412" s="134" t="s">
        <v>23978</v>
      </c>
      <c r="D412" s="135">
        <v>12.57</v>
      </c>
      <c r="E412" s="133">
        <v>4.84</v>
      </c>
      <c r="F412" s="139">
        <v>60.84</v>
      </c>
      <c r="G412" s="141"/>
    </row>
    <row r="413" s="123" customFormat="1" customHeight="1" spans="1:7">
      <c r="A413" s="134">
        <v>410</v>
      </c>
      <c r="B413" s="134" t="s">
        <v>24023</v>
      </c>
      <c r="C413" s="134" t="s">
        <v>24024</v>
      </c>
      <c r="D413" s="135">
        <v>22.24</v>
      </c>
      <c r="E413" s="133">
        <v>4.84</v>
      </c>
      <c r="F413" s="139">
        <v>107.64</v>
      </c>
      <c r="G413" s="141"/>
    </row>
    <row r="414" s="123" customFormat="1" customHeight="1" spans="1:7">
      <c r="A414" s="134">
        <v>411</v>
      </c>
      <c r="B414" s="134" t="s">
        <v>24025</v>
      </c>
      <c r="C414" s="134" t="s">
        <v>24024</v>
      </c>
      <c r="D414" s="135">
        <v>12.17</v>
      </c>
      <c r="E414" s="134">
        <v>4.84</v>
      </c>
      <c r="F414" s="139">
        <v>58.9</v>
      </c>
      <c r="G414" s="141"/>
    </row>
    <row r="415" s="123" customFormat="1" customHeight="1" spans="1:7">
      <c r="A415" s="134">
        <v>412</v>
      </c>
      <c r="B415" s="134" t="s">
        <v>1899</v>
      </c>
      <c r="C415" s="134" t="s">
        <v>24026</v>
      </c>
      <c r="D415" s="135">
        <v>8.78</v>
      </c>
      <c r="E415" s="133">
        <v>4.84</v>
      </c>
      <c r="F415" s="139">
        <v>42.5</v>
      </c>
      <c r="G415" s="141"/>
    </row>
    <row r="416" s="123" customFormat="1" customHeight="1" spans="1:7">
      <c r="A416" s="134">
        <v>413</v>
      </c>
      <c r="B416" s="134" t="s">
        <v>24027</v>
      </c>
      <c r="C416" s="134" t="s">
        <v>24028</v>
      </c>
      <c r="D416" s="135">
        <v>5.75</v>
      </c>
      <c r="E416" s="134">
        <v>4.84</v>
      </c>
      <c r="F416" s="139">
        <v>27.83</v>
      </c>
      <c r="G416" s="141"/>
    </row>
    <row r="417" s="123" customFormat="1" customHeight="1" spans="1:7">
      <c r="A417" s="134">
        <v>414</v>
      </c>
      <c r="B417" s="134" t="s">
        <v>24029</v>
      </c>
      <c r="C417" s="134" t="s">
        <v>24030</v>
      </c>
      <c r="D417" s="135">
        <v>15.66</v>
      </c>
      <c r="E417" s="133">
        <v>4.84</v>
      </c>
      <c r="F417" s="139">
        <v>75.79</v>
      </c>
      <c r="G417" s="141"/>
    </row>
    <row r="418" s="123" customFormat="1" customHeight="1" spans="1:7">
      <c r="A418" s="134">
        <v>415</v>
      </c>
      <c r="B418" s="134" t="s">
        <v>24031</v>
      </c>
      <c r="C418" s="134" t="s">
        <v>24032</v>
      </c>
      <c r="D418" s="135">
        <v>21.07</v>
      </c>
      <c r="E418" s="133">
        <v>4.84</v>
      </c>
      <c r="F418" s="139">
        <v>101.98</v>
      </c>
      <c r="G418" s="141"/>
    </row>
    <row r="419" s="123" customFormat="1" customHeight="1" spans="1:7">
      <c r="A419" s="134">
        <v>416</v>
      </c>
      <c r="B419" s="134" t="s">
        <v>17433</v>
      </c>
      <c r="C419" s="134" t="s">
        <v>24033</v>
      </c>
      <c r="D419" s="135">
        <v>10.28</v>
      </c>
      <c r="E419" s="134">
        <v>4.84</v>
      </c>
      <c r="F419" s="139">
        <v>49.76</v>
      </c>
      <c r="G419" s="141"/>
    </row>
    <row r="420" s="123" customFormat="1" customHeight="1" spans="1:7">
      <c r="A420" s="134">
        <v>417</v>
      </c>
      <c r="B420" s="134" t="s">
        <v>24034</v>
      </c>
      <c r="C420" s="134" t="s">
        <v>24035</v>
      </c>
      <c r="D420" s="135">
        <v>27.92</v>
      </c>
      <c r="E420" s="133">
        <v>4.84</v>
      </c>
      <c r="F420" s="139">
        <v>135.13</v>
      </c>
      <c r="G420" s="141"/>
    </row>
    <row r="421" s="123" customFormat="1" customHeight="1" spans="1:7">
      <c r="A421" s="134">
        <v>418</v>
      </c>
      <c r="B421" s="134" t="s">
        <v>24036</v>
      </c>
      <c r="C421" s="134" t="s">
        <v>24037</v>
      </c>
      <c r="D421" s="135">
        <v>15.33</v>
      </c>
      <c r="E421" s="134">
        <v>4.84</v>
      </c>
      <c r="F421" s="139">
        <v>74.2</v>
      </c>
      <c r="G421" s="141"/>
    </row>
    <row r="422" s="123" customFormat="1" customHeight="1" spans="1:7">
      <c r="A422" s="134">
        <v>419</v>
      </c>
      <c r="B422" s="134" t="s">
        <v>24038</v>
      </c>
      <c r="C422" s="134" t="s">
        <v>24039</v>
      </c>
      <c r="D422" s="135">
        <v>15.5</v>
      </c>
      <c r="E422" s="133">
        <v>4.84</v>
      </c>
      <c r="F422" s="139">
        <v>75.02</v>
      </c>
      <c r="G422" s="141"/>
    </row>
    <row r="423" s="123" customFormat="1" customHeight="1" spans="1:7">
      <c r="A423" s="134">
        <v>420</v>
      </c>
      <c r="B423" s="134" t="s">
        <v>24040</v>
      </c>
      <c r="C423" s="134" t="s">
        <v>24039</v>
      </c>
      <c r="D423" s="135">
        <v>5.65</v>
      </c>
      <c r="E423" s="133">
        <v>4.84</v>
      </c>
      <c r="F423" s="139">
        <v>27.35</v>
      </c>
      <c r="G423" s="141"/>
    </row>
    <row r="424" s="123" customFormat="1" customHeight="1" spans="1:7">
      <c r="A424" s="134">
        <v>421</v>
      </c>
      <c r="B424" s="134" t="s">
        <v>24041</v>
      </c>
      <c r="C424" s="134" t="s">
        <v>24042</v>
      </c>
      <c r="D424" s="135">
        <v>10.02</v>
      </c>
      <c r="E424" s="134">
        <v>4.84</v>
      </c>
      <c r="F424" s="139">
        <v>48.5</v>
      </c>
      <c r="G424" s="141"/>
    </row>
    <row r="425" s="123" customFormat="1" customHeight="1" spans="1:7">
      <c r="A425" s="134">
        <v>422</v>
      </c>
      <c r="B425" s="134" t="s">
        <v>24043</v>
      </c>
      <c r="C425" s="134" t="s">
        <v>24044</v>
      </c>
      <c r="D425" s="135">
        <v>15.45</v>
      </c>
      <c r="E425" s="133">
        <v>4.84</v>
      </c>
      <c r="F425" s="139">
        <v>74.78</v>
      </c>
      <c r="G425" s="141"/>
    </row>
    <row r="426" s="123" customFormat="1" customHeight="1" spans="1:7">
      <c r="A426" s="134">
        <v>423</v>
      </c>
      <c r="B426" s="134" t="s">
        <v>24045</v>
      </c>
      <c r="C426" s="134" t="s">
        <v>24046</v>
      </c>
      <c r="D426" s="135">
        <v>2.19</v>
      </c>
      <c r="E426" s="134">
        <v>4.84</v>
      </c>
      <c r="F426" s="139">
        <v>10.6</v>
      </c>
      <c r="G426" s="141"/>
    </row>
    <row r="427" s="123" customFormat="1" customHeight="1" spans="1:7">
      <c r="A427" s="134">
        <v>424</v>
      </c>
      <c r="B427" s="134" t="s">
        <v>24047</v>
      </c>
      <c r="C427" s="134" t="s">
        <v>24037</v>
      </c>
      <c r="D427" s="135">
        <v>8.98</v>
      </c>
      <c r="E427" s="133">
        <v>4.84</v>
      </c>
      <c r="F427" s="139">
        <v>43.46</v>
      </c>
      <c r="G427" s="141"/>
    </row>
    <row r="428" s="123" customFormat="1" customHeight="1" spans="1:7">
      <c r="A428" s="134">
        <v>425</v>
      </c>
      <c r="B428" s="134" t="s">
        <v>24048</v>
      </c>
      <c r="C428" s="134" t="s">
        <v>24049</v>
      </c>
      <c r="D428" s="135">
        <v>6.85</v>
      </c>
      <c r="E428" s="133">
        <v>4.84</v>
      </c>
      <c r="F428" s="139">
        <v>33.15</v>
      </c>
      <c r="G428" s="141"/>
    </row>
    <row r="429" s="123" customFormat="1" customHeight="1" spans="1:7">
      <c r="A429" s="134">
        <v>426</v>
      </c>
      <c r="B429" s="134" t="s">
        <v>19491</v>
      </c>
      <c r="C429" s="134" t="s">
        <v>24050</v>
      </c>
      <c r="D429" s="135">
        <v>7.64</v>
      </c>
      <c r="E429" s="134">
        <v>4.84</v>
      </c>
      <c r="F429" s="139">
        <v>36.98</v>
      </c>
      <c r="G429" s="141"/>
    </row>
    <row r="430" s="123" customFormat="1" customHeight="1" spans="1:7">
      <c r="A430" s="134">
        <v>427</v>
      </c>
      <c r="B430" s="134" t="s">
        <v>24051</v>
      </c>
      <c r="C430" s="134" t="s">
        <v>24052</v>
      </c>
      <c r="D430" s="135">
        <v>1.69</v>
      </c>
      <c r="E430" s="133">
        <v>4.84</v>
      </c>
      <c r="F430" s="139">
        <v>8.18</v>
      </c>
      <c r="G430" s="141"/>
    </row>
    <row r="431" s="123" customFormat="1" customHeight="1" spans="1:7">
      <c r="A431" s="134">
        <v>428</v>
      </c>
      <c r="B431" s="134" t="s">
        <v>24053</v>
      </c>
      <c r="C431" s="134" t="s">
        <v>24054</v>
      </c>
      <c r="D431" s="135">
        <v>15.72</v>
      </c>
      <c r="E431" s="134">
        <v>4.84</v>
      </c>
      <c r="F431" s="139">
        <v>76.08</v>
      </c>
      <c r="G431" s="141"/>
    </row>
    <row r="432" s="123" customFormat="1" customHeight="1" spans="1:7">
      <c r="A432" s="134">
        <v>429</v>
      </c>
      <c r="B432" s="134" t="s">
        <v>24055</v>
      </c>
      <c r="C432" s="134" t="s">
        <v>24056</v>
      </c>
      <c r="D432" s="135">
        <v>5.47</v>
      </c>
      <c r="E432" s="133">
        <v>4.84</v>
      </c>
      <c r="F432" s="139">
        <v>26.47</v>
      </c>
      <c r="G432" s="141"/>
    </row>
    <row r="433" s="123" customFormat="1" customHeight="1" spans="1:7">
      <c r="A433" s="134">
        <v>430</v>
      </c>
      <c r="B433" s="134" t="s">
        <v>24057</v>
      </c>
      <c r="C433" s="134" t="s">
        <v>24058</v>
      </c>
      <c r="D433" s="135">
        <v>2.08</v>
      </c>
      <c r="E433" s="133">
        <v>4.84</v>
      </c>
      <c r="F433" s="139">
        <v>10.07</v>
      </c>
      <c r="G433" s="141"/>
    </row>
    <row r="434" s="123" customFormat="1" customHeight="1" spans="1:7">
      <c r="A434" s="134">
        <v>431</v>
      </c>
      <c r="B434" s="134" t="s">
        <v>24059</v>
      </c>
      <c r="C434" s="134" t="s">
        <v>24037</v>
      </c>
      <c r="D434" s="135">
        <v>12.26</v>
      </c>
      <c r="E434" s="134">
        <v>4.84</v>
      </c>
      <c r="F434" s="139">
        <v>59.34</v>
      </c>
      <c r="G434" s="141"/>
    </row>
    <row r="435" s="123" customFormat="1" customHeight="1" spans="1:7">
      <c r="A435" s="134">
        <v>432</v>
      </c>
      <c r="B435" s="134" t="s">
        <v>24060</v>
      </c>
      <c r="C435" s="134" t="s">
        <v>24039</v>
      </c>
      <c r="D435" s="135">
        <v>18.2</v>
      </c>
      <c r="E435" s="133">
        <v>4.84</v>
      </c>
      <c r="F435" s="139">
        <v>88.09</v>
      </c>
      <c r="G435" s="141"/>
    </row>
    <row r="436" s="123" customFormat="1" customHeight="1" spans="1:7">
      <c r="A436" s="134">
        <v>433</v>
      </c>
      <c r="B436" s="134" t="s">
        <v>3812</v>
      </c>
      <c r="C436" s="134" t="s">
        <v>24037</v>
      </c>
      <c r="D436" s="135">
        <v>19.61</v>
      </c>
      <c r="E436" s="134">
        <v>4.84</v>
      </c>
      <c r="F436" s="139">
        <v>94.91</v>
      </c>
      <c r="G436" s="141"/>
    </row>
    <row r="437" s="123" customFormat="1" customHeight="1" spans="1:7">
      <c r="A437" s="134">
        <v>434</v>
      </c>
      <c r="B437" s="134" t="s">
        <v>24061</v>
      </c>
      <c r="C437" s="134" t="s">
        <v>24062</v>
      </c>
      <c r="D437" s="135">
        <v>11.04</v>
      </c>
      <c r="E437" s="133">
        <v>4.84</v>
      </c>
      <c r="F437" s="139">
        <v>53.43</v>
      </c>
      <c r="G437" s="141"/>
    </row>
    <row r="438" s="123" customFormat="1" customHeight="1" spans="1:7">
      <c r="A438" s="134">
        <v>435</v>
      </c>
      <c r="B438" s="134" t="s">
        <v>24040</v>
      </c>
      <c r="C438" s="134" t="s">
        <v>24063</v>
      </c>
      <c r="D438" s="135">
        <v>8.87</v>
      </c>
      <c r="E438" s="133">
        <v>4.84</v>
      </c>
      <c r="F438" s="139">
        <v>42.93</v>
      </c>
      <c r="G438" s="141"/>
    </row>
    <row r="439" s="123" customFormat="1" customHeight="1" spans="1:7">
      <c r="A439" s="134">
        <v>436</v>
      </c>
      <c r="B439" s="134" t="s">
        <v>24064</v>
      </c>
      <c r="C439" s="134" t="s">
        <v>24063</v>
      </c>
      <c r="D439" s="135">
        <v>12.58</v>
      </c>
      <c r="E439" s="134">
        <v>4.84</v>
      </c>
      <c r="F439" s="139">
        <v>60.89</v>
      </c>
      <c r="G439" s="141"/>
    </row>
    <row r="440" s="123" customFormat="1" customHeight="1" spans="1:7">
      <c r="A440" s="134">
        <v>437</v>
      </c>
      <c r="B440" s="134" t="s">
        <v>24065</v>
      </c>
      <c r="C440" s="134" t="s">
        <v>24066</v>
      </c>
      <c r="D440" s="135">
        <v>2.16</v>
      </c>
      <c r="E440" s="133">
        <v>4.84</v>
      </c>
      <c r="F440" s="139">
        <v>10.45</v>
      </c>
      <c r="G440" s="141"/>
    </row>
    <row r="441" s="123" customFormat="1" customHeight="1" spans="1:7">
      <c r="A441" s="134">
        <v>438</v>
      </c>
      <c r="B441" s="134" t="s">
        <v>22604</v>
      </c>
      <c r="C441" s="134" t="s">
        <v>24067</v>
      </c>
      <c r="D441" s="135">
        <v>4.28</v>
      </c>
      <c r="E441" s="134">
        <v>4.84</v>
      </c>
      <c r="F441" s="139">
        <v>20.72</v>
      </c>
      <c r="G441" s="141"/>
    </row>
    <row r="442" s="123" customFormat="1" customHeight="1" spans="1:7">
      <c r="A442" s="134">
        <v>439</v>
      </c>
      <c r="B442" s="134" t="s">
        <v>24068</v>
      </c>
      <c r="C442" s="134" t="s">
        <v>24069</v>
      </c>
      <c r="D442" s="135">
        <v>7.91</v>
      </c>
      <c r="E442" s="133">
        <v>4.84</v>
      </c>
      <c r="F442" s="139">
        <v>38.28</v>
      </c>
      <c r="G442" s="141"/>
    </row>
    <row r="443" s="123" customFormat="1" customHeight="1" spans="1:7">
      <c r="A443" s="134">
        <v>440</v>
      </c>
      <c r="B443" s="134" t="s">
        <v>24070</v>
      </c>
      <c r="C443" s="134" t="s">
        <v>24071</v>
      </c>
      <c r="D443" s="135">
        <v>4.57</v>
      </c>
      <c r="E443" s="133">
        <v>4.84</v>
      </c>
      <c r="F443" s="139">
        <v>22.12</v>
      </c>
      <c r="G443" s="141"/>
    </row>
    <row r="444" s="123" customFormat="1" customHeight="1" spans="1:7">
      <c r="A444" s="134">
        <v>441</v>
      </c>
      <c r="B444" s="134" t="s">
        <v>24072</v>
      </c>
      <c r="C444" s="134" t="s">
        <v>24037</v>
      </c>
      <c r="D444" s="135">
        <v>17.48</v>
      </c>
      <c r="E444" s="134">
        <v>4.84</v>
      </c>
      <c r="F444" s="139">
        <v>84.6</v>
      </c>
      <c r="G444" s="141"/>
    </row>
    <row r="445" s="123" customFormat="1" customHeight="1" spans="1:7">
      <c r="A445" s="134">
        <v>442</v>
      </c>
      <c r="B445" s="134" t="s">
        <v>24073</v>
      </c>
      <c r="C445" s="134" t="s">
        <v>24074</v>
      </c>
      <c r="D445" s="135">
        <v>7.45</v>
      </c>
      <c r="E445" s="133">
        <v>4.84</v>
      </c>
      <c r="F445" s="139">
        <v>36.06</v>
      </c>
      <c r="G445" s="141"/>
    </row>
    <row r="446" s="123" customFormat="1" customHeight="1" spans="1:7">
      <c r="A446" s="134">
        <v>443</v>
      </c>
      <c r="B446" s="134" t="s">
        <v>1368</v>
      </c>
      <c r="C446" s="134" t="s">
        <v>24074</v>
      </c>
      <c r="D446" s="135">
        <v>16.15</v>
      </c>
      <c r="E446" s="134">
        <v>4.84</v>
      </c>
      <c r="F446" s="139">
        <v>78.17</v>
      </c>
      <c r="G446" s="141"/>
    </row>
    <row r="447" s="123" customFormat="1" customHeight="1" spans="1:7">
      <c r="A447" s="134">
        <v>444</v>
      </c>
      <c r="B447" s="134" t="s">
        <v>24075</v>
      </c>
      <c r="C447" s="134" t="s">
        <v>24037</v>
      </c>
      <c r="D447" s="135">
        <v>16.98</v>
      </c>
      <c r="E447" s="133">
        <v>4.84</v>
      </c>
      <c r="F447" s="139">
        <v>82.18</v>
      </c>
      <c r="G447" s="141"/>
    </row>
    <row r="448" s="123" customFormat="1" customHeight="1" spans="1:7">
      <c r="A448" s="134">
        <v>445</v>
      </c>
      <c r="B448" s="134" t="s">
        <v>24076</v>
      </c>
      <c r="C448" s="134" t="s">
        <v>24077</v>
      </c>
      <c r="D448" s="135">
        <v>7.88</v>
      </c>
      <c r="E448" s="133">
        <v>4.84</v>
      </c>
      <c r="F448" s="139">
        <v>38.14</v>
      </c>
      <c r="G448" s="141"/>
    </row>
    <row r="449" s="123" customFormat="1" customHeight="1" spans="1:7">
      <c r="A449" s="134">
        <v>446</v>
      </c>
      <c r="B449" s="134" t="s">
        <v>21598</v>
      </c>
      <c r="C449" s="134" t="s">
        <v>24078</v>
      </c>
      <c r="D449" s="135">
        <v>20.68</v>
      </c>
      <c r="E449" s="134">
        <v>4.84</v>
      </c>
      <c r="F449" s="139">
        <v>100.09</v>
      </c>
      <c r="G449" s="141"/>
    </row>
    <row r="450" s="123" customFormat="1" customHeight="1" spans="1:7">
      <c r="A450" s="134">
        <v>447</v>
      </c>
      <c r="B450" s="134" t="s">
        <v>24079</v>
      </c>
      <c r="C450" s="134" t="s">
        <v>24080</v>
      </c>
      <c r="D450" s="135">
        <v>1.93</v>
      </c>
      <c r="E450" s="133">
        <v>4.84</v>
      </c>
      <c r="F450" s="139">
        <v>9.34</v>
      </c>
      <c r="G450" s="141"/>
    </row>
    <row r="451" s="123" customFormat="1" customHeight="1" spans="1:7">
      <c r="A451" s="134">
        <v>448</v>
      </c>
      <c r="B451" s="134" t="s">
        <v>17594</v>
      </c>
      <c r="C451" s="134" t="s">
        <v>24081</v>
      </c>
      <c r="D451" s="135">
        <v>13.08</v>
      </c>
      <c r="E451" s="134">
        <v>4.84</v>
      </c>
      <c r="F451" s="139">
        <v>63.31</v>
      </c>
      <c r="G451" s="141"/>
    </row>
    <row r="452" s="123" customFormat="1" customHeight="1" spans="1:7">
      <c r="A452" s="134">
        <v>449</v>
      </c>
      <c r="B452" s="134" t="s">
        <v>24082</v>
      </c>
      <c r="C452" s="134" t="s">
        <v>24083</v>
      </c>
      <c r="D452" s="135">
        <v>12.86</v>
      </c>
      <c r="E452" s="133">
        <v>4.84</v>
      </c>
      <c r="F452" s="139">
        <v>62.24</v>
      </c>
      <c r="G452" s="141"/>
    </row>
    <row r="453" s="123" customFormat="1" customHeight="1" spans="1:7">
      <c r="A453" s="134">
        <v>450</v>
      </c>
      <c r="B453" s="134" t="s">
        <v>23779</v>
      </c>
      <c r="C453" s="134" t="s">
        <v>24037</v>
      </c>
      <c r="D453" s="135">
        <v>8.09</v>
      </c>
      <c r="E453" s="133">
        <v>4.84</v>
      </c>
      <c r="F453" s="139">
        <v>39.16</v>
      </c>
      <c r="G453" s="141"/>
    </row>
    <row r="454" s="123" customFormat="1" customHeight="1" spans="1:7">
      <c r="A454" s="134">
        <v>451</v>
      </c>
      <c r="B454" s="134" t="s">
        <v>24084</v>
      </c>
      <c r="C454" s="134" t="s">
        <v>24037</v>
      </c>
      <c r="D454" s="135">
        <v>14.77</v>
      </c>
      <c r="E454" s="134">
        <v>4.84</v>
      </c>
      <c r="F454" s="139">
        <v>71.49</v>
      </c>
      <c r="G454" s="141"/>
    </row>
    <row r="455" s="123" customFormat="1" customHeight="1" spans="1:7">
      <c r="A455" s="134">
        <v>452</v>
      </c>
      <c r="B455" s="134" t="s">
        <v>24085</v>
      </c>
      <c r="C455" s="134" t="s">
        <v>24071</v>
      </c>
      <c r="D455" s="135">
        <v>29.72</v>
      </c>
      <c r="E455" s="133">
        <v>4.84</v>
      </c>
      <c r="F455" s="139">
        <v>143.84</v>
      </c>
      <c r="G455" s="141"/>
    </row>
    <row r="456" s="123" customFormat="1" customHeight="1" spans="1:7">
      <c r="A456" s="134">
        <v>453</v>
      </c>
      <c r="B456" s="134" t="s">
        <v>24086</v>
      </c>
      <c r="C456" s="134" t="s">
        <v>24037</v>
      </c>
      <c r="D456" s="135">
        <v>18.92</v>
      </c>
      <c r="E456" s="134">
        <v>4.84</v>
      </c>
      <c r="F456" s="139">
        <v>91.57</v>
      </c>
      <c r="G456" s="141"/>
    </row>
    <row r="457" s="123" customFormat="1" customHeight="1" spans="1:7">
      <c r="A457" s="134">
        <v>454</v>
      </c>
      <c r="B457" s="134" t="s">
        <v>16535</v>
      </c>
      <c r="C457" s="134" t="s">
        <v>24037</v>
      </c>
      <c r="D457" s="135">
        <v>10.59</v>
      </c>
      <c r="E457" s="133">
        <v>4.84</v>
      </c>
      <c r="F457" s="139">
        <v>51.26</v>
      </c>
      <c r="G457" s="141"/>
    </row>
    <row r="458" s="123" customFormat="1" customHeight="1" spans="1:7">
      <c r="A458" s="134">
        <v>455</v>
      </c>
      <c r="B458" s="134" t="s">
        <v>24087</v>
      </c>
      <c r="C458" s="134" t="s">
        <v>24037</v>
      </c>
      <c r="D458" s="135">
        <v>4.47</v>
      </c>
      <c r="E458" s="133">
        <v>4.84</v>
      </c>
      <c r="F458" s="139">
        <v>21.63</v>
      </c>
      <c r="G458" s="141"/>
    </row>
    <row r="459" s="123" customFormat="1" customHeight="1" spans="1:7">
      <c r="A459" s="134">
        <v>456</v>
      </c>
      <c r="B459" s="134" t="s">
        <v>24088</v>
      </c>
      <c r="C459" s="134" t="s">
        <v>24037</v>
      </c>
      <c r="D459" s="135">
        <v>2.2</v>
      </c>
      <c r="E459" s="134">
        <v>4.84</v>
      </c>
      <c r="F459" s="139">
        <v>10.65</v>
      </c>
      <c r="G459" s="141"/>
    </row>
    <row r="460" s="123" customFormat="1" customHeight="1" spans="1:7">
      <c r="A460" s="134">
        <v>457</v>
      </c>
      <c r="B460" s="134" t="s">
        <v>24089</v>
      </c>
      <c r="C460" s="134" t="s">
        <v>24090</v>
      </c>
      <c r="D460" s="135">
        <v>8.52</v>
      </c>
      <c r="E460" s="133">
        <v>4.84</v>
      </c>
      <c r="F460" s="139">
        <v>41.24</v>
      </c>
      <c r="G460" s="141"/>
    </row>
    <row r="461" s="123" customFormat="1" customHeight="1" spans="1:7">
      <c r="A461" s="134">
        <v>458</v>
      </c>
      <c r="B461" s="134" t="s">
        <v>24091</v>
      </c>
      <c r="C461" s="134" t="s">
        <v>24092</v>
      </c>
      <c r="D461" s="135">
        <v>15.67</v>
      </c>
      <c r="E461" s="134">
        <v>4.84</v>
      </c>
      <c r="F461" s="139">
        <v>75.84</v>
      </c>
      <c r="G461" s="141"/>
    </row>
    <row r="462" s="123" customFormat="1" customHeight="1" spans="1:7">
      <c r="A462" s="134">
        <v>459</v>
      </c>
      <c r="B462" s="134" t="s">
        <v>5373</v>
      </c>
      <c r="C462" s="134" t="s">
        <v>24090</v>
      </c>
      <c r="D462" s="135">
        <v>13.98</v>
      </c>
      <c r="E462" s="133">
        <v>4.84</v>
      </c>
      <c r="F462" s="139">
        <v>67.66</v>
      </c>
      <c r="G462" s="141"/>
    </row>
    <row r="463" s="123" customFormat="1" customHeight="1" spans="1:7">
      <c r="A463" s="134">
        <v>460</v>
      </c>
      <c r="B463" s="134" t="s">
        <v>16852</v>
      </c>
      <c r="C463" s="134" t="s">
        <v>24090</v>
      </c>
      <c r="D463" s="135">
        <v>8.34</v>
      </c>
      <c r="E463" s="133">
        <v>4.84</v>
      </c>
      <c r="F463" s="139">
        <v>40.37</v>
      </c>
      <c r="G463" s="141"/>
    </row>
    <row r="464" s="123" customFormat="1" customHeight="1" spans="1:7">
      <c r="A464" s="134">
        <v>461</v>
      </c>
      <c r="B464" s="134" t="s">
        <v>24093</v>
      </c>
      <c r="C464" s="134" t="s">
        <v>24094</v>
      </c>
      <c r="D464" s="135">
        <v>8.05</v>
      </c>
      <c r="E464" s="134">
        <v>4.84</v>
      </c>
      <c r="F464" s="139">
        <v>38.96</v>
      </c>
      <c r="G464" s="141"/>
    </row>
    <row r="465" s="123" customFormat="1" customHeight="1" spans="1:7">
      <c r="A465" s="134">
        <v>462</v>
      </c>
      <c r="B465" s="134" t="s">
        <v>24095</v>
      </c>
      <c r="C465" s="134" t="s">
        <v>24096</v>
      </c>
      <c r="D465" s="135">
        <v>6.15</v>
      </c>
      <c r="E465" s="133">
        <v>4.84</v>
      </c>
      <c r="F465" s="139">
        <v>29.77</v>
      </c>
      <c r="G465" s="141"/>
    </row>
    <row r="466" s="123" customFormat="1" customHeight="1" spans="1:7">
      <c r="A466" s="134">
        <v>463</v>
      </c>
      <c r="B466" s="134" t="s">
        <v>10320</v>
      </c>
      <c r="C466" s="134" t="s">
        <v>24090</v>
      </c>
      <c r="D466" s="135">
        <v>10.68</v>
      </c>
      <c r="E466" s="134">
        <v>4.84</v>
      </c>
      <c r="F466" s="139">
        <v>51.69</v>
      </c>
      <c r="G466" s="141"/>
    </row>
    <row r="467" s="123" customFormat="1" customHeight="1" spans="1:7">
      <c r="A467" s="134">
        <v>464</v>
      </c>
      <c r="B467" s="134" t="s">
        <v>24097</v>
      </c>
      <c r="C467" s="134" t="s">
        <v>24098</v>
      </c>
      <c r="D467" s="135">
        <v>22.15</v>
      </c>
      <c r="E467" s="133">
        <v>4.84</v>
      </c>
      <c r="F467" s="139">
        <v>107.21</v>
      </c>
      <c r="G467" s="141"/>
    </row>
    <row r="468" s="123" customFormat="1" customHeight="1" spans="1:7">
      <c r="A468" s="134">
        <v>465</v>
      </c>
      <c r="B468" s="134" t="s">
        <v>3346</v>
      </c>
      <c r="C468" s="134" t="s">
        <v>24099</v>
      </c>
      <c r="D468" s="135">
        <v>25.01</v>
      </c>
      <c r="E468" s="133">
        <v>4.84</v>
      </c>
      <c r="F468" s="139">
        <v>121.05</v>
      </c>
      <c r="G468" s="141"/>
    </row>
    <row r="469" s="123" customFormat="1" customHeight="1" spans="1:7">
      <c r="A469" s="134">
        <v>466</v>
      </c>
      <c r="B469" s="134" t="s">
        <v>116</v>
      </c>
      <c r="C469" s="134" t="s">
        <v>24090</v>
      </c>
      <c r="D469" s="135">
        <v>11.11</v>
      </c>
      <c r="E469" s="134">
        <v>4.84</v>
      </c>
      <c r="F469" s="139">
        <v>53.77</v>
      </c>
      <c r="G469" s="141"/>
    </row>
    <row r="470" s="123" customFormat="1" customHeight="1" spans="1:7">
      <c r="A470" s="134">
        <v>467</v>
      </c>
      <c r="B470" s="134" t="s">
        <v>24100</v>
      </c>
      <c r="C470" s="134" t="s">
        <v>24101</v>
      </c>
      <c r="D470" s="135">
        <v>14.34</v>
      </c>
      <c r="E470" s="133">
        <v>4.84</v>
      </c>
      <c r="F470" s="139">
        <v>69.41</v>
      </c>
      <c r="G470" s="141"/>
    </row>
    <row r="471" s="123" customFormat="1" customHeight="1" spans="1:7">
      <c r="A471" s="134">
        <v>468</v>
      </c>
      <c r="B471" s="134" t="s">
        <v>10968</v>
      </c>
      <c r="C471" s="134" t="s">
        <v>24102</v>
      </c>
      <c r="D471" s="135">
        <v>13.53</v>
      </c>
      <c r="E471" s="134">
        <v>4.84</v>
      </c>
      <c r="F471" s="139">
        <v>65.49</v>
      </c>
      <c r="G471" s="141"/>
    </row>
    <row r="472" s="123" customFormat="1" customHeight="1" spans="1:7">
      <c r="A472" s="134">
        <v>469</v>
      </c>
      <c r="B472" s="134" t="s">
        <v>24103</v>
      </c>
      <c r="C472" s="134" t="s">
        <v>24104</v>
      </c>
      <c r="D472" s="135">
        <v>19.34</v>
      </c>
      <c r="E472" s="133">
        <v>4.84</v>
      </c>
      <c r="F472" s="139">
        <v>93.61</v>
      </c>
      <c r="G472" s="141"/>
    </row>
    <row r="473" s="123" customFormat="1" customHeight="1" spans="1:7">
      <c r="A473" s="134">
        <v>470</v>
      </c>
      <c r="B473" s="134" t="s">
        <v>24105</v>
      </c>
      <c r="C473" s="134" t="s">
        <v>24106</v>
      </c>
      <c r="D473" s="135">
        <v>23.22</v>
      </c>
      <c r="E473" s="133">
        <v>4.84</v>
      </c>
      <c r="F473" s="139">
        <v>112.38</v>
      </c>
      <c r="G473" s="141"/>
    </row>
    <row r="474" s="123" customFormat="1" customHeight="1" spans="1:7">
      <c r="A474" s="134">
        <v>471</v>
      </c>
      <c r="B474" s="134" t="s">
        <v>24107</v>
      </c>
      <c r="C474" s="134" t="s">
        <v>24108</v>
      </c>
      <c r="D474" s="135">
        <v>11.86</v>
      </c>
      <c r="E474" s="134">
        <v>4.84</v>
      </c>
      <c r="F474" s="139">
        <v>57.4</v>
      </c>
      <c r="G474" s="141"/>
    </row>
    <row r="475" s="123" customFormat="1" customHeight="1" spans="1:7">
      <c r="A475" s="134">
        <v>472</v>
      </c>
      <c r="B475" s="134" t="s">
        <v>3453</v>
      </c>
      <c r="C475" s="134" t="s">
        <v>24109</v>
      </c>
      <c r="D475" s="135">
        <v>2.56</v>
      </c>
      <c r="E475" s="133">
        <v>4.84</v>
      </c>
      <c r="F475" s="139">
        <v>12.39</v>
      </c>
      <c r="G475" s="141"/>
    </row>
    <row r="476" s="123" customFormat="1" customHeight="1" spans="1:7">
      <c r="A476" s="134">
        <v>473</v>
      </c>
      <c r="B476" s="134" t="s">
        <v>24110</v>
      </c>
      <c r="C476" s="134" t="s">
        <v>24111</v>
      </c>
      <c r="D476" s="135">
        <v>22.7</v>
      </c>
      <c r="E476" s="134">
        <v>4.84</v>
      </c>
      <c r="F476" s="139">
        <v>109.87</v>
      </c>
      <c r="G476" s="141"/>
    </row>
    <row r="477" s="123" customFormat="1" customHeight="1" spans="1:7">
      <c r="A477" s="134">
        <v>474</v>
      </c>
      <c r="B477" s="134" t="s">
        <v>9456</v>
      </c>
      <c r="C477" s="134" t="s">
        <v>24092</v>
      </c>
      <c r="D477" s="135">
        <v>3.16</v>
      </c>
      <c r="E477" s="133">
        <v>4.84</v>
      </c>
      <c r="F477" s="139">
        <v>15.29</v>
      </c>
      <c r="G477" s="141"/>
    </row>
    <row r="478" s="123" customFormat="1" customHeight="1" spans="1:7">
      <c r="A478" s="134">
        <v>475</v>
      </c>
      <c r="B478" s="134" t="s">
        <v>24112</v>
      </c>
      <c r="C478" s="134" t="s">
        <v>24113</v>
      </c>
      <c r="D478" s="135">
        <v>11.86</v>
      </c>
      <c r="E478" s="133">
        <v>4.84</v>
      </c>
      <c r="F478" s="139">
        <v>57.4</v>
      </c>
      <c r="G478" s="141"/>
    </row>
    <row r="479" s="123" customFormat="1" customHeight="1" spans="1:7">
      <c r="A479" s="134">
        <v>476</v>
      </c>
      <c r="B479" s="134" t="s">
        <v>24114</v>
      </c>
      <c r="C479" s="134" t="s">
        <v>24115</v>
      </c>
      <c r="D479" s="135">
        <v>16.69</v>
      </c>
      <c r="E479" s="134">
        <v>4.84</v>
      </c>
      <c r="F479" s="139">
        <v>80.78</v>
      </c>
      <c r="G479" s="141"/>
    </row>
    <row r="480" s="123" customFormat="1" customHeight="1" spans="1:7">
      <c r="A480" s="134">
        <v>477</v>
      </c>
      <c r="B480" s="134" t="s">
        <v>1873</v>
      </c>
      <c r="C480" s="134" t="s">
        <v>24116</v>
      </c>
      <c r="D480" s="135">
        <v>25.13</v>
      </c>
      <c r="E480" s="133">
        <v>4.84</v>
      </c>
      <c r="F480" s="139">
        <v>121.63</v>
      </c>
      <c r="G480" s="141"/>
    </row>
    <row r="481" s="123" customFormat="1" customHeight="1" spans="1:7">
      <c r="A481" s="134">
        <v>478</v>
      </c>
      <c r="B481" s="134" t="s">
        <v>24117</v>
      </c>
      <c r="C481" s="134" t="s">
        <v>24118</v>
      </c>
      <c r="D481" s="135">
        <v>21.94</v>
      </c>
      <c r="E481" s="134">
        <v>4.84</v>
      </c>
      <c r="F481" s="139">
        <v>106.19</v>
      </c>
      <c r="G481" s="141"/>
    </row>
    <row r="482" s="123" customFormat="1" customHeight="1" spans="1:7">
      <c r="A482" s="134">
        <v>479</v>
      </c>
      <c r="B482" s="134" t="s">
        <v>24119</v>
      </c>
      <c r="C482" s="134" t="s">
        <v>24092</v>
      </c>
      <c r="D482" s="135">
        <v>15.44</v>
      </c>
      <c r="E482" s="133">
        <v>4.84</v>
      </c>
      <c r="F482" s="139">
        <v>74.73</v>
      </c>
      <c r="G482" s="141"/>
    </row>
    <row r="483" s="123" customFormat="1" customHeight="1" spans="1:7">
      <c r="A483" s="134">
        <v>480</v>
      </c>
      <c r="B483" s="134" t="s">
        <v>24120</v>
      </c>
      <c r="C483" s="134" t="s">
        <v>24090</v>
      </c>
      <c r="D483" s="135">
        <v>14.03</v>
      </c>
      <c r="E483" s="133">
        <v>4.84</v>
      </c>
      <c r="F483" s="139">
        <v>67.91</v>
      </c>
      <c r="G483" s="141"/>
    </row>
    <row r="484" s="123" customFormat="1" customHeight="1" spans="1:7">
      <c r="A484" s="134">
        <v>481</v>
      </c>
      <c r="B484" s="134" t="s">
        <v>24121</v>
      </c>
      <c r="C484" s="134" t="s">
        <v>24122</v>
      </c>
      <c r="D484" s="135">
        <v>15.58</v>
      </c>
      <c r="E484" s="134">
        <v>4.84</v>
      </c>
      <c r="F484" s="139">
        <v>75.41</v>
      </c>
      <c r="G484" s="141"/>
    </row>
    <row r="485" s="123" customFormat="1" customHeight="1" spans="1:7">
      <c r="A485" s="134">
        <v>482</v>
      </c>
      <c r="B485" s="134" t="s">
        <v>24123</v>
      </c>
      <c r="C485" s="134" t="s">
        <v>24124</v>
      </c>
      <c r="D485" s="135">
        <v>15.78</v>
      </c>
      <c r="E485" s="133">
        <v>4.84</v>
      </c>
      <c r="F485" s="139">
        <v>76.38</v>
      </c>
      <c r="G485" s="141"/>
    </row>
    <row r="486" s="123" customFormat="1" customHeight="1" spans="1:7">
      <c r="A486" s="134">
        <v>483</v>
      </c>
      <c r="B486" s="134" t="s">
        <v>24125</v>
      </c>
      <c r="C486" s="134" t="s">
        <v>24090</v>
      </c>
      <c r="D486" s="135">
        <v>13.7</v>
      </c>
      <c r="E486" s="134">
        <v>4.84</v>
      </c>
      <c r="F486" s="139">
        <v>66.31</v>
      </c>
      <c r="G486" s="141"/>
    </row>
    <row r="487" s="123" customFormat="1" customHeight="1" spans="1:7">
      <c r="A487" s="134">
        <v>484</v>
      </c>
      <c r="B487" s="134" t="s">
        <v>10107</v>
      </c>
      <c r="C487" s="134" t="s">
        <v>24092</v>
      </c>
      <c r="D487" s="135">
        <v>7.03</v>
      </c>
      <c r="E487" s="133">
        <v>4.84</v>
      </c>
      <c r="F487" s="139">
        <v>34.03</v>
      </c>
      <c r="G487" s="141"/>
    </row>
    <row r="488" s="123" customFormat="1" customHeight="1" spans="1:7">
      <c r="A488" s="134">
        <v>485</v>
      </c>
      <c r="B488" s="134" t="s">
        <v>10265</v>
      </c>
      <c r="C488" s="134" t="s">
        <v>24126</v>
      </c>
      <c r="D488" s="135">
        <v>5.48</v>
      </c>
      <c r="E488" s="133">
        <v>4.84</v>
      </c>
      <c r="F488" s="139">
        <v>26.52</v>
      </c>
      <c r="G488" s="141"/>
    </row>
    <row r="489" s="123" customFormat="1" customHeight="1" spans="1:7">
      <c r="A489" s="134">
        <v>486</v>
      </c>
      <c r="B489" s="134" t="s">
        <v>24127</v>
      </c>
      <c r="C489" s="134" t="s">
        <v>24128</v>
      </c>
      <c r="D489" s="135">
        <v>30.28</v>
      </c>
      <c r="E489" s="134">
        <v>4.84</v>
      </c>
      <c r="F489" s="139">
        <v>146.56</v>
      </c>
      <c r="G489" s="141"/>
    </row>
    <row r="490" s="123" customFormat="1" customHeight="1" spans="1:7">
      <c r="A490" s="134">
        <v>487</v>
      </c>
      <c r="B490" s="134" t="s">
        <v>1127</v>
      </c>
      <c r="C490" s="134" t="s">
        <v>24129</v>
      </c>
      <c r="D490" s="135">
        <v>4.77</v>
      </c>
      <c r="E490" s="133">
        <v>4.84</v>
      </c>
      <c r="F490" s="139">
        <v>23.09</v>
      </c>
      <c r="G490" s="141"/>
    </row>
    <row r="491" s="123" customFormat="1" customHeight="1" spans="1:7">
      <c r="A491" s="134">
        <v>488</v>
      </c>
      <c r="B491" s="134" t="s">
        <v>24130</v>
      </c>
      <c r="C491" s="134" t="s">
        <v>24092</v>
      </c>
      <c r="D491" s="135">
        <v>5.85</v>
      </c>
      <c r="E491" s="134">
        <v>4.84</v>
      </c>
      <c r="F491" s="139">
        <v>28.31</v>
      </c>
      <c r="G491" s="141"/>
    </row>
    <row r="492" s="123" customFormat="1" customHeight="1" spans="1:7">
      <c r="A492" s="134">
        <v>489</v>
      </c>
      <c r="B492" s="134" t="s">
        <v>16892</v>
      </c>
      <c r="C492" s="134" t="s">
        <v>24106</v>
      </c>
      <c r="D492" s="135">
        <v>10.18</v>
      </c>
      <c r="E492" s="133">
        <v>4.84</v>
      </c>
      <c r="F492" s="139">
        <v>49.27</v>
      </c>
      <c r="G492" s="141"/>
    </row>
    <row r="493" s="123" customFormat="1" customHeight="1" spans="1:7">
      <c r="A493" s="134">
        <v>490</v>
      </c>
      <c r="B493" s="134" t="s">
        <v>24131</v>
      </c>
      <c r="C493" s="134" t="s">
        <v>24090</v>
      </c>
      <c r="D493" s="135">
        <v>5.05</v>
      </c>
      <c r="E493" s="133">
        <v>4.84</v>
      </c>
      <c r="F493" s="139">
        <v>24.44</v>
      </c>
      <c r="G493" s="141"/>
    </row>
    <row r="494" s="123" customFormat="1" customHeight="1" spans="1:7">
      <c r="A494" s="134">
        <v>491</v>
      </c>
      <c r="B494" s="134" t="s">
        <v>24132</v>
      </c>
      <c r="C494" s="134" t="s">
        <v>24133</v>
      </c>
      <c r="D494" s="135">
        <v>16.93</v>
      </c>
      <c r="E494" s="134">
        <v>4.84</v>
      </c>
      <c r="F494" s="139">
        <v>81.94</v>
      </c>
      <c r="G494" s="141"/>
    </row>
    <row r="495" s="123" customFormat="1" customHeight="1" spans="1:7">
      <c r="A495" s="134">
        <v>492</v>
      </c>
      <c r="B495" s="134" t="s">
        <v>24134</v>
      </c>
      <c r="C495" s="134" t="s">
        <v>24135</v>
      </c>
      <c r="D495" s="135">
        <v>9.92</v>
      </c>
      <c r="E495" s="133">
        <v>4.84</v>
      </c>
      <c r="F495" s="139">
        <v>48.01</v>
      </c>
      <c r="G495" s="141"/>
    </row>
    <row r="496" s="123" customFormat="1" customHeight="1" spans="1:7">
      <c r="A496" s="134">
        <v>493</v>
      </c>
      <c r="B496" s="134" t="s">
        <v>24136</v>
      </c>
      <c r="C496" s="134" t="s">
        <v>24137</v>
      </c>
      <c r="D496" s="135">
        <v>19.71</v>
      </c>
      <c r="E496" s="134">
        <v>4.84</v>
      </c>
      <c r="F496" s="139">
        <v>95.4</v>
      </c>
      <c r="G496" s="141"/>
    </row>
    <row r="497" s="123" customFormat="1" customHeight="1" spans="1:7">
      <c r="A497" s="134">
        <v>494</v>
      </c>
      <c r="B497" s="134" t="s">
        <v>5389</v>
      </c>
      <c r="C497" s="134" t="s">
        <v>24090</v>
      </c>
      <c r="D497" s="135">
        <v>34.39</v>
      </c>
      <c r="E497" s="133">
        <v>4.84</v>
      </c>
      <c r="F497" s="139">
        <v>166.45</v>
      </c>
      <c r="G497" s="141"/>
    </row>
    <row r="498" s="123" customFormat="1" customHeight="1" spans="1:7">
      <c r="A498" s="134">
        <v>495</v>
      </c>
      <c r="B498" s="134" t="s">
        <v>24138</v>
      </c>
      <c r="C498" s="134" t="s">
        <v>24090</v>
      </c>
      <c r="D498" s="135">
        <v>20.29</v>
      </c>
      <c r="E498" s="133">
        <v>4.84</v>
      </c>
      <c r="F498" s="139">
        <v>98.2</v>
      </c>
      <c r="G498" s="141"/>
    </row>
    <row r="499" s="123" customFormat="1" customHeight="1" spans="1:7">
      <c r="A499" s="134">
        <v>496</v>
      </c>
      <c r="B499" s="134" t="s">
        <v>24139</v>
      </c>
      <c r="C499" s="134" t="s">
        <v>24090</v>
      </c>
      <c r="D499" s="135">
        <v>20.15</v>
      </c>
      <c r="E499" s="134">
        <v>4.84</v>
      </c>
      <c r="F499" s="139">
        <v>97.53</v>
      </c>
      <c r="G499" s="141"/>
    </row>
    <row r="500" s="123" customFormat="1" customHeight="1" spans="1:7">
      <c r="A500" s="134">
        <v>497</v>
      </c>
      <c r="B500" s="134" t="s">
        <v>24140</v>
      </c>
      <c r="C500" s="134" t="s">
        <v>24141</v>
      </c>
      <c r="D500" s="135">
        <v>8.59</v>
      </c>
      <c r="E500" s="133">
        <v>4.84</v>
      </c>
      <c r="F500" s="139">
        <v>41.58</v>
      </c>
      <c r="G500" s="141"/>
    </row>
    <row r="501" s="123" customFormat="1" customHeight="1" spans="1:7">
      <c r="A501" s="134">
        <v>498</v>
      </c>
      <c r="B501" s="134" t="s">
        <v>24142</v>
      </c>
      <c r="C501" s="134" t="s">
        <v>24141</v>
      </c>
      <c r="D501" s="135">
        <v>3.22</v>
      </c>
      <c r="E501" s="134">
        <v>4.84</v>
      </c>
      <c r="F501" s="139">
        <v>15.58</v>
      </c>
      <c r="G501" s="141"/>
    </row>
    <row r="502" s="123" customFormat="1" customHeight="1" spans="1:7">
      <c r="A502" s="134">
        <v>499</v>
      </c>
      <c r="B502" s="134" t="s">
        <v>24143</v>
      </c>
      <c r="C502" s="134" t="s">
        <v>24141</v>
      </c>
      <c r="D502" s="135">
        <v>11.09</v>
      </c>
      <c r="E502" s="133">
        <v>4.84</v>
      </c>
      <c r="F502" s="139">
        <v>53.68</v>
      </c>
      <c r="G502" s="141"/>
    </row>
    <row r="503" s="123" customFormat="1" customHeight="1" spans="1:7">
      <c r="A503" s="134">
        <v>500</v>
      </c>
      <c r="B503" s="134" t="s">
        <v>908</v>
      </c>
      <c r="C503" s="134" t="s">
        <v>24094</v>
      </c>
      <c r="D503" s="135">
        <v>5</v>
      </c>
      <c r="E503" s="133">
        <v>4.84</v>
      </c>
      <c r="F503" s="139">
        <v>24.2</v>
      </c>
      <c r="G503" s="141"/>
    </row>
    <row r="504" s="123" customFormat="1" customHeight="1" spans="1:7">
      <c r="A504" s="134">
        <v>501</v>
      </c>
      <c r="B504" s="134" t="s">
        <v>24144</v>
      </c>
      <c r="C504" s="134" t="s">
        <v>24094</v>
      </c>
      <c r="D504" s="135">
        <v>10.64</v>
      </c>
      <c r="E504" s="134">
        <v>4.84</v>
      </c>
      <c r="F504" s="139">
        <v>51.5</v>
      </c>
      <c r="G504" s="141"/>
    </row>
    <row r="505" s="123" customFormat="1" customHeight="1" spans="1:7">
      <c r="A505" s="134">
        <v>502</v>
      </c>
      <c r="B505" s="134" t="s">
        <v>24145</v>
      </c>
      <c r="C505" s="134" t="s">
        <v>24146</v>
      </c>
      <c r="D505" s="135">
        <v>5.93</v>
      </c>
      <c r="E505" s="133">
        <v>4.84</v>
      </c>
      <c r="F505" s="139">
        <v>28.7</v>
      </c>
      <c r="G505" s="141"/>
    </row>
    <row r="506" s="123" customFormat="1" customHeight="1" spans="1:7">
      <c r="A506" s="134">
        <v>503</v>
      </c>
      <c r="B506" s="134" t="s">
        <v>4198</v>
      </c>
      <c r="C506" s="134" t="s">
        <v>24147</v>
      </c>
      <c r="D506" s="135">
        <v>7.39</v>
      </c>
      <c r="E506" s="134">
        <v>4.84</v>
      </c>
      <c r="F506" s="139">
        <v>35.77</v>
      </c>
      <c r="G506" s="141"/>
    </row>
    <row r="507" s="123" customFormat="1" customHeight="1" spans="1:7">
      <c r="A507" s="134">
        <v>504</v>
      </c>
      <c r="B507" s="134" t="s">
        <v>24148</v>
      </c>
      <c r="C507" s="134" t="s">
        <v>24149</v>
      </c>
      <c r="D507" s="135">
        <v>21.44</v>
      </c>
      <c r="E507" s="133">
        <v>4.84</v>
      </c>
      <c r="F507" s="139">
        <v>103.77</v>
      </c>
      <c r="G507" s="141"/>
    </row>
    <row r="508" s="123" customFormat="1" customHeight="1" spans="1:7">
      <c r="A508" s="134">
        <v>505</v>
      </c>
      <c r="B508" s="134" t="s">
        <v>24150</v>
      </c>
      <c r="C508" s="134" t="s">
        <v>24146</v>
      </c>
      <c r="D508" s="135">
        <v>21.49</v>
      </c>
      <c r="E508" s="133">
        <v>4.84</v>
      </c>
      <c r="F508" s="139">
        <v>104.01</v>
      </c>
      <c r="G508" s="141"/>
    </row>
    <row r="509" s="123" customFormat="1" customHeight="1" spans="1:7">
      <c r="A509" s="134">
        <v>506</v>
      </c>
      <c r="B509" s="134" t="s">
        <v>24151</v>
      </c>
      <c r="C509" s="134" t="s">
        <v>24152</v>
      </c>
      <c r="D509" s="135">
        <v>15.41</v>
      </c>
      <c r="E509" s="134">
        <v>4.84</v>
      </c>
      <c r="F509" s="139">
        <v>74.58</v>
      </c>
      <c r="G509" s="141"/>
    </row>
    <row r="510" s="123" customFormat="1" customHeight="1" spans="1:7">
      <c r="A510" s="134">
        <v>507</v>
      </c>
      <c r="B510" s="134" t="s">
        <v>4043</v>
      </c>
      <c r="C510" s="134" t="s">
        <v>24153</v>
      </c>
      <c r="D510" s="135">
        <v>10.65</v>
      </c>
      <c r="E510" s="133">
        <v>4.84</v>
      </c>
      <c r="F510" s="139">
        <v>51.55</v>
      </c>
      <c r="G510" s="141"/>
    </row>
    <row r="511" s="123" customFormat="1" customHeight="1" spans="1:7">
      <c r="A511" s="134">
        <v>508</v>
      </c>
      <c r="B511" s="134" t="s">
        <v>24154</v>
      </c>
      <c r="C511" s="134" t="s">
        <v>24094</v>
      </c>
      <c r="D511" s="135">
        <v>16.31</v>
      </c>
      <c r="E511" s="134">
        <v>4.84</v>
      </c>
      <c r="F511" s="139">
        <v>78.94</v>
      </c>
      <c r="G511" s="141"/>
    </row>
    <row r="512" s="123" customFormat="1" customHeight="1" spans="1:7">
      <c r="A512" s="134">
        <v>509</v>
      </c>
      <c r="B512" s="134" t="s">
        <v>10293</v>
      </c>
      <c r="C512" s="134" t="s">
        <v>24155</v>
      </c>
      <c r="D512" s="135">
        <v>6.5</v>
      </c>
      <c r="E512" s="133">
        <v>4.84</v>
      </c>
      <c r="F512" s="139">
        <v>31.46</v>
      </c>
      <c r="G512" s="141"/>
    </row>
    <row r="513" s="123" customFormat="1" customHeight="1" spans="1:7">
      <c r="A513" s="134">
        <v>510</v>
      </c>
      <c r="B513" s="134" t="s">
        <v>24156</v>
      </c>
      <c r="C513" s="134" t="s">
        <v>24157</v>
      </c>
      <c r="D513" s="135">
        <v>7.11</v>
      </c>
      <c r="E513" s="133">
        <v>4.84</v>
      </c>
      <c r="F513" s="139">
        <v>34.41</v>
      </c>
      <c r="G513" s="141"/>
    </row>
    <row r="514" s="123" customFormat="1" customHeight="1" spans="1:7">
      <c r="A514" s="134">
        <v>511</v>
      </c>
      <c r="B514" s="134" t="s">
        <v>24158</v>
      </c>
      <c r="C514" s="134" t="s">
        <v>24159</v>
      </c>
      <c r="D514" s="135">
        <v>26.36</v>
      </c>
      <c r="E514" s="134">
        <v>4.84</v>
      </c>
      <c r="F514" s="139">
        <v>127.58</v>
      </c>
      <c r="G514" s="141"/>
    </row>
    <row r="515" s="123" customFormat="1" customHeight="1" spans="1:7">
      <c r="A515" s="134">
        <v>512</v>
      </c>
      <c r="B515" s="134" t="s">
        <v>24160</v>
      </c>
      <c r="C515" s="134" t="s">
        <v>24161</v>
      </c>
      <c r="D515" s="135">
        <v>14.18</v>
      </c>
      <c r="E515" s="133">
        <v>4.84</v>
      </c>
      <c r="F515" s="139">
        <v>68.63</v>
      </c>
      <c r="G515" s="141"/>
    </row>
    <row r="516" s="123" customFormat="1" customHeight="1" spans="1:7">
      <c r="A516" s="134">
        <v>513</v>
      </c>
      <c r="B516" s="134" t="s">
        <v>24162</v>
      </c>
      <c r="C516" s="134" t="s">
        <v>24163</v>
      </c>
      <c r="D516" s="135">
        <v>19.43</v>
      </c>
      <c r="E516" s="134">
        <v>4.84</v>
      </c>
      <c r="F516" s="139">
        <v>94.04</v>
      </c>
      <c r="G516" s="141"/>
    </row>
    <row r="517" s="123" customFormat="1" customHeight="1" spans="1:7">
      <c r="A517" s="134">
        <v>514</v>
      </c>
      <c r="B517" s="134" t="s">
        <v>24164</v>
      </c>
      <c r="C517" s="134" t="s">
        <v>24094</v>
      </c>
      <c r="D517" s="135">
        <v>11.82</v>
      </c>
      <c r="E517" s="133">
        <v>4.84</v>
      </c>
      <c r="F517" s="139">
        <v>57.21</v>
      </c>
      <c r="G517" s="141"/>
    </row>
    <row r="518" s="123" customFormat="1" customHeight="1" spans="1:7">
      <c r="A518" s="134">
        <v>515</v>
      </c>
      <c r="B518" s="134" t="s">
        <v>24165</v>
      </c>
      <c r="C518" s="134" t="s">
        <v>24166</v>
      </c>
      <c r="D518" s="135">
        <v>24.8</v>
      </c>
      <c r="E518" s="133">
        <v>4.84</v>
      </c>
      <c r="F518" s="139">
        <v>120.03</v>
      </c>
      <c r="G518" s="141"/>
    </row>
    <row r="519" s="123" customFormat="1" customHeight="1" spans="1:7">
      <c r="A519" s="134">
        <v>516</v>
      </c>
      <c r="B519" s="134" t="s">
        <v>24167</v>
      </c>
      <c r="C519" s="134" t="s">
        <v>24168</v>
      </c>
      <c r="D519" s="135">
        <v>22.13</v>
      </c>
      <c r="E519" s="134">
        <v>4.84</v>
      </c>
      <c r="F519" s="139">
        <v>107.11</v>
      </c>
      <c r="G519" s="141"/>
    </row>
    <row r="520" s="123" customFormat="1" customHeight="1" spans="1:7">
      <c r="A520" s="134">
        <v>517</v>
      </c>
      <c r="B520" s="134" t="s">
        <v>6930</v>
      </c>
      <c r="C520" s="134" t="s">
        <v>24152</v>
      </c>
      <c r="D520" s="135">
        <v>28.54</v>
      </c>
      <c r="E520" s="133">
        <v>4.84</v>
      </c>
      <c r="F520" s="139">
        <v>138.13</v>
      </c>
      <c r="G520" s="141"/>
    </row>
    <row r="521" s="123" customFormat="1" customHeight="1" spans="1:7">
      <c r="A521" s="134">
        <v>518</v>
      </c>
      <c r="B521" s="134" t="s">
        <v>24169</v>
      </c>
      <c r="C521" s="134" t="s">
        <v>23985</v>
      </c>
      <c r="D521" s="135">
        <v>4.06</v>
      </c>
      <c r="E521" s="134">
        <v>4.84</v>
      </c>
      <c r="F521" s="139">
        <v>19.65</v>
      </c>
      <c r="G521" s="141"/>
    </row>
    <row r="522" s="123" customFormat="1" customHeight="1" spans="1:7">
      <c r="A522" s="134">
        <v>519</v>
      </c>
      <c r="B522" s="134" t="s">
        <v>24170</v>
      </c>
      <c r="C522" s="134" t="s">
        <v>24146</v>
      </c>
      <c r="D522" s="135">
        <v>16.57</v>
      </c>
      <c r="E522" s="133">
        <v>4.84</v>
      </c>
      <c r="F522" s="139">
        <v>80.2</v>
      </c>
      <c r="G522" s="141"/>
    </row>
    <row r="523" s="123" customFormat="1" customHeight="1" spans="1:7">
      <c r="A523" s="134">
        <v>520</v>
      </c>
      <c r="B523" s="134" t="s">
        <v>24171</v>
      </c>
      <c r="C523" s="134" t="s">
        <v>24146</v>
      </c>
      <c r="D523" s="135">
        <v>20.42</v>
      </c>
      <c r="E523" s="133">
        <v>4.84</v>
      </c>
      <c r="F523" s="139">
        <v>98.83</v>
      </c>
      <c r="G523" s="141"/>
    </row>
    <row r="524" s="123" customFormat="1" customHeight="1" spans="1:7">
      <c r="A524" s="134">
        <v>521</v>
      </c>
      <c r="B524" s="134" t="s">
        <v>24172</v>
      </c>
      <c r="C524" s="134" t="s">
        <v>24146</v>
      </c>
      <c r="D524" s="135">
        <v>10.25</v>
      </c>
      <c r="E524" s="134">
        <v>4.84</v>
      </c>
      <c r="F524" s="139">
        <v>49.61</v>
      </c>
      <c r="G524" s="141"/>
    </row>
    <row r="525" s="123" customFormat="1" customHeight="1" spans="1:7">
      <c r="A525" s="134">
        <v>522</v>
      </c>
      <c r="B525" s="134" t="s">
        <v>24173</v>
      </c>
      <c r="C525" s="134" t="s">
        <v>24174</v>
      </c>
      <c r="D525" s="135">
        <v>10.58</v>
      </c>
      <c r="E525" s="133">
        <v>4.84</v>
      </c>
      <c r="F525" s="139">
        <v>51.21</v>
      </c>
      <c r="G525" s="141"/>
    </row>
    <row r="526" s="123" customFormat="1" customHeight="1" spans="1:7">
      <c r="A526" s="134">
        <v>523</v>
      </c>
      <c r="B526" s="134" t="s">
        <v>24175</v>
      </c>
      <c r="C526" s="134" t="s">
        <v>24176</v>
      </c>
      <c r="D526" s="135">
        <v>25.8</v>
      </c>
      <c r="E526" s="134">
        <v>4.84</v>
      </c>
      <c r="F526" s="139">
        <v>124.87</v>
      </c>
      <c r="G526" s="141"/>
    </row>
    <row r="527" s="123" customFormat="1" customHeight="1" spans="1:7">
      <c r="A527" s="134">
        <v>524</v>
      </c>
      <c r="B527" s="134" t="s">
        <v>24177</v>
      </c>
      <c r="C527" s="134" t="s">
        <v>24178</v>
      </c>
      <c r="D527" s="135">
        <v>2.31</v>
      </c>
      <c r="E527" s="133">
        <v>4.84</v>
      </c>
      <c r="F527" s="139">
        <v>11.18</v>
      </c>
      <c r="G527" s="141"/>
    </row>
    <row r="528" s="123" customFormat="1" customHeight="1" spans="1:7">
      <c r="A528" s="134">
        <v>525</v>
      </c>
      <c r="B528" s="134" t="s">
        <v>24179</v>
      </c>
      <c r="C528" s="134" t="s">
        <v>24180</v>
      </c>
      <c r="D528" s="134">
        <v>2.45</v>
      </c>
      <c r="E528" s="133">
        <v>4.84</v>
      </c>
      <c r="F528" s="139">
        <v>11.86</v>
      </c>
      <c r="G528" s="141"/>
    </row>
    <row r="529" s="123" customFormat="1" customHeight="1" spans="1:7">
      <c r="A529" s="134">
        <v>526</v>
      </c>
      <c r="B529" s="134" t="s">
        <v>24181</v>
      </c>
      <c r="C529" s="134" t="s">
        <v>24182</v>
      </c>
      <c r="D529" s="134">
        <v>26.08</v>
      </c>
      <c r="E529" s="134">
        <v>4.84</v>
      </c>
      <c r="F529" s="139">
        <v>126.23</v>
      </c>
      <c r="G529" s="141"/>
    </row>
    <row r="530" s="123" customFormat="1" customHeight="1" spans="1:7">
      <c r="A530" s="134">
        <v>527</v>
      </c>
      <c r="B530" s="136" t="s">
        <v>24183</v>
      </c>
      <c r="C530" s="136" t="s">
        <v>24184</v>
      </c>
      <c r="D530" s="136">
        <v>1.87</v>
      </c>
      <c r="E530" s="133">
        <v>4.84</v>
      </c>
      <c r="F530" s="139">
        <v>9.05</v>
      </c>
      <c r="G530" s="141"/>
    </row>
    <row r="531" s="123" customFormat="1" customHeight="1" spans="1:7">
      <c r="A531" s="134">
        <v>528</v>
      </c>
      <c r="B531" s="134" t="s">
        <v>24185</v>
      </c>
      <c r="C531" s="134" t="s">
        <v>24166</v>
      </c>
      <c r="D531" s="134">
        <v>17.29</v>
      </c>
      <c r="E531" s="134">
        <v>4.84</v>
      </c>
      <c r="F531" s="139">
        <v>83.68</v>
      </c>
      <c r="G531" s="141"/>
    </row>
    <row r="532" s="123" customFormat="1" customHeight="1" spans="1:7">
      <c r="A532" s="134">
        <v>529</v>
      </c>
      <c r="B532" s="134" t="s">
        <v>24186</v>
      </c>
      <c r="C532" s="134" t="s">
        <v>24166</v>
      </c>
      <c r="D532" s="134">
        <v>7.13</v>
      </c>
      <c r="E532" s="133">
        <v>4.84</v>
      </c>
      <c r="F532" s="139">
        <v>34.51</v>
      </c>
      <c r="G532" s="141"/>
    </row>
    <row r="533" s="123" customFormat="1" customHeight="1" spans="1:7">
      <c r="A533" s="134">
        <v>530</v>
      </c>
      <c r="B533" s="134" t="s">
        <v>126</v>
      </c>
      <c r="C533" s="134" t="s">
        <v>24187</v>
      </c>
      <c r="D533" s="134">
        <v>12.97</v>
      </c>
      <c r="E533" s="133">
        <v>4.84</v>
      </c>
      <c r="F533" s="139">
        <v>62.77</v>
      </c>
      <c r="G533" s="141"/>
    </row>
    <row r="534" s="123" customFormat="1" customHeight="1" spans="1:7">
      <c r="A534" s="134">
        <v>531</v>
      </c>
      <c r="B534" s="136" t="s">
        <v>23414</v>
      </c>
      <c r="C534" s="136" t="s">
        <v>24188</v>
      </c>
      <c r="D534" s="136">
        <v>13.41</v>
      </c>
      <c r="E534" s="134">
        <v>4.84</v>
      </c>
      <c r="F534" s="139">
        <v>64.9</v>
      </c>
      <c r="G534" s="141"/>
    </row>
    <row r="535" s="123" customFormat="1" customHeight="1" spans="1:7">
      <c r="A535" s="134">
        <v>532</v>
      </c>
      <c r="B535" s="134" t="s">
        <v>24189</v>
      </c>
      <c r="C535" s="134" t="s">
        <v>24190</v>
      </c>
      <c r="D535" s="134">
        <v>17.32</v>
      </c>
      <c r="E535" s="133">
        <v>4.84</v>
      </c>
      <c r="F535" s="139">
        <v>83.83</v>
      </c>
      <c r="G535" s="141"/>
    </row>
    <row r="536" s="123" customFormat="1" customHeight="1" spans="1:7">
      <c r="A536" s="134">
        <v>533</v>
      </c>
      <c r="B536" s="134" t="s">
        <v>24191</v>
      </c>
      <c r="C536" s="134" t="s">
        <v>24188</v>
      </c>
      <c r="D536" s="134">
        <v>9.8</v>
      </c>
      <c r="E536" s="134">
        <v>4.84</v>
      </c>
      <c r="F536" s="139">
        <v>47.43</v>
      </c>
      <c r="G536" s="141"/>
    </row>
    <row r="537" s="123" customFormat="1" customHeight="1" spans="1:7">
      <c r="A537" s="134">
        <v>534</v>
      </c>
      <c r="B537" s="134" t="s">
        <v>24192</v>
      </c>
      <c r="C537" s="134" t="s">
        <v>24188</v>
      </c>
      <c r="D537" s="134">
        <v>14.02</v>
      </c>
      <c r="E537" s="133">
        <v>4.84</v>
      </c>
      <c r="F537" s="139">
        <v>67.86</v>
      </c>
      <c r="G537" s="141"/>
    </row>
    <row r="538" s="123" customFormat="1" customHeight="1" spans="1:7">
      <c r="A538" s="134">
        <v>535</v>
      </c>
      <c r="B538" s="136" t="s">
        <v>24193</v>
      </c>
      <c r="C538" s="136" t="s">
        <v>24194</v>
      </c>
      <c r="D538" s="136">
        <v>13.04</v>
      </c>
      <c r="E538" s="133">
        <v>4.84</v>
      </c>
      <c r="F538" s="139">
        <v>63.11</v>
      </c>
      <c r="G538" s="141"/>
    </row>
    <row r="539" s="123" customFormat="1" customHeight="1" spans="1:7">
      <c r="A539" s="134">
        <v>536</v>
      </c>
      <c r="B539" s="134" t="s">
        <v>24195</v>
      </c>
      <c r="C539" s="134" t="s">
        <v>24196</v>
      </c>
      <c r="D539" s="135">
        <v>13.42</v>
      </c>
      <c r="E539" s="134">
        <v>4.84</v>
      </c>
      <c r="F539" s="139">
        <v>64.95</v>
      </c>
      <c r="G539" s="141"/>
    </row>
    <row r="540" s="123" customFormat="1" customHeight="1" spans="1:7">
      <c r="A540" s="134">
        <v>537</v>
      </c>
      <c r="B540" s="134" t="s">
        <v>24197</v>
      </c>
      <c r="C540" s="134" t="s">
        <v>24198</v>
      </c>
      <c r="D540" s="135">
        <v>7.39</v>
      </c>
      <c r="E540" s="133">
        <v>4.84</v>
      </c>
      <c r="F540" s="139">
        <v>35.77</v>
      </c>
      <c r="G540" s="141"/>
    </row>
    <row r="541" s="123" customFormat="1" customHeight="1" spans="1:7">
      <c r="A541" s="134">
        <v>538</v>
      </c>
      <c r="B541" s="134" t="s">
        <v>24199</v>
      </c>
      <c r="C541" s="134" t="s">
        <v>24200</v>
      </c>
      <c r="D541" s="135">
        <v>12.74</v>
      </c>
      <c r="E541" s="134">
        <v>4.84</v>
      </c>
      <c r="F541" s="139">
        <v>61.66</v>
      </c>
      <c r="G541" s="141"/>
    </row>
    <row r="542" s="123" customFormat="1" customHeight="1" spans="1:7">
      <c r="A542" s="134">
        <v>539</v>
      </c>
      <c r="B542" s="134" t="s">
        <v>2832</v>
      </c>
      <c r="C542" s="134" t="s">
        <v>24201</v>
      </c>
      <c r="D542" s="135">
        <v>6.87</v>
      </c>
      <c r="E542" s="133">
        <v>4.84</v>
      </c>
      <c r="F542" s="139">
        <v>33.25</v>
      </c>
      <c r="G542" s="141"/>
    </row>
    <row r="543" s="123" customFormat="1" customHeight="1" spans="1:7">
      <c r="A543" s="134">
        <v>540</v>
      </c>
      <c r="B543" s="134" t="s">
        <v>24202</v>
      </c>
      <c r="C543" s="134" t="s">
        <v>24190</v>
      </c>
      <c r="D543" s="135">
        <v>4.2</v>
      </c>
      <c r="E543" s="133">
        <v>4.84</v>
      </c>
      <c r="F543" s="139">
        <v>20.33</v>
      </c>
      <c r="G543" s="141"/>
    </row>
    <row r="544" s="123" customFormat="1" customHeight="1" spans="1:7">
      <c r="A544" s="134">
        <v>541</v>
      </c>
      <c r="B544" s="134" t="s">
        <v>24203</v>
      </c>
      <c r="C544" s="134" t="s">
        <v>24190</v>
      </c>
      <c r="D544" s="135">
        <v>10.61</v>
      </c>
      <c r="E544" s="134">
        <v>4.84</v>
      </c>
      <c r="F544" s="139">
        <v>51.35</v>
      </c>
      <c r="G544" s="141"/>
    </row>
    <row r="545" s="123" customFormat="1" customHeight="1" spans="1:7">
      <c r="A545" s="134">
        <v>542</v>
      </c>
      <c r="B545" s="134" t="s">
        <v>24204</v>
      </c>
      <c r="C545" s="134" t="s">
        <v>24205</v>
      </c>
      <c r="D545" s="135">
        <v>15.91</v>
      </c>
      <c r="E545" s="133">
        <v>4.84</v>
      </c>
      <c r="F545" s="139">
        <v>77</v>
      </c>
      <c r="G545" s="141"/>
    </row>
    <row r="546" s="123" customFormat="1" customHeight="1" spans="1:7">
      <c r="A546" s="134">
        <v>543</v>
      </c>
      <c r="B546" s="134" t="s">
        <v>4113</v>
      </c>
      <c r="C546" s="134" t="s">
        <v>24206</v>
      </c>
      <c r="D546" s="135">
        <v>6.88</v>
      </c>
      <c r="E546" s="134">
        <v>4.84</v>
      </c>
      <c r="F546" s="139">
        <v>33.3</v>
      </c>
      <c r="G546" s="141"/>
    </row>
    <row r="547" s="123" customFormat="1" customHeight="1" spans="1:7">
      <c r="A547" s="134">
        <v>544</v>
      </c>
      <c r="B547" s="134" t="s">
        <v>24207</v>
      </c>
      <c r="C547" s="134" t="s">
        <v>24208</v>
      </c>
      <c r="D547" s="135">
        <v>9.66</v>
      </c>
      <c r="E547" s="133">
        <v>4.84</v>
      </c>
      <c r="F547" s="139">
        <v>46.75</v>
      </c>
      <c r="G547" s="141"/>
    </row>
    <row r="548" s="123" customFormat="1" customHeight="1" spans="1:7">
      <c r="A548" s="134">
        <v>545</v>
      </c>
      <c r="B548" s="134" t="s">
        <v>24209</v>
      </c>
      <c r="C548" s="134" t="s">
        <v>24208</v>
      </c>
      <c r="D548" s="135">
        <v>9.49</v>
      </c>
      <c r="E548" s="133">
        <v>4.84</v>
      </c>
      <c r="F548" s="139">
        <v>45.93</v>
      </c>
      <c r="G548" s="141"/>
    </row>
    <row r="549" s="123" customFormat="1" customHeight="1" spans="1:7">
      <c r="A549" s="134">
        <v>546</v>
      </c>
      <c r="B549" s="134" t="s">
        <v>19970</v>
      </c>
      <c r="C549" s="134" t="s">
        <v>24210</v>
      </c>
      <c r="D549" s="135">
        <v>10.79</v>
      </c>
      <c r="E549" s="134">
        <v>4.84</v>
      </c>
      <c r="F549" s="139">
        <v>52.22</v>
      </c>
      <c r="G549" s="141"/>
    </row>
    <row r="550" s="123" customFormat="1" customHeight="1" spans="1:7">
      <c r="A550" s="134">
        <v>547</v>
      </c>
      <c r="B550" s="134" t="s">
        <v>24211</v>
      </c>
      <c r="C550" s="134" t="s">
        <v>24206</v>
      </c>
      <c r="D550" s="135">
        <v>2.49</v>
      </c>
      <c r="E550" s="133">
        <v>4.84</v>
      </c>
      <c r="F550" s="139">
        <v>12.05</v>
      </c>
      <c r="G550" s="141"/>
    </row>
    <row r="551" s="123" customFormat="1" customHeight="1" spans="1:7">
      <c r="A551" s="134">
        <v>548</v>
      </c>
      <c r="B551" s="134" t="s">
        <v>24212</v>
      </c>
      <c r="C551" s="134" t="s">
        <v>24213</v>
      </c>
      <c r="D551" s="135">
        <v>18.49</v>
      </c>
      <c r="E551" s="134">
        <v>4.84</v>
      </c>
      <c r="F551" s="139">
        <v>89.49</v>
      </c>
      <c r="G551" s="141"/>
    </row>
    <row r="552" s="123" customFormat="1" customHeight="1" spans="1:7">
      <c r="A552" s="134">
        <v>549</v>
      </c>
      <c r="B552" s="134" t="s">
        <v>24214</v>
      </c>
      <c r="C552" s="134" t="s">
        <v>24188</v>
      </c>
      <c r="D552" s="135">
        <v>8.16</v>
      </c>
      <c r="E552" s="133">
        <v>4.84</v>
      </c>
      <c r="F552" s="139">
        <v>39.49</v>
      </c>
      <c r="G552" s="141"/>
    </row>
    <row r="553" s="123" customFormat="1" customHeight="1" spans="1:7">
      <c r="A553" s="134">
        <v>550</v>
      </c>
      <c r="B553" s="134" t="s">
        <v>24215</v>
      </c>
      <c r="C553" s="134" t="s">
        <v>24216</v>
      </c>
      <c r="D553" s="135">
        <v>3.07</v>
      </c>
      <c r="E553" s="133">
        <v>4.84</v>
      </c>
      <c r="F553" s="139">
        <v>14.86</v>
      </c>
      <c r="G553" s="141"/>
    </row>
    <row r="554" s="123" customFormat="1" customHeight="1" spans="1:7">
      <c r="A554" s="134">
        <v>551</v>
      </c>
      <c r="B554" s="134" t="s">
        <v>1264</v>
      </c>
      <c r="C554" s="134" t="s">
        <v>24217</v>
      </c>
      <c r="D554" s="135">
        <v>17.55</v>
      </c>
      <c r="E554" s="134">
        <v>4.84</v>
      </c>
      <c r="F554" s="139">
        <v>84.94</v>
      </c>
      <c r="G554" s="141"/>
    </row>
    <row r="555" s="123" customFormat="1" customHeight="1" spans="1:7">
      <c r="A555" s="134">
        <v>552</v>
      </c>
      <c r="B555" s="134" t="s">
        <v>4800</v>
      </c>
      <c r="C555" s="134" t="s">
        <v>24218</v>
      </c>
      <c r="D555" s="135">
        <v>11.61</v>
      </c>
      <c r="E555" s="133">
        <v>4.84</v>
      </c>
      <c r="F555" s="139">
        <v>56.19</v>
      </c>
      <c r="G555" s="141"/>
    </row>
    <row r="556" s="123" customFormat="1" customHeight="1" spans="1:7">
      <c r="A556" s="134">
        <v>553</v>
      </c>
      <c r="B556" s="134" t="s">
        <v>1097</v>
      </c>
      <c r="C556" s="134" t="s">
        <v>24188</v>
      </c>
      <c r="D556" s="135">
        <v>12.14</v>
      </c>
      <c r="E556" s="134">
        <v>4.84</v>
      </c>
      <c r="F556" s="139">
        <v>58.76</v>
      </c>
      <c r="G556" s="141"/>
    </row>
    <row r="557" s="123" customFormat="1" customHeight="1" spans="1:7">
      <c r="A557" s="134">
        <v>554</v>
      </c>
      <c r="B557" s="134" t="s">
        <v>10515</v>
      </c>
      <c r="C557" s="134" t="s">
        <v>24218</v>
      </c>
      <c r="D557" s="135">
        <v>3.79</v>
      </c>
      <c r="E557" s="133">
        <v>4.84</v>
      </c>
      <c r="F557" s="139">
        <v>18.34</v>
      </c>
      <c r="G557" s="141"/>
    </row>
    <row r="558" s="123" customFormat="1" customHeight="1" spans="1:7">
      <c r="A558" s="134">
        <v>555</v>
      </c>
      <c r="B558" s="134" t="s">
        <v>24219</v>
      </c>
      <c r="C558" s="134" t="s">
        <v>24220</v>
      </c>
      <c r="D558" s="135">
        <v>3.52</v>
      </c>
      <c r="E558" s="133">
        <v>4.84</v>
      </c>
      <c r="F558" s="139">
        <v>17.04</v>
      </c>
      <c r="G558" s="141"/>
    </row>
    <row r="559" s="123" customFormat="1" customHeight="1" spans="1:7">
      <c r="A559" s="134">
        <v>556</v>
      </c>
      <c r="B559" s="134" t="s">
        <v>24221</v>
      </c>
      <c r="C559" s="134" t="s">
        <v>24222</v>
      </c>
      <c r="D559" s="135">
        <v>11.6</v>
      </c>
      <c r="E559" s="134">
        <v>4.84</v>
      </c>
      <c r="F559" s="139">
        <v>56.14</v>
      </c>
      <c r="G559" s="141"/>
    </row>
    <row r="560" s="123" customFormat="1" customHeight="1" spans="1:7">
      <c r="A560" s="134">
        <v>557</v>
      </c>
      <c r="B560" s="134" t="s">
        <v>837</v>
      </c>
      <c r="C560" s="134" t="s">
        <v>24223</v>
      </c>
      <c r="D560" s="135">
        <v>11.17</v>
      </c>
      <c r="E560" s="133">
        <v>4.84</v>
      </c>
      <c r="F560" s="139">
        <v>54.06</v>
      </c>
      <c r="G560" s="141"/>
    </row>
    <row r="561" s="123" customFormat="1" customHeight="1" spans="1:7">
      <c r="A561" s="134">
        <v>558</v>
      </c>
      <c r="B561" s="134" t="s">
        <v>24224</v>
      </c>
      <c r="C561" s="134" t="s">
        <v>24222</v>
      </c>
      <c r="D561" s="135">
        <v>7.62</v>
      </c>
      <c r="E561" s="134">
        <v>4.84</v>
      </c>
      <c r="F561" s="139">
        <v>36.88</v>
      </c>
      <c r="G561" s="141"/>
    </row>
    <row r="562" s="123" customFormat="1" customHeight="1" spans="1:7">
      <c r="A562" s="134">
        <v>559</v>
      </c>
      <c r="B562" s="134" t="s">
        <v>24225</v>
      </c>
      <c r="C562" s="134" t="s">
        <v>24226</v>
      </c>
      <c r="D562" s="135">
        <v>11.58</v>
      </c>
      <c r="E562" s="133">
        <v>4.84</v>
      </c>
      <c r="F562" s="139">
        <v>56.05</v>
      </c>
      <c r="G562" s="141"/>
    </row>
    <row r="563" s="123" customFormat="1" customHeight="1" spans="1:7">
      <c r="A563" s="134">
        <v>560</v>
      </c>
      <c r="B563" s="134" t="s">
        <v>24227</v>
      </c>
      <c r="C563" s="134" t="s">
        <v>24188</v>
      </c>
      <c r="D563" s="135">
        <v>14.15</v>
      </c>
      <c r="E563" s="133">
        <v>4.84</v>
      </c>
      <c r="F563" s="139">
        <v>68.49</v>
      </c>
      <c r="G563" s="141"/>
    </row>
    <row r="564" s="123" customFormat="1" customHeight="1" spans="1:7">
      <c r="A564" s="134">
        <v>561</v>
      </c>
      <c r="B564" s="134" t="s">
        <v>24228</v>
      </c>
      <c r="C564" s="134" t="s">
        <v>24188</v>
      </c>
      <c r="D564" s="135">
        <v>8.35</v>
      </c>
      <c r="E564" s="134">
        <v>4.84</v>
      </c>
      <c r="F564" s="139">
        <v>40.41</v>
      </c>
      <c r="G564" s="141"/>
    </row>
    <row r="565" s="123" customFormat="1" customHeight="1" spans="1:7">
      <c r="A565" s="134">
        <v>562</v>
      </c>
      <c r="B565" s="134" t="s">
        <v>24229</v>
      </c>
      <c r="C565" s="134" t="s">
        <v>24230</v>
      </c>
      <c r="D565" s="135">
        <v>14.33</v>
      </c>
      <c r="E565" s="133">
        <v>4.84</v>
      </c>
      <c r="F565" s="139">
        <v>69.36</v>
      </c>
      <c r="G565" s="141"/>
    </row>
    <row r="566" s="123" customFormat="1" customHeight="1" spans="1:7">
      <c r="A566" s="134">
        <v>563</v>
      </c>
      <c r="B566" s="134" t="s">
        <v>24231</v>
      </c>
      <c r="C566" s="134" t="s">
        <v>24232</v>
      </c>
      <c r="D566" s="135">
        <v>11.46</v>
      </c>
      <c r="E566" s="134">
        <v>4.84</v>
      </c>
      <c r="F566" s="139">
        <v>55.47</v>
      </c>
      <c r="G566" s="141"/>
    </row>
    <row r="567" s="123" customFormat="1" customHeight="1" spans="1:7">
      <c r="A567" s="134">
        <v>564</v>
      </c>
      <c r="B567" s="134" t="s">
        <v>24233</v>
      </c>
      <c r="C567" s="134" t="s">
        <v>24234</v>
      </c>
      <c r="D567" s="135">
        <v>26.6</v>
      </c>
      <c r="E567" s="133">
        <v>4.84</v>
      </c>
      <c r="F567" s="139">
        <v>128.74</v>
      </c>
      <c r="G567" s="141"/>
    </row>
    <row r="568" s="123" customFormat="1" customHeight="1" spans="1:7">
      <c r="A568" s="134">
        <v>565</v>
      </c>
      <c r="B568" s="134" t="s">
        <v>646</v>
      </c>
      <c r="C568" s="134" t="s">
        <v>24235</v>
      </c>
      <c r="D568" s="135">
        <v>9.76</v>
      </c>
      <c r="E568" s="133">
        <v>4.84</v>
      </c>
      <c r="F568" s="139">
        <v>47.24</v>
      </c>
      <c r="G568" s="141"/>
    </row>
    <row r="569" s="123" customFormat="1" customHeight="1" spans="1:7">
      <c r="A569" s="134">
        <v>566</v>
      </c>
      <c r="B569" s="134" t="s">
        <v>24236</v>
      </c>
      <c r="C569" s="134" t="s">
        <v>24237</v>
      </c>
      <c r="D569" s="135">
        <v>12.58</v>
      </c>
      <c r="E569" s="134">
        <v>4.84</v>
      </c>
      <c r="F569" s="139">
        <v>60.89</v>
      </c>
      <c r="G569" s="141"/>
    </row>
    <row r="570" s="123" customFormat="1" customHeight="1" spans="1:7">
      <c r="A570" s="134">
        <v>567</v>
      </c>
      <c r="B570" s="134" t="s">
        <v>24238</v>
      </c>
      <c r="C570" s="134" t="s">
        <v>24230</v>
      </c>
      <c r="D570" s="135">
        <v>2.02</v>
      </c>
      <c r="E570" s="133">
        <v>4.84</v>
      </c>
      <c r="F570" s="139">
        <v>9.78</v>
      </c>
      <c r="G570" s="141"/>
    </row>
    <row r="571" s="123" customFormat="1" customHeight="1" spans="1:7">
      <c r="A571" s="134">
        <v>568</v>
      </c>
      <c r="B571" s="134" t="s">
        <v>3475</v>
      </c>
      <c r="C571" s="134" t="s">
        <v>24188</v>
      </c>
      <c r="D571" s="135">
        <v>6.45</v>
      </c>
      <c r="E571" s="134">
        <v>4.84</v>
      </c>
      <c r="F571" s="139">
        <v>31.22</v>
      </c>
      <c r="G571" s="141"/>
    </row>
    <row r="572" s="123" customFormat="1" customHeight="1" spans="1:7">
      <c r="A572" s="134">
        <v>569</v>
      </c>
      <c r="B572" s="134" t="s">
        <v>22848</v>
      </c>
      <c r="C572" s="134" t="s">
        <v>24200</v>
      </c>
      <c r="D572" s="135">
        <v>4.78</v>
      </c>
      <c r="E572" s="133">
        <v>4.84</v>
      </c>
      <c r="F572" s="139">
        <v>23.14</v>
      </c>
      <c r="G572" s="141"/>
    </row>
    <row r="573" s="123" customFormat="1" customHeight="1" spans="1:7">
      <c r="A573" s="134">
        <v>570</v>
      </c>
      <c r="B573" s="134" t="s">
        <v>21034</v>
      </c>
      <c r="C573" s="134" t="s">
        <v>24239</v>
      </c>
      <c r="D573" s="135">
        <v>5.63</v>
      </c>
      <c r="E573" s="133">
        <v>4.84</v>
      </c>
      <c r="F573" s="139">
        <v>27.25</v>
      </c>
      <c r="G573" s="141"/>
    </row>
    <row r="574" s="123" customFormat="1" customHeight="1" spans="1:7">
      <c r="A574" s="134">
        <v>571</v>
      </c>
      <c r="B574" s="134" t="s">
        <v>24240</v>
      </c>
      <c r="C574" s="134" t="s">
        <v>24241</v>
      </c>
      <c r="D574" s="135">
        <v>2.92</v>
      </c>
      <c r="E574" s="134">
        <v>4.84</v>
      </c>
      <c r="F574" s="139">
        <v>14.13</v>
      </c>
      <c r="G574" s="141"/>
    </row>
    <row r="575" s="123" customFormat="1" customHeight="1" spans="1:7">
      <c r="A575" s="134">
        <v>572</v>
      </c>
      <c r="B575" s="134" t="s">
        <v>6320</v>
      </c>
      <c r="C575" s="134" t="s">
        <v>24208</v>
      </c>
      <c r="D575" s="135">
        <v>4.4</v>
      </c>
      <c r="E575" s="133">
        <v>4.84</v>
      </c>
      <c r="F575" s="139">
        <v>21.3</v>
      </c>
      <c r="G575" s="141"/>
    </row>
    <row r="576" s="123" customFormat="1" customHeight="1" spans="1:7">
      <c r="A576" s="134">
        <v>573</v>
      </c>
      <c r="B576" s="134" t="s">
        <v>24242</v>
      </c>
      <c r="C576" s="134" t="s">
        <v>24210</v>
      </c>
      <c r="D576" s="135">
        <v>4.61</v>
      </c>
      <c r="E576" s="134">
        <v>4.84</v>
      </c>
      <c r="F576" s="139">
        <v>22.31</v>
      </c>
      <c r="G576" s="141"/>
    </row>
    <row r="577" s="123" customFormat="1" customHeight="1" spans="1:7">
      <c r="A577" s="134">
        <v>574</v>
      </c>
      <c r="B577" s="134" t="s">
        <v>10620</v>
      </c>
      <c r="C577" s="134" t="s">
        <v>24243</v>
      </c>
      <c r="D577" s="135">
        <v>8.95</v>
      </c>
      <c r="E577" s="133">
        <v>4.84</v>
      </c>
      <c r="F577" s="139">
        <v>43.32</v>
      </c>
      <c r="G577" s="141"/>
    </row>
    <row r="578" s="123" customFormat="1" customHeight="1" spans="1:7">
      <c r="A578" s="134">
        <v>575</v>
      </c>
      <c r="B578" s="134" t="s">
        <v>24212</v>
      </c>
      <c r="C578" s="134" t="s">
        <v>24244</v>
      </c>
      <c r="D578" s="135">
        <v>3.91</v>
      </c>
      <c r="E578" s="133">
        <v>4.84</v>
      </c>
      <c r="F578" s="139">
        <v>18.92</v>
      </c>
      <c r="G578" s="141"/>
    </row>
    <row r="579" s="123" customFormat="1" customHeight="1" spans="1:7">
      <c r="A579" s="134">
        <v>576</v>
      </c>
      <c r="B579" s="134" t="s">
        <v>14780</v>
      </c>
      <c r="C579" s="134" t="s">
        <v>24198</v>
      </c>
      <c r="D579" s="135">
        <v>12.2</v>
      </c>
      <c r="E579" s="134">
        <v>4.84</v>
      </c>
      <c r="F579" s="139">
        <v>59.05</v>
      </c>
      <c r="G579" s="141"/>
    </row>
    <row r="580" s="123" customFormat="1" customHeight="1" spans="1:7">
      <c r="A580" s="134">
        <v>577</v>
      </c>
      <c r="B580" s="134" t="s">
        <v>24245</v>
      </c>
      <c r="C580" s="134" t="s">
        <v>24235</v>
      </c>
      <c r="D580" s="135">
        <v>7.1</v>
      </c>
      <c r="E580" s="133">
        <v>4.84</v>
      </c>
      <c r="F580" s="139">
        <v>34.36</v>
      </c>
      <c r="G580" s="141"/>
    </row>
    <row r="581" s="123" customFormat="1" customHeight="1" spans="1:7">
      <c r="A581" s="134">
        <v>578</v>
      </c>
      <c r="B581" s="134" t="s">
        <v>24246</v>
      </c>
      <c r="C581" s="134" t="s">
        <v>24247</v>
      </c>
      <c r="D581" s="135">
        <v>17.7</v>
      </c>
      <c r="E581" s="134">
        <v>4.84</v>
      </c>
      <c r="F581" s="139">
        <v>85.67</v>
      </c>
      <c r="G581" s="141"/>
    </row>
    <row r="582" s="123" customFormat="1" customHeight="1" spans="1:7">
      <c r="A582" s="134">
        <v>579</v>
      </c>
      <c r="B582" s="134" t="s">
        <v>24248</v>
      </c>
      <c r="C582" s="134" t="s">
        <v>24222</v>
      </c>
      <c r="D582" s="135">
        <v>6.94</v>
      </c>
      <c r="E582" s="133">
        <v>4.84</v>
      </c>
      <c r="F582" s="139">
        <v>33.59</v>
      </c>
      <c r="G582" s="141"/>
    </row>
    <row r="583" s="123" customFormat="1" customHeight="1" spans="1:7">
      <c r="A583" s="134">
        <v>580</v>
      </c>
      <c r="B583" s="134" t="s">
        <v>24249</v>
      </c>
      <c r="C583" s="134" t="s">
        <v>24250</v>
      </c>
      <c r="D583" s="135">
        <v>2.04</v>
      </c>
      <c r="E583" s="133">
        <v>4.84</v>
      </c>
      <c r="F583" s="139">
        <v>9.87</v>
      </c>
      <c r="G583" s="141"/>
    </row>
    <row r="584" s="123" customFormat="1" customHeight="1" spans="1:7">
      <c r="A584" s="134">
        <v>581</v>
      </c>
      <c r="B584" s="134" t="s">
        <v>7388</v>
      </c>
      <c r="C584" s="134" t="s">
        <v>24251</v>
      </c>
      <c r="D584" s="135">
        <v>10.19</v>
      </c>
      <c r="E584" s="134">
        <v>4.84</v>
      </c>
      <c r="F584" s="139">
        <v>49.32</v>
      </c>
      <c r="G584" s="141"/>
    </row>
    <row r="585" s="123" customFormat="1" customHeight="1" spans="1:7">
      <c r="A585" s="134">
        <v>582</v>
      </c>
      <c r="B585" s="134" t="s">
        <v>24252</v>
      </c>
      <c r="C585" s="134" t="s">
        <v>24253</v>
      </c>
      <c r="D585" s="135">
        <v>18.37</v>
      </c>
      <c r="E585" s="133">
        <v>4.84</v>
      </c>
      <c r="F585" s="139">
        <v>88.91</v>
      </c>
      <c r="G585" s="141"/>
    </row>
    <row r="586" s="123" customFormat="1" customHeight="1" spans="1:7">
      <c r="A586" s="134">
        <v>583</v>
      </c>
      <c r="B586" s="134" t="s">
        <v>5415</v>
      </c>
      <c r="C586" s="134" t="s">
        <v>24254</v>
      </c>
      <c r="D586" s="135">
        <v>16.1</v>
      </c>
      <c r="E586" s="134">
        <v>4.84</v>
      </c>
      <c r="F586" s="139">
        <v>77.92</v>
      </c>
      <c r="G586" s="141"/>
    </row>
    <row r="587" s="123" customFormat="1" customHeight="1" spans="1:7">
      <c r="A587" s="134">
        <v>584</v>
      </c>
      <c r="B587" s="134" t="s">
        <v>24255</v>
      </c>
      <c r="C587" s="134" t="s">
        <v>24256</v>
      </c>
      <c r="D587" s="135">
        <v>1.73</v>
      </c>
      <c r="E587" s="133">
        <v>4.84</v>
      </c>
      <c r="F587" s="139">
        <v>8.37</v>
      </c>
      <c r="G587" s="141"/>
    </row>
    <row r="588" s="123" customFormat="1" customHeight="1" spans="1:7">
      <c r="A588" s="134">
        <v>585</v>
      </c>
      <c r="B588" s="134" t="s">
        <v>24257</v>
      </c>
      <c r="C588" s="134" t="s">
        <v>24258</v>
      </c>
      <c r="D588" s="135">
        <v>2.09</v>
      </c>
      <c r="E588" s="133">
        <v>4.84</v>
      </c>
      <c r="F588" s="139">
        <v>10.12</v>
      </c>
      <c r="G588" s="141"/>
    </row>
    <row r="589" s="123" customFormat="1" customHeight="1" spans="1:7">
      <c r="A589" s="134">
        <v>586</v>
      </c>
      <c r="B589" s="134" t="s">
        <v>24259</v>
      </c>
      <c r="C589" s="134" t="s">
        <v>24260</v>
      </c>
      <c r="D589" s="135">
        <v>20.38</v>
      </c>
      <c r="E589" s="134">
        <v>4.84</v>
      </c>
      <c r="F589" s="139">
        <v>98.64</v>
      </c>
      <c r="G589" s="141"/>
    </row>
    <row r="590" s="123" customFormat="1" customHeight="1" spans="1:7">
      <c r="A590" s="134">
        <v>587</v>
      </c>
      <c r="B590" s="134" t="s">
        <v>4792</v>
      </c>
      <c r="C590" s="134" t="s">
        <v>24261</v>
      </c>
      <c r="D590" s="135">
        <v>13</v>
      </c>
      <c r="E590" s="133">
        <v>4.84</v>
      </c>
      <c r="F590" s="139">
        <v>62.92</v>
      </c>
      <c r="G590" s="141"/>
    </row>
    <row r="591" s="123" customFormat="1" customHeight="1" spans="1:7">
      <c r="A591" s="134">
        <v>588</v>
      </c>
      <c r="B591" s="134" t="s">
        <v>12647</v>
      </c>
      <c r="C591" s="134" t="s">
        <v>24262</v>
      </c>
      <c r="D591" s="135">
        <v>11.13</v>
      </c>
      <c r="E591" s="134">
        <v>4.84</v>
      </c>
      <c r="F591" s="139">
        <v>53.87</v>
      </c>
      <c r="G591" s="141"/>
    </row>
    <row r="592" s="123" customFormat="1" customHeight="1" spans="1:7">
      <c r="A592" s="134">
        <v>589</v>
      </c>
      <c r="B592" s="134" t="s">
        <v>24263</v>
      </c>
      <c r="C592" s="134" t="s">
        <v>24264</v>
      </c>
      <c r="D592" s="135">
        <v>12.25</v>
      </c>
      <c r="E592" s="133">
        <v>4.84</v>
      </c>
      <c r="F592" s="139">
        <v>59.29</v>
      </c>
      <c r="G592" s="141"/>
    </row>
    <row r="593" s="123" customFormat="1" customHeight="1" spans="1:7">
      <c r="A593" s="134">
        <v>590</v>
      </c>
      <c r="B593" s="134" t="s">
        <v>24265</v>
      </c>
      <c r="C593" s="134" t="s">
        <v>24266</v>
      </c>
      <c r="D593" s="135">
        <v>17.17</v>
      </c>
      <c r="E593" s="133">
        <v>4.84</v>
      </c>
      <c r="F593" s="139">
        <v>83.1</v>
      </c>
      <c r="G593" s="141"/>
    </row>
    <row r="594" s="123" customFormat="1" customHeight="1" spans="1:7">
      <c r="A594" s="134">
        <v>591</v>
      </c>
      <c r="B594" s="134" t="s">
        <v>1905</v>
      </c>
      <c r="C594" s="134" t="s">
        <v>24267</v>
      </c>
      <c r="D594" s="135">
        <v>9.2</v>
      </c>
      <c r="E594" s="134">
        <v>4.84</v>
      </c>
      <c r="F594" s="139">
        <v>44.53</v>
      </c>
      <c r="G594" s="141"/>
    </row>
    <row r="595" s="123" customFormat="1" customHeight="1" spans="1:7">
      <c r="A595" s="134">
        <v>592</v>
      </c>
      <c r="B595" s="134" t="s">
        <v>5701</v>
      </c>
      <c r="C595" s="134" t="s">
        <v>24268</v>
      </c>
      <c r="D595" s="135">
        <v>8.05</v>
      </c>
      <c r="E595" s="133">
        <v>4.84</v>
      </c>
      <c r="F595" s="139">
        <v>38.96</v>
      </c>
      <c r="G595" s="141"/>
    </row>
    <row r="596" s="123" customFormat="1" customHeight="1" spans="1:7">
      <c r="A596" s="134">
        <v>593</v>
      </c>
      <c r="B596" s="134" t="s">
        <v>24269</v>
      </c>
      <c r="C596" s="134" t="s">
        <v>24270</v>
      </c>
      <c r="D596" s="135">
        <v>9.32</v>
      </c>
      <c r="E596" s="134">
        <v>4.84</v>
      </c>
      <c r="F596" s="139">
        <v>45.11</v>
      </c>
      <c r="G596" s="141"/>
    </row>
    <row r="597" s="123" customFormat="1" customHeight="1" spans="1:7">
      <c r="A597" s="134">
        <v>594</v>
      </c>
      <c r="B597" s="134" t="s">
        <v>3639</v>
      </c>
      <c r="C597" s="134" t="s">
        <v>24266</v>
      </c>
      <c r="D597" s="135">
        <v>11.39</v>
      </c>
      <c r="E597" s="133">
        <v>4.84</v>
      </c>
      <c r="F597" s="139">
        <v>55.13</v>
      </c>
      <c r="G597" s="141"/>
    </row>
    <row r="598" s="123" customFormat="1" customHeight="1" spans="1:7">
      <c r="A598" s="134">
        <v>595</v>
      </c>
      <c r="B598" s="134" t="s">
        <v>5706</v>
      </c>
      <c r="C598" s="134" t="s">
        <v>24271</v>
      </c>
      <c r="D598" s="135">
        <v>8.29</v>
      </c>
      <c r="E598" s="133">
        <v>4.84</v>
      </c>
      <c r="F598" s="139">
        <v>40.12</v>
      </c>
      <c r="G598" s="141"/>
    </row>
    <row r="599" s="123" customFormat="1" customHeight="1" spans="1:7">
      <c r="A599" s="134">
        <v>596</v>
      </c>
      <c r="B599" s="134" t="s">
        <v>24272</v>
      </c>
      <c r="C599" s="134" t="s">
        <v>24273</v>
      </c>
      <c r="D599" s="135">
        <v>26.1</v>
      </c>
      <c r="E599" s="134">
        <v>4.84</v>
      </c>
      <c r="F599" s="139">
        <v>126.32</v>
      </c>
      <c r="G599" s="141"/>
    </row>
    <row r="600" s="123" customFormat="1" customHeight="1" spans="1:7">
      <c r="A600" s="134">
        <v>597</v>
      </c>
      <c r="B600" s="134" t="s">
        <v>24274</v>
      </c>
      <c r="C600" s="134" t="s">
        <v>24268</v>
      </c>
      <c r="D600" s="135">
        <v>3.07</v>
      </c>
      <c r="E600" s="133">
        <v>4.84</v>
      </c>
      <c r="F600" s="139">
        <v>14.86</v>
      </c>
      <c r="G600" s="141"/>
    </row>
    <row r="601" s="123" customFormat="1" customHeight="1" spans="1:7">
      <c r="A601" s="134">
        <v>598</v>
      </c>
      <c r="B601" s="134" t="s">
        <v>24275</v>
      </c>
      <c r="C601" s="134" t="s">
        <v>24266</v>
      </c>
      <c r="D601" s="135">
        <v>10.99</v>
      </c>
      <c r="E601" s="134">
        <v>4.84</v>
      </c>
      <c r="F601" s="139">
        <v>53.19</v>
      </c>
      <c r="G601" s="141"/>
    </row>
    <row r="602" s="123" customFormat="1" customHeight="1" spans="1:7">
      <c r="A602" s="134">
        <v>599</v>
      </c>
      <c r="B602" s="134" t="s">
        <v>24276</v>
      </c>
      <c r="C602" s="134" t="s">
        <v>24277</v>
      </c>
      <c r="D602" s="135">
        <v>5.51</v>
      </c>
      <c r="E602" s="133">
        <v>4.84</v>
      </c>
      <c r="F602" s="139">
        <v>26.67</v>
      </c>
      <c r="G602" s="141"/>
    </row>
    <row r="603" s="123" customFormat="1" customHeight="1" spans="1:7">
      <c r="A603" s="134">
        <v>600</v>
      </c>
      <c r="B603" s="134" t="s">
        <v>24278</v>
      </c>
      <c r="C603" s="134" t="s">
        <v>24279</v>
      </c>
      <c r="D603" s="135">
        <v>6.59</v>
      </c>
      <c r="E603" s="133">
        <v>4.84</v>
      </c>
      <c r="F603" s="139">
        <v>31.9</v>
      </c>
      <c r="G603" s="141"/>
    </row>
    <row r="604" s="123" customFormat="1" customHeight="1" spans="1:7">
      <c r="A604" s="134">
        <v>601</v>
      </c>
      <c r="B604" s="134" t="s">
        <v>24280</v>
      </c>
      <c r="C604" s="134" t="s">
        <v>24281</v>
      </c>
      <c r="D604" s="135">
        <v>12.67</v>
      </c>
      <c r="E604" s="134">
        <v>4.84</v>
      </c>
      <c r="F604" s="139">
        <v>61.32</v>
      </c>
      <c r="G604" s="141"/>
    </row>
    <row r="605" s="123" customFormat="1" customHeight="1" spans="1:7">
      <c r="A605" s="134">
        <v>602</v>
      </c>
      <c r="B605" s="134" t="s">
        <v>24282</v>
      </c>
      <c r="C605" s="134" t="s">
        <v>24283</v>
      </c>
      <c r="D605" s="135">
        <v>10.62</v>
      </c>
      <c r="E605" s="133">
        <v>4.84</v>
      </c>
      <c r="F605" s="139">
        <v>51.4</v>
      </c>
      <c r="G605" s="141"/>
    </row>
    <row r="606" s="123" customFormat="1" customHeight="1" spans="1:7">
      <c r="A606" s="134">
        <v>603</v>
      </c>
      <c r="B606" s="134" t="s">
        <v>18138</v>
      </c>
      <c r="C606" s="134" t="s">
        <v>24284</v>
      </c>
      <c r="D606" s="135">
        <v>7.88</v>
      </c>
      <c r="E606" s="134">
        <v>4.84</v>
      </c>
      <c r="F606" s="139">
        <v>38.14</v>
      </c>
      <c r="G606" s="141"/>
    </row>
    <row r="607" s="123" customFormat="1" customHeight="1" spans="1:7">
      <c r="A607" s="134">
        <v>604</v>
      </c>
      <c r="B607" s="134" t="s">
        <v>24285</v>
      </c>
      <c r="C607" s="134" t="s">
        <v>24286</v>
      </c>
      <c r="D607" s="135">
        <v>4.99</v>
      </c>
      <c r="E607" s="133">
        <v>4.84</v>
      </c>
      <c r="F607" s="139">
        <v>24.15</v>
      </c>
      <c r="G607" s="141"/>
    </row>
    <row r="608" s="123" customFormat="1" customHeight="1" spans="1:7">
      <c r="A608" s="134">
        <v>605</v>
      </c>
      <c r="B608" s="134" t="s">
        <v>24287</v>
      </c>
      <c r="C608" s="134" t="s">
        <v>24271</v>
      </c>
      <c r="D608" s="135">
        <v>8.19</v>
      </c>
      <c r="E608" s="133">
        <v>4.84</v>
      </c>
      <c r="F608" s="139">
        <v>39.64</v>
      </c>
      <c r="G608" s="141"/>
    </row>
    <row r="609" s="123" customFormat="1" customHeight="1" spans="1:7">
      <c r="A609" s="134">
        <v>606</v>
      </c>
      <c r="B609" s="134" t="s">
        <v>8216</v>
      </c>
      <c r="C609" s="134" t="s">
        <v>24264</v>
      </c>
      <c r="D609" s="135">
        <v>13.52</v>
      </c>
      <c r="E609" s="134">
        <v>4.84</v>
      </c>
      <c r="F609" s="139">
        <v>65.44</v>
      </c>
      <c r="G609" s="141"/>
    </row>
    <row r="610" s="123" customFormat="1" customHeight="1" spans="1:7">
      <c r="A610" s="134">
        <v>607</v>
      </c>
      <c r="B610" s="134" t="s">
        <v>24288</v>
      </c>
      <c r="C610" s="134" t="s">
        <v>24268</v>
      </c>
      <c r="D610" s="135">
        <v>3.36</v>
      </c>
      <c r="E610" s="133">
        <v>4.84</v>
      </c>
      <c r="F610" s="139">
        <v>16.26</v>
      </c>
      <c r="G610" s="141"/>
    </row>
    <row r="611" s="123" customFormat="1" customHeight="1" spans="1:7">
      <c r="A611" s="134">
        <v>608</v>
      </c>
      <c r="B611" s="134" t="s">
        <v>24289</v>
      </c>
      <c r="C611" s="134" t="s">
        <v>24290</v>
      </c>
      <c r="D611" s="135">
        <v>14.5</v>
      </c>
      <c r="E611" s="134">
        <v>4.84</v>
      </c>
      <c r="F611" s="139">
        <v>70.18</v>
      </c>
      <c r="G611" s="141"/>
    </row>
    <row r="612" s="123" customFormat="1" customHeight="1" spans="1:7">
      <c r="A612" s="134">
        <v>609</v>
      </c>
      <c r="B612" s="134" t="s">
        <v>24291</v>
      </c>
      <c r="C612" s="134" t="s">
        <v>24292</v>
      </c>
      <c r="D612" s="135">
        <v>9</v>
      </c>
      <c r="E612" s="133">
        <v>4.84</v>
      </c>
      <c r="F612" s="139">
        <v>43.56</v>
      </c>
      <c r="G612" s="141"/>
    </row>
    <row r="613" s="123" customFormat="1" customHeight="1" spans="1:7">
      <c r="A613" s="134">
        <v>610</v>
      </c>
      <c r="B613" s="134" t="s">
        <v>24293</v>
      </c>
      <c r="C613" s="134" t="s">
        <v>24294</v>
      </c>
      <c r="D613" s="135">
        <v>5.85</v>
      </c>
      <c r="E613" s="133">
        <v>4.84</v>
      </c>
      <c r="F613" s="139">
        <v>28.31</v>
      </c>
      <c r="G613" s="141"/>
    </row>
    <row r="614" s="123" customFormat="1" customHeight="1" spans="1:7">
      <c r="A614" s="134">
        <v>611</v>
      </c>
      <c r="B614" s="134" t="s">
        <v>24295</v>
      </c>
      <c r="C614" s="134" t="s">
        <v>24296</v>
      </c>
      <c r="D614" s="135">
        <v>10.7</v>
      </c>
      <c r="E614" s="134">
        <v>4.84</v>
      </c>
      <c r="F614" s="139">
        <v>51.79</v>
      </c>
      <c r="G614" s="141"/>
    </row>
    <row r="615" s="123" customFormat="1" customHeight="1" spans="1:7">
      <c r="A615" s="134">
        <v>612</v>
      </c>
      <c r="B615" s="134" t="s">
        <v>24297</v>
      </c>
      <c r="C615" s="134" t="s">
        <v>24283</v>
      </c>
      <c r="D615" s="135">
        <v>11.13</v>
      </c>
      <c r="E615" s="133">
        <v>4.84</v>
      </c>
      <c r="F615" s="139">
        <v>53.87</v>
      </c>
      <c r="G615" s="141"/>
    </row>
    <row r="616" s="123" customFormat="1" customHeight="1" spans="1:7">
      <c r="A616" s="134">
        <v>613</v>
      </c>
      <c r="B616" s="134" t="s">
        <v>24298</v>
      </c>
      <c r="C616" s="134" t="s">
        <v>24299</v>
      </c>
      <c r="D616" s="135">
        <v>8.47</v>
      </c>
      <c r="E616" s="134">
        <v>4.84</v>
      </c>
      <c r="F616" s="139">
        <v>40.99</v>
      </c>
      <c r="G616" s="141"/>
    </row>
    <row r="617" s="123" customFormat="1" customHeight="1" spans="1:7">
      <c r="A617" s="134">
        <v>614</v>
      </c>
      <c r="B617" s="134" t="s">
        <v>24300</v>
      </c>
      <c r="C617" s="134" t="s">
        <v>24266</v>
      </c>
      <c r="D617" s="135">
        <v>5.35</v>
      </c>
      <c r="E617" s="133">
        <v>4.84</v>
      </c>
      <c r="F617" s="139">
        <v>25.89</v>
      </c>
      <c r="G617" s="141"/>
    </row>
    <row r="618" s="123" customFormat="1" customHeight="1" spans="1:7">
      <c r="A618" s="134">
        <v>615</v>
      </c>
      <c r="B618" s="134" t="s">
        <v>24301</v>
      </c>
      <c r="C618" s="134" t="s">
        <v>24302</v>
      </c>
      <c r="D618" s="135">
        <v>13.38</v>
      </c>
      <c r="E618" s="133">
        <v>4.84</v>
      </c>
      <c r="F618" s="139">
        <v>64.76</v>
      </c>
      <c r="G618" s="141"/>
    </row>
    <row r="619" s="123" customFormat="1" customHeight="1" spans="1:7">
      <c r="A619" s="134">
        <v>616</v>
      </c>
      <c r="B619" s="134" t="s">
        <v>7278</v>
      </c>
      <c r="C619" s="134" t="s">
        <v>24303</v>
      </c>
      <c r="D619" s="135">
        <v>4.03</v>
      </c>
      <c r="E619" s="134">
        <v>4.84</v>
      </c>
      <c r="F619" s="139">
        <v>19.51</v>
      </c>
      <c r="G619" s="141"/>
    </row>
    <row r="620" s="123" customFormat="1" customHeight="1" spans="1:7">
      <c r="A620" s="134">
        <v>617</v>
      </c>
      <c r="B620" s="134" t="s">
        <v>24304</v>
      </c>
      <c r="C620" s="134" t="s">
        <v>24266</v>
      </c>
      <c r="D620" s="135">
        <v>5.96</v>
      </c>
      <c r="E620" s="133">
        <v>4.84</v>
      </c>
      <c r="F620" s="139">
        <v>28.85</v>
      </c>
      <c r="G620" s="141"/>
    </row>
    <row r="621" s="123" customFormat="1" customHeight="1" spans="1:7">
      <c r="A621" s="134">
        <v>618</v>
      </c>
      <c r="B621" s="134" t="s">
        <v>24305</v>
      </c>
      <c r="C621" s="134" t="s">
        <v>24306</v>
      </c>
      <c r="D621" s="135">
        <v>2.98</v>
      </c>
      <c r="E621" s="134">
        <v>4.84</v>
      </c>
      <c r="F621" s="139">
        <v>14.42</v>
      </c>
      <c r="G621" s="141"/>
    </row>
    <row r="622" s="123" customFormat="1" customHeight="1" spans="1:7">
      <c r="A622" s="134">
        <v>619</v>
      </c>
      <c r="B622" s="134" t="s">
        <v>24307</v>
      </c>
      <c r="C622" s="134" t="s">
        <v>24296</v>
      </c>
      <c r="D622" s="135">
        <v>15.94</v>
      </c>
      <c r="E622" s="133">
        <v>4.84</v>
      </c>
      <c r="F622" s="139">
        <v>77.15</v>
      </c>
      <c r="G622" s="141"/>
    </row>
    <row r="623" s="123" customFormat="1" customHeight="1" spans="1:7">
      <c r="A623" s="134">
        <v>620</v>
      </c>
      <c r="B623" s="134" t="s">
        <v>12507</v>
      </c>
      <c r="C623" s="134" t="s">
        <v>24268</v>
      </c>
      <c r="D623" s="135">
        <v>20.08</v>
      </c>
      <c r="E623" s="133">
        <v>4.84</v>
      </c>
      <c r="F623" s="139">
        <v>97.19</v>
      </c>
      <c r="G623" s="141"/>
    </row>
    <row r="624" s="123" customFormat="1" customHeight="1" spans="1:7">
      <c r="A624" s="134">
        <v>621</v>
      </c>
      <c r="B624" s="134" t="s">
        <v>24308</v>
      </c>
      <c r="C624" s="134" t="s">
        <v>24309</v>
      </c>
      <c r="D624" s="135">
        <v>5.05</v>
      </c>
      <c r="E624" s="134">
        <v>4.84</v>
      </c>
      <c r="F624" s="139">
        <v>24.44</v>
      </c>
      <c r="G624" s="141"/>
    </row>
    <row r="625" s="123" customFormat="1" customHeight="1" spans="1:7">
      <c r="A625" s="134">
        <v>622</v>
      </c>
      <c r="B625" s="134" t="s">
        <v>24310</v>
      </c>
      <c r="C625" s="134" t="s">
        <v>24268</v>
      </c>
      <c r="D625" s="135">
        <v>14.38</v>
      </c>
      <c r="E625" s="133">
        <v>4.84</v>
      </c>
      <c r="F625" s="139">
        <v>69.6</v>
      </c>
      <c r="G625" s="141"/>
    </row>
    <row r="626" s="123" customFormat="1" customHeight="1" spans="1:7">
      <c r="A626" s="134">
        <v>623</v>
      </c>
      <c r="B626" s="134" t="s">
        <v>24311</v>
      </c>
      <c r="C626" s="134" t="s">
        <v>24312</v>
      </c>
      <c r="D626" s="135">
        <v>14.35</v>
      </c>
      <c r="E626" s="134">
        <v>4.84</v>
      </c>
      <c r="F626" s="139">
        <v>69.45</v>
      </c>
      <c r="G626" s="141"/>
    </row>
    <row r="627" s="123" customFormat="1" customHeight="1" spans="1:7">
      <c r="A627" s="134">
        <v>624</v>
      </c>
      <c r="B627" s="134" t="s">
        <v>24313</v>
      </c>
      <c r="C627" s="134" t="s">
        <v>24314</v>
      </c>
      <c r="D627" s="135">
        <v>9.17</v>
      </c>
      <c r="E627" s="133">
        <v>4.84</v>
      </c>
      <c r="F627" s="139">
        <v>44.38</v>
      </c>
      <c r="G627" s="141"/>
    </row>
    <row r="628" s="123" customFormat="1" customHeight="1" spans="1:7">
      <c r="A628" s="134">
        <v>625</v>
      </c>
      <c r="B628" s="134" t="s">
        <v>24315</v>
      </c>
      <c r="C628" s="134" t="s">
        <v>24316</v>
      </c>
      <c r="D628" s="135">
        <v>5.38</v>
      </c>
      <c r="E628" s="133">
        <v>4.84</v>
      </c>
      <c r="F628" s="139">
        <v>26.04</v>
      </c>
      <c r="G628" s="141"/>
    </row>
    <row r="629" s="123" customFormat="1" customHeight="1" spans="1:7">
      <c r="A629" s="134">
        <v>626</v>
      </c>
      <c r="B629" s="134" t="s">
        <v>24317</v>
      </c>
      <c r="C629" s="134" t="s">
        <v>24318</v>
      </c>
      <c r="D629" s="135">
        <v>11.79</v>
      </c>
      <c r="E629" s="134">
        <v>4.84</v>
      </c>
      <c r="F629" s="139">
        <v>57.06</v>
      </c>
      <c r="G629" s="141"/>
    </row>
    <row r="630" s="123" customFormat="1" customHeight="1" spans="1:7">
      <c r="A630" s="134">
        <v>627</v>
      </c>
      <c r="B630" s="134" t="s">
        <v>872</v>
      </c>
      <c r="C630" s="134" t="s">
        <v>24281</v>
      </c>
      <c r="D630" s="135">
        <v>23.78</v>
      </c>
      <c r="E630" s="133">
        <v>4.84</v>
      </c>
      <c r="F630" s="139">
        <v>115.1</v>
      </c>
      <c r="G630" s="141"/>
    </row>
    <row r="631" s="123" customFormat="1" customHeight="1" spans="1:7">
      <c r="A631" s="134">
        <v>628</v>
      </c>
      <c r="B631" s="134" t="s">
        <v>24319</v>
      </c>
      <c r="C631" s="134" t="s">
        <v>24320</v>
      </c>
      <c r="D631" s="135">
        <v>4.65</v>
      </c>
      <c r="E631" s="134">
        <v>4.84</v>
      </c>
      <c r="F631" s="139">
        <v>22.51</v>
      </c>
      <c r="G631" s="141"/>
    </row>
    <row r="632" s="123" customFormat="1" customHeight="1" spans="1:7">
      <c r="A632" s="134">
        <v>629</v>
      </c>
      <c r="B632" s="134" t="s">
        <v>24280</v>
      </c>
      <c r="C632" s="134" t="s">
        <v>24321</v>
      </c>
      <c r="D632" s="135">
        <v>9.44</v>
      </c>
      <c r="E632" s="133">
        <v>4.84</v>
      </c>
      <c r="F632" s="139">
        <v>45.69</v>
      </c>
      <c r="G632" s="141"/>
    </row>
    <row r="633" s="123" customFormat="1" customHeight="1" spans="1:7">
      <c r="A633" s="134">
        <v>630</v>
      </c>
      <c r="B633" s="134" t="s">
        <v>24322</v>
      </c>
      <c r="C633" s="134" t="s">
        <v>24268</v>
      </c>
      <c r="D633" s="135">
        <v>3.36</v>
      </c>
      <c r="E633" s="133">
        <v>4.84</v>
      </c>
      <c r="F633" s="139">
        <v>16.26</v>
      </c>
      <c r="G633" s="141"/>
    </row>
    <row r="634" s="123" customFormat="1" customHeight="1" spans="1:7">
      <c r="A634" s="134">
        <v>631</v>
      </c>
      <c r="B634" s="134" t="s">
        <v>12507</v>
      </c>
      <c r="C634" s="134" t="s">
        <v>24323</v>
      </c>
      <c r="D634" s="135">
        <v>10.65</v>
      </c>
      <c r="E634" s="134">
        <v>4.84</v>
      </c>
      <c r="F634" s="139">
        <v>51.55</v>
      </c>
      <c r="G634" s="141"/>
    </row>
    <row r="635" s="123" customFormat="1" customHeight="1" spans="1:7">
      <c r="A635" s="134">
        <v>632</v>
      </c>
      <c r="B635" s="134" t="s">
        <v>20034</v>
      </c>
      <c r="C635" s="134" t="s">
        <v>24324</v>
      </c>
      <c r="D635" s="135">
        <v>4.91</v>
      </c>
      <c r="E635" s="133">
        <v>4.84</v>
      </c>
      <c r="F635" s="139">
        <v>23.76</v>
      </c>
      <c r="G635" s="141"/>
    </row>
    <row r="636" s="123" customFormat="1" customHeight="1" spans="1:7">
      <c r="A636" s="134">
        <v>633</v>
      </c>
      <c r="B636" s="134" t="s">
        <v>24325</v>
      </c>
      <c r="C636" s="134" t="s">
        <v>24326</v>
      </c>
      <c r="D636" s="135">
        <v>8.29</v>
      </c>
      <c r="E636" s="134">
        <v>4.84</v>
      </c>
      <c r="F636" s="139">
        <v>40.12</v>
      </c>
      <c r="G636" s="141"/>
    </row>
    <row r="637" s="123" customFormat="1" customHeight="1" spans="1:7">
      <c r="A637" s="134">
        <v>634</v>
      </c>
      <c r="B637" s="134" t="s">
        <v>24327</v>
      </c>
      <c r="C637" s="134" t="s">
        <v>24328</v>
      </c>
      <c r="D637" s="135">
        <v>11.6</v>
      </c>
      <c r="E637" s="133">
        <v>4.84</v>
      </c>
      <c r="F637" s="139">
        <v>56.14</v>
      </c>
      <c r="G637" s="141"/>
    </row>
    <row r="638" s="123" customFormat="1" customHeight="1" spans="1:7">
      <c r="A638" s="134">
        <v>635</v>
      </c>
      <c r="B638" s="134" t="s">
        <v>20701</v>
      </c>
      <c r="C638" s="134" t="s">
        <v>24326</v>
      </c>
      <c r="D638" s="135">
        <v>10.22</v>
      </c>
      <c r="E638" s="133">
        <v>4.84</v>
      </c>
      <c r="F638" s="139">
        <v>49.46</v>
      </c>
      <c r="G638" s="141"/>
    </row>
    <row r="639" s="123" customFormat="1" customHeight="1" spans="1:7">
      <c r="A639" s="134">
        <v>636</v>
      </c>
      <c r="B639" s="134" t="s">
        <v>8098</v>
      </c>
      <c r="C639" s="134" t="s">
        <v>24329</v>
      </c>
      <c r="D639" s="135">
        <v>22.22</v>
      </c>
      <c r="E639" s="134">
        <v>4.84</v>
      </c>
      <c r="F639" s="139">
        <v>107.54</v>
      </c>
      <c r="G639" s="141"/>
    </row>
    <row r="640" s="123" customFormat="1" customHeight="1" spans="1:7">
      <c r="A640" s="134">
        <v>637</v>
      </c>
      <c r="B640" s="134" t="s">
        <v>24330</v>
      </c>
      <c r="C640" s="134" t="s">
        <v>24331</v>
      </c>
      <c r="D640" s="135">
        <v>26.15</v>
      </c>
      <c r="E640" s="133">
        <v>4.84</v>
      </c>
      <c r="F640" s="139">
        <v>126.57</v>
      </c>
      <c r="G640" s="141"/>
    </row>
    <row r="641" s="123" customFormat="1" customHeight="1" spans="1:7">
      <c r="A641" s="134">
        <v>638</v>
      </c>
      <c r="B641" s="134" t="s">
        <v>21542</v>
      </c>
      <c r="C641" s="134" t="s">
        <v>24326</v>
      </c>
      <c r="D641" s="135">
        <v>22.7</v>
      </c>
      <c r="E641" s="134">
        <v>4.84</v>
      </c>
      <c r="F641" s="139">
        <v>109.87</v>
      </c>
      <c r="G641" s="141"/>
    </row>
    <row r="642" s="123" customFormat="1" customHeight="1" spans="1:7">
      <c r="A642" s="134">
        <v>639</v>
      </c>
      <c r="B642" s="134" t="s">
        <v>24332</v>
      </c>
      <c r="C642" s="134" t="s">
        <v>24333</v>
      </c>
      <c r="D642" s="135">
        <v>4.27</v>
      </c>
      <c r="E642" s="133">
        <v>4.84</v>
      </c>
      <c r="F642" s="139">
        <v>20.67</v>
      </c>
      <c r="G642" s="141"/>
    </row>
    <row r="643" s="123" customFormat="1" customHeight="1" spans="1:7">
      <c r="A643" s="134">
        <v>640</v>
      </c>
      <c r="B643" s="134" t="s">
        <v>8216</v>
      </c>
      <c r="C643" s="134" t="s">
        <v>24264</v>
      </c>
      <c r="D643" s="135">
        <v>3.48</v>
      </c>
      <c r="E643" s="133">
        <v>4.84</v>
      </c>
      <c r="F643" s="139">
        <v>16.84</v>
      </c>
      <c r="G643" s="141"/>
    </row>
    <row r="644" s="123" customFormat="1" customHeight="1" spans="1:7">
      <c r="A644" s="134">
        <v>641</v>
      </c>
      <c r="B644" s="34" t="s">
        <v>24334</v>
      </c>
      <c r="C644" s="134" t="s">
        <v>24335</v>
      </c>
      <c r="D644" s="135">
        <v>5</v>
      </c>
      <c r="E644" s="134">
        <v>4.84</v>
      </c>
      <c r="F644" s="139">
        <v>24.2</v>
      </c>
      <c r="G644" s="141"/>
    </row>
    <row r="645" s="123" customFormat="1" customHeight="1" spans="1:7">
      <c r="A645" s="134">
        <v>642</v>
      </c>
      <c r="B645" s="34" t="s">
        <v>19009</v>
      </c>
      <c r="C645" s="134" t="s">
        <v>24336</v>
      </c>
      <c r="D645" s="135">
        <v>5.03</v>
      </c>
      <c r="E645" s="133">
        <v>4.84</v>
      </c>
      <c r="F645" s="139">
        <v>24.35</v>
      </c>
      <c r="G645" s="141"/>
    </row>
    <row r="646" s="123" customFormat="1" customHeight="1" spans="1:7">
      <c r="A646" s="134">
        <v>643</v>
      </c>
      <c r="B646" s="134" t="s">
        <v>17583</v>
      </c>
      <c r="C646" s="134" t="s">
        <v>24337</v>
      </c>
      <c r="D646" s="135">
        <v>44.01</v>
      </c>
      <c r="E646" s="134">
        <v>4.84</v>
      </c>
      <c r="F646" s="139">
        <v>213.01</v>
      </c>
      <c r="G646" s="141"/>
    </row>
    <row r="647" s="123" customFormat="1" customHeight="1" spans="1:7">
      <c r="A647" s="134">
        <v>644</v>
      </c>
      <c r="B647" s="134" t="s">
        <v>24338</v>
      </c>
      <c r="C647" s="134" t="s">
        <v>24339</v>
      </c>
      <c r="D647" s="135">
        <v>74.36</v>
      </c>
      <c r="E647" s="133">
        <v>4.84</v>
      </c>
      <c r="F647" s="139">
        <v>359.9</v>
      </c>
      <c r="G647" s="141"/>
    </row>
    <row r="648" s="123" customFormat="1" customHeight="1" spans="1:7">
      <c r="A648" s="134">
        <v>645</v>
      </c>
      <c r="B648" s="134" t="s">
        <v>24340</v>
      </c>
      <c r="C648" s="134" t="s">
        <v>24341</v>
      </c>
      <c r="D648" s="135">
        <v>8.12</v>
      </c>
      <c r="E648" s="133">
        <v>4.84</v>
      </c>
      <c r="F648" s="139">
        <v>39.3</v>
      </c>
      <c r="G648" s="141"/>
    </row>
    <row r="649" s="123" customFormat="1" customHeight="1" spans="1:7">
      <c r="A649" s="134">
        <v>646</v>
      </c>
      <c r="B649" s="134" t="s">
        <v>24342</v>
      </c>
      <c r="C649" s="134" t="s">
        <v>24343</v>
      </c>
      <c r="D649" s="135">
        <v>18.34</v>
      </c>
      <c r="E649" s="134">
        <v>4.84</v>
      </c>
      <c r="F649" s="139">
        <v>88.77</v>
      </c>
      <c r="G649" s="141"/>
    </row>
    <row r="650" s="123" customFormat="1" customHeight="1" spans="1:7">
      <c r="A650" s="134">
        <v>647</v>
      </c>
      <c r="B650" s="134" t="s">
        <v>7204</v>
      </c>
      <c r="C650" s="134" t="s">
        <v>24341</v>
      </c>
      <c r="D650" s="135">
        <v>2.36</v>
      </c>
      <c r="E650" s="133">
        <v>4.84</v>
      </c>
      <c r="F650" s="139">
        <v>11.42</v>
      </c>
      <c r="G650" s="141"/>
    </row>
    <row r="651" s="123" customFormat="1" customHeight="1" spans="1:7">
      <c r="A651" s="134">
        <v>648</v>
      </c>
      <c r="B651" s="134" t="s">
        <v>693</v>
      </c>
      <c r="C651" s="134" t="s">
        <v>24344</v>
      </c>
      <c r="D651" s="135">
        <v>23.47</v>
      </c>
      <c r="E651" s="134">
        <v>4.84</v>
      </c>
      <c r="F651" s="139">
        <v>113.59</v>
      </c>
      <c r="G651" s="141"/>
    </row>
    <row r="652" s="123" customFormat="1" customHeight="1" spans="1:7">
      <c r="A652" s="134">
        <v>649</v>
      </c>
      <c r="B652" s="134" t="s">
        <v>9296</v>
      </c>
      <c r="C652" s="134" t="s">
        <v>24345</v>
      </c>
      <c r="D652" s="135">
        <v>31.13</v>
      </c>
      <c r="E652" s="133">
        <v>4.84</v>
      </c>
      <c r="F652" s="139">
        <v>150.67</v>
      </c>
      <c r="G652" s="141"/>
    </row>
    <row r="653" s="123" customFormat="1" customHeight="1" spans="1:7">
      <c r="A653" s="134">
        <v>650</v>
      </c>
      <c r="B653" s="134" t="s">
        <v>24346</v>
      </c>
      <c r="C653" s="134" t="s">
        <v>24347</v>
      </c>
      <c r="D653" s="135">
        <v>8.23</v>
      </c>
      <c r="E653" s="133">
        <v>4.84</v>
      </c>
      <c r="F653" s="139">
        <v>39.83</v>
      </c>
      <c r="G653" s="141"/>
    </row>
    <row r="654" s="123" customFormat="1" customHeight="1" spans="1:7">
      <c r="A654" s="134">
        <v>651</v>
      </c>
      <c r="B654" s="134" t="s">
        <v>21323</v>
      </c>
      <c r="C654" s="134" t="s">
        <v>24348</v>
      </c>
      <c r="D654" s="135">
        <v>6.68</v>
      </c>
      <c r="E654" s="134">
        <v>4.84</v>
      </c>
      <c r="F654" s="139">
        <v>32.33</v>
      </c>
      <c r="G654" s="141"/>
    </row>
    <row r="655" s="123" customFormat="1" customHeight="1" spans="1:7">
      <c r="A655" s="134">
        <v>652</v>
      </c>
      <c r="B655" s="134" t="s">
        <v>24349</v>
      </c>
      <c r="C655" s="134" t="s">
        <v>24350</v>
      </c>
      <c r="D655" s="135">
        <v>26.28</v>
      </c>
      <c r="E655" s="133">
        <v>4.84</v>
      </c>
      <c r="F655" s="139">
        <v>127.2</v>
      </c>
      <c r="G655" s="141"/>
    </row>
    <row r="656" s="123" customFormat="1" customHeight="1" spans="1:7">
      <c r="A656" s="134">
        <v>653</v>
      </c>
      <c r="B656" s="134" t="s">
        <v>18711</v>
      </c>
      <c r="C656" s="134" t="s">
        <v>24351</v>
      </c>
      <c r="D656" s="135">
        <v>54.14</v>
      </c>
      <c r="E656" s="134">
        <v>4.84</v>
      </c>
      <c r="F656" s="139">
        <v>262.04</v>
      </c>
      <c r="G656" s="141"/>
    </row>
    <row r="657" s="123" customFormat="1" customHeight="1" spans="1:7">
      <c r="A657" s="134">
        <v>654</v>
      </c>
      <c r="B657" s="134" t="s">
        <v>5716</v>
      </c>
      <c r="C657" s="134" t="s">
        <v>24352</v>
      </c>
      <c r="D657" s="135">
        <v>34.77</v>
      </c>
      <c r="E657" s="133">
        <v>4.84</v>
      </c>
      <c r="F657" s="139">
        <v>168.29</v>
      </c>
      <c r="G657" s="141"/>
    </row>
    <row r="658" s="123" customFormat="1" customHeight="1" spans="1:7">
      <c r="A658" s="134">
        <v>655</v>
      </c>
      <c r="B658" s="134" t="s">
        <v>24353</v>
      </c>
      <c r="C658" s="134" t="s">
        <v>24354</v>
      </c>
      <c r="D658" s="135">
        <v>53.06</v>
      </c>
      <c r="E658" s="133">
        <v>4.84</v>
      </c>
      <c r="F658" s="139">
        <v>256.81</v>
      </c>
      <c r="G658" s="141"/>
    </row>
    <row r="659" s="123" customFormat="1" customHeight="1" spans="1:7">
      <c r="A659" s="134">
        <v>656</v>
      </c>
      <c r="B659" s="134" t="s">
        <v>24355</v>
      </c>
      <c r="C659" s="134" t="s">
        <v>24356</v>
      </c>
      <c r="D659" s="135">
        <v>9.15</v>
      </c>
      <c r="E659" s="134">
        <v>4.84</v>
      </c>
      <c r="F659" s="139">
        <v>44.29</v>
      </c>
      <c r="G659" s="141"/>
    </row>
    <row r="660" s="123" customFormat="1" customHeight="1" spans="1:7">
      <c r="A660" s="134">
        <v>657</v>
      </c>
      <c r="B660" s="134" t="s">
        <v>24357</v>
      </c>
      <c r="C660" s="134" t="s">
        <v>24358</v>
      </c>
      <c r="D660" s="135">
        <v>23.85</v>
      </c>
      <c r="E660" s="133">
        <v>4.84</v>
      </c>
      <c r="F660" s="139">
        <v>115.43</v>
      </c>
      <c r="G660" s="141"/>
    </row>
    <row r="661" s="123" customFormat="1" customHeight="1" spans="1:7">
      <c r="A661" s="134">
        <v>658</v>
      </c>
      <c r="B661" s="134" t="s">
        <v>24359</v>
      </c>
      <c r="C661" s="134" t="s">
        <v>24360</v>
      </c>
      <c r="D661" s="135">
        <v>33.49</v>
      </c>
      <c r="E661" s="134">
        <v>4.84</v>
      </c>
      <c r="F661" s="139">
        <v>162.09</v>
      </c>
      <c r="G661" s="141"/>
    </row>
    <row r="662" s="123" customFormat="1" customHeight="1" spans="1:7">
      <c r="A662" s="134">
        <v>659</v>
      </c>
      <c r="B662" s="134" t="s">
        <v>24361</v>
      </c>
      <c r="C662" s="134" t="s">
        <v>24362</v>
      </c>
      <c r="D662" s="135">
        <v>72.26</v>
      </c>
      <c r="E662" s="133">
        <v>4.84</v>
      </c>
      <c r="F662" s="139">
        <v>349.74</v>
      </c>
      <c r="G662" s="141"/>
    </row>
    <row r="663" s="123" customFormat="1" customHeight="1" spans="1:7">
      <c r="A663" s="134">
        <v>660</v>
      </c>
      <c r="B663" s="134" t="s">
        <v>24363</v>
      </c>
      <c r="C663" s="134" t="s">
        <v>24364</v>
      </c>
      <c r="D663" s="135">
        <v>7.51</v>
      </c>
      <c r="E663" s="133">
        <v>4.84</v>
      </c>
      <c r="F663" s="139">
        <v>36.35</v>
      </c>
      <c r="G663" s="141"/>
    </row>
    <row r="664" s="123" customFormat="1" customHeight="1" spans="1:7">
      <c r="A664" s="134">
        <v>661</v>
      </c>
      <c r="B664" s="134" t="s">
        <v>24365</v>
      </c>
      <c r="C664" s="134" t="s">
        <v>24364</v>
      </c>
      <c r="D664" s="135">
        <v>33.92</v>
      </c>
      <c r="E664" s="134">
        <v>4.84</v>
      </c>
      <c r="F664" s="139">
        <v>164.17</v>
      </c>
      <c r="G664" s="141"/>
    </row>
    <row r="665" s="123" customFormat="1" customHeight="1" spans="1:7">
      <c r="A665" s="134">
        <v>662</v>
      </c>
      <c r="B665" s="134" t="s">
        <v>24366</v>
      </c>
      <c r="C665" s="134" t="s">
        <v>24364</v>
      </c>
      <c r="D665" s="135">
        <v>26.27</v>
      </c>
      <c r="E665" s="133">
        <v>4.84</v>
      </c>
      <c r="F665" s="139">
        <v>127.15</v>
      </c>
      <c r="G665" s="141"/>
    </row>
    <row r="666" s="123" customFormat="1" customHeight="1" spans="1:7">
      <c r="A666" s="134">
        <v>663</v>
      </c>
      <c r="B666" s="134" t="s">
        <v>24367</v>
      </c>
      <c r="C666" s="134" t="s">
        <v>24368</v>
      </c>
      <c r="D666" s="135">
        <v>11.71</v>
      </c>
      <c r="E666" s="134">
        <v>4.84</v>
      </c>
      <c r="F666" s="139">
        <v>56.68</v>
      </c>
      <c r="G666" s="141"/>
    </row>
    <row r="667" s="123" customFormat="1" customHeight="1" spans="1:7">
      <c r="A667" s="134">
        <v>664</v>
      </c>
      <c r="B667" s="134" t="s">
        <v>10430</v>
      </c>
      <c r="C667" s="134" t="s">
        <v>24369</v>
      </c>
      <c r="D667" s="135">
        <v>31.04</v>
      </c>
      <c r="E667" s="133">
        <v>4.84</v>
      </c>
      <c r="F667" s="139">
        <v>150.23</v>
      </c>
      <c r="G667" s="141"/>
    </row>
    <row r="668" s="123" customFormat="1" customHeight="1" spans="1:7">
      <c r="A668" s="134">
        <v>665</v>
      </c>
      <c r="B668" s="134" t="s">
        <v>10211</v>
      </c>
      <c r="C668" s="134" t="s">
        <v>24370</v>
      </c>
      <c r="D668" s="135">
        <v>41.21</v>
      </c>
      <c r="E668" s="133">
        <v>4.84</v>
      </c>
      <c r="F668" s="139">
        <v>199.46</v>
      </c>
      <c r="G668" s="141"/>
    </row>
    <row r="669" s="123" customFormat="1" customHeight="1" spans="1:7">
      <c r="A669" s="134">
        <v>666</v>
      </c>
      <c r="B669" s="134" t="s">
        <v>2600</v>
      </c>
      <c r="C669" s="134" t="s">
        <v>24371</v>
      </c>
      <c r="D669" s="135">
        <v>62.29</v>
      </c>
      <c r="E669" s="134">
        <v>4.84</v>
      </c>
      <c r="F669" s="139">
        <v>301.48</v>
      </c>
      <c r="G669" s="141"/>
    </row>
    <row r="670" s="123" customFormat="1" customHeight="1" spans="1:7">
      <c r="A670" s="134">
        <v>667</v>
      </c>
      <c r="B670" s="134" t="s">
        <v>24346</v>
      </c>
      <c r="C670" s="134" t="s">
        <v>24345</v>
      </c>
      <c r="D670" s="135">
        <v>46.79</v>
      </c>
      <c r="E670" s="133">
        <v>4.84</v>
      </c>
      <c r="F670" s="139">
        <v>226.46</v>
      </c>
      <c r="G670" s="141"/>
    </row>
    <row r="671" s="123" customFormat="1" customHeight="1" spans="1:7">
      <c r="A671" s="134">
        <v>668</v>
      </c>
      <c r="B671" s="134" t="s">
        <v>9864</v>
      </c>
      <c r="C671" s="134" t="s">
        <v>24372</v>
      </c>
      <c r="D671" s="135">
        <v>55.38</v>
      </c>
      <c r="E671" s="134">
        <v>4.84</v>
      </c>
      <c r="F671" s="139">
        <v>268.04</v>
      </c>
      <c r="G671" s="141"/>
    </row>
    <row r="672" s="123" customFormat="1" customHeight="1" spans="1:7">
      <c r="A672" s="134">
        <v>669</v>
      </c>
      <c r="B672" s="134" t="s">
        <v>24373</v>
      </c>
      <c r="C672" s="134" t="s">
        <v>24374</v>
      </c>
      <c r="D672" s="135">
        <v>35.86</v>
      </c>
      <c r="E672" s="133">
        <v>4.84</v>
      </c>
      <c r="F672" s="139">
        <v>173.56</v>
      </c>
      <c r="G672" s="141"/>
    </row>
    <row r="673" s="123" customFormat="1" customHeight="1" spans="1:7">
      <c r="A673" s="134">
        <v>670</v>
      </c>
      <c r="B673" s="134" t="s">
        <v>8258</v>
      </c>
      <c r="C673" s="134" t="s">
        <v>24364</v>
      </c>
      <c r="D673" s="135">
        <v>41.01</v>
      </c>
      <c r="E673" s="133">
        <v>4.84</v>
      </c>
      <c r="F673" s="139">
        <v>198.49</v>
      </c>
      <c r="G673" s="141"/>
    </row>
    <row r="674" s="123" customFormat="1" customHeight="1" spans="1:7">
      <c r="A674" s="134">
        <v>671</v>
      </c>
      <c r="B674" s="134" t="s">
        <v>9927</v>
      </c>
      <c r="C674" s="134" t="s">
        <v>24375</v>
      </c>
      <c r="D674" s="135">
        <v>9.35</v>
      </c>
      <c r="E674" s="134">
        <v>4.84</v>
      </c>
      <c r="F674" s="139">
        <v>45.25</v>
      </c>
      <c r="G674" s="141"/>
    </row>
    <row r="675" s="123" customFormat="1" customHeight="1" spans="1:7">
      <c r="A675" s="134">
        <v>672</v>
      </c>
      <c r="B675" s="134" t="s">
        <v>24376</v>
      </c>
      <c r="C675" s="134" t="s">
        <v>24375</v>
      </c>
      <c r="D675" s="135">
        <v>35.39</v>
      </c>
      <c r="E675" s="133">
        <v>4.84</v>
      </c>
      <c r="F675" s="139">
        <v>171.29</v>
      </c>
      <c r="G675" s="141"/>
    </row>
    <row r="676" s="123" customFormat="1" customHeight="1" spans="1:7">
      <c r="A676" s="134">
        <v>673</v>
      </c>
      <c r="B676" s="134" t="s">
        <v>24377</v>
      </c>
      <c r="C676" s="134" t="s">
        <v>24345</v>
      </c>
      <c r="D676" s="135">
        <v>7.41</v>
      </c>
      <c r="E676" s="134">
        <v>4.84</v>
      </c>
      <c r="F676" s="139">
        <v>35.86</v>
      </c>
      <c r="G676" s="141"/>
    </row>
    <row r="677" s="123" customFormat="1" customHeight="1" spans="1:7">
      <c r="A677" s="134">
        <v>674</v>
      </c>
      <c r="B677" s="134" t="s">
        <v>24378</v>
      </c>
      <c r="C677" s="134" t="s">
        <v>24379</v>
      </c>
      <c r="D677" s="135">
        <v>33.04</v>
      </c>
      <c r="E677" s="133">
        <v>4.84</v>
      </c>
      <c r="F677" s="139">
        <v>159.91</v>
      </c>
      <c r="G677" s="141"/>
    </row>
    <row r="678" s="123" customFormat="1" customHeight="1" spans="1:7">
      <c r="A678" s="134">
        <v>675</v>
      </c>
      <c r="B678" s="134" t="s">
        <v>9701</v>
      </c>
      <c r="C678" s="134" t="s">
        <v>24343</v>
      </c>
      <c r="D678" s="135">
        <v>60.37</v>
      </c>
      <c r="E678" s="133">
        <v>4.84</v>
      </c>
      <c r="F678" s="139">
        <v>292.19</v>
      </c>
      <c r="G678" s="141"/>
    </row>
    <row r="679" s="123" customFormat="1" customHeight="1" spans="1:7">
      <c r="A679" s="134">
        <v>676</v>
      </c>
      <c r="B679" s="134" t="s">
        <v>24380</v>
      </c>
      <c r="C679" s="134" t="s">
        <v>24381</v>
      </c>
      <c r="D679" s="135">
        <v>13.31</v>
      </c>
      <c r="E679" s="134">
        <v>4.84</v>
      </c>
      <c r="F679" s="139">
        <v>64.42</v>
      </c>
      <c r="G679" s="141"/>
    </row>
    <row r="680" s="123" customFormat="1" customHeight="1" spans="1:7">
      <c r="A680" s="134">
        <v>677</v>
      </c>
      <c r="B680" s="134" t="s">
        <v>24382</v>
      </c>
      <c r="C680" s="134" t="s">
        <v>24383</v>
      </c>
      <c r="D680" s="135">
        <v>21.16</v>
      </c>
      <c r="E680" s="133">
        <v>4.84</v>
      </c>
      <c r="F680" s="139">
        <v>102.41</v>
      </c>
      <c r="G680" s="141"/>
    </row>
    <row r="681" s="123" customFormat="1" customHeight="1" spans="1:7">
      <c r="A681" s="134">
        <v>678</v>
      </c>
      <c r="B681" s="134" t="s">
        <v>24384</v>
      </c>
      <c r="C681" s="134" t="s">
        <v>24385</v>
      </c>
      <c r="D681" s="135">
        <v>87.58</v>
      </c>
      <c r="E681" s="134">
        <v>4.84</v>
      </c>
      <c r="F681" s="139">
        <v>423.89</v>
      </c>
      <c r="G681" s="141"/>
    </row>
    <row r="682" s="123" customFormat="1" customHeight="1" spans="1:7">
      <c r="A682" s="134">
        <v>679</v>
      </c>
      <c r="B682" s="134" t="s">
        <v>24386</v>
      </c>
      <c r="C682" s="134" t="s">
        <v>24387</v>
      </c>
      <c r="D682" s="135">
        <v>42.81</v>
      </c>
      <c r="E682" s="133">
        <v>4.84</v>
      </c>
      <c r="F682" s="139">
        <v>207.2</v>
      </c>
      <c r="G682" s="141"/>
    </row>
    <row r="683" s="123" customFormat="1" customHeight="1" spans="1:7">
      <c r="A683" s="134">
        <v>680</v>
      </c>
      <c r="B683" s="134" t="s">
        <v>24388</v>
      </c>
      <c r="C683" s="134" t="s">
        <v>24356</v>
      </c>
      <c r="D683" s="135">
        <v>20.69</v>
      </c>
      <c r="E683" s="133">
        <v>4.84</v>
      </c>
      <c r="F683" s="139">
        <v>100.14</v>
      </c>
      <c r="G683" s="141"/>
    </row>
    <row r="684" s="123" customFormat="1" customHeight="1" spans="1:7">
      <c r="A684" s="134">
        <v>681</v>
      </c>
      <c r="B684" s="134" t="s">
        <v>17661</v>
      </c>
      <c r="C684" s="134" t="s">
        <v>24389</v>
      </c>
      <c r="D684" s="135">
        <v>3.84</v>
      </c>
      <c r="E684" s="134">
        <v>4.84</v>
      </c>
      <c r="F684" s="139">
        <v>18.59</v>
      </c>
      <c r="G684" s="141"/>
    </row>
    <row r="685" s="123" customFormat="1" customHeight="1" spans="1:7">
      <c r="A685" s="134">
        <v>682</v>
      </c>
      <c r="B685" s="134" t="s">
        <v>11018</v>
      </c>
      <c r="C685" s="134" t="s">
        <v>24389</v>
      </c>
      <c r="D685" s="135">
        <v>7.75</v>
      </c>
      <c r="E685" s="133">
        <v>4.84</v>
      </c>
      <c r="F685" s="139">
        <v>37.51</v>
      </c>
      <c r="G685" s="141"/>
    </row>
    <row r="686" s="123" customFormat="1" customHeight="1" spans="1:7">
      <c r="A686" s="134">
        <v>683</v>
      </c>
      <c r="B686" s="134" t="s">
        <v>24390</v>
      </c>
      <c r="C686" s="134" t="s">
        <v>24391</v>
      </c>
      <c r="D686" s="135">
        <v>4.71</v>
      </c>
      <c r="E686" s="134">
        <v>4.84</v>
      </c>
      <c r="F686" s="139">
        <v>22.8</v>
      </c>
      <c r="G686" s="141"/>
    </row>
    <row r="687" s="123" customFormat="1" customHeight="1" spans="1:7">
      <c r="A687" s="134">
        <v>684</v>
      </c>
      <c r="B687" s="134" t="s">
        <v>9284</v>
      </c>
      <c r="C687" s="134" t="s">
        <v>24392</v>
      </c>
      <c r="D687" s="135">
        <v>31.64</v>
      </c>
      <c r="E687" s="133">
        <v>4.84</v>
      </c>
      <c r="F687" s="139">
        <v>153.14</v>
      </c>
      <c r="G687" s="141"/>
    </row>
    <row r="688" s="123" customFormat="1" customHeight="1" spans="1:7">
      <c r="A688" s="134">
        <v>685</v>
      </c>
      <c r="B688" s="134" t="s">
        <v>24393</v>
      </c>
      <c r="C688" s="134" t="s">
        <v>24394</v>
      </c>
      <c r="D688" s="135">
        <v>5.22</v>
      </c>
      <c r="E688" s="133">
        <v>4.84</v>
      </c>
      <c r="F688" s="139">
        <v>25.26</v>
      </c>
      <c r="G688" s="141"/>
    </row>
    <row r="689" s="123" customFormat="1" customHeight="1" spans="1:7">
      <c r="A689" s="134">
        <v>686</v>
      </c>
      <c r="B689" s="134" t="s">
        <v>4043</v>
      </c>
      <c r="C689" s="134" t="s">
        <v>24395</v>
      </c>
      <c r="D689" s="135">
        <v>24.75</v>
      </c>
      <c r="E689" s="134">
        <v>4.84</v>
      </c>
      <c r="F689" s="139">
        <v>119.79</v>
      </c>
      <c r="G689" s="141"/>
    </row>
    <row r="690" s="123" customFormat="1" customHeight="1" spans="1:7">
      <c r="A690" s="134">
        <v>687</v>
      </c>
      <c r="B690" s="134" t="s">
        <v>24396</v>
      </c>
      <c r="C690" s="134" t="s">
        <v>24397</v>
      </c>
      <c r="D690" s="135">
        <v>9.45</v>
      </c>
      <c r="E690" s="133">
        <v>4.84</v>
      </c>
      <c r="F690" s="139">
        <v>45.74</v>
      </c>
      <c r="G690" s="141"/>
    </row>
    <row r="691" s="123" customFormat="1" customHeight="1" spans="1:7">
      <c r="A691" s="134">
        <v>688</v>
      </c>
      <c r="B691" s="134" t="s">
        <v>13355</v>
      </c>
      <c r="C691" s="134" t="s">
        <v>24398</v>
      </c>
      <c r="D691" s="135">
        <v>18.01</v>
      </c>
      <c r="E691" s="134">
        <v>4.84</v>
      </c>
      <c r="F691" s="139">
        <v>87.17</v>
      </c>
      <c r="G691" s="141"/>
    </row>
    <row r="692" s="123" customFormat="1" customHeight="1" spans="1:7">
      <c r="A692" s="134">
        <v>689</v>
      </c>
      <c r="B692" s="134" t="s">
        <v>22426</v>
      </c>
      <c r="C692" s="134" t="s">
        <v>24399</v>
      </c>
      <c r="D692" s="135">
        <v>17.37</v>
      </c>
      <c r="E692" s="133">
        <v>4.84</v>
      </c>
      <c r="F692" s="139">
        <v>84.07</v>
      </c>
      <c r="G692" s="141"/>
    </row>
    <row r="693" s="123" customFormat="1" customHeight="1" spans="1:7">
      <c r="A693" s="134">
        <v>690</v>
      </c>
      <c r="B693" s="134" t="s">
        <v>24400</v>
      </c>
      <c r="C693" s="134" t="s">
        <v>24401</v>
      </c>
      <c r="D693" s="135">
        <v>14.48</v>
      </c>
      <c r="E693" s="133">
        <v>4.84</v>
      </c>
      <c r="F693" s="139">
        <v>70.08</v>
      </c>
      <c r="G693" s="141"/>
    </row>
    <row r="694" s="123" customFormat="1" customHeight="1" spans="1:7">
      <c r="A694" s="134">
        <v>691</v>
      </c>
      <c r="B694" s="134" t="s">
        <v>3812</v>
      </c>
      <c r="C694" s="134" t="s">
        <v>24402</v>
      </c>
      <c r="D694" s="135">
        <v>13.94</v>
      </c>
      <c r="E694" s="134">
        <v>4.84</v>
      </c>
      <c r="F694" s="139">
        <v>67.47</v>
      </c>
      <c r="G694" s="141"/>
    </row>
    <row r="695" s="123" customFormat="1" customHeight="1" spans="1:7">
      <c r="A695" s="134">
        <v>692</v>
      </c>
      <c r="B695" s="134" t="s">
        <v>1368</v>
      </c>
      <c r="C695" s="134" t="s">
        <v>24403</v>
      </c>
      <c r="D695" s="135">
        <v>6.04</v>
      </c>
      <c r="E695" s="133">
        <v>4.84</v>
      </c>
      <c r="F695" s="139">
        <v>29.23</v>
      </c>
      <c r="G695" s="141"/>
    </row>
    <row r="696" s="123" customFormat="1" customHeight="1" spans="1:7">
      <c r="A696" s="134">
        <v>693</v>
      </c>
      <c r="B696" s="134" t="s">
        <v>24404</v>
      </c>
      <c r="C696" s="134" t="s">
        <v>24405</v>
      </c>
      <c r="D696" s="135">
        <v>22.58</v>
      </c>
      <c r="E696" s="134">
        <v>4.84</v>
      </c>
      <c r="F696" s="139">
        <v>109.29</v>
      </c>
      <c r="G696" s="141"/>
    </row>
    <row r="697" s="123" customFormat="1" customHeight="1" spans="1:7">
      <c r="A697" s="134">
        <v>694</v>
      </c>
      <c r="B697" s="134" t="s">
        <v>24406</v>
      </c>
      <c r="C697" s="134" t="s">
        <v>24407</v>
      </c>
      <c r="D697" s="135">
        <v>5.42</v>
      </c>
      <c r="E697" s="133">
        <v>4.84</v>
      </c>
      <c r="F697" s="139">
        <v>26.23</v>
      </c>
      <c r="G697" s="141"/>
    </row>
    <row r="698" s="123" customFormat="1" customHeight="1" spans="1:7">
      <c r="A698" s="134">
        <v>695</v>
      </c>
      <c r="B698" s="134" t="s">
        <v>17781</v>
      </c>
      <c r="C698" s="134" t="s">
        <v>24408</v>
      </c>
      <c r="D698" s="135">
        <v>14.18</v>
      </c>
      <c r="E698" s="133">
        <v>4.84</v>
      </c>
      <c r="F698" s="139">
        <v>68.63</v>
      </c>
      <c r="G698" s="141"/>
    </row>
    <row r="699" s="123" customFormat="1" customHeight="1" spans="1:7">
      <c r="A699" s="134">
        <v>696</v>
      </c>
      <c r="B699" s="134" t="s">
        <v>8098</v>
      </c>
      <c r="C699" s="134" t="s">
        <v>24329</v>
      </c>
      <c r="D699" s="135">
        <v>16.77</v>
      </c>
      <c r="E699" s="134">
        <v>4.84</v>
      </c>
      <c r="F699" s="139">
        <v>81.17</v>
      </c>
      <c r="G699" s="141"/>
    </row>
    <row r="700" s="123" customFormat="1" customHeight="1" spans="1:7">
      <c r="A700" s="134">
        <v>697</v>
      </c>
      <c r="B700" s="134" t="s">
        <v>24409</v>
      </c>
      <c r="C700" s="134" t="s">
        <v>24410</v>
      </c>
      <c r="D700" s="135">
        <v>7.69</v>
      </c>
      <c r="E700" s="133">
        <v>4.84</v>
      </c>
      <c r="F700" s="139">
        <v>37.22</v>
      </c>
      <c r="G700" s="141"/>
    </row>
    <row r="701" s="123" customFormat="1" customHeight="1" spans="1:7">
      <c r="A701" s="134">
        <v>698</v>
      </c>
      <c r="B701" s="134" t="s">
        <v>24411</v>
      </c>
      <c r="C701" s="134" t="s">
        <v>24412</v>
      </c>
      <c r="D701" s="135">
        <v>11.36</v>
      </c>
      <c r="E701" s="134">
        <v>4.84</v>
      </c>
      <c r="F701" s="139">
        <v>54.98</v>
      </c>
      <c r="G701" s="141"/>
    </row>
    <row r="702" s="123" customFormat="1" customHeight="1" spans="1:7">
      <c r="A702" s="134">
        <v>699</v>
      </c>
      <c r="B702" s="134" t="s">
        <v>5569</v>
      </c>
      <c r="C702" s="134" t="s">
        <v>24413</v>
      </c>
      <c r="D702" s="135">
        <v>20.62</v>
      </c>
      <c r="E702" s="133">
        <v>4.84</v>
      </c>
      <c r="F702" s="139">
        <v>99.8</v>
      </c>
      <c r="G702" s="141"/>
    </row>
    <row r="703" s="123" customFormat="1" customHeight="1" spans="1:7">
      <c r="A703" s="134">
        <v>700</v>
      </c>
      <c r="B703" s="34" t="s">
        <v>24406</v>
      </c>
      <c r="C703" s="134" t="s">
        <v>24389</v>
      </c>
      <c r="D703" s="135">
        <v>7.61</v>
      </c>
      <c r="E703" s="133">
        <v>4.84</v>
      </c>
      <c r="F703" s="139">
        <v>36.83</v>
      </c>
      <c r="G703" s="141"/>
    </row>
    <row r="704" s="123" customFormat="1" customHeight="1" spans="1:7">
      <c r="A704" s="134">
        <v>701</v>
      </c>
      <c r="B704" s="134" t="s">
        <v>24414</v>
      </c>
      <c r="C704" s="134" t="s">
        <v>24415</v>
      </c>
      <c r="D704" s="135">
        <v>8.12</v>
      </c>
      <c r="E704" s="134">
        <v>4.84</v>
      </c>
      <c r="F704" s="139">
        <v>39.3</v>
      </c>
      <c r="G704" s="141"/>
    </row>
    <row r="705" s="123" customFormat="1" customHeight="1" spans="1:7">
      <c r="A705" s="134">
        <v>702</v>
      </c>
      <c r="B705" s="134" t="s">
        <v>24416</v>
      </c>
      <c r="C705" s="134" t="s">
        <v>24412</v>
      </c>
      <c r="D705" s="135">
        <v>12.49</v>
      </c>
      <c r="E705" s="133">
        <v>4.84</v>
      </c>
      <c r="F705" s="139">
        <v>60.45</v>
      </c>
      <c r="G705" s="141"/>
    </row>
    <row r="706" s="123" customFormat="1" customHeight="1" spans="1:7">
      <c r="A706" s="134">
        <v>703</v>
      </c>
      <c r="B706" s="134" t="s">
        <v>24417</v>
      </c>
      <c r="C706" s="134" t="s">
        <v>24389</v>
      </c>
      <c r="D706" s="135">
        <v>13.66</v>
      </c>
      <c r="E706" s="134">
        <v>4.84</v>
      </c>
      <c r="F706" s="139">
        <v>66.11</v>
      </c>
      <c r="G706" s="141"/>
    </row>
    <row r="707" s="123" customFormat="1" customHeight="1" spans="1:7">
      <c r="A707" s="134">
        <v>704</v>
      </c>
      <c r="B707" s="134" t="s">
        <v>24418</v>
      </c>
      <c r="C707" s="134" t="s">
        <v>24391</v>
      </c>
      <c r="D707" s="135">
        <v>4.72</v>
      </c>
      <c r="E707" s="133">
        <v>4.84</v>
      </c>
      <c r="F707" s="139">
        <v>22.84</v>
      </c>
      <c r="G707" s="141"/>
    </row>
    <row r="708" s="123" customFormat="1" customHeight="1" spans="1:7">
      <c r="A708" s="134">
        <v>705</v>
      </c>
      <c r="B708" s="134" t="s">
        <v>24419</v>
      </c>
      <c r="C708" s="134" t="s">
        <v>24420</v>
      </c>
      <c r="D708" s="135">
        <v>7.05</v>
      </c>
      <c r="E708" s="133">
        <v>4.84</v>
      </c>
      <c r="F708" s="139">
        <v>34.12</v>
      </c>
      <c r="G708" s="141"/>
    </row>
    <row r="709" s="123" customFormat="1" customHeight="1" spans="1:7">
      <c r="A709" s="134">
        <v>706</v>
      </c>
      <c r="B709" s="134" t="s">
        <v>13365</v>
      </c>
      <c r="C709" s="134" t="s">
        <v>24421</v>
      </c>
      <c r="D709" s="135">
        <v>8.56</v>
      </c>
      <c r="E709" s="134">
        <v>4.84</v>
      </c>
      <c r="F709" s="139">
        <v>41.43</v>
      </c>
      <c r="G709" s="141"/>
    </row>
    <row r="710" s="123" customFormat="1" customHeight="1" spans="1:7">
      <c r="A710" s="134">
        <v>707</v>
      </c>
      <c r="B710" s="134" t="s">
        <v>4198</v>
      </c>
      <c r="C710" s="134" t="s">
        <v>24389</v>
      </c>
      <c r="D710" s="135">
        <v>11.24</v>
      </c>
      <c r="E710" s="133">
        <v>4.84</v>
      </c>
      <c r="F710" s="139">
        <v>54.4</v>
      </c>
      <c r="G710" s="141"/>
    </row>
    <row r="711" s="123" customFormat="1" customHeight="1" spans="1:7">
      <c r="A711" s="134">
        <v>708</v>
      </c>
      <c r="B711" s="134" t="s">
        <v>21635</v>
      </c>
      <c r="C711" s="134" t="s">
        <v>24389</v>
      </c>
      <c r="D711" s="135">
        <v>11.42</v>
      </c>
      <c r="E711" s="134">
        <v>4.84</v>
      </c>
      <c r="F711" s="139">
        <v>55.27</v>
      </c>
      <c r="G711" s="141"/>
    </row>
    <row r="712" s="123" customFormat="1" customHeight="1" spans="1:7">
      <c r="A712" s="134">
        <v>709</v>
      </c>
      <c r="B712" s="134" t="s">
        <v>24422</v>
      </c>
      <c r="C712" s="134" t="s">
        <v>24423</v>
      </c>
      <c r="D712" s="135">
        <v>20.02</v>
      </c>
      <c r="E712" s="133">
        <v>4.84</v>
      </c>
      <c r="F712" s="139">
        <v>96.9</v>
      </c>
      <c r="G712" s="141"/>
    </row>
    <row r="713" s="123" customFormat="1" customHeight="1" spans="1:7">
      <c r="A713" s="134">
        <v>710</v>
      </c>
      <c r="B713" s="134" t="s">
        <v>7049</v>
      </c>
      <c r="C713" s="134" t="s">
        <v>24424</v>
      </c>
      <c r="D713" s="135">
        <v>9.45</v>
      </c>
      <c r="E713" s="133">
        <v>4.84</v>
      </c>
      <c r="F713" s="139">
        <v>45.74</v>
      </c>
      <c r="G713" s="141"/>
    </row>
    <row r="714" s="123" customFormat="1" customHeight="1" spans="1:7">
      <c r="A714" s="134">
        <v>711</v>
      </c>
      <c r="B714" s="134" t="s">
        <v>24425</v>
      </c>
      <c r="C714" s="134" t="s">
        <v>24426</v>
      </c>
      <c r="D714" s="135">
        <v>14.07</v>
      </c>
      <c r="E714" s="134">
        <v>4.84</v>
      </c>
      <c r="F714" s="139">
        <v>68.1</v>
      </c>
      <c r="G714" s="141"/>
    </row>
    <row r="715" s="123" customFormat="1" customHeight="1" spans="1:7">
      <c r="A715" s="134">
        <v>712</v>
      </c>
      <c r="B715" s="134" t="s">
        <v>24427</v>
      </c>
      <c r="C715" s="134" t="s">
        <v>24428</v>
      </c>
      <c r="D715" s="135">
        <v>4.67</v>
      </c>
      <c r="E715" s="133">
        <v>4.84</v>
      </c>
      <c r="F715" s="139">
        <v>22.6</v>
      </c>
      <c r="G715" s="141"/>
    </row>
    <row r="716" s="123" customFormat="1" customHeight="1" spans="1:7">
      <c r="A716" s="134">
        <v>713</v>
      </c>
      <c r="B716" s="134" t="s">
        <v>1143</v>
      </c>
      <c r="C716" s="134" t="s">
        <v>24420</v>
      </c>
      <c r="D716" s="135">
        <v>9.73</v>
      </c>
      <c r="E716" s="134">
        <v>4.84</v>
      </c>
      <c r="F716" s="139">
        <v>47.09</v>
      </c>
      <c r="G716" s="141"/>
    </row>
    <row r="717" s="123" customFormat="1" customHeight="1" spans="1:7">
      <c r="A717" s="134">
        <v>714</v>
      </c>
      <c r="B717" s="134" t="s">
        <v>1925</v>
      </c>
      <c r="C717" s="134" t="s">
        <v>24429</v>
      </c>
      <c r="D717" s="135">
        <v>13.07</v>
      </c>
      <c r="E717" s="133">
        <v>4.84</v>
      </c>
      <c r="F717" s="139">
        <v>63.26</v>
      </c>
      <c r="G717" s="141"/>
    </row>
    <row r="718" s="123" customFormat="1" customHeight="1" spans="1:7">
      <c r="A718" s="134">
        <v>715</v>
      </c>
      <c r="B718" s="134" t="s">
        <v>21591</v>
      </c>
      <c r="C718" s="134" t="s">
        <v>24430</v>
      </c>
      <c r="D718" s="135">
        <v>11.76</v>
      </c>
      <c r="E718" s="133">
        <v>4.84</v>
      </c>
      <c r="F718" s="139">
        <v>56.92</v>
      </c>
      <c r="G718" s="141"/>
    </row>
    <row r="719" s="123" customFormat="1" customHeight="1" spans="1:7">
      <c r="A719" s="134">
        <v>716</v>
      </c>
      <c r="B719" s="134" t="s">
        <v>6631</v>
      </c>
      <c r="C719" s="134" t="s">
        <v>24389</v>
      </c>
      <c r="D719" s="135">
        <v>15.64</v>
      </c>
      <c r="E719" s="134">
        <v>4.84</v>
      </c>
      <c r="F719" s="139">
        <v>75.7</v>
      </c>
      <c r="G719" s="141"/>
    </row>
    <row r="720" s="123" customFormat="1" customHeight="1" spans="1:7">
      <c r="A720" s="134">
        <v>717</v>
      </c>
      <c r="B720" s="134" t="s">
        <v>24431</v>
      </c>
      <c r="C720" s="134" t="s">
        <v>24389</v>
      </c>
      <c r="D720" s="135">
        <v>13.58</v>
      </c>
      <c r="E720" s="133">
        <v>4.84</v>
      </c>
      <c r="F720" s="139">
        <v>65.73</v>
      </c>
      <c r="G720" s="141"/>
    </row>
    <row r="721" s="123" customFormat="1" customHeight="1" spans="1:7">
      <c r="A721" s="134">
        <v>718</v>
      </c>
      <c r="B721" s="134" t="s">
        <v>24432</v>
      </c>
      <c r="C721" s="134" t="s">
        <v>24433</v>
      </c>
      <c r="D721" s="135">
        <v>10.09</v>
      </c>
      <c r="E721" s="134">
        <v>4.84</v>
      </c>
      <c r="F721" s="139">
        <v>48.84</v>
      </c>
      <c r="G721" s="141"/>
    </row>
    <row r="722" s="123" customFormat="1" customHeight="1" spans="1:7">
      <c r="A722" s="134">
        <v>719</v>
      </c>
      <c r="B722" s="134" t="s">
        <v>24434</v>
      </c>
      <c r="C722" s="134" t="s">
        <v>24435</v>
      </c>
      <c r="D722" s="135">
        <v>9.34</v>
      </c>
      <c r="E722" s="133">
        <v>4.84</v>
      </c>
      <c r="F722" s="139">
        <v>45.21</v>
      </c>
      <c r="G722" s="141"/>
    </row>
    <row r="723" s="123" customFormat="1" customHeight="1" spans="1:7">
      <c r="A723" s="134">
        <v>720</v>
      </c>
      <c r="B723" s="134" t="s">
        <v>24436</v>
      </c>
      <c r="C723" s="134" t="s">
        <v>24437</v>
      </c>
      <c r="D723" s="135">
        <v>17</v>
      </c>
      <c r="E723" s="133">
        <v>4.84</v>
      </c>
      <c r="F723" s="139">
        <v>82.28</v>
      </c>
      <c r="G723" s="141"/>
    </row>
    <row r="724" s="123" customFormat="1" customHeight="1" spans="1:7">
      <c r="A724" s="134">
        <v>721</v>
      </c>
      <c r="B724" s="134" t="s">
        <v>4081</v>
      </c>
      <c r="C724" s="134" t="s">
        <v>24438</v>
      </c>
      <c r="D724" s="135">
        <v>5.56</v>
      </c>
      <c r="E724" s="134">
        <v>4.84</v>
      </c>
      <c r="F724" s="139">
        <v>26.91</v>
      </c>
      <c r="G724" s="141"/>
    </row>
    <row r="725" s="123" customFormat="1" customHeight="1" spans="1:7">
      <c r="A725" s="134">
        <v>722</v>
      </c>
      <c r="B725" s="134" t="s">
        <v>24439</v>
      </c>
      <c r="C725" s="134" t="s">
        <v>24430</v>
      </c>
      <c r="D725" s="135">
        <v>5</v>
      </c>
      <c r="E725" s="133">
        <v>4.84</v>
      </c>
      <c r="F725" s="139">
        <v>24.2</v>
      </c>
      <c r="G725" s="141"/>
    </row>
    <row r="726" s="123" customFormat="1" customHeight="1" spans="1:7">
      <c r="A726" s="134">
        <v>723</v>
      </c>
      <c r="B726" s="134" t="s">
        <v>24440</v>
      </c>
      <c r="C726" s="134" t="s">
        <v>24441</v>
      </c>
      <c r="D726" s="135">
        <v>2.49</v>
      </c>
      <c r="E726" s="134">
        <v>4.84</v>
      </c>
      <c r="F726" s="139">
        <v>12.05</v>
      </c>
      <c r="G726" s="141"/>
    </row>
    <row r="727" s="123" customFormat="1" customHeight="1" spans="1:7">
      <c r="A727" s="134">
        <v>724</v>
      </c>
      <c r="B727" s="134" t="s">
        <v>24442</v>
      </c>
      <c r="C727" s="134" t="s">
        <v>24443</v>
      </c>
      <c r="D727" s="135">
        <v>2.67</v>
      </c>
      <c r="E727" s="133">
        <v>4.84</v>
      </c>
      <c r="F727" s="139">
        <v>12.92</v>
      </c>
      <c r="G727" s="141"/>
    </row>
    <row r="728" s="123" customFormat="1" customHeight="1" spans="1:7">
      <c r="A728" s="134">
        <v>725</v>
      </c>
      <c r="B728" s="134" t="s">
        <v>24444</v>
      </c>
      <c r="C728" s="134" t="s">
        <v>24445</v>
      </c>
      <c r="D728" s="135">
        <v>5.63</v>
      </c>
      <c r="E728" s="133">
        <v>4.84</v>
      </c>
      <c r="F728" s="139">
        <v>27.25</v>
      </c>
      <c r="G728" s="141"/>
    </row>
    <row r="729" s="123" customFormat="1" customHeight="1" spans="1:7">
      <c r="A729" s="134">
        <v>726</v>
      </c>
      <c r="B729" s="134" t="s">
        <v>24446</v>
      </c>
      <c r="C729" s="134" t="s">
        <v>24447</v>
      </c>
      <c r="D729" s="135">
        <v>4.51</v>
      </c>
      <c r="E729" s="134">
        <v>4.84</v>
      </c>
      <c r="F729" s="139">
        <v>21.83</v>
      </c>
      <c r="G729" s="141"/>
    </row>
    <row r="730" s="123" customFormat="1" customHeight="1" spans="1:7">
      <c r="A730" s="134">
        <v>727</v>
      </c>
      <c r="B730" s="134" t="s">
        <v>24448</v>
      </c>
      <c r="C730" s="134" t="s">
        <v>24449</v>
      </c>
      <c r="D730" s="135">
        <v>4.33</v>
      </c>
      <c r="E730" s="133">
        <v>4.84</v>
      </c>
      <c r="F730" s="139">
        <v>20.96</v>
      </c>
      <c r="G730" s="141"/>
    </row>
    <row r="731" s="123" customFormat="1" customHeight="1" spans="1:7">
      <c r="A731" s="134">
        <v>728</v>
      </c>
      <c r="B731" s="134" t="s">
        <v>24450</v>
      </c>
      <c r="C731" s="134" t="s">
        <v>24451</v>
      </c>
      <c r="D731" s="135">
        <v>12.98</v>
      </c>
      <c r="E731" s="134">
        <v>4.84</v>
      </c>
      <c r="F731" s="139">
        <v>62.82</v>
      </c>
      <c r="G731" s="141"/>
    </row>
    <row r="732" s="123" customFormat="1" customHeight="1" spans="1:7">
      <c r="A732" s="134">
        <v>729</v>
      </c>
      <c r="B732" s="134" t="s">
        <v>24452</v>
      </c>
      <c r="C732" s="134" t="s">
        <v>24453</v>
      </c>
      <c r="D732" s="135">
        <v>8.16</v>
      </c>
      <c r="E732" s="133">
        <v>4.84</v>
      </c>
      <c r="F732" s="139">
        <v>39.49</v>
      </c>
      <c r="G732" s="141"/>
    </row>
    <row r="733" s="123" customFormat="1" customHeight="1" spans="1:7">
      <c r="A733" s="134">
        <v>730</v>
      </c>
      <c r="B733" s="134" t="s">
        <v>24454</v>
      </c>
      <c r="C733" s="134" t="s">
        <v>24455</v>
      </c>
      <c r="D733" s="135">
        <v>5.26</v>
      </c>
      <c r="E733" s="133">
        <v>4.84</v>
      </c>
      <c r="F733" s="139">
        <v>25.46</v>
      </c>
      <c r="G733" s="141"/>
    </row>
    <row r="734" s="123" customFormat="1" customHeight="1" spans="1:7">
      <c r="A734" s="134">
        <v>731</v>
      </c>
      <c r="B734" s="134" t="s">
        <v>24456</v>
      </c>
      <c r="C734" s="134" t="s">
        <v>24455</v>
      </c>
      <c r="D734" s="135">
        <v>5.71</v>
      </c>
      <c r="E734" s="134">
        <v>4.84</v>
      </c>
      <c r="F734" s="139">
        <v>27.64</v>
      </c>
      <c r="G734" s="141"/>
    </row>
    <row r="735" s="123" customFormat="1" customHeight="1" spans="1:7">
      <c r="A735" s="134">
        <v>732</v>
      </c>
      <c r="B735" s="134" t="s">
        <v>24457</v>
      </c>
      <c r="C735" s="134" t="s">
        <v>24458</v>
      </c>
      <c r="D735" s="135">
        <v>12.87</v>
      </c>
      <c r="E735" s="133">
        <v>4.84</v>
      </c>
      <c r="F735" s="139">
        <v>62.29</v>
      </c>
      <c r="G735" s="141"/>
    </row>
    <row r="736" s="123" customFormat="1" customHeight="1" spans="1:7">
      <c r="A736" s="134">
        <v>733</v>
      </c>
      <c r="B736" s="134" t="s">
        <v>24459</v>
      </c>
      <c r="C736" s="134" t="s">
        <v>24460</v>
      </c>
      <c r="D736" s="135">
        <v>11.34</v>
      </c>
      <c r="E736" s="134">
        <v>4.84</v>
      </c>
      <c r="F736" s="139">
        <v>54.89</v>
      </c>
      <c r="G736" s="141"/>
    </row>
    <row r="737" s="123" customFormat="1" customHeight="1" spans="1:7">
      <c r="A737" s="134">
        <v>734</v>
      </c>
      <c r="B737" s="134" t="s">
        <v>24461</v>
      </c>
      <c r="C737" s="134" t="s">
        <v>24462</v>
      </c>
      <c r="D737" s="135">
        <v>6.86</v>
      </c>
      <c r="E737" s="133">
        <v>4.84</v>
      </c>
      <c r="F737" s="139">
        <v>33.2</v>
      </c>
      <c r="G737" s="141"/>
    </row>
    <row r="738" s="123" customFormat="1" customHeight="1" spans="1:7">
      <c r="A738" s="134">
        <v>735</v>
      </c>
      <c r="B738" s="134" t="s">
        <v>24463</v>
      </c>
      <c r="C738" s="134" t="s">
        <v>24464</v>
      </c>
      <c r="D738" s="135">
        <v>19.79</v>
      </c>
      <c r="E738" s="133">
        <v>4.84</v>
      </c>
      <c r="F738" s="139">
        <v>95.78</v>
      </c>
      <c r="G738" s="141"/>
    </row>
    <row r="739" s="123" customFormat="1" customHeight="1" spans="1:7">
      <c r="A739" s="134">
        <v>736</v>
      </c>
      <c r="B739" s="134" t="s">
        <v>24465</v>
      </c>
      <c r="C739" s="134" t="s">
        <v>24466</v>
      </c>
      <c r="D739" s="135">
        <v>1.79</v>
      </c>
      <c r="E739" s="134">
        <v>4.84</v>
      </c>
      <c r="F739" s="139">
        <v>8.66</v>
      </c>
      <c r="G739" s="141"/>
    </row>
    <row r="740" s="123" customFormat="1" customHeight="1" spans="1:7">
      <c r="A740" s="134">
        <v>737</v>
      </c>
      <c r="B740" s="134" t="s">
        <v>24467</v>
      </c>
      <c r="C740" s="134" t="s">
        <v>24462</v>
      </c>
      <c r="D740" s="135">
        <v>12.52</v>
      </c>
      <c r="E740" s="133">
        <v>4.84</v>
      </c>
      <c r="F740" s="139">
        <v>60.6</v>
      </c>
      <c r="G740" s="141"/>
    </row>
    <row r="741" s="123" customFormat="1" customHeight="1" spans="1:7">
      <c r="A741" s="134">
        <v>738</v>
      </c>
      <c r="B741" s="134" t="s">
        <v>3303</v>
      </c>
      <c r="C741" s="134" t="s">
        <v>24468</v>
      </c>
      <c r="D741" s="135">
        <v>9.39</v>
      </c>
      <c r="E741" s="134">
        <v>4.84</v>
      </c>
      <c r="F741" s="139">
        <v>45.45</v>
      </c>
      <c r="G741" s="141"/>
    </row>
    <row r="742" s="123" customFormat="1" customHeight="1" spans="1:7">
      <c r="A742" s="134">
        <v>739</v>
      </c>
      <c r="B742" s="134" t="s">
        <v>3478</v>
      </c>
      <c r="C742" s="134" t="s">
        <v>24469</v>
      </c>
      <c r="D742" s="135">
        <v>21.03</v>
      </c>
      <c r="E742" s="133">
        <v>4.84</v>
      </c>
      <c r="F742" s="139">
        <v>101.79</v>
      </c>
      <c r="G742" s="141"/>
    </row>
    <row r="743" s="123" customFormat="1" customHeight="1" spans="1:7">
      <c r="A743" s="134">
        <v>740</v>
      </c>
      <c r="B743" s="134" t="s">
        <v>24470</v>
      </c>
      <c r="C743" s="134" t="s">
        <v>24471</v>
      </c>
      <c r="D743" s="135">
        <v>9.28</v>
      </c>
      <c r="E743" s="133">
        <v>4.84</v>
      </c>
      <c r="F743" s="139">
        <v>44.92</v>
      </c>
      <c r="G743" s="141"/>
    </row>
    <row r="744" s="123" customFormat="1" customHeight="1" spans="1:7">
      <c r="A744" s="134">
        <v>741</v>
      </c>
      <c r="B744" s="134" t="s">
        <v>24472</v>
      </c>
      <c r="C744" s="134" t="s">
        <v>24447</v>
      </c>
      <c r="D744" s="135">
        <v>5.85</v>
      </c>
      <c r="E744" s="134">
        <v>4.84</v>
      </c>
      <c r="F744" s="139">
        <v>28.31</v>
      </c>
      <c r="G744" s="141"/>
    </row>
    <row r="745" s="123" customFormat="1" customHeight="1" spans="1:7">
      <c r="A745" s="134">
        <v>742</v>
      </c>
      <c r="B745" s="134" t="s">
        <v>21131</v>
      </c>
      <c r="C745" s="134" t="s">
        <v>24473</v>
      </c>
      <c r="D745" s="135">
        <v>7.4</v>
      </c>
      <c r="E745" s="133">
        <v>4.84</v>
      </c>
      <c r="F745" s="139">
        <v>35.82</v>
      </c>
      <c r="G745" s="141"/>
    </row>
    <row r="746" s="123" customFormat="1" customHeight="1" spans="1:7">
      <c r="A746" s="134">
        <v>743</v>
      </c>
      <c r="B746" s="134" t="s">
        <v>24474</v>
      </c>
      <c r="C746" s="134" t="s">
        <v>24475</v>
      </c>
      <c r="D746" s="135">
        <v>15.7</v>
      </c>
      <c r="E746" s="134">
        <v>4.84</v>
      </c>
      <c r="F746" s="139">
        <v>75.99</v>
      </c>
      <c r="G746" s="141"/>
    </row>
    <row r="747" s="123" customFormat="1" customHeight="1" spans="1:7">
      <c r="A747" s="134">
        <v>744</v>
      </c>
      <c r="B747" s="134" t="s">
        <v>24476</v>
      </c>
      <c r="C747" s="134" t="s">
        <v>24477</v>
      </c>
      <c r="D747" s="135">
        <v>11.79</v>
      </c>
      <c r="E747" s="133">
        <v>4.84</v>
      </c>
      <c r="F747" s="139">
        <v>57.06</v>
      </c>
      <c r="G747" s="141"/>
    </row>
    <row r="748" s="123" customFormat="1" customHeight="1" spans="1:7">
      <c r="A748" s="134">
        <v>745</v>
      </c>
      <c r="B748" s="134" t="s">
        <v>24478</v>
      </c>
      <c r="C748" s="134" t="s">
        <v>24479</v>
      </c>
      <c r="D748" s="135">
        <v>21.33</v>
      </c>
      <c r="E748" s="133">
        <v>4.84</v>
      </c>
      <c r="F748" s="139">
        <v>103.24</v>
      </c>
      <c r="G748" s="141"/>
    </row>
    <row r="749" s="123" customFormat="1" customHeight="1" spans="1:7">
      <c r="A749" s="134">
        <v>746</v>
      </c>
      <c r="B749" s="134" t="s">
        <v>24480</v>
      </c>
      <c r="C749" s="134" t="s">
        <v>24481</v>
      </c>
      <c r="D749" s="135">
        <v>13.8</v>
      </c>
      <c r="E749" s="134">
        <v>4.84</v>
      </c>
      <c r="F749" s="139">
        <v>66.79</v>
      </c>
      <c r="G749" s="141"/>
    </row>
    <row r="750" s="123" customFormat="1" customHeight="1" spans="1:7">
      <c r="A750" s="134">
        <v>747</v>
      </c>
      <c r="B750" s="134" t="s">
        <v>4684</v>
      </c>
      <c r="C750" s="134" t="s">
        <v>24482</v>
      </c>
      <c r="D750" s="135">
        <v>1.77</v>
      </c>
      <c r="E750" s="133">
        <v>4.84</v>
      </c>
      <c r="F750" s="139">
        <v>8.57</v>
      </c>
      <c r="G750" s="141"/>
    </row>
    <row r="751" s="123" customFormat="1" customHeight="1" spans="1:7">
      <c r="A751" s="134">
        <v>748</v>
      </c>
      <c r="B751" s="134" t="s">
        <v>3521</v>
      </c>
      <c r="C751" s="134" t="s">
        <v>24483</v>
      </c>
      <c r="D751" s="135">
        <v>17.13</v>
      </c>
      <c r="E751" s="134">
        <v>4.84</v>
      </c>
      <c r="F751" s="139">
        <v>82.91</v>
      </c>
      <c r="G751" s="141"/>
    </row>
    <row r="752" s="123" customFormat="1" customHeight="1" spans="1:7">
      <c r="A752" s="134">
        <v>749</v>
      </c>
      <c r="B752" s="134" t="s">
        <v>3527</v>
      </c>
      <c r="C752" s="134" t="s">
        <v>24484</v>
      </c>
      <c r="D752" s="135">
        <v>22.65</v>
      </c>
      <c r="E752" s="133">
        <v>4.84</v>
      </c>
      <c r="F752" s="139">
        <v>109.63</v>
      </c>
      <c r="G752" s="141"/>
    </row>
    <row r="753" s="123" customFormat="1" customHeight="1" spans="1:7">
      <c r="A753" s="134">
        <v>750</v>
      </c>
      <c r="B753" s="134" t="s">
        <v>9073</v>
      </c>
      <c r="C753" s="134" t="s">
        <v>24485</v>
      </c>
      <c r="D753" s="135">
        <v>23.26</v>
      </c>
      <c r="E753" s="133">
        <v>4.84</v>
      </c>
      <c r="F753" s="139">
        <v>112.58</v>
      </c>
      <c r="G753" s="141"/>
    </row>
    <row r="754" s="123" customFormat="1" customHeight="1" spans="1:7">
      <c r="A754" s="134">
        <v>751</v>
      </c>
      <c r="B754" s="134" t="s">
        <v>24486</v>
      </c>
      <c r="C754" s="134" t="s">
        <v>24487</v>
      </c>
      <c r="D754" s="135">
        <v>13.4</v>
      </c>
      <c r="E754" s="134">
        <v>4.84</v>
      </c>
      <c r="F754" s="139">
        <v>64.86</v>
      </c>
      <c r="G754" s="141"/>
    </row>
    <row r="755" s="123" customFormat="1" customHeight="1" spans="1:7">
      <c r="A755" s="134">
        <v>752</v>
      </c>
      <c r="B755" s="134" t="s">
        <v>16731</v>
      </c>
      <c r="C755" s="134" t="s">
        <v>24488</v>
      </c>
      <c r="D755" s="135">
        <v>5.28</v>
      </c>
      <c r="E755" s="133">
        <v>4.84</v>
      </c>
      <c r="F755" s="139">
        <v>25.56</v>
      </c>
      <c r="G755" s="141"/>
    </row>
    <row r="756" s="123" customFormat="1" customHeight="1" spans="1:7">
      <c r="A756" s="134">
        <v>753</v>
      </c>
      <c r="B756" s="134" t="s">
        <v>24489</v>
      </c>
      <c r="C756" s="134" t="s">
        <v>24490</v>
      </c>
      <c r="D756" s="135">
        <v>7.2</v>
      </c>
      <c r="E756" s="134">
        <v>4.84</v>
      </c>
      <c r="F756" s="139">
        <v>34.85</v>
      </c>
      <c r="G756" s="141"/>
    </row>
    <row r="757" s="123" customFormat="1" customHeight="1" spans="1:7">
      <c r="A757" s="134">
        <v>754</v>
      </c>
      <c r="B757" s="134" t="s">
        <v>2683</v>
      </c>
      <c r="C757" s="134" t="s">
        <v>24491</v>
      </c>
      <c r="D757" s="135">
        <v>14.69</v>
      </c>
      <c r="E757" s="133">
        <v>4.84</v>
      </c>
      <c r="F757" s="139">
        <v>71.1</v>
      </c>
      <c r="G757" s="141"/>
    </row>
    <row r="758" s="123" customFormat="1" customHeight="1" spans="1:7">
      <c r="A758" s="134">
        <v>755</v>
      </c>
      <c r="B758" s="134" t="s">
        <v>24492</v>
      </c>
      <c r="C758" s="134" t="s">
        <v>24493</v>
      </c>
      <c r="D758" s="135">
        <v>20.78</v>
      </c>
      <c r="E758" s="133">
        <v>4.84</v>
      </c>
      <c r="F758" s="139">
        <v>100.58</v>
      </c>
      <c r="G758" s="141"/>
    </row>
    <row r="759" s="123" customFormat="1" customHeight="1" spans="1:7">
      <c r="A759" s="134">
        <v>756</v>
      </c>
      <c r="B759" s="134" t="s">
        <v>3396</v>
      </c>
      <c r="C759" s="134" t="s">
        <v>24494</v>
      </c>
      <c r="D759" s="135">
        <v>24.55</v>
      </c>
      <c r="E759" s="134">
        <v>4.84</v>
      </c>
      <c r="F759" s="139">
        <v>118.82</v>
      </c>
      <c r="G759" s="141"/>
    </row>
    <row r="760" s="123" customFormat="1" customHeight="1" spans="1:7">
      <c r="A760" s="134">
        <v>757</v>
      </c>
      <c r="B760" s="134" t="s">
        <v>4612</v>
      </c>
      <c r="C760" s="134" t="s">
        <v>24495</v>
      </c>
      <c r="D760" s="135">
        <v>11.18</v>
      </c>
      <c r="E760" s="133">
        <v>4.84</v>
      </c>
      <c r="F760" s="139">
        <v>54.11</v>
      </c>
      <c r="G760" s="141"/>
    </row>
    <row r="761" s="123" customFormat="1" customHeight="1" spans="1:7">
      <c r="A761" s="134">
        <v>758</v>
      </c>
      <c r="B761" s="134" t="s">
        <v>24496</v>
      </c>
      <c r="C761" s="134" t="s">
        <v>24443</v>
      </c>
      <c r="D761" s="135">
        <v>9.05</v>
      </c>
      <c r="E761" s="134">
        <v>4.84</v>
      </c>
      <c r="F761" s="139">
        <v>43.8</v>
      </c>
      <c r="G761" s="141"/>
    </row>
    <row r="762" s="123" customFormat="1" customHeight="1" spans="1:7">
      <c r="A762" s="134">
        <v>759</v>
      </c>
      <c r="B762" s="134" t="s">
        <v>24497</v>
      </c>
      <c r="C762" s="134" t="s">
        <v>24498</v>
      </c>
      <c r="D762" s="135">
        <v>7.56</v>
      </c>
      <c r="E762" s="133">
        <v>4.84</v>
      </c>
      <c r="F762" s="139">
        <v>36.59</v>
      </c>
      <c r="G762" s="141"/>
    </row>
    <row r="763" s="123" customFormat="1" customHeight="1" spans="1:7">
      <c r="A763" s="134">
        <v>760</v>
      </c>
      <c r="B763" s="134" t="s">
        <v>24499</v>
      </c>
      <c r="C763" s="134" t="s">
        <v>24500</v>
      </c>
      <c r="D763" s="135">
        <v>18.81</v>
      </c>
      <c r="E763" s="133">
        <v>4.84</v>
      </c>
      <c r="F763" s="139">
        <v>91.04</v>
      </c>
      <c r="G763" s="141"/>
    </row>
    <row r="764" s="123" customFormat="1" customHeight="1" spans="1:7">
      <c r="A764" s="134">
        <v>761</v>
      </c>
      <c r="B764" s="134" t="s">
        <v>24501</v>
      </c>
      <c r="C764" s="134" t="s">
        <v>24502</v>
      </c>
      <c r="D764" s="135">
        <v>6.45</v>
      </c>
      <c r="E764" s="134">
        <v>4.84</v>
      </c>
      <c r="F764" s="139">
        <v>31.22</v>
      </c>
      <c r="G764" s="141"/>
    </row>
    <row r="765" s="123" customFormat="1" customHeight="1" spans="1:7">
      <c r="A765" s="134">
        <v>762</v>
      </c>
      <c r="B765" s="134" t="s">
        <v>24503</v>
      </c>
      <c r="C765" s="134" t="s">
        <v>24504</v>
      </c>
      <c r="D765" s="135">
        <v>4.88</v>
      </c>
      <c r="E765" s="133">
        <v>4.84</v>
      </c>
      <c r="F765" s="139">
        <v>23.62</v>
      </c>
      <c r="G765" s="141"/>
    </row>
    <row r="766" s="123" customFormat="1" customHeight="1" spans="1:7">
      <c r="A766" s="134">
        <v>763</v>
      </c>
      <c r="B766" s="134" t="s">
        <v>24505</v>
      </c>
      <c r="C766" s="134" t="s">
        <v>24466</v>
      </c>
      <c r="D766" s="135">
        <v>6.18</v>
      </c>
      <c r="E766" s="134">
        <v>4.84</v>
      </c>
      <c r="F766" s="139">
        <v>29.91</v>
      </c>
      <c r="G766" s="141"/>
    </row>
    <row r="767" s="123" customFormat="1" customHeight="1" spans="1:7">
      <c r="A767" s="134">
        <v>764</v>
      </c>
      <c r="B767" s="134" t="s">
        <v>24506</v>
      </c>
      <c r="C767" s="134" t="s">
        <v>24507</v>
      </c>
      <c r="D767" s="135">
        <v>6.54</v>
      </c>
      <c r="E767" s="133">
        <v>4.84</v>
      </c>
      <c r="F767" s="139">
        <v>31.65</v>
      </c>
      <c r="G767" s="141"/>
    </row>
    <row r="768" s="123" customFormat="1" customHeight="1" spans="1:7">
      <c r="A768" s="134">
        <v>765</v>
      </c>
      <c r="B768" s="134" t="s">
        <v>24508</v>
      </c>
      <c r="C768" s="134" t="s">
        <v>24509</v>
      </c>
      <c r="D768" s="135">
        <v>14.74</v>
      </c>
      <c r="E768" s="133">
        <v>4.84</v>
      </c>
      <c r="F768" s="139">
        <v>71.34</v>
      </c>
      <c r="G768" s="141"/>
    </row>
    <row r="769" s="123" customFormat="1" customHeight="1" spans="1:7">
      <c r="A769" s="134">
        <v>766</v>
      </c>
      <c r="B769" s="134" t="s">
        <v>14368</v>
      </c>
      <c r="C769" s="134" t="s">
        <v>24443</v>
      </c>
      <c r="D769" s="135">
        <v>5.34</v>
      </c>
      <c r="E769" s="134">
        <v>4.84</v>
      </c>
      <c r="F769" s="139">
        <v>25.85</v>
      </c>
      <c r="G769" s="141"/>
    </row>
    <row r="770" s="123" customFormat="1" customHeight="1" spans="1:7">
      <c r="A770" s="134">
        <v>767</v>
      </c>
      <c r="B770" s="134" t="s">
        <v>3612</v>
      </c>
      <c r="C770" s="134" t="s">
        <v>24443</v>
      </c>
      <c r="D770" s="135">
        <v>14.23</v>
      </c>
      <c r="E770" s="133">
        <v>4.84</v>
      </c>
      <c r="F770" s="139">
        <v>68.87</v>
      </c>
      <c r="G770" s="141"/>
    </row>
    <row r="771" s="123" customFormat="1" customHeight="1" spans="1:7">
      <c r="A771" s="134">
        <v>768</v>
      </c>
      <c r="B771" s="134" t="s">
        <v>24510</v>
      </c>
      <c r="C771" s="134" t="s">
        <v>24511</v>
      </c>
      <c r="D771" s="135">
        <v>4.95</v>
      </c>
      <c r="E771" s="134">
        <v>4.84</v>
      </c>
      <c r="F771" s="139">
        <v>23.96</v>
      </c>
      <c r="G771" s="141"/>
    </row>
    <row r="772" s="123" customFormat="1" customHeight="1" spans="1:7">
      <c r="A772" s="134">
        <v>769</v>
      </c>
      <c r="B772" s="134" t="s">
        <v>24512</v>
      </c>
      <c r="C772" s="134" t="s">
        <v>24443</v>
      </c>
      <c r="D772" s="135">
        <v>22.74</v>
      </c>
      <c r="E772" s="133">
        <v>4.84</v>
      </c>
      <c r="F772" s="139">
        <v>110.06</v>
      </c>
      <c r="G772" s="141"/>
    </row>
    <row r="773" s="123" customFormat="1" customHeight="1" spans="1:7">
      <c r="A773" s="134">
        <v>770</v>
      </c>
      <c r="B773" s="134" t="s">
        <v>24513</v>
      </c>
      <c r="C773" s="134" t="s">
        <v>24514</v>
      </c>
      <c r="D773" s="135">
        <v>15.3</v>
      </c>
      <c r="E773" s="133">
        <v>4.84</v>
      </c>
      <c r="F773" s="139">
        <v>74.05</v>
      </c>
      <c r="G773" s="141"/>
    </row>
    <row r="774" s="123" customFormat="1" customHeight="1" spans="1:7">
      <c r="A774" s="134">
        <v>771</v>
      </c>
      <c r="B774" s="134" t="s">
        <v>24515</v>
      </c>
      <c r="C774" s="134" t="s">
        <v>24516</v>
      </c>
      <c r="D774" s="135">
        <v>8.61</v>
      </c>
      <c r="E774" s="134">
        <v>4.84</v>
      </c>
      <c r="F774" s="139">
        <v>41.67</v>
      </c>
      <c r="G774" s="141"/>
    </row>
    <row r="775" s="123" customFormat="1" customHeight="1" spans="1:7">
      <c r="A775" s="134">
        <v>772</v>
      </c>
      <c r="B775" s="134" t="s">
        <v>24517</v>
      </c>
      <c r="C775" s="134" t="s">
        <v>24518</v>
      </c>
      <c r="D775" s="135">
        <v>10.37</v>
      </c>
      <c r="E775" s="133">
        <v>4.84</v>
      </c>
      <c r="F775" s="139">
        <v>50.19</v>
      </c>
      <c r="G775" s="141"/>
    </row>
    <row r="776" s="123" customFormat="1" customHeight="1" spans="1:7">
      <c r="A776" s="134">
        <v>773</v>
      </c>
      <c r="B776" s="134" t="s">
        <v>24519</v>
      </c>
      <c r="C776" s="134" t="s">
        <v>24443</v>
      </c>
      <c r="D776" s="135">
        <v>6.98</v>
      </c>
      <c r="E776" s="134">
        <v>4.84</v>
      </c>
      <c r="F776" s="139">
        <v>33.78</v>
      </c>
      <c r="G776" s="141"/>
    </row>
    <row r="777" s="123" customFormat="1" customHeight="1" spans="1:7">
      <c r="A777" s="134">
        <v>774</v>
      </c>
      <c r="B777" s="134" t="s">
        <v>4039</v>
      </c>
      <c r="C777" s="134" t="s">
        <v>24443</v>
      </c>
      <c r="D777" s="135">
        <v>13.03</v>
      </c>
      <c r="E777" s="133">
        <v>4.84</v>
      </c>
      <c r="F777" s="139">
        <v>63.07</v>
      </c>
      <c r="G777" s="141"/>
    </row>
    <row r="778" s="123" customFormat="1" customHeight="1" spans="1:7">
      <c r="A778" s="134">
        <v>775</v>
      </c>
      <c r="B778" s="134" t="s">
        <v>24520</v>
      </c>
      <c r="C778" s="134" t="s">
        <v>24447</v>
      </c>
      <c r="D778" s="135">
        <v>12.24</v>
      </c>
      <c r="E778" s="133">
        <v>4.84</v>
      </c>
      <c r="F778" s="139">
        <v>59.24</v>
      </c>
      <c r="G778" s="141"/>
    </row>
    <row r="779" s="123" customFormat="1" customHeight="1" spans="1:7">
      <c r="A779" s="134">
        <v>776</v>
      </c>
      <c r="B779" s="134" t="s">
        <v>24521</v>
      </c>
      <c r="C779" s="134" t="s">
        <v>24522</v>
      </c>
      <c r="D779" s="135">
        <v>6.35</v>
      </c>
      <c r="E779" s="134">
        <v>4.84</v>
      </c>
      <c r="F779" s="139">
        <v>30.73</v>
      </c>
      <c r="G779" s="141"/>
    </row>
    <row r="780" s="123" customFormat="1" customHeight="1" spans="1:7">
      <c r="A780" s="134">
        <v>777</v>
      </c>
      <c r="B780" s="134" t="s">
        <v>24523</v>
      </c>
      <c r="C780" s="134" t="s">
        <v>24524</v>
      </c>
      <c r="D780" s="135">
        <v>3.95</v>
      </c>
      <c r="E780" s="133">
        <v>4.84</v>
      </c>
      <c r="F780" s="139">
        <v>19.12</v>
      </c>
      <c r="G780" s="141"/>
    </row>
    <row r="781" s="123" customFormat="1" customHeight="1" spans="1:7">
      <c r="A781" s="134">
        <v>778</v>
      </c>
      <c r="B781" s="134" t="s">
        <v>24525</v>
      </c>
      <c r="C781" s="134" t="s">
        <v>24443</v>
      </c>
      <c r="D781" s="135">
        <v>10.4</v>
      </c>
      <c r="E781" s="134">
        <v>4.84</v>
      </c>
      <c r="F781" s="139">
        <v>50.34</v>
      </c>
      <c r="G781" s="141"/>
    </row>
    <row r="782" s="123" customFormat="1" customHeight="1" spans="1:7">
      <c r="A782" s="134">
        <v>779</v>
      </c>
      <c r="B782" s="134" t="s">
        <v>24526</v>
      </c>
      <c r="C782" s="134" t="s">
        <v>24443</v>
      </c>
      <c r="D782" s="135">
        <v>6.38</v>
      </c>
      <c r="E782" s="133">
        <v>4.84</v>
      </c>
      <c r="F782" s="139">
        <v>30.88</v>
      </c>
      <c r="G782" s="141"/>
    </row>
    <row r="783" s="123" customFormat="1" customHeight="1" spans="1:7">
      <c r="A783" s="134">
        <v>780</v>
      </c>
      <c r="B783" s="134" t="s">
        <v>24527</v>
      </c>
      <c r="C783" s="134" t="s">
        <v>24479</v>
      </c>
      <c r="D783" s="135">
        <v>5.04</v>
      </c>
      <c r="E783" s="133">
        <v>4.84</v>
      </c>
      <c r="F783" s="139">
        <v>24.39</v>
      </c>
      <c r="G783" s="141"/>
    </row>
    <row r="784" s="123" customFormat="1" customHeight="1" spans="1:7">
      <c r="A784" s="134">
        <v>781</v>
      </c>
      <c r="B784" s="134" t="s">
        <v>24528</v>
      </c>
      <c r="C784" s="134" t="s">
        <v>24529</v>
      </c>
      <c r="D784" s="135">
        <v>3.09</v>
      </c>
      <c r="E784" s="134">
        <v>4.84</v>
      </c>
      <c r="F784" s="139">
        <v>14.96</v>
      </c>
      <c r="G784" s="141"/>
    </row>
    <row r="785" s="123" customFormat="1" customHeight="1" spans="1:7">
      <c r="A785" s="134">
        <v>782</v>
      </c>
      <c r="B785" s="134" t="s">
        <v>24530</v>
      </c>
      <c r="C785" s="134" t="s">
        <v>24531</v>
      </c>
      <c r="D785" s="135">
        <v>18.18</v>
      </c>
      <c r="E785" s="133">
        <v>4.84</v>
      </c>
      <c r="F785" s="139">
        <v>87.99</v>
      </c>
      <c r="G785" s="141"/>
    </row>
    <row r="786" s="123" customFormat="1" customHeight="1" spans="1:7">
      <c r="A786" s="134">
        <v>783</v>
      </c>
      <c r="B786" s="134" t="s">
        <v>24532</v>
      </c>
      <c r="C786" s="134" t="s">
        <v>24533</v>
      </c>
      <c r="D786" s="135">
        <v>5</v>
      </c>
      <c r="E786" s="134">
        <v>4.84</v>
      </c>
      <c r="F786" s="139">
        <v>24.2</v>
      </c>
      <c r="G786" s="141"/>
    </row>
    <row r="787" s="123" customFormat="1" customHeight="1" spans="1:7">
      <c r="A787" s="134">
        <v>784</v>
      </c>
      <c r="B787" s="134" t="s">
        <v>22328</v>
      </c>
      <c r="C787" s="134" t="s">
        <v>24534</v>
      </c>
      <c r="D787" s="135">
        <v>5.36</v>
      </c>
      <c r="E787" s="133">
        <v>4.84</v>
      </c>
      <c r="F787" s="139">
        <v>25.94</v>
      </c>
      <c r="G787" s="141"/>
    </row>
    <row r="788" s="123" customFormat="1" customHeight="1" spans="1:7">
      <c r="A788" s="134">
        <v>785</v>
      </c>
      <c r="B788" s="134" t="s">
        <v>24535</v>
      </c>
      <c r="C788" s="134" t="s">
        <v>24536</v>
      </c>
      <c r="D788" s="135">
        <v>5.06</v>
      </c>
      <c r="E788" s="133">
        <v>4.84</v>
      </c>
      <c r="F788" s="139">
        <v>24.49</v>
      </c>
      <c r="G788" s="141"/>
    </row>
    <row r="789" s="123" customFormat="1" customHeight="1" spans="1:7">
      <c r="A789" s="134">
        <v>786</v>
      </c>
      <c r="B789" s="134" t="s">
        <v>24537</v>
      </c>
      <c r="C789" s="134" t="s">
        <v>24538</v>
      </c>
      <c r="D789" s="135">
        <v>21.75</v>
      </c>
      <c r="E789" s="134">
        <v>4.84</v>
      </c>
      <c r="F789" s="139">
        <v>105.27</v>
      </c>
      <c r="G789" s="141"/>
    </row>
    <row r="790" s="123" customFormat="1" customHeight="1" spans="1:7">
      <c r="A790" s="134">
        <v>787</v>
      </c>
      <c r="B790" s="134" t="s">
        <v>24539</v>
      </c>
      <c r="C790" s="134" t="s">
        <v>24540</v>
      </c>
      <c r="D790" s="135">
        <v>7.59</v>
      </c>
      <c r="E790" s="133">
        <v>4.84</v>
      </c>
      <c r="F790" s="139">
        <v>36.74</v>
      </c>
      <c r="G790" s="141"/>
    </row>
    <row r="791" s="123" customFormat="1" customHeight="1" spans="1:7">
      <c r="A791" s="134">
        <v>788</v>
      </c>
      <c r="B791" s="134" t="s">
        <v>24541</v>
      </c>
      <c r="C791" s="134" t="s">
        <v>24542</v>
      </c>
      <c r="D791" s="135">
        <v>11.07</v>
      </c>
      <c r="E791" s="134">
        <v>4.84</v>
      </c>
      <c r="F791" s="139">
        <v>53.58</v>
      </c>
      <c r="G791" s="141"/>
    </row>
    <row r="792" s="123" customFormat="1" customHeight="1" spans="1:7">
      <c r="A792" s="134">
        <v>789</v>
      </c>
      <c r="B792" s="134" t="s">
        <v>24543</v>
      </c>
      <c r="C792" s="134" t="s">
        <v>24544</v>
      </c>
      <c r="D792" s="135">
        <v>0.9</v>
      </c>
      <c r="E792" s="133">
        <v>4.84</v>
      </c>
      <c r="F792" s="139">
        <v>4.36</v>
      </c>
      <c r="G792" s="141"/>
    </row>
    <row r="793" s="123" customFormat="1" customHeight="1" spans="1:7">
      <c r="A793" s="134">
        <v>790</v>
      </c>
      <c r="B793" s="134" t="s">
        <v>24545</v>
      </c>
      <c r="C793" s="134" t="s">
        <v>24546</v>
      </c>
      <c r="D793" s="135">
        <v>8</v>
      </c>
      <c r="E793" s="133">
        <v>4.84</v>
      </c>
      <c r="F793" s="139">
        <v>38.72</v>
      </c>
      <c r="G793" s="141"/>
    </row>
    <row r="794" s="123" customFormat="1" customHeight="1" spans="1:7">
      <c r="A794" s="134">
        <v>791</v>
      </c>
      <c r="B794" s="134" t="s">
        <v>24547</v>
      </c>
      <c r="C794" s="134" t="s">
        <v>24540</v>
      </c>
      <c r="D794" s="135">
        <v>22.25</v>
      </c>
      <c r="E794" s="134">
        <v>4.84</v>
      </c>
      <c r="F794" s="139">
        <v>107.69</v>
      </c>
      <c r="G794" s="141"/>
    </row>
    <row r="795" s="123" customFormat="1" customHeight="1" spans="1:7">
      <c r="A795" s="134">
        <v>792</v>
      </c>
      <c r="B795" s="134" t="s">
        <v>24548</v>
      </c>
      <c r="C795" s="134" t="s">
        <v>24542</v>
      </c>
      <c r="D795" s="135">
        <v>10.3</v>
      </c>
      <c r="E795" s="133">
        <v>4.84</v>
      </c>
      <c r="F795" s="139">
        <v>49.85</v>
      </c>
      <c r="G795" s="141"/>
    </row>
    <row r="796" s="123" customFormat="1" customHeight="1" spans="1:7">
      <c r="A796" s="134">
        <v>793</v>
      </c>
      <c r="B796" s="134" t="s">
        <v>24549</v>
      </c>
      <c r="C796" s="134" t="s">
        <v>24550</v>
      </c>
      <c r="D796" s="135">
        <v>42</v>
      </c>
      <c r="E796" s="134">
        <v>4.84</v>
      </c>
      <c r="F796" s="139">
        <v>203.28</v>
      </c>
      <c r="G796" s="141"/>
    </row>
    <row r="797" s="123" customFormat="1" customHeight="1" spans="1:7">
      <c r="A797" s="134">
        <v>794</v>
      </c>
      <c r="B797" s="134" t="s">
        <v>24551</v>
      </c>
      <c r="C797" s="134" t="s">
        <v>24552</v>
      </c>
      <c r="D797" s="135">
        <v>6.65</v>
      </c>
      <c r="E797" s="133">
        <v>4.84</v>
      </c>
      <c r="F797" s="139">
        <v>32.19</v>
      </c>
      <c r="G797" s="141"/>
    </row>
    <row r="798" s="123" customFormat="1" customHeight="1" spans="1:7">
      <c r="A798" s="134">
        <v>795</v>
      </c>
      <c r="B798" s="134" t="s">
        <v>3672</v>
      </c>
      <c r="C798" s="134" t="s">
        <v>24553</v>
      </c>
      <c r="D798" s="135">
        <v>22.17</v>
      </c>
      <c r="E798" s="133">
        <v>4.84</v>
      </c>
      <c r="F798" s="139">
        <v>107.3</v>
      </c>
      <c r="G798" s="141"/>
    </row>
    <row r="799" s="123" customFormat="1" customHeight="1" spans="1:7">
      <c r="A799" s="134">
        <v>796</v>
      </c>
      <c r="B799" s="134" t="s">
        <v>24554</v>
      </c>
      <c r="C799" s="134" t="s">
        <v>24555</v>
      </c>
      <c r="D799" s="135">
        <v>6.61</v>
      </c>
      <c r="E799" s="134">
        <v>4.84</v>
      </c>
      <c r="F799" s="139">
        <v>31.99</v>
      </c>
      <c r="G799" s="141"/>
    </row>
    <row r="800" s="123" customFormat="1" customHeight="1" spans="1:7">
      <c r="A800" s="134">
        <v>797</v>
      </c>
      <c r="B800" s="134" t="s">
        <v>24515</v>
      </c>
      <c r="C800" s="134" t="s">
        <v>24556</v>
      </c>
      <c r="D800" s="135">
        <v>7.68</v>
      </c>
      <c r="E800" s="133">
        <v>4.84</v>
      </c>
      <c r="F800" s="139">
        <v>37.17</v>
      </c>
      <c r="G800" s="141"/>
    </row>
    <row r="801" s="123" customFormat="1" customHeight="1" spans="1:7">
      <c r="A801" s="134">
        <v>798</v>
      </c>
      <c r="B801" s="134" t="s">
        <v>24557</v>
      </c>
      <c r="C801" s="134" t="s">
        <v>24550</v>
      </c>
      <c r="D801" s="135">
        <v>6.87</v>
      </c>
      <c r="E801" s="134">
        <v>4.84</v>
      </c>
      <c r="F801" s="139">
        <v>33.25</v>
      </c>
      <c r="G801" s="141"/>
    </row>
    <row r="802" s="123" customFormat="1" customHeight="1" spans="1:7">
      <c r="A802" s="134">
        <v>799</v>
      </c>
      <c r="B802" s="134" t="s">
        <v>24558</v>
      </c>
      <c r="C802" s="134" t="s">
        <v>24559</v>
      </c>
      <c r="D802" s="135">
        <v>26.65</v>
      </c>
      <c r="E802" s="133">
        <v>4.84</v>
      </c>
      <c r="F802" s="139">
        <v>128.99</v>
      </c>
      <c r="G802" s="141"/>
    </row>
    <row r="803" s="123" customFormat="1" customHeight="1" spans="1:7">
      <c r="A803" s="134">
        <v>800</v>
      </c>
      <c r="B803" s="134" t="s">
        <v>24215</v>
      </c>
      <c r="C803" s="134" t="s">
        <v>24540</v>
      </c>
      <c r="D803" s="135">
        <v>17.9</v>
      </c>
      <c r="E803" s="133">
        <v>4.84</v>
      </c>
      <c r="F803" s="139">
        <v>86.64</v>
      </c>
      <c r="G803" s="141"/>
    </row>
    <row r="804" s="123" customFormat="1" customHeight="1" spans="1:7">
      <c r="A804" s="134">
        <v>801</v>
      </c>
      <c r="B804" s="134" t="s">
        <v>24560</v>
      </c>
      <c r="C804" s="134" t="s">
        <v>24550</v>
      </c>
      <c r="D804" s="135">
        <v>13.65</v>
      </c>
      <c r="E804" s="134">
        <v>4.84</v>
      </c>
      <c r="F804" s="139">
        <v>66.07</v>
      </c>
      <c r="G804" s="141"/>
    </row>
    <row r="805" s="123" customFormat="1" customHeight="1" spans="1:7">
      <c r="A805" s="134">
        <v>802</v>
      </c>
      <c r="B805" s="134" t="s">
        <v>24561</v>
      </c>
      <c r="C805" s="134" t="s">
        <v>24550</v>
      </c>
      <c r="D805" s="135">
        <v>13.34</v>
      </c>
      <c r="E805" s="133">
        <v>4.84</v>
      </c>
      <c r="F805" s="139">
        <v>64.57</v>
      </c>
      <c r="G805" s="141"/>
    </row>
    <row r="806" s="123" customFormat="1" customHeight="1" spans="1:7">
      <c r="A806" s="134">
        <v>803</v>
      </c>
      <c r="B806" s="134" t="s">
        <v>24562</v>
      </c>
      <c r="C806" s="134" t="s">
        <v>24550</v>
      </c>
      <c r="D806" s="135">
        <v>5.25</v>
      </c>
      <c r="E806" s="134">
        <v>4.84</v>
      </c>
      <c r="F806" s="139">
        <v>25.41</v>
      </c>
      <c r="G806" s="141"/>
    </row>
    <row r="807" s="123" customFormat="1" customHeight="1" spans="1:7">
      <c r="A807" s="134">
        <v>804</v>
      </c>
      <c r="B807" s="134" t="s">
        <v>24307</v>
      </c>
      <c r="C807" s="134" t="s">
        <v>24563</v>
      </c>
      <c r="D807" s="135">
        <v>8.56</v>
      </c>
      <c r="E807" s="133">
        <v>4.84</v>
      </c>
      <c r="F807" s="139">
        <v>41.43</v>
      </c>
      <c r="G807" s="141"/>
    </row>
    <row r="808" s="123" customFormat="1" customHeight="1" spans="1:7">
      <c r="A808" s="134">
        <v>805</v>
      </c>
      <c r="B808" s="134" t="s">
        <v>24564</v>
      </c>
      <c r="C808" s="134" t="s">
        <v>24565</v>
      </c>
      <c r="D808" s="135">
        <v>9.68</v>
      </c>
      <c r="E808" s="133">
        <v>4.84</v>
      </c>
      <c r="F808" s="139">
        <v>46.85</v>
      </c>
      <c r="G808" s="141"/>
    </row>
    <row r="809" s="123" customFormat="1" customHeight="1" spans="1:7">
      <c r="A809" s="134">
        <v>806</v>
      </c>
      <c r="B809" s="134" t="s">
        <v>24566</v>
      </c>
      <c r="C809" s="134" t="s">
        <v>24550</v>
      </c>
      <c r="D809" s="135">
        <v>7.26</v>
      </c>
      <c r="E809" s="134">
        <v>4.84</v>
      </c>
      <c r="F809" s="139">
        <v>35.14</v>
      </c>
      <c r="G809" s="141"/>
    </row>
    <row r="810" s="123" customFormat="1" customHeight="1" spans="1:7">
      <c r="A810" s="134">
        <v>807</v>
      </c>
      <c r="B810" s="134" t="s">
        <v>24567</v>
      </c>
      <c r="C810" s="134" t="s">
        <v>24568</v>
      </c>
      <c r="D810" s="135">
        <v>19.68</v>
      </c>
      <c r="E810" s="133">
        <v>4.84</v>
      </c>
      <c r="F810" s="139">
        <v>95.25</v>
      </c>
      <c r="G810" s="141"/>
    </row>
    <row r="811" s="123" customFormat="1" customHeight="1" spans="1:7">
      <c r="A811" s="134">
        <v>808</v>
      </c>
      <c r="B811" s="134" t="s">
        <v>24569</v>
      </c>
      <c r="C811" s="134" t="s">
        <v>24570</v>
      </c>
      <c r="D811" s="135">
        <v>13.98</v>
      </c>
      <c r="E811" s="134">
        <v>4.84</v>
      </c>
      <c r="F811" s="139">
        <v>67.66</v>
      </c>
      <c r="G811" s="141"/>
    </row>
    <row r="812" s="123" customFormat="1" customHeight="1" spans="1:7">
      <c r="A812" s="134">
        <v>809</v>
      </c>
      <c r="B812" s="134" t="s">
        <v>24571</v>
      </c>
      <c r="C812" s="134" t="s">
        <v>24550</v>
      </c>
      <c r="D812" s="135">
        <v>6.92</v>
      </c>
      <c r="E812" s="133">
        <v>4.84</v>
      </c>
      <c r="F812" s="139">
        <v>33.49</v>
      </c>
      <c r="G812" s="141"/>
    </row>
    <row r="813" s="123" customFormat="1" customHeight="1" spans="1:7">
      <c r="A813" s="134">
        <v>810</v>
      </c>
      <c r="B813" s="134" t="s">
        <v>24572</v>
      </c>
      <c r="C813" s="134" t="s">
        <v>24573</v>
      </c>
      <c r="D813" s="135">
        <v>10.48</v>
      </c>
      <c r="E813" s="133">
        <v>4.84</v>
      </c>
      <c r="F813" s="139">
        <v>50.72</v>
      </c>
      <c r="G813" s="141"/>
    </row>
    <row r="814" s="123" customFormat="1" customHeight="1" spans="1:7">
      <c r="A814" s="134">
        <v>811</v>
      </c>
      <c r="B814" s="134" t="s">
        <v>24574</v>
      </c>
      <c r="C814" s="134" t="s">
        <v>24540</v>
      </c>
      <c r="D814" s="135">
        <v>15.43</v>
      </c>
      <c r="E814" s="134">
        <v>4.84</v>
      </c>
      <c r="F814" s="139">
        <v>74.68</v>
      </c>
      <c r="G814" s="141"/>
    </row>
    <row r="815" s="123" customFormat="1" customHeight="1" spans="1:7">
      <c r="A815" s="134">
        <v>812</v>
      </c>
      <c r="B815" s="134" t="s">
        <v>24575</v>
      </c>
      <c r="C815" s="134" t="s">
        <v>24550</v>
      </c>
      <c r="D815" s="135">
        <v>2.03</v>
      </c>
      <c r="E815" s="133">
        <v>4.84</v>
      </c>
      <c r="F815" s="139">
        <v>9.83</v>
      </c>
      <c r="G815" s="141"/>
    </row>
    <row r="816" s="123" customFormat="1" customHeight="1" spans="1:7">
      <c r="A816" s="134">
        <v>813</v>
      </c>
      <c r="B816" s="134" t="s">
        <v>9560</v>
      </c>
      <c r="C816" s="134" t="s">
        <v>24540</v>
      </c>
      <c r="D816" s="135">
        <v>13.92</v>
      </c>
      <c r="E816" s="134">
        <v>4.84</v>
      </c>
      <c r="F816" s="139">
        <v>67.37</v>
      </c>
      <c r="G816" s="141"/>
    </row>
    <row r="817" s="123" customFormat="1" customHeight="1" spans="1:7">
      <c r="A817" s="134">
        <v>814</v>
      </c>
      <c r="B817" s="134" t="s">
        <v>24576</v>
      </c>
      <c r="C817" s="134" t="s">
        <v>24577</v>
      </c>
      <c r="D817" s="135">
        <v>22.87</v>
      </c>
      <c r="E817" s="133">
        <v>4.84</v>
      </c>
      <c r="F817" s="139">
        <v>110.69</v>
      </c>
      <c r="G817" s="141"/>
    </row>
    <row r="818" s="123" customFormat="1" customHeight="1" spans="1:7">
      <c r="A818" s="134">
        <v>815</v>
      </c>
      <c r="B818" s="134" t="s">
        <v>24578</v>
      </c>
      <c r="C818" s="134" t="s">
        <v>24550</v>
      </c>
      <c r="D818" s="135">
        <v>19.05</v>
      </c>
      <c r="E818" s="133">
        <v>4.84</v>
      </c>
      <c r="F818" s="139">
        <v>92.2</v>
      </c>
      <c r="G818" s="141"/>
    </row>
    <row r="819" s="123" customFormat="1" customHeight="1" spans="1:7">
      <c r="A819" s="134">
        <v>816</v>
      </c>
      <c r="B819" s="134" t="s">
        <v>5172</v>
      </c>
      <c r="C819" s="134" t="s">
        <v>24550</v>
      </c>
      <c r="D819" s="135">
        <v>21.31</v>
      </c>
      <c r="E819" s="134">
        <v>4.84</v>
      </c>
      <c r="F819" s="139">
        <v>103.14</v>
      </c>
      <c r="G819" s="141"/>
    </row>
    <row r="820" s="123" customFormat="1" customHeight="1" spans="1:7">
      <c r="A820" s="134">
        <v>817</v>
      </c>
      <c r="B820" s="134" t="s">
        <v>24579</v>
      </c>
      <c r="C820" s="134" t="s">
        <v>24555</v>
      </c>
      <c r="D820" s="135">
        <v>9.64</v>
      </c>
      <c r="E820" s="133">
        <v>4.84</v>
      </c>
      <c r="F820" s="139">
        <v>46.66</v>
      </c>
      <c r="G820" s="141"/>
    </row>
    <row r="821" s="123" customFormat="1" customHeight="1" spans="1:7">
      <c r="A821" s="134">
        <v>818</v>
      </c>
      <c r="B821" s="134" t="s">
        <v>24580</v>
      </c>
      <c r="C821" s="134" t="s">
        <v>24550</v>
      </c>
      <c r="D821" s="135">
        <v>4.76</v>
      </c>
      <c r="E821" s="134">
        <v>4.84</v>
      </c>
      <c r="F821" s="139">
        <v>23.04</v>
      </c>
      <c r="G821" s="141"/>
    </row>
    <row r="822" s="123" customFormat="1" customHeight="1" spans="1:7">
      <c r="A822" s="134">
        <v>819</v>
      </c>
      <c r="B822" s="134" t="s">
        <v>24581</v>
      </c>
      <c r="C822" s="134" t="s">
        <v>24582</v>
      </c>
      <c r="D822" s="135">
        <v>9.58</v>
      </c>
      <c r="E822" s="133">
        <v>4.84</v>
      </c>
      <c r="F822" s="139">
        <v>46.37</v>
      </c>
      <c r="G822" s="141"/>
    </row>
    <row r="823" s="123" customFormat="1" customHeight="1" spans="1:7">
      <c r="A823" s="134">
        <v>820</v>
      </c>
      <c r="B823" s="134" t="s">
        <v>24583</v>
      </c>
      <c r="C823" s="134" t="s">
        <v>24584</v>
      </c>
      <c r="D823" s="135">
        <v>5.49</v>
      </c>
      <c r="E823" s="133">
        <v>4.84</v>
      </c>
      <c r="F823" s="139">
        <v>26.57</v>
      </c>
      <c r="G823" s="141"/>
    </row>
    <row r="824" s="123" customFormat="1" customHeight="1" spans="1:7">
      <c r="A824" s="134">
        <v>821</v>
      </c>
      <c r="B824" s="134" t="s">
        <v>24585</v>
      </c>
      <c r="C824" s="134" t="s">
        <v>24586</v>
      </c>
      <c r="D824" s="135">
        <v>12.82</v>
      </c>
      <c r="E824" s="134">
        <v>4.84</v>
      </c>
      <c r="F824" s="139">
        <v>62.05</v>
      </c>
      <c r="G824" s="141"/>
    </row>
    <row r="825" s="123" customFormat="1" customHeight="1" spans="1:7">
      <c r="A825" s="134">
        <v>822</v>
      </c>
      <c r="B825" s="134" t="s">
        <v>5028</v>
      </c>
      <c r="C825" s="134" t="s">
        <v>24587</v>
      </c>
      <c r="D825" s="135">
        <v>11.19</v>
      </c>
      <c r="E825" s="133">
        <v>4.84</v>
      </c>
      <c r="F825" s="139">
        <v>54.16</v>
      </c>
      <c r="G825" s="141"/>
    </row>
    <row r="826" s="123" customFormat="1" customHeight="1" spans="1:7">
      <c r="A826" s="134">
        <v>823</v>
      </c>
      <c r="B826" s="134" t="s">
        <v>22328</v>
      </c>
      <c r="C826" s="134" t="s">
        <v>24577</v>
      </c>
      <c r="D826" s="135">
        <v>6.04</v>
      </c>
      <c r="E826" s="134">
        <v>4.84</v>
      </c>
      <c r="F826" s="139">
        <v>29.23</v>
      </c>
      <c r="G826" s="141"/>
    </row>
    <row r="827" s="123" customFormat="1" customHeight="1" spans="1:7">
      <c r="A827" s="134">
        <v>824</v>
      </c>
      <c r="B827" s="134" t="s">
        <v>24588</v>
      </c>
      <c r="C827" s="134" t="s">
        <v>24589</v>
      </c>
      <c r="D827" s="135">
        <v>11.28</v>
      </c>
      <c r="E827" s="133">
        <v>4.84</v>
      </c>
      <c r="F827" s="139">
        <v>54.6</v>
      </c>
      <c r="G827" s="141"/>
    </row>
    <row r="828" s="123" customFormat="1" customHeight="1" spans="1:7">
      <c r="A828" s="134">
        <v>825</v>
      </c>
      <c r="B828" s="134" t="s">
        <v>24590</v>
      </c>
      <c r="C828" s="134" t="s">
        <v>24550</v>
      </c>
      <c r="D828" s="135">
        <v>13.5</v>
      </c>
      <c r="E828" s="133">
        <v>4.84</v>
      </c>
      <c r="F828" s="139">
        <v>65.34</v>
      </c>
      <c r="G828" s="141"/>
    </row>
    <row r="829" s="123" customFormat="1" customHeight="1" spans="1:7">
      <c r="A829" s="134">
        <v>826</v>
      </c>
      <c r="B829" s="134" t="s">
        <v>24523</v>
      </c>
      <c r="C829" s="134" t="s">
        <v>24591</v>
      </c>
      <c r="D829" s="135">
        <v>19.14</v>
      </c>
      <c r="E829" s="134">
        <v>4.84</v>
      </c>
      <c r="F829" s="139">
        <v>92.64</v>
      </c>
      <c r="G829" s="141"/>
    </row>
    <row r="830" s="123" customFormat="1" customHeight="1" spans="1:7">
      <c r="A830" s="134">
        <v>827</v>
      </c>
      <c r="B830" s="134" t="s">
        <v>3911</v>
      </c>
      <c r="C830" s="134" t="s">
        <v>24592</v>
      </c>
      <c r="D830" s="135">
        <v>11.16</v>
      </c>
      <c r="E830" s="133">
        <v>4.84</v>
      </c>
      <c r="F830" s="139">
        <v>54.01</v>
      </c>
      <c r="G830" s="141"/>
    </row>
    <row r="831" s="123" customFormat="1" customHeight="1" spans="1:7">
      <c r="A831" s="134">
        <v>828</v>
      </c>
      <c r="B831" s="134" t="s">
        <v>24593</v>
      </c>
      <c r="C831" s="134" t="s">
        <v>24594</v>
      </c>
      <c r="D831" s="135">
        <v>13.04</v>
      </c>
      <c r="E831" s="134">
        <v>4.84</v>
      </c>
      <c r="F831" s="139">
        <v>63.11</v>
      </c>
      <c r="G831" s="141"/>
    </row>
    <row r="832" s="123" customFormat="1" customHeight="1" spans="1:7">
      <c r="A832" s="134">
        <v>829</v>
      </c>
      <c r="B832" s="134" t="s">
        <v>4175</v>
      </c>
      <c r="C832" s="134" t="s">
        <v>24595</v>
      </c>
      <c r="D832" s="135">
        <v>14.34</v>
      </c>
      <c r="E832" s="133">
        <v>4.84</v>
      </c>
      <c r="F832" s="139">
        <v>69.41</v>
      </c>
      <c r="G832" s="141"/>
    </row>
    <row r="833" s="123" customFormat="1" customHeight="1" spans="1:7">
      <c r="A833" s="134">
        <v>830</v>
      </c>
      <c r="B833" s="134" t="s">
        <v>15961</v>
      </c>
      <c r="C833" s="134" t="s">
        <v>24596</v>
      </c>
      <c r="D833" s="135">
        <v>20.26</v>
      </c>
      <c r="E833" s="133">
        <v>4.84</v>
      </c>
      <c r="F833" s="139">
        <v>98.06</v>
      </c>
      <c r="G833" s="141"/>
    </row>
    <row r="834" s="123" customFormat="1" customHeight="1" spans="1:7">
      <c r="A834" s="134">
        <v>831</v>
      </c>
      <c r="B834" s="134" t="s">
        <v>4235</v>
      </c>
      <c r="C834" s="134" t="s">
        <v>24597</v>
      </c>
      <c r="D834" s="135">
        <v>16.56</v>
      </c>
      <c r="E834" s="134">
        <v>4.84</v>
      </c>
      <c r="F834" s="139">
        <v>80.15</v>
      </c>
      <c r="G834" s="141"/>
    </row>
    <row r="835" s="123" customFormat="1" customHeight="1" spans="1:7">
      <c r="A835" s="134">
        <v>832</v>
      </c>
      <c r="B835" s="134" t="s">
        <v>24598</v>
      </c>
      <c r="C835" s="134" t="s">
        <v>24599</v>
      </c>
      <c r="D835" s="135">
        <v>9.88</v>
      </c>
      <c r="E835" s="133">
        <v>4.84</v>
      </c>
      <c r="F835" s="139">
        <v>47.82</v>
      </c>
      <c r="G835" s="141"/>
    </row>
    <row r="836" s="123" customFormat="1" customHeight="1" spans="1:7">
      <c r="A836" s="134">
        <v>833</v>
      </c>
      <c r="B836" s="134" t="s">
        <v>24600</v>
      </c>
      <c r="C836" s="134" t="s">
        <v>24563</v>
      </c>
      <c r="D836" s="135">
        <v>5.81</v>
      </c>
      <c r="E836" s="134">
        <v>4.84</v>
      </c>
      <c r="F836" s="139">
        <v>28.12</v>
      </c>
      <c r="G836" s="141"/>
    </row>
    <row r="837" s="123" customFormat="1" customHeight="1" spans="1:7">
      <c r="A837" s="134">
        <v>834</v>
      </c>
      <c r="B837" s="134" t="s">
        <v>24601</v>
      </c>
      <c r="C837" s="134" t="s">
        <v>24550</v>
      </c>
      <c r="D837" s="135">
        <v>21.73</v>
      </c>
      <c r="E837" s="133">
        <v>4.84</v>
      </c>
      <c r="F837" s="139">
        <v>105.17</v>
      </c>
      <c r="G837" s="141"/>
    </row>
    <row r="838" s="123" customFormat="1" customHeight="1" spans="1:7">
      <c r="A838" s="134">
        <v>835</v>
      </c>
      <c r="B838" s="134" t="s">
        <v>24602</v>
      </c>
      <c r="C838" s="134" t="s">
        <v>24603</v>
      </c>
      <c r="D838" s="135">
        <v>9.61</v>
      </c>
      <c r="E838" s="133">
        <v>4.84</v>
      </c>
      <c r="F838" s="139">
        <v>46.51</v>
      </c>
      <c r="G838" s="141"/>
    </row>
    <row r="839" s="123" customFormat="1" customHeight="1" spans="1:7">
      <c r="A839" s="134">
        <v>836</v>
      </c>
      <c r="B839" s="134" t="s">
        <v>24604</v>
      </c>
      <c r="C839" s="134" t="s">
        <v>24550</v>
      </c>
      <c r="D839" s="135">
        <v>5.65</v>
      </c>
      <c r="E839" s="134">
        <v>4.84</v>
      </c>
      <c r="F839" s="139">
        <v>27.35</v>
      </c>
      <c r="G839" s="141"/>
    </row>
    <row r="840" s="123" customFormat="1" customHeight="1" spans="1:7">
      <c r="A840" s="134">
        <v>837</v>
      </c>
      <c r="B840" s="134" t="s">
        <v>24605</v>
      </c>
      <c r="C840" s="134" t="s">
        <v>24550</v>
      </c>
      <c r="D840" s="135">
        <v>14.58</v>
      </c>
      <c r="E840" s="133">
        <v>4.84</v>
      </c>
      <c r="F840" s="139">
        <v>70.57</v>
      </c>
      <c r="G840" s="141"/>
    </row>
    <row r="841" s="123" customFormat="1" customHeight="1" spans="1:7">
      <c r="A841" s="134">
        <v>838</v>
      </c>
      <c r="B841" s="134" t="s">
        <v>24606</v>
      </c>
      <c r="C841" s="134" t="s">
        <v>24607</v>
      </c>
      <c r="D841" s="135">
        <v>16.62</v>
      </c>
      <c r="E841" s="134">
        <v>4.84</v>
      </c>
      <c r="F841" s="139">
        <v>80.44</v>
      </c>
      <c r="G841" s="141"/>
    </row>
    <row r="842" s="123" customFormat="1" customHeight="1" spans="1:7">
      <c r="A842" s="134">
        <v>839</v>
      </c>
      <c r="B842" s="134" t="s">
        <v>18973</v>
      </c>
      <c r="C842" s="134" t="s">
        <v>24550</v>
      </c>
      <c r="D842" s="135">
        <v>4.96</v>
      </c>
      <c r="E842" s="133">
        <v>4.84</v>
      </c>
      <c r="F842" s="139">
        <v>24.01</v>
      </c>
      <c r="G842" s="141"/>
    </row>
    <row r="843" s="123" customFormat="1" customHeight="1" spans="1:7">
      <c r="A843" s="134">
        <v>840</v>
      </c>
      <c r="B843" s="134" t="s">
        <v>24608</v>
      </c>
      <c r="C843" s="134" t="s">
        <v>24609</v>
      </c>
      <c r="D843" s="135">
        <v>9.12</v>
      </c>
      <c r="E843" s="133">
        <v>4.84</v>
      </c>
      <c r="F843" s="139">
        <v>44.14</v>
      </c>
      <c r="G843" s="141"/>
    </row>
    <row r="844" s="123" customFormat="1" customHeight="1" spans="1:7">
      <c r="A844" s="134">
        <v>841</v>
      </c>
      <c r="B844" s="134" t="s">
        <v>24610</v>
      </c>
      <c r="C844" s="134" t="s">
        <v>24611</v>
      </c>
      <c r="D844" s="135">
        <v>4.85</v>
      </c>
      <c r="E844" s="134">
        <v>4.84</v>
      </c>
      <c r="F844" s="139">
        <v>23.47</v>
      </c>
      <c r="G844" s="141"/>
    </row>
    <row r="845" s="123" customFormat="1" customHeight="1" spans="1:7">
      <c r="A845" s="134">
        <v>842</v>
      </c>
      <c r="B845" s="134" t="s">
        <v>24612</v>
      </c>
      <c r="C845" s="134" t="s">
        <v>24613</v>
      </c>
      <c r="D845" s="135">
        <v>10.01</v>
      </c>
      <c r="E845" s="133">
        <v>4.84</v>
      </c>
      <c r="F845" s="139">
        <v>48.45</v>
      </c>
      <c r="G845" s="141"/>
    </row>
    <row r="846" s="123" customFormat="1" customHeight="1" spans="1:7">
      <c r="A846" s="134">
        <v>843</v>
      </c>
      <c r="B846" s="134" t="s">
        <v>24614</v>
      </c>
      <c r="C846" s="134" t="s">
        <v>24615</v>
      </c>
      <c r="D846" s="135">
        <v>5</v>
      </c>
      <c r="E846" s="134">
        <v>4.84</v>
      </c>
      <c r="F846" s="139">
        <v>24.2</v>
      </c>
      <c r="G846" s="141"/>
    </row>
    <row r="847" s="123" customFormat="1" customHeight="1" spans="1:7">
      <c r="A847" s="134">
        <v>844</v>
      </c>
      <c r="B847" s="134" t="s">
        <v>24616</v>
      </c>
      <c r="C847" s="134" t="s">
        <v>24563</v>
      </c>
      <c r="D847" s="135">
        <v>2.86</v>
      </c>
      <c r="E847" s="133">
        <v>4.84</v>
      </c>
      <c r="F847" s="139">
        <v>13.84</v>
      </c>
      <c r="G847" s="141"/>
    </row>
    <row r="848" s="123" customFormat="1" customHeight="1" spans="1:7">
      <c r="A848" s="134">
        <v>845</v>
      </c>
      <c r="B848" s="134" t="s">
        <v>24617</v>
      </c>
      <c r="C848" s="134" t="s">
        <v>24546</v>
      </c>
      <c r="D848" s="135">
        <v>2.48</v>
      </c>
      <c r="E848" s="133">
        <v>4.84</v>
      </c>
      <c r="F848" s="139">
        <v>12</v>
      </c>
      <c r="G848" s="141"/>
    </row>
    <row r="849" s="123" customFormat="1" customHeight="1" spans="1:7">
      <c r="A849" s="134">
        <v>846</v>
      </c>
      <c r="B849" s="134" t="s">
        <v>18974</v>
      </c>
      <c r="C849" s="134" t="s">
        <v>24618</v>
      </c>
      <c r="D849" s="135">
        <v>19.28</v>
      </c>
      <c r="E849" s="134">
        <v>4.84</v>
      </c>
      <c r="F849" s="139">
        <v>93.32</v>
      </c>
      <c r="G849" s="141"/>
    </row>
    <row r="850" s="123" customFormat="1" customHeight="1" spans="1:7">
      <c r="A850" s="134">
        <v>847</v>
      </c>
      <c r="B850" s="134" t="s">
        <v>24619</v>
      </c>
      <c r="C850" s="134" t="s">
        <v>24620</v>
      </c>
      <c r="D850" s="135">
        <v>17.67</v>
      </c>
      <c r="E850" s="133">
        <v>4.84</v>
      </c>
      <c r="F850" s="139">
        <v>85.52</v>
      </c>
      <c r="G850" s="141"/>
    </row>
    <row r="851" s="123" customFormat="1" customHeight="1" spans="1:7">
      <c r="A851" s="134">
        <v>848</v>
      </c>
      <c r="B851" s="134" t="s">
        <v>24621</v>
      </c>
      <c r="C851" s="134" t="s">
        <v>24622</v>
      </c>
      <c r="D851" s="135">
        <v>27.59</v>
      </c>
      <c r="E851" s="134">
        <v>4.84</v>
      </c>
      <c r="F851" s="139">
        <v>133.54</v>
      </c>
      <c r="G851" s="141"/>
    </row>
    <row r="852" s="123" customFormat="1" customHeight="1" spans="1:7">
      <c r="A852" s="134">
        <v>849</v>
      </c>
      <c r="B852" s="134" t="s">
        <v>4851</v>
      </c>
      <c r="C852" s="134" t="s">
        <v>24623</v>
      </c>
      <c r="D852" s="135">
        <v>6.28</v>
      </c>
      <c r="E852" s="133">
        <v>4.84</v>
      </c>
      <c r="F852" s="139">
        <v>30.4</v>
      </c>
      <c r="G852" s="141"/>
    </row>
    <row r="853" s="123" customFormat="1" customHeight="1" spans="1:7">
      <c r="A853" s="134">
        <v>850</v>
      </c>
      <c r="B853" s="134" t="s">
        <v>24525</v>
      </c>
      <c r="C853" s="134" t="s">
        <v>24624</v>
      </c>
      <c r="D853" s="135">
        <v>8.36</v>
      </c>
      <c r="E853" s="133">
        <v>4.84</v>
      </c>
      <c r="F853" s="139">
        <v>40.46</v>
      </c>
      <c r="G853" s="141"/>
    </row>
    <row r="854" s="123" customFormat="1" customHeight="1" spans="1:7">
      <c r="A854" s="134">
        <v>851</v>
      </c>
      <c r="B854" s="134" t="s">
        <v>24625</v>
      </c>
      <c r="C854" s="134" t="s">
        <v>24626</v>
      </c>
      <c r="D854" s="135">
        <v>5.9</v>
      </c>
      <c r="E854" s="134">
        <v>4.84</v>
      </c>
      <c r="F854" s="139">
        <v>28.56</v>
      </c>
      <c r="G854" s="141"/>
    </row>
    <row r="855" s="123" customFormat="1" customHeight="1" spans="1:7">
      <c r="A855" s="134">
        <v>852</v>
      </c>
      <c r="B855" s="134" t="s">
        <v>24627</v>
      </c>
      <c r="C855" s="134" t="s">
        <v>24628</v>
      </c>
      <c r="D855" s="135">
        <v>13.3</v>
      </c>
      <c r="E855" s="133">
        <v>4.84</v>
      </c>
      <c r="F855" s="139">
        <v>64.37</v>
      </c>
      <c r="G855" s="141"/>
    </row>
    <row r="856" s="123" customFormat="1" customHeight="1" spans="1:7">
      <c r="A856" s="134">
        <v>853</v>
      </c>
      <c r="B856" s="134" t="s">
        <v>3835</v>
      </c>
      <c r="C856" s="134" t="s">
        <v>24629</v>
      </c>
      <c r="D856" s="135">
        <v>17.29</v>
      </c>
      <c r="E856" s="134">
        <v>4.84</v>
      </c>
      <c r="F856" s="139">
        <v>83.68</v>
      </c>
      <c r="G856" s="141"/>
    </row>
    <row r="857" s="123" customFormat="1" customHeight="1" spans="1:7">
      <c r="A857" s="134">
        <v>854</v>
      </c>
      <c r="B857" s="134" t="s">
        <v>4935</v>
      </c>
      <c r="C857" s="134" t="s">
        <v>24618</v>
      </c>
      <c r="D857" s="135">
        <v>6.9</v>
      </c>
      <c r="E857" s="133">
        <v>4.84</v>
      </c>
      <c r="F857" s="139">
        <v>33.4</v>
      </c>
      <c r="G857" s="141"/>
    </row>
    <row r="858" s="123" customFormat="1" customHeight="1" spans="1:7">
      <c r="A858" s="134">
        <v>855</v>
      </c>
      <c r="B858" s="134" t="s">
        <v>24630</v>
      </c>
      <c r="C858" s="134" t="s">
        <v>24618</v>
      </c>
      <c r="D858" s="135">
        <v>13.1</v>
      </c>
      <c r="E858" s="133">
        <v>4.84</v>
      </c>
      <c r="F858" s="139">
        <v>63.4</v>
      </c>
      <c r="G858" s="141"/>
    </row>
    <row r="859" s="123" customFormat="1" customHeight="1" spans="1:7">
      <c r="A859" s="134">
        <v>856</v>
      </c>
      <c r="B859" s="134" t="s">
        <v>24631</v>
      </c>
      <c r="C859" s="134" t="s">
        <v>24632</v>
      </c>
      <c r="D859" s="135">
        <v>19.68</v>
      </c>
      <c r="E859" s="134">
        <v>4.84</v>
      </c>
      <c r="F859" s="139">
        <v>95.25</v>
      </c>
      <c r="G859" s="141"/>
    </row>
    <row r="860" s="123" customFormat="1" customHeight="1" spans="1:7">
      <c r="A860" s="134">
        <v>857</v>
      </c>
      <c r="B860" s="134" t="s">
        <v>24633</v>
      </c>
      <c r="C860" s="134" t="s">
        <v>24634</v>
      </c>
      <c r="D860" s="135">
        <v>12.59</v>
      </c>
      <c r="E860" s="133">
        <v>4.84</v>
      </c>
      <c r="F860" s="139">
        <v>60.94</v>
      </c>
      <c r="G860" s="141"/>
    </row>
    <row r="861" s="123" customFormat="1" customHeight="1" spans="1:7">
      <c r="A861" s="134">
        <v>858</v>
      </c>
      <c r="B861" s="134" t="s">
        <v>24635</v>
      </c>
      <c r="C861" s="134" t="s">
        <v>24632</v>
      </c>
      <c r="D861" s="135">
        <v>8.5</v>
      </c>
      <c r="E861" s="134">
        <v>4.84</v>
      </c>
      <c r="F861" s="139">
        <v>41.14</v>
      </c>
      <c r="G861" s="141"/>
    </row>
    <row r="862" s="123" customFormat="1" customHeight="1" spans="1:7">
      <c r="A862" s="134">
        <v>859</v>
      </c>
      <c r="B862" s="134" t="s">
        <v>24636</v>
      </c>
      <c r="C862" s="134" t="s">
        <v>24637</v>
      </c>
      <c r="D862" s="135">
        <v>5.51</v>
      </c>
      <c r="E862" s="133">
        <v>4.84</v>
      </c>
      <c r="F862" s="139">
        <v>26.67</v>
      </c>
      <c r="G862" s="141"/>
    </row>
    <row r="863" s="123" customFormat="1" customHeight="1" spans="1:7">
      <c r="A863" s="134">
        <v>860</v>
      </c>
      <c r="B863" s="134" t="s">
        <v>24638</v>
      </c>
      <c r="C863" s="134" t="s">
        <v>24639</v>
      </c>
      <c r="D863" s="135">
        <v>5.61</v>
      </c>
      <c r="E863" s="133">
        <v>4.84</v>
      </c>
      <c r="F863" s="139">
        <v>27.15</v>
      </c>
      <c r="G863" s="141"/>
    </row>
    <row r="864" s="123" customFormat="1" customHeight="1" spans="1:7">
      <c r="A864" s="134">
        <v>861</v>
      </c>
      <c r="B864" s="134" t="s">
        <v>3593</v>
      </c>
      <c r="C864" s="134" t="s">
        <v>24640</v>
      </c>
      <c r="D864" s="135">
        <v>5.72</v>
      </c>
      <c r="E864" s="134">
        <v>4.84</v>
      </c>
      <c r="F864" s="139">
        <v>27.68</v>
      </c>
      <c r="G864" s="141"/>
    </row>
    <row r="865" s="123" customFormat="1" customHeight="1" spans="1:7">
      <c r="A865" s="134">
        <v>862</v>
      </c>
      <c r="B865" s="134" t="s">
        <v>24641</v>
      </c>
      <c r="C865" s="134" t="s">
        <v>24642</v>
      </c>
      <c r="D865" s="135">
        <v>6.25</v>
      </c>
      <c r="E865" s="133">
        <v>4.84</v>
      </c>
      <c r="F865" s="139">
        <v>30.25</v>
      </c>
      <c r="G865" s="141"/>
    </row>
    <row r="866" s="123" customFormat="1" customHeight="1" spans="1:7">
      <c r="A866" s="134">
        <v>863</v>
      </c>
      <c r="B866" s="134" t="s">
        <v>24643</v>
      </c>
      <c r="C866" s="134" t="s">
        <v>24644</v>
      </c>
      <c r="D866" s="135">
        <v>28.25</v>
      </c>
      <c r="E866" s="134">
        <v>4.84</v>
      </c>
      <c r="F866" s="139">
        <v>136.73</v>
      </c>
      <c r="G866" s="141"/>
    </row>
    <row r="867" s="123" customFormat="1" customHeight="1" spans="1:7">
      <c r="A867" s="134">
        <v>864</v>
      </c>
      <c r="B867" s="134" t="s">
        <v>16392</v>
      </c>
      <c r="C867" s="134" t="s">
        <v>24645</v>
      </c>
      <c r="D867" s="135">
        <v>24.01</v>
      </c>
      <c r="E867" s="133">
        <v>4.84</v>
      </c>
      <c r="F867" s="139">
        <v>116.21</v>
      </c>
      <c r="G867" s="141"/>
    </row>
    <row r="868" s="123" customFormat="1" customHeight="1" spans="1:7">
      <c r="A868" s="134">
        <v>865</v>
      </c>
      <c r="B868" s="134" t="s">
        <v>24621</v>
      </c>
      <c r="C868" s="134" t="s">
        <v>24646</v>
      </c>
      <c r="D868" s="135">
        <v>16.61</v>
      </c>
      <c r="E868" s="133">
        <v>4.84</v>
      </c>
      <c r="F868" s="139">
        <v>80.39</v>
      </c>
      <c r="G868" s="141"/>
    </row>
    <row r="869" s="123" customFormat="1" customHeight="1" spans="1:7">
      <c r="A869" s="134">
        <v>866</v>
      </c>
      <c r="B869" s="134" t="s">
        <v>24647</v>
      </c>
      <c r="C869" s="134" t="s">
        <v>24648</v>
      </c>
      <c r="D869" s="135">
        <v>16.93</v>
      </c>
      <c r="E869" s="134">
        <v>4.84</v>
      </c>
      <c r="F869" s="139">
        <v>81.94</v>
      </c>
      <c r="G869" s="141"/>
    </row>
    <row r="870" s="123" customFormat="1" customHeight="1" spans="1:7">
      <c r="A870" s="134">
        <v>867</v>
      </c>
      <c r="B870" s="134" t="s">
        <v>24649</v>
      </c>
      <c r="C870" s="134" t="s">
        <v>24650</v>
      </c>
      <c r="D870" s="135">
        <v>21.23</v>
      </c>
      <c r="E870" s="133">
        <v>4.84</v>
      </c>
      <c r="F870" s="139">
        <v>102.75</v>
      </c>
      <c r="G870" s="141"/>
    </row>
    <row r="871" s="123" customFormat="1" customHeight="1" spans="1:7">
      <c r="A871" s="134">
        <v>868</v>
      </c>
      <c r="B871" s="134" t="s">
        <v>24651</v>
      </c>
      <c r="C871" s="134" t="s">
        <v>24652</v>
      </c>
      <c r="D871" s="135">
        <v>9.52</v>
      </c>
      <c r="E871" s="134">
        <v>4.84</v>
      </c>
      <c r="F871" s="139">
        <v>46.08</v>
      </c>
      <c r="G871" s="141"/>
    </row>
    <row r="872" s="123" customFormat="1" customHeight="1" spans="1:7">
      <c r="A872" s="134">
        <v>869</v>
      </c>
      <c r="B872" s="134" t="s">
        <v>20312</v>
      </c>
      <c r="C872" s="134" t="s">
        <v>24653</v>
      </c>
      <c r="D872" s="135">
        <v>17.34</v>
      </c>
      <c r="E872" s="133">
        <v>4.84</v>
      </c>
      <c r="F872" s="139">
        <v>83.93</v>
      </c>
      <c r="G872" s="141"/>
    </row>
    <row r="873" s="123" customFormat="1" customHeight="1" spans="1:7">
      <c r="A873" s="134">
        <v>870</v>
      </c>
      <c r="B873" s="134" t="s">
        <v>24654</v>
      </c>
      <c r="C873" s="134" t="s">
        <v>24655</v>
      </c>
      <c r="D873" s="135">
        <v>12.37</v>
      </c>
      <c r="E873" s="133">
        <v>4.84</v>
      </c>
      <c r="F873" s="139">
        <v>59.87</v>
      </c>
      <c r="G873" s="141"/>
    </row>
    <row r="874" s="123" customFormat="1" customHeight="1" spans="1:7">
      <c r="A874" s="134">
        <v>871</v>
      </c>
      <c r="B874" s="134" t="s">
        <v>24656</v>
      </c>
      <c r="C874" s="134" t="s">
        <v>24657</v>
      </c>
      <c r="D874" s="135">
        <v>3.02</v>
      </c>
      <c r="E874" s="134">
        <v>4.84</v>
      </c>
      <c r="F874" s="139">
        <v>14.62</v>
      </c>
      <c r="G874" s="141"/>
    </row>
    <row r="875" s="123" customFormat="1" customHeight="1" spans="1:7">
      <c r="A875" s="134">
        <v>872</v>
      </c>
      <c r="B875" s="134" t="s">
        <v>24658</v>
      </c>
      <c r="C875" s="134" t="s">
        <v>24659</v>
      </c>
      <c r="D875" s="135">
        <v>16.88</v>
      </c>
      <c r="E875" s="133">
        <v>4.84</v>
      </c>
      <c r="F875" s="139">
        <v>81.7</v>
      </c>
      <c r="G875" s="141"/>
    </row>
    <row r="876" s="123" customFormat="1" customHeight="1" spans="1:7">
      <c r="A876" s="134">
        <v>873</v>
      </c>
      <c r="B876" s="134" t="s">
        <v>10694</v>
      </c>
      <c r="C876" s="134" t="s">
        <v>24660</v>
      </c>
      <c r="D876" s="135">
        <v>10.89</v>
      </c>
      <c r="E876" s="134">
        <v>4.84</v>
      </c>
      <c r="F876" s="139">
        <v>52.71</v>
      </c>
      <c r="G876" s="141"/>
    </row>
    <row r="877" s="123" customFormat="1" customHeight="1" spans="1:7">
      <c r="A877" s="134">
        <v>874</v>
      </c>
      <c r="B877" s="134" t="s">
        <v>24661</v>
      </c>
      <c r="C877" s="134" t="s">
        <v>24662</v>
      </c>
      <c r="D877" s="135">
        <v>19.37</v>
      </c>
      <c r="E877" s="133">
        <v>4.84</v>
      </c>
      <c r="F877" s="139">
        <v>93.75</v>
      </c>
      <c r="G877" s="141"/>
    </row>
    <row r="878" s="123" customFormat="1" customHeight="1" spans="1:7">
      <c r="A878" s="134">
        <v>875</v>
      </c>
      <c r="B878" s="134" t="s">
        <v>24590</v>
      </c>
      <c r="C878" s="134" t="s">
        <v>24663</v>
      </c>
      <c r="D878" s="135">
        <v>13.64</v>
      </c>
      <c r="E878" s="133">
        <v>4.84</v>
      </c>
      <c r="F878" s="139">
        <v>66.02</v>
      </c>
      <c r="G878" s="141"/>
    </row>
    <row r="879" s="123" customFormat="1" customHeight="1" spans="1:7">
      <c r="A879" s="134">
        <v>876</v>
      </c>
      <c r="B879" s="134" t="s">
        <v>24664</v>
      </c>
      <c r="C879" s="134" t="s">
        <v>24639</v>
      </c>
      <c r="D879" s="135">
        <v>18.16</v>
      </c>
      <c r="E879" s="134">
        <v>4.84</v>
      </c>
      <c r="F879" s="139">
        <v>87.89</v>
      </c>
      <c r="G879" s="141"/>
    </row>
    <row r="880" s="123" customFormat="1" customHeight="1" spans="1:7">
      <c r="A880" s="134">
        <v>877</v>
      </c>
      <c r="B880" s="134" t="s">
        <v>16853</v>
      </c>
      <c r="C880" s="134" t="s">
        <v>24665</v>
      </c>
      <c r="D880" s="135">
        <v>27.55</v>
      </c>
      <c r="E880" s="133">
        <v>4.84</v>
      </c>
      <c r="F880" s="139">
        <v>133.34</v>
      </c>
      <c r="G880" s="141"/>
    </row>
    <row r="881" s="123" customFormat="1" customHeight="1" spans="1:7">
      <c r="A881" s="134">
        <v>878</v>
      </c>
      <c r="B881" s="134" t="s">
        <v>24666</v>
      </c>
      <c r="C881" s="134" t="s">
        <v>24667</v>
      </c>
      <c r="D881" s="135">
        <v>14.4</v>
      </c>
      <c r="E881" s="134">
        <v>4.84</v>
      </c>
      <c r="F881" s="139">
        <v>69.7</v>
      </c>
      <c r="G881" s="141"/>
    </row>
    <row r="882" s="123" customFormat="1" customHeight="1" spans="1:7">
      <c r="A882" s="134">
        <v>879</v>
      </c>
      <c r="B882" s="134" t="s">
        <v>22514</v>
      </c>
      <c r="C882" s="134" t="s">
        <v>24668</v>
      </c>
      <c r="D882" s="135">
        <v>18.21</v>
      </c>
      <c r="E882" s="133">
        <v>4.84</v>
      </c>
      <c r="F882" s="139">
        <v>88.14</v>
      </c>
      <c r="G882" s="141"/>
    </row>
    <row r="883" s="123" customFormat="1" customHeight="1" spans="1:7">
      <c r="A883" s="134">
        <v>880</v>
      </c>
      <c r="B883" s="134" t="s">
        <v>21977</v>
      </c>
      <c r="C883" s="134" t="s">
        <v>24669</v>
      </c>
      <c r="D883" s="135">
        <v>10.01</v>
      </c>
      <c r="E883" s="133">
        <v>4.84</v>
      </c>
      <c r="F883" s="139">
        <v>48.45</v>
      </c>
      <c r="G883" s="141"/>
    </row>
    <row r="884" s="123" customFormat="1" customHeight="1" spans="1:7">
      <c r="A884" s="134">
        <v>881</v>
      </c>
      <c r="B884" s="134" t="s">
        <v>24670</v>
      </c>
      <c r="C884" s="134" t="s">
        <v>24671</v>
      </c>
      <c r="D884" s="135">
        <v>7.64</v>
      </c>
      <c r="E884" s="134">
        <v>4.84</v>
      </c>
      <c r="F884" s="139">
        <v>36.98</v>
      </c>
      <c r="G884" s="141"/>
    </row>
    <row r="885" s="123" customFormat="1" customHeight="1" spans="1:7">
      <c r="A885" s="134">
        <v>882</v>
      </c>
      <c r="B885" s="134" t="s">
        <v>24672</v>
      </c>
      <c r="C885" s="134" t="s">
        <v>24673</v>
      </c>
      <c r="D885" s="135">
        <v>5.06</v>
      </c>
      <c r="E885" s="133">
        <v>4.84</v>
      </c>
      <c r="F885" s="139">
        <v>24.49</v>
      </c>
      <c r="G885" s="141"/>
    </row>
    <row r="886" s="123" customFormat="1" customHeight="1" spans="1:7">
      <c r="A886" s="134">
        <v>883</v>
      </c>
      <c r="B886" s="134" t="s">
        <v>24674</v>
      </c>
      <c r="C886" s="134" t="s">
        <v>24675</v>
      </c>
      <c r="D886" s="135">
        <v>18.76</v>
      </c>
      <c r="E886" s="134">
        <v>4.84</v>
      </c>
      <c r="F886" s="139">
        <v>90.8</v>
      </c>
      <c r="G886" s="141"/>
    </row>
    <row r="887" s="123" customFormat="1" customHeight="1" spans="1:7">
      <c r="A887" s="134">
        <v>884</v>
      </c>
      <c r="B887" s="134" t="s">
        <v>24676</v>
      </c>
      <c r="C887" s="134" t="s">
        <v>24639</v>
      </c>
      <c r="D887" s="135">
        <v>18.05</v>
      </c>
      <c r="E887" s="133">
        <v>4.84</v>
      </c>
      <c r="F887" s="139">
        <v>87.36</v>
      </c>
      <c r="G887" s="141"/>
    </row>
    <row r="888" s="123" customFormat="1" customHeight="1" spans="1:7">
      <c r="A888" s="134">
        <v>885</v>
      </c>
      <c r="B888" s="134" t="s">
        <v>24677</v>
      </c>
      <c r="C888" s="134" t="s">
        <v>24678</v>
      </c>
      <c r="D888" s="135">
        <v>24.2</v>
      </c>
      <c r="E888" s="133">
        <v>4.84</v>
      </c>
      <c r="F888" s="139">
        <v>117.13</v>
      </c>
      <c r="G888" s="141"/>
    </row>
    <row r="889" s="123" customFormat="1" customHeight="1" spans="1:7">
      <c r="A889" s="134">
        <v>886</v>
      </c>
      <c r="B889" s="134" t="s">
        <v>6618</v>
      </c>
      <c r="C889" s="134" t="s">
        <v>24679</v>
      </c>
      <c r="D889" s="135">
        <v>8.38</v>
      </c>
      <c r="E889" s="134">
        <v>4.84</v>
      </c>
      <c r="F889" s="139">
        <v>40.56</v>
      </c>
      <c r="G889" s="141"/>
    </row>
    <row r="890" s="123" customFormat="1" customHeight="1" spans="1:7">
      <c r="A890" s="134">
        <v>887</v>
      </c>
      <c r="B890" s="134" t="s">
        <v>24680</v>
      </c>
      <c r="C890" s="134" t="s">
        <v>24681</v>
      </c>
      <c r="D890" s="135">
        <v>30.64</v>
      </c>
      <c r="E890" s="133">
        <v>4.84</v>
      </c>
      <c r="F890" s="139">
        <v>148.3</v>
      </c>
      <c r="G890" s="141"/>
    </row>
    <row r="891" s="123" customFormat="1" customHeight="1" spans="1:7">
      <c r="A891" s="134">
        <v>888</v>
      </c>
      <c r="B891" s="134" t="s">
        <v>4753</v>
      </c>
      <c r="C891" s="134" t="s">
        <v>24618</v>
      </c>
      <c r="D891" s="135">
        <v>22.35</v>
      </c>
      <c r="E891" s="134">
        <v>4.84</v>
      </c>
      <c r="F891" s="139">
        <v>108.17</v>
      </c>
      <c r="G891" s="141"/>
    </row>
    <row r="892" s="123" customFormat="1" customHeight="1" spans="1:7">
      <c r="A892" s="134">
        <v>889</v>
      </c>
      <c r="B892" s="134" t="s">
        <v>24682</v>
      </c>
      <c r="C892" s="134" t="s">
        <v>24683</v>
      </c>
      <c r="D892" s="135">
        <v>9.55</v>
      </c>
      <c r="E892" s="133">
        <v>4.84</v>
      </c>
      <c r="F892" s="139">
        <v>46.22</v>
      </c>
      <c r="G892" s="141"/>
    </row>
    <row r="893" s="123" customFormat="1" customHeight="1" spans="1:7">
      <c r="A893" s="134">
        <v>890</v>
      </c>
      <c r="B893" s="134" t="s">
        <v>24684</v>
      </c>
      <c r="C893" s="134" t="s">
        <v>24685</v>
      </c>
      <c r="D893" s="135">
        <v>10.36</v>
      </c>
      <c r="E893" s="133">
        <v>4.84</v>
      </c>
      <c r="F893" s="139">
        <v>50.14</v>
      </c>
      <c r="G893" s="141"/>
    </row>
    <row r="894" s="123" customFormat="1" customHeight="1" spans="1:7">
      <c r="A894" s="134">
        <v>891</v>
      </c>
      <c r="B894" s="134" t="s">
        <v>24686</v>
      </c>
      <c r="C894" s="134" t="s">
        <v>24618</v>
      </c>
      <c r="D894" s="135">
        <v>26.08</v>
      </c>
      <c r="E894" s="134">
        <v>4.84</v>
      </c>
      <c r="F894" s="139">
        <v>126.23</v>
      </c>
      <c r="G894" s="141"/>
    </row>
    <row r="895" s="123" customFormat="1" customHeight="1" spans="1:7">
      <c r="A895" s="134">
        <v>892</v>
      </c>
      <c r="B895" s="134" t="s">
        <v>18973</v>
      </c>
      <c r="C895" s="134" t="s">
        <v>24618</v>
      </c>
      <c r="D895" s="135">
        <v>13.67</v>
      </c>
      <c r="E895" s="133">
        <v>4.84</v>
      </c>
      <c r="F895" s="139">
        <v>66.16</v>
      </c>
      <c r="G895" s="141"/>
    </row>
    <row r="896" s="123" customFormat="1" customHeight="1" spans="1:7">
      <c r="A896" s="134">
        <v>893</v>
      </c>
      <c r="B896" s="134" t="s">
        <v>3336</v>
      </c>
      <c r="C896" s="134" t="s">
        <v>24687</v>
      </c>
      <c r="D896" s="135">
        <v>21.82</v>
      </c>
      <c r="E896" s="134">
        <v>4.84</v>
      </c>
      <c r="F896" s="139">
        <v>105.61</v>
      </c>
      <c r="G896" s="141"/>
    </row>
    <row r="897" s="123" customFormat="1" customHeight="1" spans="1:7">
      <c r="A897" s="134">
        <v>894</v>
      </c>
      <c r="B897" s="134" t="s">
        <v>24688</v>
      </c>
      <c r="C897" s="134" t="s">
        <v>24687</v>
      </c>
      <c r="D897" s="135">
        <v>15.08</v>
      </c>
      <c r="E897" s="133">
        <v>4.84</v>
      </c>
      <c r="F897" s="139">
        <v>72.99</v>
      </c>
      <c r="G897" s="141"/>
    </row>
    <row r="898" s="123" customFormat="1" customHeight="1" spans="1:7">
      <c r="A898" s="134">
        <v>895</v>
      </c>
      <c r="B898" s="134" t="s">
        <v>24689</v>
      </c>
      <c r="C898" s="134" t="s">
        <v>24690</v>
      </c>
      <c r="D898" s="135">
        <v>5.86</v>
      </c>
      <c r="E898" s="133">
        <v>4.84</v>
      </c>
      <c r="F898" s="139">
        <v>28.36</v>
      </c>
      <c r="G898" s="141"/>
    </row>
    <row r="899" s="123" customFormat="1" customHeight="1" spans="1:7">
      <c r="A899" s="134">
        <v>896</v>
      </c>
      <c r="B899" s="134" t="s">
        <v>24691</v>
      </c>
      <c r="C899" s="134" t="s">
        <v>24639</v>
      </c>
      <c r="D899" s="135">
        <v>5.51</v>
      </c>
      <c r="E899" s="134">
        <v>4.84</v>
      </c>
      <c r="F899" s="139">
        <v>26.67</v>
      </c>
      <c r="G899" s="141"/>
    </row>
    <row r="900" s="123" customFormat="1" customHeight="1" spans="1:7">
      <c r="A900" s="134">
        <v>897</v>
      </c>
      <c r="B900" s="134" t="s">
        <v>24692</v>
      </c>
      <c r="C900" s="134" t="s">
        <v>24693</v>
      </c>
      <c r="D900" s="135">
        <v>15.17</v>
      </c>
      <c r="E900" s="133">
        <v>4.84</v>
      </c>
      <c r="F900" s="139">
        <v>73.42</v>
      </c>
      <c r="G900" s="141"/>
    </row>
    <row r="901" s="123" customFormat="1" customHeight="1" spans="1:7">
      <c r="A901" s="134">
        <v>898</v>
      </c>
      <c r="B901" s="134" t="s">
        <v>24694</v>
      </c>
      <c r="C901" s="134" t="s">
        <v>24695</v>
      </c>
      <c r="D901" s="135">
        <v>7.28</v>
      </c>
      <c r="E901" s="134">
        <v>4.84</v>
      </c>
      <c r="F901" s="139">
        <v>35.24</v>
      </c>
      <c r="G901" s="141"/>
    </row>
    <row r="902" s="123" customFormat="1" customHeight="1" spans="1:7">
      <c r="A902" s="134">
        <v>899</v>
      </c>
      <c r="B902" s="134" t="s">
        <v>24694</v>
      </c>
      <c r="C902" s="134" t="s">
        <v>24639</v>
      </c>
      <c r="D902" s="135">
        <v>72.43</v>
      </c>
      <c r="E902" s="133">
        <v>4.84</v>
      </c>
      <c r="F902" s="139">
        <v>350.56</v>
      </c>
      <c r="G902" s="141"/>
    </row>
    <row r="903" s="123" customFormat="1" customHeight="1" spans="1:7">
      <c r="A903" s="134">
        <v>900</v>
      </c>
      <c r="B903" s="134" t="s">
        <v>24696</v>
      </c>
      <c r="C903" s="134" t="s">
        <v>24697</v>
      </c>
      <c r="D903" s="135">
        <v>7.09</v>
      </c>
      <c r="E903" s="133">
        <v>4.84</v>
      </c>
      <c r="F903" s="139">
        <v>34.32</v>
      </c>
      <c r="G903" s="141"/>
    </row>
    <row r="904" s="123" customFormat="1" customHeight="1" spans="1:7">
      <c r="A904" s="134">
        <v>901</v>
      </c>
      <c r="B904" s="134" t="s">
        <v>3322</v>
      </c>
      <c r="C904" s="134" t="s">
        <v>24698</v>
      </c>
      <c r="D904" s="135">
        <v>12.75</v>
      </c>
      <c r="E904" s="134">
        <v>4.84</v>
      </c>
      <c r="F904" s="139">
        <v>61.71</v>
      </c>
      <c r="G904" s="141"/>
    </row>
    <row r="905" s="123" customFormat="1" customHeight="1" spans="1:7">
      <c r="A905" s="134">
        <v>902</v>
      </c>
      <c r="B905" s="134" t="s">
        <v>24699</v>
      </c>
      <c r="C905" s="134" t="s">
        <v>24700</v>
      </c>
      <c r="D905" s="135">
        <v>5.25</v>
      </c>
      <c r="E905" s="133">
        <v>4.84</v>
      </c>
      <c r="F905" s="139">
        <v>25.41</v>
      </c>
      <c r="G905" s="141"/>
    </row>
    <row r="906" s="123" customFormat="1" customHeight="1" spans="1:7">
      <c r="A906" s="134">
        <v>903</v>
      </c>
      <c r="B906" s="134" t="s">
        <v>12567</v>
      </c>
      <c r="C906" s="134" t="s">
        <v>24701</v>
      </c>
      <c r="D906" s="135">
        <v>15.65</v>
      </c>
      <c r="E906" s="134">
        <v>4.84</v>
      </c>
      <c r="F906" s="139">
        <v>75.75</v>
      </c>
      <c r="G906" s="141"/>
    </row>
    <row r="907" s="123" customFormat="1" customHeight="1" spans="1:7">
      <c r="A907" s="134">
        <v>904</v>
      </c>
      <c r="B907" s="134" t="s">
        <v>24702</v>
      </c>
      <c r="C907" s="134" t="s">
        <v>24703</v>
      </c>
      <c r="D907" s="135">
        <v>7.47</v>
      </c>
      <c r="E907" s="133">
        <v>4.84</v>
      </c>
      <c r="F907" s="139">
        <v>36.15</v>
      </c>
      <c r="G907" s="141"/>
    </row>
    <row r="908" s="123" customFormat="1" customHeight="1" spans="1:7">
      <c r="A908" s="134">
        <v>905</v>
      </c>
      <c r="B908" s="134" t="s">
        <v>24704</v>
      </c>
      <c r="C908" s="134" t="s">
        <v>24705</v>
      </c>
      <c r="D908" s="135">
        <v>22.99</v>
      </c>
      <c r="E908" s="133">
        <v>4.84</v>
      </c>
      <c r="F908" s="139">
        <v>111.27</v>
      </c>
      <c r="G908" s="141"/>
    </row>
    <row r="909" s="123" customFormat="1" customHeight="1" spans="1:7">
      <c r="A909" s="134">
        <v>906</v>
      </c>
      <c r="B909" s="134" t="s">
        <v>24706</v>
      </c>
      <c r="C909" s="134" t="s">
        <v>24707</v>
      </c>
      <c r="D909" s="135">
        <v>16.56</v>
      </c>
      <c r="E909" s="134">
        <v>4.84</v>
      </c>
      <c r="F909" s="139">
        <v>80.15</v>
      </c>
      <c r="G909" s="141"/>
    </row>
    <row r="910" s="123" customFormat="1" customHeight="1" spans="1:7">
      <c r="A910" s="134">
        <v>907</v>
      </c>
      <c r="B910" s="134" t="s">
        <v>24708</v>
      </c>
      <c r="C910" s="134" t="s">
        <v>24709</v>
      </c>
      <c r="D910" s="135">
        <v>13.42</v>
      </c>
      <c r="E910" s="133">
        <v>4.84</v>
      </c>
      <c r="F910" s="139">
        <v>64.95</v>
      </c>
      <c r="G910" s="141"/>
    </row>
    <row r="911" s="123" customFormat="1" customHeight="1" spans="1:7">
      <c r="A911" s="134">
        <v>908</v>
      </c>
      <c r="B911" s="134" t="s">
        <v>24710</v>
      </c>
      <c r="C911" s="134" t="s">
        <v>24711</v>
      </c>
      <c r="D911" s="135">
        <v>9.69</v>
      </c>
      <c r="E911" s="134">
        <v>4.84</v>
      </c>
      <c r="F911" s="139">
        <v>46.9</v>
      </c>
      <c r="G911" s="141"/>
    </row>
    <row r="912" s="123" customFormat="1" customHeight="1" spans="1:7">
      <c r="A912" s="134">
        <v>909</v>
      </c>
      <c r="B912" s="134" t="s">
        <v>24712</v>
      </c>
      <c r="C912" s="134" t="s">
        <v>24713</v>
      </c>
      <c r="D912" s="135">
        <v>19.8</v>
      </c>
      <c r="E912" s="133">
        <v>4.84</v>
      </c>
      <c r="F912" s="139">
        <v>95.83</v>
      </c>
      <c r="G912" s="141"/>
    </row>
    <row r="913" s="123" customFormat="1" customHeight="1" spans="1:7">
      <c r="A913" s="134">
        <v>910</v>
      </c>
      <c r="B913" s="134" t="s">
        <v>15374</v>
      </c>
      <c r="C913" s="134" t="s">
        <v>24714</v>
      </c>
      <c r="D913" s="135">
        <v>19.91</v>
      </c>
      <c r="E913" s="133">
        <v>4.84</v>
      </c>
      <c r="F913" s="139">
        <v>96.36</v>
      </c>
      <c r="G913" s="141"/>
    </row>
    <row r="914" s="123" customFormat="1" customHeight="1" spans="1:7">
      <c r="A914" s="134">
        <v>911</v>
      </c>
      <c r="B914" s="134" t="s">
        <v>24715</v>
      </c>
      <c r="C914" s="134" t="s">
        <v>24716</v>
      </c>
      <c r="D914" s="135">
        <v>4.97</v>
      </c>
      <c r="E914" s="134">
        <v>4.84</v>
      </c>
      <c r="F914" s="139">
        <v>24.05</v>
      </c>
      <c r="G914" s="141"/>
    </row>
    <row r="915" s="123" customFormat="1" customHeight="1" spans="1:7">
      <c r="A915" s="134">
        <v>912</v>
      </c>
      <c r="B915" s="134" t="s">
        <v>24717</v>
      </c>
      <c r="C915" s="134" t="s">
        <v>24703</v>
      </c>
      <c r="D915" s="135">
        <v>11.39</v>
      </c>
      <c r="E915" s="133">
        <v>4.84</v>
      </c>
      <c r="F915" s="139">
        <v>55.13</v>
      </c>
      <c r="G915" s="141"/>
    </row>
    <row r="916" s="123" customFormat="1" customHeight="1" spans="1:7">
      <c r="A916" s="134">
        <v>913</v>
      </c>
      <c r="B916" s="134" t="s">
        <v>24718</v>
      </c>
      <c r="C916" s="134" t="s">
        <v>24719</v>
      </c>
      <c r="D916" s="135">
        <v>11.35</v>
      </c>
      <c r="E916" s="134">
        <v>4.84</v>
      </c>
      <c r="F916" s="139">
        <v>54.93</v>
      </c>
      <c r="G916" s="141"/>
    </row>
    <row r="917" s="123" customFormat="1" customHeight="1" spans="1:7">
      <c r="A917" s="134">
        <v>914</v>
      </c>
      <c r="B917" s="134" t="s">
        <v>20852</v>
      </c>
      <c r="C917" s="134" t="s">
        <v>24716</v>
      </c>
      <c r="D917" s="135">
        <v>15.45</v>
      </c>
      <c r="E917" s="133">
        <v>4.84</v>
      </c>
      <c r="F917" s="139">
        <v>74.78</v>
      </c>
      <c r="G917" s="141"/>
    </row>
    <row r="918" s="123" customFormat="1" customHeight="1" spans="1:7">
      <c r="A918" s="134">
        <v>915</v>
      </c>
      <c r="B918" s="134" t="s">
        <v>24720</v>
      </c>
      <c r="C918" s="134" t="s">
        <v>24721</v>
      </c>
      <c r="D918" s="135">
        <v>28.29</v>
      </c>
      <c r="E918" s="133">
        <v>4.84</v>
      </c>
      <c r="F918" s="139">
        <v>136.92</v>
      </c>
      <c r="G918" s="141"/>
    </row>
    <row r="919" s="123" customFormat="1" customHeight="1" spans="1:7">
      <c r="A919" s="134">
        <v>916</v>
      </c>
      <c r="B919" s="134" t="s">
        <v>24722</v>
      </c>
      <c r="C919" s="134" t="s">
        <v>24723</v>
      </c>
      <c r="D919" s="135">
        <v>20.49</v>
      </c>
      <c r="E919" s="134">
        <v>4.84</v>
      </c>
      <c r="F919" s="139">
        <v>99.17</v>
      </c>
      <c r="G919" s="141"/>
    </row>
    <row r="920" s="123" customFormat="1" customHeight="1" spans="1:7">
      <c r="A920" s="134">
        <v>917</v>
      </c>
      <c r="B920" s="134" t="s">
        <v>24724</v>
      </c>
      <c r="C920" s="134" t="s">
        <v>24716</v>
      </c>
      <c r="D920" s="135">
        <v>25.16</v>
      </c>
      <c r="E920" s="133">
        <v>4.84</v>
      </c>
      <c r="F920" s="139">
        <v>121.77</v>
      </c>
      <c r="G920" s="141"/>
    </row>
    <row r="921" s="123" customFormat="1" customHeight="1" spans="1:7">
      <c r="A921" s="134">
        <v>918</v>
      </c>
      <c r="B921" s="134" t="s">
        <v>24725</v>
      </c>
      <c r="C921" s="134" t="s">
        <v>24726</v>
      </c>
      <c r="D921" s="135">
        <v>18.77</v>
      </c>
      <c r="E921" s="134">
        <v>4.84</v>
      </c>
      <c r="F921" s="139">
        <v>90.85</v>
      </c>
      <c r="G921" s="141"/>
    </row>
    <row r="922" s="123" customFormat="1" customHeight="1" spans="1:7">
      <c r="A922" s="134">
        <v>919</v>
      </c>
      <c r="B922" s="134" t="s">
        <v>24727</v>
      </c>
      <c r="C922" s="134" t="s">
        <v>24716</v>
      </c>
      <c r="D922" s="135">
        <v>27.28</v>
      </c>
      <c r="E922" s="133">
        <v>4.84</v>
      </c>
      <c r="F922" s="139">
        <v>132.04</v>
      </c>
      <c r="G922" s="141"/>
    </row>
    <row r="923" s="123" customFormat="1" customHeight="1" spans="1:7">
      <c r="A923" s="134">
        <v>920</v>
      </c>
      <c r="B923" s="134" t="s">
        <v>24728</v>
      </c>
      <c r="C923" s="134" t="s">
        <v>24729</v>
      </c>
      <c r="D923" s="135">
        <v>10.91</v>
      </c>
      <c r="E923" s="133">
        <v>4.84</v>
      </c>
      <c r="F923" s="139">
        <v>52.8</v>
      </c>
      <c r="G923" s="141"/>
    </row>
    <row r="924" s="123" customFormat="1" customHeight="1" spans="1:7">
      <c r="A924" s="134">
        <v>921</v>
      </c>
      <c r="B924" s="134" t="s">
        <v>3130</v>
      </c>
      <c r="C924" s="134" t="s">
        <v>24730</v>
      </c>
      <c r="D924" s="135">
        <v>12.29</v>
      </c>
      <c r="E924" s="134">
        <v>4.84</v>
      </c>
      <c r="F924" s="139">
        <v>59.48</v>
      </c>
      <c r="G924" s="141"/>
    </row>
    <row r="925" s="123" customFormat="1" customHeight="1" spans="1:7">
      <c r="A925" s="134">
        <v>922</v>
      </c>
      <c r="B925" s="134" t="s">
        <v>6741</v>
      </c>
      <c r="C925" s="134" t="s">
        <v>24731</v>
      </c>
      <c r="D925" s="135">
        <v>16.76</v>
      </c>
      <c r="E925" s="133">
        <v>4.84</v>
      </c>
      <c r="F925" s="139">
        <v>81.12</v>
      </c>
      <c r="G925" s="141"/>
    </row>
    <row r="926" s="123" customFormat="1" customHeight="1" spans="1:7">
      <c r="A926" s="134">
        <v>923</v>
      </c>
      <c r="B926" s="134" t="s">
        <v>24732</v>
      </c>
      <c r="C926" s="134" t="s">
        <v>24703</v>
      </c>
      <c r="D926" s="135">
        <v>8.3</v>
      </c>
      <c r="E926" s="134">
        <v>4.84</v>
      </c>
      <c r="F926" s="139">
        <v>40.17</v>
      </c>
      <c r="G926" s="141"/>
    </row>
    <row r="927" s="123" customFormat="1" customHeight="1" spans="1:7">
      <c r="A927" s="134">
        <v>924</v>
      </c>
      <c r="B927" s="134" t="s">
        <v>24733</v>
      </c>
      <c r="C927" s="134" t="s">
        <v>24734</v>
      </c>
      <c r="D927" s="135">
        <v>12.83</v>
      </c>
      <c r="E927" s="133">
        <v>4.84</v>
      </c>
      <c r="F927" s="139">
        <v>62.1</v>
      </c>
      <c r="G927" s="141"/>
    </row>
    <row r="928" s="123" customFormat="1" customHeight="1" spans="1:7">
      <c r="A928" s="134">
        <v>925</v>
      </c>
      <c r="B928" s="134" t="s">
        <v>24735</v>
      </c>
      <c r="C928" s="134" t="s">
        <v>24736</v>
      </c>
      <c r="D928" s="135">
        <v>18.42</v>
      </c>
      <c r="E928" s="133">
        <v>4.84</v>
      </c>
      <c r="F928" s="139">
        <v>89.15</v>
      </c>
      <c r="G928" s="141"/>
    </row>
    <row r="929" s="123" customFormat="1" customHeight="1" spans="1:7">
      <c r="A929" s="134">
        <v>926</v>
      </c>
      <c r="B929" s="134" t="s">
        <v>24737</v>
      </c>
      <c r="C929" s="134" t="s">
        <v>24716</v>
      </c>
      <c r="D929" s="135">
        <v>14.91</v>
      </c>
      <c r="E929" s="134">
        <v>4.84</v>
      </c>
      <c r="F929" s="139">
        <v>72.16</v>
      </c>
      <c r="G929" s="141"/>
    </row>
    <row r="930" s="123" customFormat="1" customHeight="1" spans="1:7">
      <c r="A930" s="134">
        <v>927</v>
      </c>
      <c r="B930" s="134" t="s">
        <v>24738</v>
      </c>
      <c r="C930" s="134" t="s">
        <v>24703</v>
      </c>
      <c r="D930" s="135">
        <v>3.99</v>
      </c>
      <c r="E930" s="133">
        <v>4.84</v>
      </c>
      <c r="F930" s="139">
        <v>19.31</v>
      </c>
      <c r="G930" s="141"/>
    </row>
    <row r="931" s="123" customFormat="1" customHeight="1" spans="1:7">
      <c r="A931" s="134">
        <v>928</v>
      </c>
      <c r="B931" s="134" t="s">
        <v>24739</v>
      </c>
      <c r="C931" s="134" t="s">
        <v>24740</v>
      </c>
      <c r="D931" s="135">
        <v>16.41</v>
      </c>
      <c r="E931" s="134">
        <v>4.84</v>
      </c>
      <c r="F931" s="139">
        <v>79.42</v>
      </c>
      <c r="G931" s="141"/>
    </row>
    <row r="932" s="123" customFormat="1" customHeight="1" spans="1:7">
      <c r="A932" s="134">
        <v>929</v>
      </c>
      <c r="B932" s="134" t="s">
        <v>8364</v>
      </c>
      <c r="C932" s="134" t="s">
        <v>24723</v>
      </c>
      <c r="D932" s="135">
        <v>19.49</v>
      </c>
      <c r="E932" s="133">
        <v>4.84</v>
      </c>
      <c r="F932" s="139">
        <v>94.33</v>
      </c>
      <c r="G932" s="141"/>
    </row>
    <row r="933" s="123" customFormat="1" customHeight="1" spans="1:7">
      <c r="A933" s="134">
        <v>930</v>
      </c>
      <c r="B933" s="134" t="s">
        <v>24741</v>
      </c>
      <c r="C933" s="134" t="s">
        <v>24716</v>
      </c>
      <c r="D933" s="135">
        <v>23.97</v>
      </c>
      <c r="E933" s="133">
        <v>4.84</v>
      </c>
      <c r="F933" s="139">
        <v>116.01</v>
      </c>
      <c r="G933" s="141"/>
    </row>
    <row r="934" s="123" customFormat="1" customHeight="1" spans="1:7">
      <c r="A934" s="134">
        <v>931</v>
      </c>
      <c r="B934" s="134" t="s">
        <v>24742</v>
      </c>
      <c r="C934" s="134" t="s">
        <v>24743</v>
      </c>
      <c r="D934" s="135">
        <v>3.47</v>
      </c>
      <c r="E934" s="134">
        <v>4.84</v>
      </c>
      <c r="F934" s="139">
        <v>16.79</v>
      </c>
      <c r="G934" s="141"/>
    </row>
    <row r="935" s="123" customFormat="1" customHeight="1" spans="1:7">
      <c r="A935" s="134">
        <v>932</v>
      </c>
      <c r="B935" s="134" t="s">
        <v>24744</v>
      </c>
      <c r="C935" s="134" t="s">
        <v>24716</v>
      </c>
      <c r="D935" s="135">
        <v>9.72</v>
      </c>
      <c r="E935" s="133">
        <v>4.84</v>
      </c>
      <c r="F935" s="139">
        <v>47.04</v>
      </c>
      <c r="G935" s="141"/>
    </row>
    <row r="936" s="123" customFormat="1" customHeight="1" spans="1:7">
      <c r="A936" s="134">
        <v>933</v>
      </c>
      <c r="B936" s="134" t="s">
        <v>24745</v>
      </c>
      <c r="C936" s="134" t="s">
        <v>24703</v>
      </c>
      <c r="D936" s="135">
        <v>8.68</v>
      </c>
      <c r="E936" s="134">
        <v>4.84</v>
      </c>
      <c r="F936" s="139">
        <v>42.01</v>
      </c>
      <c r="G936" s="141"/>
    </row>
    <row r="937" s="123" customFormat="1" customHeight="1" spans="1:7">
      <c r="A937" s="134">
        <v>934</v>
      </c>
      <c r="B937" s="134" t="s">
        <v>24746</v>
      </c>
      <c r="C937" s="134" t="s">
        <v>24747</v>
      </c>
      <c r="D937" s="135">
        <v>18.79</v>
      </c>
      <c r="E937" s="133">
        <v>4.84</v>
      </c>
      <c r="F937" s="139">
        <v>90.94</v>
      </c>
      <c r="G937" s="141"/>
    </row>
    <row r="938" s="123" customFormat="1" customHeight="1" spans="1:7">
      <c r="A938" s="134">
        <v>935</v>
      </c>
      <c r="B938" s="134" t="s">
        <v>24748</v>
      </c>
      <c r="C938" s="134" t="s">
        <v>24716</v>
      </c>
      <c r="D938" s="135">
        <v>14.54</v>
      </c>
      <c r="E938" s="133">
        <v>4.84</v>
      </c>
      <c r="F938" s="139">
        <v>70.37</v>
      </c>
      <c r="G938" s="141"/>
    </row>
    <row r="939" s="123" customFormat="1" customHeight="1" spans="1:7">
      <c r="A939" s="134">
        <v>936</v>
      </c>
      <c r="B939" s="134" t="s">
        <v>24738</v>
      </c>
      <c r="C939" s="134" t="s">
        <v>24749</v>
      </c>
      <c r="D939" s="135">
        <v>13.63</v>
      </c>
      <c r="E939" s="134">
        <v>4.84</v>
      </c>
      <c r="F939" s="139">
        <v>65.97</v>
      </c>
      <c r="G939" s="141"/>
    </row>
    <row r="940" s="123" customFormat="1" customHeight="1" spans="1:7">
      <c r="A940" s="134">
        <v>937</v>
      </c>
      <c r="B940" s="134" t="s">
        <v>24750</v>
      </c>
      <c r="C940" s="134" t="s">
        <v>24751</v>
      </c>
      <c r="D940" s="135">
        <v>15.14</v>
      </c>
      <c r="E940" s="133">
        <v>4.84</v>
      </c>
      <c r="F940" s="139">
        <v>73.28</v>
      </c>
      <c r="G940" s="141"/>
    </row>
    <row r="941" s="123" customFormat="1" customHeight="1" spans="1:7">
      <c r="A941" s="134">
        <v>938</v>
      </c>
      <c r="B941" s="134" t="s">
        <v>24752</v>
      </c>
      <c r="C941" s="134" t="s">
        <v>24703</v>
      </c>
      <c r="D941" s="135">
        <v>14.03</v>
      </c>
      <c r="E941" s="134">
        <v>4.84</v>
      </c>
      <c r="F941" s="139">
        <v>67.91</v>
      </c>
      <c r="G941" s="141"/>
    </row>
    <row r="942" s="123" customFormat="1" customHeight="1" spans="1:7">
      <c r="A942" s="134">
        <v>939</v>
      </c>
      <c r="B942" s="134" t="s">
        <v>24753</v>
      </c>
      <c r="C942" s="134" t="s">
        <v>24754</v>
      </c>
      <c r="D942" s="135">
        <v>16.09</v>
      </c>
      <c r="E942" s="133">
        <v>4.84</v>
      </c>
      <c r="F942" s="139">
        <v>77.88</v>
      </c>
      <c r="G942" s="141"/>
    </row>
    <row r="943" s="123" customFormat="1" customHeight="1" spans="1:7">
      <c r="A943" s="134">
        <v>940</v>
      </c>
      <c r="B943" s="134" t="s">
        <v>24755</v>
      </c>
      <c r="C943" s="134" t="s">
        <v>24703</v>
      </c>
      <c r="D943" s="135">
        <v>13.46</v>
      </c>
      <c r="E943" s="133">
        <v>4.84</v>
      </c>
      <c r="F943" s="139">
        <v>65.15</v>
      </c>
      <c r="G943" s="141"/>
    </row>
    <row r="944" s="123" customFormat="1" customHeight="1" spans="1:7">
      <c r="A944" s="134">
        <v>941</v>
      </c>
      <c r="B944" s="134" t="s">
        <v>24756</v>
      </c>
      <c r="C944" s="134" t="s">
        <v>24757</v>
      </c>
      <c r="D944" s="135">
        <v>14.76</v>
      </c>
      <c r="E944" s="134">
        <v>4.84</v>
      </c>
      <c r="F944" s="139">
        <v>71.44</v>
      </c>
      <c r="G944" s="141"/>
    </row>
    <row r="945" s="123" customFormat="1" customHeight="1" spans="1:7">
      <c r="A945" s="134">
        <v>942</v>
      </c>
      <c r="B945" s="134" t="s">
        <v>24758</v>
      </c>
      <c r="C945" s="134" t="s">
        <v>24759</v>
      </c>
      <c r="D945" s="135">
        <v>10.23</v>
      </c>
      <c r="E945" s="133">
        <v>4.84</v>
      </c>
      <c r="F945" s="139">
        <v>49.51</v>
      </c>
      <c r="G945" s="141"/>
    </row>
    <row r="946" s="123" customFormat="1" customHeight="1" spans="1:7">
      <c r="A946" s="134">
        <v>943</v>
      </c>
      <c r="B946" s="134" t="s">
        <v>24760</v>
      </c>
      <c r="C946" s="134" t="s">
        <v>24749</v>
      </c>
      <c r="D946" s="135">
        <v>4.52</v>
      </c>
      <c r="E946" s="134">
        <v>4.84</v>
      </c>
      <c r="F946" s="139">
        <v>21.88</v>
      </c>
      <c r="G946" s="141"/>
    </row>
    <row r="947" s="123" customFormat="1" customHeight="1" spans="1:7">
      <c r="A947" s="134">
        <v>944</v>
      </c>
      <c r="B947" s="134" t="s">
        <v>24761</v>
      </c>
      <c r="C947" s="134" t="s">
        <v>24762</v>
      </c>
      <c r="D947" s="135">
        <v>17.12</v>
      </c>
      <c r="E947" s="133">
        <v>4.84</v>
      </c>
      <c r="F947" s="139">
        <v>82.86</v>
      </c>
      <c r="G947" s="141"/>
    </row>
    <row r="948" s="123" customFormat="1" customHeight="1" spans="1:7">
      <c r="A948" s="134">
        <v>945</v>
      </c>
      <c r="B948" s="134" t="s">
        <v>24763</v>
      </c>
      <c r="C948" s="134" t="s">
        <v>24716</v>
      </c>
      <c r="D948" s="135">
        <v>15.53</v>
      </c>
      <c r="E948" s="133">
        <v>4.84</v>
      </c>
      <c r="F948" s="139">
        <v>75.17</v>
      </c>
      <c r="G948" s="141"/>
    </row>
    <row r="949" s="123" customFormat="1" customHeight="1" spans="1:7">
      <c r="A949" s="134">
        <v>946</v>
      </c>
      <c r="B949" s="134" t="s">
        <v>24764</v>
      </c>
      <c r="C949" s="134" t="s">
        <v>24703</v>
      </c>
      <c r="D949" s="135">
        <v>15.8</v>
      </c>
      <c r="E949" s="134">
        <v>4.84</v>
      </c>
      <c r="F949" s="139">
        <v>76.47</v>
      </c>
      <c r="G949" s="141"/>
    </row>
    <row r="950" s="123" customFormat="1" customHeight="1" spans="1:7">
      <c r="A950" s="134">
        <v>947</v>
      </c>
      <c r="B950" s="134" t="s">
        <v>24765</v>
      </c>
      <c r="C950" s="134" t="s">
        <v>24766</v>
      </c>
      <c r="D950" s="135">
        <v>23.27</v>
      </c>
      <c r="E950" s="133">
        <v>4.84</v>
      </c>
      <c r="F950" s="139">
        <v>112.63</v>
      </c>
      <c r="G950" s="141"/>
    </row>
    <row r="951" s="123" customFormat="1" customHeight="1" spans="1:7">
      <c r="A951" s="134">
        <v>948</v>
      </c>
      <c r="B951" s="134" t="s">
        <v>24767</v>
      </c>
      <c r="C951" s="134" t="s">
        <v>24768</v>
      </c>
      <c r="D951" s="135">
        <v>3.84</v>
      </c>
      <c r="E951" s="134">
        <v>4.84</v>
      </c>
      <c r="F951" s="139">
        <v>18.59</v>
      </c>
      <c r="G951" s="141"/>
    </row>
    <row r="952" s="123" customFormat="1" customHeight="1" spans="1:7">
      <c r="A952" s="134">
        <v>949</v>
      </c>
      <c r="B952" s="134" t="s">
        <v>24769</v>
      </c>
      <c r="C952" s="134" t="s">
        <v>24770</v>
      </c>
      <c r="D952" s="135">
        <v>5.99</v>
      </c>
      <c r="E952" s="133">
        <v>4.84</v>
      </c>
      <c r="F952" s="139">
        <v>28.99</v>
      </c>
      <c r="G952" s="141"/>
    </row>
    <row r="953" s="123" customFormat="1" customHeight="1" spans="1:7">
      <c r="A953" s="134">
        <v>950</v>
      </c>
      <c r="B953" s="134" t="s">
        <v>24771</v>
      </c>
      <c r="C953" s="134" t="s">
        <v>24772</v>
      </c>
      <c r="D953" s="135">
        <v>30.03</v>
      </c>
      <c r="E953" s="133">
        <v>4.84</v>
      </c>
      <c r="F953" s="139">
        <v>145.35</v>
      </c>
      <c r="G953" s="141"/>
    </row>
    <row r="954" s="123" customFormat="1" customHeight="1" spans="1:7">
      <c r="A954" s="134">
        <v>951</v>
      </c>
      <c r="B954" s="134" t="s">
        <v>24773</v>
      </c>
      <c r="C954" s="134" t="s">
        <v>24716</v>
      </c>
      <c r="D954" s="135">
        <v>10.13</v>
      </c>
      <c r="E954" s="134">
        <v>4.84</v>
      </c>
      <c r="F954" s="139">
        <v>49.03</v>
      </c>
      <c r="G954" s="141"/>
    </row>
    <row r="955" s="123" customFormat="1" customHeight="1" spans="1:7">
      <c r="A955" s="134">
        <v>952</v>
      </c>
      <c r="B955" s="134" t="s">
        <v>23202</v>
      </c>
      <c r="C955" s="134" t="s">
        <v>24774</v>
      </c>
      <c r="D955" s="135">
        <v>15.35</v>
      </c>
      <c r="E955" s="133">
        <v>4.84</v>
      </c>
      <c r="F955" s="139">
        <v>74.29</v>
      </c>
      <c r="G955" s="141"/>
    </row>
    <row r="956" s="123" customFormat="1" customHeight="1" spans="1:7">
      <c r="A956" s="134">
        <v>953</v>
      </c>
      <c r="B956" s="134" t="s">
        <v>24654</v>
      </c>
      <c r="C956" s="134" t="s">
        <v>24775</v>
      </c>
      <c r="D956" s="135">
        <v>10.61</v>
      </c>
      <c r="E956" s="134">
        <v>4.84</v>
      </c>
      <c r="F956" s="139">
        <v>51.35</v>
      </c>
      <c r="G956" s="141"/>
    </row>
    <row r="957" s="123" customFormat="1" customHeight="1" spans="1:7">
      <c r="A957" s="134">
        <v>954</v>
      </c>
      <c r="B957" s="134" t="s">
        <v>3431</v>
      </c>
      <c r="C957" s="134" t="s">
        <v>24776</v>
      </c>
      <c r="D957" s="135">
        <v>15.12</v>
      </c>
      <c r="E957" s="133">
        <v>4.84</v>
      </c>
      <c r="F957" s="139">
        <v>73.18</v>
      </c>
      <c r="G957" s="141"/>
    </row>
    <row r="958" s="123" customFormat="1" customHeight="1" spans="1:7">
      <c r="A958" s="134">
        <v>955</v>
      </c>
      <c r="B958" s="134" t="s">
        <v>5993</v>
      </c>
      <c r="C958" s="134" t="s">
        <v>24777</v>
      </c>
      <c r="D958" s="135">
        <v>47.11</v>
      </c>
      <c r="E958" s="133">
        <v>4.84</v>
      </c>
      <c r="F958" s="139">
        <v>228.01</v>
      </c>
      <c r="G958" s="141"/>
    </row>
    <row r="959" s="123" customFormat="1" customHeight="1" spans="1:7">
      <c r="A959" s="134">
        <v>956</v>
      </c>
      <c r="B959" s="134" t="s">
        <v>15313</v>
      </c>
      <c r="C959" s="134" t="s">
        <v>24778</v>
      </c>
      <c r="D959" s="135">
        <v>24.73</v>
      </c>
      <c r="E959" s="134">
        <v>4.84</v>
      </c>
      <c r="F959" s="139">
        <v>119.69</v>
      </c>
      <c r="G959" s="141"/>
    </row>
    <row r="960" s="123" customFormat="1" customHeight="1" spans="1:7">
      <c r="A960" s="134">
        <v>957</v>
      </c>
      <c r="B960" s="134" t="s">
        <v>24779</v>
      </c>
      <c r="C960" s="134" t="s">
        <v>24780</v>
      </c>
      <c r="D960" s="135">
        <v>10.74</v>
      </c>
      <c r="E960" s="133">
        <v>4.84</v>
      </c>
      <c r="F960" s="139">
        <v>51.98</v>
      </c>
      <c r="G960" s="141"/>
    </row>
    <row r="961" s="123" customFormat="1" customHeight="1" spans="1:7">
      <c r="A961" s="134">
        <v>958</v>
      </c>
      <c r="B961" s="134" t="s">
        <v>24781</v>
      </c>
      <c r="C961" s="134" t="s">
        <v>24782</v>
      </c>
      <c r="D961" s="135">
        <v>6.42</v>
      </c>
      <c r="E961" s="134">
        <v>4.84</v>
      </c>
      <c r="F961" s="139">
        <v>31.07</v>
      </c>
      <c r="G961" s="141"/>
    </row>
    <row r="962" s="123" customFormat="1" customHeight="1" spans="1:7">
      <c r="A962" s="134">
        <v>959</v>
      </c>
      <c r="B962" s="134" t="s">
        <v>24676</v>
      </c>
      <c r="C962" s="134" t="s">
        <v>24783</v>
      </c>
      <c r="D962" s="135">
        <v>8.62</v>
      </c>
      <c r="E962" s="133">
        <v>4.84</v>
      </c>
      <c r="F962" s="139">
        <v>41.72</v>
      </c>
      <c r="G962" s="141"/>
    </row>
    <row r="963" s="123" customFormat="1" customHeight="1" spans="1:7">
      <c r="A963" s="134">
        <v>960</v>
      </c>
      <c r="B963" s="134" t="s">
        <v>24784</v>
      </c>
      <c r="C963" s="134" t="s">
        <v>24785</v>
      </c>
      <c r="D963" s="135">
        <v>17.01</v>
      </c>
      <c r="E963" s="133">
        <v>4.84</v>
      </c>
      <c r="F963" s="139">
        <v>82.33</v>
      </c>
      <c r="G963" s="141"/>
    </row>
    <row r="964" s="123" customFormat="1" customHeight="1" spans="1:7">
      <c r="A964" s="134">
        <v>961</v>
      </c>
      <c r="B964" s="134" t="s">
        <v>3309</v>
      </c>
      <c r="C964" s="134" t="s">
        <v>24786</v>
      </c>
      <c r="D964" s="135">
        <v>20.71</v>
      </c>
      <c r="E964" s="134">
        <v>4.84</v>
      </c>
      <c r="F964" s="139">
        <v>100.24</v>
      </c>
      <c r="G964" s="141"/>
    </row>
    <row r="965" s="123" customFormat="1" customHeight="1" spans="1:7">
      <c r="A965" s="134">
        <v>962</v>
      </c>
      <c r="B965" s="134" t="s">
        <v>24787</v>
      </c>
      <c r="C965" s="134" t="s">
        <v>24788</v>
      </c>
      <c r="D965" s="135">
        <v>16.08</v>
      </c>
      <c r="E965" s="133">
        <v>4.84</v>
      </c>
      <c r="F965" s="139">
        <v>77.83</v>
      </c>
      <c r="G965" s="141"/>
    </row>
    <row r="966" s="123" customFormat="1" customHeight="1" spans="1:7">
      <c r="A966" s="134">
        <v>963</v>
      </c>
      <c r="B966" s="134" t="s">
        <v>24789</v>
      </c>
      <c r="C966" s="134" t="s">
        <v>24788</v>
      </c>
      <c r="D966" s="135">
        <v>14.2</v>
      </c>
      <c r="E966" s="134">
        <v>4.84</v>
      </c>
      <c r="F966" s="139">
        <v>68.73</v>
      </c>
      <c r="G966" s="141"/>
    </row>
    <row r="967" s="123" customFormat="1" customHeight="1" spans="1:7">
      <c r="A967" s="134">
        <v>964</v>
      </c>
      <c r="B967" s="134" t="s">
        <v>24790</v>
      </c>
      <c r="C967" s="134" t="s">
        <v>24791</v>
      </c>
      <c r="D967" s="135">
        <v>19.08</v>
      </c>
      <c r="E967" s="133">
        <v>4.84</v>
      </c>
      <c r="F967" s="139">
        <v>92.35</v>
      </c>
      <c r="G967" s="141"/>
    </row>
    <row r="968" s="123" customFormat="1" customHeight="1" spans="1:7">
      <c r="A968" s="134">
        <v>965</v>
      </c>
      <c r="B968" s="134" t="s">
        <v>24792</v>
      </c>
      <c r="C968" s="134" t="s">
        <v>24776</v>
      </c>
      <c r="D968" s="135">
        <v>9.36</v>
      </c>
      <c r="E968" s="133">
        <v>4.84</v>
      </c>
      <c r="F968" s="139">
        <v>45.3</v>
      </c>
      <c r="G968" s="141"/>
    </row>
    <row r="969" s="123" customFormat="1" customHeight="1" spans="1:7">
      <c r="A969" s="134">
        <v>966</v>
      </c>
      <c r="B969" s="134" t="s">
        <v>3357</v>
      </c>
      <c r="C969" s="134" t="s">
        <v>24793</v>
      </c>
      <c r="D969" s="135">
        <v>19.4</v>
      </c>
      <c r="E969" s="134">
        <v>4.84</v>
      </c>
      <c r="F969" s="139">
        <v>93.9</v>
      </c>
      <c r="G969" s="141"/>
    </row>
    <row r="970" s="123" customFormat="1" customHeight="1" spans="1:7">
      <c r="A970" s="134">
        <v>967</v>
      </c>
      <c r="B970" s="134" t="s">
        <v>16546</v>
      </c>
      <c r="C970" s="134" t="s">
        <v>24794</v>
      </c>
      <c r="D970" s="135">
        <v>18.09</v>
      </c>
      <c r="E970" s="133">
        <v>4.84</v>
      </c>
      <c r="F970" s="139">
        <v>87.56</v>
      </c>
      <c r="G970" s="141"/>
    </row>
    <row r="971" s="123" customFormat="1" customHeight="1" spans="1:7">
      <c r="A971" s="134">
        <v>968</v>
      </c>
      <c r="B971" s="134" t="s">
        <v>24795</v>
      </c>
      <c r="C971" s="134" t="s">
        <v>24796</v>
      </c>
      <c r="D971" s="135">
        <v>22.6</v>
      </c>
      <c r="E971" s="134">
        <v>4.84</v>
      </c>
      <c r="F971" s="139">
        <v>109.38</v>
      </c>
      <c r="G971" s="141"/>
    </row>
    <row r="972" s="123" customFormat="1" customHeight="1" spans="1:7">
      <c r="A972" s="134">
        <v>969</v>
      </c>
      <c r="B972" s="134" t="s">
        <v>24797</v>
      </c>
      <c r="C972" s="134" t="s">
        <v>24798</v>
      </c>
      <c r="D972" s="135">
        <v>13.97</v>
      </c>
      <c r="E972" s="133">
        <v>4.84</v>
      </c>
      <c r="F972" s="139">
        <v>67.61</v>
      </c>
      <c r="G972" s="141"/>
    </row>
    <row r="973" s="123" customFormat="1" customHeight="1" spans="1:7">
      <c r="A973" s="134">
        <v>970</v>
      </c>
      <c r="B973" s="134" t="s">
        <v>24799</v>
      </c>
      <c r="C973" s="134" t="s">
        <v>24800</v>
      </c>
      <c r="D973" s="135">
        <v>4.64</v>
      </c>
      <c r="E973" s="133">
        <v>4.84</v>
      </c>
      <c r="F973" s="139">
        <v>22.46</v>
      </c>
      <c r="G973" s="141"/>
    </row>
    <row r="974" s="123" customFormat="1" customHeight="1" spans="1:7">
      <c r="A974" s="134">
        <v>971</v>
      </c>
      <c r="B974" s="134" t="s">
        <v>24801</v>
      </c>
      <c r="C974" s="134" t="s">
        <v>24802</v>
      </c>
      <c r="D974" s="135">
        <v>6.89</v>
      </c>
      <c r="E974" s="134">
        <v>4.84</v>
      </c>
      <c r="F974" s="139">
        <v>33.35</v>
      </c>
      <c r="G974" s="141"/>
    </row>
    <row r="975" s="123" customFormat="1" customHeight="1" spans="1:7">
      <c r="A975" s="134">
        <v>972</v>
      </c>
      <c r="B975" s="134" t="s">
        <v>24803</v>
      </c>
      <c r="C975" s="134" t="s">
        <v>24804</v>
      </c>
      <c r="D975" s="135">
        <v>13.8</v>
      </c>
      <c r="E975" s="133">
        <v>4.84</v>
      </c>
      <c r="F975" s="139">
        <v>66.79</v>
      </c>
      <c r="G975" s="141"/>
    </row>
    <row r="976" s="123" customFormat="1" customHeight="1" spans="1:7">
      <c r="A976" s="134">
        <v>973</v>
      </c>
      <c r="B976" s="134" t="s">
        <v>24805</v>
      </c>
      <c r="C976" s="134" t="s">
        <v>24806</v>
      </c>
      <c r="D976" s="135">
        <v>15.27</v>
      </c>
      <c r="E976" s="134">
        <v>4.84</v>
      </c>
      <c r="F976" s="139">
        <v>73.91</v>
      </c>
      <c r="G976" s="141"/>
    </row>
    <row r="977" s="123" customFormat="1" customHeight="1" spans="1:7">
      <c r="A977" s="134">
        <v>974</v>
      </c>
      <c r="B977" s="134" t="s">
        <v>24807</v>
      </c>
      <c r="C977" s="134" t="s">
        <v>24774</v>
      </c>
      <c r="D977" s="135">
        <v>19.26</v>
      </c>
      <c r="E977" s="133">
        <v>4.84</v>
      </c>
      <c r="F977" s="139">
        <v>93.22</v>
      </c>
      <c r="G977" s="141"/>
    </row>
    <row r="978" s="123" customFormat="1" customHeight="1" spans="1:7">
      <c r="A978" s="134">
        <v>975</v>
      </c>
      <c r="B978" s="134" t="s">
        <v>24808</v>
      </c>
      <c r="C978" s="134" t="s">
        <v>24809</v>
      </c>
      <c r="D978" s="135">
        <v>12.33</v>
      </c>
      <c r="E978" s="133">
        <v>4.84</v>
      </c>
      <c r="F978" s="139">
        <v>59.68</v>
      </c>
      <c r="G978" s="141"/>
    </row>
    <row r="979" s="123" customFormat="1" customHeight="1" spans="1:7">
      <c r="A979" s="134">
        <v>976</v>
      </c>
      <c r="B979" s="134" t="s">
        <v>24810</v>
      </c>
      <c r="C979" s="134" t="s">
        <v>24811</v>
      </c>
      <c r="D979" s="135">
        <v>13.06</v>
      </c>
      <c r="E979" s="134">
        <v>4.84</v>
      </c>
      <c r="F979" s="139">
        <v>63.21</v>
      </c>
      <c r="G979" s="141"/>
    </row>
    <row r="980" s="123" customFormat="1" customHeight="1" spans="1:7">
      <c r="A980" s="134">
        <v>977</v>
      </c>
      <c r="B980" s="134" t="s">
        <v>14354</v>
      </c>
      <c r="C980" s="134" t="s">
        <v>24812</v>
      </c>
      <c r="D980" s="135">
        <v>2.71</v>
      </c>
      <c r="E980" s="133">
        <v>4.84</v>
      </c>
      <c r="F980" s="139">
        <v>13.12</v>
      </c>
      <c r="G980" s="141"/>
    </row>
    <row r="981" s="123" customFormat="1" customHeight="1" spans="1:7">
      <c r="A981" s="134">
        <v>978</v>
      </c>
      <c r="B981" s="134" t="s">
        <v>14354</v>
      </c>
      <c r="C981" s="134" t="s">
        <v>24813</v>
      </c>
      <c r="D981" s="135">
        <v>16.98</v>
      </c>
      <c r="E981" s="134">
        <v>4.84</v>
      </c>
      <c r="F981" s="139">
        <v>82.18</v>
      </c>
      <c r="G981" s="141"/>
    </row>
    <row r="982" s="123" customFormat="1" customHeight="1" spans="1:7">
      <c r="A982" s="134">
        <v>979</v>
      </c>
      <c r="B982" s="134" t="s">
        <v>3335</v>
      </c>
      <c r="C982" s="134" t="s">
        <v>24814</v>
      </c>
      <c r="D982" s="135">
        <v>11.66</v>
      </c>
      <c r="E982" s="133">
        <v>4.84</v>
      </c>
      <c r="F982" s="139">
        <v>56.43</v>
      </c>
      <c r="G982" s="141"/>
    </row>
    <row r="983" s="123" customFormat="1" customHeight="1" spans="1:7">
      <c r="A983" s="134">
        <v>980</v>
      </c>
      <c r="B983" s="134" t="s">
        <v>24554</v>
      </c>
      <c r="C983" s="134" t="s">
        <v>24815</v>
      </c>
      <c r="D983" s="135">
        <v>9.07</v>
      </c>
      <c r="E983" s="133">
        <v>4.84</v>
      </c>
      <c r="F983" s="139">
        <v>43.9</v>
      </c>
      <c r="G983" s="141"/>
    </row>
    <row r="984" s="123" customFormat="1" customHeight="1" spans="1:7">
      <c r="A984" s="134">
        <v>981</v>
      </c>
      <c r="B984" s="134" t="s">
        <v>24816</v>
      </c>
      <c r="C984" s="134" t="s">
        <v>24776</v>
      </c>
      <c r="D984" s="135">
        <v>22.02</v>
      </c>
      <c r="E984" s="134">
        <v>4.84</v>
      </c>
      <c r="F984" s="139">
        <v>106.58</v>
      </c>
      <c r="G984" s="141"/>
    </row>
    <row r="985" s="123" customFormat="1" customHeight="1" spans="1:7">
      <c r="A985" s="134">
        <v>982</v>
      </c>
      <c r="B985" s="134" t="s">
        <v>24817</v>
      </c>
      <c r="C985" s="134" t="s">
        <v>24818</v>
      </c>
      <c r="D985" s="135">
        <v>19.69</v>
      </c>
      <c r="E985" s="133">
        <v>4.84</v>
      </c>
      <c r="F985" s="139">
        <v>95.3</v>
      </c>
      <c r="G985" s="141"/>
    </row>
    <row r="986" s="123" customFormat="1" customHeight="1" spans="1:7">
      <c r="A986" s="134">
        <v>983</v>
      </c>
      <c r="B986" s="134" t="s">
        <v>24819</v>
      </c>
      <c r="C986" s="134" t="s">
        <v>24798</v>
      </c>
      <c r="D986" s="135">
        <v>14.13</v>
      </c>
      <c r="E986" s="134">
        <v>4.84</v>
      </c>
      <c r="F986" s="139">
        <v>68.39</v>
      </c>
      <c r="G986" s="141"/>
    </row>
    <row r="987" s="123" customFormat="1" customHeight="1" spans="1:7">
      <c r="A987" s="134">
        <v>984</v>
      </c>
      <c r="B987" s="134" t="s">
        <v>5227</v>
      </c>
      <c r="C987" s="134" t="s">
        <v>24820</v>
      </c>
      <c r="D987" s="135">
        <v>14.76</v>
      </c>
      <c r="E987" s="133">
        <v>4.84</v>
      </c>
      <c r="F987" s="139">
        <v>71.44</v>
      </c>
      <c r="G987" s="141"/>
    </row>
    <row r="988" s="123" customFormat="1" customHeight="1" spans="1:7">
      <c r="A988" s="134">
        <v>985</v>
      </c>
      <c r="B988" s="134" t="s">
        <v>3250</v>
      </c>
      <c r="C988" s="134" t="s">
        <v>24776</v>
      </c>
      <c r="D988" s="135">
        <v>17.87</v>
      </c>
      <c r="E988" s="133">
        <v>4.84</v>
      </c>
      <c r="F988" s="139">
        <v>86.49</v>
      </c>
      <c r="G988" s="141"/>
    </row>
    <row r="989" s="123" customFormat="1" customHeight="1" spans="1:7">
      <c r="A989" s="134">
        <v>986</v>
      </c>
      <c r="B989" s="134" t="s">
        <v>17143</v>
      </c>
      <c r="C989" s="134" t="s">
        <v>24776</v>
      </c>
      <c r="D989" s="135">
        <v>22.15</v>
      </c>
      <c r="E989" s="134">
        <v>4.84</v>
      </c>
      <c r="F989" s="139">
        <v>107.21</v>
      </c>
      <c r="G989" s="141"/>
    </row>
    <row r="990" s="123" customFormat="1" customHeight="1" spans="1:7">
      <c r="A990" s="134">
        <v>987</v>
      </c>
      <c r="B990" s="134" t="s">
        <v>3599</v>
      </c>
      <c r="C990" s="134" t="s">
        <v>24821</v>
      </c>
      <c r="D990" s="135">
        <v>16.82</v>
      </c>
      <c r="E990" s="133">
        <v>4.84</v>
      </c>
      <c r="F990" s="139">
        <v>81.41</v>
      </c>
      <c r="G990" s="141"/>
    </row>
    <row r="991" s="123" customFormat="1" customHeight="1" spans="1:7">
      <c r="A991" s="134">
        <v>988</v>
      </c>
      <c r="B991" s="134" t="s">
        <v>3458</v>
      </c>
      <c r="C991" s="134" t="s">
        <v>24822</v>
      </c>
      <c r="D991" s="135">
        <v>24</v>
      </c>
      <c r="E991" s="134">
        <v>4.84</v>
      </c>
      <c r="F991" s="139">
        <v>116.16</v>
      </c>
      <c r="G991" s="141"/>
    </row>
    <row r="992" s="123" customFormat="1" customHeight="1" spans="1:7">
      <c r="A992" s="134">
        <v>989</v>
      </c>
      <c r="B992" s="134" t="s">
        <v>5993</v>
      </c>
      <c r="C992" s="134" t="s">
        <v>24823</v>
      </c>
      <c r="D992" s="135">
        <v>11.12</v>
      </c>
      <c r="E992" s="133">
        <v>4.84</v>
      </c>
      <c r="F992" s="139">
        <v>53.82</v>
      </c>
      <c r="G992" s="141"/>
    </row>
    <row r="993" s="123" customFormat="1" customHeight="1" spans="1:7">
      <c r="A993" s="134">
        <v>990</v>
      </c>
      <c r="B993" s="134" t="s">
        <v>3731</v>
      </c>
      <c r="C993" s="134" t="s">
        <v>24776</v>
      </c>
      <c r="D993" s="135">
        <v>8.22</v>
      </c>
      <c r="E993" s="133">
        <v>4.84</v>
      </c>
      <c r="F993" s="139">
        <v>39.78</v>
      </c>
      <c r="G993" s="141"/>
    </row>
    <row r="994" s="123" customFormat="1" customHeight="1" spans="1:7">
      <c r="A994" s="134">
        <v>991</v>
      </c>
      <c r="B994" s="134" t="s">
        <v>3469</v>
      </c>
      <c r="C994" s="134" t="s">
        <v>24824</v>
      </c>
      <c r="D994" s="135">
        <v>17.55</v>
      </c>
      <c r="E994" s="134">
        <v>4.84</v>
      </c>
      <c r="F994" s="139">
        <v>84.94</v>
      </c>
      <c r="G994" s="141"/>
    </row>
    <row r="995" s="123" customFormat="1" customHeight="1" spans="1:7">
      <c r="A995" s="134">
        <v>992</v>
      </c>
      <c r="B995" s="134" t="s">
        <v>24825</v>
      </c>
      <c r="C995" s="134" t="s">
        <v>24826</v>
      </c>
      <c r="D995" s="135">
        <v>16.23</v>
      </c>
      <c r="E995" s="133">
        <v>4.84</v>
      </c>
      <c r="F995" s="139">
        <v>78.55</v>
      </c>
      <c r="G995" s="141"/>
    </row>
    <row r="996" s="123" customFormat="1" customHeight="1" spans="1:7">
      <c r="A996" s="134">
        <v>993</v>
      </c>
      <c r="B996" s="134" t="s">
        <v>24827</v>
      </c>
      <c r="C996" s="134" t="s">
        <v>24828</v>
      </c>
      <c r="D996" s="135">
        <v>9.19</v>
      </c>
      <c r="E996" s="134">
        <v>4.84</v>
      </c>
      <c r="F996" s="139">
        <v>44.48</v>
      </c>
      <c r="G996" s="141"/>
    </row>
    <row r="997" s="123" customFormat="1" customHeight="1" spans="1:7">
      <c r="A997" s="134">
        <v>994</v>
      </c>
      <c r="B997" s="134" t="s">
        <v>3487</v>
      </c>
      <c r="C997" s="134" t="s">
        <v>24829</v>
      </c>
      <c r="D997" s="135">
        <v>25.99</v>
      </c>
      <c r="E997" s="133">
        <v>4.84</v>
      </c>
      <c r="F997" s="139">
        <v>125.79</v>
      </c>
      <c r="G997" s="141"/>
    </row>
    <row r="998" s="123" customFormat="1" customHeight="1" spans="1:7">
      <c r="A998" s="134">
        <v>995</v>
      </c>
      <c r="B998" s="134" t="s">
        <v>24830</v>
      </c>
      <c r="C998" s="134" t="s">
        <v>24831</v>
      </c>
      <c r="D998" s="135">
        <v>8.45</v>
      </c>
      <c r="E998" s="133">
        <v>4.84</v>
      </c>
      <c r="F998" s="139">
        <v>40.9</v>
      </c>
      <c r="G998" s="141"/>
    </row>
    <row r="999" s="123" customFormat="1" customHeight="1" spans="1:7">
      <c r="A999" s="134">
        <v>996</v>
      </c>
      <c r="B999" s="134" t="s">
        <v>24832</v>
      </c>
      <c r="C999" s="134" t="s">
        <v>24833</v>
      </c>
      <c r="D999" s="135">
        <v>12.51</v>
      </c>
      <c r="E999" s="134">
        <v>4.84</v>
      </c>
      <c r="F999" s="139">
        <v>60.55</v>
      </c>
      <c r="G999" s="141"/>
    </row>
    <row r="1000" s="123" customFormat="1" customHeight="1" spans="1:7">
      <c r="A1000" s="134">
        <v>997</v>
      </c>
      <c r="B1000" s="134" t="s">
        <v>3305</v>
      </c>
      <c r="C1000" s="134" t="s">
        <v>24834</v>
      </c>
      <c r="D1000" s="135">
        <v>14.78</v>
      </c>
      <c r="E1000" s="133">
        <v>4.84</v>
      </c>
      <c r="F1000" s="139">
        <v>71.54</v>
      </c>
      <c r="G1000" s="141"/>
    </row>
    <row r="1001" s="123" customFormat="1" customHeight="1" spans="1:7">
      <c r="A1001" s="134">
        <v>998</v>
      </c>
      <c r="B1001" s="134" t="s">
        <v>24835</v>
      </c>
      <c r="C1001" s="134" t="s">
        <v>24836</v>
      </c>
      <c r="D1001" s="135">
        <v>9.81</v>
      </c>
      <c r="E1001" s="134">
        <v>4.84</v>
      </c>
      <c r="F1001" s="139">
        <v>47.48</v>
      </c>
      <c r="G1001" s="141"/>
    </row>
    <row r="1002" s="123" customFormat="1" customHeight="1" spans="1:7">
      <c r="A1002" s="134">
        <v>999</v>
      </c>
      <c r="B1002" s="134" t="s">
        <v>3521</v>
      </c>
      <c r="C1002" s="134" t="s">
        <v>24776</v>
      </c>
      <c r="D1002" s="135">
        <v>21.57</v>
      </c>
      <c r="E1002" s="133">
        <v>4.84</v>
      </c>
      <c r="F1002" s="139">
        <v>104.4</v>
      </c>
      <c r="G1002" s="141"/>
    </row>
    <row r="1003" s="123" customFormat="1" customHeight="1" spans="1:7">
      <c r="A1003" s="134">
        <v>1000</v>
      </c>
      <c r="B1003" s="134" t="s">
        <v>3845</v>
      </c>
      <c r="C1003" s="134" t="s">
        <v>24837</v>
      </c>
      <c r="D1003" s="135">
        <v>12.27</v>
      </c>
      <c r="E1003" s="133">
        <v>4.84</v>
      </c>
      <c r="F1003" s="139">
        <v>59.39</v>
      </c>
      <c r="G1003" s="141"/>
    </row>
    <row r="1004" s="123" customFormat="1" customHeight="1" spans="1:7">
      <c r="A1004" s="134">
        <v>1001</v>
      </c>
      <c r="B1004" s="134" t="s">
        <v>5172</v>
      </c>
      <c r="C1004" s="134" t="s">
        <v>24838</v>
      </c>
      <c r="D1004" s="135">
        <v>26.75</v>
      </c>
      <c r="E1004" s="134">
        <v>4.84</v>
      </c>
      <c r="F1004" s="139">
        <v>129.47</v>
      </c>
      <c r="G1004" s="141"/>
    </row>
    <row r="1005" s="123" customFormat="1" customHeight="1" spans="1:7">
      <c r="A1005" s="134">
        <v>1002</v>
      </c>
      <c r="B1005" s="134" t="s">
        <v>24839</v>
      </c>
      <c r="C1005" s="134" t="s">
        <v>24840</v>
      </c>
      <c r="D1005" s="135">
        <v>14.83</v>
      </c>
      <c r="E1005" s="133">
        <v>4.84</v>
      </c>
      <c r="F1005" s="139">
        <v>71.78</v>
      </c>
      <c r="G1005" s="141"/>
    </row>
    <row r="1006" s="123" customFormat="1" customHeight="1" spans="1:7">
      <c r="A1006" s="134">
        <v>1003</v>
      </c>
      <c r="B1006" s="134" t="s">
        <v>24841</v>
      </c>
      <c r="C1006" s="134" t="s">
        <v>24842</v>
      </c>
      <c r="D1006" s="135">
        <v>3.25</v>
      </c>
      <c r="E1006" s="134">
        <v>4.84</v>
      </c>
      <c r="F1006" s="139">
        <v>15.73</v>
      </c>
      <c r="G1006" s="141"/>
    </row>
    <row r="1007" s="123" customFormat="1" customHeight="1" spans="1:7">
      <c r="A1007" s="134">
        <v>1004</v>
      </c>
      <c r="B1007" s="134" t="s">
        <v>24843</v>
      </c>
      <c r="C1007" s="134" t="s">
        <v>24844</v>
      </c>
      <c r="D1007" s="135">
        <v>4.79</v>
      </c>
      <c r="E1007" s="133">
        <v>4.84</v>
      </c>
      <c r="F1007" s="139">
        <v>23.18</v>
      </c>
      <c r="G1007" s="141"/>
    </row>
    <row r="1008" s="123" customFormat="1" customHeight="1" spans="1:7">
      <c r="A1008" s="134">
        <v>1005</v>
      </c>
      <c r="B1008" s="134" t="s">
        <v>22052</v>
      </c>
      <c r="C1008" s="134" t="s">
        <v>24823</v>
      </c>
      <c r="D1008" s="135">
        <v>13.41</v>
      </c>
      <c r="E1008" s="133">
        <v>4.84</v>
      </c>
      <c r="F1008" s="139">
        <v>64.9</v>
      </c>
      <c r="G1008" s="141"/>
    </row>
    <row r="1009" s="123" customFormat="1" customHeight="1" spans="1:7">
      <c r="A1009" s="134">
        <v>1006</v>
      </c>
      <c r="B1009" s="134" t="s">
        <v>3737</v>
      </c>
      <c r="C1009" s="134" t="s">
        <v>24845</v>
      </c>
      <c r="D1009" s="135">
        <v>7.66</v>
      </c>
      <c r="E1009" s="134">
        <v>4.84</v>
      </c>
      <c r="F1009" s="139">
        <v>37.07</v>
      </c>
      <c r="G1009" s="141"/>
    </row>
    <row r="1010" s="123" customFormat="1" customHeight="1" spans="1:7">
      <c r="A1010" s="134">
        <v>1007</v>
      </c>
      <c r="B1010" s="134" t="s">
        <v>24846</v>
      </c>
      <c r="C1010" s="134" t="s">
        <v>24847</v>
      </c>
      <c r="D1010" s="135">
        <v>13.71</v>
      </c>
      <c r="E1010" s="133">
        <v>4.84</v>
      </c>
      <c r="F1010" s="139">
        <v>66.36</v>
      </c>
      <c r="G1010" s="141"/>
    </row>
    <row r="1011" s="123" customFormat="1" customHeight="1" spans="1:7">
      <c r="A1011" s="134">
        <v>1008</v>
      </c>
      <c r="B1011" s="134" t="s">
        <v>324</v>
      </c>
      <c r="C1011" s="134" t="s">
        <v>24776</v>
      </c>
      <c r="D1011" s="135">
        <v>11.69</v>
      </c>
      <c r="E1011" s="134">
        <v>4.84</v>
      </c>
      <c r="F1011" s="139">
        <v>56.58</v>
      </c>
      <c r="G1011" s="141"/>
    </row>
    <row r="1012" s="123" customFormat="1" customHeight="1" spans="1:7">
      <c r="A1012" s="134">
        <v>1009</v>
      </c>
      <c r="B1012" s="134" t="s">
        <v>24848</v>
      </c>
      <c r="C1012" s="134" t="s">
        <v>24849</v>
      </c>
      <c r="D1012" s="135">
        <v>5.6</v>
      </c>
      <c r="E1012" s="133">
        <v>4.84</v>
      </c>
      <c r="F1012" s="139">
        <v>27.1</v>
      </c>
      <c r="G1012" s="141"/>
    </row>
    <row r="1013" s="123" customFormat="1" customHeight="1" spans="1:7">
      <c r="A1013" s="134">
        <v>1010</v>
      </c>
      <c r="B1013" s="134" t="s">
        <v>24850</v>
      </c>
      <c r="C1013" s="134" t="s">
        <v>24840</v>
      </c>
      <c r="D1013" s="135">
        <v>11.37</v>
      </c>
      <c r="E1013" s="133">
        <v>4.84</v>
      </c>
      <c r="F1013" s="139">
        <v>55.03</v>
      </c>
      <c r="G1013" s="141"/>
    </row>
    <row r="1014" s="123" customFormat="1" customHeight="1" spans="1:7">
      <c r="A1014" s="134">
        <v>1011</v>
      </c>
      <c r="B1014" s="134" t="s">
        <v>24851</v>
      </c>
      <c r="C1014" s="134" t="s">
        <v>24776</v>
      </c>
      <c r="D1014" s="135">
        <v>12.7</v>
      </c>
      <c r="E1014" s="134">
        <v>4.84</v>
      </c>
      <c r="F1014" s="139">
        <v>61.47</v>
      </c>
      <c r="G1014" s="141"/>
    </row>
    <row r="1015" s="123" customFormat="1" customHeight="1" spans="1:7">
      <c r="A1015" s="134">
        <v>1012</v>
      </c>
      <c r="B1015" s="134" t="s">
        <v>24852</v>
      </c>
      <c r="C1015" s="134" t="s">
        <v>24776</v>
      </c>
      <c r="D1015" s="135">
        <v>15.9</v>
      </c>
      <c r="E1015" s="133">
        <v>4.84</v>
      </c>
      <c r="F1015" s="139">
        <v>76.96</v>
      </c>
      <c r="G1015" s="141"/>
    </row>
    <row r="1016" s="123" customFormat="1" customHeight="1" spans="1:7">
      <c r="A1016" s="134">
        <v>1013</v>
      </c>
      <c r="B1016" s="134" t="s">
        <v>24853</v>
      </c>
      <c r="C1016" s="134" t="s">
        <v>24814</v>
      </c>
      <c r="D1016" s="135">
        <v>2.97</v>
      </c>
      <c r="E1016" s="134">
        <v>4.84</v>
      </c>
      <c r="F1016" s="139">
        <v>14.37</v>
      </c>
      <c r="G1016" s="141"/>
    </row>
    <row r="1017" s="123" customFormat="1" customHeight="1" spans="1:7">
      <c r="A1017" s="134">
        <v>1014</v>
      </c>
      <c r="B1017" s="134" t="s">
        <v>24854</v>
      </c>
      <c r="C1017" s="134" t="s">
        <v>24776</v>
      </c>
      <c r="D1017" s="135">
        <v>9.39</v>
      </c>
      <c r="E1017" s="133">
        <v>4.84</v>
      </c>
      <c r="F1017" s="139">
        <v>45.45</v>
      </c>
      <c r="G1017" s="141"/>
    </row>
    <row r="1018" s="123" customFormat="1" customHeight="1" spans="1:7">
      <c r="A1018" s="134">
        <v>1015</v>
      </c>
      <c r="B1018" s="134" t="s">
        <v>24855</v>
      </c>
      <c r="C1018" s="134" t="s">
        <v>24856</v>
      </c>
      <c r="D1018" s="135">
        <v>12.22</v>
      </c>
      <c r="E1018" s="133">
        <v>4.84</v>
      </c>
      <c r="F1018" s="139">
        <v>59.14</v>
      </c>
      <c r="G1018" s="141"/>
    </row>
    <row r="1019" s="123" customFormat="1" customHeight="1" spans="1:7">
      <c r="A1019" s="134">
        <v>1016</v>
      </c>
      <c r="B1019" s="134" t="s">
        <v>24857</v>
      </c>
      <c r="C1019" s="134" t="s">
        <v>24858</v>
      </c>
      <c r="D1019" s="135">
        <v>20.65</v>
      </c>
      <c r="E1019" s="134">
        <v>4.84</v>
      </c>
      <c r="F1019" s="139">
        <v>99.95</v>
      </c>
      <c r="G1019" s="141"/>
    </row>
    <row r="1020" s="123" customFormat="1" customHeight="1" spans="1:7">
      <c r="A1020" s="134">
        <v>1017</v>
      </c>
      <c r="B1020" s="134" t="s">
        <v>24859</v>
      </c>
      <c r="C1020" s="134" t="s">
        <v>24814</v>
      </c>
      <c r="D1020" s="135">
        <v>1.43</v>
      </c>
      <c r="E1020" s="133">
        <v>4.84</v>
      </c>
      <c r="F1020" s="139">
        <v>6.92</v>
      </c>
      <c r="G1020" s="141"/>
    </row>
    <row r="1021" s="123" customFormat="1" customHeight="1" spans="1:7">
      <c r="A1021" s="134">
        <v>1018</v>
      </c>
      <c r="B1021" s="134" t="s">
        <v>24860</v>
      </c>
      <c r="C1021" s="134" t="s">
        <v>24861</v>
      </c>
      <c r="D1021" s="135">
        <v>13.72</v>
      </c>
      <c r="E1021" s="134">
        <v>4.84</v>
      </c>
      <c r="F1021" s="139">
        <v>66.4</v>
      </c>
      <c r="G1021" s="141"/>
    </row>
    <row r="1022" s="123" customFormat="1" customHeight="1" spans="1:7">
      <c r="A1022" s="134">
        <v>1019</v>
      </c>
      <c r="B1022" s="134" t="s">
        <v>24862</v>
      </c>
      <c r="C1022" s="134" t="s">
        <v>24776</v>
      </c>
      <c r="D1022" s="135">
        <v>9.53</v>
      </c>
      <c r="E1022" s="133">
        <v>4.84</v>
      </c>
      <c r="F1022" s="139">
        <v>46.13</v>
      </c>
      <c r="G1022" s="141"/>
    </row>
    <row r="1023" s="123" customFormat="1" customHeight="1" spans="1:7">
      <c r="A1023" s="134">
        <v>1020</v>
      </c>
      <c r="B1023" s="134" t="s">
        <v>2453</v>
      </c>
      <c r="C1023" s="134" t="s">
        <v>24776</v>
      </c>
      <c r="D1023" s="135">
        <v>25.79</v>
      </c>
      <c r="E1023" s="133">
        <v>4.84</v>
      </c>
      <c r="F1023" s="139">
        <v>124.82</v>
      </c>
      <c r="G1023" s="141"/>
    </row>
    <row r="1024" s="123" customFormat="1" customHeight="1" spans="1:7">
      <c r="A1024" s="134">
        <v>1021</v>
      </c>
      <c r="B1024" s="134" t="s">
        <v>9538</v>
      </c>
      <c r="C1024" s="134" t="s">
        <v>24863</v>
      </c>
      <c r="D1024" s="135">
        <v>21.7</v>
      </c>
      <c r="E1024" s="134">
        <v>4.84</v>
      </c>
      <c r="F1024" s="139">
        <v>105.03</v>
      </c>
      <c r="G1024" s="141"/>
    </row>
    <row r="1025" s="123" customFormat="1" customHeight="1" spans="1:7">
      <c r="A1025" s="134">
        <v>1022</v>
      </c>
      <c r="B1025" s="134" t="s">
        <v>24684</v>
      </c>
      <c r="C1025" s="134" t="s">
        <v>24776</v>
      </c>
      <c r="D1025" s="135">
        <v>9.05</v>
      </c>
      <c r="E1025" s="133">
        <v>4.84</v>
      </c>
      <c r="F1025" s="139">
        <v>43.8</v>
      </c>
      <c r="G1025" s="141"/>
    </row>
    <row r="1026" s="123" customFormat="1" customHeight="1" spans="1:7">
      <c r="A1026" s="134">
        <v>1023</v>
      </c>
      <c r="B1026" s="134" t="s">
        <v>24756</v>
      </c>
      <c r="C1026" s="134" t="s">
        <v>24815</v>
      </c>
      <c r="D1026" s="135">
        <v>17.4</v>
      </c>
      <c r="E1026" s="134">
        <v>4.84</v>
      </c>
      <c r="F1026" s="139">
        <v>84.22</v>
      </c>
      <c r="G1026" s="141"/>
    </row>
    <row r="1027" s="123" customFormat="1" customHeight="1" spans="1:7">
      <c r="A1027" s="134">
        <v>1024</v>
      </c>
      <c r="B1027" s="134" t="s">
        <v>24864</v>
      </c>
      <c r="C1027" s="134" t="s">
        <v>24865</v>
      </c>
      <c r="D1027" s="135">
        <v>2.72</v>
      </c>
      <c r="E1027" s="133">
        <v>4.84</v>
      </c>
      <c r="F1027" s="139">
        <v>13.16</v>
      </c>
      <c r="G1027" s="141"/>
    </row>
    <row r="1028" s="123" customFormat="1" customHeight="1" spans="1:7">
      <c r="A1028" s="134">
        <v>1025</v>
      </c>
      <c r="B1028" s="134" t="s">
        <v>24866</v>
      </c>
      <c r="C1028" s="134" t="s">
        <v>24867</v>
      </c>
      <c r="D1028" s="135">
        <v>5.78</v>
      </c>
      <c r="E1028" s="133">
        <v>4.84</v>
      </c>
      <c r="F1028" s="139">
        <v>27.98</v>
      </c>
      <c r="G1028" s="141"/>
    </row>
    <row r="1029" s="123" customFormat="1" customHeight="1" spans="1:7">
      <c r="A1029" s="134">
        <v>1026</v>
      </c>
      <c r="B1029" s="134" t="s">
        <v>4228</v>
      </c>
      <c r="C1029" s="134" t="s">
        <v>24868</v>
      </c>
      <c r="D1029" s="135">
        <v>12.36</v>
      </c>
      <c r="E1029" s="134">
        <v>4.84</v>
      </c>
      <c r="F1029" s="139">
        <v>59.82</v>
      </c>
      <c r="G1029" s="141"/>
    </row>
    <row r="1030" s="123" customFormat="1" customHeight="1" spans="1:7">
      <c r="A1030" s="134">
        <v>1027</v>
      </c>
      <c r="B1030" s="134" t="s">
        <v>5179</v>
      </c>
      <c r="C1030" s="134" t="s">
        <v>24869</v>
      </c>
      <c r="D1030" s="135">
        <v>1.46</v>
      </c>
      <c r="E1030" s="133">
        <v>4.84</v>
      </c>
      <c r="F1030" s="139">
        <v>7.07</v>
      </c>
      <c r="G1030" s="141"/>
    </row>
    <row r="1031" s="123" customFormat="1" customHeight="1" spans="1:7">
      <c r="A1031" s="134">
        <v>1028</v>
      </c>
      <c r="B1031" s="134" t="s">
        <v>4233</v>
      </c>
      <c r="C1031" s="134" t="s">
        <v>24870</v>
      </c>
      <c r="D1031" s="135">
        <v>16.75</v>
      </c>
      <c r="E1031" s="134">
        <v>4.84</v>
      </c>
      <c r="F1031" s="139">
        <v>81.07</v>
      </c>
      <c r="G1031" s="141"/>
    </row>
    <row r="1032" s="123" customFormat="1" customHeight="1" spans="1:7">
      <c r="A1032" s="134">
        <v>1029</v>
      </c>
      <c r="B1032" s="134" t="s">
        <v>24871</v>
      </c>
      <c r="C1032" s="134" t="s">
        <v>24872</v>
      </c>
      <c r="D1032" s="135">
        <v>16.23</v>
      </c>
      <c r="E1032" s="133">
        <v>4.84</v>
      </c>
      <c r="F1032" s="139">
        <v>78.55</v>
      </c>
      <c r="G1032" s="141"/>
    </row>
    <row r="1033" s="123" customFormat="1" customHeight="1" spans="1:7">
      <c r="A1033" s="134">
        <v>1030</v>
      </c>
      <c r="B1033" s="134" t="s">
        <v>24873</v>
      </c>
      <c r="C1033" s="134" t="s">
        <v>24874</v>
      </c>
      <c r="D1033" s="135">
        <v>5.34</v>
      </c>
      <c r="E1033" s="133">
        <v>4.84</v>
      </c>
      <c r="F1033" s="139">
        <v>25.85</v>
      </c>
      <c r="G1033" s="141"/>
    </row>
    <row r="1034" s="123" customFormat="1" customHeight="1" spans="1:7">
      <c r="A1034" s="134">
        <v>1031</v>
      </c>
      <c r="B1034" s="134" t="s">
        <v>5124</v>
      </c>
      <c r="C1034" s="134" t="s">
        <v>24869</v>
      </c>
      <c r="D1034" s="135">
        <v>4.48</v>
      </c>
      <c r="E1034" s="134">
        <v>4.84</v>
      </c>
      <c r="F1034" s="139">
        <v>21.68</v>
      </c>
      <c r="G1034" s="141"/>
    </row>
    <row r="1035" s="123" customFormat="1" customHeight="1" spans="1:7">
      <c r="A1035" s="134">
        <v>1032</v>
      </c>
      <c r="B1035" s="134" t="s">
        <v>24875</v>
      </c>
      <c r="C1035" s="134" t="s">
        <v>24876</v>
      </c>
      <c r="D1035" s="135">
        <v>4.1</v>
      </c>
      <c r="E1035" s="133">
        <v>4.84</v>
      </c>
      <c r="F1035" s="139">
        <v>19.84</v>
      </c>
      <c r="G1035" s="141"/>
    </row>
    <row r="1036" s="123" customFormat="1" customHeight="1" spans="1:7">
      <c r="A1036" s="134">
        <v>1033</v>
      </c>
      <c r="B1036" s="134" t="s">
        <v>24877</v>
      </c>
      <c r="C1036" s="134" t="s">
        <v>24878</v>
      </c>
      <c r="D1036" s="135">
        <v>11.19</v>
      </c>
      <c r="E1036" s="134">
        <v>4.84</v>
      </c>
      <c r="F1036" s="139">
        <v>54.16</v>
      </c>
      <c r="G1036" s="141"/>
    </row>
    <row r="1037" s="123" customFormat="1" customHeight="1" spans="1:7">
      <c r="A1037" s="134">
        <v>1034</v>
      </c>
      <c r="B1037" s="134" t="s">
        <v>3715</v>
      </c>
      <c r="C1037" s="134" t="s">
        <v>24879</v>
      </c>
      <c r="D1037" s="135">
        <v>4.26</v>
      </c>
      <c r="E1037" s="133">
        <v>4.84</v>
      </c>
      <c r="F1037" s="139">
        <v>20.62</v>
      </c>
      <c r="G1037" s="141"/>
    </row>
    <row r="1038" s="123" customFormat="1" customHeight="1" spans="1:7">
      <c r="A1038" s="134">
        <v>1035</v>
      </c>
      <c r="B1038" s="134" t="s">
        <v>24880</v>
      </c>
      <c r="C1038" s="134" t="s">
        <v>24881</v>
      </c>
      <c r="D1038" s="135">
        <v>3.47</v>
      </c>
      <c r="E1038" s="133">
        <v>4.84</v>
      </c>
      <c r="F1038" s="139">
        <v>16.79</v>
      </c>
      <c r="G1038" s="141"/>
    </row>
    <row r="1039" s="123" customFormat="1" customHeight="1" spans="1:7">
      <c r="A1039" s="134">
        <v>1036</v>
      </c>
      <c r="B1039" s="134" t="s">
        <v>24882</v>
      </c>
      <c r="C1039" s="134" t="s">
        <v>24883</v>
      </c>
      <c r="D1039" s="135">
        <v>3.4</v>
      </c>
      <c r="E1039" s="134">
        <v>4.84</v>
      </c>
      <c r="F1039" s="139">
        <v>16.46</v>
      </c>
      <c r="G1039" s="141"/>
    </row>
    <row r="1040" s="123" customFormat="1" customHeight="1" spans="1:7">
      <c r="A1040" s="134">
        <v>1037</v>
      </c>
      <c r="B1040" s="134" t="s">
        <v>24884</v>
      </c>
      <c r="C1040" s="134" t="s">
        <v>24885</v>
      </c>
      <c r="D1040" s="135">
        <v>8.27</v>
      </c>
      <c r="E1040" s="133">
        <v>4.84</v>
      </c>
      <c r="F1040" s="139">
        <v>40.03</v>
      </c>
      <c r="G1040" s="141"/>
    </row>
    <row r="1041" s="123" customFormat="1" customHeight="1" spans="1:7">
      <c r="A1041" s="134">
        <v>1038</v>
      </c>
      <c r="B1041" s="134" t="s">
        <v>24886</v>
      </c>
      <c r="C1041" s="134" t="s">
        <v>24879</v>
      </c>
      <c r="D1041" s="135">
        <v>6.48</v>
      </c>
      <c r="E1041" s="134">
        <v>4.84</v>
      </c>
      <c r="F1041" s="139">
        <v>31.36</v>
      </c>
      <c r="G1041" s="141"/>
    </row>
    <row r="1042" s="123" customFormat="1" customHeight="1" spans="1:7">
      <c r="A1042" s="134">
        <v>1039</v>
      </c>
      <c r="B1042" s="134" t="s">
        <v>24887</v>
      </c>
      <c r="C1042" s="134" t="s">
        <v>24888</v>
      </c>
      <c r="D1042" s="135">
        <v>17.1</v>
      </c>
      <c r="E1042" s="133">
        <v>4.84</v>
      </c>
      <c r="F1042" s="139">
        <v>82.76</v>
      </c>
      <c r="G1042" s="141"/>
    </row>
    <row r="1043" s="123" customFormat="1" customHeight="1" spans="1:7">
      <c r="A1043" s="134">
        <v>1040</v>
      </c>
      <c r="B1043" s="134" t="s">
        <v>24889</v>
      </c>
      <c r="C1043" s="134" t="s">
        <v>24876</v>
      </c>
      <c r="D1043" s="135">
        <v>5.6</v>
      </c>
      <c r="E1043" s="133">
        <v>4.84</v>
      </c>
      <c r="F1043" s="139">
        <v>27.1</v>
      </c>
      <c r="G1043" s="141"/>
    </row>
    <row r="1044" s="123" customFormat="1" customHeight="1" spans="1:7">
      <c r="A1044" s="134">
        <v>1041</v>
      </c>
      <c r="B1044" s="134" t="s">
        <v>24890</v>
      </c>
      <c r="C1044" s="134" t="s">
        <v>24883</v>
      </c>
      <c r="D1044" s="135">
        <v>6.08</v>
      </c>
      <c r="E1044" s="134">
        <v>4.84</v>
      </c>
      <c r="F1044" s="139">
        <v>29.43</v>
      </c>
      <c r="G1044" s="141"/>
    </row>
    <row r="1045" s="123" customFormat="1" customHeight="1" spans="1:7">
      <c r="A1045" s="134">
        <v>1042</v>
      </c>
      <c r="B1045" s="134" t="s">
        <v>24891</v>
      </c>
      <c r="C1045" s="134" t="s">
        <v>24869</v>
      </c>
      <c r="D1045" s="135">
        <v>15.81</v>
      </c>
      <c r="E1045" s="133">
        <v>4.84</v>
      </c>
      <c r="F1045" s="139">
        <v>76.52</v>
      </c>
      <c r="G1045" s="141"/>
    </row>
    <row r="1046" s="123" customFormat="1" customHeight="1" spans="1:7">
      <c r="A1046" s="134">
        <v>1043</v>
      </c>
      <c r="B1046" s="134" t="s">
        <v>24892</v>
      </c>
      <c r="C1046" s="134" t="s">
        <v>24869</v>
      </c>
      <c r="D1046" s="135">
        <v>7.17</v>
      </c>
      <c r="E1046" s="134">
        <v>4.84</v>
      </c>
      <c r="F1046" s="139">
        <v>34.7</v>
      </c>
      <c r="G1046" s="141"/>
    </row>
    <row r="1047" s="123" customFormat="1" customHeight="1" spans="1:7">
      <c r="A1047" s="134">
        <v>1044</v>
      </c>
      <c r="B1047" s="134" t="s">
        <v>3411</v>
      </c>
      <c r="C1047" s="134" t="s">
        <v>24893</v>
      </c>
      <c r="D1047" s="135">
        <v>10.44</v>
      </c>
      <c r="E1047" s="133">
        <v>4.84</v>
      </c>
      <c r="F1047" s="139">
        <v>50.53</v>
      </c>
      <c r="G1047" s="141"/>
    </row>
    <row r="1048" s="123" customFormat="1" customHeight="1" spans="1:7">
      <c r="A1048" s="134">
        <v>1045</v>
      </c>
      <c r="B1048" s="134" t="s">
        <v>21415</v>
      </c>
      <c r="C1048" s="134" t="s">
        <v>24870</v>
      </c>
      <c r="D1048" s="135">
        <v>5.05</v>
      </c>
      <c r="E1048" s="133">
        <v>4.84</v>
      </c>
      <c r="F1048" s="139">
        <v>24.44</v>
      </c>
      <c r="G1048" s="141"/>
    </row>
    <row r="1049" s="123" customFormat="1" customHeight="1" spans="1:7">
      <c r="A1049" s="134">
        <v>1046</v>
      </c>
      <c r="B1049" s="134" t="s">
        <v>24894</v>
      </c>
      <c r="C1049" s="134" t="s">
        <v>24869</v>
      </c>
      <c r="D1049" s="135">
        <v>10.57</v>
      </c>
      <c r="E1049" s="134">
        <v>4.84</v>
      </c>
      <c r="F1049" s="139">
        <v>51.16</v>
      </c>
      <c r="G1049" s="141"/>
    </row>
    <row r="1050" s="123" customFormat="1" customHeight="1" spans="1:7">
      <c r="A1050" s="134">
        <v>1047</v>
      </c>
      <c r="B1050" s="134" t="s">
        <v>24895</v>
      </c>
      <c r="C1050" s="134" t="s">
        <v>24896</v>
      </c>
      <c r="D1050" s="135">
        <v>4.01</v>
      </c>
      <c r="E1050" s="133">
        <v>4.84</v>
      </c>
      <c r="F1050" s="139">
        <v>19.41</v>
      </c>
      <c r="G1050" s="141"/>
    </row>
    <row r="1051" s="123" customFormat="1" customHeight="1" spans="1:7">
      <c r="A1051" s="134">
        <v>1048</v>
      </c>
      <c r="B1051" s="134" t="s">
        <v>24897</v>
      </c>
      <c r="C1051" s="134" t="s">
        <v>24869</v>
      </c>
      <c r="D1051" s="135">
        <v>6.19</v>
      </c>
      <c r="E1051" s="134">
        <v>4.84</v>
      </c>
      <c r="F1051" s="139">
        <v>29.96</v>
      </c>
      <c r="G1051" s="141"/>
    </row>
    <row r="1052" s="123" customFormat="1" customHeight="1" spans="1:7">
      <c r="A1052" s="134">
        <v>1049</v>
      </c>
      <c r="B1052" s="134" t="s">
        <v>10942</v>
      </c>
      <c r="C1052" s="134" t="s">
        <v>24876</v>
      </c>
      <c r="D1052" s="135">
        <v>5.23</v>
      </c>
      <c r="E1052" s="133">
        <v>4.84</v>
      </c>
      <c r="F1052" s="139">
        <v>25.31</v>
      </c>
      <c r="G1052" s="141"/>
    </row>
    <row r="1053" s="123" customFormat="1" customHeight="1" spans="1:7">
      <c r="A1053" s="134">
        <v>1050</v>
      </c>
      <c r="B1053" s="134" t="s">
        <v>3276</v>
      </c>
      <c r="C1053" s="134" t="s">
        <v>24898</v>
      </c>
      <c r="D1053" s="135">
        <v>16.44</v>
      </c>
      <c r="E1053" s="133">
        <v>4.84</v>
      </c>
      <c r="F1053" s="139">
        <v>79.57</v>
      </c>
      <c r="G1053" s="141"/>
    </row>
    <row r="1054" s="123" customFormat="1" customHeight="1" spans="1:7">
      <c r="A1054" s="134">
        <v>1051</v>
      </c>
      <c r="B1054" s="134" t="s">
        <v>24899</v>
      </c>
      <c r="C1054" s="134" t="s">
        <v>24900</v>
      </c>
      <c r="D1054" s="135">
        <v>3.89</v>
      </c>
      <c r="E1054" s="134">
        <v>4.84</v>
      </c>
      <c r="F1054" s="139">
        <v>18.83</v>
      </c>
      <c r="G1054" s="141"/>
    </row>
    <row r="1055" s="123" customFormat="1" customHeight="1" spans="1:7">
      <c r="A1055" s="134">
        <v>1052</v>
      </c>
      <c r="B1055" s="134" t="s">
        <v>14820</v>
      </c>
      <c r="C1055" s="134" t="s">
        <v>24901</v>
      </c>
      <c r="D1055" s="135">
        <v>9.71</v>
      </c>
      <c r="E1055" s="133">
        <v>4.84</v>
      </c>
      <c r="F1055" s="139">
        <v>47</v>
      </c>
      <c r="G1055" s="141"/>
    </row>
    <row r="1056" s="123" customFormat="1" customHeight="1" spans="1:7">
      <c r="A1056" s="134">
        <v>1053</v>
      </c>
      <c r="B1056" s="134" t="s">
        <v>24902</v>
      </c>
      <c r="C1056" s="134" t="s">
        <v>24903</v>
      </c>
      <c r="D1056" s="135">
        <v>9.91</v>
      </c>
      <c r="E1056" s="134">
        <v>4.84</v>
      </c>
      <c r="F1056" s="139">
        <v>47.96</v>
      </c>
      <c r="G1056" s="141"/>
    </row>
    <row r="1057" s="123" customFormat="1" customHeight="1" spans="1:7">
      <c r="A1057" s="134">
        <v>1054</v>
      </c>
      <c r="B1057" s="134" t="s">
        <v>24904</v>
      </c>
      <c r="C1057" s="134" t="s">
        <v>24905</v>
      </c>
      <c r="D1057" s="135">
        <v>32.11</v>
      </c>
      <c r="E1057" s="133">
        <v>4.84</v>
      </c>
      <c r="F1057" s="139">
        <v>155.41</v>
      </c>
      <c r="G1057" s="141"/>
    </row>
    <row r="1058" s="123" customFormat="1" customHeight="1" spans="1:7">
      <c r="A1058" s="134">
        <v>1055</v>
      </c>
      <c r="B1058" s="134" t="s">
        <v>24906</v>
      </c>
      <c r="C1058" s="134" t="s">
        <v>24907</v>
      </c>
      <c r="D1058" s="135">
        <v>4.9</v>
      </c>
      <c r="E1058" s="133">
        <v>4.84</v>
      </c>
      <c r="F1058" s="139">
        <v>23.72</v>
      </c>
      <c r="G1058" s="141"/>
    </row>
    <row r="1059" s="123" customFormat="1" customHeight="1" spans="1:7">
      <c r="A1059" s="134">
        <v>1056</v>
      </c>
      <c r="B1059" s="134" t="s">
        <v>4233</v>
      </c>
      <c r="C1059" s="134" t="s">
        <v>24908</v>
      </c>
      <c r="D1059" s="135">
        <v>18.49</v>
      </c>
      <c r="E1059" s="134">
        <v>4.84</v>
      </c>
      <c r="F1059" s="139">
        <v>89.49</v>
      </c>
      <c r="G1059" s="141"/>
    </row>
    <row r="1060" s="123" customFormat="1" customHeight="1" spans="1:7">
      <c r="A1060" s="134">
        <v>1057</v>
      </c>
      <c r="B1060" s="134" t="s">
        <v>24909</v>
      </c>
      <c r="C1060" s="134" t="s">
        <v>24910</v>
      </c>
      <c r="D1060" s="135">
        <v>16.81</v>
      </c>
      <c r="E1060" s="133">
        <v>4.84</v>
      </c>
      <c r="F1060" s="139">
        <v>81.36</v>
      </c>
      <c r="G1060" s="141"/>
    </row>
    <row r="1061" s="123" customFormat="1" customHeight="1" spans="1:7">
      <c r="A1061" s="134">
        <v>1058</v>
      </c>
      <c r="B1061" s="134" t="s">
        <v>24911</v>
      </c>
      <c r="C1061" s="134" t="s">
        <v>24869</v>
      </c>
      <c r="D1061" s="135">
        <v>7.85</v>
      </c>
      <c r="E1061" s="134">
        <v>4.84</v>
      </c>
      <c r="F1061" s="139">
        <v>37.99</v>
      </c>
      <c r="G1061" s="141"/>
    </row>
    <row r="1062" s="123" customFormat="1" customHeight="1" spans="1:7">
      <c r="A1062" s="134">
        <v>1059</v>
      </c>
      <c r="B1062" s="134" t="s">
        <v>6015</v>
      </c>
      <c r="C1062" s="134" t="s">
        <v>24912</v>
      </c>
      <c r="D1062" s="135">
        <v>8</v>
      </c>
      <c r="E1062" s="133">
        <v>4.84</v>
      </c>
      <c r="F1062" s="139">
        <v>38.72</v>
      </c>
      <c r="G1062" s="141"/>
    </row>
    <row r="1063" s="123" customFormat="1" customHeight="1" spans="1:7">
      <c r="A1063" s="134">
        <v>1060</v>
      </c>
      <c r="B1063" s="134" t="s">
        <v>24913</v>
      </c>
      <c r="C1063" s="134" t="s">
        <v>24914</v>
      </c>
      <c r="D1063" s="135">
        <v>16</v>
      </c>
      <c r="E1063" s="133">
        <v>4.84</v>
      </c>
      <c r="F1063" s="139">
        <v>77.44</v>
      </c>
      <c r="G1063" s="141"/>
    </row>
    <row r="1064" s="123" customFormat="1" customHeight="1" spans="1:7">
      <c r="A1064" s="134">
        <v>1061</v>
      </c>
      <c r="B1064" s="134" t="s">
        <v>17133</v>
      </c>
      <c r="C1064" s="134" t="s">
        <v>24876</v>
      </c>
      <c r="D1064" s="135">
        <v>9.77</v>
      </c>
      <c r="E1064" s="134">
        <v>4.84</v>
      </c>
      <c r="F1064" s="139">
        <v>47.29</v>
      </c>
      <c r="G1064" s="141"/>
    </row>
    <row r="1065" s="123" customFormat="1" customHeight="1" spans="1:7">
      <c r="A1065" s="134">
        <v>1062</v>
      </c>
      <c r="B1065" s="134" t="s">
        <v>24915</v>
      </c>
      <c r="C1065" s="134" t="s">
        <v>24916</v>
      </c>
      <c r="D1065" s="135">
        <v>11.8</v>
      </c>
      <c r="E1065" s="133">
        <v>4.84</v>
      </c>
      <c r="F1065" s="139">
        <v>57.11</v>
      </c>
      <c r="G1065" s="141"/>
    </row>
    <row r="1066" s="123" customFormat="1" customHeight="1" spans="1:7">
      <c r="A1066" s="134">
        <v>1063</v>
      </c>
      <c r="B1066" s="134" t="s">
        <v>24917</v>
      </c>
      <c r="C1066" s="134" t="s">
        <v>24918</v>
      </c>
      <c r="D1066" s="135">
        <v>5.97</v>
      </c>
      <c r="E1066" s="134">
        <v>4.84</v>
      </c>
      <c r="F1066" s="139">
        <v>28.89</v>
      </c>
      <c r="G1066" s="141"/>
    </row>
    <row r="1067" s="123" customFormat="1" customHeight="1" spans="1:7">
      <c r="A1067" s="134">
        <v>1064</v>
      </c>
      <c r="B1067" s="134" t="s">
        <v>24919</v>
      </c>
      <c r="C1067" s="134" t="s">
        <v>24876</v>
      </c>
      <c r="D1067" s="135">
        <v>24.22</v>
      </c>
      <c r="E1067" s="133">
        <v>4.84</v>
      </c>
      <c r="F1067" s="139">
        <v>117.22</v>
      </c>
      <c r="G1067" s="141"/>
    </row>
    <row r="1068" s="123" customFormat="1" customHeight="1" spans="1:7">
      <c r="A1068" s="134">
        <v>1065</v>
      </c>
      <c r="B1068" s="134" t="s">
        <v>24920</v>
      </c>
      <c r="C1068" s="134" t="s">
        <v>24921</v>
      </c>
      <c r="D1068" s="135">
        <v>14.93</v>
      </c>
      <c r="E1068" s="133">
        <v>4.84</v>
      </c>
      <c r="F1068" s="139">
        <v>72.26</v>
      </c>
      <c r="G1068" s="141"/>
    </row>
    <row r="1069" s="123" customFormat="1" customHeight="1" spans="1:7">
      <c r="A1069" s="134">
        <v>1066</v>
      </c>
      <c r="B1069" s="134" t="s">
        <v>24922</v>
      </c>
      <c r="C1069" s="134" t="s">
        <v>24923</v>
      </c>
      <c r="D1069" s="135">
        <v>16.99</v>
      </c>
      <c r="E1069" s="134">
        <v>4.84</v>
      </c>
      <c r="F1069" s="139">
        <v>82.23</v>
      </c>
      <c r="G1069" s="141"/>
    </row>
    <row r="1070" s="123" customFormat="1" customHeight="1" spans="1:7">
      <c r="A1070" s="134">
        <v>1067</v>
      </c>
      <c r="B1070" s="134" t="s">
        <v>24924</v>
      </c>
      <c r="C1070" s="134" t="s">
        <v>24869</v>
      </c>
      <c r="D1070" s="135">
        <v>17.89</v>
      </c>
      <c r="E1070" s="133">
        <v>4.84</v>
      </c>
      <c r="F1070" s="139">
        <v>86.59</v>
      </c>
      <c r="G1070" s="141"/>
    </row>
    <row r="1071" s="123" customFormat="1" customHeight="1" spans="1:7">
      <c r="A1071" s="134">
        <v>1068</v>
      </c>
      <c r="B1071" s="134" t="s">
        <v>24925</v>
      </c>
      <c r="C1071" s="134" t="s">
        <v>24926</v>
      </c>
      <c r="D1071" s="135">
        <v>8.15</v>
      </c>
      <c r="E1071" s="134">
        <v>4.84</v>
      </c>
      <c r="F1071" s="139">
        <v>39.45</v>
      </c>
      <c r="G1071" s="141"/>
    </row>
    <row r="1072" s="123" customFormat="1" customHeight="1" spans="1:7">
      <c r="A1072" s="134">
        <v>1069</v>
      </c>
      <c r="B1072" s="134" t="s">
        <v>24927</v>
      </c>
      <c r="C1072" s="134" t="s">
        <v>24928</v>
      </c>
      <c r="D1072" s="135">
        <v>3.41</v>
      </c>
      <c r="E1072" s="133">
        <v>4.84</v>
      </c>
      <c r="F1072" s="139">
        <v>16.5</v>
      </c>
      <c r="G1072" s="141"/>
    </row>
    <row r="1073" s="123" customFormat="1" customHeight="1" spans="1:7">
      <c r="A1073" s="134">
        <v>1070</v>
      </c>
      <c r="B1073" s="134" t="s">
        <v>24929</v>
      </c>
      <c r="C1073" s="134" t="s">
        <v>24930</v>
      </c>
      <c r="D1073" s="135">
        <v>15.27</v>
      </c>
      <c r="E1073" s="133">
        <v>4.84</v>
      </c>
      <c r="F1073" s="139">
        <v>73.91</v>
      </c>
      <c r="G1073" s="141"/>
    </row>
    <row r="1074" s="123" customFormat="1" customHeight="1" spans="1:7">
      <c r="A1074" s="134">
        <v>1071</v>
      </c>
      <c r="B1074" s="134" t="s">
        <v>24562</v>
      </c>
      <c r="C1074" s="134" t="s">
        <v>24931</v>
      </c>
      <c r="D1074" s="135">
        <v>3.11</v>
      </c>
      <c r="E1074" s="134">
        <v>4.84</v>
      </c>
      <c r="F1074" s="139">
        <v>15.05</v>
      </c>
      <c r="G1074" s="141"/>
    </row>
    <row r="1075" s="123" customFormat="1" customHeight="1" spans="1:7">
      <c r="A1075" s="134">
        <v>1072</v>
      </c>
      <c r="B1075" s="134" t="s">
        <v>24932</v>
      </c>
      <c r="C1075" s="134" t="s">
        <v>24931</v>
      </c>
      <c r="D1075" s="135">
        <v>11.15</v>
      </c>
      <c r="E1075" s="133">
        <v>4.84</v>
      </c>
      <c r="F1075" s="139">
        <v>53.97</v>
      </c>
      <c r="G1075" s="141"/>
    </row>
    <row r="1076" s="123" customFormat="1" customHeight="1" spans="1:7">
      <c r="A1076" s="134">
        <v>1073</v>
      </c>
      <c r="B1076" s="134" t="s">
        <v>24933</v>
      </c>
      <c r="C1076" s="134" t="s">
        <v>24869</v>
      </c>
      <c r="D1076" s="135">
        <v>9.11</v>
      </c>
      <c r="E1076" s="134">
        <v>4.84</v>
      </c>
      <c r="F1076" s="139">
        <v>44.09</v>
      </c>
      <c r="G1076" s="141"/>
    </row>
    <row r="1077" s="123" customFormat="1" customHeight="1" spans="1:7">
      <c r="A1077" s="134">
        <v>1074</v>
      </c>
      <c r="B1077" s="134" t="s">
        <v>24590</v>
      </c>
      <c r="C1077" s="134" t="s">
        <v>24934</v>
      </c>
      <c r="D1077" s="135">
        <v>9.28</v>
      </c>
      <c r="E1077" s="133">
        <v>4.84</v>
      </c>
      <c r="F1077" s="139">
        <v>44.92</v>
      </c>
      <c r="G1077" s="141"/>
    </row>
    <row r="1078" s="123" customFormat="1" customHeight="1" spans="1:7">
      <c r="A1078" s="134">
        <v>1075</v>
      </c>
      <c r="B1078" s="134" t="s">
        <v>24935</v>
      </c>
      <c r="C1078" s="134" t="s">
        <v>24876</v>
      </c>
      <c r="D1078" s="135">
        <v>6.27</v>
      </c>
      <c r="E1078" s="133">
        <v>4.84</v>
      </c>
      <c r="F1078" s="139">
        <v>30.35</v>
      </c>
      <c r="G1078" s="141"/>
    </row>
    <row r="1079" s="123" customFormat="1" customHeight="1" spans="1:7">
      <c r="A1079" s="134">
        <v>1076</v>
      </c>
      <c r="B1079" s="134" t="s">
        <v>14499</v>
      </c>
      <c r="C1079" s="134" t="s">
        <v>24936</v>
      </c>
      <c r="D1079" s="135">
        <v>5.29</v>
      </c>
      <c r="E1079" s="134">
        <v>4.84</v>
      </c>
      <c r="F1079" s="139">
        <v>25.6</v>
      </c>
      <c r="G1079" s="141"/>
    </row>
    <row r="1080" s="123" customFormat="1" customHeight="1" spans="1:7">
      <c r="A1080" s="134">
        <v>1077</v>
      </c>
      <c r="B1080" s="134" t="s">
        <v>24937</v>
      </c>
      <c r="C1080" s="134" t="s">
        <v>24938</v>
      </c>
      <c r="D1080" s="135">
        <v>16.47</v>
      </c>
      <c r="E1080" s="133">
        <v>4.84</v>
      </c>
      <c r="F1080" s="139">
        <v>79.71</v>
      </c>
      <c r="G1080" s="141"/>
    </row>
    <row r="1081" s="123" customFormat="1" customHeight="1" spans="1:7">
      <c r="A1081" s="134">
        <v>1078</v>
      </c>
      <c r="B1081" s="134" t="s">
        <v>24939</v>
      </c>
      <c r="C1081" s="134" t="s">
        <v>24940</v>
      </c>
      <c r="D1081" s="135">
        <v>10.03</v>
      </c>
      <c r="E1081" s="134">
        <v>4.84</v>
      </c>
      <c r="F1081" s="139">
        <v>48.55</v>
      </c>
      <c r="G1081" s="141"/>
    </row>
    <row r="1082" s="123" customFormat="1" customHeight="1" spans="1:7">
      <c r="A1082" s="134">
        <v>1079</v>
      </c>
      <c r="B1082" s="134" t="s">
        <v>24941</v>
      </c>
      <c r="C1082" s="134" t="s">
        <v>24942</v>
      </c>
      <c r="D1082" s="135">
        <v>8.71</v>
      </c>
      <c r="E1082" s="133">
        <v>4.84</v>
      </c>
      <c r="F1082" s="139">
        <v>42.16</v>
      </c>
      <c r="G1082" s="141"/>
    </row>
    <row r="1083" s="123" customFormat="1" customHeight="1" spans="1:7">
      <c r="A1083" s="134">
        <v>1080</v>
      </c>
      <c r="B1083" s="134" t="s">
        <v>24943</v>
      </c>
      <c r="C1083" s="134" t="s">
        <v>24869</v>
      </c>
      <c r="D1083" s="135">
        <v>6.37</v>
      </c>
      <c r="E1083" s="133">
        <v>4.84</v>
      </c>
      <c r="F1083" s="139">
        <v>30.83</v>
      </c>
      <c r="G1083" s="141"/>
    </row>
    <row r="1084" s="123" customFormat="1" customHeight="1" spans="1:7">
      <c r="A1084" s="134">
        <v>1081</v>
      </c>
      <c r="B1084" s="134" t="s">
        <v>24944</v>
      </c>
      <c r="C1084" s="134" t="s">
        <v>24945</v>
      </c>
      <c r="D1084" s="135">
        <v>6.57</v>
      </c>
      <c r="E1084" s="134">
        <v>4.84</v>
      </c>
      <c r="F1084" s="139">
        <v>31.8</v>
      </c>
      <c r="G1084" s="141"/>
    </row>
    <row r="1085" s="123" customFormat="1" customHeight="1" spans="1:7">
      <c r="A1085" s="134">
        <v>1082</v>
      </c>
      <c r="B1085" s="134" t="s">
        <v>24946</v>
      </c>
      <c r="C1085" s="134" t="s">
        <v>24876</v>
      </c>
      <c r="D1085" s="135">
        <v>30.54</v>
      </c>
      <c r="E1085" s="133">
        <v>4.84</v>
      </c>
      <c r="F1085" s="139">
        <v>147.81</v>
      </c>
      <c r="G1085" s="141"/>
    </row>
    <row r="1086" s="123" customFormat="1" customHeight="1" spans="1:7">
      <c r="A1086" s="134">
        <v>1083</v>
      </c>
      <c r="B1086" s="134" t="s">
        <v>24947</v>
      </c>
      <c r="C1086" s="134" t="s">
        <v>24876</v>
      </c>
      <c r="D1086" s="135">
        <v>9.64</v>
      </c>
      <c r="E1086" s="134">
        <v>4.84</v>
      </c>
      <c r="F1086" s="139">
        <v>46.66</v>
      </c>
      <c r="G1086" s="141"/>
    </row>
    <row r="1087" s="123" customFormat="1" customHeight="1" spans="1:7">
      <c r="A1087" s="134">
        <v>1084</v>
      </c>
      <c r="B1087" s="134" t="s">
        <v>24948</v>
      </c>
      <c r="C1087" s="134" t="s">
        <v>24865</v>
      </c>
      <c r="D1087" s="135">
        <v>17.38</v>
      </c>
      <c r="E1087" s="133">
        <v>4.84</v>
      </c>
      <c r="F1087" s="139">
        <v>84.12</v>
      </c>
      <c r="G1087" s="141"/>
    </row>
    <row r="1088" s="123" customFormat="1" customHeight="1" spans="1:7">
      <c r="A1088" s="134">
        <v>1085</v>
      </c>
      <c r="B1088" s="134" t="s">
        <v>5403</v>
      </c>
      <c r="C1088" s="134" t="s">
        <v>24949</v>
      </c>
      <c r="D1088" s="135">
        <v>11.24</v>
      </c>
      <c r="E1088" s="133">
        <v>4.84</v>
      </c>
      <c r="F1088" s="139">
        <v>54.4</v>
      </c>
      <c r="G1088" s="141"/>
    </row>
    <row r="1089" s="123" customFormat="1" customHeight="1" spans="1:7">
      <c r="A1089" s="134">
        <v>1086</v>
      </c>
      <c r="B1089" s="134" t="s">
        <v>5040</v>
      </c>
      <c r="C1089" s="134" t="s">
        <v>24950</v>
      </c>
      <c r="D1089" s="135">
        <v>10.05</v>
      </c>
      <c r="E1089" s="134">
        <v>4.84</v>
      </c>
      <c r="F1089" s="139">
        <v>48.64</v>
      </c>
      <c r="G1089" s="141"/>
    </row>
    <row r="1090" s="123" customFormat="1" customHeight="1" spans="1:7">
      <c r="A1090" s="134">
        <v>1087</v>
      </c>
      <c r="B1090" s="134" t="s">
        <v>3403</v>
      </c>
      <c r="C1090" s="134" t="s">
        <v>24950</v>
      </c>
      <c r="D1090" s="135">
        <v>12.04</v>
      </c>
      <c r="E1090" s="133">
        <v>4.84</v>
      </c>
      <c r="F1090" s="139">
        <v>58.27</v>
      </c>
      <c r="G1090" s="141"/>
    </row>
    <row r="1091" s="123" customFormat="1" customHeight="1" spans="1:7">
      <c r="A1091" s="134">
        <v>1088</v>
      </c>
      <c r="B1091" s="134" t="s">
        <v>24951</v>
      </c>
      <c r="C1091" s="134" t="s">
        <v>24952</v>
      </c>
      <c r="D1091" s="135">
        <v>7.29</v>
      </c>
      <c r="E1091" s="134">
        <v>4.84</v>
      </c>
      <c r="F1091" s="139">
        <v>35.28</v>
      </c>
      <c r="G1091" s="141"/>
    </row>
    <row r="1092" s="123" customFormat="1" customHeight="1" spans="1:7">
      <c r="A1092" s="134">
        <v>1089</v>
      </c>
      <c r="B1092" s="134" t="s">
        <v>14947</v>
      </c>
      <c r="C1092" s="134" t="s">
        <v>24953</v>
      </c>
      <c r="D1092" s="135">
        <v>5.03</v>
      </c>
      <c r="E1092" s="133">
        <v>4.84</v>
      </c>
      <c r="F1092" s="139">
        <v>24.35</v>
      </c>
      <c r="G1092" s="141"/>
    </row>
    <row r="1093" s="123" customFormat="1" customHeight="1" spans="1:7">
      <c r="A1093" s="134">
        <v>1090</v>
      </c>
      <c r="B1093" s="134" t="s">
        <v>24463</v>
      </c>
      <c r="C1093" s="134" t="s">
        <v>24903</v>
      </c>
      <c r="D1093" s="135">
        <v>14.32</v>
      </c>
      <c r="E1093" s="133">
        <v>4.84</v>
      </c>
      <c r="F1093" s="139">
        <v>69.31</v>
      </c>
      <c r="G1093" s="141"/>
    </row>
    <row r="1094" s="123" customFormat="1" customHeight="1" spans="1:7">
      <c r="A1094" s="134">
        <v>1091</v>
      </c>
      <c r="B1094" s="134" t="s">
        <v>24580</v>
      </c>
      <c r="C1094" s="134" t="s">
        <v>24954</v>
      </c>
      <c r="D1094" s="135">
        <v>9.7</v>
      </c>
      <c r="E1094" s="134">
        <v>4.84</v>
      </c>
      <c r="F1094" s="139">
        <v>46.95</v>
      </c>
      <c r="G1094" s="141"/>
    </row>
    <row r="1095" s="123" customFormat="1" customHeight="1" spans="1:7">
      <c r="A1095" s="134">
        <v>1092</v>
      </c>
      <c r="B1095" s="134" t="s">
        <v>24955</v>
      </c>
      <c r="C1095" s="134" t="s">
        <v>24956</v>
      </c>
      <c r="D1095" s="135">
        <v>5.04</v>
      </c>
      <c r="E1095" s="133">
        <v>4.84</v>
      </c>
      <c r="F1095" s="139">
        <v>24.39</v>
      </c>
      <c r="G1095" s="141"/>
    </row>
    <row r="1096" s="123" customFormat="1" customHeight="1" spans="1:7">
      <c r="A1096" s="134">
        <v>1093</v>
      </c>
      <c r="B1096" s="134" t="s">
        <v>24957</v>
      </c>
      <c r="C1096" s="134" t="s">
        <v>24869</v>
      </c>
      <c r="D1096" s="135">
        <v>21.62</v>
      </c>
      <c r="E1096" s="134">
        <v>4.84</v>
      </c>
      <c r="F1096" s="139">
        <v>104.64</v>
      </c>
      <c r="G1096" s="141"/>
    </row>
    <row r="1097" s="123" customFormat="1" customHeight="1" spans="1:7">
      <c r="A1097" s="134">
        <v>1094</v>
      </c>
      <c r="B1097" s="134" t="s">
        <v>24958</v>
      </c>
      <c r="C1097" s="134" t="s">
        <v>24872</v>
      </c>
      <c r="D1097" s="135">
        <v>11.87</v>
      </c>
      <c r="E1097" s="133">
        <v>4.84</v>
      </c>
      <c r="F1097" s="139">
        <v>57.45</v>
      </c>
      <c r="G1097" s="141"/>
    </row>
    <row r="1098" s="123" customFormat="1" customHeight="1" spans="1:7">
      <c r="A1098" s="134">
        <v>1095</v>
      </c>
      <c r="B1098" s="134" t="s">
        <v>24959</v>
      </c>
      <c r="C1098" s="134" t="s">
        <v>24960</v>
      </c>
      <c r="D1098" s="135">
        <v>19.19</v>
      </c>
      <c r="E1098" s="133">
        <v>4.84</v>
      </c>
      <c r="F1098" s="139">
        <v>92.88</v>
      </c>
      <c r="G1098" s="141"/>
    </row>
    <row r="1099" s="123" customFormat="1" customHeight="1" spans="1:7">
      <c r="A1099" s="134">
        <v>1096</v>
      </c>
      <c r="B1099" s="134" t="s">
        <v>24961</v>
      </c>
      <c r="C1099" s="134" t="s">
        <v>24962</v>
      </c>
      <c r="D1099" s="135">
        <v>5.01</v>
      </c>
      <c r="E1099" s="134">
        <v>4.84</v>
      </c>
      <c r="F1099" s="139">
        <v>24.25</v>
      </c>
      <c r="G1099" s="141"/>
    </row>
    <row r="1100" s="123" customFormat="1" customHeight="1" spans="1:7">
      <c r="A1100" s="134">
        <v>1097</v>
      </c>
      <c r="B1100" s="134" t="s">
        <v>24963</v>
      </c>
      <c r="C1100" s="134" t="s">
        <v>24962</v>
      </c>
      <c r="D1100" s="135">
        <v>7.64</v>
      </c>
      <c r="E1100" s="133">
        <v>4.84</v>
      </c>
      <c r="F1100" s="139">
        <v>36.98</v>
      </c>
      <c r="G1100" s="141"/>
    </row>
    <row r="1101" s="123" customFormat="1" customHeight="1" spans="1:7">
      <c r="A1101" s="134">
        <v>1098</v>
      </c>
      <c r="B1101" s="134" t="s">
        <v>24963</v>
      </c>
      <c r="C1101" s="134" t="s">
        <v>24964</v>
      </c>
      <c r="D1101" s="135">
        <v>22.01</v>
      </c>
      <c r="E1101" s="134">
        <v>4.84</v>
      </c>
      <c r="F1101" s="139">
        <v>106.53</v>
      </c>
      <c r="G1101" s="141"/>
    </row>
    <row r="1102" s="123" customFormat="1" customHeight="1" spans="1:7">
      <c r="A1102" s="134">
        <v>1099</v>
      </c>
      <c r="B1102" s="134" t="s">
        <v>5924</v>
      </c>
      <c r="C1102" s="134" t="s">
        <v>24965</v>
      </c>
      <c r="D1102" s="135">
        <v>0.46</v>
      </c>
      <c r="E1102" s="133">
        <v>4.84</v>
      </c>
      <c r="F1102" s="139">
        <v>2.23</v>
      </c>
      <c r="G1102" s="141"/>
    </row>
    <row r="1103" s="123" customFormat="1" customHeight="1" spans="1:7">
      <c r="A1103" s="134">
        <v>1100</v>
      </c>
      <c r="B1103" s="134" t="s">
        <v>4935</v>
      </c>
      <c r="C1103" s="134" t="s">
        <v>24966</v>
      </c>
      <c r="D1103" s="135">
        <v>26.3</v>
      </c>
      <c r="E1103" s="133">
        <v>4.84</v>
      </c>
      <c r="F1103" s="139">
        <v>127.29</v>
      </c>
      <c r="G1103" s="141"/>
    </row>
    <row r="1104" s="123" customFormat="1" customHeight="1" spans="1:7">
      <c r="A1104" s="134">
        <v>1101</v>
      </c>
      <c r="B1104" s="134" t="s">
        <v>24967</v>
      </c>
      <c r="C1104" s="134" t="s">
        <v>24968</v>
      </c>
      <c r="D1104" s="135">
        <v>5.09</v>
      </c>
      <c r="E1104" s="134">
        <v>4.84</v>
      </c>
      <c r="F1104" s="139">
        <v>24.64</v>
      </c>
      <c r="G1104" s="141"/>
    </row>
    <row r="1105" s="123" customFormat="1" customHeight="1" spans="1:7">
      <c r="A1105" s="134">
        <v>1102</v>
      </c>
      <c r="B1105" s="134" t="s">
        <v>20771</v>
      </c>
      <c r="C1105" s="134" t="s">
        <v>24969</v>
      </c>
      <c r="D1105" s="135">
        <v>20.53</v>
      </c>
      <c r="E1105" s="133">
        <v>4.84</v>
      </c>
      <c r="F1105" s="139">
        <v>99.37</v>
      </c>
      <c r="G1105" s="141"/>
    </row>
    <row r="1106" s="123" customFormat="1" customHeight="1" spans="1:7">
      <c r="A1106" s="134">
        <v>1103</v>
      </c>
      <c r="B1106" s="134" t="s">
        <v>24970</v>
      </c>
      <c r="C1106" s="134" t="s">
        <v>24971</v>
      </c>
      <c r="D1106" s="135">
        <v>12.84</v>
      </c>
      <c r="E1106" s="134">
        <v>4.84</v>
      </c>
      <c r="F1106" s="139">
        <v>62.15</v>
      </c>
      <c r="G1106" s="141"/>
    </row>
    <row r="1107" s="123" customFormat="1" customHeight="1" spans="1:7">
      <c r="A1107" s="134">
        <v>1104</v>
      </c>
      <c r="B1107" s="134" t="s">
        <v>24972</v>
      </c>
      <c r="C1107" s="134" t="s">
        <v>24973</v>
      </c>
      <c r="D1107" s="135">
        <v>3.05</v>
      </c>
      <c r="E1107" s="133">
        <v>4.84</v>
      </c>
      <c r="F1107" s="139">
        <v>14.76</v>
      </c>
      <c r="G1107" s="141"/>
    </row>
    <row r="1108" s="123" customFormat="1" customHeight="1" spans="1:7">
      <c r="A1108" s="134">
        <v>1105</v>
      </c>
      <c r="B1108" s="134" t="s">
        <v>4344</v>
      </c>
      <c r="C1108" s="134" t="s">
        <v>24974</v>
      </c>
      <c r="D1108" s="135">
        <v>0.17</v>
      </c>
      <c r="E1108" s="133">
        <v>4.84</v>
      </c>
      <c r="F1108" s="139">
        <v>0.82</v>
      </c>
      <c r="G1108" s="141"/>
    </row>
    <row r="1109" s="123" customFormat="1" customHeight="1" spans="1:7">
      <c r="A1109" s="134">
        <v>1106</v>
      </c>
      <c r="B1109" s="134" t="s">
        <v>15477</v>
      </c>
      <c r="C1109" s="134" t="s">
        <v>24971</v>
      </c>
      <c r="D1109" s="135">
        <v>13.11</v>
      </c>
      <c r="E1109" s="134">
        <v>4.84</v>
      </c>
      <c r="F1109" s="139">
        <v>63.45</v>
      </c>
      <c r="G1109" s="141"/>
    </row>
    <row r="1110" s="123" customFormat="1" customHeight="1" spans="1:7">
      <c r="A1110" s="134">
        <v>1107</v>
      </c>
      <c r="B1110" s="134" t="s">
        <v>16113</v>
      </c>
      <c r="C1110" s="134" t="s">
        <v>24975</v>
      </c>
      <c r="D1110" s="135">
        <v>11.76</v>
      </c>
      <c r="E1110" s="133">
        <v>4.84</v>
      </c>
      <c r="F1110" s="139">
        <v>56.92</v>
      </c>
      <c r="G1110" s="141"/>
    </row>
    <row r="1111" s="123" customFormat="1" customHeight="1" spans="1:7">
      <c r="A1111" s="134">
        <v>1108</v>
      </c>
      <c r="B1111" s="134" t="s">
        <v>24976</v>
      </c>
      <c r="C1111" s="134" t="s">
        <v>24977</v>
      </c>
      <c r="D1111" s="135">
        <v>10.55</v>
      </c>
      <c r="E1111" s="134">
        <v>4.84</v>
      </c>
      <c r="F1111" s="139">
        <v>51.06</v>
      </c>
      <c r="G1111" s="141"/>
    </row>
    <row r="1112" s="123" customFormat="1" customHeight="1" spans="1:7">
      <c r="A1112" s="134">
        <v>1109</v>
      </c>
      <c r="B1112" s="134" t="s">
        <v>24978</v>
      </c>
      <c r="C1112" s="134" t="s">
        <v>24969</v>
      </c>
      <c r="D1112" s="135">
        <v>9.63</v>
      </c>
      <c r="E1112" s="133">
        <v>4.84</v>
      </c>
      <c r="F1112" s="139">
        <v>46.61</v>
      </c>
      <c r="G1112" s="141"/>
    </row>
    <row r="1113" s="123" customFormat="1" customHeight="1" spans="1:7">
      <c r="A1113" s="134">
        <v>1110</v>
      </c>
      <c r="B1113" s="134" t="s">
        <v>4612</v>
      </c>
      <c r="C1113" s="134" t="s">
        <v>24979</v>
      </c>
      <c r="D1113" s="135">
        <v>26.33</v>
      </c>
      <c r="E1113" s="133">
        <v>4.84</v>
      </c>
      <c r="F1113" s="139">
        <v>127.44</v>
      </c>
      <c r="G1113" s="141"/>
    </row>
    <row r="1114" s="123" customFormat="1" customHeight="1" spans="1:7">
      <c r="A1114" s="134">
        <v>1111</v>
      </c>
      <c r="B1114" s="134" t="s">
        <v>24980</v>
      </c>
      <c r="C1114" s="134" t="s">
        <v>24979</v>
      </c>
      <c r="D1114" s="135">
        <v>26.96</v>
      </c>
      <c r="E1114" s="134">
        <v>4.84</v>
      </c>
      <c r="F1114" s="139">
        <v>130.49</v>
      </c>
      <c r="G1114" s="141"/>
    </row>
    <row r="1115" s="123" customFormat="1" customHeight="1" spans="1:7">
      <c r="A1115" s="134">
        <v>1112</v>
      </c>
      <c r="B1115" s="134" t="s">
        <v>24981</v>
      </c>
      <c r="C1115" s="134" t="s">
        <v>24982</v>
      </c>
      <c r="D1115" s="135">
        <v>0.37</v>
      </c>
      <c r="E1115" s="133">
        <v>4.84</v>
      </c>
      <c r="F1115" s="139">
        <v>1.79</v>
      </c>
      <c r="G1115" s="141"/>
    </row>
    <row r="1116" s="123" customFormat="1" customHeight="1" spans="1:7">
      <c r="A1116" s="134">
        <v>1113</v>
      </c>
      <c r="B1116" s="134" t="s">
        <v>24983</v>
      </c>
      <c r="C1116" s="134" t="s">
        <v>24984</v>
      </c>
      <c r="D1116" s="135">
        <v>48.2</v>
      </c>
      <c r="E1116" s="134">
        <v>4.84</v>
      </c>
      <c r="F1116" s="139">
        <v>233.29</v>
      </c>
      <c r="G1116" s="141"/>
    </row>
    <row r="1117" s="123" customFormat="1" customHeight="1" spans="1:7">
      <c r="A1117" s="134">
        <v>1114</v>
      </c>
      <c r="B1117" s="134" t="s">
        <v>3599</v>
      </c>
      <c r="C1117" s="134" t="s">
        <v>24985</v>
      </c>
      <c r="D1117" s="135">
        <v>46.09</v>
      </c>
      <c r="E1117" s="133">
        <v>4.84</v>
      </c>
      <c r="F1117" s="139">
        <v>223.08</v>
      </c>
      <c r="G1117" s="141"/>
    </row>
    <row r="1118" s="123" customFormat="1" customHeight="1" spans="1:7">
      <c r="A1118" s="134">
        <v>1115</v>
      </c>
      <c r="B1118" s="134" t="s">
        <v>24986</v>
      </c>
      <c r="C1118" s="134" t="s">
        <v>24987</v>
      </c>
      <c r="D1118" s="135">
        <v>0.69</v>
      </c>
      <c r="E1118" s="133">
        <v>4.84</v>
      </c>
      <c r="F1118" s="139">
        <v>3.34</v>
      </c>
      <c r="G1118" s="141"/>
    </row>
    <row r="1119" s="123" customFormat="1" customHeight="1" spans="1:7">
      <c r="A1119" s="134">
        <v>1116</v>
      </c>
      <c r="B1119" s="134" t="s">
        <v>3707</v>
      </c>
      <c r="C1119" s="134" t="s">
        <v>24988</v>
      </c>
      <c r="D1119" s="135">
        <v>29.42</v>
      </c>
      <c r="E1119" s="134">
        <v>4.84</v>
      </c>
      <c r="F1119" s="139">
        <v>142.39</v>
      </c>
      <c r="G1119" s="141"/>
    </row>
    <row r="1120" s="123" customFormat="1" customHeight="1" spans="1:7">
      <c r="A1120" s="134">
        <v>1117</v>
      </c>
      <c r="B1120" s="134" t="s">
        <v>24989</v>
      </c>
      <c r="C1120" s="134" t="s">
        <v>24990</v>
      </c>
      <c r="D1120" s="135">
        <v>1.08</v>
      </c>
      <c r="E1120" s="133">
        <v>4.84</v>
      </c>
      <c r="F1120" s="139">
        <v>5.23</v>
      </c>
      <c r="G1120" s="141"/>
    </row>
    <row r="1121" s="123" customFormat="1" customHeight="1" spans="1:7">
      <c r="A1121" s="134">
        <v>1118</v>
      </c>
      <c r="B1121" s="134" t="s">
        <v>14979</v>
      </c>
      <c r="C1121" s="134" t="s">
        <v>24991</v>
      </c>
      <c r="D1121" s="135">
        <v>1.46</v>
      </c>
      <c r="E1121" s="134">
        <v>4.84</v>
      </c>
      <c r="F1121" s="139">
        <v>7.07</v>
      </c>
      <c r="G1121" s="141"/>
    </row>
    <row r="1122" s="123" customFormat="1" customHeight="1" spans="1:7">
      <c r="A1122" s="134">
        <v>1119</v>
      </c>
      <c r="B1122" s="134" t="s">
        <v>3953</v>
      </c>
      <c r="C1122" s="134" t="s">
        <v>24971</v>
      </c>
      <c r="D1122" s="135">
        <v>14.31</v>
      </c>
      <c r="E1122" s="133">
        <v>4.84</v>
      </c>
      <c r="F1122" s="139">
        <v>69.26</v>
      </c>
      <c r="G1122" s="141"/>
    </row>
    <row r="1123" s="123" customFormat="1" customHeight="1" spans="1:7">
      <c r="A1123" s="134">
        <v>1120</v>
      </c>
      <c r="B1123" s="134" t="s">
        <v>24992</v>
      </c>
      <c r="C1123" s="134" t="s">
        <v>24993</v>
      </c>
      <c r="D1123" s="135">
        <v>30.83</v>
      </c>
      <c r="E1123" s="133">
        <v>4.84</v>
      </c>
      <c r="F1123" s="139">
        <v>149.22</v>
      </c>
      <c r="G1123" s="141"/>
    </row>
    <row r="1124" s="123" customFormat="1" customHeight="1" spans="1:7">
      <c r="A1124" s="134">
        <v>1121</v>
      </c>
      <c r="B1124" s="134" t="s">
        <v>14968</v>
      </c>
      <c r="C1124" s="134" t="s">
        <v>24994</v>
      </c>
      <c r="D1124" s="135">
        <v>3.19</v>
      </c>
      <c r="E1124" s="134">
        <v>4.84</v>
      </c>
      <c r="F1124" s="139">
        <v>15.44</v>
      </c>
      <c r="G1124" s="141"/>
    </row>
    <row r="1125" s="123" customFormat="1" customHeight="1" spans="1:7">
      <c r="A1125" s="134">
        <v>1122</v>
      </c>
      <c r="B1125" s="134" t="s">
        <v>3829</v>
      </c>
      <c r="C1125" s="134" t="s">
        <v>24995</v>
      </c>
      <c r="D1125" s="135">
        <v>21.14</v>
      </c>
      <c r="E1125" s="133">
        <v>4.84</v>
      </c>
      <c r="F1125" s="139">
        <v>102.32</v>
      </c>
      <c r="G1125" s="141"/>
    </row>
    <row r="1126" s="123" customFormat="1" customHeight="1" spans="1:7">
      <c r="A1126" s="134">
        <v>1123</v>
      </c>
      <c r="B1126" s="134" t="s">
        <v>24996</v>
      </c>
      <c r="C1126" s="134" t="s">
        <v>24997</v>
      </c>
      <c r="D1126" s="135">
        <v>12.08</v>
      </c>
      <c r="E1126" s="134">
        <v>4.84</v>
      </c>
      <c r="F1126" s="139">
        <v>58.47</v>
      </c>
      <c r="G1126" s="141"/>
    </row>
    <row r="1127" s="123" customFormat="1" customHeight="1" spans="1:7">
      <c r="A1127" s="134">
        <v>1124</v>
      </c>
      <c r="B1127" s="134" t="s">
        <v>24998</v>
      </c>
      <c r="C1127" s="134" t="s">
        <v>24999</v>
      </c>
      <c r="D1127" s="135">
        <v>11.53</v>
      </c>
      <c r="E1127" s="133">
        <v>4.84</v>
      </c>
      <c r="F1127" s="139">
        <v>55.81</v>
      </c>
      <c r="G1127" s="141"/>
    </row>
    <row r="1128" s="123" customFormat="1" customHeight="1" spans="1:7">
      <c r="A1128" s="134">
        <v>1125</v>
      </c>
      <c r="B1128" s="134" t="s">
        <v>5289</v>
      </c>
      <c r="C1128" s="134" t="s">
        <v>24979</v>
      </c>
      <c r="D1128" s="135">
        <v>8.25</v>
      </c>
      <c r="E1128" s="133">
        <v>4.84</v>
      </c>
      <c r="F1128" s="139">
        <v>39.93</v>
      </c>
      <c r="G1128" s="141"/>
    </row>
    <row r="1129" s="123" customFormat="1" customHeight="1" spans="1:7">
      <c r="A1129" s="134">
        <v>1126</v>
      </c>
      <c r="B1129" s="134" t="s">
        <v>25000</v>
      </c>
      <c r="C1129" s="134" t="s">
        <v>24971</v>
      </c>
      <c r="D1129" s="135">
        <v>4.7</v>
      </c>
      <c r="E1129" s="134">
        <v>4.84</v>
      </c>
      <c r="F1129" s="139">
        <v>22.75</v>
      </c>
      <c r="G1129" s="141"/>
    </row>
    <row r="1130" s="123" customFormat="1" customHeight="1" spans="1:7">
      <c r="A1130" s="134">
        <v>1127</v>
      </c>
      <c r="B1130" s="134" t="s">
        <v>14666</v>
      </c>
      <c r="C1130" s="134" t="s">
        <v>25001</v>
      </c>
      <c r="D1130" s="135">
        <v>9.72</v>
      </c>
      <c r="E1130" s="133">
        <v>4.84</v>
      </c>
      <c r="F1130" s="139">
        <v>47.04</v>
      </c>
      <c r="G1130" s="141"/>
    </row>
    <row r="1131" s="123" customFormat="1" customHeight="1" spans="1:7">
      <c r="A1131" s="134">
        <v>1128</v>
      </c>
      <c r="B1131" s="134" t="s">
        <v>25002</v>
      </c>
      <c r="C1131" s="134" t="s">
        <v>25003</v>
      </c>
      <c r="D1131" s="135">
        <v>14.54</v>
      </c>
      <c r="E1131" s="134">
        <v>4.84</v>
      </c>
      <c r="F1131" s="139">
        <v>70.37</v>
      </c>
      <c r="G1131" s="141"/>
    </row>
    <row r="1132" s="123" customFormat="1" customHeight="1" spans="1:7">
      <c r="A1132" s="134">
        <v>1129</v>
      </c>
      <c r="B1132" s="134" t="s">
        <v>4334</v>
      </c>
      <c r="C1132" s="134" t="s">
        <v>24971</v>
      </c>
      <c r="D1132" s="135">
        <v>2.41</v>
      </c>
      <c r="E1132" s="133">
        <v>4.84</v>
      </c>
      <c r="F1132" s="139">
        <v>11.66</v>
      </c>
      <c r="G1132" s="141"/>
    </row>
    <row r="1133" s="123" customFormat="1" customHeight="1" spans="1:7">
      <c r="A1133" s="134">
        <v>1130</v>
      </c>
      <c r="B1133" s="134" t="s">
        <v>3982</v>
      </c>
      <c r="C1133" s="134" t="s">
        <v>25004</v>
      </c>
      <c r="D1133" s="135">
        <v>23.54</v>
      </c>
      <c r="E1133" s="133">
        <v>4.84</v>
      </c>
      <c r="F1133" s="139">
        <v>113.93</v>
      </c>
      <c r="G1133" s="141"/>
    </row>
    <row r="1134" s="123" customFormat="1" customHeight="1" spans="1:7">
      <c r="A1134" s="134">
        <v>1131</v>
      </c>
      <c r="B1134" s="134" t="s">
        <v>3493</v>
      </c>
      <c r="C1134" s="134" t="s">
        <v>25005</v>
      </c>
      <c r="D1134" s="135">
        <v>14.13</v>
      </c>
      <c r="E1134" s="134">
        <v>4.84</v>
      </c>
      <c r="F1134" s="139">
        <v>68.39</v>
      </c>
      <c r="G1134" s="141"/>
    </row>
    <row r="1135" s="123" customFormat="1" customHeight="1" spans="1:7">
      <c r="A1135" s="134">
        <v>1132</v>
      </c>
      <c r="B1135" s="134" t="s">
        <v>25006</v>
      </c>
      <c r="C1135" s="134" t="s">
        <v>25007</v>
      </c>
      <c r="D1135" s="135">
        <v>16.72</v>
      </c>
      <c r="E1135" s="133">
        <v>4.84</v>
      </c>
      <c r="F1135" s="139">
        <v>80.92</v>
      </c>
      <c r="G1135" s="141"/>
    </row>
    <row r="1136" s="123" customFormat="1" customHeight="1" spans="1:7">
      <c r="A1136" s="134">
        <v>1133</v>
      </c>
      <c r="B1136" s="134" t="s">
        <v>3569</v>
      </c>
      <c r="C1136" s="134" t="s">
        <v>25008</v>
      </c>
      <c r="D1136" s="135">
        <v>21.76</v>
      </c>
      <c r="E1136" s="134">
        <v>4.84</v>
      </c>
      <c r="F1136" s="139">
        <v>105.32</v>
      </c>
      <c r="G1136" s="141"/>
    </row>
    <row r="1137" s="123" customFormat="1" customHeight="1" spans="1:7">
      <c r="A1137" s="134">
        <v>1134</v>
      </c>
      <c r="B1137" s="134" t="s">
        <v>3522</v>
      </c>
      <c r="C1137" s="134" t="s">
        <v>25009</v>
      </c>
      <c r="D1137" s="135">
        <v>1.04</v>
      </c>
      <c r="E1137" s="133">
        <v>4.84</v>
      </c>
      <c r="F1137" s="139">
        <v>5.03</v>
      </c>
      <c r="G1137" s="141"/>
    </row>
    <row r="1138" s="123" customFormat="1" customHeight="1" spans="1:7">
      <c r="A1138" s="134">
        <v>1135</v>
      </c>
      <c r="B1138" s="134" t="s">
        <v>10558</v>
      </c>
      <c r="C1138" s="134" t="s">
        <v>25010</v>
      </c>
      <c r="D1138" s="135">
        <v>2.65</v>
      </c>
      <c r="E1138" s="133">
        <v>4.84</v>
      </c>
      <c r="F1138" s="139">
        <v>12.83</v>
      </c>
      <c r="G1138" s="141"/>
    </row>
    <row r="1139" s="123" customFormat="1" customHeight="1" spans="1:7">
      <c r="A1139" s="134">
        <v>1136</v>
      </c>
      <c r="B1139" s="134" t="s">
        <v>3612</v>
      </c>
      <c r="C1139" s="134" t="s">
        <v>25011</v>
      </c>
      <c r="D1139" s="135">
        <v>18.37</v>
      </c>
      <c r="E1139" s="134">
        <v>4.84</v>
      </c>
      <c r="F1139" s="139">
        <v>88.91</v>
      </c>
      <c r="G1139" s="141"/>
    </row>
    <row r="1140" s="123" customFormat="1" customHeight="1" spans="1:7">
      <c r="A1140" s="134">
        <v>1137</v>
      </c>
      <c r="B1140" s="134" t="s">
        <v>25012</v>
      </c>
      <c r="C1140" s="134" t="s">
        <v>25013</v>
      </c>
      <c r="D1140" s="135">
        <v>15.25</v>
      </c>
      <c r="E1140" s="133">
        <v>4.84</v>
      </c>
      <c r="F1140" s="139">
        <v>73.81</v>
      </c>
      <c r="G1140" s="141"/>
    </row>
    <row r="1141" s="123" customFormat="1" customHeight="1" spans="1:7">
      <c r="A1141" s="134">
        <v>1138</v>
      </c>
      <c r="B1141" s="134" t="s">
        <v>16117</v>
      </c>
      <c r="C1141" s="134" t="s">
        <v>25014</v>
      </c>
      <c r="D1141" s="135">
        <v>4.6</v>
      </c>
      <c r="E1141" s="134">
        <v>4.84</v>
      </c>
      <c r="F1141" s="139">
        <v>22.26</v>
      </c>
      <c r="G1141" s="141"/>
    </row>
    <row r="1142" s="123" customFormat="1" customHeight="1" spans="1:7">
      <c r="A1142" s="134">
        <v>1139</v>
      </c>
      <c r="B1142" s="134" t="s">
        <v>24558</v>
      </c>
      <c r="C1142" s="134" t="s">
        <v>25015</v>
      </c>
      <c r="D1142" s="135">
        <v>1.83</v>
      </c>
      <c r="E1142" s="133">
        <v>4.84</v>
      </c>
      <c r="F1142" s="139">
        <v>8.86</v>
      </c>
      <c r="G1142" s="141"/>
    </row>
    <row r="1143" s="123" customFormat="1" customHeight="1" spans="1:7">
      <c r="A1143" s="134">
        <v>1140</v>
      </c>
      <c r="B1143" s="134" t="s">
        <v>25016</v>
      </c>
      <c r="C1143" s="134" t="s">
        <v>25017</v>
      </c>
      <c r="D1143" s="135">
        <v>14.06</v>
      </c>
      <c r="E1143" s="133">
        <v>4.84</v>
      </c>
      <c r="F1143" s="139">
        <v>68.05</v>
      </c>
      <c r="G1143" s="141"/>
    </row>
    <row r="1144" s="123" customFormat="1" customHeight="1" spans="1:7">
      <c r="A1144" s="134">
        <v>1141</v>
      </c>
      <c r="B1144" s="134" t="s">
        <v>25018</v>
      </c>
      <c r="C1144" s="134" t="s">
        <v>24971</v>
      </c>
      <c r="D1144" s="135">
        <v>29.29</v>
      </c>
      <c r="E1144" s="134">
        <v>4.84</v>
      </c>
      <c r="F1144" s="139">
        <v>141.76</v>
      </c>
      <c r="G1144" s="141"/>
    </row>
    <row r="1145" s="123" customFormat="1" customHeight="1" spans="1:7">
      <c r="A1145" s="134">
        <v>1142</v>
      </c>
      <c r="B1145" s="134" t="s">
        <v>15431</v>
      </c>
      <c r="C1145" s="134" t="s">
        <v>24971</v>
      </c>
      <c r="D1145" s="135">
        <v>18.95</v>
      </c>
      <c r="E1145" s="133">
        <v>4.84</v>
      </c>
      <c r="F1145" s="139">
        <v>91.72</v>
      </c>
      <c r="G1145" s="141"/>
    </row>
    <row r="1146" s="123" customFormat="1" customHeight="1" spans="1:7">
      <c r="A1146" s="134">
        <v>1143</v>
      </c>
      <c r="B1146" s="134" t="s">
        <v>14508</v>
      </c>
      <c r="C1146" s="134" t="s">
        <v>24985</v>
      </c>
      <c r="D1146" s="135">
        <v>15.65</v>
      </c>
      <c r="E1146" s="134">
        <v>4.84</v>
      </c>
      <c r="F1146" s="139">
        <v>75.75</v>
      </c>
      <c r="G1146" s="141"/>
    </row>
    <row r="1147" s="123" customFormat="1" customHeight="1" spans="1:7">
      <c r="A1147" s="134">
        <v>1144</v>
      </c>
      <c r="B1147" s="134" t="s">
        <v>5158</v>
      </c>
      <c r="C1147" s="134" t="s">
        <v>24979</v>
      </c>
      <c r="D1147" s="135">
        <v>24.63</v>
      </c>
      <c r="E1147" s="133">
        <v>4.84</v>
      </c>
      <c r="F1147" s="139">
        <v>119.21</v>
      </c>
      <c r="G1147" s="141"/>
    </row>
    <row r="1148" s="123" customFormat="1" customHeight="1" spans="1:7">
      <c r="A1148" s="134">
        <v>1145</v>
      </c>
      <c r="B1148" s="134" t="s">
        <v>25019</v>
      </c>
      <c r="C1148" s="134" t="s">
        <v>25011</v>
      </c>
      <c r="D1148" s="135">
        <v>8.5</v>
      </c>
      <c r="E1148" s="133">
        <v>4.84</v>
      </c>
      <c r="F1148" s="139">
        <v>41.14</v>
      </c>
      <c r="G1148" s="141"/>
    </row>
    <row r="1149" s="123" customFormat="1" customHeight="1" spans="1:7">
      <c r="A1149" s="134">
        <v>1146</v>
      </c>
      <c r="B1149" s="134" t="s">
        <v>25020</v>
      </c>
      <c r="C1149" s="134" t="s">
        <v>25021</v>
      </c>
      <c r="D1149" s="135">
        <v>8.14</v>
      </c>
      <c r="E1149" s="134">
        <v>4.84</v>
      </c>
      <c r="F1149" s="139">
        <v>39.4</v>
      </c>
      <c r="G1149" s="141"/>
    </row>
    <row r="1150" s="123" customFormat="1" customHeight="1" spans="1:7">
      <c r="A1150" s="134">
        <v>1147</v>
      </c>
      <c r="B1150" s="134" t="s">
        <v>25022</v>
      </c>
      <c r="C1150" s="134" t="s">
        <v>25021</v>
      </c>
      <c r="D1150" s="135">
        <v>4.66</v>
      </c>
      <c r="E1150" s="133">
        <v>4.84</v>
      </c>
      <c r="F1150" s="139">
        <v>22.55</v>
      </c>
      <c r="G1150" s="141"/>
    </row>
    <row r="1151" s="123" customFormat="1" customHeight="1" spans="1:7">
      <c r="A1151" s="134">
        <v>1148</v>
      </c>
      <c r="B1151" s="134" t="s">
        <v>15742</v>
      </c>
      <c r="C1151" s="134" t="s">
        <v>25023</v>
      </c>
      <c r="D1151" s="135">
        <v>56.96</v>
      </c>
      <c r="E1151" s="134">
        <v>4.84</v>
      </c>
      <c r="F1151" s="139">
        <v>275.69</v>
      </c>
      <c r="G1151" s="141"/>
    </row>
    <row r="1152" s="123" customFormat="1" customHeight="1" spans="1:7">
      <c r="A1152" s="134">
        <v>1149</v>
      </c>
      <c r="B1152" s="134" t="s">
        <v>4333</v>
      </c>
      <c r="C1152" s="134" t="s">
        <v>25024</v>
      </c>
      <c r="D1152" s="135">
        <v>9.56</v>
      </c>
      <c r="E1152" s="133">
        <v>4.84</v>
      </c>
      <c r="F1152" s="139">
        <v>46.27</v>
      </c>
      <c r="G1152" s="141"/>
    </row>
    <row r="1153" s="123" customFormat="1" customHeight="1" spans="1:7">
      <c r="A1153" s="134">
        <v>1150</v>
      </c>
      <c r="B1153" s="134" t="s">
        <v>6526</v>
      </c>
      <c r="C1153" s="134" t="s">
        <v>25025</v>
      </c>
      <c r="D1153" s="135">
        <v>25.81</v>
      </c>
      <c r="E1153" s="133">
        <v>4.84</v>
      </c>
      <c r="F1153" s="139">
        <v>124.92</v>
      </c>
      <c r="G1153" s="141"/>
    </row>
    <row r="1154" s="123" customFormat="1" customHeight="1" spans="1:7">
      <c r="A1154" s="134">
        <v>1151</v>
      </c>
      <c r="B1154" s="134" t="s">
        <v>4597</v>
      </c>
      <c r="C1154" s="134" t="s">
        <v>25025</v>
      </c>
      <c r="D1154" s="135">
        <v>6.23</v>
      </c>
      <c r="E1154" s="134">
        <v>4.84</v>
      </c>
      <c r="F1154" s="139">
        <v>30.15</v>
      </c>
      <c r="G1154" s="141"/>
    </row>
    <row r="1155" s="123" customFormat="1" customHeight="1" spans="1:7">
      <c r="A1155" s="134">
        <v>1152</v>
      </c>
      <c r="B1155" s="134" t="s">
        <v>5473</v>
      </c>
      <c r="C1155" s="134" t="s">
        <v>25026</v>
      </c>
      <c r="D1155" s="135">
        <v>14.61</v>
      </c>
      <c r="E1155" s="133">
        <v>4.84</v>
      </c>
      <c r="F1155" s="139">
        <v>70.71</v>
      </c>
      <c r="G1155" s="141"/>
    </row>
    <row r="1156" s="123" customFormat="1" customHeight="1" spans="1:7">
      <c r="A1156" s="134">
        <v>1153</v>
      </c>
      <c r="B1156" s="134" t="s">
        <v>3487</v>
      </c>
      <c r="C1156" s="134" t="s">
        <v>25027</v>
      </c>
      <c r="D1156" s="135">
        <v>3.29</v>
      </c>
      <c r="E1156" s="134">
        <v>4.84</v>
      </c>
      <c r="F1156" s="139">
        <v>15.92</v>
      </c>
      <c r="G1156" s="141"/>
    </row>
    <row r="1157" s="123" customFormat="1" customHeight="1" spans="1:7">
      <c r="A1157" s="134">
        <v>1154</v>
      </c>
      <c r="B1157" s="134" t="s">
        <v>25028</v>
      </c>
      <c r="C1157" s="134" t="s">
        <v>24979</v>
      </c>
      <c r="D1157" s="135">
        <v>12.64</v>
      </c>
      <c r="E1157" s="133">
        <v>4.84</v>
      </c>
      <c r="F1157" s="139">
        <v>61.18</v>
      </c>
      <c r="G1157" s="141"/>
    </row>
    <row r="1158" s="123" customFormat="1" customHeight="1" spans="1:7">
      <c r="A1158" s="134">
        <v>1155</v>
      </c>
      <c r="B1158" s="134" t="s">
        <v>25029</v>
      </c>
      <c r="C1158" s="134" t="s">
        <v>24979</v>
      </c>
      <c r="D1158" s="135">
        <v>2.1</v>
      </c>
      <c r="E1158" s="133">
        <v>4.84</v>
      </c>
      <c r="F1158" s="139">
        <v>10.16</v>
      </c>
      <c r="G1158" s="141"/>
    </row>
    <row r="1159" s="123" customFormat="1" customHeight="1" spans="1:7">
      <c r="A1159" s="134">
        <v>1156</v>
      </c>
      <c r="B1159" s="134" t="s">
        <v>21545</v>
      </c>
      <c r="C1159" s="134" t="s">
        <v>25030</v>
      </c>
      <c r="D1159" s="135">
        <v>22.58</v>
      </c>
      <c r="E1159" s="134">
        <v>4.84</v>
      </c>
      <c r="F1159" s="139">
        <v>109.29</v>
      </c>
      <c r="G1159" s="141"/>
    </row>
    <row r="1160" s="123" customFormat="1" customHeight="1" spans="1:7">
      <c r="A1160" s="134">
        <v>1157</v>
      </c>
      <c r="B1160" s="134" t="s">
        <v>25031</v>
      </c>
      <c r="C1160" s="134" t="s">
        <v>25032</v>
      </c>
      <c r="D1160" s="135">
        <v>5</v>
      </c>
      <c r="E1160" s="133">
        <v>4.84</v>
      </c>
      <c r="F1160" s="139">
        <v>24.2</v>
      </c>
      <c r="G1160" s="141"/>
    </row>
    <row r="1161" s="123" customFormat="1" customHeight="1" spans="1:7">
      <c r="A1161" s="134">
        <v>1158</v>
      </c>
      <c r="B1161" s="134" t="s">
        <v>25033</v>
      </c>
      <c r="C1161" s="134" t="s">
        <v>25034</v>
      </c>
      <c r="D1161" s="135">
        <v>2.81</v>
      </c>
      <c r="E1161" s="134">
        <v>4.84</v>
      </c>
      <c r="F1161" s="139">
        <v>13.6</v>
      </c>
      <c r="G1161" s="141"/>
    </row>
    <row r="1162" s="123" customFormat="1" customHeight="1" spans="1:7">
      <c r="A1162" s="134">
        <v>1159</v>
      </c>
      <c r="B1162" s="134" t="s">
        <v>25035</v>
      </c>
      <c r="C1162" s="134" t="s">
        <v>25036</v>
      </c>
      <c r="D1162" s="135">
        <v>32.53</v>
      </c>
      <c r="E1162" s="133">
        <v>4.84</v>
      </c>
      <c r="F1162" s="139">
        <v>157.45</v>
      </c>
      <c r="G1162" s="141"/>
    </row>
    <row r="1163" s="123" customFormat="1" customHeight="1" spans="1:7">
      <c r="A1163" s="134">
        <v>1160</v>
      </c>
      <c r="B1163" s="134" t="s">
        <v>5522</v>
      </c>
      <c r="C1163" s="134" t="s">
        <v>25037</v>
      </c>
      <c r="D1163" s="135">
        <v>17.08</v>
      </c>
      <c r="E1163" s="133">
        <v>4.84</v>
      </c>
      <c r="F1163" s="139">
        <v>82.67</v>
      </c>
      <c r="G1163" s="141"/>
    </row>
    <row r="1164" s="123" customFormat="1" customHeight="1" spans="1:7">
      <c r="A1164" s="134">
        <v>1161</v>
      </c>
      <c r="B1164" s="134" t="s">
        <v>25038</v>
      </c>
      <c r="C1164" s="134" t="s">
        <v>24971</v>
      </c>
      <c r="D1164" s="135">
        <v>14.81</v>
      </c>
      <c r="E1164" s="134">
        <v>4.84</v>
      </c>
      <c r="F1164" s="139">
        <v>71.68</v>
      </c>
      <c r="G1164" s="141"/>
    </row>
    <row r="1165" s="123" customFormat="1" customHeight="1" spans="1:7">
      <c r="A1165" s="134">
        <v>1162</v>
      </c>
      <c r="B1165" s="134" t="s">
        <v>25039</v>
      </c>
      <c r="C1165" s="134" t="s">
        <v>25040</v>
      </c>
      <c r="D1165" s="135">
        <v>5.05</v>
      </c>
      <c r="E1165" s="133">
        <v>4.84</v>
      </c>
      <c r="F1165" s="139">
        <v>24.44</v>
      </c>
      <c r="G1165" s="141"/>
    </row>
    <row r="1166" s="123" customFormat="1" customHeight="1" spans="1:7">
      <c r="A1166" s="134">
        <v>1163</v>
      </c>
      <c r="B1166" s="134" t="s">
        <v>25041</v>
      </c>
      <c r="C1166" s="134" t="s">
        <v>24979</v>
      </c>
      <c r="D1166" s="135">
        <v>3.46</v>
      </c>
      <c r="E1166" s="134">
        <v>4.84</v>
      </c>
      <c r="F1166" s="139">
        <v>16.75</v>
      </c>
      <c r="G1166" s="141"/>
    </row>
    <row r="1167" s="123" customFormat="1" customHeight="1" spans="1:7">
      <c r="A1167" s="134">
        <v>1164</v>
      </c>
      <c r="B1167" s="134" t="s">
        <v>25042</v>
      </c>
      <c r="C1167" s="134" t="s">
        <v>24979</v>
      </c>
      <c r="D1167" s="135">
        <v>7.51</v>
      </c>
      <c r="E1167" s="133">
        <v>4.84</v>
      </c>
      <c r="F1167" s="139">
        <v>36.35</v>
      </c>
      <c r="G1167" s="141"/>
    </row>
    <row r="1168" s="123" customFormat="1" customHeight="1" spans="1:7">
      <c r="A1168" s="134">
        <v>1165</v>
      </c>
      <c r="B1168" s="134" t="s">
        <v>4901</v>
      </c>
      <c r="C1168" s="134" t="s">
        <v>24979</v>
      </c>
      <c r="D1168" s="135">
        <v>7.7</v>
      </c>
      <c r="E1168" s="133">
        <v>4.84</v>
      </c>
      <c r="F1168" s="139">
        <v>37.27</v>
      </c>
      <c r="G1168" s="141"/>
    </row>
    <row r="1169" s="123" customFormat="1" customHeight="1" spans="1:7">
      <c r="A1169" s="134">
        <v>1166</v>
      </c>
      <c r="B1169" s="134" t="s">
        <v>25043</v>
      </c>
      <c r="C1169" s="134" t="s">
        <v>24979</v>
      </c>
      <c r="D1169" s="135">
        <v>5</v>
      </c>
      <c r="E1169" s="134">
        <v>4.84</v>
      </c>
      <c r="F1169" s="139">
        <v>24.2</v>
      </c>
      <c r="G1169" s="141"/>
    </row>
    <row r="1170" s="123" customFormat="1" customHeight="1" spans="1:7">
      <c r="A1170" s="134">
        <v>1167</v>
      </c>
      <c r="B1170" s="134" t="s">
        <v>25044</v>
      </c>
      <c r="C1170" s="134" t="s">
        <v>25024</v>
      </c>
      <c r="D1170" s="135">
        <v>5</v>
      </c>
      <c r="E1170" s="133">
        <v>4.84</v>
      </c>
      <c r="F1170" s="139">
        <v>24.2</v>
      </c>
      <c r="G1170" s="141"/>
    </row>
    <row r="1171" s="123" customFormat="1" customHeight="1" spans="1:7">
      <c r="A1171" s="134">
        <v>1168</v>
      </c>
      <c r="B1171" s="134" t="s">
        <v>25045</v>
      </c>
      <c r="C1171" s="134" t="s">
        <v>24987</v>
      </c>
      <c r="D1171" s="135">
        <v>10</v>
      </c>
      <c r="E1171" s="134">
        <v>4.84</v>
      </c>
      <c r="F1171" s="139">
        <v>48.4</v>
      </c>
      <c r="G1171" s="141"/>
    </row>
    <row r="1172" s="123" customFormat="1" customHeight="1" spans="1:7">
      <c r="A1172" s="134">
        <v>1169</v>
      </c>
      <c r="B1172" s="134" t="s">
        <v>25046</v>
      </c>
      <c r="C1172" s="134" t="s">
        <v>24979</v>
      </c>
      <c r="D1172" s="135">
        <v>5.12</v>
      </c>
      <c r="E1172" s="133">
        <v>4.84</v>
      </c>
      <c r="F1172" s="139">
        <v>24.78</v>
      </c>
      <c r="G1172" s="141"/>
    </row>
    <row r="1173" s="123" customFormat="1" customHeight="1" spans="1:7">
      <c r="A1173" s="134">
        <v>1170</v>
      </c>
      <c r="B1173" s="134" t="s">
        <v>25047</v>
      </c>
      <c r="C1173" s="134" t="s">
        <v>24979</v>
      </c>
      <c r="D1173" s="135">
        <v>5.02</v>
      </c>
      <c r="E1173" s="133">
        <v>4.84</v>
      </c>
      <c r="F1173" s="139">
        <v>24.3</v>
      </c>
      <c r="G1173" s="141"/>
    </row>
    <row r="1174" s="123" customFormat="1" customHeight="1" spans="1:7">
      <c r="A1174" s="134">
        <v>1171</v>
      </c>
      <c r="B1174" s="134" t="s">
        <v>25048</v>
      </c>
      <c r="C1174" s="134" t="s">
        <v>25032</v>
      </c>
      <c r="D1174" s="135">
        <v>5</v>
      </c>
      <c r="E1174" s="134">
        <v>4.84</v>
      </c>
      <c r="F1174" s="139">
        <v>24.2</v>
      </c>
      <c r="G1174" s="141"/>
    </row>
    <row r="1175" s="123" customFormat="1" customHeight="1" spans="1:7">
      <c r="A1175" s="134">
        <v>1172</v>
      </c>
      <c r="B1175" s="134" t="s">
        <v>25049</v>
      </c>
      <c r="C1175" s="134" t="s">
        <v>25032</v>
      </c>
      <c r="D1175" s="135">
        <v>5</v>
      </c>
      <c r="E1175" s="133">
        <v>4.84</v>
      </c>
      <c r="F1175" s="139">
        <v>24.2</v>
      </c>
      <c r="G1175" s="141"/>
    </row>
    <row r="1176" s="123" customFormat="1" customHeight="1" spans="1:7">
      <c r="A1176" s="134">
        <v>1173</v>
      </c>
      <c r="B1176" s="134" t="s">
        <v>25050</v>
      </c>
      <c r="C1176" s="134" t="s">
        <v>25051</v>
      </c>
      <c r="D1176" s="135">
        <v>5</v>
      </c>
      <c r="E1176" s="134">
        <v>4.84</v>
      </c>
      <c r="F1176" s="139">
        <v>24.2</v>
      </c>
      <c r="G1176" s="141"/>
    </row>
    <row r="1177" s="123" customFormat="1" customHeight="1" spans="1:7">
      <c r="A1177" s="134">
        <v>1174</v>
      </c>
      <c r="B1177" s="134" t="s">
        <v>3466</v>
      </c>
      <c r="C1177" s="134" t="s">
        <v>25052</v>
      </c>
      <c r="D1177" s="135">
        <v>10.11</v>
      </c>
      <c r="E1177" s="133">
        <v>4.84</v>
      </c>
      <c r="F1177" s="139">
        <v>48.93</v>
      </c>
      <c r="G1177" s="141"/>
    </row>
    <row r="1178" s="123" customFormat="1" customHeight="1" spans="1:7">
      <c r="A1178" s="134">
        <v>1175</v>
      </c>
      <c r="B1178" s="134" t="s">
        <v>5119</v>
      </c>
      <c r="C1178" s="134" t="s">
        <v>25053</v>
      </c>
      <c r="D1178" s="135">
        <v>5</v>
      </c>
      <c r="E1178" s="133">
        <v>4.84</v>
      </c>
      <c r="F1178" s="139">
        <v>24.2</v>
      </c>
      <c r="G1178" s="141"/>
    </row>
    <row r="1179" s="123" customFormat="1" customHeight="1" spans="1:7">
      <c r="A1179" s="134">
        <v>1176</v>
      </c>
      <c r="B1179" s="134" t="s">
        <v>21682</v>
      </c>
      <c r="C1179" s="134" t="s">
        <v>25036</v>
      </c>
      <c r="D1179" s="135">
        <v>5.1</v>
      </c>
      <c r="E1179" s="134">
        <v>4.84</v>
      </c>
      <c r="F1179" s="139">
        <v>24.68</v>
      </c>
      <c r="G1179" s="141"/>
    </row>
    <row r="1180" s="123" customFormat="1" customHeight="1" spans="1:7">
      <c r="A1180" s="134">
        <v>1177</v>
      </c>
      <c r="B1180" s="134" t="s">
        <v>25054</v>
      </c>
      <c r="C1180" s="134" t="s">
        <v>25055</v>
      </c>
      <c r="D1180" s="135">
        <v>5.03</v>
      </c>
      <c r="E1180" s="133">
        <v>4.84</v>
      </c>
      <c r="F1180" s="139">
        <v>24.35</v>
      </c>
      <c r="G1180" s="141"/>
    </row>
    <row r="1181" s="123" customFormat="1" customHeight="1" spans="1:7">
      <c r="A1181" s="134">
        <v>1178</v>
      </c>
      <c r="B1181" s="134" t="s">
        <v>25056</v>
      </c>
      <c r="C1181" s="134" t="s">
        <v>25057</v>
      </c>
      <c r="D1181" s="135">
        <v>5.04</v>
      </c>
      <c r="E1181" s="134">
        <v>4.84</v>
      </c>
      <c r="F1181" s="139">
        <v>24.39</v>
      </c>
      <c r="G1181" s="141"/>
    </row>
    <row r="1182" s="123" customFormat="1" customHeight="1" spans="1:7">
      <c r="A1182" s="134">
        <v>1179</v>
      </c>
      <c r="B1182" s="134" t="s">
        <v>25058</v>
      </c>
      <c r="C1182" s="134" t="s">
        <v>25059</v>
      </c>
      <c r="D1182" s="135">
        <v>5.9</v>
      </c>
      <c r="E1182" s="133">
        <v>4.84</v>
      </c>
      <c r="F1182" s="139">
        <v>28.56</v>
      </c>
      <c r="G1182" s="141"/>
    </row>
    <row r="1183" s="123" customFormat="1" customHeight="1" spans="1:7">
      <c r="A1183" s="134">
        <v>1180</v>
      </c>
      <c r="B1183" s="134" t="s">
        <v>1140</v>
      </c>
      <c r="C1183" s="134" t="s">
        <v>25060</v>
      </c>
      <c r="D1183" s="135">
        <v>6</v>
      </c>
      <c r="E1183" s="133">
        <v>4.84</v>
      </c>
      <c r="F1183" s="139">
        <v>29.04</v>
      </c>
      <c r="G1183" s="141"/>
    </row>
    <row r="1184" s="123" customFormat="1" customHeight="1" spans="1:7">
      <c r="A1184" s="134">
        <v>1181</v>
      </c>
      <c r="B1184" s="134" t="s">
        <v>4285</v>
      </c>
      <c r="C1184" s="134" t="s">
        <v>25061</v>
      </c>
      <c r="D1184" s="135">
        <v>2.21</v>
      </c>
      <c r="E1184" s="134">
        <v>4.84</v>
      </c>
      <c r="F1184" s="139">
        <v>10.7</v>
      </c>
      <c r="G1184" s="141"/>
    </row>
    <row r="1185" s="123" customFormat="1" customHeight="1" spans="1:7">
      <c r="A1185" s="134">
        <v>1182</v>
      </c>
      <c r="B1185" s="134" t="s">
        <v>25062</v>
      </c>
      <c r="C1185" s="134" t="s">
        <v>25060</v>
      </c>
      <c r="D1185" s="135">
        <v>3.36</v>
      </c>
      <c r="E1185" s="133">
        <v>4.84</v>
      </c>
      <c r="F1185" s="139">
        <v>16.26</v>
      </c>
      <c r="G1185" s="141"/>
    </row>
    <row r="1186" s="123" customFormat="1" customHeight="1" spans="1:7">
      <c r="A1186" s="134">
        <v>1183</v>
      </c>
      <c r="B1186" s="134" t="s">
        <v>2928</v>
      </c>
      <c r="C1186" s="134" t="s">
        <v>25063</v>
      </c>
      <c r="D1186" s="135">
        <v>5.93</v>
      </c>
      <c r="E1186" s="134">
        <v>4.84</v>
      </c>
      <c r="F1186" s="139">
        <v>28.7</v>
      </c>
      <c r="G1186" s="141"/>
    </row>
    <row r="1187" s="123" customFormat="1" customHeight="1" spans="1:7">
      <c r="A1187" s="134">
        <v>1184</v>
      </c>
      <c r="B1187" s="134" t="s">
        <v>25064</v>
      </c>
      <c r="C1187" s="134" t="s">
        <v>25065</v>
      </c>
      <c r="D1187" s="135">
        <v>8.43</v>
      </c>
      <c r="E1187" s="133">
        <v>4.84</v>
      </c>
      <c r="F1187" s="139">
        <v>40.8</v>
      </c>
      <c r="G1187" s="141"/>
    </row>
    <row r="1188" s="123" customFormat="1" customHeight="1" spans="1:7">
      <c r="A1188" s="134">
        <v>1185</v>
      </c>
      <c r="B1188" s="134" t="s">
        <v>25066</v>
      </c>
      <c r="C1188" s="134" t="s">
        <v>25067</v>
      </c>
      <c r="D1188" s="135">
        <v>5.1</v>
      </c>
      <c r="E1188" s="133">
        <v>4.84</v>
      </c>
      <c r="F1188" s="139">
        <v>24.68</v>
      </c>
      <c r="G1188" s="141"/>
    </row>
    <row r="1189" s="123" customFormat="1" customHeight="1" spans="1:7">
      <c r="A1189" s="134">
        <v>1186</v>
      </c>
      <c r="B1189" s="134" t="s">
        <v>25068</v>
      </c>
      <c r="C1189" s="134" t="s">
        <v>25069</v>
      </c>
      <c r="D1189" s="135">
        <v>7.76</v>
      </c>
      <c r="E1189" s="134">
        <v>4.84</v>
      </c>
      <c r="F1189" s="139">
        <v>37.56</v>
      </c>
      <c r="G1189" s="141"/>
    </row>
    <row r="1190" s="123" customFormat="1" customHeight="1" spans="1:7">
      <c r="A1190" s="134">
        <v>1187</v>
      </c>
      <c r="B1190" s="134" t="s">
        <v>25070</v>
      </c>
      <c r="C1190" s="134" t="s">
        <v>25071</v>
      </c>
      <c r="D1190" s="135">
        <v>3.69</v>
      </c>
      <c r="E1190" s="133">
        <v>4.84</v>
      </c>
      <c r="F1190" s="139">
        <v>17.86</v>
      </c>
      <c r="G1190" s="141"/>
    </row>
    <row r="1191" s="123" customFormat="1" customHeight="1" spans="1:7">
      <c r="A1191" s="134">
        <v>1188</v>
      </c>
      <c r="B1191" s="134" t="s">
        <v>25072</v>
      </c>
      <c r="C1191" s="134" t="s">
        <v>25073</v>
      </c>
      <c r="D1191" s="135">
        <v>8.41</v>
      </c>
      <c r="E1191" s="134">
        <v>4.84</v>
      </c>
      <c r="F1191" s="139">
        <v>40.7</v>
      </c>
      <c r="G1191" s="141"/>
    </row>
    <row r="1192" s="123" customFormat="1" customHeight="1" spans="1:7">
      <c r="A1192" s="134">
        <v>1189</v>
      </c>
      <c r="B1192" s="134" t="s">
        <v>3861</v>
      </c>
      <c r="C1192" s="134" t="s">
        <v>25074</v>
      </c>
      <c r="D1192" s="135">
        <v>8.45</v>
      </c>
      <c r="E1192" s="133">
        <v>4.84</v>
      </c>
      <c r="F1192" s="139">
        <v>40.9</v>
      </c>
      <c r="G1192" s="141"/>
    </row>
    <row r="1193" s="123" customFormat="1" customHeight="1" spans="1:7">
      <c r="A1193" s="134">
        <v>1190</v>
      </c>
      <c r="B1193" s="134" t="s">
        <v>25075</v>
      </c>
      <c r="C1193" s="134" t="s">
        <v>25074</v>
      </c>
      <c r="D1193" s="135">
        <v>9.77</v>
      </c>
      <c r="E1193" s="133">
        <v>4.84</v>
      </c>
      <c r="F1193" s="139">
        <v>47.29</v>
      </c>
      <c r="G1193" s="141"/>
    </row>
    <row r="1194" s="123" customFormat="1" customHeight="1" spans="1:7">
      <c r="A1194" s="134">
        <v>1191</v>
      </c>
      <c r="B1194" s="134" t="s">
        <v>25076</v>
      </c>
      <c r="C1194" s="134" t="s">
        <v>25077</v>
      </c>
      <c r="D1194" s="135">
        <v>12.16</v>
      </c>
      <c r="E1194" s="134">
        <v>4.84</v>
      </c>
      <c r="F1194" s="139">
        <v>58.85</v>
      </c>
      <c r="G1194" s="141"/>
    </row>
    <row r="1195" s="123" customFormat="1" customHeight="1" spans="1:7">
      <c r="A1195" s="134">
        <v>1192</v>
      </c>
      <c r="B1195" s="134" t="s">
        <v>25078</v>
      </c>
      <c r="C1195" s="134" t="s">
        <v>25079</v>
      </c>
      <c r="D1195" s="135">
        <v>9.14</v>
      </c>
      <c r="E1195" s="133">
        <v>4.84</v>
      </c>
      <c r="F1195" s="139">
        <v>44.24</v>
      </c>
      <c r="G1195" s="141"/>
    </row>
    <row r="1196" s="123" customFormat="1" customHeight="1" spans="1:7">
      <c r="A1196" s="134">
        <v>1193</v>
      </c>
      <c r="B1196" s="134" t="s">
        <v>25080</v>
      </c>
      <c r="C1196" s="134" t="s">
        <v>25057</v>
      </c>
      <c r="D1196" s="135">
        <v>10.19</v>
      </c>
      <c r="E1196" s="134">
        <v>4.84</v>
      </c>
      <c r="F1196" s="139">
        <v>49.32</v>
      </c>
      <c r="G1196" s="141"/>
    </row>
    <row r="1197" s="123" customFormat="1" customHeight="1" spans="1:7">
      <c r="A1197" s="134">
        <v>1194</v>
      </c>
      <c r="B1197" s="134" t="s">
        <v>2275</v>
      </c>
      <c r="C1197" s="134" t="s">
        <v>25074</v>
      </c>
      <c r="D1197" s="135">
        <v>11.41</v>
      </c>
      <c r="E1197" s="133">
        <v>4.84</v>
      </c>
      <c r="F1197" s="139">
        <v>55.22</v>
      </c>
      <c r="G1197" s="141"/>
    </row>
    <row r="1198" s="123" customFormat="1" customHeight="1" spans="1:7">
      <c r="A1198" s="134">
        <v>1195</v>
      </c>
      <c r="B1198" s="134" t="s">
        <v>25081</v>
      </c>
      <c r="C1198" s="134" t="s">
        <v>25082</v>
      </c>
      <c r="D1198" s="135">
        <v>10.45</v>
      </c>
      <c r="E1198" s="133">
        <v>4.84</v>
      </c>
      <c r="F1198" s="139">
        <v>50.58</v>
      </c>
      <c r="G1198" s="141"/>
    </row>
    <row r="1199" s="123" customFormat="1" customHeight="1" spans="1:7">
      <c r="A1199" s="134">
        <v>1196</v>
      </c>
      <c r="B1199" s="134" t="s">
        <v>25083</v>
      </c>
      <c r="C1199" s="134" t="s">
        <v>25074</v>
      </c>
      <c r="D1199" s="135">
        <v>5.96</v>
      </c>
      <c r="E1199" s="134">
        <v>4.84</v>
      </c>
      <c r="F1199" s="139">
        <v>28.85</v>
      </c>
      <c r="G1199" s="141"/>
    </row>
    <row r="1200" s="123" customFormat="1" customHeight="1" spans="1:7">
      <c r="A1200" s="134">
        <v>1197</v>
      </c>
      <c r="B1200" s="134" t="s">
        <v>25084</v>
      </c>
      <c r="C1200" s="134" t="s">
        <v>25085</v>
      </c>
      <c r="D1200" s="135">
        <v>31.46</v>
      </c>
      <c r="E1200" s="133">
        <v>4.84</v>
      </c>
      <c r="F1200" s="139">
        <v>152.27</v>
      </c>
      <c r="G1200" s="141"/>
    </row>
    <row r="1201" s="123" customFormat="1" customHeight="1" spans="1:7">
      <c r="A1201" s="134">
        <v>1198</v>
      </c>
      <c r="B1201" s="134" t="s">
        <v>25086</v>
      </c>
      <c r="C1201" s="134" t="s">
        <v>25087</v>
      </c>
      <c r="D1201" s="135">
        <v>7.42</v>
      </c>
      <c r="E1201" s="134">
        <v>4.84</v>
      </c>
      <c r="F1201" s="139">
        <v>35.91</v>
      </c>
      <c r="G1201" s="141"/>
    </row>
    <row r="1202" s="123" customFormat="1" customHeight="1" spans="1:7">
      <c r="A1202" s="134">
        <v>1199</v>
      </c>
      <c r="B1202" s="134" t="s">
        <v>25088</v>
      </c>
      <c r="C1202" s="134" t="s">
        <v>25089</v>
      </c>
      <c r="D1202" s="135">
        <v>5.99</v>
      </c>
      <c r="E1202" s="133">
        <v>4.84</v>
      </c>
      <c r="F1202" s="139">
        <v>28.99</v>
      </c>
      <c r="G1202" s="141"/>
    </row>
    <row r="1203" s="123" customFormat="1" customHeight="1" spans="1:7">
      <c r="A1203" s="134">
        <v>1200</v>
      </c>
      <c r="B1203" s="134" t="s">
        <v>3975</v>
      </c>
      <c r="C1203" s="134" t="s">
        <v>25057</v>
      </c>
      <c r="D1203" s="135">
        <v>6.05</v>
      </c>
      <c r="E1203" s="133">
        <v>4.84</v>
      </c>
      <c r="F1203" s="139">
        <v>29.28</v>
      </c>
      <c r="G1203" s="141"/>
    </row>
    <row r="1204" s="123" customFormat="1" customHeight="1" spans="1:7">
      <c r="A1204" s="134">
        <v>1201</v>
      </c>
      <c r="B1204" s="134" t="s">
        <v>24957</v>
      </c>
      <c r="C1204" s="134" t="s">
        <v>25090</v>
      </c>
      <c r="D1204" s="135">
        <v>5.37</v>
      </c>
      <c r="E1204" s="134">
        <v>4.84</v>
      </c>
      <c r="F1204" s="139">
        <v>25.99</v>
      </c>
      <c r="G1204" s="141"/>
    </row>
    <row r="1205" s="123" customFormat="1" customHeight="1" spans="1:7">
      <c r="A1205" s="134">
        <v>1202</v>
      </c>
      <c r="B1205" s="134" t="s">
        <v>4938</v>
      </c>
      <c r="C1205" s="134" t="s">
        <v>25091</v>
      </c>
      <c r="D1205" s="135">
        <v>14.25</v>
      </c>
      <c r="E1205" s="133">
        <v>4.84</v>
      </c>
      <c r="F1205" s="139">
        <v>68.97</v>
      </c>
      <c r="G1205" s="141"/>
    </row>
    <row r="1206" s="123" customFormat="1" customHeight="1" spans="1:7">
      <c r="A1206" s="134">
        <v>1203</v>
      </c>
      <c r="B1206" s="134" t="s">
        <v>25092</v>
      </c>
      <c r="C1206" s="134" t="s">
        <v>25093</v>
      </c>
      <c r="D1206" s="135">
        <v>1.36</v>
      </c>
      <c r="E1206" s="134">
        <v>4.84</v>
      </c>
      <c r="F1206" s="139">
        <v>6.58</v>
      </c>
      <c r="G1206" s="141"/>
    </row>
    <row r="1207" s="123" customFormat="1" customHeight="1" spans="1:7">
      <c r="A1207" s="134">
        <v>1204</v>
      </c>
      <c r="B1207" s="134" t="s">
        <v>14640</v>
      </c>
      <c r="C1207" s="134" t="s">
        <v>25094</v>
      </c>
      <c r="D1207" s="135">
        <v>3.66</v>
      </c>
      <c r="E1207" s="133">
        <v>4.84</v>
      </c>
      <c r="F1207" s="139">
        <v>17.71</v>
      </c>
      <c r="G1207" s="141"/>
    </row>
    <row r="1208" s="123" customFormat="1" customHeight="1" spans="1:7">
      <c r="A1208" s="134">
        <v>1205</v>
      </c>
      <c r="B1208" s="134" t="s">
        <v>4233</v>
      </c>
      <c r="C1208" s="134" t="s">
        <v>25057</v>
      </c>
      <c r="D1208" s="135">
        <v>4.48</v>
      </c>
      <c r="E1208" s="133">
        <v>4.84</v>
      </c>
      <c r="F1208" s="139">
        <v>21.68</v>
      </c>
      <c r="G1208" s="141"/>
    </row>
    <row r="1209" s="123" customFormat="1" customHeight="1" spans="1:7">
      <c r="A1209" s="134">
        <v>1206</v>
      </c>
      <c r="B1209" s="134" t="s">
        <v>4238</v>
      </c>
      <c r="C1209" s="134" t="s">
        <v>25074</v>
      </c>
      <c r="D1209" s="135">
        <v>11.33</v>
      </c>
      <c r="E1209" s="134">
        <v>4.84</v>
      </c>
      <c r="F1209" s="139">
        <v>54.84</v>
      </c>
      <c r="G1209" s="141"/>
    </row>
    <row r="1210" s="123" customFormat="1" customHeight="1" spans="1:7">
      <c r="A1210" s="134">
        <v>1207</v>
      </c>
      <c r="B1210" s="134" t="s">
        <v>25095</v>
      </c>
      <c r="C1210" s="134" t="s">
        <v>25057</v>
      </c>
      <c r="D1210" s="135">
        <v>15.48</v>
      </c>
      <c r="E1210" s="133">
        <v>4.84</v>
      </c>
      <c r="F1210" s="139">
        <v>74.92</v>
      </c>
      <c r="G1210" s="141"/>
    </row>
    <row r="1211" s="123" customFormat="1" customHeight="1" spans="1:7">
      <c r="A1211" s="134">
        <v>1208</v>
      </c>
      <c r="B1211" s="134" t="s">
        <v>25096</v>
      </c>
      <c r="C1211" s="134" t="s">
        <v>25097</v>
      </c>
      <c r="D1211" s="135">
        <v>6.87</v>
      </c>
      <c r="E1211" s="134">
        <v>4.84</v>
      </c>
      <c r="F1211" s="139">
        <v>33.25</v>
      </c>
      <c r="G1211" s="141"/>
    </row>
    <row r="1212" s="123" customFormat="1" customHeight="1" spans="1:7">
      <c r="A1212" s="134">
        <v>1209</v>
      </c>
      <c r="B1212" s="134" t="s">
        <v>25098</v>
      </c>
      <c r="C1212" s="134" t="s">
        <v>25089</v>
      </c>
      <c r="D1212" s="135">
        <v>11.11</v>
      </c>
      <c r="E1212" s="133">
        <v>4.84</v>
      </c>
      <c r="F1212" s="139">
        <v>53.77</v>
      </c>
      <c r="G1212" s="141"/>
    </row>
    <row r="1213" s="123" customFormat="1" customHeight="1" spans="1:7">
      <c r="A1213" s="134">
        <v>1210</v>
      </c>
      <c r="B1213" s="134" t="s">
        <v>25099</v>
      </c>
      <c r="C1213" s="134" t="s">
        <v>25100</v>
      </c>
      <c r="D1213" s="135">
        <v>5.77</v>
      </c>
      <c r="E1213" s="133">
        <v>4.84</v>
      </c>
      <c r="F1213" s="139">
        <v>27.93</v>
      </c>
      <c r="G1213" s="141"/>
    </row>
    <row r="1214" s="123" customFormat="1" customHeight="1" spans="1:7">
      <c r="A1214" s="134">
        <v>1211</v>
      </c>
      <c r="B1214" s="134" t="s">
        <v>25101</v>
      </c>
      <c r="C1214" s="134" t="s">
        <v>25074</v>
      </c>
      <c r="D1214" s="135">
        <v>1.1</v>
      </c>
      <c r="E1214" s="134">
        <v>4.84</v>
      </c>
      <c r="F1214" s="139">
        <v>5.32</v>
      </c>
      <c r="G1214" s="141"/>
    </row>
    <row r="1215" s="123" customFormat="1" customHeight="1" spans="1:7">
      <c r="A1215" s="134">
        <v>1212</v>
      </c>
      <c r="B1215" s="134" t="s">
        <v>5227</v>
      </c>
      <c r="C1215" s="134" t="s">
        <v>25057</v>
      </c>
      <c r="D1215" s="135">
        <v>6.62</v>
      </c>
      <c r="E1215" s="133">
        <v>4.84</v>
      </c>
      <c r="F1215" s="139">
        <v>32.04</v>
      </c>
      <c r="G1215" s="141"/>
    </row>
    <row r="1216" s="123" customFormat="1" customHeight="1" spans="1:7">
      <c r="A1216" s="134">
        <v>1213</v>
      </c>
      <c r="B1216" s="134" t="s">
        <v>4742</v>
      </c>
      <c r="C1216" s="134" t="s">
        <v>25057</v>
      </c>
      <c r="D1216" s="135">
        <v>9.48</v>
      </c>
      <c r="E1216" s="134">
        <v>4.84</v>
      </c>
      <c r="F1216" s="139">
        <v>45.88</v>
      </c>
      <c r="G1216" s="141"/>
    </row>
    <row r="1217" s="123" customFormat="1" customHeight="1" spans="1:7">
      <c r="A1217" s="134">
        <v>1214</v>
      </c>
      <c r="B1217" s="134" t="s">
        <v>17606</v>
      </c>
      <c r="C1217" s="134" t="s">
        <v>25089</v>
      </c>
      <c r="D1217" s="135">
        <v>18.8</v>
      </c>
      <c r="E1217" s="133">
        <v>4.84</v>
      </c>
      <c r="F1217" s="139">
        <v>90.99</v>
      </c>
      <c r="G1217" s="141"/>
    </row>
    <row r="1218" s="123" customFormat="1" customHeight="1" spans="1:7">
      <c r="A1218" s="134">
        <v>1215</v>
      </c>
      <c r="B1218" s="134" t="s">
        <v>24525</v>
      </c>
      <c r="C1218" s="134" t="s">
        <v>25102</v>
      </c>
      <c r="D1218" s="135">
        <v>8.36</v>
      </c>
      <c r="E1218" s="133">
        <v>4.84</v>
      </c>
      <c r="F1218" s="139">
        <v>40.46</v>
      </c>
      <c r="G1218" s="141"/>
    </row>
    <row r="1219" s="123" customFormat="1" customHeight="1" spans="1:7">
      <c r="A1219" s="134">
        <v>1216</v>
      </c>
      <c r="B1219" s="134" t="s">
        <v>25103</v>
      </c>
      <c r="C1219" s="134" t="s">
        <v>25089</v>
      </c>
      <c r="D1219" s="135">
        <v>3.04</v>
      </c>
      <c r="E1219" s="134">
        <v>4.84</v>
      </c>
      <c r="F1219" s="139">
        <v>14.71</v>
      </c>
      <c r="G1219" s="141"/>
    </row>
    <row r="1220" s="123" customFormat="1" customHeight="1" spans="1:7">
      <c r="A1220" s="134">
        <v>1217</v>
      </c>
      <c r="B1220" s="134" t="s">
        <v>3375</v>
      </c>
      <c r="C1220" s="134" t="s">
        <v>25104</v>
      </c>
      <c r="D1220" s="135">
        <v>8.63</v>
      </c>
      <c r="E1220" s="133">
        <v>4.84</v>
      </c>
      <c r="F1220" s="139">
        <v>41.77</v>
      </c>
      <c r="G1220" s="141"/>
    </row>
    <row r="1221" s="123" customFormat="1" customHeight="1" spans="1:7">
      <c r="A1221" s="134">
        <v>1218</v>
      </c>
      <c r="B1221" s="134" t="s">
        <v>25105</v>
      </c>
      <c r="C1221" s="134" t="s">
        <v>25106</v>
      </c>
      <c r="D1221" s="135">
        <v>7.65</v>
      </c>
      <c r="E1221" s="134">
        <v>4.84</v>
      </c>
      <c r="F1221" s="139">
        <v>37.03</v>
      </c>
      <c r="G1221" s="141"/>
    </row>
    <row r="1222" s="123" customFormat="1" customHeight="1" spans="1:7">
      <c r="A1222" s="134">
        <v>1219</v>
      </c>
      <c r="B1222" s="134" t="s">
        <v>3345</v>
      </c>
      <c r="C1222" s="134" t="s">
        <v>25107</v>
      </c>
      <c r="D1222" s="135">
        <v>9.15</v>
      </c>
      <c r="E1222" s="133">
        <v>4.84</v>
      </c>
      <c r="F1222" s="139">
        <v>44.29</v>
      </c>
      <c r="G1222" s="141"/>
    </row>
    <row r="1223" s="123" customFormat="1" customHeight="1" spans="1:7">
      <c r="A1223" s="134">
        <v>1220</v>
      </c>
      <c r="B1223" s="134" t="s">
        <v>5545</v>
      </c>
      <c r="C1223" s="134" t="s">
        <v>25108</v>
      </c>
      <c r="D1223" s="135">
        <v>10.34</v>
      </c>
      <c r="E1223" s="133">
        <v>4.84</v>
      </c>
      <c r="F1223" s="139">
        <v>50.05</v>
      </c>
      <c r="G1223" s="141"/>
    </row>
    <row r="1224" s="123" customFormat="1" customHeight="1" spans="1:7">
      <c r="A1224" s="134">
        <v>1221</v>
      </c>
      <c r="B1224" s="134" t="s">
        <v>25109</v>
      </c>
      <c r="C1224" s="134" t="s">
        <v>25110</v>
      </c>
      <c r="D1224" s="135">
        <v>3.29</v>
      </c>
      <c r="E1224" s="134">
        <v>4.84</v>
      </c>
      <c r="F1224" s="139">
        <v>15.92</v>
      </c>
      <c r="G1224" s="141"/>
    </row>
    <row r="1225" s="123" customFormat="1" customHeight="1" spans="1:7">
      <c r="A1225" s="134">
        <v>1222</v>
      </c>
      <c r="B1225" s="134" t="s">
        <v>3349</v>
      </c>
      <c r="C1225" s="134" t="s">
        <v>25111</v>
      </c>
      <c r="D1225" s="135">
        <v>7.39</v>
      </c>
      <c r="E1225" s="133">
        <v>4.84</v>
      </c>
      <c r="F1225" s="139">
        <v>35.77</v>
      </c>
      <c r="G1225" s="141"/>
    </row>
    <row r="1226" s="123" customFormat="1" customHeight="1" spans="1:7">
      <c r="A1226" s="134">
        <v>1223</v>
      </c>
      <c r="B1226" s="134" t="s">
        <v>25112</v>
      </c>
      <c r="C1226" s="134" t="s">
        <v>25113</v>
      </c>
      <c r="D1226" s="135">
        <v>7.17</v>
      </c>
      <c r="E1226" s="134">
        <v>4.84</v>
      </c>
      <c r="F1226" s="139">
        <v>34.7</v>
      </c>
      <c r="G1226" s="141"/>
    </row>
    <row r="1227" s="123" customFormat="1" customHeight="1" spans="1:7">
      <c r="A1227" s="134">
        <v>1224</v>
      </c>
      <c r="B1227" s="134" t="s">
        <v>25114</v>
      </c>
      <c r="C1227" s="134" t="s">
        <v>25115</v>
      </c>
      <c r="D1227" s="135">
        <v>20.04</v>
      </c>
      <c r="E1227" s="133">
        <v>4.84</v>
      </c>
      <c r="F1227" s="139">
        <v>96.99</v>
      </c>
      <c r="G1227" s="141"/>
    </row>
    <row r="1228" s="123" customFormat="1" customHeight="1" spans="1:7">
      <c r="A1228" s="134">
        <v>1225</v>
      </c>
      <c r="B1228" s="134" t="s">
        <v>24992</v>
      </c>
      <c r="C1228" s="134" t="s">
        <v>25057</v>
      </c>
      <c r="D1228" s="135">
        <v>8.96</v>
      </c>
      <c r="E1228" s="133">
        <v>4.84</v>
      </c>
      <c r="F1228" s="139">
        <v>43.37</v>
      </c>
      <c r="G1228" s="141"/>
    </row>
    <row r="1229" s="123" customFormat="1" customHeight="1" spans="1:7">
      <c r="A1229" s="134">
        <v>1226</v>
      </c>
      <c r="B1229" s="134" t="s">
        <v>24526</v>
      </c>
      <c r="C1229" s="134" t="s">
        <v>25116</v>
      </c>
      <c r="D1229" s="135">
        <v>3.88</v>
      </c>
      <c r="E1229" s="134">
        <v>4.84</v>
      </c>
      <c r="F1229" s="139">
        <v>18.78</v>
      </c>
      <c r="G1229" s="141"/>
    </row>
    <row r="1230" s="123" customFormat="1" customHeight="1" spans="1:7">
      <c r="A1230" s="134">
        <v>1227</v>
      </c>
      <c r="B1230" s="134" t="s">
        <v>25117</v>
      </c>
      <c r="C1230" s="134" t="s">
        <v>25118</v>
      </c>
      <c r="D1230" s="135">
        <v>2.2</v>
      </c>
      <c r="E1230" s="133">
        <v>4.84</v>
      </c>
      <c r="F1230" s="139">
        <v>10.65</v>
      </c>
      <c r="G1230" s="141"/>
    </row>
    <row r="1231" s="123" customFormat="1" customHeight="1" spans="1:7">
      <c r="A1231" s="134">
        <v>1228</v>
      </c>
      <c r="B1231" s="134" t="s">
        <v>25119</v>
      </c>
      <c r="C1231" s="134" t="s">
        <v>25120</v>
      </c>
      <c r="D1231" s="135">
        <v>3.15</v>
      </c>
      <c r="E1231" s="134">
        <v>4.84</v>
      </c>
      <c r="F1231" s="139">
        <v>15.25</v>
      </c>
      <c r="G1231" s="141"/>
    </row>
    <row r="1232" s="123" customFormat="1" customHeight="1" spans="1:7">
      <c r="A1232" s="134">
        <v>1229</v>
      </c>
      <c r="B1232" s="134" t="s">
        <v>25121</v>
      </c>
      <c r="C1232" s="134" t="s">
        <v>25057</v>
      </c>
      <c r="D1232" s="135">
        <v>4.01</v>
      </c>
      <c r="E1232" s="133">
        <v>4.84</v>
      </c>
      <c r="F1232" s="139">
        <v>19.41</v>
      </c>
      <c r="G1232" s="141"/>
    </row>
    <row r="1233" s="123" customFormat="1" customHeight="1" spans="1:7">
      <c r="A1233" s="134">
        <v>1230</v>
      </c>
      <c r="B1233" s="134" t="s">
        <v>4937</v>
      </c>
      <c r="C1233" s="134" t="s">
        <v>25122</v>
      </c>
      <c r="D1233" s="135">
        <v>2.08</v>
      </c>
      <c r="E1233" s="133">
        <v>4.84</v>
      </c>
      <c r="F1233" s="139">
        <v>10.07</v>
      </c>
      <c r="G1233" s="141"/>
    </row>
    <row r="1234" s="123" customFormat="1" customHeight="1" spans="1:7">
      <c r="A1234" s="134">
        <v>1231</v>
      </c>
      <c r="B1234" s="134" t="s">
        <v>8820</v>
      </c>
      <c r="C1234" s="134" t="s">
        <v>25074</v>
      </c>
      <c r="D1234" s="135">
        <v>13.92</v>
      </c>
      <c r="E1234" s="134">
        <v>4.84</v>
      </c>
      <c r="F1234" s="139">
        <v>67.37</v>
      </c>
      <c r="G1234" s="141"/>
    </row>
    <row r="1235" s="123" customFormat="1" customHeight="1" spans="1:7">
      <c r="A1235" s="134">
        <v>1232</v>
      </c>
      <c r="B1235" s="134" t="s">
        <v>7587</v>
      </c>
      <c r="C1235" s="134" t="s">
        <v>25074</v>
      </c>
      <c r="D1235" s="135">
        <v>12.35</v>
      </c>
      <c r="E1235" s="133">
        <v>4.84</v>
      </c>
      <c r="F1235" s="139">
        <v>59.77</v>
      </c>
      <c r="G1235" s="141"/>
    </row>
    <row r="1236" s="123" customFormat="1" customHeight="1" spans="1:7">
      <c r="A1236" s="134">
        <v>1233</v>
      </c>
      <c r="B1236" s="134" t="s">
        <v>25123</v>
      </c>
      <c r="C1236" s="134" t="s">
        <v>25074</v>
      </c>
      <c r="D1236" s="135">
        <v>3.5</v>
      </c>
      <c r="E1236" s="134">
        <v>4.84</v>
      </c>
      <c r="F1236" s="139">
        <v>16.94</v>
      </c>
      <c r="G1236" s="141"/>
    </row>
    <row r="1237" s="123" customFormat="1" customHeight="1" spans="1:7">
      <c r="A1237" s="134">
        <v>1234</v>
      </c>
      <c r="B1237" s="134" t="s">
        <v>3305</v>
      </c>
      <c r="C1237" s="134" t="s">
        <v>25124</v>
      </c>
      <c r="D1237" s="135">
        <v>5.77</v>
      </c>
      <c r="E1237" s="133">
        <v>4.84</v>
      </c>
      <c r="F1237" s="139">
        <v>27.93</v>
      </c>
      <c r="G1237" s="141"/>
    </row>
    <row r="1238" s="123" customFormat="1" customHeight="1" spans="1:7">
      <c r="A1238" s="134">
        <v>1235</v>
      </c>
      <c r="B1238" s="134" t="s">
        <v>3360</v>
      </c>
      <c r="C1238" s="134" t="s">
        <v>25057</v>
      </c>
      <c r="D1238" s="135">
        <v>12.22</v>
      </c>
      <c r="E1238" s="133">
        <v>4.84</v>
      </c>
      <c r="F1238" s="139">
        <v>59.14</v>
      </c>
      <c r="G1238" s="141"/>
    </row>
    <row r="1239" s="123" customFormat="1" customHeight="1" spans="1:7">
      <c r="A1239" s="134">
        <v>1236</v>
      </c>
      <c r="B1239" s="134" t="s">
        <v>18340</v>
      </c>
      <c r="C1239" s="134" t="s">
        <v>25125</v>
      </c>
      <c r="D1239" s="135">
        <v>4.46</v>
      </c>
      <c r="E1239" s="134">
        <v>4.84</v>
      </c>
      <c r="F1239" s="139">
        <v>21.59</v>
      </c>
      <c r="G1239" s="141"/>
    </row>
    <row r="1240" s="123" customFormat="1" customHeight="1" spans="1:7">
      <c r="A1240" s="134">
        <v>1237</v>
      </c>
      <c r="B1240" s="134" t="s">
        <v>3379</v>
      </c>
      <c r="C1240" s="134" t="s">
        <v>25111</v>
      </c>
      <c r="D1240" s="135">
        <v>5.91</v>
      </c>
      <c r="E1240" s="133">
        <v>4.84</v>
      </c>
      <c r="F1240" s="139">
        <v>28.6</v>
      </c>
      <c r="G1240" s="141"/>
    </row>
    <row r="1241" s="123" customFormat="1" customHeight="1" spans="1:7">
      <c r="A1241" s="134">
        <v>1238</v>
      </c>
      <c r="B1241" s="134" t="s">
        <v>14250</v>
      </c>
      <c r="C1241" s="134" t="s">
        <v>25126</v>
      </c>
      <c r="D1241" s="135">
        <v>3.03</v>
      </c>
      <c r="E1241" s="134">
        <v>4.84</v>
      </c>
      <c r="F1241" s="139">
        <v>14.67</v>
      </c>
      <c r="G1241" s="141"/>
    </row>
    <row r="1242" s="123" customFormat="1" customHeight="1" spans="1:7">
      <c r="A1242" s="134">
        <v>1239</v>
      </c>
      <c r="B1242" s="134" t="s">
        <v>24558</v>
      </c>
      <c r="C1242" s="134" t="s">
        <v>25127</v>
      </c>
      <c r="D1242" s="135">
        <v>15.35</v>
      </c>
      <c r="E1242" s="133">
        <v>4.84</v>
      </c>
      <c r="F1242" s="139">
        <v>74.29</v>
      </c>
      <c r="G1242" s="141"/>
    </row>
    <row r="1243" s="123" customFormat="1" customHeight="1" spans="1:7">
      <c r="A1243" s="134">
        <v>1240</v>
      </c>
      <c r="B1243" s="134" t="s">
        <v>25128</v>
      </c>
      <c r="C1243" s="134" t="s">
        <v>25124</v>
      </c>
      <c r="D1243" s="135">
        <v>11.74</v>
      </c>
      <c r="E1243" s="133">
        <v>4.84</v>
      </c>
      <c r="F1243" s="139">
        <v>56.82</v>
      </c>
      <c r="G1243" s="141"/>
    </row>
    <row r="1244" s="123" customFormat="1" customHeight="1" spans="1:7">
      <c r="A1244" s="134">
        <v>1241</v>
      </c>
      <c r="B1244" s="134" t="s">
        <v>5190</v>
      </c>
      <c r="C1244" s="134" t="s">
        <v>25097</v>
      </c>
      <c r="D1244" s="135">
        <v>15.93</v>
      </c>
      <c r="E1244" s="134">
        <v>4.84</v>
      </c>
      <c r="F1244" s="139">
        <v>77.1</v>
      </c>
      <c r="G1244" s="141"/>
    </row>
    <row r="1245" s="123" customFormat="1" customHeight="1" spans="1:7">
      <c r="A1245" s="134">
        <v>1242</v>
      </c>
      <c r="B1245" s="134" t="s">
        <v>25129</v>
      </c>
      <c r="C1245" s="134" t="s">
        <v>25057</v>
      </c>
      <c r="D1245" s="135">
        <v>6.69</v>
      </c>
      <c r="E1245" s="133">
        <v>4.84</v>
      </c>
      <c r="F1245" s="139">
        <v>32.38</v>
      </c>
      <c r="G1245" s="141"/>
    </row>
    <row r="1246" s="123" customFormat="1" customHeight="1" spans="1:7">
      <c r="A1246" s="134">
        <v>1243</v>
      </c>
      <c r="B1246" s="134" t="s">
        <v>25130</v>
      </c>
      <c r="C1246" s="134" t="s">
        <v>25057</v>
      </c>
      <c r="D1246" s="135">
        <v>6.33</v>
      </c>
      <c r="E1246" s="134">
        <v>4.84</v>
      </c>
      <c r="F1246" s="139">
        <v>30.64</v>
      </c>
      <c r="G1246" s="141"/>
    </row>
    <row r="1247" s="123" customFormat="1" customHeight="1" spans="1:7">
      <c r="A1247" s="134">
        <v>1244</v>
      </c>
      <c r="B1247" s="134" t="s">
        <v>25131</v>
      </c>
      <c r="C1247" s="134" t="s">
        <v>25132</v>
      </c>
      <c r="D1247" s="135">
        <v>8.54</v>
      </c>
      <c r="E1247" s="133">
        <v>4.84</v>
      </c>
      <c r="F1247" s="139">
        <v>41.33</v>
      </c>
      <c r="G1247" s="141"/>
    </row>
    <row r="1248" s="123" customFormat="1" customHeight="1" spans="1:7">
      <c r="A1248" s="134">
        <v>1245</v>
      </c>
      <c r="B1248" s="134" t="s">
        <v>25133</v>
      </c>
      <c r="C1248" s="134" t="s">
        <v>25134</v>
      </c>
      <c r="D1248" s="135">
        <v>11.14</v>
      </c>
      <c r="E1248" s="133">
        <v>4.84</v>
      </c>
      <c r="F1248" s="139">
        <v>53.92</v>
      </c>
      <c r="G1248" s="141"/>
    </row>
    <row r="1249" s="123" customFormat="1" customHeight="1" spans="1:7">
      <c r="A1249" s="134">
        <v>1246</v>
      </c>
      <c r="B1249" s="134" t="s">
        <v>25135</v>
      </c>
      <c r="C1249" s="134" t="s">
        <v>25074</v>
      </c>
      <c r="D1249" s="135">
        <v>6.73</v>
      </c>
      <c r="E1249" s="134">
        <v>4.84</v>
      </c>
      <c r="F1249" s="139">
        <v>32.57</v>
      </c>
      <c r="G1249" s="141"/>
    </row>
    <row r="1250" s="123" customFormat="1" customHeight="1" spans="1:7">
      <c r="A1250" s="134">
        <v>1247</v>
      </c>
      <c r="B1250" s="134" t="s">
        <v>25136</v>
      </c>
      <c r="C1250" s="134" t="s">
        <v>25057</v>
      </c>
      <c r="D1250" s="135">
        <v>14.78</v>
      </c>
      <c r="E1250" s="133">
        <v>4.84</v>
      </c>
      <c r="F1250" s="139">
        <v>71.54</v>
      </c>
      <c r="G1250" s="141"/>
    </row>
    <row r="1251" s="123" customFormat="1" customHeight="1" spans="1:7">
      <c r="A1251" s="134">
        <v>1248</v>
      </c>
      <c r="B1251" s="134" t="s">
        <v>24123</v>
      </c>
      <c r="C1251" s="134" t="s">
        <v>25137</v>
      </c>
      <c r="D1251" s="135">
        <v>7.67</v>
      </c>
      <c r="E1251" s="134">
        <v>4.84</v>
      </c>
      <c r="F1251" s="139">
        <v>37.12</v>
      </c>
      <c r="G1251" s="141"/>
    </row>
    <row r="1252" s="123" customFormat="1" customHeight="1" spans="1:7">
      <c r="A1252" s="134">
        <v>1249</v>
      </c>
      <c r="B1252" s="134" t="s">
        <v>1482</v>
      </c>
      <c r="C1252" s="134" t="s">
        <v>25057</v>
      </c>
      <c r="D1252" s="135">
        <v>10.88</v>
      </c>
      <c r="E1252" s="133">
        <v>4.84</v>
      </c>
      <c r="F1252" s="139">
        <v>52.66</v>
      </c>
      <c r="G1252" s="141"/>
    </row>
    <row r="1253" s="123" customFormat="1" customHeight="1" spans="1:7">
      <c r="A1253" s="134">
        <v>1250</v>
      </c>
      <c r="B1253" s="134" t="s">
        <v>24560</v>
      </c>
      <c r="C1253" s="134" t="s">
        <v>25138</v>
      </c>
      <c r="D1253" s="135">
        <v>14.7</v>
      </c>
      <c r="E1253" s="133">
        <v>4.84</v>
      </c>
      <c r="F1253" s="139">
        <v>71.15</v>
      </c>
      <c r="G1253" s="141"/>
    </row>
    <row r="1254" s="123" customFormat="1" customHeight="1" spans="1:7">
      <c r="A1254" s="134">
        <v>1251</v>
      </c>
      <c r="B1254" s="134" t="s">
        <v>3497</v>
      </c>
      <c r="C1254" s="134" t="s">
        <v>25074</v>
      </c>
      <c r="D1254" s="135">
        <v>12.99</v>
      </c>
      <c r="E1254" s="134">
        <v>4.84</v>
      </c>
      <c r="F1254" s="139">
        <v>62.87</v>
      </c>
      <c r="G1254" s="141"/>
    </row>
    <row r="1255" s="123" customFormat="1" customHeight="1" spans="1:7">
      <c r="A1255" s="134">
        <v>1252</v>
      </c>
      <c r="B1255" s="134" t="s">
        <v>25139</v>
      </c>
      <c r="C1255" s="134" t="s">
        <v>25140</v>
      </c>
      <c r="D1255" s="135">
        <v>22.01</v>
      </c>
      <c r="E1255" s="133">
        <v>4.84</v>
      </c>
      <c r="F1255" s="139">
        <v>106.53</v>
      </c>
      <c r="G1255" s="141"/>
    </row>
    <row r="1256" s="123" customFormat="1" customHeight="1" spans="1:7">
      <c r="A1256" s="134">
        <v>1253</v>
      </c>
      <c r="B1256" s="134" t="s">
        <v>25141</v>
      </c>
      <c r="C1256" s="134" t="s">
        <v>25142</v>
      </c>
      <c r="D1256" s="135">
        <v>15.31</v>
      </c>
      <c r="E1256" s="134">
        <v>4.84</v>
      </c>
      <c r="F1256" s="139">
        <v>74.1</v>
      </c>
      <c r="G1256" s="141"/>
    </row>
    <row r="1257" s="123" customFormat="1" customHeight="1" spans="1:7">
      <c r="A1257" s="134">
        <v>1254</v>
      </c>
      <c r="B1257" s="134" t="s">
        <v>2455</v>
      </c>
      <c r="C1257" s="134" t="s">
        <v>25124</v>
      </c>
      <c r="D1257" s="135">
        <v>7.3</v>
      </c>
      <c r="E1257" s="133">
        <v>4.84</v>
      </c>
      <c r="F1257" s="139">
        <v>35.33</v>
      </c>
      <c r="G1257" s="141"/>
    </row>
    <row r="1258" s="123" customFormat="1" customHeight="1" spans="1:7">
      <c r="A1258" s="134">
        <v>1255</v>
      </c>
      <c r="B1258" s="134" t="s">
        <v>25143</v>
      </c>
      <c r="C1258" s="134" t="s">
        <v>25057</v>
      </c>
      <c r="D1258" s="135">
        <v>7.4</v>
      </c>
      <c r="E1258" s="133">
        <v>4.84</v>
      </c>
      <c r="F1258" s="139">
        <v>35.82</v>
      </c>
      <c r="G1258" s="141"/>
    </row>
    <row r="1259" s="123" customFormat="1" customHeight="1" spans="1:7">
      <c r="A1259" s="134">
        <v>1256</v>
      </c>
      <c r="B1259" s="134" t="s">
        <v>25144</v>
      </c>
      <c r="C1259" s="134" t="s">
        <v>25057</v>
      </c>
      <c r="D1259" s="135">
        <v>6.16</v>
      </c>
      <c r="E1259" s="134">
        <v>4.84</v>
      </c>
      <c r="F1259" s="139">
        <v>29.81</v>
      </c>
      <c r="G1259" s="141"/>
    </row>
    <row r="1260" s="123" customFormat="1" customHeight="1" spans="1:7">
      <c r="A1260" s="134">
        <v>1257</v>
      </c>
      <c r="B1260" s="134" t="s">
        <v>14226</v>
      </c>
      <c r="C1260" s="134" t="s">
        <v>25057</v>
      </c>
      <c r="D1260" s="135">
        <v>3.95</v>
      </c>
      <c r="E1260" s="133">
        <v>4.84</v>
      </c>
      <c r="F1260" s="139">
        <v>19.12</v>
      </c>
      <c r="G1260" s="141"/>
    </row>
    <row r="1261" s="123" customFormat="1" customHeight="1" spans="1:7">
      <c r="A1261" s="134">
        <v>1258</v>
      </c>
      <c r="B1261" s="134" t="s">
        <v>3251</v>
      </c>
      <c r="C1261" s="134" t="s">
        <v>25057</v>
      </c>
      <c r="D1261" s="135">
        <v>8.2</v>
      </c>
      <c r="E1261" s="134">
        <v>4.84</v>
      </c>
      <c r="F1261" s="139">
        <v>39.69</v>
      </c>
      <c r="G1261" s="141"/>
    </row>
    <row r="1262" s="123" customFormat="1" customHeight="1" spans="1:7">
      <c r="A1262" s="134">
        <v>1259</v>
      </c>
      <c r="B1262" s="134" t="s">
        <v>24486</v>
      </c>
      <c r="C1262" s="134" t="s">
        <v>25145</v>
      </c>
      <c r="D1262" s="135">
        <v>3.75</v>
      </c>
      <c r="E1262" s="133">
        <v>4.84</v>
      </c>
      <c r="F1262" s="139">
        <v>18.15</v>
      </c>
      <c r="G1262" s="141"/>
    </row>
    <row r="1263" s="123" customFormat="1" customHeight="1" spans="1:7">
      <c r="A1263" s="134">
        <v>1260</v>
      </c>
      <c r="B1263" s="134" t="s">
        <v>25146</v>
      </c>
      <c r="C1263" s="134" t="s">
        <v>25147</v>
      </c>
      <c r="D1263" s="135">
        <v>5.1</v>
      </c>
      <c r="E1263" s="133">
        <v>4.84</v>
      </c>
      <c r="F1263" s="139">
        <v>24.68</v>
      </c>
      <c r="G1263" s="141"/>
    </row>
    <row r="1264" s="123" customFormat="1" customHeight="1" spans="1:7">
      <c r="A1264" s="134">
        <v>1261</v>
      </c>
      <c r="B1264" s="134" t="s">
        <v>25148</v>
      </c>
      <c r="C1264" s="134" t="s">
        <v>25124</v>
      </c>
      <c r="D1264" s="135">
        <v>5</v>
      </c>
      <c r="E1264" s="134">
        <v>4.84</v>
      </c>
      <c r="F1264" s="139">
        <v>24.2</v>
      </c>
      <c r="G1264" s="141"/>
    </row>
    <row r="1265" s="123" customFormat="1" customHeight="1" spans="1:7">
      <c r="A1265" s="134">
        <v>1262</v>
      </c>
      <c r="B1265" s="134" t="s">
        <v>25149</v>
      </c>
      <c r="C1265" s="134" t="s">
        <v>25150</v>
      </c>
      <c r="D1265" s="135">
        <v>7.37</v>
      </c>
      <c r="E1265" s="133">
        <v>4.84</v>
      </c>
      <c r="F1265" s="139">
        <v>35.67</v>
      </c>
      <c r="G1265" s="141"/>
    </row>
    <row r="1266" s="123" customFormat="1" customHeight="1" spans="1:7">
      <c r="A1266" s="134">
        <v>1263</v>
      </c>
      <c r="B1266" s="134" t="s">
        <v>25151</v>
      </c>
      <c r="C1266" s="134" t="s">
        <v>25150</v>
      </c>
      <c r="D1266" s="135">
        <v>10</v>
      </c>
      <c r="E1266" s="134">
        <v>4.84</v>
      </c>
      <c r="F1266" s="139">
        <v>48.4</v>
      </c>
      <c r="G1266" s="141"/>
    </row>
    <row r="1267" s="123" customFormat="1" customHeight="1" spans="1:7">
      <c r="A1267" s="134">
        <v>1264</v>
      </c>
      <c r="B1267" s="134" t="s">
        <v>14874</v>
      </c>
      <c r="C1267" s="134" t="s">
        <v>25150</v>
      </c>
      <c r="D1267" s="135">
        <v>1.83</v>
      </c>
      <c r="E1267" s="133">
        <v>4.84</v>
      </c>
      <c r="F1267" s="139">
        <v>8.86</v>
      </c>
      <c r="G1267" s="141"/>
    </row>
    <row r="1268" s="123" customFormat="1" customHeight="1" spans="1:7">
      <c r="A1268" s="134">
        <v>1265</v>
      </c>
      <c r="B1268" s="134" t="s">
        <v>5117</v>
      </c>
      <c r="C1268" s="134" t="s">
        <v>25150</v>
      </c>
      <c r="D1268" s="135">
        <v>14.71</v>
      </c>
      <c r="E1268" s="133">
        <v>4.84</v>
      </c>
      <c r="F1268" s="139">
        <v>71.2</v>
      </c>
      <c r="G1268" s="141"/>
    </row>
    <row r="1269" s="123" customFormat="1" customHeight="1" spans="1:7">
      <c r="A1269" s="134">
        <v>1266</v>
      </c>
      <c r="B1269" s="134" t="s">
        <v>25152</v>
      </c>
      <c r="C1269" s="134" t="s">
        <v>25150</v>
      </c>
      <c r="D1269" s="135">
        <v>7.16</v>
      </c>
      <c r="E1269" s="134">
        <v>4.84</v>
      </c>
      <c r="F1269" s="139">
        <v>34.65</v>
      </c>
      <c r="G1269" s="141"/>
    </row>
    <row r="1270" s="123" customFormat="1" customHeight="1" spans="1:7">
      <c r="A1270" s="134">
        <v>1267</v>
      </c>
      <c r="B1270" s="134" t="s">
        <v>3643</v>
      </c>
      <c r="C1270" s="134" t="s">
        <v>25153</v>
      </c>
      <c r="D1270" s="135">
        <v>15.93</v>
      </c>
      <c r="E1270" s="133">
        <v>4.84</v>
      </c>
      <c r="F1270" s="139">
        <v>77.1</v>
      </c>
      <c r="G1270" s="141"/>
    </row>
    <row r="1271" s="123" customFormat="1" customHeight="1" spans="1:7">
      <c r="A1271" s="134">
        <v>1268</v>
      </c>
      <c r="B1271" s="134" t="s">
        <v>4087</v>
      </c>
      <c r="C1271" s="134" t="s">
        <v>25154</v>
      </c>
      <c r="D1271" s="135">
        <v>5.79</v>
      </c>
      <c r="E1271" s="134">
        <v>4.84</v>
      </c>
      <c r="F1271" s="139">
        <v>28.02</v>
      </c>
      <c r="G1271" s="141"/>
    </row>
    <row r="1272" s="123" customFormat="1" customHeight="1" spans="1:7">
      <c r="A1272" s="134">
        <v>1269</v>
      </c>
      <c r="B1272" s="134" t="s">
        <v>3658</v>
      </c>
      <c r="C1272" s="134" t="s">
        <v>25150</v>
      </c>
      <c r="D1272" s="135">
        <v>3.67</v>
      </c>
      <c r="E1272" s="133">
        <v>4.84</v>
      </c>
      <c r="F1272" s="139">
        <v>17.76</v>
      </c>
      <c r="G1272" s="141"/>
    </row>
    <row r="1273" s="123" customFormat="1" customHeight="1" spans="1:7">
      <c r="A1273" s="134">
        <v>1270</v>
      </c>
      <c r="B1273" s="134" t="s">
        <v>4434</v>
      </c>
      <c r="C1273" s="134" t="s">
        <v>25150</v>
      </c>
      <c r="D1273" s="135">
        <v>9.28</v>
      </c>
      <c r="E1273" s="133">
        <v>4.84</v>
      </c>
      <c r="F1273" s="139">
        <v>44.92</v>
      </c>
      <c r="G1273" s="141"/>
    </row>
    <row r="1274" s="123" customFormat="1" customHeight="1" spans="1:7">
      <c r="A1274" s="134">
        <v>1271</v>
      </c>
      <c r="B1274" s="134" t="s">
        <v>25155</v>
      </c>
      <c r="C1274" s="134" t="s">
        <v>25156</v>
      </c>
      <c r="D1274" s="135">
        <v>15.55</v>
      </c>
      <c r="E1274" s="134">
        <v>4.84</v>
      </c>
      <c r="F1274" s="139">
        <v>75.26</v>
      </c>
      <c r="G1274" s="141"/>
    </row>
    <row r="1275" s="123" customFormat="1" customHeight="1" spans="1:7">
      <c r="A1275" s="134">
        <v>1272</v>
      </c>
      <c r="B1275" s="134" t="s">
        <v>14874</v>
      </c>
      <c r="C1275" s="134" t="s">
        <v>25156</v>
      </c>
      <c r="D1275" s="135">
        <v>15.96</v>
      </c>
      <c r="E1275" s="133">
        <v>4.84</v>
      </c>
      <c r="F1275" s="139">
        <v>77.25</v>
      </c>
      <c r="G1275" s="141"/>
    </row>
    <row r="1276" s="123" customFormat="1" customHeight="1" spans="1:7">
      <c r="A1276" s="134">
        <v>1273</v>
      </c>
      <c r="B1276" s="134" t="s">
        <v>10945</v>
      </c>
      <c r="C1276" s="134" t="s">
        <v>25156</v>
      </c>
      <c r="D1276" s="135">
        <v>18.12</v>
      </c>
      <c r="E1276" s="134">
        <v>4.84</v>
      </c>
      <c r="F1276" s="139">
        <v>87.7</v>
      </c>
      <c r="G1276" s="141"/>
    </row>
    <row r="1277" s="123" customFormat="1" customHeight="1" spans="1:7">
      <c r="A1277" s="134">
        <v>1274</v>
      </c>
      <c r="B1277" s="134" t="s">
        <v>21470</v>
      </c>
      <c r="C1277" s="134" t="s">
        <v>25157</v>
      </c>
      <c r="D1277" s="135">
        <v>9.88</v>
      </c>
      <c r="E1277" s="133">
        <v>4.84</v>
      </c>
      <c r="F1277" s="139">
        <v>47.82</v>
      </c>
      <c r="G1277" s="141"/>
    </row>
    <row r="1278" s="123" customFormat="1" customHeight="1" spans="1:7">
      <c r="A1278" s="134">
        <v>1275</v>
      </c>
      <c r="B1278" s="134" t="s">
        <v>24564</v>
      </c>
      <c r="C1278" s="134" t="s">
        <v>25157</v>
      </c>
      <c r="D1278" s="135">
        <v>14.55</v>
      </c>
      <c r="E1278" s="133">
        <v>4.84</v>
      </c>
      <c r="F1278" s="139">
        <v>70.42</v>
      </c>
      <c r="G1278" s="141"/>
    </row>
    <row r="1279" s="123" customFormat="1" customHeight="1" spans="1:7">
      <c r="A1279" s="134">
        <v>1276</v>
      </c>
      <c r="B1279" s="134" t="s">
        <v>6463</v>
      </c>
      <c r="C1279" s="134" t="s">
        <v>25158</v>
      </c>
      <c r="D1279" s="135">
        <v>17.51</v>
      </c>
      <c r="E1279" s="134">
        <v>4.84</v>
      </c>
      <c r="F1279" s="139">
        <v>84.75</v>
      </c>
      <c r="G1279" s="141"/>
    </row>
    <row r="1280" s="123" customFormat="1" customHeight="1" spans="1:7">
      <c r="A1280" s="134">
        <v>1277</v>
      </c>
      <c r="B1280" s="134" t="s">
        <v>894</v>
      </c>
      <c r="C1280" s="134" t="s">
        <v>25159</v>
      </c>
      <c r="D1280" s="135">
        <v>16.76</v>
      </c>
      <c r="E1280" s="133">
        <v>4.84</v>
      </c>
      <c r="F1280" s="139">
        <v>81.12</v>
      </c>
      <c r="G1280" s="141"/>
    </row>
    <row r="1281" s="123" customFormat="1" customHeight="1" spans="1:7">
      <c r="A1281" s="134">
        <v>1278</v>
      </c>
      <c r="B1281" s="134" t="s">
        <v>3559</v>
      </c>
      <c r="C1281" s="134" t="s">
        <v>25150</v>
      </c>
      <c r="D1281" s="135">
        <v>23.63</v>
      </c>
      <c r="E1281" s="134">
        <v>4.84</v>
      </c>
      <c r="F1281" s="139">
        <v>114.37</v>
      </c>
      <c r="G1281" s="141"/>
    </row>
    <row r="1282" s="123" customFormat="1" customHeight="1" spans="1:7">
      <c r="A1282" s="134">
        <v>1279</v>
      </c>
      <c r="B1282" s="134" t="s">
        <v>21975</v>
      </c>
      <c r="C1282" s="134" t="s">
        <v>25150</v>
      </c>
      <c r="D1282" s="135">
        <v>9.78</v>
      </c>
      <c r="E1282" s="133">
        <v>4.84</v>
      </c>
      <c r="F1282" s="139">
        <v>47.34</v>
      </c>
      <c r="G1282" s="141"/>
    </row>
    <row r="1283" s="123" customFormat="1" customHeight="1" spans="1:7">
      <c r="A1283" s="134">
        <v>1280</v>
      </c>
      <c r="B1283" s="134" t="s">
        <v>4612</v>
      </c>
      <c r="C1283" s="134" t="s">
        <v>25150</v>
      </c>
      <c r="D1283" s="135">
        <v>19.46</v>
      </c>
      <c r="E1283" s="133">
        <v>4.84</v>
      </c>
      <c r="F1283" s="139">
        <v>94.19</v>
      </c>
      <c r="G1283" s="141"/>
    </row>
    <row r="1284" s="123" customFormat="1" customHeight="1" spans="1:7">
      <c r="A1284" s="134">
        <v>1281</v>
      </c>
      <c r="B1284" s="134" t="s">
        <v>25160</v>
      </c>
      <c r="C1284" s="134" t="s">
        <v>25156</v>
      </c>
      <c r="D1284" s="135">
        <v>14.55</v>
      </c>
      <c r="E1284" s="134">
        <v>4.84</v>
      </c>
      <c r="F1284" s="139">
        <v>70.42</v>
      </c>
      <c r="G1284" s="141"/>
    </row>
    <row r="1285" s="123" customFormat="1" customHeight="1" spans="1:7">
      <c r="A1285" s="134">
        <v>1282</v>
      </c>
      <c r="B1285" s="134" t="s">
        <v>15428</v>
      </c>
      <c r="C1285" s="134" t="s">
        <v>25161</v>
      </c>
      <c r="D1285" s="135">
        <v>8.21</v>
      </c>
      <c r="E1285" s="133">
        <v>4.84</v>
      </c>
      <c r="F1285" s="139">
        <v>39.74</v>
      </c>
      <c r="G1285" s="141"/>
    </row>
    <row r="1286" s="123" customFormat="1" customHeight="1" spans="1:7">
      <c r="A1286" s="134">
        <v>1283</v>
      </c>
      <c r="B1286" s="134" t="s">
        <v>15428</v>
      </c>
      <c r="C1286" s="134" t="s">
        <v>25150</v>
      </c>
      <c r="D1286" s="135">
        <v>28.39</v>
      </c>
      <c r="E1286" s="134">
        <v>4.84</v>
      </c>
      <c r="F1286" s="139">
        <v>137.41</v>
      </c>
      <c r="G1286" s="141"/>
    </row>
    <row r="1287" s="123" customFormat="1" customHeight="1" spans="1:7">
      <c r="A1287" s="134">
        <v>1284</v>
      </c>
      <c r="B1287" s="134" t="s">
        <v>25162</v>
      </c>
      <c r="C1287" s="134" t="s">
        <v>25150</v>
      </c>
      <c r="D1287" s="135">
        <v>23.01</v>
      </c>
      <c r="E1287" s="133">
        <v>4.84</v>
      </c>
      <c r="F1287" s="139">
        <v>111.37</v>
      </c>
      <c r="G1287" s="141"/>
    </row>
    <row r="1288" s="123" customFormat="1" customHeight="1" spans="1:7">
      <c r="A1288" s="134">
        <v>1285</v>
      </c>
      <c r="B1288" s="134" t="s">
        <v>24571</v>
      </c>
      <c r="C1288" s="134" t="s">
        <v>25163</v>
      </c>
      <c r="D1288" s="135">
        <v>12.1</v>
      </c>
      <c r="E1288" s="133">
        <v>4.84</v>
      </c>
      <c r="F1288" s="139">
        <v>58.56</v>
      </c>
      <c r="G1288" s="141"/>
    </row>
    <row r="1289" s="123" customFormat="1" customHeight="1" spans="1:7">
      <c r="A1289" s="134">
        <v>1286</v>
      </c>
      <c r="B1289" s="134" t="s">
        <v>9362</v>
      </c>
      <c r="C1289" s="134" t="s">
        <v>25158</v>
      </c>
      <c r="D1289" s="135">
        <v>6.31</v>
      </c>
      <c r="E1289" s="134">
        <v>4.84</v>
      </c>
      <c r="F1289" s="139">
        <v>30.54</v>
      </c>
      <c r="G1289" s="141"/>
    </row>
    <row r="1290" s="123" customFormat="1" customHeight="1" spans="1:7">
      <c r="A1290" s="134">
        <v>1287</v>
      </c>
      <c r="B1290" s="134" t="s">
        <v>18046</v>
      </c>
      <c r="C1290" s="134" t="s">
        <v>25164</v>
      </c>
      <c r="D1290" s="135">
        <v>10.75</v>
      </c>
      <c r="E1290" s="133">
        <v>4.84</v>
      </c>
      <c r="F1290" s="139">
        <v>52.03</v>
      </c>
      <c r="G1290" s="141"/>
    </row>
    <row r="1291" s="123" customFormat="1" customHeight="1" spans="1:7">
      <c r="A1291" s="134">
        <v>1288</v>
      </c>
      <c r="B1291" s="134" t="s">
        <v>3412</v>
      </c>
      <c r="C1291" s="134" t="s">
        <v>25154</v>
      </c>
      <c r="D1291" s="135">
        <v>2</v>
      </c>
      <c r="E1291" s="134">
        <v>4.84</v>
      </c>
      <c r="F1291" s="139">
        <v>9.68</v>
      </c>
      <c r="G1291" s="141"/>
    </row>
    <row r="1292" s="123" customFormat="1" customHeight="1" spans="1:7">
      <c r="A1292" s="134">
        <v>1289</v>
      </c>
      <c r="B1292" s="134" t="s">
        <v>25165</v>
      </c>
      <c r="C1292" s="134" t="s">
        <v>25166</v>
      </c>
      <c r="D1292" s="135">
        <v>11.06</v>
      </c>
      <c r="E1292" s="133">
        <v>4.84</v>
      </c>
      <c r="F1292" s="139">
        <v>53.53</v>
      </c>
      <c r="G1292" s="141"/>
    </row>
    <row r="1293" s="123" customFormat="1" customHeight="1" spans="1:7">
      <c r="A1293" s="134">
        <v>1290</v>
      </c>
      <c r="B1293" s="134" t="s">
        <v>25167</v>
      </c>
      <c r="C1293" s="134" t="s">
        <v>25168</v>
      </c>
      <c r="D1293" s="135">
        <v>10.64</v>
      </c>
      <c r="E1293" s="133">
        <v>4.84</v>
      </c>
      <c r="F1293" s="139">
        <v>51.5</v>
      </c>
      <c r="G1293" s="141"/>
    </row>
    <row r="1294" s="123" customFormat="1" customHeight="1" spans="1:7">
      <c r="A1294" s="134">
        <v>1291</v>
      </c>
      <c r="B1294" s="134" t="s">
        <v>4035</v>
      </c>
      <c r="C1294" s="134" t="s">
        <v>25156</v>
      </c>
      <c r="D1294" s="135">
        <v>10.5</v>
      </c>
      <c r="E1294" s="134">
        <v>4.84</v>
      </c>
      <c r="F1294" s="139">
        <v>50.82</v>
      </c>
      <c r="G1294" s="141"/>
    </row>
    <row r="1295" s="123" customFormat="1" customHeight="1" spans="1:7">
      <c r="A1295" s="134">
        <v>1292</v>
      </c>
      <c r="B1295" s="134" t="s">
        <v>25169</v>
      </c>
      <c r="C1295" s="134" t="s">
        <v>25150</v>
      </c>
      <c r="D1295" s="135">
        <v>6.08</v>
      </c>
      <c r="E1295" s="133">
        <v>4.84</v>
      </c>
      <c r="F1295" s="139">
        <v>29.43</v>
      </c>
      <c r="G1295" s="141"/>
    </row>
    <row r="1296" s="123" customFormat="1" customHeight="1" spans="1:7">
      <c r="A1296" s="134">
        <v>1293</v>
      </c>
      <c r="B1296" s="134" t="s">
        <v>3257</v>
      </c>
      <c r="C1296" s="134" t="s">
        <v>25170</v>
      </c>
      <c r="D1296" s="135">
        <v>13.12</v>
      </c>
      <c r="E1296" s="134">
        <v>4.84</v>
      </c>
      <c r="F1296" s="139">
        <v>63.5</v>
      </c>
      <c r="G1296" s="141"/>
    </row>
    <row r="1297" s="123" customFormat="1" customHeight="1" spans="1:7">
      <c r="A1297" s="134">
        <v>1294</v>
      </c>
      <c r="B1297" s="134" t="s">
        <v>17578</v>
      </c>
      <c r="C1297" s="134" t="s">
        <v>25171</v>
      </c>
      <c r="D1297" s="135">
        <v>16.14</v>
      </c>
      <c r="E1297" s="133">
        <v>4.84</v>
      </c>
      <c r="F1297" s="139">
        <v>78.12</v>
      </c>
      <c r="G1297" s="141"/>
    </row>
    <row r="1298" s="123" customFormat="1" customHeight="1" spans="1:7">
      <c r="A1298" s="134">
        <v>1295</v>
      </c>
      <c r="B1298" s="34" t="s">
        <v>13817</v>
      </c>
      <c r="C1298" s="134" t="s">
        <v>25172</v>
      </c>
      <c r="D1298" s="135">
        <v>6.28</v>
      </c>
      <c r="E1298" s="133">
        <v>4.84</v>
      </c>
      <c r="F1298" s="139">
        <v>30.4</v>
      </c>
      <c r="G1298" s="141"/>
    </row>
    <row r="1299" s="123" customFormat="1" customHeight="1" spans="1:7">
      <c r="A1299" s="134">
        <v>1296</v>
      </c>
      <c r="B1299" s="134" t="s">
        <v>3733</v>
      </c>
      <c r="C1299" s="134" t="s">
        <v>25156</v>
      </c>
      <c r="D1299" s="135">
        <v>14.61</v>
      </c>
      <c r="E1299" s="134">
        <v>4.84</v>
      </c>
      <c r="F1299" s="139">
        <v>70.71</v>
      </c>
      <c r="G1299" s="141"/>
    </row>
    <row r="1300" s="123" customFormat="1" customHeight="1" spans="1:7">
      <c r="A1300" s="134">
        <v>1297</v>
      </c>
      <c r="B1300" s="134" t="s">
        <v>13821</v>
      </c>
      <c r="C1300" s="134" t="s">
        <v>25150</v>
      </c>
      <c r="D1300" s="135">
        <v>16.16</v>
      </c>
      <c r="E1300" s="133">
        <v>4.84</v>
      </c>
      <c r="F1300" s="139">
        <v>78.21</v>
      </c>
      <c r="G1300" s="141"/>
    </row>
    <row r="1301" s="123" customFormat="1" customHeight="1" spans="1:7">
      <c r="A1301" s="134">
        <v>1298</v>
      </c>
      <c r="B1301" s="134" t="s">
        <v>3504</v>
      </c>
      <c r="C1301" s="134" t="s">
        <v>25173</v>
      </c>
      <c r="D1301" s="135">
        <v>17.62</v>
      </c>
      <c r="E1301" s="134">
        <v>4.84</v>
      </c>
      <c r="F1301" s="139">
        <v>85.28</v>
      </c>
      <c r="G1301" s="141"/>
    </row>
    <row r="1302" s="123" customFormat="1" customHeight="1" spans="1:7">
      <c r="A1302" s="134">
        <v>1299</v>
      </c>
      <c r="B1302" s="134" t="s">
        <v>3886</v>
      </c>
      <c r="C1302" s="134" t="s">
        <v>25174</v>
      </c>
      <c r="D1302" s="135">
        <v>15.39</v>
      </c>
      <c r="E1302" s="133">
        <v>4.84</v>
      </c>
      <c r="F1302" s="139">
        <v>74.49</v>
      </c>
      <c r="G1302" s="141"/>
    </row>
    <row r="1303" s="123" customFormat="1" customHeight="1" spans="1:7">
      <c r="A1303" s="134">
        <v>1300</v>
      </c>
      <c r="B1303" s="134" t="s">
        <v>5103</v>
      </c>
      <c r="C1303" s="134" t="s">
        <v>25175</v>
      </c>
      <c r="D1303" s="135">
        <v>15.33</v>
      </c>
      <c r="E1303" s="133">
        <v>4.84</v>
      </c>
      <c r="F1303" s="139">
        <v>74.2</v>
      </c>
      <c r="G1303" s="141"/>
    </row>
    <row r="1304" s="123" customFormat="1" customHeight="1" spans="1:7">
      <c r="A1304" s="134">
        <v>1301</v>
      </c>
      <c r="B1304" s="134" t="s">
        <v>25176</v>
      </c>
      <c r="C1304" s="134" t="s">
        <v>25171</v>
      </c>
      <c r="D1304" s="135">
        <v>16.27</v>
      </c>
      <c r="E1304" s="134">
        <v>4.84</v>
      </c>
      <c r="F1304" s="139">
        <v>78.75</v>
      </c>
      <c r="G1304" s="141"/>
    </row>
    <row r="1305" s="123" customFormat="1" customHeight="1" spans="1:7">
      <c r="A1305" s="134">
        <v>1302</v>
      </c>
      <c r="B1305" s="134" t="s">
        <v>3346</v>
      </c>
      <c r="C1305" s="134" t="s">
        <v>25150</v>
      </c>
      <c r="D1305" s="135">
        <v>5.28</v>
      </c>
      <c r="E1305" s="133">
        <v>4.84</v>
      </c>
      <c r="F1305" s="139">
        <v>25.56</v>
      </c>
      <c r="G1305" s="141"/>
    </row>
    <row r="1306" s="123" customFormat="1" customHeight="1" spans="1:7">
      <c r="A1306" s="134">
        <v>1303</v>
      </c>
      <c r="B1306" s="134" t="s">
        <v>5260</v>
      </c>
      <c r="C1306" s="134" t="s">
        <v>25177</v>
      </c>
      <c r="D1306" s="135">
        <v>12.07</v>
      </c>
      <c r="E1306" s="134">
        <v>4.84</v>
      </c>
      <c r="F1306" s="139">
        <v>58.42</v>
      </c>
      <c r="G1306" s="141"/>
    </row>
    <row r="1307" s="123" customFormat="1" customHeight="1" spans="1:7">
      <c r="A1307" s="134">
        <v>1304</v>
      </c>
      <c r="B1307" s="134" t="s">
        <v>3502</v>
      </c>
      <c r="C1307" s="134" t="s">
        <v>25170</v>
      </c>
      <c r="D1307" s="135">
        <v>11.18</v>
      </c>
      <c r="E1307" s="133">
        <v>4.84</v>
      </c>
      <c r="F1307" s="139">
        <v>54.11</v>
      </c>
      <c r="G1307" s="141"/>
    </row>
    <row r="1308" s="123" customFormat="1" customHeight="1" spans="1:7">
      <c r="A1308" s="134">
        <v>1305</v>
      </c>
      <c r="B1308" s="134" t="s">
        <v>25178</v>
      </c>
      <c r="C1308" s="134" t="s">
        <v>25150</v>
      </c>
      <c r="D1308" s="135">
        <v>5</v>
      </c>
      <c r="E1308" s="133">
        <v>4.84</v>
      </c>
      <c r="F1308" s="139">
        <v>24.2</v>
      </c>
      <c r="G1308" s="141"/>
    </row>
    <row r="1309" s="123" customFormat="1" customHeight="1" spans="1:7">
      <c r="A1309" s="134">
        <v>1306</v>
      </c>
      <c r="B1309" s="134" t="s">
        <v>24760</v>
      </c>
      <c r="C1309" s="134" t="s">
        <v>25150</v>
      </c>
      <c r="D1309" s="135">
        <v>9.6</v>
      </c>
      <c r="E1309" s="134">
        <v>4.84</v>
      </c>
      <c r="F1309" s="139">
        <v>46.46</v>
      </c>
      <c r="G1309" s="141"/>
    </row>
    <row r="1310" s="123" customFormat="1" customHeight="1" spans="1:7">
      <c r="A1310" s="134">
        <v>1307</v>
      </c>
      <c r="B1310" s="134" t="s">
        <v>25165</v>
      </c>
      <c r="C1310" s="134" t="s">
        <v>25150</v>
      </c>
      <c r="D1310" s="135">
        <v>11</v>
      </c>
      <c r="E1310" s="133">
        <v>4.84</v>
      </c>
      <c r="F1310" s="139">
        <v>53.24</v>
      </c>
      <c r="G1310" s="141"/>
    </row>
    <row r="1311" s="123" customFormat="1" customHeight="1" spans="1:7">
      <c r="A1311" s="134">
        <v>1308</v>
      </c>
      <c r="B1311" s="134" t="s">
        <v>3521</v>
      </c>
      <c r="C1311" s="134" t="s">
        <v>25179</v>
      </c>
      <c r="D1311" s="135">
        <v>9.1</v>
      </c>
      <c r="E1311" s="134">
        <v>4.84</v>
      </c>
      <c r="F1311" s="139">
        <v>44.04</v>
      </c>
      <c r="G1311" s="141"/>
    </row>
    <row r="1312" s="123" customFormat="1" customHeight="1" spans="1:7">
      <c r="A1312" s="134">
        <v>1309</v>
      </c>
      <c r="B1312" s="134" t="s">
        <v>25180</v>
      </c>
      <c r="C1312" s="134" t="s">
        <v>25154</v>
      </c>
      <c r="D1312" s="135">
        <v>12.11</v>
      </c>
      <c r="E1312" s="133">
        <v>4.84</v>
      </c>
      <c r="F1312" s="139">
        <v>58.61</v>
      </c>
      <c r="G1312" s="141"/>
    </row>
    <row r="1313" s="123" customFormat="1" customHeight="1" spans="1:7">
      <c r="A1313" s="134">
        <v>1310</v>
      </c>
      <c r="B1313" s="134" t="s">
        <v>25181</v>
      </c>
      <c r="C1313" s="134" t="s">
        <v>25182</v>
      </c>
      <c r="D1313" s="135">
        <v>10.01</v>
      </c>
      <c r="E1313" s="133">
        <v>4.84</v>
      </c>
      <c r="F1313" s="139">
        <v>48.45</v>
      </c>
      <c r="G1313" s="141"/>
    </row>
    <row r="1314" s="123" customFormat="1" customHeight="1" spans="1:7">
      <c r="A1314" s="134">
        <v>1311</v>
      </c>
      <c r="B1314" s="134" t="s">
        <v>15923</v>
      </c>
      <c r="C1314" s="134" t="s">
        <v>25183</v>
      </c>
      <c r="D1314" s="135">
        <v>10.41</v>
      </c>
      <c r="E1314" s="134">
        <v>4.84</v>
      </c>
      <c r="F1314" s="139">
        <v>50.38</v>
      </c>
      <c r="G1314" s="141"/>
    </row>
    <row r="1315" s="123" customFormat="1" customHeight="1" spans="1:7">
      <c r="A1315" s="134">
        <v>1312</v>
      </c>
      <c r="B1315" s="134" t="s">
        <v>15351</v>
      </c>
      <c r="C1315" s="134" t="s">
        <v>25184</v>
      </c>
      <c r="D1315" s="135">
        <v>20.95</v>
      </c>
      <c r="E1315" s="133">
        <v>4.84</v>
      </c>
      <c r="F1315" s="139">
        <v>101.4</v>
      </c>
      <c r="G1315" s="141"/>
    </row>
    <row r="1316" s="123" customFormat="1" customHeight="1" spans="1:7">
      <c r="A1316" s="134">
        <v>1313</v>
      </c>
      <c r="B1316" s="134" t="s">
        <v>3336</v>
      </c>
      <c r="C1316" s="134" t="s">
        <v>25183</v>
      </c>
      <c r="D1316" s="135">
        <v>19.19</v>
      </c>
      <c r="E1316" s="134">
        <v>4.84</v>
      </c>
      <c r="F1316" s="139">
        <v>92.88</v>
      </c>
      <c r="G1316" s="141"/>
    </row>
    <row r="1317" s="123" customFormat="1" customHeight="1" spans="1:7">
      <c r="A1317" s="134">
        <v>1314</v>
      </c>
      <c r="B1317" s="134" t="s">
        <v>25185</v>
      </c>
      <c r="C1317" s="134" t="s">
        <v>25186</v>
      </c>
      <c r="D1317" s="135">
        <v>12.01</v>
      </c>
      <c r="E1317" s="133">
        <v>4.84</v>
      </c>
      <c r="F1317" s="139">
        <v>58.13</v>
      </c>
      <c r="G1317" s="141"/>
    </row>
    <row r="1318" s="123" customFormat="1" customHeight="1" spans="1:7">
      <c r="A1318" s="134">
        <v>1315</v>
      </c>
      <c r="B1318" s="134" t="s">
        <v>3559</v>
      </c>
      <c r="C1318" s="134" t="s">
        <v>25183</v>
      </c>
      <c r="D1318" s="135">
        <v>6.39</v>
      </c>
      <c r="E1318" s="133">
        <v>4.84</v>
      </c>
      <c r="F1318" s="139">
        <v>30.93</v>
      </c>
      <c r="G1318" s="141"/>
    </row>
    <row r="1319" s="123" customFormat="1" customHeight="1" spans="1:7">
      <c r="A1319" s="134">
        <v>1316</v>
      </c>
      <c r="B1319" s="134" t="s">
        <v>13821</v>
      </c>
      <c r="C1319" s="134" t="s">
        <v>25183</v>
      </c>
      <c r="D1319" s="135">
        <v>13.02</v>
      </c>
      <c r="E1319" s="134">
        <v>4.84</v>
      </c>
      <c r="F1319" s="139">
        <v>63.02</v>
      </c>
      <c r="G1319" s="141"/>
    </row>
    <row r="1320" s="123" customFormat="1" customHeight="1" spans="1:7">
      <c r="A1320" s="134">
        <v>1317</v>
      </c>
      <c r="B1320" s="134" t="s">
        <v>25187</v>
      </c>
      <c r="C1320" s="134" t="s">
        <v>25183</v>
      </c>
      <c r="D1320" s="135">
        <v>5</v>
      </c>
      <c r="E1320" s="133">
        <v>4.84</v>
      </c>
      <c r="F1320" s="139">
        <v>24.2</v>
      </c>
      <c r="G1320" s="141"/>
    </row>
    <row r="1321" s="123" customFormat="1" customHeight="1" spans="1:7">
      <c r="A1321" s="134">
        <v>1318</v>
      </c>
      <c r="B1321" s="134" t="s">
        <v>25188</v>
      </c>
      <c r="C1321" s="134" t="s">
        <v>25189</v>
      </c>
      <c r="D1321" s="135">
        <v>29.39</v>
      </c>
      <c r="E1321" s="134">
        <v>4.84</v>
      </c>
      <c r="F1321" s="139">
        <v>142.25</v>
      </c>
      <c r="G1321" s="141"/>
    </row>
    <row r="1322" s="123" customFormat="1" customHeight="1" spans="1:7">
      <c r="A1322" s="134">
        <v>1319</v>
      </c>
      <c r="B1322" s="134" t="s">
        <v>5313</v>
      </c>
      <c r="C1322" s="134" t="s">
        <v>25183</v>
      </c>
      <c r="D1322" s="135">
        <v>18.85</v>
      </c>
      <c r="E1322" s="133">
        <v>4.84</v>
      </c>
      <c r="F1322" s="139">
        <v>91.23</v>
      </c>
      <c r="G1322" s="141"/>
    </row>
    <row r="1323" s="123" customFormat="1" customHeight="1" spans="1:7">
      <c r="A1323" s="134">
        <v>1320</v>
      </c>
      <c r="B1323" s="134" t="s">
        <v>25190</v>
      </c>
      <c r="C1323" s="134" t="s">
        <v>25184</v>
      </c>
      <c r="D1323" s="135">
        <v>15.59</v>
      </c>
      <c r="E1323" s="133">
        <v>4.84</v>
      </c>
      <c r="F1323" s="139">
        <v>75.46</v>
      </c>
      <c r="G1323" s="141"/>
    </row>
    <row r="1324" s="123" customFormat="1" customHeight="1" spans="1:7">
      <c r="A1324" s="134">
        <v>1321</v>
      </c>
      <c r="B1324" s="134" t="s">
        <v>25191</v>
      </c>
      <c r="C1324" s="134" t="s">
        <v>25183</v>
      </c>
      <c r="D1324" s="135">
        <v>3.78</v>
      </c>
      <c r="E1324" s="134">
        <v>4.84</v>
      </c>
      <c r="F1324" s="139">
        <v>18.3</v>
      </c>
      <c r="G1324" s="141"/>
    </row>
    <row r="1325" s="123" customFormat="1" customHeight="1" spans="1:7">
      <c r="A1325" s="134">
        <v>1322</v>
      </c>
      <c r="B1325" s="134" t="s">
        <v>3527</v>
      </c>
      <c r="C1325" s="134" t="s">
        <v>25183</v>
      </c>
      <c r="D1325" s="135">
        <v>7.41</v>
      </c>
      <c r="E1325" s="133">
        <v>4.84</v>
      </c>
      <c r="F1325" s="139">
        <v>35.86</v>
      </c>
      <c r="G1325" s="141"/>
    </row>
    <row r="1326" s="123" customFormat="1" customHeight="1" spans="1:7">
      <c r="A1326" s="134">
        <v>1323</v>
      </c>
      <c r="B1326" s="134" t="s">
        <v>25192</v>
      </c>
      <c r="C1326" s="134" t="s">
        <v>25193</v>
      </c>
      <c r="D1326" s="135">
        <v>9.93</v>
      </c>
      <c r="E1326" s="134">
        <v>4.84</v>
      </c>
      <c r="F1326" s="139">
        <v>48.06</v>
      </c>
      <c r="G1326" s="141"/>
    </row>
    <row r="1327" s="123" customFormat="1" customHeight="1" spans="1:7">
      <c r="A1327" s="134">
        <v>1324</v>
      </c>
      <c r="B1327" s="134" t="s">
        <v>3639</v>
      </c>
      <c r="C1327" s="134" t="s">
        <v>25194</v>
      </c>
      <c r="D1327" s="135">
        <v>16.11</v>
      </c>
      <c r="E1327" s="133">
        <v>4.84</v>
      </c>
      <c r="F1327" s="139">
        <v>77.97</v>
      </c>
      <c r="G1327" s="141"/>
    </row>
    <row r="1328" s="123" customFormat="1" customHeight="1" spans="1:7">
      <c r="A1328" s="134">
        <v>1325</v>
      </c>
      <c r="B1328" s="134" t="s">
        <v>3296</v>
      </c>
      <c r="C1328" s="134" t="s">
        <v>25195</v>
      </c>
      <c r="D1328" s="135">
        <v>11.92</v>
      </c>
      <c r="E1328" s="133">
        <v>4.84</v>
      </c>
      <c r="F1328" s="139">
        <v>57.69</v>
      </c>
      <c r="G1328" s="141"/>
    </row>
    <row r="1329" s="123" customFormat="1" customHeight="1" spans="1:7">
      <c r="A1329" s="134">
        <v>1326</v>
      </c>
      <c r="B1329" s="134" t="s">
        <v>3513</v>
      </c>
      <c r="C1329" s="134" t="s">
        <v>25196</v>
      </c>
      <c r="D1329" s="135">
        <v>29.72</v>
      </c>
      <c r="E1329" s="134">
        <v>4.84</v>
      </c>
      <c r="F1329" s="139">
        <v>143.84</v>
      </c>
      <c r="G1329" s="141"/>
    </row>
    <row r="1330" s="123" customFormat="1" customHeight="1" spans="1:7">
      <c r="A1330" s="134">
        <v>1327</v>
      </c>
      <c r="B1330" s="134" t="s">
        <v>25197</v>
      </c>
      <c r="C1330" s="134" t="s">
        <v>25183</v>
      </c>
      <c r="D1330" s="135">
        <v>5.07</v>
      </c>
      <c r="E1330" s="133">
        <v>4.84</v>
      </c>
      <c r="F1330" s="139">
        <v>24.54</v>
      </c>
      <c r="G1330" s="141"/>
    </row>
    <row r="1331" s="123" customFormat="1" customHeight="1" spans="1:7">
      <c r="A1331" s="134">
        <v>1328</v>
      </c>
      <c r="B1331" s="134" t="s">
        <v>685</v>
      </c>
      <c r="C1331" s="134" t="s">
        <v>25183</v>
      </c>
      <c r="D1331" s="135">
        <v>21.56</v>
      </c>
      <c r="E1331" s="134">
        <v>4.84</v>
      </c>
      <c r="F1331" s="139">
        <v>104.35</v>
      </c>
      <c r="G1331" s="141"/>
    </row>
    <row r="1332" s="123" customFormat="1" customHeight="1" spans="1:7">
      <c r="A1332" s="134">
        <v>1329</v>
      </c>
      <c r="B1332" s="134" t="s">
        <v>6460</v>
      </c>
      <c r="C1332" s="134" t="s">
        <v>25183</v>
      </c>
      <c r="D1332" s="135">
        <v>5.31</v>
      </c>
      <c r="E1332" s="133">
        <v>4.84</v>
      </c>
      <c r="F1332" s="139">
        <v>25.7</v>
      </c>
      <c r="G1332" s="141"/>
    </row>
    <row r="1333" s="123" customFormat="1" customHeight="1" spans="1:7">
      <c r="A1333" s="134">
        <v>1330</v>
      </c>
      <c r="B1333" s="134" t="s">
        <v>3449</v>
      </c>
      <c r="C1333" s="134" t="s">
        <v>25198</v>
      </c>
      <c r="D1333" s="135">
        <v>16.01</v>
      </c>
      <c r="E1333" s="133">
        <v>4.84</v>
      </c>
      <c r="F1333" s="139">
        <v>77.49</v>
      </c>
      <c r="G1333" s="141"/>
    </row>
    <row r="1334" s="123" customFormat="1" customHeight="1" spans="1:7">
      <c r="A1334" s="134">
        <v>1331</v>
      </c>
      <c r="B1334" s="134" t="s">
        <v>3454</v>
      </c>
      <c r="C1334" s="134" t="s">
        <v>25199</v>
      </c>
      <c r="D1334" s="135">
        <v>6.39</v>
      </c>
      <c r="E1334" s="134">
        <v>4.84</v>
      </c>
      <c r="F1334" s="139">
        <v>30.93</v>
      </c>
      <c r="G1334" s="141"/>
    </row>
    <row r="1335" s="123" customFormat="1" customHeight="1" spans="1:7">
      <c r="A1335" s="134">
        <v>1332</v>
      </c>
      <c r="B1335" s="134" t="s">
        <v>3448</v>
      </c>
      <c r="C1335" s="134" t="s">
        <v>25200</v>
      </c>
      <c r="D1335" s="135">
        <v>19.33</v>
      </c>
      <c r="E1335" s="133">
        <v>4.84</v>
      </c>
      <c r="F1335" s="139">
        <v>93.56</v>
      </c>
      <c r="G1335" s="141"/>
    </row>
    <row r="1336" s="123" customFormat="1" customHeight="1" spans="1:7">
      <c r="A1336" s="134">
        <v>1333</v>
      </c>
      <c r="B1336" s="134" t="s">
        <v>25201</v>
      </c>
      <c r="C1336" s="134" t="s">
        <v>25202</v>
      </c>
      <c r="D1336" s="135">
        <v>23.65</v>
      </c>
      <c r="E1336" s="134">
        <v>4.84</v>
      </c>
      <c r="F1336" s="139">
        <v>114.47</v>
      </c>
      <c r="G1336" s="141"/>
    </row>
    <row r="1337" s="123" customFormat="1" customHeight="1" spans="1:7">
      <c r="A1337" s="134">
        <v>1334</v>
      </c>
      <c r="B1337" s="134" t="s">
        <v>25203</v>
      </c>
      <c r="C1337" s="134" t="s">
        <v>25204</v>
      </c>
      <c r="D1337" s="135">
        <v>10.84</v>
      </c>
      <c r="E1337" s="133">
        <v>4.84</v>
      </c>
      <c r="F1337" s="139">
        <v>52.47</v>
      </c>
      <c r="G1337" s="141"/>
    </row>
    <row r="1338" s="123" customFormat="1" customHeight="1" spans="1:7">
      <c r="A1338" s="134">
        <v>1335</v>
      </c>
      <c r="B1338" s="134" t="s">
        <v>25205</v>
      </c>
      <c r="C1338" s="134" t="s">
        <v>25206</v>
      </c>
      <c r="D1338" s="135">
        <v>13.14</v>
      </c>
      <c r="E1338" s="133">
        <v>4.84</v>
      </c>
      <c r="F1338" s="139">
        <v>63.6</v>
      </c>
      <c r="G1338" s="141"/>
    </row>
    <row r="1339" s="123" customFormat="1" customHeight="1" spans="1:7">
      <c r="A1339" s="134">
        <v>1336</v>
      </c>
      <c r="B1339" s="134" t="s">
        <v>4612</v>
      </c>
      <c r="C1339" s="134" t="s">
        <v>25183</v>
      </c>
      <c r="D1339" s="135">
        <v>14.8</v>
      </c>
      <c r="E1339" s="134">
        <v>4.84</v>
      </c>
      <c r="F1339" s="139">
        <v>71.63</v>
      </c>
      <c r="G1339" s="141"/>
    </row>
    <row r="1340" s="123" customFormat="1" customHeight="1" spans="1:7">
      <c r="A1340" s="134">
        <v>1337</v>
      </c>
      <c r="B1340" s="134" t="s">
        <v>16416</v>
      </c>
      <c r="C1340" s="134" t="s">
        <v>25183</v>
      </c>
      <c r="D1340" s="135">
        <v>23.55</v>
      </c>
      <c r="E1340" s="133">
        <v>4.84</v>
      </c>
      <c r="F1340" s="139">
        <v>113.98</v>
      </c>
      <c r="G1340" s="141"/>
    </row>
    <row r="1341" s="123" customFormat="1" customHeight="1" spans="1:7">
      <c r="A1341" s="134">
        <v>1338</v>
      </c>
      <c r="B1341" s="134" t="s">
        <v>16004</v>
      </c>
      <c r="C1341" s="134" t="s">
        <v>25189</v>
      </c>
      <c r="D1341" s="135">
        <v>4.16</v>
      </c>
      <c r="E1341" s="134">
        <v>4.84</v>
      </c>
      <c r="F1341" s="139">
        <v>20.13</v>
      </c>
      <c r="G1341" s="141"/>
    </row>
    <row r="1342" s="123" customFormat="1" customHeight="1" spans="1:7">
      <c r="A1342" s="134">
        <v>1339</v>
      </c>
      <c r="B1342" s="134" t="s">
        <v>25207</v>
      </c>
      <c r="C1342" s="134" t="s">
        <v>25208</v>
      </c>
      <c r="D1342" s="135">
        <v>4.75</v>
      </c>
      <c r="E1342" s="133">
        <v>4.84</v>
      </c>
      <c r="F1342" s="139">
        <v>22.99</v>
      </c>
      <c r="G1342" s="141"/>
    </row>
    <row r="1343" s="123" customFormat="1" customHeight="1" spans="1:7">
      <c r="A1343" s="134">
        <v>1340</v>
      </c>
      <c r="B1343" s="134" t="s">
        <v>25162</v>
      </c>
      <c r="C1343" s="134" t="s">
        <v>25183</v>
      </c>
      <c r="D1343" s="135">
        <v>14.77</v>
      </c>
      <c r="E1343" s="133">
        <v>4.84</v>
      </c>
      <c r="F1343" s="139">
        <v>71.49</v>
      </c>
      <c r="G1343" s="141"/>
    </row>
    <row r="1344" s="123" customFormat="1" customHeight="1" spans="1:7">
      <c r="A1344" s="134">
        <v>1341</v>
      </c>
      <c r="B1344" s="134" t="s">
        <v>25209</v>
      </c>
      <c r="C1344" s="134" t="s">
        <v>25183</v>
      </c>
      <c r="D1344" s="135">
        <v>7.64</v>
      </c>
      <c r="E1344" s="134">
        <v>4.84</v>
      </c>
      <c r="F1344" s="139">
        <v>36.98</v>
      </c>
      <c r="G1344" s="141"/>
    </row>
    <row r="1345" s="123" customFormat="1" customHeight="1" spans="1:7">
      <c r="A1345" s="134">
        <v>1342</v>
      </c>
      <c r="B1345" s="134" t="s">
        <v>3707</v>
      </c>
      <c r="C1345" s="134" t="s">
        <v>25210</v>
      </c>
      <c r="D1345" s="135">
        <v>16.49</v>
      </c>
      <c r="E1345" s="133">
        <v>4.84</v>
      </c>
      <c r="F1345" s="139">
        <v>79.81</v>
      </c>
      <c r="G1345" s="141"/>
    </row>
    <row r="1346" s="123" customFormat="1" customHeight="1" spans="1:7">
      <c r="A1346" s="134">
        <v>1343</v>
      </c>
      <c r="B1346" s="134" t="s">
        <v>18046</v>
      </c>
      <c r="C1346" s="134" t="s">
        <v>25189</v>
      </c>
      <c r="D1346" s="135">
        <v>31.89</v>
      </c>
      <c r="E1346" s="134">
        <v>4.84</v>
      </c>
      <c r="F1346" s="139">
        <v>154.35</v>
      </c>
      <c r="G1346" s="141"/>
    </row>
    <row r="1347" s="123" customFormat="1" customHeight="1" spans="1:7">
      <c r="A1347" s="134">
        <v>1344</v>
      </c>
      <c r="B1347" s="134" t="s">
        <v>25211</v>
      </c>
      <c r="C1347" s="134" t="s">
        <v>25183</v>
      </c>
      <c r="D1347" s="135">
        <v>28.17</v>
      </c>
      <c r="E1347" s="133">
        <v>4.84</v>
      </c>
      <c r="F1347" s="139">
        <v>136.34</v>
      </c>
      <c r="G1347" s="141"/>
    </row>
    <row r="1348" s="123" customFormat="1" customHeight="1" spans="1:7">
      <c r="A1348" s="134">
        <v>1345</v>
      </c>
      <c r="B1348" s="134" t="s">
        <v>24501</v>
      </c>
      <c r="C1348" s="134" t="s">
        <v>25212</v>
      </c>
      <c r="D1348" s="135">
        <v>28.01</v>
      </c>
      <c r="E1348" s="133">
        <v>4.84</v>
      </c>
      <c r="F1348" s="139">
        <v>135.57</v>
      </c>
      <c r="G1348" s="141"/>
    </row>
    <row r="1349" s="123" customFormat="1" customHeight="1" spans="1:7">
      <c r="A1349" s="134">
        <v>1346</v>
      </c>
      <c r="B1349" s="134" t="s">
        <v>3502</v>
      </c>
      <c r="C1349" s="134" t="s">
        <v>25183</v>
      </c>
      <c r="D1349" s="135">
        <v>21.68</v>
      </c>
      <c r="E1349" s="134">
        <v>4.84</v>
      </c>
      <c r="F1349" s="139">
        <v>104.93</v>
      </c>
      <c r="G1349" s="141"/>
    </row>
    <row r="1350" s="123" customFormat="1" customHeight="1" spans="1:7">
      <c r="A1350" s="134">
        <v>1347</v>
      </c>
      <c r="B1350" s="134" t="s">
        <v>25213</v>
      </c>
      <c r="C1350" s="134" t="s">
        <v>25210</v>
      </c>
      <c r="D1350" s="135">
        <v>12.25</v>
      </c>
      <c r="E1350" s="133">
        <v>4.84</v>
      </c>
      <c r="F1350" s="139">
        <v>59.29</v>
      </c>
      <c r="G1350" s="141"/>
    </row>
    <row r="1351" s="123" customFormat="1" customHeight="1" spans="1:7">
      <c r="A1351" s="134">
        <v>1348</v>
      </c>
      <c r="B1351" s="134" t="s">
        <v>4527</v>
      </c>
      <c r="C1351" s="134" t="s">
        <v>25183</v>
      </c>
      <c r="D1351" s="135">
        <v>5.94</v>
      </c>
      <c r="E1351" s="134">
        <v>4.84</v>
      </c>
      <c r="F1351" s="139">
        <v>28.75</v>
      </c>
      <c r="G1351" s="141"/>
    </row>
    <row r="1352" s="123" customFormat="1" customHeight="1" spans="1:7">
      <c r="A1352" s="134">
        <v>1349</v>
      </c>
      <c r="B1352" s="134" t="s">
        <v>3462</v>
      </c>
      <c r="C1352" s="134" t="s">
        <v>25210</v>
      </c>
      <c r="D1352" s="135">
        <v>23.24</v>
      </c>
      <c r="E1352" s="133">
        <v>4.84</v>
      </c>
      <c r="F1352" s="139">
        <v>112.48</v>
      </c>
      <c r="G1352" s="141"/>
    </row>
    <row r="1353" s="123" customFormat="1" customHeight="1" spans="1:7">
      <c r="A1353" s="134">
        <v>1350</v>
      </c>
      <c r="B1353" s="134" t="s">
        <v>3815</v>
      </c>
      <c r="C1353" s="134" t="s">
        <v>25193</v>
      </c>
      <c r="D1353" s="135">
        <v>18.54</v>
      </c>
      <c r="E1353" s="133">
        <v>4.84</v>
      </c>
      <c r="F1353" s="139">
        <v>89.73</v>
      </c>
      <c r="G1353" s="141"/>
    </row>
    <row r="1354" s="123" customFormat="1" customHeight="1" spans="1:7">
      <c r="A1354" s="134">
        <v>1351</v>
      </c>
      <c r="B1354" s="134" t="s">
        <v>25214</v>
      </c>
      <c r="C1354" s="134" t="s">
        <v>25215</v>
      </c>
      <c r="D1354" s="135">
        <v>18.66</v>
      </c>
      <c r="E1354" s="134">
        <v>4.84</v>
      </c>
      <c r="F1354" s="139">
        <v>90.31</v>
      </c>
      <c r="G1354" s="141"/>
    </row>
    <row r="1355" s="123" customFormat="1" customHeight="1" spans="1:7">
      <c r="A1355" s="134">
        <v>1352</v>
      </c>
      <c r="B1355" s="134" t="s">
        <v>25216</v>
      </c>
      <c r="C1355" s="134" t="s">
        <v>25183</v>
      </c>
      <c r="D1355" s="135">
        <v>24.65</v>
      </c>
      <c r="E1355" s="133">
        <v>4.84</v>
      </c>
      <c r="F1355" s="139">
        <v>119.31</v>
      </c>
      <c r="G1355" s="141"/>
    </row>
    <row r="1356" s="123" customFormat="1" customHeight="1" spans="1:7">
      <c r="A1356" s="134">
        <v>1353</v>
      </c>
      <c r="B1356" s="134" t="s">
        <v>3303</v>
      </c>
      <c r="C1356" s="134" t="s">
        <v>25217</v>
      </c>
      <c r="D1356" s="135">
        <v>22.94</v>
      </c>
      <c r="E1356" s="134">
        <v>4.84</v>
      </c>
      <c r="F1356" s="139">
        <v>111.03</v>
      </c>
      <c r="G1356" s="141"/>
    </row>
    <row r="1357" s="123" customFormat="1" customHeight="1" spans="1:7">
      <c r="A1357" s="134">
        <v>1354</v>
      </c>
      <c r="B1357" s="134" t="s">
        <v>3811</v>
      </c>
      <c r="C1357" s="134" t="s">
        <v>25183</v>
      </c>
      <c r="D1357" s="135">
        <v>18.14</v>
      </c>
      <c r="E1357" s="133">
        <v>4.84</v>
      </c>
      <c r="F1357" s="139">
        <v>87.8</v>
      </c>
      <c r="G1357" s="141"/>
    </row>
    <row r="1358" s="123" customFormat="1" customHeight="1" spans="1:7">
      <c r="A1358" s="134">
        <v>1355</v>
      </c>
      <c r="B1358" s="134" t="s">
        <v>25218</v>
      </c>
      <c r="C1358" s="134" t="s">
        <v>25183</v>
      </c>
      <c r="D1358" s="135">
        <v>15.43</v>
      </c>
      <c r="E1358" s="133">
        <v>4.84</v>
      </c>
      <c r="F1358" s="139">
        <v>74.68</v>
      </c>
      <c r="G1358" s="141"/>
    </row>
    <row r="1359" s="123" customFormat="1" customHeight="1" spans="1:7">
      <c r="A1359" s="134">
        <v>1356</v>
      </c>
      <c r="B1359" s="134" t="s">
        <v>25219</v>
      </c>
      <c r="C1359" s="134" t="s">
        <v>25220</v>
      </c>
      <c r="D1359" s="135">
        <v>23.14</v>
      </c>
      <c r="E1359" s="134">
        <v>4.84</v>
      </c>
      <c r="F1359" s="139">
        <v>112</v>
      </c>
      <c r="G1359" s="141"/>
    </row>
    <row r="1360" s="123" customFormat="1" customHeight="1" spans="1:7">
      <c r="A1360" s="134">
        <v>1357</v>
      </c>
      <c r="B1360" s="134" t="s">
        <v>5151</v>
      </c>
      <c r="C1360" s="134" t="s">
        <v>25221</v>
      </c>
      <c r="D1360" s="135">
        <v>16.77</v>
      </c>
      <c r="E1360" s="133">
        <v>4.84</v>
      </c>
      <c r="F1360" s="139">
        <v>81.17</v>
      </c>
      <c r="G1360" s="141"/>
    </row>
    <row r="1361" s="123" customFormat="1" customHeight="1" spans="1:7">
      <c r="A1361" s="134">
        <v>1358</v>
      </c>
      <c r="B1361" s="134" t="s">
        <v>25222</v>
      </c>
      <c r="C1361" s="134" t="s">
        <v>25223</v>
      </c>
      <c r="D1361" s="135">
        <v>23.51</v>
      </c>
      <c r="E1361" s="134">
        <v>4.84</v>
      </c>
      <c r="F1361" s="139">
        <v>113.79</v>
      </c>
      <c r="G1361" s="141"/>
    </row>
    <row r="1362" s="123" customFormat="1" customHeight="1" spans="1:7">
      <c r="A1362" s="134">
        <v>1359</v>
      </c>
      <c r="B1362" s="134" t="s">
        <v>3305</v>
      </c>
      <c r="C1362" s="134" t="s">
        <v>25183</v>
      </c>
      <c r="D1362" s="135">
        <v>9.47</v>
      </c>
      <c r="E1362" s="133">
        <v>4.84</v>
      </c>
      <c r="F1362" s="139">
        <v>45.83</v>
      </c>
      <c r="G1362" s="141"/>
    </row>
    <row r="1363" s="123" customFormat="1" customHeight="1" spans="1:7">
      <c r="A1363" s="134">
        <v>1360</v>
      </c>
      <c r="B1363" s="134" t="s">
        <v>4236</v>
      </c>
      <c r="C1363" s="134" t="s">
        <v>25194</v>
      </c>
      <c r="D1363" s="135">
        <v>20.68</v>
      </c>
      <c r="E1363" s="133">
        <v>4.84</v>
      </c>
      <c r="F1363" s="139">
        <v>100.09</v>
      </c>
      <c r="G1363" s="141"/>
    </row>
    <row r="1364" s="123" customFormat="1" customHeight="1" spans="1:7">
      <c r="A1364" s="134">
        <v>1361</v>
      </c>
      <c r="B1364" s="134" t="s">
        <v>3731</v>
      </c>
      <c r="C1364" s="134" t="s">
        <v>25224</v>
      </c>
      <c r="D1364" s="135">
        <v>15.07</v>
      </c>
      <c r="E1364" s="134">
        <v>4.84</v>
      </c>
      <c r="F1364" s="139">
        <v>72.94</v>
      </c>
      <c r="G1364" s="141"/>
    </row>
    <row r="1365" s="123" customFormat="1" customHeight="1" spans="1:7">
      <c r="A1365" s="134">
        <v>1362</v>
      </c>
      <c r="B1365" s="134" t="s">
        <v>7587</v>
      </c>
      <c r="C1365" s="134" t="s">
        <v>25225</v>
      </c>
      <c r="D1365" s="135">
        <v>11.53</v>
      </c>
      <c r="E1365" s="133">
        <v>4.84</v>
      </c>
      <c r="F1365" s="139">
        <v>55.81</v>
      </c>
      <c r="G1365" s="141"/>
    </row>
    <row r="1366" s="123" customFormat="1" customHeight="1" spans="1:7">
      <c r="A1366" s="134">
        <v>1363</v>
      </c>
      <c r="B1366" s="134" t="s">
        <v>25226</v>
      </c>
      <c r="C1366" s="134" t="s">
        <v>25208</v>
      </c>
      <c r="D1366" s="135">
        <v>11.84</v>
      </c>
      <c r="E1366" s="134">
        <v>4.84</v>
      </c>
      <c r="F1366" s="139">
        <v>57.31</v>
      </c>
      <c r="G1366" s="141"/>
    </row>
    <row r="1367" s="123" customFormat="1" customHeight="1" spans="1:7">
      <c r="A1367" s="134">
        <v>1364</v>
      </c>
      <c r="B1367" s="134" t="s">
        <v>5683</v>
      </c>
      <c r="C1367" s="134" t="s">
        <v>25183</v>
      </c>
      <c r="D1367" s="135">
        <v>5.76</v>
      </c>
      <c r="E1367" s="133">
        <v>4.84</v>
      </c>
      <c r="F1367" s="139">
        <v>27.88</v>
      </c>
      <c r="G1367" s="141"/>
    </row>
    <row r="1368" s="123" customFormat="1" customHeight="1" spans="1:7">
      <c r="A1368" s="134">
        <v>1365</v>
      </c>
      <c r="B1368" s="134" t="s">
        <v>3465</v>
      </c>
      <c r="C1368" s="134" t="s">
        <v>25183</v>
      </c>
      <c r="D1368" s="135">
        <v>11.04</v>
      </c>
      <c r="E1368" s="133">
        <v>4.84</v>
      </c>
      <c r="F1368" s="139">
        <v>53.43</v>
      </c>
      <c r="G1368" s="141"/>
    </row>
    <row r="1369" s="123" customFormat="1" customHeight="1" spans="1:7">
      <c r="A1369" s="134">
        <v>1366</v>
      </c>
      <c r="B1369" s="134" t="s">
        <v>3572</v>
      </c>
      <c r="C1369" s="134" t="s">
        <v>25183</v>
      </c>
      <c r="D1369" s="135">
        <v>0.26</v>
      </c>
      <c r="E1369" s="134">
        <v>4.84</v>
      </c>
      <c r="F1369" s="139">
        <v>1.26</v>
      </c>
      <c r="G1369" s="141"/>
    </row>
    <row r="1370" s="123" customFormat="1" customHeight="1" spans="1:7">
      <c r="A1370" s="134">
        <v>1367</v>
      </c>
      <c r="B1370" s="134" t="s">
        <v>25227</v>
      </c>
      <c r="C1370" s="134" t="s">
        <v>25183</v>
      </c>
      <c r="D1370" s="135">
        <v>0.94</v>
      </c>
      <c r="E1370" s="133">
        <v>4.84</v>
      </c>
      <c r="F1370" s="139">
        <v>4.55</v>
      </c>
      <c r="G1370" s="141"/>
    </row>
    <row r="1371" s="123" customFormat="1" customHeight="1" spans="1:7">
      <c r="A1371" s="134">
        <v>1368</v>
      </c>
      <c r="B1371" s="134" t="s">
        <v>5252</v>
      </c>
      <c r="C1371" s="134" t="s">
        <v>25183</v>
      </c>
      <c r="D1371" s="135">
        <v>5.36</v>
      </c>
      <c r="E1371" s="134">
        <v>4.84</v>
      </c>
      <c r="F1371" s="139">
        <v>25.94</v>
      </c>
      <c r="G1371" s="141"/>
    </row>
    <row r="1372" s="123" customFormat="1" customHeight="1" spans="1:7">
      <c r="A1372" s="134">
        <v>1369</v>
      </c>
      <c r="B1372" s="134" t="s">
        <v>25228</v>
      </c>
      <c r="C1372" s="134" t="s">
        <v>25183</v>
      </c>
      <c r="D1372" s="135">
        <v>5.22</v>
      </c>
      <c r="E1372" s="133">
        <v>4.84</v>
      </c>
      <c r="F1372" s="139">
        <v>25.26</v>
      </c>
      <c r="G1372" s="141"/>
    </row>
    <row r="1373" s="123" customFormat="1" customHeight="1" spans="1:7">
      <c r="A1373" s="134">
        <v>1370</v>
      </c>
      <c r="B1373" s="134" t="s">
        <v>25229</v>
      </c>
      <c r="C1373" s="134" t="s">
        <v>25183</v>
      </c>
      <c r="D1373" s="135">
        <v>5</v>
      </c>
      <c r="E1373" s="133">
        <v>4.84</v>
      </c>
      <c r="F1373" s="139">
        <v>24.2</v>
      </c>
      <c r="G1373" s="141"/>
    </row>
    <row r="1374" s="123" customFormat="1" customHeight="1" spans="1:7">
      <c r="A1374" s="134">
        <v>1371</v>
      </c>
      <c r="B1374" s="134" t="s">
        <v>4253</v>
      </c>
      <c r="C1374" s="134" t="s">
        <v>25230</v>
      </c>
      <c r="D1374" s="135">
        <v>8.8</v>
      </c>
      <c r="E1374" s="134">
        <v>4.84</v>
      </c>
      <c r="F1374" s="139">
        <v>42.59</v>
      </c>
      <c r="G1374" s="141"/>
    </row>
    <row r="1375" s="123" customFormat="1" customHeight="1" spans="1:7">
      <c r="A1375" s="134">
        <v>1372</v>
      </c>
      <c r="B1375" s="134" t="s">
        <v>3305</v>
      </c>
      <c r="C1375" s="134" t="s">
        <v>25231</v>
      </c>
      <c r="D1375" s="135">
        <v>17.04</v>
      </c>
      <c r="E1375" s="133">
        <v>4.84</v>
      </c>
      <c r="F1375" s="139">
        <v>82.47</v>
      </c>
      <c r="G1375" s="141"/>
    </row>
    <row r="1376" s="123" customFormat="1" customHeight="1" spans="1:7">
      <c r="A1376" s="134">
        <v>1373</v>
      </c>
      <c r="B1376" s="134" t="s">
        <v>25232</v>
      </c>
      <c r="C1376" s="134" t="s">
        <v>25233</v>
      </c>
      <c r="D1376" s="135">
        <v>4.41</v>
      </c>
      <c r="E1376" s="134">
        <v>4.84</v>
      </c>
      <c r="F1376" s="139">
        <v>21.34</v>
      </c>
      <c r="G1376" s="141"/>
    </row>
    <row r="1377" s="123" customFormat="1" customHeight="1" spans="1:7">
      <c r="A1377" s="134">
        <v>1374</v>
      </c>
      <c r="B1377" s="134" t="s">
        <v>14685</v>
      </c>
      <c r="C1377" s="134" t="s">
        <v>25234</v>
      </c>
      <c r="D1377" s="135">
        <v>7.03</v>
      </c>
      <c r="E1377" s="133">
        <v>4.84</v>
      </c>
      <c r="F1377" s="139">
        <v>34.03</v>
      </c>
      <c r="G1377" s="141"/>
    </row>
    <row r="1378" s="123" customFormat="1" customHeight="1" spans="1:7">
      <c r="A1378" s="134">
        <v>1375</v>
      </c>
      <c r="B1378" s="134" t="s">
        <v>6520</v>
      </c>
      <c r="C1378" s="134" t="s">
        <v>25235</v>
      </c>
      <c r="D1378" s="135">
        <v>24.09</v>
      </c>
      <c r="E1378" s="133">
        <v>4.84</v>
      </c>
      <c r="F1378" s="139">
        <v>116.6</v>
      </c>
      <c r="G1378" s="141"/>
    </row>
    <row r="1379" s="123" customFormat="1" customHeight="1" spans="1:7">
      <c r="A1379" s="134">
        <v>1376</v>
      </c>
      <c r="B1379" s="134" t="s">
        <v>5052</v>
      </c>
      <c r="C1379" s="134" t="s">
        <v>25236</v>
      </c>
      <c r="D1379" s="135">
        <v>16.1</v>
      </c>
      <c r="E1379" s="134">
        <v>4.84</v>
      </c>
      <c r="F1379" s="139">
        <v>77.92</v>
      </c>
      <c r="G1379" s="141"/>
    </row>
    <row r="1380" s="123" customFormat="1" customHeight="1" spans="1:7">
      <c r="A1380" s="134">
        <v>1377</v>
      </c>
      <c r="B1380" s="134" t="s">
        <v>25237</v>
      </c>
      <c r="C1380" s="134" t="s">
        <v>25238</v>
      </c>
      <c r="D1380" s="135">
        <v>23.79</v>
      </c>
      <c r="E1380" s="133">
        <v>4.84</v>
      </c>
      <c r="F1380" s="139">
        <v>115.14</v>
      </c>
      <c r="G1380" s="141"/>
    </row>
    <row r="1381" s="123" customFormat="1" customHeight="1" spans="1:7">
      <c r="A1381" s="134">
        <v>1378</v>
      </c>
      <c r="B1381" s="134" t="s">
        <v>25239</v>
      </c>
      <c r="C1381" s="134" t="s">
        <v>25240</v>
      </c>
      <c r="D1381" s="135">
        <v>17.35</v>
      </c>
      <c r="E1381" s="134">
        <v>4.84</v>
      </c>
      <c r="F1381" s="139">
        <v>83.97</v>
      </c>
      <c r="G1381" s="141"/>
    </row>
    <row r="1382" s="123" customFormat="1" customHeight="1" spans="1:7">
      <c r="A1382" s="134">
        <v>1379</v>
      </c>
      <c r="B1382" s="134" t="s">
        <v>24992</v>
      </c>
      <c r="C1382" s="134" t="s">
        <v>25241</v>
      </c>
      <c r="D1382" s="135">
        <v>10.94</v>
      </c>
      <c r="E1382" s="133">
        <v>4.84</v>
      </c>
      <c r="F1382" s="139">
        <v>52.95</v>
      </c>
      <c r="G1382" s="141"/>
    </row>
    <row r="1383" s="123" customFormat="1" customHeight="1" spans="1:7">
      <c r="A1383" s="134">
        <v>1380</v>
      </c>
      <c r="B1383" s="134" t="s">
        <v>25242</v>
      </c>
      <c r="C1383" s="134" t="s">
        <v>25240</v>
      </c>
      <c r="D1383" s="135">
        <v>6.13</v>
      </c>
      <c r="E1383" s="133">
        <v>4.84</v>
      </c>
      <c r="F1383" s="139">
        <v>29.67</v>
      </c>
      <c r="G1383" s="141"/>
    </row>
    <row r="1384" s="123" customFormat="1" customHeight="1" spans="1:7">
      <c r="A1384" s="134">
        <v>1381</v>
      </c>
      <c r="B1384" s="134" t="s">
        <v>3401</v>
      </c>
      <c r="C1384" s="134" t="s">
        <v>25243</v>
      </c>
      <c r="D1384" s="135">
        <v>20.46</v>
      </c>
      <c r="E1384" s="134">
        <v>4.84</v>
      </c>
      <c r="F1384" s="139">
        <v>99.03</v>
      </c>
      <c r="G1384" s="141"/>
    </row>
    <row r="1385" s="123" customFormat="1" customHeight="1" spans="1:7">
      <c r="A1385" s="134">
        <v>1382</v>
      </c>
      <c r="B1385" s="134" t="s">
        <v>4624</v>
      </c>
      <c r="C1385" s="134" t="s">
        <v>25240</v>
      </c>
      <c r="D1385" s="135">
        <v>12.2</v>
      </c>
      <c r="E1385" s="133">
        <v>4.84</v>
      </c>
      <c r="F1385" s="139">
        <v>59.05</v>
      </c>
      <c r="G1385" s="141"/>
    </row>
    <row r="1386" s="123" customFormat="1" customHeight="1" spans="1:7">
      <c r="A1386" s="134">
        <v>1383</v>
      </c>
      <c r="B1386" s="134" t="s">
        <v>3526</v>
      </c>
      <c r="C1386" s="134" t="s">
        <v>25244</v>
      </c>
      <c r="D1386" s="135">
        <v>10.46</v>
      </c>
      <c r="E1386" s="134">
        <v>4.84</v>
      </c>
      <c r="F1386" s="139">
        <v>50.63</v>
      </c>
      <c r="G1386" s="141"/>
    </row>
    <row r="1387" s="123" customFormat="1" customHeight="1" spans="1:7">
      <c r="A1387" s="134">
        <v>1384</v>
      </c>
      <c r="B1387" s="134" t="s">
        <v>3247</v>
      </c>
      <c r="C1387" s="134" t="s">
        <v>25240</v>
      </c>
      <c r="D1387" s="135">
        <v>8.7</v>
      </c>
      <c r="E1387" s="133">
        <v>4.84</v>
      </c>
      <c r="F1387" s="139">
        <v>42.11</v>
      </c>
      <c r="G1387" s="141"/>
    </row>
    <row r="1388" s="123" customFormat="1" customHeight="1" spans="1:7">
      <c r="A1388" s="134">
        <v>1385</v>
      </c>
      <c r="B1388" s="134" t="s">
        <v>25245</v>
      </c>
      <c r="C1388" s="134" t="s">
        <v>25246</v>
      </c>
      <c r="D1388" s="135">
        <v>17.23</v>
      </c>
      <c r="E1388" s="133">
        <v>4.84</v>
      </c>
      <c r="F1388" s="139">
        <v>83.39</v>
      </c>
      <c r="G1388" s="141"/>
    </row>
    <row r="1389" s="123" customFormat="1" customHeight="1" spans="1:7">
      <c r="A1389" s="134">
        <v>1386</v>
      </c>
      <c r="B1389" s="134" t="s">
        <v>25247</v>
      </c>
      <c r="C1389" s="134" t="s">
        <v>25240</v>
      </c>
      <c r="D1389" s="135">
        <v>7.42</v>
      </c>
      <c r="E1389" s="134">
        <v>4.84</v>
      </c>
      <c r="F1389" s="139">
        <v>35.91</v>
      </c>
      <c r="G1389" s="141"/>
    </row>
    <row r="1390" s="123" customFormat="1" customHeight="1" spans="1:7">
      <c r="A1390" s="134">
        <v>1387</v>
      </c>
      <c r="B1390" s="134" t="s">
        <v>15265</v>
      </c>
      <c r="C1390" s="134" t="s">
        <v>25248</v>
      </c>
      <c r="D1390" s="135">
        <v>15.85</v>
      </c>
      <c r="E1390" s="133">
        <v>4.84</v>
      </c>
      <c r="F1390" s="139">
        <v>76.71</v>
      </c>
      <c r="G1390" s="141"/>
    </row>
    <row r="1391" s="123" customFormat="1" customHeight="1" spans="1:7">
      <c r="A1391" s="134">
        <v>1388</v>
      </c>
      <c r="B1391" s="134" t="s">
        <v>17098</v>
      </c>
      <c r="C1391" s="134" t="s">
        <v>25249</v>
      </c>
      <c r="D1391" s="135">
        <v>4.91</v>
      </c>
      <c r="E1391" s="134">
        <v>4.84</v>
      </c>
      <c r="F1391" s="139">
        <v>23.76</v>
      </c>
      <c r="G1391" s="141"/>
    </row>
    <row r="1392" s="123" customFormat="1" customHeight="1" spans="1:7">
      <c r="A1392" s="134">
        <v>1389</v>
      </c>
      <c r="B1392" s="134" t="s">
        <v>6535</v>
      </c>
      <c r="C1392" s="134" t="s">
        <v>25250</v>
      </c>
      <c r="D1392" s="135">
        <v>2.24</v>
      </c>
      <c r="E1392" s="133">
        <v>4.84</v>
      </c>
      <c r="F1392" s="139">
        <v>10.84</v>
      </c>
      <c r="G1392" s="141"/>
    </row>
    <row r="1393" s="123" customFormat="1" customHeight="1" spans="1:7">
      <c r="A1393" s="134">
        <v>1390</v>
      </c>
      <c r="B1393" s="134" t="s">
        <v>3809</v>
      </c>
      <c r="C1393" s="134" t="s">
        <v>25236</v>
      </c>
      <c r="D1393" s="135">
        <v>2.43</v>
      </c>
      <c r="E1393" s="133">
        <v>4.84</v>
      </c>
      <c r="F1393" s="139">
        <v>11.76</v>
      </c>
      <c r="G1393" s="141"/>
    </row>
    <row r="1394" s="123" customFormat="1" customHeight="1" spans="1:7">
      <c r="A1394" s="134">
        <v>1391</v>
      </c>
      <c r="B1394" s="134" t="s">
        <v>3672</v>
      </c>
      <c r="C1394" s="134" t="s">
        <v>25249</v>
      </c>
      <c r="D1394" s="135">
        <v>15.39</v>
      </c>
      <c r="E1394" s="134">
        <v>4.84</v>
      </c>
      <c r="F1394" s="139">
        <v>74.49</v>
      </c>
      <c r="G1394" s="141"/>
    </row>
    <row r="1395" s="123" customFormat="1" customHeight="1" spans="1:7">
      <c r="A1395" s="134">
        <v>1392</v>
      </c>
      <c r="B1395" s="134" t="s">
        <v>16125</v>
      </c>
      <c r="C1395" s="134" t="s">
        <v>25241</v>
      </c>
      <c r="D1395" s="135">
        <v>4.42</v>
      </c>
      <c r="E1395" s="133">
        <v>4.84</v>
      </c>
      <c r="F1395" s="139">
        <v>21.39</v>
      </c>
      <c r="G1395" s="141"/>
    </row>
    <row r="1396" s="123" customFormat="1" customHeight="1" spans="1:7">
      <c r="A1396" s="134">
        <v>1393</v>
      </c>
      <c r="B1396" s="134" t="s">
        <v>15303</v>
      </c>
      <c r="C1396" s="134" t="s">
        <v>25244</v>
      </c>
      <c r="D1396" s="135">
        <v>8.89</v>
      </c>
      <c r="E1396" s="134">
        <v>4.84</v>
      </c>
      <c r="F1396" s="139">
        <v>43.03</v>
      </c>
      <c r="G1396" s="141"/>
    </row>
    <row r="1397" s="123" customFormat="1" customHeight="1" spans="1:7">
      <c r="A1397" s="134">
        <v>1394</v>
      </c>
      <c r="B1397" s="134" t="s">
        <v>21862</v>
      </c>
      <c r="C1397" s="134" t="s">
        <v>25251</v>
      </c>
      <c r="D1397" s="135">
        <v>1.72</v>
      </c>
      <c r="E1397" s="133">
        <v>4.84</v>
      </c>
      <c r="F1397" s="139">
        <v>8.32</v>
      </c>
      <c r="G1397" s="141"/>
    </row>
    <row r="1398" s="123" customFormat="1" customHeight="1" spans="1:7">
      <c r="A1398" s="134">
        <v>1395</v>
      </c>
      <c r="B1398" s="134" t="s">
        <v>25252</v>
      </c>
      <c r="C1398" s="134" t="s">
        <v>25253</v>
      </c>
      <c r="D1398" s="135">
        <v>14.73</v>
      </c>
      <c r="E1398" s="133">
        <v>4.84</v>
      </c>
      <c r="F1398" s="139">
        <v>71.29</v>
      </c>
      <c r="G1398" s="141"/>
    </row>
    <row r="1399" s="123" customFormat="1" customHeight="1" spans="1:7">
      <c r="A1399" s="134">
        <v>1396</v>
      </c>
      <c r="B1399" s="134" t="s">
        <v>3716</v>
      </c>
      <c r="C1399" s="134" t="s">
        <v>25241</v>
      </c>
      <c r="D1399" s="135">
        <v>19.83</v>
      </c>
      <c r="E1399" s="134">
        <v>4.84</v>
      </c>
      <c r="F1399" s="139">
        <v>95.98</v>
      </c>
      <c r="G1399" s="141"/>
    </row>
    <row r="1400" s="123" customFormat="1" customHeight="1" spans="1:7">
      <c r="A1400" s="134">
        <v>1397</v>
      </c>
      <c r="B1400" s="134" t="s">
        <v>25254</v>
      </c>
      <c r="C1400" s="134" t="s">
        <v>25238</v>
      </c>
      <c r="D1400" s="135">
        <v>2.47</v>
      </c>
      <c r="E1400" s="133">
        <v>4.84</v>
      </c>
      <c r="F1400" s="139">
        <v>11.95</v>
      </c>
      <c r="G1400" s="141"/>
    </row>
    <row r="1401" s="123" customFormat="1" customHeight="1" spans="1:7">
      <c r="A1401" s="134">
        <v>1398</v>
      </c>
      <c r="B1401" s="134" t="s">
        <v>6460</v>
      </c>
      <c r="C1401" s="134" t="s">
        <v>25255</v>
      </c>
      <c r="D1401" s="135">
        <v>13.11</v>
      </c>
      <c r="E1401" s="134">
        <v>4.84</v>
      </c>
      <c r="F1401" s="139">
        <v>63.45</v>
      </c>
      <c r="G1401" s="141"/>
    </row>
    <row r="1402" s="123" customFormat="1" customHeight="1" spans="1:7">
      <c r="A1402" s="134">
        <v>1399</v>
      </c>
      <c r="B1402" s="134" t="s">
        <v>20359</v>
      </c>
      <c r="C1402" s="134" t="s">
        <v>25256</v>
      </c>
      <c r="D1402" s="135">
        <v>6.87</v>
      </c>
      <c r="E1402" s="133">
        <v>4.84</v>
      </c>
      <c r="F1402" s="139">
        <v>33.25</v>
      </c>
      <c r="G1402" s="141"/>
    </row>
    <row r="1403" s="123" customFormat="1" customHeight="1" spans="1:7">
      <c r="A1403" s="134">
        <v>1400</v>
      </c>
      <c r="B1403" s="134" t="s">
        <v>4842</v>
      </c>
      <c r="C1403" s="134" t="s">
        <v>25257</v>
      </c>
      <c r="D1403" s="135">
        <v>20.09</v>
      </c>
      <c r="E1403" s="133">
        <v>4.84</v>
      </c>
      <c r="F1403" s="139">
        <v>97.24</v>
      </c>
      <c r="G1403" s="141"/>
    </row>
    <row r="1404" s="123" customFormat="1" customHeight="1" spans="1:7">
      <c r="A1404" s="134">
        <v>1401</v>
      </c>
      <c r="B1404" s="134" t="s">
        <v>21862</v>
      </c>
      <c r="C1404" s="134" t="s">
        <v>25240</v>
      </c>
      <c r="D1404" s="135">
        <v>12.38</v>
      </c>
      <c r="E1404" s="134">
        <v>4.84</v>
      </c>
      <c r="F1404" s="139">
        <v>59.92</v>
      </c>
      <c r="G1404" s="141"/>
    </row>
    <row r="1405" s="123" customFormat="1" customHeight="1" spans="1:7">
      <c r="A1405" s="134">
        <v>1402</v>
      </c>
      <c r="B1405" s="134" t="s">
        <v>3256</v>
      </c>
      <c r="C1405" s="134" t="s">
        <v>25258</v>
      </c>
      <c r="D1405" s="135">
        <v>12.27</v>
      </c>
      <c r="E1405" s="133">
        <v>4.84</v>
      </c>
      <c r="F1405" s="139">
        <v>59.39</v>
      </c>
      <c r="G1405" s="141"/>
    </row>
    <row r="1406" s="123" customFormat="1" customHeight="1" spans="1:7">
      <c r="A1406" s="134">
        <v>1403</v>
      </c>
      <c r="B1406" s="134" t="s">
        <v>25259</v>
      </c>
      <c r="C1406" s="134" t="s">
        <v>25240</v>
      </c>
      <c r="D1406" s="135">
        <v>26.04</v>
      </c>
      <c r="E1406" s="134">
        <v>4.84</v>
      </c>
      <c r="F1406" s="139">
        <v>126.03</v>
      </c>
      <c r="G1406" s="141"/>
    </row>
    <row r="1407" s="123" customFormat="1" customHeight="1" spans="1:7">
      <c r="A1407" s="134">
        <v>1404</v>
      </c>
      <c r="B1407" s="134" t="s">
        <v>25260</v>
      </c>
      <c r="C1407" s="134" t="s">
        <v>25261</v>
      </c>
      <c r="D1407" s="135">
        <v>8.8</v>
      </c>
      <c r="E1407" s="133">
        <v>4.84</v>
      </c>
      <c r="F1407" s="139">
        <v>42.59</v>
      </c>
      <c r="G1407" s="141"/>
    </row>
    <row r="1408" s="123" customFormat="1" customHeight="1" spans="1:7">
      <c r="A1408" s="134">
        <v>1405</v>
      </c>
      <c r="B1408" s="134" t="s">
        <v>25262</v>
      </c>
      <c r="C1408" s="134" t="s">
        <v>25263</v>
      </c>
      <c r="D1408" s="135">
        <v>9.14</v>
      </c>
      <c r="E1408" s="133">
        <v>4.84</v>
      </c>
      <c r="F1408" s="139">
        <v>44.24</v>
      </c>
      <c r="G1408" s="141"/>
    </row>
    <row r="1409" s="123" customFormat="1" customHeight="1" spans="1:7">
      <c r="A1409" s="134">
        <v>1406</v>
      </c>
      <c r="B1409" s="134" t="s">
        <v>14224</v>
      </c>
      <c r="C1409" s="134" t="s">
        <v>25261</v>
      </c>
      <c r="D1409" s="135">
        <v>3.15</v>
      </c>
      <c r="E1409" s="134">
        <v>4.84</v>
      </c>
      <c r="F1409" s="139">
        <v>15.25</v>
      </c>
      <c r="G1409" s="141"/>
    </row>
    <row r="1410" s="123" customFormat="1" customHeight="1" spans="1:7">
      <c r="A1410" s="134">
        <v>1407</v>
      </c>
      <c r="B1410" s="134" t="s">
        <v>25264</v>
      </c>
      <c r="C1410" s="134" t="s">
        <v>25265</v>
      </c>
      <c r="D1410" s="135">
        <v>13.07</v>
      </c>
      <c r="E1410" s="133">
        <v>4.84</v>
      </c>
      <c r="F1410" s="139">
        <v>63.26</v>
      </c>
      <c r="G1410" s="141"/>
    </row>
    <row r="1411" s="123" customFormat="1" customHeight="1" spans="1:7">
      <c r="A1411" s="134">
        <v>1408</v>
      </c>
      <c r="B1411" s="134" t="s">
        <v>13748</v>
      </c>
      <c r="C1411" s="134" t="s">
        <v>25266</v>
      </c>
      <c r="D1411" s="135">
        <v>6.31</v>
      </c>
      <c r="E1411" s="134">
        <v>4.84</v>
      </c>
      <c r="F1411" s="139">
        <v>30.54</v>
      </c>
      <c r="G1411" s="141"/>
    </row>
    <row r="1412" s="123" customFormat="1" customHeight="1" spans="1:7">
      <c r="A1412" s="134">
        <v>1409</v>
      </c>
      <c r="B1412" s="34" t="s">
        <v>14224</v>
      </c>
      <c r="C1412" s="134" t="s">
        <v>25267</v>
      </c>
      <c r="D1412" s="135">
        <v>12.85</v>
      </c>
      <c r="E1412" s="133">
        <v>4.84</v>
      </c>
      <c r="F1412" s="139">
        <v>62.19</v>
      </c>
      <c r="G1412" s="141"/>
    </row>
    <row r="1413" s="123" customFormat="1" customHeight="1" spans="1:7">
      <c r="A1413" s="134">
        <v>1410</v>
      </c>
      <c r="B1413" s="134" t="s">
        <v>5034</v>
      </c>
      <c r="C1413" s="134" t="s">
        <v>25231</v>
      </c>
      <c r="D1413" s="135">
        <v>11.19</v>
      </c>
      <c r="E1413" s="133">
        <v>4.84</v>
      </c>
      <c r="F1413" s="139">
        <v>54.16</v>
      </c>
      <c r="G1413" s="141"/>
    </row>
    <row r="1414" s="123" customFormat="1" customHeight="1" spans="1:7">
      <c r="A1414" s="134">
        <v>1411</v>
      </c>
      <c r="B1414" s="134" t="s">
        <v>4935</v>
      </c>
      <c r="C1414" s="134" t="s">
        <v>25268</v>
      </c>
      <c r="D1414" s="135">
        <v>5.99</v>
      </c>
      <c r="E1414" s="134">
        <v>4.84</v>
      </c>
      <c r="F1414" s="139">
        <v>28.99</v>
      </c>
      <c r="G1414" s="141"/>
    </row>
    <row r="1415" s="123" customFormat="1" customHeight="1" spans="1:7">
      <c r="A1415" s="134">
        <v>1412</v>
      </c>
      <c r="B1415" s="134" t="s">
        <v>25269</v>
      </c>
      <c r="C1415" s="134" t="s">
        <v>25270</v>
      </c>
      <c r="D1415" s="135">
        <v>10.01</v>
      </c>
      <c r="E1415" s="133">
        <v>4.84</v>
      </c>
      <c r="F1415" s="139">
        <v>48.45</v>
      </c>
      <c r="G1415" s="141"/>
    </row>
    <row r="1416" s="123" customFormat="1" customHeight="1" spans="1:7">
      <c r="A1416" s="134">
        <v>1413</v>
      </c>
      <c r="B1416" s="134" t="s">
        <v>14685</v>
      </c>
      <c r="C1416" s="134" t="s">
        <v>25271</v>
      </c>
      <c r="D1416" s="135">
        <v>11.95</v>
      </c>
      <c r="E1416" s="134">
        <v>4.84</v>
      </c>
      <c r="F1416" s="139">
        <v>57.84</v>
      </c>
      <c r="G1416" s="141"/>
    </row>
    <row r="1417" s="123" customFormat="1" customHeight="1" spans="1:7">
      <c r="A1417" s="134">
        <v>1414</v>
      </c>
      <c r="B1417" s="134" t="s">
        <v>25272</v>
      </c>
      <c r="C1417" s="134" t="s">
        <v>25273</v>
      </c>
      <c r="D1417" s="135">
        <v>29.69</v>
      </c>
      <c r="E1417" s="133">
        <v>4.84</v>
      </c>
      <c r="F1417" s="139">
        <v>143.7</v>
      </c>
      <c r="G1417" s="141"/>
    </row>
    <row r="1418" s="123" customFormat="1" customHeight="1" spans="1:7">
      <c r="A1418" s="134">
        <v>1415</v>
      </c>
      <c r="B1418" s="134" t="s">
        <v>3532</v>
      </c>
      <c r="C1418" s="134" t="s">
        <v>25236</v>
      </c>
      <c r="D1418" s="135">
        <v>14.33</v>
      </c>
      <c r="E1418" s="133">
        <v>4.84</v>
      </c>
      <c r="F1418" s="139">
        <v>69.36</v>
      </c>
      <c r="G1418" s="141"/>
    </row>
    <row r="1419" s="123" customFormat="1" customHeight="1" spans="1:7">
      <c r="A1419" s="134">
        <v>1416</v>
      </c>
      <c r="B1419" s="134" t="s">
        <v>3279</v>
      </c>
      <c r="C1419" s="134" t="s">
        <v>25240</v>
      </c>
      <c r="D1419" s="135">
        <v>10.58</v>
      </c>
      <c r="E1419" s="134">
        <v>4.84</v>
      </c>
      <c r="F1419" s="139">
        <v>51.21</v>
      </c>
      <c r="G1419" s="141"/>
    </row>
    <row r="1420" s="123" customFormat="1" customHeight="1" spans="1:7">
      <c r="A1420" s="134">
        <v>1417</v>
      </c>
      <c r="B1420" s="134" t="s">
        <v>5190</v>
      </c>
      <c r="C1420" s="134" t="s">
        <v>25274</v>
      </c>
      <c r="D1420" s="135">
        <v>15.57</v>
      </c>
      <c r="E1420" s="133">
        <v>4.84</v>
      </c>
      <c r="F1420" s="139">
        <v>75.36</v>
      </c>
      <c r="G1420" s="141"/>
    </row>
    <row r="1421" s="123" customFormat="1" customHeight="1" spans="1:7">
      <c r="A1421" s="134">
        <v>1418</v>
      </c>
      <c r="B1421" s="134" t="s">
        <v>409</v>
      </c>
      <c r="C1421" s="134" t="s">
        <v>25275</v>
      </c>
      <c r="D1421" s="135">
        <v>12.81</v>
      </c>
      <c r="E1421" s="134">
        <v>4.84</v>
      </c>
      <c r="F1421" s="139">
        <v>62</v>
      </c>
      <c r="G1421" s="141"/>
    </row>
    <row r="1422" s="123" customFormat="1" customHeight="1" spans="1:7">
      <c r="A1422" s="134">
        <v>1419</v>
      </c>
      <c r="B1422" s="134" t="s">
        <v>5114</v>
      </c>
      <c r="C1422" s="134" t="s">
        <v>25240</v>
      </c>
      <c r="D1422" s="135">
        <v>14.62</v>
      </c>
      <c r="E1422" s="133">
        <v>4.84</v>
      </c>
      <c r="F1422" s="139">
        <v>70.76</v>
      </c>
      <c r="G1422" s="141"/>
    </row>
    <row r="1423" s="123" customFormat="1" customHeight="1" spans="1:7">
      <c r="A1423" s="134">
        <v>1420</v>
      </c>
      <c r="B1423" s="134" t="s">
        <v>10032</v>
      </c>
      <c r="C1423" s="134" t="s">
        <v>25276</v>
      </c>
      <c r="D1423" s="135">
        <v>9.66</v>
      </c>
      <c r="E1423" s="133">
        <v>4.84</v>
      </c>
      <c r="F1423" s="139">
        <v>46.75</v>
      </c>
      <c r="G1423" s="141"/>
    </row>
    <row r="1424" s="123" customFormat="1" customHeight="1" spans="1:7">
      <c r="A1424" s="134">
        <v>1421</v>
      </c>
      <c r="B1424" s="134" t="s">
        <v>9306</v>
      </c>
      <c r="C1424" s="134" t="s">
        <v>25277</v>
      </c>
      <c r="D1424" s="135">
        <v>12.59</v>
      </c>
      <c r="E1424" s="134">
        <v>4.84</v>
      </c>
      <c r="F1424" s="139">
        <v>60.94</v>
      </c>
      <c r="G1424" s="141"/>
    </row>
    <row r="1425" s="123" customFormat="1" customHeight="1" spans="1:7">
      <c r="A1425" s="134">
        <v>1422</v>
      </c>
      <c r="B1425" s="134" t="s">
        <v>25278</v>
      </c>
      <c r="C1425" s="134" t="s">
        <v>25240</v>
      </c>
      <c r="D1425" s="135">
        <v>28.18</v>
      </c>
      <c r="E1425" s="133">
        <v>4.84</v>
      </c>
      <c r="F1425" s="139">
        <v>136.39</v>
      </c>
      <c r="G1425" s="141"/>
    </row>
    <row r="1426" s="123" customFormat="1" customHeight="1" spans="1:7">
      <c r="A1426" s="134">
        <v>1423</v>
      </c>
      <c r="B1426" s="134" t="s">
        <v>6025</v>
      </c>
      <c r="C1426" s="134" t="s">
        <v>25279</v>
      </c>
      <c r="D1426" s="135">
        <v>11.51</v>
      </c>
      <c r="E1426" s="134">
        <v>4.84</v>
      </c>
      <c r="F1426" s="139">
        <v>55.71</v>
      </c>
      <c r="G1426" s="141"/>
    </row>
    <row r="1427" s="123" customFormat="1" customHeight="1" spans="1:7">
      <c r="A1427" s="134">
        <v>1424</v>
      </c>
      <c r="B1427" s="134" t="s">
        <v>25280</v>
      </c>
      <c r="C1427" s="134" t="s">
        <v>25281</v>
      </c>
      <c r="D1427" s="135">
        <v>14.77</v>
      </c>
      <c r="E1427" s="133">
        <v>4.84</v>
      </c>
      <c r="F1427" s="139">
        <v>71.49</v>
      </c>
      <c r="G1427" s="141"/>
    </row>
    <row r="1428" s="123" customFormat="1" customHeight="1" spans="1:7">
      <c r="A1428" s="134">
        <v>1425</v>
      </c>
      <c r="B1428" s="134" t="s">
        <v>25282</v>
      </c>
      <c r="C1428" s="134" t="s">
        <v>25283</v>
      </c>
      <c r="D1428" s="135">
        <v>6.94</v>
      </c>
      <c r="E1428" s="133">
        <v>4.84</v>
      </c>
      <c r="F1428" s="139">
        <v>33.59</v>
      </c>
      <c r="G1428" s="141"/>
    </row>
    <row r="1429" s="123" customFormat="1" customHeight="1" spans="1:7">
      <c r="A1429" s="134">
        <v>1426</v>
      </c>
      <c r="B1429" s="134" t="s">
        <v>25284</v>
      </c>
      <c r="C1429" s="134" t="s">
        <v>25238</v>
      </c>
      <c r="D1429" s="135">
        <v>8.42</v>
      </c>
      <c r="E1429" s="134">
        <v>4.84</v>
      </c>
      <c r="F1429" s="139">
        <v>40.75</v>
      </c>
      <c r="G1429" s="141"/>
    </row>
    <row r="1430" s="123" customFormat="1" customHeight="1" spans="1:7">
      <c r="A1430" s="134">
        <v>1427</v>
      </c>
      <c r="B1430" s="134" t="s">
        <v>25285</v>
      </c>
      <c r="C1430" s="134" t="s">
        <v>25286</v>
      </c>
      <c r="D1430" s="135">
        <v>7.25</v>
      </c>
      <c r="E1430" s="133">
        <v>4.84</v>
      </c>
      <c r="F1430" s="139">
        <v>35.09</v>
      </c>
      <c r="G1430" s="141"/>
    </row>
    <row r="1431" s="123" customFormat="1" customHeight="1" spans="1:7">
      <c r="A1431" s="134">
        <v>1428</v>
      </c>
      <c r="B1431" s="134" t="s">
        <v>15925</v>
      </c>
      <c r="C1431" s="134" t="s">
        <v>25287</v>
      </c>
      <c r="D1431" s="135">
        <v>3.29</v>
      </c>
      <c r="E1431" s="134">
        <v>4.84</v>
      </c>
      <c r="F1431" s="139">
        <v>15.92</v>
      </c>
      <c r="G1431" s="141"/>
    </row>
    <row r="1432" s="123" customFormat="1" customHeight="1" spans="1:7">
      <c r="A1432" s="134">
        <v>1429</v>
      </c>
      <c r="B1432" s="134" t="s">
        <v>25288</v>
      </c>
      <c r="C1432" s="134" t="s">
        <v>25289</v>
      </c>
      <c r="D1432" s="135">
        <v>6.99</v>
      </c>
      <c r="E1432" s="133">
        <v>4.84</v>
      </c>
      <c r="F1432" s="139">
        <v>33.83</v>
      </c>
      <c r="G1432" s="141"/>
    </row>
    <row r="1433" s="123" customFormat="1" customHeight="1" spans="1:7">
      <c r="A1433" s="134">
        <v>1430</v>
      </c>
      <c r="B1433" s="134" t="s">
        <v>25290</v>
      </c>
      <c r="C1433" s="134" t="s">
        <v>25291</v>
      </c>
      <c r="D1433" s="135">
        <v>6.64</v>
      </c>
      <c r="E1433" s="133">
        <v>4.84</v>
      </c>
      <c r="F1433" s="139">
        <v>32.14</v>
      </c>
      <c r="G1433" s="141"/>
    </row>
    <row r="1434" s="123" customFormat="1" customHeight="1" spans="1:7">
      <c r="A1434" s="134">
        <v>1431</v>
      </c>
      <c r="B1434" s="134" t="s">
        <v>20384</v>
      </c>
      <c r="C1434" s="134" t="s">
        <v>25270</v>
      </c>
      <c r="D1434" s="135">
        <v>7.45</v>
      </c>
      <c r="E1434" s="134">
        <v>4.84</v>
      </c>
      <c r="F1434" s="139">
        <v>36.06</v>
      </c>
      <c r="G1434" s="141"/>
    </row>
    <row r="1435" s="123" customFormat="1" customHeight="1" spans="1:7">
      <c r="A1435" s="134">
        <v>1432</v>
      </c>
      <c r="B1435" s="134" t="s">
        <v>25292</v>
      </c>
      <c r="C1435" s="134" t="s">
        <v>25279</v>
      </c>
      <c r="D1435" s="135">
        <v>5.2</v>
      </c>
      <c r="E1435" s="133">
        <v>4.84</v>
      </c>
      <c r="F1435" s="139">
        <v>25.17</v>
      </c>
      <c r="G1435" s="141"/>
    </row>
    <row r="1436" s="123" customFormat="1" customHeight="1" spans="1:7">
      <c r="A1436" s="134">
        <v>1433</v>
      </c>
      <c r="B1436" s="134" t="s">
        <v>4434</v>
      </c>
      <c r="C1436" s="134" t="s">
        <v>25293</v>
      </c>
      <c r="D1436" s="135">
        <v>4.09</v>
      </c>
      <c r="E1436" s="134">
        <v>4.84</v>
      </c>
      <c r="F1436" s="139">
        <v>19.8</v>
      </c>
      <c r="G1436" s="141"/>
    </row>
    <row r="1437" s="123" customFormat="1" customHeight="1" spans="1:7">
      <c r="A1437" s="134">
        <v>1434</v>
      </c>
      <c r="B1437" s="134" t="s">
        <v>20202</v>
      </c>
      <c r="C1437" s="134" t="s">
        <v>25294</v>
      </c>
      <c r="D1437" s="135">
        <v>20.07</v>
      </c>
      <c r="E1437" s="133">
        <v>4.84</v>
      </c>
      <c r="F1437" s="139">
        <v>97.14</v>
      </c>
      <c r="G1437" s="141"/>
    </row>
    <row r="1438" s="123" customFormat="1" customHeight="1" spans="1:7">
      <c r="A1438" s="134">
        <v>1435</v>
      </c>
      <c r="B1438" s="134" t="s">
        <v>25295</v>
      </c>
      <c r="C1438" s="134" t="s">
        <v>25296</v>
      </c>
      <c r="D1438" s="135">
        <v>11.28</v>
      </c>
      <c r="E1438" s="133">
        <v>4.84</v>
      </c>
      <c r="F1438" s="139">
        <v>54.6</v>
      </c>
      <c r="G1438" s="141"/>
    </row>
    <row r="1439" s="123" customFormat="1" customHeight="1" spans="1:7">
      <c r="A1439" s="134">
        <v>1436</v>
      </c>
      <c r="B1439" s="134" t="s">
        <v>25297</v>
      </c>
      <c r="C1439" s="134" t="s">
        <v>25298</v>
      </c>
      <c r="D1439" s="135">
        <v>7.96</v>
      </c>
      <c r="E1439" s="134">
        <v>4.84</v>
      </c>
      <c r="F1439" s="139">
        <v>38.53</v>
      </c>
      <c r="G1439" s="141"/>
    </row>
    <row r="1440" s="123" customFormat="1" customHeight="1" spans="1:7">
      <c r="A1440" s="134">
        <v>1437</v>
      </c>
      <c r="B1440" s="134" t="s">
        <v>25299</v>
      </c>
      <c r="C1440" s="134" t="s">
        <v>25296</v>
      </c>
      <c r="D1440" s="135">
        <v>18.38</v>
      </c>
      <c r="E1440" s="133">
        <v>4.84</v>
      </c>
      <c r="F1440" s="139">
        <v>88.96</v>
      </c>
      <c r="G1440" s="141"/>
    </row>
    <row r="1441" s="123" customFormat="1" customHeight="1" spans="1:7">
      <c r="A1441" s="134">
        <v>1438</v>
      </c>
      <c r="B1441" s="134" t="s">
        <v>24590</v>
      </c>
      <c r="C1441" s="134" t="s">
        <v>25300</v>
      </c>
      <c r="D1441" s="135">
        <v>4.38</v>
      </c>
      <c r="E1441" s="134">
        <v>4.84</v>
      </c>
      <c r="F1441" s="139">
        <v>21.2</v>
      </c>
      <c r="G1441" s="141"/>
    </row>
    <row r="1442" s="123" customFormat="1" customHeight="1" spans="1:7">
      <c r="A1442" s="134">
        <v>1439</v>
      </c>
      <c r="B1442" s="134" t="s">
        <v>24963</v>
      </c>
      <c r="C1442" s="134" t="s">
        <v>25300</v>
      </c>
      <c r="D1442" s="135">
        <v>12.24</v>
      </c>
      <c r="E1442" s="133">
        <v>4.84</v>
      </c>
      <c r="F1442" s="139">
        <v>59.24</v>
      </c>
      <c r="G1442" s="141"/>
    </row>
    <row r="1443" s="123" customFormat="1" customHeight="1" spans="1:7">
      <c r="A1443" s="134">
        <v>1440</v>
      </c>
      <c r="B1443" s="134" t="s">
        <v>24526</v>
      </c>
      <c r="C1443" s="134" t="s">
        <v>25301</v>
      </c>
      <c r="D1443" s="135">
        <v>23.4</v>
      </c>
      <c r="E1443" s="133">
        <v>4.84</v>
      </c>
      <c r="F1443" s="139">
        <v>113.26</v>
      </c>
      <c r="G1443" s="141"/>
    </row>
    <row r="1444" s="123" customFormat="1" customHeight="1" spans="1:7">
      <c r="A1444" s="134">
        <v>1441</v>
      </c>
      <c r="B1444" s="134" t="s">
        <v>25302</v>
      </c>
      <c r="C1444" s="134" t="s">
        <v>25303</v>
      </c>
      <c r="D1444" s="135">
        <v>15.07</v>
      </c>
      <c r="E1444" s="134">
        <v>4.84</v>
      </c>
      <c r="F1444" s="139">
        <v>72.94</v>
      </c>
      <c r="G1444" s="141"/>
    </row>
    <row r="1445" s="123" customFormat="1" customHeight="1" spans="1:7">
      <c r="A1445" s="134">
        <v>1442</v>
      </c>
      <c r="B1445" s="134" t="s">
        <v>25304</v>
      </c>
      <c r="C1445" s="134" t="s">
        <v>25305</v>
      </c>
      <c r="D1445" s="135">
        <v>11.33</v>
      </c>
      <c r="E1445" s="133">
        <v>4.84</v>
      </c>
      <c r="F1445" s="139">
        <v>54.84</v>
      </c>
      <c r="G1445" s="141"/>
    </row>
    <row r="1446" s="123" customFormat="1" customHeight="1" spans="1:7">
      <c r="A1446" s="134">
        <v>1443</v>
      </c>
      <c r="B1446" s="134" t="s">
        <v>25306</v>
      </c>
      <c r="C1446" s="134" t="s">
        <v>25307</v>
      </c>
      <c r="D1446" s="135">
        <v>11.53</v>
      </c>
      <c r="E1446" s="134">
        <v>4.84</v>
      </c>
      <c r="F1446" s="139">
        <v>55.81</v>
      </c>
      <c r="G1446" s="141"/>
    </row>
    <row r="1447" s="123" customFormat="1" customHeight="1" spans="1:7">
      <c r="A1447" s="134">
        <v>1444</v>
      </c>
      <c r="B1447" s="134" t="s">
        <v>25308</v>
      </c>
      <c r="C1447" s="134" t="s">
        <v>25309</v>
      </c>
      <c r="D1447" s="135">
        <v>12.09</v>
      </c>
      <c r="E1447" s="133">
        <v>4.84</v>
      </c>
      <c r="F1447" s="139">
        <v>58.52</v>
      </c>
      <c r="G1447" s="141"/>
    </row>
    <row r="1448" s="123" customFormat="1" customHeight="1" spans="1:7">
      <c r="A1448" s="134">
        <v>1445</v>
      </c>
      <c r="B1448" s="134" t="s">
        <v>25310</v>
      </c>
      <c r="C1448" s="134" t="s">
        <v>25311</v>
      </c>
      <c r="D1448" s="135">
        <v>12.6</v>
      </c>
      <c r="E1448" s="133">
        <v>4.84</v>
      </c>
      <c r="F1448" s="139">
        <v>60.98</v>
      </c>
      <c r="G1448" s="141"/>
    </row>
    <row r="1449" s="123" customFormat="1" customHeight="1" spans="1:7">
      <c r="A1449" s="134">
        <v>1446</v>
      </c>
      <c r="B1449" s="134" t="s">
        <v>25312</v>
      </c>
      <c r="C1449" s="134" t="s">
        <v>25313</v>
      </c>
      <c r="D1449" s="135">
        <v>18.81</v>
      </c>
      <c r="E1449" s="134">
        <v>4.84</v>
      </c>
      <c r="F1449" s="139">
        <v>91.04</v>
      </c>
      <c r="G1449" s="141"/>
    </row>
    <row r="1450" s="123" customFormat="1" customHeight="1" spans="1:7">
      <c r="A1450" s="134">
        <v>1447</v>
      </c>
      <c r="B1450" s="134" t="s">
        <v>21723</v>
      </c>
      <c r="C1450" s="134" t="s">
        <v>25314</v>
      </c>
      <c r="D1450" s="135">
        <v>14.97</v>
      </c>
      <c r="E1450" s="133">
        <v>4.84</v>
      </c>
      <c r="F1450" s="139">
        <v>72.45</v>
      </c>
      <c r="G1450" s="141"/>
    </row>
    <row r="1451" s="123" customFormat="1" customHeight="1" spans="1:7">
      <c r="A1451" s="134">
        <v>1448</v>
      </c>
      <c r="B1451" s="134" t="s">
        <v>24627</v>
      </c>
      <c r="C1451" s="134" t="s">
        <v>25315</v>
      </c>
      <c r="D1451" s="135">
        <v>13.82</v>
      </c>
      <c r="E1451" s="134">
        <v>4.84</v>
      </c>
      <c r="F1451" s="139">
        <v>66.89</v>
      </c>
      <c r="G1451" s="141"/>
    </row>
    <row r="1452" s="123" customFormat="1" customHeight="1" spans="1:7">
      <c r="A1452" s="134">
        <v>1449</v>
      </c>
      <c r="B1452" s="134" t="s">
        <v>25316</v>
      </c>
      <c r="C1452" s="134" t="s">
        <v>25296</v>
      </c>
      <c r="D1452" s="135">
        <v>17.52</v>
      </c>
      <c r="E1452" s="133">
        <v>4.84</v>
      </c>
      <c r="F1452" s="139">
        <v>84.8</v>
      </c>
      <c r="G1452" s="141"/>
    </row>
    <row r="1453" s="123" customFormat="1" customHeight="1" spans="1:7">
      <c r="A1453" s="134">
        <v>1450</v>
      </c>
      <c r="B1453" s="134" t="s">
        <v>25317</v>
      </c>
      <c r="C1453" s="134" t="s">
        <v>25318</v>
      </c>
      <c r="D1453" s="135">
        <v>21.68</v>
      </c>
      <c r="E1453" s="133">
        <v>4.84</v>
      </c>
      <c r="F1453" s="139">
        <v>104.93</v>
      </c>
      <c r="G1453" s="141"/>
    </row>
    <row r="1454" s="123" customFormat="1" customHeight="1" spans="1:7">
      <c r="A1454" s="134">
        <v>1451</v>
      </c>
      <c r="B1454" s="134" t="s">
        <v>3527</v>
      </c>
      <c r="C1454" s="134" t="s">
        <v>25319</v>
      </c>
      <c r="D1454" s="135">
        <v>5.57</v>
      </c>
      <c r="E1454" s="134">
        <v>4.84</v>
      </c>
      <c r="F1454" s="139">
        <v>26.96</v>
      </c>
      <c r="G1454" s="141"/>
    </row>
    <row r="1455" s="123" customFormat="1" customHeight="1" spans="1:7">
      <c r="A1455" s="134">
        <v>1452</v>
      </c>
      <c r="B1455" s="134" t="s">
        <v>25320</v>
      </c>
      <c r="C1455" s="134" t="s">
        <v>25321</v>
      </c>
      <c r="D1455" s="135">
        <v>1.51</v>
      </c>
      <c r="E1455" s="133">
        <v>4.84</v>
      </c>
      <c r="F1455" s="139">
        <v>7.31</v>
      </c>
      <c r="G1455" s="141"/>
    </row>
    <row r="1456" s="123" customFormat="1" customHeight="1" spans="1:7">
      <c r="A1456" s="134">
        <v>1453</v>
      </c>
      <c r="B1456" s="134" t="s">
        <v>25322</v>
      </c>
      <c r="C1456" s="134" t="s">
        <v>25293</v>
      </c>
      <c r="D1456" s="135">
        <v>20.03</v>
      </c>
      <c r="E1456" s="134">
        <v>4.84</v>
      </c>
      <c r="F1456" s="139">
        <v>96.95</v>
      </c>
      <c r="G1456" s="141"/>
    </row>
    <row r="1457" s="123" customFormat="1" customHeight="1" spans="1:7">
      <c r="A1457" s="134">
        <v>1454</v>
      </c>
      <c r="B1457" s="134" t="s">
        <v>3449</v>
      </c>
      <c r="C1457" s="134" t="s">
        <v>25305</v>
      </c>
      <c r="D1457" s="135">
        <v>20.07</v>
      </c>
      <c r="E1457" s="133">
        <v>4.84</v>
      </c>
      <c r="F1457" s="139">
        <v>97.14</v>
      </c>
      <c r="G1457" s="141"/>
    </row>
    <row r="1458" s="123" customFormat="1" customHeight="1" spans="1:7">
      <c r="A1458" s="134">
        <v>1455</v>
      </c>
      <c r="B1458" s="134" t="s">
        <v>5276</v>
      </c>
      <c r="C1458" s="134" t="s">
        <v>25301</v>
      </c>
      <c r="D1458" s="135">
        <v>13.04</v>
      </c>
      <c r="E1458" s="133">
        <v>4.84</v>
      </c>
      <c r="F1458" s="139">
        <v>63.11</v>
      </c>
      <c r="G1458" s="141"/>
    </row>
    <row r="1459" s="123" customFormat="1" customHeight="1" spans="1:7">
      <c r="A1459" s="134">
        <v>1456</v>
      </c>
      <c r="B1459" s="134" t="s">
        <v>25323</v>
      </c>
      <c r="C1459" s="134" t="s">
        <v>25324</v>
      </c>
      <c r="D1459" s="135">
        <v>15.53</v>
      </c>
      <c r="E1459" s="134">
        <v>4.84</v>
      </c>
      <c r="F1459" s="139">
        <v>75.17</v>
      </c>
      <c r="G1459" s="141"/>
    </row>
    <row r="1460" s="123" customFormat="1" customHeight="1" spans="1:7">
      <c r="A1460" s="134">
        <v>1457</v>
      </c>
      <c r="B1460" s="134" t="s">
        <v>25325</v>
      </c>
      <c r="C1460" s="134" t="s">
        <v>25326</v>
      </c>
      <c r="D1460" s="135">
        <v>40.43</v>
      </c>
      <c r="E1460" s="133">
        <v>4.84</v>
      </c>
      <c r="F1460" s="139">
        <v>195.68</v>
      </c>
      <c r="G1460" s="141"/>
    </row>
    <row r="1461" s="123" customFormat="1" customHeight="1" spans="1:7">
      <c r="A1461" s="134">
        <v>1458</v>
      </c>
      <c r="B1461" s="134" t="s">
        <v>25327</v>
      </c>
      <c r="C1461" s="134" t="s">
        <v>25296</v>
      </c>
      <c r="D1461" s="135">
        <v>14.96</v>
      </c>
      <c r="E1461" s="134">
        <v>4.84</v>
      </c>
      <c r="F1461" s="139">
        <v>72.41</v>
      </c>
      <c r="G1461" s="141"/>
    </row>
    <row r="1462" s="123" customFormat="1" customHeight="1" spans="1:7">
      <c r="A1462" s="134">
        <v>1459</v>
      </c>
      <c r="B1462" s="134" t="s">
        <v>25328</v>
      </c>
      <c r="C1462" s="134" t="s">
        <v>25329</v>
      </c>
      <c r="D1462" s="135">
        <v>17.45</v>
      </c>
      <c r="E1462" s="133">
        <v>4.84</v>
      </c>
      <c r="F1462" s="139">
        <v>84.46</v>
      </c>
      <c r="G1462" s="141"/>
    </row>
    <row r="1463" s="123" customFormat="1" customHeight="1" spans="1:7">
      <c r="A1463" s="134">
        <v>1460</v>
      </c>
      <c r="B1463" s="134" t="s">
        <v>5143</v>
      </c>
      <c r="C1463" s="134" t="s">
        <v>25330</v>
      </c>
      <c r="D1463" s="135">
        <v>22.35</v>
      </c>
      <c r="E1463" s="133">
        <v>4.84</v>
      </c>
      <c r="F1463" s="139">
        <v>108.17</v>
      </c>
      <c r="G1463" s="141"/>
    </row>
    <row r="1464" s="123" customFormat="1" customHeight="1" spans="1:7">
      <c r="A1464" s="134">
        <v>1461</v>
      </c>
      <c r="B1464" s="134" t="s">
        <v>25331</v>
      </c>
      <c r="C1464" s="134" t="s">
        <v>25296</v>
      </c>
      <c r="D1464" s="135">
        <v>5</v>
      </c>
      <c r="E1464" s="134">
        <v>4.84</v>
      </c>
      <c r="F1464" s="139">
        <v>24.2</v>
      </c>
      <c r="G1464" s="141"/>
    </row>
    <row r="1465" s="123" customFormat="1" customHeight="1" spans="1:7">
      <c r="A1465" s="134">
        <v>1462</v>
      </c>
      <c r="B1465" s="134" t="s">
        <v>25332</v>
      </c>
      <c r="C1465" s="134" t="s">
        <v>25329</v>
      </c>
      <c r="D1465" s="135">
        <v>10.19</v>
      </c>
      <c r="E1465" s="133">
        <v>4.84</v>
      </c>
      <c r="F1465" s="139">
        <v>49.32</v>
      </c>
      <c r="G1465" s="141"/>
    </row>
    <row r="1466" s="123" customFormat="1" customHeight="1" spans="1:7">
      <c r="A1466" s="134">
        <v>1463</v>
      </c>
      <c r="B1466" s="134" t="s">
        <v>25333</v>
      </c>
      <c r="C1466" s="134" t="s">
        <v>25334</v>
      </c>
      <c r="D1466" s="135">
        <v>5.01</v>
      </c>
      <c r="E1466" s="134">
        <v>4.84</v>
      </c>
      <c r="F1466" s="139">
        <v>24.25</v>
      </c>
      <c r="G1466" s="141"/>
    </row>
    <row r="1467" s="123" customFormat="1" customHeight="1" spans="1:7">
      <c r="A1467" s="134">
        <v>1464</v>
      </c>
      <c r="B1467" s="134" t="s">
        <v>25245</v>
      </c>
      <c r="C1467" s="134" t="s">
        <v>25335</v>
      </c>
      <c r="D1467" s="135">
        <v>26.2</v>
      </c>
      <c r="E1467" s="133">
        <v>4.84</v>
      </c>
      <c r="F1467" s="139">
        <v>126.81</v>
      </c>
      <c r="G1467" s="141"/>
    </row>
    <row r="1468" s="123" customFormat="1" customHeight="1" spans="1:7">
      <c r="A1468" s="134">
        <v>1465</v>
      </c>
      <c r="B1468" s="134" t="s">
        <v>25336</v>
      </c>
      <c r="C1468" s="134" t="s">
        <v>25337</v>
      </c>
      <c r="D1468" s="135">
        <v>3.59</v>
      </c>
      <c r="E1468" s="133">
        <v>4.84</v>
      </c>
      <c r="F1468" s="139">
        <v>17.38</v>
      </c>
      <c r="G1468" s="141"/>
    </row>
    <row r="1469" s="123" customFormat="1" customHeight="1" spans="1:7">
      <c r="A1469" s="134">
        <v>1466</v>
      </c>
      <c r="B1469" s="134" t="s">
        <v>3487</v>
      </c>
      <c r="C1469" s="134" t="s">
        <v>25338</v>
      </c>
      <c r="D1469" s="135">
        <v>26.2</v>
      </c>
      <c r="E1469" s="134">
        <v>4.84</v>
      </c>
      <c r="F1469" s="139">
        <v>126.81</v>
      </c>
      <c r="G1469" s="141"/>
    </row>
    <row r="1470" s="123" customFormat="1" customHeight="1" spans="1:7">
      <c r="A1470" s="134">
        <v>1467</v>
      </c>
      <c r="B1470" s="134" t="s">
        <v>3504</v>
      </c>
      <c r="C1470" s="134" t="s">
        <v>25339</v>
      </c>
      <c r="D1470" s="135">
        <v>20.86</v>
      </c>
      <c r="E1470" s="133">
        <v>4.84</v>
      </c>
      <c r="F1470" s="139">
        <v>100.96</v>
      </c>
      <c r="G1470" s="141"/>
    </row>
    <row r="1471" s="123" customFormat="1" customHeight="1" spans="1:7">
      <c r="A1471" s="134">
        <v>1468</v>
      </c>
      <c r="B1471" s="134" t="s">
        <v>19925</v>
      </c>
      <c r="C1471" s="134" t="s">
        <v>25340</v>
      </c>
      <c r="D1471" s="135">
        <v>18.02</v>
      </c>
      <c r="E1471" s="134">
        <v>4.84</v>
      </c>
      <c r="F1471" s="139">
        <v>87.22</v>
      </c>
      <c r="G1471" s="141"/>
    </row>
    <row r="1472" s="123" customFormat="1" customHeight="1" spans="1:7">
      <c r="A1472" s="134">
        <v>1469</v>
      </c>
      <c r="B1472" s="134" t="s">
        <v>3692</v>
      </c>
      <c r="C1472" s="134" t="s">
        <v>25341</v>
      </c>
      <c r="D1472" s="135">
        <v>20.33</v>
      </c>
      <c r="E1472" s="133">
        <v>4.84</v>
      </c>
      <c r="F1472" s="139">
        <v>98.4</v>
      </c>
      <c r="G1472" s="141"/>
    </row>
    <row r="1473" s="123" customFormat="1" customHeight="1" spans="1:7">
      <c r="A1473" s="134">
        <v>1470</v>
      </c>
      <c r="B1473" s="134" t="s">
        <v>21655</v>
      </c>
      <c r="C1473" s="134" t="s">
        <v>25342</v>
      </c>
      <c r="D1473" s="135">
        <v>3.02</v>
      </c>
      <c r="E1473" s="133">
        <v>4.84</v>
      </c>
      <c r="F1473" s="139">
        <v>14.62</v>
      </c>
      <c r="G1473" s="141"/>
    </row>
    <row r="1474" s="123" customFormat="1" customHeight="1" spans="1:7">
      <c r="A1474" s="134">
        <v>1471</v>
      </c>
      <c r="B1474" s="134" t="s">
        <v>3663</v>
      </c>
      <c r="C1474" s="134" t="s">
        <v>25343</v>
      </c>
      <c r="D1474" s="135">
        <v>4.12</v>
      </c>
      <c r="E1474" s="134">
        <v>4.84</v>
      </c>
      <c r="F1474" s="139">
        <v>19.94</v>
      </c>
      <c r="G1474" s="141"/>
    </row>
    <row r="1475" s="123" customFormat="1" customHeight="1" spans="1:7">
      <c r="A1475" s="134">
        <v>1472</v>
      </c>
      <c r="B1475" s="134" t="s">
        <v>3639</v>
      </c>
      <c r="C1475" s="134" t="s">
        <v>25344</v>
      </c>
      <c r="D1475" s="135">
        <v>14.59</v>
      </c>
      <c r="E1475" s="133">
        <v>4.84</v>
      </c>
      <c r="F1475" s="139">
        <v>70.62</v>
      </c>
      <c r="G1475" s="141"/>
    </row>
    <row r="1476" s="123" customFormat="1" customHeight="1" spans="1:7">
      <c r="A1476" s="134">
        <v>1473</v>
      </c>
      <c r="B1476" s="134" t="s">
        <v>25345</v>
      </c>
      <c r="C1476" s="134" t="s">
        <v>25346</v>
      </c>
      <c r="D1476" s="135">
        <v>19.13</v>
      </c>
      <c r="E1476" s="134">
        <v>4.84</v>
      </c>
      <c r="F1476" s="139">
        <v>92.59</v>
      </c>
      <c r="G1476" s="141"/>
    </row>
    <row r="1477" s="123" customFormat="1" customHeight="1" spans="1:7">
      <c r="A1477" s="134">
        <v>1474</v>
      </c>
      <c r="B1477" s="134" t="s">
        <v>5338</v>
      </c>
      <c r="C1477" s="134" t="s">
        <v>25347</v>
      </c>
      <c r="D1477" s="135">
        <v>12.91</v>
      </c>
      <c r="E1477" s="133">
        <v>4.84</v>
      </c>
      <c r="F1477" s="139">
        <v>62.48</v>
      </c>
      <c r="G1477" s="141"/>
    </row>
    <row r="1478" s="123" customFormat="1" customHeight="1" spans="1:7">
      <c r="A1478" s="134">
        <v>1475</v>
      </c>
      <c r="B1478" s="134" t="s">
        <v>25348</v>
      </c>
      <c r="C1478" s="134" t="s">
        <v>25349</v>
      </c>
      <c r="D1478" s="135">
        <v>6.05</v>
      </c>
      <c r="E1478" s="133">
        <v>4.84</v>
      </c>
      <c r="F1478" s="139">
        <v>29.28</v>
      </c>
      <c r="G1478" s="141"/>
    </row>
    <row r="1479" s="123" customFormat="1" customHeight="1" spans="1:7">
      <c r="A1479" s="134">
        <v>1476</v>
      </c>
      <c r="B1479" s="134" t="s">
        <v>3388</v>
      </c>
      <c r="C1479" s="134" t="s">
        <v>25350</v>
      </c>
      <c r="D1479" s="135">
        <v>7.61</v>
      </c>
      <c r="E1479" s="134">
        <v>4.84</v>
      </c>
      <c r="F1479" s="139">
        <v>36.83</v>
      </c>
      <c r="G1479" s="141"/>
    </row>
    <row r="1480" s="123" customFormat="1" customHeight="1" spans="1:7">
      <c r="A1480" s="134">
        <v>1477</v>
      </c>
      <c r="B1480" s="134" t="s">
        <v>25351</v>
      </c>
      <c r="C1480" s="134" t="s">
        <v>25352</v>
      </c>
      <c r="D1480" s="135">
        <v>18.31</v>
      </c>
      <c r="E1480" s="133">
        <v>4.84</v>
      </c>
      <c r="F1480" s="139">
        <v>88.62</v>
      </c>
      <c r="G1480" s="141"/>
    </row>
    <row r="1481" s="123" customFormat="1" customHeight="1" spans="1:7">
      <c r="A1481" s="134">
        <v>1478</v>
      </c>
      <c r="B1481" s="134" t="s">
        <v>25353</v>
      </c>
      <c r="C1481" s="134" t="s">
        <v>25354</v>
      </c>
      <c r="D1481" s="135">
        <v>8.26</v>
      </c>
      <c r="E1481" s="134">
        <v>4.84</v>
      </c>
      <c r="F1481" s="139">
        <v>39.98</v>
      </c>
      <c r="G1481" s="141"/>
    </row>
    <row r="1482" s="123" customFormat="1" customHeight="1" spans="1:7">
      <c r="A1482" s="134">
        <v>1479</v>
      </c>
      <c r="B1482" s="134" t="s">
        <v>3396</v>
      </c>
      <c r="C1482" s="134" t="s">
        <v>25354</v>
      </c>
      <c r="D1482" s="135">
        <v>12.63</v>
      </c>
      <c r="E1482" s="133">
        <v>4.84</v>
      </c>
      <c r="F1482" s="139">
        <v>61.13</v>
      </c>
      <c r="G1482" s="141"/>
    </row>
    <row r="1483" s="123" customFormat="1" customHeight="1" spans="1:7">
      <c r="A1483" s="134">
        <v>1480</v>
      </c>
      <c r="B1483" s="134" t="s">
        <v>25355</v>
      </c>
      <c r="C1483" s="134" t="s">
        <v>25356</v>
      </c>
      <c r="D1483" s="135">
        <v>21.56</v>
      </c>
      <c r="E1483" s="133">
        <v>4.84</v>
      </c>
      <c r="F1483" s="139">
        <v>104.35</v>
      </c>
      <c r="G1483" s="141"/>
    </row>
    <row r="1484" s="123" customFormat="1" customHeight="1" spans="1:7">
      <c r="A1484" s="134">
        <v>1481</v>
      </c>
      <c r="B1484" s="134" t="s">
        <v>25357</v>
      </c>
      <c r="C1484" s="134" t="s">
        <v>25358</v>
      </c>
      <c r="D1484" s="135">
        <v>0.84</v>
      </c>
      <c r="E1484" s="134">
        <v>4.84</v>
      </c>
      <c r="F1484" s="139">
        <v>4.07</v>
      </c>
      <c r="G1484" s="141"/>
    </row>
    <row r="1485" s="123" customFormat="1" customHeight="1" spans="1:7">
      <c r="A1485" s="134">
        <v>1482</v>
      </c>
      <c r="B1485" s="134" t="s">
        <v>685</v>
      </c>
      <c r="C1485" s="134" t="s">
        <v>25359</v>
      </c>
      <c r="D1485" s="135">
        <v>15.67</v>
      </c>
      <c r="E1485" s="133">
        <v>4.84</v>
      </c>
      <c r="F1485" s="139">
        <v>75.84</v>
      </c>
      <c r="G1485" s="141"/>
    </row>
    <row r="1486" s="123" customFormat="1" customHeight="1" spans="1:7">
      <c r="A1486" s="134">
        <v>1483</v>
      </c>
      <c r="B1486" s="134" t="s">
        <v>5040</v>
      </c>
      <c r="C1486" s="134" t="s">
        <v>25360</v>
      </c>
      <c r="D1486" s="135">
        <v>6.72</v>
      </c>
      <c r="E1486" s="134">
        <v>4.84</v>
      </c>
      <c r="F1486" s="139">
        <v>32.52</v>
      </c>
      <c r="G1486" s="141"/>
    </row>
    <row r="1487" s="123" customFormat="1" customHeight="1" spans="1:7">
      <c r="A1487" s="134">
        <v>1484</v>
      </c>
      <c r="B1487" s="134" t="s">
        <v>25361</v>
      </c>
      <c r="C1487" s="134" t="s">
        <v>25362</v>
      </c>
      <c r="D1487" s="135">
        <v>14.18</v>
      </c>
      <c r="E1487" s="133">
        <v>4.84</v>
      </c>
      <c r="F1487" s="139">
        <v>68.63</v>
      </c>
      <c r="G1487" s="141"/>
    </row>
    <row r="1488" s="123" customFormat="1" customHeight="1" spans="1:7">
      <c r="A1488" s="134">
        <v>1485</v>
      </c>
      <c r="B1488" s="134" t="s">
        <v>5167</v>
      </c>
      <c r="C1488" s="134" t="s">
        <v>25343</v>
      </c>
      <c r="D1488" s="135">
        <v>16.2</v>
      </c>
      <c r="E1488" s="133">
        <v>4.84</v>
      </c>
      <c r="F1488" s="139">
        <v>78.41</v>
      </c>
      <c r="G1488" s="141"/>
    </row>
    <row r="1489" s="123" customFormat="1" customHeight="1" spans="1:7">
      <c r="A1489" s="134">
        <v>1486</v>
      </c>
      <c r="B1489" s="134" t="s">
        <v>5119</v>
      </c>
      <c r="C1489" s="134" t="s">
        <v>25363</v>
      </c>
      <c r="D1489" s="135">
        <v>24.44</v>
      </c>
      <c r="E1489" s="134">
        <v>4.84</v>
      </c>
      <c r="F1489" s="139">
        <v>118.29</v>
      </c>
      <c r="G1489" s="141"/>
    </row>
    <row r="1490" s="123" customFormat="1" customHeight="1" spans="1:7">
      <c r="A1490" s="134">
        <v>1487</v>
      </c>
      <c r="B1490" s="134" t="s">
        <v>5276</v>
      </c>
      <c r="C1490" s="134" t="s">
        <v>25364</v>
      </c>
      <c r="D1490" s="135">
        <v>18.06</v>
      </c>
      <c r="E1490" s="133">
        <v>4.84</v>
      </c>
      <c r="F1490" s="139">
        <v>87.41</v>
      </c>
      <c r="G1490" s="141"/>
    </row>
    <row r="1491" s="123" customFormat="1" customHeight="1" spans="1:7">
      <c r="A1491" s="134">
        <v>1488</v>
      </c>
      <c r="B1491" s="134" t="s">
        <v>3737</v>
      </c>
      <c r="C1491" s="134" t="s">
        <v>25339</v>
      </c>
      <c r="D1491" s="135">
        <v>17.78</v>
      </c>
      <c r="E1491" s="134">
        <v>4.84</v>
      </c>
      <c r="F1491" s="139">
        <v>86.06</v>
      </c>
      <c r="G1491" s="141"/>
    </row>
    <row r="1492" s="123" customFormat="1" customHeight="1" spans="1:7">
      <c r="A1492" s="134">
        <v>1489</v>
      </c>
      <c r="B1492" s="134" t="s">
        <v>3521</v>
      </c>
      <c r="C1492" s="134" t="s">
        <v>25365</v>
      </c>
      <c r="D1492" s="135">
        <v>9.18</v>
      </c>
      <c r="E1492" s="133">
        <v>4.84</v>
      </c>
      <c r="F1492" s="139">
        <v>44.43</v>
      </c>
      <c r="G1492" s="141"/>
    </row>
    <row r="1493" s="123" customFormat="1" customHeight="1" spans="1:7">
      <c r="A1493" s="134">
        <v>1490</v>
      </c>
      <c r="B1493" s="134" t="s">
        <v>25366</v>
      </c>
      <c r="C1493" s="134" t="s">
        <v>25367</v>
      </c>
      <c r="D1493" s="135">
        <v>31.46</v>
      </c>
      <c r="E1493" s="133">
        <v>4.84</v>
      </c>
      <c r="F1493" s="139">
        <v>152.27</v>
      </c>
      <c r="G1493" s="141"/>
    </row>
    <row r="1494" s="123" customFormat="1" customHeight="1" spans="1:7">
      <c r="A1494" s="134">
        <v>1491</v>
      </c>
      <c r="B1494" s="134" t="s">
        <v>25368</v>
      </c>
      <c r="C1494" s="134" t="s">
        <v>25369</v>
      </c>
      <c r="D1494" s="135">
        <v>8.97</v>
      </c>
      <c r="E1494" s="134">
        <v>4.84</v>
      </c>
      <c r="F1494" s="139">
        <v>43.41</v>
      </c>
      <c r="G1494" s="141"/>
    </row>
    <row r="1495" s="123" customFormat="1" customHeight="1" spans="1:7">
      <c r="A1495" s="134">
        <v>1492</v>
      </c>
      <c r="B1495" s="134" t="s">
        <v>25370</v>
      </c>
      <c r="C1495" s="134" t="s">
        <v>25371</v>
      </c>
      <c r="D1495" s="135">
        <v>11.39</v>
      </c>
      <c r="E1495" s="133">
        <v>4.84</v>
      </c>
      <c r="F1495" s="139">
        <v>55.13</v>
      </c>
      <c r="G1495" s="141"/>
    </row>
    <row r="1496" s="123" customFormat="1" customHeight="1" spans="1:7">
      <c r="A1496" s="134">
        <v>1493</v>
      </c>
      <c r="B1496" s="134" t="s">
        <v>25372</v>
      </c>
      <c r="C1496" s="134" t="s">
        <v>25373</v>
      </c>
      <c r="D1496" s="135">
        <v>18.36</v>
      </c>
      <c r="E1496" s="134">
        <v>4.84</v>
      </c>
      <c r="F1496" s="139">
        <v>88.86</v>
      </c>
      <c r="G1496" s="141"/>
    </row>
    <row r="1497" s="123" customFormat="1" customHeight="1" spans="1:7">
      <c r="A1497" s="134">
        <v>1494</v>
      </c>
      <c r="B1497" s="134" t="s">
        <v>25374</v>
      </c>
      <c r="C1497" s="134" t="s">
        <v>25375</v>
      </c>
      <c r="D1497" s="135">
        <v>18.38</v>
      </c>
      <c r="E1497" s="133">
        <v>4.84</v>
      </c>
      <c r="F1497" s="139">
        <v>88.96</v>
      </c>
      <c r="G1497" s="141"/>
    </row>
    <row r="1498" s="123" customFormat="1" customHeight="1" spans="1:7">
      <c r="A1498" s="134">
        <v>1495</v>
      </c>
      <c r="B1498" s="134" t="s">
        <v>25376</v>
      </c>
      <c r="C1498" s="134" t="s">
        <v>25344</v>
      </c>
      <c r="D1498" s="135">
        <v>3.31</v>
      </c>
      <c r="E1498" s="133">
        <v>4.84</v>
      </c>
      <c r="F1498" s="139">
        <v>16.02</v>
      </c>
      <c r="G1498" s="141"/>
    </row>
    <row r="1499" s="123" customFormat="1" customHeight="1" spans="1:7">
      <c r="A1499" s="134">
        <v>1496</v>
      </c>
      <c r="B1499" s="134" t="s">
        <v>4612</v>
      </c>
      <c r="C1499" s="134" t="s">
        <v>25377</v>
      </c>
      <c r="D1499" s="135">
        <v>14.97</v>
      </c>
      <c r="E1499" s="134">
        <v>4.84</v>
      </c>
      <c r="F1499" s="139">
        <v>72.45</v>
      </c>
      <c r="G1499" s="141"/>
    </row>
    <row r="1500" s="123" customFormat="1" customHeight="1" spans="1:7">
      <c r="A1500" s="134">
        <v>1497</v>
      </c>
      <c r="B1500" s="134" t="s">
        <v>25259</v>
      </c>
      <c r="C1500" s="134" t="s">
        <v>25378</v>
      </c>
      <c r="D1500" s="135">
        <v>18.51</v>
      </c>
      <c r="E1500" s="133">
        <v>4.84</v>
      </c>
      <c r="F1500" s="139">
        <v>89.59</v>
      </c>
      <c r="G1500" s="141"/>
    </row>
    <row r="1501" s="123" customFormat="1" customHeight="1" spans="1:7">
      <c r="A1501" s="134">
        <v>1498</v>
      </c>
      <c r="B1501" s="134" t="s">
        <v>3586</v>
      </c>
      <c r="C1501" s="134" t="s">
        <v>25379</v>
      </c>
      <c r="D1501" s="135">
        <v>11.43</v>
      </c>
      <c r="E1501" s="134">
        <v>4.84</v>
      </c>
      <c r="F1501" s="139">
        <v>55.32</v>
      </c>
      <c r="G1501" s="141"/>
    </row>
    <row r="1502" s="123" customFormat="1" customHeight="1" spans="1:7">
      <c r="A1502" s="134">
        <v>1499</v>
      </c>
      <c r="B1502" s="134" t="s">
        <v>3607</v>
      </c>
      <c r="C1502" s="134" t="s">
        <v>25380</v>
      </c>
      <c r="D1502" s="135">
        <v>11.59</v>
      </c>
      <c r="E1502" s="133">
        <v>4.84</v>
      </c>
      <c r="F1502" s="139">
        <v>56.1</v>
      </c>
      <c r="G1502" s="141"/>
    </row>
    <row r="1503" s="123" customFormat="1" customHeight="1" spans="1:7">
      <c r="A1503" s="134">
        <v>1500</v>
      </c>
      <c r="B1503" s="134" t="s">
        <v>25381</v>
      </c>
      <c r="C1503" s="134" t="s">
        <v>25364</v>
      </c>
      <c r="D1503" s="135">
        <v>2.53</v>
      </c>
      <c r="E1503" s="133">
        <v>4.84</v>
      </c>
      <c r="F1503" s="139">
        <v>12.25</v>
      </c>
      <c r="G1503" s="141"/>
    </row>
    <row r="1504" s="123" customFormat="1" customHeight="1" spans="1:7">
      <c r="A1504" s="134">
        <v>1501</v>
      </c>
      <c r="B1504" s="134" t="s">
        <v>3612</v>
      </c>
      <c r="C1504" s="134" t="s">
        <v>25343</v>
      </c>
      <c r="D1504" s="135">
        <v>11.4</v>
      </c>
      <c r="E1504" s="134">
        <v>4.84</v>
      </c>
      <c r="F1504" s="139">
        <v>55.18</v>
      </c>
      <c r="G1504" s="141"/>
    </row>
    <row r="1505" s="123" customFormat="1" customHeight="1" spans="1:7">
      <c r="A1505" s="134">
        <v>1502</v>
      </c>
      <c r="B1505" s="134" t="s">
        <v>3905</v>
      </c>
      <c r="C1505" s="134" t="s">
        <v>25382</v>
      </c>
      <c r="D1505" s="135">
        <v>12.97</v>
      </c>
      <c r="E1505" s="133">
        <v>4.84</v>
      </c>
      <c r="F1505" s="139">
        <v>62.77</v>
      </c>
      <c r="G1505" s="141"/>
    </row>
    <row r="1506" s="123" customFormat="1" customHeight="1" spans="1:7">
      <c r="A1506" s="134">
        <v>1503</v>
      </c>
      <c r="B1506" s="134" t="s">
        <v>3403</v>
      </c>
      <c r="C1506" s="134" t="s">
        <v>25383</v>
      </c>
      <c r="D1506" s="135">
        <v>13.64</v>
      </c>
      <c r="E1506" s="134">
        <v>4.84</v>
      </c>
      <c r="F1506" s="139">
        <v>66.02</v>
      </c>
      <c r="G1506" s="141"/>
    </row>
    <row r="1507" s="123" customFormat="1" customHeight="1" spans="1:7">
      <c r="A1507" s="134">
        <v>1504</v>
      </c>
      <c r="B1507" s="134" t="s">
        <v>25384</v>
      </c>
      <c r="C1507" s="134" t="s">
        <v>25385</v>
      </c>
      <c r="D1507" s="135">
        <v>20.24</v>
      </c>
      <c r="E1507" s="133">
        <v>4.84</v>
      </c>
      <c r="F1507" s="139">
        <v>97.96</v>
      </c>
      <c r="G1507" s="141"/>
    </row>
    <row r="1508" s="123" customFormat="1" customHeight="1" spans="1:7">
      <c r="A1508" s="134">
        <v>1505</v>
      </c>
      <c r="B1508" s="134" t="s">
        <v>25386</v>
      </c>
      <c r="C1508" s="134" t="s">
        <v>25387</v>
      </c>
      <c r="D1508" s="135">
        <v>17.54</v>
      </c>
      <c r="E1508" s="133">
        <v>4.84</v>
      </c>
      <c r="F1508" s="139">
        <v>84.89</v>
      </c>
      <c r="G1508" s="141"/>
    </row>
    <row r="1509" s="123" customFormat="1" customHeight="1" spans="1:7">
      <c r="A1509" s="134">
        <v>1506</v>
      </c>
      <c r="B1509" s="134" t="s">
        <v>2333</v>
      </c>
      <c r="C1509" s="134" t="s">
        <v>25343</v>
      </c>
      <c r="D1509" s="135">
        <v>7.78</v>
      </c>
      <c r="E1509" s="134">
        <v>4.84</v>
      </c>
      <c r="F1509" s="139">
        <v>37.66</v>
      </c>
      <c r="G1509" s="141"/>
    </row>
    <row r="1510" s="123" customFormat="1" customHeight="1" spans="1:7">
      <c r="A1510" s="134">
        <v>1507</v>
      </c>
      <c r="B1510" s="134" t="s">
        <v>25388</v>
      </c>
      <c r="C1510" s="134" t="s">
        <v>25389</v>
      </c>
      <c r="D1510" s="135">
        <v>8.79</v>
      </c>
      <c r="E1510" s="133">
        <v>4.84</v>
      </c>
      <c r="F1510" s="139">
        <v>42.54</v>
      </c>
      <c r="G1510" s="141"/>
    </row>
    <row r="1511" s="123" customFormat="1" customHeight="1" spans="1:7">
      <c r="A1511" s="134">
        <v>1508</v>
      </c>
      <c r="B1511" s="134" t="s">
        <v>25390</v>
      </c>
      <c r="C1511" s="134" t="s">
        <v>25364</v>
      </c>
      <c r="D1511" s="135">
        <v>16.41</v>
      </c>
      <c r="E1511" s="134">
        <v>4.84</v>
      </c>
      <c r="F1511" s="139">
        <v>79.42</v>
      </c>
      <c r="G1511" s="141"/>
    </row>
    <row r="1512" s="123" customFormat="1" customHeight="1" spans="1:7">
      <c r="A1512" s="134">
        <v>1509</v>
      </c>
      <c r="B1512" s="134" t="s">
        <v>3578</v>
      </c>
      <c r="C1512" s="134" t="s">
        <v>25391</v>
      </c>
      <c r="D1512" s="135">
        <v>5</v>
      </c>
      <c r="E1512" s="133">
        <v>4.84</v>
      </c>
      <c r="F1512" s="139">
        <v>24.2</v>
      </c>
      <c r="G1512" s="141"/>
    </row>
    <row r="1513" s="123" customFormat="1" customHeight="1" spans="1:7">
      <c r="A1513" s="134">
        <v>1510</v>
      </c>
      <c r="B1513" s="134" t="s">
        <v>25392</v>
      </c>
      <c r="C1513" s="134" t="s">
        <v>25393</v>
      </c>
      <c r="D1513" s="135">
        <v>3.92</v>
      </c>
      <c r="E1513" s="133">
        <v>4.84</v>
      </c>
      <c r="F1513" s="139">
        <v>18.97</v>
      </c>
      <c r="G1513" s="141"/>
    </row>
    <row r="1514" s="123" customFormat="1" customHeight="1" spans="1:7">
      <c r="A1514" s="134">
        <v>1511</v>
      </c>
      <c r="B1514" s="134" t="s">
        <v>25394</v>
      </c>
      <c r="C1514" s="134" t="s">
        <v>25393</v>
      </c>
      <c r="D1514" s="135">
        <v>6.11</v>
      </c>
      <c r="E1514" s="134">
        <v>4.84</v>
      </c>
      <c r="F1514" s="139">
        <v>29.57</v>
      </c>
      <c r="G1514" s="141"/>
    </row>
    <row r="1515" s="123" customFormat="1" customHeight="1" spans="1:7">
      <c r="A1515" s="134">
        <v>1512</v>
      </c>
      <c r="B1515" s="134" t="s">
        <v>25395</v>
      </c>
      <c r="C1515" s="134" t="s">
        <v>25396</v>
      </c>
      <c r="D1515" s="135">
        <v>3.87</v>
      </c>
      <c r="E1515" s="133">
        <v>4.84</v>
      </c>
      <c r="F1515" s="139">
        <v>18.73</v>
      </c>
      <c r="G1515" s="141"/>
    </row>
    <row r="1516" s="123" customFormat="1" customHeight="1" spans="1:7">
      <c r="A1516" s="134">
        <v>1513</v>
      </c>
      <c r="B1516" s="134" t="s">
        <v>25397</v>
      </c>
      <c r="C1516" s="134" t="s">
        <v>25398</v>
      </c>
      <c r="D1516" s="135">
        <v>13.51</v>
      </c>
      <c r="E1516" s="134">
        <v>4.84</v>
      </c>
      <c r="F1516" s="139">
        <v>65.39</v>
      </c>
      <c r="G1516" s="141"/>
    </row>
    <row r="1517" s="123" customFormat="1" customHeight="1" spans="1:7">
      <c r="A1517" s="134">
        <v>1514</v>
      </c>
      <c r="B1517" s="134" t="s">
        <v>15303</v>
      </c>
      <c r="C1517" s="134" t="s">
        <v>25399</v>
      </c>
      <c r="D1517" s="135">
        <v>17.88</v>
      </c>
      <c r="E1517" s="133">
        <v>4.84</v>
      </c>
      <c r="F1517" s="139">
        <v>86.54</v>
      </c>
      <c r="G1517" s="141"/>
    </row>
    <row r="1518" s="123" customFormat="1" customHeight="1" spans="1:7">
      <c r="A1518" s="134">
        <v>1515</v>
      </c>
      <c r="B1518" s="134" t="s">
        <v>6654</v>
      </c>
      <c r="C1518" s="134" t="s">
        <v>25400</v>
      </c>
      <c r="D1518" s="135">
        <v>19.38</v>
      </c>
      <c r="E1518" s="133">
        <v>4.84</v>
      </c>
      <c r="F1518" s="139">
        <v>93.8</v>
      </c>
      <c r="G1518" s="141"/>
    </row>
    <row r="1519" s="123" customFormat="1" customHeight="1" spans="1:7">
      <c r="A1519" s="134">
        <v>1516</v>
      </c>
      <c r="B1519" s="134" t="s">
        <v>25401</v>
      </c>
      <c r="C1519" s="134" t="s">
        <v>25402</v>
      </c>
      <c r="D1519" s="135">
        <v>19.05</v>
      </c>
      <c r="E1519" s="134">
        <v>4.84</v>
      </c>
      <c r="F1519" s="139">
        <v>92.2</v>
      </c>
      <c r="G1519" s="141"/>
    </row>
    <row r="1520" s="123" customFormat="1" customHeight="1" spans="1:7">
      <c r="A1520" s="134">
        <v>1517</v>
      </c>
      <c r="B1520" s="134" t="s">
        <v>4659</v>
      </c>
      <c r="C1520" s="134" t="s">
        <v>25403</v>
      </c>
      <c r="D1520" s="135">
        <v>17.75</v>
      </c>
      <c r="E1520" s="133">
        <v>4.84</v>
      </c>
      <c r="F1520" s="139">
        <v>85.91</v>
      </c>
      <c r="G1520" s="141"/>
    </row>
    <row r="1521" s="123" customFormat="1" customHeight="1" spans="1:7">
      <c r="A1521" s="134">
        <v>1518</v>
      </c>
      <c r="B1521" s="134" t="s">
        <v>25404</v>
      </c>
      <c r="C1521" s="134" t="s">
        <v>25405</v>
      </c>
      <c r="D1521" s="135">
        <v>6.95</v>
      </c>
      <c r="E1521" s="134">
        <v>4.84</v>
      </c>
      <c r="F1521" s="139">
        <v>33.64</v>
      </c>
      <c r="G1521" s="141"/>
    </row>
    <row r="1522" s="123" customFormat="1" customHeight="1" spans="1:7">
      <c r="A1522" s="134">
        <v>1519</v>
      </c>
      <c r="B1522" s="134" t="s">
        <v>5052</v>
      </c>
      <c r="C1522" s="134" t="s">
        <v>25406</v>
      </c>
      <c r="D1522" s="135">
        <v>17.28</v>
      </c>
      <c r="E1522" s="133">
        <v>4.84</v>
      </c>
      <c r="F1522" s="139">
        <v>83.64</v>
      </c>
      <c r="G1522" s="141"/>
    </row>
    <row r="1523" s="123" customFormat="1" customHeight="1" spans="1:7">
      <c r="A1523" s="134">
        <v>1520</v>
      </c>
      <c r="B1523" s="134" t="s">
        <v>25407</v>
      </c>
      <c r="C1523" s="134" t="s">
        <v>25408</v>
      </c>
      <c r="D1523" s="135">
        <v>29.91</v>
      </c>
      <c r="E1523" s="133">
        <v>4.84</v>
      </c>
      <c r="F1523" s="139">
        <v>144.76</v>
      </c>
      <c r="G1523" s="141"/>
    </row>
    <row r="1524" s="123" customFormat="1" customHeight="1" spans="1:7">
      <c r="A1524" s="134">
        <v>1521</v>
      </c>
      <c r="B1524" s="134" t="s">
        <v>25409</v>
      </c>
      <c r="C1524" s="134" t="s">
        <v>25410</v>
      </c>
      <c r="D1524" s="135">
        <v>13.39</v>
      </c>
      <c r="E1524" s="134">
        <v>4.84</v>
      </c>
      <c r="F1524" s="139">
        <v>64.81</v>
      </c>
      <c r="G1524" s="141"/>
    </row>
    <row r="1525" s="123" customFormat="1" customHeight="1" spans="1:7">
      <c r="A1525" s="134">
        <v>1522</v>
      </c>
      <c r="B1525" s="134" t="s">
        <v>3817</v>
      </c>
      <c r="C1525" s="134" t="s">
        <v>25411</v>
      </c>
      <c r="D1525" s="135">
        <v>7.24</v>
      </c>
      <c r="E1525" s="133">
        <v>4.84</v>
      </c>
      <c r="F1525" s="139">
        <v>35.04</v>
      </c>
      <c r="G1525" s="141"/>
    </row>
    <row r="1526" s="123" customFormat="1" customHeight="1" spans="1:7">
      <c r="A1526" s="134">
        <v>1523</v>
      </c>
      <c r="B1526" s="134" t="s">
        <v>25412</v>
      </c>
      <c r="C1526" s="134" t="s">
        <v>25413</v>
      </c>
      <c r="D1526" s="135">
        <v>7.03</v>
      </c>
      <c r="E1526" s="134">
        <v>4.84</v>
      </c>
      <c r="F1526" s="139">
        <v>34.03</v>
      </c>
      <c r="G1526" s="141"/>
    </row>
    <row r="1527" s="123" customFormat="1" customHeight="1" spans="1:7">
      <c r="A1527" s="134">
        <v>1524</v>
      </c>
      <c r="B1527" s="134" t="s">
        <v>3663</v>
      </c>
      <c r="C1527" s="134" t="s">
        <v>25414</v>
      </c>
      <c r="D1527" s="135">
        <v>15.76</v>
      </c>
      <c r="E1527" s="133">
        <v>4.84</v>
      </c>
      <c r="F1527" s="139">
        <v>76.28</v>
      </c>
      <c r="G1527" s="141"/>
    </row>
    <row r="1528" s="123" customFormat="1" customHeight="1" spans="1:7">
      <c r="A1528" s="134">
        <v>1525</v>
      </c>
      <c r="B1528" s="134" t="s">
        <v>1482</v>
      </c>
      <c r="C1528" s="134" t="s">
        <v>25415</v>
      </c>
      <c r="D1528" s="135">
        <v>15.15</v>
      </c>
      <c r="E1528" s="133">
        <v>4.84</v>
      </c>
      <c r="F1528" s="139">
        <v>73.33</v>
      </c>
      <c r="G1528" s="141"/>
    </row>
    <row r="1529" s="123" customFormat="1" customHeight="1" spans="1:7">
      <c r="A1529" s="134">
        <v>1526</v>
      </c>
      <c r="B1529" s="134" t="s">
        <v>25416</v>
      </c>
      <c r="C1529" s="134" t="s">
        <v>25417</v>
      </c>
      <c r="D1529" s="135">
        <v>15</v>
      </c>
      <c r="E1529" s="134">
        <v>4.84</v>
      </c>
      <c r="F1529" s="139">
        <v>72.6</v>
      </c>
      <c r="G1529" s="141"/>
    </row>
    <row r="1530" s="123" customFormat="1" customHeight="1" spans="1:7">
      <c r="A1530" s="134">
        <v>1527</v>
      </c>
      <c r="B1530" s="134" t="s">
        <v>3866</v>
      </c>
      <c r="C1530" s="134" t="s">
        <v>25418</v>
      </c>
      <c r="D1530" s="135">
        <v>14.52</v>
      </c>
      <c r="E1530" s="133">
        <v>4.84</v>
      </c>
      <c r="F1530" s="139">
        <v>70.28</v>
      </c>
      <c r="G1530" s="141"/>
    </row>
    <row r="1531" s="123" customFormat="1" customHeight="1" spans="1:7">
      <c r="A1531" s="134">
        <v>1528</v>
      </c>
      <c r="B1531" s="134" t="s">
        <v>25419</v>
      </c>
      <c r="C1531" s="134" t="s">
        <v>25420</v>
      </c>
      <c r="D1531" s="135">
        <v>27.7</v>
      </c>
      <c r="E1531" s="134">
        <v>4.84</v>
      </c>
      <c r="F1531" s="139">
        <v>134.07</v>
      </c>
      <c r="G1531" s="141"/>
    </row>
    <row r="1532" s="123" customFormat="1" customHeight="1" spans="1:7">
      <c r="A1532" s="134">
        <v>1529</v>
      </c>
      <c r="B1532" s="134" t="s">
        <v>25421</v>
      </c>
      <c r="C1532" s="134" t="s">
        <v>25422</v>
      </c>
      <c r="D1532" s="135">
        <v>7.53</v>
      </c>
      <c r="E1532" s="133">
        <v>4.84</v>
      </c>
      <c r="F1532" s="139">
        <v>36.45</v>
      </c>
      <c r="G1532" s="141"/>
    </row>
    <row r="1533" s="123" customFormat="1" customHeight="1" spans="1:7">
      <c r="A1533" s="134">
        <v>1530</v>
      </c>
      <c r="B1533" s="134" t="s">
        <v>3521</v>
      </c>
      <c r="C1533" s="134" t="s">
        <v>25423</v>
      </c>
      <c r="D1533" s="135">
        <v>18.85</v>
      </c>
      <c r="E1533" s="133">
        <v>4.84</v>
      </c>
      <c r="F1533" s="139">
        <v>91.23</v>
      </c>
      <c r="G1533" s="141"/>
    </row>
    <row r="1534" s="123" customFormat="1" customHeight="1" spans="1:7">
      <c r="A1534" s="134">
        <v>1531</v>
      </c>
      <c r="B1534" s="134" t="s">
        <v>25424</v>
      </c>
      <c r="C1534" s="134" t="s">
        <v>25425</v>
      </c>
      <c r="D1534" s="135">
        <v>21.67</v>
      </c>
      <c r="E1534" s="134">
        <v>4.84</v>
      </c>
      <c r="F1534" s="139">
        <v>104.88</v>
      </c>
      <c r="G1534" s="141"/>
    </row>
    <row r="1535" s="123" customFormat="1" customHeight="1" spans="1:7">
      <c r="A1535" s="134">
        <v>1532</v>
      </c>
      <c r="B1535" s="134" t="s">
        <v>25426</v>
      </c>
      <c r="C1535" s="134" t="s">
        <v>25422</v>
      </c>
      <c r="D1535" s="135">
        <v>12.69</v>
      </c>
      <c r="E1535" s="133">
        <v>4.84</v>
      </c>
      <c r="F1535" s="139">
        <v>61.42</v>
      </c>
      <c r="G1535" s="141"/>
    </row>
    <row r="1536" s="123" customFormat="1" customHeight="1" spans="1:7">
      <c r="A1536" s="134">
        <v>1533</v>
      </c>
      <c r="B1536" s="134" t="s">
        <v>25427</v>
      </c>
      <c r="C1536" s="134" t="s">
        <v>25418</v>
      </c>
      <c r="D1536" s="135">
        <v>22.16</v>
      </c>
      <c r="E1536" s="134">
        <v>4.84</v>
      </c>
      <c r="F1536" s="139">
        <v>107.25</v>
      </c>
      <c r="G1536" s="141"/>
    </row>
    <row r="1537" s="123" customFormat="1" customHeight="1" spans="1:7">
      <c r="A1537" s="134">
        <v>1534</v>
      </c>
      <c r="B1537" s="134" t="s">
        <v>3737</v>
      </c>
      <c r="C1537" s="134" t="s">
        <v>25428</v>
      </c>
      <c r="D1537" s="135">
        <v>13.76</v>
      </c>
      <c r="E1537" s="133">
        <v>4.84</v>
      </c>
      <c r="F1537" s="139">
        <v>66.6</v>
      </c>
      <c r="G1537" s="141"/>
    </row>
    <row r="1538" s="123" customFormat="1" customHeight="1" spans="1:7">
      <c r="A1538" s="134">
        <v>1535</v>
      </c>
      <c r="B1538" s="134" t="s">
        <v>14862</v>
      </c>
      <c r="C1538" s="134" t="s">
        <v>25429</v>
      </c>
      <c r="D1538" s="135">
        <v>13.2</v>
      </c>
      <c r="E1538" s="133">
        <v>4.84</v>
      </c>
      <c r="F1538" s="139">
        <v>63.89</v>
      </c>
      <c r="G1538" s="141"/>
    </row>
    <row r="1539" s="123" customFormat="1" customHeight="1" spans="1:7">
      <c r="A1539" s="134">
        <v>1536</v>
      </c>
      <c r="B1539" s="134" t="s">
        <v>25430</v>
      </c>
      <c r="C1539" s="134" t="s">
        <v>25431</v>
      </c>
      <c r="D1539" s="135">
        <v>19.24</v>
      </c>
      <c r="E1539" s="134">
        <v>4.84</v>
      </c>
      <c r="F1539" s="139">
        <v>93.12</v>
      </c>
      <c r="G1539" s="141"/>
    </row>
    <row r="1540" s="123" customFormat="1" customHeight="1" spans="1:7">
      <c r="A1540" s="134">
        <v>1537</v>
      </c>
      <c r="B1540" s="134" t="s">
        <v>25432</v>
      </c>
      <c r="C1540" s="134" t="s">
        <v>25433</v>
      </c>
      <c r="D1540" s="135">
        <v>10.61</v>
      </c>
      <c r="E1540" s="133">
        <v>4.84</v>
      </c>
      <c r="F1540" s="139">
        <v>51.35</v>
      </c>
      <c r="G1540" s="141"/>
    </row>
    <row r="1541" s="123" customFormat="1" customHeight="1" spans="1:7">
      <c r="A1541" s="134">
        <v>1538</v>
      </c>
      <c r="B1541" s="134" t="s">
        <v>5276</v>
      </c>
      <c r="C1541" s="134" t="s">
        <v>25434</v>
      </c>
      <c r="D1541" s="135">
        <v>11.46</v>
      </c>
      <c r="E1541" s="134">
        <v>4.84</v>
      </c>
      <c r="F1541" s="139">
        <v>55.47</v>
      </c>
      <c r="G1541" s="141"/>
    </row>
    <row r="1542" s="123" customFormat="1" customHeight="1" spans="1:7">
      <c r="A1542" s="134">
        <v>1539</v>
      </c>
      <c r="B1542" s="134" t="s">
        <v>3250</v>
      </c>
      <c r="C1542" s="134" t="s">
        <v>25435</v>
      </c>
      <c r="D1542" s="135">
        <v>9.13</v>
      </c>
      <c r="E1542" s="133">
        <v>4.84</v>
      </c>
      <c r="F1542" s="139">
        <v>44.19</v>
      </c>
      <c r="G1542" s="141"/>
    </row>
    <row r="1543" s="123" customFormat="1" customHeight="1" spans="1:7">
      <c r="A1543" s="134">
        <v>1540</v>
      </c>
      <c r="B1543" s="134" t="s">
        <v>20381</v>
      </c>
      <c r="C1543" s="134" t="s">
        <v>25436</v>
      </c>
      <c r="D1543" s="135">
        <v>10.92</v>
      </c>
      <c r="E1543" s="133">
        <v>4.84</v>
      </c>
      <c r="F1543" s="139">
        <v>52.85</v>
      </c>
      <c r="G1543" s="141"/>
    </row>
    <row r="1544" s="123" customFormat="1" customHeight="1" spans="1:7">
      <c r="A1544" s="134">
        <v>1541</v>
      </c>
      <c r="B1544" s="134" t="s">
        <v>3303</v>
      </c>
      <c r="C1544" s="134" t="s">
        <v>25437</v>
      </c>
      <c r="D1544" s="135">
        <v>15.76</v>
      </c>
      <c r="E1544" s="134">
        <v>4.84</v>
      </c>
      <c r="F1544" s="139">
        <v>76.28</v>
      </c>
      <c r="G1544" s="141"/>
    </row>
    <row r="1545" s="123" customFormat="1" customHeight="1" spans="1:7">
      <c r="A1545" s="134">
        <v>1542</v>
      </c>
      <c r="B1545" s="134" t="s">
        <v>25421</v>
      </c>
      <c r="C1545" s="134" t="s">
        <v>25438</v>
      </c>
      <c r="D1545" s="135">
        <v>1.2</v>
      </c>
      <c r="E1545" s="133">
        <v>4.84</v>
      </c>
      <c r="F1545" s="139">
        <v>5.81</v>
      </c>
      <c r="G1545" s="141"/>
    </row>
    <row r="1546" s="123" customFormat="1" customHeight="1" spans="1:7">
      <c r="A1546" s="134">
        <v>1543</v>
      </c>
      <c r="B1546" s="134" t="s">
        <v>3449</v>
      </c>
      <c r="C1546" s="134" t="s">
        <v>25439</v>
      </c>
      <c r="D1546" s="135">
        <v>19.49</v>
      </c>
      <c r="E1546" s="134">
        <v>4.84</v>
      </c>
      <c r="F1546" s="139">
        <v>94.33</v>
      </c>
      <c r="G1546" s="141"/>
    </row>
    <row r="1547" s="123" customFormat="1" customHeight="1" spans="1:7">
      <c r="A1547" s="134">
        <v>1544</v>
      </c>
      <c r="B1547" s="134" t="s">
        <v>4052</v>
      </c>
      <c r="C1547" s="134" t="s">
        <v>25440</v>
      </c>
      <c r="D1547" s="135">
        <v>9.76</v>
      </c>
      <c r="E1547" s="133">
        <v>4.84</v>
      </c>
      <c r="F1547" s="139">
        <v>47.24</v>
      </c>
      <c r="G1547" s="141"/>
    </row>
    <row r="1548" s="123" customFormat="1" customHeight="1" spans="1:7">
      <c r="A1548" s="134">
        <v>1545</v>
      </c>
      <c r="B1548" s="134" t="s">
        <v>25441</v>
      </c>
      <c r="C1548" s="134" t="s">
        <v>25442</v>
      </c>
      <c r="D1548" s="135">
        <v>15.39</v>
      </c>
      <c r="E1548" s="133">
        <v>4.84</v>
      </c>
      <c r="F1548" s="139">
        <v>74.49</v>
      </c>
      <c r="G1548" s="141"/>
    </row>
    <row r="1549" s="123" customFormat="1" customHeight="1" spans="1:7">
      <c r="A1549" s="134">
        <v>1546</v>
      </c>
      <c r="B1549" s="134" t="s">
        <v>15965</v>
      </c>
      <c r="C1549" s="134" t="s">
        <v>25420</v>
      </c>
      <c r="D1549" s="135">
        <v>2.08</v>
      </c>
      <c r="E1549" s="134">
        <v>4.84</v>
      </c>
      <c r="F1549" s="139">
        <v>10.07</v>
      </c>
      <c r="G1549" s="141"/>
    </row>
    <row r="1550" s="123" customFormat="1" customHeight="1" spans="1:7">
      <c r="A1550" s="134">
        <v>1547</v>
      </c>
      <c r="B1550" s="134" t="s">
        <v>3396</v>
      </c>
      <c r="C1550" s="134" t="s">
        <v>25442</v>
      </c>
      <c r="D1550" s="135">
        <v>20.06</v>
      </c>
      <c r="E1550" s="133">
        <v>4.84</v>
      </c>
      <c r="F1550" s="139">
        <v>97.09</v>
      </c>
      <c r="G1550" s="141"/>
    </row>
    <row r="1551" s="123" customFormat="1" customHeight="1" spans="1:7">
      <c r="A1551" s="134">
        <v>1548</v>
      </c>
      <c r="B1551" s="134" t="s">
        <v>3593</v>
      </c>
      <c r="C1551" s="134" t="s">
        <v>25443</v>
      </c>
      <c r="D1551" s="135">
        <v>7.3</v>
      </c>
      <c r="E1551" s="134">
        <v>4.84</v>
      </c>
      <c r="F1551" s="139">
        <v>35.33</v>
      </c>
      <c r="G1551" s="141"/>
    </row>
    <row r="1552" s="123" customFormat="1" customHeight="1" spans="1:7">
      <c r="A1552" s="134">
        <v>1549</v>
      </c>
      <c r="B1552" s="134" t="s">
        <v>3658</v>
      </c>
      <c r="C1552" s="134" t="s">
        <v>25444</v>
      </c>
      <c r="D1552" s="135">
        <v>15.75</v>
      </c>
      <c r="E1552" s="133">
        <v>4.84</v>
      </c>
      <c r="F1552" s="139">
        <v>76.23</v>
      </c>
      <c r="G1552" s="141"/>
    </row>
    <row r="1553" s="123" customFormat="1" customHeight="1" spans="1:7">
      <c r="A1553" s="134">
        <v>1550</v>
      </c>
      <c r="B1553" s="134" t="s">
        <v>25445</v>
      </c>
      <c r="C1553" s="134" t="s">
        <v>25429</v>
      </c>
      <c r="D1553" s="135">
        <v>14.37</v>
      </c>
      <c r="E1553" s="133">
        <v>4.84</v>
      </c>
      <c r="F1553" s="139">
        <v>69.55</v>
      </c>
      <c r="G1553" s="141"/>
    </row>
    <row r="1554" s="123" customFormat="1" customHeight="1" spans="1:7">
      <c r="A1554" s="134">
        <v>1551</v>
      </c>
      <c r="B1554" s="134" t="s">
        <v>25446</v>
      </c>
      <c r="C1554" s="134" t="s">
        <v>25447</v>
      </c>
      <c r="D1554" s="135">
        <v>6.05</v>
      </c>
      <c r="E1554" s="134">
        <v>4.84</v>
      </c>
      <c r="F1554" s="139">
        <v>29.28</v>
      </c>
      <c r="G1554" s="141"/>
    </row>
    <row r="1555" s="123" customFormat="1" customHeight="1" spans="1:7">
      <c r="A1555" s="134">
        <v>1552</v>
      </c>
      <c r="B1555" s="134" t="s">
        <v>15956</v>
      </c>
      <c r="C1555" s="134" t="s">
        <v>25418</v>
      </c>
      <c r="D1555" s="135">
        <v>15.98</v>
      </c>
      <c r="E1555" s="133">
        <v>4.84</v>
      </c>
      <c r="F1555" s="139">
        <v>77.34</v>
      </c>
      <c r="G1555" s="141"/>
    </row>
    <row r="1556" s="123" customFormat="1" customHeight="1" spans="1:7">
      <c r="A1556" s="134">
        <v>1553</v>
      </c>
      <c r="B1556" s="134" t="s">
        <v>4501</v>
      </c>
      <c r="C1556" s="134" t="s">
        <v>25448</v>
      </c>
      <c r="D1556" s="135">
        <v>16.2</v>
      </c>
      <c r="E1556" s="134">
        <v>4.84</v>
      </c>
      <c r="F1556" s="139">
        <v>78.41</v>
      </c>
      <c r="G1556" s="141"/>
    </row>
    <row r="1557" s="123" customFormat="1" customHeight="1" spans="1:7">
      <c r="A1557" s="134">
        <v>1554</v>
      </c>
      <c r="B1557" s="134" t="s">
        <v>25449</v>
      </c>
      <c r="C1557" s="134" t="s">
        <v>25450</v>
      </c>
      <c r="D1557" s="135">
        <v>15.72</v>
      </c>
      <c r="E1557" s="133">
        <v>4.84</v>
      </c>
      <c r="F1557" s="139">
        <v>76.08</v>
      </c>
      <c r="G1557" s="141"/>
    </row>
    <row r="1558" s="123" customFormat="1" customHeight="1" spans="1:7">
      <c r="A1558" s="134">
        <v>1555</v>
      </c>
      <c r="B1558" s="134" t="s">
        <v>3612</v>
      </c>
      <c r="C1558" s="134" t="s">
        <v>25451</v>
      </c>
      <c r="D1558" s="135">
        <v>12.51</v>
      </c>
      <c r="E1558" s="133">
        <v>4.84</v>
      </c>
      <c r="F1558" s="139">
        <v>60.55</v>
      </c>
      <c r="G1558" s="141"/>
    </row>
    <row r="1559" s="123" customFormat="1" customHeight="1" spans="1:7">
      <c r="A1559" s="134">
        <v>1556</v>
      </c>
      <c r="B1559" s="134" t="s">
        <v>25452</v>
      </c>
      <c r="C1559" s="134" t="s">
        <v>25453</v>
      </c>
      <c r="D1559" s="135">
        <v>25.47</v>
      </c>
      <c r="E1559" s="134">
        <v>4.84</v>
      </c>
      <c r="F1559" s="139">
        <v>123.27</v>
      </c>
      <c r="G1559" s="141"/>
    </row>
    <row r="1560" s="123" customFormat="1" customHeight="1" spans="1:7">
      <c r="A1560" s="134">
        <v>1557</v>
      </c>
      <c r="B1560" s="134" t="s">
        <v>25454</v>
      </c>
      <c r="C1560" s="134" t="s">
        <v>25442</v>
      </c>
      <c r="D1560" s="135">
        <v>17.92</v>
      </c>
      <c r="E1560" s="133">
        <v>4.84</v>
      </c>
      <c r="F1560" s="139">
        <v>86.73</v>
      </c>
      <c r="G1560" s="141"/>
    </row>
    <row r="1561" s="123" customFormat="1" customHeight="1" spans="1:7">
      <c r="A1561" s="134">
        <v>1558</v>
      </c>
      <c r="B1561" s="134" t="s">
        <v>3326</v>
      </c>
      <c r="C1561" s="134" t="s">
        <v>25455</v>
      </c>
      <c r="D1561" s="135">
        <v>20.38</v>
      </c>
      <c r="E1561" s="134">
        <v>4.84</v>
      </c>
      <c r="F1561" s="139">
        <v>98.64</v>
      </c>
      <c r="G1561" s="141"/>
    </row>
    <row r="1562" s="123" customFormat="1" customHeight="1" spans="1:7">
      <c r="A1562" s="134">
        <v>1559</v>
      </c>
      <c r="B1562" s="134" t="s">
        <v>6526</v>
      </c>
      <c r="C1562" s="134" t="s">
        <v>25422</v>
      </c>
      <c r="D1562" s="135">
        <v>12.54</v>
      </c>
      <c r="E1562" s="133">
        <v>4.84</v>
      </c>
      <c r="F1562" s="139">
        <v>60.69</v>
      </c>
      <c r="G1562" s="141"/>
    </row>
    <row r="1563" s="123" customFormat="1" customHeight="1" spans="1:7">
      <c r="A1563" s="134">
        <v>1560</v>
      </c>
      <c r="B1563" s="134" t="s">
        <v>3431</v>
      </c>
      <c r="C1563" s="134" t="s">
        <v>25400</v>
      </c>
      <c r="D1563" s="135">
        <v>5.89</v>
      </c>
      <c r="E1563" s="133">
        <v>4.84</v>
      </c>
      <c r="F1563" s="139">
        <v>28.51</v>
      </c>
      <c r="G1563" s="141"/>
    </row>
    <row r="1564" s="123" customFormat="1" customHeight="1" spans="1:7">
      <c r="A1564" s="134">
        <v>1561</v>
      </c>
      <c r="B1564" s="134" t="s">
        <v>20813</v>
      </c>
      <c r="C1564" s="134" t="s">
        <v>25456</v>
      </c>
      <c r="D1564" s="135">
        <v>9.99</v>
      </c>
      <c r="E1564" s="134">
        <v>4.84</v>
      </c>
      <c r="F1564" s="139">
        <v>48.35</v>
      </c>
      <c r="G1564" s="141"/>
    </row>
    <row r="1565" s="123" customFormat="1" customHeight="1" spans="1:7">
      <c r="A1565" s="134">
        <v>1562</v>
      </c>
      <c r="B1565" s="134" t="s">
        <v>5512</v>
      </c>
      <c r="C1565" s="134" t="s">
        <v>25399</v>
      </c>
      <c r="D1565" s="135">
        <v>9.31</v>
      </c>
      <c r="E1565" s="133">
        <v>4.84</v>
      </c>
      <c r="F1565" s="139">
        <v>45.06</v>
      </c>
      <c r="G1565" s="141"/>
    </row>
    <row r="1566" s="123" customFormat="1" customHeight="1" spans="1:7">
      <c r="A1566" s="134">
        <v>1563</v>
      </c>
      <c r="B1566" s="134" t="s">
        <v>25457</v>
      </c>
      <c r="C1566" s="134" t="s">
        <v>25448</v>
      </c>
      <c r="D1566" s="135">
        <v>26.49</v>
      </c>
      <c r="E1566" s="134">
        <v>4.84</v>
      </c>
      <c r="F1566" s="139">
        <v>128.21</v>
      </c>
      <c r="G1566" s="141"/>
    </row>
    <row r="1567" s="123" customFormat="1" customHeight="1" spans="1:7">
      <c r="A1567" s="134">
        <v>1564</v>
      </c>
      <c r="B1567" s="134" t="s">
        <v>25458</v>
      </c>
      <c r="C1567" s="134" t="s">
        <v>25396</v>
      </c>
      <c r="D1567" s="135">
        <v>7.04</v>
      </c>
      <c r="E1567" s="133">
        <v>4.84</v>
      </c>
      <c r="F1567" s="139">
        <v>34.07</v>
      </c>
      <c r="G1567" s="141"/>
    </row>
    <row r="1568" s="123" customFormat="1" customHeight="1" spans="1:7">
      <c r="A1568" s="134">
        <v>1565</v>
      </c>
      <c r="B1568" s="134" t="s">
        <v>3502</v>
      </c>
      <c r="C1568" s="134" t="s">
        <v>25459</v>
      </c>
      <c r="D1568" s="135">
        <v>19.75</v>
      </c>
      <c r="E1568" s="133">
        <v>4.84</v>
      </c>
      <c r="F1568" s="139">
        <v>95.59</v>
      </c>
      <c r="G1568" s="141"/>
    </row>
    <row r="1569" s="123" customFormat="1" customHeight="1" spans="1:7">
      <c r="A1569" s="134">
        <v>1566</v>
      </c>
      <c r="B1569" s="134" t="s">
        <v>25460</v>
      </c>
      <c r="C1569" s="134" t="s">
        <v>25461</v>
      </c>
      <c r="D1569" s="135">
        <v>15.79</v>
      </c>
      <c r="E1569" s="134">
        <v>4.84</v>
      </c>
      <c r="F1569" s="139">
        <v>76.42</v>
      </c>
      <c r="G1569" s="141"/>
    </row>
    <row r="1570" s="123" customFormat="1" customHeight="1" spans="1:7">
      <c r="A1570" s="134">
        <v>1567</v>
      </c>
      <c r="B1570" s="134" t="s">
        <v>3816</v>
      </c>
      <c r="C1570" s="134" t="s">
        <v>25462</v>
      </c>
      <c r="D1570" s="135">
        <v>32.7</v>
      </c>
      <c r="E1570" s="133">
        <v>4.84</v>
      </c>
      <c r="F1570" s="139">
        <v>158.27</v>
      </c>
      <c r="G1570" s="141"/>
    </row>
    <row r="1571" s="123" customFormat="1" customHeight="1" spans="1:7">
      <c r="A1571" s="134">
        <v>1568</v>
      </c>
      <c r="B1571" s="134" t="s">
        <v>25463</v>
      </c>
      <c r="C1571" s="134" t="s">
        <v>25418</v>
      </c>
      <c r="D1571" s="135">
        <v>13.81</v>
      </c>
      <c r="E1571" s="134">
        <v>4.84</v>
      </c>
      <c r="F1571" s="139">
        <v>66.84</v>
      </c>
      <c r="G1571" s="141"/>
    </row>
    <row r="1572" s="123" customFormat="1" customHeight="1" spans="1:7">
      <c r="A1572" s="134">
        <v>1569</v>
      </c>
      <c r="B1572" s="134" t="s">
        <v>3895</v>
      </c>
      <c r="C1572" s="134" t="s">
        <v>25464</v>
      </c>
      <c r="D1572" s="135">
        <v>24.96</v>
      </c>
      <c r="E1572" s="133">
        <v>4.84</v>
      </c>
      <c r="F1572" s="139">
        <v>120.81</v>
      </c>
      <c r="G1572" s="141"/>
    </row>
    <row r="1573" s="123" customFormat="1" customHeight="1" spans="1:7">
      <c r="A1573" s="134">
        <v>1570</v>
      </c>
      <c r="B1573" s="134" t="s">
        <v>25465</v>
      </c>
      <c r="C1573" s="134" t="s">
        <v>25433</v>
      </c>
      <c r="D1573" s="135">
        <v>9.39</v>
      </c>
      <c r="E1573" s="133">
        <v>4.84</v>
      </c>
      <c r="F1573" s="139">
        <v>45.45</v>
      </c>
      <c r="G1573" s="141"/>
    </row>
    <row r="1574" s="123" customFormat="1" customHeight="1" spans="1:7">
      <c r="A1574" s="134">
        <v>1571</v>
      </c>
      <c r="B1574" s="134" t="s">
        <v>3327</v>
      </c>
      <c r="C1574" s="134" t="s">
        <v>25434</v>
      </c>
      <c r="D1574" s="135">
        <v>15.53</v>
      </c>
      <c r="E1574" s="134">
        <v>4.84</v>
      </c>
      <c r="F1574" s="139">
        <v>75.17</v>
      </c>
      <c r="G1574" s="141"/>
    </row>
    <row r="1575" s="123" customFormat="1" customHeight="1" spans="1:7">
      <c r="A1575" s="134">
        <v>1572</v>
      </c>
      <c r="B1575" s="134" t="s">
        <v>25466</v>
      </c>
      <c r="C1575" s="134" t="s">
        <v>25467</v>
      </c>
      <c r="D1575" s="135">
        <v>18.83</v>
      </c>
      <c r="E1575" s="133">
        <v>4.84</v>
      </c>
      <c r="F1575" s="139">
        <v>91.14</v>
      </c>
      <c r="G1575" s="141"/>
    </row>
    <row r="1576" s="123" customFormat="1" customHeight="1" spans="1:7">
      <c r="A1576" s="134">
        <v>1573</v>
      </c>
      <c r="B1576" s="134" t="s">
        <v>4672</v>
      </c>
      <c r="C1576" s="134" t="s">
        <v>25418</v>
      </c>
      <c r="D1576" s="135">
        <v>8.64</v>
      </c>
      <c r="E1576" s="134">
        <v>4.84</v>
      </c>
      <c r="F1576" s="139">
        <v>41.82</v>
      </c>
      <c r="G1576" s="141"/>
    </row>
    <row r="1577" s="123" customFormat="1" customHeight="1" spans="1:7">
      <c r="A1577" s="134">
        <v>1574</v>
      </c>
      <c r="B1577" s="134" t="s">
        <v>3513</v>
      </c>
      <c r="C1577" s="134" t="s">
        <v>25468</v>
      </c>
      <c r="D1577" s="135">
        <v>2.7</v>
      </c>
      <c r="E1577" s="133">
        <v>4.84</v>
      </c>
      <c r="F1577" s="139">
        <v>13.07</v>
      </c>
      <c r="G1577" s="141"/>
    </row>
    <row r="1578" s="123" customFormat="1" customHeight="1" spans="1:7">
      <c r="A1578" s="134">
        <v>1575</v>
      </c>
      <c r="B1578" s="134" t="s">
        <v>15333</v>
      </c>
      <c r="C1578" s="134" t="s">
        <v>25469</v>
      </c>
      <c r="D1578" s="135">
        <v>34.9</v>
      </c>
      <c r="E1578" s="133">
        <v>4.84</v>
      </c>
      <c r="F1578" s="139">
        <v>168.92</v>
      </c>
      <c r="G1578" s="141"/>
    </row>
    <row r="1579" s="123" customFormat="1" customHeight="1" spans="1:7">
      <c r="A1579" s="134">
        <v>1576</v>
      </c>
      <c r="B1579" s="134" t="s">
        <v>25470</v>
      </c>
      <c r="C1579" s="134" t="s">
        <v>25471</v>
      </c>
      <c r="D1579" s="135">
        <v>9.09</v>
      </c>
      <c r="E1579" s="134">
        <v>4.84</v>
      </c>
      <c r="F1579" s="139">
        <v>44</v>
      </c>
      <c r="G1579" s="141"/>
    </row>
    <row r="1580" s="123" customFormat="1" customHeight="1" spans="1:7">
      <c r="A1580" s="134">
        <v>1577</v>
      </c>
      <c r="B1580" s="134" t="s">
        <v>25472</v>
      </c>
      <c r="C1580" s="134" t="s">
        <v>25473</v>
      </c>
      <c r="D1580" s="135">
        <v>9.64</v>
      </c>
      <c r="E1580" s="133">
        <v>4.84</v>
      </c>
      <c r="F1580" s="139">
        <v>46.66</v>
      </c>
      <c r="G1580" s="141"/>
    </row>
    <row r="1581" s="123" customFormat="1" customHeight="1" spans="1:7">
      <c r="A1581" s="134">
        <v>1578</v>
      </c>
      <c r="B1581" s="134" t="s">
        <v>25474</v>
      </c>
      <c r="C1581" s="134" t="s">
        <v>25420</v>
      </c>
      <c r="D1581" s="135">
        <v>25.89</v>
      </c>
      <c r="E1581" s="134">
        <v>4.84</v>
      </c>
      <c r="F1581" s="139">
        <v>125.31</v>
      </c>
      <c r="G1581" s="141"/>
    </row>
    <row r="1582" s="123" customFormat="1" customHeight="1" spans="1:7">
      <c r="A1582" s="134">
        <v>1579</v>
      </c>
      <c r="B1582" s="134" t="s">
        <v>3505</v>
      </c>
      <c r="C1582" s="134" t="s">
        <v>25422</v>
      </c>
      <c r="D1582" s="135">
        <v>25.1</v>
      </c>
      <c r="E1582" s="133">
        <v>4.84</v>
      </c>
      <c r="F1582" s="139">
        <v>121.48</v>
      </c>
      <c r="G1582" s="141"/>
    </row>
    <row r="1583" s="123" customFormat="1" customHeight="1" spans="1:7">
      <c r="A1583" s="134">
        <v>1580</v>
      </c>
      <c r="B1583" s="134" t="s">
        <v>14818</v>
      </c>
      <c r="C1583" s="134" t="s">
        <v>25475</v>
      </c>
      <c r="D1583" s="135">
        <v>12.64</v>
      </c>
      <c r="E1583" s="133">
        <v>4.84</v>
      </c>
      <c r="F1583" s="139">
        <v>61.18</v>
      </c>
      <c r="G1583" s="141"/>
    </row>
    <row r="1584" s="123" customFormat="1" customHeight="1" spans="1:7">
      <c r="A1584" s="134">
        <v>1581</v>
      </c>
      <c r="B1584" s="134" t="s">
        <v>25476</v>
      </c>
      <c r="C1584" s="134" t="s">
        <v>25477</v>
      </c>
      <c r="D1584" s="135">
        <v>5.17</v>
      </c>
      <c r="E1584" s="134">
        <v>4.84</v>
      </c>
      <c r="F1584" s="139">
        <v>25.02</v>
      </c>
      <c r="G1584" s="141"/>
    </row>
    <row r="1585" s="123" customFormat="1" customHeight="1" spans="1:7">
      <c r="A1585" s="134">
        <v>1582</v>
      </c>
      <c r="B1585" s="134" t="s">
        <v>25478</v>
      </c>
      <c r="C1585" s="134" t="s">
        <v>25479</v>
      </c>
      <c r="D1585" s="135">
        <v>12.51</v>
      </c>
      <c r="E1585" s="133">
        <v>4.84</v>
      </c>
      <c r="F1585" s="139">
        <v>60.55</v>
      </c>
      <c r="G1585" s="141"/>
    </row>
    <row r="1586" s="123" customFormat="1" customHeight="1" spans="1:7">
      <c r="A1586" s="134">
        <v>1583</v>
      </c>
      <c r="B1586" s="134" t="s">
        <v>3360</v>
      </c>
      <c r="C1586" s="134" t="s">
        <v>25479</v>
      </c>
      <c r="D1586" s="135">
        <v>15.63</v>
      </c>
      <c r="E1586" s="134">
        <v>4.84</v>
      </c>
      <c r="F1586" s="139">
        <v>75.65</v>
      </c>
      <c r="G1586" s="141"/>
    </row>
    <row r="1587" s="123" customFormat="1" customHeight="1" spans="1:7">
      <c r="A1587" s="134">
        <v>1584</v>
      </c>
      <c r="B1587" s="134" t="s">
        <v>25480</v>
      </c>
      <c r="C1587" s="134" t="s">
        <v>25481</v>
      </c>
      <c r="D1587" s="135">
        <v>5.39</v>
      </c>
      <c r="E1587" s="133">
        <v>4.84</v>
      </c>
      <c r="F1587" s="139">
        <v>26.09</v>
      </c>
      <c r="G1587" s="141"/>
    </row>
    <row r="1588" s="123" customFormat="1" customHeight="1" spans="1:7">
      <c r="A1588" s="134">
        <v>1585</v>
      </c>
      <c r="B1588" s="134" t="s">
        <v>25482</v>
      </c>
      <c r="C1588" s="134" t="s">
        <v>25479</v>
      </c>
      <c r="D1588" s="135">
        <v>3.58</v>
      </c>
      <c r="E1588" s="133">
        <v>4.84</v>
      </c>
      <c r="F1588" s="139">
        <v>17.33</v>
      </c>
      <c r="G1588" s="141"/>
    </row>
    <row r="1589" s="123" customFormat="1" customHeight="1" spans="1:7">
      <c r="A1589" s="134">
        <v>1586</v>
      </c>
      <c r="B1589" s="134" t="s">
        <v>25483</v>
      </c>
      <c r="C1589" s="134" t="s">
        <v>25484</v>
      </c>
      <c r="D1589" s="135">
        <v>20.14</v>
      </c>
      <c r="E1589" s="134">
        <v>4.84</v>
      </c>
      <c r="F1589" s="139">
        <v>97.48</v>
      </c>
      <c r="G1589" s="141"/>
    </row>
    <row r="1590" s="123" customFormat="1" customHeight="1" spans="1:7">
      <c r="A1590" s="134">
        <v>1587</v>
      </c>
      <c r="B1590" s="134" t="s">
        <v>4869</v>
      </c>
      <c r="C1590" s="134" t="s">
        <v>25479</v>
      </c>
      <c r="D1590" s="135">
        <v>6.05</v>
      </c>
      <c r="E1590" s="133">
        <v>4.84</v>
      </c>
      <c r="F1590" s="139">
        <v>29.28</v>
      </c>
      <c r="G1590" s="141"/>
    </row>
    <row r="1591" s="123" customFormat="1" customHeight="1" spans="1:7">
      <c r="A1591" s="134">
        <v>1588</v>
      </c>
      <c r="B1591" s="134" t="s">
        <v>25485</v>
      </c>
      <c r="C1591" s="134" t="s">
        <v>25479</v>
      </c>
      <c r="D1591" s="135">
        <v>7.32</v>
      </c>
      <c r="E1591" s="134">
        <v>4.84</v>
      </c>
      <c r="F1591" s="139">
        <v>35.43</v>
      </c>
      <c r="G1591" s="141"/>
    </row>
    <row r="1592" s="123" customFormat="1" customHeight="1" spans="1:7">
      <c r="A1592" s="134">
        <v>1589</v>
      </c>
      <c r="B1592" s="134" t="s">
        <v>3256</v>
      </c>
      <c r="C1592" s="134" t="s">
        <v>25486</v>
      </c>
      <c r="D1592" s="135">
        <v>11.14</v>
      </c>
      <c r="E1592" s="133">
        <v>4.84</v>
      </c>
      <c r="F1592" s="139">
        <v>53.92</v>
      </c>
      <c r="G1592" s="141"/>
    </row>
    <row r="1593" s="123" customFormat="1" customHeight="1" spans="1:7">
      <c r="A1593" s="134">
        <v>1590</v>
      </c>
      <c r="B1593" s="134" t="s">
        <v>25487</v>
      </c>
      <c r="C1593" s="134" t="s">
        <v>25488</v>
      </c>
      <c r="D1593" s="135">
        <v>15.06</v>
      </c>
      <c r="E1593" s="133">
        <v>4.84</v>
      </c>
      <c r="F1593" s="139">
        <v>72.89</v>
      </c>
      <c r="G1593" s="141"/>
    </row>
    <row r="1594" s="123" customFormat="1" customHeight="1" spans="1:7">
      <c r="A1594" s="134">
        <v>1591</v>
      </c>
      <c r="B1594" s="134" t="s">
        <v>20301</v>
      </c>
      <c r="C1594" s="134" t="s">
        <v>25489</v>
      </c>
      <c r="D1594" s="135">
        <v>4.74</v>
      </c>
      <c r="E1594" s="134">
        <v>4.84</v>
      </c>
      <c r="F1594" s="139">
        <v>22.94</v>
      </c>
      <c r="G1594" s="141"/>
    </row>
    <row r="1595" s="123" customFormat="1" customHeight="1" spans="1:7">
      <c r="A1595" s="134">
        <v>1592</v>
      </c>
      <c r="B1595" s="134" t="s">
        <v>6654</v>
      </c>
      <c r="C1595" s="134" t="s">
        <v>25479</v>
      </c>
      <c r="D1595" s="135">
        <v>5.95</v>
      </c>
      <c r="E1595" s="133">
        <v>4.84</v>
      </c>
      <c r="F1595" s="139">
        <v>28.8</v>
      </c>
      <c r="G1595" s="141"/>
    </row>
    <row r="1596" s="123" customFormat="1" customHeight="1" spans="1:7">
      <c r="A1596" s="134">
        <v>1593</v>
      </c>
      <c r="B1596" s="134" t="s">
        <v>25247</v>
      </c>
      <c r="C1596" s="134" t="s">
        <v>25490</v>
      </c>
      <c r="D1596" s="135">
        <v>6.68</v>
      </c>
      <c r="E1596" s="134">
        <v>4.84</v>
      </c>
      <c r="F1596" s="139">
        <v>32.33</v>
      </c>
      <c r="G1596" s="141"/>
    </row>
    <row r="1597" s="123" customFormat="1" customHeight="1" spans="1:7">
      <c r="A1597" s="134">
        <v>1594</v>
      </c>
      <c r="B1597" s="134" t="s">
        <v>24525</v>
      </c>
      <c r="C1597" s="134" t="s">
        <v>25479</v>
      </c>
      <c r="D1597" s="135">
        <v>16</v>
      </c>
      <c r="E1597" s="133">
        <v>4.84</v>
      </c>
      <c r="F1597" s="139">
        <v>77.44</v>
      </c>
      <c r="G1597" s="141"/>
    </row>
    <row r="1598" s="123" customFormat="1" customHeight="1" spans="1:7">
      <c r="A1598" s="134">
        <v>1595</v>
      </c>
      <c r="B1598" s="134" t="s">
        <v>4931</v>
      </c>
      <c r="C1598" s="134" t="s">
        <v>25491</v>
      </c>
      <c r="D1598" s="135">
        <v>47.8</v>
      </c>
      <c r="E1598" s="133">
        <v>4.84</v>
      </c>
      <c r="F1598" s="139">
        <v>231.35</v>
      </c>
      <c r="G1598" s="141"/>
    </row>
    <row r="1599" s="123" customFormat="1" customHeight="1" spans="1:7">
      <c r="A1599" s="134">
        <v>1596</v>
      </c>
      <c r="B1599" s="134" t="s">
        <v>3251</v>
      </c>
      <c r="C1599" s="134" t="s">
        <v>25484</v>
      </c>
      <c r="D1599" s="135">
        <v>6.06</v>
      </c>
      <c r="E1599" s="134">
        <v>4.84</v>
      </c>
      <c r="F1599" s="139">
        <v>29.33</v>
      </c>
      <c r="G1599" s="141"/>
    </row>
    <row r="1600" s="123" customFormat="1" customHeight="1" spans="1:7">
      <c r="A1600" s="134">
        <v>1597</v>
      </c>
      <c r="B1600" s="134" t="s">
        <v>25492</v>
      </c>
      <c r="C1600" s="134" t="s">
        <v>25493</v>
      </c>
      <c r="D1600" s="135">
        <v>5.31</v>
      </c>
      <c r="E1600" s="133">
        <v>4.84</v>
      </c>
      <c r="F1600" s="139">
        <v>25.7</v>
      </c>
      <c r="G1600" s="141"/>
    </row>
    <row r="1601" s="123" customFormat="1" customHeight="1" spans="1:7">
      <c r="A1601" s="134">
        <v>1598</v>
      </c>
      <c r="B1601" s="134" t="s">
        <v>25494</v>
      </c>
      <c r="C1601" s="134" t="s">
        <v>25484</v>
      </c>
      <c r="D1601" s="135">
        <v>3.16</v>
      </c>
      <c r="E1601" s="134">
        <v>4.84</v>
      </c>
      <c r="F1601" s="139">
        <v>15.29</v>
      </c>
      <c r="G1601" s="141"/>
    </row>
    <row r="1602" s="123" customFormat="1" customHeight="1" spans="1:7">
      <c r="A1602" s="134">
        <v>1599</v>
      </c>
      <c r="B1602" s="134" t="s">
        <v>4215</v>
      </c>
      <c r="C1602" s="134" t="s">
        <v>25495</v>
      </c>
      <c r="D1602" s="135">
        <v>19.74</v>
      </c>
      <c r="E1602" s="133">
        <v>4.84</v>
      </c>
      <c r="F1602" s="139">
        <v>95.54</v>
      </c>
      <c r="G1602" s="141"/>
    </row>
    <row r="1603" s="123" customFormat="1" customHeight="1" spans="1:7">
      <c r="A1603" s="134">
        <v>1600</v>
      </c>
      <c r="B1603" s="134" t="s">
        <v>3303</v>
      </c>
      <c r="C1603" s="134" t="s">
        <v>25496</v>
      </c>
      <c r="D1603" s="135">
        <v>60.82</v>
      </c>
      <c r="E1603" s="133">
        <v>4.84</v>
      </c>
      <c r="F1603" s="139">
        <v>294.37</v>
      </c>
      <c r="G1603" s="141"/>
    </row>
    <row r="1604" s="123" customFormat="1" customHeight="1" spans="1:7">
      <c r="A1604" s="134">
        <v>1601</v>
      </c>
      <c r="B1604" s="134" t="s">
        <v>16063</v>
      </c>
      <c r="C1604" s="134" t="s">
        <v>25484</v>
      </c>
      <c r="D1604" s="135">
        <v>18.15</v>
      </c>
      <c r="E1604" s="134">
        <v>4.84</v>
      </c>
      <c r="F1604" s="139">
        <v>87.85</v>
      </c>
      <c r="G1604" s="141"/>
    </row>
    <row r="1605" s="123" customFormat="1" customHeight="1" spans="1:7">
      <c r="A1605" s="134">
        <v>1602</v>
      </c>
      <c r="B1605" s="134" t="s">
        <v>25218</v>
      </c>
      <c r="C1605" s="134" t="s">
        <v>25479</v>
      </c>
      <c r="D1605" s="135">
        <v>38.82</v>
      </c>
      <c r="E1605" s="133">
        <v>4.84</v>
      </c>
      <c r="F1605" s="139">
        <v>187.89</v>
      </c>
      <c r="G1605" s="141"/>
    </row>
    <row r="1606" s="123" customFormat="1" customHeight="1" spans="1:7">
      <c r="A1606" s="134">
        <v>1603</v>
      </c>
      <c r="B1606" s="134" t="s">
        <v>9571</v>
      </c>
      <c r="C1606" s="134" t="s">
        <v>25479</v>
      </c>
      <c r="D1606" s="135">
        <v>24.3</v>
      </c>
      <c r="E1606" s="134">
        <v>4.84</v>
      </c>
      <c r="F1606" s="139">
        <v>117.61</v>
      </c>
      <c r="G1606" s="141"/>
    </row>
    <row r="1607" s="123" customFormat="1" customHeight="1" spans="1:7">
      <c r="A1607" s="134">
        <v>1604</v>
      </c>
      <c r="B1607" s="134" t="s">
        <v>24576</v>
      </c>
      <c r="C1607" s="134" t="s">
        <v>25497</v>
      </c>
      <c r="D1607" s="135">
        <v>7.91</v>
      </c>
      <c r="E1607" s="133">
        <v>4.84</v>
      </c>
      <c r="F1607" s="139">
        <v>38.28</v>
      </c>
      <c r="G1607" s="141"/>
    </row>
    <row r="1608" s="123" customFormat="1" customHeight="1" spans="1:7">
      <c r="A1608" s="134">
        <v>1605</v>
      </c>
      <c r="B1608" s="134" t="s">
        <v>3360</v>
      </c>
      <c r="C1608" s="134" t="s">
        <v>25479</v>
      </c>
      <c r="D1608" s="135">
        <v>0.89</v>
      </c>
      <c r="E1608" s="133">
        <v>4.84</v>
      </c>
      <c r="F1608" s="139">
        <v>4.31</v>
      </c>
      <c r="G1608" s="141"/>
    </row>
    <row r="1609" s="123" customFormat="1" customHeight="1" spans="1:7">
      <c r="A1609" s="134">
        <v>1606</v>
      </c>
      <c r="B1609" s="134" t="s">
        <v>24526</v>
      </c>
      <c r="C1609" s="134" t="s">
        <v>25479</v>
      </c>
      <c r="D1609" s="135">
        <v>33.36</v>
      </c>
      <c r="E1609" s="134">
        <v>4.84</v>
      </c>
      <c r="F1609" s="139">
        <v>161.46</v>
      </c>
      <c r="G1609" s="141"/>
    </row>
    <row r="1610" s="123" customFormat="1" customHeight="1" spans="1:7">
      <c r="A1610" s="134">
        <v>1607</v>
      </c>
      <c r="B1610" s="134" t="s">
        <v>25498</v>
      </c>
      <c r="C1610" s="134" t="s">
        <v>25479</v>
      </c>
      <c r="D1610" s="135">
        <v>16.29</v>
      </c>
      <c r="E1610" s="133">
        <v>4.84</v>
      </c>
      <c r="F1610" s="139">
        <v>78.84</v>
      </c>
      <c r="G1610" s="141"/>
    </row>
    <row r="1611" s="123" customFormat="1" customHeight="1" spans="1:7">
      <c r="A1611" s="134">
        <v>1608</v>
      </c>
      <c r="B1611" s="134" t="s">
        <v>25499</v>
      </c>
      <c r="C1611" s="134" t="s">
        <v>25479</v>
      </c>
      <c r="D1611" s="135">
        <v>4.45</v>
      </c>
      <c r="E1611" s="134">
        <v>4.84</v>
      </c>
      <c r="F1611" s="139">
        <v>21.54</v>
      </c>
      <c r="G1611" s="141"/>
    </row>
    <row r="1612" s="123" customFormat="1" customHeight="1" spans="1:7">
      <c r="A1612" s="134">
        <v>1609</v>
      </c>
      <c r="B1612" s="134" t="s">
        <v>4153</v>
      </c>
      <c r="C1612" s="134" t="s">
        <v>25479</v>
      </c>
      <c r="D1612" s="135">
        <v>0.59</v>
      </c>
      <c r="E1612" s="133">
        <v>4.84</v>
      </c>
      <c r="F1612" s="139">
        <v>2.86</v>
      </c>
      <c r="G1612" s="141"/>
    </row>
    <row r="1613" s="123" customFormat="1" customHeight="1" spans="1:7">
      <c r="A1613" s="134">
        <v>1610</v>
      </c>
      <c r="B1613" s="134" t="s">
        <v>25500</v>
      </c>
      <c r="C1613" s="134" t="s">
        <v>25479</v>
      </c>
      <c r="D1613" s="135">
        <v>8.3</v>
      </c>
      <c r="E1613" s="133">
        <v>4.84</v>
      </c>
      <c r="F1613" s="139">
        <v>40.17</v>
      </c>
      <c r="G1613" s="141"/>
    </row>
    <row r="1614" s="123" customFormat="1" customHeight="1" spans="1:7">
      <c r="A1614" s="134">
        <v>1611</v>
      </c>
      <c r="B1614" s="134" t="s">
        <v>4153</v>
      </c>
      <c r="C1614" s="134" t="s">
        <v>25501</v>
      </c>
      <c r="D1614" s="135">
        <v>8.68</v>
      </c>
      <c r="E1614" s="134">
        <v>4.84</v>
      </c>
      <c r="F1614" s="139">
        <v>42.01</v>
      </c>
      <c r="G1614" s="141"/>
    </row>
    <row r="1615" s="123" customFormat="1" customHeight="1" spans="1:7">
      <c r="A1615" s="134">
        <v>1612</v>
      </c>
      <c r="B1615" s="134" t="s">
        <v>25502</v>
      </c>
      <c r="C1615" s="134" t="s">
        <v>25484</v>
      </c>
      <c r="D1615" s="135">
        <v>17.87</v>
      </c>
      <c r="E1615" s="133">
        <v>4.84</v>
      </c>
      <c r="F1615" s="139">
        <v>86.49</v>
      </c>
      <c r="G1615" s="141"/>
    </row>
    <row r="1616" s="123" customFormat="1" customHeight="1" spans="1:7">
      <c r="A1616" s="134">
        <v>1613</v>
      </c>
      <c r="B1616" s="134" t="s">
        <v>25503</v>
      </c>
      <c r="C1616" s="134" t="s">
        <v>25484</v>
      </c>
      <c r="D1616" s="135">
        <v>9.78</v>
      </c>
      <c r="E1616" s="134">
        <v>4.84</v>
      </c>
      <c r="F1616" s="139">
        <v>47.34</v>
      </c>
      <c r="G1616" s="141"/>
    </row>
    <row r="1617" s="123" customFormat="1" customHeight="1" spans="1:7">
      <c r="A1617" s="134">
        <v>1614</v>
      </c>
      <c r="B1617" s="134" t="s">
        <v>25504</v>
      </c>
      <c r="C1617" s="134" t="s">
        <v>25484</v>
      </c>
      <c r="D1617" s="135">
        <v>7.2</v>
      </c>
      <c r="E1617" s="133">
        <v>4.84</v>
      </c>
      <c r="F1617" s="139">
        <v>34.85</v>
      </c>
      <c r="G1617" s="141"/>
    </row>
    <row r="1618" s="123" customFormat="1" customHeight="1" spans="1:7">
      <c r="A1618" s="134">
        <v>1615</v>
      </c>
      <c r="B1618" s="134" t="s">
        <v>3815</v>
      </c>
      <c r="C1618" s="134" t="s">
        <v>25479</v>
      </c>
      <c r="D1618" s="135">
        <v>43.7</v>
      </c>
      <c r="E1618" s="133">
        <v>4.84</v>
      </c>
      <c r="F1618" s="139">
        <v>211.51</v>
      </c>
      <c r="G1618" s="141"/>
    </row>
    <row r="1619" s="123" customFormat="1" customHeight="1" spans="1:7">
      <c r="A1619" s="134">
        <v>1616</v>
      </c>
      <c r="B1619" s="134" t="s">
        <v>25505</v>
      </c>
      <c r="C1619" s="134" t="s">
        <v>25506</v>
      </c>
      <c r="D1619" s="135">
        <v>17.43</v>
      </c>
      <c r="E1619" s="134">
        <v>4.84</v>
      </c>
      <c r="F1619" s="139">
        <v>84.36</v>
      </c>
      <c r="G1619" s="141"/>
    </row>
    <row r="1620" s="123" customFormat="1" customHeight="1" spans="1:7">
      <c r="A1620" s="134">
        <v>1617</v>
      </c>
      <c r="B1620" s="134" t="s">
        <v>21519</v>
      </c>
      <c r="C1620" s="134" t="s">
        <v>25491</v>
      </c>
      <c r="D1620" s="135">
        <v>13.74</v>
      </c>
      <c r="E1620" s="133">
        <v>4.84</v>
      </c>
      <c r="F1620" s="139">
        <v>66.5</v>
      </c>
      <c r="G1620" s="141"/>
    </row>
    <row r="1621" s="123" customFormat="1" customHeight="1" spans="1:7">
      <c r="A1621" s="134">
        <v>1618</v>
      </c>
      <c r="B1621" s="134" t="s">
        <v>3884</v>
      </c>
      <c r="C1621" s="134" t="s">
        <v>25507</v>
      </c>
      <c r="D1621" s="135">
        <v>5.79</v>
      </c>
      <c r="E1621" s="134">
        <v>4.84</v>
      </c>
      <c r="F1621" s="139">
        <v>28.02</v>
      </c>
      <c r="G1621" s="141"/>
    </row>
    <row r="1622" s="123" customFormat="1" customHeight="1" spans="1:7">
      <c r="A1622" s="134">
        <v>1619</v>
      </c>
      <c r="B1622" s="134" t="s">
        <v>25498</v>
      </c>
      <c r="C1622" s="134" t="s">
        <v>25479</v>
      </c>
      <c r="D1622" s="135">
        <v>0.89</v>
      </c>
      <c r="E1622" s="133">
        <v>4.84</v>
      </c>
      <c r="F1622" s="139">
        <v>4.31</v>
      </c>
      <c r="G1622" s="141"/>
    </row>
    <row r="1623" s="123" customFormat="1" customHeight="1" spans="1:7">
      <c r="A1623" s="134">
        <v>1620</v>
      </c>
      <c r="B1623" s="134" t="s">
        <v>25508</v>
      </c>
      <c r="C1623" s="134" t="s">
        <v>25491</v>
      </c>
      <c r="D1623" s="135">
        <v>14.32</v>
      </c>
      <c r="E1623" s="133">
        <v>4.84</v>
      </c>
      <c r="F1623" s="139">
        <v>69.31</v>
      </c>
      <c r="G1623" s="141"/>
    </row>
    <row r="1624" s="123" customFormat="1" customHeight="1" spans="1:7">
      <c r="A1624" s="134">
        <v>1621</v>
      </c>
      <c r="B1624" s="134" t="s">
        <v>3639</v>
      </c>
      <c r="C1624" s="134" t="s">
        <v>25484</v>
      </c>
      <c r="D1624" s="135">
        <v>19.88</v>
      </c>
      <c r="E1624" s="134">
        <v>4.84</v>
      </c>
      <c r="F1624" s="139">
        <v>96.22</v>
      </c>
      <c r="G1624" s="141"/>
    </row>
    <row r="1625" s="123" customFormat="1" customHeight="1" spans="1:7">
      <c r="A1625" s="134">
        <v>1622</v>
      </c>
      <c r="B1625" s="134" t="s">
        <v>25509</v>
      </c>
      <c r="C1625" s="134" t="s">
        <v>25484</v>
      </c>
      <c r="D1625" s="135">
        <v>14.18</v>
      </c>
      <c r="E1625" s="133">
        <v>4.84</v>
      </c>
      <c r="F1625" s="139">
        <v>68.63</v>
      </c>
      <c r="G1625" s="141"/>
    </row>
    <row r="1626" s="123" customFormat="1" customHeight="1" spans="1:7">
      <c r="A1626" s="134">
        <v>1623</v>
      </c>
      <c r="B1626" s="134" t="s">
        <v>25510</v>
      </c>
      <c r="C1626" s="134" t="s">
        <v>25511</v>
      </c>
      <c r="D1626" s="135">
        <v>9.73</v>
      </c>
      <c r="E1626" s="134">
        <v>4.84</v>
      </c>
      <c r="F1626" s="139">
        <v>47.09</v>
      </c>
      <c r="G1626" s="141"/>
    </row>
    <row r="1627" s="123" customFormat="1" customHeight="1" spans="1:7">
      <c r="A1627" s="134">
        <v>1624</v>
      </c>
      <c r="B1627" s="134" t="s">
        <v>3612</v>
      </c>
      <c r="C1627" s="134" t="s">
        <v>25512</v>
      </c>
      <c r="D1627" s="135">
        <v>6.04</v>
      </c>
      <c r="E1627" s="133">
        <v>4.84</v>
      </c>
      <c r="F1627" s="139">
        <v>29.23</v>
      </c>
      <c r="G1627" s="141"/>
    </row>
    <row r="1628" s="123" customFormat="1" customHeight="1" spans="1:7">
      <c r="A1628" s="134">
        <v>1625</v>
      </c>
      <c r="B1628" s="134" t="s">
        <v>5859</v>
      </c>
      <c r="C1628" s="134" t="s">
        <v>25479</v>
      </c>
      <c r="D1628" s="135">
        <v>25.97</v>
      </c>
      <c r="E1628" s="133">
        <v>4.84</v>
      </c>
      <c r="F1628" s="139">
        <v>125.69</v>
      </c>
      <c r="G1628" s="141"/>
    </row>
    <row r="1629" s="123" customFormat="1" customHeight="1" spans="1:7">
      <c r="A1629" s="134">
        <v>1626</v>
      </c>
      <c r="B1629" s="134" t="s">
        <v>20860</v>
      </c>
      <c r="C1629" s="134" t="s">
        <v>25484</v>
      </c>
      <c r="D1629" s="135">
        <v>5.11</v>
      </c>
      <c r="E1629" s="134">
        <v>4.84</v>
      </c>
      <c r="F1629" s="139">
        <v>24.73</v>
      </c>
      <c r="G1629" s="141"/>
    </row>
    <row r="1630" s="123" customFormat="1" customHeight="1" spans="1:7">
      <c r="A1630" s="134">
        <v>1627</v>
      </c>
      <c r="B1630" s="134" t="s">
        <v>25513</v>
      </c>
      <c r="C1630" s="134" t="s">
        <v>25514</v>
      </c>
      <c r="D1630" s="135">
        <v>12.47</v>
      </c>
      <c r="E1630" s="133">
        <v>4.84</v>
      </c>
      <c r="F1630" s="139">
        <v>60.35</v>
      </c>
      <c r="G1630" s="141"/>
    </row>
    <row r="1631" s="123" customFormat="1" customHeight="1" spans="1:7">
      <c r="A1631" s="134">
        <v>1628</v>
      </c>
      <c r="B1631" s="134" t="s">
        <v>23552</v>
      </c>
      <c r="C1631" s="134" t="s">
        <v>25479</v>
      </c>
      <c r="D1631" s="135">
        <v>35.35</v>
      </c>
      <c r="E1631" s="134">
        <v>4.84</v>
      </c>
      <c r="F1631" s="139">
        <v>171.09</v>
      </c>
      <c r="G1631" s="141"/>
    </row>
    <row r="1632" s="123" customFormat="1" customHeight="1" spans="1:7">
      <c r="A1632" s="134">
        <v>1629</v>
      </c>
      <c r="B1632" s="134" t="s">
        <v>25515</v>
      </c>
      <c r="C1632" s="134" t="s">
        <v>25479</v>
      </c>
      <c r="D1632" s="135">
        <v>31.69</v>
      </c>
      <c r="E1632" s="133">
        <v>4.84</v>
      </c>
      <c r="F1632" s="139">
        <v>153.38</v>
      </c>
      <c r="G1632" s="141"/>
    </row>
    <row r="1633" s="123" customFormat="1" customHeight="1" spans="1:7">
      <c r="A1633" s="134">
        <v>1630</v>
      </c>
      <c r="B1633" s="134" t="s">
        <v>4949</v>
      </c>
      <c r="C1633" s="134" t="s">
        <v>25479</v>
      </c>
      <c r="D1633" s="135">
        <v>10.78</v>
      </c>
      <c r="E1633" s="133">
        <v>4.84</v>
      </c>
      <c r="F1633" s="139">
        <v>52.18</v>
      </c>
      <c r="G1633" s="141"/>
    </row>
    <row r="1634" s="123" customFormat="1" customHeight="1" spans="1:7">
      <c r="A1634" s="134">
        <v>1631</v>
      </c>
      <c r="B1634" s="134" t="s">
        <v>24927</v>
      </c>
      <c r="C1634" s="134" t="s">
        <v>25516</v>
      </c>
      <c r="D1634" s="135">
        <v>2.36</v>
      </c>
      <c r="E1634" s="134">
        <v>4.84</v>
      </c>
      <c r="F1634" s="139">
        <v>11.42</v>
      </c>
      <c r="G1634" s="141"/>
    </row>
    <row r="1635" s="123" customFormat="1" customHeight="1" spans="1:7">
      <c r="A1635" s="134">
        <v>1632</v>
      </c>
      <c r="B1635" s="134" t="s">
        <v>20822</v>
      </c>
      <c r="C1635" s="134" t="s">
        <v>25484</v>
      </c>
      <c r="D1635" s="135">
        <v>14.22</v>
      </c>
      <c r="E1635" s="133">
        <v>4.84</v>
      </c>
      <c r="F1635" s="139">
        <v>68.82</v>
      </c>
      <c r="G1635" s="141"/>
    </row>
    <row r="1636" s="123" customFormat="1" customHeight="1" spans="1:7">
      <c r="A1636" s="134">
        <v>1633</v>
      </c>
      <c r="B1636" s="134" t="s">
        <v>25517</v>
      </c>
      <c r="C1636" s="134" t="s">
        <v>25484</v>
      </c>
      <c r="D1636" s="135">
        <v>5.1</v>
      </c>
      <c r="E1636" s="134">
        <v>4.84</v>
      </c>
      <c r="F1636" s="139">
        <v>24.68</v>
      </c>
      <c r="G1636" s="141"/>
    </row>
    <row r="1637" s="123" customFormat="1" customHeight="1" spans="1:7">
      <c r="A1637" s="134">
        <v>1634</v>
      </c>
      <c r="B1637" s="134" t="s">
        <v>2279</v>
      </c>
      <c r="C1637" s="134" t="s">
        <v>25518</v>
      </c>
      <c r="D1637" s="135">
        <v>28.35</v>
      </c>
      <c r="E1637" s="133">
        <v>4.84</v>
      </c>
      <c r="F1637" s="139">
        <v>137.21</v>
      </c>
      <c r="G1637" s="141"/>
    </row>
    <row r="1638" s="123" customFormat="1" customHeight="1" spans="1:7">
      <c r="A1638" s="134">
        <v>1635</v>
      </c>
      <c r="B1638" s="134" t="s">
        <v>25519</v>
      </c>
      <c r="C1638" s="134" t="s">
        <v>25484</v>
      </c>
      <c r="D1638" s="135">
        <v>1.97</v>
      </c>
      <c r="E1638" s="133">
        <v>4.84</v>
      </c>
      <c r="F1638" s="139">
        <v>9.53</v>
      </c>
      <c r="G1638" s="141"/>
    </row>
    <row r="1639" s="123" customFormat="1" customHeight="1" spans="1:7">
      <c r="A1639" s="134">
        <v>1636</v>
      </c>
      <c r="B1639" s="134" t="s">
        <v>3707</v>
      </c>
      <c r="C1639" s="134" t="s">
        <v>25520</v>
      </c>
      <c r="D1639" s="135">
        <v>30.01</v>
      </c>
      <c r="E1639" s="134">
        <v>4.84</v>
      </c>
      <c r="F1639" s="139">
        <v>145.25</v>
      </c>
      <c r="G1639" s="141"/>
    </row>
    <row r="1640" s="123" customFormat="1" customHeight="1" spans="1:7">
      <c r="A1640" s="134">
        <v>1637</v>
      </c>
      <c r="B1640" s="34" t="s">
        <v>21977</v>
      </c>
      <c r="C1640" s="134" t="s">
        <v>25484</v>
      </c>
      <c r="D1640" s="135">
        <v>15.58</v>
      </c>
      <c r="E1640" s="133">
        <v>4.84</v>
      </c>
      <c r="F1640" s="139">
        <v>75.41</v>
      </c>
      <c r="G1640" s="141"/>
    </row>
    <row r="1641" s="123" customFormat="1" customHeight="1" spans="1:7">
      <c r="A1641" s="134">
        <v>1638</v>
      </c>
      <c r="B1641" s="134" t="s">
        <v>25521</v>
      </c>
      <c r="C1641" s="134" t="s">
        <v>25484</v>
      </c>
      <c r="D1641" s="135">
        <v>11.21</v>
      </c>
      <c r="E1641" s="134">
        <v>4.84</v>
      </c>
      <c r="F1641" s="139">
        <v>54.26</v>
      </c>
      <c r="G1641" s="141"/>
    </row>
    <row r="1642" s="123" customFormat="1" customHeight="1" spans="1:7">
      <c r="A1642" s="134">
        <v>1639</v>
      </c>
      <c r="B1642" s="134" t="s">
        <v>25310</v>
      </c>
      <c r="C1642" s="134" t="s">
        <v>25522</v>
      </c>
      <c r="D1642" s="135">
        <v>4.32</v>
      </c>
      <c r="E1642" s="133">
        <v>4.84</v>
      </c>
      <c r="F1642" s="139">
        <v>20.91</v>
      </c>
      <c r="G1642" s="141"/>
    </row>
    <row r="1643" s="123" customFormat="1" customHeight="1" spans="1:7">
      <c r="A1643" s="134">
        <v>1640</v>
      </c>
      <c r="B1643" s="134" t="s">
        <v>3528</v>
      </c>
      <c r="C1643" s="134" t="s">
        <v>25479</v>
      </c>
      <c r="D1643" s="135">
        <v>5.86</v>
      </c>
      <c r="E1643" s="133">
        <v>4.84</v>
      </c>
      <c r="F1643" s="139">
        <v>28.36</v>
      </c>
      <c r="G1643" s="141"/>
    </row>
    <row r="1644" s="123" customFormat="1" customHeight="1" spans="1:7">
      <c r="A1644" s="134">
        <v>1641</v>
      </c>
      <c r="B1644" s="134" t="s">
        <v>24919</v>
      </c>
      <c r="C1644" s="134" t="s">
        <v>25484</v>
      </c>
      <c r="D1644" s="135">
        <v>14.96</v>
      </c>
      <c r="E1644" s="134">
        <v>4.84</v>
      </c>
      <c r="F1644" s="139">
        <v>72.41</v>
      </c>
      <c r="G1644" s="141"/>
    </row>
    <row r="1645" s="123" customFormat="1" customHeight="1" spans="1:7">
      <c r="A1645" s="134">
        <v>1642</v>
      </c>
      <c r="B1645" s="134" t="s">
        <v>25523</v>
      </c>
      <c r="C1645" s="134" t="s">
        <v>25524</v>
      </c>
      <c r="D1645" s="135">
        <v>13.8</v>
      </c>
      <c r="E1645" s="133">
        <v>4.84</v>
      </c>
      <c r="F1645" s="139">
        <v>66.79</v>
      </c>
      <c r="G1645" s="141"/>
    </row>
    <row r="1646" s="123" customFormat="1" customHeight="1" spans="1:7">
      <c r="A1646" s="134">
        <v>1643</v>
      </c>
      <c r="B1646" s="134" t="s">
        <v>25525</v>
      </c>
      <c r="C1646" s="134" t="s">
        <v>25526</v>
      </c>
      <c r="D1646" s="135">
        <v>1.15</v>
      </c>
      <c r="E1646" s="134">
        <v>4.84</v>
      </c>
      <c r="F1646" s="139">
        <v>5.57</v>
      </c>
      <c r="G1646" s="141"/>
    </row>
    <row r="1647" s="123" customFormat="1" customHeight="1" spans="1:7">
      <c r="A1647" s="134">
        <v>1644</v>
      </c>
      <c r="B1647" s="134" t="s">
        <v>116</v>
      </c>
      <c r="C1647" s="134" t="s">
        <v>25527</v>
      </c>
      <c r="D1647" s="135">
        <v>22.89</v>
      </c>
      <c r="E1647" s="133">
        <v>4.84</v>
      </c>
      <c r="F1647" s="139">
        <v>110.79</v>
      </c>
      <c r="G1647" s="141"/>
    </row>
    <row r="1648" s="123" customFormat="1" customHeight="1" spans="1:7">
      <c r="A1648" s="134">
        <v>1645</v>
      </c>
      <c r="B1648" s="134" t="s">
        <v>25525</v>
      </c>
      <c r="C1648" s="134" t="s">
        <v>25484</v>
      </c>
      <c r="D1648" s="135">
        <v>23.34</v>
      </c>
      <c r="E1648" s="133">
        <v>4.84</v>
      </c>
      <c r="F1648" s="139">
        <v>112.97</v>
      </c>
      <c r="G1648" s="141"/>
    </row>
    <row r="1649" s="123" customFormat="1" customHeight="1" spans="1:7">
      <c r="A1649" s="134">
        <v>1646</v>
      </c>
      <c r="B1649" s="134" t="s">
        <v>3335</v>
      </c>
      <c r="C1649" s="134" t="s">
        <v>25528</v>
      </c>
      <c r="D1649" s="135">
        <v>14.47</v>
      </c>
      <c r="E1649" s="134">
        <v>4.84</v>
      </c>
      <c r="F1649" s="139">
        <v>70.03</v>
      </c>
      <c r="G1649" s="141"/>
    </row>
    <row r="1650" s="123" customFormat="1" customHeight="1" spans="1:7">
      <c r="A1650" s="134">
        <v>1647</v>
      </c>
      <c r="B1650" s="134" t="s">
        <v>3601</v>
      </c>
      <c r="C1650" s="134" t="s">
        <v>25529</v>
      </c>
      <c r="D1650" s="135">
        <v>3.67</v>
      </c>
      <c r="E1650" s="133">
        <v>4.84</v>
      </c>
      <c r="F1650" s="139">
        <v>17.76</v>
      </c>
      <c r="G1650" s="141"/>
    </row>
    <row r="1651" s="123" customFormat="1" customHeight="1" spans="1:7">
      <c r="A1651" s="134">
        <v>1648</v>
      </c>
      <c r="B1651" s="134" t="s">
        <v>25530</v>
      </c>
      <c r="C1651" s="134" t="s">
        <v>25479</v>
      </c>
      <c r="D1651" s="135">
        <v>9.68</v>
      </c>
      <c r="E1651" s="134">
        <v>4.84</v>
      </c>
      <c r="F1651" s="139">
        <v>46.85</v>
      </c>
      <c r="G1651" s="141"/>
    </row>
    <row r="1652" s="123" customFormat="1" customHeight="1" spans="1:7">
      <c r="A1652" s="134">
        <v>1649</v>
      </c>
      <c r="B1652" s="134" t="s">
        <v>24526</v>
      </c>
      <c r="C1652" s="134" t="s">
        <v>25484</v>
      </c>
      <c r="D1652" s="135">
        <v>11.41</v>
      </c>
      <c r="E1652" s="133">
        <v>4.84</v>
      </c>
      <c r="F1652" s="139">
        <v>55.22</v>
      </c>
      <c r="G1652" s="141"/>
    </row>
    <row r="1653" s="123" customFormat="1" customHeight="1" spans="1:7">
      <c r="A1653" s="134">
        <v>1650</v>
      </c>
      <c r="B1653" s="134" t="s">
        <v>25531</v>
      </c>
      <c r="C1653" s="134" t="s">
        <v>25516</v>
      </c>
      <c r="D1653" s="135">
        <v>2.81</v>
      </c>
      <c r="E1653" s="133">
        <v>4.84</v>
      </c>
      <c r="F1653" s="139">
        <v>13.6</v>
      </c>
      <c r="G1653" s="141"/>
    </row>
    <row r="1654" s="123" customFormat="1" customHeight="1" spans="1:7">
      <c r="A1654" s="134">
        <v>1651</v>
      </c>
      <c r="B1654" s="134" t="s">
        <v>5323</v>
      </c>
      <c r="C1654" s="134" t="s">
        <v>25479</v>
      </c>
      <c r="D1654" s="135">
        <v>17.25</v>
      </c>
      <c r="E1654" s="134">
        <v>4.84</v>
      </c>
      <c r="F1654" s="139">
        <v>83.49</v>
      </c>
      <c r="G1654" s="141"/>
    </row>
    <row r="1655" s="123" customFormat="1" customHeight="1" spans="1:7">
      <c r="A1655" s="134">
        <v>1652</v>
      </c>
      <c r="B1655" s="134" t="s">
        <v>25532</v>
      </c>
      <c r="C1655" s="134" t="s">
        <v>25484</v>
      </c>
      <c r="D1655" s="135">
        <v>11.18</v>
      </c>
      <c r="E1655" s="133">
        <v>4.84</v>
      </c>
      <c r="F1655" s="139">
        <v>54.11</v>
      </c>
      <c r="G1655" s="141"/>
    </row>
    <row r="1656" s="123" customFormat="1" customHeight="1" spans="1:7">
      <c r="A1656" s="134">
        <v>1653</v>
      </c>
      <c r="B1656" s="134" t="s">
        <v>20822</v>
      </c>
      <c r="C1656" s="134" t="s">
        <v>25533</v>
      </c>
      <c r="D1656" s="135">
        <v>0.13</v>
      </c>
      <c r="E1656" s="134">
        <v>4.84</v>
      </c>
      <c r="F1656" s="139">
        <v>0.63</v>
      </c>
      <c r="G1656" s="141"/>
    </row>
    <row r="1657" s="123" customFormat="1" customHeight="1" spans="1:7">
      <c r="A1657" s="134">
        <v>1654</v>
      </c>
      <c r="B1657" s="134" t="s">
        <v>298</v>
      </c>
      <c r="C1657" s="134" t="s">
        <v>25534</v>
      </c>
      <c r="D1657" s="135">
        <v>5.2</v>
      </c>
      <c r="E1657" s="133">
        <v>4.84</v>
      </c>
      <c r="F1657" s="139">
        <v>25.17</v>
      </c>
      <c r="G1657" s="141"/>
    </row>
    <row r="1658" s="123" customFormat="1" customHeight="1" spans="1:7">
      <c r="A1658" s="134">
        <v>1655</v>
      </c>
      <c r="B1658" s="134" t="s">
        <v>5040</v>
      </c>
      <c r="C1658" s="134" t="s">
        <v>25535</v>
      </c>
      <c r="D1658" s="135">
        <v>5.74</v>
      </c>
      <c r="E1658" s="133">
        <v>4.84</v>
      </c>
      <c r="F1658" s="139">
        <v>27.78</v>
      </c>
      <c r="G1658" s="141"/>
    </row>
    <row r="1659" s="123" customFormat="1" customHeight="1" spans="1:7">
      <c r="A1659" s="134">
        <v>1656</v>
      </c>
      <c r="B1659" s="134" t="s">
        <v>3905</v>
      </c>
      <c r="C1659" s="134" t="s">
        <v>25536</v>
      </c>
      <c r="D1659" s="135">
        <v>5.64</v>
      </c>
      <c r="E1659" s="134">
        <v>4.84</v>
      </c>
      <c r="F1659" s="139">
        <v>27.3</v>
      </c>
      <c r="G1659" s="141"/>
    </row>
    <row r="1660" s="123" customFormat="1" customHeight="1" spans="1:7">
      <c r="A1660" s="134">
        <v>1657</v>
      </c>
      <c r="B1660" s="134" t="s">
        <v>3658</v>
      </c>
      <c r="C1660" s="134" t="s">
        <v>25537</v>
      </c>
      <c r="D1660" s="135">
        <v>13.64</v>
      </c>
      <c r="E1660" s="133">
        <v>4.84</v>
      </c>
      <c r="F1660" s="139">
        <v>66.02</v>
      </c>
      <c r="G1660" s="141"/>
    </row>
    <row r="1661" s="123" customFormat="1" customHeight="1" spans="1:7">
      <c r="A1661" s="134">
        <v>1658</v>
      </c>
      <c r="B1661" s="134" t="s">
        <v>25538</v>
      </c>
      <c r="C1661" s="134" t="s">
        <v>25539</v>
      </c>
      <c r="D1661" s="135">
        <v>10.97</v>
      </c>
      <c r="E1661" s="134">
        <v>4.84</v>
      </c>
      <c r="F1661" s="139">
        <v>53.09</v>
      </c>
      <c r="G1661" s="141"/>
    </row>
    <row r="1662" s="123" customFormat="1" customHeight="1" spans="1:7">
      <c r="A1662" s="134">
        <v>1659</v>
      </c>
      <c r="B1662" s="134" t="s">
        <v>25540</v>
      </c>
      <c r="C1662" s="134" t="s">
        <v>25541</v>
      </c>
      <c r="D1662" s="135">
        <v>21.91</v>
      </c>
      <c r="E1662" s="133">
        <v>4.84</v>
      </c>
      <c r="F1662" s="139">
        <v>106.04</v>
      </c>
      <c r="G1662" s="141"/>
    </row>
    <row r="1663" s="123" customFormat="1" customHeight="1" spans="1:7">
      <c r="A1663" s="134">
        <v>1660</v>
      </c>
      <c r="B1663" s="134" t="s">
        <v>15973</v>
      </c>
      <c r="C1663" s="134" t="s">
        <v>25537</v>
      </c>
      <c r="D1663" s="135">
        <v>0.57</v>
      </c>
      <c r="E1663" s="133">
        <v>4.84</v>
      </c>
      <c r="F1663" s="139">
        <v>2.76</v>
      </c>
      <c r="G1663" s="141"/>
    </row>
    <row r="1664" s="123" customFormat="1" customHeight="1" spans="1:7">
      <c r="A1664" s="134">
        <v>1661</v>
      </c>
      <c r="B1664" s="134" t="s">
        <v>25542</v>
      </c>
      <c r="C1664" s="134" t="s">
        <v>25537</v>
      </c>
      <c r="D1664" s="135">
        <v>18.18</v>
      </c>
      <c r="E1664" s="134">
        <v>4.84</v>
      </c>
      <c r="F1664" s="139">
        <v>87.99</v>
      </c>
      <c r="G1664" s="141"/>
    </row>
    <row r="1665" s="123" customFormat="1" customHeight="1" spans="1:7">
      <c r="A1665" s="134">
        <v>1662</v>
      </c>
      <c r="B1665" s="34" t="s">
        <v>10693</v>
      </c>
      <c r="C1665" s="134" t="s">
        <v>25537</v>
      </c>
      <c r="D1665" s="135">
        <v>12.88</v>
      </c>
      <c r="E1665" s="133">
        <v>4.84</v>
      </c>
      <c r="F1665" s="139">
        <v>62.34</v>
      </c>
      <c r="G1665" s="141"/>
    </row>
    <row r="1666" s="123" customFormat="1" customHeight="1" spans="1:7">
      <c r="A1666" s="134">
        <v>1663</v>
      </c>
      <c r="B1666" s="134" t="s">
        <v>2837</v>
      </c>
      <c r="C1666" s="134" t="s">
        <v>25537</v>
      </c>
      <c r="D1666" s="135">
        <v>32.95</v>
      </c>
      <c r="E1666" s="134">
        <v>4.84</v>
      </c>
      <c r="F1666" s="139">
        <v>159.48</v>
      </c>
      <c r="G1666" s="141"/>
    </row>
    <row r="1667" s="123" customFormat="1" customHeight="1" spans="1:7">
      <c r="A1667" s="134">
        <v>1664</v>
      </c>
      <c r="B1667" s="134" t="s">
        <v>4091</v>
      </c>
      <c r="C1667" s="134" t="s">
        <v>25537</v>
      </c>
      <c r="D1667" s="135">
        <v>9.91</v>
      </c>
      <c r="E1667" s="133">
        <v>4.84</v>
      </c>
      <c r="F1667" s="139">
        <v>47.96</v>
      </c>
      <c r="G1667" s="141"/>
    </row>
    <row r="1668" s="123" customFormat="1" customHeight="1" spans="1:7">
      <c r="A1668" s="134">
        <v>1665</v>
      </c>
      <c r="B1668" s="134" t="s">
        <v>17933</v>
      </c>
      <c r="C1668" s="134" t="s">
        <v>25543</v>
      </c>
      <c r="D1668" s="135">
        <v>18.62</v>
      </c>
      <c r="E1668" s="133">
        <v>4.84</v>
      </c>
      <c r="F1668" s="139">
        <v>90.12</v>
      </c>
      <c r="G1668" s="141"/>
    </row>
    <row r="1669" s="123" customFormat="1" customHeight="1" spans="1:7">
      <c r="A1669" s="134">
        <v>1666</v>
      </c>
      <c r="B1669" s="134" t="s">
        <v>6375</v>
      </c>
      <c r="C1669" s="134" t="s">
        <v>25536</v>
      </c>
      <c r="D1669" s="135">
        <v>9.42</v>
      </c>
      <c r="E1669" s="134">
        <v>4.84</v>
      </c>
      <c r="F1669" s="139">
        <v>45.59</v>
      </c>
      <c r="G1669" s="141"/>
    </row>
    <row r="1670" s="123" customFormat="1" customHeight="1" spans="1:7">
      <c r="A1670" s="134">
        <v>1667</v>
      </c>
      <c r="B1670" s="134" t="s">
        <v>402</v>
      </c>
      <c r="C1670" s="134" t="s">
        <v>25537</v>
      </c>
      <c r="D1670" s="135">
        <v>16.62</v>
      </c>
      <c r="E1670" s="133">
        <v>4.84</v>
      </c>
      <c r="F1670" s="139">
        <v>80.44</v>
      </c>
      <c r="G1670" s="141"/>
    </row>
    <row r="1671" s="123" customFormat="1" customHeight="1" spans="1:7">
      <c r="A1671" s="134">
        <v>1668</v>
      </c>
      <c r="B1671" s="134" t="s">
        <v>25544</v>
      </c>
      <c r="C1671" s="134" t="s">
        <v>25541</v>
      </c>
      <c r="D1671" s="135">
        <v>8.2</v>
      </c>
      <c r="E1671" s="134">
        <v>4.84</v>
      </c>
      <c r="F1671" s="139">
        <v>39.69</v>
      </c>
      <c r="G1671" s="141"/>
    </row>
    <row r="1672" s="123" customFormat="1" customHeight="1" spans="1:7">
      <c r="A1672" s="134">
        <v>1669</v>
      </c>
      <c r="B1672" s="134" t="s">
        <v>25545</v>
      </c>
      <c r="C1672" s="134" t="s">
        <v>25541</v>
      </c>
      <c r="D1672" s="135">
        <v>11.44</v>
      </c>
      <c r="E1672" s="133">
        <v>4.84</v>
      </c>
      <c r="F1672" s="139">
        <v>55.37</v>
      </c>
      <c r="G1672" s="141"/>
    </row>
    <row r="1673" s="123" customFormat="1" customHeight="1" spans="1:7">
      <c r="A1673" s="134">
        <v>1670</v>
      </c>
      <c r="B1673" s="134" t="s">
        <v>21685</v>
      </c>
      <c r="C1673" s="134" t="s">
        <v>25537</v>
      </c>
      <c r="D1673" s="135">
        <v>14.75</v>
      </c>
      <c r="E1673" s="133">
        <v>4.84</v>
      </c>
      <c r="F1673" s="139">
        <v>71.39</v>
      </c>
      <c r="G1673" s="141"/>
    </row>
    <row r="1674" s="123" customFormat="1" customHeight="1" spans="1:7">
      <c r="A1674" s="134">
        <v>1671</v>
      </c>
      <c r="B1674" s="134" t="s">
        <v>25546</v>
      </c>
      <c r="C1674" s="134" t="s">
        <v>25541</v>
      </c>
      <c r="D1674" s="135">
        <v>1.66</v>
      </c>
      <c r="E1674" s="134">
        <v>4.84</v>
      </c>
      <c r="F1674" s="139">
        <v>8.03</v>
      </c>
      <c r="G1674" s="141"/>
    </row>
    <row r="1675" s="123" customFormat="1" customHeight="1" spans="1:7">
      <c r="A1675" s="134">
        <v>1672</v>
      </c>
      <c r="B1675" s="134" t="s">
        <v>3527</v>
      </c>
      <c r="C1675" s="134" t="s">
        <v>25536</v>
      </c>
      <c r="D1675" s="135">
        <v>7.51</v>
      </c>
      <c r="E1675" s="133">
        <v>4.84</v>
      </c>
      <c r="F1675" s="139">
        <v>36.35</v>
      </c>
      <c r="G1675" s="141"/>
    </row>
    <row r="1676" s="123" customFormat="1" customHeight="1" spans="1:7">
      <c r="A1676" s="134">
        <v>1673</v>
      </c>
      <c r="B1676" s="134" t="s">
        <v>3262</v>
      </c>
      <c r="C1676" s="134" t="s">
        <v>25537</v>
      </c>
      <c r="D1676" s="135">
        <v>3.52</v>
      </c>
      <c r="E1676" s="134">
        <v>4.84</v>
      </c>
      <c r="F1676" s="139">
        <v>17.04</v>
      </c>
      <c r="G1676" s="141"/>
    </row>
    <row r="1677" s="123" customFormat="1" customHeight="1" spans="1:7">
      <c r="A1677" s="134">
        <v>1674</v>
      </c>
      <c r="B1677" s="134" t="s">
        <v>25547</v>
      </c>
      <c r="C1677" s="134" t="s">
        <v>25548</v>
      </c>
      <c r="D1677" s="135">
        <v>10.91</v>
      </c>
      <c r="E1677" s="133">
        <v>4.84</v>
      </c>
      <c r="F1677" s="139">
        <v>52.8</v>
      </c>
      <c r="G1677" s="141"/>
    </row>
    <row r="1678" s="123" customFormat="1" customHeight="1" spans="1:7">
      <c r="A1678" s="134">
        <v>1675</v>
      </c>
      <c r="B1678" s="134" t="s">
        <v>25549</v>
      </c>
      <c r="C1678" s="134" t="s">
        <v>25550</v>
      </c>
      <c r="D1678" s="135">
        <v>9.69</v>
      </c>
      <c r="E1678" s="133">
        <v>4.84</v>
      </c>
      <c r="F1678" s="139">
        <v>46.9</v>
      </c>
      <c r="G1678" s="141"/>
    </row>
    <row r="1679" s="123" customFormat="1" customHeight="1" spans="1:7">
      <c r="A1679" s="134">
        <v>1676</v>
      </c>
      <c r="B1679" s="134" t="s">
        <v>3543</v>
      </c>
      <c r="C1679" s="134" t="s">
        <v>25541</v>
      </c>
      <c r="D1679" s="135">
        <v>10.58</v>
      </c>
      <c r="E1679" s="134">
        <v>4.84</v>
      </c>
      <c r="F1679" s="139">
        <v>51.21</v>
      </c>
      <c r="G1679" s="141"/>
    </row>
    <row r="1680" s="123" customFormat="1" customHeight="1" spans="1:7">
      <c r="A1680" s="134">
        <v>1677</v>
      </c>
      <c r="B1680" s="134" t="s">
        <v>24939</v>
      </c>
      <c r="C1680" s="134" t="s">
        <v>25541</v>
      </c>
      <c r="D1680" s="135">
        <v>5.28</v>
      </c>
      <c r="E1680" s="133">
        <v>4.84</v>
      </c>
      <c r="F1680" s="139">
        <v>25.56</v>
      </c>
      <c r="G1680" s="141"/>
    </row>
    <row r="1681" s="123" customFormat="1" customHeight="1" spans="1:7">
      <c r="A1681" s="134">
        <v>1678</v>
      </c>
      <c r="B1681" s="134" t="s">
        <v>23937</v>
      </c>
      <c r="C1681" s="134" t="s">
        <v>25551</v>
      </c>
      <c r="D1681" s="135">
        <v>17.84</v>
      </c>
      <c r="E1681" s="134">
        <v>4.84</v>
      </c>
      <c r="F1681" s="139">
        <v>86.35</v>
      </c>
      <c r="G1681" s="141"/>
    </row>
    <row r="1682" s="123" customFormat="1" customHeight="1" spans="1:7">
      <c r="A1682" s="134">
        <v>1679</v>
      </c>
      <c r="B1682" s="134" t="s">
        <v>25552</v>
      </c>
      <c r="C1682" s="134" t="s">
        <v>25553</v>
      </c>
      <c r="D1682" s="135">
        <v>8.25</v>
      </c>
      <c r="E1682" s="133">
        <v>4.84</v>
      </c>
      <c r="F1682" s="139">
        <v>39.93</v>
      </c>
      <c r="G1682" s="141"/>
    </row>
    <row r="1683" s="123" customFormat="1" customHeight="1" spans="1:7">
      <c r="A1683" s="134">
        <v>1680</v>
      </c>
      <c r="B1683" s="134" t="s">
        <v>24562</v>
      </c>
      <c r="C1683" s="134" t="s">
        <v>25537</v>
      </c>
      <c r="D1683" s="135">
        <v>1.79</v>
      </c>
      <c r="E1683" s="133">
        <v>4.84</v>
      </c>
      <c r="F1683" s="139">
        <v>8.66</v>
      </c>
      <c r="G1683" s="141"/>
    </row>
    <row r="1684" s="123" customFormat="1" customHeight="1" spans="1:7">
      <c r="A1684" s="134">
        <v>1681</v>
      </c>
      <c r="B1684" s="134" t="s">
        <v>4020</v>
      </c>
      <c r="C1684" s="134" t="s">
        <v>25537</v>
      </c>
      <c r="D1684" s="135">
        <v>1.58</v>
      </c>
      <c r="E1684" s="134">
        <v>4.84</v>
      </c>
      <c r="F1684" s="139">
        <v>7.65</v>
      </c>
      <c r="G1684" s="141"/>
    </row>
    <row r="1685" s="123" customFormat="1" customHeight="1" spans="1:7">
      <c r="A1685" s="134">
        <v>1682</v>
      </c>
      <c r="B1685" s="134" t="s">
        <v>398</v>
      </c>
      <c r="C1685" s="134" t="s">
        <v>25537</v>
      </c>
      <c r="D1685" s="135">
        <v>11.15</v>
      </c>
      <c r="E1685" s="133">
        <v>4.84</v>
      </c>
      <c r="F1685" s="139">
        <v>53.97</v>
      </c>
      <c r="G1685" s="141"/>
    </row>
    <row r="1686" s="123" customFormat="1" customHeight="1" spans="1:7">
      <c r="A1686" s="134">
        <v>1683</v>
      </c>
      <c r="B1686" s="134" t="s">
        <v>3270</v>
      </c>
      <c r="C1686" s="134" t="s">
        <v>25537</v>
      </c>
      <c r="D1686" s="135">
        <v>6.08</v>
      </c>
      <c r="E1686" s="134">
        <v>4.84</v>
      </c>
      <c r="F1686" s="139">
        <v>29.43</v>
      </c>
      <c r="G1686" s="141"/>
    </row>
    <row r="1687" s="123" customFormat="1" customHeight="1" spans="1:7">
      <c r="A1687" s="134">
        <v>1684</v>
      </c>
      <c r="B1687" s="134" t="s">
        <v>3396</v>
      </c>
      <c r="C1687" s="134" t="s">
        <v>25541</v>
      </c>
      <c r="D1687" s="135">
        <v>6.92</v>
      </c>
      <c r="E1687" s="133">
        <v>4.84</v>
      </c>
      <c r="F1687" s="139">
        <v>33.49</v>
      </c>
      <c r="G1687" s="141"/>
    </row>
    <row r="1688" s="123" customFormat="1" customHeight="1" spans="1:7">
      <c r="A1688" s="134">
        <v>1685</v>
      </c>
      <c r="B1688" s="134" t="s">
        <v>23931</v>
      </c>
      <c r="C1688" s="134" t="s">
        <v>25541</v>
      </c>
      <c r="D1688" s="135">
        <v>32.67</v>
      </c>
      <c r="E1688" s="133">
        <v>4.84</v>
      </c>
      <c r="F1688" s="139">
        <v>158.12</v>
      </c>
      <c r="G1688" s="141"/>
    </row>
    <row r="1689" s="123" customFormat="1" customHeight="1" spans="1:7">
      <c r="A1689" s="134">
        <v>1686</v>
      </c>
      <c r="B1689" s="134" t="s">
        <v>25554</v>
      </c>
      <c r="C1689" s="134" t="s">
        <v>25541</v>
      </c>
      <c r="D1689" s="135">
        <v>10.12</v>
      </c>
      <c r="E1689" s="134">
        <v>4.84</v>
      </c>
      <c r="F1689" s="139">
        <v>48.98</v>
      </c>
      <c r="G1689" s="141"/>
    </row>
    <row r="1690" s="123" customFormat="1" customHeight="1" spans="1:7">
      <c r="A1690" s="134">
        <v>1687</v>
      </c>
      <c r="B1690" s="134" t="s">
        <v>25555</v>
      </c>
      <c r="C1690" s="134" t="s">
        <v>25556</v>
      </c>
      <c r="D1690" s="135">
        <v>8.06</v>
      </c>
      <c r="E1690" s="133">
        <v>4.84</v>
      </c>
      <c r="F1690" s="139">
        <v>39.01</v>
      </c>
      <c r="G1690" s="141"/>
    </row>
    <row r="1691" s="123" customFormat="1" customHeight="1" spans="1:7">
      <c r="A1691" s="134">
        <v>1688</v>
      </c>
      <c r="B1691" s="134" t="s">
        <v>3250</v>
      </c>
      <c r="C1691" s="134" t="s">
        <v>25541</v>
      </c>
      <c r="D1691" s="135">
        <v>6.01</v>
      </c>
      <c r="E1691" s="134">
        <v>4.84</v>
      </c>
      <c r="F1691" s="139">
        <v>29.09</v>
      </c>
      <c r="G1691" s="141"/>
    </row>
    <row r="1692" s="123" customFormat="1" customHeight="1" spans="1:7">
      <c r="A1692" s="134">
        <v>1689</v>
      </c>
      <c r="B1692" s="134" t="s">
        <v>3335</v>
      </c>
      <c r="C1692" s="134" t="s">
        <v>25557</v>
      </c>
      <c r="D1692" s="135">
        <v>12.77</v>
      </c>
      <c r="E1692" s="133">
        <v>4.84</v>
      </c>
      <c r="F1692" s="139">
        <v>61.81</v>
      </c>
      <c r="G1692" s="141"/>
    </row>
    <row r="1693" s="123" customFormat="1" customHeight="1" spans="1:7">
      <c r="A1693" s="134">
        <v>1690</v>
      </c>
      <c r="B1693" s="134" t="s">
        <v>25558</v>
      </c>
      <c r="C1693" s="134" t="s">
        <v>25537</v>
      </c>
      <c r="D1693" s="135">
        <v>23.18</v>
      </c>
      <c r="E1693" s="133">
        <v>4.84</v>
      </c>
      <c r="F1693" s="139">
        <v>112.19</v>
      </c>
      <c r="G1693" s="141"/>
    </row>
    <row r="1694" s="123" customFormat="1" customHeight="1" spans="1:7">
      <c r="A1694" s="134">
        <v>1691</v>
      </c>
      <c r="B1694" s="134" t="s">
        <v>25559</v>
      </c>
      <c r="C1694" s="134" t="s">
        <v>25537</v>
      </c>
      <c r="D1694" s="135">
        <v>1.03</v>
      </c>
      <c r="E1694" s="134">
        <v>4.84</v>
      </c>
      <c r="F1694" s="139">
        <v>4.99</v>
      </c>
      <c r="G1694" s="141"/>
    </row>
    <row r="1695" s="123" customFormat="1" customHeight="1" spans="1:7">
      <c r="A1695" s="134">
        <v>1692</v>
      </c>
      <c r="B1695" s="134" t="s">
        <v>8347</v>
      </c>
      <c r="C1695" s="134" t="s">
        <v>25537</v>
      </c>
      <c r="D1695" s="135">
        <v>0.89</v>
      </c>
      <c r="E1695" s="133">
        <v>4.84</v>
      </c>
      <c r="F1695" s="139">
        <v>4.31</v>
      </c>
      <c r="G1695" s="141"/>
    </row>
    <row r="1696" s="123" customFormat="1" customHeight="1" spans="1:7">
      <c r="A1696" s="134">
        <v>1693</v>
      </c>
      <c r="B1696" s="134" t="s">
        <v>25560</v>
      </c>
      <c r="C1696" s="134" t="s">
        <v>25536</v>
      </c>
      <c r="D1696" s="135">
        <v>20.49</v>
      </c>
      <c r="E1696" s="134">
        <v>4.84</v>
      </c>
      <c r="F1696" s="139">
        <v>99.17</v>
      </c>
      <c r="G1696" s="141"/>
    </row>
    <row r="1697" s="123" customFormat="1" customHeight="1" spans="1:7">
      <c r="A1697" s="134">
        <v>1694</v>
      </c>
      <c r="B1697" s="134" t="s">
        <v>7192</v>
      </c>
      <c r="C1697" s="134" t="s">
        <v>25561</v>
      </c>
      <c r="D1697" s="135">
        <v>19.51</v>
      </c>
      <c r="E1697" s="133">
        <v>4.84</v>
      </c>
      <c r="F1697" s="139">
        <v>94.43</v>
      </c>
      <c r="G1697" s="141"/>
    </row>
    <row r="1698" s="123" customFormat="1" customHeight="1" spans="1:7">
      <c r="A1698" s="134">
        <v>1695</v>
      </c>
      <c r="B1698" s="134" t="s">
        <v>25562</v>
      </c>
      <c r="C1698" s="134" t="s">
        <v>25563</v>
      </c>
      <c r="D1698" s="135">
        <v>14.06</v>
      </c>
      <c r="E1698" s="133">
        <v>4.84</v>
      </c>
      <c r="F1698" s="139">
        <v>68.05</v>
      </c>
      <c r="G1698" s="141"/>
    </row>
    <row r="1699" s="123" customFormat="1" customHeight="1" spans="1:7">
      <c r="A1699" s="134">
        <v>1696</v>
      </c>
      <c r="B1699" s="134" t="s">
        <v>25564</v>
      </c>
      <c r="C1699" s="134" t="s">
        <v>25565</v>
      </c>
      <c r="D1699" s="135">
        <v>5.05</v>
      </c>
      <c r="E1699" s="134">
        <v>4.84</v>
      </c>
      <c r="F1699" s="139">
        <v>24.44</v>
      </c>
      <c r="G1699" s="141"/>
    </row>
    <row r="1700" s="123" customFormat="1" customHeight="1" spans="1:7">
      <c r="A1700" s="134">
        <v>1697</v>
      </c>
      <c r="B1700" s="134" t="s">
        <v>25566</v>
      </c>
      <c r="C1700" s="134" t="s">
        <v>25567</v>
      </c>
      <c r="D1700" s="135">
        <v>20.03</v>
      </c>
      <c r="E1700" s="133">
        <v>4.84</v>
      </c>
      <c r="F1700" s="139">
        <v>96.95</v>
      </c>
      <c r="G1700" s="141"/>
    </row>
    <row r="1701" s="123" customFormat="1" customHeight="1" spans="1:7">
      <c r="A1701" s="134">
        <v>1698</v>
      </c>
      <c r="B1701" s="134" t="s">
        <v>25568</v>
      </c>
      <c r="C1701" s="134" t="s">
        <v>25536</v>
      </c>
      <c r="D1701" s="135">
        <v>34.76</v>
      </c>
      <c r="E1701" s="134">
        <v>4.84</v>
      </c>
      <c r="F1701" s="139">
        <v>168.24</v>
      </c>
      <c r="G1701" s="141"/>
    </row>
    <row r="1702" s="123" customFormat="1" customHeight="1" spans="1:7">
      <c r="A1702" s="134">
        <v>1699</v>
      </c>
      <c r="B1702" s="134" t="s">
        <v>25569</v>
      </c>
      <c r="C1702" s="134" t="s">
        <v>25570</v>
      </c>
      <c r="D1702" s="135">
        <v>12.71</v>
      </c>
      <c r="E1702" s="133">
        <v>4.84</v>
      </c>
      <c r="F1702" s="139">
        <v>61.52</v>
      </c>
      <c r="G1702" s="141"/>
    </row>
    <row r="1703" s="123" customFormat="1" customHeight="1" spans="1:7">
      <c r="A1703" s="134">
        <v>1700</v>
      </c>
      <c r="B1703" s="134" t="s">
        <v>4229</v>
      </c>
      <c r="C1703" s="134" t="s">
        <v>25550</v>
      </c>
      <c r="D1703" s="135">
        <v>13.03</v>
      </c>
      <c r="E1703" s="133">
        <v>4.84</v>
      </c>
      <c r="F1703" s="139">
        <v>63.07</v>
      </c>
      <c r="G1703" s="141"/>
    </row>
    <row r="1704" s="123" customFormat="1" customHeight="1" spans="1:7">
      <c r="A1704" s="134">
        <v>1701</v>
      </c>
      <c r="B1704" s="134" t="s">
        <v>3327</v>
      </c>
      <c r="C1704" s="134" t="s">
        <v>25571</v>
      </c>
      <c r="D1704" s="135">
        <v>5.21</v>
      </c>
      <c r="E1704" s="134">
        <v>4.84</v>
      </c>
      <c r="F1704" s="139">
        <v>25.22</v>
      </c>
      <c r="G1704" s="141"/>
    </row>
    <row r="1705" s="123" customFormat="1" customHeight="1" spans="1:7">
      <c r="A1705" s="134">
        <v>1702</v>
      </c>
      <c r="B1705" s="134" t="s">
        <v>25505</v>
      </c>
      <c r="C1705" s="134" t="s">
        <v>25572</v>
      </c>
      <c r="D1705" s="135">
        <v>19.09</v>
      </c>
      <c r="E1705" s="133">
        <v>4.84</v>
      </c>
      <c r="F1705" s="139">
        <v>92.4</v>
      </c>
      <c r="G1705" s="141"/>
    </row>
    <row r="1706" s="123" customFormat="1" customHeight="1" spans="1:7">
      <c r="A1706" s="134">
        <v>1703</v>
      </c>
      <c r="B1706" s="134" t="s">
        <v>25573</v>
      </c>
      <c r="C1706" s="134" t="s">
        <v>25541</v>
      </c>
      <c r="D1706" s="135">
        <v>9.73</v>
      </c>
      <c r="E1706" s="134">
        <v>4.84</v>
      </c>
      <c r="F1706" s="139">
        <v>47.09</v>
      </c>
      <c r="G1706" s="141"/>
    </row>
    <row r="1707" s="123" customFormat="1" customHeight="1" spans="1:7">
      <c r="A1707" s="134">
        <v>1704</v>
      </c>
      <c r="B1707" s="134" t="s">
        <v>15655</v>
      </c>
      <c r="C1707" s="134" t="s">
        <v>25574</v>
      </c>
      <c r="D1707" s="135">
        <v>9.32</v>
      </c>
      <c r="E1707" s="133">
        <v>4.84</v>
      </c>
      <c r="F1707" s="139">
        <v>45.11</v>
      </c>
      <c r="G1707" s="141"/>
    </row>
    <row r="1708" s="123" customFormat="1" customHeight="1" spans="1:7">
      <c r="A1708" s="134">
        <v>1705</v>
      </c>
      <c r="B1708" s="134" t="s">
        <v>25575</v>
      </c>
      <c r="C1708" s="134" t="s">
        <v>25541</v>
      </c>
      <c r="D1708" s="135">
        <v>4.25</v>
      </c>
      <c r="E1708" s="133">
        <v>4.84</v>
      </c>
      <c r="F1708" s="139">
        <v>20.57</v>
      </c>
      <c r="G1708" s="141"/>
    </row>
    <row r="1709" s="123" customFormat="1" customHeight="1" spans="1:7">
      <c r="A1709" s="134">
        <v>1706</v>
      </c>
      <c r="B1709" s="134" t="s">
        <v>25576</v>
      </c>
      <c r="C1709" s="134" t="s">
        <v>25550</v>
      </c>
      <c r="D1709" s="135">
        <v>5.14</v>
      </c>
      <c r="E1709" s="134">
        <v>4.84</v>
      </c>
      <c r="F1709" s="139">
        <v>24.88</v>
      </c>
      <c r="G1709" s="141"/>
    </row>
    <row r="1710" s="123" customFormat="1" customHeight="1" spans="1:7">
      <c r="A1710" s="134">
        <v>1707</v>
      </c>
      <c r="B1710" s="134" t="s">
        <v>3320</v>
      </c>
      <c r="C1710" s="134" t="s">
        <v>25541</v>
      </c>
      <c r="D1710" s="135">
        <v>12.43</v>
      </c>
      <c r="E1710" s="133">
        <v>4.84</v>
      </c>
      <c r="F1710" s="139">
        <v>60.16</v>
      </c>
      <c r="G1710" s="141"/>
    </row>
    <row r="1711" s="123" customFormat="1" customHeight="1" spans="1:7">
      <c r="A1711" s="134">
        <v>1708</v>
      </c>
      <c r="B1711" s="134" t="s">
        <v>25577</v>
      </c>
      <c r="C1711" s="134" t="s">
        <v>25541</v>
      </c>
      <c r="D1711" s="135">
        <v>13.27</v>
      </c>
      <c r="E1711" s="134">
        <v>4.84</v>
      </c>
      <c r="F1711" s="139">
        <v>64.23</v>
      </c>
      <c r="G1711" s="141"/>
    </row>
    <row r="1712" s="123" customFormat="1" customHeight="1" spans="1:7">
      <c r="A1712" s="134">
        <v>1709</v>
      </c>
      <c r="B1712" s="134" t="s">
        <v>25578</v>
      </c>
      <c r="C1712" s="134" t="s">
        <v>25579</v>
      </c>
      <c r="D1712" s="135">
        <v>10.87</v>
      </c>
      <c r="E1712" s="133">
        <v>4.84</v>
      </c>
      <c r="F1712" s="139">
        <v>52.61</v>
      </c>
      <c r="G1712" s="141"/>
    </row>
    <row r="1713" s="123" customFormat="1" customHeight="1" spans="1:7">
      <c r="A1713" s="134">
        <v>1710</v>
      </c>
      <c r="B1713" s="134" t="s">
        <v>14460</v>
      </c>
      <c r="C1713" s="134" t="s">
        <v>25541</v>
      </c>
      <c r="D1713" s="135">
        <v>9.74</v>
      </c>
      <c r="E1713" s="133">
        <v>4.84</v>
      </c>
      <c r="F1713" s="139">
        <v>47.14</v>
      </c>
      <c r="G1713" s="141"/>
    </row>
    <row r="1714" s="123" customFormat="1" customHeight="1" spans="1:7">
      <c r="A1714" s="134">
        <v>1711</v>
      </c>
      <c r="B1714" s="134" t="s">
        <v>3522</v>
      </c>
      <c r="C1714" s="134" t="s">
        <v>25550</v>
      </c>
      <c r="D1714" s="135">
        <v>6.24</v>
      </c>
      <c r="E1714" s="134">
        <v>4.84</v>
      </c>
      <c r="F1714" s="139">
        <v>30.2</v>
      </c>
      <c r="G1714" s="141"/>
    </row>
    <row r="1715" s="123" customFormat="1" customHeight="1" spans="1:7">
      <c r="A1715" s="134">
        <v>1712</v>
      </c>
      <c r="B1715" s="134" t="s">
        <v>3388</v>
      </c>
      <c r="C1715" s="134" t="s">
        <v>25541</v>
      </c>
      <c r="D1715" s="135">
        <v>7.08</v>
      </c>
      <c r="E1715" s="133">
        <v>4.84</v>
      </c>
      <c r="F1715" s="139">
        <v>34.27</v>
      </c>
      <c r="G1715" s="141"/>
    </row>
    <row r="1716" s="123" customFormat="1" customHeight="1" spans="1:7">
      <c r="A1716" s="134">
        <v>1713</v>
      </c>
      <c r="B1716" s="134" t="s">
        <v>24963</v>
      </c>
      <c r="C1716" s="134" t="s">
        <v>25537</v>
      </c>
      <c r="D1716" s="135">
        <v>5.23</v>
      </c>
      <c r="E1716" s="134">
        <v>4.84</v>
      </c>
      <c r="F1716" s="139">
        <v>25.31</v>
      </c>
      <c r="G1716" s="141"/>
    </row>
    <row r="1717" s="123" customFormat="1" customHeight="1" spans="1:7">
      <c r="A1717" s="134">
        <v>1714</v>
      </c>
      <c r="B1717" s="134" t="s">
        <v>25580</v>
      </c>
      <c r="C1717" s="134" t="s">
        <v>25541</v>
      </c>
      <c r="D1717" s="135">
        <v>3.89</v>
      </c>
      <c r="E1717" s="133">
        <v>4.84</v>
      </c>
      <c r="F1717" s="139">
        <v>18.83</v>
      </c>
      <c r="G1717" s="141"/>
    </row>
    <row r="1718" s="123" customFormat="1" customHeight="1" spans="1:7">
      <c r="A1718" s="134">
        <v>1715</v>
      </c>
      <c r="B1718" s="134" t="s">
        <v>685</v>
      </c>
      <c r="C1718" s="134" t="s">
        <v>25541</v>
      </c>
      <c r="D1718" s="135">
        <v>14.47</v>
      </c>
      <c r="E1718" s="133">
        <v>4.84</v>
      </c>
      <c r="F1718" s="139">
        <v>70.03</v>
      </c>
      <c r="G1718" s="141"/>
    </row>
    <row r="1719" s="123" customFormat="1" customHeight="1" spans="1:7">
      <c r="A1719" s="134">
        <v>1716</v>
      </c>
      <c r="B1719" s="134" t="s">
        <v>9555</v>
      </c>
      <c r="C1719" s="134" t="s">
        <v>25536</v>
      </c>
      <c r="D1719" s="135">
        <v>12.6</v>
      </c>
      <c r="E1719" s="134">
        <v>4.84</v>
      </c>
      <c r="F1719" s="139">
        <v>60.98</v>
      </c>
      <c r="G1719" s="141"/>
    </row>
    <row r="1720" s="123" customFormat="1" customHeight="1" spans="1:7">
      <c r="A1720" s="134">
        <v>1717</v>
      </c>
      <c r="B1720" s="134" t="s">
        <v>3677</v>
      </c>
      <c r="C1720" s="134" t="s">
        <v>25541</v>
      </c>
      <c r="D1720" s="135">
        <v>0.71</v>
      </c>
      <c r="E1720" s="133">
        <v>4.84</v>
      </c>
      <c r="F1720" s="139">
        <v>3.44</v>
      </c>
      <c r="G1720" s="141"/>
    </row>
    <row r="1721" s="123" customFormat="1" customHeight="1" spans="1:7">
      <c r="A1721" s="134">
        <v>1718</v>
      </c>
      <c r="B1721" s="134" t="s">
        <v>20210</v>
      </c>
      <c r="C1721" s="134" t="s">
        <v>25537</v>
      </c>
      <c r="D1721" s="135">
        <v>5.99</v>
      </c>
      <c r="E1721" s="134">
        <v>4.84</v>
      </c>
      <c r="F1721" s="139">
        <v>28.99</v>
      </c>
      <c r="G1721" s="141"/>
    </row>
    <row r="1722" s="123" customFormat="1" customHeight="1" spans="1:7">
      <c r="A1722" s="134">
        <v>1719</v>
      </c>
      <c r="B1722" s="134" t="s">
        <v>24927</v>
      </c>
      <c r="C1722" s="134" t="s">
        <v>25537</v>
      </c>
      <c r="D1722" s="135">
        <v>11.96</v>
      </c>
      <c r="E1722" s="133">
        <v>4.84</v>
      </c>
      <c r="F1722" s="139">
        <v>57.89</v>
      </c>
      <c r="G1722" s="141"/>
    </row>
    <row r="1723" s="123" customFormat="1" customHeight="1" spans="1:7">
      <c r="A1723" s="134">
        <v>1720</v>
      </c>
      <c r="B1723" s="134" t="s">
        <v>25581</v>
      </c>
      <c r="C1723" s="134" t="s">
        <v>25541</v>
      </c>
      <c r="D1723" s="135">
        <v>11.48</v>
      </c>
      <c r="E1723" s="133">
        <v>4.84</v>
      </c>
      <c r="F1723" s="139">
        <v>55.56</v>
      </c>
      <c r="G1723" s="141"/>
    </row>
    <row r="1724" s="123" customFormat="1" customHeight="1" spans="1:7">
      <c r="A1724" s="134">
        <v>1721</v>
      </c>
      <c r="B1724" s="134" t="s">
        <v>3521</v>
      </c>
      <c r="C1724" s="134" t="s">
        <v>25537</v>
      </c>
      <c r="D1724" s="135">
        <v>4.51</v>
      </c>
      <c r="E1724" s="134">
        <v>4.84</v>
      </c>
      <c r="F1724" s="139">
        <v>21.83</v>
      </c>
      <c r="G1724" s="141"/>
    </row>
    <row r="1725" s="123" customFormat="1" customHeight="1" spans="1:7">
      <c r="A1725" s="134">
        <v>1722</v>
      </c>
      <c r="B1725" s="134" t="s">
        <v>25582</v>
      </c>
      <c r="C1725" s="134" t="s">
        <v>25541</v>
      </c>
      <c r="D1725" s="135">
        <v>5</v>
      </c>
      <c r="E1725" s="133">
        <v>4.84</v>
      </c>
      <c r="F1725" s="139">
        <v>24.2</v>
      </c>
      <c r="G1725" s="141"/>
    </row>
    <row r="1726" s="123" customFormat="1" customHeight="1" spans="1:7">
      <c r="A1726" s="134">
        <v>1723</v>
      </c>
      <c r="B1726" s="134" t="s">
        <v>14417</v>
      </c>
      <c r="C1726" s="134" t="s">
        <v>25583</v>
      </c>
      <c r="D1726" s="135">
        <v>8.57</v>
      </c>
      <c r="E1726" s="134">
        <v>4.84</v>
      </c>
      <c r="F1726" s="139">
        <v>41.48</v>
      </c>
      <c r="G1726" s="141"/>
    </row>
    <row r="1727" s="123" customFormat="1" customHeight="1" spans="1:7">
      <c r="A1727" s="134">
        <v>1724</v>
      </c>
      <c r="B1727" s="134" t="s">
        <v>24590</v>
      </c>
      <c r="C1727" s="134" t="s">
        <v>25537</v>
      </c>
      <c r="D1727" s="135">
        <v>13.81</v>
      </c>
      <c r="E1727" s="133">
        <v>4.84</v>
      </c>
      <c r="F1727" s="139">
        <v>66.84</v>
      </c>
      <c r="G1727" s="141"/>
    </row>
    <row r="1728" s="123" customFormat="1" customHeight="1" spans="1:7">
      <c r="A1728" s="134">
        <v>1725</v>
      </c>
      <c r="B1728" s="134" t="s">
        <v>25584</v>
      </c>
      <c r="C1728" s="134" t="s">
        <v>25537</v>
      </c>
      <c r="D1728" s="135">
        <v>15.03</v>
      </c>
      <c r="E1728" s="133">
        <v>4.84</v>
      </c>
      <c r="F1728" s="139">
        <v>72.75</v>
      </c>
      <c r="G1728" s="141"/>
    </row>
    <row r="1729" s="123" customFormat="1" customHeight="1" spans="1:7">
      <c r="A1729" s="134">
        <v>1726</v>
      </c>
      <c r="B1729" s="134" t="s">
        <v>25568</v>
      </c>
      <c r="C1729" s="134" t="s">
        <v>25536</v>
      </c>
      <c r="D1729" s="135">
        <v>1.61</v>
      </c>
      <c r="E1729" s="134">
        <v>4.84</v>
      </c>
      <c r="F1729" s="139">
        <v>7.79</v>
      </c>
      <c r="G1729" s="141"/>
    </row>
    <row r="1730" s="123" customFormat="1" customHeight="1" spans="1:7">
      <c r="A1730" s="134">
        <v>1727</v>
      </c>
      <c r="B1730" s="134" t="s">
        <v>25585</v>
      </c>
      <c r="C1730" s="134" t="s">
        <v>25586</v>
      </c>
      <c r="D1730" s="135">
        <v>11.91</v>
      </c>
      <c r="E1730" s="133">
        <v>4.84</v>
      </c>
      <c r="F1730" s="139">
        <v>57.64</v>
      </c>
      <c r="G1730" s="141"/>
    </row>
    <row r="1731" s="123" customFormat="1" customHeight="1" spans="1:7">
      <c r="A1731" s="134">
        <v>1728</v>
      </c>
      <c r="B1731" s="134" t="s">
        <v>25587</v>
      </c>
      <c r="C1731" s="134" t="s">
        <v>25588</v>
      </c>
      <c r="D1731" s="135">
        <v>11.83</v>
      </c>
      <c r="E1731" s="134">
        <v>4.84</v>
      </c>
      <c r="F1731" s="139">
        <v>57.26</v>
      </c>
      <c r="G1731" s="141"/>
    </row>
    <row r="1732" s="123" customFormat="1" customHeight="1" spans="1:7">
      <c r="A1732" s="134">
        <v>1729</v>
      </c>
      <c r="B1732" s="134" t="s">
        <v>2430</v>
      </c>
      <c r="C1732" s="134" t="s">
        <v>25589</v>
      </c>
      <c r="D1732" s="135">
        <v>20.2</v>
      </c>
      <c r="E1732" s="133">
        <v>4.84</v>
      </c>
      <c r="F1732" s="139">
        <v>97.77</v>
      </c>
      <c r="G1732" s="141"/>
    </row>
    <row r="1733" s="123" customFormat="1" customHeight="1" spans="1:7">
      <c r="A1733" s="134">
        <v>1730</v>
      </c>
      <c r="B1733" s="134" t="s">
        <v>3572</v>
      </c>
      <c r="C1733" s="134" t="s">
        <v>25590</v>
      </c>
      <c r="D1733" s="135">
        <v>10.35</v>
      </c>
      <c r="E1733" s="133">
        <v>4.84</v>
      </c>
      <c r="F1733" s="139">
        <v>50.09</v>
      </c>
      <c r="G1733" s="141"/>
    </row>
    <row r="1734" s="123" customFormat="1" customHeight="1" spans="1:7">
      <c r="A1734" s="134">
        <v>1731</v>
      </c>
      <c r="B1734" s="134" t="s">
        <v>4400</v>
      </c>
      <c r="C1734" s="134" t="s">
        <v>25591</v>
      </c>
      <c r="D1734" s="135">
        <v>12.3</v>
      </c>
      <c r="E1734" s="134">
        <v>4.84</v>
      </c>
      <c r="F1734" s="139">
        <v>59.53</v>
      </c>
      <c r="G1734" s="141"/>
    </row>
    <row r="1735" s="123" customFormat="1" customHeight="1" spans="1:7">
      <c r="A1735" s="134">
        <v>1732</v>
      </c>
      <c r="B1735" s="134" t="s">
        <v>3449</v>
      </c>
      <c r="C1735" s="134" t="s">
        <v>25592</v>
      </c>
      <c r="D1735" s="135">
        <v>8.34</v>
      </c>
      <c r="E1735" s="133">
        <v>4.84</v>
      </c>
      <c r="F1735" s="139">
        <v>40.37</v>
      </c>
      <c r="G1735" s="141"/>
    </row>
    <row r="1736" s="123" customFormat="1" customHeight="1" spans="1:7">
      <c r="A1736" s="134">
        <v>1733</v>
      </c>
      <c r="B1736" s="134" t="s">
        <v>25593</v>
      </c>
      <c r="C1736" s="134" t="s">
        <v>25594</v>
      </c>
      <c r="D1736" s="135">
        <v>20.38</v>
      </c>
      <c r="E1736" s="134">
        <v>4.84</v>
      </c>
      <c r="F1736" s="139">
        <v>98.64</v>
      </c>
      <c r="G1736" s="141"/>
    </row>
    <row r="1737" s="123" customFormat="1" customHeight="1" spans="1:7">
      <c r="A1737" s="134">
        <v>1734</v>
      </c>
      <c r="B1737" s="134" t="s">
        <v>25595</v>
      </c>
      <c r="C1737" s="134" t="s">
        <v>25596</v>
      </c>
      <c r="D1737" s="135">
        <v>16.5</v>
      </c>
      <c r="E1737" s="133">
        <v>4.84</v>
      </c>
      <c r="F1737" s="139">
        <v>79.86</v>
      </c>
      <c r="G1737" s="141"/>
    </row>
    <row r="1738" s="123" customFormat="1" customHeight="1" spans="1:7">
      <c r="A1738" s="134">
        <v>1735</v>
      </c>
      <c r="B1738" s="134" t="s">
        <v>25162</v>
      </c>
      <c r="C1738" s="134" t="s">
        <v>25597</v>
      </c>
      <c r="D1738" s="135">
        <v>8.4</v>
      </c>
      <c r="E1738" s="133">
        <v>4.84</v>
      </c>
      <c r="F1738" s="139">
        <v>40.66</v>
      </c>
      <c r="G1738" s="141"/>
    </row>
    <row r="1739" s="123" customFormat="1" customHeight="1" spans="1:7">
      <c r="A1739" s="134">
        <v>1736</v>
      </c>
      <c r="B1739" s="134" t="s">
        <v>5912</v>
      </c>
      <c r="C1739" s="134" t="s">
        <v>25598</v>
      </c>
      <c r="D1739" s="135">
        <v>9.18</v>
      </c>
      <c r="E1739" s="134">
        <v>4.84</v>
      </c>
      <c r="F1739" s="139">
        <v>44.43</v>
      </c>
      <c r="G1739" s="141"/>
    </row>
    <row r="1740" s="123" customFormat="1" customHeight="1" spans="1:7">
      <c r="A1740" s="134">
        <v>1737</v>
      </c>
      <c r="B1740" s="134" t="s">
        <v>14884</v>
      </c>
      <c r="C1740" s="134" t="s">
        <v>25599</v>
      </c>
      <c r="D1740" s="135">
        <v>11.32</v>
      </c>
      <c r="E1740" s="133">
        <v>4.84</v>
      </c>
      <c r="F1740" s="139">
        <v>54.79</v>
      </c>
      <c r="G1740" s="141"/>
    </row>
    <row r="1741" s="123" customFormat="1" customHeight="1" spans="1:7">
      <c r="A1741" s="134">
        <v>1738</v>
      </c>
      <c r="B1741" s="134" t="s">
        <v>25600</v>
      </c>
      <c r="C1741" s="134" t="s">
        <v>25601</v>
      </c>
      <c r="D1741" s="135">
        <v>16.13</v>
      </c>
      <c r="E1741" s="134">
        <v>4.84</v>
      </c>
      <c r="F1741" s="139">
        <v>78.07</v>
      </c>
      <c r="G1741" s="141"/>
    </row>
    <row r="1742" s="123" customFormat="1" customHeight="1" spans="1:7">
      <c r="A1742" s="134">
        <v>1739</v>
      </c>
      <c r="B1742" s="134" t="s">
        <v>4117</v>
      </c>
      <c r="C1742" s="134" t="s">
        <v>25602</v>
      </c>
      <c r="D1742" s="135">
        <v>23.92</v>
      </c>
      <c r="E1742" s="133">
        <v>4.84</v>
      </c>
      <c r="F1742" s="139">
        <v>115.77</v>
      </c>
      <c r="G1742" s="141"/>
    </row>
    <row r="1743" s="123" customFormat="1" customHeight="1" spans="1:7">
      <c r="A1743" s="134">
        <v>1740</v>
      </c>
      <c r="B1743" s="134" t="s">
        <v>3731</v>
      </c>
      <c r="C1743" s="134" t="s">
        <v>25592</v>
      </c>
      <c r="D1743" s="135">
        <v>7.18</v>
      </c>
      <c r="E1743" s="133">
        <v>4.84</v>
      </c>
      <c r="F1743" s="139">
        <v>34.75</v>
      </c>
      <c r="G1743" s="141"/>
    </row>
    <row r="1744" s="123" customFormat="1" customHeight="1" spans="1:7">
      <c r="A1744" s="134">
        <v>1741</v>
      </c>
      <c r="B1744" s="134" t="s">
        <v>16161</v>
      </c>
      <c r="C1744" s="134" t="s">
        <v>25603</v>
      </c>
      <c r="D1744" s="135">
        <v>21.38</v>
      </c>
      <c r="E1744" s="134">
        <v>4.84</v>
      </c>
      <c r="F1744" s="139">
        <v>103.48</v>
      </c>
      <c r="G1744" s="141"/>
    </row>
    <row r="1745" s="123" customFormat="1" customHeight="1" spans="1:7">
      <c r="A1745" s="134">
        <v>1742</v>
      </c>
      <c r="B1745" s="134" t="s">
        <v>4742</v>
      </c>
      <c r="C1745" s="134" t="s">
        <v>25599</v>
      </c>
      <c r="D1745" s="135">
        <v>6.55</v>
      </c>
      <c r="E1745" s="133">
        <v>4.84</v>
      </c>
      <c r="F1745" s="139">
        <v>31.7</v>
      </c>
      <c r="G1745" s="141"/>
    </row>
    <row r="1746" s="123" customFormat="1" customHeight="1" spans="1:7">
      <c r="A1746" s="134">
        <v>1743</v>
      </c>
      <c r="B1746" s="134" t="s">
        <v>25532</v>
      </c>
      <c r="C1746" s="134" t="s">
        <v>25604</v>
      </c>
      <c r="D1746" s="135">
        <v>23.55</v>
      </c>
      <c r="E1746" s="134">
        <v>4.84</v>
      </c>
      <c r="F1746" s="139">
        <v>113.98</v>
      </c>
      <c r="G1746" s="141"/>
    </row>
    <row r="1747" s="123" customFormat="1" customHeight="1" spans="1:7">
      <c r="A1747" s="134">
        <v>1744</v>
      </c>
      <c r="B1747" s="134" t="s">
        <v>21545</v>
      </c>
      <c r="C1747" s="134" t="s">
        <v>25604</v>
      </c>
      <c r="D1747" s="135">
        <v>20.86</v>
      </c>
      <c r="E1747" s="133">
        <v>4.84</v>
      </c>
      <c r="F1747" s="139">
        <v>100.96</v>
      </c>
      <c r="G1747" s="141"/>
    </row>
    <row r="1748" s="123" customFormat="1" customHeight="1" spans="1:7">
      <c r="A1748" s="134">
        <v>1745</v>
      </c>
      <c r="B1748" s="134" t="s">
        <v>5007</v>
      </c>
      <c r="C1748" s="134" t="s">
        <v>25605</v>
      </c>
      <c r="D1748" s="135">
        <v>12.92</v>
      </c>
      <c r="E1748" s="133">
        <v>4.84</v>
      </c>
      <c r="F1748" s="139">
        <v>62.53</v>
      </c>
      <c r="G1748" s="141"/>
    </row>
    <row r="1749" s="123" customFormat="1" customHeight="1" spans="1:7">
      <c r="A1749" s="134">
        <v>1746</v>
      </c>
      <c r="B1749" s="134" t="s">
        <v>3345</v>
      </c>
      <c r="C1749" s="134" t="s">
        <v>25606</v>
      </c>
      <c r="D1749" s="135">
        <v>20.08</v>
      </c>
      <c r="E1749" s="134">
        <v>4.84</v>
      </c>
      <c r="F1749" s="139">
        <v>97.19</v>
      </c>
      <c r="G1749" s="141"/>
    </row>
    <row r="1750" s="123" customFormat="1" customHeight="1" spans="1:7">
      <c r="A1750" s="134">
        <v>1747</v>
      </c>
      <c r="B1750" s="134" t="s">
        <v>4542</v>
      </c>
      <c r="C1750" s="134" t="s">
        <v>25607</v>
      </c>
      <c r="D1750" s="135">
        <v>11.26</v>
      </c>
      <c r="E1750" s="133">
        <v>4.84</v>
      </c>
      <c r="F1750" s="139">
        <v>54.5</v>
      </c>
      <c r="G1750" s="141"/>
    </row>
    <row r="1751" s="123" customFormat="1" customHeight="1" spans="1:7">
      <c r="A1751" s="134">
        <v>1748</v>
      </c>
      <c r="B1751" s="134" t="s">
        <v>3504</v>
      </c>
      <c r="C1751" s="134" t="s">
        <v>25608</v>
      </c>
      <c r="D1751" s="135">
        <v>13.27</v>
      </c>
      <c r="E1751" s="134">
        <v>4.84</v>
      </c>
      <c r="F1751" s="139">
        <v>64.23</v>
      </c>
      <c r="G1751" s="141"/>
    </row>
    <row r="1752" s="123" customFormat="1" customHeight="1" spans="1:7">
      <c r="A1752" s="134">
        <v>1749</v>
      </c>
      <c r="B1752" s="134" t="s">
        <v>6620</v>
      </c>
      <c r="C1752" s="134" t="s">
        <v>25599</v>
      </c>
      <c r="D1752" s="135">
        <v>13.38</v>
      </c>
      <c r="E1752" s="133">
        <v>4.84</v>
      </c>
      <c r="F1752" s="139">
        <v>64.76</v>
      </c>
      <c r="G1752" s="141"/>
    </row>
    <row r="1753" s="123" customFormat="1" customHeight="1" spans="1:7">
      <c r="A1753" s="134">
        <v>1750</v>
      </c>
      <c r="B1753" s="134" t="s">
        <v>25581</v>
      </c>
      <c r="C1753" s="134" t="s">
        <v>25591</v>
      </c>
      <c r="D1753" s="135">
        <v>26.82</v>
      </c>
      <c r="E1753" s="133">
        <v>4.84</v>
      </c>
      <c r="F1753" s="139">
        <v>129.81</v>
      </c>
      <c r="G1753" s="141"/>
    </row>
    <row r="1754" s="123" customFormat="1" customHeight="1" spans="1:7">
      <c r="A1754" s="134">
        <v>1751</v>
      </c>
      <c r="B1754" s="134" t="s">
        <v>25609</v>
      </c>
      <c r="C1754" s="134" t="s">
        <v>25610</v>
      </c>
      <c r="D1754" s="135">
        <v>7.38</v>
      </c>
      <c r="E1754" s="134">
        <v>4.84</v>
      </c>
      <c r="F1754" s="139">
        <v>35.72</v>
      </c>
      <c r="G1754" s="141"/>
    </row>
    <row r="1755" s="123" customFormat="1" customHeight="1" spans="1:7">
      <c r="A1755" s="134">
        <v>1752</v>
      </c>
      <c r="B1755" s="134" t="s">
        <v>25611</v>
      </c>
      <c r="C1755" s="134" t="s">
        <v>25612</v>
      </c>
      <c r="D1755" s="135">
        <v>3.58</v>
      </c>
      <c r="E1755" s="133">
        <v>4.84</v>
      </c>
      <c r="F1755" s="139">
        <v>17.33</v>
      </c>
      <c r="G1755" s="141"/>
    </row>
    <row r="1756" s="123" customFormat="1" customHeight="1" spans="1:7">
      <c r="A1756" s="134">
        <v>1753</v>
      </c>
      <c r="B1756" s="134" t="s">
        <v>25613</v>
      </c>
      <c r="C1756" s="134" t="s">
        <v>25614</v>
      </c>
      <c r="D1756" s="135">
        <v>12.51</v>
      </c>
      <c r="E1756" s="134">
        <v>4.84</v>
      </c>
      <c r="F1756" s="139">
        <v>60.55</v>
      </c>
      <c r="G1756" s="141"/>
    </row>
    <row r="1757" s="123" customFormat="1" customHeight="1" spans="1:7">
      <c r="A1757" s="134">
        <v>1754</v>
      </c>
      <c r="B1757" s="134" t="s">
        <v>4113</v>
      </c>
      <c r="C1757" s="134" t="s">
        <v>25599</v>
      </c>
      <c r="D1757" s="135">
        <v>14.49</v>
      </c>
      <c r="E1757" s="133">
        <v>4.84</v>
      </c>
      <c r="F1757" s="139">
        <v>70.13</v>
      </c>
      <c r="G1757" s="141"/>
    </row>
    <row r="1758" s="123" customFormat="1" customHeight="1" spans="1:7">
      <c r="A1758" s="134">
        <v>1755</v>
      </c>
      <c r="B1758" s="134" t="s">
        <v>3606</v>
      </c>
      <c r="C1758" s="134" t="s">
        <v>25599</v>
      </c>
      <c r="D1758" s="135">
        <v>30.98</v>
      </c>
      <c r="E1758" s="133">
        <v>4.84</v>
      </c>
      <c r="F1758" s="139">
        <v>149.94</v>
      </c>
      <c r="G1758" s="141"/>
    </row>
    <row r="1759" s="123" customFormat="1" customHeight="1" spans="1:7">
      <c r="A1759" s="134">
        <v>1756</v>
      </c>
      <c r="B1759" s="134" t="s">
        <v>25615</v>
      </c>
      <c r="C1759" s="134" t="s">
        <v>25616</v>
      </c>
      <c r="D1759" s="135">
        <v>3.35</v>
      </c>
      <c r="E1759" s="134">
        <v>4.84</v>
      </c>
      <c r="F1759" s="139">
        <v>16.21</v>
      </c>
      <c r="G1759" s="141"/>
    </row>
    <row r="1760" s="123" customFormat="1" customHeight="1" spans="1:7">
      <c r="A1760" s="134">
        <v>1757</v>
      </c>
      <c r="B1760" s="134" t="s">
        <v>25617</v>
      </c>
      <c r="C1760" s="134" t="s">
        <v>25607</v>
      </c>
      <c r="D1760" s="135">
        <v>6.41</v>
      </c>
      <c r="E1760" s="133">
        <v>4.84</v>
      </c>
      <c r="F1760" s="139">
        <v>31.02</v>
      </c>
      <c r="G1760" s="141"/>
    </row>
    <row r="1761" s="123" customFormat="1" customHeight="1" spans="1:7">
      <c r="A1761" s="134">
        <v>1758</v>
      </c>
      <c r="B1761" s="134" t="s">
        <v>24767</v>
      </c>
      <c r="C1761" s="134" t="s">
        <v>25618</v>
      </c>
      <c r="D1761" s="135">
        <v>20.4</v>
      </c>
      <c r="E1761" s="134">
        <v>4.84</v>
      </c>
      <c r="F1761" s="139">
        <v>98.74</v>
      </c>
      <c r="G1761" s="141"/>
    </row>
    <row r="1762" s="123" customFormat="1" customHeight="1" spans="1:7">
      <c r="A1762" s="134">
        <v>1759</v>
      </c>
      <c r="B1762" s="134" t="s">
        <v>25615</v>
      </c>
      <c r="C1762" s="134" t="s">
        <v>25619</v>
      </c>
      <c r="D1762" s="135">
        <v>36.22</v>
      </c>
      <c r="E1762" s="133">
        <v>4.84</v>
      </c>
      <c r="F1762" s="139">
        <v>175.3</v>
      </c>
      <c r="G1762" s="141"/>
    </row>
    <row r="1763" s="123" customFormat="1" customHeight="1" spans="1:7">
      <c r="A1763" s="134">
        <v>1760</v>
      </c>
      <c r="B1763" s="134" t="s">
        <v>5012</v>
      </c>
      <c r="C1763" s="134" t="s">
        <v>25620</v>
      </c>
      <c r="D1763" s="135">
        <v>7.91</v>
      </c>
      <c r="E1763" s="133">
        <v>4.84</v>
      </c>
      <c r="F1763" s="139">
        <v>38.28</v>
      </c>
      <c r="G1763" s="141"/>
    </row>
    <row r="1764" s="123" customFormat="1" customHeight="1" spans="1:7">
      <c r="A1764" s="134">
        <v>1761</v>
      </c>
      <c r="B1764" s="134" t="s">
        <v>5785</v>
      </c>
      <c r="C1764" s="134" t="s">
        <v>25606</v>
      </c>
      <c r="D1764" s="135">
        <v>2.55</v>
      </c>
      <c r="E1764" s="134">
        <v>4.84</v>
      </c>
      <c r="F1764" s="139">
        <v>12.34</v>
      </c>
      <c r="G1764" s="141"/>
    </row>
    <row r="1765" s="123" customFormat="1" customHeight="1" spans="1:7">
      <c r="A1765" s="134">
        <v>1762</v>
      </c>
      <c r="B1765" s="134" t="s">
        <v>25621</v>
      </c>
      <c r="C1765" s="134" t="s">
        <v>25622</v>
      </c>
      <c r="D1765" s="135">
        <v>20.21</v>
      </c>
      <c r="E1765" s="133">
        <v>4.84</v>
      </c>
      <c r="F1765" s="139">
        <v>97.82</v>
      </c>
      <c r="G1765" s="141"/>
    </row>
    <row r="1766" s="123" customFormat="1" customHeight="1" spans="1:7">
      <c r="A1766" s="134">
        <v>1763</v>
      </c>
      <c r="B1766" s="134" t="s">
        <v>25623</v>
      </c>
      <c r="C1766" s="134" t="s">
        <v>25591</v>
      </c>
      <c r="D1766" s="135">
        <v>6.72</v>
      </c>
      <c r="E1766" s="134">
        <v>4.84</v>
      </c>
      <c r="F1766" s="139">
        <v>32.52</v>
      </c>
      <c r="G1766" s="141"/>
    </row>
    <row r="1767" s="123" customFormat="1" customHeight="1" spans="1:7">
      <c r="A1767" s="134">
        <v>1764</v>
      </c>
      <c r="B1767" s="134" t="s">
        <v>25624</v>
      </c>
      <c r="C1767" s="134" t="s">
        <v>25625</v>
      </c>
      <c r="D1767" s="135">
        <v>20.77</v>
      </c>
      <c r="E1767" s="133">
        <v>4.84</v>
      </c>
      <c r="F1767" s="139">
        <v>100.53</v>
      </c>
      <c r="G1767" s="141"/>
    </row>
    <row r="1768" s="123" customFormat="1" customHeight="1" spans="1:7">
      <c r="A1768" s="134">
        <v>1765</v>
      </c>
      <c r="B1768" s="134" t="s">
        <v>685</v>
      </c>
      <c r="C1768" s="134" t="s">
        <v>25626</v>
      </c>
      <c r="D1768" s="135">
        <v>7.82</v>
      </c>
      <c r="E1768" s="133">
        <v>4.84</v>
      </c>
      <c r="F1768" s="139">
        <v>37.85</v>
      </c>
      <c r="G1768" s="141"/>
    </row>
    <row r="1769" s="123" customFormat="1" customHeight="1" spans="1:7">
      <c r="A1769" s="134">
        <v>1766</v>
      </c>
      <c r="B1769" s="134" t="s">
        <v>25627</v>
      </c>
      <c r="C1769" s="134" t="s">
        <v>25607</v>
      </c>
      <c r="D1769" s="135">
        <v>15.07</v>
      </c>
      <c r="E1769" s="134">
        <v>4.84</v>
      </c>
      <c r="F1769" s="139">
        <v>72.94</v>
      </c>
      <c r="G1769" s="141"/>
    </row>
    <row r="1770" s="123" customFormat="1" customHeight="1" spans="1:7">
      <c r="A1770" s="134">
        <v>1767</v>
      </c>
      <c r="B1770" s="134" t="s">
        <v>3658</v>
      </c>
      <c r="C1770" s="134" t="s">
        <v>25628</v>
      </c>
      <c r="D1770" s="135">
        <v>11.13</v>
      </c>
      <c r="E1770" s="133">
        <v>4.84</v>
      </c>
      <c r="F1770" s="139">
        <v>53.87</v>
      </c>
      <c r="G1770" s="141"/>
    </row>
    <row r="1771" s="123" customFormat="1" customHeight="1" spans="1:7">
      <c r="A1771" s="134">
        <v>1768</v>
      </c>
      <c r="B1771" s="134" t="s">
        <v>25629</v>
      </c>
      <c r="C1771" s="134" t="s">
        <v>25630</v>
      </c>
      <c r="D1771" s="135">
        <v>12.04</v>
      </c>
      <c r="E1771" s="134">
        <v>4.84</v>
      </c>
      <c r="F1771" s="139">
        <v>58.27</v>
      </c>
      <c r="G1771" s="141"/>
    </row>
    <row r="1772" s="123" customFormat="1" customHeight="1" spans="1:7">
      <c r="A1772" s="134">
        <v>1769</v>
      </c>
      <c r="B1772" s="134" t="s">
        <v>685</v>
      </c>
      <c r="C1772" s="134" t="s">
        <v>25631</v>
      </c>
      <c r="D1772" s="135">
        <v>14.28</v>
      </c>
      <c r="E1772" s="133">
        <v>4.84</v>
      </c>
      <c r="F1772" s="139">
        <v>69.12</v>
      </c>
      <c r="G1772" s="141"/>
    </row>
    <row r="1773" s="123" customFormat="1" customHeight="1" spans="1:7">
      <c r="A1773" s="134">
        <v>1770</v>
      </c>
      <c r="B1773" s="134" t="s">
        <v>9354</v>
      </c>
      <c r="C1773" s="134" t="s">
        <v>25631</v>
      </c>
      <c r="D1773" s="135">
        <v>19.89</v>
      </c>
      <c r="E1773" s="133">
        <v>4.84</v>
      </c>
      <c r="F1773" s="139">
        <v>96.27</v>
      </c>
      <c r="G1773" s="141"/>
    </row>
    <row r="1774" s="123" customFormat="1" customHeight="1" spans="1:7">
      <c r="A1774" s="134">
        <v>1771</v>
      </c>
      <c r="B1774" s="134" t="s">
        <v>4835</v>
      </c>
      <c r="C1774" s="134" t="s">
        <v>25631</v>
      </c>
      <c r="D1774" s="135">
        <v>22.49</v>
      </c>
      <c r="E1774" s="134">
        <v>4.84</v>
      </c>
      <c r="F1774" s="139">
        <v>108.85</v>
      </c>
      <c r="G1774" s="141"/>
    </row>
    <row r="1775" s="123" customFormat="1" customHeight="1" spans="1:7">
      <c r="A1775" s="134">
        <v>1772</v>
      </c>
      <c r="B1775" s="134" t="s">
        <v>3652</v>
      </c>
      <c r="C1775" s="134" t="s">
        <v>25632</v>
      </c>
      <c r="D1775" s="135">
        <v>17.5</v>
      </c>
      <c r="E1775" s="133">
        <v>4.84</v>
      </c>
      <c r="F1775" s="139">
        <v>84.7</v>
      </c>
      <c r="G1775" s="141"/>
    </row>
    <row r="1776" s="123" customFormat="1" customHeight="1" spans="1:7">
      <c r="A1776" s="134">
        <v>1773</v>
      </c>
      <c r="B1776" s="134" t="s">
        <v>3639</v>
      </c>
      <c r="C1776" s="134" t="s">
        <v>25631</v>
      </c>
      <c r="D1776" s="135">
        <v>12.13</v>
      </c>
      <c r="E1776" s="134">
        <v>4.84</v>
      </c>
      <c r="F1776" s="139">
        <v>58.71</v>
      </c>
      <c r="G1776" s="141"/>
    </row>
    <row r="1777" s="123" customFormat="1" customHeight="1" spans="1:7">
      <c r="A1777" s="134">
        <v>1774</v>
      </c>
      <c r="B1777" s="134" t="s">
        <v>20359</v>
      </c>
      <c r="C1777" s="134" t="s">
        <v>25631</v>
      </c>
      <c r="D1777" s="135">
        <v>24.63</v>
      </c>
      <c r="E1777" s="133">
        <v>4.84</v>
      </c>
      <c r="F1777" s="139">
        <v>119.21</v>
      </c>
      <c r="G1777" s="141"/>
    </row>
    <row r="1778" s="123" customFormat="1" customHeight="1" spans="1:7">
      <c r="A1778" s="134">
        <v>1775</v>
      </c>
      <c r="B1778" s="134" t="s">
        <v>25633</v>
      </c>
      <c r="C1778" s="134" t="s">
        <v>25634</v>
      </c>
      <c r="D1778" s="135">
        <v>19.77</v>
      </c>
      <c r="E1778" s="133">
        <v>4.84</v>
      </c>
      <c r="F1778" s="139">
        <v>95.69</v>
      </c>
      <c r="G1778" s="141"/>
    </row>
    <row r="1779" s="123" customFormat="1" customHeight="1" spans="1:7">
      <c r="A1779" s="134">
        <v>1776</v>
      </c>
      <c r="B1779" s="134" t="s">
        <v>3692</v>
      </c>
      <c r="C1779" s="134" t="s">
        <v>25634</v>
      </c>
      <c r="D1779" s="135">
        <v>16.53</v>
      </c>
      <c r="E1779" s="134">
        <v>4.84</v>
      </c>
      <c r="F1779" s="139">
        <v>80.01</v>
      </c>
      <c r="G1779" s="141"/>
    </row>
    <row r="1780" s="123" customFormat="1" customHeight="1" spans="1:7">
      <c r="A1780" s="134">
        <v>1777</v>
      </c>
      <c r="B1780" s="134" t="s">
        <v>25075</v>
      </c>
      <c r="C1780" s="134" t="s">
        <v>25632</v>
      </c>
      <c r="D1780" s="135">
        <v>25.29</v>
      </c>
      <c r="E1780" s="133">
        <v>4.84</v>
      </c>
      <c r="F1780" s="139">
        <v>122.4</v>
      </c>
      <c r="G1780" s="141"/>
    </row>
    <row r="1781" s="123" customFormat="1" customHeight="1" spans="1:7">
      <c r="A1781" s="134">
        <v>1778</v>
      </c>
      <c r="B1781" s="134" t="s">
        <v>25162</v>
      </c>
      <c r="C1781" s="134" t="s">
        <v>25631</v>
      </c>
      <c r="D1781" s="135">
        <v>12.67</v>
      </c>
      <c r="E1781" s="134">
        <v>4.84</v>
      </c>
      <c r="F1781" s="139">
        <v>61.32</v>
      </c>
      <c r="G1781" s="141"/>
    </row>
    <row r="1782" s="123" customFormat="1" customHeight="1" spans="1:7">
      <c r="A1782" s="134">
        <v>1779</v>
      </c>
      <c r="B1782" s="134" t="s">
        <v>3639</v>
      </c>
      <c r="C1782" s="134" t="s">
        <v>25632</v>
      </c>
      <c r="D1782" s="135">
        <v>13.21</v>
      </c>
      <c r="E1782" s="133">
        <v>4.84</v>
      </c>
      <c r="F1782" s="139">
        <v>63.94</v>
      </c>
      <c r="G1782" s="141"/>
    </row>
    <row r="1783" s="123" customFormat="1" customHeight="1" spans="1:7">
      <c r="A1783" s="134">
        <v>1780</v>
      </c>
      <c r="B1783" s="134" t="s">
        <v>25635</v>
      </c>
      <c r="C1783" s="134" t="s">
        <v>25636</v>
      </c>
      <c r="D1783" s="135">
        <v>4.55</v>
      </c>
      <c r="E1783" s="133">
        <v>4.84</v>
      </c>
      <c r="F1783" s="139">
        <v>22.02</v>
      </c>
      <c r="G1783" s="141"/>
    </row>
    <row r="1784" s="123" customFormat="1" customHeight="1" spans="1:7">
      <c r="A1784" s="134">
        <v>1781</v>
      </c>
      <c r="B1784" s="134" t="s">
        <v>5268</v>
      </c>
      <c r="C1784" s="134" t="s">
        <v>25631</v>
      </c>
      <c r="D1784" s="135">
        <v>11.48</v>
      </c>
      <c r="E1784" s="134">
        <v>4.84</v>
      </c>
      <c r="F1784" s="139">
        <v>55.56</v>
      </c>
      <c r="G1784" s="141"/>
    </row>
    <row r="1785" s="123" customFormat="1" customHeight="1" spans="1:7">
      <c r="A1785" s="134">
        <v>1782</v>
      </c>
      <c r="B1785" s="134" t="s">
        <v>3504</v>
      </c>
      <c r="C1785" s="134" t="s">
        <v>25634</v>
      </c>
      <c r="D1785" s="135">
        <v>17.52</v>
      </c>
      <c r="E1785" s="133">
        <v>4.84</v>
      </c>
      <c r="F1785" s="139">
        <v>84.8</v>
      </c>
      <c r="G1785" s="141"/>
    </row>
    <row r="1786" s="123" customFormat="1" customHeight="1" spans="1:7">
      <c r="A1786" s="134">
        <v>1783</v>
      </c>
      <c r="B1786" s="134" t="s">
        <v>4434</v>
      </c>
      <c r="C1786" s="134" t="s">
        <v>25631</v>
      </c>
      <c r="D1786" s="135">
        <v>17.26</v>
      </c>
      <c r="E1786" s="134">
        <v>4.84</v>
      </c>
      <c r="F1786" s="139">
        <v>83.54</v>
      </c>
      <c r="G1786" s="141"/>
    </row>
    <row r="1787" s="123" customFormat="1" customHeight="1" spans="1:7">
      <c r="A1787" s="134">
        <v>1784</v>
      </c>
      <c r="B1787" s="134" t="s">
        <v>25637</v>
      </c>
      <c r="C1787" s="134" t="s">
        <v>25631</v>
      </c>
      <c r="D1787" s="135">
        <v>15.14</v>
      </c>
      <c r="E1787" s="133">
        <v>4.84</v>
      </c>
      <c r="F1787" s="139">
        <v>73.28</v>
      </c>
      <c r="G1787" s="141"/>
    </row>
    <row r="1788" s="123" customFormat="1" customHeight="1" spans="1:7">
      <c r="A1788" s="134">
        <v>1785</v>
      </c>
      <c r="B1788" s="134" t="s">
        <v>16104</v>
      </c>
      <c r="C1788" s="134" t="s">
        <v>25631</v>
      </c>
      <c r="D1788" s="135">
        <v>16.7</v>
      </c>
      <c r="E1788" s="133">
        <v>4.84</v>
      </c>
      <c r="F1788" s="139">
        <v>80.83</v>
      </c>
      <c r="G1788" s="141"/>
    </row>
    <row r="1789" s="123" customFormat="1" customHeight="1" spans="1:7">
      <c r="A1789" s="134">
        <v>1786</v>
      </c>
      <c r="B1789" s="134" t="s">
        <v>25638</v>
      </c>
      <c r="C1789" s="134" t="s">
        <v>25634</v>
      </c>
      <c r="D1789" s="135">
        <v>18.04</v>
      </c>
      <c r="E1789" s="134">
        <v>4.84</v>
      </c>
      <c r="F1789" s="139">
        <v>87.31</v>
      </c>
      <c r="G1789" s="141"/>
    </row>
    <row r="1790" s="123" customFormat="1" customHeight="1" spans="1:7">
      <c r="A1790" s="134">
        <v>1787</v>
      </c>
      <c r="B1790" s="134" t="s">
        <v>16008</v>
      </c>
      <c r="C1790" s="134" t="s">
        <v>25631</v>
      </c>
      <c r="D1790" s="135">
        <v>1.47</v>
      </c>
      <c r="E1790" s="133">
        <v>4.84</v>
      </c>
      <c r="F1790" s="139">
        <v>7.11</v>
      </c>
      <c r="G1790" s="141"/>
    </row>
    <row r="1791" s="123" customFormat="1" customHeight="1" spans="1:7">
      <c r="A1791" s="134">
        <v>1788</v>
      </c>
      <c r="B1791" s="134" t="s">
        <v>25639</v>
      </c>
      <c r="C1791" s="134" t="s">
        <v>25631</v>
      </c>
      <c r="D1791" s="135">
        <v>9.91</v>
      </c>
      <c r="E1791" s="134">
        <v>4.84</v>
      </c>
      <c r="F1791" s="139">
        <v>47.96</v>
      </c>
      <c r="G1791" s="141"/>
    </row>
    <row r="1792" s="123" customFormat="1" customHeight="1" spans="1:7">
      <c r="A1792" s="134">
        <v>1789</v>
      </c>
      <c r="B1792" s="134" t="s">
        <v>25640</v>
      </c>
      <c r="C1792" s="134" t="s">
        <v>25631</v>
      </c>
      <c r="D1792" s="135">
        <v>15.52</v>
      </c>
      <c r="E1792" s="133">
        <v>4.84</v>
      </c>
      <c r="F1792" s="139">
        <v>75.12</v>
      </c>
      <c r="G1792" s="141"/>
    </row>
    <row r="1793" s="123" customFormat="1" customHeight="1" spans="1:7">
      <c r="A1793" s="134">
        <v>1790</v>
      </c>
      <c r="B1793" s="134" t="s">
        <v>16424</v>
      </c>
      <c r="C1793" s="134" t="s">
        <v>25641</v>
      </c>
      <c r="D1793" s="135">
        <v>13.53</v>
      </c>
      <c r="E1793" s="133">
        <v>4.84</v>
      </c>
      <c r="F1793" s="139">
        <v>65.49</v>
      </c>
      <c r="G1793" s="141"/>
    </row>
    <row r="1794" s="123" customFormat="1" customHeight="1" spans="1:7">
      <c r="A1794" s="134">
        <v>1791</v>
      </c>
      <c r="B1794" s="134" t="s">
        <v>14526</v>
      </c>
      <c r="C1794" s="134" t="s">
        <v>25632</v>
      </c>
      <c r="D1794" s="135">
        <v>16.62</v>
      </c>
      <c r="E1794" s="134">
        <v>4.84</v>
      </c>
      <c r="F1794" s="139">
        <v>80.44</v>
      </c>
      <c r="G1794" s="141"/>
    </row>
    <row r="1795" s="123" customFormat="1" customHeight="1" spans="1:7">
      <c r="A1795" s="134">
        <v>1792</v>
      </c>
      <c r="B1795" s="134" t="s">
        <v>116</v>
      </c>
      <c r="C1795" s="134" t="s">
        <v>25642</v>
      </c>
      <c r="D1795" s="135">
        <v>16.09</v>
      </c>
      <c r="E1795" s="133">
        <v>4.84</v>
      </c>
      <c r="F1795" s="139">
        <v>77.88</v>
      </c>
      <c r="G1795" s="141"/>
    </row>
    <row r="1796" s="123" customFormat="1" customHeight="1" spans="1:7">
      <c r="A1796" s="134">
        <v>1793</v>
      </c>
      <c r="B1796" s="134" t="s">
        <v>14930</v>
      </c>
      <c r="C1796" s="134" t="s">
        <v>25631</v>
      </c>
      <c r="D1796" s="135">
        <v>0.84</v>
      </c>
      <c r="E1796" s="134">
        <v>4.84</v>
      </c>
      <c r="F1796" s="139">
        <v>4.07</v>
      </c>
      <c r="G1796" s="141"/>
    </row>
    <row r="1797" s="123" customFormat="1" customHeight="1" spans="1:7">
      <c r="A1797" s="134">
        <v>1794</v>
      </c>
      <c r="B1797" s="134" t="s">
        <v>25643</v>
      </c>
      <c r="C1797" s="134" t="s">
        <v>25634</v>
      </c>
      <c r="D1797" s="135">
        <v>15.92</v>
      </c>
      <c r="E1797" s="133">
        <v>4.84</v>
      </c>
      <c r="F1797" s="139">
        <v>77.05</v>
      </c>
      <c r="G1797" s="141"/>
    </row>
    <row r="1798" s="123" customFormat="1" customHeight="1" spans="1:7">
      <c r="A1798" s="134">
        <v>1795</v>
      </c>
      <c r="B1798" s="134" t="s">
        <v>4117</v>
      </c>
      <c r="C1798" s="134" t="s">
        <v>25634</v>
      </c>
      <c r="D1798" s="135">
        <v>23.69</v>
      </c>
      <c r="E1798" s="133">
        <v>4.84</v>
      </c>
      <c r="F1798" s="139">
        <v>114.66</v>
      </c>
      <c r="G1798" s="141"/>
    </row>
    <row r="1799" s="123" customFormat="1" customHeight="1" spans="1:7">
      <c r="A1799" s="134">
        <v>1796</v>
      </c>
      <c r="B1799" s="134" t="s">
        <v>5416</v>
      </c>
      <c r="C1799" s="134" t="s">
        <v>25631</v>
      </c>
      <c r="D1799" s="135">
        <v>13.59</v>
      </c>
      <c r="E1799" s="134">
        <v>4.84</v>
      </c>
      <c r="F1799" s="139">
        <v>65.78</v>
      </c>
      <c r="G1799" s="141"/>
    </row>
    <row r="1800" s="123" customFormat="1" customHeight="1" spans="1:7">
      <c r="A1800" s="134">
        <v>1797</v>
      </c>
      <c r="B1800" s="134" t="s">
        <v>4238</v>
      </c>
      <c r="C1800" s="134" t="s">
        <v>25631</v>
      </c>
      <c r="D1800" s="135">
        <v>10.03</v>
      </c>
      <c r="E1800" s="133">
        <v>4.84</v>
      </c>
      <c r="F1800" s="139">
        <v>48.55</v>
      </c>
      <c r="G1800" s="141"/>
    </row>
    <row r="1801" s="123" customFormat="1" customHeight="1" spans="1:7">
      <c r="A1801" s="134">
        <v>1798</v>
      </c>
      <c r="B1801" s="134" t="s">
        <v>25644</v>
      </c>
      <c r="C1801" s="134" t="s">
        <v>25634</v>
      </c>
      <c r="D1801" s="135">
        <v>17</v>
      </c>
      <c r="E1801" s="134">
        <v>4.84</v>
      </c>
      <c r="F1801" s="139">
        <v>82.28</v>
      </c>
      <c r="G1801" s="141"/>
    </row>
    <row r="1802" s="123" customFormat="1" customHeight="1" spans="1:7">
      <c r="A1802" s="134">
        <v>1799</v>
      </c>
      <c r="B1802" s="134" t="s">
        <v>3250</v>
      </c>
      <c r="C1802" s="134" t="s">
        <v>25634</v>
      </c>
      <c r="D1802" s="135">
        <v>12.09</v>
      </c>
      <c r="E1802" s="133">
        <v>4.84</v>
      </c>
      <c r="F1802" s="139">
        <v>58.52</v>
      </c>
      <c r="G1802" s="141"/>
    </row>
    <row r="1803" s="123" customFormat="1" customHeight="1" spans="1:7">
      <c r="A1803" s="134">
        <v>1800</v>
      </c>
      <c r="B1803" s="134" t="s">
        <v>25645</v>
      </c>
      <c r="C1803" s="134" t="s">
        <v>25631</v>
      </c>
      <c r="D1803" s="135">
        <v>13.36</v>
      </c>
      <c r="E1803" s="133">
        <v>4.84</v>
      </c>
      <c r="F1803" s="139">
        <v>64.66</v>
      </c>
      <c r="G1803" s="141"/>
    </row>
    <row r="1804" s="123" customFormat="1" customHeight="1" spans="1:7">
      <c r="A1804" s="134">
        <v>1801</v>
      </c>
      <c r="B1804" s="134" t="s">
        <v>5143</v>
      </c>
      <c r="C1804" s="134" t="s">
        <v>25631</v>
      </c>
      <c r="D1804" s="135">
        <v>41.51</v>
      </c>
      <c r="E1804" s="134">
        <v>4.84</v>
      </c>
      <c r="F1804" s="139">
        <v>200.91</v>
      </c>
      <c r="G1804" s="141"/>
    </row>
    <row r="1805" s="123" customFormat="1" customHeight="1" spans="1:7">
      <c r="A1805" s="134">
        <v>1802</v>
      </c>
      <c r="B1805" s="134" t="s">
        <v>16550</v>
      </c>
      <c r="C1805" s="134" t="s">
        <v>25634</v>
      </c>
      <c r="D1805" s="135">
        <v>12.22</v>
      </c>
      <c r="E1805" s="133">
        <v>4.84</v>
      </c>
      <c r="F1805" s="139">
        <v>59.14</v>
      </c>
      <c r="G1805" s="141"/>
    </row>
    <row r="1806" s="123" customFormat="1" customHeight="1" spans="1:7">
      <c r="A1806" s="134">
        <v>1803</v>
      </c>
      <c r="B1806" s="134" t="s">
        <v>5459</v>
      </c>
      <c r="C1806" s="134" t="s">
        <v>25631</v>
      </c>
      <c r="D1806" s="135">
        <v>11.19</v>
      </c>
      <c r="E1806" s="134">
        <v>4.84</v>
      </c>
      <c r="F1806" s="139">
        <v>54.16</v>
      </c>
      <c r="G1806" s="141"/>
    </row>
    <row r="1807" s="123" customFormat="1" customHeight="1" spans="1:7">
      <c r="A1807" s="134">
        <v>1804</v>
      </c>
      <c r="B1807" s="134" t="s">
        <v>25646</v>
      </c>
      <c r="C1807" s="134" t="s">
        <v>25631</v>
      </c>
      <c r="D1807" s="135">
        <v>4.94</v>
      </c>
      <c r="E1807" s="133">
        <v>4.84</v>
      </c>
      <c r="F1807" s="139">
        <v>23.91</v>
      </c>
      <c r="G1807" s="141"/>
    </row>
    <row r="1808" s="123" customFormat="1" customHeight="1" spans="1:7">
      <c r="A1808" s="134">
        <v>1805</v>
      </c>
      <c r="B1808" s="134" t="s">
        <v>20380</v>
      </c>
      <c r="C1808" s="134" t="s">
        <v>25647</v>
      </c>
      <c r="D1808" s="135">
        <v>16.79</v>
      </c>
      <c r="E1808" s="133">
        <v>4.84</v>
      </c>
      <c r="F1808" s="139">
        <v>81.26</v>
      </c>
      <c r="G1808" s="141"/>
    </row>
    <row r="1809" s="123" customFormat="1" customHeight="1" spans="1:7">
      <c r="A1809" s="134">
        <v>1806</v>
      </c>
      <c r="B1809" s="134" t="s">
        <v>5023</v>
      </c>
      <c r="C1809" s="134" t="s">
        <v>25648</v>
      </c>
      <c r="D1809" s="135">
        <v>12.38</v>
      </c>
      <c r="E1809" s="134">
        <v>4.84</v>
      </c>
      <c r="F1809" s="139">
        <v>59.92</v>
      </c>
      <c r="G1809" s="141"/>
    </row>
    <row r="1810" s="123" customFormat="1" customHeight="1" spans="1:7">
      <c r="A1810" s="134">
        <v>1807</v>
      </c>
      <c r="B1810" s="134" t="s">
        <v>25649</v>
      </c>
      <c r="C1810" s="134" t="s">
        <v>25631</v>
      </c>
      <c r="D1810" s="135">
        <v>19.88</v>
      </c>
      <c r="E1810" s="133">
        <v>4.84</v>
      </c>
      <c r="F1810" s="139">
        <v>96.22</v>
      </c>
      <c r="G1810" s="141"/>
    </row>
    <row r="1811" s="123" customFormat="1" customHeight="1" spans="1:7">
      <c r="A1811" s="134">
        <v>1808</v>
      </c>
      <c r="B1811" s="134" t="s">
        <v>16104</v>
      </c>
      <c r="C1811" s="134" t="s">
        <v>25634</v>
      </c>
      <c r="D1811" s="135">
        <v>13.96</v>
      </c>
      <c r="E1811" s="134">
        <v>4.84</v>
      </c>
      <c r="F1811" s="139">
        <v>67.57</v>
      </c>
      <c r="G1811" s="141"/>
    </row>
    <row r="1812" s="123" customFormat="1" customHeight="1" spans="1:7">
      <c r="A1812" s="134">
        <v>1809</v>
      </c>
      <c r="B1812" s="134" t="s">
        <v>3531</v>
      </c>
      <c r="C1812" s="134" t="s">
        <v>25631</v>
      </c>
      <c r="D1812" s="135">
        <v>14.02</v>
      </c>
      <c r="E1812" s="133">
        <v>4.84</v>
      </c>
      <c r="F1812" s="139">
        <v>67.86</v>
      </c>
      <c r="G1812" s="141"/>
    </row>
    <row r="1813" s="123" customFormat="1" customHeight="1" spans="1:7">
      <c r="A1813" s="134">
        <v>1810</v>
      </c>
      <c r="B1813" s="134" t="s">
        <v>3542</v>
      </c>
      <c r="C1813" s="134" t="s">
        <v>25631</v>
      </c>
      <c r="D1813" s="135">
        <v>12.12</v>
      </c>
      <c r="E1813" s="133">
        <v>4.84</v>
      </c>
      <c r="F1813" s="139">
        <v>58.66</v>
      </c>
      <c r="G1813" s="141"/>
    </row>
    <row r="1814" s="123" customFormat="1" customHeight="1" spans="1:7">
      <c r="A1814" s="134">
        <v>1811</v>
      </c>
      <c r="B1814" s="134" t="s">
        <v>4542</v>
      </c>
      <c r="C1814" s="134" t="s">
        <v>25631</v>
      </c>
      <c r="D1814" s="135">
        <v>14.07</v>
      </c>
      <c r="E1814" s="134">
        <v>4.84</v>
      </c>
      <c r="F1814" s="139">
        <v>68.1</v>
      </c>
      <c r="G1814" s="141"/>
    </row>
    <row r="1815" s="123" customFormat="1" customHeight="1" spans="1:7">
      <c r="A1815" s="134">
        <v>1812</v>
      </c>
      <c r="B1815" s="134" t="s">
        <v>4240</v>
      </c>
      <c r="C1815" s="134" t="s">
        <v>25631</v>
      </c>
      <c r="D1815" s="135">
        <v>14.51</v>
      </c>
      <c r="E1815" s="133">
        <v>4.84</v>
      </c>
      <c r="F1815" s="139">
        <v>70.23</v>
      </c>
      <c r="G1815" s="141"/>
    </row>
    <row r="1816" s="123" customFormat="1" customHeight="1" spans="1:7">
      <c r="A1816" s="134">
        <v>1813</v>
      </c>
      <c r="B1816" s="134" t="s">
        <v>324</v>
      </c>
      <c r="C1816" s="134" t="s">
        <v>25631</v>
      </c>
      <c r="D1816" s="135">
        <v>12.5</v>
      </c>
      <c r="E1816" s="134">
        <v>4.84</v>
      </c>
      <c r="F1816" s="139">
        <v>60.5</v>
      </c>
      <c r="G1816" s="141"/>
    </row>
    <row r="1817" s="123" customFormat="1" customHeight="1" spans="1:7">
      <c r="A1817" s="134">
        <v>1814</v>
      </c>
      <c r="B1817" s="134" t="s">
        <v>4759</v>
      </c>
      <c r="C1817" s="134" t="s">
        <v>25631</v>
      </c>
      <c r="D1817" s="135">
        <v>6.6</v>
      </c>
      <c r="E1817" s="133">
        <v>4.84</v>
      </c>
      <c r="F1817" s="139">
        <v>31.94</v>
      </c>
      <c r="G1817" s="141"/>
    </row>
    <row r="1818" s="123" customFormat="1" customHeight="1" spans="1:7">
      <c r="A1818" s="134">
        <v>1815</v>
      </c>
      <c r="B1818" s="134" t="s">
        <v>25650</v>
      </c>
      <c r="C1818" s="134" t="s">
        <v>25631</v>
      </c>
      <c r="D1818" s="135">
        <v>27.17</v>
      </c>
      <c r="E1818" s="133">
        <v>4.84</v>
      </c>
      <c r="F1818" s="139">
        <v>131.5</v>
      </c>
      <c r="G1818" s="141"/>
    </row>
    <row r="1819" s="123" customFormat="1" customHeight="1" spans="1:7">
      <c r="A1819" s="134">
        <v>1816</v>
      </c>
      <c r="B1819" s="134" t="s">
        <v>25651</v>
      </c>
      <c r="C1819" s="134" t="s">
        <v>25631</v>
      </c>
      <c r="D1819" s="135">
        <v>5</v>
      </c>
      <c r="E1819" s="134">
        <v>4.84</v>
      </c>
      <c r="F1819" s="139">
        <v>24.2</v>
      </c>
      <c r="G1819" s="141"/>
    </row>
    <row r="1820" s="123" customFormat="1" customHeight="1" spans="1:7">
      <c r="A1820" s="134">
        <v>1817</v>
      </c>
      <c r="B1820" s="134" t="s">
        <v>25652</v>
      </c>
      <c r="C1820" s="134" t="s">
        <v>25653</v>
      </c>
      <c r="D1820" s="135">
        <v>9.23</v>
      </c>
      <c r="E1820" s="133">
        <v>4.84</v>
      </c>
      <c r="F1820" s="139">
        <v>44.67</v>
      </c>
      <c r="G1820" s="141"/>
    </row>
    <row r="1821" s="123" customFormat="1" customHeight="1" spans="1:7">
      <c r="A1821" s="134">
        <v>1818</v>
      </c>
      <c r="B1821" s="134" t="s">
        <v>25654</v>
      </c>
      <c r="C1821" s="134" t="s">
        <v>25655</v>
      </c>
      <c r="D1821" s="135">
        <v>13.48</v>
      </c>
      <c r="E1821" s="134">
        <v>4.84</v>
      </c>
      <c r="F1821" s="139">
        <v>65.24</v>
      </c>
      <c r="G1821" s="141"/>
    </row>
    <row r="1822" s="123" customFormat="1" customHeight="1" spans="1:7">
      <c r="A1822" s="134">
        <v>1819</v>
      </c>
      <c r="B1822" s="134" t="s">
        <v>25656</v>
      </c>
      <c r="C1822" s="134" t="s">
        <v>25657</v>
      </c>
      <c r="D1822" s="135">
        <v>30.99</v>
      </c>
      <c r="E1822" s="133">
        <v>4.84</v>
      </c>
      <c r="F1822" s="139">
        <v>149.99</v>
      </c>
      <c r="G1822" s="141"/>
    </row>
    <row r="1823" s="123" customFormat="1" customHeight="1" spans="1:7">
      <c r="A1823" s="134">
        <v>1820</v>
      </c>
      <c r="B1823" s="134" t="s">
        <v>25658</v>
      </c>
      <c r="C1823" s="134" t="s">
        <v>25659</v>
      </c>
      <c r="D1823" s="135">
        <v>29.67</v>
      </c>
      <c r="E1823" s="133">
        <v>4.84</v>
      </c>
      <c r="F1823" s="139">
        <v>143.6</v>
      </c>
      <c r="G1823" s="141"/>
    </row>
    <row r="1824" s="123" customFormat="1" customHeight="1" spans="1:7">
      <c r="A1824" s="134">
        <v>1821</v>
      </c>
      <c r="B1824" s="134" t="s">
        <v>25660</v>
      </c>
      <c r="C1824" s="134" t="s">
        <v>25661</v>
      </c>
      <c r="D1824" s="135">
        <v>10.94</v>
      </c>
      <c r="E1824" s="134">
        <v>4.84</v>
      </c>
      <c r="F1824" s="139">
        <v>52.95</v>
      </c>
      <c r="G1824" s="141"/>
    </row>
    <row r="1825" s="123" customFormat="1" customHeight="1" spans="1:7">
      <c r="A1825" s="134">
        <v>1822</v>
      </c>
      <c r="B1825" s="134" t="s">
        <v>25662</v>
      </c>
      <c r="C1825" s="134" t="s">
        <v>25663</v>
      </c>
      <c r="D1825" s="135">
        <v>19.85</v>
      </c>
      <c r="E1825" s="133">
        <v>4.84</v>
      </c>
      <c r="F1825" s="139">
        <v>96.07</v>
      </c>
      <c r="G1825" s="141"/>
    </row>
    <row r="1826" s="123" customFormat="1" customHeight="1" spans="1:7">
      <c r="A1826" s="134">
        <v>1823</v>
      </c>
      <c r="B1826" s="134" t="s">
        <v>25664</v>
      </c>
      <c r="C1826" s="134" t="s">
        <v>25665</v>
      </c>
      <c r="D1826" s="135">
        <v>23.74</v>
      </c>
      <c r="E1826" s="134">
        <v>4.84</v>
      </c>
      <c r="F1826" s="139">
        <v>114.9</v>
      </c>
      <c r="G1826" s="141"/>
    </row>
    <row r="1827" s="123" customFormat="1" customHeight="1" spans="1:7">
      <c r="A1827" s="134">
        <v>1824</v>
      </c>
      <c r="B1827" s="134" t="s">
        <v>25666</v>
      </c>
      <c r="C1827" s="134" t="s">
        <v>25667</v>
      </c>
      <c r="D1827" s="135">
        <v>16.46</v>
      </c>
      <c r="E1827" s="133">
        <v>4.84</v>
      </c>
      <c r="F1827" s="139">
        <v>79.67</v>
      </c>
      <c r="G1827" s="141"/>
    </row>
    <row r="1828" s="123" customFormat="1" customHeight="1" spans="1:7">
      <c r="A1828" s="134">
        <v>1825</v>
      </c>
      <c r="B1828" s="134" t="s">
        <v>14918</v>
      </c>
      <c r="C1828" s="134" t="s">
        <v>25668</v>
      </c>
      <c r="D1828" s="135">
        <v>8.69</v>
      </c>
      <c r="E1828" s="133">
        <v>4.84</v>
      </c>
      <c r="F1828" s="139">
        <v>42.06</v>
      </c>
      <c r="G1828" s="141"/>
    </row>
    <row r="1829" s="123" customFormat="1" customHeight="1" spans="1:7">
      <c r="A1829" s="134">
        <v>1826</v>
      </c>
      <c r="B1829" s="134" t="s">
        <v>324</v>
      </c>
      <c r="C1829" s="134" t="s">
        <v>25669</v>
      </c>
      <c r="D1829" s="135">
        <v>11.9</v>
      </c>
      <c r="E1829" s="134">
        <v>4.84</v>
      </c>
      <c r="F1829" s="139">
        <v>57.6</v>
      </c>
      <c r="G1829" s="141"/>
    </row>
    <row r="1830" s="123" customFormat="1" customHeight="1" spans="1:7">
      <c r="A1830" s="134">
        <v>1827</v>
      </c>
      <c r="B1830" s="134" t="s">
        <v>9566</v>
      </c>
      <c r="C1830" s="134" t="s">
        <v>25670</v>
      </c>
      <c r="D1830" s="135">
        <v>8.92</v>
      </c>
      <c r="E1830" s="133">
        <v>4.84</v>
      </c>
      <c r="F1830" s="139">
        <v>43.17</v>
      </c>
      <c r="G1830" s="141"/>
    </row>
    <row r="1831" s="123" customFormat="1" customHeight="1" spans="1:7">
      <c r="A1831" s="134">
        <v>1828</v>
      </c>
      <c r="B1831" s="134" t="s">
        <v>3241</v>
      </c>
      <c r="C1831" s="134" t="s">
        <v>25669</v>
      </c>
      <c r="D1831" s="135">
        <v>24.99</v>
      </c>
      <c r="E1831" s="134">
        <v>4.84</v>
      </c>
      <c r="F1831" s="139">
        <v>120.95</v>
      </c>
      <c r="G1831" s="141"/>
    </row>
    <row r="1832" s="123" customFormat="1" customHeight="1" spans="1:7">
      <c r="A1832" s="134">
        <v>1829</v>
      </c>
      <c r="B1832" s="134" t="s">
        <v>1320</v>
      </c>
      <c r="C1832" s="134" t="s">
        <v>25669</v>
      </c>
      <c r="D1832" s="135">
        <v>20.78</v>
      </c>
      <c r="E1832" s="133">
        <v>4.84</v>
      </c>
      <c r="F1832" s="139">
        <v>100.58</v>
      </c>
      <c r="G1832" s="141"/>
    </row>
    <row r="1833" s="123" customFormat="1" customHeight="1" spans="1:7">
      <c r="A1833" s="134">
        <v>1830</v>
      </c>
      <c r="B1833" s="134" t="s">
        <v>25671</v>
      </c>
      <c r="C1833" s="134" t="s">
        <v>25672</v>
      </c>
      <c r="D1833" s="135">
        <v>7.45</v>
      </c>
      <c r="E1833" s="133">
        <v>4.84</v>
      </c>
      <c r="F1833" s="139">
        <v>36.06</v>
      </c>
      <c r="G1833" s="141"/>
    </row>
    <row r="1834" s="123" customFormat="1" customHeight="1" spans="1:7">
      <c r="A1834" s="134">
        <v>1831</v>
      </c>
      <c r="B1834" s="134" t="s">
        <v>25673</v>
      </c>
      <c r="C1834" s="134" t="s">
        <v>25674</v>
      </c>
      <c r="D1834" s="135">
        <v>10.91</v>
      </c>
      <c r="E1834" s="134">
        <v>4.84</v>
      </c>
      <c r="F1834" s="139">
        <v>52.8</v>
      </c>
      <c r="G1834" s="141"/>
    </row>
    <row r="1835" s="123" customFormat="1" customHeight="1" spans="1:7">
      <c r="A1835" s="134">
        <v>1832</v>
      </c>
      <c r="B1835" s="134" t="s">
        <v>25675</v>
      </c>
      <c r="C1835" s="134" t="s">
        <v>25676</v>
      </c>
      <c r="D1835" s="135">
        <v>10.81</v>
      </c>
      <c r="E1835" s="133">
        <v>4.84</v>
      </c>
      <c r="F1835" s="139">
        <v>52.32</v>
      </c>
      <c r="G1835" s="141"/>
    </row>
    <row r="1836" s="123" customFormat="1" customHeight="1" spans="1:7">
      <c r="A1836" s="134">
        <v>1833</v>
      </c>
      <c r="B1836" s="134" t="s">
        <v>25677</v>
      </c>
      <c r="C1836" s="134" t="s">
        <v>25678</v>
      </c>
      <c r="D1836" s="135">
        <v>16.51</v>
      </c>
      <c r="E1836" s="134">
        <v>4.84</v>
      </c>
      <c r="F1836" s="139">
        <v>79.91</v>
      </c>
      <c r="G1836" s="141"/>
    </row>
    <row r="1837" s="123" customFormat="1" customHeight="1" spans="1:7">
      <c r="A1837" s="134">
        <v>1834</v>
      </c>
      <c r="B1837" s="134" t="s">
        <v>25578</v>
      </c>
      <c r="C1837" s="134" t="s">
        <v>25679</v>
      </c>
      <c r="D1837" s="135">
        <v>6.67</v>
      </c>
      <c r="E1837" s="133">
        <v>4.84</v>
      </c>
      <c r="F1837" s="139">
        <v>32.28</v>
      </c>
      <c r="G1837" s="141"/>
    </row>
    <row r="1838" s="123" customFormat="1" customHeight="1" spans="1:7">
      <c r="A1838" s="134">
        <v>1835</v>
      </c>
      <c r="B1838" s="134" t="s">
        <v>13652</v>
      </c>
      <c r="C1838" s="134" t="s">
        <v>25680</v>
      </c>
      <c r="D1838" s="135">
        <v>17.08</v>
      </c>
      <c r="E1838" s="133">
        <v>4.84</v>
      </c>
      <c r="F1838" s="139">
        <v>82.67</v>
      </c>
      <c r="G1838" s="141"/>
    </row>
    <row r="1839" s="123" customFormat="1" customHeight="1" spans="1:7">
      <c r="A1839" s="134">
        <v>1836</v>
      </c>
      <c r="B1839" s="34" t="s">
        <v>25681</v>
      </c>
      <c r="C1839" s="134" t="s">
        <v>25682</v>
      </c>
      <c r="D1839" s="135">
        <v>6.18</v>
      </c>
      <c r="E1839" s="134">
        <v>4.84</v>
      </c>
      <c r="F1839" s="139">
        <v>29.91</v>
      </c>
      <c r="G1839" s="141"/>
    </row>
    <row r="1840" s="123" customFormat="1" customHeight="1" spans="1:7">
      <c r="A1840" s="134">
        <v>1837</v>
      </c>
      <c r="B1840" s="134" t="s">
        <v>25683</v>
      </c>
      <c r="C1840" s="134" t="s">
        <v>25684</v>
      </c>
      <c r="D1840" s="135">
        <v>4.17</v>
      </c>
      <c r="E1840" s="133">
        <v>4.84</v>
      </c>
      <c r="F1840" s="139">
        <v>20.18</v>
      </c>
      <c r="G1840" s="141"/>
    </row>
    <row r="1841" s="123" customFormat="1" customHeight="1" spans="1:7">
      <c r="A1841" s="134">
        <v>1838</v>
      </c>
      <c r="B1841" s="134" t="s">
        <v>4032</v>
      </c>
      <c r="C1841" s="134" t="s">
        <v>25685</v>
      </c>
      <c r="D1841" s="135">
        <v>9.62</v>
      </c>
      <c r="E1841" s="134">
        <v>4.84</v>
      </c>
      <c r="F1841" s="139">
        <v>46.56</v>
      </c>
      <c r="G1841" s="141"/>
    </row>
    <row r="1842" s="123" customFormat="1" customHeight="1" spans="1:7">
      <c r="A1842" s="134">
        <v>1839</v>
      </c>
      <c r="B1842" s="134" t="s">
        <v>3130</v>
      </c>
      <c r="C1842" s="134" t="s">
        <v>25685</v>
      </c>
      <c r="D1842" s="135">
        <v>30.26</v>
      </c>
      <c r="E1842" s="133">
        <v>4.84</v>
      </c>
      <c r="F1842" s="139">
        <v>146.46</v>
      </c>
      <c r="G1842" s="141"/>
    </row>
    <row r="1843" s="123" customFormat="1" customHeight="1" spans="1:7">
      <c r="A1843" s="134">
        <v>1840</v>
      </c>
      <c r="B1843" s="134" t="s">
        <v>25686</v>
      </c>
      <c r="C1843" s="134" t="s">
        <v>25687</v>
      </c>
      <c r="D1843" s="135">
        <v>7.18</v>
      </c>
      <c r="E1843" s="133">
        <v>4.84</v>
      </c>
      <c r="F1843" s="139">
        <v>34.75</v>
      </c>
      <c r="G1843" s="141"/>
    </row>
    <row r="1844" s="123" customFormat="1" customHeight="1" spans="1:7">
      <c r="A1844" s="134">
        <v>1841</v>
      </c>
      <c r="B1844" s="134" t="s">
        <v>6693</v>
      </c>
      <c r="C1844" s="134" t="s">
        <v>25687</v>
      </c>
      <c r="D1844" s="135">
        <v>16.25</v>
      </c>
      <c r="E1844" s="134">
        <v>4.84</v>
      </c>
      <c r="F1844" s="139">
        <v>78.65</v>
      </c>
      <c r="G1844" s="141"/>
    </row>
    <row r="1845" s="123" customFormat="1" customHeight="1" spans="1:7">
      <c r="A1845" s="134">
        <v>1842</v>
      </c>
      <c r="B1845" s="134" t="s">
        <v>25688</v>
      </c>
      <c r="C1845" s="134" t="s">
        <v>25689</v>
      </c>
      <c r="D1845" s="135">
        <v>32.63</v>
      </c>
      <c r="E1845" s="133">
        <v>4.84</v>
      </c>
      <c r="F1845" s="139">
        <v>157.93</v>
      </c>
      <c r="G1845" s="141"/>
    </row>
    <row r="1846" s="123" customFormat="1" customHeight="1" spans="1:7">
      <c r="A1846" s="134">
        <v>1843</v>
      </c>
      <c r="B1846" s="134" t="s">
        <v>5170</v>
      </c>
      <c r="C1846" s="134" t="s">
        <v>25690</v>
      </c>
      <c r="D1846" s="135">
        <v>13.98</v>
      </c>
      <c r="E1846" s="134">
        <v>4.84</v>
      </c>
      <c r="F1846" s="139">
        <v>67.66</v>
      </c>
      <c r="G1846" s="141"/>
    </row>
    <row r="1847" s="123" customFormat="1" customHeight="1" spans="1:7">
      <c r="A1847" s="134">
        <v>1844</v>
      </c>
      <c r="B1847" s="134" t="s">
        <v>23202</v>
      </c>
      <c r="C1847" s="134" t="s">
        <v>25669</v>
      </c>
      <c r="D1847" s="135">
        <v>15.62</v>
      </c>
      <c r="E1847" s="133">
        <v>4.84</v>
      </c>
      <c r="F1847" s="139">
        <v>75.6</v>
      </c>
      <c r="G1847" s="141"/>
    </row>
    <row r="1848" s="123" customFormat="1" customHeight="1" spans="1:7">
      <c r="A1848" s="134">
        <v>1845</v>
      </c>
      <c r="B1848" s="134" t="s">
        <v>21551</v>
      </c>
      <c r="C1848" s="134" t="s">
        <v>25691</v>
      </c>
      <c r="D1848" s="135">
        <v>25.17</v>
      </c>
      <c r="E1848" s="133">
        <v>4.84</v>
      </c>
      <c r="F1848" s="139">
        <v>121.82</v>
      </c>
      <c r="G1848" s="141"/>
    </row>
    <row r="1849" s="123" customFormat="1" customHeight="1" spans="1:7">
      <c r="A1849" s="134">
        <v>1846</v>
      </c>
      <c r="B1849" s="134" t="s">
        <v>25532</v>
      </c>
      <c r="C1849" s="134" t="s">
        <v>25692</v>
      </c>
      <c r="D1849" s="135">
        <v>17.7</v>
      </c>
      <c r="E1849" s="134">
        <v>4.84</v>
      </c>
      <c r="F1849" s="139">
        <v>85.67</v>
      </c>
      <c r="G1849" s="141"/>
    </row>
    <row r="1850" s="123" customFormat="1" customHeight="1" spans="1:7">
      <c r="A1850" s="134">
        <v>1847</v>
      </c>
      <c r="B1850" s="134" t="s">
        <v>6526</v>
      </c>
      <c r="C1850" s="134" t="s">
        <v>25679</v>
      </c>
      <c r="D1850" s="135">
        <v>7.16</v>
      </c>
      <c r="E1850" s="133">
        <v>4.84</v>
      </c>
      <c r="F1850" s="139">
        <v>34.65</v>
      </c>
      <c r="G1850" s="141"/>
    </row>
    <row r="1851" s="123" customFormat="1" customHeight="1" spans="1:7">
      <c r="A1851" s="134">
        <v>1848</v>
      </c>
      <c r="B1851" s="134" t="s">
        <v>25693</v>
      </c>
      <c r="C1851" s="134" t="s">
        <v>25694</v>
      </c>
      <c r="D1851" s="135">
        <v>25.35</v>
      </c>
      <c r="E1851" s="134">
        <v>4.84</v>
      </c>
      <c r="F1851" s="139">
        <v>122.69</v>
      </c>
      <c r="G1851" s="141"/>
    </row>
    <row r="1852" s="123" customFormat="1" customHeight="1" spans="1:7">
      <c r="A1852" s="134">
        <v>1849</v>
      </c>
      <c r="B1852" s="134" t="s">
        <v>3639</v>
      </c>
      <c r="C1852" s="134" t="s">
        <v>25668</v>
      </c>
      <c r="D1852" s="135">
        <v>13.6</v>
      </c>
      <c r="E1852" s="133">
        <v>4.84</v>
      </c>
      <c r="F1852" s="139">
        <v>65.82</v>
      </c>
      <c r="G1852" s="141"/>
    </row>
    <row r="1853" s="123" customFormat="1" customHeight="1" spans="1:7">
      <c r="A1853" s="134">
        <v>1850</v>
      </c>
      <c r="B1853" s="134" t="s">
        <v>25695</v>
      </c>
      <c r="C1853" s="134" t="s">
        <v>25684</v>
      </c>
      <c r="D1853" s="135">
        <v>21.81</v>
      </c>
      <c r="E1853" s="133">
        <v>4.84</v>
      </c>
      <c r="F1853" s="139">
        <v>105.56</v>
      </c>
      <c r="G1853" s="141"/>
    </row>
    <row r="1854" s="123" customFormat="1" customHeight="1" spans="1:7">
      <c r="A1854" s="134">
        <v>1851</v>
      </c>
      <c r="B1854" s="134" t="s">
        <v>25696</v>
      </c>
      <c r="C1854" s="134" t="s">
        <v>25697</v>
      </c>
      <c r="D1854" s="135">
        <v>18.75</v>
      </c>
      <c r="E1854" s="134">
        <v>4.84</v>
      </c>
      <c r="F1854" s="139">
        <v>90.75</v>
      </c>
      <c r="G1854" s="141"/>
    </row>
    <row r="1855" s="123" customFormat="1" customHeight="1" spans="1:7">
      <c r="A1855" s="134">
        <v>1852</v>
      </c>
      <c r="B1855" s="134" t="s">
        <v>25698</v>
      </c>
      <c r="C1855" s="134" t="s">
        <v>25699</v>
      </c>
      <c r="D1855" s="135">
        <v>8.87</v>
      </c>
      <c r="E1855" s="133">
        <v>4.84</v>
      </c>
      <c r="F1855" s="139">
        <v>42.93</v>
      </c>
      <c r="G1855" s="141"/>
    </row>
    <row r="1856" s="123" customFormat="1" customHeight="1" spans="1:7">
      <c r="A1856" s="134">
        <v>1853</v>
      </c>
      <c r="B1856" s="134" t="s">
        <v>6726</v>
      </c>
      <c r="C1856" s="134" t="s">
        <v>25700</v>
      </c>
      <c r="D1856" s="135">
        <v>20.9</v>
      </c>
      <c r="E1856" s="134">
        <v>4.84</v>
      </c>
      <c r="F1856" s="139">
        <v>101.16</v>
      </c>
      <c r="G1856" s="141"/>
    </row>
    <row r="1857" s="123" customFormat="1" customHeight="1" spans="1:7">
      <c r="A1857" s="134">
        <v>1854</v>
      </c>
      <c r="B1857" s="134" t="s">
        <v>15374</v>
      </c>
      <c r="C1857" s="134" t="s">
        <v>25700</v>
      </c>
      <c r="D1857" s="135">
        <v>21.32</v>
      </c>
      <c r="E1857" s="133">
        <v>4.84</v>
      </c>
      <c r="F1857" s="139">
        <v>103.19</v>
      </c>
      <c r="G1857" s="141"/>
    </row>
    <row r="1858" s="123" customFormat="1" customHeight="1" spans="1:7">
      <c r="A1858" s="134">
        <v>1855</v>
      </c>
      <c r="B1858" s="134" t="s">
        <v>25701</v>
      </c>
      <c r="C1858" s="134" t="s">
        <v>25669</v>
      </c>
      <c r="D1858" s="135">
        <v>3.61</v>
      </c>
      <c r="E1858" s="133">
        <v>4.84</v>
      </c>
      <c r="F1858" s="139">
        <v>17.47</v>
      </c>
      <c r="G1858" s="141"/>
    </row>
    <row r="1859" s="123" customFormat="1" customHeight="1" spans="1:7">
      <c r="A1859" s="134">
        <v>1856</v>
      </c>
      <c r="B1859" s="134" t="s">
        <v>3335</v>
      </c>
      <c r="C1859" s="134" t="s">
        <v>25164</v>
      </c>
      <c r="D1859" s="135">
        <v>3.06</v>
      </c>
      <c r="E1859" s="134">
        <v>4.84</v>
      </c>
      <c r="F1859" s="139">
        <v>14.81</v>
      </c>
      <c r="G1859" s="141"/>
    </row>
    <row r="1860" s="123" customFormat="1" customHeight="1" spans="1:7">
      <c r="A1860" s="134">
        <v>1857</v>
      </c>
      <c r="B1860" s="134" t="s">
        <v>25702</v>
      </c>
      <c r="C1860" s="134" t="s">
        <v>25703</v>
      </c>
      <c r="D1860" s="135">
        <v>5.13</v>
      </c>
      <c r="E1860" s="133">
        <v>4.84</v>
      </c>
      <c r="F1860" s="139">
        <v>24.83</v>
      </c>
      <c r="G1860" s="141"/>
    </row>
    <row r="1861" s="123" customFormat="1" customHeight="1" spans="1:7">
      <c r="A1861" s="134">
        <v>1858</v>
      </c>
      <c r="B1861" s="134" t="s">
        <v>3767</v>
      </c>
      <c r="C1861" s="134" t="s">
        <v>25704</v>
      </c>
      <c r="D1861" s="135">
        <v>5</v>
      </c>
      <c r="E1861" s="134">
        <v>4.84</v>
      </c>
      <c r="F1861" s="139">
        <v>24.2</v>
      </c>
      <c r="G1861" s="141"/>
    </row>
    <row r="1862" s="123" customFormat="1" customHeight="1" spans="1:7">
      <c r="A1862" s="134">
        <v>1859</v>
      </c>
      <c r="B1862" s="134" t="s">
        <v>25705</v>
      </c>
      <c r="C1862" s="134" t="s">
        <v>25706</v>
      </c>
      <c r="D1862" s="135">
        <v>7.42</v>
      </c>
      <c r="E1862" s="133">
        <v>4.84</v>
      </c>
      <c r="F1862" s="139">
        <v>35.91</v>
      </c>
      <c r="G1862" s="141"/>
    </row>
    <row r="1863" s="123" customFormat="1" customHeight="1" spans="1:7">
      <c r="A1863" s="134">
        <v>1860</v>
      </c>
      <c r="B1863" s="134" t="s">
        <v>25707</v>
      </c>
      <c r="C1863" s="134" t="s">
        <v>25708</v>
      </c>
      <c r="D1863" s="135">
        <v>42.48</v>
      </c>
      <c r="E1863" s="133">
        <v>4.84</v>
      </c>
      <c r="F1863" s="139">
        <v>205.6</v>
      </c>
      <c r="G1863" s="141"/>
    </row>
    <row r="1864" s="123" customFormat="1" customHeight="1" spans="1:7">
      <c r="A1864" s="134">
        <v>1861</v>
      </c>
      <c r="B1864" s="134" t="s">
        <v>21323</v>
      </c>
      <c r="C1864" s="134" t="s">
        <v>25709</v>
      </c>
      <c r="D1864" s="135">
        <v>64.97</v>
      </c>
      <c r="E1864" s="134">
        <v>4.84</v>
      </c>
      <c r="F1864" s="139">
        <v>314.45</v>
      </c>
      <c r="G1864" s="141"/>
    </row>
    <row r="1865" s="123" customFormat="1" customHeight="1" spans="1:7">
      <c r="A1865" s="134">
        <v>1862</v>
      </c>
      <c r="B1865" s="134" t="s">
        <v>25710</v>
      </c>
      <c r="C1865" s="134" t="s">
        <v>25711</v>
      </c>
      <c r="D1865" s="135">
        <v>39.7</v>
      </c>
      <c r="E1865" s="133">
        <v>4.84</v>
      </c>
      <c r="F1865" s="139">
        <v>192.15</v>
      </c>
      <c r="G1865" s="141"/>
    </row>
    <row r="1866" s="123" customFormat="1" customHeight="1" spans="1:7">
      <c r="A1866" s="134">
        <v>1863</v>
      </c>
      <c r="B1866" s="134" t="s">
        <v>25712</v>
      </c>
      <c r="C1866" s="134" t="s">
        <v>25713</v>
      </c>
      <c r="D1866" s="135">
        <v>91.77</v>
      </c>
      <c r="E1866" s="134">
        <v>4.84</v>
      </c>
      <c r="F1866" s="139">
        <v>444.17</v>
      </c>
      <c r="G1866" s="141"/>
    </row>
    <row r="1867" s="123" customFormat="1" customHeight="1" spans="1:7">
      <c r="A1867" s="134">
        <v>1864</v>
      </c>
      <c r="B1867" s="134" t="s">
        <v>25714</v>
      </c>
      <c r="C1867" s="134" t="s">
        <v>25715</v>
      </c>
      <c r="D1867" s="135">
        <v>18.76</v>
      </c>
      <c r="E1867" s="133">
        <v>4.84</v>
      </c>
      <c r="F1867" s="139">
        <v>90.8</v>
      </c>
      <c r="G1867" s="141"/>
    </row>
    <row r="1868" s="123" customFormat="1" customHeight="1" spans="1:7">
      <c r="A1868" s="134">
        <v>1865</v>
      </c>
      <c r="B1868" s="134" t="s">
        <v>25716</v>
      </c>
      <c r="C1868" s="134" t="s">
        <v>25717</v>
      </c>
      <c r="D1868" s="135">
        <v>38.57</v>
      </c>
      <c r="E1868" s="133">
        <v>4.84</v>
      </c>
      <c r="F1868" s="139">
        <v>186.68</v>
      </c>
      <c r="G1868" s="141"/>
    </row>
    <row r="1869" s="123" customFormat="1" customHeight="1" spans="1:7">
      <c r="A1869" s="134">
        <v>1866</v>
      </c>
      <c r="B1869" s="134" t="s">
        <v>25718</v>
      </c>
      <c r="C1869" s="134" t="s">
        <v>25719</v>
      </c>
      <c r="D1869" s="135">
        <v>36.08</v>
      </c>
      <c r="E1869" s="134">
        <v>4.84</v>
      </c>
      <c r="F1869" s="139">
        <v>174.63</v>
      </c>
      <c r="G1869" s="141"/>
    </row>
    <row r="1870" s="123" customFormat="1" customHeight="1" spans="1:7">
      <c r="A1870" s="134">
        <v>1867</v>
      </c>
      <c r="B1870" s="134" t="s">
        <v>25720</v>
      </c>
      <c r="C1870" s="134" t="s">
        <v>25706</v>
      </c>
      <c r="D1870" s="135">
        <v>41.72</v>
      </c>
      <c r="E1870" s="133">
        <v>4.84</v>
      </c>
      <c r="F1870" s="139">
        <v>201.92</v>
      </c>
      <c r="G1870" s="141"/>
    </row>
    <row r="1871" s="123" customFormat="1" customHeight="1" spans="1:7">
      <c r="A1871" s="134">
        <v>1868</v>
      </c>
      <c r="B1871" s="134" t="s">
        <v>25721</v>
      </c>
      <c r="C1871" s="134" t="s">
        <v>25722</v>
      </c>
      <c r="D1871" s="135">
        <v>20.31</v>
      </c>
      <c r="E1871" s="134">
        <v>4.84</v>
      </c>
      <c r="F1871" s="139">
        <v>98.3</v>
      </c>
      <c r="G1871" s="141"/>
    </row>
    <row r="1872" s="123" customFormat="1" customHeight="1" spans="1:7">
      <c r="A1872" s="134">
        <v>1869</v>
      </c>
      <c r="B1872" s="134" t="s">
        <v>25723</v>
      </c>
      <c r="C1872" s="134" t="s">
        <v>25724</v>
      </c>
      <c r="D1872" s="135">
        <v>54.73</v>
      </c>
      <c r="E1872" s="133">
        <v>4.84</v>
      </c>
      <c r="F1872" s="139">
        <v>264.89</v>
      </c>
      <c r="G1872" s="141"/>
    </row>
    <row r="1873" s="123" customFormat="1" customHeight="1" spans="1:7">
      <c r="A1873" s="134">
        <v>1870</v>
      </c>
      <c r="B1873" s="134" t="s">
        <v>25725</v>
      </c>
      <c r="C1873" s="134" t="s">
        <v>25726</v>
      </c>
      <c r="D1873" s="135">
        <v>29.31</v>
      </c>
      <c r="E1873" s="133">
        <v>4.84</v>
      </c>
      <c r="F1873" s="139">
        <v>141.86</v>
      </c>
      <c r="G1873" s="141"/>
    </row>
    <row r="1874" s="123" customFormat="1" customHeight="1" spans="1:7">
      <c r="A1874" s="134">
        <v>1871</v>
      </c>
      <c r="B1874" s="134" t="s">
        <v>25727</v>
      </c>
      <c r="C1874" s="134" t="s">
        <v>25706</v>
      </c>
      <c r="D1874" s="135">
        <v>37.44</v>
      </c>
      <c r="E1874" s="134">
        <v>4.84</v>
      </c>
      <c r="F1874" s="139">
        <v>181.21</v>
      </c>
      <c r="G1874" s="141"/>
    </row>
    <row r="1875" s="123" customFormat="1" customHeight="1" spans="1:7">
      <c r="A1875" s="134">
        <v>1872</v>
      </c>
      <c r="B1875" s="134" t="s">
        <v>25728</v>
      </c>
      <c r="C1875" s="134" t="s">
        <v>25729</v>
      </c>
      <c r="D1875" s="135">
        <v>25.29</v>
      </c>
      <c r="E1875" s="133">
        <v>4.84</v>
      </c>
      <c r="F1875" s="139">
        <v>122.4</v>
      </c>
      <c r="G1875" s="141"/>
    </row>
    <row r="1876" s="123" customFormat="1" customHeight="1" spans="1:7">
      <c r="A1876" s="134">
        <v>1873</v>
      </c>
      <c r="B1876" s="134" t="s">
        <v>25730</v>
      </c>
      <c r="C1876" s="134" t="s">
        <v>25706</v>
      </c>
      <c r="D1876" s="135">
        <v>23.41</v>
      </c>
      <c r="E1876" s="134">
        <v>4.84</v>
      </c>
      <c r="F1876" s="139">
        <v>113.3</v>
      </c>
      <c r="G1876" s="141"/>
    </row>
    <row r="1877" s="123" customFormat="1" customHeight="1" spans="1:7">
      <c r="A1877" s="134">
        <v>1874</v>
      </c>
      <c r="B1877" s="134" t="s">
        <v>25731</v>
      </c>
      <c r="C1877" s="134" t="s">
        <v>25732</v>
      </c>
      <c r="D1877" s="135">
        <v>4.58</v>
      </c>
      <c r="E1877" s="133">
        <v>4.84</v>
      </c>
      <c r="F1877" s="139">
        <v>22.17</v>
      </c>
      <c r="G1877" s="141"/>
    </row>
    <row r="1878" s="123" customFormat="1" customHeight="1" spans="1:7">
      <c r="A1878" s="134">
        <v>1875</v>
      </c>
      <c r="B1878" s="134" t="s">
        <v>25733</v>
      </c>
      <c r="C1878" s="134" t="s">
        <v>25734</v>
      </c>
      <c r="D1878" s="135">
        <v>58.32</v>
      </c>
      <c r="E1878" s="133">
        <v>4.84</v>
      </c>
      <c r="F1878" s="139">
        <v>282.27</v>
      </c>
      <c r="G1878" s="141"/>
    </row>
    <row r="1879" s="123" customFormat="1" customHeight="1" spans="1:7">
      <c r="A1879" s="134">
        <v>1876</v>
      </c>
      <c r="B1879" s="134" t="s">
        <v>25735</v>
      </c>
      <c r="C1879" s="134" t="s">
        <v>25736</v>
      </c>
      <c r="D1879" s="135">
        <v>5.32</v>
      </c>
      <c r="E1879" s="134">
        <v>4.84</v>
      </c>
      <c r="F1879" s="139">
        <v>25.75</v>
      </c>
      <c r="G1879" s="141"/>
    </row>
    <row r="1880" s="123" customFormat="1" customHeight="1" spans="1:7">
      <c r="A1880" s="134">
        <v>1877</v>
      </c>
      <c r="B1880" s="134" t="s">
        <v>25737</v>
      </c>
      <c r="C1880" s="134" t="s">
        <v>25738</v>
      </c>
      <c r="D1880" s="135">
        <v>66.51</v>
      </c>
      <c r="E1880" s="133">
        <v>4.84</v>
      </c>
      <c r="F1880" s="139">
        <v>321.91</v>
      </c>
      <c r="G1880" s="141"/>
    </row>
    <row r="1881" s="123" customFormat="1" customHeight="1" spans="1:7">
      <c r="A1881" s="134">
        <v>1878</v>
      </c>
      <c r="B1881" s="134" t="s">
        <v>25739</v>
      </c>
      <c r="C1881" s="134" t="s">
        <v>25740</v>
      </c>
      <c r="D1881" s="135">
        <v>43.86</v>
      </c>
      <c r="E1881" s="134">
        <v>4.84</v>
      </c>
      <c r="F1881" s="139">
        <v>212.28</v>
      </c>
      <c r="G1881" s="141"/>
    </row>
    <row r="1882" s="123" customFormat="1" customHeight="1" spans="1:7">
      <c r="A1882" s="134">
        <v>1879</v>
      </c>
      <c r="B1882" s="134" t="s">
        <v>25741</v>
      </c>
      <c r="C1882" s="134" t="s">
        <v>25742</v>
      </c>
      <c r="D1882" s="135">
        <v>66.76</v>
      </c>
      <c r="E1882" s="133">
        <v>4.84</v>
      </c>
      <c r="F1882" s="139">
        <v>323.12</v>
      </c>
      <c r="G1882" s="141"/>
    </row>
    <row r="1883" s="123" customFormat="1" customHeight="1" spans="1:7">
      <c r="A1883" s="134">
        <v>1880</v>
      </c>
      <c r="B1883" s="134" t="s">
        <v>25743</v>
      </c>
      <c r="C1883" s="134" t="s">
        <v>25744</v>
      </c>
      <c r="D1883" s="135">
        <v>65.32</v>
      </c>
      <c r="E1883" s="133">
        <v>4.84</v>
      </c>
      <c r="F1883" s="139">
        <v>316.15</v>
      </c>
      <c r="G1883" s="141"/>
    </row>
    <row r="1884" s="123" customFormat="1" customHeight="1" spans="1:7">
      <c r="A1884" s="134">
        <v>1881</v>
      </c>
      <c r="B1884" s="134" t="s">
        <v>25745</v>
      </c>
      <c r="C1884" s="134" t="s">
        <v>25746</v>
      </c>
      <c r="D1884" s="135">
        <v>28.43</v>
      </c>
      <c r="E1884" s="134">
        <v>4.84</v>
      </c>
      <c r="F1884" s="139">
        <v>137.6</v>
      </c>
      <c r="G1884" s="141"/>
    </row>
    <row r="1885" s="123" customFormat="1" customHeight="1" spans="1:7">
      <c r="A1885" s="134">
        <v>1882</v>
      </c>
      <c r="B1885" s="134" t="s">
        <v>25747</v>
      </c>
      <c r="C1885" s="134" t="s">
        <v>25748</v>
      </c>
      <c r="D1885" s="135">
        <v>26.48</v>
      </c>
      <c r="E1885" s="133">
        <v>4.84</v>
      </c>
      <c r="F1885" s="139">
        <v>128.16</v>
      </c>
      <c r="G1885" s="141"/>
    </row>
    <row r="1886" s="123" customFormat="1" customHeight="1" spans="1:7">
      <c r="A1886" s="134">
        <v>1883</v>
      </c>
      <c r="B1886" s="134" t="s">
        <v>25749</v>
      </c>
      <c r="C1886" s="134" t="s">
        <v>25719</v>
      </c>
      <c r="D1886" s="135">
        <v>35.57</v>
      </c>
      <c r="E1886" s="134">
        <v>4.84</v>
      </c>
      <c r="F1886" s="139">
        <v>172.16</v>
      </c>
      <c r="G1886" s="141"/>
    </row>
    <row r="1887" s="123" customFormat="1" customHeight="1" spans="1:7">
      <c r="A1887" s="134">
        <v>1884</v>
      </c>
      <c r="B1887" s="134" t="s">
        <v>25750</v>
      </c>
      <c r="C1887" s="134" t="s">
        <v>25751</v>
      </c>
      <c r="D1887" s="135">
        <v>1.85</v>
      </c>
      <c r="E1887" s="133">
        <v>4.84</v>
      </c>
      <c r="F1887" s="139">
        <v>8.95</v>
      </c>
      <c r="G1887" s="141"/>
    </row>
    <row r="1888" s="123" customFormat="1" customHeight="1" spans="1:7">
      <c r="A1888" s="134">
        <v>1885</v>
      </c>
      <c r="B1888" s="134" t="s">
        <v>25752</v>
      </c>
      <c r="C1888" s="134" t="s">
        <v>25753</v>
      </c>
      <c r="D1888" s="135">
        <v>48.66</v>
      </c>
      <c r="E1888" s="133">
        <v>4.84</v>
      </c>
      <c r="F1888" s="139">
        <v>235.51</v>
      </c>
      <c r="G1888" s="141"/>
    </row>
    <row r="1889" s="123" customFormat="1" customHeight="1" spans="1:7">
      <c r="A1889" s="134">
        <v>1886</v>
      </c>
      <c r="B1889" s="134" t="s">
        <v>25754</v>
      </c>
      <c r="C1889" s="134" t="s">
        <v>25744</v>
      </c>
      <c r="D1889" s="135">
        <v>61.67</v>
      </c>
      <c r="E1889" s="134">
        <v>4.84</v>
      </c>
      <c r="F1889" s="139">
        <v>298.48</v>
      </c>
      <c r="G1889" s="141"/>
    </row>
    <row r="1890" s="123" customFormat="1" customHeight="1" spans="1:7">
      <c r="A1890" s="134">
        <v>1887</v>
      </c>
      <c r="B1890" s="134" t="s">
        <v>25755</v>
      </c>
      <c r="C1890" s="134" t="s">
        <v>25756</v>
      </c>
      <c r="D1890" s="135">
        <v>28.78</v>
      </c>
      <c r="E1890" s="133">
        <v>4.84</v>
      </c>
      <c r="F1890" s="139">
        <v>139.3</v>
      </c>
      <c r="G1890" s="141"/>
    </row>
    <row r="1891" s="123" customFormat="1" customHeight="1" spans="1:7">
      <c r="A1891" s="134">
        <v>1888</v>
      </c>
      <c r="B1891" s="134" t="s">
        <v>20093</v>
      </c>
      <c r="C1891" s="134" t="s">
        <v>25757</v>
      </c>
      <c r="D1891" s="135">
        <v>37.18</v>
      </c>
      <c r="E1891" s="134">
        <v>4.84</v>
      </c>
      <c r="F1891" s="139">
        <v>179.95</v>
      </c>
      <c r="G1891" s="141"/>
    </row>
    <row r="1892" s="123" customFormat="1" customHeight="1" spans="1:7">
      <c r="A1892" s="134">
        <v>1889</v>
      </c>
      <c r="B1892" s="134" t="s">
        <v>25735</v>
      </c>
      <c r="C1892" s="134" t="s">
        <v>25758</v>
      </c>
      <c r="D1892" s="135">
        <v>52.1</v>
      </c>
      <c r="E1892" s="133">
        <v>4.84</v>
      </c>
      <c r="F1892" s="139">
        <v>252.16</v>
      </c>
      <c r="G1892" s="141"/>
    </row>
    <row r="1893" s="123" customFormat="1" customHeight="1" spans="1:7">
      <c r="A1893" s="134">
        <v>1890</v>
      </c>
      <c r="B1893" s="134" t="s">
        <v>25759</v>
      </c>
      <c r="C1893" s="134" t="s">
        <v>25706</v>
      </c>
      <c r="D1893" s="135">
        <v>2.26</v>
      </c>
      <c r="E1893" s="133">
        <v>4.84</v>
      </c>
      <c r="F1893" s="139">
        <v>10.94</v>
      </c>
      <c r="G1893" s="141"/>
    </row>
    <row r="1894" s="123" customFormat="1" customHeight="1" spans="1:7">
      <c r="A1894" s="134">
        <v>1891</v>
      </c>
      <c r="B1894" s="134" t="s">
        <v>25760</v>
      </c>
      <c r="C1894" s="134" t="s">
        <v>25761</v>
      </c>
      <c r="D1894" s="135">
        <v>43.41</v>
      </c>
      <c r="E1894" s="134">
        <v>4.84</v>
      </c>
      <c r="F1894" s="139">
        <v>210.1</v>
      </c>
      <c r="G1894" s="141"/>
    </row>
    <row r="1895" s="123" customFormat="1" customHeight="1" spans="1:7">
      <c r="A1895" s="134">
        <v>1892</v>
      </c>
      <c r="B1895" s="134" t="s">
        <v>25762</v>
      </c>
      <c r="C1895" s="134" t="s">
        <v>25744</v>
      </c>
      <c r="D1895" s="135">
        <v>18.8</v>
      </c>
      <c r="E1895" s="133">
        <v>4.84</v>
      </c>
      <c r="F1895" s="139">
        <v>90.99</v>
      </c>
      <c r="G1895" s="141"/>
    </row>
    <row r="1896" s="123" customFormat="1" customHeight="1" spans="1:7">
      <c r="A1896" s="134">
        <v>1893</v>
      </c>
      <c r="B1896" s="134" t="s">
        <v>25763</v>
      </c>
      <c r="C1896" s="134" t="s">
        <v>25764</v>
      </c>
      <c r="D1896" s="135">
        <v>37.99</v>
      </c>
      <c r="E1896" s="134">
        <v>4.84</v>
      </c>
      <c r="F1896" s="139">
        <v>183.87</v>
      </c>
      <c r="G1896" s="141"/>
    </row>
    <row r="1897" s="123" customFormat="1" customHeight="1" spans="1:7">
      <c r="A1897" s="134">
        <v>1894</v>
      </c>
      <c r="B1897" s="134" t="s">
        <v>25765</v>
      </c>
      <c r="C1897" s="134" t="s">
        <v>25766</v>
      </c>
      <c r="D1897" s="135">
        <v>50.33</v>
      </c>
      <c r="E1897" s="133">
        <v>4.84</v>
      </c>
      <c r="F1897" s="139">
        <v>243.6</v>
      </c>
      <c r="G1897" s="141"/>
    </row>
    <row r="1898" s="123" customFormat="1" customHeight="1" spans="1:7">
      <c r="A1898" s="134">
        <v>1895</v>
      </c>
      <c r="B1898" s="134" t="s">
        <v>25767</v>
      </c>
      <c r="C1898" s="134" t="s">
        <v>25706</v>
      </c>
      <c r="D1898" s="135">
        <v>60.55</v>
      </c>
      <c r="E1898" s="133">
        <v>4.84</v>
      </c>
      <c r="F1898" s="139">
        <v>293.06</v>
      </c>
      <c r="G1898" s="141"/>
    </row>
    <row r="1899" s="123" customFormat="1" customHeight="1" spans="1:7">
      <c r="A1899" s="134">
        <v>1896</v>
      </c>
      <c r="B1899" s="134" t="s">
        <v>25768</v>
      </c>
      <c r="C1899" s="134" t="s">
        <v>25769</v>
      </c>
      <c r="D1899" s="135">
        <v>48.21</v>
      </c>
      <c r="E1899" s="134">
        <v>4.84</v>
      </c>
      <c r="F1899" s="139">
        <v>233.34</v>
      </c>
      <c r="G1899" s="141"/>
    </row>
    <row r="1900" s="123" customFormat="1" customHeight="1" spans="1:7">
      <c r="A1900" s="134">
        <v>1897</v>
      </c>
      <c r="B1900" s="134" t="s">
        <v>25770</v>
      </c>
      <c r="C1900" s="134" t="s">
        <v>25771</v>
      </c>
      <c r="D1900" s="135">
        <v>11.78</v>
      </c>
      <c r="E1900" s="133">
        <v>4.84</v>
      </c>
      <c r="F1900" s="139">
        <v>57.02</v>
      </c>
      <c r="G1900" s="141"/>
    </row>
    <row r="1901" s="123" customFormat="1" customHeight="1" spans="1:7">
      <c r="A1901" s="134">
        <v>1898</v>
      </c>
      <c r="B1901" s="134" t="s">
        <v>22018</v>
      </c>
      <c r="C1901" s="134" t="s">
        <v>25772</v>
      </c>
      <c r="D1901" s="135">
        <v>7.15</v>
      </c>
      <c r="E1901" s="134">
        <v>4.84</v>
      </c>
      <c r="F1901" s="139">
        <v>34.61</v>
      </c>
      <c r="G1901" s="141"/>
    </row>
    <row r="1902" s="123" customFormat="1" customHeight="1" spans="1:7">
      <c r="A1902" s="134">
        <v>1899</v>
      </c>
      <c r="B1902" s="134" t="s">
        <v>16907</v>
      </c>
      <c r="C1902" s="134" t="s">
        <v>25773</v>
      </c>
      <c r="D1902" s="135">
        <v>31.4</v>
      </c>
      <c r="E1902" s="133">
        <v>4.84</v>
      </c>
      <c r="F1902" s="139">
        <v>151.98</v>
      </c>
      <c r="G1902" s="141"/>
    </row>
    <row r="1903" s="123" customFormat="1" customHeight="1" spans="1:7">
      <c r="A1903" s="134">
        <v>1900</v>
      </c>
      <c r="B1903" s="134" t="s">
        <v>25774</v>
      </c>
      <c r="C1903" s="134" t="s">
        <v>25775</v>
      </c>
      <c r="D1903" s="135">
        <v>13.49</v>
      </c>
      <c r="E1903" s="133">
        <v>4.84</v>
      </c>
      <c r="F1903" s="139">
        <v>65.29</v>
      </c>
      <c r="G1903" s="141"/>
    </row>
    <row r="1904" s="123" customFormat="1" customHeight="1" spans="1:7">
      <c r="A1904" s="134">
        <v>1901</v>
      </c>
      <c r="B1904" s="134" t="s">
        <v>25776</v>
      </c>
      <c r="C1904" s="134" t="s">
        <v>25777</v>
      </c>
      <c r="D1904" s="135">
        <v>10.07</v>
      </c>
      <c r="E1904" s="134">
        <v>4.84</v>
      </c>
      <c r="F1904" s="139">
        <v>48.74</v>
      </c>
      <c r="G1904" s="141"/>
    </row>
    <row r="1905" s="123" customFormat="1" customHeight="1" spans="1:7">
      <c r="A1905" s="134">
        <v>1902</v>
      </c>
      <c r="B1905" s="134" t="s">
        <v>7669</v>
      </c>
      <c r="C1905" s="134" t="s">
        <v>25778</v>
      </c>
      <c r="D1905" s="135">
        <v>24.33</v>
      </c>
      <c r="E1905" s="133">
        <v>4.84</v>
      </c>
      <c r="F1905" s="139">
        <v>117.76</v>
      </c>
      <c r="G1905" s="141"/>
    </row>
    <row r="1906" s="123" customFormat="1" customHeight="1" spans="1:7">
      <c r="A1906" s="134">
        <v>1903</v>
      </c>
      <c r="B1906" s="134" t="s">
        <v>14896</v>
      </c>
      <c r="C1906" s="134" t="s">
        <v>25779</v>
      </c>
      <c r="D1906" s="135">
        <v>2.27</v>
      </c>
      <c r="E1906" s="134">
        <v>4.84</v>
      </c>
      <c r="F1906" s="139">
        <v>10.99</v>
      </c>
      <c r="G1906" s="141"/>
    </row>
    <row r="1907" s="123" customFormat="1" customHeight="1" spans="1:7">
      <c r="A1907" s="134">
        <v>1904</v>
      </c>
      <c r="B1907" s="134" t="s">
        <v>16888</v>
      </c>
      <c r="C1907" s="134" t="s">
        <v>25780</v>
      </c>
      <c r="D1907" s="135">
        <v>30.48</v>
      </c>
      <c r="E1907" s="133">
        <v>4.84</v>
      </c>
      <c r="F1907" s="139">
        <v>147.52</v>
      </c>
      <c r="G1907" s="141"/>
    </row>
    <row r="1908" s="123" customFormat="1" customHeight="1" spans="1:7">
      <c r="A1908" s="134">
        <v>1905</v>
      </c>
      <c r="B1908" s="134" t="s">
        <v>3390</v>
      </c>
      <c r="C1908" s="134" t="s">
        <v>25781</v>
      </c>
      <c r="D1908" s="135">
        <v>13.57</v>
      </c>
      <c r="E1908" s="133">
        <v>4.84</v>
      </c>
      <c r="F1908" s="139">
        <v>65.68</v>
      </c>
      <c r="G1908" s="141"/>
    </row>
    <row r="1909" s="123" customFormat="1" customHeight="1" spans="1:7">
      <c r="A1909" s="134">
        <v>1906</v>
      </c>
      <c r="B1909" s="134" t="s">
        <v>5181</v>
      </c>
      <c r="C1909" s="134" t="s">
        <v>25782</v>
      </c>
      <c r="D1909" s="135">
        <v>32.71</v>
      </c>
      <c r="E1909" s="134">
        <v>4.84</v>
      </c>
      <c r="F1909" s="139">
        <v>158.32</v>
      </c>
      <c r="G1909" s="141"/>
    </row>
    <row r="1910" s="123" customFormat="1" customHeight="1" spans="1:7">
      <c r="A1910" s="134">
        <v>1907</v>
      </c>
      <c r="B1910" s="134" t="s">
        <v>4238</v>
      </c>
      <c r="C1910" s="134" t="s">
        <v>25783</v>
      </c>
      <c r="D1910" s="135">
        <v>20.61</v>
      </c>
      <c r="E1910" s="133">
        <v>4.84</v>
      </c>
      <c r="F1910" s="139">
        <v>99.75</v>
      </c>
      <c r="G1910" s="141"/>
    </row>
    <row r="1911" s="123" customFormat="1" customHeight="1" spans="1:7">
      <c r="A1911" s="134">
        <v>1908</v>
      </c>
      <c r="B1911" s="134" t="s">
        <v>3630</v>
      </c>
      <c r="C1911" s="134" t="s">
        <v>25784</v>
      </c>
      <c r="D1911" s="135">
        <v>15.63</v>
      </c>
      <c r="E1911" s="134">
        <v>4.84</v>
      </c>
      <c r="F1911" s="139">
        <v>75.65</v>
      </c>
      <c r="G1911" s="141"/>
    </row>
    <row r="1912" s="123" customFormat="1" customHeight="1" spans="1:7">
      <c r="A1912" s="134">
        <v>1909</v>
      </c>
      <c r="B1912" s="147" t="s">
        <v>14418</v>
      </c>
      <c r="C1912" s="147" t="s">
        <v>25785</v>
      </c>
      <c r="D1912" s="147">
        <v>25.38</v>
      </c>
      <c r="E1912" s="133">
        <v>4.84</v>
      </c>
      <c r="F1912" s="139">
        <v>122.84</v>
      </c>
      <c r="G1912" s="147"/>
    </row>
    <row r="1913" s="123" customFormat="1" customHeight="1" spans="1:7">
      <c r="A1913" s="134">
        <v>1910</v>
      </c>
      <c r="B1913" s="134" t="s">
        <v>25786</v>
      </c>
      <c r="C1913" s="134" t="s">
        <v>25787</v>
      </c>
      <c r="D1913" s="135">
        <v>17.24</v>
      </c>
      <c r="E1913" s="133">
        <v>4.84</v>
      </c>
      <c r="F1913" s="139">
        <v>83.44</v>
      </c>
      <c r="G1913" s="141"/>
    </row>
    <row r="1914" s="123" customFormat="1" customHeight="1" spans="1:7">
      <c r="A1914" s="134">
        <v>1911</v>
      </c>
      <c r="B1914" s="134" t="s">
        <v>25788</v>
      </c>
      <c r="C1914" s="134" t="s">
        <v>25789</v>
      </c>
      <c r="D1914" s="135">
        <v>18.02</v>
      </c>
      <c r="E1914" s="134">
        <v>4.84</v>
      </c>
      <c r="F1914" s="139">
        <v>87.22</v>
      </c>
      <c r="G1914" s="141"/>
    </row>
    <row r="1915" s="123" customFormat="1" customHeight="1" spans="1:7">
      <c r="A1915" s="134">
        <v>1912</v>
      </c>
      <c r="B1915" s="134" t="s">
        <v>25790</v>
      </c>
      <c r="C1915" s="134" t="s">
        <v>25791</v>
      </c>
      <c r="D1915" s="135">
        <v>34.29</v>
      </c>
      <c r="E1915" s="133">
        <v>4.84</v>
      </c>
      <c r="F1915" s="139">
        <v>165.96</v>
      </c>
      <c r="G1915" s="141"/>
    </row>
    <row r="1916" s="123" customFormat="1" customHeight="1" spans="1:7">
      <c r="A1916" s="134">
        <v>1913</v>
      </c>
      <c r="B1916" s="134" t="s">
        <v>3399</v>
      </c>
      <c r="C1916" s="134" t="s">
        <v>25792</v>
      </c>
      <c r="D1916" s="135">
        <v>1.42</v>
      </c>
      <c r="E1916" s="134">
        <v>4.84</v>
      </c>
      <c r="F1916" s="139">
        <v>6.87</v>
      </c>
      <c r="G1916" s="141"/>
    </row>
    <row r="1917" s="123" customFormat="1" customHeight="1" spans="1:7">
      <c r="A1917" s="134">
        <v>1914</v>
      </c>
      <c r="B1917" s="134" t="s">
        <v>16778</v>
      </c>
      <c r="C1917" s="134" t="s">
        <v>25793</v>
      </c>
      <c r="D1917" s="135">
        <v>9.81</v>
      </c>
      <c r="E1917" s="133">
        <v>4.84</v>
      </c>
      <c r="F1917" s="139">
        <v>47.48</v>
      </c>
      <c r="G1917" s="141"/>
    </row>
    <row r="1918" s="123" customFormat="1" customHeight="1" spans="1:7">
      <c r="A1918" s="134">
        <v>1915</v>
      </c>
      <c r="B1918" s="134" t="s">
        <v>3710</v>
      </c>
      <c r="C1918" s="134" t="s">
        <v>25794</v>
      </c>
      <c r="D1918" s="135">
        <v>13.08</v>
      </c>
      <c r="E1918" s="133">
        <v>4.84</v>
      </c>
      <c r="F1918" s="139">
        <v>63.31</v>
      </c>
      <c r="G1918" s="141"/>
    </row>
    <row r="1919" s="123" customFormat="1" customHeight="1" spans="1:7">
      <c r="A1919" s="134">
        <v>1916</v>
      </c>
      <c r="B1919" s="134" t="s">
        <v>6520</v>
      </c>
      <c r="C1919" s="134" t="s">
        <v>25783</v>
      </c>
      <c r="D1919" s="135">
        <v>6.04</v>
      </c>
      <c r="E1919" s="134">
        <v>4.84</v>
      </c>
      <c r="F1919" s="139">
        <v>29.23</v>
      </c>
      <c r="G1919" s="141"/>
    </row>
    <row r="1920" s="123" customFormat="1" customHeight="1" spans="1:7">
      <c r="A1920" s="134">
        <v>1917</v>
      </c>
      <c r="B1920" s="134" t="s">
        <v>4982</v>
      </c>
      <c r="C1920" s="134" t="s">
        <v>25795</v>
      </c>
      <c r="D1920" s="135">
        <v>33.48</v>
      </c>
      <c r="E1920" s="133">
        <v>4.84</v>
      </c>
      <c r="F1920" s="139">
        <v>162.04</v>
      </c>
      <c r="G1920" s="141"/>
    </row>
    <row r="1921" s="123" customFormat="1" customHeight="1" spans="1:7">
      <c r="A1921" s="134">
        <v>1918</v>
      </c>
      <c r="B1921" s="134" t="s">
        <v>5895</v>
      </c>
      <c r="C1921" s="134" t="s">
        <v>25796</v>
      </c>
      <c r="D1921" s="135">
        <v>9.2</v>
      </c>
      <c r="E1921" s="134">
        <v>4.84</v>
      </c>
      <c r="F1921" s="139">
        <v>44.53</v>
      </c>
      <c r="G1921" s="141"/>
    </row>
    <row r="1922" s="123" customFormat="1" customHeight="1" spans="1:7">
      <c r="A1922" s="134">
        <v>1919</v>
      </c>
      <c r="B1922" s="134" t="s">
        <v>25797</v>
      </c>
      <c r="C1922" s="134" t="s">
        <v>25798</v>
      </c>
      <c r="D1922" s="135">
        <v>20.54</v>
      </c>
      <c r="E1922" s="133">
        <v>4.84</v>
      </c>
      <c r="F1922" s="139">
        <v>99.41</v>
      </c>
      <c r="G1922" s="141"/>
    </row>
    <row r="1923" s="123" customFormat="1" customHeight="1" spans="1:7">
      <c r="A1923" s="134">
        <v>1920</v>
      </c>
      <c r="B1923" s="134" t="s">
        <v>25799</v>
      </c>
      <c r="C1923" s="134" t="s">
        <v>25800</v>
      </c>
      <c r="D1923" s="135">
        <v>8.12</v>
      </c>
      <c r="E1923" s="133">
        <v>4.84</v>
      </c>
      <c r="F1923" s="139">
        <v>39.3</v>
      </c>
      <c r="G1923" s="141"/>
    </row>
    <row r="1924" s="123" customFormat="1" customHeight="1" spans="1:7">
      <c r="A1924" s="134">
        <v>1921</v>
      </c>
      <c r="B1924" s="134" t="s">
        <v>14824</v>
      </c>
      <c r="C1924" s="134" t="s">
        <v>25775</v>
      </c>
      <c r="D1924" s="135">
        <v>6.49</v>
      </c>
      <c r="E1924" s="134">
        <v>4.84</v>
      </c>
      <c r="F1924" s="139">
        <v>31.41</v>
      </c>
      <c r="G1924" s="141"/>
    </row>
    <row r="1925" s="123" customFormat="1" customHeight="1" spans="1:7">
      <c r="A1925" s="134">
        <v>1922</v>
      </c>
      <c r="B1925" s="134" t="s">
        <v>25801</v>
      </c>
      <c r="C1925" s="134" t="s">
        <v>25802</v>
      </c>
      <c r="D1925" s="135">
        <v>27.75</v>
      </c>
      <c r="E1925" s="133">
        <v>4.84</v>
      </c>
      <c r="F1925" s="139">
        <v>134.31</v>
      </c>
      <c r="G1925" s="141"/>
    </row>
    <row r="1926" s="123" customFormat="1" customHeight="1" spans="1:7">
      <c r="A1926" s="134">
        <v>1923</v>
      </c>
      <c r="B1926" s="134" t="s">
        <v>3554</v>
      </c>
      <c r="C1926" s="134" t="s">
        <v>25803</v>
      </c>
      <c r="D1926" s="135">
        <v>9.72</v>
      </c>
      <c r="E1926" s="134">
        <v>4.84</v>
      </c>
      <c r="F1926" s="139">
        <v>47.04</v>
      </c>
      <c r="G1926" s="141"/>
    </row>
    <row r="1927" s="123" customFormat="1" customHeight="1" spans="1:7">
      <c r="A1927" s="134">
        <v>1924</v>
      </c>
      <c r="B1927" s="134" t="s">
        <v>15361</v>
      </c>
      <c r="C1927" s="134" t="s">
        <v>25804</v>
      </c>
      <c r="D1927" s="135">
        <v>8.71</v>
      </c>
      <c r="E1927" s="133">
        <v>4.84</v>
      </c>
      <c r="F1927" s="139">
        <v>42.16</v>
      </c>
      <c r="G1927" s="141"/>
    </row>
    <row r="1928" s="123" customFormat="1" customHeight="1" spans="1:7">
      <c r="A1928" s="134">
        <v>1925</v>
      </c>
      <c r="B1928" s="134" t="s">
        <v>3308</v>
      </c>
      <c r="C1928" s="134" t="s">
        <v>25805</v>
      </c>
      <c r="D1928" s="135">
        <v>24.91</v>
      </c>
      <c r="E1928" s="133">
        <v>4.84</v>
      </c>
      <c r="F1928" s="139">
        <v>120.56</v>
      </c>
      <c r="G1928" s="141"/>
    </row>
    <row r="1929" s="123" customFormat="1" customHeight="1" spans="1:7">
      <c r="A1929" s="134">
        <v>1926</v>
      </c>
      <c r="B1929" s="134" t="s">
        <v>25806</v>
      </c>
      <c r="C1929" s="134" t="s">
        <v>25807</v>
      </c>
      <c r="D1929" s="135">
        <v>12.65</v>
      </c>
      <c r="E1929" s="134">
        <v>4.84</v>
      </c>
      <c r="F1929" s="139">
        <v>61.23</v>
      </c>
      <c r="G1929" s="141"/>
    </row>
    <row r="1930" s="123" customFormat="1" customHeight="1" spans="1:7">
      <c r="A1930" s="134">
        <v>1927</v>
      </c>
      <c r="B1930" s="134" t="s">
        <v>3720</v>
      </c>
      <c r="C1930" s="134" t="s">
        <v>25808</v>
      </c>
      <c r="D1930" s="135">
        <v>11.25</v>
      </c>
      <c r="E1930" s="133">
        <v>4.84</v>
      </c>
      <c r="F1930" s="139">
        <v>54.45</v>
      </c>
      <c r="G1930" s="141"/>
    </row>
    <row r="1931" s="123" customFormat="1" customHeight="1" spans="1:7">
      <c r="A1931" s="134">
        <v>1928</v>
      </c>
      <c r="B1931" s="134" t="s">
        <v>4935</v>
      </c>
      <c r="C1931" s="134" t="s">
        <v>25809</v>
      </c>
      <c r="D1931" s="135">
        <v>9.57</v>
      </c>
      <c r="E1931" s="134">
        <v>4.84</v>
      </c>
      <c r="F1931" s="139">
        <v>46.32</v>
      </c>
      <c r="G1931" s="141"/>
    </row>
    <row r="1932" s="123" customFormat="1" customHeight="1" spans="1:7">
      <c r="A1932" s="134">
        <v>1929</v>
      </c>
      <c r="B1932" s="134" t="s">
        <v>14662</v>
      </c>
      <c r="C1932" s="134" t="s">
        <v>25810</v>
      </c>
      <c r="D1932" s="135">
        <v>10.72</v>
      </c>
      <c r="E1932" s="133">
        <v>4.84</v>
      </c>
      <c r="F1932" s="139">
        <v>51.88</v>
      </c>
      <c r="G1932" s="141"/>
    </row>
    <row r="1933" s="123" customFormat="1" customHeight="1" spans="1:7">
      <c r="A1933" s="134">
        <v>1930</v>
      </c>
      <c r="B1933" s="134" t="s">
        <v>24853</v>
      </c>
      <c r="C1933" s="134" t="s">
        <v>25794</v>
      </c>
      <c r="D1933" s="135">
        <v>7.71</v>
      </c>
      <c r="E1933" s="133">
        <v>4.84</v>
      </c>
      <c r="F1933" s="139">
        <v>37.32</v>
      </c>
      <c r="G1933" s="141"/>
    </row>
    <row r="1934" s="123" customFormat="1" customHeight="1" spans="1:7">
      <c r="A1934" s="134">
        <v>1931</v>
      </c>
      <c r="B1934" s="134" t="s">
        <v>3612</v>
      </c>
      <c r="C1934" s="134" t="s">
        <v>25811</v>
      </c>
      <c r="D1934" s="135">
        <v>19.3</v>
      </c>
      <c r="E1934" s="134">
        <v>4.84</v>
      </c>
      <c r="F1934" s="139">
        <v>93.41</v>
      </c>
      <c r="G1934" s="141"/>
    </row>
    <row r="1935" s="123" customFormat="1" customHeight="1" spans="1:7">
      <c r="A1935" s="134">
        <v>1932</v>
      </c>
      <c r="B1935" s="134" t="s">
        <v>25812</v>
      </c>
      <c r="C1935" s="134" t="s">
        <v>25813</v>
      </c>
      <c r="D1935" s="135">
        <v>13.17</v>
      </c>
      <c r="E1935" s="133">
        <v>4.84</v>
      </c>
      <c r="F1935" s="139">
        <v>63.74</v>
      </c>
      <c r="G1935" s="141"/>
    </row>
    <row r="1936" s="123" customFormat="1" customHeight="1" spans="1:7">
      <c r="A1936" s="134">
        <v>1933</v>
      </c>
      <c r="B1936" s="134" t="s">
        <v>25814</v>
      </c>
      <c r="C1936" s="134" t="s">
        <v>25792</v>
      </c>
      <c r="D1936" s="135">
        <v>20.21</v>
      </c>
      <c r="E1936" s="134">
        <v>4.84</v>
      </c>
      <c r="F1936" s="139">
        <v>97.82</v>
      </c>
      <c r="G1936" s="141"/>
    </row>
    <row r="1937" s="123" customFormat="1" customHeight="1" spans="1:7">
      <c r="A1937" s="134">
        <v>1934</v>
      </c>
      <c r="B1937" s="134" t="s">
        <v>4324</v>
      </c>
      <c r="C1937" s="134" t="s">
        <v>25815</v>
      </c>
      <c r="D1937" s="135">
        <v>20.02</v>
      </c>
      <c r="E1937" s="133">
        <v>4.84</v>
      </c>
      <c r="F1937" s="139">
        <v>96.9</v>
      </c>
      <c r="G1937" s="141"/>
    </row>
    <row r="1938" s="123" customFormat="1" customHeight="1" spans="1:7">
      <c r="A1938" s="134">
        <v>1935</v>
      </c>
      <c r="B1938" s="134" t="s">
        <v>25816</v>
      </c>
      <c r="C1938" s="134" t="s">
        <v>25817</v>
      </c>
      <c r="D1938" s="135">
        <v>10.41</v>
      </c>
      <c r="E1938" s="133">
        <v>4.84</v>
      </c>
      <c r="F1938" s="139">
        <v>50.38</v>
      </c>
      <c r="G1938" s="141"/>
    </row>
    <row r="1939" s="123" customFormat="1" customHeight="1" spans="1:7">
      <c r="A1939" s="134">
        <v>1936</v>
      </c>
      <c r="B1939" s="134" t="s">
        <v>25818</v>
      </c>
      <c r="C1939" s="134" t="s">
        <v>25819</v>
      </c>
      <c r="D1939" s="135">
        <v>28.15</v>
      </c>
      <c r="E1939" s="134">
        <v>4.84</v>
      </c>
      <c r="F1939" s="139">
        <v>136.25</v>
      </c>
      <c r="G1939" s="141"/>
    </row>
    <row r="1940" s="123" customFormat="1" customHeight="1" spans="1:7">
      <c r="A1940" s="134">
        <v>1937</v>
      </c>
      <c r="B1940" s="134" t="s">
        <v>25820</v>
      </c>
      <c r="C1940" s="134" t="s">
        <v>25821</v>
      </c>
      <c r="D1940" s="135">
        <v>25.68</v>
      </c>
      <c r="E1940" s="133">
        <v>4.84</v>
      </c>
      <c r="F1940" s="139">
        <v>124.29</v>
      </c>
      <c r="G1940" s="141"/>
    </row>
    <row r="1941" s="123" customFormat="1" customHeight="1" spans="1:7">
      <c r="A1941" s="134">
        <v>1938</v>
      </c>
      <c r="B1941" s="134" t="s">
        <v>25822</v>
      </c>
      <c r="C1941" s="134" t="s">
        <v>25823</v>
      </c>
      <c r="D1941" s="135">
        <v>19.27</v>
      </c>
      <c r="E1941" s="134">
        <v>4.84</v>
      </c>
      <c r="F1941" s="139">
        <v>93.27</v>
      </c>
      <c r="G1941" s="141"/>
    </row>
    <row r="1942" s="123" customFormat="1" customHeight="1" spans="1:7">
      <c r="A1942" s="134">
        <v>1939</v>
      </c>
      <c r="B1942" s="134" t="s">
        <v>25824</v>
      </c>
      <c r="C1942" s="134" t="s">
        <v>25817</v>
      </c>
      <c r="D1942" s="135">
        <v>13.64</v>
      </c>
      <c r="E1942" s="133">
        <v>4.84</v>
      </c>
      <c r="F1942" s="139">
        <v>66.02</v>
      </c>
      <c r="G1942" s="141"/>
    </row>
    <row r="1943" s="123" customFormat="1" customHeight="1" spans="1:7">
      <c r="A1943" s="134">
        <v>1940</v>
      </c>
      <c r="B1943" s="134" t="s">
        <v>14248</v>
      </c>
      <c r="C1943" s="134" t="s">
        <v>25825</v>
      </c>
      <c r="D1943" s="135">
        <v>17.85</v>
      </c>
      <c r="E1943" s="133">
        <v>4.84</v>
      </c>
      <c r="F1943" s="139">
        <v>86.39</v>
      </c>
      <c r="G1943" s="141"/>
    </row>
    <row r="1944" s="123" customFormat="1" customHeight="1" spans="1:7">
      <c r="A1944" s="134">
        <v>1941</v>
      </c>
      <c r="B1944" s="134" t="s">
        <v>15315</v>
      </c>
      <c r="C1944" s="134" t="s">
        <v>25826</v>
      </c>
      <c r="D1944" s="135">
        <v>18.47</v>
      </c>
      <c r="E1944" s="134">
        <v>4.84</v>
      </c>
      <c r="F1944" s="139">
        <v>89.39</v>
      </c>
      <c r="G1944" s="141"/>
    </row>
    <row r="1945" s="123" customFormat="1" customHeight="1" spans="1:7">
      <c r="A1945" s="134">
        <v>1942</v>
      </c>
      <c r="B1945" s="134" t="s">
        <v>25827</v>
      </c>
      <c r="C1945" s="134" t="s">
        <v>25828</v>
      </c>
      <c r="D1945" s="135">
        <v>6.73</v>
      </c>
      <c r="E1945" s="133">
        <v>4.84</v>
      </c>
      <c r="F1945" s="139">
        <v>32.57</v>
      </c>
      <c r="G1945" s="141"/>
    </row>
    <row r="1946" s="123" customFormat="1" customHeight="1" spans="1:7">
      <c r="A1946" s="134">
        <v>1943</v>
      </c>
      <c r="B1946" s="134" t="s">
        <v>3241</v>
      </c>
      <c r="C1946" s="134" t="s">
        <v>25817</v>
      </c>
      <c r="D1946" s="135">
        <v>11.79</v>
      </c>
      <c r="E1946" s="134">
        <v>4.84</v>
      </c>
      <c r="F1946" s="139">
        <v>57.06</v>
      </c>
      <c r="G1946" s="141"/>
    </row>
    <row r="1947" s="123" customFormat="1" customHeight="1" spans="1:7">
      <c r="A1947" s="134">
        <v>1944</v>
      </c>
      <c r="B1947" s="134" t="s">
        <v>25829</v>
      </c>
      <c r="C1947" s="134" t="s">
        <v>25830</v>
      </c>
      <c r="D1947" s="135">
        <v>18.98</v>
      </c>
      <c r="E1947" s="133">
        <v>4.84</v>
      </c>
      <c r="F1947" s="139">
        <v>91.86</v>
      </c>
      <c r="G1947" s="141"/>
    </row>
    <row r="1948" s="123" customFormat="1" customHeight="1" spans="1:7">
      <c r="A1948" s="134">
        <v>1945</v>
      </c>
      <c r="B1948" s="134" t="s">
        <v>25831</v>
      </c>
      <c r="C1948" s="134" t="s">
        <v>25783</v>
      </c>
      <c r="D1948" s="135">
        <v>16.61</v>
      </c>
      <c r="E1948" s="133">
        <v>4.84</v>
      </c>
      <c r="F1948" s="139">
        <v>80.39</v>
      </c>
      <c r="G1948" s="141"/>
    </row>
    <row r="1949" s="123" customFormat="1" customHeight="1" spans="1:7">
      <c r="A1949" s="134">
        <v>1946</v>
      </c>
      <c r="B1949" s="134" t="s">
        <v>16158</v>
      </c>
      <c r="C1949" s="134" t="s">
        <v>25832</v>
      </c>
      <c r="D1949" s="135">
        <v>14.71</v>
      </c>
      <c r="E1949" s="134">
        <v>4.84</v>
      </c>
      <c r="F1949" s="139">
        <v>71.2</v>
      </c>
      <c r="G1949" s="141"/>
    </row>
    <row r="1950" s="123" customFormat="1" customHeight="1" spans="1:7">
      <c r="A1950" s="134">
        <v>1947</v>
      </c>
      <c r="B1950" s="134" t="s">
        <v>424</v>
      </c>
      <c r="C1950" s="134" t="s">
        <v>25833</v>
      </c>
      <c r="D1950" s="135">
        <v>57.36</v>
      </c>
      <c r="E1950" s="133">
        <v>4.84</v>
      </c>
      <c r="F1950" s="139">
        <v>277.62</v>
      </c>
      <c r="G1950" s="141"/>
    </row>
    <row r="1951" s="123" customFormat="1" customHeight="1" spans="1:7">
      <c r="A1951" s="134">
        <v>1948</v>
      </c>
      <c r="B1951" s="134" t="s">
        <v>25834</v>
      </c>
      <c r="C1951" s="134" t="s">
        <v>25779</v>
      </c>
      <c r="D1951" s="135">
        <v>21.14</v>
      </c>
      <c r="E1951" s="134">
        <v>4.84</v>
      </c>
      <c r="F1951" s="139">
        <v>102.32</v>
      </c>
      <c r="G1951" s="141"/>
    </row>
    <row r="1952" s="123" customFormat="1" customHeight="1" spans="1:7">
      <c r="A1952" s="134">
        <v>1949</v>
      </c>
      <c r="B1952" s="134" t="s">
        <v>17298</v>
      </c>
      <c r="C1952" s="134" t="s">
        <v>25835</v>
      </c>
      <c r="D1952" s="135">
        <v>21.95</v>
      </c>
      <c r="E1952" s="133">
        <v>4.84</v>
      </c>
      <c r="F1952" s="139">
        <v>106.24</v>
      </c>
      <c r="G1952" s="141"/>
    </row>
    <row r="1953" s="123" customFormat="1" customHeight="1" spans="1:7">
      <c r="A1953" s="134">
        <v>1950</v>
      </c>
      <c r="B1953" s="134" t="s">
        <v>15113</v>
      </c>
      <c r="C1953" s="134" t="s">
        <v>25836</v>
      </c>
      <c r="D1953" s="135">
        <v>9.73</v>
      </c>
      <c r="E1953" s="133">
        <v>4.84</v>
      </c>
      <c r="F1953" s="139">
        <v>47.09</v>
      </c>
      <c r="G1953" s="141"/>
    </row>
    <row r="1954" s="123" customFormat="1" customHeight="1" spans="1:7">
      <c r="A1954" s="134">
        <v>1951</v>
      </c>
      <c r="B1954" s="134" t="s">
        <v>3938</v>
      </c>
      <c r="C1954" s="134" t="s">
        <v>25837</v>
      </c>
      <c r="D1954" s="135">
        <v>17.12</v>
      </c>
      <c r="E1954" s="134">
        <v>4.84</v>
      </c>
      <c r="F1954" s="139">
        <v>82.86</v>
      </c>
      <c r="G1954" s="141"/>
    </row>
    <row r="1955" s="123" customFormat="1" customHeight="1" spans="1:7">
      <c r="A1955" s="134">
        <v>1952</v>
      </c>
      <c r="B1955" s="134" t="s">
        <v>6796</v>
      </c>
      <c r="C1955" s="134" t="s">
        <v>25838</v>
      </c>
      <c r="D1955" s="135">
        <v>2.81</v>
      </c>
      <c r="E1955" s="133">
        <v>4.84</v>
      </c>
      <c r="F1955" s="139">
        <v>13.6</v>
      </c>
      <c r="G1955" s="141"/>
    </row>
    <row r="1956" s="123" customFormat="1" customHeight="1" spans="1:7">
      <c r="A1956" s="134">
        <v>1953</v>
      </c>
      <c r="B1956" s="134" t="s">
        <v>25839</v>
      </c>
      <c r="C1956" s="134" t="s">
        <v>25840</v>
      </c>
      <c r="D1956" s="135">
        <v>4.97</v>
      </c>
      <c r="E1956" s="134">
        <v>4.84</v>
      </c>
      <c r="F1956" s="139">
        <v>24.05</v>
      </c>
      <c r="G1956" s="141"/>
    </row>
    <row r="1957" s="123" customFormat="1" customHeight="1" spans="1:7">
      <c r="A1957" s="134">
        <v>1954</v>
      </c>
      <c r="B1957" s="134" t="s">
        <v>25841</v>
      </c>
      <c r="C1957" s="134" t="s">
        <v>25842</v>
      </c>
      <c r="D1957" s="135">
        <v>6.56</v>
      </c>
      <c r="E1957" s="133">
        <v>4.84</v>
      </c>
      <c r="F1957" s="139">
        <v>31.75</v>
      </c>
      <c r="G1957" s="141"/>
    </row>
    <row r="1958" s="123" customFormat="1" customHeight="1" spans="1:7">
      <c r="A1958" s="134">
        <v>1955</v>
      </c>
      <c r="B1958" s="134" t="s">
        <v>25843</v>
      </c>
      <c r="C1958" s="134" t="s">
        <v>25844</v>
      </c>
      <c r="D1958" s="135">
        <v>5.09</v>
      </c>
      <c r="E1958" s="133">
        <v>4.84</v>
      </c>
      <c r="F1958" s="139">
        <v>24.64</v>
      </c>
      <c r="G1958" s="141"/>
    </row>
    <row r="1959" s="123" customFormat="1" customHeight="1" spans="1:7">
      <c r="A1959" s="134">
        <v>1956</v>
      </c>
      <c r="B1959" s="134" t="s">
        <v>14777</v>
      </c>
      <c r="C1959" s="134" t="s">
        <v>25845</v>
      </c>
      <c r="D1959" s="135">
        <v>1.66</v>
      </c>
      <c r="E1959" s="134">
        <v>4.84</v>
      </c>
      <c r="F1959" s="139">
        <v>8.03</v>
      </c>
      <c r="G1959" s="141"/>
    </row>
    <row r="1960" s="123" customFormat="1" customHeight="1" spans="1:7">
      <c r="A1960" s="134">
        <v>1957</v>
      </c>
      <c r="B1960" s="134" t="s">
        <v>25846</v>
      </c>
      <c r="C1960" s="134" t="s">
        <v>25847</v>
      </c>
      <c r="D1960" s="135">
        <v>1</v>
      </c>
      <c r="E1960" s="133">
        <v>4.84</v>
      </c>
      <c r="F1960" s="139">
        <v>4.84</v>
      </c>
      <c r="G1960" s="141"/>
    </row>
    <row r="1961" s="123" customFormat="1" customHeight="1" spans="1:7">
      <c r="A1961" s="134">
        <v>1958</v>
      </c>
      <c r="B1961" s="134" t="s">
        <v>25848</v>
      </c>
      <c r="C1961" s="134" t="s">
        <v>25849</v>
      </c>
      <c r="D1961" s="135">
        <v>3.54</v>
      </c>
      <c r="E1961" s="134">
        <v>4.84</v>
      </c>
      <c r="F1961" s="139">
        <v>17.13</v>
      </c>
      <c r="G1961" s="141"/>
    </row>
    <row r="1962" s="123" customFormat="1" customHeight="1" spans="1:7">
      <c r="A1962" s="134">
        <v>1959</v>
      </c>
      <c r="B1962" s="134" t="s">
        <v>15232</v>
      </c>
      <c r="C1962" s="134" t="s">
        <v>25850</v>
      </c>
      <c r="D1962" s="135">
        <v>5.72</v>
      </c>
      <c r="E1962" s="133">
        <v>4.84</v>
      </c>
      <c r="F1962" s="139">
        <v>27.68</v>
      </c>
      <c r="G1962" s="141"/>
    </row>
    <row r="1963" s="123" customFormat="1" customHeight="1" spans="1:7">
      <c r="A1963" s="134">
        <v>1960</v>
      </c>
      <c r="B1963" s="134" t="s">
        <v>25851</v>
      </c>
      <c r="C1963" s="134" t="s">
        <v>25852</v>
      </c>
      <c r="D1963" s="135">
        <v>3.86</v>
      </c>
      <c r="E1963" s="133">
        <v>4.84</v>
      </c>
      <c r="F1963" s="139">
        <v>18.68</v>
      </c>
      <c r="G1963" s="141"/>
    </row>
    <row r="1964" s="123" customFormat="1" customHeight="1" spans="1:7">
      <c r="A1964" s="134">
        <v>1961</v>
      </c>
      <c r="B1964" s="134" t="s">
        <v>6618</v>
      </c>
      <c r="C1964" s="134" t="s">
        <v>25853</v>
      </c>
      <c r="D1964" s="135">
        <v>2.76</v>
      </c>
      <c r="E1964" s="134">
        <v>4.84</v>
      </c>
      <c r="F1964" s="139">
        <v>13.36</v>
      </c>
      <c r="G1964" s="141"/>
    </row>
    <row r="1965" s="123" customFormat="1" customHeight="1" spans="1:7">
      <c r="A1965" s="134">
        <v>1962</v>
      </c>
      <c r="B1965" s="134" t="s">
        <v>7182</v>
      </c>
      <c r="C1965" s="134" t="s">
        <v>25854</v>
      </c>
      <c r="D1965" s="135">
        <v>2.03</v>
      </c>
      <c r="E1965" s="133">
        <v>4.84</v>
      </c>
      <c r="F1965" s="139">
        <v>9.83</v>
      </c>
      <c r="G1965" s="141"/>
    </row>
    <row r="1966" s="123" customFormat="1" customHeight="1" spans="1:7">
      <c r="A1966" s="134">
        <v>1963</v>
      </c>
      <c r="B1966" s="134" t="s">
        <v>25855</v>
      </c>
      <c r="C1966" s="134" t="s">
        <v>25856</v>
      </c>
      <c r="D1966" s="135">
        <v>5.13</v>
      </c>
      <c r="E1966" s="134">
        <v>4.84</v>
      </c>
      <c r="F1966" s="139">
        <v>24.83</v>
      </c>
      <c r="G1966" s="141"/>
    </row>
    <row r="1967" s="123" customFormat="1" customHeight="1" spans="1:7">
      <c r="A1967" s="134">
        <v>1964</v>
      </c>
      <c r="B1967" s="134" t="s">
        <v>15764</v>
      </c>
      <c r="C1967" s="134" t="s">
        <v>25857</v>
      </c>
      <c r="D1967" s="135">
        <v>2.18</v>
      </c>
      <c r="E1967" s="133">
        <v>4.84</v>
      </c>
      <c r="F1967" s="139">
        <v>10.55</v>
      </c>
      <c r="G1967" s="141"/>
    </row>
    <row r="1968" s="123" customFormat="1" customHeight="1" spans="1:7">
      <c r="A1968" s="134">
        <v>1965</v>
      </c>
      <c r="B1968" s="134" t="s">
        <v>13887</v>
      </c>
      <c r="C1968" s="134" t="s">
        <v>25858</v>
      </c>
      <c r="D1968" s="135">
        <v>1.43</v>
      </c>
      <c r="E1968" s="133">
        <v>4.84</v>
      </c>
      <c r="F1968" s="139">
        <v>6.92</v>
      </c>
      <c r="G1968" s="141"/>
    </row>
    <row r="1969" s="123" customFormat="1" customHeight="1" spans="1:7">
      <c r="A1969" s="134">
        <v>1966</v>
      </c>
      <c r="B1969" s="134" t="s">
        <v>25859</v>
      </c>
      <c r="C1969" s="134" t="s">
        <v>25860</v>
      </c>
      <c r="D1969" s="135">
        <v>1.34</v>
      </c>
      <c r="E1969" s="134">
        <v>4.84</v>
      </c>
      <c r="F1969" s="139">
        <v>6.49</v>
      </c>
      <c r="G1969" s="141"/>
    </row>
    <row r="1970" s="123" customFormat="1" customHeight="1" spans="1:7">
      <c r="A1970" s="134">
        <v>1967</v>
      </c>
      <c r="B1970" s="134" t="s">
        <v>4444</v>
      </c>
      <c r="C1970" s="134" t="s">
        <v>25861</v>
      </c>
      <c r="D1970" s="135">
        <v>4.65</v>
      </c>
      <c r="E1970" s="133">
        <v>4.84</v>
      </c>
      <c r="F1970" s="139">
        <v>22.51</v>
      </c>
      <c r="G1970" s="141"/>
    </row>
    <row r="1971" s="123" customFormat="1" customHeight="1" spans="1:7">
      <c r="A1971" s="134">
        <v>1968</v>
      </c>
      <c r="B1971" s="134" t="s">
        <v>25862</v>
      </c>
      <c r="C1971" s="134" t="s">
        <v>25863</v>
      </c>
      <c r="D1971" s="135">
        <v>20.27</v>
      </c>
      <c r="E1971" s="134">
        <v>4.84</v>
      </c>
      <c r="F1971" s="139">
        <v>98.11</v>
      </c>
      <c r="G1971" s="141"/>
    </row>
    <row r="1972" s="123" customFormat="1" customHeight="1" spans="1:7">
      <c r="A1972" s="134">
        <v>1969</v>
      </c>
      <c r="B1972" s="134" t="s">
        <v>3593</v>
      </c>
      <c r="C1972" s="134" t="s">
        <v>25864</v>
      </c>
      <c r="D1972" s="135">
        <v>3.65</v>
      </c>
      <c r="E1972" s="133">
        <v>4.84</v>
      </c>
      <c r="F1972" s="139">
        <v>17.67</v>
      </c>
      <c r="G1972" s="141"/>
    </row>
    <row r="1973" s="123" customFormat="1" customHeight="1" spans="1:7">
      <c r="A1973" s="134">
        <v>1970</v>
      </c>
      <c r="B1973" s="134" t="s">
        <v>25865</v>
      </c>
      <c r="C1973" s="134" t="s">
        <v>25866</v>
      </c>
      <c r="D1973" s="135">
        <v>11.72</v>
      </c>
      <c r="E1973" s="133">
        <v>4.84</v>
      </c>
      <c r="F1973" s="139">
        <v>56.72</v>
      </c>
      <c r="G1973" s="141"/>
    </row>
    <row r="1974" s="123" customFormat="1" customHeight="1" spans="1:7">
      <c r="A1974" s="134">
        <v>1971</v>
      </c>
      <c r="B1974" s="134" t="s">
        <v>25867</v>
      </c>
      <c r="C1974" s="134" t="s">
        <v>25868</v>
      </c>
      <c r="D1974" s="135">
        <v>2</v>
      </c>
      <c r="E1974" s="134">
        <v>4.84</v>
      </c>
      <c r="F1974" s="139">
        <v>9.68</v>
      </c>
      <c r="G1974" s="141"/>
    </row>
    <row r="1975" s="123" customFormat="1" customHeight="1" spans="1:7">
      <c r="A1975" s="134">
        <v>1972</v>
      </c>
      <c r="B1975" s="134" t="s">
        <v>7837</v>
      </c>
      <c r="C1975" s="134" t="s">
        <v>25869</v>
      </c>
      <c r="D1975" s="135">
        <v>3.66</v>
      </c>
      <c r="E1975" s="133">
        <v>4.84</v>
      </c>
      <c r="F1975" s="139">
        <v>17.71</v>
      </c>
      <c r="G1975" s="141"/>
    </row>
    <row r="1976" s="123" customFormat="1" customHeight="1" spans="1:7">
      <c r="A1976" s="134">
        <v>1973</v>
      </c>
      <c r="B1976" s="134" t="s">
        <v>3933</v>
      </c>
      <c r="C1976" s="134" t="s">
        <v>25870</v>
      </c>
      <c r="D1976" s="135">
        <v>3.61</v>
      </c>
      <c r="E1976" s="134">
        <v>4.84</v>
      </c>
      <c r="F1976" s="139">
        <v>17.47</v>
      </c>
      <c r="G1976" s="141"/>
    </row>
    <row r="1977" s="123" customFormat="1" customHeight="1" spans="1:7">
      <c r="A1977" s="134">
        <v>1974</v>
      </c>
      <c r="B1977" s="34" t="s">
        <v>25871</v>
      </c>
      <c r="C1977" s="134" t="s">
        <v>25872</v>
      </c>
      <c r="D1977" s="135">
        <v>2.46</v>
      </c>
      <c r="E1977" s="133">
        <v>4.84</v>
      </c>
      <c r="F1977" s="139">
        <v>11.91</v>
      </c>
      <c r="G1977" s="141"/>
    </row>
    <row r="1978" s="123" customFormat="1" customHeight="1" spans="1:7">
      <c r="A1978" s="134">
        <v>1975</v>
      </c>
      <c r="B1978" s="134" t="s">
        <v>25873</v>
      </c>
      <c r="C1978" s="134" t="s">
        <v>25874</v>
      </c>
      <c r="D1978" s="135">
        <v>7.28</v>
      </c>
      <c r="E1978" s="133">
        <v>4.84</v>
      </c>
      <c r="F1978" s="139">
        <v>35.24</v>
      </c>
      <c r="G1978" s="141"/>
    </row>
    <row r="1979" s="123" customFormat="1" customHeight="1" spans="1:7">
      <c r="A1979" s="134">
        <v>1976</v>
      </c>
      <c r="B1979" s="134" t="s">
        <v>16212</v>
      </c>
      <c r="C1979" s="134" t="s">
        <v>25875</v>
      </c>
      <c r="D1979" s="135">
        <v>4.86</v>
      </c>
      <c r="E1979" s="134">
        <v>4.84</v>
      </c>
      <c r="F1979" s="139">
        <v>23.52</v>
      </c>
      <c r="G1979" s="141"/>
    </row>
    <row r="1980" s="123" customFormat="1" customHeight="1" spans="1:7">
      <c r="A1980" s="134">
        <v>1977</v>
      </c>
      <c r="B1980" s="134" t="s">
        <v>25876</v>
      </c>
      <c r="C1980" s="134" t="s">
        <v>25877</v>
      </c>
      <c r="D1980" s="135">
        <v>2.47</v>
      </c>
      <c r="E1980" s="133">
        <v>4.84</v>
      </c>
      <c r="F1980" s="139">
        <v>11.95</v>
      </c>
      <c r="G1980" s="141"/>
    </row>
    <row r="1981" s="123" customFormat="1" customHeight="1" spans="1:7">
      <c r="A1981" s="134">
        <v>1978</v>
      </c>
      <c r="B1981" s="134" t="s">
        <v>25878</v>
      </c>
      <c r="C1981" s="134" t="s">
        <v>25879</v>
      </c>
      <c r="D1981" s="135">
        <v>1.24</v>
      </c>
      <c r="E1981" s="134">
        <v>4.84</v>
      </c>
      <c r="F1981" s="139">
        <v>6</v>
      </c>
      <c r="G1981" s="141"/>
    </row>
    <row r="1982" s="123" customFormat="1" customHeight="1" spans="1:7">
      <c r="A1982" s="134">
        <v>1979</v>
      </c>
      <c r="B1982" s="134" t="s">
        <v>25880</v>
      </c>
      <c r="C1982" s="134" t="s">
        <v>25881</v>
      </c>
      <c r="D1982" s="135">
        <v>1.62</v>
      </c>
      <c r="E1982" s="133">
        <v>4.84</v>
      </c>
      <c r="F1982" s="139">
        <v>7.84</v>
      </c>
      <c r="G1982" s="141"/>
    </row>
    <row r="1983" s="123" customFormat="1" customHeight="1" spans="1:7">
      <c r="A1983" s="134">
        <v>1980</v>
      </c>
      <c r="B1983" s="134" t="s">
        <v>25882</v>
      </c>
      <c r="C1983" s="134" t="s">
        <v>25883</v>
      </c>
      <c r="D1983" s="135">
        <v>2.65</v>
      </c>
      <c r="E1983" s="133">
        <v>4.84</v>
      </c>
      <c r="F1983" s="139">
        <v>12.83</v>
      </c>
      <c r="G1983" s="141"/>
    </row>
    <row r="1984" s="123" customFormat="1" customHeight="1" spans="1:7">
      <c r="A1984" s="134">
        <v>1981</v>
      </c>
      <c r="B1984" s="134" t="s">
        <v>25884</v>
      </c>
      <c r="C1984" s="134" t="s">
        <v>25877</v>
      </c>
      <c r="D1984" s="135">
        <v>16.57</v>
      </c>
      <c r="E1984" s="134">
        <v>4.84</v>
      </c>
      <c r="F1984" s="139">
        <v>80.2</v>
      </c>
      <c r="G1984" s="141"/>
    </row>
    <row r="1985" s="123" customFormat="1" customHeight="1" spans="1:7">
      <c r="A1985" s="134">
        <v>1982</v>
      </c>
      <c r="B1985" s="134" t="s">
        <v>25885</v>
      </c>
      <c r="C1985" s="134" t="s">
        <v>25886</v>
      </c>
      <c r="D1985" s="135">
        <v>6.3</v>
      </c>
      <c r="E1985" s="133">
        <v>4.84</v>
      </c>
      <c r="F1985" s="139">
        <v>30.49</v>
      </c>
      <c r="G1985" s="141"/>
    </row>
    <row r="1986" s="123" customFormat="1" customHeight="1" spans="1:7">
      <c r="A1986" s="134">
        <v>1983</v>
      </c>
      <c r="B1986" s="134" t="s">
        <v>25887</v>
      </c>
      <c r="C1986" s="134" t="s">
        <v>25888</v>
      </c>
      <c r="D1986" s="135">
        <v>2.78</v>
      </c>
      <c r="E1986" s="134">
        <v>4.84</v>
      </c>
      <c r="F1986" s="139">
        <v>13.46</v>
      </c>
      <c r="G1986" s="141"/>
    </row>
    <row r="1987" s="123" customFormat="1" customHeight="1" spans="1:7">
      <c r="A1987" s="134">
        <v>1984</v>
      </c>
      <c r="B1987" s="134" t="s">
        <v>7854</v>
      </c>
      <c r="C1987" s="134" t="s">
        <v>25889</v>
      </c>
      <c r="D1987" s="135">
        <v>3.28</v>
      </c>
      <c r="E1987" s="133">
        <v>4.84</v>
      </c>
      <c r="F1987" s="139">
        <v>15.88</v>
      </c>
      <c r="G1987" s="141"/>
    </row>
    <row r="1988" s="123" customFormat="1" customHeight="1" spans="1:7">
      <c r="A1988" s="134">
        <v>1985</v>
      </c>
      <c r="B1988" s="134" t="s">
        <v>25890</v>
      </c>
      <c r="C1988" s="134" t="s">
        <v>25891</v>
      </c>
      <c r="D1988" s="135">
        <v>4.5</v>
      </c>
      <c r="E1988" s="133">
        <v>4.84</v>
      </c>
      <c r="F1988" s="139">
        <v>21.78</v>
      </c>
      <c r="G1988" s="141"/>
    </row>
    <row r="1989" s="123" customFormat="1" customHeight="1" spans="1:7">
      <c r="A1989" s="134">
        <v>1986</v>
      </c>
      <c r="B1989" s="134" t="s">
        <v>505</v>
      </c>
      <c r="C1989" s="134" t="s">
        <v>25892</v>
      </c>
      <c r="D1989" s="135">
        <v>16.39</v>
      </c>
      <c r="E1989" s="134">
        <v>4.84</v>
      </c>
      <c r="F1989" s="139">
        <v>79.33</v>
      </c>
      <c r="G1989" s="141"/>
    </row>
    <row r="1990" s="123" customFormat="1" customHeight="1" spans="1:7">
      <c r="A1990" s="134">
        <v>1987</v>
      </c>
      <c r="B1990" s="134" t="s">
        <v>25893</v>
      </c>
      <c r="C1990" s="134" t="s">
        <v>25894</v>
      </c>
      <c r="D1990" s="135">
        <v>12.62</v>
      </c>
      <c r="E1990" s="133">
        <v>4.84</v>
      </c>
      <c r="F1990" s="139">
        <v>61.08</v>
      </c>
      <c r="G1990" s="141"/>
    </row>
    <row r="1991" s="123" customFormat="1" customHeight="1" spans="1:7">
      <c r="A1991" s="134">
        <v>1988</v>
      </c>
      <c r="B1991" s="134" t="s">
        <v>12748</v>
      </c>
      <c r="C1991" s="134" t="s">
        <v>25895</v>
      </c>
      <c r="D1991" s="135">
        <v>13.62</v>
      </c>
      <c r="E1991" s="134">
        <v>4.84</v>
      </c>
      <c r="F1991" s="139">
        <v>65.92</v>
      </c>
      <c r="G1991" s="141"/>
    </row>
    <row r="1992" s="123" customFormat="1" customHeight="1" spans="1:7">
      <c r="A1992" s="134">
        <v>1989</v>
      </c>
      <c r="B1992" s="134" t="s">
        <v>25896</v>
      </c>
      <c r="C1992" s="134" t="s">
        <v>25897</v>
      </c>
      <c r="D1992" s="135">
        <v>7.7</v>
      </c>
      <c r="E1992" s="133">
        <v>4.84</v>
      </c>
      <c r="F1992" s="139">
        <v>37.27</v>
      </c>
      <c r="G1992" s="141"/>
    </row>
    <row r="1993" s="123" customFormat="1" customHeight="1" spans="1:7">
      <c r="A1993" s="134">
        <v>1990</v>
      </c>
      <c r="B1993" s="134" t="s">
        <v>9873</v>
      </c>
      <c r="C1993" s="134" t="s">
        <v>25898</v>
      </c>
      <c r="D1993" s="135">
        <v>15.53</v>
      </c>
      <c r="E1993" s="133">
        <v>4.84</v>
      </c>
      <c r="F1993" s="139">
        <v>75.17</v>
      </c>
      <c r="G1993" s="141"/>
    </row>
    <row r="1994" s="123" customFormat="1" customHeight="1" spans="1:7">
      <c r="A1994" s="134">
        <v>1991</v>
      </c>
      <c r="B1994" s="134" t="s">
        <v>25899</v>
      </c>
      <c r="C1994" s="134" t="s">
        <v>25900</v>
      </c>
      <c r="D1994" s="135">
        <v>5.23</v>
      </c>
      <c r="E1994" s="134">
        <v>4.84</v>
      </c>
      <c r="F1994" s="139">
        <v>25.31</v>
      </c>
      <c r="G1994" s="141"/>
    </row>
    <row r="1995" s="123" customFormat="1" customHeight="1" spans="1:7">
      <c r="A1995" s="134">
        <v>1992</v>
      </c>
      <c r="B1995" s="134" t="s">
        <v>25901</v>
      </c>
      <c r="C1995" s="134" t="s">
        <v>25902</v>
      </c>
      <c r="D1995" s="135">
        <v>7.71</v>
      </c>
      <c r="E1995" s="133">
        <v>4.84</v>
      </c>
      <c r="F1995" s="139">
        <v>37.32</v>
      </c>
      <c r="G1995" s="141"/>
    </row>
    <row r="1996" s="123" customFormat="1" customHeight="1" spans="1:7">
      <c r="A1996" s="134">
        <v>1993</v>
      </c>
      <c r="B1996" s="134" t="s">
        <v>1314</v>
      </c>
      <c r="C1996" s="134" t="s">
        <v>25903</v>
      </c>
      <c r="D1996" s="135">
        <v>8.52</v>
      </c>
      <c r="E1996" s="134">
        <v>4.84</v>
      </c>
      <c r="F1996" s="139">
        <v>41.24</v>
      </c>
      <c r="G1996" s="141"/>
    </row>
    <row r="1997" s="123" customFormat="1" customHeight="1" spans="1:7">
      <c r="A1997" s="134">
        <v>1994</v>
      </c>
      <c r="B1997" s="134" t="s">
        <v>5555</v>
      </c>
      <c r="C1997" s="134" t="s">
        <v>25904</v>
      </c>
      <c r="D1997" s="135">
        <v>21.52</v>
      </c>
      <c r="E1997" s="133">
        <v>4.84</v>
      </c>
      <c r="F1997" s="139">
        <v>104.16</v>
      </c>
      <c r="G1997" s="141"/>
    </row>
    <row r="1998" s="123" customFormat="1" customHeight="1" spans="1:7">
      <c r="A1998" s="134">
        <v>1995</v>
      </c>
      <c r="B1998" s="134" t="s">
        <v>2822</v>
      </c>
      <c r="C1998" s="134" t="s">
        <v>25905</v>
      </c>
      <c r="D1998" s="135">
        <v>2.51</v>
      </c>
      <c r="E1998" s="133">
        <v>4.84</v>
      </c>
      <c r="F1998" s="139">
        <v>12.15</v>
      </c>
      <c r="G1998" s="141"/>
    </row>
    <row r="1999" s="123" customFormat="1" customHeight="1" spans="1:7">
      <c r="A1999" s="134">
        <v>1996</v>
      </c>
      <c r="B1999" s="134" t="s">
        <v>25906</v>
      </c>
      <c r="C1999" s="134" t="s">
        <v>25907</v>
      </c>
      <c r="D1999" s="135">
        <v>4.3</v>
      </c>
      <c r="E1999" s="134">
        <v>4.84</v>
      </c>
      <c r="F1999" s="139">
        <v>20.81</v>
      </c>
      <c r="G1999" s="141"/>
    </row>
    <row r="2000" s="123" customFormat="1" customHeight="1" spans="1:7">
      <c r="A2000" s="134">
        <v>1997</v>
      </c>
      <c r="B2000" s="134" t="s">
        <v>25908</v>
      </c>
      <c r="C2000" s="134" t="s">
        <v>25909</v>
      </c>
      <c r="D2000" s="135">
        <v>8.55</v>
      </c>
      <c r="E2000" s="133">
        <v>4.84</v>
      </c>
      <c r="F2000" s="139">
        <v>41.38</v>
      </c>
      <c r="G2000" s="141"/>
    </row>
    <row r="2001" s="123" customFormat="1" customHeight="1" spans="1:7">
      <c r="A2001" s="134">
        <v>1998</v>
      </c>
      <c r="B2001" s="134" t="s">
        <v>25910</v>
      </c>
      <c r="C2001" s="134" t="s">
        <v>25911</v>
      </c>
      <c r="D2001" s="135">
        <v>9.81</v>
      </c>
      <c r="E2001" s="134">
        <v>4.84</v>
      </c>
      <c r="F2001" s="139">
        <v>47.48</v>
      </c>
      <c r="G2001" s="141"/>
    </row>
    <row r="2002" s="123" customFormat="1" customHeight="1" spans="1:7">
      <c r="A2002" s="134">
        <v>1999</v>
      </c>
      <c r="B2002" s="134" t="s">
        <v>25912</v>
      </c>
      <c r="C2002" s="134" t="s">
        <v>25913</v>
      </c>
      <c r="D2002" s="135">
        <v>3.46</v>
      </c>
      <c r="E2002" s="133">
        <v>4.84</v>
      </c>
      <c r="F2002" s="139">
        <v>16.75</v>
      </c>
      <c r="G2002" s="141"/>
    </row>
    <row r="2003" s="123" customFormat="1" customHeight="1" spans="1:7">
      <c r="A2003" s="134">
        <v>2000</v>
      </c>
      <c r="B2003" s="134" t="s">
        <v>21229</v>
      </c>
      <c r="C2003" s="134" t="s">
        <v>25914</v>
      </c>
      <c r="D2003" s="135">
        <v>4.5</v>
      </c>
      <c r="E2003" s="133">
        <v>4.84</v>
      </c>
      <c r="F2003" s="139">
        <v>21.78</v>
      </c>
      <c r="G2003" s="141"/>
    </row>
    <row r="2004" s="123" customFormat="1" customHeight="1" spans="1:7">
      <c r="A2004" s="134">
        <v>2001</v>
      </c>
      <c r="B2004" s="134" t="s">
        <v>25915</v>
      </c>
      <c r="C2004" s="134" t="s">
        <v>25916</v>
      </c>
      <c r="D2004" s="135">
        <v>3.13</v>
      </c>
      <c r="E2004" s="134">
        <v>4.84</v>
      </c>
      <c r="F2004" s="139">
        <v>15.15</v>
      </c>
      <c r="G2004" s="141"/>
    </row>
    <row r="2005" s="123" customFormat="1" customHeight="1" spans="1:7">
      <c r="A2005" s="134">
        <v>2002</v>
      </c>
      <c r="B2005" s="134" t="s">
        <v>25917</v>
      </c>
      <c r="C2005" s="134" t="s">
        <v>25918</v>
      </c>
      <c r="D2005" s="135">
        <v>12.26</v>
      </c>
      <c r="E2005" s="133">
        <v>4.84</v>
      </c>
      <c r="F2005" s="139">
        <v>59.34</v>
      </c>
      <c r="G2005" s="141"/>
    </row>
    <row r="2006" s="123" customFormat="1" customHeight="1" spans="1:7">
      <c r="A2006" s="134">
        <v>2003</v>
      </c>
      <c r="B2006" s="134" t="s">
        <v>25919</v>
      </c>
      <c r="C2006" s="134" t="s">
        <v>25920</v>
      </c>
      <c r="D2006" s="135">
        <v>6.94</v>
      </c>
      <c r="E2006" s="134">
        <v>4.84</v>
      </c>
      <c r="F2006" s="139">
        <v>33.59</v>
      </c>
      <c r="G2006" s="141"/>
    </row>
    <row r="2007" s="123" customFormat="1" customHeight="1" spans="1:7">
      <c r="A2007" s="134">
        <v>2004</v>
      </c>
      <c r="B2007" s="134" t="s">
        <v>25921</v>
      </c>
      <c r="C2007" s="134" t="s">
        <v>25922</v>
      </c>
      <c r="D2007" s="135">
        <v>6.46</v>
      </c>
      <c r="E2007" s="133">
        <v>4.84</v>
      </c>
      <c r="F2007" s="139">
        <v>31.27</v>
      </c>
      <c r="G2007" s="141"/>
    </row>
    <row r="2008" s="123" customFormat="1" customHeight="1" spans="1:7">
      <c r="A2008" s="134">
        <v>2005</v>
      </c>
      <c r="B2008" s="134" t="s">
        <v>2689</v>
      </c>
      <c r="C2008" s="134" t="s">
        <v>25923</v>
      </c>
      <c r="D2008" s="135">
        <v>4.58</v>
      </c>
      <c r="E2008" s="133">
        <v>4.84</v>
      </c>
      <c r="F2008" s="139">
        <v>22.17</v>
      </c>
      <c r="G2008" s="141"/>
    </row>
    <row r="2009" s="123" customFormat="1" customHeight="1" spans="1:7">
      <c r="A2009" s="134">
        <v>2006</v>
      </c>
      <c r="B2009" s="134" t="s">
        <v>9455</v>
      </c>
      <c r="C2009" s="134" t="s">
        <v>25924</v>
      </c>
      <c r="D2009" s="135">
        <v>15.08</v>
      </c>
      <c r="E2009" s="134">
        <v>4.84</v>
      </c>
      <c r="F2009" s="139">
        <v>72.99</v>
      </c>
      <c r="G2009" s="141"/>
    </row>
    <row r="2010" s="123" customFormat="1" customHeight="1" spans="1:7">
      <c r="A2010" s="134">
        <v>2007</v>
      </c>
      <c r="B2010" s="134" t="s">
        <v>25925</v>
      </c>
      <c r="C2010" s="134" t="s">
        <v>25926</v>
      </c>
      <c r="D2010" s="135">
        <v>3.19</v>
      </c>
      <c r="E2010" s="133">
        <v>4.84</v>
      </c>
      <c r="F2010" s="139">
        <v>15.44</v>
      </c>
      <c r="G2010" s="141"/>
    </row>
    <row r="2011" s="123" customFormat="1" customHeight="1" spans="1:7">
      <c r="A2011" s="134">
        <v>2008</v>
      </c>
      <c r="B2011" s="134" t="s">
        <v>25927</v>
      </c>
      <c r="C2011" s="134" t="s">
        <v>25928</v>
      </c>
      <c r="D2011" s="135">
        <v>8.53</v>
      </c>
      <c r="E2011" s="134">
        <v>4.84</v>
      </c>
      <c r="F2011" s="139">
        <v>41.29</v>
      </c>
      <c r="G2011" s="141"/>
    </row>
    <row r="2012" s="123" customFormat="1" customHeight="1" spans="1:7">
      <c r="A2012" s="134">
        <v>2009</v>
      </c>
      <c r="B2012" s="134" t="s">
        <v>25929</v>
      </c>
      <c r="C2012" s="134" t="s">
        <v>25930</v>
      </c>
      <c r="D2012" s="135">
        <v>2.18</v>
      </c>
      <c r="E2012" s="133">
        <v>4.84</v>
      </c>
      <c r="F2012" s="139">
        <v>10.55</v>
      </c>
      <c r="G2012" s="141"/>
    </row>
    <row r="2013" s="123" customFormat="1" customHeight="1" spans="1:7">
      <c r="A2013" s="134">
        <v>2010</v>
      </c>
      <c r="B2013" s="134" t="s">
        <v>1376</v>
      </c>
      <c r="C2013" s="134" t="s">
        <v>25931</v>
      </c>
      <c r="D2013" s="135">
        <v>4.57</v>
      </c>
      <c r="E2013" s="133">
        <v>4.84</v>
      </c>
      <c r="F2013" s="139">
        <v>22.12</v>
      </c>
      <c r="G2013" s="141"/>
    </row>
    <row r="2014" s="123" customFormat="1" customHeight="1" spans="1:7">
      <c r="A2014" s="134">
        <v>2011</v>
      </c>
      <c r="B2014" s="134" t="s">
        <v>25932</v>
      </c>
      <c r="C2014" s="134" t="s">
        <v>25933</v>
      </c>
      <c r="D2014" s="135">
        <v>3.98</v>
      </c>
      <c r="E2014" s="134">
        <v>4.84</v>
      </c>
      <c r="F2014" s="139">
        <v>19.26</v>
      </c>
      <c r="G2014" s="141"/>
    </row>
    <row r="2015" s="123" customFormat="1" customHeight="1" spans="1:7">
      <c r="A2015" s="134">
        <v>2012</v>
      </c>
      <c r="B2015" s="134" t="s">
        <v>23806</v>
      </c>
      <c r="C2015" s="134" t="s">
        <v>25934</v>
      </c>
      <c r="D2015" s="135">
        <v>10.21</v>
      </c>
      <c r="E2015" s="133">
        <v>4.84</v>
      </c>
      <c r="F2015" s="139">
        <v>49.42</v>
      </c>
      <c r="G2015" s="141"/>
    </row>
    <row r="2016" s="123" customFormat="1" customHeight="1" spans="1:7">
      <c r="A2016" s="134">
        <v>2013</v>
      </c>
      <c r="B2016" s="134" t="s">
        <v>25935</v>
      </c>
      <c r="C2016" s="134" t="s">
        <v>25936</v>
      </c>
      <c r="D2016" s="135">
        <v>6.37</v>
      </c>
      <c r="E2016" s="134">
        <v>4.84</v>
      </c>
      <c r="F2016" s="139">
        <v>30.83</v>
      </c>
      <c r="G2016" s="141"/>
    </row>
    <row r="2017" s="123" customFormat="1" customHeight="1" spans="1:7">
      <c r="A2017" s="134">
        <v>2014</v>
      </c>
      <c r="B2017" s="134" t="s">
        <v>12759</v>
      </c>
      <c r="C2017" s="134" t="s">
        <v>25937</v>
      </c>
      <c r="D2017" s="135">
        <v>2.01</v>
      </c>
      <c r="E2017" s="133">
        <v>4.84</v>
      </c>
      <c r="F2017" s="139">
        <v>9.73</v>
      </c>
      <c r="G2017" s="141"/>
    </row>
    <row r="2018" s="123" customFormat="1" customHeight="1" spans="1:7">
      <c r="A2018" s="134">
        <v>2015</v>
      </c>
      <c r="B2018" s="134" t="s">
        <v>25938</v>
      </c>
      <c r="C2018" s="134" t="s">
        <v>25939</v>
      </c>
      <c r="D2018" s="135">
        <v>6.43</v>
      </c>
      <c r="E2018" s="133">
        <v>4.84</v>
      </c>
      <c r="F2018" s="139">
        <v>31.12</v>
      </c>
      <c r="G2018" s="141"/>
    </row>
    <row r="2019" s="123" customFormat="1" customHeight="1" spans="1:7">
      <c r="A2019" s="134">
        <v>2016</v>
      </c>
      <c r="B2019" s="134" t="s">
        <v>25940</v>
      </c>
      <c r="C2019" s="134" t="s">
        <v>25941</v>
      </c>
      <c r="D2019" s="135">
        <v>4.45</v>
      </c>
      <c r="E2019" s="134">
        <v>4.84</v>
      </c>
      <c r="F2019" s="139">
        <v>21.54</v>
      </c>
      <c r="G2019" s="141"/>
    </row>
    <row r="2020" s="123" customFormat="1" customHeight="1" spans="1:7">
      <c r="A2020" s="134">
        <v>2017</v>
      </c>
      <c r="B2020" s="134" t="s">
        <v>25942</v>
      </c>
      <c r="C2020" s="134" t="s">
        <v>25943</v>
      </c>
      <c r="D2020" s="135">
        <v>3</v>
      </c>
      <c r="E2020" s="133">
        <v>4.84</v>
      </c>
      <c r="F2020" s="139">
        <v>14.52</v>
      </c>
      <c r="G2020" s="141"/>
    </row>
    <row r="2021" s="123" customFormat="1" customHeight="1" spans="1:7">
      <c r="A2021" s="134">
        <v>2018</v>
      </c>
      <c r="B2021" s="134" t="s">
        <v>25944</v>
      </c>
      <c r="C2021" s="134" t="s">
        <v>25945</v>
      </c>
      <c r="D2021" s="135">
        <v>3.08</v>
      </c>
      <c r="E2021" s="134">
        <v>4.84</v>
      </c>
      <c r="F2021" s="139">
        <v>14.91</v>
      </c>
      <c r="G2021" s="141"/>
    </row>
    <row r="2022" s="123" customFormat="1" customHeight="1" spans="1:7">
      <c r="A2022" s="134">
        <v>2019</v>
      </c>
      <c r="B2022" s="134" t="s">
        <v>25946</v>
      </c>
      <c r="C2022" s="134" t="s">
        <v>25947</v>
      </c>
      <c r="D2022" s="135">
        <v>3.4</v>
      </c>
      <c r="E2022" s="133">
        <v>4.84</v>
      </c>
      <c r="F2022" s="139">
        <v>16.46</v>
      </c>
      <c r="G2022" s="141"/>
    </row>
    <row r="2023" s="123" customFormat="1" customHeight="1" spans="1:7">
      <c r="A2023" s="134">
        <v>2020</v>
      </c>
      <c r="B2023" s="134" t="s">
        <v>25948</v>
      </c>
      <c r="C2023" s="134" t="s">
        <v>25949</v>
      </c>
      <c r="D2023" s="135">
        <v>8.17</v>
      </c>
      <c r="E2023" s="133">
        <v>4.84</v>
      </c>
      <c r="F2023" s="139">
        <v>39.54</v>
      </c>
      <c r="G2023" s="141"/>
    </row>
    <row r="2024" s="123" customFormat="1" customHeight="1" spans="1:7">
      <c r="A2024" s="134">
        <v>2021</v>
      </c>
      <c r="B2024" s="134" t="s">
        <v>1735</v>
      </c>
      <c r="C2024" s="134" t="s">
        <v>25950</v>
      </c>
      <c r="D2024" s="135">
        <v>6.62</v>
      </c>
      <c r="E2024" s="134">
        <v>4.84</v>
      </c>
      <c r="F2024" s="139">
        <v>32.04</v>
      </c>
      <c r="G2024" s="141"/>
    </row>
    <row r="2025" s="123" customFormat="1" customHeight="1" spans="1:7">
      <c r="A2025" s="134">
        <v>2022</v>
      </c>
      <c r="B2025" s="134" t="s">
        <v>25951</v>
      </c>
      <c r="C2025" s="134" t="s">
        <v>25952</v>
      </c>
      <c r="D2025" s="135">
        <v>25.26</v>
      </c>
      <c r="E2025" s="133">
        <v>4.84</v>
      </c>
      <c r="F2025" s="139">
        <v>122.26</v>
      </c>
      <c r="G2025" s="141"/>
    </row>
    <row r="2026" s="123" customFormat="1" customHeight="1" spans="1:7">
      <c r="A2026" s="134">
        <v>2023</v>
      </c>
      <c r="B2026" s="134" t="s">
        <v>25953</v>
      </c>
      <c r="C2026" s="134" t="s">
        <v>25954</v>
      </c>
      <c r="D2026" s="135">
        <v>6.48</v>
      </c>
      <c r="E2026" s="134">
        <v>4.84</v>
      </c>
      <c r="F2026" s="139">
        <v>31.36</v>
      </c>
      <c r="G2026" s="141"/>
    </row>
    <row r="2027" s="123" customFormat="1" customHeight="1" spans="1:7">
      <c r="A2027" s="134">
        <v>2024</v>
      </c>
      <c r="B2027" s="134" t="s">
        <v>25955</v>
      </c>
      <c r="C2027" s="134" t="s">
        <v>25956</v>
      </c>
      <c r="D2027" s="135">
        <v>13.36</v>
      </c>
      <c r="E2027" s="133">
        <v>4.84</v>
      </c>
      <c r="F2027" s="139">
        <v>64.66</v>
      </c>
      <c r="G2027" s="141"/>
    </row>
    <row r="2028" s="123" customFormat="1" customHeight="1" spans="1:7">
      <c r="A2028" s="134">
        <v>2025</v>
      </c>
      <c r="B2028" s="134" t="s">
        <v>25957</v>
      </c>
      <c r="C2028" s="134" t="s">
        <v>25958</v>
      </c>
      <c r="D2028" s="135">
        <v>21.89</v>
      </c>
      <c r="E2028" s="133">
        <v>4.84</v>
      </c>
      <c r="F2028" s="139">
        <v>105.95</v>
      </c>
      <c r="G2028" s="141"/>
    </row>
    <row r="2029" s="123" customFormat="1" customHeight="1" spans="1:7">
      <c r="A2029" s="134">
        <v>2026</v>
      </c>
      <c r="B2029" s="134" t="s">
        <v>25959</v>
      </c>
      <c r="C2029" s="134" t="s">
        <v>25960</v>
      </c>
      <c r="D2029" s="135">
        <v>1.76</v>
      </c>
      <c r="E2029" s="134">
        <v>4.84</v>
      </c>
      <c r="F2029" s="139">
        <v>8.52</v>
      </c>
      <c r="G2029" s="141"/>
    </row>
    <row r="2030" s="123" customFormat="1" customHeight="1" spans="1:7">
      <c r="A2030" s="134">
        <v>2027</v>
      </c>
      <c r="B2030" s="134" t="s">
        <v>25961</v>
      </c>
      <c r="C2030" s="134" t="s">
        <v>25962</v>
      </c>
      <c r="D2030" s="135">
        <v>7.43</v>
      </c>
      <c r="E2030" s="133">
        <v>4.84</v>
      </c>
      <c r="F2030" s="139">
        <v>35.96</v>
      </c>
      <c r="G2030" s="141"/>
    </row>
    <row r="2031" s="123" customFormat="1" customHeight="1" spans="1:7">
      <c r="A2031" s="134">
        <v>2028</v>
      </c>
      <c r="B2031" s="134" t="s">
        <v>25963</v>
      </c>
      <c r="C2031" s="134" t="s">
        <v>25964</v>
      </c>
      <c r="D2031" s="135">
        <v>7.83</v>
      </c>
      <c r="E2031" s="134">
        <v>4.84</v>
      </c>
      <c r="F2031" s="139">
        <v>37.9</v>
      </c>
      <c r="G2031" s="141"/>
    </row>
    <row r="2032" s="123" customFormat="1" customHeight="1" spans="1:7">
      <c r="A2032" s="134">
        <v>2029</v>
      </c>
      <c r="B2032" s="134" t="s">
        <v>25965</v>
      </c>
      <c r="C2032" s="134" t="s">
        <v>25966</v>
      </c>
      <c r="D2032" s="135">
        <v>13.07</v>
      </c>
      <c r="E2032" s="133">
        <v>4.84</v>
      </c>
      <c r="F2032" s="139">
        <v>63.26</v>
      </c>
      <c r="G2032" s="141"/>
    </row>
    <row r="2033" s="123" customFormat="1" customHeight="1" spans="1:7">
      <c r="A2033" s="134">
        <v>2030</v>
      </c>
      <c r="B2033" s="134" t="s">
        <v>25967</v>
      </c>
      <c r="C2033" s="134" t="s">
        <v>25968</v>
      </c>
      <c r="D2033" s="135">
        <v>3.79</v>
      </c>
      <c r="E2033" s="133">
        <v>4.84</v>
      </c>
      <c r="F2033" s="139">
        <v>18.34</v>
      </c>
      <c r="G2033" s="141"/>
    </row>
    <row r="2034" s="123" customFormat="1" customHeight="1" spans="1:7">
      <c r="A2034" s="134">
        <v>2031</v>
      </c>
      <c r="B2034" s="134" t="s">
        <v>25969</v>
      </c>
      <c r="C2034" s="134" t="s">
        <v>25970</v>
      </c>
      <c r="D2034" s="135">
        <v>6.76</v>
      </c>
      <c r="E2034" s="134">
        <v>4.84</v>
      </c>
      <c r="F2034" s="139">
        <v>32.72</v>
      </c>
      <c r="G2034" s="141"/>
    </row>
    <row r="2035" s="123" customFormat="1" customHeight="1" spans="1:7">
      <c r="A2035" s="134">
        <v>2032</v>
      </c>
      <c r="B2035" s="134" t="s">
        <v>14248</v>
      </c>
      <c r="C2035" s="134" t="s">
        <v>25971</v>
      </c>
      <c r="D2035" s="135">
        <v>2.69</v>
      </c>
      <c r="E2035" s="133">
        <v>4.84</v>
      </c>
      <c r="F2035" s="139">
        <v>13.02</v>
      </c>
      <c r="G2035" s="141"/>
    </row>
    <row r="2036" s="123" customFormat="1" customHeight="1" spans="1:7">
      <c r="A2036" s="134">
        <v>2033</v>
      </c>
      <c r="B2036" s="134" t="s">
        <v>11792</v>
      </c>
      <c r="C2036" s="134" t="s">
        <v>25972</v>
      </c>
      <c r="D2036" s="135">
        <v>3.55</v>
      </c>
      <c r="E2036" s="134">
        <v>4.84</v>
      </c>
      <c r="F2036" s="139">
        <v>17.18</v>
      </c>
      <c r="G2036" s="141"/>
    </row>
    <row r="2037" s="123" customFormat="1" customHeight="1" spans="1:7">
      <c r="A2037" s="134">
        <v>2034</v>
      </c>
      <c r="B2037" s="134" t="s">
        <v>8835</v>
      </c>
      <c r="C2037" s="134" t="s">
        <v>25973</v>
      </c>
      <c r="D2037" s="135">
        <v>3.47</v>
      </c>
      <c r="E2037" s="133">
        <v>4.84</v>
      </c>
      <c r="F2037" s="139">
        <v>16.79</v>
      </c>
      <c r="G2037" s="141"/>
    </row>
    <row r="2038" s="123" customFormat="1" customHeight="1" spans="1:7">
      <c r="A2038" s="134">
        <v>2035</v>
      </c>
      <c r="B2038" s="134" t="s">
        <v>25974</v>
      </c>
      <c r="C2038" s="134" t="s">
        <v>25975</v>
      </c>
      <c r="D2038" s="135">
        <v>16.23</v>
      </c>
      <c r="E2038" s="133">
        <v>4.84</v>
      </c>
      <c r="F2038" s="139">
        <v>78.55</v>
      </c>
      <c r="G2038" s="141"/>
    </row>
    <row r="2039" s="123" customFormat="1" customHeight="1" spans="1:7">
      <c r="A2039" s="134">
        <v>2036</v>
      </c>
      <c r="B2039" s="134" t="s">
        <v>25976</v>
      </c>
      <c r="C2039" s="134" t="s">
        <v>25977</v>
      </c>
      <c r="D2039" s="135">
        <v>4.46</v>
      </c>
      <c r="E2039" s="134">
        <v>4.84</v>
      </c>
      <c r="F2039" s="139">
        <v>21.59</v>
      </c>
      <c r="G2039" s="141"/>
    </row>
    <row r="2040" s="123" customFormat="1" customHeight="1" spans="1:7">
      <c r="A2040" s="134">
        <v>2037</v>
      </c>
      <c r="B2040" s="134" t="s">
        <v>25978</v>
      </c>
      <c r="C2040" s="134" t="s">
        <v>25979</v>
      </c>
      <c r="D2040" s="135">
        <v>5.49</v>
      </c>
      <c r="E2040" s="133">
        <v>4.84</v>
      </c>
      <c r="F2040" s="139">
        <v>26.57</v>
      </c>
      <c r="G2040" s="141"/>
    </row>
    <row r="2041" s="123" customFormat="1" customHeight="1" spans="1:7">
      <c r="A2041" s="134">
        <v>2038</v>
      </c>
      <c r="B2041" s="134" t="s">
        <v>1689</v>
      </c>
      <c r="C2041" s="134" t="s">
        <v>25980</v>
      </c>
      <c r="D2041" s="135">
        <v>3.43</v>
      </c>
      <c r="E2041" s="134">
        <v>4.84</v>
      </c>
      <c r="F2041" s="139">
        <v>16.6</v>
      </c>
      <c r="G2041" s="141"/>
    </row>
    <row r="2042" s="123" customFormat="1" customHeight="1" spans="1:7">
      <c r="A2042" s="134">
        <v>2039</v>
      </c>
      <c r="B2042" s="134" t="s">
        <v>25981</v>
      </c>
      <c r="C2042" s="134" t="s">
        <v>25920</v>
      </c>
      <c r="D2042" s="135">
        <v>14.05</v>
      </c>
      <c r="E2042" s="133">
        <v>4.84</v>
      </c>
      <c r="F2042" s="139">
        <v>68</v>
      </c>
      <c r="G2042" s="141"/>
    </row>
    <row r="2043" s="123" customFormat="1" customHeight="1" spans="1:7">
      <c r="A2043" s="134">
        <v>2040</v>
      </c>
      <c r="B2043" s="134" t="s">
        <v>25982</v>
      </c>
      <c r="C2043" s="134" t="s">
        <v>25983</v>
      </c>
      <c r="D2043" s="135">
        <v>4.4</v>
      </c>
      <c r="E2043" s="133">
        <v>4.84</v>
      </c>
      <c r="F2043" s="139">
        <v>21.3</v>
      </c>
      <c r="G2043" s="141"/>
    </row>
    <row r="2044" s="123" customFormat="1" customHeight="1" spans="1:7">
      <c r="A2044" s="134">
        <v>2041</v>
      </c>
      <c r="B2044" s="134" t="s">
        <v>25984</v>
      </c>
      <c r="C2044" s="134" t="s">
        <v>25936</v>
      </c>
      <c r="D2044" s="135">
        <v>6.54</v>
      </c>
      <c r="E2044" s="134">
        <v>4.84</v>
      </c>
      <c r="F2044" s="139">
        <v>31.65</v>
      </c>
      <c r="G2044" s="141"/>
    </row>
    <row r="2045" s="123" customFormat="1" customHeight="1" spans="1:7">
      <c r="A2045" s="134">
        <v>2042</v>
      </c>
      <c r="B2045" s="134" t="s">
        <v>14692</v>
      </c>
      <c r="C2045" s="134" t="s">
        <v>25985</v>
      </c>
      <c r="D2045" s="135">
        <v>5.6</v>
      </c>
      <c r="E2045" s="133">
        <v>4.84</v>
      </c>
      <c r="F2045" s="139">
        <v>27.1</v>
      </c>
      <c r="G2045" s="141"/>
    </row>
    <row r="2046" s="123" customFormat="1" customHeight="1" spans="1:7">
      <c r="A2046" s="134">
        <v>2043</v>
      </c>
      <c r="B2046" s="134" t="s">
        <v>25986</v>
      </c>
      <c r="C2046" s="134" t="s">
        <v>25987</v>
      </c>
      <c r="D2046" s="135">
        <v>3.29</v>
      </c>
      <c r="E2046" s="134">
        <v>4.84</v>
      </c>
      <c r="F2046" s="139">
        <v>15.92</v>
      </c>
      <c r="G2046" s="141"/>
    </row>
    <row r="2047" s="123" customFormat="1" customHeight="1" spans="1:7">
      <c r="A2047" s="134">
        <v>2044</v>
      </c>
      <c r="B2047" s="134" t="s">
        <v>2436</v>
      </c>
      <c r="C2047" s="134" t="s">
        <v>25988</v>
      </c>
      <c r="D2047" s="135">
        <v>4.06</v>
      </c>
      <c r="E2047" s="133">
        <v>4.84</v>
      </c>
      <c r="F2047" s="139">
        <v>19.65</v>
      </c>
      <c r="G2047" s="141"/>
    </row>
    <row r="2048" s="123" customFormat="1" customHeight="1" spans="1:7">
      <c r="A2048" s="134">
        <v>2045</v>
      </c>
      <c r="B2048" s="134" t="s">
        <v>25989</v>
      </c>
      <c r="C2048" s="134" t="s">
        <v>25990</v>
      </c>
      <c r="D2048" s="135">
        <v>1.56</v>
      </c>
      <c r="E2048" s="133">
        <v>4.84</v>
      </c>
      <c r="F2048" s="139">
        <v>7.55</v>
      </c>
      <c r="G2048" s="141"/>
    </row>
    <row r="2049" s="123" customFormat="1" customHeight="1" spans="1:7">
      <c r="A2049" s="134">
        <v>2046</v>
      </c>
      <c r="B2049" s="134" t="s">
        <v>25991</v>
      </c>
      <c r="C2049" s="134" t="s">
        <v>25992</v>
      </c>
      <c r="D2049" s="135">
        <v>9.72</v>
      </c>
      <c r="E2049" s="134">
        <v>4.84</v>
      </c>
      <c r="F2049" s="139">
        <v>47.04</v>
      </c>
      <c r="G2049" s="141"/>
    </row>
    <row r="2050" s="123" customFormat="1" customHeight="1" spans="1:7">
      <c r="A2050" s="134">
        <v>2047</v>
      </c>
      <c r="B2050" s="134" t="s">
        <v>25993</v>
      </c>
      <c r="C2050" s="134" t="s">
        <v>25994</v>
      </c>
      <c r="D2050" s="135">
        <v>14.29</v>
      </c>
      <c r="E2050" s="133">
        <v>4.84</v>
      </c>
      <c r="F2050" s="139">
        <v>69.16</v>
      </c>
      <c r="G2050" s="141"/>
    </row>
    <row r="2051" s="123" customFormat="1" customHeight="1" spans="1:7">
      <c r="A2051" s="134">
        <v>2048</v>
      </c>
      <c r="B2051" s="134" t="s">
        <v>25995</v>
      </c>
      <c r="C2051" s="134" t="s">
        <v>25941</v>
      </c>
      <c r="D2051" s="135">
        <v>26.22</v>
      </c>
      <c r="E2051" s="134">
        <v>4.84</v>
      </c>
      <c r="F2051" s="139">
        <v>126.9</v>
      </c>
      <c r="G2051" s="141"/>
    </row>
    <row r="2052" s="123" customFormat="1" customHeight="1" spans="1:7">
      <c r="A2052" s="134">
        <v>2049</v>
      </c>
      <c r="B2052" s="134" t="s">
        <v>25996</v>
      </c>
      <c r="C2052" s="134" t="s">
        <v>25997</v>
      </c>
      <c r="D2052" s="135">
        <v>2.26</v>
      </c>
      <c r="E2052" s="133">
        <v>4.84</v>
      </c>
      <c r="F2052" s="139">
        <v>10.94</v>
      </c>
      <c r="G2052" s="141"/>
    </row>
    <row r="2053" s="123" customFormat="1" customHeight="1" spans="1:7">
      <c r="A2053" s="134">
        <v>2050</v>
      </c>
      <c r="B2053" s="134" t="s">
        <v>1431</v>
      </c>
      <c r="C2053" s="134" t="s">
        <v>25998</v>
      </c>
      <c r="D2053" s="135">
        <v>15.05</v>
      </c>
      <c r="E2053" s="133">
        <v>4.84</v>
      </c>
      <c r="F2053" s="139">
        <v>72.84</v>
      </c>
      <c r="G2053" s="141"/>
    </row>
    <row r="2054" s="123" customFormat="1" customHeight="1" spans="1:7">
      <c r="A2054" s="134">
        <v>2051</v>
      </c>
      <c r="B2054" s="134" t="s">
        <v>25999</v>
      </c>
      <c r="C2054" s="134" t="s">
        <v>26000</v>
      </c>
      <c r="D2054" s="135">
        <v>11.15</v>
      </c>
      <c r="E2054" s="134">
        <v>4.84</v>
      </c>
      <c r="F2054" s="139">
        <v>53.97</v>
      </c>
      <c r="G2054" s="141"/>
    </row>
    <row r="2055" s="123" customFormat="1" customHeight="1" spans="1:7">
      <c r="A2055" s="134">
        <v>2052</v>
      </c>
      <c r="B2055" s="134" t="s">
        <v>266</v>
      </c>
      <c r="C2055" s="134" t="s">
        <v>26001</v>
      </c>
      <c r="D2055" s="135">
        <v>34.72</v>
      </c>
      <c r="E2055" s="133">
        <v>4.84</v>
      </c>
      <c r="F2055" s="139">
        <v>168.04</v>
      </c>
      <c r="G2055" s="141"/>
    </row>
    <row r="2056" s="123" customFormat="1" customHeight="1" spans="1:7">
      <c r="A2056" s="134">
        <v>2053</v>
      </c>
      <c r="B2056" s="134" t="s">
        <v>26002</v>
      </c>
      <c r="C2056" s="134" t="s">
        <v>26003</v>
      </c>
      <c r="D2056" s="135">
        <v>18.84</v>
      </c>
      <c r="E2056" s="134">
        <v>4.84</v>
      </c>
      <c r="F2056" s="139">
        <v>91.19</v>
      </c>
      <c r="G2056" s="141"/>
    </row>
    <row r="2057" s="123" customFormat="1" customHeight="1" spans="1:7">
      <c r="A2057" s="134">
        <v>2054</v>
      </c>
      <c r="B2057" s="134" t="s">
        <v>26004</v>
      </c>
      <c r="C2057" s="134" t="s">
        <v>26003</v>
      </c>
      <c r="D2057" s="135">
        <v>14.69</v>
      </c>
      <c r="E2057" s="133">
        <v>4.84</v>
      </c>
      <c r="F2057" s="139">
        <v>71.1</v>
      </c>
      <c r="G2057" s="141"/>
    </row>
    <row r="2058" s="123" customFormat="1" customHeight="1" spans="1:7">
      <c r="A2058" s="134">
        <v>2055</v>
      </c>
      <c r="B2058" s="134" t="s">
        <v>26005</v>
      </c>
      <c r="C2058" s="134" t="s">
        <v>26006</v>
      </c>
      <c r="D2058" s="135">
        <v>26.23</v>
      </c>
      <c r="E2058" s="133">
        <v>4.84</v>
      </c>
      <c r="F2058" s="139">
        <v>126.95</v>
      </c>
      <c r="G2058" s="141"/>
    </row>
    <row r="2059" s="123" customFormat="1" customHeight="1" spans="1:7">
      <c r="A2059" s="134">
        <v>2056</v>
      </c>
      <c r="B2059" s="134" t="s">
        <v>26007</v>
      </c>
      <c r="C2059" s="134" t="s">
        <v>26008</v>
      </c>
      <c r="D2059" s="135">
        <v>18.19</v>
      </c>
      <c r="E2059" s="134">
        <v>4.84</v>
      </c>
      <c r="F2059" s="139">
        <v>88.04</v>
      </c>
      <c r="G2059" s="141"/>
    </row>
    <row r="2060" s="123" customFormat="1" customHeight="1" spans="1:7">
      <c r="A2060" s="134">
        <v>2057</v>
      </c>
      <c r="B2060" s="134" t="s">
        <v>2938</v>
      </c>
      <c r="C2060" s="134" t="s">
        <v>26009</v>
      </c>
      <c r="D2060" s="135">
        <v>37.45</v>
      </c>
      <c r="E2060" s="133">
        <v>4.84</v>
      </c>
      <c r="F2060" s="139">
        <v>181.26</v>
      </c>
      <c r="G2060" s="141"/>
    </row>
    <row r="2061" s="123" customFormat="1" customHeight="1" spans="1:7">
      <c r="A2061" s="134">
        <v>2058</v>
      </c>
      <c r="B2061" s="134" t="s">
        <v>26010</v>
      </c>
      <c r="C2061" s="134" t="s">
        <v>26011</v>
      </c>
      <c r="D2061" s="135">
        <v>3.75</v>
      </c>
      <c r="E2061" s="134">
        <v>4.84</v>
      </c>
      <c r="F2061" s="139">
        <v>18.15</v>
      </c>
      <c r="G2061" s="141"/>
    </row>
    <row r="2062" s="123" customFormat="1" customHeight="1" spans="1:7">
      <c r="A2062" s="134">
        <v>2059</v>
      </c>
      <c r="B2062" s="134" t="s">
        <v>26012</v>
      </c>
      <c r="C2062" s="134" t="s">
        <v>26013</v>
      </c>
      <c r="D2062" s="135">
        <v>35</v>
      </c>
      <c r="E2062" s="133">
        <v>4.84</v>
      </c>
      <c r="F2062" s="139">
        <v>169.4</v>
      </c>
      <c r="G2062" s="141"/>
    </row>
    <row r="2063" s="123" customFormat="1" customHeight="1" spans="1:7">
      <c r="A2063" s="134">
        <v>2060</v>
      </c>
      <c r="B2063" s="134" t="s">
        <v>26014</v>
      </c>
      <c r="C2063" s="134" t="s">
        <v>26015</v>
      </c>
      <c r="D2063" s="135">
        <v>10.41</v>
      </c>
      <c r="E2063" s="133">
        <v>4.84</v>
      </c>
      <c r="F2063" s="139">
        <v>50.38</v>
      </c>
      <c r="G2063" s="141"/>
    </row>
    <row r="2064" s="123" customFormat="1" customHeight="1" spans="1:7">
      <c r="A2064" s="134">
        <v>2061</v>
      </c>
      <c r="B2064" s="134" t="s">
        <v>26016</v>
      </c>
      <c r="C2064" s="134" t="s">
        <v>26017</v>
      </c>
      <c r="D2064" s="135">
        <v>36.92</v>
      </c>
      <c r="E2064" s="134">
        <v>4.84</v>
      </c>
      <c r="F2064" s="139">
        <v>178.69</v>
      </c>
      <c r="G2064" s="141"/>
    </row>
    <row r="2065" s="123" customFormat="1" customHeight="1" spans="1:7">
      <c r="A2065" s="134">
        <v>2062</v>
      </c>
      <c r="B2065" s="134" t="s">
        <v>26018</v>
      </c>
      <c r="C2065" s="134" t="s">
        <v>26019</v>
      </c>
      <c r="D2065" s="135">
        <v>22.79</v>
      </c>
      <c r="E2065" s="133">
        <v>4.84</v>
      </c>
      <c r="F2065" s="139">
        <v>110.3</v>
      </c>
      <c r="G2065" s="141"/>
    </row>
    <row r="2066" s="123" customFormat="1" customHeight="1" spans="1:7">
      <c r="A2066" s="134">
        <v>2063</v>
      </c>
      <c r="B2066" s="134" t="s">
        <v>26020</v>
      </c>
      <c r="C2066" s="134" t="s">
        <v>26021</v>
      </c>
      <c r="D2066" s="135">
        <v>52.16</v>
      </c>
      <c r="E2066" s="134">
        <v>4.84</v>
      </c>
      <c r="F2066" s="139">
        <v>252.45</v>
      </c>
      <c r="G2066" s="141"/>
    </row>
    <row r="2067" s="123" customFormat="1" customHeight="1" spans="1:7">
      <c r="A2067" s="134">
        <v>2064</v>
      </c>
      <c r="B2067" s="134" t="s">
        <v>26022</v>
      </c>
      <c r="C2067" s="134" t="s">
        <v>26023</v>
      </c>
      <c r="D2067" s="135">
        <v>16.41</v>
      </c>
      <c r="E2067" s="133">
        <v>4.84</v>
      </c>
      <c r="F2067" s="139">
        <v>79.42</v>
      </c>
      <c r="G2067" s="141"/>
    </row>
    <row r="2068" s="123" customFormat="1" customHeight="1" spans="1:7">
      <c r="A2068" s="134">
        <v>2065</v>
      </c>
      <c r="B2068" s="134" t="s">
        <v>26024</v>
      </c>
      <c r="C2068" s="134" t="s">
        <v>26025</v>
      </c>
      <c r="D2068" s="135">
        <v>19.61</v>
      </c>
      <c r="E2068" s="133">
        <v>4.84</v>
      </c>
      <c r="F2068" s="139">
        <v>94.91</v>
      </c>
      <c r="G2068" s="141"/>
    </row>
    <row r="2069" s="123" customFormat="1" customHeight="1" spans="1:7">
      <c r="A2069" s="134">
        <v>2066</v>
      </c>
      <c r="B2069" s="134" t="s">
        <v>19883</v>
      </c>
      <c r="C2069" s="134" t="s">
        <v>26026</v>
      </c>
      <c r="D2069" s="135">
        <v>10.51</v>
      </c>
      <c r="E2069" s="134">
        <v>4.84</v>
      </c>
      <c r="F2069" s="139">
        <v>50.87</v>
      </c>
      <c r="G2069" s="141"/>
    </row>
    <row r="2070" s="123" customFormat="1" customHeight="1" spans="1:7">
      <c r="A2070" s="134">
        <v>2067</v>
      </c>
      <c r="B2070" s="134" t="s">
        <v>26027</v>
      </c>
      <c r="C2070" s="134" t="s">
        <v>26028</v>
      </c>
      <c r="D2070" s="135">
        <v>23.4</v>
      </c>
      <c r="E2070" s="133">
        <v>4.84</v>
      </c>
      <c r="F2070" s="139">
        <v>113.26</v>
      </c>
      <c r="G2070" s="141"/>
    </row>
    <row r="2071" s="123" customFormat="1" customHeight="1" spans="1:7">
      <c r="A2071" s="134">
        <v>2068</v>
      </c>
      <c r="B2071" s="134" t="s">
        <v>26029</v>
      </c>
      <c r="C2071" s="134" t="s">
        <v>26025</v>
      </c>
      <c r="D2071" s="135">
        <v>16.1</v>
      </c>
      <c r="E2071" s="134">
        <v>4.84</v>
      </c>
      <c r="F2071" s="139">
        <v>77.92</v>
      </c>
      <c r="G2071" s="141"/>
    </row>
    <row r="2072" s="123" customFormat="1" customHeight="1" spans="1:7">
      <c r="A2072" s="134">
        <v>2069</v>
      </c>
      <c r="B2072" s="134" t="s">
        <v>26030</v>
      </c>
      <c r="C2072" s="134" t="s">
        <v>26031</v>
      </c>
      <c r="D2072" s="135">
        <v>20.23</v>
      </c>
      <c r="E2072" s="133">
        <v>4.84</v>
      </c>
      <c r="F2072" s="139">
        <v>97.91</v>
      </c>
      <c r="G2072" s="141"/>
    </row>
    <row r="2073" s="123" customFormat="1" customHeight="1" spans="1:7">
      <c r="A2073" s="134">
        <v>2070</v>
      </c>
      <c r="B2073" s="134" t="s">
        <v>26032</v>
      </c>
      <c r="C2073" s="134" t="s">
        <v>26033</v>
      </c>
      <c r="D2073" s="135">
        <v>16.79</v>
      </c>
      <c r="E2073" s="133">
        <v>4.84</v>
      </c>
      <c r="F2073" s="139">
        <v>81.26</v>
      </c>
      <c r="G2073" s="141"/>
    </row>
    <row r="2074" s="123" customFormat="1" customHeight="1" spans="1:7">
      <c r="A2074" s="134">
        <v>2071</v>
      </c>
      <c r="B2074" s="134" t="s">
        <v>26034</v>
      </c>
      <c r="C2074" s="134" t="s">
        <v>26003</v>
      </c>
      <c r="D2074" s="135">
        <v>9.51</v>
      </c>
      <c r="E2074" s="134">
        <v>4.84</v>
      </c>
      <c r="F2074" s="139">
        <v>46.03</v>
      </c>
      <c r="G2074" s="141"/>
    </row>
    <row r="2075" s="123" customFormat="1" customHeight="1" spans="1:7">
      <c r="A2075" s="134">
        <v>2072</v>
      </c>
      <c r="B2075" s="134" t="s">
        <v>26035</v>
      </c>
      <c r="C2075" s="134" t="s">
        <v>26036</v>
      </c>
      <c r="D2075" s="135">
        <v>17.21</v>
      </c>
      <c r="E2075" s="133">
        <v>4.84</v>
      </c>
      <c r="F2075" s="139">
        <v>83.3</v>
      </c>
      <c r="G2075" s="141"/>
    </row>
    <row r="2076" s="123" customFormat="1" customHeight="1" spans="1:7">
      <c r="A2076" s="134">
        <v>2073</v>
      </c>
      <c r="B2076" s="134" t="s">
        <v>26037</v>
      </c>
      <c r="C2076" s="134" t="s">
        <v>26038</v>
      </c>
      <c r="D2076" s="135">
        <v>5.56</v>
      </c>
      <c r="E2076" s="134">
        <v>4.84</v>
      </c>
      <c r="F2076" s="139">
        <v>26.91</v>
      </c>
      <c r="G2076" s="141"/>
    </row>
    <row r="2077" s="123" customFormat="1" customHeight="1" spans="1:7">
      <c r="A2077" s="134">
        <v>2074</v>
      </c>
      <c r="B2077" s="134" t="s">
        <v>26039</v>
      </c>
      <c r="C2077" s="134" t="s">
        <v>26040</v>
      </c>
      <c r="D2077" s="135">
        <v>38.88</v>
      </c>
      <c r="E2077" s="133">
        <v>4.84</v>
      </c>
      <c r="F2077" s="139">
        <v>188.18</v>
      </c>
      <c r="G2077" s="141"/>
    </row>
    <row r="2078" s="123" customFormat="1" customHeight="1" spans="1:7">
      <c r="A2078" s="134">
        <v>2075</v>
      </c>
      <c r="B2078" s="134" t="s">
        <v>26041</v>
      </c>
      <c r="C2078" s="134" t="s">
        <v>26042</v>
      </c>
      <c r="D2078" s="135">
        <v>9.3</v>
      </c>
      <c r="E2078" s="133">
        <v>4.84</v>
      </c>
      <c r="F2078" s="139">
        <v>45.01</v>
      </c>
      <c r="G2078" s="141"/>
    </row>
    <row r="2079" s="123" customFormat="1" customHeight="1" spans="1:7">
      <c r="A2079" s="134">
        <v>2076</v>
      </c>
      <c r="B2079" s="134" t="s">
        <v>26043</v>
      </c>
      <c r="C2079" s="134" t="s">
        <v>26044</v>
      </c>
      <c r="D2079" s="135">
        <v>9.21</v>
      </c>
      <c r="E2079" s="134">
        <v>4.84</v>
      </c>
      <c r="F2079" s="139">
        <v>44.58</v>
      </c>
      <c r="G2079" s="141"/>
    </row>
    <row r="2080" s="123" customFormat="1" customHeight="1" spans="1:7">
      <c r="A2080" s="134">
        <v>2077</v>
      </c>
      <c r="B2080" s="134" t="s">
        <v>26045</v>
      </c>
      <c r="C2080" s="134" t="s">
        <v>26046</v>
      </c>
      <c r="D2080" s="135">
        <v>13.91</v>
      </c>
      <c r="E2080" s="133">
        <v>4.84</v>
      </c>
      <c r="F2080" s="139">
        <v>67.32</v>
      </c>
      <c r="G2080" s="141"/>
    </row>
    <row r="2081" s="123" customFormat="1" customHeight="1" spans="1:7">
      <c r="A2081" s="134">
        <v>2078</v>
      </c>
      <c r="B2081" s="134" t="s">
        <v>26047</v>
      </c>
      <c r="C2081" s="134" t="s">
        <v>26048</v>
      </c>
      <c r="D2081" s="135">
        <v>22.44</v>
      </c>
      <c r="E2081" s="134">
        <v>4.84</v>
      </c>
      <c r="F2081" s="139">
        <v>108.61</v>
      </c>
      <c r="G2081" s="141"/>
    </row>
    <row r="2082" s="123" customFormat="1" customHeight="1" spans="1:7">
      <c r="A2082" s="134">
        <v>2079</v>
      </c>
      <c r="B2082" s="134" t="s">
        <v>26049</v>
      </c>
      <c r="C2082" s="134" t="s">
        <v>26050</v>
      </c>
      <c r="D2082" s="135">
        <v>24.72</v>
      </c>
      <c r="E2082" s="133">
        <v>4.84</v>
      </c>
      <c r="F2082" s="139">
        <v>119.64</v>
      </c>
      <c r="G2082" s="141"/>
    </row>
    <row r="2083" s="123" customFormat="1" customHeight="1" spans="1:7">
      <c r="A2083" s="134">
        <v>2080</v>
      </c>
      <c r="B2083" s="134" t="s">
        <v>26051</v>
      </c>
      <c r="C2083" s="134" t="s">
        <v>26052</v>
      </c>
      <c r="D2083" s="135">
        <v>7.63</v>
      </c>
      <c r="E2083" s="133">
        <v>4.84</v>
      </c>
      <c r="F2083" s="139">
        <v>36.93</v>
      </c>
      <c r="G2083" s="141"/>
    </row>
    <row r="2084" s="123" customFormat="1" customHeight="1" spans="1:7">
      <c r="A2084" s="134">
        <v>2081</v>
      </c>
      <c r="B2084" s="134" t="s">
        <v>26053</v>
      </c>
      <c r="C2084" s="134" t="s">
        <v>26054</v>
      </c>
      <c r="D2084" s="135">
        <v>25.97</v>
      </c>
      <c r="E2084" s="134">
        <v>4.84</v>
      </c>
      <c r="F2084" s="139">
        <v>125.69</v>
      </c>
      <c r="G2084" s="141"/>
    </row>
    <row r="2085" s="123" customFormat="1" customHeight="1" spans="1:7">
      <c r="A2085" s="134">
        <v>2082</v>
      </c>
      <c r="B2085" s="134" t="s">
        <v>26055</v>
      </c>
      <c r="C2085" s="134" t="s">
        <v>26056</v>
      </c>
      <c r="D2085" s="135">
        <v>18.65</v>
      </c>
      <c r="E2085" s="133">
        <v>4.84</v>
      </c>
      <c r="F2085" s="139">
        <v>90.27</v>
      </c>
      <c r="G2085" s="141"/>
    </row>
    <row r="2086" s="123" customFormat="1" customHeight="1" spans="1:7">
      <c r="A2086" s="134">
        <v>2083</v>
      </c>
      <c r="B2086" s="134" t="s">
        <v>570</v>
      </c>
      <c r="C2086" s="134" t="s">
        <v>26057</v>
      </c>
      <c r="D2086" s="135">
        <v>5.86</v>
      </c>
      <c r="E2086" s="134">
        <v>4.84</v>
      </c>
      <c r="F2086" s="139">
        <v>28.36</v>
      </c>
      <c r="G2086" s="141"/>
    </row>
    <row r="2087" s="123" customFormat="1" customHeight="1" spans="1:7">
      <c r="A2087" s="134">
        <v>2084</v>
      </c>
      <c r="B2087" s="134" t="s">
        <v>26058</v>
      </c>
      <c r="C2087" s="134" t="s">
        <v>26050</v>
      </c>
      <c r="D2087" s="135">
        <v>23.65</v>
      </c>
      <c r="E2087" s="133">
        <v>4.84</v>
      </c>
      <c r="F2087" s="139">
        <v>114.47</v>
      </c>
      <c r="G2087" s="141"/>
    </row>
    <row r="2088" s="123" customFormat="1" customHeight="1" spans="1:7">
      <c r="A2088" s="134">
        <v>2085</v>
      </c>
      <c r="B2088" s="134" t="s">
        <v>26059</v>
      </c>
      <c r="C2088" s="134" t="s">
        <v>26050</v>
      </c>
      <c r="D2088" s="135">
        <v>17.59</v>
      </c>
      <c r="E2088" s="133">
        <v>4.84</v>
      </c>
      <c r="F2088" s="139">
        <v>85.14</v>
      </c>
      <c r="G2088" s="141"/>
    </row>
    <row r="2089" s="123" customFormat="1" customHeight="1" spans="1:7">
      <c r="A2089" s="134">
        <v>2086</v>
      </c>
      <c r="B2089" s="134" t="s">
        <v>26060</v>
      </c>
      <c r="C2089" s="134" t="s">
        <v>26061</v>
      </c>
      <c r="D2089" s="135">
        <v>1.97</v>
      </c>
      <c r="E2089" s="134">
        <v>4.84</v>
      </c>
      <c r="F2089" s="139">
        <v>9.53</v>
      </c>
      <c r="G2089" s="141"/>
    </row>
    <row r="2090" s="123" customFormat="1" customHeight="1" spans="1:7">
      <c r="A2090" s="134">
        <v>2087</v>
      </c>
      <c r="B2090" s="134" t="s">
        <v>26062</v>
      </c>
      <c r="C2090" s="134" t="s">
        <v>26063</v>
      </c>
      <c r="D2090" s="135">
        <v>6.96</v>
      </c>
      <c r="E2090" s="133">
        <v>4.84</v>
      </c>
      <c r="F2090" s="139">
        <v>33.69</v>
      </c>
      <c r="G2090" s="141"/>
    </row>
    <row r="2091" s="123" customFormat="1" customHeight="1" spans="1:7">
      <c r="A2091" s="134">
        <v>2088</v>
      </c>
      <c r="B2091" s="134" t="s">
        <v>26064</v>
      </c>
      <c r="C2091" s="134" t="s">
        <v>26050</v>
      </c>
      <c r="D2091" s="135">
        <v>16.15</v>
      </c>
      <c r="E2091" s="134">
        <v>4.84</v>
      </c>
      <c r="F2091" s="139">
        <v>78.17</v>
      </c>
      <c r="G2091" s="141"/>
    </row>
    <row r="2092" s="123" customFormat="1" customHeight="1" spans="1:7">
      <c r="A2092" s="134">
        <v>2089</v>
      </c>
      <c r="B2092" s="134" t="s">
        <v>26065</v>
      </c>
      <c r="C2092" s="134" t="s">
        <v>26042</v>
      </c>
      <c r="D2092" s="135">
        <v>19.91</v>
      </c>
      <c r="E2092" s="133">
        <v>4.84</v>
      </c>
      <c r="F2092" s="139">
        <v>96.36</v>
      </c>
      <c r="G2092" s="141"/>
    </row>
    <row r="2093" s="123" customFormat="1" customHeight="1" spans="1:7">
      <c r="A2093" s="134">
        <v>2090</v>
      </c>
      <c r="B2093" s="134" t="s">
        <v>26066</v>
      </c>
      <c r="C2093" s="134" t="s">
        <v>26050</v>
      </c>
      <c r="D2093" s="135">
        <v>5.54</v>
      </c>
      <c r="E2093" s="133">
        <v>4.84</v>
      </c>
      <c r="F2093" s="139">
        <v>26.81</v>
      </c>
      <c r="G2093" s="141"/>
    </row>
    <row r="2094" s="123" customFormat="1" customHeight="1" spans="1:7">
      <c r="A2094" s="134">
        <v>2091</v>
      </c>
      <c r="B2094" s="134" t="s">
        <v>26067</v>
      </c>
      <c r="C2094" s="134" t="s">
        <v>26068</v>
      </c>
      <c r="D2094" s="135">
        <v>25.36</v>
      </c>
      <c r="E2094" s="134">
        <v>4.84</v>
      </c>
      <c r="F2094" s="139">
        <v>122.74</v>
      </c>
      <c r="G2094" s="141"/>
    </row>
    <row r="2095" s="123" customFormat="1" customHeight="1" spans="1:7">
      <c r="A2095" s="134">
        <v>2092</v>
      </c>
      <c r="B2095" s="134" t="s">
        <v>26069</v>
      </c>
      <c r="C2095" s="134" t="s">
        <v>26070</v>
      </c>
      <c r="D2095" s="135">
        <v>17.48</v>
      </c>
      <c r="E2095" s="133">
        <v>4.84</v>
      </c>
      <c r="F2095" s="139">
        <v>84.6</v>
      </c>
      <c r="G2095" s="141"/>
    </row>
    <row r="2096" s="123" customFormat="1" customHeight="1" spans="1:7">
      <c r="A2096" s="134">
        <v>2093</v>
      </c>
      <c r="B2096" s="134" t="s">
        <v>26071</v>
      </c>
      <c r="C2096" s="134" t="s">
        <v>26042</v>
      </c>
      <c r="D2096" s="135">
        <v>5.88</v>
      </c>
      <c r="E2096" s="134">
        <v>4.84</v>
      </c>
      <c r="F2096" s="139">
        <v>28.46</v>
      </c>
      <c r="G2096" s="141"/>
    </row>
    <row r="2097" s="123" customFormat="1" customHeight="1" spans="1:7">
      <c r="A2097" s="134">
        <v>2094</v>
      </c>
      <c r="B2097" s="134" t="s">
        <v>6185</v>
      </c>
      <c r="C2097" s="134" t="s">
        <v>26072</v>
      </c>
      <c r="D2097" s="135">
        <v>16.36</v>
      </c>
      <c r="E2097" s="133">
        <v>4.84</v>
      </c>
      <c r="F2097" s="139">
        <v>79.18</v>
      </c>
      <c r="G2097" s="141"/>
    </row>
    <row r="2098" s="123" customFormat="1" customHeight="1" spans="1:7">
      <c r="A2098" s="134">
        <v>2095</v>
      </c>
      <c r="B2098" s="134" t="s">
        <v>4377</v>
      </c>
      <c r="C2098" s="134" t="s">
        <v>26073</v>
      </c>
      <c r="D2098" s="135">
        <v>7.23</v>
      </c>
      <c r="E2098" s="133">
        <v>4.84</v>
      </c>
      <c r="F2098" s="139">
        <v>34.99</v>
      </c>
      <c r="G2098" s="141"/>
    </row>
    <row r="2099" s="123" customFormat="1" customHeight="1" spans="1:7">
      <c r="A2099" s="134">
        <v>2096</v>
      </c>
      <c r="B2099" s="134" t="s">
        <v>2021</v>
      </c>
      <c r="C2099" s="134" t="s">
        <v>26074</v>
      </c>
      <c r="D2099" s="135">
        <v>25.06</v>
      </c>
      <c r="E2099" s="134">
        <v>4.84</v>
      </c>
      <c r="F2099" s="139">
        <v>121.29</v>
      </c>
      <c r="G2099" s="141"/>
    </row>
    <row r="2100" s="123" customFormat="1" customHeight="1" spans="1:7">
      <c r="A2100" s="134">
        <v>2097</v>
      </c>
      <c r="B2100" s="134" t="s">
        <v>26075</v>
      </c>
      <c r="C2100" s="134" t="s">
        <v>26076</v>
      </c>
      <c r="D2100" s="135">
        <v>25.33</v>
      </c>
      <c r="E2100" s="133">
        <v>4.84</v>
      </c>
      <c r="F2100" s="139">
        <v>122.6</v>
      </c>
      <c r="G2100" s="141"/>
    </row>
    <row r="2101" s="123" customFormat="1" customHeight="1" spans="1:7">
      <c r="A2101" s="134">
        <v>2098</v>
      </c>
      <c r="B2101" s="134" t="s">
        <v>26077</v>
      </c>
      <c r="C2101" s="134" t="s">
        <v>26078</v>
      </c>
      <c r="D2101" s="135">
        <v>25.31</v>
      </c>
      <c r="E2101" s="134">
        <v>4.84</v>
      </c>
      <c r="F2101" s="139">
        <v>122.5</v>
      </c>
      <c r="G2101" s="141"/>
    </row>
    <row r="2102" s="123" customFormat="1" customHeight="1" spans="1:7">
      <c r="A2102" s="134">
        <v>2099</v>
      </c>
      <c r="B2102" s="134" t="s">
        <v>10572</v>
      </c>
      <c r="C2102" s="134" t="s">
        <v>26079</v>
      </c>
      <c r="D2102" s="135">
        <v>41.93</v>
      </c>
      <c r="E2102" s="133">
        <v>4.84</v>
      </c>
      <c r="F2102" s="139">
        <v>202.94</v>
      </c>
      <c r="G2102" s="141"/>
    </row>
    <row r="2103" s="123" customFormat="1" customHeight="1" spans="1:7">
      <c r="A2103" s="134">
        <v>2100</v>
      </c>
      <c r="B2103" s="134" t="s">
        <v>26080</v>
      </c>
      <c r="C2103" s="134" t="s">
        <v>26042</v>
      </c>
      <c r="D2103" s="135">
        <v>12.97</v>
      </c>
      <c r="E2103" s="133">
        <v>4.84</v>
      </c>
      <c r="F2103" s="139">
        <v>62.77</v>
      </c>
      <c r="G2103" s="141"/>
    </row>
    <row r="2104" s="123" customFormat="1" customHeight="1" spans="1:7">
      <c r="A2104" s="134">
        <v>2101</v>
      </c>
      <c r="B2104" s="134" t="s">
        <v>26081</v>
      </c>
      <c r="C2104" s="134" t="s">
        <v>26082</v>
      </c>
      <c r="D2104" s="135">
        <v>20</v>
      </c>
      <c r="E2104" s="134">
        <v>4.84</v>
      </c>
      <c r="F2104" s="139">
        <v>96.8</v>
      </c>
      <c r="G2104" s="141"/>
    </row>
    <row r="2105" s="123" customFormat="1" customHeight="1" spans="1:7">
      <c r="A2105" s="134">
        <v>2102</v>
      </c>
      <c r="B2105" s="134" t="s">
        <v>26083</v>
      </c>
      <c r="C2105" s="134" t="s">
        <v>26015</v>
      </c>
      <c r="D2105" s="135">
        <v>24.12</v>
      </c>
      <c r="E2105" s="133">
        <v>4.84</v>
      </c>
      <c r="F2105" s="139">
        <v>116.74</v>
      </c>
      <c r="G2105" s="141"/>
    </row>
    <row r="2106" s="123" customFormat="1" customHeight="1" spans="1:7">
      <c r="A2106" s="134">
        <v>2103</v>
      </c>
      <c r="B2106" s="134" t="s">
        <v>26084</v>
      </c>
      <c r="C2106" s="134" t="s">
        <v>26085</v>
      </c>
      <c r="D2106" s="135">
        <v>7.34</v>
      </c>
      <c r="E2106" s="134">
        <v>4.84</v>
      </c>
      <c r="F2106" s="139">
        <v>35.53</v>
      </c>
      <c r="G2106" s="141"/>
    </row>
    <row r="2107" s="123" customFormat="1" customHeight="1" spans="1:7">
      <c r="A2107" s="134">
        <v>2104</v>
      </c>
      <c r="B2107" s="134" t="s">
        <v>26086</v>
      </c>
      <c r="C2107" s="134" t="s">
        <v>26087</v>
      </c>
      <c r="D2107" s="135">
        <v>5.85</v>
      </c>
      <c r="E2107" s="133">
        <v>4.84</v>
      </c>
      <c r="F2107" s="139">
        <v>28.31</v>
      </c>
      <c r="G2107" s="141"/>
    </row>
    <row r="2108" s="123" customFormat="1" customHeight="1" spans="1:7">
      <c r="A2108" s="134">
        <v>2105</v>
      </c>
      <c r="B2108" s="134" t="s">
        <v>26088</v>
      </c>
      <c r="C2108" s="134" t="s">
        <v>26089</v>
      </c>
      <c r="D2108" s="135">
        <v>5.25</v>
      </c>
      <c r="E2108" s="133">
        <v>4.84</v>
      </c>
      <c r="F2108" s="139">
        <v>25.41</v>
      </c>
      <c r="G2108" s="141"/>
    </row>
    <row r="2109" s="123" customFormat="1" customHeight="1" spans="1:7">
      <c r="A2109" s="134">
        <v>2106</v>
      </c>
      <c r="B2109" s="134" t="s">
        <v>4562</v>
      </c>
      <c r="C2109" s="134" t="s">
        <v>26090</v>
      </c>
      <c r="D2109" s="135">
        <v>0.79</v>
      </c>
      <c r="E2109" s="134">
        <v>4.84</v>
      </c>
      <c r="F2109" s="139">
        <v>3.82</v>
      </c>
      <c r="G2109" s="141"/>
    </row>
    <row r="2110" s="123" customFormat="1" customHeight="1" spans="1:7">
      <c r="A2110" s="134">
        <v>2107</v>
      </c>
      <c r="B2110" s="134" t="s">
        <v>26091</v>
      </c>
      <c r="C2110" s="134" t="s">
        <v>26092</v>
      </c>
      <c r="D2110" s="135">
        <v>8.79</v>
      </c>
      <c r="E2110" s="133">
        <v>4.84</v>
      </c>
      <c r="F2110" s="139">
        <v>42.54</v>
      </c>
      <c r="G2110" s="141"/>
    </row>
    <row r="2111" s="123" customFormat="1" customHeight="1" spans="1:7">
      <c r="A2111" s="134">
        <v>2108</v>
      </c>
      <c r="B2111" s="134" t="s">
        <v>26093</v>
      </c>
      <c r="C2111" s="134" t="s">
        <v>26094</v>
      </c>
      <c r="D2111" s="135">
        <v>1.22</v>
      </c>
      <c r="E2111" s="134">
        <v>4.84</v>
      </c>
      <c r="F2111" s="139">
        <v>5.9</v>
      </c>
      <c r="G2111" s="141"/>
    </row>
    <row r="2112" s="123" customFormat="1" customHeight="1" spans="1:7">
      <c r="A2112" s="134">
        <v>2109</v>
      </c>
      <c r="B2112" s="134" t="s">
        <v>26095</v>
      </c>
      <c r="C2112" s="134" t="s">
        <v>26096</v>
      </c>
      <c r="D2112" s="135">
        <v>4.48</v>
      </c>
      <c r="E2112" s="133">
        <v>4.84</v>
      </c>
      <c r="F2112" s="139">
        <v>21.68</v>
      </c>
      <c r="G2112" s="141"/>
    </row>
    <row r="2113" s="123" customFormat="1" customHeight="1" spans="1:7">
      <c r="A2113" s="134">
        <v>2110</v>
      </c>
      <c r="B2113" s="134" t="s">
        <v>26097</v>
      </c>
      <c r="C2113" s="134" t="s">
        <v>26098</v>
      </c>
      <c r="D2113" s="135">
        <v>0.97</v>
      </c>
      <c r="E2113" s="133">
        <v>4.84</v>
      </c>
      <c r="F2113" s="139">
        <v>4.69</v>
      </c>
      <c r="G2113" s="141"/>
    </row>
    <row r="2114" s="123" customFormat="1" customHeight="1" spans="1:7">
      <c r="A2114" s="134">
        <v>2111</v>
      </c>
      <c r="B2114" s="134" t="s">
        <v>26099</v>
      </c>
      <c r="C2114" s="134" t="s">
        <v>26100</v>
      </c>
      <c r="D2114" s="135">
        <v>5.26</v>
      </c>
      <c r="E2114" s="134">
        <v>4.84</v>
      </c>
      <c r="F2114" s="139">
        <v>25.46</v>
      </c>
      <c r="G2114" s="141"/>
    </row>
    <row r="2115" s="123" customFormat="1" customHeight="1" spans="1:7">
      <c r="A2115" s="134">
        <v>2112</v>
      </c>
      <c r="B2115" s="134" t="s">
        <v>7061</v>
      </c>
      <c r="C2115" s="134" t="s">
        <v>26101</v>
      </c>
      <c r="D2115" s="135">
        <v>3.6</v>
      </c>
      <c r="E2115" s="133">
        <v>4.84</v>
      </c>
      <c r="F2115" s="139">
        <v>17.42</v>
      </c>
      <c r="G2115" s="141"/>
    </row>
    <row r="2116" s="123" customFormat="1" customHeight="1" spans="1:7">
      <c r="A2116" s="134">
        <v>2113</v>
      </c>
      <c r="B2116" s="134" t="s">
        <v>26102</v>
      </c>
      <c r="C2116" s="134" t="s">
        <v>26103</v>
      </c>
      <c r="D2116" s="135">
        <v>5.78</v>
      </c>
      <c r="E2116" s="134">
        <v>4.84</v>
      </c>
      <c r="F2116" s="139">
        <v>27.98</v>
      </c>
      <c r="G2116" s="141"/>
    </row>
    <row r="2117" s="123" customFormat="1" customHeight="1" spans="1:7">
      <c r="A2117" s="134">
        <v>2114</v>
      </c>
      <c r="B2117" s="134" t="s">
        <v>26104</v>
      </c>
      <c r="C2117" s="134" t="s">
        <v>26098</v>
      </c>
      <c r="D2117" s="135">
        <v>5.23</v>
      </c>
      <c r="E2117" s="133">
        <v>4.84</v>
      </c>
      <c r="F2117" s="139">
        <v>25.31</v>
      </c>
      <c r="G2117" s="141"/>
    </row>
    <row r="2118" s="123" customFormat="1" customHeight="1" spans="1:7">
      <c r="A2118" s="134">
        <v>2115</v>
      </c>
      <c r="B2118" s="134" t="s">
        <v>26105</v>
      </c>
      <c r="C2118" s="134" t="s">
        <v>26106</v>
      </c>
      <c r="D2118" s="135">
        <v>4.25</v>
      </c>
      <c r="E2118" s="133">
        <v>4.84</v>
      </c>
      <c r="F2118" s="139">
        <v>20.57</v>
      </c>
      <c r="G2118" s="141"/>
    </row>
    <row r="2119" s="123" customFormat="1" customHeight="1" spans="1:7">
      <c r="A2119" s="134">
        <v>2116</v>
      </c>
      <c r="B2119" s="134" t="s">
        <v>26107</v>
      </c>
      <c r="C2119" s="134" t="s">
        <v>26108</v>
      </c>
      <c r="D2119" s="135">
        <v>13.36</v>
      </c>
      <c r="E2119" s="134">
        <v>4.84</v>
      </c>
      <c r="F2119" s="139">
        <v>64.66</v>
      </c>
      <c r="G2119" s="141"/>
    </row>
    <row r="2120" s="123" customFormat="1" customHeight="1" spans="1:7">
      <c r="A2120" s="134">
        <v>2117</v>
      </c>
      <c r="B2120" s="134" t="s">
        <v>26109</v>
      </c>
      <c r="C2120" s="134" t="s">
        <v>26110</v>
      </c>
      <c r="D2120" s="135">
        <v>2.02</v>
      </c>
      <c r="E2120" s="133">
        <v>4.84</v>
      </c>
      <c r="F2120" s="139">
        <v>9.78</v>
      </c>
      <c r="G2120" s="141"/>
    </row>
    <row r="2121" s="123" customFormat="1" customHeight="1" spans="1:7">
      <c r="A2121" s="134">
        <v>2118</v>
      </c>
      <c r="B2121" s="134" t="s">
        <v>26111</v>
      </c>
      <c r="C2121" s="134" t="s">
        <v>26112</v>
      </c>
      <c r="D2121" s="135">
        <v>1.47</v>
      </c>
      <c r="E2121" s="134">
        <v>4.84</v>
      </c>
      <c r="F2121" s="139">
        <v>7.11</v>
      </c>
      <c r="G2121" s="141"/>
    </row>
    <row r="2122" s="123" customFormat="1" customHeight="1" spans="1:7">
      <c r="A2122" s="134">
        <v>2119</v>
      </c>
      <c r="B2122" s="134" t="s">
        <v>26113</v>
      </c>
      <c r="C2122" s="134" t="s">
        <v>26114</v>
      </c>
      <c r="D2122" s="135">
        <v>10.95</v>
      </c>
      <c r="E2122" s="133">
        <v>4.84</v>
      </c>
      <c r="F2122" s="139">
        <v>53</v>
      </c>
      <c r="G2122" s="141"/>
    </row>
    <row r="2123" s="123" customFormat="1" customHeight="1" spans="1:7">
      <c r="A2123" s="134">
        <v>2120</v>
      </c>
      <c r="B2123" s="134" t="s">
        <v>26115</v>
      </c>
      <c r="C2123" s="134" t="s">
        <v>26106</v>
      </c>
      <c r="D2123" s="135">
        <v>3.3</v>
      </c>
      <c r="E2123" s="133">
        <v>4.84</v>
      </c>
      <c r="F2123" s="139">
        <v>15.97</v>
      </c>
      <c r="G2123" s="141"/>
    </row>
    <row r="2124" s="123" customFormat="1" customHeight="1" spans="1:7">
      <c r="A2124" s="134">
        <v>2121</v>
      </c>
      <c r="B2124" s="134" t="s">
        <v>26116</v>
      </c>
      <c r="C2124" s="134" t="s">
        <v>26117</v>
      </c>
      <c r="D2124" s="135">
        <v>2.56</v>
      </c>
      <c r="E2124" s="134">
        <v>4.84</v>
      </c>
      <c r="F2124" s="139">
        <v>12.39</v>
      </c>
      <c r="G2124" s="141"/>
    </row>
    <row r="2125" s="123" customFormat="1" customHeight="1" spans="1:7">
      <c r="A2125" s="134">
        <v>2122</v>
      </c>
      <c r="B2125" s="134" t="s">
        <v>26118</v>
      </c>
      <c r="C2125" s="134" t="s">
        <v>26119</v>
      </c>
      <c r="D2125" s="135">
        <v>29.24</v>
      </c>
      <c r="E2125" s="133">
        <v>4.84</v>
      </c>
      <c r="F2125" s="139">
        <v>141.52</v>
      </c>
      <c r="G2125" s="141"/>
    </row>
    <row r="2126" s="123" customFormat="1" customHeight="1" spans="1:7">
      <c r="A2126" s="134">
        <v>2123</v>
      </c>
      <c r="B2126" s="134" t="s">
        <v>26120</v>
      </c>
      <c r="C2126" s="134" t="s">
        <v>26121</v>
      </c>
      <c r="D2126" s="135">
        <v>1.74</v>
      </c>
      <c r="E2126" s="134">
        <v>4.84</v>
      </c>
      <c r="F2126" s="139">
        <v>8.42</v>
      </c>
      <c r="G2126" s="141"/>
    </row>
    <row r="2127" s="123" customFormat="1" customHeight="1" spans="1:7">
      <c r="A2127" s="134">
        <v>2124</v>
      </c>
      <c r="B2127" s="134" t="s">
        <v>26122</v>
      </c>
      <c r="C2127" s="134" t="s">
        <v>26123</v>
      </c>
      <c r="D2127" s="135">
        <v>4</v>
      </c>
      <c r="E2127" s="133">
        <v>4.84</v>
      </c>
      <c r="F2127" s="139">
        <v>19.36</v>
      </c>
      <c r="G2127" s="141"/>
    </row>
    <row r="2128" s="123" customFormat="1" customHeight="1" spans="1:7">
      <c r="A2128" s="134">
        <v>2125</v>
      </c>
      <c r="B2128" s="134" t="s">
        <v>26124</v>
      </c>
      <c r="C2128" s="134" t="s">
        <v>26125</v>
      </c>
      <c r="D2128" s="135">
        <v>0.85</v>
      </c>
      <c r="E2128" s="133">
        <v>4.84</v>
      </c>
      <c r="F2128" s="139">
        <v>4.11</v>
      </c>
      <c r="G2128" s="141"/>
    </row>
    <row r="2129" s="123" customFormat="1" customHeight="1" spans="1:7">
      <c r="A2129" s="134">
        <v>2126</v>
      </c>
      <c r="B2129" s="134" t="s">
        <v>26126</v>
      </c>
      <c r="C2129" s="134" t="s">
        <v>26127</v>
      </c>
      <c r="D2129" s="135">
        <v>2.67</v>
      </c>
      <c r="E2129" s="134">
        <v>4.84</v>
      </c>
      <c r="F2129" s="139">
        <v>12.92</v>
      </c>
      <c r="G2129" s="141"/>
    </row>
    <row r="2130" s="123" customFormat="1" customHeight="1" spans="1:7">
      <c r="A2130" s="134">
        <v>2127</v>
      </c>
      <c r="B2130" s="134" t="s">
        <v>26128</v>
      </c>
      <c r="C2130" s="134" t="s">
        <v>26129</v>
      </c>
      <c r="D2130" s="135">
        <v>2.83</v>
      </c>
      <c r="E2130" s="133">
        <v>4.84</v>
      </c>
      <c r="F2130" s="139">
        <v>13.7</v>
      </c>
      <c r="G2130" s="141"/>
    </row>
    <row r="2131" s="123" customFormat="1" customHeight="1" spans="1:7">
      <c r="A2131" s="134">
        <v>2128</v>
      </c>
      <c r="B2131" s="134" t="s">
        <v>26130</v>
      </c>
      <c r="C2131" s="134" t="s">
        <v>26131</v>
      </c>
      <c r="D2131" s="135">
        <v>4.18</v>
      </c>
      <c r="E2131" s="134">
        <v>4.84</v>
      </c>
      <c r="F2131" s="139">
        <v>20.23</v>
      </c>
      <c r="G2131" s="141"/>
    </row>
    <row r="2132" s="123" customFormat="1" customHeight="1" spans="1:7">
      <c r="A2132" s="134">
        <v>2129</v>
      </c>
      <c r="B2132" s="134" t="s">
        <v>26132</v>
      </c>
      <c r="C2132" s="134" t="s">
        <v>26133</v>
      </c>
      <c r="D2132" s="135">
        <v>8</v>
      </c>
      <c r="E2132" s="133">
        <v>4.84</v>
      </c>
      <c r="F2132" s="139">
        <v>38.72</v>
      </c>
      <c r="G2132" s="141"/>
    </row>
    <row r="2133" s="123" customFormat="1" customHeight="1" spans="1:7">
      <c r="A2133" s="134">
        <v>2130</v>
      </c>
      <c r="B2133" s="134" t="s">
        <v>26134</v>
      </c>
      <c r="C2133" s="134" t="s">
        <v>26135</v>
      </c>
      <c r="D2133" s="135">
        <v>2.07</v>
      </c>
      <c r="E2133" s="133">
        <v>4.84</v>
      </c>
      <c r="F2133" s="139">
        <v>10.02</v>
      </c>
      <c r="G2133" s="141"/>
    </row>
    <row r="2134" s="123" customFormat="1" customHeight="1" spans="1:7">
      <c r="A2134" s="134">
        <v>2131</v>
      </c>
      <c r="B2134" s="134" t="s">
        <v>18758</v>
      </c>
      <c r="C2134" s="134" t="s">
        <v>26136</v>
      </c>
      <c r="D2134" s="135">
        <v>9.55</v>
      </c>
      <c r="E2134" s="134">
        <v>4.84</v>
      </c>
      <c r="F2134" s="139">
        <v>46.22</v>
      </c>
      <c r="G2134" s="141"/>
    </row>
    <row r="2135" s="123" customFormat="1" customHeight="1" spans="1:7">
      <c r="A2135" s="134">
        <v>2132</v>
      </c>
      <c r="B2135" s="134" t="s">
        <v>26137</v>
      </c>
      <c r="C2135" s="134" t="s">
        <v>26138</v>
      </c>
      <c r="D2135" s="135">
        <v>22.97</v>
      </c>
      <c r="E2135" s="133">
        <v>4.84</v>
      </c>
      <c r="F2135" s="139">
        <v>111.17</v>
      </c>
      <c r="G2135" s="141"/>
    </row>
    <row r="2136" s="123" customFormat="1" customHeight="1" spans="1:7">
      <c r="A2136" s="134">
        <v>2133</v>
      </c>
      <c r="B2136" s="134" t="s">
        <v>26139</v>
      </c>
      <c r="C2136" s="134" t="s">
        <v>26140</v>
      </c>
      <c r="D2136" s="135">
        <v>18.07</v>
      </c>
      <c r="E2136" s="134">
        <v>4.84</v>
      </c>
      <c r="F2136" s="139">
        <v>87.46</v>
      </c>
      <c r="G2136" s="141"/>
    </row>
    <row r="2137" s="123" customFormat="1" customHeight="1" spans="1:7">
      <c r="A2137" s="134">
        <v>2134</v>
      </c>
      <c r="B2137" s="134" t="s">
        <v>26141</v>
      </c>
      <c r="C2137" s="134" t="s">
        <v>26142</v>
      </c>
      <c r="D2137" s="135">
        <v>28.62</v>
      </c>
      <c r="E2137" s="133">
        <v>4.84</v>
      </c>
      <c r="F2137" s="139">
        <v>138.52</v>
      </c>
      <c r="G2137" s="141"/>
    </row>
    <row r="2138" s="123" customFormat="1" customHeight="1" spans="1:7">
      <c r="A2138" s="134">
        <v>2135</v>
      </c>
      <c r="B2138" s="134" t="s">
        <v>21545</v>
      </c>
      <c r="C2138" s="134" t="s">
        <v>26143</v>
      </c>
      <c r="D2138" s="135">
        <v>24.45</v>
      </c>
      <c r="E2138" s="133">
        <v>4.84</v>
      </c>
      <c r="F2138" s="139">
        <v>118.34</v>
      </c>
      <c r="G2138" s="141"/>
    </row>
    <row r="2139" s="123" customFormat="1" customHeight="1" spans="1:7">
      <c r="A2139" s="134">
        <v>2136</v>
      </c>
      <c r="B2139" s="134" t="s">
        <v>4215</v>
      </c>
      <c r="C2139" s="134" t="s">
        <v>26144</v>
      </c>
      <c r="D2139" s="135">
        <v>32.28</v>
      </c>
      <c r="E2139" s="134">
        <v>4.84</v>
      </c>
      <c r="F2139" s="139">
        <v>156.24</v>
      </c>
      <c r="G2139" s="141"/>
    </row>
    <row r="2140" s="123" customFormat="1" customHeight="1" spans="1:7">
      <c r="A2140" s="134">
        <v>2137</v>
      </c>
      <c r="B2140" s="134" t="s">
        <v>26145</v>
      </c>
      <c r="C2140" s="134" t="s">
        <v>26146</v>
      </c>
      <c r="D2140" s="135">
        <v>23.93</v>
      </c>
      <c r="E2140" s="133">
        <v>4.84</v>
      </c>
      <c r="F2140" s="139">
        <v>115.82</v>
      </c>
      <c r="G2140" s="141"/>
    </row>
    <row r="2141" s="123" customFormat="1" customHeight="1" spans="1:7">
      <c r="A2141" s="134">
        <v>2138</v>
      </c>
      <c r="B2141" s="134" t="s">
        <v>26147</v>
      </c>
      <c r="C2141" s="134" t="s">
        <v>26148</v>
      </c>
      <c r="D2141" s="135">
        <v>1.17</v>
      </c>
      <c r="E2141" s="134">
        <v>4.84</v>
      </c>
      <c r="F2141" s="139">
        <v>5.66</v>
      </c>
      <c r="G2141" s="141"/>
    </row>
    <row r="2142" s="123" customFormat="1" customHeight="1" spans="1:7">
      <c r="A2142" s="134">
        <v>2139</v>
      </c>
      <c r="B2142" s="134" t="s">
        <v>26149</v>
      </c>
      <c r="C2142" s="134" t="s">
        <v>26150</v>
      </c>
      <c r="D2142" s="135">
        <v>12.65</v>
      </c>
      <c r="E2142" s="133">
        <v>4.84</v>
      </c>
      <c r="F2142" s="139">
        <v>61.23</v>
      </c>
      <c r="G2142" s="141"/>
    </row>
    <row r="2143" s="123" customFormat="1" customHeight="1" spans="1:7">
      <c r="A2143" s="134">
        <v>2140</v>
      </c>
      <c r="B2143" s="134" t="s">
        <v>5305</v>
      </c>
      <c r="C2143" s="134" t="s">
        <v>26151</v>
      </c>
      <c r="D2143" s="135">
        <v>20.25</v>
      </c>
      <c r="E2143" s="133">
        <v>4.84</v>
      </c>
      <c r="F2143" s="139">
        <v>98.01</v>
      </c>
      <c r="G2143" s="141"/>
    </row>
    <row r="2144" s="123" customFormat="1" customHeight="1" spans="1:7">
      <c r="A2144" s="134">
        <v>2141</v>
      </c>
      <c r="B2144" s="134" t="s">
        <v>26152</v>
      </c>
      <c r="C2144" s="134" t="s">
        <v>26153</v>
      </c>
      <c r="D2144" s="135">
        <v>22.6</v>
      </c>
      <c r="E2144" s="134">
        <v>4.84</v>
      </c>
      <c r="F2144" s="139">
        <v>109.38</v>
      </c>
      <c r="G2144" s="141"/>
    </row>
    <row r="2145" s="123" customFormat="1" customHeight="1" spans="1:7">
      <c r="A2145" s="134">
        <v>2142</v>
      </c>
      <c r="B2145" s="134" t="s">
        <v>26154</v>
      </c>
      <c r="C2145" s="134" t="s">
        <v>26155</v>
      </c>
      <c r="D2145" s="135">
        <v>14.89</v>
      </c>
      <c r="E2145" s="133">
        <v>4.84</v>
      </c>
      <c r="F2145" s="139">
        <v>72.07</v>
      </c>
      <c r="G2145" s="141"/>
    </row>
    <row r="2146" s="123" customFormat="1" customHeight="1" spans="1:7">
      <c r="A2146" s="134">
        <v>2143</v>
      </c>
      <c r="B2146" s="134" t="s">
        <v>26156</v>
      </c>
      <c r="C2146" s="134" t="s">
        <v>26157</v>
      </c>
      <c r="D2146" s="135">
        <v>5.32</v>
      </c>
      <c r="E2146" s="134">
        <v>4.84</v>
      </c>
      <c r="F2146" s="139">
        <v>25.75</v>
      </c>
      <c r="G2146" s="141"/>
    </row>
    <row r="2147" s="123" customFormat="1" customHeight="1" spans="1:7">
      <c r="A2147" s="134">
        <v>2144</v>
      </c>
      <c r="B2147" s="134" t="s">
        <v>20839</v>
      </c>
      <c r="C2147" s="134" t="s">
        <v>26158</v>
      </c>
      <c r="D2147" s="135">
        <v>2.22</v>
      </c>
      <c r="E2147" s="133">
        <v>4.84</v>
      </c>
      <c r="F2147" s="139">
        <v>10.74</v>
      </c>
      <c r="G2147" s="141"/>
    </row>
    <row r="2148" s="123" customFormat="1" customHeight="1" spans="1:7">
      <c r="A2148" s="134">
        <v>2145</v>
      </c>
      <c r="B2148" s="134" t="s">
        <v>26159</v>
      </c>
      <c r="C2148" s="134" t="s">
        <v>26160</v>
      </c>
      <c r="D2148" s="135">
        <v>3.63</v>
      </c>
      <c r="E2148" s="133">
        <v>4.84</v>
      </c>
      <c r="F2148" s="139">
        <v>17.57</v>
      </c>
      <c r="G2148" s="141"/>
    </row>
    <row r="2149" s="123" customFormat="1" customHeight="1" spans="1:7">
      <c r="A2149" s="134">
        <v>2146</v>
      </c>
      <c r="B2149" s="134" t="s">
        <v>26161</v>
      </c>
      <c r="C2149" s="134" t="s">
        <v>26162</v>
      </c>
      <c r="D2149" s="135">
        <v>4.09</v>
      </c>
      <c r="E2149" s="134">
        <v>4.84</v>
      </c>
      <c r="F2149" s="139">
        <v>19.8</v>
      </c>
      <c r="G2149" s="141"/>
    </row>
    <row r="2150" s="123" customFormat="1" customHeight="1" spans="1:7">
      <c r="A2150" s="134">
        <v>2147</v>
      </c>
      <c r="B2150" s="134" t="s">
        <v>26163</v>
      </c>
      <c r="C2150" s="134" t="s">
        <v>26164</v>
      </c>
      <c r="D2150" s="135">
        <v>25.74</v>
      </c>
      <c r="E2150" s="133">
        <v>4.84</v>
      </c>
      <c r="F2150" s="139">
        <v>124.58</v>
      </c>
      <c r="G2150" s="141"/>
    </row>
    <row r="2151" s="123" customFormat="1" customHeight="1" spans="1:7">
      <c r="A2151" s="134">
        <v>2148</v>
      </c>
      <c r="B2151" s="134" t="s">
        <v>26165</v>
      </c>
      <c r="C2151" s="134" t="s">
        <v>26166</v>
      </c>
      <c r="D2151" s="135">
        <v>28.26</v>
      </c>
      <c r="E2151" s="134">
        <v>4.84</v>
      </c>
      <c r="F2151" s="139">
        <v>136.78</v>
      </c>
      <c r="G2151" s="141"/>
    </row>
    <row r="2152" s="123" customFormat="1" customHeight="1" spans="1:7">
      <c r="A2152" s="134">
        <v>2149</v>
      </c>
      <c r="B2152" s="134" t="s">
        <v>3957</v>
      </c>
      <c r="C2152" s="134" t="s">
        <v>26167</v>
      </c>
      <c r="D2152" s="135">
        <v>5.1</v>
      </c>
      <c r="E2152" s="133">
        <v>4.84</v>
      </c>
      <c r="F2152" s="139">
        <v>24.68</v>
      </c>
      <c r="G2152" s="141"/>
    </row>
    <row r="2153" s="123" customFormat="1" customHeight="1" spans="1:7">
      <c r="A2153" s="134">
        <v>2150</v>
      </c>
      <c r="B2153" s="134" t="s">
        <v>26168</v>
      </c>
      <c r="C2153" s="134" t="s">
        <v>26155</v>
      </c>
      <c r="D2153" s="135">
        <v>30.75</v>
      </c>
      <c r="E2153" s="133">
        <v>4.84</v>
      </c>
      <c r="F2153" s="139">
        <v>148.83</v>
      </c>
      <c r="G2153" s="141"/>
    </row>
    <row r="2154" s="123" customFormat="1" customHeight="1" spans="1:7">
      <c r="A2154" s="134">
        <v>2151</v>
      </c>
      <c r="B2154" s="134" t="s">
        <v>20657</v>
      </c>
      <c r="C2154" s="134" t="s">
        <v>26169</v>
      </c>
      <c r="D2154" s="135">
        <v>13.21</v>
      </c>
      <c r="E2154" s="134">
        <v>4.84</v>
      </c>
      <c r="F2154" s="139">
        <v>63.94</v>
      </c>
      <c r="G2154" s="141"/>
    </row>
    <row r="2155" s="123" customFormat="1" customHeight="1" spans="1:7">
      <c r="A2155" s="134">
        <v>2152</v>
      </c>
      <c r="B2155" s="134" t="s">
        <v>26170</v>
      </c>
      <c r="C2155" s="134" t="s">
        <v>26171</v>
      </c>
      <c r="D2155" s="135">
        <v>20.64</v>
      </c>
      <c r="E2155" s="133">
        <v>4.84</v>
      </c>
      <c r="F2155" s="139">
        <v>99.9</v>
      </c>
      <c r="G2155" s="141"/>
    </row>
    <row r="2156" s="123" customFormat="1" customHeight="1" spans="1:7">
      <c r="A2156" s="134">
        <v>2153</v>
      </c>
      <c r="B2156" s="134" t="s">
        <v>26172</v>
      </c>
      <c r="C2156" s="134" t="s">
        <v>26173</v>
      </c>
      <c r="D2156" s="135">
        <v>23.56</v>
      </c>
      <c r="E2156" s="134">
        <v>4.84</v>
      </c>
      <c r="F2156" s="139">
        <v>114.03</v>
      </c>
      <c r="G2156" s="141"/>
    </row>
    <row r="2157" s="123" customFormat="1" customHeight="1" spans="1:7">
      <c r="A2157" s="134">
        <v>2154</v>
      </c>
      <c r="B2157" s="134" t="s">
        <v>26174</v>
      </c>
      <c r="C2157" s="134" t="s">
        <v>26175</v>
      </c>
      <c r="D2157" s="135">
        <v>3.31</v>
      </c>
      <c r="E2157" s="133">
        <v>4.84</v>
      </c>
      <c r="F2157" s="139">
        <v>16.02</v>
      </c>
      <c r="G2157" s="141"/>
    </row>
    <row r="2158" s="123" customFormat="1" customHeight="1" spans="1:7">
      <c r="A2158" s="134">
        <v>2155</v>
      </c>
      <c r="B2158" s="134" t="s">
        <v>26176</v>
      </c>
      <c r="C2158" s="134" t="s">
        <v>26177</v>
      </c>
      <c r="D2158" s="135">
        <v>23.06</v>
      </c>
      <c r="E2158" s="133">
        <v>4.84</v>
      </c>
      <c r="F2158" s="139">
        <v>111.61</v>
      </c>
      <c r="G2158" s="141"/>
    </row>
    <row r="2159" s="123" customFormat="1" customHeight="1" spans="1:7">
      <c r="A2159" s="134">
        <v>2156</v>
      </c>
      <c r="B2159" s="134" t="s">
        <v>26178</v>
      </c>
      <c r="C2159" s="134" t="s">
        <v>26179</v>
      </c>
      <c r="D2159" s="135">
        <v>35.25</v>
      </c>
      <c r="E2159" s="134">
        <v>4.84</v>
      </c>
      <c r="F2159" s="139">
        <v>170.61</v>
      </c>
      <c r="G2159" s="141"/>
    </row>
    <row r="2160" s="123" customFormat="1" customHeight="1" spans="1:7">
      <c r="A2160" s="134">
        <v>2157</v>
      </c>
      <c r="B2160" s="134" t="s">
        <v>26180</v>
      </c>
      <c r="C2160" s="134" t="s">
        <v>26181</v>
      </c>
      <c r="D2160" s="135">
        <v>5.16</v>
      </c>
      <c r="E2160" s="133">
        <v>4.84</v>
      </c>
      <c r="F2160" s="139">
        <v>24.97</v>
      </c>
      <c r="G2160" s="141"/>
    </row>
    <row r="2161" s="123" customFormat="1" customHeight="1" spans="1:7">
      <c r="A2161" s="134">
        <v>2158</v>
      </c>
      <c r="B2161" s="134" t="s">
        <v>26182</v>
      </c>
      <c r="C2161" s="134" t="s">
        <v>26183</v>
      </c>
      <c r="D2161" s="135">
        <v>9.11</v>
      </c>
      <c r="E2161" s="134">
        <v>4.84</v>
      </c>
      <c r="F2161" s="139">
        <v>44.09</v>
      </c>
      <c r="G2161" s="141"/>
    </row>
    <row r="2162" s="123" customFormat="1" customHeight="1" spans="1:7">
      <c r="A2162" s="134">
        <v>2159</v>
      </c>
      <c r="B2162" s="134" t="s">
        <v>7003</v>
      </c>
      <c r="C2162" s="134" t="s">
        <v>26184</v>
      </c>
      <c r="D2162" s="135">
        <v>18.02</v>
      </c>
      <c r="E2162" s="133">
        <v>4.84</v>
      </c>
      <c r="F2162" s="139">
        <v>87.22</v>
      </c>
      <c r="G2162" s="141"/>
    </row>
    <row r="2163" s="123" customFormat="1" customHeight="1" spans="1:7">
      <c r="A2163" s="134">
        <v>2160</v>
      </c>
      <c r="B2163" s="134" t="s">
        <v>26185</v>
      </c>
      <c r="C2163" s="134" t="s">
        <v>26186</v>
      </c>
      <c r="D2163" s="135">
        <v>26.72</v>
      </c>
      <c r="E2163" s="133">
        <v>4.84</v>
      </c>
      <c r="F2163" s="139">
        <v>129.32</v>
      </c>
      <c r="G2163" s="141"/>
    </row>
    <row r="2164" s="123" customFormat="1" customHeight="1" spans="1:7">
      <c r="A2164" s="134">
        <v>2161</v>
      </c>
      <c r="B2164" s="134" t="s">
        <v>26187</v>
      </c>
      <c r="C2164" s="134" t="s">
        <v>26188</v>
      </c>
      <c r="D2164" s="135">
        <v>24.79</v>
      </c>
      <c r="E2164" s="134">
        <v>4.84</v>
      </c>
      <c r="F2164" s="139">
        <v>119.98</v>
      </c>
      <c r="G2164" s="141"/>
    </row>
    <row r="2165" s="123" customFormat="1" customHeight="1" spans="1:7">
      <c r="A2165" s="134">
        <v>2162</v>
      </c>
      <c r="B2165" s="134" t="s">
        <v>26189</v>
      </c>
      <c r="C2165" s="134" t="s">
        <v>26190</v>
      </c>
      <c r="D2165" s="135">
        <v>23.66</v>
      </c>
      <c r="E2165" s="133">
        <v>4.84</v>
      </c>
      <c r="F2165" s="139">
        <v>114.51</v>
      </c>
      <c r="G2165" s="141"/>
    </row>
    <row r="2166" s="123" customFormat="1" customHeight="1" spans="1:7">
      <c r="A2166" s="134">
        <v>2163</v>
      </c>
      <c r="B2166" s="134" t="s">
        <v>4152</v>
      </c>
      <c r="C2166" s="134" t="s">
        <v>26191</v>
      </c>
      <c r="D2166" s="135">
        <v>20.63</v>
      </c>
      <c r="E2166" s="134">
        <v>4.84</v>
      </c>
      <c r="F2166" s="139">
        <v>99.85</v>
      </c>
      <c r="G2166" s="141"/>
    </row>
    <row r="2167" s="123" customFormat="1" customHeight="1" spans="1:7">
      <c r="A2167" s="134">
        <v>2164</v>
      </c>
      <c r="B2167" s="134" t="s">
        <v>26192</v>
      </c>
      <c r="C2167" s="134" t="s">
        <v>26169</v>
      </c>
      <c r="D2167" s="135">
        <v>17.85</v>
      </c>
      <c r="E2167" s="133">
        <v>4.84</v>
      </c>
      <c r="F2167" s="139">
        <v>86.39</v>
      </c>
      <c r="G2167" s="141"/>
    </row>
    <row r="2168" s="123" customFormat="1" customHeight="1" spans="1:7">
      <c r="A2168" s="134">
        <v>2165</v>
      </c>
      <c r="B2168" s="134" t="s">
        <v>26193</v>
      </c>
      <c r="C2168" s="134" t="s">
        <v>26194</v>
      </c>
      <c r="D2168" s="135">
        <v>2.83</v>
      </c>
      <c r="E2168" s="133">
        <v>4.84</v>
      </c>
      <c r="F2168" s="139">
        <v>13.7</v>
      </c>
      <c r="G2168" s="141"/>
    </row>
    <row r="2169" s="123" customFormat="1" customHeight="1" spans="1:7">
      <c r="A2169" s="134">
        <v>2166</v>
      </c>
      <c r="B2169" s="134" t="s">
        <v>4216</v>
      </c>
      <c r="C2169" s="134" t="s">
        <v>26195</v>
      </c>
      <c r="D2169" s="135">
        <v>3.15</v>
      </c>
      <c r="E2169" s="134">
        <v>4.84</v>
      </c>
      <c r="F2169" s="139">
        <v>15.25</v>
      </c>
      <c r="G2169" s="141"/>
    </row>
    <row r="2170" s="123" customFormat="1" customHeight="1" spans="1:7">
      <c r="A2170" s="134">
        <v>2167</v>
      </c>
      <c r="B2170" s="134" t="s">
        <v>26196</v>
      </c>
      <c r="C2170" s="134" t="s">
        <v>26175</v>
      </c>
      <c r="D2170" s="135">
        <v>36.91</v>
      </c>
      <c r="E2170" s="133">
        <v>4.84</v>
      </c>
      <c r="F2170" s="139">
        <v>178.64</v>
      </c>
      <c r="G2170" s="141"/>
    </row>
    <row r="2171" s="123" customFormat="1" customHeight="1" spans="1:7">
      <c r="A2171" s="134">
        <v>2168</v>
      </c>
      <c r="B2171" s="134" t="s">
        <v>3653</v>
      </c>
      <c r="C2171" s="134" t="s">
        <v>26197</v>
      </c>
      <c r="D2171" s="135">
        <v>23.77</v>
      </c>
      <c r="E2171" s="134">
        <v>4.84</v>
      </c>
      <c r="F2171" s="139">
        <v>115.05</v>
      </c>
      <c r="G2171" s="141"/>
    </row>
    <row r="2172" s="123" customFormat="1" customHeight="1" spans="1:7">
      <c r="A2172" s="134">
        <v>2169</v>
      </c>
      <c r="B2172" s="134" t="s">
        <v>26198</v>
      </c>
      <c r="C2172" s="134" t="s">
        <v>26199</v>
      </c>
      <c r="D2172" s="135">
        <v>38.91</v>
      </c>
      <c r="E2172" s="133">
        <v>4.84</v>
      </c>
      <c r="F2172" s="139">
        <v>188.32</v>
      </c>
      <c r="G2172" s="141"/>
    </row>
    <row r="2173" s="123" customFormat="1" customHeight="1" spans="1:7">
      <c r="A2173" s="134">
        <v>2170</v>
      </c>
      <c r="B2173" s="134" t="s">
        <v>26200</v>
      </c>
      <c r="C2173" s="134" t="s">
        <v>26201</v>
      </c>
      <c r="D2173" s="135">
        <v>20.91</v>
      </c>
      <c r="E2173" s="133">
        <v>4.84</v>
      </c>
      <c r="F2173" s="139">
        <v>101.2</v>
      </c>
      <c r="G2173" s="141"/>
    </row>
    <row r="2174" s="123" customFormat="1" customHeight="1" spans="1:7">
      <c r="A2174" s="134">
        <v>2171</v>
      </c>
      <c r="B2174" s="134" t="s">
        <v>14671</v>
      </c>
      <c r="C2174" s="134" t="s">
        <v>26202</v>
      </c>
      <c r="D2174" s="135">
        <v>35.24</v>
      </c>
      <c r="E2174" s="134">
        <v>4.84</v>
      </c>
      <c r="F2174" s="139">
        <v>170.56</v>
      </c>
      <c r="G2174" s="141"/>
    </row>
    <row r="2175" s="123" customFormat="1" customHeight="1" spans="1:7">
      <c r="A2175" s="134">
        <v>2172</v>
      </c>
      <c r="B2175" s="134" t="s">
        <v>26203</v>
      </c>
      <c r="C2175" s="134" t="s">
        <v>26204</v>
      </c>
      <c r="D2175" s="135">
        <v>13.97</v>
      </c>
      <c r="E2175" s="133">
        <v>4.84</v>
      </c>
      <c r="F2175" s="139">
        <v>67.61</v>
      </c>
      <c r="G2175" s="141"/>
    </row>
    <row r="2176" s="123" customFormat="1" customHeight="1" spans="1:7">
      <c r="A2176" s="134">
        <v>2173</v>
      </c>
      <c r="B2176" s="134" t="s">
        <v>26205</v>
      </c>
      <c r="C2176" s="134" t="s">
        <v>26204</v>
      </c>
      <c r="D2176" s="135">
        <v>21.15</v>
      </c>
      <c r="E2176" s="134">
        <v>4.84</v>
      </c>
      <c r="F2176" s="139">
        <v>102.37</v>
      </c>
      <c r="G2176" s="141"/>
    </row>
    <row r="2177" s="123" customFormat="1" customHeight="1" spans="1:7">
      <c r="A2177" s="134">
        <v>2174</v>
      </c>
      <c r="B2177" s="134" t="s">
        <v>26206</v>
      </c>
      <c r="C2177" s="134" t="s">
        <v>26204</v>
      </c>
      <c r="D2177" s="135">
        <v>18.21</v>
      </c>
      <c r="E2177" s="133">
        <v>4.84</v>
      </c>
      <c r="F2177" s="139">
        <v>88.14</v>
      </c>
      <c r="G2177" s="141"/>
    </row>
    <row r="2178" s="123" customFormat="1" customHeight="1" spans="1:7">
      <c r="A2178" s="134">
        <v>2175</v>
      </c>
      <c r="B2178" s="134" t="s">
        <v>26207</v>
      </c>
      <c r="C2178" s="134" t="s">
        <v>26208</v>
      </c>
      <c r="D2178" s="135">
        <v>24.69</v>
      </c>
      <c r="E2178" s="133">
        <v>4.84</v>
      </c>
      <c r="F2178" s="139">
        <v>119.5</v>
      </c>
      <c r="G2178" s="141"/>
    </row>
    <row r="2179" s="123" customFormat="1" customHeight="1" spans="1:7">
      <c r="A2179" s="134">
        <v>2176</v>
      </c>
      <c r="B2179" s="134" t="s">
        <v>26209</v>
      </c>
      <c r="C2179" s="134" t="s">
        <v>26204</v>
      </c>
      <c r="D2179" s="135">
        <v>30.31</v>
      </c>
      <c r="E2179" s="134">
        <v>4.84</v>
      </c>
      <c r="F2179" s="139">
        <v>146.7</v>
      </c>
      <c r="G2179" s="141"/>
    </row>
    <row r="2180" s="123" customFormat="1" customHeight="1" spans="1:7">
      <c r="A2180" s="134">
        <v>2177</v>
      </c>
      <c r="B2180" s="134" t="s">
        <v>26210</v>
      </c>
      <c r="C2180" s="134" t="s">
        <v>26204</v>
      </c>
      <c r="D2180" s="135">
        <v>17.25</v>
      </c>
      <c r="E2180" s="133">
        <v>4.84</v>
      </c>
      <c r="F2180" s="139">
        <v>83.49</v>
      </c>
      <c r="G2180" s="141"/>
    </row>
    <row r="2181" s="123" customFormat="1" customHeight="1" spans="1:7">
      <c r="A2181" s="134">
        <v>2178</v>
      </c>
      <c r="B2181" s="134" t="s">
        <v>8011</v>
      </c>
      <c r="C2181" s="134" t="s">
        <v>26204</v>
      </c>
      <c r="D2181" s="135">
        <v>21.65</v>
      </c>
      <c r="E2181" s="134">
        <v>4.84</v>
      </c>
      <c r="F2181" s="139">
        <v>104.79</v>
      </c>
      <c r="G2181" s="141"/>
    </row>
    <row r="2182" s="123" customFormat="1" customHeight="1" spans="1:7">
      <c r="A2182" s="134">
        <v>2179</v>
      </c>
      <c r="B2182" s="134" t="s">
        <v>26211</v>
      </c>
      <c r="C2182" s="134" t="s">
        <v>26204</v>
      </c>
      <c r="D2182" s="135">
        <v>29.82</v>
      </c>
      <c r="E2182" s="133">
        <v>4.84</v>
      </c>
      <c r="F2182" s="139">
        <v>144.33</v>
      </c>
      <c r="G2182" s="141"/>
    </row>
    <row r="2183" s="123" customFormat="1" customHeight="1" spans="1:7">
      <c r="A2183" s="134">
        <v>2180</v>
      </c>
      <c r="B2183" s="134" t="s">
        <v>26212</v>
      </c>
      <c r="C2183" s="134" t="s">
        <v>26204</v>
      </c>
      <c r="D2183" s="135">
        <v>11.58</v>
      </c>
      <c r="E2183" s="133">
        <v>4.84</v>
      </c>
      <c r="F2183" s="139">
        <v>56.05</v>
      </c>
      <c r="G2183" s="141"/>
    </row>
    <row r="2184" s="123" customFormat="1" customHeight="1" spans="1:7">
      <c r="A2184" s="134">
        <v>2181</v>
      </c>
      <c r="B2184" s="134" t="s">
        <v>26213</v>
      </c>
      <c r="C2184" s="134" t="s">
        <v>26214</v>
      </c>
      <c r="D2184" s="135">
        <v>9.99</v>
      </c>
      <c r="E2184" s="134">
        <v>4.84</v>
      </c>
      <c r="F2184" s="139">
        <v>48.35</v>
      </c>
      <c r="G2184" s="141"/>
    </row>
    <row r="2185" s="123" customFormat="1" customHeight="1" spans="1:7">
      <c r="A2185" s="134">
        <v>2182</v>
      </c>
      <c r="B2185" s="134" t="s">
        <v>26215</v>
      </c>
      <c r="C2185" s="134" t="s">
        <v>26216</v>
      </c>
      <c r="D2185" s="135">
        <v>6.23</v>
      </c>
      <c r="E2185" s="133">
        <v>4.84</v>
      </c>
      <c r="F2185" s="139">
        <v>30.15</v>
      </c>
      <c r="G2185" s="141"/>
    </row>
    <row r="2186" s="123" customFormat="1" customHeight="1" spans="1:7">
      <c r="A2186" s="134">
        <v>2183</v>
      </c>
      <c r="B2186" s="134" t="s">
        <v>26217</v>
      </c>
      <c r="C2186" s="134" t="s">
        <v>26218</v>
      </c>
      <c r="D2186" s="135">
        <v>14.07</v>
      </c>
      <c r="E2186" s="134">
        <v>4.84</v>
      </c>
      <c r="F2186" s="139">
        <v>68.1</v>
      </c>
      <c r="G2186" s="141"/>
    </row>
    <row r="2187" s="123" customFormat="1" customHeight="1" spans="1:7">
      <c r="A2187" s="134">
        <v>2184</v>
      </c>
      <c r="B2187" s="134" t="s">
        <v>26219</v>
      </c>
      <c r="C2187" s="134" t="s">
        <v>26204</v>
      </c>
      <c r="D2187" s="135">
        <v>19.86</v>
      </c>
      <c r="E2187" s="133">
        <v>4.84</v>
      </c>
      <c r="F2187" s="139">
        <v>96.12</v>
      </c>
      <c r="G2187" s="141"/>
    </row>
    <row r="2188" s="123" customFormat="1" customHeight="1" spans="1:7">
      <c r="A2188" s="134">
        <v>2185</v>
      </c>
      <c r="B2188" s="134" t="s">
        <v>26220</v>
      </c>
      <c r="C2188" s="134" t="s">
        <v>26204</v>
      </c>
      <c r="D2188" s="135">
        <v>18.88</v>
      </c>
      <c r="E2188" s="133">
        <v>4.84</v>
      </c>
      <c r="F2188" s="139">
        <v>91.38</v>
      </c>
      <c r="G2188" s="141"/>
    </row>
    <row r="2189" s="123" customFormat="1" customHeight="1" spans="1:7">
      <c r="A2189" s="134">
        <v>2186</v>
      </c>
      <c r="B2189" s="134" t="s">
        <v>26221</v>
      </c>
      <c r="C2189" s="134" t="s">
        <v>26204</v>
      </c>
      <c r="D2189" s="135">
        <v>20.06</v>
      </c>
      <c r="E2189" s="134">
        <v>4.84</v>
      </c>
      <c r="F2189" s="139">
        <v>97.09</v>
      </c>
      <c r="G2189" s="141"/>
    </row>
    <row r="2190" s="123" customFormat="1" customHeight="1" spans="1:7">
      <c r="A2190" s="134">
        <v>2187</v>
      </c>
      <c r="B2190" s="134" t="s">
        <v>26222</v>
      </c>
      <c r="C2190" s="134" t="s">
        <v>26223</v>
      </c>
      <c r="D2190" s="135">
        <v>14.8</v>
      </c>
      <c r="E2190" s="133">
        <v>4.84</v>
      </c>
      <c r="F2190" s="139">
        <v>71.63</v>
      </c>
      <c r="G2190" s="141"/>
    </row>
    <row r="2191" s="123" customFormat="1" customHeight="1" spans="1:7">
      <c r="A2191" s="134">
        <v>2188</v>
      </c>
      <c r="B2191" s="134" t="s">
        <v>26224</v>
      </c>
      <c r="C2191" s="134" t="s">
        <v>26204</v>
      </c>
      <c r="D2191" s="135">
        <v>13.02</v>
      </c>
      <c r="E2191" s="134">
        <v>4.84</v>
      </c>
      <c r="F2191" s="139">
        <v>63.02</v>
      </c>
      <c r="G2191" s="141"/>
    </row>
    <row r="2192" s="123" customFormat="1" customHeight="1" spans="1:7">
      <c r="A2192" s="134">
        <v>2189</v>
      </c>
      <c r="B2192" s="134" t="s">
        <v>26225</v>
      </c>
      <c r="C2192" s="134" t="s">
        <v>26226</v>
      </c>
      <c r="D2192" s="135">
        <v>32.6</v>
      </c>
      <c r="E2192" s="133">
        <v>4.84</v>
      </c>
      <c r="F2192" s="139">
        <v>157.78</v>
      </c>
      <c r="G2192" s="141"/>
    </row>
    <row r="2193" s="123" customFormat="1" customHeight="1" spans="1:7">
      <c r="A2193" s="134">
        <v>2190</v>
      </c>
      <c r="B2193" s="134" t="s">
        <v>26227</v>
      </c>
      <c r="C2193" s="134" t="s">
        <v>26228</v>
      </c>
      <c r="D2193" s="135">
        <v>6.7</v>
      </c>
      <c r="E2193" s="133">
        <v>4.84</v>
      </c>
      <c r="F2193" s="139">
        <v>32.43</v>
      </c>
      <c r="G2193" s="141"/>
    </row>
    <row r="2194" s="123" customFormat="1" customHeight="1" spans="1:7">
      <c r="A2194" s="134">
        <v>2191</v>
      </c>
      <c r="B2194" s="134" t="s">
        <v>26229</v>
      </c>
      <c r="C2194" s="134" t="s">
        <v>26204</v>
      </c>
      <c r="D2194" s="135">
        <v>24.81</v>
      </c>
      <c r="E2194" s="134">
        <v>4.84</v>
      </c>
      <c r="F2194" s="139">
        <v>120.08</v>
      </c>
      <c r="G2194" s="141"/>
    </row>
    <row r="2195" s="123" customFormat="1" customHeight="1" spans="1:7">
      <c r="A2195" s="134">
        <v>2192</v>
      </c>
      <c r="B2195" s="134" t="s">
        <v>26230</v>
      </c>
      <c r="C2195" s="134" t="s">
        <v>26204</v>
      </c>
      <c r="D2195" s="135">
        <v>13.79</v>
      </c>
      <c r="E2195" s="133">
        <v>4.84</v>
      </c>
      <c r="F2195" s="139">
        <v>66.74</v>
      </c>
      <c r="G2195" s="141"/>
    </row>
    <row r="2196" s="123" customFormat="1" customHeight="1" spans="1:7">
      <c r="A2196" s="134">
        <v>2193</v>
      </c>
      <c r="B2196" s="134" t="s">
        <v>26231</v>
      </c>
      <c r="C2196" s="134" t="s">
        <v>26218</v>
      </c>
      <c r="D2196" s="135">
        <v>13.08</v>
      </c>
      <c r="E2196" s="134">
        <v>4.84</v>
      </c>
      <c r="F2196" s="139">
        <v>63.31</v>
      </c>
      <c r="G2196" s="141"/>
    </row>
    <row r="2197" s="123" customFormat="1" customHeight="1" spans="1:7">
      <c r="A2197" s="134">
        <v>2194</v>
      </c>
      <c r="B2197" s="134" t="s">
        <v>26232</v>
      </c>
      <c r="C2197" s="134" t="s">
        <v>26204</v>
      </c>
      <c r="D2197" s="135">
        <v>18.6</v>
      </c>
      <c r="E2197" s="133">
        <v>4.84</v>
      </c>
      <c r="F2197" s="139">
        <v>90.02</v>
      </c>
      <c r="G2197" s="141"/>
    </row>
    <row r="2198" s="123" customFormat="1" customHeight="1" spans="1:7">
      <c r="A2198" s="134">
        <v>2195</v>
      </c>
      <c r="B2198" s="134" t="s">
        <v>26233</v>
      </c>
      <c r="C2198" s="134" t="s">
        <v>26218</v>
      </c>
      <c r="D2198" s="135">
        <v>9.33</v>
      </c>
      <c r="E2198" s="133">
        <v>4.84</v>
      </c>
      <c r="F2198" s="139">
        <v>45.16</v>
      </c>
      <c r="G2198" s="141"/>
    </row>
    <row r="2199" s="123" customFormat="1" customHeight="1" spans="1:7">
      <c r="A2199" s="134">
        <v>2196</v>
      </c>
      <c r="B2199" s="134" t="s">
        <v>26234</v>
      </c>
      <c r="C2199" s="134" t="s">
        <v>26204</v>
      </c>
      <c r="D2199" s="135">
        <v>24.14</v>
      </c>
      <c r="E2199" s="134">
        <v>4.84</v>
      </c>
      <c r="F2199" s="139">
        <v>116.84</v>
      </c>
      <c r="G2199" s="141"/>
    </row>
    <row r="2200" s="123" customFormat="1" customHeight="1" spans="1:7">
      <c r="A2200" s="134">
        <v>2197</v>
      </c>
      <c r="B2200" s="134" t="s">
        <v>26235</v>
      </c>
      <c r="C2200" s="134" t="s">
        <v>26204</v>
      </c>
      <c r="D2200" s="135">
        <v>20.4</v>
      </c>
      <c r="E2200" s="133">
        <v>4.84</v>
      </c>
      <c r="F2200" s="139">
        <v>98.74</v>
      </c>
      <c r="G2200" s="141"/>
    </row>
    <row r="2201" s="123" customFormat="1" customHeight="1" spans="1:7">
      <c r="A2201" s="134">
        <v>2198</v>
      </c>
      <c r="B2201" s="134" t="s">
        <v>4403</v>
      </c>
      <c r="C2201" s="134" t="s">
        <v>26204</v>
      </c>
      <c r="D2201" s="135">
        <v>27.28</v>
      </c>
      <c r="E2201" s="134">
        <v>4.84</v>
      </c>
      <c r="F2201" s="139">
        <v>132.04</v>
      </c>
      <c r="G2201" s="141"/>
    </row>
    <row r="2202" s="123" customFormat="1" customHeight="1" spans="1:7">
      <c r="A2202" s="134">
        <v>2199</v>
      </c>
      <c r="B2202" s="134" t="s">
        <v>26236</v>
      </c>
      <c r="C2202" s="134" t="s">
        <v>26204</v>
      </c>
      <c r="D2202" s="135">
        <v>34.12</v>
      </c>
      <c r="E2202" s="133">
        <v>4.84</v>
      </c>
      <c r="F2202" s="139">
        <v>165.14</v>
      </c>
      <c r="G2202" s="141"/>
    </row>
    <row r="2203" s="123" customFormat="1" customHeight="1" spans="1:7">
      <c r="A2203" s="134">
        <v>2200</v>
      </c>
      <c r="B2203" s="134" t="s">
        <v>26237</v>
      </c>
      <c r="C2203" s="134" t="s">
        <v>26238</v>
      </c>
      <c r="D2203" s="135">
        <v>10.68</v>
      </c>
      <c r="E2203" s="133">
        <v>4.84</v>
      </c>
      <c r="F2203" s="139">
        <v>51.69</v>
      </c>
      <c r="G2203" s="141"/>
    </row>
    <row r="2204" s="123" customFormat="1" customHeight="1" spans="1:7">
      <c r="A2204" s="134">
        <v>2201</v>
      </c>
      <c r="B2204" s="134" t="s">
        <v>26239</v>
      </c>
      <c r="C2204" s="134" t="s">
        <v>26204</v>
      </c>
      <c r="D2204" s="135">
        <v>20.97</v>
      </c>
      <c r="E2204" s="134">
        <v>4.84</v>
      </c>
      <c r="F2204" s="139">
        <v>101.49</v>
      </c>
      <c r="G2204" s="141"/>
    </row>
    <row r="2205" s="123" customFormat="1" customHeight="1" spans="1:7">
      <c r="A2205" s="134">
        <v>2202</v>
      </c>
      <c r="B2205" s="134" t="s">
        <v>26240</v>
      </c>
      <c r="C2205" s="134" t="s">
        <v>26204</v>
      </c>
      <c r="D2205" s="135">
        <v>13.43</v>
      </c>
      <c r="E2205" s="133">
        <v>4.84</v>
      </c>
      <c r="F2205" s="139">
        <v>65</v>
      </c>
      <c r="G2205" s="141"/>
    </row>
    <row r="2206" s="123" customFormat="1" customHeight="1" spans="1:7">
      <c r="A2206" s="134">
        <v>2203</v>
      </c>
      <c r="B2206" s="134" t="s">
        <v>26241</v>
      </c>
      <c r="C2206" s="134" t="s">
        <v>26218</v>
      </c>
      <c r="D2206" s="135">
        <v>33.45</v>
      </c>
      <c r="E2206" s="134">
        <v>4.84</v>
      </c>
      <c r="F2206" s="139">
        <v>161.9</v>
      </c>
      <c r="G2206" s="141"/>
    </row>
    <row r="2207" s="123" customFormat="1" customHeight="1" spans="1:7">
      <c r="A2207" s="134">
        <v>2204</v>
      </c>
      <c r="B2207" s="134" t="s">
        <v>26242</v>
      </c>
      <c r="C2207" s="134" t="s">
        <v>26243</v>
      </c>
      <c r="D2207" s="135">
        <v>6</v>
      </c>
      <c r="E2207" s="133">
        <v>4.84</v>
      </c>
      <c r="F2207" s="139">
        <v>29.04</v>
      </c>
      <c r="G2207" s="141"/>
    </row>
    <row r="2208" s="123" customFormat="1" customHeight="1" spans="1:7">
      <c r="A2208" s="134">
        <v>2205</v>
      </c>
      <c r="B2208" s="134" t="s">
        <v>26244</v>
      </c>
      <c r="C2208" s="134" t="s">
        <v>26204</v>
      </c>
      <c r="D2208" s="135">
        <v>6.94</v>
      </c>
      <c r="E2208" s="133">
        <v>4.84</v>
      </c>
      <c r="F2208" s="139">
        <v>33.59</v>
      </c>
      <c r="G2208" s="141"/>
    </row>
    <row r="2209" s="123" customFormat="1" customHeight="1" spans="1:7">
      <c r="A2209" s="134">
        <v>2206</v>
      </c>
      <c r="B2209" s="134" t="s">
        <v>5689</v>
      </c>
      <c r="C2209" s="134" t="s">
        <v>26245</v>
      </c>
      <c r="D2209" s="135">
        <v>11.8</v>
      </c>
      <c r="E2209" s="134">
        <v>4.84</v>
      </c>
      <c r="F2209" s="139">
        <v>57.11</v>
      </c>
      <c r="G2209" s="141"/>
    </row>
    <row r="2210" s="123" customFormat="1" customHeight="1" spans="1:7">
      <c r="A2210" s="134">
        <v>2207</v>
      </c>
      <c r="B2210" s="134" t="s">
        <v>26246</v>
      </c>
      <c r="C2210" s="134" t="s">
        <v>26247</v>
      </c>
      <c r="D2210" s="135">
        <v>14.98</v>
      </c>
      <c r="E2210" s="133">
        <v>4.84</v>
      </c>
      <c r="F2210" s="139">
        <v>72.5</v>
      </c>
      <c r="G2210" s="141"/>
    </row>
    <row r="2211" s="123" customFormat="1" customHeight="1" spans="1:7">
      <c r="A2211" s="134">
        <v>2208</v>
      </c>
      <c r="B2211" s="134" t="s">
        <v>26248</v>
      </c>
      <c r="C2211" s="134" t="s">
        <v>26245</v>
      </c>
      <c r="D2211" s="135">
        <v>4.71</v>
      </c>
      <c r="E2211" s="134">
        <v>4.84</v>
      </c>
      <c r="F2211" s="139">
        <v>22.8</v>
      </c>
      <c r="G2211" s="141"/>
    </row>
    <row r="2212" s="123" customFormat="1" customHeight="1" spans="1:7">
      <c r="A2212" s="134">
        <v>2209</v>
      </c>
      <c r="B2212" s="134" t="s">
        <v>23413</v>
      </c>
      <c r="C2212" s="134" t="s">
        <v>26247</v>
      </c>
      <c r="D2212" s="135">
        <v>17.43</v>
      </c>
      <c r="E2212" s="133">
        <v>4.84</v>
      </c>
      <c r="F2212" s="139">
        <v>84.36</v>
      </c>
      <c r="G2212" s="141"/>
    </row>
    <row r="2213" s="123" customFormat="1" customHeight="1" spans="1:7">
      <c r="A2213" s="134">
        <v>2210</v>
      </c>
      <c r="B2213" s="134" t="s">
        <v>26249</v>
      </c>
      <c r="C2213" s="134" t="s">
        <v>26247</v>
      </c>
      <c r="D2213" s="135">
        <v>15.46</v>
      </c>
      <c r="E2213" s="133">
        <v>4.84</v>
      </c>
      <c r="F2213" s="139">
        <v>74.83</v>
      </c>
      <c r="G2213" s="141"/>
    </row>
    <row r="2214" s="123" customFormat="1" customHeight="1" spans="1:7">
      <c r="A2214" s="134">
        <v>2211</v>
      </c>
      <c r="B2214" s="134" t="s">
        <v>5648</v>
      </c>
      <c r="C2214" s="134" t="s">
        <v>26247</v>
      </c>
      <c r="D2214" s="135">
        <v>15.52</v>
      </c>
      <c r="E2214" s="134">
        <v>4.84</v>
      </c>
      <c r="F2214" s="139">
        <v>75.12</v>
      </c>
      <c r="G2214" s="141"/>
    </row>
    <row r="2215" s="123" customFormat="1" customHeight="1" spans="1:7">
      <c r="A2215" s="134">
        <v>2212</v>
      </c>
      <c r="B2215" s="134" t="s">
        <v>7434</v>
      </c>
      <c r="C2215" s="134" t="s">
        <v>26245</v>
      </c>
      <c r="D2215" s="135">
        <v>18.31</v>
      </c>
      <c r="E2215" s="133">
        <v>4.84</v>
      </c>
      <c r="F2215" s="139">
        <v>88.62</v>
      </c>
      <c r="G2215" s="141"/>
    </row>
    <row r="2216" s="123" customFormat="1" customHeight="1" spans="1:7">
      <c r="A2216" s="134">
        <v>2213</v>
      </c>
      <c r="B2216" s="134" t="s">
        <v>26250</v>
      </c>
      <c r="C2216" s="134" t="s">
        <v>26245</v>
      </c>
      <c r="D2216" s="135">
        <v>15.41</v>
      </c>
      <c r="E2216" s="134">
        <v>4.84</v>
      </c>
      <c r="F2216" s="139">
        <v>74.58</v>
      </c>
      <c r="G2216" s="141"/>
    </row>
    <row r="2217" s="123" customFormat="1" customHeight="1" spans="1:7">
      <c r="A2217" s="134">
        <v>2214</v>
      </c>
      <c r="B2217" s="134" t="s">
        <v>26251</v>
      </c>
      <c r="C2217" s="134" t="s">
        <v>26247</v>
      </c>
      <c r="D2217" s="135">
        <v>3.71</v>
      </c>
      <c r="E2217" s="133">
        <v>4.84</v>
      </c>
      <c r="F2217" s="139">
        <v>17.96</v>
      </c>
      <c r="G2217" s="141"/>
    </row>
    <row r="2218" s="123" customFormat="1" customHeight="1" spans="1:7">
      <c r="A2218" s="134">
        <v>2215</v>
      </c>
      <c r="B2218" s="134" t="s">
        <v>26252</v>
      </c>
      <c r="C2218" s="134" t="s">
        <v>26253</v>
      </c>
      <c r="D2218" s="135">
        <v>6.31</v>
      </c>
      <c r="E2218" s="133">
        <v>4.84</v>
      </c>
      <c r="F2218" s="139">
        <v>30.54</v>
      </c>
      <c r="G2218" s="141"/>
    </row>
    <row r="2219" s="123" customFormat="1" customHeight="1" spans="1:7">
      <c r="A2219" s="134">
        <v>2216</v>
      </c>
      <c r="B2219" s="134" t="s">
        <v>15681</v>
      </c>
      <c r="C2219" s="134" t="s">
        <v>26254</v>
      </c>
      <c r="D2219" s="135">
        <v>2.75</v>
      </c>
      <c r="E2219" s="134">
        <v>4.84</v>
      </c>
      <c r="F2219" s="139">
        <v>13.31</v>
      </c>
      <c r="G2219" s="141"/>
    </row>
    <row r="2220" s="123" customFormat="1" customHeight="1" spans="1:7">
      <c r="A2220" s="134">
        <v>2217</v>
      </c>
      <c r="B2220" s="134" t="s">
        <v>26255</v>
      </c>
      <c r="C2220" s="134" t="s">
        <v>26245</v>
      </c>
      <c r="D2220" s="135">
        <v>20.08</v>
      </c>
      <c r="E2220" s="133">
        <v>4.84</v>
      </c>
      <c r="F2220" s="139">
        <v>97.19</v>
      </c>
      <c r="G2220" s="141"/>
    </row>
    <row r="2221" s="123" customFormat="1" customHeight="1" spans="1:7">
      <c r="A2221" s="134">
        <v>2218</v>
      </c>
      <c r="B2221" s="134" t="s">
        <v>26256</v>
      </c>
      <c r="C2221" s="134" t="s">
        <v>26245</v>
      </c>
      <c r="D2221" s="135">
        <v>12.68</v>
      </c>
      <c r="E2221" s="134">
        <v>4.84</v>
      </c>
      <c r="F2221" s="139">
        <v>61.37</v>
      </c>
      <c r="G2221" s="141"/>
    </row>
    <row r="2222" s="123" customFormat="1" customHeight="1" spans="1:7">
      <c r="A2222" s="134">
        <v>2219</v>
      </c>
      <c r="B2222" s="134" t="s">
        <v>26257</v>
      </c>
      <c r="C2222" s="134" t="s">
        <v>26258</v>
      </c>
      <c r="D2222" s="135">
        <v>16.56</v>
      </c>
      <c r="E2222" s="133">
        <v>4.84</v>
      </c>
      <c r="F2222" s="139">
        <v>80.15</v>
      </c>
      <c r="G2222" s="141"/>
    </row>
    <row r="2223" s="123" customFormat="1" customHeight="1" spans="1:7">
      <c r="A2223" s="134">
        <v>2220</v>
      </c>
      <c r="B2223" s="134" t="s">
        <v>11234</v>
      </c>
      <c r="C2223" s="134" t="s">
        <v>26247</v>
      </c>
      <c r="D2223" s="135">
        <v>5.3</v>
      </c>
      <c r="E2223" s="133">
        <v>4.84</v>
      </c>
      <c r="F2223" s="139">
        <v>25.65</v>
      </c>
      <c r="G2223" s="141"/>
    </row>
    <row r="2224" s="123" customFormat="1" customHeight="1" spans="1:7">
      <c r="A2224" s="134">
        <v>2221</v>
      </c>
      <c r="B2224" s="134" t="s">
        <v>26259</v>
      </c>
      <c r="C2224" s="134" t="s">
        <v>26260</v>
      </c>
      <c r="D2224" s="135">
        <v>4.49</v>
      </c>
      <c r="E2224" s="134">
        <v>4.84</v>
      </c>
      <c r="F2224" s="139">
        <v>21.73</v>
      </c>
      <c r="G2224" s="141"/>
    </row>
    <row r="2225" s="123" customFormat="1" customHeight="1" spans="1:7">
      <c r="A2225" s="134">
        <v>2222</v>
      </c>
      <c r="B2225" s="134" t="s">
        <v>10585</v>
      </c>
      <c r="C2225" s="134" t="s">
        <v>26245</v>
      </c>
      <c r="D2225" s="135">
        <v>1.42</v>
      </c>
      <c r="E2225" s="133">
        <v>4.84</v>
      </c>
      <c r="F2225" s="139">
        <v>6.87</v>
      </c>
      <c r="G2225" s="141"/>
    </row>
    <row r="2226" s="123" customFormat="1" customHeight="1" spans="1:7">
      <c r="A2226" s="134">
        <v>2223</v>
      </c>
      <c r="B2226" s="134" t="s">
        <v>14547</v>
      </c>
      <c r="C2226" s="134" t="s">
        <v>26247</v>
      </c>
      <c r="D2226" s="135">
        <v>13.41</v>
      </c>
      <c r="E2226" s="134">
        <v>4.84</v>
      </c>
      <c r="F2226" s="139">
        <v>64.9</v>
      </c>
      <c r="G2226" s="141"/>
    </row>
    <row r="2227" s="123" customFormat="1" customHeight="1" spans="1:7">
      <c r="A2227" s="134">
        <v>2224</v>
      </c>
      <c r="B2227" s="134" t="s">
        <v>2664</v>
      </c>
      <c r="C2227" s="134" t="s">
        <v>26261</v>
      </c>
      <c r="D2227" s="135">
        <v>8.15</v>
      </c>
      <c r="E2227" s="133">
        <v>4.84</v>
      </c>
      <c r="F2227" s="139">
        <v>39.45</v>
      </c>
      <c r="G2227" s="141"/>
    </row>
    <row r="2228" s="123" customFormat="1" customHeight="1" spans="1:7">
      <c r="A2228" s="134">
        <v>2225</v>
      </c>
      <c r="B2228" s="134" t="s">
        <v>10708</v>
      </c>
      <c r="C2228" s="134" t="s">
        <v>26262</v>
      </c>
      <c r="D2228" s="135">
        <v>6.18</v>
      </c>
      <c r="E2228" s="133">
        <v>4.84</v>
      </c>
      <c r="F2228" s="139">
        <v>29.91</v>
      </c>
      <c r="G2228" s="141"/>
    </row>
    <row r="2229" s="123" customFormat="1" customHeight="1" spans="1:7">
      <c r="A2229" s="134">
        <v>2226</v>
      </c>
      <c r="B2229" s="134" t="s">
        <v>26263</v>
      </c>
      <c r="C2229" s="134" t="s">
        <v>26247</v>
      </c>
      <c r="D2229" s="135">
        <v>3.07</v>
      </c>
      <c r="E2229" s="134">
        <v>4.84</v>
      </c>
      <c r="F2229" s="139">
        <v>14.86</v>
      </c>
      <c r="G2229" s="141"/>
    </row>
    <row r="2230" s="123" customFormat="1" customHeight="1" spans="1:7">
      <c r="A2230" s="134">
        <v>2227</v>
      </c>
      <c r="B2230" s="134" t="s">
        <v>3593</v>
      </c>
      <c r="C2230" s="134" t="s">
        <v>26245</v>
      </c>
      <c r="D2230" s="135">
        <v>17.05</v>
      </c>
      <c r="E2230" s="133">
        <v>4.84</v>
      </c>
      <c r="F2230" s="139">
        <v>82.52</v>
      </c>
      <c r="G2230" s="141"/>
    </row>
    <row r="2231" s="123" customFormat="1" customHeight="1" spans="1:7">
      <c r="A2231" s="134">
        <v>2228</v>
      </c>
      <c r="B2231" s="134" t="s">
        <v>4943</v>
      </c>
      <c r="C2231" s="134" t="s">
        <v>26254</v>
      </c>
      <c r="D2231" s="135">
        <v>18.66</v>
      </c>
      <c r="E2231" s="134">
        <v>4.84</v>
      </c>
      <c r="F2231" s="139">
        <v>90.31</v>
      </c>
      <c r="G2231" s="141"/>
    </row>
    <row r="2232" s="123" customFormat="1" customHeight="1" spans="1:7">
      <c r="A2232" s="134">
        <v>2229</v>
      </c>
      <c r="B2232" s="134" t="s">
        <v>26264</v>
      </c>
      <c r="C2232" s="134" t="s">
        <v>26245</v>
      </c>
      <c r="D2232" s="135">
        <v>14.62</v>
      </c>
      <c r="E2232" s="133">
        <v>4.84</v>
      </c>
      <c r="F2232" s="139">
        <v>70.76</v>
      </c>
      <c r="G2232" s="141"/>
    </row>
    <row r="2233" s="123" customFormat="1" customHeight="1" spans="1:7">
      <c r="A2233" s="134">
        <v>2230</v>
      </c>
      <c r="B2233" s="134" t="s">
        <v>26265</v>
      </c>
      <c r="C2233" s="134" t="s">
        <v>26266</v>
      </c>
      <c r="D2233" s="135">
        <v>4.98</v>
      </c>
      <c r="E2233" s="133">
        <v>4.84</v>
      </c>
      <c r="F2233" s="139">
        <v>24.1</v>
      </c>
      <c r="G2233" s="141"/>
    </row>
    <row r="2234" s="123" customFormat="1" customHeight="1" spans="1:7">
      <c r="A2234" s="134">
        <v>2231</v>
      </c>
      <c r="B2234" s="134" t="s">
        <v>19002</v>
      </c>
      <c r="C2234" s="134" t="s">
        <v>26267</v>
      </c>
      <c r="D2234" s="135">
        <v>3.41</v>
      </c>
      <c r="E2234" s="134">
        <v>4.84</v>
      </c>
      <c r="F2234" s="139">
        <v>16.5</v>
      </c>
      <c r="G2234" s="141"/>
    </row>
    <row r="2235" s="123" customFormat="1" customHeight="1" spans="1:7">
      <c r="A2235" s="134">
        <v>2232</v>
      </c>
      <c r="B2235" s="134" t="s">
        <v>22126</v>
      </c>
      <c r="C2235" s="134" t="s">
        <v>26268</v>
      </c>
      <c r="D2235" s="135">
        <v>25.33</v>
      </c>
      <c r="E2235" s="133">
        <v>4.84</v>
      </c>
      <c r="F2235" s="139">
        <v>122.6</v>
      </c>
      <c r="G2235" s="141" t="s">
        <v>26269</v>
      </c>
    </row>
    <row r="2236" s="123" customFormat="1" customHeight="1" spans="1:7">
      <c r="A2236" s="134">
        <v>2233</v>
      </c>
      <c r="B2236" s="134" t="s">
        <v>26270</v>
      </c>
      <c r="C2236" s="134" t="s">
        <v>26271</v>
      </c>
      <c r="D2236" s="135">
        <v>15.34</v>
      </c>
      <c r="E2236" s="134">
        <v>4.84</v>
      </c>
      <c r="F2236" s="139">
        <v>74.25</v>
      </c>
      <c r="G2236" s="141"/>
    </row>
    <row r="2237" s="123" customFormat="1" customHeight="1" spans="1:7">
      <c r="A2237" s="134">
        <v>2234</v>
      </c>
      <c r="B2237" s="134" t="s">
        <v>26272</v>
      </c>
      <c r="C2237" s="134" t="s">
        <v>26273</v>
      </c>
      <c r="D2237" s="135">
        <v>25.54</v>
      </c>
      <c r="E2237" s="133">
        <v>4.84</v>
      </c>
      <c r="F2237" s="139">
        <v>123.61</v>
      </c>
      <c r="G2237" s="141"/>
    </row>
    <row r="2238" s="123" customFormat="1" customHeight="1" spans="1:7">
      <c r="A2238" s="134">
        <v>2235</v>
      </c>
      <c r="B2238" s="134" t="s">
        <v>26274</v>
      </c>
      <c r="C2238" s="134" t="s">
        <v>26273</v>
      </c>
      <c r="D2238" s="135">
        <v>26.39</v>
      </c>
      <c r="E2238" s="133">
        <v>4.84</v>
      </c>
      <c r="F2238" s="139">
        <v>127.73</v>
      </c>
      <c r="G2238" s="141"/>
    </row>
    <row r="2239" s="123" customFormat="1" customHeight="1" spans="1:7">
      <c r="A2239" s="134">
        <v>2236</v>
      </c>
      <c r="B2239" s="134" t="s">
        <v>26275</v>
      </c>
      <c r="C2239" s="134" t="s">
        <v>26276</v>
      </c>
      <c r="D2239" s="135">
        <v>41.7</v>
      </c>
      <c r="E2239" s="134">
        <v>4.84</v>
      </c>
      <c r="F2239" s="139">
        <v>201.83</v>
      </c>
      <c r="G2239" s="141"/>
    </row>
    <row r="2240" s="123" customFormat="1" customHeight="1" spans="1:7">
      <c r="A2240" s="134">
        <v>2237</v>
      </c>
      <c r="B2240" s="134" t="s">
        <v>26277</v>
      </c>
      <c r="C2240" s="134" t="s">
        <v>26278</v>
      </c>
      <c r="D2240" s="135">
        <v>10.91</v>
      </c>
      <c r="E2240" s="133">
        <v>4.84</v>
      </c>
      <c r="F2240" s="139">
        <v>52.8</v>
      </c>
      <c r="G2240" s="141"/>
    </row>
    <row r="2241" s="123" customFormat="1" customHeight="1" spans="1:7">
      <c r="A2241" s="134">
        <v>2238</v>
      </c>
      <c r="B2241" s="134" t="s">
        <v>19753</v>
      </c>
      <c r="C2241" s="134" t="s">
        <v>26279</v>
      </c>
      <c r="D2241" s="135">
        <v>31.3</v>
      </c>
      <c r="E2241" s="134">
        <v>4.84</v>
      </c>
      <c r="F2241" s="139">
        <v>151.49</v>
      </c>
      <c r="G2241" s="141"/>
    </row>
    <row r="2242" s="123" customFormat="1" customHeight="1" spans="1:7">
      <c r="A2242" s="134">
        <v>2239</v>
      </c>
      <c r="B2242" s="134" t="s">
        <v>26280</v>
      </c>
      <c r="C2242" s="134" t="s">
        <v>26281</v>
      </c>
      <c r="D2242" s="135">
        <v>26.75</v>
      </c>
      <c r="E2242" s="133">
        <v>4.84</v>
      </c>
      <c r="F2242" s="139">
        <v>129.47</v>
      </c>
      <c r="G2242" s="141"/>
    </row>
    <row r="2243" s="123" customFormat="1" customHeight="1" spans="1:7">
      <c r="A2243" s="134">
        <v>2240</v>
      </c>
      <c r="B2243" s="134" t="s">
        <v>26282</v>
      </c>
      <c r="C2243" s="134" t="s">
        <v>26283</v>
      </c>
      <c r="D2243" s="135">
        <v>3.08</v>
      </c>
      <c r="E2243" s="133">
        <v>4.84</v>
      </c>
      <c r="F2243" s="139">
        <v>14.91</v>
      </c>
      <c r="G2243" s="141"/>
    </row>
    <row r="2244" s="123" customFormat="1" customHeight="1" spans="1:7">
      <c r="A2244" s="134">
        <v>2241</v>
      </c>
      <c r="B2244" s="134" t="s">
        <v>26284</v>
      </c>
      <c r="C2244" s="134" t="s">
        <v>26285</v>
      </c>
      <c r="D2244" s="135">
        <v>18.65</v>
      </c>
      <c r="E2244" s="134">
        <v>4.84</v>
      </c>
      <c r="F2244" s="139">
        <v>90.27</v>
      </c>
      <c r="G2244" s="141"/>
    </row>
    <row r="2245" s="123" customFormat="1" customHeight="1" spans="1:7">
      <c r="A2245" s="134">
        <v>2242</v>
      </c>
      <c r="B2245" s="134" t="s">
        <v>26286</v>
      </c>
      <c r="C2245" s="134" t="s">
        <v>26287</v>
      </c>
      <c r="D2245" s="135">
        <v>22.74</v>
      </c>
      <c r="E2245" s="133">
        <v>4.84</v>
      </c>
      <c r="F2245" s="139">
        <v>110.06</v>
      </c>
      <c r="G2245" s="141"/>
    </row>
    <row r="2246" s="123" customFormat="1" customHeight="1" spans="1:7">
      <c r="A2246" s="134">
        <v>2243</v>
      </c>
      <c r="B2246" s="134" t="s">
        <v>4238</v>
      </c>
      <c r="C2246" s="134" t="s">
        <v>26285</v>
      </c>
      <c r="D2246" s="135">
        <v>19.21</v>
      </c>
      <c r="E2246" s="134">
        <v>4.84</v>
      </c>
      <c r="F2246" s="139">
        <v>92.98</v>
      </c>
      <c r="G2246" s="141"/>
    </row>
    <row r="2247" s="123" customFormat="1" customHeight="1" spans="1:7">
      <c r="A2247" s="134">
        <v>2244</v>
      </c>
      <c r="B2247" s="134" t="s">
        <v>26288</v>
      </c>
      <c r="C2247" s="134" t="s">
        <v>26289</v>
      </c>
      <c r="D2247" s="135">
        <v>26.2</v>
      </c>
      <c r="E2247" s="133">
        <v>4.84</v>
      </c>
      <c r="F2247" s="139">
        <v>126.81</v>
      </c>
      <c r="G2247" s="141"/>
    </row>
    <row r="2248" s="123" customFormat="1" customHeight="1" spans="1:7">
      <c r="A2248" s="134">
        <v>2245</v>
      </c>
      <c r="B2248" s="134" t="s">
        <v>26290</v>
      </c>
      <c r="C2248" s="134" t="s">
        <v>26291</v>
      </c>
      <c r="D2248" s="135">
        <v>17.2</v>
      </c>
      <c r="E2248" s="133">
        <v>4.84</v>
      </c>
      <c r="F2248" s="139">
        <v>83.25</v>
      </c>
      <c r="G2248" s="141"/>
    </row>
    <row r="2249" s="123" customFormat="1" customHeight="1" spans="1:7">
      <c r="A2249" s="134">
        <v>2246</v>
      </c>
      <c r="B2249" s="134" t="s">
        <v>26292</v>
      </c>
      <c r="C2249" s="134" t="s">
        <v>26293</v>
      </c>
      <c r="D2249" s="135">
        <v>18</v>
      </c>
      <c r="E2249" s="134">
        <v>4.84</v>
      </c>
      <c r="F2249" s="139">
        <v>87.12</v>
      </c>
      <c r="G2249" s="141"/>
    </row>
    <row r="2250" s="123" customFormat="1" customHeight="1" spans="1:7">
      <c r="A2250" s="134">
        <v>2247</v>
      </c>
      <c r="B2250" s="134" t="s">
        <v>26294</v>
      </c>
      <c r="C2250" s="134" t="s">
        <v>26295</v>
      </c>
      <c r="D2250" s="135">
        <v>13.44</v>
      </c>
      <c r="E2250" s="133">
        <v>4.84</v>
      </c>
      <c r="F2250" s="139">
        <v>65.05</v>
      </c>
      <c r="G2250" s="141"/>
    </row>
    <row r="2251" s="123" customFormat="1" customHeight="1" spans="1:7">
      <c r="A2251" s="134">
        <v>2248</v>
      </c>
      <c r="B2251" s="134" t="s">
        <v>26296</v>
      </c>
      <c r="C2251" s="134" t="s">
        <v>26297</v>
      </c>
      <c r="D2251" s="135">
        <v>20.59</v>
      </c>
      <c r="E2251" s="134">
        <v>4.84</v>
      </c>
      <c r="F2251" s="139">
        <v>99.66</v>
      </c>
      <c r="G2251" s="141"/>
    </row>
    <row r="2252" s="123" customFormat="1" customHeight="1" spans="1:7">
      <c r="A2252" s="134">
        <v>2249</v>
      </c>
      <c r="B2252" s="134" t="s">
        <v>26298</v>
      </c>
      <c r="C2252" s="134" t="s">
        <v>26299</v>
      </c>
      <c r="D2252" s="135">
        <v>28.28</v>
      </c>
      <c r="E2252" s="133">
        <v>4.84</v>
      </c>
      <c r="F2252" s="139">
        <v>136.88</v>
      </c>
      <c r="G2252" s="141" t="s">
        <v>26269</v>
      </c>
    </row>
    <row r="2253" s="123" customFormat="1" customHeight="1" spans="1:7">
      <c r="A2253" s="134">
        <v>2250</v>
      </c>
      <c r="B2253" s="134" t="s">
        <v>26300</v>
      </c>
      <c r="C2253" s="134" t="s">
        <v>26301</v>
      </c>
      <c r="D2253" s="135">
        <v>16.12</v>
      </c>
      <c r="E2253" s="133">
        <v>4.84</v>
      </c>
      <c r="F2253" s="139">
        <v>78.02</v>
      </c>
      <c r="G2253" s="141"/>
    </row>
    <row r="2254" s="123" customFormat="1" customHeight="1" spans="1:7">
      <c r="A2254" s="134">
        <v>2251</v>
      </c>
      <c r="B2254" s="134" t="s">
        <v>26302</v>
      </c>
      <c r="C2254" s="134" t="s">
        <v>26303</v>
      </c>
      <c r="D2254" s="135">
        <v>15.24</v>
      </c>
      <c r="E2254" s="134">
        <v>4.84</v>
      </c>
      <c r="F2254" s="139">
        <v>73.76</v>
      </c>
      <c r="G2254" s="141"/>
    </row>
    <row r="2255" s="123" customFormat="1" customHeight="1" spans="1:7">
      <c r="A2255" s="134">
        <v>2252</v>
      </c>
      <c r="B2255" s="134" t="s">
        <v>20447</v>
      </c>
      <c r="C2255" s="134" t="s">
        <v>26304</v>
      </c>
      <c r="D2255" s="135">
        <v>24.43</v>
      </c>
      <c r="E2255" s="133">
        <v>4.84</v>
      </c>
      <c r="F2255" s="139">
        <v>118.24</v>
      </c>
      <c r="G2255" s="141"/>
    </row>
    <row r="2256" s="123" customFormat="1" customHeight="1" spans="1:7">
      <c r="A2256" s="134">
        <v>2253</v>
      </c>
      <c r="B2256" s="134" t="s">
        <v>26305</v>
      </c>
      <c r="C2256" s="134" t="s">
        <v>26306</v>
      </c>
      <c r="D2256" s="135">
        <v>12.28</v>
      </c>
      <c r="E2256" s="134">
        <v>4.84</v>
      </c>
      <c r="F2256" s="139">
        <v>59.44</v>
      </c>
      <c r="G2256" s="141"/>
    </row>
    <row r="2257" s="123" customFormat="1" customHeight="1" spans="1:7">
      <c r="A2257" s="134">
        <v>2254</v>
      </c>
      <c r="B2257" s="134" t="s">
        <v>26307</v>
      </c>
      <c r="C2257" s="134" t="s">
        <v>26308</v>
      </c>
      <c r="D2257" s="135">
        <v>25.27</v>
      </c>
      <c r="E2257" s="133">
        <v>4.84</v>
      </c>
      <c r="F2257" s="139">
        <v>122.31</v>
      </c>
      <c r="G2257" s="141"/>
    </row>
    <row r="2258" s="123" customFormat="1" customHeight="1" spans="1:7">
      <c r="A2258" s="134">
        <v>2255</v>
      </c>
      <c r="B2258" s="134" t="s">
        <v>26309</v>
      </c>
      <c r="C2258" s="134" t="s">
        <v>26310</v>
      </c>
      <c r="D2258" s="135">
        <v>21.54</v>
      </c>
      <c r="E2258" s="133">
        <v>4.84</v>
      </c>
      <c r="F2258" s="139">
        <v>104.25</v>
      </c>
      <c r="G2258" s="141"/>
    </row>
    <row r="2259" s="123" customFormat="1" customHeight="1" spans="1:7">
      <c r="A2259" s="134">
        <v>2256</v>
      </c>
      <c r="B2259" s="134" t="s">
        <v>26311</v>
      </c>
      <c r="C2259" s="134" t="s">
        <v>26312</v>
      </c>
      <c r="D2259" s="135">
        <v>35.79</v>
      </c>
      <c r="E2259" s="134">
        <v>4.84</v>
      </c>
      <c r="F2259" s="139">
        <v>173.22</v>
      </c>
      <c r="G2259" s="141"/>
    </row>
    <row r="2260" s="123" customFormat="1" customHeight="1" spans="1:7">
      <c r="A2260" s="134">
        <v>2257</v>
      </c>
      <c r="B2260" s="134" t="s">
        <v>26313</v>
      </c>
      <c r="C2260" s="134" t="s">
        <v>26314</v>
      </c>
      <c r="D2260" s="135">
        <v>19.55</v>
      </c>
      <c r="E2260" s="133">
        <v>4.84</v>
      </c>
      <c r="F2260" s="139">
        <v>94.62</v>
      </c>
      <c r="G2260" s="141"/>
    </row>
    <row r="2261" s="123" customFormat="1" customHeight="1" spans="1:7">
      <c r="A2261" s="134">
        <v>2258</v>
      </c>
      <c r="B2261" s="134" t="s">
        <v>26315</v>
      </c>
      <c r="C2261" s="134" t="s">
        <v>26316</v>
      </c>
      <c r="D2261" s="135">
        <v>27.42</v>
      </c>
      <c r="E2261" s="134">
        <v>4.84</v>
      </c>
      <c r="F2261" s="139">
        <v>132.71</v>
      </c>
      <c r="G2261" s="141"/>
    </row>
    <row r="2262" s="123" customFormat="1" customHeight="1" spans="1:7">
      <c r="A2262" s="134">
        <v>2259</v>
      </c>
      <c r="B2262" s="134" t="s">
        <v>26317</v>
      </c>
      <c r="C2262" s="134" t="s">
        <v>26318</v>
      </c>
      <c r="D2262" s="135">
        <v>13.08</v>
      </c>
      <c r="E2262" s="133">
        <v>4.84</v>
      </c>
      <c r="F2262" s="139">
        <v>63.31</v>
      </c>
      <c r="G2262" s="141"/>
    </row>
    <row r="2263" s="123" customFormat="1" customHeight="1" spans="1:7">
      <c r="A2263" s="134">
        <v>2260</v>
      </c>
      <c r="B2263" s="134" t="s">
        <v>26319</v>
      </c>
      <c r="C2263" s="134" t="s">
        <v>26320</v>
      </c>
      <c r="D2263" s="135">
        <v>33.23</v>
      </c>
      <c r="E2263" s="133">
        <v>4.84</v>
      </c>
      <c r="F2263" s="139">
        <v>160.83</v>
      </c>
      <c r="G2263" s="141"/>
    </row>
    <row r="2264" s="123" customFormat="1" customHeight="1" spans="1:7">
      <c r="A2264" s="134">
        <v>2261</v>
      </c>
      <c r="B2264" s="134" t="s">
        <v>26321</v>
      </c>
      <c r="C2264" s="134" t="s">
        <v>26322</v>
      </c>
      <c r="D2264" s="135">
        <v>22.62</v>
      </c>
      <c r="E2264" s="134">
        <v>4.84</v>
      </c>
      <c r="F2264" s="139">
        <v>109.48</v>
      </c>
      <c r="G2264" s="141"/>
    </row>
    <row r="2265" s="123" customFormat="1" customHeight="1" spans="1:7">
      <c r="A2265" s="134">
        <v>2262</v>
      </c>
      <c r="B2265" s="134" t="s">
        <v>26323</v>
      </c>
      <c r="C2265" s="134" t="s">
        <v>26324</v>
      </c>
      <c r="D2265" s="135">
        <v>28.44</v>
      </c>
      <c r="E2265" s="133">
        <v>4.84</v>
      </c>
      <c r="F2265" s="139">
        <v>137.65</v>
      </c>
      <c r="G2265" s="141"/>
    </row>
    <row r="2266" s="123" customFormat="1" customHeight="1" spans="1:7">
      <c r="A2266" s="134">
        <v>2263</v>
      </c>
      <c r="B2266" s="134" t="s">
        <v>4935</v>
      </c>
      <c r="C2266" s="134" t="s">
        <v>26325</v>
      </c>
      <c r="D2266" s="135">
        <v>19.71</v>
      </c>
      <c r="E2266" s="134">
        <v>4.84</v>
      </c>
      <c r="F2266" s="139">
        <v>95.4</v>
      </c>
      <c r="G2266" s="141"/>
    </row>
    <row r="2267" s="123" customFormat="1" customHeight="1" spans="1:7">
      <c r="A2267" s="134">
        <v>2264</v>
      </c>
      <c r="B2267" s="134" t="s">
        <v>20446</v>
      </c>
      <c r="C2267" s="134" t="s">
        <v>26326</v>
      </c>
      <c r="D2267" s="135">
        <v>19.36</v>
      </c>
      <c r="E2267" s="133">
        <v>4.84</v>
      </c>
      <c r="F2267" s="139">
        <v>93.7</v>
      </c>
      <c r="G2267" s="141"/>
    </row>
    <row r="2268" s="123" customFormat="1" customHeight="1" spans="1:7">
      <c r="A2268" s="134">
        <v>2265</v>
      </c>
      <c r="B2268" s="134" t="s">
        <v>26327</v>
      </c>
      <c r="C2268" s="134" t="s">
        <v>26328</v>
      </c>
      <c r="D2268" s="135">
        <v>22.89</v>
      </c>
      <c r="E2268" s="133">
        <v>4.84</v>
      </c>
      <c r="F2268" s="139">
        <v>110.79</v>
      </c>
      <c r="G2268" s="141"/>
    </row>
    <row r="2269" s="123" customFormat="1" customHeight="1" spans="1:7">
      <c r="A2269" s="134">
        <v>2266</v>
      </c>
      <c r="B2269" s="134" t="s">
        <v>12194</v>
      </c>
      <c r="C2269" s="134" t="s">
        <v>26279</v>
      </c>
      <c r="D2269" s="135">
        <v>7.04</v>
      </c>
      <c r="E2269" s="134">
        <v>4.84</v>
      </c>
      <c r="F2269" s="139">
        <v>34.07</v>
      </c>
      <c r="G2269" s="141"/>
    </row>
    <row r="2270" s="123" customFormat="1" customHeight="1" spans="1:7">
      <c r="A2270" s="134">
        <v>2267</v>
      </c>
      <c r="B2270" s="134" t="s">
        <v>26329</v>
      </c>
      <c r="C2270" s="134" t="s">
        <v>26330</v>
      </c>
      <c r="D2270" s="135">
        <v>30</v>
      </c>
      <c r="E2270" s="133">
        <v>4.84</v>
      </c>
      <c r="F2270" s="139">
        <v>145.2</v>
      </c>
      <c r="G2270" s="141"/>
    </row>
    <row r="2271" s="123" customFormat="1" customHeight="1" spans="1:7">
      <c r="A2271" s="134">
        <v>2268</v>
      </c>
      <c r="B2271" s="134" t="s">
        <v>26331</v>
      </c>
      <c r="C2271" s="134" t="s">
        <v>26332</v>
      </c>
      <c r="D2271" s="135">
        <v>15.49</v>
      </c>
      <c r="E2271" s="134">
        <v>4.84</v>
      </c>
      <c r="F2271" s="139">
        <v>74.97</v>
      </c>
      <c r="G2271" s="141"/>
    </row>
    <row r="2272" s="123" customFormat="1" customHeight="1" spans="1:7">
      <c r="A2272" s="134">
        <v>2269</v>
      </c>
      <c r="B2272" s="134" t="s">
        <v>26333</v>
      </c>
      <c r="C2272" s="134" t="s">
        <v>26334</v>
      </c>
      <c r="D2272" s="135">
        <v>39.69</v>
      </c>
      <c r="E2272" s="133">
        <v>4.84</v>
      </c>
      <c r="F2272" s="139">
        <v>192.1</v>
      </c>
      <c r="G2272" s="141"/>
    </row>
    <row r="2273" s="123" customFormat="1" customHeight="1" spans="1:7">
      <c r="A2273" s="134">
        <v>2270</v>
      </c>
      <c r="B2273" s="134" t="s">
        <v>3412</v>
      </c>
      <c r="C2273" s="134" t="s">
        <v>26335</v>
      </c>
      <c r="D2273" s="135">
        <v>29.94</v>
      </c>
      <c r="E2273" s="133">
        <v>4.84</v>
      </c>
      <c r="F2273" s="139">
        <v>144.91</v>
      </c>
      <c r="G2273" s="141"/>
    </row>
    <row r="2274" s="123" customFormat="1" customHeight="1" spans="1:7">
      <c r="A2274" s="134">
        <v>2271</v>
      </c>
      <c r="B2274" s="134" t="s">
        <v>186</v>
      </c>
      <c r="C2274" s="134" t="s">
        <v>26336</v>
      </c>
      <c r="D2274" s="135">
        <v>15.25</v>
      </c>
      <c r="E2274" s="134">
        <v>4.84</v>
      </c>
      <c r="F2274" s="139">
        <v>73.81</v>
      </c>
      <c r="G2274" s="141"/>
    </row>
    <row r="2275" s="123" customFormat="1" customHeight="1" spans="1:7">
      <c r="A2275" s="134">
        <v>2272</v>
      </c>
      <c r="B2275" s="134" t="s">
        <v>26337</v>
      </c>
      <c r="C2275" s="134" t="s">
        <v>26338</v>
      </c>
      <c r="D2275" s="135">
        <v>20.36</v>
      </c>
      <c r="E2275" s="133">
        <v>4.84</v>
      </c>
      <c r="F2275" s="139">
        <v>98.54</v>
      </c>
      <c r="G2275" s="141"/>
    </row>
    <row r="2276" s="123" customFormat="1" customHeight="1" spans="1:7">
      <c r="A2276" s="134">
        <v>2273</v>
      </c>
      <c r="B2276" s="134" t="s">
        <v>25421</v>
      </c>
      <c r="C2276" s="134" t="s">
        <v>26339</v>
      </c>
      <c r="D2276" s="135">
        <v>30.25</v>
      </c>
      <c r="E2276" s="134">
        <v>4.84</v>
      </c>
      <c r="F2276" s="139">
        <v>146.41</v>
      </c>
      <c r="G2276" s="141"/>
    </row>
    <row r="2277" s="123" customFormat="1" customHeight="1" spans="1:7">
      <c r="A2277" s="134">
        <v>2274</v>
      </c>
      <c r="B2277" s="134" t="s">
        <v>26340</v>
      </c>
      <c r="C2277" s="134" t="s">
        <v>26341</v>
      </c>
      <c r="D2277" s="135">
        <v>22.58</v>
      </c>
      <c r="E2277" s="133">
        <v>4.84</v>
      </c>
      <c r="F2277" s="139">
        <v>109.29</v>
      </c>
      <c r="G2277" s="141"/>
    </row>
    <row r="2278" s="123" customFormat="1" customHeight="1" spans="1:7">
      <c r="A2278" s="134">
        <v>2275</v>
      </c>
      <c r="B2278" s="134" t="s">
        <v>26342</v>
      </c>
      <c r="C2278" s="134" t="s">
        <v>26343</v>
      </c>
      <c r="D2278" s="135">
        <v>15.04</v>
      </c>
      <c r="E2278" s="133">
        <v>4.84</v>
      </c>
      <c r="F2278" s="139">
        <v>72.79</v>
      </c>
      <c r="G2278" s="141"/>
    </row>
    <row r="2279" s="123" customFormat="1" customHeight="1" spans="1:7">
      <c r="A2279" s="134">
        <v>2276</v>
      </c>
      <c r="B2279" s="134" t="s">
        <v>24832</v>
      </c>
      <c r="C2279" s="134" t="s">
        <v>26344</v>
      </c>
      <c r="D2279" s="135">
        <v>26.23</v>
      </c>
      <c r="E2279" s="134">
        <v>4.84</v>
      </c>
      <c r="F2279" s="139">
        <v>126.95</v>
      </c>
      <c r="G2279" s="141"/>
    </row>
    <row r="2280" s="123" customFormat="1" customHeight="1" spans="1:7">
      <c r="A2280" s="134">
        <v>2277</v>
      </c>
      <c r="B2280" s="134" t="s">
        <v>26345</v>
      </c>
      <c r="C2280" s="134" t="s">
        <v>26346</v>
      </c>
      <c r="D2280" s="135">
        <v>30.2</v>
      </c>
      <c r="E2280" s="133">
        <v>4.84</v>
      </c>
      <c r="F2280" s="139">
        <v>146.17</v>
      </c>
      <c r="G2280" s="141" t="s">
        <v>26269</v>
      </c>
    </row>
    <row r="2281" s="123" customFormat="1" customHeight="1" spans="1:7">
      <c r="A2281" s="134">
        <v>2278</v>
      </c>
      <c r="B2281" s="134" t="s">
        <v>3517</v>
      </c>
      <c r="C2281" s="134" t="s">
        <v>26306</v>
      </c>
      <c r="D2281" s="135">
        <v>40.8</v>
      </c>
      <c r="E2281" s="134">
        <v>4.84</v>
      </c>
      <c r="F2281" s="139">
        <v>197.47</v>
      </c>
      <c r="G2281" s="141"/>
    </row>
    <row r="2282" s="123" customFormat="1" customHeight="1" spans="1:7">
      <c r="A2282" s="134">
        <v>2279</v>
      </c>
      <c r="B2282" s="134" t="s">
        <v>25323</v>
      </c>
      <c r="C2282" s="134" t="s">
        <v>26347</v>
      </c>
      <c r="D2282" s="135">
        <v>12.51</v>
      </c>
      <c r="E2282" s="133">
        <v>4.84</v>
      </c>
      <c r="F2282" s="139">
        <v>60.55</v>
      </c>
      <c r="G2282" s="141"/>
    </row>
    <row r="2283" s="123" customFormat="1" customHeight="1" spans="1:7">
      <c r="A2283" s="134">
        <v>2280</v>
      </c>
      <c r="B2283" s="134" t="s">
        <v>26348</v>
      </c>
      <c r="C2283" s="134" t="s">
        <v>26330</v>
      </c>
      <c r="D2283" s="135">
        <v>13.65</v>
      </c>
      <c r="E2283" s="133">
        <v>4.84</v>
      </c>
      <c r="F2283" s="139">
        <v>66.07</v>
      </c>
      <c r="G2283" s="141"/>
    </row>
    <row r="2284" s="123" customFormat="1" customHeight="1" spans="1:7">
      <c r="A2284" s="134">
        <v>2281</v>
      </c>
      <c r="B2284" s="134" t="s">
        <v>26349</v>
      </c>
      <c r="C2284" s="134" t="s">
        <v>26350</v>
      </c>
      <c r="D2284" s="135">
        <v>16.37</v>
      </c>
      <c r="E2284" s="134">
        <v>4.84</v>
      </c>
      <c r="F2284" s="139">
        <v>79.23</v>
      </c>
      <c r="G2284" s="141" t="s">
        <v>26269</v>
      </c>
    </row>
    <row r="2285" s="123" customFormat="1" customHeight="1" spans="1:7">
      <c r="A2285" s="134">
        <v>2282</v>
      </c>
      <c r="B2285" s="134" t="s">
        <v>26351</v>
      </c>
      <c r="C2285" s="134" t="s">
        <v>26335</v>
      </c>
      <c r="D2285" s="135">
        <v>15.15</v>
      </c>
      <c r="E2285" s="133">
        <v>4.84</v>
      </c>
      <c r="F2285" s="139">
        <v>73.33</v>
      </c>
      <c r="G2285" s="141"/>
    </row>
    <row r="2286" s="123" customFormat="1" customHeight="1" spans="1:7">
      <c r="A2286" s="134">
        <v>2283</v>
      </c>
      <c r="B2286" s="134" t="s">
        <v>26284</v>
      </c>
      <c r="C2286" s="134" t="s">
        <v>26352</v>
      </c>
      <c r="D2286" s="135">
        <v>27.18</v>
      </c>
      <c r="E2286" s="134">
        <v>4.84</v>
      </c>
      <c r="F2286" s="139">
        <v>131.55</v>
      </c>
      <c r="G2286" s="141"/>
    </row>
    <row r="2287" s="123" customFormat="1" customHeight="1" spans="1:7">
      <c r="A2287" s="134">
        <v>2284</v>
      </c>
      <c r="B2287" s="134" t="s">
        <v>26353</v>
      </c>
      <c r="C2287" s="134" t="s">
        <v>26354</v>
      </c>
      <c r="D2287" s="135">
        <v>14.83</v>
      </c>
      <c r="E2287" s="133">
        <v>4.84</v>
      </c>
      <c r="F2287" s="139">
        <v>71.78</v>
      </c>
      <c r="G2287" s="141"/>
    </row>
    <row r="2288" s="123" customFormat="1" customHeight="1" spans="1:7">
      <c r="A2288" s="134">
        <v>2285</v>
      </c>
      <c r="B2288" s="134" t="s">
        <v>26355</v>
      </c>
      <c r="C2288" s="134" t="s">
        <v>26356</v>
      </c>
      <c r="D2288" s="135">
        <v>15.14</v>
      </c>
      <c r="E2288" s="133">
        <v>4.84</v>
      </c>
      <c r="F2288" s="139">
        <v>73.28</v>
      </c>
      <c r="G2288" s="141"/>
    </row>
    <row r="2289" s="123" customFormat="1" customHeight="1" spans="1:7">
      <c r="A2289" s="134">
        <v>2286</v>
      </c>
      <c r="B2289" s="134" t="s">
        <v>26357</v>
      </c>
      <c r="C2289" s="134" t="s">
        <v>26358</v>
      </c>
      <c r="D2289" s="135">
        <v>7.59</v>
      </c>
      <c r="E2289" s="134">
        <v>4.84</v>
      </c>
      <c r="F2289" s="139">
        <v>36.74</v>
      </c>
      <c r="G2289" s="141"/>
    </row>
    <row r="2290" s="123" customFormat="1" customHeight="1" spans="1:7">
      <c r="A2290" s="134">
        <v>2287</v>
      </c>
      <c r="B2290" s="134" t="s">
        <v>26359</v>
      </c>
      <c r="C2290" s="134" t="s">
        <v>26360</v>
      </c>
      <c r="D2290" s="135">
        <v>3.49</v>
      </c>
      <c r="E2290" s="133">
        <v>4.84</v>
      </c>
      <c r="F2290" s="139">
        <v>16.89</v>
      </c>
      <c r="G2290" s="141"/>
    </row>
    <row r="2291" s="123" customFormat="1" customHeight="1" spans="1:7">
      <c r="A2291" s="134">
        <v>2288</v>
      </c>
      <c r="B2291" s="134" t="s">
        <v>3911</v>
      </c>
      <c r="C2291" s="134" t="s">
        <v>26361</v>
      </c>
      <c r="D2291" s="135">
        <v>56.2</v>
      </c>
      <c r="E2291" s="134">
        <v>4.84</v>
      </c>
      <c r="F2291" s="139">
        <v>272.01</v>
      </c>
      <c r="G2291" s="141"/>
    </row>
    <row r="2292" s="123" customFormat="1" customHeight="1" spans="1:7">
      <c r="A2292" s="134">
        <v>2289</v>
      </c>
      <c r="B2292" s="134" t="s">
        <v>25043</v>
      </c>
      <c r="C2292" s="134" t="s">
        <v>26361</v>
      </c>
      <c r="D2292" s="135">
        <v>11.94</v>
      </c>
      <c r="E2292" s="133">
        <v>4.84</v>
      </c>
      <c r="F2292" s="139">
        <v>57.79</v>
      </c>
      <c r="G2292" s="141"/>
    </row>
    <row r="2293" s="123" customFormat="1" customHeight="1" spans="1:7">
      <c r="A2293" s="134">
        <v>2290</v>
      </c>
      <c r="B2293" s="134" t="s">
        <v>3415</v>
      </c>
      <c r="C2293" s="134" t="s">
        <v>26362</v>
      </c>
      <c r="D2293" s="135">
        <v>44.04</v>
      </c>
      <c r="E2293" s="133">
        <v>4.84</v>
      </c>
      <c r="F2293" s="139">
        <v>213.15</v>
      </c>
      <c r="G2293" s="141"/>
    </row>
    <row r="2294" s="123" customFormat="1" customHeight="1" spans="1:7">
      <c r="A2294" s="134">
        <v>2291</v>
      </c>
      <c r="B2294" s="134" t="s">
        <v>1600</v>
      </c>
      <c r="C2294" s="134" t="s">
        <v>26363</v>
      </c>
      <c r="D2294" s="135">
        <v>4.09</v>
      </c>
      <c r="E2294" s="134">
        <v>4.84</v>
      </c>
      <c r="F2294" s="139">
        <v>19.8</v>
      </c>
      <c r="G2294" s="141"/>
    </row>
    <row r="2295" s="123" customFormat="1" customHeight="1" spans="1:7">
      <c r="A2295" s="134">
        <v>2292</v>
      </c>
      <c r="B2295" s="134" t="s">
        <v>26364</v>
      </c>
      <c r="C2295" s="134" t="s">
        <v>26365</v>
      </c>
      <c r="D2295" s="135">
        <v>2.79</v>
      </c>
      <c r="E2295" s="133">
        <v>4.84</v>
      </c>
      <c r="F2295" s="139">
        <v>13.5</v>
      </c>
      <c r="G2295" s="141"/>
    </row>
    <row r="2296" s="123" customFormat="1" customHeight="1" spans="1:7">
      <c r="A2296" s="134">
        <v>2293</v>
      </c>
      <c r="B2296" s="134" t="s">
        <v>26366</v>
      </c>
      <c r="C2296" s="134" t="s">
        <v>26367</v>
      </c>
      <c r="D2296" s="135">
        <v>31.59</v>
      </c>
      <c r="E2296" s="134">
        <v>4.84</v>
      </c>
      <c r="F2296" s="139">
        <v>152.9</v>
      </c>
      <c r="G2296" s="141"/>
    </row>
    <row r="2297" s="123" customFormat="1" customHeight="1" spans="1:7">
      <c r="A2297" s="134">
        <v>2294</v>
      </c>
      <c r="B2297" s="134" t="s">
        <v>26368</v>
      </c>
      <c r="C2297" s="134" t="s">
        <v>26369</v>
      </c>
      <c r="D2297" s="135">
        <v>7.8</v>
      </c>
      <c r="E2297" s="133">
        <v>4.84</v>
      </c>
      <c r="F2297" s="139">
        <v>37.75</v>
      </c>
      <c r="G2297" s="141"/>
    </row>
    <row r="2298" s="123" customFormat="1" customHeight="1" spans="1:7">
      <c r="A2298" s="134">
        <v>2295</v>
      </c>
      <c r="B2298" s="134" t="s">
        <v>21346</v>
      </c>
      <c r="C2298" s="134" t="s">
        <v>26370</v>
      </c>
      <c r="D2298" s="135">
        <v>24.36</v>
      </c>
      <c r="E2298" s="133">
        <v>4.84</v>
      </c>
      <c r="F2298" s="139">
        <v>117.9</v>
      </c>
      <c r="G2298" s="141"/>
    </row>
    <row r="2299" s="123" customFormat="1" customHeight="1" spans="1:7">
      <c r="A2299" s="134">
        <v>2296</v>
      </c>
      <c r="B2299" s="134" t="s">
        <v>9527</v>
      </c>
      <c r="C2299" s="134" t="s">
        <v>26371</v>
      </c>
      <c r="D2299" s="135">
        <v>2.23</v>
      </c>
      <c r="E2299" s="134">
        <v>4.84</v>
      </c>
      <c r="F2299" s="139">
        <v>10.79</v>
      </c>
      <c r="G2299" s="141"/>
    </row>
    <row r="2300" s="123" customFormat="1" customHeight="1" spans="1:7">
      <c r="A2300" s="134">
        <v>2297</v>
      </c>
      <c r="B2300" s="134" t="s">
        <v>266</v>
      </c>
      <c r="C2300" s="134" t="s">
        <v>26372</v>
      </c>
      <c r="D2300" s="135">
        <v>13.8</v>
      </c>
      <c r="E2300" s="133">
        <v>4.84</v>
      </c>
      <c r="F2300" s="139">
        <v>66.79</v>
      </c>
      <c r="G2300" s="141"/>
    </row>
    <row r="2301" s="123" customFormat="1" customHeight="1" spans="1:7">
      <c r="A2301" s="134">
        <v>2298</v>
      </c>
      <c r="B2301" s="134" t="s">
        <v>26373</v>
      </c>
      <c r="C2301" s="134" t="s">
        <v>26374</v>
      </c>
      <c r="D2301" s="135">
        <v>15.24</v>
      </c>
      <c r="E2301" s="134">
        <v>4.84</v>
      </c>
      <c r="F2301" s="139">
        <v>73.76</v>
      </c>
      <c r="G2301" s="141"/>
    </row>
    <row r="2302" s="123" customFormat="1" customHeight="1" spans="1:7">
      <c r="A2302" s="134">
        <v>2299</v>
      </c>
      <c r="B2302" s="134" t="s">
        <v>26375</v>
      </c>
      <c r="C2302" s="134" t="s">
        <v>26376</v>
      </c>
      <c r="D2302" s="135">
        <v>5.15</v>
      </c>
      <c r="E2302" s="133">
        <v>4.84</v>
      </c>
      <c r="F2302" s="139">
        <v>24.93</v>
      </c>
      <c r="G2302" s="141"/>
    </row>
    <row r="2303" s="123" customFormat="1" customHeight="1" spans="1:7">
      <c r="A2303" s="134">
        <v>2300</v>
      </c>
      <c r="B2303" s="134" t="s">
        <v>26377</v>
      </c>
      <c r="C2303" s="134" t="s">
        <v>26378</v>
      </c>
      <c r="D2303" s="135">
        <v>26.4</v>
      </c>
      <c r="E2303" s="133">
        <v>4.84</v>
      </c>
      <c r="F2303" s="139">
        <v>127.78</v>
      </c>
      <c r="G2303" s="141"/>
    </row>
    <row r="2304" s="123" customFormat="1" customHeight="1" spans="1:7">
      <c r="A2304" s="134">
        <v>2301</v>
      </c>
      <c r="B2304" s="134" t="s">
        <v>8763</v>
      </c>
      <c r="C2304" s="134" t="s">
        <v>26379</v>
      </c>
      <c r="D2304" s="135">
        <v>21.03</v>
      </c>
      <c r="E2304" s="134">
        <v>4.84</v>
      </c>
      <c r="F2304" s="139">
        <v>101.79</v>
      </c>
      <c r="G2304" s="141"/>
    </row>
    <row r="2305" s="123" customFormat="1" customHeight="1" spans="1:7">
      <c r="A2305" s="134">
        <v>2302</v>
      </c>
      <c r="B2305" s="134" t="s">
        <v>26380</v>
      </c>
      <c r="C2305" s="134" t="s">
        <v>26381</v>
      </c>
      <c r="D2305" s="135">
        <v>13.57</v>
      </c>
      <c r="E2305" s="133">
        <v>4.84</v>
      </c>
      <c r="F2305" s="139">
        <v>65.68</v>
      </c>
      <c r="G2305" s="141"/>
    </row>
    <row r="2306" s="123" customFormat="1" customHeight="1" spans="1:7">
      <c r="A2306" s="134">
        <v>2303</v>
      </c>
      <c r="B2306" s="134" t="s">
        <v>26382</v>
      </c>
      <c r="C2306" s="134" t="s">
        <v>26383</v>
      </c>
      <c r="D2306" s="135">
        <v>13.61</v>
      </c>
      <c r="E2306" s="134">
        <v>4.84</v>
      </c>
      <c r="F2306" s="139">
        <v>65.87</v>
      </c>
      <c r="G2306" s="141" t="s">
        <v>26269</v>
      </c>
    </row>
    <row r="2307" s="123" customFormat="1" customHeight="1" spans="1:7">
      <c r="A2307" s="134">
        <v>2304</v>
      </c>
      <c r="B2307" s="134" t="s">
        <v>26384</v>
      </c>
      <c r="C2307" s="134" t="s">
        <v>26385</v>
      </c>
      <c r="D2307" s="135">
        <v>21.7</v>
      </c>
      <c r="E2307" s="133">
        <v>4.84</v>
      </c>
      <c r="F2307" s="139">
        <v>105.03</v>
      </c>
      <c r="G2307" s="141" t="s">
        <v>26269</v>
      </c>
    </row>
    <row r="2308" s="123" customFormat="1" customHeight="1" spans="1:7">
      <c r="A2308" s="134">
        <v>2305</v>
      </c>
      <c r="B2308" s="134" t="s">
        <v>26386</v>
      </c>
      <c r="C2308" s="134" t="s">
        <v>26387</v>
      </c>
      <c r="D2308" s="135">
        <v>10.39</v>
      </c>
      <c r="E2308" s="133">
        <v>4.84</v>
      </c>
      <c r="F2308" s="139">
        <v>50.29</v>
      </c>
      <c r="G2308" s="141"/>
    </row>
    <row r="2309" s="123" customFormat="1" customHeight="1" spans="1:7">
      <c r="A2309" s="134">
        <v>2306</v>
      </c>
      <c r="B2309" s="134" t="s">
        <v>11284</v>
      </c>
      <c r="C2309" s="134" t="s">
        <v>26388</v>
      </c>
      <c r="D2309" s="135">
        <v>14.13</v>
      </c>
      <c r="E2309" s="134">
        <v>4.84</v>
      </c>
      <c r="F2309" s="139">
        <v>68.39</v>
      </c>
      <c r="G2309" s="141"/>
    </row>
    <row r="2310" s="123" customFormat="1" customHeight="1" spans="1:7">
      <c r="A2310" s="134">
        <v>2307</v>
      </c>
      <c r="B2310" s="134" t="s">
        <v>7419</v>
      </c>
      <c r="C2310" s="134" t="s">
        <v>26389</v>
      </c>
      <c r="D2310" s="135">
        <v>33.85</v>
      </c>
      <c r="E2310" s="133">
        <v>4.84</v>
      </c>
      <c r="F2310" s="139">
        <v>163.83</v>
      </c>
      <c r="G2310" s="141"/>
    </row>
    <row r="2311" s="123" customFormat="1" customHeight="1" spans="1:7">
      <c r="A2311" s="134">
        <v>2308</v>
      </c>
      <c r="B2311" s="134" t="s">
        <v>26390</v>
      </c>
      <c r="C2311" s="134" t="s">
        <v>26391</v>
      </c>
      <c r="D2311" s="135">
        <v>13.49</v>
      </c>
      <c r="E2311" s="134">
        <v>4.84</v>
      </c>
      <c r="F2311" s="139">
        <v>65.29</v>
      </c>
      <c r="G2311" s="141"/>
    </row>
    <row r="2312" s="123" customFormat="1" customHeight="1" spans="1:7">
      <c r="A2312" s="134">
        <v>2309</v>
      </c>
      <c r="B2312" s="134" t="s">
        <v>26392</v>
      </c>
      <c r="C2312" s="134" t="s">
        <v>26393</v>
      </c>
      <c r="D2312" s="135">
        <v>24.29</v>
      </c>
      <c r="E2312" s="133">
        <v>4.84</v>
      </c>
      <c r="F2312" s="139">
        <v>117.56</v>
      </c>
      <c r="G2312" s="141"/>
    </row>
    <row r="2313" s="123" customFormat="1" customHeight="1" spans="1:7">
      <c r="A2313" s="134">
        <v>2310</v>
      </c>
      <c r="B2313" s="134" t="s">
        <v>26394</v>
      </c>
      <c r="C2313" s="134" t="s">
        <v>26395</v>
      </c>
      <c r="D2313" s="135">
        <v>32.95</v>
      </c>
      <c r="E2313" s="133">
        <v>4.84</v>
      </c>
      <c r="F2313" s="139">
        <v>159.48</v>
      </c>
      <c r="G2313" s="141"/>
    </row>
    <row r="2314" s="123" customFormat="1" customHeight="1" spans="1:7">
      <c r="A2314" s="134">
        <v>2311</v>
      </c>
      <c r="B2314" s="134" t="s">
        <v>582</v>
      </c>
      <c r="C2314" s="134" t="s">
        <v>26396</v>
      </c>
      <c r="D2314" s="135">
        <v>26.18</v>
      </c>
      <c r="E2314" s="134">
        <v>4.84</v>
      </c>
      <c r="F2314" s="139">
        <v>126.71</v>
      </c>
      <c r="G2314" s="141"/>
    </row>
    <row r="2315" s="123" customFormat="1" customHeight="1" spans="1:7">
      <c r="A2315" s="134">
        <v>2312</v>
      </c>
      <c r="B2315" s="134" t="s">
        <v>152</v>
      </c>
      <c r="C2315" s="134" t="s">
        <v>26397</v>
      </c>
      <c r="D2315" s="135">
        <v>19.51</v>
      </c>
      <c r="E2315" s="133">
        <v>4.84</v>
      </c>
      <c r="F2315" s="139">
        <v>94.43</v>
      </c>
      <c r="G2315" s="141"/>
    </row>
    <row r="2316" s="123" customFormat="1" customHeight="1" spans="1:7">
      <c r="A2316" s="134">
        <v>2313</v>
      </c>
      <c r="B2316" s="134" t="s">
        <v>26398</v>
      </c>
      <c r="C2316" s="134" t="s">
        <v>26399</v>
      </c>
      <c r="D2316" s="135">
        <v>12.12</v>
      </c>
      <c r="E2316" s="134">
        <v>4.84</v>
      </c>
      <c r="F2316" s="139">
        <v>58.66</v>
      </c>
      <c r="G2316" s="141"/>
    </row>
    <row r="2317" s="123" customFormat="1" customHeight="1" spans="1:7">
      <c r="A2317" s="134">
        <v>2314</v>
      </c>
      <c r="B2317" s="134" t="s">
        <v>26400</v>
      </c>
      <c r="C2317" s="134" t="s">
        <v>26401</v>
      </c>
      <c r="D2317" s="135">
        <v>16.89</v>
      </c>
      <c r="E2317" s="133">
        <v>4.84</v>
      </c>
      <c r="F2317" s="139">
        <v>81.75</v>
      </c>
      <c r="G2317" s="141"/>
    </row>
    <row r="2318" s="123" customFormat="1" customHeight="1" spans="1:7">
      <c r="A2318" s="134">
        <v>2315</v>
      </c>
      <c r="B2318" s="134" t="s">
        <v>26402</v>
      </c>
      <c r="C2318" s="134" t="s">
        <v>26403</v>
      </c>
      <c r="D2318" s="135">
        <v>5.36</v>
      </c>
      <c r="E2318" s="133">
        <v>4.84</v>
      </c>
      <c r="F2318" s="139">
        <v>25.94</v>
      </c>
      <c r="G2318" s="141"/>
    </row>
    <row r="2319" s="123" customFormat="1" customHeight="1" spans="1:7">
      <c r="A2319" s="134">
        <v>2316</v>
      </c>
      <c r="B2319" s="134" t="s">
        <v>26404</v>
      </c>
      <c r="C2319" s="134" t="s">
        <v>26405</v>
      </c>
      <c r="D2319" s="135">
        <v>16.29</v>
      </c>
      <c r="E2319" s="134">
        <v>4.84</v>
      </c>
      <c r="F2319" s="139">
        <v>78.84</v>
      </c>
      <c r="G2319" s="141"/>
    </row>
    <row r="2320" s="123" customFormat="1" customHeight="1" spans="1:7">
      <c r="A2320" s="134">
        <v>2317</v>
      </c>
      <c r="B2320" s="134" t="s">
        <v>583</v>
      </c>
      <c r="C2320" s="134" t="s">
        <v>26406</v>
      </c>
      <c r="D2320" s="135">
        <v>16.79</v>
      </c>
      <c r="E2320" s="133">
        <v>4.84</v>
      </c>
      <c r="F2320" s="139">
        <v>81.26</v>
      </c>
      <c r="G2320" s="141"/>
    </row>
    <row r="2321" s="123" customFormat="1" customHeight="1" spans="1:7">
      <c r="A2321" s="134">
        <v>2318</v>
      </c>
      <c r="B2321" s="134" t="s">
        <v>26407</v>
      </c>
      <c r="C2321" s="134" t="s">
        <v>26408</v>
      </c>
      <c r="D2321" s="135">
        <v>16.29</v>
      </c>
      <c r="E2321" s="134">
        <v>4.84</v>
      </c>
      <c r="F2321" s="139">
        <v>78.84</v>
      </c>
      <c r="G2321" s="141"/>
    </row>
    <row r="2322" s="123" customFormat="1" customHeight="1" spans="1:7">
      <c r="A2322" s="134">
        <v>2319</v>
      </c>
      <c r="B2322" s="134" t="s">
        <v>26409</v>
      </c>
      <c r="C2322" s="134" t="s">
        <v>26410</v>
      </c>
      <c r="D2322" s="135">
        <v>9.74</v>
      </c>
      <c r="E2322" s="133">
        <v>4.84</v>
      </c>
      <c r="F2322" s="139">
        <v>47.14</v>
      </c>
      <c r="G2322" s="141"/>
    </row>
    <row r="2323" s="123" customFormat="1" customHeight="1" spans="1:7">
      <c r="A2323" s="134">
        <v>2320</v>
      </c>
      <c r="B2323" s="134" t="s">
        <v>26411</v>
      </c>
      <c r="C2323" s="134" t="s">
        <v>26410</v>
      </c>
      <c r="D2323" s="135">
        <v>22.46</v>
      </c>
      <c r="E2323" s="133">
        <v>4.84</v>
      </c>
      <c r="F2323" s="139">
        <v>108.71</v>
      </c>
      <c r="G2323" s="141"/>
    </row>
    <row r="2324" s="123" customFormat="1" customHeight="1" spans="1:7">
      <c r="A2324" s="134">
        <v>2321</v>
      </c>
      <c r="B2324" s="134" t="s">
        <v>19178</v>
      </c>
      <c r="C2324" s="134" t="s">
        <v>26412</v>
      </c>
      <c r="D2324" s="135">
        <v>24.1</v>
      </c>
      <c r="E2324" s="134">
        <v>4.84</v>
      </c>
      <c r="F2324" s="139">
        <v>116.64</v>
      </c>
      <c r="G2324" s="141"/>
    </row>
    <row r="2325" s="123" customFormat="1" customHeight="1" spans="1:7">
      <c r="A2325" s="134">
        <v>2322</v>
      </c>
      <c r="B2325" s="134" t="s">
        <v>26413</v>
      </c>
      <c r="C2325" s="134" t="s">
        <v>26414</v>
      </c>
      <c r="D2325" s="135">
        <v>36.58</v>
      </c>
      <c r="E2325" s="133">
        <v>4.84</v>
      </c>
      <c r="F2325" s="139">
        <v>177.05</v>
      </c>
      <c r="G2325" s="141"/>
    </row>
    <row r="2326" s="123" customFormat="1" customHeight="1" spans="1:7">
      <c r="A2326" s="134">
        <v>2323</v>
      </c>
      <c r="B2326" s="134" t="s">
        <v>26415</v>
      </c>
      <c r="C2326" s="134" t="s">
        <v>26416</v>
      </c>
      <c r="D2326" s="135">
        <v>15.7</v>
      </c>
      <c r="E2326" s="134">
        <v>4.84</v>
      </c>
      <c r="F2326" s="139">
        <v>75.99</v>
      </c>
      <c r="G2326" s="141"/>
    </row>
    <row r="2327" s="123" customFormat="1" customHeight="1" spans="1:7">
      <c r="A2327" s="134">
        <v>2324</v>
      </c>
      <c r="B2327" s="134" t="s">
        <v>27</v>
      </c>
      <c r="C2327" s="134" t="s">
        <v>26383</v>
      </c>
      <c r="D2327" s="135">
        <v>19.93</v>
      </c>
      <c r="E2327" s="133">
        <v>4.84</v>
      </c>
      <c r="F2327" s="139">
        <v>96.46</v>
      </c>
      <c r="G2327" s="141"/>
    </row>
    <row r="2328" s="123" customFormat="1" customHeight="1" spans="1:7">
      <c r="A2328" s="134">
        <v>2325</v>
      </c>
      <c r="B2328" s="134" t="s">
        <v>26417</v>
      </c>
      <c r="C2328" s="134" t="s">
        <v>26408</v>
      </c>
      <c r="D2328" s="135">
        <v>24.86</v>
      </c>
      <c r="E2328" s="133">
        <v>4.84</v>
      </c>
      <c r="F2328" s="139">
        <v>120.32</v>
      </c>
      <c r="G2328" s="141"/>
    </row>
    <row r="2329" s="123" customFormat="1" customHeight="1" spans="1:7">
      <c r="A2329" s="134">
        <v>2326</v>
      </c>
      <c r="B2329" s="134" t="s">
        <v>13292</v>
      </c>
      <c r="C2329" s="134" t="s">
        <v>26418</v>
      </c>
      <c r="D2329" s="135">
        <v>32.11</v>
      </c>
      <c r="E2329" s="134">
        <v>4.84</v>
      </c>
      <c r="F2329" s="139">
        <v>155.41</v>
      </c>
      <c r="G2329" s="141"/>
    </row>
    <row r="2330" s="123" customFormat="1" customHeight="1" spans="1:7">
      <c r="A2330" s="134">
        <v>2327</v>
      </c>
      <c r="B2330" s="134" t="s">
        <v>26419</v>
      </c>
      <c r="C2330" s="134" t="s">
        <v>26420</v>
      </c>
      <c r="D2330" s="135">
        <v>26.41</v>
      </c>
      <c r="E2330" s="133">
        <v>4.84</v>
      </c>
      <c r="F2330" s="139">
        <v>127.82</v>
      </c>
      <c r="G2330" s="141"/>
    </row>
    <row r="2331" s="123" customFormat="1" customHeight="1" spans="1:7">
      <c r="A2331" s="134">
        <v>2328</v>
      </c>
      <c r="B2331" s="134" t="s">
        <v>8733</v>
      </c>
      <c r="C2331" s="134" t="s">
        <v>26421</v>
      </c>
      <c r="D2331" s="135">
        <v>14.93</v>
      </c>
      <c r="E2331" s="134">
        <v>4.84</v>
      </c>
      <c r="F2331" s="139">
        <v>72.26</v>
      </c>
      <c r="G2331" s="141"/>
    </row>
    <row r="2332" s="123" customFormat="1" customHeight="1" spans="1:7">
      <c r="A2332" s="134">
        <v>2329</v>
      </c>
      <c r="B2332" s="134" t="s">
        <v>19982</v>
      </c>
      <c r="C2332" s="134" t="s">
        <v>26422</v>
      </c>
      <c r="D2332" s="135">
        <v>7.27</v>
      </c>
      <c r="E2332" s="133">
        <v>4.84</v>
      </c>
      <c r="F2332" s="139">
        <v>35.19</v>
      </c>
      <c r="G2332" s="141"/>
    </row>
    <row r="2333" s="123" customFormat="1" customHeight="1" spans="1:7">
      <c r="A2333" s="134">
        <v>2330</v>
      </c>
      <c r="B2333" s="134" t="s">
        <v>7866</v>
      </c>
      <c r="C2333" s="134" t="s">
        <v>26423</v>
      </c>
      <c r="D2333" s="135">
        <v>11.71</v>
      </c>
      <c r="E2333" s="133">
        <v>4.84</v>
      </c>
      <c r="F2333" s="139">
        <v>56.68</v>
      </c>
      <c r="G2333" s="141"/>
    </row>
    <row r="2334" s="123" customFormat="1" customHeight="1" spans="1:7">
      <c r="A2334" s="134">
        <v>2331</v>
      </c>
      <c r="B2334" s="134" t="s">
        <v>26424</v>
      </c>
      <c r="C2334" s="134" t="s">
        <v>26372</v>
      </c>
      <c r="D2334" s="135">
        <v>26.74</v>
      </c>
      <c r="E2334" s="134">
        <v>4.84</v>
      </c>
      <c r="F2334" s="139">
        <v>129.42</v>
      </c>
      <c r="G2334" s="141"/>
    </row>
    <row r="2335" s="123" customFormat="1" customHeight="1" spans="1:7">
      <c r="A2335" s="134">
        <v>2332</v>
      </c>
      <c r="B2335" s="134" t="s">
        <v>26425</v>
      </c>
      <c r="C2335" s="134" t="s">
        <v>26426</v>
      </c>
      <c r="D2335" s="135">
        <v>12.31</v>
      </c>
      <c r="E2335" s="133">
        <v>4.84</v>
      </c>
      <c r="F2335" s="139">
        <v>59.58</v>
      </c>
      <c r="G2335" s="141"/>
    </row>
    <row r="2336" s="123" customFormat="1" customHeight="1" spans="1:7">
      <c r="A2336" s="134">
        <v>2333</v>
      </c>
      <c r="B2336" s="134" t="s">
        <v>10273</v>
      </c>
      <c r="C2336" s="134" t="s">
        <v>26391</v>
      </c>
      <c r="D2336" s="135">
        <v>8.88</v>
      </c>
      <c r="E2336" s="134">
        <v>4.84</v>
      </c>
      <c r="F2336" s="139">
        <v>42.98</v>
      </c>
      <c r="G2336" s="141"/>
    </row>
    <row r="2337" s="123" customFormat="1" customHeight="1" spans="1:7">
      <c r="A2337" s="134">
        <v>2334</v>
      </c>
      <c r="B2337" s="134" t="s">
        <v>26427</v>
      </c>
      <c r="C2337" s="134" t="s">
        <v>26428</v>
      </c>
      <c r="D2337" s="135">
        <v>30.81</v>
      </c>
      <c r="E2337" s="133">
        <v>4.84</v>
      </c>
      <c r="F2337" s="139">
        <v>149.12</v>
      </c>
      <c r="G2337" s="141"/>
    </row>
    <row r="2338" s="123" customFormat="1" customHeight="1" spans="1:7">
      <c r="A2338" s="134">
        <v>2335</v>
      </c>
      <c r="B2338" s="134" t="s">
        <v>26429</v>
      </c>
      <c r="C2338" s="134" t="s">
        <v>26430</v>
      </c>
      <c r="D2338" s="135">
        <v>27.27</v>
      </c>
      <c r="E2338" s="133">
        <v>4.84</v>
      </c>
      <c r="F2338" s="139">
        <v>131.99</v>
      </c>
      <c r="G2338" s="141"/>
    </row>
    <row r="2339" s="123" customFormat="1" customHeight="1" spans="1:7">
      <c r="A2339" s="134">
        <v>2336</v>
      </c>
      <c r="B2339" s="134" t="s">
        <v>1442</v>
      </c>
      <c r="C2339" s="134" t="s">
        <v>26431</v>
      </c>
      <c r="D2339" s="135">
        <v>22.87</v>
      </c>
      <c r="E2339" s="134">
        <v>4.84</v>
      </c>
      <c r="F2339" s="139">
        <v>110.69</v>
      </c>
      <c r="G2339" s="141"/>
    </row>
    <row r="2340" s="123" customFormat="1" customHeight="1" spans="1:7">
      <c r="A2340" s="134">
        <v>2337</v>
      </c>
      <c r="B2340" s="134" t="s">
        <v>5810</v>
      </c>
      <c r="C2340" s="134" t="s">
        <v>26383</v>
      </c>
      <c r="D2340" s="135">
        <v>25.34</v>
      </c>
      <c r="E2340" s="133">
        <v>4.84</v>
      </c>
      <c r="F2340" s="139">
        <v>122.65</v>
      </c>
      <c r="G2340" s="141"/>
    </row>
    <row r="2341" s="123" customFormat="1" customHeight="1" spans="1:7">
      <c r="A2341" s="134">
        <v>2338</v>
      </c>
      <c r="B2341" s="134" t="s">
        <v>7542</v>
      </c>
      <c r="C2341" s="134" t="s">
        <v>26432</v>
      </c>
      <c r="D2341" s="135">
        <v>24.53</v>
      </c>
      <c r="E2341" s="134">
        <v>4.84</v>
      </c>
      <c r="F2341" s="139">
        <v>118.73</v>
      </c>
      <c r="G2341" s="141"/>
    </row>
    <row r="2342" s="123" customFormat="1" customHeight="1" spans="1:7">
      <c r="A2342" s="134">
        <v>2339</v>
      </c>
      <c r="B2342" s="134" t="s">
        <v>26433</v>
      </c>
      <c r="C2342" s="134" t="s">
        <v>26434</v>
      </c>
      <c r="D2342" s="135">
        <v>13.73</v>
      </c>
      <c r="E2342" s="133">
        <v>4.84</v>
      </c>
      <c r="F2342" s="139">
        <v>66.45</v>
      </c>
      <c r="G2342" s="141"/>
    </row>
    <row r="2343" s="123" customFormat="1" customHeight="1" spans="1:7">
      <c r="A2343" s="134">
        <v>2340</v>
      </c>
      <c r="B2343" s="134" t="s">
        <v>26435</v>
      </c>
      <c r="C2343" s="134" t="s">
        <v>26436</v>
      </c>
      <c r="D2343" s="135">
        <v>13.71</v>
      </c>
      <c r="E2343" s="133">
        <v>4.84</v>
      </c>
      <c r="F2343" s="139">
        <v>66.36</v>
      </c>
      <c r="G2343" s="141"/>
    </row>
    <row r="2344" s="123" customFormat="1" customHeight="1" spans="1:7">
      <c r="A2344" s="134">
        <v>2341</v>
      </c>
      <c r="B2344" s="134" t="s">
        <v>26437</v>
      </c>
      <c r="C2344" s="134" t="s">
        <v>26438</v>
      </c>
      <c r="D2344" s="135">
        <v>30.12</v>
      </c>
      <c r="E2344" s="134">
        <v>4.84</v>
      </c>
      <c r="F2344" s="139">
        <v>145.78</v>
      </c>
      <c r="G2344" s="141"/>
    </row>
    <row r="2345" s="123" customFormat="1" customHeight="1" spans="1:7">
      <c r="A2345" s="134">
        <v>2342</v>
      </c>
      <c r="B2345" s="134" t="s">
        <v>26439</v>
      </c>
      <c r="C2345" s="134" t="s">
        <v>26383</v>
      </c>
      <c r="D2345" s="135">
        <v>33.73</v>
      </c>
      <c r="E2345" s="133">
        <v>4.84</v>
      </c>
      <c r="F2345" s="139">
        <v>163.25</v>
      </c>
      <c r="G2345" s="141"/>
    </row>
    <row r="2346" s="123" customFormat="1" customHeight="1" spans="1:7">
      <c r="A2346" s="134">
        <v>2343</v>
      </c>
      <c r="B2346" s="134" t="s">
        <v>26440</v>
      </c>
      <c r="C2346" s="134" t="s">
        <v>26441</v>
      </c>
      <c r="D2346" s="135">
        <v>8.43</v>
      </c>
      <c r="E2346" s="134">
        <v>4.84</v>
      </c>
      <c r="F2346" s="139">
        <v>40.8</v>
      </c>
      <c r="G2346" s="141"/>
    </row>
    <row r="2347" s="123" customFormat="1" customHeight="1" spans="1:7">
      <c r="A2347" s="134">
        <v>2344</v>
      </c>
      <c r="B2347" s="134" t="s">
        <v>26442</v>
      </c>
      <c r="C2347" s="134" t="s">
        <v>26443</v>
      </c>
      <c r="D2347" s="135">
        <v>7.21</v>
      </c>
      <c r="E2347" s="133">
        <v>4.84</v>
      </c>
      <c r="F2347" s="139">
        <v>34.9</v>
      </c>
      <c r="G2347" s="141"/>
    </row>
    <row r="2348" s="123" customFormat="1" customHeight="1" spans="1:7">
      <c r="A2348" s="134">
        <v>2345</v>
      </c>
      <c r="B2348" s="134" t="s">
        <v>26444</v>
      </c>
      <c r="C2348" s="134" t="s">
        <v>26445</v>
      </c>
      <c r="D2348" s="135">
        <v>6.56</v>
      </c>
      <c r="E2348" s="133">
        <v>4.84</v>
      </c>
      <c r="F2348" s="139">
        <v>31.75</v>
      </c>
      <c r="G2348" s="141"/>
    </row>
    <row r="2349" s="123" customFormat="1" customHeight="1" spans="1:7">
      <c r="A2349" s="134">
        <v>2346</v>
      </c>
      <c r="B2349" s="134" t="s">
        <v>26446</v>
      </c>
      <c r="C2349" s="134" t="s">
        <v>26447</v>
      </c>
      <c r="D2349" s="135">
        <v>21.78</v>
      </c>
      <c r="E2349" s="134">
        <v>4.84</v>
      </c>
      <c r="F2349" s="139">
        <v>105.42</v>
      </c>
      <c r="G2349" s="141"/>
    </row>
    <row r="2350" s="123" customFormat="1" customHeight="1" spans="1:7">
      <c r="A2350" s="134">
        <v>2347</v>
      </c>
      <c r="B2350" s="134" t="s">
        <v>26448</v>
      </c>
      <c r="C2350" s="134" t="s">
        <v>26391</v>
      </c>
      <c r="D2350" s="135">
        <v>9.95</v>
      </c>
      <c r="E2350" s="133">
        <v>4.84</v>
      </c>
      <c r="F2350" s="139">
        <v>48.16</v>
      </c>
      <c r="G2350" s="141"/>
    </row>
    <row r="2351" s="123" customFormat="1" customHeight="1" spans="1:7">
      <c r="A2351" s="134">
        <v>2348</v>
      </c>
      <c r="B2351" s="134" t="s">
        <v>12907</v>
      </c>
      <c r="C2351" s="134" t="s">
        <v>26449</v>
      </c>
      <c r="D2351" s="135">
        <v>7.62</v>
      </c>
      <c r="E2351" s="134">
        <v>4.84</v>
      </c>
      <c r="F2351" s="139">
        <v>36.88</v>
      </c>
      <c r="G2351" s="141" t="s">
        <v>26269</v>
      </c>
    </row>
    <row r="2352" s="123" customFormat="1" customHeight="1" spans="1:7">
      <c r="A2352" s="134">
        <v>2349</v>
      </c>
      <c r="B2352" s="134" t="s">
        <v>26450</v>
      </c>
      <c r="C2352" s="134" t="s">
        <v>26432</v>
      </c>
      <c r="D2352" s="135">
        <v>19.89</v>
      </c>
      <c r="E2352" s="133">
        <v>4.84</v>
      </c>
      <c r="F2352" s="139">
        <v>96.27</v>
      </c>
      <c r="G2352" s="141"/>
    </row>
    <row r="2353" s="123" customFormat="1" customHeight="1" spans="1:7">
      <c r="A2353" s="134">
        <v>2350</v>
      </c>
      <c r="B2353" s="134" t="s">
        <v>26451</v>
      </c>
      <c r="C2353" s="134" t="s">
        <v>26452</v>
      </c>
      <c r="D2353" s="135">
        <v>24.89</v>
      </c>
      <c r="E2353" s="133">
        <v>4.84</v>
      </c>
      <c r="F2353" s="139">
        <v>120.47</v>
      </c>
      <c r="G2353" s="141"/>
    </row>
    <row r="2354" s="123" customFormat="1" customHeight="1" spans="1:7">
      <c r="A2354" s="134">
        <v>2351</v>
      </c>
      <c r="B2354" s="134" t="s">
        <v>26453</v>
      </c>
      <c r="C2354" s="134" t="s">
        <v>26454</v>
      </c>
      <c r="D2354" s="135">
        <v>14.29</v>
      </c>
      <c r="E2354" s="134">
        <v>4.84</v>
      </c>
      <c r="F2354" s="139">
        <v>69.16</v>
      </c>
      <c r="G2354" s="141"/>
    </row>
    <row r="2355" s="123" customFormat="1" customHeight="1" spans="1:7">
      <c r="A2355" s="134">
        <v>2352</v>
      </c>
      <c r="B2355" s="134" t="s">
        <v>26455</v>
      </c>
      <c r="C2355" s="134" t="s">
        <v>26456</v>
      </c>
      <c r="D2355" s="135">
        <v>18.32</v>
      </c>
      <c r="E2355" s="133">
        <v>4.84</v>
      </c>
      <c r="F2355" s="139">
        <v>88.67</v>
      </c>
      <c r="G2355" s="141"/>
    </row>
    <row r="2356" s="123" customFormat="1" customHeight="1" spans="1:7">
      <c r="A2356" s="134">
        <v>2353</v>
      </c>
      <c r="B2356" s="134" t="s">
        <v>12170</v>
      </c>
      <c r="C2356" s="134" t="s">
        <v>26457</v>
      </c>
      <c r="D2356" s="135">
        <v>1.88</v>
      </c>
      <c r="E2356" s="134">
        <v>4.84</v>
      </c>
      <c r="F2356" s="139">
        <v>9.1</v>
      </c>
      <c r="G2356" s="141"/>
    </row>
    <row r="2357" s="123" customFormat="1" customHeight="1" spans="1:7">
      <c r="A2357" s="134">
        <v>2354</v>
      </c>
      <c r="B2357" s="134" t="s">
        <v>621</v>
      </c>
      <c r="C2357" s="134" t="s">
        <v>26458</v>
      </c>
      <c r="D2357" s="135">
        <v>3.67</v>
      </c>
      <c r="E2357" s="133">
        <v>4.84</v>
      </c>
      <c r="F2357" s="139">
        <v>17.76</v>
      </c>
      <c r="G2357" s="141"/>
    </row>
    <row r="2358" s="123" customFormat="1" customHeight="1" spans="1:7">
      <c r="A2358" s="134">
        <v>2355</v>
      </c>
      <c r="B2358" s="134" t="s">
        <v>26459</v>
      </c>
      <c r="C2358" s="134" t="s">
        <v>26460</v>
      </c>
      <c r="D2358" s="135">
        <v>29.3</v>
      </c>
      <c r="E2358" s="133">
        <v>4.84</v>
      </c>
      <c r="F2358" s="139">
        <v>141.81</v>
      </c>
      <c r="G2358" s="141"/>
    </row>
    <row r="2359" s="123" customFormat="1" customHeight="1" spans="1:7">
      <c r="A2359" s="134">
        <v>2356</v>
      </c>
      <c r="B2359" s="134" t="s">
        <v>26461</v>
      </c>
      <c r="C2359" s="134" t="s">
        <v>26462</v>
      </c>
      <c r="D2359" s="135">
        <v>4.26</v>
      </c>
      <c r="E2359" s="134">
        <v>4.84</v>
      </c>
      <c r="F2359" s="139">
        <v>20.62</v>
      </c>
      <c r="G2359" s="141"/>
    </row>
    <row r="2360" s="123" customFormat="1" customHeight="1" spans="1:7">
      <c r="A2360" s="134">
        <v>2357</v>
      </c>
      <c r="B2360" s="134" t="s">
        <v>26463</v>
      </c>
      <c r="C2360" s="134" t="s">
        <v>26464</v>
      </c>
      <c r="D2360" s="135">
        <v>27.34</v>
      </c>
      <c r="E2360" s="133">
        <v>4.84</v>
      </c>
      <c r="F2360" s="139">
        <v>132.33</v>
      </c>
      <c r="G2360" s="141"/>
    </row>
    <row r="2361" s="123" customFormat="1" customHeight="1" spans="1:7">
      <c r="A2361" s="134">
        <v>2358</v>
      </c>
      <c r="B2361" s="134" t="s">
        <v>10682</v>
      </c>
      <c r="C2361" s="134" t="s">
        <v>26465</v>
      </c>
      <c r="D2361" s="135">
        <v>31.43</v>
      </c>
      <c r="E2361" s="134">
        <v>4.84</v>
      </c>
      <c r="F2361" s="139">
        <v>152.12</v>
      </c>
      <c r="G2361" s="141"/>
    </row>
    <row r="2362" s="123" customFormat="1" customHeight="1" spans="1:7">
      <c r="A2362" s="134">
        <v>2359</v>
      </c>
      <c r="B2362" s="134" t="s">
        <v>26466</v>
      </c>
      <c r="C2362" s="134" t="s">
        <v>26467</v>
      </c>
      <c r="D2362" s="135">
        <v>10.89</v>
      </c>
      <c r="E2362" s="133">
        <v>4.84</v>
      </c>
      <c r="F2362" s="139">
        <v>52.71</v>
      </c>
      <c r="G2362" s="141"/>
    </row>
    <row r="2363" s="123" customFormat="1" customHeight="1" spans="1:7">
      <c r="A2363" s="134">
        <v>2360</v>
      </c>
      <c r="B2363" s="134" t="s">
        <v>26468</v>
      </c>
      <c r="C2363" s="134" t="s">
        <v>26469</v>
      </c>
      <c r="D2363" s="135">
        <v>11.19</v>
      </c>
      <c r="E2363" s="133">
        <v>4.84</v>
      </c>
      <c r="F2363" s="139">
        <v>54.16</v>
      </c>
      <c r="G2363" s="141"/>
    </row>
    <row r="2364" s="123" customFormat="1" customHeight="1" spans="1:7">
      <c r="A2364" s="134">
        <v>2361</v>
      </c>
      <c r="B2364" s="134" t="s">
        <v>26470</v>
      </c>
      <c r="C2364" s="134" t="s">
        <v>26471</v>
      </c>
      <c r="D2364" s="135">
        <v>20.13</v>
      </c>
      <c r="E2364" s="134">
        <v>4.84</v>
      </c>
      <c r="F2364" s="139">
        <v>97.43</v>
      </c>
      <c r="G2364" s="141"/>
    </row>
    <row r="2365" s="123" customFormat="1" customHeight="1" spans="1:7">
      <c r="A2365" s="134">
        <v>2362</v>
      </c>
      <c r="B2365" s="134" t="s">
        <v>26472</v>
      </c>
      <c r="C2365" s="134" t="s">
        <v>26473</v>
      </c>
      <c r="D2365" s="135">
        <v>35.9</v>
      </c>
      <c r="E2365" s="133">
        <v>4.84</v>
      </c>
      <c r="F2365" s="139">
        <v>173.76</v>
      </c>
      <c r="G2365" s="141"/>
    </row>
    <row r="2366" s="123" customFormat="1" customHeight="1" spans="1:7">
      <c r="A2366" s="134">
        <v>2363</v>
      </c>
      <c r="B2366" s="134" t="s">
        <v>26474</v>
      </c>
      <c r="C2366" s="134" t="s">
        <v>26475</v>
      </c>
      <c r="D2366" s="135">
        <v>23.84</v>
      </c>
      <c r="E2366" s="134">
        <v>4.84</v>
      </c>
      <c r="F2366" s="139">
        <v>115.39</v>
      </c>
      <c r="G2366" s="141"/>
    </row>
    <row r="2367" s="123" customFormat="1" customHeight="1" spans="1:7">
      <c r="A2367" s="134">
        <v>2364</v>
      </c>
      <c r="B2367" s="134" t="s">
        <v>26476</v>
      </c>
      <c r="C2367" s="134" t="s">
        <v>26469</v>
      </c>
      <c r="D2367" s="135">
        <v>8.65</v>
      </c>
      <c r="E2367" s="133">
        <v>4.84</v>
      </c>
      <c r="F2367" s="139">
        <v>41.87</v>
      </c>
      <c r="G2367" s="141"/>
    </row>
    <row r="2368" s="123" customFormat="1" customHeight="1" spans="1:7">
      <c r="A2368" s="134">
        <v>2365</v>
      </c>
      <c r="B2368" s="134" t="s">
        <v>26477</v>
      </c>
      <c r="C2368" s="134" t="s">
        <v>26478</v>
      </c>
      <c r="D2368" s="135">
        <v>2.78</v>
      </c>
      <c r="E2368" s="133">
        <v>4.84</v>
      </c>
      <c r="F2368" s="139">
        <v>13.46</v>
      </c>
      <c r="G2368" s="141"/>
    </row>
    <row r="2369" s="123" customFormat="1" customHeight="1" spans="1:7">
      <c r="A2369" s="134">
        <v>2366</v>
      </c>
      <c r="B2369" s="134" t="s">
        <v>26479</v>
      </c>
      <c r="C2369" s="134" t="s">
        <v>26480</v>
      </c>
      <c r="D2369" s="135">
        <v>4.4</v>
      </c>
      <c r="E2369" s="134">
        <v>4.84</v>
      </c>
      <c r="F2369" s="139">
        <v>21.3</v>
      </c>
      <c r="G2369" s="141"/>
    </row>
    <row r="2370" s="123" customFormat="1" customHeight="1" spans="1:7">
      <c r="A2370" s="134">
        <v>2367</v>
      </c>
      <c r="B2370" s="134" t="s">
        <v>26481</v>
      </c>
      <c r="C2370" s="134" t="s">
        <v>26482</v>
      </c>
      <c r="D2370" s="135">
        <v>14.66</v>
      </c>
      <c r="E2370" s="133">
        <v>4.84</v>
      </c>
      <c r="F2370" s="139">
        <v>70.95</v>
      </c>
      <c r="G2370" s="141"/>
    </row>
    <row r="2371" s="123" customFormat="1" customHeight="1" spans="1:7">
      <c r="A2371" s="134">
        <v>2368</v>
      </c>
      <c r="B2371" s="134" t="s">
        <v>26483</v>
      </c>
      <c r="C2371" s="134" t="s">
        <v>26484</v>
      </c>
      <c r="D2371" s="135">
        <v>8.17</v>
      </c>
      <c r="E2371" s="134">
        <v>4.84</v>
      </c>
      <c r="F2371" s="139">
        <v>39.54</v>
      </c>
      <c r="G2371" s="141"/>
    </row>
    <row r="2372" s="123" customFormat="1" customHeight="1" spans="1:7">
      <c r="A2372" s="134">
        <v>2369</v>
      </c>
      <c r="B2372" s="134" t="s">
        <v>26485</v>
      </c>
      <c r="C2372" s="134" t="s">
        <v>26486</v>
      </c>
      <c r="D2372" s="135">
        <v>10.03</v>
      </c>
      <c r="E2372" s="133">
        <v>4.84</v>
      </c>
      <c r="F2372" s="139">
        <v>48.55</v>
      </c>
      <c r="G2372" s="141"/>
    </row>
    <row r="2373" s="123" customFormat="1" customHeight="1" spans="1:7">
      <c r="A2373" s="134">
        <v>2370</v>
      </c>
      <c r="B2373" s="134" t="s">
        <v>26487</v>
      </c>
      <c r="C2373" s="134" t="s">
        <v>26488</v>
      </c>
      <c r="D2373" s="135">
        <v>4.05</v>
      </c>
      <c r="E2373" s="133">
        <v>4.84</v>
      </c>
      <c r="F2373" s="139">
        <v>19.6</v>
      </c>
      <c r="G2373" s="141"/>
    </row>
    <row r="2374" s="123" customFormat="1" customHeight="1" spans="1:7">
      <c r="A2374" s="134">
        <v>2371</v>
      </c>
      <c r="B2374" s="134" t="s">
        <v>26489</v>
      </c>
      <c r="C2374" s="134" t="s">
        <v>26469</v>
      </c>
      <c r="D2374" s="135">
        <v>33.82</v>
      </c>
      <c r="E2374" s="134">
        <v>4.84</v>
      </c>
      <c r="F2374" s="139">
        <v>163.69</v>
      </c>
      <c r="G2374" s="141"/>
    </row>
    <row r="2375" s="123" customFormat="1" customHeight="1" spans="1:7">
      <c r="A2375" s="134">
        <v>2372</v>
      </c>
      <c r="B2375" s="134" t="s">
        <v>26490</v>
      </c>
      <c r="C2375" s="134" t="s">
        <v>26491</v>
      </c>
      <c r="D2375" s="135">
        <v>36.12</v>
      </c>
      <c r="E2375" s="133">
        <v>4.84</v>
      </c>
      <c r="F2375" s="139">
        <v>174.82</v>
      </c>
      <c r="G2375" s="141"/>
    </row>
    <row r="2376" s="123" customFormat="1" customHeight="1" spans="1:7">
      <c r="A2376" s="134">
        <v>2373</v>
      </c>
      <c r="B2376" s="134" t="s">
        <v>26492</v>
      </c>
      <c r="C2376" s="134" t="s">
        <v>26493</v>
      </c>
      <c r="D2376" s="135">
        <v>4.49</v>
      </c>
      <c r="E2376" s="134">
        <v>4.84</v>
      </c>
      <c r="F2376" s="139">
        <v>21.73</v>
      </c>
      <c r="G2376" s="141"/>
    </row>
    <row r="2377" s="123" customFormat="1" customHeight="1" spans="1:7">
      <c r="A2377" s="134">
        <v>2374</v>
      </c>
      <c r="B2377" s="134" t="s">
        <v>26494</v>
      </c>
      <c r="C2377" s="134" t="s">
        <v>26469</v>
      </c>
      <c r="D2377" s="135">
        <v>20.59</v>
      </c>
      <c r="E2377" s="133">
        <v>4.84</v>
      </c>
      <c r="F2377" s="139">
        <v>99.66</v>
      </c>
      <c r="G2377" s="141"/>
    </row>
    <row r="2378" s="123" customFormat="1" customHeight="1" spans="1:7">
      <c r="A2378" s="134">
        <v>2375</v>
      </c>
      <c r="B2378" s="134" t="s">
        <v>26495</v>
      </c>
      <c r="C2378" s="134" t="s">
        <v>26496</v>
      </c>
      <c r="D2378" s="135">
        <v>25.7</v>
      </c>
      <c r="E2378" s="133">
        <v>4.84</v>
      </c>
      <c r="F2378" s="139">
        <v>124.39</v>
      </c>
      <c r="G2378" s="141"/>
    </row>
    <row r="2379" s="123" customFormat="1" customHeight="1" spans="1:7">
      <c r="A2379" s="134">
        <v>2376</v>
      </c>
      <c r="B2379" s="134" t="s">
        <v>26497</v>
      </c>
      <c r="C2379" s="134" t="s">
        <v>26498</v>
      </c>
      <c r="D2379" s="135">
        <v>21.51</v>
      </c>
      <c r="E2379" s="134">
        <v>4.84</v>
      </c>
      <c r="F2379" s="139">
        <v>104.11</v>
      </c>
      <c r="G2379" s="141"/>
    </row>
    <row r="2380" s="123" customFormat="1" customHeight="1" spans="1:7">
      <c r="A2380" s="134">
        <v>2377</v>
      </c>
      <c r="B2380" s="134" t="s">
        <v>26499</v>
      </c>
      <c r="C2380" s="134" t="s">
        <v>26500</v>
      </c>
      <c r="D2380" s="135">
        <v>14.57</v>
      </c>
      <c r="E2380" s="133">
        <v>4.84</v>
      </c>
      <c r="F2380" s="139">
        <v>70.52</v>
      </c>
      <c r="G2380" s="141"/>
    </row>
    <row r="2381" s="123" customFormat="1" customHeight="1" spans="1:7">
      <c r="A2381" s="134">
        <v>2378</v>
      </c>
      <c r="B2381" s="134" t="s">
        <v>26501</v>
      </c>
      <c r="C2381" s="134" t="s">
        <v>26502</v>
      </c>
      <c r="D2381" s="135">
        <v>11.56</v>
      </c>
      <c r="E2381" s="134">
        <v>4.84</v>
      </c>
      <c r="F2381" s="139">
        <v>55.95</v>
      </c>
      <c r="G2381" s="141"/>
    </row>
    <row r="2382" s="123" customFormat="1" customHeight="1" spans="1:7">
      <c r="A2382" s="134">
        <v>2379</v>
      </c>
      <c r="B2382" s="134" t="s">
        <v>26503</v>
      </c>
      <c r="C2382" s="134" t="s">
        <v>26498</v>
      </c>
      <c r="D2382" s="135">
        <v>38.28</v>
      </c>
      <c r="E2382" s="133">
        <v>4.84</v>
      </c>
      <c r="F2382" s="139">
        <v>185.28</v>
      </c>
      <c r="G2382" s="141"/>
    </row>
    <row r="2383" s="123" customFormat="1" customHeight="1" spans="1:7">
      <c r="A2383" s="134">
        <v>2380</v>
      </c>
      <c r="B2383" s="134" t="s">
        <v>12539</v>
      </c>
      <c r="C2383" s="134" t="s">
        <v>26504</v>
      </c>
      <c r="D2383" s="135">
        <v>5.39</v>
      </c>
      <c r="E2383" s="133">
        <v>4.84</v>
      </c>
      <c r="F2383" s="139">
        <v>26.09</v>
      </c>
      <c r="G2383" s="141"/>
    </row>
    <row r="2384" s="123" customFormat="1" customHeight="1" spans="1:7">
      <c r="A2384" s="134">
        <v>2381</v>
      </c>
      <c r="B2384" s="134" t="s">
        <v>26505</v>
      </c>
      <c r="C2384" s="134" t="s">
        <v>26506</v>
      </c>
      <c r="D2384" s="135">
        <v>70.99</v>
      </c>
      <c r="E2384" s="134">
        <v>4.84</v>
      </c>
      <c r="F2384" s="139">
        <v>343.59</v>
      </c>
      <c r="G2384" s="141"/>
    </row>
    <row r="2385" s="123" customFormat="1" customHeight="1" spans="1:7">
      <c r="A2385" s="134">
        <v>2382</v>
      </c>
      <c r="B2385" s="134" t="s">
        <v>26507</v>
      </c>
      <c r="C2385" s="134" t="s">
        <v>26469</v>
      </c>
      <c r="D2385" s="135">
        <v>18.73</v>
      </c>
      <c r="E2385" s="133">
        <v>4.84</v>
      </c>
      <c r="F2385" s="139">
        <v>90.65</v>
      </c>
      <c r="G2385" s="141"/>
    </row>
    <row r="2386" s="123" customFormat="1" customHeight="1" spans="1:7">
      <c r="A2386" s="134">
        <v>2383</v>
      </c>
      <c r="B2386" s="134" t="s">
        <v>4297</v>
      </c>
      <c r="C2386" s="134" t="s">
        <v>26508</v>
      </c>
      <c r="D2386" s="135">
        <v>3.37</v>
      </c>
      <c r="E2386" s="134">
        <v>4.84</v>
      </c>
      <c r="F2386" s="139">
        <v>16.31</v>
      </c>
      <c r="G2386" s="141"/>
    </row>
    <row r="2387" s="123" customFormat="1" customHeight="1" spans="1:7">
      <c r="A2387" s="134">
        <v>2384</v>
      </c>
      <c r="B2387" s="134" t="s">
        <v>26509</v>
      </c>
      <c r="C2387" s="134" t="s">
        <v>26510</v>
      </c>
      <c r="D2387" s="135">
        <v>46.26</v>
      </c>
      <c r="E2387" s="133">
        <v>4.84</v>
      </c>
      <c r="F2387" s="139">
        <v>223.9</v>
      </c>
      <c r="G2387" s="141"/>
    </row>
    <row r="2388" s="123" customFormat="1" customHeight="1" spans="1:7">
      <c r="A2388" s="134">
        <v>2385</v>
      </c>
      <c r="B2388" s="134" t="s">
        <v>26511</v>
      </c>
      <c r="C2388" s="134" t="s">
        <v>26512</v>
      </c>
      <c r="D2388" s="135">
        <v>23.8</v>
      </c>
      <c r="E2388" s="133">
        <v>4.84</v>
      </c>
      <c r="F2388" s="139">
        <v>115.19</v>
      </c>
      <c r="G2388" s="141" t="s">
        <v>26269</v>
      </c>
    </row>
    <row r="2389" s="123" customFormat="1" customHeight="1" spans="1:7">
      <c r="A2389" s="134">
        <v>2386</v>
      </c>
      <c r="B2389" s="134" t="s">
        <v>26394</v>
      </c>
      <c r="C2389" s="134" t="s">
        <v>26513</v>
      </c>
      <c r="D2389" s="135">
        <v>46.67</v>
      </c>
      <c r="E2389" s="134">
        <v>4.84</v>
      </c>
      <c r="F2389" s="139">
        <v>225.88</v>
      </c>
      <c r="G2389" s="141"/>
    </row>
    <row r="2390" s="123" customFormat="1" customHeight="1" spans="1:7">
      <c r="A2390" s="134">
        <v>2387</v>
      </c>
      <c r="B2390" s="134" t="s">
        <v>266</v>
      </c>
      <c r="C2390" s="134" t="s">
        <v>26514</v>
      </c>
      <c r="D2390" s="135">
        <v>23.97</v>
      </c>
      <c r="E2390" s="133">
        <v>4.84</v>
      </c>
      <c r="F2390" s="139">
        <v>116.01</v>
      </c>
      <c r="G2390" s="141"/>
    </row>
    <row r="2391" s="123" customFormat="1" customHeight="1" spans="1:7">
      <c r="A2391" s="134">
        <v>2388</v>
      </c>
      <c r="B2391" s="134" t="s">
        <v>26515</v>
      </c>
      <c r="C2391" s="134" t="s">
        <v>26516</v>
      </c>
      <c r="D2391" s="135">
        <v>5.07</v>
      </c>
      <c r="E2391" s="134">
        <v>4.84</v>
      </c>
      <c r="F2391" s="139">
        <v>24.54</v>
      </c>
      <c r="G2391" s="141"/>
    </row>
    <row r="2392" s="123" customFormat="1" customHeight="1" spans="1:7">
      <c r="A2392" s="134">
        <v>2389</v>
      </c>
      <c r="B2392" s="134" t="s">
        <v>26517</v>
      </c>
      <c r="C2392" s="134" t="s">
        <v>26518</v>
      </c>
      <c r="D2392" s="135">
        <v>28.88</v>
      </c>
      <c r="E2392" s="133">
        <v>4.84</v>
      </c>
      <c r="F2392" s="139">
        <v>139.78</v>
      </c>
      <c r="G2392" s="141"/>
    </row>
    <row r="2393" s="123" customFormat="1" customHeight="1" spans="1:7">
      <c r="A2393" s="134">
        <v>2390</v>
      </c>
      <c r="B2393" s="134" t="s">
        <v>26041</v>
      </c>
      <c r="C2393" s="134" t="s">
        <v>26502</v>
      </c>
      <c r="D2393" s="135">
        <v>14.5</v>
      </c>
      <c r="E2393" s="133">
        <v>4.84</v>
      </c>
      <c r="F2393" s="139">
        <v>70.18</v>
      </c>
      <c r="G2393" s="141" t="s">
        <v>26269</v>
      </c>
    </row>
    <row r="2394" s="123" customFormat="1" customHeight="1" spans="1:7">
      <c r="A2394" s="134">
        <v>2391</v>
      </c>
      <c r="B2394" s="134" t="s">
        <v>26519</v>
      </c>
      <c r="C2394" s="134" t="s">
        <v>26520</v>
      </c>
      <c r="D2394" s="135">
        <v>9.76</v>
      </c>
      <c r="E2394" s="134">
        <v>4.84</v>
      </c>
      <c r="F2394" s="139">
        <v>47.24</v>
      </c>
      <c r="G2394" s="141"/>
    </row>
    <row r="2395" s="123" customFormat="1" customHeight="1" spans="1:7">
      <c r="A2395" s="134">
        <v>2392</v>
      </c>
      <c r="B2395" s="134" t="s">
        <v>26521</v>
      </c>
      <c r="C2395" s="134" t="s">
        <v>26522</v>
      </c>
      <c r="D2395" s="135">
        <v>13.51</v>
      </c>
      <c r="E2395" s="133">
        <v>4.84</v>
      </c>
      <c r="F2395" s="139">
        <v>65.39</v>
      </c>
      <c r="G2395" s="141"/>
    </row>
    <row r="2396" s="123" customFormat="1" customHeight="1" spans="1:7">
      <c r="A2396" s="134">
        <v>2393</v>
      </c>
      <c r="B2396" s="134" t="s">
        <v>7846</v>
      </c>
      <c r="C2396" s="134" t="s">
        <v>26523</v>
      </c>
      <c r="D2396" s="135">
        <v>28.14</v>
      </c>
      <c r="E2396" s="134">
        <v>4.84</v>
      </c>
      <c r="F2396" s="139">
        <v>136.2</v>
      </c>
      <c r="G2396" s="141"/>
    </row>
    <row r="2397" s="123" customFormat="1" customHeight="1" spans="1:7">
      <c r="A2397" s="134">
        <v>2394</v>
      </c>
      <c r="B2397" s="134" t="s">
        <v>26524</v>
      </c>
      <c r="C2397" s="134" t="s">
        <v>26525</v>
      </c>
      <c r="D2397" s="135">
        <v>8.61</v>
      </c>
      <c r="E2397" s="133">
        <v>4.84</v>
      </c>
      <c r="F2397" s="139">
        <v>41.67</v>
      </c>
      <c r="G2397" s="141"/>
    </row>
    <row r="2398" s="123" customFormat="1" customHeight="1" spans="1:7">
      <c r="A2398" s="134">
        <v>2395</v>
      </c>
      <c r="B2398" s="134" t="s">
        <v>7792</v>
      </c>
      <c r="C2398" s="134" t="s">
        <v>26526</v>
      </c>
      <c r="D2398" s="135">
        <v>30.89</v>
      </c>
      <c r="E2398" s="133">
        <v>4.84</v>
      </c>
      <c r="F2398" s="139">
        <v>149.51</v>
      </c>
      <c r="G2398" s="141"/>
    </row>
    <row r="2399" s="123" customFormat="1" customHeight="1" spans="1:7">
      <c r="A2399" s="134">
        <v>2396</v>
      </c>
      <c r="B2399" s="134" t="s">
        <v>19243</v>
      </c>
      <c r="C2399" s="134" t="s">
        <v>26462</v>
      </c>
      <c r="D2399" s="135">
        <v>24.22</v>
      </c>
      <c r="E2399" s="134">
        <v>4.84</v>
      </c>
      <c r="F2399" s="139">
        <v>117.22</v>
      </c>
      <c r="G2399" s="141"/>
    </row>
    <row r="2400" s="123" customFormat="1" customHeight="1" spans="1:7">
      <c r="A2400" s="134">
        <v>2397</v>
      </c>
      <c r="B2400" s="134" t="s">
        <v>26527</v>
      </c>
      <c r="C2400" s="134" t="s">
        <v>26528</v>
      </c>
      <c r="D2400" s="135">
        <v>23.14</v>
      </c>
      <c r="E2400" s="133">
        <v>4.84</v>
      </c>
      <c r="F2400" s="139">
        <v>112</v>
      </c>
      <c r="G2400" s="141"/>
    </row>
    <row r="2401" s="123" customFormat="1" customHeight="1" spans="1:7">
      <c r="A2401" s="134">
        <v>2398</v>
      </c>
      <c r="B2401" s="134" t="s">
        <v>26529</v>
      </c>
      <c r="C2401" s="134" t="s">
        <v>26530</v>
      </c>
      <c r="D2401" s="135">
        <v>6.37</v>
      </c>
      <c r="E2401" s="134">
        <v>4.84</v>
      </c>
      <c r="F2401" s="139">
        <v>30.83</v>
      </c>
      <c r="G2401" s="141"/>
    </row>
    <row r="2402" s="123" customFormat="1" customHeight="1" spans="1:7">
      <c r="A2402" s="134">
        <v>2399</v>
      </c>
      <c r="B2402" s="134" t="s">
        <v>2064</v>
      </c>
      <c r="C2402" s="134" t="s">
        <v>26531</v>
      </c>
      <c r="D2402" s="135">
        <v>14.61</v>
      </c>
      <c r="E2402" s="133">
        <v>4.84</v>
      </c>
      <c r="F2402" s="139">
        <v>70.71</v>
      </c>
      <c r="G2402" s="141"/>
    </row>
    <row r="2403" s="123" customFormat="1" customHeight="1" spans="1:7">
      <c r="A2403" s="134">
        <v>2400</v>
      </c>
      <c r="B2403" s="134" t="s">
        <v>26532</v>
      </c>
      <c r="C2403" s="134" t="s">
        <v>26533</v>
      </c>
      <c r="D2403" s="135">
        <v>22.37</v>
      </c>
      <c r="E2403" s="133">
        <v>4.84</v>
      </c>
      <c r="F2403" s="139">
        <v>108.27</v>
      </c>
      <c r="G2403" s="141" t="s">
        <v>26269</v>
      </c>
    </row>
    <row r="2404" s="123" customFormat="1" customHeight="1" spans="1:7">
      <c r="A2404" s="134">
        <v>2401</v>
      </c>
      <c r="B2404" s="134" t="s">
        <v>23097</v>
      </c>
      <c r="C2404" s="134" t="s">
        <v>26469</v>
      </c>
      <c r="D2404" s="135">
        <v>13.34</v>
      </c>
      <c r="E2404" s="134">
        <v>4.84</v>
      </c>
      <c r="F2404" s="139">
        <v>64.57</v>
      </c>
      <c r="G2404" s="141"/>
    </row>
    <row r="2405" s="123" customFormat="1" customHeight="1" spans="1:7">
      <c r="A2405" s="134">
        <v>2402</v>
      </c>
      <c r="B2405" s="134" t="s">
        <v>26534</v>
      </c>
      <c r="C2405" s="134" t="s">
        <v>26535</v>
      </c>
      <c r="D2405" s="135">
        <v>35.33</v>
      </c>
      <c r="E2405" s="133">
        <v>4.84</v>
      </c>
      <c r="F2405" s="139">
        <v>171</v>
      </c>
      <c r="G2405" s="141"/>
    </row>
    <row r="2406" s="123" customFormat="1" customHeight="1" spans="1:7">
      <c r="A2406" s="134">
        <v>2403</v>
      </c>
      <c r="B2406" s="134" t="s">
        <v>10231</v>
      </c>
      <c r="C2406" s="134" t="s">
        <v>26535</v>
      </c>
      <c r="D2406" s="135">
        <v>5.04</v>
      </c>
      <c r="E2406" s="134">
        <v>4.84</v>
      </c>
      <c r="F2406" s="139">
        <v>24.39</v>
      </c>
      <c r="G2406" s="141"/>
    </row>
    <row r="2407" s="123" customFormat="1" customHeight="1" spans="1:7">
      <c r="A2407" s="134">
        <v>2404</v>
      </c>
      <c r="B2407" s="134" t="s">
        <v>26536</v>
      </c>
      <c r="C2407" s="134" t="s">
        <v>26537</v>
      </c>
      <c r="D2407" s="135">
        <v>2.83</v>
      </c>
      <c r="E2407" s="133">
        <v>4.84</v>
      </c>
      <c r="F2407" s="139">
        <v>13.7</v>
      </c>
      <c r="G2407" s="141"/>
    </row>
    <row r="2408" s="123" customFormat="1" customHeight="1" spans="1:7">
      <c r="A2408" s="134">
        <v>2405</v>
      </c>
      <c r="B2408" s="134" t="s">
        <v>26538</v>
      </c>
      <c r="C2408" s="134" t="s">
        <v>26539</v>
      </c>
      <c r="D2408" s="135">
        <v>19.96</v>
      </c>
      <c r="E2408" s="133">
        <v>4.84</v>
      </c>
      <c r="F2408" s="139">
        <v>96.61</v>
      </c>
      <c r="G2408" s="141"/>
    </row>
    <row r="2409" s="123" customFormat="1" customHeight="1" spans="1:7">
      <c r="A2409" s="134">
        <v>2406</v>
      </c>
      <c r="B2409" s="134" t="s">
        <v>26540</v>
      </c>
      <c r="C2409" s="134" t="s">
        <v>26541</v>
      </c>
      <c r="D2409" s="135">
        <v>21.85</v>
      </c>
      <c r="E2409" s="134">
        <v>4.84</v>
      </c>
      <c r="F2409" s="139">
        <v>105.75</v>
      </c>
      <c r="G2409" s="141"/>
    </row>
    <row r="2410" s="123" customFormat="1" customHeight="1" spans="1:7">
      <c r="A2410" s="134">
        <v>2407</v>
      </c>
      <c r="B2410" s="134" t="s">
        <v>26542</v>
      </c>
      <c r="C2410" s="134" t="s">
        <v>26543</v>
      </c>
      <c r="D2410" s="135">
        <v>43.92</v>
      </c>
      <c r="E2410" s="133">
        <v>4.84</v>
      </c>
      <c r="F2410" s="139">
        <v>212.57</v>
      </c>
      <c r="G2410" s="141"/>
    </row>
    <row r="2411" s="123" customFormat="1" customHeight="1" spans="1:7">
      <c r="A2411" s="134">
        <v>2408</v>
      </c>
      <c r="B2411" s="134" t="s">
        <v>26544</v>
      </c>
      <c r="C2411" s="134" t="s">
        <v>26498</v>
      </c>
      <c r="D2411" s="135">
        <v>17.76</v>
      </c>
      <c r="E2411" s="134">
        <v>4.84</v>
      </c>
      <c r="F2411" s="139">
        <v>85.96</v>
      </c>
      <c r="G2411" s="141"/>
    </row>
    <row r="2412" s="123" customFormat="1" customHeight="1" spans="1:7">
      <c r="A2412" s="134">
        <v>2409</v>
      </c>
      <c r="B2412" s="134" t="s">
        <v>23284</v>
      </c>
      <c r="C2412" s="134" t="s">
        <v>26545</v>
      </c>
      <c r="D2412" s="135">
        <v>15.39</v>
      </c>
      <c r="E2412" s="133">
        <v>4.84</v>
      </c>
      <c r="F2412" s="139">
        <v>74.49</v>
      </c>
      <c r="G2412" s="141"/>
    </row>
    <row r="2413" s="123" customFormat="1" customHeight="1" spans="1:7">
      <c r="A2413" s="134">
        <v>2410</v>
      </c>
      <c r="B2413" s="134" t="s">
        <v>26519</v>
      </c>
      <c r="C2413" s="134" t="s">
        <v>26546</v>
      </c>
      <c r="D2413" s="135">
        <v>84.63</v>
      </c>
      <c r="E2413" s="133">
        <v>4.84</v>
      </c>
      <c r="F2413" s="139">
        <v>409.61</v>
      </c>
      <c r="G2413" s="141"/>
    </row>
    <row r="2414" s="123" customFormat="1" customHeight="1" spans="1:7">
      <c r="A2414" s="134">
        <v>2411</v>
      </c>
      <c r="B2414" s="134" t="s">
        <v>26547</v>
      </c>
      <c r="C2414" s="134" t="s">
        <v>26548</v>
      </c>
      <c r="D2414" s="135">
        <v>17.07</v>
      </c>
      <c r="E2414" s="134">
        <v>4.84</v>
      </c>
      <c r="F2414" s="139">
        <v>82.62</v>
      </c>
      <c r="G2414" s="141"/>
    </row>
    <row r="2415" s="123" customFormat="1" customHeight="1" spans="1:7">
      <c r="A2415" s="134">
        <v>2412</v>
      </c>
      <c r="B2415" s="134" t="s">
        <v>26549</v>
      </c>
      <c r="C2415" s="134" t="s">
        <v>26550</v>
      </c>
      <c r="D2415" s="135">
        <v>15.77</v>
      </c>
      <c r="E2415" s="133">
        <v>4.84</v>
      </c>
      <c r="F2415" s="139">
        <v>76.33</v>
      </c>
      <c r="G2415" s="141"/>
    </row>
    <row r="2416" s="123" customFormat="1" customHeight="1" spans="1:7">
      <c r="A2416" s="134">
        <v>2413</v>
      </c>
      <c r="B2416" s="134" t="s">
        <v>21100</v>
      </c>
      <c r="C2416" s="134" t="s">
        <v>26551</v>
      </c>
      <c r="D2416" s="135">
        <v>27.32</v>
      </c>
      <c r="E2416" s="134">
        <v>4.84</v>
      </c>
      <c r="F2416" s="139">
        <v>132.23</v>
      </c>
      <c r="G2416" s="141"/>
    </row>
    <row r="2417" s="123" customFormat="1" customHeight="1" spans="1:7">
      <c r="A2417" s="134">
        <v>2414</v>
      </c>
      <c r="B2417" s="134" t="s">
        <v>26552</v>
      </c>
      <c r="C2417" s="134" t="s">
        <v>26498</v>
      </c>
      <c r="D2417" s="135">
        <v>5.51</v>
      </c>
      <c r="E2417" s="133">
        <v>4.84</v>
      </c>
      <c r="F2417" s="139">
        <v>26.67</v>
      </c>
      <c r="G2417" s="141"/>
    </row>
    <row r="2418" s="123" customFormat="1" customHeight="1" spans="1:7">
      <c r="A2418" s="134">
        <v>2415</v>
      </c>
      <c r="B2418" s="134" t="s">
        <v>5808</v>
      </c>
      <c r="C2418" s="134" t="s">
        <v>26553</v>
      </c>
      <c r="D2418" s="135">
        <v>12.99</v>
      </c>
      <c r="E2418" s="133">
        <v>4.84</v>
      </c>
      <c r="F2418" s="139">
        <v>62.87</v>
      </c>
      <c r="G2418" s="141"/>
    </row>
    <row r="2419" s="123" customFormat="1" customHeight="1" spans="1:7">
      <c r="A2419" s="134">
        <v>2416</v>
      </c>
      <c r="B2419" s="134" t="s">
        <v>6171</v>
      </c>
      <c r="C2419" s="134" t="s">
        <v>26554</v>
      </c>
      <c r="D2419" s="135">
        <v>3.76</v>
      </c>
      <c r="E2419" s="134">
        <v>4.84</v>
      </c>
      <c r="F2419" s="139">
        <v>18.2</v>
      </c>
      <c r="G2419" s="141"/>
    </row>
    <row r="2420" s="123" customFormat="1" customHeight="1" spans="1:7">
      <c r="A2420" s="134">
        <v>2417</v>
      </c>
      <c r="B2420" s="134" t="s">
        <v>26555</v>
      </c>
      <c r="C2420" s="134" t="s">
        <v>26464</v>
      </c>
      <c r="D2420" s="135">
        <v>4.38</v>
      </c>
      <c r="E2420" s="133">
        <v>4.84</v>
      </c>
      <c r="F2420" s="139">
        <v>21.2</v>
      </c>
      <c r="G2420" s="141"/>
    </row>
    <row r="2421" s="123" customFormat="1" customHeight="1" spans="1:7">
      <c r="A2421" s="134">
        <v>2418</v>
      </c>
      <c r="B2421" s="134" t="s">
        <v>9076</v>
      </c>
      <c r="C2421" s="134" t="s">
        <v>26528</v>
      </c>
      <c r="D2421" s="135">
        <v>34.41</v>
      </c>
      <c r="E2421" s="134">
        <v>4.84</v>
      </c>
      <c r="F2421" s="139">
        <v>166.54</v>
      </c>
      <c r="G2421" s="141"/>
    </row>
    <row r="2422" s="123" customFormat="1" customHeight="1" spans="1:7">
      <c r="A2422" s="134">
        <v>2419</v>
      </c>
      <c r="B2422" s="134" t="s">
        <v>9864</v>
      </c>
      <c r="C2422" s="134" t="s">
        <v>26556</v>
      </c>
      <c r="D2422" s="135">
        <v>30.53</v>
      </c>
      <c r="E2422" s="133">
        <v>4.84</v>
      </c>
      <c r="F2422" s="139">
        <v>147.77</v>
      </c>
      <c r="G2422" s="141"/>
    </row>
    <row r="2423" s="123" customFormat="1" customHeight="1" spans="1:7">
      <c r="A2423" s="134">
        <v>2420</v>
      </c>
      <c r="B2423" s="134" t="s">
        <v>26557</v>
      </c>
      <c r="C2423" s="134" t="s">
        <v>26558</v>
      </c>
      <c r="D2423" s="135">
        <v>9.17</v>
      </c>
      <c r="E2423" s="133">
        <v>4.84</v>
      </c>
      <c r="F2423" s="139">
        <v>44.38</v>
      </c>
      <c r="G2423" s="141"/>
    </row>
    <row r="2424" s="123" customFormat="1" customHeight="1" spans="1:7">
      <c r="A2424" s="134">
        <v>2421</v>
      </c>
      <c r="B2424" s="134" t="s">
        <v>26559</v>
      </c>
      <c r="C2424" s="134" t="s">
        <v>26560</v>
      </c>
      <c r="D2424" s="135">
        <v>19.87</v>
      </c>
      <c r="E2424" s="134">
        <v>4.84</v>
      </c>
      <c r="F2424" s="139">
        <v>96.17</v>
      </c>
      <c r="G2424" s="141"/>
    </row>
    <row r="2425" s="123" customFormat="1" customHeight="1" spans="1:7">
      <c r="A2425" s="134">
        <v>2422</v>
      </c>
      <c r="B2425" s="134" t="s">
        <v>26561</v>
      </c>
      <c r="C2425" s="134" t="s">
        <v>26562</v>
      </c>
      <c r="D2425" s="135">
        <v>1.54</v>
      </c>
      <c r="E2425" s="133">
        <v>4.84</v>
      </c>
      <c r="F2425" s="139">
        <v>7.45</v>
      </c>
      <c r="G2425" s="141"/>
    </row>
    <row r="2426" s="123" customFormat="1" customHeight="1" spans="1:7">
      <c r="A2426" s="134">
        <v>2423</v>
      </c>
      <c r="B2426" s="134" t="s">
        <v>12525</v>
      </c>
      <c r="C2426" s="134" t="s">
        <v>26563</v>
      </c>
      <c r="D2426" s="135">
        <v>22.98</v>
      </c>
      <c r="E2426" s="134">
        <v>4.84</v>
      </c>
      <c r="F2426" s="139">
        <v>111.22</v>
      </c>
      <c r="G2426" s="141"/>
    </row>
    <row r="2427" s="123" customFormat="1" customHeight="1" spans="1:7">
      <c r="A2427" s="134">
        <v>2424</v>
      </c>
      <c r="B2427" s="134" t="s">
        <v>26564</v>
      </c>
      <c r="C2427" s="134" t="s">
        <v>26565</v>
      </c>
      <c r="D2427" s="135">
        <v>29.59</v>
      </c>
      <c r="E2427" s="133">
        <v>4.84</v>
      </c>
      <c r="F2427" s="139">
        <v>143.22</v>
      </c>
      <c r="G2427" s="141"/>
    </row>
    <row r="2428" s="123" customFormat="1" customHeight="1" spans="1:7">
      <c r="A2428" s="134">
        <v>2425</v>
      </c>
      <c r="B2428" s="134" t="s">
        <v>26566</v>
      </c>
      <c r="C2428" s="134" t="s">
        <v>26567</v>
      </c>
      <c r="D2428" s="135">
        <v>3.86</v>
      </c>
      <c r="E2428" s="133">
        <v>4.84</v>
      </c>
      <c r="F2428" s="139">
        <v>18.68</v>
      </c>
      <c r="G2428" s="141"/>
    </row>
    <row r="2429" s="123" customFormat="1" customHeight="1" spans="1:7">
      <c r="A2429" s="134">
        <v>2426</v>
      </c>
      <c r="B2429" s="134" t="s">
        <v>26568</v>
      </c>
      <c r="C2429" s="134" t="s">
        <v>26569</v>
      </c>
      <c r="D2429" s="135">
        <v>3.52</v>
      </c>
      <c r="E2429" s="134">
        <v>4.84</v>
      </c>
      <c r="F2429" s="139">
        <v>17.04</v>
      </c>
      <c r="G2429" s="141"/>
    </row>
    <row r="2430" s="123" customFormat="1" customHeight="1" spans="1:7">
      <c r="A2430" s="134">
        <v>2427</v>
      </c>
      <c r="B2430" s="134" t="s">
        <v>26570</v>
      </c>
      <c r="C2430" s="134" t="s">
        <v>26571</v>
      </c>
      <c r="D2430" s="135">
        <v>11.27</v>
      </c>
      <c r="E2430" s="133">
        <v>4.84</v>
      </c>
      <c r="F2430" s="139">
        <v>54.55</v>
      </c>
      <c r="G2430" s="141"/>
    </row>
    <row r="2431" s="123" customFormat="1" customHeight="1" spans="1:7">
      <c r="A2431" s="134">
        <v>2428</v>
      </c>
      <c r="B2431" s="134" t="s">
        <v>26572</v>
      </c>
      <c r="C2431" s="134" t="s">
        <v>26469</v>
      </c>
      <c r="D2431" s="135">
        <v>9.7</v>
      </c>
      <c r="E2431" s="134">
        <v>4.84</v>
      </c>
      <c r="F2431" s="139">
        <v>46.95</v>
      </c>
      <c r="G2431" s="141"/>
    </row>
    <row r="2432" s="123" customFormat="1" customHeight="1" spans="1:7">
      <c r="A2432" s="134">
        <v>2429</v>
      </c>
      <c r="B2432" s="134" t="s">
        <v>9596</v>
      </c>
      <c r="C2432" s="134" t="s">
        <v>26573</v>
      </c>
      <c r="D2432" s="135">
        <v>44.44</v>
      </c>
      <c r="E2432" s="133">
        <v>4.84</v>
      </c>
      <c r="F2432" s="139">
        <v>215.09</v>
      </c>
      <c r="G2432" s="141"/>
    </row>
    <row r="2433" s="123" customFormat="1" customHeight="1" spans="1:7">
      <c r="A2433" s="134">
        <v>2430</v>
      </c>
      <c r="B2433" s="134" t="s">
        <v>598</v>
      </c>
      <c r="C2433" s="134" t="s">
        <v>26574</v>
      </c>
      <c r="D2433" s="135">
        <v>12.66</v>
      </c>
      <c r="E2433" s="133">
        <v>4.84</v>
      </c>
      <c r="F2433" s="139">
        <v>61.27</v>
      </c>
      <c r="G2433" s="141"/>
    </row>
    <row r="2434" s="123" customFormat="1" customHeight="1" spans="1:7">
      <c r="A2434" s="134">
        <v>2431</v>
      </c>
      <c r="B2434" s="134" t="s">
        <v>26575</v>
      </c>
      <c r="C2434" s="134" t="s">
        <v>26498</v>
      </c>
      <c r="D2434" s="135">
        <v>4.21</v>
      </c>
      <c r="E2434" s="134">
        <v>4.84</v>
      </c>
      <c r="F2434" s="139">
        <v>20.38</v>
      </c>
      <c r="G2434" s="141"/>
    </row>
    <row r="2435" s="123" customFormat="1" customHeight="1" spans="1:7">
      <c r="A2435" s="134">
        <v>2432</v>
      </c>
      <c r="B2435" s="134" t="s">
        <v>26576</v>
      </c>
      <c r="C2435" s="134" t="s">
        <v>26577</v>
      </c>
      <c r="D2435" s="135">
        <v>3.89</v>
      </c>
      <c r="E2435" s="133">
        <v>4.84</v>
      </c>
      <c r="F2435" s="139">
        <v>18.83</v>
      </c>
      <c r="G2435" s="141"/>
    </row>
    <row r="2436" s="123" customFormat="1" customHeight="1" spans="1:7">
      <c r="A2436" s="134">
        <v>2433</v>
      </c>
      <c r="B2436" s="134" t="s">
        <v>26578</v>
      </c>
      <c r="C2436" s="134" t="s">
        <v>26579</v>
      </c>
      <c r="D2436" s="135">
        <v>1.15</v>
      </c>
      <c r="E2436" s="134">
        <v>4.84</v>
      </c>
      <c r="F2436" s="139">
        <v>5.57</v>
      </c>
      <c r="G2436" s="141"/>
    </row>
    <row r="2437" s="123" customFormat="1" customHeight="1" spans="1:7">
      <c r="A2437" s="134">
        <v>2434</v>
      </c>
      <c r="B2437" s="134" t="s">
        <v>26580</v>
      </c>
      <c r="C2437" s="134" t="s">
        <v>26581</v>
      </c>
      <c r="D2437" s="135">
        <v>10.26</v>
      </c>
      <c r="E2437" s="133">
        <v>4.84</v>
      </c>
      <c r="F2437" s="139">
        <v>49.66</v>
      </c>
      <c r="G2437" s="141"/>
    </row>
    <row r="2438" s="123" customFormat="1" customHeight="1" spans="1:7">
      <c r="A2438" s="134">
        <v>2435</v>
      </c>
      <c r="B2438" s="134" t="s">
        <v>16479</v>
      </c>
      <c r="C2438" s="134" t="s">
        <v>26582</v>
      </c>
      <c r="D2438" s="135">
        <v>3.81</v>
      </c>
      <c r="E2438" s="133">
        <v>4.84</v>
      </c>
      <c r="F2438" s="139">
        <v>18.44</v>
      </c>
      <c r="G2438" s="141" t="s">
        <v>26269</v>
      </c>
    </row>
    <row r="2439" s="123" customFormat="1" customHeight="1" spans="1:7">
      <c r="A2439" s="134">
        <v>2436</v>
      </c>
      <c r="B2439" s="134" t="s">
        <v>14146</v>
      </c>
      <c r="C2439" s="134" t="s">
        <v>26583</v>
      </c>
      <c r="D2439" s="135">
        <v>6.87</v>
      </c>
      <c r="E2439" s="134">
        <v>4.84</v>
      </c>
      <c r="F2439" s="139">
        <v>33.25</v>
      </c>
      <c r="G2439" s="141"/>
    </row>
    <row r="2440" s="123" customFormat="1" customHeight="1" spans="1:7">
      <c r="A2440" s="134">
        <v>2437</v>
      </c>
      <c r="B2440" s="134" t="s">
        <v>26584</v>
      </c>
      <c r="C2440" s="134" t="s">
        <v>26583</v>
      </c>
      <c r="D2440" s="135">
        <v>5</v>
      </c>
      <c r="E2440" s="133">
        <v>4.84</v>
      </c>
      <c r="F2440" s="139">
        <v>24.2</v>
      </c>
      <c r="G2440" s="141"/>
    </row>
    <row r="2441" s="123" customFormat="1" customHeight="1" spans="1:7">
      <c r="A2441" s="134">
        <v>2438</v>
      </c>
      <c r="B2441" s="134" t="s">
        <v>3247</v>
      </c>
      <c r="C2441" s="134" t="s">
        <v>26583</v>
      </c>
      <c r="D2441" s="135">
        <v>5</v>
      </c>
      <c r="E2441" s="134">
        <v>4.84</v>
      </c>
      <c r="F2441" s="139">
        <v>24.2</v>
      </c>
      <c r="G2441" s="141"/>
    </row>
    <row r="2442" s="123" customFormat="1" customHeight="1" spans="1:7">
      <c r="A2442" s="134">
        <v>2439</v>
      </c>
      <c r="B2442" s="134" t="s">
        <v>26585</v>
      </c>
      <c r="C2442" s="134" t="s">
        <v>26586</v>
      </c>
      <c r="D2442" s="135">
        <v>8.61</v>
      </c>
      <c r="E2442" s="133">
        <v>4.84</v>
      </c>
      <c r="F2442" s="139">
        <v>41.67</v>
      </c>
      <c r="G2442" s="141"/>
    </row>
    <row r="2443" s="123" customFormat="1" customHeight="1" spans="1:7">
      <c r="A2443" s="134">
        <v>2440</v>
      </c>
      <c r="B2443" s="134" t="s">
        <v>26587</v>
      </c>
      <c r="C2443" s="134" t="s">
        <v>26588</v>
      </c>
      <c r="D2443" s="135">
        <v>8.04</v>
      </c>
      <c r="E2443" s="133">
        <v>4.84</v>
      </c>
      <c r="F2443" s="139">
        <v>38.91</v>
      </c>
      <c r="G2443" s="141"/>
    </row>
    <row r="2444" s="123" customFormat="1" customHeight="1" spans="1:7">
      <c r="A2444" s="134">
        <v>2441</v>
      </c>
      <c r="B2444" s="134" t="s">
        <v>26589</v>
      </c>
      <c r="C2444" s="134" t="s">
        <v>26590</v>
      </c>
      <c r="D2444" s="135">
        <v>7.31</v>
      </c>
      <c r="E2444" s="134">
        <v>4.84</v>
      </c>
      <c r="F2444" s="139">
        <v>35.38</v>
      </c>
      <c r="G2444" s="141"/>
    </row>
    <row r="2445" s="123" customFormat="1" customHeight="1" spans="1:7">
      <c r="A2445" s="134">
        <v>2442</v>
      </c>
      <c r="B2445" s="134" t="s">
        <v>20435</v>
      </c>
      <c r="C2445" s="134" t="s">
        <v>26591</v>
      </c>
      <c r="D2445" s="135">
        <v>8.44</v>
      </c>
      <c r="E2445" s="133">
        <v>4.84</v>
      </c>
      <c r="F2445" s="139">
        <v>40.85</v>
      </c>
      <c r="G2445" s="141"/>
    </row>
    <row r="2446" s="123" customFormat="1" customHeight="1" spans="1:7">
      <c r="A2446" s="134">
        <v>2443</v>
      </c>
      <c r="B2446" s="134" t="s">
        <v>26592</v>
      </c>
      <c r="C2446" s="134" t="s">
        <v>26593</v>
      </c>
      <c r="D2446" s="135">
        <v>21.6</v>
      </c>
      <c r="E2446" s="134">
        <v>4.84</v>
      </c>
      <c r="F2446" s="139">
        <v>104.54</v>
      </c>
      <c r="G2446" s="141"/>
    </row>
    <row r="2447" s="123" customFormat="1" customHeight="1" spans="1:7">
      <c r="A2447" s="134">
        <v>2444</v>
      </c>
      <c r="B2447" s="134" t="s">
        <v>26594</v>
      </c>
      <c r="C2447" s="134" t="s">
        <v>26595</v>
      </c>
      <c r="D2447" s="135">
        <v>25.27</v>
      </c>
      <c r="E2447" s="133">
        <v>4.84</v>
      </c>
      <c r="F2447" s="139">
        <v>122.31</v>
      </c>
      <c r="G2447" s="141"/>
    </row>
    <row r="2448" s="123" customFormat="1" customHeight="1" spans="1:7">
      <c r="A2448" s="134">
        <v>2445</v>
      </c>
      <c r="B2448" s="134" t="s">
        <v>3456</v>
      </c>
      <c r="C2448" s="134" t="s">
        <v>26596</v>
      </c>
      <c r="D2448" s="135">
        <v>17.53</v>
      </c>
      <c r="E2448" s="133">
        <v>4.84</v>
      </c>
      <c r="F2448" s="139">
        <v>84.85</v>
      </c>
      <c r="G2448" s="141"/>
    </row>
    <row r="2449" s="123" customFormat="1" customHeight="1" spans="1:7">
      <c r="A2449" s="134">
        <v>2446</v>
      </c>
      <c r="B2449" s="134" t="s">
        <v>26597</v>
      </c>
      <c r="C2449" s="134" t="s">
        <v>26598</v>
      </c>
      <c r="D2449" s="135">
        <v>5.64</v>
      </c>
      <c r="E2449" s="134">
        <v>4.84</v>
      </c>
      <c r="F2449" s="139">
        <v>27.3</v>
      </c>
      <c r="G2449" s="141"/>
    </row>
    <row r="2450" s="123" customFormat="1" customHeight="1" spans="1:7">
      <c r="A2450" s="134">
        <v>2447</v>
      </c>
      <c r="B2450" s="134" t="s">
        <v>26599</v>
      </c>
      <c r="C2450" s="134" t="s">
        <v>26600</v>
      </c>
      <c r="D2450" s="135">
        <v>10.38</v>
      </c>
      <c r="E2450" s="133">
        <v>4.84</v>
      </c>
      <c r="F2450" s="139">
        <v>50.24</v>
      </c>
      <c r="G2450" s="141"/>
    </row>
    <row r="2451" s="123" customFormat="1" customHeight="1" spans="1:7">
      <c r="A2451" s="134">
        <v>2448</v>
      </c>
      <c r="B2451" s="134" t="s">
        <v>26601</v>
      </c>
      <c r="C2451" s="134" t="s">
        <v>26602</v>
      </c>
      <c r="D2451" s="135">
        <v>4.16</v>
      </c>
      <c r="E2451" s="134">
        <v>4.84</v>
      </c>
      <c r="F2451" s="139">
        <v>20.13</v>
      </c>
      <c r="G2451" s="141"/>
    </row>
    <row r="2452" s="123" customFormat="1" customHeight="1" spans="1:7">
      <c r="A2452" s="134">
        <v>2449</v>
      </c>
      <c r="B2452" s="134" t="s">
        <v>26603</v>
      </c>
      <c r="C2452" s="134" t="s">
        <v>26604</v>
      </c>
      <c r="D2452" s="135">
        <v>12.41</v>
      </c>
      <c r="E2452" s="133">
        <v>4.84</v>
      </c>
      <c r="F2452" s="139">
        <v>60.06</v>
      </c>
      <c r="G2452" s="141"/>
    </row>
    <row r="2453" s="123" customFormat="1" customHeight="1" spans="1:7">
      <c r="A2453" s="134">
        <v>2450</v>
      </c>
      <c r="B2453" s="134" t="s">
        <v>26605</v>
      </c>
      <c r="C2453" s="134" t="s">
        <v>26606</v>
      </c>
      <c r="D2453" s="135">
        <v>10.95</v>
      </c>
      <c r="E2453" s="133">
        <v>4.84</v>
      </c>
      <c r="F2453" s="139">
        <v>53</v>
      </c>
      <c r="G2453" s="141"/>
    </row>
    <row r="2454" s="123" customFormat="1" customHeight="1" spans="1:7">
      <c r="A2454" s="134">
        <v>2451</v>
      </c>
      <c r="B2454" s="134" t="s">
        <v>26607</v>
      </c>
      <c r="C2454" s="134" t="s">
        <v>26590</v>
      </c>
      <c r="D2454" s="135">
        <v>8.84</v>
      </c>
      <c r="E2454" s="134">
        <v>4.84</v>
      </c>
      <c r="F2454" s="139">
        <v>42.79</v>
      </c>
      <c r="G2454" s="141"/>
    </row>
    <row r="2455" s="123" customFormat="1" customHeight="1" spans="1:7">
      <c r="A2455" s="134">
        <v>2452</v>
      </c>
      <c r="B2455" s="134" t="s">
        <v>26608</v>
      </c>
      <c r="C2455" s="134" t="s">
        <v>26591</v>
      </c>
      <c r="D2455" s="135">
        <v>4.87</v>
      </c>
      <c r="E2455" s="133">
        <v>4.84</v>
      </c>
      <c r="F2455" s="139">
        <v>23.57</v>
      </c>
      <c r="G2455" s="141"/>
    </row>
    <row r="2456" s="123" customFormat="1" customHeight="1" spans="1:7">
      <c r="A2456" s="134">
        <v>2453</v>
      </c>
      <c r="B2456" s="134" t="s">
        <v>26609</v>
      </c>
      <c r="C2456" s="134" t="s">
        <v>26610</v>
      </c>
      <c r="D2456" s="135">
        <v>10.45</v>
      </c>
      <c r="E2456" s="134">
        <v>4.84</v>
      </c>
      <c r="F2456" s="139">
        <v>50.58</v>
      </c>
      <c r="G2456" s="141"/>
    </row>
    <row r="2457" s="123" customFormat="1" customHeight="1" spans="1:7">
      <c r="A2457" s="134">
        <v>2454</v>
      </c>
      <c r="B2457" s="134" t="s">
        <v>26611</v>
      </c>
      <c r="C2457" s="134" t="s">
        <v>26604</v>
      </c>
      <c r="D2457" s="135">
        <v>11.78</v>
      </c>
      <c r="E2457" s="133">
        <v>4.84</v>
      </c>
      <c r="F2457" s="139">
        <v>57.02</v>
      </c>
      <c r="G2457" s="141"/>
    </row>
    <row r="2458" s="123" customFormat="1" customHeight="1" spans="1:7">
      <c r="A2458" s="134">
        <v>2455</v>
      </c>
      <c r="B2458" s="134" t="s">
        <v>12814</v>
      </c>
      <c r="C2458" s="134" t="s">
        <v>26612</v>
      </c>
      <c r="D2458" s="135">
        <v>4.78</v>
      </c>
      <c r="E2458" s="133">
        <v>4.84</v>
      </c>
      <c r="F2458" s="139">
        <v>23.14</v>
      </c>
      <c r="G2458" s="141"/>
    </row>
    <row r="2459" s="123" customFormat="1" customHeight="1" spans="1:7">
      <c r="A2459" s="134">
        <v>2456</v>
      </c>
      <c r="B2459" s="134" t="s">
        <v>4663</v>
      </c>
      <c r="C2459" s="134" t="s">
        <v>26613</v>
      </c>
      <c r="D2459" s="135">
        <v>10.76</v>
      </c>
      <c r="E2459" s="134">
        <v>4.84</v>
      </c>
      <c r="F2459" s="139">
        <v>52.08</v>
      </c>
      <c r="G2459" s="141"/>
    </row>
    <row r="2460" s="123" customFormat="1" customHeight="1" spans="1:7">
      <c r="A2460" s="134">
        <v>2457</v>
      </c>
      <c r="B2460" s="134" t="s">
        <v>26614</v>
      </c>
      <c r="C2460" s="134" t="s">
        <v>26615</v>
      </c>
      <c r="D2460" s="135">
        <v>12.02</v>
      </c>
      <c r="E2460" s="133">
        <v>4.84</v>
      </c>
      <c r="F2460" s="139">
        <v>58.18</v>
      </c>
      <c r="G2460" s="141"/>
    </row>
    <row r="2461" s="123" customFormat="1" customHeight="1" spans="1:7">
      <c r="A2461" s="134">
        <v>2458</v>
      </c>
      <c r="B2461" s="134" t="s">
        <v>6207</v>
      </c>
      <c r="C2461" s="134" t="s">
        <v>26616</v>
      </c>
      <c r="D2461" s="135">
        <v>10.63</v>
      </c>
      <c r="E2461" s="134">
        <v>4.84</v>
      </c>
      <c r="F2461" s="139">
        <v>51.45</v>
      </c>
      <c r="G2461" s="141"/>
    </row>
    <row r="2462" s="123" customFormat="1" customHeight="1" spans="1:7">
      <c r="A2462" s="134">
        <v>2459</v>
      </c>
      <c r="B2462" s="134" t="s">
        <v>26617</v>
      </c>
      <c r="C2462" s="134" t="s">
        <v>26593</v>
      </c>
      <c r="D2462" s="135">
        <v>11.43</v>
      </c>
      <c r="E2462" s="133">
        <v>4.84</v>
      </c>
      <c r="F2462" s="139">
        <v>55.32</v>
      </c>
      <c r="G2462" s="141"/>
    </row>
    <row r="2463" s="123" customFormat="1" customHeight="1" spans="1:7">
      <c r="A2463" s="134">
        <v>2460</v>
      </c>
      <c r="B2463" s="134" t="s">
        <v>26618</v>
      </c>
      <c r="C2463" s="134" t="s">
        <v>26615</v>
      </c>
      <c r="D2463" s="135">
        <v>10.14</v>
      </c>
      <c r="E2463" s="133">
        <v>4.84</v>
      </c>
      <c r="F2463" s="139">
        <v>49.08</v>
      </c>
      <c r="G2463" s="141"/>
    </row>
    <row r="2464" s="123" customFormat="1" customHeight="1" spans="1:7">
      <c r="A2464" s="134">
        <v>2461</v>
      </c>
      <c r="B2464" s="134" t="s">
        <v>26619</v>
      </c>
      <c r="C2464" s="134" t="s">
        <v>26620</v>
      </c>
      <c r="D2464" s="135">
        <v>2.93</v>
      </c>
      <c r="E2464" s="134">
        <v>4.84</v>
      </c>
      <c r="F2464" s="139">
        <v>14.18</v>
      </c>
      <c r="G2464" s="141"/>
    </row>
    <row r="2465" s="123" customFormat="1" customHeight="1" spans="1:7">
      <c r="A2465" s="134">
        <v>2462</v>
      </c>
      <c r="B2465" s="134" t="s">
        <v>26621</v>
      </c>
      <c r="C2465" s="134" t="s">
        <v>26622</v>
      </c>
      <c r="D2465" s="135">
        <v>8.41</v>
      </c>
      <c r="E2465" s="133">
        <v>4.84</v>
      </c>
      <c r="F2465" s="139">
        <v>40.7</v>
      </c>
      <c r="G2465" s="141"/>
    </row>
    <row r="2466" s="123" customFormat="1" customHeight="1" spans="1:7">
      <c r="A2466" s="134">
        <v>2463</v>
      </c>
      <c r="B2466" s="134" t="s">
        <v>26623</v>
      </c>
      <c r="C2466" s="134" t="s">
        <v>26624</v>
      </c>
      <c r="D2466" s="135">
        <v>5.84</v>
      </c>
      <c r="E2466" s="134">
        <v>4.84</v>
      </c>
      <c r="F2466" s="139">
        <v>28.27</v>
      </c>
      <c r="G2466" s="141"/>
    </row>
    <row r="2467" s="123" customFormat="1" customHeight="1" spans="1:7">
      <c r="A2467" s="134">
        <v>2464</v>
      </c>
      <c r="B2467" s="134" t="s">
        <v>26625</v>
      </c>
      <c r="C2467" s="134" t="s">
        <v>26624</v>
      </c>
      <c r="D2467" s="135">
        <v>6.24</v>
      </c>
      <c r="E2467" s="133">
        <v>4.84</v>
      </c>
      <c r="F2467" s="139">
        <v>30.2</v>
      </c>
      <c r="G2467" s="141"/>
    </row>
    <row r="2468" s="123" customFormat="1" customHeight="1" spans="1:7">
      <c r="A2468" s="134">
        <v>2465</v>
      </c>
      <c r="B2468" s="134" t="s">
        <v>26626</v>
      </c>
      <c r="C2468" s="134" t="s">
        <v>26583</v>
      </c>
      <c r="D2468" s="135">
        <v>3.24</v>
      </c>
      <c r="E2468" s="133">
        <v>4.84</v>
      </c>
      <c r="F2468" s="139">
        <v>15.68</v>
      </c>
      <c r="G2468" s="141"/>
    </row>
    <row r="2469" s="123" customFormat="1" customHeight="1" spans="1:7">
      <c r="A2469" s="134">
        <v>2466</v>
      </c>
      <c r="B2469" s="134" t="s">
        <v>16467</v>
      </c>
      <c r="C2469" s="134" t="s">
        <v>26627</v>
      </c>
      <c r="D2469" s="135">
        <v>6.8</v>
      </c>
      <c r="E2469" s="134">
        <v>4.84</v>
      </c>
      <c r="F2469" s="139">
        <v>32.91</v>
      </c>
      <c r="G2469" s="141"/>
    </row>
    <row r="2470" s="123" customFormat="1" customHeight="1" spans="1:7">
      <c r="A2470" s="134">
        <v>2467</v>
      </c>
      <c r="B2470" s="134" t="s">
        <v>26628</v>
      </c>
      <c r="C2470" s="134" t="s">
        <v>26629</v>
      </c>
      <c r="D2470" s="135">
        <v>13.58</v>
      </c>
      <c r="E2470" s="133">
        <v>4.84</v>
      </c>
      <c r="F2470" s="139">
        <v>65.73</v>
      </c>
      <c r="G2470" s="141"/>
    </row>
    <row r="2471" s="123" customFormat="1" customHeight="1" spans="1:7">
      <c r="A2471" s="134">
        <v>2468</v>
      </c>
      <c r="B2471" s="134" t="s">
        <v>26630</v>
      </c>
      <c r="C2471" s="134" t="s">
        <v>26583</v>
      </c>
      <c r="D2471" s="135">
        <v>5</v>
      </c>
      <c r="E2471" s="134">
        <v>4.84</v>
      </c>
      <c r="F2471" s="139">
        <v>24.2</v>
      </c>
      <c r="G2471" s="141"/>
    </row>
    <row r="2472" s="123" customFormat="1" customHeight="1" spans="1:7">
      <c r="A2472" s="134">
        <v>2469</v>
      </c>
      <c r="B2472" s="134" t="s">
        <v>26631</v>
      </c>
      <c r="C2472" s="134" t="s">
        <v>26583</v>
      </c>
      <c r="D2472" s="135">
        <v>5</v>
      </c>
      <c r="E2472" s="133">
        <v>4.84</v>
      </c>
      <c r="F2472" s="139">
        <v>24.2</v>
      </c>
      <c r="G2472" s="141"/>
    </row>
    <row r="2473" s="123" customFormat="1" customHeight="1" spans="1:7">
      <c r="A2473" s="134">
        <v>2470</v>
      </c>
      <c r="B2473" s="134" t="s">
        <v>26632</v>
      </c>
      <c r="C2473" s="134" t="s">
        <v>26633</v>
      </c>
      <c r="D2473" s="135">
        <v>8.92</v>
      </c>
      <c r="E2473" s="133">
        <v>4.84</v>
      </c>
      <c r="F2473" s="139">
        <v>43.17</v>
      </c>
      <c r="G2473" s="141"/>
    </row>
    <row r="2474" s="123" customFormat="1" customHeight="1" spans="1:7">
      <c r="A2474" s="134">
        <v>2471</v>
      </c>
      <c r="B2474" s="134" t="s">
        <v>26634</v>
      </c>
      <c r="C2474" s="134" t="s">
        <v>26593</v>
      </c>
      <c r="D2474" s="135">
        <v>6.21</v>
      </c>
      <c r="E2474" s="134">
        <v>4.84</v>
      </c>
      <c r="F2474" s="139">
        <v>30.06</v>
      </c>
      <c r="G2474" s="141"/>
    </row>
    <row r="2475" s="123" customFormat="1" customHeight="1" spans="1:7">
      <c r="A2475" s="134">
        <v>2472</v>
      </c>
      <c r="B2475" s="134" t="s">
        <v>26635</v>
      </c>
      <c r="C2475" s="134" t="s">
        <v>26636</v>
      </c>
      <c r="D2475" s="135">
        <v>11.68</v>
      </c>
      <c r="E2475" s="133">
        <v>4.84</v>
      </c>
      <c r="F2475" s="139">
        <v>56.53</v>
      </c>
      <c r="G2475" s="141"/>
    </row>
    <row r="2476" s="123" customFormat="1" customHeight="1" spans="1:7">
      <c r="A2476" s="134">
        <v>2473</v>
      </c>
      <c r="B2476" s="134" t="s">
        <v>3304</v>
      </c>
      <c r="C2476" s="134" t="s">
        <v>26637</v>
      </c>
      <c r="D2476" s="135">
        <v>5.82</v>
      </c>
      <c r="E2476" s="134">
        <v>4.84</v>
      </c>
      <c r="F2476" s="139">
        <v>28.17</v>
      </c>
      <c r="G2476" s="141"/>
    </row>
    <row r="2477" s="123" customFormat="1" customHeight="1" spans="1:7">
      <c r="A2477" s="134">
        <v>2474</v>
      </c>
      <c r="B2477" s="134" t="s">
        <v>16467</v>
      </c>
      <c r="C2477" s="134" t="s">
        <v>26588</v>
      </c>
      <c r="D2477" s="135">
        <v>11.96</v>
      </c>
      <c r="E2477" s="133">
        <v>4.84</v>
      </c>
      <c r="F2477" s="139">
        <v>57.89</v>
      </c>
      <c r="G2477" s="141"/>
    </row>
    <row r="2478" s="123" customFormat="1" customHeight="1" spans="1:7">
      <c r="A2478" s="134">
        <v>2475</v>
      </c>
      <c r="B2478" s="134" t="s">
        <v>26638</v>
      </c>
      <c r="C2478" s="134" t="s">
        <v>26639</v>
      </c>
      <c r="D2478" s="135">
        <v>24.48</v>
      </c>
      <c r="E2478" s="133">
        <v>4.84</v>
      </c>
      <c r="F2478" s="139">
        <v>118.48</v>
      </c>
      <c r="G2478" s="141"/>
    </row>
    <row r="2479" s="123" customFormat="1" customHeight="1" spans="1:7">
      <c r="A2479" s="134">
        <v>2476</v>
      </c>
      <c r="B2479" s="134" t="s">
        <v>26640</v>
      </c>
      <c r="C2479" s="134" t="s">
        <v>26641</v>
      </c>
      <c r="D2479" s="135">
        <v>9.09</v>
      </c>
      <c r="E2479" s="134">
        <v>4.84</v>
      </c>
      <c r="F2479" s="139">
        <v>44</v>
      </c>
      <c r="G2479" s="141"/>
    </row>
    <row r="2480" s="123" customFormat="1" customHeight="1" spans="1:7">
      <c r="A2480" s="134">
        <v>2477</v>
      </c>
      <c r="B2480" s="134" t="s">
        <v>26642</v>
      </c>
      <c r="C2480" s="134" t="s">
        <v>26643</v>
      </c>
      <c r="D2480" s="135">
        <v>28.36</v>
      </c>
      <c r="E2480" s="133">
        <v>4.84</v>
      </c>
      <c r="F2480" s="139">
        <v>137.26</v>
      </c>
      <c r="G2480" s="141"/>
    </row>
    <row r="2481" s="123" customFormat="1" customHeight="1" spans="1:7">
      <c r="A2481" s="134">
        <v>2478</v>
      </c>
      <c r="B2481" s="134" t="s">
        <v>26644</v>
      </c>
      <c r="C2481" s="134" t="s">
        <v>26645</v>
      </c>
      <c r="D2481" s="135">
        <v>5.31</v>
      </c>
      <c r="E2481" s="134">
        <v>4.84</v>
      </c>
      <c r="F2481" s="139">
        <v>25.7</v>
      </c>
      <c r="G2481" s="141"/>
    </row>
    <row r="2482" s="123" customFormat="1" customHeight="1" spans="1:7">
      <c r="A2482" s="134">
        <v>2479</v>
      </c>
      <c r="B2482" s="134" t="s">
        <v>26646</v>
      </c>
      <c r="C2482" s="134" t="s">
        <v>26647</v>
      </c>
      <c r="D2482" s="135">
        <v>22.91</v>
      </c>
      <c r="E2482" s="133">
        <v>4.84</v>
      </c>
      <c r="F2482" s="139">
        <v>110.88</v>
      </c>
      <c r="G2482" s="141"/>
    </row>
    <row r="2483" s="123" customFormat="1" customHeight="1" spans="1:7">
      <c r="A2483" s="134">
        <v>2480</v>
      </c>
      <c r="B2483" s="134" t="s">
        <v>26648</v>
      </c>
      <c r="C2483" s="134" t="s">
        <v>26649</v>
      </c>
      <c r="D2483" s="135">
        <v>13.38</v>
      </c>
      <c r="E2483" s="133">
        <v>4.84</v>
      </c>
      <c r="F2483" s="139">
        <v>64.76</v>
      </c>
      <c r="G2483" s="141"/>
    </row>
    <row r="2484" s="123" customFormat="1" customHeight="1" spans="1:7">
      <c r="A2484" s="134">
        <v>2481</v>
      </c>
      <c r="B2484" s="134" t="s">
        <v>26650</v>
      </c>
      <c r="C2484" s="134" t="s">
        <v>26593</v>
      </c>
      <c r="D2484" s="135">
        <v>10.78</v>
      </c>
      <c r="E2484" s="134">
        <v>4.84</v>
      </c>
      <c r="F2484" s="139">
        <v>52.18</v>
      </c>
      <c r="G2484" s="141"/>
    </row>
    <row r="2485" s="123" customFormat="1" customHeight="1" spans="1:7">
      <c r="A2485" s="134">
        <v>2482</v>
      </c>
      <c r="B2485" s="134" t="s">
        <v>16076</v>
      </c>
      <c r="C2485" s="134" t="s">
        <v>26639</v>
      </c>
      <c r="D2485" s="135">
        <v>5.24</v>
      </c>
      <c r="E2485" s="133">
        <v>4.84</v>
      </c>
      <c r="F2485" s="139">
        <v>25.36</v>
      </c>
      <c r="G2485" s="141"/>
    </row>
    <row r="2486" s="123" customFormat="1" customHeight="1" spans="1:7">
      <c r="A2486" s="134">
        <v>2483</v>
      </c>
      <c r="B2486" s="134" t="s">
        <v>26651</v>
      </c>
      <c r="C2486" s="134" t="s">
        <v>26652</v>
      </c>
      <c r="D2486" s="135">
        <v>15.93</v>
      </c>
      <c r="E2486" s="134">
        <v>4.84</v>
      </c>
      <c r="F2486" s="139">
        <v>77.1</v>
      </c>
      <c r="G2486" s="141"/>
    </row>
    <row r="2487" s="123" customFormat="1" customHeight="1" spans="1:7">
      <c r="A2487" s="134">
        <v>2484</v>
      </c>
      <c r="B2487" s="134" t="s">
        <v>12730</v>
      </c>
      <c r="C2487" s="134" t="s">
        <v>26653</v>
      </c>
      <c r="D2487" s="135">
        <v>16.55</v>
      </c>
      <c r="E2487" s="133">
        <v>4.84</v>
      </c>
      <c r="F2487" s="139">
        <v>80.1</v>
      </c>
      <c r="G2487" s="141"/>
    </row>
    <row r="2488" s="123" customFormat="1" customHeight="1" spans="1:7">
      <c r="A2488" s="134">
        <v>2485</v>
      </c>
      <c r="B2488" s="134" t="s">
        <v>4692</v>
      </c>
      <c r="C2488" s="134" t="s">
        <v>26654</v>
      </c>
      <c r="D2488" s="135">
        <v>10.94</v>
      </c>
      <c r="E2488" s="133">
        <v>4.84</v>
      </c>
      <c r="F2488" s="139">
        <v>52.95</v>
      </c>
      <c r="G2488" s="141"/>
    </row>
    <row r="2489" s="123" customFormat="1" customHeight="1" spans="1:7">
      <c r="A2489" s="134">
        <v>2486</v>
      </c>
      <c r="B2489" s="134" t="s">
        <v>26655</v>
      </c>
      <c r="C2489" s="134" t="s">
        <v>26588</v>
      </c>
      <c r="D2489" s="135">
        <v>8.76</v>
      </c>
      <c r="E2489" s="134">
        <v>4.84</v>
      </c>
      <c r="F2489" s="139">
        <v>42.4</v>
      </c>
      <c r="G2489" s="141"/>
    </row>
    <row r="2490" s="123" customFormat="1" customHeight="1" spans="1:7">
      <c r="A2490" s="134">
        <v>2487</v>
      </c>
      <c r="B2490" s="134" t="s">
        <v>26656</v>
      </c>
      <c r="C2490" s="134" t="s">
        <v>26657</v>
      </c>
      <c r="D2490" s="135">
        <v>5.54</v>
      </c>
      <c r="E2490" s="133">
        <v>4.84</v>
      </c>
      <c r="F2490" s="139">
        <v>26.81</v>
      </c>
      <c r="G2490" s="141"/>
    </row>
    <row r="2491" s="123" customFormat="1" customHeight="1" spans="1:7">
      <c r="A2491" s="134">
        <v>2488</v>
      </c>
      <c r="B2491" s="134" t="s">
        <v>26658</v>
      </c>
      <c r="C2491" s="134" t="s">
        <v>26593</v>
      </c>
      <c r="D2491" s="135">
        <v>4.15</v>
      </c>
      <c r="E2491" s="134">
        <v>4.84</v>
      </c>
      <c r="F2491" s="139">
        <v>20.09</v>
      </c>
      <c r="G2491" s="141"/>
    </row>
    <row r="2492" s="123" customFormat="1" customHeight="1" spans="1:7">
      <c r="A2492" s="134">
        <v>2489</v>
      </c>
      <c r="B2492" s="134" t="s">
        <v>26659</v>
      </c>
      <c r="C2492" s="134" t="s">
        <v>26615</v>
      </c>
      <c r="D2492" s="135">
        <v>0.39</v>
      </c>
      <c r="E2492" s="133">
        <v>4.84</v>
      </c>
      <c r="F2492" s="139">
        <v>1.89</v>
      </c>
      <c r="G2492" s="141"/>
    </row>
    <row r="2493" s="123" customFormat="1" customHeight="1" spans="1:7">
      <c r="A2493" s="134">
        <v>2490</v>
      </c>
      <c r="B2493" s="134" t="s">
        <v>26660</v>
      </c>
      <c r="C2493" s="134" t="s">
        <v>26661</v>
      </c>
      <c r="D2493" s="135">
        <v>11.11</v>
      </c>
      <c r="E2493" s="133">
        <v>4.84</v>
      </c>
      <c r="F2493" s="139">
        <v>53.77</v>
      </c>
      <c r="G2493" s="141"/>
    </row>
    <row r="2494" s="123" customFormat="1" customHeight="1" spans="1:7">
      <c r="A2494" s="134">
        <v>2491</v>
      </c>
      <c r="B2494" s="134" t="s">
        <v>26662</v>
      </c>
      <c r="C2494" s="134" t="s">
        <v>26663</v>
      </c>
      <c r="D2494" s="135">
        <v>5.93</v>
      </c>
      <c r="E2494" s="134">
        <v>4.84</v>
      </c>
      <c r="F2494" s="139">
        <v>28.7</v>
      </c>
      <c r="G2494" s="141"/>
    </row>
    <row r="2495" s="123" customFormat="1" customHeight="1" spans="1:7">
      <c r="A2495" s="134">
        <v>2492</v>
      </c>
      <c r="B2495" s="134" t="s">
        <v>26664</v>
      </c>
      <c r="C2495" s="134" t="s">
        <v>26665</v>
      </c>
      <c r="D2495" s="135">
        <v>4.62</v>
      </c>
      <c r="E2495" s="133">
        <v>4.84</v>
      </c>
      <c r="F2495" s="139">
        <v>22.36</v>
      </c>
      <c r="G2495" s="141"/>
    </row>
    <row r="2496" s="123" customFormat="1" customHeight="1" spans="1:7">
      <c r="A2496" s="134">
        <v>2493</v>
      </c>
      <c r="B2496" s="134" t="s">
        <v>26666</v>
      </c>
      <c r="C2496" s="134" t="s">
        <v>26593</v>
      </c>
      <c r="D2496" s="135">
        <v>9.28</v>
      </c>
      <c r="E2496" s="134">
        <v>4.84</v>
      </c>
      <c r="F2496" s="139">
        <v>44.92</v>
      </c>
      <c r="G2496" s="141"/>
    </row>
    <row r="2497" s="123" customFormat="1" customHeight="1" spans="1:7">
      <c r="A2497" s="134">
        <v>2494</v>
      </c>
      <c r="B2497" s="134" t="s">
        <v>26667</v>
      </c>
      <c r="C2497" s="134" t="s">
        <v>26668</v>
      </c>
      <c r="D2497" s="135">
        <v>15.8</v>
      </c>
      <c r="E2497" s="133">
        <v>4.84</v>
      </c>
      <c r="F2497" s="139">
        <v>76.47</v>
      </c>
      <c r="G2497" s="141"/>
    </row>
    <row r="2498" s="123" customFormat="1" customHeight="1" spans="1:7">
      <c r="A2498" s="134">
        <v>2495</v>
      </c>
      <c r="B2498" s="134" t="s">
        <v>26669</v>
      </c>
      <c r="C2498" s="134" t="s">
        <v>26670</v>
      </c>
      <c r="D2498" s="135">
        <v>14.31</v>
      </c>
      <c r="E2498" s="133">
        <v>4.84</v>
      </c>
      <c r="F2498" s="139">
        <v>69.26</v>
      </c>
      <c r="G2498" s="141"/>
    </row>
    <row r="2499" s="123" customFormat="1" customHeight="1" spans="1:7">
      <c r="A2499" s="134">
        <v>2496</v>
      </c>
      <c r="B2499" s="134" t="s">
        <v>26671</v>
      </c>
      <c r="C2499" s="134" t="s">
        <v>26672</v>
      </c>
      <c r="D2499" s="135">
        <v>11.76</v>
      </c>
      <c r="E2499" s="134">
        <v>4.84</v>
      </c>
      <c r="F2499" s="139">
        <v>56.92</v>
      </c>
      <c r="G2499" s="141"/>
    </row>
    <row r="2500" s="123" customFormat="1" customHeight="1" spans="1:7">
      <c r="A2500" s="134">
        <v>2497</v>
      </c>
      <c r="B2500" s="134" t="s">
        <v>16480</v>
      </c>
      <c r="C2500" s="134" t="s">
        <v>26653</v>
      </c>
      <c r="D2500" s="135">
        <v>13.12</v>
      </c>
      <c r="E2500" s="133">
        <v>4.84</v>
      </c>
      <c r="F2500" s="139">
        <v>63.5</v>
      </c>
      <c r="G2500" s="141"/>
    </row>
    <row r="2501" s="123" customFormat="1" customHeight="1" spans="1:7">
      <c r="A2501" s="134">
        <v>2498</v>
      </c>
      <c r="B2501" s="134" t="s">
        <v>26673</v>
      </c>
      <c r="C2501" s="134" t="s">
        <v>26674</v>
      </c>
      <c r="D2501" s="135">
        <v>6.72</v>
      </c>
      <c r="E2501" s="134">
        <v>4.84</v>
      </c>
      <c r="F2501" s="139">
        <v>32.52</v>
      </c>
      <c r="G2501" s="141"/>
    </row>
    <row r="2502" s="123" customFormat="1" customHeight="1" spans="1:7">
      <c r="A2502" s="134">
        <v>2499</v>
      </c>
      <c r="B2502" s="134" t="s">
        <v>26675</v>
      </c>
      <c r="C2502" s="134" t="s">
        <v>26676</v>
      </c>
      <c r="D2502" s="135">
        <v>13.76</v>
      </c>
      <c r="E2502" s="133">
        <v>4.84</v>
      </c>
      <c r="F2502" s="139">
        <v>66.6</v>
      </c>
      <c r="G2502" s="141"/>
    </row>
    <row r="2503" s="123" customFormat="1" customHeight="1" spans="1:7">
      <c r="A2503" s="134">
        <v>2500</v>
      </c>
      <c r="B2503" s="134" t="s">
        <v>26677</v>
      </c>
      <c r="C2503" s="134" t="s">
        <v>26641</v>
      </c>
      <c r="D2503" s="135">
        <v>6.39</v>
      </c>
      <c r="E2503" s="133">
        <v>4.84</v>
      </c>
      <c r="F2503" s="139">
        <v>30.93</v>
      </c>
      <c r="G2503" s="141"/>
    </row>
    <row r="2504" s="123" customFormat="1" customHeight="1" spans="1:7">
      <c r="A2504" s="134">
        <v>2501</v>
      </c>
      <c r="B2504" s="134" t="s">
        <v>26678</v>
      </c>
      <c r="C2504" s="134" t="s">
        <v>26679</v>
      </c>
      <c r="D2504" s="135">
        <v>13.59</v>
      </c>
      <c r="E2504" s="134">
        <v>4.84</v>
      </c>
      <c r="F2504" s="139">
        <v>65.78</v>
      </c>
      <c r="G2504" s="141"/>
    </row>
    <row r="2505" s="123" customFormat="1" customHeight="1" spans="1:7">
      <c r="A2505" s="134">
        <v>2502</v>
      </c>
      <c r="B2505" s="134" t="s">
        <v>26680</v>
      </c>
      <c r="C2505" s="134" t="s">
        <v>26681</v>
      </c>
      <c r="D2505" s="135">
        <v>15.01</v>
      </c>
      <c r="E2505" s="133">
        <v>4.84</v>
      </c>
      <c r="F2505" s="139">
        <v>72.65</v>
      </c>
      <c r="G2505" s="141"/>
    </row>
    <row r="2506" s="123" customFormat="1" customHeight="1" spans="1:7">
      <c r="A2506" s="134">
        <v>2503</v>
      </c>
      <c r="B2506" s="134" t="s">
        <v>26682</v>
      </c>
      <c r="C2506" s="134" t="s">
        <v>26683</v>
      </c>
      <c r="D2506" s="135">
        <v>7.55</v>
      </c>
      <c r="E2506" s="134">
        <v>4.84</v>
      </c>
      <c r="F2506" s="139">
        <v>36.54</v>
      </c>
      <c r="G2506" s="141"/>
    </row>
    <row r="2507" s="123" customFormat="1" customHeight="1" spans="1:7">
      <c r="A2507" s="134">
        <v>2504</v>
      </c>
      <c r="B2507" s="134" t="s">
        <v>12173</v>
      </c>
      <c r="C2507" s="134" t="s">
        <v>26583</v>
      </c>
      <c r="D2507" s="135">
        <v>13.84</v>
      </c>
      <c r="E2507" s="133">
        <v>4.84</v>
      </c>
      <c r="F2507" s="139">
        <v>66.99</v>
      </c>
      <c r="G2507" s="141"/>
    </row>
    <row r="2508" s="123" customFormat="1" customHeight="1" spans="1:7">
      <c r="A2508" s="134">
        <v>2505</v>
      </c>
      <c r="B2508" s="134" t="s">
        <v>26684</v>
      </c>
      <c r="C2508" s="134" t="s">
        <v>26685</v>
      </c>
      <c r="D2508" s="135">
        <v>12.9</v>
      </c>
      <c r="E2508" s="133">
        <v>4.84</v>
      </c>
      <c r="F2508" s="139">
        <v>62.44</v>
      </c>
      <c r="G2508" s="141"/>
    </row>
    <row r="2509" s="123" customFormat="1" customHeight="1" spans="1:7">
      <c r="A2509" s="134">
        <v>2506</v>
      </c>
      <c r="B2509" s="134" t="s">
        <v>3307</v>
      </c>
      <c r="C2509" s="134" t="s">
        <v>26686</v>
      </c>
      <c r="D2509" s="135">
        <v>6.16</v>
      </c>
      <c r="E2509" s="134">
        <v>4.84</v>
      </c>
      <c r="F2509" s="139">
        <v>29.81</v>
      </c>
      <c r="G2509" s="141"/>
    </row>
    <row r="2510" s="123" customFormat="1" customHeight="1" spans="1:7">
      <c r="A2510" s="134">
        <v>2507</v>
      </c>
      <c r="B2510" s="134" t="s">
        <v>26687</v>
      </c>
      <c r="C2510" s="134" t="s">
        <v>26583</v>
      </c>
      <c r="D2510" s="135">
        <v>11.47</v>
      </c>
      <c r="E2510" s="133">
        <v>4.84</v>
      </c>
      <c r="F2510" s="139">
        <v>55.51</v>
      </c>
      <c r="G2510" s="141"/>
    </row>
    <row r="2511" s="123" customFormat="1" customHeight="1" spans="1:7">
      <c r="A2511" s="134">
        <v>2508</v>
      </c>
      <c r="B2511" s="134" t="s">
        <v>26688</v>
      </c>
      <c r="C2511" s="134" t="s">
        <v>26686</v>
      </c>
      <c r="D2511" s="135">
        <v>12.25</v>
      </c>
      <c r="E2511" s="134">
        <v>4.84</v>
      </c>
      <c r="F2511" s="139">
        <v>59.29</v>
      </c>
      <c r="G2511" s="141"/>
    </row>
    <row r="2512" s="123" customFormat="1" customHeight="1" spans="1:7">
      <c r="A2512" s="134">
        <v>2509</v>
      </c>
      <c r="B2512" s="134" t="s">
        <v>26689</v>
      </c>
      <c r="C2512" s="134" t="s">
        <v>26690</v>
      </c>
      <c r="D2512" s="135">
        <v>11.28</v>
      </c>
      <c r="E2512" s="133">
        <v>4.84</v>
      </c>
      <c r="F2512" s="139">
        <v>54.6</v>
      </c>
      <c r="G2512" s="141"/>
    </row>
    <row r="2513" s="123" customFormat="1" customHeight="1" spans="1:7">
      <c r="A2513" s="134">
        <v>2510</v>
      </c>
      <c r="B2513" s="134" t="s">
        <v>26691</v>
      </c>
      <c r="C2513" s="134" t="s">
        <v>26593</v>
      </c>
      <c r="D2513" s="135">
        <v>6.29</v>
      </c>
      <c r="E2513" s="133">
        <v>4.84</v>
      </c>
      <c r="F2513" s="139">
        <v>30.44</v>
      </c>
      <c r="G2513" s="141"/>
    </row>
    <row r="2514" s="123" customFormat="1" customHeight="1" spans="1:7">
      <c r="A2514" s="134">
        <v>2511</v>
      </c>
      <c r="B2514" s="134" t="s">
        <v>26692</v>
      </c>
      <c r="C2514" s="134" t="s">
        <v>26693</v>
      </c>
      <c r="D2514" s="135">
        <v>8.18</v>
      </c>
      <c r="E2514" s="134">
        <v>4.84</v>
      </c>
      <c r="F2514" s="139">
        <v>39.59</v>
      </c>
      <c r="G2514" s="141"/>
    </row>
    <row r="2515" s="123" customFormat="1" customHeight="1" spans="1:7">
      <c r="A2515" s="134">
        <v>2512</v>
      </c>
      <c r="B2515" s="134" t="s">
        <v>26694</v>
      </c>
      <c r="C2515" s="134" t="s">
        <v>26665</v>
      </c>
      <c r="D2515" s="135">
        <v>4.06</v>
      </c>
      <c r="E2515" s="133">
        <v>4.84</v>
      </c>
      <c r="F2515" s="139">
        <v>19.65</v>
      </c>
      <c r="G2515" s="141"/>
    </row>
    <row r="2516" s="123" customFormat="1" customHeight="1" spans="1:7">
      <c r="A2516" s="134">
        <v>2513</v>
      </c>
      <c r="B2516" s="134" t="s">
        <v>26695</v>
      </c>
      <c r="C2516" s="134" t="s">
        <v>26696</v>
      </c>
      <c r="D2516" s="135">
        <v>9.25</v>
      </c>
      <c r="E2516" s="134">
        <v>4.84</v>
      </c>
      <c r="F2516" s="139">
        <v>44.77</v>
      </c>
      <c r="G2516" s="141"/>
    </row>
    <row r="2517" s="123" customFormat="1" customHeight="1" spans="1:7">
      <c r="A2517" s="134">
        <v>2514</v>
      </c>
      <c r="B2517" s="134" t="s">
        <v>26697</v>
      </c>
      <c r="C2517" s="134" t="s">
        <v>26593</v>
      </c>
      <c r="D2517" s="135">
        <v>5</v>
      </c>
      <c r="E2517" s="133">
        <v>4.84</v>
      </c>
      <c r="F2517" s="139">
        <v>24.2</v>
      </c>
      <c r="G2517" s="141"/>
    </row>
    <row r="2518" s="123" customFormat="1" customHeight="1" spans="1:7">
      <c r="A2518" s="134">
        <v>2515</v>
      </c>
      <c r="B2518" s="134" t="s">
        <v>26698</v>
      </c>
      <c r="C2518" s="134" t="s">
        <v>26699</v>
      </c>
      <c r="D2518" s="135">
        <v>15.88</v>
      </c>
      <c r="E2518" s="133">
        <v>4.84</v>
      </c>
      <c r="F2518" s="139">
        <v>76.86</v>
      </c>
      <c r="G2518" s="141" t="s">
        <v>26269</v>
      </c>
    </row>
    <row r="2519" s="123" customFormat="1" customHeight="1" spans="1:7">
      <c r="A2519" s="134">
        <v>2516</v>
      </c>
      <c r="B2519" s="134" t="s">
        <v>2502</v>
      </c>
      <c r="C2519" s="134" t="s">
        <v>26700</v>
      </c>
      <c r="D2519" s="135">
        <v>45.63</v>
      </c>
      <c r="E2519" s="134">
        <v>4.84</v>
      </c>
      <c r="F2519" s="139">
        <v>220.85</v>
      </c>
      <c r="G2519" s="141"/>
    </row>
    <row r="2520" s="123" customFormat="1" customHeight="1" spans="1:7">
      <c r="A2520" s="134">
        <v>2517</v>
      </c>
      <c r="B2520" s="134" t="s">
        <v>26701</v>
      </c>
      <c r="C2520" s="134" t="s">
        <v>26702</v>
      </c>
      <c r="D2520" s="135">
        <v>18.98</v>
      </c>
      <c r="E2520" s="133">
        <v>4.84</v>
      </c>
      <c r="F2520" s="139">
        <v>91.86</v>
      </c>
      <c r="G2520" s="141"/>
    </row>
    <row r="2521" s="123" customFormat="1" customHeight="1" spans="1:7">
      <c r="A2521" s="134">
        <v>2518</v>
      </c>
      <c r="B2521" s="134" t="s">
        <v>2918</v>
      </c>
      <c r="C2521" s="134" t="s">
        <v>26703</v>
      </c>
      <c r="D2521" s="135">
        <v>37.88</v>
      </c>
      <c r="E2521" s="134">
        <v>4.84</v>
      </c>
      <c r="F2521" s="139">
        <v>183.34</v>
      </c>
      <c r="G2521" s="141" t="s">
        <v>26269</v>
      </c>
    </row>
    <row r="2522" s="123" customFormat="1" customHeight="1" spans="1:7">
      <c r="A2522" s="134">
        <v>2519</v>
      </c>
      <c r="B2522" s="134" t="s">
        <v>1440</v>
      </c>
      <c r="C2522" s="134" t="s">
        <v>26704</v>
      </c>
      <c r="D2522" s="135">
        <v>14.47</v>
      </c>
      <c r="E2522" s="133">
        <v>4.84</v>
      </c>
      <c r="F2522" s="139">
        <v>70.03</v>
      </c>
      <c r="G2522" s="141"/>
    </row>
    <row r="2523" s="123" customFormat="1" customHeight="1" spans="1:7">
      <c r="A2523" s="134">
        <v>2520</v>
      </c>
      <c r="B2523" s="134" t="s">
        <v>7912</v>
      </c>
      <c r="C2523" s="134" t="s">
        <v>26705</v>
      </c>
      <c r="D2523" s="135">
        <v>8.06</v>
      </c>
      <c r="E2523" s="133">
        <v>4.84</v>
      </c>
      <c r="F2523" s="139">
        <v>39.01</v>
      </c>
      <c r="G2523" s="141"/>
    </row>
    <row r="2524" s="123" customFormat="1" customHeight="1" spans="1:7">
      <c r="A2524" s="134">
        <v>2521</v>
      </c>
      <c r="B2524" s="134" t="s">
        <v>823</v>
      </c>
      <c r="C2524" s="134" t="s">
        <v>26706</v>
      </c>
      <c r="D2524" s="135">
        <v>32.59</v>
      </c>
      <c r="E2524" s="134">
        <v>4.84</v>
      </c>
      <c r="F2524" s="139">
        <v>157.74</v>
      </c>
      <c r="G2524" s="141"/>
    </row>
    <row r="2525" s="123" customFormat="1" customHeight="1" spans="1:7">
      <c r="A2525" s="134">
        <v>2522</v>
      </c>
      <c r="B2525" s="134" t="s">
        <v>19858</v>
      </c>
      <c r="C2525" s="134" t="s">
        <v>26707</v>
      </c>
      <c r="D2525" s="135">
        <v>42.05</v>
      </c>
      <c r="E2525" s="133">
        <v>4.84</v>
      </c>
      <c r="F2525" s="139">
        <v>203.52</v>
      </c>
      <c r="G2525" s="141"/>
    </row>
    <row r="2526" s="123" customFormat="1" customHeight="1" spans="1:7">
      <c r="A2526" s="134">
        <v>2523</v>
      </c>
      <c r="B2526" s="134" t="s">
        <v>26708</v>
      </c>
      <c r="C2526" s="134" t="s">
        <v>26709</v>
      </c>
      <c r="D2526" s="135">
        <v>65.65</v>
      </c>
      <c r="E2526" s="134">
        <v>4.84</v>
      </c>
      <c r="F2526" s="139">
        <v>317.75</v>
      </c>
      <c r="G2526" s="141"/>
    </row>
    <row r="2527" s="123" customFormat="1" customHeight="1" spans="1:7">
      <c r="A2527" s="134">
        <v>2524</v>
      </c>
      <c r="B2527" s="134" t="s">
        <v>26710</v>
      </c>
      <c r="C2527" s="134" t="s">
        <v>26711</v>
      </c>
      <c r="D2527" s="135">
        <v>32.48</v>
      </c>
      <c r="E2527" s="133">
        <v>4.84</v>
      </c>
      <c r="F2527" s="139">
        <v>157.2</v>
      </c>
      <c r="G2527" s="141" t="s">
        <v>26269</v>
      </c>
    </row>
    <row r="2528" s="123" customFormat="1" customHeight="1" spans="1:7">
      <c r="A2528" s="134">
        <v>2525</v>
      </c>
      <c r="B2528" s="134" t="s">
        <v>11150</v>
      </c>
      <c r="C2528" s="134" t="s">
        <v>26712</v>
      </c>
      <c r="D2528" s="135">
        <v>21.18</v>
      </c>
      <c r="E2528" s="133">
        <v>4.84</v>
      </c>
      <c r="F2528" s="139">
        <v>102.51</v>
      </c>
      <c r="G2528" s="141"/>
    </row>
    <row r="2529" s="123" customFormat="1" customHeight="1" spans="1:7">
      <c r="A2529" s="134">
        <v>2526</v>
      </c>
      <c r="B2529" s="134" t="s">
        <v>26713</v>
      </c>
      <c r="C2529" s="134" t="s">
        <v>26714</v>
      </c>
      <c r="D2529" s="135">
        <v>4.02</v>
      </c>
      <c r="E2529" s="134">
        <v>4.84</v>
      </c>
      <c r="F2529" s="139">
        <v>19.46</v>
      </c>
      <c r="G2529" s="141"/>
    </row>
    <row r="2530" s="123" customFormat="1" customHeight="1" spans="1:7">
      <c r="A2530" s="134">
        <v>2527</v>
      </c>
      <c r="B2530" s="134" t="s">
        <v>26715</v>
      </c>
      <c r="C2530" s="134" t="s">
        <v>26714</v>
      </c>
      <c r="D2530" s="135">
        <v>6</v>
      </c>
      <c r="E2530" s="133">
        <v>4.84</v>
      </c>
      <c r="F2530" s="139">
        <v>29.04</v>
      </c>
      <c r="G2530" s="141"/>
    </row>
    <row r="2531" s="123" customFormat="1" customHeight="1" spans="1:7">
      <c r="A2531" s="134">
        <v>2528</v>
      </c>
      <c r="B2531" s="134" t="s">
        <v>26716</v>
      </c>
      <c r="C2531" s="134" t="s">
        <v>26717</v>
      </c>
      <c r="D2531" s="135">
        <v>11.36</v>
      </c>
      <c r="E2531" s="134">
        <v>4.84</v>
      </c>
      <c r="F2531" s="139">
        <v>54.98</v>
      </c>
      <c r="G2531" s="141"/>
    </row>
    <row r="2532" s="123" customFormat="1" customHeight="1" spans="1:7">
      <c r="A2532" s="134">
        <v>2529</v>
      </c>
      <c r="B2532" s="134" t="s">
        <v>26718</v>
      </c>
      <c r="C2532" s="134" t="s">
        <v>26719</v>
      </c>
      <c r="D2532" s="135">
        <v>23.14</v>
      </c>
      <c r="E2532" s="133">
        <v>4.84</v>
      </c>
      <c r="F2532" s="139">
        <v>112</v>
      </c>
      <c r="G2532" s="141"/>
    </row>
    <row r="2533" s="123" customFormat="1" customHeight="1" spans="1:7">
      <c r="A2533" s="134">
        <v>2530</v>
      </c>
      <c r="B2533" s="134" t="s">
        <v>26720</v>
      </c>
      <c r="C2533" s="134" t="s">
        <v>26721</v>
      </c>
      <c r="D2533" s="135">
        <v>4.29</v>
      </c>
      <c r="E2533" s="133">
        <v>4.84</v>
      </c>
      <c r="F2533" s="139">
        <v>20.76</v>
      </c>
      <c r="G2533" s="141"/>
    </row>
    <row r="2534" s="123" customFormat="1" customHeight="1" spans="1:7">
      <c r="A2534" s="134">
        <v>2531</v>
      </c>
      <c r="B2534" s="134" t="s">
        <v>3555</v>
      </c>
      <c r="C2534" s="134" t="s">
        <v>26722</v>
      </c>
      <c r="D2534" s="135">
        <v>40.46</v>
      </c>
      <c r="E2534" s="134">
        <v>4.84</v>
      </c>
      <c r="F2534" s="139">
        <v>195.83</v>
      </c>
      <c r="G2534" s="141"/>
    </row>
    <row r="2535" s="123" customFormat="1" customHeight="1" spans="1:7">
      <c r="A2535" s="134">
        <v>2532</v>
      </c>
      <c r="B2535" s="134" t="s">
        <v>26723</v>
      </c>
      <c r="C2535" s="134" t="s">
        <v>26724</v>
      </c>
      <c r="D2535" s="135">
        <v>34.63</v>
      </c>
      <c r="E2535" s="133">
        <v>4.84</v>
      </c>
      <c r="F2535" s="139">
        <v>167.61</v>
      </c>
      <c r="G2535" s="141"/>
    </row>
    <row r="2536" s="123" customFormat="1" customHeight="1" spans="1:7">
      <c r="A2536" s="134">
        <v>2533</v>
      </c>
      <c r="B2536" s="134" t="s">
        <v>5808</v>
      </c>
      <c r="C2536" s="134" t="s">
        <v>26725</v>
      </c>
      <c r="D2536" s="135">
        <v>24.81</v>
      </c>
      <c r="E2536" s="134">
        <v>4.84</v>
      </c>
      <c r="F2536" s="139">
        <v>120.08</v>
      </c>
      <c r="G2536" s="141"/>
    </row>
    <row r="2537" s="123" customFormat="1" customHeight="1" spans="1:7">
      <c r="A2537" s="134">
        <v>2534</v>
      </c>
      <c r="B2537" s="134" t="s">
        <v>26726</v>
      </c>
      <c r="C2537" s="134" t="s">
        <v>26727</v>
      </c>
      <c r="D2537" s="135">
        <v>27.52</v>
      </c>
      <c r="E2537" s="133">
        <v>4.84</v>
      </c>
      <c r="F2537" s="139">
        <v>133.2</v>
      </c>
      <c r="G2537" s="141"/>
    </row>
    <row r="2538" s="123" customFormat="1" customHeight="1" spans="1:7">
      <c r="A2538" s="134">
        <v>2535</v>
      </c>
      <c r="B2538" s="134" t="s">
        <v>26728</v>
      </c>
      <c r="C2538" s="134" t="s">
        <v>26729</v>
      </c>
      <c r="D2538" s="135">
        <v>40.45</v>
      </c>
      <c r="E2538" s="133">
        <v>4.84</v>
      </c>
      <c r="F2538" s="139">
        <v>195.78</v>
      </c>
      <c r="G2538" s="141"/>
    </row>
    <row r="2539" s="123" customFormat="1" customHeight="1" spans="1:7">
      <c r="A2539" s="134">
        <v>2536</v>
      </c>
      <c r="B2539" s="134" t="s">
        <v>26730</v>
      </c>
      <c r="C2539" s="134" t="s">
        <v>26731</v>
      </c>
      <c r="D2539" s="135">
        <v>27.85</v>
      </c>
      <c r="E2539" s="134">
        <v>4.84</v>
      </c>
      <c r="F2539" s="139">
        <v>134.79</v>
      </c>
      <c r="G2539" s="141"/>
    </row>
    <row r="2540" s="123" customFormat="1" customHeight="1" spans="1:7">
      <c r="A2540" s="134">
        <v>2537</v>
      </c>
      <c r="B2540" s="134" t="s">
        <v>26732</v>
      </c>
      <c r="C2540" s="134" t="s">
        <v>26733</v>
      </c>
      <c r="D2540" s="135">
        <v>23.8</v>
      </c>
      <c r="E2540" s="133">
        <v>4.84</v>
      </c>
      <c r="F2540" s="139">
        <v>115.19</v>
      </c>
      <c r="G2540" s="141"/>
    </row>
    <row r="2541" s="123" customFormat="1" customHeight="1" spans="1:7">
      <c r="A2541" s="134">
        <v>2538</v>
      </c>
      <c r="B2541" s="134" t="s">
        <v>26734</v>
      </c>
      <c r="C2541" s="134" t="s">
        <v>26735</v>
      </c>
      <c r="D2541" s="135">
        <v>23.26</v>
      </c>
      <c r="E2541" s="134">
        <v>4.84</v>
      </c>
      <c r="F2541" s="139">
        <v>112.58</v>
      </c>
      <c r="G2541" s="141"/>
    </row>
    <row r="2542" s="123" customFormat="1" customHeight="1" spans="1:7">
      <c r="A2542" s="134">
        <v>2539</v>
      </c>
      <c r="B2542" s="134" t="s">
        <v>26736</v>
      </c>
      <c r="C2542" s="134" t="s">
        <v>26737</v>
      </c>
      <c r="D2542" s="135">
        <v>2.5</v>
      </c>
      <c r="E2542" s="133">
        <v>4.84</v>
      </c>
      <c r="F2542" s="139">
        <v>12.1</v>
      </c>
      <c r="G2542" s="141"/>
    </row>
    <row r="2543" s="123" customFormat="1" customHeight="1" spans="1:7">
      <c r="A2543" s="134">
        <v>2540</v>
      </c>
      <c r="B2543" s="134" t="s">
        <v>26738</v>
      </c>
      <c r="C2543" s="134" t="s">
        <v>26739</v>
      </c>
      <c r="D2543" s="135">
        <v>24.21</v>
      </c>
      <c r="E2543" s="133">
        <v>4.84</v>
      </c>
      <c r="F2543" s="139">
        <v>117.18</v>
      </c>
      <c r="G2543" s="141"/>
    </row>
    <row r="2544" s="123" customFormat="1" customHeight="1" spans="1:7">
      <c r="A2544" s="134">
        <v>2541</v>
      </c>
      <c r="B2544" s="134" t="s">
        <v>26740</v>
      </c>
      <c r="C2544" s="134" t="s">
        <v>26741</v>
      </c>
      <c r="D2544" s="135">
        <v>13.86</v>
      </c>
      <c r="E2544" s="134">
        <v>4.84</v>
      </c>
      <c r="F2544" s="139">
        <v>67.08</v>
      </c>
      <c r="G2544" s="141"/>
    </row>
    <row r="2545" s="123" customFormat="1" customHeight="1" spans="1:7">
      <c r="A2545" s="134">
        <v>2542</v>
      </c>
      <c r="B2545" s="134" t="s">
        <v>6969</v>
      </c>
      <c r="C2545" s="134" t="s">
        <v>26742</v>
      </c>
      <c r="D2545" s="135">
        <v>31.34</v>
      </c>
      <c r="E2545" s="133">
        <v>4.84</v>
      </c>
      <c r="F2545" s="139">
        <v>151.69</v>
      </c>
      <c r="G2545" s="141"/>
    </row>
    <row r="2546" s="123" customFormat="1" customHeight="1" spans="1:7">
      <c r="A2546" s="134">
        <v>2543</v>
      </c>
      <c r="B2546" s="134" t="s">
        <v>26743</v>
      </c>
      <c r="C2546" s="134" t="s">
        <v>26744</v>
      </c>
      <c r="D2546" s="135">
        <v>31.21</v>
      </c>
      <c r="E2546" s="134">
        <v>4.84</v>
      </c>
      <c r="F2546" s="139">
        <v>151.06</v>
      </c>
      <c r="G2546" s="141" t="s">
        <v>26745</v>
      </c>
    </row>
    <row r="2547" s="123" customFormat="1" customHeight="1" spans="1:7">
      <c r="A2547" s="134">
        <v>2544</v>
      </c>
      <c r="B2547" s="134" t="s">
        <v>26746</v>
      </c>
      <c r="C2547" s="134" t="s">
        <v>26744</v>
      </c>
      <c r="D2547" s="135">
        <v>10.57</v>
      </c>
      <c r="E2547" s="133">
        <v>4.84</v>
      </c>
      <c r="F2547" s="139">
        <v>51.16</v>
      </c>
      <c r="G2547" s="141"/>
    </row>
    <row r="2548" s="123" customFormat="1" customHeight="1" spans="1:7">
      <c r="A2548" s="134">
        <v>2545</v>
      </c>
      <c r="B2548" s="134" t="s">
        <v>26747</v>
      </c>
      <c r="C2548" s="134" t="s">
        <v>26748</v>
      </c>
      <c r="D2548" s="135">
        <v>42.71</v>
      </c>
      <c r="E2548" s="133">
        <v>4.84</v>
      </c>
      <c r="F2548" s="139">
        <v>206.72</v>
      </c>
      <c r="G2548" s="141" t="s">
        <v>26269</v>
      </c>
    </row>
    <row r="2549" s="123" customFormat="1" customHeight="1" spans="1:7">
      <c r="A2549" s="134">
        <v>2546</v>
      </c>
      <c r="B2549" s="134" t="s">
        <v>19122</v>
      </c>
      <c r="C2549" s="134" t="s">
        <v>26749</v>
      </c>
      <c r="D2549" s="135">
        <v>33.3</v>
      </c>
      <c r="E2549" s="134">
        <v>4.84</v>
      </c>
      <c r="F2549" s="139">
        <v>161.17</v>
      </c>
      <c r="G2549" s="141"/>
    </row>
    <row r="2550" s="123" customFormat="1" customHeight="1" spans="1:7">
      <c r="A2550" s="134">
        <v>2547</v>
      </c>
      <c r="B2550" s="134" t="s">
        <v>26750</v>
      </c>
      <c r="C2550" s="134" t="s">
        <v>26714</v>
      </c>
      <c r="D2550" s="135">
        <v>23.86</v>
      </c>
      <c r="E2550" s="133">
        <v>4.84</v>
      </c>
      <c r="F2550" s="139">
        <v>115.48</v>
      </c>
      <c r="G2550" s="141"/>
    </row>
    <row r="2551" s="123" customFormat="1" customHeight="1" spans="1:7">
      <c r="A2551" s="134">
        <v>2548</v>
      </c>
      <c r="B2551" s="134" t="s">
        <v>19061</v>
      </c>
      <c r="C2551" s="134" t="s">
        <v>26751</v>
      </c>
      <c r="D2551" s="135">
        <v>31.28</v>
      </c>
      <c r="E2551" s="134">
        <v>4.84</v>
      </c>
      <c r="F2551" s="139">
        <v>151.4</v>
      </c>
      <c r="G2551" s="141" t="s">
        <v>26269</v>
      </c>
    </row>
    <row r="2552" s="123" customFormat="1" customHeight="1" spans="1:7">
      <c r="A2552" s="134">
        <v>2549</v>
      </c>
      <c r="B2552" s="134" t="s">
        <v>26752</v>
      </c>
      <c r="C2552" s="134" t="s">
        <v>26753</v>
      </c>
      <c r="D2552" s="135">
        <v>32.49</v>
      </c>
      <c r="E2552" s="133">
        <v>4.84</v>
      </c>
      <c r="F2552" s="139">
        <v>157.25</v>
      </c>
      <c r="G2552" s="141"/>
    </row>
    <row r="2553" s="123" customFormat="1" customHeight="1" spans="1:7">
      <c r="A2553" s="134">
        <v>2550</v>
      </c>
      <c r="B2553" s="134" t="s">
        <v>26754</v>
      </c>
      <c r="C2553" s="134" t="s">
        <v>26755</v>
      </c>
      <c r="D2553" s="135">
        <v>44.03</v>
      </c>
      <c r="E2553" s="133">
        <v>4.84</v>
      </c>
      <c r="F2553" s="139">
        <v>213.11</v>
      </c>
      <c r="G2553" s="141"/>
    </row>
    <row r="2554" s="123" customFormat="1" customHeight="1" spans="1:7">
      <c r="A2554" s="134">
        <v>2551</v>
      </c>
      <c r="B2554" s="134" t="s">
        <v>15876</v>
      </c>
      <c r="C2554" s="134" t="s">
        <v>26756</v>
      </c>
      <c r="D2554" s="135">
        <v>21.88</v>
      </c>
      <c r="E2554" s="134">
        <v>4.84</v>
      </c>
      <c r="F2554" s="139">
        <v>105.9</v>
      </c>
      <c r="G2554" s="141" t="s">
        <v>26757</v>
      </c>
    </row>
    <row r="2555" s="123" customFormat="1" customHeight="1" spans="1:7">
      <c r="A2555" s="134">
        <v>2552</v>
      </c>
      <c r="B2555" s="134" t="s">
        <v>12770</v>
      </c>
      <c r="C2555" s="134" t="s">
        <v>26758</v>
      </c>
      <c r="D2555" s="135">
        <v>48.25</v>
      </c>
      <c r="E2555" s="133">
        <v>4.84</v>
      </c>
      <c r="F2555" s="139">
        <v>233.53</v>
      </c>
      <c r="G2555" s="141"/>
    </row>
    <row r="2556" s="123" customFormat="1" customHeight="1" spans="1:7">
      <c r="A2556" s="134">
        <v>2553</v>
      </c>
      <c r="B2556" s="134" t="s">
        <v>26759</v>
      </c>
      <c r="C2556" s="134" t="s">
        <v>26760</v>
      </c>
      <c r="D2556" s="135">
        <v>37.37</v>
      </c>
      <c r="E2556" s="134">
        <v>4.84</v>
      </c>
      <c r="F2556" s="139">
        <v>180.87</v>
      </c>
      <c r="G2556" s="141"/>
    </row>
    <row r="2557" s="123" customFormat="1" customHeight="1" spans="1:7">
      <c r="A2557" s="134">
        <v>2554</v>
      </c>
      <c r="B2557" s="134" t="s">
        <v>26761</v>
      </c>
      <c r="C2557" s="134" t="s">
        <v>26762</v>
      </c>
      <c r="D2557" s="135">
        <v>11.85</v>
      </c>
      <c r="E2557" s="133">
        <v>4.84</v>
      </c>
      <c r="F2557" s="139">
        <v>57.35</v>
      </c>
      <c r="G2557" s="141"/>
    </row>
    <row r="2558" s="123" customFormat="1" customHeight="1" spans="1:7">
      <c r="A2558" s="134">
        <v>2555</v>
      </c>
      <c r="B2558" s="134" t="s">
        <v>4735</v>
      </c>
      <c r="C2558" s="134" t="s">
        <v>26763</v>
      </c>
      <c r="D2558" s="135">
        <v>23.66</v>
      </c>
      <c r="E2558" s="133">
        <v>4.84</v>
      </c>
      <c r="F2558" s="139">
        <v>114.51</v>
      </c>
      <c r="G2558" s="141"/>
    </row>
    <row r="2559" s="123" customFormat="1" customHeight="1" spans="1:7">
      <c r="A2559" s="134">
        <v>2556</v>
      </c>
      <c r="B2559" s="134" t="s">
        <v>13073</v>
      </c>
      <c r="C2559" s="134" t="s">
        <v>26764</v>
      </c>
      <c r="D2559" s="135">
        <v>47.83</v>
      </c>
      <c r="E2559" s="134">
        <v>4.84</v>
      </c>
      <c r="F2559" s="139">
        <v>231.5</v>
      </c>
      <c r="G2559" s="141"/>
    </row>
    <row r="2560" s="123" customFormat="1" customHeight="1" spans="1:7">
      <c r="A2560" s="134">
        <v>2557</v>
      </c>
      <c r="B2560" s="134" t="s">
        <v>18398</v>
      </c>
      <c r="C2560" s="134" t="s">
        <v>26765</v>
      </c>
      <c r="D2560" s="135">
        <v>29.14</v>
      </c>
      <c r="E2560" s="133">
        <v>4.84</v>
      </c>
      <c r="F2560" s="139">
        <v>141.04</v>
      </c>
      <c r="G2560" s="141"/>
    </row>
    <row r="2561" s="123" customFormat="1" customHeight="1" spans="1:7">
      <c r="A2561" s="134">
        <v>2558</v>
      </c>
      <c r="B2561" s="134" t="s">
        <v>26766</v>
      </c>
      <c r="C2561" s="134" t="s">
        <v>26767</v>
      </c>
      <c r="D2561" s="135">
        <v>29.1</v>
      </c>
      <c r="E2561" s="134">
        <v>4.84</v>
      </c>
      <c r="F2561" s="139">
        <v>140.84</v>
      </c>
      <c r="G2561" s="141"/>
    </row>
    <row r="2562" s="123" customFormat="1" customHeight="1" spans="1:7">
      <c r="A2562" s="134">
        <v>2559</v>
      </c>
      <c r="B2562" s="134" t="s">
        <v>26768</v>
      </c>
      <c r="C2562" s="134" t="s">
        <v>26769</v>
      </c>
      <c r="D2562" s="135">
        <v>31.38</v>
      </c>
      <c r="E2562" s="133">
        <v>4.84</v>
      </c>
      <c r="F2562" s="139">
        <v>151.88</v>
      </c>
      <c r="G2562" s="141"/>
    </row>
    <row r="2563" s="123" customFormat="1" customHeight="1" spans="1:7">
      <c r="A2563" s="134">
        <v>2560</v>
      </c>
      <c r="B2563" s="134" t="s">
        <v>26770</v>
      </c>
      <c r="C2563" s="134" t="s">
        <v>26771</v>
      </c>
      <c r="D2563" s="135">
        <v>35.83</v>
      </c>
      <c r="E2563" s="133">
        <v>4.84</v>
      </c>
      <c r="F2563" s="139">
        <v>173.42</v>
      </c>
      <c r="G2563" s="141"/>
    </row>
    <row r="2564" s="123" customFormat="1" customHeight="1" spans="1:7">
      <c r="A2564" s="134">
        <v>2561</v>
      </c>
      <c r="B2564" s="134" t="s">
        <v>18139</v>
      </c>
      <c r="C2564" s="134" t="s">
        <v>26772</v>
      </c>
      <c r="D2564" s="135">
        <v>60.62</v>
      </c>
      <c r="E2564" s="134">
        <v>4.84</v>
      </c>
      <c r="F2564" s="139">
        <v>293.4</v>
      </c>
      <c r="G2564" s="141"/>
    </row>
    <row r="2565" s="123" customFormat="1" customHeight="1" spans="1:7">
      <c r="A2565" s="134">
        <v>2562</v>
      </c>
      <c r="B2565" s="134" t="s">
        <v>26773</v>
      </c>
      <c r="C2565" s="134" t="s">
        <v>26767</v>
      </c>
      <c r="D2565" s="135">
        <v>21.07</v>
      </c>
      <c r="E2565" s="133">
        <v>4.84</v>
      </c>
      <c r="F2565" s="139">
        <v>101.98</v>
      </c>
      <c r="G2565" s="141"/>
    </row>
    <row r="2566" s="123" customFormat="1" customHeight="1" spans="1:7">
      <c r="A2566" s="134">
        <v>2563</v>
      </c>
      <c r="B2566" s="134" t="s">
        <v>26774</v>
      </c>
      <c r="C2566" s="134" t="s">
        <v>26767</v>
      </c>
      <c r="D2566" s="135">
        <v>5.02</v>
      </c>
      <c r="E2566" s="134">
        <v>4.84</v>
      </c>
      <c r="F2566" s="139">
        <v>24.3</v>
      </c>
      <c r="G2566" s="141"/>
    </row>
    <row r="2567" s="123" customFormat="1" customHeight="1" spans="1:7">
      <c r="A2567" s="134">
        <v>2564</v>
      </c>
      <c r="B2567" s="134" t="s">
        <v>26775</v>
      </c>
      <c r="C2567" s="134" t="s">
        <v>26776</v>
      </c>
      <c r="D2567" s="135">
        <v>3.57</v>
      </c>
      <c r="E2567" s="133">
        <v>4.84</v>
      </c>
      <c r="F2567" s="139">
        <v>17.28</v>
      </c>
      <c r="G2567" s="141"/>
    </row>
    <row r="2568" s="123" customFormat="1" customHeight="1" spans="1:7">
      <c r="A2568" s="134">
        <v>2565</v>
      </c>
      <c r="B2568" s="134" t="s">
        <v>26777</v>
      </c>
      <c r="C2568" s="134" t="s">
        <v>26778</v>
      </c>
      <c r="D2568" s="135">
        <v>5</v>
      </c>
      <c r="E2568" s="133">
        <v>4.84</v>
      </c>
      <c r="F2568" s="139">
        <v>24.2</v>
      </c>
      <c r="G2568" s="141"/>
    </row>
    <row r="2569" s="123" customFormat="1" customHeight="1" spans="1:7">
      <c r="A2569" s="134">
        <v>2566</v>
      </c>
      <c r="B2569" s="134" t="s">
        <v>1570</v>
      </c>
      <c r="C2569" s="134" t="s">
        <v>26779</v>
      </c>
      <c r="D2569" s="135">
        <v>44.37</v>
      </c>
      <c r="E2569" s="134">
        <v>4.84</v>
      </c>
      <c r="F2569" s="139">
        <v>214.75</v>
      </c>
      <c r="G2569" s="141"/>
    </row>
    <row r="2570" s="123" customFormat="1" customHeight="1" spans="1:7">
      <c r="A2570" s="134">
        <v>2567</v>
      </c>
      <c r="B2570" s="134" t="s">
        <v>26780</v>
      </c>
      <c r="C2570" s="134" t="s">
        <v>26781</v>
      </c>
      <c r="D2570" s="135">
        <v>24.2</v>
      </c>
      <c r="E2570" s="133">
        <v>4.84</v>
      </c>
      <c r="F2570" s="139">
        <v>117.13</v>
      </c>
      <c r="G2570" s="141"/>
    </row>
    <row r="2571" s="123" customFormat="1" customHeight="1" spans="1:7">
      <c r="A2571" s="134">
        <v>2568</v>
      </c>
      <c r="B2571" s="134" t="s">
        <v>26782</v>
      </c>
      <c r="C2571" s="134" t="s">
        <v>26783</v>
      </c>
      <c r="D2571" s="135">
        <v>8.46</v>
      </c>
      <c r="E2571" s="134">
        <v>4.84</v>
      </c>
      <c r="F2571" s="139">
        <v>40.95</v>
      </c>
      <c r="G2571" s="141"/>
    </row>
    <row r="2572" s="123" customFormat="1" customHeight="1" spans="1:7">
      <c r="A2572" s="134">
        <v>2569</v>
      </c>
      <c r="B2572" s="134" t="s">
        <v>26784</v>
      </c>
      <c r="C2572" s="134" t="s">
        <v>26783</v>
      </c>
      <c r="D2572" s="135">
        <v>15.27</v>
      </c>
      <c r="E2572" s="133">
        <v>4.84</v>
      </c>
      <c r="F2572" s="139">
        <v>73.91</v>
      </c>
      <c r="G2572" s="141"/>
    </row>
    <row r="2573" s="123" customFormat="1" customHeight="1" spans="1:7">
      <c r="A2573" s="134">
        <v>2570</v>
      </c>
      <c r="B2573" s="134" t="s">
        <v>7419</v>
      </c>
      <c r="C2573" s="134" t="s">
        <v>26785</v>
      </c>
      <c r="D2573" s="135">
        <v>17.86</v>
      </c>
      <c r="E2573" s="133">
        <v>4.84</v>
      </c>
      <c r="F2573" s="139">
        <v>86.44</v>
      </c>
      <c r="G2573" s="141"/>
    </row>
    <row r="2574" s="123" customFormat="1" customHeight="1" spans="1:7">
      <c r="A2574" s="134">
        <v>2571</v>
      </c>
      <c r="B2574" s="134" t="s">
        <v>26786</v>
      </c>
      <c r="C2574" s="134" t="s">
        <v>26787</v>
      </c>
      <c r="D2574" s="135">
        <v>5.97</v>
      </c>
      <c r="E2574" s="134">
        <v>4.84</v>
      </c>
      <c r="F2574" s="139">
        <v>28.89</v>
      </c>
      <c r="G2574" s="141"/>
    </row>
    <row r="2575" s="123" customFormat="1" customHeight="1" spans="1:7">
      <c r="A2575" s="134">
        <v>2572</v>
      </c>
      <c r="B2575" s="134" t="s">
        <v>26788</v>
      </c>
      <c r="C2575" s="134" t="s">
        <v>26789</v>
      </c>
      <c r="D2575" s="135">
        <v>6.47</v>
      </c>
      <c r="E2575" s="133">
        <v>4.84</v>
      </c>
      <c r="F2575" s="139">
        <v>31.31</v>
      </c>
      <c r="G2575" s="141"/>
    </row>
    <row r="2576" s="123" customFormat="1" customHeight="1" spans="1:7">
      <c r="A2576" s="134">
        <v>2573</v>
      </c>
      <c r="B2576" s="134" t="s">
        <v>1188</v>
      </c>
      <c r="C2576" s="134" t="s">
        <v>26790</v>
      </c>
      <c r="D2576" s="135">
        <v>11.01</v>
      </c>
      <c r="E2576" s="134">
        <v>4.84</v>
      </c>
      <c r="F2576" s="139">
        <v>53.29</v>
      </c>
      <c r="G2576" s="141"/>
    </row>
    <row r="2577" s="123" customFormat="1" customHeight="1" spans="1:7">
      <c r="A2577" s="134">
        <v>2574</v>
      </c>
      <c r="B2577" s="134" t="s">
        <v>26791</v>
      </c>
      <c r="C2577" s="134" t="s">
        <v>26792</v>
      </c>
      <c r="D2577" s="135">
        <v>23.73</v>
      </c>
      <c r="E2577" s="133">
        <v>4.84</v>
      </c>
      <c r="F2577" s="139">
        <v>114.85</v>
      </c>
      <c r="G2577" s="141"/>
    </row>
    <row r="2578" s="123" customFormat="1" customHeight="1" spans="1:7">
      <c r="A2578" s="134">
        <v>2575</v>
      </c>
      <c r="B2578" s="134" t="s">
        <v>26793</v>
      </c>
      <c r="C2578" s="134" t="s">
        <v>26794</v>
      </c>
      <c r="D2578" s="135">
        <v>23.43</v>
      </c>
      <c r="E2578" s="133">
        <v>4.84</v>
      </c>
      <c r="F2578" s="139">
        <v>113.4</v>
      </c>
      <c r="G2578" s="141"/>
    </row>
    <row r="2579" s="123" customFormat="1" customHeight="1" spans="1:7">
      <c r="A2579" s="134">
        <v>2576</v>
      </c>
      <c r="B2579" s="134" t="s">
        <v>26795</v>
      </c>
      <c r="C2579" s="134" t="s">
        <v>26796</v>
      </c>
      <c r="D2579" s="135">
        <v>25.21</v>
      </c>
      <c r="E2579" s="134">
        <v>4.84</v>
      </c>
      <c r="F2579" s="139">
        <v>122.02</v>
      </c>
      <c r="G2579" s="141" t="s">
        <v>26797</v>
      </c>
    </row>
    <row r="2580" s="123" customFormat="1" customHeight="1" spans="1:7">
      <c r="A2580" s="134">
        <v>2577</v>
      </c>
      <c r="B2580" s="134" t="s">
        <v>2554</v>
      </c>
      <c r="C2580" s="134" t="s">
        <v>26798</v>
      </c>
      <c r="D2580" s="135">
        <v>11.02</v>
      </c>
      <c r="E2580" s="133">
        <v>4.84</v>
      </c>
      <c r="F2580" s="139">
        <v>53.34</v>
      </c>
      <c r="G2580" s="141"/>
    </row>
    <row r="2581" s="123" customFormat="1" customHeight="1" spans="1:7">
      <c r="A2581" s="134">
        <v>2578</v>
      </c>
      <c r="B2581" s="134" t="s">
        <v>15484</v>
      </c>
      <c r="C2581" s="134" t="s">
        <v>26798</v>
      </c>
      <c r="D2581" s="135">
        <v>20.44</v>
      </c>
      <c r="E2581" s="134">
        <v>4.84</v>
      </c>
      <c r="F2581" s="139">
        <v>98.93</v>
      </c>
      <c r="G2581" s="141"/>
    </row>
    <row r="2582" s="123" customFormat="1" customHeight="1" spans="1:7">
      <c r="A2582" s="134">
        <v>2579</v>
      </c>
      <c r="B2582" s="134" t="s">
        <v>1146</v>
      </c>
      <c r="C2582" s="134" t="s">
        <v>26799</v>
      </c>
      <c r="D2582" s="135">
        <v>24.17</v>
      </c>
      <c r="E2582" s="133">
        <v>4.84</v>
      </c>
      <c r="F2582" s="139">
        <v>116.98</v>
      </c>
      <c r="G2582" s="141"/>
    </row>
    <row r="2583" s="123" customFormat="1" customHeight="1" spans="1:7">
      <c r="A2583" s="134">
        <v>2580</v>
      </c>
      <c r="B2583" s="134" t="s">
        <v>22533</v>
      </c>
      <c r="C2583" s="134" t="s">
        <v>26800</v>
      </c>
      <c r="D2583" s="135">
        <v>13.68</v>
      </c>
      <c r="E2583" s="133">
        <v>4.84</v>
      </c>
      <c r="F2583" s="139">
        <v>66.21</v>
      </c>
      <c r="G2583" s="141"/>
    </row>
    <row r="2584" s="123" customFormat="1" customHeight="1" spans="1:7">
      <c r="A2584" s="134">
        <v>2581</v>
      </c>
      <c r="B2584" s="134" t="s">
        <v>12229</v>
      </c>
      <c r="C2584" s="134" t="s">
        <v>26801</v>
      </c>
      <c r="D2584" s="135">
        <v>39.94</v>
      </c>
      <c r="E2584" s="134">
        <v>4.84</v>
      </c>
      <c r="F2584" s="139">
        <v>193.31</v>
      </c>
      <c r="G2584" s="141"/>
    </row>
    <row r="2585" s="123" customFormat="1" customHeight="1" spans="1:7">
      <c r="A2585" s="134">
        <v>2582</v>
      </c>
      <c r="B2585" s="134" t="s">
        <v>26802</v>
      </c>
      <c r="C2585" s="134" t="s">
        <v>26803</v>
      </c>
      <c r="D2585" s="135">
        <v>44.46</v>
      </c>
      <c r="E2585" s="133">
        <v>4.84</v>
      </c>
      <c r="F2585" s="139">
        <v>215.19</v>
      </c>
      <c r="G2585" s="141"/>
    </row>
    <row r="2586" s="123" customFormat="1" customHeight="1" spans="1:7">
      <c r="A2586" s="134">
        <v>2583</v>
      </c>
      <c r="B2586" s="134" t="s">
        <v>8462</v>
      </c>
      <c r="C2586" s="134" t="s">
        <v>26804</v>
      </c>
      <c r="D2586" s="135">
        <v>34.02</v>
      </c>
      <c r="E2586" s="134">
        <v>4.84</v>
      </c>
      <c r="F2586" s="139">
        <v>164.66</v>
      </c>
      <c r="G2586" s="141"/>
    </row>
    <row r="2587" s="123" customFormat="1" customHeight="1" spans="1:7">
      <c r="A2587" s="134">
        <v>2584</v>
      </c>
      <c r="B2587" s="134" t="s">
        <v>26805</v>
      </c>
      <c r="C2587" s="134" t="s">
        <v>26790</v>
      </c>
      <c r="D2587" s="135">
        <v>24.2</v>
      </c>
      <c r="E2587" s="133">
        <v>4.84</v>
      </c>
      <c r="F2587" s="139">
        <v>117.13</v>
      </c>
      <c r="G2587" s="141"/>
    </row>
    <row r="2588" s="123" customFormat="1" customHeight="1" spans="1:7">
      <c r="A2588" s="134">
        <v>2585</v>
      </c>
      <c r="B2588" s="134" t="s">
        <v>2047</v>
      </c>
      <c r="C2588" s="134" t="s">
        <v>26806</v>
      </c>
      <c r="D2588" s="135">
        <v>31.26</v>
      </c>
      <c r="E2588" s="133">
        <v>4.84</v>
      </c>
      <c r="F2588" s="139">
        <v>151.3</v>
      </c>
      <c r="G2588" s="141"/>
    </row>
    <row r="2589" s="123" customFormat="1" customHeight="1" spans="1:7">
      <c r="A2589" s="134">
        <v>2586</v>
      </c>
      <c r="B2589" s="134" t="s">
        <v>26807</v>
      </c>
      <c r="C2589" s="134" t="s">
        <v>26808</v>
      </c>
      <c r="D2589" s="135">
        <v>33.39</v>
      </c>
      <c r="E2589" s="134">
        <v>4.84</v>
      </c>
      <c r="F2589" s="139">
        <v>161.61</v>
      </c>
      <c r="G2589" s="141"/>
    </row>
    <row r="2590" s="123" customFormat="1" customHeight="1" spans="1:7">
      <c r="A2590" s="134">
        <v>2587</v>
      </c>
      <c r="B2590" s="134" t="s">
        <v>26809</v>
      </c>
      <c r="C2590" s="134" t="s">
        <v>26810</v>
      </c>
      <c r="D2590" s="135">
        <v>23.3</v>
      </c>
      <c r="E2590" s="133">
        <v>4.84</v>
      </c>
      <c r="F2590" s="139">
        <v>112.77</v>
      </c>
      <c r="G2590" s="141"/>
    </row>
    <row r="2591" s="123" customFormat="1" customHeight="1" spans="1:7">
      <c r="A2591" s="134">
        <v>2588</v>
      </c>
      <c r="B2591" s="134" t="s">
        <v>10121</v>
      </c>
      <c r="C2591" s="134" t="s">
        <v>26811</v>
      </c>
      <c r="D2591" s="135">
        <v>18.58</v>
      </c>
      <c r="E2591" s="134">
        <v>4.84</v>
      </c>
      <c r="F2591" s="139">
        <v>89.93</v>
      </c>
      <c r="G2591" s="141"/>
    </row>
    <row r="2592" s="123" customFormat="1" customHeight="1" spans="1:7">
      <c r="A2592" s="134">
        <v>2589</v>
      </c>
      <c r="B2592" s="134" t="s">
        <v>10139</v>
      </c>
      <c r="C2592" s="134" t="s">
        <v>26790</v>
      </c>
      <c r="D2592" s="135">
        <v>19.89</v>
      </c>
      <c r="E2592" s="133">
        <v>4.84</v>
      </c>
      <c r="F2592" s="139">
        <v>96.27</v>
      </c>
      <c r="G2592" s="141"/>
    </row>
    <row r="2593" s="123" customFormat="1" customHeight="1" spans="1:7">
      <c r="A2593" s="134">
        <v>2590</v>
      </c>
      <c r="B2593" s="134" t="s">
        <v>26812</v>
      </c>
      <c r="C2593" s="134" t="s">
        <v>26813</v>
      </c>
      <c r="D2593" s="135">
        <v>15.36</v>
      </c>
      <c r="E2593" s="133">
        <v>4.84</v>
      </c>
      <c r="F2593" s="139">
        <v>74.34</v>
      </c>
      <c r="G2593" s="141"/>
    </row>
    <row r="2594" s="123" customFormat="1" customHeight="1" spans="1:7">
      <c r="A2594" s="134">
        <v>2591</v>
      </c>
      <c r="B2594" s="134" t="s">
        <v>26814</v>
      </c>
      <c r="C2594" s="134" t="s">
        <v>26815</v>
      </c>
      <c r="D2594" s="135">
        <v>39.73</v>
      </c>
      <c r="E2594" s="134">
        <v>4.84</v>
      </c>
      <c r="F2594" s="139">
        <v>192.29</v>
      </c>
      <c r="G2594" s="148" t="s">
        <v>26816</v>
      </c>
    </row>
    <row r="2595" s="123" customFormat="1" customHeight="1" spans="1:7">
      <c r="A2595" s="134">
        <v>2592</v>
      </c>
      <c r="B2595" s="134" t="s">
        <v>7580</v>
      </c>
      <c r="C2595" s="134" t="s">
        <v>26790</v>
      </c>
      <c r="D2595" s="135">
        <v>23.39</v>
      </c>
      <c r="E2595" s="133">
        <v>4.84</v>
      </c>
      <c r="F2595" s="139">
        <v>113.21</v>
      </c>
      <c r="G2595" s="141" t="s">
        <v>26269</v>
      </c>
    </row>
    <row r="2596" s="123" customFormat="1" customHeight="1" spans="1:7">
      <c r="A2596" s="134">
        <v>2593</v>
      </c>
      <c r="B2596" s="34" t="s">
        <v>18934</v>
      </c>
      <c r="C2596" s="134" t="s">
        <v>26817</v>
      </c>
      <c r="D2596" s="135">
        <v>7.01</v>
      </c>
      <c r="E2596" s="134">
        <v>4.84</v>
      </c>
      <c r="F2596" s="139">
        <v>33.93</v>
      </c>
      <c r="G2596" s="141"/>
    </row>
    <row r="2597" s="123" customFormat="1" customHeight="1" spans="1:7">
      <c r="A2597" s="134">
        <v>2594</v>
      </c>
      <c r="B2597" s="134" t="s">
        <v>2528</v>
      </c>
      <c r="C2597" s="134" t="s">
        <v>26790</v>
      </c>
      <c r="D2597" s="135">
        <v>24.53</v>
      </c>
      <c r="E2597" s="133">
        <v>4.84</v>
      </c>
      <c r="F2597" s="139">
        <v>118.73</v>
      </c>
      <c r="G2597" s="141"/>
    </row>
    <row r="2598" s="123" customFormat="1" customHeight="1" spans="1:7">
      <c r="A2598" s="134">
        <v>2595</v>
      </c>
      <c r="B2598" s="134" t="s">
        <v>26818</v>
      </c>
      <c r="C2598" s="134" t="s">
        <v>26790</v>
      </c>
      <c r="D2598" s="135">
        <v>26.99</v>
      </c>
      <c r="E2598" s="133">
        <v>4.84</v>
      </c>
      <c r="F2598" s="139">
        <v>130.63</v>
      </c>
      <c r="G2598" s="141"/>
    </row>
    <row r="2599" s="123" customFormat="1" customHeight="1" spans="1:7">
      <c r="A2599" s="134">
        <v>2596</v>
      </c>
      <c r="B2599" s="134" t="s">
        <v>26819</v>
      </c>
      <c r="C2599" s="134" t="s">
        <v>26820</v>
      </c>
      <c r="D2599" s="135">
        <v>27.16</v>
      </c>
      <c r="E2599" s="134">
        <v>4.84</v>
      </c>
      <c r="F2599" s="139">
        <v>131.45</v>
      </c>
      <c r="G2599" s="141"/>
    </row>
    <row r="2600" s="123" customFormat="1" customHeight="1" spans="1:7">
      <c r="A2600" s="134">
        <v>2597</v>
      </c>
      <c r="B2600" s="134" t="s">
        <v>26821</v>
      </c>
      <c r="C2600" s="134" t="s">
        <v>26822</v>
      </c>
      <c r="D2600" s="135">
        <v>19.09</v>
      </c>
      <c r="E2600" s="133">
        <v>4.84</v>
      </c>
      <c r="F2600" s="139">
        <v>92.4</v>
      </c>
      <c r="G2600" s="141"/>
    </row>
    <row r="2601" s="123" customFormat="1" customHeight="1" spans="1:7">
      <c r="A2601" s="134">
        <v>2598</v>
      </c>
      <c r="B2601" s="134" t="s">
        <v>26823</v>
      </c>
      <c r="C2601" s="134" t="s">
        <v>26790</v>
      </c>
      <c r="D2601" s="135">
        <v>16.21</v>
      </c>
      <c r="E2601" s="134">
        <v>4.84</v>
      </c>
      <c r="F2601" s="139">
        <v>78.46</v>
      </c>
      <c r="G2601" s="141"/>
    </row>
    <row r="2602" s="123" customFormat="1" customHeight="1" spans="1:7">
      <c r="A2602" s="134">
        <v>2599</v>
      </c>
      <c r="B2602" s="134" t="s">
        <v>26824</v>
      </c>
      <c r="C2602" s="134" t="s">
        <v>26825</v>
      </c>
      <c r="D2602" s="135">
        <v>33.43</v>
      </c>
      <c r="E2602" s="133">
        <v>4.84</v>
      </c>
      <c r="F2602" s="139">
        <v>161.8</v>
      </c>
      <c r="G2602" s="141"/>
    </row>
    <row r="2603" s="123" customFormat="1" customHeight="1" spans="1:7">
      <c r="A2603" s="134">
        <v>2600</v>
      </c>
      <c r="B2603" s="134" t="s">
        <v>26826</v>
      </c>
      <c r="C2603" s="134" t="s">
        <v>26827</v>
      </c>
      <c r="D2603" s="135">
        <v>16.02</v>
      </c>
      <c r="E2603" s="133">
        <v>4.84</v>
      </c>
      <c r="F2603" s="139">
        <v>77.54</v>
      </c>
      <c r="G2603" s="141"/>
    </row>
    <row r="2604" s="123" customFormat="1" customHeight="1" spans="1:7">
      <c r="A2604" s="134">
        <v>2601</v>
      </c>
      <c r="B2604" s="134" t="s">
        <v>26828</v>
      </c>
      <c r="C2604" s="134" t="s">
        <v>26829</v>
      </c>
      <c r="D2604" s="135">
        <v>9.63</v>
      </c>
      <c r="E2604" s="134">
        <v>4.84</v>
      </c>
      <c r="F2604" s="139">
        <v>46.61</v>
      </c>
      <c r="G2604" s="141"/>
    </row>
    <row r="2605" s="123" customFormat="1" customHeight="1" spans="1:7">
      <c r="A2605" s="134">
        <v>2602</v>
      </c>
      <c r="B2605" s="134" t="s">
        <v>13545</v>
      </c>
      <c r="C2605" s="134" t="s">
        <v>26830</v>
      </c>
      <c r="D2605" s="135">
        <v>34.64</v>
      </c>
      <c r="E2605" s="133">
        <v>4.84</v>
      </c>
      <c r="F2605" s="139">
        <v>167.66</v>
      </c>
      <c r="G2605" s="141"/>
    </row>
    <row r="2606" s="123" customFormat="1" customHeight="1" spans="1:7">
      <c r="A2606" s="134">
        <v>2603</v>
      </c>
      <c r="B2606" s="134" t="s">
        <v>10255</v>
      </c>
      <c r="C2606" s="134" t="s">
        <v>26831</v>
      </c>
      <c r="D2606" s="135">
        <v>49.81</v>
      </c>
      <c r="E2606" s="134">
        <v>4.84</v>
      </c>
      <c r="F2606" s="139">
        <v>241.08</v>
      </c>
      <c r="G2606" s="141"/>
    </row>
    <row r="2607" s="123" customFormat="1" customHeight="1" spans="1:7">
      <c r="A2607" s="134">
        <v>2604</v>
      </c>
      <c r="B2607" s="134" t="s">
        <v>26832</v>
      </c>
      <c r="C2607" s="134" t="s">
        <v>26833</v>
      </c>
      <c r="D2607" s="135">
        <v>39.81</v>
      </c>
      <c r="E2607" s="133">
        <v>4.84</v>
      </c>
      <c r="F2607" s="139">
        <v>192.68</v>
      </c>
      <c r="G2607" s="141"/>
    </row>
    <row r="2608" s="123" customFormat="1" customHeight="1" spans="1:7">
      <c r="A2608" s="134">
        <v>2605</v>
      </c>
      <c r="B2608" s="134" t="s">
        <v>10725</v>
      </c>
      <c r="C2608" s="134" t="s">
        <v>26834</v>
      </c>
      <c r="D2608" s="135">
        <v>23.87</v>
      </c>
      <c r="E2608" s="133">
        <v>4.84</v>
      </c>
      <c r="F2608" s="139">
        <v>115.53</v>
      </c>
      <c r="G2608" s="141"/>
    </row>
    <row r="2609" s="123" customFormat="1" customHeight="1" spans="1:7">
      <c r="A2609" s="134">
        <v>2606</v>
      </c>
      <c r="B2609" s="134" t="s">
        <v>26835</v>
      </c>
      <c r="C2609" s="134" t="s">
        <v>26836</v>
      </c>
      <c r="D2609" s="135">
        <v>6.64</v>
      </c>
      <c r="E2609" s="134">
        <v>4.84</v>
      </c>
      <c r="F2609" s="139">
        <v>32.14</v>
      </c>
      <c r="G2609" s="141"/>
    </row>
    <row r="2610" s="123" customFormat="1" customHeight="1" spans="1:7">
      <c r="A2610" s="134">
        <v>2607</v>
      </c>
      <c r="B2610" s="134" t="s">
        <v>26837</v>
      </c>
      <c r="C2610" s="134" t="s">
        <v>26838</v>
      </c>
      <c r="D2610" s="135">
        <v>40.02</v>
      </c>
      <c r="E2610" s="133">
        <v>4.84</v>
      </c>
      <c r="F2610" s="139">
        <v>193.7</v>
      </c>
      <c r="G2610" s="141"/>
    </row>
    <row r="2611" s="123" customFormat="1" customHeight="1" spans="1:7">
      <c r="A2611" s="134">
        <v>2608</v>
      </c>
      <c r="B2611" s="134" t="s">
        <v>134</v>
      </c>
      <c r="C2611" s="134" t="s">
        <v>26839</v>
      </c>
      <c r="D2611" s="135">
        <v>33.14</v>
      </c>
      <c r="E2611" s="134">
        <v>4.84</v>
      </c>
      <c r="F2611" s="139">
        <v>160.4</v>
      </c>
      <c r="G2611" s="141"/>
    </row>
    <row r="2612" s="123" customFormat="1" customHeight="1" spans="1:7">
      <c r="A2612" s="134">
        <v>2609</v>
      </c>
      <c r="B2612" s="134" t="s">
        <v>26840</v>
      </c>
      <c r="C2612" s="134" t="s">
        <v>26841</v>
      </c>
      <c r="D2612" s="135">
        <v>37.52</v>
      </c>
      <c r="E2612" s="133">
        <v>4.84</v>
      </c>
      <c r="F2612" s="139">
        <v>181.6</v>
      </c>
      <c r="G2612" s="141"/>
    </row>
    <row r="2613" s="123" customFormat="1" customHeight="1" spans="1:7">
      <c r="A2613" s="134">
        <v>2610</v>
      </c>
      <c r="B2613" s="134" t="s">
        <v>26842</v>
      </c>
      <c r="C2613" s="134" t="s">
        <v>26843</v>
      </c>
      <c r="D2613" s="135">
        <v>32.47</v>
      </c>
      <c r="E2613" s="133">
        <v>4.84</v>
      </c>
      <c r="F2613" s="139">
        <v>157.15</v>
      </c>
      <c r="G2613" s="141"/>
    </row>
    <row r="2614" s="123" customFormat="1" customHeight="1" spans="1:7">
      <c r="A2614" s="134">
        <v>2611</v>
      </c>
      <c r="B2614" s="34" t="s">
        <v>26844</v>
      </c>
      <c r="C2614" s="134" t="s">
        <v>26845</v>
      </c>
      <c r="D2614" s="135">
        <v>14.41</v>
      </c>
      <c r="E2614" s="134">
        <v>4.84</v>
      </c>
      <c r="F2614" s="139">
        <v>69.74</v>
      </c>
      <c r="G2614" s="141"/>
    </row>
    <row r="2615" s="123" customFormat="1" customHeight="1" spans="1:7">
      <c r="A2615" s="134">
        <v>2612</v>
      </c>
      <c r="B2615" s="134" t="s">
        <v>9612</v>
      </c>
      <c r="C2615" s="134" t="s">
        <v>26846</v>
      </c>
      <c r="D2615" s="135">
        <v>17.28</v>
      </c>
      <c r="E2615" s="133">
        <v>4.84</v>
      </c>
      <c r="F2615" s="139">
        <v>83.64</v>
      </c>
      <c r="G2615" s="141"/>
    </row>
    <row r="2616" s="123" customFormat="1" customHeight="1" spans="1:7">
      <c r="A2616" s="134">
        <v>2613</v>
      </c>
      <c r="B2616" s="134" t="s">
        <v>26847</v>
      </c>
      <c r="C2616" s="134" t="s">
        <v>26848</v>
      </c>
      <c r="D2616" s="135">
        <v>4.51</v>
      </c>
      <c r="E2616" s="134">
        <v>4.84</v>
      </c>
      <c r="F2616" s="139">
        <v>21.83</v>
      </c>
      <c r="G2616" s="141"/>
    </row>
    <row r="2617" s="123" customFormat="1" customHeight="1" spans="1:7">
      <c r="A2617" s="134">
        <v>2614</v>
      </c>
      <c r="B2617" s="134" t="s">
        <v>26849</v>
      </c>
      <c r="C2617" s="134" t="s">
        <v>26850</v>
      </c>
      <c r="D2617" s="135">
        <v>9.96</v>
      </c>
      <c r="E2617" s="133">
        <v>4.84</v>
      </c>
      <c r="F2617" s="139">
        <v>48.21</v>
      </c>
      <c r="G2617" s="141"/>
    </row>
    <row r="2618" s="123" customFormat="1" customHeight="1" spans="1:7">
      <c r="A2618" s="134">
        <v>2615</v>
      </c>
      <c r="B2618" s="134" t="s">
        <v>26851</v>
      </c>
      <c r="C2618" s="134" t="s">
        <v>26852</v>
      </c>
      <c r="D2618" s="135">
        <v>12.18</v>
      </c>
      <c r="E2618" s="133">
        <v>4.84</v>
      </c>
      <c r="F2618" s="139">
        <v>58.95</v>
      </c>
      <c r="G2618" s="141"/>
    </row>
    <row r="2619" s="123" customFormat="1" customHeight="1" spans="1:7">
      <c r="A2619" s="134">
        <v>2616</v>
      </c>
      <c r="B2619" s="134" t="s">
        <v>26853</v>
      </c>
      <c r="C2619" s="134" t="s">
        <v>26790</v>
      </c>
      <c r="D2619" s="135">
        <v>1.3</v>
      </c>
      <c r="E2619" s="134">
        <v>4.84</v>
      </c>
      <c r="F2619" s="139">
        <v>6.29</v>
      </c>
      <c r="G2619" s="141"/>
    </row>
    <row r="2620" s="123" customFormat="1" customHeight="1" spans="1:7">
      <c r="A2620" s="134">
        <v>2617</v>
      </c>
      <c r="B2620" s="134" t="s">
        <v>26854</v>
      </c>
      <c r="C2620" s="134" t="s">
        <v>26855</v>
      </c>
      <c r="D2620" s="135">
        <v>12.54</v>
      </c>
      <c r="E2620" s="133">
        <v>4.84</v>
      </c>
      <c r="F2620" s="139">
        <v>60.69</v>
      </c>
      <c r="G2620" s="141"/>
    </row>
    <row r="2621" s="123" customFormat="1" customHeight="1" spans="1:7">
      <c r="A2621" s="134">
        <v>2618</v>
      </c>
      <c r="B2621" s="134" t="s">
        <v>26856</v>
      </c>
      <c r="C2621" s="134" t="s">
        <v>26857</v>
      </c>
      <c r="D2621" s="135">
        <v>35.44</v>
      </c>
      <c r="E2621" s="134">
        <v>4.84</v>
      </c>
      <c r="F2621" s="139">
        <v>171.53</v>
      </c>
      <c r="G2621" s="141"/>
    </row>
    <row r="2622" s="123" customFormat="1" customHeight="1" spans="1:7">
      <c r="A2622" s="134">
        <v>2619</v>
      </c>
      <c r="B2622" s="134" t="s">
        <v>26858</v>
      </c>
      <c r="C2622" s="134" t="s">
        <v>26859</v>
      </c>
      <c r="D2622" s="135">
        <v>25.37</v>
      </c>
      <c r="E2622" s="133">
        <v>4.84</v>
      </c>
      <c r="F2622" s="139">
        <v>122.79</v>
      </c>
      <c r="G2622" s="141"/>
    </row>
    <row r="2623" s="123" customFormat="1" customHeight="1" spans="1:7">
      <c r="A2623" s="134">
        <v>2620</v>
      </c>
      <c r="B2623" s="134" t="s">
        <v>26860</v>
      </c>
      <c r="C2623" s="134" t="s">
        <v>26861</v>
      </c>
      <c r="D2623" s="135">
        <v>16.09</v>
      </c>
      <c r="E2623" s="133">
        <v>4.84</v>
      </c>
      <c r="F2623" s="139">
        <v>77.88</v>
      </c>
      <c r="G2623" s="141"/>
    </row>
    <row r="2624" s="123" customFormat="1" customHeight="1" spans="1:7">
      <c r="A2624" s="134">
        <v>2621</v>
      </c>
      <c r="B2624" s="134" t="s">
        <v>26862</v>
      </c>
      <c r="C2624" s="134" t="s">
        <v>26863</v>
      </c>
      <c r="D2624" s="135">
        <v>4.81</v>
      </c>
      <c r="E2624" s="134">
        <v>4.84</v>
      </c>
      <c r="F2624" s="139">
        <v>23.28</v>
      </c>
      <c r="G2624" s="141"/>
    </row>
    <row r="2625" s="123" customFormat="1" customHeight="1" spans="1:7">
      <c r="A2625" s="134">
        <v>2622</v>
      </c>
      <c r="B2625" s="134" t="s">
        <v>2913</v>
      </c>
      <c r="C2625" s="134" t="s">
        <v>26864</v>
      </c>
      <c r="D2625" s="135">
        <v>18.4</v>
      </c>
      <c r="E2625" s="133">
        <v>4.84</v>
      </c>
      <c r="F2625" s="139">
        <v>89.06</v>
      </c>
      <c r="G2625" s="141"/>
    </row>
    <row r="2626" s="123" customFormat="1" customHeight="1" spans="1:7">
      <c r="A2626" s="134">
        <v>2623</v>
      </c>
      <c r="B2626" s="134" t="s">
        <v>10724</v>
      </c>
      <c r="C2626" s="134" t="s">
        <v>26848</v>
      </c>
      <c r="D2626" s="135">
        <v>6.65</v>
      </c>
      <c r="E2626" s="134">
        <v>4.84</v>
      </c>
      <c r="F2626" s="139">
        <v>32.19</v>
      </c>
      <c r="G2626" s="141"/>
    </row>
    <row r="2627" s="123" customFormat="1" customHeight="1" spans="1:7">
      <c r="A2627" s="134">
        <v>2624</v>
      </c>
      <c r="B2627" s="134" t="s">
        <v>26865</v>
      </c>
      <c r="C2627" s="134" t="s">
        <v>26866</v>
      </c>
      <c r="D2627" s="135">
        <v>27.2</v>
      </c>
      <c r="E2627" s="133">
        <v>4.84</v>
      </c>
      <c r="F2627" s="139">
        <v>131.65</v>
      </c>
      <c r="G2627" s="141"/>
    </row>
    <row r="2628" s="123" customFormat="1" customHeight="1" spans="1:7">
      <c r="A2628" s="134">
        <v>2625</v>
      </c>
      <c r="B2628" s="134" t="s">
        <v>26867</v>
      </c>
      <c r="C2628" s="134" t="s">
        <v>26868</v>
      </c>
      <c r="D2628" s="135">
        <v>18.11</v>
      </c>
      <c r="E2628" s="133">
        <v>4.84</v>
      </c>
      <c r="F2628" s="139">
        <v>87.65</v>
      </c>
      <c r="G2628" s="141"/>
    </row>
    <row r="2629" s="123" customFormat="1" customHeight="1" spans="1:7">
      <c r="A2629" s="134">
        <v>2626</v>
      </c>
      <c r="B2629" s="134" t="s">
        <v>26869</v>
      </c>
      <c r="C2629" s="134" t="s">
        <v>26790</v>
      </c>
      <c r="D2629" s="135">
        <v>18.42</v>
      </c>
      <c r="E2629" s="134">
        <v>4.84</v>
      </c>
      <c r="F2629" s="139">
        <v>89.15</v>
      </c>
      <c r="G2629" s="141"/>
    </row>
    <row r="2630" s="123" customFormat="1" customHeight="1" spans="1:7">
      <c r="A2630" s="134">
        <v>2627</v>
      </c>
      <c r="B2630" s="134" t="s">
        <v>26564</v>
      </c>
      <c r="C2630" s="134" t="s">
        <v>26799</v>
      </c>
      <c r="D2630" s="135">
        <v>21.48</v>
      </c>
      <c r="E2630" s="133">
        <v>4.84</v>
      </c>
      <c r="F2630" s="139">
        <v>103.96</v>
      </c>
      <c r="G2630" s="141"/>
    </row>
    <row r="2631" s="123" customFormat="1" customHeight="1" spans="1:7">
      <c r="A2631" s="134">
        <v>2628</v>
      </c>
      <c r="B2631" s="134" t="s">
        <v>2442</v>
      </c>
      <c r="C2631" s="134" t="s">
        <v>26870</v>
      </c>
      <c r="D2631" s="135">
        <v>9.36</v>
      </c>
      <c r="E2631" s="134">
        <v>4.84</v>
      </c>
      <c r="F2631" s="139">
        <v>45.3</v>
      </c>
      <c r="G2631" s="141"/>
    </row>
    <row r="2632" s="123" customFormat="1" customHeight="1" spans="1:7">
      <c r="A2632" s="134">
        <v>2629</v>
      </c>
      <c r="B2632" s="134" t="s">
        <v>26871</v>
      </c>
      <c r="C2632" s="134" t="s">
        <v>26872</v>
      </c>
      <c r="D2632" s="135">
        <v>4.92</v>
      </c>
      <c r="E2632" s="133">
        <v>4.84</v>
      </c>
      <c r="F2632" s="139">
        <v>23.81</v>
      </c>
      <c r="G2632" s="141"/>
    </row>
    <row r="2633" s="123" customFormat="1" customHeight="1" spans="1:7">
      <c r="A2633" s="134">
        <v>2630</v>
      </c>
      <c r="B2633" s="134" t="s">
        <v>62</v>
      </c>
      <c r="C2633" s="134" t="s">
        <v>26873</v>
      </c>
      <c r="D2633" s="135">
        <v>3.77</v>
      </c>
      <c r="E2633" s="133">
        <v>4.84</v>
      </c>
      <c r="F2633" s="139">
        <v>18.25</v>
      </c>
      <c r="G2633" s="141"/>
    </row>
    <row r="2634" s="123" customFormat="1" customHeight="1" spans="1:7">
      <c r="A2634" s="134">
        <v>2631</v>
      </c>
      <c r="B2634" s="134" t="s">
        <v>15928</v>
      </c>
      <c r="C2634" s="134" t="s">
        <v>26874</v>
      </c>
      <c r="D2634" s="135">
        <v>29.09</v>
      </c>
      <c r="E2634" s="134">
        <v>4.84</v>
      </c>
      <c r="F2634" s="139">
        <v>140.8</v>
      </c>
      <c r="G2634" s="141"/>
    </row>
    <row r="2635" s="123" customFormat="1" customHeight="1" spans="1:7">
      <c r="A2635" s="134">
        <v>2632</v>
      </c>
      <c r="B2635" s="134" t="s">
        <v>26875</v>
      </c>
      <c r="C2635" s="134" t="s">
        <v>26876</v>
      </c>
      <c r="D2635" s="135">
        <v>19.9</v>
      </c>
      <c r="E2635" s="133">
        <v>4.84</v>
      </c>
      <c r="F2635" s="139">
        <v>96.32</v>
      </c>
      <c r="G2635" s="141"/>
    </row>
    <row r="2636" s="123" customFormat="1" customHeight="1" spans="1:7">
      <c r="A2636" s="134">
        <v>2633</v>
      </c>
      <c r="B2636" s="134" t="s">
        <v>26877</v>
      </c>
      <c r="C2636" s="134" t="s">
        <v>26876</v>
      </c>
      <c r="D2636" s="135">
        <v>14.16</v>
      </c>
      <c r="E2636" s="134">
        <v>4.84</v>
      </c>
      <c r="F2636" s="139">
        <v>68.53</v>
      </c>
      <c r="G2636" s="141"/>
    </row>
    <row r="2637" s="123" customFormat="1" customHeight="1" spans="1:7">
      <c r="A2637" s="134">
        <v>2634</v>
      </c>
      <c r="B2637" s="134" t="s">
        <v>26878</v>
      </c>
      <c r="C2637" s="134" t="s">
        <v>26876</v>
      </c>
      <c r="D2637" s="135">
        <v>15.67</v>
      </c>
      <c r="E2637" s="133">
        <v>4.84</v>
      </c>
      <c r="F2637" s="139">
        <v>75.84</v>
      </c>
      <c r="G2637" s="141"/>
    </row>
    <row r="2638" s="123" customFormat="1" customHeight="1" spans="1:7">
      <c r="A2638" s="134">
        <v>2635</v>
      </c>
      <c r="B2638" s="134" t="s">
        <v>26879</v>
      </c>
      <c r="C2638" s="134" t="s">
        <v>26876</v>
      </c>
      <c r="D2638" s="135">
        <v>23.9</v>
      </c>
      <c r="E2638" s="133">
        <v>4.84</v>
      </c>
      <c r="F2638" s="139">
        <v>115.68</v>
      </c>
      <c r="G2638" s="141"/>
    </row>
    <row r="2639" s="123" customFormat="1" customHeight="1" spans="1:7">
      <c r="A2639" s="134">
        <v>2636</v>
      </c>
      <c r="B2639" s="134" t="s">
        <v>26880</v>
      </c>
      <c r="C2639" s="134" t="s">
        <v>26876</v>
      </c>
      <c r="D2639" s="135">
        <v>37.53</v>
      </c>
      <c r="E2639" s="134">
        <v>4.84</v>
      </c>
      <c r="F2639" s="139">
        <v>181.65</v>
      </c>
      <c r="G2639" s="141"/>
    </row>
    <row r="2640" s="123" customFormat="1" customHeight="1" spans="1:7">
      <c r="A2640" s="134">
        <v>2637</v>
      </c>
      <c r="B2640" s="134" t="s">
        <v>26881</v>
      </c>
      <c r="C2640" s="134" t="s">
        <v>26882</v>
      </c>
      <c r="D2640" s="135">
        <v>26.34</v>
      </c>
      <c r="E2640" s="133">
        <v>4.84</v>
      </c>
      <c r="F2640" s="139">
        <v>127.49</v>
      </c>
      <c r="G2640" s="141"/>
    </row>
    <row r="2641" s="123" customFormat="1" customHeight="1" spans="1:7">
      <c r="A2641" s="134">
        <v>2638</v>
      </c>
      <c r="B2641" s="134" t="s">
        <v>26883</v>
      </c>
      <c r="C2641" s="134" t="s">
        <v>26876</v>
      </c>
      <c r="D2641" s="135">
        <v>20.78</v>
      </c>
      <c r="E2641" s="134">
        <v>4.84</v>
      </c>
      <c r="F2641" s="139">
        <v>100.58</v>
      </c>
      <c r="G2641" s="141" t="s">
        <v>26269</v>
      </c>
    </row>
    <row r="2642" s="123" customFormat="1" customHeight="1" spans="1:7">
      <c r="A2642" s="134">
        <v>2639</v>
      </c>
      <c r="B2642" s="134" t="s">
        <v>26884</v>
      </c>
      <c r="C2642" s="134" t="s">
        <v>26885</v>
      </c>
      <c r="D2642" s="135">
        <v>20.3</v>
      </c>
      <c r="E2642" s="133">
        <v>4.84</v>
      </c>
      <c r="F2642" s="139">
        <v>98.25</v>
      </c>
      <c r="G2642" s="141"/>
    </row>
    <row r="2643" s="123" customFormat="1" customHeight="1" spans="1:7">
      <c r="A2643" s="134">
        <v>2640</v>
      </c>
      <c r="B2643" s="134" t="s">
        <v>26886</v>
      </c>
      <c r="C2643" s="134" t="s">
        <v>26876</v>
      </c>
      <c r="D2643" s="135">
        <v>36.66</v>
      </c>
      <c r="E2643" s="133">
        <v>4.84</v>
      </c>
      <c r="F2643" s="139">
        <v>177.43</v>
      </c>
      <c r="G2643" s="141"/>
    </row>
    <row r="2644" s="123" customFormat="1" customHeight="1" spans="1:7">
      <c r="A2644" s="134">
        <v>2641</v>
      </c>
      <c r="B2644" s="134" t="s">
        <v>26887</v>
      </c>
      <c r="C2644" s="134" t="s">
        <v>26876</v>
      </c>
      <c r="D2644" s="135">
        <v>22.41</v>
      </c>
      <c r="E2644" s="134">
        <v>4.84</v>
      </c>
      <c r="F2644" s="139">
        <v>108.46</v>
      </c>
      <c r="G2644" s="141"/>
    </row>
    <row r="2645" s="123" customFormat="1" customHeight="1" spans="1:7">
      <c r="A2645" s="134">
        <v>2642</v>
      </c>
      <c r="B2645" s="134" t="s">
        <v>26888</v>
      </c>
      <c r="C2645" s="134" t="s">
        <v>26876</v>
      </c>
      <c r="D2645" s="135">
        <v>48.3</v>
      </c>
      <c r="E2645" s="133">
        <v>4.84</v>
      </c>
      <c r="F2645" s="139">
        <v>233.77</v>
      </c>
      <c r="G2645" s="141"/>
    </row>
    <row r="2646" s="123" customFormat="1" customHeight="1" spans="1:7">
      <c r="A2646" s="134">
        <v>2643</v>
      </c>
      <c r="B2646" s="134" t="s">
        <v>26889</v>
      </c>
      <c r="C2646" s="134" t="s">
        <v>26873</v>
      </c>
      <c r="D2646" s="135">
        <v>27.9</v>
      </c>
      <c r="E2646" s="134">
        <v>4.84</v>
      </c>
      <c r="F2646" s="139">
        <v>135.04</v>
      </c>
      <c r="G2646" s="141"/>
    </row>
    <row r="2647" s="123" customFormat="1" customHeight="1" spans="1:7">
      <c r="A2647" s="134">
        <v>2644</v>
      </c>
      <c r="B2647" s="134" t="s">
        <v>26890</v>
      </c>
      <c r="C2647" s="134" t="s">
        <v>26876</v>
      </c>
      <c r="D2647" s="135">
        <v>4.36</v>
      </c>
      <c r="E2647" s="133">
        <v>4.84</v>
      </c>
      <c r="F2647" s="139">
        <v>21.1</v>
      </c>
      <c r="G2647" s="141"/>
    </row>
    <row r="2648" s="123" customFormat="1" customHeight="1" spans="1:7">
      <c r="A2648" s="134">
        <v>2645</v>
      </c>
      <c r="B2648" s="134" t="s">
        <v>26891</v>
      </c>
      <c r="C2648" s="134" t="s">
        <v>26876</v>
      </c>
      <c r="D2648" s="135">
        <v>20.43</v>
      </c>
      <c r="E2648" s="133">
        <v>4.84</v>
      </c>
      <c r="F2648" s="139">
        <v>98.88</v>
      </c>
      <c r="G2648" s="141"/>
    </row>
    <row r="2649" s="123" customFormat="1" customHeight="1" spans="1:7">
      <c r="A2649" s="134">
        <v>2646</v>
      </c>
      <c r="B2649" s="134" t="s">
        <v>1335</v>
      </c>
      <c r="C2649" s="134" t="s">
        <v>26892</v>
      </c>
      <c r="D2649" s="135">
        <v>7.62</v>
      </c>
      <c r="E2649" s="134">
        <v>4.84</v>
      </c>
      <c r="F2649" s="139">
        <v>36.88</v>
      </c>
      <c r="G2649" s="141"/>
    </row>
    <row r="2650" s="123" customFormat="1" customHeight="1" spans="1:7">
      <c r="A2650" s="134">
        <v>2647</v>
      </c>
      <c r="B2650" s="134" t="s">
        <v>26893</v>
      </c>
      <c r="C2650" s="134" t="s">
        <v>26894</v>
      </c>
      <c r="D2650" s="135">
        <v>24.11</v>
      </c>
      <c r="E2650" s="133">
        <v>4.84</v>
      </c>
      <c r="F2650" s="139">
        <v>116.69</v>
      </c>
      <c r="G2650" s="141"/>
    </row>
    <row r="2651" s="123" customFormat="1" customHeight="1" spans="1:7">
      <c r="A2651" s="134">
        <v>2648</v>
      </c>
      <c r="B2651" s="134" t="s">
        <v>26895</v>
      </c>
      <c r="C2651" s="134" t="s">
        <v>26876</v>
      </c>
      <c r="D2651" s="135">
        <v>27.72</v>
      </c>
      <c r="E2651" s="134">
        <v>4.84</v>
      </c>
      <c r="F2651" s="139">
        <v>134.16</v>
      </c>
      <c r="G2651" s="141"/>
    </row>
    <row r="2652" s="123" customFormat="1" customHeight="1" spans="1:7">
      <c r="A2652" s="134">
        <v>2649</v>
      </c>
      <c r="B2652" s="134" t="s">
        <v>26466</v>
      </c>
      <c r="C2652" s="134" t="s">
        <v>26896</v>
      </c>
      <c r="D2652" s="135">
        <v>28.34</v>
      </c>
      <c r="E2652" s="133">
        <v>4.84</v>
      </c>
      <c r="F2652" s="139">
        <v>137.17</v>
      </c>
      <c r="G2652" s="141"/>
    </row>
    <row r="2653" s="123" customFormat="1" customHeight="1" spans="1:7">
      <c r="A2653" s="134">
        <v>2650</v>
      </c>
      <c r="B2653" s="134" t="s">
        <v>26897</v>
      </c>
      <c r="C2653" s="134" t="s">
        <v>26898</v>
      </c>
      <c r="D2653" s="135">
        <v>24.35</v>
      </c>
      <c r="E2653" s="133">
        <v>4.84</v>
      </c>
      <c r="F2653" s="139">
        <v>117.85</v>
      </c>
      <c r="G2653" s="141"/>
    </row>
    <row r="2654" s="123" customFormat="1" customHeight="1" spans="1:7">
      <c r="A2654" s="134">
        <v>2651</v>
      </c>
      <c r="B2654" s="134" t="s">
        <v>26899</v>
      </c>
      <c r="C2654" s="134" t="s">
        <v>26873</v>
      </c>
      <c r="D2654" s="135">
        <v>13.7</v>
      </c>
      <c r="E2654" s="134">
        <v>4.84</v>
      </c>
      <c r="F2654" s="139">
        <v>66.31</v>
      </c>
      <c r="G2654" s="141"/>
    </row>
    <row r="2655" s="123" customFormat="1" customHeight="1" spans="1:7">
      <c r="A2655" s="134">
        <v>2652</v>
      </c>
      <c r="B2655" s="134" t="s">
        <v>26900</v>
      </c>
      <c r="C2655" s="134" t="s">
        <v>26901</v>
      </c>
      <c r="D2655" s="135">
        <v>5.43</v>
      </c>
      <c r="E2655" s="133">
        <v>4.84</v>
      </c>
      <c r="F2655" s="139">
        <v>26.28</v>
      </c>
      <c r="G2655" s="141"/>
    </row>
    <row r="2656" s="123" customFormat="1" customHeight="1" spans="1:7">
      <c r="A2656" s="134">
        <v>2653</v>
      </c>
      <c r="B2656" s="134" t="s">
        <v>26902</v>
      </c>
      <c r="C2656" s="134" t="s">
        <v>26885</v>
      </c>
      <c r="D2656" s="135">
        <v>10.44</v>
      </c>
      <c r="E2656" s="134">
        <v>4.84</v>
      </c>
      <c r="F2656" s="139">
        <v>50.53</v>
      </c>
      <c r="G2656" s="141"/>
    </row>
    <row r="2657" s="123" customFormat="1" customHeight="1" spans="1:7">
      <c r="A2657" s="134">
        <v>2654</v>
      </c>
      <c r="B2657" s="134" t="s">
        <v>26903</v>
      </c>
      <c r="C2657" s="134" t="s">
        <v>26904</v>
      </c>
      <c r="D2657" s="135">
        <v>12.31</v>
      </c>
      <c r="E2657" s="133">
        <v>4.84</v>
      </c>
      <c r="F2657" s="139">
        <v>59.58</v>
      </c>
      <c r="G2657" s="141"/>
    </row>
    <row r="2658" s="123" customFormat="1" customHeight="1" spans="1:7">
      <c r="A2658" s="134">
        <v>2655</v>
      </c>
      <c r="B2658" s="134" t="s">
        <v>26905</v>
      </c>
      <c r="C2658" s="134" t="s">
        <v>26906</v>
      </c>
      <c r="D2658" s="135">
        <v>15.29</v>
      </c>
      <c r="E2658" s="133">
        <v>4.84</v>
      </c>
      <c r="F2658" s="139">
        <v>74</v>
      </c>
      <c r="G2658" s="141"/>
    </row>
    <row r="2659" s="123" customFormat="1" customHeight="1" spans="1:7">
      <c r="A2659" s="134">
        <v>2656</v>
      </c>
      <c r="B2659" s="134" t="s">
        <v>26907</v>
      </c>
      <c r="C2659" s="134" t="s">
        <v>26876</v>
      </c>
      <c r="D2659" s="135">
        <v>25.71</v>
      </c>
      <c r="E2659" s="134">
        <v>4.84</v>
      </c>
      <c r="F2659" s="139">
        <v>124.44</v>
      </c>
      <c r="G2659" s="141"/>
    </row>
    <row r="2660" s="123" customFormat="1" customHeight="1" spans="1:7">
      <c r="A2660" s="134">
        <v>2657</v>
      </c>
      <c r="B2660" s="134" t="s">
        <v>26908</v>
      </c>
      <c r="C2660" s="134" t="s">
        <v>26885</v>
      </c>
      <c r="D2660" s="135">
        <v>22.33</v>
      </c>
      <c r="E2660" s="133">
        <v>4.84</v>
      </c>
      <c r="F2660" s="139">
        <v>108.08</v>
      </c>
      <c r="G2660" s="141"/>
    </row>
    <row r="2661" s="123" customFormat="1" customHeight="1" spans="1:7">
      <c r="A2661" s="134">
        <v>2658</v>
      </c>
      <c r="B2661" s="134" t="s">
        <v>26909</v>
      </c>
      <c r="C2661" s="134" t="s">
        <v>26910</v>
      </c>
      <c r="D2661" s="135">
        <v>15.77</v>
      </c>
      <c r="E2661" s="134">
        <v>4.84</v>
      </c>
      <c r="F2661" s="139">
        <v>76.33</v>
      </c>
      <c r="G2661" s="141" t="s">
        <v>26269</v>
      </c>
    </row>
    <row r="2662" s="123" customFormat="1" customHeight="1" spans="1:7">
      <c r="A2662" s="134">
        <v>2659</v>
      </c>
      <c r="B2662" s="134" t="s">
        <v>26911</v>
      </c>
      <c r="C2662" s="134" t="s">
        <v>26885</v>
      </c>
      <c r="D2662" s="135">
        <v>11.62</v>
      </c>
      <c r="E2662" s="133">
        <v>4.84</v>
      </c>
      <c r="F2662" s="139">
        <v>56.24</v>
      </c>
      <c r="G2662" s="141"/>
    </row>
    <row r="2663" s="123" customFormat="1" customHeight="1" spans="1:7">
      <c r="A2663" s="134">
        <v>2660</v>
      </c>
      <c r="B2663" s="134" t="s">
        <v>26912</v>
      </c>
      <c r="C2663" s="134" t="s">
        <v>26873</v>
      </c>
      <c r="D2663" s="135">
        <v>10.72</v>
      </c>
      <c r="E2663" s="133">
        <v>4.84</v>
      </c>
      <c r="F2663" s="139">
        <v>51.88</v>
      </c>
      <c r="G2663" s="141"/>
    </row>
    <row r="2664" s="123" customFormat="1" customHeight="1" spans="1:7">
      <c r="A2664" s="134">
        <v>2661</v>
      </c>
      <c r="B2664" s="134" t="s">
        <v>26913</v>
      </c>
      <c r="C2664" s="134" t="s">
        <v>26914</v>
      </c>
      <c r="D2664" s="135">
        <v>4.26</v>
      </c>
      <c r="E2664" s="134">
        <v>4.84</v>
      </c>
      <c r="F2664" s="139">
        <v>20.62</v>
      </c>
      <c r="G2664" s="141"/>
    </row>
    <row r="2665" s="123" customFormat="1" customHeight="1" spans="1:7">
      <c r="A2665" s="134">
        <v>2662</v>
      </c>
      <c r="B2665" s="134" t="s">
        <v>26915</v>
      </c>
      <c r="C2665" s="134" t="s">
        <v>26892</v>
      </c>
      <c r="D2665" s="135">
        <v>17.65</v>
      </c>
      <c r="E2665" s="133">
        <v>4.84</v>
      </c>
      <c r="F2665" s="139">
        <v>85.43</v>
      </c>
      <c r="G2665" s="141"/>
    </row>
    <row r="2666" s="123" customFormat="1" customHeight="1" spans="1:7">
      <c r="A2666" s="134">
        <v>2663</v>
      </c>
      <c r="B2666" s="149" t="s">
        <v>4593</v>
      </c>
      <c r="C2666" s="149" t="s">
        <v>26916</v>
      </c>
      <c r="D2666" s="150">
        <v>37.35</v>
      </c>
      <c r="E2666" s="134">
        <v>4.84</v>
      </c>
      <c r="F2666" s="139">
        <v>180.77</v>
      </c>
      <c r="G2666" s="141"/>
    </row>
    <row r="2667" s="123" customFormat="1" customHeight="1" spans="1:7">
      <c r="A2667" s="134">
        <v>2664</v>
      </c>
      <c r="B2667" s="149" t="s">
        <v>2603</v>
      </c>
      <c r="C2667" s="149" t="s">
        <v>26917</v>
      </c>
      <c r="D2667" s="150">
        <v>8.63</v>
      </c>
      <c r="E2667" s="133">
        <v>4.84</v>
      </c>
      <c r="F2667" s="139">
        <v>41.77</v>
      </c>
      <c r="G2667" s="141"/>
    </row>
    <row r="2668" s="123" customFormat="1" customHeight="1" spans="1:7">
      <c r="A2668" s="134">
        <v>2665</v>
      </c>
      <c r="B2668" s="149" t="s">
        <v>26918</v>
      </c>
      <c r="C2668" s="149" t="s">
        <v>26919</v>
      </c>
      <c r="D2668" s="150">
        <v>34.75</v>
      </c>
      <c r="E2668" s="133">
        <v>4.84</v>
      </c>
      <c r="F2668" s="139">
        <v>168.19</v>
      </c>
      <c r="G2668" s="141"/>
    </row>
    <row r="2669" s="123" customFormat="1" customHeight="1" spans="1:7">
      <c r="A2669" s="134">
        <v>2666</v>
      </c>
      <c r="B2669" s="149" t="s">
        <v>26920</v>
      </c>
      <c r="C2669" s="149" t="s">
        <v>26921</v>
      </c>
      <c r="D2669" s="150">
        <v>17.62</v>
      </c>
      <c r="E2669" s="134">
        <v>4.84</v>
      </c>
      <c r="F2669" s="139">
        <v>85.28</v>
      </c>
      <c r="G2669" s="141"/>
    </row>
    <row r="2670" s="123" customFormat="1" customHeight="1" spans="1:7">
      <c r="A2670" s="134">
        <v>2667</v>
      </c>
      <c r="B2670" s="149" t="s">
        <v>26922</v>
      </c>
      <c r="C2670" s="149" t="s">
        <v>26921</v>
      </c>
      <c r="D2670" s="150">
        <v>18.73</v>
      </c>
      <c r="E2670" s="133">
        <v>4.84</v>
      </c>
      <c r="F2670" s="139">
        <v>90.65</v>
      </c>
      <c r="G2670" s="141"/>
    </row>
    <row r="2671" s="123" customFormat="1" customHeight="1" spans="1:7">
      <c r="A2671" s="134">
        <v>2668</v>
      </c>
      <c r="B2671" s="149" t="s">
        <v>26923</v>
      </c>
      <c r="C2671" s="149" t="s">
        <v>26924</v>
      </c>
      <c r="D2671" s="150">
        <v>20.45</v>
      </c>
      <c r="E2671" s="134">
        <v>4.84</v>
      </c>
      <c r="F2671" s="139">
        <v>98.98</v>
      </c>
      <c r="G2671" s="141"/>
    </row>
    <row r="2672" s="123" customFormat="1" customHeight="1" spans="1:7">
      <c r="A2672" s="134">
        <v>2669</v>
      </c>
      <c r="B2672" s="149" t="s">
        <v>26925</v>
      </c>
      <c r="C2672" s="149" t="s">
        <v>26926</v>
      </c>
      <c r="D2672" s="150">
        <v>28.03</v>
      </c>
      <c r="E2672" s="133">
        <v>4.84</v>
      </c>
      <c r="F2672" s="139">
        <v>135.67</v>
      </c>
      <c r="G2672" s="141"/>
    </row>
    <row r="2673" s="123" customFormat="1" customHeight="1" spans="1:7">
      <c r="A2673" s="134">
        <v>2670</v>
      </c>
      <c r="B2673" s="147" t="s">
        <v>26927</v>
      </c>
      <c r="C2673" s="149" t="s">
        <v>26919</v>
      </c>
      <c r="D2673" s="150">
        <v>70.53</v>
      </c>
      <c r="E2673" s="133">
        <v>4.84</v>
      </c>
      <c r="F2673" s="139">
        <v>341.37</v>
      </c>
      <c r="G2673" s="141"/>
    </row>
    <row r="2674" s="123" customFormat="1" customHeight="1" spans="1:7">
      <c r="A2674" s="134">
        <v>2671</v>
      </c>
      <c r="B2674" s="149" t="s">
        <v>26928</v>
      </c>
      <c r="C2674" s="149" t="s">
        <v>26929</v>
      </c>
      <c r="D2674" s="150">
        <v>44.98</v>
      </c>
      <c r="E2674" s="134">
        <v>4.84</v>
      </c>
      <c r="F2674" s="139">
        <v>217.7</v>
      </c>
      <c r="G2674" s="141"/>
    </row>
    <row r="2675" s="123" customFormat="1" customHeight="1" spans="1:7">
      <c r="A2675" s="134">
        <v>2672</v>
      </c>
      <c r="B2675" s="149" t="s">
        <v>26930</v>
      </c>
      <c r="C2675" s="149" t="s">
        <v>26931</v>
      </c>
      <c r="D2675" s="150">
        <v>60.46</v>
      </c>
      <c r="E2675" s="133">
        <v>4.84</v>
      </c>
      <c r="F2675" s="139">
        <v>292.63</v>
      </c>
      <c r="G2675" s="141"/>
    </row>
    <row r="2676" s="123" customFormat="1" customHeight="1" spans="1:7">
      <c r="A2676" s="134">
        <v>2673</v>
      </c>
      <c r="B2676" s="149" t="s">
        <v>10451</v>
      </c>
      <c r="C2676" s="149" t="s">
        <v>26932</v>
      </c>
      <c r="D2676" s="150">
        <v>52.88</v>
      </c>
      <c r="E2676" s="134">
        <v>4.84</v>
      </c>
      <c r="F2676" s="139">
        <v>255.94</v>
      </c>
      <c r="G2676" s="141"/>
    </row>
    <row r="2677" s="123" customFormat="1" customHeight="1" spans="1:7">
      <c r="A2677" s="134">
        <v>2674</v>
      </c>
      <c r="B2677" s="149" t="s">
        <v>22285</v>
      </c>
      <c r="C2677" s="149" t="s">
        <v>26933</v>
      </c>
      <c r="D2677" s="150">
        <v>25.48</v>
      </c>
      <c r="E2677" s="133">
        <v>4.84</v>
      </c>
      <c r="F2677" s="139">
        <v>123.32</v>
      </c>
      <c r="G2677" s="141"/>
    </row>
    <row r="2678" s="123" customFormat="1" customHeight="1" spans="1:7">
      <c r="A2678" s="134">
        <v>2675</v>
      </c>
      <c r="B2678" s="149" t="s">
        <v>10547</v>
      </c>
      <c r="C2678" s="149" t="s">
        <v>26933</v>
      </c>
      <c r="D2678" s="150">
        <v>10.3</v>
      </c>
      <c r="E2678" s="133">
        <v>4.84</v>
      </c>
      <c r="F2678" s="139">
        <v>49.85</v>
      </c>
      <c r="G2678" s="141"/>
    </row>
    <row r="2679" s="123" customFormat="1" customHeight="1" spans="1:7">
      <c r="A2679" s="134">
        <v>2676</v>
      </c>
      <c r="B2679" s="149" t="s">
        <v>12005</v>
      </c>
      <c r="C2679" s="149" t="s">
        <v>26934</v>
      </c>
      <c r="D2679" s="150">
        <v>12.92</v>
      </c>
      <c r="E2679" s="134">
        <v>4.84</v>
      </c>
      <c r="F2679" s="139">
        <v>62.53</v>
      </c>
      <c r="G2679" s="141"/>
    </row>
    <row r="2680" s="123" customFormat="1" customHeight="1" spans="1:7">
      <c r="A2680" s="134">
        <v>2677</v>
      </c>
      <c r="B2680" s="149" t="s">
        <v>9131</v>
      </c>
      <c r="C2680" s="149" t="s">
        <v>26935</v>
      </c>
      <c r="D2680" s="150">
        <v>21.92</v>
      </c>
      <c r="E2680" s="133">
        <v>4.84</v>
      </c>
      <c r="F2680" s="139">
        <v>106.09</v>
      </c>
      <c r="G2680" s="141"/>
    </row>
    <row r="2681" s="123" customFormat="1" customHeight="1" spans="1:7">
      <c r="A2681" s="134">
        <v>2678</v>
      </c>
      <c r="B2681" s="149" t="s">
        <v>26936</v>
      </c>
      <c r="C2681" s="149" t="s">
        <v>26937</v>
      </c>
      <c r="D2681" s="150">
        <v>16.75</v>
      </c>
      <c r="E2681" s="134">
        <v>4.84</v>
      </c>
      <c r="F2681" s="139">
        <v>81.07</v>
      </c>
      <c r="G2681" s="141"/>
    </row>
    <row r="2682" s="123" customFormat="1" customHeight="1" spans="1:7">
      <c r="A2682" s="134">
        <v>2679</v>
      </c>
      <c r="B2682" s="149" t="s">
        <v>26938</v>
      </c>
      <c r="C2682" s="149" t="s">
        <v>26919</v>
      </c>
      <c r="D2682" s="150">
        <v>24.08</v>
      </c>
      <c r="E2682" s="133">
        <v>4.84</v>
      </c>
      <c r="F2682" s="139">
        <v>116.55</v>
      </c>
      <c r="G2682" s="141"/>
    </row>
    <row r="2683" s="123" customFormat="1" customHeight="1" spans="1:7">
      <c r="A2683" s="134">
        <v>2680</v>
      </c>
      <c r="B2683" s="149" t="s">
        <v>11376</v>
      </c>
      <c r="C2683" s="149" t="s">
        <v>26917</v>
      </c>
      <c r="D2683" s="150">
        <v>12.6</v>
      </c>
      <c r="E2683" s="133">
        <v>4.84</v>
      </c>
      <c r="F2683" s="139">
        <v>60.98</v>
      </c>
      <c r="G2683" s="141"/>
    </row>
    <row r="2684" s="123" customFormat="1" customHeight="1" spans="1:7">
      <c r="A2684" s="134">
        <v>2681</v>
      </c>
      <c r="B2684" s="147" t="s">
        <v>26939</v>
      </c>
      <c r="C2684" s="149" t="s">
        <v>26940</v>
      </c>
      <c r="D2684" s="150">
        <v>5.44</v>
      </c>
      <c r="E2684" s="134">
        <v>4.84</v>
      </c>
      <c r="F2684" s="139">
        <v>26.33</v>
      </c>
      <c r="G2684" s="141"/>
    </row>
    <row r="2685" s="123" customFormat="1" customHeight="1" spans="1:7">
      <c r="A2685" s="134">
        <v>2682</v>
      </c>
      <c r="B2685" s="149" t="s">
        <v>26941</v>
      </c>
      <c r="C2685" s="149" t="s">
        <v>26942</v>
      </c>
      <c r="D2685" s="150">
        <v>27.02</v>
      </c>
      <c r="E2685" s="133">
        <v>4.84</v>
      </c>
      <c r="F2685" s="139">
        <v>130.78</v>
      </c>
      <c r="G2685" s="141"/>
    </row>
    <row r="2686" s="123" customFormat="1" customHeight="1" spans="1:7">
      <c r="A2686" s="134">
        <v>2683</v>
      </c>
      <c r="B2686" s="149" t="s">
        <v>26943</v>
      </c>
      <c r="C2686" s="149" t="s">
        <v>26944</v>
      </c>
      <c r="D2686" s="150">
        <v>46.34</v>
      </c>
      <c r="E2686" s="134">
        <v>4.84</v>
      </c>
      <c r="F2686" s="139">
        <v>224.29</v>
      </c>
      <c r="G2686" s="141"/>
    </row>
    <row r="2687" s="123" customFormat="1" customHeight="1" spans="1:7">
      <c r="A2687" s="134">
        <v>2684</v>
      </c>
      <c r="B2687" s="149" t="s">
        <v>6800</v>
      </c>
      <c r="C2687" s="149" t="s">
        <v>26945</v>
      </c>
      <c r="D2687" s="150">
        <v>22.39</v>
      </c>
      <c r="E2687" s="133">
        <v>4.84</v>
      </c>
      <c r="F2687" s="139">
        <v>108.37</v>
      </c>
      <c r="G2687" s="141"/>
    </row>
    <row r="2688" s="123" customFormat="1" customHeight="1" spans="1:7">
      <c r="A2688" s="134">
        <v>2685</v>
      </c>
      <c r="B2688" s="149" t="s">
        <v>17263</v>
      </c>
      <c r="C2688" s="149" t="s">
        <v>26946</v>
      </c>
      <c r="D2688" s="150">
        <v>55.02</v>
      </c>
      <c r="E2688" s="133">
        <v>4.84</v>
      </c>
      <c r="F2688" s="139">
        <v>266.3</v>
      </c>
      <c r="G2688" s="141"/>
    </row>
    <row r="2689" s="123" customFormat="1" customHeight="1" spans="1:7">
      <c r="A2689" s="134">
        <v>2686</v>
      </c>
      <c r="B2689" s="147" t="s">
        <v>7580</v>
      </c>
      <c r="C2689" s="149" t="s">
        <v>26947</v>
      </c>
      <c r="D2689" s="150">
        <v>3.13</v>
      </c>
      <c r="E2689" s="134">
        <v>4.84</v>
      </c>
      <c r="F2689" s="139">
        <v>15.15</v>
      </c>
      <c r="G2689" s="141"/>
    </row>
    <row r="2690" s="123" customFormat="1" customHeight="1" spans="1:7">
      <c r="A2690" s="134">
        <v>2687</v>
      </c>
      <c r="B2690" s="147" t="s">
        <v>26948</v>
      </c>
      <c r="C2690" s="149" t="s">
        <v>26949</v>
      </c>
      <c r="D2690" s="150">
        <v>5.02</v>
      </c>
      <c r="E2690" s="133">
        <v>4.84</v>
      </c>
      <c r="F2690" s="139">
        <v>24.3</v>
      </c>
      <c r="G2690" s="141"/>
    </row>
    <row r="2691" s="123" customFormat="1" customHeight="1" spans="1:7">
      <c r="A2691" s="134">
        <v>2688</v>
      </c>
      <c r="B2691" s="147" t="s">
        <v>26950</v>
      </c>
      <c r="C2691" s="149" t="s">
        <v>26949</v>
      </c>
      <c r="D2691" s="150">
        <v>3</v>
      </c>
      <c r="E2691" s="134">
        <v>4.84</v>
      </c>
      <c r="F2691" s="139">
        <v>14.52</v>
      </c>
      <c r="G2691" s="141"/>
    </row>
    <row r="2692" s="123" customFormat="1" customHeight="1" spans="1:7">
      <c r="A2692" s="134">
        <v>2689</v>
      </c>
      <c r="B2692" s="147" t="s">
        <v>26951</v>
      </c>
      <c r="C2692" s="149" t="s">
        <v>26949</v>
      </c>
      <c r="D2692" s="150">
        <v>4</v>
      </c>
      <c r="E2692" s="133">
        <v>4.84</v>
      </c>
      <c r="F2692" s="139">
        <v>19.36</v>
      </c>
      <c r="G2692" s="141"/>
    </row>
    <row r="2693" s="123" customFormat="1" customHeight="1" spans="1:7">
      <c r="A2693" s="134">
        <v>2690</v>
      </c>
      <c r="B2693" s="149" t="s">
        <v>26952</v>
      </c>
      <c r="C2693" s="149" t="s">
        <v>26953</v>
      </c>
      <c r="D2693" s="150">
        <v>15.17</v>
      </c>
      <c r="E2693" s="133">
        <v>4.84</v>
      </c>
      <c r="F2693" s="139">
        <v>73.42</v>
      </c>
      <c r="G2693" s="141"/>
    </row>
    <row r="2694" s="123" customFormat="1" customHeight="1" spans="1:7">
      <c r="A2694" s="134">
        <v>2691</v>
      </c>
      <c r="B2694" s="149" t="s">
        <v>19679</v>
      </c>
      <c r="C2694" s="149" t="s">
        <v>26954</v>
      </c>
      <c r="D2694" s="150">
        <v>49.94</v>
      </c>
      <c r="E2694" s="134">
        <v>4.84</v>
      </c>
      <c r="F2694" s="139">
        <v>241.71</v>
      </c>
      <c r="G2694" s="141"/>
    </row>
    <row r="2695" s="123" customFormat="1" customHeight="1" spans="1:7">
      <c r="A2695" s="134">
        <v>2692</v>
      </c>
      <c r="B2695" s="149" t="s">
        <v>2431</v>
      </c>
      <c r="C2695" s="149" t="s">
        <v>26940</v>
      </c>
      <c r="D2695" s="150">
        <v>18.3</v>
      </c>
      <c r="E2695" s="133">
        <v>4.84</v>
      </c>
      <c r="F2695" s="139">
        <v>88.57</v>
      </c>
      <c r="G2695" s="141"/>
    </row>
    <row r="2696" s="123" customFormat="1" customHeight="1" spans="1:7">
      <c r="A2696" s="134">
        <v>2693</v>
      </c>
      <c r="B2696" s="149" t="s">
        <v>26955</v>
      </c>
      <c r="C2696" s="149" t="s">
        <v>26937</v>
      </c>
      <c r="D2696" s="150">
        <v>15.86</v>
      </c>
      <c r="E2696" s="134">
        <v>4.84</v>
      </c>
      <c r="F2696" s="139">
        <v>76.76</v>
      </c>
      <c r="G2696" s="141"/>
    </row>
    <row r="2697" s="123" customFormat="1" customHeight="1" spans="1:7">
      <c r="A2697" s="134">
        <v>2694</v>
      </c>
      <c r="B2697" s="149" t="s">
        <v>26956</v>
      </c>
      <c r="C2697" s="149" t="s">
        <v>26957</v>
      </c>
      <c r="D2697" s="150">
        <v>43.93</v>
      </c>
      <c r="E2697" s="133">
        <v>4.84</v>
      </c>
      <c r="F2697" s="139">
        <v>212.62</v>
      </c>
      <c r="G2697" s="141"/>
    </row>
    <row r="2698" s="123" customFormat="1" customHeight="1" spans="1:7">
      <c r="A2698" s="134">
        <v>2695</v>
      </c>
      <c r="B2698" s="149" t="s">
        <v>26958</v>
      </c>
      <c r="C2698" s="149" t="s">
        <v>26959</v>
      </c>
      <c r="D2698" s="150">
        <v>38.97</v>
      </c>
      <c r="E2698" s="133">
        <v>4.84</v>
      </c>
      <c r="F2698" s="139">
        <v>188.61</v>
      </c>
      <c r="G2698" s="141"/>
    </row>
    <row r="2699" s="123" customFormat="1" customHeight="1" spans="1:7">
      <c r="A2699" s="134">
        <v>2696</v>
      </c>
      <c r="B2699" s="149" t="s">
        <v>26960</v>
      </c>
      <c r="C2699" s="149" t="s">
        <v>26961</v>
      </c>
      <c r="D2699" s="150">
        <v>35.76</v>
      </c>
      <c r="E2699" s="134">
        <v>4.84</v>
      </c>
      <c r="F2699" s="139">
        <v>173.08</v>
      </c>
      <c r="G2699" s="141"/>
    </row>
    <row r="2700" s="123" customFormat="1" customHeight="1" spans="1:7">
      <c r="A2700" s="134">
        <v>2697</v>
      </c>
      <c r="B2700" s="149" t="s">
        <v>26962</v>
      </c>
      <c r="C2700" s="149" t="s">
        <v>26963</v>
      </c>
      <c r="D2700" s="150">
        <v>12.96</v>
      </c>
      <c r="E2700" s="133">
        <v>4.84</v>
      </c>
      <c r="F2700" s="139">
        <v>62.73</v>
      </c>
      <c r="G2700" s="141"/>
    </row>
    <row r="2701" s="123" customFormat="1" customHeight="1" spans="1:7">
      <c r="A2701" s="134">
        <v>2698</v>
      </c>
      <c r="B2701" s="149" t="s">
        <v>26964</v>
      </c>
      <c r="C2701" s="149" t="s">
        <v>26965</v>
      </c>
      <c r="D2701" s="150">
        <v>27.41</v>
      </c>
      <c r="E2701" s="134">
        <v>4.84</v>
      </c>
      <c r="F2701" s="139">
        <v>132.66</v>
      </c>
      <c r="G2701" s="141"/>
    </row>
    <row r="2702" s="123" customFormat="1" customHeight="1" spans="1:7">
      <c r="A2702" s="134">
        <v>2699</v>
      </c>
      <c r="B2702" s="149" t="s">
        <v>26680</v>
      </c>
      <c r="C2702" s="149" t="s">
        <v>26966</v>
      </c>
      <c r="D2702" s="150">
        <v>82.41</v>
      </c>
      <c r="E2702" s="133">
        <v>4.84</v>
      </c>
      <c r="F2702" s="139">
        <v>398.86</v>
      </c>
      <c r="G2702" s="141"/>
    </row>
    <row r="2703" s="123" customFormat="1" customHeight="1" spans="1:7">
      <c r="A2703" s="134">
        <v>2700</v>
      </c>
      <c r="B2703" s="149" t="s">
        <v>26967</v>
      </c>
      <c r="C2703" s="149" t="s">
        <v>26965</v>
      </c>
      <c r="D2703" s="150">
        <v>26.89</v>
      </c>
      <c r="E2703" s="133">
        <v>4.84</v>
      </c>
      <c r="F2703" s="139">
        <v>130.15</v>
      </c>
      <c r="G2703" s="141"/>
    </row>
    <row r="2704" s="123" customFormat="1" customHeight="1" spans="1:7">
      <c r="A2704" s="134">
        <v>2701</v>
      </c>
      <c r="B2704" s="149" t="s">
        <v>26968</v>
      </c>
      <c r="C2704" s="149" t="s">
        <v>26969</v>
      </c>
      <c r="D2704" s="150">
        <v>6.63</v>
      </c>
      <c r="E2704" s="134">
        <v>4.84</v>
      </c>
      <c r="F2704" s="139">
        <v>32.09</v>
      </c>
      <c r="G2704" s="141"/>
    </row>
    <row r="2705" s="123" customFormat="1" customHeight="1" spans="1:7">
      <c r="A2705" s="134">
        <v>2702</v>
      </c>
      <c r="B2705" s="149" t="s">
        <v>13216</v>
      </c>
      <c r="C2705" s="149" t="s">
        <v>26970</v>
      </c>
      <c r="D2705" s="150">
        <v>2.87</v>
      </c>
      <c r="E2705" s="133">
        <v>4.84</v>
      </c>
      <c r="F2705" s="139">
        <v>13.89</v>
      </c>
      <c r="G2705" s="141"/>
    </row>
    <row r="2706" s="123" customFormat="1" customHeight="1" spans="1:7">
      <c r="A2706" s="134">
        <v>2703</v>
      </c>
      <c r="B2706" s="149" t="s">
        <v>26971</v>
      </c>
      <c r="C2706" s="149" t="s">
        <v>26972</v>
      </c>
      <c r="D2706" s="150">
        <v>18.44</v>
      </c>
      <c r="E2706" s="134">
        <v>4.84</v>
      </c>
      <c r="F2706" s="139">
        <v>89.25</v>
      </c>
      <c r="G2706" s="141"/>
    </row>
    <row r="2707" s="123" customFormat="1" customHeight="1" spans="1:7">
      <c r="A2707" s="134">
        <v>2704</v>
      </c>
      <c r="B2707" s="149" t="s">
        <v>2390</v>
      </c>
      <c r="C2707" s="149" t="s">
        <v>26972</v>
      </c>
      <c r="D2707" s="150">
        <v>18.04</v>
      </c>
      <c r="E2707" s="133">
        <v>4.84</v>
      </c>
      <c r="F2707" s="139">
        <v>87.31</v>
      </c>
      <c r="G2707" s="141"/>
    </row>
    <row r="2708" s="123" customFormat="1" customHeight="1" spans="1:7">
      <c r="A2708" s="134">
        <v>2705</v>
      </c>
      <c r="B2708" s="149" t="s">
        <v>20435</v>
      </c>
      <c r="C2708" s="149" t="s">
        <v>26973</v>
      </c>
      <c r="D2708" s="150">
        <v>13.96</v>
      </c>
      <c r="E2708" s="133">
        <v>4.84</v>
      </c>
      <c r="F2708" s="139">
        <v>67.57</v>
      </c>
      <c r="G2708" s="141"/>
    </row>
    <row r="2709" s="123" customFormat="1" customHeight="1" spans="1:7">
      <c r="A2709" s="134">
        <v>2706</v>
      </c>
      <c r="B2709" s="149" t="s">
        <v>26974</v>
      </c>
      <c r="C2709" s="149" t="s">
        <v>26975</v>
      </c>
      <c r="D2709" s="150">
        <v>33.81</v>
      </c>
      <c r="E2709" s="134">
        <v>4.84</v>
      </c>
      <c r="F2709" s="139">
        <v>163.64</v>
      </c>
      <c r="G2709" s="141"/>
    </row>
    <row r="2710" s="123" customFormat="1" customHeight="1" spans="1:7">
      <c r="A2710" s="134">
        <v>2707</v>
      </c>
      <c r="B2710" s="149" t="s">
        <v>26976</v>
      </c>
      <c r="C2710" s="149" t="s">
        <v>26977</v>
      </c>
      <c r="D2710" s="150">
        <v>57.37</v>
      </c>
      <c r="E2710" s="133">
        <v>4.84</v>
      </c>
      <c r="F2710" s="139">
        <v>277.67</v>
      </c>
      <c r="G2710" s="141"/>
    </row>
    <row r="2711" s="123" customFormat="1" customHeight="1" spans="1:7">
      <c r="A2711" s="134">
        <v>2708</v>
      </c>
      <c r="B2711" s="149" t="s">
        <v>26978</v>
      </c>
      <c r="C2711" s="149" t="s">
        <v>26975</v>
      </c>
      <c r="D2711" s="150">
        <v>7.19</v>
      </c>
      <c r="E2711" s="134">
        <v>4.84</v>
      </c>
      <c r="F2711" s="139">
        <v>34.8</v>
      </c>
      <c r="G2711" s="141"/>
    </row>
    <row r="2712" s="123" customFormat="1" customHeight="1" spans="1:7">
      <c r="A2712" s="134">
        <v>2709</v>
      </c>
      <c r="B2712" s="149" t="s">
        <v>26979</v>
      </c>
      <c r="C2712" s="149" t="s">
        <v>26980</v>
      </c>
      <c r="D2712" s="150">
        <v>19.22</v>
      </c>
      <c r="E2712" s="133">
        <v>4.84</v>
      </c>
      <c r="F2712" s="139">
        <v>93.02</v>
      </c>
      <c r="G2712" s="141"/>
    </row>
    <row r="2713" s="123" customFormat="1" customHeight="1" spans="1:7">
      <c r="A2713" s="134">
        <v>2710</v>
      </c>
      <c r="B2713" s="149" t="s">
        <v>26981</v>
      </c>
      <c r="C2713" s="149" t="s">
        <v>26982</v>
      </c>
      <c r="D2713" s="150">
        <v>17.42</v>
      </c>
      <c r="E2713" s="133">
        <v>4.84</v>
      </c>
      <c r="F2713" s="139">
        <v>84.31</v>
      </c>
      <c r="G2713" s="141"/>
    </row>
    <row r="2714" s="123" customFormat="1" customHeight="1" spans="1:7">
      <c r="A2714" s="134">
        <v>2711</v>
      </c>
      <c r="B2714" s="149" t="s">
        <v>26983</v>
      </c>
      <c r="C2714" s="149" t="s">
        <v>26984</v>
      </c>
      <c r="D2714" s="150">
        <v>34.14</v>
      </c>
      <c r="E2714" s="134">
        <v>4.84</v>
      </c>
      <c r="F2714" s="139">
        <v>165.24</v>
      </c>
      <c r="G2714" s="141"/>
    </row>
    <row r="2715" s="123" customFormat="1" customHeight="1" spans="1:7">
      <c r="A2715" s="134">
        <v>2712</v>
      </c>
      <c r="B2715" s="149" t="s">
        <v>4689</v>
      </c>
      <c r="C2715" s="149" t="s">
        <v>26985</v>
      </c>
      <c r="D2715" s="150">
        <v>8.27</v>
      </c>
      <c r="E2715" s="133">
        <v>4.84</v>
      </c>
      <c r="F2715" s="139">
        <v>40.03</v>
      </c>
      <c r="G2715" s="141"/>
    </row>
    <row r="2716" s="123" customFormat="1" customHeight="1" spans="1:7">
      <c r="A2716" s="134">
        <v>2713</v>
      </c>
      <c r="B2716" s="149" t="s">
        <v>9323</v>
      </c>
      <c r="C2716" s="149" t="s">
        <v>26986</v>
      </c>
      <c r="D2716" s="150">
        <v>8.07</v>
      </c>
      <c r="E2716" s="134">
        <v>4.84</v>
      </c>
      <c r="F2716" s="139">
        <v>39.06</v>
      </c>
      <c r="G2716" s="141"/>
    </row>
    <row r="2717" s="123" customFormat="1" customHeight="1" spans="1:7">
      <c r="A2717" s="134">
        <v>2714</v>
      </c>
      <c r="B2717" s="147" t="s">
        <v>26987</v>
      </c>
      <c r="C2717" s="149" t="s">
        <v>26988</v>
      </c>
      <c r="D2717" s="150">
        <v>10.25</v>
      </c>
      <c r="E2717" s="133">
        <v>4.84</v>
      </c>
      <c r="F2717" s="139">
        <v>49.61</v>
      </c>
      <c r="G2717" s="141"/>
    </row>
    <row r="2718" s="123" customFormat="1" customHeight="1" spans="1:7">
      <c r="A2718" s="134">
        <v>2715</v>
      </c>
      <c r="B2718" s="149" t="s">
        <v>26989</v>
      </c>
      <c r="C2718" s="149" t="s">
        <v>26990</v>
      </c>
      <c r="D2718" s="150">
        <v>14.92</v>
      </c>
      <c r="E2718" s="133">
        <v>4.84</v>
      </c>
      <c r="F2718" s="139">
        <v>72.21</v>
      </c>
      <c r="G2718" s="141"/>
    </row>
    <row r="2719" s="123" customFormat="1" customHeight="1" spans="1:7">
      <c r="A2719" s="134">
        <v>2716</v>
      </c>
      <c r="B2719" s="149" t="s">
        <v>26991</v>
      </c>
      <c r="C2719" s="149" t="s">
        <v>26992</v>
      </c>
      <c r="D2719" s="150">
        <v>23.72</v>
      </c>
      <c r="E2719" s="134">
        <v>4.84</v>
      </c>
      <c r="F2719" s="139">
        <v>114.8</v>
      </c>
      <c r="G2719" s="141"/>
    </row>
    <row r="2720" s="123" customFormat="1" customHeight="1" spans="1:7">
      <c r="A2720" s="134">
        <v>2717</v>
      </c>
      <c r="B2720" s="149" t="s">
        <v>26993</v>
      </c>
      <c r="C2720" s="149" t="s">
        <v>26994</v>
      </c>
      <c r="D2720" s="150">
        <v>55.97</v>
      </c>
      <c r="E2720" s="133">
        <v>4.84</v>
      </c>
      <c r="F2720" s="139">
        <v>270.89</v>
      </c>
      <c r="G2720" s="141"/>
    </row>
    <row r="2721" s="123" customFormat="1" customHeight="1" spans="1:7">
      <c r="A2721" s="134">
        <v>2718</v>
      </c>
      <c r="B2721" s="149" t="s">
        <v>12825</v>
      </c>
      <c r="C2721" s="149" t="s">
        <v>26995</v>
      </c>
      <c r="D2721" s="150">
        <v>59.13</v>
      </c>
      <c r="E2721" s="134">
        <v>4.84</v>
      </c>
      <c r="F2721" s="139">
        <v>286.19</v>
      </c>
      <c r="G2721" s="141"/>
    </row>
    <row r="2722" s="123" customFormat="1" customHeight="1" spans="1:7">
      <c r="A2722" s="134">
        <v>2719</v>
      </c>
      <c r="B2722" s="149" t="s">
        <v>26996</v>
      </c>
      <c r="C2722" s="149" t="s">
        <v>26997</v>
      </c>
      <c r="D2722" s="150">
        <v>36.4</v>
      </c>
      <c r="E2722" s="133">
        <v>4.84</v>
      </c>
      <c r="F2722" s="139">
        <v>176.18</v>
      </c>
      <c r="G2722" s="141"/>
    </row>
    <row r="2723" s="123" customFormat="1" customHeight="1" spans="1:7">
      <c r="A2723" s="134">
        <v>2720</v>
      </c>
      <c r="B2723" s="149" t="s">
        <v>26998</v>
      </c>
      <c r="C2723" s="149" t="s">
        <v>26999</v>
      </c>
      <c r="D2723" s="150">
        <v>12.06</v>
      </c>
      <c r="E2723" s="133">
        <v>4.84</v>
      </c>
      <c r="F2723" s="139">
        <v>58.37</v>
      </c>
      <c r="G2723" s="141"/>
    </row>
    <row r="2724" s="123" customFormat="1" customHeight="1" spans="1:7">
      <c r="A2724" s="134">
        <v>2721</v>
      </c>
      <c r="B2724" s="149" t="s">
        <v>27000</v>
      </c>
      <c r="C2724" s="149" t="s">
        <v>27001</v>
      </c>
      <c r="D2724" s="150">
        <v>14.77</v>
      </c>
      <c r="E2724" s="134">
        <v>4.84</v>
      </c>
      <c r="F2724" s="139">
        <v>71.49</v>
      </c>
      <c r="G2724" s="141"/>
    </row>
    <row r="2725" s="123" customFormat="1" customHeight="1" spans="1:7">
      <c r="A2725" s="134">
        <v>2722</v>
      </c>
      <c r="B2725" s="149" t="s">
        <v>27002</v>
      </c>
      <c r="C2725" s="149" t="s">
        <v>27001</v>
      </c>
      <c r="D2725" s="150">
        <v>14.69</v>
      </c>
      <c r="E2725" s="133">
        <v>4.84</v>
      </c>
      <c r="F2725" s="139">
        <v>71.1</v>
      </c>
      <c r="G2725" s="141"/>
    </row>
    <row r="2726" s="123" customFormat="1" customHeight="1" spans="1:7">
      <c r="A2726" s="134">
        <v>2723</v>
      </c>
      <c r="B2726" s="149" t="s">
        <v>27003</v>
      </c>
      <c r="C2726" s="149" t="s">
        <v>27001</v>
      </c>
      <c r="D2726" s="150">
        <v>14.97</v>
      </c>
      <c r="E2726" s="134">
        <v>4.84</v>
      </c>
      <c r="F2726" s="139">
        <v>72.45</v>
      </c>
      <c r="G2726" s="141"/>
    </row>
    <row r="2727" s="123" customFormat="1" customHeight="1" spans="1:7">
      <c r="A2727" s="134">
        <v>2724</v>
      </c>
      <c r="B2727" s="149" t="s">
        <v>27004</v>
      </c>
      <c r="C2727" s="149" t="s">
        <v>27005</v>
      </c>
      <c r="D2727" s="150">
        <v>20.06</v>
      </c>
      <c r="E2727" s="133">
        <v>4.84</v>
      </c>
      <c r="F2727" s="139">
        <v>97.09</v>
      </c>
      <c r="G2727" s="141"/>
    </row>
    <row r="2728" s="123" customFormat="1" customHeight="1" spans="1:7">
      <c r="A2728" s="134">
        <v>2725</v>
      </c>
      <c r="B2728" s="149" t="s">
        <v>27006</v>
      </c>
      <c r="C2728" s="149" t="s">
        <v>27007</v>
      </c>
      <c r="D2728" s="150">
        <v>25.45</v>
      </c>
      <c r="E2728" s="133">
        <v>4.84</v>
      </c>
      <c r="F2728" s="139">
        <v>123.18</v>
      </c>
      <c r="G2728" s="141"/>
    </row>
    <row r="2729" s="123" customFormat="1" customHeight="1" spans="1:7">
      <c r="A2729" s="134">
        <v>2726</v>
      </c>
      <c r="B2729" s="149" t="s">
        <v>27008</v>
      </c>
      <c r="C2729" s="149" t="s">
        <v>26975</v>
      </c>
      <c r="D2729" s="150">
        <v>9.35</v>
      </c>
      <c r="E2729" s="134">
        <v>4.84</v>
      </c>
      <c r="F2729" s="139">
        <v>45.25</v>
      </c>
      <c r="G2729" s="141"/>
    </row>
    <row r="2730" s="123" customFormat="1" customHeight="1" spans="1:7">
      <c r="A2730" s="134">
        <v>2727</v>
      </c>
      <c r="B2730" s="149" t="s">
        <v>22504</v>
      </c>
      <c r="C2730" s="149" t="s">
        <v>27009</v>
      </c>
      <c r="D2730" s="150">
        <v>10.35</v>
      </c>
      <c r="E2730" s="133">
        <v>4.84</v>
      </c>
      <c r="F2730" s="139">
        <v>50.09</v>
      </c>
      <c r="G2730" s="141"/>
    </row>
    <row r="2731" s="123" customFormat="1" customHeight="1" spans="1:7">
      <c r="A2731" s="134">
        <v>2728</v>
      </c>
      <c r="B2731" s="149" t="s">
        <v>27010</v>
      </c>
      <c r="C2731" s="149" t="s">
        <v>26975</v>
      </c>
      <c r="D2731" s="150">
        <v>10.72</v>
      </c>
      <c r="E2731" s="134">
        <v>4.84</v>
      </c>
      <c r="F2731" s="139">
        <v>51.88</v>
      </c>
      <c r="G2731" s="141"/>
    </row>
    <row r="2732" s="123" customFormat="1" customHeight="1" spans="1:7">
      <c r="A2732" s="134">
        <v>2729</v>
      </c>
      <c r="B2732" s="149" t="s">
        <v>27011</v>
      </c>
      <c r="C2732" s="149" t="s">
        <v>27012</v>
      </c>
      <c r="D2732" s="150">
        <v>1.6</v>
      </c>
      <c r="E2732" s="133">
        <v>4.84</v>
      </c>
      <c r="F2732" s="139">
        <v>7.74</v>
      </c>
      <c r="G2732" s="141"/>
    </row>
    <row r="2733" s="123" customFormat="1" customHeight="1" spans="1:7">
      <c r="A2733" s="134">
        <v>2730</v>
      </c>
      <c r="B2733" s="149" t="s">
        <v>27013</v>
      </c>
      <c r="C2733" s="149" t="s">
        <v>27014</v>
      </c>
      <c r="D2733" s="150">
        <v>15.84</v>
      </c>
      <c r="E2733" s="133">
        <v>4.84</v>
      </c>
      <c r="F2733" s="139">
        <v>76.67</v>
      </c>
      <c r="G2733" s="141"/>
    </row>
    <row r="2734" s="123" customFormat="1" customHeight="1" spans="1:7">
      <c r="A2734" s="134">
        <v>2731</v>
      </c>
      <c r="B2734" s="149" t="s">
        <v>27015</v>
      </c>
      <c r="C2734" s="149" t="s">
        <v>26975</v>
      </c>
      <c r="D2734" s="150">
        <v>29.19</v>
      </c>
      <c r="E2734" s="134">
        <v>4.84</v>
      </c>
      <c r="F2734" s="139">
        <v>141.28</v>
      </c>
      <c r="G2734" s="141"/>
    </row>
    <row r="2735" s="123" customFormat="1" customHeight="1" spans="1:7">
      <c r="A2735" s="134">
        <v>2732</v>
      </c>
      <c r="B2735" s="149" t="s">
        <v>27016</v>
      </c>
      <c r="C2735" s="149" t="s">
        <v>27017</v>
      </c>
      <c r="D2735" s="150">
        <v>22.38</v>
      </c>
      <c r="E2735" s="133">
        <v>4.84</v>
      </c>
      <c r="F2735" s="139">
        <v>108.32</v>
      </c>
      <c r="G2735" s="141"/>
    </row>
    <row r="2736" s="123" customFormat="1" customHeight="1" spans="1:7">
      <c r="A2736" s="134">
        <v>2733</v>
      </c>
      <c r="B2736" s="149" t="s">
        <v>27018</v>
      </c>
      <c r="C2736" s="149" t="s">
        <v>27019</v>
      </c>
      <c r="D2736" s="150">
        <v>18.55</v>
      </c>
      <c r="E2736" s="134">
        <v>4.84</v>
      </c>
      <c r="F2736" s="139">
        <v>89.78</v>
      </c>
      <c r="G2736" s="141"/>
    </row>
    <row r="2737" s="123" customFormat="1" customHeight="1" spans="1:7">
      <c r="A2737" s="134">
        <v>2734</v>
      </c>
      <c r="B2737" s="149" t="s">
        <v>27020</v>
      </c>
      <c r="C2737" s="149" t="s">
        <v>27021</v>
      </c>
      <c r="D2737" s="150">
        <v>4.18</v>
      </c>
      <c r="E2737" s="133">
        <v>4.84</v>
      </c>
      <c r="F2737" s="139">
        <v>20.23</v>
      </c>
      <c r="G2737" s="141"/>
    </row>
    <row r="2738" s="123" customFormat="1" customHeight="1" spans="1:7">
      <c r="A2738" s="134">
        <v>2735</v>
      </c>
      <c r="B2738" s="149" t="s">
        <v>27022</v>
      </c>
      <c r="C2738" s="149" t="s">
        <v>27023</v>
      </c>
      <c r="D2738" s="150">
        <v>22.78</v>
      </c>
      <c r="E2738" s="133">
        <v>4.84</v>
      </c>
      <c r="F2738" s="139">
        <v>110.26</v>
      </c>
      <c r="G2738" s="141"/>
    </row>
    <row r="2739" s="123" customFormat="1" customHeight="1" spans="1:7">
      <c r="A2739" s="134">
        <v>2736</v>
      </c>
      <c r="B2739" s="149" t="s">
        <v>27024</v>
      </c>
      <c r="C2739" s="149" t="s">
        <v>26975</v>
      </c>
      <c r="D2739" s="150">
        <v>37.6</v>
      </c>
      <c r="E2739" s="134">
        <v>4.84</v>
      </c>
      <c r="F2739" s="139">
        <v>181.98</v>
      </c>
      <c r="G2739" s="141"/>
    </row>
    <row r="2740" s="123" customFormat="1" customHeight="1" spans="1:7">
      <c r="A2740" s="134">
        <v>2737</v>
      </c>
      <c r="B2740" s="149" t="s">
        <v>27025</v>
      </c>
      <c r="C2740" s="149" t="s">
        <v>26975</v>
      </c>
      <c r="D2740" s="150">
        <v>21.13</v>
      </c>
      <c r="E2740" s="133">
        <v>4.84</v>
      </c>
      <c r="F2740" s="139">
        <v>102.27</v>
      </c>
      <c r="G2740" s="141"/>
    </row>
    <row r="2741" s="123" customFormat="1" customHeight="1" spans="1:7">
      <c r="A2741" s="134">
        <v>2738</v>
      </c>
      <c r="B2741" s="149" t="s">
        <v>27026</v>
      </c>
      <c r="C2741" s="149" t="s">
        <v>26963</v>
      </c>
      <c r="D2741" s="150">
        <v>3.27</v>
      </c>
      <c r="E2741" s="134">
        <v>4.84</v>
      </c>
      <c r="F2741" s="139">
        <v>15.83</v>
      </c>
      <c r="G2741" s="141"/>
    </row>
    <row r="2742" s="123" customFormat="1" customHeight="1" spans="1:7">
      <c r="A2742" s="134">
        <v>2739</v>
      </c>
      <c r="B2742" s="149" t="s">
        <v>27027</v>
      </c>
      <c r="C2742" s="149" t="s">
        <v>27028</v>
      </c>
      <c r="D2742" s="150">
        <v>5.31</v>
      </c>
      <c r="E2742" s="133">
        <v>4.84</v>
      </c>
      <c r="F2742" s="139">
        <v>25.7</v>
      </c>
      <c r="G2742" s="141"/>
    </row>
    <row r="2743" s="123" customFormat="1" customHeight="1" spans="1:7">
      <c r="A2743" s="134">
        <v>2740</v>
      </c>
      <c r="B2743" s="149" t="s">
        <v>27029</v>
      </c>
      <c r="C2743" s="149" t="s">
        <v>27030</v>
      </c>
      <c r="D2743" s="150">
        <v>14.91</v>
      </c>
      <c r="E2743" s="133">
        <v>4.84</v>
      </c>
      <c r="F2743" s="139">
        <v>72.16</v>
      </c>
      <c r="G2743" s="141"/>
    </row>
    <row r="2744" s="123" customFormat="1" customHeight="1" spans="1:7">
      <c r="A2744" s="134">
        <v>2741</v>
      </c>
      <c r="B2744" s="149" t="s">
        <v>27031</v>
      </c>
      <c r="C2744" s="149" t="s">
        <v>27032</v>
      </c>
      <c r="D2744" s="150">
        <v>4.61</v>
      </c>
      <c r="E2744" s="134">
        <v>4.84</v>
      </c>
      <c r="F2744" s="139">
        <v>22.31</v>
      </c>
      <c r="G2744" s="141"/>
    </row>
    <row r="2745" s="123" customFormat="1" customHeight="1" spans="1:7">
      <c r="A2745" s="134">
        <v>2742</v>
      </c>
      <c r="B2745" s="149" t="s">
        <v>27033</v>
      </c>
      <c r="C2745" s="149" t="s">
        <v>27001</v>
      </c>
      <c r="D2745" s="150">
        <v>14.76</v>
      </c>
      <c r="E2745" s="133">
        <v>4.84</v>
      </c>
      <c r="F2745" s="139">
        <v>71.44</v>
      </c>
      <c r="G2745" s="141"/>
    </row>
    <row r="2746" s="123" customFormat="1" customHeight="1" spans="1:7">
      <c r="A2746" s="134">
        <v>2743</v>
      </c>
      <c r="B2746" s="149" t="s">
        <v>27034</v>
      </c>
      <c r="C2746" s="149" t="s">
        <v>27035</v>
      </c>
      <c r="D2746" s="150">
        <v>44.32</v>
      </c>
      <c r="E2746" s="134">
        <v>4.84</v>
      </c>
      <c r="F2746" s="139">
        <v>214.51</v>
      </c>
      <c r="G2746" s="141"/>
    </row>
    <row r="2747" s="123" customFormat="1" customHeight="1" spans="1:7">
      <c r="A2747" s="134">
        <v>2744</v>
      </c>
      <c r="B2747" s="149" t="s">
        <v>27036</v>
      </c>
      <c r="C2747" s="149" t="s">
        <v>27037</v>
      </c>
      <c r="D2747" s="150">
        <v>30.89</v>
      </c>
      <c r="E2747" s="133">
        <v>4.84</v>
      </c>
      <c r="F2747" s="139">
        <v>149.51</v>
      </c>
      <c r="G2747" s="141"/>
    </row>
    <row r="2748" s="123" customFormat="1" customHeight="1" spans="1:7">
      <c r="A2748" s="134">
        <v>2745</v>
      </c>
      <c r="B2748" s="149" t="s">
        <v>27038</v>
      </c>
      <c r="C2748" s="149" t="s">
        <v>27039</v>
      </c>
      <c r="D2748" s="150">
        <v>26.91</v>
      </c>
      <c r="E2748" s="133">
        <v>4.84</v>
      </c>
      <c r="F2748" s="139">
        <v>130.24</v>
      </c>
      <c r="G2748" s="141"/>
    </row>
    <row r="2749" s="123" customFormat="1" customHeight="1" spans="1:7">
      <c r="A2749" s="134">
        <v>2746</v>
      </c>
      <c r="B2749" s="149" t="s">
        <v>27040</v>
      </c>
      <c r="C2749" s="149" t="s">
        <v>26975</v>
      </c>
      <c r="D2749" s="150">
        <v>21.93</v>
      </c>
      <c r="E2749" s="134">
        <v>4.84</v>
      </c>
      <c r="F2749" s="139">
        <v>106.14</v>
      </c>
      <c r="G2749" s="141"/>
    </row>
    <row r="2750" s="123" customFormat="1" customHeight="1" spans="1:7">
      <c r="A2750" s="134">
        <v>2747</v>
      </c>
      <c r="B2750" s="149" t="s">
        <v>27041</v>
      </c>
      <c r="C2750" s="149" t="s">
        <v>27042</v>
      </c>
      <c r="D2750" s="150">
        <v>21.3</v>
      </c>
      <c r="E2750" s="133">
        <v>4.84</v>
      </c>
      <c r="F2750" s="139">
        <v>103.09</v>
      </c>
      <c r="G2750" s="141"/>
    </row>
    <row r="2751" s="123" customFormat="1" customHeight="1" spans="1:7">
      <c r="A2751" s="134">
        <v>2748</v>
      </c>
      <c r="B2751" s="149" t="s">
        <v>27043</v>
      </c>
      <c r="C2751" s="149" t="s">
        <v>27044</v>
      </c>
      <c r="D2751" s="150">
        <v>59.35</v>
      </c>
      <c r="E2751" s="134">
        <v>4.84</v>
      </c>
      <c r="F2751" s="139">
        <v>287.25</v>
      </c>
      <c r="G2751" s="141"/>
    </row>
    <row r="2752" s="123" customFormat="1" customHeight="1" spans="1:7">
      <c r="A2752" s="134">
        <v>2749</v>
      </c>
      <c r="B2752" s="34" t="s">
        <v>26998</v>
      </c>
      <c r="C2752" s="149" t="s">
        <v>26999</v>
      </c>
      <c r="D2752" s="150">
        <v>33.01</v>
      </c>
      <c r="E2752" s="133">
        <v>4.84</v>
      </c>
      <c r="F2752" s="139">
        <v>159.77</v>
      </c>
      <c r="G2752" s="141"/>
    </row>
    <row r="2753" s="123" customFormat="1" customHeight="1" spans="1:7">
      <c r="A2753" s="134">
        <v>2750</v>
      </c>
      <c r="B2753" s="149" t="s">
        <v>27045</v>
      </c>
      <c r="C2753" s="149" t="s">
        <v>27044</v>
      </c>
      <c r="D2753" s="150">
        <v>31.63</v>
      </c>
      <c r="E2753" s="133">
        <v>4.84</v>
      </c>
      <c r="F2753" s="139">
        <v>153.09</v>
      </c>
      <c r="G2753" s="141"/>
    </row>
    <row r="2754" s="123" customFormat="1" customHeight="1" spans="1:7">
      <c r="A2754" s="134">
        <v>2751</v>
      </c>
      <c r="B2754" s="34" t="s">
        <v>27031</v>
      </c>
      <c r="C2754" s="149" t="s">
        <v>27046</v>
      </c>
      <c r="D2754" s="150">
        <v>12.28</v>
      </c>
      <c r="E2754" s="134">
        <v>4.84</v>
      </c>
      <c r="F2754" s="139">
        <v>59.44</v>
      </c>
      <c r="G2754" s="141"/>
    </row>
    <row r="2755" s="123" customFormat="1" customHeight="1" spans="1:7">
      <c r="A2755" s="134">
        <v>2752</v>
      </c>
      <c r="B2755" s="149" t="s">
        <v>6171</v>
      </c>
      <c r="C2755" s="149" t="s">
        <v>27047</v>
      </c>
      <c r="D2755" s="150">
        <v>28.01</v>
      </c>
      <c r="E2755" s="133">
        <v>4.84</v>
      </c>
      <c r="F2755" s="139">
        <v>135.57</v>
      </c>
      <c r="G2755" s="141"/>
    </row>
    <row r="2756" s="123" customFormat="1" customHeight="1" spans="1:7">
      <c r="A2756" s="134">
        <v>2753</v>
      </c>
      <c r="B2756" s="149" t="s">
        <v>27048</v>
      </c>
      <c r="C2756" s="149" t="s">
        <v>27049</v>
      </c>
      <c r="D2756" s="150">
        <v>27.78</v>
      </c>
      <c r="E2756" s="134">
        <v>4.84</v>
      </c>
      <c r="F2756" s="139">
        <v>134.46</v>
      </c>
      <c r="G2756" s="141"/>
    </row>
    <row r="2757" s="123" customFormat="1" customHeight="1" spans="1:7">
      <c r="A2757" s="134">
        <v>2754</v>
      </c>
      <c r="B2757" s="149" t="s">
        <v>27050</v>
      </c>
      <c r="C2757" s="149" t="s">
        <v>27049</v>
      </c>
      <c r="D2757" s="150">
        <v>25.46</v>
      </c>
      <c r="E2757" s="133">
        <v>4.84</v>
      </c>
      <c r="F2757" s="139">
        <v>123.23</v>
      </c>
      <c r="G2757" s="141"/>
    </row>
    <row r="2758" s="123" customFormat="1" customHeight="1" spans="1:7">
      <c r="A2758" s="134">
        <v>2755</v>
      </c>
      <c r="B2758" s="149" t="s">
        <v>27051</v>
      </c>
      <c r="C2758" s="149" t="s">
        <v>27052</v>
      </c>
      <c r="D2758" s="150">
        <v>14.69</v>
      </c>
      <c r="E2758" s="133">
        <v>4.84</v>
      </c>
      <c r="F2758" s="139">
        <v>71.1</v>
      </c>
      <c r="G2758" s="141"/>
    </row>
    <row r="2759" s="123" customFormat="1" customHeight="1" spans="1:7">
      <c r="A2759" s="134">
        <v>2756</v>
      </c>
      <c r="B2759" s="149" t="s">
        <v>27053</v>
      </c>
      <c r="C2759" s="149" t="s">
        <v>27054</v>
      </c>
      <c r="D2759" s="150">
        <v>30.91</v>
      </c>
      <c r="E2759" s="134">
        <v>4.84</v>
      </c>
      <c r="F2759" s="139">
        <v>149.6</v>
      </c>
      <c r="G2759" s="141"/>
    </row>
    <row r="2760" s="123" customFormat="1" customHeight="1" spans="1:7">
      <c r="A2760" s="134">
        <v>2757</v>
      </c>
      <c r="B2760" s="149" t="s">
        <v>10999</v>
      </c>
      <c r="C2760" s="149" t="s">
        <v>27055</v>
      </c>
      <c r="D2760" s="150">
        <v>7.06</v>
      </c>
      <c r="E2760" s="133">
        <v>4.84</v>
      </c>
      <c r="F2760" s="139">
        <v>34.17</v>
      </c>
      <c r="G2760" s="141"/>
    </row>
    <row r="2761" s="123" customFormat="1" customHeight="1" spans="1:7">
      <c r="A2761" s="134">
        <v>2758</v>
      </c>
      <c r="B2761" s="149" t="s">
        <v>18063</v>
      </c>
      <c r="C2761" s="149" t="s">
        <v>27056</v>
      </c>
      <c r="D2761" s="150">
        <v>28.65</v>
      </c>
      <c r="E2761" s="134">
        <v>4.84</v>
      </c>
      <c r="F2761" s="139">
        <v>138.67</v>
      </c>
      <c r="G2761" s="141"/>
    </row>
    <row r="2762" s="123" customFormat="1" customHeight="1" spans="1:7">
      <c r="A2762" s="134">
        <v>2759</v>
      </c>
      <c r="B2762" s="149" t="s">
        <v>15748</v>
      </c>
      <c r="C2762" s="149" t="s">
        <v>27057</v>
      </c>
      <c r="D2762" s="150">
        <v>8.21</v>
      </c>
      <c r="E2762" s="133">
        <v>4.84</v>
      </c>
      <c r="F2762" s="139">
        <v>39.74</v>
      </c>
      <c r="G2762" s="141"/>
    </row>
    <row r="2763" s="123" customFormat="1" customHeight="1" spans="1:7">
      <c r="A2763" s="134">
        <v>2760</v>
      </c>
      <c r="B2763" s="149" t="s">
        <v>26010</v>
      </c>
      <c r="C2763" s="149" t="s">
        <v>27058</v>
      </c>
      <c r="D2763" s="150">
        <v>22.8</v>
      </c>
      <c r="E2763" s="133">
        <v>4.84</v>
      </c>
      <c r="F2763" s="139">
        <v>110.35</v>
      </c>
      <c r="G2763" s="141"/>
    </row>
    <row r="2764" s="123" customFormat="1" customHeight="1" spans="1:7">
      <c r="A2764" s="134">
        <v>2761</v>
      </c>
      <c r="B2764" s="149" t="s">
        <v>27059</v>
      </c>
      <c r="C2764" s="149" t="s">
        <v>27060</v>
      </c>
      <c r="D2764" s="150">
        <v>25.58</v>
      </c>
      <c r="E2764" s="134">
        <v>4.84</v>
      </c>
      <c r="F2764" s="139">
        <v>123.81</v>
      </c>
      <c r="G2764" s="141"/>
    </row>
    <row r="2765" s="123" customFormat="1" customHeight="1" spans="1:7">
      <c r="A2765" s="134">
        <v>2762</v>
      </c>
      <c r="B2765" s="149" t="s">
        <v>21094</v>
      </c>
      <c r="C2765" s="149" t="s">
        <v>27061</v>
      </c>
      <c r="D2765" s="150">
        <v>19.9</v>
      </c>
      <c r="E2765" s="133">
        <v>4.84</v>
      </c>
      <c r="F2765" s="139">
        <v>96.32</v>
      </c>
      <c r="G2765" s="141"/>
    </row>
    <row r="2766" s="123" customFormat="1" customHeight="1" spans="1:7">
      <c r="A2766" s="134">
        <v>2763</v>
      </c>
      <c r="B2766" s="149" t="s">
        <v>27062</v>
      </c>
      <c r="C2766" s="149" t="s">
        <v>27063</v>
      </c>
      <c r="D2766" s="150">
        <v>43.45</v>
      </c>
      <c r="E2766" s="134">
        <v>4.84</v>
      </c>
      <c r="F2766" s="139">
        <v>210.3</v>
      </c>
      <c r="G2766" s="141"/>
    </row>
    <row r="2767" s="123" customFormat="1" customHeight="1" spans="1:7">
      <c r="A2767" s="134">
        <v>2764</v>
      </c>
      <c r="B2767" s="149" t="s">
        <v>2021</v>
      </c>
      <c r="C2767" s="149" t="s">
        <v>27064</v>
      </c>
      <c r="D2767" s="150">
        <v>37.36</v>
      </c>
      <c r="E2767" s="133">
        <v>4.84</v>
      </c>
      <c r="F2767" s="139">
        <v>180.82</v>
      </c>
      <c r="G2767" s="141"/>
    </row>
    <row r="2768" s="123" customFormat="1" customHeight="1" spans="1:7">
      <c r="A2768" s="134">
        <v>2765</v>
      </c>
      <c r="B2768" s="149" t="s">
        <v>27065</v>
      </c>
      <c r="C2768" s="149" t="s">
        <v>27066</v>
      </c>
      <c r="D2768" s="150">
        <v>16</v>
      </c>
      <c r="E2768" s="133">
        <v>4.84</v>
      </c>
      <c r="F2768" s="139">
        <v>77.44</v>
      </c>
      <c r="G2768" s="141"/>
    </row>
    <row r="2769" s="123" customFormat="1" customHeight="1" spans="1:7">
      <c r="A2769" s="134">
        <v>2766</v>
      </c>
      <c r="B2769" s="149" t="s">
        <v>27067</v>
      </c>
      <c r="C2769" s="149" t="s">
        <v>27068</v>
      </c>
      <c r="D2769" s="150">
        <v>19.15</v>
      </c>
      <c r="E2769" s="134">
        <v>4.84</v>
      </c>
      <c r="F2769" s="139">
        <v>92.69</v>
      </c>
      <c r="G2769" s="141"/>
    </row>
    <row r="2770" s="123" customFormat="1" customHeight="1" spans="1:7">
      <c r="A2770" s="134">
        <v>2767</v>
      </c>
      <c r="B2770" s="149" t="s">
        <v>1805</v>
      </c>
      <c r="C2770" s="149" t="s">
        <v>27069</v>
      </c>
      <c r="D2770" s="150">
        <v>20.83</v>
      </c>
      <c r="E2770" s="133">
        <v>4.84</v>
      </c>
      <c r="F2770" s="139">
        <v>100.82</v>
      </c>
      <c r="G2770" s="141"/>
    </row>
    <row r="2771" s="123" customFormat="1" customHeight="1" spans="1:7">
      <c r="A2771" s="134">
        <v>2768</v>
      </c>
      <c r="B2771" s="149" t="s">
        <v>19316</v>
      </c>
      <c r="C2771" s="149" t="s">
        <v>27070</v>
      </c>
      <c r="D2771" s="150">
        <v>17.18</v>
      </c>
      <c r="E2771" s="134">
        <v>4.84</v>
      </c>
      <c r="F2771" s="139">
        <v>83.15</v>
      </c>
      <c r="G2771" s="141"/>
    </row>
    <row r="2772" s="123" customFormat="1" customHeight="1" spans="1:7">
      <c r="A2772" s="134">
        <v>2769</v>
      </c>
      <c r="B2772" s="149" t="s">
        <v>2256</v>
      </c>
      <c r="C2772" s="149" t="s">
        <v>27071</v>
      </c>
      <c r="D2772" s="150">
        <v>23.09</v>
      </c>
      <c r="E2772" s="133">
        <v>4.84</v>
      </c>
      <c r="F2772" s="139">
        <v>111.76</v>
      </c>
      <c r="G2772" s="141"/>
    </row>
    <row r="2773" s="123" customFormat="1" customHeight="1" spans="1:7">
      <c r="A2773" s="134">
        <v>2770</v>
      </c>
      <c r="B2773" s="149" t="s">
        <v>27072</v>
      </c>
      <c r="C2773" s="149" t="s">
        <v>27058</v>
      </c>
      <c r="D2773" s="150">
        <v>5.43</v>
      </c>
      <c r="E2773" s="133">
        <v>4.84</v>
      </c>
      <c r="F2773" s="139">
        <v>26.28</v>
      </c>
      <c r="G2773" s="141"/>
    </row>
    <row r="2774" s="123" customFormat="1" customHeight="1" spans="1:7">
      <c r="A2774" s="134">
        <v>2771</v>
      </c>
      <c r="B2774" s="149" t="s">
        <v>27073</v>
      </c>
      <c r="C2774" s="149" t="s">
        <v>27074</v>
      </c>
      <c r="D2774" s="150">
        <v>30.76</v>
      </c>
      <c r="E2774" s="134">
        <v>4.84</v>
      </c>
      <c r="F2774" s="139">
        <v>148.88</v>
      </c>
      <c r="G2774" s="141"/>
    </row>
    <row r="2775" s="123" customFormat="1" customHeight="1" spans="1:7">
      <c r="A2775" s="134">
        <v>2772</v>
      </c>
      <c r="B2775" s="149" t="s">
        <v>27075</v>
      </c>
      <c r="C2775" s="149" t="s">
        <v>27076</v>
      </c>
      <c r="D2775" s="150">
        <v>9.59</v>
      </c>
      <c r="E2775" s="133">
        <v>4.84</v>
      </c>
      <c r="F2775" s="139">
        <v>46.42</v>
      </c>
      <c r="G2775" s="141"/>
    </row>
    <row r="2776" s="123" customFormat="1" customHeight="1" spans="1:7">
      <c r="A2776" s="134">
        <v>2773</v>
      </c>
      <c r="B2776" s="149" t="s">
        <v>13795</v>
      </c>
      <c r="C2776" s="149" t="s">
        <v>27077</v>
      </c>
      <c r="D2776" s="150">
        <v>57.73</v>
      </c>
      <c r="E2776" s="134">
        <v>4.84</v>
      </c>
      <c r="F2776" s="139">
        <v>279.41</v>
      </c>
      <c r="G2776" s="141"/>
    </row>
    <row r="2777" s="123" customFormat="1" customHeight="1" spans="1:7">
      <c r="A2777" s="134">
        <v>2774</v>
      </c>
      <c r="B2777" s="149" t="s">
        <v>27078</v>
      </c>
      <c r="C2777" s="149" t="s">
        <v>27079</v>
      </c>
      <c r="D2777" s="150">
        <v>36.2</v>
      </c>
      <c r="E2777" s="133">
        <v>4.84</v>
      </c>
      <c r="F2777" s="139">
        <v>175.21</v>
      </c>
      <c r="G2777" s="141"/>
    </row>
    <row r="2778" s="123" customFormat="1" customHeight="1" spans="1:7">
      <c r="A2778" s="134">
        <v>2775</v>
      </c>
      <c r="B2778" s="149" t="s">
        <v>27080</v>
      </c>
      <c r="C2778" s="149" t="s">
        <v>27081</v>
      </c>
      <c r="D2778" s="150">
        <v>10.97</v>
      </c>
      <c r="E2778" s="133">
        <v>4.84</v>
      </c>
      <c r="F2778" s="139">
        <v>53.09</v>
      </c>
      <c r="G2778" s="141"/>
    </row>
    <row r="2779" s="123" customFormat="1" customHeight="1" spans="1:7">
      <c r="A2779" s="134">
        <v>2776</v>
      </c>
      <c r="B2779" s="149" t="s">
        <v>439</v>
      </c>
      <c r="C2779" s="149" t="s">
        <v>27082</v>
      </c>
      <c r="D2779" s="150">
        <v>84.85</v>
      </c>
      <c r="E2779" s="134">
        <v>4.84</v>
      </c>
      <c r="F2779" s="139">
        <v>410.67</v>
      </c>
      <c r="G2779" s="141"/>
    </row>
    <row r="2780" s="123" customFormat="1" customHeight="1" spans="1:7">
      <c r="A2780" s="134">
        <v>2777</v>
      </c>
      <c r="B2780" s="149" t="s">
        <v>2191</v>
      </c>
      <c r="C2780" s="149" t="s">
        <v>27082</v>
      </c>
      <c r="D2780" s="150">
        <v>87.72</v>
      </c>
      <c r="E2780" s="133">
        <v>4.84</v>
      </c>
      <c r="F2780" s="139">
        <v>424.56</v>
      </c>
      <c r="G2780" s="141"/>
    </row>
    <row r="2781" s="123" customFormat="1" customHeight="1" spans="1:7">
      <c r="A2781" s="134">
        <v>2778</v>
      </c>
      <c r="B2781" s="149" t="s">
        <v>27083</v>
      </c>
      <c r="C2781" s="149" t="s">
        <v>27068</v>
      </c>
      <c r="D2781" s="150">
        <v>19.57</v>
      </c>
      <c r="E2781" s="134">
        <v>4.84</v>
      </c>
      <c r="F2781" s="139">
        <v>94.72</v>
      </c>
      <c r="G2781" s="141"/>
    </row>
    <row r="2782" s="123" customFormat="1" customHeight="1" spans="1:7">
      <c r="A2782" s="134">
        <v>2779</v>
      </c>
      <c r="B2782" s="149" t="s">
        <v>27084</v>
      </c>
      <c r="C2782" s="149" t="s">
        <v>27085</v>
      </c>
      <c r="D2782" s="150">
        <v>31.17</v>
      </c>
      <c r="E2782" s="133">
        <v>4.84</v>
      </c>
      <c r="F2782" s="139">
        <v>150.86</v>
      </c>
      <c r="G2782" s="141"/>
    </row>
    <row r="2783" s="123" customFormat="1" customHeight="1" spans="1:7">
      <c r="A2783" s="134">
        <v>2780</v>
      </c>
      <c r="B2783" s="149" t="s">
        <v>27086</v>
      </c>
      <c r="C2783" s="149" t="s">
        <v>27087</v>
      </c>
      <c r="D2783" s="150">
        <v>32.68</v>
      </c>
      <c r="E2783" s="133">
        <v>4.84</v>
      </c>
      <c r="F2783" s="139">
        <v>158.17</v>
      </c>
      <c r="G2783" s="141"/>
    </row>
    <row r="2784" s="123" customFormat="1" customHeight="1" spans="1:7">
      <c r="A2784" s="134">
        <v>2781</v>
      </c>
      <c r="B2784" s="149" t="s">
        <v>5903</v>
      </c>
      <c r="C2784" s="149" t="s">
        <v>27068</v>
      </c>
      <c r="D2784" s="150">
        <v>12.68</v>
      </c>
      <c r="E2784" s="134">
        <v>4.84</v>
      </c>
      <c r="F2784" s="139">
        <v>61.37</v>
      </c>
      <c r="G2784" s="141"/>
    </row>
    <row r="2785" s="123" customFormat="1" customHeight="1" spans="1:7">
      <c r="A2785" s="134">
        <v>2782</v>
      </c>
      <c r="B2785" s="149" t="s">
        <v>27088</v>
      </c>
      <c r="C2785" s="149" t="s">
        <v>27089</v>
      </c>
      <c r="D2785" s="150">
        <v>4.6</v>
      </c>
      <c r="E2785" s="133">
        <v>4.84</v>
      </c>
      <c r="F2785" s="139">
        <v>22.26</v>
      </c>
      <c r="G2785" s="141"/>
    </row>
    <row r="2786" s="123" customFormat="1" customHeight="1" spans="1:7">
      <c r="A2786" s="134">
        <v>2783</v>
      </c>
      <c r="B2786" s="149" t="s">
        <v>27090</v>
      </c>
      <c r="C2786" s="149" t="s">
        <v>27091</v>
      </c>
      <c r="D2786" s="150">
        <v>25.63</v>
      </c>
      <c r="E2786" s="134">
        <v>4.84</v>
      </c>
      <c r="F2786" s="139">
        <v>124.05</v>
      </c>
      <c r="G2786" s="141"/>
    </row>
    <row r="2787" s="123" customFormat="1" customHeight="1" spans="1:7">
      <c r="A2787" s="134">
        <v>2784</v>
      </c>
      <c r="B2787" s="149" t="s">
        <v>27092</v>
      </c>
      <c r="C2787" s="149" t="s">
        <v>27066</v>
      </c>
      <c r="D2787" s="150">
        <v>18.68</v>
      </c>
      <c r="E2787" s="133">
        <v>4.84</v>
      </c>
      <c r="F2787" s="139">
        <v>90.41</v>
      </c>
      <c r="G2787" s="141"/>
    </row>
    <row r="2788" s="123" customFormat="1" customHeight="1" spans="1:7">
      <c r="A2788" s="134">
        <v>2785</v>
      </c>
      <c r="B2788" s="149" t="s">
        <v>7049</v>
      </c>
      <c r="C2788" s="149" t="s">
        <v>27093</v>
      </c>
      <c r="D2788" s="150">
        <v>27.51</v>
      </c>
      <c r="E2788" s="133">
        <v>4.84</v>
      </c>
      <c r="F2788" s="139">
        <v>133.15</v>
      </c>
      <c r="G2788" s="141"/>
    </row>
    <row r="2789" s="123" customFormat="1" customHeight="1" spans="1:7">
      <c r="A2789" s="134">
        <v>2786</v>
      </c>
      <c r="B2789" s="149" t="s">
        <v>379</v>
      </c>
      <c r="C2789" s="149" t="s">
        <v>27094</v>
      </c>
      <c r="D2789" s="150">
        <v>11.2</v>
      </c>
      <c r="E2789" s="134">
        <v>4.84</v>
      </c>
      <c r="F2789" s="139">
        <v>54.21</v>
      </c>
      <c r="G2789" s="141"/>
    </row>
    <row r="2790" s="123" customFormat="1" customHeight="1" spans="1:7">
      <c r="A2790" s="134">
        <v>2787</v>
      </c>
      <c r="B2790" s="149" t="s">
        <v>20701</v>
      </c>
      <c r="C2790" s="149" t="s">
        <v>27095</v>
      </c>
      <c r="D2790" s="150">
        <v>43.93</v>
      </c>
      <c r="E2790" s="133">
        <v>4.84</v>
      </c>
      <c r="F2790" s="139">
        <v>212.62</v>
      </c>
      <c r="G2790" s="141"/>
    </row>
    <row r="2791" s="123" customFormat="1" customHeight="1" spans="1:7">
      <c r="A2791" s="134">
        <v>2788</v>
      </c>
      <c r="B2791" s="149" t="s">
        <v>27096</v>
      </c>
      <c r="C2791" s="149" t="s">
        <v>27066</v>
      </c>
      <c r="D2791" s="150">
        <v>11.42</v>
      </c>
      <c r="E2791" s="134">
        <v>4.84</v>
      </c>
      <c r="F2791" s="139">
        <v>55.27</v>
      </c>
      <c r="G2791" s="141"/>
    </row>
    <row r="2792" s="123" customFormat="1" customHeight="1" spans="1:7">
      <c r="A2792" s="134">
        <v>2789</v>
      </c>
      <c r="B2792" s="149" t="s">
        <v>27097</v>
      </c>
      <c r="C2792" s="149" t="s">
        <v>27098</v>
      </c>
      <c r="D2792" s="150">
        <v>18.54</v>
      </c>
      <c r="E2792" s="133">
        <v>4.84</v>
      </c>
      <c r="F2792" s="139">
        <v>89.73</v>
      </c>
      <c r="G2792" s="141"/>
    </row>
    <row r="2793" s="123" customFormat="1" customHeight="1" spans="1:7">
      <c r="A2793" s="134">
        <v>2790</v>
      </c>
      <c r="B2793" s="149" t="s">
        <v>21225</v>
      </c>
      <c r="C2793" s="149" t="s">
        <v>27099</v>
      </c>
      <c r="D2793" s="150">
        <v>13.67</v>
      </c>
      <c r="E2793" s="133">
        <v>4.84</v>
      </c>
      <c r="F2793" s="139">
        <v>66.16</v>
      </c>
      <c r="G2793" s="141"/>
    </row>
    <row r="2794" s="123" customFormat="1" customHeight="1" spans="1:7">
      <c r="A2794" s="134">
        <v>2791</v>
      </c>
      <c r="B2794" s="149" t="s">
        <v>27100</v>
      </c>
      <c r="C2794" s="149" t="s">
        <v>27068</v>
      </c>
      <c r="D2794" s="150">
        <v>14.03</v>
      </c>
      <c r="E2794" s="134">
        <v>4.84</v>
      </c>
      <c r="F2794" s="139">
        <v>67.91</v>
      </c>
      <c r="G2794" s="141"/>
    </row>
    <row r="2795" s="123" customFormat="1" customHeight="1" spans="1:7">
      <c r="A2795" s="134">
        <v>2792</v>
      </c>
      <c r="B2795" s="149" t="s">
        <v>27101</v>
      </c>
      <c r="C2795" s="149" t="s">
        <v>27068</v>
      </c>
      <c r="D2795" s="150">
        <v>29.07</v>
      </c>
      <c r="E2795" s="133">
        <v>4.84</v>
      </c>
      <c r="F2795" s="139">
        <v>140.7</v>
      </c>
      <c r="G2795" s="141"/>
    </row>
    <row r="2796" s="123" customFormat="1" customHeight="1" spans="1:7">
      <c r="A2796" s="134">
        <v>2793</v>
      </c>
      <c r="B2796" s="149" t="s">
        <v>27102</v>
      </c>
      <c r="C2796" s="149" t="s">
        <v>27103</v>
      </c>
      <c r="D2796" s="150">
        <v>37.74</v>
      </c>
      <c r="E2796" s="134">
        <v>4.84</v>
      </c>
      <c r="F2796" s="139">
        <v>182.66</v>
      </c>
      <c r="G2796" s="141"/>
    </row>
    <row r="2797" s="123" customFormat="1" customHeight="1" spans="1:7">
      <c r="A2797" s="134">
        <v>2794</v>
      </c>
      <c r="B2797" s="149" t="s">
        <v>27104</v>
      </c>
      <c r="C2797" s="149" t="s">
        <v>27105</v>
      </c>
      <c r="D2797" s="150">
        <v>25.81</v>
      </c>
      <c r="E2797" s="133">
        <v>4.84</v>
      </c>
      <c r="F2797" s="139">
        <v>124.92</v>
      </c>
      <c r="G2797" s="141"/>
    </row>
    <row r="2798" s="123" customFormat="1" customHeight="1" spans="1:7">
      <c r="A2798" s="134">
        <v>2795</v>
      </c>
      <c r="B2798" s="149" t="s">
        <v>2224</v>
      </c>
      <c r="C2798" s="149" t="s">
        <v>27061</v>
      </c>
      <c r="D2798" s="150">
        <v>20.33</v>
      </c>
      <c r="E2798" s="133">
        <v>4.84</v>
      </c>
      <c r="F2798" s="139">
        <v>98.4</v>
      </c>
      <c r="G2798" s="141"/>
    </row>
    <row r="2799" s="123" customFormat="1" customHeight="1" spans="1:7">
      <c r="A2799" s="134">
        <v>2796</v>
      </c>
      <c r="B2799" s="149" t="s">
        <v>20711</v>
      </c>
      <c r="C2799" s="149" t="s">
        <v>27106</v>
      </c>
      <c r="D2799" s="150">
        <v>11.71</v>
      </c>
      <c r="E2799" s="134">
        <v>4.84</v>
      </c>
      <c r="F2799" s="139">
        <v>56.68</v>
      </c>
      <c r="G2799" s="141"/>
    </row>
    <row r="2800" s="123" customFormat="1" customHeight="1" spans="1:7">
      <c r="A2800" s="134">
        <v>2797</v>
      </c>
      <c r="B2800" s="149" t="s">
        <v>27107</v>
      </c>
      <c r="C2800" s="149" t="s">
        <v>27056</v>
      </c>
      <c r="D2800" s="150">
        <v>18.89</v>
      </c>
      <c r="E2800" s="133">
        <v>4.84</v>
      </c>
      <c r="F2800" s="139">
        <v>91.43</v>
      </c>
      <c r="G2800" s="141"/>
    </row>
    <row r="2801" s="123" customFormat="1" customHeight="1" spans="1:7">
      <c r="A2801" s="134">
        <v>2798</v>
      </c>
      <c r="B2801" s="149" t="s">
        <v>27108</v>
      </c>
      <c r="C2801" s="149" t="s">
        <v>27068</v>
      </c>
      <c r="D2801" s="150">
        <v>15.89</v>
      </c>
      <c r="E2801" s="134">
        <v>4.84</v>
      </c>
      <c r="F2801" s="139">
        <v>76.91</v>
      </c>
      <c r="G2801" s="141"/>
    </row>
    <row r="2802" s="123" customFormat="1" customHeight="1" spans="1:7">
      <c r="A2802" s="134">
        <v>2799</v>
      </c>
      <c r="B2802" s="149" t="s">
        <v>27109</v>
      </c>
      <c r="C2802" s="149" t="s">
        <v>27110</v>
      </c>
      <c r="D2802" s="150">
        <v>13.17</v>
      </c>
      <c r="E2802" s="133">
        <v>4.84</v>
      </c>
      <c r="F2802" s="139">
        <v>63.74</v>
      </c>
      <c r="G2802" s="141"/>
    </row>
    <row r="2803" s="123" customFormat="1" customHeight="1" spans="1:7">
      <c r="A2803" s="134">
        <v>2800</v>
      </c>
      <c r="B2803" s="149" t="s">
        <v>27111</v>
      </c>
      <c r="C2803" s="149" t="s">
        <v>27076</v>
      </c>
      <c r="D2803" s="150">
        <v>26.34</v>
      </c>
      <c r="E2803" s="133">
        <v>4.84</v>
      </c>
      <c r="F2803" s="139">
        <v>127.49</v>
      </c>
      <c r="G2803" s="141"/>
    </row>
    <row r="2804" s="123" customFormat="1" customHeight="1" spans="1:7">
      <c r="A2804" s="134">
        <v>2801</v>
      </c>
      <c r="B2804" s="149" t="s">
        <v>27112</v>
      </c>
      <c r="C2804" s="149" t="s">
        <v>27113</v>
      </c>
      <c r="D2804" s="150">
        <v>40.27</v>
      </c>
      <c r="E2804" s="134">
        <v>4.84</v>
      </c>
      <c r="F2804" s="139">
        <v>194.91</v>
      </c>
      <c r="G2804" s="141"/>
    </row>
    <row r="2805" s="123" customFormat="1" customHeight="1" spans="1:7">
      <c r="A2805" s="134">
        <v>2802</v>
      </c>
      <c r="B2805" s="149" t="s">
        <v>27114</v>
      </c>
      <c r="C2805" s="149" t="s">
        <v>27074</v>
      </c>
      <c r="D2805" s="150">
        <v>1.3</v>
      </c>
      <c r="E2805" s="133">
        <v>4.84</v>
      </c>
      <c r="F2805" s="139">
        <v>6.29</v>
      </c>
      <c r="G2805" s="141"/>
    </row>
    <row r="2806" s="123" customFormat="1" customHeight="1" spans="1:7">
      <c r="A2806" s="134">
        <v>2803</v>
      </c>
      <c r="B2806" s="147" t="s">
        <v>17273</v>
      </c>
      <c r="C2806" s="149" t="s">
        <v>27063</v>
      </c>
      <c r="D2806" s="150">
        <v>24.86</v>
      </c>
      <c r="E2806" s="134">
        <v>4.84</v>
      </c>
      <c r="F2806" s="139">
        <v>120.32</v>
      </c>
      <c r="G2806" s="141"/>
    </row>
    <row r="2807" s="123" customFormat="1" customHeight="1" spans="1:7">
      <c r="A2807" s="134">
        <v>2804</v>
      </c>
      <c r="B2807" s="149" t="s">
        <v>5935</v>
      </c>
      <c r="C2807" s="149" t="s">
        <v>27063</v>
      </c>
      <c r="D2807" s="150">
        <v>53.97</v>
      </c>
      <c r="E2807" s="133">
        <v>4.84</v>
      </c>
      <c r="F2807" s="139">
        <v>261.21</v>
      </c>
      <c r="G2807" s="141"/>
    </row>
    <row r="2808" s="123" customFormat="1" customHeight="1" spans="1:7">
      <c r="A2808" s="134">
        <v>2805</v>
      </c>
      <c r="B2808" s="149" t="s">
        <v>23652</v>
      </c>
      <c r="C2808" s="149" t="s">
        <v>27115</v>
      </c>
      <c r="D2808" s="150">
        <v>30.84</v>
      </c>
      <c r="E2808" s="133">
        <v>4.84</v>
      </c>
      <c r="F2808" s="139">
        <v>149.27</v>
      </c>
      <c r="G2808" s="141"/>
    </row>
    <row r="2809" s="123" customFormat="1" customHeight="1" spans="1:7">
      <c r="A2809" s="134">
        <v>2806</v>
      </c>
      <c r="B2809" s="34" t="s">
        <v>27102</v>
      </c>
      <c r="C2809" s="149" t="s">
        <v>27116</v>
      </c>
      <c r="D2809" s="150">
        <v>12.42</v>
      </c>
      <c r="E2809" s="134">
        <v>4.84</v>
      </c>
      <c r="F2809" s="139">
        <v>60.11</v>
      </c>
      <c r="G2809" s="141"/>
    </row>
    <row r="2810" s="123" customFormat="1" customHeight="1" spans="1:7">
      <c r="A2810" s="134">
        <v>2807</v>
      </c>
      <c r="B2810" s="149" t="s">
        <v>21905</v>
      </c>
      <c r="C2810" s="149" t="s">
        <v>27068</v>
      </c>
      <c r="D2810" s="150">
        <v>3.59</v>
      </c>
      <c r="E2810" s="133">
        <v>4.84</v>
      </c>
      <c r="F2810" s="139">
        <v>17.38</v>
      </c>
      <c r="G2810" s="141"/>
    </row>
    <row r="2811" s="123" customFormat="1" customHeight="1" spans="1:7">
      <c r="A2811" s="134">
        <v>2808</v>
      </c>
      <c r="B2811" s="149" t="s">
        <v>27117</v>
      </c>
      <c r="C2811" s="149" t="s">
        <v>27118</v>
      </c>
      <c r="D2811" s="150">
        <v>51.95</v>
      </c>
      <c r="E2811" s="134">
        <v>4.84</v>
      </c>
      <c r="F2811" s="139">
        <v>251.44</v>
      </c>
      <c r="G2811" s="141"/>
    </row>
    <row r="2812" s="123" customFormat="1" customHeight="1" spans="1:7">
      <c r="A2812" s="134">
        <v>2809</v>
      </c>
      <c r="B2812" s="149" t="s">
        <v>8015</v>
      </c>
      <c r="C2812" s="149" t="s">
        <v>27068</v>
      </c>
      <c r="D2812" s="150">
        <v>0.92</v>
      </c>
      <c r="E2812" s="133">
        <v>4.84</v>
      </c>
      <c r="F2812" s="139">
        <v>4.45</v>
      </c>
      <c r="G2812" s="141"/>
    </row>
    <row r="2813" s="123" customFormat="1" customHeight="1" spans="1:7">
      <c r="A2813" s="134">
        <v>2810</v>
      </c>
      <c r="B2813" s="149" t="s">
        <v>27119</v>
      </c>
      <c r="C2813" s="149" t="s">
        <v>27120</v>
      </c>
      <c r="D2813" s="150">
        <v>3.85</v>
      </c>
      <c r="E2813" s="133">
        <v>4.84</v>
      </c>
      <c r="F2813" s="139">
        <v>18.63</v>
      </c>
      <c r="G2813" s="141"/>
    </row>
    <row r="2814" s="123" customFormat="1" customHeight="1" spans="1:7">
      <c r="A2814" s="134">
        <v>2811</v>
      </c>
      <c r="B2814" s="149" t="s">
        <v>27121</v>
      </c>
      <c r="C2814" s="149" t="s">
        <v>27122</v>
      </c>
      <c r="D2814" s="150">
        <v>15.7</v>
      </c>
      <c r="E2814" s="134">
        <v>4.84</v>
      </c>
      <c r="F2814" s="139">
        <v>75.99</v>
      </c>
      <c r="G2814" s="141"/>
    </row>
    <row r="2815" s="123" customFormat="1" customHeight="1" spans="1:7">
      <c r="A2815" s="134">
        <v>2812</v>
      </c>
      <c r="B2815" s="149" t="s">
        <v>27123</v>
      </c>
      <c r="C2815" s="149" t="s">
        <v>27124</v>
      </c>
      <c r="D2815" s="150">
        <v>1.95</v>
      </c>
      <c r="E2815" s="133">
        <v>4.84</v>
      </c>
      <c r="F2815" s="139">
        <v>9.44</v>
      </c>
      <c r="G2815" s="141"/>
    </row>
    <row r="2816" s="123" customFormat="1" customHeight="1" spans="1:7">
      <c r="A2816" s="134">
        <v>2813</v>
      </c>
      <c r="B2816" s="149" t="s">
        <v>27125</v>
      </c>
      <c r="C2816" s="149" t="s">
        <v>27126</v>
      </c>
      <c r="D2816" s="150">
        <v>6.24</v>
      </c>
      <c r="E2816" s="134">
        <v>4.84</v>
      </c>
      <c r="F2816" s="139">
        <v>30.2</v>
      </c>
      <c r="G2816" s="141"/>
    </row>
    <row r="2817" s="123" customFormat="1" customHeight="1" spans="1:7">
      <c r="A2817" s="134">
        <v>2814</v>
      </c>
      <c r="B2817" s="149" t="s">
        <v>8672</v>
      </c>
      <c r="C2817" s="149" t="s">
        <v>27127</v>
      </c>
      <c r="D2817" s="150">
        <v>22.84</v>
      </c>
      <c r="E2817" s="133">
        <v>4.84</v>
      </c>
      <c r="F2817" s="139">
        <v>110.55</v>
      </c>
      <c r="G2817" s="141"/>
    </row>
    <row r="2818" s="123" customFormat="1" customHeight="1" spans="1:7">
      <c r="A2818" s="134">
        <v>2815</v>
      </c>
      <c r="B2818" s="149" t="s">
        <v>21872</v>
      </c>
      <c r="C2818" s="149" t="s">
        <v>27127</v>
      </c>
      <c r="D2818" s="150">
        <v>1.82</v>
      </c>
      <c r="E2818" s="133">
        <v>4.84</v>
      </c>
      <c r="F2818" s="139">
        <v>8.81</v>
      </c>
      <c r="G2818" s="141"/>
    </row>
    <row r="2819" s="123" customFormat="1" customHeight="1" spans="1:7">
      <c r="A2819" s="134">
        <v>2816</v>
      </c>
      <c r="B2819" s="149" t="s">
        <v>27128</v>
      </c>
      <c r="C2819" s="149" t="s">
        <v>27129</v>
      </c>
      <c r="D2819" s="150">
        <v>12.03</v>
      </c>
      <c r="E2819" s="134">
        <v>4.84</v>
      </c>
      <c r="F2819" s="139">
        <v>58.23</v>
      </c>
      <c r="G2819" s="141"/>
    </row>
    <row r="2820" s="123" customFormat="1" customHeight="1" spans="1:7">
      <c r="A2820" s="134">
        <v>2817</v>
      </c>
      <c r="B2820" s="149" t="s">
        <v>27130</v>
      </c>
      <c r="C2820" s="149" t="s">
        <v>27131</v>
      </c>
      <c r="D2820" s="150">
        <v>47.77</v>
      </c>
      <c r="E2820" s="133">
        <v>4.84</v>
      </c>
      <c r="F2820" s="139">
        <v>231.21</v>
      </c>
      <c r="G2820" s="141"/>
    </row>
    <row r="2821" s="123" customFormat="1" customHeight="1" spans="1:7">
      <c r="A2821" s="134">
        <v>2818</v>
      </c>
      <c r="B2821" s="149" t="s">
        <v>27132</v>
      </c>
      <c r="C2821" s="149" t="s">
        <v>27133</v>
      </c>
      <c r="D2821" s="150">
        <v>6.03</v>
      </c>
      <c r="E2821" s="134">
        <v>4.84</v>
      </c>
      <c r="F2821" s="139">
        <v>29.19</v>
      </c>
      <c r="G2821" s="141"/>
    </row>
    <row r="2822" s="123" customFormat="1" customHeight="1" spans="1:7">
      <c r="A2822" s="134">
        <v>2819</v>
      </c>
      <c r="B2822" s="149" t="s">
        <v>23629</v>
      </c>
      <c r="C2822" s="149" t="s">
        <v>27134</v>
      </c>
      <c r="D2822" s="150">
        <v>31.86</v>
      </c>
      <c r="E2822" s="133">
        <v>4.84</v>
      </c>
      <c r="F2822" s="139">
        <v>154.2</v>
      </c>
      <c r="G2822" s="141"/>
    </row>
    <row r="2823" s="123" customFormat="1" customHeight="1" spans="1:7">
      <c r="A2823" s="134">
        <v>2820</v>
      </c>
      <c r="B2823" s="149" t="s">
        <v>27135</v>
      </c>
      <c r="C2823" s="149" t="s">
        <v>27136</v>
      </c>
      <c r="D2823" s="150">
        <v>17.78</v>
      </c>
      <c r="E2823" s="133">
        <v>4.84</v>
      </c>
      <c r="F2823" s="139">
        <v>86.06</v>
      </c>
      <c r="G2823" s="141"/>
    </row>
    <row r="2824" s="123" customFormat="1" customHeight="1" spans="1:7">
      <c r="A2824" s="134">
        <v>2821</v>
      </c>
      <c r="B2824" s="149" t="s">
        <v>27137</v>
      </c>
      <c r="C2824" s="149" t="s">
        <v>27138</v>
      </c>
      <c r="D2824" s="150">
        <v>48.42</v>
      </c>
      <c r="E2824" s="134">
        <v>4.84</v>
      </c>
      <c r="F2824" s="139">
        <v>234.35</v>
      </c>
      <c r="G2824" s="141"/>
    </row>
    <row r="2825" s="123" customFormat="1" customHeight="1" spans="1:7">
      <c r="A2825" s="134">
        <v>2822</v>
      </c>
      <c r="B2825" s="149" t="s">
        <v>27139</v>
      </c>
      <c r="C2825" s="149" t="s">
        <v>27140</v>
      </c>
      <c r="D2825" s="150">
        <v>18.6</v>
      </c>
      <c r="E2825" s="133">
        <v>4.84</v>
      </c>
      <c r="F2825" s="139">
        <v>90.02</v>
      </c>
      <c r="G2825" s="141"/>
    </row>
    <row r="2826" s="123" customFormat="1" customHeight="1" spans="1:7">
      <c r="A2826" s="134">
        <v>2823</v>
      </c>
      <c r="B2826" s="149" t="s">
        <v>27141</v>
      </c>
      <c r="C2826" s="149" t="s">
        <v>27142</v>
      </c>
      <c r="D2826" s="150">
        <v>48.74</v>
      </c>
      <c r="E2826" s="134">
        <v>4.84</v>
      </c>
      <c r="F2826" s="139">
        <v>235.9</v>
      </c>
      <c r="G2826" s="141"/>
    </row>
    <row r="2827" s="123" customFormat="1" customHeight="1" spans="1:7">
      <c r="A2827" s="134">
        <v>2824</v>
      </c>
      <c r="B2827" s="149" t="s">
        <v>27143</v>
      </c>
      <c r="C2827" s="149" t="s">
        <v>27144</v>
      </c>
      <c r="D2827" s="150">
        <v>20.6</v>
      </c>
      <c r="E2827" s="133">
        <v>4.84</v>
      </c>
      <c r="F2827" s="139">
        <v>99.7</v>
      </c>
      <c r="G2827" s="141"/>
    </row>
    <row r="2828" s="123" customFormat="1" customHeight="1" spans="1:7">
      <c r="A2828" s="134">
        <v>2825</v>
      </c>
      <c r="B2828" s="149" t="s">
        <v>27145</v>
      </c>
      <c r="C2828" s="149" t="s">
        <v>27146</v>
      </c>
      <c r="D2828" s="150">
        <v>37</v>
      </c>
      <c r="E2828" s="133">
        <v>4.84</v>
      </c>
      <c r="F2828" s="139">
        <v>179.08</v>
      </c>
      <c r="G2828" s="141"/>
    </row>
    <row r="2829" s="123" customFormat="1" customHeight="1" spans="1:7">
      <c r="A2829" s="134">
        <v>2826</v>
      </c>
      <c r="B2829" s="149" t="s">
        <v>27147</v>
      </c>
      <c r="C2829" s="149" t="s">
        <v>27148</v>
      </c>
      <c r="D2829" s="150">
        <v>26.73</v>
      </c>
      <c r="E2829" s="134">
        <v>4.84</v>
      </c>
      <c r="F2829" s="139">
        <v>129.37</v>
      </c>
      <c r="G2829" s="141"/>
    </row>
    <row r="2830" s="123" customFormat="1" customHeight="1" spans="1:7">
      <c r="A2830" s="134">
        <v>2827</v>
      </c>
      <c r="B2830" s="149" t="s">
        <v>21240</v>
      </c>
      <c r="C2830" s="149" t="s">
        <v>27149</v>
      </c>
      <c r="D2830" s="150">
        <v>8.9</v>
      </c>
      <c r="E2830" s="133">
        <v>4.84</v>
      </c>
      <c r="F2830" s="139">
        <v>43.08</v>
      </c>
      <c r="G2830" s="141"/>
    </row>
    <row r="2831" s="123" customFormat="1" customHeight="1" spans="1:7">
      <c r="A2831" s="134">
        <v>2828</v>
      </c>
      <c r="B2831" s="149" t="s">
        <v>27150</v>
      </c>
      <c r="C2831" s="149" t="s">
        <v>27149</v>
      </c>
      <c r="D2831" s="150">
        <v>11.84</v>
      </c>
      <c r="E2831" s="134">
        <v>4.84</v>
      </c>
      <c r="F2831" s="139">
        <v>57.31</v>
      </c>
      <c r="G2831" s="141"/>
    </row>
    <row r="2832" s="123" customFormat="1" customHeight="1" spans="1:7">
      <c r="A2832" s="134">
        <v>2829</v>
      </c>
      <c r="B2832" s="149" t="s">
        <v>27151</v>
      </c>
      <c r="C2832" s="149" t="s">
        <v>27152</v>
      </c>
      <c r="D2832" s="150">
        <v>25.64</v>
      </c>
      <c r="E2832" s="133">
        <v>4.84</v>
      </c>
      <c r="F2832" s="139">
        <v>124.1</v>
      </c>
      <c r="G2832" s="141"/>
    </row>
    <row r="2833" s="123" customFormat="1" customHeight="1" spans="1:7">
      <c r="A2833" s="134">
        <v>2830</v>
      </c>
      <c r="B2833" s="149" t="s">
        <v>27153</v>
      </c>
      <c r="C2833" s="149" t="s">
        <v>27154</v>
      </c>
      <c r="D2833" s="150">
        <v>46.45</v>
      </c>
      <c r="E2833" s="133">
        <v>4.84</v>
      </c>
      <c r="F2833" s="139">
        <v>224.82</v>
      </c>
      <c r="G2833" s="141"/>
    </row>
    <row r="2834" s="123" customFormat="1" customHeight="1" spans="1:7">
      <c r="A2834" s="134">
        <v>2831</v>
      </c>
      <c r="B2834" s="149" t="s">
        <v>27155</v>
      </c>
      <c r="C2834" s="149" t="s">
        <v>27156</v>
      </c>
      <c r="D2834" s="150">
        <v>50.97</v>
      </c>
      <c r="E2834" s="134">
        <v>4.84</v>
      </c>
      <c r="F2834" s="139">
        <v>246.69</v>
      </c>
      <c r="G2834" s="141"/>
    </row>
    <row r="2835" s="123" customFormat="1" customHeight="1" spans="1:7">
      <c r="A2835" s="134">
        <v>2832</v>
      </c>
      <c r="B2835" s="149" t="s">
        <v>27157</v>
      </c>
      <c r="C2835" s="149" t="s">
        <v>27158</v>
      </c>
      <c r="D2835" s="150">
        <v>25.57</v>
      </c>
      <c r="E2835" s="133">
        <v>4.84</v>
      </c>
      <c r="F2835" s="139">
        <v>123.76</v>
      </c>
      <c r="G2835" s="141"/>
    </row>
    <row r="2836" s="123" customFormat="1" customHeight="1" spans="1:7">
      <c r="A2836" s="134">
        <v>2833</v>
      </c>
      <c r="B2836" s="149" t="s">
        <v>27128</v>
      </c>
      <c r="C2836" s="149" t="s">
        <v>27159</v>
      </c>
      <c r="D2836" s="150">
        <v>18.55</v>
      </c>
      <c r="E2836" s="134">
        <v>4.84</v>
      </c>
      <c r="F2836" s="139">
        <v>89.78</v>
      </c>
      <c r="G2836" s="141"/>
    </row>
    <row r="2837" s="123" customFormat="1" customHeight="1" spans="1:7">
      <c r="A2837" s="134">
        <v>2834</v>
      </c>
      <c r="B2837" s="149" t="s">
        <v>27160</v>
      </c>
      <c r="C2837" s="149" t="s">
        <v>27161</v>
      </c>
      <c r="D2837" s="150">
        <v>18.02</v>
      </c>
      <c r="E2837" s="133">
        <v>4.84</v>
      </c>
      <c r="F2837" s="139">
        <v>87.22</v>
      </c>
      <c r="G2837" s="141"/>
    </row>
    <row r="2838" s="123" customFormat="1" customHeight="1" spans="1:7">
      <c r="A2838" s="134">
        <v>2835</v>
      </c>
      <c r="B2838" s="149" t="s">
        <v>27162</v>
      </c>
      <c r="C2838" s="149" t="s">
        <v>27163</v>
      </c>
      <c r="D2838" s="150">
        <v>20.82</v>
      </c>
      <c r="E2838" s="133">
        <v>4.84</v>
      </c>
      <c r="F2838" s="139">
        <v>100.77</v>
      </c>
      <c r="G2838" s="141"/>
    </row>
    <row r="2839" s="123" customFormat="1" customHeight="1" spans="1:7">
      <c r="A2839" s="134">
        <v>2836</v>
      </c>
      <c r="B2839" s="149" t="s">
        <v>27164</v>
      </c>
      <c r="C2839" s="149" t="s">
        <v>27165</v>
      </c>
      <c r="D2839" s="150">
        <v>4.66</v>
      </c>
      <c r="E2839" s="134">
        <v>4.84</v>
      </c>
      <c r="F2839" s="139">
        <v>22.55</v>
      </c>
      <c r="G2839" s="141"/>
    </row>
    <row r="2840" s="123" customFormat="1" customHeight="1" spans="1:7">
      <c r="A2840" s="134">
        <v>2837</v>
      </c>
      <c r="B2840" s="149" t="s">
        <v>11717</v>
      </c>
      <c r="C2840" s="149" t="s">
        <v>27161</v>
      </c>
      <c r="D2840" s="150">
        <v>6.66</v>
      </c>
      <c r="E2840" s="133">
        <v>4.84</v>
      </c>
      <c r="F2840" s="139">
        <v>32.23</v>
      </c>
      <c r="G2840" s="141"/>
    </row>
    <row r="2841" s="123" customFormat="1" customHeight="1" spans="1:7">
      <c r="A2841" s="134">
        <v>2838</v>
      </c>
      <c r="B2841" s="149" t="s">
        <v>27166</v>
      </c>
      <c r="C2841" s="149" t="s">
        <v>27167</v>
      </c>
      <c r="D2841" s="150">
        <v>8.16</v>
      </c>
      <c r="E2841" s="134">
        <v>4.84</v>
      </c>
      <c r="F2841" s="139">
        <v>39.49</v>
      </c>
      <c r="G2841" s="141"/>
    </row>
    <row r="2842" s="123" customFormat="1" customHeight="1" spans="1:7">
      <c r="A2842" s="134">
        <v>2839</v>
      </c>
      <c r="B2842" s="149" t="s">
        <v>27168</v>
      </c>
      <c r="C2842" s="149" t="s">
        <v>27169</v>
      </c>
      <c r="D2842" s="150">
        <v>12.21</v>
      </c>
      <c r="E2842" s="133">
        <v>4.84</v>
      </c>
      <c r="F2842" s="139">
        <v>59.1</v>
      </c>
      <c r="G2842" s="141"/>
    </row>
    <row r="2843" s="123" customFormat="1" customHeight="1" spans="1:7">
      <c r="A2843" s="134">
        <v>2840</v>
      </c>
      <c r="B2843" s="149" t="s">
        <v>27170</v>
      </c>
      <c r="C2843" s="149" t="s">
        <v>27171</v>
      </c>
      <c r="D2843" s="150">
        <v>12.63</v>
      </c>
      <c r="E2843" s="133">
        <v>4.84</v>
      </c>
      <c r="F2843" s="139">
        <v>61.13</v>
      </c>
      <c r="G2843" s="34"/>
    </row>
    <row r="2844" s="123" customFormat="1" customHeight="1" spans="1:7">
      <c r="A2844" s="134">
        <v>2841</v>
      </c>
      <c r="B2844" s="149" t="s">
        <v>27172</v>
      </c>
      <c r="C2844" s="149" t="s">
        <v>27173</v>
      </c>
      <c r="D2844" s="150">
        <v>15.31</v>
      </c>
      <c r="E2844" s="134">
        <v>4.84</v>
      </c>
      <c r="F2844" s="139">
        <v>74.1</v>
      </c>
      <c r="G2844" s="141"/>
    </row>
    <row r="2845" s="123" customFormat="1" customHeight="1" spans="1:7">
      <c r="A2845" s="134">
        <v>2842</v>
      </c>
      <c r="B2845" s="149" t="s">
        <v>27174</v>
      </c>
      <c r="C2845" s="149" t="s">
        <v>27161</v>
      </c>
      <c r="D2845" s="150">
        <v>34.17</v>
      </c>
      <c r="E2845" s="133">
        <v>4.84</v>
      </c>
      <c r="F2845" s="139">
        <v>165.38</v>
      </c>
      <c r="G2845" s="141"/>
    </row>
    <row r="2846" s="123" customFormat="1" customHeight="1" spans="1:7">
      <c r="A2846" s="134">
        <v>2843</v>
      </c>
      <c r="B2846" s="149" t="s">
        <v>27175</v>
      </c>
      <c r="C2846" s="149" t="s">
        <v>27176</v>
      </c>
      <c r="D2846" s="150">
        <v>22.32</v>
      </c>
      <c r="E2846" s="134">
        <v>4.84</v>
      </c>
      <c r="F2846" s="139">
        <v>108.03</v>
      </c>
      <c r="G2846" s="141"/>
    </row>
    <row r="2847" s="123" customFormat="1" customHeight="1" spans="1:7">
      <c r="A2847" s="134">
        <v>2844</v>
      </c>
      <c r="B2847" s="149" t="s">
        <v>23267</v>
      </c>
      <c r="C2847" s="149" t="s">
        <v>27165</v>
      </c>
      <c r="D2847" s="150">
        <v>26.26</v>
      </c>
      <c r="E2847" s="133">
        <v>4.84</v>
      </c>
      <c r="F2847" s="139">
        <v>127.1</v>
      </c>
      <c r="G2847" s="141"/>
    </row>
    <row r="2848" s="123" customFormat="1" customHeight="1" spans="1:7">
      <c r="A2848" s="134">
        <v>2845</v>
      </c>
      <c r="B2848" s="149" t="s">
        <v>27177</v>
      </c>
      <c r="C2848" s="149" t="s">
        <v>27178</v>
      </c>
      <c r="D2848" s="150">
        <v>5.07</v>
      </c>
      <c r="E2848" s="133">
        <v>4.84</v>
      </c>
      <c r="F2848" s="139">
        <v>24.54</v>
      </c>
      <c r="G2848" s="141"/>
    </row>
    <row r="2849" s="123" customFormat="1" customHeight="1" spans="1:7">
      <c r="A2849" s="134">
        <v>2846</v>
      </c>
      <c r="B2849" s="149" t="s">
        <v>8987</v>
      </c>
      <c r="C2849" s="149" t="s">
        <v>27179</v>
      </c>
      <c r="D2849" s="150">
        <v>15.15</v>
      </c>
      <c r="E2849" s="134">
        <v>4.84</v>
      </c>
      <c r="F2849" s="139">
        <v>73.33</v>
      </c>
      <c r="G2849" s="141"/>
    </row>
    <row r="2850" s="123" customFormat="1" customHeight="1" spans="1:7">
      <c r="A2850" s="134">
        <v>2847</v>
      </c>
      <c r="B2850" s="149" t="s">
        <v>19893</v>
      </c>
      <c r="C2850" s="149" t="s">
        <v>27180</v>
      </c>
      <c r="D2850" s="150">
        <v>29.8</v>
      </c>
      <c r="E2850" s="133">
        <v>4.84</v>
      </c>
      <c r="F2850" s="139">
        <v>144.23</v>
      </c>
      <c r="G2850" s="141"/>
    </row>
    <row r="2851" s="123" customFormat="1" customHeight="1" spans="1:7">
      <c r="A2851" s="134">
        <v>2848</v>
      </c>
      <c r="B2851" s="149" t="s">
        <v>2937</v>
      </c>
      <c r="C2851" s="149" t="s">
        <v>27161</v>
      </c>
      <c r="D2851" s="150">
        <v>7.43</v>
      </c>
      <c r="E2851" s="134">
        <v>4.84</v>
      </c>
      <c r="F2851" s="139">
        <v>35.96</v>
      </c>
      <c r="G2851" s="141"/>
    </row>
    <row r="2852" s="123" customFormat="1" customHeight="1" spans="1:7">
      <c r="A2852" s="134">
        <v>2849</v>
      </c>
      <c r="B2852" s="149" t="s">
        <v>27181</v>
      </c>
      <c r="C2852" s="149" t="s">
        <v>27182</v>
      </c>
      <c r="D2852" s="150">
        <v>3.56</v>
      </c>
      <c r="E2852" s="133">
        <v>4.84</v>
      </c>
      <c r="F2852" s="139">
        <v>17.23</v>
      </c>
      <c r="G2852" s="141"/>
    </row>
    <row r="2853" s="123" customFormat="1" customHeight="1" spans="1:7">
      <c r="A2853" s="134">
        <v>2850</v>
      </c>
      <c r="B2853" s="149" t="s">
        <v>27183</v>
      </c>
      <c r="C2853" s="149" t="s">
        <v>27184</v>
      </c>
      <c r="D2853" s="150">
        <v>25.67</v>
      </c>
      <c r="E2853" s="133">
        <v>4.84</v>
      </c>
      <c r="F2853" s="139">
        <v>124.24</v>
      </c>
      <c r="G2853" s="141"/>
    </row>
    <row r="2854" s="123" customFormat="1" customHeight="1" spans="1:7">
      <c r="A2854" s="134">
        <v>2851</v>
      </c>
      <c r="B2854" s="149" t="s">
        <v>27185</v>
      </c>
      <c r="C2854" s="149" t="s">
        <v>27126</v>
      </c>
      <c r="D2854" s="150">
        <v>28.99</v>
      </c>
      <c r="E2854" s="134">
        <v>4.84</v>
      </c>
      <c r="F2854" s="139">
        <v>140.31</v>
      </c>
      <c r="G2854" s="141"/>
    </row>
    <row r="2855" s="123" customFormat="1" customHeight="1" spans="1:7">
      <c r="A2855" s="134">
        <v>2852</v>
      </c>
      <c r="B2855" s="149" t="s">
        <v>27186</v>
      </c>
      <c r="C2855" s="149" t="s">
        <v>27187</v>
      </c>
      <c r="D2855" s="150">
        <v>5.58</v>
      </c>
      <c r="E2855" s="133">
        <v>4.84</v>
      </c>
      <c r="F2855" s="139">
        <v>27.01</v>
      </c>
      <c r="G2855" s="141"/>
    </row>
    <row r="2856" s="123" customFormat="1" customHeight="1" spans="1:7">
      <c r="A2856" s="134">
        <v>2853</v>
      </c>
      <c r="B2856" s="149" t="s">
        <v>27188</v>
      </c>
      <c r="C2856" s="149" t="s">
        <v>27187</v>
      </c>
      <c r="D2856" s="150">
        <v>6.95</v>
      </c>
      <c r="E2856" s="134">
        <v>4.84</v>
      </c>
      <c r="F2856" s="139">
        <v>33.64</v>
      </c>
      <c r="G2856" s="141"/>
    </row>
    <row r="2857" s="123" customFormat="1" customHeight="1" spans="1:7">
      <c r="A2857" s="134">
        <v>2854</v>
      </c>
      <c r="B2857" s="149" t="s">
        <v>27189</v>
      </c>
      <c r="C2857" s="149" t="s">
        <v>27190</v>
      </c>
      <c r="D2857" s="150">
        <v>15.36</v>
      </c>
      <c r="E2857" s="133">
        <v>4.84</v>
      </c>
      <c r="F2857" s="139">
        <v>74.34</v>
      </c>
      <c r="G2857" s="141"/>
    </row>
    <row r="2858" s="123" customFormat="1" customHeight="1" spans="1:7">
      <c r="A2858" s="134">
        <v>2855</v>
      </c>
      <c r="B2858" s="149" t="s">
        <v>27191</v>
      </c>
      <c r="C2858" s="149" t="s">
        <v>27192</v>
      </c>
      <c r="D2858" s="150">
        <v>43.19</v>
      </c>
      <c r="E2858" s="133">
        <v>4.84</v>
      </c>
      <c r="F2858" s="139">
        <v>209.04</v>
      </c>
      <c r="G2858" s="141"/>
    </row>
    <row r="2859" s="123" customFormat="1" customHeight="1" spans="1:7">
      <c r="A2859" s="134">
        <v>2856</v>
      </c>
      <c r="B2859" s="149" t="s">
        <v>11711</v>
      </c>
      <c r="C2859" s="149" t="s">
        <v>27161</v>
      </c>
      <c r="D2859" s="150">
        <v>6.23</v>
      </c>
      <c r="E2859" s="134">
        <v>4.84</v>
      </c>
      <c r="F2859" s="139">
        <v>30.15</v>
      </c>
      <c r="G2859" s="141"/>
    </row>
    <row r="2860" s="123" customFormat="1" customHeight="1" spans="1:7">
      <c r="A2860" s="134">
        <v>2857</v>
      </c>
      <c r="B2860" s="149" t="s">
        <v>27193</v>
      </c>
      <c r="C2860" s="149" t="s">
        <v>27190</v>
      </c>
      <c r="D2860" s="150">
        <v>8.02</v>
      </c>
      <c r="E2860" s="133">
        <v>4.84</v>
      </c>
      <c r="F2860" s="139">
        <v>38.82</v>
      </c>
      <c r="G2860" s="141"/>
    </row>
    <row r="2861" s="123" customFormat="1" customHeight="1" spans="1:7">
      <c r="A2861" s="134">
        <v>2858</v>
      </c>
      <c r="B2861" s="149" t="s">
        <v>27194</v>
      </c>
      <c r="C2861" s="149" t="s">
        <v>27195</v>
      </c>
      <c r="D2861" s="150">
        <v>7.52</v>
      </c>
      <c r="E2861" s="134">
        <v>4.84</v>
      </c>
      <c r="F2861" s="139">
        <v>36.4</v>
      </c>
      <c r="G2861" s="141"/>
    </row>
    <row r="2862" s="123" customFormat="1" customHeight="1" spans="1:7">
      <c r="A2862" s="134">
        <v>2859</v>
      </c>
      <c r="B2862" s="149" t="s">
        <v>27196</v>
      </c>
      <c r="C2862" s="149" t="s">
        <v>27124</v>
      </c>
      <c r="D2862" s="150">
        <v>10.22</v>
      </c>
      <c r="E2862" s="133">
        <v>4.84</v>
      </c>
      <c r="F2862" s="139">
        <v>49.46</v>
      </c>
      <c r="G2862" s="141"/>
    </row>
    <row r="2863" s="123" customFormat="1" customHeight="1" spans="1:7">
      <c r="A2863" s="134">
        <v>2860</v>
      </c>
      <c r="B2863" s="149" t="s">
        <v>13709</v>
      </c>
      <c r="C2863" s="149" t="s">
        <v>27197</v>
      </c>
      <c r="D2863" s="150">
        <v>11.68</v>
      </c>
      <c r="E2863" s="133">
        <v>4.84</v>
      </c>
      <c r="F2863" s="139">
        <v>56.53</v>
      </c>
      <c r="G2863" s="141"/>
    </row>
    <row r="2864" s="123" customFormat="1" customHeight="1" spans="1:7">
      <c r="A2864" s="134">
        <v>2861</v>
      </c>
      <c r="B2864" s="149" t="s">
        <v>27198</v>
      </c>
      <c r="C2864" s="149" t="s">
        <v>27199</v>
      </c>
      <c r="D2864" s="150">
        <v>14.77</v>
      </c>
      <c r="E2864" s="134">
        <v>4.84</v>
      </c>
      <c r="F2864" s="139">
        <v>71.49</v>
      </c>
      <c r="G2864" s="141"/>
    </row>
    <row r="2865" s="123" customFormat="1" customHeight="1" spans="1:7">
      <c r="A2865" s="134">
        <v>2862</v>
      </c>
      <c r="B2865" s="149" t="s">
        <v>27200</v>
      </c>
      <c r="C2865" s="149" t="s">
        <v>27199</v>
      </c>
      <c r="D2865" s="151">
        <v>11.9</v>
      </c>
      <c r="E2865" s="133">
        <v>4.84</v>
      </c>
      <c r="F2865" s="139">
        <v>57.6</v>
      </c>
      <c r="G2865" s="141"/>
    </row>
    <row r="2866" s="123" customFormat="1" customHeight="1" spans="1:7">
      <c r="A2866" s="134">
        <v>2863</v>
      </c>
      <c r="B2866" s="149" t="s">
        <v>27201</v>
      </c>
      <c r="C2866" s="149" t="s">
        <v>27202</v>
      </c>
      <c r="D2866" s="150">
        <v>6.53</v>
      </c>
      <c r="E2866" s="134">
        <v>4.84</v>
      </c>
      <c r="F2866" s="139">
        <v>31.61</v>
      </c>
      <c r="G2866" s="141"/>
    </row>
    <row r="2867" s="123" customFormat="1" customHeight="1" spans="1:7">
      <c r="A2867" s="134">
        <v>2864</v>
      </c>
      <c r="B2867" s="149" t="s">
        <v>27203</v>
      </c>
      <c r="C2867" s="149" t="s">
        <v>27204</v>
      </c>
      <c r="D2867" s="150">
        <v>18.26</v>
      </c>
      <c r="E2867" s="133">
        <v>4.84</v>
      </c>
      <c r="F2867" s="139">
        <v>88.38</v>
      </c>
      <c r="G2867" s="141"/>
    </row>
    <row r="2868" s="123" customFormat="1" customHeight="1" spans="1:7">
      <c r="A2868" s="134">
        <v>2865</v>
      </c>
      <c r="B2868" s="149" t="s">
        <v>27205</v>
      </c>
      <c r="C2868" s="149" t="s">
        <v>27206</v>
      </c>
      <c r="D2868" s="150">
        <v>14.94</v>
      </c>
      <c r="E2868" s="133">
        <v>4.84</v>
      </c>
      <c r="F2868" s="139">
        <v>72.31</v>
      </c>
      <c r="G2868" s="141"/>
    </row>
    <row r="2869" s="123" customFormat="1" customHeight="1" spans="1:7">
      <c r="A2869" s="134">
        <v>2866</v>
      </c>
      <c r="B2869" s="149" t="s">
        <v>22562</v>
      </c>
      <c r="C2869" s="149" t="s">
        <v>27202</v>
      </c>
      <c r="D2869" s="150">
        <v>6.05</v>
      </c>
      <c r="E2869" s="134">
        <v>4.84</v>
      </c>
      <c r="F2869" s="139">
        <v>29.28</v>
      </c>
      <c r="G2869" s="141"/>
    </row>
    <row r="2870" s="123" customFormat="1" customHeight="1" spans="1:7">
      <c r="A2870" s="134">
        <v>2867</v>
      </c>
      <c r="B2870" s="149" t="s">
        <v>27207</v>
      </c>
      <c r="C2870" s="149" t="s">
        <v>27202</v>
      </c>
      <c r="D2870" s="150">
        <v>2.45</v>
      </c>
      <c r="E2870" s="133">
        <v>4.84</v>
      </c>
      <c r="F2870" s="139">
        <v>11.86</v>
      </c>
      <c r="G2870" s="141"/>
    </row>
    <row r="2871" s="123" customFormat="1" customHeight="1" spans="1:7">
      <c r="A2871" s="134">
        <v>2868</v>
      </c>
      <c r="B2871" s="149" t="s">
        <v>27208</v>
      </c>
      <c r="C2871" s="149" t="s">
        <v>27209</v>
      </c>
      <c r="D2871" s="150">
        <v>46.7</v>
      </c>
      <c r="E2871" s="134">
        <v>4.84</v>
      </c>
      <c r="F2871" s="139">
        <v>226.03</v>
      </c>
      <c r="G2871" s="141"/>
    </row>
    <row r="2872" s="123" customFormat="1" customHeight="1" spans="1:7">
      <c r="A2872" s="134">
        <v>2869</v>
      </c>
      <c r="B2872" s="149" t="s">
        <v>27210</v>
      </c>
      <c r="C2872" s="149" t="s">
        <v>27211</v>
      </c>
      <c r="D2872" s="150">
        <v>43.4</v>
      </c>
      <c r="E2872" s="133">
        <v>4.84</v>
      </c>
      <c r="F2872" s="139">
        <v>210.06</v>
      </c>
      <c r="G2872" s="141"/>
    </row>
    <row r="2873" s="123" customFormat="1" customHeight="1" spans="1:7">
      <c r="A2873" s="134">
        <v>2870</v>
      </c>
      <c r="B2873" s="149" t="s">
        <v>27212</v>
      </c>
      <c r="C2873" s="149" t="s">
        <v>27213</v>
      </c>
      <c r="D2873" s="150">
        <v>14.95</v>
      </c>
      <c r="E2873" s="133">
        <v>4.84</v>
      </c>
      <c r="F2873" s="139">
        <v>72.36</v>
      </c>
      <c r="G2873" s="141"/>
    </row>
    <row r="2874" s="123" customFormat="1" customHeight="1" spans="1:7">
      <c r="A2874" s="134">
        <v>2871</v>
      </c>
      <c r="B2874" s="149" t="s">
        <v>27214</v>
      </c>
      <c r="C2874" s="149" t="s">
        <v>27215</v>
      </c>
      <c r="D2874" s="150">
        <v>43.87</v>
      </c>
      <c r="E2874" s="134">
        <v>4.84</v>
      </c>
      <c r="F2874" s="139">
        <v>212.33</v>
      </c>
      <c r="G2874" s="141"/>
    </row>
    <row r="2875" s="123" customFormat="1" customHeight="1" spans="1:7">
      <c r="A2875" s="134">
        <v>2872</v>
      </c>
      <c r="B2875" s="149" t="s">
        <v>27216</v>
      </c>
      <c r="C2875" s="149" t="s">
        <v>27217</v>
      </c>
      <c r="D2875" s="150">
        <v>4.98</v>
      </c>
      <c r="E2875" s="133">
        <v>4.84</v>
      </c>
      <c r="F2875" s="139">
        <v>24.1</v>
      </c>
      <c r="G2875" s="141"/>
    </row>
    <row r="2876" s="123" customFormat="1" customHeight="1" spans="1:7">
      <c r="A2876" s="134">
        <v>2873</v>
      </c>
      <c r="B2876" s="149" t="s">
        <v>27218</v>
      </c>
      <c r="C2876" s="149" t="s">
        <v>27219</v>
      </c>
      <c r="D2876" s="150">
        <v>24.3</v>
      </c>
      <c r="E2876" s="134">
        <v>4.84</v>
      </c>
      <c r="F2876" s="139">
        <v>117.61</v>
      </c>
      <c r="G2876" s="141"/>
    </row>
    <row r="2877" s="123" customFormat="1" customHeight="1" spans="1:7">
      <c r="A2877" s="134">
        <v>2874</v>
      </c>
      <c r="B2877" s="149" t="s">
        <v>27220</v>
      </c>
      <c r="C2877" s="149" t="s">
        <v>27221</v>
      </c>
      <c r="D2877" s="150">
        <v>21.73</v>
      </c>
      <c r="E2877" s="133">
        <v>4.84</v>
      </c>
      <c r="F2877" s="139">
        <v>105.17</v>
      </c>
      <c r="G2877" s="141"/>
    </row>
    <row r="2878" s="123" customFormat="1" customHeight="1" spans="1:7">
      <c r="A2878" s="134">
        <v>2875</v>
      </c>
      <c r="B2878" s="149" t="s">
        <v>27222</v>
      </c>
      <c r="C2878" s="149" t="s">
        <v>27223</v>
      </c>
      <c r="D2878" s="150">
        <v>25.59</v>
      </c>
      <c r="E2878" s="133">
        <v>4.84</v>
      </c>
      <c r="F2878" s="139">
        <v>123.86</v>
      </c>
      <c r="G2878" s="141"/>
    </row>
    <row r="2879" s="123" customFormat="1" customHeight="1" spans="1:7">
      <c r="A2879" s="134">
        <v>2876</v>
      </c>
      <c r="B2879" s="149" t="s">
        <v>27224</v>
      </c>
      <c r="C2879" s="149" t="s">
        <v>27161</v>
      </c>
      <c r="D2879" s="150">
        <v>6.05</v>
      </c>
      <c r="E2879" s="134">
        <v>4.84</v>
      </c>
      <c r="F2879" s="139">
        <v>29.28</v>
      </c>
      <c r="G2879" s="141"/>
    </row>
    <row r="2880" s="123" customFormat="1" customHeight="1" spans="1:7">
      <c r="A2880" s="134">
        <v>2877</v>
      </c>
      <c r="B2880" s="34" t="s">
        <v>27225</v>
      </c>
      <c r="C2880" s="149" t="s">
        <v>27226</v>
      </c>
      <c r="D2880" s="150">
        <v>14.18</v>
      </c>
      <c r="E2880" s="133">
        <v>4.84</v>
      </c>
      <c r="F2880" s="139">
        <v>68.63</v>
      </c>
      <c r="G2880" s="141"/>
    </row>
    <row r="2881" s="123" customFormat="1" customHeight="1" spans="1:7">
      <c r="A2881" s="134">
        <v>2878</v>
      </c>
      <c r="B2881" s="149" t="s">
        <v>27227</v>
      </c>
      <c r="C2881" s="149" t="s">
        <v>27184</v>
      </c>
      <c r="D2881" s="150">
        <v>16.66</v>
      </c>
      <c r="E2881" s="134">
        <v>4.84</v>
      </c>
      <c r="F2881" s="139">
        <v>80.63</v>
      </c>
      <c r="G2881" s="141"/>
    </row>
    <row r="2882" s="123" customFormat="1" customHeight="1" spans="1:7">
      <c r="A2882" s="134">
        <v>2879</v>
      </c>
      <c r="B2882" s="149" t="s">
        <v>27228</v>
      </c>
      <c r="C2882" s="149" t="s">
        <v>27136</v>
      </c>
      <c r="D2882" s="150">
        <v>17.64</v>
      </c>
      <c r="E2882" s="133">
        <v>4.84</v>
      </c>
      <c r="F2882" s="139">
        <v>85.38</v>
      </c>
      <c r="G2882" s="141"/>
    </row>
    <row r="2883" s="123" customFormat="1" customHeight="1" spans="1:7">
      <c r="A2883" s="134">
        <v>2880</v>
      </c>
      <c r="B2883" s="149" t="s">
        <v>27229</v>
      </c>
      <c r="C2883" s="149" t="s">
        <v>27230</v>
      </c>
      <c r="D2883" s="150">
        <v>19.43</v>
      </c>
      <c r="E2883" s="133">
        <v>4.84</v>
      </c>
      <c r="F2883" s="139">
        <v>94.04</v>
      </c>
      <c r="G2883" s="141"/>
    </row>
    <row r="2884" s="123" customFormat="1" customHeight="1" spans="1:7">
      <c r="A2884" s="134">
        <v>2881</v>
      </c>
      <c r="B2884" s="149" t="s">
        <v>1726</v>
      </c>
      <c r="C2884" s="149" t="s">
        <v>27154</v>
      </c>
      <c r="D2884" s="150">
        <v>39.92</v>
      </c>
      <c r="E2884" s="134">
        <v>4.84</v>
      </c>
      <c r="F2884" s="139">
        <v>193.21</v>
      </c>
      <c r="G2884" s="141"/>
    </row>
    <row r="2885" s="123" customFormat="1" customHeight="1" spans="1:7">
      <c r="A2885" s="134">
        <v>2882</v>
      </c>
      <c r="B2885" s="149" t="s">
        <v>27231</v>
      </c>
      <c r="C2885" s="149" t="s">
        <v>27178</v>
      </c>
      <c r="D2885" s="150">
        <v>6.1</v>
      </c>
      <c r="E2885" s="133">
        <v>4.84</v>
      </c>
      <c r="F2885" s="139">
        <v>29.52</v>
      </c>
      <c r="G2885" s="141"/>
    </row>
    <row r="2886" s="123" customFormat="1" customHeight="1" spans="1:7">
      <c r="A2886" s="134">
        <v>2883</v>
      </c>
      <c r="B2886" s="149" t="s">
        <v>27232</v>
      </c>
      <c r="C2886" s="149" t="s">
        <v>27233</v>
      </c>
      <c r="D2886" s="150">
        <v>11.49</v>
      </c>
      <c r="E2886" s="134">
        <v>4.84</v>
      </c>
      <c r="F2886" s="139">
        <v>55.61</v>
      </c>
      <c r="G2886" s="141"/>
    </row>
    <row r="2887" s="123" customFormat="1" customHeight="1" spans="1:7">
      <c r="A2887" s="134">
        <v>2884</v>
      </c>
      <c r="B2887" s="149" t="s">
        <v>27234</v>
      </c>
      <c r="C2887" s="149" t="s">
        <v>27235</v>
      </c>
      <c r="D2887" s="150">
        <v>7.55</v>
      </c>
      <c r="E2887" s="133">
        <v>4.84</v>
      </c>
      <c r="F2887" s="139">
        <v>36.54</v>
      </c>
      <c r="G2887" s="141"/>
    </row>
    <row r="2888" s="123" customFormat="1" customHeight="1" spans="1:7">
      <c r="A2888" s="134">
        <v>2885</v>
      </c>
      <c r="B2888" s="149" t="s">
        <v>27236</v>
      </c>
      <c r="C2888" s="149" t="s">
        <v>27237</v>
      </c>
      <c r="D2888" s="150">
        <v>14.93</v>
      </c>
      <c r="E2888" s="133">
        <v>4.84</v>
      </c>
      <c r="F2888" s="139">
        <v>72.26</v>
      </c>
      <c r="G2888" s="141"/>
    </row>
    <row r="2889" s="123" customFormat="1" customHeight="1" spans="1:7">
      <c r="A2889" s="134">
        <v>2886</v>
      </c>
      <c r="B2889" s="149" t="s">
        <v>27225</v>
      </c>
      <c r="C2889" s="149" t="s">
        <v>27226</v>
      </c>
      <c r="D2889" s="150">
        <v>17.35</v>
      </c>
      <c r="E2889" s="134">
        <v>4.84</v>
      </c>
      <c r="F2889" s="139">
        <v>83.97</v>
      </c>
      <c r="G2889" s="141"/>
    </row>
    <row r="2890" s="123" customFormat="1" customHeight="1" spans="1:7">
      <c r="A2890" s="134">
        <v>2887</v>
      </c>
      <c r="B2890" s="149" t="s">
        <v>27238</v>
      </c>
      <c r="C2890" s="149" t="s">
        <v>27239</v>
      </c>
      <c r="D2890" s="150">
        <v>24.13</v>
      </c>
      <c r="E2890" s="133">
        <v>4.84</v>
      </c>
      <c r="F2890" s="139">
        <v>116.79</v>
      </c>
      <c r="G2890" s="141"/>
    </row>
    <row r="2891" s="123" customFormat="1" customHeight="1" spans="1:7">
      <c r="A2891" s="134">
        <v>2888</v>
      </c>
      <c r="B2891" s="149" t="s">
        <v>481</v>
      </c>
      <c r="C2891" s="149" t="s">
        <v>27240</v>
      </c>
      <c r="D2891" s="150">
        <v>37.12</v>
      </c>
      <c r="E2891" s="134">
        <v>4.84</v>
      </c>
      <c r="F2891" s="139">
        <v>179.66</v>
      </c>
      <c r="G2891" s="141"/>
    </row>
    <row r="2892" s="123" customFormat="1" customHeight="1" spans="1:7">
      <c r="A2892" s="134">
        <v>2889</v>
      </c>
      <c r="B2892" s="134" t="s">
        <v>1147</v>
      </c>
      <c r="C2892" s="149" t="s">
        <v>27241</v>
      </c>
      <c r="D2892" s="150">
        <v>32.48</v>
      </c>
      <c r="E2892" s="133">
        <v>4.84</v>
      </c>
      <c r="F2892" s="139">
        <v>157.2</v>
      </c>
      <c r="G2892" s="34"/>
    </row>
    <row r="2893" s="123" customFormat="1" customHeight="1" spans="1:7">
      <c r="A2893" s="134">
        <v>2890</v>
      </c>
      <c r="B2893" s="149" t="s">
        <v>27242</v>
      </c>
      <c r="C2893" s="149" t="s">
        <v>27243</v>
      </c>
      <c r="D2893" s="150">
        <v>18.82</v>
      </c>
      <c r="E2893" s="133">
        <v>4.84</v>
      </c>
      <c r="F2893" s="139">
        <v>91.09</v>
      </c>
      <c r="G2893" s="141"/>
    </row>
    <row r="2894" s="123" customFormat="1" customHeight="1" spans="1:7">
      <c r="A2894" s="134">
        <v>2891</v>
      </c>
      <c r="B2894" s="149" t="s">
        <v>27244</v>
      </c>
      <c r="C2894" s="149" t="s">
        <v>27245</v>
      </c>
      <c r="D2894" s="150">
        <v>5.3</v>
      </c>
      <c r="E2894" s="134">
        <v>4.84</v>
      </c>
      <c r="F2894" s="139">
        <v>25.65</v>
      </c>
      <c r="G2894" s="141"/>
    </row>
    <row r="2895" s="123" customFormat="1" customHeight="1" spans="1:7">
      <c r="A2895" s="134">
        <v>2892</v>
      </c>
      <c r="B2895" s="149" t="s">
        <v>27246</v>
      </c>
      <c r="C2895" s="149" t="s">
        <v>27247</v>
      </c>
      <c r="D2895" s="150">
        <v>10.89</v>
      </c>
      <c r="E2895" s="133">
        <v>4.84</v>
      </c>
      <c r="F2895" s="139">
        <v>52.71</v>
      </c>
      <c r="G2895" s="141"/>
    </row>
    <row r="2896" s="123" customFormat="1" customHeight="1" spans="1:7">
      <c r="A2896" s="134">
        <v>2893</v>
      </c>
      <c r="B2896" s="149" t="s">
        <v>27248</v>
      </c>
      <c r="C2896" s="149" t="s">
        <v>27249</v>
      </c>
      <c r="D2896" s="150">
        <v>16.55</v>
      </c>
      <c r="E2896" s="134">
        <v>4.84</v>
      </c>
      <c r="F2896" s="139">
        <v>80.1</v>
      </c>
      <c r="G2896" s="141"/>
    </row>
    <row r="2897" s="123" customFormat="1" customHeight="1" spans="1:7">
      <c r="A2897" s="134">
        <v>2894</v>
      </c>
      <c r="B2897" s="149" t="s">
        <v>27250</v>
      </c>
      <c r="C2897" s="149" t="s">
        <v>27251</v>
      </c>
      <c r="D2897" s="150">
        <v>13.31</v>
      </c>
      <c r="E2897" s="133">
        <v>4.84</v>
      </c>
      <c r="F2897" s="139">
        <v>64.42</v>
      </c>
      <c r="G2897" s="141"/>
    </row>
    <row r="2898" s="123" customFormat="1" customHeight="1" spans="1:7">
      <c r="A2898" s="134">
        <v>2895</v>
      </c>
      <c r="B2898" s="149" t="s">
        <v>27252</v>
      </c>
      <c r="C2898" s="149" t="s">
        <v>27253</v>
      </c>
      <c r="D2898" s="150">
        <v>35.64</v>
      </c>
      <c r="E2898" s="133">
        <v>4.84</v>
      </c>
      <c r="F2898" s="139">
        <v>172.5</v>
      </c>
      <c r="G2898" s="141"/>
    </row>
    <row r="2899" s="123" customFormat="1" customHeight="1" spans="1:7">
      <c r="A2899" s="134">
        <v>2896</v>
      </c>
      <c r="B2899" s="149" t="s">
        <v>9234</v>
      </c>
      <c r="C2899" s="149" t="s">
        <v>27254</v>
      </c>
      <c r="D2899" s="150">
        <v>7.63</v>
      </c>
      <c r="E2899" s="134">
        <v>4.84</v>
      </c>
      <c r="F2899" s="139">
        <v>36.93</v>
      </c>
      <c r="G2899" s="141"/>
    </row>
    <row r="2900" s="123" customFormat="1" customHeight="1" spans="1:7">
      <c r="A2900" s="134">
        <v>2897</v>
      </c>
      <c r="B2900" s="149" t="s">
        <v>27255</v>
      </c>
      <c r="C2900" s="149" t="s">
        <v>27254</v>
      </c>
      <c r="D2900" s="150">
        <v>8.94</v>
      </c>
      <c r="E2900" s="133">
        <v>4.84</v>
      </c>
      <c r="F2900" s="139">
        <v>43.27</v>
      </c>
      <c r="G2900" s="141"/>
    </row>
    <row r="2901" s="123" customFormat="1" customHeight="1" spans="1:7">
      <c r="A2901" s="134">
        <v>2898</v>
      </c>
      <c r="B2901" s="149" t="s">
        <v>27256</v>
      </c>
      <c r="C2901" s="149" t="s">
        <v>27257</v>
      </c>
      <c r="D2901" s="150">
        <v>15.81</v>
      </c>
      <c r="E2901" s="134">
        <v>4.84</v>
      </c>
      <c r="F2901" s="139">
        <v>76.52</v>
      </c>
      <c r="G2901" s="141"/>
    </row>
    <row r="2902" s="123" customFormat="1" customHeight="1" spans="1:7">
      <c r="A2902" s="134">
        <v>2899</v>
      </c>
      <c r="B2902" s="149" t="s">
        <v>10773</v>
      </c>
      <c r="C2902" s="149" t="s">
        <v>27258</v>
      </c>
      <c r="D2902" s="150">
        <v>19.74</v>
      </c>
      <c r="E2902" s="133">
        <v>4.84</v>
      </c>
      <c r="F2902" s="139">
        <v>95.54</v>
      </c>
      <c r="G2902" s="141"/>
    </row>
    <row r="2903" s="123" customFormat="1" customHeight="1" spans="1:7">
      <c r="A2903" s="134">
        <v>2900</v>
      </c>
      <c r="B2903" s="149" t="s">
        <v>27259</v>
      </c>
      <c r="C2903" s="149" t="s">
        <v>27260</v>
      </c>
      <c r="D2903" s="150">
        <v>7.97</v>
      </c>
      <c r="E2903" s="133">
        <v>4.84</v>
      </c>
      <c r="F2903" s="139">
        <v>38.57</v>
      </c>
      <c r="G2903" s="141"/>
    </row>
    <row r="2904" s="123" customFormat="1" customHeight="1" spans="1:7">
      <c r="A2904" s="134">
        <v>2901</v>
      </c>
      <c r="B2904" s="149" t="s">
        <v>27261</v>
      </c>
      <c r="C2904" s="149" t="s">
        <v>27262</v>
      </c>
      <c r="D2904" s="150">
        <v>9.72</v>
      </c>
      <c r="E2904" s="134">
        <v>4.84</v>
      </c>
      <c r="F2904" s="139">
        <v>47.04</v>
      </c>
      <c r="G2904" s="141"/>
    </row>
    <row r="2905" s="123" customFormat="1" customHeight="1" spans="1:7">
      <c r="A2905" s="134">
        <v>2902</v>
      </c>
      <c r="B2905" s="149" t="s">
        <v>11702</v>
      </c>
      <c r="C2905" s="149" t="s">
        <v>27263</v>
      </c>
      <c r="D2905" s="150">
        <v>18.03</v>
      </c>
      <c r="E2905" s="133">
        <v>4.84</v>
      </c>
      <c r="F2905" s="139">
        <v>87.27</v>
      </c>
      <c r="G2905" s="141"/>
    </row>
    <row r="2906" s="123" customFormat="1" customHeight="1" spans="1:7">
      <c r="A2906" s="134">
        <v>2903</v>
      </c>
      <c r="B2906" s="149" t="s">
        <v>22450</v>
      </c>
      <c r="C2906" s="149" t="s">
        <v>27264</v>
      </c>
      <c r="D2906" s="150">
        <v>13.12</v>
      </c>
      <c r="E2906" s="134">
        <v>4.84</v>
      </c>
      <c r="F2906" s="139">
        <v>63.5</v>
      </c>
      <c r="G2906" s="141"/>
    </row>
    <row r="2907" s="123" customFormat="1" customHeight="1" spans="1:7">
      <c r="A2907" s="134">
        <v>2904</v>
      </c>
      <c r="B2907" s="149" t="s">
        <v>27265</v>
      </c>
      <c r="C2907" s="149" t="s">
        <v>27266</v>
      </c>
      <c r="D2907" s="150">
        <v>17.76</v>
      </c>
      <c r="E2907" s="133">
        <v>4.84</v>
      </c>
      <c r="F2907" s="139">
        <v>85.96</v>
      </c>
      <c r="G2907" s="141"/>
    </row>
    <row r="2908" s="123" customFormat="1" customHeight="1" spans="1:7">
      <c r="A2908" s="134">
        <v>2905</v>
      </c>
      <c r="B2908" s="149" t="s">
        <v>10002</v>
      </c>
      <c r="C2908" s="149" t="s">
        <v>27267</v>
      </c>
      <c r="D2908" s="150">
        <v>21.31</v>
      </c>
      <c r="E2908" s="133">
        <v>4.84</v>
      </c>
      <c r="F2908" s="139">
        <v>103.14</v>
      </c>
      <c r="G2908" s="141"/>
    </row>
    <row r="2909" s="123" customFormat="1" customHeight="1" spans="1:7">
      <c r="A2909" s="134">
        <v>2906</v>
      </c>
      <c r="B2909" s="149" t="s">
        <v>23269</v>
      </c>
      <c r="C2909" s="149" t="s">
        <v>27253</v>
      </c>
      <c r="D2909" s="150">
        <v>10.23</v>
      </c>
      <c r="E2909" s="134">
        <v>4.84</v>
      </c>
      <c r="F2909" s="139">
        <v>49.51</v>
      </c>
      <c r="G2909" s="141"/>
    </row>
    <row r="2910" s="123" customFormat="1" customHeight="1" spans="1:7">
      <c r="A2910" s="134">
        <v>2907</v>
      </c>
      <c r="B2910" s="149" t="s">
        <v>27268</v>
      </c>
      <c r="C2910" s="149" t="s">
        <v>27269</v>
      </c>
      <c r="D2910" s="150">
        <v>11.81</v>
      </c>
      <c r="E2910" s="133">
        <v>4.84</v>
      </c>
      <c r="F2910" s="139">
        <v>57.16</v>
      </c>
      <c r="G2910" s="141"/>
    </row>
    <row r="2911" s="123" customFormat="1" customHeight="1" spans="1:7">
      <c r="A2911" s="134">
        <v>2908</v>
      </c>
      <c r="B2911" s="149" t="s">
        <v>9251</v>
      </c>
      <c r="C2911" s="149" t="s">
        <v>27270</v>
      </c>
      <c r="D2911" s="150">
        <v>29.29</v>
      </c>
      <c r="E2911" s="134">
        <v>4.84</v>
      </c>
      <c r="F2911" s="139">
        <v>141.76</v>
      </c>
      <c r="G2911" s="141"/>
    </row>
    <row r="2912" s="123" customFormat="1" customHeight="1" spans="1:7">
      <c r="A2912" s="134">
        <v>2909</v>
      </c>
      <c r="B2912" s="149" t="s">
        <v>17480</v>
      </c>
      <c r="C2912" s="149" t="s">
        <v>27271</v>
      </c>
      <c r="D2912" s="150">
        <v>8.08</v>
      </c>
      <c r="E2912" s="133">
        <v>4.84</v>
      </c>
      <c r="F2912" s="139">
        <v>39.11</v>
      </c>
      <c r="G2912" s="141"/>
    </row>
    <row r="2913" s="123" customFormat="1" customHeight="1" spans="1:7">
      <c r="A2913" s="134">
        <v>2910</v>
      </c>
      <c r="B2913" s="149" t="s">
        <v>27272</v>
      </c>
      <c r="C2913" s="149" t="s">
        <v>27273</v>
      </c>
      <c r="D2913" s="150">
        <v>18.31</v>
      </c>
      <c r="E2913" s="133">
        <v>4.84</v>
      </c>
      <c r="F2913" s="139">
        <v>88.62</v>
      </c>
      <c r="G2913" s="141"/>
    </row>
    <row r="2914" s="123" customFormat="1" customHeight="1" spans="1:7">
      <c r="A2914" s="134">
        <v>2911</v>
      </c>
      <c r="B2914" s="149" t="s">
        <v>27274</v>
      </c>
      <c r="C2914" s="149" t="s">
        <v>27275</v>
      </c>
      <c r="D2914" s="150">
        <v>15.89</v>
      </c>
      <c r="E2914" s="134">
        <v>4.84</v>
      </c>
      <c r="F2914" s="139">
        <v>76.91</v>
      </c>
      <c r="G2914" s="141"/>
    </row>
    <row r="2915" s="123" customFormat="1" customHeight="1" spans="1:7">
      <c r="A2915" s="134">
        <v>2912</v>
      </c>
      <c r="B2915" s="149" t="s">
        <v>27276</v>
      </c>
      <c r="C2915" s="149" t="s">
        <v>27277</v>
      </c>
      <c r="D2915" s="150">
        <v>19.26</v>
      </c>
      <c r="E2915" s="133">
        <v>4.84</v>
      </c>
      <c r="F2915" s="139">
        <v>93.22</v>
      </c>
      <c r="G2915" s="141"/>
    </row>
    <row r="2916" s="123" customFormat="1" customHeight="1" spans="1:7">
      <c r="A2916" s="134">
        <v>2913</v>
      </c>
      <c r="B2916" s="147" t="s">
        <v>27278</v>
      </c>
      <c r="C2916" s="149" t="s">
        <v>27273</v>
      </c>
      <c r="D2916" s="150">
        <v>7.37</v>
      </c>
      <c r="E2916" s="134">
        <v>4.84</v>
      </c>
      <c r="F2916" s="139">
        <v>35.67</v>
      </c>
      <c r="G2916" s="141"/>
    </row>
    <row r="2917" s="123" customFormat="1" customHeight="1" spans="1:7">
      <c r="A2917" s="134">
        <v>2914</v>
      </c>
      <c r="B2917" s="147" t="s">
        <v>27279</v>
      </c>
      <c r="C2917" s="149" t="s">
        <v>27253</v>
      </c>
      <c r="D2917" s="150">
        <v>6</v>
      </c>
      <c r="E2917" s="133">
        <v>4.84</v>
      </c>
      <c r="F2917" s="139">
        <v>29.04</v>
      </c>
      <c r="G2917" s="141"/>
    </row>
    <row r="2918" s="123" customFormat="1" customHeight="1" spans="1:7">
      <c r="A2918" s="134">
        <v>2915</v>
      </c>
      <c r="B2918" s="149" t="s">
        <v>15086</v>
      </c>
      <c r="C2918" s="149" t="s">
        <v>27280</v>
      </c>
      <c r="D2918" s="150">
        <v>17.63</v>
      </c>
      <c r="E2918" s="133">
        <v>4.84</v>
      </c>
      <c r="F2918" s="139">
        <v>85.33</v>
      </c>
      <c r="G2918" s="141"/>
    </row>
    <row r="2919" s="123" customFormat="1" customHeight="1" spans="1:7">
      <c r="A2919" s="134">
        <v>2916</v>
      </c>
      <c r="B2919" s="149" t="s">
        <v>9978</v>
      </c>
      <c r="C2919" s="149" t="s">
        <v>27281</v>
      </c>
      <c r="D2919" s="150">
        <v>17.18</v>
      </c>
      <c r="E2919" s="134">
        <v>4.84</v>
      </c>
      <c r="F2919" s="139">
        <v>83.15</v>
      </c>
      <c r="G2919" s="141"/>
    </row>
    <row r="2920" s="123" customFormat="1" customHeight="1" spans="1:7">
      <c r="A2920" s="134">
        <v>2917</v>
      </c>
      <c r="B2920" s="149" t="s">
        <v>27282</v>
      </c>
      <c r="C2920" s="149" t="s">
        <v>27253</v>
      </c>
      <c r="D2920" s="150">
        <v>15.55</v>
      </c>
      <c r="E2920" s="133">
        <v>4.84</v>
      </c>
      <c r="F2920" s="139">
        <v>75.26</v>
      </c>
      <c r="G2920" s="141"/>
    </row>
    <row r="2921" s="123" customFormat="1" customHeight="1" spans="1:7">
      <c r="A2921" s="134">
        <v>2918</v>
      </c>
      <c r="B2921" s="149" t="s">
        <v>6156</v>
      </c>
      <c r="C2921" s="149" t="s">
        <v>27283</v>
      </c>
      <c r="D2921" s="150">
        <v>30.39</v>
      </c>
      <c r="E2921" s="134">
        <v>4.84</v>
      </c>
      <c r="F2921" s="139">
        <v>147.09</v>
      </c>
      <c r="G2921" s="141"/>
    </row>
    <row r="2922" s="123" customFormat="1" customHeight="1" spans="1:7">
      <c r="A2922" s="134">
        <v>2919</v>
      </c>
      <c r="B2922" s="149" t="s">
        <v>8392</v>
      </c>
      <c r="C2922" s="149" t="s">
        <v>27253</v>
      </c>
      <c r="D2922" s="150">
        <v>4.16</v>
      </c>
      <c r="E2922" s="133">
        <v>4.84</v>
      </c>
      <c r="F2922" s="139">
        <v>20.13</v>
      </c>
      <c r="G2922" s="141"/>
    </row>
    <row r="2923" s="123" customFormat="1" customHeight="1" spans="1:7">
      <c r="A2923" s="134">
        <v>2920</v>
      </c>
      <c r="B2923" s="149" t="s">
        <v>27284</v>
      </c>
      <c r="C2923" s="149" t="s">
        <v>27285</v>
      </c>
      <c r="D2923" s="150">
        <v>34.97</v>
      </c>
      <c r="E2923" s="133">
        <v>4.84</v>
      </c>
      <c r="F2923" s="139">
        <v>169.25</v>
      </c>
      <c r="G2923" s="141"/>
    </row>
    <row r="2924" s="123" customFormat="1" customHeight="1" spans="1:7">
      <c r="A2924" s="134">
        <v>2921</v>
      </c>
      <c r="B2924" s="149" t="s">
        <v>27286</v>
      </c>
      <c r="C2924" s="149" t="s">
        <v>27287</v>
      </c>
      <c r="D2924" s="150">
        <v>11.32</v>
      </c>
      <c r="E2924" s="134">
        <v>4.84</v>
      </c>
      <c r="F2924" s="139">
        <v>54.79</v>
      </c>
      <c r="G2924" s="141"/>
    </row>
    <row r="2925" s="123" customFormat="1" customHeight="1" spans="1:7">
      <c r="A2925" s="134">
        <v>2922</v>
      </c>
      <c r="B2925" s="149" t="s">
        <v>27288</v>
      </c>
      <c r="C2925" s="149" t="s">
        <v>27289</v>
      </c>
      <c r="D2925" s="150">
        <v>7.7</v>
      </c>
      <c r="E2925" s="133">
        <v>4.84</v>
      </c>
      <c r="F2925" s="139">
        <v>37.27</v>
      </c>
      <c r="G2925" s="141"/>
    </row>
    <row r="2926" s="123" customFormat="1" customHeight="1" spans="1:7">
      <c r="A2926" s="134">
        <v>2923</v>
      </c>
      <c r="B2926" s="149" t="s">
        <v>10971</v>
      </c>
      <c r="C2926" s="149" t="s">
        <v>27290</v>
      </c>
      <c r="D2926" s="150">
        <v>32.89</v>
      </c>
      <c r="E2926" s="134">
        <v>4.84</v>
      </c>
      <c r="F2926" s="139">
        <v>159.19</v>
      </c>
      <c r="G2926" s="141"/>
    </row>
    <row r="2927" s="123" customFormat="1" customHeight="1" spans="1:7">
      <c r="A2927" s="134">
        <v>2924</v>
      </c>
      <c r="B2927" s="149" t="s">
        <v>1232</v>
      </c>
      <c r="C2927" s="149" t="s">
        <v>27291</v>
      </c>
      <c r="D2927" s="150">
        <v>17.5</v>
      </c>
      <c r="E2927" s="133">
        <v>4.84</v>
      </c>
      <c r="F2927" s="139">
        <v>84.7</v>
      </c>
      <c r="G2927" s="141"/>
    </row>
    <row r="2928" s="123" customFormat="1" customHeight="1" spans="1:7">
      <c r="A2928" s="134">
        <v>2925</v>
      </c>
      <c r="B2928" s="149" t="s">
        <v>27292</v>
      </c>
      <c r="C2928" s="149" t="s">
        <v>27293</v>
      </c>
      <c r="D2928" s="150">
        <v>42.7</v>
      </c>
      <c r="E2928" s="133">
        <v>4.84</v>
      </c>
      <c r="F2928" s="139">
        <v>206.67</v>
      </c>
      <c r="G2928" s="141"/>
    </row>
    <row r="2929" s="123" customFormat="1" customHeight="1" spans="1:7">
      <c r="A2929" s="134">
        <v>2926</v>
      </c>
      <c r="B2929" s="149" t="s">
        <v>27294</v>
      </c>
      <c r="C2929" s="149" t="s">
        <v>27295</v>
      </c>
      <c r="D2929" s="150">
        <v>37.87</v>
      </c>
      <c r="E2929" s="134">
        <v>4.84</v>
      </c>
      <c r="F2929" s="139">
        <v>183.29</v>
      </c>
      <c r="G2929" s="141"/>
    </row>
    <row r="2930" s="123" customFormat="1" customHeight="1" spans="1:7">
      <c r="A2930" s="134">
        <v>2927</v>
      </c>
      <c r="B2930" s="149" t="s">
        <v>16576</v>
      </c>
      <c r="C2930" s="149" t="s">
        <v>27296</v>
      </c>
      <c r="D2930" s="150">
        <v>24.74</v>
      </c>
      <c r="E2930" s="133">
        <v>4.84</v>
      </c>
      <c r="F2930" s="139">
        <v>119.74</v>
      </c>
      <c r="G2930" s="141"/>
    </row>
    <row r="2931" s="123" customFormat="1" customHeight="1" spans="1:7">
      <c r="A2931" s="134">
        <v>2928</v>
      </c>
      <c r="B2931" s="149" t="s">
        <v>27297</v>
      </c>
      <c r="C2931" s="149" t="s">
        <v>27298</v>
      </c>
      <c r="D2931" s="150">
        <v>22.83</v>
      </c>
      <c r="E2931" s="134">
        <v>4.84</v>
      </c>
      <c r="F2931" s="139">
        <v>110.5</v>
      </c>
      <c r="G2931" s="141"/>
    </row>
    <row r="2932" s="123" customFormat="1" customHeight="1" spans="1:7">
      <c r="A2932" s="134">
        <v>2929</v>
      </c>
      <c r="B2932" s="149" t="s">
        <v>27299</v>
      </c>
      <c r="C2932" s="149" t="s">
        <v>27300</v>
      </c>
      <c r="D2932" s="150">
        <v>19.87</v>
      </c>
      <c r="E2932" s="133">
        <v>4.84</v>
      </c>
      <c r="F2932" s="139">
        <v>96.17</v>
      </c>
      <c r="G2932" s="141"/>
    </row>
    <row r="2933" s="123" customFormat="1" customHeight="1" spans="1:7">
      <c r="A2933" s="134">
        <v>2930</v>
      </c>
      <c r="B2933" s="149" t="s">
        <v>27301</v>
      </c>
      <c r="C2933" s="149" t="s">
        <v>27302</v>
      </c>
      <c r="D2933" s="150">
        <v>26.27</v>
      </c>
      <c r="E2933" s="133">
        <v>4.84</v>
      </c>
      <c r="F2933" s="139">
        <v>127.15</v>
      </c>
      <c r="G2933" s="141"/>
    </row>
    <row r="2934" s="123" customFormat="1" customHeight="1" spans="1:7">
      <c r="A2934" s="134">
        <v>2931</v>
      </c>
      <c r="B2934" s="149" t="s">
        <v>15485</v>
      </c>
      <c r="C2934" s="149" t="s">
        <v>27303</v>
      </c>
      <c r="D2934" s="150">
        <v>8.85</v>
      </c>
      <c r="E2934" s="134">
        <v>4.84</v>
      </c>
      <c r="F2934" s="139">
        <v>42.83</v>
      </c>
      <c r="G2934" s="141"/>
    </row>
    <row r="2935" s="123" customFormat="1" customHeight="1" spans="1:7">
      <c r="A2935" s="134">
        <v>2932</v>
      </c>
      <c r="B2935" s="149" t="s">
        <v>27304</v>
      </c>
      <c r="C2935" s="149" t="s">
        <v>27305</v>
      </c>
      <c r="D2935" s="150">
        <v>10.37</v>
      </c>
      <c r="E2935" s="133">
        <v>4.84</v>
      </c>
      <c r="F2935" s="139">
        <v>50.19</v>
      </c>
      <c r="G2935" s="141"/>
    </row>
    <row r="2936" s="123" customFormat="1" customHeight="1" spans="1:7">
      <c r="A2936" s="134">
        <v>2933</v>
      </c>
      <c r="B2936" s="149" t="s">
        <v>27306</v>
      </c>
      <c r="C2936" s="149" t="s">
        <v>27253</v>
      </c>
      <c r="D2936" s="150">
        <v>10.19</v>
      </c>
      <c r="E2936" s="134">
        <v>4.84</v>
      </c>
      <c r="F2936" s="139">
        <v>49.32</v>
      </c>
      <c r="G2936" s="141"/>
    </row>
    <row r="2937" s="123" customFormat="1" customHeight="1" spans="1:7">
      <c r="A2937" s="134">
        <v>2934</v>
      </c>
      <c r="B2937" s="149" t="s">
        <v>27307</v>
      </c>
      <c r="C2937" s="149" t="s">
        <v>27308</v>
      </c>
      <c r="D2937" s="150">
        <v>30.85</v>
      </c>
      <c r="E2937" s="133">
        <v>4.84</v>
      </c>
      <c r="F2937" s="139">
        <v>149.31</v>
      </c>
      <c r="G2937" s="141"/>
    </row>
    <row r="2938" s="123" customFormat="1" customHeight="1" spans="1:7">
      <c r="A2938" s="134">
        <v>2935</v>
      </c>
      <c r="B2938" s="147" t="s">
        <v>27309</v>
      </c>
      <c r="C2938" s="149" t="s">
        <v>27310</v>
      </c>
      <c r="D2938" s="150">
        <v>10.65</v>
      </c>
      <c r="E2938" s="133">
        <v>4.84</v>
      </c>
      <c r="F2938" s="139">
        <v>51.55</v>
      </c>
      <c r="G2938" s="141"/>
    </row>
    <row r="2939" s="123" customFormat="1" customHeight="1" spans="1:7">
      <c r="A2939" s="134">
        <v>2936</v>
      </c>
      <c r="B2939" s="147" t="s">
        <v>27311</v>
      </c>
      <c r="C2939" s="149" t="s">
        <v>27253</v>
      </c>
      <c r="D2939" s="150">
        <v>4</v>
      </c>
      <c r="E2939" s="134">
        <v>4.84</v>
      </c>
      <c r="F2939" s="139">
        <v>19.36</v>
      </c>
      <c r="G2939" s="141"/>
    </row>
    <row r="2940" s="123" customFormat="1" customHeight="1" spans="1:7">
      <c r="A2940" s="134">
        <v>2937</v>
      </c>
      <c r="B2940" s="149" t="s">
        <v>819</v>
      </c>
      <c r="C2940" s="149" t="s">
        <v>27303</v>
      </c>
      <c r="D2940" s="150">
        <v>11.17</v>
      </c>
      <c r="E2940" s="133">
        <v>4.84</v>
      </c>
      <c r="F2940" s="139">
        <v>54.06</v>
      </c>
      <c r="G2940" s="141"/>
    </row>
    <row r="2941" s="123" customFormat="1" customHeight="1" spans="1:7">
      <c r="A2941" s="134">
        <v>2938</v>
      </c>
      <c r="B2941" s="149" t="s">
        <v>5808</v>
      </c>
      <c r="C2941" s="149" t="s">
        <v>27253</v>
      </c>
      <c r="D2941" s="150">
        <v>5.8</v>
      </c>
      <c r="E2941" s="134">
        <v>4.84</v>
      </c>
      <c r="F2941" s="139">
        <v>28.07</v>
      </c>
      <c r="G2941" s="141"/>
    </row>
    <row r="2942" s="123" customFormat="1" customHeight="1" spans="1:7">
      <c r="A2942" s="134">
        <v>2939</v>
      </c>
      <c r="B2942" s="149" t="s">
        <v>27312</v>
      </c>
      <c r="C2942" s="149" t="s">
        <v>27313</v>
      </c>
      <c r="D2942" s="150">
        <v>23.51</v>
      </c>
      <c r="E2942" s="133">
        <v>4.84</v>
      </c>
      <c r="F2942" s="139">
        <v>113.79</v>
      </c>
      <c r="G2942" s="141"/>
    </row>
    <row r="2943" s="123" customFormat="1" customHeight="1" spans="1:7">
      <c r="A2943" s="134">
        <v>2940</v>
      </c>
      <c r="B2943" s="149" t="s">
        <v>27314</v>
      </c>
      <c r="C2943" s="149" t="s">
        <v>27315</v>
      </c>
      <c r="D2943" s="150">
        <v>38.41</v>
      </c>
      <c r="E2943" s="133">
        <v>4.84</v>
      </c>
      <c r="F2943" s="139">
        <v>185.9</v>
      </c>
      <c r="G2943" s="141"/>
    </row>
    <row r="2944" s="123" customFormat="1" customHeight="1" spans="1:7">
      <c r="A2944" s="134">
        <v>2941</v>
      </c>
      <c r="B2944" s="149" t="s">
        <v>27316</v>
      </c>
      <c r="C2944" s="149" t="s">
        <v>27253</v>
      </c>
      <c r="D2944" s="150">
        <v>7.81</v>
      </c>
      <c r="E2944" s="134">
        <v>4.84</v>
      </c>
      <c r="F2944" s="139">
        <v>37.8</v>
      </c>
      <c r="G2944" s="141"/>
    </row>
    <row r="2945" s="123" customFormat="1" customHeight="1" spans="1:7">
      <c r="A2945" s="134">
        <v>2942</v>
      </c>
      <c r="B2945" s="149" t="s">
        <v>15801</v>
      </c>
      <c r="C2945" s="149" t="s">
        <v>27317</v>
      </c>
      <c r="D2945" s="150">
        <v>6.74</v>
      </c>
      <c r="E2945" s="133">
        <v>4.84</v>
      </c>
      <c r="F2945" s="139">
        <v>32.62</v>
      </c>
      <c r="G2945" s="141"/>
    </row>
    <row r="2946" s="123" customFormat="1" customHeight="1" spans="1:7">
      <c r="A2946" s="134">
        <v>2943</v>
      </c>
      <c r="B2946" s="149" t="s">
        <v>826</v>
      </c>
      <c r="C2946" s="149" t="s">
        <v>27317</v>
      </c>
      <c r="D2946" s="150">
        <v>4.36</v>
      </c>
      <c r="E2946" s="134">
        <v>4.84</v>
      </c>
      <c r="F2946" s="139">
        <v>21.1</v>
      </c>
      <c r="G2946" s="141"/>
    </row>
    <row r="2947" s="123" customFormat="1" customHeight="1" spans="1:7">
      <c r="A2947" s="134">
        <v>2944</v>
      </c>
      <c r="B2947" s="149" t="s">
        <v>15085</v>
      </c>
      <c r="C2947" s="149" t="s">
        <v>27317</v>
      </c>
      <c r="D2947" s="150">
        <v>6.59</v>
      </c>
      <c r="E2947" s="133">
        <v>4.84</v>
      </c>
      <c r="F2947" s="139">
        <v>31.9</v>
      </c>
      <c r="G2947" s="141"/>
    </row>
    <row r="2948" s="123" customFormat="1" customHeight="1" spans="1:7">
      <c r="A2948" s="134">
        <v>2945</v>
      </c>
      <c r="B2948" s="149" t="s">
        <v>27318</v>
      </c>
      <c r="C2948" s="149" t="s">
        <v>27253</v>
      </c>
      <c r="D2948" s="150">
        <v>24.26</v>
      </c>
      <c r="E2948" s="133">
        <v>4.84</v>
      </c>
      <c r="F2948" s="139">
        <v>117.42</v>
      </c>
      <c r="G2948" s="141"/>
    </row>
    <row r="2949" s="123" customFormat="1" customHeight="1" spans="1:7">
      <c r="A2949" s="134">
        <v>2946</v>
      </c>
      <c r="B2949" s="149" t="s">
        <v>26091</v>
      </c>
      <c r="C2949" s="149" t="s">
        <v>27289</v>
      </c>
      <c r="D2949" s="150">
        <v>13.22</v>
      </c>
      <c r="E2949" s="134">
        <v>4.84</v>
      </c>
      <c r="F2949" s="139">
        <v>63.98</v>
      </c>
      <c r="G2949" s="141"/>
    </row>
    <row r="2950" s="123" customFormat="1" customHeight="1" spans="1:7">
      <c r="A2950" s="134">
        <v>2947</v>
      </c>
      <c r="B2950" s="149" t="s">
        <v>27319</v>
      </c>
      <c r="C2950" s="149" t="s">
        <v>27320</v>
      </c>
      <c r="D2950" s="150">
        <v>14.42</v>
      </c>
      <c r="E2950" s="133">
        <v>4.84</v>
      </c>
      <c r="F2950" s="139">
        <v>69.79</v>
      </c>
      <c r="G2950" s="141"/>
    </row>
    <row r="2951" s="123" customFormat="1" customHeight="1" spans="1:7">
      <c r="A2951" s="134">
        <v>2948</v>
      </c>
      <c r="B2951" s="149" t="s">
        <v>3423</v>
      </c>
      <c r="C2951" s="149" t="s">
        <v>27269</v>
      </c>
      <c r="D2951" s="150">
        <v>3.25</v>
      </c>
      <c r="E2951" s="134">
        <v>4.84</v>
      </c>
      <c r="F2951" s="139">
        <v>15.73</v>
      </c>
      <c r="G2951" s="141"/>
    </row>
    <row r="2952" s="123" customFormat="1" customHeight="1" spans="1:7">
      <c r="A2952" s="134">
        <v>2949</v>
      </c>
      <c r="B2952" s="149" t="s">
        <v>27321</v>
      </c>
      <c r="C2952" s="149" t="s">
        <v>27322</v>
      </c>
      <c r="D2952" s="150">
        <v>46.24</v>
      </c>
      <c r="E2952" s="133">
        <v>4.84</v>
      </c>
      <c r="F2952" s="139">
        <v>223.8</v>
      </c>
      <c r="G2952" s="141"/>
    </row>
    <row r="2953" s="123" customFormat="1" customHeight="1" spans="1:7">
      <c r="A2953" s="134">
        <v>2950</v>
      </c>
      <c r="B2953" s="149" t="s">
        <v>27323</v>
      </c>
      <c r="C2953" s="149" t="s">
        <v>27324</v>
      </c>
      <c r="D2953" s="150">
        <v>31.61</v>
      </c>
      <c r="E2953" s="133">
        <v>4.84</v>
      </c>
      <c r="F2953" s="139">
        <v>152.99</v>
      </c>
      <c r="G2953" s="141"/>
    </row>
    <row r="2954" s="123" customFormat="1" customHeight="1" spans="1:7">
      <c r="A2954" s="134">
        <v>2951</v>
      </c>
      <c r="B2954" s="149" t="s">
        <v>12271</v>
      </c>
      <c r="C2954" s="149" t="s">
        <v>27281</v>
      </c>
      <c r="D2954" s="150">
        <v>2.49</v>
      </c>
      <c r="E2954" s="134">
        <v>4.84</v>
      </c>
      <c r="F2954" s="139">
        <v>12.05</v>
      </c>
      <c r="G2954" s="141"/>
    </row>
    <row r="2955" s="123" customFormat="1" customHeight="1" spans="1:7">
      <c r="A2955" s="134">
        <v>2952</v>
      </c>
      <c r="B2955" s="149" t="s">
        <v>27325</v>
      </c>
      <c r="C2955" s="149" t="s">
        <v>27281</v>
      </c>
      <c r="D2955" s="150">
        <v>3.37</v>
      </c>
      <c r="E2955" s="133">
        <v>4.84</v>
      </c>
      <c r="F2955" s="139">
        <v>16.31</v>
      </c>
      <c r="G2955" s="141"/>
    </row>
    <row r="2956" s="123" customFormat="1" customHeight="1" spans="1:7">
      <c r="A2956" s="134">
        <v>2953</v>
      </c>
      <c r="B2956" s="149" t="s">
        <v>27326</v>
      </c>
      <c r="C2956" s="149" t="s">
        <v>27327</v>
      </c>
      <c r="D2956" s="150">
        <v>11.72</v>
      </c>
      <c r="E2956" s="134">
        <v>4.84</v>
      </c>
      <c r="F2956" s="139">
        <v>56.72</v>
      </c>
      <c r="G2956" s="141"/>
    </row>
    <row r="2957" s="123" customFormat="1" customHeight="1" spans="1:7">
      <c r="A2957" s="134">
        <v>2954</v>
      </c>
      <c r="B2957" s="149" t="s">
        <v>27328</v>
      </c>
      <c r="C2957" s="149" t="s">
        <v>27329</v>
      </c>
      <c r="D2957" s="150">
        <v>11.37</v>
      </c>
      <c r="E2957" s="133">
        <v>4.84</v>
      </c>
      <c r="F2957" s="139">
        <v>55.03</v>
      </c>
      <c r="G2957" s="141"/>
    </row>
    <row r="2958" s="123" customFormat="1" customHeight="1" spans="1:7">
      <c r="A2958" s="134">
        <v>2955</v>
      </c>
      <c r="B2958" s="149" t="s">
        <v>27330</v>
      </c>
      <c r="C2958" s="149" t="s">
        <v>27327</v>
      </c>
      <c r="D2958" s="150">
        <v>10.28</v>
      </c>
      <c r="E2958" s="133">
        <v>4.84</v>
      </c>
      <c r="F2958" s="139">
        <v>49.76</v>
      </c>
      <c r="G2958" s="141"/>
    </row>
    <row r="2959" s="123" customFormat="1" customHeight="1" spans="1:7">
      <c r="A2959" s="134">
        <v>2956</v>
      </c>
      <c r="B2959" s="149" t="s">
        <v>27331</v>
      </c>
      <c r="C2959" s="149" t="s">
        <v>27329</v>
      </c>
      <c r="D2959" s="150">
        <v>0.9</v>
      </c>
      <c r="E2959" s="134">
        <v>4.84</v>
      </c>
      <c r="F2959" s="139">
        <v>4.36</v>
      </c>
      <c r="G2959" s="141"/>
    </row>
    <row r="2960" s="123" customFormat="1" customHeight="1" spans="1:7">
      <c r="A2960" s="134">
        <v>2957</v>
      </c>
      <c r="B2960" s="149" t="s">
        <v>27332</v>
      </c>
      <c r="C2960" s="149" t="s">
        <v>27333</v>
      </c>
      <c r="D2960" s="150">
        <v>26.42</v>
      </c>
      <c r="E2960" s="133">
        <v>4.84</v>
      </c>
      <c r="F2960" s="139">
        <v>127.87</v>
      </c>
      <c r="G2960" s="141"/>
    </row>
    <row r="2961" s="123" customFormat="1" customHeight="1" spans="1:7">
      <c r="A2961" s="134">
        <v>2958</v>
      </c>
      <c r="B2961" s="149" t="s">
        <v>27334</v>
      </c>
      <c r="C2961" s="149" t="s">
        <v>27335</v>
      </c>
      <c r="D2961" s="150">
        <v>4.71</v>
      </c>
      <c r="E2961" s="134">
        <v>4.84</v>
      </c>
      <c r="F2961" s="139">
        <v>22.8</v>
      </c>
      <c r="G2961" s="141"/>
    </row>
    <row r="2962" s="123" customFormat="1" customHeight="1" spans="1:7">
      <c r="A2962" s="134">
        <v>2959</v>
      </c>
      <c r="B2962" s="149" t="s">
        <v>27336</v>
      </c>
      <c r="C2962" s="149" t="s">
        <v>27335</v>
      </c>
      <c r="D2962" s="150">
        <v>14.52</v>
      </c>
      <c r="E2962" s="133">
        <v>4.84</v>
      </c>
      <c r="F2962" s="139">
        <v>70.28</v>
      </c>
      <c r="G2962" s="141"/>
    </row>
    <row r="2963" s="123" customFormat="1" customHeight="1" spans="1:7">
      <c r="A2963" s="134">
        <v>2960</v>
      </c>
      <c r="B2963" s="149" t="s">
        <v>27337</v>
      </c>
      <c r="C2963" s="149" t="s">
        <v>27338</v>
      </c>
      <c r="D2963" s="150">
        <v>15.67</v>
      </c>
      <c r="E2963" s="133">
        <v>4.84</v>
      </c>
      <c r="F2963" s="139">
        <v>75.84</v>
      </c>
      <c r="G2963" s="141"/>
    </row>
    <row r="2964" s="123" customFormat="1" customHeight="1" spans="1:7">
      <c r="A2964" s="134">
        <v>2961</v>
      </c>
      <c r="B2964" s="149" t="s">
        <v>27339</v>
      </c>
      <c r="C2964" s="149" t="s">
        <v>27340</v>
      </c>
      <c r="D2964" s="150">
        <v>9.99</v>
      </c>
      <c r="E2964" s="134">
        <v>4.84</v>
      </c>
      <c r="F2964" s="139">
        <v>48.35</v>
      </c>
      <c r="G2964" s="141"/>
    </row>
    <row r="2965" s="123" customFormat="1" customHeight="1" spans="1:7">
      <c r="A2965" s="134">
        <v>2962</v>
      </c>
      <c r="B2965" s="149" t="s">
        <v>20034</v>
      </c>
      <c r="C2965" s="149" t="s">
        <v>27327</v>
      </c>
      <c r="D2965" s="150">
        <v>10.66</v>
      </c>
      <c r="E2965" s="133">
        <v>4.84</v>
      </c>
      <c r="F2965" s="139">
        <v>51.59</v>
      </c>
      <c r="G2965" s="141"/>
    </row>
    <row r="2966" s="123" customFormat="1" customHeight="1" spans="1:7">
      <c r="A2966" s="134">
        <v>2963</v>
      </c>
      <c r="B2966" s="147" t="s">
        <v>27341</v>
      </c>
      <c r="C2966" s="149" t="s">
        <v>27327</v>
      </c>
      <c r="D2966" s="150">
        <v>12.24</v>
      </c>
      <c r="E2966" s="134">
        <v>4.84</v>
      </c>
      <c r="F2966" s="139">
        <v>59.24</v>
      </c>
      <c r="G2966" s="141"/>
    </row>
    <row r="2967" s="123" customFormat="1" customHeight="1" spans="1:7">
      <c r="A2967" s="134">
        <v>2964</v>
      </c>
      <c r="B2967" s="149" t="s">
        <v>27342</v>
      </c>
      <c r="C2967" s="149" t="s">
        <v>27343</v>
      </c>
      <c r="D2967" s="150">
        <v>19.65</v>
      </c>
      <c r="E2967" s="133">
        <v>4.84</v>
      </c>
      <c r="F2967" s="139">
        <v>95.11</v>
      </c>
      <c r="G2967" s="141"/>
    </row>
    <row r="2968" s="123" customFormat="1" customHeight="1" spans="1:7">
      <c r="A2968" s="134">
        <v>2965</v>
      </c>
      <c r="B2968" s="149" t="s">
        <v>27344</v>
      </c>
      <c r="C2968" s="149" t="s">
        <v>27333</v>
      </c>
      <c r="D2968" s="150">
        <v>9.35</v>
      </c>
      <c r="E2968" s="133">
        <v>4.84</v>
      </c>
      <c r="F2968" s="139">
        <v>45.25</v>
      </c>
      <c r="G2968" s="141"/>
    </row>
    <row r="2969" s="123" customFormat="1" customHeight="1" spans="1:7">
      <c r="A2969" s="134">
        <v>2966</v>
      </c>
      <c r="B2969" s="149" t="s">
        <v>27345</v>
      </c>
      <c r="C2969" s="149" t="s">
        <v>27346</v>
      </c>
      <c r="D2969" s="150">
        <v>30.06</v>
      </c>
      <c r="E2969" s="134">
        <v>4.84</v>
      </c>
      <c r="F2969" s="139">
        <v>145.49</v>
      </c>
      <c r="G2969" s="141"/>
    </row>
    <row r="2970" s="123" customFormat="1" customHeight="1" spans="1:7">
      <c r="A2970" s="134">
        <v>2967</v>
      </c>
      <c r="B2970" s="149" t="s">
        <v>27347</v>
      </c>
      <c r="C2970" s="149" t="s">
        <v>27348</v>
      </c>
      <c r="D2970" s="150">
        <v>17.5</v>
      </c>
      <c r="E2970" s="133">
        <v>4.84</v>
      </c>
      <c r="F2970" s="139">
        <v>84.7</v>
      </c>
      <c r="G2970" s="141"/>
    </row>
    <row r="2971" s="123" customFormat="1" customHeight="1" spans="1:7">
      <c r="A2971" s="134">
        <v>2968</v>
      </c>
      <c r="B2971" s="149" t="s">
        <v>292</v>
      </c>
      <c r="C2971" s="149" t="s">
        <v>27349</v>
      </c>
      <c r="D2971" s="150">
        <v>17.21</v>
      </c>
      <c r="E2971" s="134">
        <v>4.84</v>
      </c>
      <c r="F2971" s="139">
        <v>83.3</v>
      </c>
      <c r="G2971" s="141"/>
    </row>
    <row r="2972" s="123" customFormat="1" customHeight="1" spans="1:7">
      <c r="A2972" s="134">
        <v>2969</v>
      </c>
      <c r="B2972" s="149" t="s">
        <v>617</v>
      </c>
      <c r="C2972" s="149" t="s">
        <v>27350</v>
      </c>
      <c r="D2972" s="150">
        <v>18.74</v>
      </c>
      <c r="E2972" s="133">
        <v>4.84</v>
      </c>
      <c r="F2972" s="139">
        <v>90.7</v>
      </c>
      <c r="G2972" s="141"/>
    </row>
    <row r="2973" s="123" customFormat="1" customHeight="1" spans="1:7">
      <c r="A2973" s="134">
        <v>2970</v>
      </c>
      <c r="B2973" s="149" t="s">
        <v>27351</v>
      </c>
      <c r="C2973" s="149" t="s">
        <v>27352</v>
      </c>
      <c r="D2973" s="150">
        <v>12.21</v>
      </c>
      <c r="E2973" s="133">
        <v>4.84</v>
      </c>
      <c r="F2973" s="139">
        <v>59.1</v>
      </c>
      <c r="G2973" s="141"/>
    </row>
    <row r="2974" s="123" customFormat="1" customHeight="1" spans="1:7">
      <c r="A2974" s="134">
        <v>2971</v>
      </c>
      <c r="B2974" s="149" t="s">
        <v>27353</v>
      </c>
      <c r="C2974" s="149" t="s">
        <v>27354</v>
      </c>
      <c r="D2974" s="150">
        <v>9.39</v>
      </c>
      <c r="E2974" s="134">
        <v>4.84</v>
      </c>
      <c r="F2974" s="139">
        <v>45.45</v>
      </c>
      <c r="G2974" s="141"/>
    </row>
    <row r="2975" s="123" customFormat="1" customHeight="1" spans="1:7">
      <c r="A2975" s="134">
        <v>2972</v>
      </c>
      <c r="B2975" s="149" t="s">
        <v>27355</v>
      </c>
      <c r="C2975" s="149" t="s">
        <v>27356</v>
      </c>
      <c r="D2975" s="150">
        <v>20.11</v>
      </c>
      <c r="E2975" s="133">
        <v>4.84</v>
      </c>
      <c r="F2975" s="139">
        <v>97.33</v>
      </c>
      <c r="G2975" s="141"/>
    </row>
    <row r="2976" s="123" customFormat="1" customHeight="1" spans="1:7">
      <c r="A2976" s="134">
        <v>2973</v>
      </c>
      <c r="B2976" s="134" t="s">
        <v>27357</v>
      </c>
      <c r="C2976" s="149" t="s">
        <v>27358</v>
      </c>
      <c r="D2976" s="150">
        <v>14.79</v>
      </c>
      <c r="E2976" s="134">
        <v>4.84</v>
      </c>
      <c r="F2976" s="139">
        <v>71.58</v>
      </c>
      <c r="G2976" s="141"/>
    </row>
    <row r="2977" s="123" customFormat="1" customHeight="1" spans="1:7">
      <c r="A2977" s="134">
        <v>2974</v>
      </c>
      <c r="B2977" s="147" t="s">
        <v>27359</v>
      </c>
      <c r="C2977" s="149" t="s">
        <v>27327</v>
      </c>
      <c r="D2977" s="150">
        <v>5</v>
      </c>
      <c r="E2977" s="133">
        <v>4.84</v>
      </c>
      <c r="F2977" s="139">
        <v>24.2</v>
      </c>
      <c r="G2977" s="141"/>
    </row>
    <row r="2978" s="123" customFormat="1" customHeight="1" spans="1:7">
      <c r="A2978" s="134">
        <v>2975</v>
      </c>
      <c r="B2978" s="149" t="s">
        <v>27360</v>
      </c>
      <c r="C2978" s="149" t="s">
        <v>27361</v>
      </c>
      <c r="D2978" s="150">
        <v>14.67</v>
      </c>
      <c r="E2978" s="133">
        <v>4.84</v>
      </c>
      <c r="F2978" s="139">
        <v>71</v>
      </c>
      <c r="G2978" s="141"/>
    </row>
    <row r="2979" s="123" customFormat="1" customHeight="1" spans="1:7">
      <c r="A2979" s="134">
        <v>2976</v>
      </c>
      <c r="B2979" s="149" t="s">
        <v>27362</v>
      </c>
      <c r="C2979" s="149" t="s">
        <v>27363</v>
      </c>
      <c r="D2979" s="150">
        <v>7.49</v>
      </c>
      <c r="E2979" s="134">
        <v>4.84</v>
      </c>
      <c r="F2979" s="139">
        <v>36.25</v>
      </c>
      <c r="G2979" s="141"/>
    </row>
    <row r="2980" s="123" customFormat="1" customHeight="1" spans="1:7">
      <c r="A2980" s="134">
        <v>2977</v>
      </c>
      <c r="B2980" s="149" t="s">
        <v>27364</v>
      </c>
      <c r="C2980" s="149" t="s">
        <v>27365</v>
      </c>
      <c r="D2980" s="150">
        <v>61.76</v>
      </c>
      <c r="E2980" s="133">
        <v>4.84</v>
      </c>
      <c r="F2980" s="139">
        <v>298.92</v>
      </c>
      <c r="G2980" s="141"/>
    </row>
    <row r="2981" s="123" customFormat="1" customHeight="1" spans="1:7">
      <c r="A2981" s="134">
        <v>2978</v>
      </c>
      <c r="B2981" s="149" t="s">
        <v>27366</v>
      </c>
      <c r="C2981" s="149" t="s">
        <v>27367</v>
      </c>
      <c r="D2981" s="150">
        <v>22.7</v>
      </c>
      <c r="E2981" s="134">
        <v>4.84</v>
      </c>
      <c r="F2981" s="139">
        <v>109.87</v>
      </c>
      <c r="G2981" s="141"/>
    </row>
    <row r="2982" s="123" customFormat="1" customHeight="1" spans="1:7">
      <c r="A2982" s="134">
        <v>2979</v>
      </c>
      <c r="B2982" s="149" t="s">
        <v>27368</v>
      </c>
      <c r="C2982" s="149" t="s">
        <v>27327</v>
      </c>
      <c r="D2982" s="150">
        <v>21.77</v>
      </c>
      <c r="E2982" s="133">
        <v>4.84</v>
      </c>
      <c r="F2982" s="139">
        <v>105.37</v>
      </c>
      <c r="G2982" s="141"/>
    </row>
    <row r="2983" s="123" customFormat="1" customHeight="1" spans="1:7">
      <c r="A2983" s="134">
        <v>2980</v>
      </c>
      <c r="B2983" s="149" t="s">
        <v>27369</v>
      </c>
      <c r="C2983" s="149" t="s">
        <v>27367</v>
      </c>
      <c r="D2983" s="150">
        <v>12.56</v>
      </c>
      <c r="E2983" s="133">
        <v>4.84</v>
      </c>
      <c r="F2983" s="139">
        <v>60.79</v>
      </c>
      <c r="G2983" s="141"/>
    </row>
    <row r="2984" s="123" customFormat="1" customHeight="1" spans="1:7">
      <c r="A2984" s="134">
        <v>2981</v>
      </c>
      <c r="B2984" s="149" t="s">
        <v>27370</v>
      </c>
      <c r="C2984" s="149" t="s">
        <v>27371</v>
      </c>
      <c r="D2984" s="150">
        <v>21.69</v>
      </c>
      <c r="E2984" s="134">
        <v>4.84</v>
      </c>
      <c r="F2984" s="139">
        <v>104.98</v>
      </c>
      <c r="G2984" s="141"/>
    </row>
    <row r="2985" s="123" customFormat="1" customHeight="1" spans="1:7">
      <c r="A2985" s="134">
        <v>2982</v>
      </c>
      <c r="B2985" s="149" t="s">
        <v>1127</v>
      </c>
      <c r="C2985" s="149" t="s">
        <v>27372</v>
      </c>
      <c r="D2985" s="150">
        <v>21.14</v>
      </c>
      <c r="E2985" s="133">
        <v>4.84</v>
      </c>
      <c r="F2985" s="139">
        <v>102.32</v>
      </c>
      <c r="G2985" s="141"/>
    </row>
    <row r="2986" s="123" customFormat="1" customHeight="1" spans="1:7">
      <c r="A2986" s="134">
        <v>2983</v>
      </c>
      <c r="B2986" s="149" t="s">
        <v>27373</v>
      </c>
      <c r="C2986" s="149" t="s">
        <v>27374</v>
      </c>
      <c r="D2986" s="150">
        <v>2.66</v>
      </c>
      <c r="E2986" s="134">
        <v>4.84</v>
      </c>
      <c r="F2986" s="139">
        <v>12.87</v>
      </c>
      <c r="G2986" s="141"/>
    </row>
    <row r="2987" s="123" customFormat="1" customHeight="1" spans="1:7">
      <c r="A2987" s="134">
        <v>2984</v>
      </c>
      <c r="B2987" s="149" t="s">
        <v>27375</v>
      </c>
      <c r="C2987" s="149" t="s">
        <v>27376</v>
      </c>
      <c r="D2987" s="150">
        <v>13.48</v>
      </c>
      <c r="E2987" s="133">
        <v>4.84</v>
      </c>
      <c r="F2987" s="139">
        <v>65.24</v>
      </c>
      <c r="G2987" s="141"/>
    </row>
    <row r="2988" s="123" customFormat="1" customHeight="1" spans="1:7">
      <c r="A2988" s="134">
        <v>2985</v>
      </c>
      <c r="B2988" s="149" t="s">
        <v>27377</v>
      </c>
      <c r="C2988" s="149" t="s">
        <v>27378</v>
      </c>
      <c r="D2988" s="150">
        <v>9.56</v>
      </c>
      <c r="E2988" s="133">
        <v>4.84</v>
      </c>
      <c r="F2988" s="139">
        <v>46.27</v>
      </c>
      <c r="G2988" s="141"/>
    </row>
    <row r="2989" s="123" customFormat="1" customHeight="1" spans="1:7">
      <c r="A2989" s="134">
        <v>2986</v>
      </c>
      <c r="B2989" s="149" t="s">
        <v>27379</v>
      </c>
      <c r="C2989" s="149" t="s">
        <v>27380</v>
      </c>
      <c r="D2989" s="150">
        <v>7.86</v>
      </c>
      <c r="E2989" s="134">
        <v>4.84</v>
      </c>
      <c r="F2989" s="139">
        <v>38.04</v>
      </c>
      <c r="G2989" s="141"/>
    </row>
    <row r="2990" s="123" customFormat="1" customHeight="1" spans="1:7">
      <c r="A2990" s="134">
        <v>2987</v>
      </c>
      <c r="B2990" s="149" t="s">
        <v>27381</v>
      </c>
      <c r="C2990" s="149" t="s">
        <v>27382</v>
      </c>
      <c r="D2990" s="150">
        <v>13.16</v>
      </c>
      <c r="E2990" s="133">
        <v>4.84</v>
      </c>
      <c r="F2990" s="139">
        <v>63.69</v>
      </c>
      <c r="G2990" s="141"/>
    </row>
    <row r="2991" s="123" customFormat="1" customHeight="1" spans="1:7">
      <c r="A2991" s="134">
        <v>2988</v>
      </c>
      <c r="B2991" s="149" t="s">
        <v>27383</v>
      </c>
      <c r="C2991" s="149" t="s">
        <v>27384</v>
      </c>
      <c r="D2991" s="150">
        <v>23.76</v>
      </c>
      <c r="E2991" s="134">
        <v>4.84</v>
      </c>
      <c r="F2991" s="139">
        <v>115</v>
      </c>
      <c r="G2991" s="141"/>
    </row>
    <row r="2992" s="123" customFormat="1" customHeight="1" spans="1:7">
      <c r="A2992" s="134">
        <v>2989</v>
      </c>
      <c r="B2992" s="149" t="s">
        <v>27385</v>
      </c>
      <c r="C2992" s="149" t="s">
        <v>27386</v>
      </c>
      <c r="D2992" s="150">
        <v>16.21</v>
      </c>
      <c r="E2992" s="133">
        <v>4.84</v>
      </c>
      <c r="F2992" s="139">
        <v>78.46</v>
      </c>
      <c r="G2992" s="141"/>
    </row>
    <row r="2993" s="123" customFormat="1" customHeight="1" spans="1:7">
      <c r="A2993" s="134">
        <v>2990</v>
      </c>
      <c r="B2993" s="149" t="s">
        <v>18162</v>
      </c>
      <c r="C2993" s="149" t="s">
        <v>27374</v>
      </c>
      <c r="D2993" s="150">
        <v>9.61</v>
      </c>
      <c r="E2993" s="133">
        <v>4.84</v>
      </c>
      <c r="F2993" s="139">
        <v>46.51</v>
      </c>
      <c r="G2993" s="141"/>
    </row>
    <row r="2994" s="123" customFormat="1" customHeight="1" spans="1:7">
      <c r="A2994" s="134">
        <v>2991</v>
      </c>
      <c r="B2994" s="149" t="s">
        <v>27387</v>
      </c>
      <c r="C2994" s="149" t="s">
        <v>27388</v>
      </c>
      <c r="D2994" s="150">
        <v>19.01</v>
      </c>
      <c r="E2994" s="134">
        <v>4.84</v>
      </c>
      <c r="F2994" s="139">
        <v>92.01</v>
      </c>
      <c r="G2994" s="141"/>
    </row>
    <row r="2995" s="123" customFormat="1" customHeight="1" spans="1:7">
      <c r="A2995" s="134">
        <v>2992</v>
      </c>
      <c r="B2995" s="149" t="s">
        <v>27389</v>
      </c>
      <c r="C2995" s="149" t="s">
        <v>27390</v>
      </c>
      <c r="D2995" s="150">
        <v>27.08</v>
      </c>
      <c r="E2995" s="133">
        <v>4.84</v>
      </c>
      <c r="F2995" s="139">
        <v>131.07</v>
      </c>
      <c r="G2995" s="141"/>
    </row>
    <row r="2996" s="123" customFormat="1" customHeight="1" spans="1:7">
      <c r="A2996" s="134">
        <v>2993</v>
      </c>
      <c r="B2996" s="147" t="s">
        <v>27391</v>
      </c>
      <c r="C2996" s="149" t="s">
        <v>27392</v>
      </c>
      <c r="D2996" s="150">
        <v>33.07</v>
      </c>
      <c r="E2996" s="134">
        <v>4.84</v>
      </c>
      <c r="F2996" s="139">
        <v>160.06</v>
      </c>
      <c r="G2996" s="141"/>
    </row>
    <row r="2997" s="123" customFormat="1" customHeight="1" spans="1:7">
      <c r="A2997" s="134">
        <v>2994</v>
      </c>
      <c r="B2997" s="149" t="s">
        <v>27393</v>
      </c>
      <c r="C2997" s="149" t="s">
        <v>27394</v>
      </c>
      <c r="D2997" s="150">
        <v>12.51</v>
      </c>
      <c r="E2997" s="133">
        <v>4.84</v>
      </c>
      <c r="F2997" s="139">
        <v>60.55</v>
      </c>
      <c r="G2997" s="141"/>
    </row>
    <row r="2998" s="123" customFormat="1" customHeight="1" spans="1:7">
      <c r="A2998" s="134">
        <v>2995</v>
      </c>
      <c r="B2998" s="149" t="s">
        <v>27395</v>
      </c>
      <c r="C2998" s="149" t="s">
        <v>27396</v>
      </c>
      <c r="D2998" s="150">
        <v>16.23</v>
      </c>
      <c r="E2998" s="133">
        <v>4.84</v>
      </c>
      <c r="F2998" s="139">
        <v>78.55</v>
      </c>
      <c r="G2998" s="141"/>
    </row>
    <row r="2999" s="123" customFormat="1" customHeight="1" spans="1:7">
      <c r="A2999" s="134">
        <v>2996</v>
      </c>
      <c r="B2999" s="34" t="s">
        <v>27397</v>
      </c>
      <c r="C2999" s="149" t="s">
        <v>27398</v>
      </c>
      <c r="D2999" s="150">
        <v>21.02</v>
      </c>
      <c r="E2999" s="134">
        <v>4.84</v>
      </c>
      <c r="F2999" s="139">
        <v>101.74</v>
      </c>
      <c r="G2999" s="141"/>
    </row>
    <row r="3000" s="123" customFormat="1" customHeight="1" spans="1:7">
      <c r="A3000" s="134">
        <v>2997</v>
      </c>
      <c r="B3000" s="149" t="s">
        <v>27399</v>
      </c>
      <c r="C3000" s="149" t="s">
        <v>27400</v>
      </c>
      <c r="D3000" s="150">
        <v>20.88</v>
      </c>
      <c r="E3000" s="133">
        <v>4.84</v>
      </c>
      <c r="F3000" s="139">
        <v>101.06</v>
      </c>
      <c r="G3000" s="141"/>
    </row>
    <row r="3001" s="123" customFormat="1" customHeight="1" spans="1:7">
      <c r="A3001" s="134">
        <v>2998</v>
      </c>
      <c r="B3001" s="149" t="s">
        <v>27401</v>
      </c>
      <c r="C3001" s="149" t="s">
        <v>27402</v>
      </c>
      <c r="D3001" s="150">
        <v>29.17</v>
      </c>
      <c r="E3001" s="134">
        <v>4.84</v>
      </c>
      <c r="F3001" s="139">
        <v>141.18</v>
      </c>
      <c r="G3001" s="141"/>
    </row>
    <row r="3002" s="123" customFormat="1" customHeight="1" spans="1:7">
      <c r="A3002" s="134">
        <v>2999</v>
      </c>
      <c r="B3002" s="149" t="s">
        <v>27403</v>
      </c>
      <c r="C3002" s="149" t="s">
        <v>27404</v>
      </c>
      <c r="D3002" s="150">
        <v>5.71</v>
      </c>
      <c r="E3002" s="133">
        <v>4.84</v>
      </c>
      <c r="F3002" s="139">
        <v>27.64</v>
      </c>
      <c r="G3002" s="141"/>
    </row>
    <row r="3003" s="123" customFormat="1" customHeight="1" spans="1:7">
      <c r="A3003" s="134">
        <v>3000</v>
      </c>
      <c r="B3003" s="149" t="s">
        <v>27405</v>
      </c>
      <c r="C3003" s="149" t="s">
        <v>27406</v>
      </c>
      <c r="D3003" s="150">
        <v>20.86</v>
      </c>
      <c r="E3003" s="133">
        <v>4.84</v>
      </c>
      <c r="F3003" s="139">
        <v>100.96</v>
      </c>
      <c r="G3003" s="141"/>
    </row>
    <row r="3004" s="123" customFormat="1" customHeight="1" spans="1:7">
      <c r="A3004" s="134">
        <v>3001</v>
      </c>
      <c r="B3004" s="149" t="s">
        <v>27407</v>
      </c>
      <c r="C3004" s="149" t="s">
        <v>27408</v>
      </c>
      <c r="D3004" s="150">
        <v>11.4</v>
      </c>
      <c r="E3004" s="134">
        <v>4.84</v>
      </c>
      <c r="F3004" s="139">
        <v>55.18</v>
      </c>
      <c r="G3004" s="141"/>
    </row>
    <row r="3005" s="123" customFormat="1" customHeight="1" spans="1:7">
      <c r="A3005" s="134">
        <v>3002</v>
      </c>
      <c r="B3005" s="147" t="s">
        <v>27409</v>
      </c>
      <c r="C3005" s="149" t="s">
        <v>27410</v>
      </c>
      <c r="D3005" s="150">
        <v>26.61</v>
      </c>
      <c r="E3005" s="133">
        <v>4.84</v>
      </c>
      <c r="F3005" s="139">
        <v>128.79</v>
      </c>
      <c r="G3005" s="141"/>
    </row>
    <row r="3006" s="123" customFormat="1" customHeight="1" spans="1:7">
      <c r="A3006" s="134">
        <v>3003</v>
      </c>
      <c r="B3006" s="147" t="s">
        <v>27411</v>
      </c>
      <c r="C3006" s="149" t="s">
        <v>27327</v>
      </c>
      <c r="D3006" s="150">
        <v>5</v>
      </c>
      <c r="E3006" s="134">
        <v>4.84</v>
      </c>
      <c r="F3006" s="139">
        <v>24.2</v>
      </c>
      <c r="G3006" s="141"/>
    </row>
    <row r="3007" s="123" customFormat="1" customHeight="1" spans="1:7">
      <c r="A3007" s="134">
        <v>3004</v>
      </c>
      <c r="B3007" s="149" t="s">
        <v>27412</v>
      </c>
      <c r="C3007" s="149" t="s">
        <v>27413</v>
      </c>
      <c r="D3007" s="150">
        <v>23.51</v>
      </c>
      <c r="E3007" s="133">
        <v>4.84</v>
      </c>
      <c r="F3007" s="139">
        <v>113.79</v>
      </c>
      <c r="G3007" s="141"/>
    </row>
    <row r="3008" s="123" customFormat="1" customHeight="1" spans="1:7">
      <c r="A3008" s="134">
        <v>3005</v>
      </c>
      <c r="B3008" s="149" t="s">
        <v>27414</v>
      </c>
      <c r="C3008" s="149" t="s">
        <v>27415</v>
      </c>
      <c r="D3008" s="150">
        <v>23.66</v>
      </c>
      <c r="E3008" s="133">
        <v>4.84</v>
      </c>
      <c r="F3008" s="139">
        <v>114.51</v>
      </c>
      <c r="G3008" s="141"/>
    </row>
    <row r="3009" s="123" customFormat="1" customHeight="1" spans="1:7">
      <c r="A3009" s="134">
        <v>3006</v>
      </c>
      <c r="B3009" s="149" t="s">
        <v>27416</v>
      </c>
      <c r="C3009" s="149" t="s">
        <v>27417</v>
      </c>
      <c r="D3009" s="150">
        <v>14.5</v>
      </c>
      <c r="E3009" s="134">
        <v>4.84</v>
      </c>
      <c r="F3009" s="139">
        <v>70.18</v>
      </c>
      <c r="G3009" s="141"/>
    </row>
    <row r="3010" s="123" customFormat="1" customHeight="1" spans="1:7">
      <c r="A3010" s="134">
        <v>3007</v>
      </c>
      <c r="B3010" s="149" t="s">
        <v>27418</v>
      </c>
      <c r="C3010" s="149" t="s">
        <v>27419</v>
      </c>
      <c r="D3010" s="150">
        <v>6.41</v>
      </c>
      <c r="E3010" s="133">
        <v>4.84</v>
      </c>
      <c r="F3010" s="139">
        <v>31.02</v>
      </c>
      <c r="G3010" s="141"/>
    </row>
    <row r="3011" s="123" customFormat="1" customHeight="1" spans="1:7">
      <c r="A3011" s="134">
        <v>3008</v>
      </c>
      <c r="B3011" s="149" t="s">
        <v>27420</v>
      </c>
      <c r="C3011" s="149" t="s">
        <v>27417</v>
      </c>
      <c r="D3011" s="150">
        <v>4.39</v>
      </c>
      <c r="E3011" s="134">
        <v>4.84</v>
      </c>
      <c r="F3011" s="139">
        <v>21.25</v>
      </c>
      <c r="G3011" s="141"/>
    </row>
    <row r="3012" s="123" customFormat="1" customHeight="1" spans="1:7">
      <c r="A3012" s="134">
        <v>3009</v>
      </c>
      <c r="B3012" s="149" t="s">
        <v>27421</v>
      </c>
      <c r="C3012" s="149" t="s">
        <v>27417</v>
      </c>
      <c r="D3012" s="150">
        <v>11.57</v>
      </c>
      <c r="E3012" s="133">
        <v>4.84</v>
      </c>
      <c r="F3012" s="139">
        <v>56</v>
      </c>
      <c r="G3012" s="141"/>
    </row>
    <row r="3013" s="123" customFormat="1" customHeight="1" spans="1:7">
      <c r="A3013" s="134">
        <v>3010</v>
      </c>
      <c r="B3013" s="149" t="s">
        <v>27422</v>
      </c>
      <c r="C3013" s="149" t="s">
        <v>27423</v>
      </c>
      <c r="D3013" s="150">
        <v>29.91</v>
      </c>
      <c r="E3013" s="133">
        <v>4.84</v>
      </c>
      <c r="F3013" s="139">
        <v>144.76</v>
      </c>
      <c r="G3013" s="141"/>
    </row>
    <row r="3014" s="123" customFormat="1" customHeight="1" spans="1:7">
      <c r="A3014" s="134">
        <v>3011</v>
      </c>
      <c r="B3014" s="149" t="s">
        <v>27424</v>
      </c>
      <c r="C3014" s="149" t="s">
        <v>27425</v>
      </c>
      <c r="D3014" s="150">
        <v>21.58</v>
      </c>
      <c r="E3014" s="134">
        <v>4.84</v>
      </c>
      <c r="F3014" s="139">
        <v>104.45</v>
      </c>
      <c r="G3014" s="141"/>
    </row>
    <row r="3015" s="123" customFormat="1" customHeight="1" spans="1:7">
      <c r="A3015" s="134">
        <v>3012</v>
      </c>
      <c r="B3015" s="149" t="s">
        <v>27426</v>
      </c>
      <c r="C3015" s="149" t="s">
        <v>27427</v>
      </c>
      <c r="D3015" s="150">
        <v>20.35</v>
      </c>
      <c r="E3015" s="133">
        <v>4.84</v>
      </c>
      <c r="F3015" s="139">
        <v>98.49</v>
      </c>
      <c r="G3015" s="141"/>
    </row>
    <row r="3016" s="123" customFormat="1" customHeight="1" spans="1:7">
      <c r="A3016" s="134">
        <v>3013</v>
      </c>
      <c r="B3016" s="149" t="s">
        <v>27428</v>
      </c>
      <c r="C3016" s="149" t="s">
        <v>27429</v>
      </c>
      <c r="D3016" s="150">
        <v>15.46</v>
      </c>
      <c r="E3016" s="134">
        <v>4.84</v>
      </c>
      <c r="F3016" s="139">
        <v>74.83</v>
      </c>
      <c r="G3016" s="141"/>
    </row>
    <row r="3017" s="123" customFormat="1" customHeight="1" spans="1:7">
      <c r="A3017" s="134">
        <v>3014</v>
      </c>
      <c r="B3017" s="149" t="s">
        <v>27430</v>
      </c>
      <c r="C3017" s="149" t="s">
        <v>27408</v>
      </c>
      <c r="D3017" s="150">
        <v>21.96</v>
      </c>
      <c r="E3017" s="133">
        <v>4.84</v>
      </c>
      <c r="F3017" s="139">
        <v>106.29</v>
      </c>
      <c r="G3017" s="141"/>
    </row>
    <row r="3018" s="123" customFormat="1" customHeight="1" spans="1:7">
      <c r="A3018" s="134">
        <v>3015</v>
      </c>
      <c r="B3018" s="149" t="s">
        <v>27431</v>
      </c>
      <c r="C3018" s="149" t="s">
        <v>27432</v>
      </c>
      <c r="D3018" s="150">
        <v>18.12</v>
      </c>
      <c r="E3018" s="133">
        <v>4.84</v>
      </c>
      <c r="F3018" s="139">
        <v>87.7</v>
      </c>
      <c r="G3018" s="141"/>
    </row>
    <row r="3019" s="123" customFormat="1" customHeight="1" spans="1:7">
      <c r="A3019" s="134">
        <v>3016</v>
      </c>
      <c r="B3019" s="149" t="s">
        <v>27433</v>
      </c>
      <c r="C3019" s="149" t="s">
        <v>27427</v>
      </c>
      <c r="D3019" s="150">
        <v>20.41</v>
      </c>
      <c r="E3019" s="134">
        <v>4.84</v>
      </c>
      <c r="F3019" s="139">
        <v>98.78</v>
      </c>
      <c r="G3019" s="141"/>
    </row>
    <row r="3020" s="123" customFormat="1" customHeight="1" spans="1:7">
      <c r="A3020" s="134">
        <v>3017</v>
      </c>
      <c r="B3020" s="149" t="s">
        <v>27434</v>
      </c>
      <c r="C3020" s="149" t="s">
        <v>27361</v>
      </c>
      <c r="D3020" s="150">
        <v>8.07</v>
      </c>
      <c r="E3020" s="133">
        <v>4.84</v>
      </c>
      <c r="F3020" s="139">
        <v>39.06</v>
      </c>
      <c r="G3020" s="141"/>
    </row>
    <row r="3021" s="123" customFormat="1" customHeight="1" spans="1:7">
      <c r="A3021" s="134">
        <v>3018</v>
      </c>
      <c r="B3021" s="149" t="s">
        <v>27435</v>
      </c>
      <c r="C3021" s="149" t="s">
        <v>27436</v>
      </c>
      <c r="D3021" s="150">
        <v>18.88</v>
      </c>
      <c r="E3021" s="134">
        <v>4.84</v>
      </c>
      <c r="F3021" s="139">
        <v>91.38</v>
      </c>
      <c r="G3021" s="141"/>
    </row>
    <row r="3022" s="123" customFormat="1" customHeight="1" spans="1:7">
      <c r="A3022" s="134">
        <v>3019</v>
      </c>
      <c r="B3022" s="149" t="s">
        <v>27437</v>
      </c>
      <c r="C3022" s="149" t="s">
        <v>27438</v>
      </c>
      <c r="D3022" s="150">
        <v>24.35</v>
      </c>
      <c r="E3022" s="133">
        <v>4.84</v>
      </c>
      <c r="F3022" s="139">
        <v>117.85</v>
      </c>
      <c r="G3022" s="141"/>
    </row>
    <row r="3023" s="123" customFormat="1" customHeight="1" spans="1:7">
      <c r="A3023" s="134">
        <v>3020</v>
      </c>
      <c r="B3023" s="149" t="s">
        <v>27439</v>
      </c>
      <c r="C3023" s="149" t="s">
        <v>27327</v>
      </c>
      <c r="D3023" s="150">
        <v>21.87</v>
      </c>
      <c r="E3023" s="133">
        <v>4.84</v>
      </c>
      <c r="F3023" s="139">
        <v>105.85</v>
      </c>
      <c r="G3023" s="141"/>
    </row>
    <row r="3024" s="123" customFormat="1" customHeight="1" spans="1:7">
      <c r="A3024" s="134">
        <v>3021</v>
      </c>
      <c r="B3024" s="149" t="s">
        <v>27440</v>
      </c>
      <c r="C3024" s="149" t="s">
        <v>27386</v>
      </c>
      <c r="D3024" s="150">
        <v>3.59</v>
      </c>
      <c r="E3024" s="134">
        <v>4.84</v>
      </c>
      <c r="F3024" s="139">
        <v>17.38</v>
      </c>
      <c r="G3024" s="141"/>
    </row>
    <row r="3025" s="123" customFormat="1" customHeight="1" spans="1:7">
      <c r="A3025" s="134">
        <v>3022</v>
      </c>
      <c r="B3025" s="149" t="s">
        <v>1439</v>
      </c>
      <c r="C3025" s="149" t="s">
        <v>27441</v>
      </c>
      <c r="D3025" s="150">
        <v>17.47</v>
      </c>
      <c r="E3025" s="133">
        <v>4.84</v>
      </c>
      <c r="F3025" s="139">
        <v>84.55</v>
      </c>
      <c r="G3025" s="141"/>
    </row>
    <row r="3026" s="123" customFormat="1" customHeight="1" spans="1:7">
      <c r="A3026" s="134">
        <v>3023</v>
      </c>
      <c r="B3026" s="149" t="s">
        <v>19657</v>
      </c>
      <c r="C3026" s="149" t="s">
        <v>27442</v>
      </c>
      <c r="D3026" s="150">
        <v>16.38</v>
      </c>
      <c r="E3026" s="134">
        <v>4.84</v>
      </c>
      <c r="F3026" s="139">
        <v>79.28</v>
      </c>
      <c r="G3026" s="141"/>
    </row>
    <row r="3027" s="123" customFormat="1" customHeight="1" spans="1:7">
      <c r="A3027" s="134">
        <v>3024</v>
      </c>
      <c r="B3027" s="149" t="s">
        <v>27443</v>
      </c>
      <c r="C3027" s="149" t="s">
        <v>27444</v>
      </c>
      <c r="D3027" s="150">
        <v>25.04</v>
      </c>
      <c r="E3027" s="133">
        <v>4.84</v>
      </c>
      <c r="F3027" s="139">
        <v>121.19</v>
      </c>
      <c r="G3027" s="141"/>
    </row>
    <row r="3028" s="123" customFormat="1" customHeight="1" spans="1:7">
      <c r="A3028" s="134">
        <v>3025</v>
      </c>
      <c r="B3028" s="149" t="s">
        <v>27445</v>
      </c>
      <c r="C3028" s="149" t="s">
        <v>27446</v>
      </c>
      <c r="D3028" s="150">
        <v>33.78</v>
      </c>
      <c r="E3028" s="133">
        <v>4.84</v>
      </c>
      <c r="F3028" s="139">
        <v>163.5</v>
      </c>
      <c r="G3028" s="141"/>
    </row>
    <row r="3029" s="123" customFormat="1" customHeight="1" spans="1:7">
      <c r="A3029" s="134">
        <v>3026</v>
      </c>
      <c r="B3029" s="149" t="s">
        <v>27447</v>
      </c>
      <c r="C3029" s="149" t="s">
        <v>27425</v>
      </c>
      <c r="D3029" s="150">
        <v>2.63</v>
      </c>
      <c r="E3029" s="134">
        <v>4.84</v>
      </c>
      <c r="F3029" s="139">
        <v>12.73</v>
      </c>
      <c r="G3029" s="141"/>
    </row>
    <row r="3030" s="123" customFormat="1" customHeight="1" spans="1:7">
      <c r="A3030" s="134">
        <v>3027</v>
      </c>
      <c r="B3030" s="149" t="s">
        <v>27448</v>
      </c>
      <c r="C3030" s="149" t="s">
        <v>27449</v>
      </c>
      <c r="D3030" s="150">
        <v>11.73</v>
      </c>
      <c r="E3030" s="133">
        <v>4.84</v>
      </c>
      <c r="F3030" s="139">
        <v>56.77</v>
      </c>
      <c r="G3030" s="141"/>
    </row>
    <row r="3031" s="123" customFormat="1" customHeight="1" spans="1:7">
      <c r="A3031" s="134">
        <v>3028</v>
      </c>
      <c r="B3031" s="149" t="s">
        <v>27450</v>
      </c>
      <c r="C3031" s="149" t="s">
        <v>27451</v>
      </c>
      <c r="D3031" s="150">
        <v>24.27</v>
      </c>
      <c r="E3031" s="134">
        <v>4.84</v>
      </c>
      <c r="F3031" s="139">
        <v>117.47</v>
      </c>
      <c r="G3031" s="141"/>
    </row>
    <row r="3032" s="123" customFormat="1" customHeight="1" spans="1:7">
      <c r="A3032" s="134">
        <v>3029</v>
      </c>
      <c r="B3032" s="149" t="s">
        <v>27452</v>
      </c>
      <c r="C3032" s="149" t="s">
        <v>27453</v>
      </c>
      <c r="D3032" s="150">
        <v>41.95</v>
      </c>
      <c r="E3032" s="133">
        <v>4.84</v>
      </c>
      <c r="F3032" s="139">
        <v>203.04</v>
      </c>
      <c r="G3032" s="141"/>
    </row>
    <row r="3033" s="123" customFormat="1" customHeight="1" spans="1:7">
      <c r="A3033" s="134">
        <v>3030</v>
      </c>
      <c r="B3033" s="149" t="s">
        <v>27454</v>
      </c>
      <c r="C3033" s="149" t="s">
        <v>27455</v>
      </c>
      <c r="D3033" s="150">
        <v>3.87</v>
      </c>
      <c r="E3033" s="133">
        <v>4.84</v>
      </c>
      <c r="F3033" s="139">
        <v>18.73</v>
      </c>
      <c r="G3033" s="141"/>
    </row>
    <row r="3034" s="123" customFormat="1" customHeight="1" spans="1:7">
      <c r="A3034" s="134">
        <v>3031</v>
      </c>
      <c r="B3034" s="149" t="s">
        <v>27456</v>
      </c>
      <c r="C3034" s="149" t="s">
        <v>27457</v>
      </c>
      <c r="D3034" s="150">
        <v>7.46</v>
      </c>
      <c r="E3034" s="134">
        <v>4.84</v>
      </c>
      <c r="F3034" s="139">
        <v>36.11</v>
      </c>
      <c r="G3034" s="141"/>
    </row>
    <row r="3035" s="123" customFormat="1" customHeight="1" spans="1:7">
      <c r="A3035" s="134">
        <v>3032</v>
      </c>
      <c r="B3035" s="149" t="s">
        <v>27458</v>
      </c>
      <c r="C3035" s="149" t="s">
        <v>27459</v>
      </c>
      <c r="D3035" s="150">
        <v>9.84</v>
      </c>
      <c r="E3035" s="133">
        <v>4.84</v>
      </c>
      <c r="F3035" s="139">
        <v>47.63</v>
      </c>
      <c r="G3035" s="141"/>
    </row>
    <row r="3036" s="123" customFormat="1" customHeight="1" spans="1:7">
      <c r="A3036" s="134">
        <v>3033</v>
      </c>
      <c r="B3036" s="149" t="s">
        <v>27460</v>
      </c>
      <c r="C3036" s="149" t="s">
        <v>27413</v>
      </c>
      <c r="D3036" s="150">
        <v>13.07</v>
      </c>
      <c r="E3036" s="134">
        <v>4.84</v>
      </c>
      <c r="F3036" s="139">
        <v>63.26</v>
      </c>
      <c r="G3036" s="141"/>
    </row>
    <row r="3037" s="123" customFormat="1" customHeight="1" spans="1:7">
      <c r="A3037" s="134">
        <v>3034</v>
      </c>
      <c r="B3037" s="149" t="s">
        <v>27461</v>
      </c>
      <c r="C3037" s="149" t="s">
        <v>27462</v>
      </c>
      <c r="D3037" s="150">
        <v>17.68</v>
      </c>
      <c r="E3037" s="133">
        <v>4.84</v>
      </c>
      <c r="F3037" s="139">
        <v>85.57</v>
      </c>
      <c r="G3037" s="141"/>
    </row>
    <row r="3038" s="123" customFormat="1" customHeight="1" spans="1:7">
      <c r="A3038" s="134">
        <v>3035</v>
      </c>
      <c r="B3038" s="149" t="s">
        <v>27463</v>
      </c>
      <c r="C3038" s="149" t="s">
        <v>27352</v>
      </c>
      <c r="D3038" s="150">
        <v>39.86</v>
      </c>
      <c r="E3038" s="133">
        <v>4.84</v>
      </c>
      <c r="F3038" s="139">
        <v>192.92</v>
      </c>
      <c r="G3038" s="141"/>
    </row>
    <row r="3039" s="123" customFormat="1" customHeight="1" spans="1:7">
      <c r="A3039" s="134">
        <v>3036</v>
      </c>
      <c r="B3039" s="149" t="s">
        <v>27464</v>
      </c>
      <c r="C3039" s="149" t="s">
        <v>27386</v>
      </c>
      <c r="D3039" s="150">
        <v>32.47</v>
      </c>
      <c r="E3039" s="134">
        <v>4.84</v>
      </c>
      <c r="F3039" s="139">
        <v>157.15</v>
      </c>
      <c r="G3039" s="141"/>
    </row>
    <row r="3040" s="123" customFormat="1" customHeight="1" spans="1:7">
      <c r="A3040" s="134">
        <v>3037</v>
      </c>
      <c r="B3040" s="149" t="s">
        <v>27465</v>
      </c>
      <c r="C3040" s="149" t="s">
        <v>27466</v>
      </c>
      <c r="D3040" s="150">
        <v>7.48</v>
      </c>
      <c r="E3040" s="133">
        <v>4.84</v>
      </c>
      <c r="F3040" s="139">
        <v>36.2</v>
      </c>
      <c r="G3040" s="141"/>
    </row>
    <row r="3041" s="123" customFormat="1" customHeight="1" spans="1:7">
      <c r="A3041" s="134">
        <v>3038</v>
      </c>
      <c r="B3041" s="149" t="s">
        <v>22854</v>
      </c>
      <c r="C3041" s="149" t="s">
        <v>27467</v>
      </c>
      <c r="D3041" s="150">
        <v>10.58</v>
      </c>
      <c r="E3041" s="134">
        <v>4.84</v>
      </c>
      <c r="F3041" s="139">
        <v>51.21</v>
      </c>
      <c r="G3041" s="141"/>
    </row>
    <row r="3042" s="123" customFormat="1" customHeight="1" spans="1:7">
      <c r="A3042" s="134">
        <v>3039</v>
      </c>
      <c r="B3042" s="149" t="s">
        <v>27468</v>
      </c>
      <c r="C3042" s="149" t="s">
        <v>27469</v>
      </c>
      <c r="D3042" s="150">
        <v>8.78</v>
      </c>
      <c r="E3042" s="133">
        <v>4.84</v>
      </c>
      <c r="F3042" s="139">
        <v>42.5</v>
      </c>
      <c r="G3042" s="141"/>
    </row>
    <row r="3043" s="123" customFormat="1" customHeight="1" spans="1:7">
      <c r="A3043" s="134">
        <v>3040</v>
      </c>
      <c r="B3043" s="149" t="s">
        <v>20937</v>
      </c>
      <c r="C3043" s="149" t="s">
        <v>27470</v>
      </c>
      <c r="D3043" s="150">
        <v>43.71</v>
      </c>
      <c r="E3043" s="133">
        <v>4.84</v>
      </c>
      <c r="F3043" s="139">
        <v>211.56</v>
      </c>
      <c r="G3043" s="141"/>
    </row>
    <row r="3044" s="123" customFormat="1" customHeight="1" spans="1:7">
      <c r="A3044" s="134">
        <v>3041</v>
      </c>
      <c r="B3044" s="149" t="s">
        <v>27471</v>
      </c>
      <c r="C3044" s="149" t="s">
        <v>27472</v>
      </c>
      <c r="D3044" s="150">
        <v>2.44</v>
      </c>
      <c r="E3044" s="134">
        <v>4.84</v>
      </c>
      <c r="F3044" s="139">
        <v>11.81</v>
      </c>
      <c r="G3044" s="141"/>
    </row>
    <row r="3045" s="123" customFormat="1" customHeight="1" spans="1:7">
      <c r="A3045" s="134">
        <v>3042</v>
      </c>
      <c r="B3045" s="149" t="s">
        <v>27473</v>
      </c>
      <c r="C3045" s="149" t="s">
        <v>27474</v>
      </c>
      <c r="D3045" s="150">
        <v>44.44</v>
      </c>
      <c r="E3045" s="133">
        <v>4.84</v>
      </c>
      <c r="F3045" s="139">
        <v>215.09</v>
      </c>
      <c r="G3045" s="141"/>
    </row>
    <row r="3046" s="123" customFormat="1" customHeight="1" spans="1:7">
      <c r="A3046" s="134">
        <v>3043</v>
      </c>
      <c r="B3046" s="149" t="s">
        <v>27475</v>
      </c>
      <c r="C3046" s="149" t="s">
        <v>27476</v>
      </c>
      <c r="D3046" s="150">
        <v>42.38</v>
      </c>
      <c r="E3046" s="134">
        <v>4.84</v>
      </c>
      <c r="F3046" s="139">
        <v>205.12</v>
      </c>
      <c r="G3046" s="141"/>
    </row>
    <row r="3047" s="123" customFormat="1" customHeight="1" spans="1:7">
      <c r="A3047" s="134">
        <v>3044</v>
      </c>
      <c r="B3047" s="149" t="s">
        <v>27477</v>
      </c>
      <c r="C3047" s="149" t="s">
        <v>27478</v>
      </c>
      <c r="D3047" s="150">
        <v>24.52</v>
      </c>
      <c r="E3047" s="133">
        <v>4.84</v>
      </c>
      <c r="F3047" s="139">
        <v>118.68</v>
      </c>
      <c r="G3047" s="141"/>
    </row>
    <row r="3048" s="123" customFormat="1" customHeight="1" spans="1:7">
      <c r="A3048" s="134">
        <v>3045</v>
      </c>
      <c r="B3048" s="149" t="s">
        <v>27479</v>
      </c>
      <c r="C3048" s="149" t="s">
        <v>27480</v>
      </c>
      <c r="D3048" s="150">
        <v>3.76</v>
      </c>
      <c r="E3048" s="133">
        <v>4.84</v>
      </c>
      <c r="F3048" s="139">
        <v>18.2</v>
      </c>
      <c r="G3048" s="141"/>
    </row>
    <row r="3049" s="123" customFormat="1" customHeight="1" spans="1:7">
      <c r="A3049" s="134">
        <v>3046</v>
      </c>
      <c r="B3049" s="149" t="s">
        <v>27481</v>
      </c>
      <c r="C3049" s="149" t="s">
        <v>27482</v>
      </c>
      <c r="D3049" s="150">
        <v>31.8</v>
      </c>
      <c r="E3049" s="134">
        <v>4.84</v>
      </c>
      <c r="F3049" s="139">
        <v>153.91</v>
      </c>
      <c r="G3049" s="141"/>
    </row>
    <row r="3050" s="123" customFormat="1" customHeight="1" spans="1:7">
      <c r="A3050" s="134">
        <v>3047</v>
      </c>
      <c r="B3050" s="149" t="s">
        <v>27483</v>
      </c>
      <c r="C3050" s="149" t="s">
        <v>27484</v>
      </c>
      <c r="D3050" s="150">
        <v>24.32</v>
      </c>
      <c r="E3050" s="133">
        <v>4.84</v>
      </c>
      <c r="F3050" s="139">
        <v>117.71</v>
      </c>
      <c r="G3050" s="141"/>
    </row>
    <row r="3051" s="123" customFormat="1" customHeight="1" spans="1:7">
      <c r="A3051" s="134">
        <v>3048</v>
      </c>
      <c r="B3051" s="149" t="s">
        <v>27485</v>
      </c>
      <c r="C3051" s="149" t="s">
        <v>27486</v>
      </c>
      <c r="D3051" s="150">
        <v>32.9</v>
      </c>
      <c r="E3051" s="134">
        <v>4.84</v>
      </c>
      <c r="F3051" s="139">
        <v>159.24</v>
      </c>
      <c r="G3051" s="141"/>
    </row>
    <row r="3052" s="123" customFormat="1" customHeight="1" spans="1:7">
      <c r="A3052" s="134">
        <v>3049</v>
      </c>
      <c r="B3052" s="149" t="s">
        <v>27487</v>
      </c>
      <c r="C3052" s="149" t="s">
        <v>27488</v>
      </c>
      <c r="D3052" s="150">
        <v>15.29</v>
      </c>
      <c r="E3052" s="133">
        <v>4.84</v>
      </c>
      <c r="F3052" s="139">
        <v>74</v>
      </c>
      <c r="G3052" s="141"/>
    </row>
    <row r="3053" s="123" customFormat="1" customHeight="1" spans="1:7">
      <c r="A3053" s="134">
        <v>3050</v>
      </c>
      <c r="B3053" s="149" t="s">
        <v>27489</v>
      </c>
      <c r="C3053" s="149" t="s">
        <v>27490</v>
      </c>
      <c r="D3053" s="150">
        <v>10.15</v>
      </c>
      <c r="E3053" s="133">
        <v>4.84</v>
      </c>
      <c r="F3053" s="139">
        <v>49.13</v>
      </c>
      <c r="G3053" s="141"/>
    </row>
    <row r="3054" s="123" customFormat="1" customHeight="1" spans="1:7">
      <c r="A3054" s="134">
        <v>3051</v>
      </c>
      <c r="B3054" s="149" t="s">
        <v>27491</v>
      </c>
      <c r="C3054" s="149" t="s">
        <v>27492</v>
      </c>
      <c r="D3054" s="150">
        <v>50.36</v>
      </c>
      <c r="E3054" s="134">
        <v>4.84</v>
      </c>
      <c r="F3054" s="139">
        <v>243.74</v>
      </c>
      <c r="G3054" s="141"/>
    </row>
    <row r="3055" s="123" customFormat="1" customHeight="1" spans="1:7">
      <c r="A3055" s="134">
        <v>3052</v>
      </c>
      <c r="B3055" s="149" t="s">
        <v>18146</v>
      </c>
      <c r="C3055" s="149" t="s">
        <v>27493</v>
      </c>
      <c r="D3055" s="150">
        <v>1.24</v>
      </c>
      <c r="E3055" s="133">
        <v>4.84</v>
      </c>
      <c r="F3055" s="139">
        <v>6</v>
      </c>
      <c r="G3055" s="141"/>
    </row>
    <row r="3056" s="123" customFormat="1" customHeight="1" spans="1:7">
      <c r="A3056" s="134">
        <v>3053</v>
      </c>
      <c r="B3056" s="149" t="s">
        <v>27494</v>
      </c>
      <c r="C3056" s="149" t="s">
        <v>27495</v>
      </c>
      <c r="D3056" s="150">
        <v>17.01</v>
      </c>
      <c r="E3056" s="134">
        <v>4.84</v>
      </c>
      <c r="F3056" s="139">
        <v>82.33</v>
      </c>
      <c r="G3056" s="141"/>
    </row>
    <row r="3057" s="123" customFormat="1" customHeight="1" spans="1:7">
      <c r="A3057" s="134">
        <v>3054</v>
      </c>
      <c r="B3057" s="149" t="s">
        <v>27496</v>
      </c>
      <c r="C3057" s="149" t="s">
        <v>27497</v>
      </c>
      <c r="D3057" s="150">
        <v>31.45</v>
      </c>
      <c r="E3057" s="133">
        <v>4.84</v>
      </c>
      <c r="F3057" s="139">
        <v>152.22</v>
      </c>
      <c r="G3057" s="141"/>
    </row>
    <row r="3058" s="123" customFormat="1" customHeight="1" spans="1:7">
      <c r="A3058" s="134">
        <v>3055</v>
      </c>
      <c r="B3058" s="149" t="s">
        <v>12600</v>
      </c>
      <c r="C3058" s="149" t="s">
        <v>27498</v>
      </c>
      <c r="D3058" s="150">
        <v>19.22</v>
      </c>
      <c r="E3058" s="133">
        <v>4.84</v>
      </c>
      <c r="F3058" s="139">
        <v>93.02</v>
      </c>
      <c r="G3058" s="141"/>
    </row>
    <row r="3059" s="123" customFormat="1" customHeight="1" spans="1:7">
      <c r="A3059" s="134">
        <v>3056</v>
      </c>
      <c r="B3059" s="149" t="s">
        <v>27499</v>
      </c>
      <c r="C3059" s="149" t="s">
        <v>27500</v>
      </c>
      <c r="D3059" s="150">
        <v>42.8</v>
      </c>
      <c r="E3059" s="134">
        <v>4.84</v>
      </c>
      <c r="F3059" s="139">
        <v>207.15</v>
      </c>
      <c r="G3059" s="141"/>
    </row>
    <row r="3060" s="123" customFormat="1" customHeight="1" spans="1:7">
      <c r="A3060" s="134">
        <v>3057</v>
      </c>
      <c r="B3060" s="149" t="s">
        <v>27501</v>
      </c>
      <c r="C3060" s="149" t="s">
        <v>27502</v>
      </c>
      <c r="D3060" s="150">
        <v>8.88</v>
      </c>
      <c r="E3060" s="133">
        <v>4.84</v>
      </c>
      <c r="F3060" s="139">
        <v>42.98</v>
      </c>
      <c r="G3060" s="141"/>
    </row>
    <row r="3061" s="123" customFormat="1" customHeight="1" spans="1:7">
      <c r="A3061" s="134">
        <v>3058</v>
      </c>
      <c r="B3061" s="149" t="s">
        <v>27503</v>
      </c>
      <c r="C3061" s="149" t="s">
        <v>27504</v>
      </c>
      <c r="D3061" s="150">
        <v>41.08</v>
      </c>
      <c r="E3061" s="134">
        <v>4.84</v>
      </c>
      <c r="F3061" s="139">
        <v>198.83</v>
      </c>
      <c r="G3061" s="141"/>
    </row>
    <row r="3062" s="123" customFormat="1" customHeight="1" spans="1:7">
      <c r="A3062" s="134">
        <v>3059</v>
      </c>
      <c r="B3062" s="149" t="s">
        <v>27505</v>
      </c>
      <c r="C3062" s="149" t="s">
        <v>27506</v>
      </c>
      <c r="D3062" s="150">
        <v>5.49</v>
      </c>
      <c r="E3062" s="133">
        <v>4.84</v>
      </c>
      <c r="F3062" s="139">
        <v>26.57</v>
      </c>
      <c r="G3062" s="141"/>
    </row>
    <row r="3063" s="123" customFormat="1" customHeight="1" spans="1:7">
      <c r="A3063" s="134">
        <v>3060</v>
      </c>
      <c r="B3063" s="149" t="s">
        <v>27507</v>
      </c>
      <c r="C3063" s="149" t="s">
        <v>27486</v>
      </c>
      <c r="D3063" s="150">
        <v>41.07</v>
      </c>
      <c r="E3063" s="133">
        <v>4.84</v>
      </c>
      <c r="F3063" s="139">
        <v>198.78</v>
      </c>
      <c r="G3063" s="141"/>
    </row>
    <row r="3064" s="123" customFormat="1" customHeight="1" spans="1:7">
      <c r="A3064" s="134">
        <v>3061</v>
      </c>
      <c r="B3064" s="149" t="s">
        <v>27508</v>
      </c>
      <c r="C3064" s="149" t="s">
        <v>27509</v>
      </c>
      <c r="D3064" s="150">
        <v>12.7</v>
      </c>
      <c r="E3064" s="134">
        <v>4.84</v>
      </c>
      <c r="F3064" s="139">
        <v>61.47</v>
      </c>
      <c r="G3064" s="141"/>
    </row>
    <row r="3065" s="123" customFormat="1" customHeight="1" spans="1:7">
      <c r="A3065" s="134">
        <v>3062</v>
      </c>
      <c r="B3065" s="149" t="s">
        <v>27510</v>
      </c>
      <c r="C3065" s="149" t="s">
        <v>27511</v>
      </c>
      <c r="D3065" s="150">
        <v>13.53</v>
      </c>
      <c r="E3065" s="133">
        <v>4.84</v>
      </c>
      <c r="F3065" s="139">
        <v>65.49</v>
      </c>
      <c r="G3065" s="141"/>
    </row>
    <row r="3066" s="123" customFormat="1" customHeight="1" spans="1:7">
      <c r="A3066" s="134">
        <v>3063</v>
      </c>
      <c r="B3066" s="149" t="s">
        <v>27512</v>
      </c>
      <c r="C3066" s="149" t="s">
        <v>27513</v>
      </c>
      <c r="D3066" s="150">
        <v>10.14</v>
      </c>
      <c r="E3066" s="134">
        <v>4.84</v>
      </c>
      <c r="F3066" s="139">
        <v>49.08</v>
      </c>
      <c r="G3066" s="141"/>
    </row>
    <row r="3067" s="123" customFormat="1" customHeight="1" spans="1:7">
      <c r="A3067" s="134">
        <v>3064</v>
      </c>
      <c r="B3067" s="149" t="s">
        <v>27514</v>
      </c>
      <c r="C3067" s="149" t="s">
        <v>27515</v>
      </c>
      <c r="D3067" s="150">
        <v>37.71</v>
      </c>
      <c r="E3067" s="133">
        <v>4.84</v>
      </c>
      <c r="F3067" s="139">
        <v>182.52</v>
      </c>
      <c r="G3067" s="141"/>
    </row>
    <row r="3068" s="123" customFormat="1" customHeight="1" spans="1:7">
      <c r="A3068" s="134">
        <v>3065</v>
      </c>
      <c r="B3068" s="149" t="s">
        <v>27516</v>
      </c>
      <c r="C3068" s="149" t="s">
        <v>27517</v>
      </c>
      <c r="D3068" s="150">
        <v>62.38</v>
      </c>
      <c r="E3068" s="133">
        <v>4.84</v>
      </c>
      <c r="F3068" s="139">
        <v>301.92</v>
      </c>
      <c r="G3068" s="141"/>
    </row>
    <row r="3069" s="123" customFormat="1" customHeight="1" spans="1:7">
      <c r="A3069" s="134">
        <v>3066</v>
      </c>
      <c r="B3069" s="149" t="s">
        <v>27518</v>
      </c>
      <c r="C3069" s="149" t="s">
        <v>27506</v>
      </c>
      <c r="D3069" s="150">
        <v>20.36</v>
      </c>
      <c r="E3069" s="134">
        <v>4.84</v>
      </c>
      <c r="F3069" s="139">
        <v>98.54</v>
      </c>
      <c r="G3069" s="141"/>
    </row>
    <row r="3070" s="123" customFormat="1" customHeight="1" spans="1:7">
      <c r="A3070" s="134">
        <v>3067</v>
      </c>
      <c r="B3070" s="149" t="s">
        <v>27519</v>
      </c>
      <c r="C3070" s="149" t="s">
        <v>27486</v>
      </c>
      <c r="D3070" s="150">
        <v>28.28</v>
      </c>
      <c r="E3070" s="133">
        <v>4.84</v>
      </c>
      <c r="F3070" s="139">
        <v>136.88</v>
      </c>
      <c r="G3070" s="141"/>
    </row>
    <row r="3071" s="123" customFormat="1" customHeight="1" spans="1:7">
      <c r="A3071" s="134">
        <v>3068</v>
      </c>
      <c r="B3071" s="149" t="s">
        <v>27520</v>
      </c>
      <c r="C3071" s="149" t="s">
        <v>27521</v>
      </c>
      <c r="D3071" s="150">
        <v>30.08</v>
      </c>
      <c r="E3071" s="134">
        <v>4.84</v>
      </c>
      <c r="F3071" s="139">
        <v>145.59</v>
      </c>
      <c r="G3071" s="141"/>
    </row>
    <row r="3072" s="123" customFormat="1" customHeight="1" spans="1:7">
      <c r="A3072" s="134">
        <v>3069</v>
      </c>
      <c r="B3072" s="149" t="s">
        <v>1891</v>
      </c>
      <c r="C3072" s="149" t="s">
        <v>27522</v>
      </c>
      <c r="D3072" s="150">
        <v>4.41</v>
      </c>
      <c r="E3072" s="133">
        <v>4.84</v>
      </c>
      <c r="F3072" s="139">
        <v>21.34</v>
      </c>
      <c r="G3072" s="141"/>
    </row>
    <row r="3073" s="123" customFormat="1" customHeight="1" spans="1:7">
      <c r="A3073" s="134">
        <v>3070</v>
      </c>
      <c r="B3073" s="149" t="s">
        <v>27523</v>
      </c>
      <c r="C3073" s="149" t="s">
        <v>27513</v>
      </c>
      <c r="D3073" s="150">
        <v>10.19</v>
      </c>
      <c r="E3073" s="133">
        <v>4.84</v>
      </c>
      <c r="F3073" s="139">
        <v>49.32</v>
      </c>
      <c r="G3073" s="141"/>
    </row>
    <row r="3074" s="123" customFormat="1" customHeight="1" spans="1:7">
      <c r="A3074" s="134">
        <v>3071</v>
      </c>
      <c r="B3074" s="149" t="s">
        <v>27524</v>
      </c>
      <c r="C3074" s="149" t="s">
        <v>27525</v>
      </c>
      <c r="D3074" s="150">
        <v>26.04</v>
      </c>
      <c r="E3074" s="134">
        <v>4.84</v>
      </c>
      <c r="F3074" s="139">
        <v>126.03</v>
      </c>
      <c r="G3074" s="141"/>
    </row>
    <row r="3075" s="123" customFormat="1" customHeight="1" spans="1:7">
      <c r="A3075" s="134">
        <v>3072</v>
      </c>
      <c r="B3075" s="149" t="s">
        <v>27526</v>
      </c>
      <c r="C3075" s="149" t="s">
        <v>27527</v>
      </c>
      <c r="D3075" s="150">
        <v>36.98</v>
      </c>
      <c r="E3075" s="133">
        <v>4.84</v>
      </c>
      <c r="F3075" s="139">
        <v>178.98</v>
      </c>
      <c r="G3075" s="141"/>
    </row>
    <row r="3076" s="123" customFormat="1" customHeight="1" spans="1:7">
      <c r="A3076" s="134">
        <v>3073</v>
      </c>
      <c r="B3076" s="149" t="s">
        <v>27528</v>
      </c>
      <c r="C3076" s="149" t="s">
        <v>27529</v>
      </c>
      <c r="D3076" s="150">
        <v>28.56</v>
      </c>
      <c r="E3076" s="134">
        <v>4.84</v>
      </c>
      <c r="F3076" s="139">
        <v>138.23</v>
      </c>
      <c r="G3076" s="141"/>
    </row>
    <row r="3077" s="123" customFormat="1" customHeight="1" spans="1:7">
      <c r="A3077" s="134">
        <v>3074</v>
      </c>
      <c r="B3077" s="149" t="s">
        <v>27530</v>
      </c>
      <c r="C3077" s="149" t="s">
        <v>27531</v>
      </c>
      <c r="D3077" s="150">
        <v>10.49</v>
      </c>
      <c r="E3077" s="133">
        <v>4.84</v>
      </c>
      <c r="F3077" s="139">
        <v>50.77</v>
      </c>
      <c r="G3077" s="141"/>
    </row>
    <row r="3078" s="123" customFormat="1" customHeight="1" spans="1:7">
      <c r="A3078" s="134">
        <v>3075</v>
      </c>
      <c r="B3078" s="149" t="s">
        <v>27532</v>
      </c>
      <c r="C3078" s="149" t="s">
        <v>27509</v>
      </c>
      <c r="D3078" s="150">
        <v>29.15</v>
      </c>
      <c r="E3078" s="133">
        <v>4.84</v>
      </c>
      <c r="F3078" s="139">
        <v>141.09</v>
      </c>
      <c r="G3078" s="141"/>
    </row>
    <row r="3079" s="123" customFormat="1" customHeight="1" spans="1:7">
      <c r="A3079" s="134">
        <v>3076</v>
      </c>
      <c r="B3079" s="149" t="s">
        <v>27533</v>
      </c>
      <c r="C3079" s="149" t="s">
        <v>27534</v>
      </c>
      <c r="D3079" s="150">
        <v>11.76</v>
      </c>
      <c r="E3079" s="134">
        <v>4.84</v>
      </c>
      <c r="F3079" s="139">
        <v>56.92</v>
      </c>
      <c r="G3079" s="141"/>
    </row>
    <row r="3080" s="123" customFormat="1" customHeight="1" spans="1:7">
      <c r="A3080" s="134">
        <v>3077</v>
      </c>
      <c r="B3080" s="149" t="s">
        <v>27535</v>
      </c>
      <c r="C3080" s="149" t="s">
        <v>27476</v>
      </c>
      <c r="D3080" s="150">
        <v>13.5</v>
      </c>
      <c r="E3080" s="133">
        <v>4.84</v>
      </c>
      <c r="F3080" s="139">
        <v>65.34</v>
      </c>
      <c r="G3080" s="141"/>
    </row>
    <row r="3081" s="123" customFormat="1" customHeight="1" spans="1:7">
      <c r="A3081" s="134">
        <v>3078</v>
      </c>
      <c r="B3081" s="149" t="s">
        <v>27536</v>
      </c>
      <c r="C3081" s="149" t="s">
        <v>27537</v>
      </c>
      <c r="D3081" s="150">
        <v>8.46</v>
      </c>
      <c r="E3081" s="134">
        <v>4.84</v>
      </c>
      <c r="F3081" s="139">
        <v>40.95</v>
      </c>
      <c r="G3081" s="141"/>
    </row>
    <row r="3082" s="123" customFormat="1" customHeight="1" spans="1:7">
      <c r="A3082" s="134">
        <v>3079</v>
      </c>
      <c r="B3082" s="149" t="s">
        <v>26259</v>
      </c>
      <c r="C3082" s="149" t="s">
        <v>27538</v>
      </c>
      <c r="D3082" s="150">
        <v>38.82</v>
      </c>
      <c r="E3082" s="133">
        <v>4.84</v>
      </c>
      <c r="F3082" s="139">
        <v>187.89</v>
      </c>
      <c r="G3082" s="141"/>
    </row>
    <row r="3083" s="123" customFormat="1" customHeight="1" spans="1:7">
      <c r="A3083" s="134">
        <v>3080</v>
      </c>
      <c r="B3083" s="149" t="s">
        <v>27539</v>
      </c>
      <c r="C3083" s="149" t="s">
        <v>27540</v>
      </c>
      <c r="D3083" s="150">
        <v>19.74</v>
      </c>
      <c r="E3083" s="133">
        <v>4.84</v>
      </c>
      <c r="F3083" s="139">
        <v>95.54</v>
      </c>
      <c r="G3083" s="141"/>
    </row>
    <row r="3084" s="123" customFormat="1" customHeight="1" spans="1:7">
      <c r="A3084" s="134">
        <v>3081</v>
      </c>
      <c r="B3084" s="34" t="s">
        <v>27541</v>
      </c>
      <c r="C3084" s="149" t="s">
        <v>27542</v>
      </c>
      <c r="D3084" s="150">
        <v>13.55</v>
      </c>
      <c r="E3084" s="134">
        <v>4.84</v>
      </c>
      <c r="F3084" s="139">
        <v>65.58</v>
      </c>
      <c r="G3084" s="141"/>
    </row>
    <row r="3085" s="123" customFormat="1" customHeight="1" spans="1:7">
      <c r="A3085" s="134">
        <v>3082</v>
      </c>
      <c r="B3085" s="149" t="s">
        <v>27543</v>
      </c>
      <c r="C3085" s="149" t="s">
        <v>27544</v>
      </c>
      <c r="D3085" s="150">
        <v>25.5</v>
      </c>
      <c r="E3085" s="133">
        <v>4.84</v>
      </c>
      <c r="F3085" s="139">
        <v>123.42</v>
      </c>
      <c r="G3085" s="141"/>
    </row>
    <row r="3086" s="123" customFormat="1" customHeight="1" spans="1:7">
      <c r="A3086" s="134">
        <v>3083</v>
      </c>
      <c r="B3086" s="149" t="s">
        <v>27545</v>
      </c>
      <c r="C3086" s="149" t="s">
        <v>27546</v>
      </c>
      <c r="D3086" s="150">
        <v>54.86</v>
      </c>
      <c r="E3086" s="134">
        <v>4.84</v>
      </c>
      <c r="F3086" s="139">
        <v>265.52</v>
      </c>
      <c r="G3086" s="141"/>
    </row>
    <row r="3087" s="123" customFormat="1" customHeight="1" spans="1:7">
      <c r="A3087" s="134">
        <v>3084</v>
      </c>
      <c r="B3087" s="149" t="s">
        <v>27547</v>
      </c>
      <c r="C3087" s="149" t="s">
        <v>27548</v>
      </c>
      <c r="D3087" s="150">
        <v>29.29</v>
      </c>
      <c r="E3087" s="133">
        <v>4.84</v>
      </c>
      <c r="F3087" s="139">
        <v>141.76</v>
      </c>
      <c r="G3087" s="141"/>
    </row>
    <row r="3088" s="123" customFormat="1" customHeight="1" spans="1:7">
      <c r="A3088" s="134">
        <v>3085</v>
      </c>
      <c r="B3088" s="149" t="s">
        <v>27549</v>
      </c>
      <c r="C3088" s="149" t="s">
        <v>27550</v>
      </c>
      <c r="D3088" s="150">
        <v>25.6</v>
      </c>
      <c r="E3088" s="133">
        <v>4.84</v>
      </c>
      <c r="F3088" s="139">
        <v>123.9</v>
      </c>
      <c r="G3088" s="141"/>
    </row>
    <row r="3089" s="123" customFormat="1" customHeight="1" spans="1:7">
      <c r="A3089" s="134">
        <v>3086</v>
      </c>
      <c r="B3089" s="149" t="s">
        <v>27551</v>
      </c>
      <c r="C3089" s="149" t="s">
        <v>27552</v>
      </c>
      <c r="D3089" s="150">
        <v>22.1</v>
      </c>
      <c r="E3089" s="134">
        <v>4.84</v>
      </c>
      <c r="F3089" s="139">
        <v>106.96</v>
      </c>
      <c r="G3089" s="141"/>
    </row>
    <row r="3090" s="123" customFormat="1" customHeight="1" spans="1:7">
      <c r="A3090" s="134">
        <v>3087</v>
      </c>
      <c r="B3090" s="149" t="s">
        <v>27553</v>
      </c>
      <c r="C3090" s="149" t="s">
        <v>27554</v>
      </c>
      <c r="D3090" s="150">
        <v>25.47</v>
      </c>
      <c r="E3090" s="133">
        <v>4.84</v>
      </c>
      <c r="F3090" s="139">
        <v>123.27</v>
      </c>
      <c r="G3090" s="141"/>
    </row>
    <row r="3091" s="123" customFormat="1" customHeight="1" spans="1:7">
      <c r="A3091" s="134">
        <v>3088</v>
      </c>
      <c r="B3091" s="149" t="s">
        <v>27555</v>
      </c>
      <c r="C3091" s="149" t="s">
        <v>27556</v>
      </c>
      <c r="D3091" s="150">
        <v>9.61</v>
      </c>
      <c r="E3091" s="134">
        <v>4.84</v>
      </c>
      <c r="F3091" s="139">
        <v>46.51</v>
      </c>
      <c r="G3091" s="141"/>
    </row>
    <row r="3092" s="123" customFormat="1" customHeight="1" spans="1:7">
      <c r="A3092" s="134">
        <v>3089</v>
      </c>
      <c r="B3092" s="149" t="s">
        <v>27557</v>
      </c>
      <c r="C3092" s="149" t="s">
        <v>27558</v>
      </c>
      <c r="D3092" s="150">
        <v>7.88</v>
      </c>
      <c r="E3092" s="133">
        <v>4.84</v>
      </c>
      <c r="F3092" s="139">
        <v>38.14</v>
      </c>
      <c r="G3092" s="141"/>
    </row>
    <row r="3093" s="123" customFormat="1" customHeight="1" spans="1:7">
      <c r="A3093" s="134">
        <v>3090</v>
      </c>
      <c r="B3093" s="149" t="s">
        <v>27559</v>
      </c>
      <c r="C3093" s="149" t="s">
        <v>27560</v>
      </c>
      <c r="D3093" s="150">
        <v>12.24</v>
      </c>
      <c r="E3093" s="133">
        <v>4.84</v>
      </c>
      <c r="F3093" s="139">
        <v>59.24</v>
      </c>
      <c r="G3093" s="141"/>
    </row>
    <row r="3094" s="123" customFormat="1" customHeight="1" spans="1:7">
      <c r="A3094" s="134">
        <v>3091</v>
      </c>
      <c r="B3094" s="149" t="s">
        <v>27561</v>
      </c>
      <c r="C3094" s="149" t="s">
        <v>27558</v>
      </c>
      <c r="D3094" s="150">
        <v>13.29</v>
      </c>
      <c r="E3094" s="134">
        <v>4.84</v>
      </c>
      <c r="F3094" s="139">
        <v>64.32</v>
      </c>
      <c r="G3094" s="141"/>
    </row>
    <row r="3095" s="123" customFormat="1" customHeight="1" spans="1:7">
      <c r="A3095" s="134">
        <v>3092</v>
      </c>
      <c r="B3095" s="149" t="s">
        <v>19006</v>
      </c>
      <c r="C3095" s="149" t="s">
        <v>27562</v>
      </c>
      <c r="D3095" s="150">
        <v>41.28</v>
      </c>
      <c r="E3095" s="133">
        <v>4.84</v>
      </c>
      <c r="F3095" s="139">
        <v>199.8</v>
      </c>
      <c r="G3095" s="141"/>
    </row>
    <row r="3096" s="123" customFormat="1" customHeight="1" spans="1:7">
      <c r="A3096" s="134">
        <v>3093</v>
      </c>
      <c r="B3096" s="149" t="s">
        <v>27563</v>
      </c>
      <c r="C3096" s="149" t="s">
        <v>27564</v>
      </c>
      <c r="D3096" s="150">
        <v>56.91</v>
      </c>
      <c r="E3096" s="134">
        <v>4.84</v>
      </c>
      <c r="F3096" s="139">
        <v>275.44</v>
      </c>
      <c r="G3096" s="141"/>
    </row>
    <row r="3097" s="123" customFormat="1" customHeight="1" spans="1:7">
      <c r="A3097" s="134">
        <v>3094</v>
      </c>
      <c r="B3097" s="149" t="s">
        <v>27565</v>
      </c>
      <c r="C3097" s="149" t="s">
        <v>27566</v>
      </c>
      <c r="D3097" s="150">
        <v>13.49</v>
      </c>
      <c r="E3097" s="133">
        <v>4.84</v>
      </c>
      <c r="F3097" s="139">
        <v>65.29</v>
      </c>
      <c r="G3097" s="141"/>
    </row>
    <row r="3098" s="123" customFormat="1" customHeight="1" spans="1:7">
      <c r="A3098" s="134">
        <v>3095</v>
      </c>
      <c r="B3098" s="149" t="s">
        <v>27567</v>
      </c>
      <c r="C3098" s="149" t="s">
        <v>27568</v>
      </c>
      <c r="D3098" s="150">
        <v>30.4</v>
      </c>
      <c r="E3098" s="133">
        <v>4.84</v>
      </c>
      <c r="F3098" s="139">
        <v>147.14</v>
      </c>
      <c r="G3098" s="141"/>
    </row>
    <row r="3099" s="123" customFormat="1" customHeight="1" spans="1:7">
      <c r="A3099" s="134">
        <v>3096</v>
      </c>
      <c r="B3099" s="149" t="s">
        <v>27569</v>
      </c>
      <c r="C3099" s="149" t="s">
        <v>27486</v>
      </c>
      <c r="D3099" s="150">
        <v>50.2</v>
      </c>
      <c r="E3099" s="134">
        <v>4.84</v>
      </c>
      <c r="F3099" s="139">
        <v>242.97</v>
      </c>
      <c r="G3099" s="141"/>
    </row>
    <row r="3100" s="123" customFormat="1" customHeight="1" spans="1:7">
      <c r="A3100" s="134">
        <v>3097</v>
      </c>
      <c r="B3100" s="149" t="s">
        <v>27570</v>
      </c>
      <c r="C3100" s="149" t="s">
        <v>27509</v>
      </c>
      <c r="D3100" s="150">
        <v>4.33</v>
      </c>
      <c r="E3100" s="133">
        <v>4.84</v>
      </c>
      <c r="F3100" s="139">
        <v>20.96</v>
      </c>
      <c r="G3100" s="141"/>
    </row>
    <row r="3101" s="123" customFormat="1" customHeight="1" spans="1:7">
      <c r="A3101" s="134">
        <v>3098</v>
      </c>
      <c r="B3101" s="149" t="s">
        <v>27571</v>
      </c>
      <c r="C3101" s="149" t="s">
        <v>27572</v>
      </c>
      <c r="D3101" s="150">
        <v>166.09</v>
      </c>
      <c r="E3101" s="134">
        <v>4.84</v>
      </c>
      <c r="F3101" s="139">
        <v>803.88</v>
      </c>
      <c r="G3101" s="141"/>
    </row>
    <row r="3102" s="123" customFormat="1" customHeight="1" spans="1:7">
      <c r="A3102" s="134">
        <v>3099</v>
      </c>
      <c r="B3102" s="149" t="s">
        <v>2009</v>
      </c>
      <c r="C3102" s="149" t="s">
        <v>27573</v>
      </c>
      <c r="D3102" s="150">
        <v>15.9</v>
      </c>
      <c r="E3102" s="133">
        <v>4.84</v>
      </c>
      <c r="F3102" s="139">
        <v>76.96</v>
      </c>
      <c r="G3102" s="141"/>
    </row>
    <row r="3103" s="123" customFormat="1" customHeight="1" spans="1:7">
      <c r="A3103" s="134">
        <v>3100</v>
      </c>
      <c r="B3103" s="149" t="s">
        <v>27574</v>
      </c>
      <c r="C3103" s="149" t="s">
        <v>27550</v>
      </c>
      <c r="D3103" s="150">
        <v>8.5</v>
      </c>
      <c r="E3103" s="133">
        <v>4.84</v>
      </c>
      <c r="F3103" s="139">
        <v>41.14</v>
      </c>
      <c r="G3103" s="141"/>
    </row>
    <row r="3104" s="123" customFormat="1" customHeight="1" spans="1:7">
      <c r="A3104" s="134">
        <v>3101</v>
      </c>
      <c r="B3104" s="149" t="s">
        <v>27575</v>
      </c>
      <c r="C3104" s="149" t="s">
        <v>27576</v>
      </c>
      <c r="D3104" s="150">
        <v>63.67</v>
      </c>
      <c r="E3104" s="134">
        <v>4.84</v>
      </c>
      <c r="F3104" s="139">
        <v>308.16</v>
      </c>
      <c r="G3104" s="141"/>
    </row>
    <row r="3105" s="123" customFormat="1" customHeight="1" spans="1:7">
      <c r="A3105" s="134">
        <v>3102</v>
      </c>
      <c r="B3105" s="149" t="s">
        <v>27577</v>
      </c>
      <c r="C3105" s="149" t="s">
        <v>27578</v>
      </c>
      <c r="D3105" s="150">
        <v>38.76</v>
      </c>
      <c r="E3105" s="133">
        <v>4.84</v>
      </c>
      <c r="F3105" s="139">
        <v>187.6</v>
      </c>
      <c r="G3105" s="141"/>
    </row>
    <row r="3106" s="123" customFormat="1" customHeight="1" spans="1:7">
      <c r="A3106" s="134">
        <v>3103</v>
      </c>
      <c r="B3106" s="149" t="s">
        <v>27579</v>
      </c>
      <c r="C3106" s="149" t="s">
        <v>27580</v>
      </c>
      <c r="D3106" s="150">
        <v>34.47</v>
      </c>
      <c r="E3106" s="134">
        <v>4.84</v>
      </c>
      <c r="F3106" s="139">
        <v>166.83</v>
      </c>
      <c r="G3106" s="141"/>
    </row>
    <row r="3107" s="123" customFormat="1" customHeight="1" spans="1:7">
      <c r="A3107" s="134">
        <v>3104</v>
      </c>
      <c r="B3107" s="149" t="s">
        <v>27581</v>
      </c>
      <c r="C3107" s="149" t="s">
        <v>27582</v>
      </c>
      <c r="D3107" s="150">
        <v>7.29</v>
      </c>
      <c r="E3107" s="133">
        <v>4.84</v>
      </c>
      <c r="F3107" s="139">
        <v>35.28</v>
      </c>
      <c r="G3107" s="141"/>
    </row>
    <row r="3108" s="123" customFormat="1" customHeight="1" spans="1:7">
      <c r="A3108" s="134">
        <v>3105</v>
      </c>
      <c r="B3108" s="147" t="s">
        <v>27583</v>
      </c>
      <c r="C3108" s="149" t="s">
        <v>27584</v>
      </c>
      <c r="D3108" s="150">
        <v>11.69</v>
      </c>
      <c r="E3108" s="133">
        <v>4.84</v>
      </c>
      <c r="F3108" s="139">
        <v>56.58</v>
      </c>
      <c r="G3108" s="141"/>
    </row>
    <row r="3109" s="123" customFormat="1" customHeight="1" spans="1:7">
      <c r="A3109" s="134">
        <v>3106</v>
      </c>
      <c r="B3109" s="147" t="s">
        <v>27585</v>
      </c>
      <c r="C3109" s="149" t="s">
        <v>27486</v>
      </c>
      <c r="D3109" s="150">
        <v>7</v>
      </c>
      <c r="E3109" s="134">
        <v>4.84</v>
      </c>
      <c r="F3109" s="139">
        <v>33.88</v>
      </c>
      <c r="G3109" s="141"/>
    </row>
    <row r="3110" s="123" customFormat="1" customHeight="1" spans="1:7">
      <c r="A3110" s="134">
        <v>3107</v>
      </c>
      <c r="B3110" s="149" t="s">
        <v>27586</v>
      </c>
      <c r="C3110" s="149" t="s">
        <v>27587</v>
      </c>
      <c r="D3110" s="150">
        <v>26.3</v>
      </c>
      <c r="E3110" s="133">
        <v>4.84</v>
      </c>
      <c r="F3110" s="139">
        <v>127.29</v>
      </c>
      <c r="G3110" s="141"/>
    </row>
    <row r="3111" s="123" customFormat="1" customHeight="1" spans="1:7">
      <c r="A3111" s="134">
        <v>3108</v>
      </c>
      <c r="B3111" s="149" t="s">
        <v>27588</v>
      </c>
      <c r="C3111" s="149" t="s">
        <v>27589</v>
      </c>
      <c r="D3111" s="150">
        <v>12.2</v>
      </c>
      <c r="E3111" s="134">
        <v>4.84</v>
      </c>
      <c r="F3111" s="139">
        <v>59.05</v>
      </c>
      <c r="G3111" s="141"/>
    </row>
    <row r="3112" s="123" customFormat="1" customHeight="1" spans="1:7">
      <c r="A3112" s="134">
        <v>3109</v>
      </c>
      <c r="B3112" s="149" t="s">
        <v>27590</v>
      </c>
      <c r="C3112" s="149" t="s">
        <v>27486</v>
      </c>
      <c r="D3112" s="150">
        <v>5.28</v>
      </c>
      <c r="E3112" s="133">
        <v>4.84</v>
      </c>
      <c r="F3112" s="139">
        <v>25.56</v>
      </c>
      <c r="G3112" s="141"/>
    </row>
    <row r="3113" s="123" customFormat="1" customHeight="1" spans="1:7">
      <c r="A3113" s="134">
        <v>3110</v>
      </c>
      <c r="B3113" s="149" t="s">
        <v>27591</v>
      </c>
      <c r="C3113" s="149" t="s">
        <v>27327</v>
      </c>
      <c r="D3113" s="150">
        <v>5</v>
      </c>
      <c r="E3113" s="133">
        <v>4.84</v>
      </c>
      <c r="F3113" s="139">
        <v>24.2</v>
      </c>
      <c r="G3113" s="141"/>
    </row>
    <row r="3114" s="123" customFormat="1" customHeight="1" spans="1:7">
      <c r="A3114" s="134">
        <v>3111</v>
      </c>
      <c r="B3114" s="149" t="s">
        <v>27592</v>
      </c>
      <c r="C3114" s="149" t="s">
        <v>27068</v>
      </c>
      <c r="D3114" s="150">
        <v>5</v>
      </c>
      <c r="E3114" s="134">
        <v>4.84</v>
      </c>
      <c r="F3114" s="139">
        <v>24.2</v>
      </c>
      <c r="G3114" s="141"/>
    </row>
    <row r="3115" s="123" customFormat="1" customHeight="1" spans="1:7">
      <c r="A3115" s="134">
        <v>3112</v>
      </c>
      <c r="B3115" s="149" t="s">
        <v>11598</v>
      </c>
      <c r="C3115" s="149" t="s">
        <v>27593</v>
      </c>
      <c r="D3115" s="150">
        <v>97.28</v>
      </c>
      <c r="E3115" s="133">
        <v>4.84</v>
      </c>
      <c r="F3115" s="139">
        <v>470.84</v>
      </c>
      <c r="G3115" s="141"/>
    </row>
    <row r="3116" s="123" customFormat="1" customHeight="1" spans="1:7">
      <c r="A3116" s="134">
        <v>3113</v>
      </c>
      <c r="B3116" s="134" t="s">
        <v>27594</v>
      </c>
      <c r="C3116" s="134" t="s">
        <v>27595</v>
      </c>
      <c r="D3116" s="150">
        <v>27</v>
      </c>
      <c r="E3116" s="134">
        <v>4.84</v>
      </c>
      <c r="F3116" s="139">
        <v>130.68</v>
      </c>
      <c r="G3116" s="34"/>
    </row>
    <row r="3117" s="123" customFormat="1" customHeight="1" spans="1:7">
      <c r="A3117" s="134">
        <v>3114</v>
      </c>
      <c r="B3117" s="134" t="s">
        <v>26592</v>
      </c>
      <c r="C3117" s="134" t="s">
        <v>27595</v>
      </c>
      <c r="D3117" s="150">
        <v>53.26</v>
      </c>
      <c r="E3117" s="133">
        <v>4.84</v>
      </c>
      <c r="F3117" s="139">
        <v>257.78</v>
      </c>
      <c r="G3117" s="34"/>
    </row>
    <row r="3118" s="123" customFormat="1" customHeight="1" spans="1:7">
      <c r="A3118" s="134">
        <v>3115</v>
      </c>
      <c r="B3118" s="134" t="s">
        <v>27596</v>
      </c>
      <c r="C3118" s="134" t="s">
        <v>27595</v>
      </c>
      <c r="D3118" s="150">
        <v>16.56</v>
      </c>
      <c r="E3118" s="133">
        <v>4.84</v>
      </c>
      <c r="F3118" s="139">
        <v>80.15</v>
      </c>
      <c r="G3118" s="34"/>
    </row>
    <row r="3119" s="123" customFormat="1" customHeight="1" spans="1:7">
      <c r="A3119" s="134">
        <v>3116</v>
      </c>
      <c r="B3119" s="134" t="s">
        <v>27597</v>
      </c>
      <c r="C3119" s="134" t="s">
        <v>27598</v>
      </c>
      <c r="D3119" s="150">
        <v>23.39</v>
      </c>
      <c r="E3119" s="134">
        <v>4.84</v>
      </c>
      <c r="F3119" s="139">
        <v>113.21</v>
      </c>
      <c r="G3119" s="34"/>
    </row>
    <row r="3120" s="123" customFormat="1" customHeight="1" spans="1:7">
      <c r="A3120" s="134">
        <v>3117</v>
      </c>
      <c r="B3120" s="134" t="s">
        <v>1530</v>
      </c>
      <c r="C3120" s="134" t="s">
        <v>27598</v>
      </c>
      <c r="D3120" s="150">
        <v>26.07</v>
      </c>
      <c r="E3120" s="133">
        <v>4.84</v>
      </c>
      <c r="F3120" s="139">
        <v>126.18</v>
      </c>
      <c r="G3120" s="34"/>
    </row>
    <row r="3121" s="123" customFormat="1" customHeight="1" spans="1:7">
      <c r="A3121" s="134">
        <v>3118</v>
      </c>
      <c r="B3121" s="134" t="s">
        <v>22600</v>
      </c>
      <c r="C3121" s="134" t="s">
        <v>27598</v>
      </c>
      <c r="D3121" s="150">
        <v>38.25</v>
      </c>
      <c r="E3121" s="134">
        <v>4.84</v>
      </c>
      <c r="F3121" s="139">
        <v>185.13</v>
      </c>
      <c r="G3121" s="34"/>
    </row>
    <row r="3122" s="123" customFormat="1" customHeight="1" spans="1:7">
      <c r="A3122" s="134">
        <v>3119</v>
      </c>
      <c r="B3122" s="134" t="s">
        <v>27599</v>
      </c>
      <c r="C3122" s="134" t="s">
        <v>27598</v>
      </c>
      <c r="D3122" s="150">
        <v>47.83</v>
      </c>
      <c r="E3122" s="133">
        <v>4.84</v>
      </c>
      <c r="F3122" s="139">
        <v>231.5</v>
      </c>
      <c r="G3122" s="34"/>
    </row>
    <row r="3123" s="123" customFormat="1" customHeight="1" spans="1:7">
      <c r="A3123" s="134">
        <v>3120</v>
      </c>
      <c r="B3123" s="134" t="s">
        <v>27600</v>
      </c>
      <c r="C3123" s="134" t="s">
        <v>27601</v>
      </c>
      <c r="D3123" s="150">
        <v>2</v>
      </c>
      <c r="E3123" s="133">
        <v>4.84</v>
      </c>
      <c r="F3123" s="139">
        <v>9.68</v>
      </c>
      <c r="G3123" s="34"/>
    </row>
    <row r="3124" s="123" customFormat="1" customHeight="1" spans="1:7">
      <c r="A3124" s="134">
        <v>3121</v>
      </c>
      <c r="B3124" s="152" t="s">
        <v>14417</v>
      </c>
      <c r="C3124" s="152" t="s">
        <v>27602</v>
      </c>
      <c r="D3124" s="153">
        <v>11.47</v>
      </c>
      <c r="E3124" s="134">
        <v>4.84</v>
      </c>
      <c r="F3124" s="139">
        <v>55.51</v>
      </c>
      <c r="G3124" s="141"/>
    </row>
    <row r="3125" s="123" customFormat="1" customHeight="1" spans="1:7">
      <c r="A3125" s="134">
        <v>3122</v>
      </c>
      <c r="B3125" s="152" t="s">
        <v>4366</v>
      </c>
      <c r="C3125" s="152" t="s">
        <v>27603</v>
      </c>
      <c r="D3125" s="153">
        <v>15.77</v>
      </c>
      <c r="E3125" s="133">
        <v>4.84</v>
      </c>
      <c r="F3125" s="139">
        <v>76.33</v>
      </c>
      <c r="G3125" s="141"/>
    </row>
    <row r="3126" s="123" customFormat="1" customHeight="1" spans="1:7">
      <c r="A3126" s="134">
        <v>3123</v>
      </c>
      <c r="B3126" s="34" t="s">
        <v>27604</v>
      </c>
      <c r="C3126" s="152" t="s">
        <v>27605</v>
      </c>
      <c r="D3126" s="153">
        <v>2.4</v>
      </c>
      <c r="E3126" s="134">
        <v>4.84</v>
      </c>
      <c r="F3126" s="139">
        <v>11.62</v>
      </c>
      <c r="G3126" s="141"/>
    </row>
    <row r="3127" s="123" customFormat="1" customHeight="1" spans="1:7">
      <c r="A3127" s="134">
        <v>3124</v>
      </c>
      <c r="B3127" s="152" t="s">
        <v>324</v>
      </c>
      <c r="C3127" s="152" t="s">
        <v>27605</v>
      </c>
      <c r="D3127" s="153">
        <v>35.62</v>
      </c>
      <c r="E3127" s="133">
        <v>4.84</v>
      </c>
      <c r="F3127" s="139">
        <v>172.4</v>
      </c>
      <c r="G3127" s="141"/>
    </row>
    <row r="3128" s="123" customFormat="1" customHeight="1" spans="1:7">
      <c r="A3128" s="134">
        <v>3125</v>
      </c>
      <c r="B3128" s="152" t="s">
        <v>3680</v>
      </c>
      <c r="C3128" s="152" t="s">
        <v>27606</v>
      </c>
      <c r="D3128" s="153">
        <v>4.11</v>
      </c>
      <c r="E3128" s="133">
        <v>4.84</v>
      </c>
      <c r="F3128" s="139">
        <v>19.89</v>
      </c>
      <c r="G3128" s="141"/>
    </row>
    <row r="3129" s="123" customFormat="1" customHeight="1" spans="1:7">
      <c r="A3129" s="134">
        <v>3126</v>
      </c>
      <c r="B3129" s="152" t="s">
        <v>3622</v>
      </c>
      <c r="C3129" s="152" t="s">
        <v>27607</v>
      </c>
      <c r="D3129" s="153">
        <v>12.67</v>
      </c>
      <c r="E3129" s="134">
        <v>4.84</v>
      </c>
      <c r="F3129" s="139">
        <v>61.32</v>
      </c>
      <c r="G3129" s="141"/>
    </row>
    <row r="3130" s="123" customFormat="1" customHeight="1" spans="1:7">
      <c r="A3130" s="134">
        <v>3127</v>
      </c>
      <c r="B3130" s="152" t="s">
        <v>27608</v>
      </c>
      <c r="C3130" s="152" t="s">
        <v>27609</v>
      </c>
      <c r="D3130" s="153">
        <v>2.74</v>
      </c>
      <c r="E3130" s="133">
        <v>4.84</v>
      </c>
      <c r="F3130" s="139">
        <v>13.26</v>
      </c>
      <c r="G3130" s="141"/>
    </row>
    <row r="3131" s="123" customFormat="1" customHeight="1" spans="1:7">
      <c r="A3131" s="134">
        <v>3128</v>
      </c>
      <c r="B3131" s="152" t="s">
        <v>4117</v>
      </c>
      <c r="C3131" s="152" t="s">
        <v>27605</v>
      </c>
      <c r="D3131" s="153">
        <v>6.97</v>
      </c>
      <c r="E3131" s="134">
        <v>4.84</v>
      </c>
      <c r="F3131" s="139">
        <v>33.73</v>
      </c>
      <c r="G3131" s="141"/>
    </row>
    <row r="3132" s="123" customFormat="1" customHeight="1" spans="1:7">
      <c r="A3132" s="134">
        <v>3129</v>
      </c>
      <c r="B3132" s="152" t="s">
        <v>17261</v>
      </c>
      <c r="C3132" s="152" t="s">
        <v>27610</v>
      </c>
      <c r="D3132" s="153">
        <v>16.27</v>
      </c>
      <c r="E3132" s="133">
        <v>4.84</v>
      </c>
      <c r="F3132" s="139">
        <v>78.75</v>
      </c>
      <c r="G3132" s="141"/>
    </row>
    <row r="3133" s="123" customFormat="1" customHeight="1" spans="1:7">
      <c r="A3133" s="134">
        <v>3130</v>
      </c>
      <c r="B3133" s="152" t="s">
        <v>3179</v>
      </c>
      <c r="C3133" s="152" t="s">
        <v>27611</v>
      </c>
      <c r="D3133" s="153">
        <v>10.39</v>
      </c>
      <c r="E3133" s="133">
        <v>4.84</v>
      </c>
      <c r="F3133" s="139">
        <v>50.29</v>
      </c>
      <c r="G3133" s="141"/>
    </row>
    <row r="3134" s="123" customFormat="1" customHeight="1" spans="1:7">
      <c r="A3134" s="134">
        <v>3131</v>
      </c>
      <c r="B3134" s="152" t="s">
        <v>27612</v>
      </c>
      <c r="C3134" s="152" t="s">
        <v>27613</v>
      </c>
      <c r="D3134" s="153">
        <v>6.2</v>
      </c>
      <c r="E3134" s="134">
        <v>4.84</v>
      </c>
      <c r="F3134" s="139">
        <v>30.01</v>
      </c>
      <c r="G3134" s="141"/>
    </row>
    <row r="3135" s="123" customFormat="1" customHeight="1" spans="1:7">
      <c r="A3135" s="134">
        <v>3132</v>
      </c>
      <c r="B3135" s="152" t="s">
        <v>17098</v>
      </c>
      <c r="C3135" s="152" t="s">
        <v>27614</v>
      </c>
      <c r="D3135" s="153">
        <v>5</v>
      </c>
      <c r="E3135" s="133">
        <v>4.84</v>
      </c>
      <c r="F3135" s="139">
        <v>24.2</v>
      </c>
      <c r="G3135" s="141"/>
    </row>
    <row r="3136" s="123" customFormat="1" customHeight="1" spans="1:7">
      <c r="A3136" s="134">
        <v>3133</v>
      </c>
      <c r="B3136" s="152" t="s">
        <v>116</v>
      </c>
      <c r="C3136" s="152" t="s">
        <v>27614</v>
      </c>
      <c r="D3136" s="153">
        <v>16.54</v>
      </c>
      <c r="E3136" s="134">
        <v>4.84</v>
      </c>
      <c r="F3136" s="139">
        <v>80.05</v>
      </c>
      <c r="G3136" s="141"/>
    </row>
    <row r="3137" s="123" customFormat="1" customHeight="1" spans="1:7">
      <c r="A3137" s="134">
        <v>3134</v>
      </c>
      <c r="B3137" s="152" t="s">
        <v>20195</v>
      </c>
      <c r="C3137" s="152" t="s">
        <v>27615</v>
      </c>
      <c r="D3137" s="153">
        <v>15.77</v>
      </c>
      <c r="E3137" s="133">
        <v>4.84</v>
      </c>
      <c r="F3137" s="139">
        <v>76.33</v>
      </c>
      <c r="G3137" s="141"/>
    </row>
    <row r="3138" s="123" customFormat="1" customHeight="1" spans="1:7">
      <c r="A3138" s="134">
        <v>3135</v>
      </c>
      <c r="B3138" s="152" t="s">
        <v>27616</v>
      </c>
      <c r="C3138" s="152" t="s">
        <v>27617</v>
      </c>
      <c r="D3138" s="153">
        <v>1.8</v>
      </c>
      <c r="E3138" s="133">
        <v>4.84</v>
      </c>
      <c r="F3138" s="139">
        <v>8.71</v>
      </c>
      <c r="G3138" s="141"/>
    </row>
    <row r="3139" s="123" customFormat="1" customHeight="1" spans="1:7">
      <c r="A3139" s="134">
        <v>3136</v>
      </c>
      <c r="B3139" s="152" t="s">
        <v>3733</v>
      </c>
      <c r="C3139" s="152" t="s">
        <v>27618</v>
      </c>
      <c r="D3139" s="153">
        <v>17.22</v>
      </c>
      <c r="E3139" s="134">
        <v>4.84</v>
      </c>
      <c r="F3139" s="139">
        <v>83.34</v>
      </c>
      <c r="G3139" s="141"/>
    </row>
    <row r="3140" s="123" customFormat="1" customHeight="1" spans="1:7">
      <c r="A3140" s="134">
        <v>3137</v>
      </c>
      <c r="B3140" s="152" t="s">
        <v>14641</v>
      </c>
      <c r="C3140" s="152" t="s">
        <v>27619</v>
      </c>
      <c r="D3140" s="153">
        <v>13.85</v>
      </c>
      <c r="E3140" s="133">
        <v>4.84</v>
      </c>
      <c r="F3140" s="139">
        <v>67.03</v>
      </c>
      <c r="G3140" s="141"/>
    </row>
    <row r="3141" s="123" customFormat="1" customHeight="1" spans="1:7">
      <c r="A3141" s="134">
        <v>3138</v>
      </c>
      <c r="B3141" s="152" t="s">
        <v>5424</v>
      </c>
      <c r="C3141" s="152" t="s">
        <v>27620</v>
      </c>
      <c r="D3141" s="153">
        <v>8.2</v>
      </c>
      <c r="E3141" s="134">
        <v>4.84</v>
      </c>
      <c r="F3141" s="139">
        <v>39.69</v>
      </c>
      <c r="G3141" s="141"/>
    </row>
    <row r="3142" s="123" customFormat="1" customHeight="1" spans="1:7">
      <c r="A3142" s="134">
        <v>3139</v>
      </c>
      <c r="B3142" s="152" t="s">
        <v>14306</v>
      </c>
      <c r="C3142" s="152" t="s">
        <v>27621</v>
      </c>
      <c r="D3142" s="153">
        <v>19.86</v>
      </c>
      <c r="E3142" s="133">
        <v>4.84</v>
      </c>
      <c r="F3142" s="139">
        <v>96.12</v>
      </c>
      <c r="G3142" s="141"/>
    </row>
    <row r="3143" s="123" customFormat="1" customHeight="1" spans="1:7">
      <c r="A3143" s="134">
        <v>3140</v>
      </c>
      <c r="B3143" s="152" t="s">
        <v>27622</v>
      </c>
      <c r="C3143" s="152" t="s">
        <v>27621</v>
      </c>
      <c r="D3143" s="153">
        <v>2.32</v>
      </c>
      <c r="E3143" s="133">
        <v>4.84</v>
      </c>
      <c r="F3143" s="139">
        <v>11.23</v>
      </c>
      <c r="G3143" s="141"/>
    </row>
    <row r="3144" s="123" customFormat="1" customHeight="1" spans="1:7">
      <c r="A3144" s="134">
        <v>3141</v>
      </c>
      <c r="B3144" s="152" t="s">
        <v>27623</v>
      </c>
      <c r="C3144" s="152" t="s">
        <v>27621</v>
      </c>
      <c r="D3144" s="153">
        <v>2.63</v>
      </c>
      <c r="E3144" s="134">
        <v>4.84</v>
      </c>
      <c r="F3144" s="139">
        <v>12.73</v>
      </c>
      <c r="G3144" s="141"/>
    </row>
    <row r="3145" s="123" customFormat="1" customHeight="1" spans="1:7">
      <c r="A3145" s="134">
        <v>3142</v>
      </c>
      <c r="B3145" s="152" t="s">
        <v>27624</v>
      </c>
      <c r="C3145" s="152" t="s">
        <v>27615</v>
      </c>
      <c r="D3145" s="153">
        <v>6.31</v>
      </c>
      <c r="E3145" s="133">
        <v>4.84</v>
      </c>
      <c r="F3145" s="139">
        <v>30.54</v>
      </c>
      <c r="G3145" s="141"/>
    </row>
    <row r="3146" s="123" customFormat="1" customHeight="1" spans="1:7">
      <c r="A3146" s="134">
        <v>3143</v>
      </c>
      <c r="B3146" s="152" t="s">
        <v>21224</v>
      </c>
      <c r="C3146" s="152" t="s">
        <v>27615</v>
      </c>
      <c r="D3146" s="153">
        <v>20.4</v>
      </c>
      <c r="E3146" s="134">
        <v>4.84</v>
      </c>
      <c r="F3146" s="139">
        <v>98.74</v>
      </c>
      <c r="G3146" s="141"/>
    </row>
    <row r="3147" s="123" customFormat="1" customHeight="1" spans="1:7">
      <c r="A3147" s="134">
        <v>3144</v>
      </c>
      <c r="B3147" s="152" t="s">
        <v>3681</v>
      </c>
      <c r="C3147" s="152" t="s">
        <v>27625</v>
      </c>
      <c r="D3147" s="153">
        <v>3.1</v>
      </c>
      <c r="E3147" s="133">
        <v>4.84</v>
      </c>
      <c r="F3147" s="139">
        <v>15</v>
      </c>
      <c r="G3147" s="141"/>
    </row>
    <row r="3148" s="123" customFormat="1" customHeight="1" spans="1:7">
      <c r="A3148" s="134">
        <v>3145</v>
      </c>
      <c r="B3148" s="152" t="s">
        <v>27626</v>
      </c>
      <c r="C3148" s="152" t="s">
        <v>27627</v>
      </c>
      <c r="D3148" s="153">
        <v>10.42</v>
      </c>
      <c r="E3148" s="133">
        <v>4.84</v>
      </c>
      <c r="F3148" s="139">
        <v>50.43</v>
      </c>
      <c r="G3148" s="141"/>
    </row>
    <row r="3149" s="123" customFormat="1" customHeight="1" spans="1:7">
      <c r="A3149" s="134">
        <v>3146</v>
      </c>
      <c r="B3149" s="152" t="s">
        <v>27628</v>
      </c>
      <c r="C3149" s="152" t="s">
        <v>27618</v>
      </c>
      <c r="D3149" s="153">
        <v>8.45</v>
      </c>
      <c r="E3149" s="134">
        <v>4.84</v>
      </c>
      <c r="F3149" s="139">
        <v>40.9</v>
      </c>
      <c r="G3149" s="141"/>
    </row>
    <row r="3150" s="123" customFormat="1" customHeight="1" spans="1:7">
      <c r="A3150" s="134">
        <v>3147</v>
      </c>
      <c r="B3150" s="152" t="s">
        <v>3247</v>
      </c>
      <c r="C3150" s="152" t="s">
        <v>27629</v>
      </c>
      <c r="D3150" s="153">
        <v>23.92</v>
      </c>
      <c r="E3150" s="133">
        <v>4.84</v>
      </c>
      <c r="F3150" s="139">
        <v>115.77</v>
      </c>
      <c r="G3150" s="141"/>
    </row>
    <row r="3151" s="123" customFormat="1" customHeight="1" spans="1:7">
      <c r="A3151" s="134">
        <v>3148</v>
      </c>
      <c r="B3151" s="152" t="s">
        <v>3257</v>
      </c>
      <c r="C3151" s="152" t="s">
        <v>27630</v>
      </c>
      <c r="D3151" s="153">
        <v>17.99</v>
      </c>
      <c r="E3151" s="134">
        <v>4.84</v>
      </c>
      <c r="F3151" s="139">
        <v>87.07</v>
      </c>
      <c r="G3151" s="141"/>
    </row>
    <row r="3152" s="123" customFormat="1" customHeight="1" spans="1:7">
      <c r="A3152" s="134">
        <v>3149</v>
      </c>
      <c r="B3152" s="152" t="s">
        <v>27631</v>
      </c>
      <c r="C3152" s="152" t="s">
        <v>27618</v>
      </c>
      <c r="D3152" s="153">
        <v>9.77</v>
      </c>
      <c r="E3152" s="133">
        <v>4.84</v>
      </c>
      <c r="F3152" s="139">
        <v>47.29</v>
      </c>
      <c r="G3152" s="141"/>
    </row>
    <row r="3153" s="123" customFormat="1" customHeight="1" spans="1:7">
      <c r="A3153" s="134">
        <v>3150</v>
      </c>
      <c r="B3153" s="152" t="s">
        <v>27632</v>
      </c>
      <c r="C3153" s="152" t="s">
        <v>27609</v>
      </c>
      <c r="D3153" s="153">
        <v>22.08</v>
      </c>
      <c r="E3153" s="133">
        <v>4.84</v>
      </c>
      <c r="F3153" s="139">
        <v>106.87</v>
      </c>
      <c r="G3153" s="141"/>
    </row>
    <row r="3154" s="123" customFormat="1" customHeight="1" spans="1:7">
      <c r="A3154" s="134">
        <v>3151</v>
      </c>
      <c r="B3154" s="152" t="s">
        <v>24854</v>
      </c>
      <c r="C3154" s="152" t="s">
        <v>27629</v>
      </c>
      <c r="D3154" s="153">
        <v>21.73</v>
      </c>
      <c r="E3154" s="134">
        <v>4.84</v>
      </c>
      <c r="F3154" s="139">
        <v>105.17</v>
      </c>
      <c r="G3154" s="141"/>
    </row>
    <row r="3155" s="123" customFormat="1" customHeight="1" spans="1:7">
      <c r="A3155" s="134">
        <v>3152</v>
      </c>
      <c r="B3155" s="152" t="s">
        <v>27633</v>
      </c>
      <c r="C3155" s="152" t="s">
        <v>27617</v>
      </c>
      <c r="D3155" s="153">
        <v>13.19</v>
      </c>
      <c r="E3155" s="133">
        <v>4.84</v>
      </c>
      <c r="F3155" s="139">
        <v>63.84</v>
      </c>
      <c r="G3155" s="141"/>
    </row>
    <row r="3156" s="123" customFormat="1" customHeight="1" spans="1:7">
      <c r="A3156" s="134">
        <v>3153</v>
      </c>
      <c r="B3156" s="152" t="s">
        <v>27634</v>
      </c>
      <c r="C3156" s="152" t="s">
        <v>27635</v>
      </c>
      <c r="D3156" s="153">
        <v>2.18</v>
      </c>
      <c r="E3156" s="134">
        <v>4.84</v>
      </c>
      <c r="F3156" s="139">
        <v>10.55</v>
      </c>
      <c r="G3156" s="141"/>
    </row>
    <row r="3157" s="123" customFormat="1" customHeight="1" spans="1:7">
      <c r="A3157" s="134">
        <v>3154</v>
      </c>
      <c r="B3157" s="152" t="s">
        <v>27636</v>
      </c>
      <c r="C3157" s="152" t="s">
        <v>27617</v>
      </c>
      <c r="D3157" s="153">
        <v>11.06</v>
      </c>
      <c r="E3157" s="133">
        <v>4.84</v>
      </c>
      <c r="F3157" s="139">
        <v>53.53</v>
      </c>
      <c r="G3157" s="141"/>
    </row>
    <row r="3158" s="123" customFormat="1" customHeight="1" spans="1:7">
      <c r="A3158" s="134">
        <v>3155</v>
      </c>
      <c r="B3158" s="152" t="s">
        <v>27637</v>
      </c>
      <c r="C3158" s="152" t="s">
        <v>27614</v>
      </c>
      <c r="D3158" s="153">
        <v>20.45</v>
      </c>
      <c r="E3158" s="133">
        <v>4.84</v>
      </c>
      <c r="F3158" s="139">
        <v>98.98</v>
      </c>
      <c r="G3158" s="141"/>
    </row>
    <row r="3159" s="123" customFormat="1" customHeight="1" spans="1:7">
      <c r="A3159" s="134">
        <v>3156</v>
      </c>
      <c r="B3159" s="152" t="s">
        <v>4995</v>
      </c>
      <c r="C3159" s="152" t="s">
        <v>27609</v>
      </c>
      <c r="D3159" s="153">
        <v>6.08</v>
      </c>
      <c r="E3159" s="134">
        <v>4.84</v>
      </c>
      <c r="F3159" s="139">
        <v>29.43</v>
      </c>
      <c r="G3159" s="141"/>
    </row>
    <row r="3160" s="123" customFormat="1" customHeight="1" spans="1:7">
      <c r="A3160" s="134">
        <v>3157</v>
      </c>
      <c r="B3160" s="152" t="s">
        <v>27638</v>
      </c>
      <c r="C3160" s="152" t="s">
        <v>27639</v>
      </c>
      <c r="D3160" s="153">
        <v>9.96</v>
      </c>
      <c r="E3160" s="133">
        <v>4.84</v>
      </c>
      <c r="F3160" s="139">
        <v>48.21</v>
      </c>
      <c r="G3160" s="141"/>
    </row>
    <row r="3161" s="123" customFormat="1" customHeight="1" spans="1:7">
      <c r="A3161" s="134">
        <v>3158</v>
      </c>
      <c r="B3161" s="154" t="s">
        <v>27640</v>
      </c>
      <c r="C3161" s="152" t="s">
        <v>27627</v>
      </c>
      <c r="D3161" s="153">
        <v>5.69</v>
      </c>
      <c r="E3161" s="134">
        <v>4.84</v>
      </c>
      <c r="F3161" s="139">
        <v>27.54</v>
      </c>
      <c r="G3161" s="141"/>
    </row>
    <row r="3162" s="123" customFormat="1" customHeight="1" spans="1:7">
      <c r="A3162" s="134">
        <v>3159</v>
      </c>
      <c r="B3162" s="154" t="s">
        <v>27641</v>
      </c>
      <c r="C3162" s="152" t="s">
        <v>27619</v>
      </c>
      <c r="D3162" s="153">
        <v>5.13</v>
      </c>
      <c r="E3162" s="133">
        <v>4.84</v>
      </c>
      <c r="F3162" s="139">
        <v>24.83</v>
      </c>
      <c r="G3162" s="141"/>
    </row>
    <row r="3163" s="123" customFormat="1" customHeight="1" spans="1:7">
      <c r="A3163" s="134">
        <v>3160</v>
      </c>
      <c r="B3163" s="154" t="s">
        <v>27642</v>
      </c>
      <c r="C3163" s="152" t="s">
        <v>27619</v>
      </c>
      <c r="D3163" s="153">
        <v>6</v>
      </c>
      <c r="E3163" s="133">
        <v>4.84</v>
      </c>
      <c r="F3163" s="139">
        <v>29.04</v>
      </c>
      <c r="G3163" s="141"/>
    </row>
    <row r="3164" s="123" customFormat="1" customHeight="1" spans="1:7">
      <c r="A3164" s="134">
        <v>3161</v>
      </c>
      <c r="B3164" s="152" t="s">
        <v>27643</v>
      </c>
      <c r="C3164" s="152" t="s">
        <v>27611</v>
      </c>
      <c r="D3164" s="153">
        <v>9.57</v>
      </c>
      <c r="E3164" s="134">
        <v>4.84</v>
      </c>
      <c r="F3164" s="139">
        <v>46.32</v>
      </c>
      <c r="G3164" s="141"/>
    </row>
    <row r="3165" s="123" customFormat="1" customHeight="1" spans="1:7">
      <c r="A3165" s="134">
        <v>3162</v>
      </c>
      <c r="B3165" s="154" t="s">
        <v>27644</v>
      </c>
      <c r="C3165" s="152" t="s">
        <v>27645</v>
      </c>
      <c r="D3165" s="153">
        <v>4.76</v>
      </c>
      <c r="E3165" s="133">
        <v>4.84</v>
      </c>
      <c r="F3165" s="139">
        <v>23.04</v>
      </c>
      <c r="G3165" s="141"/>
    </row>
    <row r="3166" s="123" customFormat="1" customHeight="1" spans="1:7">
      <c r="A3166" s="134">
        <v>3163</v>
      </c>
      <c r="B3166" s="154" t="s">
        <v>5422</v>
      </c>
      <c r="C3166" s="152" t="s">
        <v>27619</v>
      </c>
      <c r="D3166" s="153">
        <v>12.15</v>
      </c>
      <c r="E3166" s="134">
        <v>4.84</v>
      </c>
      <c r="F3166" s="139">
        <v>58.81</v>
      </c>
      <c r="G3166" s="141"/>
    </row>
    <row r="3167" s="123" customFormat="1" customHeight="1" spans="1:7">
      <c r="A3167" s="134">
        <v>3164</v>
      </c>
      <c r="B3167" s="152" t="s">
        <v>16778</v>
      </c>
      <c r="C3167" s="152" t="s">
        <v>27646</v>
      </c>
      <c r="D3167" s="153">
        <v>11.92</v>
      </c>
      <c r="E3167" s="133">
        <v>4.84</v>
      </c>
      <c r="F3167" s="139">
        <v>57.69</v>
      </c>
      <c r="G3167" s="141"/>
    </row>
    <row r="3168" s="123" customFormat="1" customHeight="1" spans="1:7">
      <c r="A3168" s="134">
        <v>3165</v>
      </c>
      <c r="B3168" s="152" t="s">
        <v>5824</v>
      </c>
      <c r="C3168" s="152" t="s">
        <v>27647</v>
      </c>
      <c r="D3168" s="153">
        <v>21.21</v>
      </c>
      <c r="E3168" s="133">
        <v>4.84</v>
      </c>
      <c r="F3168" s="139">
        <v>102.66</v>
      </c>
      <c r="G3168" s="141"/>
    </row>
    <row r="3169" s="123" customFormat="1" customHeight="1" spans="1:7">
      <c r="A3169" s="134">
        <v>3166</v>
      </c>
      <c r="B3169" s="152" t="s">
        <v>11779</v>
      </c>
      <c r="C3169" s="152" t="s">
        <v>27648</v>
      </c>
      <c r="D3169" s="153">
        <v>21.17</v>
      </c>
      <c r="E3169" s="134">
        <v>4.84</v>
      </c>
      <c r="F3169" s="139">
        <v>102.46</v>
      </c>
      <c r="G3169" s="141"/>
    </row>
    <row r="3170" s="123" customFormat="1" customHeight="1" spans="1:7">
      <c r="A3170" s="134">
        <v>3167</v>
      </c>
      <c r="B3170" s="152" t="s">
        <v>4813</v>
      </c>
      <c r="C3170" s="152" t="s">
        <v>27611</v>
      </c>
      <c r="D3170" s="153">
        <v>12.48</v>
      </c>
      <c r="E3170" s="133">
        <v>4.84</v>
      </c>
      <c r="F3170" s="139">
        <v>60.4</v>
      </c>
      <c r="G3170" s="141"/>
    </row>
    <row r="3171" s="123" customFormat="1" customHeight="1" spans="1:7">
      <c r="A3171" s="134">
        <v>3168</v>
      </c>
      <c r="B3171" s="152" t="s">
        <v>3403</v>
      </c>
      <c r="C3171" s="152" t="s">
        <v>27649</v>
      </c>
      <c r="D3171" s="153">
        <v>28.89</v>
      </c>
      <c r="E3171" s="134">
        <v>4.84</v>
      </c>
      <c r="F3171" s="139">
        <v>139.83</v>
      </c>
      <c r="G3171" s="141"/>
    </row>
    <row r="3172" s="123" customFormat="1" customHeight="1" spans="1:7">
      <c r="A3172" s="134">
        <v>3169</v>
      </c>
      <c r="B3172" s="152" t="s">
        <v>3853</v>
      </c>
      <c r="C3172" s="152" t="s">
        <v>27607</v>
      </c>
      <c r="D3172" s="153">
        <v>13.46</v>
      </c>
      <c r="E3172" s="133">
        <v>4.84</v>
      </c>
      <c r="F3172" s="139">
        <v>65.15</v>
      </c>
      <c r="G3172" s="141"/>
    </row>
    <row r="3173" s="123" customFormat="1" customHeight="1" spans="1:7">
      <c r="A3173" s="134">
        <v>3170</v>
      </c>
      <c r="B3173" s="152" t="s">
        <v>13299</v>
      </c>
      <c r="C3173" s="152" t="s">
        <v>27650</v>
      </c>
      <c r="D3173" s="153">
        <v>7.84</v>
      </c>
      <c r="E3173" s="133">
        <v>4.84</v>
      </c>
      <c r="F3173" s="139">
        <v>37.95</v>
      </c>
      <c r="G3173" s="141"/>
    </row>
    <row r="3174" s="123" customFormat="1" customHeight="1" spans="1:7">
      <c r="A3174" s="134">
        <v>3171</v>
      </c>
      <c r="B3174" s="152" t="s">
        <v>27651</v>
      </c>
      <c r="C3174" s="152" t="s">
        <v>27619</v>
      </c>
      <c r="D3174" s="153">
        <v>10.88</v>
      </c>
      <c r="E3174" s="134">
        <v>4.84</v>
      </c>
      <c r="F3174" s="139">
        <v>52.66</v>
      </c>
      <c r="G3174" s="141"/>
    </row>
    <row r="3175" s="123" customFormat="1" customHeight="1" spans="1:7">
      <c r="A3175" s="134">
        <v>3172</v>
      </c>
      <c r="B3175" s="152" t="s">
        <v>27652</v>
      </c>
      <c r="C3175" s="152" t="s">
        <v>27653</v>
      </c>
      <c r="D3175" s="153">
        <v>19.34</v>
      </c>
      <c r="E3175" s="133">
        <v>4.84</v>
      </c>
      <c r="F3175" s="139">
        <v>93.61</v>
      </c>
      <c r="G3175" s="141"/>
    </row>
    <row r="3176" s="123" customFormat="1" customHeight="1" spans="1:7">
      <c r="A3176" s="134">
        <v>3173</v>
      </c>
      <c r="B3176" s="152" t="s">
        <v>27654</v>
      </c>
      <c r="C3176" s="152" t="s">
        <v>27619</v>
      </c>
      <c r="D3176" s="153">
        <v>13.43</v>
      </c>
      <c r="E3176" s="134">
        <v>4.84</v>
      </c>
      <c r="F3176" s="139">
        <v>65</v>
      </c>
      <c r="G3176" s="141"/>
    </row>
    <row r="3177" s="123" customFormat="1" customHeight="1" spans="1:7">
      <c r="A3177" s="134">
        <v>3174</v>
      </c>
      <c r="B3177" s="152" t="s">
        <v>13301</v>
      </c>
      <c r="C3177" s="152" t="s">
        <v>27655</v>
      </c>
      <c r="D3177" s="153">
        <v>9.81</v>
      </c>
      <c r="E3177" s="133">
        <v>4.84</v>
      </c>
      <c r="F3177" s="139">
        <v>47.48</v>
      </c>
      <c r="G3177" s="141"/>
    </row>
    <row r="3178" s="123" customFormat="1" customHeight="1" spans="1:7">
      <c r="A3178" s="134">
        <v>3175</v>
      </c>
      <c r="B3178" s="154" t="s">
        <v>6624</v>
      </c>
      <c r="C3178" s="152" t="s">
        <v>27656</v>
      </c>
      <c r="D3178" s="153">
        <v>3.81</v>
      </c>
      <c r="E3178" s="133">
        <v>4.84</v>
      </c>
      <c r="F3178" s="139">
        <v>18.44</v>
      </c>
      <c r="G3178" s="141"/>
    </row>
    <row r="3179" s="123" customFormat="1" customHeight="1" spans="1:7">
      <c r="A3179" s="134">
        <v>3176</v>
      </c>
      <c r="B3179" s="154" t="s">
        <v>27657</v>
      </c>
      <c r="C3179" s="152" t="s">
        <v>27658</v>
      </c>
      <c r="D3179" s="153">
        <v>6</v>
      </c>
      <c r="E3179" s="134">
        <v>4.84</v>
      </c>
      <c r="F3179" s="139">
        <v>29.04</v>
      </c>
      <c r="G3179" s="141"/>
    </row>
    <row r="3180" s="123" customFormat="1" customHeight="1" spans="1:7">
      <c r="A3180" s="134">
        <v>3177</v>
      </c>
      <c r="B3180" s="152" t="s">
        <v>3540</v>
      </c>
      <c r="C3180" s="152" t="s">
        <v>27607</v>
      </c>
      <c r="D3180" s="153">
        <v>13.49</v>
      </c>
      <c r="E3180" s="133">
        <v>4.84</v>
      </c>
      <c r="F3180" s="139">
        <v>65.29</v>
      </c>
      <c r="G3180" s="141"/>
    </row>
    <row r="3181" s="123" customFormat="1" customHeight="1" spans="1:7">
      <c r="A3181" s="134">
        <v>3178</v>
      </c>
      <c r="B3181" s="152" t="s">
        <v>27659</v>
      </c>
      <c r="C3181" s="152" t="s">
        <v>27617</v>
      </c>
      <c r="D3181" s="153">
        <v>3</v>
      </c>
      <c r="E3181" s="134">
        <v>4.84</v>
      </c>
      <c r="F3181" s="139">
        <v>14.52</v>
      </c>
      <c r="G3181" s="141"/>
    </row>
    <row r="3182" s="123" customFormat="1" customHeight="1" spans="1:7">
      <c r="A3182" s="134">
        <v>3179</v>
      </c>
      <c r="B3182" s="152" t="s">
        <v>27660</v>
      </c>
      <c r="C3182" s="152" t="s">
        <v>27661</v>
      </c>
      <c r="D3182" s="153">
        <v>5.82</v>
      </c>
      <c r="E3182" s="133">
        <v>4.84</v>
      </c>
      <c r="F3182" s="139">
        <v>28.17</v>
      </c>
      <c r="G3182" s="141"/>
    </row>
    <row r="3183" s="123" customFormat="1" customHeight="1" spans="1:7">
      <c r="A3183" s="134">
        <v>3180</v>
      </c>
      <c r="B3183" s="152" t="s">
        <v>27662</v>
      </c>
      <c r="C3183" s="152" t="s">
        <v>27615</v>
      </c>
      <c r="D3183" s="153">
        <v>17.72</v>
      </c>
      <c r="E3183" s="133">
        <v>4.84</v>
      </c>
      <c r="F3183" s="139">
        <v>85.76</v>
      </c>
      <c r="G3183" s="141"/>
    </row>
    <row r="3184" s="123" customFormat="1" customHeight="1" spans="1:7">
      <c r="A3184" s="134">
        <v>3181</v>
      </c>
      <c r="B3184" s="152" t="s">
        <v>14669</v>
      </c>
      <c r="C3184" s="152" t="s">
        <v>27663</v>
      </c>
      <c r="D3184" s="153">
        <v>4.23</v>
      </c>
      <c r="E3184" s="134">
        <v>4.84</v>
      </c>
      <c r="F3184" s="139">
        <v>20.47</v>
      </c>
      <c r="G3184" s="141"/>
    </row>
    <row r="3185" s="123" customFormat="1" customHeight="1" spans="1:7">
      <c r="A3185" s="134">
        <v>3182</v>
      </c>
      <c r="B3185" s="152" t="s">
        <v>27664</v>
      </c>
      <c r="C3185" s="152" t="s">
        <v>27611</v>
      </c>
      <c r="D3185" s="153">
        <v>10.65</v>
      </c>
      <c r="E3185" s="133">
        <v>4.84</v>
      </c>
      <c r="F3185" s="139">
        <v>51.55</v>
      </c>
      <c r="G3185" s="141"/>
    </row>
    <row r="3186" s="123" customFormat="1" customHeight="1" spans="1:7">
      <c r="A3186" s="134">
        <v>3183</v>
      </c>
      <c r="B3186" s="152" t="s">
        <v>27665</v>
      </c>
      <c r="C3186" s="152" t="s">
        <v>27655</v>
      </c>
      <c r="D3186" s="153">
        <v>8.39</v>
      </c>
      <c r="E3186" s="134">
        <v>4.84</v>
      </c>
      <c r="F3186" s="139">
        <v>40.61</v>
      </c>
      <c r="G3186" s="141"/>
    </row>
    <row r="3187" s="123" customFormat="1" customHeight="1" spans="1:7">
      <c r="A3187" s="134">
        <v>3184</v>
      </c>
      <c r="B3187" s="152" t="s">
        <v>6794</v>
      </c>
      <c r="C3187" s="152" t="s">
        <v>27611</v>
      </c>
      <c r="D3187" s="153">
        <v>3.85</v>
      </c>
      <c r="E3187" s="133">
        <v>4.84</v>
      </c>
      <c r="F3187" s="139">
        <v>18.63</v>
      </c>
      <c r="G3187" s="141"/>
    </row>
    <row r="3188" s="123" customFormat="1" customHeight="1" spans="1:7">
      <c r="A3188" s="134">
        <v>3185</v>
      </c>
      <c r="B3188" s="152" t="s">
        <v>27666</v>
      </c>
      <c r="C3188" s="152" t="s">
        <v>27647</v>
      </c>
      <c r="D3188" s="153">
        <v>3.69</v>
      </c>
      <c r="E3188" s="133">
        <v>4.84</v>
      </c>
      <c r="F3188" s="139">
        <v>17.86</v>
      </c>
      <c r="G3188" s="141"/>
    </row>
    <row r="3189" s="123" customFormat="1" customHeight="1" spans="1:7">
      <c r="A3189" s="134">
        <v>3186</v>
      </c>
      <c r="B3189" s="152" t="s">
        <v>15313</v>
      </c>
      <c r="C3189" s="152" t="s">
        <v>27667</v>
      </c>
      <c r="D3189" s="153">
        <v>31.67</v>
      </c>
      <c r="E3189" s="134">
        <v>4.84</v>
      </c>
      <c r="F3189" s="139">
        <v>153.28</v>
      </c>
      <c r="G3189" s="141"/>
    </row>
    <row r="3190" s="123" customFormat="1" customHeight="1" spans="1:7">
      <c r="A3190" s="134">
        <v>3187</v>
      </c>
      <c r="B3190" s="152" t="s">
        <v>3861</v>
      </c>
      <c r="C3190" s="152" t="s">
        <v>27611</v>
      </c>
      <c r="D3190" s="153">
        <v>11.25</v>
      </c>
      <c r="E3190" s="133">
        <v>4.84</v>
      </c>
      <c r="F3190" s="139">
        <v>54.45</v>
      </c>
      <c r="G3190" s="141"/>
    </row>
    <row r="3191" s="123" customFormat="1" customHeight="1" spans="1:7">
      <c r="A3191" s="134">
        <v>3188</v>
      </c>
      <c r="B3191" s="152" t="s">
        <v>5143</v>
      </c>
      <c r="C3191" s="152" t="s">
        <v>27605</v>
      </c>
      <c r="D3191" s="153">
        <v>9.32</v>
      </c>
      <c r="E3191" s="134">
        <v>4.84</v>
      </c>
      <c r="F3191" s="139">
        <v>45.11</v>
      </c>
      <c r="G3191" s="141"/>
    </row>
    <row r="3192" s="123" customFormat="1" customHeight="1" spans="1:7">
      <c r="A3192" s="134">
        <v>3189</v>
      </c>
      <c r="B3192" s="152" t="s">
        <v>27668</v>
      </c>
      <c r="C3192" s="152" t="s">
        <v>27627</v>
      </c>
      <c r="D3192" s="153">
        <v>14.83</v>
      </c>
      <c r="E3192" s="133">
        <v>4.84</v>
      </c>
      <c r="F3192" s="139">
        <v>71.78</v>
      </c>
      <c r="G3192" s="141"/>
    </row>
    <row r="3193" s="123" customFormat="1" customHeight="1" spans="1:7">
      <c r="A3193" s="134">
        <v>3190</v>
      </c>
      <c r="B3193" s="152" t="s">
        <v>11872</v>
      </c>
      <c r="C3193" s="152" t="s">
        <v>27669</v>
      </c>
      <c r="D3193" s="153">
        <v>33.67</v>
      </c>
      <c r="E3193" s="133">
        <v>4.84</v>
      </c>
      <c r="F3193" s="139">
        <v>162.96</v>
      </c>
      <c r="G3193" s="141"/>
    </row>
    <row r="3194" s="123" customFormat="1" customHeight="1" spans="1:7">
      <c r="A3194" s="134">
        <v>3191</v>
      </c>
      <c r="B3194" s="154" t="s">
        <v>12129</v>
      </c>
      <c r="C3194" s="152" t="s">
        <v>27670</v>
      </c>
      <c r="D3194" s="153">
        <v>14.89</v>
      </c>
      <c r="E3194" s="134">
        <v>4.84</v>
      </c>
      <c r="F3194" s="139">
        <v>72.07</v>
      </c>
      <c r="G3194" s="141"/>
    </row>
    <row r="3195" s="123" customFormat="1" customHeight="1" spans="1:7">
      <c r="A3195" s="134">
        <v>3192</v>
      </c>
      <c r="B3195" s="152" t="s">
        <v>5283</v>
      </c>
      <c r="C3195" s="152" t="s">
        <v>27609</v>
      </c>
      <c r="D3195" s="153">
        <v>24.68</v>
      </c>
      <c r="E3195" s="133">
        <v>4.84</v>
      </c>
      <c r="F3195" s="139">
        <v>119.45</v>
      </c>
      <c r="G3195" s="141"/>
    </row>
    <row r="3196" s="123" customFormat="1" customHeight="1" spans="1:7">
      <c r="A3196" s="134">
        <v>3193</v>
      </c>
      <c r="B3196" s="152" t="s">
        <v>27671</v>
      </c>
      <c r="C3196" s="152" t="s">
        <v>27672</v>
      </c>
      <c r="D3196" s="153">
        <v>2.93</v>
      </c>
      <c r="E3196" s="134">
        <v>4.84</v>
      </c>
      <c r="F3196" s="139">
        <v>14.18</v>
      </c>
      <c r="G3196" s="141"/>
    </row>
    <row r="3197" s="123" customFormat="1" customHeight="1" spans="1:7">
      <c r="A3197" s="134">
        <v>3194</v>
      </c>
      <c r="B3197" s="152" t="s">
        <v>27673</v>
      </c>
      <c r="C3197" s="152" t="s">
        <v>27674</v>
      </c>
      <c r="D3197" s="153">
        <v>2.17</v>
      </c>
      <c r="E3197" s="133">
        <v>4.84</v>
      </c>
      <c r="F3197" s="139">
        <v>10.5</v>
      </c>
      <c r="G3197" s="141"/>
    </row>
    <row r="3198" s="123" customFormat="1" customHeight="1" spans="1:7">
      <c r="A3198" s="134">
        <v>3195</v>
      </c>
      <c r="B3198" s="152" t="s">
        <v>27675</v>
      </c>
      <c r="C3198" s="152" t="s">
        <v>27621</v>
      </c>
      <c r="D3198" s="153">
        <v>8.39</v>
      </c>
      <c r="E3198" s="133">
        <v>4.84</v>
      </c>
      <c r="F3198" s="139">
        <v>40.61</v>
      </c>
      <c r="G3198" s="141"/>
    </row>
    <row r="3199" s="123" customFormat="1" customHeight="1" spans="1:7">
      <c r="A3199" s="134">
        <v>3196</v>
      </c>
      <c r="B3199" s="152" t="s">
        <v>27676</v>
      </c>
      <c r="C3199" s="152" t="s">
        <v>27670</v>
      </c>
      <c r="D3199" s="153">
        <v>14.38</v>
      </c>
      <c r="E3199" s="134">
        <v>4.84</v>
      </c>
      <c r="F3199" s="139">
        <v>69.6</v>
      </c>
      <c r="G3199" s="141"/>
    </row>
    <row r="3200" s="123" customFormat="1" customHeight="1" spans="1:7">
      <c r="A3200" s="134">
        <v>3197</v>
      </c>
      <c r="B3200" s="154" t="s">
        <v>27677</v>
      </c>
      <c r="C3200" s="152" t="s">
        <v>27678</v>
      </c>
      <c r="D3200" s="153">
        <v>5.09</v>
      </c>
      <c r="E3200" s="133">
        <v>4.84</v>
      </c>
      <c r="F3200" s="139">
        <v>24.64</v>
      </c>
      <c r="G3200" s="141"/>
    </row>
    <row r="3201" s="123" customFormat="1" customHeight="1" spans="1:7">
      <c r="A3201" s="134">
        <v>3198</v>
      </c>
      <c r="B3201" s="152" t="s">
        <v>27679</v>
      </c>
      <c r="C3201" s="152" t="s">
        <v>27613</v>
      </c>
      <c r="D3201" s="153">
        <v>24.5</v>
      </c>
      <c r="E3201" s="134">
        <v>4.84</v>
      </c>
      <c r="F3201" s="139">
        <v>118.58</v>
      </c>
      <c r="G3201" s="141"/>
    </row>
    <row r="3202" s="123" customFormat="1" customHeight="1" spans="1:7">
      <c r="A3202" s="134">
        <v>3199</v>
      </c>
      <c r="B3202" s="154" t="s">
        <v>27680</v>
      </c>
      <c r="C3202" s="152" t="s">
        <v>27681</v>
      </c>
      <c r="D3202" s="153">
        <v>12.28</v>
      </c>
      <c r="E3202" s="133">
        <v>4.84</v>
      </c>
      <c r="F3202" s="139">
        <v>59.44</v>
      </c>
      <c r="G3202" s="141"/>
    </row>
    <row r="3203" s="123" customFormat="1" customHeight="1" spans="1:7">
      <c r="A3203" s="134">
        <v>3200</v>
      </c>
      <c r="B3203" s="152" t="s">
        <v>5271</v>
      </c>
      <c r="C3203" s="152" t="s">
        <v>27682</v>
      </c>
      <c r="D3203" s="153">
        <v>14.22</v>
      </c>
      <c r="E3203" s="133">
        <v>4.84</v>
      </c>
      <c r="F3203" s="139">
        <v>68.82</v>
      </c>
      <c r="G3203" s="141"/>
    </row>
    <row r="3204" s="123" customFormat="1" customHeight="1" spans="1:7">
      <c r="A3204" s="134">
        <v>3201</v>
      </c>
      <c r="B3204" s="152" t="s">
        <v>8883</v>
      </c>
      <c r="C3204" s="152" t="s">
        <v>27683</v>
      </c>
      <c r="D3204" s="153">
        <v>0.98</v>
      </c>
      <c r="E3204" s="134">
        <v>4.84</v>
      </c>
      <c r="F3204" s="139">
        <v>4.74</v>
      </c>
      <c r="G3204" s="141"/>
    </row>
    <row r="3205" s="123" customFormat="1" customHeight="1" spans="1:7">
      <c r="A3205" s="134">
        <v>3202</v>
      </c>
      <c r="B3205" s="152" t="s">
        <v>27684</v>
      </c>
      <c r="C3205" s="152" t="s">
        <v>27647</v>
      </c>
      <c r="D3205" s="153">
        <v>28.29</v>
      </c>
      <c r="E3205" s="133">
        <v>4.84</v>
      </c>
      <c r="F3205" s="139">
        <v>136.92</v>
      </c>
      <c r="G3205" s="141"/>
    </row>
    <row r="3206" s="123" customFormat="1" customHeight="1" spans="1:7">
      <c r="A3206" s="134">
        <v>3203</v>
      </c>
      <c r="B3206" s="152" t="s">
        <v>360</v>
      </c>
      <c r="C3206" s="152" t="s">
        <v>27685</v>
      </c>
      <c r="D3206" s="153">
        <v>9.72</v>
      </c>
      <c r="E3206" s="134">
        <v>4.84</v>
      </c>
      <c r="F3206" s="139">
        <v>47.04</v>
      </c>
      <c r="G3206" s="141"/>
    </row>
    <row r="3207" s="123" customFormat="1" customHeight="1" spans="1:7">
      <c r="A3207" s="134">
        <v>3204</v>
      </c>
      <c r="B3207" s="152" t="s">
        <v>27686</v>
      </c>
      <c r="C3207" s="152" t="s">
        <v>27610</v>
      </c>
      <c r="D3207" s="153">
        <v>19.8</v>
      </c>
      <c r="E3207" s="133">
        <v>4.84</v>
      </c>
      <c r="F3207" s="139">
        <v>95.83</v>
      </c>
      <c r="G3207" s="141"/>
    </row>
    <row r="3208" s="123" customFormat="1" customHeight="1" spans="1:7">
      <c r="A3208" s="134">
        <v>3205</v>
      </c>
      <c r="B3208" s="152" t="s">
        <v>3655</v>
      </c>
      <c r="C3208" s="152" t="s">
        <v>27687</v>
      </c>
      <c r="D3208" s="153">
        <v>13.68</v>
      </c>
      <c r="E3208" s="133">
        <v>4.84</v>
      </c>
      <c r="F3208" s="139">
        <v>66.21</v>
      </c>
      <c r="G3208" s="141"/>
    </row>
    <row r="3209" s="123" customFormat="1" customHeight="1" spans="1:7">
      <c r="A3209" s="134">
        <v>3206</v>
      </c>
      <c r="B3209" s="152" t="s">
        <v>27688</v>
      </c>
      <c r="C3209" s="152" t="s">
        <v>27689</v>
      </c>
      <c r="D3209" s="153">
        <v>4.6</v>
      </c>
      <c r="E3209" s="134">
        <v>4.84</v>
      </c>
      <c r="F3209" s="139">
        <v>22.26</v>
      </c>
      <c r="G3209" s="141"/>
    </row>
    <row r="3210" s="123" customFormat="1" customHeight="1" spans="1:7">
      <c r="A3210" s="134">
        <v>3207</v>
      </c>
      <c r="B3210" s="152" t="s">
        <v>3663</v>
      </c>
      <c r="C3210" s="152" t="s">
        <v>27606</v>
      </c>
      <c r="D3210" s="153">
        <v>10.69</v>
      </c>
      <c r="E3210" s="133">
        <v>4.84</v>
      </c>
      <c r="F3210" s="139">
        <v>51.74</v>
      </c>
      <c r="G3210" s="141"/>
    </row>
    <row r="3211" s="123" customFormat="1" customHeight="1" spans="1:7">
      <c r="A3211" s="134">
        <v>3208</v>
      </c>
      <c r="B3211" s="154" t="s">
        <v>27690</v>
      </c>
      <c r="C3211" s="152" t="s">
        <v>27658</v>
      </c>
      <c r="D3211" s="153">
        <v>5</v>
      </c>
      <c r="E3211" s="134">
        <v>4.84</v>
      </c>
      <c r="F3211" s="139">
        <v>24.2</v>
      </c>
      <c r="G3211" s="141"/>
    </row>
    <row r="3212" s="123" customFormat="1" customHeight="1" spans="1:7">
      <c r="A3212" s="134">
        <v>3209</v>
      </c>
      <c r="B3212" s="155" t="s">
        <v>27691</v>
      </c>
      <c r="C3212" s="152" t="s">
        <v>27692</v>
      </c>
      <c r="D3212" s="155">
        <v>9.38</v>
      </c>
      <c r="E3212" s="133">
        <v>4.84</v>
      </c>
      <c r="F3212" s="139">
        <v>45.4</v>
      </c>
      <c r="G3212" s="141"/>
    </row>
    <row r="3213" s="123" customFormat="1" customHeight="1" spans="1:7">
      <c r="A3213" s="134">
        <v>3210</v>
      </c>
      <c r="B3213" s="155" t="s">
        <v>27693</v>
      </c>
      <c r="C3213" s="152" t="s">
        <v>27694</v>
      </c>
      <c r="D3213" s="155">
        <v>10.99</v>
      </c>
      <c r="E3213" s="133">
        <v>4.84</v>
      </c>
      <c r="F3213" s="139">
        <v>53.19</v>
      </c>
      <c r="G3213" s="141"/>
    </row>
    <row r="3214" s="123" customFormat="1" customHeight="1" spans="1:7">
      <c r="A3214" s="134">
        <v>3211</v>
      </c>
      <c r="B3214" s="155" t="s">
        <v>16826</v>
      </c>
      <c r="C3214" s="152" t="s">
        <v>27695</v>
      </c>
      <c r="D3214" s="155">
        <v>7.01</v>
      </c>
      <c r="E3214" s="134">
        <v>4.84</v>
      </c>
      <c r="F3214" s="139">
        <v>33.93</v>
      </c>
      <c r="G3214" s="141"/>
    </row>
    <row r="3215" s="123" customFormat="1" customHeight="1" spans="1:7">
      <c r="A3215" s="134">
        <v>3212</v>
      </c>
      <c r="B3215" s="155" t="s">
        <v>27696</v>
      </c>
      <c r="C3215" s="152" t="s">
        <v>27697</v>
      </c>
      <c r="D3215" s="155">
        <v>14.52</v>
      </c>
      <c r="E3215" s="133">
        <v>4.84</v>
      </c>
      <c r="F3215" s="139">
        <v>70.28</v>
      </c>
      <c r="G3215" s="141"/>
    </row>
    <row r="3216" s="123" customFormat="1" customHeight="1" spans="1:7">
      <c r="A3216" s="134">
        <v>3213</v>
      </c>
      <c r="B3216" s="155" t="s">
        <v>5115</v>
      </c>
      <c r="C3216" s="152" t="s">
        <v>27698</v>
      </c>
      <c r="D3216" s="155">
        <v>3.64</v>
      </c>
      <c r="E3216" s="134">
        <v>4.84</v>
      </c>
      <c r="F3216" s="139">
        <v>17.62</v>
      </c>
      <c r="G3216" s="141"/>
    </row>
    <row r="3217" s="123" customFormat="1" customHeight="1" spans="1:7">
      <c r="A3217" s="134">
        <v>3214</v>
      </c>
      <c r="B3217" s="155" t="s">
        <v>27699</v>
      </c>
      <c r="C3217" s="152" t="s">
        <v>27700</v>
      </c>
      <c r="D3217" s="155">
        <v>6.62</v>
      </c>
      <c r="E3217" s="133">
        <v>4.84</v>
      </c>
      <c r="F3217" s="139">
        <v>32.04</v>
      </c>
      <c r="G3217" s="141"/>
    </row>
    <row r="3218" s="123" customFormat="1" customHeight="1" spans="1:7">
      <c r="A3218" s="134">
        <v>3215</v>
      </c>
      <c r="B3218" s="155" t="s">
        <v>27701</v>
      </c>
      <c r="C3218" s="152" t="s">
        <v>27700</v>
      </c>
      <c r="D3218" s="155">
        <v>9</v>
      </c>
      <c r="E3218" s="133">
        <v>4.84</v>
      </c>
      <c r="F3218" s="139">
        <v>43.56</v>
      </c>
      <c r="G3218" s="141"/>
    </row>
    <row r="3219" s="123" customFormat="1" customHeight="1" spans="1:7">
      <c r="A3219" s="134">
        <v>3216</v>
      </c>
      <c r="B3219" s="155" t="s">
        <v>27702</v>
      </c>
      <c r="C3219" s="152" t="s">
        <v>27700</v>
      </c>
      <c r="D3219" s="155">
        <v>4.24</v>
      </c>
      <c r="E3219" s="134">
        <v>4.84</v>
      </c>
      <c r="F3219" s="139">
        <v>20.52</v>
      </c>
      <c r="G3219" s="141"/>
    </row>
    <row r="3220" s="123" customFormat="1" customHeight="1" spans="1:7">
      <c r="A3220" s="134">
        <v>3217</v>
      </c>
      <c r="B3220" s="155" t="s">
        <v>3748</v>
      </c>
      <c r="C3220" s="152" t="s">
        <v>27700</v>
      </c>
      <c r="D3220" s="155">
        <v>4.74</v>
      </c>
      <c r="E3220" s="133">
        <v>4.84</v>
      </c>
      <c r="F3220" s="139">
        <v>22.94</v>
      </c>
      <c r="G3220" s="141"/>
    </row>
    <row r="3221" s="123" customFormat="1" customHeight="1" spans="1:7">
      <c r="A3221" s="134">
        <v>3218</v>
      </c>
      <c r="B3221" s="155" t="s">
        <v>5158</v>
      </c>
      <c r="C3221" s="152" t="s">
        <v>27703</v>
      </c>
      <c r="D3221" s="155">
        <v>1.39</v>
      </c>
      <c r="E3221" s="134">
        <v>4.84</v>
      </c>
      <c r="F3221" s="139">
        <v>6.73</v>
      </c>
      <c r="G3221" s="141"/>
    </row>
    <row r="3222" s="123" customFormat="1" customHeight="1" spans="1:7">
      <c r="A3222" s="134">
        <v>3219</v>
      </c>
      <c r="B3222" s="155" t="s">
        <v>14363</v>
      </c>
      <c r="C3222" s="152" t="s">
        <v>27703</v>
      </c>
      <c r="D3222" s="155">
        <v>10.18</v>
      </c>
      <c r="E3222" s="133">
        <v>4.84</v>
      </c>
      <c r="F3222" s="139">
        <v>49.27</v>
      </c>
      <c r="G3222" s="141"/>
    </row>
    <row r="3223" s="123" customFormat="1" customHeight="1" spans="1:7">
      <c r="A3223" s="134">
        <v>3220</v>
      </c>
      <c r="B3223" s="155" t="s">
        <v>4935</v>
      </c>
      <c r="C3223" s="152" t="s">
        <v>27703</v>
      </c>
      <c r="D3223" s="155">
        <v>4.2</v>
      </c>
      <c r="E3223" s="133">
        <v>4.84</v>
      </c>
      <c r="F3223" s="139">
        <v>20.33</v>
      </c>
      <c r="G3223" s="141"/>
    </row>
    <row r="3224" s="123" customFormat="1" customHeight="1" spans="1:7">
      <c r="A3224" s="134">
        <v>3221</v>
      </c>
      <c r="B3224" s="155" t="s">
        <v>27704</v>
      </c>
      <c r="C3224" s="152" t="s">
        <v>27703</v>
      </c>
      <c r="D3224" s="155">
        <v>3.39</v>
      </c>
      <c r="E3224" s="134">
        <v>4.84</v>
      </c>
      <c r="F3224" s="139">
        <v>16.41</v>
      </c>
      <c r="G3224" s="141"/>
    </row>
    <row r="3225" s="123" customFormat="1" customHeight="1" spans="1:7">
      <c r="A3225" s="134">
        <v>3222</v>
      </c>
      <c r="B3225" s="155" t="s">
        <v>24992</v>
      </c>
      <c r="C3225" s="152" t="s">
        <v>27703</v>
      </c>
      <c r="D3225" s="155">
        <v>6.49</v>
      </c>
      <c r="E3225" s="133">
        <v>4.84</v>
      </c>
      <c r="F3225" s="139">
        <v>31.41</v>
      </c>
      <c r="G3225" s="141"/>
    </row>
    <row r="3226" s="123" customFormat="1" customHeight="1" spans="1:7">
      <c r="A3226" s="134">
        <v>3223</v>
      </c>
      <c r="B3226" s="155" t="s">
        <v>27705</v>
      </c>
      <c r="C3226" s="152" t="s">
        <v>27703</v>
      </c>
      <c r="D3226" s="155">
        <v>4.28</v>
      </c>
      <c r="E3226" s="134">
        <v>4.84</v>
      </c>
      <c r="F3226" s="139">
        <v>20.72</v>
      </c>
      <c r="G3226" s="141"/>
    </row>
    <row r="3227" s="123" customFormat="1" customHeight="1" spans="1:7">
      <c r="A3227" s="134">
        <v>3224</v>
      </c>
      <c r="B3227" s="155" t="s">
        <v>20263</v>
      </c>
      <c r="C3227" s="152" t="s">
        <v>27703</v>
      </c>
      <c r="D3227" s="155">
        <v>1.18</v>
      </c>
      <c r="E3227" s="133">
        <v>4.84</v>
      </c>
      <c r="F3227" s="139">
        <v>5.71</v>
      </c>
      <c r="G3227" s="141"/>
    </row>
    <row r="3228" s="123" customFormat="1" customHeight="1" spans="1:7">
      <c r="A3228" s="134">
        <v>3225</v>
      </c>
      <c r="B3228" s="155" t="s">
        <v>27706</v>
      </c>
      <c r="C3228" s="152" t="s">
        <v>27703</v>
      </c>
      <c r="D3228" s="155">
        <v>12.08</v>
      </c>
      <c r="E3228" s="133">
        <v>4.84</v>
      </c>
      <c r="F3228" s="139">
        <v>58.47</v>
      </c>
      <c r="G3228" s="141"/>
    </row>
    <row r="3229" s="123" customFormat="1" customHeight="1" spans="1:7">
      <c r="A3229" s="134">
        <v>3226</v>
      </c>
      <c r="B3229" s="155" t="s">
        <v>3345</v>
      </c>
      <c r="C3229" s="152" t="s">
        <v>27703</v>
      </c>
      <c r="D3229" s="155">
        <v>6.89</v>
      </c>
      <c r="E3229" s="134">
        <v>4.84</v>
      </c>
      <c r="F3229" s="139">
        <v>33.35</v>
      </c>
      <c r="G3229" s="141"/>
    </row>
    <row r="3230" s="123" customFormat="1" customHeight="1" spans="1:7">
      <c r="A3230" s="134">
        <v>3227</v>
      </c>
      <c r="B3230" s="155" t="s">
        <v>14752</v>
      </c>
      <c r="C3230" s="152" t="s">
        <v>27703</v>
      </c>
      <c r="D3230" s="155">
        <v>11.74</v>
      </c>
      <c r="E3230" s="133">
        <v>4.84</v>
      </c>
      <c r="F3230" s="139">
        <v>56.82</v>
      </c>
      <c r="G3230" s="141"/>
    </row>
    <row r="3231" s="123" customFormat="1" customHeight="1" spans="1:7">
      <c r="A3231" s="134">
        <v>3228</v>
      </c>
      <c r="B3231" s="155" t="s">
        <v>25191</v>
      </c>
      <c r="C3231" s="152" t="s">
        <v>27703</v>
      </c>
      <c r="D3231" s="155">
        <v>7.1</v>
      </c>
      <c r="E3231" s="134">
        <v>4.84</v>
      </c>
      <c r="F3231" s="139">
        <v>34.36</v>
      </c>
      <c r="G3231" s="141"/>
    </row>
    <row r="3232" s="123" customFormat="1" customHeight="1" spans="1:7">
      <c r="A3232" s="134">
        <v>3229</v>
      </c>
      <c r="B3232" s="155" t="s">
        <v>4624</v>
      </c>
      <c r="C3232" s="152" t="s">
        <v>27703</v>
      </c>
      <c r="D3232" s="155">
        <v>8.8</v>
      </c>
      <c r="E3232" s="133">
        <v>4.84</v>
      </c>
      <c r="F3232" s="139">
        <v>42.59</v>
      </c>
      <c r="G3232" s="141"/>
    </row>
    <row r="3233" s="123" customFormat="1" customHeight="1" spans="1:7">
      <c r="A3233" s="134">
        <v>3230</v>
      </c>
      <c r="B3233" s="155" t="s">
        <v>4624</v>
      </c>
      <c r="C3233" s="152" t="s">
        <v>27703</v>
      </c>
      <c r="D3233" s="155">
        <v>3.22</v>
      </c>
      <c r="E3233" s="133">
        <v>4.84</v>
      </c>
      <c r="F3233" s="139">
        <v>15.58</v>
      </c>
      <c r="G3233" s="141"/>
    </row>
    <row r="3234" s="123" customFormat="1" customHeight="1" spans="1:7">
      <c r="A3234" s="134">
        <v>3231</v>
      </c>
      <c r="B3234" s="155" t="s">
        <v>24917</v>
      </c>
      <c r="C3234" s="152" t="s">
        <v>27703</v>
      </c>
      <c r="D3234" s="155">
        <v>6.73</v>
      </c>
      <c r="E3234" s="134">
        <v>4.84</v>
      </c>
      <c r="F3234" s="139">
        <v>32.57</v>
      </c>
      <c r="G3234" s="141"/>
    </row>
    <row r="3235" s="123" customFormat="1" customHeight="1" spans="1:7">
      <c r="A3235" s="134">
        <v>3232</v>
      </c>
      <c r="B3235" s="155" t="s">
        <v>9455</v>
      </c>
      <c r="C3235" s="152" t="s">
        <v>27703</v>
      </c>
      <c r="D3235" s="155">
        <v>10.65</v>
      </c>
      <c r="E3235" s="133">
        <v>4.84</v>
      </c>
      <c r="F3235" s="139">
        <v>51.55</v>
      </c>
      <c r="G3235" s="141"/>
    </row>
    <row r="3236" s="123" customFormat="1" customHeight="1" spans="1:7">
      <c r="A3236" s="134">
        <v>3233</v>
      </c>
      <c r="B3236" s="155" t="s">
        <v>3555</v>
      </c>
      <c r="C3236" s="152" t="s">
        <v>27703</v>
      </c>
      <c r="D3236" s="155">
        <v>11.2</v>
      </c>
      <c r="E3236" s="134">
        <v>4.84</v>
      </c>
      <c r="F3236" s="139">
        <v>54.21</v>
      </c>
      <c r="G3236" s="141"/>
    </row>
    <row r="3237" s="123" customFormat="1" customHeight="1" spans="1:7">
      <c r="A3237" s="134">
        <v>3234</v>
      </c>
      <c r="B3237" s="155" t="s">
        <v>3327</v>
      </c>
      <c r="C3237" s="152" t="s">
        <v>27703</v>
      </c>
      <c r="D3237" s="155">
        <v>16.45</v>
      </c>
      <c r="E3237" s="133">
        <v>4.84</v>
      </c>
      <c r="F3237" s="139">
        <v>79.62</v>
      </c>
      <c r="G3237" s="141"/>
    </row>
    <row r="3238" s="123" customFormat="1" customHeight="1" spans="1:7">
      <c r="A3238" s="134">
        <v>3235</v>
      </c>
      <c r="B3238" s="155" t="s">
        <v>27707</v>
      </c>
      <c r="C3238" s="152" t="s">
        <v>27703</v>
      </c>
      <c r="D3238" s="155">
        <v>5.27</v>
      </c>
      <c r="E3238" s="133">
        <v>4.84</v>
      </c>
      <c r="F3238" s="139">
        <v>25.51</v>
      </c>
      <c r="G3238" s="141"/>
    </row>
    <row r="3239" s="123" customFormat="1" customHeight="1" spans="1:7">
      <c r="A3239" s="134">
        <v>3236</v>
      </c>
      <c r="B3239" s="155" t="s">
        <v>27708</v>
      </c>
      <c r="C3239" s="152" t="s">
        <v>27703</v>
      </c>
      <c r="D3239" s="155">
        <v>3.29</v>
      </c>
      <c r="E3239" s="134">
        <v>4.84</v>
      </c>
      <c r="F3239" s="139">
        <v>15.92</v>
      </c>
      <c r="G3239" s="141"/>
    </row>
    <row r="3240" s="123" customFormat="1" customHeight="1" spans="1:7">
      <c r="A3240" s="134">
        <v>3237</v>
      </c>
      <c r="B3240" s="155" t="s">
        <v>3639</v>
      </c>
      <c r="C3240" s="152" t="s">
        <v>27703</v>
      </c>
      <c r="D3240" s="155">
        <v>8.22</v>
      </c>
      <c r="E3240" s="133">
        <v>4.84</v>
      </c>
      <c r="F3240" s="139">
        <v>39.78</v>
      </c>
      <c r="G3240" s="141"/>
    </row>
    <row r="3241" s="123" customFormat="1" customHeight="1" spans="1:7">
      <c r="A3241" s="134">
        <v>3238</v>
      </c>
      <c r="B3241" s="155" t="s">
        <v>27709</v>
      </c>
      <c r="C3241" s="152" t="s">
        <v>27703</v>
      </c>
      <c r="D3241" s="155">
        <v>11.96</v>
      </c>
      <c r="E3241" s="134">
        <v>4.84</v>
      </c>
      <c r="F3241" s="139">
        <v>57.89</v>
      </c>
      <c r="G3241" s="141"/>
    </row>
    <row r="3242" s="126" customFormat="1" customHeight="1" spans="1:7">
      <c r="A3242" s="142">
        <v>3239</v>
      </c>
      <c r="B3242" s="156" t="s">
        <v>20210</v>
      </c>
      <c r="C3242" s="157" t="s">
        <v>27703</v>
      </c>
      <c r="D3242" s="156">
        <v>4.71</v>
      </c>
      <c r="E3242" s="144">
        <v>4.84</v>
      </c>
      <c r="F3242" s="145">
        <v>22.8</v>
      </c>
      <c r="G3242" s="146"/>
    </row>
    <row r="3243" s="123" customFormat="1" customHeight="1" spans="1:7">
      <c r="A3243" s="134">
        <v>3240</v>
      </c>
      <c r="B3243" s="155" t="s">
        <v>27710</v>
      </c>
      <c r="C3243" s="152" t="s">
        <v>27703</v>
      </c>
      <c r="D3243" s="155">
        <v>4.31</v>
      </c>
      <c r="E3243" s="133">
        <v>4.84</v>
      </c>
      <c r="F3243" s="139">
        <v>20.86</v>
      </c>
      <c r="G3243" s="141"/>
    </row>
    <row r="3244" s="123" customFormat="1" customHeight="1" spans="1:7">
      <c r="A3244" s="134">
        <v>3241</v>
      </c>
      <c r="B3244" s="155" t="s">
        <v>27711</v>
      </c>
      <c r="C3244" s="152" t="s">
        <v>27703</v>
      </c>
      <c r="D3244" s="155">
        <v>3.43</v>
      </c>
      <c r="E3244" s="134">
        <v>4.84</v>
      </c>
      <c r="F3244" s="139">
        <v>16.6</v>
      </c>
      <c r="G3244" s="141"/>
    </row>
    <row r="3245" s="123" customFormat="1" customHeight="1" spans="1:7">
      <c r="A3245" s="134">
        <v>3242</v>
      </c>
      <c r="B3245" s="155" t="s">
        <v>21545</v>
      </c>
      <c r="C3245" s="152" t="s">
        <v>27703</v>
      </c>
      <c r="D3245" s="155">
        <v>13.06</v>
      </c>
      <c r="E3245" s="133">
        <v>4.84</v>
      </c>
      <c r="F3245" s="139">
        <v>63.21</v>
      </c>
      <c r="G3245" s="141"/>
    </row>
    <row r="3246" s="123" customFormat="1" customHeight="1" spans="1:7">
      <c r="A3246" s="134">
        <v>3243</v>
      </c>
      <c r="B3246" s="155" t="s">
        <v>27712</v>
      </c>
      <c r="C3246" s="152" t="s">
        <v>27703</v>
      </c>
      <c r="D3246" s="155">
        <v>13.08</v>
      </c>
      <c r="E3246" s="134">
        <v>4.84</v>
      </c>
      <c r="F3246" s="139">
        <v>63.31</v>
      </c>
      <c r="G3246" s="141"/>
    </row>
    <row r="3247" s="123" customFormat="1" customHeight="1" spans="1:7">
      <c r="A3247" s="134">
        <v>3244</v>
      </c>
      <c r="B3247" s="155" t="s">
        <v>13921</v>
      </c>
      <c r="C3247" s="152" t="s">
        <v>27703</v>
      </c>
      <c r="D3247" s="155">
        <v>11.01</v>
      </c>
      <c r="E3247" s="133">
        <v>4.84</v>
      </c>
      <c r="F3247" s="139">
        <v>53.29</v>
      </c>
      <c r="G3247" s="141"/>
    </row>
    <row r="3248" s="123" customFormat="1" customHeight="1" spans="1:7">
      <c r="A3248" s="134">
        <v>3245</v>
      </c>
      <c r="B3248" s="152" t="s">
        <v>12289</v>
      </c>
      <c r="C3248" s="152" t="s">
        <v>27703</v>
      </c>
      <c r="D3248" s="153">
        <v>1.3</v>
      </c>
      <c r="E3248" s="133">
        <v>4.84</v>
      </c>
      <c r="F3248" s="139">
        <v>6.29</v>
      </c>
      <c r="G3248" s="141"/>
    </row>
    <row r="3249" s="123" customFormat="1" customHeight="1" spans="1:7">
      <c r="A3249" s="134">
        <v>3246</v>
      </c>
      <c r="B3249" s="149" t="s">
        <v>27713</v>
      </c>
      <c r="C3249" s="149" t="s">
        <v>27714</v>
      </c>
      <c r="D3249" s="150">
        <v>6.8</v>
      </c>
      <c r="E3249" s="134">
        <v>4.84</v>
      </c>
      <c r="F3249" s="139">
        <v>32.91</v>
      </c>
      <c r="G3249" s="141"/>
    </row>
    <row r="3250" s="123" customFormat="1" customHeight="1" spans="1:7">
      <c r="A3250" s="134">
        <v>3247</v>
      </c>
      <c r="B3250" s="149" t="s">
        <v>14892</v>
      </c>
      <c r="C3250" s="149" t="s">
        <v>27715</v>
      </c>
      <c r="D3250" s="150">
        <v>6.7</v>
      </c>
      <c r="E3250" s="133">
        <v>4.84</v>
      </c>
      <c r="F3250" s="139">
        <v>32.43</v>
      </c>
      <c r="G3250" s="141"/>
    </row>
    <row r="3251" s="123" customFormat="1" customHeight="1" spans="1:7">
      <c r="A3251" s="134">
        <v>3248</v>
      </c>
      <c r="B3251" s="149" t="s">
        <v>27716</v>
      </c>
      <c r="C3251" s="149" t="s">
        <v>27715</v>
      </c>
      <c r="D3251" s="150">
        <v>6.84</v>
      </c>
      <c r="E3251" s="134">
        <v>4.84</v>
      </c>
      <c r="F3251" s="139">
        <v>33.11</v>
      </c>
      <c r="G3251" s="141"/>
    </row>
    <row r="3252" s="123" customFormat="1" customHeight="1" spans="1:7">
      <c r="A3252" s="134">
        <v>3249</v>
      </c>
      <c r="B3252" s="147" t="s">
        <v>3493</v>
      </c>
      <c r="C3252" s="149" t="s">
        <v>27717</v>
      </c>
      <c r="D3252" s="150">
        <v>12.3</v>
      </c>
      <c r="E3252" s="133">
        <v>4.84</v>
      </c>
      <c r="F3252" s="139">
        <v>59.53</v>
      </c>
      <c r="G3252" s="141"/>
    </row>
    <row r="3253" s="123" customFormat="1" customHeight="1" spans="1:7">
      <c r="A3253" s="134">
        <v>3250</v>
      </c>
      <c r="B3253" s="149" t="s">
        <v>27718</v>
      </c>
      <c r="C3253" s="149" t="s">
        <v>27719</v>
      </c>
      <c r="D3253" s="150">
        <v>2.3</v>
      </c>
      <c r="E3253" s="133">
        <v>4.84</v>
      </c>
      <c r="F3253" s="139">
        <v>11.13</v>
      </c>
      <c r="G3253" s="141"/>
    </row>
    <row r="3254" s="123" customFormat="1" customHeight="1" spans="1:7">
      <c r="A3254" s="134">
        <v>3251</v>
      </c>
      <c r="B3254" s="149" t="s">
        <v>19393</v>
      </c>
      <c r="C3254" s="149" t="s">
        <v>27720</v>
      </c>
      <c r="D3254" s="150">
        <v>21.75</v>
      </c>
      <c r="E3254" s="134">
        <v>4.84</v>
      </c>
      <c r="F3254" s="139">
        <v>105.27</v>
      </c>
      <c r="G3254" s="141"/>
    </row>
    <row r="3255" s="123" customFormat="1" customHeight="1" spans="1:7">
      <c r="A3255" s="134">
        <v>3252</v>
      </c>
      <c r="B3255" s="149" t="s">
        <v>27721</v>
      </c>
      <c r="C3255" s="149" t="s">
        <v>27720</v>
      </c>
      <c r="D3255" s="150">
        <v>6.3</v>
      </c>
      <c r="E3255" s="133">
        <v>4.84</v>
      </c>
      <c r="F3255" s="139">
        <v>30.49</v>
      </c>
      <c r="G3255" s="141"/>
    </row>
    <row r="3256" s="123" customFormat="1" customHeight="1" spans="1:7">
      <c r="A3256" s="134">
        <v>3253</v>
      </c>
      <c r="B3256" s="149" t="s">
        <v>27722</v>
      </c>
      <c r="C3256" s="149" t="s">
        <v>27723</v>
      </c>
      <c r="D3256" s="150">
        <v>5.6</v>
      </c>
      <c r="E3256" s="134">
        <v>4.84</v>
      </c>
      <c r="F3256" s="139">
        <v>27.1</v>
      </c>
      <c r="G3256" s="141"/>
    </row>
    <row r="3257" s="123" customFormat="1" customHeight="1" spans="1:7">
      <c r="A3257" s="134">
        <v>3254</v>
      </c>
      <c r="B3257" s="149" t="s">
        <v>27724</v>
      </c>
      <c r="C3257" s="149" t="s">
        <v>27725</v>
      </c>
      <c r="D3257" s="150">
        <v>14.76</v>
      </c>
      <c r="E3257" s="133">
        <v>4.84</v>
      </c>
      <c r="F3257" s="139">
        <v>71.44</v>
      </c>
      <c r="G3257" s="141"/>
    </row>
    <row r="3258" s="123" customFormat="1" customHeight="1" spans="1:7">
      <c r="A3258" s="134">
        <v>3255</v>
      </c>
      <c r="B3258" s="149" t="s">
        <v>14915</v>
      </c>
      <c r="C3258" s="149" t="s">
        <v>27726</v>
      </c>
      <c r="D3258" s="150">
        <v>2.3</v>
      </c>
      <c r="E3258" s="133">
        <v>4.84</v>
      </c>
      <c r="F3258" s="139">
        <v>11.13</v>
      </c>
      <c r="G3258" s="141"/>
    </row>
    <row r="3259" s="123" customFormat="1" customHeight="1" spans="1:7">
      <c r="A3259" s="134">
        <v>3256</v>
      </c>
      <c r="B3259" s="149" t="s">
        <v>3574</v>
      </c>
      <c r="C3259" s="149" t="s">
        <v>27726</v>
      </c>
      <c r="D3259" s="150">
        <v>8.33</v>
      </c>
      <c r="E3259" s="134">
        <v>4.84</v>
      </c>
      <c r="F3259" s="139">
        <v>40.32</v>
      </c>
      <c r="G3259" s="141"/>
    </row>
    <row r="3260" s="123" customFormat="1" customHeight="1" spans="1:7">
      <c r="A3260" s="134">
        <v>3257</v>
      </c>
      <c r="B3260" s="149" t="s">
        <v>3812</v>
      </c>
      <c r="C3260" s="149" t="s">
        <v>27727</v>
      </c>
      <c r="D3260" s="150">
        <v>3.6</v>
      </c>
      <c r="E3260" s="133">
        <v>4.84</v>
      </c>
      <c r="F3260" s="139">
        <v>17.42</v>
      </c>
      <c r="G3260" s="141"/>
    </row>
    <row r="3261" s="123" customFormat="1" customHeight="1" spans="1:7">
      <c r="A3261" s="134">
        <v>3258</v>
      </c>
      <c r="B3261" s="149" t="s">
        <v>27728</v>
      </c>
      <c r="C3261" s="149" t="s">
        <v>27729</v>
      </c>
      <c r="D3261" s="150">
        <v>4.06</v>
      </c>
      <c r="E3261" s="134">
        <v>4.84</v>
      </c>
      <c r="F3261" s="139">
        <v>19.65</v>
      </c>
      <c r="G3261" s="141"/>
    </row>
    <row r="3262" s="123" customFormat="1" customHeight="1" spans="1:7">
      <c r="A3262" s="134">
        <v>3259</v>
      </c>
      <c r="B3262" s="149" t="s">
        <v>27730</v>
      </c>
      <c r="C3262" s="149" t="s">
        <v>27726</v>
      </c>
      <c r="D3262" s="150">
        <v>5.22</v>
      </c>
      <c r="E3262" s="133">
        <v>4.84</v>
      </c>
      <c r="F3262" s="139">
        <v>25.26</v>
      </c>
      <c r="G3262" s="141"/>
    </row>
    <row r="3263" s="123" customFormat="1" customHeight="1" spans="1:7">
      <c r="A3263" s="134">
        <v>3260</v>
      </c>
      <c r="B3263" s="149" t="s">
        <v>3412</v>
      </c>
      <c r="C3263" s="149" t="s">
        <v>27726</v>
      </c>
      <c r="D3263" s="150">
        <v>16.25</v>
      </c>
      <c r="E3263" s="133">
        <v>4.84</v>
      </c>
      <c r="F3263" s="139">
        <v>78.65</v>
      </c>
      <c r="G3263" s="141"/>
    </row>
    <row r="3264" s="123" customFormat="1" customHeight="1" spans="1:7">
      <c r="A3264" s="134">
        <v>3261</v>
      </c>
      <c r="B3264" s="149" t="s">
        <v>5915</v>
      </c>
      <c r="C3264" s="149" t="s">
        <v>27731</v>
      </c>
      <c r="D3264" s="150">
        <v>2.3</v>
      </c>
      <c r="E3264" s="134">
        <v>4.84</v>
      </c>
      <c r="F3264" s="139">
        <v>11.13</v>
      </c>
      <c r="G3264" s="141"/>
    </row>
    <row r="3265" s="123" customFormat="1" customHeight="1" spans="1:7">
      <c r="A3265" s="134">
        <v>3262</v>
      </c>
      <c r="B3265" s="149" t="s">
        <v>17270</v>
      </c>
      <c r="C3265" s="149" t="s">
        <v>27726</v>
      </c>
      <c r="D3265" s="150">
        <v>8.8</v>
      </c>
      <c r="E3265" s="133">
        <v>4.84</v>
      </c>
      <c r="F3265" s="139">
        <v>42.59</v>
      </c>
      <c r="G3265" s="141"/>
    </row>
    <row r="3266" s="123" customFormat="1" customHeight="1" spans="1:7">
      <c r="A3266" s="134">
        <v>3263</v>
      </c>
      <c r="B3266" s="149" t="s">
        <v>27732</v>
      </c>
      <c r="C3266" s="149" t="s">
        <v>27733</v>
      </c>
      <c r="D3266" s="150">
        <v>17.96</v>
      </c>
      <c r="E3266" s="134">
        <v>4.84</v>
      </c>
      <c r="F3266" s="139">
        <v>86.93</v>
      </c>
      <c r="G3266" s="141"/>
    </row>
    <row r="3267" s="123" customFormat="1" customHeight="1" spans="1:7">
      <c r="A3267" s="134">
        <v>3264</v>
      </c>
      <c r="B3267" s="149" t="s">
        <v>27734</v>
      </c>
      <c r="C3267" s="149" t="s">
        <v>27735</v>
      </c>
      <c r="D3267" s="150">
        <v>6</v>
      </c>
      <c r="E3267" s="133">
        <v>4.84</v>
      </c>
      <c r="F3267" s="139">
        <v>29.04</v>
      </c>
      <c r="G3267" s="141"/>
    </row>
    <row r="3268" s="123" customFormat="1" customHeight="1" spans="1:7">
      <c r="A3268" s="134">
        <v>3265</v>
      </c>
      <c r="B3268" s="147" t="s">
        <v>27736</v>
      </c>
      <c r="C3268" s="149" t="s">
        <v>27737</v>
      </c>
      <c r="D3268" s="150">
        <v>13.59</v>
      </c>
      <c r="E3268" s="133">
        <v>4.84</v>
      </c>
      <c r="F3268" s="139">
        <v>65.78</v>
      </c>
      <c r="G3268" s="141"/>
    </row>
    <row r="3269" s="123" customFormat="1" customHeight="1" spans="1:7">
      <c r="A3269" s="134">
        <v>3266</v>
      </c>
      <c r="B3269" s="149" t="s">
        <v>5275</v>
      </c>
      <c r="C3269" s="149" t="s">
        <v>27738</v>
      </c>
      <c r="D3269" s="150">
        <v>6.3</v>
      </c>
      <c r="E3269" s="134">
        <v>4.84</v>
      </c>
      <c r="F3269" s="139">
        <v>30.49</v>
      </c>
      <c r="G3269" s="141"/>
    </row>
    <row r="3270" s="123" customFormat="1" customHeight="1" spans="1:7">
      <c r="A3270" s="134">
        <v>3267</v>
      </c>
      <c r="B3270" s="149" t="s">
        <v>27739</v>
      </c>
      <c r="C3270" s="149" t="s">
        <v>27726</v>
      </c>
      <c r="D3270" s="150">
        <v>2.6</v>
      </c>
      <c r="E3270" s="133">
        <v>4.84</v>
      </c>
      <c r="F3270" s="139">
        <v>12.58</v>
      </c>
      <c r="G3270" s="141"/>
    </row>
    <row r="3271" s="123" customFormat="1" customHeight="1" spans="1:7">
      <c r="A3271" s="134">
        <v>3268</v>
      </c>
      <c r="B3271" s="149" t="s">
        <v>27740</v>
      </c>
      <c r="C3271" s="149" t="s">
        <v>27741</v>
      </c>
      <c r="D3271" s="150">
        <v>12.31</v>
      </c>
      <c r="E3271" s="134">
        <v>4.84</v>
      </c>
      <c r="F3271" s="139">
        <v>59.58</v>
      </c>
      <c r="G3271" s="141"/>
    </row>
    <row r="3272" s="123" customFormat="1" customHeight="1" spans="1:7">
      <c r="A3272" s="134">
        <v>3269</v>
      </c>
      <c r="B3272" s="149" t="s">
        <v>27742</v>
      </c>
      <c r="C3272" s="149" t="s">
        <v>27743</v>
      </c>
      <c r="D3272" s="150">
        <v>2.3</v>
      </c>
      <c r="E3272" s="133">
        <v>4.84</v>
      </c>
      <c r="F3272" s="139">
        <v>11.13</v>
      </c>
      <c r="G3272" s="141"/>
    </row>
    <row r="3273" s="123" customFormat="1" customHeight="1" spans="1:7">
      <c r="A3273" s="134">
        <v>3270</v>
      </c>
      <c r="B3273" s="149" t="s">
        <v>3675</v>
      </c>
      <c r="C3273" s="149" t="s">
        <v>27726</v>
      </c>
      <c r="D3273" s="150">
        <v>6.25</v>
      </c>
      <c r="E3273" s="133">
        <v>4.84</v>
      </c>
      <c r="F3273" s="139">
        <v>30.25</v>
      </c>
      <c r="G3273" s="141"/>
    </row>
    <row r="3274" s="123" customFormat="1" customHeight="1" spans="1:7">
      <c r="A3274" s="134">
        <v>3271</v>
      </c>
      <c r="B3274" s="149" t="s">
        <v>27744</v>
      </c>
      <c r="C3274" s="149" t="s">
        <v>27726</v>
      </c>
      <c r="D3274" s="150">
        <v>6.5</v>
      </c>
      <c r="E3274" s="134">
        <v>4.84</v>
      </c>
      <c r="F3274" s="139">
        <v>31.46</v>
      </c>
      <c r="G3274" s="141"/>
    </row>
    <row r="3275" s="123" customFormat="1" customHeight="1" spans="1:7">
      <c r="A3275" s="134">
        <v>3272</v>
      </c>
      <c r="B3275" s="149" t="s">
        <v>4497</v>
      </c>
      <c r="C3275" s="149" t="s">
        <v>27726</v>
      </c>
      <c r="D3275" s="150">
        <v>2.6</v>
      </c>
      <c r="E3275" s="133">
        <v>4.84</v>
      </c>
      <c r="F3275" s="139">
        <v>12.58</v>
      </c>
      <c r="G3275" s="141"/>
    </row>
    <row r="3276" s="123" customFormat="1" customHeight="1" spans="1:7">
      <c r="A3276" s="134">
        <v>3273</v>
      </c>
      <c r="B3276" s="149" t="s">
        <v>14279</v>
      </c>
      <c r="C3276" s="149" t="s">
        <v>27745</v>
      </c>
      <c r="D3276" s="150">
        <v>14</v>
      </c>
      <c r="E3276" s="134">
        <v>4.84</v>
      </c>
      <c r="F3276" s="139">
        <v>67.76</v>
      </c>
      <c r="G3276" s="141"/>
    </row>
    <row r="3277" s="123" customFormat="1" customHeight="1" spans="1:7">
      <c r="A3277" s="134">
        <v>3274</v>
      </c>
      <c r="B3277" s="149" t="s">
        <v>5422</v>
      </c>
      <c r="C3277" s="149" t="s">
        <v>27745</v>
      </c>
      <c r="D3277" s="150">
        <v>15</v>
      </c>
      <c r="E3277" s="133">
        <v>4.84</v>
      </c>
      <c r="F3277" s="139">
        <v>72.6</v>
      </c>
      <c r="G3277" s="141"/>
    </row>
    <row r="3278" s="123" customFormat="1" customHeight="1" spans="1:7">
      <c r="A3278" s="134">
        <v>3275</v>
      </c>
      <c r="B3278" s="149" t="s">
        <v>27746</v>
      </c>
      <c r="C3278" s="149" t="s">
        <v>27747</v>
      </c>
      <c r="D3278" s="150">
        <v>10.17</v>
      </c>
      <c r="E3278" s="133">
        <v>4.84</v>
      </c>
      <c r="F3278" s="139">
        <v>49.22</v>
      </c>
      <c r="G3278" s="141"/>
    </row>
    <row r="3279" s="123" customFormat="1" customHeight="1" spans="1:7">
      <c r="A3279" s="134">
        <v>3276</v>
      </c>
      <c r="B3279" s="147" t="s">
        <v>3411</v>
      </c>
      <c r="C3279" s="149" t="s">
        <v>27748</v>
      </c>
      <c r="D3279" s="150">
        <v>6.3</v>
      </c>
      <c r="E3279" s="134">
        <v>4.84</v>
      </c>
      <c r="F3279" s="139">
        <v>30.49</v>
      </c>
      <c r="G3279" s="141"/>
    </row>
    <row r="3280" s="123" customFormat="1" customHeight="1" spans="1:7">
      <c r="A3280" s="134">
        <v>3277</v>
      </c>
      <c r="B3280" s="149" t="s">
        <v>27693</v>
      </c>
      <c r="C3280" s="149" t="s">
        <v>27749</v>
      </c>
      <c r="D3280" s="150">
        <v>2.6</v>
      </c>
      <c r="E3280" s="133">
        <v>4.84</v>
      </c>
      <c r="F3280" s="139">
        <v>12.58</v>
      </c>
      <c r="G3280" s="141"/>
    </row>
    <row r="3281" s="123" customFormat="1" customHeight="1" spans="1:7">
      <c r="A3281" s="134">
        <v>3278</v>
      </c>
      <c r="B3281" s="149" t="s">
        <v>27750</v>
      </c>
      <c r="C3281" s="149" t="s">
        <v>27731</v>
      </c>
      <c r="D3281" s="150">
        <v>5.06</v>
      </c>
      <c r="E3281" s="134">
        <v>4.84</v>
      </c>
      <c r="F3281" s="139">
        <v>24.49</v>
      </c>
      <c r="G3281" s="141"/>
    </row>
    <row r="3282" s="123" customFormat="1" customHeight="1" spans="1:7">
      <c r="A3282" s="134">
        <v>3279</v>
      </c>
      <c r="B3282" s="149" t="s">
        <v>4931</v>
      </c>
      <c r="C3282" s="149" t="s">
        <v>27751</v>
      </c>
      <c r="D3282" s="150">
        <v>12.31</v>
      </c>
      <c r="E3282" s="133">
        <v>4.84</v>
      </c>
      <c r="F3282" s="139">
        <v>59.58</v>
      </c>
      <c r="G3282" s="141"/>
    </row>
    <row r="3283" s="123" customFormat="1" customHeight="1" spans="1:7">
      <c r="A3283" s="134">
        <v>3280</v>
      </c>
      <c r="B3283" s="149" t="s">
        <v>11872</v>
      </c>
      <c r="C3283" s="149" t="s">
        <v>27751</v>
      </c>
      <c r="D3283" s="150">
        <v>23.74</v>
      </c>
      <c r="E3283" s="133">
        <v>4.84</v>
      </c>
      <c r="F3283" s="139">
        <v>114.9</v>
      </c>
      <c r="G3283" s="141"/>
    </row>
    <row r="3284" s="123" customFormat="1" customHeight="1" spans="1:7">
      <c r="A3284" s="134">
        <v>3281</v>
      </c>
      <c r="B3284" s="149" t="s">
        <v>15655</v>
      </c>
      <c r="C3284" s="149" t="s">
        <v>27751</v>
      </c>
      <c r="D3284" s="150">
        <v>11.12</v>
      </c>
      <c r="E3284" s="134">
        <v>4.84</v>
      </c>
      <c r="F3284" s="139">
        <v>53.82</v>
      </c>
      <c r="G3284" s="141"/>
    </row>
    <row r="3285" s="123" customFormat="1" customHeight="1" spans="1:7">
      <c r="A3285" s="134">
        <v>3282</v>
      </c>
      <c r="B3285" s="149" t="s">
        <v>727</v>
      </c>
      <c r="C3285" s="149" t="s">
        <v>27752</v>
      </c>
      <c r="D3285" s="150">
        <v>10.82</v>
      </c>
      <c r="E3285" s="133">
        <v>4.84</v>
      </c>
      <c r="F3285" s="139">
        <v>52.37</v>
      </c>
      <c r="G3285" s="141"/>
    </row>
    <row r="3286" s="123" customFormat="1" customHeight="1" spans="1:7">
      <c r="A3286" s="134">
        <v>3283</v>
      </c>
      <c r="B3286" s="149" t="s">
        <v>7860</v>
      </c>
      <c r="C3286" s="149" t="s">
        <v>27753</v>
      </c>
      <c r="D3286" s="150">
        <v>5.81</v>
      </c>
      <c r="E3286" s="134">
        <v>4.84</v>
      </c>
      <c r="F3286" s="139">
        <v>28.12</v>
      </c>
      <c r="G3286" s="141"/>
    </row>
    <row r="3287" s="123" customFormat="1" customHeight="1" spans="1:7">
      <c r="A3287" s="134">
        <v>3284</v>
      </c>
      <c r="B3287" s="149" t="s">
        <v>27754</v>
      </c>
      <c r="C3287" s="149" t="s">
        <v>27755</v>
      </c>
      <c r="D3287" s="150">
        <v>16.59</v>
      </c>
      <c r="E3287" s="133">
        <v>4.84</v>
      </c>
      <c r="F3287" s="139">
        <v>80.3</v>
      </c>
      <c r="G3287" s="141"/>
    </row>
    <row r="3288" s="123" customFormat="1" customHeight="1" spans="1:7">
      <c r="A3288" s="134">
        <v>3285</v>
      </c>
      <c r="B3288" s="149" t="s">
        <v>3663</v>
      </c>
      <c r="C3288" s="149" t="s">
        <v>27756</v>
      </c>
      <c r="D3288" s="150">
        <v>13.72</v>
      </c>
      <c r="E3288" s="133">
        <v>4.84</v>
      </c>
      <c r="F3288" s="139">
        <v>66.4</v>
      </c>
      <c r="G3288" s="141"/>
    </row>
    <row r="3289" s="123" customFormat="1" customHeight="1" spans="1:7">
      <c r="A3289" s="134">
        <v>3286</v>
      </c>
      <c r="B3289" s="149" t="s">
        <v>16434</v>
      </c>
      <c r="C3289" s="149" t="s">
        <v>27753</v>
      </c>
      <c r="D3289" s="150">
        <v>18.01</v>
      </c>
      <c r="E3289" s="134">
        <v>4.84</v>
      </c>
      <c r="F3289" s="139">
        <v>87.17</v>
      </c>
      <c r="G3289" s="141"/>
    </row>
    <row r="3290" s="123" customFormat="1" customHeight="1" spans="1:7">
      <c r="A3290" s="134">
        <v>3287</v>
      </c>
      <c r="B3290" s="149" t="s">
        <v>3733</v>
      </c>
      <c r="C3290" s="149" t="s">
        <v>27757</v>
      </c>
      <c r="D3290" s="150">
        <v>16.47</v>
      </c>
      <c r="E3290" s="133">
        <v>4.84</v>
      </c>
      <c r="F3290" s="139">
        <v>79.71</v>
      </c>
      <c r="G3290" s="141"/>
    </row>
    <row r="3291" s="123" customFormat="1" customHeight="1" spans="1:7">
      <c r="A3291" s="134">
        <v>3288</v>
      </c>
      <c r="B3291" s="149" t="s">
        <v>349</v>
      </c>
      <c r="C3291" s="149" t="s">
        <v>27758</v>
      </c>
      <c r="D3291" s="150">
        <v>6.22</v>
      </c>
      <c r="E3291" s="134">
        <v>4.84</v>
      </c>
      <c r="F3291" s="139">
        <v>30.1</v>
      </c>
      <c r="G3291" s="141"/>
    </row>
    <row r="3292" s="123" customFormat="1" customHeight="1" spans="1:7">
      <c r="A3292" s="134">
        <v>3289</v>
      </c>
      <c r="B3292" s="149" t="s">
        <v>27759</v>
      </c>
      <c r="C3292" s="149" t="s">
        <v>27760</v>
      </c>
      <c r="D3292" s="150">
        <v>20.03</v>
      </c>
      <c r="E3292" s="133">
        <v>4.84</v>
      </c>
      <c r="F3292" s="139">
        <v>96.95</v>
      </c>
      <c r="G3292" s="141"/>
    </row>
    <row r="3293" s="123" customFormat="1" customHeight="1" spans="1:7">
      <c r="A3293" s="134">
        <v>3290</v>
      </c>
      <c r="B3293" s="149" t="s">
        <v>27761</v>
      </c>
      <c r="C3293" s="149" t="s">
        <v>27762</v>
      </c>
      <c r="D3293" s="150">
        <v>16.83</v>
      </c>
      <c r="E3293" s="133">
        <v>4.84</v>
      </c>
      <c r="F3293" s="139">
        <v>81.46</v>
      </c>
      <c r="G3293" s="141"/>
    </row>
    <row r="3294" s="123" customFormat="1" customHeight="1" spans="1:7">
      <c r="A3294" s="134">
        <v>3291</v>
      </c>
      <c r="B3294" s="149" t="s">
        <v>27763</v>
      </c>
      <c r="C3294" s="149" t="s">
        <v>27751</v>
      </c>
      <c r="D3294" s="150">
        <v>14.77</v>
      </c>
      <c r="E3294" s="134">
        <v>4.84</v>
      </c>
      <c r="F3294" s="139">
        <v>71.49</v>
      </c>
      <c r="G3294" s="141"/>
    </row>
    <row r="3295" s="123" customFormat="1" customHeight="1" spans="1:7">
      <c r="A3295" s="134">
        <v>3292</v>
      </c>
      <c r="B3295" s="149" t="s">
        <v>27764</v>
      </c>
      <c r="C3295" s="149" t="s">
        <v>27760</v>
      </c>
      <c r="D3295" s="150">
        <v>5.7</v>
      </c>
      <c r="E3295" s="133">
        <v>4.84</v>
      </c>
      <c r="F3295" s="139">
        <v>27.59</v>
      </c>
      <c r="G3295" s="141"/>
    </row>
    <row r="3296" s="123" customFormat="1" customHeight="1" spans="1:7">
      <c r="A3296" s="134">
        <v>3293</v>
      </c>
      <c r="B3296" s="149" t="s">
        <v>3277</v>
      </c>
      <c r="C3296" s="149" t="s">
        <v>27765</v>
      </c>
      <c r="D3296" s="150">
        <v>4.19</v>
      </c>
      <c r="E3296" s="134">
        <v>4.84</v>
      </c>
      <c r="F3296" s="139">
        <v>20.28</v>
      </c>
      <c r="G3296" s="141"/>
    </row>
    <row r="3297" s="123" customFormat="1" customHeight="1" spans="1:7">
      <c r="A3297" s="134">
        <v>3294</v>
      </c>
      <c r="B3297" s="149" t="s">
        <v>4219</v>
      </c>
      <c r="C3297" s="149" t="s">
        <v>27751</v>
      </c>
      <c r="D3297" s="150">
        <v>14.47</v>
      </c>
      <c r="E3297" s="133">
        <v>4.84</v>
      </c>
      <c r="F3297" s="139">
        <v>70.03</v>
      </c>
      <c r="G3297" s="141"/>
    </row>
    <row r="3298" s="123" customFormat="1" customHeight="1" spans="1:7">
      <c r="A3298" s="134">
        <v>3295</v>
      </c>
      <c r="B3298" s="149" t="s">
        <v>27766</v>
      </c>
      <c r="C3298" s="149" t="s">
        <v>27767</v>
      </c>
      <c r="D3298" s="150">
        <v>12.01</v>
      </c>
      <c r="E3298" s="133">
        <v>4.84</v>
      </c>
      <c r="F3298" s="139">
        <v>58.13</v>
      </c>
      <c r="G3298" s="141"/>
    </row>
    <row r="3299" s="123" customFormat="1" customHeight="1" spans="1:7">
      <c r="A3299" s="134">
        <v>3296</v>
      </c>
      <c r="B3299" s="149" t="s">
        <v>27768</v>
      </c>
      <c r="C3299" s="149" t="s">
        <v>27769</v>
      </c>
      <c r="D3299" s="150">
        <v>13.72</v>
      </c>
      <c r="E3299" s="134">
        <v>4.84</v>
      </c>
      <c r="F3299" s="139">
        <v>66.4</v>
      </c>
      <c r="G3299" s="141"/>
    </row>
    <row r="3300" s="123" customFormat="1" customHeight="1" spans="1:7">
      <c r="A3300" s="134">
        <v>3297</v>
      </c>
      <c r="B3300" s="149" t="s">
        <v>116</v>
      </c>
      <c r="C3300" s="149" t="s">
        <v>27770</v>
      </c>
      <c r="D3300" s="150">
        <v>8.23</v>
      </c>
      <c r="E3300" s="133">
        <v>4.84</v>
      </c>
      <c r="F3300" s="139">
        <v>39.83</v>
      </c>
      <c r="G3300" s="141"/>
    </row>
    <row r="3301" s="123" customFormat="1" customHeight="1" spans="1:7">
      <c r="A3301" s="134">
        <v>3298</v>
      </c>
      <c r="B3301" s="149" t="s">
        <v>3504</v>
      </c>
      <c r="C3301" s="149" t="s">
        <v>27771</v>
      </c>
      <c r="D3301" s="150">
        <v>18.91</v>
      </c>
      <c r="E3301" s="134">
        <v>4.84</v>
      </c>
      <c r="F3301" s="139">
        <v>91.52</v>
      </c>
      <c r="G3301" s="141"/>
    </row>
    <row r="3302" s="123" customFormat="1" customHeight="1" spans="1:7">
      <c r="A3302" s="134">
        <v>3299</v>
      </c>
      <c r="B3302" s="149" t="s">
        <v>27772</v>
      </c>
      <c r="C3302" s="149" t="s">
        <v>27753</v>
      </c>
      <c r="D3302" s="150">
        <v>8.57</v>
      </c>
      <c r="E3302" s="133">
        <v>4.84</v>
      </c>
      <c r="F3302" s="139">
        <v>41.48</v>
      </c>
      <c r="G3302" s="141"/>
    </row>
    <row r="3303" s="123" customFormat="1" customHeight="1" spans="1:7">
      <c r="A3303" s="134">
        <v>3300</v>
      </c>
      <c r="B3303" s="147" t="s">
        <v>2333</v>
      </c>
      <c r="C3303" s="149" t="s">
        <v>27773</v>
      </c>
      <c r="D3303" s="150">
        <v>17.78</v>
      </c>
      <c r="E3303" s="133">
        <v>4.84</v>
      </c>
      <c r="F3303" s="139">
        <v>86.06</v>
      </c>
      <c r="G3303" s="141"/>
    </row>
    <row r="3304" s="123" customFormat="1" customHeight="1" spans="1:7">
      <c r="A3304" s="134">
        <v>3301</v>
      </c>
      <c r="B3304" s="149" t="s">
        <v>3250</v>
      </c>
      <c r="C3304" s="149" t="s">
        <v>27771</v>
      </c>
      <c r="D3304" s="150">
        <v>23.24</v>
      </c>
      <c r="E3304" s="134">
        <v>4.84</v>
      </c>
      <c r="F3304" s="139">
        <v>112.48</v>
      </c>
      <c r="G3304" s="141"/>
    </row>
    <row r="3305" s="123" customFormat="1" customHeight="1" spans="1:7">
      <c r="A3305" s="134">
        <v>3302</v>
      </c>
      <c r="B3305" s="149" t="s">
        <v>4117</v>
      </c>
      <c r="C3305" s="149" t="s">
        <v>27771</v>
      </c>
      <c r="D3305" s="150">
        <v>1.35</v>
      </c>
      <c r="E3305" s="133">
        <v>4.84</v>
      </c>
      <c r="F3305" s="139">
        <v>6.53</v>
      </c>
      <c r="G3305" s="141"/>
    </row>
    <row r="3306" s="123" customFormat="1" customHeight="1" spans="1:7">
      <c r="A3306" s="134">
        <v>3303</v>
      </c>
      <c r="B3306" s="149" t="s">
        <v>15397</v>
      </c>
      <c r="C3306" s="149" t="s">
        <v>27760</v>
      </c>
      <c r="D3306" s="150">
        <v>17.5</v>
      </c>
      <c r="E3306" s="134">
        <v>4.84</v>
      </c>
      <c r="F3306" s="139">
        <v>84.7</v>
      </c>
      <c r="G3306" s="141"/>
    </row>
    <row r="3307" s="123" customFormat="1" customHeight="1" spans="1:7">
      <c r="A3307" s="134">
        <v>3304</v>
      </c>
      <c r="B3307" s="149" t="s">
        <v>27774</v>
      </c>
      <c r="C3307" s="149" t="s">
        <v>27775</v>
      </c>
      <c r="D3307" s="150">
        <v>19.98</v>
      </c>
      <c r="E3307" s="133">
        <v>4.84</v>
      </c>
      <c r="F3307" s="139">
        <v>96.7</v>
      </c>
      <c r="G3307" s="141"/>
    </row>
    <row r="3308" s="123" customFormat="1" customHeight="1" spans="1:7">
      <c r="A3308" s="134">
        <v>3305</v>
      </c>
      <c r="B3308" s="149" t="s">
        <v>13306</v>
      </c>
      <c r="C3308" s="149" t="s">
        <v>27758</v>
      </c>
      <c r="D3308" s="150">
        <v>8.59</v>
      </c>
      <c r="E3308" s="133">
        <v>4.84</v>
      </c>
      <c r="F3308" s="139">
        <v>41.58</v>
      </c>
      <c r="G3308" s="141"/>
    </row>
    <row r="3309" s="123" customFormat="1" customHeight="1" spans="1:7">
      <c r="A3309" s="134">
        <v>3306</v>
      </c>
      <c r="B3309" s="149" t="s">
        <v>20361</v>
      </c>
      <c r="C3309" s="149" t="s">
        <v>27776</v>
      </c>
      <c r="D3309" s="150">
        <v>10.31</v>
      </c>
      <c r="E3309" s="134">
        <v>4.84</v>
      </c>
      <c r="F3309" s="139">
        <v>49.9</v>
      </c>
      <c r="G3309" s="141"/>
    </row>
    <row r="3310" s="123" customFormat="1" customHeight="1" spans="1:7">
      <c r="A3310" s="134">
        <v>3307</v>
      </c>
      <c r="B3310" s="147" t="s">
        <v>27777</v>
      </c>
      <c r="C3310" s="149" t="s">
        <v>27778</v>
      </c>
      <c r="D3310" s="150">
        <v>28.24</v>
      </c>
      <c r="E3310" s="133">
        <v>4.84</v>
      </c>
      <c r="F3310" s="139">
        <v>136.68</v>
      </c>
      <c r="G3310" s="141"/>
    </row>
    <row r="3311" s="123" customFormat="1" customHeight="1" spans="1:7">
      <c r="A3311" s="134">
        <v>3308</v>
      </c>
      <c r="B3311" s="149" t="s">
        <v>27779</v>
      </c>
      <c r="C3311" s="149" t="s">
        <v>27780</v>
      </c>
      <c r="D3311" s="150">
        <v>24.95</v>
      </c>
      <c r="E3311" s="134">
        <v>4.84</v>
      </c>
      <c r="F3311" s="139">
        <v>120.76</v>
      </c>
      <c r="G3311" s="141"/>
    </row>
    <row r="3312" s="123" customFormat="1" customHeight="1" spans="1:7">
      <c r="A3312" s="134">
        <v>3309</v>
      </c>
      <c r="B3312" s="149" t="s">
        <v>27781</v>
      </c>
      <c r="C3312" s="149" t="s">
        <v>27776</v>
      </c>
      <c r="D3312" s="150">
        <v>15.66</v>
      </c>
      <c r="E3312" s="133">
        <v>4.84</v>
      </c>
      <c r="F3312" s="139">
        <v>75.79</v>
      </c>
      <c r="G3312" s="141"/>
    </row>
    <row r="3313" s="123" customFormat="1" customHeight="1" spans="1:7">
      <c r="A3313" s="134">
        <v>3310</v>
      </c>
      <c r="B3313" s="149" t="s">
        <v>5136</v>
      </c>
      <c r="C3313" s="149" t="s">
        <v>27760</v>
      </c>
      <c r="D3313" s="150">
        <v>5.7</v>
      </c>
      <c r="E3313" s="133">
        <v>4.84</v>
      </c>
      <c r="F3313" s="139">
        <v>27.59</v>
      </c>
      <c r="G3313" s="141"/>
    </row>
    <row r="3314" s="123" customFormat="1" customHeight="1" spans="1:7">
      <c r="A3314" s="134">
        <v>3311</v>
      </c>
      <c r="B3314" s="149" t="s">
        <v>360</v>
      </c>
      <c r="C3314" s="149" t="s">
        <v>27782</v>
      </c>
      <c r="D3314" s="150">
        <v>30.36</v>
      </c>
      <c r="E3314" s="134">
        <v>4.84</v>
      </c>
      <c r="F3314" s="139">
        <v>146.94</v>
      </c>
      <c r="G3314" s="141"/>
    </row>
    <row r="3315" s="123" customFormat="1" customHeight="1" spans="1:7">
      <c r="A3315" s="134">
        <v>3312</v>
      </c>
      <c r="B3315" s="149" t="s">
        <v>27783</v>
      </c>
      <c r="C3315" s="149" t="s">
        <v>27760</v>
      </c>
      <c r="D3315" s="150">
        <v>9.88</v>
      </c>
      <c r="E3315" s="133">
        <v>4.84</v>
      </c>
      <c r="F3315" s="139">
        <v>47.82</v>
      </c>
      <c r="G3315" s="141"/>
    </row>
    <row r="3316" s="123" customFormat="1" customHeight="1" spans="1:7">
      <c r="A3316" s="134">
        <v>3313</v>
      </c>
      <c r="B3316" s="149" t="s">
        <v>4253</v>
      </c>
      <c r="C3316" s="149" t="s">
        <v>27784</v>
      </c>
      <c r="D3316" s="150">
        <v>29.25</v>
      </c>
      <c r="E3316" s="134">
        <v>4.84</v>
      </c>
      <c r="F3316" s="139">
        <v>141.57</v>
      </c>
      <c r="G3316" s="141"/>
    </row>
    <row r="3317" s="123" customFormat="1" customHeight="1" spans="1:7">
      <c r="A3317" s="134">
        <v>3314</v>
      </c>
      <c r="B3317" s="149" t="s">
        <v>14685</v>
      </c>
      <c r="C3317" s="149" t="s">
        <v>27785</v>
      </c>
      <c r="D3317" s="150">
        <v>2.56</v>
      </c>
      <c r="E3317" s="133">
        <v>4.84</v>
      </c>
      <c r="F3317" s="139">
        <v>12.39</v>
      </c>
      <c r="G3317" s="141"/>
    </row>
    <row r="3318" s="123" customFormat="1" customHeight="1" spans="1:7">
      <c r="A3318" s="134">
        <v>3315</v>
      </c>
      <c r="B3318" s="149" t="s">
        <v>22551</v>
      </c>
      <c r="C3318" s="149" t="s">
        <v>27760</v>
      </c>
      <c r="D3318" s="150">
        <v>20.66</v>
      </c>
      <c r="E3318" s="133">
        <v>4.84</v>
      </c>
      <c r="F3318" s="139">
        <v>99.99</v>
      </c>
      <c r="G3318" s="141"/>
    </row>
    <row r="3319" s="123" customFormat="1" customHeight="1" spans="1:7">
      <c r="A3319" s="134">
        <v>3316</v>
      </c>
      <c r="B3319" s="149" t="s">
        <v>27786</v>
      </c>
      <c r="C3319" s="149" t="s">
        <v>27787</v>
      </c>
      <c r="D3319" s="150">
        <v>10.44</v>
      </c>
      <c r="E3319" s="134">
        <v>4.84</v>
      </c>
      <c r="F3319" s="139">
        <v>50.53</v>
      </c>
      <c r="G3319" s="141"/>
    </row>
    <row r="3320" s="123" customFormat="1" customHeight="1" spans="1:7">
      <c r="A3320" s="134">
        <v>3317</v>
      </c>
      <c r="B3320" s="149" t="s">
        <v>27788</v>
      </c>
      <c r="C3320" s="149" t="s">
        <v>27789</v>
      </c>
      <c r="D3320" s="150">
        <v>81.19</v>
      </c>
      <c r="E3320" s="133">
        <v>4.84</v>
      </c>
      <c r="F3320" s="139">
        <v>392.96</v>
      </c>
      <c r="G3320" s="141"/>
    </row>
    <row r="3321" s="123" customFormat="1" customHeight="1" spans="1:7">
      <c r="A3321" s="134">
        <v>3318</v>
      </c>
      <c r="B3321" s="149" t="s">
        <v>27790</v>
      </c>
      <c r="C3321" s="149" t="s">
        <v>27791</v>
      </c>
      <c r="D3321" s="150">
        <v>55.91</v>
      </c>
      <c r="E3321" s="134">
        <v>4.84</v>
      </c>
      <c r="F3321" s="139">
        <v>270.6</v>
      </c>
      <c r="G3321" s="141"/>
    </row>
    <row r="3322" s="123" customFormat="1" customHeight="1" spans="1:7">
      <c r="A3322" s="134">
        <v>3319</v>
      </c>
      <c r="B3322" s="149" t="s">
        <v>27792</v>
      </c>
      <c r="C3322" s="149" t="s">
        <v>27793</v>
      </c>
      <c r="D3322" s="150">
        <v>14.54</v>
      </c>
      <c r="E3322" s="133">
        <v>4.84</v>
      </c>
      <c r="F3322" s="139">
        <v>70.37</v>
      </c>
      <c r="G3322" s="141"/>
    </row>
    <row r="3323" s="123" customFormat="1" customHeight="1" spans="1:7">
      <c r="A3323" s="134">
        <v>3320</v>
      </c>
      <c r="B3323" s="149" t="s">
        <v>27794</v>
      </c>
      <c r="C3323" s="149" t="s">
        <v>27795</v>
      </c>
      <c r="D3323" s="150">
        <v>21.15</v>
      </c>
      <c r="E3323" s="133">
        <v>4.84</v>
      </c>
      <c r="F3323" s="139">
        <v>102.37</v>
      </c>
      <c r="G3323" s="141"/>
    </row>
    <row r="3324" s="123" customFormat="1" customHeight="1" spans="1:7">
      <c r="A3324" s="134">
        <v>3321</v>
      </c>
      <c r="B3324" s="149" t="s">
        <v>5422</v>
      </c>
      <c r="C3324" s="149" t="s">
        <v>27796</v>
      </c>
      <c r="D3324" s="150">
        <v>20.19</v>
      </c>
      <c r="E3324" s="134">
        <v>4.84</v>
      </c>
      <c r="F3324" s="139">
        <v>97.72</v>
      </c>
      <c r="G3324" s="141"/>
    </row>
    <row r="3325" s="123" customFormat="1" customHeight="1" spans="1:7">
      <c r="A3325" s="134">
        <v>3322</v>
      </c>
      <c r="B3325" s="149" t="s">
        <v>15636</v>
      </c>
      <c r="C3325" s="149" t="s">
        <v>27796</v>
      </c>
      <c r="D3325" s="150">
        <v>13.26</v>
      </c>
      <c r="E3325" s="133">
        <v>4.84</v>
      </c>
      <c r="F3325" s="139">
        <v>64.18</v>
      </c>
      <c r="G3325" s="141"/>
    </row>
    <row r="3326" s="123" customFormat="1" customHeight="1" spans="1:7">
      <c r="A3326" s="134">
        <v>3323</v>
      </c>
      <c r="B3326" s="149" t="s">
        <v>27797</v>
      </c>
      <c r="C3326" s="149" t="s">
        <v>27760</v>
      </c>
      <c r="D3326" s="150">
        <v>24.35</v>
      </c>
      <c r="E3326" s="134">
        <v>4.84</v>
      </c>
      <c r="F3326" s="139">
        <v>117.85</v>
      </c>
      <c r="G3326" s="141"/>
    </row>
    <row r="3327" s="123" customFormat="1" customHeight="1" spans="1:7">
      <c r="A3327" s="134">
        <v>3324</v>
      </c>
      <c r="B3327" s="149" t="s">
        <v>27798</v>
      </c>
      <c r="C3327" s="149" t="s">
        <v>27758</v>
      </c>
      <c r="D3327" s="150">
        <v>12.7</v>
      </c>
      <c r="E3327" s="133">
        <v>4.84</v>
      </c>
      <c r="F3327" s="139">
        <v>61.47</v>
      </c>
      <c r="G3327" s="141"/>
    </row>
    <row r="3328" s="123" customFormat="1" customHeight="1" spans="1:7">
      <c r="A3328" s="134">
        <v>3325</v>
      </c>
      <c r="B3328" s="149" t="s">
        <v>25788</v>
      </c>
      <c r="C3328" s="149" t="s">
        <v>27799</v>
      </c>
      <c r="D3328" s="150">
        <v>14.83</v>
      </c>
      <c r="E3328" s="133">
        <v>4.84</v>
      </c>
      <c r="F3328" s="139">
        <v>71.78</v>
      </c>
      <c r="G3328" s="141"/>
    </row>
    <row r="3329" s="123" customFormat="1" customHeight="1" spans="1:7">
      <c r="A3329" s="134">
        <v>3326</v>
      </c>
      <c r="B3329" s="149" t="s">
        <v>3279</v>
      </c>
      <c r="C3329" s="149" t="s">
        <v>27756</v>
      </c>
      <c r="D3329" s="150">
        <v>17.06</v>
      </c>
      <c r="E3329" s="134">
        <v>4.84</v>
      </c>
      <c r="F3329" s="139">
        <v>82.57</v>
      </c>
      <c r="G3329" s="141"/>
    </row>
    <row r="3330" s="123" customFormat="1" customHeight="1" spans="1:7">
      <c r="A3330" s="134">
        <v>3327</v>
      </c>
      <c r="B3330" s="147" t="s">
        <v>27800</v>
      </c>
      <c r="C3330" s="149" t="s">
        <v>27801</v>
      </c>
      <c r="D3330" s="150">
        <v>10.77</v>
      </c>
      <c r="E3330" s="133">
        <v>4.84</v>
      </c>
      <c r="F3330" s="139">
        <v>52.13</v>
      </c>
      <c r="G3330" s="141"/>
    </row>
    <row r="3331" s="123" customFormat="1" customHeight="1" spans="1:7">
      <c r="A3331" s="134">
        <v>3328</v>
      </c>
      <c r="B3331" s="149" t="s">
        <v>8013</v>
      </c>
      <c r="C3331" s="149" t="s">
        <v>27753</v>
      </c>
      <c r="D3331" s="150">
        <v>14.19</v>
      </c>
      <c r="E3331" s="134">
        <v>4.84</v>
      </c>
      <c r="F3331" s="139">
        <v>68.68</v>
      </c>
      <c r="G3331" s="141"/>
    </row>
    <row r="3332" s="123" customFormat="1" customHeight="1" spans="1:7">
      <c r="A3332" s="134">
        <v>3329</v>
      </c>
      <c r="B3332" s="149" t="s">
        <v>14343</v>
      </c>
      <c r="C3332" s="149" t="s">
        <v>27802</v>
      </c>
      <c r="D3332" s="150">
        <v>11.33</v>
      </c>
      <c r="E3332" s="133">
        <v>4.84</v>
      </c>
      <c r="F3332" s="139">
        <v>54.84</v>
      </c>
      <c r="G3332" s="141"/>
    </row>
    <row r="3333" s="123" customFormat="1" customHeight="1" spans="1:7">
      <c r="A3333" s="134">
        <v>3330</v>
      </c>
      <c r="B3333" s="149" t="s">
        <v>27803</v>
      </c>
      <c r="C3333" s="149" t="s">
        <v>27804</v>
      </c>
      <c r="D3333" s="150">
        <v>13.43</v>
      </c>
      <c r="E3333" s="133">
        <v>4.84</v>
      </c>
      <c r="F3333" s="139">
        <v>65</v>
      </c>
      <c r="G3333" s="141"/>
    </row>
    <row r="3334" s="123" customFormat="1" customHeight="1" spans="1:7">
      <c r="A3334" s="134">
        <v>3331</v>
      </c>
      <c r="B3334" s="149" t="s">
        <v>27805</v>
      </c>
      <c r="C3334" s="149" t="s">
        <v>27758</v>
      </c>
      <c r="D3334" s="150">
        <v>7.76</v>
      </c>
      <c r="E3334" s="134">
        <v>4.84</v>
      </c>
      <c r="F3334" s="139">
        <v>37.56</v>
      </c>
      <c r="G3334" s="141"/>
    </row>
    <row r="3335" s="123" customFormat="1" customHeight="1" spans="1:7">
      <c r="A3335" s="134">
        <v>3332</v>
      </c>
      <c r="B3335" s="147" t="s">
        <v>20382</v>
      </c>
      <c r="C3335" s="149" t="s">
        <v>27776</v>
      </c>
      <c r="D3335" s="150">
        <v>8.27</v>
      </c>
      <c r="E3335" s="133">
        <v>4.84</v>
      </c>
      <c r="F3335" s="139">
        <v>40.03</v>
      </c>
      <c r="G3335" s="141"/>
    </row>
    <row r="3336" s="123" customFormat="1" customHeight="1" spans="1:7">
      <c r="A3336" s="134">
        <v>3333</v>
      </c>
      <c r="B3336" s="147" t="s">
        <v>27806</v>
      </c>
      <c r="C3336" s="149" t="s">
        <v>27751</v>
      </c>
      <c r="D3336" s="150">
        <v>5</v>
      </c>
      <c r="E3336" s="134">
        <v>4.84</v>
      </c>
      <c r="F3336" s="139">
        <v>24.2</v>
      </c>
      <c r="G3336" s="141"/>
    </row>
    <row r="3337" s="123" customFormat="1" customHeight="1" spans="1:7">
      <c r="A3337" s="134">
        <v>3334</v>
      </c>
      <c r="B3337" s="149" t="s">
        <v>27807</v>
      </c>
      <c r="C3337" s="149" t="s">
        <v>27751</v>
      </c>
      <c r="D3337" s="150">
        <v>5.01</v>
      </c>
      <c r="E3337" s="133">
        <v>4.84</v>
      </c>
      <c r="F3337" s="139">
        <v>24.25</v>
      </c>
      <c r="G3337" s="141"/>
    </row>
    <row r="3338" s="123" customFormat="1" customHeight="1" spans="1:7">
      <c r="A3338" s="134">
        <v>3335</v>
      </c>
      <c r="B3338" s="147" t="s">
        <v>27808</v>
      </c>
      <c r="C3338" s="149" t="s">
        <v>27751</v>
      </c>
      <c r="D3338" s="150">
        <v>9.46</v>
      </c>
      <c r="E3338" s="133">
        <v>4.84</v>
      </c>
      <c r="F3338" s="139">
        <v>45.79</v>
      </c>
      <c r="G3338" s="141"/>
    </row>
    <row r="3339" s="123" customFormat="1" customHeight="1" spans="1:7">
      <c r="A3339" s="134">
        <v>3336</v>
      </c>
      <c r="B3339" s="147" t="s">
        <v>2347</v>
      </c>
      <c r="C3339" s="149" t="s">
        <v>27751</v>
      </c>
      <c r="D3339" s="150">
        <v>4</v>
      </c>
      <c r="E3339" s="134">
        <v>4.84</v>
      </c>
      <c r="F3339" s="139">
        <v>19.36</v>
      </c>
      <c r="G3339" s="141"/>
    </row>
    <row r="3340" s="123" customFormat="1" customHeight="1" spans="1:7">
      <c r="A3340" s="134">
        <v>3337</v>
      </c>
      <c r="B3340" s="147" t="s">
        <v>17270</v>
      </c>
      <c r="C3340" s="149" t="s">
        <v>27751</v>
      </c>
      <c r="D3340" s="150">
        <v>10.17</v>
      </c>
      <c r="E3340" s="133">
        <v>4.84</v>
      </c>
      <c r="F3340" s="139">
        <v>49.22</v>
      </c>
      <c r="G3340" s="141"/>
    </row>
    <row r="3341" s="123" customFormat="1" customHeight="1" spans="1:7">
      <c r="A3341" s="134">
        <v>3338</v>
      </c>
      <c r="B3341" s="147" t="s">
        <v>3410</v>
      </c>
      <c r="C3341" s="149" t="s">
        <v>27751</v>
      </c>
      <c r="D3341" s="150">
        <v>4</v>
      </c>
      <c r="E3341" s="134">
        <v>4.84</v>
      </c>
      <c r="F3341" s="139">
        <v>19.36</v>
      </c>
      <c r="G3341" s="141"/>
    </row>
    <row r="3342" s="123" customFormat="1" customHeight="1" spans="1:7">
      <c r="A3342" s="134">
        <v>3339</v>
      </c>
      <c r="B3342" s="149" t="s">
        <v>27809</v>
      </c>
      <c r="C3342" s="149" t="s">
        <v>27810</v>
      </c>
      <c r="D3342" s="150">
        <v>35</v>
      </c>
      <c r="E3342" s="133">
        <v>4.84</v>
      </c>
      <c r="F3342" s="139">
        <v>169.4</v>
      </c>
      <c r="G3342" s="141"/>
    </row>
    <row r="3343" s="123" customFormat="1" customHeight="1" spans="1:7">
      <c r="A3343" s="134">
        <v>3340</v>
      </c>
      <c r="B3343" s="149" t="s">
        <v>4578</v>
      </c>
      <c r="C3343" s="149" t="s">
        <v>27811</v>
      </c>
      <c r="D3343" s="150">
        <v>10</v>
      </c>
      <c r="E3343" s="133">
        <v>4.84</v>
      </c>
      <c r="F3343" s="139">
        <v>48.4</v>
      </c>
      <c r="G3343" s="141"/>
    </row>
    <row r="3344" s="123" customFormat="1" customHeight="1" spans="1:7">
      <c r="A3344" s="134">
        <v>3341</v>
      </c>
      <c r="B3344" s="149" t="s">
        <v>27812</v>
      </c>
      <c r="C3344" s="149" t="s">
        <v>27813</v>
      </c>
      <c r="D3344" s="150">
        <v>6.62</v>
      </c>
      <c r="E3344" s="134">
        <v>4.84</v>
      </c>
      <c r="F3344" s="139">
        <v>32.04</v>
      </c>
      <c r="G3344" s="141"/>
    </row>
    <row r="3345" s="123" customFormat="1" customHeight="1" spans="1:7">
      <c r="A3345" s="134">
        <v>3342</v>
      </c>
      <c r="B3345" s="149" t="s">
        <v>27814</v>
      </c>
      <c r="C3345" s="149" t="s">
        <v>27815</v>
      </c>
      <c r="D3345" s="150">
        <v>19.86</v>
      </c>
      <c r="E3345" s="133">
        <v>4.84</v>
      </c>
      <c r="F3345" s="139">
        <v>96.12</v>
      </c>
      <c r="G3345" s="141"/>
    </row>
    <row r="3346" s="123" customFormat="1" customHeight="1" spans="1:7">
      <c r="A3346" s="134">
        <v>3343</v>
      </c>
      <c r="B3346" s="149" t="s">
        <v>27816</v>
      </c>
      <c r="C3346" s="149" t="s">
        <v>27810</v>
      </c>
      <c r="D3346" s="150">
        <v>28</v>
      </c>
      <c r="E3346" s="134">
        <v>4.84</v>
      </c>
      <c r="F3346" s="139">
        <v>135.52</v>
      </c>
      <c r="G3346" s="141"/>
    </row>
    <row r="3347" s="123" customFormat="1" customHeight="1" spans="1:7">
      <c r="A3347" s="134">
        <v>3344</v>
      </c>
      <c r="B3347" s="149" t="s">
        <v>27817</v>
      </c>
      <c r="C3347" s="149" t="s">
        <v>27818</v>
      </c>
      <c r="D3347" s="150">
        <v>10.11</v>
      </c>
      <c r="E3347" s="133">
        <v>4.84</v>
      </c>
      <c r="F3347" s="139">
        <v>48.93</v>
      </c>
      <c r="G3347" s="141"/>
    </row>
    <row r="3348" s="123" customFormat="1" customHeight="1" spans="1:7">
      <c r="A3348" s="134">
        <v>3345</v>
      </c>
      <c r="B3348" s="149" t="s">
        <v>27819</v>
      </c>
      <c r="C3348" s="149" t="s">
        <v>27818</v>
      </c>
      <c r="D3348" s="150">
        <v>4.01</v>
      </c>
      <c r="E3348" s="133">
        <v>4.84</v>
      </c>
      <c r="F3348" s="139">
        <v>19.41</v>
      </c>
      <c r="G3348" s="141"/>
    </row>
    <row r="3349" s="123" customFormat="1" customHeight="1" spans="1:7">
      <c r="A3349" s="134">
        <v>3346</v>
      </c>
      <c r="B3349" s="149" t="s">
        <v>27820</v>
      </c>
      <c r="C3349" s="149" t="s">
        <v>27810</v>
      </c>
      <c r="D3349" s="150">
        <v>13</v>
      </c>
      <c r="E3349" s="134">
        <v>4.84</v>
      </c>
      <c r="F3349" s="139">
        <v>62.92</v>
      </c>
      <c r="G3349" s="141"/>
    </row>
    <row r="3350" s="123" customFormat="1" customHeight="1" spans="1:7">
      <c r="A3350" s="134">
        <v>3347</v>
      </c>
      <c r="B3350" s="149" t="s">
        <v>5342</v>
      </c>
      <c r="C3350" s="149" t="s">
        <v>27821</v>
      </c>
      <c r="D3350" s="150">
        <v>16.1</v>
      </c>
      <c r="E3350" s="133">
        <v>4.84</v>
      </c>
      <c r="F3350" s="139">
        <v>77.92</v>
      </c>
      <c r="G3350" s="141"/>
    </row>
    <row r="3351" s="123" customFormat="1" customHeight="1" spans="1:7">
      <c r="A3351" s="134">
        <v>3348</v>
      </c>
      <c r="B3351" s="149" t="s">
        <v>27822</v>
      </c>
      <c r="C3351" s="149" t="s">
        <v>27823</v>
      </c>
      <c r="D3351" s="150">
        <v>4.98</v>
      </c>
      <c r="E3351" s="134">
        <v>4.84</v>
      </c>
      <c r="F3351" s="139">
        <v>24.1</v>
      </c>
      <c r="G3351" s="141"/>
    </row>
    <row r="3352" s="123" customFormat="1" customHeight="1" spans="1:7">
      <c r="A3352" s="134">
        <v>3349</v>
      </c>
      <c r="B3352" s="149" t="s">
        <v>27824</v>
      </c>
      <c r="C3352" s="149" t="s">
        <v>27825</v>
      </c>
      <c r="D3352" s="150">
        <v>4.96</v>
      </c>
      <c r="E3352" s="133">
        <v>4.84</v>
      </c>
      <c r="F3352" s="139">
        <v>24.01</v>
      </c>
      <c r="G3352" s="141"/>
    </row>
    <row r="3353" s="123" customFormat="1" customHeight="1" spans="1:7">
      <c r="A3353" s="134">
        <v>3350</v>
      </c>
      <c r="B3353" s="147" t="s">
        <v>27826</v>
      </c>
      <c r="C3353" s="149" t="s">
        <v>27810</v>
      </c>
      <c r="D3353" s="150">
        <v>35</v>
      </c>
      <c r="E3353" s="133">
        <v>4.84</v>
      </c>
      <c r="F3353" s="139">
        <v>169.4</v>
      </c>
      <c r="G3353" s="141"/>
    </row>
    <row r="3354" s="123" customFormat="1" customHeight="1" spans="1:7">
      <c r="A3354" s="134">
        <v>3351</v>
      </c>
      <c r="B3354" s="149" t="s">
        <v>16111</v>
      </c>
      <c r="C3354" s="149" t="s">
        <v>27827</v>
      </c>
      <c r="D3354" s="150">
        <v>10.68</v>
      </c>
      <c r="E3354" s="134">
        <v>4.84</v>
      </c>
      <c r="F3354" s="139">
        <v>51.69</v>
      </c>
      <c r="G3354" s="141"/>
    </row>
    <row r="3355" s="123" customFormat="1" customHeight="1" spans="1:7">
      <c r="A3355" s="134">
        <v>3352</v>
      </c>
      <c r="B3355" s="149" t="s">
        <v>26141</v>
      </c>
      <c r="C3355" s="149" t="s">
        <v>27828</v>
      </c>
      <c r="D3355" s="150">
        <v>3.6</v>
      </c>
      <c r="E3355" s="133">
        <v>4.84</v>
      </c>
      <c r="F3355" s="139">
        <v>17.42</v>
      </c>
      <c r="G3355" s="141"/>
    </row>
    <row r="3356" s="123" customFormat="1" customHeight="1" spans="1:7">
      <c r="A3356" s="134">
        <v>3353</v>
      </c>
      <c r="B3356" s="149" t="s">
        <v>19665</v>
      </c>
      <c r="C3356" s="149" t="s">
        <v>27829</v>
      </c>
      <c r="D3356" s="150">
        <v>1</v>
      </c>
      <c r="E3356" s="134">
        <v>4.84</v>
      </c>
      <c r="F3356" s="139">
        <v>4.84</v>
      </c>
      <c r="G3356" s="141"/>
    </row>
    <row r="3357" s="123" customFormat="1" customHeight="1" spans="1:7">
      <c r="A3357" s="134">
        <v>3354</v>
      </c>
      <c r="B3357" s="149" t="s">
        <v>14624</v>
      </c>
      <c r="C3357" s="149" t="s">
        <v>27830</v>
      </c>
      <c r="D3357" s="150">
        <v>2.33</v>
      </c>
      <c r="E3357" s="133">
        <v>4.84</v>
      </c>
      <c r="F3357" s="139">
        <v>11.28</v>
      </c>
      <c r="G3357" s="141"/>
    </row>
    <row r="3358" s="123" customFormat="1" customHeight="1" spans="1:7">
      <c r="A3358" s="134">
        <v>3355</v>
      </c>
      <c r="B3358" s="149" t="s">
        <v>3256</v>
      </c>
      <c r="C3358" s="149" t="s">
        <v>27831</v>
      </c>
      <c r="D3358" s="150">
        <v>9</v>
      </c>
      <c r="E3358" s="133">
        <v>4.84</v>
      </c>
      <c r="F3358" s="139">
        <v>43.56</v>
      </c>
      <c r="G3358" s="141"/>
    </row>
    <row r="3359" s="123" customFormat="1" customHeight="1" spans="1:7">
      <c r="A3359" s="134">
        <v>3356</v>
      </c>
      <c r="B3359" s="149" t="s">
        <v>5158</v>
      </c>
      <c r="C3359" s="149" t="s">
        <v>27831</v>
      </c>
      <c r="D3359" s="150">
        <v>2</v>
      </c>
      <c r="E3359" s="134">
        <v>4.84</v>
      </c>
      <c r="F3359" s="139">
        <v>9.68</v>
      </c>
      <c r="G3359" s="141"/>
    </row>
    <row r="3360" s="123" customFormat="1" customHeight="1" spans="1:7">
      <c r="A3360" s="134">
        <v>3357</v>
      </c>
      <c r="B3360" s="149" t="s">
        <v>14624</v>
      </c>
      <c r="C3360" s="149" t="s">
        <v>27832</v>
      </c>
      <c r="D3360" s="150">
        <v>6</v>
      </c>
      <c r="E3360" s="133">
        <v>4.84</v>
      </c>
      <c r="F3360" s="139">
        <v>29.04</v>
      </c>
      <c r="G3360" s="141"/>
    </row>
    <row r="3361" s="123" customFormat="1" customHeight="1" spans="1:7">
      <c r="A3361" s="134">
        <v>3358</v>
      </c>
      <c r="B3361" s="149" t="s">
        <v>4366</v>
      </c>
      <c r="C3361" s="149" t="s">
        <v>27833</v>
      </c>
      <c r="D3361" s="150">
        <v>3</v>
      </c>
      <c r="E3361" s="134">
        <v>4.84</v>
      </c>
      <c r="F3361" s="139">
        <v>14.52</v>
      </c>
      <c r="G3361" s="141"/>
    </row>
    <row r="3362" s="123" customFormat="1" customHeight="1" spans="1:7">
      <c r="A3362" s="134">
        <v>3359</v>
      </c>
      <c r="B3362" s="149" t="s">
        <v>27834</v>
      </c>
      <c r="C3362" s="149" t="s">
        <v>27835</v>
      </c>
      <c r="D3362" s="150">
        <v>1.2</v>
      </c>
      <c r="E3362" s="133">
        <v>4.84</v>
      </c>
      <c r="F3362" s="139">
        <v>5.81</v>
      </c>
      <c r="G3362" s="141"/>
    </row>
    <row r="3363" s="123" customFormat="1" customHeight="1" spans="1:7">
      <c r="A3363" s="134">
        <v>3360</v>
      </c>
      <c r="B3363" s="149" t="s">
        <v>8482</v>
      </c>
      <c r="C3363" s="149" t="s">
        <v>27836</v>
      </c>
      <c r="D3363" s="150">
        <v>3.2</v>
      </c>
      <c r="E3363" s="133">
        <v>4.84</v>
      </c>
      <c r="F3363" s="139">
        <v>15.49</v>
      </c>
      <c r="G3363" s="141"/>
    </row>
    <row r="3364" s="123" customFormat="1" customHeight="1" spans="1:7">
      <c r="A3364" s="134">
        <v>3361</v>
      </c>
      <c r="B3364" s="149" t="s">
        <v>4153</v>
      </c>
      <c r="C3364" s="149" t="s">
        <v>27837</v>
      </c>
      <c r="D3364" s="150">
        <v>1.6</v>
      </c>
      <c r="E3364" s="134">
        <v>4.84</v>
      </c>
      <c r="F3364" s="139">
        <v>7.74</v>
      </c>
      <c r="G3364" s="141"/>
    </row>
    <row r="3365" s="123" customFormat="1" customHeight="1" spans="1:7">
      <c r="A3365" s="134">
        <v>3362</v>
      </c>
      <c r="B3365" s="149" t="s">
        <v>27838</v>
      </c>
      <c r="C3365" s="149" t="s">
        <v>27839</v>
      </c>
      <c r="D3365" s="150">
        <v>2.3</v>
      </c>
      <c r="E3365" s="133">
        <v>4.84</v>
      </c>
      <c r="F3365" s="139">
        <v>11.13</v>
      </c>
      <c r="G3365" s="141"/>
    </row>
    <row r="3366" s="123" customFormat="1" customHeight="1" spans="1:7">
      <c r="A3366" s="134">
        <v>3363</v>
      </c>
      <c r="B3366" s="149" t="s">
        <v>27840</v>
      </c>
      <c r="C3366" s="149" t="s">
        <v>27841</v>
      </c>
      <c r="D3366" s="150">
        <v>7.65</v>
      </c>
      <c r="E3366" s="134">
        <v>4.84</v>
      </c>
      <c r="F3366" s="139">
        <v>37.03</v>
      </c>
      <c r="G3366" s="141"/>
    </row>
    <row r="3367" s="123" customFormat="1" customHeight="1" spans="1:7">
      <c r="A3367" s="134">
        <v>3364</v>
      </c>
      <c r="B3367" s="149" t="s">
        <v>2333</v>
      </c>
      <c r="C3367" s="149" t="s">
        <v>27823</v>
      </c>
      <c r="D3367" s="150">
        <v>6</v>
      </c>
      <c r="E3367" s="133">
        <v>4.84</v>
      </c>
      <c r="F3367" s="139">
        <v>29.04</v>
      </c>
      <c r="G3367" s="141"/>
    </row>
    <row r="3368" s="123" customFormat="1" customHeight="1" spans="1:7">
      <c r="A3368" s="134">
        <v>3365</v>
      </c>
      <c r="B3368" s="149" t="s">
        <v>27842</v>
      </c>
      <c r="C3368" s="149" t="s">
        <v>27843</v>
      </c>
      <c r="D3368" s="150">
        <v>3.5</v>
      </c>
      <c r="E3368" s="133">
        <v>4.84</v>
      </c>
      <c r="F3368" s="139">
        <v>16.94</v>
      </c>
      <c r="G3368" s="141"/>
    </row>
    <row r="3369" s="123" customFormat="1" customHeight="1" spans="1:7">
      <c r="A3369" s="134">
        <v>3366</v>
      </c>
      <c r="B3369" s="149" t="s">
        <v>5484</v>
      </c>
      <c r="C3369" s="149" t="s">
        <v>27823</v>
      </c>
      <c r="D3369" s="150">
        <v>6.38</v>
      </c>
      <c r="E3369" s="134">
        <v>4.84</v>
      </c>
      <c r="F3369" s="139">
        <v>30.88</v>
      </c>
      <c r="G3369" s="141"/>
    </row>
    <row r="3370" s="123" customFormat="1" customHeight="1" spans="1:7">
      <c r="A3370" s="134">
        <v>3367</v>
      </c>
      <c r="B3370" s="149" t="s">
        <v>3716</v>
      </c>
      <c r="C3370" s="149" t="s">
        <v>27833</v>
      </c>
      <c r="D3370" s="150">
        <v>1.6</v>
      </c>
      <c r="E3370" s="133">
        <v>4.84</v>
      </c>
      <c r="F3370" s="139">
        <v>7.74</v>
      </c>
      <c r="G3370" s="141"/>
    </row>
    <row r="3371" s="123" customFormat="1" customHeight="1" spans="1:7">
      <c r="A3371" s="134">
        <v>3368</v>
      </c>
      <c r="B3371" s="149" t="s">
        <v>27844</v>
      </c>
      <c r="C3371" s="149" t="s">
        <v>27845</v>
      </c>
      <c r="D3371" s="150">
        <v>6.3</v>
      </c>
      <c r="E3371" s="134">
        <v>4.84</v>
      </c>
      <c r="F3371" s="139">
        <v>30.49</v>
      </c>
      <c r="G3371" s="141"/>
    </row>
    <row r="3372" s="123" customFormat="1" customHeight="1" spans="1:7">
      <c r="A3372" s="134">
        <v>3369</v>
      </c>
      <c r="B3372" s="149" t="s">
        <v>27846</v>
      </c>
      <c r="C3372" s="149" t="s">
        <v>27835</v>
      </c>
      <c r="D3372" s="150">
        <v>2.09</v>
      </c>
      <c r="E3372" s="133">
        <v>4.84</v>
      </c>
      <c r="F3372" s="139">
        <v>10.12</v>
      </c>
      <c r="G3372" s="141"/>
    </row>
    <row r="3373" s="123" customFormat="1" customHeight="1" spans="1:7">
      <c r="A3373" s="134">
        <v>3370</v>
      </c>
      <c r="B3373" s="149" t="s">
        <v>27847</v>
      </c>
      <c r="C3373" s="149" t="s">
        <v>27848</v>
      </c>
      <c r="D3373" s="150">
        <v>14.62</v>
      </c>
      <c r="E3373" s="133">
        <v>4.84</v>
      </c>
      <c r="F3373" s="139">
        <v>70.76</v>
      </c>
      <c r="G3373" s="141"/>
    </row>
    <row r="3374" s="123" customFormat="1" customHeight="1" spans="1:7">
      <c r="A3374" s="134">
        <v>3371</v>
      </c>
      <c r="B3374" s="149" t="s">
        <v>3657</v>
      </c>
      <c r="C3374" s="149" t="s">
        <v>27849</v>
      </c>
      <c r="D3374" s="150">
        <v>3</v>
      </c>
      <c r="E3374" s="134">
        <v>4.84</v>
      </c>
      <c r="F3374" s="139">
        <v>14.52</v>
      </c>
      <c r="G3374" s="141"/>
    </row>
    <row r="3375" s="123" customFormat="1" customHeight="1" spans="1:7">
      <c r="A3375" s="134">
        <v>3372</v>
      </c>
      <c r="B3375" s="149" t="s">
        <v>27850</v>
      </c>
      <c r="C3375" s="149" t="s">
        <v>27818</v>
      </c>
      <c r="D3375" s="150">
        <v>15.53</v>
      </c>
      <c r="E3375" s="133">
        <v>4.84</v>
      </c>
      <c r="F3375" s="139">
        <v>75.17</v>
      </c>
      <c r="G3375" s="141"/>
    </row>
    <row r="3376" s="123" customFormat="1" customHeight="1" spans="1:7">
      <c r="A3376" s="134">
        <v>3373</v>
      </c>
      <c r="B3376" s="149" t="s">
        <v>27851</v>
      </c>
      <c r="C3376" s="149" t="s">
        <v>27852</v>
      </c>
      <c r="D3376" s="150">
        <v>3.2</v>
      </c>
      <c r="E3376" s="134">
        <v>4.84</v>
      </c>
      <c r="F3376" s="139">
        <v>15.49</v>
      </c>
      <c r="G3376" s="141"/>
    </row>
    <row r="3377" s="123" customFormat="1" customHeight="1" spans="1:7">
      <c r="A3377" s="134">
        <v>3374</v>
      </c>
      <c r="B3377" s="149" t="s">
        <v>27853</v>
      </c>
      <c r="C3377" s="149" t="s">
        <v>27854</v>
      </c>
      <c r="D3377" s="150">
        <v>6.15</v>
      </c>
      <c r="E3377" s="133">
        <v>4.84</v>
      </c>
      <c r="F3377" s="139">
        <v>29.77</v>
      </c>
      <c r="G3377" s="141"/>
    </row>
    <row r="3378" s="123" customFormat="1" customHeight="1" spans="1:7">
      <c r="A3378" s="134">
        <v>3375</v>
      </c>
      <c r="B3378" s="149" t="s">
        <v>15307</v>
      </c>
      <c r="C3378" s="149" t="s">
        <v>27823</v>
      </c>
      <c r="D3378" s="150">
        <v>2.6</v>
      </c>
      <c r="E3378" s="133">
        <v>4.84</v>
      </c>
      <c r="F3378" s="139">
        <v>12.58</v>
      </c>
      <c r="G3378" s="141"/>
    </row>
    <row r="3379" s="123" customFormat="1" customHeight="1" spans="1:7">
      <c r="A3379" s="134">
        <v>3376</v>
      </c>
      <c r="B3379" s="149" t="s">
        <v>3305</v>
      </c>
      <c r="C3379" s="149" t="s">
        <v>27833</v>
      </c>
      <c r="D3379" s="150">
        <v>5</v>
      </c>
      <c r="E3379" s="134">
        <v>4.84</v>
      </c>
      <c r="F3379" s="139">
        <v>24.2</v>
      </c>
      <c r="G3379" s="141"/>
    </row>
    <row r="3380" s="123" customFormat="1" customHeight="1" spans="1:7">
      <c r="A3380" s="134">
        <v>3377</v>
      </c>
      <c r="B3380" s="149" t="s">
        <v>27855</v>
      </c>
      <c r="C3380" s="149" t="s">
        <v>27823</v>
      </c>
      <c r="D3380" s="150">
        <v>2.3</v>
      </c>
      <c r="E3380" s="133">
        <v>4.84</v>
      </c>
      <c r="F3380" s="139">
        <v>11.13</v>
      </c>
      <c r="G3380" s="141"/>
    </row>
    <row r="3381" s="123" customFormat="1" customHeight="1" spans="1:7">
      <c r="A3381" s="134">
        <v>3378</v>
      </c>
      <c r="B3381" s="149" t="s">
        <v>27856</v>
      </c>
      <c r="C3381" s="149" t="s">
        <v>27823</v>
      </c>
      <c r="D3381" s="150">
        <v>5.16</v>
      </c>
      <c r="E3381" s="134">
        <v>4.84</v>
      </c>
      <c r="F3381" s="139">
        <v>24.97</v>
      </c>
      <c r="G3381" s="141"/>
    </row>
    <row r="3382" s="123" customFormat="1" customHeight="1" spans="1:7">
      <c r="A3382" s="134">
        <v>3379</v>
      </c>
      <c r="B3382" s="149" t="s">
        <v>5170</v>
      </c>
      <c r="C3382" s="149" t="s">
        <v>27857</v>
      </c>
      <c r="D3382" s="150">
        <v>3.46</v>
      </c>
      <c r="E3382" s="133">
        <v>4.84</v>
      </c>
      <c r="F3382" s="139">
        <v>16.75</v>
      </c>
      <c r="G3382" s="141"/>
    </row>
    <row r="3383" s="123" customFormat="1" customHeight="1" spans="1:7">
      <c r="A3383" s="134">
        <v>3380</v>
      </c>
      <c r="B3383" s="149" t="s">
        <v>27858</v>
      </c>
      <c r="C3383" s="149" t="s">
        <v>27859</v>
      </c>
      <c r="D3383" s="150">
        <v>13.92</v>
      </c>
      <c r="E3383" s="133">
        <v>4.84</v>
      </c>
      <c r="F3383" s="139">
        <v>67.37</v>
      </c>
      <c r="G3383" s="141"/>
    </row>
    <row r="3384" s="123" customFormat="1" customHeight="1" spans="1:7">
      <c r="A3384" s="134">
        <v>3381</v>
      </c>
      <c r="B3384" s="149" t="s">
        <v>1106</v>
      </c>
      <c r="C3384" s="149" t="s">
        <v>27860</v>
      </c>
      <c r="D3384" s="150">
        <v>9.96</v>
      </c>
      <c r="E3384" s="134">
        <v>4.84</v>
      </c>
      <c r="F3384" s="139">
        <v>48.21</v>
      </c>
      <c r="G3384" s="141"/>
    </row>
    <row r="3385" s="123" customFormat="1" customHeight="1" spans="1:7">
      <c r="A3385" s="134">
        <v>3382</v>
      </c>
      <c r="B3385" s="149" t="s">
        <v>27861</v>
      </c>
      <c r="C3385" s="149" t="s">
        <v>27862</v>
      </c>
      <c r="D3385" s="150">
        <v>12.32</v>
      </c>
      <c r="E3385" s="133">
        <v>4.84</v>
      </c>
      <c r="F3385" s="139">
        <v>59.63</v>
      </c>
      <c r="G3385" s="141"/>
    </row>
    <row r="3386" s="123" customFormat="1" customHeight="1" spans="1:7">
      <c r="A3386" s="134">
        <v>3383</v>
      </c>
      <c r="B3386" s="149" t="s">
        <v>27863</v>
      </c>
      <c r="C3386" s="149" t="s">
        <v>27862</v>
      </c>
      <c r="D3386" s="150">
        <v>8.06</v>
      </c>
      <c r="E3386" s="134">
        <v>4.84</v>
      </c>
      <c r="F3386" s="139">
        <v>39.01</v>
      </c>
      <c r="G3386" s="141"/>
    </row>
    <row r="3387" s="123" customFormat="1" customHeight="1" spans="1:7">
      <c r="A3387" s="134">
        <v>3384</v>
      </c>
      <c r="B3387" s="149" t="s">
        <v>27864</v>
      </c>
      <c r="C3387" s="149" t="s">
        <v>27862</v>
      </c>
      <c r="D3387" s="150">
        <v>10.71</v>
      </c>
      <c r="E3387" s="133">
        <v>4.84</v>
      </c>
      <c r="F3387" s="139">
        <v>51.84</v>
      </c>
      <c r="G3387" s="141"/>
    </row>
    <row r="3388" s="123" customFormat="1" customHeight="1" spans="1:7">
      <c r="A3388" s="134">
        <v>3385</v>
      </c>
      <c r="B3388" s="149" t="s">
        <v>15183</v>
      </c>
      <c r="C3388" s="149" t="s">
        <v>27865</v>
      </c>
      <c r="D3388" s="150">
        <v>6.74</v>
      </c>
      <c r="E3388" s="133">
        <v>4.84</v>
      </c>
      <c r="F3388" s="139">
        <v>32.62</v>
      </c>
      <c r="G3388" s="141"/>
    </row>
    <row r="3389" s="123" customFormat="1" customHeight="1" spans="1:7">
      <c r="A3389" s="134">
        <v>3386</v>
      </c>
      <c r="B3389" s="149" t="s">
        <v>5895</v>
      </c>
      <c r="C3389" s="149" t="s">
        <v>27866</v>
      </c>
      <c r="D3389" s="150">
        <v>5.8</v>
      </c>
      <c r="E3389" s="134">
        <v>4.84</v>
      </c>
      <c r="F3389" s="139">
        <v>28.07</v>
      </c>
      <c r="G3389" s="141"/>
    </row>
    <row r="3390" s="123" customFormat="1" customHeight="1" spans="1:7">
      <c r="A3390" s="134">
        <v>3387</v>
      </c>
      <c r="B3390" s="149" t="s">
        <v>3675</v>
      </c>
      <c r="C3390" s="149" t="s">
        <v>27867</v>
      </c>
      <c r="D3390" s="150">
        <v>8.78</v>
      </c>
      <c r="E3390" s="133">
        <v>4.84</v>
      </c>
      <c r="F3390" s="139">
        <v>42.5</v>
      </c>
      <c r="G3390" s="141"/>
    </row>
    <row r="3391" s="123" customFormat="1" customHeight="1" spans="1:7">
      <c r="A3391" s="134">
        <v>3388</v>
      </c>
      <c r="B3391" s="149" t="s">
        <v>3375</v>
      </c>
      <c r="C3391" s="149" t="s">
        <v>27868</v>
      </c>
      <c r="D3391" s="150">
        <v>3.59</v>
      </c>
      <c r="E3391" s="134">
        <v>4.84</v>
      </c>
      <c r="F3391" s="139">
        <v>17.38</v>
      </c>
      <c r="G3391" s="141"/>
    </row>
    <row r="3392" s="123" customFormat="1" customHeight="1" spans="1:7">
      <c r="A3392" s="134">
        <v>3389</v>
      </c>
      <c r="B3392" s="149" t="s">
        <v>24927</v>
      </c>
      <c r="C3392" s="149" t="s">
        <v>27869</v>
      </c>
      <c r="D3392" s="150">
        <v>22.96</v>
      </c>
      <c r="E3392" s="133">
        <v>4.84</v>
      </c>
      <c r="F3392" s="139">
        <v>111.13</v>
      </c>
      <c r="G3392" s="141"/>
    </row>
    <row r="3393" s="123" customFormat="1" customHeight="1" spans="1:7">
      <c r="A3393" s="134">
        <v>3390</v>
      </c>
      <c r="B3393" s="149" t="s">
        <v>27870</v>
      </c>
      <c r="C3393" s="149" t="s">
        <v>27867</v>
      </c>
      <c r="D3393" s="150">
        <v>17.55</v>
      </c>
      <c r="E3393" s="133">
        <v>4.84</v>
      </c>
      <c r="F3393" s="139">
        <v>84.94</v>
      </c>
      <c r="G3393" s="141"/>
    </row>
    <row r="3394" s="123" customFormat="1" customHeight="1" spans="1:7">
      <c r="A3394" s="134">
        <v>3391</v>
      </c>
      <c r="B3394" s="149" t="s">
        <v>3657</v>
      </c>
      <c r="C3394" s="149" t="s">
        <v>27871</v>
      </c>
      <c r="D3394" s="150">
        <v>25.12</v>
      </c>
      <c r="E3394" s="134">
        <v>4.84</v>
      </c>
      <c r="F3394" s="139">
        <v>121.58</v>
      </c>
      <c r="G3394" s="141"/>
    </row>
    <row r="3395" s="123" customFormat="1" customHeight="1" spans="1:7">
      <c r="A3395" s="134">
        <v>3392</v>
      </c>
      <c r="B3395" s="149" t="s">
        <v>27872</v>
      </c>
      <c r="C3395" s="149" t="s">
        <v>27873</v>
      </c>
      <c r="D3395" s="150">
        <v>5.05</v>
      </c>
      <c r="E3395" s="133">
        <v>4.84</v>
      </c>
      <c r="F3395" s="139">
        <v>24.44</v>
      </c>
      <c r="G3395" s="141"/>
    </row>
    <row r="3396" s="123" customFormat="1" customHeight="1" spans="1:7">
      <c r="A3396" s="134">
        <v>3393</v>
      </c>
      <c r="B3396" s="149" t="s">
        <v>3612</v>
      </c>
      <c r="C3396" s="149" t="s">
        <v>27874</v>
      </c>
      <c r="D3396" s="150">
        <v>5.04</v>
      </c>
      <c r="E3396" s="134">
        <v>4.84</v>
      </c>
      <c r="F3396" s="139">
        <v>24.39</v>
      </c>
      <c r="G3396" s="141"/>
    </row>
    <row r="3397" s="123" customFormat="1" customHeight="1" spans="1:7">
      <c r="A3397" s="134">
        <v>3394</v>
      </c>
      <c r="B3397" s="149" t="s">
        <v>4931</v>
      </c>
      <c r="C3397" s="149" t="s">
        <v>27875</v>
      </c>
      <c r="D3397" s="150">
        <v>8.44</v>
      </c>
      <c r="E3397" s="133">
        <v>4.84</v>
      </c>
      <c r="F3397" s="139">
        <v>40.85</v>
      </c>
      <c r="G3397" s="141"/>
    </row>
    <row r="3398" s="123" customFormat="1" customHeight="1" spans="1:7">
      <c r="A3398" s="134">
        <v>3395</v>
      </c>
      <c r="B3398" s="149" t="s">
        <v>3174</v>
      </c>
      <c r="C3398" s="149" t="s">
        <v>27869</v>
      </c>
      <c r="D3398" s="150">
        <v>12.89</v>
      </c>
      <c r="E3398" s="133">
        <v>4.84</v>
      </c>
      <c r="F3398" s="139">
        <v>62.39</v>
      </c>
      <c r="G3398" s="141"/>
    </row>
    <row r="3399" s="123" customFormat="1" customHeight="1" spans="1:7">
      <c r="A3399" s="134">
        <v>3396</v>
      </c>
      <c r="B3399" s="149" t="s">
        <v>6208</v>
      </c>
      <c r="C3399" s="149" t="s">
        <v>27876</v>
      </c>
      <c r="D3399" s="150">
        <v>13.69</v>
      </c>
      <c r="E3399" s="134">
        <v>4.84</v>
      </c>
      <c r="F3399" s="139">
        <v>66.26</v>
      </c>
      <c r="G3399" s="141"/>
    </row>
    <row r="3400" s="123" customFormat="1" customHeight="1" spans="1:7">
      <c r="A3400" s="134">
        <v>3397</v>
      </c>
      <c r="B3400" s="149" t="s">
        <v>27877</v>
      </c>
      <c r="C3400" s="149" t="s">
        <v>27878</v>
      </c>
      <c r="D3400" s="150">
        <v>26.03</v>
      </c>
      <c r="E3400" s="133">
        <v>4.84</v>
      </c>
      <c r="F3400" s="139">
        <v>125.99</v>
      </c>
      <c r="G3400" s="141"/>
    </row>
    <row r="3401" s="123" customFormat="1" customHeight="1" spans="1:7">
      <c r="A3401" s="134">
        <v>3398</v>
      </c>
      <c r="B3401" s="149" t="s">
        <v>3639</v>
      </c>
      <c r="C3401" s="149" t="s">
        <v>27879</v>
      </c>
      <c r="D3401" s="150">
        <v>7.21</v>
      </c>
      <c r="E3401" s="134">
        <v>4.84</v>
      </c>
      <c r="F3401" s="139">
        <v>34.9</v>
      </c>
      <c r="G3401" s="141"/>
    </row>
    <row r="3402" s="123" customFormat="1" customHeight="1" spans="1:7">
      <c r="A3402" s="134">
        <v>3399</v>
      </c>
      <c r="B3402" s="149" t="s">
        <v>5354</v>
      </c>
      <c r="C3402" s="149" t="s">
        <v>27859</v>
      </c>
      <c r="D3402" s="150">
        <v>13.07</v>
      </c>
      <c r="E3402" s="133">
        <v>4.84</v>
      </c>
      <c r="F3402" s="139">
        <v>63.26</v>
      </c>
      <c r="G3402" s="141"/>
    </row>
    <row r="3403" s="123" customFormat="1" customHeight="1" spans="1:7">
      <c r="A3403" s="134">
        <v>3400</v>
      </c>
      <c r="B3403" s="149" t="s">
        <v>27880</v>
      </c>
      <c r="C3403" s="149" t="s">
        <v>27881</v>
      </c>
      <c r="D3403" s="150">
        <v>10.6</v>
      </c>
      <c r="E3403" s="133">
        <v>4.84</v>
      </c>
      <c r="F3403" s="139">
        <v>51.3</v>
      </c>
      <c r="G3403" s="141"/>
    </row>
    <row r="3404" s="123" customFormat="1" customHeight="1" spans="1:7">
      <c r="A3404" s="134">
        <v>3401</v>
      </c>
      <c r="B3404" s="149" t="s">
        <v>27882</v>
      </c>
      <c r="C3404" s="149" t="s">
        <v>27883</v>
      </c>
      <c r="D3404" s="150">
        <v>6.07</v>
      </c>
      <c r="E3404" s="134">
        <v>4.84</v>
      </c>
      <c r="F3404" s="139">
        <v>29.38</v>
      </c>
      <c r="G3404" s="141"/>
    </row>
    <row r="3405" s="123" customFormat="1" customHeight="1" spans="1:7">
      <c r="A3405" s="134">
        <v>3402</v>
      </c>
      <c r="B3405" s="149" t="s">
        <v>7001</v>
      </c>
      <c r="C3405" s="149" t="s">
        <v>27884</v>
      </c>
      <c r="D3405" s="150">
        <v>11.12</v>
      </c>
      <c r="E3405" s="133">
        <v>4.84</v>
      </c>
      <c r="F3405" s="139">
        <v>53.82</v>
      </c>
      <c r="G3405" s="141"/>
    </row>
    <row r="3406" s="123" customFormat="1" customHeight="1" spans="1:7">
      <c r="A3406" s="134">
        <v>3403</v>
      </c>
      <c r="B3406" s="149" t="s">
        <v>3624</v>
      </c>
      <c r="C3406" s="149" t="s">
        <v>27871</v>
      </c>
      <c r="D3406" s="150">
        <v>3.23</v>
      </c>
      <c r="E3406" s="134">
        <v>4.84</v>
      </c>
      <c r="F3406" s="139">
        <v>15.63</v>
      </c>
      <c r="G3406" s="141"/>
    </row>
    <row r="3407" s="123" customFormat="1" customHeight="1" spans="1:7">
      <c r="A3407" s="134">
        <v>3404</v>
      </c>
      <c r="B3407" s="149" t="s">
        <v>27885</v>
      </c>
      <c r="C3407" s="149" t="s">
        <v>27886</v>
      </c>
      <c r="D3407" s="150">
        <v>7.96</v>
      </c>
      <c r="E3407" s="133">
        <v>4.84</v>
      </c>
      <c r="F3407" s="139">
        <v>38.53</v>
      </c>
      <c r="G3407" s="141"/>
    </row>
    <row r="3408" s="123" customFormat="1" customHeight="1" spans="1:7">
      <c r="A3408" s="134">
        <v>3405</v>
      </c>
      <c r="B3408" s="149" t="s">
        <v>13243</v>
      </c>
      <c r="C3408" s="149" t="s">
        <v>27875</v>
      </c>
      <c r="D3408" s="150">
        <v>0.99</v>
      </c>
      <c r="E3408" s="133">
        <v>4.84</v>
      </c>
      <c r="F3408" s="139">
        <v>4.79</v>
      </c>
      <c r="G3408" s="141"/>
    </row>
    <row r="3409" s="123" customFormat="1" customHeight="1" spans="1:7">
      <c r="A3409" s="134">
        <v>3406</v>
      </c>
      <c r="B3409" s="149" t="s">
        <v>3449</v>
      </c>
      <c r="C3409" s="149" t="s">
        <v>27887</v>
      </c>
      <c r="D3409" s="150">
        <v>10.61</v>
      </c>
      <c r="E3409" s="134">
        <v>4.84</v>
      </c>
      <c r="F3409" s="139">
        <v>51.35</v>
      </c>
      <c r="G3409" s="141"/>
    </row>
    <row r="3410" s="123" customFormat="1" customHeight="1" spans="1:7">
      <c r="A3410" s="134">
        <v>3407</v>
      </c>
      <c r="B3410" s="149" t="s">
        <v>646</v>
      </c>
      <c r="C3410" s="149" t="s">
        <v>27888</v>
      </c>
      <c r="D3410" s="150">
        <v>9.86</v>
      </c>
      <c r="E3410" s="133">
        <v>4.84</v>
      </c>
      <c r="F3410" s="139">
        <v>47.72</v>
      </c>
      <c r="G3410" s="141"/>
    </row>
    <row r="3411" s="123" customFormat="1" customHeight="1" spans="1:7">
      <c r="A3411" s="134">
        <v>3408</v>
      </c>
      <c r="B3411" s="149" t="s">
        <v>27889</v>
      </c>
      <c r="C3411" s="149" t="s">
        <v>27890</v>
      </c>
      <c r="D3411" s="150">
        <v>21.91</v>
      </c>
      <c r="E3411" s="134">
        <v>4.84</v>
      </c>
      <c r="F3411" s="139">
        <v>106.04</v>
      </c>
      <c r="G3411" s="141"/>
    </row>
    <row r="3412" s="123" customFormat="1" customHeight="1" spans="1:7">
      <c r="A3412" s="134">
        <v>3409</v>
      </c>
      <c r="B3412" s="149" t="s">
        <v>27891</v>
      </c>
      <c r="C3412" s="149" t="s">
        <v>27873</v>
      </c>
      <c r="D3412" s="150">
        <v>14.47</v>
      </c>
      <c r="E3412" s="133">
        <v>4.84</v>
      </c>
      <c r="F3412" s="139">
        <v>70.03</v>
      </c>
      <c r="G3412" s="141"/>
    </row>
    <row r="3413" s="123" customFormat="1" customHeight="1" spans="1:7">
      <c r="A3413" s="134">
        <v>3410</v>
      </c>
      <c r="B3413" s="34" t="s">
        <v>4817</v>
      </c>
      <c r="C3413" s="149" t="s">
        <v>27892</v>
      </c>
      <c r="D3413" s="150">
        <v>14.28</v>
      </c>
      <c r="E3413" s="133">
        <v>4.84</v>
      </c>
      <c r="F3413" s="139">
        <v>69.12</v>
      </c>
      <c r="G3413" s="141"/>
    </row>
    <row r="3414" s="123" customFormat="1" customHeight="1" spans="1:7">
      <c r="A3414" s="134">
        <v>3411</v>
      </c>
      <c r="B3414" s="149" t="s">
        <v>27893</v>
      </c>
      <c r="C3414" s="149" t="s">
        <v>27894</v>
      </c>
      <c r="D3414" s="150">
        <v>6.99</v>
      </c>
      <c r="E3414" s="134">
        <v>4.84</v>
      </c>
      <c r="F3414" s="139">
        <v>33.83</v>
      </c>
      <c r="G3414" s="141"/>
    </row>
    <row r="3415" s="123" customFormat="1" customHeight="1" spans="1:7">
      <c r="A3415" s="134">
        <v>3412</v>
      </c>
      <c r="B3415" s="149" t="s">
        <v>8422</v>
      </c>
      <c r="C3415" s="149" t="s">
        <v>27895</v>
      </c>
      <c r="D3415" s="150">
        <v>20.45</v>
      </c>
      <c r="E3415" s="133">
        <v>4.84</v>
      </c>
      <c r="F3415" s="139">
        <v>98.98</v>
      </c>
      <c r="G3415" s="141"/>
    </row>
    <row r="3416" s="123" customFormat="1" customHeight="1" spans="1:7">
      <c r="A3416" s="134">
        <v>3413</v>
      </c>
      <c r="B3416" s="149" t="s">
        <v>4913</v>
      </c>
      <c r="C3416" s="149" t="s">
        <v>27896</v>
      </c>
      <c r="D3416" s="150">
        <v>16</v>
      </c>
      <c r="E3416" s="134">
        <v>4.84</v>
      </c>
      <c r="F3416" s="139">
        <v>77.44</v>
      </c>
      <c r="G3416" s="141"/>
    </row>
    <row r="3417" s="123" customFormat="1" customHeight="1" spans="1:7">
      <c r="A3417" s="134">
        <v>3414</v>
      </c>
      <c r="B3417" s="149" t="s">
        <v>14624</v>
      </c>
      <c r="C3417" s="149" t="s">
        <v>27896</v>
      </c>
      <c r="D3417" s="150">
        <v>9.77</v>
      </c>
      <c r="E3417" s="133">
        <v>4.84</v>
      </c>
      <c r="F3417" s="139">
        <v>47.29</v>
      </c>
      <c r="G3417" s="141"/>
    </row>
    <row r="3418" s="123" customFormat="1" customHeight="1" spans="1:7">
      <c r="A3418" s="134">
        <v>3415</v>
      </c>
      <c r="B3418" s="149" t="s">
        <v>4091</v>
      </c>
      <c r="C3418" s="149" t="s">
        <v>27875</v>
      </c>
      <c r="D3418" s="150">
        <v>15.72</v>
      </c>
      <c r="E3418" s="133">
        <v>4.84</v>
      </c>
      <c r="F3418" s="139">
        <v>76.08</v>
      </c>
      <c r="G3418" s="141"/>
    </row>
    <row r="3419" s="123" customFormat="1" customHeight="1" spans="1:7">
      <c r="A3419" s="134">
        <v>3416</v>
      </c>
      <c r="B3419" s="149" t="s">
        <v>27897</v>
      </c>
      <c r="C3419" s="149" t="s">
        <v>27898</v>
      </c>
      <c r="D3419" s="150">
        <v>4.68</v>
      </c>
      <c r="E3419" s="134">
        <v>4.84</v>
      </c>
      <c r="F3419" s="139">
        <v>22.65</v>
      </c>
      <c r="G3419" s="141"/>
    </row>
    <row r="3420" s="123" customFormat="1" customHeight="1" spans="1:7">
      <c r="A3420" s="134">
        <v>3417</v>
      </c>
      <c r="B3420" s="149" t="s">
        <v>5052</v>
      </c>
      <c r="C3420" s="149" t="s">
        <v>27899</v>
      </c>
      <c r="D3420" s="150">
        <v>14.72</v>
      </c>
      <c r="E3420" s="133">
        <v>4.84</v>
      </c>
      <c r="F3420" s="139">
        <v>71.24</v>
      </c>
      <c r="G3420" s="141"/>
    </row>
    <row r="3421" s="123" customFormat="1" customHeight="1" spans="1:7">
      <c r="A3421" s="134">
        <v>3418</v>
      </c>
      <c r="B3421" s="149" t="s">
        <v>4942</v>
      </c>
      <c r="C3421" s="149" t="s">
        <v>27869</v>
      </c>
      <c r="D3421" s="150">
        <v>5.85</v>
      </c>
      <c r="E3421" s="134">
        <v>4.84</v>
      </c>
      <c r="F3421" s="139">
        <v>28.31</v>
      </c>
      <c r="G3421" s="141"/>
    </row>
    <row r="3422" s="123" customFormat="1" customHeight="1" spans="1:7">
      <c r="A3422" s="134">
        <v>3419</v>
      </c>
      <c r="B3422" s="149" t="s">
        <v>14499</v>
      </c>
      <c r="C3422" s="149" t="s">
        <v>27867</v>
      </c>
      <c r="D3422" s="150">
        <v>9.01</v>
      </c>
      <c r="E3422" s="133">
        <v>4.84</v>
      </c>
      <c r="F3422" s="139">
        <v>43.61</v>
      </c>
      <c r="G3422" s="141"/>
    </row>
    <row r="3423" s="123" customFormat="1" customHeight="1" spans="1:7">
      <c r="A3423" s="134">
        <v>3420</v>
      </c>
      <c r="B3423" s="149" t="s">
        <v>9863</v>
      </c>
      <c r="C3423" s="149" t="s">
        <v>27899</v>
      </c>
      <c r="D3423" s="150">
        <v>8.69</v>
      </c>
      <c r="E3423" s="133">
        <v>4.84</v>
      </c>
      <c r="F3423" s="139">
        <v>42.06</v>
      </c>
      <c r="G3423" s="141"/>
    </row>
    <row r="3424" s="123" customFormat="1" customHeight="1" spans="1:7">
      <c r="A3424" s="134">
        <v>3421</v>
      </c>
      <c r="B3424" s="149" t="s">
        <v>4366</v>
      </c>
      <c r="C3424" s="149" t="s">
        <v>27900</v>
      </c>
      <c r="D3424" s="150">
        <v>16.5</v>
      </c>
      <c r="E3424" s="134">
        <v>4.84</v>
      </c>
      <c r="F3424" s="139">
        <v>79.86</v>
      </c>
      <c r="G3424" s="141"/>
    </row>
    <row r="3425" s="123" customFormat="1" customHeight="1" spans="1:7">
      <c r="A3425" s="134">
        <v>3422</v>
      </c>
      <c r="B3425" s="149" t="s">
        <v>27901</v>
      </c>
      <c r="C3425" s="149" t="s">
        <v>27898</v>
      </c>
      <c r="D3425" s="150">
        <v>11.8</v>
      </c>
      <c r="E3425" s="133">
        <v>4.84</v>
      </c>
      <c r="F3425" s="139">
        <v>57.11</v>
      </c>
      <c r="G3425" s="141"/>
    </row>
    <row r="3426" s="123" customFormat="1" customHeight="1" spans="1:7">
      <c r="A3426" s="134">
        <v>3423</v>
      </c>
      <c r="B3426" s="149" t="s">
        <v>20252</v>
      </c>
      <c r="C3426" s="149" t="s">
        <v>27883</v>
      </c>
      <c r="D3426" s="150">
        <v>9.1</v>
      </c>
      <c r="E3426" s="134">
        <v>4.84</v>
      </c>
      <c r="F3426" s="139">
        <v>44.04</v>
      </c>
      <c r="G3426" s="141"/>
    </row>
    <row r="3427" s="123" customFormat="1" customHeight="1" spans="1:7">
      <c r="A3427" s="134">
        <v>3424</v>
      </c>
      <c r="B3427" s="149" t="s">
        <v>3601</v>
      </c>
      <c r="C3427" s="149" t="s">
        <v>27902</v>
      </c>
      <c r="D3427" s="150">
        <v>19.05</v>
      </c>
      <c r="E3427" s="133">
        <v>4.84</v>
      </c>
      <c r="F3427" s="139">
        <v>92.2</v>
      </c>
      <c r="G3427" s="141"/>
    </row>
    <row r="3428" s="123" customFormat="1" customHeight="1" spans="1:7">
      <c r="A3428" s="134">
        <v>3425</v>
      </c>
      <c r="B3428" s="149" t="s">
        <v>27903</v>
      </c>
      <c r="C3428" s="149" t="s">
        <v>27904</v>
      </c>
      <c r="D3428" s="150">
        <v>13.49</v>
      </c>
      <c r="E3428" s="133">
        <v>4.84</v>
      </c>
      <c r="F3428" s="139">
        <v>65.29</v>
      </c>
      <c r="G3428" s="141"/>
    </row>
    <row r="3429" s="123" customFormat="1" customHeight="1" spans="1:7">
      <c r="A3429" s="134">
        <v>3426</v>
      </c>
      <c r="B3429" s="149" t="s">
        <v>15726</v>
      </c>
      <c r="C3429" s="149" t="s">
        <v>27898</v>
      </c>
      <c r="D3429" s="150">
        <v>13.27</v>
      </c>
      <c r="E3429" s="134">
        <v>4.84</v>
      </c>
      <c r="F3429" s="139">
        <v>64.23</v>
      </c>
      <c r="G3429" s="141"/>
    </row>
    <row r="3430" s="123" customFormat="1" customHeight="1" spans="1:7">
      <c r="A3430" s="134">
        <v>3427</v>
      </c>
      <c r="B3430" s="149" t="s">
        <v>3731</v>
      </c>
      <c r="C3430" s="149" t="s">
        <v>27867</v>
      </c>
      <c r="D3430" s="150">
        <v>18.11</v>
      </c>
      <c r="E3430" s="133">
        <v>4.84</v>
      </c>
      <c r="F3430" s="139">
        <v>87.65</v>
      </c>
      <c r="G3430" s="141"/>
    </row>
    <row r="3431" s="123" customFormat="1" customHeight="1" spans="1:7">
      <c r="A3431" s="134">
        <v>3428</v>
      </c>
      <c r="B3431" s="149" t="s">
        <v>27882</v>
      </c>
      <c r="C3431" s="149" t="s">
        <v>27865</v>
      </c>
      <c r="D3431" s="150">
        <v>19.98</v>
      </c>
      <c r="E3431" s="134">
        <v>4.84</v>
      </c>
      <c r="F3431" s="139">
        <v>96.7</v>
      </c>
      <c r="G3431" s="141"/>
    </row>
    <row r="3432" s="123" customFormat="1" customHeight="1" spans="1:7">
      <c r="A3432" s="134">
        <v>3429</v>
      </c>
      <c r="B3432" s="149" t="s">
        <v>27905</v>
      </c>
      <c r="C3432" s="149" t="s">
        <v>27906</v>
      </c>
      <c r="D3432" s="150">
        <v>20.32</v>
      </c>
      <c r="E3432" s="133">
        <v>4.84</v>
      </c>
      <c r="F3432" s="139">
        <v>98.35</v>
      </c>
      <c r="G3432" s="141"/>
    </row>
    <row r="3433" s="123" customFormat="1" customHeight="1" spans="1:7">
      <c r="A3433" s="134">
        <v>3430</v>
      </c>
      <c r="B3433" s="149" t="s">
        <v>13906</v>
      </c>
      <c r="C3433" s="149" t="s">
        <v>27907</v>
      </c>
      <c r="D3433" s="150">
        <v>12.39</v>
      </c>
      <c r="E3433" s="133">
        <v>4.84</v>
      </c>
      <c r="F3433" s="139">
        <v>59.97</v>
      </c>
      <c r="G3433" s="141"/>
    </row>
    <row r="3434" s="123" customFormat="1" customHeight="1" spans="1:7">
      <c r="A3434" s="134">
        <v>3431</v>
      </c>
      <c r="B3434" s="149" t="s">
        <v>5227</v>
      </c>
      <c r="C3434" s="149" t="s">
        <v>27908</v>
      </c>
      <c r="D3434" s="150">
        <v>15.8</v>
      </c>
      <c r="E3434" s="134">
        <v>4.84</v>
      </c>
      <c r="F3434" s="139">
        <v>76.47</v>
      </c>
      <c r="G3434" s="141"/>
    </row>
    <row r="3435" s="123" customFormat="1" customHeight="1" spans="1:7">
      <c r="A3435" s="134">
        <v>3432</v>
      </c>
      <c r="B3435" s="149" t="s">
        <v>27909</v>
      </c>
      <c r="C3435" s="149" t="s">
        <v>27898</v>
      </c>
      <c r="D3435" s="150">
        <v>12.6</v>
      </c>
      <c r="E3435" s="133">
        <v>4.84</v>
      </c>
      <c r="F3435" s="139">
        <v>60.98</v>
      </c>
      <c r="G3435" s="141"/>
    </row>
    <row r="3436" s="123" customFormat="1" customHeight="1" spans="1:7">
      <c r="A3436" s="134">
        <v>3433</v>
      </c>
      <c r="B3436" s="149" t="s">
        <v>16819</v>
      </c>
      <c r="C3436" s="149" t="s">
        <v>27898</v>
      </c>
      <c r="D3436" s="150">
        <v>8.36</v>
      </c>
      <c r="E3436" s="134">
        <v>4.84</v>
      </c>
      <c r="F3436" s="139">
        <v>40.46</v>
      </c>
      <c r="G3436" s="141"/>
    </row>
    <row r="3437" s="123" customFormat="1" customHeight="1" spans="1:7">
      <c r="A3437" s="134">
        <v>3434</v>
      </c>
      <c r="B3437" s="149" t="s">
        <v>18087</v>
      </c>
      <c r="C3437" s="149" t="s">
        <v>27908</v>
      </c>
      <c r="D3437" s="150">
        <v>10.9</v>
      </c>
      <c r="E3437" s="133">
        <v>4.84</v>
      </c>
      <c r="F3437" s="139">
        <v>52.76</v>
      </c>
      <c r="G3437" s="141"/>
    </row>
    <row r="3438" s="123" customFormat="1" customHeight="1" spans="1:7">
      <c r="A3438" s="134">
        <v>3435</v>
      </c>
      <c r="B3438" s="149" t="s">
        <v>381</v>
      </c>
      <c r="C3438" s="149" t="s">
        <v>27869</v>
      </c>
      <c r="D3438" s="150">
        <v>7.14</v>
      </c>
      <c r="E3438" s="133">
        <v>4.84</v>
      </c>
      <c r="F3438" s="139">
        <v>34.56</v>
      </c>
      <c r="G3438" s="141"/>
    </row>
    <row r="3439" s="123" customFormat="1" customHeight="1" spans="1:7">
      <c r="A3439" s="134">
        <v>3436</v>
      </c>
      <c r="B3439" s="149" t="s">
        <v>1112</v>
      </c>
      <c r="C3439" s="149" t="s">
        <v>27869</v>
      </c>
      <c r="D3439" s="150">
        <v>13.46</v>
      </c>
      <c r="E3439" s="134">
        <v>4.84</v>
      </c>
      <c r="F3439" s="139">
        <v>65.15</v>
      </c>
      <c r="G3439" s="141"/>
    </row>
    <row r="3440" s="123" customFormat="1" customHeight="1" spans="1:7">
      <c r="A3440" s="134">
        <v>3437</v>
      </c>
      <c r="B3440" s="149" t="s">
        <v>3496</v>
      </c>
      <c r="C3440" s="149" t="s">
        <v>27910</v>
      </c>
      <c r="D3440" s="150">
        <v>5.37</v>
      </c>
      <c r="E3440" s="133">
        <v>4.84</v>
      </c>
      <c r="F3440" s="139">
        <v>25.99</v>
      </c>
      <c r="G3440" s="141"/>
    </row>
    <row r="3441" s="123" customFormat="1" customHeight="1" spans="1:7">
      <c r="A3441" s="134">
        <v>3438</v>
      </c>
      <c r="B3441" s="149" t="s">
        <v>12398</v>
      </c>
      <c r="C3441" s="149" t="s">
        <v>27910</v>
      </c>
      <c r="D3441" s="150">
        <v>6.09</v>
      </c>
      <c r="E3441" s="134">
        <v>4.84</v>
      </c>
      <c r="F3441" s="139">
        <v>29.48</v>
      </c>
      <c r="G3441" s="141"/>
    </row>
    <row r="3442" s="123" customFormat="1" customHeight="1" spans="1:7">
      <c r="A3442" s="134">
        <v>3439</v>
      </c>
      <c r="B3442" s="149" t="s">
        <v>27911</v>
      </c>
      <c r="C3442" s="149" t="s">
        <v>27865</v>
      </c>
      <c r="D3442" s="150">
        <v>12.09</v>
      </c>
      <c r="E3442" s="133">
        <v>4.84</v>
      </c>
      <c r="F3442" s="139">
        <v>58.52</v>
      </c>
      <c r="G3442" s="141"/>
    </row>
    <row r="3443" s="123" customFormat="1" customHeight="1" spans="1:7">
      <c r="A3443" s="134">
        <v>3440</v>
      </c>
      <c r="B3443" s="149" t="s">
        <v>27912</v>
      </c>
      <c r="C3443" s="149" t="s">
        <v>27860</v>
      </c>
      <c r="D3443" s="150">
        <v>12.9</v>
      </c>
      <c r="E3443" s="133">
        <v>4.84</v>
      </c>
      <c r="F3443" s="139">
        <v>62.44</v>
      </c>
      <c r="G3443" s="141"/>
    </row>
    <row r="3444" s="123" customFormat="1" customHeight="1" spans="1:7">
      <c r="A3444" s="134">
        <v>3441</v>
      </c>
      <c r="B3444" s="149" t="s">
        <v>27913</v>
      </c>
      <c r="C3444" s="149" t="s">
        <v>27896</v>
      </c>
      <c r="D3444" s="150">
        <v>8.84</v>
      </c>
      <c r="E3444" s="134">
        <v>4.84</v>
      </c>
      <c r="F3444" s="139">
        <v>42.79</v>
      </c>
      <c r="G3444" s="141"/>
    </row>
    <row r="3445" s="123" customFormat="1" customHeight="1" spans="1:7">
      <c r="A3445" s="134">
        <v>3442</v>
      </c>
      <c r="B3445" s="149" t="s">
        <v>17146</v>
      </c>
      <c r="C3445" s="149" t="s">
        <v>27910</v>
      </c>
      <c r="D3445" s="150">
        <v>9.58</v>
      </c>
      <c r="E3445" s="133">
        <v>4.84</v>
      </c>
      <c r="F3445" s="139">
        <v>46.37</v>
      </c>
      <c r="G3445" s="141"/>
    </row>
    <row r="3446" s="123" customFormat="1" customHeight="1" spans="1:7">
      <c r="A3446" s="134">
        <v>3443</v>
      </c>
      <c r="B3446" s="149" t="s">
        <v>12104</v>
      </c>
      <c r="C3446" s="149" t="s">
        <v>27914</v>
      </c>
      <c r="D3446" s="150">
        <v>5.62</v>
      </c>
      <c r="E3446" s="134">
        <v>4.84</v>
      </c>
      <c r="F3446" s="139">
        <v>27.2</v>
      </c>
      <c r="G3446" s="141"/>
    </row>
    <row r="3447" s="123" customFormat="1" customHeight="1" spans="1:7">
      <c r="A3447" s="134">
        <v>3444</v>
      </c>
      <c r="B3447" s="149" t="s">
        <v>27915</v>
      </c>
      <c r="C3447" s="149" t="s">
        <v>27859</v>
      </c>
      <c r="D3447" s="150">
        <v>15.8</v>
      </c>
      <c r="E3447" s="133">
        <v>4.84</v>
      </c>
      <c r="F3447" s="139">
        <v>76.47</v>
      </c>
      <c r="G3447" s="141"/>
    </row>
    <row r="3448" s="123" customFormat="1" customHeight="1" spans="1:7">
      <c r="A3448" s="134">
        <v>3445</v>
      </c>
      <c r="B3448" s="149" t="s">
        <v>27916</v>
      </c>
      <c r="C3448" s="149" t="s">
        <v>27917</v>
      </c>
      <c r="D3448" s="150">
        <v>7.73</v>
      </c>
      <c r="E3448" s="133">
        <v>4.84</v>
      </c>
      <c r="F3448" s="139">
        <v>37.41</v>
      </c>
      <c r="G3448" s="141"/>
    </row>
    <row r="3449" s="123" customFormat="1" customHeight="1" spans="1:7">
      <c r="A3449" s="134">
        <v>3446</v>
      </c>
      <c r="B3449" s="149" t="s">
        <v>27918</v>
      </c>
      <c r="C3449" s="149" t="s">
        <v>27865</v>
      </c>
      <c r="D3449" s="150">
        <v>5.38</v>
      </c>
      <c r="E3449" s="134">
        <v>4.84</v>
      </c>
      <c r="F3449" s="139">
        <v>26.04</v>
      </c>
      <c r="G3449" s="141"/>
    </row>
    <row r="3450" s="123" customFormat="1" customHeight="1" spans="1:7">
      <c r="A3450" s="134">
        <v>3447</v>
      </c>
      <c r="B3450" s="149" t="s">
        <v>2333</v>
      </c>
      <c r="C3450" s="149" t="s">
        <v>27919</v>
      </c>
      <c r="D3450" s="150">
        <v>12.18</v>
      </c>
      <c r="E3450" s="133">
        <v>4.84</v>
      </c>
      <c r="F3450" s="139">
        <v>58.95</v>
      </c>
      <c r="G3450" s="141"/>
    </row>
    <row r="3451" s="123" customFormat="1" customHeight="1" spans="1:7">
      <c r="A3451" s="134">
        <v>3448</v>
      </c>
      <c r="B3451" s="149" t="s">
        <v>14575</v>
      </c>
      <c r="C3451" s="149" t="s">
        <v>27906</v>
      </c>
      <c r="D3451" s="150">
        <v>14.81</v>
      </c>
      <c r="E3451" s="134">
        <v>4.84</v>
      </c>
      <c r="F3451" s="139">
        <v>71.68</v>
      </c>
      <c r="G3451" s="141"/>
    </row>
    <row r="3452" s="123" customFormat="1" customHeight="1" spans="1:7">
      <c r="A3452" s="134">
        <v>3449</v>
      </c>
      <c r="B3452" s="149" t="s">
        <v>19665</v>
      </c>
      <c r="C3452" s="149" t="s">
        <v>27920</v>
      </c>
      <c r="D3452" s="150">
        <v>22.14</v>
      </c>
      <c r="E3452" s="133">
        <v>4.84</v>
      </c>
      <c r="F3452" s="139">
        <v>107.16</v>
      </c>
      <c r="G3452" s="141"/>
    </row>
    <row r="3453" s="123" customFormat="1" customHeight="1" spans="1:7">
      <c r="A3453" s="134">
        <v>3450</v>
      </c>
      <c r="B3453" s="149" t="s">
        <v>27921</v>
      </c>
      <c r="C3453" s="149" t="s">
        <v>27922</v>
      </c>
      <c r="D3453" s="150">
        <v>9.18</v>
      </c>
      <c r="E3453" s="133">
        <v>4.84</v>
      </c>
      <c r="F3453" s="139">
        <v>44.43</v>
      </c>
      <c r="G3453" s="141"/>
    </row>
    <row r="3454" s="123" customFormat="1" customHeight="1" spans="1:7">
      <c r="A3454" s="134">
        <v>3451</v>
      </c>
      <c r="B3454" s="149" t="s">
        <v>465</v>
      </c>
      <c r="C3454" s="149" t="s">
        <v>27867</v>
      </c>
      <c r="D3454" s="150">
        <v>13.98</v>
      </c>
      <c r="E3454" s="134">
        <v>4.84</v>
      </c>
      <c r="F3454" s="139">
        <v>67.66</v>
      </c>
      <c r="G3454" s="141"/>
    </row>
    <row r="3455" s="123" customFormat="1" customHeight="1" spans="1:7">
      <c r="A3455" s="134">
        <v>3452</v>
      </c>
      <c r="B3455" s="134" t="s">
        <v>27923</v>
      </c>
      <c r="C3455" s="149" t="s">
        <v>27922</v>
      </c>
      <c r="D3455" s="150">
        <v>17.75</v>
      </c>
      <c r="E3455" s="133">
        <v>4.84</v>
      </c>
      <c r="F3455" s="139">
        <v>85.91</v>
      </c>
      <c r="G3455" s="141"/>
    </row>
    <row r="3456" s="123" customFormat="1" customHeight="1" spans="1:7">
      <c r="A3456" s="134">
        <v>3453</v>
      </c>
      <c r="B3456" s="149" t="s">
        <v>27924</v>
      </c>
      <c r="C3456" s="149" t="s">
        <v>27925</v>
      </c>
      <c r="D3456" s="150">
        <v>7.08</v>
      </c>
      <c r="E3456" s="134">
        <v>4.84</v>
      </c>
      <c r="F3456" s="139">
        <v>34.27</v>
      </c>
      <c r="G3456" s="141"/>
    </row>
    <row r="3457" s="123" customFormat="1" customHeight="1" spans="1:7">
      <c r="A3457" s="134">
        <v>3454</v>
      </c>
      <c r="B3457" s="149" t="s">
        <v>8795</v>
      </c>
      <c r="C3457" s="149" t="s">
        <v>27910</v>
      </c>
      <c r="D3457" s="150">
        <v>9.96</v>
      </c>
      <c r="E3457" s="133">
        <v>4.84</v>
      </c>
      <c r="F3457" s="139">
        <v>48.21</v>
      </c>
      <c r="G3457" s="141"/>
    </row>
    <row r="3458" s="123" customFormat="1" customHeight="1" spans="1:7">
      <c r="A3458" s="134">
        <v>3455</v>
      </c>
      <c r="B3458" s="149" t="s">
        <v>3357</v>
      </c>
      <c r="C3458" s="149" t="s">
        <v>27868</v>
      </c>
      <c r="D3458" s="150">
        <v>1.25</v>
      </c>
      <c r="E3458" s="133">
        <v>4.84</v>
      </c>
      <c r="F3458" s="139">
        <v>6.05</v>
      </c>
      <c r="G3458" s="141"/>
    </row>
    <row r="3459" s="123" customFormat="1" customHeight="1" spans="1:7">
      <c r="A3459" s="134">
        <v>3456</v>
      </c>
      <c r="B3459" s="149" t="s">
        <v>3612</v>
      </c>
      <c r="C3459" s="149" t="s">
        <v>27926</v>
      </c>
      <c r="D3459" s="150">
        <v>7.78</v>
      </c>
      <c r="E3459" s="134">
        <v>4.84</v>
      </c>
      <c r="F3459" s="139">
        <v>37.66</v>
      </c>
      <c r="G3459" s="141"/>
    </row>
    <row r="3460" s="123" customFormat="1" customHeight="1" spans="1:7">
      <c r="A3460" s="134">
        <v>3457</v>
      </c>
      <c r="B3460" s="149" t="s">
        <v>5521</v>
      </c>
      <c r="C3460" s="149" t="s">
        <v>27922</v>
      </c>
      <c r="D3460" s="150">
        <v>8.2</v>
      </c>
      <c r="E3460" s="133">
        <v>4.84</v>
      </c>
      <c r="F3460" s="139">
        <v>39.69</v>
      </c>
      <c r="G3460" s="141"/>
    </row>
    <row r="3461" s="123" customFormat="1" customHeight="1" spans="1:7">
      <c r="A3461" s="134">
        <v>3458</v>
      </c>
      <c r="B3461" s="149" t="s">
        <v>27927</v>
      </c>
      <c r="C3461" s="149" t="s">
        <v>27859</v>
      </c>
      <c r="D3461" s="150">
        <v>7.98</v>
      </c>
      <c r="E3461" s="134">
        <v>4.84</v>
      </c>
      <c r="F3461" s="139">
        <v>38.62</v>
      </c>
      <c r="G3461" s="141"/>
    </row>
    <row r="3462" s="123" customFormat="1" customHeight="1" spans="1:7">
      <c r="A3462" s="134">
        <v>3459</v>
      </c>
      <c r="B3462" s="149" t="s">
        <v>5305</v>
      </c>
      <c r="C3462" s="149" t="s">
        <v>27920</v>
      </c>
      <c r="D3462" s="150">
        <v>15.78</v>
      </c>
      <c r="E3462" s="133">
        <v>4.84</v>
      </c>
      <c r="F3462" s="139">
        <v>76.38</v>
      </c>
      <c r="G3462" s="141"/>
    </row>
    <row r="3463" s="123" customFormat="1" customHeight="1" spans="1:7">
      <c r="A3463" s="134">
        <v>3460</v>
      </c>
      <c r="B3463" s="149" t="s">
        <v>27928</v>
      </c>
      <c r="C3463" s="149" t="s">
        <v>27867</v>
      </c>
      <c r="D3463" s="150">
        <v>4.6</v>
      </c>
      <c r="E3463" s="133">
        <v>4.84</v>
      </c>
      <c r="F3463" s="139">
        <v>22.26</v>
      </c>
      <c r="G3463" s="141"/>
    </row>
    <row r="3464" s="123" customFormat="1" customHeight="1" spans="1:7">
      <c r="A3464" s="134">
        <v>3461</v>
      </c>
      <c r="B3464" s="149" t="s">
        <v>2913</v>
      </c>
      <c r="C3464" s="149" t="s">
        <v>27867</v>
      </c>
      <c r="D3464" s="150">
        <v>5</v>
      </c>
      <c r="E3464" s="134">
        <v>4.84</v>
      </c>
      <c r="F3464" s="139">
        <v>24.2</v>
      </c>
      <c r="G3464" s="141"/>
    </row>
    <row r="3465" s="123" customFormat="1" customHeight="1" spans="1:7">
      <c r="A3465" s="134">
        <v>3462</v>
      </c>
      <c r="B3465" s="149" t="s">
        <v>4041</v>
      </c>
      <c r="C3465" s="149" t="s">
        <v>27929</v>
      </c>
      <c r="D3465" s="150">
        <v>12.89</v>
      </c>
      <c r="E3465" s="133">
        <v>4.84</v>
      </c>
      <c r="F3465" s="139">
        <v>62.39</v>
      </c>
      <c r="G3465" s="141"/>
    </row>
    <row r="3466" s="123" customFormat="1" customHeight="1" spans="1:7">
      <c r="A3466" s="134">
        <v>3463</v>
      </c>
      <c r="B3466" s="149" t="s">
        <v>19917</v>
      </c>
      <c r="C3466" s="149" t="s">
        <v>27930</v>
      </c>
      <c r="D3466" s="150">
        <v>11.89</v>
      </c>
      <c r="E3466" s="134">
        <v>4.84</v>
      </c>
      <c r="F3466" s="139">
        <v>57.55</v>
      </c>
      <c r="G3466" s="141"/>
    </row>
    <row r="3467" s="123" customFormat="1" customHeight="1" spans="1:7">
      <c r="A3467" s="134">
        <v>3464</v>
      </c>
      <c r="B3467" s="149" t="s">
        <v>7003</v>
      </c>
      <c r="C3467" s="149" t="s">
        <v>27929</v>
      </c>
      <c r="D3467" s="150">
        <v>3.54</v>
      </c>
      <c r="E3467" s="133">
        <v>4.84</v>
      </c>
      <c r="F3467" s="139">
        <v>17.13</v>
      </c>
      <c r="G3467" s="141"/>
    </row>
    <row r="3468" s="123" customFormat="1" customHeight="1" spans="1:7">
      <c r="A3468" s="134">
        <v>3465</v>
      </c>
      <c r="B3468" s="149" t="s">
        <v>27931</v>
      </c>
      <c r="C3468" s="149" t="s">
        <v>27930</v>
      </c>
      <c r="D3468" s="150">
        <v>16.57</v>
      </c>
      <c r="E3468" s="133">
        <v>4.84</v>
      </c>
      <c r="F3468" s="139">
        <v>80.2</v>
      </c>
      <c r="G3468" s="141"/>
    </row>
    <row r="3469" s="123" customFormat="1" customHeight="1" spans="1:7">
      <c r="A3469" s="134">
        <v>3466</v>
      </c>
      <c r="B3469" s="149" t="s">
        <v>27932</v>
      </c>
      <c r="C3469" s="149" t="s">
        <v>27930</v>
      </c>
      <c r="D3469" s="150">
        <v>8.85</v>
      </c>
      <c r="E3469" s="134">
        <v>4.84</v>
      </c>
      <c r="F3469" s="139">
        <v>42.83</v>
      </c>
      <c r="G3469" s="141"/>
    </row>
    <row r="3470" s="123" customFormat="1" customHeight="1" spans="1:7">
      <c r="A3470" s="134">
        <v>3467</v>
      </c>
      <c r="B3470" s="149" t="s">
        <v>27933</v>
      </c>
      <c r="C3470" s="149" t="s">
        <v>27934</v>
      </c>
      <c r="D3470" s="150">
        <v>16.39</v>
      </c>
      <c r="E3470" s="133">
        <v>4.84</v>
      </c>
      <c r="F3470" s="139">
        <v>79.33</v>
      </c>
      <c r="G3470" s="141"/>
    </row>
    <row r="3471" s="123" customFormat="1" customHeight="1" spans="1:7">
      <c r="A3471" s="134">
        <v>3468</v>
      </c>
      <c r="B3471" s="149" t="s">
        <v>3319</v>
      </c>
      <c r="C3471" s="149" t="s">
        <v>27934</v>
      </c>
      <c r="D3471" s="150">
        <v>16.32</v>
      </c>
      <c r="E3471" s="134">
        <v>4.84</v>
      </c>
      <c r="F3471" s="139">
        <v>78.99</v>
      </c>
      <c r="G3471" s="141"/>
    </row>
    <row r="3472" s="123" customFormat="1" customHeight="1" spans="1:7">
      <c r="A3472" s="134">
        <v>3469</v>
      </c>
      <c r="B3472" s="149" t="s">
        <v>27935</v>
      </c>
      <c r="C3472" s="149" t="s">
        <v>27936</v>
      </c>
      <c r="D3472" s="150">
        <v>6.39</v>
      </c>
      <c r="E3472" s="133">
        <v>4.84</v>
      </c>
      <c r="F3472" s="139">
        <v>30.93</v>
      </c>
      <c r="G3472" s="141"/>
    </row>
    <row r="3473" s="123" customFormat="1" customHeight="1" spans="1:7">
      <c r="A3473" s="134">
        <v>3470</v>
      </c>
      <c r="B3473" s="149" t="s">
        <v>4076</v>
      </c>
      <c r="C3473" s="149" t="s">
        <v>27937</v>
      </c>
      <c r="D3473" s="150">
        <v>10.19</v>
      </c>
      <c r="E3473" s="133">
        <v>4.84</v>
      </c>
      <c r="F3473" s="139">
        <v>49.32</v>
      </c>
      <c r="G3473" s="141"/>
    </row>
    <row r="3474" s="123" customFormat="1" customHeight="1" spans="1:7">
      <c r="A3474" s="134">
        <v>3471</v>
      </c>
      <c r="B3474" s="149" t="s">
        <v>4975</v>
      </c>
      <c r="C3474" s="149" t="s">
        <v>27938</v>
      </c>
      <c r="D3474" s="151">
        <v>21.2</v>
      </c>
      <c r="E3474" s="134">
        <v>4.84</v>
      </c>
      <c r="F3474" s="139">
        <v>102.61</v>
      </c>
      <c r="G3474" s="141"/>
    </row>
    <row r="3475" s="123" customFormat="1" customHeight="1" spans="1:7">
      <c r="A3475" s="134">
        <v>3472</v>
      </c>
      <c r="B3475" s="149" t="s">
        <v>116</v>
      </c>
      <c r="C3475" s="149" t="s">
        <v>27939</v>
      </c>
      <c r="D3475" s="150">
        <v>10.12</v>
      </c>
      <c r="E3475" s="133">
        <v>4.84</v>
      </c>
      <c r="F3475" s="139">
        <v>48.98</v>
      </c>
      <c r="G3475" s="141"/>
    </row>
    <row r="3476" s="123" customFormat="1" customHeight="1" spans="1:7">
      <c r="A3476" s="134">
        <v>3473</v>
      </c>
      <c r="B3476" s="149" t="s">
        <v>15743</v>
      </c>
      <c r="C3476" s="149" t="s">
        <v>27940</v>
      </c>
      <c r="D3476" s="150">
        <v>18.5</v>
      </c>
      <c r="E3476" s="134">
        <v>4.84</v>
      </c>
      <c r="F3476" s="139">
        <v>89.54</v>
      </c>
      <c r="G3476" s="141"/>
    </row>
    <row r="3477" s="123" customFormat="1" customHeight="1" spans="1:7">
      <c r="A3477" s="134">
        <v>3474</v>
      </c>
      <c r="B3477" s="149" t="s">
        <v>349</v>
      </c>
      <c r="C3477" s="149" t="s">
        <v>27940</v>
      </c>
      <c r="D3477" s="150">
        <v>30.71</v>
      </c>
      <c r="E3477" s="133">
        <v>4.84</v>
      </c>
      <c r="F3477" s="139">
        <v>148.64</v>
      </c>
      <c r="G3477" s="141"/>
    </row>
    <row r="3478" s="123" customFormat="1" customHeight="1" spans="1:7">
      <c r="A3478" s="134">
        <v>3475</v>
      </c>
      <c r="B3478" s="147" t="s">
        <v>14322</v>
      </c>
      <c r="C3478" s="149" t="s">
        <v>27930</v>
      </c>
      <c r="D3478" s="150">
        <v>26.42</v>
      </c>
      <c r="E3478" s="133">
        <v>4.84</v>
      </c>
      <c r="F3478" s="139">
        <v>127.87</v>
      </c>
      <c r="G3478" s="141"/>
    </row>
    <row r="3479" s="123" customFormat="1" customHeight="1" spans="1:7">
      <c r="A3479" s="134">
        <v>3476</v>
      </c>
      <c r="B3479" s="149" t="s">
        <v>3427</v>
      </c>
      <c r="C3479" s="149" t="s">
        <v>27941</v>
      </c>
      <c r="D3479" s="150">
        <v>1.15</v>
      </c>
      <c r="E3479" s="134">
        <v>4.84</v>
      </c>
      <c r="F3479" s="139">
        <v>5.57</v>
      </c>
      <c r="G3479" s="141"/>
    </row>
    <row r="3480" s="123" customFormat="1" customHeight="1" spans="1:7">
      <c r="A3480" s="134">
        <v>3477</v>
      </c>
      <c r="B3480" s="149" t="s">
        <v>3938</v>
      </c>
      <c r="C3480" s="149" t="s">
        <v>27942</v>
      </c>
      <c r="D3480" s="150">
        <v>3.33</v>
      </c>
      <c r="E3480" s="133">
        <v>4.84</v>
      </c>
      <c r="F3480" s="139">
        <v>16.12</v>
      </c>
      <c r="G3480" s="141"/>
    </row>
    <row r="3481" s="123" customFormat="1" customHeight="1" spans="1:7">
      <c r="A3481" s="134">
        <v>3478</v>
      </c>
      <c r="B3481" s="147" t="s">
        <v>27943</v>
      </c>
      <c r="C3481" s="149" t="s">
        <v>27944</v>
      </c>
      <c r="D3481" s="150">
        <v>41.26</v>
      </c>
      <c r="E3481" s="134">
        <v>4.84</v>
      </c>
      <c r="F3481" s="139">
        <v>199.7</v>
      </c>
      <c r="G3481" s="141"/>
    </row>
    <row r="3482" s="123" customFormat="1" customHeight="1" spans="1:7">
      <c r="A3482" s="134">
        <v>3479</v>
      </c>
      <c r="B3482" s="149" t="s">
        <v>3466</v>
      </c>
      <c r="C3482" s="149" t="s">
        <v>27930</v>
      </c>
      <c r="D3482" s="150">
        <v>18.43</v>
      </c>
      <c r="E3482" s="133">
        <v>4.84</v>
      </c>
      <c r="F3482" s="139">
        <v>89.2</v>
      </c>
      <c r="G3482" s="141"/>
    </row>
    <row r="3483" s="123" customFormat="1" customHeight="1" spans="1:7">
      <c r="A3483" s="134">
        <v>3480</v>
      </c>
      <c r="B3483" s="149" t="s">
        <v>4971</v>
      </c>
      <c r="C3483" s="149" t="s">
        <v>27934</v>
      </c>
      <c r="D3483" s="150">
        <v>8.82</v>
      </c>
      <c r="E3483" s="133">
        <v>4.84</v>
      </c>
      <c r="F3483" s="139">
        <v>42.69</v>
      </c>
      <c r="G3483" s="141"/>
    </row>
    <row r="3484" s="123" customFormat="1" customHeight="1" spans="1:7">
      <c r="A3484" s="134">
        <v>3481</v>
      </c>
      <c r="B3484" s="149" t="s">
        <v>3365</v>
      </c>
      <c r="C3484" s="149" t="s">
        <v>27945</v>
      </c>
      <c r="D3484" s="150">
        <v>13.4</v>
      </c>
      <c r="E3484" s="134">
        <v>4.84</v>
      </c>
      <c r="F3484" s="139">
        <v>64.86</v>
      </c>
      <c r="G3484" s="141"/>
    </row>
    <row r="3485" s="123" customFormat="1" customHeight="1" spans="1:7">
      <c r="A3485" s="134">
        <v>3482</v>
      </c>
      <c r="B3485" s="149" t="s">
        <v>27946</v>
      </c>
      <c r="C3485" s="149" t="s">
        <v>27934</v>
      </c>
      <c r="D3485" s="150">
        <v>13.54</v>
      </c>
      <c r="E3485" s="133">
        <v>4.84</v>
      </c>
      <c r="F3485" s="139">
        <v>65.53</v>
      </c>
      <c r="G3485" s="141"/>
    </row>
    <row r="3486" s="123" customFormat="1" customHeight="1" spans="1:7">
      <c r="A3486" s="134">
        <v>3483</v>
      </c>
      <c r="B3486" s="149" t="s">
        <v>4901</v>
      </c>
      <c r="C3486" s="149" t="s">
        <v>27947</v>
      </c>
      <c r="D3486" s="150">
        <v>7.72</v>
      </c>
      <c r="E3486" s="134">
        <v>4.84</v>
      </c>
      <c r="F3486" s="139">
        <v>37.36</v>
      </c>
      <c r="G3486" s="141"/>
    </row>
    <row r="3487" s="123" customFormat="1" customHeight="1" spans="1:7">
      <c r="A3487" s="134">
        <v>3484</v>
      </c>
      <c r="B3487" s="149" t="s">
        <v>5227</v>
      </c>
      <c r="C3487" s="149" t="s">
        <v>27948</v>
      </c>
      <c r="D3487" s="150">
        <v>10.8</v>
      </c>
      <c r="E3487" s="133">
        <v>4.84</v>
      </c>
      <c r="F3487" s="139">
        <v>52.27</v>
      </c>
      <c r="G3487" s="141"/>
    </row>
    <row r="3488" s="123" customFormat="1" customHeight="1" spans="1:7">
      <c r="A3488" s="134">
        <v>3485</v>
      </c>
      <c r="B3488" s="149" t="s">
        <v>24832</v>
      </c>
      <c r="C3488" s="149" t="s">
        <v>27930</v>
      </c>
      <c r="D3488" s="150">
        <v>7.76</v>
      </c>
      <c r="E3488" s="133">
        <v>4.84</v>
      </c>
      <c r="F3488" s="139">
        <v>37.56</v>
      </c>
      <c r="G3488" s="141"/>
    </row>
    <row r="3489" s="123" customFormat="1" customHeight="1" spans="1:7">
      <c r="A3489" s="134">
        <v>3486</v>
      </c>
      <c r="B3489" s="149" t="s">
        <v>3886</v>
      </c>
      <c r="C3489" s="149" t="s">
        <v>27930</v>
      </c>
      <c r="D3489" s="150">
        <v>14.61</v>
      </c>
      <c r="E3489" s="134">
        <v>4.84</v>
      </c>
      <c r="F3489" s="139">
        <v>70.71</v>
      </c>
      <c r="G3489" s="141"/>
    </row>
    <row r="3490" s="123" customFormat="1" customHeight="1" spans="1:7">
      <c r="A3490" s="134">
        <v>3487</v>
      </c>
      <c r="B3490" s="149" t="s">
        <v>787</v>
      </c>
      <c r="C3490" s="149" t="s">
        <v>27930</v>
      </c>
      <c r="D3490" s="150">
        <v>12.02</v>
      </c>
      <c r="E3490" s="133">
        <v>4.84</v>
      </c>
      <c r="F3490" s="139">
        <v>58.18</v>
      </c>
      <c r="G3490" s="141"/>
    </row>
    <row r="3491" s="123" customFormat="1" customHeight="1" spans="1:7">
      <c r="A3491" s="134">
        <v>3488</v>
      </c>
      <c r="B3491" s="149" t="s">
        <v>14288</v>
      </c>
      <c r="C3491" s="149" t="s">
        <v>27949</v>
      </c>
      <c r="D3491" s="150">
        <v>23.88</v>
      </c>
      <c r="E3491" s="134">
        <v>4.84</v>
      </c>
      <c r="F3491" s="139">
        <v>115.58</v>
      </c>
      <c r="G3491" s="141"/>
    </row>
    <row r="3492" s="123" customFormat="1" customHeight="1" spans="1:7">
      <c r="A3492" s="134">
        <v>3489</v>
      </c>
      <c r="B3492" s="149" t="s">
        <v>27950</v>
      </c>
      <c r="C3492" s="149" t="s">
        <v>27930</v>
      </c>
      <c r="D3492" s="150">
        <v>6.07</v>
      </c>
      <c r="E3492" s="133">
        <v>4.84</v>
      </c>
      <c r="F3492" s="139">
        <v>29.38</v>
      </c>
      <c r="G3492" s="141"/>
    </row>
    <row r="3493" s="123" customFormat="1" customHeight="1" spans="1:7">
      <c r="A3493" s="134">
        <v>3490</v>
      </c>
      <c r="B3493" s="149" t="s">
        <v>27951</v>
      </c>
      <c r="C3493" s="149" t="s">
        <v>27930</v>
      </c>
      <c r="D3493" s="150">
        <v>7.24</v>
      </c>
      <c r="E3493" s="133">
        <v>4.84</v>
      </c>
      <c r="F3493" s="139">
        <v>35.04</v>
      </c>
      <c r="G3493" s="141"/>
    </row>
    <row r="3494" s="123" customFormat="1" customHeight="1" spans="1:7">
      <c r="A3494" s="134">
        <v>3491</v>
      </c>
      <c r="B3494" s="149" t="s">
        <v>27952</v>
      </c>
      <c r="C3494" s="149" t="s">
        <v>27930</v>
      </c>
      <c r="D3494" s="150">
        <v>8.54</v>
      </c>
      <c r="E3494" s="134">
        <v>4.84</v>
      </c>
      <c r="F3494" s="139">
        <v>41.33</v>
      </c>
      <c r="G3494" s="141"/>
    </row>
    <row r="3495" s="123" customFormat="1" customHeight="1" spans="1:7">
      <c r="A3495" s="134">
        <v>3492</v>
      </c>
      <c r="B3495" s="149" t="s">
        <v>2455</v>
      </c>
      <c r="C3495" s="149" t="s">
        <v>27945</v>
      </c>
      <c r="D3495" s="150">
        <v>11.03</v>
      </c>
      <c r="E3495" s="133">
        <v>4.84</v>
      </c>
      <c r="F3495" s="139">
        <v>53.39</v>
      </c>
      <c r="G3495" s="141"/>
    </row>
    <row r="3496" s="123" customFormat="1" customHeight="1" spans="1:7">
      <c r="A3496" s="134">
        <v>3493</v>
      </c>
      <c r="B3496" s="149" t="s">
        <v>24215</v>
      </c>
      <c r="C3496" s="149" t="s">
        <v>27930</v>
      </c>
      <c r="D3496" s="150">
        <v>11.98</v>
      </c>
      <c r="E3496" s="134">
        <v>4.84</v>
      </c>
      <c r="F3496" s="139">
        <v>57.98</v>
      </c>
      <c r="G3496" s="141"/>
    </row>
    <row r="3497" s="123" customFormat="1" customHeight="1" spans="1:7">
      <c r="A3497" s="134">
        <v>3494</v>
      </c>
      <c r="B3497" s="149" t="s">
        <v>3639</v>
      </c>
      <c r="C3497" s="149" t="s">
        <v>27930</v>
      </c>
      <c r="D3497" s="150">
        <v>16.41</v>
      </c>
      <c r="E3497" s="133">
        <v>4.84</v>
      </c>
      <c r="F3497" s="139">
        <v>79.42</v>
      </c>
      <c r="G3497" s="141"/>
    </row>
    <row r="3498" s="123" customFormat="1" customHeight="1" spans="1:7">
      <c r="A3498" s="134">
        <v>3495</v>
      </c>
      <c r="B3498" s="149" t="s">
        <v>4542</v>
      </c>
      <c r="C3498" s="149" t="s">
        <v>27930</v>
      </c>
      <c r="D3498" s="150">
        <v>5.42</v>
      </c>
      <c r="E3498" s="133">
        <v>4.84</v>
      </c>
      <c r="F3498" s="139">
        <v>26.23</v>
      </c>
      <c r="G3498" s="141"/>
    </row>
    <row r="3499" s="123" customFormat="1" customHeight="1" spans="1:7">
      <c r="A3499" s="134">
        <v>3496</v>
      </c>
      <c r="B3499" s="149" t="s">
        <v>27953</v>
      </c>
      <c r="C3499" s="149" t="s">
        <v>27930</v>
      </c>
      <c r="D3499" s="150">
        <v>15.82</v>
      </c>
      <c r="E3499" s="134">
        <v>4.84</v>
      </c>
      <c r="F3499" s="139">
        <v>76.57</v>
      </c>
      <c r="G3499" s="141"/>
    </row>
    <row r="3500" s="123" customFormat="1" customHeight="1" spans="1:7">
      <c r="A3500" s="134">
        <v>3497</v>
      </c>
      <c r="B3500" s="149" t="s">
        <v>11307</v>
      </c>
      <c r="C3500" s="149" t="s">
        <v>27954</v>
      </c>
      <c r="D3500" s="150">
        <v>22.59</v>
      </c>
      <c r="E3500" s="133">
        <v>4.84</v>
      </c>
      <c r="F3500" s="139">
        <v>109.34</v>
      </c>
      <c r="G3500" s="141"/>
    </row>
    <row r="3501" s="123" customFormat="1" customHeight="1" spans="1:7">
      <c r="A3501" s="134">
        <v>3498</v>
      </c>
      <c r="B3501" s="149" t="s">
        <v>27955</v>
      </c>
      <c r="C3501" s="149" t="s">
        <v>27929</v>
      </c>
      <c r="D3501" s="150">
        <v>14.29</v>
      </c>
      <c r="E3501" s="134">
        <v>4.84</v>
      </c>
      <c r="F3501" s="139">
        <v>69.16</v>
      </c>
      <c r="G3501" s="141"/>
    </row>
    <row r="3502" s="123" customFormat="1" customHeight="1" spans="1:7">
      <c r="A3502" s="134">
        <v>3499</v>
      </c>
      <c r="B3502" s="149" t="s">
        <v>27956</v>
      </c>
      <c r="C3502" s="149" t="s">
        <v>27930</v>
      </c>
      <c r="D3502" s="150">
        <v>11.54</v>
      </c>
      <c r="E3502" s="133">
        <v>4.84</v>
      </c>
      <c r="F3502" s="139">
        <v>55.85</v>
      </c>
      <c r="G3502" s="141"/>
    </row>
    <row r="3503" s="123" customFormat="1" customHeight="1" spans="1:7">
      <c r="A3503" s="134">
        <v>3500</v>
      </c>
      <c r="B3503" s="149" t="s">
        <v>16468</v>
      </c>
      <c r="C3503" s="149" t="s">
        <v>27930</v>
      </c>
      <c r="D3503" s="150">
        <v>6.6</v>
      </c>
      <c r="E3503" s="133">
        <v>4.84</v>
      </c>
      <c r="F3503" s="139">
        <v>31.94</v>
      </c>
      <c r="G3503" s="141"/>
    </row>
    <row r="3504" s="123" customFormat="1" customHeight="1" spans="1:7">
      <c r="A3504" s="134">
        <v>3501</v>
      </c>
      <c r="B3504" s="149" t="s">
        <v>3277</v>
      </c>
      <c r="C3504" s="149" t="s">
        <v>27945</v>
      </c>
      <c r="D3504" s="150">
        <v>9.46</v>
      </c>
      <c r="E3504" s="134">
        <v>4.84</v>
      </c>
      <c r="F3504" s="139">
        <v>45.79</v>
      </c>
      <c r="G3504" s="141"/>
    </row>
    <row r="3505" s="123" customFormat="1" customHeight="1" spans="1:7">
      <c r="A3505" s="134">
        <v>3502</v>
      </c>
      <c r="B3505" s="149" t="s">
        <v>635</v>
      </c>
      <c r="C3505" s="149" t="s">
        <v>27957</v>
      </c>
      <c r="D3505" s="150">
        <v>6.71</v>
      </c>
      <c r="E3505" s="133">
        <v>4.84</v>
      </c>
      <c r="F3505" s="139">
        <v>32.48</v>
      </c>
      <c r="G3505" s="141"/>
    </row>
    <row r="3506" s="123" customFormat="1" customHeight="1" spans="1:7">
      <c r="A3506" s="134">
        <v>3503</v>
      </c>
      <c r="B3506" s="149" t="s">
        <v>117</v>
      </c>
      <c r="C3506" s="149" t="s">
        <v>27930</v>
      </c>
      <c r="D3506" s="150">
        <v>33.31</v>
      </c>
      <c r="E3506" s="134">
        <v>4.84</v>
      </c>
      <c r="F3506" s="139">
        <v>161.22</v>
      </c>
      <c r="G3506" s="141"/>
    </row>
    <row r="3507" s="123" customFormat="1" customHeight="1" spans="1:7">
      <c r="A3507" s="134">
        <v>3504</v>
      </c>
      <c r="B3507" s="149" t="s">
        <v>5836</v>
      </c>
      <c r="C3507" s="149" t="s">
        <v>27930</v>
      </c>
      <c r="D3507" s="150">
        <v>5.48</v>
      </c>
      <c r="E3507" s="133">
        <v>4.84</v>
      </c>
      <c r="F3507" s="139">
        <v>26.52</v>
      </c>
      <c r="G3507" s="141"/>
    </row>
    <row r="3508" s="123" customFormat="1" customHeight="1" spans="1:7">
      <c r="A3508" s="134">
        <v>3505</v>
      </c>
      <c r="B3508" s="149" t="s">
        <v>27958</v>
      </c>
      <c r="C3508" s="149" t="s">
        <v>27930</v>
      </c>
      <c r="D3508" s="150">
        <v>13.4</v>
      </c>
      <c r="E3508" s="133">
        <v>4.84</v>
      </c>
      <c r="F3508" s="139">
        <v>64.86</v>
      </c>
      <c r="G3508" s="141"/>
    </row>
    <row r="3509" s="123" customFormat="1" customHeight="1" spans="1:7">
      <c r="A3509" s="134">
        <v>3506</v>
      </c>
      <c r="B3509" s="149" t="s">
        <v>22854</v>
      </c>
      <c r="C3509" s="149" t="s">
        <v>27948</v>
      </c>
      <c r="D3509" s="150">
        <v>18.93</v>
      </c>
      <c r="E3509" s="134">
        <v>4.84</v>
      </c>
      <c r="F3509" s="139">
        <v>91.62</v>
      </c>
      <c r="G3509" s="141"/>
    </row>
    <row r="3510" s="123" customFormat="1" customHeight="1" spans="1:7">
      <c r="A3510" s="134">
        <v>3507</v>
      </c>
      <c r="B3510" s="149" t="s">
        <v>4253</v>
      </c>
      <c r="C3510" s="149" t="s">
        <v>27930</v>
      </c>
      <c r="D3510" s="150">
        <v>15.68</v>
      </c>
      <c r="E3510" s="133">
        <v>4.84</v>
      </c>
      <c r="F3510" s="139">
        <v>75.89</v>
      </c>
      <c r="G3510" s="141"/>
    </row>
    <row r="3511" s="123" customFormat="1" customHeight="1" spans="1:7">
      <c r="A3511" s="134">
        <v>3508</v>
      </c>
      <c r="B3511" s="149" t="s">
        <v>6630</v>
      </c>
      <c r="C3511" s="149" t="s">
        <v>27929</v>
      </c>
      <c r="D3511" s="150">
        <v>13.41</v>
      </c>
      <c r="E3511" s="134">
        <v>4.84</v>
      </c>
      <c r="F3511" s="139">
        <v>64.9</v>
      </c>
      <c r="G3511" s="141"/>
    </row>
    <row r="3512" s="123" customFormat="1" customHeight="1" spans="1:7">
      <c r="A3512" s="134">
        <v>3509</v>
      </c>
      <c r="B3512" s="149" t="s">
        <v>3624</v>
      </c>
      <c r="C3512" s="149" t="s">
        <v>27930</v>
      </c>
      <c r="D3512" s="150">
        <v>16.47</v>
      </c>
      <c r="E3512" s="133">
        <v>4.84</v>
      </c>
      <c r="F3512" s="139">
        <v>79.71</v>
      </c>
      <c r="G3512" s="141"/>
    </row>
    <row r="3513" s="123" customFormat="1" customHeight="1" spans="1:7">
      <c r="A3513" s="134">
        <v>3510</v>
      </c>
      <c r="B3513" s="149" t="s">
        <v>4041</v>
      </c>
      <c r="C3513" s="149" t="s">
        <v>27934</v>
      </c>
      <c r="D3513" s="150">
        <v>4.95</v>
      </c>
      <c r="E3513" s="133">
        <v>4.84</v>
      </c>
      <c r="F3513" s="139">
        <v>23.96</v>
      </c>
      <c r="G3513" s="141"/>
    </row>
    <row r="3514" s="123" customFormat="1" customHeight="1" spans="1:7">
      <c r="A3514" s="134">
        <v>3511</v>
      </c>
      <c r="B3514" s="149" t="s">
        <v>4153</v>
      </c>
      <c r="C3514" s="149" t="s">
        <v>27930</v>
      </c>
      <c r="D3514" s="150">
        <v>28.05</v>
      </c>
      <c r="E3514" s="134">
        <v>4.84</v>
      </c>
      <c r="F3514" s="139">
        <v>135.76</v>
      </c>
      <c r="G3514" s="141"/>
    </row>
    <row r="3515" s="123" customFormat="1" customHeight="1" spans="1:7">
      <c r="A3515" s="134">
        <v>3512</v>
      </c>
      <c r="B3515" s="147" t="s">
        <v>3720</v>
      </c>
      <c r="C3515" s="149" t="s">
        <v>27930</v>
      </c>
      <c r="D3515" s="150">
        <v>2.03</v>
      </c>
      <c r="E3515" s="133">
        <v>4.84</v>
      </c>
      <c r="F3515" s="139">
        <v>9.83</v>
      </c>
      <c r="G3515" s="141"/>
    </row>
    <row r="3516" s="123" customFormat="1" customHeight="1" spans="1:7">
      <c r="A3516" s="134">
        <v>3513</v>
      </c>
      <c r="B3516" s="149" t="s">
        <v>27959</v>
      </c>
      <c r="C3516" s="149" t="s">
        <v>27930</v>
      </c>
      <c r="D3516" s="150">
        <v>7.67</v>
      </c>
      <c r="E3516" s="134">
        <v>4.84</v>
      </c>
      <c r="F3516" s="139">
        <v>37.12</v>
      </c>
      <c r="G3516" s="141"/>
    </row>
    <row r="3517" s="123" customFormat="1" customHeight="1" spans="1:7">
      <c r="A3517" s="134">
        <v>3514</v>
      </c>
      <c r="B3517" s="149" t="s">
        <v>9306</v>
      </c>
      <c r="C3517" s="149" t="s">
        <v>27930</v>
      </c>
      <c r="D3517" s="150">
        <v>17.81</v>
      </c>
      <c r="E3517" s="133">
        <v>4.84</v>
      </c>
      <c r="F3517" s="139">
        <v>86.2</v>
      </c>
      <c r="G3517" s="141"/>
    </row>
    <row r="3518" s="123" customFormat="1" customHeight="1" spans="1:7">
      <c r="A3518" s="134">
        <v>3515</v>
      </c>
      <c r="B3518" s="149" t="s">
        <v>4948</v>
      </c>
      <c r="C3518" s="149" t="s">
        <v>27960</v>
      </c>
      <c r="D3518" s="150">
        <v>26.91</v>
      </c>
      <c r="E3518" s="133">
        <v>4.84</v>
      </c>
      <c r="F3518" s="139">
        <v>130.24</v>
      </c>
      <c r="G3518" s="141"/>
    </row>
    <row r="3519" s="123" customFormat="1" customHeight="1" spans="1:7">
      <c r="A3519" s="134">
        <v>3516</v>
      </c>
      <c r="B3519" s="149" t="s">
        <v>27961</v>
      </c>
      <c r="C3519" s="149" t="s">
        <v>27934</v>
      </c>
      <c r="D3519" s="150">
        <v>16.4</v>
      </c>
      <c r="E3519" s="134">
        <v>4.84</v>
      </c>
      <c r="F3519" s="139">
        <v>79.38</v>
      </c>
      <c r="G3519" s="141"/>
    </row>
    <row r="3520" s="123" customFormat="1" customHeight="1" spans="1:7">
      <c r="A3520" s="134">
        <v>3517</v>
      </c>
      <c r="B3520" s="149" t="s">
        <v>19920</v>
      </c>
      <c r="C3520" s="149" t="s">
        <v>27930</v>
      </c>
      <c r="D3520" s="150">
        <v>15.96</v>
      </c>
      <c r="E3520" s="133">
        <v>4.84</v>
      </c>
      <c r="F3520" s="139">
        <v>77.25</v>
      </c>
      <c r="G3520" s="141"/>
    </row>
    <row r="3521" s="123" customFormat="1" customHeight="1" spans="1:7">
      <c r="A3521" s="134">
        <v>3518</v>
      </c>
      <c r="B3521" s="147" t="s">
        <v>15743</v>
      </c>
      <c r="C3521" s="149" t="s">
        <v>27962</v>
      </c>
      <c r="D3521" s="150">
        <v>10.6</v>
      </c>
      <c r="E3521" s="134">
        <v>4.84</v>
      </c>
      <c r="F3521" s="139">
        <v>51.3</v>
      </c>
      <c r="G3521" s="141"/>
    </row>
    <row r="3522" s="123" customFormat="1" customHeight="1" spans="1:7">
      <c r="A3522" s="134">
        <v>3519</v>
      </c>
      <c r="B3522" s="149" t="s">
        <v>116</v>
      </c>
      <c r="C3522" s="149" t="s">
        <v>27945</v>
      </c>
      <c r="D3522" s="150">
        <v>8.72</v>
      </c>
      <c r="E3522" s="133">
        <v>4.84</v>
      </c>
      <c r="F3522" s="139">
        <v>42.2</v>
      </c>
      <c r="G3522" s="141"/>
    </row>
    <row r="3523" s="123" customFormat="1" customHeight="1" spans="1:7">
      <c r="A3523" s="134">
        <v>3520</v>
      </c>
      <c r="B3523" s="149" t="s">
        <v>5389</v>
      </c>
      <c r="C3523" s="149" t="s">
        <v>27930</v>
      </c>
      <c r="D3523" s="150">
        <v>4.96</v>
      </c>
      <c r="E3523" s="133">
        <v>4.84</v>
      </c>
      <c r="F3523" s="139">
        <v>24.01</v>
      </c>
      <c r="G3523" s="141"/>
    </row>
    <row r="3524" s="123" customFormat="1" customHeight="1" spans="1:7">
      <c r="A3524" s="134">
        <v>3521</v>
      </c>
      <c r="B3524" s="149" t="s">
        <v>27963</v>
      </c>
      <c r="C3524" s="149" t="s">
        <v>27930</v>
      </c>
      <c r="D3524" s="150">
        <v>17.76</v>
      </c>
      <c r="E3524" s="134">
        <v>4.84</v>
      </c>
      <c r="F3524" s="139">
        <v>85.96</v>
      </c>
      <c r="G3524" s="141"/>
    </row>
    <row r="3525" s="123" customFormat="1" customHeight="1" spans="1:7">
      <c r="A3525" s="134">
        <v>3522</v>
      </c>
      <c r="B3525" s="149" t="s">
        <v>2209</v>
      </c>
      <c r="C3525" s="149" t="s">
        <v>27929</v>
      </c>
      <c r="D3525" s="150">
        <v>14.3</v>
      </c>
      <c r="E3525" s="133">
        <v>4.84</v>
      </c>
      <c r="F3525" s="139">
        <v>69.21</v>
      </c>
      <c r="G3525" s="141"/>
    </row>
    <row r="3526" s="123" customFormat="1" customHeight="1" spans="1:7">
      <c r="A3526" s="134">
        <v>3523</v>
      </c>
      <c r="B3526" s="149" t="s">
        <v>6448</v>
      </c>
      <c r="C3526" s="149" t="s">
        <v>27930</v>
      </c>
      <c r="D3526" s="150">
        <v>8.91</v>
      </c>
      <c r="E3526" s="134">
        <v>4.84</v>
      </c>
      <c r="F3526" s="139">
        <v>43.12</v>
      </c>
      <c r="G3526" s="141"/>
    </row>
    <row r="3527" s="123" customFormat="1" customHeight="1" spans="1:7">
      <c r="A3527" s="134">
        <v>3524</v>
      </c>
      <c r="B3527" s="149" t="s">
        <v>27964</v>
      </c>
      <c r="C3527" s="149" t="s">
        <v>27930</v>
      </c>
      <c r="D3527" s="150">
        <v>5.14</v>
      </c>
      <c r="E3527" s="133">
        <v>4.84</v>
      </c>
      <c r="F3527" s="139">
        <v>24.88</v>
      </c>
      <c r="G3527" s="141"/>
    </row>
    <row r="3528" s="123" customFormat="1" customHeight="1" spans="1:7">
      <c r="A3528" s="134">
        <v>3525</v>
      </c>
      <c r="B3528" s="149" t="s">
        <v>5172</v>
      </c>
      <c r="C3528" s="149" t="s">
        <v>27965</v>
      </c>
      <c r="D3528" s="150">
        <v>10.57</v>
      </c>
      <c r="E3528" s="133">
        <v>4.84</v>
      </c>
      <c r="F3528" s="139">
        <v>51.16</v>
      </c>
      <c r="G3528" s="141"/>
    </row>
    <row r="3529" s="123" customFormat="1" customHeight="1" spans="1:7">
      <c r="A3529" s="134">
        <v>3526</v>
      </c>
      <c r="B3529" s="149" t="s">
        <v>20813</v>
      </c>
      <c r="C3529" s="149" t="s">
        <v>27930</v>
      </c>
      <c r="D3529" s="150">
        <v>21.59</v>
      </c>
      <c r="E3529" s="134">
        <v>4.84</v>
      </c>
      <c r="F3529" s="139">
        <v>104.5</v>
      </c>
      <c r="G3529" s="141"/>
    </row>
    <row r="3530" s="123" customFormat="1" customHeight="1" spans="1:7">
      <c r="A3530" s="134">
        <v>3527</v>
      </c>
      <c r="B3530" s="149" t="s">
        <v>2208</v>
      </c>
      <c r="C3530" s="149" t="s">
        <v>27929</v>
      </c>
      <c r="D3530" s="150">
        <v>27.57</v>
      </c>
      <c r="E3530" s="133">
        <v>4.84</v>
      </c>
      <c r="F3530" s="139">
        <v>133.44</v>
      </c>
      <c r="G3530" s="141"/>
    </row>
    <row r="3531" s="123" customFormat="1" customHeight="1" spans="1:7">
      <c r="A3531" s="134">
        <v>3528</v>
      </c>
      <c r="B3531" s="149" t="s">
        <v>27966</v>
      </c>
      <c r="C3531" s="149" t="s">
        <v>27945</v>
      </c>
      <c r="D3531" s="150">
        <v>20.1</v>
      </c>
      <c r="E3531" s="134">
        <v>4.84</v>
      </c>
      <c r="F3531" s="139">
        <v>97.28</v>
      </c>
      <c r="G3531" s="141"/>
    </row>
    <row r="3532" s="123" customFormat="1" customHeight="1" spans="1:7">
      <c r="A3532" s="134">
        <v>3529</v>
      </c>
      <c r="B3532" s="149" t="s">
        <v>25629</v>
      </c>
      <c r="C3532" s="149" t="s">
        <v>27930</v>
      </c>
      <c r="D3532" s="150">
        <v>8.04</v>
      </c>
      <c r="E3532" s="133">
        <v>4.84</v>
      </c>
      <c r="F3532" s="139">
        <v>38.91</v>
      </c>
      <c r="G3532" s="141"/>
    </row>
    <row r="3533" s="123" customFormat="1" customHeight="1" spans="1:7">
      <c r="A3533" s="134">
        <v>3530</v>
      </c>
      <c r="B3533" s="149" t="s">
        <v>3653</v>
      </c>
      <c r="C3533" s="149" t="s">
        <v>27929</v>
      </c>
      <c r="D3533" s="150">
        <v>11.22</v>
      </c>
      <c r="E3533" s="133">
        <v>4.84</v>
      </c>
      <c r="F3533" s="139">
        <v>54.3</v>
      </c>
      <c r="G3533" s="141"/>
    </row>
    <row r="3534" s="123" customFormat="1" customHeight="1" spans="1:7">
      <c r="A3534" s="134">
        <v>3531</v>
      </c>
      <c r="B3534" s="149" t="s">
        <v>27967</v>
      </c>
      <c r="C3534" s="149" t="s">
        <v>27968</v>
      </c>
      <c r="D3534" s="150">
        <v>5.15</v>
      </c>
      <c r="E3534" s="134">
        <v>4.84</v>
      </c>
      <c r="F3534" s="139">
        <v>24.93</v>
      </c>
      <c r="G3534" s="141"/>
    </row>
    <row r="3535" s="123" customFormat="1" customHeight="1" spans="1:7">
      <c r="A3535" s="134">
        <v>3532</v>
      </c>
      <c r="B3535" s="149" t="s">
        <v>27969</v>
      </c>
      <c r="C3535" s="149" t="s">
        <v>27970</v>
      </c>
      <c r="D3535" s="150">
        <v>8.47</v>
      </c>
      <c r="E3535" s="133">
        <v>4.84</v>
      </c>
      <c r="F3535" s="139">
        <v>40.99</v>
      </c>
      <c r="G3535" s="141"/>
    </row>
    <row r="3536" s="123" customFormat="1" customHeight="1" spans="1:7">
      <c r="A3536" s="134">
        <v>3533</v>
      </c>
      <c r="B3536" s="149" t="s">
        <v>5158</v>
      </c>
      <c r="C3536" s="149" t="s">
        <v>27929</v>
      </c>
      <c r="D3536" s="150">
        <v>10.14</v>
      </c>
      <c r="E3536" s="134">
        <v>4.84</v>
      </c>
      <c r="F3536" s="139">
        <v>49.08</v>
      </c>
      <c r="G3536" s="141"/>
    </row>
    <row r="3537" s="123" customFormat="1" customHeight="1" spans="1:7">
      <c r="A3537" s="134">
        <v>3534</v>
      </c>
      <c r="B3537" s="149" t="s">
        <v>3646</v>
      </c>
      <c r="C3537" s="149" t="s">
        <v>27929</v>
      </c>
      <c r="D3537" s="150">
        <v>20.37</v>
      </c>
      <c r="E3537" s="133">
        <v>4.84</v>
      </c>
      <c r="F3537" s="139">
        <v>98.59</v>
      </c>
      <c r="G3537" s="141"/>
    </row>
    <row r="3538" s="123" customFormat="1" customHeight="1" spans="1:7">
      <c r="A3538" s="134">
        <v>3535</v>
      </c>
      <c r="B3538" s="149" t="s">
        <v>21632</v>
      </c>
      <c r="C3538" s="149" t="s">
        <v>27930</v>
      </c>
      <c r="D3538" s="150">
        <v>8.11</v>
      </c>
      <c r="E3538" s="133">
        <v>4.84</v>
      </c>
      <c r="F3538" s="139">
        <v>39.25</v>
      </c>
      <c r="G3538" s="141"/>
    </row>
    <row r="3539" s="123" customFormat="1" customHeight="1" spans="1:7">
      <c r="A3539" s="134">
        <v>3536</v>
      </c>
      <c r="B3539" s="149" t="s">
        <v>27971</v>
      </c>
      <c r="C3539" s="149" t="s">
        <v>27972</v>
      </c>
      <c r="D3539" s="150">
        <v>8.21</v>
      </c>
      <c r="E3539" s="134">
        <v>4.84</v>
      </c>
      <c r="F3539" s="139">
        <v>39.74</v>
      </c>
      <c r="G3539" s="141"/>
    </row>
    <row r="3540" s="123" customFormat="1" customHeight="1" spans="1:7">
      <c r="A3540" s="134">
        <v>3537</v>
      </c>
      <c r="B3540" s="149" t="s">
        <v>2333</v>
      </c>
      <c r="C3540" s="149" t="s">
        <v>27973</v>
      </c>
      <c r="D3540" s="150">
        <v>9.24</v>
      </c>
      <c r="E3540" s="133">
        <v>4.84</v>
      </c>
      <c r="F3540" s="139">
        <v>44.72</v>
      </c>
      <c r="G3540" s="141"/>
    </row>
    <row r="3541" s="123" customFormat="1" customHeight="1" spans="1:7">
      <c r="A3541" s="134">
        <v>3538</v>
      </c>
      <c r="B3541" s="149" t="s">
        <v>15918</v>
      </c>
      <c r="C3541" s="149" t="s">
        <v>27930</v>
      </c>
      <c r="D3541" s="150">
        <v>12.34</v>
      </c>
      <c r="E3541" s="134">
        <v>4.84</v>
      </c>
      <c r="F3541" s="139">
        <v>59.73</v>
      </c>
      <c r="G3541" s="141"/>
    </row>
    <row r="3542" s="123" customFormat="1" customHeight="1" spans="1:7">
      <c r="A3542" s="134">
        <v>3539</v>
      </c>
      <c r="B3542" s="149" t="s">
        <v>5227</v>
      </c>
      <c r="C3542" s="149" t="s">
        <v>27929</v>
      </c>
      <c r="D3542" s="150">
        <v>17.69</v>
      </c>
      <c r="E3542" s="133">
        <v>4.84</v>
      </c>
      <c r="F3542" s="139">
        <v>85.62</v>
      </c>
      <c r="G3542" s="141"/>
    </row>
    <row r="3543" s="123" customFormat="1" customHeight="1" spans="1:7">
      <c r="A3543" s="134">
        <v>3540</v>
      </c>
      <c r="B3543" s="149" t="s">
        <v>27974</v>
      </c>
      <c r="C3543" s="149" t="s">
        <v>27934</v>
      </c>
      <c r="D3543" s="150">
        <v>1.17</v>
      </c>
      <c r="E3543" s="133">
        <v>4.84</v>
      </c>
      <c r="F3543" s="139">
        <v>5.66</v>
      </c>
      <c r="G3543" s="141"/>
    </row>
    <row r="3544" s="123" customFormat="1" customHeight="1" spans="1:7">
      <c r="A3544" s="134">
        <v>3541</v>
      </c>
      <c r="B3544" s="149" t="s">
        <v>3556</v>
      </c>
      <c r="C3544" s="149" t="s">
        <v>27930</v>
      </c>
      <c r="D3544" s="150">
        <v>31.96</v>
      </c>
      <c r="E3544" s="134">
        <v>4.84</v>
      </c>
      <c r="F3544" s="139">
        <v>154.69</v>
      </c>
      <c r="G3544" s="141"/>
    </row>
    <row r="3545" s="123" customFormat="1" customHeight="1" spans="1:7">
      <c r="A3545" s="134">
        <v>3542</v>
      </c>
      <c r="B3545" s="149" t="s">
        <v>4659</v>
      </c>
      <c r="C3545" s="149" t="s">
        <v>27975</v>
      </c>
      <c r="D3545" s="150">
        <v>25.09</v>
      </c>
      <c r="E3545" s="133">
        <v>4.84</v>
      </c>
      <c r="F3545" s="139">
        <v>121.44</v>
      </c>
      <c r="G3545" s="141"/>
    </row>
    <row r="3546" s="123" customFormat="1" customHeight="1" spans="1:7">
      <c r="A3546" s="134">
        <v>3543</v>
      </c>
      <c r="B3546" s="149" t="s">
        <v>5170</v>
      </c>
      <c r="C3546" s="149" t="s">
        <v>27930</v>
      </c>
      <c r="D3546" s="150">
        <v>14.7</v>
      </c>
      <c r="E3546" s="134">
        <v>4.84</v>
      </c>
      <c r="F3546" s="139">
        <v>71.15</v>
      </c>
      <c r="G3546" s="141"/>
    </row>
    <row r="3547" s="123" customFormat="1" customHeight="1" spans="1:7">
      <c r="A3547" s="134">
        <v>3544</v>
      </c>
      <c r="B3547" s="149" t="s">
        <v>4935</v>
      </c>
      <c r="C3547" s="149" t="s">
        <v>27930</v>
      </c>
      <c r="D3547" s="150">
        <v>15.57</v>
      </c>
      <c r="E3547" s="133">
        <v>4.84</v>
      </c>
      <c r="F3547" s="139">
        <v>75.36</v>
      </c>
      <c r="G3547" s="141"/>
    </row>
    <row r="3548" s="123" customFormat="1" customHeight="1" spans="1:7">
      <c r="A3548" s="134">
        <v>3545</v>
      </c>
      <c r="B3548" s="149" t="s">
        <v>3504</v>
      </c>
      <c r="C3548" s="149" t="s">
        <v>27930</v>
      </c>
      <c r="D3548" s="150">
        <v>3.61</v>
      </c>
      <c r="E3548" s="133">
        <v>4.84</v>
      </c>
      <c r="F3548" s="139">
        <v>17.47</v>
      </c>
      <c r="G3548" s="141"/>
    </row>
    <row r="3549" s="123" customFormat="1" customHeight="1" spans="1:7">
      <c r="A3549" s="134">
        <v>3546</v>
      </c>
      <c r="B3549" s="149" t="s">
        <v>27976</v>
      </c>
      <c r="C3549" s="149" t="s">
        <v>27930</v>
      </c>
      <c r="D3549" s="150">
        <v>13.22</v>
      </c>
      <c r="E3549" s="134">
        <v>4.84</v>
      </c>
      <c r="F3549" s="139">
        <v>63.98</v>
      </c>
      <c r="G3549" s="141"/>
    </row>
    <row r="3550" s="123" customFormat="1" customHeight="1" spans="1:7">
      <c r="A3550" s="134">
        <v>3547</v>
      </c>
      <c r="B3550" s="149" t="s">
        <v>5060</v>
      </c>
      <c r="C3550" s="149" t="s">
        <v>27929</v>
      </c>
      <c r="D3550" s="150">
        <v>14.25</v>
      </c>
      <c r="E3550" s="133">
        <v>4.84</v>
      </c>
      <c r="F3550" s="139">
        <v>68.97</v>
      </c>
      <c r="G3550" s="141"/>
    </row>
    <row r="3551" s="123" customFormat="1" customHeight="1" spans="1:7">
      <c r="A3551" s="134">
        <v>3548</v>
      </c>
      <c r="B3551" s="149" t="s">
        <v>27977</v>
      </c>
      <c r="C3551" s="149" t="s">
        <v>27978</v>
      </c>
      <c r="D3551" s="150">
        <v>2.79</v>
      </c>
      <c r="E3551" s="134">
        <v>4.84</v>
      </c>
      <c r="F3551" s="139">
        <v>13.5</v>
      </c>
      <c r="G3551" s="141"/>
    </row>
    <row r="3552" s="123" customFormat="1" customHeight="1" spans="1:7">
      <c r="A3552" s="134">
        <v>3549</v>
      </c>
      <c r="B3552" s="149" t="s">
        <v>20925</v>
      </c>
      <c r="C3552" s="149" t="s">
        <v>27930</v>
      </c>
      <c r="D3552" s="150">
        <v>4.61</v>
      </c>
      <c r="E3552" s="133">
        <v>4.84</v>
      </c>
      <c r="F3552" s="139">
        <v>22.31</v>
      </c>
      <c r="G3552" s="141"/>
    </row>
    <row r="3553" s="123" customFormat="1" customHeight="1" spans="1:7">
      <c r="A3553" s="134">
        <v>3550</v>
      </c>
      <c r="B3553" s="149" t="s">
        <v>14911</v>
      </c>
      <c r="C3553" s="149" t="s">
        <v>27979</v>
      </c>
      <c r="D3553" s="150">
        <v>4.11</v>
      </c>
      <c r="E3553" s="133">
        <v>4.84</v>
      </c>
      <c r="F3553" s="139">
        <v>19.89</v>
      </c>
      <c r="G3553" s="141"/>
    </row>
    <row r="3554" s="123" customFormat="1" customHeight="1" spans="1:7">
      <c r="A3554" s="134">
        <v>3551</v>
      </c>
      <c r="B3554" s="149" t="s">
        <v>24854</v>
      </c>
      <c r="C3554" s="149" t="s">
        <v>27930</v>
      </c>
      <c r="D3554" s="150">
        <v>27.27</v>
      </c>
      <c r="E3554" s="134">
        <v>4.84</v>
      </c>
      <c r="F3554" s="139">
        <v>131.99</v>
      </c>
      <c r="G3554" s="141"/>
    </row>
    <row r="3555" s="123" customFormat="1" customHeight="1" spans="1:7">
      <c r="A3555" s="134">
        <v>3552</v>
      </c>
      <c r="B3555" s="149" t="s">
        <v>18219</v>
      </c>
      <c r="C3555" s="149" t="s">
        <v>27930</v>
      </c>
      <c r="D3555" s="150">
        <v>4.83</v>
      </c>
      <c r="E3555" s="133">
        <v>4.84</v>
      </c>
      <c r="F3555" s="139">
        <v>23.38</v>
      </c>
      <c r="G3555" s="141"/>
    </row>
    <row r="3556" s="123" customFormat="1" customHeight="1" spans="1:7">
      <c r="A3556" s="134">
        <v>3553</v>
      </c>
      <c r="B3556" s="149" t="s">
        <v>349</v>
      </c>
      <c r="C3556" s="149" t="s">
        <v>27945</v>
      </c>
      <c r="D3556" s="150">
        <v>8.81</v>
      </c>
      <c r="E3556" s="134">
        <v>4.84</v>
      </c>
      <c r="F3556" s="139">
        <v>42.64</v>
      </c>
      <c r="G3556" s="141"/>
    </row>
    <row r="3557" s="123" customFormat="1" customHeight="1" spans="1:7">
      <c r="A3557" s="134">
        <v>3554</v>
      </c>
      <c r="B3557" s="149" t="s">
        <v>27980</v>
      </c>
      <c r="C3557" s="149" t="s">
        <v>27929</v>
      </c>
      <c r="D3557" s="150">
        <v>5.01</v>
      </c>
      <c r="E3557" s="133">
        <v>4.84</v>
      </c>
      <c r="F3557" s="139">
        <v>24.25</v>
      </c>
      <c r="G3557" s="141"/>
    </row>
    <row r="3558" s="123" customFormat="1" customHeight="1" spans="1:7">
      <c r="A3558" s="134">
        <v>3555</v>
      </c>
      <c r="B3558" s="149" t="s">
        <v>27981</v>
      </c>
      <c r="C3558" s="149" t="s">
        <v>27929</v>
      </c>
      <c r="D3558" s="150">
        <v>5.1</v>
      </c>
      <c r="E3558" s="133">
        <v>4.84</v>
      </c>
      <c r="F3558" s="139">
        <v>24.68</v>
      </c>
      <c r="G3558" s="141"/>
    </row>
    <row r="3559" s="123" customFormat="1" customHeight="1" spans="1:7">
      <c r="A3559" s="134">
        <v>3556</v>
      </c>
      <c r="B3559" s="149" t="s">
        <v>27982</v>
      </c>
      <c r="C3559" s="149" t="s">
        <v>27929</v>
      </c>
      <c r="D3559" s="150">
        <v>13.16</v>
      </c>
      <c r="E3559" s="134">
        <v>4.84</v>
      </c>
      <c r="F3559" s="139">
        <v>63.69</v>
      </c>
      <c r="G3559" s="141"/>
    </row>
    <row r="3560" s="123" customFormat="1" customHeight="1" spans="1:7">
      <c r="A3560" s="134">
        <v>3557</v>
      </c>
      <c r="B3560" s="149" t="s">
        <v>27983</v>
      </c>
      <c r="C3560" s="149" t="s">
        <v>27929</v>
      </c>
      <c r="D3560" s="150">
        <v>13.53</v>
      </c>
      <c r="E3560" s="133">
        <v>4.84</v>
      </c>
      <c r="F3560" s="139">
        <v>65.49</v>
      </c>
      <c r="G3560" s="141"/>
    </row>
    <row r="3561" s="123" customFormat="1" customHeight="1" spans="1:7">
      <c r="A3561" s="134">
        <v>3558</v>
      </c>
      <c r="B3561" s="149" t="s">
        <v>27984</v>
      </c>
      <c r="C3561" s="149" t="s">
        <v>27985</v>
      </c>
      <c r="D3561" s="150">
        <v>4.3</v>
      </c>
      <c r="E3561" s="134">
        <v>4.84</v>
      </c>
      <c r="F3561" s="139">
        <v>20.81</v>
      </c>
      <c r="G3561" s="141"/>
    </row>
    <row r="3562" s="123" customFormat="1" customHeight="1" spans="1:7">
      <c r="A3562" s="134">
        <v>3559</v>
      </c>
      <c r="B3562" s="147" t="s">
        <v>14878</v>
      </c>
      <c r="C3562" s="149" t="s">
        <v>27986</v>
      </c>
      <c r="D3562" s="150">
        <v>16.84</v>
      </c>
      <c r="E3562" s="133">
        <v>4.84</v>
      </c>
      <c r="F3562" s="139">
        <v>81.51</v>
      </c>
      <c r="G3562" s="141"/>
    </row>
    <row r="3563" s="123" customFormat="1" customHeight="1" spans="1:7">
      <c r="A3563" s="134">
        <v>3560</v>
      </c>
      <c r="B3563" s="147" t="s">
        <v>27987</v>
      </c>
      <c r="C3563" s="149" t="s">
        <v>27988</v>
      </c>
      <c r="D3563" s="150">
        <v>5</v>
      </c>
      <c r="E3563" s="133">
        <v>4.84</v>
      </c>
      <c r="F3563" s="139">
        <v>24.2</v>
      </c>
      <c r="G3563" s="141"/>
    </row>
    <row r="3564" s="123" customFormat="1" customHeight="1" spans="1:7">
      <c r="A3564" s="134">
        <v>3561</v>
      </c>
      <c r="B3564" s="149" t="s">
        <v>14505</v>
      </c>
      <c r="C3564" s="149" t="s">
        <v>27989</v>
      </c>
      <c r="D3564" s="150">
        <v>29.51</v>
      </c>
      <c r="E3564" s="134">
        <v>4.84</v>
      </c>
      <c r="F3564" s="139">
        <v>142.83</v>
      </c>
      <c r="G3564" s="141"/>
    </row>
    <row r="3565" s="123" customFormat="1" customHeight="1" spans="1:7">
      <c r="A3565" s="134">
        <v>3562</v>
      </c>
      <c r="B3565" s="147" t="s">
        <v>27768</v>
      </c>
      <c r="C3565" s="149" t="s">
        <v>27990</v>
      </c>
      <c r="D3565" s="150">
        <v>14.32</v>
      </c>
      <c r="E3565" s="133">
        <v>4.84</v>
      </c>
      <c r="F3565" s="139">
        <v>69.31</v>
      </c>
      <c r="G3565" s="141"/>
    </row>
    <row r="3566" s="123" customFormat="1" customHeight="1" spans="1:7">
      <c r="A3566" s="134">
        <v>3563</v>
      </c>
      <c r="B3566" s="149" t="s">
        <v>3537</v>
      </c>
      <c r="C3566" s="149" t="s">
        <v>27991</v>
      </c>
      <c r="D3566" s="150">
        <v>14.84</v>
      </c>
      <c r="E3566" s="134">
        <v>4.84</v>
      </c>
      <c r="F3566" s="139">
        <v>71.83</v>
      </c>
      <c r="G3566" s="141"/>
    </row>
    <row r="3567" s="123" customFormat="1" customHeight="1" spans="1:7">
      <c r="A3567" s="134">
        <v>3564</v>
      </c>
      <c r="B3567" s="149" t="s">
        <v>27992</v>
      </c>
      <c r="C3567" s="149" t="s">
        <v>27993</v>
      </c>
      <c r="D3567" s="150">
        <v>0.75</v>
      </c>
      <c r="E3567" s="133">
        <v>4.84</v>
      </c>
      <c r="F3567" s="139">
        <v>3.63</v>
      </c>
      <c r="G3567" s="141"/>
    </row>
    <row r="3568" s="123" customFormat="1" customHeight="1" spans="1:7">
      <c r="A3568" s="134">
        <v>3565</v>
      </c>
      <c r="B3568" s="149" t="s">
        <v>27994</v>
      </c>
      <c r="C3568" s="149" t="s">
        <v>27995</v>
      </c>
      <c r="D3568" s="150">
        <v>9.92</v>
      </c>
      <c r="E3568" s="133">
        <v>4.84</v>
      </c>
      <c r="F3568" s="139">
        <v>48.01</v>
      </c>
      <c r="G3568" s="141"/>
    </row>
    <row r="3569" s="123" customFormat="1" customHeight="1" spans="1:7">
      <c r="A3569" s="134">
        <v>3566</v>
      </c>
      <c r="B3569" s="149" t="s">
        <v>27996</v>
      </c>
      <c r="C3569" s="149" t="s">
        <v>27990</v>
      </c>
      <c r="D3569" s="150">
        <v>4.41</v>
      </c>
      <c r="E3569" s="134">
        <v>4.84</v>
      </c>
      <c r="F3569" s="139">
        <v>21.34</v>
      </c>
      <c r="G3569" s="141"/>
    </row>
    <row r="3570" s="123" customFormat="1" customHeight="1" spans="1:7">
      <c r="A3570" s="134">
        <v>3567</v>
      </c>
      <c r="B3570" s="149" t="s">
        <v>5877</v>
      </c>
      <c r="C3570" s="149" t="s">
        <v>27985</v>
      </c>
      <c r="D3570" s="150">
        <v>14.3</v>
      </c>
      <c r="E3570" s="133">
        <v>4.84</v>
      </c>
      <c r="F3570" s="139">
        <v>69.21</v>
      </c>
      <c r="G3570" s="141"/>
    </row>
    <row r="3571" s="123" customFormat="1" customHeight="1" spans="1:7">
      <c r="A3571" s="134">
        <v>3568</v>
      </c>
      <c r="B3571" s="149" t="s">
        <v>27997</v>
      </c>
      <c r="C3571" s="149" t="s">
        <v>27998</v>
      </c>
      <c r="D3571" s="150">
        <v>5</v>
      </c>
      <c r="E3571" s="134">
        <v>4.84</v>
      </c>
      <c r="F3571" s="139">
        <v>24.2</v>
      </c>
      <c r="G3571" s="141"/>
    </row>
    <row r="3572" s="123" customFormat="1" customHeight="1" spans="1:7">
      <c r="A3572" s="134">
        <v>3569</v>
      </c>
      <c r="B3572" s="149" t="s">
        <v>2278</v>
      </c>
      <c r="C3572" s="149" t="s">
        <v>27999</v>
      </c>
      <c r="D3572" s="150">
        <v>12.59</v>
      </c>
      <c r="E3572" s="133">
        <v>4.84</v>
      </c>
      <c r="F3572" s="139">
        <v>60.94</v>
      </c>
      <c r="G3572" s="141"/>
    </row>
    <row r="3573" s="123" customFormat="1" customHeight="1" spans="1:7">
      <c r="A3573" s="134">
        <v>3570</v>
      </c>
      <c r="B3573" s="149" t="s">
        <v>6812</v>
      </c>
      <c r="C3573" s="149" t="s">
        <v>27988</v>
      </c>
      <c r="D3573" s="150">
        <v>16.66</v>
      </c>
      <c r="E3573" s="133">
        <v>4.84</v>
      </c>
      <c r="F3573" s="139">
        <v>80.63</v>
      </c>
      <c r="G3573" s="141"/>
    </row>
    <row r="3574" s="123" customFormat="1" customHeight="1" spans="1:7">
      <c r="A3574" s="134">
        <v>3571</v>
      </c>
      <c r="B3574" s="149" t="s">
        <v>28000</v>
      </c>
      <c r="C3574" s="149" t="s">
        <v>28001</v>
      </c>
      <c r="D3574" s="150">
        <v>14.09</v>
      </c>
      <c r="E3574" s="134">
        <v>4.84</v>
      </c>
      <c r="F3574" s="139">
        <v>68.2</v>
      </c>
      <c r="G3574" s="141"/>
    </row>
    <row r="3575" s="123" customFormat="1" customHeight="1" spans="1:7">
      <c r="A3575" s="134">
        <v>3572</v>
      </c>
      <c r="B3575" s="149" t="s">
        <v>5011</v>
      </c>
      <c r="C3575" s="149" t="s">
        <v>27988</v>
      </c>
      <c r="D3575" s="150">
        <v>26.92</v>
      </c>
      <c r="E3575" s="133">
        <v>4.84</v>
      </c>
      <c r="F3575" s="139">
        <v>130.29</v>
      </c>
      <c r="G3575" s="141"/>
    </row>
    <row r="3576" s="123" customFormat="1" customHeight="1" spans="1:7">
      <c r="A3576" s="134">
        <v>3573</v>
      </c>
      <c r="B3576" s="149" t="s">
        <v>4975</v>
      </c>
      <c r="C3576" s="149" t="s">
        <v>27985</v>
      </c>
      <c r="D3576" s="150">
        <v>10.43</v>
      </c>
      <c r="E3576" s="134">
        <v>4.84</v>
      </c>
      <c r="F3576" s="139">
        <v>50.48</v>
      </c>
      <c r="G3576" s="141"/>
    </row>
    <row r="3577" s="123" customFormat="1" customHeight="1" spans="1:7">
      <c r="A3577" s="134">
        <v>3574</v>
      </c>
      <c r="B3577" s="149" t="s">
        <v>28002</v>
      </c>
      <c r="C3577" s="149" t="s">
        <v>27993</v>
      </c>
      <c r="D3577" s="150">
        <v>12.02</v>
      </c>
      <c r="E3577" s="133">
        <v>4.84</v>
      </c>
      <c r="F3577" s="139">
        <v>58.18</v>
      </c>
      <c r="G3577" s="141"/>
    </row>
    <row r="3578" s="123" customFormat="1" customHeight="1" spans="1:7">
      <c r="A3578" s="134">
        <v>3575</v>
      </c>
      <c r="B3578" s="149" t="s">
        <v>14482</v>
      </c>
      <c r="C3578" s="149" t="s">
        <v>27985</v>
      </c>
      <c r="D3578" s="150">
        <v>26.37</v>
      </c>
      <c r="E3578" s="133">
        <v>4.84</v>
      </c>
      <c r="F3578" s="139">
        <v>127.63</v>
      </c>
      <c r="G3578" s="141"/>
    </row>
    <row r="3579" s="123" customFormat="1" customHeight="1" spans="1:7">
      <c r="A3579" s="134">
        <v>3576</v>
      </c>
      <c r="B3579" s="149" t="s">
        <v>16445</v>
      </c>
      <c r="C3579" s="149" t="s">
        <v>28003</v>
      </c>
      <c r="D3579" s="150">
        <v>5.44</v>
      </c>
      <c r="E3579" s="134">
        <v>4.84</v>
      </c>
      <c r="F3579" s="139">
        <v>26.33</v>
      </c>
      <c r="G3579" s="141"/>
    </row>
    <row r="3580" s="123" customFormat="1" customHeight="1" spans="1:7">
      <c r="A3580" s="134">
        <v>3577</v>
      </c>
      <c r="B3580" s="149" t="s">
        <v>28004</v>
      </c>
      <c r="C3580" s="149" t="s">
        <v>28005</v>
      </c>
      <c r="D3580" s="150">
        <v>5.03</v>
      </c>
      <c r="E3580" s="133">
        <v>4.84</v>
      </c>
      <c r="F3580" s="139">
        <v>24.35</v>
      </c>
      <c r="G3580" s="141"/>
    </row>
    <row r="3581" s="123" customFormat="1" customHeight="1" spans="1:7">
      <c r="A3581" s="134">
        <v>3578</v>
      </c>
      <c r="B3581" s="149" t="s">
        <v>786</v>
      </c>
      <c r="C3581" s="149" t="s">
        <v>28006</v>
      </c>
      <c r="D3581" s="150">
        <v>19.11</v>
      </c>
      <c r="E3581" s="134">
        <v>4.84</v>
      </c>
      <c r="F3581" s="139">
        <v>92.49</v>
      </c>
      <c r="G3581" s="141"/>
    </row>
    <row r="3582" s="123" customFormat="1" customHeight="1" spans="1:7">
      <c r="A3582" s="134">
        <v>3579</v>
      </c>
      <c r="B3582" s="149" t="s">
        <v>28007</v>
      </c>
      <c r="C3582" s="149" t="s">
        <v>27988</v>
      </c>
      <c r="D3582" s="150">
        <v>16.36</v>
      </c>
      <c r="E3582" s="133">
        <v>4.84</v>
      </c>
      <c r="F3582" s="139">
        <v>79.18</v>
      </c>
      <c r="G3582" s="141"/>
    </row>
    <row r="3583" s="123" customFormat="1" customHeight="1" spans="1:7">
      <c r="A3583" s="134">
        <v>3580</v>
      </c>
      <c r="B3583" s="149" t="s">
        <v>6787</v>
      </c>
      <c r="C3583" s="149" t="s">
        <v>28006</v>
      </c>
      <c r="D3583" s="150">
        <v>17.28</v>
      </c>
      <c r="E3583" s="133">
        <v>4.84</v>
      </c>
      <c r="F3583" s="139">
        <v>83.64</v>
      </c>
      <c r="G3583" s="141"/>
    </row>
    <row r="3584" s="123" customFormat="1" customHeight="1" spans="1:7">
      <c r="A3584" s="134">
        <v>3581</v>
      </c>
      <c r="B3584" s="149" t="s">
        <v>3522</v>
      </c>
      <c r="C3584" s="149" t="s">
        <v>27990</v>
      </c>
      <c r="D3584" s="150">
        <v>26.96</v>
      </c>
      <c r="E3584" s="134">
        <v>4.84</v>
      </c>
      <c r="F3584" s="139">
        <v>130.49</v>
      </c>
      <c r="G3584" s="141"/>
    </row>
    <row r="3585" s="123" customFormat="1" customHeight="1" spans="1:7">
      <c r="A3585" s="134">
        <v>3582</v>
      </c>
      <c r="B3585" s="149" t="s">
        <v>14808</v>
      </c>
      <c r="C3585" s="149" t="s">
        <v>28008</v>
      </c>
      <c r="D3585" s="150">
        <v>16.13</v>
      </c>
      <c r="E3585" s="133">
        <v>4.84</v>
      </c>
      <c r="F3585" s="139">
        <v>78.07</v>
      </c>
      <c r="G3585" s="141"/>
    </row>
    <row r="3586" s="123" customFormat="1" customHeight="1" spans="1:7">
      <c r="A3586" s="134">
        <v>3583</v>
      </c>
      <c r="B3586" s="149" t="s">
        <v>3804</v>
      </c>
      <c r="C3586" s="149" t="s">
        <v>28008</v>
      </c>
      <c r="D3586" s="150">
        <v>8</v>
      </c>
      <c r="E3586" s="134">
        <v>4.84</v>
      </c>
      <c r="F3586" s="139">
        <v>38.72</v>
      </c>
      <c r="G3586" s="141"/>
    </row>
    <row r="3587" s="123" customFormat="1" customHeight="1" spans="1:7">
      <c r="A3587" s="134">
        <v>3584</v>
      </c>
      <c r="B3587" s="149" t="s">
        <v>28009</v>
      </c>
      <c r="C3587" s="149" t="s">
        <v>28010</v>
      </c>
      <c r="D3587" s="150">
        <v>8.29</v>
      </c>
      <c r="E3587" s="133">
        <v>4.84</v>
      </c>
      <c r="F3587" s="139">
        <v>40.12</v>
      </c>
      <c r="G3587" s="141"/>
    </row>
    <row r="3588" s="123" customFormat="1" customHeight="1" spans="1:7">
      <c r="A3588" s="134">
        <v>3585</v>
      </c>
      <c r="B3588" s="149" t="s">
        <v>28011</v>
      </c>
      <c r="C3588" s="149" t="s">
        <v>28012</v>
      </c>
      <c r="D3588" s="150">
        <v>12.11</v>
      </c>
      <c r="E3588" s="133">
        <v>4.84</v>
      </c>
      <c r="F3588" s="139">
        <v>58.61</v>
      </c>
      <c r="G3588" s="141"/>
    </row>
    <row r="3589" s="123" customFormat="1" customHeight="1" spans="1:7">
      <c r="A3589" s="134">
        <v>3586</v>
      </c>
      <c r="B3589" s="149" t="s">
        <v>4935</v>
      </c>
      <c r="C3589" s="149" t="s">
        <v>27986</v>
      </c>
      <c r="D3589" s="150">
        <v>13.89</v>
      </c>
      <c r="E3589" s="134">
        <v>4.84</v>
      </c>
      <c r="F3589" s="139">
        <v>67.23</v>
      </c>
      <c r="G3589" s="141"/>
    </row>
    <row r="3590" s="123" customFormat="1" customHeight="1" spans="1:7">
      <c r="A3590" s="134">
        <v>3587</v>
      </c>
      <c r="B3590" s="149" t="s">
        <v>7028</v>
      </c>
      <c r="C3590" s="149" t="s">
        <v>28006</v>
      </c>
      <c r="D3590" s="150">
        <v>26.3</v>
      </c>
      <c r="E3590" s="133">
        <v>4.84</v>
      </c>
      <c r="F3590" s="139">
        <v>127.29</v>
      </c>
      <c r="G3590" s="141"/>
    </row>
    <row r="3591" s="123" customFormat="1" customHeight="1" spans="1:7">
      <c r="A3591" s="134">
        <v>3588</v>
      </c>
      <c r="B3591" s="149" t="s">
        <v>28013</v>
      </c>
      <c r="C3591" s="149" t="s">
        <v>28014</v>
      </c>
      <c r="D3591" s="150">
        <v>20.83</v>
      </c>
      <c r="E3591" s="134">
        <v>4.84</v>
      </c>
      <c r="F3591" s="139">
        <v>100.82</v>
      </c>
      <c r="G3591" s="141"/>
    </row>
    <row r="3592" s="123" customFormat="1" customHeight="1" spans="1:7">
      <c r="A3592" s="134">
        <v>3589</v>
      </c>
      <c r="B3592" s="149" t="s">
        <v>17273</v>
      </c>
      <c r="C3592" s="149" t="s">
        <v>28015</v>
      </c>
      <c r="D3592" s="150">
        <v>5.82</v>
      </c>
      <c r="E3592" s="133">
        <v>4.84</v>
      </c>
      <c r="F3592" s="139">
        <v>28.17</v>
      </c>
      <c r="G3592" s="141"/>
    </row>
    <row r="3593" s="123" customFormat="1" customHeight="1" spans="1:7">
      <c r="A3593" s="134">
        <v>3590</v>
      </c>
      <c r="B3593" s="149" t="s">
        <v>28016</v>
      </c>
      <c r="C3593" s="149" t="s">
        <v>27986</v>
      </c>
      <c r="D3593" s="150">
        <v>12.74</v>
      </c>
      <c r="E3593" s="133">
        <v>4.84</v>
      </c>
      <c r="F3593" s="139">
        <v>61.66</v>
      </c>
      <c r="G3593" s="141"/>
    </row>
    <row r="3594" s="123" customFormat="1" customHeight="1" spans="1:7">
      <c r="A3594" s="134">
        <v>3591</v>
      </c>
      <c r="B3594" s="149" t="s">
        <v>28017</v>
      </c>
      <c r="C3594" s="149" t="s">
        <v>28018</v>
      </c>
      <c r="D3594" s="150">
        <v>2.12</v>
      </c>
      <c r="E3594" s="134">
        <v>4.84</v>
      </c>
      <c r="F3594" s="139">
        <v>10.26</v>
      </c>
      <c r="G3594" s="141"/>
    </row>
    <row r="3595" s="123" customFormat="1" customHeight="1" spans="1:7">
      <c r="A3595" s="134">
        <v>3592</v>
      </c>
      <c r="B3595" s="149" t="s">
        <v>5919</v>
      </c>
      <c r="C3595" s="149" t="s">
        <v>28003</v>
      </c>
      <c r="D3595" s="150">
        <v>21.83</v>
      </c>
      <c r="E3595" s="133">
        <v>4.84</v>
      </c>
      <c r="F3595" s="139">
        <v>105.66</v>
      </c>
      <c r="G3595" s="141"/>
    </row>
    <row r="3596" s="123" customFormat="1" customHeight="1" spans="1:7">
      <c r="A3596" s="134">
        <v>3593</v>
      </c>
      <c r="B3596" s="149" t="s">
        <v>28019</v>
      </c>
      <c r="C3596" s="149" t="s">
        <v>28020</v>
      </c>
      <c r="D3596" s="150">
        <v>1.48</v>
      </c>
      <c r="E3596" s="134">
        <v>4.84</v>
      </c>
      <c r="F3596" s="139">
        <v>7.16</v>
      </c>
      <c r="G3596" s="141"/>
    </row>
    <row r="3597" s="123" customFormat="1" customHeight="1" spans="1:7">
      <c r="A3597" s="134">
        <v>3594</v>
      </c>
      <c r="B3597" s="149" t="s">
        <v>28021</v>
      </c>
      <c r="C3597" s="149" t="s">
        <v>28010</v>
      </c>
      <c r="D3597" s="150">
        <v>20.78</v>
      </c>
      <c r="E3597" s="133">
        <v>4.84</v>
      </c>
      <c r="F3597" s="139">
        <v>100.58</v>
      </c>
      <c r="G3597" s="141"/>
    </row>
    <row r="3598" s="123" customFormat="1" customHeight="1" spans="1:7">
      <c r="A3598" s="134">
        <v>3595</v>
      </c>
      <c r="B3598" s="149" t="s">
        <v>15882</v>
      </c>
      <c r="C3598" s="149" t="s">
        <v>27988</v>
      </c>
      <c r="D3598" s="150">
        <v>39.34</v>
      </c>
      <c r="E3598" s="133">
        <v>4.84</v>
      </c>
      <c r="F3598" s="139">
        <v>190.41</v>
      </c>
      <c r="G3598" s="141"/>
    </row>
    <row r="3599" s="123" customFormat="1" customHeight="1" spans="1:7">
      <c r="A3599" s="134">
        <v>3596</v>
      </c>
      <c r="B3599" s="147" t="s">
        <v>28022</v>
      </c>
      <c r="C3599" s="149" t="s">
        <v>28023</v>
      </c>
      <c r="D3599" s="150">
        <v>19.28</v>
      </c>
      <c r="E3599" s="134">
        <v>4.84</v>
      </c>
      <c r="F3599" s="139">
        <v>93.32</v>
      </c>
      <c r="G3599" s="141"/>
    </row>
    <row r="3600" s="123" customFormat="1" customHeight="1" spans="1:7">
      <c r="A3600" s="134">
        <v>3597</v>
      </c>
      <c r="B3600" s="149" t="s">
        <v>28024</v>
      </c>
      <c r="C3600" s="149" t="s">
        <v>28025</v>
      </c>
      <c r="D3600" s="150">
        <v>8.05</v>
      </c>
      <c r="E3600" s="133">
        <v>4.84</v>
      </c>
      <c r="F3600" s="139">
        <v>38.96</v>
      </c>
      <c r="G3600" s="141"/>
    </row>
    <row r="3601" s="123" customFormat="1" customHeight="1" spans="1:7">
      <c r="A3601" s="134">
        <v>3598</v>
      </c>
      <c r="B3601" s="149" t="s">
        <v>14820</v>
      </c>
      <c r="C3601" s="149" t="s">
        <v>28026</v>
      </c>
      <c r="D3601" s="150">
        <v>48.78</v>
      </c>
      <c r="E3601" s="134">
        <v>4.84</v>
      </c>
      <c r="F3601" s="139">
        <v>236.1</v>
      </c>
      <c r="G3601" s="141"/>
    </row>
    <row r="3602" s="123" customFormat="1" customHeight="1" spans="1:7">
      <c r="A3602" s="134">
        <v>3599</v>
      </c>
      <c r="B3602" s="149" t="s">
        <v>28027</v>
      </c>
      <c r="C3602" s="149" t="s">
        <v>28028</v>
      </c>
      <c r="D3602" s="150">
        <v>7.05</v>
      </c>
      <c r="E3602" s="133">
        <v>4.84</v>
      </c>
      <c r="F3602" s="139">
        <v>34.12</v>
      </c>
      <c r="G3602" s="141"/>
    </row>
    <row r="3603" s="123" customFormat="1" customHeight="1" spans="1:7">
      <c r="A3603" s="134">
        <v>3600</v>
      </c>
      <c r="B3603" s="149" t="s">
        <v>28029</v>
      </c>
      <c r="C3603" s="149" t="s">
        <v>28025</v>
      </c>
      <c r="D3603" s="150">
        <v>11.65</v>
      </c>
      <c r="E3603" s="133">
        <v>4.84</v>
      </c>
      <c r="F3603" s="139">
        <v>56.39</v>
      </c>
      <c r="G3603" s="141"/>
    </row>
    <row r="3604" s="123" customFormat="1" customHeight="1" spans="1:7">
      <c r="A3604" s="134">
        <v>3601</v>
      </c>
      <c r="B3604" s="149" t="s">
        <v>28030</v>
      </c>
      <c r="C3604" s="149" t="s">
        <v>28018</v>
      </c>
      <c r="D3604" s="150">
        <v>117.91</v>
      </c>
      <c r="E3604" s="134">
        <v>4.84</v>
      </c>
      <c r="F3604" s="139">
        <v>570.68</v>
      </c>
      <c r="G3604" s="141"/>
    </row>
    <row r="3605" s="123" customFormat="1" customHeight="1" spans="1:7">
      <c r="A3605" s="134">
        <v>3602</v>
      </c>
      <c r="B3605" s="149" t="s">
        <v>28031</v>
      </c>
      <c r="C3605" s="149" t="s">
        <v>27986</v>
      </c>
      <c r="D3605" s="150">
        <v>17.97</v>
      </c>
      <c r="E3605" s="133">
        <v>4.84</v>
      </c>
      <c r="F3605" s="139">
        <v>86.97</v>
      </c>
      <c r="G3605" s="141"/>
    </row>
    <row r="3606" s="123" customFormat="1" customHeight="1" spans="1:7">
      <c r="A3606" s="134">
        <v>3603</v>
      </c>
      <c r="B3606" s="149" t="s">
        <v>28032</v>
      </c>
      <c r="C3606" s="149" t="s">
        <v>27986</v>
      </c>
      <c r="D3606" s="150">
        <v>11.47</v>
      </c>
      <c r="E3606" s="134">
        <v>4.84</v>
      </c>
      <c r="F3606" s="139">
        <v>55.51</v>
      </c>
      <c r="G3606" s="141"/>
    </row>
    <row r="3607" s="123" customFormat="1" customHeight="1" spans="1:7">
      <c r="A3607" s="134">
        <v>3604</v>
      </c>
      <c r="B3607" s="149" t="s">
        <v>3305</v>
      </c>
      <c r="C3607" s="149" t="s">
        <v>28012</v>
      </c>
      <c r="D3607" s="150">
        <v>10.26</v>
      </c>
      <c r="E3607" s="133">
        <v>4.84</v>
      </c>
      <c r="F3607" s="139">
        <v>49.66</v>
      </c>
      <c r="G3607" s="141"/>
    </row>
    <row r="3608" s="123" customFormat="1" customHeight="1" spans="1:7">
      <c r="A3608" s="134">
        <v>3605</v>
      </c>
      <c r="B3608" s="149" t="s">
        <v>28033</v>
      </c>
      <c r="C3608" s="149" t="s">
        <v>27988</v>
      </c>
      <c r="D3608" s="150">
        <v>11.15</v>
      </c>
      <c r="E3608" s="133">
        <v>4.84</v>
      </c>
      <c r="F3608" s="139">
        <v>53.97</v>
      </c>
      <c r="G3608" s="141"/>
    </row>
    <row r="3609" s="123" customFormat="1" customHeight="1" spans="1:7">
      <c r="A3609" s="134">
        <v>3606</v>
      </c>
      <c r="B3609" s="149" t="s">
        <v>3972</v>
      </c>
      <c r="C3609" s="149" t="s">
        <v>27986</v>
      </c>
      <c r="D3609" s="150">
        <v>16.22</v>
      </c>
      <c r="E3609" s="134">
        <v>4.84</v>
      </c>
      <c r="F3609" s="139">
        <v>78.5</v>
      </c>
      <c r="G3609" s="141"/>
    </row>
    <row r="3610" s="123" customFormat="1" customHeight="1" spans="1:7">
      <c r="A3610" s="134">
        <v>3607</v>
      </c>
      <c r="B3610" s="149" t="s">
        <v>3480</v>
      </c>
      <c r="C3610" s="149" t="s">
        <v>27988</v>
      </c>
      <c r="D3610" s="150">
        <v>4.43</v>
      </c>
      <c r="E3610" s="133">
        <v>4.84</v>
      </c>
      <c r="F3610" s="139">
        <v>21.44</v>
      </c>
      <c r="G3610" s="141"/>
    </row>
    <row r="3611" s="123" customFormat="1" customHeight="1" spans="1:7">
      <c r="A3611" s="134">
        <v>3608</v>
      </c>
      <c r="B3611" s="149" t="s">
        <v>28034</v>
      </c>
      <c r="C3611" s="149" t="s">
        <v>28035</v>
      </c>
      <c r="D3611" s="150">
        <v>4.58</v>
      </c>
      <c r="E3611" s="134">
        <v>4.84</v>
      </c>
      <c r="F3611" s="139">
        <v>22.17</v>
      </c>
      <c r="G3611" s="141"/>
    </row>
    <row r="3612" s="123" customFormat="1" customHeight="1" spans="1:7">
      <c r="A3612" s="134">
        <v>3609</v>
      </c>
      <c r="B3612" s="149" t="s">
        <v>3921</v>
      </c>
      <c r="C3612" s="149" t="s">
        <v>27988</v>
      </c>
      <c r="D3612" s="150">
        <v>8.41</v>
      </c>
      <c r="E3612" s="133">
        <v>4.84</v>
      </c>
      <c r="F3612" s="139">
        <v>40.7</v>
      </c>
      <c r="G3612" s="141"/>
    </row>
    <row r="3613" s="123" customFormat="1" customHeight="1" spans="1:7">
      <c r="A3613" s="134">
        <v>3610</v>
      </c>
      <c r="B3613" s="149" t="s">
        <v>3437</v>
      </c>
      <c r="C3613" s="149" t="s">
        <v>27988</v>
      </c>
      <c r="D3613" s="150">
        <v>5.83</v>
      </c>
      <c r="E3613" s="133">
        <v>4.84</v>
      </c>
      <c r="F3613" s="139">
        <v>28.22</v>
      </c>
      <c r="G3613" s="141"/>
    </row>
    <row r="3614" s="123" customFormat="1" customHeight="1" spans="1:7">
      <c r="A3614" s="134">
        <v>3611</v>
      </c>
      <c r="B3614" s="149" t="s">
        <v>2455</v>
      </c>
      <c r="C3614" s="149" t="s">
        <v>27986</v>
      </c>
      <c r="D3614" s="150">
        <v>9.02</v>
      </c>
      <c r="E3614" s="134">
        <v>4.84</v>
      </c>
      <c r="F3614" s="139">
        <v>43.66</v>
      </c>
      <c r="G3614" s="141"/>
    </row>
    <row r="3615" s="123" customFormat="1" customHeight="1" spans="1:7">
      <c r="A3615" s="134">
        <v>3612</v>
      </c>
      <c r="B3615" s="149" t="s">
        <v>3527</v>
      </c>
      <c r="C3615" s="149" t="s">
        <v>27988</v>
      </c>
      <c r="D3615" s="150">
        <v>27.35</v>
      </c>
      <c r="E3615" s="133">
        <v>4.84</v>
      </c>
      <c r="F3615" s="139">
        <v>132.37</v>
      </c>
      <c r="G3615" s="141"/>
    </row>
    <row r="3616" s="123" customFormat="1" customHeight="1" spans="1:7">
      <c r="A3616" s="134">
        <v>3613</v>
      </c>
      <c r="B3616" s="149" t="s">
        <v>28036</v>
      </c>
      <c r="C3616" s="149" t="s">
        <v>27993</v>
      </c>
      <c r="D3616" s="150">
        <v>15.92</v>
      </c>
      <c r="E3616" s="134">
        <v>4.84</v>
      </c>
      <c r="F3616" s="139">
        <v>77.05</v>
      </c>
      <c r="G3616" s="141"/>
    </row>
    <row r="3617" s="123" customFormat="1" customHeight="1" spans="1:7">
      <c r="A3617" s="134">
        <v>3614</v>
      </c>
      <c r="B3617" s="149" t="s">
        <v>25621</v>
      </c>
      <c r="C3617" s="149" t="s">
        <v>28012</v>
      </c>
      <c r="D3617" s="150">
        <v>41.84</v>
      </c>
      <c r="E3617" s="133">
        <v>4.84</v>
      </c>
      <c r="F3617" s="139">
        <v>202.51</v>
      </c>
      <c r="G3617" s="141"/>
    </row>
    <row r="3618" s="123" customFormat="1" customHeight="1" spans="1:7">
      <c r="A3618" s="134">
        <v>3615</v>
      </c>
      <c r="B3618" s="149" t="s">
        <v>13371</v>
      </c>
      <c r="C3618" s="149" t="s">
        <v>28037</v>
      </c>
      <c r="D3618" s="150">
        <v>25.39</v>
      </c>
      <c r="E3618" s="133">
        <v>4.84</v>
      </c>
      <c r="F3618" s="139">
        <v>122.89</v>
      </c>
      <c r="G3618" s="141"/>
    </row>
    <row r="3619" s="123" customFormat="1" customHeight="1" spans="1:7">
      <c r="A3619" s="134">
        <v>3616</v>
      </c>
      <c r="B3619" s="149" t="s">
        <v>11258</v>
      </c>
      <c r="C3619" s="149" t="s">
        <v>28037</v>
      </c>
      <c r="D3619" s="150">
        <v>16.37</v>
      </c>
      <c r="E3619" s="134">
        <v>4.84</v>
      </c>
      <c r="F3619" s="139">
        <v>79.23</v>
      </c>
      <c r="G3619" s="141"/>
    </row>
    <row r="3620" s="123" customFormat="1" customHeight="1" spans="1:7">
      <c r="A3620" s="134">
        <v>3617</v>
      </c>
      <c r="B3620" s="149" t="s">
        <v>28038</v>
      </c>
      <c r="C3620" s="149" t="s">
        <v>27991</v>
      </c>
      <c r="D3620" s="150">
        <v>11.53</v>
      </c>
      <c r="E3620" s="133">
        <v>4.84</v>
      </c>
      <c r="F3620" s="139">
        <v>55.81</v>
      </c>
      <c r="G3620" s="141"/>
    </row>
    <row r="3621" s="123" customFormat="1" customHeight="1" spans="1:7">
      <c r="A3621" s="134">
        <v>3618</v>
      </c>
      <c r="B3621" s="149" t="s">
        <v>3496</v>
      </c>
      <c r="C3621" s="149" t="s">
        <v>27985</v>
      </c>
      <c r="D3621" s="150">
        <v>21.75</v>
      </c>
      <c r="E3621" s="134">
        <v>4.84</v>
      </c>
      <c r="F3621" s="139">
        <v>105.27</v>
      </c>
      <c r="G3621" s="141"/>
    </row>
    <row r="3622" s="123" customFormat="1" customHeight="1" spans="1:7">
      <c r="A3622" s="134">
        <v>3619</v>
      </c>
      <c r="B3622" s="149" t="s">
        <v>28039</v>
      </c>
      <c r="C3622" s="149" t="s">
        <v>28040</v>
      </c>
      <c r="D3622" s="150">
        <v>20.5</v>
      </c>
      <c r="E3622" s="133">
        <v>4.84</v>
      </c>
      <c r="F3622" s="139">
        <v>99.22</v>
      </c>
      <c r="G3622" s="141"/>
    </row>
    <row r="3623" s="123" customFormat="1" customHeight="1" spans="1:7">
      <c r="A3623" s="134">
        <v>3620</v>
      </c>
      <c r="B3623" s="149" t="s">
        <v>28041</v>
      </c>
      <c r="C3623" s="149" t="s">
        <v>27990</v>
      </c>
      <c r="D3623" s="150">
        <v>13.01</v>
      </c>
      <c r="E3623" s="133">
        <v>4.84</v>
      </c>
      <c r="F3623" s="139">
        <v>62.97</v>
      </c>
      <c r="G3623" s="141"/>
    </row>
    <row r="3624" s="123" customFormat="1" customHeight="1" spans="1:7">
      <c r="A3624" s="134">
        <v>3621</v>
      </c>
      <c r="B3624" s="147" t="s">
        <v>28042</v>
      </c>
      <c r="C3624" s="149" t="s">
        <v>27986</v>
      </c>
      <c r="D3624" s="150">
        <v>46.48</v>
      </c>
      <c r="E3624" s="134">
        <v>4.84</v>
      </c>
      <c r="F3624" s="139">
        <v>224.96</v>
      </c>
      <c r="G3624" s="141"/>
    </row>
    <row r="3625" s="123" customFormat="1" customHeight="1" spans="1:7">
      <c r="A3625" s="134">
        <v>3622</v>
      </c>
      <c r="B3625" s="149" t="s">
        <v>28043</v>
      </c>
      <c r="C3625" s="149" t="s">
        <v>27986</v>
      </c>
      <c r="D3625" s="150">
        <v>5.03</v>
      </c>
      <c r="E3625" s="133">
        <v>4.84</v>
      </c>
      <c r="F3625" s="139">
        <v>24.35</v>
      </c>
      <c r="G3625" s="141"/>
    </row>
    <row r="3626" s="123" customFormat="1" customHeight="1" spans="1:7">
      <c r="A3626" s="134">
        <v>3623</v>
      </c>
      <c r="B3626" s="149" t="s">
        <v>3599</v>
      </c>
      <c r="C3626" s="149" t="s">
        <v>27986</v>
      </c>
      <c r="D3626" s="150">
        <v>21.15</v>
      </c>
      <c r="E3626" s="134">
        <v>4.84</v>
      </c>
      <c r="F3626" s="139">
        <v>102.37</v>
      </c>
      <c r="G3626" s="141"/>
    </row>
    <row r="3627" s="123" customFormat="1" customHeight="1" spans="1:7">
      <c r="A3627" s="134">
        <v>3624</v>
      </c>
      <c r="B3627" s="149" t="s">
        <v>7003</v>
      </c>
      <c r="C3627" s="34" t="s">
        <v>27988</v>
      </c>
      <c r="D3627" s="150">
        <v>31.59</v>
      </c>
      <c r="E3627" s="133">
        <v>4.84</v>
      </c>
      <c r="F3627" s="139">
        <v>152.9</v>
      </c>
      <c r="G3627" s="141"/>
    </row>
    <row r="3628" s="123" customFormat="1" customHeight="1" spans="1:7">
      <c r="A3628" s="134">
        <v>3625</v>
      </c>
      <c r="B3628" s="149" t="s">
        <v>28044</v>
      </c>
      <c r="C3628" s="149" t="s">
        <v>28045</v>
      </c>
      <c r="D3628" s="150">
        <v>7.06</v>
      </c>
      <c r="E3628" s="133">
        <v>4.84</v>
      </c>
      <c r="F3628" s="139">
        <v>34.17</v>
      </c>
      <c r="G3628" s="141"/>
    </row>
    <row r="3629" s="123" customFormat="1" customHeight="1" spans="1:7">
      <c r="A3629" s="134">
        <v>3626</v>
      </c>
      <c r="B3629" s="134" t="s">
        <v>3599</v>
      </c>
      <c r="C3629" s="134" t="s">
        <v>28046</v>
      </c>
      <c r="D3629" s="135">
        <v>8.85</v>
      </c>
      <c r="E3629" s="134">
        <v>4.84</v>
      </c>
      <c r="F3629" s="139">
        <v>42.83</v>
      </c>
      <c r="G3629" s="141"/>
    </row>
    <row r="3630" s="123" customFormat="1" customHeight="1" spans="1:7">
      <c r="A3630" s="134">
        <v>3627</v>
      </c>
      <c r="B3630" s="134" t="s">
        <v>25397</v>
      </c>
      <c r="C3630" s="134" t="s">
        <v>28047</v>
      </c>
      <c r="D3630" s="135">
        <v>10.97</v>
      </c>
      <c r="E3630" s="133">
        <v>4.84</v>
      </c>
      <c r="F3630" s="139">
        <v>53.09</v>
      </c>
      <c r="G3630" s="141"/>
    </row>
    <row r="3631" s="123" customFormat="1" customHeight="1" spans="1:7">
      <c r="A3631" s="134">
        <v>3628</v>
      </c>
      <c r="B3631" s="134" t="s">
        <v>20490</v>
      </c>
      <c r="C3631" s="134" t="s">
        <v>28048</v>
      </c>
      <c r="D3631" s="135">
        <v>14.49</v>
      </c>
      <c r="E3631" s="134">
        <v>4.84</v>
      </c>
      <c r="F3631" s="139">
        <v>70.13</v>
      </c>
      <c r="G3631" s="141"/>
    </row>
    <row r="3632" s="123" customFormat="1" customHeight="1" spans="1:7">
      <c r="A3632" s="134">
        <v>3629</v>
      </c>
      <c r="B3632" s="134" t="s">
        <v>5297</v>
      </c>
      <c r="C3632" s="134" t="s">
        <v>28046</v>
      </c>
      <c r="D3632" s="135">
        <v>7.31</v>
      </c>
      <c r="E3632" s="133">
        <v>4.84</v>
      </c>
      <c r="F3632" s="139">
        <v>35.38</v>
      </c>
      <c r="G3632" s="141"/>
    </row>
    <row r="3633" s="123" customFormat="1" customHeight="1" spans="1:7">
      <c r="A3633" s="134">
        <v>3630</v>
      </c>
      <c r="B3633" s="134" t="s">
        <v>28049</v>
      </c>
      <c r="C3633" s="134" t="s">
        <v>28047</v>
      </c>
      <c r="D3633" s="135">
        <v>17.93</v>
      </c>
      <c r="E3633" s="133">
        <v>4.84</v>
      </c>
      <c r="F3633" s="139">
        <v>86.78</v>
      </c>
      <c r="G3633" s="141"/>
    </row>
    <row r="3634" s="123" customFormat="1" customHeight="1" spans="1:7">
      <c r="A3634" s="134">
        <v>3631</v>
      </c>
      <c r="B3634" s="134" t="s">
        <v>16136</v>
      </c>
      <c r="C3634" s="134" t="s">
        <v>28048</v>
      </c>
      <c r="D3634" s="135">
        <v>4.15</v>
      </c>
      <c r="E3634" s="134">
        <v>4.84</v>
      </c>
      <c r="F3634" s="139">
        <v>20.09</v>
      </c>
      <c r="G3634" s="141"/>
    </row>
    <row r="3635" s="123" customFormat="1" customHeight="1" spans="1:7">
      <c r="A3635" s="134">
        <v>3632</v>
      </c>
      <c r="B3635" s="134" t="s">
        <v>5227</v>
      </c>
      <c r="C3635" s="134" t="s">
        <v>28046</v>
      </c>
      <c r="D3635" s="135">
        <v>19.88</v>
      </c>
      <c r="E3635" s="133">
        <v>4.84</v>
      </c>
      <c r="F3635" s="139">
        <v>96.22</v>
      </c>
      <c r="G3635" s="141"/>
    </row>
    <row r="3636" s="123" customFormat="1" customHeight="1" spans="1:7">
      <c r="A3636" s="134">
        <v>3633</v>
      </c>
      <c r="B3636" s="134" t="s">
        <v>28050</v>
      </c>
      <c r="C3636" s="134" t="s">
        <v>28047</v>
      </c>
      <c r="D3636" s="135">
        <v>1.93</v>
      </c>
      <c r="E3636" s="134">
        <v>4.84</v>
      </c>
      <c r="F3636" s="139">
        <v>9.34</v>
      </c>
      <c r="G3636" s="141"/>
    </row>
    <row r="3637" s="123" customFormat="1" customHeight="1" spans="1:7">
      <c r="A3637" s="134">
        <v>3634</v>
      </c>
      <c r="B3637" s="134" t="s">
        <v>28051</v>
      </c>
      <c r="C3637" s="134" t="s">
        <v>28048</v>
      </c>
      <c r="D3637" s="135">
        <v>12.88</v>
      </c>
      <c r="E3637" s="133">
        <v>4.84</v>
      </c>
      <c r="F3637" s="139">
        <v>62.34</v>
      </c>
      <c r="G3637" s="141"/>
    </row>
    <row r="3638" s="123" customFormat="1" customHeight="1" spans="1:7">
      <c r="A3638" s="134">
        <v>3635</v>
      </c>
      <c r="B3638" s="134" t="s">
        <v>5103</v>
      </c>
      <c r="C3638" s="134" t="s">
        <v>28046</v>
      </c>
      <c r="D3638" s="135">
        <v>16.39</v>
      </c>
      <c r="E3638" s="133">
        <v>4.84</v>
      </c>
      <c r="F3638" s="139">
        <v>79.33</v>
      </c>
      <c r="G3638" s="141"/>
    </row>
    <row r="3639" s="123" customFormat="1" customHeight="1" spans="1:7">
      <c r="A3639" s="134">
        <v>3636</v>
      </c>
      <c r="B3639" s="134" t="s">
        <v>28052</v>
      </c>
      <c r="C3639" s="134" t="s">
        <v>28047</v>
      </c>
      <c r="D3639" s="135">
        <v>13.14</v>
      </c>
      <c r="E3639" s="134">
        <v>4.84</v>
      </c>
      <c r="F3639" s="139">
        <v>63.6</v>
      </c>
      <c r="G3639" s="141"/>
    </row>
    <row r="3640" s="123" customFormat="1" customHeight="1" spans="1:7">
      <c r="A3640" s="134">
        <v>3637</v>
      </c>
      <c r="B3640" s="134" t="s">
        <v>14562</v>
      </c>
      <c r="C3640" s="134" t="s">
        <v>28048</v>
      </c>
      <c r="D3640" s="135">
        <v>16.58</v>
      </c>
      <c r="E3640" s="133">
        <v>4.84</v>
      </c>
      <c r="F3640" s="139">
        <v>80.25</v>
      </c>
      <c r="G3640" s="141"/>
    </row>
    <row r="3641" s="123" customFormat="1" customHeight="1" spans="1:7">
      <c r="A3641" s="134">
        <v>3638</v>
      </c>
      <c r="B3641" s="134" t="s">
        <v>1272</v>
      </c>
      <c r="C3641" s="134" t="s">
        <v>28046</v>
      </c>
      <c r="D3641" s="135">
        <v>17.75</v>
      </c>
      <c r="E3641" s="134">
        <v>4.84</v>
      </c>
      <c r="F3641" s="139">
        <v>85.91</v>
      </c>
      <c r="G3641" s="141"/>
    </row>
    <row r="3642" s="123" customFormat="1" customHeight="1" spans="1:7">
      <c r="A3642" s="134">
        <v>3639</v>
      </c>
      <c r="B3642" s="134" t="s">
        <v>28053</v>
      </c>
      <c r="C3642" s="134" t="s">
        <v>28047</v>
      </c>
      <c r="D3642" s="135">
        <v>4.6</v>
      </c>
      <c r="E3642" s="133">
        <v>4.84</v>
      </c>
      <c r="F3642" s="139">
        <v>22.26</v>
      </c>
      <c r="G3642" s="141"/>
    </row>
    <row r="3643" s="123" customFormat="1" customHeight="1" spans="1:7">
      <c r="A3643" s="134">
        <v>3640</v>
      </c>
      <c r="B3643" s="134" t="s">
        <v>3276</v>
      </c>
      <c r="C3643" s="134" t="s">
        <v>28048</v>
      </c>
      <c r="D3643" s="135">
        <v>12.95</v>
      </c>
      <c r="E3643" s="133">
        <v>4.84</v>
      </c>
      <c r="F3643" s="139">
        <v>62.68</v>
      </c>
      <c r="G3643" s="141"/>
    </row>
    <row r="3644" s="123" customFormat="1" customHeight="1" spans="1:7">
      <c r="A3644" s="134">
        <v>3641</v>
      </c>
      <c r="B3644" s="134" t="s">
        <v>28054</v>
      </c>
      <c r="C3644" s="134" t="s">
        <v>28046</v>
      </c>
      <c r="D3644" s="135">
        <v>6.52</v>
      </c>
      <c r="E3644" s="134">
        <v>4.84</v>
      </c>
      <c r="F3644" s="139">
        <v>31.56</v>
      </c>
      <c r="G3644" s="141"/>
    </row>
    <row r="3645" s="123" customFormat="1" customHeight="1" spans="1:7">
      <c r="A3645" s="134">
        <v>3642</v>
      </c>
      <c r="B3645" s="134" t="s">
        <v>3365</v>
      </c>
      <c r="C3645" s="134" t="s">
        <v>28047</v>
      </c>
      <c r="D3645" s="135">
        <v>17.2</v>
      </c>
      <c r="E3645" s="133">
        <v>4.84</v>
      </c>
      <c r="F3645" s="139">
        <v>83.25</v>
      </c>
      <c r="G3645" s="141"/>
    </row>
    <row r="3646" s="123" customFormat="1" customHeight="1" spans="1:7">
      <c r="A3646" s="134">
        <v>3643</v>
      </c>
      <c r="B3646" s="134" t="s">
        <v>25430</v>
      </c>
      <c r="C3646" s="134" t="s">
        <v>28048</v>
      </c>
      <c r="D3646" s="135">
        <v>18.39</v>
      </c>
      <c r="E3646" s="134">
        <v>4.84</v>
      </c>
      <c r="F3646" s="139">
        <v>89.01</v>
      </c>
      <c r="G3646" s="141"/>
    </row>
    <row r="3647" s="123" customFormat="1" customHeight="1" spans="1:7">
      <c r="A3647" s="134">
        <v>3644</v>
      </c>
      <c r="B3647" s="134" t="s">
        <v>16658</v>
      </c>
      <c r="C3647" s="134" t="s">
        <v>28046</v>
      </c>
      <c r="D3647" s="135">
        <v>12.05</v>
      </c>
      <c r="E3647" s="133">
        <v>4.84</v>
      </c>
      <c r="F3647" s="139">
        <v>58.32</v>
      </c>
      <c r="G3647" s="141"/>
    </row>
    <row r="3648" s="123" customFormat="1" customHeight="1" spans="1:7">
      <c r="A3648" s="134">
        <v>3645</v>
      </c>
      <c r="B3648" s="134" t="s">
        <v>28055</v>
      </c>
      <c r="C3648" s="134" t="s">
        <v>28047</v>
      </c>
      <c r="D3648" s="135">
        <v>17.89</v>
      </c>
      <c r="E3648" s="133">
        <v>4.84</v>
      </c>
      <c r="F3648" s="139">
        <v>86.59</v>
      </c>
      <c r="G3648" s="141"/>
    </row>
    <row r="3649" s="123" customFormat="1" customHeight="1" spans="1:7">
      <c r="A3649" s="134">
        <v>3646</v>
      </c>
      <c r="B3649" s="134" t="s">
        <v>5450</v>
      </c>
      <c r="C3649" s="134" t="s">
        <v>28048</v>
      </c>
      <c r="D3649" s="135">
        <v>9.58</v>
      </c>
      <c r="E3649" s="134">
        <v>4.84</v>
      </c>
      <c r="F3649" s="139">
        <v>46.37</v>
      </c>
      <c r="G3649" s="141"/>
    </row>
    <row r="3650" s="123" customFormat="1" customHeight="1" spans="1:7">
      <c r="A3650" s="134">
        <v>3647</v>
      </c>
      <c r="B3650" s="134" t="s">
        <v>6013</v>
      </c>
      <c r="C3650" s="134" t="s">
        <v>28046</v>
      </c>
      <c r="D3650" s="135">
        <v>10.16</v>
      </c>
      <c r="E3650" s="133">
        <v>4.84</v>
      </c>
      <c r="F3650" s="139">
        <v>49.17</v>
      </c>
      <c r="G3650" s="141"/>
    </row>
    <row r="3651" s="123" customFormat="1" customHeight="1" spans="1:7">
      <c r="A3651" s="134">
        <v>3648</v>
      </c>
      <c r="B3651" s="134" t="s">
        <v>10002</v>
      </c>
      <c r="C3651" s="134" t="s">
        <v>28047</v>
      </c>
      <c r="D3651" s="135">
        <v>28.01</v>
      </c>
      <c r="E3651" s="134">
        <v>4.84</v>
      </c>
      <c r="F3651" s="139">
        <v>135.57</v>
      </c>
      <c r="G3651" s="141"/>
    </row>
    <row r="3652" s="123" customFormat="1" customHeight="1" spans="1:7">
      <c r="A3652" s="134">
        <v>3649</v>
      </c>
      <c r="B3652" s="134" t="s">
        <v>28056</v>
      </c>
      <c r="C3652" s="134" t="s">
        <v>28048</v>
      </c>
      <c r="D3652" s="135">
        <v>0.83</v>
      </c>
      <c r="E3652" s="133">
        <v>4.84</v>
      </c>
      <c r="F3652" s="139">
        <v>4.02</v>
      </c>
      <c r="G3652" s="141"/>
    </row>
    <row r="3653" s="123" customFormat="1" customHeight="1" spans="1:7">
      <c r="A3653" s="134">
        <v>3650</v>
      </c>
      <c r="B3653" s="134" t="s">
        <v>3388</v>
      </c>
      <c r="C3653" s="134" t="s">
        <v>28046</v>
      </c>
      <c r="D3653" s="135">
        <v>7.36</v>
      </c>
      <c r="E3653" s="133">
        <v>4.84</v>
      </c>
      <c r="F3653" s="139">
        <v>35.62</v>
      </c>
      <c r="G3653" s="141"/>
    </row>
    <row r="3654" s="123" customFormat="1" customHeight="1" spans="1:7">
      <c r="A3654" s="134">
        <v>3651</v>
      </c>
      <c r="B3654" s="134" t="s">
        <v>5116</v>
      </c>
      <c r="C3654" s="134" t="s">
        <v>28047</v>
      </c>
      <c r="D3654" s="135">
        <v>16.21</v>
      </c>
      <c r="E3654" s="134">
        <v>4.84</v>
      </c>
      <c r="F3654" s="139">
        <v>78.46</v>
      </c>
      <c r="G3654" s="141"/>
    </row>
    <row r="3655" s="123" customFormat="1" customHeight="1" spans="1:7">
      <c r="A3655" s="134">
        <v>3652</v>
      </c>
      <c r="B3655" s="134" t="s">
        <v>24927</v>
      </c>
      <c r="C3655" s="134" t="s">
        <v>28048</v>
      </c>
      <c r="D3655" s="135">
        <v>13.54</v>
      </c>
      <c r="E3655" s="133">
        <v>4.84</v>
      </c>
      <c r="F3655" s="139">
        <v>65.53</v>
      </c>
      <c r="G3655" s="141"/>
    </row>
    <row r="3656" s="123" customFormat="1" customHeight="1" spans="1:7">
      <c r="A3656" s="134">
        <v>3653</v>
      </c>
      <c r="B3656" s="134" t="s">
        <v>20139</v>
      </c>
      <c r="C3656" s="134" t="s">
        <v>28046</v>
      </c>
      <c r="D3656" s="135">
        <v>8.01</v>
      </c>
      <c r="E3656" s="134">
        <v>4.84</v>
      </c>
      <c r="F3656" s="139">
        <v>38.77</v>
      </c>
      <c r="G3656" s="141"/>
    </row>
    <row r="3657" s="123" customFormat="1" customHeight="1" spans="1:7">
      <c r="A3657" s="134">
        <v>3654</v>
      </c>
      <c r="B3657" s="134" t="s">
        <v>3375</v>
      </c>
      <c r="C3657" s="134" t="s">
        <v>28047</v>
      </c>
      <c r="D3657" s="135">
        <v>4.39</v>
      </c>
      <c r="E3657" s="133">
        <v>4.84</v>
      </c>
      <c r="F3657" s="139">
        <v>21.25</v>
      </c>
      <c r="G3657" s="141"/>
    </row>
    <row r="3658" s="123" customFormat="1" customHeight="1" spans="1:7">
      <c r="A3658" s="134">
        <v>3655</v>
      </c>
      <c r="B3658" s="134" t="s">
        <v>15340</v>
      </c>
      <c r="C3658" s="134" t="s">
        <v>28048</v>
      </c>
      <c r="D3658" s="135">
        <v>19.24</v>
      </c>
      <c r="E3658" s="133">
        <v>4.84</v>
      </c>
      <c r="F3658" s="139">
        <v>93.12</v>
      </c>
      <c r="G3658" s="141"/>
    </row>
    <row r="3659" s="123" customFormat="1" customHeight="1" spans="1:7">
      <c r="A3659" s="134">
        <v>3656</v>
      </c>
      <c r="B3659" s="134" t="s">
        <v>3256</v>
      </c>
      <c r="C3659" s="134" t="s">
        <v>28046</v>
      </c>
      <c r="D3659" s="135">
        <v>13.71</v>
      </c>
      <c r="E3659" s="134">
        <v>4.84</v>
      </c>
      <c r="F3659" s="139">
        <v>66.36</v>
      </c>
      <c r="G3659" s="141"/>
    </row>
    <row r="3660" s="123" customFormat="1" customHeight="1" spans="1:7">
      <c r="A3660" s="134">
        <v>3657</v>
      </c>
      <c r="B3660" s="134" t="s">
        <v>15341</v>
      </c>
      <c r="C3660" s="134" t="s">
        <v>28047</v>
      </c>
      <c r="D3660" s="135">
        <v>18.33</v>
      </c>
      <c r="E3660" s="133">
        <v>4.84</v>
      </c>
      <c r="F3660" s="139">
        <v>88.72</v>
      </c>
      <c r="G3660" s="141"/>
    </row>
    <row r="3661" s="123" customFormat="1" customHeight="1" spans="1:7">
      <c r="A3661" s="134">
        <v>3658</v>
      </c>
      <c r="B3661" s="134" t="s">
        <v>3454</v>
      </c>
      <c r="C3661" s="134" t="s">
        <v>28048</v>
      </c>
      <c r="D3661" s="135">
        <v>5.07</v>
      </c>
      <c r="E3661" s="134">
        <v>4.84</v>
      </c>
      <c r="F3661" s="139">
        <v>24.54</v>
      </c>
      <c r="G3661" s="141"/>
    </row>
    <row r="3662" s="123" customFormat="1" customHeight="1" spans="1:7">
      <c r="A3662" s="134">
        <v>3659</v>
      </c>
      <c r="B3662" s="134" t="s">
        <v>5152</v>
      </c>
      <c r="C3662" s="134" t="s">
        <v>28046</v>
      </c>
      <c r="D3662" s="135">
        <v>26.34</v>
      </c>
      <c r="E3662" s="133">
        <v>4.84</v>
      </c>
      <c r="F3662" s="139">
        <v>127.49</v>
      </c>
      <c r="G3662" s="141"/>
    </row>
    <row r="3663" s="123" customFormat="1" customHeight="1" spans="1:7">
      <c r="A3663" s="134">
        <v>3660</v>
      </c>
      <c r="B3663" s="134" t="s">
        <v>28057</v>
      </c>
      <c r="C3663" s="134" t="s">
        <v>28047</v>
      </c>
      <c r="D3663" s="135">
        <v>17.94</v>
      </c>
      <c r="E3663" s="133">
        <v>4.84</v>
      </c>
      <c r="F3663" s="139">
        <v>86.83</v>
      </c>
      <c r="G3663" s="141"/>
    </row>
    <row r="3664" s="123" customFormat="1" customHeight="1" spans="1:7">
      <c r="A3664" s="134">
        <v>3661</v>
      </c>
      <c r="B3664" s="134" t="s">
        <v>5227</v>
      </c>
      <c r="C3664" s="134" t="s">
        <v>28048</v>
      </c>
      <c r="D3664" s="135">
        <v>12.93</v>
      </c>
      <c r="E3664" s="134">
        <v>4.84</v>
      </c>
      <c r="F3664" s="139">
        <v>62.58</v>
      </c>
      <c r="G3664" s="141"/>
    </row>
    <row r="3665" s="123" customFormat="1" customHeight="1" spans="1:7">
      <c r="A3665" s="134">
        <v>3662</v>
      </c>
      <c r="B3665" s="134" t="s">
        <v>28058</v>
      </c>
      <c r="C3665" s="134" t="s">
        <v>28046</v>
      </c>
      <c r="D3665" s="135">
        <v>11.62</v>
      </c>
      <c r="E3665" s="133">
        <v>4.84</v>
      </c>
      <c r="F3665" s="139">
        <v>56.24</v>
      </c>
      <c r="G3665" s="141"/>
    </row>
    <row r="3666" s="123" customFormat="1" customHeight="1" spans="1:7">
      <c r="A3666" s="134">
        <v>3663</v>
      </c>
      <c r="B3666" s="134" t="s">
        <v>116</v>
      </c>
      <c r="C3666" s="134" t="s">
        <v>28047</v>
      </c>
      <c r="D3666" s="135">
        <v>5.2</v>
      </c>
      <c r="E3666" s="134">
        <v>4.84</v>
      </c>
      <c r="F3666" s="139">
        <v>25.17</v>
      </c>
      <c r="G3666" s="141"/>
    </row>
    <row r="3667" s="123" customFormat="1" customHeight="1" spans="1:7">
      <c r="A3667" s="134">
        <v>3664</v>
      </c>
      <c r="B3667" s="134" t="s">
        <v>13722</v>
      </c>
      <c r="C3667" s="134" t="s">
        <v>28048</v>
      </c>
      <c r="D3667" s="135">
        <v>3.64</v>
      </c>
      <c r="E3667" s="133">
        <v>4.84</v>
      </c>
      <c r="F3667" s="139">
        <v>17.62</v>
      </c>
      <c r="G3667" s="141"/>
    </row>
    <row r="3668" s="123" customFormat="1" customHeight="1" spans="1:7">
      <c r="A3668" s="134">
        <v>3665</v>
      </c>
      <c r="B3668" s="134" t="s">
        <v>28059</v>
      </c>
      <c r="C3668" s="134" t="s">
        <v>28046</v>
      </c>
      <c r="D3668" s="135">
        <v>11.62</v>
      </c>
      <c r="E3668" s="133">
        <v>4.84</v>
      </c>
      <c r="F3668" s="139">
        <v>56.24</v>
      </c>
      <c r="G3668" s="141"/>
    </row>
    <row r="3669" s="123" customFormat="1" customHeight="1" spans="1:7">
      <c r="A3669" s="134">
        <v>3666</v>
      </c>
      <c r="B3669" s="134" t="s">
        <v>28060</v>
      </c>
      <c r="C3669" s="134" t="s">
        <v>28047</v>
      </c>
      <c r="D3669" s="135">
        <v>13.02</v>
      </c>
      <c r="E3669" s="134">
        <v>4.84</v>
      </c>
      <c r="F3669" s="139">
        <v>63.02</v>
      </c>
      <c r="G3669" s="141"/>
    </row>
    <row r="3670" s="123" customFormat="1" customHeight="1" spans="1:7">
      <c r="A3670" s="134">
        <v>3667</v>
      </c>
      <c r="B3670" s="134" t="s">
        <v>24913</v>
      </c>
      <c r="C3670" s="134" t="s">
        <v>28048</v>
      </c>
      <c r="D3670" s="135">
        <v>5.4</v>
      </c>
      <c r="E3670" s="133">
        <v>4.84</v>
      </c>
      <c r="F3670" s="139">
        <v>26.14</v>
      </c>
      <c r="G3670" s="141"/>
    </row>
    <row r="3671" s="123" customFormat="1" customHeight="1" spans="1:7">
      <c r="A3671" s="134">
        <v>3668</v>
      </c>
      <c r="B3671" s="134" t="s">
        <v>13901</v>
      </c>
      <c r="C3671" s="134" t="s">
        <v>28046</v>
      </c>
      <c r="D3671" s="135">
        <v>8.99</v>
      </c>
      <c r="E3671" s="134">
        <v>4.84</v>
      </c>
      <c r="F3671" s="139">
        <v>43.51</v>
      </c>
      <c r="G3671" s="141"/>
    </row>
    <row r="3672" s="123" customFormat="1" customHeight="1" spans="1:7">
      <c r="A3672" s="134">
        <v>3669</v>
      </c>
      <c r="B3672" s="134" t="s">
        <v>7268</v>
      </c>
      <c r="C3672" s="134" t="s">
        <v>28047</v>
      </c>
      <c r="D3672" s="135">
        <v>5.25</v>
      </c>
      <c r="E3672" s="133">
        <v>4.84</v>
      </c>
      <c r="F3672" s="139">
        <v>25.41</v>
      </c>
      <c r="G3672" s="141"/>
    </row>
    <row r="3673" s="123" customFormat="1" customHeight="1" spans="1:7">
      <c r="A3673" s="134">
        <v>3670</v>
      </c>
      <c r="B3673" s="134" t="s">
        <v>28061</v>
      </c>
      <c r="C3673" s="134" t="s">
        <v>28048</v>
      </c>
      <c r="D3673" s="135">
        <v>10.86</v>
      </c>
      <c r="E3673" s="133">
        <v>4.84</v>
      </c>
      <c r="F3673" s="139">
        <v>52.56</v>
      </c>
      <c r="G3673" s="141"/>
    </row>
    <row r="3674" s="123" customFormat="1" customHeight="1" spans="1:7">
      <c r="A3674" s="134">
        <v>3671</v>
      </c>
      <c r="B3674" s="134" t="s">
        <v>5528</v>
      </c>
      <c r="C3674" s="134" t="s">
        <v>28046</v>
      </c>
      <c r="D3674" s="135">
        <v>15.04</v>
      </c>
      <c r="E3674" s="134">
        <v>4.84</v>
      </c>
      <c r="F3674" s="139">
        <v>72.79</v>
      </c>
      <c r="G3674" s="141"/>
    </row>
    <row r="3675" s="123" customFormat="1" customHeight="1" spans="1:7">
      <c r="A3675" s="134">
        <v>3672</v>
      </c>
      <c r="B3675" s="134" t="s">
        <v>22364</v>
      </c>
      <c r="C3675" s="134" t="s">
        <v>28047</v>
      </c>
      <c r="D3675" s="135">
        <v>5</v>
      </c>
      <c r="E3675" s="133">
        <v>4.84</v>
      </c>
      <c r="F3675" s="139">
        <v>24.2</v>
      </c>
      <c r="G3675" s="141"/>
    </row>
    <row r="3676" s="123" customFormat="1" customHeight="1" spans="1:7">
      <c r="A3676" s="134">
        <v>3673</v>
      </c>
      <c r="B3676" s="134" t="s">
        <v>28062</v>
      </c>
      <c r="C3676" s="134" t="s">
        <v>28048</v>
      </c>
      <c r="D3676" s="135">
        <v>5</v>
      </c>
      <c r="E3676" s="134">
        <v>4.84</v>
      </c>
      <c r="F3676" s="139">
        <v>24.2</v>
      </c>
      <c r="G3676" s="141"/>
    </row>
    <row r="3677" s="123" customFormat="1" customHeight="1" spans="1:7">
      <c r="A3677" s="134">
        <v>3674</v>
      </c>
      <c r="B3677" s="134" t="s">
        <v>3599</v>
      </c>
      <c r="C3677" s="134" t="s">
        <v>28046</v>
      </c>
      <c r="D3677" s="135">
        <v>9.08</v>
      </c>
      <c r="E3677" s="133">
        <v>4.84</v>
      </c>
      <c r="F3677" s="139">
        <v>43.95</v>
      </c>
      <c r="G3677" s="141"/>
    </row>
    <row r="3678" s="123" customFormat="1" customHeight="1" spans="1:7">
      <c r="A3678" s="134">
        <v>3675</v>
      </c>
      <c r="B3678" s="134" t="s">
        <v>3938</v>
      </c>
      <c r="C3678" s="134" t="s">
        <v>28047</v>
      </c>
      <c r="D3678" s="135">
        <v>17.08</v>
      </c>
      <c r="E3678" s="133">
        <v>4.84</v>
      </c>
      <c r="F3678" s="139">
        <v>82.67</v>
      </c>
      <c r="G3678" s="141"/>
    </row>
    <row r="3679" s="123" customFormat="1" customHeight="1" spans="1:7">
      <c r="A3679" s="134">
        <v>3676</v>
      </c>
      <c r="B3679" s="134" t="s">
        <v>5997</v>
      </c>
      <c r="C3679" s="134" t="s">
        <v>28048</v>
      </c>
      <c r="D3679" s="135">
        <v>15.07</v>
      </c>
      <c r="E3679" s="134">
        <v>4.84</v>
      </c>
      <c r="F3679" s="139">
        <v>72.94</v>
      </c>
      <c r="G3679" s="141"/>
    </row>
    <row r="3680" s="123" customFormat="1" customHeight="1" spans="1:7">
      <c r="A3680" s="134">
        <v>3677</v>
      </c>
      <c r="B3680" s="134" t="s">
        <v>25581</v>
      </c>
      <c r="C3680" s="134" t="s">
        <v>28046</v>
      </c>
      <c r="D3680" s="135">
        <v>3.24</v>
      </c>
      <c r="E3680" s="133">
        <v>4.84</v>
      </c>
      <c r="F3680" s="139">
        <v>15.68</v>
      </c>
      <c r="G3680" s="141"/>
    </row>
    <row r="3681" s="123" customFormat="1" customHeight="1" spans="1:7">
      <c r="A3681" s="134">
        <v>3678</v>
      </c>
      <c r="B3681" s="134" t="s">
        <v>28063</v>
      </c>
      <c r="C3681" s="134" t="s">
        <v>28047</v>
      </c>
      <c r="D3681" s="135">
        <v>13.03</v>
      </c>
      <c r="E3681" s="134">
        <v>4.84</v>
      </c>
      <c r="F3681" s="139">
        <v>63.07</v>
      </c>
      <c r="G3681" s="141"/>
    </row>
    <row r="3682" s="123" customFormat="1" customHeight="1" spans="1:7">
      <c r="A3682" s="134">
        <v>3679</v>
      </c>
      <c r="B3682" s="134" t="s">
        <v>6674</v>
      </c>
      <c r="C3682" s="134" t="s">
        <v>28048</v>
      </c>
      <c r="D3682" s="135">
        <v>17.88</v>
      </c>
      <c r="E3682" s="133">
        <v>4.84</v>
      </c>
      <c r="F3682" s="139">
        <v>86.54</v>
      </c>
      <c r="G3682" s="141"/>
    </row>
    <row r="3683" s="123" customFormat="1" customHeight="1" spans="1:7">
      <c r="A3683" s="134">
        <v>3680</v>
      </c>
      <c r="B3683" s="134" t="s">
        <v>3578</v>
      </c>
      <c r="C3683" s="134" t="s">
        <v>28046</v>
      </c>
      <c r="D3683" s="135">
        <v>8.3</v>
      </c>
      <c r="E3683" s="133">
        <v>4.84</v>
      </c>
      <c r="F3683" s="139">
        <v>40.17</v>
      </c>
      <c r="G3683" s="141"/>
    </row>
    <row r="3684" s="123" customFormat="1" customHeight="1" spans="1:7">
      <c r="A3684" s="134">
        <v>3681</v>
      </c>
      <c r="B3684" s="134" t="s">
        <v>14440</v>
      </c>
      <c r="C3684" s="134" t="s">
        <v>28047</v>
      </c>
      <c r="D3684" s="135">
        <v>18.95</v>
      </c>
      <c r="E3684" s="134">
        <v>4.84</v>
      </c>
      <c r="F3684" s="139">
        <v>91.72</v>
      </c>
      <c r="G3684" s="141"/>
    </row>
    <row r="3685" s="123" customFormat="1" customHeight="1" spans="1:7">
      <c r="A3685" s="134">
        <v>3682</v>
      </c>
      <c r="B3685" s="134" t="s">
        <v>28064</v>
      </c>
      <c r="C3685" s="134" t="s">
        <v>28048</v>
      </c>
      <c r="D3685" s="135">
        <v>6.61</v>
      </c>
      <c r="E3685" s="133">
        <v>4.84</v>
      </c>
      <c r="F3685" s="139">
        <v>31.99</v>
      </c>
      <c r="G3685" s="141"/>
    </row>
    <row r="3686" s="123" customFormat="1" customHeight="1" spans="1:7">
      <c r="A3686" s="134">
        <v>3683</v>
      </c>
      <c r="B3686" s="134" t="s">
        <v>28065</v>
      </c>
      <c r="C3686" s="134" t="s">
        <v>28046</v>
      </c>
      <c r="D3686" s="135">
        <v>5.03</v>
      </c>
      <c r="E3686" s="134">
        <v>4.84</v>
      </c>
      <c r="F3686" s="139">
        <v>24.35</v>
      </c>
      <c r="G3686" s="141"/>
    </row>
    <row r="3687" s="123" customFormat="1" customHeight="1" spans="1:7">
      <c r="A3687" s="134">
        <v>3684</v>
      </c>
      <c r="B3687" s="134" t="s">
        <v>28066</v>
      </c>
      <c r="C3687" s="134" t="s">
        <v>28047</v>
      </c>
      <c r="D3687" s="135">
        <v>5.12</v>
      </c>
      <c r="E3687" s="133">
        <v>4.84</v>
      </c>
      <c r="F3687" s="139">
        <v>24.78</v>
      </c>
      <c r="G3687" s="141"/>
    </row>
    <row r="3688" s="123" customFormat="1" customHeight="1" spans="1:7">
      <c r="A3688" s="134">
        <v>3685</v>
      </c>
      <c r="B3688" s="134" t="s">
        <v>28067</v>
      </c>
      <c r="C3688" s="134" t="s">
        <v>28048</v>
      </c>
      <c r="D3688" s="135">
        <v>4.85</v>
      </c>
      <c r="E3688" s="133">
        <v>4.84</v>
      </c>
      <c r="F3688" s="139">
        <v>23.47</v>
      </c>
      <c r="G3688" s="141"/>
    </row>
    <row r="3689" s="123" customFormat="1" customHeight="1" spans="1:7">
      <c r="A3689" s="134">
        <v>3686</v>
      </c>
      <c r="B3689" s="134" t="s">
        <v>27950</v>
      </c>
      <c r="C3689" s="134" t="s">
        <v>28046</v>
      </c>
      <c r="D3689" s="135">
        <v>5.1</v>
      </c>
      <c r="E3689" s="134">
        <v>4.84</v>
      </c>
      <c r="F3689" s="139">
        <v>24.68</v>
      </c>
      <c r="G3689" s="141"/>
    </row>
    <row r="3690" s="123" customFormat="1" customHeight="1" spans="1:7">
      <c r="A3690" s="134">
        <v>3687</v>
      </c>
      <c r="B3690" s="134" t="s">
        <v>28068</v>
      </c>
      <c r="C3690" s="134" t="s">
        <v>28047</v>
      </c>
      <c r="D3690" s="135">
        <v>4.85</v>
      </c>
      <c r="E3690" s="133">
        <v>4.84</v>
      </c>
      <c r="F3690" s="139">
        <v>23.47</v>
      </c>
      <c r="G3690" s="141"/>
    </row>
    <row r="3691" s="123" customFormat="1" customHeight="1" spans="1:7">
      <c r="A3691" s="134">
        <v>3688</v>
      </c>
      <c r="B3691" s="134" t="s">
        <v>28069</v>
      </c>
      <c r="C3691" s="134" t="s">
        <v>28048</v>
      </c>
      <c r="D3691" s="135">
        <v>12.99</v>
      </c>
      <c r="E3691" s="134">
        <v>4.84</v>
      </c>
      <c r="F3691" s="139">
        <v>62.87</v>
      </c>
      <c r="G3691" s="141"/>
    </row>
    <row r="3692" s="123" customFormat="1" customHeight="1" spans="1:7">
      <c r="A3692" s="134">
        <v>3689</v>
      </c>
      <c r="B3692" s="134" t="s">
        <v>28070</v>
      </c>
      <c r="C3692" s="134" t="s">
        <v>28046</v>
      </c>
      <c r="D3692" s="135">
        <v>4.96</v>
      </c>
      <c r="E3692" s="133">
        <v>4.84</v>
      </c>
      <c r="F3692" s="139">
        <v>24.01</v>
      </c>
      <c r="G3692" s="141"/>
    </row>
    <row r="3693" s="123" customFormat="1" customHeight="1" spans="1:7">
      <c r="A3693" s="134">
        <v>3690</v>
      </c>
      <c r="B3693" s="134" t="s">
        <v>3251</v>
      </c>
      <c r="C3693" s="134" t="s">
        <v>28071</v>
      </c>
      <c r="D3693" s="135">
        <v>17.17</v>
      </c>
      <c r="E3693" s="133">
        <v>4.84</v>
      </c>
      <c r="F3693" s="139">
        <v>83.1</v>
      </c>
      <c r="G3693" s="141"/>
    </row>
    <row r="3694" s="123" customFormat="1" customHeight="1" spans="1:7">
      <c r="A3694" s="134">
        <v>3691</v>
      </c>
      <c r="B3694" s="134" t="s">
        <v>3401</v>
      </c>
      <c r="C3694" s="134" t="s">
        <v>28072</v>
      </c>
      <c r="D3694" s="135">
        <v>15.09</v>
      </c>
      <c r="E3694" s="134">
        <v>4.84</v>
      </c>
      <c r="F3694" s="139">
        <v>73.04</v>
      </c>
      <c r="G3694" s="141"/>
    </row>
    <row r="3695" s="123" customFormat="1" customHeight="1" spans="1:7">
      <c r="A3695" s="134">
        <v>3692</v>
      </c>
      <c r="B3695" s="134" t="s">
        <v>28073</v>
      </c>
      <c r="C3695" s="134" t="s">
        <v>28074</v>
      </c>
      <c r="D3695" s="135">
        <v>7.17</v>
      </c>
      <c r="E3695" s="133">
        <v>4.84</v>
      </c>
      <c r="F3695" s="139">
        <v>34.7</v>
      </c>
      <c r="G3695" s="141"/>
    </row>
    <row r="3696" s="123" customFormat="1" customHeight="1" spans="1:7">
      <c r="A3696" s="134">
        <v>3693</v>
      </c>
      <c r="B3696" s="134" t="s">
        <v>3454</v>
      </c>
      <c r="C3696" s="134" t="s">
        <v>28075</v>
      </c>
      <c r="D3696" s="135">
        <v>8.59</v>
      </c>
      <c r="E3696" s="134">
        <v>4.84</v>
      </c>
      <c r="F3696" s="139">
        <v>41.58</v>
      </c>
      <c r="G3696" s="141"/>
    </row>
    <row r="3697" s="123" customFormat="1" customHeight="1" spans="1:7">
      <c r="A3697" s="134">
        <v>3694</v>
      </c>
      <c r="B3697" s="134" t="s">
        <v>3355</v>
      </c>
      <c r="C3697" s="134" t="s">
        <v>28076</v>
      </c>
      <c r="D3697" s="135">
        <v>0.31</v>
      </c>
      <c r="E3697" s="133">
        <v>4.84</v>
      </c>
      <c r="F3697" s="139">
        <v>1.5</v>
      </c>
      <c r="G3697" s="141"/>
    </row>
    <row r="3698" s="123" customFormat="1" customHeight="1" spans="1:7">
      <c r="A3698" s="134">
        <v>3695</v>
      </c>
      <c r="B3698" s="134" t="s">
        <v>28077</v>
      </c>
      <c r="C3698" s="134" t="s">
        <v>28078</v>
      </c>
      <c r="D3698" s="135">
        <v>17.12</v>
      </c>
      <c r="E3698" s="133">
        <v>4.84</v>
      </c>
      <c r="F3698" s="139">
        <v>82.86</v>
      </c>
      <c r="G3698" s="141"/>
    </row>
    <row r="3699" s="123" customFormat="1" customHeight="1" spans="1:7">
      <c r="A3699" s="134">
        <v>3696</v>
      </c>
      <c r="B3699" s="134" t="s">
        <v>28079</v>
      </c>
      <c r="C3699" s="134" t="s">
        <v>28080</v>
      </c>
      <c r="D3699" s="135">
        <v>25.71</v>
      </c>
      <c r="E3699" s="134">
        <v>4.84</v>
      </c>
      <c r="F3699" s="139">
        <v>124.44</v>
      </c>
      <c r="G3699" s="141"/>
    </row>
    <row r="3700" s="123" customFormat="1" customHeight="1" spans="1:7">
      <c r="A3700" s="134">
        <v>3697</v>
      </c>
      <c r="B3700" s="134" t="s">
        <v>3599</v>
      </c>
      <c r="C3700" s="134" t="s">
        <v>28081</v>
      </c>
      <c r="D3700" s="135">
        <v>15.62</v>
      </c>
      <c r="E3700" s="133">
        <v>4.84</v>
      </c>
      <c r="F3700" s="139">
        <v>75.6</v>
      </c>
      <c r="G3700" s="141"/>
    </row>
    <row r="3701" s="123" customFormat="1" customHeight="1" spans="1:7">
      <c r="A3701" s="134">
        <v>3698</v>
      </c>
      <c r="B3701" s="134" t="s">
        <v>28033</v>
      </c>
      <c r="C3701" s="134" t="s">
        <v>28082</v>
      </c>
      <c r="D3701" s="135">
        <v>13.01</v>
      </c>
      <c r="E3701" s="134">
        <v>4.84</v>
      </c>
      <c r="F3701" s="139">
        <v>62.97</v>
      </c>
      <c r="G3701" s="141"/>
    </row>
    <row r="3702" s="123" customFormat="1" customHeight="1" spans="1:7">
      <c r="A3702" s="134">
        <v>3699</v>
      </c>
      <c r="B3702" s="134" t="s">
        <v>3559</v>
      </c>
      <c r="C3702" s="134" t="s">
        <v>28083</v>
      </c>
      <c r="D3702" s="135">
        <v>13.14</v>
      </c>
      <c r="E3702" s="133">
        <v>4.84</v>
      </c>
      <c r="F3702" s="139">
        <v>63.6</v>
      </c>
      <c r="G3702" s="141"/>
    </row>
    <row r="3703" s="123" customFormat="1" customHeight="1" spans="1:7">
      <c r="A3703" s="134">
        <v>3700</v>
      </c>
      <c r="B3703" s="134" t="s">
        <v>4253</v>
      </c>
      <c r="C3703" s="134" t="s">
        <v>28084</v>
      </c>
      <c r="D3703" s="135">
        <v>12.14</v>
      </c>
      <c r="E3703" s="133">
        <v>4.84</v>
      </c>
      <c r="F3703" s="139">
        <v>58.76</v>
      </c>
      <c r="G3703" s="141"/>
    </row>
    <row r="3704" s="123" customFormat="1" customHeight="1" spans="1:7">
      <c r="A3704" s="134">
        <v>3701</v>
      </c>
      <c r="B3704" s="134" t="s">
        <v>28085</v>
      </c>
      <c r="C3704" s="134" t="s">
        <v>28086</v>
      </c>
      <c r="D3704" s="135">
        <v>16.59</v>
      </c>
      <c r="E3704" s="134">
        <v>4.84</v>
      </c>
      <c r="F3704" s="139">
        <v>80.3</v>
      </c>
      <c r="G3704" s="141"/>
    </row>
    <row r="3705" s="123" customFormat="1" customHeight="1" spans="1:7">
      <c r="A3705" s="134">
        <v>3702</v>
      </c>
      <c r="B3705" s="134" t="s">
        <v>28087</v>
      </c>
      <c r="C3705" s="134" t="s">
        <v>28088</v>
      </c>
      <c r="D3705" s="135">
        <v>20.09</v>
      </c>
      <c r="E3705" s="133">
        <v>4.84</v>
      </c>
      <c r="F3705" s="139">
        <v>97.24</v>
      </c>
      <c r="G3705" s="141"/>
    </row>
    <row r="3706" s="123" customFormat="1" customHeight="1" spans="1:7">
      <c r="A3706" s="134">
        <v>3703</v>
      </c>
      <c r="B3706" s="134" t="s">
        <v>28089</v>
      </c>
      <c r="C3706" s="134" t="s">
        <v>28090</v>
      </c>
      <c r="D3706" s="135">
        <v>14.89</v>
      </c>
      <c r="E3706" s="134">
        <v>4.84</v>
      </c>
      <c r="F3706" s="139">
        <v>72.07</v>
      </c>
      <c r="G3706" s="141"/>
    </row>
    <row r="3707" s="123" customFormat="1" customHeight="1" spans="1:7">
      <c r="A3707" s="134">
        <v>3704</v>
      </c>
      <c r="B3707" s="134" t="s">
        <v>28091</v>
      </c>
      <c r="C3707" s="134" t="s">
        <v>28092</v>
      </c>
      <c r="D3707" s="135">
        <v>19.13</v>
      </c>
      <c r="E3707" s="133">
        <v>4.84</v>
      </c>
      <c r="F3707" s="139">
        <v>92.59</v>
      </c>
      <c r="G3707" s="141"/>
    </row>
    <row r="3708" s="123" customFormat="1" customHeight="1" spans="1:7">
      <c r="A3708" s="134">
        <v>3705</v>
      </c>
      <c r="B3708" s="134" t="s">
        <v>28093</v>
      </c>
      <c r="C3708" s="134" t="s">
        <v>28094</v>
      </c>
      <c r="D3708" s="135">
        <v>11.92</v>
      </c>
      <c r="E3708" s="133">
        <v>4.84</v>
      </c>
      <c r="F3708" s="139">
        <v>57.69</v>
      </c>
      <c r="G3708" s="141"/>
    </row>
    <row r="3709" s="123" customFormat="1" customHeight="1" spans="1:7">
      <c r="A3709" s="134">
        <v>3706</v>
      </c>
      <c r="B3709" s="134" t="s">
        <v>3335</v>
      </c>
      <c r="C3709" s="134" t="s">
        <v>28095</v>
      </c>
      <c r="D3709" s="135">
        <v>18.12</v>
      </c>
      <c r="E3709" s="134">
        <v>4.84</v>
      </c>
      <c r="F3709" s="139">
        <v>87.7</v>
      </c>
      <c r="G3709" s="141"/>
    </row>
    <row r="3710" s="123" customFormat="1" customHeight="1" spans="1:7">
      <c r="A3710" s="134">
        <v>3707</v>
      </c>
      <c r="B3710" s="134" t="s">
        <v>3340</v>
      </c>
      <c r="C3710" s="134" t="s">
        <v>28096</v>
      </c>
      <c r="D3710" s="135">
        <v>13</v>
      </c>
      <c r="E3710" s="133">
        <v>4.84</v>
      </c>
      <c r="F3710" s="139">
        <v>62.92</v>
      </c>
      <c r="G3710" s="141"/>
    </row>
    <row r="3711" s="123" customFormat="1" customHeight="1" spans="1:7">
      <c r="A3711" s="134">
        <v>3708</v>
      </c>
      <c r="B3711" s="134" t="s">
        <v>20247</v>
      </c>
      <c r="C3711" s="134" t="s">
        <v>28097</v>
      </c>
      <c r="D3711" s="135">
        <v>19.83</v>
      </c>
      <c r="E3711" s="134">
        <v>4.84</v>
      </c>
      <c r="F3711" s="139">
        <v>95.98</v>
      </c>
      <c r="G3711" s="141"/>
    </row>
    <row r="3712" s="123" customFormat="1" customHeight="1" spans="1:7">
      <c r="A3712" s="134">
        <v>3709</v>
      </c>
      <c r="B3712" s="134" t="s">
        <v>3639</v>
      </c>
      <c r="C3712" s="134" t="s">
        <v>28098</v>
      </c>
      <c r="D3712" s="135">
        <v>39.14</v>
      </c>
      <c r="E3712" s="133">
        <v>4.84</v>
      </c>
      <c r="F3712" s="139">
        <v>189.44</v>
      </c>
      <c r="G3712" s="141"/>
    </row>
    <row r="3713" s="123" customFormat="1" customHeight="1" spans="1:7">
      <c r="A3713" s="134">
        <v>3710</v>
      </c>
      <c r="B3713" s="134" t="s">
        <v>28099</v>
      </c>
      <c r="C3713" s="134" t="s">
        <v>28100</v>
      </c>
      <c r="D3713" s="135">
        <v>16.83</v>
      </c>
      <c r="E3713" s="133">
        <v>4.84</v>
      </c>
      <c r="F3713" s="139">
        <v>81.46</v>
      </c>
      <c r="G3713" s="141"/>
    </row>
    <row r="3714" s="123" customFormat="1" customHeight="1" spans="1:7">
      <c r="A3714" s="134">
        <v>3711</v>
      </c>
      <c r="B3714" s="134" t="s">
        <v>116</v>
      </c>
      <c r="C3714" s="134" t="s">
        <v>28101</v>
      </c>
      <c r="D3714" s="135">
        <v>4</v>
      </c>
      <c r="E3714" s="134">
        <v>4.84</v>
      </c>
      <c r="F3714" s="139">
        <v>19.36</v>
      </c>
      <c r="G3714" s="141"/>
    </row>
    <row r="3715" s="123" customFormat="1" customHeight="1" spans="1:7">
      <c r="A3715" s="134">
        <v>3712</v>
      </c>
      <c r="B3715" s="134" t="s">
        <v>16121</v>
      </c>
      <c r="C3715" s="134" t="s">
        <v>28102</v>
      </c>
      <c r="D3715" s="135">
        <v>24.42</v>
      </c>
      <c r="E3715" s="133">
        <v>4.84</v>
      </c>
      <c r="F3715" s="139">
        <v>118.19</v>
      </c>
      <c r="G3715" s="141"/>
    </row>
    <row r="3716" s="123" customFormat="1" customHeight="1" spans="1:7">
      <c r="A3716" s="134">
        <v>3713</v>
      </c>
      <c r="B3716" s="134" t="s">
        <v>28103</v>
      </c>
      <c r="C3716" s="134" t="s">
        <v>28104</v>
      </c>
      <c r="D3716" s="135">
        <v>22.65</v>
      </c>
      <c r="E3716" s="134">
        <v>4.84</v>
      </c>
      <c r="F3716" s="139">
        <v>109.63</v>
      </c>
      <c r="G3716" s="141"/>
    </row>
    <row r="3717" s="123" customFormat="1" customHeight="1" spans="1:7">
      <c r="A3717" s="134">
        <v>3714</v>
      </c>
      <c r="B3717" s="134" t="s">
        <v>28105</v>
      </c>
      <c r="C3717" s="134" t="s">
        <v>28106</v>
      </c>
      <c r="D3717" s="135">
        <v>12.73</v>
      </c>
      <c r="E3717" s="133">
        <v>4.84</v>
      </c>
      <c r="F3717" s="139">
        <v>61.61</v>
      </c>
      <c r="G3717" s="141"/>
    </row>
    <row r="3718" s="123" customFormat="1" customHeight="1" spans="1:7">
      <c r="A3718" s="134">
        <v>3715</v>
      </c>
      <c r="B3718" s="134" t="s">
        <v>5130</v>
      </c>
      <c r="C3718" s="134" t="s">
        <v>28107</v>
      </c>
      <c r="D3718" s="135">
        <v>4.36</v>
      </c>
      <c r="E3718" s="133">
        <v>4.84</v>
      </c>
      <c r="F3718" s="139">
        <v>21.1</v>
      </c>
      <c r="G3718" s="141"/>
    </row>
    <row r="3719" s="123" customFormat="1" customHeight="1" spans="1:7">
      <c r="A3719" s="134">
        <v>3716</v>
      </c>
      <c r="B3719" s="134" t="s">
        <v>14851</v>
      </c>
      <c r="C3719" s="134" t="s">
        <v>28108</v>
      </c>
      <c r="D3719" s="135">
        <v>18.38</v>
      </c>
      <c r="E3719" s="134">
        <v>4.84</v>
      </c>
      <c r="F3719" s="139">
        <v>88.96</v>
      </c>
      <c r="G3719" s="141"/>
    </row>
    <row r="3720" s="123" customFormat="1" customHeight="1" spans="1:7">
      <c r="A3720" s="134">
        <v>3717</v>
      </c>
      <c r="B3720" s="134" t="s">
        <v>28109</v>
      </c>
      <c r="C3720" s="134" t="s">
        <v>28110</v>
      </c>
      <c r="D3720" s="135">
        <v>14.36</v>
      </c>
      <c r="E3720" s="133">
        <v>4.84</v>
      </c>
      <c r="F3720" s="139">
        <v>69.5</v>
      </c>
      <c r="G3720" s="141"/>
    </row>
    <row r="3721" s="123" customFormat="1" customHeight="1" spans="1:7">
      <c r="A3721" s="134">
        <v>3718</v>
      </c>
      <c r="B3721" s="134" t="s">
        <v>28111</v>
      </c>
      <c r="C3721" s="134" t="s">
        <v>28112</v>
      </c>
      <c r="D3721" s="135">
        <v>9.05</v>
      </c>
      <c r="E3721" s="134">
        <v>4.84</v>
      </c>
      <c r="F3721" s="139">
        <v>43.8</v>
      </c>
      <c r="G3721" s="141"/>
    </row>
    <row r="3722" s="123" customFormat="1" customHeight="1" spans="1:7">
      <c r="A3722" s="134">
        <v>3719</v>
      </c>
      <c r="B3722" s="134" t="s">
        <v>3737</v>
      </c>
      <c r="C3722" s="134" t="s">
        <v>28113</v>
      </c>
      <c r="D3722" s="135">
        <v>13.75</v>
      </c>
      <c r="E3722" s="133">
        <v>4.84</v>
      </c>
      <c r="F3722" s="139">
        <v>66.55</v>
      </c>
      <c r="G3722" s="141"/>
    </row>
    <row r="3723" s="123" customFormat="1" customHeight="1" spans="1:7">
      <c r="A3723" s="134">
        <v>3720</v>
      </c>
      <c r="B3723" s="134" t="s">
        <v>28114</v>
      </c>
      <c r="C3723" s="134" t="s">
        <v>28115</v>
      </c>
      <c r="D3723" s="135">
        <v>10.92</v>
      </c>
      <c r="E3723" s="133">
        <v>4.84</v>
      </c>
      <c r="F3723" s="139">
        <v>52.85</v>
      </c>
      <c r="G3723" s="141"/>
    </row>
    <row r="3724" s="123" customFormat="1" customHeight="1" spans="1:7">
      <c r="A3724" s="134">
        <v>3721</v>
      </c>
      <c r="B3724" s="134" t="s">
        <v>28116</v>
      </c>
      <c r="C3724" s="134" t="s">
        <v>28117</v>
      </c>
      <c r="D3724" s="135">
        <v>18.33</v>
      </c>
      <c r="E3724" s="134">
        <v>4.84</v>
      </c>
      <c r="F3724" s="139">
        <v>88.72</v>
      </c>
      <c r="G3724" s="141"/>
    </row>
    <row r="3725" s="123" customFormat="1" customHeight="1" spans="1:7">
      <c r="A3725" s="134">
        <v>3722</v>
      </c>
      <c r="B3725" s="134" t="s">
        <v>4222</v>
      </c>
      <c r="C3725" s="134" t="s">
        <v>28118</v>
      </c>
      <c r="D3725" s="135">
        <v>13.22</v>
      </c>
      <c r="E3725" s="133">
        <v>4.84</v>
      </c>
      <c r="F3725" s="139">
        <v>63.98</v>
      </c>
      <c r="G3725" s="141"/>
    </row>
    <row r="3726" s="123" customFormat="1" customHeight="1" spans="1:7">
      <c r="A3726" s="134">
        <v>3723</v>
      </c>
      <c r="B3726" s="134" t="s">
        <v>5052</v>
      </c>
      <c r="C3726" s="134" t="s">
        <v>28119</v>
      </c>
      <c r="D3726" s="135">
        <v>14.2</v>
      </c>
      <c r="E3726" s="134">
        <v>4.84</v>
      </c>
      <c r="F3726" s="139">
        <v>68.73</v>
      </c>
      <c r="G3726" s="141"/>
    </row>
    <row r="3727" s="123" customFormat="1" customHeight="1" spans="1:7">
      <c r="A3727" s="134">
        <v>3724</v>
      </c>
      <c r="B3727" s="134" t="s">
        <v>28120</v>
      </c>
      <c r="C3727" s="134" t="s">
        <v>28121</v>
      </c>
      <c r="D3727" s="135">
        <v>23.98</v>
      </c>
      <c r="E3727" s="133">
        <v>4.84</v>
      </c>
      <c r="F3727" s="139">
        <v>116.06</v>
      </c>
      <c r="G3727" s="141"/>
    </row>
    <row r="3728" s="123" customFormat="1" customHeight="1" spans="1:7">
      <c r="A3728" s="134">
        <v>3725</v>
      </c>
      <c r="B3728" s="134" t="s">
        <v>3336</v>
      </c>
      <c r="C3728" s="134" t="s">
        <v>28122</v>
      </c>
      <c r="D3728" s="135">
        <v>13.4</v>
      </c>
      <c r="E3728" s="133">
        <v>4.84</v>
      </c>
      <c r="F3728" s="139">
        <v>64.86</v>
      </c>
      <c r="G3728" s="141"/>
    </row>
    <row r="3729" s="123" customFormat="1" customHeight="1" spans="1:7">
      <c r="A3729" s="134">
        <v>3726</v>
      </c>
      <c r="B3729" s="134" t="s">
        <v>15325</v>
      </c>
      <c r="C3729" s="134" t="s">
        <v>28123</v>
      </c>
      <c r="D3729" s="135">
        <v>21.22</v>
      </c>
      <c r="E3729" s="134">
        <v>4.84</v>
      </c>
      <c r="F3729" s="139">
        <v>102.7</v>
      </c>
      <c r="G3729" s="141"/>
    </row>
    <row r="3730" s="123" customFormat="1" customHeight="1" spans="1:7">
      <c r="A3730" s="134">
        <v>3727</v>
      </c>
      <c r="B3730" s="134" t="s">
        <v>28124</v>
      </c>
      <c r="C3730" s="134" t="s">
        <v>28125</v>
      </c>
      <c r="D3730" s="135">
        <v>18.4</v>
      </c>
      <c r="E3730" s="133">
        <v>4.84</v>
      </c>
      <c r="F3730" s="139">
        <v>89.06</v>
      </c>
      <c r="G3730" s="141"/>
    </row>
    <row r="3731" s="123" customFormat="1" customHeight="1" spans="1:7">
      <c r="A3731" s="134">
        <v>3728</v>
      </c>
      <c r="B3731" s="134" t="s">
        <v>28126</v>
      </c>
      <c r="C3731" s="134" t="s">
        <v>28127</v>
      </c>
      <c r="D3731" s="135">
        <v>11.61</v>
      </c>
      <c r="E3731" s="134">
        <v>4.84</v>
      </c>
      <c r="F3731" s="139">
        <v>56.19</v>
      </c>
      <c r="G3731" s="141"/>
    </row>
    <row r="3732" s="123" customFormat="1" customHeight="1" spans="1:7">
      <c r="A3732" s="134">
        <v>3729</v>
      </c>
      <c r="B3732" s="134" t="s">
        <v>5172</v>
      </c>
      <c r="C3732" s="134" t="s">
        <v>28128</v>
      </c>
      <c r="D3732" s="135">
        <v>18.34</v>
      </c>
      <c r="E3732" s="133">
        <v>4.84</v>
      </c>
      <c r="F3732" s="139">
        <v>88.77</v>
      </c>
      <c r="G3732" s="141"/>
    </row>
    <row r="3733" s="123" customFormat="1" customHeight="1" spans="1:7">
      <c r="A3733" s="134">
        <v>3730</v>
      </c>
      <c r="B3733" s="134" t="s">
        <v>25658</v>
      </c>
      <c r="C3733" s="134" t="s">
        <v>28129</v>
      </c>
      <c r="D3733" s="135">
        <v>11.25</v>
      </c>
      <c r="E3733" s="133">
        <v>4.84</v>
      </c>
      <c r="F3733" s="139">
        <v>54.45</v>
      </c>
      <c r="G3733" s="141"/>
    </row>
    <row r="3734" s="123" customFormat="1" customHeight="1" spans="1:7">
      <c r="A3734" s="134">
        <v>3731</v>
      </c>
      <c r="B3734" s="134" t="s">
        <v>2455</v>
      </c>
      <c r="C3734" s="134" t="s">
        <v>28130</v>
      </c>
      <c r="D3734" s="135">
        <v>15.34</v>
      </c>
      <c r="E3734" s="134">
        <v>4.84</v>
      </c>
      <c r="F3734" s="139">
        <v>74.25</v>
      </c>
      <c r="G3734" s="141"/>
    </row>
    <row r="3735" s="123" customFormat="1" customHeight="1" spans="1:7">
      <c r="A3735" s="134">
        <v>3732</v>
      </c>
      <c r="B3735" s="134" t="s">
        <v>28131</v>
      </c>
      <c r="C3735" s="134" t="s">
        <v>28132</v>
      </c>
      <c r="D3735" s="135">
        <v>9.64</v>
      </c>
      <c r="E3735" s="133">
        <v>4.84</v>
      </c>
      <c r="F3735" s="139">
        <v>46.66</v>
      </c>
      <c r="G3735" s="141"/>
    </row>
    <row r="3736" s="123" customFormat="1" customHeight="1" spans="1:7">
      <c r="A3736" s="134">
        <v>3733</v>
      </c>
      <c r="B3736" s="134" t="s">
        <v>28133</v>
      </c>
      <c r="C3736" s="134" t="s">
        <v>28134</v>
      </c>
      <c r="D3736" s="135">
        <v>6.78</v>
      </c>
      <c r="E3736" s="134">
        <v>4.84</v>
      </c>
      <c r="F3736" s="139">
        <v>32.82</v>
      </c>
      <c r="G3736" s="141"/>
    </row>
    <row r="3737" s="123" customFormat="1" customHeight="1" spans="1:7">
      <c r="A3737" s="134">
        <v>3734</v>
      </c>
      <c r="B3737" s="134" t="s">
        <v>28135</v>
      </c>
      <c r="C3737" s="134" t="s">
        <v>28136</v>
      </c>
      <c r="D3737" s="135">
        <v>22.82</v>
      </c>
      <c r="E3737" s="133">
        <v>4.84</v>
      </c>
      <c r="F3737" s="139">
        <v>110.45</v>
      </c>
      <c r="G3737" s="141"/>
    </row>
    <row r="3738" s="123" customFormat="1" customHeight="1" spans="1:7">
      <c r="A3738" s="134">
        <v>3735</v>
      </c>
      <c r="B3738" s="134" t="s">
        <v>28137</v>
      </c>
      <c r="C3738" s="134" t="s">
        <v>28138</v>
      </c>
      <c r="D3738" s="135">
        <v>16.48</v>
      </c>
      <c r="E3738" s="133">
        <v>4.84</v>
      </c>
      <c r="F3738" s="139">
        <v>79.76</v>
      </c>
      <c r="G3738" s="141"/>
    </row>
    <row r="3739" s="123" customFormat="1" customHeight="1" spans="1:7">
      <c r="A3739" s="134">
        <v>3736</v>
      </c>
      <c r="B3739" s="134" t="s">
        <v>28139</v>
      </c>
      <c r="C3739" s="134" t="s">
        <v>28140</v>
      </c>
      <c r="D3739" s="135">
        <v>5.05</v>
      </c>
      <c r="E3739" s="134">
        <v>4.84</v>
      </c>
      <c r="F3739" s="139">
        <v>24.44</v>
      </c>
      <c r="G3739" s="141"/>
    </row>
    <row r="3740" s="123" customFormat="1" customHeight="1" spans="1:7">
      <c r="A3740" s="134">
        <v>3737</v>
      </c>
      <c r="B3740" s="134" t="s">
        <v>28141</v>
      </c>
      <c r="C3740" s="134" t="s">
        <v>28142</v>
      </c>
      <c r="D3740" s="135">
        <v>5.02</v>
      </c>
      <c r="E3740" s="133">
        <v>4.84</v>
      </c>
      <c r="F3740" s="139">
        <v>24.3</v>
      </c>
      <c r="G3740" s="141"/>
    </row>
    <row r="3741" s="123" customFormat="1" customHeight="1" spans="1:7">
      <c r="A3741" s="134">
        <v>3738</v>
      </c>
      <c r="B3741" s="134" t="s">
        <v>28143</v>
      </c>
      <c r="C3741" s="134" t="s">
        <v>28144</v>
      </c>
      <c r="D3741" s="135">
        <v>4.72</v>
      </c>
      <c r="E3741" s="134">
        <v>4.84</v>
      </c>
      <c r="F3741" s="139">
        <v>22.84</v>
      </c>
      <c r="G3741" s="141"/>
    </row>
    <row r="3742" s="123" customFormat="1" customHeight="1" spans="1:7">
      <c r="A3742" s="134">
        <v>3739</v>
      </c>
      <c r="B3742" s="134" t="s">
        <v>28145</v>
      </c>
      <c r="C3742" s="134" t="s">
        <v>28146</v>
      </c>
      <c r="D3742" s="135">
        <v>5</v>
      </c>
      <c r="E3742" s="133">
        <v>4.84</v>
      </c>
      <c r="F3742" s="139">
        <v>24.2</v>
      </c>
      <c r="G3742" s="141"/>
    </row>
    <row r="3743" s="123" customFormat="1" customHeight="1" spans="1:7">
      <c r="A3743" s="134">
        <v>3740</v>
      </c>
      <c r="B3743" s="134" t="s">
        <v>28147</v>
      </c>
      <c r="C3743" s="134" t="s">
        <v>28148</v>
      </c>
      <c r="D3743" s="135">
        <v>5.76</v>
      </c>
      <c r="E3743" s="133">
        <v>4.84</v>
      </c>
      <c r="F3743" s="139">
        <v>27.88</v>
      </c>
      <c r="G3743" s="141"/>
    </row>
    <row r="3744" s="123" customFormat="1" customHeight="1" spans="1:7">
      <c r="A3744" s="134">
        <v>3741</v>
      </c>
      <c r="B3744" s="134" t="s">
        <v>10212</v>
      </c>
      <c r="C3744" s="134" t="s">
        <v>28149</v>
      </c>
      <c r="D3744" s="135">
        <v>5.08</v>
      </c>
      <c r="E3744" s="134">
        <v>4.84</v>
      </c>
      <c r="F3744" s="139">
        <v>24.59</v>
      </c>
      <c r="G3744" s="141"/>
    </row>
    <row r="3745" s="123" customFormat="1" customHeight="1" spans="1:7">
      <c r="A3745" s="134">
        <v>3742</v>
      </c>
      <c r="B3745" s="134" t="s">
        <v>28091</v>
      </c>
      <c r="C3745" s="134" t="s">
        <v>28150</v>
      </c>
      <c r="D3745" s="135">
        <v>5.44</v>
      </c>
      <c r="E3745" s="133">
        <v>4.84</v>
      </c>
      <c r="F3745" s="139">
        <v>26.33</v>
      </c>
      <c r="G3745" s="141"/>
    </row>
    <row r="3746" s="123" customFormat="1" customHeight="1" spans="1:7">
      <c r="A3746" s="134">
        <v>3743</v>
      </c>
      <c r="B3746" s="134" t="s">
        <v>5522</v>
      </c>
      <c r="C3746" s="134" t="s">
        <v>28151</v>
      </c>
      <c r="D3746" s="135">
        <v>13.03</v>
      </c>
      <c r="E3746" s="134">
        <v>4.84</v>
      </c>
      <c r="F3746" s="139">
        <v>63.07</v>
      </c>
      <c r="G3746" s="141"/>
    </row>
    <row r="3747" s="123" customFormat="1" customHeight="1" spans="1:7">
      <c r="A3747" s="134">
        <v>3744</v>
      </c>
      <c r="B3747" s="134" t="s">
        <v>28152</v>
      </c>
      <c r="C3747" s="134" t="s">
        <v>28153</v>
      </c>
      <c r="D3747" s="135">
        <v>23.53</v>
      </c>
      <c r="E3747" s="133">
        <v>4.84</v>
      </c>
      <c r="F3747" s="139">
        <v>113.89</v>
      </c>
      <c r="G3747" s="141"/>
    </row>
    <row r="3748" s="123" customFormat="1" customHeight="1" spans="1:7">
      <c r="A3748" s="134">
        <v>3745</v>
      </c>
      <c r="B3748" s="134" t="s">
        <v>24444</v>
      </c>
      <c r="C3748" s="134" t="s">
        <v>28154</v>
      </c>
      <c r="D3748" s="135">
        <v>8.51</v>
      </c>
      <c r="E3748" s="133">
        <v>4.84</v>
      </c>
      <c r="F3748" s="139">
        <v>41.19</v>
      </c>
      <c r="G3748" s="141"/>
    </row>
    <row r="3749" s="123" customFormat="1" customHeight="1" spans="1:7">
      <c r="A3749" s="134">
        <v>3746</v>
      </c>
      <c r="B3749" s="134" t="s">
        <v>3861</v>
      </c>
      <c r="C3749" s="134" t="s">
        <v>28155</v>
      </c>
      <c r="D3749" s="158">
        <v>16.8</v>
      </c>
      <c r="E3749" s="134">
        <v>4.84</v>
      </c>
      <c r="F3749" s="139">
        <v>81.31</v>
      </c>
      <c r="G3749" s="141"/>
    </row>
    <row r="3750" s="123" customFormat="1" customHeight="1" spans="1:7">
      <c r="A3750" s="134">
        <v>3747</v>
      </c>
      <c r="B3750" s="134" t="s">
        <v>24911</v>
      </c>
      <c r="C3750" s="134" t="s">
        <v>28156</v>
      </c>
      <c r="D3750" s="135">
        <v>2.02</v>
      </c>
      <c r="E3750" s="133">
        <v>4.84</v>
      </c>
      <c r="F3750" s="139">
        <v>9.78</v>
      </c>
      <c r="G3750" s="141"/>
    </row>
    <row r="3751" s="123" customFormat="1" customHeight="1" spans="1:7">
      <c r="A3751" s="134">
        <v>3748</v>
      </c>
      <c r="B3751" s="134" t="s">
        <v>25581</v>
      </c>
      <c r="C3751" s="134" t="s">
        <v>28157</v>
      </c>
      <c r="D3751" s="135">
        <v>12.86</v>
      </c>
      <c r="E3751" s="134">
        <v>4.84</v>
      </c>
      <c r="F3751" s="139">
        <v>62.24</v>
      </c>
      <c r="G3751" s="141"/>
    </row>
    <row r="3752" s="123" customFormat="1" customHeight="1" spans="1:7">
      <c r="A3752" s="134">
        <v>3749</v>
      </c>
      <c r="B3752" s="134" t="s">
        <v>28158</v>
      </c>
      <c r="C3752" s="134" t="s">
        <v>28159</v>
      </c>
      <c r="D3752" s="135">
        <v>10.42</v>
      </c>
      <c r="E3752" s="133">
        <v>4.84</v>
      </c>
      <c r="F3752" s="139">
        <v>50.43</v>
      </c>
      <c r="G3752" s="141"/>
    </row>
    <row r="3753" s="123" customFormat="1" customHeight="1" spans="1:7">
      <c r="A3753" s="134">
        <v>3750</v>
      </c>
      <c r="B3753" s="134" t="s">
        <v>14482</v>
      </c>
      <c r="C3753" s="134" t="s">
        <v>28160</v>
      </c>
      <c r="D3753" s="135">
        <v>8.4</v>
      </c>
      <c r="E3753" s="133">
        <v>4.84</v>
      </c>
      <c r="F3753" s="139">
        <v>40.66</v>
      </c>
      <c r="G3753" s="141"/>
    </row>
    <row r="3754" s="123" customFormat="1" customHeight="1" spans="1:7">
      <c r="A3754" s="134">
        <v>3751</v>
      </c>
      <c r="B3754" s="134" t="s">
        <v>4766</v>
      </c>
      <c r="C3754" s="134" t="s">
        <v>28161</v>
      </c>
      <c r="D3754" s="135">
        <v>5.23</v>
      </c>
      <c r="E3754" s="134">
        <v>4.84</v>
      </c>
      <c r="F3754" s="139">
        <v>25.31</v>
      </c>
      <c r="G3754" s="141"/>
    </row>
    <row r="3755" s="123" customFormat="1" customHeight="1" spans="1:7">
      <c r="A3755" s="134">
        <v>3752</v>
      </c>
      <c r="B3755" s="134" t="s">
        <v>3322</v>
      </c>
      <c r="C3755" s="134" t="s">
        <v>28162</v>
      </c>
      <c r="D3755" s="135">
        <v>52.55</v>
      </c>
      <c r="E3755" s="133">
        <v>4.84</v>
      </c>
      <c r="F3755" s="139">
        <v>254.34</v>
      </c>
      <c r="G3755" s="141"/>
    </row>
    <row r="3756" s="123" customFormat="1" customHeight="1" spans="1:7">
      <c r="A3756" s="134">
        <v>3753</v>
      </c>
      <c r="B3756" s="134" t="s">
        <v>28163</v>
      </c>
      <c r="C3756" s="134" t="s">
        <v>28164</v>
      </c>
      <c r="D3756" s="135">
        <v>14.97</v>
      </c>
      <c r="E3756" s="134">
        <v>4.84</v>
      </c>
      <c r="F3756" s="139">
        <v>72.45</v>
      </c>
      <c r="G3756" s="141"/>
    </row>
    <row r="3757" s="123" customFormat="1" customHeight="1" spans="1:7">
      <c r="A3757" s="134">
        <v>3754</v>
      </c>
      <c r="B3757" s="134" t="s">
        <v>28165</v>
      </c>
      <c r="C3757" s="134" t="s">
        <v>28166</v>
      </c>
      <c r="D3757" s="135">
        <v>19.1</v>
      </c>
      <c r="E3757" s="133">
        <v>4.84</v>
      </c>
      <c r="F3757" s="139">
        <v>92.44</v>
      </c>
      <c r="G3757" s="141"/>
    </row>
    <row r="3758" s="123" customFormat="1" customHeight="1" spans="1:7">
      <c r="A3758" s="134">
        <v>3755</v>
      </c>
      <c r="B3758" s="134" t="s">
        <v>2554</v>
      </c>
      <c r="C3758" s="134" t="s">
        <v>28167</v>
      </c>
      <c r="D3758" s="135">
        <v>9.5</v>
      </c>
      <c r="E3758" s="133">
        <v>4.84</v>
      </c>
      <c r="F3758" s="139">
        <v>45.98</v>
      </c>
      <c r="G3758" s="141"/>
    </row>
    <row r="3759" s="123" customFormat="1" customHeight="1" spans="1:7">
      <c r="A3759" s="134">
        <v>3756</v>
      </c>
      <c r="B3759" s="134" t="s">
        <v>3569</v>
      </c>
      <c r="C3759" s="134" t="s">
        <v>28168</v>
      </c>
      <c r="D3759" s="135">
        <v>19.1</v>
      </c>
      <c r="E3759" s="134">
        <v>4.84</v>
      </c>
      <c r="F3759" s="139">
        <v>92.44</v>
      </c>
      <c r="G3759" s="141"/>
    </row>
    <row r="3760" s="123" customFormat="1" customHeight="1" spans="1:7">
      <c r="A3760" s="134">
        <v>3757</v>
      </c>
      <c r="B3760" s="134" t="s">
        <v>28169</v>
      </c>
      <c r="C3760" s="134" t="s">
        <v>28170</v>
      </c>
      <c r="D3760" s="135">
        <v>16.04</v>
      </c>
      <c r="E3760" s="133">
        <v>4.84</v>
      </c>
      <c r="F3760" s="139">
        <v>77.63</v>
      </c>
      <c r="G3760" s="141"/>
    </row>
    <row r="3761" s="123" customFormat="1" customHeight="1" spans="1:7">
      <c r="A3761" s="134">
        <v>3758</v>
      </c>
      <c r="B3761" s="134" t="s">
        <v>16304</v>
      </c>
      <c r="C3761" s="134" t="s">
        <v>28171</v>
      </c>
      <c r="D3761" s="135">
        <v>13.08</v>
      </c>
      <c r="E3761" s="134">
        <v>4.84</v>
      </c>
      <c r="F3761" s="139">
        <v>63.31</v>
      </c>
      <c r="G3761" s="141"/>
    </row>
    <row r="3762" s="123" customFormat="1" customHeight="1" spans="1:7">
      <c r="A3762" s="134">
        <v>3759</v>
      </c>
      <c r="B3762" s="134" t="s">
        <v>3179</v>
      </c>
      <c r="C3762" s="134" t="s">
        <v>28172</v>
      </c>
      <c r="D3762" s="135">
        <v>26.65</v>
      </c>
      <c r="E3762" s="133">
        <v>4.84</v>
      </c>
      <c r="F3762" s="139">
        <v>128.99</v>
      </c>
      <c r="G3762" s="141"/>
    </row>
    <row r="3763" s="123" customFormat="1" customHeight="1" spans="1:7">
      <c r="A3763" s="134">
        <v>3760</v>
      </c>
      <c r="B3763" s="134" t="s">
        <v>6203</v>
      </c>
      <c r="C3763" s="134" t="s">
        <v>28173</v>
      </c>
      <c r="D3763" s="135">
        <v>12.16</v>
      </c>
      <c r="E3763" s="133">
        <v>4.84</v>
      </c>
      <c r="F3763" s="139">
        <v>58.85</v>
      </c>
      <c r="G3763" s="141"/>
    </row>
    <row r="3764" s="123" customFormat="1" customHeight="1" spans="1:7">
      <c r="A3764" s="134">
        <v>3761</v>
      </c>
      <c r="B3764" s="134" t="s">
        <v>21590</v>
      </c>
      <c r="C3764" s="134" t="s">
        <v>28174</v>
      </c>
      <c r="D3764" s="135">
        <v>11.88</v>
      </c>
      <c r="E3764" s="134">
        <v>4.84</v>
      </c>
      <c r="F3764" s="139">
        <v>57.5</v>
      </c>
      <c r="G3764" s="141"/>
    </row>
    <row r="3765" s="123" customFormat="1" customHeight="1" spans="1:7">
      <c r="A3765" s="134">
        <v>3762</v>
      </c>
      <c r="B3765" s="134" t="s">
        <v>875</v>
      </c>
      <c r="C3765" s="134" t="s">
        <v>28175</v>
      </c>
      <c r="D3765" s="135">
        <v>14.27</v>
      </c>
      <c r="E3765" s="133">
        <v>4.84</v>
      </c>
      <c r="F3765" s="139">
        <v>69.07</v>
      </c>
      <c r="G3765" s="141"/>
    </row>
    <row r="3766" s="123" customFormat="1" customHeight="1" spans="1:7">
      <c r="A3766" s="134">
        <v>3763</v>
      </c>
      <c r="B3766" s="134" t="s">
        <v>28152</v>
      </c>
      <c r="C3766" s="134" t="s">
        <v>28176</v>
      </c>
      <c r="D3766" s="135">
        <v>3.44</v>
      </c>
      <c r="E3766" s="134">
        <v>4.84</v>
      </c>
      <c r="F3766" s="139">
        <v>16.65</v>
      </c>
      <c r="G3766" s="141"/>
    </row>
    <row r="3767" s="123" customFormat="1" customHeight="1" spans="1:7">
      <c r="A3767" s="134">
        <v>3764</v>
      </c>
      <c r="B3767" s="134" t="s">
        <v>3357</v>
      </c>
      <c r="C3767" s="134" t="s">
        <v>28177</v>
      </c>
      <c r="D3767" s="135">
        <v>10.44</v>
      </c>
      <c r="E3767" s="133">
        <v>4.84</v>
      </c>
      <c r="F3767" s="139">
        <v>50.53</v>
      </c>
      <c r="G3767" s="141"/>
    </row>
    <row r="3768" s="123" customFormat="1" customHeight="1" spans="1:7">
      <c r="A3768" s="134">
        <v>3765</v>
      </c>
      <c r="B3768" s="134" t="s">
        <v>3185</v>
      </c>
      <c r="C3768" s="134" t="s">
        <v>28178</v>
      </c>
      <c r="D3768" s="135">
        <v>5.34</v>
      </c>
      <c r="E3768" s="133">
        <v>4.84</v>
      </c>
      <c r="F3768" s="139">
        <v>25.85</v>
      </c>
      <c r="G3768" s="141"/>
    </row>
    <row r="3769" s="123" customFormat="1" customHeight="1" spans="1:7">
      <c r="A3769" s="134">
        <v>3766</v>
      </c>
      <c r="B3769" s="134" t="s">
        <v>28179</v>
      </c>
      <c r="C3769" s="134" t="s">
        <v>28180</v>
      </c>
      <c r="D3769" s="135">
        <v>6.62</v>
      </c>
      <c r="E3769" s="134">
        <v>4.84</v>
      </c>
      <c r="F3769" s="139">
        <v>32.04</v>
      </c>
      <c r="G3769" s="141"/>
    </row>
    <row r="3770" s="123" customFormat="1" customHeight="1" spans="1:7">
      <c r="A3770" s="134">
        <v>3767</v>
      </c>
      <c r="B3770" s="134" t="s">
        <v>6995</v>
      </c>
      <c r="C3770" s="134" t="s">
        <v>28181</v>
      </c>
      <c r="D3770" s="135">
        <v>5.94</v>
      </c>
      <c r="E3770" s="133">
        <v>4.84</v>
      </c>
      <c r="F3770" s="139">
        <v>28.75</v>
      </c>
      <c r="G3770" s="141"/>
    </row>
    <row r="3771" s="123" customFormat="1" customHeight="1" spans="1:7">
      <c r="A3771" s="134">
        <v>3768</v>
      </c>
      <c r="B3771" s="134" t="s">
        <v>3375</v>
      </c>
      <c r="C3771" s="134" t="s">
        <v>28182</v>
      </c>
      <c r="D3771" s="135">
        <v>3.77</v>
      </c>
      <c r="E3771" s="134">
        <v>4.84</v>
      </c>
      <c r="F3771" s="139">
        <v>18.25</v>
      </c>
      <c r="G3771" s="141"/>
    </row>
    <row r="3772" s="123" customFormat="1" customHeight="1" spans="1:7">
      <c r="A3772" s="134">
        <v>3769</v>
      </c>
      <c r="B3772" s="134" t="s">
        <v>9647</v>
      </c>
      <c r="C3772" s="134" t="s">
        <v>28183</v>
      </c>
      <c r="D3772" s="135">
        <v>24.05</v>
      </c>
      <c r="E3772" s="133">
        <v>4.84</v>
      </c>
      <c r="F3772" s="139">
        <v>116.4</v>
      </c>
      <c r="G3772" s="141"/>
    </row>
    <row r="3773" s="123" customFormat="1" customHeight="1" spans="1:7">
      <c r="A3773" s="134">
        <v>3770</v>
      </c>
      <c r="B3773" s="134" t="s">
        <v>919</v>
      </c>
      <c r="C3773" s="134" t="s">
        <v>28184</v>
      </c>
      <c r="D3773" s="135">
        <v>6.75</v>
      </c>
      <c r="E3773" s="133">
        <v>4.84</v>
      </c>
      <c r="F3773" s="139">
        <v>32.67</v>
      </c>
      <c r="G3773" s="141"/>
    </row>
    <row r="3774" s="123" customFormat="1" customHeight="1" spans="1:7">
      <c r="A3774" s="134">
        <v>3771</v>
      </c>
      <c r="B3774" s="134" t="s">
        <v>28185</v>
      </c>
      <c r="C3774" s="134" t="s">
        <v>28186</v>
      </c>
      <c r="D3774" s="135">
        <v>38.23</v>
      </c>
      <c r="E3774" s="134">
        <v>4.84</v>
      </c>
      <c r="F3774" s="139">
        <v>185.03</v>
      </c>
      <c r="G3774" s="141"/>
    </row>
    <row r="3775" s="123" customFormat="1" customHeight="1" spans="1:7">
      <c r="A3775" s="134">
        <v>3772</v>
      </c>
      <c r="B3775" s="134" t="s">
        <v>28187</v>
      </c>
      <c r="C3775" s="134" t="s">
        <v>28188</v>
      </c>
      <c r="D3775" s="135">
        <v>11.13</v>
      </c>
      <c r="E3775" s="133">
        <v>4.84</v>
      </c>
      <c r="F3775" s="139">
        <v>53.87</v>
      </c>
      <c r="G3775" s="141"/>
    </row>
    <row r="3776" s="123" customFormat="1" customHeight="1" spans="1:7">
      <c r="A3776" s="134">
        <v>3773</v>
      </c>
      <c r="B3776" s="134" t="s">
        <v>3304</v>
      </c>
      <c r="C3776" s="134" t="s">
        <v>28189</v>
      </c>
      <c r="D3776" s="135">
        <v>16.73</v>
      </c>
      <c r="E3776" s="134">
        <v>4.84</v>
      </c>
      <c r="F3776" s="139">
        <v>80.97</v>
      </c>
      <c r="G3776" s="141"/>
    </row>
    <row r="3777" s="123" customFormat="1" customHeight="1" spans="1:7">
      <c r="A3777" s="134">
        <v>3774</v>
      </c>
      <c r="B3777" s="134" t="s">
        <v>14698</v>
      </c>
      <c r="C3777" s="134" t="s">
        <v>28190</v>
      </c>
      <c r="D3777" s="135">
        <v>20.82</v>
      </c>
      <c r="E3777" s="133">
        <v>4.84</v>
      </c>
      <c r="F3777" s="139">
        <v>100.77</v>
      </c>
      <c r="G3777" s="141"/>
    </row>
    <row r="3778" s="123" customFormat="1" customHeight="1" spans="1:7">
      <c r="A3778" s="134">
        <v>3775</v>
      </c>
      <c r="B3778" s="134" t="s">
        <v>14777</v>
      </c>
      <c r="C3778" s="134" t="s">
        <v>28191</v>
      </c>
      <c r="D3778" s="135">
        <v>6.47</v>
      </c>
      <c r="E3778" s="133">
        <v>4.84</v>
      </c>
      <c r="F3778" s="139">
        <v>31.31</v>
      </c>
      <c r="G3778" s="141"/>
    </row>
    <row r="3779" s="123" customFormat="1" customHeight="1" spans="1:7">
      <c r="A3779" s="134">
        <v>3776</v>
      </c>
      <c r="B3779" s="134" t="s">
        <v>3716</v>
      </c>
      <c r="C3779" s="134" t="s">
        <v>28192</v>
      </c>
      <c r="D3779" s="135">
        <v>7.73</v>
      </c>
      <c r="E3779" s="134">
        <v>4.84</v>
      </c>
      <c r="F3779" s="139">
        <v>37.41</v>
      </c>
      <c r="G3779" s="141"/>
    </row>
    <row r="3780" s="123" customFormat="1" customHeight="1" spans="1:7">
      <c r="A3780" s="134">
        <v>3777</v>
      </c>
      <c r="B3780" s="134" t="s">
        <v>3256</v>
      </c>
      <c r="C3780" s="134" t="s">
        <v>28193</v>
      </c>
      <c r="D3780" s="135">
        <v>12.83</v>
      </c>
      <c r="E3780" s="133">
        <v>4.84</v>
      </c>
      <c r="F3780" s="139">
        <v>62.1</v>
      </c>
      <c r="G3780" s="141"/>
    </row>
    <row r="3781" s="123" customFormat="1" customHeight="1" spans="1:7">
      <c r="A3781" s="134">
        <v>3778</v>
      </c>
      <c r="B3781" s="134" t="s">
        <v>16113</v>
      </c>
      <c r="C3781" s="134" t="s">
        <v>28194</v>
      </c>
      <c r="D3781" s="135">
        <v>9.51</v>
      </c>
      <c r="E3781" s="134">
        <v>4.84</v>
      </c>
      <c r="F3781" s="139">
        <v>46.03</v>
      </c>
      <c r="G3781" s="141"/>
    </row>
    <row r="3782" s="123" customFormat="1" customHeight="1" spans="1:7">
      <c r="A3782" s="134">
        <v>3779</v>
      </c>
      <c r="B3782" s="134" t="s">
        <v>24748</v>
      </c>
      <c r="C3782" s="134" t="s">
        <v>28195</v>
      </c>
      <c r="D3782" s="135">
        <v>7.25</v>
      </c>
      <c r="E3782" s="133">
        <v>4.84</v>
      </c>
      <c r="F3782" s="139">
        <v>35.09</v>
      </c>
      <c r="G3782" s="141"/>
    </row>
    <row r="3783" s="123" customFormat="1" customHeight="1" spans="1:7">
      <c r="A3783" s="134">
        <v>3780</v>
      </c>
      <c r="B3783" s="134" t="s">
        <v>16125</v>
      </c>
      <c r="C3783" s="134" t="s">
        <v>28196</v>
      </c>
      <c r="D3783" s="135">
        <v>4.46</v>
      </c>
      <c r="E3783" s="133">
        <v>4.84</v>
      </c>
      <c r="F3783" s="139">
        <v>21.59</v>
      </c>
      <c r="G3783" s="141"/>
    </row>
    <row r="3784" s="123" customFormat="1" customHeight="1" spans="1:7">
      <c r="A3784" s="134">
        <v>3781</v>
      </c>
      <c r="B3784" s="134" t="s">
        <v>5281</v>
      </c>
      <c r="C3784" s="134" t="s">
        <v>28197</v>
      </c>
      <c r="D3784" s="135">
        <v>7.96</v>
      </c>
      <c r="E3784" s="134">
        <v>4.84</v>
      </c>
      <c r="F3784" s="139">
        <v>38.53</v>
      </c>
      <c r="G3784" s="141"/>
    </row>
    <row r="3785" s="123" customFormat="1" customHeight="1" spans="1:7">
      <c r="A3785" s="134">
        <v>3782</v>
      </c>
      <c r="B3785" s="134" t="s">
        <v>3191</v>
      </c>
      <c r="C3785" s="134" t="s">
        <v>28198</v>
      </c>
      <c r="D3785" s="135">
        <v>6.7</v>
      </c>
      <c r="E3785" s="133">
        <v>4.84</v>
      </c>
      <c r="F3785" s="139">
        <v>32.43</v>
      </c>
      <c r="G3785" s="141"/>
    </row>
    <row r="3786" s="123" customFormat="1" customHeight="1" spans="1:7">
      <c r="A3786" s="134">
        <v>3783</v>
      </c>
      <c r="B3786" s="134" t="s">
        <v>1446</v>
      </c>
      <c r="C3786" s="134" t="s">
        <v>28199</v>
      </c>
      <c r="D3786" s="135">
        <v>6.07</v>
      </c>
      <c r="E3786" s="134">
        <v>4.84</v>
      </c>
      <c r="F3786" s="139">
        <v>29.38</v>
      </c>
      <c r="G3786" s="141"/>
    </row>
    <row r="3787" s="123" customFormat="1" customHeight="1" spans="1:7">
      <c r="A3787" s="134">
        <v>3784</v>
      </c>
      <c r="B3787" s="134" t="s">
        <v>28200</v>
      </c>
      <c r="C3787" s="134" t="s">
        <v>28201</v>
      </c>
      <c r="D3787" s="135">
        <v>13.28</v>
      </c>
      <c r="E3787" s="133">
        <v>4.84</v>
      </c>
      <c r="F3787" s="139">
        <v>64.28</v>
      </c>
      <c r="G3787" s="141"/>
    </row>
    <row r="3788" s="123" customFormat="1" customHeight="1" spans="1:7">
      <c r="A3788" s="134">
        <v>3785</v>
      </c>
      <c r="B3788" s="134" t="s">
        <v>16493</v>
      </c>
      <c r="C3788" s="134" t="s">
        <v>28202</v>
      </c>
      <c r="D3788" s="135">
        <v>16.13</v>
      </c>
      <c r="E3788" s="133">
        <v>4.84</v>
      </c>
      <c r="F3788" s="139">
        <v>78.07</v>
      </c>
      <c r="G3788" s="141"/>
    </row>
    <row r="3789" s="123" customFormat="1" customHeight="1" spans="1:7">
      <c r="A3789" s="134">
        <v>3786</v>
      </c>
      <c r="B3789" s="134" t="s">
        <v>3344</v>
      </c>
      <c r="C3789" s="134" t="s">
        <v>28203</v>
      </c>
      <c r="D3789" s="135">
        <v>2.54</v>
      </c>
      <c r="E3789" s="134">
        <v>4.84</v>
      </c>
      <c r="F3789" s="139">
        <v>12.29</v>
      </c>
      <c r="G3789" s="141"/>
    </row>
    <row r="3790" s="123" customFormat="1" customHeight="1" spans="1:7">
      <c r="A3790" s="134">
        <v>3787</v>
      </c>
      <c r="B3790" s="134" t="s">
        <v>3578</v>
      </c>
      <c r="C3790" s="134" t="s">
        <v>28204</v>
      </c>
      <c r="D3790" s="135">
        <v>13.71</v>
      </c>
      <c r="E3790" s="133">
        <v>4.84</v>
      </c>
      <c r="F3790" s="139">
        <v>66.36</v>
      </c>
      <c r="G3790" s="141"/>
    </row>
    <row r="3791" s="123" customFormat="1" customHeight="1" spans="1:7">
      <c r="A3791" s="134">
        <v>3788</v>
      </c>
      <c r="B3791" s="134" t="s">
        <v>15934</v>
      </c>
      <c r="C3791" s="134" t="s">
        <v>28205</v>
      </c>
      <c r="D3791" s="135">
        <v>20.18</v>
      </c>
      <c r="E3791" s="134">
        <v>4.84</v>
      </c>
      <c r="F3791" s="139">
        <v>97.67</v>
      </c>
      <c r="G3791" s="141"/>
    </row>
    <row r="3792" s="123" customFormat="1" customHeight="1" spans="1:7">
      <c r="A3792" s="134">
        <v>3789</v>
      </c>
      <c r="B3792" s="134" t="s">
        <v>28206</v>
      </c>
      <c r="C3792" s="134" t="s">
        <v>28207</v>
      </c>
      <c r="D3792" s="135">
        <v>6.62</v>
      </c>
      <c r="E3792" s="133">
        <v>4.84</v>
      </c>
      <c r="F3792" s="139">
        <v>32.04</v>
      </c>
      <c r="G3792" s="141"/>
    </row>
    <row r="3793" s="123" customFormat="1" customHeight="1" spans="1:7">
      <c r="A3793" s="134">
        <v>3790</v>
      </c>
      <c r="B3793" s="134" t="s">
        <v>3582</v>
      </c>
      <c r="C3793" s="134" t="s">
        <v>28208</v>
      </c>
      <c r="D3793" s="135">
        <v>8</v>
      </c>
      <c r="E3793" s="133">
        <v>4.84</v>
      </c>
      <c r="F3793" s="139">
        <v>38.72</v>
      </c>
      <c r="G3793" s="141"/>
    </row>
    <row r="3794" s="123" customFormat="1" customHeight="1" spans="1:7">
      <c r="A3794" s="134">
        <v>3791</v>
      </c>
      <c r="B3794" s="134" t="s">
        <v>3554</v>
      </c>
      <c r="C3794" s="134" t="s">
        <v>28209</v>
      </c>
      <c r="D3794" s="135">
        <v>13.2</v>
      </c>
      <c r="E3794" s="134">
        <v>4.84</v>
      </c>
      <c r="F3794" s="139">
        <v>63.89</v>
      </c>
      <c r="G3794" s="141"/>
    </row>
    <row r="3795" s="123" customFormat="1" customHeight="1" spans="1:7">
      <c r="A3795" s="134">
        <v>3792</v>
      </c>
      <c r="B3795" s="134" t="s">
        <v>3612</v>
      </c>
      <c r="C3795" s="134" t="s">
        <v>28210</v>
      </c>
      <c r="D3795" s="135">
        <v>18</v>
      </c>
      <c r="E3795" s="133">
        <v>4.84</v>
      </c>
      <c r="F3795" s="139">
        <v>87.12</v>
      </c>
      <c r="G3795" s="141"/>
    </row>
    <row r="3796" s="123" customFormat="1" customHeight="1" spans="1:7">
      <c r="A3796" s="134">
        <v>3793</v>
      </c>
      <c r="B3796" s="134" t="s">
        <v>3396</v>
      </c>
      <c r="C3796" s="134" t="s">
        <v>28211</v>
      </c>
      <c r="D3796" s="135">
        <v>11.84</v>
      </c>
      <c r="E3796" s="134">
        <v>4.84</v>
      </c>
      <c r="F3796" s="139">
        <v>57.31</v>
      </c>
      <c r="G3796" s="141"/>
    </row>
    <row r="3797" s="123" customFormat="1" customHeight="1" spans="1:7">
      <c r="A3797" s="134">
        <v>3794</v>
      </c>
      <c r="B3797" s="134" t="s">
        <v>2822</v>
      </c>
      <c r="C3797" s="134" t="s">
        <v>28212</v>
      </c>
      <c r="D3797" s="135">
        <v>10.07</v>
      </c>
      <c r="E3797" s="133">
        <v>4.84</v>
      </c>
      <c r="F3797" s="139">
        <v>48.74</v>
      </c>
      <c r="G3797" s="141"/>
    </row>
    <row r="3798" s="123" customFormat="1" customHeight="1" spans="1:7">
      <c r="A3798" s="134">
        <v>3795</v>
      </c>
      <c r="B3798" s="134" t="s">
        <v>2500</v>
      </c>
      <c r="C3798" s="134" t="s">
        <v>28213</v>
      </c>
      <c r="D3798" s="135">
        <v>8.95</v>
      </c>
      <c r="E3798" s="133">
        <v>4.84</v>
      </c>
      <c r="F3798" s="139">
        <v>43.32</v>
      </c>
      <c r="G3798" s="141"/>
    </row>
    <row r="3799" s="123" customFormat="1" customHeight="1" spans="1:7">
      <c r="A3799" s="134">
        <v>3796</v>
      </c>
      <c r="B3799" s="134" t="s">
        <v>28214</v>
      </c>
      <c r="C3799" s="134" t="s">
        <v>28215</v>
      </c>
      <c r="D3799" s="135">
        <v>15.98</v>
      </c>
      <c r="E3799" s="134">
        <v>4.84</v>
      </c>
      <c r="F3799" s="139">
        <v>77.34</v>
      </c>
      <c r="G3799" s="141"/>
    </row>
    <row r="3800" s="123" customFormat="1" customHeight="1" spans="1:7">
      <c r="A3800" s="134">
        <v>3797</v>
      </c>
      <c r="B3800" s="134" t="s">
        <v>28216</v>
      </c>
      <c r="C3800" s="134" t="s">
        <v>28217</v>
      </c>
      <c r="D3800" s="135">
        <v>13.92</v>
      </c>
      <c r="E3800" s="133">
        <v>4.84</v>
      </c>
      <c r="F3800" s="139">
        <v>67.37</v>
      </c>
      <c r="G3800" s="141"/>
    </row>
    <row r="3801" s="123" customFormat="1" customHeight="1" spans="1:7">
      <c r="A3801" s="134">
        <v>3798</v>
      </c>
      <c r="B3801" s="134" t="s">
        <v>5281</v>
      </c>
      <c r="C3801" s="134" t="s">
        <v>28218</v>
      </c>
      <c r="D3801" s="135">
        <v>16.26</v>
      </c>
      <c r="E3801" s="134">
        <v>4.84</v>
      </c>
      <c r="F3801" s="139">
        <v>78.7</v>
      </c>
      <c r="G3801" s="141"/>
    </row>
    <row r="3802" s="123" customFormat="1" customHeight="1" spans="1:7">
      <c r="A3802" s="134">
        <v>3799</v>
      </c>
      <c r="B3802" s="134" t="s">
        <v>1446</v>
      </c>
      <c r="C3802" s="134" t="s">
        <v>28219</v>
      </c>
      <c r="D3802" s="135">
        <v>12.34</v>
      </c>
      <c r="E3802" s="133">
        <v>4.84</v>
      </c>
      <c r="F3802" s="139">
        <v>59.73</v>
      </c>
      <c r="G3802" s="141"/>
    </row>
    <row r="3803" s="123" customFormat="1" customHeight="1" spans="1:7">
      <c r="A3803" s="134">
        <v>3800</v>
      </c>
      <c r="B3803" s="134" t="s">
        <v>28220</v>
      </c>
      <c r="C3803" s="134" t="s">
        <v>28221</v>
      </c>
      <c r="D3803" s="135">
        <v>24.95</v>
      </c>
      <c r="E3803" s="133">
        <v>4.84</v>
      </c>
      <c r="F3803" s="139">
        <v>120.76</v>
      </c>
      <c r="G3803" s="141"/>
    </row>
    <row r="3804" s="123" customFormat="1" customHeight="1" spans="1:7">
      <c r="A3804" s="134">
        <v>3801</v>
      </c>
      <c r="B3804" s="134" t="s">
        <v>3559</v>
      </c>
      <c r="C3804" s="134" t="s">
        <v>28222</v>
      </c>
      <c r="D3804" s="135">
        <v>13.99</v>
      </c>
      <c r="E3804" s="134">
        <v>4.84</v>
      </c>
      <c r="F3804" s="139">
        <v>67.71</v>
      </c>
      <c r="G3804" s="141"/>
    </row>
    <row r="3805" s="123" customFormat="1" customHeight="1" spans="1:7">
      <c r="A3805" s="134">
        <v>3802</v>
      </c>
      <c r="B3805" s="134" t="s">
        <v>28223</v>
      </c>
      <c r="C3805" s="134" t="s">
        <v>28224</v>
      </c>
      <c r="D3805" s="135">
        <v>9.28</v>
      </c>
      <c r="E3805" s="133">
        <v>4.84</v>
      </c>
      <c r="F3805" s="139">
        <v>44.92</v>
      </c>
      <c r="G3805" s="141"/>
    </row>
    <row r="3806" s="123" customFormat="1" customHeight="1" spans="1:7">
      <c r="A3806" s="134">
        <v>3803</v>
      </c>
      <c r="B3806" s="134" t="s">
        <v>3256</v>
      </c>
      <c r="C3806" s="134" t="s">
        <v>28225</v>
      </c>
      <c r="D3806" s="135">
        <v>8.43</v>
      </c>
      <c r="E3806" s="134">
        <v>4.84</v>
      </c>
      <c r="F3806" s="139">
        <v>40.8</v>
      </c>
      <c r="G3806" s="141"/>
    </row>
    <row r="3807" s="123" customFormat="1" customHeight="1" spans="1:7">
      <c r="A3807" s="134">
        <v>3804</v>
      </c>
      <c r="B3807" s="134" t="s">
        <v>5227</v>
      </c>
      <c r="C3807" s="134" t="s">
        <v>28226</v>
      </c>
      <c r="D3807" s="135">
        <v>12.21</v>
      </c>
      <c r="E3807" s="133">
        <v>4.84</v>
      </c>
      <c r="F3807" s="139">
        <v>59.1</v>
      </c>
      <c r="G3807" s="141"/>
    </row>
    <row r="3808" s="123" customFormat="1" customHeight="1" spans="1:7">
      <c r="A3808" s="134">
        <v>3805</v>
      </c>
      <c r="B3808" s="134" t="s">
        <v>3304</v>
      </c>
      <c r="C3808" s="134" t="s">
        <v>28227</v>
      </c>
      <c r="D3808" s="135">
        <v>28.34</v>
      </c>
      <c r="E3808" s="133">
        <v>4.84</v>
      </c>
      <c r="F3808" s="139">
        <v>137.17</v>
      </c>
      <c r="G3808" s="141"/>
    </row>
    <row r="3809" s="123" customFormat="1" customHeight="1" spans="1:7">
      <c r="A3809" s="134">
        <v>3806</v>
      </c>
      <c r="B3809" s="134" t="s">
        <v>5521</v>
      </c>
      <c r="C3809" s="134" t="s">
        <v>28228</v>
      </c>
      <c r="D3809" s="135">
        <v>9.09</v>
      </c>
      <c r="E3809" s="134">
        <v>4.84</v>
      </c>
      <c r="F3809" s="139">
        <v>44</v>
      </c>
      <c r="G3809" s="141"/>
    </row>
    <row r="3810" s="123" customFormat="1" customHeight="1" spans="1:7">
      <c r="A3810" s="134">
        <v>3807</v>
      </c>
      <c r="B3810" s="134" t="s">
        <v>4943</v>
      </c>
      <c r="C3810" s="134" t="s">
        <v>28229</v>
      </c>
      <c r="D3810" s="135">
        <v>12.36</v>
      </c>
      <c r="E3810" s="133">
        <v>4.84</v>
      </c>
      <c r="F3810" s="139">
        <v>59.82</v>
      </c>
      <c r="G3810" s="141"/>
    </row>
    <row r="3811" s="123" customFormat="1" customHeight="1" spans="1:7">
      <c r="A3811" s="134">
        <v>3808</v>
      </c>
      <c r="B3811" s="134" t="s">
        <v>3303</v>
      </c>
      <c r="C3811" s="134" t="s">
        <v>28230</v>
      </c>
      <c r="D3811" s="135">
        <v>13.59</v>
      </c>
      <c r="E3811" s="134">
        <v>4.84</v>
      </c>
      <c r="F3811" s="139">
        <v>65.78</v>
      </c>
      <c r="G3811" s="141"/>
    </row>
    <row r="3812" s="123" customFormat="1" customHeight="1" spans="1:7">
      <c r="A3812" s="134">
        <v>3809</v>
      </c>
      <c r="B3812" s="134" t="s">
        <v>6117</v>
      </c>
      <c r="C3812" s="134" t="s">
        <v>28231</v>
      </c>
      <c r="D3812" s="135">
        <v>7.35</v>
      </c>
      <c r="E3812" s="133">
        <v>4.84</v>
      </c>
      <c r="F3812" s="139">
        <v>35.57</v>
      </c>
      <c r="G3812" s="141"/>
    </row>
    <row r="3813" s="123" customFormat="1" customHeight="1" spans="1:7">
      <c r="A3813" s="134">
        <v>3810</v>
      </c>
      <c r="B3813" s="134" t="s">
        <v>28232</v>
      </c>
      <c r="C3813" s="134" t="s">
        <v>28233</v>
      </c>
      <c r="D3813" s="135">
        <v>10.52</v>
      </c>
      <c r="E3813" s="133">
        <v>4.84</v>
      </c>
      <c r="F3813" s="139">
        <v>50.92</v>
      </c>
      <c r="G3813" s="141"/>
    </row>
    <row r="3814" s="123" customFormat="1" customHeight="1" spans="1:7">
      <c r="A3814" s="134">
        <v>3811</v>
      </c>
      <c r="B3814" s="134" t="s">
        <v>3344</v>
      </c>
      <c r="C3814" s="134" t="s">
        <v>28234</v>
      </c>
      <c r="D3814" s="135">
        <v>7.24</v>
      </c>
      <c r="E3814" s="134">
        <v>4.84</v>
      </c>
      <c r="F3814" s="139">
        <v>35.04</v>
      </c>
      <c r="G3814" s="141"/>
    </row>
    <row r="3815" s="123" customFormat="1" customHeight="1" spans="1:7">
      <c r="A3815" s="134">
        <v>3812</v>
      </c>
      <c r="B3815" s="134" t="s">
        <v>28235</v>
      </c>
      <c r="C3815" s="134" t="s">
        <v>28236</v>
      </c>
      <c r="D3815" s="135">
        <v>12.43</v>
      </c>
      <c r="E3815" s="133">
        <v>4.84</v>
      </c>
      <c r="F3815" s="139">
        <v>60.16</v>
      </c>
      <c r="G3815" s="141"/>
    </row>
    <row r="3816" s="123" customFormat="1" customHeight="1" spans="1:7">
      <c r="A3816" s="134">
        <v>3813</v>
      </c>
      <c r="B3816" s="134" t="s">
        <v>17133</v>
      </c>
      <c r="C3816" s="134" t="s">
        <v>28237</v>
      </c>
      <c r="D3816" s="135">
        <v>1.55</v>
      </c>
      <c r="E3816" s="134">
        <v>4.84</v>
      </c>
      <c r="F3816" s="139">
        <v>7.5</v>
      </c>
      <c r="G3816" s="141"/>
    </row>
    <row r="3817" s="123" customFormat="1" customHeight="1" spans="1:7">
      <c r="A3817" s="134">
        <v>3814</v>
      </c>
      <c r="B3817" s="134" t="s">
        <v>116</v>
      </c>
      <c r="C3817" s="134" t="s">
        <v>28238</v>
      </c>
      <c r="D3817" s="135">
        <v>11.37</v>
      </c>
      <c r="E3817" s="133">
        <v>4.84</v>
      </c>
      <c r="F3817" s="139">
        <v>55.03</v>
      </c>
      <c r="G3817" s="141"/>
    </row>
    <row r="3818" s="123" customFormat="1" customHeight="1" spans="1:7">
      <c r="A3818" s="134">
        <v>3815</v>
      </c>
      <c r="B3818" s="134" t="s">
        <v>3863</v>
      </c>
      <c r="C3818" s="134" t="s">
        <v>28239</v>
      </c>
      <c r="D3818" s="135">
        <v>12.72</v>
      </c>
      <c r="E3818" s="133">
        <v>4.84</v>
      </c>
      <c r="F3818" s="139">
        <v>61.56</v>
      </c>
      <c r="G3818" s="141"/>
    </row>
    <row r="3819" s="123" customFormat="1" customHeight="1" spans="1:7">
      <c r="A3819" s="134">
        <v>3816</v>
      </c>
      <c r="B3819" s="134" t="s">
        <v>3281</v>
      </c>
      <c r="C3819" s="134" t="s">
        <v>28240</v>
      </c>
      <c r="D3819" s="135">
        <v>12.68</v>
      </c>
      <c r="E3819" s="134">
        <v>4.84</v>
      </c>
      <c r="F3819" s="139">
        <v>61.37</v>
      </c>
      <c r="G3819" s="141"/>
    </row>
    <row r="3820" s="123" customFormat="1" customHeight="1" spans="1:7">
      <c r="A3820" s="134">
        <v>3817</v>
      </c>
      <c r="B3820" s="134" t="s">
        <v>3599</v>
      </c>
      <c r="C3820" s="134" t="s">
        <v>28241</v>
      </c>
      <c r="D3820" s="135">
        <v>11.02</v>
      </c>
      <c r="E3820" s="133">
        <v>4.84</v>
      </c>
      <c r="F3820" s="139">
        <v>53.34</v>
      </c>
      <c r="G3820" s="141"/>
    </row>
    <row r="3821" s="123" customFormat="1" customHeight="1" spans="1:7">
      <c r="A3821" s="134">
        <v>3818</v>
      </c>
      <c r="B3821" s="134" t="s">
        <v>14435</v>
      </c>
      <c r="C3821" s="134" t="s">
        <v>28242</v>
      </c>
      <c r="D3821" s="135">
        <v>2.97</v>
      </c>
      <c r="E3821" s="134">
        <v>4.84</v>
      </c>
      <c r="F3821" s="139">
        <v>14.37</v>
      </c>
      <c r="G3821" s="141"/>
    </row>
    <row r="3822" s="123" customFormat="1" customHeight="1" spans="1:7">
      <c r="A3822" s="134">
        <v>3819</v>
      </c>
      <c r="B3822" s="134" t="s">
        <v>28243</v>
      </c>
      <c r="C3822" s="134" t="s">
        <v>28244</v>
      </c>
      <c r="D3822" s="135">
        <v>8.27</v>
      </c>
      <c r="E3822" s="133">
        <v>4.84</v>
      </c>
      <c r="F3822" s="139">
        <v>40.03</v>
      </c>
      <c r="G3822" s="141"/>
    </row>
    <row r="3823" s="123" customFormat="1" customHeight="1" spans="1:7">
      <c r="A3823" s="134">
        <v>3820</v>
      </c>
      <c r="B3823" s="134" t="s">
        <v>3322</v>
      </c>
      <c r="C3823" s="134" t="s">
        <v>28245</v>
      </c>
      <c r="D3823" s="135">
        <v>15.03</v>
      </c>
      <c r="E3823" s="133">
        <v>4.84</v>
      </c>
      <c r="F3823" s="139">
        <v>72.75</v>
      </c>
      <c r="G3823" s="141"/>
    </row>
    <row r="3824" s="123" customFormat="1" customHeight="1" spans="1:7">
      <c r="A3824" s="134">
        <v>3821</v>
      </c>
      <c r="B3824" s="134" t="s">
        <v>3327</v>
      </c>
      <c r="C3824" s="134" t="s">
        <v>28246</v>
      </c>
      <c r="D3824" s="135">
        <v>22.46</v>
      </c>
      <c r="E3824" s="134">
        <v>4.84</v>
      </c>
      <c r="F3824" s="139">
        <v>108.71</v>
      </c>
      <c r="G3824" s="141"/>
    </row>
    <row r="3825" s="123" customFormat="1" customHeight="1" spans="1:7">
      <c r="A3825" s="134">
        <v>3822</v>
      </c>
      <c r="B3825" s="134" t="s">
        <v>1326</v>
      </c>
      <c r="C3825" s="134" t="s">
        <v>28247</v>
      </c>
      <c r="D3825" s="135">
        <v>9.96</v>
      </c>
      <c r="E3825" s="133">
        <v>4.84</v>
      </c>
      <c r="F3825" s="139">
        <v>48.21</v>
      </c>
      <c r="G3825" s="141"/>
    </row>
    <row r="3826" s="123" customFormat="1" customHeight="1" spans="1:7">
      <c r="A3826" s="134">
        <v>3823</v>
      </c>
      <c r="B3826" s="134" t="s">
        <v>28248</v>
      </c>
      <c r="C3826" s="134" t="s">
        <v>28249</v>
      </c>
      <c r="D3826" s="135">
        <v>7.92</v>
      </c>
      <c r="E3826" s="134">
        <v>4.84</v>
      </c>
      <c r="F3826" s="139">
        <v>38.33</v>
      </c>
      <c r="G3826" s="141"/>
    </row>
    <row r="3827" s="123" customFormat="1" customHeight="1" spans="1:7">
      <c r="A3827" s="134">
        <v>3824</v>
      </c>
      <c r="B3827" s="134" t="s">
        <v>3812</v>
      </c>
      <c r="C3827" s="134" t="s">
        <v>28250</v>
      </c>
      <c r="D3827" s="135">
        <v>8.94</v>
      </c>
      <c r="E3827" s="133">
        <v>4.84</v>
      </c>
      <c r="F3827" s="139">
        <v>43.27</v>
      </c>
      <c r="G3827" s="141"/>
    </row>
    <row r="3828" s="123" customFormat="1" customHeight="1" spans="1:7">
      <c r="A3828" s="134">
        <v>3825</v>
      </c>
      <c r="B3828" s="134" t="s">
        <v>16048</v>
      </c>
      <c r="C3828" s="134" t="s">
        <v>28251</v>
      </c>
      <c r="D3828" s="135">
        <v>7.77</v>
      </c>
      <c r="E3828" s="133">
        <v>4.84</v>
      </c>
      <c r="F3828" s="139">
        <v>37.61</v>
      </c>
      <c r="G3828" s="141"/>
    </row>
    <row r="3829" s="123" customFormat="1" customHeight="1" spans="1:7">
      <c r="A3829" s="134">
        <v>3826</v>
      </c>
      <c r="B3829" s="134" t="s">
        <v>20371</v>
      </c>
      <c r="C3829" s="134" t="s">
        <v>28252</v>
      </c>
      <c r="D3829" s="135">
        <v>13.74</v>
      </c>
      <c r="E3829" s="134">
        <v>4.84</v>
      </c>
      <c r="F3829" s="139">
        <v>66.5</v>
      </c>
      <c r="G3829" s="141"/>
    </row>
    <row r="3830" s="123" customFormat="1" customHeight="1" spans="1:7">
      <c r="A3830" s="134">
        <v>3827</v>
      </c>
      <c r="B3830" s="134" t="s">
        <v>28235</v>
      </c>
      <c r="C3830" s="134" t="s">
        <v>28253</v>
      </c>
      <c r="D3830" s="135">
        <v>13.55</v>
      </c>
      <c r="E3830" s="133">
        <v>4.84</v>
      </c>
      <c r="F3830" s="139">
        <v>65.58</v>
      </c>
      <c r="G3830" s="141"/>
    </row>
    <row r="3831" s="123" customFormat="1" customHeight="1" spans="1:7">
      <c r="A3831" s="134">
        <v>3828</v>
      </c>
      <c r="B3831" s="134" t="s">
        <v>17814</v>
      </c>
      <c r="C3831" s="134" t="s">
        <v>28254</v>
      </c>
      <c r="D3831" s="135">
        <v>6.12</v>
      </c>
      <c r="E3831" s="134">
        <v>4.84</v>
      </c>
      <c r="F3831" s="139">
        <v>29.62</v>
      </c>
      <c r="G3831" s="141"/>
    </row>
    <row r="3832" s="123" customFormat="1" customHeight="1" spans="1:7">
      <c r="A3832" s="134">
        <v>3829</v>
      </c>
      <c r="B3832" s="134" t="s">
        <v>28255</v>
      </c>
      <c r="C3832" s="134" t="s">
        <v>28256</v>
      </c>
      <c r="D3832" s="135">
        <v>10.68</v>
      </c>
      <c r="E3832" s="133">
        <v>4.84</v>
      </c>
      <c r="F3832" s="139">
        <v>51.69</v>
      </c>
      <c r="G3832" s="141"/>
    </row>
    <row r="3833" s="123" customFormat="1" customHeight="1" spans="1:7">
      <c r="A3833" s="134">
        <v>3830</v>
      </c>
      <c r="B3833" s="134" t="s">
        <v>57</v>
      </c>
      <c r="C3833" s="134" t="s">
        <v>28257</v>
      </c>
      <c r="D3833" s="135">
        <v>17.69</v>
      </c>
      <c r="E3833" s="133">
        <v>4.84</v>
      </c>
      <c r="F3833" s="139">
        <v>85.62</v>
      </c>
      <c r="G3833" s="141"/>
    </row>
    <row r="3834" s="123" customFormat="1" customHeight="1" spans="1:7">
      <c r="A3834" s="134">
        <v>3831</v>
      </c>
      <c r="B3834" s="134" t="s">
        <v>3403</v>
      </c>
      <c r="C3834" s="134" t="s">
        <v>28258</v>
      </c>
      <c r="D3834" s="135">
        <v>6.64</v>
      </c>
      <c r="E3834" s="134">
        <v>4.84</v>
      </c>
      <c r="F3834" s="139">
        <v>32.14</v>
      </c>
      <c r="G3834" s="141"/>
    </row>
    <row r="3835" s="123" customFormat="1" customHeight="1" spans="1:7">
      <c r="A3835" s="134">
        <v>3832</v>
      </c>
      <c r="B3835" s="134" t="s">
        <v>3257</v>
      </c>
      <c r="C3835" s="134" t="s">
        <v>28259</v>
      </c>
      <c r="D3835" s="135">
        <v>15.5</v>
      </c>
      <c r="E3835" s="133">
        <v>4.84</v>
      </c>
      <c r="F3835" s="139">
        <v>75.02</v>
      </c>
      <c r="G3835" s="141"/>
    </row>
    <row r="3836" s="123" customFormat="1" customHeight="1" spans="1:7">
      <c r="A3836" s="134">
        <v>3833</v>
      </c>
      <c r="B3836" s="134" t="s">
        <v>5973</v>
      </c>
      <c r="C3836" s="134" t="s">
        <v>28260</v>
      </c>
      <c r="D3836" s="135">
        <v>20.96</v>
      </c>
      <c r="E3836" s="134">
        <v>4.84</v>
      </c>
      <c r="F3836" s="139">
        <v>101.45</v>
      </c>
      <c r="G3836" s="141"/>
    </row>
    <row r="3837" s="123" customFormat="1" customHeight="1" spans="1:7">
      <c r="A3837" s="134">
        <v>3834</v>
      </c>
      <c r="B3837" s="134" t="s">
        <v>3257</v>
      </c>
      <c r="C3837" s="134" t="s">
        <v>28261</v>
      </c>
      <c r="D3837" s="135">
        <v>0.08</v>
      </c>
      <c r="E3837" s="133">
        <v>4.84</v>
      </c>
      <c r="F3837" s="139">
        <v>0.39</v>
      </c>
      <c r="G3837" s="141"/>
    </row>
    <row r="3838" s="123" customFormat="1" customHeight="1" spans="1:7">
      <c r="A3838" s="134">
        <v>3835</v>
      </c>
      <c r="B3838" s="134" t="s">
        <v>10657</v>
      </c>
      <c r="C3838" s="134" t="s">
        <v>28262</v>
      </c>
      <c r="D3838" s="135">
        <v>17.29</v>
      </c>
      <c r="E3838" s="133">
        <v>4.84</v>
      </c>
      <c r="F3838" s="139">
        <v>83.68</v>
      </c>
      <c r="G3838" s="141"/>
    </row>
    <row r="3839" s="123" customFormat="1" customHeight="1" spans="1:7">
      <c r="A3839" s="134">
        <v>3836</v>
      </c>
      <c r="B3839" s="134" t="s">
        <v>6618</v>
      </c>
      <c r="C3839" s="134" t="s">
        <v>28263</v>
      </c>
      <c r="D3839" s="135">
        <v>22.78</v>
      </c>
      <c r="E3839" s="134">
        <v>4.84</v>
      </c>
      <c r="F3839" s="139">
        <v>110.26</v>
      </c>
      <c r="G3839" s="141"/>
    </row>
    <row r="3840" s="123" customFormat="1" customHeight="1" spans="1:7">
      <c r="A3840" s="134">
        <v>3837</v>
      </c>
      <c r="B3840" s="134" t="s">
        <v>5283</v>
      </c>
      <c r="C3840" s="134" t="s">
        <v>28264</v>
      </c>
      <c r="D3840" s="135">
        <v>21.25</v>
      </c>
      <c r="E3840" s="133">
        <v>4.84</v>
      </c>
      <c r="F3840" s="139">
        <v>102.85</v>
      </c>
      <c r="G3840" s="141"/>
    </row>
    <row r="3841" s="123" customFormat="1" customHeight="1" spans="1:7">
      <c r="A3841" s="134">
        <v>3838</v>
      </c>
      <c r="B3841" s="134" t="s">
        <v>4626</v>
      </c>
      <c r="C3841" s="134" t="s">
        <v>28265</v>
      </c>
      <c r="D3841" s="135">
        <v>9.48</v>
      </c>
      <c r="E3841" s="134">
        <v>4.84</v>
      </c>
      <c r="F3841" s="139">
        <v>45.88</v>
      </c>
      <c r="G3841" s="141"/>
    </row>
    <row r="3842" s="123" customFormat="1" customHeight="1" spans="1:7">
      <c r="A3842" s="134">
        <v>3839</v>
      </c>
      <c r="B3842" s="134" t="s">
        <v>3804</v>
      </c>
      <c r="C3842" s="134" t="s">
        <v>28266</v>
      </c>
      <c r="D3842" s="135">
        <v>14.73</v>
      </c>
      <c r="E3842" s="133">
        <v>4.84</v>
      </c>
      <c r="F3842" s="139">
        <v>71.29</v>
      </c>
      <c r="G3842" s="141"/>
    </row>
    <row r="3843" s="123" customFormat="1" customHeight="1" spans="1:7">
      <c r="A3843" s="134">
        <v>3840</v>
      </c>
      <c r="B3843" s="134" t="s">
        <v>28267</v>
      </c>
      <c r="C3843" s="134" t="s">
        <v>28268</v>
      </c>
      <c r="D3843" s="135">
        <v>1.98</v>
      </c>
      <c r="E3843" s="133">
        <v>4.84</v>
      </c>
      <c r="F3843" s="139">
        <v>9.58</v>
      </c>
      <c r="G3843" s="141"/>
    </row>
    <row r="3844" s="123" customFormat="1" customHeight="1" spans="1:7">
      <c r="A3844" s="134">
        <v>3841</v>
      </c>
      <c r="B3844" s="134" t="s">
        <v>10268</v>
      </c>
      <c r="C3844" s="134" t="s">
        <v>28269</v>
      </c>
      <c r="D3844" s="158">
        <v>20.5</v>
      </c>
      <c r="E3844" s="134">
        <v>4.84</v>
      </c>
      <c r="F3844" s="139">
        <v>99.22</v>
      </c>
      <c r="G3844" s="141"/>
    </row>
    <row r="3845" s="123" customFormat="1" customHeight="1" spans="1:7">
      <c r="A3845" s="134">
        <v>3842</v>
      </c>
      <c r="B3845" s="134" t="s">
        <v>28270</v>
      </c>
      <c r="C3845" s="134" t="s">
        <v>28271</v>
      </c>
      <c r="D3845" s="135">
        <v>20.03</v>
      </c>
      <c r="E3845" s="133">
        <v>4.84</v>
      </c>
      <c r="F3845" s="139">
        <v>96.95</v>
      </c>
      <c r="G3845" s="141"/>
    </row>
    <row r="3846" s="123" customFormat="1" customHeight="1" spans="1:7">
      <c r="A3846" s="134">
        <v>3843</v>
      </c>
      <c r="B3846" s="134" t="s">
        <v>4444</v>
      </c>
      <c r="C3846" s="134" t="s">
        <v>28272</v>
      </c>
      <c r="D3846" s="135">
        <v>30.96</v>
      </c>
      <c r="E3846" s="134">
        <v>4.84</v>
      </c>
      <c r="F3846" s="139">
        <v>149.85</v>
      </c>
      <c r="G3846" s="141"/>
    </row>
    <row r="3847" s="123" customFormat="1" customHeight="1" spans="1:7">
      <c r="A3847" s="134">
        <v>3844</v>
      </c>
      <c r="B3847" s="134" t="s">
        <v>28273</v>
      </c>
      <c r="C3847" s="134" t="s">
        <v>28274</v>
      </c>
      <c r="D3847" s="135">
        <v>19.77</v>
      </c>
      <c r="E3847" s="133">
        <v>4.84</v>
      </c>
      <c r="F3847" s="139">
        <v>95.69</v>
      </c>
      <c r="G3847" s="141"/>
    </row>
    <row r="3848" s="123" customFormat="1" customHeight="1" spans="1:7">
      <c r="A3848" s="134">
        <v>3845</v>
      </c>
      <c r="B3848" s="134" t="s">
        <v>3897</v>
      </c>
      <c r="C3848" s="134" t="s">
        <v>28275</v>
      </c>
      <c r="D3848" s="135">
        <v>7.8</v>
      </c>
      <c r="E3848" s="133">
        <v>4.84</v>
      </c>
      <c r="F3848" s="139">
        <v>37.75</v>
      </c>
      <c r="G3848" s="141"/>
    </row>
    <row r="3849" s="123" customFormat="1" customHeight="1" spans="1:7">
      <c r="A3849" s="134">
        <v>3846</v>
      </c>
      <c r="B3849" s="134" t="s">
        <v>11779</v>
      </c>
      <c r="C3849" s="134" t="s">
        <v>28276</v>
      </c>
      <c r="D3849" s="135">
        <v>17.59</v>
      </c>
      <c r="E3849" s="134">
        <v>4.84</v>
      </c>
      <c r="F3849" s="139">
        <v>85.14</v>
      </c>
      <c r="G3849" s="141"/>
    </row>
    <row r="3850" s="123" customFormat="1" customHeight="1" spans="1:7">
      <c r="A3850" s="134">
        <v>3847</v>
      </c>
      <c r="B3850" s="134" t="s">
        <v>28277</v>
      </c>
      <c r="C3850" s="134" t="s">
        <v>28278</v>
      </c>
      <c r="D3850" s="135">
        <v>7.4</v>
      </c>
      <c r="E3850" s="133">
        <v>4.84</v>
      </c>
      <c r="F3850" s="139">
        <v>35.82</v>
      </c>
      <c r="G3850" s="141"/>
    </row>
    <row r="3851" s="123" customFormat="1" customHeight="1" spans="1:7">
      <c r="A3851" s="134">
        <v>3848</v>
      </c>
      <c r="B3851" s="134" t="s">
        <v>3828</v>
      </c>
      <c r="C3851" s="134" t="s">
        <v>28279</v>
      </c>
      <c r="D3851" s="135">
        <v>9.34</v>
      </c>
      <c r="E3851" s="134">
        <v>4.84</v>
      </c>
      <c r="F3851" s="139">
        <v>45.21</v>
      </c>
      <c r="G3851" s="141"/>
    </row>
    <row r="3852" s="123" customFormat="1" customHeight="1" spans="1:7">
      <c r="A3852" s="134">
        <v>3849</v>
      </c>
      <c r="B3852" s="134" t="s">
        <v>28280</v>
      </c>
      <c r="C3852" s="134" t="s">
        <v>28281</v>
      </c>
      <c r="D3852" s="135">
        <v>15.42</v>
      </c>
      <c r="E3852" s="133">
        <v>4.84</v>
      </c>
      <c r="F3852" s="139">
        <v>74.63</v>
      </c>
      <c r="G3852" s="141"/>
    </row>
    <row r="3853" s="123" customFormat="1" customHeight="1" spans="1:7">
      <c r="A3853" s="134">
        <v>3850</v>
      </c>
      <c r="B3853" s="134" t="s">
        <v>28282</v>
      </c>
      <c r="C3853" s="134" t="s">
        <v>28283</v>
      </c>
      <c r="D3853" s="135">
        <v>5.77</v>
      </c>
      <c r="E3853" s="133">
        <v>4.84</v>
      </c>
      <c r="F3853" s="139">
        <v>27.93</v>
      </c>
      <c r="G3853" s="141"/>
    </row>
    <row r="3854" s="123" customFormat="1" customHeight="1" spans="1:7">
      <c r="A3854" s="134">
        <v>3851</v>
      </c>
      <c r="B3854" s="134" t="s">
        <v>9873</v>
      </c>
      <c r="C3854" s="134" t="s">
        <v>28284</v>
      </c>
      <c r="D3854" s="135">
        <v>29.33</v>
      </c>
      <c r="E3854" s="134">
        <v>4.84</v>
      </c>
      <c r="F3854" s="139">
        <v>141.96</v>
      </c>
      <c r="G3854" s="141"/>
    </row>
    <row r="3855" s="123" customFormat="1" customHeight="1" spans="1:7">
      <c r="A3855" s="134">
        <v>3852</v>
      </c>
      <c r="B3855" s="134" t="s">
        <v>2176</v>
      </c>
      <c r="C3855" s="134" t="s">
        <v>28285</v>
      </c>
      <c r="D3855" s="135">
        <v>26.72</v>
      </c>
      <c r="E3855" s="133">
        <v>4.84</v>
      </c>
      <c r="F3855" s="139">
        <v>129.32</v>
      </c>
      <c r="G3855" s="141"/>
    </row>
    <row r="3856" s="123" customFormat="1" customHeight="1" spans="1:7">
      <c r="A3856" s="134">
        <v>3853</v>
      </c>
      <c r="B3856" s="134" t="s">
        <v>3442</v>
      </c>
      <c r="C3856" s="134" t="s">
        <v>28286</v>
      </c>
      <c r="D3856" s="135">
        <v>2.74</v>
      </c>
      <c r="E3856" s="134">
        <v>4.84</v>
      </c>
      <c r="F3856" s="139">
        <v>13.26</v>
      </c>
      <c r="G3856" s="141"/>
    </row>
    <row r="3857" s="123" customFormat="1" customHeight="1" spans="1:7">
      <c r="A3857" s="134">
        <v>3854</v>
      </c>
      <c r="B3857" s="134" t="s">
        <v>28287</v>
      </c>
      <c r="C3857" s="134" t="s">
        <v>28288</v>
      </c>
      <c r="D3857" s="135">
        <v>9.06</v>
      </c>
      <c r="E3857" s="133">
        <v>4.84</v>
      </c>
      <c r="F3857" s="139">
        <v>43.85</v>
      </c>
      <c r="G3857" s="141"/>
    </row>
    <row r="3858" s="123" customFormat="1" customHeight="1" spans="1:7">
      <c r="A3858" s="134">
        <v>3855</v>
      </c>
      <c r="B3858" s="134" t="s">
        <v>28289</v>
      </c>
      <c r="C3858" s="134" t="s">
        <v>28290</v>
      </c>
      <c r="D3858" s="135">
        <v>5.93</v>
      </c>
      <c r="E3858" s="133">
        <v>4.84</v>
      </c>
      <c r="F3858" s="139">
        <v>28.7</v>
      </c>
      <c r="G3858" s="141"/>
    </row>
    <row r="3859" s="123" customFormat="1" customHeight="1" spans="1:7">
      <c r="A3859" s="134">
        <v>3856</v>
      </c>
      <c r="B3859" s="134" t="s">
        <v>28291</v>
      </c>
      <c r="C3859" s="134" t="s">
        <v>28292</v>
      </c>
      <c r="D3859" s="135">
        <v>4.77</v>
      </c>
      <c r="E3859" s="134">
        <v>4.84</v>
      </c>
      <c r="F3859" s="139">
        <v>23.09</v>
      </c>
      <c r="G3859" s="141"/>
    </row>
    <row r="3860" s="123" customFormat="1" customHeight="1" spans="1:7">
      <c r="A3860" s="134">
        <v>3857</v>
      </c>
      <c r="B3860" s="134" t="s">
        <v>28293</v>
      </c>
      <c r="C3860" s="134" t="s">
        <v>28294</v>
      </c>
      <c r="D3860" s="135">
        <v>6.24</v>
      </c>
      <c r="E3860" s="133">
        <v>4.84</v>
      </c>
      <c r="F3860" s="139">
        <v>30.2</v>
      </c>
      <c r="G3860" s="141"/>
    </row>
    <row r="3861" s="123" customFormat="1" customHeight="1" spans="1:7">
      <c r="A3861" s="134">
        <v>3858</v>
      </c>
      <c r="B3861" s="134" t="s">
        <v>17261</v>
      </c>
      <c r="C3861" s="134" t="s">
        <v>28295</v>
      </c>
      <c r="D3861" s="135">
        <v>13.52</v>
      </c>
      <c r="E3861" s="134">
        <v>4.84</v>
      </c>
      <c r="F3861" s="139">
        <v>65.44</v>
      </c>
      <c r="G3861" s="141"/>
    </row>
    <row r="3862" s="123" customFormat="1" customHeight="1" spans="1:7">
      <c r="A3862" s="134">
        <v>3859</v>
      </c>
      <c r="B3862" s="134" t="s">
        <v>5993</v>
      </c>
      <c r="C3862" s="134" t="s">
        <v>28296</v>
      </c>
      <c r="D3862" s="135">
        <v>29.98</v>
      </c>
      <c r="E3862" s="133">
        <v>4.84</v>
      </c>
      <c r="F3862" s="139">
        <v>145.1</v>
      </c>
      <c r="G3862" s="141"/>
    </row>
    <row r="3863" s="123" customFormat="1" customHeight="1" spans="1:7">
      <c r="A3863" s="134">
        <v>3860</v>
      </c>
      <c r="B3863" s="134" t="s">
        <v>840</v>
      </c>
      <c r="C3863" s="134" t="s">
        <v>28297</v>
      </c>
      <c r="D3863" s="135">
        <v>4.19</v>
      </c>
      <c r="E3863" s="133">
        <v>4.84</v>
      </c>
      <c r="F3863" s="139">
        <v>20.28</v>
      </c>
      <c r="G3863" s="141"/>
    </row>
    <row r="3864" s="123" customFormat="1" customHeight="1" spans="1:7">
      <c r="A3864" s="134">
        <v>3861</v>
      </c>
      <c r="B3864" s="134" t="s">
        <v>28298</v>
      </c>
      <c r="C3864" s="134" t="s">
        <v>28299</v>
      </c>
      <c r="D3864" s="135">
        <v>7</v>
      </c>
      <c r="E3864" s="134">
        <v>4.84</v>
      </c>
      <c r="F3864" s="139">
        <v>33.88</v>
      </c>
      <c r="G3864" s="141"/>
    </row>
    <row r="3865" s="123" customFormat="1" customHeight="1" spans="1:7">
      <c r="A3865" s="134">
        <v>3862</v>
      </c>
      <c r="B3865" s="134" t="s">
        <v>28300</v>
      </c>
      <c r="C3865" s="134" t="s">
        <v>28301</v>
      </c>
      <c r="D3865" s="135">
        <v>2.72</v>
      </c>
      <c r="E3865" s="133">
        <v>4.84</v>
      </c>
      <c r="F3865" s="139">
        <v>13.16</v>
      </c>
      <c r="G3865" s="141"/>
    </row>
    <row r="3866" s="123" customFormat="1" customHeight="1" spans="1:7">
      <c r="A3866" s="134">
        <v>3863</v>
      </c>
      <c r="B3866" s="134" t="s">
        <v>3511</v>
      </c>
      <c r="C3866" s="134" t="s">
        <v>28302</v>
      </c>
      <c r="D3866" s="135">
        <v>14.66</v>
      </c>
      <c r="E3866" s="134">
        <v>4.84</v>
      </c>
      <c r="F3866" s="139">
        <v>70.95</v>
      </c>
      <c r="G3866" s="141"/>
    </row>
    <row r="3867" s="123" customFormat="1" customHeight="1" spans="1:7">
      <c r="A3867" s="134">
        <v>3864</v>
      </c>
      <c r="B3867" s="134" t="s">
        <v>28303</v>
      </c>
      <c r="C3867" s="134" t="s">
        <v>28304</v>
      </c>
      <c r="D3867" s="135">
        <v>19.91</v>
      </c>
      <c r="E3867" s="133">
        <v>4.84</v>
      </c>
      <c r="F3867" s="139">
        <v>96.36</v>
      </c>
      <c r="G3867" s="141"/>
    </row>
    <row r="3868" s="123" customFormat="1" customHeight="1" spans="1:7">
      <c r="A3868" s="134">
        <v>3865</v>
      </c>
      <c r="B3868" s="134" t="s">
        <v>28305</v>
      </c>
      <c r="C3868" s="134" t="s">
        <v>28306</v>
      </c>
      <c r="D3868" s="135">
        <v>14.27</v>
      </c>
      <c r="E3868" s="133">
        <v>4.84</v>
      </c>
      <c r="F3868" s="139">
        <v>69.07</v>
      </c>
      <c r="G3868" s="141"/>
    </row>
    <row r="3869" s="123" customFormat="1" customHeight="1" spans="1:7">
      <c r="A3869" s="134">
        <v>3866</v>
      </c>
      <c r="B3869" s="134" t="s">
        <v>5227</v>
      </c>
      <c r="C3869" s="134" t="s">
        <v>28307</v>
      </c>
      <c r="D3869" s="135">
        <v>9.83</v>
      </c>
      <c r="E3869" s="134">
        <v>4.84</v>
      </c>
      <c r="F3869" s="139">
        <v>47.58</v>
      </c>
      <c r="G3869" s="141"/>
    </row>
    <row r="3870" s="123" customFormat="1" customHeight="1" spans="1:7">
      <c r="A3870" s="134">
        <v>3867</v>
      </c>
      <c r="B3870" s="134" t="s">
        <v>20136</v>
      </c>
      <c r="C3870" s="134" t="s">
        <v>28308</v>
      </c>
      <c r="D3870" s="135">
        <v>26.17</v>
      </c>
      <c r="E3870" s="133">
        <v>4.84</v>
      </c>
      <c r="F3870" s="139">
        <v>126.66</v>
      </c>
      <c r="G3870" s="141"/>
    </row>
    <row r="3871" s="123" customFormat="1" customHeight="1" spans="1:7">
      <c r="A3871" s="134">
        <v>3868</v>
      </c>
      <c r="B3871" s="134" t="s">
        <v>28309</v>
      </c>
      <c r="C3871" s="134" t="s">
        <v>28310</v>
      </c>
      <c r="D3871" s="135">
        <v>14.62</v>
      </c>
      <c r="E3871" s="134">
        <v>4.84</v>
      </c>
      <c r="F3871" s="139">
        <v>70.76</v>
      </c>
      <c r="G3871" s="141"/>
    </row>
    <row r="3872" s="123" customFormat="1" customHeight="1" spans="1:7">
      <c r="A3872" s="134">
        <v>3869</v>
      </c>
      <c r="B3872" s="134" t="s">
        <v>28311</v>
      </c>
      <c r="C3872" s="134" t="s">
        <v>28312</v>
      </c>
      <c r="D3872" s="135">
        <v>11.65</v>
      </c>
      <c r="E3872" s="133">
        <v>4.84</v>
      </c>
      <c r="F3872" s="139">
        <v>56.39</v>
      </c>
      <c r="G3872" s="141"/>
    </row>
    <row r="3873" s="123" customFormat="1" customHeight="1" spans="1:7">
      <c r="A3873" s="134">
        <v>3870</v>
      </c>
      <c r="B3873" s="134" t="s">
        <v>28313</v>
      </c>
      <c r="C3873" s="134" t="s">
        <v>28314</v>
      </c>
      <c r="D3873" s="135">
        <v>25.95</v>
      </c>
      <c r="E3873" s="133">
        <v>4.84</v>
      </c>
      <c r="F3873" s="139">
        <v>125.6</v>
      </c>
      <c r="G3873" s="141"/>
    </row>
    <row r="3874" s="123" customFormat="1" customHeight="1" spans="1:7">
      <c r="A3874" s="134">
        <v>3871</v>
      </c>
      <c r="B3874" s="134" t="s">
        <v>28315</v>
      </c>
      <c r="C3874" s="134" t="s">
        <v>28316</v>
      </c>
      <c r="D3874" s="135">
        <v>5</v>
      </c>
      <c r="E3874" s="134">
        <v>4.84</v>
      </c>
      <c r="F3874" s="139">
        <v>24.2</v>
      </c>
      <c r="G3874" s="141"/>
    </row>
    <row r="3875" s="123" customFormat="1" customHeight="1" spans="1:7">
      <c r="A3875" s="134">
        <v>3872</v>
      </c>
      <c r="B3875" s="134" t="s">
        <v>4995</v>
      </c>
      <c r="C3875" s="134" t="s">
        <v>28317</v>
      </c>
      <c r="D3875" s="135">
        <v>10.57</v>
      </c>
      <c r="E3875" s="133">
        <v>4.84</v>
      </c>
      <c r="F3875" s="139">
        <v>51.16</v>
      </c>
      <c r="G3875" s="141"/>
    </row>
    <row r="3876" s="123" customFormat="1" customHeight="1" spans="1:7">
      <c r="A3876" s="134">
        <v>3873</v>
      </c>
      <c r="B3876" s="134" t="s">
        <v>94</v>
      </c>
      <c r="C3876" s="134" t="s">
        <v>28318</v>
      </c>
      <c r="D3876" s="135">
        <v>13.71</v>
      </c>
      <c r="E3876" s="134">
        <v>4.84</v>
      </c>
      <c r="F3876" s="139">
        <v>66.36</v>
      </c>
      <c r="G3876" s="141"/>
    </row>
    <row r="3877" s="123" customFormat="1" customHeight="1" spans="1:7">
      <c r="A3877" s="134">
        <v>3874</v>
      </c>
      <c r="B3877" s="134" t="s">
        <v>28319</v>
      </c>
      <c r="C3877" s="134" t="s">
        <v>28320</v>
      </c>
      <c r="D3877" s="135">
        <v>9.01</v>
      </c>
      <c r="E3877" s="133">
        <v>4.84</v>
      </c>
      <c r="F3877" s="139">
        <v>43.61</v>
      </c>
      <c r="G3877" s="141"/>
    </row>
    <row r="3878" s="123" customFormat="1" customHeight="1" spans="1:7">
      <c r="A3878" s="134">
        <v>3875</v>
      </c>
      <c r="B3878" s="134" t="s">
        <v>28321</v>
      </c>
      <c r="C3878" s="134" t="s">
        <v>28322</v>
      </c>
      <c r="D3878" s="135">
        <v>13.62</v>
      </c>
      <c r="E3878" s="133">
        <v>4.84</v>
      </c>
      <c r="F3878" s="139">
        <v>65.92</v>
      </c>
      <c r="G3878" s="141"/>
    </row>
    <row r="3879" s="123" customFormat="1" customHeight="1" spans="1:7">
      <c r="A3879" s="134">
        <v>3876</v>
      </c>
      <c r="B3879" s="134" t="s">
        <v>3338</v>
      </c>
      <c r="C3879" s="134" t="s">
        <v>28323</v>
      </c>
      <c r="D3879" s="135">
        <v>14.68</v>
      </c>
      <c r="E3879" s="134">
        <v>4.84</v>
      </c>
      <c r="F3879" s="139">
        <v>71.05</v>
      </c>
      <c r="G3879" s="141"/>
    </row>
    <row r="3880" s="123" customFormat="1" customHeight="1" spans="1:7">
      <c r="A3880" s="134">
        <v>3877</v>
      </c>
      <c r="B3880" s="134" t="s">
        <v>3524</v>
      </c>
      <c r="C3880" s="134" t="s">
        <v>28324</v>
      </c>
      <c r="D3880" s="135">
        <v>11.48</v>
      </c>
      <c r="E3880" s="133">
        <v>4.84</v>
      </c>
      <c r="F3880" s="139">
        <v>55.56</v>
      </c>
      <c r="G3880" s="141"/>
    </row>
    <row r="3881" s="123" customFormat="1" customHeight="1" spans="1:7">
      <c r="A3881" s="134">
        <v>3878</v>
      </c>
      <c r="B3881" s="134" t="s">
        <v>3276</v>
      </c>
      <c r="C3881" s="134" t="s">
        <v>28325</v>
      </c>
      <c r="D3881" s="135">
        <v>10.68</v>
      </c>
      <c r="E3881" s="134">
        <v>4.84</v>
      </c>
      <c r="F3881" s="139">
        <v>51.69</v>
      </c>
      <c r="G3881" s="141"/>
    </row>
    <row r="3882" s="123" customFormat="1" customHeight="1" spans="1:7">
      <c r="A3882" s="134">
        <v>3879</v>
      </c>
      <c r="B3882" s="134" t="s">
        <v>4366</v>
      </c>
      <c r="C3882" s="134" t="s">
        <v>28326</v>
      </c>
      <c r="D3882" s="135">
        <v>9.48</v>
      </c>
      <c r="E3882" s="133">
        <v>4.84</v>
      </c>
      <c r="F3882" s="139">
        <v>45.88</v>
      </c>
      <c r="G3882" s="141"/>
    </row>
    <row r="3883" s="123" customFormat="1" customHeight="1" spans="1:7">
      <c r="A3883" s="134">
        <v>3880</v>
      </c>
      <c r="B3883" s="134" t="s">
        <v>3434</v>
      </c>
      <c r="C3883" s="134" t="s">
        <v>28327</v>
      </c>
      <c r="D3883" s="135">
        <v>8.91</v>
      </c>
      <c r="E3883" s="133">
        <v>4.84</v>
      </c>
      <c r="F3883" s="139">
        <v>43.12</v>
      </c>
      <c r="G3883" s="141"/>
    </row>
    <row r="3884" s="123" customFormat="1" customHeight="1" spans="1:7">
      <c r="A3884" s="134">
        <v>3881</v>
      </c>
      <c r="B3884" s="134" t="s">
        <v>28328</v>
      </c>
      <c r="C3884" s="134" t="s">
        <v>28329</v>
      </c>
      <c r="D3884" s="135">
        <v>9.03</v>
      </c>
      <c r="E3884" s="134">
        <v>4.84</v>
      </c>
      <c r="F3884" s="139">
        <v>43.71</v>
      </c>
      <c r="G3884" s="141"/>
    </row>
    <row r="3885" s="123" customFormat="1" customHeight="1" spans="1:7">
      <c r="A3885" s="134">
        <v>3882</v>
      </c>
      <c r="B3885" s="134" t="s">
        <v>28330</v>
      </c>
      <c r="C3885" s="134" t="s">
        <v>28331</v>
      </c>
      <c r="D3885" s="135">
        <v>8.11</v>
      </c>
      <c r="E3885" s="133">
        <v>4.84</v>
      </c>
      <c r="F3885" s="139">
        <v>39.25</v>
      </c>
      <c r="G3885" s="141"/>
    </row>
    <row r="3886" s="123" customFormat="1" customHeight="1" spans="1:7">
      <c r="A3886" s="134">
        <v>3883</v>
      </c>
      <c r="B3886" s="134" t="s">
        <v>28332</v>
      </c>
      <c r="C3886" s="134" t="s">
        <v>28333</v>
      </c>
      <c r="D3886" s="135">
        <v>0.98</v>
      </c>
      <c r="E3886" s="134">
        <v>4.84</v>
      </c>
      <c r="F3886" s="139">
        <v>4.74</v>
      </c>
      <c r="G3886" s="141"/>
    </row>
    <row r="3887" s="123" customFormat="1" customHeight="1" spans="1:7">
      <c r="A3887" s="134">
        <v>3884</v>
      </c>
      <c r="B3887" s="134" t="s">
        <v>28334</v>
      </c>
      <c r="C3887" s="134" t="s">
        <v>28335</v>
      </c>
      <c r="D3887" s="135">
        <v>19.32</v>
      </c>
      <c r="E3887" s="133">
        <v>4.84</v>
      </c>
      <c r="F3887" s="139">
        <v>93.51</v>
      </c>
      <c r="G3887" s="141"/>
    </row>
    <row r="3888" s="123" customFormat="1" customHeight="1" spans="1:7">
      <c r="A3888" s="134">
        <v>3885</v>
      </c>
      <c r="B3888" s="134" t="s">
        <v>3724</v>
      </c>
      <c r="C3888" s="134" t="s">
        <v>28336</v>
      </c>
      <c r="D3888" s="135">
        <v>8.99</v>
      </c>
      <c r="E3888" s="133">
        <v>4.84</v>
      </c>
      <c r="F3888" s="139">
        <v>43.51</v>
      </c>
      <c r="G3888" s="141"/>
    </row>
    <row r="3889" s="123" customFormat="1" customHeight="1" spans="1:7">
      <c r="A3889" s="134">
        <v>3886</v>
      </c>
      <c r="B3889" s="134" t="s">
        <v>13651</v>
      </c>
      <c r="C3889" s="134" t="s">
        <v>28337</v>
      </c>
      <c r="D3889" s="135">
        <v>19.18</v>
      </c>
      <c r="E3889" s="134">
        <v>4.84</v>
      </c>
      <c r="F3889" s="139">
        <v>92.83</v>
      </c>
      <c r="G3889" s="141"/>
    </row>
    <row r="3890" s="123" customFormat="1" customHeight="1" spans="1:7">
      <c r="A3890" s="134">
        <v>3887</v>
      </c>
      <c r="B3890" s="134" t="s">
        <v>4612</v>
      </c>
      <c r="C3890" s="134" t="s">
        <v>28338</v>
      </c>
      <c r="D3890" s="135">
        <v>9.66</v>
      </c>
      <c r="E3890" s="133">
        <v>4.84</v>
      </c>
      <c r="F3890" s="139">
        <v>46.75</v>
      </c>
      <c r="G3890" s="141"/>
    </row>
    <row r="3891" s="123" customFormat="1" customHeight="1" spans="1:7">
      <c r="A3891" s="134">
        <v>3888</v>
      </c>
      <c r="B3891" s="134" t="s">
        <v>3305</v>
      </c>
      <c r="C3891" s="134" t="s">
        <v>28339</v>
      </c>
      <c r="D3891" s="135">
        <v>10.11</v>
      </c>
      <c r="E3891" s="134">
        <v>4.84</v>
      </c>
      <c r="F3891" s="139">
        <v>48.93</v>
      </c>
      <c r="G3891" s="141"/>
    </row>
    <row r="3892" s="123" customFormat="1" customHeight="1" spans="1:7">
      <c r="A3892" s="134">
        <v>3889</v>
      </c>
      <c r="B3892" s="134" t="s">
        <v>5040</v>
      </c>
      <c r="C3892" s="134" t="s">
        <v>28340</v>
      </c>
      <c r="D3892" s="135">
        <v>20.53</v>
      </c>
      <c r="E3892" s="133">
        <v>4.84</v>
      </c>
      <c r="F3892" s="139">
        <v>99.37</v>
      </c>
      <c r="G3892" s="141"/>
    </row>
    <row r="3893" s="123" customFormat="1" customHeight="1" spans="1:7">
      <c r="A3893" s="134">
        <v>3890</v>
      </c>
      <c r="B3893" s="134" t="s">
        <v>28341</v>
      </c>
      <c r="C3893" s="134" t="s">
        <v>28342</v>
      </c>
      <c r="D3893" s="135">
        <v>11.17</v>
      </c>
      <c r="E3893" s="133">
        <v>4.84</v>
      </c>
      <c r="F3893" s="139">
        <v>54.06</v>
      </c>
      <c r="G3893" s="141"/>
    </row>
    <row r="3894" s="123" customFormat="1" customHeight="1" spans="1:7">
      <c r="A3894" s="134">
        <v>3891</v>
      </c>
      <c r="B3894" s="134" t="s">
        <v>15442</v>
      </c>
      <c r="C3894" s="134" t="s">
        <v>28343</v>
      </c>
      <c r="D3894" s="135">
        <v>12.58</v>
      </c>
      <c r="E3894" s="134">
        <v>4.84</v>
      </c>
      <c r="F3894" s="139">
        <v>60.89</v>
      </c>
      <c r="G3894" s="141"/>
    </row>
    <row r="3895" s="123" customFormat="1" customHeight="1" spans="1:7">
      <c r="A3895" s="134">
        <v>3892</v>
      </c>
      <c r="B3895" s="134" t="s">
        <v>28344</v>
      </c>
      <c r="C3895" s="134" t="s">
        <v>28345</v>
      </c>
      <c r="D3895" s="135">
        <v>7.4</v>
      </c>
      <c r="E3895" s="133">
        <v>4.84</v>
      </c>
      <c r="F3895" s="139">
        <v>35.82</v>
      </c>
      <c r="G3895" s="141"/>
    </row>
    <row r="3896" s="123" customFormat="1" customHeight="1" spans="1:7">
      <c r="A3896" s="134">
        <v>3893</v>
      </c>
      <c r="B3896" s="134" t="s">
        <v>15952</v>
      </c>
      <c r="C3896" s="134" t="s">
        <v>28346</v>
      </c>
      <c r="D3896" s="135">
        <v>16.75</v>
      </c>
      <c r="E3896" s="134">
        <v>4.84</v>
      </c>
      <c r="F3896" s="139">
        <v>81.07</v>
      </c>
      <c r="G3896" s="141"/>
    </row>
    <row r="3897" s="123" customFormat="1" customHeight="1" spans="1:7">
      <c r="A3897" s="134">
        <v>3894</v>
      </c>
      <c r="B3897" s="134" t="s">
        <v>28347</v>
      </c>
      <c r="C3897" s="134" t="s">
        <v>28348</v>
      </c>
      <c r="D3897" s="135">
        <v>7.46</v>
      </c>
      <c r="E3897" s="133">
        <v>4.84</v>
      </c>
      <c r="F3897" s="139">
        <v>36.11</v>
      </c>
      <c r="G3897" s="141"/>
    </row>
    <row r="3898" s="123" customFormat="1" customHeight="1" spans="1:7">
      <c r="A3898" s="134">
        <v>3895</v>
      </c>
      <c r="B3898" s="134" t="s">
        <v>5162</v>
      </c>
      <c r="C3898" s="134" t="s">
        <v>28349</v>
      </c>
      <c r="D3898" s="135">
        <v>9.78</v>
      </c>
      <c r="E3898" s="133">
        <v>4.84</v>
      </c>
      <c r="F3898" s="139">
        <v>47.34</v>
      </c>
      <c r="G3898" s="141"/>
    </row>
    <row r="3899" s="123" customFormat="1" customHeight="1" spans="1:7">
      <c r="A3899" s="134">
        <v>3896</v>
      </c>
      <c r="B3899" s="134" t="s">
        <v>28350</v>
      </c>
      <c r="C3899" s="134" t="s">
        <v>28351</v>
      </c>
      <c r="D3899" s="135">
        <v>15.82</v>
      </c>
      <c r="E3899" s="134">
        <v>4.84</v>
      </c>
      <c r="F3899" s="139">
        <v>76.57</v>
      </c>
      <c r="G3899" s="141"/>
    </row>
    <row r="3900" s="123" customFormat="1" customHeight="1" spans="1:7">
      <c r="A3900" s="134">
        <v>3897</v>
      </c>
      <c r="B3900" s="134" t="s">
        <v>4298</v>
      </c>
      <c r="C3900" s="134" t="s">
        <v>28352</v>
      </c>
      <c r="D3900" s="135">
        <v>14.02</v>
      </c>
      <c r="E3900" s="133">
        <v>4.84</v>
      </c>
      <c r="F3900" s="139">
        <v>67.86</v>
      </c>
      <c r="G3900" s="141"/>
    </row>
    <row r="3901" s="123" customFormat="1" customHeight="1" spans="1:7">
      <c r="A3901" s="134">
        <v>3898</v>
      </c>
      <c r="B3901" s="134" t="s">
        <v>4847</v>
      </c>
      <c r="C3901" s="134" t="s">
        <v>28353</v>
      </c>
      <c r="D3901" s="135">
        <v>7.75</v>
      </c>
      <c r="E3901" s="134">
        <v>4.84</v>
      </c>
      <c r="F3901" s="139">
        <v>37.51</v>
      </c>
      <c r="G3901" s="141"/>
    </row>
    <row r="3902" s="123" customFormat="1" customHeight="1" spans="1:7">
      <c r="A3902" s="134">
        <v>3899</v>
      </c>
      <c r="B3902" s="134" t="s">
        <v>28354</v>
      </c>
      <c r="C3902" s="134" t="s">
        <v>28355</v>
      </c>
      <c r="D3902" s="135">
        <v>5.06</v>
      </c>
      <c r="E3902" s="133">
        <v>4.84</v>
      </c>
      <c r="F3902" s="139">
        <v>24.49</v>
      </c>
      <c r="G3902" s="141"/>
    </row>
    <row r="3903" s="123" customFormat="1" customHeight="1" spans="1:7">
      <c r="A3903" s="134">
        <v>3900</v>
      </c>
      <c r="B3903" s="134" t="s">
        <v>28356</v>
      </c>
      <c r="C3903" s="134" t="s">
        <v>28357</v>
      </c>
      <c r="D3903" s="135">
        <v>37.53</v>
      </c>
      <c r="E3903" s="133">
        <v>4.84</v>
      </c>
      <c r="F3903" s="139">
        <v>181.65</v>
      </c>
      <c r="G3903" s="141"/>
    </row>
    <row r="3904" s="123" customFormat="1" customHeight="1" spans="1:7">
      <c r="A3904" s="134">
        <v>3901</v>
      </c>
      <c r="B3904" s="134" t="s">
        <v>28358</v>
      </c>
      <c r="C3904" s="134" t="s">
        <v>28359</v>
      </c>
      <c r="D3904" s="135">
        <v>7.14</v>
      </c>
      <c r="E3904" s="134">
        <v>4.84</v>
      </c>
      <c r="F3904" s="139">
        <v>34.56</v>
      </c>
      <c r="G3904" s="141"/>
    </row>
    <row r="3905" s="123" customFormat="1" customHeight="1" spans="1:7">
      <c r="A3905" s="134">
        <v>3902</v>
      </c>
      <c r="B3905" s="134" t="s">
        <v>2209</v>
      </c>
      <c r="C3905" s="134" t="s">
        <v>28360</v>
      </c>
      <c r="D3905" s="135">
        <v>12.04</v>
      </c>
      <c r="E3905" s="133">
        <v>4.84</v>
      </c>
      <c r="F3905" s="139">
        <v>58.27</v>
      </c>
      <c r="G3905" s="141"/>
    </row>
    <row r="3906" s="123" customFormat="1" customHeight="1" spans="1:7">
      <c r="A3906" s="134">
        <v>3903</v>
      </c>
      <c r="B3906" s="134" t="s">
        <v>14624</v>
      </c>
      <c r="C3906" s="134" t="s">
        <v>28361</v>
      </c>
      <c r="D3906" s="135">
        <v>11.12</v>
      </c>
      <c r="E3906" s="134">
        <v>4.84</v>
      </c>
      <c r="F3906" s="139">
        <v>53.82</v>
      </c>
      <c r="G3906" s="141"/>
    </row>
    <row r="3907" s="123" customFormat="1" customHeight="1" spans="1:7">
      <c r="A3907" s="134">
        <v>3904</v>
      </c>
      <c r="B3907" s="134" t="s">
        <v>7759</v>
      </c>
      <c r="C3907" s="134" t="s">
        <v>28362</v>
      </c>
      <c r="D3907" s="135">
        <v>7.18</v>
      </c>
      <c r="E3907" s="133">
        <v>4.84</v>
      </c>
      <c r="F3907" s="139">
        <v>34.75</v>
      </c>
      <c r="G3907" s="141"/>
    </row>
    <row r="3908" s="123" customFormat="1" customHeight="1" spans="1:7">
      <c r="A3908" s="134">
        <v>3905</v>
      </c>
      <c r="B3908" s="134" t="s">
        <v>3462</v>
      </c>
      <c r="C3908" s="134" t="s">
        <v>28363</v>
      </c>
      <c r="D3908" s="135">
        <v>10.78</v>
      </c>
      <c r="E3908" s="133">
        <v>4.84</v>
      </c>
      <c r="F3908" s="139">
        <v>52.18</v>
      </c>
      <c r="G3908" s="141"/>
    </row>
    <row r="3909" s="123" customFormat="1" customHeight="1" spans="1:7">
      <c r="A3909" s="134">
        <v>3906</v>
      </c>
      <c r="B3909" s="134" t="s">
        <v>5973</v>
      </c>
      <c r="C3909" s="134" t="s">
        <v>28364</v>
      </c>
      <c r="D3909" s="135">
        <v>4.22</v>
      </c>
      <c r="E3909" s="134">
        <v>4.84</v>
      </c>
      <c r="F3909" s="139">
        <v>20.42</v>
      </c>
      <c r="G3909" s="141"/>
    </row>
    <row r="3910" s="123" customFormat="1" customHeight="1" spans="1:7">
      <c r="A3910" s="134">
        <v>3907</v>
      </c>
      <c r="B3910" s="134" t="s">
        <v>20383</v>
      </c>
      <c r="C3910" s="134" t="s">
        <v>28365</v>
      </c>
      <c r="D3910" s="135">
        <v>15.2</v>
      </c>
      <c r="E3910" s="133">
        <v>4.84</v>
      </c>
      <c r="F3910" s="139">
        <v>73.57</v>
      </c>
      <c r="G3910" s="141"/>
    </row>
    <row r="3911" s="123" customFormat="1" customHeight="1" spans="1:7">
      <c r="A3911" s="134">
        <v>3908</v>
      </c>
      <c r="B3911" s="134" t="s">
        <v>28366</v>
      </c>
      <c r="C3911" s="134" t="s">
        <v>28367</v>
      </c>
      <c r="D3911" s="135">
        <v>2.33</v>
      </c>
      <c r="E3911" s="134">
        <v>4.84</v>
      </c>
      <c r="F3911" s="139">
        <v>11.28</v>
      </c>
      <c r="G3911" s="141"/>
    </row>
    <row r="3912" s="123" customFormat="1" customHeight="1" spans="1:7">
      <c r="A3912" s="134">
        <v>3909</v>
      </c>
      <c r="B3912" s="134" t="s">
        <v>28368</v>
      </c>
      <c r="C3912" s="134" t="s">
        <v>28369</v>
      </c>
      <c r="D3912" s="135">
        <v>21.33</v>
      </c>
      <c r="E3912" s="133">
        <v>4.84</v>
      </c>
      <c r="F3912" s="139">
        <v>103.24</v>
      </c>
      <c r="G3912" s="141"/>
    </row>
    <row r="3913" s="123" customFormat="1" customHeight="1" spans="1:7">
      <c r="A3913" s="134">
        <v>3910</v>
      </c>
      <c r="B3913" s="134" t="s">
        <v>3351</v>
      </c>
      <c r="C3913" s="134" t="s">
        <v>28370</v>
      </c>
      <c r="D3913" s="135">
        <v>13.07</v>
      </c>
      <c r="E3913" s="133">
        <v>4.84</v>
      </c>
      <c r="F3913" s="139">
        <v>63.26</v>
      </c>
      <c r="G3913" s="141"/>
    </row>
    <row r="3914" s="123" customFormat="1" customHeight="1" spans="1:7">
      <c r="A3914" s="134">
        <v>3911</v>
      </c>
      <c r="B3914" s="134" t="s">
        <v>8883</v>
      </c>
      <c r="C3914" s="134" t="s">
        <v>28371</v>
      </c>
      <c r="D3914" s="135">
        <v>16.93</v>
      </c>
      <c r="E3914" s="134">
        <v>4.84</v>
      </c>
      <c r="F3914" s="139">
        <v>81.94</v>
      </c>
      <c r="G3914" s="141"/>
    </row>
    <row r="3915" s="123" customFormat="1" customHeight="1" spans="1:7">
      <c r="A3915" s="134">
        <v>3912</v>
      </c>
      <c r="B3915" s="134" t="s">
        <v>6078</v>
      </c>
      <c r="C3915" s="134" t="s">
        <v>28372</v>
      </c>
      <c r="D3915" s="135">
        <v>16.85</v>
      </c>
      <c r="E3915" s="133">
        <v>4.84</v>
      </c>
      <c r="F3915" s="139">
        <v>81.55</v>
      </c>
      <c r="G3915" s="141"/>
    </row>
    <row r="3916" s="123" customFormat="1" customHeight="1" spans="1:7">
      <c r="A3916" s="134">
        <v>3913</v>
      </c>
      <c r="B3916" s="134" t="s">
        <v>16397</v>
      </c>
      <c r="C3916" s="134" t="s">
        <v>28373</v>
      </c>
      <c r="D3916" s="135">
        <v>16.26</v>
      </c>
      <c r="E3916" s="134">
        <v>4.84</v>
      </c>
      <c r="F3916" s="139">
        <v>78.7</v>
      </c>
      <c r="G3916" s="141"/>
    </row>
    <row r="3917" s="123" customFormat="1" customHeight="1" spans="1:7">
      <c r="A3917" s="134">
        <v>3914</v>
      </c>
      <c r="B3917" s="134" t="s">
        <v>28374</v>
      </c>
      <c r="C3917" s="134" t="s">
        <v>28375</v>
      </c>
      <c r="D3917" s="135">
        <v>1.5</v>
      </c>
      <c r="E3917" s="133">
        <v>4.84</v>
      </c>
      <c r="F3917" s="139">
        <v>7.26</v>
      </c>
      <c r="G3917" s="141"/>
    </row>
    <row r="3918" s="123" customFormat="1" customHeight="1" spans="1:7">
      <c r="A3918" s="134">
        <v>3915</v>
      </c>
      <c r="B3918" s="134" t="s">
        <v>28376</v>
      </c>
      <c r="C3918" s="134" t="s">
        <v>28377</v>
      </c>
      <c r="D3918" s="135">
        <v>14.17</v>
      </c>
      <c r="E3918" s="133">
        <v>4.84</v>
      </c>
      <c r="F3918" s="139">
        <v>68.58</v>
      </c>
      <c r="G3918" s="141"/>
    </row>
    <row r="3919" s="123" customFormat="1" customHeight="1" spans="1:7">
      <c r="A3919" s="134">
        <v>3916</v>
      </c>
      <c r="B3919" s="134" t="s">
        <v>28378</v>
      </c>
      <c r="C3919" s="134" t="s">
        <v>28379</v>
      </c>
      <c r="D3919" s="135">
        <v>27.95</v>
      </c>
      <c r="E3919" s="134">
        <v>4.84</v>
      </c>
      <c r="F3919" s="139">
        <v>135.28</v>
      </c>
      <c r="G3919" s="141"/>
    </row>
    <row r="3920" s="123" customFormat="1" customHeight="1" spans="1:7">
      <c r="A3920" s="134">
        <v>3917</v>
      </c>
      <c r="B3920" s="134" t="s">
        <v>3521</v>
      </c>
      <c r="C3920" s="134" t="s">
        <v>28380</v>
      </c>
      <c r="D3920" s="135">
        <v>9.87</v>
      </c>
      <c r="E3920" s="133">
        <v>4.84</v>
      </c>
      <c r="F3920" s="139">
        <v>47.77</v>
      </c>
      <c r="G3920" s="141"/>
    </row>
    <row r="3921" s="123" customFormat="1" customHeight="1" spans="1:7">
      <c r="A3921" s="134">
        <v>3918</v>
      </c>
      <c r="B3921" s="134" t="s">
        <v>3720</v>
      </c>
      <c r="C3921" s="134" t="s">
        <v>28381</v>
      </c>
      <c r="D3921" s="135">
        <v>10.06</v>
      </c>
      <c r="E3921" s="134">
        <v>4.84</v>
      </c>
      <c r="F3921" s="139">
        <v>48.69</v>
      </c>
      <c r="G3921" s="141"/>
    </row>
    <row r="3922" s="123" customFormat="1" customHeight="1" spans="1:7">
      <c r="A3922" s="134">
        <v>3919</v>
      </c>
      <c r="B3922" s="134" t="s">
        <v>20785</v>
      </c>
      <c r="C3922" s="134" t="s">
        <v>28382</v>
      </c>
      <c r="D3922" s="135">
        <v>8.65</v>
      </c>
      <c r="E3922" s="133">
        <v>4.84</v>
      </c>
      <c r="F3922" s="139">
        <v>41.87</v>
      </c>
      <c r="G3922" s="141"/>
    </row>
    <row r="3923" s="123" customFormat="1" customHeight="1" spans="1:7">
      <c r="A3923" s="134">
        <v>3920</v>
      </c>
      <c r="B3923" s="134" t="s">
        <v>4215</v>
      </c>
      <c r="C3923" s="134" t="s">
        <v>28383</v>
      </c>
      <c r="D3923" s="135">
        <v>78.5</v>
      </c>
      <c r="E3923" s="133">
        <v>4.84</v>
      </c>
      <c r="F3923" s="139">
        <v>379.94</v>
      </c>
      <c r="G3923" s="141"/>
    </row>
    <row r="3924" s="123" customFormat="1" customHeight="1" spans="1:7">
      <c r="A3924" s="134">
        <v>3921</v>
      </c>
      <c r="B3924" s="134" t="s">
        <v>28384</v>
      </c>
      <c r="C3924" s="134" t="s">
        <v>28385</v>
      </c>
      <c r="D3924" s="135">
        <v>10.08</v>
      </c>
      <c r="E3924" s="134">
        <v>4.84</v>
      </c>
      <c r="F3924" s="139">
        <v>48.79</v>
      </c>
      <c r="G3924" s="141"/>
    </row>
    <row r="3925" s="123" customFormat="1" customHeight="1" spans="1:7">
      <c r="A3925" s="134">
        <v>3922</v>
      </c>
      <c r="B3925" s="134" t="s">
        <v>28386</v>
      </c>
      <c r="C3925" s="134" t="s">
        <v>28387</v>
      </c>
      <c r="D3925" s="135">
        <v>15.75</v>
      </c>
      <c r="E3925" s="133">
        <v>4.84</v>
      </c>
      <c r="F3925" s="139">
        <v>76.23</v>
      </c>
      <c r="G3925" s="141"/>
    </row>
    <row r="3926" s="123" customFormat="1" customHeight="1" spans="1:7">
      <c r="A3926" s="134">
        <v>3923</v>
      </c>
      <c r="B3926" s="134" t="s">
        <v>3388</v>
      </c>
      <c r="C3926" s="134" t="s">
        <v>28388</v>
      </c>
      <c r="D3926" s="135">
        <v>17.61</v>
      </c>
      <c r="E3926" s="134">
        <v>4.84</v>
      </c>
      <c r="F3926" s="139">
        <v>85.23</v>
      </c>
      <c r="G3926" s="141"/>
    </row>
    <row r="3927" s="123" customFormat="1" customHeight="1" spans="1:7">
      <c r="A3927" s="134">
        <v>3924</v>
      </c>
      <c r="B3927" s="134" t="s">
        <v>116</v>
      </c>
      <c r="C3927" s="134" t="s">
        <v>28389</v>
      </c>
      <c r="D3927" s="135">
        <v>22.54</v>
      </c>
      <c r="E3927" s="133">
        <v>4.84</v>
      </c>
      <c r="F3927" s="139">
        <v>109.09</v>
      </c>
      <c r="G3927" s="141"/>
    </row>
    <row r="3928" s="123" customFormat="1" customHeight="1" spans="1:7">
      <c r="A3928" s="134">
        <v>3925</v>
      </c>
      <c r="B3928" s="134" t="s">
        <v>25581</v>
      </c>
      <c r="C3928" s="134" t="s">
        <v>28390</v>
      </c>
      <c r="D3928" s="135">
        <v>28.34</v>
      </c>
      <c r="E3928" s="133">
        <v>4.84</v>
      </c>
      <c r="F3928" s="139">
        <v>137.17</v>
      </c>
      <c r="G3928" s="141"/>
    </row>
    <row r="3929" s="123" customFormat="1" customHeight="1" spans="1:7">
      <c r="A3929" s="134">
        <v>3926</v>
      </c>
      <c r="B3929" s="134" t="s">
        <v>297</v>
      </c>
      <c r="C3929" s="134" t="s">
        <v>28391</v>
      </c>
      <c r="D3929" s="135">
        <v>11.65</v>
      </c>
      <c r="E3929" s="134">
        <v>4.84</v>
      </c>
      <c r="F3929" s="139">
        <v>56.39</v>
      </c>
      <c r="G3929" s="141"/>
    </row>
    <row r="3930" s="123" customFormat="1" customHeight="1" spans="1:7">
      <c r="A3930" s="134">
        <v>3927</v>
      </c>
      <c r="B3930" s="134" t="s">
        <v>15918</v>
      </c>
      <c r="C3930" s="134" t="s">
        <v>28392</v>
      </c>
      <c r="D3930" s="135">
        <v>75.42</v>
      </c>
      <c r="E3930" s="133">
        <v>4.84</v>
      </c>
      <c r="F3930" s="139">
        <v>365.03</v>
      </c>
      <c r="G3930" s="141"/>
    </row>
    <row r="3931" s="123" customFormat="1" customHeight="1" spans="1:7">
      <c r="A3931" s="134">
        <v>3928</v>
      </c>
      <c r="B3931" s="134" t="s">
        <v>28393</v>
      </c>
      <c r="C3931" s="134" t="s">
        <v>28394</v>
      </c>
      <c r="D3931" s="135">
        <v>2.15</v>
      </c>
      <c r="E3931" s="134">
        <v>4.84</v>
      </c>
      <c r="F3931" s="139">
        <v>10.41</v>
      </c>
      <c r="G3931" s="141"/>
    </row>
    <row r="3932" s="123" customFormat="1" customHeight="1" spans="1:7">
      <c r="A3932" s="134">
        <v>3929</v>
      </c>
      <c r="B3932" s="134" t="s">
        <v>28395</v>
      </c>
      <c r="C3932" s="134" t="s">
        <v>28396</v>
      </c>
      <c r="D3932" s="135">
        <v>5.07</v>
      </c>
      <c r="E3932" s="133">
        <v>4.84</v>
      </c>
      <c r="F3932" s="139">
        <v>24.54</v>
      </c>
      <c r="G3932" s="141"/>
    </row>
    <row r="3933" s="123" customFormat="1" customHeight="1" spans="1:7">
      <c r="A3933" s="134">
        <v>3930</v>
      </c>
      <c r="B3933" s="134" t="s">
        <v>3224</v>
      </c>
      <c r="C3933" s="134" t="s">
        <v>28396</v>
      </c>
      <c r="D3933" s="135">
        <v>14.27</v>
      </c>
      <c r="E3933" s="133">
        <v>4.84</v>
      </c>
      <c r="F3933" s="139">
        <v>69.07</v>
      </c>
      <c r="G3933" s="141"/>
    </row>
    <row r="3934" s="123" customFormat="1" customHeight="1" spans="1:7">
      <c r="A3934" s="134">
        <v>3931</v>
      </c>
      <c r="B3934" s="134" t="s">
        <v>28397</v>
      </c>
      <c r="C3934" s="134" t="s">
        <v>28396</v>
      </c>
      <c r="D3934" s="135">
        <v>9.29</v>
      </c>
      <c r="E3934" s="134">
        <v>4.84</v>
      </c>
      <c r="F3934" s="139">
        <v>44.96</v>
      </c>
      <c r="G3934" s="141"/>
    </row>
    <row r="3935" s="123" customFormat="1" customHeight="1" spans="1:7">
      <c r="A3935" s="134">
        <v>3932</v>
      </c>
      <c r="B3935" s="134" t="s">
        <v>3537</v>
      </c>
      <c r="C3935" s="134" t="s">
        <v>28396</v>
      </c>
      <c r="D3935" s="135">
        <v>2.87</v>
      </c>
      <c r="E3935" s="133">
        <v>4.84</v>
      </c>
      <c r="F3935" s="139">
        <v>13.89</v>
      </c>
      <c r="G3935" s="141"/>
    </row>
    <row r="3936" s="123" customFormat="1" customHeight="1" spans="1:7">
      <c r="A3936" s="134">
        <v>3933</v>
      </c>
      <c r="B3936" s="134" t="s">
        <v>28398</v>
      </c>
      <c r="C3936" s="134" t="s">
        <v>28396</v>
      </c>
      <c r="D3936" s="135">
        <v>9.58</v>
      </c>
      <c r="E3936" s="134">
        <v>4.84</v>
      </c>
      <c r="F3936" s="139">
        <v>46.37</v>
      </c>
      <c r="G3936" s="141"/>
    </row>
    <row r="3937" s="123" customFormat="1" customHeight="1" spans="1:7">
      <c r="A3937" s="134">
        <v>3934</v>
      </c>
      <c r="B3937" s="134" t="s">
        <v>6988</v>
      </c>
      <c r="C3937" s="134" t="s">
        <v>28396</v>
      </c>
      <c r="D3937" s="135">
        <v>14.56</v>
      </c>
      <c r="E3937" s="133">
        <v>4.84</v>
      </c>
      <c r="F3937" s="139">
        <v>70.47</v>
      </c>
      <c r="G3937" s="141"/>
    </row>
    <row r="3938" s="123" customFormat="1" customHeight="1" spans="1:7">
      <c r="A3938" s="134">
        <v>3935</v>
      </c>
      <c r="B3938" s="134" t="s">
        <v>25492</v>
      </c>
      <c r="C3938" s="134" t="s">
        <v>28396</v>
      </c>
      <c r="D3938" s="135">
        <v>15.79</v>
      </c>
      <c r="E3938" s="133">
        <v>4.84</v>
      </c>
      <c r="F3938" s="139">
        <v>76.42</v>
      </c>
      <c r="G3938" s="141"/>
    </row>
    <row r="3939" s="123" customFormat="1" customHeight="1" spans="1:7">
      <c r="A3939" s="134">
        <v>3936</v>
      </c>
      <c r="B3939" s="134" t="s">
        <v>28399</v>
      </c>
      <c r="C3939" s="134" t="s">
        <v>28396</v>
      </c>
      <c r="D3939" s="135">
        <v>5.38</v>
      </c>
      <c r="E3939" s="134">
        <v>4.84</v>
      </c>
      <c r="F3939" s="139">
        <v>26.04</v>
      </c>
      <c r="G3939" s="141"/>
    </row>
    <row r="3940" s="123" customFormat="1" customHeight="1" spans="1:7">
      <c r="A3940" s="134">
        <v>3937</v>
      </c>
      <c r="B3940" s="134" t="s">
        <v>28400</v>
      </c>
      <c r="C3940" s="134" t="s">
        <v>28396</v>
      </c>
      <c r="D3940" s="135">
        <v>16.8</v>
      </c>
      <c r="E3940" s="133">
        <v>4.84</v>
      </c>
      <c r="F3940" s="139">
        <v>81.31</v>
      </c>
      <c r="G3940" s="141"/>
    </row>
    <row r="3941" s="123" customFormat="1" customHeight="1" spans="1:7">
      <c r="A3941" s="134">
        <v>3938</v>
      </c>
      <c r="B3941" s="134" t="s">
        <v>25812</v>
      </c>
      <c r="C3941" s="134" t="s">
        <v>28396</v>
      </c>
      <c r="D3941" s="135">
        <v>18.05</v>
      </c>
      <c r="E3941" s="134">
        <v>4.84</v>
      </c>
      <c r="F3941" s="139">
        <v>87.36</v>
      </c>
      <c r="G3941" s="141"/>
    </row>
    <row r="3942" s="123" customFormat="1" customHeight="1" spans="1:7">
      <c r="A3942" s="134">
        <v>3939</v>
      </c>
      <c r="B3942" s="134" t="s">
        <v>3835</v>
      </c>
      <c r="C3942" s="134" t="s">
        <v>28396</v>
      </c>
      <c r="D3942" s="135">
        <v>19.44</v>
      </c>
      <c r="E3942" s="133">
        <v>4.84</v>
      </c>
      <c r="F3942" s="139">
        <v>94.09</v>
      </c>
      <c r="G3942" s="141"/>
    </row>
    <row r="3943" s="123" customFormat="1" customHeight="1" spans="1:7">
      <c r="A3943" s="134">
        <v>3940</v>
      </c>
      <c r="B3943" s="134" t="s">
        <v>2455</v>
      </c>
      <c r="C3943" s="134" t="s">
        <v>28396</v>
      </c>
      <c r="D3943" s="135">
        <v>8.56</v>
      </c>
      <c r="E3943" s="133">
        <v>4.84</v>
      </c>
      <c r="F3943" s="139">
        <v>41.43</v>
      </c>
      <c r="G3943" s="141"/>
    </row>
    <row r="3944" s="123" customFormat="1" customHeight="1" spans="1:7">
      <c r="A3944" s="134">
        <v>3941</v>
      </c>
      <c r="B3944" s="134" t="s">
        <v>28401</v>
      </c>
      <c r="C3944" s="134" t="s">
        <v>28396</v>
      </c>
      <c r="D3944" s="135">
        <v>19.88</v>
      </c>
      <c r="E3944" s="134">
        <v>4.84</v>
      </c>
      <c r="F3944" s="139">
        <v>96.22</v>
      </c>
      <c r="G3944" s="141"/>
    </row>
    <row r="3945" s="123" customFormat="1" customHeight="1" spans="1:7">
      <c r="A3945" s="134">
        <v>3942</v>
      </c>
      <c r="B3945" s="134" t="s">
        <v>28402</v>
      </c>
      <c r="C3945" s="134" t="s">
        <v>28396</v>
      </c>
      <c r="D3945" s="135">
        <v>9.06</v>
      </c>
      <c r="E3945" s="133">
        <v>4.84</v>
      </c>
      <c r="F3945" s="139">
        <v>43.85</v>
      </c>
      <c r="G3945" s="141"/>
    </row>
    <row r="3946" s="123" customFormat="1" customHeight="1" spans="1:7">
      <c r="A3946" s="134">
        <v>3943</v>
      </c>
      <c r="B3946" s="134" t="s">
        <v>3247</v>
      </c>
      <c r="C3946" s="134" t="s">
        <v>28396</v>
      </c>
      <c r="D3946" s="135">
        <v>15.74</v>
      </c>
      <c r="E3946" s="134">
        <v>4.84</v>
      </c>
      <c r="F3946" s="139">
        <v>76.18</v>
      </c>
      <c r="G3946" s="141"/>
    </row>
    <row r="3947" s="123" customFormat="1" customHeight="1" spans="1:7">
      <c r="A3947" s="134">
        <v>3944</v>
      </c>
      <c r="B3947" s="134" t="s">
        <v>6962</v>
      </c>
      <c r="C3947" s="134" t="s">
        <v>28396</v>
      </c>
      <c r="D3947" s="135">
        <v>3.75</v>
      </c>
      <c r="E3947" s="133">
        <v>4.84</v>
      </c>
      <c r="F3947" s="139">
        <v>18.15</v>
      </c>
      <c r="G3947" s="141"/>
    </row>
    <row r="3948" s="123" customFormat="1" customHeight="1" spans="1:7">
      <c r="A3948" s="134">
        <v>3945</v>
      </c>
      <c r="B3948" s="134" t="s">
        <v>3733</v>
      </c>
      <c r="C3948" s="134" t="s">
        <v>28396</v>
      </c>
      <c r="D3948" s="135">
        <v>8.75</v>
      </c>
      <c r="E3948" s="133">
        <v>4.84</v>
      </c>
      <c r="F3948" s="139">
        <v>42.35</v>
      </c>
      <c r="G3948" s="141"/>
    </row>
    <row r="3949" s="123" customFormat="1" customHeight="1" spans="1:7">
      <c r="A3949" s="134">
        <v>3946</v>
      </c>
      <c r="B3949" s="134" t="s">
        <v>12369</v>
      </c>
      <c r="C3949" s="134" t="s">
        <v>28396</v>
      </c>
      <c r="D3949" s="135">
        <v>7.32</v>
      </c>
      <c r="E3949" s="134">
        <v>4.84</v>
      </c>
      <c r="F3949" s="139">
        <v>35.43</v>
      </c>
      <c r="G3949" s="141"/>
    </row>
    <row r="3950" s="123" customFormat="1" customHeight="1" spans="1:7">
      <c r="A3950" s="134">
        <v>3947</v>
      </c>
      <c r="B3950" s="134" t="s">
        <v>28403</v>
      </c>
      <c r="C3950" s="134" t="s">
        <v>28396</v>
      </c>
      <c r="D3950" s="135">
        <v>16.93</v>
      </c>
      <c r="E3950" s="133">
        <v>4.84</v>
      </c>
      <c r="F3950" s="139">
        <v>81.94</v>
      </c>
      <c r="G3950" s="141"/>
    </row>
    <row r="3951" s="123" customFormat="1" customHeight="1" spans="1:7">
      <c r="A3951" s="134">
        <v>3948</v>
      </c>
      <c r="B3951" s="134" t="s">
        <v>28282</v>
      </c>
      <c r="C3951" s="134" t="s">
        <v>28396</v>
      </c>
      <c r="D3951" s="135">
        <v>10.8</v>
      </c>
      <c r="E3951" s="134">
        <v>4.84</v>
      </c>
      <c r="F3951" s="139">
        <v>52.27</v>
      </c>
      <c r="G3951" s="141"/>
    </row>
    <row r="3952" s="123" customFormat="1" customHeight="1" spans="1:7">
      <c r="A3952" s="134">
        <v>3949</v>
      </c>
      <c r="B3952" s="134" t="s">
        <v>28404</v>
      </c>
      <c r="C3952" s="134" t="s">
        <v>28396</v>
      </c>
      <c r="D3952" s="135">
        <v>18.57</v>
      </c>
      <c r="E3952" s="133">
        <v>4.84</v>
      </c>
      <c r="F3952" s="139">
        <v>89.88</v>
      </c>
      <c r="G3952" s="141"/>
    </row>
    <row r="3953" s="123" customFormat="1" customHeight="1" spans="1:7">
      <c r="A3953" s="134">
        <v>3950</v>
      </c>
      <c r="B3953" s="134" t="s">
        <v>15178</v>
      </c>
      <c r="C3953" s="134" t="s">
        <v>28396</v>
      </c>
      <c r="D3953" s="135">
        <v>28.18</v>
      </c>
      <c r="E3953" s="133">
        <v>4.84</v>
      </c>
      <c r="F3953" s="139">
        <v>136.39</v>
      </c>
      <c r="G3953" s="141"/>
    </row>
    <row r="3954" s="123" customFormat="1" customHeight="1" spans="1:7">
      <c r="A3954" s="134">
        <v>3951</v>
      </c>
      <c r="B3954" s="134" t="s">
        <v>3554</v>
      </c>
      <c r="C3954" s="134" t="s">
        <v>28396</v>
      </c>
      <c r="D3954" s="135">
        <v>10.1</v>
      </c>
      <c r="E3954" s="134">
        <v>4.84</v>
      </c>
      <c r="F3954" s="139">
        <v>48.88</v>
      </c>
      <c r="G3954" s="141"/>
    </row>
    <row r="3955" s="123" customFormat="1" customHeight="1" spans="1:7">
      <c r="A3955" s="134">
        <v>3952</v>
      </c>
      <c r="B3955" s="134" t="s">
        <v>5418</v>
      </c>
      <c r="C3955" s="134" t="s">
        <v>28396</v>
      </c>
      <c r="D3955" s="135">
        <v>25.08</v>
      </c>
      <c r="E3955" s="133">
        <v>4.84</v>
      </c>
      <c r="F3955" s="139">
        <v>121.39</v>
      </c>
      <c r="G3955" s="141"/>
    </row>
    <row r="3956" s="123" customFormat="1" customHeight="1" spans="1:7">
      <c r="A3956" s="134">
        <v>3953</v>
      </c>
      <c r="B3956" s="134" t="s">
        <v>6203</v>
      </c>
      <c r="C3956" s="134" t="s">
        <v>28396</v>
      </c>
      <c r="D3956" s="135">
        <v>16.32</v>
      </c>
      <c r="E3956" s="134">
        <v>4.84</v>
      </c>
      <c r="F3956" s="139">
        <v>78.99</v>
      </c>
      <c r="G3956" s="141"/>
    </row>
    <row r="3957" s="123" customFormat="1" customHeight="1" spans="1:7">
      <c r="A3957" s="134">
        <v>3954</v>
      </c>
      <c r="B3957" s="134" t="s">
        <v>4350</v>
      </c>
      <c r="C3957" s="134" t="s">
        <v>28396</v>
      </c>
      <c r="D3957" s="135">
        <v>10.74</v>
      </c>
      <c r="E3957" s="133">
        <v>4.84</v>
      </c>
      <c r="F3957" s="139">
        <v>51.98</v>
      </c>
      <c r="G3957" s="141"/>
    </row>
    <row r="3958" s="123" customFormat="1" customHeight="1" spans="1:7">
      <c r="A3958" s="134">
        <v>3955</v>
      </c>
      <c r="B3958" s="134" t="s">
        <v>116</v>
      </c>
      <c r="C3958" s="134" t="s">
        <v>28396</v>
      </c>
      <c r="D3958" s="135">
        <v>10.55</v>
      </c>
      <c r="E3958" s="133">
        <v>4.84</v>
      </c>
      <c r="F3958" s="139">
        <v>51.06</v>
      </c>
      <c r="G3958" s="141"/>
    </row>
    <row r="3959" s="123" customFormat="1" customHeight="1" spans="1:7">
      <c r="A3959" s="134">
        <v>3956</v>
      </c>
      <c r="B3959" s="134" t="s">
        <v>5116</v>
      </c>
      <c r="C3959" s="134" t="s">
        <v>28396</v>
      </c>
      <c r="D3959" s="135">
        <v>28.79</v>
      </c>
      <c r="E3959" s="134">
        <v>4.84</v>
      </c>
      <c r="F3959" s="139">
        <v>139.34</v>
      </c>
      <c r="G3959" s="141"/>
    </row>
    <row r="3960" s="123" customFormat="1" customHeight="1" spans="1:7">
      <c r="A3960" s="134">
        <v>3957</v>
      </c>
      <c r="B3960" s="134" t="s">
        <v>15429</v>
      </c>
      <c r="C3960" s="134" t="s">
        <v>28396</v>
      </c>
      <c r="D3960" s="135">
        <v>9.6</v>
      </c>
      <c r="E3960" s="133">
        <v>4.84</v>
      </c>
      <c r="F3960" s="139">
        <v>46.46</v>
      </c>
      <c r="G3960" s="141"/>
    </row>
    <row r="3961" s="123" customFormat="1" customHeight="1" spans="1:7">
      <c r="A3961" s="134">
        <v>3958</v>
      </c>
      <c r="B3961" s="134" t="s">
        <v>28405</v>
      </c>
      <c r="C3961" s="134" t="s">
        <v>28396</v>
      </c>
      <c r="D3961" s="135">
        <v>43.21</v>
      </c>
      <c r="E3961" s="134">
        <v>4.84</v>
      </c>
      <c r="F3961" s="139">
        <v>209.14</v>
      </c>
      <c r="G3961" s="141"/>
    </row>
    <row r="3962" s="123" customFormat="1" customHeight="1" spans="1:7">
      <c r="A3962" s="134">
        <v>3959</v>
      </c>
      <c r="B3962" s="134" t="s">
        <v>2195</v>
      </c>
      <c r="C3962" s="134" t="s">
        <v>28396</v>
      </c>
      <c r="D3962" s="135">
        <v>7.94</v>
      </c>
      <c r="E3962" s="133">
        <v>4.84</v>
      </c>
      <c r="F3962" s="139">
        <v>38.43</v>
      </c>
      <c r="G3962" s="141"/>
    </row>
    <row r="3963" s="123" customFormat="1" customHeight="1" spans="1:7">
      <c r="A3963" s="134">
        <v>3960</v>
      </c>
      <c r="B3963" s="134" t="s">
        <v>3451</v>
      </c>
      <c r="C3963" s="134" t="s">
        <v>28396</v>
      </c>
      <c r="D3963" s="135">
        <v>20.79</v>
      </c>
      <c r="E3963" s="133">
        <v>4.84</v>
      </c>
      <c r="F3963" s="139">
        <v>100.62</v>
      </c>
      <c r="G3963" s="141"/>
    </row>
    <row r="3964" s="123" customFormat="1" customHeight="1" spans="1:7">
      <c r="A3964" s="134">
        <v>3961</v>
      </c>
      <c r="B3964" s="134" t="s">
        <v>4763</v>
      </c>
      <c r="C3964" s="134" t="s">
        <v>28396</v>
      </c>
      <c r="D3964" s="135">
        <v>15.11</v>
      </c>
      <c r="E3964" s="134">
        <v>4.84</v>
      </c>
      <c r="F3964" s="139">
        <v>73.13</v>
      </c>
      <c r="G3964" s="141"/>
    </row>
    <row r="3965" s="123" customFormat="1" customHeight="1" spans="1:7">
      <c r="A3965" s="134">
        <v>3962</v>
      </c>
      <c r="B3965" s="134" t="s">
        <v>2146</v>
      </c>
      <c r="C3965" s="134" t="s">
        <v>28396</v>
      </c>
      <c r="D3965" s="135">
        <v>12.29</v>
      </c>
      <c r="E3965" s="133">
        <v>4.84</v>
      </c>
      <c r="F3965" s="139">
        <v>59.48</v>
      </c>
      <c r="G3965" s="141"/>
    </row>
    <row r="3966" s="123" customFormat="1" customHeight="1" spans="1:7">
      <c r="A3966" s="134">
        <v>3963</v>
      </c>
      <c r="B3966" s="134" t="s">
        <v>3312</v>
      </c>
      <c r="C3966" s="134" t="s">
        <v>28396</v>
      </c>
      <c r="D3966" s="135">
        <v>20.24</v>
      </c>
      <c r="E3966" s="134">
        <v>4.84</v>
      </c>
      <c r="F3966" s="139">
        <v>97.96</v>
      </c>
      <c r="G3966" s="141"/>
    </row>
    <row r="3967" s="123" customFormat="1" customHeight="1" spans="1:7">
      <c r="A3967" s="134">
        <v>3964</v>
      </c>
      <c r="B3967" s="134" t="s">
        <v>15442</v>
      </c>
      <c r="C3967" s="134" t="s">
        <v>28396</v>
      </c>
      <c r="D3967" s="135">
        <v>16.86</v>
      </c>
      <c r="E3967" s="133">
        <v>4.84</v>
      </c>
      <c r="F3967" s="139">
        <v>81.6</v>
      </c>
      <c r="G3967" s="141"/>
    </row>
    <row r="3968" s="123" customFormat="1" customHeight="1" spans="1:7">
      <c r="A3968" s="134">
        <v>3965</v>
      </c>
      <c r="B3968" s="134" t="s">
        <v>14854</v>
      </c>
      <c r="C3968" s="134" t="s">
        <v>28396</v>
      </c>
      <c r="D3968" s="135">
        <v>23.59</v>
      </c>
      <c r="E3968" s="133">
        <v>4.84</v>
      </c>
      <c r="F3968" s="139">
        <v>114.18</v>
      </c>
      <c r="G3968" s="141"/>
    </row>
    <row r="3969" s="123" customFormat="1" customHeight="1" spans="1:7">
      <c r="A3969" s="134">
        <v>3966</v>
      </c>
      <c r="B3969" s="134" t="s">
        <v>3705</v>
      </c>
      <c r="C3969" s="134" t="s">
        <v>28396</v>
      </c>
      <c r="D3969" s="135">
        <v>21.73</v>
      </c>
      <c r="E3969" s="134">
        <v>4.84</v>
      </c>
      <c r="F3969" s="139">
        <v>105.17</v>
      </c>
      <c r="G3969" s="141"/>
    </row>
    <row r="3970" s="123" customFormat="1" customHeight="1" spans="1:7">
      <c r="A3970" s="134">
        <v>3967</v>
      </c>
      <c r="B3970" s="134" t="s">
        <v>28406</v>
      </c>
      <c r="C3970" s="134" t="s">
        <v>28396</v>
      </c>
      <c r="D3970" s="135">
        <v>5.9</v>
      </c>
      <c r="E3970" s="133">
        <v>4.84</v>
      </c>
      <c r="F3970" s="139">
        <v>28.56</v>
      </c>
      <c r="G3970" s="141"/>
    </row>
    <row r="3971" s="123" customFormat="1" customHeight="1" spans="1:7">
      <c r="A3971" s="134">
        <v>3968</v>
      </c>
      <c r="B3971" s="134" t="s">
        <v>15474</v>
      </c>
      <c r="C3971" s="134" t="s">
        <v>28396</v>
      </c>
      <c r="D3971" s="135">
        <v>16.04</v>
      </c>
      <c r="E3971" s="134">
        <v>4.84</v>
      </c>
      <c r="F3971" s="139">
        <v>77.63</v>
      </c>
      <c r="G3971" s="141"/>
    </row>
    <row r="3972" s="123" customFormat="1" customHeight="1" spans="1:7">
      <c r="A3972" s="134">
        <v>3969</v>
      </c>
      <c r="B3972" s="134" t="s">
        <v>5422</v>
      </c>
      <c r="C3972" s="134" t="s">
        <v>28396</v>
      </c>
      <c r="D3972" s="135">
        <v>24.74</v>
      </c>
      <c r="E3972" s="133">
        <v>4.84</v>
      </c>
      <c r="F3972" s="139">
        <v>119.74</v>
      </c>
      <c r="G3972" s="141"/>
    </row>
    <row r="3973" s="123" customFormat="1" customHeight="1" spans="1:7">
      <c r="A3973" s="134">
        <v>3970</v>
      </c>
      <c r="B3973" s="134" t="s">
        <v>28407</v>
      </c>
      <c r="C3973" s="134" t="s">
        <v>28396</v>
      </c>
      <c r="D3973" s="135">
        <v>30.85</v>
      </c>
      <c r="E3973" s="133">
        <v>4.84</v>
      </c>
      <c r="F3973" s="139">
        <v>149.31</v>
      </c>
      <c r="G3973" s="141"/>
    </row>
    <row r="3974" s="123" customFormat="1" customHeight="1" spans="1:7">
      <c r="A3974" s="134">
        <v>3971</v>
      </c>
      <c r="B3974" s="134" t="s">
        <v>28408</v>
      </c>
      <c r="C3974" s="134" t="s">
        <v>28396</v>
      </c>
      <c r="D3974" s="135">
        <v>15.2</v>
      </c>
      <c r="E3974" s="134">
        <v>4.84</v>
      </c>
      <c r="F3974" s="139">
        <v>73.57</v>
      </c>
      <c r="G3974" s="141"/>
    </row>
    <row r="3975" s="123" customFormat="1" customHeight="1" spans="1:7">
      <c r="A3975" s="134">
        <v>3972</v>
      </c>
      <c r="B3975" s="134" t="s">
        <v>27673</v>
      </c>
      <c r="C3975" s="134" t="s">
        <v>28396</v>
      </c>
      <c r="D3975" s="135">
        <v>1.54</v>
      </c>
      <c r="E3975" s="133">
        <v>4.84</v>
      </c>
      <c r="F3975" s="139">
        <v>7.45</v>
      </c>
      <c r="G3975" s="141"/>
    </row>
    <row r="3976" s="123" customFormat="1" customHeight="1" spans="1:7">
      <c r="A3976" s="134">
        <v>3973</v>
      </c>
      <c r="B3976" s="134" t="s">
        <v>20785</v>
      </c>
      <c r="C3976" s="134" t="s">
        <v>28396</v>
      </c>
      <c r="D3976" s="135">
        <v>9.69</v>
      </c>
      <c r="E3976" s="134">
        <v>4.84</v>
      </c>
      <c r="F3976" s="139">
        <v>46.9</v>
      </c>
      <c r="G3976" s="141"/>
    </row>
    <row r="3977" s="123" customFormat="1" customHeight="1" spans="1:7">
      <c r="A3977" s="134">
        <v>3974</v>
      </c>
      <c r="B3977" s="134" t="s">
        <v>14278</v>
      </c>
      <c r="C3977" s="134" t="s">
        <v>28396</v>
      </c>
      <c r="D3977" s="135">
        <v>27.62</v>
      </c>
      <c r="E3977" s="133">
        <v>4.84</v>
      </c>
      <c r="F3977" s="139">
        <v>133.68</v>
      </c>
      <c r="G3977" s="141"/>
    </row>
    <row r="3978" s="123" customFormat="1" customHeight="1" spans="1:7">
      <c r="A3978" s="134">
        <v>3975</v>
      </c>
      <c r="B3978" s="134" t="s">
        <v>3351</v>
      </c>
      <c r="C3978" s="134" t="s">
        <v>28396</v>
      </c>
      <c r="D3978" s="135">
        <v>19.44</v>
      </c>
      <c r="E3978" s="133">
        <v>4.84</v>
      </c>
      <c r="F3978" s="139">
        <v>94.09</v>
      </c>
      <c r="G3978" s="141"/>
    </row>
    <row r="3979" s="123" customFormat="1" customHeight="1" spans="1:7">
      <c r="A3979" s="134">
        <v>3976</v>
      </c>
      <c r="B3979" s="134" t="s">
        <v>28409</v>
      </c>
      <c r="C3979" s="134" t="s">
        <v>28396</v>
      </c>
      <c r="D3979" s="135">
        <v>18.25</v>
      </c>
      <c r="E3979" s="134">
        <v>4.84</v>
      </c>
      <c r="F3979" s="139">
        <v>88.33</v>
      </c>
      <c r="G3979" s="141"/>
    </row>
    <row r="3980" s="123" customFormat="1" customHeight="1" spans="1:7">
      <c r="A3980" s="134">
        <v>3977</v>
      </c>
      <c r="B3980" s="134" t="s">
        <v>28410</v>
      </c>
      <c r="C3980" s="134" t="s">
        <v>28396</v>
      </c>
      <c r="D3980" s="135">
        <v>10.71</v>
      </c>
      <c r="E3980" s="133">
        <v>4.84</v>
      </c>
      <c r="F3980" s="139">
        <v>51.84</v>
      </c>
      <c r="G3980" s="141"/>
    </row>
    <row r="3981" s="123" customFormat="1" customHeight="1" spans="1:7">
      <c r="A3981" s="134">
        <v>3978</v>
      </c>
      <c r="B3981" s="134" t="s">
        <v>28411</v>
      </c>
      <c r="C3981" s="134" t="s">
        <v>28396</v>
      </c>
      <c r="D3981" s="135">
        <v>21.2</v>
      </c>
      <c r="E3981" s="134">
        <v>4.84</v>
      </c>
      <c r="F3981" s="139">
        <v>102.61</v>
      </c>
      <c r="G3981" s="141"/>
    </row>
    <row r="3982" s="123" customFormat="1" customHeight="1" spans="1:7">
      <c r="A3982" s="134">
        <v>3979</v>
      </c>
      <c r="B3982" s="134" t="s">
        <v>8889</v>
      </c>
      <c r="C3982" s="134" t="s">
        <v>28396</v>
      </c>
      <c r="D3982" s="135">
        <v>14.09</v>
      </c>
      <c r="E3982" s="133">
        <v>4.84</v>
      </c>
      <c r="F3982" s="139">
        <v>68.2</v>
      </c>
      <c r="G3982" s="141"/>
    </row>
    <row r="3983" s="123" customFormat="1" customHeight="1" spans="1:7">
      <c r="A3983" s="134">
        <v>3980</v>
      </c>
      <c r="B3983" s="134" t="s">
        <v>28412</v>
      </c>
      <c r="C3983" s="134" t="s">
        <v>28396</v>
      </c>
      <c r="D3983" s="135">
        <v>20.57</v>
      </c>
      <c r="E3983" s="133">
        <v>4.84</v>
      </c>
      <c r="F3983" s="139">
        <v>99.56</v>
      </c>
      <c r="G3983" s="141"/>
    </row>
    <row r="3984" s="123" customFormat="1" customHeight="1" spans="1:7">
      <c r="A3984" s="134">
        <v>3981</v>
      </c>
      <c r="B3984" s="134" t="s">
        <v>3336</v>
      </c>
      <c r="C3984" s="134" t="s">
        <v>28396</v>
      </c>
      <c r="D3984" s="135">
        <v>21.3</v>
      </c>
      <c r="E3984" s="134">
        <v>4.84</v>
      </c>
      <c r="F3984" s="139">
        <v>103.09</v>
      </c>
      <c r="G3984" s="141"/>
    </row>
    <row r="3985" s="123" customFormat="1" customHeight="1" spans="1:7">
      <c r="A3985" s="134">
        <v>3982</v>
      </c>
      <c r="B3985" s="134" t="s">
        <v>28413</v>
      </c>
      <c r="C3985" s="134" t="s">
        <v>28396</v>
      </c>
      <c r="D3985" s="135">
        <v>5.5</v>
      </c>
      <c r="E3985" s="133">
        <v>4.84</v>
      </c>
      <c r="F3985" s="139">
        <v>26.62</v>
      </c>
      <c r="G3985" s="141"/>
    </row>
    <row r="3986" s="123" customFormat="1" customHeight="1" spans="1:7">
      <c r="A3986" s="134">
        <v>3983</v>
      </c>
      <c r="B3986" s="134" t="s">
        <v>14840</v>
      </c>
      <c r="C3986" s="134" t="s">
        <v>28396</v>
      </c>
      <c r="D3986" s="135">
        <v>19.19</v>
      </c>
      <c r="E3986" s="134">
        <v>4.84</v>
      </c>
      <c r="F3986" s="139">
        <v>92.88</v>
      </c>
      <c r="G3986" s="141"/>
    </row>
    <row r="3987" s="123" customFormat="1" customHeight="1" spans="1:7">
      <c r="A3987" s="134">
        <v>3984</v>
      </c>
      <c r="B3987" s="134" t="s">
        <v>8026</v>
      </c>
      <c r="C3987" s="134" t="s">
        <v>28396</v>
      </c>
      <c r="D3987" s="135">
        <v>10.79</v>
      </c>
      <c r="E3987" s="133">
        <v>4.84</v>
      </c>
      <c r="F3987" s="139">
        <v>52.22</v>
      </c>
      <c r="G3987" s="141"/>
    </row>
    <row r="3988" s="123" customFormat="1" customHeight="1" spans="1:7">
      <c r="A3988" s="134">
        <v>3985</v>
      </c>
      <c r="B3988" s="134" t="s">
        <v>3375</v>
      </c>
      <c r="C3988" s="134" t="s">
        <v>28396</v>
      </c>
      <c r="D3988" s="135">
        <v>4.29</v>
      </c>
      <c r="E3988" s="133">
        <v>4.84</v>
      </c>
      <c r="F3988" s="139">
        <v>20.76</v>
      </c>
      <c r="G3988" s="141"/>
    </row>
    <row r="3989" s="123" customFormat="1" customHeight="1" spans="1:7">
      <c r="A3989" s="134">
        <v>3986</v>
      </c>
      <c r="B3989" s="134" t="s">
        <v>15772</v>
      </c>
      <c r="C3989" s="134" t="s">
        <v>28396</v>
      </c>
      <c r="D3989" s="135">
        <v>17.36</v>
      </c>
      <c r="E3989" s="134">
        <v>4.84</v>
      </c>
      <c r="F3989" s="139">
        <v>84.02</v>
      </c>
      <c r="G3989" s="141"/>
    </row>
    <row r="3990" s="123" customFormat="1" customHeight="1" spans="1:7">
      <c r="A3990" s="134">
        <v>3987</v>
      </c>
      <c r="B3990" s="134" t="s">
        <v>28414</v>
      </c>
      <c r="C3990" s="134" t="s">
        <v>28396</v>
      </c>
      <c r="D3990" s="135">
        <v>22.94</v>
      </c>
      <c r="E3990" s="133">
        <v>4.84</v>
      </c>
      <c r="F3990" s="139">
        <v>111.03</v>
      </c>
      <c r="G3990" s="141"/>
    </row>
    <row r="3991" s="123" customFormat="1" customHeight="1" spans="1:7">
      <c r="A3991" s="134">
        <v>3988</v>
      </c>
      <c r="B3991" s="134" t="s">
        <v>4366</v>
      </c>
      <c r="C3991" s="134" t="s">
        <v>28396</v>
      </c>
      <c r="D3991" s="135">
        <v>12.2</v>
      </c>
      <c r="E3991" s="134">
        <v>4.84</v>
      </c>
      <c r="F3991" s="139">
        <v>59.05</v>
      </c>
      <c r="G3991" s="141"/>
    </row>
    <row r="3992" s="123" customFormat="1" customHeight="1" spans="1:7">
      <c r="A3992" s="134">
        <v>3989</v>
      </c>
      <c r="B3992" s="134" t="s">
        <v>3524</v>
      </c>
      <c r="C3992" s="134" t="s">
        <v>28396</v>
      </c>
      <c r="D3992" s="135">
        <v>3.27</v>
      </c>
      <c r="E3992" s="133">
        <v>4.84</v>
      </c>
      <c r="F3992" s="139">
        <v>15.83</v>
      </c>
      <c r="G3992" s="141"/>
    </row>
    <row r="3993" s="123" customFormat="1" customHeight="1" spans="1:7">
      <c r="A3993" s="134">
        <v>3990</v>
      </c>
      <c r="B3993" s="134" t="s">
        <v>5103</v>
      </c>
      <c r="C3993" s="134" t="s">
        <v>28396</v>
      </c>
      <c r="D3993" s="135">
        <v>12.89</v>
      </c>
      <c r="E3993" s="133">
        <v>4.84</v>
      </c>
      <c r="F3993" s="139">
        <v>62.39</v>
      </c>
      <c r="G3993" s="141"/>
    </row>
    <row r="3994" s="123" customFormat="1" customHeight="1" spans="1:7">
      <c r="A3994" s="134">
        <v>3991</v>
      </c>
      <c r="B3994" s="134" t="s">
        <v>22329</v>
      </c>
      <c r="C3994" s="134" t="s">
        <v>28396</v>
      </c>
      <c r="D3994" s="135">
        <v>8.45</v>
      </c>
      <c r="E3994" s="134">
        <v>4.84</v>
      </c>
      <c r="F3994" s="139">
        <v>40.9</v>
      </c>
      <c r="G3994" s="141"/>
    </row>
    <row r="3995" s="123" customFormat="1" customHeight="1" spans="1:7">
      <c r="A3995" s="134">
        <v>3992</v>
      </c>
      <c r="B3995" s="134" t="s">
        <v>28415</v>
      </c>
      <c r="C3995" s="134" t="s">
        <v>28396</v>
      </c>
      <c r="D3995" s="135">
        <v>10</v>
      </c>
      <c r="E3995" s="133">
        <v>4.84</v>
      </c>
      <c r="F3995" s="139">
        <v>48.4</v>
      </c>
      <c r="G3995" s="141"/>
    </row>
    <row r="3996" s="123" customFormat="1" customHeight="1" spans="1:7">
      <c r="A3996" s="134">
        <v>3993</v>
      </c>
      <c r="B3996" s="134" t="s">
        <v>5441</v>
      </c>
      <c r="C3996" s="134" t="s">
        <v>28396</v>
      </c>
      <c r="D3996" s="135">
        <v>28.98</v>
      </c>
      <c r="E3996" s="134">
        <v>4.84</v>
      </c>
      <c r="F3996" s="139">
        <v>140.26</v>
      </c>
      <c r="G3996" s="141"/>
    </row>
    <row r="3997" s="123" customFormat="1" customHeight="1" spans="1:7">
      <c r="A3997" s="134">
        <v>3994</v>
      </c>
      <c r="B3997" s="134" t="s">
        <v>3975</v>
      </c>
      <c r="C3997" s="134" t="s">
        <v>28396</v>
      </c>
      <c r="D3997" s="135">
        <v>8.51</v>
      </c>
      <c r="E3997" s="133">
        <v>4.84</v>
      </c>
      <c r="F3997" s="139">
        <v>41.19</v>
      </c>
      <c r="G3997" s="141"/>
    </row>
    <row r="3998" s="123" customFormat="1" customHeight="1" spans="1:7">
      <c r="A3998" s="134">
        <v>3995</v>
      </c>
      <c r="B3998" s="134" t="s">
        <v>21110</v>
      </c>
      <c r="C3998" s="134" t="s">
        <v>28396</v>
      </c>
      <c r="D3998" s="135">
        <v>38.73</v>
      </c>
      <c r="E3998" s="133">
        <v>4.84</v>
      </c>
      <c r="F3998" s="139">
        <v>187.45</v>
      </c>
      <c r="G3998" s="141"/>
    </row>
    <row r="3999" s="123" customFormat="1" customHeight="1" spans="1:7">
      <c r="A3999" s="134">
        <v>3996</v>
      </c>
      <c r="B3999" s="134" t="s">
        <v>360</v>
      </c>
      <c r="C3999" s="134" t="s">
        <v>28396</v>
      </c>
      <c r="D3999" s="135">
        <v>18.36</v>
      </c>
      <c r="E3999" s="134">
        <v>4.84</v>
      </c>
      <c r="F3999" s="139">
        <v>88.86</v>
      </c>
      <c r="G3999" s="141"/>
    </row>
    <row r="4000" s="123" customFormat="1" customHeight="1" spans="1:7">
      <c r="A4000" s="134">
        <v>3997</v>
      </c>
      <c r="B4000" s="134" t="s">
        <v>28416</v>
      </c>
      <c r="C4000" s="134" t="s">
        <v>28396</v>
      </c>
      <c r="D4000" s="135">
        <v>15.93</v>
      </c>
      <c r="E4000" s="133">
        <v>4.84</v>
      </c>
      <c r="F4000" s="139">
        <v>77.1</v>
      </c>
      <c r="G4000" s="141"/>
    </row>
    <row r="4001" s="123" customFormat="1" customHeight="1" spans="1:7">
      <c r="A4001" s="134">
        <v>3998</v>
      </c>
      <c r="B4001" s="134" t="s">
        <v>10016</v>
      </c>
      <c r="C4001" s="134" t="s">
        <v>28396</v>
      </c>
      <c r="D4001" s="135">
        <v>19.07</v>
      </c>
      <c r="E4001" s="134">
        <v>4.84</v>
      </c>
      <c r="F4001" s="139">
        <v>92.3</v>
      </c>
      <c r="G4001" s="141"/>
    </row>
    <row r="4002" s="123" customFormat="1" customHeight="1" spans="1:7">
      <c r="A4002" s="134">
        <v>3999</v>
      </c>
      <c r="B4002" s="134" t="s">
        <v>28417</v>
      </c>
      <c r="C4002" s="134" t="s">
        <v>28396</v>
      </c>
      <c r="D4002" s="135">
        <v>11.54</v>
      </c>
      <c r="E4002" s="133">
        <v>4.84</v>
      </c>
      <c r="F4002" s="139">
        <v>55.85</v>
      </c>
      <c r="G4002" s="141"/>
    </row>
    <row r="4003" s="123" customFormat="1" customHeight="1" spans="1:7">
      <c r="A4003" s="134">
        <v>4000</v>
      </c>
      <c r="B4003" s="134" t="s">
        <v>3599</v>
      </c>
      <c r="C4003" s="134" t="s">
        <v>28396</v>
      </c>
      <c r="D4003" s="135">
        <v>25.13</v>
      </c>
      <c r="E4003" s="133">
        <v>4.84</v>
      </c>
      <c r="F4003" s="139">
        <v>121.63</v>
      </c>
      <c r="G4003" s="141"/>
    </row>
    <row r="4004" s="123" customFormat="1" customHeight="1" spans="1:7">
      <c r="A4004" s="134">
        <v>4001</v>
      </c>
      <c r="B4004" s="134" t="s">
        <v>16892</v>
      </c>
      <c r="C4004" s="134" t="s">
        <v>28396</v>
      </c>
      <c r="D4004" s="135">
        <v>7.6</v>
      </c>
      <c r="E4004" s="134">
        <v>4.84</v>
      </c>
      <c r="F4004" s="139">
        <v>36.78</v>
      </c>
      <c r="G4004" s="141"/>
    </row>
    <row r="4005" s="123" customFormat="1" customHeight="1" spans="1:7">
      <c r="A4005" s="134">
        <v>4002</v>
      </c>
      <c r="B4005" s="134" t="s">
        <v>28418</v>
      </c>
      <c r="C4005" s="134" t="s">
        <v>28396</v>
      </c>
      <c r="D4005" s="135">
        <v>1.54</v>
      </c>
      <c r="E4005" s="133">
        <v>4.84</v>
      </c>
      <c r="F4005" s="139">
        <v>7.45</v>
      </c>
      <c r="G4005" s="141"/>
    </row>
    <row r="4006" s="123" customFormat="1" customHeight="1" spans="1:7">
      <c r="A4006" s="134">
        <v>4003</v>
      </c>
      <c r="B4006" s="134" t="s">
        <v>25581</v>
      </c>
      <c r="C4006" s="134" t="s">
        <v>28396</v>
      </c>
      <c r="D4006" s="135">
        <v>6.13</v>
      </c>
      <c r="E4006" s="134">
        <v>4.84</v>
      </c>
      <c r="F4006" s="139">
        <v>29.67</v>
      </c>
      <c r="G4006" s="141"/>
    </row>
    <row r="4007" s="123" customFormat="1" customHeight="1" spans="1:7">
      <c r="A4007" s="134">
        <v>4004</v>
      </c>
      <c r="B4007" s="134" t="s">
        <v>14640</v>
      </c>
      <c r="C4007" s="134" t="s">
        <v>28419</v>
      </c>
      <c r="D4007" s="135">
        <v>5.44</v>
      </c>
      <c r="E4007" s="133">
        <v>4.84</v>
      </c>
      <c r="F4007" s="139">
        <v>26.33</v>
      </c>
      <c r="G4007" s="141"/>
    </row>
    <row r="4008" s="123" customFormat="1" customHeight="1" spans="1:7">
      <c r="A4008" s="134">
        <v>4005</v>
      </c>
      <c r="B4008" s="134" t="s">
        <v>28420</v>
      </c>
      <c r="C4008" s="134" t="s">
        <v>28421</v>
      </c>
      <c r="D4008" s="135">
        <v>38.92</v>
      </c>
      <c r="E4008" s="133">
        <v>4.84</v>
      </c>
      <c r="F4008" s="139">
        <v>188.37</v>
      </c>
      <c r="G4008" s="141"/>
    </row>
    <row r="4009" s="123" customFormat="1" customHeight="1" spans="1:7">
      <c r="A4009" s="134">
        <v>4006</v>
      </c>
      <c r="B4009" s="134" t="s">
        <v>5132</v>
      </c>
      <c r="C4009" s="134" t="s">
        <v>28422</v>
      </c>
      <c r="D4009" s="135">
        <v>31.48</v>
      </c>
      <c r="E4009" s="134">
        <v>4.84</v>
      </c>
      <c r="F4009" s="139">
        <v>152.36</v>
      </c>
      <c r="G4009" s="141"/>
    </row>
    <row r="4010" s="123" customFormat="1" customHeight="1" spans="1:7">
      <c r="A4010" s="134">
        <v>4007</v>
      </c>
      <c r="B4010" s="134" t="s">
        <v>28423</v>
      </c>
      <c r="C4010" s="134" t="s">
        <v>28424</v>
      </c>
      <c r="D4010" s="135">
        <v>14.98</v>
      </c>
      <c r="E4010" s="133">
        <v>4.84</v>
      </c>
      <c r="F4010" s="139">
        <v>72.5</v>
      </c>
      <c r="G4010" s="141"/>
    </row>
    <row r="4011" s="123" customFormat="1" customHeight="1" spans="1:7">
      <c r="A4011" s="134">
        <v>4008</v>
      </c>
      <c r="B4011" s="134" t="s">
        <v>28425</v>
      </c>
      <c r="C4011" s="134" t="s">
        <v>28426</v>
      </c>
      <c r="D4011" s="135">
        <v>12.73</v>
      </c>
      <c r="E4011" s="134">
        <v>4.84</v>
      </c>
      <c r="F4011" s="139">
        <v>61.61</v>
      </c>
      <c r="G4011" s="141"/>
    </row>
    <row r="4012" s="123" customFormat="1" customHeight="1" spans="1:7">
      <c r="A4012" s="134">
        <v>4009</v>
      </c>
      <c r="B4012" s="134" t="s">
        <v>3346</v>
      </c>
      <c r="C4012" s="134" t="s">
        <v>28427</v>
      </c>
      <c r="D4012" s="135">
        <v>13.66</v>
      </c>
      <c r="E4012" s="133">
        <v>4.84</v>
      </c>
      <c r="F4012" s="139">
        <v>66.11</v>
      </c>
      <c r="G4012" s="141"/>
    </row>
    <row r="4013" s="123" customFormat="1" customHeight="1" spans="1:7">
      <c r="A4013" s="134">
        <v>4010</v>
      </c>
      <c r="B4013" s="134" t="s">
        <v>28409</v>
      </c>
      <c r="C4013" s="134" t="s">
        <v>28428</v>
      </c>
      <c r="D4013" s="135">
        <v>18.89</v>
      </c>
      <c r="E4013" s="133">
        <v>4.84</v>
      </c>
      <c r="F4013" s="139">
        <v>91.43</v>
      </c>
      <c r="G4013" s="141"/>
    </row>
    <row r="4014" s="123" customFormat="1" customHeight="1" spans="1:7">
      <c r="A4014" s="134">
        <v>4011</v>
      </c>
      <c r="B4014" s="134" t="s">
        <v>27716</v>
      </c>
      <c r="C4014" s="134" t="s">
        <v>28429</v>
      </c>
      <c r="D4014" s="135">
        <v>18.08</v>
      </c>
      <c r="E4014" s="134">
        <v>4.84</v>
      </c>
      <c r="F4014" s="139">
        <v>87.51</v>
      </c>
      <c r="G4014" s="141"/>
    </row>
    <row r="4015" s="123" customFormat="1" customHeight="1" spans="1:7">
      <c r="A4015" s="134">
        <v>4012</v>
      </c>
      <c r="B4015" s="134" t="s">
        <v>28430</v>
      </c>
      <c r="C4015" s="134" t="s">
        <v>28431</v>
      </c>
      <c r="D4015" s="135">
        <v>10.41</v>
      </c>
      <c r="E4015" s="133">
        <v>4.84</v>
      </c>
      <c r="F4015" s="139">
        <v>50.38</v>
      </c>
      <c r="G4015" s="141"/>
    </row>
    <row r="4016" s="123" customFormat="1" customHeight="1" spans="1:7">
      <c r="A4016" s="134">
        <v>4013</v>
      </c>
      <c r="B4016" s="134" t="s">
        <v>5172</v>
      </c>
      <c r="C4016" s="134" t="s">
        <v>28432</v>
      </c>
      <c r="D4016" s="135">
        <v>25.43</v>
      </c>
      <c r="E4016" s="134">
        <v>4.84</v>
      </c>
      <c r="F4016" s="139">
        <v>123.08</v>
      </c>
      <c r="G4016" s="141"/>
    </row>
    <row r="4017" s="123" customFormat="1" customHeight="1" spans="1:7">
      <c r="A4017" s="134">
        <v>4014</v>
      </c>
      <c r="B4017" s="134" t="s">
        <v>28433</v>
      </c>
      <c r="C4017" s="134" t="s">
        <v>28434</v>
      </c>
      <c r="D4017" s="135">
        <v>1.95</v>
      </c>
      <c r="E4017" s="133">
        <v>4.84</v>
      </c>
      <c r="F4017" s="139">
        <v>9.44</v>
      </c>
      <c r="G4017" s="141"/>
    </row>
    <row r="4018" s="123" customFormat="1" customHeight="1" spans="1:7">
      <c r="A4018" s="134">
        <v>4015</v>
      </c>
      <c r="B4018" s="134" t="s">
        <v>3257</v>
      </c>
      <c r="C4018" s="134" t="s">
        <v>28435</v>
      </c>
      <c r="D4018" s="135">
        <v>1</v>
      </c>
      <c r="E4018" s="133">
        <v>4.84</v>
      </c>
      <c r="F4018" s="139">
        <v>4.84</v>
      </c>
      <c r="G4018" s="141"/>
    </row>
    <row r="4019" s="123" customFormat="1" customHeight="1" spans="1:7">
      <c r="A4019" s="134">
        <v>4016</v>
      </c>
      <c r="B4019" s="134" t="s">
        <v>28436</v>
      </c>
      <c r="C4019" s="134" t="s">
        <v>28437</v>
      </c>
      <c r="D4019" s="135">
        <v>4.01</v>
      </c>
      <c r="E4019" s="134">
        <v>4.84</v>
      </c>
      <c r="F4019" s="139">
        <v>19.41</v>
      </c>
      <c r="G4019" s="141"/>
    </row>
    <row r="4020" s="123" customFormat="1" customHeight="1" spans="1:7">
      <c r="A4020" s="134">
        <v>4017</v>
      </c>
      <c r="B4020" s="134" t="s">
        <v>3414</v>
      </c>
      <c r="C4020" s="134" t="s">
        <v>28438</v>
      </c>
      <c r="D4020" s="135">
        <v>9.45</v>
      </c>
      <c r="E4020" s="133">
        <v>4.84</v>
      </c>
      <c r="F4020" s="139">
        <v>45.74</v>
      </c>
      <c r="G4020" s="141"/>
    </row>
    <row r="4021" s="123" customFormat="1" customHeight="1" spans="1:7">
      <c r="A4021" s="134">
        <v>4018</v>
      </c>
      <c r="B4021" s="134" t="s">
        <v>5119</v>
      </c>
      <c r="C4021" s="134" t="s">
        <v>28439</v>
      </c>
      <c r="D4021" s="135">
        <v>4.93</v>
      </c>
      <c r="E4021" s="134">
        <v>4.84</v>
      </c>
      <c r="F4021" s="139">
        <v>23.86</v>
      </c>
      <c r="G4021" s="141"/>
    </row>
    <row r="4022" s="123" customFormat="1" customHeight="1" spans="1:7">
      <c r="A4022" s="134">
        <v>4019</v>
      </c>
      <c r="B4022" s="134" t="s">
        <v>28440</v>
      </c>
      <c r="C4022" s="134" t="s">
        <v>28441</v>
      </c>
      <c r="D4022" s="135">
        <v>15.6</v>
      </c>
      <c r="E4022" s="133">
        <v>4.84</v>
      </c>
      <c r="F4022" s="139">
        <v>75.5</v>
      </c>
      <c r="G4022" s="141"/>
    </row>
    <row r="4023" s="123" customFormat="1" customHeight="1" spans="1:7">
      <c r="A4023" s="134">
        <v>4020</v>
      </c>
      <c r="B4023" s="134" t="s">
        <v>3603</v>
      </c>
      <c r="C4023" s="134" t="s">
        <v>28442</v>
      </c>
      <c r="D4023" s="135">
        <v>20.83</v>
      </c>
      <c r="E4023" s="133">
        <v>4.84</v>
      </c>
      <c r="F4023" s="139">
        <v>100.82</v>
      </c>
      <c r="G4023" s="141"/>
    </row>
    <row r="4024" s="123" customFormat="1" customHeight="1" spans="1:7">
      <c r="A4024" s="134">
        <v>4021</v>
      </c>
      <c r="B4024" s="134" t="s">
        <v>28443</v>
      </c>
      <c r="C4024" s="134" t="s">
        <v>28444</v>
      </c>
      <c r="D4024" s="134">
        <v>46.81</v>
      </c>
      <c r="E4024" s="134">
        <v>4.84</v>
      </c>
      <c r="F4024" s="139">
        <v>226.56</v>
      </c>
      <c r="G4024" s="141"/>
    </row>
    <row r="4025" s="123" customFormat="1" customHeight="1" spans="1:7">
      <c r="A4025" s="134">
        <v>4022</v>
      </c>
      <c r="B4025" s="134" t="s">
        <v>3335</v>
      </c>
      <c r="C4025" s="134" t="s">
        <v>28445</v>
      </c>
      <c r="D4025" s="134">
        <v>14.94</v>
      </c>
      <c r="E4025" s="133">
        <v>4.84</v>
      </c>
      <c r="F4025" s="139">
        <v>72.31</v>
      </c>
      <c r="G4025" s="141"/>
    </row>
    <row r="4026" s="123" customFormat="1" customHeight="1" spans="1:7">
      <c r="A4026" s="134">
        <v>4023</v>
      </c>
      <c r="B4026" s="134" t="s">
        <v>28446</v>
      </c>
      <c r="C4026" s="134" t="s">
        <v>28447</v>
      </c>
      <c r="D4026" s="134">
        <v>10.9</v>
      </c>
      <c r="E4026" s="134">
        <v>4.84</v>
      </c>
      <c r="F4026" s="139">
        <v>52.76</v>
      </c>
      <c r="G4026" s="141"/>
    </row>
    <row r="4027" s="123" customFormat="1" customHeight="1" spans="1:7">
      <c r="A4027" s="134">
        <v>4024</v>
      </c>
      <c r="B4027" s="134" t="s">
        <v>28448</v>
      </c>
      <c r="C4027" s="134" t="s">
        <v>28449</v>
      </c>
      <c r="D4027" s="134">
        <v>26.87</v>
      </c>
      <c r="E4027" s="133">
        <v>4.84</v>
      </c>
      <c r="F4027" s="139">
        <v>130.05</v>
      </c>
      <c r="G4027" s="141"/>
    </row>
    <row r="4028" s="123" customFormat="1" customHeight="1" spans="1:7">
      <c r="A4028" s="134">
        <v>4025</v>
      </c>
      <c r="B4028" s="134" t="s">
        <v>4862</v>
      </c>
      <c r="C4028" s="134" t="s">
        <v>28450</v>
      </c>
      <c r="D4028" s="135">
        <v>48.67</v>
      </c>
      <c r="E4028" s="133">
        <v>4.84</v>
      </c>
      <c r="F4028" s="139">
        <v>235.56</v>
      </c>
      <c r="G4028" s="141"/>
    </row>
    <row r="4029" s="123" customFormat="1" customHeight="1" spans="1:7">
      <c r="A4029" s="134">
        <v>4026</v>
      </c>
      <c r="B4029" s="134" t="s">
        <v>361</v>
      </c>
      <c r="C4029" s="134" t="s">
        <v>28451</v>
      </c>
      <c r="D4029" s="135">
        <v>15.82</v>
      </c>
      <c r="E4029" s="134">
        <v>4.84</v>
      </c>
      <c r="F4029" s="139">
        <v>76.57</v>
      </c>
      <c r="G4029" s="141"/>
    </row>
    <row r="4030" s="123" customFormat="1" customHeight="1" spans="1:7">
      <c r="A4030" s="134">
        <v>4027</v>
      </c>
      <c r="B4030" s="134" t="s">
        <v>25043</v>
      </c>
      <c r="C4030" s="134" t="s">
        <v>28452</v>
      </c>
      <c r="D4030" s="135">
        <v>5.84</v>
      </c>
      <c r="E4030" s="133">
        <v>4.84</v>
      </c>
      <c r="F4030" s="139">
        <v>28.27</v>
      </c>
      <c r="G4030" s="141"/>
    </row>
    <row r="4031" s="123" customFormat="1" customHeight="1" spans="1:7">
      <c r="A4031" s="134">
        <v>4028</v>
      </c>
      <c r="B4031" s="134" t="s">
        <v>28453</v>
      </c>
      <c r="C4031" s="134" t="s">
        <v>28454</v>
      </c>
      <c r="D4031" s="135">
        <v>1.11</v>
      </c>
      <c r="E4031" s="134">
        <v>4.84</v>
      </c>
      <c r="F4031" s="139">
        <v>5.37</v>
      </c>
      <c r="G4031" s="141"/>
    </row>
    <row r="4032" s="123" customFormat="1" customHeight="1" spans="1:7">
      <c r="A4032" s="134">
        <v>4029</v>
      </c>
      <c r="B4032" s="134" t="s">
        <v>28455</v>
      </c>
      <c r="C4032" s="134" t="s">
        <v>28456</v>
      </c>
      <c r="D4032" s="135">
        <v>4.14</v>
      </c>
      <c r="E4032" s="133">
        <v>4.84</v>
      </c>
      <c r="F4032" s="139">
        <v>20.04</v>
      </c>
      <c r="G4032" s="141"/>
    </row>
    <row r="4033" s="123" customFormat="1" customHeight="1" spans="1:7">
      <c r="A4033" s="134">
        <v>4030</v>
      </c>
      <c r="B4033" s="134" t="s">
        <v>27721</v>
      </c>
      <c r="C4033" s="134" t="s">
        <v>28457</v>
      </c>
      <c r="D4033" s="135">
        <v>9.73</v>
      </c>
      <c r="E4033" s="133">
        <v>4.84</v>
      </c>
      <c r="F4033" s="139">
        <v>47.09</v>
      </c>
      <c r="G4033" s="141"/>
    </row>
    <row r="4034" s="123" customFormat="1" customHeight="1" spans="1:7">
      <c r="A4034" s="134">
        <v>4031</v>
      </c>
      <c r="B4034" s="134" t="s">
        <v>28458</v>
      </c>
      <c r="C4034" s="134" t="s">
        <v>28459</v>
      </c>
      <c r="D4034" s="135">
        <v>16.14</v>
      </c>
      <c r="E4034" s="134">
        <v>4.84</v>
      </c>
      <c r="F4034" s="139">
        <v>78.12</v>
      </c>
      <c r="G4034" s="141"/>
    </row>
    <row r="4035" s="123" customFormat="1" customHeight="1" spans="1:7">
      <c r="A4035" s="134">
        <v>4032</v>
      </c>
      <c r="B4035" s="134" t="s">
        <v>28460</v>
      </c>
      <c r="C4035" s="134" t="s">
        <v>28461</v>
      </c>
      <c r="D4035" s="135">
        <v>11.26</v>
      </c>
      <c r="E4035" s="133">
        <v>4.84</v>
      </c>
      <c r="F4035" s="139">
        <v>54.5</v>
      </c>
      <c r="G4035" s="141"/>
    </row>
    <row r="4036" s="123" customFormat="1" customHeight="1" spans="1:7">
      <c r="A4036" s="134">
        <v>4033</v>
      </c>
      <c r="B4036" s="134" t="s">
        <v>28462</v>
      </c>
      <c r="C4036" s="134" t="s">
        <v>28463</v>
      </c>
      <c r="D4036" s="135">
        <v>15.51</v>
      </c>
      <c r="E4036" s="134">
        <v>4.84</v>
      </c>
      <c r="F4036" s="139">
        <v>75.07</v>
      </c>
      <c r="G4036" s="141"/>
    </row>
    <row r="4037" s="123" customFormat="1" customHeight="1" spans="1:7">
      <c r="A4037" s="134">
        <v>4034</v>
      </c>
      <c r="B4037" s="134" t="s">
        <v>14562</v>
      </c>
      <c r="C4037" s="134" t="s">
        <v>28464</v>
      </c>
      <c r="D4037" s="135">
        <v>28.88</v>
      </c>
      <c r="E4037" s="133">
        <v>4.84</v>
      </c>
      <c r="F4037" s="139">
        <v>139.78</v>
      </c>
      <c r="G4037" s="141"/>
    </row>
    <row r="4038" s="123" customFormat="1" customHeight="1" spans="1:7">
      <c r="A4038" s="134">
        <v>4035</v>
      </c>
      <c r="B4038" s="134" t="s">
        <v>28465</v>
      </c>
      <c r="C4038" s="134" t="s">
        <v>28466</v>
      </c>
      <c r="D4038" s="135">
        <v>20.21</v>
      </c>
      <c r="E4038" s="133">
        <v>4.84</v>
      </c>
      <c r="F4038" s="139">
        <v>97.82</v>
      </c>
      <c r="G4038" s="141"/>
    </row>
    <row r="4039" s="123" customFormat="1" customHeight="1" spans="1:7">
      <c r="A4039" s="134">
        <v>4036</v>
      </c>
      <c r="B4039" s="134" t="s">
        <v>5029</v>
      </c>
      <c r="C4039" s="134" t="s">
        <v>28467</v>
      </c>
      <c r="D4039" s="135">
        <v>15.87</v>
      </c>
      <c r="E4039" s="134">
        <v>4.84</v>
      </c>
      <c r="F4039" s="139">
        <v>76.81</v>
      </c>
      <c r="G4039" s="141"/>
    </row>
    <row r="4040" s="123" customFormat="1" customHeight="1" spans="1:7">
      <c r="A4040" s="134">
        <v>4037</v>
      </c>
      <c r="B4040" s="134" t="s">
        <v>17472</v>
      </c>
      <c r="C4040" s="134" t="s">
        <v>28468</v>
      </c>
      <c r="D4040" s="135">
        <v>12.07</v>
      </c>
      <c r="E4040" s="133">
        <v>4.84</v>
      </c>
      <c r="F4040" s="139">
        <v>58.42</v>
      </c>
      <c r="G4040" s="141"/>
    </row>
    <row r="4041" s="123" customFormat="1" customHeight="1" spans="1:7">
      <c r="A4041" s="134">
        <v>4038</v>
      </c>
      <c r="B4041" s="134" t="s">
        <v>3399</v>
      </c>
      <c r="C4041" s="134" t="s">
        <v>28469</v>
      </c>
      <c r="D4041" s="135">
        <v>1.68</v>
      </c>
      <c r="E4041" s="134">
        <v>4.84</v>
      </c>
      <c r="F4041" s="139">
        <v>8.13</v>
      </c>
      <c r="G4041" s="141"/>
    </row>
    <row r="4042" s="123" customFormat="1" customHeight="1" spans="1:7">
      <c r="A4042" s="134">
        <v>4039</v>
      </c>
      <c r="B4042" s="134" t="s">
        <v>28470</v>
      </c>
      <c r="C4042" s="134" t="s">
        <v>28471</v>
      </c>
      <c r="D4042" s="135">
        <v>3.57</v>
      </c>
      <c r="E4042" s="133">
        <v>4.84</v>
      </c>
      <c r="F4042" s="139">
        <v>17.28</v>
      </c>
      <c r="G4042" s="141"/>
    </row>
    <row r="4043" s="123" customFormat="1" customHeight="1" spans="1:7">
      <c r="A4043" s="134">
        <v>4040</v>
      </c>
      <c r="B4043" s="134" t="s">
        <v>28472</v>
      </c>
      <c r="C4043" s="134" t="s">
        <v>28473</v>
      </c>
      <c r="D4043" s="135">
        <v>19.26</v>
      </c>
      <c r="E4043" s="133">
        <v>4.84</v>
      </c>
      <c r="F4043" s="139">
        <v>93.22</v>
      </c>
      <c r="G4043" s="141"/>
    </row>
    <row r="4044" s="123" customFormat="1" customHeight="1" spans="1:7">
      <c r="A4044" s="134">
        <v>4041</v>
      </c>
      <c r="B4044" s="134" t="s">
        <v>5103</v>
      </c>
      <c r="C4044" s="134" t="s">
        <v>28474</v>
      </c>
      <c r="D4044" s="135">
        <v>17.73</v>
      </c>
      <c r="E4044" s="134">
        <v>4.84</v>
      </c>
      <c r="F4044" s="139">
        <v>85.81</v>
      </c>
      <c r="G4044" s="141"/>
    </row>
    <row r="4045" s="123" customFormat="1" customHeight="1" spans="1:7">
      <c r="A4045" s="134">
        <v>4042</v>
      </c>
      <c r="B4045" s="134" t="s">
        <v>15141</v>
      </c>
      <c r="C4045" s="134" t="s">
        <v>28475</v>
      </c>
      <c r="D4045" s="135">
        <v>21.46</v>
      </c>
      <c r="E4045" s="133">
        <v>4.84</v>
      </c>
      <c r="F4045" s="139">
        <v>103.87</v>
      </c>
      <c r="G4045" s="141"/>
    </row>
    <row r="4046" s="123" customFormat="1" customHeight="1" spans="1:7">
      <c r="A4046" s="134">
        <v>4043</v>
      </c>
      <c r="B4046" s="134" t="s">
        <v>24525</v>
      </c>
      <c r="C4046" s="134" t="s">
        <v>28476</v>
      </c>
      <c r="D4046" s="135">
        <v>16.13</v>
      </c>
      <c r="E4046" s="134">
        <v>4.84</v>
      </c>
      <c r="F4046" s="139">
        <v>78.07</v>
      </c>
      <c r="G4046" s="141"/>
    </row>
    <row r="4047" s="123" customFormat="1" customHeight="1" spans="1:7">
      <c r="A4047" s="134">
        <v>4044</v>
      </c>
      <c r="B4047" s="134" t="s">
        <v>3256</v>
      </c>
      <c r="C4047" s="134" t="s">
        <v>28477</v>
      </c>
      <c r="D4047" s="135">
        <v>22.24</v>
      </c>
      <c r="E4047" s="133">
        <v>4.84</v>
      </c>
      <c r="F4047" s="139">
        <v>107.64</v>
      </c>
      <c r="G4047" s="141"/>
    </row>
    <row r="4048" s="123" customFormat="1" customHeight="1" spans="1:7">
      <c r="A4048" s="134">
        <v>4045</v>
      </c>
      <c r="B4048" s="134" t="s">
        <v>28478</v>
      </c>
      <c r="C4048" s="134" t="s">
        <v>28479</v>
      </c>
      <c r="D4048" s="135">
        <v>8.19</v>
      </c>
      <c r="E4048" s="133">
        <v>4.84</v>
      </c>
      <c r="F4048" s="139">
        <v>39.64</v>
      </c>
      <c r="G4048" s="141"/>
    </row>
    <row r="4049" s="123" customFormat="1" customHeight="1" spans="1:7">
      <c r="A4049" s="134">
        <v>4046</v>
      </c>
      <c r="B4049" s="134" t="s">
        <v>14418</v>
      </c>
      <c r="C4049" s="134" t="s">
        <v>28480</v>
      </c>
      <c r="D4049" s="135">
        <v>1.32</v>
      </c>
      <c r="E4049" s="134">
        <v>4.84</v>
      </c>
      <c r="F4049" s="139">
        <v>6.39</v>
      </c>
      <c r="G4049" s="141"/>
    </row>
    <row r="4050" s="123" customFormat="1" customHeight="1" spans="1:7">
      <c r="A4050" s="134">
        <v>4047</v>
      </c>
      <c r="B4050" s="134" t="s">
        <v>25121</v>
      </c>
      <c r="C4050" s="134" t="s">
        <v>28481</v>
      </c>
      <c r="D4050" s="135">
        <v>21.52</v>
      </c>
      <c r="E4050" s="133">
        <v>4.84</v>
      </c>
      <c r="F4050" s="139">
        <v>104.16</v>
      </c>
      <c r="G4050" s="141"/>
    </row>
    <row r="4051" s="123" customFormat="1" customHeight="1" spans="1:7">
      <c r="A4051" s="134">
        <v>4048</v>
      </c>
      <c r="B4051" s="134" t="s">
        <v>28482</v>
      </c>
      <c r="C4051" s="134" t="s">
        <v>28483</v>
      </c>
      <c r="D4051" s="135">
        <v>17.79</v>
      </c>
      <c r="E4051" s="134">
        <v>4.84</v>
      </c>
      <c r="F4051" s="139">
        <v>86.1</v>
      </c>
      <c r="G4051" s="141"/>
    </row>
    <row r="4052" s="123" customFormat="1" customHeight="1" spans="1:7">
      <c r="A4052" s="134">
        <v>4049</v>
      </c>
      <c r="B4052" s="134" t="s">
        <v>4862</v>
      </c>
      <c r="C4052" s="134" t="s">
        <v>28484</v>
      </c>
      <c r="D4052" s="135">
        <v>21.92</v>
      </c>
      <c r="E4052" s="133">
        <v>4.84</v>
      </c>
      <c r="F4052" s="139">
        <v>106.09</v>
      </c>
      <c r="G4052" s="141"/>
    </row>
    <row r="4053" s="123" customFormat="1" customHeight="1" spans="1:7">
      <c r="A4053" s="134">
        <v>4050</v>
      </c>
      <c r="B4053" s="134" t="s">
        <v>3557</v>
      </c>
      <c r="C4053" s="134" t="s">
        <v>28485</v>
      </c>
      <c r="D4053" s="135">
        <v>4.98</v>
      </c>
      <c r="E4053" s="133">
        <v>4.84</v>
      </c>
      <c r="F4053" s="139">
        <v>24.1</v>
      </c>
      <c r="G4053" s="141"/>
    </row>
    <row r="4054" s="123" customFormat="1" customHeight="1" spans="1:7">
      <c r="A4054" s="134">
        <v>4051</v>
      </c>
      <c r="B4054" s="134" t="s">
        <v>28486</v>
      </c>
      <c r="C4054" s="134" t="s">
        <v>28487</v>
      </c>
      <c r="D4054" s="135">
        <v>3.38</v>
      </c>
      <c r="E4054" s="134">
        <v>4.84</v>
      </c>
      <c r="F4054" s="139">
        <v>16.36</v>
      </c>
      <c r="G4054" s="141"/>
    </row>
    <row r="4055" s="123" customFormat="1" customHeight="1" spans="1:7">
      <c r="A4055" s="134">
        <v>4052</v>
      </c>
      <c r="B4055" s="134" t="s">
        <v>14226</v>
      </c>
      <c r="C4055" s="134" t="s">
        <v>28488</v>
      </c>
      <c r="D4055" s="135">
        <v>27.16</v>
      </c>
      <c r="E4055" s="133">
        <v>4.84</v>
      </c>
      <c r="F4055" s="139">
        <v>131.45</v>
      </c>
      <c r="G4055" s="141"/>
    </row>
    <row r="4056" s="123" customFormat="1" customHeight="1" spans="1:7">
      <c r="A4056" s="134">
        <v>4053</v>
      </c>
      <c r="B4056" s="134" t="s">
        <v>13711</v>
      </c>
      <c r="C4056" s="134" t="s">
        <v>28489</v>
      </c>
      <c r="D4056" s="135">
        <v>13.68</v>
      </c>
      <c r="E4056" s="134">
        <v>4.84</v>
      </c>
      <c r="F4056" s="139">
        <v>66.21</v>
      </c>
      <c r="G4056" s="141"/>
    </row>
    <row r="4057" s="123" customFormat="1" customHeight="1" spans="1:7">
      <c r="A4057" s="134">
        <v>4054</v>
      </c>
      <c r="B4057" s="134" t="s">
        <v>24215</v>
      </c>
      <c r="C4057" s="134" t="s">
        <v>28490</v>
      </c>
      <c r="D4057" s="135">
        <v>12.05</v>
      </c>
      <c r="E4057" s="133">
        <v>4.84</v>
      </c>
      <c r="F4057" s="139">
        <v>58.32</v>
      </c>
      <c r="G4057" s="141"/>
    </row>
    <row r="4058" s="123" customFormat="1" customHeight="1" spans="1:7">
      <c r="A4058" s="134">
        <v>4055</v>
      </c>
      <c r="B4058" s="134" t="s">
        <v>7884</v>
      </c>
      <c r="C4058" s="134" t="s">
        <v>28491</v>
      </c>
      <c r="D4058" s="135">
        <v>16.69</v>
      </c>
      <c r="E4058" s="133">
        <v>4.84</v>
      </c>
      <c r="F4058" s="139">
        <v>80.78</v>
      </c>
      <c r="G4058" s="141"/>
    </row>
    <row r="4059" s="123" customFormat="1" customHeight="1" spans="1:7">
      <c r="A4059" s="134">
        <v>4056</v>
      </c>
      <c r="B4059" s="134" t="s">
        <v>28492</v>
      </c>
      <c r="C4059" s="134" t="s">
        <v>28493</v>
      </c>
      <c r="D4059" s="135">
        <v>2.47</v>
      </c>
      <c r="E4059" s="134">
        <v>4.84</v>
      </c>
      <c r="F4059" s="139">
        <v>11.95</v>
      </c>
      <c r="G4059" s="141"/>
    </row>
    <row r="4060" s="123" customFormat="1" customHeight="1" spans="1:7">
      <c r="A4060" s="134">
        <v>4057</v>
      </c>
      <c r="B4060" s="134" t="s">
        <v>28494</v>
      </c>
      <c r="C4060" s="134" t="s">
        <v>28495</v>
      </c>
      <c r="D4060" s="135">
        <v>12.01</v>
      </c>
      <c r="E4060" s="133">
        <v>4.84</v>
      </c>
      <c r="F4060" s="139">
        <v>58.13</v>
      </c>
      <c r="G4060" s="141"/>
    </row>
    <row r="4061" s="123" customFormat="1" customHeight="1" spans="1:7">
      <c r="A4061" s="134">
        <v>4058</v>
      </c>
      <c r="B4061" s="134" t="s">
        <v>5028</v>
      </c>
      <c r="C4061" s="134" t="s">
        <v>28496</v>
      </c>
      <c r="D4061" s="135">
        <v>17.37</v>
      </c>
      <c r="E4061" s="134">
        <v>4.84</v>
      </c>
      <c r="F4061" s="139">
        <v>84.07</v>
      </c>
      <c r="G4061" s="141"/>
    </row>
    <row r="4062" s="123" customFormat="1" customHeight="1" spans="1:7">
      <c r="A4062" s="134">
        <v>4059</v>
      </c>
      <c r="B4062" s="134" t="s">
        <v>15141</v>
      </c>
      <c r="C4062" s="134" t="s">
        <v>28497</v>
      </c>
      <c r="D4062" s="135">
        <v>9.89</v>
      </c>
      <c r="E4062" s="133">
        <v>4.84</v>
      </c>
      <c r="F4062" s="139">
        <v>47.87</v>
      </c>
      <c r="G4062" s="141"/>
    </row>
    <row r="4063" s="123" customFormat="1" customHeight="1" spans="1:7">
      <c r="A4063" s="134">
        <v>4060</v>
      </c>
      <c r="B4063" s="134" t="s">
        <v>24307</v>
      </c>
      <c r="C4063" s="134" t="s">
        <v>28498</v>
      </c>
      <c r="D4063" s="135">
        <v>17.28</v>
      </c>
      <c r="E4063" s="133">
        <v>4.84</v>
      </c>
      <c r="F4063" s="139">
        <v>83.64</v>
      </c>
      <c r="G4063" s="141"/>
    </row>
    <row r="4064" s="123" customFormat="1" customHeight="1" spans="1:7">
      <c r="A4064" s="134">
        <v>4061</v>
      </c>
      <c r="B4064" s="134" t="s">
        <v>21946</v>
      </c>
      <c r="C4064" s="134" t="s">
        <v>28499</v>
      </c>
      <c r="D4064" s="135">
        <v>18.69</v>
      </c>
      <c r="E4064" s="134">
        <v>4.84</v>
      </c>
      <c r="F4064" s="139">
        <v>90.46</v>
      </c>
      <c r="G4064" s="141"/>
    </row>
    <row r="4065" s="123" customFormat="1" customHeight="1" spans="1:7">
      <c r="A4065" s="134">
        <v>4062</v>
      </c>
      <c r="B4065" s="134" t="s">
        <v>28420</v>
      </c>
      <c r="C4065" s="134" t="s">
        <v>28500</v>
      </c>
      <c r="D4065" s="135">
        <v>11.05</v>
      </c>
      <c r="E4065" s="133">
        <v>4.84</v>
      </c>
      <c r="F4065" s="139">
        <v>53.48</v>
      </c>
      <c r="G4065" s="141"/>
    </row>
    <row r="4066" s="123" customFormat="1" customHeight="1" spans="1:7">
      <c r="A4066" s="134">
        <v>4063</v>
      </c>
      <c r="B4066" s="134" t="s">
        <v>3257</v>
      </c>
      <c r="C4066" s="134" t="s">
        <v>28501</v>
      </c>
      <c r="D4066" s="135">
        <v>12.83</v>
      </c>
      <c r="E4066" s="134">
        <v>4.84</v>
      </c>
      <c r="F4066" s="139">
        <v>62.1</v>
      </c>
      <c r="G4066" s="141"/>
    </row>
    <row r="4067" s="123" customFormat="1" customHeight="1" spans="1:7">
      <c r="A4067" s="134">
        <v>4064</v>
      </c>
      <c r="B4067" s="134" t="s">
        <v>14840</v>
      </c>
      <c r="C4067" s="134" t="s">
        <v>28502</v>
      </c>
      <c r="D4067" s="135">
        <v>18.6</v>
      </c>
      <c r="E4067" s="133">
        <v>4.84</v>
      </c>
      <c r="F4067" s="139">
        <v>90.02</v>
      </c>
      <c r="G4067" s="141"/>
    </row>
    <row r="4068" s="123" customFormat="1" customHeight="1" spans="1:7">
      <c r="A4068" s="134">
        <v>4065</v>
      </c>
      <c r="B4068" s="134" t="s">
        <v>28503</v>
      </c>
      <c r="C4068" s="134" t="s">
        <v>28504</v>
      </c>
      <c r="D4068" s="135">
        <v>14.42</v>
      </c>
      <c r="E4068" s="133">
        <v>4.84</v>
      </c>
      <c r="F4068" s="139">
        <v>69.79</v>
      </c>
      <c r="G4068" s="141"/>
    </row>
    <row r="4069" s="123" customFormat="1" customHeight="1" spans="1:7">
      <c r="A4069" s="134">
        <v>4066</v>
      </c>
      <c r="B4069" s="134" t="s">
        <v>28505</v>
      </c>
      <c r="C4069" s="134" t="s">
        <v>28506</v>
      </c>
      <c r="D4069" s="135">
        <v>15.33</v>
      </c>
      <c r="E4069" s="134">
        <v>4.84</v>
      </c>
      <c r="F4069" s="139">
        <v>74.2</v>
      </c>
      <c r="G4069" s="141"/>
    </row>
    <row r="4070" s="123" customFormat="1" customHeight="1" spans="1:7">
      <c r="A4070" s="134">
        <v>4067</v>
      </c>
      <c r="B4070" s="134" t="s">
        <v>28507</v>
      </c>
      <c r="C4070" s="134" t="s">
        <v>28508</v>
      </c>
      <c r="D4070" s="135">
        <v>5.07</v>
      </c>
      <c r="E4070" s="133">
        <v>4.84</v>
      </c>
      <c r="F4070" s="139">
        <v>24.54</v>
      </c>
      <c r="G4070" s="141"/>
    </row>
    <row r="4071" s="123" customFormat="1" customHeight="1" spans="1:7">
      <c r="A4071" s="134">
        <v>4068</v>
      </c>
      <c r="B4071" s="134" t="s">
        <v>4842</v>
      </c>
      <c r="C4071" s="134" t="s">
        <v>28508</v>
      </c>
      <c r="D4071" s="135">
        <v>23.33</v>
      </c>
      <c r="E4071" s="134">
        <v>4.84</v>
      </c>
      <c r="F4071" s="139">
        <v>112.92</v>
      </c>
      <c r="G4071" s="141"/>
    </row>
    <row r="4072" s="123" customFormat="1" customHeight="1" spans="1:7">
      <c r="A4072" s="134">
        <v>4069</v>
      </c>
      <c r="B4072" s="134" t="s">
        <v>28509</v>
      </c>
      <c r="C4072" s="134" t="s">
        <v>28508</v>
      </c>
      <c r="D4072" s="135">
        <v>15.16</v>
      </c>
      <c r="E4072" s="133">
        <v>4.84</v>
      </c>
      <c r="F4072" s="139">
        <v>73.37</v>
      </c>
      <c r="G4072" s="141"/>
    </row>
    <row r="4073" s="123" customFormat="1" customHeight="1" spans="1:7">
      <c r="A4073" s="134">
        <v>4070</v>
      </c>
      <c r="B4073" s="134" t="s">
        <v>3308</v>
      </c>
      <c r="C4073" s="134" t="s">
        <v>28508</v>
      </c>
      <c r="D4073" s="135">
        <v>5.01</v>
      </c>
      <c r="E4073" s="133">
        <v>4.84</v>
      </c>
      <c r="F4073" s="139">
        <v>24.25</v>
      </c>
      <c r="G4073" s="141"/>
    </row>
    <row r="4074" s="123" customFormat="1" customHeight="1" spans="1:7">
      <c r="A4074" s="134">
        <v>4071</v>
      </c>
      <c r="B4074" s="134" t="s">
        <v>4229</v>
      </c>
      <c r="C4074" s="134" t="s">
        <v>28508</v>
      </c>
      <c r="D4074" s="135">
        <v>10.68</v>
      </c>
      <c r="E4074" s="134">
        <v>4.84</v>
      </c>
      <c r="F4074" s="139">
        <v>51.69</v>
      </c>
      <c r="G4074" s="141"/>
    </row>
    <row r="4075" s="123" customFormat="1" customHeight="1" spans="1:7">
      <c r="A4075" s="134">
        <v>4072</v>
      </c>
      <c r="B4075" s="134" t="s">
        <v>28510</v>
      </c>
      <c r="C4075" s="134" t="s">
        <v>28508</v>
      </c>
      <c r="D4075" s="135">
        <v>10.07</v>
      </c>
      <c r="E4075" s="133">
        <v>4.84</v>
      </c>
      <c r="F4075" s="139">
        <v>48.74</v>
      </c>
      <c r="G4075" s="141"/>
    </row>
    <row r="4076" s="123" customFormat="1" customHeight="1" spans="1:7">
      <c r="A4076" s="134">
        <v>4073</v>
      </c>
      <c r="B4076" s="134" t="s">
        <v>5117</v>
      </c>
      <c r="C4076" s="134" t="s">
        <v>28508</v>
      </c>
      <c r="D4076" s="135">
        <v>11.32</v>
      </c>
      <c r="E4076" s="134">
        <v>4.84</v>
      </c>
      <c r="F4076" s="139">
        <v>54.79</v>
      </c>
      <c r="G4076" s="141"/>
    </row>
    <row r="4077" s="123" customFormat="1" customHeight="1" spans="1:7">
      <c r="A4077" s="134">
        <v>4074</v>
      </c>
      <c r="B4077" s="134" t="s">
        <v>5053</v>
      </c>
      <c r="C4077" s="134" t="s">
        <v>28508</v>
      </c>
      <c r="D4077" s="158">
        <v>16.5</v>
      </c>
      <c r="E4077" s="133">
        <v>4.84</v>
      </c>
      <c r="F4077" s="139">
        <v>79.86</v>
      </c>
      <c r="G4077" s="141"/>
    </row>
    <row r="4078" s="123" customFormat="1" customHeight="1" spans="1:7">
      <c r="A4078" s="134">
        <v>4075</v>
      </c>
      <c r="B4078" s="134" t="s">
        <v>28511</v>
      </c>
      <c r="C4078" s="134" t="s">
        <v>28508</v>
      </c>
      <c r="D4078" s="135">
        <v>3.49</v>
      </c>
      <c r="E4078" s="133">
        <v>4.84</v>
      </c>
      <c r="F4078" s="139">
        <v>16.89</v>
      </c>
      <c r="G4078" s="141"/>
    </row>
    <row r="4079" s="123" customFormat="1" customHeight="1" spans="1:7">
      <c r="A4079" s="134">
        <v>4076</v>
      </c>
      <c r="B4079" s="134" t="s">
        <v>28512</v>
      </c>
      <c r="C4079" s="134" t="s">
        <v>28508</v>
      </c>
      <c r="D4079" s="135">
        <v>29.52</v>
      </c>
      <c r="E4079" s="134">
        <v>4.84</v>
      </c>
      <c r="F4079" s="139">
        <v>142.88</v>
      </c>
      <c r="G4079" s="141"/>
    </row>
    <row r="4080" s="123" customFormat="1" customHeight="1" spans="1:7">
      <c r="A4080" s="134">
        <v>4077</v>
      </c>
      <c r="B4080" s="134" t="s">
        <v>28513</v>
      </c>
      <c r="C4080" s="134" t="s">
        <v>28508</v>
      </c>
      <c r="D4080" s="135">
        <v>24.29</v>
      </c>
      <c r="E4080" s="133">
        <v>4.84</v>
      </c>
      <c r="F4080" s="139">
        <v>117.56</v>
      </c>
      <c r="G4080" s="141"/>
    </row>
    <row r="4081" s="123" customFormat="1" customHeight="1" spans="1:7">
      <c r="A4081" s="134">
        <v>4078</v>
      </c>
      <c r="B4081" s="134" t="s">
        <v>28514</v>
      </c>
      <c r="C4081" s="134" t="s">
        <v>28508</v>
      </c>
      <c r="D4081" s="135">
        <v>1.42</v>
      </c>
      <c r="E4081" s="134">
        <v>4.84</v>
      </c>
      <c r="F4081" s="139">
        <v>6.87</v>
      </c>
      <c r="G4081" s="141"/>
    </row>
    <row r="4082" s="123" customFormat="1" customHeight="1" spans="1:7">
      <c r="A4082" s="134">
        <v>4079</v>
      </c>
      <c r="B4082" s="134" t="s">
        <v>5125</v>
      </c>
      <c r="C4082" s="134" t="s">
        <v>28508</v>
      </c>
      <c r="D4082" s="135">
        <v>16.83</v>
      </c>
      <c r="E4082" s="133">
        <v>4.84</v>
      </c>
      <c r="F4082" s="139">
        <v>81.46</v>
      </c>
      <c r="G4082" s="141"/>
    </row>
    <row r="4083" s="123" customFormat="1" customHeight="1" spans="1:7">
      <c r="A4083" s="134">
        <v>4080</v>
      </c>
      <c r="B4083" s="134" t="s">
        <v>16593</v>
      </c>
      <c r="C4083" s="134" t="s">
        <v>28508</v>
      </c>
      <c r="D4083" s="135">
        <v>10.76</v>
      </c>
      <c r="E4083" s="133">
        <v>4.84</v>
      </c>
      <c r="F4083" s="139">
        <v>52.08</v>
      </c>
      <c r="G4083" s="141"/>
    </row>
    <row r="4084" s="123" customFormat="1" customHeight="1" spans="1:7">
      <c r="A4084" s="134">
        <v>4081</v>
      </c>
      <c r="B4084" s="134" t="s">
        <v>4501</v>
      </c>
      <c r="C4084" s="134" t="s">
        <v>28508</v>
      </c>
      <c r="D4084" s="135">
        <v>14.32</v>
      </c>
      <c r="E4084" s="134">
        <v>4.84</v>
      </c>
      <c r="F4084" s="139">
        <v>69.31</v>
      </c>
      <c r="G4084" s="141"/>
    </row>
    <row r="4085" s="123" customFormat="1" customHeight="1" spans="1:7">
      <c r="A4085" s="134">
        <v>4082</v>
      </c>
      <c r="B4085" s="134" t="s">
        <v>28515</v>
      </c>
      <c r="C4085" s="134" t="s">
        <v>28508</v>
      </c>
      <c r="D4085" s="135">
        <v>16.55</v>
      </c>
      <c r="E4085" s="133">
        <v>4.84</v>
      </c>
      <c r="F4085" s="139">
        <v>80.1</v>
      </c>
      <c r="G4085" s="141"/>
    </row>
    <row r="4086" s="123" customFormat="1" customHeight="1" spans="1:7">
      <c r="A4086" s="134">
        <v>4083</v>
      </c>
      <c r="B4086" s="134" t="s">
        <v>409</v>
      </c>
      <c r="C4086" s="134" t="s">
        <v>28508</v>
      </c>
      <c r="D4086" s="135">
        <v>16.07</v>
      </c>
      <c r="E4086" s="134">
        <v>4.84</v>
      </c>
      <c r="F4086" s="139">
        <v>77.78</v>
      </c>
      <c r="G4086" s="141"/>
    </row>
    <row r="4087" s="123" customFormat="1" customHeight="1" spans="1:7">
      <c r="A4087" s="134">
        <v>4084</v>
      </c>
      <c r="B4087" s="134" t="s">
        <v>16814</v>
      </c>
      <c r="C4087" s="134" t="s">
        <v>28508</v>
      </c>
      <c r="D4087" s="135">
        <v>11.76</v>
      </c>
      <c r="E4087" s="133">
        <v>4.84</v>
      </c>
      <c r="F4087" s="139">
        <v>56.92</v>
      </c>
      <c r="G4087" s="141"/>
    </row>
    <row r="4088" s="123" customFormat="1" customHeight="1" spans="1:7">
      <c r="A4088" s="134">
        <v>4085</v>
      </c>
      <c r="B4088" s="134" t="s">
        <v>3449</v>
      </c>
      <c r="C4088" s="134" t="s">
        <v>28508</v>
      </c>
      <c r="D4088" s="135">
        <v>16.57</v>
      </c>
      <c r="E4088" s="133">
        <v>4.84</v>
      </c>
      <c r="F4088" s="139">
        <v>80.2</v>
      </c>
      <c r="G4088" s="141"/>
    </row>
    <row r="4089" s="123" customFormat="1" customHeight="1" spans="1:7">
      <c r="A4089" s="134">
        <v>4086</v>
      </c>
      <c r="B4089" s="134" t="s">
        <v>21853</v>
      </c>
      <c r="C4089" s="134" t="s">
        <v>28508</v>
      </c>
      <c r="D4089" s="135">
        <v>42.18</v>
      </c>
      <c r="E4089" s="134">
        <v>4.84</v>
      </c>
      <c r="F4089" s="139">
        <v>204.15</v>
      </c>
      <c r="G4089" s="141"/>
    </row>
    <row r="4090" s="123" customFormat="1" customHeight="1" spans="1:7">
      <c r="A4090" s="134">
        <v>4087</v>
      </c>
      <c r="B4090" s="134" t="s">
        <v>3256</v>
      </c>
      <c r="C4090" s="134" t="s">
        <v>28508</v>
      </c>
      <c r="D4090" s="135">
        <v>8.36</v>
      </c>
      <c r="E4090" s="133">
        <v>4.84</v>
      </c>
      <c r="F4090" s="139">
        <v>40.46</v>
      </c>
      <c r="G4090" s="141"/>
    </row>
    <row r="4091" s="123" customFormat="1" customHeight="1" spans="1:7">
      <c r="A4091" s="134">
        <v>4088</v>
      </c>
      <c r="B4091" s="134" t="s">
        <v>28516</v>
      </c>
      <c r="C4091" s="134" t="s">
        <v>28508</v>
      </c>
      <c r="D4091" s="135">
        <v>24.51</v>
      </c>
      <c r="E4091" s="134">
        <v>4.84</v>
      </c>
      <c r="F4091" s="139">
        <v>118.63</v>
      </c>
      <c r="G4091" s="141"/>
    </row>
    <row r="4092" s="123" customFormat="1" customHeight="1" spans="1:7">
      <c r="A4092" s="134">
        <v>4089</v>
      </c>
      <c r="B4092" s="134" t="s">
        <v>28517</v>
      </c>
      <c r="C4092" s="134" t="s">
        <v>28508</v>
      </c>
      <c r="D4092" s="135">
        <v>16.64</v>
      </c>
      <c r="E4092" s="133">
        <v>4.84</v>
      </c>
      <c r="F4092" s="139">
        <v>80.54</v>
      </c>
      <c r="G4092" s="141"/>
    </row>
    <row r="4093" s="123" customFormat="1" customHeight="1" spans="1:7">
      <c r="A4093" s="134">
        <v>4090</v>
      </c>
      <c r="B4093" s="134" t="s">
        <v>14923</v>
      </c>
      <c r="C4093" s="134" t="s">
        <v>28508</v>
      </c>
      <c r="D4093" s="135">
        <v>7.1</v>
      </c>
      <c r="E4093" s="133">
        <v>4.84</v>
      </c>
      <c r="F4093" s="139">
        <v>34.36</v>
      </c>
      <c r="G4093" s="141"/>
    </row>
    <row r="4094" s="123" customFormat="1" customHeight="1" spans="1:7">
      <c r="A4094" s="134">
        <v>4091</v>
      </c>
      <c r="B4094" s="134" t="s">
        <v>3599</v>
      </c>
      <c r="C4094" s="134" t="s">
        <v>28508</v>
      </c>
      <c r="D4094" s="135">
        <v>9.27</v>
      </c>
      <c r="E4094" s="134">
        <v>4.84</v>
      </c>
      <c r="F4094" s="139">
        <v>44.87</v>
      </c>
      <c r="G4094" s="141"/>
    </row>
    <row r="4095" s="123" customFormat="1" customHeight="1" spans="1:7">
      <c r="A4095" s="134">
        <v>4092</v>
      </c>
      <c r="B4095" s="134" t="s">
        <v>5053</v>
      </c>
      <c r="C4095" s="134" t="s">
        <v>28508</v>
      </c>
      <c r="D4095" s="135">
        <v>11.24</v>
      </c>
      <c r="E4095" s="133">
        <v>4.84</v>
      </c>
      <c r="F4095" s="139">
        <v>54.4</v>
      </c>
      <c r="G4095" s="141"/>
    </row>
    <row r="4096" s="123" customFormat="1" customHeight="1" spans="1:7">
      <c r="A4096" s="134">
        <v>4093</v>
      </c>
      <c r="B4096" s="134" t="s">
        <v>3281</v>
      </c>
      <c r="C4096" s="134" t="s">
        <v>28508</v>
      </c>
      <c r="D4096" s="135">
        <v>12.12</v>
      </c>
      <c r="E4096" s="134">
        <v>4.84</v>
      </c>
      <c r="F4096" s="139">
        <v>58.66</v>
      </c>
      <c r="G4096" s="141"/>
    </row>
    <row r="4097" s="123" customFormat="1" customHeight="1" spans="1:7">
      <c r="A4097" s="134">
        <v>4094</v>
      </c>
      <c r="B4097" s="134" t="s">
        <v>28518</v>
      </c>
      <c r="C4097" s="134" t="s">
        <v>28508</v>
      </c>
      <c r="D4097" s="135">
        <v>16.75</v>
      </c>
      <c r="E4097" s="133">
        <v>4.84</v>
      </c>
      <c r="F4097" s="139">
        <v>81.07</v>
      </c>
      <c r="G4097" s="141"/>
    </row>
    <row r="4098" s="123" customFormat="1" customHeight="1" spans="1:7">
      <c r="A4098" s="134">
        <v>4095</v>
      </c>
      <c r="B4098" s="134" t="s">
        <v>28519</v>
      </c>
      <c r="C4098" s="134" t="s">
        <v>28508</v>
      </c>
      <c r="D4098" s="135">
        <v>9.52</v>
      </c>
      <c r="E4098" s="133">
        <v>4.84</v>
      </c>
      <c r="F4098" s="139">
        <v>46.08</v>
      </c>
      <c r="G4098" s="141"/>
    </row>
    <row r="4099" s="123" customFormat="1" customHeight="1" spans="1:7">
      <c r="A4099" s="134">
        <v>4096</v>
      </c>
      <c r="B4099" s="134" t="s">
        <v>15218</v>
      </c>
      <c r="C4099" s="134" t="s">
        <v>28508</v>
      </c>
      <c r="D4099" s="135">
        <v>1.08</v>
      </c>
      <c r="E4099" s="134">
        <v>4.84</v>
      </c>
      <c r="F4099" s="139">
        <v>5.23</v>
      </c>
      <c r="G4099" s="141"/>
    </row>
    <row r="4100" s="123" customFormat="1" customHeight="1" spans="1:7">
      <c r="A4100" s="134">
        <v>4097</v>
      </c>
      <c r="B4100" s="134" t="s">
        <v>28520</v>
      </c>
      <c r="C4100" s="134" t="s">
        <v>28508</v>
      </c>
      <c r="D4100" s="135">
        <v>30.35</v>
      </c>
      <c r="E4100" s="133">
        <v>4.84</v>
      </c>
      <c r="F4100" s="139">
        <v>146.89</v>
      </c>
      <c r="G4100" s="141"/>
    </row>
    <row r="4101" s="123" customFormat="1" customHeight="1" spans="1:7">
      <c r="A4101" s="134">
        <v>4098</v>
      </c>
      <c r="B4101" s="134" t="s">
        <v>28521</v>
      </c>
      <c r="C4101" s="134" t="s">
        <v>28508</v>
      </c>
      <c r="D4101" s="135">
        <v>7.51</v>
      </c>
      <c r="E4101" s="134">
        <v>4.84</v>
      </c>
      <c r="F4101" s="139">
        <v>36.35</v>
      </c>
      <c r="G4101" s="141"/>
    </row>
    <row r="4102" s="123" customFormat="1" customHeight="1" spans="1:7">
      <c r="A4102" s="134">
        <v>4099</v>
      </c>
      <c r="B4102" s="134" t="s">
        <v>3403</v>
      </c>
      <c r="C4102" s="134" t="s">
        <v>28508</v>
      </c>
      <c r="D4102" s="135">
        <v>7.56</v>
      </c>
      <c r="E4102" s="133">
        <v>4.84</v>
      </c>
      <c r="F4102" s="139">
        <v>36.59</v>
      </c>
      <c r="G4102" s="141"/>
    </row>
    <row r="4103" s="123" customFormat="1" customHeight="1" spans="1:7">
      <c r="A4103" s="134">
        <v>4100</v>
      </c>
      <c r="B4103" s="134" t="s">
        <v>28522</v>
      </c>
      <c r="C4103" s="134" t="s">
        <v>28508</v>
      </c>
      <c r="D4103" s="135">
        <v>12.17</v>
      </c>
      <c r="E4103" s="133">
        <v>4.84</v>
      </c>
      <c r="F4103" s="139">
        <v>58.9</v>
      </c>
      <c r="G4103" s="141"/>
    </row>
    <row r="4104" s="123" customFormat="1" customHeight="1" spans="1:7">
      <c r="A4104" s="134">
        <v>4101</v>
      </c>
      <c r="B4104" s="134" t="s">
        <v>28523</v>
      </c>
      <c r="C4104" s="134" t="s">
        <v>28508</v>
      </c>
      <c r="D4104" s="135">
        <v>12.17</v>
      </c>
      <c r="E4104" s="134">
        <v>4.84</v>
      </c>
      <c r="F4104" s="139">
        <v>58.9</v>
      </c>
      <c r="G4104" s="141"/>
    </row>
    <row r="4105" s="123" customFormat="1" customHeight="1" spans="1:7">
      <c r="A4105" s="134">
        <v>4102</v>
      </c>
      <c r="B4105" s="134" t="s">
        <v>6358</v>
      </c>
      <c r="C4105" s="134" t="s">
        <v>28508</v>
      </c>
      <c r="D4105" s="135">
        <v>3.72</v>
      </c>
      <c r="E4105" s="133">
        <v>4.84</v>
      </c>
      <c r="F4105" s="139">
        <v>18</v>
      </c>
      <c r="G4105" s="141"/>
    </row>
    <row r="4106" s="123" customFormat="1" customHeight="1" spans="1:7">
      <c r="A4106" s="134">
        <v>4103</v>
      </c>
      <c r="B4106" s="134" t="s">
        <v>3357</v>
      </c>
      <c r="C4106" s="134" t="s">
        <v>28508</v>
      </c>
      <c r="D4106" s="135">
        <v>7.35</v>
      </c>
      <c r="E4106" s="134">
        <v>4.84</v>
      </c>
      <c r="F4106" s="139">
        <v>35.57</v>
      </c>
      <c r="G4106" s="141"/>
    </row>
    <row r="4107" s="123" customFormat="1" customHeight="1" spans="1:7">
      <c r="A4107" s="134">
        <v>4104</v>
      </c>
      <c r="B4107" s="134" t="s">
        <v>28524</v>
      </c>
      <c r="C4107" s="134" t="s">
        <v>28508</v>
      </c>
      <c r="D4107" s="135">
        <v>0.82</v>
      </c>
      <c r="E4107" s="133">
        <v>4.84</v>
      </c>
      <c r="F4107" s="139">
        <v>3.97</v>
      </c>
      <c r="G4107" s="141"/>
    </row>
    <row r="4108" s="123" customFormat="1" customHeight="1" spans="1:7">
      <c r="A4108" s="134">
        <v>4105</v>
      </c>
      <c r="B4108" s="134" t="s">
        <v>5276</v>
      </c>
      <c r="C4108" s="134" t="s">
        <v>28508</v>
      </c>
      <c r="D4108" s="135">
        <v>24.75</v>
      </c>
      <c r="E4108" s="133">
        <v>4.84</v>
      </c>
      <c r="F4108" s="139">
        <v>119.79</v>
      </c>
      <c r="G4108" s="141"/>
    </row>
    <row r="4109" s="123" customFormat="1" customHeight="1" spans="1:7">
      <c r="A4109" s="134">
        <v>4106</v>
      </c>
      <c r="B4109" s="134" t="s">
        <v>28525</v>
      </c>
      <c r="C4109" s="134" t="s">
        <v>28508</v>
      </c>
      <c r="D4109" s="135">
        <v>8.78</v>
      </c>
      <c r="E4109" s="134">
        <v>4.84</v>
      </c>
      <c r="F4109" s="139">
        <v>42.5</v>
      </c>
      <c r="G4109" s="141"/>
    </row>
    <row r="4110" s="123" customFormat="1" customHeight="1" spans="1:7">
      <c r="A4110" s="134">
        <v>4107</v>
      </c>
      <c r="B4110" s="134" t="s">
        <v>3717</v>
      </c>
      <c r="C4110" s="134" t="s">
        <v>28508</v>
      </c>
      <c r="D4110" s="135">
        <v>14.98</v>
      </c>
      <c r="E4110" s="133">
        <v>4.84</v>
      </c>
      <c r="F4110" s="139">
        <v>72.5</v>
      </c>
      <c r="G4110" s="141"/>
    </row>
    <row r="4111" s="123" customFormat="1" customHeight="1" spans="1:7">
      <c r="A4111" s="134">
        <v>4108</v>
      </c>
      <c r="B4111" s="134" t="s">
        <v>5085</v>
      </c>
      <c r="C4111" s="134" t="s">
        <v>28508</v>
      </c>
      <c r="D4111" s="135">
        <v>13.62</v>
      </c>
      <c r="E4111" s="134">
        <v>4.84</v>
      </c>
      <c r="F4111" s="139">
        <v>65.92</v>
      </c>
      <c r="G4111" s="141"/>
    </row>
    <row r="4112" s="123" customFormat="1" customHeight="1" spans="1:7">
      <c r="A4112" s="134">
        <v>4109</v>
      </c>
      <c r="B4112" s="134" t="s">
        <v>5425</v>
      </c>
      <c r="C4112" s="134" t="s">
        <v>28508</v>
      </c>
      <c r="D4112" s="135">
        <v>10.6</v>
      </c>
      <c r="E4112" s="133">
        <v>4.84</v>
      </c>
      <c r="F4112" s="139">
        <v>51.3</v>
      </c>
      <c r="G4112" s="141"/>
    </row>
    <row r="4113" s="123" customFormat="1" customHeight="1" spans="1:7">
      <c r="A4113" s="134">
        <v>4110</v>
      </c>
      <c r="B4113" s="134" t="s">
        <v>28526</v>
      </c>
      <c r="C4113" s="134" t="s">
        <v>28508</v>
      </c>
      <c r="D4113" s="135">
        <v>20.15</v>
      </c>
      <c r="E4113" s="133">
        <v>4.84</v>
      </c>
      <c r="F4113" s="139">
        <v>97.53</v>
      </c>
      <c r="G4113" s="141"/>
    </row>
    <row r="4114" s="123" customFormat="1" customHeight="1" spans="1:7">
      <c r="A4114" s="134">
        <v>4111</v>
      </c>
      <c r="B4114" s="134" t="s">
        <v>22364</v>
      </c>
      <c r="C4114" s="134" t="s">
        <v>28508</v>
      </c>
      <c r="D4114" s="135">
        <v>7.41</v>
      </c>
      <c r="E4114" s="134">
        <v>4.84</v>
      </c>
      <c r="F4114" s="139">
        <v>35.86</v>
      </c>
      <c r="G4114" s="141"/>
    </row>
    <row r="4115" s="123" customFormat="1" customHeight="1" spans="1:7">
      <c r="A4115" s="134">
        <v>4112</v>
      </c>
      <c r="B4115" s="134" t="s">
        <v>20925</v>
      </c>
      <c r="C4115" s="134" t="s">
        <v>28508</v>
      </c>
      <c r="D4115" s="135">
        <v>13.13</v>
      </c>
      <c r="E4115" s="133">
        <v>4.84</v>
      </c>
      <c r="F4115" s="139">
        <v>63.55</v>
      </c>
      <c r="G4115" s="141"/>
    </row>
    <row r="4116" s="123" customFormat="1" customHeight="1" spans="1:7">
      <c r="A4116" s="134">
        <v>4113</v>
      </c>
      <c r="B4116" s="134" t="s">
        <v>28527</v>
      </c>
      <c r="C4116" s="134" t="s">
        <v>28508</v>
      </c>
      <c r="D4116" s="135">
        <v>0.93</v>
      </c>
      <c r="E4116" s="134">
        <v>4.84</v>
      </c>
      <c r="F4116" s="139">
        <v>4.5</v>
      </c>
      <c r="G4116" s="141"/>
    </row>
    <row r="4117" s="123" customFormat="1" customHeight="1" spans="1:7">
      <c r="A4117" s="134">
        <v>4114</v>
      </c>
      <c r="B4117" s="134" t="s">
        <v>3658</v>
      </c>
      <c r="C4117" s="134" t="s">
        <v>28508</v>
      </c>
      <c r="D4117" s="135">
        <v>1.51</v>
      </c>
      <c r="E4117" s="133">
        <v>4.84</v>
      </c>
      <c r="F4117" s="139">
        <v>7.31</v>
      </c>
      <c r="G4117" s="141"/>
    </row>
    <row r="4118" s="123" customFormat="1" customHeight="1" spans="1:7">
      <c r="A4118" s="134">
        <v>4115</v>
      </c>
      <c r="B4118" s="134" t="s">
        <v>21735</v>
      </c>
      <c r="C4118" s="134" t="s">
        <v>28508</v>
      </c>
      <c r="D4118" s="135">
        <v>22.92</v>
      </c>
      <c r="E4118" s="133">
        <v>4.84</v>
      </c>
      <c r="F4118" s="139">
        <v>110.93</v>
      </c>
      <c r="G4118" s="141"/>
    </row>
    <row r="4119" s="123" customFormat="1" customHeight="1" spans="1:7">
      <c r="A4119" s="134">
        <v>4116</v>
      </c>
      <c r="B4119" s="134" t="s">
        <v>13712</v>
      </c>
      <c r="C4119" s="134" t="s">
        <v>28508</v>
      </c>
      <c r="D4119" s="135">
        <v>15.1</v>
      </c>
      <c r="E4119" s="134">
        <v>4.84</v>
      </c>
      <c r="F4119" s="139">
        <v>73.08</v>
      </c>
      <c r="G4119" s="141"/>
    </row>
    <row r="4120" s="123" customFormat="1" customHeight="1" spans="1:7">
      <c r="A4120" s="134">
        <v>4117</v>
      </c>
      <c r="B4120" s="134" t="s">
        <v>21737</v>
      </c>
      <c r="C4120" s="134" t="s">
        <v>28508</v>
      </c>
      <c r="D4120" s="135">
        <v>10.98</v>
      </c>
      <c r="E4120" s="133">
        <v>4.84</v>
      </c>
      <c r="F4120" s="139">
        <v>53.14</v>
      </c>
      <c r="G4120" s="141"/>
    </row>
    <row r="4121" s="123" customFormat="1" customHeight="1" spans="1:7">
      <c r="A4121" s="134">
        <v>4118</v>
      </c>
      <c r="B4121" s="134" t="s">
        <v>5139</v>
      </c>
      <c r="C4121" s="134" t="s">
        <v>28508</v>
      </c>
      <c r="D4121" s="135">
        <v>12.59</v>
      </c>
      <c r="E4121" s="134">
        <v>4.84</v>
      </c>
      <c r="F4121" s="139">
        <v>60.94</v>
      </c>
      <c r="G4121" s="141"/>
    </row>
    <row r="4122" s="123" customFormat="1" customHeight="1" spans="1:7">
      <c r="A4122" s="134">
        <v>4119</v>
      </c>
      <c r="B4122" s="134" t="s">
        <v>28528</v>
      </c>
      <c r="C4122" s="134" t="s">
        <v>28508</v>
      </c>
      <c r="D4122" s="135">
        <v>25.66</v>
      </c>
      <c r="E4122" s="133">
        <v>4.84</v>
      </c>
      <c r="F4122" s="139">
        <v>124.19</v>
      </c>
      <c r="G4122" s="141"/>
    </row>
    <row r="4123" s="123" customFormat="1" customHeight="1" spans="1:7">
      <c r="A4123" s="134">
        <v>4120</v>
      </c>
      <c r="B4123" s="134" t="s">
        <v>3347</v>
      </c>
      <c r="C4123" s="134" t="s">
        <v>28508</v>
      </c>
      <c r="D4123" s="135">
        <v>5.68</v>
      </c>
      <c r="E4123" s="133">
        <v>4.84</v>
      </c>
      <c r="F4123" s="139">
        <v>27.49</v>
      </c>
      <c r="G4123" s="141"/>
    </row>
    <row r="4124" s="123" customFormat="1" customHeight="1" spans="1:7">
      <c r="A4124" s="134">
        <v>4121</v>
      </c>
      <c r="B4124" s="134" t="s">
        <v>27958</v>
      </c>
      <c r="C4124" s="134" t="s">
        <v>28508</v>
      </c>
      <c r="D4124" s="135">
        <v>0.56</v>
      </c>
      <c r="E4124" s="134">
        <v>4.84</v>
      </c>
      <c r="F4124" s="139">
        <v>2.71</v>
      </c>
      <c r="G4124" s="141"/>
    </row>
    <row r="4125" s="123" customFormat="1" customHeight="1" spans="1:7">
      <c r="A4125" s="134">
        <v>4122</v>
      </c>
      <c r="B4125" s="134" t="s">
        <v>22023</v>
      </c>
      <c r="C4125" s="134" t="s">
        <v>28508</v>
      </c>
      <c r="D4125" s="135">
        <v>7.82</v>
      </c>
      <c r="E4125" s="133">
        <v>4.84</v>
      </c>
      <c r="F4125" s="139">
        <v>37.85</v>
      </c>
      <c r="G4125" s="141"/>
    </row>
    <row r="4126" s="123" customFormat="1" customHeight="1" spans="1:7">
      <c r="A4126" s="134">
        <v>4123</v>
      </c>
      <c r="B4126" s="134" t="s">
        <v>3462</v>
      </c>
      <c r="C4126" s="134" t="s">
        <v>28508</v>
      </c>
      <c r="D4126" s="135">
        <v>13.08</v>
      </c>
      <c r="E4126" s="134">
        <v>4.84</v>
      </c>
      <c r="F4126" s="139">
        <v>63.31</v>
      </c>
      <c r="G4126" s="141"/>
    </row>
    <row r="4127" s="123" customFormat="1" customHeight="1" spans="1:7">
      <c r="A4127" s="134">
        <v>4124</v>
      </c>
      <c r="B4127" s="134" t="s">
        <v>3303</v>
      </c>
      <c r="C4127" s="134" t="s">
        <v>28508</v>
      </c>
      <c r="D4127" s="135">
        <v>7.28</v>
      </c>
      <c r="E4127" s="133">
        <v>4.84</v>
      </c>
      <c r="F4127" s="139">
        <v>35.24</v>
      </c>
      <c r="G4127" s="141"/>
    </row>
    <row r="4128" s="123" customFormat="1" customHeight="1" spans="1:7">
      <c r="A4128" s="134">
        <v>4125</v>
      </c>
      <c r="B4128" s="134" t="s">
        <v>3663</v>
      </c>
      <c r="C4128" s="134" t="s">
        <v>28508</v>
      </c>
      <c r="D4128" s="135">
        <v>14.01</v>
      </c>
      <c r="E4128" s="133">
        <v>4.84</v>
      </c>
      <c r="F4128" s="139">
        <v>67.81</v>
      </c>
      <c r="G4128" s="141"/>
    </row>
    <row r="4129" s="123" customFormat="1" customHeight="1" spans="1:7">
      <c r="A4129" s="134">
        <v>4126</v>
      </c>
      <c r="B4129" s="134" t="s">
        <v>28529</v>
      </c>
      <c r="C4129" s="134" t="s">
        <v>28508</v>
      </c>
      <c r="D4129" s="135">
        <v>31.36</v>
      </c>
      <c r="E4129" s="134">
        <v>4.84</v>
      </c>
      <c r="F4129" s="139">
        <v>151.78</v>
      </c>
      <c r="G4129" s="141"/>
    </row>
    <row r="4130" s="123" customFormat="1" customHeight="1" spans="1:7">
      <c r="A4130" s="134">
        <v>4127</v>
      </c>
      <c r="B4130" s="134" t="s">
        <v>21853</v>
      </c>
      <c r="C4130" s="134" t="s">
        <v>28508</v>
      </c>
      <c r="D4130" s="135">
        <v>19.01</v>
      </c>
      <c r="E4130" s="133">
        <v>4.84</v>
      </c>
      <c r="F4130" s="139">
        <v>92.01</v>
      </c>
      <c r="G4130" s="141"/>
    </row>
    <row r="4131" s="123" customFormat="1" customHeight="1" spans="1:7">
      <c r="A4131" s="134">
        <v>4128</v>
      </c>
      <c r="B4131" s="134" t="s">
        <v>28530</v>
      </c>
      <c r="C4131" s="134" t="s">
        <v>28508</v>
      </c>
      <c r="D4131" s="135">
        <v>9.67</v>
      </c>
      <c r="E4131" s="134">
        <v>4.84</v>
      </c>
      <c r="F4131" s="139">
        <v>46.8</v>
      </c>
      <c r="G4131" s="141"/>
    </row>
    <row r="4132" s="123" customFormat="1" customHeight="1" spans="1:7">
      <c r="A4132" s="134">
        <v>4129</v>
      </c>
      <c r="B4132" s="134" t="s">
        <v>3448</v>
      </c>
      <c r="C4132" s="134" t="s">
        <v>28508</v>
      </c>
      <c r="D4132" s="135">
        <v>0.7</v>
      </c>
      <c r="E4132" s="133">
        <v>4.84</v>
      </c>
      <c r="F4132" s="139">
        <v>3.39</v>
      </c>
      <c r="G4132" s="141"/>
    </row>
    <row r="4133" s="123" customFormat="1" customHeight="1" spans="1:7">
      <c r="A4133" s="134">
        <v>4130</v>
      </c>
      <c r="B4133" s="134" t="s">
        <v>28531</v>
      </c>
      <c r="C4133" s="134" t="s">
        <v>28508</v>
      </c>
      <c r="D4133" s="135">
        <v>15.89</v>
      </c>
      <c r="E4133" s="133">
        <v>4.84</v>
      </c>
      <c r="F4133" s="139">
        <v>76.91</v>
      </c>
      <c r="G4133" s="141"/>
    </row>
    <row r="4134" s="123" customFormat="1" customHeight="1" spans="1:7">
      <c r="A4134" s="134">
        <v>4131</v>
      </c>
      <c r="B4134" s="134" t="s">
        <v>28532</v>
      </c>
      <c r="C4134" s="134" t="s">
        <v>28508</v>
      </c>
      <c r="D4134" s="135">
        <v>26.06</v>
      </c>
      <c r="E4134" s="134">
        <v>4.84</v>
      </c>
      <c r="F4134" s="139">
        <v>126.13</v>
      </c>
      <c r="G4134" s="141"/>
    </row>
    <row r="4135" s="123" customFormat="1" customHeight="1" spans="1:7">
      <c r="A4135" s="134">
        <v>4132</v>
      </c>
      <c r="B4135" s="134" t="s">
        <v>22034</v>
      </c>
      <c r="C4135" s="134" t="s">
        <v>28508</v>
      </c>
      <c r="D4135" s="135">
        <v>18.04</v>
      </c>
      <c r="E4135" s="133">
        <v>4.84</v>
      </c>
      <c r="F4135" s="139">
        <v>87.31</v>
      </c>
      <c r="G4135" s="141"/>
    </row>
    <row r="4136" s="123" customFormat="1" customHeight="1" spans="1:7">
      <c r="A4136" s="134">
        <v>4133</v>
      </c>
      <c r="B4136" s="134" t="s">
        <v>5132</v>
      </c>
      <c r="C4136" s="134" t="s">
        <v>28508</v>
      </c>
      <c r="D4136" s="135">
        <v>20.03</v>
      </c>
      <c r="E4136" s="134">
        <v>4.84</v>
      </c>
      <c r="F4136" s="139">
        <v>96.95</v>
      </c>
      <c r="G4136" s="141"/>
    </row>
    <row r="4137" s="123" customFormat="1" customHeight="1" spans="1:7">
      <c r="A4137" s="134">
        <v>4134</v>
      </c>
      <c r="B4137" s="134" t="s">
        <v>25673</v>
      </c>
      <c r="C4137" s="134" t="s">
        <v>28508</v>
      </c>
      <c r="D4137" s="135">
        <v>21.48</v>
      </c>
      <c r="E4137" s="133">
        <v>4.84</v>
      </c>
      <c r="F4137" s="139">
        <v>103.96</v>
      </c>
      <c r="G4137" s="141"/>
    </row>
    <row r="4138" s="123" customFormat="1" customHeight="1" spans="1:7">
      <c r="A4138" s="134">
        <v>4135</v>
      </c>
      <c r="B4138" s="134" t="s">
        <v>28533</v>
      </c>
      <c r="C4138" s="134" t="s">
        <v>28508</v>
      </c>
      <c r="D4138" s="135">
        <v>33.44</v>
      </c>
      <c r="E4138" s="133">
        <v>4.84</v>
      </c>
      <c r="F4138" s="139">
        <v>161.85</v>
      </c>
      <c r="G4138" s="141"/>
    </row>
    <row r="4139" s="123" customFormat="1" customHeight="1" spans="1:7">
      <c r="A4139" s="134">
        <v>4136</v>
      </c>
      <c r="B4139" s="134" t="s">
        <v>3599</v>
      </c>
      <c r="C4139" s="134" t="s">
        <v>28508</v>
      </c>
      <c r="D4139" s="135">
        <v>16.91</v>
      </c>
      <c r="E4139" s="134">
        <v>4.84</v>
      </c>
      <c r="F4139" s="139">
        <v>81.84</v>
      </c>
      <c r="G4139" s="141"/>
    </row>
    <row r="4140" s="123" customFormat="1" customHeight="1" spans="1:7">
      <c r="A4140" s="134">
        <v>4137</v>
      </c>
      <c r="B4140" s="134" t="s">
        <v>28534</v>
      </c>
      <c r="C4140" s="134" t="s">
        <v>28508</v>
      </c>
      <c r="D4140" s="135">
        <v>10.14</v>
      </c>
      <c r="E4140" s="133">
        <v>4.84</v>
      </c>
      <c r="F4140" s="139">
        <v>49.08</v>
      </c>
      <c r="G4140" s="141"/>
    </row>
    <row r="4141" s="123" customFormat="1" customHeight="1" spans="1:7">
      <c r="A4141" s="134">
        <v>4138</v>
      </c>
      <c r="B4141" s="134" t="s">
        <v>5125</v>
      </c>
      <c r="C4141" s="134" t="s">
        <v>28508</v>
      </c>
      <c r="D4141" s="135">
        <v>34.66</v>
      </c>
      <c r="E4141" s="134">
        <v>4.84</v>
      </c>
      <c r="F4141" s="139">
        <v>167.75</v>
      </c>
      <c r="G4141" s="141"/>
    </row>
    <row r="4142" s="123" customFormat="1" customHeight="1" spans="1:7">
      <c r="A4142" s="134">
        <v>4139</v>
      </c>
      <c r="B4142" s="134" t="s">
        <v>28535</v>
      </c>
      <c r="C4142" s="134" t="s">
        <v>28508</v>
      </c>
      <c r="D4142" s="135">
        <v>4.22</v>
      </c>
      <c r="E4142" s="133">
        <v>4.84</v>
      </c>
      <c r="F4142" s="139">
        <v>20.42</v>
      </c>
      <c r="G4142" s="141"/>
    </row>
    <row r="4143" s="123" customFormat="1" customHeight="1" spans="1:7">
      <c r="A4143" s="134">
        <v>4140</v>
      </c>
      <c r="B4143" s="134" t="s">
        <v>28536</v>
      </c>
      <c r="C4143" s="134" t="s">
        <v>28508</v>
      </c>
      <c r="D4143" s="135">
        <v>19.99</v>
      </c>
      <c r="E4143" s="133">
        <v>4.84</v>
      </c>
      <c r="F4143" s="139">
        <v>96.75</v>
      </c>
      <c r="G4143" s="141"/>
    </row>
    <row r="4144" s="123" customFormat="1" customHeight="1" spans="1:7">
      <c r="A4144" s="134">
        <v>4141</v>
      </c>
      <c r="B4144" s="134" t="s">
        <v>28537</v>
      </c>
      <c r="C4144" s="134" t="s">
        <v>28508</v>
      </c>
      <c r="D4144" s="135">
        <v>18.66</v>
      </c>
      <c r="E4144" s="134">
        <v>4.84</v>
      </c>
      <c r="F4144" s="139">
        <v>90.31</v>
      </c>
      <c r="G4144" s="141"/>
    </row>
    <row r="4145" s="123" customFormat="1" customHeight="1" spans="1:7">
      <c r="A4145" s="134">
        <v>4142</v>
      </c>
      <c r="B4145" s="134" t="s">
        <v>28538</v>
      </c>
      <c r="C4145" s="134" t="s">
        <v>28508</v>
      </c>
      <c r="D4145" s="135">
        <v>8.43</v>
      </c>
      <c r="E4145" s="133">
        <v>4.84</v>
      </c>
      <c r="F4145" s="139">
        <v>40.8</v>
      </c>
      <c r="G4145" s="141"/>
    </row>
    <row r="4146" s="123" customFormat="1" customHeight="1" spans="1:7">
      <c r="A4146" s="134">
        <v>4143</v>
      </c>
      <c r="B4146" s="134" t="s">
        <v>28539</v>
      </c>
      <c r="C4146" s="134" t="s">
        <v>28508</v>
      </c>
      <c r="D4146" s="135">
        <v>17.46</v>
      </c>
      <c r="E4146" s="134">
        <v>4.84</v>
      </c>
      <c r="F4146" s="139">
        <v>84.51</v>
      </c>
      <c r="G4146" s="141"/>
    </row>
    <row r="4147" s="123" customFormat="1" customHeight="1" spans="1:7">
      <c r="A4147" s="134">
        <v>4144</v>
      </c>
      <c r="B4147" s="134" t="s">
        <v>9367</v>
      </c>
      <c r="C4147" s="134" t="s">
        <v>28508</v>
      </c>
      <c r="D4147" s="135">
        <v>16.81</v>
      </c>
      <c r="E4147" s="133">
        <v>4.84</v>
      </c>
      <c r="F4147" s="139">
        <v>81.36</v>
      </c>
      <c r="G4147" s="141"/>
    </row>
    <row r="4148" s="123" customFormat="1" customHeight="1" spans="1:7">
      <c r="A4148" s="134">
        <v>4145</v>
      </c>
      <c r="B4148" s="134" t="s">
        <v>3521</v>
      </c>
      <c r="C4148" s="134" t="s">
        <v>28508</v>
      </c>
      <c r="D4148" s="135">
        <v>11.75</v>
      </c>
      <c r="E4148" s="133">
        <v>4.84</v>
      </c>
      <c r="F4148" s="139">
        <v>56.87</v>
      </c>
      <c r="G4148" s="141"/>
    </row>
    <row r="4149" s="123" customFormat="1" customHeight="1" spans="1:7">
      <c r="A4149" s="134">
        <v>4146</v>
      </c>
      <c r="B4149" s="134" t="s">
        <v>28540</v>
      </c>
      <c r="C4149" s="134" t="s">
        <v>28508</v>
      </c>
      <c r="D4149" s="135">
        <v>13.64</v>
      </c>
      <c r="E4149" s="134">
        <v>4.84</v>
      </c>
      <c r="F4149" s="139">
        <v>66.02</v>
      </c>
      <c r="G4149" s="141"/>
    </row>
    <row r="4150" s="123" customFormat="1" customHeight="1" spans="1:7">
      <c r="A4150" s="134">
        <v>4147</v>
      </c>
      <c r="B4150" s="134" t="s">
        <v>21452</v>
      </c>
      <c r="C4150" s="134" t="s">
        <v>28508</v>
      </c>
      <c r="D4150" s="135">
        <v>10.67</v>
      </c>
      <c r="E4150" s="133">
        <v>4.84</v>
      </c>
      <c r="F4150" s="139">
        <v>51.64</v>
      </c>
      <c r="G4150" s="141"/>
    </row>
    <row r="4151" s="123" customFormat="1" customHeight="1" spans="1:7">
      <c r="A4151" s="134">
        <v>4148</v>
      </c>
      <c r="B4151" s="134" t="s">
        <v>28541</v>
      </c>
      <c r="C4151" s="134" t="s">
        <v>28508</v>
      </c>
      <c r="D4151" s="135">
        <v>7.98</v>
      </c>
      <c r="E4151" s="134">
        <v>4.84</v>
      </c>
      <c r="F4151" s="139">
        <v>38.62</v>
      </c>
      <c r="G4151" s="141"/>
    </row>
    <row r="4152" s="123" customFormat="1" customHeight="1" spans="1:7">
      <c r="A4152" s="134">
        <v>4149</v>
      </c>
      <c r="B4152" s="134" t="s">
        <v>27931</v>
      </c>
      <c r="C4152" s="134" t="s">
        <v>28508</v>
      </c>
      <c r="D4152" s="135">
        <v>7.12</v>
      </c>
      <c r="E4152" s="133">
        <v>4.84</v>
      </c>
      <c r="F4152" s="139">
        <v>34.46</v>
      </c>
      <c r="G4152" s="141"/>
    </row>
    <row r="4153" s="123" customFormat="1" customHeight="1" spans="1:7">
      <c r="A4153" s="134">
        <v>4150</v>
      </c>
      <c r="B4153" s="134" t="s">
        <v>28542</v>
      </c>
      <c r="C4153" s="134" t="s">
        <v>28508</v>
      </c>
      <c r="D4153" s="135">
        <v>10.39</v>
      </c>
      <c r="E4153" s="133">
        <v>4.84</v>
      </c>
      <c r="F4153" s="139">
        <v>50.29</v>
      </c>
      <c r="G4153" s="141"/>
    </row>
    <row r="4154" s="123" customFormat="1" customHeight="1" spans="1:7">
      <c r="A4154" s="134">
        <v>4151</v>
      </c>
      <c r="B4154" s="134" t="s">
        <v>14826</v>
      </c>
      <c r="C4154" s="134" t="s">
        <v>28508</v>
      </c>
      <c r="D4154" s="135">
        <v>7.23</v>
      </c>
      <c r="E4154" s="134">
        <v>4.84</v>
      </c>
      <c r="F4154" s="139">
        <v>34.99</v>
      </c>
      <c r="G4154" s="141"/>
    </row>
    <row r="4155" s="123" customFormat="1" customHeight="1" spans="1:7">
      <c r="A4155" s="134">
        <v>4152</v>
      </c>
      <c r="B4155" s="134" t="s">
        <v>5060</v>
      </c>
      <c r="C4155" s="134" t="s">
        <v>28508</v>
      </c>
      <c r="D4155" s="135">
        <v>6.77</v>
      </c>
      <c r="E4155" s="133">
        <v>4.84</v>
      </c>
      <c r="F4155" s="139">
        <v>32.77</v>
      </c>
      <c r="G4155" s="141"/>
    </row>
    <row r="4156" s="123" customFormat="1" customHeight="1" spans="1:7">
      <c r="A4156" s="134">
        <v>4153</v>
      </c>
      <c r="B4156" s="134" t="s">
        <v>5451</v>
      </c>
      <c r="C4156" s="134" t="s">
        <v>28508</v>
      </c>
      <c r="D4156" s="135">
        <v>14.42</v>
      </c>
      <c r="E4156" s="134">
        <v>4.84</v>
      </c>
      <c r="F4156" s="139">
        <v>69.79</v>
      </c>
      <c r="G4156" s="141"/>
    </row>
    <row r="4157" s="123" customFormat="1" customHeight="1" spans="1:7">
      <c r="A4157" s="134">
        <v>4154</v>
      </c>
      <c r="B4157" s="134" t="s">
        <v>3256</v>
      </c>
      <c r="C4157" s="134" t="s">
        <v>28508</v>
      </c>
      <c r="D4157" s="135">
        <v>16.51</v>
      </c>
      <c r="E4157" s="133">
        <v>4.84</v>
      </c>
      <c r="F4157" s="139">
        <v>79.91</v>
      </c>
      <c r="G4157" s="141"/>
    </row>
    <row r="4158" s="123" customFormat="1" customHeight="1" spans="1:7">
      <c r="A4158" s="134">
        <v>4155</v>
      </c>
      <c r="B4158" s="134" t="s">
        <v>28543</v>
      </c>
      <c r="C4158" s="134" t="s">
        <v>28508</v>
      </c>
      <c r="D4158" s="135">
        <v>5.05</v>
      </c>
      <c r="E4158" s="133">
        <v>4.84</v>
      </c>
      <c r="F4158" s="139">
        <v>24.44</v>
      </c>
      <c r="G4158" s="141"/>
    </row>
    <row r="4159" s="123" customFormat="1" customHeight="1" spans="1:7">
      <c r="A4159" s="134">
        <v>4156</v>
      </c>
      <c r="B4159" s="134" t="s">
        <v>28544</v>
      </c>
      <c r="C4159" s="134" t="s">
        <v>28508</v>
      </c>
      <c r="D4159" s="135">
        <v>4.48</v>
      </c>
      <c r="E4159" s="134">
        <v>4.84</v>
      </c>
      <c r="F4159" s="139">
        <v>21.68</v>
      </c>
      <c r="G4159" s="141"/>
    </row>
    <row r="4160" s="123" customFormat="1" customHeight="1" spans="1:7">
      <c r="A4160" s="134">
        <v>4157</v>
      </c>
      <c r="B4160" s="134" t="s">
        <v>28545</v>
      </c>
      <c r="C4160" s="134" t="s">
        <v>28508</v>
      </c>
      <c r="D4160" s="135">
        <v>5</v>
      </c>
      <c r="E4160" s="133">
        <v>4.84</v>
      </c>
      <c r="F4160" s="139">
        <v>24.2</v>
      </c>
      <c r="G4160" s="141"/>
    </row>
    <row r="4161" s="123" customFormat="1" customHeight="1" spans="1:7">
      <c r="A4161" s="134">
        <v>4158</v>
      </c>
      <c r="B4161" s="134" t="s">
        <v>28546</v>
      </c>
      <c r="C4161" s="134" t="s">
        <v>28547</v>
      </c>
      <c r="D4161" s="135">
        <v>1.75</v>
      </c>
      <c r="E4161" s="134">
        <v>4.84</v>
      </c>
      <c r="F4161" s="139">
        <v>8.47</v>
      </c>
      <c r="G4161" s="141"/>
    </row>
    <row r="4162" s="123" customFormat="1" customHeight="1" spans="1:7">
      <c r="A4162" s="134">
        <v>4159</v>
      </c>
      <c r="B4162" s="134" t="s">
        <v>13711</v>
      </c>
      <c r="C4162" s="134" t="s">
        <v>28547</v>
      </c>
      <c r="D4162" s="135">
        <v>16.83</v>
      </c>
      <c r="E4162" s="133">
        <v>4.84</v>
      </c>
      <c r="F4162" s="139">
        <v>81.46</v>
      </c>
      <c r="G4162" s="141"/>
    </row>
    <row r="4163" s="123" customFormat="1" customHeight="1" spans="1:7">
      <c r="A4163" s="134">
        <v>4160</v>
      </c>
      <c r="B4163" s="134" t="s">
        <v>3256</v>
      </c>
      <c r="C4163" s="134" t="s">
        <v>28547</v>
      </c>
      <c r="D4163" s="135">
        <v>12.58</v>
      </c>
      <c r="E4163" s="133">
        <v>4.84</v>
      </c>
      <c r="F4163" s="139">
        <v>60.89</v>
      </c>
      <c r="G4163" s="141"/>
    </row>
    <row r="4164" s="123" customFormat="1" customHeight="1" spans="1:7">
      <c r="A4164" s="134">
        <v>4161</v>
      </c>
      <c r="B4164" s="134" t="s">
        <v>28548</v>
      </c>
      <c r="C4164" s="134" t="s">
        <v>28547</v>
      </c>
      <c r="D4164" s="135">
        <v>12.65</v>
      </c>
      <c r="E4164" s="134">
        <v>4.84</v>
      </c>
      <c r="F4164" s="139">
        <v>61.23</v>
      </c>
      <c r="G4164" s="141"/>
    </row>
    <row r="4165" s="123" customFormat="1" customHeight="1" spans="1:7">
      <c r="A4165" s="134">
        <v>4162</v>
      </c>
      <c r="B4165" s="134" t="s">
        <v>3660</v>
      </c>
      <c r="C4165" s="134" t="s">
        <v>28547</v>
      </c>
      <c r="D4165" s="135">
        <v>8.93</v>
      </c>
      <c r="E4165" s="133">
        <v>4.84</v>
      </c>
      <c r="F4165" s="139">
        <v>43.22</v>
      </c>
      <c r="G4165" s="141"/>
    </row>
    <row r="4166" s="123" customFormat="1" customHeight="1" spans="1:7">
      <c r="A4166" s="134">
        <v>4163</v>
      </c>
      <c r="B4166" s="134" t="s">
        <v>116</v>
      </c>
      <c r="C4166" s="134" t="s">
        <v>28547</v>
      </c>
      <c r="D4166" s="135">
        <v>2.9</v>
      </c>
      <c r="E4166" s="134">
        <v>4.84</v>
      </c>
      <c r="F4166" s="139">
        <v>14.04</v>
      </c>
      <c r="G4166" s="141"/>
    </row>
    <row r="4167" s="123" customFormat="1" customHeight="1" spans="1:7">
      <c r="A4167" s="134">
        <v>4164</v>
      </c>
      <c r="B4167" s="134" t="s">
        <v>3388</v>
      </c>
      <c r="C4167" s="134" t="s">
        <v>28547</v>
      </c>
      <c r="D4167" s="135">
        <v>11.08</v>
      </c>
      <c r="E4167" s="133">
        <v>4.84</v>
      </c>
      <c r="F4167" s="139">
        <v>53.63</v>
      </c>
      <c r="G4167" s="141"/>
    </row>
    <row r="4168" s="123" customFormat="1" customHeight="1" spans="1:7">
      <c r="A4168" s="134">
        <v>4165</v>
      </c>
      <c r="B4168" s="134" t="s">
        <v>3388</v>
      </c>
      <c r="C4168" s="134" t="s">
        <v>28547</v>
      </c>
      <c r="D4168" s="135">
        <v>6.08</v>
      </c>
      <c r="E4168" s="133">
        <v>4.84</v>
      </c>
      <c r="F4168" s="139">
        <v>29.43</v>
      </c>
      <c r="G4168" s="141"/>
    </row>
    <row r="4169" s="123" customFormat="1" customHeight="1" spans="1:7">
      <c r="A4169" s="134">
        <v>4166</v>
      </c>
      <c r="B4169" s="134" t="s">
        <v>5327</v>
      </c>
      <c r="C4169" s="134" t="s">
        <v>28547</v>
      </c>
      <c r="D4169" s="135">
        <v>1.09</v>
      </c>
      <c r="E4169" s="134">
        <v>4.84</v>
      </c>
      <c r="F4169" s="139">
        <v>5.28</v>
      </c>
      <c r="G4169" s="141"/>
    </row>
    <row r="4170" s="123" customFormat="1" customHeight="1" spans="1:7">
      <c r="A4170" s="134">
        <v>4167</v>
      </c>
      <c r="B4170" s="134" t="s">
        <v>3462</v>
      </c>
      <c r="C4170" s="134" t="s">
        <v>28547</v>
      </c>
      <c r="D4170" s="135">
        <v>15.59</v>
      </c>
      <c r="E4170" s="133">
        <v>4.84</v>
      </c>
      <c r="F4170" s="139">
        <v>75.46</v>
      </c>
      <c r="G4170" s="141"/>
    </row>
    <row r="4171" s="123" customFormat="1" customHeight="1" spans="1:7">
      <c r="A4171" s="134">
        <v>4168</v>
      </c>
      <c r="B4171" s="134" t="s">
        <v>14598</v>
      </c>
      <c r="C4171" s="134" t="s">
        <v>28547</v>
      </c>
      <c r="D4171" s="135">
        <v>17.9</v>
      </c>
      <c r="E4171" s="134">
        <v>4.84</v>
      </c>
      <c r="F4171" s="139">
        <v>86.64</v>
      </c>
      <c r="G4171" s="141"/>
    </row>
    <row r="4172" s="123" customFormat="1" customHeight="1" spans="1:7">
      <c r="A4172" s="134">
        <v>4169</v>
      </c>
      <c r="B4172" s="134" t="s">
        <v>28549</v>
      </c>
      <c r="C4172" s="134" t="s">
        <v>28547</v>
      </c>
      <c r="D4172" s="135">
        <v>0.63</v>
      </c>
      <c r="E4172" s="133">
        <v>4.84</v>
      </c>
      <c r="F4172" s="139">
        <v>3.05</v>
      </c>
      <c r="G4172" s="141"/>
    </row>
    <row r="4173" s="123" customFormat="1" customHeight="1" spans="1:7">
      <c r="A4173" s="134">
        <v>4170</v>
      </c>
      <c r="B4173" s="134" t="s">
        <v>4135</v>
      </c>
      <c r="C4173" s="134" t="s">
        <v>28547</v>
      </c>
      <c r="D4173" s="135">
        <v>4.17</v>
      </c>
      <c r="E4173" s="133">
        <v>4.84</v>
      </c>
      <c r="F4173" s="139">
        <v>20.18</v>
      </c>
      <c r="G4173" s="141"/>
    </row>
    <row r="4174" s="123" customFormat="1" customHeight="1" spans="1:7">
      <c r="A4174" s="134">
        <v>4171</v>
      </c>
      <c r="B4174" s="134" t="s">
        <v>6526</v>
      </c>
      <c r="C4174" s="134" t="s">
        <v>28547</v>
      </c>
      <c r="D4174" s="135">
        <v>15.91</v>
      </c>
      <c r="E4174" s="134">
        <v>4.84</v>
      </c>
      <c r="F4174" s="139">
        <v>77</v>
      </c>
      <c r="G4174" s="141"/>
    </row>
    <row r="4175" s="123" customFormat="1" customHeight="1" spans="1:7">
      <c r="A4175" s="134">
        <v>4172</v>
      </c>
      <c r="B4175" s="134" t="s">
        <v>3984</v>
      </c>
      <c r="C4175" s="134" t="s">
        <v>28547</v>
      </c>
      <c r="D4175" s="135">
        <v>8.37</v>
      </c>
      <c r="E4175" s="133">
        <v>4.84</v>
      </c>
      <c r="F4175" s="139">
        <v>40.51</v>
      </c>
      <c r="G4175" s="141"/>
    </row>
    <row r="4176" s="123" customFormat="1" customHeight="1" spans="1:7">
      <c r="A4176" s="134">
        <v>4173</v>
      </c>
      <c r="B4176" s="134" t="s">
        <v>28550</v>
      </c>
      <c r="C4176" s="134" t="s">
        <v>28547</v>
      </c>
      <c r="D4176" s="135">
        <v>0.91</v>
      </c>
      <c r="E4176" s="134">
        <v>4.84</v>
      </c>
      <c r="F4176" s="139">
        <v>4.4</v>
      </c>
      <c r="G4176" s="141"/>
    </row>
    <row r="4177" s="123" customFormat="1" customHeight="1" spans="1:7">
      <c r="A4177" s="134">
        <v>4174</v>
      </c>
      <c r="B4177" s="134" t="s">
        <v>3365</v>
      </c>
      <c r="C4177" s="134" t="s">
        <v>28547</v>
      </c>
      <c r="D4177" s="135">
        <v>11.08</v>
      </c>
      <c r="E4177" s="133">
        <v>4.84</v>
      </c>
      <c r="F4177" s="139">
        <v>53.63</v>
      </c>
      <c r="G4177" s="141"/>
    </row>
    <row r="4178" s="123" customFormat="1" customHeight="1" spans="1:7">
      <c r="A4178" s="134">
        <v>4175</v>
      </c>
      <c r="B4178" s="134" t="s">
        <v>6492</v>
      </c>
      <c r="C4178" s="134" t="s">
        <v>28547</v>
      </c>
      <c r="D4178" s="135">
        <v>15.72</v>
      </c>
      <c r="E4178" s="133">
        <v>4.84</v>
      </c>
      <c r="F4178" s="139">
        <v>76.08</v>
      </c>
      <c r="G4178" s="141"/>
    </row>
    <row r="4179" s="123" customFormat="1" customHeight="1" spans="1:7">
      <c r="A4179" s="134">
        <v>4176</v>
      </c>
      <c r="B4179" s="134" t="s">
        <v>13722</v>
      </c>
      <c r="C4179" s="134" t="s">
        <v>28547</v>
      </c>
      <c r="D4179" s="135">
        <v>22.22</v>
      </c>
      <c r="E4179" s="134">
        <v>4.84</v>
      </c>
      <c r="F4179" s="139">
        <v>107.54</v>
      </c>
      <c r="G4179" s="141"/>
    </row>
    <row r="4180" s="123" customFormat="1" customHeight="1" spans="1:7">
      <c r="A4180" s="134">
        <v>4177</v>
      </c>
      <c r="B4180" s="134" t="s">
        <v>3985</v>
      </c>
      <c r="C4180" s="134" t="s">
        <v>28547</v>
      </c>
      <c r="D4180" s="135">
        <v>3.24</v>
      </c>
      <c r="E4180" s="133">
        <v>4.84</v>
      </c>
      <c r="F4180" s="139">
        <v>15.68</v>
      </c>
      <c r="G4180" s="141"/>
    </row>
    <row r="4181" s="123" customFormat="1" customHeight="1" spans="1:7">
      <c r="A4181" s="134">
        <v>4178</v>
      </c>
      <c r="B4181" s="134" t="s">
        <v>28551</v>
      </c>
      <c r="C4181" s="134" t="s">
        <v>28547</v>
      </c>
      <c r="D4181" s="135">
        <v>18</v>
      </c>
      <c r="E4181" s="134">
        <v>4.84</v>
      </c>
      <c r="F4181" s="139">
        <v>87.12</v>
      </c>
      <c r="G4181" s="141"/>
    </row>
    <row r="4182" s="123" customFormat="1" customHeight="1" spans="1:7">
      <c r="A4182" s="134">
        <v>4179</v>
      </c>
      <c r="B4182" s="134" t="s">
        <v>28552</v>
      </c>
      <c r="C4182" s="134" t="s">
        <v>28547</v>
      </c>
      <c r="D4182" s="135">
        <v>25.17</v>
      </c>
      <c r="E4182" s="133">
        <v>4.84</v>
      </c>
      <c r="F4182" s="139">
        <v>121.82</v>
      </c>
      <c r="G4182" s="141"/>
    </row>
    <row r="4183" s="123" customFormat="1" customHeight="1" spans="1:7">
      <c r="A4183" s="134">
        <v>4180</v>
      </c>
      <c r="B4183" s="134" t="s">
        <v>25259</v>
      </c>
      <c r="C4183" s="134" t="s">
        <v>28547</v>
      </c>
      <c r="D4183" s="135">
        <v>15.41</v>
      </c>
      <c r="E4183" s="133">
        <v>4.84</v>
      </c>
      <c r="F4183" s="139">
        <v>74.58</v>
      </c>
      <c r="G4183" s="141"/>
    </row>
    <row r="4184" s="123" customFormat="1" customHeight="1" spans="1:7">
      <c r="A4184" s="134">
        <v>4181</v>
      </c>
      <c r="B4184" s="134" t="s">
        <v>28553</v>
      </c>
      <c r="C4184" s="134" t="s">
        <v>28547</v>
      </c>
      <c r="D4184" s="135">
        <v>12.38</v>
      </c>
      <c r="E4184" s="134">
        <v>4.84</v>
      </c>
      <c r="F4184" s="139">
        <v>59.92</v>
      </c>
      <c r="G4184" s="141"/>
    </row>
    <row r="4185" s="123" customFormat="1" customHeight="1" spans="1:7">
      <c r="A4185" s="134">
        <v>4182</v>
      </c>
      <c r="B4185" s="134" t="s">
        <v>14575</v>
      </c>
      <c r="C4185" s="134" t="s">
        <v>28547</v>
      </c>
      <c r="D4185" s="135">
        <v>9.67</v>
      </c>
      <c r="E4185" s="133">
        <v>4.84</v>
      </c>
      <c r="F4185" s="139">
        <v>46.8</v>
      </c>
      <c r="G4185" s="141"/>
    </row>
    <row r="4186" s="123" customFormat="1" customHeight="1" spans="1:7">
      <c r="A4186" s="134">
        <v>4183</v>
      </c>
      <c r="B4186" s="134" t="s">
        <v>3622</v>
      </c>
      <c r="C4186" s="134" t="s">
        <v>28547</v>
      </c>
      <c r="D4186" s="135">
        <v>23.02</v>
      </c>
      <c r="E4186" s="134">
        <v>4.84</v>
      </c>
      <c r="F4186" s="139">
        <v>111.42</v>
      </c>
      <c r="G4186" s="141"/>
    </row>
    <row r="4187" s="123" customFormat="1" customHeight="1" spans="1:7">
      <c r="A4187" s="134">
        <v>4184</v>
      </c>
      <c r="B4187" s="134" t="s">
        <v>5028</v>
      </c>
      <c r="C4187" s="134" t="s">
        <v>28547</v>
      </c>
      <c r="D4187" s="135">
        <v>20.1</v>
      </c>
      <c r="E4187" s="133">
        <v>4.84</v>
      </c>
      <c r="F4187" s="139">
        <v>97.28</v>
      </c>
      <c r="G4187" s="141"/>
    </row>
    <row r="4188" s="123" customFormat="1" customHeight="1" spans="1:7">
      <c r="A4188" s="134">
        <v>4185</v>
      </c>
      <c r="B4188" s="134" t="s">
        <v>3462</v>
      </c>
      <c r="C4188" s="134" t="s">
        <v>28547</v>
      </c>
      <c r="D4188" s="135">
        <v>14.95</v>
      </c>
      <c r="E4188" s="133">
        <v>4.84</v>
      </c>
      <c r="F4188" s="139">
        <v>72.36</v>
      </c>
      <c r="G4188" s="141"/>
    </row>
    <row r="4189" s="123" customFormat="1" customHeight="1" spans="1:7">
      <c r="A4189" s="134">
        <v>4186</v>
      </c>
      <c r="B4189" s="134" t="s">
        <v>28554</v>
      </c>
      <c r="C4189" s="134" t="s">
        <v>28547</v>
      </c>
      <c r="D4189" s="135">
        <v>16.71</v>
      </c>
      <c r="E4189" s="134">
        <v>4.84</v>
      </c>
      <c r="F4189" s="139">
        <v>80.88</v>
      </c>
      <c r="G4189" s="141"/>
    </row>
    <row r="4190" s="123" customFormat="1" customHeight="1" spans="1:7">
      <c r="A4190" s="134">
        <v>4187</v>
      </c>
      <c r="B4190" s="134" t="s">
        <v>28555</v>
      </c>
      <c r="C4190" s="134" t="s">
        <v>28547</v>
      </c>
      <c r="D4190" s="135">
        <v>0.93</v>
      </c>
      <c r="E4190" s="133">
        <v>4.84</v>
      </c>
      <c r="F4190" s="139">
        <v>4.5</v>
      </c>
      <c r="G4190" s="141"/>
    </row>
    <row r="4191" s="123" customFormat="1" customHeight="1" spans="1:7">
      <c r="A4191" s="134">
        <v>4188</v>
      </c>
      <c r="B4191" s="134" t="s">
        <v>14607</v>
      </c>
      <c r="C4191" s="134" t="s">
        <v>28547</v>
      </c>
      <c r="D4191" s="135">
        <v>25.99</v>
      </c>
      <c r="E4191" s="134">
        <v>4.84</v>
      </c>
      <c r="F4191" s="139">
        <v>125.79</v>
      </c>
      <c r="G4191" s="141"/>
    </row>
    <row r="4192" s="123" customFormat="1" customHeight="1" spans="1:7">
      <c r="A4192" s="134">
        <v>4189</v>
      </c>
      <c r="B4192" s="134" t="s">
        <v>3256</v>
      </c>
      <c r="C4192" s="134" t="s">
        <v>28547</v>
      </c>
      <c r="D4192" s="135">
        <v>4.34</v>
      </c>
      <c r="E4192" s="133">
        <v>4.84</v>
      </c>
      <c r="F4192" s="139">
        <v>21.01</v>
      </c>
      <c r="G4192" s="141"/>
    </row>
    <row r="4193" s="123" customFormat="1" customHeight="1" spans="1:7">
      <c r="A4193" s="134">
        <v>4190</v>
      </c>
      <c r="B4193" s="134" t="s">
        <v>28556</v>
      </c>
      <c r="C4193" s="134" t="s">
        <v>28547</v>
      </c>
      <c r="D4193" s="135">
        <v>20.59</v>
      </c>
      <c r="E4193" s="133">
        <v>4.84</v>
      </c>
      <c r="F4193" s="139">
        <v>99.66</v>
      </c>
      <c r="G4193" s="141"/>
    </row>
    <row r="4194" s="123" customFormat="1" customHeight="1" spans="1:7">
      <c r="A4194" s="134">
        <v>4191</v>
      </c>
      <c r="B4194" s="134" t="s">
        <v>28557</v>
      </c>
      <c r="C4194" s="134" t="s">
        <v>28547</v>
      </c>
      <c r="D4194" s="135">
        <v>20.66</v>
      </c>
      <c r="E4194" s="134">
        <v>4.84</v>
      </c>
      <c r="F4194" s="139">
        <v>99.99</v>
      </c>
      <c r="G4194" s="141"/>
    </row>
    <row r="4195" s="123" customFormat="1" customHeight="1" spans="1:7">
      <c r="A4195" s="134">
        <v>4192</v>
      </c>
      <c r="B4195" s="134" t="s">
        <v>4006</v>
      </c>
      <c r="C4195" s="134" t="s">
        <v>28547</v>
      </c>
      <c r="D4195" s="135">
        <v>6.27</v>
      </c>
      <c r="E4195" s="133">
        <v>4.84</v>
      </c>
      <c r="F4195" s="139">
        <v>30.35</v>
      </c>
      <c r="G4195" s="141"/>
    </row>
    <row r="4196" s="123" customFormat="1" customHeight="1" spans="1:7">
      <c r="A4196" s="134">
        <v>4193</v>
      </c>
      <c r="B4196" s="134" t="s">
        <v>3365</v>
      </c>
      <c r="C4196" s="134" t="s">
        <v>28547</v>
      </c>
      <c r="D4196" s="135">
        <v>2.55</v>
      </c>
      <c r="E4196" s="134">
        <v>4.84</v>
      </c>
      <c r="F4196" s="139">
        <v>12.34</v>
      </c>
      <c r="G4196" s="141"/>
    </row>
    <row r="4197" s="123" customFormat="1" customHeight="1" spans="1:7">
      <c r="A4197" s="134">
        <v>4194</v>
      </c>
      <c r="B4197" s="134" t="s">
        <v>28558</v>
      </c>
      <c r="C4197" s="134" t="s">
        <v>28547</v>
      </c>
      <c r="D4197" s="135">
        <v>11.41</v>
      </c>
      <c r="E4197" s="133">
        <v>4.84</v>
      </c>
      <c r="F4197" s="139">
        <v>55.22</v>
      </c>
      <c r="G4197" s="141"/>
    </row>
    <row r="4198" s="123" customFormat="1" customHeight="1" spans="1:7">
      <c r="A4198" s="134">
        <v>4195</v>
      </c>
      <c r="B4198" s="134" t="s">
        <v>28559</v>
      </c>
      <c r="C4198" s="134" t="s">
        <v>28547</v>
      </c>
      <c r="D4198" s="135">
        <v>13.76</v>
      </c>
      <c r="E4198" s="133">
        <v>4.84</v>
      </c>
      <c r="F4198" s="139">
        <v>66.6</v>
      </c>
      <c r="G4198" s="141"/>
    </row>
    <row r="4199" s="123" customFormat="1" customHeight="1" spans="1:7">
      <c r="A4199" s="134">
        <v>4196</v>
      </c>
      <c r="B4199" s="134" t="s">
        <v>3861</v>
      </c>
      <c r="C4199" s="134" t="s">
        <v>28547</v>
      </c>
      <c r="D4199" s="135">
        <v>27.55</v>
      </c>
      <c r="E4199" s="134">
        <v>4.84</v>
      </c>
      <c r="F4199" s="139">
        <v>133.34</v>
      </c>
      <c r="G4199" s="141"/>
    </row>
    <row r="4200" s="123" customFormat="1" customHeight="1" spans="1:7">
      <c r="A4200" s="134">
        <v>4197</v>
      </c>
      <c r="B4200" s="134" t="s">
        <v>3335</v>
      </c>
      <c r="C4200" s="134" t="s">
        <v>28547</v>
      </c>
      <c r="D4200" s="135">
        <v>7.22</v>
      </c>
      <c r="E4200" s="133">
        <v>4.84</v>
      </c>
      <c r="F4200" s="139">
        <v>34.94</v>
      </c>
      <c r="G4200" s="141"/>
    </row>
    <row r="4201" s="123" customFormat="1" customHeight="1" spans="1:7">
      <c r="A4201" s="134">
        <v>4198</v>
      </c>
      <c r="B4201" s="134" t="s">
        <v>5227</v>
      </c>
      <c r="C4201" s="134" t="s">
        <v>28547</v>
      </c>
      <c r="D4201" s="135">
        <v>0.5</v>
      </c>
      <c r="E4201" s="134">
        <v>4.84</v>
      </c>
      <c r="F4201" s="139">
        <v>2.42</v>
      </c>
      <c r="G4201" s="141"/>
    </row>
    <row r="4202" s="123" customFormat="1" customHeight="1" spans="1:7">
      <c r="A4202" s="134">
        <v>4199</v>
      </c>
      <c r="B4202" s="134" t="s">
        <v>28550</v>
      </c>
      <c r="C4202" s="134" t="s">
        <v>28547</v>
      </c>
      <c r="D4202" s="135">
        <v>1.17</v>
      </c>
      <c r="E4202" s="133">
        <v>4.84</v>
      </c>
      <c r="F4202" s="139">
        <v>5.66</v>
      </c>
      <c r="G4202" s="141"/>
    </row>
    <row r="4203" s="123" customFormat="1" customHeight="1" spans="1:7">
      <c r="A4203" s="134">
        <v>4200</v>
      </c>
      <c r="B4203" s="134" t="s">
        <v>1000</v>
      </c>
      <c r="C4203" s="134" t="s">
        <v>28547</v>
      </c>
      <c r="D4203" s="135">
        <v>8.53</v>
      </c>
      <c r="E4203" s="133">
        <v>4.84</v>
      </c>
      <c r="F4203" s="139">
        <v>41.29</v>
      </c>
      <c r="G4203" s="141"/>
    </row>
    <row r="4204" s="123" customFormat="1" customHeight="1" spans="1:7">
      <c r="A4204" s="134">
        <v>4201</v>
      </c>
      <c r="B4204" s="134" t="s">
        <v>28560</v>
      </c>
      <c r="C4204" s="134" t="s">
        <v>28547</v>
      </c>
      <c r="D4204" s="135">
        <v>4.03</v>
      </c>
      <c r="E4204" s="134">
        <v>4.84</v>
      </c>
      <c r="F4204" s="139">
        <v>19.51</v>
      </c>
      <c r="G4204" s="141"/>
    </row>
    <row r="4205" s="123" customFormat="1" customHeight="1" spans="1:7">
      <c r="A4205" s="134">
        <v>4202</v>
      </c>
      <c r="B4205" s="134" t="s">
        <v>3346</v>
      </c>
      <c r="C4205" s="134" t="s">
        <v>28547</v>
      </c>
      <c r="D4205" s="135">
        <v>2.87</v>
      </c>
      <c r="E4205" s="133">
        <v>4.84</v>
      </c>
      <c r="F4205" s="139">
        <v>13.89</v>
      </c>
      <c r="G4205" s="141"/>
    </row>
    <row r="4206" s="123" customFormat="1" customHeight="1" spans="1:7">
      <c r="A4206" s="134">
        <v>4203</v>
      </c>
      <c r="B4206" s="134" t="s">
        <v>28049</v>
      </c>
      <c r="C4206" s="134" t="s">
        <v>28547</v>
      </c>
      <c r="D4206" s="135">
        <v>19.97</v>
      </c>
      <c r="E4206" s="134">
        <v>4.84</v>
      </c>
      <c r="F4206" s="139">
        <v>96.65</v>
      </c>
      <c r="G4206" s="141"/>
    </row>
    <row r="4207" s="123" customFormat="1" customHeight="1" spans="1:7">
      <c r="A4207" s="134">
        <v>4204</v>
      </c>
      <c r="B4207" s="134" t="s">
        <v>28561</v>
      </c>
      <c r="C4207" s="134" t="s">
        <v>28547</v>
      </c>
      <c r="D4207" s="135">
        <v>18.93</v>
      </c>
      <c r="E4207" s="133">
        <v>4.84</v>
      </c>
      <c r="F4207" s="139">
        <v>91.62</v>
      </c>
      <c r="G4207" s="141"/>
    </row>
    <row r="4208" s="123" customFormat="1" customHeight="1" spans="1:7">
      <c r="A4208" s="134">
        <v>4205</v>
      </c>
      <c r="B4208" s="134" t="s">
        <v>13102</v>
      </c>
      <c r="C4208" s="134" t="s">
        <v>28547</v>
      </c>
      <c r="D4208" s="135">
        <v>18.29</v>
      </c>
      <c r="E4208" s="133">
        <v>4.84</v>
      </c>
      <c r="F4208" s="139">
        <v>88.52</v>
      </c>
      <c r="G4208" s="141"/>
    </row>
    <row r="4209" s="123" customFormat="1" customHeight="1" spans="1:7">
      <c r="A4209" s="134">
        <v>4206</v>
      </c>
      <c r="B4209" s="134" t="s">
        <v>3578</v>
      </c>
      <c r="C4209" s="134" t="s">
        <v>28547</v>
      </c>
      <c r="D4209" s="135">
        <v>4.42</v>
      </c>
      <c r="E4209" s="134">
        <v>4.84</v>
      </c>
      <c r="F4209" s="139">
        <v>21.39</v>
      </c>
      <c r="G4209" s="141"/>
    </row>
    <row r="4210" s="123" customFormat="1" customHeight="1" spans="1:7">
      <c r="A4210" s="134">
        <v>4207</v>
      </c>
      <c r="B4210" s="134" t="s">
        <v>6492</v>
      </c>
      <c r="C4210" s="134" t="s">
        <v>28547</v>
      </c>
      <c r="D4210" s="135">
        <v>7.46</v>
      </c>
      <c r="E4210" s="133">
        <v>4.84</v>
      </c>
      <c r="F4210" s="139">
        <v>36.11</v>
      </c>
      <c r="G4210" s="141"/>
    </row>
    <row r="4211" s="123" customFormat="1" customHeight="1" spans="1:7">
      <c r="A4211" s="134">
        <v>4208</v>
      </c>
      <c r="B4211" s="134" t="s">
        <v>23406</v>
      </c>
      <c r="C4211" s="134" t="s">
        <v>28547</v>
      </c>
      <c r="D4211" s="135">
        <v>7</v>
      </c>
      <c r="E4211" s="134">
        <v>4.84</v>
      </c>
      <c r="F4211" s="139">
        <v>33.88</v>
      </c>
      <c r="G4211" s="141"/>
    </row>
    <row r="4212" s="123" customFormat="1" customHeight="1" spans="1:7">
      <c r="A4212" s="134">
        <v>4209</v>
      </c>
      <c r="B4212" s="134" t="s">
        <v>16546</v>
      </c>
      <c r="C4212" s="134" t="s">
        <v>28547</v>
      </c>
      <c r="D4212" s="135">
        <v>14.95</v>
      </c>
      <c r="E4212" s="133">
        <v>4.84</v>
      </c>
      <c r="F4212" s="139">
        <v>72.36</v>
      </c>
      <c r="G4212" s="141"/>
    </row>
    <row r="4213" s="123" customFormat="1" customHeight="1" spans="1:7">
      <c r="A4213" s="134">
        <v>4210</v>
      </c>
      <c r="B4213" s="134" t="s">
        <v>28562</v>
      </c>
      <c r="C4213" s="134" t="s">
        <v>28547</v>
      </c>
      <c r="D4213" s="135">
        <v>17.4</v>
      </c>
      <c r="E4213" s="133">
        <v>4.84</v>
      </c>
      <c r="F4213" s="139">
        <v>84.22</v>
      </c>
      <c r="G4213" s="141"/>
    </row>
    <row r="4214" s="123" customFormat="1" customHeight="1" spans="1:7">
      <c r="A4214" s="134">
        <v>4211</v>
      </c>
      <c r="B4214" s="134" t="s">
        <v>5028</v>
      </c>
      <c r="C4214" s="134" t="s">
        <v>28547</v>
      </c>
      <c r="D4214" s="135">
        <v>15.01</v>
      </c>
      <c r="E4214" s="134">
        <v>4.84</v>
      </c>
      <c r="F4214" s="139">
        <v>72.65</v>
      </c>
      <c r="G4214" s="141"/>
    </row>
    <row r="4215" s="123" customFormat="1" customHeight="1" spans="1:7">
      <c r="A4215" s="134">
        <v>4212</v>
      </c>
      <c r="B4215" s="134" t="s">
        <v>3375</v>
      </c>
      <c r="C4215" s="134" t="s">
        <v>28547</v>
      </c>
      <c r="D4215" s="135">
        <v>10.35</v>
      </c>
      <c r="E4215" s="133">
        <v>4.84</v>
      </c>
      <c r="F4215" s="139">
        <v>50.09</v>
      </c>
      <c r="G4215" s="141"/>
    </row>
    <row r="4216" s="123" customFormat="1" customHeight="1" spans="1:7">
      <c r="A4216" s="134">
        <v>4213</v>
      </c>
      <c r="B4216" s="134" t="s">
        <v>3257</v>
      </c>
      <c r="C4216" s="134" t="s">
        <v>28547</v>
      </c>
      <c r="D4216" s="135">
        <v>11.46</v>
      </c>
      <c r="E4216" s="134">
        <v>4.84</v>
      </c>
      <c r="F4216" s="139">
        <v>55.47</v>
      </c>
      <c r="G4216" s="141"/>
    </row>
    <row r="4217" s="123" customFormat="1" customHeight="1" spans="1:7">
      <c r="A4217" s="134">
        <v>4214</v>
      </c>
      <c r="B4217" s="134" t="s">
        <v>3360</v>
      </c>
      <c r="C4217" s="134" t="s">
        <v>28547</v>
      </c>
      <c r="D4217" s="135">
        <v>5.46</v>
      </c>
      <c r="E4217" s="133">
        <v>4.84</v>
      </c>
      <c r="F4217" s="139">
        <v>26.43</v>
      </c>
      <c r="G4217" s="141"/>
    </row>
    <row r="4218" s="123" customFormat="1" customHeight="1" spans="1:7">
      <c r="A4218" s="134">
        <v>4215</v>
      </c>
      <c r="B4218" s="134" t="s">
        <v>24215</v>
      </c>
      <c r="C4218" s="134" t="s">
        <v>28547</v>
      </c>
      <c r="D4218" s="135">
        <v>11.47</v>
      </c>
      <c r="E4218" s="133">
        <v>4.84</v>
      </c>
      <c r="F4218" s="139">
        <v>55.51</v>
      </c>
      <c r="G4218" s="141"/>
    </row>
    <row r="4219" s="123" customFormat="1" customHeight="1" spans="1:7">
      <c r="A4219" s="134">
        <v>4216</v>
      </c>
      <c r="B4219" s="134" t="s">
        <v>28060</v>
      </c>
      <c r="C4219" s="134" t="s">
        <v>28547</v>
      </c>
      <c r="D4219" s="135">
        <v>21.05</v>
      </c>
      <c r="E4219" s="134">
        <v>4.84</v>
      </c>
      <c r="F4219" s="139">
        <v>101.88</v>
      </c>
      <c r="G4219" s="141"/>
    </row>
    <row r="4220" s="123" customFormat="1" customHeight="1" spans="1:7">
      <c r="A4220" s="134">
        <v>4217</v>
      </c>
      <c r="B4220" s="134" t="s">
        <v>28563</v>
      </c>
      <c r="C4220" s="134" t="s">
        <v>28547</v>
      </c>
      <c r="D4220" s="135">
        <v>8.89</v>
      </c>
      <c r="E4220" s="133">
        <v>4.84</v>
      </c>
      <c r="F4220" s="139">
        <v>43.03</v>
      </c>
      <c r="G4220" s="141"/>
    </row>
    <row r="4221" s="123" customFormat="1" customHeight="1" spans="1:7">
      <c r="A4221" s="134">
        <v>4218</v>
      </c>
      <c r="B4221" s="134" t="s">
        <v>3276</v>
      </c>
      <c r="C4221" s="134" t="s">
        <v>28547</v>
      </c>
      <c r="D4221" s="135">
        <v>0.62</v>
      </c>
      <c r="E4221" s="134">
        <v>4.84</v>
      </c>
      <c r="F4221" s="139">
        <v>3</v>
      </c>
      <c r="G4221" s="141"/>
    </row>
    <row r="4222" s="123" customFormat="1" customHeight="1" spans="1:7">
      <c r="A4222" s="134">
        <v>4219</v>
      </c>
      <c r="B4222" s="134" t="s">
        <v>4813</v>
      </c>
      <c r="C4222" s="134" t="s">
        <v>28547</v>
      </c>
      <c r="D4222" s="135">
        <v>10.59</v>
      </c>
      <c r="E4222" s="133">
        <v>4.84</v>
      </c>
      <c r="F4222" s="139">
        <v>51.26</v>
      </c>
      <c r="G4222" s="141"/>
    </row>
    <row r="4223" s="123" customFormat="1" customHeight="1" spans="1:7">
      <c r="A4223" s="134">
        <v>4220</v>
      </c>
      <c r="B4223" s="134" t="s">
        <v>3466</v>
      </c>
      <c r="C4223" s="134" t="s">
        <v>28547</v>
      </c>
      <c r="D4223" s="135">
        <v>13.98</v>
      </c>
      <c r="E4223" s="133">
        <v>4.84</v>
      </c>
      <c r="F4223" s="139">
        <v>67.66</v>
      </c>
      <c r="G4223" s="141"/>
    </row>
    <row r="4224" s="123" customFormat="1" customHeight="1" spans="1:7">
      <c r="A4224" s="134">
        <v>4221</v>
      </c>
      <c r="B4224" s="134" t="s">
        <v>3716</v>
      </c>
      <c r="C4224" s="134" t="s">
        <v>28547</v>
      </c>
      <c r="D4224" s="135">
        <v>0.76</v>
      </c>
      <c r="E4224" s="134">
        <v>4.84</v>
      </c>
      <c r="F4224" s="139">
        <v>3.68</v>
      </c>
      <c r="G4224" s="141"/>
    </row>
    <row r="4225" s="123" customFormat="1" customHeight="1" spans="1:7">
      <c r="A4225" s="134">
        <v>4222</v>
      </c>
      <c r="B4225" s="134" t="s">
        <v>28564</v>
      </c>
      <c r="C4225" s="134" t="s">
        <v>28547</v>
      </c>
      <c r="D4225" s="135">
        <v>10.09</v>
      </c>
      <c r="E4225" s="133">
        <v>4.84</v>
      </c>
      <c r="F4225" s="139">
        <v>48.84</v>
      </c>
      <c r="G4225" s="141"/>
    </row>
    <row r="4226" s="123" customFormat="1" customHeight="1" spans="1:7">
      <c r="A4226" s="134">
        <v>4223</v>
      </c>
      <c r="B4226" s="134" t="s">
        <v>14732</v>
      </c>
      <c r="C4226" s="134" t="s">
        <v>28547</v>
      </c>
      <c r="D4226" s="135">
        <v>9.46</v>
      </c>
      <c r="E4226" s="134">
        <v>4.84</v>
      </c>
      <c r="F4226" s="139">
        <v>45.79</v>
      </c>
      <c r="G4226" s="141"/>
    </row>
    <row r="4227" s="123" customFormat="1" customHeight="1" spans="1:7">
      <c r="A4227" s="134">
        <v>4224</v>
      </c>
      <c r="B4227" s="134" t="s">
        <v>28565</v>
      </c>
      <c r="C4227" s="134" t="s">
        <v>28547</v>
      </c>
      <c r="D4227" s="135">
        <v>4</v>
      </c>
      <c r="E4227" s="133">
        <v>4.84</v>
      </c>
      <c r="F4227" s="139">
        <v>19.36</v>
      </c>
      <c r="G4227" s="141"/>
    </row>
    <row r="4228" s="123" customFormat="1" customHeight="1" spans="1:7">
      <c r="A4228" s="134">
        <v>4225</v>
      </c>
      <c r="B4228" s="134" t="s">
        <v>5371</v>
      </c>
      <c r="C4228" s="134" t="s">
        <v>28547</v>
      </c>
      <c r="D4228" s="135">
        <v>9.32</v>
      </c>
      <c r="E4228" s="133">
        <v>4.84</v>
      </c>
      <c r="F4228" s="139">
        <v>45.11</v>
      </c>
      <c r="G4228" s="141"/>
    </row>
    <row r="4229" s="123" customFormat="1" customHeight="1" spans="1:7">
      <c r="A4229" s="134">
        <v>4226</v>
      </c>
      <c r="B4229" s="134" t="s">
        <v>28566</v>
      </c>
      <c r="C4229" s="134" t="s">
        <v>28547</v>
      </c>
      <c r="D4229" s="135">
        <v>10.47</v>
      </c>
      <c r="E4229" s="134">
        <v>4.84</v>
      </c>
      <c r="F4229" s="139">
        <v>50.67</v>
      </c>
      <c r="G4229" s="141"/>
    </row>
    <row r="4230" s="123" customFormat="1" customHeight="1" spans="1:7">
      <c r="A4230" s="134">
        <v>4227</v>
      </c>
      <c r="B4230" s="134" t="s">
        <v>5973</v>
      </c>
      <c r="C4230" s="134" t="s">
        <v>28547</v>
      </c>
      <c r="D4230" s="135">
        <v>15.64</v>
      </c>
      <c r="E4230" s="133">
        <v>4.84</v>
      </c>
      <c r="F4230" s="139">
        <v>75.7</v>
      </c>
      <c r="G4230" s="141"/>
    </row>
    <row r="4231" s="123" customFormat="1" customHeight="1" spans="1:7">
      <c r="A4231" s="134">
        <v>4228</v>
      </c>
      <c r="B4231" s="134" t="s">
        <v>28567</v>
      </c>
      <c r="C4231" s="134" t="s">
        <v>28547</v>
      </c>
      <c r="D4231" s="135">
        <v>5</v>
      </c>
      <c r="E4231" s="134">
        <v>4.84</v>
      </c>
      <c r="F4231" s="139">
        <v>24.2</v>
      </c>
      <c r="G4231" s="141"/>
    </row>
    <row r="4232" s="123" customFormat="1" customHeight="1" spans="1:7">
      <c r="A4232" s="134">
        <v>4229</v>
      </c>
      <c r="B4232" s="134" t="s">
        <v>28568</v>
      </c>
      <c r="C4232" s="134" t="s">
        <v>28547</v>
      </c>
      <c r="D4232" s="135">
        <v>5</v>
      </c>
      <c r="E4232" s="133">
        <v>4.84</v>
      </c>
      <c r="F4232" s="139">
        <v>24.2</v>
      </c>
      <c r="G4232" s="141"/>
    </row>
    <row r="4233" s="123" customFormat="1" customHeight="1" spans="1:7">
      <c r="A4233" s="134">
        <v>4230</v>
      </c>
      <c r="B4233" s="134" t="s">
        <v>28569</v>
      </c>
      <c r="C4233" s="134" t="s">
        <v>28547</v>
      </c>
      <c r="D4233" s="135">
        <v>5.03</v>
      </c>
      <c r="E4233" s="133">
        <v>4.84</v>
      </c>
      <c r="F4233" s="139">
        <v>24.35</v>
      </c>
      <c r="G4233" s="141"/>
    </row>
    <row r="4234" s="123" customFormat="1" customHeight="1" spans="1:7">
      <c r="A4234" s="134">
        <v>4231</v>
      </c>
      <c r="B4234" s="134" t="s">
        <v>28570</v>
      </c>
      <c r="C4234" s="134" t="s">
        <v>28571</v>
      </c>
      <c r="D4234" s="135">
        <v>5</v>
      </c>
      <c r="E4234" s="134">
        <v>4.84</v>
      </c>
      <c r="F4234" s="139">
        <v>24.2</v>
      </c>
      <c r="G4234" s="141"/>
    </row>
    <row r="4235" s="123" customFormat="1" customHeight="1" spans="1:7">
      <c r="A4235" s="134">
        <v>4232</v>
      </c>
      <c r="B4235" s="134" t="s">
        <v>21459</v>
      </c>
      <c r="C4235" s="134" t="s">
        <v>28572</v>
      </c>
      <c r="D4235" s="135">
        <v>33.42</v>
      </c>
      <c r="E4235" s="133">
        <v>4.84</v>
      </c>
      <c r="F4235" s="139">
        <v>161.75</v>
      </c>
      <c r="G4235" s="141"/>
    </row>
    <row r="4236" s="123" customFormat="1" customHeight="1" spans="1:7">
      <c r="A4236" s="134">
        <v>4233</v>
      </c>
      <c r="B4236" s="134" t="s">
        <v>3442</v>
      </c>
      <c r="C4236" s="134" t="s">
        <v>28573</v>
      </c>
      <c r="D4236" s="135">
        <v>13.32</v>
      </c>
      <c r="E4236" s="134">
        <v>4.84</v>
      </c>
      <c r="F4236" s="139">
        <v>64.47</v>
      </c>
      <c r="G4236" s="141"/>
    </row>
    <row r="4237" s="123" customFormat="1" customHeight="1" spans="1:7">
      <c r="A4237" s="134">
        <v>4234</v>
      </c>
      <c r="B4237" s="134" t="s">
        <v>28574</v>
      </c>
      <c r="C4237" s="134" t="s">
        <v>28575</v>
      </c>
      <c r="D4237" s="135">
        <v>8.7</v>
      </c>
      <c r="E4237" s="133">
        <v>4.84</v>
      </c>
      <c r="F4237" s="139">
        <v>42.11</v>
      </c>
      <c r="G4237" s="141"/>
    </row>
    <row r="4238" s="123" customFormat="1" customHeight="1" spans="1:7">
      <c r="A4238" s="134">
        <v>4235</v>
      </c>
      <c r="B4238" s="134" t="s">
        <v>23120</v>
      </c>
      <c r="C4238" s="134" t="s">
        <v>28576</v>
      </c>
      <c r="D4238" s="135">
        <v>7.89</v>
      </c>
      <c r="E4238" s="133">
        <v>4.84</v>
      </c>
      <c r="F4238" s="139">
        <v>38.19</v>
      </c>
      <c r="G4238" s="141"/>
    </row>
    <row r="4239" s="123" customFormat="1" customHeight="1" spans="1:7">
      <c r="A4239" s="134">
        <v>4236</v>
      </c>
      <c r="B4239" s="134" t="s">
        <v>3276</v>
      </c>
      <c r="C4239" s="134" t="s">
        <v>28577</v>
      </c>
      <c r="D4239" s="135">
        <v>13.46</v>
      </c>
      <c r="E4239" s="134">
        <v>4.84</v>
      </c>
      <c r="F4239" s="139">
        <v>65.15</v>
      </c>
      <c r="G4239" s="141"/>
    </row>
    <row r="4240" s="123" customFormat="1" customHeight="1" spans="1:7">
      <c r="A4240" s="134">
        <v>4237</v>
      </c>
      <c r="B4240" s="147" t="s">
        <v>15431</v>
      </c>
      <c r="C4240" s="147" t="s">
        <v>28578</v>
      </c>
      <c r="D4240" s="147">
        <v>16.68</v>
      </c>
      <c r="E4240" s="133">
        <v>4.84</v>
      </c>
      <c r="F4240" s="139">
        <v>80.73</v>
      </c>
      <c r="G4240" s="141"/>
    </row>
    <row r="4241" s="123" customFormat="1" customHeight="1" spans="1:7">
      <c r="A4241" s="134">
        <v>4238</v>
      </c>
      <c r="B4241" s="147" t="s">
        <v>14537</v>
      </c>
      <c r="C4241" s="147" t="s">
        <v>28579</v>
      </c>
      <c r="D4241" s="147">
        <v>1.11</v>
      </c>
      <c r="E4241" s="134">
        <v>4.84</v>
      </c>
      <c r="F4241" s="139">
        <v>5.37</v>
      </c>
      <c r="G4241" s="141"/>
    </row>
    <row r="4242" s="123" customFormat="1" customHeight="1" spans="1:7">
      <c r="A4242" s="134">
        <v>4239</v>
      </c>
      <c r="B4242" s="147" t="s">
        <v>3256</v>
      </c>
      <c r="C4242" s="147" t="s">
        <v>28580</v>
      </c>
      <c r="D4242" s="147">
        <v>12.18</v>
      </c>
      <c r="E4242" s="133">
        <v>4.84</v>
      </c>
      <c r="F4242" s="139">
        <v>58.95</v>
      </c>
      <c r="G4242" s="141"/>
    </row>
    <row r="4243" s="123" customFormat="1" customHeight="1" spans="1:7">
      <c r="A4243" s="134">
        <v>4240</v>
      </c>
      <c r="B4243" s="147" t="s">
        <v>28581</v>
      </c>
      <c r="C4243" s="147" t="s">
        <v>28582</v>
      </c>
      <c r="D4243" s="147">
        <v>20.15</v>
      </c>
      <c r="E4243" s="133">
        <v>4.84</v>
      </c>
      <c r="F4243" s="139">
        <v>97.53</v>
      </c>
      <c r="G4243" s="141"/>
    </row>
    <row r="4244" s="123" customFormat="1" customHeight="1" spans="1:7">
      <c r="A4244" s="134">
        <v>4241</v>
      </c>
      <c r="B4244" s="147" t="s">
        <v>25664</v>
      </c>
      <c r="C4244" s="147" t="s">
        <v>28583</v>
      </c>
      <c r="D4244" s="147">
        <v>5.57</v>
      </c>
      <c r="E4244" s="134">
        <v>4.84</v>
      </c>
      <c r="F4244" s="139">
        <v>26.96</v>
      </c>
      <c r="G4244" s="141"/>
    </row>
    <row r="4245" s="123" customFormat="1" customHeight="1" spans="1:7">
      <c r="A4245" s="134">
        <v>4242</v>
      </c>
      <c r="B4245" s="147" t="s">
        <v>25573</v>
      </c>
      <c r="C4245" s="147" t="s">
        <v>28584</v>
      </c>
      <c r="D4245" s="147">
        <v>23.63</v>
      </c>
      <c r="E4245" s="133">
        <v>4.84</v>
      </c>
      <c r="F4245" s="139">
        <v>114.37</v>
      </c>
      <c r="G4245" s="141"/>
    </row>
    <row r="4246" s="123" customFormat="1" customHeight="1" spans="1:7">
      <c r="A4246" s="134">
        <v>4243</v>
      </c>
      <c r="B4246" s="147" t="s">
        <v>28585</v>
      </c>
      <c r="C4246" s="147" t="s">
        <v>28586</v>
      </c>
      <c r="D4246" s="147">
        <v>8.23</v>
      </c>
      <c r="E4246" s="134">
        <v>4.84</v>
      </c>
      <c r="F4246" s="139">
        <v>39.83</v>
      </c>
      <c r="G4246" s="141"/>
    </row>
    <row r="4247" s="123" customFormat="1" customHeight="1" spans="1:7">
      <c r="A4247" s="134">
        <v>4244</v>
      </c>
      <c r="B4247" s="134" t="s">
        <v>24537</v>
      </c>
      <c r="C4247" s="134" t="s">
        <v>28587</v>
      </c>
      <c r="D4247" s="135">
        <v>22.67</v>
      </c>
      <c r="E4247" s="133">
        <v>4.84</v>
      </c>
      <c r="F4247" s="139">
        <v>109.72</v>
      </c>
      <c r="G4247" s="141"/>
    </row>
    <row r="4248" s="123" customFormat="1" customHeight="1" spans="1:7">
      <c r="A4248" s="134">
        <v>4245</v>
      </c>
      <c r="B4248" s="134" t="s">
        <v>28588</v>
      </c>
      <c r="C4248" s="134" t="s">
        <v>28589</v>
      </c>
      <c r="D4248" s="135">
        <v>19.09</v>
      </c>
      <c r="E4248" s="133">
        <v>4.84</v>
      </c>
      <c r="F4248" s="139">
        <v>92.4</v>
      </c>
      <c r="G4248" s="141"/>
    </row>
    <row r="4249" s="123" customFormat="1" customHeight="1" spans="1:7">
      <c r="A4249" s="134">
        <v>4246</v>
      </c>
      <c r="B4249" s="134" t="s">
        <v>28590</v>
      </c>
      <c r="C4249" s="134" t="s">
        <v>28591</v>
      </c>
      <c r="D4249" s="135">
        <v>34.37</v>
      </c>
      <c r="E4249" s="134">
        <v>4.84</v>
      </c>
      <c r="F4249" s="139">
        <v>166.35</v>
      </c>
      <c r="G4249" s="141"/>
    </row>
    <row r="4250" s="123" customFormat="1" customHeight="1" spans="1:7">
      <c r="A4250" s="134">
        <v>4247</v>
      </c>
      <c r="B4250" s="134" t="s">
        <v>25664</v>
      </c>
      <c r="C4250" s="134" t="s">
        <v>28592</v>
      </c>
      <c r="D4250" s="135">
        <v>16.61</v>
      </c>
      <c r="E4250" s="133">
        <v>4.84</v>
      </c>
      <c r="F4250" s="139">
        <v>80.39</v>
      </c>
      <c r="G4250" s="141"/>
    </row>
    <row r="4251" s="123" customFormat="1" customHeight="1" spans="1:7">
      <c r="A4251" s="134">
        <v>4248</v>
      </c>
      <c r="B4251" s="134" t="s">
        <v>5163</v>
      </c>
      <c r="C4251" s="134" t="s">
        <v>28593</v>
      </c>
      <c r="D4251" s="135">
        <v>31.83</v>
      </c>
      <c r="E4251" s="134">
        <v>4.84</v>
      </c>
      <c r="F4251" s="139">
        <v>154.06</v>
      </c>
      <c r="G4251" s="141"/>
    </row>
    <row r="4252" s="123" customFormat="1" customHeight="1" spans="1:7">
      <c r="A4252" s="134">
        <v>4249</v>
      </c>
      <c r="B4252" s="134" t="s">
        <v>26658</v>
      </c>
      <c r="C4252" s="134" t="s">
        <v>28594</v>
      </c>
      <c r="D4252" s="135">
        <v>10.3</v>
      </c>
      <c r="E4252" s="133">
        <v>4.84</v>
      </c>
      <c r="F4252" s="139">
        <v>49.85</v>
      </c>
      <c r="G4252" s="141"/>
    </row>
    <row r="4253" s="123" customFormat="1" customHeight="1" spans="1:7">
      <c r="A4253" s="134">
        <v>4250</v>
      </c>
      <c r="B4253" s="134" t="s">
        <v>28595</v>
      </c>
      <c r="C4253" s="134" t="s">
        <v>28596</v>
      </c>
      <c r="D4253" s="135">
        <v>3.47</v>
      </c>
      <c r="E4253" s="133">
        <v>4.84</v>
      </c>
      <c r="F4253" s="139">
        <v>16.79</v>
      </c>
      <c r="G4253" s="141"/>
    </row>
    <row r="4254" s="123" customFormat="1" customHeight="1" spans="1:7">
      <c r="A4254" s="134">
        <v>4251</v>
      </c>
      <c r="B4254" s="134" t="s">
        <v>28597</v>
      </c>
      <c r="C4254" s="134" t="s">
        <v>28598</v>
      </c>
      <c r="D4254" s="135">
        <v>0.9</v>
      </c>
      <c r="E4254" s="134">
        <v>4.84</v>
      </c>
      <c r="F4254" s="139">
        <v>4.36</v>
      </c>
      <c r="G4254" s="141"/>
    </row>
    <row r="4255" s="123" customFormat="1" customHeight="1" spans="1:7">
      <c r="A4255" s="134">
        <v>4252</v>
      </c>
      <c r="B4255" s="134" t="s">
        <v>15808</v>
      </c>
      <c r="C4255" s="134" t="s">
        <v>28599</v>
      </c>
      <c r="D4255" s="135">
        <v>34.19</v>
      </c>
      <c r="E4255" s="133">
        <v>4.84</v>
      </c>
      <c r="F4255" s="139">
        <v>165.48</v>
      </c>
      <c r="G4255" s="141"/>
    </row>
    <row r="4256" s="123" customFormat="1" customHeight="1" spans="1:7">
      <c r="A4256" s="134">
        <v>4253</v>
      </c>
      <c r="B4256" s="134" t="s">
        <v>28600</v>
      </c>
      <c r="C4256" s="134" t="s">
        <v>28601</v>
      </c>
      <c r="D4256" s="135">
        <v>13.51</v>
      </c>
      <c r="E4256" s="134">
        <v>4.84</v>
      </c>
      <c r="F4256" s="139">
        <v>65.39</v>
      </c>
      <c r="G4256" s="141"/>
    </row>
    <row r="4257" s="123" customFormat="1" customHeight="1" spans="1:7">
      <c r="A4257" s="134">
        <v>4254</v>
      </c>
      <c r="B4257" s="134" t="s">
        <v>28602</v>
      </c>
      <c r="C4257" s="134" t="s">
        <v>28603</v>
      </c>
      <c r="D4257" s="135">
        <v>17.08</v>
      </c>
      <c r="E4257" s="133">
        <v>4.84</v>
      </c>
      <c r="F4257" s="139">
        <v>82.67</v>
      </c>
      <c r="G4257" s="141"/>
    </row>
    <row r="4258" s="123" customFormat="1" customHeight="1" spans="1:7">
      <c r="A4258" s="134">
        <v>4255</v>
      </c>
      <c r="B4258" s="134" t="s">
        <v>28604</v>
      </c>
      <c r="C4258" s="134" t="s">
        <v>28605</v>
      </c>
      <c r="D4258" s="135">
        <v>21.6</v>
      </c>
      <c r="E4258" s="133">
        <v>4.84</v>
      </c>
      <c r="F4258" s="139">
        <v>104.54</v>
      </c>
      <c r="G4258" s="141"/>
    </row>
    <row r="4259" s="123" customFormat="1" customHeight="1" spans="1:7">
      <c r="A4259" s="134">
        <v>4256</v>
      </c>
      <c r="B4259" s="134" t="s">
        <v>28606</v>
      </c>
      <c r="C4259" s="134" t="s">
        <v>28607</v>
      </c>
      <c r="D4259" s="135">
        <v>16.32</v>
      </c>
      <c r="E4259" s="134">
        <v>4.84</v>
      </c>
      <c r="F4259" s="139">
        <v>78.99</v>
      </c>
      <c r="G4259" s="141"/>
    </row>
    <row r="4260" s="123" customFormat="1" customHeight="1" spans="1:7">
      <c r="A4260" s="134">
        <v>4257</v>
      </c>
      <c r="B4260" s="134" t="s">
        <v>28608</v>
      </c>
      <c r="C4260" s="134" t="s">
        <v>28609</v>
      </c>
      <c r="D4260" s="135">
        <v>22.54</v>
      </c>
      <c r="E4260" s="133">
        <v>4.84</v>
      </c>
      <c r="F4260" s="139">
        <v>109.09</v>
      </c>
      <c r="G4260" s="141"/>
    </row>
    <row r="4261" s="123" customFormat="1" customHeight="1" spans="1:7">
      <c r="A4261" s="134">
        <v>4258</v>
      </c>
      <c r="B4261" s="134" t="s">
        <v>28610</v>
      </c>
      <c r="C4261" s="134" t="s">
        <v>28611</v>
      </c>
      <c r="D4261" s="135">
        <v>1.75</v>
      </c>
      <c r="E4261" s="134">
        <v>4.84</v>
      </c>
      <c r="F4261" s="139">
        <v>8.47</v>
      </c>
      <c r="G4261" s="141"/>
    </row>
    <row r="4262" s="123" customFormat="1" customHeight="1" spans="1:7">
      <c r="A4262" s="134">
        <v>4259</v>
      </c>
      <c r="B4262" s="134" t="s">
        <v>11307</v>
      </c>
      <c r="C4262" s="134" t="s">
        <v>28612</v>
      </c>
      <c r="D4262" s="135">
        <v>7.58</v>
      </c>
      <c r="E4262" s="133">
        <v>4.84</v>
      </c>
      <c r="F4262" s="139">
        <v>36.69</v>
      </c>
      <c r="G4262" s="141"/>
    </row>
    <row r="4263" s="123" customFormat="1" customHeight="1" spans="1:7">
      <c r="A4263" s="134">
        <v>4260</v>
      </c>
      <c r="B4263" s="134" t="s">
        <v>28613</v>
      </c>
      <c r="C4263" s="134" t="s">
        <v>28614</v>
      </c>
      <c r="D4263" s="135">
        <v>7.01</v>
      </c>
      <c r="E4263" s="133">
        <v>4.84</v>
      </c>
      <c r="F4263" s="139">
        <v>33.93</v>
      </c>
      <c r="G4263" s="141"/>
    </row>
    <row r="4264" s="123" customFormat="1" customHeight="1" spans="1:7">
      <c r="A4264" s="134">
        <v>4261</v>
      </c>
      <c r="B4264" s="134" t="s">
        <v>14806</v>
      </c>
      <c r="C4264" s="134" t="s">
        <v>28615</v>
      </c>
      <c r="D4264" s="135">
        <v>7.85</v>
      </c>
      <c r="E4264" s="134">
        <v>4.84</v>
      </c>
      <c r="F4264" s="139">
        <v>37.99</v>
      </c>
      <c r="G4264" s="141"/>
    </row>
    <row r="4265" s="123" customFormat="1" customHeight="1" spans="1:7">
      <c r="A4265" s="134">
        <v>4262</v>
      </c>
      <c r="B4265" s="134" t="s">
        <v>28616</v>
      </c>
      <c r="C4265" s="134" t="s">
        <v>28615</v>
      </c>
      <c r="D4265" s="135">
        <v>16.8</v>
      </c>
      <c r="E4265" s="133">
        <v>4.84</v>
      </c>
      <c r="F4265" s="139">
        <v>81.31</v>
      </c>
      <c r="G4265" s="141"/>
    </row>
    <row r="4266" s="123" customFormat="1" customHeight="1" spans="1:7">
      <c r="A4266" s="134">
        <v>4263</v>
      </c>
      <c r="B4266" s="134" t="s">
        <v>3588</v>
      </c>
      <c r="C4266" s="134" t="s">
        <v>28615</v>
      </c>
      <c r="D4266" s="135">
        <v>4.32</v>
      </c>
      <c r="E4266" s="134">
        <v>4.84</v>
      </c>
      <c r="F4266" s="139">
        <v>20.91</v>
      </c>
      <c r="G4266" s="141"/>
    </row>
    <row r="4267" s="123" customFormat="1" customHeight="1" spans="1:7">
      <c r="A4267" s="134">
        <v>4264</v>
      </c>
      <c r="B4267" s="134" t="s">
        <v>6117</v>
      </c>
      <c r="C4267" s="134" t="s">
        <v>28615</v>
      </c>
      <c r="D4267" s="135">
        <v>14.18</v>
      </c>
      <c r="E4267" s="133">
        <v>4.84</v>
      </c>
      <c r="F4267" s="139">
        <v>68.63</v>
      </c>
      <c r="G4267" s="141"/>
    </row>
    <row r="4268" s="123" customFormat="1" customHeight="1" spans="1:7">
      <c r="A4268" s="134">
        <v>4265</v>
      </c>
      <c r="B4268" s="134" t="s">
        <v>4305</v>
      </c>
      <c r="C4268" s="134" t="s">
        <v>28615</v>
      </c>
      <c r="D4268" s="135">
        <v>4.81</v>
      </c>
      <c r="E4268" s="133">
        <v>4.84</v>
      </c>
      <c r="F4268" s="139">
        <v>23.28</v>
      </c>
      <c r="G4268" s="141"/>
    </row>
    <row r="4269" s="123" customFormat="1" customHeight="1" spans="1:7">
      <c r="A4269" s="134">
        <v>4266</v>
      </c>
      <c r="B4269" s="134" t="s">
        <v>4552</v>
      </c>
      <c r="C4269" s="134" t="s">
        <v>28615</v>
      </c>
      <c r="D4269" s="135">
        <v>11.43</v>
      </c>
      <c r="E4269" s="134">
        <v>4.84</v>
      </c>
      <c r="F4269" s="139">
        <v>55.32</v>
      </c>
      <c r="G4269" s="141"/>
    </row>
    <row r="4270" s="123" customFormat="1" customHeight="1" spans="1:7">
      <c r="A4270" s="134">
        <v>4267</v>
      </c>
      <c r="B4270" s="134" t="s">
        <v>28617</v>
      </c>
      <c r="C4270" s="134" t="s">
        <v>28618</v>
      </c>
      <c r="D4270" s="135">
        <v>15.46</v>
      </c>
      <c r="E4270" s="133">
        <v>4.84</v>
      </c>
      <c r="F4270" s="139">
        <v>74.83</v>
      </c>
      <c r="G4270" s="141"/>
    </row>
    <row r="4271" s="123" customFormat="1" customHeight="1" spans="1:7">
      <c r="A4271" s="134">
        <v>4268</v>
      </c>
      <c r="B4271" s="134" t="s">
        <v>3379</v>
      </c>
      <c r="C4271" s="134" t="s">
        <v>28618</v>
      </c>
      <c r="D4271" s="135">
        <v>4.36</v>
      </c>
      <c r="E4271" s="134">
        <v>4.84</v>
      </c>
      <c r="F4271" s="139">
        <v>21.1</v>
      </c>
      <c r="G4271" s="141"/>
    </row>
    <row r="4272" s="123" customFormat="1" customHeight="1" spans="1:7">
      <c r="A4272" s="134">
        <v>4269</v>
      </c>
      <c r="B4272" s="134" t="s">
        <v>5107</v>
      </c>
      <c r="C4272" s="134" t="s">
        <v>28615</v>
      </c>
      <c r="D4272" s="135">
        <v>13.64</v>
      </c>
      <c r="E4272" s="133">
        <v>4.84</v>
      </c>
      <c r="F4272" s="139">
        <v>66.02</v>
      </c>
      <c r="G4272" s="141"/>
    </row>
    <row r="4273" s="123" customFormat="1" customHeight="1" spans="1:7">
      <c r="A4273" s="134">
        <v>4270</v>
      </c>
      <c r="B4273" s="134" t="s">
        <v>14418</v>
      </c>
      <c r="C4273" s="134" t="s">
        <v>28615</v>
      </c>
      <c r="D4273" s="135">
        <v>2.16</v>
      </c>
      <c r="E4273" s="133">
        <v>4.84</v>
      </c>
      <c r="F4273" s="139">
        <v>10.45</v>
      </c>
      <c r="G4273" s="141"/>
    </row>
    <row r="4274" s="123" customFormat="1" customHeight="1" spans="1:7">
      <c r="A4274" s="134">
        <v>4271</v>
      </c>
      <c r="B4274" s="134" t="s">
        <v>3835</v>
      </c>
      <c r="C4274" s="134" t="s">
        <v>28619</v>
      </c>
      <c r="D4274" s="135">
        <v>5.9</v>
      </c>
      <c r="E4274" s="134">
        <v>4.84</v>
      </c>
      <c r="F4274" s="139">
        <v>28.56</v>
      </c>
      <c r="G4274" s="141"/>
    </row>
    <row r="4275" s="123" customFormat="1" customHeight="1" spans="1:7">
      <c r="A4275" s="134">
        <v>4272</v>
      </c>
      <c r="B4275" s="134" t="s">
        <v>28620</v>
      </c>
      <c r="C4275" s="134" t="s">
        <v>28615</v>
      </c>
      <c r="D4275" s="135">
        <v>16.43</v>
      </c>
      <c r="E4275" s="133">
        <v>4.84</v>
      </c>
      <c r="F4275" s="139">
        <v>79.52</v>
      </c>
      <c r="G4275" s="141"/>
    </row>
    <row r="4276" s="123" customFormat="1" customHeight="1" spans="1:7">
      <c r="A4276" s="134">
        <v>4273</v>
      </c>
      <c r="B4276" s="134" t="s">
        <v>28621</v>
      </c>
      <c r="C4276" s="134" t="s">
        <v>28615</v>
      </c>
      <c r="D4276" s="135">
        <v>2.37</v>
      </c>
      <c r="E4276" s="134">
        <v>4.84</v>
      </c>
      <c r="F4276" s="139">
        <v>11.47</v>
      </c>
      <c r="G4276" s="141"/>
    </row>
    <row r="4277" s="123" customFormat="1" customHeight="1" spans="1:7">
      <c r="A4277" s="134">
        <v>4274</v>
      </c>
      <c r="B4277" s="134" t="s">
        <v>28622</v>
      </c>
      <c r="C4277" s="134" t="s">
        <v>28615</v>
      </c>
      <c r="D4277" s="135">
        <v>9.57</v>
      </c>
      <c r="E4277" s="133">
        <v>4.84</v>
      </c>
      <c r="F4277" s="139">
        <v>46.32</v>
      </c>
      <c r="G4277" s="141"/>
    </row>
    <row r="4278" s="123" customFormat="1" customHeight="1" spans="1:7">
      <c r="A4278" s="134">
        <v>4275</v>
      </c>
      <c r="B4278" s="134" t="s">
        <v>28623</v>
      </c>
      <c r="C4278" s="134" t="s">
        <v>28615</v>
      </c>
      <c r="D4278" s="135">
        <v>2.51</v>
      </c>
      <c r="E4278" s="133">
        <v>4.84</v>
      </c>
      <c r="F4278" s="139">
        <v>12.15</v>
      </c>
      <c r="G4278" s="141"/>
    </row>
    <row r="4279" s="123" customFormat="1" customHeight="1" spans="1:7">
      <c r="A4279" s="134">
        <v>4276</v>
      </c>
      <c r="B4279" s="134" t="s">
        <v>28624</v>
      </c>
      <c r="C4279" s="134" t="s">
        <v>28615</v>
      </c>
      <c r="D4279" s="135">
        <v>13.34</v>
      </c>
      <c r="E4279" s="134">
        <v>4.84</v>
      </c>
      <c r="F4279" s="139">
        <v>64.57</v>
      </c>
      <c r="G4279" s="141"/>
    </row>
    <row r="4280" s="123" customFormat="1" customHeight="1" spans="1:7">
      <c r="A4280" s="134">
        <v>4277</v>
      </c>
      <c r="B4280" s="134" t="s">
        <v>28334</v>
      </c>
      <c r="C4280" s="134" t="s">
        <v>28615</v>
      </c>
      <c r="D4280" s="135">
        <v>6.09</v>
      </c>
      <c r="E4280" s="133">
        <v>4.84</v>
      </c>
      <c r="F4280" s="139">
        <v>29.48</v>
      </c>
      <c r="G4280" s="141"/>
    </row>
    <row r="4281" s="123" customFormat="1" customHeight="1" spans="1:7">
      <c r="A4281" s="134">
        <v>4278</v>
      </c>
      <c r="B4281" s="134" t="s">
        <v>16136</v>
      </c>
      <c r="C4281" s="134" t="s">
        <v>28615</v>
      </c>
      <c r="D4281" s="135">
        <v>12.75</v>
      </c>
      <c r="E4281" s="134">
        <v>4.84</v>
      </c>
      <c r="F4281" s="139">
        <v>61.71</v>
      </c>
      <c r="G4281" s="141"/>
    </row>
    <row r="4282" s="123" customFormat="1" customHeight="1" spans="1:7">
      <c r="A4282" s="134">
        <v>4279</v>
      </c>
      <c r="B4282" s="134" t="s">
        <v>28625</v>
      </c>
      <c r="C4282" s="134" t="s">
        <v>28615</v>
      </c>
      <c r="D4282" s="135">
        <v>0.68</v>
      </c>
      <c r="E4282" s="133">
        <v>4.84</v>
      </c>
      <c r="F4282" s="139">
        <v>3.29</v>
      </c>
      <c r="G4282" s="141"/>
    </row>
    <row r="4283" s="123" customFormat="1" customHeight="1" spans="1:7">
      <c r="A4283" s="134">
        <v>4280</v>
      </c>
      <c r="B4283" s="134" t="s">
        <v>28626</v>
      </c>
      <c r="C4283" s="134" t="s">
        <v>28615</v>
      </c>
      <c r="D4283" s="135">
        <v>10.71</v>
      </c>
      <c r="E4283" s="133">
        <v>4.84</v>
      </c>
      <c r="F4283" s="139">
        <v>51.84</v>
      </c>
      <c r="G4283" s="141"/>
    </row>
    <row r="4284" s="123" customFormat="1" customHeight="1" spans="1:7">
      <c r="A4284" s="134">
        <v>4281</v>
      </c>
      <c r="B4284" s="134" t="s">
        <v>14224</v>
      </c>
      <c r="C4284" s="134" t="s">
        <v>28627</v>
      </c>
      <c r="D4284" s="135">
        <v>2.45</v>
      </c>
      <c r="E4284" s="134">
        <v>4.84</v>
      </c>
      <c r="F4284" s="139">
        <v>11.86</v>
      </c>
      <c r="G4284" s="141"/>
    </row>
    <row r="4285" s="123" customFormat="1" customHeight="1" spans="1:7">
      <c r="A4285" s="134">
        <v>4282</v>
      </c>
      <c r="B4285" s="134" t="s">
        <v>28628</v>
      </c>
      <c r="C4285" s="134" t="s">
        <v>28615</v>
      </c>
      <c r="D4285" s="135">
        <v>8.9</v>
      </c>
      <c r="E4285" s="133">
        <v>4.84</v>
      </c>
      <c r="F4285" s="139">
        <v>43.08</v>
      </c>
      <c r="G4285" s="141"/>
    </row>
    <row r="4286" s="123" customFormat="1" customHeight="1" spans="1:7">
      <c r="A4286" s="134">
        <v>4283</v>
      </c>
      <c r="B4286" s="134" t="s">
        <v>14239</v>
      </c>
      <c r="C4286" s="134" t="s">
        <v>28615</v>
      </c>
      <c r="D4286" s="135">
        <v>21.87</v>
      </c>
      <c r="E4286" s="134">
        <v>4.84</v>
      </c>
      <c r="F4286" s="139">
        <v>105.85</v>
      </c>
      <c r="G4286" s="141"/>
    </row>
    <row r="4287" s="123" customFormat="1" customHeight="1" spans="1:7">
      <c r="A4287" s="134">
        <v>4284</v>
      </c>
      <c r="B4287" s="134" t="s">
        <v>3612</v>
      </c>
      <c r="C4287" s="134" t="s">
        <v>28615</v>
      </c>
      <c r="D4287" s="135">
        <v>15.79</v>
      </c>
      <c r="E4287" s="133">
        <v>4.84</v>
      </c>
      <c r="F4287" s="139">
        <v>76.42</v>
      </c>
      <c r="G4287" s="141"/>
    </row>
    <row r="4288" s="123" customFormat="1" customHeight="1" spans="1:7">
      <c r="A4288" s="134">
        <v>4285</v>
      </c>
      <c r="B4288" s="134" t="s">
        <v>4942</v>
      </c>
      <c r="C4288" s="134" t="s">
        <v>28615</v>
      </c>
      <c r="D4288" s="135">
        <v>4.94</v>
      </c>
      <c r="E4288" s="133">
        <v>4.84</v>
      </c>
      <c r="F4288" s="139">
        <v>23.91</v>
      </c>
      <c r="G4288" s="141"/>
    </row>
    <row r="4289" s="123" customFormat="1" customHeight="1" spans="1:7">
      <c r="A4289" s="134">
        <v>4286</v>
      </c>
      <c r="B4289" s="134" t="s">
        <v>25460</v>
      </c>
      <c r="C4289" s="134" t="s">
        <v>28615</v>
      </c>
      <c r="D4289" s="135">
        <v>9.39</v>
      </c>
      <c r="E4289" s="134">
        <v>4.84</v>
      </c>
      <c r="F4289" s="139">
        <v>45.45</v>
      </c>
      <c r="G4289" s="141"/>
    </row>
    <row r="4290" s="123" customFormat="1" customHeight="1" spans="1:7">
      <c r="A4290" s="134">
        <v>4287</v>
      </c>
      <c r="B4290" s="134" t="s">
        <v>28629</v>
      </c>
      <c r="C4290" s="134" t="s">
        <v>28630</v>
      </c>
      <c r="D4290" s="135">
        <v>3.8</v>
      </c>
      <c r="E4290" s="133">
        <v>4.84</v>
      </c>
      <c r="F4290" s="139">
        <v>18.39</v>
      </c>
      <c r="G4290" s="141"/>
    </row>
    <row r="4291" s="123" customFormat="1" customHeight="1" spans="1:7">
      <c r="A4291" s="134">
        <v>4288</v>
      </c>
      <c r="B4291" s="134" t="s">
        <v>9306</v>
      </c>
      <c r="C4291" s="134" t="s">
        <v>28615</v>
      </c>
      <c r="D4291" s="135">
        <v>3.25</v>
      </c>
      <c r="E4291" s="134">
        <v>4.84</v>
      </c>
      <c r="F4291" s="139">
        <v>15.73</v>
      </c>
      <c r="G4291" s="141"/>
    </row>
    <row r="4292" s="123" customFormat="1" customHeight="1" spans="1:7">
      <c r="A4292" s="134">
        <v>4289</v>
      </c>
      <c r="B4292" s="134" t="s">
        <v>24215</v>
      </c>
      <c r="C4292" s="134" t="s">
        <v>28615</v>
      </c>
      <c r="D4292" s="135">
        <v>7.65</v>
      </c>
      <c r="E4292" s="133">
        <v>4.84</v>
      </c>
      <c r="F4292" s="139">
        <v>37.03</v>
      </c>
      <c r="G4292" s="141"/>
    </row>
    <row r="4293" s="123" customFormat="1" customHeight="1" spans="1:7">
      <c r="A4293" s="134">
        <v>4290</v>
      </c>
      <c r="B4293" s="134" t="s">
        <v>5522</v>
      </c>
      <c r="C4293" s="134" t="s">
        <v>28615</v>
      </c>
      <c r="D4293" s="135">
        <v>16.51</v>
      </c>
      <c r="E4293" s="133">
        <v>4.84</v>
      </c>
      <c r="F4293" s="139">
        <v>79.91</v>
      </c>
      <c r="G4293" s="141"/>
    </row>
    <row r="4294" s="123" customFormat="1" customHeight="1" spans="1:7">
      <c r="A4294" s="134">
        <v>4291</v>
      </c>
      <c r="B4294" s="134" t="s">
        <v>28631</v>
      </c>
      <c r="C4294" s="134" t="s">
        <v>28615</v>
      </c>
      <c r="D4294" s="135">
        <v>11.76</v>
      </c>
      <c r="E4294" s="134">
        <v>4.84</v>
      </c>
      <c r="F4294" s="139">
        <v>56.92</v>
      </c>
      <c r="G4294" s="141"/>
    </row>
    <row r="4295" s="123" customFormat="1" customHeight="1" spans="1:7">
      <c r="A4295" s="134">
        <v>4292</v>
      </c>
      <c r="B4295" s="134" t="s">
        <v>4492</v>
      </c>
      <c r="C4295" s="134" t="s">
        <v>28615</v>
      </c>
      <c r="D4295" s="135">
        <v>5.77</v>
      </c>
      <c r="E4295" s="133">
        <v>4.84</v>
      </c>
      <c r="F4295" s="139">
        <v>27.93</v>
      </c>
      <c r="G4295" s="141"/>
    </row>
    <row r="4296" s="123" customFormat="1" customHeight="1" spans="1:7">
      <c r="A4296" s="134">
        <v>4293</v>
      </c>
      <c r="B4296" s="134" t="s">
        <v>2397</v>
      </c>
      <c r="C4296" s="134" t="s">
        <v>28632</v>
      </c>
      <c r="D4296" s="135">
        <v>10.31</v>
      </c>
      <c r="E4296" s="134">
        <v>4.84</v>
      </c>
      <c r="F4296" s="139">
        <v>49.9</v>
      </c>
      <c r="G4296" s="141"/>
    </row>
    <row r="4297" s="123" customFormat="1" customHeight="1" spans="1:7">
      <c r="A4297" s="134">
        <v>4294</v>
      </c>
      <c r="B4297" s="134" t="s">
        <v>28633</v>
      </c>
      <c r="C4297" s="134" t="s">
        <v>28634</v>
      </c>
      <c r="D4297" s="135">
        <v>6.31</v>
      </c>
      <c r="E4297" s="133">
        <v>4.84</v>
      </c>
      <c r="F4297" s="139">
        <v>30.54</v>
      </c>
      <c r="G4297" s="141"/>
    </row>
    <row r="4298" s="123" customFormat="1" customHeight="1" spans="1:7">
      <c r="A4298" s="134">
        <v>4295</v>
      </c>
      <c r="B4298" s="134" t="s">
        <v>28635</v>
      </c>
      <c r="C4298" s="134" t="s">
        <v>28615</v>
      </c>
      <c r="D4298" s="135">
        <v>2.41</v>
      </c>
      <c r="E4298" s="133">
        <v>4.84</v>
      </c>
      <c r="F4298" s="139">
        <v>11.66</v>
      </c>
      <c r="G4298" s="141"/>
    </row>
    <row r="4299" s="123" customFormat="1" customHeight="1" spans="1:7">
      <c r="A4299" s="134">
        <v>4296</v>
      </c>
      <c r="B4299" s="134" t="s">
        <v>4935</v>
      </c>
      <c r="C4299" s="134" t="s">
        <v>28615</v>
      </c>
      <c r="D4299" s="135">
        <v>8.8</v>
      </c>
      <c r="E4299" s="134">
        <v>4.84</v>
      </c>
      <c r="F4299" s="139">
        <v>42.59</v>
      </c>
      <c r="G4299" s="141"/>
    </row>
    <row r="4300" s="123" customFormat="1" customHeight="1" spans="1:7">
      <c r="A4300" s="134">
        <v>4297</v>
      </c>
      <c r="B4300" s="134" t="s">
        <v>28636</v>
      </c>
      <c r="C4300" s="134" t="s">
        <v>28615</v>
      </c>
      <c r="D4300" s="135">
        <v>1.25</v>
      </c>
      <c r="E4300" s="133">
        <v>4.84</v>
      </c>
      <c r="F4300" s="139">
        <v>6.05</v>
      </c>
      <c r="G4300" s="141"/>
    </row>
    <row r="4301" s="123" customFormat="1" customHeight="1" spans="1:7">
      <c r="A4301" s="134">
        <v>4298</v>
      </c>
      <c r="B4301" s="134" t="s">
        <v>28637</v>
      </c>
      <c r="C4301" s="134" t="s">
        <v>28615</v>
      </c>
      <c r="D4301" s="135">
        <v>9.39</v>
      </c>
      <c r="E4301" s="134">
        <v>4.84</v>
      </c>
      <c r="F4301" s="139">
        <v>45.45</v>
      </c>
      <c r="G4301" s="141"/>
    </row>
    <row r="4302" s="123" customFormat="1" customHeight="1" spans="1:7">
      <c r="A4302" s="134">
        <v>4299</v>
      </c>
      <c r="B4302" s="134" t="s">
        <v>28638</v>
      </c>
      <c r="C4302" s="134" t="s">
        <v>28615</v>
      </c>
      <c r="D4302" s="135">
        <v>9.52</v>
      </c>
      <c r="E4302" s="133">
        <v>4.84</v>
      </c>
      <c r="F4302" s="139">
        <v>46.08</v>
      </c>
      <c r="G4302" s="141"/>
    </row>
    <row r="4303" s="123" customFormat="1" customHeight="1" spans="1:7">
      <c r="A4303" s="134">
        <v>4300</v>
      </c>
      <c r="B4303" s="134" t="s">
        <v>3578</v>
      </c>
      <c r="C4303" s="134" t="s">
        <v>28639</v>
      </c>
      <c r="D4303" s="135">
        <v>15.87</v>
      </c>
      <c r="E4303" s="133">
        <v>4.84</v>
      </c>
      <c r="F4303" s="139">
        <v>76.81</v>
      </c>
      <c r="G4303" s="141"/>
    </row>
    <row r="4304" s="123" customFormat="1" customHeight="1" spans="1:7">
      <c r="A4304" s="134">
        <v>4301</v>
      </c>
      <c r="B4304" s="134" t="s">
        <v>3403</v>
      </c>
      <c r="C4304" s="134" t="s">
        <v>28640</v>
      </c>
      <c r="D4304" s="135">
        <v>10.86</v>
      </c>
      <c r="E4304" s="134">
        <v>4.84</v>
      </c>
      <c r="F4304" s="139">
        <v>52.56</v>
      </c>
      <c r="G4304" s="141"/>
    </row>
    <row r="4305" s="123" customFormat="1" customHeight="1" spans="1:7">
      <c r="A4305" s="134">
        <v>4302</v>
      </c>
      <c r="B4305" s="134" t="s">
        <v>28631</v>
      </c>
      <c r="C4305" s="134" t="s">
        <v>28615</v>
      </c>
      <c r="D4305" s="135">
        <v>3.45</v>
      </c>
      <c r="E4305" s="133">
        <v>4.84</v>
      </c>
      <c r="F4305" s="139">
        <v>16.7</v>
      </c>
      <c r="G4305" s="141"/>
    </row>
    <row r="4306" s="123" customFormat="1" customHeight="1" spans="1:7">
      <c r="A4306" s="134">
        <v>4303</v>
      </c>
      <c r="B4306" s="134" t="s">
        <v>28641</v>
      </c>
      <c r="C4306" s="134" t="s">
        <v>28615</v>
      </c>
      <c r="D4306" s="135">
        <v>5</v>
      </c>
      <c r="E4306" s="134">
        <v>4.84</v>
      </c>
      <c r="F4306" s="139">
        <v>24.2</v>
      </c>
      <c r="G4306" s="141"/>
    </row>
    <row r="4307" s="123" customFormat="1" customHeight="1" spans="1:7">
      <c r="A4307" s="134">
        <v>4304</v>
      </c>
      <c r="B4307" s="134" t="s">
        <v>28642</v>
      </c>
      <c r="C4307" s="134" t="s">
        <v>28615</v>
      </c>
      <c r="D4307" s="135">
        <v>4.99</v>
      </c>
      <c r="E4307" s="133">
        <v>4.84</v>
      </c>
      <c r="F4307" s="139">
        <v>24.15</v>
      </c>
      <c r="G4307" s="141"/>
    </row>
    <row r="4308" s="123" customFormat="1" customHeight="1" spans="1:7">
      <c r="A4308" s="134">
        <v>4305</v>
      </c>
      <c r="B4308" s="134" t="s">
        <v>28643</v>
      </c>
      <c r="C4308" s="134" t="s">
        <v>28644</v>
      </c>
      <c r="D4308" s="135">
        <v>5</v>
      </c>
      <c r="E4308" s="133">
        <v>4.84</v>
      </c>
      <c r="F4308" s="139">
        <v>24.2</v>
      </c>
      <c r="G4308" s="141"/>
    </row>
    <row r="4309" s="123" customFormat="1" customHeight="1" spans="1:7">
      <c r="A4309" s="134">
        <v>4306</v>
      </c>
      <c r="B4309" s="134" t="s">
        <v>28645</v>
      </c>
      <c r="C4309" s="134" t="s">
        <v>28646</v>
      </c>
      <c r="D4309" s="135">
        <v>5</v>
      </c>
      <c r="E4309" s="134">
        <v>4.84</v>
      </c>
      <c r="F4309" s="139">
        <v>24.2</v>
      </c>
      <c r="G4309" s="141"/>
    </row>
    <row r="4310" s="123" customFormat="1" customHeight="1" spans="1:7">
      <c r="A4310" s="134">
        <v>4307</v>
      </c>
      <c r="B4310" s="134" t="s">
        <v>28647</v>
      </c>
      <c r="C4310" s="134" t="s">
        <v>28615</v>
      </c>
      <c r="D4310" s="135">
        <v>5.05</v>
      </c>
      <c r="E4310" s="133">
        <v>4.84</v>
      </c>
      <c r="F4310" s="139">
        <v>24.44</v>
      </c>
      <c r="G4310" s="141"/>
    </row>
    <row r="4311" s="123" customFormat="1" customHeight="1" spans="1:7">
      <c r="A4311" s="134">
        <v>4308</v>
      </c>
      <c r="B4311" s="134" t="s">
        <v>5228</v>
      </c>
      <c r="C4311" s="134" t="s">
        <v>28648</v>
      </c>
      <c r="D4311" s="135">
        <v>16.44</v>
      </c>
      <c r="E4311" s="134">
        <v>4.84</v>
      </c>
      <c r="F4311" s="139">
        <v>79.57</v>
      </c>
      <c r="G4311" s="141"/>
    </row>
    <row r="4312" s="123" customFormat="1" customHeight="1" spans="1:7">
      <c r="A4312" s="134">
        <v>4309</v>
      </c>
      <c r="B4312" s="134" t="s">
        <v>3256</v>
      </c>
      <c r="C4312" s="134" t="s">
        <v>28648</v>
      </c>
      <c r="D4312" s="135">
        <v>13.5</v>
      </c>
      <c r="E4312" s="133">
        <v>4.84</v>
      </c>
      <c r="F4312" s="139">
        <v>65.34</v>
      </c>
      <c r="G4312" s="141"/>
    </row>
    <row r="4313" s="123" customFormat="1" customHeight="1" spans="1:7">
      <c r="A4313" s="134">
        <v>4310</v>
      </c>
      <c r="B4313" s="134" t="s">
        <v>3590</v>
      </c>
      <c r="C4313" s="134" t="s">
        <v>28648</v>
      </c>
      <c r="D4313" s="135">
        <v>7.16</v>
      </c>
      <c r="E4313" s="133">
        <v>4.84</v>
      </c>
      <c r="F4313" s="139">
        <v>34.65</v>
      </c>
      <c r="G4313" s="141"/>
    </row>
    <row r="4314" s="123" customFormat="1" customHeight="1" spans="1:7">
      <c r="A4314" s="134">
        <v>4311</v>
      </c>
      <c r="B4314" s="134" t="s">
        <v>3560</v>
      </c>
      <c r="C4314" s="134" t="s">
        <v>28648</v>
      </c>
      <c r="D4314" s="135">
        <v>7.3</v>
      </c>
      <c r="E4314" s="134">
        <v>4.84</v>
      </c>
      <c r="F4314" s="139">
        <v>35.33</v>
      </c>
      <c r="G4314" s="141"/>
    </row>
    <row r="4315" s="123" customFormat="1" customHeight="1" spans="1:7">
      <c r="A4315" s="134">
        <v>4312</v>
      </c>
      <c r="B4315" s="134" t="s">
        <v>25288</v>
      </c>
      <c r="C4315" s="134" t="s">
        <v>28648</v>
      </c>
      <c r="D4315" s="135">
        <v>8.55</v>
      </c>
      <c r="E4315" s="133">
        <v>4.84</v>
      </c>
      <c r="F4315" s="139">
        <v>41.38</v>
      </c>
      <c r="G4315" s="141"/>
    </row>
    <row r="4316" s="123" customFormat="1" customHeight="1" spans="1:7">
      <c r="A4316" s="134">
        <v>4313</v>
      </c>
      <c r="B4316" s="134" t="s">
        <v>28649</v>
      </c>
      <c r="C4316" s="134" t="s">
        <v>28650</v>
      </c>
      <c r="D4316" s="135">
        <v>6.92</v>
      </c>
      <c r="E4316" s="134">
        <v>4.84</v>
      </c>
      <c r="F4316" s="139">
        <v>33.49</v>
      </c>
      <c r="G4316" s="141"/>
    </row>
    <row r="4317" s="123" customFormat="1" customHeight="1" spans="1:7">
      <c r="A4317" s="134">
        <v>4314</v>
      </c>
      <c r="B4317" s="134" t="s">
        <v>15926</v>
      </c>
      <c r="C4317" s="134" t="s">
        <v>28648</v>
      </c>
      <c r="D4317" s="135">
        <v>5.04</v>
      </c>
      <c r="E4317" s="133">
        <v>4.84</v>
      </c>
      <c r="F4317" s="139">
        <v>24.39</v>
      </c>
      <c r="G4317" s="141"/>
    </row>
    <row r="4318" s="123" customFormat="1" customHeight="1" spans="1:7">
      <c r="A4318" s="134">
        <v>4315</v>
      </c>
      <c r="B4318" s="134" t="s">
        <v>14820</v>
      </c>
      <c r="C4318" s="134" t="s">
        <v>28648</v>
      </c>
      <c r="D4318" s="135">
        <v>16.67</v>
      </c>
      <c r="E4318" s="133">
        <v>4.84</v>
      </c>
      <c r="F4318" s="139">
        <v>80.68</v>
      </c>
      <c r="G4318" s="141"/>
    </row>
    <row r="4319" s="123" customFormat="1" customHeight="1" spans="1:7">
      <c r="A4319" s="134">
        <v>4316</v>
      </c>
      <c r="B4319" s="134" t="s">
        <v>8482</v>
      </c>
      <c r="C4319" s="134" t="s">
        <v>28648</v>
      </c>
      <c r="D4319" s="135">
        <v>10.91</v>
      </c>
      <c r="E4319" s="134">
        <v>4.84</v>
      </c>
      <c r="F4319" s="139">
        <v>52.8</v>
      </c>
      <c r="G4319" s="141"/>
    </row>
    <row r="4320" s="123" customFormat="1" customHeight="1" spans="1:7">
      <c r="A4320" s="134">
        <v>4317</v>
      </c>
      <c r="B4320" s="134" t="s">
        <v>9455</v>
      </c>
      <c r="C4320" s="134" t="s">
        <v>28648</v>
      </c>
      <c r="D4320" s="135">
        <v>14.94</v>
      </c>
      <c r="E4320" s="133">
        <v>4.84</v>
      </c>
      <c r="F4320" s="139">
        <v>72.31</v>
      </c>
      <c r="G4320" s="141"/>
    </row>
    <row r="4321" s="123" customFormat="1" customHeight="1" spans="1:7">
      <c r="A4321" s="134">
        <v>4318</v>
      </c>
      <c r="B4321" s="134" t="s">
        <v>5227</v>
      </c>
      <c r="C4321" s="134" t="s">
        <v>28648</v>
      </c>
      <c r="D4321" s="135">
        <v>5.2</v>
      </c>
      <c r="E4321" s="134">
        <v>4.84</v>
      </c>
      <c r="F4321" s="139">
        <v>25.17</v>
      </c>
      <c r="G4321" s="141"/>
    </row>
    <row r="4322" s="123" customFormat="1" customHeight="1" spans="1:7">
      <c r="A4322" s="134">
        <v>4319</v>
      </c>
      <c r="B4322" s="134" t="s">
        <v>3388</v>
      </c>
      <c r="C4322" s="134" t="s">
        <v>28648</v>
      </c>
      <c r="D4322" s="135">
        <v>9.93</v>
      </c>
      <c r="E4322" s="133">
        <v>4.84</v>
      </c>
      <c r="F4322" s="139">
        <v>48.06</v>
      </c>
      <c r="G4322" s="141"/>
    </row>
    <row r="4323" s="123" customFormat="1" customHeight="1" spans="1:7">
      <c r="A4323" s="134">
        <v>4320</v>
      </c>
      <c r="B4323" s="134" t="s">
        <v>28651</v>
      </c>
      <c r="C4323" s="134" t="s">
        <v>28648</v>
      </c>
      <c r="D4323" s="135">
        <v>4.36</v>
      </c>
      <c r="E4323" s="133">
        <v>4.84</v>
      </c>
      <c r="F4323" s="139">
        <v>21.1</v>
      </c>
      <c r="G4323" s="141"/>
    </row>
    <row r="4324" s="123" customFormat="1" customHeight="1" spans="1:7">
      <c r="A4324" s="134">
        <v>4321</v>
      </c>
      <c r="B4324" s="134" t="s">
        <v>28652</v>
      </c>
      <c r="C4324" s="134" t="s">
        <v>28648</v>
      </c>
      <c r="D4324" s="135">
        <v>14.65</v>
      </c>
      <c r="E4324" s="134">
        <v>4.84</v>
      </c>
      <c r="F4324" s="139">
        <v>70.91</v>
      </c>
      <c r="G4324" s="141"/>
    </row>
    <row r="4325" s="123" customFormat="1" customHeight="1" spans="1:7">
      <c r="A4325" s="134">
        <v>4322</v>
      </c>
      <c r="B4325" s="134" t="s">
        <v>5782</v>
      </c>
      <c r="C4325" s="134" t="s">
        <v>28648</v>
      </c>
      <c r="D4325" s="135">
        <v>19.01</v>
      </c>
      <c r="E4325" s="133">
        <v>4.84</v>
      </c>
      <c r="F4325" s="139">
        <v>92.01</v>
      </c>
      <c r="G4325" s="141"/>
    </row>
    <row r="4326" s="123" customFormat="1" customHeight="1" spans="1:7">
      <c r="A4326" s="134">
        <v>4323</v>
      </c>
      <c r="B4326" s="134" t="s">
        <v>16617</v>
      </c>
      <c r="C4326" s="134" t="s">
        <v>28648</v>
      </c>
      <c r="D4326" s="135">
        <v>3.01</v>
      </c>
      <c r="E4326" s="134">
        <v>4.84</v>
      </c>
      <c r="F4326" s="139">
        <v>14.57</v>
      </c>
      <c r="G4326" s="141"/>
    </row>
    <row r="4327" s="123" customFormat="1" customHeight="1" spans="1:7">
      <c r="A4327" s="134">
        <v>4324</v>
      </c>
      <c r="B4327" s="134" t="s">
        <v>5066</v>
      </c>
      <c r="C4327" s="134" t="s">
        <v>28648</v>
      </c>
      <c r="D4327" s="135">
        <v>11.17</v>
      </c>
      <c r="E4327" s="133">
        <v>4.84</v>
      </c>
      <c r="F4327" s="139">
        <v>54.06</v>
      </c>
      <c r="G4327" s="141"/>
    </row>
    <row r="4328" s="123" customFormat="1" customHeight="1" spans="1:7">
      <c r="A4328" s="134">
        <v>4325</v>
      </c>
      <c r="B4328" s="134" t="s">
        <v>28653</v>
      </c>
      <c r="C4328" s="134" t="s">
        <v>28648</v>
      </c>
      <c r="D4328" s="135">
        <v>3.39</v>
      </c>
      <c r="E4328" s="133">
        <v>4.84</v>
      </c>
      <c r="F4328" s="139">
        <v>16.41</v>
      </c>
      <c r="G4328" s="141"/>
    </row>
    <row r="4329" s="123" customFormat="1" customHeight="1" spans="1:7">
      <c r="A4329" s="134">
        <v>4326</v>
      </c>
      <c r="B4329" s="134" t="s">
        <v>5116</v>
      </c>
      <c r="C4329" s="134" t="s">
        <v>28648</v>
      </c>
      <c r="D4329" s="135">
        <v>10.31</v>
      </c>
      <c r="E4329" s="134">
        <v>4.84</v>
      </c>
      <c r="F4329" s="139">
        <v>49.9</v>
      </c>
      <c r="G4329" s="141"/>
    </row>
    <row r="4330" s="123" customFormat="1" customHeight="1" spans="1:7">
      <c r="A4330" s="134">
        <v>4327</v>
      </c>
      <c r="B4330" s="134" t="s">
        <v>5190</v>
      </c>
      <c r="C4330" s="134" t="s">
        <v>28648</v>
      </c>
      <c r="D4330" s="135">
        <v>10.47</v>
      </c>
      <c r="E4330" s="133">
        <v>4.84</v>
      </c>
      <c r="F4330" s="139">
        <v>50.67</v>
      </c>
      <c r="G4330" s="141"/>
    </row>
    <row r="4331" s="123" customFormat="1" customHeight="1" spans="1:7">
      <c r="A4331" s="134">
        <v>4328</v>
      </c>
      <c r="B4331" s="134" t="s">
        <v>3543</v>
      </c>
      <c r="C4331" s="134" t="s">
        <v>28654</v>
      </c>
      <c r="D4331" s="135">
        <v>4.13</v>
      </c>
      <c r="E4331" s="134">
        <v>4.84</v>
      </c>
      <c r="F4331" s="139">
        <v>19.99</v>
      </c>
      <c r="G4331" s="141"/>
    </row>
    <row r="4332" s="123" customFormat="1" customHeight="1" spans="1:7">
      <c r="A4332" s="134">
        <v>4329</v>
      </c>
      <c r="B4332" s="134" t="s">
        <v>28655</v>
      </c>
      <c r="C4332" s="134" t="s">
        <v>28648</v>
      </c>
      <c r="D4332" s="135">
        <v>5.03</v>
      </c>
      <c r="E4332" s="133">
        <v>4.84</v>
      </c>
      <c r="F4332" s="139">
        <v>24.35</v>
      </c>
      <c r="G4332" s="141"/>
    </row>
    <row r="4333" s="123" customFormat="1" customHeight="1" spans="1:7">
      <c r="A4333" s="134">
        <v>4330</v>
      </c>
      <c r="B4333" s="134" t="s">
        <v>28656</v>
      </c>
      <c r="C4333" s="134" t="s">
        <v>28648</v>
      </c>
      <c r="D4333" s="135">
        <v>9.44</v>
      </c>
      <c r="E4333" s="133">
        <v>4.84</v>
      </c>
      <c r="F4333" s="139">
        <v>45.69</v>
      </c>
      <c r="G4333" s="141"/>
    </row>
    <row r="4334" s="123" customFormat="1" customHeight="1" spans="1:7">
      <c r="A4334" s="134">
        <v>4331</v>
      </c>
      <c r="B4334" s="134" t="s">
        <v>28657</v>
      </c>
      <c r="C4334" s="134" t="s">
        <v>28648</v>
      </c>
      <c r="D4334" s="135">
        <v>12.22</v>
      </c>
      <c r="E4334" s="134">
        <v>4.84</v>
      </c>
      <c r="F4334" s="139">
        <v>59.14</v>
      </c>
      <c r="G4334" s="141"/>
    </row>
    <row r="4335" s="123" customFormat="1" customHeight="1" spans="1:7">
      <c r="A4335" s="134">
        <v>4332</v>
      </c>
      <c r="B4335" s="134" t="s">
        <v>10692</v>
      </c>
      <c r="C4335" s="134" t="s">
        <v>28648</v>
      </c>
      <c r="D4335" s="135">
        <v>3.76</v>
      </c>
      <c r="E4335" s="133">
        <v>4.84</v>
      </c>
      <c r="F4335" s="139">
        <v>18.2</v>
      </c>
      <c r="G4335" s="141"/>
    </row>
    <row r="4336" s="123" customFormat="1" customHeight="1" spans="1:7">
      <c r="A4336" s="134">
        <v>4333</v>
      </c>
      <c r="B4336" s="134" t="s">
        <v>28658</v>
      </c>
      <c r="C4336" s="134" t="s">
        <v>28648</v>
      </c>
      <c r="D4336" s="135">
        <v>9.07</v>
      </c>
      <c r="E4336" s="134">
        <v>4.84</v>
      </c>
      <c r="F4336" s="139">
        <v>43.9</v>
      </c>
      <c r="G4336" s="141"/>
    </row>
    <row r="4337" s="123" customFormat="1" customHeight="1" spans="1:7">
      <c r="A4337" s="134">
        <v>4334</v>
      </c>
      <c r="B4337" s="134" t="s">
        <v>28659</v>
      </c>
      <c r="C4337" s="134" t="s">
        <v>28648</v>
      </c>
      <c r="D4337" s="135">
        <v>7.65</v>
      </c>
      <c r="E4337" s="133">
        <v>4.84</v>
      </c>
      <c r="F4337" s="139">
        <v>37.03</v>
      </c>
      <c r="G4337" s="141"/>
    </row>
    <row r="4338" s="123" customFormat="1" customHeight="1" spans="1:7">
      <c r="A4338" s="134">
        <v>4335</v>
      </c>
      <c r="B4338" s="134" t="s">
        <v>3707</v>
      </c>
      <c r="C4338" s="134" t="s">
        <v>28660</v>
      </c>
      <c r="D4338" s="135">
        <v>10.84</v>
      </c>
      <c r="E4338" s="133">
        <v>4.84</v>
      </c>
      <c r="F4338" s="139">
        <v>52.47</v>
      </c>
      <c r="G4338" s="141"/>
    </row>
    <row r="4339" s="123" customFormat="1" customHeight="1" spans="1:7">
      <c r="A4339" s="134">
        <v>4336</v>
      </c>
      <c r="B4339" s="134" t="s">
        <v>3870</v>
      </c>
      <c r="C4339" s="134" t="s">
        <v>28648</v>
      </c>
      <c r="D4339" s="135">
        <v>15.72</v>
      </c>
      <c r="E4339" s="134">
        <v>4.84</v>
      </c>
      <c r="F4339" s="139">
        <v>76.08</v>
      </c>
      <c r="G4339" s="141"/>
    </row>
    <row r="4340" s="123" customFormat="1" customHeight="1" spans="1:7">
      <c r="A4340" s="134">
        <v>4337</v>
      </c>
      <c r="B4340" s="134" t="s">
        <v>28661</v>
      </c>
      <c r="C4340" s="134" t="s">
        <v>28648</v>
      </c>
      <c r="D4340" s="135">
        <v>3.87</v>
      </c>
      <c r="E4340" s="133">
        <v>4.84</v>
      </c>
      <c r="F4340" s="139">
        <v>18.73</v>
      </c>
      <c r="G4340" s="141"/>
    </row>
    <row r="4341" s="123" customFormat="1" customHeight="1" spans="1:7">
      <c r="A4341" s="134">
        <v>4338</v>
      </c>
      <c r="B4341" s="134" t="s">
        <v>3708</v>
      </c>
      <c r="C4341" s="134" t="s">
        <v>28648</v>
      </c>
      <c r="D4341" s="135">
        <v>14.52</v>
      </c>
      <c r="E4341" s="134">
        <v>4.84</v>
      </c>
      <c r="F4341" s="139">
        <v>70.28</v>
      </c>
      <c r="G4341" s="141"/>
    </row>
    <row r="4342" s="123" customFormat="1" customHeight="1" spans="1:7">
      <c r="A4342" s="134">
        <v>4339</v>
      </c>
      <c r="B4342" s="134" t="s">
        <v>21390</v>
      </c>
      <c r="C4342" s="134" t="s">
        <v>28648</v>
      </c>
      <c r="D4342" s="135">
        <v>7.27</v>
      </c>
      <c r="E4342" s="133">
        <v>4.84</v>
      </c>
      <c r="F4342" s="139">
        <v>35.19</v>
      </c>
      <c r="G4342" s="141"/>
    </row>
    <row r="4343" s="123" customFormat="1" customHeight="1" spans="1:7">
      <c r="A4343" s="134">
        <v>4340</v>
      </c>
      <c r="B4343" s="134" t="s">
        <v>3646</v>
      </c>
      <c r="C4343" s="134" t="s">
        <v>28648</v>
      </c>
      <c r="D4343" s="135">
        <v>9.12</v>
      </c>
      <c r="E4343" s="133">
        <v>4.84</v>
      </c>
      <c r="F4343" s="139">
        <v>44.14</v>
      </c>
      <c r="G4343" s="141"/>
    </row>
    <row r="4344" s="123" customFormat="1" customHeight="1" spans="1:7">
      <c r="A4344" s="134">
        <v>4341</v>
      </c>
      <c r="B4344" s="134" t="s">
        <v>28662</v>
      </c>
      <c r="C4344" s="134" t="s">
        <v>28648</v>
      </c>
      <c r="D4344" s="135">
        <v>20.86</v>
      </c>
      <c r="E4344" s="134">
        <v>4.84</v>
      </c>
      <c r="F4344" s="139">
        <v>100.96</v>
      </c>
      <c r="G4344" s="141"/>
    </row>
    <row r="4345" s="123" customFormat="1" customHeight="1" spans="1:7">
      <c r="A4345" s="134">
        <v>4342</v>
      </c>
      <c r="B4345" s="134" t="s">
        <v>6426</v>
      </c>
      <c r="C4345" s="134" t="s">
        <v>28663</v>
      </c>
      <c r="D4345" s="135">
        <v>20.2</v>
      </c>
      <c r="E4345" s="133">
        <v>4.84</v>
      </c>
      <c r="F4345" s="139">
        <v>97.77</v>
      </c>
      <c r="G4345" s="141"/>
    </row>
    <row r="4346" s="123" customFormat="1" customHeight="1" spans="1:7">
      <c r="A4346" s="134">
        <v>4343</v>
      </c>
      <c r="B4346" s="134" t="s">
        <v>4305</v>
      </c>
      <c r="C4346" s="134" t="s">
        <v>28648</v>
      </c>
      <c r="D4346" s="135">
        <v>16.77</v>
      </c>
      <c r="E4346" s="134">
        <v>4.84</v>
      </c>
      <c r="F4346" s="139">
        <v>81.17</v>
      </c>
      <c r="G4346" s="141"/>
    </row>
    <row r="4347" s="123" customFormat="1" customHeight="1" spans="1:7">
      <c r="A4347" s="134">
        <v>4344</v>
      </c>
      <c r="B4347" s="134" t="s">
        <v>1004</v>
      </c>
      <c r="C4347" s="134" t="s">
        <v>28648</v>
      </c>
      <c r="D4347" s="135">
        <v>4.02</v>
      </c>
      <c r="E4347" s="133">
        <v>4.84</v>
      </c>
      <c r="F4347" s="139">
        <v>19.46</v>
      </c>
      <c r="G4347" s="141"/>
    </row>
    <row r="4348" s="123" customFormat="1" customHeight="1" spans="1:7">
      <c r="A4348" s="134">
        <v>4345</v>
      </c>
      <c r="B4348" s="134" t="s">
        <v>4558</v>
      </c>
      <c r="C4348" s="134" t="s">
        <v>28648</v>
      </c>
      <c r="D4348" s="135">
        <v>19.98</v>
      </c>
      <c r="E4348" s="133">
        <v>4.84</v>
      </c>
      <c r="F4348" s="139">
        <v>96.7</v>
      </c>
      <c r="G4348" s="141"/>
    </row>
    <row r="4349" s="123" customFormat="1" customHeight="1" spans="1:7">
      <c r="A4349" s="134">
        <v>4346</v>
      </c>
      <c r="B4349" s="134" t="s">
        <v>12697</v>
      </c>
      <c r="C4349" s="134" t="s">
        <v>28648</v>
      </c>
      <c r="D4349" s="135">
        <v>3.04</v>
      </c>
      <c r="E4349" s="134">
        <v>4.84</v>
      </c>
      <c r="F4349" s="139">
        <v>14.71</v>
      </c>
      <c r="G4349" s="141"/>
    </row>
    <row r="4350" s="123" customFormat="1" customHeight="1" spans="1:7">
      <c r="A4350" s="134">
        <v>4347</v>
      </c>
      <c r="B4350" s="134" t="s">
        <v>7027</v>
      </c>
      <c r="C4350" s="134" t="s">
        <v>28648</v>
      </c>
      <c r="D4350" s="135">
        <v>11.13</v>
      </c>
      <c r="E4350" s="133">
        <v>4.84</v>
      </c>
      <c r="F4350" s="139">
        <v>53.87</v>
      </c>
      <c r="G4350" s="141"/>
    </row>
    <row r="4351" s="123" customFormat="1" customHeight="1" spans="1:7">
      <c r="A4351" s="134">
        <v>4348</v>
      </c>
      <c r="B4351" s="134" t="s">
        <v>1213</v>
      </c>
      <c r="C4351" s="134" t="s">
        <v>28648</v>
      </c>
      <c r="D4351" s="135">
        <v>5.59</v>
      </c>
      <c r="E4351" s="134">
        <v>4.84</v>
      </c>
      <c r="F4351" s="139">
        <v>27.06</v>
      </c>
      <c r="G4351" s="141"/>
    </row>
    <row r="4352" s="123" customFormat="1" customHeight="1" spans="1:7">
      <c r="A4352" s="134">
        <v>4349</v>
      </c>
      <c r="B4352" s="134" t="s">
        <v>28664</v>
      </c>
      <c r="C4352" s="134" t="s">
        <v>28648</v>
      </c>
      <c r="D4352" s="135">
        <v>7.35</v>
      </c>
      <c r="E4352" s="133">
        <v>4.84</v>
      </c>
      <c r="F4352" s="139">
        <v>35.57</v>
      </c>
      <c r="G4352" s="141"/>
    </row>
    <row r="4353" s="123" customFormat="1" customHeight="1" spans="1:7">
      <c r="A4353" s="134">
        <v>4350</v>
      </c>
      <c r="B4353" s="134" t="s">
        <v>28665</v>
      </c>
      <c r="C4353" s="134" t="s">
        <v>28648</v>
      </c>
      <c r="D4353" s="135">
        <v>14.84</v>
      </c>
      <c r="E4353" s="133">
        <v>4.84</v>
      </c>
      <c r="F4353" s="139">
        <v>71.83</v>
      </c>
      <c r="G4353" s="141"/>
    </row>
    <row r="4354" s="123" customFormat="1" customHeight="1" spans="1:7">
      <c r="A4354" s="134">
        <v>4351</v>
      </c>
      <c r="B4354" s="134" t="s">
        <v>3305</v>
      </c>
      <c r="C4354" s="134" t="s">
        <v>28648</v>
      </c>
      <c r="D4354" s="135">
        <v>7.89</v>
      </c>
      <c r="E4354" s="134">
        <v>4.84</v>
      </c>
      <c r="F4354" s="139">
        <v>38.19</v>
      </c>
      <c r="G4354" s="141"/>
    </row>
    <row r="4355" s="123" customFormat="1" customHeight="1" spans="1:7">
      <c r="A4355" s="134">
        <v>4352</v>
      </c>
      <c r="B4355" s="134" t="s">
        <v>6420</v>
      </c>
      <c r="C4355" s="134" t="s">
        <v>28648</v>
      </c>
      <c r="D4355" s="135">
        <v>3.22</v>
      </c>
      <c r="E4355" s="133">
        <v>4.84</v>
      </c>
      <c r="F4355" s="139">
        <v>15.58</v>
      </c>
      <c r="G4355" s="141"/>
    </row>
    <row r="4356" s="123" customFormat="1" customHeight="1" spans="1:7">
      <c r="A4356" s="134">
        <v>4353</v>
      </c>
      <c r="B4356" s="134" t="s">
        <v>3657</v>
      </c>
      <c r="C4356" s="134" t="s">
        <v>28648</v>
      </c>
      <c r="D4356" s="135">
        <v>19.79</v>
      </c>
      <c r="E4356" s="134">
        <v>4.84</v>
      </c>
      <c r="F4356" s="139">
        <v>95.78</v>
      </c>
      <c r="G4356" s="141"/>
    </row>
    <row r="4357" s="123" customFormat="1" customHeight="1" spans="1:7">
      <c r="A4357" s="134">
        <v>4354</v>
      </c>
      <c r="B4357" s="134" t="s">
        <v>28666</v>
      </c>
      <c r="C4357" s="134" t="s">
        <v>28648</v>
      </c>
      <c r="D4357" s="135">
        <v>10.25</v>
      </c>
      <c r="E4357" s="133">
        <v>4.84</v>
      </c>
      <c r="F4357" s="139">
        <v>49.61</v>
      </c>
      <c r="G4357" s="141"/>
    </row>
    <row r="4358" s="123" customFormat="1" customHeight="1" spans="1:7">
      <c r="A4358" s="134">
        <v>4355</v>
      </c>
      <c r="B4358" s="134" t="s">
        <v>28667</v>
      </c>
      <c r="C4358" s="134" t="s">
        <v>28648</v>
      </c>
      <c r="D4358" s="135">
        <v>2.02</v>
      </c>
      <c r="E4358" s="133">
        <v>4.84</v>
      </c>
      <c r="F4358" s="139">
        <v>9.78</v>
      </c>
      <c r="G4358" s="141"/>
    </row>
    <row r="4359" s="123" customFormat="1" customHeight="1" spans="1:7">
      <c r="A4359" s="134">
        <v>4356</v>
      </c>
      <c r="B4359" s="134" t="s">
        <v>28668</v>
      </c>
      <c r="C4359" s="134" t="s">
        <v>28648</v>
      </c>
      <c r="D4359" s="135">
        <v>10.69</v>
      </c>
      <c r="E4359" s="134">
        <v>4.84</v>
      </c>
      <c r="F4359" s="139">
        <v>51.74</v>
      </c>
      <c r="G4359" s="141"/>
    </row>
    <row r="4360" s="123" customFormat="1" customHeight="1" spans="1:7">
      <c r="A4360" s="134">
        <v>4357</v>
      </c>
      <c r="B4360" s="134" t="s">
        <v>28669</v>
      </c>
      <c r="C4360" s="134" t="s">
        <v>28648</v>
      </c>
      <c r="D4360" s="135">
        <v>19.67</v>
      </c>
      <c r="E4360" s="133">
        <v>4.84</v>
      </c>
      <c r="F4360" s="139">
        <v>95.2</v>
      </c>
      <c r="G4360" s="141"/>
    </row>
    <row r="4361" s="123" customFormat="1" customHeight="1" spans="1:7">
      <c r="A4361" s="134">
        <v>4358</v>
      </c>
      <c r="B4361" s="134" t="s">
        <v>28670</v>
      </c>
      <c r="C4361" s="134" t="s">
        <v>28648</v>
      </c>
      <c r="D4361" s="135">
        <v>8.09</v>
      </c>
      <c r="E4361" s="134">
        <v>4.84</v>
      </c>
      <c r="F4361" s="139">
        <v>39.16</v>
      </c>
      <c r="G4361" s="141"/>
    </row>
    <row r="4362" s="123" customFormat="1" customHeight="1" spans="1:7">
      <c r="A4362" s="134">
        <v>4359</v>
      </c>
      <c r="B4362" s="134" t="s">
        <v>10730</v>
      </c>
      <c r="C4362" s="134" t="s">
        <v>28648</v>
      </c>
      <c r="D4362" s="135">
        <v>2.74</v>
      </c>
      <c r="E4362" s="133">
        <v>4.84</v>
      </c>
      <c r="F4362" s="139">
        <v>13.26</v>
      </c>
      <c r="G4362" s="141"/>
    </row>
    <row r="4363" s="123" customFormat="1" customHeight="1" spans="1:7">
      <c r="A4363" s="134">
        <v>4360</v>
      </c>
      <c r="B4363" s="134" t="s">
        <v>15103</v>
      </c>
      <c r="C4363" s="134" t="s">
        <v>28648</v>
      </c>
      <c r="D4363" s="135">
        <v>21.18</v>
      </c>
      <c r="E4363" s="133">
        <v>4.84</v>
      </c>
      <c r="F4363" s="139">
        <v>102.51</v>
      </c>
      <c r="G4363" s="141"/>
    </row>
    <row r="4364" s="123" customFormat="1" customHeight="1" spans="1:7">
      <c r="A4364" s="134">
        <v>4361</v>
      </c>
      <c r="B4364" s="134" t="s">
        <v>28671</v>
      </c>
      <c r="C4364" s="134" t="s">
        <v>28648</v>
      </c>
      <c r="D4364" s="135">
        <v>3.66</v>
      </c>
      <c r="E4364" s="134">
        <v>4.84</v>
      </c>
      <c r="F4364" s="139">
        <v>17.71</v>
      </c>
      <c r="G4364" s="141"/>
    </row>
    <row r="4365" s="123" customFormat="1" customHeight="1" spans="1:7">
      <c r="A4365" s="134">
        <v>4362</v>
      </c>
      <c r="B4365" s="134" t="s">
        <v>28672</v>
      </c>
      <c r="C4365" s="134" t="s">
        <v>28648</v>
      </c>
      <c r="D4365" s="135">
        <v>10.15</v>
      </c>
      <c r="E4365" s="133">
        <v>4.84</v>
      </c>
      <c r="F4365" s="139">
        <v>49.13</v>
      </c>
      <c r="G4365" s="141"/>
    </row>
    <row r="4366" s="123" customFormat="1" customHeight="1" spans="1:7">
      <c r="A4366" s="134">
        <v>4363</v>
      </c>
      <c r="B4366" s="134" t="s">
        <v>28673</v>
      </c>
      <c r="C4366" s="134" t="s">
        <v>28648</v>
      </c>
      <c r="D4366" s="135">
        <v>8.02</v>
      </c>
      <c r="E4366" s="134">
        <v>4.84</v>
      </c>
      <c r="F4366" s="139">
        <v>38.82</v>
      </c>
      <c r="G4366" s="141"/>
    </row>
    <row r="4367" s="123" customFormat="1" customHeight="1" spans="1:7">
      <c r="A4367" s="134">
        <v>4364</v>
      </c>
      <c r="B4367" s="134" t="s">
        <v>28674</v>
      </c>
      <c r="C4367" s="134" t="s">
        <v>28648</v>
      </c>
      <c r="D4367" s="135">
        <v>11.65</v>
      </c>
      <c r="E4367" s="133">
        <v>4.84</v>
      </c>
      <c r="F4367" s="139">
        <v>56.39</v>
      </c>
      <c r="G4367" s="141"/>
    </row>
    <row r="4368" s="123" customFormat="1" customHeight="1" spans="1:7">
      <c r="A4368" s="134">
        <v>4365</v>
      </c>
      <c r="B4368" s="134" t="s">
        <v>5857</v>
      </c>
      <c r="C4368" s="134" t="s">
        <v>28648</v>
      </c>
      <c r="D4368" s="135">
        <v>18.54</v>
      </c>
      <c r="E4368" s="133">
        <v>4.84</v>
      </c>
      <c r="F4368" s="139">
        <v>89.73</v>
      </c>
      <c r="G4368" s="141"/>
    </row>
    <row r="4369" s="123" customFormat="1" customHeight="1" spans="1:7">
      <c r="A4369" s="134">
        <v>4366</v>
      </c>
      <c r="B4369" s="134" t="s">
        <v>28675</v>
      </c>
      <c r="C4369" s="134" t="s">
        <v>28648</v>
      </c>
      <c r="D4369" s="135">
        <v>20.91</v>
      </c>
      <c r="E4369" s="134">
        <v>4.84</v>
      </c>
      <c r="F4369" s="139">
        <v>101.2</v>
      </c>
      <c r="G4369" s="141"/>
    </row>
    <row r="4370" s="123" customFormat="1" customHeight="1" spans="1:7">
      <c r="A4370" s="134">
        <v>4367</v>
      </c>
      <c r="B4370" s="134" t="s">
        <v>2208</v>
      </c>
      <c r="C4370" s="134" t="s">
        <v>28648</v>
      </c>
      <c r="D4370" s="135">
        <v>4.81</v>
      </c>
      <c r="E4370" s="133">
        <v>4.84</v>
      </c>
      <c r="F4370" s="139">
        <v>23.28</v>
      </c>
      <c r="G4370" s="141"/>
    </row>
    <row r="4371" s="123" customFormat="1" customHeight="1" spans="1:7">
      <c r="A4371" s="134">
        <v>4368</v>
      </c>
      <c r="B4371" s="134" t="s">
        <v>3957</v>
      </c>
      <c r="C4371" s="134" t="s">
        <v>28660</v>
      </c>
      <c r="D4371" s="135">
        <v>11.76</v>
      </c>
      <c r="E4371" s="134">
        <v>4.84</v>
      </c>
      <c r="F4371" s="139">
        <v>56.92</v>
      </c>
      <c r="G4371" s="141"/>
    </row>
    <row r="4372" s="123" customFormat="1" customHeight="1" spans="1:7">
      <c r="A4372" s="134">
        <v>4369</v>
      </c>
      <c r="B4372" s="134" t="s">
        <v>28676</v>
      </c>
      <c r="C4372" s="134" t="s">
        <v>28648</v>
      </c>
      <c r="D4372" s="135">
        <v>3.91</v>
      </c>
      <c r="E4372" s="133">
        <v>4.84</v>
      </c>
      <c r="F4372" s="139">
        <v>18.92</v>
      </c>
      <c r="G4372" s="141"/>
    </row>
    <row r="4373" s="123" customFormat="1" customHeight="1" spans="1:7">
      <c r="A4373" s="134">
        <v>4370</v>
      </c>
      <c r="B4373" s="134" t="s">
        <v>3335</v>
      </c>
      <c r="C4373" s="134" t="s">
        <v>28648</v>
      </c>
      <c r="D4373" s="135">
        <v>30.18</v>
      </c>
      <c r="E4373" s="133">
        <v>4.84</v>
      </c>
      <c r="F4373" s="139">
        <v>146.07</v>
      </c>
      <c r="G4373" s="141"/>
    </row>
    <row r="4374" s="123" customFormat="1" customHeight="1" spans="1:7">
      <c r="A4374" s="134">
        <v>4371</v>
      </c>
      <c r="B4374" s="134" t="s">
        <v>2209</v>
      </c>
      <c r="C4374" s="134" t="s">
        <v>28648</v>
      </c>
      <c r="D4374" s="135">
        <v>9.56</v>
      </c>
      <c r="E4374" s="134">
        <v>4.84</v>
      </c>
      <c r="F4374" s="139">
        <v>46.27</v>
      </c>
      <c r="G4374" s="141"/>
    </row>
    <row r="4375" s="123" customFormat="1" customHeight="1" spans="1:7">
      <c r="A4375" s="134">
        <v>4372</v>
      </c>
      <c r="B4375" s="134" t="s">
        <v>3251</v>
      </c>
      <c r="C4375" s="134" t="s">
        <v>28648</v>
      </c>
      <c r="D4375" s="135">
        <v>12.47</v>
      </c>
      <c r="E4375" s="133">
        <v>4.84</v>
      </c>
      <c r="F4375" s="139">
        <v>60.35</v>
      </c>
      <c r="G4375" s="141"/>
    </row>
    <row r="4376" s="123" customFormat="1" customHeight="1" spans="1:7">
      <c r="A4376" s="134">
        <v>4373</v>
      </c>
      <c r="B4376" s="134" t="s">
        <v>27779</v>
      </c>
      <c r="C4376" s="134" t="s">
        <v>28648</v>
      </c>
      <c r="D4376" s="135">
        <v>6.56</v>
      </c>
      <c r="E4376" s="134">
        <v>4.84</v>
      </c>
      <c r="F4376" s="139">
        <v>31.75</v>
      </c>
      <c r="G4376" s="141"/>
    </row>
    <row r="4377" s="123" customFormat="1" customHeight="1" spans="1:7">
      <c r="A4377" s="134">
        <v>4374</v>
      </c>
      <c r="B4377" s="134" t="s">
        <v>28677</v>
      </c>
      <c r="C4377" s="134" t="s">
        <v>28648</v>
      </c>
      <c r="D4377" s="135">
        <v>5</v>
      </c>
      <c r="E4377" s="133">
        <v>4.84</v>
      </c>
      <c r="F4377" s="139">
        <v>24.2</v>
      </c>
      <c r="G4377" s="141"/>
    </row>
    <row r="4378" s="123" customFormat="1" customHeight="1" spans="1:7">
      <c r="A4378" s="134">
        <v>4375</v>
      </c>
      <c r="B4378" s="134" t="s">
        <v>15665</v>
      </c>
      <c r="C4378" s="134" t="s">
        <v>28648</v>
      </c>
      <c r="D4378" s="135">
        <v>5.04</v>
      </c>
      <c r="E4378" s="133">
        <v>4.84</v>
      </c>
      <c r="F4378" s="139">
        <v>24.39</v>
      </c>
      <c r="G4378" s="141"/>
    </row>
    <row r="4379" s="123" customFormat="1" customHeight="1" spans="1:7">
      <c r="A4379" s="134">
        <v>4376</v>
      </c>
      <c r="B4379" s="134" t="s">
        <v>3663</v>
      </c>
      <c r="C4379" s="134" t="s">
        <v>28678</v>
      </c>
      <c r="D4379" s="135">
        <v>13.28</v>
      </c>
      <c r="E4379" s="134">
        <v>4.84</v>
      </c>
      <c r="F4379" s="139">
        <v>64.28</v>
      </c>
      <c r="G4379" s="141"/>
    </row>
    <row r="4380" s="123" customFormat="1" customHeight="1" spans="1:7">
      <c r="A4380" s="134">
        <v>4377</v>
      </c>
      <c r="B4380" s="134" t="s">
        <v>28679</v>
      </c>
      <c r="C4380" s="134" t="s">
        <v>28678</v>
      </c>
      <c r="D4380" s="135">
        <v>6.26</v>
      </c>
      <c r="E4380" s="133">
        <v>4.84</v>
      </c>
      <c r="F4380" s="139">
        <v>30.3</v>
      </c>
      <c r="G4380" s="141"/>
    </row>
    <row r="4381" s="123" customFormat="1" customHeight="1" spans="1:7">
      <c r="A4381" s="134">
        <v>4378</v>
      </c>
      <c r="B4381" s="134" t="s">
        <v>28680</v>
      </c>
      <c r="C4381" s="134" t="s">
        <v>28681</v>
      </c>
      <c r="D4381" s="135">
        <v>11.66</v>
      </c>
      <c r="E4381" s="134">
        <v>4.84</v>
      </c>
      <c r="F4381" s="139">
        <v>56.43</v>
      </c>
      <c r="G4381" s="141"/>
    </row>
    <row r="4382" s="123" customFormat="1" customHeight="1" spans="1:7">
      <c r="A4382" s="134">
        <v>4379</v>
      </c>
      <c r="B4382" s="134" t="s">
        <v>28682</v>
      </c>
      <c r="C4382" s="134" t="s">
        <v>28683</v>
      </c>
      <c r="D4382" s="135">
        <v>11.5</v>
      </c>
      <c r="E4382" s="133">
        <v>4.84</v>
      </c>
      <c r="F4382" s="139">
        <v>55.66</v>
      </c>
      <c r="G4382" s="141"/>
    </row>
    <row r="4383" s="123" customFormat="1" customHeight="1" spans="1:7">
      <c r="A4383" s="134">
        <v>4380</v>
      </c>
      <c r="B4383" s="134" t="s">
        <v>3672</v>
      </c>
      <c r="C4383" s="134" t="s">
        <v>28684</v>
      </c>
      <c r="D4383" s="135">
        <v>5.71</v>
      </c>
      <c r="E4383" s="133">
        <v>4.84</v>
      </c>
      <c r="F4383" s="139">
        <v>27.64</v>
      </c>
      <c r="G4383" s="141"/>
    </row>
    <row r="4384" s="123" customFormat="1" customHeight="1" spans="1:7">
      <c r="A4384" s="134">
        <v>4381</v>
      </c>
      <c r="B4384" s="134" t="s">
        <v>6526</v>
      </c>
      <c r="C4384" s="134" t="s">
        <v>28685</v>
      </c>
      <c r="D4384" s="135">
        <v>14.83</v>
      </c>
      <c r="E4384" s="134">
        <v>4.84</v>
      </c>
      <c r="F4384" s="139">
        <v>71.78</v>
      </c>
      <c r="G4384" s="141"/>
    </row>
    <row r="4385" s="123" customFormat="1" customHeight="1" spans="1:7">
      <c r="A4385" s="134">
        <v>4382</v>
      </c>
      <c r="B4385" s="134" t="s">
        <v>3276</v>
      </c>
      <c r="C4385" s="134" t="s">
        <v>28686</v>
      </c>
      <c r="D4385" s="135">
        <v>18.39</v>
      </c>
      <c r="E4385" s="133">
        <v>4.84</v>
      </c>
      <c r="F4385" s="139">
        <v>89.01</v>
      </c>
      <c r="G4385" s="141"/>
    </row>
    <row r="4386" s="123" customFormat="1" customHeight="1" spans="1:7">
      <c r="A4386" s="134">
        <v>4383</v>
      </c>
      <c r="B4386" s="134" t="s">
        <v>5007</v>
      </c>
      <c r="C4386" s="134" t="s">
        <v>28678</v>
      </c>
      <c r="D4386" s="135">
        <v>12.17</v>
      </c>
      <c r="E4386" s="134">
        <v>4.84</v>
      </c>
      <c r="F4386" s="139">
        <v>58.9</v>
      </c>
      <c r="G4386" s="141"/>
    </row>
    <row r="4387" s="123" customFormat="1" customHeight="1" spans="1:7">
      <c r="A4387" s="134">
        <v>4384</v>
      </c>
      <c r="B4387" s="134" t="s">
        <v>25075</v>
      </c>
      <c r="C4387" s="134" t="s">
        <v>28687</v>
      </c>
      <c r="D4387" s="135">
        <v>12.82</v>
      </c>
      <c r="E4387" s="133">
        <v>4.84</v>
      </c>
      <c r="F4387" s="139">
        <v>62.05</v>
      </c>
      <c r="G4387" s="141"/>
    </row>
    <row r="4388" s="123" customFormat="1" customHeight="1" spans="1:7">
      <c r="A4388" s="134">
        <v>4385</v>
      </c>
      <c r="B4388" s="134" t="s">
        <v>3256</v>
      </c>
      <c r="C4388" s="134" t="s">
        <v>28688</v>
      </c>
      <c r="D4388" s="135">
        <v>5.24</v>
      </c>
      <c r="E4388" s="133">
        <v>4.84</v>
      </c>
      <c r="F4388" s="139">
        <v>25.36</v>
      </c>
      <c r="G4388" s="141"/>
    </row>
    <row r="4389" s="123" customFormat="1" customHeight="1" spans="1:7">
      <c r="A4389" s="134">
        <v>4386</v>
      </c>
      <c r="B4389" s="134" t="s">
        <v>3257</v>
      </c>
      <c r="C4389" s="134" t="s">
        <v>28689</v>
      </c>
      <c r="D4389" s="135">
        <v>14.32</v>
      </c>
      <c r="E4389" s="134">
        <v>4.84</v>
      </c>
      <c r="F4389" s="139">
        <v>69.31</v>
      </c>
      <c r="G4389" s="141"/>
    </row>
    <row r="4390" s="123" customFormat="1" customHeight="1" spans="1:7">
      <c r="A4390" s="134">
        <v>4387</v>
      </c>
      <c r="B4390" s="134" t="s">
        <v>3388</v>
      </c>
      <c r="C4390" s="134" t="s">
        <v>28690</v>
      </c>
      <c r="D4390" s="135">
        <v>26.46</v>
      </c>
      <c r="E4390" s="133">
        <v>4.84</v>
      </c>
      <c r="F4390" s="139">
        <v>128.07</v>
      </c>
      <c r="G4390" s="141"/>
    </row>
    <row r="4391" s="123" customFormat="1" customHeight="1" spans="1:7">
      <c r="A4391" s="134">
        <v>4388</v>
      </c>
      <c r="B4391" s="134" t="s">
        <v>3336</v>
      </c>
      <c r="C4391" s="134" t="s">
        <v>28691</v>
      </c>
      <c r="D4391" s="135">
        <v>6.26</v>
      </c>
      <c r="E4391" s="134">
        <v>4.84</v>
      </c>
      <c r="F4391" s="139">
        <v>30.3</v>
      </c>
      <c r="G4391" s="141"/>
    </row>
    <row r="4392" s="123" customFormat="1" customHeight="1" spans="1:7">
      <c r="A4392" s="134">
        <v>4389</v>
      </c>
      <c r="B4392" s="134" t="s">
        <v>28692</v>
      </c>
      <c r="C4392" s="134" t="s">
        <v>28678</v>
      </c>
      <c r="D4392" s="135">
        <v>30.34</v>
      </c>
      <c r="E4392" s="133">
        <v>4.84</v>
      </c>
      <c r="F4392" s="139">
        <v>146.85</v>
      </c>
      <c r="G4392" s="141"/>
    </row>
    <row r="4393" s="123" customFormat="1" customHeight="1" spans="1:7">
      <c r="A4393" s="134">
        <v>4390</v>
      </c>
      <c r="B4393" s="134" t="s">
        <v>4942</v>
      </c>
      <c r="C4393" s="134" t="s">
        <v>28693</v>
      </c>
      <c r="D4393" s="135">
        <v>13.75</v>
      </c>
      <c r="E4393" s="133">
        <v>4.84</v>
      </c>
      <c r="F4393" s="139">
        <v>66.55</v>
      </c>
      <c r="G4393" s="141"/>
    </row>
    <row r="4394" s="123" customFormat="1" customHeight="1" spans="1:7">
      <c r="A4394" s="134">
        <v>4391</v>
      </c>
      <c r="B4394" s="134" t="s">
        <v>28694</v>
      </c>
      <c r="C4394" s="134" t="s">
        <v>28678</v>
      </c>
      <c r="D4394" s="135">
        <v>5.11</v>
      </c>
      <c r="E4394" s="134">
        <v>4.84</v>
      </c>
      <c r="F4394" s="139">
        <v>24.73</v>
      </c>
      <c r="G4394" s="141"/>
    </row>
    <row r="4395" s="123" customFormat="1" customHeight="1" spans="1:7">
      <c r="A4395" s="134">
        <v>4392</v>
      </c>
      <c r="B4395" s="134" t="s">
        <v>4837</v>
      </c>
      <c r="C4395" s="134" t="s">
        <v>28678</v>
      </c>
      <c r="D4395" s="135">
        <v>14.33</v>
      </c>
      <c r="E4395" s="133">
        <v>4.84</v>
      </c>
      <c r="F4395" s="139">
        <v>69.36</v>
      </c>
      <c r="G4395" s="141"/>
    </row>
    <row r="4396" s="123" customFormat="1" customHeight="1" spans="1:7">
      <c r="A4396" s="134">
        <v>4393</v>
      </c>
      <c r="B4396" s="134" t="s">
        <v>409</v>
      </c>
      <c r="C4396" s="134" t="s">
        <v>28695</v>
      </c>
      <c r="D4396" s="135">
        <v>13.21</v>
      </c>
      <c r="E4396" s="134">
        <v>4.84</v>
      </c>
      <c r="F4396" s="139">
        <v>63.94</v>
      </c>
      <c r="G4396" s="141"/>
    </row>
    <row r="4397" s="123" customFormat="1" customHeight="1" spans="1:7">
      <c r="A4397" s="134">
        <v>4394</v>
      </c>
      <c r="B4397" s="134" t="s">
        <v>3569</v>
      </c>
      <c r="C4397" s="134" t="s">
        <v>28696</v>
      </c>
      <c r="D4397" s="135">
        <v>6.59</v>
      </c>
      <c r="E4397" s="133">
        <v>4.84</v>
      </c>
      <c r="F4397" s="139">
        <v>31.9</v>
      </c>
      <c r="G4397" s="141"/>
    </row>
    <row r="4398" s="123" customFormat="1" customHeight="1" spans="1:7">
      <c r="A4398" s="134">
        <v>4395</v>
      </c>
      <c r="B4398" s="134" t="s">
        <v>28697</v>
      </c>
      <c r="C4398" s="134" t="s">
        <v>28698</v>
      </c>
      <c r="D4398" s="135">
        <v>3.6</v>
      </c>
      <c r="E4398" s="133">
        <v>4.84</v>
      </c>
      <c r="F4398" s="139">
        <v>17.42</v>
      </c>
      <c r="G4398" s="141"/>
    </row>
    <row r="4399" s="123" customFormat="1" customHeight="1" spans="1:7">
      <c r="A4399" s="134">
        <v>4396</v>
      </c>
      <c r="B4399" s="134" t="s">
        <v>4113</v>
      </c>
      <c r="C4399" s="134" t="s">
        <v>28699</v>
      </c>
      <c r="D4399" s="135">
        <v>24.39</v>
      </c>
      <c r="E4399" s="134">
        <v>4.84</v>
      </c>
      <c r="F4399" s="139">
        <v>118.05</v>
      </c>
      <c r="G4399" s="141"/>
    </row>
    <row r="4400" s="123" customFormat="1" customHeight="1" spans="1:7">
      <c r="A4400" s="134">
        <v>4397</v>
      </c>
      <c r="B4400" s="134" t="s">
        <v>25446</v>
      </c>
      <c r="C4400" s="134" t="s">
        <v>28678</v>
      </c>
      <c r="D4400" s="135">
        <v>15.63</v>
      </c>
      <c r="E4400" s="133">
        <v>4.84</v>
      </c>
      <c r="F4400" s="139">
        <v>75.65</v>
      </c>
      <c r="G4400" s="141"/>
    </row>
    <row r="4401" s="123" customFormat="1" customHeight="1" spans="1:7">
      <c r="A4401" s="134">
        <v>4398</v>
      </c>
      <c r="B4401" s="134" t="s">
        <v>4842</v>
      </c>
      <c r="C4401" s="134" t="s">
        <v>28678</v>
      </c>
      <c r="D4401" s="135">
        <v>2.73</v>
      </c>
      <c r="E4401" s="134">
        <v>4.84</v>
      </c>
      <c r="F4401" s="139">
        <v>13.21</v>
      </c>
      <c r="G4401" s="141"/>
    </row>
    <row r="4402" s="123" customFormat="1" customHeight="1" spans="1:7">
      <c r="A4402" s="134">
        <v>4399</v>
      </c>
      <c r="B4402" s="134" t="s">
        <v>3495</v>
      </c>
      <c r="C4402" s="134" t="s">
        <v>28678</v>
      </c>
      <c r="D4402" s="135">
        <v>2.59</v>
      </c>
      <c r="E4402" s="133">
        <v>4.84</v>
      </c>
      <c r="F4402" s="139">
        <v>12.54</v>
      </c>
      <c r="G4402" s="141"/>
    </row>
    <row r="4403" s="123" customFormat="1" customHeight="1" spans="1:7">
      <c r="A4403" s="134">
        <v>4400</v>
      </c>
      <c r="B4403" s="134" t="s">
        <v>14698</v>
      </c>
      <c r="C4403" s="134" t="s">
        <v>28700</v>
      </c>
      <c r="D4403" s="135">
        <v>13.44</v>
      </c>
      <c r="E4403" s="133">
        <v>4.84</v>
      </c>
      <c r="F4403" s="139">
        <v>65.05</v>
      </c>
      <c r="G4403" s="141"/>
    </row>
    <row r="4404" s="123" customFormat="1" customHeight="1" spans="1:7">
      <c r="A4404" s="134">
        <v>4401</v>
      </c>
      <c r="B4404" s="134" t="s">
        <v>5227</v>
      </c>
      <c r="C4404" s="134" t="s">
        <v>28678</v>
      </c>
      <c r="D4404" s="135">
        <v>4.65</v>
      </c>
      <c r="E4404" s="134">
        <v>4.84</v>
      </c>
      <c r="F4404" s="139">
        <v>22.51</v>
      </c>
      <c r="G4404" s="141"/>
    </row>
    <row r="4405" s="123" customFormat="1" customHeight="1" spans="1:7">
      <c r="A4405" s="134">
        <v>4402</v>
      </c>
      <c r="B4405" s="134" t="s">
        <v>4992</v>
      </c>
      <c r="C4405" s="134" t="s">
        <v>28678</v>
      </c>
      <c r="D4405" s="135">
        <v>8.12</v>
      </c>
      <c r="E4405" s="133">
        <v>4.84</v>
      </c>
      <c r="F4405" s="139">
        <v>39.3</v>
      </c>
      <c r="G4405" s="141"/>
    </row>
    <row r="4406" s="123" customFormat="1" customHeight="1" spans="1:7">
      <c r="A4406" s="134">
        <v>4403</v>
      </c>
      <c r="B4406" s="134" t="s">
        <v>28701</v>
      </c>
      <c r="C4406" s="134" t="s">
        <v>28702</v>
      </c>
      <c r="D4406" s="135">
        <v>3.8</v>
      </c>
      <c r="E4406" s="134">
        <v>4.84</v>
      </c>
      <c r="F4406" s="139">
        <v>18.39</v>
      </c>
      <c r="G4406" s="141"/>
    </row>
    <row r="4407" s="123" customFormat="1" customHeight="1" spans="1:7">
      <c r="A4407" s="134">
        <v>4404</v>
      </c>
      <c r="B4407" s="134" t="s">
        <v>20359</v>
      </c>
      <c r="C4407" s="134" t="s">
        <v>28703</v>
      </c>
      <c r="D4407" s="135">
        <v>14.23</v>
      </c>
      <c r="E4407" s="133">
        <v>4.84</v>
      </c>
      <c r="F4407" s="139">
        <v>68.87</v>
      </c>
      <c r="G4407" s="141"/>
    </row>
    <row r="4408" s="123" customFormat="1" customHeight="1" spans="1:7">
      <c r="A4408" s="134">
        <v>4405</v>
      </c>
      <c r="B4408" s="134" t="s">
        <v>5451</v>
      </c>
      <c r="C4408" s="134" t="s">
        <v>28704</v>
      </c>
      <c r="D4408" s="135">
        <v>23.06</v>
      </c>
      <c r="E4408" s="133">
        <v>4.84</v>
      </c>
      <c r="F4408" s="139">
        <v>111.61</v>
      </c>
      <c r="G4408" s="141"/>
    </row>
    <row r="4409" s="123" customFormat="1" customHeight="1" spans="1:7">
      <c r="A4409" s="134">
        <v>4406</v>
      </c>
      <c r="B4409" s="134" t="s">
        <v>3545</v>
      </c>
      <c r="C4409" s="134" t="s">
        <v>28705</v>
      </c>
      <c r="D4409" s="135">
        <v>12.03</v>
      </c>
      <c r="E4409" s="134">
        <v>4.84</v>
      </c>
      <c r="F4409" s="139">
        <v>58.23</v>
      </c>
      <c r="G4409" s="141"/>
    </row>
    <row r="4410" s="123" customFormat="1" customHeight="1" spans="1:7">
      <c r="A4410" s="134">
        <v>4407</v>
      </c>
      <c r="B4410" s="134" t="s">
        <v>28706</v>
      </c>
      <c r="C4410" s="134" t="s">
        <v>28707</v>
      </c>
      <c r="D4410" s="135">
        <v>5.83</v>
      </c>
      <c r="E4410" s="133">
        <v>4.84</v>
      </c>
      <c r="F4410" s="139">
        <v>28.22</v>
      </c>
      <c r="G4410" s="141"/>
    </row>
    <row r="4411" s="123" customFormat="1" customHeight="1" spans="1:7">
      <c r="A4411" s="134">
        <v>4408</v>
      </c>
      <c r="B4411" s="134" t="s">
        <v>919</v>
      </c>
      <c r="C4411" s="134" t="s">
        <v>28708</v>
      </c>
      <c r="D4411" s="135">
        <v>5.68</v>
      </c>
      <c r="E4411" s="134">
        <v>4.84</v>
      </c>
      <c r="F4411" s="139">
        <v>27.49</v>
      </c>
      <c r="G4411" s="141"/>
    </row>
    <row r="4412" s="123" customFormat="1" customHeight="1" spans="1:7">
      <c r="A4412" s="134">
        <v>4409</v>
      </c>
      <c r="B4412" s="134" t="s">
        <v>28709</v>
      </c>
      <c r="C4412" s="134" t="s">
        <v>28678</v>
      </c>
      <c r="D4412" s="135">
        <v>11.77</v>
      </c>
      <c r="E4412" s="133">
        <v>4.84</v>
      </c>
      <c r="F4412" s="139">
        <v>56.97</v>
      </c>
      <c r="G4412" s="141"/>
    </row>
    <row r="4413" s="123" customFormat="1" customHeight="1" spans="1:7">
      <c r="A4413" s="134">
        <v>4410</v>
      </c>
      <c r="B4413" s="134" t="s">
        <v>17143</v>
      </c>
      <c r="C4413" s="134" t="s">
        <v>28710</v>
      </c>
      <c r="D4413" s="135">
        <v>14.19</v>
      </c>
      <c r="E4413" s="133">
        <v>4.84</v>
      </c>
      <c r="F4413" s="139">
        <v>68.68</v>
      </c>
      <c r="G4413" s="141"/>
    </row>
    <row r="4414" s="123" customFormat="1" customHeight="1" spans="1:7">
      <c r="A4414" s="134">
        <v>4411</v>
      </c>
      <c r="B4414" s="134" t="s">
        <v>15218</v>
      </c>
      <c r="C4414" s="134" t="s">
        <v>28678</v>
      </c>
      <c r="D4414" s="135">
        <v>10.11</v>
      </c>
      <c r="E4414" s="134">
        <v>4.84</v>
      </c>
      <c r="F4414" s="139">
        <v>48.93</v>
      </c>
      <c r="G4414" s="141"/>
    </row>
    <row r="4415" s="123" customFormat="1" customHeight="1" spans="1:7">
      <c r="A4415" s="134">
        <v>4412</v>
      </c>
      <c r="B4415" s="134" t="s">
        <v>16131</v>
      </c>
      <c r="C4415" s="134" t="s">
        <v>28678</v>
      </c>
      <c r="D4415" s="135">
        <v>13.17</v>
      </c>
      <c r="E4415" s="133">
        <v>4.84</v>
      </c>
      <c r="F4415" s="139">
        <v>63.74</v>
      </c>
      <c r="G4415" s="141"/>
    </row>
    <row r="4416" s="123" customFormat="1" customHeight="1" spans="1:7">
      <c r="A4416" s="134">
        <v>4413</v>
      </c>
      <c r="B4416" s="134" t="s">
        <v>5451</v>
      </c>
      <c r="C4416" s="134" t="s">
        <v>28678</v>
      </c>
      <c r="D4416" s="135">
        <v>12.09</v>
      </c>
      <c r="E4416" s="134">
        <v>4.84</v>
      </c>
      <c r="F4416" s="139">
        <v>58.52</v>
      </c>
      <c r="G4416" s="141"/>
    </row>
    <row r="4417" s="123" customFormat="1" customHeight="1" spans="1:7">
      <c r="A4417" s="134">
        <v>4414</v>
      </c>
      <c r="B4417" s="134" t="s">
        <v>28711</v>
      </c>
      <c r="C4417" s="134" t="s">
        <v>28678</v>
      </c>
      <c r="D4417" s="135">
        <v>3.57</v>
      </c>
      <c r="E4417" s="133">
        <v>4.84</v>
      </c>
      <c r="F4417" s="139">
        <v>17.28</v>
      </c>
      <c r="G4417" s="141"/>
    </row>
    <row r="4418" s="123" customFormat="1" customHeight="1" spans="1:7">
      <c r="A4418" s="134">
        <v>4415</v>
      </c>
      <c r="B4418" s="134" t="s">
        <v>5165</v>
      </c>
      <c r="C4418" s="134" t="s">
        <v>28678</v>
      </c>
      <c r="D4418" s="135">
        <v>8.36</v>
      </c>
      <c r="E4418" s="133">
        <v>4.84</v>
      </c>
      <c r="F4418" s="139">
        <v>40.46</v>
      </c>
      <c r="G4418" s="141"/>
    </row>
    <row r="4419" s="123" customFormat="1" customHeight="1" spans="1:7">
      <c r="A4419" s="134">
        <v>4416</v>
      </c>
      <c r="B4419" s="134" t="s">
        <v>28712</v>
      </c>
      <c r="C4419" s="134" t="s">
        <v>28678</v>
      </c>
      <c r="D4419" s="135">
        <v>6.8</v>
      </c>
      <c r="E4419" s="134">
        <v>4.84</v>
      </c>
      <c r="F4419" s="139">
        <v>32.91</v>
      </c>
      <c r="G4419" s="141"/>
    </row>
    <row r="4420" s="123" customFormat="1" customHeight="1" spans="1:7">
      <c r="A4420" s="134">
        <v>4417</v>
      </c>
      <c r="B4420" s="134" t="s">
        <v>3816</v>
      </c>
      <c r="C4420" s="134" t="s">
        <v>28678</v>
      </c>
      <c r="D4420" s="135">
        <v>9.89</v>
      </c>
      <c r="E4420" s="133">
        <v>4.84</v>
      </c>
      <c r="F4420" s="139">
        <v>47.87</v>
      </c>
      <c r="G4420" s="141"/>
    </row>
    <row r="4421" s="123" customFormat="1" customHeight="1" spans="1:7">
      <c r="A4421" s="134">
        <v>4418</v>
      </c>
      <c r="B4421" s="134" t="s">
        <v>28713</v>
      </c>
      <c r="C4421" s="134" t="s">
        <v>28678</v>
      </c>
      <c r="D4421" s="135">
        <v>8.93</v>
      </c>
      <c r="E4421" s="134">
        <v>4.84</v>
      </c>
      <c r="F4421" s="139">
        <v>43.22</v>
      </c>
      <c r="G4421" s="141"/>
    </row>
    <row r="4422" s="123" customFormat="1" customHeight="1" spans="1:7">
      <c r="A4422" s="134">
        <v>4419</v>
      </c>
      <c r="B4422" s="134" t="s">
        <v>28714</v>
      </c>
      <c r="C4422" s="134" t="s">
        <v>28678</v>
      </c>
      <c r="D4422" s="135">
        <v>5.03</v>
      </c>
      <c r="E4422" s="133">
        <v>4.84</v>
      </c>
      <c r="F4422" s="139">
        <v>24.35</v>
      </c>
      <c r="G4422" s="141"/>
    </row>
    <row r="4423" s="123" customFormat="1" customHeight="1" spans="1:7">
      <c r="A4423" s="134">
        <v>4420</v>
      </c>
      <c r="B4423" s="134" t="s">
        <v>28715</v>
      </c>
      <c r="C4423" s="134" t="s">
        <v>28678</v>
      </c>
      <c r="D4423" s="135">
        <v>5.06</v>
      </c>
      <c r="E4423" s="133">
        <v>4.84</v>
      </c>
      <c r="F4423" s="139">
        <v>24.49</v>
      </c>
      <c r="G4423" s="141"/>
    </row>
    <row r="4424" s="123" customFormat="1" customHeight="1" spans="1:7">
      <c r="A4424" s="134">
        <v>4421</v>
      </c>
      <c r="B4424" s="134" t="s">
        <v>28716</v>
      </c>
      <c r="C4424" s="134" t="s">
        <v>28678</v>
      </c>
      <c r="D4424" s="135">
        <v>4.97</v>
      </c>
      <c r="E4424" s="134">
        <v>4.84</v>
      </c>
      <c r="F4424" s="139">
        <v>24.05</v>
      </c>
      <c r="G4424" s="141"/>
    </row>
    <row r="4425" s="123" customFormat="1" customHeight="1" spans="1:7">
      <c r="A4425" s="134">
        <v>4422</v>
      </c>
      <c r="B4425" s="134" t="s">
        <v>28717</v>
      </c>
      <c r="C4425" s="134" t="s">
        <v>28718</v>
      </c>
      <c r="D4425" s="135">
        <v>12.15</v>
      </c>
      <c r="E4425" s="133">
        <v>4.84</v>
      </c>
      <c r="F4425" s="139">
        <v>58.81</v>
      </c>
      <c r="G4425" s="141"/>
    </row>
    <row r="4426" s="123" customFormat="1" customHeight="1" spans="1:7">
      <c r="A4426" s="134">
        <v>4423</v>
      </c>
      <c r="B4426" s="134" t="s">
        <v>28719</v>
      </c>
      <c r="C4426" s="134" t="s">
        <v>28720</v>
      </c>
      <c r="D4426" s="135">
        <v>13.81</v>
      </c>
      <c r="E4426" s="134">
        <v>4.84</v>
      </c>
      <c r="F4426" s="139">
        <v>66.84</v>
      </c>
      <c r="G4426" s="141"/>
    </row>
    <row r="4427" s="123" customFormat="1" customHeight="1" spans="1:7">
      <c r="A4427" s="134">
        <v>4424</v>
      </c>
      <c r="B4427" s="134" t="s">
        <v>28721</v>
      </c>
      <c r="C4427" s="134" t="s">
        <v>28722</v>
      </c>
      <c r="D4427" s="135">
        <v>16.28</v>
      </c>
      <c r="E4427" s="133">
        <v>4.84</v>
      </c>
      <c r="F4427" s="139">
        <v>78.8</v>
      </c>
      <c r="G4427" s="141"/>
    </row>
    <row r="4428" s="123" customFormat="1" customHeight="1" spans="1:7">
      <c r="A4428" s="134">
        <v>4425</v>
      </c>
      <c r="B4428" s="134" t="s">
        <v>28723</v>
      </c>
      <c r="C4428" s="134" t="s">
        <v>28722</v>
      </c>
      <c r="D4428" s="135">
        <v>3.6</v>
      </c>
      <c r="E4428" s="133">
        <v>4.84</v>
      </c>
      <c r="F4428" s="139">
        <v>17.42</v>
      </c>
      <c r="G4428" s="141"/>
    </row>
    <row r="4429" s="123" customFormat="1" customHeight="1" spans="1:7">
      <c r="A4429" s="134">
        <v>4426</v>
      </c>
      <c r="B4429" s="134" t="s">
        <v>16551</v>
      </c>
      <c r="C4429" s="134" t="s">
        <v>28724</v>
      </c>
      <c r="D4429" s="135">
        <v>5.21</v>
      </c>
      <c r="E4429" s="134">
        <v>4.84</v>
      </c>
      <c r="F4429" s="139">
        <v>25.22</v>
      </c>
      <c r="G4429" s="141"/>
    </row>
    <row r="4430" s="123" customFormat="1" customHeight="1" spans="1:7">
      <c r="A4430" s="134">
        <v>4427</v>
      </c>
      <c r="B4430" s="134" t="s">
        <v>28725</v>
      </c>
      <c r="C4430" s="134" t="s">
        <v>28726</v>
      </c>
      <c r="D4430" s="135">
        <v>14.04</v>
      </c>
      <c r="E4430" s="133">
        <v>4.84</v>
      </c>
      <c r="F4430" s="139">
        <v>67.95</v>
      </c>
      <c r="G4430" s="141"/>
    </row>
    <row r="4431" s="123" customFormat="1" customHeight="1" spans="1:7">
      <c r="A4431" s="134">
        <v>4428</v>
      </c>
      <c r="B4431" s="134" t="s">
        <v>3403</v>
      </c>
      <c r="C4431" s="134" t="s">
        <v>28722</v>
      </c>
      <c r="D4431" s="135">
        <v>9.53</v>
      </c>
      <c r="E4431" s="134">
        <v>4.84</v>
      </c>
      <c r="F4431" s="139">
        <v>46.13</v>
      </c>
      <c r="G4431" s="141"/>
    </row>
    <row r="4432" s="123" customFormat="1" customHeight="1" spans="1:7">
      <c r="A4432" s="134">
        <v>4429</v>
      </c>
      <c r="B4432" s="134" t="s">
        <v>3716</v>
      </c>
      <c r="C4432" s="134" t="s">
        <v>28727</v>
      </c>
      <c r="D4432" s="135">
        <v>14.37</v>
      </c>
      <c r="E4432" s="133">
        <v>4.84</v>
      </c>
      <c r="F4432" s="139">
        <v>69.55</v>
      </c>
      <c r="G4432" s="141"/>
    </row>
    <row r="4433" s="123" customFormat="1" customHeight="1" spans="1:7">
      <c r="A4433" s="134">
        <v>4430</v>
      </c>
      <c r="B4433" s="134" t="s">
        <v>28728</v>
      </c>
      <c r="C4433" s="134" t="s">
        <v>28722</v>
      </c>
      <c r="D4433" s="135">
        <v>9.09</v>
      </c>
      <c r="E4433" s="133">
        <v>4.84</v>
      </c>
      <c r="F4433" s="139">
        <v>44</v>
      </c>
      <c r="G4433" s="141"/>
    </row>
    <row r="4434" s="123" customFormat="1" customHeight="1" spans="1:7">
      <c r="A4434" s="134">
        <v>4431</v>
      </c>
      <c r="B4434" s="134" t="s">
        <v>28729</v>
      </c>
      <c r="C4434" s="134" t="s">
        <v>28730</v>
      </c>
      <c r="D4434" s="135">
        <v>4.02</v>
      </c>
      <c r="E4434" s="134">
        <v>4.84</v>
      </c>
      <c r="F4434" s="139">
        <v>19.46</v>
      </c>
      <c r="G4434" s="141"/>
    </row>
    <row r="4435" s="123" customFormat="1" customHeight="1" spans="1:7">
      <c r="A4435" s="134">
        <v>4432</v>
      </c>
      <c r="B4435" s="134" t="s">
        <v>27872</v>
      </c>
      <c r="C4435" s="134" t="s">
        <v>28731</v>
      </c>
      <c r="D4435" s="135">
        <v>10.76</v>
      </c>
      <c r="E4435" s="133">
        <v>4.84</v>
      </c>
      <c r="F4435" s="139">
        <v>52.08</v>
      </c>
      <c r="G4435" s="141"/>
    </row>
    <row r="4436" s="123" customFormat="1" customHeight="1" spans="1:7">
      <c r="A4436" s="134">
        <v>4433</v>
      </c>
      <c r="B4436" s="134" t="s">
        <v>3845</v>
      </c>
      <c r="C4436" s="134" t="s">
        <v>28732</v>
      </c>
      <c r="D4436" s="135">
        <v>11.27</v>
      </c>
      <c r="E4436" s="134">
        <v>4.84</v>
      </c>
      <c r="F4436" s="139">
        <v>54.55</v>
      </c>
      <c r="G4436" s="141"/>
    </row>
    <row r="4437" s="123" customFormat="1" customHeight="1" spans="1:7">
      <c r="A4437" s="134">
        <v>4434</v>
      </c>
      <c r="B4437" s="134" t="s">
        <v>28733</v>
      </c>
      <c r="C4437" s="134" t="s">
        <v>28722</v>
      </c>
      <c r="D4437" s="135">
        <v>7.99</v>
      </c>
      <c r="E4437" s="133">
        <v>4.84</v>
      </c>
      <c r="F4437" s="139">
        <v>38.67</v>
      </c>
      <c r="G4437" s="141"/>
    </row>
    <row r="4438" s="123" customFormat="1" customHeight="1" spans="1:7">
      <c r="A4438" s="134">
        <v>4435</v>
      </c>
      <c r="B4438" s="134" t="s">
        <v>3256</v>
      </c>
      <c r="C4438" s="134" t="s">
        <v>28722</v>
      </c>
      <c r="D4438" s="135">
        <v>3.72</v>
      </c>
      <c r="E4438" s="133">
        <v>4.84</v>
      </c>
      <c r="F4438" s="139">
        <v>18</v>
      </c>
      <c r="G4438" s="141"/>
    </row>
    <row r="4439" s="123" customFormat="1" customHeight="1" spans="1:7">
      <c r="A4439" s="134">
        <v>4436</v>
      </c>
      <c r="B4439" s="134" t="s">
        <v>28734</v>
      </c>
      <c r="C4439" s="134" t="s">
        <v>28735</v>
      </c>
      <c r="D4439" s="135">
        <v>3.68</v>
      </c>
      <c r="E4439" s="134">
        <v>4.84</v>
      </c>
      <c r="F4439" s="139">
        <v>17.81</v>
      </c>
      <c r="G4439" s="141"/>
    </row>
    <row r="4440" s="123" customFormat="1" customHeight="1" spans="1:7">
      <c r="A4440" s="134">
        <v>4437</v>
      </c>
      <c r="B4440" s="134" t="s">
        <v>3545</v>
      </c>
      <c r="C4440" s="134" t="s">
        <v>28722</v>
      </c>
      <c r="D4440" s="135">
        <v>4.79</v>
      </c>
      <c r="E4440" s="133">
        <v>4.84</v>
      </c>
      <c r="F4440" s="139">
        <v>23.18</v>
      </c>
      <c r="G4440" s="141"/>
    </row>
    <row r="4441" s="123" customFormat="1" customHeight="1" spans="1:7">
      <c r="A4441" s="134">
        <v>4438</v>
      </c>
      <c r="B4441" s="134" t="s">
        <v>28736</v>
      </c>
      <c r="C4441" s="134" t="s">
        <v>28737</v>
      </c>
      <c r="D4441" s="135">
        <v>13.77</v>
      </c>
      <c r="E4441" s="134">
        <v>4.84</v>
      </c>
      <c r="F4441" s="139">
        <v>66.65</v>
      </c>
      <c r="G4441" s="141"/>
    </row>
    <row r="4442" s="123" customFormat="1" customHeight="1" spans="1:7">
      <c r="A4442" s="134">
        <v>4439</v>
      </c>
      <c r="B4442" s="134" t="s">
        <v>6693</v>
      </c>
      <c r="C4442" s="134" t="s">
        <v>28738</v>
      </c>
      <c r="D4442" s="135">
        <v>9.3</v>
      </c>
      <c r="E4442" s="133">
        <v>4.84</v>
      </c>
      <c r="F4442" s="139">
        <v>45.01</v>
      </c>
      <c r="G4442" s="141"/>
    </row>
    <row r="4443" s="123" customFormat="1" customHeight="1" spans="1:7">
      <c r="A4443" s="134">
        <v>4440</v>
      </c>
      <c r="B4443" s="134" t="s">
        <v>28739</v>
      </c>
      <c r="C4443" s="134" t="s">
        <v>28722</v>
      </c>
      <c r="D4443" s="135">
        <v>4.35</v>
      </c>
      <c r="E4443" s="133">
        <v>4.84</v>
      </c>
      <c r="F4443" s="139">
        <v>21.05</v>
      </c>
      <c r="G4443" s="141"/>
    </row>
    <row r="4444" s="123" customFormat="1" customHeight="1" spans="1:7">
      <c r="A4444" s="134">
        <v>4441</v>
      </c>
      <c r="B4444" s="134" t="s">
        <v>3612</v>
      </c>
      <c r="C4444" s="134" t="s">
        <v>28722</v>
      </c>
      <c r="D4444" s="135">
        <v>27.33</v>
      </c>
      <c r="E4444" s="134">
        <v>4.84</v>
      </c>
      <c r="F4444" s="139">
        <v>132.28</v>
      </c>
      <c r="G4444" s="141"/>
    </row>
    <row r="4445" s="123" customFormat="1" customHeight="1" spans="1:7">
      <c r="A4445" s="134">
        <v>4442</v>
      </c>
      <c r="B4445" s="134" t="s">
        <v>24148</v>
      </c>
      <c r="C4445" s="134" t="s">
        <v>28722</v>
      </c>
      <c r="D4445" s="135">
        <v>8.37</v>
      </c>
      <c r="E4445" s="133">
        <v>4.84</v>
      </c>
      <c r="F4445" s="139">
        <v>40.51</v>
      </c>
      <c r="G4445" s="141"/>
    </row>
    <row r="4446" s="123" customFormat="1" customHeight="1" spans="1:7">
      <c r="A4446" s="134">
        <v>4443</v>
      </c>
      <c r="B4446" s="134" t="s">
        <v>28740</v>
      </c>
      <c r="C4446" s="134" t="s">
        <v>28741</v>
      </c>
      <c r="D4446" s="135">
        <v>11.47</v>
      </c>
      <c r="E4446" s="134">
        <v>4.84</v>
      </c>
      <c r="F4446" s="139">
        <v>55.51</v>
      </c>
      <c r="G4446" s="141"/>
    </row>
    <row r="4447" s="123" customFormat="1" customHeight="1" spans="1:7">
      <c r="A4447" s="134">
        <v>4444</v>
      </c>
      <c r="B4447" s="134" t="s">
        <v>23174</v>
      </c>
      <c r="C4447" s="134" t="s">
        <v>28722</v>
      </c>
      <c r="D4447" s="135">
        <v>9.54</v>
      </c>
      <c r="E4447" s="133">
        <v>4.84</v>
      </c>
      <c r="F4447" s="139">
        <v>46.17</v>
      </c>
      <c r="G4447" s="141"/>
    </row>
    <row r="4448" s="123" customFormat="1" customHeight="1" spans="1:7">
      <c r="A4448" s="134">
        <v>4445</v>
      </c>
      <c r="B4448" s="134" t="s">
        <v>28742</v>
      </c>
      <c r="C4448" s="134" t="s">
        <v>28722</v>
      </c>
      <c r="D4448" s="135">
        <v>2.39</v>
      </c>
      <c r="E4448" s="133">
        <v>4.84</v>
      </c>
      <c r="F4448" s="139">
        <v>11.57</v>
      </c>
      <c r="G4448" s="141"/>
    </row>
    <row r="4449" s="123" customFormat="1" customHeight="1" spans="1:7">
      <c r="A4449" s="134">
        <v>4446</v>
      </c>
      <c r="B4449" s="134" t="s">
        <v>3392</v>
      </c>
      <c r="C4449" s="134" t="s">
        <v>28743</v>
      </c>
      <c r="D4449" s="135">
        <v>3.51</v>
      </c>
      <c r="E4449" s="134">
        <v>4.84</v>
      </c>
      <c r="F4449" s="139">
        <v>16.99</v>
      </c>
      <c r="G4449" s="141"/>
    </row>
    <row r="4450" s="123" customFormat="1" customHeight="1" spans="1:7">
      <c r="A4450" s="134">
        <v>4447</v>
      </c>
      <c r="B4450" s="134" t="s">
        <v>28744</v>
      </c>
      <c r="C4450" s="134" t="s">
        <v>28722</v>
      </c>
      <c r="D4450" s="135">
        <v>16.22</v>
      </c>
      <c r="E4450" s="133">
        <v>4.84</v>
      </c>
      <c r="F4450" s="139">
        <v>78.5</v>
      </c>
      <c r="G4450" s="141"/>
    </row>
    <row r="4451" s="123" customFormat="1" customHeight="1" spans="1:7">
      <c r="A4451" s="134">
        <v>4448</v>
      </c>
      <c r="B4451" s="134" t="s">
        <v>28597</v>
      </c>
      <c r="C4451" s="134" t="s">
        <v>28722</v>
      </c>
      <c r="D4451" s="135">
        <v>18.33</v>
      </c>
      <c r="E4451" s="134">
        <v>4.84</v>
      </c>
      <c r="F4451" s="139">
        <v>88.72</v>
      </c>
      <c r="G4451" s="141"/>
    </row>
    <row r="4452" s="123" customFormat="1" customHeight="1" spans="1:7">
      <c r="A4452" s="134">
        <v>4449</v>
      </c>
      <c r="B4452" s="134" t="s">
        <v>3351</v>
      </c>
      <c r="C4452" s="134" t="s">
        <v>28745</v>
      </c>
      <c r="D4452" s="135">
        <v>15.53</v>
      </c>
      <c r="E4452" s="133">
        <v>4.84</v>
      </c>
      <c r="F4452" s="139">
        <v>75.17</v>
      </c>
      <c r="G4452" s="141"/>
    </row>
    <row r="4453" s="123" customFormat="1" customHeight="1" spans="1:7">
      <c r="A4453" s="134">
        <v>4450</v>
      </c>
      <c r="B4453" s="134" t="s">
        <v>28746</v>
      </c>
      <c r="C4453" s="134" t="s">
        <v>28747</v>
      </c>
      <c r="D4453" s="135">
        <v>7.13</v>
      </c>
      <c r="E4453" s="133">
        <v>4.84</v>
      </c>
      <c r="F4453" s="139">
        <v>34.51</v>
      </c>
      <c r="G4453" s="141"/>
    </row>
    <row r="4454" s="123" customFormat="1" customHeight="1" spans="1:7">
      <c r="A4454" s="134">
        <v>4451</v>
      </c>
      <c r="B4454" s="134" t="s">
        <v>20244</v>
      </c>
      <c r="C4454" s="134" t="s">
        <v>28722</v>
      </c>
      <c r="D4454" s="135">
        <v>3.34</v>
      </c>
      <c r="E4454" s="134">
        <v>4.84</v>
      </c>
      <c r="F4454" s="139">
        <v>16.17</v>
      </c>
      <c r="G4454" s="141"/>
    </row>
    <row r="4455" s="123" customFormat="1" customHeight="1" spans="1:7">
      <c r="A4455" s="134">
        <v>4452</v>
      </c>
      <c r="B4455" s="134" t="s">
        <v>1338</v>
      </c>
      <c r="C4455" s="134" t="s">
        <v>28722</v>
      </c>
      <c r="D4455" s="135">
        <v>3.39</v>
      </c>
      <c r="E4455" s="133">
        <v>4.84</v>
      </c>
      <c r="F4455" s="139">
        <v>16.41</v>
      </c>
      <c r="G4455" s="141"/>
    </row>
    <row r="4456" s="123" customFormat="1" customHeight="1" spans="1:7">
      <c r="A4456" s="134">
        <v>4453</v>
      </c>
      <c r="B4456" s="134" t="s">
        <v>4841</v>
      </c>
      <c r="C4456" s="134" t="s">
        <v>28722</v>
      </c>
      <c r="D4456" s="135">
        <v>9.22</v>
      </c>
      <c r="E4456" s="134">
        <v>4.84</v>
      </c>
      <c r="F4456" s="139">
        <v>44.62</v>
      </c>
      <c r="G4456" s="141"/>
    </row>
    <row r="4457" s="123" customFormat="1" customHeight="1" spans="1:7">
      <c r="A4457" s="134">
        <v>4454</v>
      </c>
      <c r="B4457" s="134" t="s">
        <v>28748</v>
      </c>
      <c r="C4457" s="134" t="s">
        <v>28722</v>
      </c>
      <c r="D4457" s="135">
        <v>5.8</v>
      </c>
      <c r="E4457" s="133">
        <v>4.84</v>
      </c>
      <c r="F4457" s="139">
        <v>28.07</v>
      </c>
      <c r="G4457" s="141"/>
    </row>
    <row r="4458" s="123" customFormat="1" customHeight="1" spans="1:7">
      <c r="A4458" s="134">
        <v>4455</v>
      </c>
      <c r="B4458" s="134" t="s">
        <v>5393</v>
      </c>
      <c r="C4458" s="134" t="s">
        <v>28722</v>
      </c>
      <c r="D4458" s="135">
        <v>9.19</v>
      </c>
      <c r="E4458" s="133">
        <v>4.84</v>
      </c>
      <c r="F4458" s="139">
        <v>44.48</v>
      </c>
      <c r="G4458" s="141"/>
    </row>
    <row r="4459" s="123" customFormat="1" customHeight="1" spans="1:7">
      <c r="A4459" s="134">
        <v>4456</v>
      </c>
      <c r="B4459" s="134" t="s">
        <v>4111</v>
      </c>
      <c r="C4459" s="134" t="s">
        <v>28722</v>
      </c>
      <c r="D4459" s="135">
        <v>11.22</v>
      </c>
      <c r="E4459" s="134">
        <v>4.84</v>
      </c>
      <c r="F4459" s="139">
        <v>54.3</v>
      </c>
      <c r="G4459" s="141"/>
    </row>
    <row r="4460" s="123" customFormat="1" customHeight="1" spans="1:7">
      <c r="A4460" s="134">
        <v>4457</v>
      </c>
      <c r="B4460" s="134" t="s">
        <v>3355</v>
      </c>
      <c r="C4460" s="134" t="s">
        <v>28722</v>
      </c>
      <c r="D4460" s="135">
        <v>7.71</v>
      </c>
      <c r="E4460" s="133">
        <v>4.84</v>
      </c>
      <c r="F4460" s="139">
        <v>37.32</v>
      </c>
      <c r="G4460" s="141"/>
    </row>
    <row r="4461" s="123" customFormat="1" customHeight="1" spans="1:7">
      <c r="A4461" s="134">
        <v>4458</v>
      </c>
      <c r="B4461" s="134" t="s">
        <v>3366</v>
      </c>
      <c r="C4461" s="134" t="s">
        <v>28722</v>
      </c>
      <c r="D4461" s="135">
        <v>10.2</v>
      </c>
      <c r="E4461" s="134">
        <v>4.84</v>
      </c>
      <c r="F4461" s="139">
        <v>49.37</v>
      </c>
      <c r="G4461" s="141"/>
    </row>
    <row r="4462" s="123" customFormat="1" customHeight="1" spans="1:7">
      <c r="A4462" s="134">
        <v>4459</v>
      </c>
      <c r="B4462" s="134" t="s">
        <v>17366</v>
      </c>
      <c r="C4462" s="134" t="s">
        <v>28722</v>
      </c>
      <c r="D4462" s="135">
        <v>7.52</v>
      </c>
      <c r="E4462" s="133">
        <v>4.84</v>
      </c>
      <c r="F4462" s="139">
        <v>36.4</v>
      </c>
      <c r="G4462" s="141"/>
    </row>
    <row r="4463" s="123" customFormat="1" customHeight="1" spans="1:7">
      <c r="A4463" s="134">
        <v>4460</v>
      </c>
      <c r="B4463" s="134" t="s">
        <v>5993</v>
      </c>
      <c r="C4463" s="134" t="s">
        <v>28722</v>
      </c>
      <c r="D4463" s="135">
        <v>12.6</v>
      </c>
      <c r="E4463" s="133">
        <v>4.84</v>
      </c>
      <c r="F4463" s="139">
        <v>60.98</v>
      </c>
      <c r="G4463" s="141"/>
    </row>
    <row r="4464" s="123" customFormat="1" customHeight="1" spans="1:7">
      <c r="A4464" s="134">
        <v>4461</v>
      </c>
      <c r="B4464" s="134" t="s">
        <v>28749</v>
      </c>
      <c r="C4464" s="134" t="s">
        <v>28722</v>
      </c>
      <c r="D4464" s="135">
        <v>9.85</v>
      </c>
      <c r="E4464" s="134">
        <v>4.84</v>
      </c>
      <c r="F4464" s="139">
        <v>47.67</v>
      </c>
      <c r="G4464" s="141"/>
    </row>
    <row r="4465" s="123" customFormat="1" customHeight="1" spans="1:7">
      <c r="A4465" s="134">
        <v>4462</v>
      </c>
      <c r="B4465" s="134" t="s">
        <v>5084</v>
      </c>
      <c r="C4465" s="134" t="s">
        <v>28722</v>
      </c>
      <c r="D4465" s="135">
        <v>9.93</v>
      </c>
      <c r="E4465" s="133">
        <v>4.84</v>
      </c>
      <c r="F4465" s="139">
        <v>48.06</v>
      </c>
      <c r="G4465" s="141"/>
    </row>
    <row r="4466" s="123" customFormat="1" customHeight="1" spans="1:7">
      <c r="A4466" s="134">
        <v>4463</v>
      </c>
      <c r="B4466" s="134" t="s">
        <v>21655</v>
      </c>
      <c r="C4466" s="134" t="s">
        <v>28722</v>
      </c>
      <c r="D4466" s="135">
        <v>8.13</v>
      </c>
      <c r="E4466" s="134">
        <v>4.84</v>
      </c>
      <c r="F4466" s="139">
        <v>39.35</v>
      </c>
      <c r="G4466" s="141"/>
    </row>
    <row r="4467" s="123" customFormat="1" customHeight="1" spans="1:7">
      <c r="A4467" s="134">
        <v>4464</v>
      </c>
      <c r="B4467" s="134" t="s">
        <v>3321</v>
      </c>
      <c r="C4467" s="134" t="s">
        <v>28722</v>
      </c>
      <c r="D4467" s="135">
        <v>18.95</v>
      </c>
      <c r="E4467" s="133">
        <v>4.84</v>
      </c>
      <c r="F4467" s="139">
        <v>91.72</v>
      </c>
      <c r="G4467" s="141"/>
    </row>
    <row r="4468" s="123" customFormat="1" customHeight="1" spans="1:7">
      <c r="A4468" s="134">
        <v>4465</v>
      </c>
      <c r="B4468" s="134" t="s">
        <v>8364</v>
      </c>
      <c r="C4468" s="134" t="s">
        <v>28722</v>
      </c>
      <c r="D4468" s="135">
        <v>17.62</v>
      </c>
      <c r="E4468" s="133">
        <v>4.84</v>
      </c>
      <c r="F4468" s="139">
        <v>85.28</v>
      </c>
      <c r="G4468" s="141"/>
    </row>
    <row r="4469" s="123" customFormat="1" customHeight="1" spans="1:7">
      <c r="A4469" s="134">
        <v>4466</v>
      </c>
      <c r="B4469" s="134" t="s">
        <v>28750</v>
      </c>
      <c r="C4469" s="134" t="s">
        <v>28722</v>
      </c>
      <c r="D4469" s="135">
        <v>14.22</v>
      </c>
      <c r="E4469" s="134">
        <v>4.84</v>
      </c>
      <c r="F4469" s="139">
        <v>68.82</v>
      </c>
      <c r="G4469" s="141"/>
    </row>
    <row r="4470" s="123" customFormat="1" customHeight="1" spans="1:7">
      <c r="A4470" s="134">
        <v>4467</v>
      </c>
      <c r="B4470" s="134" t="s">
        <v>28751</v>
      </c>
      <c r="C4470" s="134" t="s">
        <v>28722</v>
      </c>
      <c r="D4470" s="135">
        <v>9.11</v>
      </c>
      <c r="E4470" s="133">
        <v>4.84</v>
      </c>
      <c r="F4470" s="139">
        <v>44.09</v>
      </c>
      <c r="G4470" s="141"/>
    </row>
    <row r="4471" s="123" customFormat="1" customHeight="1" spans="1:7">
      <c r="A4471" s="134">
        <v>4468</v>
      </c>
      <c r="B4471" s="134" t="s">
        <v>8364</v>
      </c>
      <c r="C4471" s="134" t="s">
        <v>28752</v>
      </c>
      <c r="D4471" s="135">
        <v>5.43</v>
      </c>
      <c r="E4471" s="134">
        <v>4.84</v>
      </c>
      <c r="F4471" s="139">
        <v>26.28</v>
      </c>
      <c r="G4471" s="141"/>
    </row>
    <row r="4472" s="123" customFormat="1" customHeight="1" spans="1:7">
      <c r="A4472" s="134">
        <v>4469</v>
      </c>
      <c r="B4472" s="134" t="s">
        <v>9566</v>
      </c>
      <c r="C4472" s="134" t="s">
        <v>28722</v>
      </c>
      <c r="D4472" s="135">
        <v>7.94</v>
      </c>
      <c r="E4472" s="133">
        <v>4.84</v>
      </c>
      <c r="F4472" s="139">
        <v>38.43</v>
      </c>
      <c r="G4472" s="141"/>
    </row>
    <row r="4473" s="123" customFormat="1" customHeight="1" spans="1:7">
      <c r="A4473" s="134">
        <v>4470</v>
      </c>
      <c r="B4473" s="134" t="s">
        <v>6799</v>
      </c>
      <c r="C4473" s="134" t="s">
        <v>28753</v>
      </c>
      <c r="D4473" s="135">
        <v>11.95</v>
      </c>
      <c r="E4473" s="133">
        <v>4.84</v>
      </c>
      <c r="F4473" s="139">
        <v>57.84</v>
      </c>
      <c r="G4473" s="141"/>
    </row>
    <row r="4474" s="123" customFormat="1" customHeight="1" spans="1:7">
      <c r="A4474" s="134">
        <v>4471</v>
      </c>
      <c r="B4474" s="34" t="s">
        <v>5005</v>
      </c>
      <c r="C4474" s="134" t="s">
        <v>28722</v>
      </c>
      <c r="D4474" s="135">
        <v>5</v>
      </c>
      <c r="E4474" s="134">
        <v>4.84</v>
      </c>
      <c r="F4474" s="139">
        <v>24.2</v>
      </c>
      <c r="G4474" s="141"/>
    </row>
    <row r="4475" s="123" customFormat="1" customHeight="1" spans="1:7">
      <c r="A4475" s="134">
        <v>4472</v>
      </c>
      <c r="B4475" s="134" t="s">
        <v>3720</v>
      </c>
      <c r="C4475" s="134" t="s">
        <v>28754</v>
      </c>
      <c r="D4475" s="135">
        <v>13.49</v>
      </c>
      <c r="E4475" s="133">
        <v>4.84</v>
      </c>
      <c r="F4475" s="139">
        <v>65.29</v>
      </c>
      <c r="G4475" s="141"/>
    </row>
    <row r="4476" s="123" customFormat="1" customHeight="1" spans="1:7">
      <c r="A4476" s="134">
        <v>4473</v>
      </c>
      <c r="B4476" s="134" t="s">
        <v>3737</v>
      </c>
      <c r="C4476" s="134" t="s">
        <v>28755</v>
      </c>
      <c r="D4476" s="135">
        <v>6.78</v>
      </c>
      <c r="E4476" s="134">
        <v>4.84</v>
      </c>
      <c r="F4476" s="139">
        <v>32.82</v>
      </c>
      <c r="G4476" s="141"/>
    </row>
    <row r="4477" s="123" customFormat="1" customHeight="1" spans="1:7">
      <c r="A4477" s="134">
        <v>4474</v>
      </c>
      <c r="B4477" s="134" t="s">
        <v>5227</v>
      </c>
      <c r="C4477" s="134" t="s">
        <v>28754</v>
      </c>
      <c r="D4477" s="135">
        <v>9.17</v>
      </c>
      <c r="E4477" s="133">
        <v>4.84</v>
      </c>
      <c r="F4477" s="139">
        <v>44.38</v>
      </c>
      <c r="G4477" s="141"/>
    </row>
    <row r="4478" s="123" customFormat="1" customHeight="1" spans="1:7">
      <c r="A4478" s="134">
        <v>4475</v>
      </c>
      <c r="B4478" s="134" t="s">
        <v>3515</v>
      </c>
      <c r="C4478" s="134" t="s">
        <v>28754</v>
      </c>
      <c r="D4478" s="135">
        <v>15.8</v>
      </c>
      <c r="E4478" s="133">
        <v>4.84</v>
      </c>
      <c r="F4478" s="139">
        <v>76.47</v>
      </c>
      <c r="G4478" s="141"/>
    </row>
    <row r="4479" s="123" customFormat="1" customHeight="1" spans="1:7">
      <c r="A4479" s="134">
        <v>4476</v>
      </c>
      <c r="B4479" s="134" t="s">
        <v>14797</v>
      </c>
      <c r="C4479" s="134" t="s">
        <v>28756</v>
      </c>
      <c r="D4479" s="135">
        <v>9.93</v>
      </c>
      <c r="E4479" s="134">
        <v>4.84</v>
      </c>
      <c r="F4479" s="139">
        <v>48.06</v>
      </c>
      <c r="G4479" s="141"/>
    </row>
    <row r="4480" s="123" customFormat="1" customHeight="1" spans="1:7">
      <c r="A4480" s="134">
        <v>4477</v>
      </c>
      <c r="B4480" s="134" t="s">
        <v>15151</v>
      </c>
      <c r="C4480" s="134" t="s">
        <v>28754</v>
      </c>
      <c r="D4480" s="135">
        <v>13.48</v>
      </c>
      <c r="E4480" s="133">
        <v>4.84</v>
      </c>
      <c r="F4480" s="139">
        <v>65.24</v>
      </c>
      <c r="G4480" s="141"/>
    </row>
    <row r="4481" s="123" customFormat="1" customHeight="1" spans="1:7">
      <c r="A4481" s="134">
        <v>4478</v>
      </c>
      <c r="B4481" s="134" t="s">
        <v>3480</v>
      </c>
      <c r="C4481" s="134" t="s">
        <v>28757</v>
      </c>
      <c r="D4481" s="135">
        <v>8.57</v>
      </c>
      <c r="E4481" s="134">
        <v>4.84</v>
      </c>
      <c r="F4481" s="139">
        <v>41.48</v>
      </c>
      <c r="G4481" s="141"/>
    </row>
    <row r="4482" s="123" customFormat="1" customHeight="1" spans="1:7">
      <c r="A4482" s="134">
        <v>4479</v>
      </c>
      <c r="B4482" s="134" t="s">
        <v>14650</v>
      </c>
      <c r="C4482" s="134" t="s">
        <v>28754</v>
      </c>
      <c r="D4482" s="135">
        <v>8.25</v>
      </c>
      <c r="E4482" s="133">
        <v>4.84</v>
      </c>
      <c r="F4482" s="139">
        <v>39.93</v>
      </c>
      <c r="G4482" s="141"/>
    </row>
    <row r="4483" s="123" customFormat="1" customHeight="1" spans="1:7">
      <c r="A4483" s="134">
        <v>4480</v>
      </c>
      <c r="B4483" s="134" t="s">
        <v>6794</v>
      </c>
      <c r="C4483" s="134" t="s">
        <v>28757</v>
      </c>
      <c r="D4483" s="135">
        <v>8.35</v>
      </c>
      <c r="E4483" s="133">
        <v>4.84</v>
      </c>
      <c r="F4483" s="139">
        <v>40.41</v>
      </c>
      <c r="G4483" s="141"/>
    </row>
    <row r="4484" s="123" customFormat="1" customHeight="1" spans="1:7">
      <c r="A4484" s="134">
        <v>4481</v>
      </c>
      <c r="B4484" s="134" t="s">
        <v>28334</v>
      </c>
      <c r="C4484" s="134" t="s">
        <v>28756</v>
      </c>
      <c r="D4484" s="135">
        <v>8.96</v>
      </c>
      <c r="E4484" s="134">
        <v>4.84</v>
      </c>
      <c r="F4484" s="139">
        <v>43.37</v>
      </c>
      <c r="G4484" s="141"/>
    </row>
    <row r="4485" s="123" customFormat="1" customHeight="1" spans="1:7">
      <c r="A4485" s="134">
        <v>4482</v>
      </c>
      <c r="B4485" s="134" t="s">
        <v>3403</v>
      </c>
      <c r="C4485" s="134" t="s">
        <v>28754</v>
      </c>
      <c r="D4485" s="135">
        <v>7.82</v>
      </c>
      <c r="E4485" s="133">
        <v>4.84</v>
      </c>
      <c r="F4485" s="139">
        <v>37.85</v>
      </c>
      <c r="G4485" s="141"/>
    </row>
    <row r="4486" s="123" customFormat="1" customHeight="1" spans="1:7">
      <c r="A4486" s="134">
        <v>4483</v>
      </c>
      <c r="B4486" s="134" t="s">
        <v>28758</v>
      </c>
      <c r="C4486" s="134" t="s">
        <v>28754</v>
      </c>
      <c r="D4486" s="135">
        <v>11.87</v>
      </c>
      <c r="E4486" s="134">
        <v>4.84</v>
      </c>
      <c r="F4486" s="139">
        <v>57.45</v>
      </c>
      <c r="G4486" s="141"/>
    </row>
    <row r="4487" s="123" customFormat="1" customHeight="1" spans="1:7">
      <c r="A4487" s="134">
        <v>4484</v>
      </c>
      <c r="B4487" s="134" t="s">
        <v>2455</v>
      </c>
      <c r="C4487" s="134" t="s">
        <v>28754</v>
      </c>
      <c r="D4487" s="135">
        <v>13.2</v>
      </c>
      <c r="E4487" s="133">
        <v>4.84</v>
      </c>
      <c r="F4487" s="139">
        <v>63.89</v>
      </c>
      <c r="G4487" s="141"/>
    </row>
    <row r="4488" s="123" customFormat="1" customHeight="1" spans="1:7">
      <c r="A4488" s="134">
        <v>4485</v>
      </c>
      <c r="B4488" s="134" t="s">
        <v>3500</v>
      </c>
      <c r="C4488" s="134" t="s">
        <v>28759</v>
      </c>
      <c r="D4488" s="135">
        <v>3.15</v>
      </c>
      <c r="E4488" s="133">
        <v>4.84</v>
      </c>
      <c r="F4488" s="139">
        <v>15.25</v>
      </c>
      <c r="G4488" s="141"/>
    </row>
    <row r="4489" s="123" customFormat="1" customHeight="1" spans="1:7">
      <c r="A4489" s="134">
        <v>4486</v>
      </c>
      <c r="B4489" s="134" t="s">
        <v>4444</v>
      </c>
      <c r="C4489" s="134" t="s">
        <v>28759</v>
      </c>
      <c r="D4489" s="135">
        <v>14.12</v>
      </c>
      <c r="E4489" s="134">
        <v>4.84</v>
      </c>
      <c r="F4489" s="139">
        <v>68.34</v>
      </c>
      <c r="G4489" s="141"/>
    </row>
    <row r="4490" s="123" customFormat="1" customHeight="1" spans="1:7">
      <c r="A4490" s="134">
        <v>4487</v>
      </c>
      <c r="B4490" s="134" t="s">
        <v>4311</v>
      </c>
      <c r="C4490" s="134" t="s">
        <v>28760</v>
      </c>
      <c r="D4490" s="135">
        <v>13.09</v>
      </c>
      <c r="E4490" s="133">
        <v>4.84</v>
      </c>
      <c r="F4490" s="139">
        <v>63.36</v>
      </c>
      <c r="G4490" s="141"/>
    </row>
    <row r="4491" s="123" customFormat="1" customHeight="1" spans="1:7">
      <c r="A4491" s="134">
        <v>4488</v>
      </c>
      <c r="B4491" s="134" t="s">
        <v>8138</v>
      </c>
      <c r="C4491" s="134" t="s">
        <v>28761</v>
      </c>
      <c r="D4491" s="135">
        <v>4.36</v>
      </c>
      <c r="E4491" s="134">
        <v>4.84</v>
      </c>
      <c r="F4491" s="139">
        <v>21.1</v>
      </c>
      <c r="G4491" s="141"/>
    </row>
    <row r="4492" s="123" customFormat="1" customHeight="1" spans="1:7">
      <c r="A4492" s="134">
        <v>4489</v>
      </c>
      <c r="B4492" s="134" t="s">
        <v>28762</v>
      </c>
      <c r="C4492" s="134" t="s">
        <v>28763</v>
      </c>
      <c r="D4492" s="135">
        <v>11.44</v>
      </c>
      <c r="E4492" s="133">
        <v>4.84</v>
      </c>
      <c r="F4492" s="139">
        <v>55.37</v>
      </c>
      <c r="G4492" s="141"/>
    </row>
    <row r="4493" s="123" customFormat="1" customHeight="1" spans="1:7">
      <c r="A4493" s="134">
        <v>4490</v>
      </c>
      <c r="B4493" s="134" t="s">
        <v>3251</v>
      </c>
      <c r="C4493" s="134" t="s">
        <v>28764</v>
      </c>
      <c r="D4493" s="135">
        <v>14.98</v>
      </c>
      <c r="E4493" s="133">
        <v>4.84</v>
      </c>
      <c r="F4493" s="139">
        <v>72.5</v>
      </c>
      <c r="G4493" s="141"/>
    </row>
    <row r="4494" s="123" customFormat="1" customHeight="1" spans="1:7">
      <c r="A4494" s="134">
        <v>4491</v>
      </c>
      <c r="B4494" s="134" t="s">
        <v>16873</v>
      </c>
      <c r="C4494" s="134" t="s">
        <v>28754</v>
      </c>
      <c r="D4494" s="135">
        <v>7.72</v>
      </c>
      <c r="E4494" s="134">
        <v>4.84</v>
      </c>
      <c r="F4494" s="139">
        <v>37.36</v>
      </c>
      <c r="G4494" s="141"/>
    </row>
    <row r="4495" s="123" customFormat="1" customHeight="1" spans="1:7">
      <c r="A4495" s="134">
        <v>4492</v>
      </c>
      <c r="B4495" s="134" t="s">
        <v>15946</v>
      </c>
      <c r="C4495" s="134" t="s">
        <v>28765</v>
      </c>
      <c r="D4495" s="135">
        <v>7.58</v>
      </c>
      <c r="E4495" s="133">
        <v>4.84</v>
      </c>
      <c r="F4495" s="139">
        <v>36.69</v>
      </c>
      <c r="G4495" s="141"/>
    </row>
    <row r="4496" s="123" customFormat="1" customHeight="1" spans="1:7">
      <c r="A4496" s="134">
        <v>4493</v>
      </c>
      <c r="B4496" s="134" t="s">
        <v>24963</v>
      </c>
      <c r="C4496" s="134" t="s">
        <v>28754</v>
      </c>
      <c r="D4496" s="135">
        <v>14.91</v>
      </c>
      <c r="E4496" s="134">
        <v>4.84</v>
      </c>
      <c r="F4496" s="139">
        <v>72.16</v>
      </c>
      <c r="G4496" s="141"/>
    </row>
    <row r="4497" s="123" customFormat="1" customHeight="1" spans="1:7">
      <c r="A4497" s="134">
        <v>4494</v>
      </c>
      <c r="B4497" s="134" t="s">
        <v>23937</v>
      </c>
      <c r="C4497" s="134" t="s">
        <v>28754</v>
      </c>
      <c r="D4497" s="135">
        <v>13.82</v>
      </c>
      <c r="E4497" s="133">
        <v>4.84</v>
      </c>
      <c r="F4497" s="139">
        <v>66.89</v>
      </c>
      <c r="G4497" s="141"/>
    </row>
    <row r="4498" s="123" customFormat="1" customHeight="1" spans="1:7">
      <c r="A4498" s="134">
        <v>4495</v>
      </c>
      <c r="B4498" s="134" t="s">
        <v>4086</v>
      </c>
      <c r="C4498" s="134" t="s">
        <v>28766</v>
      </c>
      <c r="D4498" s="135">
        <v>8.1</v>
      </c>
      <c r="E4498" s="133">
        <v>4.84</v>
      </c>
      <c r="F4498" s="139">
        <v>39.2</v>
      </c>
      <c r="G4498" s="141"/>
    </row>
    <row r="4499" s="123" customFormat="1" customHeight="1" spans="1:7">
      <c r="A4499" s="134">
        <v>4496</v>
      </c>
      <c r="B4499" s="134" t="s">
        <v>3908</v>
      </c>
      <c r="C4499" s="134" t="s">
        <v>28766</v>
      </c>
      <c r="D4499" s="135">
        <v>8.83</v>
      </c>
      <c r="E4499" s="134">
        <v>4.84</v>
      </c>
      <c r="F4499" s="139">
        <v>42.74</v>
      </c>
      <c r="G4499" s="141"/>
    </row>
    <row r="4500" s="123" customFormat="1" customHeight="1" spans="1:7">
      <c r="A4500" s="134">
        <v>4497</v>
      </c>
      <c r="B4500" s="134" t="s">
        <v>5143</v>
      </c>
      <c r="C4500" s="134" t="s">
        <v>28767</v>
      </c>
      <c r="D4500" s="135">
        <v>14.96</v>
      </c>
      <c r="E4500" s="133">
        <v>4.84</v>
      </c>
      <c r="F4500" s="139">
        <v>72.41</v>
      </c>
      <c r="G4500" s="141"/>
    </row>
    <row r="4501" s="123" customFormat="1" customHeight="1" spans="1:7">
      <c r="A4501" s="134">
        <v>4498</v>
      </c>
      <c r="B4501" s="134" t="s">
        <v>3504</v>
      </c>
      <c r="C4501" s="134" t="s">
        <v>28754</v>
      </c>
      <c r="D4501" s="135">
        <v>6.74</v>
      </c>
      <c r="E4501" s="134">
        <v>4.84</v>
      </c>
      <c r="F4501" s="139">
        <v>32.62</v>
      </c>
      <c r="G4501" s="141"/>
    </row>
    <row r="4502" s="123" customFormat="1" customHeight="1" spans="1:7">
      <c r="A4502" s="134">
        <v>4499</v>
      </c>
      <c r="B4502" s="134" t="s">
        <v>3346</v>
      </c>
      <c r="C4502" s="134" t="s">
        <v>28768</v>
      </c>
      <c r="D4502" s="135">
        <v>10.49</v>
      </c>
      <c r="E4502" s="133">
        <v>4.84</v>
      </c>
      <c r="F4502" s="139">
        <v>50.77</v>
      </c>
      <c r="G4502" s="141"/>
    </row>
    <row r="4503" s="123" customFormat="1" customHeight="1" spans="1:7">
      <c r="A4503" s="134">
        <v>4500</v>
      </c>
      <c r="B4503" s="134" t="s">
        <v>3895</v>
      </c>
      <c r="C4503" s="134" t="s">
        <v>28754</v>
      </c>
      <c r="D4503" s="135">
        <v>2.65</v>
      </c>
      <c r="E4503" s="133">
        <v>4.84</v>
      </c>
      <c r="F4503" s="139">
        <v>12.83</v>
      </c>
      <c r="G4503" s="141"/>
    </row>
    <row r="4504" s="123" customFormat="1" customHeight="1" spans="1:7">
      <c r="A4504" s="134">
        <v>4501</v>
      </c>
      <c r="B4504" s="134" t="s">
        <v>24501</v>
      </c>
      <c r="C4504" s="134" t="s">
        <v>28754</v>
      </c>
      <c r="D4504" s="135">
        <v>17.87</v>
      </c>
      <c r="E4504" s="134">
        <v>4.84</v>
      </c>
      <c r="F4504" s="139">
        <v>86.49</v>
      </c>
      <c r="G4504" s="141"/>
    </row>
    <row r="4505" s="123" customFormat="1" customHeight="1" spans="1:7">
      <c r="A4505" s="134">
        <v>4502</v>
      </c>
      <c r="B4505" s="134" t="s">
        <v>15918</v>
      </c>
      <c r="C4505" s="134" t="s">
        <v>28754</v>
      </c>
      <c r="D4505" s="135">
        <v>20.3</v>
      </c>
      <c r="E4505" s="133">
        <v>4.84</v>
      </c>
      <c r="F4505" s="139">
        <v>98.25</v>
      </c>
      <c r="G4505" s="141"/>
    </row>
    <row r="4506" s="123" customFormat="1" customHeight="1" spans="1:7">
      <c r="A4506" s="134">
        <v>4503</v>
      </c>
      <c r="B4506" s="134" t="s">
        <v>3502</v>
      </c>
      <c r="C4506" s="134" t="s">
        <v>28769</v>
      </c>
      <c r="D4506" s="135">
        <v>1.57</v>
      </c>
      <c r="E4506" s="134">
        <v>4.84</v>
      </c>
      <c r="F4506" s="139">
        <v>7.6</v>
      </c>
      <c r="G4506" s="141"/>
    </row>
    <row r="4507" s="123" customFormat="1" customHeight="1" spans="1:7">
      <c r="A4507" s="134">
        <v>4504</v>
      </c>
      <c r="B4507" s="134" t="s">
        <v>3578</v>
      </c>
      <c r="C4507" s="134" t="s">
        <v>28769</v>
      </c>
      <c r="D4507" s="135">
        <v>7.93</v>
      </c>
      <c r="E4507" s="133">
        <v>4.84</v>
      </c>
      <c r="F4507" s="139">
        <v>38.38</v>
      </c>
      <c r="G4507" s="141"/>
    </row>
    <row r="4508" s="123" customFormat="1" customHeight="1" spans="1:7">
      <c r="A4508" s="134">
        <v>4505</v>
      </c>
      <c r="B4508" s="134" t="s">
        <v>28770</v>
      </c>
      <c r="C4508" s="134" t="s">
        <v>28771</v>
      </c>
      <c r="D4508" s="135">
        <v>4.93</v>
      </c>
      <c r="E4508" s="133">
        <v>4.84</v>
      </c>
      <c r="F4508" s="139">
        <v>23.86</v>
      </c>
      <c r="G4508" s="141"/>
    </row>
    <row r="4509" s="123" customFormat="1" customHeight="1" spans="1:7">
      <c r="A4509" s="134">
        <v>4506</v>
      </c>
      <c r="B4509" s="134" t="s">
        <v>15586</v>
      </c>
      <c r="C4509" s="134" t="s">
        <v>28772</v>
      </c>
      <c r="D4509" s="135">
        <v>9.01</v>
      </c>
      <c r="E4509" s="134">
        <v>4.84</v>
      </c>
      <c r="F4509" s="139">
        <v>43.61</v>
      </c>
      <c r="G4509" s="141"/>
    </row>
    <row r="4510" s="123" customFormat="1" customHeight="1" spans="1:7">
      <c r="A4510" s="134">
        <v>4507</v>
      </c>
      <c r="B4510" s="134" t="s">
        <v>3305</v>
      </c>
      <c r="C4510" s="134" t="s">
        <v>28773</v>
      </c>
      <c r="D4510" s="135">
        <v>20.2</v>
      </c>
      <c r="E4510" s="133">
        <v>4.84</v>
      </c>
      <c r="F4510" s="139">
        <v>97.77</v>
      </c>
      <c r="G4510" s="141"/>
    </row>
    <row r="4511" s="123" customFormat="1" customHeight="1" spans="1:7">
      <c r="A4511" s="134">
        <v>4508</v>
      </c>
      <c r="B4511" s="134" t="s">
        <v>3519</v>
      </c>
      <c r="C4511" s="134" t="s">
        <v>28774</v>
      </c>
      <c r="D4511" s="135">
        <v>6.27</v>
      </c>
      <c r="E4511" s="134">
        <v>4.84</v>
      </c>
      <c r="F4511" s="139">
        <v>30.35</v>
      </c>
      <c r="G4511" s="141"/>
    </row>
    <row r="4512" s="123" customFormat="1" customHeight="1" spans="1:7">
      <c r="A4512" s="134">
        <v>4509</v>
      </c>
      <c r="B4512" s="134" t="s">
        <v>16892</v>
      </c>
      <c r="C4512" s="134" t="s">
        <v>28774</v>
      </c>
      <c r="D4512" s="135">
        <v>26.95</v>
      </c>
      <c r="E4512" s="133">
        <v>4.84</v>
      </c>
      <c r="F4512" s="139">
        <v>130.44</v>
      </c>
      <c r="G4512" s="141"/>
    </row>
    <row r="4513" s="123" customFormat="1" customHeight="1" spans="1:7">
      <c r="A4513" s="134">
        <v>4510</v>
      </c>
      <c r="B4513" s="134" t="s">
        <v>27763</v>
      </c>
      <c r="C4513" s="134" t="s">
        <v>28775</v>
      </c>
      <c r="D4513" s="135">
        <v>17.88</v>
      </c>
      <c r="E4513" s="133">
        <v>4.84</v>
      </c>
      <c r="F4513" s="139">
        <v>86.54</v>
      </c>
      <c r="G4513" s="141"/>
    </row>
    <row r="4514" s="123" customFormat="1" customHeight="1" spans="1:7">
      <c r="A4514" s="134">
        <v>4511</v>
      </c>
      <c r="B4514" s="134" t="s">
        <v>4542</v>
      </c>
      <c r="C4514" s="134" t="s">
        <v>28776</v>
      </c>
      <c r="D4514" s="135">
        <v>2.72</v>
      </c>
      <c r="E4514" s="134">
        <v>4.84</v>
      </c>
      <c r="F4514" s="139">
        <v>13.16</v>
      </c>
      <c r="G4514" s="141"/>
    </row>
    <row r="4515" s="123" customFormat="1" customHeight="1" spans="1:7">
      <c r="A4515" s="134">
        <v>4512</v>
      </c>
      <c r="B4515" s="134" t="s">
        <v>3454</v>
      </c>
      <c r="C4515" s="134" t="s">
        <v>28776</v>
      </c>
      <c r="D4515" s="135">
        <v>8.19</v>
      </c>
      <c r="E4515" s="133">
        <v>4.84</v>
      </c>
      <c r="F4515" s="139">
        <v>39.64</v>
      </c>
      <c r="G4515" s="141"/>
    </row>
    <row r="4516" s="123" customFormat="1" customHeight="1" spans="1:7">
      <c r="A4516" s="134">
        <v>4513</v>
      </c>
      <c r="B4516" s="134" t="s">
        <v>3658</v>
      </c>
      <c r="C4516" s="134" t="s">
        <v>28754</v>
      </c>
      <c r="D4516" s="135">
        <v>3.12</v>
      </c>
      <c r="E4516" s="134">
        <v>4.84</v>
      </c>
      <c r="F4516" s="139">
        <v>15.1</v>
      </c>
      <c r="G4516" s="141"/>
    </row>
    <row r="4517" s="123" customFormat="1" customHeight="1" spans="1:7">
      <c r="A4517" s="134">
        <v>4514</v>
      </c>
      <c r="B4517" s="134" t="s">
        <v>5375</v>
      </c>
      <c r="C4517" s="134" t="s">
        <v>28754</v>
      </c>
      <c r="D4517" s="135">
        <v>29.26</v>
      </c>
      <c r="E4517" s="133">
        <v>4.84</v>
      </c>
      <c r="F4517" s="139">
        <v>141.62</v>
      </c>
      <c r="G4517" s="141"/>
    </row>
    <row r="4518" s="123" customFormat="1" customHeight="1" spans="1:7">
      <c r="A4518" s="134">
        <v>4515</v>
      </c>
      <c r="B4518" s="134" t="s">
        <v>27964</v>
      </c>
      <c r="C4518" s="134" t="s">
        <v>28754</v>
      </c>
      <c r="D4518" s="135">
        <v>5.06</v>
      </c>
      <c r="E4518" s="133">
        <v>4.84</v>
      </c>
      <c r="F4518" s="139">
        <v>24.49</v>
      </c>
      <c r="G4518" s="141"/>
    </row>
    <row r="4519" s="123" customFormat="1" customHeight="1" spans="1:7">
      <c r="A4519" s="134">
        <v>4516</v>
      </c>
      <c r="B4519" s="134" t="s">
        <v>16870</v>
      </c>
      <c r="C4519" s="134" t="s">
        <v>28777</v>
      </c>
      <c r="D4519" s="135">
        <v>12.86</v>
      </c>
      <c r="E4519" s="134">
        <v>4.84</v>
      </c>
      <c r="F4519" s="139">
        <v>62.24</v>
      </c>
      <c r="G4519" s="141"/>
    </row>
    <row r="4520" s="123" customFormat="1" customHeight="1" spans="1:7">
      <c r="A4520" s="134">
        <v>4517</v>
      </c>
      <c r="B4520" s="134" t="s">
        <v>3556</v>
      </c>
      <c r="C4520" s="134" t="s">
        <v>28778</v>
      </c>
      <c r="D4520" s="135">
        <v>35.31</v>
      </c>
      <c r="E4520" s="133">
        <v>4.84</v>
      </c>
      <c r="F4520" s="139">
        <v>170.9</v>
      </c>
      <c r="G4520" s="141"/>
    </row>
    <row r="4521" s="123" customFormat="1" customHeight="1" spans="1:7">
      <c r="A4521" s="134">
        <v>4518</v>
      </c>
      <c r="B4521" s="134" t="s">
        <v>3572</v>
      </c>
      <c r="C4521" s="134" t="s">
        <v>28754</v>
      </c>
      <c r="D4521" s="135">
        <v>6.21</v>
      </c>
      <c r="E4521" s="134">
        <v>4.84</v>
      </c>
      <c r="F4521" s="139">
        <v>30.06</v>
      </c>
      <c r="G4521" s="141"/>
    </row>
    <row r="4522" s="123" customFormat="1" customHeight="1" spans="1:7">
      <c r="A4522" s="134">
        <v>4519</v>
      </c>
      <c r="B4522" s="134" t="s">
        <v>24501</v>
      </c>
      <c r="C4522" s="134" t="s">
        <v>28779</v>
      </c>
      <c r="D4522" s="135">
        <v>5.12</v>
      </c>
      <c r="E4522" s="133">
        <v>4.84</v>
      </c>
      <c r="F4522" s="139">
        <v>24.78</v>
      </c>
      <c r="G4522" s="141"/>
    </row>
    <row r="4523" s="123" customFormat="1" customHeight="1" spans="1:7">
      <c r="A4523" s="134">
        <v>4520</v>
      </c>
      <c r="B4523" s="134" t="s">
        <v>3588</v>
      </c>
      <c r="C4523" s="134" t="s">
        <v>28754</v>
      </c>
      <c r="D4523" s="135">
        <v>8.59</v>
      </c>
      <c r="E4523" s="133">
        <v>4.84</v>
      </c>
      <c r="F4523" s="139">
        <v>41.58</v>
      </c>
      <c r="G4523" s="141"/>
    </row>
    <row r="4524" s="123" customFormat="1" customHeight="1" spans="1:7">
      <c r="A4524" s="134">
        <v>4521</v>
      </c>
      <c r="B4524" s="134" t="s">
        <v>6526</v>
      </c>
      <c r="C4524" s="134" t="s">
        <v>28780</v>
      </c>
      <c r="D4524" s="135">
        <v>7.74</v>
      </c>
      <c r="E4524" s="134">
        <v>4.84</v>
      </c>
      <c r="F4524" s="139">
        <v>37.46</v>
      </c>
      <c r="G4524" s="141"/>
    </row>
    <row r="4525" s="123" customFormat="1" customHeight="1" spans="1:7">
      <c r="A4525" s="134">
        <v>4522</v>
      </c>
      <c r="B4525" s="134" t="s">
        <v>13651</v>
      </c>
      <c r="C4525" s="134" t="s">
        <v>28754</v>
      </c>
      <c r="D4525" s="135">
        <v>17.88</v>
      </c>
      <c r="E4525" s="133">
        <v>4.84</v>
      </c>
      <c r="F4525" s="139">
        <v>86.54</v>
      </c>
      <c r="G4525" s="141"/>
    </row>
    <row r="4526" s="123" customFormat="1" customHeight="1" spans="1:7">
      <c r="A4526" s="134">
        <v>4523</v>
      </c>
      <c r="B4526" s="134" t="s">
        <v>28781</v>
      </c>
      <c r="C4526" s="134" t="s">
        <v>28754</v>
      </c>
      <c r="D4526" s="135">
        <v>18.75</v>
      </c>
      <c r="E4526" s="134">
        <v>4.84</v>
      </c>
      <c r="F4526" s="139">
        <v>90.75</v>
      </c>
      <c r="G4526" s="141"/>
    </row>
    <row r="4527" s="123" customFormat="1" customHeight="1" spans="1:7">
      <c r="A4527" s="134">
        <v>4524</v>
      </c>
      <c r="B4527" s="134" t="s">
        <v>10861</v>
      </c>
      <c r="C4527" s="134" t="s">
        <v>28754</v>
      </c>
      <c r="D4527" s="135">
        <v>34.72</v>
      </c>
      <c r="E4527" s="133">
        <v>4.84</v>
      </c>
      <c r="F4527" s="139">
        <v>168.04</v>
      </c>
      <c r="G4527" s="141"/>
    </row>
    <row r="4528" s="123" customFormat="1" customHeight="1" spans="1:7">
      <c r="A4528" s="134">
        <v>4525</v>
      </c>
      <c r="B4528" s="134" t="s">
        <v>28328</v>
      </c>
      <c r="C4528" s="134" t="s">
        <v>28754</v>
      </c>
      <c r="D4528" s="135">
        <v>14.18</v>
      </c>
      <c r="E4528" s="133">
        <v>4.84</v>
      </c>
      <c r="F4528" s="139">
        <v>68.63</v>
      </c>
      <c r="G4528" s="141"/>
    </row>
    <row r="4529" s="123" customFormat="1" customHeight="1" spans="1:7">
      <c r="A4529" s="134">
        <v>4526</v>
      </c>
      <c r="B4529" s="134" t="s">
        <v>28782</v>
      </c>
      <c r="C4529" s="134" t="s">
        <v>28754</v>
      </c>
      <c r="D4529" s="135">
        <v>17.53</v>
      </c>
      <c r="E4529" s="134">
        <v>4.84</v>
      </c>
      <c r="F4529" s="139">
        <v>84.85</v>
      </c>
      <c r="G4529" s="141"/>
    </row>
    <row r="4530" s="123" customFormat="1" customHeight="1" spans="1:7">
      <c r="A4530" s="134">
        <v>4527</v>
      </c>
      <c r="B4530" s="134" t="s">
        <v>4718</v>
      </c>
      <c r="C4530" s="134" t="s">
        <v>28754</v>
      </c>
      <c r="D4530" s="135">
        <v>10.75</v>
      </c>
      <c r="E4530" s="133">
        <v>4.84</v>
      </c>
      <c r="F4530" s="139">
        <v>52.03</v>
      </c>
      <c r="G4530" s="141"/>
    </row>
    <row r="4531" s="123" customFormat="1" customHeight="1" spans="1:7">
      <c r="A4531" s="134">
        <v>4528</v>
      </c>
      <c r="B4531" s="134" t="s">
        <v>28783</v>
      </c>
      <c r="C4531" s="134" t="s">
        <v>28769</v>
      </c>
      <c r="D4531" s="135">
        <v>13.1</v>
      </c>
      <c r="E4531" s="134">
        <v>4.84</v>
      </c>
      <c r="F4531" s="139">
        <v>63.4</v>
      </c>
      <c r="G4531" s="141"/>
    </row>
    <row r="4532" s="123" customFormat="1" customHeight="1" spans="1:7">
      <c r="A4532" s="134">
        <v>4529</v>
      </c>
      <c r="B4532" s="134" t="s">
        <v>3355</v>
      </c>
      <c r="C4532" s="134" t="s">
        <v>28754</v>
      </c>
      <c r="D4532" s="135">
        <v>12.29</v>
      </c>
      <c r="E4532" s="133">
        <v>4.84</v>
      </c>
      <c r="F4532" s="139">
        <v>59.48</v>
      </c>
      <c r="G4532" s="141"/>
    </row>
    <row r="4533" s="123" customFormat="1" customHeight="1" spans="1:7">
      <c r="A4533" s="134">
        <v>4530</v>
      </c>
      <c r="B4533" s="134" t="s">
        <v>28784</v>
      </c>
      <c r="C4533" s="134" t="s">
        <v>28772</v>
      </c>
      <c r="D4533" s="135">
        <v>4.57</v>
      </c>
      <c r="E4533" s="133">
        <v>4.84</v>
      </c>
      <c r="F4533" s="139">
        <v>22.12</v>
      </c>
      <c r="G4533" s="141"/>
    </row>
    <row r="4534" s="123" customFormat="1" customHeight="1" spans="1:7">
      <c r="A4534" s="134">
        <v>4531</v>
      </c>
      <c r="B4534" s="134" t="s">
        <v>4975</v>
      </c>
      <c r="C4534" s="134" t="s">
        <v>28754</v>
      </c>
      <c r="D4534" s="135">
        <v>5.65</v>
      </c>
      <c r="E4534" s="134">
        <v>4.84</v>
      </c>
      <c r="F4534" s="139">
        <v>27.35</v>
      </c>
      <c r="G4534" s="141"/>
    </row>
    <row r="4535" s="123" customFormat="1" customHeight="1" spans="1:7">
      <c r="A4535" s="134">
        <v>4532</v>
      </c>
      <c r="B4535" s="134" t="s">
        <v>28785</v>
      </c>
      <c r="C4535" s="134" t="s">
        <v>28754</v>
      </c>
      <c r="D4535" s="135">
        <v>6.42</v>
      </c>
      <c r="E4535" s="133">
        <v>4.84</v>
      </c>
      <c r="F4535" s="139">
        <v>31.07</v>
      </c>
      <c r="G4535" s="141"/>
    </row>
    <row r="4536" s="123" customFormat="1" customHeight="1" spans="1:7">
      <c r="A4536" s="134">
        <v>4533</v>
      </c>
      <c r="B4536" s="134" t="s">
        <v>20383</v>
      </c>
      <c r="C4536" s="134" t="s">
        <v>28754</v>
      </c>
      <c r="D4536" s="135">
        <v>7.25</v>
      </c>
      <c r="E4536" s="134">
        <v>4.84</v>
      </c>
      <c r="F4536" s="139">
        <v>35.09</v>
      </c>
      <c r="G4536" s="141"/>
    </row>
    <row r="4537" s="123" customFormat="1" customHeight="1" spans="1:7">
      <c r="A4537" s="134">
        <v>4534</v>
      </c>
      <c r="B4537" s="134" t="s">
        <v>4813</v>
      </c>
      <c r="C4537" s="134" t="s">
        <v>28754</v>
      </c>
      <c r="D4537" s="135">
        <v>21.49</v>
      </c>
      <c r="E4537" s="133">
        <v>4.84</v>
      </c>
      <c r="F4537" s="139">
        <v>104.01</v>
      </c>
      <c r="G4537" s="141"/>
    </row>
    <row r="4538" s="123" customFormat="1" customHeight="1" spans="1:7">
      <c r="A4538" s="134">
        <v>4535</v>
      </c>
      <c r="B4538" s="134" t="s">
        <v>28786</v>
      </c>
      <c r="C4538" s="134" t="s">
        <v>28754</v>
      </c>
      <c r="D4538" s="135">
        <v>12.74</v>
      </c>
      <c r="E4538" s="133">
        <v>4.84</v>
      </c>
      <c r="F4538" s="139">
        <v>61.66</v>
      </c>
      <c r="G4538" s="141"/>
    </row>
    <row r="4539" s="123" customFormat="1" customHeight="1" spans="1:7">
      <c r="A4539" s="134">
        <v>4536</v>
      </c>
      <c r="B4539" s="134" t="s">
        <v>3630</v>
      </c>
      <c r="C4539" s="134" t="s">
        <v>28787</v>
      </c>
      <c r="D4539" s="135">
        <v>2.93</v>
      </c>
      <c r="E4539" s="134">
        <v>4.84</v>
      </c>
      <c r="F4539" s="139">
        <v>14.18</v>
      </c>
      <c r="G4539" s="141"/>
    </row>
    <row r="4540" s="123" customFormat="1" customHeight="1" spans="1:7">
      <c r="A4540" s="134">
        <v>4537</v>
      </c>
      <c r="B4540" s="134" t="s">
        <v>116</v>
      </c>
      <c r="C4540" s="134" t="s">
        <v>28787</v>
      </c>
      <c r="D4540" s="135">
        <v>8.03</v>
      </c>
      <c r="E4540" s="133">
        <v>4.84</v>
      </c>
      <c r="F4540" s="139">
        <v>38.87</v>
      </c>
      <c r="G4540" s="141"/>
    </row>
    <row r="4541" s="123" customFormat="1" customHeight="1" spans="1:7">
      <c r="A4541" s="134">
        <v>4538</v>
      </c>
      <c r="B4541" s="134" t="s">
        <v>3305</v>
      </c>
      <c r="C4541" s="134" t="s">
        <v>28787</v>
      </c>
      <c r="D4541" s="135">
        <v>6.63</v>
      </c>
      <c r="E4541" s="134">
        <v>4.84</v>
      </c>
      <c r="F4541" s="139">
        <v>32.09</v>
      </c>
      <c r="G4541" s="141"/>
    </row>
    <row r="4542" s="123" customFormat="1" customHeight="1" spans="1:7">
      <c r="A4542" s="134">
        <v>4539</v>
      </c>
      <c r="B4542" s="134" t="s">
        <v>3256</v>
      </c>
      <c r="C4542" s="134" t="s">
        <v>28787</v>
      </c>
      <c r="D4542" s="135">
        <v>7.45</v>
      </c>
      <c r="E4542" s="133">
        <v>4.84</v>
      </c>
      <c r="F4542" s="139">
        <v>36.06</v>
      </c>
      <c r="G4542" s="141"/>
    </row>
    <row r="4543" s="123" customFormat="1" customHeight="1" spans="1:7">
      <c r="A4543" s="134">
        <v>4540</v>
      </c>
      <c r="B4543" s="134" t="s">
        <v>3412</v>
      </c>
      <c r="C4543" s="134" t="s">
        <v>28787</v>
      </c>
      <c r="D4543" s="135">
        <v>3.31</v>
      </c>
      <c r="E4543" s="133">
        <v>4.84</v>
      </c>
      <c r="F4543" s="139">
        <v>16.02</v>
      </c>
      <c r="G4543" s="141"/>
    </row>
    <row r="4544" s="123" customFormat="1" customHeight="1" spans="1:7">
      <c r="A4544" s="134">
        <v>4541</v>
      </c>
      <c r="B4544" s="134" t="s">
        <v>28788</v>
      </c>
      <c r="C4544" s="134" t="s">
        <v>28787</v>
      </c>
      <c r="D4544" s="135">
        <v>0.84</v>
      </c>
      <c r="E4544" s="134">
        <v>4.84</v>
      </c>
      <c r="F4544" s="139">
        <v>4.07</v>
      </c>
      <c r="G4544" s="141"/>
    </row>
    <row r="4545" s="123" customFormat="1" customHeight="1" spans="1:7">
      <c r="A4545" s="134">
        <v>4542</v>
      </c>
      <c r="B4545" s="134" t="s">
        <v>28789</v>
      </c>
      <c r="C4545" s="134" t="s">
        <v>28790</v>
      </c>
      <c r="D4545" s="135">
        <v>10.08</v>
      </c>
      <c r="E4545" s="133">
        <v>4.84</v>
      </c>
      <c r="F4545" s="139">
        <v>48.79</v>
      </c>
      <c r="G4545" s="141"/>
    </row>
    <row r="4546" s="123" customFormat="1" customHeight="1" spans="1:7">
      <c r="A4546" s="134">
        <v>4543</v>
      </c>
      <c r="B4546" s="134" t="s">
        <v>28791</v>
      </c>
      <c r="C4546" s="134" t="s">
        <v>28787</v>
      </c>
      <c r="D4546" s="135">
        <v>19.36</v>
      </c>
      <c r="E4546" s="134">
        <v>4.84</v>
      </c>
      <c r="F4546" s="139">
        <v>93.7</v>
      </c>
      <c r="G4546" s="141"/>
    </row>
    <row r="4547" s="123" customFormat="1" customHeight="1" spans="1:7">
      <c r="A4547" s="134">
        <v>4544</v>
      </c>
      <c r="B4547" s="134" t="s">
        <v>28792</v>
      </c>
      <c r="C4547" s="134" t="s">
        <v>28787</v>
      </c>
      <c r="D4547" s="135">
        <v>9.52</v>
      </c>
      <c r="E4547" s="133">
        <v>4.84</v>
      </c>
      <c r="F4547" s="139">
        <v>46.08</v>
      </c>
      <c r="G4547" s="141"/>
    </row>
    <row r="4548" s="123" customFormat="1" customHeight="1" spans="1:7">
      <c r="A4548" s="134">
        <v>4545</v>
      </c>
      <c r="B4548" s="134" t="s">
        <v>28793</v>
      </c>
      <c r="C4548" s="134" t="s">
        <v>28787</v>
      </c>
      <c r="D4548" s="135">
        <v>5.12</v>
      </c>
      <c r="E4548" s="133">
        <v>4.84</v>
      </c>
      <c r="F4548" s="139">
        <v>24.78</v>
      </c>
      <c r="G4548" s="141"/>
    </row>
    <row r="4549" s="123" customFormat="1" customHeight="1" spans="1:7">
      <c r="A4549" s="134">
        <v>4546</v>
      </c>
      <c r="B4549" s="134" t="s">
        <v>28794</v>
      </c>
      <c r="C4549" s="134" t="s">
        <v>28795</v>
      </c>
      <c r="D4549" s="135">
        <v>3.17</v>
      </c>
      <c r="E4549" s="134">
        <v>4.84</v>
      </c>
      <c r="F4549" s="139">
        <v>15.34</v>
      </c>
      <c r="G4549" s="141"/>
    </row>
    <row r="4550" s="123" customFormat="1" customHeight="1" spans="1:7">
      <c r="A4550" s="134">
        <v>4547</v>
      </c>
      <c r="B4550" s="134" t="s">
        <v>4687</v>
      </c>
      <c r="C4550" s="134" t="s">
        <v>28796</v>
      </c>
      <c r="D4550" s="135">
        <v>16.84</v>
      </c>
      <c r="E4550" s="133">
        <v>4.84</v>
      </c>
      <c r="F4550" s="139">
        <v>81.51</v>
      </c>
      <c r="G4550" s="141"/>
    </row>
    <row r="4551" s="123" customFormat="1" customHeight="1" spans="1:7">
      <c r="A4551" s="134">
        <v>4548</v>
      </c>
      <c r="B4551" s="134" t="s">
        <v>28797</v>
      </c>
      <c r="C4551" s="134" t="s">
        <v>28787</v>
      </c>
      <c r="D4551" s="135">
        <v>5.28</v>
      </c>
      <c r="E4551" s="134">
        <v>4.84</v>
      </c>
      <c r="F4551" s="139">
        <v>25.56</v>
      </c>
      <c r="G4551" s="141"/>
    </row>
    <row r="4552" s="123" customFormat="1" customHeight="1" spans="1:7">
      <c r="A4552" s="134">
        <v>4549</v>
      </c>
      <c r="B4552" s="134" t="s">
        <v>14288</v>
      </c>
      <c r="C4552" s="134" t="s">
        <v>28787</v>
      </c>
      <c r="D4552" s="135">
        <v>15.79</v>
      </c>
      <c r="E4552" s="133">
        <v>4.84</v>
      </c>
      <c r="F4552" s="139">
        <v>76.42</v>
      </c>
      <c r="G4552" s="141"/>
    </row>
    <row r="4553" s="123" customFormat="1" customHeight="1" spans="1:7">
      <c r="A4553" s="134">
        <v>4550</v>
      </c>
      <c r="B4553" s="134" t="s">
        <v>28798</v>
      </c>
      <c r="C4553" s="134" t="s">
        <v>28799</v>
      </c>
      <c r="D4553" s="135">
        <v>17.15</v>
      </c>
      <c r="E4553" s="133">
        <v>4.84</v>
      </c>
      <c r="F4553" s="139">
        <v>83.01</v>
      </c>
      <c r="G4553" s="141"/>
    </row>
    <row r="4554" s="123" customFormat="1" customHeight="1" spans="1:7">
      <c r="A4554" s="134">
        <v>4551</v>
      </c>
      <c r="B4554" s="134" t="s">
        <v>14224</v>
      </c>
      <c r="C4554" s="134" t="s">
        <v>28800</v>
      </c>
      <c r="D4554" s="135">
        <v>10.8</v>
      </c>
      <c r="E4554" s="134">
        <v>4.84</v>
      </c>
      <c r="F4554" s="139">
        <v>52.27</v>
      </c>
      <c r="G4554" s="141"/>
    </row>
    <row r="4555" s="123" customFormat="1" customHeight="1" spans="1:7">
      <c r="A4555" s="134">
        <v>4552</v>
      </c>
      <c r="B4555" s="134" t="s">
        <v>28801</v>
      </c>
      <c r="C4555" s="134" t="s">
        <v>28799</v>
      </c>
      <c r="D4555" s="135">
        <v>7.85</v>
      </c>
      <c r="E4555" s="133">
        <v>4.84</v>
      </c>
      <c r="F4555" s="139">
        <v>37.99</v>
      </c>
      <c r="G4555" s="141"/>
    </row>
    <row r="4556" s="123" customFormat="1" customHeight="1" spans="1:7">
      <c r="A4556" s="134">
        <v>4553</v>
      </c>
      <c r="B4556" s="134" t="s">
        <v>28802</v>
      </c>
      <c r="C4556" s="134" t="s">
        <v>28803</v>
      </c>
      <c r="D4556" s="135">
        <v>4.22</v>
      </c>
      <c r="E4556" s="134">
        <v>4.84</v>
      </c>
      <c r="F4556" s="139">
        <v>20.42</v>
      </c>
      <c r="G4556" s="141"/>
    </row>
    <row r="4557" s="123" customFormat="1" customHeight="1" spans="1:7">
      <c r="A4557" s="134">
        <v>4554</v>
      </c>
      <c r="B4557" s="134" t="s">
        <v>9570</v>
      </c>
      <c r="C4557" s="134" t="s">
        <v>28799</v>
      </c>
      <c r="D4557" s="135">
        <v>8.35</v>
      </c>
      <c r="E4557" s="133">
        <v>4.84</v>
      </c>
      <c r="F4557" s="139">
        <v>40.41</v>
      </c>
      <c r="G4557" s="141"/>
    </row>
    <row r="4558" s="123" customFormat="1" customHeight="1" spans="1:7">
      <c r="A4558" s="134">
        <v>4555</v>
      </c>
      <c r="B4558" s="134" t="s">
        <v>3328</v>
      </c>
      <c r="C4558" s="134" t="s">
        <v>28799</v>
      </c>
      <c r="D4558" s="135">
        <v>9.06</v>
      </c>
      <c r="E4558" s="133">
        <v>4.84</v>
      </c>
      <c r="F4558" s="139">
        <v>43.85</v>
      </c>
      <c r="G4558" s="141"/>
    </row>
    <row r="4559" s="123" customFormat="1" customHeight="1" spans="1:7">
      <c r="A4559" s="134">
        <v>4556</v>
      </c>
      <c r="B4559" s="134" t="s">
        <v>28804</v>
      </c>
      <c r="C4559" s="134" t="s">
        <v>28805</v>
      </c>
      <c r="D4559" s="135">
        <v>1.72</v>
      </c>
      <c r="E4559" s="134">
        <v>4.84</v>
      </c>
      <c r="F4559" s="139">
        <v>8.32</v>
      </c>
      <c r="G4559" s="141"/>
    </row>
    <row r="4560" s="123" customFormat="1" customHeight="1" spans="1:7">
      <c r="A4560" s="134">
        <v>4557</v>
      </c>
      <c r="B4560" s="134" t="s">
        <v>28806</v>
      </c>
      <c r="C4560" s="141" t="s">
        <v>28807</v>
      </c>
      <c r="D4560" s="135">
        <v>5.86</v>
      </c>
      <c r="E4560" s="133">
        <v>4.84</v>
      </c>
      <c r="F4560" s="139">
        <v>28.36</v>
      </c>
      <c r="G4560" s="141"/>
    </row>
    <row r="4561" s="123" customFormat="1" customHeight="1" spans="1:7">
      <c r="A4561" s="134">
        <v>4558</v>
      </c>
      <c r="B4561" s="134" t="s">
        <v>28808</v>
      </c>
      <c r="C4561" s="134" t="s">
        <v>28809</v>
      </c>
      <c r="D4561" s="135">
        <v>2.42</v>
      </c>
      <c r="E4561" s="134">
        <v>4.84</v>
      </c>
      <c r="F4561" s="139">
        <v>11.71</v>
      </c>
      <c r="G4561" s="141"/>
    </row>
    <row r="4562" s="123" customFormat="1" customHeight="1" spans="1:7">
      <c r="A4562" s="134">
        <v>4559</v>
      </c>
      <c r="B4562" s="134" t="s">
        <v>28810</v>
      </c>
      <c r="C4562" s="134" t="s">
        <v>28799</v>
      </c>
      <c r="D4562" s="135">
        <v>14.69</v>
      </c>
      <c r="E4562" s="133">
        <v>4.84</v>
      </c>
      <c r="F4562" s="139">
        <v>71.1</v>
      </c>
      <c r="G4562" s="141"/>
    </row>
    <row r="4563" s="123" customFormat="1" customHeight="1" spans="1:7">
      <c r="A4563" s="134">
        <v>4560</v>
      </c>
      <c r="B4563" s="134" t="s">
        <v>28811</v>
      </c>
      <c r="C4563" s="134" t="s">
        <v>28799</v>
      </c>
      <c r="D4563" s="135">
        <v>12.22</v>
      </c>
      <c r="E4563" s="133">
        <v>4.84</v>
      </c>
      <c r="F4563" s="139">
        <v>59.14</v>
      </c>
      <c r="G4563" s="141"/>
    </row>
    <row r="4564" s="123" customFormat="1" customHeight="1" spans="1:7">
      <c r="A4564" s="134">
        <v>4561</v>
      </c>
      <c r="B4564" s="134" t="s">
        <v>9307</v>
      </c>
      <c r="C4564" s="134" t="s">
        <v>28799</v>
      </c>
      <c r="D4564" s="135">
        <v>17.87</v>
      </c>
      <c r="E4564" s="134">
        <v>4.84</v>
      </c>
      <c r="F4564" s="139">
        <v>86.49</v>
      </c>
      <c r="G4564" s="141"/>
    </row>
    <row r="4565" s="123" customFormat="1" customHeight="1" spans="1:7">
      <c r="A4565" s="134">
        <v>4562</v>
      </c>
      <c r="B4565" s="134" t="s">
        <v>28812</v>
      </c>
      <c r="C4565" s="134" t="s">
        <v>28799</v>
      </c>
      <c r="D4565" s="135">
        <v>5.34</v>
      </c>
      <c r="E4565" s="133">
        <v>4.84</v>
      </c>
      <c r="F4565" s="139">
        <v>25.85</v>
      </c>
      <c r="G4565" s="141"/>
    </row>
    <row r="4566" s="123" customFormat="1" customHeight="1" spans="1:7">
      <c r="A4566" s="134">
        <v>4563</v>
      </c>
      <c r="B4566" s="134" t="s">
        <v>23120</v>
      </c>
      <c r="C4566" s="134" t="s">
        <v>28803</v>
      </c>
      <c r="D4566" s="135">
        <v>14.03</v>
      </c>
      <c r="E4566" s="134">
        <v>4.84</v>
      </c>
      <c r="F4566" s="139">
        <v>67.91</v>
      </c>
      <c r="G4566" s="141"/>
    </row>
    <row r="4567" s="123" customFormat="1" customHeight="1" spans="1:7">
      <c r="A4567" s="134">
        <v>4564</v>
      </c>
      <c r="B4567" s="134" t="s">
        <v>3655</v>
      </c>
      <c r="C4567" s="134" t="s">
        <v>28799</v>
      </c>
      <c r="D4567" s="135">
        <v>10.72</v>
      </c>
      <c r="E4567" s="133">
        <v>4.84</v>
      </c>
      <c r="F4567" s="139">
        <v>51.88</v>
      </c>
      <c r="G4567" s="141"/>
    </row>
    <row r="4568" s="123" customFormat="1" customHeight="1" spans="1:7">
      <c r="A4568" s="134">
        <v>4565</v>
      </c>
      <c r="B4568" s="134" t="s">
        <v>27666</v>
      </c>
      <c r="C4568" s="134" t="s">
        <v>28799</v>
      </c>
      <c r="D4568" s="135">
        <v>5.18</v>
      </c>
      <c r="E4568" s="133">
        <v>4.84</v>
      </c>
      <c r="F4568" s="139">
        <v>25.07</v>
      </c>
      <c r="G4568" s="141"/>
    </row>
    <row r="4569" s="123" customFormat="1" customHeight="1" spans="1:7">
      <c r="A4569" s="134">
        <v>4566</v>
      </c>
      <c r="B4569" s="134" t="s">
        <v>5227</v>
      </c>
      <c r="C4569" s="134" t="s">
        <v>28799</v>
      </c>
      <c r="D4569" s="135">
        <v>2.9</v>
      </c>
      <c r="E4569" s="134">
        <v>4.84</v>
      </c>
      <c r="F4569" s="139">
        <v>14.04</v>
      </c>
      <c r="G4569" s="141"/>
    </row>
    <row r="4570" s="123" customFormat="1" customHeight="1" spans="1:7">
      <c r="A4570" s="134">
        <v>4567</v>
      </c>
      <c r="B4570" s="134" t="s">
        <v>10942</v>
      </c>
      <c r="C4570" s="134" t="s">
        <v>28799</v>
      </c>
      <c r="D4570" s="135">
        <v>5.1</v>
      </c>
      <c r="E4570" s="133">
        <v>4.84</v>
      </c>
      <c r="F4570" s="139">
        <v>24.68</v>
      </c>
      <c r="G4570" s="141"/>
    </row>
    <row r="4571" s="123" customFormat="1" customHeight="1" spans="1:7">
      <c r="A4571" s="134">
        <v>4568</v>
      </c>
      <c r="B4571" s="134" t="s">
        <v>3463</v>
      </c>
      <c r="C4571" s="134" t="s">
        <v>28813</v>
      </c>
      <c r="D4571" s="135">
        <v>15.2</v>
      </c>
      <c r="E4571" s="134">
        <v>4.84</v>
      </c>
      <c r="F4571" s="139">
        <v>73.57</v>
      </c>
      <c r="G4571" s="141"/>
    </row>
    <row r="4572" s="123" customFormat="1" customHeight="1" spans="1:7">
      <c r="A4572" s="134">
        <v>4569</v>
      </c>
      <c r="B4572" s="134" t="s">
        <v>28814</v>
      </c>
      <c r="C4572" s="134" t="s">
        <v>28799</v>
      </c>
      <c r="D4572" s="135">
        <v>6.86</v>
      </c>
      <c r="E4572" s="133">
        <v>4.84</v>
      </c>
      <c r="F4572" s="139">
        <v>33.2</v>
      </c>
      <c r="G4572" s="141"/>
    </row>
    <row r="4573" s="123" customFormat="1" customHeight="1" spans="1:7">
      <c r="A4573" s="134">
        <v>4570</v>
      </c>
      <c r="B4573" s="134" t="s">
        <v>28815</v>
      </c>
      <c r="C4573" s="134" t="s">
        <v>28799</v>
      </c>
      <c r="D4573" s="135">
        <v>5</v>
      </c>
      <c r="E4573" s="133">
        <v>4.84</v>
      </c>
      <c r="F4573" s="139">
        <v>24.2</v>
      </c>
      <c r="G4573" s="141"/>
    </row>
    <row r="4574" s="123" customFormat="1" customHeight="1" spans="1:7">
      <c r="A4574" s="134">
        <v>4571</v>
      </c>
      <c r="B4574" s="134" t="s">
        <v>28816</v>
      </c>
      <c r="C4574" s="134" t="s">
        <v>28799</v>
      </c>
      <c r="D4574" s="135">
        <v>5</v>
      </c>
      <c r="E4574" s="134">
        <v>4.84</v>
      </c>
      <c r="F4574" s="139">
        <v>24.2</v>
      </c>
      <c r="G4574" s="141"/>
    </row>
    <row r="4575" s="123" customFormat="1" customHeight="1" spans="1:7">
      <c r="A4575" s="134">
        <v>4572</v>
      </c>
      <c r="B4575" s="134" t="s">
        <v>28817</v>
      </c>
      <c r="C4575" s="134" t="s">
        <v>28799</v>
      </c>
      <c r="D4575" s="135">
        <v>5</v>
      </c>
      <c r="E4575" s="133">
        <v>4.84</v>
      </c>
      <c r="F4575" s="139">
        <v>24.2</v>
      </c>
      <c r="G4575" s="141"/>
    </row>
    <row r="4576" s="123" customFormat="1" customHeight="1" spans="1:7">
      <c r="A4576" s="134">
        <v>4573</v>
      </c>
      <c r="B4576" s="134" t="s">
        <v>28818</v>
      </c>
      <c r="C4576" s="134" t="s">
        <v>28819</v>
      </c>
      <c r="D4576" s="135">
        <v>7.98</v>
      </c>
      <c r="E4576" s="134">
        <v>4.84</v>
      </c>
      <c r="F4576" s="139">
        <v>38.62</v>
      </c>
      <c r="G4576" s="141"/>
    </row>
    <row r="4577" s="123" customFormat="1" customHeight="1" spans="1:7">
      <c r="A4577" s="134">
        <v>4574</v>
      </c>
      <c r="B4577" s="134" t="s">
        <v>3885</v>
      </c>
      <c r="C4577" s="134" t="s">
        <v>28799</v>
      </c>
      <c r="D4577" s="135">
        <v>2.91</v>
      </c>
      <c r="E4577" s="133">
        <v>4.84</v>
      </c>
      <c r="F4577" s="139">
        <v>14.08</v>
      </c>
      <c r="G4577" s="141"/>
    </row>
    <row r="4578" s="123" customFormat="1" customHeight="1" spans="1:7">
      <c r="A4578" s="134">
        <v>4575</v>
      </c>
      <c r="B4578" s="134" t="s">
        <v>3707</v>
      </c>
      <c r="C4578" s="134" t="s">
        <v>28799</v>
      </c>
      <c r="D4578" s="135">
        <v>3.67</v>
      </c>
      <c r="E4578" s="133">
        <v>4.84</v>
      </c>
      <c r="F4578" s="139">
        <v>17.76</v>
      </c>
      <c r="G4578" s="141"/>
    </row>
    <row r="4579" s="123" customFormat="1" customHeight="1" spans="1:7">
      <c r="A4579" s="134">
        <v>4576</v>
      </c>
      <c r="B4579" s="134" t="s">
        <v>3276</v>
      </c>
      <c r="C4579" s="134" t="s">
        <v>28820</v>
      </c>
      <c r="D4579" s="135">
        <v>3.39</v>
      </c>
      <c r="E4579" s="134">
        <v>4.84</v>
      </c>
      <c r="F4579" s="139">
        <v>16.41</v>
      </c>
      <c r="G4579" s="141"/>
    </row>
    <row r="4580" s="123" customFormat="1" customHeight="1" spans="1:7">
      <c r="A4580" s="134">
        <v>4577</v>
      </c>
      <c r="B4580" s="134" t="s">
        <v>4659</v>
      </c>
      <c r="C4580" s="134" t="s">
        <v>28799</v>
      </c>
      <c r="D4580" s="135">
        <v>7.08</v>
      </c>
      <c r="E4580" s="133">
        <v>4.84</v>
      </c>
      <c r="F4580" s="139">
        <v>34.27</v>
      </c>
      <c r="G4580" s="141"/>
    </row>
    <row r="4581" s="123" customFormat="1" customHeight="1" spans="1:7">
      <c r="A4581" s="134">
        <v>4578</v>
      </c>
      <c r="B4581" s="134" t="s">
        <v>4672</v>
      </c>
      <c r="C4581" s="134" t="s">
        <v>28821</v>
      </c>
      <c r="D4581" s="135">
        <v>8.33</v>
      </c>
      <c r="E4581" s="134">
        <v>4.84</v>
      </c>
      <c r="F4581" s="139">
        <v>40.32</v>
      </c>
      <c r="G4581" s="141"/>
    </row>
    <row r="4582" s="123" customFormat="1" customHeight="1" spans="1:7">
      <c r="A4582" s="134">
        <v>4579</v>
      </c>
      <c r="B4582" s="134" t="s">
        <v>28822</v>
      </c>
      <c r="C4582" s="134" t="s">
        <v>28799</v>
      </c>
      <c r="D4582" s="135">
        <v>4.94</v>
      </c>
      <c r="E4582" s="133">
        <v>4.84</v>
      </c>
      <c r="F4582" s="139">
        <v>23.91</v>
      </c>
      <c r="G4582" s="141"/>
    </row>
    <row r="4583" s="123" customFormat="1" customHeight="1" spans="1:7">
      <c r="A4583" s="134">
        <v>4580</v>
      </c>
      <c r="B4583" s="134" t="s">
        <v>28823</v>
      </c>
      <c r="C4583" s="134" t="s">
        <v>28799</v>
      </c>
      <c r="D4583" s="135">
        <v>8.27</v>
      </c>
      <c r="E4583" s="133">
        <v>4.84</v>
      </c>
      <c r="F4583" s="139">
        <v>40.03</v>
      </c>
      <c r="G4583" s="141"/>
    </row>
    <row r="4584" s="123" customFormat="1" customHeight="1" spans="1:7">
      <c r="A4584" s="134">
        <v>4581</v>
      </c>
      <c r="B4584" s="134" t="s">
        <v>28824</v>
      </c>
      <c r="C4584" s="134" t="s">
        <v>28795</v>
      </c>
      <c r="D4584" s="135">
        <v>5.05</v>
      </c>
      <c r="E4584" s="134">
        <v>4.84</v>
      </c>
      <c r="F4584" s="139">
        <v>24.44</v>
      </c>
      <c r="G4584" s="141"/>
    </row>
    <row r="4585" s="123" customFormat="1" customHeight="1" spans="1:7">
      <c r="A4585" s="134">
        <v>4582</v>
      </c>
      <c r="B4585" s="134" t="s">
        <v>28825</v>
      </c>
      <c r="C4585" s="134" t="s">
        <v>28799</v>
      </c>
      <c r="D4585" s="135">
        <v>4.64</v>
      </c>
      <c r="E4585" s="133">
        <v>4.84</v>
      </c>
      <c r="F4585" s="139">
        <v>22.46</v>
      </c>
      <c r="G4585" s="141"/>
    </row>
    <row r="4586" s="123" customFormat="1" customHeight="1" spans="1:7">
      <c r="A4586" s="134">
        <v>4583</v>
      </c>
      <c r="B4586" s="134" t="s">
        <v>28826</v>
      </c>
      <c r="C4586" s="134" t="s">
        <v>28827</v>
      </c>
      <c r="D4586" s="135">
        <v>3.77</v>
      </c>
      <c r="E4586" s="134">
        <v>4.84</v>
      </c>
      <c r="F4586" s="139">
        <v>18.25</v>
      </c>
      <c r="G4586" s="141"/>
    </row>
    <row r="4587" s="123" customFormat="1" customHeight="1" spans="1:7">
      <c r="A4587" s="134">
        <v>4584</v>
      </c>
      <c r="B4587" s="134" t="s">
        <v>5158</v>
      </c>
      <c r="C4587" s="134" t="s">
        <v>28803</v>
      </c>
      <c r="D4587" s="135">
        <v>13.21</v>
      </c>
      <c r="E4587" s="133">
        <v>4.84</v>
      </c>
      <c r="F4587" s="139">
        <v>63.94</v>
      </c>
      <c r="G4587" s="141"/>
    </row>
    <row r="4588" s="123" customFormat="1" customHeight="1" spans="1:7">
      <c r="A4588" s="134">
        <v>4585</v>
      </c>
      <c r="B4588" s="134" t="s">
        <v>28806</v>
      </c>
      <c r="C4588" s="134" t="s">
        <v>28799</v>
      </c>
      <c r="D4588" s="135">
        <v>17.5</v>
      </c>
      <c r="E4588" s="133">
        <v>4.84</v>
      </c>
      <c r="F4588" s="139">
        <v>84.7</v>
      </c>
      <c r="G4588" s="141"/>
    </row>
    <row r="4589" s="123" customFormat="1" customHeight="1" spans="1:7">
      <c r="A4589" s="134">
        <v>4586</v>
      </c>
      <c r="B4589" s="134" t="s">
        <v>28828</v>
      </c>
      <c r="C4589" s="134" t="s">
        <v>28829</v>
      </c>
      <c r="D4589" s="135">
        <v>12.93</v>
      </c>
      <c r="E4589" s="134">
        <v>4.84</v>
      </c>
      <c r="F4589" s="139">
        <v>62.58</v>
      </c>
      <c r="G4589" s="141"/>
    </row>
    <row r="4590" s="123" customFormat="1" customHeight="1" spans="1:7">
      <c r="A4590" s="134">
        <v>4587</v>
      </c>
      <c r="B4590" s="134" t="s">
        <v>28830</v>
      </c>
      <c r="C4590" s="134" t="s">
        <v>28831</v>
      </c>
      <c r="D4590" s="135">
        <v>15.65</v>
      </c>
      <c r="E4590" s="133">
        <v>4.84</v>
      </c>
      <c r="F4590" s="139">
        <v>75.75</v>
      </c>
      <c r="G4590" s="141"/>
    </row>
    <row r="4591" s="123" customFormat="1" customHeight="1" spans="1:7">
      <c r="A4591" s="134">
        <v>4588</v>
      </c>
      <c r="B4591" s="134" t="s">
        <v>24548</v>
      </c>
      <c r="C4591" s="134" t="s">
        <v>28832</v>
      </c>
      <c r="D4591" s="135">
        <v>6.98</v>
      </c>
      <c r="E4591" s="134">
        <v>4.84</v>
      </c>
      <c r="F4591" s="139">
        <v>33.78</v>
      </c>
      <c r="G4591" s="141"/>
    </row>
    <row r="4592" s="123" customFormat="1" customHeight="1" spans="1:7">
      <c r="A4592" s="134">
        <v>4589</v>
      </c>
      <c r="B4592" s="134" t="s">
        <v>24963</v>
      </c>
      <c r="C4592" s="134" t="s">
        <v>28833</v>
      </c>
      <c r="D4592" s="135">
        <v>8.99</v>
      </c>
      <c r="E4592" s="133">
        <v>4.84</v>
      </c>
      <c r="F4592" s="139">
        <v>43.51</v>
      </c>
      <c r="G4592" s="141"/>
    </row>
    <row r="4593" s="123" customFormat="1" customHeight="1" spans="1:7">
      <c r="A4593" s="134">
        <v>4590</v>
      </c>
      <c r="B4593" s="134" t="s">
        <v>28834</v>
      </c>
      <c r="C4593" s="134" t="s">
        <v>28835</v>
      </c>
      <c r="D4593" s="135">
        <v>8.2</v>
      </c>
      <c r="E4593" s="133">
        <v>4.84</v>
      </c>
      <c r="F4593" s="139">
        <v>39.69</v>
      </c>
      <c r="G4593" s="141"/>
    </row>
    <row r="4594" s="123" customFormat="1" customHeight="1" spans="1:7">
      <c r="A4594" s="134">
        <v>4591</v>
      </c>
      <c r="B4594" s="134" t="s">
        <v>4607</v>
      </c>
      <c r="C4594" s="134" t="s">
        <v>28835</v>
      </c>
      <c r="D4594" s="135">
        <v>3.09</v>
      </c>
      <c r="E4594" s="134">
        <v>4.84</v>
      </c>
      <c r="F4594" s="139">
        <v>14.96</v>
      </c>
      <c r="G4594" s="141"/>
    </row>
    <row r="4595" s="123" customFormat="1" customHeight="1" spans="1:7">
      <c r="A4595" s="134">
        <v>4592</v>
      </c>
      <c r="B4595" s="134" t="s">
        <v>27631</v>
      </c>
      <c r="C4595" s="134" t="s">
        <v>28833</v>
      </c>
      <c r="D4595" s="135">
        <v>4.04</v>
      </c>
      <c r="E4595" s="133">
        <v>4.84</v>
      </c>
      <c r="F4595" s="139">
        <v>19.55</v>
      </c>
      <c r="G4595" s="141"/>
    </row>
    <row r="4596" s="123" customFormat="1" customHeight="1" spans="1:7">
      <c r="A4596" s="134">
        <v>4593</v>
      </c>
      <c r="B4596" s="134" t="s">
        <v>28836</v>
      </c>
      <c r="C4596" s="134" t="s">
        <v>28837</v>
      </c>
      <c r="D4596" s="135">
        <v>7.71</v>
      </c>
      <c r="E4596" s="134">
        <v>4.84</v>
      </c>
      <c r="F4596" s="139">
        <v>37.32</v>
      </c>
      <c r="G4596" s="141"/>
    </row>
    <row r="4597" s="123" customFormat="1" customHeight="1" spans="1:7">
      <c r="A4597" s="134">
        <v>4594</v>
      </c>
      <c r="B4597" s="134" t="s">
        <v>28838</v>
      </c>
      <c r="C4597" s="134" t="s">
        <v>28839</v>
      </c>
      <c r="D4597" s="135">
        <v>14.69</v>
      </c>
      <c r="E4597" s="133">
        <v>4.84</v>
      </c>
      <c r="F4597" s="139">
        <v>71.1</v>
      </c>
      <c r="G4597" s="141"/>
    </row>
    <row r="4598" s="123" customFormat="1" customHeight="1" spans="1:7">
      <c r="A4598" s="134">
        <v>4595</v>
      </c>
      <c r="B4598" s="134" t="s">
        <v>4056</v>
      </c>
      <c r="C4598" s="134" t="s">
        <v>28840</v>
      </c>
      <c r="D4598" s="135">
        <v>12.12</v>
      </c>
      <c r="E4598" s="133">
        <v>4.84</v>
      </c>
      <c r="F4598" s="139">
        <v>58.66</v>
      </c>
      <c r="G4598" s="141"/>
    </row>
    <row r="4599" s="123" customFormat="1" customHeight="1" spans="1:7">
      <c r="A4599" s="134">
        <v>4596</v>
      </c>
      <c r="B4599" s="134" t="s">
        <v>3403</v>
      </c>
      <c r="C4599" s="134" t="s">
        <v>28841</v>
      </c>
      <c r="D4599" s="135">
        <v>10.32</v>
      </c>
      <c r="E4599" s="134">
        <v>4.84</v>
      </c>
      <c r="F4599" s="139">
        <v>49.95</v>
      </c>
      <c r="G4599" s="141"/>
    </row>
    <row r="4600" s="123" customFormat="1" customHeight="1" spans="1:7">
      <c r="A4600" s="134">
        <v>4597</v>
      </c>
      <c r="B4600" s="134" t="s">
        <v>25044</v>
      </c>
      <c r="C4600" s="134" t="s">
        <v>28841</v>
      </c>
      <c r="D4600" s="135">
        <v>6.45</v>
      </c>
      <c r="E4600" s="133">
        <v>4.84</v>
      </c>
      <c r="F4600" s="139">
        <v>31.22</v>
      </c>
      <c r="G4600" s="141"/>
    </row>
    <row r="4601" s="123" customFormat="1" customHeight="1" spans="1:7">
      <c r="A4601" s="134">
        <v>4598</v>
      </c>
      <c r="B4601" s="134" t="s">
        <v>116</v>
      </c>
      <c r="C4601" s="134" t="s">
        <v>28833</v>
      </c>
      <c r="D4601" s="135">
        <v>12.34</v>
      </c>
      <c r="E4601" s="134">
        <v>4.84</v>
      </c>
      <c r="F4601" s="139">
        <v>59.73</v>
      </c>
      <c r="G4601" s="141"/>
    </row>
    <row r="4602" s="123" customFormat="1" customHeight="1" spans="1:7">
      <c r="A4602" s="134">
        <v>4599</v>
      </c>
      <c r="B4602" s="134" t="s">
        <v>4053</v>
      </c>
      <c r="C4602" s="134" t="s">
        <v>28837</v>
      </c>
      <c r="D4602" s="135">
        <v>5.12</v>
      </c>
      <c r="E4602" s="133">
        <v>4.84</v>
      </c>
      <c r="F4602" s="139">
        <v>24.78</v>
      </c>
      <c r="G4602" s="141"/>
    </row>
    <row r="4603" s="123" customFormat="1" customHeight="1" spans="1:7">
      <c r="A4603" s="134">
        <v>4600</v>
      </c>
      <c r="B4603" s="134" t="s">
        <v>24939</v>
      </c>
      <c r="C4603" s="134" t="s">
        <v>28842</v>
      </c>
      <c r="D4603" s="135">
        <v>10.02</v>
      </c>
      <c r="E4603" s="133">
        <v>4.84</v>
      </c>
      <c r="F4603" s="139">
        <v>48.5</v>
      </c>
      <c r="G4603" s="141"/>
    </row>
    <row r="4604" s="123" customFormat="1" customHeight="1" spans="1:7">
      <c r="A4604" s="134">
        <v>4601</v>
      </c>
      <c r="B4604" s="134" t="s">
        <v>28843</v>
      </c>
      <c r="C4604" s="134" t="s">
        <v>28844</v>
      </c>
      <c r="D4604" s="135">
        <v>11.05</v>
      </c>
      <c r="E4604" s="134">
        <v>4.84</v>
      </c>
      <c r="F4604" s="139">
        <v>53.48</v>
      </c>
      <c r="G4604" s="141"/>
    </row>
    <row r="4605" s="123" customFormat="1" customHeight="1" spans="1:7">
      <c r="A4605" s="134">
        <v>4602</v>
      </c>
      <c r="B4605" s="134" t="s">
        <v>20441</v>
      </c>
      <c r="C4605" s="134" t="s">
        <v>28837</v>
      </c>
      <c r="D4605" s="135">
        <v>20.43</v>
      </c>
      <c r="E4605" s="133">
        <v>4.84</v>
      </c>
      <c r="F4605" s="139">
        <v>98.88</v>
      </c>
      <c r="G4605" s="141"/>
    </row>
    <row r="4606" s="123" customFormat="1" customHeight="1" spans="1:7">
      <c r="A4606" s="134">
        <v>4603</v>
      </c>
      <c r="B4606" s="134" t="s">
        <v>28845</v>
      </c>
      <c r="C4606" s="134" t="s">
        <v>28846</v>
      </c>
      <c r="D4606" s="135">
        <v>1.08</v>
      </c>
      <c r="E4606" s="134">
        <v>4.84</v>
      </c>
      <c r="F4606" s="139">
        <v>5.23</v>
      </c>
      <c r="G4606" s="141"/>
    </row>
    <row r="4607" s="123" customFormat="1" customHeight="1" spans="1:7">
      <c r="A4607" s="134">
        <v>4604</v>
      </c>
      <c r="B4607" s="134" t="s">
        <v>28847</v>
      </c>
      <c r="C4607" s="134" t="s">
        <v>28848</v>
      </c>
      <c r="D4607" s="135">
        <v>8.41</v>
      </c>
      <c r="E4607" s="133">
        <v>4.84</v>
      </c>
      <c r="F4607" s="139">
        <v>40.7</v>
      </c>
      <c r="G4607" s="141"/>
    </row>
    <row r="4608" s="123" customFormat="1" customHeight="1" spans="1:7">
      <c r="A4608" s="134">
        <v>4605</v>
      </c>
      <c r="B4608" s="134" t="s">
        <v>3668</v>
      </c>
      <c r="C4608" s="134" t="s">
        <v>28837</v>
      </c>
      <c r="D4608" s="135">
        <v>14.1</v>
      </c>
      <c r="E4608" s="133">
        <v>4.84</v>
      </c>
      <c r="F4608" s="139">
        <v>68.24</v>
      </c>
      <c r="G4608" s="141"/>
    </row>
    <row r="4609" s="123" customFormat="1" customHeight="1" spans="1:7">
      <c r="A4609" s="134">
        <v>4606</v>
      </c>
      <c r="B4609" s="134" t="s">
        <v>28849</v>
      </c>
      <c r="C4609" s="134" t="s">
        <v>28850</v>
      </c>
      <c r="D4609" s="135">
        <v>12.55</v>
      </c>
      <c r="E4609" s="134">
        <v>4.84</v>
      </c>
      <c r="F4609" s="139">
        <v>60.74</v>
      </c>
      <c r="G4609" s="141"/>
    </row>
    <row r="4610" s="123" customFormat="1" customHeight="1" spans="1:7">
      <c r="A4610" s="134">
        <v>4607</v>
      </c>
      <c r="B4610" s="134" t="s">
        <v>28851</v>
      </c>
      <c r="C4610" s="134" t="s">
        <v>28852</v>
      </c>
      <c r="D4610" s="135">
        <v>6.39</v>
      </c>
      <c r="E4610" s="133">
        <v>4.84</v>
      </c>
      <c r="F4610" s="139">
        <v>30.93</v>
      </c>
      <c r="G4610" s="141"/>
    </row>
    <row r="4611" s="123" customFormat="1" customHeight="1" spans="1:7">
      <c r="A4611" s="134">
        <v>4608</v>
      </c>
      <c r="B4611" s="134" t="s">
        <v>3556</v>
      </c>
      <c r="C4611" s="134" t="s">
        <v>28853</v>
      </c>
      <c r="D4611" s="135">
        <v>9.51</v>
      </c>
      <c r="E4611" s="134">
        <v>4.84</v>
      </c>
      <c r="F4611" s="139">
        <v>46.03</v>
      </c>
      <c r="G4611" s="141"/>
    </row>
    <row r="4612" s="123" customFormat="1" customHeight="1" spans="1:7">
      <c r="A4612" s="134">
        <v>4609</v>
      </c>
      <c r="B4612" s="134" t="s">
        <v>28854</v>
      </c>
      <c r="C4612" s="134" t="s">
        <v>28855</v>
      </c>
      <c r="D4612" s="135">
        <v>5.85</v>
      </c>
      <c r="E4612" s="133">
        <v>4.84</v>
      </c>
      <c r="F4612" s="139">
        <v>28.31</v>
      </c>
      <c r="G4612" s="141"/>
    </row>
    <row r="4613" s="123" customFormat="1" customHeight="1" spans="1:7">
      <c r="A4613" s="134">
        <v>4610</v>
      </c>
      <c r="B4613" s="134" t="s">
        <v>28856</v>
      </c>
      <c r="C4613" s="134" t="s">
        <v>28857</v>
      </c>
      <c r="D4613" s="135">
        <v>5.62</v>
      </c>
      <c r="E4613" s="133">
        <v>4.84</v>
      </c>
      <c r="F4613" s="139">
        <v>27.2</v>
      </c>
      <c r="G4613" s="141"/>
    </row>
    <row r="4614" s="123" customFormat="1" customHeight="1" spans="1:7">
      <c r="A4614" s="134">
        <v>4611</v>
      </c>
      <c r="B4614" s="134" t="s">
        <v>28858</v>
      </c>
      <c r="C4614" s="134" t="s">
        <v>28857</v>
      </c>
      <c r="D4614" s="135">
        <v>4.79</v>
      </c>
      <c r="E4614" s="134">
        <v>4.84</v>
      </c>
      <c r="F4614" s="139">
        <v>23.18</v>
      </c>
      <c r="G4614" s="141"/>
    </row>
    <row r="4615" s="123" customFormat="1" customHeight="1" spans="1:7">
      <c r="A4615" s="134">
        <v>4612</v>
      </c>
      <c r="B4615" s="134" t="s">
        <v>28859</v>
      </c>
      <c r="C4615" s="134" t="s">
        <v>28860</v>
      </c>
      <c r="D4615" s="135">
        <v>9.1</v>
      </c>
      <c r="E4615" s="133">
        <v>4.84</v>
      </c>
      <c r="F4615" s="139">
        <v>44.04</v>
      </c>
      <c r="G4615" s="141"/>
    </row>
    <row r="4616" s="123" customFormat="1" customHeight="1" spans="1:7">
      <c r="A4616" s="134">
        <v>4613</v>
      </c>
      <c r="B4616" s="134" t="s">
        <v>3988</v>
      </c>
      <c r="C4616" s="134" t="s">
        <v>28861</v>
      </c>
      <c r="D4616" s="135">
        <v>9.11</v>
      </c>
      <c r="E4616" s="134">
        <v>4.84</v>
      </c>
      <c r="F4616" s="139">
        <v>44.09</v>
      </c>
      <c r="G4616" s="141"/>
    </row>
    <row r="4617" s="123" customFormat="1" customHeight="1" spans="1:7">
      <c r="A4617" s="134">
        <v>4614</v>
      </c>
      <c r="B4617" s="134" t="s">
        <v>3556</v>
      </c>
      <c r="C4617" s="134" t="s">
        <v>28862</v>
      </c>
      <c r="D4617" s="135">
        <v>16.23</v>
      </c>
      <c r="E4617" s="133">
        <v>4.84</v>
      </c>
      <c r="F4617" s="139">
        <v>78.55</v>
      </c>
      <c r="G4617" s="141"/>
    </row>
    <row r="4618" s="123" customFormat="1" customHeight="1" spans="1:7">
      <c r="A4618" s="134">
        <v>4615</v>
      </c>
      <c r="B4618" s="134" t="s">
        <v>28863</v>
      </c>
      <c r="C4618" s="134" t="s">
        <v>28840</v>
      </c>
      <c r="D4618" s="135">
        <v>12.36</v>
      </c>
      <c r="E4618" s="133">
        <v>4.84</v>
      </c>
      <c r="F4618" s="139">
        <v>59.82</v>
      </c>
      <c r="G4618" s="141"/>
    </row>
    <row r="4619" s="123" customFormat="1" customHeight="1" spans="1:7">
      <c r="A4619" s="134">
        <v>4616</v>
      </c>
      <c r="B4619" s="134" t="s">
        <v>28864</v>
      </c>
      <c r="C4619" s="134" t="s">
        <v>28833</v>
      </c>
      <c r="D4619" s="135">
        <v>13.42</v>
      </c>
      <c r="E4619" s="134">
        <v>4.84</v>
      </c>
      <c r="F4619" s="139">
        <v>64.95</v>
      </c>
      <c r="G4619" s="141"/>
    </row>
    <row r="4620" s="123" customFormat="1" customHeight="1" spans="1:7">
      <c r="A4620" s="134">
        <v>4617</v>
      </c>
      <c r="B4620" s="134" t="s">
        <v>25499</v>
      </c>
      <c r="C4620" s="134" t="s">
        <v>28857</v>
      </c>
      <c r="D4620" s="135">
        <v>3.92</v>
      </c>
      <c r="E4620" s="133">
        <v>4.84</v>
      </c>
      <c r="F4620" s="139">
        <v>18.97</v>
      </c>
      <c r="G4620" s="141"/>
    </row>
    <row r="4621" s="123" customFormat="1" customHeight="1" spans="1:7">
      <c r="A4621" s="134">
        <v>4618</v>
      </c>
      <c r="B4621" s="134" t="s">
        <v>28865</v>
      </c>
      <c r="C4621" s="134" t="s">
        <v>28866</v>
      </c>
      <c r="D4621" s="135">
        <v>5.52</v>
      </c>
      <c r="E4621" s="134">
        <v>4.84</v>
      </c>
      <c r="F4621" s="139">
        <v>26.72</v>
      </c>
      <c r="G4621" s="141"/>
    </row>
    <row r="4622" s="123" customFormat="1" customHeight="1" spans="1:7">
      <c r="A4622" s="134">
        <v>4619</v>
      </c>
      <c r="B4622" s="134" t="s">
        <v>4901</v>
      </c>
      <c r="C4622" s="134" t="s">
        <v>28867</v>
      </c>
      <c r="D4622" s="135">
        <v>8.21</v>
      </c>
      <c r="E4622" s="133">
        <v>4.84</v>
      </c>
      <c r="F4622" s="139">
        <v>39.74</v>
      </c>
      <c r="G4622" s="141"/>
    </row>
    <row r="4623" s="123" customFormat="1" customHeight="1" spans="1:7">
      <c r="A4623" s="134">
        <v>4620</v>
      </c>
      <c r="B4623" s="134" t="s">
        <v>22019</v>
      </c>
      <c r="C4623" s="134" t="s">
        <v>28833</v>
      </c>
      <c r="D4623" s="135">
        <v>14.07</v>
      </c>
      <c r="E4623" s="133">
        <v>4.84</v>
      </c>
      <c r="F4623" s="139">
        <v>68.1</v>
      </c>
      <c r="G4623" s="141"/>
    </row>
    <row r="4624" s="123" customFormat="1" customHeight="1" spans="1:7">
      <c r="A4624" s="134">
        <v>4621</v>
      </c>
      <c r="B4624" s="134" t="s">
        <v>6448</v>
      </c>
      <c r="C4624" s="134" t="s">
        <v>28833</v>
      </c>
      <c r="D4624" s="135">
        <v>8.69</v>
      </c>
      <c r="E4624" s="134">
        <v>4.84</v>
      </c>
      <c r="F4624" s="139">
        <v>42.06</v>
      </c>
      <c r="G4624" s="141"/>
    </row>
    <row r="4625" s="123" customFormat="1" customHeight="1" spans="1:7">
      <c r="A4625" s="134">
        <v>4622</v>
      </c>
      <c r="B4625" s="134" t="s">
        <v>4033</v>
      </c>
      <c r="C4625" s="134" t="s">
        <v>28868</v>
      </c>
      <c r="D4625" s="135">
        <v>3.16</v>
      </c>
      <c r="E4625" s="133">
        <v>4.84</v>
      </c>
      <c r="F4625" s="139">
        <v>15.29</v>
      </c>
      <c r="G4625" s="141"/>
    </row>
    <row r="4626" s="123" customFormat="1" customHeight="1" spans="1:7">
      <c r="A4626" s="134">
        <v>4623</v>
      </c>
      <c r="B4626" s="134" t="s">
        <v>4274</v>
      </c>
      <c r="C4626" s="134" t="s">
        <v>28855</v>
      </c>
      <c r="D4626" s="135">
        <v>6.87</v>
      </c>
      <c r="E4626" s="134">
        <v>4.84</v>
      </c>
      <c r="F4626" s="139">
        <v>33.25</v>
      </c>
      <c r="G4626" s="141"/>
    </row>
    <row r="4627" s="123" customFormat="1" customHeight="1" spans="1:7">
      <c r="A4627" s="134">
        <v>4624</v>
      </c>
      <c r="B4627" s="134" t="s">
        <v>28869</v>
      </c>
      <c r="C4627" s="134" t="s">
        <v>28833</v>
      </c>
      <c r="D4627" s="135">
        <v>9.94</v>
      </c>
      <c r="E4627" s="133">
        <v>4.84</v>
      </c>
      <c r="F4627" s="139">
        <v>48.11</v>
      </c>
      <c r="G4627" s="141"/>
    </row>
    <row r="4628" s="123" customFormat="1" customHeight="1" spans="1:7">
      <c r="A4628" s="134">
        <v>4625</v>
      </c>
      <c r="B4628" s="134" t="s">
        <v>16327</v>
      </c>
      <c r="C4628" s="134" t="s">
        <v>28870</v>
      </c>
      <c r="D4628" s="135">
        <v>5.66</v>
      </c>
      <c r="E4628" s="133">
        <v>4.84</v>
      </c>
      <c r="F4628" s="139">
        <v>27.39</v>
      </c>
      <c r="G4628" s="141"/>
    </row>
    <row r="4629" s="123" customFormat="1" customHeight="1" spans="1:7">
      <c r="A4629" s="134">
        <v>4626</v>
      </c>
      <c r="B4629" s="134" t="s">
        <v>2208</v>
      </c>
      <c r="C4629" s="134" t="s">
        <v>28871</v>
      </c>
      <c r="D4629" s="135">
        <v>9.02</v>
      </c>
      <c r="E4629" s="134">
        <v>4.84</v>
      </c>
      <c r="F4629" s="139">
        <v>43.66</v>
      </c>
      <c r="G4629" s="141"/>
    </row>
    <row r="4630" s="123" customFormat="1" customHeight="1" spans="1:7">
      <c r="A4630" s="134">
        <v>4627</v>
      </c>
      <c r="B4630" s="134" t="s">
        <v>21470</v>
      </c>
      <c r="C4630" s="134" t="s">
        <v>28872</v>
      </c>
      <c r="D4630" s="135">
        <v>3.4</v>
      </c>
      <c r="E4630" s="133">
        <v>4.84</v>
      </c>
      <c r="F4630" s="139">
        <v>16.46</v>
      </c>
      <c r="G4630" s="141"/>
    </row>
    <row r="4631" s="123" customFormat="1" customHeight="1" spans="1:7">
      <c r="A4631" s="134">
        <v>4628</v>
      </c>
      <c r="B4631" s="134" t="s">
        <v>3351</v>
      </c>
      <c r="C4631" s="134" t="s">
        <v>28873</v>
      </c>
      <c r="D4631" s="135">
        <v>18.54</v>
      </c>
      <c r="E4631" s="134">
        <v>4.84</v>
      </c>
      <c r="F4631" s="139">
        <v>89.73</v>
      </c>
      <c r="G4631" s="141"/>
    </row>
    <row r="4632" s="123" customFormat="1" customHeight="1" spans="1:7">
      <c r="A4632" s="134">
        <v>4629</v>
      </c>
      <c r="B4632" s="134" t="s">
        <v>28874</v>
      </c>
      <c r="C4632" s="134" t="s">
        <v>28833</v>
      </c>
      <c r="D4632" s="135">
        <v>5</v>
      </c>
      <c r="E4632" s="133">
        <v>4.84</v>
      </c>
      <c r="F4632" s="139">
        <v>24.2</v>
      </c>
      <c r="G4632" s="141"/>
    </row>
    <row r="4633" s="123" customFormat="1" customHeight="1" spans="1:7">
      <c r="A4633" s="134">
        <v>4630</v>
      </c>
      <c r="B4633" s="134" t="s">
        <v>28875</v>
      </c>
      <c r="C4633" s="134" t="s">
        <v>28876</v>
      </c>
      <c r="D4633" s="135">
        <v>5</v>
      </c>
      <c r="E4633" s="133">
        <v>4.84</v>
      </c>
      <c r="F4633" s="139">
        <v>24.2</v>
      </c>
      <c r="G4633" s="141"/>
    </row>
    <row r="4634" s="123" customFormat="1" customHeight="1" spans="1:7">
      <c r="A4634" s="134">
        <v>4631</v>
      </c>
      <c r="B4634" s="134" t="s">
        <v>28877</v>
      </c>
      <c r="C4634" s="134" t="s">
        <v>28878</v>
      </c>
      <c r="D4634" s="135">
        <v>5</v>
      </c>
      <c r="E4634" s="134">
        <v>4.84</v>
      </c>
      <c r="F4634" s="139">
        <v>24.2</v>
      </c>
      <c r="G4634" s="141"/>
    </row>
    <row r="4635" s="123" customFormat="1" customHeight="1" spans="1:7">
      <c r="A4635" s="134">
        <v>4632</v>
      </c>
      <c r="B4635" s="34" t="s">
        <v>4982</v>
      </c>
      <c r="C4635" s="134" t="s">
        <v>28878</v>
      </c>
      <c r="D4635" s="135">
        <v>5.03</v>
      </c>
      <c r="E4635" s="133">
        <v>4.84</v>
      </c>
      <c r="F4635" s="139">
        <v>24.35</v>
      </c>
      <c r="G4635" s="134"/>
    </row>
    <row r="4636" s="123" customFormat="1" customHeight="1" spans="1:7">
      <c r="A4636" s="134">
        <v>4633</v>
      </c>
      <c r="B4636" s="34" t="s">
        <v>28879</v>
      </c>
      <c r="C4636" s="134" t="s">
        <v>28878</v>
      </c>
      <c r="D4636" s="135">
        <v>4.97</v>
      </c>
      <c r="E4636" s="134">
        <v>4.84</v>
      </c>
      <c r="F4636" s="139">
        <v>24.05</v>
      </c>
      <c r="G4636" s="134"/>
    </row>
    <row r="4637" s="123" customFormat="1" customHeight="1" spans="1:7">
      <c r="A4637" s="134">
        <v>4634</v>
      </c>
      <c r="B4637" s="134" t="s">
        <v>28880</v>
      </c>
      <c r="C4637" s="134" t="s">
        <v>28881</v>
      </c>
      <c r="D4637" s="135">
        <v>10.88</v>
      </c>
      <c r="E4637" s="133">
        <v>4.84</v>
      </c>
      <c r="F4637" s="139">
        <v>52.66</v>
      </c>
      <c r="G4637" s="141"/>
    </row>
    <row r="4638" s="123" customFormat="1" customHeight="1" spans="1:7">
      <c r="A4638" s="134">
        <v>4635</v>
      </c>
      <c r="B4638" s="134" t="s">
        <v>906</v>
      </c>
      <c r="C4638" s="134" t="s">
        <v>28882</v>
      </c>
      <c r="D4638" s="135">
        <v>4.92</v>
      </c>
      <c r="E4638" s="133">
        <v>4.84</v>
      </c>
      <c r="F4638" s="139">
        <v>23.81</v>
      </c>
      <c r="G4638" s="141"/>
    </row>
    <row r="4639" s="123" customFormat="1" customHeight="1" spans="1:7">
      <c r="A4639" s="134">
        <v>4636</v>
      </c>
      <c r="B4639" s="134" t="s">
        <v>3333</v>
      </c>
      <c r="C4639" s="134" t="s">
        <v>28883</v>
      </c>
      <c r="D4639" s="135">
        <v>28.43</v>
      </c>
      <c r="E4639" s="134">
        <v>4.84</v>
      </c>
      <c r="F4639" s="139">
        <v>137.6</v>
      </c>
      <c r="G4639" s="141"/>
    </row>
    <row r="4640" s="123" customFormat="1" customHeight="1" spans="1:7">
      <c r="A4640" s="134">
        <v>4637</v>
      </c>
      <c r="B4640" s="134" t="s">
        <v>4813</v>
      </c>
      <c r="C4640" s="134" t="s">
        <v>28884</v>
      </c>
      <c r="D4640" s="135">
        <v>8.2</v>
      </c>
      <c r="E4640" s="133">
        <v>4.84</v>
      </c>
      <c r="F4640" s="139">
        <v>39.69</v>
      </c>
      <c r="G4640" s="141"/>
    </row>
    <row r="4641" s="123" customFormat="1" customHeight="1" spans="1:7">
      <c r="A4641" s="134">
        <v>4638</v>
      </c>
      <c r="B4641" s="134" t="s">
        <v>10861</v>
      </c>
      <c r="C4641" s="134" t="s">
        <v>28885</v>
      </c>
      <c r="D4641" s="135">
        <v>7.93</v>
      </c>
      <c r="E4641" s="134">
        <v>4.84</v>
      </c>
      <c r="F4641" s="139">
        <v>38.38</v>
      </c>
      <c r="G4641" s="141"/>
    </row>
    <row r="4642" s="123" customFormat="1" customHeight="1" spans="1:7">
      <c r="A4642" s="134">
        <v>4639</v>
      </c>
      <c r="B4642" s="134" t="s">
        <v>28886</v>
      </c>
      <c r="C4642" s="134" t="s">
        <v>28887</v>
      </c>
      <c r="D4642" s="135">
        <v>9.08</v>
      </c>
      <c r="E4642" s="133">
        <v>4.84</v>
      </c>
      <c r="F4642" s="139">
        <v>43.95</v>
      </c>
      <c r="G4642" s="141"/>
    </row>
    <row r="4643" s="123" customFormat="1" customHeight="1" spans="1:7">
      <c r="A4643" s="134">
        <v>4640</v>
      </c>
      <c r="B4643" s="134" t="s">
        <v>16304</v>
      </c>
      <c r="C4643" s="134" t="s">
        <v>28888</v>
      </c>
      <c r="D4643" s="135">
        <v>11.56</v>
      </c>
      <c r="E4643" s="133">
        <v>4.84</v>
      </c>
      <c r="F4643" s="139">
        <v>55.95</v>
      </c>
      <c r="G4643" s="141"/>
    </row>
    <row r="4644" s="123" customFormat="1" customHeight="1" spans="1:7">
      <c r="A4644" s="134">
        <v>4641</v>
      </c>
      <c r="B4644" s="134" t="s">
        <v>2554</v>
      </c>
      <c r="C4644" s="134" t="s">
        <v>28889</v>
      </c>
      <c r="D4644" s="135">
        <v>7.26</v>
      </c>
      <c r="E4644" s="134">
        <v>4.84</v>
      </c>
      <c r="F4644" s="139">
        <v>35.14</v>
      </c>
      <c r="G4644" s="141"/>
    </row>
    <row r="4645" s="123" customFormat="1" customHeight="1" spans="1:7">
      <c r="A4645" s="134">
        <v>4642</v>
      </c>
      <c r="B4645" s="134" t="s">
        <v>4904</v>
      </c>
      <c r="C4645" s="134" t="s">
        <v>28883</v>
      </c>
      <c r="D4645" s="135">
        <v>15.93</v>
      </c>
      <c r="E4645" s="133">
        <v>4.84</v>
      </c>
      <c r="F4645" s="139">
        <v>77.1</v>
      </c>
      <c r="G4645" s="141"/>
    </row>
    <row r="4646" s="123" customFormat="1" customHeight="1" spans="1:7">
      <c r="A4646" s="134">
        <v>4643</v>
      </c>
      <c r="B4646" s="134" t="s">
        <v>15925</v>
      </c>
      <c r="C4646" s="134" t="s">
        <v>28890</v>
      </c>
      <c r="D4646" s="135">
        <v>7.72</v>
      </c>
      <c r="E4646" s="134">
        <v>4.84</v>
      </c>
      <c r="F4646" s="139">
        <v>37.36</v>
      </c>
      <c r="G4646" s="141"/>
    </row>
    <row r="4647" s="123" customFormat="1" customHeight="1" spans="1:7">
      <c r="A4647" s="134">
        <v>4644</v>
      </c>
      <c r="B4647" s="134" t="s">
        <v>1735</v>
      </c>
      <c r="C4647" s="134" t="s">
        <v>28891</v>
      </c>
      <c r="D4647" s="135">
        <v>21.44</v>
      </c>
      <c r="E4647" s="133">
        <v>4.84</v>
      </c>
      <c r="F4647" s="139">
        <v>103.77</v>
      </c>
      <c r="G4647" s="141"/>
    </row>
    <row r="4648" s="123" customFormat="1" customHeight="1" spans="1:7">
      <c r="A4648" s="134">
        <v>4645</v>
      </c>
      <c r="B4648" s="134" t="s">
        <v>28892</v>
      </c>
      <c r="C4648" s="134" t="s">
        <v>28893</v>
      </c>
      <c r="D4648" s="135">
        <v>34.68</v>
      </c>
      <c r="E4648" s="133">
        <v>4.84</v>
      </c>
      <c r="F4648" s="139">
        <v>167.85</v>
      </c>
      <c r="G4648" s="141"/>
    </row>
    <row r="4649" s="123" customFormat="1" customHeight="1" spans="1:7">
      <c r="A4649" s="134">
        <v>4646</v>
      </c>
      <c r="B4649" s="134" t="s">
        <v>3684</v>
      </c>
      <c r="C4649" s="134" t="s">
        <v>28893</v>
      </c>
      <c r="D4649" s="135">
        <v>4.27</v>
      </c>
      <c r="E4649" s="134">
        <v>4.84</v>
      </c>
      <c r="F4649" s="139">
        <v>20.67</v>
      </c>
      <c r="G4649" s="141"/>
    </row>
    <row r="4650" s="123" customFormat="1" customHeight="1" spans="1:7">
      <c r="A4650" s="134">
        <v>4647</v>
      </c>
      <c r="B4650" s="134" t="s">
        <v>6995</v>
      </c>
      <c r="C4650" s="134" t="s">
        <v>28891</v>
      </c>
      <c r="D4650" s="135">
        <v>5.54</v>
      </c>
      <c r="E4650" s="133">
        <v>4.84</v>
      </c>
      <c r="F4650" s="139">
        <v>26.81</v>
      </c>
      <c r="G4650" s="141"/>
    </row>
    <row r="4651" s="123" customFormat="1" customHeight="1" spans="1:7">
      <c r="A4651" s="134">
        <v>4648</v>
      </c>
      <c r="B4651" s="134" t="s">
        <v>3812</v>
      </c>
      <c r="C4651" s="134" t="s">
        <v>28894</v>
      </c>
      <c r="D4651" s="135">
        <v>11.17</v>
      </c>
      <c r="E4651" s="134">
        <v>4.84</v>
      </c>
      <c r="F4651" s="139">
        <v>54.06</v>
      </c>
      <c r="G4651" s="141"/>
    </row>
    <row r="4652" s="123" customFormat="1" customHeight="1" spans="1:7">
      <c r="A4652" s="134">
        <v>4649</v>
      </c>
      <c r="B4652" s="134" t="s">
        <v>3863</v>
      </c>
      <c r="C4652" s="134" t="s">
        <v>28895</v>
      </c>
      <c r="D4652" s="135">
        <v>14.13</v>
      </c>
      <c r="E4652" s="133">
        <v>4.84</v>
      </c>
      <c r="F4652" s="139">
        <v>68.39</v>
      </c>
      <c r="G4652" s="141"/>
    </row>
    <row r="4653" s="123" customFormat="1" customHeight="1" spans="1:7">
      <c r="A4653" s="134">
        <v>4650</v>
      </c>
      <c r="B4653" s="134" t="s">
        <v>3828</v>
      </c>
      <c r="C4653" s="134" t="s">
        <v>28891</v>
      </c>
      <c r="D4653" s="135">
        <v>10.01</v>
      </c>
      <c r="E4653" s="133">
        <v>4.84</v>
      </c>
      <c r="F4653" s="139">
        <v>48.45</v>
      </c>
      <c r="G4653" s="141"/>
    </row>
    <row r="4654" s="123" customFormat="1" customHeight="1" spans="1:7">
      <c r="A4654" s="134">
        <v>4651</v>
      </c>
      <c r="B4654" s="134" t="s">
        <v>3342</v>
      </c>
      <c r="C4654" s="134" t="s">
        <v>28891</v>
      </c>
      <c r="D4654" s="135">
        <v>16.87</v>
      </c>
      <c r="E4654" s="134">
        <v>4.84</v>
      </c>
      <c r="F4654" s="139">
        <v>81.65</v>
      </c>
      <c r="G4654" s="141"/>
    </row>
    <row r="4655" s="123" customFormat="1" customHeight="1" spans="1:7">
      <c r="A4655" s="134">
        <v>4652</v>
      </c>
      <c r="B4655" s="134" t="s">
        <v>2500</v>
      </c>
      <c r="C4655" s="134" t="s">
        <v>28896</v>
      </c>
      <c r="D4655" s="135">
        <v>4.48</v>
      </c>
      <c r="E4655" s="133">
        <v>4.84</v>
      </c>
      <c r="F4655" s="139">
        <v>21.68</v>
      </c>
      <c r="G4655" s="141"/>
    </row>
    <row r="4656" s="123" customFormat="1" customHeight="1" spans="1:7">
      <c r="A4656" s="134">
        <v>4653</v>
      </c>
      <c r="B4656" s="134" t="s">
        <v>3555</v>
      </c>
      <c r="C4656" s="134" t="s">
        <v>28896</v>
      </c>
      <c r="D4656" s="135">
        <v>12.16</v>
      </c>
      <c r="E4656" s="134">
        <v>4.84</v>
      </c>
      <c r="F4656" s="139">
        <v>58.85</v>
      </c>
      <c r="G4656" s="141"/>
    </row>
    <row r="4657" s="123" customFormat="1" customHeight="1" spans="1:7">
      <c r="A4657" s="134">
        <v>4654</v>
      </c>
      <c r="B4657" s="134" t="s">
        <v>28897</v>
      </c>
      <c r="C4657" s="134" t="s">
        <v>28898</v>
      </c>
      <c r="D4657" s="135">
        <v>4.33</v>
      </c>
      <c r="E4657" s="133">
        <v>4.84</v>
      </c>
      <c r="F4657" s="139">
        <v>20.96</v>
      </c>
      <c r="G4657" s="141"/>
    </row>
    <row r="4658" s="123" customFormat="1" customHeight="1" spans="1:7">
      <c r="A4658" s="134">
        <v>4655</v>
      </c>
      <c r="B4658" s="134" t="s">
        <v>28899</v>
      </c>
      <c r="C4658" s="134" t="s">
        <v>28898</v>
      </c>
      <c r="D4658" s="135">
        <v>12.04</v>
      </c>
      <c r="E4658" s="133">
        <v>4.84</v>
      </c>
      <c r="F4658" s="139">
        <v>58.27</v>
      </c>
      <c r="G4658" s="141"/>
    </row>
    <row r="4659" s="123" customFormat="1" customHeight="1" spans="1:7">
      <c r="A4659" s="134">
        <v>4656</v>
      </c>
      <c r="B4659" s="134" t="s">
        <v>28900</v>
      </c>
      <c r="C4659" s="134" t="s">
        <v>28893</v>
      </c>
      <c r="D4659" s="135">
        <v>13.86</v>
      </c>
      <c r="E4659" s="134">
        <v>4.84</v>
      </c>
      <c r="F4659" s="139">
        <v>67.08</v>
      </c>
      <c r="G4659" s="141"/>
    </row>
    <row r="4660" s="123" customFormat="1" customHeight="1" spans="1:7">
      <c r="A4660" s="134">
        <v>4657</v>
      </c>
      <c r="B4660" s="134" t="s">
        <v>1446</v>
      </c>
      <c r="C4660" s="134" t="s">
        <v>28901</v>
      </c>
      <c r="D4660" s="135">
        <v>2.01</v>
      </c>
      <c r="E4660" s="133">
        <v>4.84</v>
      </c>
      <c r="F4660" s="139">
        <v>9.73</v>
      </c>
      <c r="G4660" s="141"/>
    </row>
    <row r="4661" s="123" customFormat="1" customHeight="1" spans="1:7">
      <c r="A4661" s="134">
        <v>4658</v>
      </c>
      <c r="B4661" s="134" t="s">
        <v>28902</v>
      </c>
      <c r="C4661" s="134" t="s">
        <v>28901</v>
      </c>
      <c r="D4661" s="135">
        <v>7.81</v>
      </c>
      <c r="E4661" s="134">
        <v>4.84</v>
      </c>
      <c r="F4661" s="139">
        <v>37.8</v>
      </c>
      <c r="G4661" s="141"/>
    </row>
    <row r="4662" s="123" customFormat="1" customHeight="1" spans="1:7">
      <c r="A4662" s="134">
        <v>4659</v>
      </c>
      <c r="B4662" s="134" t="s">
        <v>17183</v>
      </c>
      <c r="C4662" s="134" t="s">
        <v>28901</v>
      </c>
      <c r="D4662" s="135">
        <v>6.12</v>
      </c>
      <c r="E4662" s="133">
        <v>4.84</v>
      </c>
      <c r="F4662" s="139">
        <v>29.62</v>
      </c>
      <c r="G4662" s="141"/>
    </row>
    <row r="4663" s="123" customFormat="1" customHeight="1" spans="1:7">
      <c r="A4663" s="134">
        <v>4660</v>
      </c>
      <c r="B4663" s="134" t="s">
        <v>2430</v>
      </c>
      <c r="C4663" s="134" t="s">
        <v>28903</v>
      </c>
      <c r="D4663" s="135">
        <v>20.23</v>
      </c>
      <c r="E4663" s="133">
        <v>4.84</v>
      </c>
      <c r="F4663" s="139">
        <v>97.91</v>
      </c>
      <c r="G4663" s="141"/>
    </row>
    <row r="4664" s="123" customFormat="1" customHeight="1" spans="1:7">
      <c r="A4664" s="134">
        <v>4661</v>
      </c>
      <c r="B4664" s="134" t="s">
        <v>4626</v>
      </c>
      <c r="C4664" s="134" t="s">
        <v>28903</v>
      </c>
      <c r="D4664" s="135">
        <v>3.59</v>
      </c>
      <c r="E4664" s="134">
        <v>4.84</v>
      </c>
      <c r="F4664" s="139">
        <v>17.38</v>
      </c>
      <c r="G4664" s="141"/>
    </row>
    <row r="4665" s="123" customFormat="1" customHeight="1" spans="1:7">
      <c r="A4665" s="134">
        <v>4662</v>
      </c>
      <c r="B4665" s="134" t="s">
        <v>3322</v>
      </c>
      <c r="C4665" s="134" t="s">
        <v>28904</v>
      </c>
      <c r="D4665" s="135">
        <v>24.7</v>
      </c>
      <c r="E4665" s="133">
        <v>4.84</v>
      </c>
      <c r="F4665" s="139">
        <v>119.55</v>
      </c>
      <c r="G4665" s="141"/>
    </row>
    <row r="4666" s="123" customFormat="1" customHeight="1" spans="1:7">
      <c r="A4666" s="134">
        <v>4663</v>
      </c>
      <c r="B4666" s="134" t="s">
        <v>3878</v>
      </c>
      <c r="C4666" s="134" t="s">
        <v>28905</v>
      </c>
      <c r="D4666" s="135">
        <v>16.38</v>
      </c>
      <c r="E4666" s="134">
        <v>4.84</v>
      </c>
      <c r="F4666" s="139">
        <v>79.28</v>
      </c>
      <c r="G4666" s="141"/>
    </row>
    <row r="4667" s="123" customFormat="1" customHeight="1" spans="1:7">
      <c r="A4667" s="134">
        <v>4664</v>
      </c>
      <c r="B4667" s="134" t="s">
        <v>3518</v>
      </c>
      <c r="C4667" s="134" t="s">
        <v>28906</v>
      </c>
      <c r="D4667" s="135">
        <v>15.51</v>
      </c>
      <c r="E4667" s="133">
        <v>4.84</v>
      </c>
      <c r="F4667" s="139">
        <v>75.07</v>
      </c>
      <c r="G4667" s="141"/>
    </row>
    <row r="4668" s="123" customFormat="1" customHeight="1" spans="1:7">
      <c r="A4668" s="134">
        <v>4665</v>
      </c>
      <c r="B4668" s="134" t="s">
        <v>10559</v>
      </c>
      <c r="C4668" s="134" t="s">
        <v>28891</v>
      </c>
      <c r="D4668" s="135">
        <v>1.6</v>
      </c>
      <c r="E4668" s="133">
        <v>4.84</v>
      </c>
      <c r="F4668" s="139">
        <v>7.74</v>
      </c>
      <c r="G4668" s="141"/>
    </row>
    <row r="4669" s="123" customFormat="1" customHeight="1" spans="1:7">
      <c r="A4669" s="134">
        <v>4666</v>
      </c>
      <c r="B4669" s="134" t="s">
        <v>21687</v>
      </c>
      <c r="C4669" s="134" t="s">
        <v>28907</v>
      </c>
      <c r="D4669" s="135">
        <v>9.22</v>
      </c>
      <c r="E4669" s="134">
        <v>4.84</v>
      </c>
      <c r="F4669" s="139">
        <v>44.62</v>
      </c>
      <c r="G4669" s="141"/>
    </row>
    <row r="4670" s="123" customFormat="1" customHeight="1" spans="1:7">
      <c r="A4670" s="134">
        <v>4667</v>
      </c>
      <c r="B4670" s="134" t="s">
        <v>5781</v>
      </c>
      <c r="C4670" s="134" t="s">
        <v>28908</v>
      </c>
      <c r="D4670" s="135">
        <v>15.72</v>
      </c>
      <c r="E4670" s="133">
        <v>4.84</v>
      </c>
      <c r="F4670" s="139">
        <v>76.08</v>
      </c>
      <c r="G4670" s="141"/>
    </row>
    <row r="4671" s="123" customFormat="1" customHeight="1" spans="1:7">
      <c r="A4671" s="134">
        <v>4668</v>
      </c>
      <c r="B4671" s="134" t="s">
        <v>15151</v>
      </c>
      <c r="C4671" s="134" t="s">
        <v>28909</v>
      </c>
      <c r="D4671" s="135">
        <v>13.63</v>
      </c>
      <c r="E4671" s="134">
        <v>4.84</v>
      </c>
      <c r="F4671" s="139">
        <v>65.97</v>
      </c>
      <c r="G4671" s="141"/>
    </row>
    <row r="4672" s="123" customFormat="1" customHeight="1" spans="1:7">
      <c r="A4672" s="134">
        <v>4669</v>
      </c>
      <c r="B4672" s="134" t="s">
        <v>28910</v>
      </c>
      <c r="C4672" s="134" t="s">
        <v>28911</v>
      </c>
      <c r="D4672" s="135">
        <v>7.82</v>
      </c>
      <c r="E4672" s="133">
        <v>4.84</v>
      </c>
      <c r="F4672" s="139">
        <v>37.85</v>
      </c>
      <c r="G4672" s="141"/>
    </row>
    <row r="4673" s="123" customFormat="1" customHeight="1" spans="1:7">
      <c r="A4673" s="134">
        <v>4670</v>
      </c>
      <c r="B4673" s="134" t="s">
        <v>9963</v>
      </c>
      <c r="C4673" s="134" t="s">
        <v>28912</v>
      </c>
      <c r="D4673" s="135">
        <v>14.44</v>
      </c>
      <c r="E4673" s="133">
        <v>4.84</v>
      </c>
      <c r="F4673" s="139">
        <v>69.89</v>
      </c>
      <c r="G4673" s="141"/>
    </row>
    <row r="4674" s="123" customFormat="1" customHeight="1" spans="1:7">
      <c r="A4674" s="134">
        <v>4671</v>
      </c>
      <c r="B4674" s="134" t="s">
        <v>5281</v>
      </c>
      <c r="C4674" s="134" t="s">
        <v>28891</v>
      </c>
      <c r="D4674" s="135">
        <v>7.25</v>
      </c>
      <c r="E4674" s="134">
        <v>4.84</v>
      </c>
      <c r="F4674" s="139">
        <v>35.09</v>
      </c>
      <c r="G4674" s="141"/>
    </row>
    <row r="4675" s="123" customFormat="1" customHeight="1" spans="1:7">
      <c r="A4675" s="134">
        <v>4672</v>
      </c>
      <c r="B4675" s="134" t="s">
        <v>7609</v>
      </c>
      <c r="C4675" s="134" t="s">
        <v>28891</v>
      </c>
      <c r="D4675" s="135">
        <v>7.55</v>
      </c>
      <c r="E4675" s="133">
        <v>4.84</v>
      </c>
      <c r="F4675" s="139">
        <v>36.54</v>
      </c>
      <c r="G4675" s="141"/>
    </row>
    <row r="4676" s="123" customFormat="1" customHeight="1" spans="1:7">
      <c r="A4676" s="134">
        <v>4673</v>
      </c>
      <c r="B4676" s="134" t="s">
        <v>3179</v>
      </c>
      <c r="C4676" s="134" t="s">
        <v>28913</v>
      </c>
      <c r="D4676" s="135">
        <v>5.83</v>
      </c>
      <c r="E4676" s="134">
        <v>4.84</v>
      </c>
      <c r="F4676" s="139">
        <v>28.22</v>
      </c>
      <c r="G4676" s="141"/>
    </row>
    <row r="4677" s="123" customFormat="1" customHeight="1" spans="1:7">
      <c r="A4677" s="134">
        <v>4674</v>
      </c>
      <c r="B4677" s="134" t="s">
        <v>6784</v>
      </c>
      <c r="C4677" s="134" t="s">
        <v>28895</v>
      </c>
      <c r="D4677" s="135">
        <v>6.03</v>
      </c>
      <c r="E4677" s="133">
        <v>4.84</v>
      </c>
      <c r="F4677" s="139">
        <v>29.19</v>
      </c>
      <c r="G4677" s="141"/>
    </row>
    <row r="4678" s="123" customFormat="1" customHeight="1" spans="1:7">
      <c r="A4678" s="134">
        <v>4675</v>
      </c>
      <c r="B4678" s="134" t="s">
        <v>5900</v>
      </c>
      <c r="C4678" s="134" t="s">
        <v>28914</v>
      </c>
      <c r="D4678" s="135">
        <v>5.93</v>
      </c>
      <c r="E4678" s="133">
        <v>4.84</v>
      </c>
      <c r="F4678" s="139">
        <v>28.7</v>
      </c>
      <c r="G4678" s="141"/>
    </row>
    <row r="4679" s="123" customFormat="1" customHeight="1" spans="1:7">
      <c r="A4679" s="134">
        <v>4676</v>
      </c>
      <c r="B4679" s="134" t="s">
        <v>3933</v>
      </c>
      <c r="C4679" s="134" t="s">
        <v>28915</v>
      </c>
      <c r="D4679" s="135">
        <v>10.46</v>
      </c>
      <c r="E4679" s="134">
        <v>4.84</v>
      </c>
      <c r="F4679" s="139">
        <v>50.63</v>
      </c>
      <c r="G4679" s="141"/>
    </row>
    <row r="4680" s="123" customFormat="1" customHeight="1" spans="1:7">
      <c r="A4680" s="134">
        <v>4677</v>
      </c>
      <c r="B4680" s="134" t="s">
        <v>28892</v>
      </c>
      <c r="C4680" s="134" t="s">
        <v>28916</v>
      </c>
      <c r="D4680" s="135">
        <v>1.12</v>
      </c>
      <c r="E4680" s="133">
        <v>4.84</v>
      </c>
      <c r="F4680" s="139">
        <v>5.42</v>
      </c>
      <c r="G4680" s="141"/>
    </row>
    <row r="4681" s="123" customFormat="1" customHeight="1" spans="1:7">
      <c r="A4681" s="134">
        <v>4678</v>
      </c>
      <c r="B4681" s="134" t="s">
        <v>28917</v>
      </c>
      <c r="C4681" s="134" t="s">
        <v>28915</v>
      </c>
      <c r="D4681" s="135">
        <v>5.88</v>
      </c>
      <c r="E4681" s="134">
        <v>4.84</v>
      </c>
      <c r="F4681" s="139">
        <v>28.46</v>
      </c>
      <c r="G4681" s="141"/>
    </row>
    <row r="4682" s="123" customFormat="1" customHeight="1" spans="1:7">
      <c r="A4682" s="134">
        <v>4679</v>
      </c>
      <c r="B4682" s="134" t="s">
        <v>28918</v>
      </c>
      <c r="C4682" s="134" t="s">
        <v>28615</v>
      </c>
      <c r="D4682" s="135">
        <v>5.15</v>
      </c>
      <c r="E4682" s="133">
        <v>4.84</v>
      </c>
      <c r="F4682" s="139">
        <v>24.93</v>
      </c>
      <c r="G4682" s="141"/>
    </row>
    <row r="4683" s="123" customFormat="1" customHeight="1" spans="1:7">
      <c r="A4683" s="134">
        <v>4680</v>
      </c>
      <c r="B4683" s="134" t="s">
        <v>28919</v>
      </c>
      <c r="C4683" s="134" t="s">
        <v>28615</v>
      </c>
      <c r="D4683" s="135">
        <v>5.03</v>
      </c>
      <c r="E4683" s="133">
        <v>4.84</v>
      </c>
      <c r="F4683" s="139">
        <v>24.35</v>
      </c>
      <c r="G4683" s="141"/>
    </row>
    <row r="4684" s="123" customFormat="1" customHeight="1" spans="1:7">
      <c r="A4684" s="134">
        <v>4681</v>
      </c>
      <c r="B4684" s="134" t="s">
        <v>28920</v>
      </c>
      <c r="C4684" s="134" t="s">
        <v>28615</v>
      </c>
      <c r="D4684" s="135">
        <v>5</v>
      </c>
      <c r="E4684" s="134">
        <v>4.84</v>
      </c>
      <c r="F4684" s="139">
        <v>24.2</v>
      </c>
      <c r="G4684" s="141"/>
    </row>
    <row r="4685" s="123" customFormat="1" customHeight="1" spans="1:7">
      <c r="A4685" s="134">
        <v>4682</v>
      </c>
      <c r="B4685" s="134" t="s">
        <v>28921</v>
      </c>
      <c r="C4685" s="134" t="s">
        <v>28648</v>
      </c>
      <c r="D4685" s="135">
        <v>5.01</v>
      </c>
      <c r="E4685" s="133">
        <v>4.84</v>
      </c>
      <c r="F4685" s="139">
        <v>24.25</v>
      </c>
      <c r="G4685" s="141"/>
    </row>
    <row r="4686" s="123" customFormat="1" customHeight="1" spans="1:7">
      <c r="A4686" s="134">
        <v>4683</v>
      </c>
      <c r="B4686" s="134" t="s">
        <v>116</v>
      </c>
      <c r="C4686" s="134" t="s">
        <v>28648</v>
      </c>
      <c r="D4686" s="135">
        <v>4.99</v>
      </c>
      <c r="E4686" s="134">
        <v>4.84</v>
      </c>
      <c r="F4686" s="139">
        <v>24.15</v>
      </c>
      <c r="G4686" s="141"/>
    </row>
    <row r="4687" s="123" customFormat="1" customHeight="1" spans="1:7">
      <c r="A4687" s="134">
        <v>4684</v>
      </c>
      <c r="B4687" s="134" t="s">
        <v>3988</v>
      </c>
      <c r="C4687" s="134" t="s">
        <v>28678</v>
      </c>
      <c r="D4687" s="135">
        <v>5.01</v>
      </c>
      <c r="E4687" s="133">
        <v>4.84</v>
      </c>
      <c r="F4687" s="139">
        <v>24.25</v>
      </c>
      <c r="G4687" s="141"/>
    </row>
    <row r="4688" s="123" customFormat="1" customHeight="1" spans="1:7">
      <c r="A4688" s="134">
        <v>4685</v>
      </c>
      <c r="B4688" s="134" t="s">
        <v>28922</v>
      </c>
      <c r="C4688" s="134" t="s">
        <v>28678</v>
      </c>
      <c r="D4688" s="135">
        <v>5</v>
      </c>
      <c r="E4688" s="133">
        <v>4.84</v>
      </c>
      <c r="F4688" s="139">
        <v>24.2</v>
      </c>
      <c r="G4688" s="141"/>
    </row>
    <row r="4689" s="123" customFormat="1" customHeight="1" spans="1:7">
      <c r="A4689" s="134">
        <v>4686</v>
      </c>
      <c r="B4689" s="134" t="s">
        <v>28923</v>
      </c>
      <c r="C4689" s="134" t="s">
        <v>28754</v>
      </c>
      <c r="D4689" s="135">
        <v>5.02</v>
      </c>
      <c r="E4689" s="134">
        <v>4.84</v>
      </c>
      <c r="F4689" s="139">
        <v>24.3</v>
      </c>
      <c r="G4689" s="141"/>
    </row>
    <row r="4690" s="123" customFormat="1" customHeight="1" spans="1:7">
      <c r="A4690" s="134">
        <v>4687</v>
      </c>
      <c r="B4690" s="134" t="s">
        <v>14334</v>
      </c>
      <c r="C4690" s="134" t="s">
        <v>28924</v>
      </c>
      <c r="D4690" s="135">
        <v>14.55</v>
      </c>
      <c r="E4690" s="133">
        <v>4.84</v>
      </c>
      <c r="F4690" s="139">
        <v>70.42</v>
      </c>
      <c r="G4690" s="141"/>
    </row>
    <row r="4691" s="123" customFormat="1" customHeight="1" spans="1:7">
      <c r="A4691" s="134">
        <v>4688</v>
      </c>
      <c r="B4691" s="134" t="s">
        <v>20176</v>
      </c>
      <c r="C4691" s="134" t="s">
        <v>28924</v>
      </c>
      <c r="D4691" s="135">
        <v>29.46</v>
      </c>
      <c r="E4691" s="134">
        <v>4.84</v>
      </c>
      <c r="F4691" s="139">
        <v>142.59</v>
      </c>
      <c r="G4691" s="141"/>
    </row>
    <row r="4692" s="123" customFormat="1" customHeight="1" spans="1:7">
      <c r="A4692" s="134">
        <v>4689</v>
      </c>
      <c r="B4692" s="134" t="s">
        <v>17132</v>
      </c>
      <c r="C4692" s="134" t="s">
        <v>28924</v>
      </c>
      <c r="D4692" s="135">
        <v>4.21</v>
      </c>
      <c r="E4692" s="133">
        <v>4.84</v>
      </c>
      <c r="F4692" s="139">
        <v>20.38</v>
      </c>
      <c r="G4692" s="141"/>
    </row>
    <row r="4693" s="123" customFormat="1" customHeight="1" spans="1:7">
      <c r="A4693" s="134">
        <v>4690</v>
      </c>
      <c r="B4693" s="134" t="s">
        <v>3866</v>
      </c>
      <c r="C4693" s="134" t="s">
        <v>28924</v>
      </c>
      <c r="D4693" s="135">
        <v>3.62</v>
      </c>
      <c r="E4693" s="133">
        <v>4.84</v>
      </c>
      <c r="F4693" s="139">
        <v>17.52</v>
      </c>
      <c r="G4693" s="141"/>
    </row>
    <row r="4694" s="123" customFormat="1" customHeight="1" spans="1:7">
      <c r="A4694" s="134">
        <v>4691</v>
      </c>
      <c r="B4694" s="134" t="s">
        <v>28925</v>
      </c>
      <c r="C4694" s="134" t="s">
        <v>28924</v>
      </c>
      <c r="D4694" s="135">
        <v>19.28</v>
      </c>
      <c r="E4694" s="134">
        <v>4.84</v>
      </c>
      <c r="F4694" s="139">
        <v>93.32</v>
      </c>
      <c r="G4694" s="141"/>
    </row>
    <row r="4695" s="123" customFormat="1" customHeight="1" spans="1:7">
      <c r="A4695" s="134">
        <v>4692</v>
      </c>
      <c r="B4695" s="134" t="s">
        <v>28926</v>
      </c>
      <c r="C4695" s="134" t="s">
        <v>28924</v>
      </c>
      <c r="D4695" s="135">
        <v>5.35</v>
      </c>
      <c r="E4695" s="133">
        <v>4.84</v>
      </c>
      <c r="F4695" s="139">
        <v>25.89</v>
      </c>
      <c r="G4695" s="141"/>
    </row>
    <row r="4696" s="123" customFormat="1" customHeight="1" spans="1:7">
      <c r="A4696" s="134">
        <v>4693</v>
      </c>
      <c r="B4696" s="134" t="s">
        <v>28927</v>
      </c>
      <c r="C4696" s="134" t="s">
        <v>28928</v>
      </c>
      <c r="D4696" s="135">
        <v>6.48</v>
      </c>
      <c r="E4696" s="134">
        <v>4.84</v>
      </c>
      <c r="F4696" s="139">
        <v>31.36</v>
      </c>
      <c r="G4696" s="141"/>
    </row>
    <row r="4697" s="123" customFormat="1" customHeight="1" spans="1:7">
      <c r="A4697" s="134">
        <v>4694</v>
      </c>
      <c r="B4697" s="134" t="s">
        <v>28929</v>
      </c>
      <c r="C4697" s="134" t="s">
        <v>28930</v>
      </c>
      <c r="D4697" s="135">
        <v>3.44</v>
      </c>
      <c r="E4697" s="133">
        <v>4.84</v>
      </c>
      <c r="F4697" s="139">
        <v>16.65</v>
      </c>
      <c r="G4697" s="141"/>
    </row>
    <row r="4698" s="123" customFormat="1" customHeight="1" spans="1:7">
      <c r="A4698" s="134">
        <v>4695</v>
      </c>
      <c r="B4698" s="134" t="s">
        <v>3319</v>
      </c>
      <c r="C4698" s="134" t="s">
        <v>28930</v>
      </c>
      <c r="D4698" s="135">
        <v>11.07</v>
      </c>
      <c r="E4698" s="133">
        <v>4.84</v>
      </c>
      <c r="F4698" s="139">
        <v>53.58</v>
      </c>
      <c r="G4698" s="141"/>
    </row>
    <row r="4699" s="123" customFormat="1" customHeight="1" spans="1:7">
      <c r="A4699" s="134">
        <v>4696</v>
      </c>
      <c r="B4699" s="134" t="s">
        <v>3256</v>
      </c>
      <c r="C4699" s="134" t="s">
        <v>28931</v>
      </c>
      <c r="D4699" s="135">
        <v>11.7</v>
      </c>
      <c r="E4699" s="134">
        <v>4.84</v>
      </c>
      <c r="F4699" s="139">
        <v>56.63</v>
      </c>
      <c r="G4699" s="141"/>
    </row>
    <row r="4700" s="123" customFormat="1" customHeight="1" spans="1:7">
      <c r="A4700" s="134">
        <v>4697</v>
      </c>
      <c r="B4700" s="134" t="s">
        <v>28932</v>
      </c>
      <c r="C4700" s="134" t="s">
        <v>28928</v>
      </c>
      <c r="D4700" s="135">
        <v>60.59</v>
      </c>
      <c r="E4700" s="133">
        <v>4.84</v>
      </c>
      <c r="F4700" s="139">
        <v>293.26</v>
      </c>
      <c r="G4700" s="141"/>
    </row>
    <row r="4701" s="123" customFormat="1" customHeight="1" spans="1:7">
      <c r="A4701" s="134">
        <v>4698</v>
      </c>
      <c r="B4701" s="134" t="s">
        <v>3276</v>
      </c>
      <c r="C4701" s="134" t="s">
        <v>28933</v>
      </c>
      <c r="D4701" s="135">
        <v>19.13</v>
      </c>
      <c r="E4701" s="134">
        <v>4.84</v>
      </c>
      <c r="F4701" s="139">
        <v>92.59</v>
      </c>
      <c r="G4701" s="141"/>
    </row>
    <row r="4702" s="123" customFormat="1" customHeight="1" spans="1:7">
      <c r="A4702" s="134">
        <v>4699</v>
      </c>
      <c r="B4702" s="134" t="s">
        <v>205</v>
      </c>
      <c r="C4702" s="134" t="s">
        <v>28934</v>
      </c>
      <c r="D4702" s="135">
        <v>21.21</v>
      </c>
      <c r="E4702" s="133">
        <v>4.84</v>
      </c>
      <c r="F4702" s="139">
        <v>102.66</v>
      </c>
      <c r="G4702" s="141"/>
    </row>
    <row r="4703" s="123" customFormat="1" customHeight="1" spans="1:7">
      <c r="A4703" s="134">
        <v>4700</v>
      </c>
      <c r="B4703" s="134" t="s">
        <v>3342</v>
      </c>
      <c r="C4703" s="134" t="s">
        <v>28924</v>
      </c>
      <c r="D4703" s="135">
        <v>55.59</v>
      </c>
      <c r="E4703" s="133">
        <v>4.84</v>
      </c>
      <c r="F4703" s="139">
        <v>269.06</v>
      </c>
      <c r="G4703" s="141"/>
    </row>
    <row r="4704" s="123" customFormat="1" customHeight="1" spans="1:7">
      <c r="A4704" s="134">
        <v>4701</v>
      </c>
      <c r="B4704" s="134" t="s">
        <v>28935</v>
      </c>
      <c r="C4704" s="134" t="s">
        <v>28924</v>
      </c>
      <c r="D4704" s="135">
        <v>36.95</v>
      </c>
      <c r="E4704" s="134">
        <v>4.84</v>
      </c>
      <c r="F4704" s="139">
        <v>178.84</v>
      </c>
      <c r="G4704" s="141"/>
    </row>
    <row r="4705" s="123" customFormat="1" customHeight="1" spans="1:7">
      <c r="A4705" s="134">
        <v>4702</v>
      </c>
      <c r="B4705" s="134" t="s">
        <v>4233</v>
      </c>
      <c r="C4705" s="134" t="s">
        <v>28924</v>
      </c>
      <c r="D4705" s="135">
        <v>42.31</v>
      </c>
      <c r="E4705" s="133">
        <v>4.84</v>
      </c>
      <c r="F4705" s="139">
        <v>204.78</v>
      </c>
      <c r="G4705" s="141"/>
    </row>
    <row r="4706" s="123" customFormat="1" customHeight="1" spans="1:7">
      <c r="A4706" s="134">
        <v>4703</v>
      </c>
      <c r="B4706" s="134" t="s">
        <v>28936</v>
      </c>
      <c r="C4706" s="134" t="s">
        <v>28924</v>
      </c>
      <c r="D4706" s="135">
        <v>27.83</v>
      </c>
      <c r="E4706" s="134">
        <v>4.84</v>
      </c>
      <c r="F4706" s="139">
        <v>134.7</v>
      </c>
      <c r="G4706" s="141"/>
    </row>
    <row r="4707" s="123" customFormat="1" customHeight="1" spans="1:7">
      <c r="A4707" s="134">
        <v>4704</v>
      </c>
      <c r="B4707" s="134" t="s">
        <v>28937</v>
      </c>
      <c r="C4707" s="134" t="s">
        <v>28938</v>
      </c>
      <c r="D4707" s="135">
        <v>28.2</v>
      </c>
      <c r="E4707" s="133">
        <v>4.84</v>
      </c>
      <c r="F4707" s="139">
        <v>136.49</v>
      </c>
      <c r="G4707" s="141"/>
    </row>
    <row r="4708" s="123" customFormat="1" customHeight="1" spans="1:7">
      <c r="A4708" s="134">
        <v>4705</v>
      </c>
      <c r="B4708" s="134" t="s">
        <v>22364</v>
      </c>
      <c r="C4708" s="134" t="s">
        <v>28931</v>
      </c>
      <c r="D4708" s="135">
        <v>41.65</v>
      </c>
      <c r="E4708" s="133">
        <v>4.84</v>
      </c>
      <c r="F4708" s="139">
        <v>201.59</v>
      </c>
      <c r="G4708" s="141"/>
    </row>
    <row r="4709" s="123" customFormat="1" customHeight="1" spans="1:7">
      <c r="A4709" s="134">
        <v>4706</v>
      </c>
      <c r="B4709" s="134" t="s">
        <v>28939</v>
      </c>
      <c r="C4709" s="134" t="s">
        <v>28924</v>
      </c>
      <c r="D4709" s="135">
        <v>9.4</v>
      </c>
      <c r="E4709" s="134">
        <v>4.84</v>
      </c>
      <c r="F4709" s="139">
        <v>45.5</v>
      </c>
      <c r="G4709" s="141"/>
    </row>
    <row r="4710" s="123" customFormat="1" customHeight="1" spans="1:7">
      <c r="A4710" s="134">
        <v>4707</v>
      </c>
      <c r="B4710" s="134" t="s">
        <v>13096</v>
      </c>
      <c r="C4710" s="134" t="s">
        <v>28924</v>
      </c>
      <c r="D4710" s="135">
        <v>22.37</v>
      </c>
      <c r="E4710" s="133">
        <v>4.84</v>
      </c>
      <c r="F4710" s="139">
        <v>108.27</v>
      </c>
      <c r="G4710" s="141"/>
    </row>
    <row r="4711" s="123" customFormat="1" customHeight="1" spans="1:7">
      <c r="A4711" s="134">
        <v>4708</v>
      </c>
      <c r="B4711" s="134" t="s">
        <v>28940</v>
      </c>
      <c r="C4711" s="134" t="s">
        <v>28941</v>
      </c>
      <c r="D4711" s="135">
        <v>20.02</v>
      </c>
      <c r="E4711" s="134">
        <v>4.84</v>
      </c>
      <c r="F4711" s="139">
        <v>96.9</v>
      </c>
      <c r="G4711" s="141"/>
    </row>
    <row r="4712" s="123" customFormat="1" customHeight="1" spans="1:7">
      <c r="A4712" s="134">
        <v>4709</v>
      </c>
      <c r="B4712" s="134" t="s">
        <v>25272</v>
      </c>
      <c r="C4712" s="134" t="s">
        <v>28934</v>
      </c>
      <c r="D4712" s="135">
        <v>18.95</v>
      </c>
      <c r="E4712" s="133">
        <v>4.84</v>
      </c>
      <c r="F4712" s="139">
        <v>91.72</v>
      </c>
      <c r="G4712" s="141"/>
    </row>
    <row r="4713" s="123" customFormat="1" customHeight="1" spans="1:7">
      <c r="A4713" s="134">
        <v>4710</v>
      </c>
      <c r="B4713" s="134" t="s">
        <v>28942</v>
      </c>
      <c r="C4713" s="134" t="s">
        <v>28943</v>
      </c>
      <c r="D4713" s="135">
        <v>18.29</v>
      </c>
      <c r="E4713" s="133">
        <v>4.84</v>
      </c>
      <c r="F4713" s="139">
        <v>88.52</v>
      </c>
      <c r="G4713" s="141"/>
    </row>
    <row r="4714" s="123" customFormat="1" customHeight="1" spans="1:7">
      <c r="A4714" s="134">
        <v>4711</v>
      </c>
      <c r="B4714" s="134" t="s">
        <v>28944</v>
      </c>
      <c r="C4714" s="134" t="s">
        <v>28928</v>
      </c>
      <c r="D4714" s="135">
        <v>26.5</v>
      </c>
      <c r="E4714" s="134">
        <v>4.84</v>
      </c>
      <c r="F4714" s="139">
        <v>128.26</v>
      </c>
      <c r="G4714" s="141"/>
    </row>
    <row r="4715" s="123" customFormat="1" customHeight="1" spans="1:7">
      <c r="A4715" s="134">
        <v>4712</v>
      </c>
      <c r="B4715" s="134" t="s">
        <v>28945</v>
      </c>
      <c r="C4715" s="134" t="s">
        <v>28924</v>
      </c>
      <c r="D4715" s="135">
        <v>22.48</v>
      </c>
      <c r="E4715" s="133">
        <v>4.84</v>
      </c>
      <c r="F4715" s="139">
        <v>108.8</v>
      </c>
      <c r="G4715" s="141"/>
    </row>
    <row r="4716" s="123" customFormat="1" customHeight="1" spans="1:7">
      <c r="A4716" s="134">
        <v>4713</v>
      </c>
      <c r="B4716" s="134" t="s">
        <v>28946</v>
      </c>
      <c r="C4716" s="134" t="s">
        <v>28928</v>
      </c>
      <c r="D4716" s="135">
        <v>31.17</v>
      </c>
      <c r="E4716" s="134">
        <v>4.84</v>
      </c>
      <c r="F4716" s="139">
        <v>150.86</v>
      </c>
      <c r="G4716" s="141"/>
    </row>
    <row r="4717" s="123" customFormat="1" customHeight="1" spans="1:7">
      <c r="A4717" s="134">
        <v>4714</v>
      </c>
      <c r="B4717" s="134" t="s">
        <v>28947</v>
      </c>
      <c r="C4717" s="134" t="s">
        <v>28928</v>
      </c>
      <c r="D4717" s="135">
        <v>25.13</v>
      </c>
      <c r="E4717" s="133">
        <v>4.84</v>
      </c>
      <c r="F4717" s="139">
        <v>121.63</v>
      </c>
      <c r="G4717" s="141"/>
    </row>
    <row r="4718" s="123" customFormat="1" customHeight="1" spans="1:7">
      <c r="A4718" s="134">
        <v>4715</v>
      </c>
      <c r="B4718" s="134" t="s">
        <v>28948</v>
      </c>
      <c r="C4718" s="134" t="s">
        <v>28949</v>
      </c>
      <c r="D4718" s="135">
        <v>29.7</v>
      </c>
      <c r="E4718" s="133">
        <v>4.84</v>
      </c>
      <c r="F4718" s="139">
        <v>143.75</v>
      </c>
      <c r="G4718" s="141"/>
    </row>
    <row r="4719" s="123" customFormat="1" customHeight="1" spans="1:7">
      <c r="A4719" s="134">
        <v>4716</v>
      </c>
      <c r="B4719" s="134" t="s">
        <v>27797</v>
      </c>
      <c r="C4719" s="134" t="s">
        <v>28924</v>
      </c>
      <c r="D4719" s="135">
        <v>19.32</v>
      </c>
      <c r="E4719" s="134">
        <v>4.84</v>
      </c>
      <c r="F4719" s="139">
        <v>93.51</v>
      </c>
      <c r="G4719" s="141"/>
    </row>
    <row r="4720" s="123" customFormat="1" customHeight="1" spans="1:7">
      <c r="A4720" s="134">
        <v>4717</v>
      </c>
      <c r="B4720" s="134" t="s">
        <v>28950</v>
      </c>
      <c r="C4720" s="134" t="s">
        <v>28951</v>
      </c>
      <c r="D4720" s="135">
        <v>29.35</v>
      </c>
      <c r="E4720" s="133">
        <v>4.84</v>
      </c>
      <c r="F4720" s="139">
        <v>142.05</v>
      </c>
      <c r="G4720" s="141"/>
    </row>
    <row r="4721" s="123" customFormat="1" customHeight="1" spans="1:7">
      <c r="A4721" s="134">
        <v>4718</v>
      </c>
      <c r="B4721" s="134" t="s">
        <v>28952</v>
      </c>
      <c r="C4721" s="134" t="s">
        <v>28953</v>
      </c>
      <c r="D4721" s="135">
        <v>14.24</v>
      </c>
      <c r="E4721" s="134">
        <v>4.84</v>
      </c>
      <c r="F4721" s="139">
        <v>68.92</v>
      </c>
      <c r="G4721" s="141"/>
    </row>
    <row r="4722" s="123" customFormat="1" customHeight="1" spans="1:7">
      <c r="A4722" s="134">
        <v>4719</v>
      </c>
      <c r="B4722" s="134" t="s">
        <v>3403</v>
      </c>
      <c r="C4722" s="134" t="s">
        <v>28924</v>
      </c>
      <c r="D4722" s="135">
        <v>19.76</v>
      </c>
      <c r="E4722" s="133">
        <v>4.84</v>
      </c>
      <c r="F4722" s="139">
        <v>95.64</v>
      </c>
      <c r="G4722" s="141"/>
    </row>
    <row r="4723" s="123" customFormat="1" customHeight="1" spans="1:7">
      <c r="A4723" s="134">
        <v>4720</v>
      </c>
      <c r="B4723" s="134" t="s">
        <v>5848</v>
      </c>
      <c r="C4723" s="134" t="s">
        <v>28924</v>
      </c>
      <c r="D4723" s="135">
        <v>9.74</v>
      </c>
      <c r="E4723" s="133">
        <v>4.84</v>
      </c>
      <c r="F4723" s="139">
        <v>47.14</v>
      </c>
      <c r="G4723" s="141"/>
    </row>
    <row r="4724" s="123" customFormat="1" customHeight="1" spans="1:7">
      <c r="A4724" s="134">
        <v>4721</v>
      </c>
      <c r="B4724" s="34" t="s">
        <v>13096</v>
      </c>
      <c r="C4724" s="134" t="s">
        <v>28924</v>
      </c>
      <c r="D4724" s="135">
        <v>2.94</v>
      </c>
      <c r="E4724" s="134">
        <v>4.84</v>
      </c>
      <c r="F4724" s="139">
        <v>14.23</v>
      </c>
      <c r="G4724" s="141"/>
    </row>
    <row r="4725" s="123" customFormat="1" customHeight="1" spans="1:7">
      <c r="A4725" s="134">
        <v>4722</v>
      </c>
      <c r="B4725" s="134" t="s">
        <v>4400</v>
      </c>
      <c r="C4725" s="134" t="s">
        <v>28954</v>
      </c>
      <c r="D4725" s="135">
        <v>36.82</v>
      </c>
      <c r="E4725" s="133">
        <v>4.84</v>
      </c>
      <c r="F4725" s="139">
        <v>178.21</v>
      </c>
      <c r="G4725" s="141"/>
    </row>
    <row r="4726" s="123" customFormat="1" customHeight="1" spans="1:7">
      <c r="A4726" s="134">
        <v>4723</v>
      </c>
      <c r="B4726" s="134" t="s">
        <v>4113</v>
      </c>
      <c r="C4726" s="134" t="s">
        <v>28955</v>
      </c>
      <c r="D4726" s="135">
        <v>1.21</v>
      </c>
      <c r="E4726" s="134">
        <v>4.84</v>
      </c>
      <c r="F4726" s="139">
        <v>5.86</v>
      </c>
      <c r="G4726" s="141"/>
    </row>
    <row r="4727" s="123" customFormat="1" customHeight="1" spans="1:7">
      <c r="A4727" s="134">
        <v>4724</v>
      </c>
      <c r="B4727" s="134" t="s">
        <v>16593</v>
      </c>
      <c r="C4727" s="134" t="s">
        <v>28924</v>
      </c>
      <c r="D4727" s="135">
        <v>10.82</v>
      </c>
      <c r="E4727" s="133">
        <v>4.84</v>
      </c>
      <c r="F4727" s="139">
        <v>52.37</v>
      </c>
      <c r="G4727" s="141"/>
    </row>
    <row r="4728" s="123" customFormat="1" customHeight="1" spans="1:7">
      <c r="A4728" s="134">
        <v>4725</v>
      </c>
      <c r="B4728" s="134" t="s">
        <v>28956</v>
      </c>
      <c r="C4728" s="134" t="s">
        <v>28941</v>
      </c>
      <c r="D4728" s="135">
        <v>22.65</v>
      </c>
      <c r="E4728" s="133">
        <v>4.84</v>
      </c>
      <c r="F4728" s="139">
        <v>109.63</v>
      </c>
      <c r="G4728" s="141"/>
    </row>
    <row r="4729" s="123" customFormat="1" customHeight="1" spans="1:7">
      <c r="A4729" s="134">
        <v>4726</v>
      </c>
      <c r="B4729" s="134" t="s">
        <v>28957</v>
      </c>
      <c r="C4729" s="134" t="s">
        <v>28924</v>
      </c>
      <c r="D4729" s="135">
        <v>17.09</v>
      </c>
      <c r="E4729" s="134">
        <v>4.84</v>
      </c>
      <c r="F4729" s="139">
        <v>82.72</v>
      </c>
      <c r="G4729" s="141"/>
    </row>
    <row r="4730" s="123" customFormat="1" customHeight="1" spans="1:7">
      <c r="A4730" s="134">
        <v>4727</v>
      </c>
      <c r="B4730" s="134" t="s">
        <v>3845</v>
      </c>
      <c r="C4730" s="134" t="s">
        <v>28933</v>
      </c>
      <c r="D4730" s="135">
        <v>28.23</v>
      </c>
      <c r="E4730" s="133">
        <v>4.84</v>
      </c>
      <c r="F4730" s="139">
        <v>136.63</v>
      </c>
      <c r="G4730" s="141"/>
    </row>
    <row r="4731" s="123" customFormat="1" customHeight="1" spans="1:7">
      <c r="A4731" s="134">
        <v>4728</v>
      </c>
      <c r="B4731" s="134" t="s">
        <v>3438</v>
      </c>
      <c r="C4731" s="134" t="s">
        <v>28924</v>
      </c>
      <c r="D4731" s="135">
        <v>19.4</v>
      </c>
      <c r="E4731" s="134">
        <v>4.84</v>
      </c>
      <c r="F4731" s="139">
        <v>93.9</v>
      </c>
      <c r="G4731" s="141"/>
    </row>
    <row r="4732" s="123" customFormat="1" customHeight="1" spans="1:7">
      <c r="A4732" s="134">
        <v>4729</v>
      </c>
      <c r="B4732" s="134" t="s">
        <v>28958</v>
      </c>
      <c r="C4732" s="134" t="s">
        <v>28959</v>
      </c>
      <c r="D4732" s="135">
        <v>25.28</v>
      </c>
      <c r="E4732" s="133">
        <v>4.84</v>
      </c>
      <c r="F4732" s="139">
        <v>122.36</v>
      </c>
      <c r="G4732" s="141"/>
    </row>
    <row r="4733" s="123" customFormat="1" customHeight="1" spans="1:7">
      <c r="A4733" s="134">
        <v>4730</v>
      </c>
      <c r="B4733" s="134" t="s">
        <v>28960</v>
      </c>
      <c r="C4733" s="134" t="s">
        <v>28924</v>
      </c>
      <c r="D4733" s="135">
        <v>52.08</v>
      </c>
      <c r="E4733" s="133">
        <v>4.84</v>
      </c>
      <c r="F4733" s="139">
        <v>252.07</v>
      </c>
      <c r="G4733" s="141"/>
    </row>
    <row r="4734" s="123" customFormat="1" customHeight="1" spans="1:7">
      <c r="A4734" s="134">
        <v>4731</v>
      </c>
      <c r="B4734" s="134" t="s">
        <v>28961</v>
      </c>
      <c r="C4734" s="134" t="s">
        <v>28962</v>
      </c>
      <c r="D4734" s="135">
        <v>19.98</v>
      </c>
      <c r="E4734" s="134">
        <v>4.84</v>
      </c>
      <c r="F4734" s="139">
        <v>96.7</v>
      </c>
      <c r="G4734" s="141"/>
    </row>
    <row r="4735" s="123" customFormat="1" customHeight="1" spans="1:7">
      <c r="A4735" s="134">
        <v>4732</v>
      </c>
      <c r="B4735" s="134" t="s">
        <v>28963</v>
      </c>
      <c r="C4735" s="134" t="s">
        <v>28928</v>
      </c>
      <c r="D4735" s="135">
        <v>6.76</v>
      </c>
      <c r="E4735" s="133">
        <v>4.84</v>
      </c>
      <c r="F4735" s="139">
        <v>32.72</v>
      </c>
      <c r="G4735" s="141"/>
    </row>
    <row r="4736" s="123" customFormat="1" customHeight="1" spans="1:7">
      <c r="A4736" s="134">
        <v>4733</v>
      </c>
      <c r="B4736" s="134" t="s">
        <v>5422</v>
      </c>
      <c r="C4736" s="134" t="s">
        <v>28964</v>
      </c>
      <c r="D4736" s="135">
        <v>19.42</v>
      </c>
      <c r="E4736" s="134">
        <v>4.84</v>
      </c>
      <c r="F4736" s="139">
        <v>93.99</v>
      </c>
      <c r="G4736" s="141"/>
    </row>
    <row r="4737" s="123" customFormat="1" customHeight="1" spans="1:7">
      <c r="A4737" s="134">
        <v>4734</v>
      </c>
      <c r="B4737" s="134" t="s">
        <v>14322</v>
      </c>
      <c r="C4737" s="134" t="s">
        <v>28934</v>
      </c>
      <c r="D4737" s="135">
        <v>26.9</v>
      </c>
      <c r="E4737" s="133">
        <v>4.84</v>
      </c>
      <c r="F4737" s="139">
        <v>130.2</v>
      </c>
      <c r="G4737" s="141"/>
    </row>
    <row r="4738" s="123" customFormat="1" customHeight="1" spans="1:7">
      <c r="A4738" s="134">
        <v>4735</v>
      </c>
      <c r="B4738" s="134" t="s">
        <v>5418</v>
      </c>
      <c r="C4738" s="134" t="s">
        <v>28965</v>
      </c>
      <c r="D4738" s="135">
        <v>16.49</v>
      </c>
      <c r="E4738" s="133">
        <v>4.84</v>
      </c>
      <c r="F4738" s="139">
        <v>79.81</v>
      </c>
      <c r="G4738" s="141"/>
    </row>
    <row r="4739" s="123" customFormat="1" customHeight="1" spans="1:7">
      <c r="A4739" s="134">
        <v>4736</v>
      </c>
      <c r="B4739" s="134" t="s">
        <v>27711</v>
      </c>
      <c r="C4739" s="134" t="s">
        <v>28933</v>
      </c>
      <c r="D4739" s="135">
        <v>19.56</v>
      </c>
      <c r="E4739" s="134">
        <v>4.84</v>
      </c>
      <c r="F4739" s="139">
        <v>94.67</v>
      </c>
      <c r="G4739" s="141"/>
    </row>
    <row r="4740" s="123" customFormat="1" customHeight="1" spans="1:7">
      <c r="A4740" s="134">
        <v>4737</v>
      </c>
      <c r="B4740" s="134" t="s">
        <v>28966</v>
      </c>
      <c r="C4740" s="134" t="s">
        <v>28933</v>
      </c>
      <c r="D4740" s="135">
        <v>19.28</v>
      </c>
      <c r="E4740" s="133">
        <v>4.84</v>
      </c>
      <c r="F4740" s="139">
        <v>93.32</v>
      </c>
      <c r="G4740" s="141"/>
    </row>
    <row r="4741" s="123" customFormat="1" customHeight="1" spans="1:7">
      <c r="A4741" s="134">
        <v>4738</v>
      </c>
      <c r="B4741" s="134" t="s">
        <v>28967</v>
      </c>
      <c r="C4741" s="134" t="s">
        <v>28968</v>
      </c>
      <c r="D4741" s="135">
        <v>9.8</v>
      </c>
      <c r="E4741" s="134">
        <v>4.84</v>
      </c>
      <c r="F4741" s="139">
        <v>47.43</v>
      </c>
      <c r="G4741" s="141"/>
    </row>
    <row r="4742" s="123" customFormat="1" customHeight="1" spans="1:7">
      <c r="A4742" s="134">
        <v>4739</v>
      </c>
      <c r="B4742" s="134" t="s">
        <v>28969</v>
      </c>
      <c r="C4742" s="134" t="s">
        <v>28931</v>
      </c>
      <c r="D4742" s="135">
        <v>25.46</v>
      </c>
      <c r="E4742" s="133">
        <v>4.84</v>
      </c>
      <c r="F4742" s="139">
        <v>123.23</v>
      </c>
      <c r="G4742" s="141"/>
    </row>
    <row r="4743" s="123" customFormat="1" customHeight="1" spans="1:7">
      <c r="A4743" s="134">
        <v>4740</v>
      </c>
      <c r="B4743" s="134" t="s">
        <v>28932</v>
      </c>
      <c r="C4743" s="134" t="s">
        <v>28968</v>
      </c>
      <c r="D4743" s="135">
        <v>41.75</v>
      </c>
      <c r="E4743" s="133">
        <v>4.84</v>
      </c>
      <c r="F4743" s="139">
        <v>202.07</v>
      </c>
      <c r="G4743" s="141"/>
    </row>
    <row r="4744" s="123" customFormat="1" customHeight="1" spans="1:7">
      <c r="A4744" s="134">
        <v>4741</v>
      </c>
      <c r="B4744" s="134" t="s">
        <v>27742</v>
      </c>
      <c r="C4744" s="134" t="s">
        <v>28924</v>
      </c>
      <c r="D4744" s="135">
        <v>40.09</v>
      </c>
      <c r="E4744" s="134">
        <v>4.84</v>
      </c>
      <c r="F4744" s="139">
        <v>194.04</v>
      </c>
      <c r="G4744" s="141"/>
    </row>
    <row r="4745" s="123" customFormat="1" customHeight="1" spans="1:7">
      <c r="A4745" s="134">
        <v>4742</v>
      </c>
      <c r="B4745" s="134" t="s">
        <v>28970</v>
      </c>
      <c r="C4745" s="134" t="s">
        <v>28931</v>
      </c>
      <c r="D4745" s="135">
        <v>19.94</v>
      </c>
      <c r="E4745" s="133">
        <v>4.84</v>
      </c>
      <c r="F4745" s="139">
        <v>96.51</v>
      </c>
      <c r="G4745" s="141"/>
    </row>
    <row r="4746" s="123" customFormat="1" customHeight="1" spans="1:7">
      <c r="A4746" s="134">
        <v>4743</v>
      </c>
      <c r="B4746" s="134" t="s">
        <v>28971</v>
      </c>
      <c r="C4746" s="134" t="s">
        <v>28968</v>
      </c>
      <c r="D4746" s="135">
        <v>31.07</v>
      </c>
      <c r="E4746" s="134">
        <v>4.84</v>
      </c>
      <c r="F4746" s="139">
        <v>150.38</v>
      </c>
      <c r="G4746" s="141"/>
    </row>
    <row r="4747" s="123" customFormat="1" customHeight="1" spans="1:7">
      <c r="A4747" s="134">
        <v>4744</v>
      </c>
      <c r="B4747" s="134" t="s">
        <v>3365</v>
      </c>
      <c r="C4747" s="134" t="s">
        <v>28931</v>
      </c>
      <c r="D4747" s="135">
        <v>19.49</v>
      </c>
      <c r="E4747" s="133">
        <v>4.84</v>
      </c>
      <c r="F4747" s="139">
        <v>94.33</v>
      </c>
      <c r="G4747" s="141"/>
    </row>
    <row r="4748" s="123" customFormat="1" customHeight="1" spans="1:7">
      <c r="A4748" s="134">
        <v>4745</v>
      </c>
      <c r="B4748" s="134" t="s">
        <v>3365</v>
      </c>
      <c r="C4748" s="134" t="s">
        <v>28955</v>
      </c>
      <c r="D4748" s="135">
        <v>48.59</v>
      </c>
      <c r="E4748" s="133">
        <v>4.84</v>
      </c>
      <c r="F4748" s="139">
        <v>235.18</v>
      </c>
      <c r="G4748" s="141"/>
    </row>
    <row r="4749" s="123" customFormat="1" customHeight="1" spans="1:7">
      <c r="A4749" s="134">
        <v>4746</v>
      </c>
      <c r="B4749" s="134" t="s">
        <v>3451</v>
      </c>
      <c r="C4749" s="134" t="s">
        <v>28928</v>
      </c>
      <c r="D4749" s="135">
        <v>84.52</v>
      </c>
      <c r="E4749" s="134">
        <v>4.84</v>
      </c>
      <c r="F4749" s="139">
        <v>409.08</v>
      </c>
      <c r="G4749" s="141"/>
    </row>
    <row r="4750" s="123" customFormat="1" customHeight="1" spans="1:7">
      <c r="A4750" s="134">
        <v>4747</v>
      </c>
      <c r="B4750" s="134" t="s">
        <v>28972</v>
      </c>
      <c r="C4750" s="134" t="s">
        <v>28934</v>
      </c>
      <c r="D4750" s="135">
        <v>41.72</v>
      </c>
      <c r="E4750" s="133">
        <v>4.84</v>
      </c>
      <c r="F4750" s="139">
        <v>201.92</v>
      </c>
      <c r="G4750" s="141"/>
    </row>
    <row r="4751" s="123" customFormat="1" customHeight="1" spans="1:7">
      <c r="A4751" s="134">
        <v>4748</v>
      </c>
      <c r="B4751" s="134" t="s">
        <v>27763</v>
      </c>
      <c r="C4751" s="134" t="s">
        <v>28928</v>
      </c>
      <c r="D4751" s="135">
        <v>27.62</v>
      </c>
      <c r="E4751" s="134">
        <v>4.84</v>
      </c>
      <c r="F4751" s="139">
        <v>133.68</v>
      </c>
      <c r="G4751" s="141"/>
    </row>
    <row r="4752" s="123" customFormat="1" customHeight="1" spans="1:7">
      <c r="A4752" s="134">
        <v>4749</v>
      </c>
      <c r="B4752" s="34" t="s">
        <v>28973</v>
      </c>
      <c r="C4752" s="134" t="s">
        <v>28974</v>
      </c>
      <c r="D4752" s="135">
        <v>31.29</v>
      </c>
      <c r="E4752" s="133">
        <v>4.84</v>
      </c>
      <c r="F4752" s="139">
        <v>151.44</v>
      </c>
      <c r="G4752" s="141"/>
    </row>
    <row r="4753" s="123" customFormat="1" customHeight="1" spans="1:7">
      <c r="A4753" s="134">
        <v>4750</v>
      </c>
      <c r="B4753" s="134" t="s">
        <v>28975</v>
      </c>
      <c r="C4753" s="134" t="s">
        <v>28928</v>
      </c>
      <c r="D4753" s="135">
        <v>21.28</v>
      </c>
      <c r="E4753" s="133">
        <v>4.84</v>
      </c>
      <c r="F4753" s="139">
        <v>103</v>
      </c>
      <c r="G4753" s="141"/>
    </row>
    <row r="4754" s="123" customFormat="1" customHeight="1" spans="1:7">
      <c r="A4754" s="134">
        <v>4751</v>
      </c>
      <c r="B4754" s="134" t="s">
        <v>5872</v>
      </c>
      <c r="C4754" s="134" t="s">
        <v>28928</v>
      </c>
      <c r="D4754" s="135">
        <v>35.37</v>
      </c>
      <c r="E4754" s="134">
        <v>4.84</v>
      </c>
      <c r="F4754" s="139">
        <v>171.19</v>
      </c>
      <c r="G4754" s="141"/>
    </row>
    <row r="4755" s="123" customFormat="1" customHeight="1" spans="1:7">
      <c r="A4755" s="134">
        <v>4752</v>
      </c>
      <c r="B4755" s="134" t="s">
        <v>28976</v>
      </c>
      <c r="C4755" s="134" t="s">
        <v>28968</v>
      </c>
      <c r="D4755" s="135">
        <v>7.63</v>
      </c>
      <c r="E4755" s="133">
        <v>4.84</v>
      </c>
      <c r="F4755" s="139">
        <v>36.93</v>
      </c>
      <c r="G4755" s="141"/>
    </row>
    <row r="4756" s="123" customFormat="1" customHeight="1" spans="1:7">
      <c r="A4756" s="134">
        <v>4753</v>
      </c>
      <c r="B4756" s="134" t="s">
        <v>28977</v>
      </c>
      <c r="C4756" s="134" t="s">
        <v>28928</v>
      </c>
      <c r="D4756" s="135">
        <v>3.14</v>
      </c>
      <c r="E4756" s="134">
        <v>4.84</v>
      </c>
      <c r="F4756" s="139">
        <v>15.2</v>
      </c>
      <c r="G4756" s="141"/>
    </row>
    <row r="4757" s="123" customFormat="1" customHeight="1" spans="1:7">
      <c r="A4757" s="134">
        <v>4754</v>
      </c>
      <c r="B4757" s="134" t="s">
        <v>3603</v>
      </c>
      <c r="C4757" s="134" t="s">
        <v>28978</v>
      </c>
      <c r="D4757" s="135">
        <v>2.63</v>
      </c>
      <c r="E4757" s="133">
        <v>4.84</v>
      </c>
      <c r="F4757" s="139">
        <v>12.73</v>
      </c>
      <c r="G4757" s="141"/>
    </row>
    <row r="4758" s="123" customFormat="1" customHeight="1" spans="1:7">
      <c r="A4758" s="134">
        <v>4755</v>
      </c>
      <c r="B4758" s="134" t="s">
        <v>116</v>
      </c>
      <c r="C4758" s="134" t="s">
        <v>28928</v>
      </c>
      <c r="D4758" s="135">
        <v>31.83</v>
      </c>
      <c r="E4758" s="133">
        <v>4.84</v>
      </c>
      <c r="F4758" s="139">
        <v>154.06</v>
      </c>
      <c r="G4758" s="141"/>
    </row>
    <row r="4759" s="123" customFormat="1" customHeight="1" spans="1:7">
      <c r="A4759" s="134">
        <v>4756</v>
      </c>
      <c r="B4759" s="134" t="s">
        <v>28979</v>
      </c>
      <c r="C4759" s="134" t="s">
        <v>28928</v>
      </c>
      <c r="D4759" s="135">
        <v>36.37</v>
      </c>
      <c r="E4759" s="134">
        <v>4.84</v>
      </c>
      <c r="F4759" s="139">
        <v>176.03</v>
      </c>
      <c r="G4759" s="141"/>
    </row>
    <row r="4760" s="123" customFormat="1" customHeight="1" spans="1:7">
      <c r="A4760" s="134">
        <v>4757</v>
      </c>
      <c r="B4760" s="134" t="s">
        <v>28980</v>
      </c>
      <c r="C4760" s="134" t="s">
        <v>28981</v>
      </c>
      <c r="D4760" s="135">
        <v>6.46</v>
      </c>
      <c r="E4760" s="133">
        <v>4.84</v>
      </c>
      <c r="F4760" s="139">
        <v>31.27</v>
      </c>
      <c r="G4760" s="141"/>
    </row>
    <row r="4761" s="123" customFormat="1" customHeight="1" spans="1:7">
      <c r="A4761" s="134">
        <v>4758</v>
      </c>
      <c r="B4761" s="134" t="s">
        <v>3388</v>
      </c>
      <c r="C4761" s="134" t="s">
        <v>28924</v>
      </c>
      <c r="D4761" s="135">
        <v>22.61</v>
      </c>
      <c r="E4761" s="134">
        <v>4.84</v>
      </c>
      <c r="F4761" s="139">
        <v>109.43</v>
      </c>
      <c r="G4761" s="141"/>
    </row>
    <row r="4762" s="123" customFormat="1" customHeight="1" spans="1:7">
      <c r="A4762" s="134">
        <v>4759</v>
      </c>
      <c r="B4762" s="134" t="s">
        <v>28982</v>
      </c>
      <c r="C4762" s="134" t="s">
        <v>28924</v>
      </c>
      <c r="D4762" s="135">
        <v>18.89</v>
      </c>
      <c r="E4762" s="133">
        <v>4.84</v>
      </c>
      <c r="F4762" s="139">
        <v>91.43</v>
      </c>
      <c r="G4762" s="141"/>
    </row>
    <row r="4763" s="123" customFormat="1" customHeight="1" spans="1:7">
      <c r="A4763" s="134">
        <v>4760</v>
      </c>
      <c r="B4763" s="134" t="s">
        <v>28983</v>
      </c>
      <c r="C4763" s="134" t="s">
        <v>28928</v>
      </c>
      <c r="D4763" s="135">
        <v>16.12</v>
      </c>
      <c r="E4763" s="133">
        <v>4.84</v>
      </c>
      <c r="F4763" s="139">
        <v>78.02</v>
      </c>
      <c r="G4763" s="141"/>
    </row>
    <row r="4764" s="123" customFormat="1" customHeight="1" spans="1:7">
      <c r="A4764" s="134">
        <v>4761</v>
      </c>
      <c r="B4764" s="134" t="s">
        <v>15218</v>
      </c>
      <c r="C4764" s="134" t="s">
        <v>28931</v>
      </c>
      <c r="D4764" s="135">
        <v>28.36</v>
      </c>
      <c r="E4764" s="134">
        <v>4.84</v>
      </c>
      <c r="F4764" s="139">
        <v>137.26</v>
      </c>
      <c r="G4764" s="141"/>
    </row>
    <row r="4765" s="123" customFormat="1" customHeight="1" spans="1:7">
      <c r="A4765" s="134">
        <v>4762</v>
      </c>
      <c r="B4765" s="134" t="s">
        <v>28984</v>
      </c>
      <c r="C4765" s="134" t="s">
        <v>28928</v>
      </c>
      <c r="D4765" s="135">
        <v>24.38</v>
      </c>
      <c r="E4765" s="133">
        <v>4.84</v>
      </c>
      <c r="F4765" s="139">
        <v>118</v>
      </c>
      <c r="G4765" s="141"/>
    </row>
    <row r="4766" s="123" customFormat="1" customHeight="1" spans="1:7">
      <c r="A4766" s="134">
        <v>4763</v>
      </c>
      <c r="B4766" s="34" t="s">
        <v>13096</v>
      </c>
      <c r="C4766" s="134" t="s">
        <v>28928</v>
      </c>
      <c r="D4766" s="135">
        <v>3.57</v>
      </c>
      <c r="E4766" s="134">
        <v>4.84</v>
      </c>
      <c r="F4766" s="139">
        <v>17.28</v>
      </c>
      <c r="G4766" s="141"/>
    </row>
    <row r="4767" s="123" customFormat="1" customHeight="1" spans="1:7">
      <c r="A4767" s="134">
        <v>4764</v>
      </c>
      <c r="B4767" s="134" t="s">
        <v>28985</v>
      </c>
      <c r="C4767" s="134" t="s">
        <v>28986</v>
      </c>
      <c r="D4767" s="135">
        <v>20.01</v>
      </c>
      <c r="E4767" s="133">
        <v>4.84</v>
      </c>
      <c r="F4767" s="139">
        <v>96.85</v>
      </c>
      <c r="G4767" s="141"/>
    </row>
    <row r="4768" s="123" customFormat="1" customHeight="1" spans="1:7">
      <c r="A4768" s="134">
        <v>4765</v>
      </c>
      <c r="B4768" s="134" t="s">
        <v>3531</v>
      </c>
      <c r="C4768" s="134" t="s">
        <v>28987</v>
      </c>
      <c r="D4768" s="135">
        <v>68.94</v>
      </c>
      <c r="E4768" s="133">
        <v>4.84</v>
      </c>
      <c r="F4768" s="139">
        <v>333.67</v>
      </c>
      <c r="G4768" s="141"/>
    </row>
    <row r="4769" s="123" customFormat="1" customHeight="1" spans="1:7">
      <c r="A4769" s="134">
        <v>4766</v>
      </c>
      <c r="B4769" s="134" t="s">
        <v>9306</v>
      </c>
      <c r="C4769" s="134" t="s">
        <v>28962</v>
      </c>
      <c r="D4769" s="135">
        <v>23.59</v>
      </c>
      <c r="E4769" s="134">
        <v>4.84</v>
      </c>
      <c r="F4769" s="139">
        <v>114.18</v>
      </c>
      <c r="G4769" s="141"/>
    </row>
    <row r="4770" s="123" customFormat="1" customHeight="1" spans="1:7">
      <c r="A4770" s="134">
        <v>4767</v>
      </c>
      <c r="B4770" s="134" t="s">
        <v>28988</v>
      </c>
      <c r="C4770" s="134" t="s">
        <v>28989</v>
      </c>
      <c r="D4770" s="135">
        <v>19.04</v>
      </c>
      <c r="E4770" s="133">
        <v>4.84</v>
      </c>
      <c r="F4770" s="139">
        <v>92.15</v>
      </c>
      <c r="G4770" s="141"/>
    </row>
    <row r="4771" s="123" customFormat="1" customHeight="1" spans="1:7">
      <c r="A4771" s="134">
        <v>4768</v>
      </c>
      <c r="B4771" s="134" t="s">
        <v>28990</v>
      </c>
      <c r="C4771" s="134" t="s">
        <v>28991</v>
      </c>
      <c r="D4771" s="135">
        <v>40.93</v>
      </c>
      <c r="E4771" s="134">
        <v>4.84</v>
      </c>
      <c r="F4771" s="139">
        <v>198.1</v>
      </c>
      <c r="G4771" s="141"/>
    </row>
    <row r="4772" s="123" customFormat="1" customHeight="1" spans="1:7">
      <c r="A4772" s="134">
        <v>4769</v>
      </c>
      <c r="B4772" s="134" t="s">
        <v>28992</v>
      </c>
      <c r="C4772" s="134" t="s">
        <v>28989</v>
      </c>
      <c r="D4772" s="135">
        <v>25.06</v>
      </c>
      <c r="E4772" s="133">
        <v>4.84</v>
      </c>
      <c r="F4772" s="139">
        <v>121.29</v>
      </c>
      <c r="G4772" s="141"/>
    </row>
    <row r="4773" s="123" customFormat="1" customHeight="1" spans="1:7">
      <c r="A4773" s="134">
        <v>4770</v>
      </c>
      <c r="B4773" s="134" t="s">
        <v>28993</v>
      </c>
      <c r="C4773" s="134" t="s">
        <v>28994</v>
      </c>
      <c r="D4773" s="135">
        <v>3.25</v>
      </c>
      <c r="E4773" s="133">
        <v>4.84</v>
      </c>
      <c r="F4773" s="139">
        <v>15.73</v>
      </c>
      <c r="G4773" s="141"/>
    </row>
    <row r="4774" s="123" customFormat="1" customHeight="1" spans="1:7">
      <c r="A4774" s="134">
        <v>4771</v>
      </c>
      <c r="B4774" s="134" t="s">
        <v>3537</v>
      </c>
      <c r="C4774" s="134" t="s">
        <v>28995</v>
      </c>
      <c r="D4774" s="135">
        <v>65.79</v>
      </c>
      <c r="E4774" s="134">
        <v>4.84</v>
      </c>
      <c r="F4774" s="139">
        <v>318.42</v>
      </c>
      <c r="G4774" s="141"/>
    </row>
    <row r="4775" s="123" customFormat="1" customHeight="1" spans="1:7">
      <c r="A4775" s="134">
        <v>4772</v>
      </c>
      <c r="B4775" s="134" t="s">
        <v>3256</v>
      </c>
      <c r="C4775" s="134" t="s">
        <v>28996</v>
      </c>
      <c r="D4775" s="135">
        <v>34.19</v>
      </c>
      <c r="E4775" s="133">
        <v>4.84</v>
      </c>
      <c r="F4775" s="139">
        <v>165.48</v>
      </c>
      <c r="G4775" s="141"/>
    </row>
    <row r="4776" s="123" customFormat="1" customHeight="1" spans="1:7">
      <c r="A4776" s="134">
        <v>4773</v>
      </c>
      <c r="B4776" s="134" t="s">
        <v>28997</v>
      </c>
      <c r="C4776" s="134" t="s">
        <v>28998</v>
      </c>
      <c r="D4776" s="135">
        <v>25.7</v>
      </c>
      <c r="E4776" s="134">
        <v>4.84</v>
      </c>
      <c r="F4776" s="139">
        <v>124.39</v>
      </c>
      <c r="G4776" s="141"/>
    </row>
    <row r="4777" s="123" customFormat="1" customHeight="1" spans="1:7">
      <c r="A4777" s="134">
        <v>4774</v>
      </c>
      <c r="B4777" s="134" t="s">
        <v>21771</v>
      </c>
      <c r="C4777" s="134" t="s">
        <v>28999</v>
      </c>
      <c r="D4777" s="135">
        <v>14.8</v>
      </c>
      <c r="E4777" s="133">
        <v>4.84</v>
      </c>
      <c r="F4777" s="139">
        <v>71.63</v>
      </c>
      <c r="G4777" s="141"/>
    </row>
    <row r="4778" s="123" customFormat="1" customHeight="1" spans="1:7">
      <c r="A4778" s="134">
        <v>4775</v>
      </c>
      <c r="B4778" s="134" t="s">
        <v>3342</v>
      </c>
      <c r="C4778" s="134" t="s">
        <v>29000</v>
      </c>
      <c r="D4778" s="135">
        <v>19.79</v>
      </c>
      <c r="E4778" s="133">
        <v>4.84</v>
      </c>
      <c r="F4778" s="139">
        <v>95.78</v>
      </c>
      <c r="G4778" s="141"/>
    </row>
    <row r="4779" s="123" customFormat="1" customHeight="1" spans="1:7">
      <c r="A4779" s="134">
        <v>4776</v>
      </c>
      <c r="B4779" s="134" t="s">
        <v>27742</v>
      </c>
      <c r="C4779" s="134" t="s">
        <v>29001</v>
      </c>
      <c r="D4779" s="135">
        <v>8.43</v>
      </c>
      <c r="E4779" s="134">
        <v>4.84</v>
      </c>
      <c r="F4779" s="139">
        <v>40.8</v>
      </c>
      <c r="G4779" s="141"/>
    </row>
    <row r="4780" s="123" customFormat="1" customHeight="1" spans="1:7">
      <c r="A4780" s="134">
        <v>4777</v>
      </c>
      <c r="B4780" s="134" t="s">
        <v>29002</v>
      </c>
      <c r="C4780" s="134" t="s">
        <v>29003</v>
      </c>
      <c r="D4780" s="135">
        <v>27.33</v>
      </c>
      <c r="E4780" s="133">
        <v>4.84</v>
      </c>
      <c r="F4780" s="139">
        <v>132.28</v>
      </c>
      <c r="G4780" s="141"/>
    </row>
    <row r="4781" s="123" customFormat="1" customHeight="1" spans="1:7">
      <c r="A4781" s="134">
        <v>4778</v>
      </c>
      <c r="B4781" s="134" t="s">
        <v>3256</v>
      </c>
      <c r="C4781" s="134" t="s">
        <v>28987</v>
      </c>
      <c r="D4781" s="135">
        <v>14.36</v>
      </c>
      <c r="E4781" s="134">
        <v>4.84</v>
      </c>
      <c r="F4781" s="139">
        <v>69.5</v>
      </c>
      <c r="G4781" s="141"/>
    </row>
    <row r="4782" s="123" customFormat="1" customHeight="1" spans="1:7">
      <c r="A4782" s="134">
        <v>4779</v>
      </c>
      <c r="B4782" s="134" t="s">
        <v>4935</v>
      </c>
      <c r="C4782" s="134" t="s">
        <v>28989</v>
      </c>
      <c r="D4782" s="135">
        <v>25.18</v>
      </c>
      <c r="E4782" s="133">
        <v>4.84</v>
      </c>
      <c r="F4782" s="139">
        <v>121.87</v>
      </c>
      <c r="G4782" s="141"/>
    </row>
    <row r="4783" s="123" customFormat="1" customHeight="1" spans="1:7">
      <c r="A4783" s="134">
        <v>4780</v>
      </c>
      <c r="B4783" s="134" t="s">
        <v>29004</v>
      </c>
      <c r="C4783" s="134" t="s">
        <v>29003</v>
      </c>
      <c r="D4783" s="135">
        <v>33.58</v>
      </c>
      <c r="E4783" s="133">
        <v>4.84</v>
      </c>
      <c r="F4783" s="139">
        <v>162.53</v>
      </c>
      <c r="G4783" s="141"/>
    </row>
    <row r="4784" s="123" customFormat="1" customHeight="1" spans="1:7">
      <c r="A4784" s="134">
        <v>4781</v>
      </c>
      <c r="B4784" s="134" t="s">
        <v>5040</v>
      </c>
      <c r="C4784" s="134" t="s">
        <v>29005</v>
      </c>
      <c r="D4784" s="135">
        <v>20.68</v>
      </c>
      <c r="E4784" s="134">
        <v>4.84</v>
      </c>
      <c r="F4784" s="139">
        <v>100.09</v>
      </c>
      <c r="G4784" s="141"/>
    </row>
    <row r="4785" s="123" customFormat="1" customHeight="1" spans="1:7">
      <c r="A4785" s="134">
        <v>4782</v>
      </c>
      <c r="B4785" s="134" t="s">
        <v>29006</v>
      </c>
      <c r="C4785" s="134" t="s">
        <v>28987</v>
      </c>
      <c r="D4785" s="135">
        <v>65.52</v>
      </c>
      <c r="E4785" s="133">
        <v>4.84</v>
      </c>
      <c r="F4785" s="139">
        <v>317.12</v>
      </c>
      <c r="G4785" s="141"/>
    </row>
    <row r="4786" s="123" customFormat="1" customHeight="1" spans="1:7">
      <c r="A4786" s="134">
        <v>4783</v>
      </c>
      <c r="B4786" s="134" t="s">
        <v>18940</v>
      </c>
      <c r="C4786" s="134" t="s">
        <v>29007</v>
      </c>
      <c r="D4786" s="135">
        <v>8.66</v>
      </c>
      <c r="E4786" s="134">
        <v>4.84</v>
      </c>
      <c r="F4786" s="139">
        <v>41.91</v>
      </c>
      <c r="G4786" s="141"/>
    </row>
    <row r="4787" s="123" customFormat="1" customHeight="1" spans="1:7">
      <c r="A4787" s="134">
        <v>4784</v>
      </c>
      <c r="B4787" s="34" t="s">
        <v>29008</v>
      </c>
      <c r="C4787" s="134" t="s">
        <v>29009</v>
      </c>
      <c r="D4787" s="135">
        <v>1.79</v>
      </c>
      <c r="E4787" s="133">
        <v>4.84</v>
      </c>
      <c r="F4787" s="139">
        <v>8.66</v>
      </c>
      <c r="G4787" s="141"/>
    </row>
    <row r="4788" s="123" customFormat="1" customHeight="1" spans="1:7">
      <c r="A4788" s="134">
        <v>4785</v>
      </c>
      <c r="B4788" s="134" t="s">
        <v>29010</v>
      </c>
      <c r="C4788" s="134" t="s">
        <v>29011</v>
      </c>
      <c r="D4788" s="135">
        <v>8.79</v>
      </c>
      <c r="E4788" s="133">
        <v>4.84</v>
      </c>
      <c r="F4788" s="139">
        <v>42.54</v>
      </c>
      <c r="G4788" s="141"/>
    </row>
    <row r="4789" s="123" customFormat="1" customHeight="1" spans="1:7">
      <c r="A4789" s="134">
        <v>4786</v>
      </c>
      <c r="B4789" s="134" t="s">
        <v>29012</v>
      </c>
      <c r="C4789" s="134" t="s">
        <v>29013</v>
      </c>
      <c r="D4789" s="135">
        <v>35.61</v>
      </c>
      <c r="E4789" s="134">
        <v>4.84</v>
      </c>
      <c r="F4789" s="139">
        <v>172.35</v>
      </c>
      <c r="G4789" s="141"/>
    </row>
    <row r="4790" s="123" customFormat="1" customHeight="1" spans="1:7">
      <c r="A4790" s="134">
        <v>4787</v>
      </c>
      <c r="B4790" s="134" t="s">
        <v>13854</v>
      </c>
      <c r="C4790" s="134" t="s">
        <v>29014</v>
      </c>
      <c r="D4790" s="135">
        <v>16.32</v>
      </c>
      <c r="E4790" s="133">
        <v>4.84</v>
      </c>
      <c r="F4790" s="139">
        <v>78.99</v>
      </c>
      <c r="G4790" s="141"/>
    </row>
    <row r="4791" s="123" customFormat="1" customHeight="1" spans="1:7">
      <c r="A4791" s="134">
        <v>4788</v>
      </c>
      <c r="B4791" s="134" t="s">
        <v>3403</v>
      </c>
      <c r="C4791" s="134" t="s">
        <v>29013</v>
      </c>
      <c r="D4791" s="135">
        <v>8.25</v>
      </c>
      <c r="E4791" s="134">
        <v>4.84</v>
      </c>
      <c r="F4791" s="139">
        <v>39.93</v>
      </c>
      <c r="G4791" s="141"/>
    </row>
    <row r="4792" s="123" customFormat="1" customHeight="1" spans="1:7">
      <c r="A4792" s="134">
        <v>4789</v>
      </c>
      <c r="B4792" s="134" t="s">
        <v>3411</v>
      </c>
      <c r="C4792" s="134" t="s">
        <v>28987</v>
      </c>
      <c r="D4792" s="135">
        <v>5.21</v>
      </c>
      <c r="E4792" s="133">
        <v>4.84</v>
      </c>
      <c r="F4792" s="139">
        <v>25.22</v>
      </c>
      <c r="G4792" s="141"/>
    </row>
    <row r="4793" s="123" customFormat="1" customHeight="1" spans="1:7">
      <c r="A4793" s="134">
        <v>4790</v>
      </c>
      <c r="B4793" s="134" t="s">
        <v>14334</v>
      </c>
      <c r="C4793" s="134" t="s">
        <v>29015</v>
      </c>
      <c r="D4793" s="135">
        <v>23.59</v>
      </c>
      <c r="E4793" s="133">
        <v>4.84</v>
      </c>
      <c r="F4793" s="139">
        <v>114.18</v>
      </c>
      <c r="G4793" s="141"/>
    </row>
    <row r="4794" s="123" customFormat="1" customHeight="1" spans="1:7">
      <c r="A4794" s="134">
        <v>4791</v>
      </c>
      <c r="B4794" s="134" t="s">
        <v>29016</v>
      </c>
      <c r="C4794" s="134" t="s">
        <v>29003</v>
      </c>
      <c r="D4794" s="135">
        <v>38.52</v>
      </c>
      <c r="E4794" s="134">
        <v>4.84</v>
      </c>
      <c r="F4794" s="139">
        <v>186.44</v>
      </c>
      <c r="G4794" s="141"/>
    </row>
    <row r="4795" s="123" customFormat="1" customHeight="1" spans="1:7">
      <c r="A4795" s="134">
        <v>4792</v>
      </c>
      <c r="B4795" s="134" t="s">
        <v>29017</v>
      </c>
      <c r="C4795" s="134" t="s">
        <v>29018</v>
      </c>
      <c r="D4795" s="135">
        <v>17.02</v>
      </c>
      <c r="E4795" s="133">
        <v>4.84</v>
      </c>
      <c r="F4795" s="139">
        <v>82.38</v>
      </c>
      <c r="G4795" s="141"/>
    </row>
    <row r="4796" s="123" customFormat="1" customHeight="1" spans="1:7">
      <c r="A4796" s="134">
        <v>4793</v>
      </c>
      <c r="B4796" s="134" t="s">
        <v>3360</v>
      </c>
      <c r="C4796" s="134" t="s">
        <v>28987</v>
      </c>
      <c r="D4796" s="135">
        <v>19.97</v>
      </c>
      <c r="E4796" s="134">
        <v>4.84</v>
      </c>
      <c r="F4796" s="139">
        <v>96.65</v>
      </c>
      <c r="G4796" s="141"/>
    </row>
    <row r="4797" s="123" customFormat="1" customHeight="1" spans="1:7">
      <c r="A4797" s="134">
        <v>4794</v>
      </c>
      <c r="B4797" s="134" t="s">
        <v>29019</v>
      </c>
      <c r="C4797" s="134" t="s">
        <v>29020</v>
      </c>
      <c r="D4797" s="135">
        <v>19.83</v>
      </c>
      <c r="E4797" s="133">
        <v>4.84</v>
      </c>
      <c r="F4797" s="139">
        <v>95.98</v>
      </c>
      <c r="G4797" s="141"/>
    </row>
    <row r="4798" s="123" customFormat="1" customHeight="1" spans="1:7">
      <c r="A4798" s="134">
        <v>4795</v>
      </c>
      <c r="B4798" s="134" t="s">
        <v>14343</v>
      </c>
      <c r="C4798" s="134" t="s">
        <v>29007</v>
      </c>
      <c r="D4798" s="135">
        <v>18.55</v>
      </c>
      <c r="E4798" s="133">
        <v>4.84</v>
      </c>
      <c r="F4798" s="139">
        <v>89.78</v>
      </c>
      <c r="G4798" s="141"/>
    </row>
    <row r="4799" s="123" customFormat="1" customHeight="1" spans="1:7">
      <c r="A4799" s="134">
        <v>4796</v>
      </c>
      <c r="B4799" s="134" t="s">
        <v>25272</v>
      </c>
      <c r="C4799" s="134" t="s">
        <v>29021</v>
      </c>
      <c r="D4799" s="135">
        <v>22.14</v>
      </c>
      <c r="E4799" s="134">
        <v>4.84</v>
      </c>
      <c r="F4799" s="139">
        <v>107.16</v>
      </c>
      <c r="G4799" s="141"/>
    </row>
    <row r="4800" s="123" customFormat="1" customHeight="1" spans="1:7">
      <c r="A4800" s="134">
        <v>4797</v>
      </c>
      <c r="B4800" s="134" t="s">
        <v>26680</v>
      </c>
      <c r="C4800" s="134" t="s">
        <v>29013</v>
      </c>
      <c r="D4800" s="135">
        <v>18.89</v>
      </c>
      <c r="E4800" s="133">
        <v>4.84</v>
      </c>
      <c r="F4800" s="139">
        <v>91.43</v>
      </c>
      <c r="G4800" s="141"/>
    </row>
    <row r="4801" s="123" customFormat="1" customHeight="1" spans="1:7">
      <c r="A4801" s="134">
        <v>4798</v>
      </c>
      <c r="B4801" s="134" t="s">
        <v>28032</v>
      </c>
      <c r="C4801" s="134" t="s">
        <v>29022</v>
      </c>
      <c r="D4801" s="135">
        <v>19.48</v>
      </c>
      <c r="E4801" s="134">
        <v>4.84</v>
      </c>
      <c r="F4801" s="139">
        <v>94.28</v>
      </c>
      <c r="G4801" s="141"/>
    </row>
    <row r="4802" s="123" customFormat="1" customHeight="1" spans="1:7">
      <c r="A4802" s="134">
        <v>4799</v>
      </c>
      <c r="B4802" s="134" t="s">
        <v>29023</v>
      </c>
      <c r="C4802" s="134" t="s">
        <v>29024</v>
      </c>
      <c r="D4802" s="135">
        <v>76.62</v>
      </c>
      <c r="E4802" s="133">
        <v>4.84</v>
      </c>
      <c r="F4802" s="139">
        <v>370.84</v>
      </c>
      <c r="G4802" s="141"/>
    </row>
    <row r="4803" s="123" customFormat="1" customHeight="1" spans="1:7">
      <c r="A4803" s="134">
        <v>4800</v>
      </c>
      <c r="B4803" s="134" t="s">
        <v>29025</v>
      </c>
      <c r="C4803" s="134" t="s">
        <v>29003</v>
      </c>
      <c r="D4803" s="135">
        <v>41.28</v>
      </c>
      <c r="E4803" s="133">
        <v>4.84</v>
      </c>
      <c r="F4803" s="139">
        <v>199.8</v>
      </c>
      <c r="G4803" s="141"/>
    </row>
    <row r="4804" s="123" customFormat="1" customHeight="1" spans="1:7">
      <c r="A4804" s="134">
        <v>4801</v>
      </c>
      <c r="B4804" s="134" t="s">
        <v>29026</v>
      </c>
      <c r="C4804" s="134" t="s">
        <v>28987</v>
      </c>
      <c r="D4804" s="135">
        <v>20.97</v>
      </c>
      <c r="E4804" s="134">
        <v>4.84</v>
      </c>
      <c r="F4804" s="139">
        <v>101.49</v>
      </c>
      <c r="G4804" s="141"/>
    </row>
    <row r="4805" s="123" customFormat="1" customHeight="1" spans="1:7">
      <c r="A4805" s="134">
        <v>4802</v>
      </c>
      <c r="B4805" s="134" t="s">
        <v>28932</v>
      </c>
      <c r="C4805" s="134" t="s">
        <v>28994</v>
      </c>
      <c r="D4805" s="135">
        <v>20.18</v>
      </c>
      <c r="E4805" s="133">
        <v>4.84</v>
      </c>
      <c r="F4805" s="139">
        <v>97.67</v>
      </c>
      <c r="G4805" s="141"/>
    </row>
    <row r="4806" s="123" customFormat="1" customHeight="1" spans="1:7">
      <c r="A4806" s="134">
        <v>4803</v>
      </c>
      <c r="B4806" s="134" t="s">
        <v>17522</v>
      </c>
      <c r="C4806" s="134" t="s">
        <v>29013</v>
      </c>
      <c r="D4806" s="135">
        <v>8.35</v>
      </c>
      <c r="E4806" s="134">
        <v>4.84</v>
      </c>
      <c r="F4806" s="139">
        <v>40.41</v>
      </c>
      <c r="G4806" s="141"/>
    </row>
    <row r="4807" s="123" customFormat="1" customHeight="1" spans="1:7">
      <c r="A4807" s="134">
        <v>4804</v>
      </c>
      <c r="B4807" s="134" t="s">
        <v>29027</v>
      </c>
      <c r="C4807" s="134" t="s">
        <v>29028</v>
      </c>
      <c r="D4807" s="135">
        <v>41.8</v>
      </c>
      <c r="E4807" s="133">
        <v>4.84</v>
      </c>
      <c r="F4807" s="139">
        <v>202.31</v>
      </c>
      <c r="G4807" s="141"/>
    </row>
    <row r="4808" s="123" customFormat="1" customHeight="1" spans="1:7">
      <c r="A4808" s="134">
        <v>4805</v>
      </c>
      <c r="B4808" s="134" t="s">
        <v>29029</v>
      </c>
      <c r="C4808" s="134" t="s">
        <v>29030</v>
      </c>
      <c r="D4808" s="135">
        <v>33.69</v>
      </c>
      <c r="E4808" s="133">
        <v>4.84</v>
      </c>
      <c r="F4808" s="139">
        <v>163.06</v>
      </c>
      <c r="G4808" s="141"/>
    </row>
    <row r="4809" s="123" customFormat="1" customHeight="1" spans="1:7">
      <c r="A4809" s="134">
        <v>4806</v>
      </c>
      <c r="B4809" s="134" t="s">
        <v>29031</v>
      </c>
      <c r="C4809" s="134" t="s">
        <v>28987</v>
      </c>
      <c r="D4809" s="135">
        <v>16.72</v>
      </c>
      <c r="E4809" s="134">
        <v>4.84</v>
      </c>
      <c r="F4809" s="139">
        <v>80.92</v>
      </c>
      <c r="G4809" s="141"/>
    </row>
    <row r="4810" s="123" customFormat="1" customHeight="1" spans="1:7">
      <c r="A4810" s="134">
        <v>4807</v>
      </c>
      <c r="B4810" s="134" t="s">
        <v>21248</v>
      </c>
      <c r="C4810" s="134" t="s">
        <v>29032</v>
      </c>
      <c r="D4810" s="135">
        <v>3.13</v>
      </c>
      <c r="E4810" s="133">
        <v>4.84</v>
      </c>
      <c r="F4810" s="139">
        <v>15.15</v>
      </c>
      <c r="G4810" s="141"/>
    </row>
    <row r="4811" s="123" customFormat="1" customHeight="1" spans="1:7">
      <c r="A4811" s="134">
        <v>4808</v>
      </c>
      <c r="B4811" s="134" t="s">
        <v>3451</v>
      </c>
      <c r="C4811" s="134" t="s">
        <v>28987</v>
      </c>
      <c r="D4811" s="135">
        <v>53.61</v>
      </c>
      <c r="E4811" s="134">
        <v>4.84</v>
      </c>
      <c r="F4811" s="139">
        <v>259.47</v>
      </c>
      <c r="G4811" s="141"/>
    </row>
    <row r="4812" s="123" customFormat="1" customHeight="1" spans="1:7">
      <c r="A4812" s="134">
        <v>4809</v>
      </c>
      <c r="B4812" s="134" t="s">
        <v>29033</v>
      </c>
      <c r="C4812" s="134" t="s">
        <v>29003</v>
      </c>
      <c r="D4812" s="135">
        <v>27.87</v>
      </c>
      <c r="E4812" s="133">
        <v>4.84</v>
      </c>
      <c r="F4812" s="139">
        <v>134.89</v>
      </c>
      <c r="G4812" s="141"/>
    </row>
    <row r="4813" s="123" customFormat="1" customHeight="1" spans="1:7">
      <c r="A4813" s="134">
        <v>4810</v>
      </c>
      <c r="B4813" s="134" t="s">
        <v>3305</v>
      </c>
      <c r="C4813" s="134" t="s">
        <v>28987</v>
      </c>
      <c r="D4813" s="135">
        <v>18.01</v>
      </c>
      <c r="E4813" s="133">
        <v>4.84</v>
      </c>
      <c r="F4813" s="139">
        <v>87.17</v>
      </c>
      <c r="G4813" s="141"/>
    </row>
    <row r="4814" s="123" customFormat="1" customHeight="1" spans="1:7">
      <c r="A4814" s="134">
        <v>4811</v>
      </c>
      <c r="B4814" s="134" t="s">
        <v>29034</v>
      </c>
      <c r="C4814" s="134" t="s">
        <v>29020</v>
      </c>
      <c r="D4814" s="135">
        <v>13.72</v>
      </c>
      <c r="E4814" s="134">
        <v>4.84</v>
      </c>
      <c r="F4814" s="139">
        <v>66.4</v>
      </c>
      <c r="G4814" s="141"/>
    </row>
    <row r="4815" s="123" customFormat="1" customHeight="1" spans="1:7">
      <c r="A4815" s="134">
        <v>4812</v>
      </c>
      <c r="B4815" s="134" t="s">
        <v>14457</v>
      </c>
      <c r="C4815" s="134" t="s">
        <v>29035</v>
      </c>
      <c r="D4815" s="135">
        <v>4.96</v>
      </c>
      <c r="E4815" s="133">
        <v>4.84</v>
      </c>
      <c r="F4815" s="139">
        <v>24.01</v>
      </c>
      <c r="G4815" s="141"/>
    </row>
    <row r="4816" s="123" customFormat="1" customHeight="1" spans="1:7">
      <c r="A4816" s="134">
        <v>4813</v>
      </c>
      <c r="B4816" s="134" t="s">
        <v>29036</v>
      </c>
      <c r="C4816" s="134" t="s">
        <v>29000</v>
      </c>
      <c r="D4816" s="135">
        <v>29.85</v>
      </c>
      <c r="E4816" s="134">
        <v>4.84</v>
      </c>
      <c r="F4816" s="139">
        <v>144.47</v>
      </c>
      <c r="G4816" s="141"/>
    </row>
    <row r="4817" s="123" customFormat="1" customHeight="1" spans="1:7">
      <c r="A4817" s="134">
        <v>4814</v>
      </c>
      <c r="B4817" s="134" t="s">
        <v>16641</v>
      </c>
      <c r="C4817" s="134" t="s">
        <v>29007</v>
      </c>
      <c r="D4817" s="135">
        <v>28.3</v>
      </c>
      <c r="E4817" s="133">
        <v>4.84</v>
      </c>
      <c r="F4817" s="139">
        <v>136.97</v>
      </c>
      <c r="G4817" s="141"/>
    </row>
    <row r="4818" s="123" customFormat="1" customHeight="1" spans="1:7">
      <c r="A4818" s="134">
        <v>4815</v>
      </c>
      <c r="B4818" s="134" t="s">
        <v>29037</v>
      </c>
      <c r="C4818" s="134" t="s">
        <v>29003</v>
      </c>
      <c r="D4818" s="135">
        <v>24.06</v>
      </c>
      <c r="E4818" s="133">
        <v>4.84</v>
      </c>
      <c r="F4818" s="139">
        <v>116.45</v>
      </c>
      <c r="G4818" s="141"/>
    </row>
    <row r="4819" s="123" customFormat="1" customHeight="1" spans="1:7">
      <c r="A4819" s="134">
        <v>4816</v>
      </c>
      <c r="B4819" s="134" t="s">
        <v>29038</v>
      </c>
      <c r="C4819" s="134" t="s">
        <v>29007</v>
      </c>
      <c r="D4819" s="135">
        <v>28.8</v>
      </c>
      <c r="E4819" s="134">
        <v>4.84</v>
      </c>
      <c r="F4819" s="139">
        <v>139.39</v>
      </c>
      <c r="G4819" s="141"/>
    </row>
    <row r="4820" s="123" customFormat="1" customHeight="1" spans="1:7">
      <c r="A4820" s="134">
        <v>4817</v>
      </c>
      <c r="B4820" s="134" t="s">
        <v>29039</v>
      </c>
      <c r="C4820" s="134" t="s">
        <v>28987</v>
      </c>
      <c r="D4820" s="135">
        <v>19.99</v>
      </c>
      <c r="E4820" s="133">
        <v>4.84</v>
      </c>
      <c r="F4820" s="139">
        <v>96.75</v>
      </c>
      <c r="G4820" s="141"/>
    </row>
    <row r="4821" s="123" customFormat="1" customHeight="1" spans="1:7">
      <c r="A4821" s="134">
        <v>4818</v>
      </c>
      <c r="B4821" s="134" t="s">
        <v>3675</v>
      </c>
      <c r="C4821" s="134" t="s">
        <v>28987</v>
      </c>
      <c r="D4821" s="135">
        <v>38.43</v>
      </c>
      <c r="E4821" s="134">
        <v>4.84</v>
      </c>
      <c r="F4821" s="139">
        <v>186</v>
      </c>
      <c r="G4821" s="141"/>
    </row>
    <row r="4822" s="123" customFormat="1" customHeight="1" spans="1:7">
      <c r="A4822" s="134">
        <v>4819</v>
      </c>
      <c r="B4822" s="134" t="s">
        <v>10942</v>
      </c>
      <c r="C4822" s="134" t="s">
        <v>28994</v>
      </c>
      <c r="D4822" s="135">
        <v>13.65</v>
      </c>
      <c r="E4822" s="133">
        <v>4.84</v>
      </c>
      <c r="F4822" s="139">
        <v>66.07</v>
      </c>
      <c r="G4822" s="141"/>
    </row>
    <row r="4823" s="123" customFormat="1" customHeight="1" spans="1:7">
      <c r="A4823" s="134">
        <v>4820</v>
      </c>
      <c r="B4823" s="134" t="s">
        <v>27788</v>
      </c>
      <c r="C4823" s="134" t="s">
        <v>29040</v>
      </c>
      <c r="D4823" s="135">
        <v>31.76</v>
      </c>
      <c r="E4823" s="133">
        <v>4.84</v>
      </c>
      <c r="F4823" s="139">
        <v>153.72</v>
      </c>
      <c r="G4823" s="141"/>
    </row>
    <row r="4824" s="123" customFormat="1" customHeight="1" spans="1:7">
      <c r="A4824" s="134">
        <v>4821</v>
      </c>
      <c r="B4824" s="134" t="s">
        <v>5371</v>
      </c>
      <c r="C4824" s="134" t="s">
        <v>29041</v>
      </c>
      <c r="D4824" s="135">
        <v>23.36</v>
      </c>
      <c r="E4824" s="134">
        <v>4.84</v>
      </c>
      <c r="F4824" s="139">
        <v>113.06</v>
      </c>
      <c r="G4824" s="141"/>
    </row>
    <row r="4825" s="123" customFormat="1" customHeight="1" spans="1:7">
      <c r="A4825" s="134">
        <v>4822</v>
      </c>
      <c r="B4825" s="134" t="s">
        <v>27931</v>
      </c>
      <c r="C4825" s="134" t="s">
        <v>28987</v>
      </c>
      <c r="D4825" s="135">
        <v>45.37</v>
      </c>
      <c r="E4825" s="133">
        <v>4.84</v>
      </c>
      <c r="F4825" s="139">
        <v>219.59</v>
      </c>
      <c r="G4825" s="141"/>
    </row>
    <row r="4826" s="123" customFormat="1" customHeight="1" spans="1:7">
      <c r="A4826" s="134">
        <v>4823</v>
      </c>
      <c r="B4826" s="134" t="s">
        <v>29042</v>
      </c>
      <c r="C4826" s="134" t="s">
        <v>29043</v>
      </c>
      <c r="D4826" s="135">
        <v>11.02</v>
      </c>
      <c r="E4826" s="134">
        <v>4.84</v>
      </c>
      <c r="F4826" s="139">
        <v>53.34</v>
      </c>
      <c r="G4826" s="141"/>
    </row>
    <row r="4827" s="123" customFormat="1" customHeight="1" spans="1:7">
      <c r="A4827" s="134">
        <v>4824</v>
      </c>
      <c r="B4827" s="134" t="s">
        <v>29044</v>
      </c>
      <c r="C4827" s="134" t="s">
        <v>29030</v>
      </c>
      <c r="D4827" s="135">
        <v>11.03</v>
      </c>
      <c r="E4827" s="133">
        <v>4.84</v>
      </c>
      <c r="F4827" s="139">
        <v>53.39</v>
      </c>
      <c r="G4827" s="141"/>
    </row>
    <row r="4828" s="123" customFormat="1" customHeight="1" spans="1:7">
      <c r="A4828" s="134">
        <v>4825</v>
      </c>
      <c r="B4828" s="134" t="s">
        <v>29045</v>
      </c>
      <c r="C4828" s="134" t="s">
        <v>28994</v>
      </c>
      <c r="D4828" s="135">
        <v>6.93</v>
      </c>
      <c r="E4828" s="133">
        <v>4.84</v>
      </c>
      <c r="F4828" s="139">
        <v>33.54</v>
      </c>
      <c r="G4828" s="141"/>
    </row>
    <row r="4829" s="123" customFormat="1" customHeight="1" spans="1:7">
      <c r="A4829" s="134">
        <v>4826</v>
      </c>
      <c r="B4829" s="134" t="s">
        <v>29046</v>
      </c>
      <c r="C4829" s="134" t="s">
        <v>28998</v>
      </c>
      <c r="D4829" s="135">
        <v>28.06</v>
      </c>
      <c r="E4829" s="134">
        <v>4.84</v>
      </c>
      <c r="F4829" s="139">
        <v>135.81</v>
      </c>
      <c r="G4829" s="141"/>
    </row>
    <row r="4830" s="123" customFormat="1" customHeight="1" spans="1:7">
      <c r="A4830" s="134">
        <v>4827</v>
      </c>
      <c r="B4830" s="134" t="s">
        <v>29047</v>
      </c>
      <c r="C4830" s="134" t="s">
        <v>29048</v>
      </c>
      <c r="D4830" s="135">
        <v>39.78</v>
      </c>
      <c r="E4830" s="133">
        <v>4.84</v>
      </c>
      <c r="F4830" s="139">
        <v>192.54</v>
      </c>
      <c r="G4830" s="141"/>
    </row>
    <row r="4831" s="123" customFormat="1" customHeight="1" spans="1:7">
      <c r="A4831" s="134">
        <v>4828</v>
      </c>
      <c r="B4831" s="134" t="s">
        <v>15257</v>
      </c>
      <c r="C4831" s="134" t="s">
        <v>28987</v>
      </c>
      <c r="D4831" s="135">
        <v>6.49</v>
      </c>
      <c r="E4831" s="134">
        <v>4.84</v>
      </c>
      <c r="F4831" s="139">
        <v>31.41</v>
      </c>
      <c r="G4831" s="141"/>
    </row>
    <row r="4832" s="123" customFormat="1" customHeight="1" spans="1:7">
      <c r="A4832" s="134">
        <v>4829</v>
      </c>
      <c r="B4832" s="134" t="s">
        <v>16593</v>
      </c>
      <c r="C4832" s="134" t="s">
        <v>28999</v>
      </c>
      <c r="D4832" s="135">
        <v>9.67</v>
      </c>
      <c r="E4832" s="133">
        <v>4.84</v>
      </c>
      <c r="F4832" s="139">
        <v>46.8</v>
      </c>
      <c r="G4832" s="141"/>
    </row>
    <row r="4833" s="123" customFormat="1" customHeight="1" spans="1:7">
      <c r="A4833" s="134">
        <v>4830</v>
      </c>
      <c r="B4833" s="134" t="s">
        <v>16546</v>
      </c>
      <c r="C4833" s="134" t="s">
        <v>28987</v>
      </c>
      <c r="D4833" s="135">
        <v>13.94</v>
      </c>
      <c r="E4833" s="133">
        <v>4.84</v>
      </c>
      <c r="F4833" s="139">
        <v>67.47</v>
      </c>
      <c r="G4833" s="141"/>
    </row>
    <row r="4834" s="123" customFormat="1" customHeight="1" spans="1:7">
      <c r="A4834" s="134">
        <v>4831</v>
      </c>
      <c r="B4834" s="134" t="s">
        <v>14322</v>
      </c>
      <c r="C4834" s="134" t="s">
        <v>28987</v>
      </c>
      <c r="D4834" s="135">
        <v>35.57</v>
      </c>
      <c r="E4834" s="134">
        <v>4.84</v>
      </c>
      <c r="F4834" s="139">
        <v>172.16</v>
      </c>
      <c r="G4834" s="141"/>
    </row>
    <row r="4835" s="123" customFormat="1" customHeight="1" spans="1:7">
      <c r="A4835" s="134">
        <v>4832</v>
      </c>
      <c r="B4835" s="134" t="s">
        <v>29049</v>
      </c>
      <c r="C4835" s="134" t="s">
        <v>29050</v>
      </c>
      <c r="D4835" s="135">
        <v>19.33</v>
      </c>
      <c r="E4835" s="133">
        <v>4.84</v>
      </c>
      <c r="F4835" s="139">
        <v>93.56</v>
      </c>
      <c r="G4835" s="141"/>
    </row>
    <row r="4836" s="123" customFormat="1" customHeight="1" spans="1:7">
      <c r="A4836" s="134">
        <v>4833</v>
      </c>
      <c r="B4836" s="134" t="s">
        <v>29051</v>
      </c>
      <c r="C4836" s="134" t="s">
        <v>29052</v>
      </c>
      <c r="D4836" s="135">
        <v>36.09</v>
      </c>
      <c r="E4836" s="134">
        <v>4.84</v>
      </c>
      <c r="F4836" s="139">
        <v>174.68</v>
      </c>
      <c r="G4836" s="141"/>
    </row>
    <row r="4837" s="123" customFormat="1" customHeight="1" spans="1:7">
      <c r="A4837" s="134">
        <v>4834</v>
      </c>
      <c r="B4837" s="134" t="s">
        <v>29053</v>
      </c>
      <c r="C4837" s="134" t="s">
        <v>29003</v>
      </c>
      <c r="D4837" s="135">
        <v>32.74</v>
      </c>
      <c r="E4837" s="133">
        <v>4.84</v>
      </c>
      <c r="F4837" s="139">
        <v>158.46</v>
      </c>
      <c r="G4837" s="141"/>
    </row>
    <row r="4838" s="123" customFormat="1" customHeight="1" spans="1:7">
      <c r="A4838" s="134">
        <v>4835</v>
      </c>
      <c r="B4838" s="134" t="s">
        <v>3409</v>
      </c>
      <c r="C4838" s="134" t="s">
        <v>28994</v>
      </c>
      <c r="D4838" s="135">
        <v>14.16</v>
      </c>
      <c r="E4838" s="133">
        <v>4.84</v>
      </c>
      <c r="F4838" s="139">
        <v>68.53</v>
      </c>
      <c r="G4838" s="141"/>
    </row>
    <row r="4839" s="123" customFormat="1" customHeight="1" spans="1:7">
      <c r="A4839" s="134">
        <v>4836</v>
      </c>
      <c r="B4839" s="134" t="s">
        <v>29054</v>
      </c>
      <c r="C4839" s="134" t="s">
        <v>29055</v>
      </c>
      <c r="D4839" s="135">
        <v>13.67</v>
      </c>
      <c r="E4839" s="134">
        <v>4.84</v>
      </c>
      <c r="F4839" s="139">
        <v>66.16</v>
      </c>
      <c r="G4839" s="141"/>
    </row>
    <row r="4840" s="123" customFormat="1" customHeight="1" spans="1:7">
      <c r="A4840" s="134">
        <v>4837</v>
      </c>
      <c r="B4840" s="134" t="s">
        <v>28971</v>
      </c>
      <c r="C4840" s="134" t="s">
        <v>29003</v>
      </c>
      <c r="D4840" s="135">
        <v>49.94</v>
      </c>
      <c r="E4840" s="133">
        <v>4.84</v>
      </c>
      <c r="F4840" s="139">
        <v>241.71</v>
      </c>
      <c r="G4840" s="141"/>
    </row>
    <row r="4841" s="123" customFormat="1" customHeight="1" spans="1:7">
      <c r="A4841" s="134">
        <v>4838</v>
      </c>
      <c r="B4841" s="134" t="s">
        <v>14347</v>
      </c>
      <c r="C4841" s="134" t="s">
        <v>29056</v>
      </c>
      <c r="D4841" s="135">
        <v>24.25</v>
      </c>
      <c r="E4841" s="134">
        <v>4.84</v>
      </c>
      <c r="F4841" s="139">
        <v>117.37</v>
      </c>
      <c r="G4841" s="141"/>
    </row>
    <row r="4842" s="123" customFormat="1" customHeight="1" spans="1:7">
      <c r="A4842" s="134">
        <v>4839</v>
      </c>
      <c r="B4842" s="134" t="s">
        <v>28530</v>
      </c>
      <c r="C4842" s="134" t="s">
        <v>29048</v>
      </c>
      <c r="D4842" s="135">
        <v>15.66</v>
      </c>
      <c r="E4842" s="133">
        <v>4.84</v>
      </c>
      <c r="F4842" s="139">
        <v>75.79</v>
      </c>
      <c r="G4842" s="141"/>
    </row>
    <row r="4843" s="123" customFormat="1" customHeight="1" spans="1:7">
      <c r="A4843" s="134">
        <v>4840</v>
      </c>
      <c r="B4843" s="134" t="s">
        <v>15257</v>
      </c>
      <c r="C4843" s="134" t="s">
        <v>28991</v>
      </c>
      <c r="D4843" s="135">
        <v>13.28</v>
      </c>
      <c r="E4843" s="133">
        <v>4.84</v>
      </c>
      <c r="F4843" s="139">
        <v>64.28</v>
      </c>
      <c r="G4843" s="141"/>
    </row>
    <row r="4844" s="123" customFormat="1" customHeight="1" spans="1:7">
      <c r="A4844" s="134">
        <v>4841</v>
      </c>
      <c r="B4844" s="134" t="s">
        <v>29057</v>
      </c>
      <c r="C4844" s="134" t="s">
        <v>29028</v>
      </c>
      <c r="D4844" s="135">
        <v>0.99</v>
      </c>
      <c r="E4844" s="134">
        <v>4.84</v>
      </c>
      <c r="F4844" s="139">
        <v>4.79</v>
      </c>
      <c r="G4844" s="141"/>
    </row>
    <row r="4845" s="123" customFormat="1" customHeight="1" spans="1:7">
      <c r="A4845" s="134">
        <v>4842</v>
      </c>
      <c r="B4845" s="134" t="s">
        <v>29058</v>
      </c>
      <c r="C4845" s="134" t="s">
        <v>29059</v>
      </c>
      <c r="D4845" s="135">
        <v>1.75</v>
      </c>
      <c r="E4845" s="133">
        <v>4.84</v>
      </c>
      <c r="F4845" s="139">
        <v>8.47</v>
      </c>
      <c r="G4845" s="141"/>
    </row>
    <row r="4846" s="123" customFormat="1" customHeight="1" spans="1:7">
      <c r="A4846" s="134">
        <v>4843</v>
      </c>
      <c r="B4846" s="134" t="s">
        <v>2365</v>
      </c>
      <c r="C4846" s="134" t="s">
        <v>28987</v>
      </c>
      <c r="D4846" s="135">
        <v>20.61</v>
      </c>
      <c r="E4846" s="134">
        <v>4.84</v>
      </c>
      <c r="F4846" s="139">
        <v>99.75</v>
      </c>
      <c r="G4846" s="141"/>
    </row>
    <row r="4847" s="123" customFormat="1" customHeight="1" spans="1:7">
      <c r="A4847" s="134">
        <v>4844</v>
      </c>
      <c r="B4847" s="134" t="s">
        <v>29060</v>
      </c>
      <c r="C4847" s="134" t="s">
        <v>29061</v>
      </c>
      <c r="D4847" s="135">
        <v>34.14</v>
      </c>
      <c r="E4847" s="133">
        <v>4.84</v>
      </c>
      <c r="F4847" s="139">
        <v>165.24</v>
      </c>
      <c r="G4847" s="141"/>
    </row>
    <row r="4848" s="123" customFormat="1" customHeight="1" spans="1:7">
      <c r="A4848" s="134">
        <v>4845</v>
      </c>
      <c r="B4848" s="134" t="s">
        <v>29062</v>
      </c>
      <c r="C4848" s="134" t="s">
        <v>29063</v>
      </c>
      <c r="D4848" s="135">
        <v>30.02</v>
      </c>
      <c r="E4848" s="133">
        <v>4.84</v>
      </c>
      <c r="F4848" s="139">
        <v>145.3</v>
      </c>
      <c r="G4848" s="141"/>
    </row>
    <row r="4849" s="123" customFormat="1" customHeight="1" spans="1:7">
      <c r="A4849" s="134">
        <v>4846</v>
      </c>
      <c r="B4849" s="134" t="s">
        <v>3712</v>
      </c>
      <c r="C4849" s="134" t="s">
        <v>29064</v>
      </c>
      <c r="D4849" s="135">
        <v>78.34</v>
      </c>
      <c r="E4849" s="134">
        <v>4.84</v>
      </c>
      <c r="F4849" s="139">
        <v>379.17</v>
      </c>
      <c r="G4849" s="141"/>
    </row>
    <row r="4850" s="123" customFormat="1" customHeight="1" spans="1:7">
      <c r="A4850" s="134">
        <v>4847</v>
      </c>
      <c r="B4850" s="134" t="s">
        <v>29065</v>
      </c>
      <c r="C4850" s="134" t="s">
        <v>29066</v>
      </c>
      <c r="D4850" s="135">
        <v>26.75</v>
      </c>
      <c r="E4850" s="133">
        <v>4.84</v>
      </c>
      <c r="F4850" s="139">
        <v>129.47</v>
      </c>
      <c r="G4850" s="141"/>
    </row>
    <row r="4851" s="123" customFormat="1" customHeight="1" spans="1:7">
      <c r="A4851" s="134">
        <v>4848</v>
      </c>
      <c r="B4851" s="134" t="s">
        <v>28022</v>
      </c>
      <c r="C4851" s="134" t="s">
        <v>29066</v>
      </c>
      <c r="D4851" s="135">
        <v>17.5</v>
      </c>
      <c r="E4851" s="134">
        <v>4.84</v>
      </c>
      <c r="F4851" s="139">
        <v>84.7</v>
      </c>
      <c r="G4851" s="141"/>
    </row>
    <row r="4852" s="123" customFormat="1" customHeight="1" spans="1:7">
      <c r="A4852" s="134">
        <v>4849</v>
      </c>
      <c r="B4852" s="134" t="s">
        <v>29067</v>
      </c>
      <c r="C4852" s="134" t="s">
        <v>29068</v>
      </c>
      <c r="D4852" s="135">
        <v>10.15</v>
      </c>
      <c r="E4852" s="133">
        <v>4.84</v>
      </c>
      <c r="F4852" s="139">
        <v>49.13</v>
      </c>
      <c r="G4852" s="141"/>
    </row>
    <row r="4853" s="123" customFormat="1" customHeight="1" spans="1:7">
      <c r="A4853" s="134">
        <v>4850</v>
      </c>
      <c r="B4853" s="134" t="s">
        <v>4449</v>
      </c>
      <c r="C4853" s="134" t="s">
        <v>29066</v>
      </c>
      <c r="D4853" s="135">
        <v>4.83</v>
      </c>
      <c r="E4853" s="133">
        <v>4.84</v>
      </c>
      <c r="F4853" s="139">
        <v>23.38</v>
      </c>
      <c r="G4853" s="141"/>
    </row>
    <row r="4854" s="123" customFormat="1" customHeight="1" spans="1:7">
      <c r="A4854" s="134">
        <v>4851</v>
      </c>
      <c r="B4854" s="134" t="s">
        <v>29069</v>
      </c>
      <c r="C4854" s="134" t="s">
        <v>29070</v>
      </c>
      <c r="D4854" s="135">
        <v>4.97</v>
      </c>
      <c r="E4854" s="134">
        <v>4.84</v>
      </c>
      <c r="F4854" s="139">
        <v>24.05</v>
      </c>
      <c r="G4854" s="141"/>
    </row>
    <row r="4855" s="123" customFormat="1" customHeight="1" spans="1:7">
      <c r="A4855" s="134">
        <v>4852</v>
      </c>
      <c r="B4855" s="134" t="s">
        <v>29071</v>
      </c>
      <c r="C4855" s="134" t="s">
        <v>29070</v>
      </c>
      <c r="D4855" s="135">
        <v>2.23</v>
      </c>
      <c r="E4855" s="133">
        <v>4.84</v>
      </c>
      <c r="F4855" s="139">
        <v>10.79</v>
      </c>
      <c r="G4855" s="141"/>
    </row>
    <row r="4856" s="123" customFormat="1" customHeight="1" spans="1:7">
      <c r="A4856" s="134">
        <v>4853</v>
      </c>
      <c r="B4856" s="134" t="s">
        <v>29072</v>
      </c>
      <c r="C4856" s="134" t="s">
        <v>29073</v>
      </c>
      <c r="D4856" s="135">
        <v>31.52</v>
      </c>
      <c r="E4856" s="134">
        <v>4.84</v>
      </c>
      <c r="F4856" s="139">
        <v>152.56</v>
      </c>
      <c r="G4856" s="141"/>
    </row>
    <row r="4857" s="123" customFormat="1" customHeight="1" spans="1:7">
      <c r="A4857" s="134">
        <v>4854</v>
      </c>
      <c r="B4857" s="134" t="s">
        <v>29074</v>
      </c>
      <c r="C4857" s="134" t="s">
        <v>29075</v>
      </c>
      <c r="D4857" s="135">
        <v>26.16</v>
      </c>
      <c r="E4857" s="133">
        <v>4.84</v>
      </c>
      <c r="F4857" s="139">
        <v>126.61</v>
      </c>
      <c r="G4857" s="141"/>
    </row>
    <row r="4858" s="123" customFormat="1" customHeight="1" spans="1:7">
      <c r="A4858" s="134">
        <v>4855</v>
      </c>
      <c r="B4858" s="34" t="s">
        <v>29076</v>
      </c>
      <c r="C4858" s="134" t="s">
        <v>29077</v>
      </c>
      <c r="D4858" s="135">
        <v>28.33</v>
      </c>
      <c r="E4858" s="133">
        <v>4.84</v>
      </c>
      <c r="F4858" s="139">
        <v>137.12</v>
      </c>
      <c r="G4858" s="141"/>
    </row>
    <row r="4859" s="123" customFormat="1" customHeight="1" spans="1:7">
      <c r="A4859" s="134">
        <v>4856</v>
      </c>
      <c r="B4859" s="134" t="s">
        <v>1846</v>
      </c>
      <c r="C4859" s="134" t="s">
        <v>29078</v>
      </c>
      <c r="D4859" s="135">
        <v>16.47</v>
      </c>
      <c r="E4859" s="134">
        <v>4.84</v>
      </c>
      <c r="F4859" s="139">
        <v>79.71</v>
      </c>
      <c r="G4859" s="141"/>
    </row>
    <row r="4860" s="123" customFormat="1" customHeight="1" spans="1:7">
      <c r="A4860" s="134">
        <v>4857</v>
      </c>
      <c r="B4860" s="134" t="s">
        <v>29079</v>
      </c>
      <c r="C4860" s="134" t="s">
        <v>29073</v>
      </c>
      <c r="D4860" s="135">
        <v>12.72</v>
      </c>
      <c r="E4860" s="133">
        <v>4.84</v>
      </c>
      <c r="F4860" s="139">
        <v>61.56</v>
      </c>
      <c r="G4860" s="141"/>
    </row>
    <row r="4861" s="123" customFormat="1" customHeight="1" spans="1:7">
      <c r="A4861" s="134">
        <v>4858</v>
      </c>
      <c r="B4861" s="134" t="s">
        <v>29080</v>
      </c>
      <c r="C4861" s="134" t="s">
        <v>29081</v>
      </c>
      <c r="D4861" s="135">
        <v>31.21</v>
      </c>
      <c r="E4861" s="134">
        <v>4.84</v>
      </c>
      <c r="F4861" s="139">
        <v>151.06</v>
      </c>
      <c r="G4861" s="141"/>
    </row>
    <row r="4862" s="123" customFormat="1" customHeight="1" spans="1:7">
      <c r="A4862" s="134">
        <v>4859</v>
      </c>
      <c r="B4862" s="134" t="s">
        <v>29082</v>
      </c>
      <c r="C4862" s="134" t="s">
        <v>29083</v>
      </c>
      <c r="D4862" s="135">
        <v>52.38</v>
      </c>
      <c r="E4862" s="133">
        <v>4.84</v>
      </c>
      <c r="F4862" s="139">
        <v>253.52</v>
      </c>
      <c r="G4862" s="141"/>
    </row>
    <row r="4863" s="123" customFormat="1" customHeight="1" spans="1:7">
      <c r="A4863" s="134">
        <v>4860</v>
      </c>
      <c r="B4863" s="134" t="s">
        <v>6955</v>
      </c>
      <c r="C4863" s="134" t="s">
        <v>29084</v>
      </c>
      <c r="D4863" s="135">
        <v>11.72</v>
      </c>
      <c r="E4863" s="133">
        <v>4.84</v>
      </c>
      <c r="F4863" s="139">
        <v>56.72</v>
      </c>
      <c r="G4863" s="141"/>
    </row>
    <row r="4864" s="123" customFormat="1" customHeight="1" spans="1:7">
      <c r="A4864" s="134">
        <v>4861</v>
      </c>
      <c r="B4864" s="134" t="s">
        <v>5499</v>
      </c>
      <c r="C4864" s="134" t="s">
        <v>29085</v>
      </c>
      <c r="D4864" s="135">
        <v>18.43</v>
      </c>
      <c r="E4864" s="134">
        <v>4.84</v>
      </c>
      <c r="F4864" s="139">
        <v>89.2</v>
      </c>
      <c r="G4864" s="141"/>
    </row>
    <row r="4865" s="123" customFormat="1" customHeight="1" spans="1:7">
      <c r="A4865" s="134">
        <v>4862</v>
      </c>
      <c r="B4865" s="134" t="s">
        <v>29086</v>
      </c>
      <c r="C4865" s="134" t="s">
        <v>29087</v>
      </c>
      <c r="D4865" s="135">
        <v>9.51</v>
      </c>
      <c r="E4865" s="133">
        <v>4.84</v>
      </c>
      <c r="F4865" s="139">
        <v>46.03</v>
      </c>
      <c r="G4865" s="141"/>
    </row>
    <row r="4866" s="123" customFormat="1" customHeight="1" spans="1:7">
      <c r="A4866" s="134">
        <v>4863</v>
      </c>
      <c r="B4866" s="134" t="s">
        <v>29088</v>
      </c>
      <c r="C4866" s="134" t="s">
        <v>29087</v>
      </c>
      <c r="D4866" s="135">
        <v>15.96</v>
      </c>
      <c r="E4866" s="134">
        <v>4.84</v>
      </c>
      <c r="F4866" s="139">
        <v>77.25</v>
      </c>
      <c r="G4866" s="141"/>
    </row>
    <row r="4867" s="123" customFormat="1" customHeight="1" spans="1:7">
      <c r="A4867" s="134">
        <v>4864</v>
      </c>
      <c r="B4867" s="134" t="s">
        <v>29089</v>
      </c>
      <c r="C4867" s="134" t="s">
        <v>29090</v>
      </c>
      <c r="D4867" s="135">
        <v>36.16</v>
      </c>
      <c r="E4867" s="133">
        <v>4.84</v>
      </c>
      <c r="F4867" s="139">
        <v>175.01</v>
      </c>
      <c r="G4867" s="141"/>
    </row>
    <row r="4868" s="123" customFormat="1" customHeight="1" spans="1:7">
      <c r="A4868" s="134">
        <v>4865</v>
      </c>
      <c r="B4868" s="134" t="s">
        <v>29091</v>
      </c>
      <c r="C4868" s="134" t="s">
        <v>29087</v>
      </c>
      <c r="D4868" s="135">
        <v>21.51</v>
      </c>
      <c r="E4868" s="133">
        <v>4.84</v>
      </c>
      <c r="F4868" s="139">
        <v>104.11</v>
      </c>
      <c r="G4868" s="141"/>
    </row>
    <row r="4869" s="123" customFormat="1" customHeight="1" spans="1:7">
      <c r="A4869" s="134">
        <v>4866</v>
      </c>
      <c r="B4869" s="134" t="s">
        <v>29092</v>
      </c>
      <c r="C4869" s="134" t="s">
        <v>29087</v>
      </c>
      <c r="D4869" s="135">
        <v>15.83</v>
      </c>
      <c r="E4869" s="134">
        <v>4.84</v>
      </c>
      <c r="F4869" s="139">
        <v>76.62</v>
      </c>
      <c r="G4869" s="141"/>
    </row>
    <row r="4870" s="123" customFormat="1" customHeight="1" spans="1:7">
      <c r="A4870" s="134">
        <v>4867</v>
      </c>
      <c r="B4870" s="134" t="s">
        <v>12825</v>
      </c>
      <c r="C4870" s="134" t="s">
        <v>29093</v>
      </c>
      <c r="D4870" s="135">
        <v>16.41</v>
      </c>
      <c r="E4870" s="133">
        <v>4.84</v>
      </c>
      <c r="F4870" s="139">
        <v>79.42</v>
      </c>
      <c r="G4870" s="141"/>
    </row>
    <row r="4871" s="123" customFormat="1" customHeight="1" spans="1:7">
      <c r="A4871" s="134">
        <v>4868</v>
      </c>
      <c r="B4871" s="134" t="s">
        <v>29094</v>
      </c>
      <c r="C4871" s="134" t="s">
        <v>29095</v>
      </c>
      <c r="D4871" s="135">
        <v>16.8</v>
      </c>
      <c r="E4871" s="134">
        <v>4.84</v>
      </c>
      <c r="F4871" s="139">
        <v>81.31</v>
      </c>
      <c r="G4871" s="141"/>
    </row>
    <row r="4872" s="123" customFormat="1" customHeight="1" spans="1:7">
      <c r="A4872" s="134">
        <v>4869</v>
      </c>
      <c r="B4872" s="134" t="s">
        <v>29096</v>
      </c>
      <c r="C4872" s="134" t="s">
        <v>29097</v>
      </c>
      <c r="D4872" s="135">
        <v>62.22</v>
      </c>
      <c r="E4872" s="133">
        <v>4.84</v>
      </c>
      <c r="F4872" s="139">
        <v>301.14</v>
      </c>
      <c r="G4872" s="141"/>
    </row>
    <row r="4873" s="123" customFormat="1" customHeight="1" spans="1:7">
      <c r="A4873" s="134">
        <v>4870</v>
      </c>
      <c r="B4873" s="134" t="s">
        <v>29098</v>
      </c>
      <c r="C4873" s="134" t="s">
        <v>29099</v>
      </c>
      <c r="D4873" s="135">
        <v>44.34</v>
      </c>
      <c r="E4873" s="133">
        <v>4.84</v>
      </c>
      <c r="F4873" s="139">
        <v>214.61</v>
      </c>
      <c r="G4873" s="141"/>
    </row>
    <row r="4874" s="123" customFormat="1" customHeight="1" spans="1:7">
      <c r="A4874" s="134">
        <v>4871</v>
      </c>
      <c r="B4874" s="134" t="s">
        <v>4763</v>
      </c>
      <c r="C4874" s="134" t="s">
        <v>29100</v>
      </c>
      <c r="D4874" s="135">
        <v>38.9</v>
      </c>
      <c r="E4874" s="134">
        <v>4.84</v>
      </c>
      <c r="F4874" s="139">
        <v>188.28</v>
      </c>
      <c r="G4874" s="141"/>
    </row>
    <row r="4875" s="123" customFormat="1" customHeight="1" spans="1:7">
      <c r="A4875" s="134">
        <v>4872</v>
      </c>
      <c r="B4875" s="134" t="s">
        <v>29101</v>
      </c>
      <c r="C4875" s="134" t="s">
        <v>29102</v>
      </c>
      <c r="D4875" s="135">
        <v>16.86</v>
      </c>
      <c r="E4875" s="133">
        <v>4.84</v>
      </c>
      <c r="F4875" s="139">
        <v>81.6</v>
      </c>
      <c r="G4875" s="141"/>
    </row>
    <row r="4876" s="123" customFormat="1" customHeight="1" spans="1:7">
      <c r="A4876" s="134">
        <v>4873</v>
      </c>
      <c r="B4876" s="134" t="s">
        <v>29103</v>
      </c>
      <c r="C4876" s="134" t="s">
        <v>29104</v>
      </c>
      <c r="D4876" s="135">
        <v>61.2</v>
      </c>
      <c r="E4876" s="134">
        <v>4.84</v>
      </c>
      <c r="F4876" s="139">
        <v>296.21</v>
      </c>
      <c r="G4876" s="141"/>
    </row>
    <row r="4877" s="123" customFormat="1" customHeight="1" spans="1:7">
      <c r="A4877" s="134">
        <v>4874</v>
      </c>
      <c r="B4877" s="134" t="s">
        <v>29105</v>
      </c>
      <c r="C4877" s="134" t="s">
        <v>29073</v>
      </c>
      <c r="D4877" s="135">
        <v>17.36</v>
      </c>
      <c r="E4877" s="133">
        <v>4.84</v>
      </c>
      <c r="F4877" s="139">
        <v>84.02</v>
      </c>
      <c r="G4877" s="141"/>
    </row>
    <row r="4878" s="123" customFormat="1" customHeight="1" spans="1:7">
      <c r="A4878" s="134">
        <v>4875</v>
      </c>
      <c r="B4878" s="134" t="s">
        <v>3274</v>
      </c>
      <c r="C4878" s="134" t="s">
        <v>29073</v>
      </c>
      <c r="D4878" s="135">
        <v>17.29</v>
      </c>
      <c r="E4878" s="133">
        <v>4.84</v>
      </c>
      <c r="F4878" s="139">
        <v>83.68</v>
      </c>
      <c r="G4878" s="141"/>
    </row>
    <row r="4879" s="123" customFormat="1" customHeight="1" spans="1:7">
      <c r="A4879" s="134">
        <v>4876</v>
      </c>
      <c r="B4879" s="134" t="s">
        <v>25759</v>
      </c>
      <c r="C4879" s="134" t="s">
        <v>29073</v>
      </c>
      <c r="D4879" s="135">
        <v>18.51</v>
      </c>
      <c r="E4879" s="134">
        <v>4.84</v>
      </c>
      <c r="F4879" s="139">
        <v>89.59</v>
      </c>
      <c r="G4879" s="141"/>
    </row>
    <row r="4880" s="123" customFormat="1" customHeight="1" spans="1:7">
      <c r="A4880" s="134">
        <v>4877</v>
      </c>
      <c r="B4880" s="134" t="s">
        <v>13802</v>
      </c>
      <c r="C4880" s="134" t="s">
        <v>29087</v>
      </c>
      <c r="D4880" s="135">
        <v>21.72</v>
      </c>
      <c r="E4880" s="133">
        <v>4.84</v>
      </c>
      <c r="F4880" s="139">
        <v>105.12</v>
      </c>
      <c r="G4880" s="141"/>
    </row>
    <row r="4881" s="123" customFormat="1" customHeight="1" spans="1:7">
      <c r="A4881" s="134">
        <v>4878</v>
      </c>
      <c r="B4881" s="134" t="s">
        <v>17022</v>
      </c>
      <c r="C4881" s="134" t="s">
        <v>29106</v>
      </c>
      <c r="D4881" s="135">
        <v>7.16</v>
      </c>
      <c r="E4881" s="134">
        <v>4.84</v>
      </c>
      <c r="F4881" s="139">
        <v>34.65</v>
      </c>
      <c r="G4881" s="141"/>
    </row>
    <row r="4882" s="123" customFormat="1" customHeight="1" spans="1:7">
      <c r="A4882" s="134">
        <v>4879</v>
      </c>
      <c r="B4882" s="134" t="s">
        <v>8890</v>
      </c>
      <c r="C4882" s="134" t="s">
        <v>29097</v>
      </c>
      <c r="D4882" s="135">
        <v>16.18</v>
      </c>
      <c r="E4882" s="133">
        <v>4.84</v>
      </c>
      <c r="F4882" s="139">
        <v>78.31</v>
      </c>
      <c r="G4882" s="141"/>
    </row>
    <row r="4883" s="123" customFormat="1" customHeight="1" spans="1:7">
      <c r="A4883" s="134">
        <v>4880</v>
      </c>
      <c r="B4883" s="134" t="s">
        <v>29107</v>
      </c>
      <c r="C4883" s="134" t="s">
        <v>29108</v>
      </c>
      <c r="D4883" s="135">
        <v>50.79</v>
      </c>
      <c r="E4883" s="133">
        <v>4.84</v>
      </c>
      <c r="F4883" s="139">
        <v>245.82</v>
      </c>
      <c r="G4883" s="141"/>
    </row>
    <row r="4884" s="123" customFormat="1" customHeight="1" spans="1:7">
      <c r="A4884" s="134">
        <v>4881</v>
      </c>
      <c r="B4884" s="134" t="s">
        <v>29109</v>
      </c>
      <c r="C4884" s="134" t="s">
        <v>29087</v>
      </c>
      <c r="D4884" s="135">
        <v>56.92</v>
      </c>
      <c r="E4884" s="134">
        <v>4.84</v>
      </c>
      <c r="F4884" s="139">
        <v>275.49</v>
      </c>
      <c r="G4884" s="141"/>
    </row>
    <row r="4885" s="123" customFormat="1" customHeight="1" spans="1:7">
      <c r="A4885" s="134">
        <v>4882</v>
      </c>
      <c r="B4885" s="134" t="s">
        <v>29110</v>
      </c>
      <c r="C4885" s="134" t="s">
        <v>29100</v>
      </c>
      <c r="D4885" s="135">
        <v>40.8</v>
      </c>
      <c r="E4885" s="133">
        <v>4.84</v>
      </c>
      <c r="F4885" s="139">
        <v>197.47</v>
      </c>
      <c r="G4885" s="141"/>
    </row>
    <row r="4886" s="123" customFormat="1" customHeight="1" spans="1:7">
      <c r="A4886" s="134">
        <v>4883</v>
      </c>
      <c r="B4886" s="134" t="s">
        <v>6357</v>
      </c>
      <c r="C4886" s="134" t="s">
        <v>29111</v>
      </c>
      <c r="D4886" s="135">
        <v>48.43</v>
      </c>
      <c r="E4886" s="134">
        <v>4.84</v>
      </c>
      <c r="F4886" s="139">
        <v>234.4</v>
      </c>
      <c r="G4886" s="141"/>
    </row>
    <row r="4887" s="123" customFormat="1" customHeight="1" spans="1:7">
      <c r="A4887" s="134">
        <v>4884</v>
      </c>
      <c r="B4887" s="134" t="s">
        <v>29112</v>
      </c>
      <c r="C4887" s="134" t="s">
        <v>29087</v>
      </c>
      <c r="D4887" s="135">
        <v>5.01</v>
      </c>
      <c r="E4887" s="133">
        <v>4.84</v>
      </c>
      <c r="F4887" s="139">
        <v>24.25</v>
      </c>
      <c r="G4887" s="141"/>
    </row>
    <row r="4888" s="123" customFormat="1" customHeight="1" spans="1:7">
      <c r="A4888" s="134">
        <v>4885</v>
      </c>
      <c r="B4888" s="134" t="s">
        <v>29113</v>
      </c>
      <c r="C4888" s="134" t="s">
        <v>29114</v>
      </c>
      <c r="D4888" s="135">
        <v>22.25</v>
      </c>
      <c r="E4888" s="133">
        <v>4.84</v>
      </c>
      <c r="F4888" s="139">
        <v>107.69</v>
      </c>
      <c r="G4888" s="141"/>
    </row>
    <row r="4889" s="123" customFormat="1" customHeight="1" spans="1:7">
      <c r="A4889" s="134">
        <v>4886</v>
      </c>
      <c r="B4889" s="134" t="s">
        <v>29115</v>
      </c>
      <c r="C4889" s="134" t="s">
        <v>29116</v>
      </c>
      <c r="D4889" s="135">
        <v>3.13</v>
      </c>
      <c r="E4889" s="134">
        <v>4.84</v>
      </c>
      <c r="F4889" s="139">
        <v>15.15</v>
      </c>
      <c r="G4889" s="141"/>
    </row>
    <row r="4890" s="123" customFormat="1" customHeight="1" spans="1:7">
      <c r="A4890" s="134">
        <v>4887</v>
      </c>
      <c r="B4890" s="134" t="s">
        <v>29117</v>
      </c>
      <c r="C4890" s="134" t="s">
        <v>29118</v>
      </c>
      <c r="D4890" s="135">
        <v>23.64</v>
      </c>
      <c r="E4890" s="133">
        <v>4.84</v>
      </c>
      <c r="F4890" s="139">
        <v>114.42</v>
      </c>
      <c r="G4890" s="141"/>
    </row>
    <row r="4891" s="123" customFormat="1" customHeight="1" spans="1:7">
      <c r="A4891" s="134">
        <v>4888</v>
      </c>
      <c r="B4891" s="134" t="s">
        <v>29119</v>
      </c>
      <c r="C4891" s="134" t="s">
        <v>29111</v>
      </c>
      <c r="D4891" s="135">
        <v>64.51</v>
      </c>
      <c r="E4891" s="134">
        <v>4.84</v>
      </c>
      <c r="F4891" s="139">
        <v>312.23</v>
      </c>
      <c r="G4891" s="141"/>
    </row>
    <row r="4892" s="123" customFormat="1" customHeight="1" spans="1:7">
      <c r="A4892" s="134">
        <v>4889</v>
      </c>
      <c r="B4892" s="134" t="s">
        <v>29120</v>
      </c>
      <c r="C4892" s="134" t="s">
        <v>29121</v>
      </c>
      <c r="D4892" s="135">
        <v>19.67</v>
      </c>
      <c r="E4892" s="133">
        <v>4.84</v>
      </c>
      <c r="F4892" s="139">
        <v>95.2</v>
      </c>
      <c r="G4892" s="141"/>
    </row>
    <row r="4893" s="123" customFormat="1" customHeight="1" spans="1:7">
      <c r="A4893" s="134">
        <v>4890</v>
      </c>
      <c r="B4893" s="134" t="s">
        <v>15397</v>
      </c>
      <c r="C4893" s="134" t="s">
        <v>29099</v>
      </c>
      <c r="D4893" s="135">
        <v>16.83</v>
      </c>
      <c r="E4893" s="133">
        <v>4.84</v>
      </c>
      <c r="F4893" s="139">
        <v>81.46</v>
      </c>
      <c r="G4893" s="141"/>
    </row>
    <row r="4894" s="123" customFormat="1" customHeight="1" spans="1:7">
      <c r="A4894" s="134">
        <v>4891</v>
      </c>
      <c r="B4894" s="134" t="s">
        <v>4444</v>
      </c>
      <c r="C4894" s="134" t="s">
        <v>29122</v>
      </c>
      <c r="D4894" s="135">
        <v>10.5</v>
      </c>
      <c r="E4894" s="134">
        <v>4.84</v>
      </c>
      <c r="F4894" s="139">
        <v>50.82</v>
      </c>
      <c r="G4894" s="141"/>
    </row>
    <row r="4895" s="123" customFormat="1" customHeight="1" spans="1:7">
      <c r="A4895" s="134">
        <v>4892</v>
      </c>
      <c r="B4895" s="134" t="s">
        <v>29123</v>
      </c>
      <c r="C4895" s="134" t="s">
        <v>29124</v>
      </c>
      <c r="D4895" s="135">
        <v>23.44</v>
      </c>
      <c r="E4895" s="133">
        <v>4.84</v>
      </c>
      <c r="F4895" s="139">
        <v>113.45</v>
      </c>
      <c r="G4895" s="141"/>
    </row>
    <row r="4896" s="123" customFormat="1" customHeight="1" spans="1:7">
      <c r="A4896" s="134">
        <v>4893</v>
      </c>
      <c r="B4896" s="134" t="s">
        <v>29125</v>
      </c>
      <c r="C4896" s="134" t="s">
        <v>29126</v>
      </c>
      <c r="D4896" s="135">
        <v>24.02</v>
      </c>
      <c r="E4896" s="134">
        <v>4.84</v>
      </c>
      <c r="F4896" s="139">
        <v>116.26</v>
      </c>
      <c r="G4896" s="141"/>
    </row>
    <row r="4897" s="123" customFormat="1" customHeight="1" spans="1:7">
      <c r="A4897" s="134">
        <v>4894</v>
      </c>
      <c r="B4897" s="134" t="s">
        <v>29127</v>
      </c>
      <c r="C4897" s="134" t="s">
        <v>29128</v>
      </c>
      <c r="D4897" s="135">
        <v>36.17</v>
      </c>
      <c r="E4897" s="133">
        <v>4.84</v>
      </c>
      <c r="F4897" s="139">
        <v>175.06</v>
      </c>
      <c r="G4897" s="141"/>
    </row>
    <row r="4898" s="123" customFormat="1" customHeight="1" spans="1:7">
      <c r="A4898" s="134">
        <v>4895</v>
      </c>
      <c r="B4898" s="134" t="s">
        <v>29129</v>
      </c>
      <c r="C4898" s="134" t="s">
        <v>29087</v>
      </c>
      <c r="D4898" s="135">
        <v>21.12</v>
      </c>
      <c r="E4898" s="133">
        <v>4.84</v>
      </c>
      <c r="F4898" s="139">
        <v>102.22</v>
      </c>
      <c r="G4898" s="141"/>
    </row>
    <row r="4899" s="123" customFormat="1" customHeight="1" spans="1:7">
      <c r="A4899" s="134">
        <v>4896</v>
      </c>
      <c r="B4899" s="134" t="s">
        <v>6083</v>
      </c>
      <c r="C4899" s="134" t="s">
        <v>29085</v>
      </c>
      <c r="D4899" s="135">
        <v>20.08</v>
      </c>
      <c r="E4899" s="134">
        <v>4.84</v>
      </c>
      <c r="F4899" s="139">
        <v>97.19</v>
      </c>
      <c r="G4899" s="141"/>
    </row>
    <row r="4900" s="123" customFormat="1" customHeight="1" spans="1:7">
      <c r="A4900" s="134">
        <v>4897</v>
      </c>
      <c r="B4900" s="134" t="s">
        <v>29130</v>
      </c>
      <c r="C4900" s="134" t="s">
        <v>29075</v>
      </c>
      <c r="D4900" s="135">
        <v>6.44</v>
      </c>
      <c r="E4900" s="133">
        <v>4.84</v>
      </c>
      <c r="F4900" s="139">
        <v>31.17</v>
      </c>
      <c r="G4900" s="141"/>
    </row>
    <row r="4901" s="123" customFormat="1" customHeight="1" spans="1:7">
      <c r="A4901" s="134">
        <v>4898</v>
      </c>
      <c r="B4901" s="134" t="s">
        <v>29076</v>
      </c>
      <c r="C4901" s="134" t="s">
        <v>29131</v>
      </c>
      <c r="D4901" s="135">
        <v>29.27</v>
      </c>
      <c r="E4901" s="134">
        <v>4.84</v>
      </c>
      <c r="F4901" s="139">
        <v>141.67</v>
      </c>
      <c r="G4901" s="141"/>
    </row>
    <row r="4902" s="123" customFormat="1" customHeight="1" spans="1:7">
      <c r="A4902" s="134">
        <v>4899</v>
      </c>
      <c r="B4902" s="134" t="s">
        <v>29132</v>
      </c>
      <c r="C4902" s="134" t="s">
        <v>29100</v>
      </c>
      <c r="D4902" s="135">
        <v>14.58</v>
      </c>
      <c r="E4902" s="133">
        <v>4.84</v>
      </c>
      <c r="F4902" s="139">
        <v>70.57</v>
      </c>
      <c r="G4902" s="141"/>
    </row>
    <row r="4903" s="123" customFormat="1" customHeight="1" spans="1:7">
      <c r="A4903" s="134">
        <v>4900</v>
      </c>
      <c r="B4903" s="134" t="s">
        <v>29133</v>
      </c>
      <c r="C4903" s="134" t="s">
        <v>29134</v>
      </c>
      <c r="D4903" s="135">
        <v>29.07</v>
      </c>
      <c r="E4903" s="133">
        <v>4.84</v>
      </c>
      <c r="F4903" s="139">
        <v>140.7</v>
      </c>
      <c r="G4903" s="141"/>
    </row>
    <row r="4904" s="123" customFormat="1" customHeight="1" spans="1:7">
      <c r="A4904" s="134">
        <v>4901</v>
      </c>
      <c r="B4904" s="134" t="s">
        <v>29135</v>
      </c>
      <c r="C4904" s="134" t="s">
        <v>29097</v>
      </c>
      <c r="D4904" s="135">
        <v>11.12</v>
      </c>
      <c r="E4904" s="134">
        <v>4.84</v>
      </c>
      <c r="F4904" s="139">
        <v>53.82</v>
      </c>
      <c r="G4904" s="141"/>
    </row>
    <row r="4905" s="123" customFormat="1" customHeight="1" spans="1:7">
      <c r="A4905" s="134">
        <v>4902</v>
      </c>
      <c r="B4905" s="134" t="s">
        <v>29136</v>
      </c>
      <c r="C4905" s="134" t="s">
        <v>29137</v>
      </c>
      <c r="D4905" s="135">
        <v>11.29</v>
      </c>
      <c r="E4905" s="133">
        <v>4.84</v>
      </c>
      <c r="F4905" s="139">
        <v>54.64</v>
      </c>
      <c r="G4905" s="141"/>
    </row>
    <row r="4906" s="123" customFormat="1" customHeight="1" spans="1:7">
      <c r="A4906" s="134">
        <v>4903</v>
      </c>
      <c r="B4906" s="134" t="s">
        <v>29138</v>
      </c>
      <c r="C4906" s="134" t="s">
        <v>29134</v>
      </c>
      <c r="D4906" s="135">
        <v>20.3</v>
      </c>
      <c r="E4906" s="134">
        <v>4.84</v>
      </c>
      <c r="F4906" s="139">
        <v>98.25</v>
      </c>
      <c r="G4906" s="141"/>
    </row>
    <row r="4907" s="123" customFormat="1" customHeight="1" spans="1:7">
      <c r="A4907" s="134">
        <v>4904</v>
      </c>
      <c r="B4907" s="134" t="s">
        <v>29139</v>
      </c>
      <c r="C4907" s="134" t="s">
        <v>29140</v>
      </c>
      <c r="D4907" s="135">
        <v>12.41</v>
      </c>
      <c r="E4907" s="133">
        <v>4.84</v>
      </c>
      <c r="F4907" s="139">
        <v>60.06</v>
      </c>
      <c r="G4907" s="141"/>
    </row>
    <row r="4908" s="123" customFormat="1" customHeight="1" spans="1:7">
      <c r="A4908" s="134">
        <v>4905</v>
      </c>
      <c r="B4908" s="134" t="s">
        <v>26476</v>
      </c>
      <c r="C4908" s="134" t="s">
        <v>29141</v>
      </c>
      <c r="D4908" s="135">
        <v>18.54</v>
      </c>
      <c r="E4908" s="133">
        <v>4.84</v>
      </c>
      <c r="F4908" s="139">
        <v>89.73</v>
      </c>
      <c r="G4908" s="141"/>
    </row>
    <row r="4909" s="123" customFormat="1" customHeight="1" spans="1:7">
      <c r="A4909" s="134">
        <v>4906</v>
      </c>
      <c r="B4909" s="134" t="s">
        <v>29142</v>
      </c>
      <c r="C4909" s="134" t="s">
        <v>29143</v>
      </c>
      <c r="D4909" s="135">
        <v>83.47</v>
      </c>
      <c r="E4909" s="134">
        <v>4.84</v>
      </c>
      <c r="F4909" s="139">
        <v>403.99</v>
      </c>
      <c r="G4909" s="141"/>
    </row>
    <row r="4910" s="123" customFormat="1" customHeight="1" spans="1:7">
      <c r="A4910" s="134">
        <v>4907</v>
      </c>
      <c r="B4910" s="134" t="s">
        <v>29144</v>
      </c>
      <c r="C4910" s="134" t="s">
        <v>29134</v>
      </c>
      <c r="D4910" s="135">
        <v>22.34</v>
      </c>
      <c r="E4910" s="133">
        <v>4.84</v>
      </c>
      <c r="F4910" s="139">
        <v>108.13</v>
      </c>
      <c r="G4910" s="141"/>
    </row>
    <row r="4911" s="123" customFormat="1" customHeight="1" spans="1:7">
      <c r="A4911" s="134">
        <v>4908</v>
      </c>
      <c r="B4911" s="134" t="s">
        <v>29145</v>
      </c>
      <c r="C4911" s="134" t="s">
        <v>29087</v>
      </c>
      <c r="D4911" s="135">
        <v>11.82</v>
      </c>
      <c r="E4911" s="134">
        <v>4.84</v>
      </c>
      <c r="F4911" s="139">
        <v>57.21</v>
      </c>
      <c r="G4911" s="141"/>
    </row>
    <row r="4912" s="123" customFormat="1" customHeight="1" spans="1:7">
      <c r="A4912" s="134">
        <v>4909</v>
      </c>
      <c r="B4912" s="134" t="s">
        <v>29146</v>
      </c>
      <c r="C4912" s="134" t="s">
        <v>29147</v>
      </c>
      <c r="D4912" s="135">
        <v>8.72</v>
      </c>
      <c r="E4912" s="133">
        <v>4.84</v>
      </c>
      <c r="F4912" s="139">
        <v>42.2</v>
      </c>
      <c r="G4912" s="141"/>
    </row>
    <row r="4913" s="123" customFormat="1" customHeight="1" spans="1:7">
      <c r="A4913" s="134">
        <v>4910</v>
      </c>
      <c r="B4913" s="134" t="s">
        <v>29148</v>
      </c>
      <c r="C4913" s="134" t="s">
        <v>29149</v>
      </c>
      <c r="D4913" s="135">
        <v>4.32</v>
      </c>
      <c r="E4913" s="133">
        <v>4.84</v>
      </c>
      <c r="F4913" s="139">
        <v>20.91</v>
      </c>
      <c r="G4913" s="141"/>
    </row>
    <row r="4914" s="123" customFormat="1" customHeight="1" spans="1:7">
      <c r="A4914" s="134">
        <v>4911</v>
      </c>
      <c r="B4914" s="134" t="s">
        <v>29150</v>
      </c>
      <c r="C4914" s="134" t="s">
        <v>29141</v>
      </c>
      <c r="D4914" s="135">
        <v>51.46</v>
      </c>
      <c r="E4914" s="134">
        <v>4.84</v>
      </c>
      <c r="F4914" s="139">
        <v>249.07</v>
      </c>
      <c r="G4914" s="141"/>
    </row>
    <row r="4915" s="123" customFormat="1" customHeight="1" spans="1:7">
      <c r="A4915" s="134">
        <v>4912</v>
      </c>
      <c r="B4915" s="134" t="s">
        <v>29151</v>
      </c>
      <c r="C4915" s="134" t="s">
        <v>29152</v>
      </c>
      <c r="D4915" s="135">
        <v>9.43</v>
      </c>
      <c r="E4915" s="133">
        <v>4.84</v>
      </c>
      <c r="F4915" s="139">
        <v>45.64</v>
      </c>
      <c r="G4915" s="141"/>
    </row>
    <row r="4916" s="123" customFormat="1" customHeight="1" spans="1:7">
      <c r="A4916" s="134">
        <v>4913</v>
      </c>
      <c r="B4916" s="134" t="s">
        <v>29153</v>
      </c>
      <c r="C4916" s="134" t="s">
        <v>29124</v>
      </c>
      <c r="D4916" s="135">
        <v>12.71</v>
      </c>
      <c r="E4916" s="134">
        <v>4.84</v>
      </c>
      <c r="F4916" s="139">
        <v>61.52</v>
      </c>
      <c r="G4916" s="141"/>
    </row>
    <row r="4917" s="123" customFormat="1" customHeight="1" spans="1:7">
      <c r="A4917" s="134">
        <v>4914</v>
      </c>
      <c r="B4917" s="134" t="s">
        <v>9312</v>
      </c>
      <c r="C4917" s="134" t="s">
        <v>29099</v>
      </c>
      <c r="D4917" s="135">
        <v>10.29</v>
      </c>
      <c r="E4917" s="133">
        <v>4.84</v>
      </c>
      <c r="F4917" s="139">
        <v>49.8</v>
      </c>
      <c r="G4917" s="141"/>
    </row>
    <row r="4918" s="123" customFormat="1" customHeight="1" spans="1:7">
      <c r="A4918" s="134">
        <v>4915</v>
      </c>
      <c r="B4918" s="134" t="s">
        <v>29154</v>
      </c>
      <c r="C4918" s="134" t="s">
        <v>29099</v>
      </c>
      <c r="D4918" s="135">
        <v>5.44</v>
      </c>
      <c r="E4918" s="133">
        <v>4.84</v>
      </c>
      <c r="F4918" s="139">
        <v>26.33</v>
      </c>
      <c r="G4918" s="141"/>
    </row>
    <row r="4919" s="123" customFormat="1" customHeight="1" spans="1:7">
      <c r="A4919" s="134">
        <v>4916</v>
      </c>
      <c r="B4919" s="134" t="s">
        <v>18190</v>
      </c>
      <c r="C4919" s="134" t="s">
        <v>29155</v>
      </c>
      <c r="D4919" s="135">
        <v>5.37</v>
      </c>
      <c r="E4919" s="134">
        <v>4.84</v>
      </c>
      <c r="F4919" s="139">
        <v>25.99</v>
      </c>
      <c r="G4919" s="141"/>
    </row>
    <row r="4920" s="123" customFormat="1" customHeight="1" spans="1:7">
      <c r="A4920" s="134">
        <v>4917</v>
      </c>
      <c r="B4920" s="134" t="s">
        <v>29156</v>
      </c>
      <c r="C4920" s="134" t="s">
        <v>29157</v>
      </c>
      <c r="D4920" s="135">
        <v>34.58</v>
      </c>
      <c r="E4920" s="133">
        <v>4.84</v>
      </c>
      <c r="F4920" s="139">
        <v>167.37</v>
      </c>
      <c r="G4920" s="141"/>
    </row>
    <row r="4921" s="123" customFormat="1" customHeight="1" spans="1:7">
      <c r="A4921" s="134">
        <v>4918</v>
      </c>
      <c r="B4921" s="134" t="s">
        <v>28804</v>
      </c>
      <c r="C4921" s="134" t="s">
        <v>29158</v>
      </c>
      <c r="D4921" s="135">
        <v>15.95</v>
      </c>
      <c r="E4921" s="134">
        <v>4.84</v>
      </c>
      <c r="F4921" s="139">
        <v>77.2</v>
      </c>
      <c r="G4921" s="141"/>
    </row>
    <row r="4922" s="123" customFormat="1" customHeight="1" spans="1:7">
      <c r="A4922" s="134">
        <v>4919</v>
      </c>
      <c r="B4922" s="134" t="s">
        <v>29159</v>
      </c>
      <c r="C4922" s="134" t="s">
        <v>29160</v>
      </c>
      <c r="D4922" s="135">
        <v>34.41</v>
      </c>
      <c r="E4922" s="133">
        <v>4.84</v>
      </c>
      <c r="F4922" s="139">
        <v>166.54</v>
      </c>
      <c r="G4922" s="141"/>
    </row>
    <row r="4923" s="123" customFormat="1" customHeight="1" spans="1:7">
      <c r="A4923" s="134">
        <v>4920</v>
      </c>
      <c r="B4923" s="134" t="s">
        <v>14136</v>
      </c>
      <c r="C4923" s="134" t="s">
        <v>29161</v>
      </c>
      <c r="D4923" s="135">
        <v>18.31</v>
      </c>
      <c r="E4923" s="133">
        <v>4.84</v>
      </c>
      <c r="F4923" s="139">
        <v>88.62</v>
      </c>
      <c r="G4923" s="141"/>
    </row>
    <row r="4924" s="123" customFormat="1" customHeight="1" spans="1:7">
      <c r="A4924" s="134">
        <v>4921</v>
      </c>
      <c r="B4924" s="134" t="s">
        <v>29162</v>
      </c>
      <c r="C4924" s="134" t="s">
        <v>29163</v>
      </c>
      <c r="D4924" s="135">
        <v>15.77</v>
      </c>
      <c r="E4924" s="134">
        <v>4.84</v>
      </c>
      <c r="F4924" s="139">
        <v>76.33</v>
      </c>
      <c r="G4924" s="141"/>
    </row>
    <row r="4925" s="123" customFormat="1" customHeight="1" spans="1:7">
      <c r="A4925" s="134">
        <v>4922</v>
      </c>
      <c r="B4925" s="134" t="s">
        <v>29164</v>
      </c>
      <c r="C4925" s="134" t="s">
        <v>29165</v>
      </c>
      <c r="D4925" s="135">
        <v>19.38</v>
      </c>
      <c r="E4925" s="133">
        <v>4.84</v>
      </c>
      <c r="F4925" s="139">
        <v>93.8</v>
      </c>
      <c r="G4925" s="141"/>
    </row>
    <row r="4926" s="123" customFormat="1" customHeight="1" spans="1:7">
      <c r="A4926" s="134">
        <v>4923</v>
      </c>
      <c r="B4926" s="134" t="s">
        <v>21829</v>
      </c>
      <c r="C4926" s="134" t="s">
        <v>29166</v>
      </c>
      <c r="D4926" s="135">
        <v>3.14</v>
      </c>
      <c r="E4926" s="134">
        <v>4.84</v>
      </c>
      <c r="F4926" s="139">
        <v>15.2</v>
      </c>
      <c r="G4926" s="141"/>
    </row>
    <row r="4927" s="123" customFormat="1" customHeight="1" spans="1:7">
      <c r="A4927" s="134">
        <v>4924</v>
      </c>
      <c r="B4927" s="134" t="s">
        <v>29167</v>
      </c>
      <c r="C4927" s="134" t="s">
        <v>29168</v>
      </c>
      <c r="D4927" s="135">
        <v>28.84</v>
      </c>
      <c r="E4927" s="133">
        <v>4.84</v>
      </c>
      <c r="F4927" s="139">
        <v>139.59</v>
      </c>
      <c r="G4927" s="141"/>
    </row>
    <row r="4928" s="123" customFormat="1" customHeight="1" spans="1:7">
      <c r="A4928" s="134">
        <v>4925</v>
      </c>
      <c r="B4928" s="134" t="s">
        <v>29169</v>
      </c>
      <c r="C4928" s="134" t="s">
        <v>29161</v>
      </c>
      <c r="D4928" s="135">
        <v>84.55</v>
      </c>
      <c r="E4928" s="133">
        <v>4.84</v>
      </c>
      <c r="F4928" s="139">
        <v>409.22</v>
      </c>
      <c r="G4928" s="141"/>
    </row>
    <row r="4929" s="123" customFormat="1" customHeight="1" spans="1:7">
      <c r="A4929" s="134">
        <v>4926</v>
      </c>
      <c r="B4929" s="134" t="s">
        <v>29170</v>
      </c>
      <c r="C4929" s="134" t="s">
        <v>29171</v>
      </c>
      <c r="D4929" s="135">
        <v>23.33</v>
      </c>
      <c r="E4929" s="134">
        <v>4.84</v>
      </c>
      <c r="F4929" s="139">
        <v>112.92</v>
      </c>
      <c r="G4929" s="141"/>
    </row>
    <row r="4930" s="123" customFormat="1" customHeight="1" spans="1:7">
      <c r="A4930" s="134">
        <v>4927</v>
      </c>
      <c r="B4930" s="134" t="s">
        <v>29172</v>
      </c>
      <c r="C4930" s="134" t="s">
        <v>29173</v>
      </c>
      <c r="D4930" s="135">
        <v>10.76</v>
      </c>
      <c r="E4930" s="133">
        <v>4.84</v>
      </c>
      <c r="F4930" s="139">
        <v>52.08</v>
      </c>
      <c r="G4930" s="141"/>
    </row>
    <row r="4931" s="123" customFormat="1" customHeight="1" spans="1:7">
      <c r="A4931" s="134">
        <v>4928</v>
      </c>
      <c r="B4931" s="134" t="s">
        <v>29174</v>
      </c>
      <c r="C4931" s="134" t="s">
        <v>29161</v>
      </c>
      <c r="D4931" s="135">
        <v>18.5</v>
      </c>
      <c r="E4931" s="134">
        <v>4.84</v>
      </c>
      <c r="F4931" s="139">
        <v>89.54</v>
      </c>
      <c r="G4931" s="141"/>
    </row>
    <row r="4932" s="123" customFormat="1" customHeight="1" spans="1:7">
      <c r="A4932" s="134">
        <v>4929</v>
      </c>
      <c r="B4932" s="134" t="s">
        <v>26642</v>
      </c>
      <c r="C4932" s="134" t="s">
        <v>29175</v>
      </c>
      <c r="D4932" s="135">
        <v>18.49</v>
      </c>
      <c r="E4932" s="133">
        <v>4.84</v>
      </c>
      <c r="F4932" s="139">
        <v>89.49</v>
      </c>
      <c r="G4932" s="141"/>
    </row>
    <row r="4933" s="123" customFormat="1" customHeight="1" spans="1:7">
      <c r="A4933" s="134">
        <v>4930</v>
      </c>
      <c r="B4933" s="134" t="s">
        <v>10709</v>
      </c>
      <c r="C4933" s="134" t="s">
        <v>29176</v>
      </c>
      <c r="D4933" s="135">
        <v>14.21</v>
      </c>
      <c r="E4933" s="133">
        <v>4.84</v>
      </c>
      <c r="F4933" s="139">
        <v>68.78</v>
      </c>
      <c r="G4933" s="141"/>
    </row>
    <row r="4934" s="123" customFormat="1" customHeight="1" spans="1:7">
      <c r="A4934" s="134">
        <v>4931</v>
      </c>
      <c r="B4934" s="134" t="s">
        <v>29177</v>
      </c>
      <c r="C4934" s="134" t="s">
        <v>29178</v>
      </c>
      <c r="D4934" s="135">
        <v>15.96</v>
      </c>
      <c r="E4934" s="134">
        <v>4.84</v>
      </c>
      <c r="F4934" s="139">
        <v>77.25</v>
      </c>
      <c r="G4934" s="141"/>
    </row>
    <row r="4935" s="123" customFormat="1" customHeight="1" spans="1:7">
      <c r="A4935" s="134">
        <v>4932</v>
      </c>
      <c r="B4935" s="134" t="s">
        <v>3441</v>
      </c>
      <c r="C4935" s="134" t="s">
        <v>29179</v>
      </c>
      <c r="D4935" s="135">
        <v>33.42</v>
      </c>
      <c r="E4935" s="133">
        <v>4.84</v>
      </c>
      <c r="F4935" s="139">
        <v>161.75</v>
      </c>
      <c r="G4935" s="141"/>
    </row>
    <row r="4936" s="123" customFormat="1" customHeight="1" spans="1:7">
      <c r="A4936" s="134">
        <v>4933</v>
      </c>
      <c r="B4936" s="134" t="s">
        <v>27020</v>
      </c>
      <c r="C4936" s="134" t="s">
        <v>29180</v>
      </c>
      <c r="D4936" s="135">
        <v>11.96</v>
      </c>
      <c r="E4936" s="134">
        <v>4.84</v>
      </c>
      <c r="F4936" s="139">
        <v>57.89</v>
      </c>
      <c r="G4936" s="141"/>
    </row>
    <row r="4937" s="123" customFormat="1" customHeight="1" spans="1:7">
      <c r="A4937" s="134">
        <v>4934</v>
      </c>
      <c r="B4937" s="134" t="s">
        <v>29181</v>
      </c>
      <c r="C4937" s="134" t="s">
        <v>29182</v>
      </c>
      <c r="D4937" s="135">
        <v>4.83</v>
      </c>
      <c r="E4937" s="133">
        <v>4.84</v>
      </c>
      <c r="F4937" s="139">
        <v>23.38</v>
      </c>
      <c r="G4937" s="141"/>
    </row>
    <row r="4938" s="123" customFormat="1" customHeight="1" spans="1:7">
      <c r="A4938" s="134">
        <v>4935</v>
      </c>
      <c r="B4938" s="134" t="s">
        <v>26327</v>
      </c>
      <c r="C4938" s="134" t="s">
        <v>29161</v>
      </c>
      <c r="D4938" s="135">
        <v>3.17</v>
      </c>
      <c r="E4938" s="133">
        <v>4.84</v>
      </c>
      <c r="F4938" s="139">
        <v>15.34</v>
      </c>
      <c r="G4938" s="141"/>
    </row>
    <row r="4939" s="123" customFormat="1" customHeight="1" spans="1:7">
      <c r="A4939" s="134">
        <v>4936</v>
      </c>
      <c r="B4939" s="134" t="s">
        <v>29183</v>
      </c>
      <c r="C4939" s="134" t="s">
        <v>29184</v>
      </c>
      <c r="D4939" s="135">
        <v>10.12</v>
      </c>
      <c r="E4939" s="134">
        <v>4.84</v>
      </c>
      <c r="F4939" s="139">
        <v>48.98</v>
      </c>
      <c r="G4939" s="141"/>
    </row>
    <row r="4940" s="123" customFormat="1" customHeight="1" spans="1:7">
      <c r="A4940" s="134">
        <v>4937</v>
      </c>
      <c r="B4940" s="134" t="s">
        <v>29185</v>
      </c>
      <c r="C4940" s="134" t="s">
        <v>29186</v>
      </c>
      <c r="D4940" s="135">
        <v>22.9</v>
      </c>
      <c r="E4940" s="133">
        <v>4.84</v>
      </c>
      <c r="F4940" s="139">
        <v>110.84</v>
      </c>
      <c r="G4940" s="141"/>
    </row>
    <row r="4941" s="123" customFormat="1" customHeight="1" spans="1:7">
      <c r="A4941" s="134">
        <v>4938</v>
      </c>
      <c r="B4941" s="134" t="s">
        <v>29187</v>
      </c>
      <c r="C4941" s="134" t="s">
        <v>29188</v>
      </c>
      <c r="D4941" s="135">
        <v>12.36</v>
      </c>
      <c r="E4941" s="134">
        <v>4.84</v>
      </c>
      <c r="F4941" s="139">
        <v>59.82</v>
      </c>
      <c r="G4941" s="141"/>
    </row>
    <row r="4942" s="123" customFormat="1" customHeight="1" spans="1:7">
      <c r="A4942" s="134">
        <v>4939</v>
      </c>
      <c r="B4942" s="134" t="s">
        <v>29187</v>
      </c>
      <c r="C4942" s="134" t="s">
        <v>29166</v>
      </c>
      <c r="D4942" s="135">
        <v>9.55</v>
      </c>
      <c r="E4942" s="133">
        <v>4.84</v>
      </c>
      <c r="F4942" s="139">
        <v>46.22</v>
      </c>
      <c r="G4942" s="141"/>
    </row>
    <row r="4943" s="123" customFormat="1" customHeight="1" spans="1:7">
      <c r="A4943" s="134">
        <v>4940</v>
      </c>
      <c r="B4943" s="134" t="s">
        <v>26623</v>
      </c>
      <c r="C4943" s="134" t="s">
        <v>29161</v>
      </c>
      <c r="D4943" s="135">
        <v>4.09</v>
      </c>
      <c r="E4943" s="133">
        <v>4.84</v>
      </c>
      <c r="F4943" s="139">
        <v>19.8</v>
      </c>
      <c r="G4943" s="141"/>
    </row>
    <row r="4944" s="123" customFormat="1" customHeight="1" spans="1:7">
      <c r="A4944" s="134">
        <v>4941</v>
      </c>
      <c r="B4944" s="134" t="s">
        <v>29189</v>
      </c>
      <c r="C4944" s="134" t="s">
        <v>29166</v>
      </c>
      <c r="D4944" s="135">
        <v>9.16</v>
      </c>
      <c r="E4944" s="134">
        <v>4.84</v>
      </c>
      <c r="F4944" s="139">
        <v>44.33</v>
      </c>
      <c r="G4944" s="141"/>
    </row>
    <row r="4945" s="123" customFormat="1" customHeight="1" spans="1:7">
      <c r="A4945" s="134">
        <v>4942</v>
      </c>
      <c r="B4945" s="134" t="s">
        <v>29190</v>
      </c>
      <c r="C4945" s="134" t="s">
        <v>29191</v>
      </c>
      <c r="D4945" s="135">
        <v>8.03</v>
      </c>
      <c r="E4945" s="133">
        <v>4.84</v>
      </c>
      <c r="F4945" s="139">
        <v>38.87</v>
      </c>
      <c r="G4945" s="141"/>
    </row>
    <row r="4946" s="123" customFormat="1" customHeight="1" spans="1:7">
      <c r="A4946" s="134">
        <v>4943</v>
      </c>
      <c r="B4946" s="134" t="s">
        <v>4692</v>
      </c>
      <c r="C4946" s="134" t="s">
        <v>29192</v>
      </c>
      <c r="D4946" s="135">
        <v>9.06</v>
      </c>
      <c r="E4946" s="134">
        <v>4.84</v>
      </c>
      <c r="F4946" s="139">
        <v>43.85</v>
      </c>
      <c r="G4946" s="141"/>
    </row>
    <row r="4947" s="123" customFormat="1" customHeight="1" spans="1:7">
      <c r="A4947" s="134">
        <v>4944</v>
      </c>
      <c r="B4947" s="134" t="s">
        <v>29193</v>
      </c>
      <c r="C4947" s="134" t="s">
        <v>29194</v>
      </c>
      <c r="D4947" s="135">
        <v>1.74</v>
      </c>
      <c r="E4947" s="133">
        <v>4.84</v>
      </c>
      <c r="F4947" s="139">
        <v>8.42</v>
      </c>
      <c r="G4947" s="141"/>
    </row>
    <row r="4948" s="123" customFormat="1" customHeight="1" spans="1:7">
      <c r="A4948" s="134">
        <v>4945</v>
      </c>
      <c r="B4948" s="134" t="s">
        <v>29195</v>
      </c>
      <c r="C4948" s="134" t="s">
        <v>29161</v>
      </c>
      <c r="D4948" s="135">
        <v>47.48</v>
      </c>
      <c r="E4948" s="133">
        <v>4.84</v>
      </c>
      <c r="F4948" s="139">
        <v>229.8</v>
      </c>
      <c r="G4948" s="141"/>
    </row>
    <row r="4949" s="123" customFormat="1" customHeight="1" spans="1:7">
      <c r="A4949" s="134">
        <v>4946</v>
      </c>
      <c r="B4949" s="134" t="s">
        <v>26618</v>
      </c>
      <c r="C4949" s="134" t="s">
        <v>29196</v>
      </c>
      <c r="D4949" s="135">
        <v>10.26</v>
      </c>
      <c r="E4949" s="134">
        <v>4.84</v>
      </c>
      <c r="F4949" s="139">
        <v>49.66</v>
      </c>
      <c r="G4949" s="141"/>
    </row>
    <row r="4950" s="123" customFormat="1" customHeight="1" spans="1:7">
      <c r="A4950" s="134">
        <v>4947</v>
      </c>
      <c r="B4950" s="134" t="s">
        <v>26599</v>
      </c>
      <c r="C4950" s="134" t="s">
        <v>29197</v>
      </c>
      <c r="D4950" s="135">
        <v>24.84</v>
      </c>
      <c r="E4950" s="133">
        <v>4.84</v>
      </c>
      <c r="F4950" s="139">
        <v>120.23</v>
      </c>
      <c r="G4950" s="141"/>
    </row>
    <row r="4951" s="123" customFormat="1" customHeight="1" spans="1:7">
      <c r="A4951" s="134">
        <v>4948</v>
      </c>
      <c r="B4951" s="134" t="s">
        <v>29198</v>
      </c>
      <c r="C4951" s="134" t="s">
        <v>29199</v>
      </c>
      <c r="D4951" s="135">
        <v>35.24</v>
      </c>
      <c r="E4951" s="134">
        <v>4.84</v>
      </c>
      <c r="F4951" s="139">
        <v>170.56</v>
      </c>
      <c r="G4951" s="141"/>
    </row>
    <row r="4952" s="123" customFormat="1" customHeight="1" spans="1:7">
      <c r="A4952" s="134">
        <v>4949</v>
      </c>
      <c r="B4952" s="134" t="s">
        <v>29200</v>
      </c>
      <c r="C4952" s="134" t="s">
        <v>29199</v>
      </c>
      <c r="D4952" s="135">
        <v>8.89</v>
      </c>
      <c r="E4952" s="133">
        <v>4.84</v>
      </c>
      <c r="F4952" s="139">
        <v>43.03</v>
      </c>
      <c r="G4952" s="141"/>
    </row>
    <row r="4953" s="123" customFormat="1" customHeight="1" spans="1:7">
      <c r="A4953" s="134">
        <v>4950</v>
      </c>
      <c r="B4953" s="134" t="s">
        <v>29201</v>
      </c>
      <c r="C4953" s="134" t="s">
        <v>29161</v>
      </c>
      <c r="D4953" s="135">
        <v>4.83</v>
      </c>
      <c r="E4953" s="133">
        <v>4.84</v>
      </c>
      <c r="F4953" s="139">
        <v>23.38</v>
      </c>
      <c r="G4953" s="141"/>
    </row>
    <row r="4954" s="123" customFormat="1" customHeight="1" spans="1:7">
      <c r="A4954" s="134">
        <v>4951</v>
      </c>
      <c r="B4954" s="134" t="s">
        <v>29202</v>
      </c>
      <c r="C4954" s="134" t="s">
        <v>29203</v>
      </c>
      <c r="D4954" s="135">
        <v>24.08</v>
      </c>
      <c r="E4954" s="134">
        <v>4.84</v>
      </c>
      <c r="F4954" s="139">
        <v>116.55</v>
      </c>
      <c r="G4954" s="141"/>
    </row>
    <row r="4955" s="123" customFormat="1" customHeight="1" spans="1:7">
      <c r="A4955" s="134">
        <v>4952</v>
      </c>
      <c r="B4955" s="134" t="s">
        <v>29167</v>
      </c>
      <c r="C4955" s="134" t="s">
        <v>29161</v>
      </c>
      <c r="D4955" s="135">
        <v>16.29</v>
      </c>
      <c r="E4955" s="133">
        <v>4.84</v>
      </c>
      <c r="F4955" s="139">
        <v>78.84</v>
      </c>
      <c r="G4955" s="141"/>
    </row>
    <row r="4956" s="123" customFormat="1" customHeight="1" spans="1:7">
      <c r="A4956" s="134">
        <v>4953</v>
      </c>
      <c r="B4956" s="134" t="s">
        <v>6219</v>
      </c>
      <c r="C4956" s="134" t="s">
        <v>29166</v>
      </c>
      <c r="D4956" s="135">
        <v>13.96</v>
      </c>
      <c r="E4956" s="134">
        <v>4.84</v>
      </c>
      <c r="F4956" s="139">
        <v>67.57</v>
      </c>
      <c r="G4956" s="141"/>
    </row>
    <row r="4957" s="126" customFormat="1" customHeight="1" spans="1:7">
      <c r="A4957" s="142">
        <v>4954</v>
      </c>
      <c r="B4957" s="142" t="s">
        <v>29204</v>
      </c>
      <c r="C4957" s="142" t="s">
        <v>29161</v>
      </c>
      <c r="D4957" s="143">
        <v>7.34</v>
      </c>
      <c r="E4957" s="144">
        <v>4.84</v>
      </c>
      <c r="F4957" s="145">
        <v>35.53</v>
      </c>
      <c r="G4957" s="146"/>
    </row>
    <row r="4958" s="123" customFormat="1" customHeight="1" spans="1:7">
      <c r="A4958" s="134">
        <v>4955</v>
      </c>
      <c r="B4958" s="134" t="s">
        <v>26656</v>
      </c>
      <c r="C4958" s="134" t="s">
        <v>29161</v>
      </c>
      <c r="D4958" s="135">
        <v>6.06</v>
      </c>
      <c r="E4958" s="133">
        <v>4.84</v>
      </c>
      <c r="F4958" s="139">
        <v>29.33</v>
      </c>
      <c r="G4958" s="141"/>
    </row>
    <row r="4959" s="123" customFormat="1" customHeight="1" spans="1:7">
      <c r="A4959" s="134">
        <v>4956</v>
      </c>
      <c r="B4959" s="134" t="s">
        <v>26587</v>
      </c>
      <c r="C4959" s="134" t="s">
        <v>29205</v>
      </c>
      <c r="D4959" s="135">
        <v>6.34</v>
      </c>
      <c r="E4959" s="134">
        <v>4.84</v>
      </c>
      <c r="F4959" s="139">
        <v>30.69</v>
      </c>
      <c r="G4959" s="141"/>
    </row>
    <row r="4960" s="123" customFormat="1" customHeight="1" spans="1:7">
      <c r="A4960" s="134">
        <v>4957</v>
      </c>
      <c r="B4960" s="134" t="s">
        <v>26594</v>
      </c>
      <c r="C4960" s="134" t="s">
        <v>29182</v>
      </c>
      <c r="D4960" s="135">
        <v>9.43</v>
      </c>
      <c r="E4960" s="133">
        <v>4.84</v>
      </c>
      <c r="F4960" s="139">
        <v>45.64</v>
      </c>
      <c r="G4960" s="141"/>
    </row>
    <row r="4961" s="123" customFormat="1" customHeight="1" spans="1:7">
      <c r="A4961" s="134">
        <v>4958</v>
      </c>
      <c r="B4961" s="134" t="s">
        <v>29206</v>
      </c>
      <c r="C4961" s="134" t="s">
        <v>29180</v>
      </c>
      <c r="D4961" s="135">
        <v>27.41</v>
      </c>
      <c r="E4961" s="134">
        <v>4.84</v>
      </c>
      <c r="F4961" s="139">
        <v>132.66</v>
      </c>
      <c r="G4961" s="141"/>
    </row>
    <row r="4962" s="123" customFormat="1" customHeight="1" spans="1:7">
      <c r="A4962" s="134">
        <v>4959</v>
      </c>
      <c r="B4962" s="134" t="s">
        <v>29207</v>
      </c>
      <c r="C4962" s="134" t="s">
        <v>29175</v>
      </c>
      <c r="D4962" s="135">
        <v>22</v>
      </c>
      <c r="E4962" s="133">
        <v>4.84</v>
      </c>
      <c r="F4962" s="139">
        <v>106.48</v>
      </c>
      <c r="G4962" s="141"/>
    </row>
    <row r="4963" s="123" customFormat="1" customHeight="1" spans="1:7">
      <c r="A4963" s="134">
        <v>4960</v>
      </c>
      <c r="B4963" s="134" t="s">
        <v>29208</v>
      </c>
      <c r="C4963" s="134" t="s">
        <v>29176</v>
      </c>
      <c r="D4963" s="135">
        <v>9</v>
      </c>
      <c r="E4963" s="133">
        <v>4.84</v>
      </c>
      <c r="F4963" s="139">
        <v>43.56</v>
      </c>
      <c r="G4963" s="141"/>
    </row>
    <row r="4964" s="123" customFormat="1" customHeight="1" spans="1:7">
      <c r="A4964" s="134">
        <v>4961</v>
      </c>
      <c r="B4964" s="134" t="s">
        <v>29209</v>
      </c>
      <c r="C4964" s="134" t="s">
        <v>29210</v>
      </c>
      <c r="D4964" s="135">
        <v>4.65</v>
      </c>
      <c r="E4964" s="134">
        <v>4.84</v>
      </c>
      <c r="F4964" s="139">
        <v>22.51</v>
      </c>
      <c r="G4964" s="141"/>
    </row>
    <row r="4965" s="123" customFormat="1" customHeight="1" spans="1:7">
      <c r="A4965" s="134">
        <v>4962</v>
      </c>
      <c r="B4965" s="134" t="s">
        <v>26991</v>
      </c>
      <c r="C4965" s="134" t="s">
        <v>29163</v>
      </c>
      <c r="D4965" s="135">
        <v>19.4</v>
      </c>
      <c r="E4965" s="133">
        <v>4.84</v>
      </c>
      <c r="F4965" s="139">
        <v>93.9</v>
      </c>
      <c r="G4965" s="141"/>
    </row>
    <row r="4966" s="123" customFormat="1" customHeight="1" spans="1:7">
      <c r="A4966" s="134">
        <v>4963</v>
      </c>
      <c r="B4966" s="134" t="s">
        <v>29211</v>
      </c>
      <c r="C4966" s="134" t="s">
        <v>29212</v>
      </c>
      <c r="D4966" s="135">
        <v>24.09</v>
      </c>
      <c r="E4966" s="134">
        <v>4.84</v>
      </c>
      <c r="F4966" s="139">
        <v>116.6</v>
      </c>
      <c r="G4966" s="141"/>
    </row>
    <row r="4967" s="123" customFormat="1" customHeight="1" spans="1:7">
      <c r="A4967" s="134">
        <v>4964</v>
      </c>
      <c r="B4967" s="134" t="s">
        <v>29213</v>
      </c>
      <c r="C4967" s="134" t="s">
        <v>29214</v>
      </c>
      <c r="D4967" s="135">
        <v>17.4</v>
      </c>
      <c r="E4967" s="133">
        <v>4.84</v>
      </c>
      <c r="F4967" s="139">
        <v>84.22</v>
      </c>
      <c r="G4967" s="141"/>
    </row>
    <row r="4968" s="123" customFormat="1" customHeight="1" spans="1:7">
      <c r="A4968" s="134">
        <v>4965</v>
      </c>
      <c r="B4968" s="134" t="s">
        <v>29215</v>
      </c>
      <c r="C4968" s="134" t="s">
        <v>29216</v>
      </c>
      <c r="D4968" s="135">
        <v>19.11</v>
      </c>
      <c r="E4968" s="133">
        <v>4.84</v>
      </c>
      <c r="F4968" s="139">
        <v>92.49</v>
      </c>
      <c r="G4968" s="141"/>
    </row>
    <row r="4969" s="123" customFormat="1" customHeight="1" spans="1:7">
      <c r="A4969" s="134">
        <v>4966</v>
      </c>
      <c r="B4969" s="34" t="s">
        <v>29217</v>
      </c>
      <c r="C4969" s="134" t="s">
        <v>29161</v>
      </c>
      <c r="D4969" s="135">
        <v>18.53</v>
      </c>
      <c r="E4969" s="134">
        <v>4.84</v>
      </c>
      <c r="F4969" s="139">
        <v>89.69</v>
      </c>
      <c r="G4969" s="141"/>
    </row>
    <row r="4970" s="123" customFormat="1" customHeight="1" spans="1:7">
      <c r="A4970" s="134">
        <v>4967</v>
      </c>
      <c r="B4970" s="134" t="s">
        <v>26642</v>
      </c>
      <c r="C4970" s="134" t="s">
        <v>29214</v>
      </c>
      <c r="D4970" s="135">
        <v>13.97</v>
      </c>
      <c r="E4970" s="133">
        <v>4.84</v>
      </c>
      <c r="F4970" s="139">
        <v>67.61</v>
      </c>
      <c r="G4970" s="141"/>
    </row>
    <row r="4971" s="123" customFormat="1" customHeight="1" spans="1:7">
      <c r="A4971" s="134">
        <v>4968</v>
      </c>
      <c r="B4971" s="134" t="s">
        <v>29218</v>
      </c>
      <c r="C4971" s="134" t="s">
        <v>29219</v>
      </c>
      <c r="D4971" s="135">
        <v>23.32</v>
      </c>
      <c r="E4971" s="134">
        <v>4.84</v>
      </c>
      <c r="F4971" s="139">
        <v>112.87</v>
      </c>
      <c r="G4971" s="141"/>
    </row>
    <row r="4972" s="123" customFormat="1" customHeight="1" spans="1:7">
      <c r="A4972" s="134">
        <v>4969</v>
      </c>
      <c r="B4972" s="134" t="s">
        <v>29220</v>
      </c>
      <c r="C4972" s="134" t="s">
        <v>29221</v>
      </c>
      <c r="D4972" s="135">
        <v>27</v>
      </c>
      <c r="E4972" s="133">
        <v>4.84</v>
      </c>
      <c r="F4972" s="139">
        <v>130.68</v>
      </c>
      <c r="G4972" s="141"/>
    </row>
    <row r="4973" s="123" customFormat="1" customHeight="1" spans="1:7">
      <c r="A4973" s="134">
        <v>4970</v>
      </c>
      <c r="B4973" s="134" t="s">
        <v>29222</v>
      </c>
      <c r="C4973" s="134" t="s">
        <v>29161</v>
      </c>
      <c r="D4973" s="135">
        <v>15.92</v>
      </c>
      <c r="E4973" s="133">
        <v>4.84</v>
      </c>
      <c r="F4973" s="139">
        <v>77.05</v>
      </c>
      <c r="G4973" s="141"/>
    </row>
    <row r="4974" s="123" customFormat="1" customHeight="1" spans="1:7">
      <c r="A4974" s="134">
        <v>4971</v>
      </c>
      <c r="B4974" s="134" t="s">
        <v>29223</v>
      </c>
      <c r="C4974" s="134" t="s">
        <v>29161</v>
      </c>
      <c r="D4974" s="135">
        <v>5.77</v>
      </c>
      <c r="E4974" s="134">
        <v>4.84</v>
      </c>
      <c r="F4974" s="139">
        <v>27.93</v>
      </c>
      <c r="G4974" s="141"/>
    </row>
    <row r="4975" s="123" customFormat="1" customHeight="1" spans="1:7">
      <c r="A4975" s="134">
        <v>4972</v>
      </c>
      <c r="B4975" s="134" t="s">
        <v>29224</v>
      </c>
      <c r="C4975" s="134" t="s">
        <v>29166</v>
      </c>
      <c r="D4975" s="135">
        <v>21.82</v>
      </c>
      <c r="E4975" s="133">
        <v>4.84</v>
      </c>
      <c r="F4975" s="139">
        <v>105.61</v>
      </c>
      <c r="G4975" s="141"/>
    </row>
    <row r="4976" s="123" customFormat="1" customHeight="1" spans="1:7">
      <c r="A4976" s="134">
        <v>4973</v>
      </c>
      <c r="B4976" s="134" t="s">
        <v>29208</v>
      </c>
      <c r="C4976" s="134" t="s">
        <v>29166</v>
      </c>
      <c r="D4976" s="135">
        <v>12.47</v>
      </c>
      <c r="E4976" s="134">
        <v>4.84</v>
      </c>
      <c r="F4976" s="139">
        <v>60.35</v>
      </c>
      <c r="G4976" s="141"/>
    </row>
    <row r="4977" s="123" customFormat="1" customHeight="1" spans="1:7">
      <c r="A4977" s="134">
        <v>4974</v>
      </c>
      <c r="B4977" s="134" t="s">
        <v>29225</v>
      </c>
      <c r="C4977" s="134" t="s">
        <v>29161</v>
      </c>
      <c r="D4977" s="135">
        <v>5.57</v>
      </c>
      <c r="E4977" s="133">
        <v>4.84</v>
      </c>
      <c r="F4977" s="139">
        <v>26.96</v>
      </c>
      <c r="G4977" s="141"/>
    </row>
    <row r="4978" s="123" customFormat="1" customHeight="1" spans="1:7">
      <c r="A4978" s="134">
        <v>4975</v>
      </c>
      <c r="B4978" s="134" t="s">
        <v>29226</v>
      </c>
      <c r="C4978" s="134" t="s">
        <v>29161</v>
      </c>
      <c r="D4978" s="135">
        <v>22.79</v>
      </c>
      <c r="E4978" s="133">
        <v>4.84</v>
      </c>
      <c r="F4978" s="139">
        <v>110.3</v>
      </c>
      <c r="G4978" s="141"/>
    </row>
    <row r="4979" s="123" customFormat="1" customHeight="1" spans="1:7">
      <c r="A4979" s="134">
        <v>4976</v>
      </c>
      <c r="B4979" s="134" t="s">
        <v>29227</v>
      </c>
      <c r="C4979" s="134" t="s">
        <v>29221</v>
      </c>
      <c r="D4979" s="135">
        <v>14.71</v>
      </c>
      <c r="E4979" s="134">
        <v>4.84</v>
      </c>
      <c r="F4979" s="139">
        <v>71.2</v>
      </c>
      <c r="G4979" s="141"/>
    </row>
    <row r="4980" s="123" customFormat="1" customHeight="1" spans="1:7">
      <c r="A4980" s="134">
        <v>4977</v>
      </c>
      <c r="B4980" s="134" t="s">
        <v>4656</v>
      </c>
      <c r="C4980" s="134" t="s">
        <v>29228</v>
      </c>
      <c r="D4980" s="135">
        <v>7.92</v>
      </c>
      <c r="E4980" s="133">
        <v>4.84</v>
      </c>
      <c r="F4980" s="139">
        <v>38.33</v>
      </c>
      <c r="G4980" s="141"/>
    </row>
    <row r="4981" s="123" customFormat="1" customHeight="1" spans="1:7">
      <c r="A4981" s="134">
        <v>4978</v>
      </c>
      <c r="B4981" s="134" t="s">
        <v>29229</v>
      </c>
      <c r="C4981" s="134" t="s">
        <v>29230</v>
      </c>
      <c r="D4981" s="135">
        <v>21.34</v>
      </c>
      <c r="E4981" s="134">
        <v>4.84</v>
      </c>
      <c r="F4981" s="139">
        <v>103.29</v>
      </c>
      <c r="G4981" s="141"/>
    </row>
    <row r="4982" s="123" customFormat="1" customHeight="1" spans="1:7">
      <c r="A4982" s="134">
        <v>4979</v>
      </c>
      <c r="B4982" s="134" t="s">
        <v>28629</v>
      </c>
      <c r="C4982" s="134" t="s">
        <v>29231</v>
      </c>
      <c r="D4982" s="135">
        <v>14.46</v>
      </c>
      <c r="E4982" s="133">
        <v>4.84</v>
      </c>
      <c r="F4982" s="139">
        <v>69.99</v>
      </c>
      <c r="G4982" s="141"/>
    </row>
    <row r="4983" s="123" customFormat="1" customHeight="1" spans="1:7">
      <c r="A4983" s="134">
        <v>4980</v>
      </c>
      <c r="B4983" s="134" t="s">
        <v>29232</v>
      </c>
      <c r="C4983" s="134" t="s">
        <v>29233</v>
      </c>
      <c r="D4983" s="135">
        <v>6.36</v>
      </c>
      <c r="E4983" s="133">
        <v>4.84</v>
      </c>
      <c r="F4983" s="139">
        <v>30.78</v>
      </c>
      <c r="G4983" s="141"/>
    </row>
    <row r="4984" s="123" customFormat="1" customHeight="1" spans="1:7">
      <c r="A4984" s="134">
        <v>4981</v>
      </c>
      <c r="B4984" s="134" t="s">
        <v>29234</v>
      </c>
      <c r="C4984" s="134" t="s">
        <v>29161</v>
      </c>
      <c r="D4984" s="135">
        <v>31.24</v>
      </c>
      <c r="E4984" s="134">
        <v>4.84</v>
      </c>
      <c r="F4984" s="139">
        <v>151.2</v>
      </c>
      <c r="G4984" s="141"/>
    </row>
    <row r="4985" s="123" customFormat="1" customHeight="1" spans="1:7">
      <c r="A4985" s="134">
        <v>4982</v>
      </c>
      <c r="B4985" s="134" t="s">
        <v>29235</v>
      </c>
      <c r="C4985" s="134" t="s">
        <v>29236</v>
      </c>
      <c r="D4985" s="135">
        <v>2.26</v>
      </c>
      <c r="E4985" s="133">
        <v>4.84</v>
      </c>
      <c r="F4985" s="139">
        <v>10.94</v>
      </c>
      <c r="G4985" s="141"/>
    </row>
    <row r="4986" s="123" customFormat="1" customHeight="1" spans="1:7">
      <c r="A4986" s="134">
        <v>4983</v>
      </c>
      <c r="B4986" s="134" t="s">
        <v>29237</v>
      </c>
      <c r="C4986" s="134" t="s">
        <v>29214</v>
      </c>
      <c r="D4986" s="135">
        <v>10.67</v>
      </c>
      <c r="E4986" s="134">
        <v>4.84</v>
      </c>
      <c r="F4986" s="139">
        <v>51.64</v>
      </c>
      <c r="G4986" s="141"/>
    </row>
    <row r="4987" s="123" customFormat="1" customHeight="1" spans="1:7">
      <c r="A4987" s="134">
        <v>4984</v>
      </c>
      <c r="B4987" s="134" t="s">
        <v>29238</v>
      </c>
      <c r="C4987" s="134" t="s">
        <v>29239</v>
      </c>
      <c r="D4987" s="135">
        <v>2.01</v>
      </c>
      <c r="E4987" s="133">
        <v>4.84</v>
      </c>
      <c r="F4987" s="139">
        <v>9.73</v>
      </c>
      <c r="G4987" s="141"/>
    </row>
    <row r="4988" s="123" customFormat="1" customHeight="1" spans="1:7">
      <c r="A4988" s="134">
        <v>4985</v>
      </c>
      <c r="B4988" s="134" t="s">
        <v>29240</v>
      </c>
      <c r="C4988" s="134" t="s">
        <v>29161</v>
      </c>
      <c r="D4988" s="135">
        <v>41.45</v>
      </c>
      <c r="E4988" s="133">
        <v>4.84</v>
      </c>
      <c r="F4988" s="139">
        <v>200.62</v>
      </c>
      <c r="G4988" s="141"/>
    </row>
    <row r="4989" s="123" customFormat="1" customHeight="1" spans="1:7">
      <c r="A4989" s="134">
        <v>4986</v>
      </c>
      <c r="B4989" s="134" t="s">
        <v>26623</v>
      </c>
      <c r="C4989" s="134" t="s">
        <v>29166</v>
      </c>
      <c r="D4989" s="135">
        <v>13.91</v>
      </c>
      <c r="E4989" s="134">
        <v>4.84</v>
      </c>
      <c r="F4989" s="139">
        <v>67.32</v>
      </c>
      <c r="G4989" s="141"/>
    </row>
    <row r="4990" s="123" customFormat="1" customHeight="1" spans="1:7">
      <c r="A4990" s="134">
        <v>4987</v>
      </c>
      <c r="B4990" s="134" t="s">
        <v>29241</v>
      </c>
      <c r="C4990" s="134" t="s">
        <v>29166</v>
      </c>
      <c r="D4990" s="135">
        <v>16.23</v>
      </c>
      <c r="E4990" s="133">
        <v>4.84</v>
      </c>
      <c r="F4990" s="139">
        <v>78.55</v>
      </c>
      <c r="G4990" s="141"/>
    </row>
    <row r="4991" s="123" customFormat="1" customHeight="1" spans="1:7">
      <c r="A4991" s="134">
        <v>4988</v>
      </c>
      <c r="B4991" s="134" t="s">
        <v>5149</v>
      </c>
      <c r="C4991" s="134" t="s">
        <v>29165</v>
      </c>
      <c r="D4991" s="135">
        <v>2.9</v>
      </c>
      <c r="E4991" s="134">
        <v>4.84</v>
      </c>
      <c r="F4991" s="139">
        <v>14.04</v>
      </c>
      <c r="G4991" s="141"/>
    </row>
    <row r="4992" s="123" customFormat="1" customHeight="1" spans="1:7">
      <c r="A4992" s="134">
        <v>4989</v>
      </c>
      <c r="B4992" s="134" t="s">
        <v>29242</v>
      </c>
      <c r="C4992" s="134" t="s">
        <v>29161</v>
      </c>
      <c r="D4992" s="135">
        <v>8.24</v>
      </c>
      <c r="E4992" s="133">
        <v>4.84</v>
      </c>
      <c r="F4992" s="139">
        <v>39.88</v>
      </c>
      <c r="G4992" s="141"/>
    </row>
    <row r="4993" s="123" customFormat="1" customHeight="1" spans="1:7">
      <c r="A4993" s="134">
        <v>4990</v>
      </c>
      <c r="B4993" s="34" t="s">
        <v>29243</v>
      </c>
      <c r="C4993" s="134" t="s">
        <v>29171</v>
      </c>
      <c r="D4993" s="135">
        <v>9.99</v>
      </c>
      <c r="E4993" s="133">
        <v>4.84</v>
      </c>
      <c r="F4993" s="139">
        <v>48.35</v>
      </c>
      <c r="G4993" s="141"/>
    </row>
    <row r="4994" s="123" customFormat="1" customHeight="1" spans="1:7">
      <c r="A4994" s="134">
        <v>4991</v>
      </c>
      <c r="B4994" s="134" t="s">
        <v>29244</v>
      </c>
      <c r="C4994" s="134" t="s">
        <v>29161</v>
      </c>
      <c r="D4994" s="135">
        <v>9.39</v>
      </c>
      <c r="E4994" s="134">
        <v>4.84</v>
      </c>
      <c r="F4994" s="139">
        <v>45.45</v>
      </c>
      <c r="G4994" s="141"/>
    </row>
    <row r="4995" s="123" customFormat="1" customHeight="1" spans="1:7">
      <c r="A4995" s="134">
        <v>4992</v>
      </c>
      <c r="B4995" s="134" t="s">
        <v>29245</v>
      </c>
      <c r="C4995" s="134" t="s">
        <v>29161</v>
      </c>
      <c r="D4995" s="135">
        <v>7.88</v>
      </c>
      <c r="E4995" s="133">
        <v>4.84</v>
      </c>
      <c r="F4995" s="139">
        <v>38.14</v>
      </c>
      <c r="G4995" s="141"/>
    </row>
    <row r="4996" s="123" customFormat="1" customHeight="1" spans="1:7">
      <c r="A4996" s="134">
        <v>4993</v>
      </c>
      <c r="B4996" s="34" t="s">
        <v>15505</v>
      </c>
      <c r="C4996" s="134" t="s">
        <v>29246</v>
      </c>
      <c r="D4996" s="135">
        <v>13.36</v>
      </c>
      <c r="E4996" s="134">
        <v>4.84</v>
      </c>
      <c r="F4996" s="139">
        <v>64.66</v>
      </c>
      <c r="G4996" s="141"/>
    </row>
    <row r="4997" s="123" customFormat="1" customHeight="1" spans="1:7">
      <c r="A4997" s="134">
        <v>4994</v>
      </c>
      <c r="B4997" s="134" t="s">
        <v>12764</v>
      </c>
      <c r="C4997" s="134" t="s">
        <v>29161</v>
      </c>
      <c r="D4997" s="135">
        <v>17.34</v>
      </c>
      <c r="E4997" s="133">
        <v>4.84</v>
      </c>
      <c r="F4997" s="139">
        <v>83.93</v>
      </c>
      <c r="G4997" s="141"/>
    </row>
    <row r="4998" s="123" customFormat="1" customHeight="1" spans="1:7">
      <c r="A4998" s="134">
        <v>4995</v>
      </c>
      <c r="B4998" s="134" t="s">
        <v>29247</v>
      </c>
      <c r="C4998" s="134" t="s">
        <v>29161</v>
      </c>
      <c r="D4998" s="135">
        <v>46.09</v>
      </c>
      <c r="E4998" s="133">
        <v>4.84</v>
      </c>
      <c r="F4998" s="139">
        <v>223.08</v>
      </c>
      <c r="G4998" s="141"/>
    </row>
    <row r="4999" s="123" customFormat="1" customHeight="1" spans="1:7">
      <c r="A4999" s="134">
        <v>4996</v>
      </c>
      <c r="B4999" s="134" t="s">
        <v>26692</v>
      </c>
      <c r="C4999" s="134" t="s">
        <v>29236</v>
      </c>
      <c r="D4999" s="135">
        <v>37.7</v>
      </c>
      <c r="E4999" s="134">
        <v>4.84</v>
      </c>
      <c r="F4999" s="139">
        <v>182.47</v>
      </c>
      <c r="G4999" s="141"/>
    </row>
    <row r="5000" s="123" customFormat="1" customHeight="1" spans="1:7">
      <c r="A5000" s="134">
        <v>4997</v>
      </c>
      <c r="B5000" s="134" t="s">
        <v>29248</v>
      </c>
      <c r="C5000" s="134" t="s">
        <v>29249</v>
      </c>
      <c r="D5000" s="135">
        <v>29.98</v>
      </c>
      <c r="E5000" s="133">
        <v>4.84</v>
      </c>
      <c r="F5000" s="139">
        <v>145.1</v>
      </c>
      <c r="G5000" s="141"/>
    </row>
    <row r="5001" s="123" customFormat="1" customHeight="1" spans="1:7">
      <c r="A5001" s="134">
        <v>4998</v>
      </c>
      <c r="B5001" s="134" t="s">
        <v>29250</v>
      </c>
      <c r="C5001" s="134" t="s">
        <v>29251</v>
      </c>
      <c r="D5001" s="135">
        <v>26.47</v>
      </c>
      <c r="E5001" s="134">
        <v>4.84</v>
      </c>
      <c r="F5001" s="139">
        <v>128.11</v>
      </c>
      <c r="G5001" s="141"/>
    </row>
    <row r="5002" s="123" customFormat="1" customHeight="1" spans="1:7">
      <c r="A5002" s="134">
        <v>4999</v>
      </c>
      <c r="B5002" s="134" t="s">
        <v>29252</v>
      </c>
      <c r="C5002" s="134" t="s">
        <v>29251</v>
      </c>
      <c r="D5002" s="135">
        <v>25.36</v>
      </c>
      <c r="E5002" s="133">
        <v>4.84</v>
      </c>
      <c r="F5002" s="139">
        <v>122.74</v>
      </c>
      <c r="G5002" s="141"/>
    </row>
    <row r="5003" s="123" customFormat="1" customHeight="1" spans="1:7">
      <c r="A5003" s="134">
        <v>5000</v>
      </c>
      <c r="B5003" s="134" t="s">
        <v>29253</v>
      </c>
      <c r="C5003" s="134" t="s">
        <v>29203</v>
      </c>
      <c r="D5003" s="135">
        <v>18.84</v>
      </c>
      <c r="E5003" s="133">
        <v>4.84</v>
      </c>
      <c r="F5003" s="139">
        <v>91.19</v>
      </c>
      <c r="G5003" s="141"/>
    </row>
    <row r="5004" s="123" customFormat="1" customHeight="1" spans="1:7">
      <c r="A5004" s="134">
        <v>5001</v>
      </c>
      <c r="B5004" s="134" t="s">
        <v>29254</v>
      </c>
      <c r="C5004" s="134" t="s">
        <v>29203</v>
      </c>
      <c r="D5004" s="135">
        <v>9.05</v>
      </c>
      <c r="E5004" s="134">
        <v>4.84</v>
      </c>
      <c r="F5004" s="139">
        <v>43.8</v>
      </c>
      <c r="G5004" s="141"/>
    </row>
    <row r="5005" s="123" customFormat="1" customHeight="1" spans="1:7">
      <c r="A5005" s="134">
        <v>5002</v>
      </c>
      <c r="B5005" s="134" t="s">
        <v>29255</v>
      </c>
      <c r="C5005" s="134" t="s">
        <v>29256</v>
      </c>
      <c r="D5005" s="135">
        <v>9.32</v>
      </c>
      <c r="E5005" s="133">
        <v>4.84</v>
      </c>
      <c r="F5005" s="139">
        <v>45.11</v>
      </c>
      <c r="G5005" s="141"/>
    </row>
    <row r="5006" s="123" customFormat="1" customHeight="1" spans="1:7">
      <c r="A5006" s="134">
        <v>5003</v>
      </c>
      <c r="B5006" s="134" t="s">
        <v>29257</v>
      </c>
      <c r="C5006" s="134" t="s">
        <v>29192</v>
      </c>
      <c r="D5006" s="135">
        <v>4.83</v>
      </c>
      <c r="E5006" s="134">
        <v>4.84</v>
      </c>
      <c r="F5006" s="139">
        <v>23.38</v>
      </c>
      <c r="G5006" s="141"/>
    </row>
    <row r="5007" s="123" customFormat="1" customHeight="1" spans="1:7">
      <c r="A5007" s="134">
        <v>5004</v>
      </c>
      <c r="B5007" s="134" t="s">
        <v>12746</v>
      </c>
      <c r="C5007" s="134" t="s">
        <v>29192</v>
      </c>
      <c r="D5007" s="135">
        <v>10.17</v>
      </c>
      <c r="E5007" s="133">
        <v>4.84</v>
      </c>
      <c r="F5007" s="139">
        <v>49.22</v>
      </c>
      <c r="G5007" s="141"/>
    </row>
    <row r="5008" s="123" customFormat="1" customHeight="1" spans="1:7">
      <c r="A5008" s="134">
        <v>5005</v>
      </c>
      <c r="B5008" s="134" t="s">
        <v>29258</v>
      </c>
      <c r="C5008" s="134" t="s">
        <v>29236</v>
      </c>
      <c r="D5008" s="135">
        <v>11.07</v>
      </c>
      <c r="E5008" s="133">
        <v>4.84</v>
      </c>
      <c r="F5008" s="139">
        <v>53.58</v>
      </c>
      <c r="G5008" s="141"/>
    </row>
    <row r="5009" s="123" customFormat="1" customHeight="1" spans="1:7">
      <c r="A5009" s="134">
        <v>5006</v>
      </c>
      <c r="B5009" s="134" t="s">
        <v>29259</v>
      </c>
      <c r="C5009" s="134" t="s">
        <v>29260</v>
      </c>
      <c r="D5009" s="135">
        <v>8.94</v>
      </c>
      <c r="E5009" s="134">
        <v>4.84</v>
      </c>
      <c r="F5009" s="139">
        <v>43.27</v>
      </c>
      <c r="G5009" s="141"/>
    </row>
    <row r="5010" s="123" customFormat="1" customHeight="1" spans="1:7">
      <c r="A5010" s="134">
        <v>5007</v>
      </c>
      <c r="B5010" s="134" t="s">
        <v>29261</v>
      </c>
      <c r="C5010" s="134" t="s">
        <v>29166</v>
      </c>
      <c r="D5010" s="135">
        <v>4.75</v>
      </c>
      <c r="E5010" s="133">
        <v>4.84</v>
      </c>
      <c r="F5010" s="139">
        <v>22.99</v>
      </c>
      <c r="G5010" s="141"/>
    </row>
    <row r="5011" s="123" customFormat="1" customHeight="1" spans="1:7">
      <c r="A5011" s="134">
        <v>5008</v>
      </c>
      <c r="B5011" s="134" t="s">
        <v>29262</v>
      </c>
      <c r="C5011" s="134" t="s">
        <v>29166</v>
      </c>
      <c r="D5011" s="135">
        <v>4.83</v>
      </c>
      <c r="E5011" s="134">
        <v>4.84</v>
      </c>
      <c r="F5011" s="139">
        <v>23.38</v>
      </c>
      <c r="G5011" s="141"/>
    </row>
    <row r="5012" s="123" customFormat="1" customHeight="1" spans="1:7">
      <c r="A5012" s="134">
        <v>5009</v>
      </c>
      <c r="B5012" s="134" t="s">
        <v>3456</v>
      </c>
      <c r="C5012" s="134" t="s">
        <v>29166</v>
      </c>
      <c r="D5012" s="135">
        <v>4.88</v>
      </c>
      <c r="E5012" s="133">
        <v>4.84</v>
      </c>
      <c r="F5012" s="139">
        <v>23.62</v>
      </c>
      <c r="G5012" s="141"/>
    </row>
    <row r="5013" s="123" customFormat="1" customHeight="1" spans="1:7">
      <c r="A5013" s="134">
        <v>5010</v>
      </c>
      <c r="B5013" s="134" t="s">
        <v>29263</v>
      </c>
      <c r="C5013" s="134" t="s">
        <v>29264</v>
      </c>
      <c r="D5013" s="135">
        <v>4.83</v>
      </c>
      <c r="E5013" s="133">
        <v>4.84</v>
      </c>
      <c r="F5013" s="139">
        <v>23.38</v>
      </c>
      <c r="G5013" s="141"/>
    </row>
    <row r="5014" s="123" customFormat="1" customHeight="1" spans="1:7">
      <c r="A5014" s="134">
        <v>5011</v>
      </c>
      <c r="B5014" s="134" t="s">
        <v>18546</v>
      </c>
      <c r="C5014" s="134" t="s">
        <v>29265</v>
      </c>
      <c r="D5014" s="135">
        <v>5.77</v>
      </c>
      <c r="E5014" s="134">
        <v>4.84</v>
      </c>
      <c r="F5014" s="139">
        <v>27.93</v>
      </c>
      <c r="G5014" s="141"/>
    </row>
    <row r="5015" s="123" customFormat="1" customHeight="1" spans="1:7">
      <c r="A5015" s="134">
        <v>5012</v>
      </c>
      <c r="B5015" s="134" t="s">
        <v>22507</v>
      </c>
      <c r="C5015" s="134" t="s">
        <v>29266</v>
      </c>
      <c r="D5015" s="135">
        <v>4.96</v>
      </c>
      <c r="E5015" s="133">
        <v>4.84</v>
      </c>
      <c r="F5015" s="139">
        <v>24.01</v>
      </c>
      <c r="G5015" s="141"/>
    </row>
    <row r="5016" s="123" customFormat="1" customHeight="1" spans="1:7">
      <c r="A5016" s="134">
        <v>5013</v>
      </c>
      <c r="B5016" s="134" t="s">
        <v>29267</v>
      </c>
      <c r="C5016" s="134" t="s">
        <v>29268</v>
      </c>
      <c r="D5016" s="135">
        <v>4.83</v>
      </c>
      <c r="E5016" s="134">
        <v>4.84</v>
      </c>
      <c r="F5016" s="139">
        <v>23.38</v>
      </c>
      <c r="G5016" s="141"/>
    </row>
    <row r="5017" s="123" customFormat="1" customHeight="1" spans="1:7">
      <c r="A5017" s="134">
        <v>5014</v>
      </c>
      <c r="B5017" s="134" t="s">
        <v>29269</v>
      </c>
      <c r="C5017" s="134" t="s">
        <v>29099</v>
      </c>
      <c r="D5017" s="135">
        <v>4.83</v>
      </c>
      <c r="E5017" s="133">
        <v>4.84</v>
      </c>
      <c r="F5017" s="139">
        <v>23.38</v>
      </c>
      <c r="G5017" s="141"/>
    </row>
    <row r="5018" s="123" customFormat="1" customHeight="1" spans="1:7">
      <c r="A5018" s="134">
        <v>5015</v>
      </c>
      <c r="B5018" s="134" t="s">
        <v>29270</v>
      </c>
      <c r="C5018" s="134" t="s">
        <v>29099</v>
      </c>
      <c r="D5018" s="135">
        <v>4.87</v>
      </c>
      <c r="E5018" s="133">
        <v>4.84</v>
      </c>
      <c r="F5018" s="139">
        <v>23.57</v>
      </c>
      <c r="G5018" s="141"/>
    </row>
    <row r="5019" s="123" customFormat="1" customHeight="1" spans="1:7">
      <c r="A5019" s="134">
        <v>5016</v>
      </c>
      <c r="B5019" s="134" t="s">
        <v>20637</v>
      </c>
      <c r="C5019" s="134" t="s">
        <v>29099</v>
      </c>
      <c r="D5019" s="135">
        <v>4.83</v>
      </c>
      <c r="E5019" s="134">
        <v>4.84</v>
      </c>
      <c r="F5019" s="139">
        <v>23.38</v>
      </c>
      <c r="G5019" s="141"/>
    </row>
    <row r="5020" s="123" customFormat="1" customHeight="1" spans="1:7">
      <c r="A5020" s="134">
        <v>5017</v>
      </c>
      <c r="B5020" s="134" t="s">
        <v>7621</v>
      </c>
      <c r="C5020" s="134" t="s">
        <v>29271</v>
      </c>
      <c r="D5020" s="135">
        <v>8.4</v>
      </c>
      <c r="E5020" s="133">
        <v>4.84</v>
      </c>
      <c r="F5020" s="139">
        <v>40.66</v>
      </c>
      <c r="G5020" s="141"/>
    </row>
    <row r="5021" s="123" customFormat="1" customHeight="1" spans="1:7">
      <c r="A5021" s="134">
        <v>5018</v>
      </c>
      <c r="B5021" s="134" t="s">
        <v>2455</v>
      </c>
      <c r="C5021" s="134" t="s">
        <v>29272</v>
      </c>
      <c r="D5021" s="135">
        <v>26.92</v>
      </c>
      <c r="E5021" s="134">
        <v>4.84</v>
      </c>
      <c r="F5021" s="139">
        <v>130.29</v>
      </c>
      <c r="G5021" s="141"/>
    </row>
    <row r="5022" s="123" customFormat="1" customHeight="1" spans="1:7">
      <c r="A5022" s="134">
        <v>5019</v>
      </c>
      <c r="B5022" s="134" t="s">
        <v>3490</v>
      </c>
      <c r="C5022" s="134" t="s">
        <v>29273</v>
      </c>
      <c r="D5022" s="135">
        <v>3.28</v>
      </c>
      <c r="E5022" s="133">
        <v>4.84</v>
      </c>
      <c r="F5022" s="139">
        <v>15.88</v>
      </c>
      <c r="G5022" s="141"/>
    </row>
    <row r="5023" s="123" customFormat="1" customHeight="1" spans="1:7">
      <c r="A5023" s="134">
        <v>5020</v>
      </c>
      <c r="B5023" s="134" t="s">
        <v>3524</v>
      </c>
      <c r="C5023" s="134" t="s">
        <v>29274</v>
      </c>
      <c r="D5023" s="135">
        <v>25.06</v>
      </c>
      <c r="E5023" s="133">
        <v>4.84</v>
      </c>
      <c r="F5023" s="139">
        <v>121.29</v>
      </c>
      <c r="G5023" s="141"/>
    </row>
    <row r="5024" s="123" customFormat="1" customHeight="1" spans="1:7">
      <c r="A5024" s="134">
        <v>5021</v>
      </c>
      <c r="B5024" s="134" t="s">
        <v>4971</v>
      </c>
      <c r="C5024" s="134" t="s">
        <v>29275</v>
      </c>
      <c r="D5024" s="135">
        <v>52.76</v>
      </c>
      <c r="E5024" s="134">
        <v>4.84</v>
      </c>
      <c r="F5024" s="139">
        <v>255.36</v>
      </c>
      <c r="G5024" s="141"/>
    </row>
    <row r="5025" s="123" customFormat="1" customHeight="1" spans="1:7">
      <c r="A5025" s="134">
        <v>5022</v>
      </c>
      <c r="B5025" s="134" t="s">
        <v>29276</v>
      </c>
      <c r="C5025" s="134" t="s">
        <v>29277</v>
      </c>
      <c r="D5025" s="135">
        <v>17.95</v>
      </c>
      <c r="E5025" s="133">
        <v>4.84</v>
      </c>
      <c r="F5025" s="139">
        <v>86.88</v>
      </c>
      <c r="G5025" s="141"/>
    </row>
    <row r="5026" s="123" customFormat="1" customHeight="1" spans="1:7">
      <c r="A5026" s="134">
        <v>5023</v>
      </c>
      <c r="B5026" s="134" t="s">
        <v>29278</v>
      </c>
      <c r="C5026" s="134" t="s">
        <v>29279</v>
      </c>
      <c r="D5026" s="135">
        <v>11.91</v>
      </c>
      <c r="E5026" s="134">
        <v>4.84</v>
      </c>
      <c r="F5026" s="139">
        <v>57.64</v>
      </c>
      <c r="G5026" s="141"/>
    </row>
    <row r="5027" s="123" customFormat="1" customHeight="1" spans="1:7">
      <c r="A5027" s="134">
        <v>5024</v>
      </c>
      <c r="B5027" s="134" t="s">
        <v>29280</v>
      </c>
      <c r="C5027" s="134" t="s">
        <v>29281</v>
      </c>
      <c r="D5027" s="135">
        <v>12.27</v>
      </c>
      <c r="E5027" s="133">
        <v>4.84</v>
      </c>
      <c r="F5027" s="139">
        <v>59.39</v>
      </c>
      <c r="G5027" s="141"/>
    </row>
    <row r="5028" s="123" customFormat="1" customHeight="1" spans="1:7">
      <c r="A5028" s="134">
        <v>5025</v>
      </c>
      <c r="B5028" s="134" t="s">
        <v>14508</v>
      </c>
      <c r="C5028" s="134" t="s">
        <v>29282</v>
      </c>
      <c r="D5028" s="135">
        <v>11.76</v>
      </c>
      <c r="E5028" s="133">
        <v>4.84</v>
      </c>
      <c r="F5028" s="139">
        <v>56.92</v>
      </c>
      <c r="G5028" s="141"/>
    </row>
    <row r="5029" s="123" customFormat="1" customHeight="1" spans="1:7">
      <c r="A5029" s="134">
        <v>5026</v>
      </c>
      <c r="B5029" s="134" t="s">
        <v>16140</v>
      </c>
      <c r="C5029" s="134" t="s">
        <v>29283</v>
      </c>
      <c r="D5029" s="135">
        <v>34.74</v>
      </c>
      <c r="E5029" s="134">
        <v>4.84</v>
      </c>
      <c r="F5029" s="139">
        <v>168.14</v>
      </c>
      <c r="G5029" s="141"/>
    </row>
    <row r="5030" s="123" customFormat="1" customHeight="1" spans="1:7">
      <c r="A5030" s="134">
        <v>5027</v>
      </c>
      <c r="B5030" s="134" t="s">
        <v>29284</v>
      </c>
      <c r="C5030" s="134" t="s">
        <v>29275</v>
      </c>
      <c r="D5030" s="135">
        <v>6.82</v>
      </c>
      <c r="E5030" s="133">
        <v>4.84</v>
      </c>
      <c r="F5030" s="139">
        <v>33.01</v>
      </c>
      <c r="G5030" s="141"/>
    </row>
    <row r="5031" s="123" customFormat="1" customHeight="1" spans="1:7">
      <c r="A5031" s="134">
        <v>5028</v>
      </c>
      <c r="B5031" s="134" t="s">
        <v>3905</v>
      </c>
      <c r="C5031" s="134" t="s">
        <v>29285</v>
      </c>
      <c r="D5031" s="135">
        <v>11.85</v>
      </c>
      <c r="E5031" s="134">
        <v>4.84</v>
      </c>
      <c r="F5031" s="139">
        <v>57.35</v>
      </c>
      <c r="G5031" s="141"/>
    </row>
    <row r="5032" s="123" customFormat="1" customHeight="1" spans="1:7">
      <c r="A5032" s="134">
        <v>5029</v>
      </c>
      <c r="B5032" s="134" t="s">
        <v>29286</v>
      </c>
      <c r="C5032" s="134" t="s">
        <v>29287</v>
      </c>
      <c r="D5032" s="135">
        <v>21.08</v>
      </c>
      <c r="E5032" s="133">
        <v>4.84</v>
      </c>
      <c r="F5032" s="139">
        <v>102.03</v>
      </c>
      <c r="G5032" s="141"/>
    </row>
    <row r="5033" s="123" customFormat="1" customHeight="1" spans="1:7">
      <c r="A5033" s="134">
        <v>5030</v>
      </c>
      <c r="B5033" s="134" t="s">
        <v>3480</v>
      </c>
      <c r="C5033" s="134" t="s">
        <v>29275</v>
      </c>
      <c r="D5033" s="135">
        <v>8.97</v>
      </c>
      <c r="E5033" s="133">
        <v>4.84</v>
      </c>
      <c r="F5033" s="139">
        <v>43.41</v>
      </c>
      <c r="G5033" s="141"/>
    </row>
    <row r="5034" s="123" customFormat="1" customHeight="1" spans="1:7">
      <c r="A5034" s="134">
        <v>5031</v>
      </c>
      <c r="B5034" s="134" t="s">
        <v>15395</v>
      </c>
      <c r="C5034" s="134" t="s">
        <v>29288</v>
      </c>
      <c r="D5034" s="135">
        <v>31.37</v>
      </c>
      <c r="E5034" s="134">
        <v>4.84</v>
      </c>
      <c r="F5034" s="139">
        <v>151.83</v>
      </c>
      <c r="G5034" s="141"/>
    </row>
    <row r="5035" s="123" customFormat="1" customHeight="1" spans="1:7">
      <c r="A5035" s="134">
        <v>5032</v>
      </c>
      <c r="B5035" s="134" t="s">
        <v>14522</v>
      </c>
      <c r="C5035" s="134" t="s">
        <v>29289</v>
      </c>
      <c r="D5035" s="135">
        <v>34.58</v>
      </c>
      <c r="E5035" s="133">
        <v>4.84</v>
      </c>
      <c r="F5035" s="139">
        <v>167.37</v>
      </c>
      <c r="G5035" s="141"/>
    </row>
    <row r="5036" s="123" customFormat="1" customHeight="1" spans="1:7">
      <c r="A5036" s="134">
        <v>5033</v>
      </c>
      <c r="B5036" s="134" t="s">
        <v>29290</v>
      </c>
      <c r="C5036" s="134" t="s">
        <v>29291</v>
      </c>
      <c r="D5036" s="135">
        <v>2.21</v>
      </c>
      <c r="E5036" s="134">
        <v>4.84</v>
      </c>
      <c r="F5036" s="139">
        <v>10.7</v>
      </c>
      <c r="G5036" s="141"/>
    </row>
    <row r="5037" s="123" customFormat="1" customHeight="1" spans="1:7">
      <c r="A5037" s="134">
        <v>5034</v>
      </c>
      <c r="B5037" s="134" t="s">
        <v>16130</v>
      </c>
      <c r="C5037" s="134" t="s">
        <v>29292</v>
      </c>
      <c r="D5037" s="135">
        <v>4.38</v>
      </c>
      <c r="E5037" s="133">
        <v>4.84</v>
      </c>
      <c r="F5037" s="139">
        <v>21.2</v>
      </c>
      <c r="G5037" s="141"/>
    </row>
    <row r="5038" s="123" customFormat="1" customHeight="1" spans="1:7">
      <c r="A5038" s="134">
        <v>5035</v>
      </c>
      <c r="B5038" s="134" t="s">
        <v>29293</v>
      </c>
      <c r="C5038" s="134" t="s">
        <v>29294</v>
      </c>
      <c r="D5038" s="135">
        <v>26.35</v>
      </c>
      <c r="E5038" s="133">
        <v>4.84</v>
      </c>
      <c r="F5038" s="139">
        <v>127.53</v>
      </c>
      <c r="G5038" s="141"/>
    </row>
    <row r="5039" s="123" customFormat="1" customHeight="1" spans="1:7">
      <c r="A5039" s="134">
        <v>5036</v>
      </c>
      <c r="B5039" s="134" t="s">
        <v>29295</v>
      </c>
      <c r="C5039" s="134" t="s">
        <v>29296</v>
      </c>
      <c r="D5039" s="135">
        <v>35.11</v>
      </c>
      <c r="E5039" s="134">
        <v>4.84</v>
      </c>
      <c r="F5039" s="139">
        <v>169.93</v>
      </c>
      <c r="G5039" s="141"/>
    </row>
    <row r="5040" s="123" customFormat="1" customHeight="1" spans="1:7">
      <c r="A5040" s="134">
        <v>5037</v>
      </c>
      <c r="B5040" s="134" t="s">
        <v>29297</v>
      </c>
      <c r="C5040" s="134" t="s">
        <v>29298</v>
      </c>
      <c r="D5040" s="135">
        <v>2.63</v>
      </c>
      <c r="E5040" s="133">
        <v>4.84</v>
      </c>
      <c r="F5040" s="139">
        <v>12.73</v>
      </c>
      <c r="G5040" s="141"/>
    </row>
    <row r="5041" s="123" customFormat="1" customHeight="1" spans="1:7">
      <c r="A5041" s="134">
        <v>5038</v>
      </c>
      <c r="B5041" s="134" t="s">
        <v>22055</v>
      </c>
      <c r="C5041" s="134" t="s">
        <v>29299</v>
      </c>
      <c r="D5041" s="135">
        <v>23.61</v>
      </c>
      <c r="E5041" s="134">
        <v>4.84</v>
      </c>
      <c r="F5041" s="139">
        <v>114.27</v>
      </c>
      <c r="G5041" s="141"/>
    </row>
    <row r="5042" s="123" customFormat="1" customHeight="1" spans="1:7">
      <c r="A5042" s="134">
        <v>5039</v>
      </c>
      <c r="B5042" s="134" t="s">
        <v>29300</v>
      </c>
      <c r="C5042" s="134" t="s">
        <v>29301</v>
      </c>
      <c r="D5042" s="135">
        <v>23.01</v>
      </c>
      <c r="E5042" s="133">
        <v>4.84</v>
      </c>
      <c r="F5042" s="139">
        <v>111.37</v>
      </c>
      <c r="G5042" s="141"/>
    </row>
    <row r="5043" s="123" customFormat="1" customHeight="1" spans="1:7">
      <c r="A5043" s="134">
        <v>5040</v>
      </c>
      <c r="B5043" s="134" t="s">
        <v>29302</v>
      </c>
      <c r="C5043" s="134" t="s">
        <v>29303</v>
      </c>
      <c r="D5043" s="135">
        <v>19.2</v>
      </c>
      <c r="E5043" s="133">
        <v>4.84</v>
      </c>
      <c r="F5043" s="139">
        <v>92.93</v>
      </c>
      <c r="G5043" s="141"/>
    </row>
    <row r="5044" s="123" customFormat="1" customHeight="1" spans="1:7">
      <c r="A5044" s="134">
        <v>5041</v>
      </c>
      <c r="B5044" s="134" t="s">
        <v>29304</v>
      </c>
      <c r="C5044" s="134" t="s">
        <v>29305</v>
      </c>
      <c r="D5044" s="135">
        <v>19.51</v>
      </c>
      <c r="E5044" s="134">
        <v>4.84</v>
      </c>
      <c r="F5044" s="139">
        <v>94.43</v>
      </c>
      <c r="G5044" s="141"/>
    </row>
    <row r="5045" s="123" customFormat="1" customHeight="1" spans="1:7">
      <c r="A5045" s="134">
        <v>5042</v>
      </c>
      <c r="B5045" s="134" t="s">
        <v>3357</v>
      </c>
      <c r="C5045" s="134" t="s">
        <v>29275</v>
      </c>
      <c r="D5045" s="135">
        <v>15.61</v>
      </c>
      <c r="E5045" s="133">
        <v>4.84</v>
      </c>
      <c r="F5045" s="139">
        <v>75.55</v>
      </c>
      <c r="G5045" s="141"/>
    </row>
    <row r="5046" s="123" customFormat="1" customHeight="1" spans="1:7">
      <c r="A5046" s="134">
        <v>5043</v>
      </c>
      <c r="B5046" s="134" t="s">
        <v>3537</v>
      </c>
      <c r="C5046" s="134" t="s">
        <v>29273</v>
      </c>
      <c r="D5046" s="135">
        <v>33.23</v>
      </c>
      <c r="E5046" s="134">
        <v>4.84</v>
      </c>
      <c r="F5046" s="139">
        <v>160.83</v>
      </c>
      <c r="G5046" s="141"/>
    </row>
    <row r="5047" s="123" customFormat="1" customHeight="1" spans="1:7">
      <c r="A5047" s="134">
        <v>5044</v>
      </c>
      <c r="B5047" s="134" t="s">
        <v>29306</v>
      </c>
      <c r="C5047" s="134" t="s">
        <v>29307</v>
      </c>
      <c r="D5047" s="135">
        <v>14.38</v>
      </c>
      <c r="E5047" s="133">
        <v>4.84</v>
      </c>
      <c r="F5047" s="139">
        <v>69.6</v>
      </c>
      <c r="G5047" s="141"/>
    </row>
    <row r="5048" s="123" customFormat="1" customHeight="1" spans="1:7">
      <c r="A5048" s="134">
        <v>5045</v>
      </c>
      <c r="B5048" s="134" t="s">
        <v>29308</v>
      </c>
      <c r="C5048" s="134" t="s">
        <v>29309</v>
      </c>
      <c r="D5048" s="135">
        <v>17.86</v>
      </c>
      <c r="E5048" s="133">
        <v>4.84</v>
      </c>
      <c r="F5048" s="139">
        <v>86.44</v>
      </c>
      <c r="G5048" s="141"/>
    </row>
    <row r="5049" s="123" customFormat="1" customHeight="1" spans="1:7">
      <c r="A5049" s="134">
        <v>5046</v>
      </c>
      <c r="B5049" s="134" t="s">
        <v>12648</v>
      </c>
      <c r="C5049" s="134" t="s">
        <v>29310</v>
      </c>
      <c r="D5049" s="135">
        <v>18.89</v>
      </c>
      <c r="E5049" s="134">
        <v>4.84</v>
      </c>
      <c r="F5049" s="139">
        <v>91.43</v>
      </c>
      <c r="G5049" s="141"/>
    </row>
    <row r="5050" s="123" customFormat="1" customHeight="1" spans="1:7">
      <c r="A5050" s="134">
        <v>5047</v>
      </c>
      <c r="B5050" s="134" t="s">
        <v>6309</v>
      </c>
      <c r="C5050" s="134" t="s">
        <v>29311</v>
      </c>
      <c r="D5050" s="135">
        <v>9.17</v>
      </c>
      <c r="E5050" s="133">
        <v>4.84</v>
      </c>
      <c r="F5050" s="139">
        <v>44.38</v>
      </c>
      <c r="G5050" s="141"/>
    </row>
    <row r="5051" s="123" customFormat="1" customHeight="1" spans="1:7">
      <c r="A5051" s="134">
        <v>5048</v>
      </c>
      <c r="B5051" s="134" t="s">
        <v>29312</v>
      </c>
      <c r="C5051" s="134" t="s">
        <v>29313</v>
      </c>
      <c r="D5051" s="135">
        <v>7.73</v>
      </c>
      <c r="E5051" s="134">
        <v>4.84</v>
      </c>
      <c r="F5051" s="139">
        <v>37.41</v>
      </c>
      <c r="G5051" s="141"/>
    </row>
    <row r="5052" s="123" customFormat="1" customHeight="1" spans="1:7">
      <c r="A5052" s="134">
        <v>5049</v>
      </c>
      <c r="B5052" s="134" t="s">
        <v>29314</v>
      </c>
      <c r="C5052" s="134" t="s">
        <v>29315</v>
      </c>
      <c r="D5052" s="135">
        <v>11.27</v>
      </c>
      <c r="E5052" s="133">
        <v>4.84</v>
      </c>
      <c r="F5052" s="139">
        <v>54.55</v>
      </c>
      <c r="G5052" s="141"/>
    </row>
    <row r="5053" s="123" customFormat="1" customHeight="1" spans="1:7">
      <c r="A5053" s="134">
        <v>5050</v>
      </c>
      <c r="B5053" s="134" t="s">
        <v>29316</v>
      </c>
      <c r="C5053" s="134" t="s">
        <v>29317</v>
      </c>
      <c r="D5053" s="135">
        <v>19.44</v>
      </c>
      <c r="E5053" s="133">
        <v>4.84</v>
      </c>
      <c r="F5053" s="139">
        <v>94.09</v>
      </c>
      <c r="G5053" s="141"/>
    </row>
    <row r="5054" s="123" customFormat="1" customHeight="1" spans="1:7">
      <c r="A5054" s="134">
        <v>5051</v>
      </c>
      <c r="B5054" s="134" t="s">
        <v>5878</v>
      </c>
      <c r="C5054" s="134" t="s">
        <v>29318</v>
      </c>
      <c r="D5054" s="135">
        <v>7.75</v>
      </c>
      <c r="E5054" s="134">
        <v>4.84</v>
      </c>
      <c r="F5054" s="139">
        <v>37.51</v>
      </c>
      <c r="G5054" s="141"/>
    </row>
    <row r="5055" s="123" customFormat="1" customHeight="1" spans="1:7">
      <c r="A5055" s="134">
        <v>5052</v>
      </c>
      <c r="B5055" s="134" t="s">
        <v>6208</v>
      </c>
      <c r="C5055" s="134" t="s">
        <v>29319</v>
      </c>
      <c r="D5055" s="135">
        <v>11.21</v>
      </c>
      <c r="E5055" s="133">
        <v>4.84</v>
      </c>
      <c r="F5055" s="139">
        <v>54.26</v>
      </c>
      <c r="G5055" s="141"/>
    </row>
    <row r="5056" s="123" customFormat="1" customHeight="1" spans="1:7">
      <c r="A5056" s="134">
        <v>5053</v>
      </c>
      <c r="B5056" s="134" t="s">
        <v>3545</v>
      </c>
      <c r="C5056" s="134" t="s">
        <v>29320</v>
      </c>
      <c r="D5056" s="135">
        <v>12.88</v>
      </c>
      <c r="E5056" s="134">
        <v>4.84</v>
      </c>
      <c r="F5056" s="139">
        <v>62.34</v>
      </c>
      <c r="G5056" s="141"/>
    </row>
    <row r="5057" s="123" customFormat="1" customHeight="1" spans="1:7">
      <c r="A5057" s="134">
        <v>5054</v>
      </c>
      <c r="B5057" s="134" t="s">
        <v>3599</v>
      </c>
      <c r="C5057" s="134" t="s">
        <v>29321</v>
      </c>
      <c r="D5057" s="135">
        <v>23.47</v>
      </c>
      <c r="E5057" s="133">
        <v>4.84</v>
      </c>
      <c r="F5057" s="139">
        <v>113.59</v>
      </c>
      <c r="G5057" s="141"/>
    </row>
    <row r="5058" s="123" customFormat="1" customHeight="1" spans="1:7">
      <c r="A5058" s="134">
        <v>5055</v>
      </c>
      <c r="B5058" s="134" t="s">
        <v>3442</v>
      </c>
      <c r="C5058" s="134" t="s">
        <v>29322</v>
      </c>
      <c r="D5058" s="135">
        <v>24.99</v>
      </c>
      <c r="E5058" s="133">
        <v>4.84</v>
      </c>
      <c r="F5058" s="139">
        <v>120.95</v>
      </c>
      <c r="G5058" s="141"/>
    </row>
    <row r="5059" s="123" customFormat="1" customHeight="1" spans="1:7">
      <c r="A5059" s="134">
        <v>5056</v>
      </c>
      <c r="B5059" s="134" t="s">
        <v>29323</v>
      </c>
      <c r="C5059" s="134" t="s">
        <v>29322</v>
      </c>
      <c r="D5059" s="135">
        <v>20.84</v>
      </c>
      <c r="E5059" s="134">
        <v>4.84</v>
      </c>
      <c r="F5059" s="139">
        <v>100.87</v>
      </c>
      <c r="G5059" s="141"/>
    </row>
    <row r="5060" s="123" customFormat="1" customHeight="1" spans="1:7">
      <c r="A5060" s="134">
        <v>5057</v>
      </c>
      <c r="B5060" s="134" t="s">
        <v>15732</v>
      </c>
      <c r="C5060" s="134" t="s">
        <v>29324</v>
      </c>
      <c r="D5060" s="135">
        <v>25.92</v>
      </c>
      <c r="E5060" s="133">
        <v>4.84</v>
      </c>
      <c r="F5060" s="139">
        <v>125.45</v>
      </c>
      <c r="G5060" s="141"/>
    </row>
    <row r="5061" s="123" customFormat="1" customHeight="1" spans="1:7">
      <c r="A5061" s="134">
        <v>5058</v>
      </c>
      <c r="B5061" s="134" t="s">
        <v>29325</v>
      </c>
      <c r="C5061" s="134" t="s">
        <v>29326</v>
      </c>
      <c r="D5061" s="135">
        <v>29.43</v>
      </c>
      <c r="E5061" s="134">
        <v>4.84</v>
      </c>
      <c r="F5061" s="139">
        <v>142.44</v>
      </c>
      <c r="G5061" s="141"/>
    </row>
    <row r="5062" s="123" customFormat="1" customHeight="1" spans="1:7">
      <c r="A5062" s="134">
        <v>5059</v>
      </c>
      <c r="B5062" s="134" t="s">
        <v>29327</v>
      </c>
      <c r="C5062" s="134" t="s">
        <v>29328</v>
      </c>
      <c r="D5062" s="135">
        <v>9.16</v>
      </c>
      <c r="E5062" s="133">
        <v>4.84</v>
      </c>
      <c r="F5062" s="139">
        <v>44.33</v>
      </c>
      <c r="G5062" s="141"/>
    </row>
    <row r="5063" s="123" customFormat="1" customHeight="1" spans="1:7">
      <c r="A5063" s="134">
        <v>5060</v>
      </c>
      <c r="B5063" s="134" t="s">
        <v>3707</v>
      </c>
      <c r="C5063" s="134" t="s">
        <v>29328</v>
      </c>
      <c r="D5063" s="135">
        <v>10.6</v>
      </c>
      <c r="E5063" s="133">
        <v>4.84</v>
      </c>
      <c r="F5063" s="139">
        <v>51.3</v>
      </c>
      <c r="G5063" s="141"/>
    </row>
    <row r="5064" s="123" customFormat="1" customHeight="1" spans="1:7">
      <c r="A5064" s="134">
        <v>5061</v>
      </c>
      <c r="B5064" s="134" t="s">
        <v>29329</v>
      </c>
      <c r="C5064" s="134" t="s">
        <v>29328</v>
      </c>
      <c r="D5064" s="135">
        <v>5.2</v>
      </c>
      <c r="E5064" s="134">
        <v>4.84</v>
      </c>
      <c r="F5064" s="139">
        <v>25.17</v>
      </c>
      <c r="G5064" s="141"/>
    </row>
    <row r="5065" s="123" customFormat="1" customHeight="1" spans="1:7">
      <c r="A5065" s="134">
        <v>5062</v>
      </c>
      <c r="B5065" s="134" t="s">
        <v>3386</v>
      </c>
      <c r="C5065" s="134" t="s">
        <v>29330</v>
      </c>
      <c r="D5065" s="135">
        <v>8.68</v>
      </c>
      <c r="E5065" s="133">
        <v>4.84</v>
      </c>
      <c r="F5065" s="139">
        <v>42.01</v>
      </c>
      <c r="G5065" s="141"/>
    </row>
    <row r="5066" s="123" customFormat="1" customHeight="1" spans="1:7">
      <c r="A5066" s="134">
        <v>5063</v>
      </c>
      <c r="B5066" s="134" t="s">
        <v>29331</v>
      </c>
      <c r="C5066" s="134" t="s">
        <v>29332</v>
      </c>
      <c r="D5066" s="135">
        <v>5.97</v>
      </c>
      <c r="E5066" s="134">
        <v>4.84</v>
      </c>
      <c r="F5066" s="139">
        <v>28.89</v>
      </c>
      <c r="G5066" s="141"/>
    </row>
    <row r="5067" s="123" customFormat="1" customHeight="1" spans="1:7">
      <c r="A5067" s="134">
        <v>5064</v>
      </c>
      <c r="B5067" s="134" t="s">
        <v>15168</v>
      </c>
      <c r="C5067" s="134" t="s">
        <v>29333</v>
      </c>
      <c r="D5067" s="135">
        <v>33.33</v>
      </c>
      <c r="E5067" s="133">
        <v>4.84</v>
      </c>
      <c r="F5067" s="139">
        <v>161.32</v>
      </c>
      <c r="G5067" s="141"/>
    </row>
    <row r="5068" s="123" customFormat="1" customHeight="1" spans="1:7">
      <c r="A5068" s="134">
        <v>5065</v>
      </c>
      <c r="B5068" s="134" t="s">
        <v>3677</v>
      </c>
      <c r="C5068" s="134" t="s">
        <v>29275</v>
      </c>
      <c r="D5068" s="135">
        <v>2.76</v>
      </c>
      <c r="E5068" s="133">
        <v>4.84</v>
      </c>
      <c r="F5068" s="139">
        <v>13.36</v>
      </c>
      <c r="G5068" s="141"/>
    </row>
    <row r="5069" s="123" customFormat="1" customHeight="1" spans="1:7">
      <c r="A5069" s="134">
        <v>5066</v>
      </c>
      <c r="B5069" s="134" t="s">
        <v>8874</v>
      </c>
      <c r="C5069" s="134" t="s">
        <v>29273</v>
      </c>
      <c r="D5069" s="135">
        <v>20.17</v>
      </c>
      <c r="E5069" s="134">
        <v>4.84</v>
      </c>
      <c r="F5069" s="139">
        <v>97.62</v>
      </c>
      <c r="G5069" s="141"/>
    </row>
    <row r="5070" s="123" customFormat="1" customHeight="1" spans="1:7">
      <c r="A5070" s="134">
        <v>5067</v>
      </c>
      <c r="B5070" s="134" t="s">
        <v>15820</v>
      </c>
      <c r="C5070" s="134" t="s">
        <v>29275</v>
      </c>
      <c r="D5070" s="135">
        <v>15.44</v>
      </c>
      <c r="E5070" s="133">
        <v>4.84</v>
      </c>
      <c r="F5070" s="139">
        <v>74.73</v>
      </c>
      <c r="G5070" s="141"/>
    </row>
    <row r="5071" s="123" customFormat="1" customHeight="1" spans="1:7">
      <c r="A5071" s="134">
        <v>5068</v>
      </c>
      <c r="B5071" s="134" t="s">
        <v>4567</v>
      </c>
      <c r="C5071" s="134" t="s">
        <v>29334</v>
      </c>
      <c r="D5071" s="135">
        <v>18.7</v>
      </c>
      <c r="E5071" s="134">
        <v>4.84</v>
      </c>
      <c r="F5071" s="139">
        <v>90.51</v>
      </c>
      <c r="G5071" s="141"/>
    </row>
    <row r="5072" s="123" customFormat="1" customHeight="1" spans="1:7">
      <c r="A5072" s="134">
        <v>5069</v>
      </c>
      <c r="B5072" s="134" t="s">
        <v>29335</v>
      </c>
      <c r="C5072" s="134" t="s">
        <v>29336</v>
      </c>
      <c r="D5072" s="135">
        <v>15.63</v>
      </c>
      <c r="E5072" s="133">
        <v>4.84</v>
      </c>
      <c r="F5072" s="139">
        <v>75.65</v>
      </c>
      <c r="G5072" s="141"/>
    </row>
    <row r="5073" s="123" customFormat="1" customHeight="1" spans="1:7">
      <c r="A5073" s="134">
        <v>5070</v>
      </c>
      <c r="B5073" s="134" t="s">
        <v>29337</v>
      </c>
      <c r="C5073" s="134" t="s">
        <v>29338</v>
      </c>
      <c r="D5073" s="135">
        <v>16.32</v>
      </c>
      <c r="E5073" s="133">
        <v>4.84</v>
      </c>
      <c r="F5073" s="139">
        <v>78.99</v>
      </c>
      <c r="G5073" s="141"/>
    </row>
    <row r="5074" s="123" customFormat="1" customHeight="1" spans="1:7">
      <c r="A5074" s="134">
        <v>5071</v>
      </c>
      <c r="B5074" s="134" t="s">
        <v>3443</v>
      </c>
      <c r="C5074" s="134" t="s">
        <v>29339</v>
      </c>
      <c r="D5074" s="135">
        <v>10.38</v>
      </c>
      <c r="E5074" s="134">
        <v>4.84</v>
      </c>
      <c r="F5074" s="139">
        <v>50.24</v>
      </c>
      <c r="G5074" s="141"/>
    </row>
    <row r="5075" s="123" customFormat="1" customHeight="1" spans="1:7">
      <c r="A5075" s="134">
        <v>5072</v>
      </c>
      <c r="B5075" s="134" t="s">
        <v>3612</v>
      </c>
      <c r="C5075" s="134" t="s">
        <v>29273</v>
      </c>
      <c r="D5075" s="135">
        <v>24.73</v>
      </c>
      <c r="E5075" s="133">
        <v>4.84</v>
      </c>
      <c r="F5075" s="139">
        <v>119.69</v>
      </c>
      <c r="G5075" s="141"/>
    </row>
    <row r="5076" s="123" customFormat="1" customHeight="1" spans="1:7">
      <c r="A5076" s="134">
        <v>5073</v>
      </c>
      <c r="B5076" s="134" t="s">
        <v>3586</v>
      </c>
      <c r="C5076" s="134" t="s">
        <v>29340</v>
      </c>
      <c r="D5076" s="135">
        <v>7.8</v>
      </c>
      <c r="E5076" s="134">
        <v>4.84</v>
      </c>
      <c r="F5076" s="139">
        <v>37.75</v>
      </c>
      <c r="G5076" s="141"/>
    </row>
    <row r="5077" s="123" customFormat="1" customHeight="1" spans="1:7">
      <c r="A5077" s="134">
        <v>5074</v>
      </c>
      <c r="B5077" s="134" t="s">
        <v>29341</v>
      </c>
      <c r="C5077" s="134" t="s">
        <v>29342</v>
      </c>
      <c r="D5077" s="135">
        <v>45.35</v>
      </c>
      <c r="E5077" s="133">
        <v>4.84</v>
      </c>
      <c r="F5077" s="139">
        <v>219.49</v>
      </c>
      <c r="G5077" s="141"/>
    </row>
    <row r="5078" s="123" customFormat="1" customHeight="1" spans="1:7">
      <c r="A5078" s="134">
        <v>5075</v>
      </c>
      <c r="B5078" s="134" t="s">
        <v>3569</v>
      </c>
      <c r="C5078" s="134" t="s">
        <v>29342</v>
      </c>
      <c r="D5078" s="135">
        <v>34.03</v>
      </c>
      <c r="E5078" s="133">
        <v>4.84</v>
      </c>
      <c r="F5078" s="139">
        <v>164.71</v>
      </c>
      <c r="G5078" s="141"/>
    </row>
    <row r="5079" s="123" customFormat="1" customHeight="1" spans="1:7">
      <c r="A5079" s="134">
        <v>5076</v>
      </c>
      <c r="B5079" s="134" t="s">
        <v>3559</v>
      </c>
      <c r="C5079" s="134" t="s">
        <v>29343</v>
      </c>
      <c r="D5079" s="135">
        <v>32.69</v>
      </c>
      <c r="E5079" s="134">
        <v>4.84</v>
      </c>
      <c r="F5079" s="139">
        <v>158.22</v>
      </c>
      <c r="G5079" s="141"/>
    </row>
    <row r="5080" s="123" customFormat="1" customHeight="1" spans="1:7">
      <c r="A5080" s="134">
        <v>5077</v>
      </c>
      <c r="B5080" s="134" t="s">
        <v>3815</v>
      </c>
      <c r="C5080" s="134" t="s">
        <v>29344</v>
      </c>
      <c r="D5080" s="135">
        <v>32.72</v>
      </c>
      <c r="E5080" s="133">
        <v>4.84</v>
      </c>
      <c r="F5080" s="139">
        <v>158.36</v>
      </c>
      <c r="G5080" s="141"/>
    </row>
    <row r="5081" s="123" customFormat="1" customHeight="1" spans="1:7">
      <c r="A5081" s="134">
        <v>5078</v>
      </c>
      <c r="B5081" s="134" t="s">
        <v>13651</v>
      </c>
      <c r="C5081" s="134" t="s">
        <v>29343</v>
      </c>
      <c r="D5081" s="135">
        <v>13.41</v>
      </c>
      <c r="E5081" s="134">
        <v>4.84</v>
      </c>
      <c r="F5081" s="139">
        <v>64.9</v>
      </c>
      <c r="G5081" s="141"/>
    </row>
    <row r="5082" s="123" customFormat="1" customHeight="1" spans="1:7">
      <c r="A5082" s="134">
        <v>5079</v>
      </c>
      <c r="B5082" s="134" t="s">
        <v>116</v>
      </c>
      <c r="C5082" s="134" t="s">
        <v>29343</v>
      </c>
      <c r="D5082" s="135">
        <v>26.04</v>
      </c>
      <c r="E5082" s="133">
        <v>4.84</v>
      </c>
      <c r="F5082" s="139">
        <v>126.03</v>
      </c>
      <c r="G5082" s="141"/>
    </row>
    <row r="5083" s="123" customFormat="1" customHeight="1" spans="1:7">
      <c r="A5083" s="134">
        <v>5080</v>
      </c>
      <c r="B5083" s="134" t="s">
        <v>5924</v>
      </c>
      <c r="C5083" s="134" t="s">
        <v>29273</v>
      </c>
      <c r="D5083" s="135">
        <v>66.6</v>
      </c>
      <c r="E5083" s="133">
        <v>4.84</v>
      </c>
      <c r="F5083" s="139">
        <v>322.34</v>
      </c>
      <c r="G5083" s="141"/>
    </row>
    <row r="5084" s="123" customFormat="1" customHeight="1" spans="1:7">
      <c r="A5084" s="134">
        <v>5081</v>
      </c>
      <c r="B5084" s="134" t="s">
        <v>3281</v>
      </c>
      <c r="C5084" s="134" t="s">
        <v>29345</v>
      </c>
      <c r="D5084" s="135">
        <v>37.17</v>
      </c>
      <c r="E5084" s="134">
        <v>4.84</v>
      </c>
      <c r="F5084" s="139">
        <v>179.9</v>
      </c>
      <c r="G5084" s="141"/>
    </row>
    <row r="5085" s="123" customFormat="1" customHeight="1" spans="1:7">
      <c r="A5085" s="134">
        <v>5082</v>
      </c>
      <c r="B5085" s="134" t="s">
        <v>5878</v>
      </c>
      <c r="C5085" s="134" t="s">
        <v>29305</v>
      </c>
      <c r="D5085" s="135">
        <v>2.18</v>
      </c>
      <c r="E5085" s="133">
        <v>4.84</v>
      </c>
      <c r="F5085" s="139">
        <v>10.55</v>
      </c>
      <c r="G5085" s="141"/>
    </row>
    <row r="5086" s="123" customFormat="1" customHeight="1" spans="1:7">
      <c r="A5086" s="134">
        <v>5083</v>
      </c>
      <c r="B5086" s="134" t="s">
        <v>17143</v>
      </c>
      <c r="C5086" s="134" t="s">
        <v>29275</v>
      </c>
      <c r="D5086" s="135">
        <v>6.6</v>
      </c>
      <c r="E5086" s="134">
        <v>4.84</v>
      </c>
      <c r="F5086" s="139">
        <v>31.94</v>
      </c>
      <c r="G5086" s="141"/>
    </row>
    <row r="5087" s="123" customFormat="1" customHeight="1" spans="1:7">
      <c r="A5087" s="134">
        <v>5084</v>
      </c>
      <c r="B5087" s="134" t="s">
        <v>29346</v>
      </c>
      <c r="C5087" s="134" t="s">
        <v>29347</v>
      </c>
      <c r="D5087" s="135">
        <v>5</v>
      </c>
      <c r="E5087" s="133">
        <v>4.84</v>
      </c>
      <c r="F5087" s="139">
        <v>24.2</v>
      </c>
      <c r="G5087" s="141"/>
    </row>
    <row r="5088" s="123" customFormat="1" customHeight="1" spans="1:7">
      <c r="A5088" s="134">
        <v>5085</v>
      </c>
      <c r="B5088" s="134" t="s">
        <v>29348</v>
      </c>
      <c r="C5088" s="134" t="s">
        <v>29349</v>
      </c>
      <c r="D5088" s="135">
        <v>5.01</v>
      </c>
      <c r="E5088" s="133">
        <v>4.84</v>
      </c>
      <c r="F5088" s="139">
        <v>24.25</v>
      </c>
      <c r="G5088" s="141"/>
    </row>
    <row r="5089" s="123" customFormat="1" customHeight="1" spans="1:7">
      <c r="A5089" s="134">
        <v>5086</v>
      </c>
      <c r="B5089" s="134" t="s">
        <v>29350</v>
      </c>
      <c r="C5089" s="134" t="s">
        <v>29351</v>
      </c>
      <c r="D5089" s="135">
        <v>5.02</v>
      </c>
      <c r="E5089" s="134">
        <v>4.84</v>
      </c>
      <c r="F5089" s="139">
        <v>24.3</v>
      </c>
      <c r="G5089" s="141"/>
    </row>
    <row r="5090" s="123" customFormat="1" customHeight="1" spans="1:7">
      <c r="A5090" s="134">
        <v>5087</v>
      </c>
      <c r="B5090" s="134" t="s">
        <v>29352</v>
      </c>
      <c r="C5090" s="134" t="s">
        <v>29353</v>
      </c>
      <c r="D5090" s="135">
        <v>5</v>
      </c>
      <c r="E5090" s="133">
        <v>4.84</v>
      </c>
      <c r="F5090" s="139">
        <v>24.2</v>
      </c>
      <c r="G5090" s="141"/>
    </row>
    <row r="5091" s="123" customFormat="1" customHeight="1" spans="1:7">
      <c r="A5091" s="134">
        <v>5088</v>
      </c>
      <c r="B5091" s="134" t="s">
        <v>3662</v>
      </c>
      <c r="C5091" s="134" t="s">
        <v>29354</v>
      </c>
      <c r="D5091" s="135">
        <v>16.31</v>
      </c>
      <c r="E5091" s="134">
        <v>4.84</v>
      </c>
      <c r="F5091" s="139">
        <v>78.94</v>
      </c>
      <c r="G5091" s="141"/>
    </row>
    <row r="5092" s="123" customFormat="1" customHeight="1" spans="1:7">
      <c r="A5092" s="134">
        <v>5089</v>
      </c>
      <c r="B5092" s="134" t="s">
        <v>3573</v>
      </c>
      <c r="C5092" s="134" t="s">
        <v>29355</v>
      </c>
      <c r="D5092" s="135">
        <v>5.33</v>
      </c>
      <c r="E5092" s="133">
        <v>4.84</v>
      </c>
      <c r="F5092" s="139">
        <v>25.8</v>
      </c>
      <c r="G5092" s="141"/>
    </row>
    <row r="5093" s="123" customFormat="1" customHeight="1" spans="1:7">
      <c r="A5093" s="134">
        <v>5090</v>
      </c>
      <c r="B5093" s="134" t="s">
        <v>29356</v>
      </c>
      <c r="C5093" s="134" t="s">
        <v>29357</v>
      </c>
      <c r="D5093" s="135">
        <v>45.09</v>
      </c>
      <c r="E5093" s="133">
        <v>4.84</v>
      </c>
      <c r="F5093" s="139">
        <v>218.24</v>
      </c>
      <c r="G5093" s="141"/>
    </row>
    <row r="5094" s="123" customFormat="1" customHeight="1" spans="1:7">
      <c r="A5094" s="134">
        <v>5091</v>
      </c>
      <c r="B5094" s="134" t="s">
        <v>14671</v>
      </c>
      <c r="C5094" s="134" t="s">
        <v>29358</v>
      </c>
      <c r="D5094" s="135">
        <v>3.98</v>
      </c>
      <c r="E5094" s="134">
        <v>4.84</v>
      </c>
      <c r="F5094" s="139">
        <v>19.26</v>
      </c>
      <c r="G5094" s="141"/>
    </row>
    <row r="5095" s="123" customFormat="1" customHeight="1" spans="1:7">
      <c r="A5095" s="134">
        <v>5092</v>
      </c>
      <c r="B5095" s="134" t="s">
        <v>116</v>
      </c>
      <c r="C5095" s="134" t="s">
        <v>29359</v>
      </c>
      <c r="D5095" s="135">
        <v>26</v>
      </c>
      <c r="E5095" s="133">
        <v>4.84</v>
      </c>
      <c r="F5095" s="139">
        <v>125.84</v>
      </c>
      <c r="G5095" s="141"/>
    </row>
    <row r="5096" s="123" customFormat="1" customHeight="1" spans="1:7">
      <c r="A5096" s="134">
        <v>5093</v>
      </c>
      <c r="B5096" s="134" t="s">
        <v>5808</v>
      </c>
      <c r="C5096" s="134" t="s">
        <v>29360</v>
      </c>
      <c r="D5096" s="135">
        <v>39.88</v>
      </c>
      <c r="E5096" s="134">
        <v>4.84</v>
      </c>
      <c r="F5096" s="139">
        <v>193.02</v>
      </c>
      <c r="G5096" s="141"/>
    </row>
    <row r="5097" s="123" customFormat="1" customHeight="1" spans="1:7">
      <c r="A5097" s="134">
        <v>5094</v>
      </c>
      <c r="B5097" s="134" t="s">
        <v>29361</v>
      </c>
      <c r="C5097" s="134" t="s">
        <v>29362</v>
      </c>
      <c r="D5097" s="135">
        <v>7.8</v>
      </c>
      <c r="E5097" s="133">
        <v>4.84</v>
      </c>
      <c r="F5097" s="139">
        <v>37.75</v>
      </c>
      <c r="G5097" s="141"/>
    </row>
    <row r="5098" s="123" customFormat="1" customHeight="1" spans="1:7">
      <c r="A5098" s="134">
        <v>5095</v>
      </c>
      <c r="B5098" s="134" t="s">
        <v>4053</v>
      </c>
      <c r="C5098" s="134" t="s">
        <v>29363</v>
      </c>
      <c r="D5098" s="135">
        <v>23.1</v>
      </c>
      <c r="E5098" s="133">
        <v>4.84</v>
      </c>
      <c r="F5098" s="139">
        <v>111.8</v>
      </c>
      <c r="G5098" s="141"/>
    </row>
    <row r="5099" s="123" customFormat="1" customHeight="1" spans="1:7">
      <c r="A5099" s="134">
        <v>5096</v>
      </c>
      <c r="B5099" s="134" t="s">
        <v>6485</v>
      </c>
      <c r="C5099" s="134" t="s">
        <v>29364</v>
      </c>
      <c r="D5099" s="135">
        <v>29.55</v>
      </c>
      <c r="E5099" s="134">
        <v>4.84</v>
      </c>
      <c r="F5099" s="139">
        <v>143.02</v>
      </c>
      <c r="G5099" s="141"/>
    </row>
    <row r="5100" s="123" customFormat="1" customHeight="1" spans="1:7">
      <c r="A5100" s="134">
        <v>5097</v>
      </c>
      <c r="B5100" s="134" t="s">
        <v>9604</v>
      </c>
      <c r="C5100" s="134" t="s">
        <v>29365</v>
      </c>
      <c r="D5100" s="135">
        <v>3.32</v>
      </c>
      <c r="E5100" s="133">
        <v>4.84</v>
      </c>
      <c r="F5100" s="139">
        <v>16.07</v>
      </c>
      <c r="G5100" s="141"/>
    </row>
    <row r="5101" s="123" customFormat="1" customHeight="1" spans="1:7">
      <c r="A5101" s="134">
        <v>5098</v>
      </c>
      <c r="B5101" s="134" t="s">
        <v>4293</v>
      </c>
      <c r="C5101" s="134" t="s">
        <v>29366</v>
      </c>
      <c r="D5101" s="135">
        <v>54.42</v>
      </c>
      <c r="E5101" s="134">
        <v>4.84</v>
      </c>
      <c r="F5101" s="139">
        <v>263.39</v>
      </c>
      <c r="G5101" s="141"/>
    </row>
    <row r="5102" s="123" customFormat="1" customHeight="1" spans="1:7">
      <c r="A5102" s="134">
        <v>5099</v>
      </c>
      <c r="B5102" s="134" t="s">
        <v>29367</v>
      </c>
      <c r="C5102" s="134" t="s">
        <v>29368</v>
      </c>
      <c r="D5102" s="135">
        <v>3.78</v>
      </c>
      <c r="E5102" s="133">
        <v>4.84</v>
      </c>
      <c r="F5102" s="139">
        <v>18.3</v>
      </c>
      <c r="G5102" s="141"/>
    </row>
    <row r="5103" s="123" customFormat="1" customHeight="1" spans="1:7">
      <c r="A5103" s="134">
        <v>5100</v>
      </c>
      <c r="B5103" s="134" t="s">
        <v>3224</v>
      </c>
      <c r="C5103" s="134" t="s">
        <v>29368</v>
      </c>
      <c r="D5103" s="135">
        <v>20.42</v>
      </c>
      <c r="E5103" s="133">
        <v>4.84</v>
      </c>
      <c r="F5103" s="139">
        <v>98.83</v>
      </c>
      <c r="G5103" s="141"/>
    </row>
    <row r="5104" s="123" customFormat="1" customHeight="1" spans="1:7">
      <c r="A5104" s="134">
        <v>5101</v>
      </c>
      <c r="B5104" s="134" t="s">
        <v>3199</v>
      </c>
      <c r="C5104" s="134" t="s">
        <v>29369</v>
      </c>
      <c r="D5104" s="135">
        <v>19.99</v>
      </c>
      <c r="E5104" s="134">
        <v>4.84</v>
      </c>
      <c r="F5104" s="139">
        <v>96.75</v>
      </c>
      <c r="G5104" s="141"/>
    </row>
    <row r="5105" s="123" customFormat="1" customHeight="1" spans="1:7">
      <c r="A5105" s="134">
        <v>5102</v>
      </c>
      <c r="B5105" s="134" t="s">
        <v>21470</v>
      </c>
      <c r="C5105" s="134" t="s">
        <v>29370</v>
      </c>
      <c r="D5105" s="135">
        <v>29.57</v>
      </c>
      <c r="E5105" s="133">
        <v>4.84</v>
      </c>
      <c r="F5105" s="139">
        <v>143.12</v>
      </c>
      <c r="G5105" s="141"/>
    </row>
    <row r="5106" s="123" customFormat="1" customHeight="1" spans="1:7">
      <c r="A5106" s="134">
        <v>5103</v>
      </c>
      <c r="B5106" s="134" t="s">
        <v>16868</v>
      </c>
      <c r="C5106" s="134" t="s">
        <v>29371</v>
      </c>
      <c r="D5106" s="135">
        <v>2.4</v>
      </c>
      <c r="E5106" s="134">
        <v>4.84</v>
      </c>
      <c r="F5106" s="139">
        <v>11.62</v>
      </c>
      <c r="G5106" s="141"/>
    </row>
    <row r="5107" s="123" customFormat="1" customHeight="1" spans="1:7">
      <c r="A5107" s="134">
        <v>5104</v>
      </c>
      <c r="B5107" s="134" t="s">
        <v>3854</v>
      </c>
      <c r="C5107" s="134" t="s">
        <v>29372</v>
      </c>
      <c r="D5107" s="135">
        <v>16.06</v>
      </c>
      <c r="E5107" s="133">
        <v>4.84</v>
      </c>
      <c r="F5107" s="139">
        <v>77.73</v>
      </c>
      <c r="G5107" s="141"/>
    </row>
    <row r="5108" s="123" customFormat="1" customHeight="1" spans="1:7">
      <c r="A5108" s="134">
        <v>5105</v>
      </c>
      <c r="B5108" s="134" t="s">
        <v>5512</v>
      </c>
      <c r="C5108" s="134" t="s">
        <v>29365</v>
      </c>
      <c r="D5108" s="135">
        <v>20.64</v>
      </c>
      <c r="E5108" s="133">
        <v>4.84</v>
      </c>
      <c r="F5108" s="139">
        <v>99.9</v>
      </c>
      <c r="G5108" s="141"/>
    </row>
    <row r="5109" s="123" customFormat="1" customHeight="1" spans="1:7">
      <c r="A5109" s="134">
        <v>5106</v>
      </c>
      <c r="B5109" s="134" t="s">
        <v>3336</v>
      </c>
      <c r="C5109" s="134" t="s">
        <v>29373</v>
      </c>
      <c r="D5109" s="135">
        <v>40.17</v>
      </c>
      <c r="E5109" s="134">
        <v>4.84</v>
      </c>
      <c r="F5109" s="139">
        <v>194.42</v>
      </c>
      <c r="G5109" s="141"/>
    </row>
    <row r="5110" s="123" customFormat="1" customHeight="1" spans="1:7">
      <c r="A5110" s="134">
        <v>5107</v>
      </c>
      <c r="B5110" s="134" t="s">
        <v>27882</v>
      </c>
      <c r="C5110" s="134" t="s">
        <v>29374</v>
      </c>
      <c r="D5110" s="135">
        <v>12.45</v>
      </c>
      <c r="E5110" s="133">
        <v>4.84</v>
      </c>
      <c r="F5110" s="139">
        <v>60.26</v>
      </c>
      <c r="G5110" s="141"/>
    </row>
    <row r="5111" s="123" customFormat="1" customHeight="1" spans="1:7">
      <c r="A5111" s="134">
        <v>5108</v>
      </c>
      <c r="B5111" s="134" t="s">
        <v>29375</v>
      </c>
      <c r="C5111" s="134" t="s">
        <v>29376</v>
      </c>
      <c r="D5111" s="135">
        <v>6.33</v>
      </c>
      <c r="E5111" s="134">
        <v>4.84</v>
      </c>
      <c r="F5111" s="139">
        <v>30.64</v>
      </c>
      <c r="G5111" s="141"/>
    </row>
    <row r="5112" s="123" customFormat="1" customHeight="1" spans="1:7">
      <c r="A5112" s="134">
        <v>5109</v>
      </c>
      <c r="B5112" s="34" t="s">
        <v>29377</v>
      </c>
      <c r="C5112" s="134" t="s">
        <v>29371</v>
      </c>
      <c r="D5112" s="135">
        <v>19.74</v>
      </c>
      <c r="E5112" s="133">
        <v>4.84</v>
      </c>
      <c r="F5112" s="139">
        <v>95.54</v>
      </c>
      <c r="G5112" s="141"/>
    </row>
    <row r="5113" s="123" customFormat="1" customHeight="1" spans="1:7">
      <c r="A5113" s="134">
        <v>5110</v>
      </c>
      <c r="B5113" s="134" t="s">
        <v>5117</v>
      </c>
      <c r="C5113" s="134" t="s">
        <v>29365</v>
      </c>
      <c r="D5113" s="135">
        <v>4.13</v>
      </c>
      <c r="E5113" s="133">
        <v>4.84</v>
      </c>
      <c r="F5113" s="139">
        <v>19.99</v>
      </c>
      <c r="G5113" s="141"/>
    </row>
    <row r="5114" s="123" customFormat="1" customHeight="1" spans="1:7">
      <c r="A5114" s="134">
        <v>5111</v>
      </c>
      <c r="B5114" s="134" t="s">
        <v>3905</v>
      </c>
      <c r="C5114" s="134" t="s">
        <v>29378</v>
      </c>
      <c r="D5114" s="135">
        <v>11.51</v>
      </c>
      <c r="E5114" s="134">
        <v>4.84</v>
      </c>
      <c r="F5114" s="139">
        <v>55.71</v>
      </c>
      <c r="G5114" s="141"/>
    </row>
    <row r="5115" s="123" customFormat="1" customHeight="1" spans="1:7">
      <c r="A5115" s="134">
        <v>5112</v>
      </c>
      <c r="B5115" s="134" t="s">
        <v>6025</v>
      </c>
      <c r="C5115" s="134" t="s">
        <v>29379</v>
      </c>
      <c r="D5115" s="135">
        <v>1.94</v>
      </c>
      <c r="E5115" s="133">
        <v>4.84</v>
      </c>
      <c r="F5115" s="139">
        <v>9.39</v>
      </c>
      <c r="G5115" s="141"/>
    </row>
    <row r="5116" s="123" customFormat="1" customHeight="1" spans="1:7">
      <c r="A5116" s="134">
        <v>5113</v>
      </c>
      <c r="B5116" s="134" t="s">
        <v>3816</v>
      </c>
      <c r="C5116" s="134" t="s">
        <v>29380</v>
      </c>
      <c r="D5116" s="135">
        <v>20.55</v>
      </c>
      <c r="E5116" s="134">
        <v>4.84</v>
      </c>
      <c r="F5116" s="139">
        <v>99.46</v>
      </c>
      <c r="G5116" s="141"/>
    </row>
    <row r="5117" s="123" customFormat="1" customHeight="1" spans="1:7">
      <c r="A5117" s="134">
        <v>5114</v>
      </c>
      <c r="B5117" s="134" t="s">
        <v>29381</v>
      </c>
      <c r="C5117" s="134" t="s">
        <v>29365</v>
      </c>
      <c r="D5117" s="135">
        <v>14.82</v>
      </c>
      <c r="E5117" s="133">
        <v>4.84</v>
      </c>
      <c r="F5117" s="139">
        <v>71.73</v>
      </c>
      <c r="G5117" s="141"/>
    </row>
    <row r="5118" s="123" customFormat="1" customHeight="1" spans="1:7">
      <c r="A5118" s="134">
        <v>5115</v>
      </c>
      <c r="B5118" s="134" t="s">
        <v>29382</v>
      </c>
      <c r="C5118" s="134" t="s">
        <v>29365</v>
      </c>
      <c r="D5118" s="135">
        <v>4.64</v>
      </c>
      <c r="E5118" s="133">
        <v>4.84</v>
      </c>
      <c r="F5118" s="139">
        <v>22.46</v>
      </c>
      <c r="G5118" s="141"/>
    </row>
    <row r="5119" s="123" customFormat="1" customHeight="1" spans="1:7">
      <c r="A5119" s="134">
        <v>5116</v>
      </c>
      <c r="B5119" s="134" t="s">
        <v>20771</v>
      </c>
      <c r="C5119" s="134" t="s">
        <v>29365</v>
      </c>
      <c r="D5119" s="135">
        <v>11.9</v>
      </c>
      <c r="E5119" s="134">
        <v>4.84</v>
      </c>
      <c r="F5119" s="139">
        <v>57.6</v>
      </c>
      <c r="G5119" s="141"/>
    </row>
    <row r="5120" s="123" customFormat="1" customHeight="1" spans="1:7">
      <c r="A5120" s="134">
        <v>5117</v>
      </c>
      <c r="B5120" s="134" t="s">
        <v>15264</v>
      </c>
      <c r="C5120" s="134" t="s">
        <v>29371</v>
      </c>
      <c r="D5120" s="135">
        <v>23.09</v>
      </c>
      <c r="E5120" s="133">
        <v>4.84</v>
      </c>
      <c r="F5120" s="139">
        <v>111.76</v>
      </c>
      <c r="G5120" s="141"/>
    </row>
    <row r="5121" s="123" customFormat="1" customHeight="1" spans="1:7">
      <c r="A5121" s="134">
        <v>5118</v>
      </c>
      <c r="B5121" s="134" t="s">
        <v>29383</v>
      </c>
      <c r="C5121" s="134" t="s">
        <v>29371</v>
      </c>
      <c r="D5121" s="135">
        <v>25.05</v>
      </c>
      <c r="E5121" s="134">
        <v>4.84</v>
      </c>
      <c r="F5121" s="139">
        <v>121.24</v>
      </c>
      <c r="G5121" s="141"/>
    </row>
    <row r="5122" s="123" customFormat="1" customHeight="1" spans="1:7">
      <c r="A5122" s="134">
        <v>5119</v>
      </c>
      <c r="B5122" s="134" t="s">
        <v>22329</v>
      </c>
      <c r="C5122" s="134" t="s">
        <v>29384</v>
      </c>
      <c r="D5122" s="135">
        <v>19.94</v>
      </c>
      <c r="E5122" s="133">
        <v>4.84</v>
      </c>
      <c r="F5122" s="139">
        <v>96.51</v>
      </c>
      <c r="G5122" s="141"/>
    </row>
    <row r="5123" s="123" customFormat="1" customHeight="1" spans="1:7">
      <c r="A5123" s="134">
        <v>5120</v>
      </c>
      <c r="B5123" s="134" t="s">
        <v>8013</v>
      </c>
      <c r="C5123" s="134" t="s">
        <v>29371</v>
      </c>
      <c r="D5123" s="135">
        <v>16.47</v>
      </c>
      <c r="E5123" s="133">
        <v>4.84</v>
      </c>
      <c r="F5123" s="139">
        <v>79.71</v>
      </c>
      <c r="G5123" s="141"/>
    </row>
    <row r="5124" s="123" customFormat="1" customHeight="1" spans="1:7">
      <c r="A5124" s="134">
        <v>5121</v>
      </c>
      <c r="B5124" s="134" t="s">
        <v>3697</v>
      </c>
      <c r="C5124" s="134" t="s">
        <v>29365</v>
      </c>
      <c r="D5124" s="135">
        <v>32.12</v>
      </c>
      <c r="E5124" s="134">
        <v>4.84</v>
      </c>
      <c r="F5124" s="139">
        <v>155.46</v>
      </c>
      <c r="G5124" s="141"/>
    </row>
    <row r="5125" s="123" customFormat="1" customHeight="1" spans="1:7">
      <c r="A5125" s="134">
        <v>5122</v>
      </c>
      <c r="B5125" s="134" t="s">
        <v>13906</v>
      </c>
      <c r="C5125" s="134" t="s">
        <v>29365</v>
      </c>
      <c r="D5125" s="135">
        <v>37.84</v>
      </c>
      <c r="E5125" s="133">
        <v>4.84</v>
      </c>
      <c r="F5125" s="139">
        <v>183.15</v>
      </c>
      <c r="G5125" s="141"/>
    </row>
    <row r="5126" s="123" customFormat="1" customHeight="1" spans="1:7">
      <c r="A5126" s="134">
        <v>5123</v>
      </c>
      <c r="B5126" s="134" t="s">
        <v>29385</v>
      </c>
      <c r="C5126" s="134" t="s">
        <v>29371</v>
      </c>
      <c r="D5126" s="135">
        <v>14.95</v>
      </c>
      <c r="E5126" s="134">
        <v>4.84</v>
      </c>
      <c r="F5126" s="139">
        <v>72.36</v>
      </c>
      <c r="G5126" s="141"/>
    </row>
    <row r="5127" s="123" customFormat="1" customHeight="1" spans="1:7">
      <c r="A5127" s="134">
        <v>5124</v>
      </c>
      <c r="B5127" s="134" t="s">
        <v>15136</v>
      </c>
      <c r="C5127" s="134" t="s">
        <v>29371</v>
      </c>
      <c r="D5127" s="135">
        <v>22.06</v>
      </c>
      <c r="E5127" s="133">
        <v>4.84</v>
      </c>
      <c r="F5127" s="139">
        <v>106.77</v>
      </c>
      <c r="G5127" s="134"/>
    </row>
    <row r="5128" s="123" customFormat="1" customHeight="1" spans="1:7">
      <c r="A5128" s="134">
        <v>5125</v>
      </c>
      <c r="B5128" s="134" t="s">
        <v>29386</v>
      </c>
      <c r="C5128" s="134" t="s">
        <v>29371</v>
      </c>
      <c r="D5128" s="135">
        <v>17.09</v>
      </c>
      <c r="E5128" s="133">
        <v>4.84</v>
      </c>
      <c r="F5128" s="139">
        <v>82.72</v>
      </c>
      <c r="G5128" s="141"/>
    </row>
    <row r="5129" s="123" customFormat="1" customHeight="1" spans="1:7">
      <c r="A5129" s="134">
        <v>5126</v>
      </c>
      <c r="B5129" s="134" t="s">
        <v>29387</v>
      </c>
      <c r="C5129" s="134" t="s">
        <v>29365</v>
      </c>
      <c r="D5129" s="135">
        <v>17.9</v>
      </c>
      <c r="E5129" s="134">
        <v>4.84</v>
      </c>
      <c r="F5129" s="139">
        <v>86.64</v>
      </c>
      <c r="G5129" s="141"/>
    </row>
    <row r="5130" s="123" customFormat="1" customHeight="1" spans="1:7">
      <c r="A5130" s="134">
        <v>5127</v>
      </c>
      <c r="B5130" s="134" t="s">
        <v>4235</v>
      </c>
      <c r="C5130" s="134" t="s">
        <v>29371</v>
      </c>
      <c r="D5130" s="135">
        <v>33.13</v>
      </c>
      <c r="E5130" s="133">
        <v>4.84</v>
      </c>
      <c r="F5130" s="139">
        <v>160.35</v>
      </c>
      <c r="G5130" s="141"/>
    </row>
    <row r="5131" s="123" customFormat="1" customHeight="1" spans="1:7">
      <c r="A5131" s="134">
        <v>5128</v>
      </c>
      <c r="B5131" s="134" t="s">
        <v>4624</v>
      </c>
      <c r="C5131" s="134" t="s">
        <v>29388</v>
      </c>
      <c r="D5131" s="135">
        <v>10.51</v>
      </c>
      <c r="E5131" s="134">
        <v>4.84</v>
      </c>
      <c r="F5131" s="139">
        <v>50.87</v>
      </c>
      <c r="G5131" s="141"/>
    </row>
    <row r="5132" s="123" customFormat="1" customHeight="1" spans="1:7">
      <c r="A5132" s="134">
        <v>5129</v>
      </c>
      <c r="B5132" s="134" t="s">
        <v>29389</v>
      </c>
      <c r="C5132" s="134" t="s">
        <v>23668</v>
      </c>
      <c r="D5132" s="135">
        <v>2.49</v>
      </c>
      <c r="E5132" s="133">
        <v>4.84</v>
      </c>
      <c r="F5132" s="139">
        <v>12.05</v>
      </c>
      <c r="G5132" s="141"/>
    </row>
    <row r="5133" s="123" customFormat="1" customHeight="1" spans="1:7">
      <c r="A5133" s="134">
        <v>5130</v>
      </c>
      <c r="B5133" s="134" t="s">
        <v>3481</v>
      </c>
      <c r="C5133" s="134" t="s">
        <v>29390</v>
      </c>
      <c r="D5133" s="135">
        <v>27.67</v>
      </c>
      <c r="E5133" s="133">
        <v>4.84</v>
      </c>
      <c r="F5133" s="139">
        <v>133.92</v>
      </c>
      <c r="G5133" s="141"/>
    </row>
    <row r="5134" s="123" customFormat="1" customHeight="1" spans="1:7">
      <c r="A5134" s="134">
        <v>5131</v>
      </c>
      <c r="B5134" s="134" t="s">
        <v>19411</v>
      </c>
      <c r="C5134" s="134" t="s">
        <v>29391</v>
      </c>
      <c r="D5134" s="135">
        <v>17.18</v>
      </c>
      <c r="E5134" s="134">
        <v>4.84</v>
      </c>
      <c r="F5134" s="139">
        <v>83.15</v>
      </c>
      <c r="G5134" s="141"/>
    </row>
    <row r="5135" s="123" customFormat="1" customHeight="1" spans="1:7">
      <c r="A5135" s="134">
        <v>5132</v>
      </c>
      <c r="B5135" s="134" t="s">
        <v>13865</v>
      </c>
      <c r="C5135" s="134" t="s">
        <v>29392</v>
      </c>
      <c r="D5135" s="135">
        <v>11.81</v>
      </c>
      <c r="E5135" s="133">
        <v>4.84</v>
      </c>
      <c r="F5135" s="139">
        <v>57.16</v>
      </c>
      <c r="G5135" s="141"/>
    </row>
    <row r="5136" s="123" customFormat="1" customHeight="1" spans="1:7">
      <c r="A5136" s="134">
        <v>5133</v>
      </c>
      <c r="B5136" s="134" t="s">
        <v>3578</v>
      </c>
      <c r="C5136" s="134" t="s">
        <v>29365</v>
      </c>
      <c r="D5136" s="135">
        <v>15.01</v>
      </c>
      <c r="E5136" s="134">
        <v>4.84</v>
      </c>
      <c r="F5136" s="139">
        <v>72.65</v>
      </c>
      <c r="G5136" s="141"/>
    </row>
    <row r="5137" s="123" customFormat="1" customHeight="1" spans="1:7">
      <c r="A5137" s="134">
        <v>5134</v>
      </c>
      <c r="B5137" s="134" t="s">
        <v>3663</v>
      </c>
      <c r="C5137" s="134" t="s">
        <v>29393</v>
      </c>
      <c r="D5137" s="135">
        <v>4.49</v>
      </c>
      <c r="E5137" s="133">
        <v>4.84</v>
      </c>
      <c r="F5137" s="139">
        <v>21.73</v>
      </c>
      <c r="G5137" s="141"/>
    </row>
    <row r="5138" s="123" customFormat="1" customHeight="1" spans="1:7">
      <c r="A5138" s="134">
        <v>5135</v>
      </c>
      <c r="B5138" s="134" t="s">
        <v>28559</v>
      </c>
      <c r="C5138" s="134" t="s">
        <v>29371</v>
      </c>
      <c r="D5138" s="135">
        <v>9.56</v>
      </c>
      <c r="E5138" s="133">
        <v>4.84</v>
      </c>
      <c r="F5138" s="139">
        <v>46.27</v>
      </c>
      <c r="G5138" s="141"/>
    </row>
    <row r="5139" s="123" customFormat="1" customHeight="1" spans="1:7">
      <c r="A5139" s="134">
        <v>5136</v>
      </c>
      <c r="B5139" s="134" t="s">
        <v>3663</v>
      </c>
      <c r="C5139" s="134" t="s">
        <v>29365</v>
      </c>
      <c r="D5139" s="135">
        <v>15.69</v>
      </c>
      <c r="E5139" s="134">
        <v>4.84</v>
      </c>
      <c r="F5139" s="139">
        <v>75.94</v>
      </c>
      <c r="G5139" s="141"/>
    </row>
    <row r="5140" s="123" customFormat="1" customHeight="1" spans="1:7">
      <c r="A5140" s="134">
        <v>5137</v>
      </c>
      <c r="B5140" s="134" t="s">
        <v>29394</v>
      </c>
      <c r="C5140" s="134" t="s">
        <v>29395</v>
      </c>
      <c r="D5140" s="135">
        <v>28.83</v>
      </c>
      <c r="E5140" s="133">
        <v>4.84</v>
      </c>
      <c r="F5140" s="139">
        <v>139.54</v>
      </c>
      <c r="G5140" s="141"/>
    </row>
    <row r="5141" s="123" customFormat="1" customHeight="1" spans="1:7">
      <c r="A5141" s="134">
        <v>5138</v>
      </c>
      <c r="B5141" s="134" t="s">
        <v>29396</v>
      </c>
      <c r="C5141" s="134" t="s">
        <v>29397</v>
      </c>
      <c r="D5141" s="135">
        <v>17.07</v>
      </c>
      <c r="E5141" s="134">
        <v>4.84</v>
      </c>
      <c r="F5141" s="139">
        <v>82.62</v>
      </c>
      <c r="G5141" s="141"/>
    </row>
    <row r="5142" s="123" customFormat="1" customHeight="1" spans="1:7">
      <c r="A5142" s="134">
        <v>5139</v>
      </c>
      <c r="B5142" s="134" t="s">
        <v>4101</v>
      </c>
      <c r="C5142" s="134" t="s">
        <v>29371</v>
      </c>
      <c r="D5142" s="135">
        <v>22.59</v>
      </c>
      <c r="E5142" s="133">
        <v>4.84</v>
      </c>
      <c r="F5142" s="139">
        <v>109.34</v>
      </c>
      <c r="G5142" s="141"/>
    </row>
    <row r="5143" s="123" customFormat="1" customHeight="1" spans="1:7">
      <c r="A5143" s="134">
        <v>5140</v>
      </c>
      <c r="B5143" s="134" t="s">
        <v>5384</v>
      </c>
      <c r="C5143" s="134" t="s">
        <v>29398</v>
      </c>
      <c r="D5143" s="135">
        <v>13.43</v>
      </c>
      <c r="E5143" s="133">
        <v>4.84</v>
      </c>
      <c r="F5143" s="139">
        <v>65</v>
      </c>
      <c r="G5143" s="141"/>
    </row>
    <row r="5144" s="123" customFormat="1" customHeight="1" spans="1:7">
      <c r="A5144" s="134">
        <v>5141</v>
      </c>
      <c r="B5144" s="134" t="s">
        <v>4083</v>
      </c>
      <c r="C5144" s="134" t="s">
        <v>29399</v>
      </c>
      <c r="D5144" s="135">
        <v>18.46</v>
      </c>
      <c r="E5144" s="134">
        <v>4.84</v>
      </c>
      <c r="F5144" s="139">
        <v>89.35</v>
      </c>
      <c r="G5144" s="141"/>
    </row>
    <row r="5145" s="123" customFormat="1" customHeight="1" spans="1:7">
      <c r="A5145" s="134">
        <v>5142</v>
      </c>
      <c r="B5145" s="134" t="s">
        <v>3344</v>
      </c>
      <c r="C5145" s="134" t="s">
        <v>29364</v>
      </c>
      <c r="D5145" s="135">
        <v>34.31</v>
      </c>
      <c r="E5145" s="133">
        <v>4.84</v>
      </c>
      <c r="F5145" s="139">
        <v>166.06</v>
      </c>
      <c r="G5145" s="141"/>
    </row>
    <row r="5146" s="123" customFormat="1" customHeight="1" spans="1:7">
      <c r="A5146" s="134">
        <v>5143</v>
      </c>
      <c r="B5146" s="134" t="s">
        <v>15410</v>
      </c>
      <c r="C5146" s="134" t="s">
        <v>29364</v>
      </c>
      <c r="D5146" s="135">
        <v>4.05</v>
      </c>
      <c r="E5146" s="134">
        <v>4.84</v>
      </c>
      <c r="F5146" s="139">
        <v>19.6</v>
      </c>
      <c r="G5146" s="141"/>
    </row>
    <row r="5147" s="123" customFormat="1" customHeight="1" spans="1:7">
      <c r="A5147" s="134">
        <v>5144</v>
      </c>
      <c r="B5147" s="134" t="s">
        <v>15047</v>
      </c>
      <c r="C5147" s="134" t="s">
        <v>29400</v>
      </c>
      <c r="D5147" s="135">
        <v>45.99</v>
      </c>
      <c r="E5147" s="133">
        <v>4.84</v>
      </c>
      <c r="F5147" s="139">
        <v>222.59</v>
      </c>
      <c r="G5147" s="141"/>
    </row>
    <row r="5148" s="123" customFormat="1" customHeight="1" spans="1:7">
      <c r="A5148" s="134">
        <v>5145</v>
      </c>
      <c r="B5148" s="134" t="s">
        <v>16199</v>
      </c>
      <c r="C5148" s="134" t="s">
        <v>29401</v>
      </c>
      <c r="D5148" s="135">
        <v>11.6</v>
      </c>
      <c r="E5148" s="133">
        <v>4.84</v>
      </c>
      <c r="F5148" s="139">
        <v>56.14</v>
      </c>
      <c r="G5148" s="141"/>
    </row>
    <row r="5149" s="123" customFormat="1" customHeight="1" spans="1:7">
      <c r="A5149" s="134">
        <v>5146</v>
      </c>
      <c r="B5149" s="134" t="s">
        <v>5336</v>
      </c>
      <c r="C5149" s="134" t="s">
        <v>29402</v>
      </c>
      <c r="D5149" s="135">
        <v>62.42</v>
      </c>
      <c r="E5149" s="134">
        <v>4.84</v>
      </c>
      <c r="F5149" s="139">
        <v>302.11</v>
      </c>
      <c r="G5149" s="141"/>
    </row>
    <row r="5150" s="123" customFormat="1" customHeight="1" spans="1:7">
      <c r="A5150" s="134">
        <v>5147</v>
      </c>
      <c r="B5150" s="134" t="s">
        <v>4035</v>
      </c>
      <c r="C5150" s="134" t="s">
        <v>29403</v>
      </c>
      <c r="D5150" s="135">
        <v>12.45</v>
      </c>
      <c r="E5150" s="133">
        <v>4.84</v>
      </c>
      <c r="F5150" s="139">
        <v>60.26</v>
      </c>
      <c r="G5150" s="141"/>
    </row>
    <row r="5151" s="123" customFormat="1" customHeight="1" spans="1:7">
      <c r="A5151" s="134">
        <v>5148</v>
      </c>
      <c r="B5151" s="134" t="s">
        <v>3966</v>
      </c>
      <c r="C5151" s="134" t="s">
        <v>29371</v>
      </c>
      <c r="D5151" s="135">
        <v>23.32</v>
      </c>
      <c r="E5151" s="134">
        <v>4.84</v>
      </c>
      <c r="F5151" s="139">
        <v>112.87</v>
      </c>
      <c r="G5151" s="141"/>
    </row>
    <row r="5152" s="123" customFormat="1" customHeight="1" spans="1:7">
      <c r="A5152" s="134">
        <v>5149</v>
      </c>
      <c r="B5152" s="134" t="s">
        <v>29404</v>
      </c>
      <c r="C5152" s="134" t="s">
        <v>29371</v>
      </c>
      <c r="D5152" s="135">
        <v>11.82</v>
      </c>
      <c r="E5152" s="133">
        <v>4.84</v>
      </c>
      <c r="F5152" s="139">
        <v>57.21</v>
      </c>
      <c r="G5152" s="141"/>
    </row>
    <row r="5153" s="123" customFormat="1" customHeight="1" spans="1:7">
      <c r="A5153" s="134">
        <v>5150</v>
      </c>
      <c r="B5153" s="134" t="s">
        <v>14650</v>
      </c>
      <c r="C5153" s="134" t="s">
        <v>29371</v>
      </c>
      <c r="D5153" s="135">
        <v>19.54</v>
      </c>
      <c r="E5153" s="133">
        <v>4.84</v>
      </c>
      <c r="F5153" s="139">
        <v>94.57</v>
      </c>
      <c r="G5153" s="141"/>
    </row>
    <row r="5154" s="123" customFormat="1" customHeight="1" spans="1:7">
      <c r="A5154" s="134">
        <v>5151</v>
      </c>
      <c r="B5154" s="134" t="s">
        <v>3257</v>
      </c>
      <c r="C5154" s="134" t="s">
        <v>29405</v>
      </c>
      <c r="D5154" s="135">
        <v>8.26</v>
      </c>
      <c r="E5154" s="134">
        <v>4.84</v>
      </c>
      <c r="F5154" s="139">
        <v>39.98</v>
      </c>
      <c r="G5154" s="141"/>
    </row>
    <row r="5155" s="123" customFormat="1" customHeight="1" spans="1:7">
      <c r="A5155" s="134">
        <v>5152</v>
      </c>
      <c r="B5155" s="134" t="s">
        <v>29406</v>
      </c>
      <c r="C5155" s="134" t="s">
        <v>29365</v>
      </c>
      <c r="D5155" s="135">
        <v>2.04</v>
      </c>
      <c r="E5155" s="133">
        <v>4.84</v>
      </c>
      <c r="F5155" s="139">
        <v>9.87</v>
      </c>
      <c r="G5155" s="141"/>
    </row>
    <row r="5156" s="123" customFormat="1" customHeight="1" spans="1:7">
      <c r="A5156" s="134">
        <v>5153</v>
      </c>
      <c r="B5156" s="134" t="s">
        <v>29407</v>
      </c>
      <c r="C5156" s="134" t="s">
        <v>29373</v>
      </c>
      <c r="D5156" s="135">
        <v>1.09</v>
      </c>
      <c r="E5156" s="134">
        <v>4.84</v>
      </c>
      <c r="F5156" s="139">
        <v>5.28</v>
      </c>
      <c r="G5156" s="141"/>
    </row>
    <row r="5157" s="123" customFormat="1" customHeight="1" spans="1:7">
      <c r="A5157" s="134">
        <v>5154</v>
      </c>
      <c r="B5157" s="134" t="s">
        <v>9604</v>
      </c>
      <c r="C5157" s="134" t="s">
        <v>29408</v>
      </c>
      <c r="D5157" s="135">
        <v>30.25</v>
      </c>
      <c r="E5157" s="133">
        <v>4.84</v>
      </c>
      <c r="F5157" s="139">
        <v>146.41</v>
      </c>
      <c r="G5157" s="141"/>
    </row>
    <row r="5158" s="123" customFormat="1" customHeight="1" spans="1:7">
      <c r="A5158" s="134">
        <v>5155</v>
      </c>
      <c r="B5158" s="134" t="s">
        <v>29409</v>
      </c>
      <c r="C5158" s="134" t="s">
        <v>29410</v>
      </c>
      <c r="D5158" s="135">
        <v>10.72</v>
      </c>
      <c r="E5158" s="133">
        <v>4.84</v>
      </c>
      <c r="F5158" s="139">
        <v>51.88</v>
      </c>
      <c r="G5158" s="141"/>
    </row>
    <row r="5159" s="123" customFormat="1" customHeight="1" spans="1:7">
      <c r="A5159" s="134">
        <v>5156</v>
      </c>
      <c r="B5159" s="134" t="s">
        <v>29411</v>
      </c>
      <c r="C5159" s="134" t="s">
        <v>29412</v>
      </c>
      <c r="D5159" s="135">
        <v>14.3</v>
      </c>
      <c r="E5159" s="134">
        <v>4.84</v>
      </c>
      <c r="F5159" s="139">
        <v>69.21</v>
      </c>
      <c r="G5159" s="141"/>
    </row>
    <row r="5160" s="123" customFormat="1" customHeight="1" spans="1:7">
      <c r="A5160" s="134">
        <v>5157</v>
      </c>
      <c r="B5160" s="134" t="s">
        <v>3415</v>
      </c>
      <c r="C5160" s="134" t="s">
        <v>29413</v>
      </c>
      <c r="D5160" s="135">
        <v>4.38</v>
      </c>
      <c r="E5160" s="133">
        <v>4.84</v>
      </c>
      <c r="F5160" s="139">
        <v>21.2</v>
      </c>
      <c r="G5160" s="141"/>
    </row>
    <row r="5161" s="123" customFormat="1" customHeight="1" spans="1:7">
      <c r="A5161" s="134">
        <v>5158</v>
      </c>
      <c r="B5161" s="134" t="s">
        <v>3257</v>
      </c>
      <c r="C5161" s="134" t="s">
        <v>29414</v>
      </c>
      <c r="D5161" s="135">
        <v>8.91</v>
      </c>
      <c r="E5161" s="134">
        <v>4.84</v>
      </c>
      <c r="F5161" s="139">
        <v>43.12</v>
      </c>
      <c r="G5161" s="141"/>
    </row>
    <row r="5162" s="123" customFormat="1" customHeight="1" spans="1:7">
      <c r="A5162" s="134">
        <v>5159</v>
      </c>
      <c r="B5162" s="134" t="s">
        <v>29415</v>
      </c>
      <c r="C5162" s="134" t="s">
        <v>29416</v>
      </c>
      <c r="D5162" s="135">
        <v>8.73</v>
      </c>
      <c r="E5162" s="133">
        <v>4.84</v>
      </c>
      <c r="F5162" s="139">
        <v>42.25</v>
      </c>
      <c r="G5162" s="141"/>
    </row>
    <row r="5163" s="123" customFormat="1" customHeight="1" spans="1:7">
      <c r="A5163" s="134">
        <v>5160</v>
      </c>
      <c r="B5163" s="134" t="s">
        <v>29417</v>
      </c>
      <c r="C5163" s="134" t="s">
        <v>29418</v>
      </c>
      <c r="D5163" s="135">
        <v>14.81</v>
      </c>
      <c r="E5163" s="133">
        <v>4.84</v>
      </c>
      <c r="F5163" s="139">
        <v>71.68</v>
      </c>
      <c r="G5163" s="141"/>
    </row>
    <row r="5164" s="123" customFormat="1" customHeight="1" spans="1:7">
      <c r="A5164" s="134">
        <v>5161</v>
      </c>
      <c r="B5164" s="134" t="s">
        <v>29419</v>
      </c>
      <c r="C5164" s="134" t="s">
        <v>29420</v>
      </c>
      <c r="D5164" s="135">
        <v>7.06</v>
      </c>
      <c r="E5164" s="134">
        <v>4.84</v>
      </c>
      <c r="F5164" s="139">
        <v>34.17</v>
      </c>
      <c r="G5164" s="141"/>
    </row>
    <row r="5165" s="123" customFormat="1" customHeight="1" spans="1:7">
      <c r="A5165" s="134">
        <v>5162</v>
      </c>
      <c r="B5165" s="134" t="s">
        <v>3344</v>
      </c>
      <c r="C5165" s="134" t="s">
        <v>29421</v>
      </c>
      <c r="D5165" s="135">
        <v>16.68</v>
      </c>
      <c r="E5165" s="133">
        <v>4.84</v>
      </c>
      <c r="F5165" s="139">
        <v>80.73</v>
      </c>
      <c r="G5165" s="141"/>
    </row>
    <row r="5166" s="123" customFormat="1" customHeight="1" spans="1:7">
      <c r="A5166" s="134">
        <v>5163</v>
      </c>
      <c r="B5166" s="134" t="s">
        <v>29422</v>
      </c>
      <c r="C5166" s="134" t="s">
        <v>29423</v>
      </c>
      <c r="D5166" s="135">
        <v>1.43</v>
      </c>
      <c r="E5166" s="134">
        <v>4.84</v>
      </c>
      <c r="F5166" s="139">
        <v>6.92</v>
      </c>
      <c r="G5166" s="141"/>
    </row>
    <row r="5167" s="123" customFormat="1" customHeight="1" spans="1:7">
      <c r="A5167" s="134">
        <v>5164</v>
      </c>
      <c r="B5167" s="134" t="s">
        <v>409</v>
      </c>
      <c r="C5167" s="134" t="s">
        <v>29424</v>
      </c>
      <c r="D5167" s="135">
        <v>36.45</v>
      </c>
      <c r="E5167" s="133">
        <v>4.84</v>
      </c>
      <c r="F5167" s="139">
        <v>176.42</v>
      </c>
      <c r="G5167" s="141"/>
    </row>
    <row r="5168" s="123" customFormat="1" customHeight="1" spans="1:7">
      <c r="A5168" s="134">
        <v>5165</v>
      </c>
      <c r="B5168" s="134" t="s">
        <v>25788</v>
      </c>
      <c r="C5168" s="134" t="s">
        <v>29425</v>
      </c>
      <c r="D5168" s="135">
        <v>8.79</v>
      </c>
      <c r="E5168" s="133">
        <v>4.84</v>
      </c>
      <c r="F5168" s="139">
        <v>42.54</v>
      </c>
      <c r="G5168" s="141"/>
    </row>
    <row r="5169" s="123" customFormat="1" customHeight="1" spans="1:7">
      <c r="A5169" s="134">
        <v>5166</v>
      </c>
      <c r="B5169" s="134" t="s">
        <v>29426</v>
      </c>
      <c r="C5169" s="134" t="s">
        <v>29427</v>
      </c>
      <c r="D5169" s="135">
        <v>11.73</v>
      </c>
      <c r="E5169" s="134">
        <v>4.84</v>
      </c>
      <c r="F5169" s="139">
        <v>56.77</v>
      </c>
      <c r="G5169" s="141"/>
    </row>
    <row r="5170" s="123" customFormat="1" customHeight="1" spans="1:7">
      <c r="A5170" s="134">
        <v>5167</v>
      </c>
      <c r="B5170" s="134" t="s">
        <v>3352</v>
      </c>
      <c r="C5170" s="134" t="s">
        <v>29428</v>
      </c>
      <c r="D5170" s="135">
        <v>14.02</v>
      </c>
      <c r="E5170" s="133">
        <v>4.84</v>
      </c>
      <c r="F5170" s="139">
        <v>67.86</v>
      </c>
      <c r="G5170" s="141"/>
    </row>
    <row r="5171" s="123" customFormat="1" customHeight="1" spans="1:7">
      <c r="A5171" s="134">
        <v>5168</v>
      </c>
      <c r="B5171" s="134" t="s">
        <v>3353</v>
      </c>
      <c r="C5171" s="134" t="s">
        <v>29429</v>
      </c>
      <c r="D5171" s="135">
        <v>17.02</v>
      </c>
      <c r="E5171" s="134">
        <v>4.84</v>
      </c>
      <c r="F5171" s="139">
        <v>82.38</v>
      </c>
      <c r="G5171" s="141"/>
    </row>
    <row r="5172" s="123" customFormat="1" customHeight="1" spans="1:7">
      <c r="A5172" s="134">
        <v>5169</v>
      </c>
      <c r="B5172" s="134" t="s">
        <v>29430</v>
      </c>
      <c r="C5172" s="134" t="s">
        <v>29431</v>
      </c>
      <c r="D5172" s="135">
        <v>21.14</v>
      </c>
      <c r="E5172" s="133">
        <v>4.84</v>
      </c>
      <c r="F5172" s="139">
        <v>102.32</v>
      </c>
      <c r="G5172" s="141"/>
    </row>
    <row r="5173" s="123" customFormat="1" customHeight="1" spans="1:7">
      <c r="A5173" s="134">
        <v>5170</v>
      </c>
      <c r="B5173" s="134" t="s">
        <v>29432</v>
      </c>
      <c r="C5173" s="134" t="s">
        <v>29433</v>
      </c>
      <c r="D5173" s="135">
        <v>14.33</v>
      </c>
      <c r="E5173" s="133">
        <v>4.84</v>
      </c>
      <c r="F5173" s="139">
        <v>69.36</v>
      </c>
      <c r="G5173" s="141"/>
    </row>
    <row r="5174" s="123" customFormat="1" customHeight="1" spans="1:7">
      <c r="A5174" s="134">
        <v>5171</v>
      </c>
      <c r="B5174" s="134" t="s">
        <v>3427</v>
      </c>
      <c r="C5174" s="134" t="s">
        <v>29434</v>
      </c>
      <c r="D5174" s="135">
        <v>9.7</v>
      </c>
      <c r="E5174" s="134">
        <v>4.84</v>
      </c>
      <c r="F5174" s="139">
        <v>46.95</v>
      </c>
      <c r="G5174" s="141"/>
    </row>
    <row r="5175" s="123" customFormat="1" customHeight="1" spans="1:7">
      <c r="A5175" s="134">
        <v>5172</v>
      </c>
      <c r="B5175" s="134" t="s">
        <v>4842</v>
      </c>
      <c r="C5175" s="134" t="s">
        <v>29435</v>
      </c>
      <c r="D5175" s="135">
        <v>9.65</v>
      </c>
      <c r="E5175" s="133">
        <v>4.84</v>
      </c>
      <c r="F5175" s="139">
        <v>46.71</v>
      </c>
      <c r="G5175" s="141"/>
    </row>
    <row r="5176" s="123" customFormat="1" customHeight="1" spans="1:7">
      <c r="A5176" s="134">
        <v>5173</v>
      </c>
      <c r="B5176" s="134" t="s">
        <v>29436</v>
      </c>
      <c r="C5176" s="134" t="s">
        <v>29437</v>
      </c>
      <c r="D5176" s="135">
        <v>10.77</v>
      </c>
      <c r="E5176" s="134">
        <v>4.84</v>
      </c>
      <c r="F5176" s="139">
        <v>52.13</v>
      </c>
      <c r="G5176" s="141"/>
    </row>
    <row r="5177" s="123" customFormat="1" customHeight="1" spans="1:7">
      <c r="A5177" s="134">
        <v>5174</v>
      </c>
      <c r="B5177" s="134" t="s">
        <v>25237</v>
      </c>
      <c r="C5177" s="134" t="s">
        <v>29438</v>
      </c>
      <c r="D5177" s="135">
        <v>11.03</v>
      </c>
      <c r="E5177" s="133">
        <v>4.84</v>
      </c>
      <c r="F5177" s="139">
        <v>53.39</v>
      </c>
      <c r="G5177" s="141"/>
    </row>
    <row r="5178" s="123" customFormat="1" customHeight="1" spans="1:7">
      <c r="A5178" s="134">
        <v>5175</v>
      </c>
      <c r="B5178" s="134" t="s">
        <v>29439</v>
      </c>
      <c r="C5178" s="134" t="s">
        <v>29440</v>
      </c>
      <c r="D5178" s="135">
        <v>12.76</v>
      </c>
      <c r="E5178" s="133">
        <v>4.84</v>
      </c>
      <c r="F5178" s="139">
        <v>61.76</v>
      </c>
      <c r="G5178" s="141"/>
    </row>
    <row r="5179" s="123" customFormat="1" customHeight="1" spans="1:7">
      <c r="A5179" s="134">
        <v>5176</v>
      </c>
      <c r="B5179" s="134" t="s">
        <v>29441</v>
      </c>
      <c r="C5179" s="134" t="s">
        <v>29442</v>
      </c>
      <c r="D5179" s="135">
        <v>5.77</v>
      </c>
      <c r="E5179" s="134">
        <v>4.84</v>
      </c>
      <c r="F5179" s="139">
        <v>27.93</v>
      </c>
      <c r="G5179" s="141"/>
    </row>
    <row r="5180" s="123" customFormat="1" customHeight="1" spans="1:7">
      <c r="A5180" s="134">
        <v>5177</v>
      </c>
      <c r="B5180" s="134" t="s">
        <v>4111</v>
      </c>
      <c r="C5180" s="134" t="s">
        <v>29443</v>
      </c>
      <c r="D5180" s="135">
        <v>16.06</v>
      </c>
      <c r="E5180" s="133">
        <v>4.84</v>
      </c>
      <c r="F5180" s="139">
        <v>77.73</v>
      </c>
      <c r="G5180" s="141"/>
    </row>
    <row r="5181" s="123" customFormat="1" customHeight="1" spans="1:7">
      <c r="A5181" s="134">
        <v>5178</v>
      </c>
      <c r="B5181" s="134" t="s">
        <v>3745</v>
      </c>
      <c r="C5181" s="134" t="s">
        <v>29444</v>
      </c>
      <c r="D5181" s="135">
        <v>19.94</v>
      </c>
      <c r="E5181" s="134">
        <v>4.84</v>
      </c>
      <c r="F5181" s="139">
        <v>96.51</v>
      </c>
      <c r="G5181" s="141"/>
    </row>
    <row r="5182" s="123" customFormat="1" customHeight="1" spans="1:7">
      <c r="A5182" s="134">
        <v>5179</v>
      </c>
      <c r="B5182" s="134" t="s">
        <v>29445</v>
      </c>
      <c r="C5182" s="134" t="s">
        <v>29434</v>
      </c>
      <c r="D5182" s="135">
        <v>13.97</v>
      </c>
      <c r="E5182" s="133">
        <v>4.84</v>
      </c>
      <c r="F5182" s="139">
        <v>67.61</v>
      </c>
      <c r="G5182" s="141"/>
    </row>
    <row r="5183" s="123" customFormat="1" customHeight="1" spans="1:7">
      <c r="A5183" s="134">
        <v>5180</v>
      </c>
      <c r="B5183" s="134" t="s">
        <v>5338</v>
      </c>
      <c r="C5183" s="134" t="s">
        <v>29446</v>
      </c>
      <c r="D5183" s="135">
        <v>18.13</v>
      </c>
      <c r="E5183" s="133">
        <v>4.84</v>
      </c>
      <c r="F5183" s="139">
        <v>87.75</v>
      </c>
      <c r="G5183" s="141"/>
    </row>
    <row r="5184" s="123" customFormat="1" customHeight="1" spans="1:7">
      <c r="A5184" s="134">
        <v>5181</v>
      </c>
      <c r="B5184" s="134" t="s">
        <v>29447</v>
      </c>
      <c r="C5184" s="134" t="s">
        <v>29448</v>
      </c>
      <c r="D5184" s="135">
        <v>10.33</v>
      </c>
      <c r="E5184" s="134">
        <v>4.84</v>
      </c>
      <c r="F5184" s="139">
        <v>50</v>
      </c>
      <c r="G5184" s="141"/>
    </row>
    <row r="5185" s="123" customFormat="1" customHeight="1" spans="1:7">
      <c r="A5185" s="134">
        <v>5182</v>
      </c>
      <c r="B5185" s="134" t="s">
        <v>15334</v>
      </c>
      <c r="C5185" s="134" t="s">
        <v>29449</v>
      </c>
      <c r="D5185" s="135">
        <v>19.25</v>
      </c>
      <c r="E5185" s="133">
        <v>4.84</v>
      </c>
      <c r="F5185" s="139">
        <v>93.17</v>
      </c>
      <c r="G5185" s="141"/>
    </row>
    <row r="5186" s="123" customFormat="1" customHeight="1" spans="1:7">
      <c r="A5186" s="134">
        <v>5183</v>
      </c>
      <c r="B5186" s="134" t="s">
        <v>29450</v>
      </c>
      <c r="C5186" s="134" t="s">
        <v>29434</v>
      </c>
      <c r="D5186" s="135">
        <v>20.25</v>
      </c>
      <c r="E5186" s="134">
        <v>4.84</v>
      </c>
      <c r="F5186" s="139">
        <v>98.01</v>
      </c>
      <c r="G5186" s="141"/>
    </row>
    <row r="5187" s="123" customFormat="1" customHeight="1" spans="1:7">
      <c r="A5187" s="134">
        <v>5184</v>
      </c>
      <c r="B5187" s="134" t="s">
        <v>29451</v>
      </c>
      <c r="C5187" s="134" t="s">
        <v>29452</v>
      </c>
      <c r="D5187" s="135">
        <v>11.19</v>
      </c>
      <c r="E5187" s="133">
        <v>4.84</v>
      </c>
      <c r="F5187" s="139">
        <v>54.16</v>
      </c>
      <c r="G5187" s="141"/>
    </row>
    <row r="5188" s="123" customFormat="1" customHeight="1" spans="1:7">
      <c r="A5188" s="134">
        <v>5185</v>
      </c>
      <c r="B5188" s="134" t="s">
        <v>13748</v>
      </c>
      <c r="C5188" s="134" t="s">
        <v>29453</v>
      </c>
      <c r="D5188" s="135">
        <v>8.95</v>
      </c>
      <c r="E5188" s="133">
        <v>4.84</v>
      </c>
      <c r="F5188" s="139">
        <v>43.32</v>
      </c>
      <c r="G5188" s="141"/>
    </row>
    <row r="5189" s="123" customFormat="1" customHeight="1" spans="1:7">
      <c r="A5189" s="134">
        <v>5186</v>
      </c>
      <c r="B5189" s="134" t="s">
        <v>29454</v>
      </c>
      <c r="C5189" s="134" t="s">
        <v>29455</v>
      </c>
      <c r="D5189" s="135">
        <v>22.43</v>
      </c>
      <c r="E5189" s="134">
        <v>4.84</v>
      </c>
      <c r="F5189" s="139">
        <v>108.56</v>
      </c>
      <c r="G5189" s="141"/>
    </row>
    <row r="5190" s="123" customFormat="1" customHeight="1" spans="1:7">
      <c r="A5190" s="134">
        <v>5187</v>
      </c>
      <c r="B5190" s="134" t="s">
        <v>29456</v>
      </c>
      <c r="C5190" s="134" t="s">
        <v>29457</v>
      </c>
      <c r="D5190" s="135">
        <v>15.54</v>
      </c>
      <c r="E5190" s="133">
        <v>4.84</v>
      </c>
      <c r="F5190" s="139">
        <v>75.21</v>
      </c>
      <c r="G5190" s="141"/>
    </row>
    <row r="5191" s="123" customFormat="1" customHeight="1" spans="1:7">
      <c r="A5191" s="134">
        <v>5188</v>
      </c>
      <c r="B5191" s="134" t="s">
        <v>29458</v>
      </c>
      <c r="C5191" s="134" t="s">
        <v>29459</v>
      </c>
      <c r="D5191" s="135">
        <v>8.25</v>
      </c>
      <c r="E5191" s="134">
        <v>4.84</v>
      </c>
      <c r="F5191" s="139">
        <v>39.93</v>
      </c>
      <c r="G5191" s="141"/>
    </row>
    <row r="5192" s="123" customFormat="1" customHeight="1" spans="1:7">
      <c r="A5192" s="134">
        <v>5189</v>
      </c>
      <c r="B5192" s="134" t="s">
        <v>4153</v>
      </c>
      <c r="C5192" s="134" t="s">
        <v>29460</v>
      </c>
      <c r="D5192" s="135">
        <v>4.64</v>
      </c>
      <c r="E5192" s="133">
        <v>4.84</v>
      </c>
      <c r="F5192" s="139">
        <v>22.46</v>
      </c>
      <c r="G5192" s="141"/>
    </row>
    <row r="5193" s="123" customFormat="1" customHeight="1" spans="1:7">
      <c r="A5193" s="134">
        <v>5190</v>
      </c>
      <c r="B5193" s="134" t="s">
        <v>29461</v>
      </c>
      <c r="C5193" s="134" t="s">
        <v>29462</v>
      </c>
      <c r="D5193" s="135">
        <v>5.47</v>
      </c>
      <c r="E5193" s="133">
        <v>4.84</v>
      </c>
      <c r="F5193" s="139">
        <v>26.47</v>
      </c>
      <c r="G5193" s="141"/>
    </row>
    <row r="5194" s="123" customFormat="1" customHeight="1" spans="1:7">
      <c r="A5194" s="134">
        <v>5191</v>
      </c>
      <c r="B5194" s="134" t="s">
        <v>29463</v>
      </c>
      <c r="C5194" s="134" t="s">
        <v>29434</v>
      </c>
      <c r="D5194" s="135">
        <v>26.53</v>
      </c>
      <c r="E5194" s="134">
        <v>4.84</v>
      </c>
      <c r="F5194" s="139">
        <v>128.41</v>
      </c>
      <c r="G5194" s="141"/>
    </row>
    <row r="5195" s="123" customFormat="1" customHeight="1" spans="1:7">
      <c r="A5195" s="134">
        <v>5192</v>
      </c>
      <c r="B5195" s="134" t="s">
        <v>3675</v>
      </c>
      <c r="C5195" s="134" t="s">
        <v>29464</v>
      </c>
      <c r="D5195" s="135">
        <v>5.52</v>
      </c>
      <c r="E5195" s="133">
        <v>4.84</v>
      </c>
      <c r="F5195" s="139">
        <v>26.72</v>
      </c>
      <c r="G5195" s="141"/>
    </row>
    <row r="5196" s="123" customFormat="1" customHeight="1" spans="1:7">
      <c r="A5196" s="134">
        <v>5193</v>
      </c>
      <c r="B5196" s="134" t="s">
        <v>4718</v>
      </c>
      <c r="C5196" s="134" t="s">
        <v>29465</v>
      </c>
      <c r="D5196" s="135">
        <v>24.01</v>
      </c>
      <c r="E5196" s="134">
        <v>4.84</v>
      </c>
      <c r="F5196" s="139">
        <v>116.21</v>
      </c>
      <c r="G5196" s="141"/>
    </row>
    <row r="5197" s="123" customFormat="1" customHeight="1" spans="1:7">
      <c r="A5197" s="134">
        <v>5194</v>
      </c>
      <c r="B5197" s="134" t="s">
        <v>29466</v>
      </c>
      <c r="C5197" s="134" t="s">
        <v>29467</v>
      </c>
      <c r="D5197" s="135">
        <v>33.62</v>
      </c>
      <c r="E5197" s="133">
        <v>4.84</v>
      </c>
      <c r="F5197" s="139">
        <v>162.72</v>
      </c>
      <c r="G5197" s="141"/>
    </row>
    <row r="5198" s="123" customFormat="1" customHeight="1" spans="1:7">
      <c r="A5198" s="134">
        <v>5195</v>
      </c>
      <c r="B5198" s="134" t="s">
        <v>29468</v>
      </c>
      <c r="C5198" s="134" t="s">
        <v>29414</v>
      </c>
      <c r="D5198" s="135">
        <v>12.62</v>
      </c>
      <c r="E5198" s="133">
        <v>4.84</v>
      </c>
      <c r="F5198" s="139">
        <v>61.08</v>
      </c>
      <c r="G5198" s="141"/>
    </row>
    <row r="5199" s="123" customFormat="1" customHeight="1" spans="1:7">
      <c r="A5199" s="134">
        <v>5196</v>
      </c>
      <c r="B5199" s="134" t="s">
        <v>14892</v>
      </c>
      <c r="C5199" s="134" t="s">
        <v>29469</v>
      </c>
      <c r="D5199" s="135">
        <v>23.36</v>
      </c>
      <c r="E5199" s="134">
        <v>4.84</v>
      </c>
      <c r="F5199" s="139">
        <v>113.06</v>
      </c>
      <c r="G5199" s="141"/>
    </row>
    <row r="5200" s="123" customFormat="1" customHeight="1" spans="1:7">
      <c r="A5200" s="134">
        <v>5197</v>
      </c>
      <c r="B5200" s="134" t="s">
        <v>29470</v>
      </c>
      <c r="C5200" s="134" t="s">
        <v>29471</v>
      </c>
      <c r="D5200" s="135">
        <v>19.94</v>
      </c>
      <c r="E5200" s="133">
        <v>4.84</v>
      </c>
      <c r="F5200" s="139">
        <v>96.51</v>
      </c>
      <c r="G5200" s="141"/>
    </row>
    <row r="5201" s="123" customFormat="1" customHeight="1" spans="1:7">
      <c r="A5201" s="134">
        <v>5198</v>
      </c>
      <c r="B5201" s="134" t="s">
        <v>23532</v>
      </c>
      <c r="C5201" s="134" t="s">
        <v>29472</v>
      </c>
      <c r="D5201" s="135">
        <v>19.88</v>
      </c>
      <c r="E5201" s="134">
        <v>4.84</v>
      </c>
      <c r="F5201" s="139">
        <v>96.22</v>
      </c>
      <c r="G5201" s="141"/>
    </row>
    <row r="5202" s="123" customFormat="1" customHeight="1" spans="1:7">
      <c r="A5202" s="134">
        <v>5199</v>
      </c>
      <c r="B5202" s="134" t="s">
        <v>27721</v>
      </c>
      <c r="C5202" s="134" t="s">
        <v>29473</v>
      </c>
      <c r="D5202" s="135">
        <v>11.11</v>
      </c>
      <c r="E5202" s="133">
        <v>4.84</v>
      </c>
      <c r="F5202" s="139">
        <v>53.77</v>
      </c>
      <c r="G5202" s="141"/>
    </row>
    <row r="5203" s="123" customFormat="1" customHeight="1" spans="1:7">
      <c r="A5203" s="134">
        <v>5200</v>
      </c>
      <c r="B5203" s="134" t="s">
        <v>5371</v>
      </c>
      <c r="C5203" s="134" t="s">
        <v>29474</v>
      </c>
      <c r="D5203" s="135">
        <v>16.85</v>
      </c>
      <c r="E5203" s="133">
        <v>4.84</v>
      </c>
      <c r="F5203" s="139">
        <v>81.55</v>
      </c>
      <c r="G5203" s="141"/>
    </row>
    <row r="5204" s="123" customFormat="1" customHeight="1" spans="1:7">
      <c r="A5204" s="134">
        <v>5201</v>
      </c>
      <c r="B5204" s="134" t="s">
        <v>29475</v>
      </c>
      <c r="C5204" s="134" t="s">
        <v>29414</v>
      </c>
      <c r="D5204" s="135">
        <v>6.19</v>
      </c>
      <c r="E5204" s="134">
        <v>4.84</v>
      </c>
      <c r="F5204" s="139">
        <v>29.96</v>
      </c>
      <c r="G5204" s="141"/>
    </row>
    <row r="5205" s="123" customFormat="1" customHeight="1" spans="1:7">
      <c r="A5205" s="134">
        <v>5202</v>
      </c>
      <c r="B5205" s="134" t="s">
        <v>29476</v>
      </c>
      <c r="C5205" s="134" t="s">
        <v>29477</v>
      </c>
      <c r="D5205" s="135">
        <v>10.65</v>
      </c>
      <c r="E5205" s="133">
        <v>4.84</v>
      </c>
      <c r="F5205" s="139">
        <v>51.55</v>
      </c>
      <c r="G5205" s="141"/>
    </row>
    <row r="5206" s="123" customFormat="1" customHeight="1" spans="1:7">
      <c r="A5206" s="134">
        <v>5203</v>
      </c>
      <c r="B5206" s="134" t="s">
        <v>3403</v>
      </c>
      <c r="C5206" s="134" t="s">
        <v>29478</v>
      </c>
      <c r="D5206" s="135">
        <v>19.05</v>
      </c>
      <c r="E5206" s="134">
        <v>4.84</v>
      </c>
      <c r="F5206" s="139">
        <v>92.2</v>
      </c>
      <c r="G5206" s="141"/>
    </row>
    <row r="5207" s="123" customFormat="1" customHeight="1" spans="1:7">
      <c r="A5207" s="134">
        <v>5204</v>
      </c>
      <c r="B5207" s="134" t="s">
        <v>17143</v>
      </c>
      <c r="C5207" s="134" t="s">
        <v>29479</v>
      </c>
      <c r="D5207" s="135">
        <v>43.47</v>
      </c>
      <c r="E5207" s="133">
        <v>4.84</v>
      </c>
      <c r="F5207" s="139">
        <v>210.39</v>
      </c>
      <c r="G5207" s="141"/>
    </row>
    <row r="5208" s="123" customFormat="1" customHeight="1" spans="1:7">
      <c r="A5208" s="134">
        <v>5205</v>
      </c>
      <c r="B5208" s="134" t="s">
        <v>2176</v>
      </c>
      <c r="C5208" s="134" t="s">
        <v>29480</v>
      </c>
      <c r="D5208" s="135">
        <v>36</v>
      </c>
      <c r="E5208" s="133">
        <v>4.84</v>
      </c>
      <c r="F5208" s="139">
        <v>174.24</v>
      </c>
      <c r="G5208" s="141"/>
    </row>
    <row r="5209" s="123" customFormat="1" customHeight="1" spans="1:7">
      <c r="A5209" s="134">
        <v>5206</v>
      </c>
      <c r="B5209" s="134" t="s">
        <v>29481</v>
      </c>
      <c r="C5209" s="134" t="s">
        <v>29482</v>
      </c>
      <c r="D5209" s="135">
        <v>20.08</v>
      </c>
      <c r="E5209" s="134">
        <v>4.84</v>
      </c>
      <c r="F5209" s="139">
        <v>97.19</v>
      </c>
      <c r="G5209" s="141"/>
    </row>
    <row r="5210" s="123" customFormat="1" customHeight="1" spans="1:7">
      <c r="A5210" s="134">
        <v>5207</v>
      </c>
      <c r="B5210" s="134" t="s">
        <v>29483</v>
      </c>
      <c r="C5210" s="134" t="s">
        <v>29484</v>
      </c>
      <c r="D5210" s="135">
        <v>13.89</v>
      </c>
      <c r="E5210" s="133">
        <v>4.84</v>
      </c>
      <c r="F5210" s="139">
        <v>67.23</v>
      </c>
      <c r="G5210" s="141"/>
    </row>
    <row r="5211" s="123" customFormat="1" customHeight="1" spans="1:7">
      <c r="A5211" s="134">
        <v>5208</v>
      </c>
      <c r="B5211" s="134" t="s">
        <v>2319</v>
      </c>
      <c r="C5211" s="134" t="s">
        <v>29485</v>
      </c>
      <c r="D5211" s="135">
        <v>12.33</v>
      </c>
      <c r="E5211" s="134">
        <v>4.84</v>
      </c>
      <c r="F5211" s="139">
        <v>59.68</v>
      </c>
      <c r="G5211" s="141"/>
    </row>
    <row r="5212" s="123" customFormat="1" customHeight="1" spans="1:7">
      <c r="A5212" s="134">
        <v>5209</v>
      </c>
      <c r="B5212" s="134" t="s">
        <v>8347</v>
      </c>
      <c r="C5212" s="134" t="s">
        <v>29414</v>
      </c>
      <c r="D5212" s="135">
        <v>21.84</v>
      </c>
      <c r="E5212" s="133">
        <v>4.84</v>
      </c>
      <c r="F5212" s="139">
        <v>105.71</v>
      </c>
      <c r="G5212" s="141"/>
    </row>
    <row r="5213" s="123" customFormat="1" customHeight="1" spans="1:7">
      <c r="A5213" s="134">
        <v>5210</v>
      </c>
      <c r="B5213" s="134" t="s">
        <v>243</v>
      </c>
      <c r="C5213" s="134" t="s">
        <v>29486</v>
      </c>
      <c r="D5213" s="135">
        <v>21.87</v>
      </c>
      <c r="E5213" s="133">
        <v>4.84</v>
      </c>
      <c r="F5213" s="139">
        <v>105.85</v>
      </c>
      <c r="G5213" s="141"/>
    </row>
    <row r="5214" s="123" customFormat="1" customHeight="1" spans="1:7">
      <c r="A5214" s="134">
        <v>5211</v>
      </c>
      <c r="B5214" s="134" t="s">
        <v>29487</v>
      </c>
      <c r="C5214" s="134" t="s">
        <v>29488</v>
      </c>
      <c r="D5214" s="135">
        <v>28.93</v>
      </c>
      <c r="E5214" s="134">
        <v>4.84</v>
      </c>
      <c r="F5214" s="139">
        <v>140.02</v>
      </c>
      <c r="G5214" s="141"/>
    </row>
    <row r="5215" s="123" customFormat="1" customHeight="1" spans="1:7">
      <c r="A5215" s="134">
        <v>5212</v>
      </c>
      <c r="B5215" s="134" t="s">
        <v>2822</v>
      </c>
      <c r="C5215" s="134" t="s">
        <v>29489</v>
      </c>
      <c r="D5215" s="135">
        <v>6.55</v>
      </c>
      <c r="E5215" s="133">
        <v>4.84</v>
      </c>
      <c r="F5215" s="139">
        <v>31.7</v>
      </c>
      <c r="G5215" s="141"/>
    </row>
    <row r="5216" s="123" customFormat="1" customHeight="1" spans="1:7">
      <c r="A5216" s="134">
        <v>5213</v>
      </c>
      <c r="B5216" s="134" t="s">
        <v>4856</v>
      </c>
      <c r="C5216" s="134" t="s">
        <v>29448</v>
      </c>
      <c r="D5216" s="135">
        <v>28.23</v>
      </c>
      <c r="E5216" s="134">
        <v>4.84</v>
      </c>
      <c r="F5216" s="139">
        <v>136.63</v>
      </c>
      <c r="G5216" s="141"/>
    </row>
    <row r="5217" s="123" customFormat="1" customHeight="1" spans="1:7">
      <c r="A5217" s="134">
        <v>5214</v>
      </c>
      <c r="B5217" s="134" t="s">
        <v>3347</v>
      </c>
      <c r="C5217" s="134" t="s">
        <v>29490</v>
      </c>
      <c r="D5217" s="135">
        <v>22.91</v>
      </c>
      <c r="E5217" s="133">
        <v>4.84</v>
      </c>
      <c r="F5217" s="139">
        <v>110.88</v>
      </c>
      <c r="G5217" s="141"/>
    </row>
    <row r="5218" s="123" customFormat="1" customHeight="1" spans="1:7">
      <c r="A5218" s="134">
        <v>5215</v>
      </c>
      <c r="B5218" s="134" t="s">
        <v>29491</v>
      </c>
      <c r="C5218" s="134" t="s">
        <v>29492</v>
      </c>
      <c r="D5218" s="135">
        <v>1.99</v>
      </c>
      <c r="E5218" s="133">
        <v>4.84</v>
      </c>
      <c r="F5218" s="139">
        <v>9.63</v>
      </c>
      <c r="G5218" s="141"/>
    </row>
    <row r="5219" s="123" customFormat="1" customHeight="1" spans="1:7">
      <c r="A5219" s="134">
        <v>5216</v>
      </c>
      <c r="B5219" s="134" t="s">
        <v>29493</v>
      </c>
      <c r="C5219" s="134" t="s">
        <v>29492</v>
      </c>
      <c r="D5219" s="135">
        <v>17.21</v>
      </c>
      <c r="E5219" s="134">
        <v>4.84</v>
      </c>
      <c r="F5219" s="139">
        <v>83.3</v>
      </c>
      <c r="G5219" s="141"/>
    </row>
    <row r="5220" s="123" customFormat="1" customHeight="1" spans="1:7">
      <c r="A5220" s="134">
        <v>5217</v>
      </c>
      <c r="B5220" s="134" t="s">
        <v>29494</v>
      </c>
      <c r="C5220" s="134" t="s">
        <v>29495</v>
      </c>
      <c r="D5220" s="135">
        <v>18.35</v>
      </c>
      <c r="E5220" s="133">
        <v>4.84</v>
      </c>
      <c r="F5220" s="139">
        <v>88.81</v>
      </c>
      <c r="G5220" s="141"/>
    </row>
    <row r="5221" s="123" customFormat="1" customHeight="1" spans="1:7">
      <c r="A5221" s="134">
        <v>5218</v>
      </c>
      <c r="B5221" s="134" t="s">
        <v>12140</v>
      </c>
      <c r="C5221" s="134" t="s">
        <v>29496</v>
      </c>
      <c r="D5221" s="135">
        <v>32</v>
      </c>
      <c r="E5221" s="134">
        <v>4.84</v>
      </c>
      <c r="F5221" s="139">
        <v>154.88</v>
      </c>
      <c r="G5221" s="141"/>
    </row>
    <row r="5222" s="123" customFormat="1" customHeight="1" spans="1:7">
      <c r="A5222" s="134">
        <v>5219</v>
      </c>
      <c r="B5222" s="134" t="s">
        <v>29497</v>
      </c>
      <c r="C5222" s="134" t="s">
        <v>29434</v>
      </c>
      <c r="D5222" s="135">
        <v>19.57</v>
      </c>
      <c r="E5222" s="133">
        <v>4.84</v>
      </c>
      <c r="F5222" s="139">
        <v>94.72</v>
      </c>
      <c r="G5222" s="141"/>
    </row>
    <row r="5223" s="123" customFormat="1" customHeight="1" spans="1:7">
      <c r="A5223" s="134">
        <v>5220</v>
      </c>
      <c r="B5223" s="134" t="s">
        <v>5522</v>
      </c>
      <c r="C5223" s="134" t="s">
        <v>29498</v>
      </c>
      <c r="D5223" s="135">
        <v>14.98</v>
      </c>
      <c r="E5223" s="133">
        <v>4.84</v>
      </c>
      <c r="F5223" s="139">
        <v>72.5</v>
      </c>
      <c r="G5223" s="141"/>
    </row>
    <row r="5224" s="123" customFormat="1" customHeight="1" spans="1:7">
      <c r="A5224" s="134">
        <v>5221</v>
      </c>
      <c r="B5224" s="134" t="s">
        <v>4279</v>
      </c>
      <c r="C5224" s="134" t="s">
        <v>29499</v>
      </c>
      <c r="D5224" s="135">
        <v>8.8</v>
      </c>
      <c r="E5224" s="134">
        <v>4.84</v>
      </c>
      <c r="F5224" s="139">
        <v>42.59</v>
      </c>
      <c r="G5224" s="141"/>
    </row>
    <row r="5225" s="123" customFormat="1" customHeight="1" spans="1:7">
      <c r="A5225" s="134">
        <v>5222</v>
      </c>
      <c r="B5225" s="134" t="s">
        <v>29500</v>
      </c>
      <c r="C5225" s="134" t="s">
        <v>29501</v>
      </c>
      <c r="D5225" s="135">
        <v>6.4</v>
      </c>
      <c r="E5225" s="133">
        <v>4.84</v>
      </c>
      <c r="F5225" s="139">
        <v>30.98</v>
      </c>
      <c r="G5225" s="141"/>
    </row>
    <row r="5226" s="123" customFormat="1" customHeight="1" spans="1:7">
      <c r="A5226" s="134">
        <v>5223</v>
      </c>
      <c r="B5226" s="134" t="s">
        <v>3603</v>
      </c>
      <c r="C5226" s="134" t="s">
        <v>29502</v>
      </c>
      <c r="D5226" s="135">
        <v>25.09</v>
      </c>
      <c r="E5226" s="134">
        <v>4.84</v>
      </c>
      <c r="F5226" s="139">
        <v>121.44</v>
      </c>
      <c r="G5226" s="141"/>
    </row>
    <row r="5227" s="123" customFormat="1" customHeight="1" spans="1:7">
      <c r="A5227" s="134">
        <v>5224</v>
      </c>
      <c r="B5227" s="134" t="s">
        <v>3612</v>
      </c>
      <c r="C5227" s="134" t="s">
        <v>29501</v>
      </c>
      <c r="D5227" s="135">
        <v>15.51</v>
      </c>
      <c r="E5227" s="133">
        <v>4.84</v>
      </c>
      <c r="F5227" s="139">
        <v>75.07</v>
      </c>
      <c r="G5227" s="141"/>
    </row>
    <row r="5228" s="123" customFormat="1" customHeight="1" spans="1:7">
      <c r="A5228" s="134">
        <v>5225</v>
      </c>
      <c r="B5228" s="134" t="s">
        <v>5859</v>
      </c>
      <c r="C5228" s="134" t="s">
        <v>29503</v>
      </c>
      <c r="D5228" s="135">
        <v>49.3</v>
      </c>
      <c r="E5228" s="133">
        <v>4.84</v>
      </c>
      <c r="F5228" s="139">
        <v>238.61</v>
      </c>
      <c r="G5228" s="141"/>
    </row>
    <row r="5229" s="123" customFormat="1" customHeight="1" spans="1:7">
      <c r="A5229" s="134">
        <v>5226</v>
      </c>
      <c r="B5229" s="134" t="s">
        <v>29504</v>
      </c>
      <c r="C5229" s="134" t="s">
        <v>29505</v>
      </c>
      <c r="D5229" s="135">
        <v>30.45</v>
      </c>
      <c r="E5229" s="134">
        <v>4.84</v>
      </c>
      <c r="F5229" s="139">
        <v>147.38</v>
      </c>
      <c r="G5229" s="141"/>
    </row>
    <row r="5230" s="123" customFormat="1" customHeight="1" spans="1:7">
      <c r="A5230" s="134">
        <v>5227</v>
      </c>
      <c r="B5230" s="134" t="s">
        <v>29506</v>
      </c>
      <c r="C5230" s="134" t="s">
        <v>29507</v>
      </c>
      <c r="D5230" s="135">
        <v>7.38</v>
      </c>
      <c r="E5230" s="133">
        <v>4.84</v>
      </c>
      <c r="F5230" s="139">
        <v>35.72</v>
      </c>
      <c r="G5230" s="141"/>
    </row>
    <row r="5231" s="123" customFormat="1" customHeight="1" spans="1:7">
      <c r="A5231" s="134">
        <v>5228</v>
      </c>
      <c r="B5231" s="134" t="s">
        <v>29508</v>
      </c>
      <c r="C5231" s="134" t="s">
        <v>29509</v>
      </c>
      <c r="D5231" s="135">
        <v>66.15</v>
      </c>
      <c r="E5231" s="134">
        <v>4.84</v>
      </c>
      <c r="F5231" s="139">
        <v>320.17</v>
      </c>
      <c r="G5231" s="141"/>
    </row>
    <row r="5232" s="123" customFormat="1" customHeight="1" spans="1:7">
      <c r="A5232" s="134">
        <v>5229</v>
      </c>
      <c r="B5232" s="134" t="s">
        <v>29510</v>
      </c>
      <c r="C5232" s="134" t="s">
        <v>29511</v>
      </c>
      <c r="D5232" s="135">
        <v>52.08</v>
      </c>
      <c r="E5232" s="133">
        <v>4.84</v>
      </c>
      <c r="F5232" s="139">
        <v>252.07</v>
      </c>
      <c r="G5232" s="141"/>
    </row>
    <row r="5233" s="123" customFormat="1" customHeight="1" spans="1:7">
      <c r="A5233" s="134">
        <v>5230</v>
      </c>
      <c r="B5233" s="134" t="s">
        <v>29512</v>
      </c>
      <c r="C5233" s="134" t="s">
        <v>29513</v>
      </c>
      <c r="D5233" s="135">
        <v>32.6</v>
      </c>
      <c r="E5233" s="133">
        <v>4.84</v>
      </c>
      <c r="F5233" s="139">
        <v>157.78</v>
      </c>
      <c r="G5233" s="141"/>
    </row>
    <row r="5234" s="123" customFormat="1" customHeight="1" spans="1:7">
      <c r="A5234" s="134">
        <v>5231</v>
      </c>
      <c r="B5234" s="134" t="s">
        <v>29514</v>
      </c>
      <c r="C5234" s="134" t="s">
        <v>29515</v>
      </c>
      <c r="D5234" s="135">
        <v>4</v>
      </c>
      <c r="E5234" s="134">
        <v>4.84</v>
      </c>
      <c r="F5234" s="139">
        <v>19.36</v>
      </c>
      <c r="G5234" s="141"/>
    </row>
    <row r="5235" s="123" customFormat="1" customHeight="1" spans="1:7">
      <c r="A5235" s="134">
        <v>5232</v>
      </c>
      <c r="B5235" s="134" t="s">
        <v>29516</v>
      </c>
      <c r="C5235" s="134" t="s">
        <v>29517</v>
      </c>
      <c r="D5235" s="135">
        <v>28.37</v>
      </c>
      <c r="E5235" s="133">
        <v>4.84</v>
      </c>
      <c r="F5235" s="139">
        <v>137.31</v>
      </c>
      <c r="G5235" s="141"/>
    </row>
    <row r="5236" s="123" customFormat="1" customHeight="1" spans="1:7">
      <c r="A5236" s="134">
        <v>5233</v>
      </c>
      <c r="B5236" s="134" t="s">
        <v>29518</v>
      </c>
      <c r="C5236" s="134" t="s">
        <v>29519</v>
      </c>
      <c r="D5236" s="135">
        <v>20.19</v>
      </c>
      <c r="E5236" s="134">
        <v>4.84</v>
      </c>
      <c r="F5236" s="139">
        <v>97.72</v>
      </c>
      <c r="G5236" s="141"/>
    </row>
    <row r="5237" s="123" customFormat="1" customHeight="1" spans="1:7">
      <c r="A5237" s="134">
        <v>5234</v>
      </c>
      <c r="B5237" s="134" t="s">
        <v>29520</v>
      </c>
      <c r="C5237" s="134" t="s">
        <v>29521</v>
      </c>
      <c r="D5237" s="135">
        <v>23.96</v>
      </c>
      <c r="E5237" s="133">
        <v>4.84</v>
      </c>
      <c r="F5237" s="139">
        <v>115.97</v>
      </c>
      <c r="G5237" s="141"/>
    </row>
    <row r="5238" s="123" customFormat="1" customHeight="1" spans="1:7">
      <c r="A5238" s="134">
        <v>5235</v>
      </c>
      <c r="B5238" s="134" t="s">
        <v>29522</v>
      </c>
      <c r="C5238" s="134" t="s">
        <v>29519</v>
      </c>
      <c r="D5238" s="135">
        <v>29.64</v>
      </c>
      <c r="E5238" s="133">
        <v>4.84</v>
      </c>
      <c r="F5238" s="139">
        <v>143.46</v>
      </c>
      <c r="G5238" s="141"/>
    </row>
    <row r="5239" s="123" customFormat="1" customHeight="1" spans="1:7">
      <c r="A5239" s="134">
        <v>5236</v>
      </c>
      <c r="B5239" s="134" t="s">
        <v>29523</v>
      </c>
      <c r="C5239" s="134" t="s">
        <v>29524</v>
      </c>
      <c r="D5239" s="135">
        <v>41.02</v>
      </c>
      <c r="E5239" s="134">
        <v>4.84</v>
      </c>
      <c r="F5239" s="139">
        <v>198.54</v>
      </c>
      <c r="G5239" s="141"/>
    </row>
    <row r="5240" s="123" customFormat="1" customHeight="1" spans="1:7">
      <c r="A5240" s="134">
        <v>5237</v>
      </c>
      <c r="B5240" s="134" t="s">
        <v>10063</v>
      </c>
      <c r="C5240" s="134" t="s">
        <v>29525</v>
      </c>
      <c r="D5240" s="135">
        <v>34.34</v>
      </c>
      <c r="E5240" s="133">
        <v>4.84</v>
      </c>
      <c r="F5240" s="139">
        <v>166.21</v>
      </c>
      <c r="G5240" s="141"/>
    </row>
    <row r="5241" s="123" customFormat="1" customHeight="1" spans="1:7">
      <c r="A5241" s="134">
        <v>5238</v>
      </c>
      <c r="B5241" s="134" t="s">
        <v>29526</v>
      </c>
      <c r="C5241" s="134" t="s">
        <v>29524</v>
      </c>
      <c r="D5241" s="135">
        <v>6.47</v>
      </c>
      <c r="E5241" s="134">
        <v>4.84</v>
      </c>
      <c r="F5241" s="139">
        <v>31.31</v>
      </c>
      <c r="G5241" s="141"/>
    </row>
    <row r="5242" s="123" customFormat="1" customHeight="1" spans="1:7">
      <c r="A5242" s="134">
        <v>5239</v>
      </c>
      <c r="B5242" s="134" t="s">
        <v>29527</v>
      </c>
      <c r="C5242" s="134" t="s">
        <v>29528</v>
      </c>
      <c r="D5242" s="135">
        <v>41.01</v>
      </c>
      <c r="E5242" s="133">
        <v>4.84</v>
      </c>
      <c r="F5242" s="139">
        <v>198.49</v>
      </c>
      <c r="G5242" s="141"/>
    </row>
    <row r="5243" s="123" customFormat="1" customHeight="1" spans="1:7">
      <c r="A5243" s="134">
        <v>5240</v>
      </c>
      <c r="B5243" s="134" t="s">
        <v>15912</v>
      </c>
      <c r="C5243" s="134" t="s">
        <v>29529</v>
      </c>
      <c r="D5243" s="135">
        <v>46.4</v>
      </c>
      <c r="E5243" s="133">
        <v>4.84</v>
      </c>
      <c r="F5243" s="139">
        <v>224.58</v>
      </c>
      <c r="G5243" s="141"/>
    </row>
    <row r="5244" s="123" customFormat="1" customHeight="1" spans="1:7">
      <c r="A5244" s="134">
        <v>5241</v>
      </c>
      <c r="B5244" s="134" t="s">
        <v>29530</v>
      </c>
      <c r="C5244" s="134" t="s">
        <v>29531</v>
      </c>
      <c r="D5244" s="135">
        <v>39.51</v>
      </c>
      <c r="E5244" s="134">
        <v>4.84</v>
      </c>
      <c r="F5244" s="139">
        <v>191.23</v>
      </c>
      <c r="G5244" s="141"/>
    </row>
    <row r="5245" s="123" customFormat="1" customHeight="1" spans="1:7">
      <c r="A5245" s="134">
        <v>5242</v>
      </c>
      <c r="B5245" s="134" t="s">
        <v>29532</v>
      </c>
      <c r="C5245" s="134" t="s">
        <v>29533</v>
      </c>
      <c r="D5245" s="135">
        <v>51.98</v>
      </c>
      <c r="E5245" s="133">
        <v>4.84</v>
      </c>
      <c r="F5245" s="139">
        <v>251.58</v>
      </c>
      <c r="G5245" s="141"/>
    </row>
    <row r="5246" s="123" customFormat="1" customHeight="1" spans="1:7">
      <c r="A5246" s="134">
        <v>5243</v>
      </c>
      <c r="B5246" s="134" t="s">
        <v>8725</v>
      </c>
      <c r="C5246" s="134" t="s">
        <v>29534</v>
      </c>
      <c r="D5246" s="135">
        <v>35.48</v>
      </c>
      <c r="E5246" s="134">
        <v>4.84</v>
      </c>
      <c r="F5246" s="139">
        <v>171.72</v>
      </c>
      <c r="G5246" s="141"/>
    </row>
    <row r="5247" s="123" customFormat="1" customHeight="1" spans="1:7">
      <c r="A5247" s="134">
        <v>5244</v>
      </c>
      <c r="B5247" s="134" t="s">
        <v>29535</v>
      </c>
      <c r="C5247" s="134" t="s">
        <v>29536</v>
      </c>
      <c r="D5247" s="135">
        <v>48.53</v>
      </c>
      <c r="E5247" s="133">
        <v>4.84</v>
      </c>
      <c r="F5247" s="139">
        <v>234.89</v>
      </c>
      <c r="G5247" s="141"/>
    </row>
    <row r="5248" s="123" customFormat="1" customHeight="1" spans="1:7">
      <c r="A5248" s="134">
        <v>5245</v>
      </c>
      <c r="B5248" s="134" t="s">
        <v>29537</v>
      </c>
      <c r="C5248" s="134" t="s">
        <v>29538</v>
      </c>
      <c r="D5248" s="135">
        <v>35.77</v>
      </c>
      <c r="E5248" s="133">
        <v>4.84</v>
      </c>
      <c r="F5248" s="139">
        <v>173.13</v>
      </c>
      <c r="G5248" s="141"/>
    </row>
    <row r="5249" s="123" customFormat="1" customHeight="1" spans="1:7">
      <c r="A5249" s="134">
        <v>5246</v>
      </c>
      <c r="B5249" s="134" t="s">
        <v>29539</v>
      </c>
      <c r="C5249" s="134" t="s">
        <v>29519</v>
      </c>
      <c r="D5249" s="135">
        <v>28.21</v>
      </c>
      <c r="E5249" s="134">
        <v>4.84</v>
      </c>
      <c r="F5249" s="139">
        <v>136.54</v>
      </c>
      <c r="G5249" s="141"/>
    </row>
    <row r="5250" s="123" customFormat="1" customHeight="1" spans="1:7">
      <c r="A5250" s="134">
        <v>5247</v>
      </c>
      <c r="B5250" s="134" t="s">
        <v>29540</v>
      </c>
      <c r="C5250" s="134" t="s">
        <v>29541</v>
      </c>
      <c r="D5250" s="135">
        <v>56.17</v>
      </c>
      <c r="E5250" s="133">
        <v>4.84</v>
      </c>
      <c r="F5250" s="139">
        <v>271.86</v>
      </c>
      <c r="G5250" s="141"/>
    </row>
    <row r="5251" s="123" customFormat="1" customHeight="1" spans="1:7">
      <c r="A5251" s="134">
        <v>5248</v>
      </c>
      <c r="B5251" s="134" t="s">
        <v>29542</v>
      </c>
      <c r="C5251" s="134" t="s">
        <v>29543</v>
      </c>
      <c r="D5251" s="135">
        <v>14.88</v>
      </c>
      <c r="E5251" s="134">
        <v>4.84</v>
      </c>
      <c r="F5251" s="139">
        <v>72.02</v>
      </c>
      <c r="G5251" s="141"/>
    </row>
    <row r="5252" s="123" customFormat="1" customHeight="1" spans="1:7">
      <c r="A5252" s="134">
        <v>5249</v>
      </c>
      <c r="B5252" s="134" t="s">
        <v>29544</v>
      </c>
      <c r="C5252" s="134" t="s">
        <v>29521</v>
      </c>
      <c r="D5252" s="135">
        <v>9.69</v>
      </c>
      <c r="E5252" s="133">
        <v>4.84</v>
      </c>
      <c r="F5252" s="139">
        <v>46.9</v>
      </c>
      <c r="G5252" s="141"/>
    </row>
    <row r="5253" s="123" customFormat="1" customHeight="1" spans="1:7">
      <c r="A5253" s="134">
        <v>5250</v>
      </c>
      <c r="B5253" s="134" t="s">
        <v>29545</v>
      </c>
      <c r="C5253" s="134" t="s">
        <v>29546</v>
      </c>
      <c r="D5253" s="135">
        <v>49.3</v>
      </c>
      <c r="E5253" s="133">
        <v>4.84</v>
      </c>
      <c r="F5253" s="139">
        <v>238.61</v>
      </c>
      <c r="G5253" s="141"/>
    </row>
    <row r="5254" s="123" customFormat="1" customHeight="1" spans="1:7">
      <c r="A5254" s="134">
        <v>5251</v>
      </c>
      <c r="B5254" s="134" t="s">
        <v>29547</v>
      </c>
      <c r="C5254" s="134" t="s">
        <v>29548</v>
      </c>
      <c r="D5254" s="135">
        <v>22.37</v>
      </c>
      <c r="E5254" s="134">
        <v>4.84</v>
      </c>
      <c r="F5254" s="139">
        <v>108.27</v>
      </c>
      <c r="G5254" s="141"/>
    </row>
    <row r="5255" s="123" customFormat="1" customHeight="1" spans="1:7">
      <c r="A5255" s="134">
        <v>5252</v>
      </c>
      <c r="B5255" s="134" t="s">
        <v>29549</v>
      </c>
      <c r="C5255" s="134" t="s">
        <v>29550</v>
      </c>
      <c r="D5255" s="135">
        <v>24.08</v>
      </c>
      <c r="E5255" s="133">
        <v>4.84</v>
      </c>
      <c r="F5255" s="139">
        <v>116.55</v>
      </c>
      <c r="G5255" s="141"/>
    </row>
    <row r="5256" s="123" customFormat="1" customHeight="1" spans="1:7">
      <c r="A5256" s="134">
        <v>5253</v>
      </c>
      <c r="B5256" s="134" t="s">
        <v>29551</v>
      </c>
      <c r="C5256" s="134" t="s">
        <v>29552</v>
      </c>
      <c r="D5256" s="135">
        <v>17.41</v>
      </c>
      <c r="E5256" s="134">
        <v>4.84</v>
      </c>
      <c r="F5256" s="139">
        <v>84.26</v>
      </c>
      <c r="G5256" s="141"/>
    </row>
    <row r="5257" s="123" customFormat="1" customHeight="1" spans="1:7">
      <c r="A5257" s="134">
        <v>5254</v>
      </c>
      <c r="B5257" s="134" t="s">
        <v>29553</v>
      </c>
      <c r="C5257" s="134" t="s">
        <v>29519</v>
      </c>
      <c r="D5257" s="135">
        <v>2.85</v>
      </c>
      <c r="E5257" s="133">
        <v>4.84</v>
      </c>
      <c r="F5257" s="139">
        <v>13.79</v>
      </c>
      <c r="G5257" s="141"/>
    </row>
    <row r="5258" s="123" customFormat="1" customHeight="1" spans="1:7">
      <c r="A5258" s="134">
        <v>5255</v>
      </c>
      <c r="B5258" s="134" t="s">
        <v>29554</v>
      </c>
      <c r="C5258" s="134" t="s">
        <v>29519</v>
      </c>
      <c r="D5258" s="135">
        <v>44.33</v>
      </c>
      <c r="E5258" s="133">
        <v>4.84</v>
      </c>
      <c r="F5258" s="139">
        <v>214.56</v>
      </c>
      <c r="G5258" s="141"/>
    </row>
    <row r="5259" s="123" customFormat="1" customHeight="1" spans="1:7">
      <c r="A5259" s="134">
        <v>5256</v>
      </c>
      <c r="B5259" s="134" t="s">
        <v>29510</v>
      </c>
      <c r="C5259" s="134" t="s">
        <v>29511</v>
      </c>
      <c r="D5259" s="135">
        <v>3.89</v>
      </c>
      <c r="E5259" s="134">
        <v>4.84</v>
      </c>
      <c r="F5259" s="139">
        <v>18.83</v>
      </c>
      <c r="G5259" s="141"/>
    </row>
    <row r="5260" s="123" customFormat="1" customHeight="1" spans="1:7">
      <c r="A5260" s="134">
        <v>5257</v>
      </c>
      <c r="B5260" s="134" t="s">
        <v>29555</v>
      </c>
      <c r="C5260" s="134" t="s">
        <v>29556</v>
      </c>
      <c r="D5260" s="135">
        <v>34.11</v>
      </c>
      <c r="E5260" s="133">
        <v>4.84</v>
      </c>
      <c r="F5260" s="139">
        <v>165.09</v>
      </c>
      <c r="G5260" s="141"/>
    </row>
    <row r="5261" s="123" customFormat="1" customHeight="1" spans="1:7">
      <c r="A5261" s="134">
        <v>5258</v>
      </c>
      <c r="B5261" s="134" t="s">
        <v>29557</v>
      </c>
      <c r="C5261" s="134" t="s">
        <v>29558</v>
      </c>
      <c r="D5261" s="135">
        <v>9.06</v>
      </c>
      <c r="E5261" s="134">
        <v>4.84</v>
      </c>
      <c r="F5261" s="139">
        <v>43.85</v>
      </c>
      <c r="G5261" s="141"/>
    </row>
    <row r="5262" s="123" customFormat="1" customHeight="1" spans="1:7">
      <c r="A5262" s="134">
        <v>5259</v>
      </c>
      <c r="B5262" s="134" t="s">
        <v>29559</v>
      </c>
      <c r="C5262" s="134" t="s">
        <v>29560</v>
      </c>
      <c r="D5262" s="135">
        <v>35.72</v>
      </c>
      <c r="E5262" s="133">
        <v>4.84</v>
      </c>
      <c r="F5262" s="139">
        <v>172.88</v>
      </c>
      <c r="G5262" s="141"/>
    </row>
    <row r="5263" s="123" customFormat="1" customHeight="1" spans="1:7">
      <c r="A5263" s="134">
        <v>5260</v>
      </c>
      <c r="B5263" s="134" t="s">
        <v>29522</v>
      </c>
      <c r="C5263" s="134" t="s">
        <v>29561</v>
      </c>
      <c r="D5263" s="135">
        <v>3.9</v>
      </c>
      <c r="E5263" s="133">
        <v>4.84</v>
      </c>
      <c r="F5263" s="139">
        <v>18.88</v>
      </c>
      <c r="G5263" s="141"/>
    </row>
    <row r="5264" s="123" customFormat="1" customHeight="1" spans="1:7">
      <c r="A5264" s="134">
        <v>5261</v>
      </c>
      <c r="B5264" s="134" t="s">
        <v>29562</v>
      </c>
      <c r="C5264" s="134" t="s">
        <v>29563</v>
      </c>
      <c r="D5264" s="135">
        <v>2.48</v>
      </c>
      <c r="E5264" s="134">
        <v>4.84</v>
      </c>
      <c r="F5264" s="139">
        <v>12</v>
      </c>
      <c r="G5264" s="141"/>
    </row>
    <row r="5265" s="123" customFormat="1" customHeight="1" spans="1:7">
      <c r="A5265" s="134">
        <v>5262</v>
      </c>
      <c r="B5265" s="134" t="s">
        <v>29564</v>
      </c>
      <c r="C5265" s="134" t="s">
        <v>29513</v>
      </c>
      <c r="D5265" s="135">
        <v>8.54</v>
      </c>
      <c r="E5265" s="133">
        <v>4.84</v>
      </c>
      <c r="F5265" s="139">
        <v>41.33</v>
      </c>
      <c r="G5265" s="141"/>
    </row>
    <row r="5266" s="123" customFormat="1" customHeight="1" spans="1:7">
      <c r="A5266" s="134">
        <v>5263</v>
      </c>
      <c r="B5266" s="134" t="s">
        <v>29565</v>
      </c>
      <c r="C5266" s="134" t="s">
        <v>29519</v>
      </c>
      <c r="D5266" s="135">
        <v>18.54</v>
      </c>
      <c r="E5266" s="134">
        <v>4.84</v>
      </c>
      <c r="F5266" s="139">
        <v>89.73</v>
      </c>
      <c r="G5266" s="141"/>
    </row>
    <row r="5267" s="123" customFormat="1" customHeight="1" spans="1:7">
      <c r="A5267" s="134">
        <v>5264</v>
      </c>
      <c r="B5267" s="134" t="s">
        <v>29566</v>
      </c>
      <c r="C5267" s="134" t="s">
        <v>29567</v>
      </c>
      <c r="D5267" s="135">
        <v>18.79</v>
      </c>
      <c r="E5267" s="133">
        <v>4.84</v>
      </c>
      <c r="F5267" s="139">
        <v>90.94</v>
      </c>
      <c r="G5267" s="141"/>
    </row>
    <row r="5268" s="123" customFormat="1" customHeight="1" spans="1:7">
      <c r="A5268" s="134">
        <v>5265</v>
      </c>
      <c r="B5268" s="134" t="s">
        <v>29568</v>
      </c>
      <c r="C5268" s="134" t="s">
        <v>29569</v>
      </c>
      <c r="D5268" s="135">
        <v>12.39</v>
      </c>
      <c r="E5268" s="133">
        <v>4.84</v>
      </c>
      <c r="F5268" s="139">
        <v>59.97</v>
      </c>
      <c r="G5268" s="141"/>
    </row>
    <row r="5269" s="123" customFormat="1" customHeight="1" spans="1:7">
      <c r="A5269" s="134">
        <v>5266</v>
      </c>
      <c r="B5269" s="134" t="s">
        <v>29570</v>
      </c>
      <c r="C5269" s="134" t="s">
        <v>29569</v>
      </c>
      <c r="D5269" s="135">
        <v>19.92</v>
      </c>
      <c r="E5269" s="134">
        <v>4.84</v>
      </c>
      <c r="F5269" s="139">
        <v>96.41</v>
      </c>
      <c r="G5269" s="141"/>
    </row>
    <row r="5270" s="123" customFormat="1" customHeight="1" spans="1:7">
      <c r="A5270" s="134">
        <v>5267</v>
      </c>
      <c r="B5270" s="134" t="s">
        <v>29571</v>
      </c>
      <c r="C5270" s="134" t="s">
        <v>29572</v>
      </c>
      <c r="D5270" s="135">
        <v>28.88</v>
      </c>
      <c r="E5270" s="133">
        <v>4.84</v>
      </c>
      <c r="F5270" s="139">
        <v>139.78</v>
      </c>
      <c r="G5270" s="141"/>
    </row>
    <row r="5271" s="123" customFormat="1" customHeight="1" spans="1:7">
      <c r="A5271" s="134">
        <v>5268</v>
      </c>
      <c r="B5271" s="134" t="s">
        <v>2045</v>
      </c>
      <c r="C5271" s="134" t="s">
        <v>29573</v>
      </c>
      <c r="D5271" s="135">
        <v>3.84</v>
      </c>
      <c r="E5271" s="134">
        <v>4.84</v>
      </c>
      <c r="F5271" s="139">
        <v>18.59</v>
      </c>
      <c r="G5271" s="141"/>
    </row>
    <row r="5272" s="123" customFormat="1" customHeight="1" spans="1:7">
      <c r="A5272" s="134">
        <v>5269</v>
      </c>
      <c r="B5272" s="134" t="s">
        <v>27665</v>
      </c>
      <c r="C5272" s="134" t="s">
        <v>29567</v>
      </c>
      <c r="D5272" s="135">
        <v>21.4</v>
      </c>
      <c r="E5272" s="133">
        <v>4.84</v>
      </c>
      <c r="F5272" s="139">
        <v>103.58</v>
      </c>
      <c r="G5272" s="141"/>
    </row>
    <row r="5273" s="123" customFormat="1" customHeight="1" spans="1:7">
      <c r="A5273" s="134">
        <v>5270</v>
      </c>
      <c r="B5273" s="134" t="s">
        <v>29574</v>
      </c>
      <c r="C5273" s="134" t="s">
        <v>29575</v>
      </c>
      <c r="D5273" s="135">
        <v>25.68</v>
      </c>
      <c r="E5273" s="133">
        <v>4.84</v>
      </c>
      <c r="F5273" s="139">
        <v>124.29</v>
      </c>
      <c r="G5273" s="141"/>
    </row>
    <row r="5274" s="123" customFormat="1" customHeight="1" spans="1:7">
      <c r="A5274" s="134">
        <v>5271</v>
      </c>
      <c r="B5274" s="134" t="s">
        <v>29576</v>
      </c>
      <c r="C5274" s="134" t="s">
        <v>29577</v>
      </c>
      <c r="D5274" s="135">
        <v>28.94</v>
      </c>
      <c r="E5274" s="134">
        <v>4.84</v>
      </c>
      <c r="F5274" s="139">
        <v>140.07</v>
      </c>
      <c r="G5274" s="141"/>
    </row>
    <row r="5275" s="123" customFormat="1" customHeight="1" spans="1:7">
      <c r="A5275" s="134">
        <v>5272</v>
      </c>
      <c r="B5275" s="134" t="s">
        <v>29578</v>
      </c>
      <c r="C5275" s="134" t="s">
        <v>29579</v>
      </c>
      <c r="D5275" s="135">
        <v>16.8</v>
      </c>
      <c r="E5275" s="133">
        <v>4.84</v>
      </c>
      <c r="F5275" s="139">
        <v>81.31</v>
      </c>
      <c r="G5275" s="141"/>
    </row>
    <row r="5276" s="123" customFormat="1" customHeight="1" spans="1:7">
      <c r="A5276" s="134">
        <v>5273</v>
      </c>
      <c r="B5276" s="134" t="s">
        <v>29580</v>
      </c>
      <c r="C5276" s="134" t="s">
        <v>29581</v>
      </c>
      <c r="D5276" s="135">
        <v>8.81</v>
      </c>
      <c r="E5276" s="134">
        <v>4.84</v>
      </c>
      <c r="F5276" s="139">
        <v>42.64</v>
      </c>
      <c r="G5276" s="141"/>
    </row>
    <row r="5277" s="123" customFormat="1" customHeight="1" spans="1:7">
      <c r="A5277" s="134">
        <v>5274</v>
      </c>
      <c r="B5277" s="134" t="s">
        <v>29582</v>
      </c>
      <c r="C5277" s="134" t="s">
        <v>29583</v>
      </c>
      <c r="D5277" s="135">
        <v>24.67</v>
      </c>
      <c r="E5277" s="133">
        <v>4.84</v>
      </c>
      <c r="F5277" s="139">
        <v>119.4</v>
      </c>
      <c r="G5277" s="141"/>
    </row>
    <row r="5278" s="123" customFormat="1" customHeight="1" spans="1:7">
      <c r="A5278" s="134">
        <v>5275</v>
      </c>
      <c r="B5278" s="134" t="s">
        <v>29584</v>
      </c>
      <c r="C5278" s="134" t="s">
        <v>29585</v>
      </c>
      <c r="D5278" s="135">
        <v>1.25</v>
      </c>
      <c r="E5278" s="133">
        <v>4.84</v>
      </c>
      <c r="F5278" s="139">
        <v>6.05</v>
      </c>
      <c r="G5278" s="141"/>
    </row>
    <row r="5279" s="123" customFormat="1" customHeight="1" spans="1:7">
      <c r="A5279" s="134">
        <v>5276</v>
      </c>
      <c r="B5279" s="134" t="s">
        <v>29586</v>
      </c>
      <c r="C5279" s="134" t="s">
        <v>29585</v>
      </c>
      <c r="D5279" s="135">
        <v>34.46</v>
      </c>
      <c r="E5279" s="134">
        <v>4.84</v>
      </c>
      <c r="F5279" s="139">
        <v>166.79</v>
      </c>
      <c r="G5279" s="141"/>
    </row>
    <row r="5280" s="123" customFormat="1" customHeight="1" spans="1:7">
      <c r="A5280" s="134">
        <v>5277</v>
      </c>
      <c r="B5280" s="134" t="s">
        <v>3223</v>
      </c>
      <c r="C5280" s="134" t="s">
        <v>29587</v>
      </c>
      <c r="D5280" s="135">
        <v>21.11</v>
      </c>
      <c r="E5280" s="133">
        <v>4.84</v>
      </c>
      <c r="F5280" s="139">
        <v>102.17</v>
      </c>
      <c r="G5280" s="141"/>
    </row>
    <row r="5281" s="123" customFormat="1" customHeight="1" spans="1:7">
      <c r="A5281" s="134">
        <v>5278</v>
      </c>
      <c r="B5281" s="134" t="s">
        <v>29588</v>
      </c>
      <c r="C5281" s="134" t="s">
        <v>29589</v>
      </c>
      <c r="D5281" s="135">
        <v>22.33</v>
      </c>
      <c r="E5281" s="134">
        <v>4.84</v>
      </c>
      <c r="F5281" s="139">
        <v>108.08</v>
      </c>
      <c r="G5281" s="141"/>
    </row>
    <row r="5282" s="123" customFormat="1" customHeight="1" spans="1:7">
      <c r="A5282" s="134">
        <v>5279</v>
      </c>
      <c r="B5282" s="134" t="s">
        <v>29590</v>
      </c>
      <c r="C5282" s="134" t="s">
        <v>29591</v>
      </c>
      <c r="D5282" s="135">
        <v>15.48</v>
      </c>
      <c r="E5282" s="133">
        <v>4.84</v>
      </c>
      <c r="F5282" s="139">
        <v>74.92</v>
      </c>
      <c r="G5282" s="141"/>
    </row>
    <row r="5283" s="123" customFormat="1" customHeight="1" spans="1:7">
      <c r="A5283" s="134">
        <v>5280</v>
      </c>
      <c r="B5283" s="134" t="s">
        <v>29592</v>
      </c>
      <c r="C5283" s="134" t="s">
        <v>29593</v>
      </c>
      <c r="D5283" s="135">
        <v>14.08</v>
      </c>
      <c r="E5283" s="133">
        <v>4.84</v>
      </c>
      <c r="F5283" s="139">
        <v>68.15</v>
      </c>
      <c r="G5283" s="141"/>
    </row>
    <row r="5284" s="123" customFormat="1" customHeight="1" spans="1:7">
      <c r="A5284" s="134">
        <v>5281</v>
      </c>
      <c r="B5284" s="134" t="s">
        <v>5470</v>
      </c>
      <c r="C5284" s="134" t="s">
        <v>29594</v>
      </c>
      <c r="D5284" s="135">
        <v>2.17</v>
      </c>
      <c r="E5284" s="134">
        <v>4.84</v>
      </c>
      <c r="F5284" s="139">
        <v>10.5</v>
      </c>
      <c r="G5284" s="141"/>
    </row>
    <row r="5285" s="123" customFormat="1" customHeight="1" spans="1:7">
      <c r="A5285" s="134">
        <v>5282</v>
      </c>
      <c r="B5285" s="134" t="s">
        <v>5158</v>
      </c>
      <c r="C5285" s="134" t="s">
        <v>29567</v>
      </c>
      <c r="D5285" s="135">
        <v>45.77</v>
      </c>
      <c r="E5285" s="133">
        <v>4.84</v>
      </c>
      <c r="F5285" s="139">
        <v>221.53</v>
      </c>
      <c r="G5285" s="141"/>
    </row>
    <row r="5286" s="123" customFormat="1" customHeight="1" spans="1:7">
      <c r="A5286" s="134">
        <v>5283</v>
      </c>
      <c r="B5286" s="134" t="s">
        <v>24739</v>
      </c>
      <c r="C5286" s="134" t="s">
        <v>29595</v>
      </c>
      <c r="D5286" s="135">
        <v>19.35</v>
      </c>
      <c r="E5286" s="134">
        <v>4.84</v>
      </c>
      <c r="F5286" s="139">
        <v>93.65</v>
      </c>
      <c r="G5286" s="141"/>
    </row>
    <row r="5287" s="123" customFormat="1" customHeight="1" spans="1:7">
      <c r="A5287" s="134">
        <v>5284</v>
      </c>
      <c r="B5287" s="134" t="s">
        <v>4106</v>
      </c>
      <c r="C5287" s="134" t="s">
        <v>29596</v>
      </c>
      <c r="D5287" s="135">
        <v>15.95</v>
      </c>
      <c r="E5287" s="133">
        <v>4.84</v>
      </c>
      <c r="F5287" s="139">
        <v>77.2</v>
      </c>
      <c r="G5287" s="141"/>
    </row>
    <row r="5288" s="123" customFormat="1" customHeight="1" spans="1:7">
      <c r="A5288" s="134">
        <v>5285</v>
      </c>
      <c r="B5288" s="134" t="s">
        <v>29597</v>
      </c>
      <c r="C5288" s="134" t="s">
        <v>29598</v>
      </c>
      <c r="D5288" s="135">
        <v>15.2</v>
      </c>
      <c r="E5288" s="133">
        <v>4.84</v>
      </c>
      <c r="F5288" s="139">
        <v>73.57</v>
      </c>
      <c r="G5288" s="141"/>
    </row>
    <row r="5289" s="123" customFormat="1" customHeight="1" spans="1:7">
      <c r="A5289" s="134">
        <v>5286</v>
      </c>
      <c r="B5289" s="134" t="s">
        <v>29599</v>
      </c>
      <c r="C5289" s="134" t="s">
        <v>29600</v>
      </c>
      <c r="D5289" s="135">
        <v>3.29</v>
      </c>
      <c r="E5289" s="134">
        <v>4.84</v>
      </c>
      <c r="F5289" s="139">
        <v>15.92</v>
      </c>
      <c r="G5289" s="141"/>
    </row>
    <row r="5290" s="123" customFormat="1" customHeight="1" spans="1:7">
      <c r="A5290" s="134">
        <v>5287</v>
      </c>
      <c r="B5290" s="134" t="s">
        <v>29601</v>
      </c>
      <c r="C5290" s="134" t="s">
        <v>29602</v>
      </c>
      <c r="D5290" s="135">
        <v>14.8</v>
      </c>
      <c r="E5290" s="133">
        <v>4.84</v>
      </c>
      <c r="F5290" s="139">
        <v>71.63</v>
      </c>
      <c r="G5290" s="141"/>
    </row>
    <row r="5291" s="123" customFormat="1" customHeight="1" spans="1:7">
      <c r="A5291" s="134">
        <v>5288</v>
      </c>
      <c r="B5291" s="134" t="s">
        <v>29603</v>
      </c>
      <c r="C5291" s="134" t="s">
        <v>29567</v>
      </c>
      <c r="D5291" s="135">
        <v>6.51</v>
      </c>
      <c r="E5291" s="134">
        <v>4.84</v>
      </c>
      <c r="F5291" s="139">
        <v>31.51</v>
      </c>
      <c r="G5291" s="141"/>
    </row>
    <row r="5292" s="123" customFormat="1" customHeight="1" spans="1:7">
      <c r="A5292" s="134">
        <v>5289</v>
      </c>
      <c r="B5292" s="134" t="s">
        <v>29604</v>
      </c>
      <c r="C5292" s="134" t="s">
        <v>29605</v>
      </c>
      <c r="D5292" s="135">
        <v>10.47</v>
      </c>
      <c r="E5292" s="133">
        <v>4.84</v>
      </c>
      <c r="F5292" s="139">
        <v>50.67</v>
      </c>
      <c r="G5292" s="141"/>
    </row>
    <row r="5293" s="123" customFormat="1" customHeight="1" spans="1:7">
      <c r="A5293" s="134">
        <v>5290</v>
      </c>
      <c r="B5293" s="134" t="s">
        <v>4859</v>
      </c>
      <c r="C5293" s="134" t="s">
        <v>29606</v>
      </c>
      <c r="D5293" s="135">
        <v>2.34</v>
      </c>
      <c r="E5293" s="133">
        <v>4.84</v>
      </c>
      <c r="F5293" s="139">
        <v>11.33</v>
      </c>
      <c r="G5293" s="141"/>
    </row>
    <row r="5294" s="123" customFormat="1" customHeight="1" spans="1:7">
      <c r="A5294" s="134">
        <v>5291</v>
      </c>
      <c r="B5294" s="134" t="s">
        <v>7003</v>
      </c>
      <c r="C5294" s="134" t="s">
        <v>29607</v>
      </c>
      <c r="D5294" s="135">
        <v>21.16</v>
      </c>
      <c r="E5294" s="134">
        <v>4.84</v>
      </c>
      <c r="F5294" s="139">
        <v>102.41</v>
      </c>
      <c r="G5294" s="141"/>
    </row>
    <row r="5295" s="123" customFormat="1" customHeight="1" spans="1:7">
      <c r="A5295" s="134">
        <v>5292</v>
      </c>
      <c r="B5295" s="134" t="s">
        <v>3737</v>
      </c>
      <c r="C5295" s="134" t="s">
        <v>29608</v>
      </c>
      <c r="D5295" s="135">
        <v>4.57</v>
      </c>
      <c r="E5295" s="133">
        <v>4.84</v>
      </c>
      <c r="F5295" s="139">
        <v>22.12</v>
      </c>
      <c r="G5295" s="141"/>
    </row>
    <row r="5296" s="123" customFormat="1" customHeight="1" spans="1:7">
      <c r="A5296" s="134">
        <v>5293</v>
      </c>
      <c r="B5296" s="134" t="s">
        <v>5084</v>
      </c>
      <c r="C5296" s="134" t="s">
        <v>29608</v>
      </c>
      <c r="D5296" s="135">
        <v>17.43</v>
      </c>
      <c r="E5296" s="134">
        <v>4.84</v>
      </c>
      <c r="F5296" s="139">
        <v>84.36</v>
      </c>
      <c r="G5296" s="141"/>
    </row>
    <row r="5297" s="123" customFormat="1" customHeight="1" spans="1:7">
      <c r="A5297" s="134">
        <v>5294</v>
      </c>
      <c r="B5297" s="134" t="s">
        <v>5187</v>
      </c>
      <c r="C5297" s="134" t="s">
        <v>29608</v>
      </c>
      <c r="D5297" s="135">
        <v>12.86</v>
      </c>
      <c r="E5297" s="133">
        <v>4.84</v>
      </c>
      <c r="F5297" s="139">
        <v>62.24</v>
      </c>
      <c r="G5297" s="141"/>
    </row>
    <row r="5298" s="123" customFormat="1" customHeight="1" spans="1:7">
      <c r="A5298" s="134">
        <v>5295</v>
      </c>
      <c r="B5298" s="134" t="s">
        <v>25638</v>
      </c>
      <c r="C5298" s="134" t="s">
        <v>29609</v>
      </c>
      <c r="D5298" s="135">
        <v>3.95</v>
      </c>
      <c r="E5298" s="133">
        <v>4.84</v>
      </c>
      <c r="F5298" s="139">
        <v>19.12</v>
      </c>
      <c r="G5298" s="141"/>
    </row>
    <row r="5299" s="123" customFormat="1" customHeight="1" spans="1:7">
      <c r="A5299" s="134">
        <v>5296</v>
      </c>
      <c r="B5299" s="134" t="s">
        <v>29610</v>
      </c>
      <c r="C5299" s="134" t="s">
        <v>29609</v>
      </c>
      <c r="D5299" s="135">
        <v>18.06</v>
      </c>
      <c r="E5299" s="134">
        <v>4.84</v>
      </c>
      <c r="F5299" s="139">
        <v>87.41</v>
      </c>
      <c r="G5299" s="141"/>
    </row>
    <row r="5300" s="123" customFormat="1" customHeight="1" spans="1:7">
      <c r="A5300" s="134">
        <v>5297</v>
      </c>
      <c r="B5300" s="134" t="s">
        <v>3392</v>
      </c>
      <c r="C5300" s="134" t="s">
        <v>29611</v>
      </c>
      <c r="D5300" s="135">
        <v>17.96</v>
      </c>
      <c r="E5300" s="133">
        <v>4.84</v>
      </c>
      <c r="F5300" s="139">
        <v>86.93</v>
      </c>
      <c r="G5300" s="141"/>
    </row>
    <row r="5301" s="123" customFormat="1" customHeight="1" spans="1:7">
      <c r="A5301" s="134">
        <v>5298</v>
      </c>
      <c r="B5301" s="134" t="s">
        <v>28960</v>
      </c>
      <c r="C5301" s="134" t="s">
        <v>29612</v>
      </c>
      <c r="D5301" s="135">
        <v>27.2</v>
      </c>
      <c r="E5301" s="134">
        <v>4.84</v>
      </c>
      <c r="F5301" s="139">
        <v>131.65</v>
      </c>
      <c r="G5301" s="141"/>
    </row>
    <row r="5302" s="123" customFormat="1" customHeight="1" spans="1:7">
      <c r="A5302" s="134">
        <v>5299</v>
      </c>
      <c r="B5302" s="134" t="s">
        <v>29613</v>
      </c>
      <c r="C5302" s="134" t="s">
        <v>29614</v>
      </c>
      <c r="D5302" s="135">
        <v>18.68</v>
      </c>
      <c r="E5302" s="133">
        <v>4.84</v>
      </c>
      <c r="F5302" s="139">
        <v>90.41</v>
      </c>
      <c r="G5302" s="141"/>
    </row>
    <row r="5303" s="123" customFormat="1" customHeight="1" spans="1:7">
      <c r="A5303" s="134">
        <v>5300</v>
      </c>
      <c r="B5303" s="134" t="s">
        <v>29385</v>
      </c>
      <c r="C5303" s="134" t="s">
        <v>29615</v>
      </c>
      <c r="D5303" s="135">
        <v>8.54</v>
      </c>
      <c r="E5303" s="133">
        <v>4.84</v>
      </c>
      <c r="F5303" s="139">
        <v>41.33</v>
      </c>
      <c r="G5303" s="141"/>
    </row>
    <row r="5304" s="123" customFormat="1" customHeight="1" spans="1:7">
      <c r="A5304" s="134">
        <v>5301</v>
      </c>
      <c r="B5304" s="134" t="s">
        <v>3697</v>
      </c>
      <c r="C5304" s="134" t="s">
        <v>29615</v>
      </c>
      <c r="D5304" s="135">
        <v>8.31</v>
      </c>
      <c r="E5304" s="134">
        <v>4.84</v>
      </c>
      <c r="F5304" s="139">
        <v>40.22</v>
      </c>
      <c r="G5304" s="141"/>
    </row>
    <row r="5305" s="123" customFormat="1" customHeight="1" spans="1:7">
      <c r="A5305" s="134">
        <v>5302</v>
      </c>
      <c r="B5305" s="134" t="s">
        <v>29616</v>
      </c>
      <c r="C5305" s="134" t="s">
        <v>29617</v>
      </c>
      <c r="D5305" s="135">
        <v>43.77</v>
      </c>
      <c r="E5305" s="133">
        <v>4.84</v>
      </c>
      <c r="F5305" s="139">
        <v>211.85</v>
      </c>
      <c r="G5305" s="141"/>
    </row>
    <row r="5306" s="123" customFormat="1" customHeight="1" spans="1:7">
      <c r="A5306" s="134">
        <v>5303</v>
      </c>
      <c r="B5306" s="134" t="s">
        <v>29618</v>
      </c>
      <c r="C5306" s="134" t="s">
        <v>29619</v>
      </c>
      <c r="D5306" s="135">
        <v>10.06</v>
      </c>
      <c r="E5306" s="134">
        <v>4.84</v>
      </c>
      <c r="F5306" s="139">
        <v>48.69</v>
      </c>
      <c r="G5306" s="141"/>
    </row>
    <row r="5307" s="123" customFormat="1" customHeight="1" spans="1:7">
      <c r="A5307" s="134">
        <v>5304</v>
      </c>
      <c r="B5307" s="134" t="s">
        <v>29620</v>
      </c>
      <c r="C5307" s="134" t="s">
        <v>29621</v>
      </c>
      <c r="D5307" s="135">
        <v>14.13</v>
      </c>
      <c r="E5307" s="133">
        <v>4.84</v>
      </c>
      <c r="F5307" s="139">
        <v>68.39</v>
      </c>
      <c r="G5307" s="141"/>
    </row>
    <row r="5308" s="123" customFormat="1" customHeight="1" spans="1:7">
      <c r="A5308" s="134">
        <v>5305</v>
      </c>
      <c r="B5308" s="134" t="s">
        <v>29622</v>
      </c>
      <c r="C5308" s="134" t="s">
        <v>29623</v>
      </c>
      <c r="D5308" s="135">
        <v>4.27</v>
      </c>
      <c r="E5308" s="133">
        <v>4.84</v>
      </c>
      <c r="F5308" s="139">
        <v>20.67</v>
      </c>
      <c r="G5308" s="141"/>
    </row>
    <row r="5309" s="123" customFormat="1" customHeight="1" spans="1:7">
      <c r="A5309" s="134">
        <v>5306</v>
      </c>
      <c r="B5309" s="134" t="s">
        <v>28932</v>
      </c>
      <c r="C5309" s="134" t="s">
        <v>29623</v>
      </c>
      <c r="D5309" s="135">
        <v>13.26</v>
      </c>
      <c r="E5309" s="134">
        <v>4.84</v>
      </c>
      <c r="F5309" s="139">
        <v>64.18</v>
      </c>
      <c r="G5309" s="141"/>
    </row>
    <row r="5310" s="123" customFormat="1" customHeight="1" spans="1:7">
      <c r="A5310" s="134">
        <v>5307</v>
      </c>
      <c r="B5310" s="134" t="s">
        <v>14347</v>
      </c>
      <c r="C5310" s="134" t="s">
        <v>29623</v>
      </c>
      <c r="D5310" s="135">
        <v>13.49</v>
      </c>
      <c r="E5310" s="133">
        <v>4.84</v>
      </c>
      <c r="F5310" s="139">
        <v>65.29</v>
      </c>
      <c r="G5310" s="141"/>
    </row>
    <row r="5311" s="123" customFormat="1" customHeight="1" spans="1:7">
      <c r="A5311" s="134">
        <v>5308</v>
      </c>
      <c r="B5311" s="134" t="s">
        <v>3234</v>
      </c>
      <c r="C5311" s="134" t="s">
        <v>29624</v>
      </c>
      <c r="D5311" s="135">
        <v>28.09</v>
      </c>
      <c r="E5311" s="134">
        <v>4.84</v>
      </c>
      <c r="F5311" s="139">
        <v>135.96</v>
      </c>
      <c r="G5311" s="141"/>
    </row>
    <row r="5312" s="123" customFormat="1" customHeight="1" spans="1:7">
      <c r="A5312" s="134">
        <v>5309</v>
      </c>
      <c r="B5312" s="134" t="s">
        <v>29625</v>
      </c>
      <c r="C5312" s="134" t="s">
        <v>29626</v>
      </c>
      <c r="D5312" s="135">
        <v>2.16</v>
      </c>
      <c r="E5312" s="133">
        <v>4.84</v>
      </c>
      <c r="F5312" s="139">
        <v>10.45</v>
      </c>
      <c r="G5312" s="141"/>
    </row>
    <row r="5313" s="123" customFormat="1" customHeight="1" spans="1:7">
      <c r="A5313" s="134">
        <v>5310</v>
      </c>
      <c r="B5313" s="134" t="s">
        <v>29053</v>
      </c>
      <c r="C5313" s="134" t="s">
        <v>29627</v>
      </c>
      <c r="D5313" s="135">
        <v>27.23</v>
      </c>
      <c r="E5313" s="133">
        <v>4.84</v>
      </c>
      <c r="F5313" s="139">
        <v>131.79</v>
      </c>
      <c r="G5313" s="141"/>
    </row>
    <row r="5314" s="123" customFormat="1" customHeight="1" spans="1:7">
      <c r="A5314" s="134">
        <v>5311</v>
      </c>
      <c r="B5314" s="134" t="s">
        <v>27768</v>
      </c>
      <c r="C5314" s="134" t="s">
        <v>29628</v>
      </c>
      <c r="D5314" s="135">
        <v>23.92</v>
      </c>
      <c r="E5314" s="134">
        <v>4.84</v>
      </c>
      <c r="F5314" s="139">
        <v>115.77</v>
      </c>
      <c r="G5314" s="141"/>
    </row>
    <row r="5315" s="123" customFormat="1" customHeight="1" spans="1:7">
      <c r="A5315" s="134">
        <v>5312</v>
      </c>
      <c r="B5315" s="134" t="s">
        <v>3347</v>
      </c>
      <c r="C5315" s="134" t="s">
        <v>29617</v>
      </c>
      <c r="D5315" s="135">
        <v>40.73</v>
      </c>
      <c r="E5315" s="133">
        <v>4.84</v>
      </c>
      <c r="F5315" s="139">
        <v>197.13</v>
      </c>
      <c r="G5315" s="141"/>
    </row>
    <row r="5316" s="123" customFormat="1" customHeight="1" spans="1:7">
      <c r="A5316" s="134">
        <v>5313</v>
      </c>
      <c r="B5316" s="134" t="s">
        <v>13892</v>
      </c>
      <c r="C5316" s="134" t="s">
        <v>29629</v>
      </c>
      <c r="D5316" s="135">
        <v>6.12</v>
      </c>
      <c r="E5316" s="134">
        <v>4.84</v>
      </c>
      <c r="F5316" s="139">
        <v>29.62</v>
      </c>
      <c r="G5316" s="141"/>
    </row>
    <row r="5317" s="123" customFormat="1" customHeight="1" spans="1:7">
      <c r="A5317" s="134">
        <v>5314</v>
      </c>
      <c r="B5317" s="134" t="s">
        <v>14366</v>
      </c>
      <c r="C5317" s="134" t="s">
        <v>29617</v>
      </c>
      <c r="D5317" s="135">
        <v>10.19</v>
      </c>
      <c r="E5317" s="133">
        <v>4.84</v>
      </c>
      <c r="F5317" s="139">
        <v>49.32</v>
      </c>
      <c r="G5317" s="141"/>
    </row>
    <row r="5318" s="123" customFormat="1" customHeight="1" spans="1:7">
      <c r="A5318" s="134">
        <v>5315</v>
      </c>
      <c r="B5318" s="134" t="s">
        <v>29630</v>
      </c>
      <c r="C5318" s="134" t="s">
        <v>29567</v>
      </c>
      <c r="D5318" s="135">
        <v>8.72</v>
      </c>
      <c r="E5318" s="133">
        <v>4.84</v>
      </c>
      <c r="F5318" s="139">
        <v>42.2</v>
      </c>
      <c r="G5318" s="141"/>
    </row>
    <row r="5319" s="123" customFormat="1" customHeight="1" spans="1:7">
      <c r="A5319" s="134">
        <v>5316</v>
      </c>
      <c r="B5319" s="134" t="s">
        <v>5030</v>
      </c>
      <c r="C5319" s="134" t="s">
        <v>29567</v>
      </c>
      <c r="D5319" s="135">
        <v>9.09</v>
      </c>
      <c r="E5319" s="134">
        <v>4.84</v>
      </c>
      <c r="F5319" s="139">
        <v>44</v>
      </c>
      <c r="G5319" s="141"/>
    </row>
    <row r="5320" s="123" customFormat="1" customHeight="1" spans="1:7">
      <c r="A5320" s="134">
        <v>5317</v>
      </c>
      <c r="B5320" s="134" t="s">
        <v>29631</v>
      </c>
      <c r="C5320" s="134" t="s">
        <v>29632</v>
      </c>
      <c r="D5320" s="135">
        <v>24.7</v>
      </c>
      <c r="E5320" s="133">
        <v>4.84</v>
      </c>
      <c r="F5320" s="139">
        <v>119.55</v>
      </c>
      <c r="G5320" s="141"/>
    </row>
    <row r="5321" s="123" customFormat="1" customHeight="1" spans="1:7">
      <c r="A5321" s="134">
        <v>5318</v>
      </c>
      <c r="B5321" s="134" t="s">
        <v>29633</v>
      </c>
      <c r="C5321" s="134" t="s">
        <v>29634</v>
      </c>
      <c r="D5321" s="135">
        <v>4.8</v>
      </c>
      <c r="E5321" s="134">
        <v>4.84</v>
      </c>
      <c r="F5321" s="139">
        <v>23.23</v>
      </c>
      <c r="G5321" s="141"/>
    </row>
    <row r="5322" s="123" customFormat="1" customHeight="1" spans="1:7">
      <c r="A5322" s="134">
        <v>5319</v>
      </c>
      <c r="B5322" s="134" t="s">
        <v>25095</v>
      </c>
      <c r="C5322" s="134" t="s">
        <v>29635</v>
      </c>
      <c r="D5322" s="135">
        <v>2.97</v>
      </c>
      <c r="E5322" s="133">
        <v>4.84</v>
      </c>
      <c r="F5322" s="139">
        <v>14.37</v>
      </c>
      <c r="G5322" s="141"/>
    </row>
    <row r="5323" s="123" customFormat="1" customHeight="1" spans="1:7">
      <c r="A5323" s="134">
        <v>5320</v>
      </c>
      <c r="B5323" s="34" t="s">
        <v>17270</v>
      </c>
      <c r="C5323" s="134" t="s">
        <v>29635</v>
      </c>
      <c r="D5323" s="135">
        <v>20.78</v>
      </c>
      <c r="E5323" s="133">
        <v>4.84</v>
      </c>
      <c r="F5323" s="139">
        <v>100.58</v>
      </c>
      <c r="G5323" s="141"/>
    </row>
    <row r="5324" s="123" customFormat="1" customHeight="1" spans="1:7">
      <c r="A5324" s="134">
        <v>5321</v>
      </c>
      <c r="B5324" s="134" t="s">
        <v>16870</v>
      </c>
      <c r="C5324" s="134" t="s">
        <v>29617</v>
      </c>
      <c r="D5324" s="135">
        <v>7.5</v>
      </c>
      <c r="E5324" s="134">
        <v>4.84</v>
      </c>
      <c r="F5324" s="139">
        <v>36.3</v>
      </c>
      <c r="G5324" s="141"/>
    </row>
    <row r="5325" s="123" customFormat="1" customHeight="1" spans="1:7">
      <c r="A5325" s="134">
        <v>5322</v>
      </c>
      <c r="B5325" s="134" t="s">
        <v>2455</v>
      </c>
      <c r="C5325" s="134" t="s">
        <v>29567</v>
      </c>
      <c r="D5325" s="135">
        <v>6.8</v>
      </c>
      <c r="E5325" s="133">
        <v>4.84</v>
      </c>
      <c r="F5325" s="139">
        <v>32.91</v>
      </c>
      <c r="G5325" s="141"/>
    </row>
    <row r="5326" s="123" customFormat="1" customHeight="1" spans="1:7">
      <c r="A5326" s="134">
        <v>5323</v>
      </c>
      <c r="B5326" s="134" t="s">
        <v>29636</v>
      </c>
      <c r="C5326" s="134" t="s">
        <v>29637</v>
      </c>
      <c r="D5326" s="135">
        <v>15.26</v>
      </c>
      <c r="E5326" s="134">
        <v>4.84</v>
      </c>
      <c r="F5326" s="139">
        <v>73.86</v>
      </c>
      <c r="G5326" s="141"/>
    </row>
    <row r="5327" s="123" customFormat="1" customHeight="1" spans="1:7">
      <c r="A5327" s="134">
        <v>5324</v>
      </c>
      <c r="B5327" s="134" t="s">
        <v>16873</v>
      </c>
      <c r="C5327" s="134" t="s">
        <v>29617</v>
      </c>
      <c r="D5327" s="135">
        <v>5.01</v>
      </c>
      <c r="E5327" s="133">
        <v>4.84</v>
      </c>
      <c r="F5327" s="139">
        <v>24.25</v>
      </c>
      <c r="G5327" s="141"/>
    </row>
    <row r="5328" s="123" customFormat="1" customHeight="1" spans="1:7">
      <c r="A5328" s="134">
        <v>5325</v>
      </c>
      <c r="B5328" s="134" t="s">
        <v>3835</v>
      </c>
      <c r="C5328" s="134" t="s">
        <v>29638</v>
      </c>
      <c r="D5328" s="135">
        <v>12.17</v>
      </c>
      <c r="E5328" s="133">
        <v>4.84</v>
      </c>
      <c r="F5328" s="139">
        <v>58.9</v>
      </c>
      <c r="G5328" s="141"/>
    </row>
    <row r="5329" s="123" customFormat="1" customHeight="1" spans="1:7">
      <c r="A5329" s="134">
        <v>5326</v>
      </c>
      <c r="B5329" s="134" t="s">
        <v>29639</v>
      </c>
      <c r="C5329" s="134" t="s">
        <v>29640</v>
      </c>
      <c r="D5329" s="135">
        <v>4.45</v>
      </c>
      <c r="E5329" s="134">
        <v>4.84</v>
      </c>
      <c r="F5329" s="139">
        <v>21.54</v>
      </c>
      <c r="G5329" s="141"/>
    </row>
    <row r="5330" s="123" customFormat="1" customHeight="1" spans="1:7">
      <c r="A5330" s="134">
        <v>5327</v>
      </c>
      <c r="B5330" s="134" t="s">
        <v>14348</v>
      </c>
      <c r="C5330" s="134" t="s">
        <v>29617</v>
      </c>
      <c r="D5330" s="135">
        <v>12.29</v>
      </c>
      <c r="E5330" s="133">
        <v>4.84</v>
      </c>
      <c r="F5330" s="139">
        <v>59.48</v>
      </c>
      <c r="G5330" s="141"/>
    </row>
    <row r="5331" s="123" customFormat="1" customHeight="1" spans="1:7">
      <c r="A5331" s="134">
        <v>5328</v>
      </c>
      <c r="B5331" s="134" t="s">
        <v>14467</v>
      </c>
      <c r="C5331" s="134" t="s">
        <v>29641</v>
      </c>
      <c r="D5331" s="135">
        <v>13.34</v>
      </c>
      <c r="E5331" s="134">
        <v>4.84</v>
      </c>
      <c r="F5331" s="139">
        <v>64.57</v>
      </c>
      <c r="G5331" s="141"/>
    </row>
    <row r="5332" s="123" customFormat="1" customHeight="1" spans="1:7">
      <c r="A5332" s="134">
        <v>5329</v>
      </c>
      <c r="B5332" s="134" t="s">
        <v>14278</v>
      </c>
      <c r="C5332" s="134" t="s">
        <v>29642</v>
      </c>
      <c r="D5332" s="135">
        <v>4.98</v>
      </c>
      <c r="E5332" s="133">
        <v>4.84</v>
      </c>
      <c r="F5332" s="139">
        <v>24.1</v>
      </c>
      <c r="G5332" s="141"/>
    </row>
    <row r="5333" s="123" customFormat="1" customHeight="1" spans="1:7">
      <c r="A5333" s="134">
        <v>5330</v>
      </c>
      <c r="B5333" s="134" t="s">
        <v>14417</v>
      </c>
      <c r="C5333" s="134" t="s">
        <v>29640</v>
      </c>
      <c r="D5333" s="135">
        <v>17.65</v>
      </c>
      <c r="E5333" s="133">
        <v>4.84</v>
      </c>
      <c r="F5333" s="139">
        <v>85.43</v>
      </c>
      <c r="G5333" s="141"/>
    </row>
    <row r="5334" s="123" customFormat="1" customHeight="1" spans="1:7">
      <c r="A5334" s="134">
        <v>5331</v>
      </c>
      <c r="B5334" s="134" t="s">
        <v>29643</v>
      </c>
      <c r="C5334" s="134" t="s">
        <v>29644</v>
      </c>
      <c r="D5334" s="135">
        <v>14.57</v>
      </c>
      <c r="E5334" s="134">
        <v>4.84</v>
      </c>
      <c r="F5334" s="139">
        <v>70.52</v>
      </c>
      <c r="G5334" s="141"/>
    </row>
    <row r="5335" s="123" customFormat="1" customHeight="1" spans="1:7">
      <c r="A5335" s="134">
        <v>5332</v>
      </c>
      <c r="B5335" s="134" t="s">
        <v>317</v>
      </c>
      <c r="C5335" s="134" t="s">
        <v>29567</v>
      </c>
      <c r="D5335" s="135">
        <v>7.08</v>
      </c>
      <c r="E5335" s="133">
        <v>4.84</v>
      </c>
      <c r="F5335" s="139">
        <v>34.27</v>
      </c>
      <c r="G5335" s="141"/>
    </row>
    <row r="5336" s="123" customFormat="1" customHeight="1" spans="1:7">
      <c r="A5336" s="134">
        <v>5333</v>
      </c>
      <c r="B5336" s="134" t="s">
        <v>29645</v>
      </c>
      <c r="C5336" s="134" t="s">
        <v>29646</v>
      </c>
      <c r="D5336" s="135">
        <v>29.22</v>
      </c>
      <c r="E5336" s="134">
        <v>4.84</v>
      </c>
      <c r="F5336" s="139">
        <v>141.42</v>
      </c>
      <c r="G5336" s="141"/>
    </row>
    <row r="5337" s="123" customFormat="1" customHeight="1" spans="1:7">
      <c r="A5337" s="134">
        <v>5334</v>
      </c>
      <c r="B5337" s="134" t="s">
        <v>29647</v>
      </c>
      <c r="C5337" s="134" t="s">
        <v>29648</v>
      </c>
      <c r="D5337" s="135">
        <v>28</v>
      </c>
      <c r="E5337" s="133">
        <v>4.84</v>
      </c>
      <c r="F5337" s="139">
        <v>135.52</v>
      </c>
      <c r="G5337" s="141"/>
    </row>
    <row r="5338" s="123" customFormat="1" customHeight="1" spans="1:7">
      <c r="A5338" s="134">
        <v>5335</v>
      </c>
      <c r="B5338" s="134" t="s">
        <v>8489</v>
      </c>
      <c r="C5338" s="134" t="s">
        <v>29617</v>
      </c>
      <c r="D5338" s="135">
        <v>33.41</v>
      </c>
      <c r="E5338" s="133">
        <v>4.84</v>
      </c>
      <c r="F5338" s="139">
        <v>161.7</v>
      </c>
      <c r="G5338" s="141"/>
    </row>
    <row r="5339" s="123" customFormat="1" customHeight="1" spans="1:7">
      <c r="A5339" s="134">
        <v>5336</v>
      </c>
      <c r="B5339" s="134" t="s">
        <v>29636</v>
      </c>
      <c r="C5339" s="134" t="s">
        <v>29617</v>
      </c>
      <c r="D5339" s="135">
        <v>4.68</v>
      </c>
      <c r="E5339" s="134">
        <v>4.84</v>
      </c>
      <c r="F5339" s="139">
        <v>22.65</v>
      </c>
      <c r="G5339" s="141"/>
    </row>
    <row r="5340" s="123" customFormat="1" customHeight="1" spans="1:7">
      <c r="A5340" s="134">
        <v>5337</v>
      </c>
      <c r="B5340" s="134" t="s">
        <v>5622</v>
      </c>
      <c r="C5340" s="134" t="s">
        <v>29617</v>
      </c>
      <c r="D5340" s="135">
        <v>6.59</v>
      </c>
      <c r="E5340" s="133">
        <v>4.84</v>
      </c>
      <c r="F5340" s="139">
        <v>31.9</v>
      </c>
      <c r="G5340" s="141"/>
    </row>
    <row r="5341" s="123" customFormat="1" customHeight="1" spans="1:7">
      <c r="A5341" s="134">
        <v>5338</v>
      </c>
      <c r="B5341" s="134" t="s">
        <v>5817</v>
      </c>
      <c r="C5341" s="134" t="s">
        <v>29649</v>
      </c>
      <c r="D5341" s="135">
        <v>9.87</v>
      </c>
      <c r="E5341" s="134">
        <v>4.84</v>
      </c>
      <c r="F5341" s="139">
        <v>47.77</v>
      </c>
      <c r="G5341" s="141"/>
    </row>
    <row r="5342" s="123" customFormat="1" customHeight="1" spans="1:7">
      <c r="A5342" s="134">
        <v>5339</v>
      </c>
      <c r="B5342" s="134" t="s">
        <v>3891</v>
      </c>
      <c r="C5342" s="134" t="s">
        <v>29617</v>
      </c>
      <c r="D5342" s="135">
        <v>9.55</v>
      </c>
      <c r="E5342" s="133">
        <v>4.84</v>
      </c>
      <c r="F5342" s="139">
        <v>46.22</v>
      </c>
      <c r="G5342" s="141"/>
    </row>
    <row r="5343" s="123" customFormat="1" customHeight="1" spans="1:7">
      <c r="A5343" s="134">
        <v>5340</v>
      </c>
      <c r="B5343" s="134" t="s">
        <v>3911</v>
      </c>
      <c r="C5343" s="134" t="s">
        <v>29650</v>
      </c>
      <c r="D5343" s="135">
        <v>12.81</v>
      </c>
      <c r="E5343" s="133">
        <v>4.84</v>
      </c>
      <c r="F5343" s="139">
        <v>62</v>
      </c>
      <c r="G5343" s="141"/>
    </row>
    <row r="5344" s="123" customFormat="1" customHeight="1" spans="1:7">
      <c r="A5344" s="134">
        <v>5341</v>
      </c>
      <c r="B5344" s="134" t="s">
        <v>3392</v>
      </c>
      <c r="C5344" s="134" t="s">
        <v>29609</v>
      </c>
      <c r="D5344" s="135">
        <v>9.84</v>
      </c>
      <c r="E5344" s="134">
        <v>4.84</v>
      </c>
      <c r="F5344" s="139">
        <v>47.63</v>
      </c>
      <c r="G5344" s="141"/>
    </row>
    <row r="5345" s="123" customFormat="1" customHeight="1" spans="1:7">
      <c r="A5345" s="134">
        <v>5342</v>
      </c>
      <c r="B5345" s="134" t="s">
        <v>29651</v>
      </c>
      <c r="C5345" s="134" t="s">
        <v>29621</v>
      </c>
      <c r="D5345" s="135">
        <v>19.69</v>
      </c>
      <c r="E5345" s="133">
        <v>4.84</v>
      </c>
      <c r="F5345" s="139">
        <v>95.3</v>
      </c>
      <c r="G5345" s="141"/>
    </row>
    <row r="5346" s="123" customFormat="1" customHeight="1" spans="1:7">
      <c r="A5346" s="134">
        <v>5343</v>
      </c>
      <c r="B5346" s="134" t="s">
        <v>5368</v>
      </c>
      <c r="C5346" s="134" t="s">
        <v>29617</v>
      </c>
      <c r="D5346" s="135">
        <v>10.45</v>
      </c>
      <c r="E5346" s="134">
        <v>4.84</v>
      </c>
      <c r="F5346" s="139">
        <v>50.58</v>
      </c>
      <c r="G5346" s="141"/>
    </row>
    <row r="5347" s="123" customFormat="1" customHeight="1" spans="1:7">
      <c r="A5347" s="134">
        <v>5344</v>
      </c>
      <c r="B5347" s="134" t="s">
        <v>4216</v>
      </c>
      <c r="C5347" s="134" t="s">
        <v>29567</v>
      </c>
      <c r="D5347" s="135">
        <v>21.78</v>
      </c>
      <c r="E5347" s="133">
        <v>4.84</v>
      </c>
      <c r="F5347" s="139">
        <v>105.42</v>
      </c>
      <c r="G5347" s="141"/>
    </row>
    <row r="5348" s="123" customFormat="1" customHeight="1" spans="1:7">
      <c r="A5348" s="134">
        <v>5345</v>
      </c>
      <c r="B5348" s="134" t="s">
        <v>29652</v>
      </c>
      <c r="C5348" s="134" t="s">
        <v>29653</v>
      </c>
      <c r="D5348" s="135">
        <v>1.65</v>
      </c>
      <c r="E5348" s="133">
        <v>4.84</v>
      </c>
      <c r="F5348" s="139">
        <v>7.99</v>
      </c>
      <c r="G5348" s="141"/>
    </row>
    <row r="5349" s="123" customFormat="1" customHeight="1" spans="1:7">
      <c r="A5349" s="134">
        <v>5346</v>
      </c>
      <c r="B5349" s="134" t="s">
        <v>29654</v>
      </c>
      <c r="C5349" s="134" t="s">
        <v>29655</v>
      </c>
      <c r="D5349" s="135">
        <v>46.93</v>
      </c>
      <c r="E5349" s="134">
        <v>4.84</v>
      </c>
      <c r="F5349" s="139">
        <v>227.14</v>
      </c>
      <c r="G5349" s="141"/>
    </row>
    <row r="5350" s="123" customFormat="1" customHeight="1" spans="1:7">
      <c r="A5350" s="134">
        <v>5347</v>
      </c>
      <c r="B5350" s="134" t="s">
        <v>18912</v>
      </c>
      <c r="C5350" s="134" t="s">
        <v>29617</v>
      </c>
      <c r="D5350" s="135">
        <v>20.92</v>
      </c>
      <c r="E5350" s="133">
        <v>4.84</v>
      </c>
      <c r="F5350" s="139">
        <v>101.25</v>
      </c>
      <c r="G5350" s="141"/>
    </row>
    <row r="5351" s="123" customFormat="1" customHeight="1" spans="1:7">
      <c r="A5351" s="134">
        <v>5348</v>
      </c>
      <c r="B5351" s="134" t="s">
        <v>5392</v>
      </c>
      <c r="C5351" s="134" t="s">
        <v>29656</v>
      </c>
      <c r="D5351" s="135">
        <v>27.07</v>
      </c>
      <c r="E5351" s="134">
        <v>4.84</v>
      </c>
      <c r="F5351" s="139">
        <v>131.02</v>
      </c>
      <c r="G5351" s="141"/>
    </row>
    <row r="5352" s="123" customFormat="1" customHeight="1" spans="1:7">
      <c r="A5352" s="134">
        <v>5349</v>
      </c>
      <c r="B5352" s="134" t="s">
        <v>25693</v>
      </c>
      <c r="C5352" s="134" t="s">
        <v>29657</v>
      </c>
      <c r="D5352" s="135">
        <v>16.32</v>
      </c>
      <c r="E5352" s="133">
        <v>4.84</v>
      </c>
      <c r="F5352" s="139">
        <v>78.99</v>
      </c>
      <c r="G5352" s="141"/>
    </row>
    <row r="5353" s="123" customFormat="1" customHeight="1" spans="1:7">
      <c r="A5353" s="134">
        <v>5350</v>
      </c>
      <c r="B5353" s="134" t="s">
        <v>2208</v>
      </c>
      <c r="C5353" s="134" t="s">
        <v>29658</v>
      </c>
      <c r="D5353" s="135">
        <v>39.38</v>
      </c>
      <c r="E5353" s="133">
        <v>4.84</v>
      </c>
      <c r="F5353" s="139">
        <v>190.6</v>
      </c>
      <c r="G5353" s="141"/>
    </row>
    <row r="5354" s="123" customFormat="1" customHeight="1" spans="1:7">
      <c r="A5354" s="134">
        <v>5351</v>
      </c>
      <c r="B5354" s="134" t="s">
        <v>29659</v>
      </c>
      <c r="C5354" s="134" t="s">
        <v>29660</v>
      </c>
      <c r="D5354" s="135">
        <v>33.23</v>
      </c>
      <c r="E5354" s="134">
        <v>4.84</v>
      </c>
      <c r="F5354" s="139">
        <v>160.83</v>
      </c>
      <c r="G5354" s="141"/>
    </row>
    <row r="5355" s="123" customFormat="1" customHeight="1" spans="1:7">
      <c r="A5355" s="134">
        <v>5352</v>
      </c>
      <c r="B5355" s="134" t="s">
        <v>27651</v>
      </c>
      <c r="C5355" s="134" t="s">
        <v>29567</v>
      </c>
      <c r="D5355" s="135">
        <v>8.02</v>
      </c>
      <c r="E5355" s="133">
        <v>4.84</v>
      </c>
      <c r="F5355" s="139">
        <v>38.82</v>
      </c>
      <c r="G5355" s="141"/>
    </row>
    <row r="5356" s="123" customFormat="1" customHeight="1" spans="1:7">
      <c r="A5356" s="134">
        <v>5353</v>
      </c>
      <c r="B5356" s="134" t="s">
        <v>27651</v>
      </c>
      <c r="C5356" s="134" t="s">
        <v>29661</v>
      </c>
      <c r="D5356" s="135">
        <v>37.98</v>
      </c>
      <c r="E5356" s="134">
        <v>4.84</v>
      </c>
      <c r="F5356" s="139">
        <v>183.82</v>
      </c>
      <c r="G5356" s="141"/>
    </row>
    <row r="5357" s="123" customFormat="1" customHeight="1" spans="1:7">
      <c r="A5357" s="134">
        <v>5354</v>
      </c>
      <c r="B5357" s="134" t="s">
        <v>29662</v>
      </c>
      <c r="C5357" s="134" t="s">
        <v>29663</v>
      </c>
      <c r="D5357" s="135">
        <v>34.63</v>
      </c>
      <c r="E5357" s="133">
        <v>4.84</v>
      </c>
      <c r="F5357" s="139">
        <v>167.61</v>
      </c>
      <c r="G5357" s="141"/>
    </row>
    <row r="5358" s="123" customFormat="1" customHeight="1" spans="1:7">
      <c r="A5358" s="134">
        <v>5355</v>
      </c>
      <c r="B5358" s="134" t="s">
        <v>5386</v>
      </c>
      <c r="C5358" s="134" t="s">
        <v>29664</v>
      </c>
      <c r="D5358" s="135">
        <v>28.42</v>
      </c>
      <c r="E5358" s="133">
        <v>4.84</v>
      </c>
      <c r="F5358" s="139">
        <v>137.55</v>
      </c>
      <c r="G5358" s="141"/>
    </row>
    <row r="5359" s="123" customFormat="1" customHeight="1" spans="1:7">
      <c r="A5359" s="134">
        <v>5356</v>
      </c>
      <c r="B5359" s="134" t="s">
        <v>29665</v>
      </c>
      <c r="C5359" s="134" t="s">
        <v>29666</v>
      </c>
      <c r="D5359" s="135">
        <v>12.78</v>
      </c>
      <c r="E5359" s="134">
        <v>4.84</v>
      </c>
      <c r="F5359" s="139">
        <v>61.86</v>
      </c>
      <c r="G5359" s="141"/>
    </row>
    <row r="5360" s="123" customFormat="1" customHeight="1" spans="1:7">
      <c r="A5360" s="134">
        <v>5357</v>
      </c>
      <c r="B5360" s="134" t="s">
        <v>29667</v>
      </c>
      <c r="C5360" s="134" t="s">
        <v>29668</v>
      </c>
      <c r="D5360" s="135">
        <v>13.82</v>
      </c>
      <c r="E5360" s="133">
        <v>4.84</v>
      </c>
      <c r="F5360" s="139">
        <v>66.89</v>
      </c>
      <c r="G5360" s="141"/>
    </row>
    <row r="5361" s="123" customFormat="1" customHeight="1" spans="1:7">
      <c r="A5361" s="134">
        <v>5358</v>
      </c>
      <c r="B5361" s="134" t="s">
        <v>29669</v>
      </c>
      <c r="C5361" s="134" t="s">
        <v>29670</v>
      </c>
      <c r="D5361" s="135">
        <v>13.14</v>
      </c>
      <c r="E5361" s="134">
        <v>4.84</v>
      </c>
      <c r="F5361" s="139">
        <v>63.6</v>
      </c>
      <c r="G5361" s="141"/>
    </row>
    <row r="5362" s="123" customFormat="1" customHeight="1" spans="1:7">
      <c r="A5362" s="134">
        <v>5359</v>
      </c>
      <c r="B5362" s="134" t="s">
        <v>29671</v>
      </c>
      <c r="C5362" s="134" t="s">
        <v>29672</v>
      </c>
      <c r="D5362" s="135">
        <v>16.78</v>
      </c>
      <c r="E5362" s="133">
        <v>4.84</v>
      </c>
      <c r="F5362" s="139">
        <v>81.22</v>
      </c>
      <c r="G5362" s="141"/>
    </row>
    <row r="5363" s="123" customFormat="1" customHeight="1" spans="1:7">
      <c r="A5363" s="134">
        <v>5360</v>
      </c>
      <c r="B5363" s="134" t="s">
        <v>7470</v>
      </c>
      <c r="C5363" s="134" t="s">
        <v>29650</v>
      </c>
      <c r="D5363" s="135">
        <v>65.19</v>
      </c>
      <c r="E5363" s="133">
        <v>4.84</v>
      </c>
      <c r="F5363" s="139">
        <v>315.52</v>
      </c>
      <c r="G5363" s="141"/>
    </row>
    <row r="5364" s="123" customFormat="1" customHeight="1" spans="1:7">
      <c r="A5364" s="134">
        <v>5361</v>
      </c>
      <c r="B5364" s="134" t="s">
        <v>24621</v>
      </c>
      <c r="C5364" s="134" t="s">
        <v>29673</v>
      </c>
      <c r="D5364" s="135">
        <v>4.38</v>
      </c>
      <c r="E5364" s="134">
        <v>4.84</v>
      </c>
      <c r="F5364" s="139">
        <v>21.2</v>
      </c>
      <c r="G5364" s="141"/>
    </row>
    <row r="5365" s="123" customFormat="1" customHeight="1" spans="1:7">
      <c r="A5365" s="134">
        <v>5362</v>
      </c>
      <c r="B5365" s="134" t="s">
        <v>29674</v>
      </c>
      <c r="C5365" s="134" t="s">
        <v>29675</v>
      </c>
      <c r="D5365" s="135">
        <v>50.49</v>
      </c>
      <c r="E5365" s="133">
        <v>4.84</v>
      </c>
      <c r="F5365" s="139">
        <v>244.37</v>
      </c>
      <c r="G5365" s="141"/>
    </row>
    <row r="5366" s="123" customFormat="1" customHeight="1" spans="1:7">
      <c r="A5366" s="134">
        <v>5363</v>
      </c>
      <c r="B5366" s="134" t="s">
        <v>29676</v>
      </c>
      <c r="C5366" s="134" t="s">
        <v>29677</v>
      </c>
      <c r="D5366" s="135">
        <v>19.44</v>
      </c>
      <c r="E5366" s="134">
        <v>4.84</v>
      </c>
      <c r="F5366" s="139">
        <v>94.09</v>
      </c>
      <c r="G5366" s="141"/>
    </row>
    <row r="5367" s="123" customFormat="1" customHeight="1" spans="1:7">
      <c r="A5367" s="134">
        <v>5364</v>
      </c>
      <c r="B5367" s="134" t="s">
        <v>4880</v>
      </c>
      <c r="C5367" s="134" t="s">
        <v>29678</v>
      </c>
      <c r="D5367" s="135">
        <v>12.98</v>
      </c>
      <c r="E5367" s="133">
        <v>4.84</v>
      </c>
      <c r="F5367" s="139">
        <v>62.82</v>
      </c>
      <c r="G5367" s="141"/>
    </row>
    <row r="5368" s="123" customFormat="1" customHeight="1" spans="1:7">
      <c r="A5368" s="134">
        <v>5365</v>
      </c>
      <c r="B5368" s="134" t="s">
        <v>29679</v>
      </c>
      <c r="C5368" s="134" t="s">
        <v>29680</v>
      </c>
      <c r="D5368" s="135">
        <v>6.54</v>
      </c>
      <c r="E5368" s="133">
        <v>4.84</v>
      </c>
      <c r="F5368" s="139">
        <v>31.65</v>
      </c>
      <c r="G5368" s="141"/>
    </row>
    <row r="5369" s="123" customFormat="1" customHeight="1" spans="1:7">
      <c r="A5369" s="134">
        <v>5366</v>
      </c>
      <c r="B5369" s="134" t="s">
        <v>14278</v>
      </c>
      <c r="C5369" s="134" t="s">
        <v>29681</v>
      </c>
      <c r="D5369" s="135">
        <v>42.15</v>
      </c>
      <c r="E5369" s="134">
        <v>4.84</v>
      </c>
      <c r="F5369" s="139">
        <v>204.01</v>
      </c>
      <c r="G5369" s="141"/>
    </row>
    <row r="5370" s="123" customFormat="1" customHeight="1" spans="1:7">
      <c r="A5370" s="134">
        <v>5367</v>
      </c>
      <c r="B5370" s="134" t="s">
        <v>29682</v>
      </c>
      <c r="C5370" s="134" t="s">
        <v>29683</v>
      </c>
      <c r="D5370" s="135">
        <v>14.44</v>
      </c>
      <c r="E5370" s="133">
        <v>4.84</v>
      </c>
      <c r="F5370" s="139">
        <v>69.89</v>
      </c>
      <c r="G5370" s="141"/>
    </row>
    <row r="5371" s="123" customFormat="1" customHeight="1" spans="1:7">
      <c r="A5371" s="134">
        <v>5368</v>
      </c>
      <c r="B5371" s="134" t="s">
        <v>29684</v>
      </c>
      <c r="C5371" s="134" t="s">
        <v>29685</v>
      </c>
      <c r="D5371" s="135">
        <v>24.37</v>
      </c>
      <c r="E5371" s="134">
        <v>4.84</v>
      </c>
      <c r="F5371" s="139">
        <v>117.95</v>
      </c>
      <c r="G5371" s="141"/>
    </row>
    <row r="5372" s="123" customFormat="1" customHeight="1" spans="1:7">
      <c r="A5372" s="134">
        <v>5369</v>
      </c>
      <c r="B5372" s="134" t="s">
        <v>4442</v>
      </c>
      <c r="C5372" s="134" t="s">
        <v>29617</v>
      </c>
      <c r="D5372" s="135">
        <v>2.1</v>
      </c>
      <c r="E5372" s="133">
        <v>4.84</v>
      </c>
      <c r="F5372" s="139">
        <v>10.16</v>
      </c>
      <c r="G5372" s="141"/>
    </row>
    <row r="5373" s="123" customFormat="1" customHeight="1" spans="1:7">
      <c r="A5373" s="134">
        <v>5370</v>
      </c>
      <c r="B5373" s="134" t="s">
        <v>4071</v>
      </c>
      <c r="C5373" s="134" t="s">
        <v>29661</v>
      </c>
      <c r="D5373" s="135">
        <v>16.02</v>
      </c>
      <c r="E5373" s="133">
        <v>4.84</v>
      </c>
      <c r="F5373" s="139">
        <v>77.54</v>
      </c>
      <c r="G5373" s="141"/>
    </row>
    <row r="5374" s="123" customFormat="1" customHeight="1" spans="1:7">
      <c r="A5374" s="134">
        <v>5371</v>
      </c>
      <c r="B5374" s="134" t="s">
        <v>2208</v>
      </c>
      <c r="C5374" s="134" t="s">
        <v>29686</v>
      </c>
      <c r="D5374" s="135">
        <v>3.69</v>
      </c>
      <c r="E5374" s="134">
        <v>4.84</v>
      </c>
      <c r="F5374" s="139">
        <v>17.86</v>
      </c>
      <c r="G5374" s="141"/>
    </row>
    <row r="5375" s="123" customFormat="1" customHeight="1" spans="1:7">
      <c r="A5375" s="134">
        <v>5372</v>
      </c>
      <c r="B5375" s="134" t="s">
        <v>25006</v>
      </c>
      <c r="C5375" s="134" t="s">
        <v>29687</v>
      </c>
      <c r="D5375" s="135">
        <v>14.87</v>
      </c>
      <c r="E5375" s="133">
        <v>4.84</v>
      </c>
      <c r="F5375" s="139">
        <v>71.97</v>
      </c>
      <c r="G5375" s="141"/>
    </row>
    <row r="5376" s="123" customFormat="1" customHeight="1" spans="1:7">
      <c r="A5376" s="134">
        <v>5373</v>
      </c>
      <c r="B5376" s="134" t="s">
        <v>29688</v>
      </c>
      <c r="C5376" s="134" t="s">
        <v>29689</v>
      </c>
      <c r="D5376" s="135">
        <v>5.02</v>
      </c>
      <c r="E5376" s="134">
        <v>4.84</v>
      </c>
      <c r="F5376" s="139">
        <v>24.3</v>
      </c>
      <c r="G5376" s="141"/>
    </row>
    <row r="5377" s="123" customFormat="1" customHeight="1" spans="1:7">
      <c r="A5377" s="134">
        <v>5374</v>
      </c>
      <c r="B5377" s="134" t="s">
        <v>29690</v>
      </c>
      <c r="C5377" s="134" t="s">
        <v>29691</v>
      </c>
      <c r="D5377" s="135">
        <v>24.64</v>
      </c>
      <c r="E5377" s="133">
        <v>4.84</v>
      </c>
      <c r="F5377" s="139">
        <v>119.26</v>
      </c>
      <c r="G5377" s="141"/>
    </row>
    <row r="5378" s="123" customFormat="1" customHeight="1" spans="1:7">
      <c r="A5378" s="134">
        <v>5375</v>
      </c>
      <c r="B5378" s="134" t="s">
        <v>29692</v>
      </c>
      <c r="C5378" s="134" t="s">
        <v>29691</v>
      </c>
      <c r="D5378" s="135">
        <v>25.59</v>
      </c>
      <c r="E5378" s="133">
        <v>4.84</v>
      </c>
      <c r="F5378" s="139">
        <v>123.86</v>
      </c>
      <c r="G5378" s="141"/>
    </row>
    <row r="5379" s="123" customFormat="1" customHeight="1" spans="1:7">
      <c r="A5379" s="134">
        <v>5376</v>
      </c>
      <c r="B5379" s="134" t="s">
        <v>29693</v>
      </c>
      <c r="C5379" s="134" t="s">
        <v>29691</v>
      </c>
      <c r="D5379" s="135">
        <v>32.97</v>
      </c>
      <c r="E5379" s="134">
        <v>4.84</v>
      </c>
      <c r="F5379" s="139">
        <v>159.57</v>
      </c>
      <c r="G5379" s="141"/>
    </row>
    <row r="5380" s="123" customFormat="1" customHeight="1" spans="1:7">
      <c r="A5380" s="134">
        <v>5377</v>
      </c>
      <c r="B5380" s="134" t="s">
        <v>29694</v>
      </c>
      <c r="C5380" s="134" t="s">
        <v>29695</v>
      </c>
      <c r="D5380" s="135">
        <v>16.37</v>
      </c>
      <c r="E5380" s="133">
        <v>4.84</v>
      </c>
      <c r="F5380" s="139">
        <v>79.23</v>
      </c>
      <c r="G5380" s="141"/>
    </row>
    <row r="5381" s="123" customFormat="1" customHeight="1" spans="1:7">
      <c r="A5381" s="134">
        <v>5378</v>
      </c>
      <c r="B5381" s="134" t="s">
        <v>29696</v>
      </c>
      <c r="C5381" s="134" t="s">
        <v>29697</v>
      </c>
      <c r="D5381" s="135">
        <v>13.3</v>
      </c>
      <c r="E5381" s="134">
        <v>4.84</v>
      </c>
      <c r="F5381" s="139">
        <v>64.37</v>
      </c>
      <c r="G5381" s="141"/>
    </row>
    <row r="5382" s="123" customFormat="1" customHeight="1" spans="1:7">
      <c r="A5382" s="134">
        <v>5379</v>
      </c>
      <c r="B5382" s="134" t="s">
        <v>29698</v>
      </c>
      <c r="C5382" s="134" t="s">
        <v>29691</v>
      </c>
      <c r="D5382" s="135">
        <v>10.98</v>
      </c>
      <c r="E5382" s="133">
        <v>4.84</v>
      </c>
      <c r="F5382" s="139">
        <v>53.14</v>
      </c>
      <c r="G5382" s="141"/>
    </row>
    <row r="5383" s="123" customFormat="1" customHeight="1" spans="1:7">
      <c r="A5383" s="134">
        <v>5380</v>
      </c>
      <c r="B5383" s="134" t="s">
        <v>29699</v>
      </c>
      <c r="C5383" s="134" t="s">
        <v>29700</v>
      </c>
      <c r="D5383" s="135">
        <v>10</v>
      </c>
      <c r="E5383" s="133">
        <v>4.84</v>
      </c>
      <c r="F5383" s="139">
        <v>48.4</v>
      </c>
      <c r="G5383" s="141"/>
    </row>
    <row r="5384" s="123" customFormat="1" customHeight="1" spans="1:7">
      <c r="A5384" s="134">
        <v>5381</v>
      </c>
      <c r="B5384" s="134" t="s">
        <v>29701</v>
      </c>
      <c r="C5384" s="134" t="s">
        <v>29695</v>
      </c>
      <c r="D5384" s="135">
        <v>26.67</v>
      </c>
      <c r="E5384" s="134">
        <v>4.84</v>
      </c>
      <c r="F5384" s="139">
        <v>129.08</v>
      </c>
      <c r="G5384" s="141"/>
    </row>
    <row r="5385" s="123" customFormat="1" customHeight="1" spans="1:7">
      <c r="A5385" s="134">
        <v>5382</v>
      </c>
      <c r="B5385" s="134" t="s">
        <v>29702</v>
      </c>
      <c r="C5385" s="134" t="s">
        <v>29691</v>
      </c>
      <c r="D5385" s="135">
        <v>34.95</v>
      </c>
      <c r="E5385" s="133">
        <v>4.84</v>
      </c>
      <c r="F5385" s="139">
        <v>169.16</v>
      </c>
      <c r="G5385" s="141"/>
    </row>
    <row r="5386" s="123" customFormat="1" customHeight="1" spans="1:7">
      <c r="A5386" s="134">
        <v>5383</v>
      </c>
      <c r="B5386" s="134" t="s">
        <v>29703</v>
      </c>
      <c r="C5386" s="134" t="s">
        <v>29695</v>
      </c>
      <c r="D5386" s="135">
        <v>26.42</v>
      </c>
      <c r="E5386" s="134">
        <v>4.84</v>
      </c>
      <c r="F5386" s="139">
        <v>127.87</v>
      </c>
      <c r="G5386" s="141"/>
    </row>
    <row r="5387" s="123" customFormat="1" customHeight="1" spans="1:7">
      <c r="A5387" s="134">
        <v>5384</v>
      </c>
      <c r="B5387" s="134" t="s">
        <v>29704</v>
      </c>
      <c r="C5387" s="134" t="s">
        <v>29705</v>
      </c>
      <c r="D5387" s="135">
        <v>35.76</v>
      </c>
      <c r="E5387" s="133">
        <v>4.84</v>
      </c>
      <c r="F5387" s="139">
        <v>173.08</v>
      </c>
      <c r="G5387" s="141"/>
    </row>
    <row r="5388" s="123" customFormat="1" customHeight="1" spans="1:7">
      <c r="A5388" s="134">
        <v>5385</v>
      </c>
      <c r="B5388" s="134" t="s">
        <v>29706</v>
      </c>
      <c r="C5388" s="134" t="s">
        <v>29691</v>
      </c>
      <c r="D5388" s="135">
        <v>30.83</v>
      </c>
      <c r="E5388" s="133">
        <v>4.84</v>
      </c>
      <c r="F5388" s="139">
        <v>149.22</v>
      </c>
      <c r="G5388" s="141"/>
    </row>
    <row r="5389" s="123" customFormat="1" customHeight="1" spans="1:7">
      <c r="A5389" s="134">
        <v>5386</v>
      </c>
      <c r="B5389" s="134" t="s">
        <v>29707</v>
      </c>
      <c r="C5389" s="134" t="s">
        <v>29691</v>
      </c>
      <c r="D5389" s="135">
        <v>21.69</v>
      </c>
      <c r="E5389" s="134">
        <v>4.84</v>
      </c>
      <c r="F5389" s="139">
        <v>104.98</v>
      </c>
      <c r="G5389" s="141"/>
    </row>
    <row r="5390" s="123" customFormat="1" customHeight="1" spans="1:7">
      <c r="A5390" s="134">
        <v>5387</v>
      </c>
      <c r="B5390" s="134" t="s">
        <v>29708</v>
      </c>
      <c r="C5390" s="134" t="s">
        <v>29709</v>
      </c>
      <c r="D5390" s="135">
        <v>13.12</v>
      </c>
      <c r="E5390" s="133">
        <v>4.84</v>
      </c>
      <c r="F5390" s="139">
        <v>63.5</v>
      </c>
      <c r="G5390" s="141"/>
    </row>
    <row r="5391" s="123" customFormat="1" customHeight="1" spans="1:7">
      <c r="A5391" s="134">
        <v>5388</v>
      </c>
      <c r="B5391" s="134" t="s">
        <v>3957</v>
      </c>
      <c r="C5391" s="134" t="s">
        <v>29705</v>
      </c>
      <c r="D5391" s="135">
        <v>54.29</v>
      </c>
      <c r="E5391" s="134">
        <v>4.84</v>
      </c>
      <c r="F5391" s="139">
        <v>262.76</v>
      </c>
      <c r="G5391" s="141"/>
    </row>
    <row r="5392" s="123" customFormat="1" customHeight="1" spans="1:7">
      <c r="A5392" s="134">
        <v>5389</v>
      </c>
      <c r="B5392" s="134" t="s">
        <v>29710</v>
      </c>
      <c r="C5392" s="134" t="s">
        <v>29691</v>
      </c>
      <c r="D5392" s="135">
        <v>33.85</v>
      </c>
      <c r="E5392" s="133">
        <v>4.84</v>
      </c>
      <c r="F5392" s="139">
        <v>163.83</v>
      </c>
      <c r="G5392" s="141"/>
    </row>
    <row r="5393" s="123" customFormat="1" customHeight="1" spans="1:7">
      <c r="A5393" s="134">
        <v>5390</v>
      </c>
      <c r="B5393" s="134" t="s">
        <v>29711</v>
      </c>
      <c r="C5393" s="134" t="s">
        <v>29695</v>
      </c>
      <c r="D5393" s="135">
        <v>61.89</v>
      </c>
      <c r="E5393" s="133">
        <v>4.84</v>
      </c>
      <c r="F5393" s="139">
        <v>299.55</v>
      </c>
      <c r="G5393" s="141"/>
    </row>
    <row r="5394" s="123" customFormat="1" customHeight="1" spans="1:7">
      <c r="A5394" s="134">
        <v>5391</v>
      </c>
      <c r="B5394" s="134" t="s">
        <v>5482</v>
      </c>
      <c r="C5394" s="134" t="s">
        <v>29712</v>
      </c>
      <c r="D5394" s="135">
        <v>16.97</v>
      </c>
      <c r="E5394" s="134">
        <v>4.84</v>
      </c>
      <c r="F5394" s="139">
        <v>82.13</v>
      </c>
      <c r="G5394" s="141"/>
    </row>
    <row r="5395" s="123" customFormat="1" customHeight="1" spans="1:7">
      <c r="A5395" s="134">
        <v>5392</v>
      </c>
      <c r="B5395" s="134" t="s">
        <v>29713</v>
      </c>
      <c r="C5395" s="134" t="s">
        <v>29691</v>
      </c>
      <c r="D5395" s="135">
        <v>19.86</v>
      </c>
      <c r="E5395" s="133">
        <v>4.84</v>
      </c>
      <c r="F5395" s="139">
        <v>96.12</v>
      </c>
      <c r="G5395" s="141"/>
    </row>
    <row r="5396" s="123" customFormat="1" customHeight="1" spans="1:7">
      <c r="A5396" s="134">
        <v>5393</v>
      </c>
      <c r="B5396" s="134" t="s">
        <v>29714</v>
      </c>
      <c r="C5396" s="134" t="s">
        <v>29691</v>
      </c>
      <c r="D5396" s="135">
        <v>24.66</v>
      </c>
      <c r="E5396" s="134">
        <v>4.84</v>
      </c>
      <c r="F5396" s="139">
        <v>119.35</v>
      </c>
      <c r="G5396" s="141"/>
    </row>
    <row r="5397" s="123" customFormat="1" customHeight="1" spans="1:7">
      <c r="A5397" s="134">
        <v>5394</v>
      </c>
      <c r="B5397" s="134" t="s">
        <v>29715</v>
      </c>
      <c r="C5397" s="134" t="s">
        <v>29691</v>
      </c>
      <c r="D5397" s="135">
        <v>20.67</v>
      </c>
      <c r="E5397" s="133">
        <v>4.84</v>
      </c>
      <c r="F5397" s="139">
        <v>100.04</v>
      </c>
      <c r="G5397" s="141"/>
    </row>
    <row r="5398" s="123" customFormat="1" customHeight="1" spans="1:7">
      <c r="A5398" s="134">
        <v>5395</v>
      </c>
      <c r="B5398" s="134" t="s">
        <v>29716</v>
      </c>
      <c r="C5398" s="134" t="s">
        <v>29717</v>
      </c>
      <c r="D5398" s="135">
        <v>14.45</v>
      </c>
      <c r="E5398" s="133">
        <v>4.84</v>
      </c>
      <c r="F5398" s="139">
        <v>69.94</v>
      </c>
      <c r="G5398" s="141"/>
    </row>
    <row r="5399" s="123" customFormat="1" customHeight="1" spans="1:7">
      <c r="A5399" s="134">
        <v>5396</v>
      </c>
      <c r="B5399" s="134" t="s">
        <v>29718</v>
      </c>
      <c r="C5399" s="134" t="s">
        <v>29691</v>
      </c>
      <c r="D5399" s="135">
        <v>39.33</v>
      </c>
      <c r="E5399" s="134">
        <v>4.84</v>
      </c>
      <c r="F5399" s="139">
        <v>190.36</v>
      </c>
      <c r="G5399" s="141"/>
    </row>
    <row r="5400" s="123" customFormat="1" customHeight="1" spans="1:7">
      <c r="A5400" s="134">
        <v>5397</v>
      </c>
      <c r="B5400" s="134" t="s">
        <v>29719</v>
      </c>
      <c r="C5400" s="134" t="s">
        <v>29695</v>
      </c>
      <c r="D5400" s="135">
        <v>21.75</v>
      </c>
      <c r="E5400" s="133">
        <v>4.84</v>
      </c>
      <c r="F5400" s="139">
        <v>105.27</v>
      </c>
      <c r="G5400" s="141"/>
    </row>
    <row r="5401" s="123" customFormat="1" customHeight="1" spans="1:7">
      <c r="A5401" s="134">
        <v>5398</v>
      </c>
      <c r="B5401" s="134" t="s">
        <v>29720</v>
      </c>
      <c r="C5401" s="134" t="s">
        <v>29695</v>
      </c>
      <c r="D5401" s="135">
        <v>7</v>
      </c>
      <c r="E5401" s="134">
        <v>4.84</v>
      </c>
      <c r="F5401" s="139">
        <v>33.88</v>
      </c>
      <c r="G5401" s="141"/>
    </row>
    <row r="5402" s="123" customFormat="1" customHeight="1" spans="1:7">
      <c r="A5402" s="134">
        <v>5399</v>
      </c>
      <c r="B5402" s="134" t="s">
        <v>29721</v>
      </c>
      <c r="C5402" s="134" t="s">
        <v>29691</v>
      </c>
      <c r="D5402" s="135">
        <v>19.11</v>
      </c>
      <c r="E5402" s="133">
        <v>4.84</v>
      </c>
      <c r="F5402" s="139">
        <v>92.49</v>
      </c>
      <c r="G5402" s="141"/>
    </row>
    <row r="5403" s="123" customFormat="1" customHeight="1" spans="1:7">
      <c r="A5403" s="134">
        <v>5400</v>
      </c>
      <c r="B5403" s="134" t="s">
        <v>29722</v>
      </c>
      <c r="C5403" s="134" t="s">
        <v>29695</v>
      </c>
      <c r="D5403" s="135">
        <v>45.74</v>
      </c>
      <c r="E5403" s="133">
        <v>4.84</v>
      </c>
      <c r="F5403" s="139">
        <v>221.38</v>
      </c>
      <c r="G5403" s="141"/>
    </row>
    <row r="5404" s="123" customFormat="1" customHeight="1" spans="1:7">
      <c r="A5404" s="134">
        <v>5401</v>
      </c>
      <c r="B5404" s="134" t="s">
        <v>29723</v>
      </c>
      <c r="C5404" s="134" t="s">
        <v>29691</v>
      </c>
      <c r="D5404" s="135">
        <v>25.64</v>
      </c>
      <c r="E5404" s="134">
        <v>4.84</v>
      </c>
      <c r="F5404" s="139">
        <v>124.1</v>
      </c>
      <c r="G5404" s="141"/>
    </row>
    <row r="5405" s="123" customFormat="1" customHeight="1" spans="1:7">
      <c r="A5405" s="134">
        <v>5402</v>
      </c>
      <c r="B5405" s="134" t="s">
        <v>29724</v>
      </c>
      <c r="C5405" s="134" t="s">
        <v>29695</v>
      </c>
      <c r="D5405" s="135">
        <v>28.57</v>
      </c>
      <c r="E5405" s="133">
        <v>4.84</v>
      </c>
      <c r="F5405" s="139">
        <v>138.28</v>
      </c>
      <c r="G5405" s="141"/>
    </row>
    <row r="5406" s="123" customFormat="1" customHeight="1" spans="1:7">
      <c r="A5406" s="134">
        <v>5403</v>
      </c>
      <c r="B5406" s="134" t="s">
        <v>29725</v>
      </c>
      <c r="C5406" s="134" t="s">
        <v>29726</v>
      </c>
      <c r="D5406" s="135">
        <v>21.37</v>
      </c>
      <c r="E5406" s="134">
        <v>4.84</v>
      </c>
      <c r="F5406" s="139">
        <v>103.43</v>
      </c>
      <c r="G5406" s="141"/>
    </row>
    <row r="5407" s="123" customFormat="1" customHeight="1" spans="1:7">
      <c r="A5407" s="134">
        <v>5404</v>
      </c>
      <c r="B5407" s="134" t="s">
        <v>29727</v>
      </c>
      <c r="C5407" s="134" t="s">
        <v>29728</v>
      </c>
      <c r="D5407" s="135">
        <v>71.79</v>
      </c>
      <c r="E5407" s="133">
        <v>4.84</v>
      </c>
      <c r="F5407" s="139">
        <v>347.46</v>
      </c>
      <c r="G5407" s="141"/>
    </row>
    <row r="5408" s="123" customFormat="1" customHeight="1" spans="1:7">
      <c r="A5408" s="134">
        <v>5405</v>
      </c>
      <c r="B5408" s="134" t="s">
        <v>29729</v>
      </c>
      <c r="C5408" s="134" t="s">
        <v>29695</v>
      </c>
      <c r="D5408" s="135">
        <v>47.01</v>
      </c>
      <c r="E5408" s="133">
        <v>4.84</v>
      </c>
      <c r="F5408" s="139">
        <v>227.53</v>
      </c>
      <c r="G5408" s="141"/>
    </row>
    <row r="5409" s="123" customFormat="1" customHeight="1" spans="1:7">
      <c r="A5409" s="134">
        <v>5406</v>
      </c>
      <c r="B5409" s="134" t="s">
        <v>29730</v>
      </c>
      <c r="C5409" s="134" t="s">
        <v>29691</v>
      </c>
      <c r="D5409" s="135">
        <v>6.9</v>
      </c>
      <c r="E5409" s="134">
        <v>4.84</v>
      </c>
      <c r="F5409" s="139">
        <v>33.4</v>
      </c>
      <c r="G5409" s="141"/>
    </row>
    <row r="5410" s="123" customFormat="1" customHeight="1" spans="1:7">
      <c r="A5410" s="134">
        <v>5407</v>
      </c>
      <c r="B5410" s="134" t="s">
        <v>29731</v>
      </c>
      <c r="C5410" s="134" t="s">
        <v>29695</v>
      </c>
      <c r="D5410" s="135">
        <v>38.15</v>
      </c>
      <c r="E5410" s="133">
        <v>4.84</v>
      </c>
      <c r="F5410" s="139">
        <v>184.65</v>
      </c>
      <c r="G5410" s="141"/>
    </row>
    <row r="5411" s="123" customFormat="1" customHeight="1" spans="1:7">
      <c r="A5411" s="134">
        <v>5408</v>
      </c>
      <c r="B5411" s="134" t="s">
        <v>29732</v>
      </c>
      <c r="C5411" s="134" t="s">
        <v>29691</v>
      </c>
      <c r="D5411" s="135">
        <v>12.92</v>
      </c>
      <c r="E5411" s="134">
        <v>4.84</v>
      </c>
      <c r="F5411" s="139">
        <v>62.53</v>
      </c>
      <c r="G5411" s="141"/>
    </row>
    <row r="5412" s="123" customFormat="1" customHeight="1" spans="1:7">
      <c r="A5412" s="134">
        <v>5409</v>
      </c>
      <c r="B5412" s="134" t="s">
        <v>29733</v>
      </c>
      <c r="C5412" s="134" t="s">
        <v>29734</v>
      </c>
      <c r="D5412" s="135">
        <v>27.07</v>
      </c>
      <c r="E5412" s="133">
        <v>4.84</v>
      </c>
      <c r="F5412" s="139">
        <v>131.02</v>
      </c>
      <c r="G5412" s="141"/>
    </row>
    <row r="5413" s="123" customFormat="1" customHeight="1" spans="1:7">
      <c r="A5413" s="134">
        <v>5410</v>
      </c>
      <c r="B5413" s="134" t="s">
        <v>29735</v>
      </c>
      <c r="C5413" s="134" t="s">
        <v>29691</v>
      </c>
      <c r="D5413" s="135">
        <v>32.99</v>
      </c>
      <c r="E5413" s="133">
        <v>4.84</v>
      </c>
      <c r="F5413" s="139">
        <v>159.67</v>
      </c>
      <c r="G5413" s="141"/>
    </row>
    <row r="5414" s="123" customFormat="1" customHeight="1" spans="1:7">
      <c r="A5414" s="134">
        <v>5411</v>
      </c>
      <c r="B5414" s="134" t="s">
        <v>7308</v>
      </c>
      <c r="C5414" s="134" t="s">
        <v>29691</v>
      </c>
      <c r="D5414" s="135">
        <v>22.36</v>
      </c>
      <c r="E5414" s="134">
        <v>4.84</v>
      </c>
      <c r="F5414" s="139">
        <v>108.22</v>
      </c>
      <c r="G5414" s="141"/>
    </row>
    <row r="5415" s="123" customFormat="1" customHeight="1" spans="1:7">
      <c r="A5415" s="134">
        <v>5412</v>
      </c>
      <c r="B5415" s="134" t="s">
        <v>16370</v>
      </c>
      <c r="C5415" s="134" t="s">
        <v>29736</v>
      </c>
      <c r="D5415" s="135">
        <v>9.18</v>
      </c>
      <c r="E5415" s="133">
        <v>4.84</v>
      </c>
      <c r="F5415" s="139">
        <v>44.43</v>
      </c>
      <c r="G5415" s="141"/>
    </row>
    <row r="5416" s="123" customFormat="1" customHeight="1" spans="1:7">
      <c r="A5416" s="134">
        <v>5413</v>
      </c>
      <c r="B5416" s="134" t="s">
        <v>21033</v>
      </c>
      <c r="C5416" s="134" t="s">
        <v>29691</v>
      </c>
      <c r="D5416" s="135">
        <v>44.12</v>
      </c>
      <c r="E5416" s="134">
        <v>4.84</v>
      </c>
      <c r="F5416" s="139">
        <v>213.54</v>
      </c>
      <c r="G5416" s="141"/>
    </row>
    <row r="5417" s="123" customFormat="1" customHeight="1" spans="1:7">
      <c r="A5417" s="134">
        <v>5414</v>
      </c>
      <c r="B5417" s="134" t="s">
        <v>29737</v>
      </c>
      <c r="C5417" s="134" t="s">
        <v>29691</v>
      </c>
      <c r="D5417" s="135">
        <v>40.09</v>
      </c>
      <c r="E5417" s="133">
        <v>4.84</v>
      </c>
      <c r="F5417" s="139">
        <v>194.04</v>
      </c>
      <c r="G5417" s="141"/>
    </row>
    <row r="5418" s="123" customFormat="1" customHeight="1" spans="1:7">
      <c r="A5418" s="134">
        <v>5415</v>
      </c>
      <c r="B5418" s="134" t="s">
        <v>29738</v>
      </c>
      <c r="C5418" s="134" t="s">
        <v>29691</v>
      </c>
      <c r="D5418" s="135">
        <v>46.03</v>
      </c>
      <c r="E5418" s="133">
        <v>4.84</v>
      </c>
      <c r="F5418" s="139">
        <v>222.79</v>
      </c>
      <c r="G5418" s="141"/>
    </row>
    <row r="5419" s="123" customFormat="1" customHeight="1" spans="1:7">
      <c r="A5419" s="134">
        <v>5416</v>
      </c>
      <c r="B5419" s="134" t="s">
        <v>29739</v>
      </c>
      <c r="C5419" s="134" t="s">
        <v>29695</v>
      </c>
      <c r="D5419" s="135">
        <v>29.88</v>
      </c>
      <c r="E5419" s="134">
        <v>4.84</v>
      </c>
      <c r="F5419" s="139">
        <v>144.62</v>
      </c>
      <c r="G5419" s="141"/>
    </row>
    <row r="5420" s="123" customFormat="1" customHeight="1" spans="1:7">
      <c r="A5420" s="134">
        <v>5417</v>
      </c>
      <c r="B5420" s="134" t="s">
        <v>1810</v>
      </c>
      <c r="C5420" s="134" t="s">
        <v>29726</v>
      </c>
      <c r="D5420" s="135">
        <v>22.83</v>
      </c>
      <c r="E5420" s="133">
        <v>4.84</v>
      </c>
      <c r="F5420" s="139">
        <v>110.5</v>
      </c>
      <c r="G5420" s="141"/>
    </row>
    <row r="5421" s="123" customFormat="1" customHeight="1" spans="1:7">
      <c r="A5421" s="134">
        <v>5418</v>
      </c>
      <c r="B5421" s="134" t="s">
        <v>29740</v>
      </c>
      <c r="C5421" s="134" t="s">
        <v>29695</v>
      </c>
      <c r="D5421" s="135">
        <v>2.24</v>
      </c>
      <c r="E5421" s="134">
        <v>4.84</v>
      </c>
      <c r="F5421" s="139">
        <v>10.84</v>
      </c>
      <c r="G5421" s="141"/>
    </row>
    <row r="5422" s="123" customFormat="1" customHeight="1" spans="1:7">
      <c r="A5422" s="134">
        <v>5419</v>
      </c>
      <c r="B5422" s="134" t="s">
        <v>29741</v>
      </c>
      <c r="C5422" s="134" t="s">
        <v>29742</v>
      </c>
      <c r="D5422" s="135">
        <v>42.77</v>
      </c>
      <c r="E5422" s="133">
        <v>4.84</v>
      </c>
      <c r="F5422" s="139">
        <v>207.01</v>
      </c>
      <c r="G5422" s="141"/>
    </row>
    <row r="5423" s="123" customFormat="1" customHeight="1" spans="1:7">
      <c r="A5423" s="134">
        <v>5420</v>
      </c>
      <c r="B5423" s="134" t="s">
        <v>29743</v>
      </c>
      <c r="C5423" s="134" t="s">
        <v>29695</v>
      </c>
      <c r="D5423" s="135">
        <v>24.54</v>
      </c>
      <c r="E5423" s="133">
        <v>4.84</v>
      </c>
      <c r="F5423" s="139">
        <v>118.77</v>
      </c>
      <c r="G5423" s="141"/>
    </row>
    <row r="5424" s="123" customFormat="1" customHeight="1" spans="1:7">
      <c r="A5424" s="134">
        <v>5421</v>
      </c>
      <c r="B5424" s="134" t="s">
        <v>29744</v>
      </c>
      <c r="C5424" s="134" t="s">
        <v>29745</v>
      </c>
      <c r="D5424" s="135">
        <v>20.06</v>
      </c>
      <c r="E5424" s="134">
        <v>4.84</v>
      </c>
      <c r="F5424" s="139">
        <v>97.09</v>
      </c>
      <c r="G5424" s="141"/>
    </row>
    <row r="5425" s="123" customFormat="1" customHeight="1" spans="1:7">
      <c r="A5425" s="134">
        <v>5422</v>
      </c>
      <c r="B5425" s="134" t="s">
        <v>29746</v>
      </c>
      <c r="C5425" s="134" t="s">
        <v>29691</v>
      </c>
      <c r="D5425" s="135">
        <v>12.03</v>
      </c>
      <c r="E5425" s="133">
        <v>4.84</v>
      </c>
      <c r="F5425" s="139">
        <v>58.23</v>
      </c>
      <c r="G5425" s="141"/>
    </row>
    <row r="5426" s="123" customFormat="1" customHeight="1" spans="1:7">
      <c r="A5426" s="134">
        <v>5423</v>
      </c>
      <c r="B5426" s="134" t="s">
        <v>29747</v>
      </c>
      <c r="C5426" s="134" t="s">
        <v>29691</v>
      </c>
      <c r="D5426" s="135">
        <v>38.64</v>
      </c>
      <c r="E5426" s="134">
        <v>4.84</v>
      </c>
      <c r="F5426" s="139">
        <v>187.02</v>
      </c>
      <c r="G5426" s="141"/>
    </row>
    <row r="5427" s="123" customFormat="1" customHeight="1" spans="1:7">
      <c r="A5427" s="134">
        <v>5424</v>
      </c>
      <c r="B5427" s="134" t="s">
        <v>2807</v>
      </c>
      <c r="C5427" s="134" t="s">
        <v>29705</v>
      </c>
      <c r="D5427" s="135">
        <v>12.3</v>
      </c>
      <c r="E5427" s="133">
        <v>4.84</v>
      </c>
      <c r="F5427" s="139">
        <v>59.53</v>
      </c>
      <c r="G5427" s="141"/>
    </row>
    <row r="5428" s="123" customFormat="1" customHeight="1" spans="1:7">
      <c r="A5428" s="134">
        <v>5425</v>
      </c>
      <c r="B5428" s="134" t="s">
        <v>29748</v>
      </c>
      <c r="C5428" s="134" t="s">
        <v>29691</v>
      </c>
      <c r="D5428" s="135">
        <v>27.72</v>
      </c>
      <c r="E5428" s="133">
        <v>4.84</v>
      </c>
      <c r="F5428" s="139">
        <v>134.16</v>
      </c>
      <c r="G5428" s="141"/>
    </row>
    <row r="5429" s="123" customFormat="1" customHeight="1" spans="1:7">
      <c r="A5429" s="134">
        <v>5426</v>
      </c>
      <c r="B5429" s="134" t="s">
        <v>29749</v>
      </c>
      <c r="C5429" s="134" t="s">
        <v>29750</v>
      </c>
      <c r="D5429" s="135">
        <v>21.2</v>
      </c>
      <c r="E5429" s="134">
        <v>4.84</v>
      </c>
      <c r="F5429" s="139">
        <v>102.61</v>
      </c>
      <c r="G5429" s="141"/>
    </row>
    <row r="5430" s="123" customFormat="1" customHeight="1" spans="1:7">
      <c r="A5430" s="134">
        <v>5427</v>
      </c>
      <c r="B5430" s="134" t="s">
        <v>29751</v>
      </c>
      <c r="C5430" s="134" t="s">
        <v>29705</v>
      </c>
      <c r="D5430" s="135">
        <v>13.19</v>
      </c>
      <c r="E5430" s="133">
        <v>4.84</v>
      </c>
      <c r="F5430" s="139">
        <v>63.84</v>
      </c>
      <c r="G5430" s="141"/>
    </row>
    <row r="5431" s="123" customFormat="1" customHeight="1" spans="1:7">
      <c r="A5431" s="134">
        <v>5428</v>
      </c>
      <c r="B5431" s="134" t="s">
        <v>29752</v>
      </c>
      <c r="C5431" s="134" t="s">
        <v>29753</v>
      </c>
      <c r="D5431" s="135">
        <v>71.01</v>
      </c>
      <c r="E5431" s="134">
        <v>4.84</v>
      </c>
      <c r="F5431" s="139">
        <v>343.69</v>
      </c>
      <c r="G5431" s="141"/>
    </row>
    <row r="5432" s="123" customFormat="1" customHeight="1" spans="1:7">
      <c r="A5432" s="134">
        <v>5429</v>
      </c>
      <c r="B5432" s="134" t="s">
        <v>29754</v>
      </c>
      <c r="C5432" s="134" t="s">
        <v>29695</v>
      </c>
      <c r="D5432" s="135">
        <v>4.92</v>
      </c>
      <c r="E5432" s="133">
        <v>4.84</v>
      </c>
      <c r="F5432" s="139">
        <v>23.81</v>
      </c>
      <c r="G5432" s="141"/>
    </row>
    <row r="5433" s="123" customFormat="1" customHeight="1" spans="1:7">
      <c r="A5433" s="134">
        <v>5430</v>
      </c>
      <c r="B5433" s="134" t="s">
        <v>7138</v>
      </c>
      <c r="C5433" s="134" t="s">
        <v>29691</v>
      </c>
      <c r="D5433" s="135">
        <v>34.53</v>
      </c>
      <c r="E5433" s="133">
        <v>4.84</v>
      </c>
      <c r="F5433" s="139">
        <v>167.13</v>
      </c>
      <c r="G5433" s="141"/>
    </row>
    <row r="5434" s="123" customFormat="1" customHeight="1" spans="1:7">
      <c r="A5434" s="134">
        <v>5431</v>
      </c>
      <c r="B5434" s="134" t="s">
        <v>29755</v>
      </c>
      <c r="C5434" s="134" t="s">
        <v>29691</v>
      </c>
      <c r="D5434" s="135">
        <v>23.73</v>
      </c>
      <c r="E5434" s="134">
        <v>4.84</v>
      </c>
      <c r="F5434" s="139">
        <v>114.85</v>
      </c>
      <c r="G5434" s="141"/>
    </row>
    <row r="5435" s="123" customFormat="1" customHeight="1" spans="1:7">
      <c r="A5435" s="134">
        <v>5432</v>
      </c>
      <c r="B5435" s="134" t="s">
        <v>29756</v>
      </c>
      <c r="C5435" s="134" t="s">
        <v>29726</v>
      </c>
      <c r="D5435" s="135">
        <v>18.17</v>
      </c>
      <c r="E5435" s="133">
        <v>4.84</v>
      </c>
      <c r="F5435" s="139">
        <v>87.94</v>
      </c>
      <c r="G5435" s="141"/>
    </row>
    <row r="5436" s="123" customFormat="1" customHeight="1" spans="1:7">
      <c r="A5436" s="134">
        <v>5433</v>
      </c>
      <c r="B5436" s="134" t="s">
        <v>29757</v>
      </c>
      <c r="C5436" s="134" t="s">
        <v>29691</v>
      </c>
      <c r="D5436" s="135">
        <v>40.19</v>
      </c>
      <c r="E5436" s="134">
        <v>4.84</v>
      </c>
      <c r="F5436" s="139">
        <v>194.52</v>
      </c>
      <c r="G5436" s="141"/>
    </row>
    <row r="5437" s="123" customFormat="1" customHeight="1" spans="1:7">
      <c r="A5437" s="134">
        <v>5434</v>
      </c>
      <c r="B5437" s="134" t="s">
        <v>29758</v>
      </c>
      <c r="C5437" s="134" t="s">
        <v>29691</v>
      </c>
      <c r="D5437" s="135">
        <v>50.04</v>
      </c>
      <c r="E5437" s="133">
        <v>4.84</v>
      </c>
      <c r="F5437" s="139">
        <v>242.19</v>
      </c>
      <c r="G5437" s="141"/>
    </row>
    <row r="5438" s="123" customFormat="1" customHeight="1" spans="1:7">
      <c r="A5438" s="134">
        <v>5435</v>
      </c>
      <c r="B5438" s="134" t="s">
        <v>29759</v>
      </c>
      <c r="C5438" s="134" t="s">
        <v>29691</v>
      </c>
      <c r="D5438" s="135">
        <v>2.05</v>
      </c>
      <c r="E5438" s="133">
        <v>4.84</v>
      </c>
      <c r="F5438" s="139">
        <v>9.92</v>
      </c>
      <c r="G5438" s="141"/>
    </row>
    <row r="5439" s="123" customFormat="1" customHeight="1" spans="1:7">
      <c r="A5439" s="134">
        <v>5436</v>
      </c>
      <c r="B5439" s="134" t="s">
        <v>29760</v>
      </c>
      <c r="C5439" s="134" t="s">
        <v>29761</v>
      </c>
      <c r="D5439" s="135">
        <v>3.44</v>
      </c>
      <c r="E5439" s="134">
        <v>4.84</v>
      </c>
      <c r="F5439" s="139">
        <v>16.65</v>
      </c>
      <c r="G5439" s="141"/>
    </row>
    <row r="5440" s="123" customFormat="1" customHeight="1" spans="1:7">
      <c r="A5440" s="134">
        <v>5437</v>
      </c>
      <c r="B5440" s="134" t="s">
        <v>29762</v>
      </c>
      <c r="C5440" s="134" t="s">
        <v>29763</v>
      </c>
      <c r="D5440" s="135">
        <v>4.99</v>
      </c>
      <c r="E5440" s="133">
        <v>4.84</v>
      </c>
      <c r="F5440" s="139">
        <v>24.15</v>
      </c>
      <c r="G5440" s="141"/>
    </row>
    <row r="5441" s="123" customFormat="1" customHeight="1" spans="1:7">
      <c r="A5441" s="134">
        <v>5438</v>
      </c>
      <c r="B5441" s="134" t="s">
        <v>29764</v>
      </c>
      <c r="C5441" s="134" t="s">
        <v>29765</v>
      </c>
      <c r="D5441" s="135">
        <v>5.01</v>
      </c>
      <c r="E5441" s="134">
        <v>4.84</v>
      </c>
      <c r="F5441" s="139">
        <v>24.25</v>
      </c>
      <c r="G5441" s="141"/>
    </row>
    <row r="5442" s="123" customFormat="1" customHeight="1" spans="1:7">
      <c r="A5442" s="134">
        <v>5439</v>
      </c>
      <c r="B5442" s="134" t="s">
        <v>29766</v>
      </c>
      <c r="C5442" s="134" t="s">
        <v>29695</v>
      </c>
      <c r="D5442" s="135">
        <v>78.53</v>
      </c>
      <c r="E5442" s="133">
        <v>4.84</v>
      </c>
      <c r="F5442" s="139">
        <v>380.09</v>
      </c>
      <c r="G5442" s="141"/>
    </row>
    <row r="5443" s="123" customFormat="1" customHeight="1" spans="1:7">
      <c r="A5443" s="134">
        <v>5440</v>
      </c>
      <c r="B5443" s="134" t="s">
        <v>29767</v>
      </c>
      <c r="C5443" s="134" t="s">
        <v>29691</v>
      </c>
      <c r="D5443" s="135">
        <v>7.89</v>
      </c>
      <c r="E5443" s="133">
        <v>4.84</v>
      </c>
      <c r="F5443" s="139">
        <v>38.19</v>
      </c>
      <c r="G5443" s="141"/>
    </row>
    <row r="5444" s="123" customFormat="1" customHeight="1" spans="1:7">
      <c r="A5444" s="134">
        <v>5441</v>
      </c>
      <c r="B5444" s="134" t="s">
        <v>164</v>
      </c>
      <c r="C5444" s="134" t="s">
        <v>29768</v>
      </c>
      <c r="D5444" s="135">
        <v>8.12</v>
      </c>
      <c r="E5444" s="134">
        <v>4.84</v>
      </c>
      <c r="F5444" s="139">
        <v>39.3</v>
      </c>
      <c r="G5444" s="141"/>
    </row>
    <row r="5445" s="123" customFormat="1" customHeight="1" spans="1:7">
      <c r="A5445" s="134">
        <v>5442</v>
      </c>
      <c r="B5445" s="134" t="s">
        <v>29769</v>
      </c>
      <c r="C5445" s="134" t="s">
        <v>29770</v>
      </c>
      <c r="D5445" s="135">
        <v>30.4</v>
      </c>
      <c r="E5445" s="133">
        <v>4.84</v>
      </c>
      <c r="F5445" s="139">
        <v>147.14</v>
      </c>
      <c r="G5445" s="141"/>
    </row>
    <row r="5446" s="123" customFormat="1" customHeight="1" spans="1:7">
      <c r="A5446" s="134">
        <v>5443</v>
      </c>
      <c r="B5446" s="134" t="s">
        <v>4297</v>
      </c>
      <c r="C5446" s="134" t="s">
        <v>29771</v>
      </c>
      <c r="D5446" s="135">
        <v>1.08</v>
      </c>
      <c r="E5446" s="134">
        <v>4.84</v>
      </c>
      <c r="F5446" s="139">
        <v>5.23</v>
      </c>
      <c r="G5446" s="141"/>
    </row>
    <row r="5447" s="123" customFormat="1" customHeight="1" spans="1:7">
      <c r="A5447" s="134">
        <v>5444</v>
      </c>
      <c r="B5447" s="134" t="s">
        <v>29772</v>
      </c>
      <c r="C5447" s="134" t="s">
        <v>29770</v>
      </c>
      <c r="D5447" s="135">
        <v>5.7</v>
      </c>
      <c r="E5447" s="133">
        <v>4.84</v>
      </c>
      <c r="F5447" s="139">
        <v>27.59</v>
      </c>
      <c r="G5447" s="141"/>
    </row>
    <row r="5448" s="123" customFormat="1" customHeight="1" spans="1:7">
      <c r="A5448" s="134">
        <v>5445</v>
      </c>
      <c r="B5448" s="134" t="s">
        <v>29773</v>
      </c>
      <c r="C5448" s="134" t="s">
        <v>29770</v>
      </c>
      <c r="D5448" s="135">
        <v>7.86</v>
      </c>
      <c r="E5448" s="133">
        <v>4.84</v>
      </c>
      <c r="F5448" s="139">
        <v>38.04</v>
      </c>
      <c r="G5448" s="141"/>
    </row>
    <row r="5449" s="123" customFormat="1" customHeight="1" spans="1:7">
      <c r="A5449" s="134">
        <v>5446</v>
      </c>
      <c r="B5449" s="134" t="s">
        <v>29774</v>
      </c>
      <c r="C5449" s="134" t="s">
        <v>29775</v>
      </c>
      <c r="D5449" s="135">
        <v>8.77</v>
      </c>
      <c r="E5449" s="134">
        <v>4.84</v>
      </c>
      <c r="F5449" s="139">
        <v>42.45</v>
      </c>
      <c r="G5449" s="141"/>
    </row>
    <row r="5450" s="123" customFormat="1" customHeight="1" spans="1:7">
      <c r="A5450" s="134">
        <v>5447</v>
      </c>
      <c r="B5450" s="134" t="s">
        <v>29776</v>
      </c>
      <c r="C5450" s="134" t="s">
        <v>29771</v>
      </c>
      <c r="D5450" s="135">
        <v>9.47</v>
      </c>
      <c r="E5450" s="133">
        <v>4.84</v>
      </c>
      <c r="F5450" s="139">
        <v>45.83</v>
      </c>
      <c r="G5450" s="141"/>
    </row>
    <row r="5451" s="123" customFormat="1" customHeight="1" spans="1:7">
      <c r="A5451" s="134">
        <v>5448</v>
      </c>
      <c r="B5451" s="134" t="s">
        <v>1885</v>
      </c>
      <c r="C5451" s="134" t="s">
        <v>29775</v>
      </c>
      <c r="D5451" s="135">
        <v>28.28</v>
      </c>
      <c r="E5451" s="134">
        <v>4.84</v>
      </c>
      <c r="F5451" s="139">
        <v>136.88</v>
      </c>
      <c r="G5451" s="141"/>
    </row>
    <row r="5452" s="123" customFormat="1" customHeight="1" spans="1:7">
      <c r="A5452" s="134">
        <v>5449</v>
      </c>
      <c r="B5452" s="134" t="s">
        <v>54</v>
      </c>
      <c r="C5452" s="134" t="s">
        <v>29770</v>
      </c>
      <c r="D5452" s="135">
        <v>31.44</v>
      </c>
      <c r="E5452" s="133">
        <v>4.84</v>
      </c>
      <c r="F5452" s="139">
        <v>152.17</v>
      </c>
      <c r="G5452" s="141"/>
    </row>
    <row r="5453" s="123" customFormat="1" customHeight="1" spans="1:7">
      <c r="A5453" s="134">
        <v>5450</v>
      </c>
      <c r="B5453" s="134" t="s">
        <v>29777</v>
      </c>
      <c r="C5453" s="134" t="s">
        <v>29770</v>
      </c>
      <c r="D5453" s="135">
        <v>18.49</v>
      </c>
      <c r="E5453" s="133">
        <v>4.84</v>
      </c>
      <c r="F5453" s="139">
        <v>89.49</v>
      </c>
      <c r="G5453" s="141"/>
    </row>
    <row r="5454" s="123" customFormat="1" customHeight="1" spans="1:7">
      <c r="A5454" s="134">
        <v>5451</v>
      </c>
      <c r="B5454" s="134" t="s">
        <v>29778</v>
      </c>
      <c r="C5454" s="134" t="s">
        <v>29775</v>
      </c>
      <c r="D5454" s="135">
        <v>16.94</v>
      </c>
      <c r="E5454" s="134">
        <v>4.84</v>
      </c>
      <c r="F5454" s="139">
        <v>81.99</v>
      </c>
      <c r="G5454" s="141"/>
    </row>
    <row r="5455" s="123" customFormat="1" customHeight="1" spans="1:7">
      <c r="A5455" s="134">
        <v>5452</v>
      </c>
      <c r="B5455" s="134" t="s">
        <v>29779</v>
      </c>
      <c r="C5455" s="134" t="s">
        <v>29770</v>
      </c>
      <c r="D5455" s="135">
        <v>8.84</v>
      </c>
      <c r="E5455" s="133">
        <v>4.84</v>
      </c>
      <c r="F5455" s="139">
        <v>42.79</v>
      </c>
      <c r="G5455" s="141"/>
    </row>
    <row r="5456" s="123" customFormat="1" customHeight="1" spans="1:7">
      <c r="A5456" s="134">
        <v>5453</v>
      </c>
      <c r="B5456" s="134" t="s">
        <v>136</v>
      </c>
      <c r="C5456" s="134" t="s">
        <v>29771</v>
      </c>
      <c r="D5456" s="135">
        <v>19.26</v>
      </c>
      <c r="E5456" s="134">
        <v>4.84</v>
      </c>
      <c r="F5456" s="139">
        <v>93.22</v>
      </c>
      <c r="G5456" s="141"/>
    </row>
    <row r="5457" s="123" customFormat="1" customHeight="1" spans="1:7">
      <c r="A5457" s="134">
        <v>5454</v>
      </c>
      <c r="B5457" s="134" t="s">
        <v>29780</v>
      </c>
      <c r="C5457" s="134" t="s">
        <v>29770</v>
      </c>
      <c r="D5457" s="135">
        <v>5.62</v>
      </c>
      <c r="E5457" s="133">
        <v>4.84</v>
      </c>
      <c r="F5457" s="139">
        <v>27.2</v>
      </c>
      <c r="G5457" s="141"/>
    </row>
    <row r="5458" s="123" customFormat="1" customHeight="1" spans="1:7">
      <c r="A5458" s="134">
        <v>5455</v>
      </c>
      <c r="B5458" s="134" t="s">
        <v>29781</v>
      </c>
      <c r="C5458" s="134" t="s">
        <v>29770</v>
      </c>
      <c r="D5458" s="135">
        <v>28.46</v>
      </c>
      <c r="E5458" s="133">
        <v>4.84</v>
      </c>
      <c r="F5458" s="139">
        <v>137.75</v>
      </c>
      <c r="G5458" s="141"/>
    </row>
    <row r="5459" s="123" customFormat="1" customHeight="1" spans="1:7">
      <c r="A5459" s="134">
        <v>5456</v>
      </c>
      <c r="B5459" s="134" t="s">
        <v>29782</v>
      </c>
      <c r="C5459" s="134" t="s">
        <v>29770</v>
      </c>
      <c r="D5459" s="135">
        <v>24.65</v>
      </c>
      <c r="E5459" s="134">
        <v>4.84</v>
      </c>
      <c r="F5459" s="139">
        <v>119.31</v>
      </c>
      <c r="G5459" s="141"/>
    </row>
    <row r="5460" s="123" customFormat="1" customHeight="1" spans="1:7">
      <c r="A5460" s="134">
        <v>5457</v>
      </c>
      <c r="B5460" s="134" t="s">
        <v>29783</v>
      </c>
      <c r="C5460" s="134" t="s">
        <v>29770</v>
      </c>
      <c r="D5460" s="135">
        <v>2.96</v>
      </c>
      <c r="E5460" s="133">
        <v>4.84</v>
      </c>
      <c r="F5460" s="139">
        <v>14.33</v>
      </c>
      <c r="G5460" s="141"/>
    </row>
    <row r="5461" s="123" customFormat="1" customHeight="1" spans="1:7">
      <c r="A5461" s="134">
        <v>5458</v>
      </c>
      <c r="B5461" s="134" t="s">
        <v>29784</v>
      </c>
      <c r="C5461" s="134" t="s">
        <v>29770</v>
      </c>
      <c r="D5461" s="135">
        <v>9.53</v>
      </c>
      <c r="E5461" s="134">
        <v>4.84</v>
      </c>
      <c r="F5461" s="139">
        <v>46.13</v>
      </c>
      <c r="G5461" s="141"/>
    </row>
    <row r="5462" s="123" customFormat="1" customHeight="1" spans="1:7">
      <c r="A5462" s="134">
        <v>5459</v>
      </c>
      <c r="B5462" s="134" t="s">
        <v>29785</v>
      </c>
      <c r="C5462" s="134" t="s">
        <v>29786</v>
      </c>
      <c r="D5462" s="135">
        <v>14.9</v>
      </c>
      <c r="E5462" s="133">
        <v>4.84</v>
      </c>
      <c r="F5462" s="139">
        <v>72.12</v>
      </c>
      <c r="G5462" s="141"/>
    </row>
    <row r="5463" s="123" customFormat="1" customHeight="1" spans="1:7">
      <c r="A5463" s="134">
        <v>5460</v>
      </c>
      <c r="B5463" s="134" t="s">
        <v>18388</v>
      </c>
      <c r="C5463" s="134" t="s">
        <v>29775</v>
      </c>
      <c r="D5463" s="135">
        <v>3.18</v>
      </c>
      <c r="E5463" s="133">
        <v>4.84</v>
      </c>
      <c r="F5463" s="139">
        <v>15.39</v>
      </c>
      <c r="G5463" s="141"/>
    </row>
    <row r="5464" s="123" customFormat="1" customHeight="1" spans="1:7">
      <c r="A5464" s="134">
        <v>5461</v>
      </c>
      <c r="B5464" s="134" t="s">
        <v>18388</v>
      </c>
      <c r="C5464" s="134" t="s">
        <v>29787</v>
      </c>
      <c r="D5464" s="135">
        <v>28.52</v>
      </c>
      <c r="E5464" s="134">
        <v>4.84</v>
      </c>
      <c r="F5464" s="139">
        <v>138.04</v>
      </c>
      <c r="G5464" s="141"/>
    </row>
    <row r="5465" s="123" customFormat="1" customHeight="1" spans="1:7">
      <c r="A5465" s="134">
        <v>5462</v>
      </c>
      <c r="B5465" s="134" t="s">
        <v>29788</v>
      </c>
      <c r="C5465" s="134" t="s">
        <v>29775</v>
      </c>
      <c r="D5465" s="135">
        <v>21.86</v>
      </c>
      <c r="E5465" s="133">
        <v>4.84</v>
      </c>
      <c r="F5465" s="139">
        <v>105.8</v>
      </c>
      <c r="G5465" s="141"/>
    </row>
    <row r="5466" s="123" customFormat="1" customHeight="1" spans="1:7">
      <c r="A5466" s="134">
        <v>5463</v>
      </c>
      <c r="B5466" s="134" t="s">
        <v>29777</v>
      </c>
      <c r="C5466" s="134" t="s">
        <v>29770</v>
      </c>
      <c r="D5466" s="135">
        <v>1.47</v>
      </c>
      <c r="E5466" s="134">
        <v>4.84</v>
      </c>
      <c r="F5466" s="139">
        <v>7.11</v>
      </c>
      <c r="G5466" s="141"/>
    </row>
    <row r="5467" s="123" customFormat="1" customHeight="1" spans="1:7">
      <c r="A5467" s="134">
        <v>5464</v>
      </c>
      <c r="B5467" s="134" t="s">
        <v>29789</v>
      </c>
      <c r="C5467" s="134" t="s">
        <v>29775</v>
      </c>
      <c r="D5467" s="135">
        <v>8.33</v>
      </c>
      <c r="E5467" s="133">
        <v>4.84</v>
      </c>
      <c r="F5467" s="139">
        <v>40.32</v>
      </c>
      <c r="G5467" s="141"/>
    </row>
    <row r="5468" s="123" customFormat="1" customHeight="1" spans="1:7">
      <c r="A5468" s="134">
        <v>5465</v>
      </c>
      <c r="B5468" s="134" t="s">
        <v>29790</v>
      </c>
      <c r="C5468" s="134" t="s">
        <v>29770</v>
      </c>
      <c r="D5468" s="135">
        <v>19.83</v>
      </c>
      <c r="E5468" s="133">
        <v>4.84</v>
      </c>
      <c r="F5468" s="139">
        <v>95.98</v>
      </c>
      <c r="G5468" s="141"/>
    </row>
    <row r="5469" s="123" customFormat="1" customHeight="1" spans="1:7">
      <c r="A5469" s="134">
        <v>5466</v>
      </c>
      <c r="B5469" s="134" t="s">
        <v>10231</v>
      </c>
      <c r="C5469" s="134" t="s">
        <v>29770</v>
      </c>
      <c r="D5469" s="135">
        <v>25.13</v>
      </c>
      <c r="E5469" s="134">
        <v>4.84</v>
      </c>
      <c r="F5469" s="139">
        <v>121.63</v>
      </c>
      <c r="G5469" s="141"/>
    </row>
    <row r="5470" s="123" customFormat="1" customHeight="1" spans="1:7">
      <c r="A5470" s="134">
        <v>5467</v>
      </c>
      <c r="B5470" s="134" t="s">
        <v>1877</v>
      </c>
      <c r="C5470" s="134" t="s">
        <v>29771</v>
      </c>
      <c r="D5470" s="135">
        <v>1.43</v>
      </c>
      <c r="E5470" s="133">
        <v>4.84</v>
      </c>
      <c r="F5470" s="139">
        <v>6.92</v>
      </c>
      <c r="G5470" s="141"/>
    </row>
    <row r="5471" s="123" customFormat="1" customHeight="1" spans="1:7">
      <c r="A5471" s="134">
        <v>5468</v>
      </c>
      <c r="B5471" s="134" t="s">
        <v>17850</v>
      </c>
      <c r="C5471" s="134" t="s">
        <v>29791</v>
      </c>
      <c r="D5471" s="135">
        <v>12.34</v>
      </c>
      <c r="E5471" s="134">
        <v>4.84</v>
      </c>
      <c r="F5471" s="139">
        <v>59.73</v>
      </c>
      <c r="G5471" s="141"/>
    </row>
    <row r="5472" s="123" customFormat="1" customHeight="1" spans="1:7">
      <c r="A5472" s="134">
        <v>5469</v>
      </c>
      <c r="B5472" s="134" t="s">
        <v>29792</v>
      </c>
      <c r="C5472" s="134" t="s">
        <v>29791</v>
      </c>
      <c r="D5472" s="135">
        <v>2.24</v>
      </c>
      <c r="E5472" s="133">
        <v>4.84</v>
      </c>
      <c r="F5472" s="139">
        <v>10.84</v>
      </c>
      <c r="G5472" s="141"/>
    </row>
    <row r="5473" s="123" customFormat="1" customHeight="1" spans="1:7">
      <c r="A5473" s="134">
        <v>5470</v>
      </c>
      <c r="B5473" s="134" t="s">
        <v>29793</v>
      </c>
      <c r="C5473" s="134" t="s">
        <v>29770</v>
      </c>
      <c r="D5473" s="135">
        <v>30.2</v>
      </c>
      <c r="E5473" s="133">
        <v>4.84</v>
      </c>
      <c r="F5473" s="139">
        <v>146.17</v>
      </c>
      <c r="G5473" s="141"/>
    </row>
    <row r="5474" s="123" customFormat="1" customHeight="1" spans="1:7">
      <c r="A5474" s="134">
        <v>5471</v>
      </c>
      <c r="B5474" s="134" t="s">
        <v>29794</v>
      </c>
      <c r="C5474" s="134" t="s">
        <v>29775</v>
      </c>
      <c r="D5474" s="135">
        <v>19.89</v>
      </c>
      <c r="E5474" s="134">
        <v>4.84</v>
      </c>
      <c r="F5474" s="139">
        <v>96.27</v>
      </c>
      <c r="G5474" s="141"/>
    </row>
    <row r="5475" s="123" customFormat="1" customHeight="1" spans="1:7">
      <c r="A5475" s="134">
        <v>5472</v>
      </c>
      <c r="B5475" s="134" t="s">
        <v>29795</v>
      </c>
      <c r="C5475" s="134" t="s">
        <v>29770</v>
      </c>
      <c r="D5475" s="135">
        <v>5.85</v>
      </c>
      <c r="E5475" s="133">
        <v>4.84</v>
      </c>
      <c r="F5475" s="139">
        <v>28.31</v>
      </c>
      <c r="G5475" s="141"/>
    </row>
    <row r="5476" s="123" customFormat="1" customHeight="1" spans="1:7">
      <c r="A5476" s="134">
        <v>5473</v>
      </c>
      <c r="B5476" s="134" t="s">
        <v>29796</v>
      </c>
      <c r="C5476" s="134" t="s">
        <v>29770</v>
      </c>
      <c r="D5476" s="135">
        <v>2.28</v>
      </c>
      <c r="E5476" s="134">
        <v>4.84</v>
      </c>
      <c r="F5476" s="139">
        <v>11.04</v>
      </c>
      <c r="G5476" s="141"/>
    </row>
    <row r="5477" s="123" customFormat="1" customHeight="1" spans="1:7">
      <c r="A5477" s="134">
        <v>5474</v>
      </c>
      <c r="B5477" s="134" t="s">
        <v>29796</v>
      </c>
      <c r="C5477" s="134" t="s">
        <v>29770</v>
      </c>
      <c r="D5477" s="135">
        <v>20.55</v>
      </c>
      <c r="E5477" s="133">
        <v>4.84</v>
      </c>
      <c r="F5477" s="139">
        <v>99.46</v>
      </c>
      <c r="G5477" s="141"/>
    </row>
    <row r="5478" s="123" customFormat="1" customHeight="1" spans="1:7">
      <c r="A5478" s="134">
        <v>5475</v>
      </c>
      <c r="B5478" s="134" t="s">
        <v>29797</v>
      </c>
      <c r="C5478" s="134" t="s">
        <v>29770</v>
      </c>
      <c r="D5478" s="135">
        <v>10.7</v>
      </c>
      <c r="E5478" s="133">
        <v>4.84</v>
      </c>
      <c r="F5478" s="139">
        <v>51.79</v>
      </c>
      <c r="G5478" s="141"/>
    </row>
    <row r="5479" s="123" customFormat="1" customHeight="1" spans="1:7">
      <c r="A5479" s="134">
        <v>5476</v>
      </c>
      <c r="B5479" s="134" t="s">
        <v>5687</v>
      </c>
      <c r="C5479" s="134" t="s">
        <v>29771</v>
      </c>
      <c r="D5479" s="135">
        <v>34</v>
      </c>
      <c r="E5479" s="134">
        <v>4.84</v>
      </c>
      <c r="F5479" s="139">
        <v>164.56</v>
      </c>
      <c r="G5479" s="141"/>
    </row>
    <row r="5480" s="123" customFormat="1" customHeight="1" spans="1:7">
      <c r="A5480" s="134">
        <v>5477</v>
      </c>
      <c r="B5480" s="134" t="s">
        <v>29798</v>
      </c>
      <c r="C5480" s="134" t="s">
        <v>29775</v>
      </c>
      <c r="D5480" s="135">
        <v>4.44</v>
      </c>
      <c r="E5480" s="133">
        <v>4.84</v>
      </c>
      <c r="F5480" s="139">
        <v>21.49</v>
      </c>
      <c r="G5480" s="141"/>
    </row>
    <row r="5481" s="123" customFormat="1" customHeight="1" spans="1:7">
      <c r="A5481" s="134">
        <v>5478</v>
      </c>
      <c r="B5481" s="134" t="s">
        <v>29799</v>
      </c>
      <c r="C5481" s="134" t="s">
        <v>29770</v>
      </c>
      <c r="D5481" s="135">
        <v>12.51</v>
      </c>
      <c r="E5481" s="134">
        <v>4.84</v>
      </c>
      <c r="F5481" s="139">
        <v>60.55</v>
      </c>
      <c r="G5481" s="141"/>
    </row>
    <row r="5482" s="123" customFormat="1" customHeight="1" spans="1:7">
      <c r="A5482" s="134">
        <v>5479</v>
      </c>
      <c r="B5482" s="134" t="s">
        <v>29800</v>
      </c>
      <c r="C5482" s="134" t="s">
        <v>29770</v>
      </c>
      <c r="D5482" s="135">
        <v>14.84</v>
      </c>
      <c r="E5482" s="133">
        <v>4.84</v>
      </c>
      <c r="F5482" s="139">
        <v>71.83</v>
      </c>
      <c r="G5482" s="141"/>
    </row>
    <row r="5483" s="123" customFormat="1" customHeight="1" spans="1:7">
      <c r="A5483" s="134">
        <v>5480</v>
      </c>
      <c r="B5483" s="134" t="s">
        <v>29801</v>
      </c>
      <c r="C5483" s="134" t="s">
        <v>29802</v>
      </c>
      <c r="D5483" s="135">
        <v>13.19</v>
      </c>
      <c r="E5483" s="133">
        <v>4.84</v>
      </c>
      <c r="F5483" s="139">
        <v>63.84</v>
      </c>
      <c r="G5483" s="141"/>
    </row>
    <row r="5484" s="123" customFormat="1" customHeight="1" spans="1:7">
      <c r="A5484" s="134">
        <v>5481</v>
      </c>
      <c r="B5484" s="134" t="s">
        <v>29803</v>
      </c>
      <c r="C5484" s="134" t="s">
        <v>29775</v>
      </c>
      <c r="D5484" s="135">
        <v>15.89</v>
      </c>
      <c r="E5484" s="134">
        <v>4.84</v>
      </c>
      <c r="F5484" s="139">
        <v>76.91</v>
      </c>
      <c r="G5484" s="141"/>
    </row>
    <row r="5485" s="123" customFormat="1" customHeight="1" spans="1:7">
      <c r="A5485" s="134">
        <v>5482</v>
      </c>
      <c r="B5485" s="134" t="s">
        <v>10905</v>
      </c>
      <c r="C5485" s="134" t="s">
        <v>29775</v>
      </c>
      <c r="D5485" s="135">
        <v>6.66</v>
      </c>
      <c r="E5485" s="133">
        <v>4.84</v>
      </c>
      <c r="F5485" s="139">
        <v>32.23</v>
      </c>
      <c r="G5485" s="141"/>
    </row>
    <row r="5486" s="123" customFormat="1" customHeight="1" spans="1:7">
      <c r="A5486" s="134">
        <v>5483</v>
      </c>
      <c r="B5486" s="134" t="s">
        <v>29804</v>
      </c>
      <c r="C5486" s="134" t="s">
        <v>29771</v>
      </c>
      <c r="D5486" s="135">
        <v>5.74</v>
      </c>
      <c r="E5486" s="134">
        <v>4.84</v>
      </c>
      <c r="F5486" s="139">
        <v>27.78</v>
      </c>
      <c r="G5486" s="141"/>
    </row>
    <row r="5487" s="123" customFormat="1" customHeight="1" spans="1:7">
      <c r="A5487" s="134">
        <v>5484</v>
      </c>
      <c r="B5487" s="134" t="s">
        <v>29805</v>
      </c>
      <c r="C5487" s="134" t="s">
        <v>29775</v>
      </c>
      <c r="D5487" s="135">
        <v>25.48</v>
      </c>
      <c r="E5487" s="133">
        <v>4.84</v>
      </c>
      <c r="F5487" s="139">
        <v>123.32</v>
      </c>
      <c r="G5487" s="141"/>
    </row>
    <row r="5488" s="123" customFormat="1" customHeight="1" spans="1:7">
      <c r="A5488" s="134">
        <v>5485</v>
      </c>
      <c r="B5488" s="134" t="s">
        <v>29806</v>
      </c>
      <c r="C5488" s="134" t="s">
        <v>29770</v>
      </c>
      <c r="D5488" s="135">
        <v>7.94</v>
      </c>
      <c r="E5488" s="133">
        <v>4.84</v>
      </c>
      <c r="F5488" s="139">
        <v>38.43</v>
      </c>
      <c r="G5488" s="141"/>
    </row>
    <row r="5489" s="123" customFormat="1" customHeight="1" spans="1:7">
      <c r="A5489" s="134">
        <v>5486</v>
      </c>
      <c r="B5489" s="134" t="s">
        <v>29807</v>
      </c>
      <c r="C5489" s="134" t="s">
        <v>29770</v>
      </c>
      <c r="D5489" s="135">
        <v>28.32</v>
      </c>
      <c r="E5489" s="134">
        <v>4.84</v>
      </c>
      <c r="F5489" s="139">
        <v>137.07</v>
      </c>
      <c r="G5489" s="141"/>
    </row>
    <row r="5490" s="123" customFormat="1" customHeight="1" spans="1:7">
      <c r="A5490" s="134">
        <v>5487</v>
      </c>
      <c r="B5490" s="134" t="s">
        <v>29808</v>
      </c>
      <c r="C5490" s="134" t="s">
        <v>29770</v>
      </c>
      <c r="D5490" s="135">
        <v>4.33</v>
      </c>
      <c r="E5490" s="133">
        <v>4.84</v>
      </c>
      <c r="F5490" s="139">
        <v>20.96</v>
      </c>
      <c r="G5490" s="141"/>
    </row>
    <row r="5491" s="123" customFormat="1" customHeight="1" spans="1:7">
      <c r="A5491" s="134">
        <v>5488</v>
      </c>
      <c r="B5491" s="134" t="s">
        <v>29809</v>
      </c>
      <c r="C5491" s="134" t="s">
        <v>29770</v>
      </c>
      <c r="D5491" s="135">
        <v>30.03</v>
      </c>
      <c r="E5491" s="134">
        <v>4.84</v>
      </c>
      <c r="F5491" s="139">
        <v>145.35</v>
      </c>
      <c r="G5491" s="141"/>
    </row>
    <row r="5492" s="123" customFormat="1" customHeight="1" spans="1:7">
      <c r="A5492" s="134">
        <v>5489</v>
      </c>
      <c r="B5492" s="134" t="s">
        <v>29810</v>
      </c>
      <c r="C5492" s="134" t="s">
        <v>29770</v>
      </c>
      <c r="D5492" s="135">
        <v>33.28</v>
      </c>
      <c r="E5492" s="133">
        <v>4.84</v>
      </c>
      <c r="F5492" s="139">
        <v>161.08</v>
      </c>
      <c r="G5492" s="141"/>
    </row>
    <row r="5493" s="123" customFormat="1" customHeight="1" spans="1:7">
      <c r="A5493" s="134">
        <v>5490</v>
      </c>
      <c r="B5493" s="134" t="s">
        <v>29811</v>
      </c>
      <c r="C5493" s="134" t="s">
        <v>29770</v>
      </c>
      <c r="D5493" s="135">
        <v>1.3</v>
      </c>
      <c r="E5493" s="133">
        <v>4.84</v>
      </c>
      <c r="F5493" s="139">
        <v>6.29</v>
      </c>
      <c r="G5493" s="141"/>
    </row>
    <row r="5494" s="123" customFormat="1" customHeight="1" spans="1:7">
      <c r="A5494" s="134">
        <v>5491</v>
      </c>
      <c r="B5494" s="134" t="s">
        <v>29812</v>
      </c>
      <c r="C5494" s="134" t="s">
        <v>29775</v>
      </c>
      <c r="D5494" s="135">
        <v>19.47</v>
      </c>
      <c r="E5494" s="134">
        <v>4.84</v>
      </c>
      <c r="F5494" s="139">
        <v>94.23</v>
      </c>
      <c r="G5494" s="141"/>
    </row>
    <row r="5495" s="123" customFormat="1" customHeight="1" spans="1:7">
      <c r="A5495" s="134">
        <v>5492</v>
      </c>
      <c r="B5495" s="134" t="s">
        <v>29813</v>
      </c>
      <c r="C5495" s="134" t="s">
        <v>29770</v>
      </c>
      <c r="D5495" s="135">
        <v>23.54</v>
      </c>
      <c r="E5495" s="133">
        <v>4.84</v>
      </c>
      <c r="F5495" s="139">
        <v>113.93</v>
      </c>
      <c r="G5495" s="141"/>
    </row>
    <row r="5496" s="123" customFormat="1" customHeight="1" spans="1:7">
      <c r="A5496" s="134">
        <v>5493</v>
      </c>
      <c r="B5496" s="134" t="s">
        <v>29814</v>
      </c>
      <c r="C5496" s="134" t="s">
        <v>29770</v>
      </c>
      <c r="D5496" s="135">
        <v>21.51</v>
      </c>
      <c r="E5496" s="134">
        <v>4.84</v>
      </c>
      <c r="F5496" s="139">
        <v>104.11</v>
      </c>
      <c r="G5496" s="141"/>
    </row>
    <row r="5497" s="123" customFormat="1" customHeight="1" spans="1:7">
      <c r="A5497" s="134">
        <v>5494</v>
      </c>
      <c r="B5497" s="134" t="s">
        <v>29815</v>
      </c>
      <c r="C5497" s="134" t="s">
        <v>29770</v>
      </c>
      <c r="D5497" s="135">
        <v>18.56</v>
      </c>
      <c r="E5497" s="133">
        <v>4.84</v>
      </c>
      <c r="F5497" s="139">
        <v>89.83</v>
      </c>
      <c r="G5497" s="141"/>
    </row>
    <row r="5498" s="123" customFormat="1" customHeight="1" spans="1:7">
      <c r="A5498" s="134">
        <v>5495</v>
      </c>
      <c r="B5498" s="134" t="s">
        <v>29816</v>
      </c>
      <c r="C5498" s="134" t="s">
        <v>29775</v>
      </c>
      <c r="D5498" s="135">
        <v>4.35</v>
      </c>
      <c r="E5498" s="133">
        <v>4.84</v>
      </c>
      <c r="F5498" s="139">
        <v>21.05</v>
      </c>
      <c r="G5498" s="141"/>
    </row>
    <row r="5499" s="123" customFormat="1" customHeight="1" spans="1:7">
      <c r="A5499" s="134">
        <v>5496</v>
      </c>
      <c r="B5499" s="134" t="s">
        <v>29817</v>
      </c>
      <c r="C5499" s="134" t="s">
        <v>29770</v>
      </c>
      <c r="D5499" s="135">
        <v>14.78</v>
      </c>
      <c r="E5499" s="134">
        <v>4.84</v>
      </c>
      <c r="F5499" s="139">
        <v>71.54</v>
      </c>
      <c r="G5499" s="141"/>
    </row>
    <row r="5500" s="123" customFormat="1" customHeight="1" spans="1:7">
      <c r="A5500" s="134">
        <v>5497</v>
      </c>
      <c r="B5500" s="134" t="s">
        <v>26784</v>
      </c>
      <c r="C5500" s="134" t="s">
        <v>29770</v>
      </c>
      <c r="D5500" s="135">
        <v>3.29</v>
      </c>
      <c r="E5500" s="133">
        <v>4.84</v>
      </c>
      <c r="F5500" s="139">
        <v>15.92</v>
      </c>
      <c r="G5500" s="141"/>
    </row>
    <row r="5501" s="123" customFormat="1" customHeight="1" spans="1:7">
      <c r="A5501" s="134">
        <v>5498</v>
      </c>
      <c r="B5501" s="134" t="s">
        <v>29818</v>
      </c>
      <c r="C5501" s="134" t="s">
        <v>29775</v>
      </c>
      <c r="D5501" s="135">
        <v>28.28</v>
      </c>
      <c r="E5501" s="134">
        <v>4.84</v>
      </c>
      <c r="F5501" s="139">
        <v>136.88</v>
      </c>
      <c r="G5501" s="141"/>
    </row>
    <row r="5502" s="123" customFormat="1" customHeight="1" spans="1:7">
      <c r="A5502" s="134">
        <v>5499</v>
      </c>
      <c r="B5502" s="134" t="s">
        <v>29819</v>
      </c>
      <c r="C5502" s="134" t="s">
        <v>29775</v>
      </c>
      <c r="D5502" s="135">
        <v>23.58</v>
      </c>
      <c r="E5502" s="133">
        <v>4.84</v>
      </c>
      <c r="F5502" s="139">
        <v>114.13</v>
      </c>
      <c r="G5502" s="141"/>
    </row>
    <row r="5503" s="123" customFormat="1" customHeight="1" spans="1:7">
      <c r="A5503" s="134">
        <v>5500</v>
      </c>
      <c r="B5503" s="134" t="s">
        <v>29820</v>
      </c>
      <c r="C5503" s="134" t="s">
        <v>29821</v>
      </c>
      <c r="D5503" s="135">
        <v>3.36</v>
      </c>
      <c r="E5503" s="133">
        <v>4.84</v>
      </c>
      <c r="F5503" s="139">
        <v>16.26</v>
      </c>
      <c r="G5503" s="141"/>
    </row>
    <row r="5504" s="123" customFormat="1" customHeight="1" spans="1:7">
      <c r="A5504" s="134">
        <v>5501</v>
      </c>
      <c r="B5504" s="134" t="s">
        <v>29822</v>
      </c>
      <c r="C5504" s="134" t="s">
        <v>29823</v>
      </c>
      <c r="D5504" s="135">
        <v>41.95</v>
      </c>
      <c r="E5504" s="134">
        <v>4.84</v>
      </c>
      <c r="F5504" s="139">
        <v>203.04</v>
      </c>
      <c r="G5504" s="141"/>
    </row>
    <row r="5505" s="123" customFormat="1" customHeight="1" spans="1:7">
      <c r="A5505" s="134">
        <v>5502</v>
      </c>
      <c r="B5505" s="134" t="s">
        <v>29824</v>
      </c>
      <c r="C5505" s="134" t="s">
        <v>29825</v>
      </c>
      <c r="D5505" s="135">
        <v>32.1</v>
      </c>
      <c r="E5505" s="133">
        <v>4.84</v>
      </c>
      <c r="F5505" s="139">
        <v>155.36</v>
      </c>
      <c r="G5505" s="141"/>
    </row>
    <row r="5506" s="123" customFormat="1" customHeight="1" spans="1:7">
      <c r="A5506" s="134">
        <v>5503</v>
      </c>
      <c r="B5506" s="134" t="s">
        <v>29826</v>
      </c>
      <c r="C5506" s="134" t="s">
        <v>29823</v>
      </c>
      <c r="D5506" s="135">
        <v>26.78</v>
      </c>
      <c r="E5506" s="134">
        <v>4.84</v>
      </c>
      <c r="F5506" s="139">
        <v>129.62</v>
      </c>
      <c r="G5506" s="141"/>
    </row>
    <row r="5507" s="123" customFormat="1" customHeight="1" spans="1:7">
      <c r="A5507" s="134">
        <v>5504</v>
      </c>
      <c r="B5507" s="134" t="s">
        <v>29826</v>
      </c>
      <c r="C5507" s="134" t="s">
        <v>29823</v>
      </c>
      <c r="D5507" s="135">
        <v>23.24</v>
      </c>
      <c r="E5507" s="133">
        <v>4.84</v>
      </c>
      <c r="F5507" s="139">
        <v>112.48</v>
      </c>
      <c r="G5507" s="141"/>
    </row>
    <row r="5508" s="123" customFormat="1" customHeight="1" spans="1:7">
      <c r="A5508" s="134">
        <v>5505</v>
      </c>
      <c r="B5508" s="134" t="s">
        <v>29827</v>
      </c>
      <c r="C5508" s="134" t="s">
        <v>29823</v>
      </c>
      <c r="D5508" s="135">
        <v>36.09</v>
      </c>
      <c r="E5508" s="133">
        <v>4.84</v>
      </c>
      <c r="F5508" s="139">
        <v>174.68</v>
      </c>
      <c r="G5508" s="141"/>
    </row>
    <row r="5509" s="123" customFormat="1" customHeight="1" spans="1:7">
      <c r="A5509" s="134">
        <v>5506</v>
      </c>
      <c r="B5509" s="134" t="s">
        <v>29828</v>
      </c>
      <c r="C5509" s="134" t="s">
        <v>29829</v>
      </c>
      <c r="D5509" s="135">
        <v>3.1</v>
      </c>
      <c r="E5509" s="134">
        <v>4.84</v>
      </c>
      <c r="F5509" s="139">
        <v>15</v>
      </c>
      <c r="G5509" s="141"/>
    </row>
    <row r="5510" s="123" customFormat="1" customHeight="1" spans="1:7">
      <c r="A5510" s="134">
        <v>5507</v>
      </c>
      <c r="B5510" s="134" t="s">
        <v>29830</v>
      </c>
      <c r="C5510" s="134" t="s">
        <v>29831</v>
      </c>
      <c r="D5510" s="135">
        <v>8.54</v>
      </c>
      <c r="E5510" s="133">
        <v>4.84</v>
      </c>
      <c r="F5510" s="139">
        <v>41.33</v>
      </c>
      <c r="G5510" s="141"/>
    </row>
    <row r="5511" s="123" customFormat="1" customHeight="1" spans="1:7">
      <c r="A5511" s="134">
        <v>5508</v>
      </c>
      <c r="B5511" s="134" t="s">
        <v>10384</v>
      </c>
      <c r="C5511" s="134" t="s">
        <v>29832</v>
      </c>
      <c r="D5511" s="135">
        <v>27.81</v>
      </c>
      <c r="E5511" s="134">
        <v>4.84</v>
      </c>
      <c r="F5511" s="139">
        <v>134.6</v>
      </c>
      <c r="G5511" s="141"/>
    </row>
    <row r="5512" s="123" customFormat="1" customHeight="1" spans="1:7">
      <c r="A5512" s="134">
        <v>5509</v>
      </c>
      <c r="B5512" s="134" t="s">
        <v>29833</v>
      </c>
      <c r="C5512" s="134" t="s">
        <v>29831</v>
      </c>
      <c r="D5512" s="135">
        <v>12.26</v>
      </c>
      <c r="E5512" s="133">
        <v>4.84</v>
      </c>
      <c r="F5512" s="139">
        <v>59.34</v>
      </c>
      <c r="G5512" s="141"/>
    </row>
    <row r="5513" s="123" customFormat="1" customHeight="1" spans="1:7">
      <c r="A5513" s="134">
        <v>5510</v>
      </c>
      <c r="B5513" s="134" t="s">
        <v>29834</v>
      </c>
      <c r="C5513" s="134" t="s">
        <v>29835</v>
      </c>
      <c r="D5513" s="135">
        <v>18.94</v>
      </c>
      <c r="E5513" s="133">
        <v>4.84</v>
      </c>
      <c r="F5513" s="139">
        <v>91.67</v>
      </c>
      <c r="G5513" s="141"/>
    </row>
    <row r="5514" s="123" customFormat="1" customHeight="1" spans="1:7">
      <c r="A5514" s="134">
        <v>5511</v>
      </c>
      <c r="B5514" s="134" t="s">
        <v>16230</v>
      </c>
      <c r="C5514" s="134" t="s">
        <v>29823</v>
      </c>
      <c r="D5514" s="135">
        <v>41.88</v>
      </c>
      <c r="E5514" s="134">
        <v>4.84</v>
      </c>
      <c r="F5514" s="139">
        <v>202.7</v>
      </c>
      <c r="G5514" s="141"/>
    </row>
    <row r="5515" s="123" customFormat="1" customHeight="1" spans="1:7">
      <c r="A5515" s="134">
        <v>5512</v>
      </c>
      <c r="B5515" s="134" t="s">
        <v>2398</v>
      </c>
      <c r="C5515" s="134" t="s">
        <v>29831</v>
      </c>
      <c r="D5515" s="135">
        <v>48.38</v>
      </c>
      <c r="E5515" s="133">
        <v>4.84</v>
      </c>
      <c r="F5515" s="139">
        <v>234.16</v>
      </c>
      <c r="G5515" s="141"/>
    </row>
    <row r="5516" s="123" customFormat="1" customHeight="1" spans="1:7">
      <c r="A5516" s="134">
        <v>5513</v>
      </c>
      <c r="B5516" s="134" t="s">
        <v>29836</v>
      </c>
      <c r="C5516" s="134" t="s">
        <v>29823</v>
      </c>
      <c r="D5516" s="135">
        <v>33.41</v>
      </c>
      <c r="E5516" s="134">
        <v>4.84</v>
      </c>
      <c r="F5516" s="139">
        <v>161.7</v>
      </c>
      <c r="G5516" s="141"/>
    </row>
    <row r="5517" s="123" customFormat="1" customHeight="1" spans="1:7">
      <c r="A5517" s="134">
        <v>5514</v>
      </c>
      <c r="B5517" s="134" t="s">
        <v>29837</v>
      </c>
      <c r="C5517" s="134" t="s">
        <v>29823</v>
      </c>
      <c r="D5517" s="135">
        <v>5.93</v>
      </c>
      <c r="E5517" s="133">
        <v>4.84</v>
      </c>
      <c r="F5517" s="139">
        <v>28.7</v>
      </c>
      <c r="G5517" s="141"/>
    </row>
    <row r="5518" s="123" customFormat="1" customHeight="1" spans="1:7">
      <c r="A5518" s="134">
        <v>5515</v>
      </c>
      <c r="B5518" s="134" t="s">
        <v>29838</v>
      </c>
      <c r="C5518" s="134" t="s">
        <v>29839</v>
      </c>
      <c r="D5518" s="135">
        <v>67.04</v>
      </c>
      <c r="E5518" s="133">
        <v>4.84</v>
      </c>
      <c r="F5518" s="139">
        <v>324.47</v>
      </c>
      <c r="G5518" s="141"/>
    </row>
    <row r="5519" s="123" customFormat="1" customHeight="1" spans="1:7">
      <c r="A5519" s="134">
        <v>5516</v>
      </c>
      <c r="B5519" s="134" t="s">
        <v>29840</v>
      </c>
      <c r="C5519" s="134" t="s">
        <v>29831</v>
      </c>
      <c r="D5519" s="135">
        <v>57.44</v>
      </c>
      <c r="E5519" s="134">
        <v>4.84</v>
      </c>
      <c r="F5519" s="139">
        <v>278.01</v>
      </c>
      <c r="G5519" s="141"/>
    </row>
    <row r="5520" s="123" customFormat="1" customHeight="1" spans="1:7">
      <c r="A5520" s="134">
        <v>5517</v>
      </c>
      <c r="B5520" s="134" t="s">
        <v>29841</v>
      </c>
      <c r="C5520" s="134" t="s">
        <v>29831</v>
      </c>
      <c r="D5520" s="135">
        <v>5.54</v>
      </c>
      <c r="E5520" s="133">
        <v>4.84</v>
      </c>
      <c r="F5520" s="139">
        <v>26.81</v>
      </c>
      <c r="G5520" s="141"/>
    </row>
    <row r="5521" s="123" customFormat="1" customHeight="1" spans="1:7">
      <c r="A5521" s="134">
        <v>5518</v>
      </c>
      <c r="B5521" s="134" t="s">
        <v>29842</v>
      </c>
      <c r="C5521" s="134" t="s">
        <v>29843</v>
      </c>
      <c r="D5521" s="135">
        <v>25.9</v>
      </c>
      <c r="E5521" s="134">
        <v>4.84</v>
      </c>
      <c r="F5521" s="139">
        <v>125.36</v>
      </c>
      <c r="G5521" s="141"/>
    </row>
    <row r="5522" s="123" customFormat="1" customHeight="1" spans="1:7">
      <c r="A5522" s="134">
        <v>5519</v>
      </c>
      <c r="B5522" s="134" t="s">
        <v>29844</v>
      </c>
      <c r="C5522" s="134" t="s">
        <v>29831</v>
      </c>
      <c r="D5522" s="135">
        <v>19.05</v>
      </c>
      <c r="E5522" s="133">
        <v>4.84</v>
      </c>
      <c r="F5522" s="139">
        <v>92.2</v>
      </c>
      <c r="G5522" s="141"/>
    </row>
    <row r="5523" s="123" customFormat="1" customHeight="1" spans="1:7">
      <c r="A5523" s="134">
        <v>5520</v>
      </c>
      <c r="B5523" s="134" t="s">
        <v>1113</v>
      </c>
      <c r="C5523" s="134" t="s">
        <v>29845</v>
      </c>
      <c r="D5523" s="135">
        <v>15.83</v>
      </c>
      <c r="E5523" s="133">
        <v>4.84</v>
      </c>
      <c r="F5523" s="139">
        <v>76.62</v>
      </c>
      <c r="G5523" s="141"/>
    </row>
    <row r="5524" s="123" customFormat="1" customHeight="1" spans="1:7">
      <c r="A5524" s="134">
        <v>5521</v>
      </c>
      <c r="B5524" s="134" t="s">
        <v>29846</v>
      </c>
      <c r="C5524" s="134" t="s">
        <v>29831</v>
      </c>
      <c r="D5524" s="135">
        <v>48.48</v>
      </c>
      <c r="E5524" s="134">
        <v>4.84</v>
      </c>
      <c r="F5524" s="139">
        <v>234.64</v>
      </c>
      <c r="G5524" s="141"/>
    </row>
    <row r="5525" s="123" customFormat="1" customHeight="1" spans="1:7">
      <c r="A5525" s="134">
        <v>5522</v>
      </c>
      <c r="B5525" s="134" t="s">
        <v>29847</v>
      </c>
      <c r="C5525" s="134" t="s">
        <v>29831</v>
      </c>
      <c r="D5525" s="135">
        <v>48.69</v>
      </c>
      <c r="E5525" s="133">
        <v>4.84</v>
      </c>
      <c r="F5525" s="139">
        <v>235.66</v>
      </c>
      <c r="G5525" s="141"/>
    </row>
    <row r="5526" s="123" customFormat="1" customHeight="1" spans="1:7">
      <c r="A5526" s="134">
        <v>5523</v>
      </c>
      <c r="B5526" s="134" t="s">
        <v>29848</v>
      </c>
      <c r="C5526" s="134" t="s">
        <v>29849</v>
      </c>
      <c r="D5526" s="135">
        <v>37.28</v>
      </c>
      <c r="E5526" s="134">
        <v>4.84</v>
      </c>
      <c r="F5526" s="139">
        <v>180.44</v>
      </c>
      <c r="G5526" s="141"/>
    </row>
    <row r="5527" s="123" customFormat="1" customHeight="1" spans="1:7">
      <c r="A5527" s="134">
        <v>5524</v>
      </c>
      <c r="B5527" s="134" t="s">
        <v>29850</v>
      </c>
      <c r="C5527" s="134" t="s">
        <v>29821</v>
      </c>
      <c r="D5527" s="135">
        <v>10.19</v>
      </c>
      <c r="E5527" s="133">
        <v>4.84</v>
      </c>
      <c r="F5527" s="139">
        <v>49.32</v>
      </c>
      <c r="G5527" s="141"/>
    </row>
    <row r="5528" s="123" customFormat="1" customHeight="1" spans="1:7">
      <c r="A5528" s="134">
        <v>5525</v>
      </c>
      <c r="B5528" s="134" t="s">
        <v>10620</v>
      </c>
      <c r="C5528" s="134" t="s">
        <v>29831</v>
      </c>
      <c r="D5528" s="135">
        <v>31.36</v>
      </c>
      <c r="E5528" s="133">
        <v>4.84</v>
      </c>
      <c r="F5528" s="139">
        <v>151.78</v>
      </c>
      <c r="G5528" s="141"/>
    </row>
    <row r="5529" s="123" customFormat="1" customHeight="1" spans="1:7">
      <c r="A5529" s="134">
        <v>5526</v>
      </c>
      <c r="B5529" s="134" t="s">
        <v>2509</v>
      </c>
      <c r="C5529" s="134" t="s">
        <v>29831</v>
      </c>
      <c r="D5529" s="135">
        <v>7.85</v>
      </c>
      <c r="E5529" s="134">
        <v>4.84</v>
      </c>
      <c r="F5529" s="139">
        <v>37.99</v>
      </c>
      <c r="G5529" s="141"/>
    </row>
    <row r="5530" s="123" customFormat="1" customHeight="1" spans="1:7">
      <c r="A5530" s="134">
        <v>5527</v>
      </c>
      <c r="B5530" s="134" t="s">
        <v>22792</v>
      </c>
      <c r="C5530" s="134" t="s">
        <v>29851</v>
      </c>
      <c r="D5530" s="135">
        <v>43.53</v>
      </c>
      <c r="E5530" s="133">
        <v>4.84</v>
      </c>
      <c r="F5530" s="139">
        <v>210.69</v>
      </c>
      <c r="G5530" s="141"/>
    </row>
    <row r="5531" s="123" customFormat="1" customHeight="1" spans="1:7">
      <c r="A5531" s="134">
        <v>5528</v>
      </c>
      <c r="B5531" s="134" t="s">
        <v>1072</v>
      </c>
      <c r="C5531" s="134" t="s">
        <v>29823</v>
      </c>
      <c r="D5531" s="135">
        <v>6.3</v>
      </c>
      <c r="E5531" s="134">
        <v>4.84</v>
      </c>
      <c r="F5531" s="139">
        <v>30.49</v>
      </c>
      <c r="G5531" s="141"/>
    </row>
    <row r="5532" s="123" customFormat="1" customHeight="1" spans="1:7">
      <c r="A5532" s="134">
        <v>5529</v>
      </c>
      <c r="B5532" s="134" t="s">
        <v>2528</v>
      </c>
      <c r="C5532" s="134" t="s">
        <v>29852</v>
      </c>
      <c r="D5532" s="135">
        <v>41.09</v>
      </c>
      <c r="E5532" s="133">
        <v>4.84</v>
      </c>
      <c r="F5532" s="139">
        <v>198.88</v>
      </c>
      <c r="G5532" s="141"/>
    </row>
    <row r="5533" s="123" customFormat="1" customHeight="1" spans="1:7">
      <c r="A5533" s="134">
        <v>5530</v>
      </c>
      <c r="B5533" s="134" t="s">
        <v>7258</v>
      </c>
      <c r="C5533" s="134" t="s">
        <v>29823</v>
      </c>
      <c r="D5533" s="135">
        <v>1.34</v>
      </c>
      <c r="E5533" s="133">
        <v>4.84</v>
      </c>
      <c r="F5533" s="139">
        <v>6.49</v>
      </c>
      <c r="G5533" s="141"/>
    </row>
    <row r="5534" s="123" customFormat="1" customHeight="1" spans="1:7">
      <c r="A5534" s="134">
        <v>5531</v>
      </c>
      <c r="B5534" s="134" t="s">
        <v>29853</v>
      </c>
      <c r="C5534" s="134" t="s">
        <v>29831</v>
      </c>
      <c r="D5534" s="135">
        <v>54.32</v>
      </c>
      <c r="E5534" s="134">
        <v>4.84</v>
      </c>
      <c r="F5534" s="139">
        <v>262.91</v>
      </c>
      <c r="G5534" s="141"/>
    </row>
    <row r="5535" s="123" customFormat="1" customHeight="1" spans="1:7">
      <c r="A5535" s="134">
        <v>5532</v>
      </c>
      <c r="B5535" s="134" t="s">
        <v>1783</v>
      </c>
      <c r="C5535" s="134" t="s">
        <v>29823</v>
      </c>
      <c r="D5535" s="135">
        <v>29.19</v>
      </c>
      <c r="E5535" s="133">
        <v>4.84</v>
      </c>
      <c r="F5535" s="139">
        <v>141.28</v>
      </c>
      <c r="G5535" s="141"/>
    </row>
    <row r="5536" s="123" customFormat="1" customHeight="1" spans="1:7">
      <c r="A5536" s="134">
        <v>5533</v>
      </c>
      <c r="B5536" s="134" t="s">
        <v>29854</v>
      </c>
      <c r="C5536" s="134" t="s">
        <v>29823</v>
      </c>
      <c r="D5536" s="135">
        <v>7.31</v>
      </c>
      <c r="E5536" s="134">
        <v>4.84</v>
      </c>
      <c r="F5536" s="139">
        <v>35.38</v>
      </c>
      <c r="G5536" s="141"/>
    </row>
    <row r="5537" s="123" customFormat="1" customHeight="1" spans="1:7">
      <c r="A5537" s="134">
        <v>5534</v>
      </c>
      <c r="B5537" s="134" t="s">
        <v>29855</v>
      </c>
      <c r="C5537" s="134" t="s">
        <v>29823</v>
      </c>
      <c r="D5537" s="135">
        <v>31.28</v>
      </c>
      <c r="E5537" s="133">
        <v>4.84</v>
      </c>
      <c r="F5537" s="139">
        <v>151.4</v>
      </c>
      <c r="G5537" s="141"/>
    </row>
    <row r="5538" s="123" customFormat="1" customHeight="1" spans="1:7">
      <c r="A5538" s="134">
        <v>5535</v>
      </c>
      <c r="B5538" s="134" t="s">
        <v>29856</v>
      </c>
      <c r="C5538" s="134" t="s">
        <v>29823</v>
      </c>
      <c r="D5538" s="135">
        <v>2.77</v>
      </c>
      <c r="E5538" s="133">
        <v>4.84</v>
      </c>
      <c r="F5538" s="139">
        <v>13.41</v>
      </c>
      <c r="G5538" s="141"/>
    </row>
    <row r="5539" s="123" customFormat="1" customHeight="1" spans="1:7">
      <c r="A5539" s="134">
        <v>5536</v>
      </c>
      <c r="B5539" s="134" t="s">
        <v>29857</v>
      </c>
      <c r="C5539" s="134" t="s">
        <v>29823</v>
      </c>
      <c r="D5539" s="135">
        <v>28.23</v>
      </c>
      <c r="E5539" s="134">
        <v>4.84</v>
      </c>
      <c r="F5539" s="139">
        <v>136.63</v>
      </c>
      <c r="G5539" s="141"/>
    </row>
    <row r="5540" s="123" customFormat="1" customHeight="1" spans="1:7">
      <c r="A5540" s="134">
        <v>5537</v>
      </c>
      <c r="B5540" s="134" t="s">
        <v>29858</v>
      </c>
      <c r="C5540" s="134" t="s">
        <v>29823</v>
      </c>
      <c r="D5540" s="135">
        <v>35.14</v>
      </c>
      <c r="E5540" s="133">
        <v>4.84</v>
      </c>
      <c r="F5540" s="139">
        <v>170.08</v>
      </c>
      <c r="G5540" s="141"/>
    </row>
    <row r="5541" s="123" customFormat="1" customHeight="1" spans="1:7">
      <c r="A5541" s="134">
        <v>5538</v>
      </c>
      <c r="B5541" s="134" t="s">
        <v>29859</v>
      </c>
      <c r="C5541" s="134" t="s">
        <v>29832</v>
      </c>
      <c r="D5541" s="135">
        <v>24.52</v>
      </c>
      <c r="E5541" s="134">
        <v>4.84</v>
      </c>
      <c r="F5541" s="139">
        <v>118.68</v>
      </c>
      <c r="G5541" s="141"/>
    </row>
    <row r="5542" s="123" customFormat="1" customHeight="1" spans="1:7">
      <c r="A5542" s="134">
        <v>5539</v>
      </c>
      <c r="B5542" s="134" t="s">
        <v>29860</v>
      </c>
      <c r="C5542" s="134" t="s">
        <v>29831</v>
      </c>
      <c r="D5542" s="135">
        <v>51.37</v>
      </c>
      <c r="E5542" s="133">
        <v>4.84</v>
      </c>
      <c r="F5542" s="139">
        <v>248.63</v>
      </c>
      <c r="G5542" s="141"/>
    </row>
    <row r="5543" s="123" customFormat="1" customHeight="1" spans="1:7">
      <c r="A5543" s="134">
        <v>5540</v>
      </c>
      <c r="B5543" s="134" t="s">
        <v>111</v>
      </c>
      <c r="C5543" s="134" t="s">
        <v>29823</v>
      </c>
      <c r="D5543" s="135">
        <v>34.17</v>
      </c>
      <c r="E5543" s="133">
        <v>4.84</v>
      </c>
      <c r="F5543" s="139">
        <v>165.38</v>
      </c>
      <c r="G5543" s="141"/>
    </row>
    <row r="5544" s="123" customFormat="1" customHeight="1" spans="1:7">
      <c r="A5544" s="134">
        <v>5541</v>
      </c>
      <c r="B5544" s="134" t="s">
        <v>13070</v>
      </c>
      <c r="C5544" s="134" t="s">
        <v>29823</v>
      </c>
      <c r="D5544" s="135">
        <v>3.32</v>
      </c>
      <c r="E5544" s="134">
        <v>4.84</v>
      </c>
      <c r="F5544" s="139">
        <v>16.07</v>
      </c>
      <c r="G5544" s="141"/>
    </row>
    <row r="5545" s="123" customFormat="1" customHeight="1" spans="1:7">
      <c r="A5545" s="134">
        <v>5542</v>
      </c>
      <c r="B5545" s="134" t="s">
        <v>733</v>
      </c>
      <c r="C5545" s="134" t="s">
        <v>29823</v>
      </c>
      <c r="D5545" s="135">
        <v>51.55</v>
      </c>
      <c r="E5545" s="133">
        <v>4.84</v>
      </c>
      <c r="F5545" s="139">
        <v>249.5</v>
      </c>
      <c r="G5545" s="141"/>
    </row>
    <row r="5546" s="123" customFormat="1" customHeight="1" spans="1:7">
      <c r="A5546" s="134">
        <v>5543</v>
      </c>
      <c r="B5546" s="134" t="s">
        <v>29861</v>
      </c>
      <c r="C5546" s="134" t="s">
        <v>29823</v>
      </c>
      <c r="D5546" s="135">
        <v>11.01</v>
      </c>
      <c r="E5546" s="134">
        <v>4.84</v>
      </c>
      <c r="F5546" s="139">
        <v>53.29</v>
      </c>
      <c r="G5546" s="141"/>
    </row>
    <row r="5547" s="123" customFormat="1" customHeight="1" spans="1:7">
      <c r="A5547" s="134">
        <v>5544</v>
      </c>
      <c r="B5547" s="134" t="s">
        <v>29862</v>
      </c>
      <c r="C5547" s="134" t="s">
        <v>29863</v>
      </c>
      <c r="D5547" s="135">
        <v>22.98</v>
      </c>
      <c r="E5547" s="133">
        <v>4.84</v>
      </c>
      <c r="F5547" s="139">
        <v>111.22</v>
      </c>
      <c r="G5547" s="141"/>
    </row>
    <row r="5548" s="123" customFormat="1" customHeight="1" spans="1:7">
      <c r="A5548" s="134">
        <v>5545</v>
      </c>
      <c r="B5548" s="134" t="s">
        <v>655</v>
      </c>
      <c r="C5548" s="134" t="s">
        <v>29823</v>
      </c>
      <c r="D5548" s="135">
        <v>44.76</v>
      </c>
      <c r="E5548" s="133">
        <v>4.84</v>
      </c>
      <c r="F5548" s="139">
        <v>216.64</v>
      </c>
      <c r="G5548" s="141"/>
    </row>
    <row r="5549" s="123" customFormat="1" customHeight="1" spans="1:7">
      <c r="A5549" s="134">
        <v>5546</v>
      </c>
      <c r="B5549" s="134" t="s">
        <v>655</v>
      </c>
      <c r="C5549" s="134" t="s">
        <v>29821</v>
      </c>
      <c r="D5549" s="135">
        <v>17.62</v>
      </c>
      <c r="E5549" s="134">
        <v>4.84</v>
      </c>
      <c r="F5549" s="139">
        <v>85.28</v>
      </c>
      <c r="G5549" s="141"/>
    </row>
    <row r="5550" s="123" customFormat="1" customHeight="1" spans="1:7">
      <c r="A5550" s="134">
        <v>5547</v>
      </c>
      <c r="B5550" s="134" t="s">
        <v>1896</v>
      </c>
      <c r="C5550" s="134" t="s">
        <v>29821</v>
      </c>
      <c r="D5550" s="135">
        <v>10.17</v>
      </c>
      <c r="E5550" s="133">
        <v>4.84</v>
      </c>
      <c r="F5550" s="139">
        <v>49.22</v>
      </c>
      <c r="G5550" s="141"/>
    </row>
    <row r="5551" s="123" customFormat="1" customHeight="1" spans="1:7">
      <c r="A5551" s="134">
        <v>5548</v>
      </c>
      <c r="B5551" s="134" t="s">
        <v>15084</v>
      </c>
      <c r="C5551" s="134" t="s">
        <v>29823</v>
      </c>
      <c r="D5551" s="135">
        <v>28.6</v>
      </c>
      <c r="E5551" s="134">
        <v>4.84</v>
      </c>
      <c r="F5551" s="139">
        <v>138.42</v>
      </c>
      <c r="G5551" s="141"/>
    </row>
    <row r="5552" s="123" customFormat="1" customHeight="1" spans="1:7">
      <c r="A5552" s="134">
        <v>5549</v>
      </c>
      <c r="B5552" s="134" t="s">
        <v>29864</v>
      </c>
      <c r="C5552" s="134" t="s">
        <v>29831</v>
      </c>
      <c r="D5552" s="135">
        <v>12.51</v>
      </c>
      <c r="E5552" s="133">
        <v>4.84</v>
      </c>
      <c r="F5552" s="139">
        <v>60.55</v>
      </c>
      <c r="G5552" s="141"/>
    </row>
    <row r="5553" s="123" customFormat="1" customHeight="1" spans="1:7">
      <c r="A5553" s="134">
        <v>5550</v>
      </c>
      <c r="B5553" s="134" t="s">
        <v>29865</v>
      </c>
      <c r="C5553" s="134" t="s">
        <v>29831</v>
      </c>
      <c r="D5553" s="135">
        <v>10.3</v>
      </c>
      <c r="E5553" s="133">
        <v>4.84</v>
      </c>
      <c r="F5553" s="139">
        <v>49.85</v>
      </c>
      <c r="G5553" s="141"/>
    </row>
    <row r="5554" s="123" customFormat="1" customHeight="1" spans="1:7">
      <c r="A5554" s="134">
        <v>5551</v>
      </c>
      <c r="B5554" s="134" t="s">
        <v>29866</v>
      </c>
      <c r="C5554" s="134" t="s">
        <v>29831</v>
      </c>
      <c r="D5554" s="135">
        <v>43.94</v>
      </c>
      <c r="E5554" s="134">
        <v>4.84</v>
      </c>
      <c r="F5554" s="139">
        <v>212.67</v>
      </c>
      <c r="G5554" s="141"/>
    </row>
    <row r="5555" s="123" customFormat="1" customHeight="1" spans="1:7">
      <c r="A5555" s="134">
        <v>5552</v>
      </c>
      <c r="B5555" s="134" t="s">
        <v>29867</v>
      </c>
      <c r="C5555" s="134" t="s">
        <v>29831</v>
      </c>
      <c r="D5555" s="135">
        <v>44.02</v>
      </c>
      <c r="E5555" s="133">
        <v>4.84</v>
      </c>
      <c r="F5555" s="139">
        <v>213.06</v>
      </c>
      <c r="G5555" s="141"/>
    </row>
    <row r="5556" s="123" customFormat="1" customHeight="1" spans="1:7">
      <c r="A5556" s="134">
        <v>5553</v>
      </c>
      <c r="B5556" s="134" t="s">
        <v>29868</v>
      </c>
      <c r="C5556" s="134" t="s">
        <v>29832</v>
      </c>
      <c r="D5556" s="135">
        <v>1.78</v>
      </c>
      <c r="E5556" s="134">
        <v>4.84</v>
      </c>
      <c r="F5556" s="139">
        <v>8.62</v>
      </c>
      <c r="G5556" s="141"/>
    </row>
    <row r="5557" s="123" customFormat="1" customHeight="1" spans="1:7">
      <c r="A5557" s="134">
        <v>5554</v>
      </c>
      <c r="B5557" s="134" t="s">
        <v>10476</v>
      </c>
      <c r="C5557" s="134" t="s">
        <v>29821</v>
      </c>
      <c r="D5557" s="135">
        <v>17.09</v>
      </c>
      <c r="E5557" s="133">
        <v>4.84</v>
      </c>
      <c r="F5557" s="139">
        <v>82.72</v>
      </c>
      <c r="G5557" s="141"/>
    </row>
    <row r="5558" s="123" customFormat="1" customHeight="1" spans="1:7">
      <c r="A5558" s="134">
        <v>5555</v>
      </c>
      <c r="B5558" s="134" t="s">
        <v>29869</v>
      </c>
      <c r="C5558" s="134" t="s">
        <v>29870</v>
      </c>
      <c r="D5558" s="135">
        <v>13.57</v>
      </c>
      <c r="E5558" s="133">
        <v>4.84</v>
      </c>
      <c r="F5558" s="139">
        <v>65.68</v>
      </c>
      <c r="G5558" s="141"/>
    </row>
    <row r="5559" s="123" customFormat="1" customHeight="1" spans="1:7">
      <c r="A5559" s="134">
        <v>5556</v>
      </c>
      <c r="B5559" s="134" t="s">
        <v>29871</v>
      </c>
      <c r="C5559" s="134" t="s">
        <v>29832</v>
      </c>
      <c r="D5559" s="135">
        <v>2.29</v>
      </c>
      <c r="E5559" s="134">
        <v>4.84</v>
      </c>
      <c r="F5559" s="139">
        <v>11.08</v>
      </c>
      <c r="G5559" s="141"/>
    </row>
    <row r="5560" s="123" customFormat="1" customHeight="1" spans="1:7">
      <c r="A5560" s="134">
        <v>5557</v>
      </c>
      <c r="B5560" s="134" t="s">
        <v>9861</v>
      </c>
      <c r="C5560" s="134" t="s">
        <v>29872</v>
      </c>
      <c r="D5560" s="135">
        <v>34.31</v>
      </c>
      <c r="E5560" s="133">
        <v>4.84</v>
      </c>
      <c r="F5560" s="139">
        <v>166.06</v>
      </c>
      <c r="G5560" s="141"/>
    </row>
    <row r="5561" s="123" customFormat="1" customHeight="1" spans="1:7">
      <c r="A5561" s="134">
        <v>5558</v>
      </c>
      <c r="B5561" s="134" t="s">
        <v>3191</v>
      </c>
      <c r="C5561" s="134" t="s">
        <v>29872</v>
      </c>
      <c r="D5561" s="135">
        <v>38.09</v>
      </c>
      <c r="E5561" s="134">
        <v>4.84</v>
      </c>
      <c r="F5561" s="139">
        <v>184.36</v>
      </c>
      <c r="G5561" s="141"/>
    </row>
    <row r="5562" s="123" customFormat="1" customHeight="1" spans="1:7">
      <c r="A5562" s="134">
        <v>5559</v>
      </c>
      <c r="B5562" s="134" t="s">
        <v>29873</v>
      </c>
      <c r="C5562" s="134" t="s">
        <v>29872</v>
      </c>
      <c r="D5562" s="135">
        <v>6.05</v>
      </c>
      <c r="E5562" s="133">
        <v>4.84</v>
      </c>
      <c r="F5562" s="139">
        <v>29.28</v>
      </c>
      <c r="G5562" s="141"/>
    </row>
    <row r="5563" s="123" customFormat="1" customHeight="1" spans="1:7">
      <c r="A5563" s="134">
        <v>5560</v>
      </c>
      <c r="B5563" s="134" t="s">
        <v>29874</v>
      </c>
      <c r="C5563" s="134" t="s">
        <v>29872</v>
      </c>
      <c r="D5563" s="135">
        <v>4.42</v>
      </c>
      <c r="E5563" s="133">
        <v>4.84</v>
      </c>
      <c r="F5563" s="139">
        <v>21.39</v>
      </c>
      <c r="G5563" s="141"/>
    </row>
    <row r="5564" s="123" customFormat="1" customHeight="1" spans="1:7">
      <c r="A5564" s="134">
        <v>5561</v>
      </c>
      <c r="B5564" s="134" t="s">
        <v>15622</v>
      </c>
      <c r="C5564" s="134" t="s">
        <v>29872</v>
      </c>
      <c r="D5564" s="135">
        <v>30.88</v>
      </c>
      <c r="E5564" s="134">
        <v>4.84</v>
      </c>
      <c r="F5564" s="139">
        <v>149.46</v>
      </c>
      <c r="G5564" s="141"/>
    </row>
    <row r="5565" s="123" customFormat="1" customHeight="1" spans="1:7">
      <c r="A5565" s="134">
        <v>5562</v>
      </c>
      <c r="B5565" s="134" t="s">
        <v>29875</v>
      </c>
      <c r="C5565" s="134" t="s">
        <v>29872</v>
      </c>
      <c r="D5565" s="135">
        <v>17.64</v>
      </c>
      <c r="E5565" s="133">
        <v>4.84</v>
      </c>
      <c r="F5565" s="139">
        <v>85.38</v>
      </c>
      <c r="G5565" s="141"/>
    </row>
    <row r="5566" s="123" customFormat="1" customHeight="1" spans="1:7">
      <c r="A5566" s="134">
        <v>5563</v>
      </c>
      <c r="B5566" s="134" t="s">
        <v>29876</v>
      </c>
      <c r="C5566" s="134" t="s">
        <v>29872</v>
      </c>
      <c r="D5566" s="135">
        <v>14.47</v>
      </c>
      <c r="E5566" s="134">
        <v>4.84</v>
      </c>
      <c r="F5566" s="139">
        <v>70.03</v>
      </c>
      <c r="G5566" s="141"/>
    </row>
    <row r="5567" s="123" customFormat="1" customHeight="1" spans="1:7">
      <c r="A5567" s="134">
        <v>5564</v>
      </c>
      <c r="B5567" s="134" t="s">
        <v>5281</v>
      </c>
      <c r="C5567" s="134" t="s">
        <v>29872</v>
      </c>
      <c r="D5567" s="135">
        <v>20.72</v>
      </c>
      <c r="E5567" s="133">
        <v>4.84</v>
      </c>
      <c r="F5567" s="139">
        <v>100.28</v>
      </c>
      <c r="G5567" s="141"/>
    </row>
    <row r="5568" s="123" customFormat="1" customHeight="1" spans="1:7">
      <c r="A5568" s="134">
        <v>5565</v>
      </c>
      <c r="B5568" s="134" t="s">
        <v>5782</v>
      </c>
      <c r="C5568" s="134" t="s">
        <v>29872</v>
      </c>
      <c r="D5568" s="135">
        <v>2.04</v>
      </c>
      <c r="E5568" s="133">
        <v>4.84</v>
      </c>
      <c r="F5568" s="139">
        <v>9.87</v>
      </c>
      <c r="G5568" s="141"/>
    </row>
    <row r="5569" s="123" customFormat="1" customHeight="1" spans="1:7">
      <c r="A5569" s="134">
        <v>5566</v>
      </c>
      <c r="B5569" s="134" t="s">
        <v>1446</v>
      </c>
      <c r="C5569" s="134" t="s">
        <v>29877</v>
      </c>
      <c r="D5569" s="135">
        <v>24.77</v>
      </c>
      <c r="E5569" s="134">
        <v>4.84</v>
      </c>
      <c r="F5569" s="139">
        <v>119.89</v>
      </c>
      <c r="G5569" s="141"/>
    </row>
    <row r="5570" s="123" customFormat="1" customHeight="1" spans="1:7">
      <c r="A5570" s="134">
        <v>5567</v>
      </c>
      <c r="B5570" s="134" t="s">
        <v>16164</v>
      </c>
      <c r="C5570" s="134" t="s">
        <v>29877</v>
      </c>
      <c r="D5570" s="135">
        <v>9.79</v>
      </c>
      <c r="E5570" s="133">
        <v>4.84</v>
      </c>
      <c r="F5570" s="139">
        <v>47.38</v>
      </c>
      <c r="G5570" s="141"/>
    </row>
    <row r="5571" s="123" customFormat="1" customHeight="1" spans="1:7">
      <c r="A5571" s="134">
        <v>5568</v>
      </c>
      <c r="B5571" s="134" t="s">
        <v>29878</v>
      </c>
      <c r="C5571" s="134" t="s">
        <v>29872</v>
      </c>
      <c r="D5571" s="135">
        <v>30.15</v>
      </c>
      <c r="E5571" s="134">
        <v>4.84</v>
      </c>
      <c r="F5571" s="139">
        <v>145.93</v>
      </c>
      <c r="G5571" s="141"/>
    </row>
    <row r="5572" s="123" customFormat="1" customHeight="1" spans="1:7">
      <c r="A5572" s="134">
        <v>5569</v>
      </c>
      <c r="B5572" s="134" t="s">
        <v>29879</v>
      </c>
      <c r="C5572" s="134" t="s">
        <v>29872</v>
      </c>
      <c r="D5572" s="135">
        <v>45.61</v>
      </c>
      <c r="E5572" s="133">
        <v>4.84</v>
      </c>
      <c r="F5572" s="139">
        <v>220.75</v>
      </c>
      <c r="G5572" s="141"/>
    </row>
    <row r="5573" s="123" customFormat="1" customHeight="1" spans="1:7">
      <c r="A5573" s="134">
        <v>5570</v>
      </c>
      <c r="B5573" s="134" t="s">
        <v>29880</v>
      </c>
      <c r="C5573" s="134" t="s">
        <v>29872</v>
      </c>
      <c r="D5573" s="135">
        <v>44.31</v>
      </c>
      <c r="E5573" s="133">
        <v>4.84</v>
      </c>
      <c r="F5573" s="139">
        <v>214.46</v>
      </c>
      <c r="G5573" s="141"/>
    </row>
    <row r="5574" s="123" customFormat="1" customHeight="1" spans="1:7">
      <c r="A5574" s="134">
        <v>5571</v>
      </c>
      <c r="B5574" s="134" t="s">
        <v>1004</v>
      </c>
      <c r="C5574" s="134" t="s">
        <v>29877</v>
      </c>
      <c r="D5574" s="135">
        <v>18.44</v>
      </c>
      <c r="E5574" s="134">
        <v>4.84</v>
      </c>
      <c r="F5574" s="139">
        <v>89.25</v>
      </c>
      <c r="G5574" s="141"/>
    </row>
    <row r="5575" s="123" customFormat="1" customHeight="1" spans="1:7">
      <c r="A5575" s="134">
        <v>5572</v>
      </c>
      <c r="B5575" s="134" t="s">
        <v>5930</v>
      </c>
      <c r="C5575" s="134" t="s">
        <v>29881</v>
      </c>
      <c r="D5575" s="135">
        <v>31.74</v>
      </c>
      <c r="E5575" s="133">
        <v>4.84</v>
      </c>
      <c r="F5575" s="139">
        <v>153.62</v>
      </c>
      <c r="G5575" s="141"/>
    </row>
    <row r="5576" s="123" customFormat="1" customHeight="1" spans="1:7">
      <c r="A5576" s="134">
        <v>5573</v>
      </c>
      <c r="B5576" s="134" t="s">
        <v>29882</v>
      </c>
      <c r="C5576" s="134" t="s">
        <v>29872</v>
      </c>
      <c r="D5576" s="135">
        <v>17.78</v>
      </c>
      <c r="E5576" s="134">
        <v>4.84</v>
      </c>
      <c r="F5576" s="139">
        <v>86.06</v>
      </c>
      <c r="G5576" s="141"/>
    </row>
    <row r="5577" s="123" customFormat="1" customHeight="1" spans="1:7">
      <c r="A5577" s="134">
        <v>5574</v>
      </c>
      <c r="B5577" s="134" t="s">
        <v>29883</v>
      </c>
      <c r="C5577" s="134" t="s">
        <v>29884</v>
      </c>
      <c r="D5577" s="135">
        <v>3.78</v>
      </c>
      <c r="E5577" s="133">
        <v>4.84</v>
      </c>
      <c r="F5577" s="139">
        <v>18.3</v>
      </c>
      <c r="G5577" s="141"/>
    </row>
    <row r="5578" s="123" customFormat="1" customHeight="1" spans="1:7">
      <c r="A5578" s="134">
        <v>5575</v>
      </c>
      <c r="B5578" s="134" t="s">
        <v>29885</v>
      </c>
      <c r="C5578" s="134" t="s">
        <v>29872</v>
      </c>
      <c r="D5578" s="135">
        <v>36.86</v>
      </c>
      <c r="E5578" s="133">
        <v>4.84</v>
      </c>
      <c r="F5578" s="139">
        <v>178.4</v>
      </c>
      <c r="G5578" s="141"/>
    </row>
    <row r="5579" s="123" customFormat="1" customHeight="1" spans="1:7">
      <c r="A5579" s="134">
        <v>5576</v>
      </c>
      <c r="B5579" s="134" t="s">
        <v>5921</v>
      </c>
      <c r="C5579" s="134" t="s">
        <v>29872</v>
      </c>
      <c r="D5579" s="135">
        <v>15.15</v>
      </c>
      <c r="E5579" s="134">
        <v>4.84</v>
      </c>
      <c r="F5579" s="139">
        <v>73.33</v>
      </c>
      <c r="G5579" s="141"/>
    </row>
    <row r="5580" s="123" customFormat="1" customHeight="1" spans="1:7">
      <c r="A5580" s="134">
        <v>5577</v>
      </c>
      <c r="B5580" s="134" t="s">
        <v>6996</v>
      </c>
      <c r="C5580" s="134" t="s">
        <v>29872</v>
      </c>
      <c r="D5580" s="135">
        <v>8.83</v>
      </c>
      <c r="E5580" s="133">
        <v>4.84</v>
      </c>
      <c r="F5580" s="139">
        <v>42.74</v>
      </c>
      <c r="G5580" s="141"/>
    </row>
    <row r="5581" s="123" customFormat="1" customHeight="1" spans="1:7">
      <c r="A5581" s="134">
        <v>5578</v>
      </c>
      <c r="B5581" s="134" t="s">
        <v>14657</v>
      </c>
      <c r="C5581" s="134" t="s">
        <v>29877</v>
      </c>
      <c r="D5581" s="135">
        <v>20.45</v>
      </c>
      <c r="E5581" s="134">
        <v>4.84</v>
      </c>
      <c r="F5581" s="139">
        <v>98.98</v>
      </c>
      <c r="G5581" s="141"/>
    </row>
    <row r="5582" s="123" customFormat="1" customHeight="1" spans="1:7">
      <c r="A5582" s="134">
        <v>5579</v>
      </c>
      <c r="B5582" s="134" t="s">
        <v>29886</v>
      </c>
      <c r="C5582" s="134" t="s">
        <v>29872</v>
      </c>
      <c r="D5582" s="135">
        <v>4.75</v>
      </c>
      <c r="E5582" s="133">
        <v>4.84</v>
      </c>
      <c r="F5582" s="139">
        <v>22.99</v>
      </c>
      <c r="G5582" s="141"/>
    </row>
    <row r="5583" s="123" customFormat="1" customHeight="1" spans="1:7">
      <c r="A5583" s="134">
        <v>5580</v>
      </c>
      <c r="B5583" s="134" t="s">
        <v>1482</v>
      </c>
      <c r="C5583" s="134" t="s">
        <v>29872</v>
      </c>
      <c r="D5583" s="135">
        <v>19.79</v>
      </c>
      <c r="E5583" s="133">
        <v>4.84</v>
      </c>
      <c r="F5583" s="139">
        <v>95.78</v>
      </c>
      <c r="G5583" s="141"/>
    </row>
    <row r="5584" s="123" customFormat="1" customHeight="1" spans="1:7">
      <c r="A5584" s="134">
        <v>5581</v>
      </c>
      <c r="B5584" s="134" t="s">
        <v>9857</v>
      </c>
      <c r="C5584" s="134" t="s">
        <v>29877</v>
      </c>
      <c r="D5584" s="135">
        <v>26.68</v>
      </c>
      <c r="E5584" s="134">
        <v>4.84</v>
      </c>
      <c r="F5584" s="139">
        <v>129.13</v>
      </c>
      <c r="G5584" s="141"/>
    </row>
    <row r="5585" s="123" customFormat="1" customHeight="1" spans="1:7">
      <c r="A5585" s="134">
        <v>5582</v>
      </c>
      <c r="B5585" s="134" t="s">
        <v>15442</v>
      </c>
      <c r="C5585" s="134" t="s">
        <v>29877</v>
      </c>
      <c r="D5585" s="135">
        <v>27.91</v>
      </c>
      <c r="E5585" s="133">
        <v>4.84</v>
      </c>
      <c r="F5585" s="139">
        <v>135.08</v>
      </c>
      <c r="G5585" s="141"/>
    </row>
    <row r="5586" s="123" customFormat="1" customHeight="1" spans="1:7">
      <c r="A5586" s="134">
        <v>5583</v>
      </c>
      <c r="B5586" s="134" t="s">
        <v>20783</v>
      </c>
      <c r="C5586" s="134" t="s">
        <v>29877</v>
      </c>
      <c r="D5586" s="135">
        <v>25.42</v>
      </c>
      <c r="E5586" s="134">
        <v>4.84</v>
      </c>
      <c r="F5586" s="139">
        <v>123.03</v>
      </c>
      <c r="G5586" s="141"/>
    </row>
    <row r="5587" s="123" customFormat="1" customHeight="1" spans="1:7">
      <c r="A5587" s="134">
        <v>5584</v>
      </c>
      <c r="B5587" s="134" t="s">
        <v>29887</v>
      </c>
      <c r="C5587" s="134" t="s">
        <v>29872</v>
      </c>
      <c r="D5587" s="135">
        <v>4.43</v>
      </c>
      <c r="E5587" s="133">
        <v>4.84</v>
      </c>
      <c r="F5587" s="139">
        <v>21.44</v>
      </c>
      <c r="G5587" s="141"/>
    </row>
    <row r="5588" s="123" customFormat="1" customHeight="1" spans="1:7">
      <c r="A5588" s="134">
        <v>5585</v>
      </c>
      <c r="B5588" s="134" t="s">
        <v>5136</v>
      </c>
      <c r="C5588" s="134" t="s">
        <v>29877</v>
      </c>
      <c r="D5588" s="135">
        <v>6.16</v>
      </c>
      <c r="E5588" s="133">
        <v>4.84</v>
      </c>
      <c r="F5588" s="139">
        <v>29.81</v>
      </c>
      <c r="G5588" s="141"/>
    </row>
    <row r="5589" s="123" customFormat="1" customHeight="1" spans="1:7">
      <c r="A5589" s="134">
        <v>5586</v>
      </c>
      <c r="B5589" s="134" t="s">
        <v>15772</v>
      </c>
      <c r="C5589" s="134" t="s">
        <v>29877</v>
      </c>
      <c r="D5589" s="135">
        <v>10.69</v>
      </c>
      <c r="E5589" s="134">
        <v>4.84</v>
      </c>
      <c r="F5589" s="139">
        <v>51.74</v>
      </c>
      <c r="G5589" s="141"/>
    </row>
    <row r="5590" s="123" customFormat="1" customHeight="1" spans="1:7">
      <c r="A5590" s="134">
        <v>5587</v>
      </c>
      <c r="B5590" s="134" t="s">
        <v>3733</v>
      </c>
      <c r="C5590" s="134" t="s">
        <v>29877</v>
      </c>
      <c r="D5590" s="135">
        <v>10.5</v>
      </c>
      <c r="E5590" s="133">
        <v>4.84</v>
      </c>
      <c r="F5590" s="139">
        <v>50.82</v>
      </c>
      <c r="G5590" s="141"/>
    </row>
    <row r="5591" s="123" customFormat="1" customHeight="1" spans="1:7">
      <c r="A5591" s="134">
        <v>5588</v>
      </c>
      <c r="B5591" s="134" t="s">
        <v>29888</v>
      </c>
      <c r="C5591" s="134" t="s">
        <v>29872</v>
      </c>
      <c r="D5591" s="135">
        <v>17.92</v>
      </c>
      <c r="E5591" s="134">
        <v>4.84</v>
      </c>
      <c r="F5591" s="139">
        <v>86.73</v>
      </c>
      <c r="G5591" s="141"/>
    </row>
    <row r="5592" s="123" customFormat="1" customHeight="1" spans="1:7">
      <c r="A5592" s="134">
        <v>5589</v>
      </c>
      <c r="B5592" s="134" t="s">
        <v>18696</v>
      </c>
      <c r="C5592" s="134" t="s">
        <v>29889</v>
      </c>
      <c r="D5592" s="135">
        <v>10.2</v>
      </c>
      <c r="E5592" s="133">
        <v>4.84</v>
      </c>
      <c r="F5592" s="139">
        <v>49.37</v>
      </c>
      <c r="G5592" s="141"/>
    </row>
    <row r="5593" s="123" customFormat="1" customHeight="1" spans="1:7">
      <c r="A5593" s="134">
        <v>5590</v>
      </c>
      <c r="B5593" s="134" t="s">
        <v>29890</v>
      </c>
      <c r="C5593" s="134" t="s">
        <v>29872</v>
      </c>
      <c r="D5593" s="135">
        <v>17.83</v>
      </c>
      <c r="E5593" s="133">
        <v>4.84</v>
      </c>
      <c r="F5593" s="139">
        <v>86.3</v>
      </c>
      <c r="G5593" s="141"/>
    </row>
    <row r="5594" s="123" customFormat="1" customHeight="1" spans="1:7">
      <c r="A5594" s="134">
        <v>5591</v>
      </c>
      <c r="B5594" s="134" t="s">
        <v>29891</v>
      </c>
      <c r="C5594" s="134" t="s">
        <v>29877</v>
      </c>
      <c r="D5594" s="135">
        <v>16.57</v>
      </c>
      <c r="E5594" s="134">
        <v>4.84</v>
      </c>
      <c r="F5594" s="139">
        <v>80.2</v>
      </c>
      <c r="G5594" s="141"/>
    </row>
    <row r="5595" s="123" customFormat="1" customHeight="1" spans="1:7">
      <c r="A5595" s="134">
        <v>5592</v>
      </c>
      <c r="B5595" s="134" t="s">
        <v>14717</v>
      </c>
      <c r="C5595" s="134" t="s">
        <v>29872</v>
      </c>
      <c r="D5595" s="135">
        <v>6.38</v>
      </c>
      <c r="E5595" s="133">
        <v>4.84</v>
      </c>
      <c r="F5595" s="139">
        <v>30.88</v>
      </c>
      <c r="G5595" s="141"/>
    </row>
    <row r="5596" s="123" customFormat="1" customHeight="1" spans="1:7">
      <c r="A5596" s="134">
        <v>5593</v>
      </c>
      <c r="B5596" s="134" t="s">
        <v>10268</v>
      </c>
      <c r="C5596" s="134" t="s">
        <v>29877</v>
      </c>
      <c r="D5596" s="135">
        <v>19.09</v>
      </c>
      <c r="E5596" s="134">
        <v>4.84</v>
      </c>
      <c r="F5596" s="139">
        <v>92.4</v>
      </c>
      <c r="G5596" s="141"/>
    </row>
    <row r="5597" s="123" customFormat="1" customHeight="1" spans="1:7">
      <c r="A5597" s="134">
        <v>5594</v>
      </c>
      <c r="B5597" s="134" t="s">
        <v>4813</v>
      </c>
      <c r="C5597" s="134" t="s">
        <v>29872</v>
      </c>
      <c r="D5597" s="135">
        <v>21.73</v>
      </c>
      <c r="E5597" s="133">
        <v>4.84</v>
      </c>
      <c r="F5597" s="139">
        <v>105.17</v>
      </c>
      <c r="G5597" s="141"/>
    </row>
    <row r="5598" s="123" customFormat="1" customHeight="1" spans="1:7">
      <c r="A5598" s="134">
        <v>5595</v>
      </c>
      <c r="B5598" s="134" t="s">
        <v>23459</v>
      </c>
      <c r="C5598" s="134" t="s">
        <v>29889</v>
      </c>
      <c r="D5598" s="135">
        <v>19.62</v>
      </c>
      <c r="E5598" s="133">
        <v>4.84</v>
      </c>
      <c r="F5598" s="139">
        <v>94.96</v>
      </c>
      <c r="G5598" s="141"/>
    </row>
    <row r="5599" s="123" customFormat="1" customHeight="1" spans="1:7">
      <c r="A5599" s="134">
        <v>5596</v>
      </c>
      <c r="B5599" s="134" t="s">
        <v>5555</v>
      </c>
      <c r="C5599" s="134" t="s">
        <v>29877</v>
      </c>
      <c r="D5599" s="135">
        <v>21.76</v>
      </c>
      <c r="E5599" s="134">
        <v>4.84</v>
      </c>
      <c r="F5599" s="139">
        <v>105.32</v>
      </c>
      <c r="G5599" s="141"/>
    </row>
    <row r="5600" s="123" customFormat="1" customHeight="1" spans="1:7">
      <c r="A5600" s="134">
        <v>5597</v>
      </c>
      <c r="B5600" s="134" t="s">
        <v>2256</v>
      </c>
      <c r="C5600" s="134" t="s">
        <v>29877</v>
      </c>
      <c r="D5600" s="135">
        <v>15.47</v>
      </c>
      <c r="E5600" s="133">
        <v>4.84</v>
      </c>
      <c r="F5600" s="139">
        <v>74.87</v>
      </c>
      <c r="G5600" s="141"/>
    </row>
    <row r="5601" s="123" customFormat="1" customHeight="1" spans="1:7">
      <c r="A5601" s="134">
        <v>5598</v>
      </c>
      <c r="B5601" s="134" t="s">
        <v>26248</v>
      </c>
      <c r="C5601" s="134" t="s">
        <v>29877</v>
      </c>
      <c r="D5601" s="135">
        <v>13.86</v>
      </c>
      <c r="E5601" s="134">
        <v>4.84</v>
      </c>
      <c r="F5601" s="139">
        <v>67.08</v>
      </c>
      <c r="G5601" s="141"/>
    </row>
    <row r="5602" s="123" customFormat="1" customHeight="1" spans="1:7">
      <c r="A5602" s="134">
        <v>5599</v>
      </c>
      <c r="B5602" s="134" t="s">
        <v>9455</v>
      </c>
      <c r="C5602" s="134" t="s">
        <v>29877</v>
      </c>
      <c r="D5602" s="135">
        <v>19.84</v>
      </c>
      <c r="E5602" s="133">
        <v>4.84</v>
      </c>
      <c r="F5602" s="139">
        <v>96.03</v>
      </c>
      <c r="G5602" s="141"/>
    </row>
    <row r="5603" s="123" customFormat="1" customHeight="1" spans="1:7">
      <c r="A5603" s="134">
        <v>5600</v>
      </c>
      <c r="B5603" s="134" t="s">
        <v>15620</v>
      </c>
      <c r="C5603" s="134" t="s">
        <v>29877</v>
      </c>
      <c r="D5603" s="135">
        <v>12.04</v>
      </c>
      <c r="E5603" s="133">
        <v>4.84</v>
      </c>
      <c r="F5603" s="139">
        <v>58.27</v>
      </c>
      <c r="G5603" s="141"/>
    </row>
    <row r="5604" s="123" customFormat="1" customHeight="1" spans="1:7">
      <c r="A5604" s="134">
        <v>5601</v>
      </c>
      <c r="B5604" s="134" t="s">
        <v>3557</v>
      </c>
      <c r="C5604" s="134" t="s">
        <v>29877</v>
      </c>
      <c r="D5604" s="135">
        <v>4</v>
      </c>
      <c r="E5604" s="134">
        <v>4.84</v>
      </c>
      <c r="F5604" s="139">
        <v>19.36</v>
      </c>
      <c r="G5604" s="141"/>
    </row>
    <row r="5605" s="123" customFormat="1" customHeight="1" spans="1:7">
      <c r="A5605" s="134">
        <v>5602</v>
      </c>
      <c r="B5605" s="134" t="s">
        <v>14739</v>
      </c>
      <c r="C5605" s="134" t="s">
        <v>29872</v>
      </c>
      <c r="D5605" s="135">
        <v>19.27</v>
      </c>
      <c r="E5605" s="133">
        <v>4.84</v>
      </c>
      <c r="F5605" s="139">
        <v>93.27</v>
      </c>
      <c r="G5605" s="141"/>
    </row>
    <row r="5606" s="123" customFormat="1" customHeight="1" spans="1:7">
      <c r="A5606" s="134">
        <v>5603</v>
      </c>
      <c r="B5606" s="134" t="s">
        <v>29892</v>
      </c>
      <c r="C5606" s="134" t="s">
        <v>29877</v>
      </c>
      <c r="D5606" s="135">
        <v>7.63</v>
      </c>
      <c r="E5606" s="134">
        <v>4.84</v>
      </c>
      <c r="F5606" s="139">
        <v>36.93</v>
      </c>
      <c r="G5606" s="141"/>
    </row>
    <row r="5607" s="123" customFormat="1" customHeight="1" spans="1:7">
      <c r="A5607" s="134">
        <v>5604</v>
      </c>
      <c r="B5607" s="134" t="s">
        <v>360</v>
      </c>
      <c r="C5607" s="134" t="s">
        <v>29893</v>
      </c>
      <c r="D5607" s="135">
        <v>29.75</v>
      </c>
      <c r="E5607" s="133">
        <v>4.84</v>
      </c>
      <c r="F5607" s="139">
        <v>143.99</v>
      </c>
      <c r="G5607" s="141"/>
    </row>
    <row r="5608" s="123" customFormat="1" customHeight="1" spans="1:7">
      <c r="A5608" s="134">
        <v>5605</v>
      </c>
      <c r="B5608" s="134" t="s">
        <v>21917</v>
      </c>
      <c r="C5608" s="134" t="s">
        <v>29872</v>
      </c>
      <c r="D5608" s="135">
        <v>5.83</v>
      </c>
      <c r="E5608" s="133">
        <v>4.84</v>
      </c>
      <c r="F5608" s="139">
        <v>28.22</v>
      </c>
      <c r="G5608" s="141"/>
    </row>
    <row r="5609" s="123" customFormat="1" customHeight="1" spans="1:7">
      <c r="A5609" s="134">
        <v>5606</v>
      </c>
      <c r="B5609" s="134" t="s">
        <v>22364</v>
      </c>
      <c r="C5609" s="134" t="s">
        <v>29894</v>
      </c>
      <c r="D5609" s="135">
        <v>27.92</v>
      </c>
      <c r="E5609" s="134">
        <v>4.84</v>
      </c>
      <c r="F5609" s="139">
        <v>135.13</v>
      </c>
      <c r="G5609" s="141"/>
    </row>
    <row r="5610" s="123" customFormat="1" customHeight="1" spans="1:7">
      <c r="A5610" s="134">
        <v>5607</v>
      </c>
      <c r="B5610" s="134" t="s">
        <v>7674</v>
      </c>
      <c r="C5610" s="134" t="s">
        <v>29872</v>
      </c>
      <c r="D5610" s="135">
        <v>22.8</v>
      </c>
      <c r="E5610" s="133">
        <v>4.84</v>
      </c>
      <c r="F5610" s="139">
        <v>110.35</v>
      </c>
      <c r="G5610" s="141"/>
    </row>
    <row r="5611" s="123" customFormat="1" customHeight="1" spans="1:7">
      <c r="A5611" s="134">
        <v>5608</v>
      </c>
      <c r="B5611" s="134" t="s">
        <v>29895</v>
      </c>
      <c r="C5611" s="134" t="s">
        <v>29896</v>
      </c>
      <c r="D5611" s="135">
        <v>5</v>
      </c>
      <c r="E5611" s="134">
        <v>4.84</v>
      </c>
      <c r="F5611" s="139">
        <v>24.2</v>
      </c>
      <c r="G5611" s="141"/>
    </row>
    <row r="5612" s="123" customFormat="1" customHeight="1" spans="1:7">
      <c r="A5612" s="134">
        <v>5609</v>
      </c>
      <c r="B5612" s="134" t="s">
        <v>19982</v>
      </c>
      <c r="C5612" s="134" t="s">
        <v>29896</v>
      </c>
      <c r="D5612" s="135">
        <v>5.01</v>
      </c>
      <c r="E5612" s="133">
        <v>4.84</v>
      </c>
      <c r="F5612" s="139">
        <v>24.25</v>
      </c>
      <c r="G5612" s="141"/>
    </row>
    <row r="5613" s="123" customFormat="1" customHeight="1" spans="1:7">
      <c r="A5613" s="134">
        <v>5610</v>
      </c>
      <c r="B5613" s="134" t="s">
        <v>29897</v>
      </c>
      <c r="C5613" s="134" t="s">
        <v>29821</v>
      </c>
      <c r="D5613" s="135">
        <v>5</v>
      </c>
      <c r="E5613" s="133">
        <v>4.84</v>
      </c>
      <c r="F5613" s="139">
        <v>24.2</v>
      </c>
      <c r="G5613" s="34"/>
    </row>
    <row r="5614" s="127" customFormat="1" customHeight="1" spans="1:7">
      <c r="A5614" s="134">
        <v>5611</v>
      </c>
      <c r="B5614" s="149" t="s">
        <v>64</v>
      </c>
      <c r="C5614" s="149" t="s">
        <v>29898</v>
      </c>
      <c r="D5614" s="151">
        <v>57.25</v>
      </c>
      <c r="E5614" s="134">
        <v>4.84</v>
      </c>
      <c r="F5614" s="139">
        <v>277.09</v>
      </c>
      <c r="G5614" s="141"/>
    </row>
    <row r="5615" s="127" customFormat="1" customHeight="1" spans="1:7">
      <c r="A5615" s="134">
        <v>5612</v>
      </c>
      <c r="B5615" s="149" t="s">
        <v>29899</v>
      </c>
      <c r="C5615" s="149" t="s">
        <v>29900</v>
      </c>
      <c r="D5615" s="151">
        <v>32.18</v>
      </c>
      <c r="E5615" s="133">
        <v>4.84</v>
      </c>
      <c r="F5615" s="139">
        <v>155.75</v>
      </c>
      <c r="G5615" s="141"/>
    </row>
    <row r="5616" s="123" customFormat="1" customHeight="1" spans="1:7">
      <c r="A5616" s="134">
        <v>5613</v>
      </c>
      <c r="B5616" s="149" t="s">
        <v>29901</v>
      </c>
      <c r="C5616" s="149" t="s">
        <v>29902</v>
      </c>
      <c r="D5616" s="151">
        <v>55.98</v>
      </c>
      <c r="E5616" s="134">
        <v>4.84</v>
      </c>
      <c r="F5616" s="139">
        <v>270.94</v>
      </c>
      <c r="G5616" s="141"/>
    </row>
    <row r="5617" s="123" customFormat="1" customHeight="1" spans="1:7">
      <c r="A5617" s="134">
        <v>5614</v>
      </c>
      <c r="B5617" s="149" t="s">
        <v>29903</v>
      </c>
      <c r="C5617" s="149" t="s">
        <v>29904</v>
      </c>
      <c r="D5617" s="151">
        <v>9.44</v>
      </c>
      <c r="E5617" s="133">
        <v>4.84</v>
      </c>
      <c r="F5617" s="139">
        <v>45.69</v>
      </c>
      <c r="G5617" s="141"/>
    </row>
    <row r="5618" s="123" customFormat="1" customHeight="1" spans="1:7">
      <c r="A5618" s="134">
        <v>5615</v>
      </c>
      <c r="B5618" s="149" t="s">
        <v>47</v>
      </c>
      <c r="C5618" s="149" t="s">
        <v>29905</v>
      </c>
      <c r="D5618" s="151">
        <v>57.2</v>
      </c>
      <c r="E5618" s="133">
        <v>4.84</v>
      </c>
      <c r="F5618" s="139">
        <v>276.85</v>
      </c>
      <c r="G5618" s="141"/>
    </row>
    <row r="5619" s="123" customFormat="1" customHeight="1" spans="1:7">
      <c r="A5619" s="134">
        <v>5616</v>
      </c>
      <c r="B5619" s="149" t="s">
        <v>29906</v>
      </c>
      <c r="C5619" s="149" t="s">
        <v>29907</v>
      </c>
      <c r="D5619" s="151">
        <v>8.34</v>
      </c>
      <c r="E5619" s="134">
        <v>4.84</v>
      </c>
      <c r="F5619" s="139">
        <v>40.37</v>
      </c>
      <c r="G5619" s="141"/>
    </row>
    <row r="5620" s="123" customFormat="1" customHeight="1" spans="1:7">
      <c r="A5620" s="134">
        <v>5617</v>
      </c>
      <c r="B5620" s="149" t="s">
        <v>29908</v>
      </c>
      <c r="C5620" s="149" t="s">
        <v>29909</v>
      </c>
      <c r="D5620" s="151">
        <v>50.11</v>
      </c>
      <c r="E5620" s="133">
        <v>4.84</v>
      </c>
      <c r="F5620" s="139">
        <v>242.53</v>
      </c>
      <c r="G5620" s="141"/>
    </row>
    <row r="5621" s="123" customFormat="1" customHeight="1" spans="1:7">
      <c r="A5621" s="134">
        <v>5618</v>
      </c>
      <c r="B5621" s="149" t="s">
        <v>29910</v>
      </c>
      <c r="C5621" s="149" t="s">
        <v>29911</v>
      </c>
      <c r="D5621" s="151">
        <v>27.85</v>
      </c>
      <c r="E5621" s="134">
        <v>4.84</v>
      </c>
      <c r="F5621" s="139">
        <v>134.79</v>
      </c>
      <c r="G5621" s="141"/>
    </row>
    <row r="5622" s="123" customFormat="1" customHeight="1" spans="1:7">
      <c r="A5622" s="134">
        <v>5619</v>
      </c>
      <c r="B5622" s="149" t="s">
        <v>29912</v>
      </c>
      <c r="C5622" s="149" t="s">
        <v>29913</v>
      </c>
      <c r="D5622" s="151">
        <v>65.17</v>
      </c>
      <c r="E5622" s="133">
        <v>4.84</v>
      </c>
      <c r="F5622" s="139">
        <v>315.42</v>
      </c>
      <c r="G5622" s="141"/>
    </row>
    <row r="5623" s="123" customFormat="1" customHeight="1" spans="1:7">
      <c r="A5623" s="134">
        <v>5620</v>
      </c>
      <c r="B5623" s="149" t="s">
        <v>29914</v>
      </c>
      <c r="C5623" s="149" t="s">
        <v>29915</v>
      </c>
      <c r="D5623" s="151">
        <v>6.46</v>
      </c>
      <c r="E5623" s="133">
        <v>4.84</v>
      </c>
      <c r="F5623" s="139">
        <v>31.27</v>
      </c>
      <c r="G5623" s="141"/>
    </row>
    <row r="5624" s="123" customFormat="1" customHeight="1" spans="1:7">
      <c r="A5624" s="134">
        <v>5621</v>
      </c>
      <c r="B5624" s="149" t="s">
        <v>16384</v>
      </c>
      <c r="C5624" s="149" t="s">
        <v>29916</v>
      </c>
      <c r="D5624" s="151">
        <v>23.07</v>
      </c>
      <c r="E5624" s="134">
        <v>4.84</v>
      </c>
      <c r="F5624" s="139">
        <v>111.66</v>
      </c>
      <c r="G5624" s="141"/>
    </row>
    <row r="5625" s="123" customFormat="1" customHeight="1" spans="1:7">
      <c r="A5625" s="134">
        <v>5622</v>
      </c>
      <c r="B5625" s="149" t="s">
        <v>29917</v>
      </c>
      <c r="C5625" s="149" t="s">
        <v>29918</v>
      </c>
      <c r="D5625" s="151">
        <v>32.41</v>
      </c>
      <c r="E5625" s="133">
        <v>4.84</v>
      </c>
      <c r="F5625" s="139">
        <v>156.86</v>
      </c>
      <c r="G5625" s="141"/>
    </row>
    <row r="5626" s="123" customFormat="1" customHeight="1" spans="1:7">
      <c r="A5626" s="134">
        <v>5623</v>
      </c>
      <c r="B5626" s="149" t="s">
        <v>691</v>
      </c>
      <c r="C5626" s="149" t="s">
        <v>29919</v>
      </c>
      <c r="D5626" s="151">
        <v>50.73</v>
      </c>
      <c r="E5626" s="134">
        <v>4.84</v>
      </c>
      <c r="F5626" s="139">
        <v>245.53</v>
      </c>
      <c r="G5626" s="141"/>
    </row>
    <row r="5627" s="123" customFormat="1" customHeight="1" spans="1:7">
      <c r="A5627" s="134">
        <v>5624</v>
      </c>
      <c r="B5627" s="149" t="s">
        <v>29920</v>
      </c>
      <c r="C5627" s="149" t="s">
        <v>29921</v>
      </c>
      <c r="D5627" s="151">
        <v>28.23</v>
      </c>
      <c r="E5627" s="133">
        <v>4.84</v>
      </c>
      <c r="F5627" s="139">
        <v>136.63</v>
      </c>
      <c r="G5627" s="141"/>
    </row>
    <row r="5628" s="123" customFormat="1" customHeight="1" spans="1:7">
      <c r="A5628" s="134">
        <v>5625</v>
      </c>
      <c r="B5628" s="149" t="s">
        <v>29922</v>
      </c>
      <c r="C5628" s="149" t="s">
        <v>29923</v>
      </c>
      <c r="D5628" s="151">
        <v>37.97</v>
      </c>
      <c r="E5628" s="133">
        <v>4.84</v>
      </c>
      <c r="F5628" s="139">
        <v>183.77</v>
      </c>
      <c r="G5628" s="141"/>
    </row>
    <row r="5629" s="123" customFormat="1" customHeight="1" spans="1:7">
      <c r="A5629" s="134">
        <v>5626</v>
      </c>
      <c r="B5629" s="149" t="s">
        <v>29924</v>
      </c>
      <c r="C5629" s="149" t="s">
        <v>29925</v>
      </c>
      <c r="D5629" s="151">
        <v>42.75</v>
      </c>
      <c r="E5629" s="134">
        <v>4.84</v>
      </c>
      <c r="F5629" s="139">
        <v>206.91</v>
      </c>
      <c r="G5629" s="141"/>
    </row>
    <row r="5630" s="123" customFormat="1" customHeight="1" spans="1:7">
      <c r="A5630" s="134">
        <v>5627</v>
      </c>
      <c r="B5630" s="149" t="s">
        <v>29926</v>
      </c>
      <c r="C5630" s="149" t="s">
        <v>29927</v>
      </c>
      <c r="D5630" s="151">
        <v>22.76</v>
      </c>
      <c r="E5630" s="133">
        <v>4.84</v>
      </c>
      <c r="F5630" s="139">
        <v>110.16</v>
      </c>
      <c r="G5630" s="141"/>
    </row>
    <row r="5631" s="123" customFormat="1" customHeight="1" spans="1:7">
      <c r="A5631" s="134">
        <v>5628</v>
      </c>
      <c r="B5631" s="149" t="s">
        <v>29928</v>
      </c>
      <c r="C5631" s="149" t="s">
        <v>29929</v>
      </c>
      <c r="D5631" s="151">
        <v>13.88</v>
      </c>
      <c r="E5631" s="134">
        <v>4.84</v>
      </c>
      <c r="F5631" s="139">
        <v>67.18</v>
      </c>
      <c r="G5631" s="141"/>
    </row>
    <row r="5632" s="123" customFormat="1" customHeight="1" spans="1:7">
      <c r="A5632" s="134">
        <v>5629</v>
      </c>
      <c r="B5632" s="149" t="s">
        <v>19655</v>
      </c>
      <c r="C5632" s="149" t="s">
        <v>29930</v>
      </c>
      <c r="D5632" s="151">
        <v>16.91</v>
      </c>
      <c r="E5632" s="133">
        <v>4.84</v>
      </c>
      <c r="F5632" s="139">
        <v>81.84</v>
      </c>
      <c r="G5632" s="141"/>
    </row>
    <row r="5633" s="123" customFormat="1" customHeight="1" spans="1:7">
      <c r="A5633" s="134">
        <v>5630</v>
      </c>
      <c r="B5633" s="149" t="s">
        <v>29931</v>
      </c>
      <c r="C5633" s="149" t="s">
        <v>29932</v>
      </c>
      <c r="D5633" s="151">
        <v>22.09</v>
      </c>
      <c r="E5633" s="133">
        <v>4.84</v>
      </c>
      <c r="F5633" s="139">
        <v>106.92</v>
      </c>
      <c r="G5633" s="141"/>
    </row>
    <row r="5634" s="123" customFormat="1" customHeight="1" spans="1:7">
      <c r="A5634" s="134">
        <v>5631</v>
      </c>
      <c r="B5634" s="149" t="s">
        <v>6799</v>
      </c>
      <c r="C5634" s="149" t="s">
        <v>29932</v>
      </c>
      <c r="D5634" s="151">
        <v>40.04</v>
      </c>
      <c r="E5634" s="134">
        <v>4.84</v>
      </c>
      <c r="F5634" s="139">
        <v>193.79</v>
      </c>
      <c r="G5634" s="141"/>
    </row>
    <row r="5635" s="123" customFormat="1" customHeight="1" spans="1:7">
      <c r="A5635" s="134">
        <v>5632</v>
      </c>
      <c r="B5635" s="149" t="s">
        <v>29933</v>
      </c>
      <c r="C5635" s="149" t="s">
        <v>29934</v>
      </c>
      <c r="D5635" s="151">
        <v>67.38</v>
      </c>
      <c r="E5635" s="133">
        <v>4.84</v>
      </c>
      <c r="F5635" s="139">
        <v>326.12</v>
      </c>
      <c r="G5635" s="141"/>
    </row>
    <row r="5636" s="123" customFormat="1" customHeight="1" spans="1:7">
      <c r="A5636" s="134">
        <v>5633</v>
      </c>
      <c r="B5636" s="149" t="s">
        <v>29935</v>
      </c>
      <c r="C5636" s="149" t="s">
        <v>29936</v>
      </c>
      <c r="D5636" s="151">
        <v>49.07</v>
      </c>
      <c r="E5636" s="134">
        <v>4.84</v>
      </c>
      <c r="F5636" s="139">
        <v>237.5</v>
      </c>
      <c r="G5636" s="141"/>
    </row>
    <row r="5637" s="123" customFormat="1" customHeight="1" spans="1:7">
      <c r="A5637" s="134">
        <v>5634</v>
      </c>
      <c r="B5637" s="149" t="s">
        <v>29937</v>
      </c>
      <c r="C5637" s="149" t="s">
        <v>29938</v>
      </c>
      <c r="D5637" s="151">
        <v>64.88</v>
      </c>
      <c r="E5637" s="133">
        <v>4.84</v>
      </c>
      <c r="F5637" s="139">
        <v>314.02</v>
      </c>
      <c r="G5637" s="141"/>
    </row>
    <row r="5638" s="123" customFormat="1" customHeight="1" spans="1:7">
      <c r="A5638" s="134">
        <v>5635</v>
      </c>
      <c r="B5638" s="149" t="s">
        <v>29939</v>
      </c>
      <c r="C5638" s="149" t="s">
        <v>29940</v>
      </c>
      <c r="D5638" s="151">
        <v>51.43</v>
      </c>
      <c r="E5638" s="133">
        <v>4.84</v>
      </c>
      <c r="F5638" s="139">
        <v>248.92</v>
      </c>
      <c r="G5638" s="141"/>
    </row>
    <row r="5639" s="123" customFormat="1" customHeight="1" spans="1:7">
      <c r="A5639" s="134">
        <v>5636</v>
      </c>
      <c r="B5639" s="149" t="s">
        <v>29941</v>
      </c>
      <c r="C5639" s="149" t="s">
        <v>29942</v>
      </c>
      <c r="D5639" s="151">
        <v>29.01</v>
      </c>
      <c r="E5639" s="134">
        <v>4.84</v>
      </c>
      <c r="F5639" s="139">
        <v>140.41</v>
      </c>
      <c r="G5639" s="141"/>
    </row>
    <row r="5640" s="123" customFormat="1" customHeight="1" spans="1:7">
      <c r="A5640" s="134">
        <v>5637</v>
      </c>
      <c r="B5640" s="149" t="s">
        <v>29943</v>
      </c>
      <c r="C5640" s="149" t="s">
        <v>29944</v>
      </c>
      <c r="D5640" s="151">
        <v>33.28</v>
      </c>
      <c r="E5640" s="133">
        <v>4.84</v>
      </c>
      <c r="F5640" s="139">
        <v>161.08</v>
      </c>
      <c r="G5640" s="141"/>
    </row>
    <row r="5641" s="123" customFormat="1" customHeight="1" spans="1:7">
      <c r="A5641" s="134">
        <v>5638</v>
      </c>
      <c r="B5641" s="149" t="s">
        <v>29945</v>
      </c>
      <c r="C5641" s="149" t="s">
        <v>29946</v>
      </c>
      <c r="D5641" s="151">
        <v>38.33</v>
      </c>
      <c r="E5641" s="134">
        <v>4.84</v>
      </c>
      <c r="F5641" s="139">
        <v>185.52</v>
      </c>
      <c r="G5641" s="141"/>
    </row>
    <row r="5642" s="123" customFormat="1" customHeight="1" spans="1:7">
      <c r="A5642" s="134">
        <v>5639</v>
      </c>
      <c r="B5642" s="149" t="s">
        <v>29947</v>
      </c>
      <c r="C5642" s="149" t="s">
        <v>29948</v>
      </c>
      <c r="D5642" s="151">
        <v>19.19</v>
      </c>
      <c r="E5642" s="133">
        <v>4.84</v>
      </c>
      <c r="F5642" s="139">
        <v>92.88</v>
      </c>
      <c r="G5642" s="141"/>
    </row>
    <row r="5643" s="123" customFormat="1" customHeight="1" spans="1:7">
      <c r="A5643" s="134">
        <v>5640</v>
      </c>
      <c r="B5643" s="149" t="s">
        <v>29949</v>
      </c>
      <c r="C5643" s="149" t="s">
        <v>29950</v>
      </c>
      <c r="D5643" s="151">
        <v>21.73</v>
      </c>
      <c r="E5643" s="133">
        <v>4.84</v>
      </c>
      <c r="F5643" s="139">
        <v>105.17</v>
      </c>
      <c r="G5643" s="141"/>
    </row>
    <row r="5644" s="123" customFormat="1" customHeight="1" spans="1:7">
      <c r="A5644" s="134">
        <v>5641</v>
      </c>
      <c r="B5644" s="149" t="s">
        <v>29951</v>
      </c>
      <c r="C5644" s="149" t="s">
        <v>29952</v>
      </c>
      <c r="D5644" s="151">
        <v>31.46</v>
      </c>
      <c r="E5644" s="134">
        <v>4.84</v>
      </c>
      <c r="F5644" s="139">
        <v>152.27</v>
      </c>
      <c r="G5644" s="141"/>
    </row>
    <row r="5645" s="123" customFormat="1" customHeight="1" spans="1:7">
      <c r="A5645" s="134">
        <v>5642</v>
      </c>
      <c r="B5645" s="149" t="s">
        <v>29953</v>
      </c>
      <c r="C5645" s="149" t="s">
        <v>29954</v>
      </c>
      <c r="D5645" s="151">
        <v>48.08</v>
      </c>
      <c r="E5645" s="133">
        <v>4.84</v>
      </c>
      <c r="F5645" s="139">
        <v>232.71</v>
      </c>
      <c r="G5645" s="141"/>
    </row>
    <row r="5646" s="123" customFormat="1" customHeight="1" spans="1:7">
      <c r="A5646" s="134">
        <v>5643</v>
      </c>
      <c r="B5646" s="149" t="s">
        <v>13957</v>
      </c>
      <c r="C5646" s="149" t="s">
        <v>29955</v>
      </c>
      <c r="D5646" s="151">
        <v>119.27</v>
      </c>
      <c r="E5646" s="134">
        <v>4.84</v>
      </c>
      <c r="F5646" s="139">
        <v>577.27</v>
      </c>
      <c r="G5646" s="141"/>
    </row>
    <row r="5647" s="123" customFormat="1" customHeight="1" spans="1:7">
      <c r="A5647" s="134">
        <v>5644</v>
      </c>
      <c r="B5647" s="147" t="s">
        <v>29956</v>
      </c>
      <c r="C5647" s="149" t="s">
        <v>29957</v>
      </c>
      <c r="D5647" s="151">
        <v>4.91</v>
      </c>
      <c r="E5647" s="133">
        <v>4.84</v>
      </c>
      <c r="F5647" s="139">
        <v>23.76</v>
      </c>
      <c r="G5647" s="141"/>
    </row>
    <row r="5648" s="123" customFormat="1" customHeight="1" spans="1:7">
      <c r="A5648" s="134">
        <v>5645</v>
      </c>
      <c r="B5648" s="149" t="s">
        <v>29958</v>
      </c>
      <c r="C5648" s="149" t="s">
        <v>29959</v>
      </c>
      <c r="D5648" s="151">
        <v>40.58</v>
      </c>
      <c r="E5648" s="133">
        <v>4.84</v>
      </c>
      <c r="F5648" s="139">
        <v>196.41</v>
      </c>
      <c r="G5648" s="141"/>
    </row>
    <row r="5649" s="123" customFormat="1" customHeight="1" spans="1:7">
      <c r="A5649" s="134">
        <v>5646</v>
      </c>
      <c r="B5649" s="149" t="s">
        <v>29960</v>
      </c>
      <c r="C5649" s="149" t="s">
        <v>29961</v>
      </c>
      <c r="D5649" s="151">
        <v>39.32</v>
      </c>
      <c r="E5649" s="134">
        <v>4.84</v>
      </c>
      <c r="F5649" s="139">
        <v>190.31</v>
      </c>
      <c r="G5649" s="141"/>
    </row>
    <row r="5650" s="123" customFormat="1" customHeight="1" spans="1:7">
      <c r="A5650" s="134">
        <v>5647</v>
      </c>
      <c r="B5650" s="149" t="s">
        <v>29962</v>
      </c>
      <c r="C5650" s="149" t="s">
        <v>29963</v>
      </c>
      <c r="D5650" s="151">
        <v>31.33</v>
      </c>
      <c r="E5650" s="133">
        <v>4.84</v>
      </c>
      <c r="F5650" s="139">
        <v>151.64</v>
      </c>
      <c r="G5650" s="141"/>
    </row>
    <row r="5651" s="123" customFormat="1" customHeight="1" spans="1:7">
      <c r="A5651" s="134">
        <v>5648</v>
      </c>
      <c r="B5651" s="149" t="s">
        <v>27183</v>
      </c>
      <c r="C5651" s="149" t="s">
        <v>29964</v>
      </c>
      <c r="D5651" s="151">
        <v>7.64</v>
      </c>
      <c r="E5651" s="134">
        <v>4.84</v>
      </c>
      <c r="F5651" s="139">
        <v>36.98</v>
      </c>
      <c r="G5651" s="141"/>
    </row>
    <row r="5652" s="123" customFormat="1" customHeight="1" spans="1:7">
      <c r="A5652" s="134">
        <v>5649</v>
      </c>
      <c r="B5652" s="149" t="s">
        <v>29965</v>
      </c>
      <c r="C5652" s="149" t="s">
        <v>29950</v>
      </c>
      <c r="D5652" s="151">
        <v>44.14</v>
      </c>
      <c r="E5652" s="133">
        <v>4.84</v>
      </c>
      <c r="F5652" s="139">
        <v>213.64</v>
      </c>
      <c r="G5652" s="141"/>
    </row>
    <row r="5653" s="123" customFormat="1" customHeight="1" spans="1:7">
      <c r="A5653" s="134">
        <v>5650</v>
      </c>
      <c r="B5653" s="149" t="s">
        <v>4747</v>
      </c>
      <c r="C5653" s="149" t="s">
        <v>29966</v>
      </c>
      <c r="D5653" s="151">
        <v>41</v>
      </c>
      <c r="E5653" s="133">
        <v>4.84</v>
      </c>
      <c r="F5653" s="139">
        <v>198.44</v>
      </c>
      <c r="G5653" s="141"/>
    </row>
    <row r="5654" s="123" customFormat="1" customHeight="1" spans="1:7">
      <c r="A5654" s="134">
        <v>5651</v>
      </c>
      <c r="B5654" s="149" t="s">
        <v>29967</v>
      </c>
      <c r="C5654" s="149" t="s">
        <v>29925</v>
      </c>
      <c r="D5654" s="151">
        <v>48.7</v>
      </c>
      <c r="E5654" s="134">
        <v>4.84</v>
      </c>
      <c r="F5654" s="139">
        <v>235.71</v>
      </c>
      <c r="G5654" s="141"/>
    </row>
    <row r="5655" s="123" customFormat="1" customHeight="1" spans="1:7">
      <c r="A5655" s="134">
        <v>5652</v>
      </c>
      <c r="B5655" s="149" t="s">
        <v>29968</v>
      </c>
      <c r="C5655" s="149" t="s">
        <v>29969</v>
      </c>
      <c r="D5655" s="151">
        <v>5.05</v>
      </c>
      <c r="E5655" s="133">
        <v>4.84</v>
      </c>
      <c r="F5655" s="139">
        <v>24.44</v>
      </c>
      <c r="G5655" s="141"/>
    </row>
    <row r="5656" s="123" customFormat="1" customHeight="1" spans="1:7">
      <c r="A5656" s="134">
        <v>5653</v>
      </c>
      <c r="B5656" s="149" t="s">
        <v>29970</v>
      </c>
      <c r="C5656" s="149" t="s">
        <v>29971</v>
      </c>
      <c r="D5656" s="151">
        <v>14.1</v>
      </c>
      <c r="E5656" s="134">
        <v>4.84</v>
      </c>
      <c r="F5656" s="139">
        <v>68.24</v>
      </c>
      <c r="G5656" s="141"/>
    </row>
    <row r="5657" s="123" customFormat="1" customHeight="1" spans="1:7">
      <c r="A5657" s="134">
        <v>5654</v>
      </c>
      <c r="B5657" s="149" t="s">
        <v>29972</v>
      </c>
      <c r="C5657" s="149" t="s">
        <v>29973</v>
      </c>
      <c r="D5657" s="151">
        <v>15.36</v>
      </c>
      <c r="E5657" s="133">
        <v>4.84</v>
      </c>
      <c r="F5657" s="139">
        <v>74.34</v>
      </c>
      <c r="G5657" s="141"/>
    </row>
    <row r="5658" s="123" customFormat="1" customHeight="1" spans="1:7">
      <c r="A5658" s="134">
        <v>5655</v>
      </c>
      <c r="B5658" s="149" t="s">
        <v>29974</v>
      </c>
      <c r="C5658" s="149" t="s">
        <v>29973</v>
      </c>
      <c r="D5658" s="151">
        <v>15.9</v>
      </c>
      <c r="E5658" s="133">
        <v>4.84</v>
      </c>
      <c r="F5658" s="139">
        <v>76.96</v>
      </c>
      <c r="G5658" s="141"/>
    </row>
    <row r="5659" s="123" customFormat="1" customHeight="1" spans="1:7">
      <c r="A5659" s="134">
        <v>5656</v>
      </c>
      <c r="B5659" s="149" t="s">
        <v>28604</v>
      </c>
      <c r="C5659" s="149" t="s">
        <v>29975</v>
      </c>
      <c r="D5659" s="151">
        <v>66.02</v>
      </c>
      <c r="E5659" s="134">
        <v>4.84</v>
      </c>
      <c r="F5659" s="139">
        <v>319.54</v>
      </c>
      <c r="G5659" s="141"/>
    </row>
    <row r="5660" s="123" customFormat="1" customHeight="1" spans="1:7">
      <c r="A5660" s="134">
        <v>5657</v>
      </c>
      <c r="B5660" s="149" t="s">
        <v>29976</v>
      </c>
      <c r="C5660" s="149" t="s">
        <v>29925</v>
      </c>
      <c r="D5660" s="151">
        <v>153.54</v>
      </c>
      <c r="E5660" s="133">
        <v>4.84</v>
      </c>
      <c r="F5660" s="139">
        <v>743.13</v>
      </c>
      <c r="G5660" s="141"/>
    </row>
    <row r="5661" s="123" customFormat="1" customHeight="1" spans="1:7">
      <c r="A5661" s="134">
        <v>5658</v>
      </c>
      <c r="B5661" s="149" t="s">
        <v>29977</v>
      </c>
      <c r="C5661" s="149" t="s">
        <v>29978</v>
      </c>
      <c r="D5661" s="151">
        <v>56.31</v>
      </c>
      <c r="E5661" s="134">
        <v>4.84</v>
      </c>
      <c r="F5661" s="139">
        <v>272.54</v>
      </c>
      <c r="G5661" s="141"/>
    </row>
    <row r="5662" s="123" customFormat="1" customHeight="1" spans="1:7">
      <c r="A5662" s="134">
        <v>5659</v>
      </c>
      <c r="B5662" s="149" t="s">
        <v>472</v>
      </c>
      <c r="C5662" s="149" t="s">
        <v>29979</v>
      </c>
      <c r="D5662" s="151">
        <v>60.21</v>
      </c>
      <c r="E5662" s="133">
        <v>4.84</v>
      </c>
      <c r="F5662" s="139">
        <v>291.42</v>
      </c>
      <c r="G5662" s="141"/>
    </row>
    <row r="5663" s="123" customFormat="1" customHeight="1" spans="1:7">
      <c r="A5663" s="134">
        <v>5660</v>
      </c>
      <c r="B5663" s="149" t="s">
        <v>6810</v>
      </c>
      <c r="C5663" s="149" t="s">
        <v>29950</v>
      </c>
      <c r="D5663" s="151">
        <v>37.28</v>
      </c>
      <c r="E5663" s="133">
        <v>4.84</v>
      </c>
      <c r="F5663" s="139">
        <v>180.44</v>
      </c>
      <c r="G5663" s="141"/>
    </row>
    <row r="5664" s="123" customFormat="1" customHeight="1" spans="1:7">
      <c r="A5664" s="134">
        <v>5661</v>
      </c>
      <c r="B5664" s="149" t="s">
        <v>15159</v>
      </c>
      <c r="C5664" s="149" t="s">
        <v>29980</v>
      </c>
      <c r="D5664" s="151">
        <v>78.36</v>
      </c>
      <c r="E5664" s="134">
        <v>4.84</v>
      </c>
      <c r="F5664" s="139">
        <v>379.26</v>
      </c>
      <c r="G5664" s="141"/>
    </row>
    <row r="5665" s="123" customFormat="1" customHeight="1" spans="1:7">
      <c r="A5665" s="134">
        <v>5662</v>
      </c>
      <c r="B5665" s="149" t="s">
        <v>29981</v>
      </c>
      <c r="C5665" s="149" t="s">
        <v>29980</v>
      </c>
      <c r="D5665" s="151">
        <v>14.37</v>
      </c>
      <c r="E5665" s="133">
        <v>4.84</v>
      </c>
      <c r="F5665" s="139">
        <v>69.55</v>
      </c>
      <c r="G5665" s="141"/>
    </row>
    <row r="5666" s="123" customFormat="1" customHeight="1" spans="1:7">
      <c r="A5666" s="134">
        <v>5663</v>
      </c>
      <c r="B5666" s="149" t="s">
        <v>29982</v>
      </c>
      <c r="C5666" s="149" t="s">
        <v>29983</v>
      </c>
      <c r="D5666" s="151">
        <v>50.26</v>
      </c>
      <c r="E5666" s="134">
        <v>4.84</v>
      </c>
      <c r="F5666" s="139">
        <v>243.26</v>
      </c>
      <c r="G5666" s="141"/>
    </row>
    <row r="5667" s="123" customFormat="1" customHeight="1" spans="1:7">
      <c r="A5667" s="134">
        <v>5664</v>
      </c>
      <c r="B5667" s="149" t="s">
        <v>29984</v>
      </c>
      <c r="C5667" s="149" t="s">
        <v>29985</v>
      </c>
      <c r="D5667" s="151">
        <v>61.86</v>
      </c>
      <c r="E5667" s="133">
        <v>4.84</v>
      </c>
      <c r="F5667" s="139">
        <v>299.4</v>
      </c>
      <c r="G5667" s="141"/>
    </row>
    <row r="5668" s="123" customFormat="1" customHeight="1" spans="1:7">
      <c r="A5668" s="134">
        <v>5665</v>
      </c>
      <c r="B5668" s="149" t="s">
        <v>29986</v>
      </c>
      <c r="C5668" s="149" t="s">
        <v>29987</v>
      </c>
      <c r="D5668" s="151">
        <v>26.57</v>
      </c>
      <c r="E5668" s="133">
        <v>4.84</v>
      </c>
      <c r="F5668" s="139">
        <v>128.6</v>
      </c>
      <c r="G5668" s="141"/>
    </row>
    <row r="5669" s="123" customFormat="1" customHeight="1" spans="1:7">
      <c r="A5669" s="134">
        <v>5666</v>
      </c>
      <c r="B5669" s="149" t="s">
        <v>29988</v>
      </c>
      <c r="C5669" s="149" t="s">
        <v>29989</v>
      </c>
      <c r="D5669" s="151">
        <v>75.15</v>
      </c>
      <c r="E5669" s="134">
        <v>4.84</v>
      </c>
      <c r="F5669" s="139">
        <v>363.73</v>
      </c>
      <c r="G5669" s="141"/>
    </row>
    <row r="5670" s="123" customFormat="1" customHeight="1" spans="1:7">
      <c r="A5670" s="134">
        <v>5667</v>
      </c>
      <c r="B5670" s="149" t="s">
        <v>29990</v>
      </c>
      <c r="C5670" s="149" t="s">
        <v>29991</v>
      </c>
      <c r="D5670" s="151">
        <v>126.71</v>
      </c>
      <c r="E5670" s="133">
        <v>4.84</v>
      </c>
      <c r="F5670" s="139">
        <v>613.28</v>
      </c>
      <c r="G5670" s="141"/>
    </row>
    <row r="5671" s="123" customFormat="1" customHeight="1" spans="1:7">
      <c r="A5671" s="134">
        <v>5668</v>
      </c>
      <c r="B5671" s="149" t="s">
        <v>2432</v>
      </c>
      <c r="C5671" s="149" t="s">
        <v>29991</v>
      </c>
      <c r="D5671" s="151">
        <v>13.4</v>
      </c>
      <c r="E5671" s="134">
        <v>4.84</v>
      </c>
      <c r="F5671" s="139">
        <v>64.86</v>
      </c>
      <c r="G5671" s="141"/>
    </row>
    <row r="5672" s="123" customFormat="1" customHeight="1" spans="1:7">
      <c r="A5672" s="134">
        <v>5669</v>
      </c>
      <c r="B5672" s="149" t="s">
        <v>29992</v>
      </c>
      <c r="C5672" s="149" t="s">
        <v>29993</v>
      </c>
      <c r="D5672" s="151">
        <v>90</v>
      </c>
      <c r="E5672" s="133">
        <v>4.84</v>
      </c>
      <c r="F5672" s="139">
        <v>435.6</v>
      </c>
      <c r="G5672" s="141"/>
    </row>
    <row r="5673" s="123" customFormat="1" customHeight="1" spans="1:7">
      <c r="A5673" s="134">
        <v>5670</v>
      </c>
      <c r="B5673" s="149" t="s">
        <v>29994</v>
      </c>
      <c r="C5673" s="149" t="s">
        <v>29900</v>
      </c>
      <c r="D5673" s="151">
        <v>14.05</v>
      </c>
      <c r="E5673" s="133">
        <v>4.84</v>
      </c>
      <c r="F5673" s="139">
        <v>68</v>
      </c>
      <c r="G5673" s="141"/>
    </row>
    <row r="5674" s="123" customFormat="1" customHeight="1" spans="1:7">
      <c r="A5674" s="134">
        <v>5671</v>
      </c>
      <c r="B5674" s="149" t="s">
        <v>5929</v>
      </c>
      <c r="C5674" s="149" t="s">
        <v>29995</v>
      </c>
      <c r="D5674" s="151">
        <v>24.09</v>
      </c>
      <c r="E5674" s="134">
        <v>4.84</v>
      </c>
      <c r="F5674" s="139">
        <v>116.6</v>
      </c>
      <c r="G5674" s="141"/>
    </row>
    <row r="5675" s="123" customFormat="1" customHeight="1" spans="1:7">
      <c r="A5675" s="134">
        <v>5672</v>
      </c>
      <c r="B5675" s="149" t="s">
        <v>29996</v>
      </c>
      <c r="C5675" s="149" t="s">
        <v>29997</v>
      </c>
      <c r="D5675" s="151">
        <v>65.93</v>
      </c>
      <c r="E5675" s="133">
        <v>4.84</v>
      </c>
      <c r="F5675" s="139">
        <v>319.1</v>
      </c>
      <c r="G5675" s="141"/>
    </row>
    <row r="5676" s="123" customFormat="1" customHeight="1" spans="1:7">
      <c r="A5676" s="134">
        <v>5673</v>
      </c>
      <c r="B5676" s="149" t="s">
        <v>29998</v>
      </c>
      <c r="C5676" s="149" t="s">
        <v>29902</v>
      </c>
      <c r="D5676" s="151">
        <v>28.18</v>
      </c>
      <c r="E5676" s="134">
        <v>4.84</v>
      </c>
      <c r="F5676" s="139">
        <v>136.39</v>
      </c>
      <c r="G5676" s="141"/>
    </row>
    <row r="5677" s="123" customFormat="1" customHeight="1" spans="1:7">
      <c r="A5677" s="134">
        <v>5674</v>
      </c>
      <c r="B5677" s="149" t="s">
        <v>23177</v>
      </c>
      <c r="C5677" s="149" t="s">
        <v>29999</v>
      </c>
      <c r="D5677" s="151">
        <v>32.84</v>
      </c>
      <c r="E5677" s="133">
        <v>4.84</v>
      </c>
      <c r="F5677" s="139">
        <v>158.95</v>
      </c>
      <c r="G5677" s="141"/>
    </row>
    <row r="5678" s="123" customFormat="1" customHeight="1" spans="1:7">
      <c r="A5678" s="134">
        <v>5675</v>
      </c>
      <c r="B5678" s="149" t="s">
        <v>30000</v>
      </c>
      <c r="C5678" s="149" t="s">
        <v>29923</v>
      </c>
      <c r="D5678" s="151">
        <v>21.46</v>
      </c>
      <c r="E5678" s="133">
        <v>4.84</v>
      </c>
      <c r="F5678" s="139">
        <v>103.87</v>
      </c>
      <c r="G5678" s="141"/>
    </row>
    <row r="5679" s="123" customFormat="1" customHeight="1" spans="1:7">
      <c r="A5679" s="134">
        <v>5676</v>
      </c>
      <c r="B5679" s="149" t="s">
        <v>30001</v>
      </c>
      <c r="C5679" s="149" t="s">
        <v>29907</v>
      </c>
      <c r="D5679" s="151">
        <v>15.33</v>
      </c>
      <c r="E5679" s="134">
        <v>4.84</v>
      </c>
      <c r="F5679" s="139">
        <v>74.2</v>
      </c>
      <c r="G5679" s="141"/>
    </row>
    <row r="5680" s="123" customFormat="1" customHeight="1" spans="1:7">
      <c r="A5680" s="134">
        <v>5677</v>
      </c>
      <c r="B5680" s="149" t="s">
        <v>30002</v>
      </c>
      <c r="C5680" s="149" t="s">
        <v>30003</v>
      </c>
      <c r="D5680" s="151">
        <v>5.73</v>
      </c>
      <c r="E5680" s="133">
        <v>4.84</v>
      </c>
      <c r="F5680" s="139">
        <v>27.73</v>
      </c>
      <c r="G5680" s="141"/>
    </row>
    <row r="5681" s="123" customFormat="1" customHeight="1" spans="1:7">
      <c r="A5681" s="134">
        <v>5678</v>
      </c>
      <c r="B5681" s="149" t="s">
        <v>22520</v>
      </c>
      <c r="C5681" s="149" t="s">
        <v>29966</v>
      </c>
      <c r="D5681" s="151">
        <v>7.46</v>
      </c>
      <c r="E5681" s="134">
        <v>4.84</v>
      </c>
      <c r="F5681" s="139">
        <v>36.11</v>
      </c>
      <c r="G5681" s="141"/>
    </row>
    <row r="5682" s="123" customFormat="1" customHeight="1" spans="1:7">
      <c r="A5682" s="134">
        <v>5679</v>
      </c>
      <c r="B5682" s="149" t="s">
        <v>30004</v>
      </c>
      <c r="C5682" s="149" t="s">
        <v>30005</v>
      </c>
      <c r="D5682" s="151">
        <v>5.2</v>
      </c>
      <c r="E5682" s="133">
        <v>4.84</v>
      </c>
      <c r="F5682" s="139">
        <v>25.17</v>
      </c>
      <c r="G5682" s="141"/>
    </row>
    <row r="5683" s="123" customFormat="1" customHeight="1" spans="1:7">
      <c r="A5683" s="134">
        <v>5680</v>
      </c>
      <c r="B5683" s="149" t="s">
        <v>23278</v>
      </c>
      <c r="C5683" s="149" t="s">
        <v>30006</v>
      </c>
      <c r="D5683" s="151">
        <v>38.02</v>
      </c>
      <c r="E5683" s="133">
        <v>4.84</v>
      </c>
      <c r="F5683" s="139">
        <v>184.02</v>
      </c>
      <c r="G5683" s="141"/>
    </row>
    <row r="5684" s="123" customFormat="1" customHeight="1" spans="1:7">
      <c r="A5684" s="134">
        <v>5681</v>
      </c>
      <c r="B5684" s="149" t="s">
        <v>30007</v>
      </c>
      <c r="C5684" s="149" t="s">
        <v>30008</v>
      </c>
      <c r="D5684" s="151">
        <v>5.56</v>
      </c>
      <c r="E5684" s="134">
        <v>4.84</v>
      </c>
      <c r="F5684" s="139">
        <v>26.91</v>
      </c>
      <c r="G5684" s="141"/>
    </row>
    <row r="5685" s="123" customFormat="1" customHeight="1" spans="1:7">
      <c r="A5685" s="134">
        <v>5682</v>
      </c>
      <c r="B5685" s="149" t="s">
        <v>30009</v>
      </c>
      <c r="C5685" s="149" t="s">
        <v>30010</v>
      </c>
      <c r="D5685" s="151">
        <v>61.43</v>
      </c>
      <c r="E5685" s="133">
        <v>4.84</v>
      </c>
      <c r="F5685" s="139">
        <v>297.32</v>
      </c>
      <c r="G5685" s="141"/>
    </row>
    <row r="5686" s="123" customFormat="1" customHeight="1" spans="1:7">
      <c r="A5686" s="134">
        <v>5683</v>
      </c>
      <c r="B5686" s="149" t="s">
        <v>24199</v>
      </c>
      <c r="C5686" s="149" t="s">
        <v>30011</v>
      </c>
      <c r="D5686" s="151">
        <v>61.73</v>
      </c>
      <c r="E5686" s="134">
        <v>4.84</v>
      </c>
      <c r="F5686" s="139">
        <v>298.77</v>
      </c>
      <c r="G5686" s="141"/>
    </row>
    <row r="5687" s="123" customFormat="1" customHeight="1" spans="1:7">
      <c r="A5687" s="134">
        <v>5684</v>
      </c>
      <c r="B5687" s="149" t="s">
        <v>30012</v>
      </c>
      <c r="C5687" s="149" t="s">
        <v>30013</v>
      </c>
      <c r="D5687" s="151">
        <v>43.81</v>
      </c>
      <c r="E5687" s="133">
        <v>4.84</v>
      </c>
      <c r="F5687" s="139">
        <v>212.04</v>
      </c>
      <c r="G5687" s="141"/>
    </row>
    <row r="5688" s="123" customFormat="1" customHeight="1" spans="1:7">
      <c r="A5688" s="134">
        <v>5685</v>
      </c>
      <c r="B5688" s="149" t="s">
        <v>11558</v>
      </c>
      <c r="C5688" s="149" t="s">
        <v>30014</v>
      </c>
      <c r="D5688" s="151">
        <v>29.15</v>
      </c>
      <c r="E5688" s="133">
        <v>4.84</v>
      </c>
      <c r="F5688" s="139">
        <v>141.09</v>
      </c>
      <c r="G5688" s="141"/>
    </row>
    <row r="5689" s="123" customFormat="1" customHeight="1" spans="1:7">
      <c r="A5689" s="134">
        <v>5686</v>
      </c>
      <c r="B5689" s="149" t="s">
        <v>30015</v>
      </c>
      <c r="C5689" s="149" t="s">
        <v>30016</v>
      </c>
      <c r="D5689" s="151">
        <v>166.47</v>
      </c>
      <c r="E5689" s="134">
        <v>4.84</v>
      </c>
      <c r="F5689" s="139">
        <v>805.71</v>
      </c>
      <c r="G5689" s="141"/>
    </row>
    <row r="5690" s="123" customFormat="1" customHeight="1" spans="1:7">
      <c r="A5690" s="134">
        <v>5687</v>
      </c>
      <c r="B5690" s="147" t="s">
        <v>30017</v>
      </c>
      <c r="C5690" s="149" t="s">
        <v>30003</v>
      </c>
      <c r="D5690" s="151">
        <v>35.22</v>
      </c>
      <c r="E5690" s="133">
        <v>4.84</v>
      </c>
      <c r="F5690" s="139">
        <v>170.46</v>
      </c>
      <c r="G5690" s="141"/>
    </row>
    <row r="5691" s="123" customFormat="1" customHeight="1" spans="1:7">
      <c r="A5691" s="134">
        <v>5688</v>
      </c>
      <c r="B5691" s="149" t="s">
        <v>30018</v>
      </c>
      <c r="C5691" s="149" t="s">
        <v>30019</v>
      </c>
      <c r="D5691" s="151">
        <v>52.81</v>
      </c>
      <c r="E5691" s="134">
        <v>4.84</v>
      </c>
      <c r="F5691" s="139">
        <v>255.6</v>
      </c>
      <c r="G5691" s="141"/>
    </row>
    <row r="5692" s="123" customFormat="1" customHeight="1" spans="1:7">
      <c r="A5692" s="134">
        <v>5689</v>
      </c>
      <c r="B5692" s="149" t="s">
        <v>30020</v>
      </c>
      <c r="C5692" s="149" t="s">
        <v>30021</v>
      </c>
      <c r="D5692" s="151">
        <v>10.08</v>
      </c>
      <c r="E5692" s="133">
        <v>4.84</v>
      </c>
      <c r="F5692" s="139">
        <v>48.79</v>
      </c>
      <c r="G5692" s="141"/>
    </row>
    <row r="5693" s="123" customFormat="1" customHeight="1" spans="1:7">
      <c r="A5693" s="134">
        <v>5690</v>
      </c>
      <c r="B5693" s="149" t="s">
        <v>30022</v>
      </c>
      <c r="C5693" s="149" t="s">
        <v>30023</v>
      </c>
      <c r="D5693" s="151">
        <v>101.95</v>
      </c>
      <c r="E5693" s="133">
        <v>4.84</v>
      </c>
      <c r="F5693" s="139">
        <v>493.44</v>
      </c>
      <c r="G5693" s="141"/>
    </row>
    <row r="5694" s="123" customFormat="1" customHeight="1" spans="1:7">
      <c r="A5694" s="134">
        <v>5691</v>
      </c>
      <c r="B5694" s="149" t="s">
        <v>30024</v>
      </c>
      <c r="C5694" s="149" t="s">
        <v>30025</v>
      </c>
      <c r="D5694" s="151">
        <v>70.16</v>
      </c>
      <c r="E5694" s="134">
        <v>4.84</v>
      </c>
      <c r="F5694" s="139">
        <v>339.57</v>
      </c>
      <c r="G5694" s="141"/>
    </row>
    <row r="5695" s="123" customFormat="1" customHeight="1" spans="1:7">
      <c r="A5695" s="134">
        <v>5692</v>
      </c>
      <c r="B5695" s="149" t="s">
        <v>30026</v>
      </c>
      <c r="C5695" s="149" t="s">
        <v>30027</v>
      </c>
      <c r="D5695" s="151">
        <v>82.84</v>
      </c>
      <c r="E5695" s="133">
        <v>4.84</v>
      </c>
      <c r="F5695" s="139">
        <v>400.95</v>
      </c>
      <c r="G5695" s="141"/>
    </row>
    <row r="5696" s="123" customFormat="1" customHeight="1" spans="1:7">
      <c r="A5696" s="134">
        <v>5693</v>
      </c>
      <c r="B5696" s="149" t="s">
        <v>30028</v>
      </c>
      <c r="C5696" s="149" t="s">
        <v>30029</v>
      </c>
      <c r="D5696" s="151">
        <v>12.58</v>
      </c>
      <c r="E5696" s="134">
        <v>4.84</v>
      </c>
      <c r="F5696" s="139">
        <v>60.89</v>
      </c>
      <c r="G5696" s="141"/>
    </row>
    <row r="5697" s="123" customFormat="1" customHeight="1" spans="1:7">
      <c r="A5697" s="134">
        <v>5694</v>
      </c>
      <c r="B5697" s="149" t="s">
        <v>27147</v>
      </c>
      <c r="C5697" s="149" t="s">
        <v>29900</v>
      </c>
      <c r="D5697" s="151">
        <v>1.76</v>
      </c>
      <c r="E5697" s="133">
        <v>4.84</v>
      </c>
      <c r="F5697" s="139">
        <v>8.52</v>
      </c>
      <c r="G5697" s="141"/>
    </row>
    <row r="5698" s="123" customFormat="1" customHeight="1" spans="1:7">
      <c r="A5698" s="134">
        <v>5695</v>
      </c>
      <c r="B5698" s="149" t="s">
        <v>12062</v>
      </c>
      <c r="C5698" s="149" t="s">
        <v>30030</v>
      </c>
      <c r="D5698" s="151">
        <v>4.91</v>
      </c>
      <c r="E5698" s="133">
        <v>4.84</v>
      </c>
      <c r="F5698" s="139">
        <v>23.76</v>
      </c>
      <c r="G5698" s="141"/>
    </row>
    <row r="5699" s="123" customFormat="1" customHeight="1" spans="1:7">
      <c r="A5699" s="134">
        <v>5696</v>
      </c>
      <c r="B5699" s="149" t="s">
        <v>30031</v>
      </c>
      <c r="C5699" s="149" t="s">
        <v>30032</v>
      </c>
      <c r="D5699" s="151">
        <v>21.32</v>
      </c>
      <c r="E5699" s="134">
        <v>4.84</v>
      </c>
      <c r="F5699" s="139">
        <v>103.19</v>
      </c>
      <c r="G5699" s="141"/>
    </row>
    <row r="5700" s="123" customFormat="1" customHeight="1" spans="1:7">
      <c r="A5700" s="134">
        <v>5697</v>
      </c>
      <c r="B5700" s="149" t="s">
        <v>30033</v>
      </c>
      <c r="C5700" s="149" t="s">
        <v>30034</v>
      </c>
      <c r="D5700" s="151">
        <v>20.37</v>
      </c>
      <c r="E5700" s="133">
        <v>4.84</v>
      </c>
      <c r="F5700" s="139">
        <v>98.59</v>
      </c>
      <c r="G5700" s="141"/>
    </row>
    <row r="5701" s="123" customFormat="1" customHeight="1" spans="1:7">
      <c r="A5701" s="134">
        <v>5698</v>
      </c>
      <c r="B5701" s="149" t="s">
        <v>30035</v>
      </c>
      <c r="C5701" s="149" t="s">
        <v>30036</v>
      </c>
      <c r="D5701" s="151">
        <v>18.81</v>
      </c>
      <c r="E5701" s="134">
        <v>4.84</v>
      </c>
      <c r="F5701" s="139">
        <v>91.04</v>
      </c>
      <c r="G5701" s="141"/>
    </row>
    <row r="5702" s="123" customFormat="1" customHeight="1" spans="1:7">
      <c r="A5702" s="134">
        <v>5699</v>
      </c>
      <c r="B5702" s="149" t="s">
        <v>30037</v>
      </c>
      <c r="C5702" s="149" t="s">
        <v>30036</v>
      </c>
      <c r="D5702" s="151">
        <v>7.28</v>
      </c>
      <c r="E5702" s="133">
        <v>4.84</v>
      </c>
      <c r="F5702" s="139">
        <v>35.24</v>
      </c>
      <c r="G5702" s="141"/>
    </row>
    <row r="5703" s="123" customFormat="1" customHeight="1" spans="1:7">
      <c r="A5703" s="134">
        <v>5700</v>
      </c>
      <c r="B5703" s="149" t="s">
        <v>11771</v>
      </c>
      <c r="C5703" s="149" t="s">
        <v>30038</v>
      </c>
      <c r="D5703" s="151">
        <v>10.16</v>
      </c>
      <c r="E5703" s="133">
        <v>4.84</v>
      </c>
      <c r="F5703" s="139">
        <v>49.17</v>
      </c>
      <c r="G5703" s="141"/>
    </row>
    <row r="5704" s="123" customFormat="1" customHeight="1" spans="1:7">
      <c r="A5704" s="134">
        <v>5701</v>
      </c>
      <c r="B5704" s="149" t="s">
        <v>30039</v>
      </c>
      <c r="C5704" s="149" t="s">
        <v>30032</v>
      </c>
      <c r="D5704" s="151">
        <v>8.86</v>
      </c>
      <c r="E5704" s="134">
        <v>4.84</v>
      </c>
      <c r="F5704" s="139">
        <v>42.88</v>
      </c>
      <c r="G5704" s="141"/>
    </row>
    <row r="5705" s="123" customFormat="1" customHeight="1" spans="1:7">
      <c r="A5705" s="134">
        <v>5702</v>
      </c>
      <c r="B5705" s="149" t="s">
        <v>30040</v>
      </c>
      <c r="C5705" s="149" t="s">
        <v>30041</v>
      </c>
      <c r="D5705" s="151">
        <v>14.35</v>
      </c>
      <c r="E5705" s="133">
        <v>4.84</v>
      </c>
      <c r="F5705" s="139">
        <v>69.45</v>
      </c>
      <c r="G5705" s="141"/>
    </row>
    <row r="5706" s="123" customFormat="1" customHeight="1" spans="1:7">
      <c r="A5706" s="134">
        <v>5703</v>
      </c>
      <c r="B5706" s="149" t="s">
        <v>30042</v>
      </c>
      <c r="C5706" s="149" t="s">
        <v>30043</v>
      </c>
      <c r="D5706" s="151">
        <v>6.22</v>
      </c>
      <c r="E5706" s="134">
        <v>4.84</v>
      </c>
      <c r="F5706" s="139">
        <v>30.1</v>
      </c>
      <c r="G5706" s="141"/>
    </row>
    <row r="5707" s="123" customFormat="1" customHeight="1" spans="1:7">
      <c r="A5707" s="134">
        <v>5704</v>
      </c>
      <c r="B5707" s="149" t="s">
        <v>30044</v>
      </c>
      <c r="C5707" s="149" t="s">
        <v>30043</v>
      </c>
      <c r="D5707" s="151">
        <v>9.02</v>
      </c>
      <c r="E5707" s="133">
        <v>4.84</v>
      </c>
      <c r="F5707" s="139">
        <v>43.66</v>
      </c>
      <c r="G5707" s="141"/>
    </row>
    <row r="5708" s="123" customFormat="1" customHeight="1" spans="1:7">
      <c r="A5708" s="134">
        <v>5705</v>
      </c>
      <c r="B5708" s="149" t="s">
        <v>30045</v>
      </c>
      <c r="C5708" s="149" t="s">
        <v>30032</v>
      </c>
      <c r="D5708" s="151">
        <v>8.42</v>
      </c>
      <c r="E5708" s="133">
        <v>4.84</v>
      </c>
      <c r="F5708" s="139">
        <v>40.75</v>
      </c>
      <c r="G5708" s="141"/>
    </row>
    <row r="5709" s="123" customFormat="1" customHeight="1" spans="1:7">
      <c r="A5709" s="134">
        <v>5706</v>
      </c>
      <c r="B5709" s="149" t="s">
        <v>3422</v>
      </c>
      <c r="C5709" s="149" t="s">
        <v>30046</v>
      </c>
      <c r="D5709" s="151">
        <v>56.44</v>
      </c>
      <c r="E5709" s="134">
        <v>4.84</v>
      </c>
      <c r="F5709" s="139">
        <v>273.17</v>
      </c>
      <c r="G5709" s="141"/>
    </row>
    <row r="5710" s="123" customFormat="1" customHeight="1" spans="1:7">
      <c r="A5710" s="134">
        <v>5707</v>
      </c>
      <c r="B5710" s="149" t="s">
        <v>30047</v>
      </c>
      <c r="C5710" s="149" t="s">
        <v>30048</v>
      </c>
      <c r="D5710" s="151">
        <v>14.67</v>
      </c>
      <c r="E5710" s="133">
        <v>4.84</v>
      </c>
      <c r="F5710" s="139">
        <v>71</v>
      </c>
      <c r="G5710" s="141"/>
    </row>
    <row r="5711" s="123" customFormat="1" customHeight="1" spans="1:7">
      <c r="A5711" s="134">
        <v>5708</v>
      </c>
      <c r="B5711" s="149" t="s">
        <v>15985</v>
      </c>
      <c r="C5711" s="149" t="s">
        <v>30049</v>
      </c>
      <c r="D5711" s="151">
        <v>10.03</v>
      </c>
      <c r="E5711" s="134">
        <v>4.84</v>
      </c>
      <c r="F5711" s="139">
        <v>48.55</v>
      </c>
      <c r="G5711" s="141"/>
    </row>
    <row r="5712" s="123" customFormat="1" customHeight="1" spans="1:7">
      <c r="A5712" s="134">
        <v>5709</v>
      </c>
      <c r="B5712" s="149" t="s">
        <v>30050</v>
      </c>
      <c r="C5712" s="149" t="s">
        <v>30051</v>
      </c>
      <c r="D5712" s="151">
        <v>4.49</v>
      </c>
      <c r="E5712" s="133">
        <v>4.84</v>
      </c>
      <c r="F5712" s="139">
        <v>21.73</v>
      </c>
      <c r="G5712" s="141"/>
    </row>
    <row r="5713" s="123" customFormat="1" customHeight="1" spans="1:7">
      <c r="A5713" s="134">
        <v>5710</v>
      </c>
      <c r="B5713" s="149" t="s">
        <v>12718</v>
      </c>
      <c r="C5713" s="149" t="s">
        <v>30048</v>
      </c>
      <c r="D5713" s="151">
        <v>4.11</v>
      </c>
      <c r="E5713" s="133">
        <v>4.84</v>
      </c>
      <c r="F5713" s="139">
        <v>19.89</v>
      </c>
      <c r="G5713" s="141"/>
    </row>
    <row r="5714" s="123" customFormat="1" customHeight="1" spans="1:7">
      <c r="A5714" s="134">
        <v>5711</v>
      </c>
      <c r="B5714" s="149" t="s">
        <v>30052</v>
      </c>
      <c r="C5714" s="149" t="s">
        <v>30053</v>
      </c>
      <c r="D5714" s="151">
        <v>31.77</v>
      </c>
      <c r="E5714" s="134">
        <v>4.84</v>
      </c>
      <c r="F5714" s="139">
        <v>153.77</v>
      </c>
      <c r="G5714" s="141"/>
    </row>
    <row r="5715" s="123" customFormat="1" customHeight="1" spans="1:7">
      <c r="A5715" s="134">
        <v>5712</v>
      </c>
      <c r="B5715" s="149" t="s">
        <v>240</v>
      </c>
      <c r="C5715" s="149" t="s">
        <v>30054</v>
      </c>
      <c r="D5715" s="151">
        <v>3.16</v>
      </c>
      <c r="E5715" s="133">
        <v>4.84</v>
      </c>
      <c r="F5715" s="139">
        <v>15.29</v>
      </c>
      <c r="G5715" s="141"/>
    </row>
    <row r="5716" s="123" customFormat="1" customHeight="1" spans="1:7">
      <c r="A5716" s="134">
        <v>5713</v>
      </c>
      <c r="B5716" s="149" t="s">
        <v>30055</v>
      </c>
      <c r="C5716" s="149" t="s">
        <v>30048</v>
      </c>
      <c r="D5716" s="151">
        <v>7.19</v>
      </c>
      <c r="E5716" s="134">
        <v>4.84</v>
      </c>
      <c r="F5716" s="139">
        <v>34.8</v>
      </c>
      <c r="G5716" s="141"/>
    </row>
    <row r="5717" s="123" customFormat="1" customHeight="1" spans="1:7">
      <c r="A5717" s="134">
        <v>5714</v>
      </c>
      <c r="B5717" s="149" t="s">
        <v>30056</v>
      </c>
      <c r="C5717" s="149" t="s">
        <v>30057</v>
      </c>
      <c r="D5717" s="151">
        <v>8.9</v>
      </c>
      <c r="E5717" s="133">
        <v>4.84</v>
      </c>
      <c r="F5717" s="139">
        <v>43.08</v>
      </c>
      <c r="G5717" s="141"/>
    </row>
    <row r="5718" s="123" customFormat="1" customHeight="1" spans="1:7">
      <c r="A5718" s="134">
        <v>5715</v>
      </c>
      <c r="B5718" s="149" t="s">
        <v>30058</v>
      </c>
      <c r="C5718" s="149" t="s">
        <v>30059</v>
      </c>
      <c r="D5718" s="151">
        <v>26.19</v>
      </c>
      <c r="E5718" s="133">
        <v>4.84</v>
      </c>
      <c r="F5718" s="139">
        <v>126.76</v>
      </c>
      <c r="G5718" s="141"/>
    </row>
    <row r="5719" s="123" customFormat="1" customHeight="1" spans="1:7">
      <c r="A5719" s="134">
        <v>5716</v>
      </c>
      <c r="B5719" s="149" t="s">
        <v>2607</v>
      </c>
      <c r="C5719" s="149" t="s">
        <v>30060</v>
      </c>
      <c r="D5719" s="151">
        <v>15.59</v>
      </c>
      <c r="E5719" s="134">
        <v>4.84</v>
      </c>
      <c r="F5719" s="139">
        <v>75.46</v>
      </c>
      <c r="G5719" s="141"/>
    </row>
    <row r="5720" s="123" customFormat="1" customHeight="1" spans="1:7">
      <c r="A5720" s="134">
        <v>5717</v>
      </c>
      <c r="B5720" s="149" t="s">
        <v>2913</v>
      </c>
      <c r="C5720" s="149" t="s">
        <v>30061</v>
      </c>
      <c r="D5720" s="151">
        <v>18.56</v>
      </c>
      <c r="E5720" s="133">
        <v>4.84</v>
      </c>
      <c r="F5720" s="139">
        <v>89.83</v>
      </c>
      <c r="G5720" s="141"/>
    </row>
    <row r="5721" s="123" customFormat="1" customHeight="1" spans="1:7">
      <c r="A5721" s="134">
        <v>5718</v>
      </c>
      <c r="B5721" s="149" t="s">
        <v>30062</v>
      </c>
      <c r="C5721" s="149" t="s">
        <v>30032</v>
      </c>
      <c r="D5721" s="151">
        <v>33.29</v>
      </c>
      <c r="E5721" s="134">
        <v>4.84</v>
      </c>
      <c r="F5721" s="139">
        <v>161.12</v>
      </c>
      <c r="G5721" s="141"/>
    </row>
    <row r="5722" s="123" customFormat="1" customHeight="1" spans="1:7">
      <c r="A5722" s="134">
        <v>5719</v>
      </c>
      <c r="B5722" s="149" t="s">
        <v>30063</v>
      </c>
      <c r="C5722" s="149" t="s">
        <v>30064</v>
      </c>
      <c r="D5722" s="151">
        <v>14.99</v>
      </c>
      <c r="E5722" s="133">
        <v>4.84</v>
      </c>
      <c r="F5722" s="139">
        <v>72.55</v>
      </c>
      <c r="G5722" s="141"/>
    </row>
    <row r="5723" s="123" customFormat="1" customHeight="1" spans="1:7">
      <c r="A5723" s="134">
        <v>5720</v>
      </c>
      <c r="B5723" s="149" t="s">
        <v>30065</v>
      </c>
      <c r="C5723" s="149" t="s">
        <v>30066</v>
      </c>
      <c r="D5723" s="151">
        <v>9.18</v>
      </c>
      <c r="E5723" s="133">
        <v>4.84</v>
      </c>
      <c r="F5723" s="139">
        <v>44.43</v>
      </c>
      <c r="G5723" s="141"/>
    </row>
    <row r="5724" s="123" customFormat="1" customHeight="1" spans="1:7">
      <c r="A5724" s="134">
        <v>5721</v>
      </c>
      <c r="B5724" s="149" t="s">
        <v>30067</v>
      </c>
      <c r="C5724" s="149" t="s">
        <v>30068</v>
      </c>
      <c r="D5724" s="151">
        <v>7.68</v>
      </c>
      <c r="E5724" s="134">
        <v>4.84</v>
      </c>
      <c r="F5724" s="139">
        <v>37.17</v>
      </c>
      <c r="G5724" s="141"/>
    </row>
    <row r="5725" s="123" customFormat="1" customHeight="1" spans="1:7">
      <c r="A5725" s="134">
        <v>5722</v>
      </c>
      <c r="B5725" s="149" t="s">
        <v>30069</v>
      </c>
      <c r="C5725" s="149" t="s">
        <v>30070</v>
      </c>
      <c r="D5725" s="151">
        <v>15.73</v>
      </c>
      <c r="E5725" s="133">
        <v>4.84</v>
      </c>
      <c r="F5725" s="139">
        <v>76.13</v>
      </c>
      <c r="G5725" s="141"/>
    </row>
    <row r="5726" s="123" customFormat="1" customHeight="1" spans="1:7">
      <c r="A5726" s="134">
        <v>5723</v>
      </c>
      <c r="B5726" s="149" t="s">
        <v>30071</v>
      </c>
      <c r="C5726" s="149" t="s">
        <v>30032</v>
      </c>
      <c r="D5726" s="151">
        <v>17.01</v>
      </c>
      <c r="E5726" s="134">
        <v>4.84</v>
      </c>
      <c r="F5726" s="139">
        <v>82.33</v>
      </c>
      <c r="G5726" s="141"/>
    </row>
    <row r="5727" s="123" customFormat="1" customHeight="1" spans="1:7">
      <c r="A5727" s="134">
        <v>5724</v>
      </c>
      <c r="B5727" s="149" t="s">
        <v>30072</v>
      </c>
      <c r="C5727" s="149" t="s">
        <v>30073</v>
      </c>
      <c r="D5727" s="151">
        <v>12.28</v>
      </c>
      <c r="E5727" s="133">
        <v>4.84</v>
      </c>
      <c r="F5727" s="139">
        <v>59.44</v>
      </c>
      <c r="G5727" s="141"/>
    </row>
    <row r="5728" s="123" customFormat="1" customHeight="1" spans="1:7">
      <c r="A5728" s="134">
        <v>5725</v>
      </c>
      <c r="B5728" s="149" t="s">
        <v>30074</v>
      </c>
      <c r="C5728" s="149" t="s">
        <v>30075</v>
      </c>
      <c r="D5728" s="151">
        <v>17.3</v>
      </c>
      <c r="E5728" s="133">
        <v>4.84</v>
      </c>
      <c r="F5728" s="139">
        <v>83.73</v>
      </c>
      <c r="G5728" s="141"/>
    </row>
    <row r="5729" s="123" customFormat="1" customHeight="1" spans="1:7">
      <c r="A5729" s="134">
        <v>5726</v>
      </c>
      <c r="B5729" s="149" t="s">
        <v>240</v>
      </c>
      <c r="C5729" s="149" t="s">
        <v>30032</v>
      </c>
      <c r="D5729" s="151">
        <v>17.84</v>
      </c>
      <c r="E5729" s="134">
        <v>4.84</v>
      </c>
      <c r="F5729" s="139">
        <v>86.35</v>
      </c>
      <c r="G5729" s="141"/>
    </row>
    <row r="5730" s="123" customFormat="1" customHeight="1" spans="1:7">
      <c r="A5730" s="134">
        <v>5727</v>
      </c>
      <c r="B5730" s="149" t="s">
        <v>30076</v>
      </c>
      <c r="C5730" s="149" t="s">
        <v>30077</v>
      </c>
      <c r="D5730" s="151">
        <v>6.03</v>
      </c>
      <c r="E5730" s="133">
        <v>4.84</v>
      </c>
      <c r="F5730" s="139">
        <v>29.19</v>
      </c>
      <c r="G5730" s="141"/>
    </row>
    <row r="5731" s="123" customFormat="1" customHeight="1" spans="1:7">
      <c r="A5731" s="134">
        <v>5728</v>
      </c>
      <c r="B5731" s="149" t="s">
        <v>30076</v>
      </c>
      <c r="C5731" s="149" t="s">
        <v>30077</v>
      </c>
      <c r="D5731" s="151">
        <v>7.75</v>
      </c>
      <c r="E5731" s="134">
        <v>4.84</v>
      </c>
      <c r="F5731" s="139">
        <v>37.51</v>
      </c>
      <c r="G5731" s="141"/>
    </row>
    <row r="5732" s="123" customFormat="1" customHeight="1" spans="1:7">
      <c r="A5732" s="134">
        <v>5729</v>
      </c>
      <c r="B5732" s="149" t="s">
        <v>30078</v>
      </c>
      <c r="C5732" s="149" t="s">
        <v>30048</v>
      </c>
      <c r="D5732" s="151">
        <v>16.58</v>
      </c>
      <c r="E5732" s="133">
        <v>4.84</v>
      </c>
      <c r="F5732" s="139">
        <v>80.25</v>
      </c>
      <c r="G5732" s="141"/>
    </row>
    <row r="5733" s="123" customFormat="1" customHeight="1" spans="1:7">
      <c r="A5733" s="134">
        <v>5730</v>
      </c>
      <c r="B5733" s="149" t="s">
        <v>30079</v>
      </c>
      <c r="C5733" s="149" t="s">
        <v>30080</v>
      </c>
      <c r="D5733" s="151">
        <v>18.1</v>
      </c>
      <c r="E5733" s="133">
        <v>4.84</v>
      </c>
      <c r="F5733" s="139">
        <v>87.6</v>
      </c>
      <c r="G5733" s="141"/>
    </row>
    <row r="5734" s="123" customFormat="1" customHeight="1" spans="1:7">
      <c r="A5734" s="134">
        <v>5731</v>
      </c>
      <c r="B5734" s="149" t="s">
        <v>30069</v>
      </c>
      <c r="C5734" s="149" t="s">
        <v>30081</v>
      </c>
      <c r="D5734" s="151">
        <v>6.33</v>
      </c>
      <c r="E5734" s="134">
        <v>4.84</v>
      </c>
      <c r="F5734" s="139">
        <v>30.64</v>
      </c>
      <c r="G5734" s="141"/>
    </row>
    <row r="5735" s="123" customFormat="1" customHeight="1" spans="1:7">
      <c r="A5735" s="134">
        <v>5732</v>
      </c>
      <c r="B5735" s="149" t="s">
        <v>30082</v>
      </c>
      <c r="C5735" s="149" t="s">
        <v>30083</v>
      </c>
      <c r="D5735" s="151">
        <v>13.72</v>
      </c>
      <c r="E5735" s="133">
        <v>4.84</v>
      </c>
      <c r="F5735" s="139">
        <v>66.4</v>
      </c>
      <c r="G5735" s="141"/>
    </row>
    <row r="5736" s="123" customFormat="1" customHeight="1" spans="1:7">
      <c r="A5736" s="134">
        <v>5733</v>
      </c>
      <c r="B5736" s="149" t="s">
        <v>30084</v>
      </c>
      <c r="C5736" s="149" t="s">
        <v>30085</v>
      </c>
      <c r="D5736" s="151">
        <v>14.43</v>
      </c>
      <c r="E5736" s="134">
        <v>4.84</v>
      </c>
      <c r="F5736" s="139">
        <v>69.84</v>
      </c>
      <c r="G5736" s="141"/>
    </row>
    <row r="5737" s="123" customFormat="1" customHeight="1" spans="1:7">
      <c r="A5737" s="134">
        <v>5734</v>
      </c>
      <c r="B5737" s="149" t="s">
        <v>30086</v>
      </c>
      <c r="C5737" s="149" t="s">
        <v>30087</v>
      </c>
      <c r="D5737" s="151">
        <v>9.38</v>
      </c>
      <c r="E5737" s="133">
        <v>4.84</v>
      </c>
      <c r="F5737" s="139">
        <v>45.4</v>
      </c>
      <c r="G5737" s="141"/>
    </row>
    <row r="5738" s="123" customFormat="1" customHeight="1" spans="1:7">
      <c r="A5738" s="134">
        <v>5735</v>
      </c>
      <c r="B5738" s="147" t="s">
        <v>30088</v>
      </c>
      <c r="C5738" s="149" t="s">
        <v>30089</v>
      </c>
      <c r="D5738" s="151">
        <v>9.37</v>
      </c>
      <c r="E5738" s="133">
        <v>4.84</v>
      </c>
      <c r="F5738" s="139">
        <v>45.35</v>
      </c>
      <c r="G5738" s="141"/>
    </row>
    <row r="5739" s="123" customFormat="1" customHeight="1" spans="1:7">
      <c r="A5739" s="134">
        <v>5736</v>
      </c>
      <c r="B5739" s="134" t="s">
        <v>30090</v>
      </c>
      <c r="C5739" s="149" t="s">
        <v>30091</v>
      </c>
      <c r="D5739" s="151">
        <v>18.01</v>
      </c>
      <c r="E5739" s="134">
        <v>4.84</v>
      </c>
      <c r="F5739" s="139">
        <v>87.17</v>
      </c>
      <c r="G5739" s="141"/>
    </row>
    <row r="5740" s="123" customFormat="1" customHeight="1" spans="1:7">
      <c r="A5740" s="134">
        <v>5737</v>
      </c>
      <c r="B5740" s="149" t="s">
        <v>30092</v>
      </c>
      <c r="C5740" s="149" t="s">
        <v>30093</v>
      </c>
      <c r="D5740" s="151">
        <v>20.25</v>
      </c>
      <c r="E5740" s="133">
        <v>4.84</v>
      </c>
      <c r="F5740" s="139">
        <v>98.01</v>
      </c>
      <c r="G5740" s="141"/>
    </row>
    <row r="5741" s="123" customFormat="1" customHeight="1" spans="1:7">
      <c r="A5741" s="134">
        <v>5738</v>
      </c>
      <c r="B5741" s="149" t="s">
        <v>30094</v>
      </c>
      <c r="C5741" s="149" t="s">
        <v>30089</v>
      </c>
      <c r="D5741" s="151">
        <v>25.01</v>
      </c>
      <c r="E5741" s="134">
        <v>4.84</v>
      </c>
      <c r="F5741" s="139">
        <v>121.05</v>
      </c>
      <c r="G5741" s="141"/>
    </row>
    <row r="5742" s="123" customFormat="1" customHeight="1" spans="1:7">
      <c r="A5742" s="134">
        <v>5739</v>
      </c>
      <c r="B5742" s="149" t="s">
        <v>30095</v>
      </c>
      <c r="C5742" s="149" t="s">
        <v>30096</v>
      </c>
      <c r="D5742" s="151">
        <v>10.18</v>
      </c>
      <c r="E5742" s="133">
        <v>4.84</v>
      </c>
      <c r="F5742" s="139">
        <v>49.27</v>
      </c>
      <c r="G5742" s="141"/>
    </row>
    <row r="5743" s="123" customFormat="1" customHeight="1" spans="1:7">
      <c r="A5743" s="134">
        <v>5740</v>
      </c>
      <c r="B5743" s="149" t="s">
        <v>30097</v>
      </c>
      <c r="C5743" s="149" t="s">
        <v>30089</v>
      </c>
      <c r="D5743" s="151">
        <v>6.62</v>
      </c>
      <c r="E5743" s="133">
        <v>4.84</v>
      </c>
      <c r="F5743" s="139">
        <v>32.04</v>
      </c>
      <c r="G5743" s="141"/>
    </row>
    <row r="5744" s="123" customFormat="1" customHeight="1" spans="1:7">
      <c r="A5744" s="134">
        <v>5741</v>
      </c>
      <c r="B5744" s="149" t="s">
        <v>8138</v>
      </c>
      <c r="C5744" s="149" t="s">
        <v>30098</v>
      </c>
      <c r="D5744" s="151">
        <v>18.26</v>
      </c>
      <c r="E5744" s="134">
        <v>4.84</v>
      </c>
      <c r="F5744" s="139">
        <v>88.38</v>
      </c>
      <c r="G5744" s="141"/>
    </row>
    <row r="5745" s="123" customFormat="1" customHeight="1" spans="1:7">
      <c r="A5745" s="134">
        <v>5742</v>
      </c>
      <c r="B5745" s="149" t="s">
        <v>10241</v>
      </c>
      <c r="C5745" s="149" t="s">
        <v>30099</v>
      </c>
      <c r="D5745" s="151">
        <v>6.01</v>
      </c>
      <c r="E5745" s="133">
        <v>4.84</v>
      </c>
      <c r="F5745" s="139">
        <v>29.09</v>
      </c>
      <c r="G5745" s="141"/>
    </row>
    <row r="5746" s="123" customFormat="1" customHeight="1" spans="1:7">
      <c r="A5746" s="134">
        <v>5743</v>
      </c>
      <c r="B5746" s="149" t="s">
        <v>30100</v>
      </c>
      <c r="C5746" s="149" t="s">
        <v>30101</v>
      </c>
      <c r="D5746" s="151">
        <v>24.03</v>
      </c>
      <c r="E5746" s="134">
        <v>4.84</v>
      </c>
      <c r="F5746" s="139">
        <v>116.31</v>
      </c>
      <c r="G5746" s="141"/>
    </row>
    <row r="5747" s="123" customFormat="1" customHeight="1" spans="1:7">
      <c r="A5747" s="134">
        <v>5744</v>
      </c>
      <c r="B5747" s="149" t="s">
        <v>30102</v>
      </c>
      <c r="C5747" s="149" t="s">
        <v>30103</v>
      </c>
      <c r="D5747" s="151">
        <v>12.05</v>
      </c>
      <c r="E5747" s="133">
        <v>4.84</v>
      </c>
      <c r="F5747" s="139">
        <v>58.32</v>
      </c>
      <c r="G5747" s="141"/>
    </row>
    <row r="5748" s="123" customFormat="1" customHeight="1" spans="1:7">
      <c r="A5748" s="134">
        <v>5745</v>
      </c>
      <c r="B5748" s="149" t="s">
        <v>30104</v>
      </c>
      <c r="C5748" s="149" t="s">
        <v>30105</v>
      </c>
      <c r="D5748" s="151">
        <v>5.18</v>
      </c>
      <c r="E5748" s="133">
        <v>4.84</v>
      </c>
      <c r="F5748" s="139">
        <v>25.07</v>
      </c>
      <c r="G5748" s="141"/>
    </row>
    <row r="5749" s="123" customFormat="1" customHeight="1" spans="1:7">
      <c r="A5749" s="134">
        <v>5746</v>
      </c>
      <c r="B5749" s="149" t="s">
        <v>30095</v>
      </c>
      <c r="C5749" s="149" t="s">
        <v>30106</v>
      </c>
      <c r="D5749" s="151">
        <v>35.69</v>
      </c>
      <c r="E5749" s="134">
        <v>4.84</v>
      </c>
      <c r="F5749" s="139">
        <v>172.74</v>
      </c>
      <c r="G5749" s="141"/>
    </row>
    <row r="5750" s="123" customFormat="1" customHeight="1" spans="1:7">
      <c r="A5750" s="134">
        <v>5747</v>
      </c>
      <c r="B5750" s="149" t="s">
        <v>30107</v>
      </c>
      <c r="C5750" s="149" t="s">
        <v>30108</v>
      </c>
      <c r="D5750" s="151">
        <v>11.34</v>
      </c>
      <c r="E5750" s="133">
        <v>4.84</v>
      </c>
      <c r="F5750" s="139">
        <v>54.89</v>
      </c>
      <c r="G5750" s="141"/>
    </row>
    <row r="5751" s="123" customFormat="1" customHeight="1" spans="1:7">
      <c r="A5751" s="134">
        <v>5748</v>
      </c>
      <c r="B5751" s="149" t="s">
        <v>30109</v>
      </c>
      <c r="C5751" s="149" t="s">
        <v>30110</v>
      </c>
      <c r="D5751" s="151">
        <v>13.34</v>
      </c>
      <c r="E5751" s="134">
        <v>4.84</v>
      </c>
      <c r="F5751" s="139">
        <v>64.57</v>
      </c>
      <c r="G5751" s="141"/>
    </row>
    <row r="5752" s="123" customFormat="1" customHeight="1" spans="1:7">
      <c r="A5752" s="134">
        <v>5749</v>
      </c>
      <c r="B5752" s="149" t="s">
        <v>30111</v>
      </c>
      <c r="C5752" s="149" t="s">
        <v>30112</v>
      </c>
      <c r="D5752" s="151">
        <v>14.15</v>
      </c>
      <c r="E5752" s="133">
        <v>4.84</v>
      </c>
      <c r="F5752" s="139">
        <v>68.49</v>
      </c>
      <c r="G5752" s="141"/>
    </row>
    <row r="5753" s="123" customFormat="1" customHeight="1" spans="1:7">
      <c r="A5753" s="134">
        <v>5750</v>
      </c>
      <c r="B5753" s="149" t="s">
        <v>15159</v>
      </c>
      <c r="C5753" s="149" t="s">
        <v>30113</v>
      </c>
      <c r="D5753" s="151">
        <v>20.81</v>
      </c>
      <c r="E5753" s="133">
        <v>4.84</v>
      </c>
      <c r="F5753" s="139">
        <v>100.72</v>
      </c>
      <c r="G5753" s="141"/>
    </row>
    <row r="5754" s="123" customFormat="1" customHeight="1" spans="1:7">
      <c r="A5754" s="134">
        <v>5751</v>
      </c>
      <c r="B5754" s="149" t="s">
        <v>20033</v>
      </c>
      <c r="C5754" s="149" t="s">
        <v>30114</v>
      </c>
      <c r="D5754" s="151">
        <v>9.7</v>
      </c>
      <c r="E5754" s="134">
        <v>4.84</v>
      </c>
      <c r="F5754" s="139">
        <v>46.95</v>
      </c>
      <c r="G5754" s="141"/>
    </row>
    <row r="5755" s="123" customFormat="1" customHeight="1" spans="1:7">
      <c r="A5755" s="134">
        <v>5752</v>
      </c>
      <c r="B5755" s="149" t="s">
        <v>30115</v>
      </c>
      <c r="C5755" s="149" t="s">
        <v>30116</v>
      </c>
      <c r="D5755" s="151">
        <v>11.05</v>
      </c>
      <c r="E5755" s="133">
        <v>4.84</v>
      </c>
      <c r="F5755" s="139">
        <v>53.48</v>
      </c>
      <c r="G5755" s="141"/>
    </row>
    <row r="5756" s="123" customFormat="1" customHeight="1" spans="1:7">
      <c r="A5756" s="134">
        <v>5753</v>
      </c>
      <c r="B5756" s="149" t="s">
        <v>30117</v>
      </c>
      <c r="C5756" s="149" t="s">
        <v>30096</v>
      </c>
      <c r="D5756" s="151">
        <v>25.88</v>
      </c>
      <c r="E5756" s="134">
        <v>4.84</v>
      </c>
      <c r="F5756" s="139">
        <v>125.26</v>
      </c>
      <c r="G5756" s="141"/>
    </row>
    <row r="5757" s="123" customFormat="1" customHeight="1" spans="1:7">
      <c r="A5757" s="134">
        <v>5754</v>
      </c>
      <c r="B5757" s="149" t="s">
        <v>30118</v>
      </c>
      <c r="C5757" s="149" t="s">
        <v>30119</v>
      </c>
      <c r="D5757" s="151">
        <v>4.24</v>
      </c>
      <c r="E5757" s="133">
        <v>4.84</v>
      </c>
      <c r="F5757" s="139">
        <v>20.52</v>
      </c>
      <c r="G5757" s="141"/>
    </row>
    <row r="5758" s="123" customFormat="1" customHeight="1" spans="1:7">
      <c r="A5758" s="134">
        <v>5755</v>
      </c>
      <c r="B5758" s="34" t="s">
        <v>30120</v>
      </c>
      <c r="C5758" s="149" t="s">
        <v>30121</v>
      </c>
      <c r="D5758" s="151">
        <v>12.37</v>
      </c>
      <c r="E5758" s="133">
        <v>4.84</v>
      </c>
      <c r="F5758" s="139">
        <v>59.87</v>
      </c>
      <c r="G5758" s="141"/>
    </row>
    <row r="5759" s="123" customFormat="1" customHeight="1" spans="1:7">
      <c r="A5759" s="134">
        <v>5756</v>
      </c>
      <c r="B5759" s="149" t="s">
        <v>27465</v>
      </c>
      <c r="C5759" s="149" t="s">
        <v>30122</v>
      </c>
      <c r="D5759" s="151">
        <v>6.08</v>
      </c>
      <c r="E5759" s="134">
        <v>4.84</v>
      </c>
      <c r="F5759" s="139">
        <v>29.43</v>
      </c>
      <c r="G5759" s="141"/>
    </row>
    <row r="5760" s="123" customFormat="1" customHeight="1" spans="1:7">
      <c r="A5760" s="134">
        <v>5757</v>
      </c>
      <c r="B5760" s="149" t="s">
        <v>30123</v>
      </c>
      <c r="C5760" s="149" t="s">
        <v>30124</v>
      </c>
      <c r="D5760" s="151">
        <v>41.96</v>
      </c>
      <c r="E5760" s="133">
        <v>4.84</v>
      </c>
      <c r="F5760" s="139">
        <v>203.09</v>
      </c>
      <c r="G5760" s="141"/>
    </row>
    <row r="5761" s="123" customFormat="1" customHeight="1" spans="1:7">
      <c r="A5761" s="134">
        <v>5758</v>
      </c>
      <c r="B5761" s="149" t="s">
        <v>30125</v>
      </c>
      <c r="C5761" s="149" t="s">
        <v>30126</v>
      </c>
      <c r="D5761" s="151">
        <v>14.71</v>
      </c>
      <c r="E5761" s="134">
        <v>4.84</v>
      </c>
      <c r="F5761" s="139">
        <v>71.2</v>
      </c>
      <c r="G5761" s="141"/>
    </row>
    <row r="5762" s="123" customFormat="1" customHeight="1" spans="1:7">
      <c r="A5762" s="134">
        <v>5759</v>
      </c>
      <c r="B5762" s="149" t="s">
        <v>6618</v>
      </c>
      <c r="C5762" s="149" t="s">
        <v>30127</v>
      </c>
      <c r="D5762" s="151">
        <v>33.31</v>
      </c>
      <c r="E5762" s="133">
        <v>4.84</v>
      </c>
      <c r="F5762" s="139">
        <v>161.22</v>
      </c>
      <c r="G5762" s="141"/>
    </row>
    <row r="5763" s="123" customFormat="1" customHeight="1" spans="1:7">
      <c r="A5763" s="134">
        <v>5760</v>
      </c>
      <c r="B5763" s="149" t="s">
        <v>30128</v>
      </c>
      <c r="C5763" s="149" t="s">
        <v>30129</v>
      </c>
      <c r="D5763" s="151">
        <v>37.91</v>
      </c>
      <c r="E5763" s="133">
        <v>4.84</v>
      </c>
      <c r="F5763" s="139">
        <v>183.48</v>
      </c>
      <c r="G5763" s="141"/>
    </row>
    <row r="5764" s="123" customFormat="1" customHeight="1" spans="1:7">
      <c r="A5764" s="134">
        <v>5761</v>
      </c>
      <c r="B5764" s="149" t="s">
        <v>13887</v>
      </c>
      <c r="C5764" s="149" t="s">
        <v>30130</v>
      </c>
      <c r="D5764" s="151">
        <v>22.84</v>
      </c>
      <c r="E5764" s="134">
        <v>4.84</v>
      </c>
      <c r="F5764" s="139">
        <v>110.55</v>
      </c>
      <c r="G5764" s="141"/>
    </row>
    <row r="5765" s="123" customFormat="1" customHeight="1" spans="1:7">
      <c r="A5765" s="134">
        <v>5762</v>
      </c>
      <c r="B5765" s="149" t="s">
        <v>30131</v>
      </c>
      <c r="C5765" s="149" t="s">
        <v>30089</v>
      </c>
      <c r="D5765" s="151">
        <v>11.84</v>
      </c>
      <c r="E5765" s="133">
        <v>4.84</v>
      </c>
      <c r="F5765" s="139">
        <v>57.31</v>
      </c>
      <c r="G5765" s="141"/>
    </row>
    <row r="5766" s="123" customFormat="1" customHeight="1" spans="1:7">
      <c r="A5766" s="134">
        <v>5763</v>
      </c>
      <c r="B5766" s="149" t="s">
        <v>16170</v>
      </c>
      <c r="C5766" s="149" t="s">
        <v>30132</v>
      </c>
      <c r="D5766" s="151">
        <v>22.77</v>
      </c>
      <c r="E5766" s="134">
        <v>4.84</v>
      </c>
      <c r="F5766" s="139">
        <v>110.21</v>
      </c>
      <c r="G5766" s="141"/>
    </row>
    <row r="5767" s="123" customFormat="1" customHeight="1" spans="1:7">
      <c r="A5767" s="134">
        <v>5764</v>
      </c>
      <c r="B5767" s="149" t="s">
        <v>30133</v>
      </c>
      <c r="C5767" s="149" t="s">
        <v>30134</v>
      </c>
      <c r="D5767" s="151">
        <v>32.8</v>
      </c>
      <c r="E5767" s="133">
        <v>4.84</v>
      </c>
      <c r="F5767" s="139">
        <v>158.75</v>
      </c>
      <c r="G5767" s="141"/>
    </row>
    <row r="5768" s="123" customFormat="1" customHeight="1" spans="1:7">
      <c r="A5768" s="134">
        <v>5765</v>
      </c>
      <c r="B5768" s="149" t="s">
        <v>17732</v>
      </c>
      <c r="C5768" s="149" t="s">
        <v>30135</v>
      </c>
      <c r="D5768" s="151">
        <v>25.73</v>
      </c>
      <c r="E5768" s="133">
        <v>4.84</v>
      </c>
      <c r="F5768" s="139">
        <v>124.53</v>
      </c>
      <c r="G5768" s="141"/>
    </row>
    <row r="5769" s="123" customFormat="1" customHeight="1" spans="1:7">
      <c r="A5769" s="134">
        <v>5766</v>
      </c>
      <c r="B5769" s="149" t="s">
        <v>30120</v>
      </c>
      <c r="C5769" s="149" t="s">
        <v>30136</v>
      </c>
      <c r="D5769" s="151">
        <v>17.38</v>
      </c>
      <c r="E5769" s="134">
        <v>4.84</v>
      </c>
      <c r="F5769" s="139">
        <v>84.12</v>
      </c>
      <c r="G5769" s="141"/>
    </row>
    <row r="5770" s="123" customFormat="1" customHeight="1" spans="1:7">
      <c r="A5770" s="134">
        <v>5767</v>
      </c>
      <c r="B5770" s="149" t="s">
        <v>15160</v>
      </c>
      <c r="C5770" s="149" t="s">
        <v>30137</v>
      </c>
      <c r="D5770" s="151">
        <v>5.03</v>
      </c>
      <c r="E5770" s="133">
        <v>4.84</v>
      </c>
      <c r="F5770" s="139">
        <v>24.35</v>
      </c>
      <c r="G5770" s="141"/>
    </row>
    <row r="5771" s="123" customFormat="1" customHeight="1" spans="1:7">
      <c r="A5771" s="134">
        <v>5768</v>
      </c>
      <c r="B5771" s="149" t="s">
        <v>30138</v>
      </c>
      <c r="C5771" s="149" t="s">
        <v>30139</v>
      </c>
      <c r="D5771" s="151">
        <v>12.83</v>
      </c>
      <c r="E5771" s="134">
        <v>4.84</v>
      </c>
      <c r="F5771" s="139">
        <v>62.1</v>
      </c>
      <c r="G5771" s="141"/>
    </row>
    <row r="5772" s="123" customFormat="1" customHeight="1" spans="1:7">
      <c r="A5772" s="134">
        <v>5769</v>
      </c>
      <c r="B5772" s="149" t="s">
        <v>30140</v>
      </c>
      <c r="C5772" s="149" t="s">
        <v>30141</v>
      </c>
      <c r="D5772" s="151">
        <v>21.04</v>
      </c>
      <c r="E5772" s="133">
        <v>4.84</v>
      </c>
      <c r="F5772" s="139">
        <v>101.83</v>
      </c>
      <c r="G5772" s="141"/>
    </row>
    <row r="5773" s="123" customFormat="1" customHeight="1" spans="1:7">
      <c r="A5773" s="134">
        <v>5770</v>
      </c>
      <c r="B5773" s="149" t="s">
        <v>30142</v>
      </c>
      <c r="C5773" s="149" t="s">
        <v>30143</v>
      </c>
      <c r="D5773" s="151">
        <v>5.78</v>
      </c>
      <c r="E5773" s="133">
        <v>4.84</v>
      </c>
      <c r="F5773" s="139">
        <v>27.98</v>
      </c>
      <c r="G5773" s="141"/>
    </row>
    <row r="5774" s="123" customFormat="1" customHeight="1" spans="1:7">
      <c r="A5774" s="134">
        <v>5771</v>
      </c>
      <c r="B5774" s="149" t="s">
        <v>11243</v>
      </c>
      <c r="C5774" s="149" t="s">
        <v>30144</v>
      </c>
      <c r="D5774" s="151">
        <v>22.95</v>
      </c>
      <c r="E5774" s="134">
        <v>4.84</v>
      </c>
      <c r="F5774" s="139">
        <v>111.08</v>
      </c>
      <c r="G5774" s="141"/>
    </row>
    <row r="5775" s="123" customFormat="1" customHeight="1" spans="1:7">
      <c r="A5775" s="134">
        <v>5772</v>
      </c>
      <c r="B5775" s="149" t="s">
        <v>30145</v>
      </c>
      <c r="C5775" s="149" t="s">
        <v>30146</v>
      </c>
      <c r="D5775" s="151">
        <v>23.9</v>
      </c>
      <c r="E5775" s="133">
        <v>4.84</v>
      </c>
      <c r="F5775" s="139">
        <v>115.68</v>
      </c>
      <c r="G5775" s="141"/>
    </row>
    <row r="5776" s="123" customFormat="1" customHeight="1" spans="1:7">
      <c r="A5776" s="134">
        <v>5773</v>
      </c>
      <c r="B5776" s="149" t="s">
        <v>30147</v>
      </c>
      <c r="C5776" s="149" t="s">
        <v>30148</v>
      </c>
      <c r="D5776" s="151">
        <v>22.24</v>
      </c>
      <c r="E5776" s="134">
        <v>4.84</v>
      </c>
      <c r="F5776" s="139">
        <v>107.64</v>
      </c>
      <c r="G5776" s="141"/>
    </row>
    <row r="5777" s="123" customFormat="1" customHeight="1" spans="1:7">
      <c r="A5777" s="134">
        <v>5774</v>
      </c>
      <c r="B5777" s="149" t="s">
        <v>30149</v>
      </c>
      <c r="C5777" s="149" t="s">
        <v>30150</v>
      </c>
      <c r="D5777" s="151">
        <v>21.92</v>
      </c>
      <c r="E5777" s="133">
        <v>4.84</v>
      </c>
      <c r="F5777" s="139">
        <v>106.09</v>
      </c>
      <c r="G5777" s="141"/>
    </row>
    <row r="5778" s="123" customFormat="1" customHeight="1" spans="1:7">
      <c r="A5778" s="134">
        <v>5775</v>
      </c>
      <c r="B5778" s="149" t="s">
        <v>30151</v>
      </c>
      <c r="C5778" s="149" t="s">
        <v>30152</v>
      </c>
      <c r="D5778" s="151">
        <v>4.8</v>
      </c>
      <c r="E5778" s="133">
        <v>4.84</v>
      </c>
      <c r="F5778" s="139">
        <v>23.23</v>
      </c>
      <c r="G5778" s="141"/>
    </row>
    <row r="5779" s="123" customFormat="1" customHeight="1" spans="1:7">
      <c r="A5779" s="134">
        <v>5776</v>
      </c>
      <c r="B5779" s="149" t="s">
        <v>30153</v>
      </c>
      <c r="C5779" s="149" t="s">
        <v>30154</v>
      </c>
      <c r="D5779" s="151">
        <v>25.53</v>
      </c>
      <c r="E5779" s="134">
        <v>4.84</v>
      </c>
      <c r="F5779" s="139">
        <v>123.57</v>
      </c>
      <c r="G5779" s="141"/>
    </row>
    <row r="5780" s="123" customFormat="1" customHeight="1" spans="1:7">
      <c r="A5780" s="134">
        <v>5777</v>
      </c>
      <c r="B5780" s="149" t="s">
        <v>30155</v>
      </c>
      <c r="C5780" s="149" t="s">
        <v>30156</v>
      </c>
      <c r="D5780" s="151">
        <v>38.23</v>
      </c>
      <c r="E5780" s="133">
        <v>4.84</v>
      </c>
      <c r="F5780" s="139">
        <v>185.03</v>
      </c>
      <c r="G5780" s="141"/>
    </row>
    <row r="5781" s="123" customFormat="1" customHeight="1" spans="1:7">
      <c r="A5781" s="134">
        <v>5778</v>
      </c>
      <c r="B5781" s="149" t="s">
        <v>30157</v>
      </c>
      <c r="C5781" s="149" t="s">
        <v>30158</v>
      </c>
      <c r="D5781" s="151">
        <v>5.27</v>
      </c>
      <c r="E5781" s="134">
        <v>4.84</v>
      </c>
      <c r="F5781" s="139">
        <v>25.51</v>
      </c>
      <c r="G5781" s="141"/>
    </row>
    <row r="5782" s="123" customFormat="1" customHeight="1" spans="1:7">
      <c r="A5782" s="134">
        <v>5779</v>
      </c>
      <c r="B5782" s="149" t="s">
        <v>30159</v>
      </c>
      <c r="C5782" s="149" t="s">
        <v>30160</v>
      </c>
      <c r="D5782" s="151">
        <v>20.92</v>
      </c>
      <c r="E5782" s="133">
        <v>4.84</v>
      </c>
      <c r="F5782" s="139">
        <v>101.25</v>
      </c>
      <c r="G5782" s="141"/>
    </row>
    <row r="5783" s="123" customFormat="1" customHeight="1" spans="1:7">
      <c r="A5783" s="134">
        <v>5780</v>
      </c>
      <c r="B5783" s="149" t="s">
        <v>30161</v>
      </c>
      <c r="C5783" s="149" t="s">
        <v>30162</v>
      </c>
      <c r="D5783" s="151">
        <v>24.38</v>
      </c>
      <c r="E5783" s="133">
        <v>4.84</v>
      </c>
      <c r="F5783" s="139">
        <v>118</v>
      </c>
      <c r="G5783" s="141"/>
    </row>
    <row r="5784" s="123" customFormat="1" customHeight="1" spans="1:7">
      <c r="A5784" s="134">
        <v>5781</v>
      </c>
      <c r="B5784" s="149" t="s">
        <v>9084</v>
      </c>
      <c r="C5784" s="149" t="s">
        <v>30163</v>
      </c>
      <c r="D5784" s="151">
        <v>14.44</v>
      </c>
      <c r="E5784" s="134">
        <v>4.84</v>
      </c>
      <c r="F5784" s="139">
        <v>69.89</v>
      </c>
      <c r="G5784" s="141"/>
    </row>
    <row r="5785" s="123" customFormat="1" customHeight="1" spans="1:7">
      <c r="A5785" s="134">
        <v>5782</v>
      </c>
      <c r="B5785" s="149" t="s">
        <v>1000</v>
      </c>
      <c r="C5785" s="149" t="s">
        <v>30164</v>
      </c>
      <c r="D5785" s="151">
        <v>23.59</v>
      </c>
      <c r="E5785" s="133">
        <v>4.84</v>
      </c>
      <c r="F5785" s="139">
        <v>114.18</v>
      </c>
      <c r="G5785" s="141"/>
    </row>
    <row r="5786" s="123" customFormat="1" customHeight="1" spans="1:7">
      <c r="A5786" s="134">
        <v>5783</v>
      </c>
      <c r="B5786" s="149" t="s">
        <v>30165</v>
      </c>
      <c r="C5786" s="149" t="s">
        <v>30166</v>
      </c>
      <c r="D5786" s="151">
        <v>22.35</v>
      </c>
      <c r="E5786" s="134">
        <v>4.84</v>
      </c>
      <c r="F5786" s="139">
        <v>108.17</v>
      </c>
      <c r="G5786" s="141"/>
    </row>
    <row r="5787" s="123" customFormat="1" customHeight="1" spans="1:7">
      <c r="A5787" s="134">
        <v>5784</v>
      </c>
      <c r="B5787" s="149" t="s">
        <v>30167</v>
      </c>
      <c r="C5787" s="149" t="s">
        <v>30168</v>
      </c>
      <c r="D5787" s="151">
        <v>10.86</v>
      </c>
      <c r="E5787" s="133">
        <v>4.84</v>
      </c>
      <c r="F5787" s="139">
        <v>52.56</v>
      </c>
      <c r="G5787" s="141"/>
    </row>
    <row r="5788" s="123" customFormat="1" customHeight="1" spans="1:7">
      <c r="A5788" s="134">
        <v>5785</v>
      </c>
      <c r="B5788" s="149" t="s">
        <v>30169</v>
      </c>
      <c r="C5788" s="149" t="s">
        <v>30170</v>
      </c>
      <c r="D5788" s="151">
        <v>38.06</v>
      </c>
      <c r="E5788" s="133">
        <v>4.84</v>
      </c>
      <c r="F5788" s="139">
        <v>184.21</v>
      </c>
      <c r="G5788" s="141"/>
    </row>
    <row r="5789" s="123" customFormat="1" customHeight="1" spans="1:7">
      <c r="A5789" s="134">
        <v>5786</v>
      </c>
      <c r="B5789" s="149" t="s">
        <v>30171</v>
      </c>
      <c r="C5789" s="149" t="s">
        <v>30172</v>
      </c>
      <c r="D5789" s="151">
        <v>20.37</v>
      </c>
      <c r="E5789" s="134">
        <v>4.84</v>
      </c>
      <c r="F5789" s="139">
        <v>98.59</v>
      </c>
      <c r="G5789" s="141"/>
    </row>
    <row r="5790" s="123" customFormat="1" customHeight="1" spans="1:7">
      <c r="A5790" s="134">
        <v>5787</v>
      </c>
      <c r="B5790" s="149" t="s">
        <v>30173</v>
      </c>
      <c r="C5790" s="149" t="s">
        <v>30174</v>
      </c>
      <c r="D5790" s="151">
        <v>15.06</v>
      </c>
      <c r="E5790" s="133">
        <v>4.84</v>
      </c>
      <c r="F5790" s="139">
        <v>72.89</v>
      </c>
      <c r="G5790" s="141"/>
    </row>
    <row r="5791" s="123" customFormat="1" customHeight="1" spans="1:7">
      <c r="A5791" s="134">
        <v>5788</v>
      </c>
      <c r="B5791" s="149" t="s">
        <v>7570</v>
      </c>
      <c r="C5791" s="149" t="s">
        <v>30175</v>
      </c>
      <c r="D5791" s="151">
        <v>11.64</v>
      </c>
      <c r="E5791" s="134">
        <v>4.84</v>
      </c>
      <c r="F5791" s="139">
        <v>56.34</v>
      </c>
      <c r="G5791" s="141"/>
    </row>
    <row r="5792" s="123" customFormat="1" customHeight="1" spans="1:7">
      <c r="A5792" s="134">
        <v>5789</v>
      </c>
      <c r="B5792" s="149" t="s">
        <v>30176</v>
      </c>
      <c r="C5792" s="149" t="s">
        <v>30177</v>
      </c>
      <c r="D5792" s="151">
        <v>23.01</v>
      </c>
      <c r="E5792" s="133">
        <v>4.84</v>
      </c>
      <c r="F5792" s="139">
        <v>111.37</v>
      </c>
      <c r="G5792" s="141"/>
    </row>
    <row r="5793" s="123" customFormat="1" customHeight="1" spans="1:7">
      <c r="A5793" s="134">
        <v>5790</v>
      </c>
      <c r="B5793" s="149" t="s">
        <v>19738</v>
      </c>
      <c r="C5793" s="149" t="s">
        <v>30178</v>
      </c>
      <c r="D5793" s="151">
        <v>16.21</v>
      </c>
      <c r="E5793" s="133">
        <v>4.84</v>
      </c>
      <c r="F5793" s="139">
        <v>78.46</v>
      </c>
      <c r="G5793" s="141"/>
    </row>
    <row r="5794" s="123" customFormat="1" customHeight="1" spans="1:7">
      <c r="A5794" s="134">
        <v>5791</v>
      </c>
      <c r="B5794" s="149" t="s">
        <v>30179</v>
      </c>
      <c r="C5794" s="149" t="s">
        <v>30180</v>
      </c>
      <c r="D5794" s="151">
        <v>29.45</v>
      </c>
      <c r="E5794" s="134">
        <v>4.84</v>
      </c>
      <c r="F5794" s="139">
        <v>142.54</v>
      </c>
      <c r="G5794" s="141"/>
    </row>
    <row r="5795" s="123" customFormat="1" customHeight="1" spans="1:7">
      <c r="A5795" s="134">
        <v>5792</v>
      </c>
      <c r="B5795" s="149" t="s">
        <v>30181</v>
      </c>
      <c r="C5795" s="149" t="s">
        <v>30182</v>
      </c>
      <c r="D5795" s="151">
        <v>6.02</v>
      </c>
      <c r="E5795" s="133">
        <v>4.84</v>
      </c>
      <c r="F5795" s="139">
        <v>29.14</v>
      </c>
      <c r="G5795" s="141"/>
    </row>
    <row r="5796" s="123" customFormat="1" customHeight="1" spans="1:7">
      <c r="A5796" s="134">
        <v>5793</v>
      </c>
      <c r="B5796" s="149" t="s">
        <v>30183</v>
      </c>
      <c r="C5796" s="149" t="s">
        <v>30184</v>
      </c>
      <c r="D5796" s="151">
        <v>15.09</v>
      </c>
      <c r="E5796" s="134">
        <v>4.84</v>
      </c>
      <c r="F5796" s="139">
        <v>73.04</v>
      </c>
      <c r="G5796" s="141"/>
    </row>
    <row r="5797" s="123" customFormat="1" customHeight="1" spans="1:7">
      <c r="A5797" s="134">
        <v>5794</v>
      </c>
      <c r="B5797" s="149" t="s">
        <v>30185</v>
      </c>
      <c r="C5797" s="149" t="s">
        <v>30186</v>
      </c>
      <c r="D5797" s="151">
        <v>5.34</v>
      </c>
      <c r="E5797" s="133">
        <v>4.84</v>
      </c>
      <c r="F5797" s="139">
        <v>25.85</v>
      </c>
      <c r="G5797" s="141"/>
    </row>
    <row r="5798" s="123" customFormat="1" customHeight="1" spans="1:7">
      <c r="A5798" s="134">
        <v>5795</v>
      </c>
      <c r="B5798" s="149" t="s">
        <v>30187</v>
      </c>
      <c r="C5798" s="149" t="s">
        <v>30188</v>
      </c>
      <c r="D5798" s="151">
        <v>20.88</v>
      </c>
      <c r="E5798" s="133">
        <v>4.84</v>
      </c>
      <c r="F5798" s="139">
        <v>101.06</v>
      </c>
      <c r="G5798" s="141"/>
    </row>
    <row r="5799" s="123" customFormat="1" customHeight="1" spans="1:7">
      <c r="A5799" s="134">
        <v>5796</v>
      </c>
      <c r="B5799" s="149" t="s">
        <v>30189</v>
      </c>
      <c r="C5799" s="149" t="s">
        <v>30190</v>
      </c>
      <c r="D5799" s="151">
        <v>32.45</v>
      </c>
      <c r="E5799" s="134">
        <v>4.84</v>
      </c>
      <c r="F5799" s="139">
        <v>157.06</v>
      </c>
      <c r="G5799" s="141"/>
    </row>
    <row r="5800" s="123" customFormat="1" customHeight="1" spans="1:7">
      <c r="A5800" s="134">
        <v>5797</v>
      </c>
      <c r="B5800" s="149" t="s">
        <v>30191</v>
      </c>
      <c r="C5800" s="149" t="s">
        <v>30192</v>
      </c>
      <c r="D5800" s="151">
        <v>3.41</v>
      </c>
      <c r="E5800" s="133">
        <v>4.84</v>
      </c>
      <c r="F5800" s="139">
        <v>16.5</v>
      </c>
      <c r="G5800" s="141"/>
    </row>
    <row r="5801" s="123" customFormat="1" customHeight="1" spans="1:7">
      <c r="A5801" s="134">
        <v>5798</v>
      </c>
      <c r="B5801" s="149" t="s">
        <v>6270</v>
      </c>
      <c r="C5801" s="149" t="s">
        <v>30193</v>
      </c>
      <c r="D5801" s="151">
        <v>18.2</v>
      </c>
      <c r="E5801" s="134">
        <v>4.84</v>
      </c>
      <c r="F5801" s="139">
        <v>88.09</v>
      </c>
      <c r="G5801" s="141"/>
    </row>
    <row r="5802" s="123" customFormat="1" customHeight="1" spans="1:7">
      <c r="A5802" s="134">
        <v>5799</v>
      </c>
      <c r="B5802" s="149" t="s">
        <v>30194</v>
      </c>
      <c r="C5802" s="149" t="s">
        <v>30195</v>
      </c>
      <c r="D5802" s="151">
        <v>33.43</v>
      </c>
      <c r="E5802" s="133">
        <v>4.84</v>
      </c>
      <c r="F5802" s="139">
        <v>161.8</v>
      </c>
      <c r="G5802" s="141"/>
    </row>
    <row r="5803" s="123" customFormat="1" customHeight="1" spans="1:7">
      <c r="A5803" s="134">
        <v>5800</v>
      </c>
      <c r="B5803" s="149" t="s">
        <v>3926</v>
      </c>
      <c r="C5803" s="149" t="s">
        <v>30196</v>
      </c>
      <c r="D5803" s="151">
        <v>28.01</v>
      </c>
      <c r="E5803" s="133">
        <v>4.84</v>
      </c>
      <c r="F5803" s="139">
        <v>135.57</v>
      </c>
      <c r="G5803" s="141"/>
    </row>
    <row r="5804" s="123" customFormat="1" customHeight="1" spans="1:7">
      <c r="A5804" s="134">
        <v>5801</v>
      </c>
      <c r="B5804" s="149" t="s">
        <v>30197</v>
      </c>
      <c r="C5804" s="149" t="s">
        <v>30198</v>
      </c>
      <c r="D5804" s="151">
        <v>12.14</v>
      </c>
      <c r="E5804" s="134">
        <v>4.84</v>
      </c>
      <c r="F5804" s="139">
        <v>58.76</v>
      </c>
      <c r="G5804" s="141"/>
    </row>
    <row r="5805" s="123" customFormat="1" customHeight="1" spans="1:7">
      <c r="A5805" s="134">
        <v>5802</v>
      </c>
      <c r="B5805" s="149" t="s">
        <v>3519</v>
      </c>
      <c r="C5805" s="149" t="s">
        <v>30199</v>
      </c>
      <c r="D5805" s="151">
        <v>12.09</v>
      </c>
      <c r="E5805" s="133">
        <v>4.84</v>
      </c>
      <c r="F5805" s="139">
        <v>58.52</v>
      </c>
      <c r="G5805" s="141"/>
    </row>
    <row r="5806" s="123" customFormat="1" customHeight="1" spans="1:7">
      <c r="A5806" s="134">
        <v>5803</v>
      </c>
      <c r="B5806" s="149" t="s">
        <v>18304</v>
      </c>
      <c r="C5806" s="149" t="s">
        <v>30200</v>
      </c>
      <c r="D5806" s="151">
        <v>13.86</v>
      </c>
      <c r="E5806" s="134">
        <v>4.84</v>
      </c>
      <c r="F5806" s="139">
        <v>67.08</v>
      </c>
      <c r="G5806" s="141"/>
    </row>
    <row r="5807" s="123" customFormat="1" customHeight="1" spans="1:7">
      <c r="A5807" s="134">
        <v>5804</v>
      </c>
      <c r="B5807" s="149" t="s">
        <v>30201</v>
      </c>
      <c r="C5807" s="149" t="s">
        <v>30089</v>
      </c>
      <c r="D5807" s="151">
        <v>11.14</v>
      </c>
      <c r="E5807" s="133">
        <v>4.84</v>
      </c>
      <c r="F5807" s="139">
        <v>53.92</v>
      </c>
      <c r="G5807" s="141"/>
    </row>
    <row r="5808" s="123" customFormat="1" customHeight="1" spans="1:7">
      <c r="A5808" s="134">
        <v>5805</v>
      </c>
      <c r="B5808" s="149" t="s">
        <v>30202</v>
      </c>
      <c r="C5808" s="149" t="s">
        <v>30203</v>
      </c>
      <c r="D5808" s="151">
        <v>4.62</v>
      </c>
      <c r="E5808" s="133">
        <v>4.84</v>
      </c>
      <c r="F5808" s="139">
        <v>22.36</v>
      </c>
      <c r="G5808" s="141"/>
    </row>
    <row r="5809" s="123" customFormat="1" customHeight="1" spans="1:7">
      <c r="A5809" s="134">
        <v>5806</v>
      </c>
      <c r="B5809" s="149" t="s">
        <v>30125</v>
      </c>
      <c r="C5809" s="149" t="s">
        <v>30204</v>
      </c>
      <c r="D5809" s="151">
        <v>11.9</v>
      </c>
      <c r="E5809" s="134">
        <v>4.84</v>
      </c>
      <c r="F5809" s="139">
        <v>57.6</v>
      </c>
      <c r="G5809" s="141"/>
    </row>
    <row r="5810" s="123" customFormat="1" customHeight="1" spans="1:7">
      <c r="A5810" s="134">
        <v>5807</v>
      </c>
      <c r="B5810" s="147" t="s">
        <v>30205</v>
      </c>
      <c r="C5810" s="149" t="s">
        <v>30163</v>
      </c>
      <c r="D5810" s="151">
        <v>3.33</v>
      </c>
      <c r="E5810" s="133">
        <v>4.84</v>
      </c>
      <c r="F5810" s="139">
        <v>16.12</v>
      </c>
      <c r="G5810" s="141"/>
    </row>
    <row r="5811" s="123" customFormat="1" customHeight="1" spans="1:7">
      <c r="A5811" s="134">
        <v>5808</v>
      </c>
      <c r="B5811" s="147" t="s">
        <v>30206</v>
      </c>
      <c r="C5811" s="149" t="s">
        <v>30207</v>
      </c>
      <c r="D5811" s="151">
        <v>1.96</v>
      </c>
      <c r="E5811" s="134">
        <v>4.84</v>
      </c>
      <c r="F5811" s="139">
        <v>9.49</v>
      </c>
      <c r="G5811" s="141"/>
    </row>
    <row r="5812" s="123" customFormat="1" customHeight="1" spans="1:7">
      <c r="A5812" s="134">
        <v>5809</v>
      </c>
      <c r="B5812" s="147" t="s">
        <v>30208</v>
      </c>
      <c r="C5812" s="149" t="s">
        <v>30209</v>
      </c>
      <c r="D5812" s="151">
        <v>7.77</v>
      </c>
      <c r="E5812" s="133">
        <v>4.84</v>
      </c>
      <c r="F5812" s="139">
        <v>37.61</v>
      </c>
      <c r="G5812" s="141"/>
    </row>
    <row r="5813" s="123" customFormat="1" customHeight="1" spans="1:7">
      <c r="A5813" s="134">
        <v>5810</v>
      </c>
      <c r="B5813" s="147" t="s">
        <v>30210</v>
      </c>
      <c r="C5813" s="149" t="s">
        <v>30211</v>
      </c>
      <c r="D5813" s="151">
        <v>29.07</v>
      </c>
      <c r="E5813" s="133">
        <v>4.84</v>
      </c>
      <c r="F5813" s="139">
        <v>140.7</v>
      </c>
      <c r="G5813" s="141"/>
    </row>
    <row r="5814" s="123" customFormat="1" customHeight="1" spans="1:7">
      <c r="A5814" s="134">
        <v>5811</v>
      </c>
      <c r="B5814" s="147" t="s">
        <v>13052</v>
      </c>
      <c r="C5814" s="149" t="s">
        <v>30212</v>
      </c>
      <c r="D5814" s="151">
        <v>7.35</v>
      </c>
      <c r="E5814" s="134">
        <v>4.84</v>
      </c>
      <c r="F5814" s="139">
        <v>35.57</v>
      </c>
      <c r="G5814" s="141"/>
    </row>
    <row r="5815" s="123" customFormat="1" customHeight="1" spans="1:7">
      <c r="A5815" s="134">
        <v>5812</v>
      </c>
      <c r="B5815" s="147" t="s">
        <v>2278</v>
      </c>
      <c r="C5815" s="149" t="s">
        <v>30213</v>
      </c>
      <c r="D5815" s="151">
        <v>12.92</v>
      </c>
      <c r="E5815" s="133">
        <v>4.84</v>
      </c>
      <c r="F5815" s="139">
        <v>62.53</v>
      </c>
      <c r="G5815" s="141"/>
    </row>
    <row r="5816" s="123" customFormat="1" customHeight="1" spans="1:7">
      <c r="A5816" s="134">
        <v>5813</v>
      </c>
      <c r="B5816" s="147" t="s">
        <v>30214</v>
      </c>
      <c r="C5816" s="149" t="s">
        <v>30215</v>
      </c>
      <c r="D5816" s="151">
        <v>4.34</v>
      </c>
      <c r="E5816" s="134">
        <v>4.84</v>
      </c>
      <c r="F5816" s="139">
        <v>21.01</v>
      </c>
      <c r="G5816" s="141"/>
    </row>
    <row r="5817" s="123" customFormat="1" customHeight="1" spans="1:7">
      <c r="A5817" s="134">
        <v>5814</v>
      </c>
      <c r="B5817" s="147" t="s">
        <v>30216</v>
      </c>
      <c r="C5817" s="149" t="s">
        <v>30217</v>
      </c>
      <c r="D5817" s="151">
        <v>5.8</v>
      </c>
      <c r="E5817" s="133">
        <v>4.84</v>
      </c>
      <c r="F5817" s="139">
        <v>28.07</v>
      </c>
      <c r="G5817" s="141"/>
    </row>
    <row r="5818" s="123" customFormat="1" customHeight="1" spans="1:7">
      <c r="A5818" s="134">
        <v>5815</v>
      </c>
      <c r="B5818" s="147" t="s">
        <v>30218</v>
      </c>
      <c r="C5818" s="149" t="s">
        <v>30219</v>
      </c>
      <c r="D5818" s="151">
        <v>10.68</v>
      </c>
      <c r="E5818" s="133">
        <v>4.84</v>
      </c>
      <c r="F5818" s="139">
        <v>51.69</v>
      </c>
      <c r="G5818" s="141"/>
    </row>
    <row r="5819" s="123" customFormat="1" customHeight="1" spans="1:7">
      <c r="A5819" s="134">
        <v>5816</v>
      </c>
      <c r="B5819" s="147" t="s">
        <v>266</v>
      </c>
      <c r="C5819" s="149" t="s">
        <v>30220</v>
      </c>
      <c r="D5819" s="151">
        <v>21.18</v>
      </c>
      <c r="E5819" s="134">
        <v>4.84</v>
      </c>
      <c r="F5819" s="139">
        <v>102.51</v>
      </c>
      <c r="G5819" s="141"/>
    </row>
    <row r="5820" s="123" customFormat="1" customHeight="1" spans="1:7">
      <c r="A5820" s="134">
        <v>5817</v>
      </c>
      <c r="B5820" s="147" t="s">
        <v>30221</v>
      </c>
      <c r="C5820" s="149" t="s">
        <v>30222</v>
      </c>
      <c r="D5820" s="151">
        <v>18.42</v>
      </c>
      <c r="E5820" s="133">
        <v>4.84</v>
      </c>
      <c r="F5820" s="139">
        <v>89.15</v>
      </c>
      <c r="G5820" s="141"/>
    </row>
    <row r="5821" s="123" customFormat="1" customHeight="1" spans="1:7">
      <c r="A5821" s="134">
        <v>5818</v>
      </c>
      <c r="B5821" s="147" t="s">
        <v>17331</v>
      </c>
      <c r="C5821" s="149" t="s">
        <v>30223</v>
      </c>
      <c r="D5821" s="151">
        <v>8.43</v>
      </c>
      <c r="E5821" s="134">
        <v>4.84</v>
      </c>
      <c r="F5821" s="139">
        <v>40.8</v>
      </c>
      <c r="G5821" s="141"/>
    </row>
    <row r="5822" s="123" customFormat="1" customHeight="1" spans="1:7">
      <c r="A5822" s="134">
        <v>5819</v>
      </c>
      <c r="B5822" s="147" t="s">
        <v>30224</v>
      </c>
      <c r="C5822" s="149" t="s">
        <v>30225</v>
      </c>
      <c r="D5822" s="151">
        <v>4.34</v>
      </c>
      <c r="E5822" s="133">
        <v>4.84</v>
      </c>
      <c r="F5822" s="139">
        <v>21.01</v>
      </c>
      <c r="G5822" s="141"/>
    </row>
    <row r="5823" s="123" customFormat="1" customHeight="1" spans="1:7">
      <c r="A5823" s="134">
        <v>5820</v>
      </c>
      <c r="B5823" s="147" t="s">
        <v>11813</v>
      </c>
      <c r="C5823" s="149" t="s">
        <v>30226</v>
      </c>
      <c r="D5823" s="151">
        <v>20.77</v>
      </c>
      <c r="E5823" s="133">
        <v>4.84</v>
      </c>
      <c r="F5823" s="139">
        <v>100.53</v>
      </c>
      <c r="G5823" s="141"/>
    </row>
    <row r="5824" s="123" customFormat="1" customHeight="1" spans="1:7">
      <c r="A5824" s="134">
        <v>5821</v>
      </c>
      <c r="B5824" s="147" t="s">
        <v>30227</v>
      </c>
      <c r="C5824" s="149" t="s">
        <v>30228</v>
      </c>
      <c r="D5824" s="151">
        <v>16.55</v>
      </c>
      <c r="E5824" s="134">
        <v>4.84</v>
      </c>
      <c r="F5824" s="139">
        <v>80.1</v>
      </c>
      <c r="G5824" s="141"/>
    </row>
    <row r="5825" s="123" customFormat="1" customHeight="1" spans="1:7">
      <c r="A5825" s="134">
        <v>5822</v>
      </c>
      <c r="B5825" s="147" t="s">
        <v>2912</v>
      </c>
      <c r="C5825" s="149" t="s">
        <v>30229</v>
      </c>
      <c r="D5825" s="151">
        <v>6.92</v>
      </c>
      <c r="E5825" s="133">
        <v>4.84</v>
      </c>
      <c r="F5825" s="139">
        <v>33.49</v>
      </c>
      <c r="G5825" s="141"/>
    </row>
    <row r="5826" s="123" customFormat="1" customHeight="1" spans="1:7">
      <c r="A5826" s="134">
        <v>5823</v>
      </c>
      <c r="B5826" s="147" t="s">
        <v>30230</v>
      </c>
      <c r="C5826" s="149" t="s">
        <v>30231</v>
      </c>
      <c r="D5826" s="151">
        <v>19.68</v>
      </c>
      <c r="E5826" s="134">
        <v>4.84</v>
      </c>
      <c r="F5826" s="139">
        <v>95.25</v>
      </c>
      <c r="G5826" s="141"/>
    </row>
    <row r="5827" s="123" customFormat="1" customHeight="1" spans="1:7">
      <c r="A5827" s="134">
        <v>5824</v>
      </c>
      <c r="B5827" s="147" t="s">
        <v>2390</v>
      </c>
      <c r="C5827" s="149" t="s">
        <v>30232</v>
      </c>
      <c r="D5827" s="151">
        <v>3.11</v>
      </c>
      <c r="E5827" s="133">
        <v>4.84</v>
      </c>
      <c r="F5827" s="139">
        <v>15.05</v>
      </c>
      <c r="G5827" s="141"/>
    </row>
    <row r="5828" s="123" customFormat="1" customHeight="1" spans="1:7">
      <c r="A5828" s="134">
        <v>5825</v>
      </c>
      <c r="B5828" s="147" t="s">
        <v>30233</v>
      </c>
      <c r="C5828" s="149" t="s">
        <v>30234</v>
      </c>
      <c r="D5828" s="151">
        <v>17.52</v>
      </c>
      <c r="E5828" s="133">
        <v>4.84</v>
      </c>
      <c r="F5828" s="139">
        <v>84.8</v>
      </c>
      <c r="G5828" s="141"/>
    </row>
    <row r="5829" s="123" customFormat="1" customHeight="1" spans="1:7">
      <c r="A5829" s="134">
        <v>5826</v>
      </c>
      <c r="B5829" s="147" t="s">
        <v>30235</v>
      </c>
      <c r="C5829" s="149" t="s">
        <v>30236</v>
      </c>
      <c r="D5829" s="151">
        <v>12.28</v>
      </c>
      <c r="E5829" s="134">
        <v>4.84</v>
      </c>
      <c r="F5829" s="139">
        <v>59.44</v>
      </c>
      <c r="G5829" s="141"/>
    </row>
    <row r="5830" s="123" customFormat="1" customHeight="1" spans="1:7">
      <c r="A5830" s="134">
        <v>5827</v>
      </c>
      <c r="B5830" s="147" t="s">
        <v>30237</v>
      </c>
      <c r="C5830" s="149" t="s">
        <v>30238</v>
      </c>
      <c r="D5830" s="151">
        <v>2.92</v>
      </c>
      <c r="E5830" s="133">
        <v>4.84</v>
      </c>
      <c r="F5830" s="139">
        <v>14.13</v>
      </c>
      <c r="G5830" s="141"/>
    </row>
    <row r="5831" s="123" customFormat="1" customHeight="1" spans="1:7">
      <c r="A5831" s="134">
        <v>5828</v>
      </c>
      <c r="B5831" s="147" t="s">
        <v>30239</v>
      </c>
      <c r="C5831" s="149" t="s">
        <v>30240</v>
      </c>
      <c r="D5831" s="151">
        <v>6.17</v>
      </c>
      <c r="E5831" s="134">
        <v>4.84</v>
      </c>
      <c r="F5831" s="139">
        <v>29.86</v>
      </c>
      <c r="G5831" s="141"/>
    </row>
    <row r="5832" s="123" customFormat="1" customHeight="1" spans="1:7">
      <c r="A5832" s="134">
        <v>5829</v>
      </c>
      <c r="B5832" s="147" t="s">
        <v>30224</v>
      </c>
      <c r="C5832" s="149" t="s">
        <v>30240</v>
      </c>
      <c r="D5832" s="151">
        <v>9.64</v>
      </c>
      <c r="E5832" s="133">
        <v>4.84</v>
      </c>
      <c r="F5832" s="139">
        <v>46.66</v>
      </c>
      <c r="G5832" s="141"/>
    </row>
    <row r="5833" s="123" customFormat="1" customHeight="1" spans="1:7">
      <c r="A5833" s="134">
        <v>5830</v>
      </c>
      <c r="B5833" s="147" t="s">
        <v>30241</v>
      </c>
      <c r="C5833" s="149" t="s">
        <v>30242</v>
      </c>
      <c r="D5833" s="151">
        <v>7.38</v>
      </c>
      <c r="E5833" s="133">
        <v>4.84</v>
      </c>
      <c r="F5833" s="139">
        <v>35.72</v>
      </c>
      <c r="G5833" s="141"/>
    </row>
    <row r="5834" s="123" customFormat="1" customHeight="1" spans="1:7">
      <c r="A5834" s="134">
        <v>5831</v>
      </c>
      <c r="B5834" s="147" t="s">
        <v>30243</v>
      </c>
      <c r="C5834" s="149" t="s">
        <v>30244</v>
      </c>
      <c r="D5834" s="151">
        <v>9.83</v>
      </c>
      <c r="E5834" s="134">
        <v>4.84</v>
      </c>
      <c r="F5834" s="139">
        <v>47.58</v>
      </c>
      <c r="G5834" s="141"/>
    </row>
    <row r="5835" s="123" customFormat="1" customHeight="1" spans="1:7">
      <c r="A5835" s="134">
        <v>5832</v>
      </c>
      <c r="B5835" s="147" t="s">
        <v>30245</v>
      </c>
      <c r="C5835" s="149" t="s">
        <v>30246</v>
      </c>
      <c r="D5835" s="151">
        <v>3.66</v>
      </c>
      <c r="E5835" s="133">
        <v>4.84</v>
      </c>
      <c r="F5835" s="139">
        <v>17.71</v>
      </c>
      <c r="G5835" s="141"/>
    </row>
    <row r="5836" s="123" customFormat="1" customHeight="1" spans="1:7">
      <c r="A5836" s="134">
        <v>5833</v>
      </c>
      <c r="B5836" s="147" t="s">
        <v>30247</v>
      </c>
      <c r="C5836" s="149" t="s">
        <v>30244</v>
      </c>
      <c r="D5836" s="151">
        <v>12.4</v>
      </c>
      <c r="E5836" s="134">
        <v>4.84</v>
      </c>
      <c r="F5836" s="139">
        <v>60.02</v>
      </c>
      <c r="G5836" s="141"/>
    </row>
    <row r="5837" s="123" customFormat="1" customHeight="1" spans="1:7">
      <c r="A5837" s="134">
        <v>5834</v>
      </c>
      <c r="B5837" s="147" t="s">
        <v>30248</v>
      </c>
      <c r="C5837" s="149" t="s">
        <v>30249</v>
      </c>
      <c r="D5837" s="151">
        <v>15.95</v>
      </c>
      <c r="E5837" s="133">
        <v>4.84</v>
      </c>
      <c r="F5837" s="139">
        <v>77.2</v>
      </c>
      <c r="G5837" s="141"/>
    </row>
    <row r="5838" s="123" customFormat="1" customHeight="1" spans="1:7">
      <c r="A5838" s="134">
        <v>5835</v>
      </c>
      <c r="B5838" s="147" t="s">
        <v>30250</v>
      </c>
      <c r="C5838" s="149" t="s">
        <v>30251</v>
      </c>
      <c r="D5838" s="151">
        <v>5.78</v>
      </c>
      <c r="E5838" s="133">
        <v>4.84</v>
      </c>
      <c r="F5838" s="139">
        <v>27.98</v>
      </c>
      <c r="G5838" s="141"/>
    </row>
    <row r="5839" s="123" customFormat="1" customHeight="1" spans="1:7">
      <c r="A5839" s="134">
        <v>5836</v>
      </c>
      <c r="B5839" s="147" t="s">
        <v>30252</v>
      </c>
      <c r="C5839" s="149" t="s">
        <v>30253</v>
      </c>
      <c r="D5839" s="151">
        <v>15.49</v>
      </c>
      <c r="E5839" s="134">
        <v>4.84</v>
      </c>
      <c r="F5839" s="139">
        <v>74.97</v>
      </c>
      <c r="G5839" s="141"/>
    </row>
    <row r="5840" s="123" customFormat="1" customHeight="1" spans="1:7">
      <c r="A5840" s="134">
        <v>5837</v>
      </c>
      <c r="B5840" s="147" t="s">
        <v>30254</v>
      </c>
      <c r="C5840" s="149" t="s">
        <v>30255</v>
      </c>
      <c r="D5840" s="151">
        <v>11.83</v>
      </c>
      <c r="E5840" s="133">
        <v>4.84</v>
      </c>
      <c r="F5840" s="139">
        <v>57.26</v>
      </c>
      <c r="G5840" s="141"/>
    </row>
    <row r="5841" s="123" customFormat="1" customHeight="1" spans="1:7">
      <c r="A5841" s="134">
        <v>5838</v>
      </c>
      <c r="B5841" s="147" t="s">
        <v>6812</v>
      </c>
      <c r="C5841" s="149" t="s">
        <v>30225</v>
      </c>
      <c r="D5841" s="151">
        <v>14.84</v>
      </c>
      <c r="E5841" s="134">
        <v>4.84</v>
      </c>
      <c r="F5841" s="139">
        <v>71.83</v>
      </c>
      <c r="G5841" s="141"/>
    </row>
    <row r="5842" s="123" customFormat="1" customHeight="1" spans="1:7">
      <c r="A5842" s="134">
        <v>5839</v>
      </c>
      <c r="B5842" s="147" t="s">
        <v>30256</v>
      </c>
      <c r="C5842" s="149" t="s">
        <v>30257</v>
      </c>
      <c r="D5842" s="151">
        <v>10.82</v>
      </c>
      <c r="E5842" s="133">
        <v>4.84</v>
      </c>
      <c r="F5842" s="139">
        <v>52.37</v>
      </c>
      <c r="G5842" s="141"/>
    </row>
    <row r="5843" s="123" customFormat="1" customHeight="1" spans="1:7">
      <c r="A5843" s="134">
        <v>5840</v>
      </c>
      <c r="B5843" s="147" t="s">
        <v>30258</v>
      </c>
      <c r="C5843" s="149" t="s">
        <v>30259</v>
      </c>
      <c r="D5843" s="151">
        <v>3.97</v>
      </c>
      <c r="E5843" s="133">
        <v>4.84</v>
      </c>
      <c r="F5843" s="139">
        <v>19.21</v>
      </c>
      <c r="G5843" s="141"/>
    </row>
    <row r="5844" s="123" customFormat="1" customHeight="1" spans="1:7">
      <c r="A5844" s="134">
        <v>5841</v>
      </c>
      <c r="B5844" s="147" t="s">
        <v>1475</v>
      </c>
      <c r="C5844" s="149" t="s">
        <v>30259</v>
      </c>
      <c r="D5844" s="151">
        <v>28.64</v>
      </c>
      <c r="E5844" s="134">
        <v>4.84</v>
      </c>
      <c r="F5844" s="139">
        <v>138.62</v>
      </c>
      <c r="G5844" s="141"/>
    </row>
    <row r="5845" s="123" customFormat="1" customHeight="1" spans="1:7">
      <c r="A5845" s="134">
        <v>5842</v>
      </c>
      <c r="B5845" s="147" t="s">
        <v>11813</v>
      </c>
      <c r="C5845" s="149" t="s">
        <v>30232</v>
      </c>
      <c r="D5845" s="151">
        <v>30.34</v>
      </c>
      <c r="E5845" s="133">
        <v>4.84</v>
      </c>
      <c r="F5845" s="139">
        <v>146.85</v>
      </c>
      <c r="G5845" s="141"/>
    </row>
    <row r="5846" s="123" customFormat="1" customHeight="1" spans="1:7">
      <c r="A5846" s="134">
        <v>5843</v>
      </c>
      <c r="B5846" s="147" t="s">
        <v>30260</v>
      </c>
      <c r="C5846" s="149" t="s">
        <v>30261</v>
      </c>
      <c r="D5846" s="151">
        <v>43.85</v>
      </c>
      <c r="E5846" s="134">
        <v>4.84</v>
      </c>
      <c r="F5846" s="139">
        <v>212.23</v>
      </c>
      <c r="G5846" s="141"/>
    </row>
    <row r="5847" s="123" customFormat="1" customHeight="1" spans="1:7">
      <c r="A5847" s="134">
        <v>5844</v>
      </c>
      <c r="B5847" s="147" t="s">
        <v>30262</v>
      </c>
      <c r="C5847" s="149" t="s">
        <v>30263</v>
      </c>
      <c r="D5847" s="151">
        <v>21.96</v>
      </c>
      <c r="E5847" s="133">
        <v>4.84</v>
      </c>
      <c r="F5847" s="139">
        <v>106.29</v>
      </c>
      <c r="G5847" s="141"/>
    </row>
    <row r="5848" s="123" customFormat="1" customHeight="1" spans="1:7">
      <c r="A5848" s="134">
        <v>5845</v>
      </c>
      <c r="B5848" s="147" t="s">
        <v>30264</v>
      </c>
      <c r="C5848" s="149" t="s">
        <v>30265</v>
      </c>
      <c r="D5848" s="151">
        <v>10.91</v>
      </c>
      <c r="E5848" s="133">
        <v>4.84</v>
      </c>
      <c r="F5848" s="139">
        <v>52.8</v>
      </c>
      <c r="G5848" s="141"/>
    </row>
    <row r="5849" s="123" customFormat="1" customHeight="1" spans="1:7">
      <c r="A5849" s="134">
        <v>5846</v>
      </c>
      <c r="B5849" s="147" t="s">
        <v>30266</v>
      </c>
      <c r="C5849" s="149" t="s">
        <v>30267</v>
      </c>
      <c r="D5849" s="151">
        <v>3.98</v>
      </c>
      <c r="E5849" s="134">
        <v>4.84</v>
      </c>
      <c r="F5849" s="139">
        <v>19.26</v>
      </c>
      <c r="G5849" s="141"/>
    </row>
    <row r="5850" s="123" customFormat="1" customHeight="1" spans="1:7">
      <c r="A5850" s="134">
        <v>5847</v>
      </c>
      <c r="B5850" s="147" t="s">
        <v>30268</v>
      </c>
      <c r="C5850" s="149" t="s">
        <v>30269</v>
      </c>
      <c r="D5850" s="151">
        <v>18.6</v>
      </c>
      <c r="E5850" s="133">
        <v>4.84</v>
      </c>
      <c r="F5850" s="139">
        <v>90.02</v>
      </c>
      <c r="G5850" s="141"/>
    </row>
    <row r="5851" s="123" customFormat="1" customHeight="1" spans="1:7">
      <c r="A5851" s="134">
        <v>5848</v>
      </c>
      <c r="B5851" s="34" t="s">
        <v>29530</v>
      </c>
      <c r="C5851" s="149" t="s">
        <v>30270</v>
      </c>
      <c r="D5851" s="151">
        <v>19.59</v>
      </c>
      <c r="E5851" s="134">
        <v>4.84</v>
      </c>
      <c r="F5851" s="139">
        <v>94.82</v>
      </c>
      <c r="G5851" s="141"/>
    </row>
    <row r="5852" s="123" customFormat="1" customHeight="1" spans="1:7">
      <c r="A5852" s="134">
        <v>5849</v>
      </c>
      <c r="B5852" s="147" t="s">
        <v>30271</v>
      </c>
      <c r="C5852" s="149" t="s">
        <v>30272</v>
      </c>
      <c r="D5852" s="151">
        <v>33.01</v>
      </c>
      <c r="E5852" s="133">
        <v>4.84</v>
      </c>
      <c r="F5852" s="139">
        <v>159.77</v>
      </c>
      <c r="G5852" s="141"/>
    </row>
    <row r="5853" s="123" customFormat="1" customHeight="1" spans="1:7">
      <c r="A5853" s="134">
        <v>5850</v>
      </c>
      <c r="B5853" s="147" t="s">
        <v>30273</v>
      </c>
      <c r="C5853" s="149" t="s">
        <v>30274</v>
      </c>
      <c r="D5853" s="151">
        <v>8.2</v>
      </c>
      <c r="E5853" s="133">
        <v>4.84</v>
      </c>
      <c r="F5853" s="139">
        <v>39.69</v>
      </c>
      <c r="G5853" s="141"/>
    </row>
    <row r="5854" s="123" customFormat="1" customHeight="1" spans="1:7">
      <c r="A5854" s="134">
        <v>5851</v>
      </c>
      <c r="B5854" s="147" t="s">
        <v>30275</v>
      </c>
      <c r="C5854" s="149" t="s">
        <v>30276</v>
      </c>
      <c r="D5854" s="151">
        <v>13.35</v>
      </c>
      <c r="E5854" s="134">
        <v>4.84</v>
      </c>
      <c r="F5854" s="139">
        <v>64.61</v>
      </c>
      <c r="G5854" s="141"/>
    </row>
    <row r="5855" s="123" customFormat="1" customHeight="1" spans="1:7">
      <c r="A5855" s="134">
        <v>5852</v>
      </c>
      <c r="B5855" s="147" t="s">
        <v>30277</v>
      </c>
      <c r="C5855" s="149" t="s">
        <v>30278</v>
      </c>
      <c r="D5855" s="151">
        <v>4.87</v>
      </c>
      <c r="E5855" s="133">
        <v>4.84</v>
      </c>
      <c r="F5855" s="139">
        <v>23.57</v>
      </c>
      <c r="G5855" s="141"/>
    </row>
    <row r="5856" s="123" customFormat="1" customHeight="1" spans="1:7">
      <c r="A5856" s="134">
        <v>5853</v>
      </c>
      <c r="B5856" s="147" t="s">
        <v>30279</v>
      </c>
      <c r="C5856" s="149" t="s">
        <v>30280</v>
      </c>
      <c r="D5856" s="151">
        <v>4.83</v>
      </c>
      <c r="E5856" s="134">
        <v>4.84</v>
      </c>
      <c r="F5856" s="139">
        <v>23.38</v>
      </c>
      <c r="G5856" s="141"/>
    </row>
    <row r="5857" s="123" customFormat="1" customHeight="1" spans="1:7">
      <c r="A5857" s="134">
        <v>5854</v>
      </c>
      <c r="B5857" s="147" t="s">
        <v>30281</v>
      </c>
      <c r="C5857" s="149" t="s">
        <v>30282</v>
      </c>
      <c r="D5857" s="151">
        <v>6.28</v>
      </c>
      <c r="E5857" s="133">
        <v>4.84</v>
      </c>
      <c r="F5857" s="139">
        <v>30.4</v>
      </c>
      <c r="G5857" s="141"/>
    </row>
    <row r="5858" s="123" customFormat="1" customHeight="1" spans="1:7">
      <c r="A5858" s="134">
        <v>5855</v>
      </c>
      <c r="B5858" s="147" t="s">
        <v>30283</v>
      </c>
      <c r="C5858" s="149" t="s">
        <v>30282</v>
      </c>
      <c r="D5858" s="151">
        <v>5.01</v>
      </c>
      <c r="E5858" s="133">
        <v>4.84</v>
      </c>
      <c r="F5858" s="139">
        <v>24.25</v>
      </c>
      <c r="G5858" s="141"/>
    </row>
    <row r="5859" s="123" customFormat="1" customHeight="1" spans="1:7">
      <c r="A5859" s="134">
        <v>5856</v>
      </c>
      <c r="B5859" s="147" t="s">
        <v>30275</v>
      </c>
      <c r="C5859" s="149" t="s">
        <v>30284</v>
      </c>
      <c r="D5859" s="151">
        <v>23.28</v>
      </c>
      <c r="E5859" s="134">
        <v>4.84</v>
      </c>
      <c r="F5859" s="139">
        <v>112.68</v>
      </c>
      <c r="G5859" s="141"/>
    </row>
    <row r="5860" s="123" customFormat="1" customHeight="1" spans="1:7">
      <c r="A5860" s="134">
        <v>5857</v>
      </c>
      <c r="B5860" s="147" t="s">
        <v>54</v>
      </c>
      <c r="C5860" s="149" t="s">
        <v>30232</v>
      </c>
      <c r="D5860" s="151">
        <v>4.65</v>
      </c>
      <c r="E5860" s="133">
        <v>4.84</v>
      </c>
      <c r="F5860" s="139">
        <v>22.51</v>
      </c>
      <c r="G5860" s="141"/>
    </row>
    <row r="5861" s="123" customFormat="1" customHeight="1" spans="1:7">
      <c r="A5861" s="134">
        <v>5858</v>
      </c>
      <c r="B5861" s="147" t="s">
        <v>27027</v>
      </c>
      <c r="C5861" s="149" t="s">
        <v>30285</v>
      </c>
      <c r="D5861" s="151">
        <v>12.98</v>
      </c>
      <c r="E5861" s="134">
        <v>4.84</v>
      </c>
      <c r="F5861" s="139">
        <v>62.82</v>
      </c>
      <c r="G5861" s="141"/>
    </row>
    <row r="5862" s="123" customFormat="1" customHeight="1" spans="1:7">
      <c r="A5862" s="134">
        <v>5859</v>
      </c>
      <c r="B5862" s="147" t="s">
        <v>30286</v>
      </c>
      <c r="C5862" s="149" t="s">
        <v>30287</v>
      </c>
      <c r="D5862" s="151">
        <v>22.69</v>
      </c>
      <c r="E5862" s="133">
        <v>4.84</v>
      </c>
      <c r="F5862" s="139">
        <v>109.82</v>
      </c>
      <c r="G5862" s="141"/>
    </row>
    <row r="5863" s="123" customFormat="1" customHeight="1" spans="1:7">
      <c r="A5863" s="134">
        <v>5860</v>
      </c>
      <c r="B5863" s="147" t="s">
        <v>30288</v>
      </c>
      <c r="C5863" s="149" t="s">
        <v>30289</v>
      </c>
      <c r="D5863" s="151">
        <v>1.49</v>
      </c>
      <c r="E5863" s="133">
        <v>4.84</v>
      </c>
      <c r="F5863" s="139">
        <v>7.21</v>
      </c>
      <c r="G5863" s="141"/>
    </row>
    <row r="5864" s="123" customFormat="1" customHeight="1" spans="1:7">
      <c r="A5864" s="134">
        <v>5861</v>
      </c>
      <c r="B5864" s="147" t="s">
        <v>30290</v>
      </c>
      <c r="C5864" s="149" t="s">
        <v>30291</v>
      </c>
      <c r="D5864" s="151">
        <v>10.13</v>
      </c>
      <c r="E5864" s="134">
        <v>4.84</v>
      </c>
      <c r="F5864" s="139">
        <v>49.03</v>
      </c>
      <c r="G5864" s="141"/>
    </row>
    <row r="5865" s="123" customFormat="1" customHeight="1" spans="1:7">
      <c r="A5865" s="134">
        <v>5862</v>
      </c>
      <c r="B5865" s="147" t="s">
        <v>30292</v>
      </c>
      <c r="C5865" s="149" t="s">
        <v>30293</v>
      </c>
      <c r="D5865" s="151">
        <v>11.52</v>
      </c>
      <c r="E5865" s="133">
        <v>4.84</v>
      </c>
      <c r="F5865" s="139">
        <v>55.76</v>
      </c>
      <c r="G5865" s="141"/>
    </row>
    <row r="5866" s="123" customFormat="1" customHeight="1" spans="1:7">
      <c r="A5866" s="134">
        <v>5863</v>
      </c>
      <c r="B5866" s="147" t="s">
        <v>11943</v>
      </c>
      <c r="C5866" s="149" t="s">
        <v>30293</v>
      </c>
      <c r="D5866" s="151">
        <v>9.43</v>
      </c>
      <c r="E5866" s="134">
        <v>4.84</v>
      </c>
      <c r="F5866" s="139">
        <v>45.64</v>
      </c>
      <c r="G5866" s="141"/>
    </row>
    <row r="5867" s="123" customFormat="1" customHeight="1" spans="1:7">
      <c r="A5867" s="134">
        <v>5864</v>
      </c>
      <c r="B5867" s="147" t="s">
        <v>20738</v>
      </c>
      <c r="C5867" s="149" t="s">
        <v>30294</v>
      </c>
      <c r="D5867" s="151">
        <v>4.91</v>
      </c>
      <c r="E5867" s="133">
        <v>4.84</v>
      </c>
      <c r="F5867" s="139">
        <v>23.76</v>
      </c>
      <c r="G5867" s="141"/>
    </row>
    <row r="5868" s="123" customFormat="1" customHeight="1" spans="1:7">
      <c r="A5868" s="134">
        <v>5865</v>
      </c>
      <c r="B5868" s="147" t="s">
        <v>20738</v>
      </c>
      <c r="C5868" s="149" t="s">
        <v>30294</v>
      </c>
      <c r="D5868" s="151">
        <v>4.8</v>
      </c>
      <c r="E5868" s="133">
        <v>4.84</v>
      </c>
      <c r="F5868" s="139">
        <v>23.23</v>
      </c>
      <c r="G5868" s="141"/>
    </row>
    <row r="5869" s="123" customFormat="1" customHeight="1" spans="1:7">
      <c r="A5869" s="134">
        <v>5866</v>
      </c>
      <c r="B5869" s="147" t="s">
        <v>30295</v>
      </c>
      <c r="C5869" s="149" t="s">
        <v>30212</v>
      </c>
      <c r="D5869" s="151">
        <v>4.25</v>
      </c>
      <c r="E5869" s="134">
        <v>4.84</v>
      </c>
      <c r="F5869" s="139">
        <v>20.57</v>
      </c>
      <c r="G5869" s="141"/>
    </row>
    <row r="5870" s="123" customFormat="1" customHeight="1" spans="1:7">
      <c r="A5870" s="134">
        <v>5867</v>
      </c>
      <c r="B5870" s="147" t="s">
        <v>6799</v>
      </c>
      <c r="C5870" s="149" t="s">
        <v>30296</v>
      </c>
      <c r="D5870" s="151">
        <v>18.31</v>
      </c>
      <c r="E5870" s="133">
        <v>4.84</v>
      </c>
      <c r="F5870" s="139">
        <v>88.62</v>
      </c>
      <c r="G5870" s="141"/>
    </row>
    <row r="5871" s="123" customFormat="1" customHeight="1" spans="1:7">
      <c r="A5871" s="134">
        <v>5868</v>
      </c>
      <c r="B5871" s="147" t="s">
        <v>30297</v>
      </c>
      <c r="C5871" s="149" t="s">
        <v>30298</v>
      </c>
      <c r="D5871" s="151">
        <v>39.11</v>
      </c>
      <c r="E5871" s="134">
        <v>4.84</v>
      </c>
      <c r="F5871" s="139">
        <v>189.29</v>
      </c>
      <c r="G5871" s="141"/>
    </row>
    <row r="5872" s="123" customFormat="1" customHeight="1" spans="1:7">
      <c r="A5872" s="134">
        <v>5869</v>
      </c>
      <c r="B5872" s="147" t="s">
        <v>30299</v>
      </c>
      <c r="C5872" s="149" t="s">
        <v>30300</v>
      </c>
      <c r="D5872" s="151">
        <v>21.54</v>
      </c>
      <c r="E5872" s="133">
        <v>4.84</v>
      </c>
      <c r="F5872" s="139">
        <v>104.25</v>
      </c>
      <c r="G5872" s="141"/>
    </row>
    <row r="5873" s="123" customFormat="1" customHeight="1" spans="1:7">
      <c r="A5873" s="134">
        <v>5870</v>
      </c>
      <c r="B5873" s="147" t="s">
        <v>30301</v>
      </c>
      <c r="C5873" s="149" t="s">
        <v>30302</v>
      </c>
      <c r="D5873" s="151">
        <v>31.97</v>
      </c>
      <c r="E5873" s="133">
        <v>4.84</v>
      </c>
      <c r="F5873" s="139">
        <v>154.73</v>
      </c>
      <c r="G5873" s="141"/>
    </row>
    <row r="5874" s="123" customFormat="1" customHeight="1" spans="1:7">
      <c r="A5874" s="134">
        <v>5871</v>
      </c>
      <c r="B5874" s="147" t="s">
        <v>30303</v>
      </c>
      <c r="C5874" s="149" t="s">
        <v>30304</v>
      </c>
      <c r="D5874" s="151">
        <v>20.34</v>
      </c>
      <c r="E5874" s="134">
        <v>4.84</v>
      </c>
      <c r="F5874" s="139">
        <v>98.45</v>
      </c>
      <c r="G5874" s="141"/>
    </row>
    <row r="5875" s="123" customFormat="1" customHeight="1" spans="1:7">
      <c r="A5875" s="134">
        <v>5872</v>
      </c>
      <c r="B5875" s="147" t="s">
        <v>30305</v>
      </c>
      <c r="C5875" s="149" t="s">
        <v>30306</v>
      </c>
      <c r="D5875" s="151">
        <v>6.76</v>
      </c>
      <c r="E5875" s="133">
        <v>4.84</v>
      </c>
      <c r="F5875" s="139">
        <v>32.72</v>
      </c>
      <c r="G5875" s="141"/>
    </row>
    <row r="5876" s="123" customFormat="1" customHeight="1" spans="1:7">
      <c r="A5876" s="134">
        <v>5873</v>
      </c>
      <c r="B5876" s="147" t="s">
        <v>30307</v>
      </c>
      <c r="C5876" s="149" t="s">
        <v>30308</v>
      </c>
      <c r="D5876" s="151">
        <v>7.95</v>
      </c>
      <c r="E5876" s="134">
        <v>4.84</v>
      </c>
      <c r="F5876" s="139">
        <v>38.48</v>
      </c>
      <c r="G5876" s="141"/>
    </row>
    <row r="5877" s="123" customFormat="1" customHeight="1" spans="1:7">
      <c r="A5877" s="134">
        <v>5874</v>
      </c>
      <c r="B5877" s="147" t="s">
        <v>11779</v>
      </c>
      <c r="C5877" s="149" t="s">
        <v>30309</v>
      </c>
      <c r="D5877" s="151">
        <v>7.85</v>
      </c>
      <c r="E5877" s="133">
        <v>4.84</v>
      </c>
      <c r="F5877" s="139">
        <v>37.99</v>
      </c>
      <c r="G5877" s="141"/>
    </row>
    <row r="5878" s="123" customFormat="1" customHeight="1" spans="1:7">
      <c r="A5878" s="134">
        <v>5875</v>
      </c>
      <c r="B5878" s="147" t="s">
        <v>5876</v>
      </c>
      <c r="C5878" s="149" t="s">
        <v>30310</v>
      </c>
      <c r="D5878" s="151">
        <v>16</v>
      </c>
      <c r="E5878" s="133">
        <v>4.84</v>
      </c>
      <c r="F5878" s="139">
        <v>77.44</v>
      </c>
      <c r="G5878" s="141"/>
    </row>
    <row r="5879" s="123" customFormat="1" customHeight="1" spans="1:7">
      <c r="A5879" s="134">
        <v>5876</v>
      </c>
      <c r="B5879" s="147" t="s">
        <v>30311</v>
      </c>
      <c r="C5879" s="149" t="s">
        <v>30312</v>
      </c>
      <c r="D5879" s="151">
        <v>13.87</v>
      </c>
      <c r="E5879" s="134">
        <v>4.84</v>
      </c>
      <c r="F5879" s="139">
        <v>67.13</v>
      </c>
      <c r="G5879" s="141"/>
    </row>
    <row r="5880" s="123" customFormat="1" customHeight="1" spans="1:7">
      <c r="A5880" s="134">
        <v>5877</v>
      </c>
      <c r="B5880" s="147" t="s">
        <v>30313</v>
      </c>
      <c r="C5880" s="149" t="s">
        <v>30314</v>
      </c>
      <c r="D5880" s="151">
        <v>23.49</v>
      </c>
      <c r="E5880" s="133">
        <v>4.84</v>
      </c>
      <c r="F5880" s="139">
        <v>113.69</v>
      </c>
      <c r="G5880" s="141"/>
    </row>
    <row r="5881" s="123" customFormat="1" customHeight="1" spans="1:7">
      <c r="A5881" s="134">
        <v>5878</v>
      </c>
      <c r="B5881" s="147" t="s">
        <v>30315</v>
      </c>
      <c r="C5881" s="149" t="s">
        <v>30316</v>
      </c>
      <c r="D5881" s="151">
        <v>3.87</v>
      </c>
      <c r="E5881" s="134">
        <v>4.84</v>
      </c>
      <c r="F5881" s="139">
        <v>18.73</v>
      </c>
      <c r="G5881" s="141"/>
    </row>
    <row r="5882" s="123" customFormat="1" customHeight="1" spans="1:7">
      <c r="A5882" s="134">
        <v>5879</v>
      </c>
      <c r="B5882" s="147" t="s">
        <v>30317</v>
      </c>
      <c r="C5882" s="149" t="s">
        <v>30318</v>
      </c>
      <c r="D5882" s="151">
        <v>3.22</v>
      </c>
      <c r="E5882" s="133">
        <v>4.84</v>
      </c>
      <c r="F5882" s="139">
        <v>15.58</v>
      </c>
      <c r="G5882" s="141"/>
    </row>
    <row r="5883" s="123" customFormat="1" customHeight="1" spans="1:7">
      <c r="A5883" s="134">
        <v>5880</v>
      </c>
      <c r="B5883" s="147" t="s">
        <v>30319</v>
      </c>
      <c r="C5883" s="149" t="s">
        <v>30320</v>
      </c>
      <c r="D5883" s="151">
        <v>8.34</v>
      </c>
      <c r="E5883" s="133">
        <v>4.84</v>
      </c>
      <c r="F5883" s="139">
        <v>40.37</v>
      </c>
      <c r="G5883" s="141"/>
    </row>
    <row r="5884" s="123" customFormat="1" customHeight="1" spans="1:7">
      <c r="A5884" s="134">
        <v>5881</v>
      </c>
      <c r="B5884" s="147" t="s">
        <v>30319</v>
      </c>
      <c r="C5884" s="149" t="s">
        <v>30321</v>
      </c>
      <c r="D5884" s="151">
        <v>4.12</v>
      </c>
      <c r="E5884" s="134">
        <v>4.84</v>
      </c>
      <c r="F5884" s="139">
        <v>19.94</v>
      </c>
      <c r="G5884" s="141"/>
    </row>
    <row r="5885" s="123" customFormat="1" customHeight="1" spans="1:7">
      <c r="A5885" s="134">
        <v>5882</v>
      </c>
      <c r="B5885" s="147" t="s">
        <v>30322</v>
      </c>
      <c r="C5885" s="149" t="s">
        <v>30323</v>
      </c>
      <c r="D5885" s="151">
        <v>15.85</v>
      </c>
      <c r="E5885" s="133">
        <v>4.84</v>
      </c>
      <c r="F5885" s="139">
        <v>76.71</v>
      </c>
      <c r="G5885" s="141"/>
    </row>
    <row r="5886" s="123" customFormat="1" customHeight="1" spans="1:7">
      <c r="A5886" s="134">
        <v>5883</v>
      </c>
      <c r="B5886" s="147" t="s">
        <v>30324</v>
      </c>
      <c r="C5886" s="149" t="s">
        <v>30325</v>
      </c>
      <c r="D5886" s="151">
        <v>7.21</v>
      </c>
      <c r="E5886" s="134">
        <v>4.84</v>
      </c>
      <c r="F5886" s="139">
        <v>34.9</v>
      </c>
      <c r="G5886" s="141"/>
    </row>
    <row r="5887" s="123" customFormat="1" customHeight="1" spans="1:7">
      <c r="A5887" s="134">
        <v>5884</v>
      </c>
      <c r="B5887" s="147" t="s">
        <v>30326</v>
      </c>
      <c r="C5887" s="149" t="s">
        <v>30327</v>
      </c>
      <c r="D5887" s="151">
        <v>5.62</v>
      </c>
      <c r="E5887" s="133">
        <v>4.84</v>
      </c>
      <c r="F5887" s="139">
        <v>27.2</v>
      </c>
      <c r="G5887" s="141"/>
    </row>
    <row r="5888" s="123" customFormat="1" customHeight="1" spans="1:7">
      <c r="A5888" s="134">
        <v>5885</v>
      </c>
      <c r="B5888" s="147" t="s">
        <v>30328</v>
      </c>
      <c r="C5888" s="149" t="s">
        <v>30329</v>
      </c>
      <c r="D5888" s="151">
        <v>3.21</v>
      </c>
      <c r="E5888" s="133">
        <v>4.84</v>
      </c>
      <c r="F5888" s="139">
        <v>15.54</v>
      </c>
      <c r="G5888" s="141"/>
    </row>
    <row r="5889" s="123" customFormat="1" customHeight="1" spans="1:7">
      <c r="A5889" s="134">
        <v>5886</v>
      </c>
      <c r="B5889" s="147" t="s">
        <v>30330</v>
      </c>
      <c r="C5889" s="149" t="s">
        <v>30331</v>
      </c>
      <c r="D5889" s="151">
        <v>6.9</v>
      </c>
      <c r="E5889" s="134">
        <v>4.84</v>
      </c>
      <c r="F5889" s="139">
        <v>33.4</v>
      </c>
      <c r="G5889" s="141"/>
    </row>
    <row r="5890" s="123" customFormat="1" customHeight="1" spans="1:7">
      <c r="A5890" s="134">
        <v>5887</v>
      </c>
      <c r="B5890" s="147" t="s">
        <v>30332</v>
      </c>
      <c r="C5890" s="149" t="s">
        <v>30314</v>
      </c>
      <c r="D5890" s="151">
        <v>15.55</v>
      </c>
      <c r="E5890" s="133">
        <v>4.84</v>
      </c>
      <c r="F5890" s="139">
        <v>75.26</v>
      </c>
      <c r="G5890" s="141"/>
    </row>
    <row r="5891" s="123" customFormat="1" customHeight="1" spans="1:7">
      <c r="A5891" s="134">
        <v>5888</v>
      </c>
      <c r="B5891" s="147" t="s">
        <v>30333</v>
      </c>
      <c r="C5891" s="149" t="s">
        <v>30334</v>
      </c>
      <c r="D5891" s="151">
        <v>1.96</v>
      </c>
      <c r="E5891" s="134">
        <v>4.84</v>
      </c>
      <c r="F5891" s="139">
        <v>9.49</v>
      </c>
      <c r="G5891" s="141"/>
    </row>
    <row r="5892" s="123" customFormat="1" customHeight="1" spans="1:7">
      <c r="A5892" s="134">
        <v>5889</v>
      </c>
      <c r="B5892" s="147" t="s">
        <v>30335</v>
      </c>
      <c r="C5892" s="149" t="s">
        <v>30336</v>
      </c>
      <c r="D5892" s="151">
        <v>2.85</v>
      </c>
      <c r="E5892" s="133">
        <v>4.84</v>
      </c>
      <c r="F5892" s="139">
        <v>13.79</v>
      </c>
      <c r="G5892" s="141"/>
    </row>
    <row r="5893" s="123" customFormat="1" customHeight="1" spans="1:7">
      <c r="A5893" s="134">
        <v>5890</v>
      </c>
      <c r="B5893" s="147" t="s">
        <v>30337</v>
      </c>
      <c r="C5893" s="149" t="s">
        <v>30338</v>
      </c>
      <c r="D5893" s="151">
        <v>4.01</v>
      </c>
      <c r="E5893" s="133">
        <v>4.84</v>
      </c>
      <c r="F5893" s="139">
        <v>19.41</v>
      </c>
      <c r="G5893" s="141"/>
    </row>
    <row r="5894" s="123" customFormat="1" customHeight="1" spans="1:7">
      <c r="A5894" s="134">
        <v>5891</v>
      </c>
      <c r="B5894" s="147" t="s">
        <v>30339</v>
      </c>
      <c r="C5894" s="149" t="s">
        <v>30340</v>
      </c>
      <c r="D5894" s="151">
        <v>6.93</v>
      </c>
      <c r="E5894" s="134">
        <v>4.84</v>
      </c>
      <c r="F5894" s="139">
        <v>33.54</v>
      </c>
      <c r="G5894" s="141"/>
    </row>
    <row r="5895" s="123" customFormat="1" customHeight="1" spans="1:7">
      <c r="A5895" s="134">
        <v>5892</v>
      </c>
      <c r="B5895" s="149" t="s">
        <v>30341</v>
      </c>
      <c r="C5895" s="149" t="s">
        <v>30342</v>
      </c>
      <c r="D5895" s="151">
        <v>3.55</v>
      </c>
      <c r="E5895" s="133">
        <v>4.84</v>
      </c>
      <c r="F5895" s="139">
        <v>17.18</v>
      </c>
      <c r="G5895" s="141"/>
    </row>
    <row r="5896" s="123" customFormat="1" customHeight="1" spans="1:7">
      <c r="A5896" s="134">
        <v>5893</v>
      </c>
      <c r="B5896" s="149" t="s">
        <v>20708</v>
      </c>
      <c r="C5896" s="149" t="s">
        <v>30343</v>
      </c>
      <c r="D5896" s="151">
        <v>4.32</v>
      </c>
      <c r="E5896" s="134">
        <v>4.84</v>
      </c>
      <c r="F5896" s="139">
        <v>20.91</v>
      </c>
      <c r="G5896" s="141"/>
    </row>
    <row r="5897" s="123" customFormat="1" customHeight="1" spans="1:7">
      <c r="A5897" s="134">
        <v>5894</v>
      </c>
      <c r="B5897" s="149" t="s">
        <v>27416</v>
      </c>
      <c r="C5897" s="149" t="s">
        <v>30344</v>
      </c>
      <c r="D5897" s="151">
        <v>9.36</v>
      </c>
      <c r="E5897" s="133">
        <v>4.84</v>
      </c>
      <c r="F5897" s="139">
        <v>45.3</v>
      </c>
      <c r="G5897" s="141"/>
    </row>
    <row r="5898" s="123" customFormat="1" customHeight="1" spans="1:7">
      <c r="A5898" s="134">
        <v>5895</v>
      </c>
      <c r="B5898" s="149" t="s">
        <v>30345</v>
      </c>
      <c r="C5898" s="149" t="s">
        <v>30346</v>
      </c>
      <c r="D5898" s="151">
        <v>13.92</v>
      </c>
      <c r="E5898" s="133">
        <v>4.84</v>
      </c>
      <c r="F5898" s="139">
        <v>67.37</v>
      </c>
      <c r="G5898" s="141"/>
    </row>
    <row r="5899" s="123" customFormat="1" customHeight="1" spans="1:7">
      <c r="A5899" s="134">
        <v>5896</v>
      </c>
      <c r="B5899" s="149" t="s">
        <v>27265</v>
      </c>
      <c r="C5899" s="149" t="s">
        <v>30347</v>
      </c>
      <c r="D5899" s="151">
        <v>18.48</v>
      </c>
      <c r="E5899" s="134">
        <v>4.84</v>
      </c>
      <c r="F5899" s="139">
        <v>89.44</v>
      </c>
      <c r="G5899" s="141"/>
    </row>
    <row r="5900" s="123" customFormat="1" customHeight="1" spans="1:7">
      <c r="A5900" s="134">
        <v>5897</v>
      </c>
      <c r="B5900" s="149" t="s">
        <v>30348</v>
      </c>
      <c r="C5900" s="149" t="s">
        <v>30349</v>
      </c>
      <c r="D5900" s="151">
        <v>21.21</v>
      </c>
      <c r="E5900" s="133">
        <v>4.84</v>
      </c>
      <c r="F5900" s="139">
        <v>102.66</v>
      </c>
      <c r="G5900" s="141"/>
    </row>
    <row r="5901" s="123" customFormat="1" customHeight="1" spans="1:7">
      <c r="A5901" s="134">
        <v>5898</v>
      </c>
      <c r="B5901" s="149" t="s">
        <v>30350</v>
      </c>
      <c r="C5901" s="149" t="s">
        <v>30349</v>
      </c>
      <c r="D5901" s="151">
        <v>10.13</v>
      </c>
      <c r="E5901" s="134">
        <v>4.84</v>
      </c>
      <c r="F5901" s="139">
        <v>49.03</v>
      </c>
      <c r="G5901" s="141"/>
    </row>
    <row r="5902" s="123" customFormat="1" customHeight="1" spans="1:7">
      <c r="A5902" s="134">
        <v>5899</v>
      </c>
      <c r="B5902" s="149" t="s">
        <v>6142</v>
      </c>
      <c r="C5902" s="149" t="s">
        <v>30351</v>
      </c>
      <c r="D5902" s="151">
        <v>23.32</v>
      </c>
      <c r="E5902" s="133">
        <v>4.84</v>
      </c>
      <c r="F5902" s="139">
        <v>112.87</v>
      </c>
      <c r="G5902" s="141"/>
    </row>
    <row r="5903" s="123" customFormat="1" customHeight="1" spans="1:7">
      <c r="A5903" s="134">
        <v>5900</v>
      </c>
      <c r="B5903" s="149" t="s">
        <v>30352</v>
      </c>
      <c r="C5903" s="149" t="s">
        <v>30353</v>
      </c>
      <c r="D5903" s="151">
        <v>5.69</v>
      </c>
      <c r="E5903" s="133">
        <v>4.84</v>
      </c>
      <c r="F5903" s="139">
        <v>27.54</v>
      </c>
      <c r="G5903" s="141"/>
    </row>
    <row r="5904" s="123" customFormat="1" customHeight="1" spans="1:7">
      <c r="A5904" s="134">
        <v>5901</v>
      </c>
      <c r="B5904" s="149" t="s">
        <v>30354</v>
      </c>
      <c r="C5904" s="149" t="s">
        <v>30353</v>
      </c>
      <c r="D5904" s="151">
        <v>10.47</v>
      </c>
      <c r="E5904" s="134">
        <v>4.84</v>
      </c>
      <c r="F5904" s="139">
        <v>50.67</v>
      </c>
      <c r="G5904" s="141"/>
    </row>
    <row r="5905" s="123" customFormat="1" customHeight="1" spans="1:7">
      <c r="A5905" s="134">
        <v>5902</v>
      </c>
      <c r="B5905" s="149" t="s">
        <v>30355</v>
      </c>
      <c r="C5905" s="149" t="s">
        <v>30356</v>
      </c>
      <c r="D5905" s="151">
        <v>11.26</v>
      </c>
      <c r="E5905" s="133">
        <v>4.84</v>
      </c>
      <c r="F5905" s="139">
        <v>54.5</v>
      </c>
      <c r="G5905" s="141"/>
    </row>
    <row r="5906" s="123" customFormat="1" customHeight="1" spans="1:7">
      <c r="A5906" s="134">
        <v>5903</v>
      </c>
      <c r="B5906" s="149" t="s">
        <v>22736</v>
      </c>
      <c r="C5906" s="149" t="s">
        <v>30357</v>
      </c>
      <c r="D5906" s="151">
        <v>5.67</v>
      </c>
      <c r="E5906" s="134">
        <v>4.84</v>
      </c>
      <c r="F5906" s="139">
        <v>27.44</v>
      </c>
      <c r="G5906" s="141"/>
    </row>
    <row r="5907" s="123" customFormat="1" customHeight="1" spans="1:7">
      <c r="A5907" s="134">
        <v>5904</v>
      </c>
      <c r="B5907" s="149" t="s">
        <v>30358</v>
      </c>
      <c r="C5907" s="149" t="s">
        <v>30359</v>
      </c>
      <c r="D5907" s="151">
        <v>17.28</v>
      </c>
      <c r="E5907" s="133">
        <v>4.84</v>
      </c>
      <c r="F5907" s="139">
        <v>83.64</v>
      </c>
      <c r="G5907" s="141"/>
    </row>
    <row r="5908" s="123" customFormat="1" customHeight="1" spans="1:7">
      <c r="A5908" s="134">
        <v>5905</v>
      </c>
      <c r="B5908" s="149" t="s">
        <v>30360</v>
      </c>
      <c r="C5908" s="149" t="s">
        <v>30361</v>
      </c>
      <c r="D5908" s="151">
        <v>37.84</v>
      </c>
      <c r="E5908" s="133">
        <v>4.84</v>
      </c>
      <c r="F5908" s="139">
        <v>183.15</v>
      </c>
      <c r="G5908" s="141"/>
    </row>
    <row r="5909" s="123" customFormat="1" customHeight="1" spans="1:7">
      <c r="A5909" s="134">
        <v>5906</v>
      </c>
      <c r="B5909" s="149" t="s">
        <v>30362</v>
      </c>
      <c r="C5909" s="149" t="s">
        <v>30363</v>
      </c>
      <c r="D5909" s="151">
        <v>15.4</v>
      </c>
      <c r="E5909" s="134">
        <v>4.84</v>
      </c>
      <c r="F5909" s="139">
        <v>74.54</v>
      </c>
      <c r="G5909" s="141"/>
    </row>
    <row r="5910" s="123" customFormat="1" customHeight="1" spans="1:7">
      <c r="A5910" s="134">
        <v>5907</v>
      </c>
      <c r="B5910" s="149" t="s">
        <v>30364</v>
      </c>
      <c r="C5910" s="149" t="s">
        <v>30365</v>
      </c>
      <c r="D5910" s="151">
        <v>15.55</v>
      </c>
      <c r="E5910" s="133">
        <v>4.84</v>
      </c>
      <c r="F5910" s="139">
        <v>75.26</v>
      </c>
      <c r="G5910" s="141"/>
    </row>
    <row r="5911" s="123" customFormat="1" customHeight="1" spans="1:7">
      <c r="A5911" s="134">
        <v>5908</v>
      </c>
      <c r="B5911" s="149" t="s">
        <v>30366</v>
      </c>
      <c r="C5911" s="149" t="s">
        <v>30367</v>
      </c>
      <c r="D5911" s="151">
        <v>16.58</v>
      </c>
      <c r="E5911" s="134">
        <v>4.84</v>
      </c>
      <c r="F5911" s="139">
        <v>80.25</v>
      </c>
      <c r="G5911" s="141"/>
    </row>
    <row r="5912" s="123" customFormat="1" customHeight="1" spans="1:7">
      <c r="A5912" s="134">
        <v>5909</v>
      </c>
      <c r="B5912" s="149" t="s">
        <v>30368</v>
      </c>
      <c r="C5912" s="149" t="s">
        <v>30369</v>
      </c>
      <c r="D5912" s="151">
        <v>15.91</v>
      </c>
      <c r="E5912" s="133">
        <v>4.84</v>
      </c>
      <c r="F5912" s="139">
        <v>77</v>
      </c>
      <c r="G5912" s="141"/>
    </row>
    <row r="5913" s="123" customFormat="1" customHeight="1" spans="1:7">
      <c r="A5913" s="134">
        <v>5910</v>
      </c>
      <c r="B5913" s="149" t="s">
        <v>30370</v>
      </c>
      <c r="C5913" s="149" t="s">
        <v>30371</v>
      </c>
      <c r="D5913" s="151">
        <v>15.75</v>
      </c>
      <c r="E5913" s="133">
        <v>4.84</v>
      </c>
      <c r="F5913" s="139">
        <v>76.23</v>
      </c>
      <c r="G5913" s="141"/>
    </row>
    <row r="5914" s="123" customFormat="1" customHeight="1" spans="1:7">
      <c r="A5914" s="134">
        <v>5911</v>
      </c>
      <c r="B5914" s="149" t="s">
        <v>30372</v>
      </c>
      <c r="C5914" s="149" t="s">
        <v>30373</v>
      </c>
      <c r="D5914" s="151">
        <v>6.21</v>
      </c>
      <c r="E5914" s="134">
        <v>4.84</v>
      </c>
      <c r="F5914" s="139">
        <v>30.06</v>
      </c>
      <c r="G5914" s="141"/>
    </row>
    <row r="5915" s="123" customFormat="1" customHeight="1" spans="1:7">
      <c r="A5915" s="134">
        <v>5912</v>
      </c>
      <c r="B5915" s="149" t="s">
        <v>30374</v>
      </c>
      <c r="C5915" s="149" t="s">
        <v>30371</v>
      </c>
      <c r="D5915" s="151">
        <v>15.32</v>
      </c>
      <c r="E5915" s="133">
        <v>4.84</v>
      </c>
      <c r="F5915" s="139">
        <v>74.15</v>
      </c>
      <c r="G5915" s="141"/>
    </row>
    <row r="5916" s="123" customFormat="1" customHeight="1" spans="1:7">
      <c r="A5916" s="134">
        <v>5913</v>
      </c>
      <c r="B5916" s="149" t="s">
        <v>30375</v>
      </c>
      <c r="C5916" s="149" t="s">
        <v>30376</v>
      </c>
      <c r="D5916" s="151">
        <v>21.43</v>
      </c>
      <c r="E5916" s="134">
        <v>4.84</v>
      </c>
      <c r="F5916" s="139">
        <v>103.72</v>
      </c>
      <c r="G5916" s="141"/>
    </row>
    <row r="5917" s="123" customFormat="1" customHeight="1" spans="1:7">
      <c r="A5917" s="134">
        <v>5914</v>
      </c>
      <c r="B5917" s="149" t="s">
        <v>30377</v>
      </c>
      <c r="C5917" s="149" t="s">
        <v>30378</v>
      </c>
      <c r="D5917" s="151">
        <v>13.55</v>
      </c>
      <c r="E5917" s="133">
        <v>4.84</v>
      </c>
      <c r="F5917" s="139">
        <v>65.58</v>
      </c>
      <c r="G5917" s="141"/>
    </row>
    <row r="5918" s="123" customFormat="1" customHeight="1" spans="1:7">
      <c r="A5918" s="134">
        <v>5915</v>
      </c>
      <c r="B5918" s="149" t="s">
        <v>30379</v>
      </c>
      <c r="C5918" s="149" t="s">
        <v>30380</v>
      </c>
      <c r="D5918" s="151">
        <v>16.82</v>
      </c>
      <c r="E5918" s="133">
        <v>4.84</v>
      </c>
      <c r="F5918" s="139">
        <v>81.41</v>
      </c>
      <c r="G5918" s="141"/>
    </row>
    <row r="5919" s="123" customFormat="1" customHeight="1" spans="1:7">
      <c r="A5919" s="134">
        <v>5916</v>
      </c>
      <c r="B5919" s="149" t="s">
        <v>30381</v>
      </c>
      <c r="C5919" s="149" t="s">
        <v>30382</v>
      </c>
      <c r="D5919" s="151">
        <v>3.58</v>
      </c>
      <c r="E5919" s="134">
        <v>4.84</v>
      </c>
      <c r="F5919" s="139">
        <v>17.33</v>
      </c>
      <c r="G5919" s="141"/>
    </row>
    <row r="5920" s="123" customFormat="1" customHeight="1" spans="1:7">
      <c r="A5920" s="134">
        <v>5917</v>
      </c>
      <c r="B5920" s="34" t="s">
        <v>30383</v>
      </c>
      <c r="C5920" s="149" t="s">
        <v>30384</v>
      </c>
      <c r="D5920" s="151">
        <v>5.74</v>
      </c>
      <c r="E5920" s="133">
        <v>4.84</v>
      </c>
      <c r="F5920" s="139">
        <v>27.78</v>
      </c>
      <c r="G5920" s="141"/>
    </row>
    <row r="5921" s="123" customFormat="1" customHeight="1" spans="1:7">
      <c r="A5921" s="134">
        <v>5918</v>
      </c>
      <c r="B5921" s="149" t="s">
        <v>30385</v>
      </c>
      <c r="C5921" s="149" t="s">
        <v>30386</v>
      </c>
      <c r="D5921" s="151">
        <v>29.39</v>
      </c>
      <c r="E5921" s="134">
        <v>4.84</v>
      </c>
      <c r="F5921" s="139">
        <v>142.25</v>
      </c>
      <c r="G5921" s="141"/>
    </row>
    <row r="5922" s="123" customFormat="1" customHeight="1" spans="1:7">
      <c r="A5922" s="134">
        <v>5919</v>
      </c>
      <c r="B5922" s="149" t="s">
        <v>30387</v>
      </c>
      <c r="C5922" s="149" t="s">
        <v>30388</v>
      </c>
      <c r="D5922" s="151">
        <v>18.76</v>
      </c>
      <c r="E5922" s="133">
        <v>4.84</v>
      </c>
      <c r="F5922" s="139">
        <v>90.8</v>
      </c>
      <c r="G5922" s="141"/>
    </row>
    <row r="5923" s="123" customFormat="1" customHeight="1" spans="1:7">
      <c r="A5923" s="134">
        <v>5920</v>
      </c>
      <c r="B5923" s="149" t="s">
        <v>30389</v>
      </c>
      <c r="C5923" s="149" t="s">
        <v>30371</v>
      </c>
      <c r="D5923" s="151">
        <v>9.82</v>
      </c>
      <c r="E5923" s="133">
        <v>4.84</v>
      </c>
      <c r="F5923" s="139">
        <v>47.53</v>
      </c>
      <c r="G5923" s="141"/>
    </row>
    <row r="5924" s="123" customFormat="1" customHeight="1" spans="1:7">
      <c r="A5924" s="134">
        <v>5921</v>
      </c>
      <c r="B5924" s="149" t="s">
        <v>30390</v>
      </c>
      <c r="C5924" s="149" t="s">
        <v>30344</v>
      </c>
      <c r="D5924" s="151">
        <v>31.15</v>
      </c>
      <c r="E5924" s="134">
        <v>4.84</v>
      </c>
      <c r="F5924" s="139">
        <v>150.77</v>
      </c>
      <c r="G5924" s="141"/>
    </row>
    <row r="5925" s="123" customFormat="1" customHeight="1" spans="1:7">
      <c r="A5925" s="134">
        <v>5922</v>
      </c>
      <c r="B5925" s="149" t="s">
        <v>30391</v>
      </c>
      <c r="C5925" s="149" t="s">
        <v>30392</v>
      </c>
      <c r="D5925" s="151">
        <v>12.42</v>
      </c>
      <c r="E5925" s="133">
        <v>4.84</v>
      </c>
      <c r="F5925" s="139">
        <v>60.11</v>
      </c>
      <c r="G5925" s="141"/>
    </row>
    <row r="5926" s="123" customFormat="1" customHeight="1" spans="1:7">
      <c r="A5926" s="134">
        <v>5923</v>
      </c>
      <c r="B5926" s="149" t="s">
        <v>29142</v>
      </c>
      <c r="C5926" s="149" t="s">
        <v>30344</v>
      </c>
      <c r="D5926" s="151">
        <v>10.74</v>
      </c>
      <c r="E5926" s="134">
        <v>4.84</v>
      </c>
      <c r="F5926" s="139">
        <v>51.98</v>
      </c>
      <c r="G5926" s="141"/>
    </row>
    <row r="5927" s="123" customFormat="1" customHeight="1" spans="1:7">
      <c r="A5927" s="134">
        <v>5924</v>
      </c>
      <c r="B5927" s="149" t="s">
        <v>30393</v>
      </c>
      <c r="C5927" s="149" t="s">
        <v>30394</v>
      </c>
      <c r="D5927" s="151">
        <v>3.71</v>
      </c>
      <c r="E5927" s="133">
        <v>4.84</v>
      </c>
      <c r="F5927" s="139">
        <v>17.96</v>
      </c>
      <c r="G5927" s="141"/>
    </row>
    <row r="5928" s="123" customFormat="1" customHeight="1" spans="1:7">
      <c r="A5928" s="134">
        <v>5925</v>
      </c>
      <c r="B5928" s="149" t="s">
        <v>1694</v>
      </c>
      <c r="C5928" s="149" t="s">
        <v>30395</v>
      </c>
      <c r="D5928" s="151">
        <v>2.13</v>
      </c>
      <c r="E5928" s="133">
        <v>4.84</v>
      </c>
      <c r="F5928" s="139">
        <v>10.31</v>
      </c>
      <c r="G5928" s="141"/>
    </row>
    <row r="5929" s="123" customFormat="1" customHeight="1" spans="1:7">
      <c r="A5929" s="134">
        <v>5926</v>
      </c>
      <c r="B5929" s="149" t="s">
        <v>22884</v>
      </c>
      <c r="C5929" s="149" t="s">
        <v>30396</v>
      </c>
      <c r="D5929" s="151">
        <v>26.04</v>
      </c>
      <c r="E5929" s="134">
        <v>4.84</v>
      </c>
      <c r="F5929" s="139">
        <v>126.03</v>
      </c>
      <c r="G5929" s="141"/>
    </row>
    <row r="5930" s="123" customFormat="1" customHeight="1" spans="1:7">
      <c r="A5930" s="134">
        <v>5927</v>
      </c>
      <c r="B5930" s="149" t="s">
        <v>30397</v>
      </c>
      <c r="C5930" s="149" t="s">
        <v>30398</v>
      </c>
      <c r="D5930" s="151">
        <v>30.41</v>
      </c>
      <c r="E5930" s="133">
        <v>4.84</v>
      </c>
      <c r="F5930" s="139">
        <v>147.18</v>
      </c>
      <c r="G5930" s="141"/>
    </row>
    <row r="5931" s="123" customFormat="1" customHeight="1" spans="1:7">
      <c r="A5931" s="134">
        <v>5928</v>
      </c>
      <c r="B5931" s="149" t="s">
        <v>30383</v>
      </c>
      <c r="C5931" s="149" t="s">
        <v>30399</v>
      </c>
      <c r="D5931" s="151">
        <v>14.91</v>
      </c>
      <c r="E5931" s="134">
        <v>4.84</v>
      </c>
      <c r="F5931" s="139">
        <v>72.16</v>
      </c>
      <c r="G5931" s="141"/>
    </row>
    <row r="5932" s="123" customFormat="1" customHeight="1" spans="1:7">
      <c r="A5932" s="134">
        <v>5929</v>
      </c>
      <c r="B5932" s="149" t="s">
        <v>30400</v>
      </c>
      <c r="C5932" s="149" t="s">
        <v>30401</v>
      </c>
      <c r="D5932" s="151">
        <v>18.42</v>
      </c>
      <c r="E5932" s="133">
        <v>4.84</v>
      </c>
      <c r="F5932" s="139">
        <v>89.15</v>
      </c>
      <c r="G5932" s="141"/>
    </row>
    <row r="5933" s="123" customFormat="1" customHeight="1" spans="1:7">
      <c r="A5933" s="134">
        <v>5930</v>
      </c>
      <c r="B5933" s="149" t="s">
        <v>9160</v>
      </c>
      <c r="C5933" s="149" t="s">
        <v>30402</v>
      </c>
      <c r="D5933" s="151">
        <v>17.95</v>
      </c>
      <c r="E5933" s="133">
        <v>4.84</v>
      </c>
      <c r="F5933" s="139">
        <v>86.88</v>
      </c>
      <c r="G5933" s="141"/>
    </row>
    <row r="5934" s="123" customFormat="1" customHeight="1" spans="1:7">
      <c r="A5934" s="134">
        <v>5931</v>
      </c>
      <c r="B5934" s="149" t="s">
        <v>8030</v>
      </c>
      <c r="C5934" s="149" t="s">
        <v>30403</v>
      </c>
      <c r="D5934" s="151">
        <v>2.64</v>
      </c>
      <c r="E5934" s="134">
        <v>4.84</v>
      </c>
      <c r="F5934" s="139">
        <v>12.78</v>
      </c>
      <c r="G5934" s="141"/>
    </row>
    <row r="5935" s="123" customFormat="1" customHeight="1" spans="1:7">
      <c r="A5935" s="134">
        <v>5932</v>
      </c>
      <c r="B5935" s="149" t="s">
        <v>30404</v>
      </c>
      <c r="C5935" s="149" t="s">
        <v>30405</v>
      </c>
      <c r="D5935" s="151">
        <v>21.68</v>
      </c>
      <c r="E5935" s="133">
        <v>4.84</v>
      </c>
      <c r="F5935" s="139">
        <v>104.93</v>
      </c>
      <c r="G5935" s="141"/>
    </row>
    <row r="5936" s="123" customFormat="1" customHeight="1" spans="1:7">
      <c r="A5936" s="134">
        <v>5933</v>
      </c>
      <c r="B5936" s="149" t="s">
        <v>30406</v>
      </c>
      <c r="C5936" s="149" t="s">
        <v>30395</v>
      </c>
      <c r="D5936" s="151">
        <v>9.86</v>
      </c>
      <c r="E5936" s="134">
        <v>4.84</v>
      </c>
      <c r="F5936" s="139">
        <v>47.72</v>
      </c>
      <c r="G5936" s="141"/>
    </row>
    <row r="5937" s="123" customFormat="1" customHeight="1" spans="1:7">
      <c r="A5937" s="134">
        <v>5934</v>
      </c>
      <c r="B5937" s="149" t="s">
        <v>30407</v>
      </c>
      <c r="C5937" s="149" t="s">
        <v>30408</v>
      </c>
      <c r="D5937" s="151">
        <v>29.44</v>
      </c>
      <c r="E5937" s="133">
        <v>4.84</v>
      </c>
      <c r="F5937" s="139">
        <v>142.49</v>
      </c>
      <c r="G5937" s="141"/>
    </row>
    <row r="5938" s="123" customFormat="1" customHeight="1" spans="1:7">
      <c r="A5938" s="134">
        <v>5935</v>
      </c>
      <c r="B5938" s="149" t="s">
        <v>30409</v>
      </c>
      <c r="C5938" s="149" t="s">
        <v>30410</v>
      </c>
      <c r="D5938" s="151">
        <v>24.64</v>
      </c>
      <c r="E5938" s="133">
        <v>4.84</v>
      </c>
      <c r="F5938" s="139">
        <v>119.26</v>
      </c>
      <c r="G5938" s="141"/>
    </row>
    <row r="5939" s="123" customFormat="1" customHeight="1" spans="1:7">
      <c r="A5939" s="134">
        <v>5936</v>
      </c>
      <c r="B5939" s="149" t="s">
        <v>30411</v>
      </c>
      <c r="C5939" s="149" t="s">
        <v>30410</v>
      </c>
      <c r="D5939" s="151">
        <v>3.47</v>
      </c>
      <c r="E5939" s="134">
        <v>4.84</v>
      </c>
      <c r="F5939" s="139">
        <v>16.79</v>
      </c>
      <c r="G5939" s="141"/>
    </row>
    <row r="5940" s="123" customFormat="1" customHeight="1" spans="1:7">
      <c r="A5940" s="134">
        <v>5937</v>
      </c>
      <c r="B5940" s="149" t="s">
        <v>30412</v>
      </c>
      <c r="C5940" s="149" t="s">
        <v>30413</v>
      </c>
      <c r="D5940" s="151">
        <v>3.59</v>
      </c>
      <c r="E5940" s="133">
        <v>4.84</v>
      </c>
      <c r="F5940" s="139">
        <v>17.38</v>
      </c>
      <c r="G5940" s="141"/>
    </row>
    <row r="5941" s="123" customFormat="1" customHeight="1" spans="1:7">
      <c r="A5941" s="134">
        <v>5938</v>
      </c>
      <c r="B5941" s="149" t="s">
        <v>30414</v>
      </c>
      <c r="C5941" s="149" t="s">
        <v>30413</v>
      </c>
      <c r="D5941" s="151">
        <v>16.08</v>
      </c>
      <c r="E5941" s="134">
        <v>4.84</v>
      </c>
      <c r="F5941" s="139">
        <v>77.83</v>
      </c>
      <c r="G5941" s="141"/>
    </row>
    <row r="5942" s="123" customFormat="1" customHeight="1" spans="1:7">
      <c r="A5942" s="134">
        <v>5939</v>
      </c>
      <c r="B5942" s="149" t="s">
        <v>30341</v>
      </c>
      <c r="C5942" s="149" t="s">
        <v>30415</v>
      </c>
      <c r="D5942" s="151">
        <v>17.77</v>
      </c>
      <c r="E5942" s="133">
        <v>4.84</v>
      </c>
      <c r="F5942" s="139">
        <v>86.01</v>
      </c>
      <c r="G5942" s="141"/>
    </row>
    <row r="5943" s="123" customFormat="1" customHeight="1" spans="1:7">
      <c r="A5943" s="134">
        <v>5940</v>
      </c>
      <c r="B5943" s="149" t="s">
        <v>30416</v>
      </c>
      <c r="C5943" s="149" t="s">
        <v>30371</v>
      </c>
      <c r="D5943" s="151">
        <v>14.83</v>
      </c>
      <c r="E5943" s="133">
        <v>4.84</v>
      </c>
      <c r="F5943" s="139">
        <v>71.78</v>
      </c>
      <c r="G5943" s="141"/>
    </row>
    <row r="5944" s="123" customFormat="1" customHeight="1" spans="1:7">
      <c r="A5944" s="134">
        <v>5941</v>
      </c>
      <c r="B5944" s="149" t="s">
        <v>30417</v>
      </c>
      <c r="C5944" s="149" t="s">
        <v>30418</v>
      </c>
      <c r="D5944" s="151">
        <v>8.76</v>
      </c>
      <c r="E5944" s="134">
        <v>4.84</v>
      </c>
      <c r="F5944" s="139">
        <v>42.4</v>
      </c>
      <c r="G5944" s="141"/>
    </row>
    <row r="5945" s="123" customFormat="1" customHeight="1" spans="1:7">
      <c r="A5945" s="134">
        <v>5942</v>
      </c>
      <c r="B5945" s="149" t="s">
        <v>30419</v>
      </c>
      <c r="C5945" s="149" t="s">
        <v>30420</v>
      </c>
      <c r="D5945" s="151">
        <v>21.72</v>
      </c>
      <c r="E5945" s="133">
        <v>4.84</v>
      </c>
      <c r="F5945" s="139">
        <v>105.12</v>
      </c>
      <c r="G5945" s="141"/>
    </row>
    <row r="5946" s="123" customFormat="1" customHeight="1" spans="1:7">
      <c r="A5946" s="134">
        <v>5943</v>
      </c>
      <c r="B5946" s="149" t="s">
        <v>2937</v>
      </c>
      <c r="C5946" s="149" t="s">
        <v>30421</v>
      </c>
      <c r="D5946" s="151">
        <v>6.77</v>
      </c>
      <c r="E5946" s="134">
        <v>4.84</v>
      </c>
      <c r="F5946" s="139">
        <v>32.77</v>
      </c>
      <c r="G5946" s="141"/>
    </row>
    <row r="5947" s="123" customFormat="1" customHeight="1" spans="1:7">
      <c r="A5947" s="134">
        <v>5944</v>
      </c>
      <c r="B5947" s="149" t="s">
        <v>14815</v>
      </c>
      <c r="C5947" s="149" t="s">
        <v>30421</v>
      </c>
      <c r="D5947" s="151">
        <v>4.13</v>
      </c>
      <c r="E5947" s="133">
        <v>4.84</v>
      </c>
      <c r="F5947" s="139">
        <v>19.99</v>
      </c>
      <c r="G5947" s="141"/>
    </row>
    <row r="5948" s="123" customFormat="1" customHeight="1" spans="1:7">
      <c r="A5948" s="134">
        <v>5945</v>
      </c>
      <c r="B5948" s="149" t="s">
        <v>30422</v>
      </c>
      <c r="C5948" s="149" t="s">
        <v>30423</v>
      </c>
      <c r="D5948" s="151">
        <v>4.65</v>
      </c>
      <c r="E5948" s="133">
        <v>4.84</v>
      </c>
      <c r="F5948" s="139">
        <v>22.51</v>
      </c>
      <c r="G5948" s="141"/>
    </row>
    <row r="5949" s="123" customFormat="1" customHeight="1" spans="1:7">
      <c r="A5949" s="134">
        <v>5946</v>
      </c>
      <c r="B5949" s="149" t="s">
        <v>30424</v>
      </c>
      <c r="C5949" s="149" t="s">
        <v>30425</v>
      </c>
      <c r="D5949" s="151">
        <v>3</v>
      </c>
      <c r="E5949" s="134">
        <v>4.84</v>
      </c>
      <c r="F5949" s="139">
        <v>14.52</v>
      </c>
      <c r="G5949" s="141"/>
    </row>
    <row r="5950" s="123" customFormat="1" customHeight="1" spans="1:7">
      <c r="A5950" s="134">
        <v>5947</v>
      </c>
      <c r="B5950" s="34" t="s">
        <v>30426</v>
      </c>
      <c r="C5950" s="149" t="s">
        <v>30427</v>
      </c>
      <c r="D5950" s="151">
        <v>6.31</v>
      </c>
      <c r="E5950" s="133">
        <v>4.84</v>
      </c>
      <c r="F5950" s="139">
        <v>30.54</v>
      </c>
      <c r="G5950" s="141"/>
    </row>
    <row r="5951" s="123" customFormat="1" customHeight="1" spans="1:7">
      <c r="A5951" s="134">
        <v>5948</v>
      </c>
      <c r="B5951" s="34" t="s">
        <v>30428</v>
      </c>
      <c r="C5951" s="149" t="s">
        <v>30429</v>
      </c>
      <c r="D5951" s="151">
        <v>8.87</v>
      </c>
      <c r="E5951" s="134">
        <v>4.84</v>
      </c>
      <c r="F5951" s="139">
        <v>42.93</v>
      </c>
      <c r="G5951" s="141"/>
    </row>
    <row r="5952" s="123" customFormat="1" customHeight="1" spans="1:7">
      <c r="A5952" s="134">
        <v>5949</v>
      </c>
      <c r="B5952" s="34" t="s">
        <v>30430</v>
      </c>
      <c r="C5952" s="149" t="s">
        <v>30431</v>
      </c>
      <c r="D5952" s="151">
        <v>36.68</v>
      </c>
      <c r="E5952" s="133">
        <v>4.84</v>
      </c>
      <c r="F5952" s="139">
        <v>177.53</v>
      </c>
      <c r="G5952" s="141"/>
    </row>
    <row r="5953" s="123" customFormat="1" customHeight="1" spans="1:7">
      <c r="A5953" s="134">
        <v>5950</v>
      </c>
      <c r="B5953" s="34" t="s">
        <v>30432</v>
      </c>
      <c r="C5953" s="149" t="s">
        <v>30433</v>
      </c>
      <c r="D5953" s="151">
        <v>44.63</v>
      </c>
      <c r="E5953" s="133">
        <v>4.84</v>
      </c>
      <c r="F5953" s="139">
        <v>216.01</v>
      </c>
      <c r="G5953" s="141"/>
    </row>
    <row r="5954" s="123" customFormat="1" customHeight="1" spans="1:7">
      <c r="A5954" s="134">
        <v>5951</v>
      </c>
      <c r="B5954" s="34" t="s">
        <v>16384</v>
      </c>
      <c r="C5954" s="149" t="s">
        <v>30434</v>
      </c>
      <c r="D5954" s="151">
        <v>17.5</v>
      </c>
      <c r="E5954" s="134">
        <v>4.84</v>
      </c>
      <c r="F5954" s="139">
        <v>84.7</v>
      </c>
      <c r="G5954" s="141"/>
    </row>
    <row r="5955" s="123" customFormat="1" customHeight="1" spans="1:7">
      <c r="A5955" s="134">
        <v>5952</v>
      </c>
      <c r="B5955" s="34" t="s">
        <v>11132</v>
      </c>
      <c r="C5955" s="149" t="s">
        <v>30435</v>
      </c>
      <c r="D5955" s="151">
        <v>20.04</v>
      </c>
      <c r="E5955" s="133">
        <v>4.84</v>
      </c>
      <c r="F5955" s="139">
        <v>96.99</v>
      </c>
      <c r="G5955" s="141"/>
    </row>
    <row r="5956" s="123" customFormat="1" customHeight="1" spans="1:7">
      <c r="A5956" s="134">
        <v>5953</v>
      </c>
      <c r="B5956" s="34" t="s">
        <v>30436</v>
      </c>
      <c r="C5956" s="149" t="s">
        <v>30435</v>
      </c>
      <c r="D5956" s="151">
        <v>15.35</v>
      </c>
      <c r="E5956" s="134">
        <v>4.84</v>
      </c>
      <c r="F5956" s="139">
        <v>74.29</v>
      </c>
      <c r="G5956" s="141"/>
    </row>
    <row r="5957" s="123" customFormat="1" customHeight="1" spans="1:7">
      <c r="A5957" s="134">
        <v>5954</v>
      </c>
      <c r="B5957" s="34" t="s">
        <v>30406</v>
      </c>
      <c r="C5957" s="149" t="s">
        <v>30437</v>
      </c>
      <c r="D5957" s="151">
        <v>25.82</v>
      </c>
      <c r="E5957" s="133">
        <v>4.84</v>
      </c>
      <c r="F5957" s="139">
        <v>124.97</v>
      </c>
      <c r="G5957" s="141"/>
    </row>
    <row r="5958" s="123" customFormat="1" customHeight="1" spans="1:7">
      <c r="A5958" s="134">
        <v>5955</v>
      </c>
      <c r="B5958" s="34" t="s">
        <v>3933</v>
      </c>
      <c r="C5958" s="149" t="s">
        <v>30438</v>
      </c>
      <c r="D5958" s="151">
        <v>10.38</v>
      </c>
      <c r="E5958" s="133">
        <v>4.84</v>
      </c>
      <c r="F5958" s="139">
        <v>50.24</v>
      </c>
      <c r="G5958" s="141"/>
    </row>
    <row r="5959" s="123" customFormat="1" customHeight="1" spans="1:7">
      <c r="A5959" s="134">
        <v>5956</v>
      </c>
      <c r="B5959" s="34" t="s">
        <v>23361</v>
      </c>
      <c r="C5959" s="149" t="s">
        <v>30439</v>
      </c>
      <c r="D5959" s="151">
        <v>11.45</v>
      </c>
      <c r="E5959" s="134">
        <v>4.84</v>
      </c>
      <c r="F5959" s="139">
        <v>55.42</v>
      </c>
      <c r="G5959" s="141"/>
    </row>
    <row r="5960" s="123" customFormat="1" customHeight="1" spans="1:7">
      <c r="A5960" s="134">
        <v>5957</v>
      </c>
      <c r="B5960" s="34" t="s">
        <v>19655</v>
      </c>
      <c r="C5960" s="149" t="s">
        <v>30440</v>
      </c>
      <c r="D5960" s="151">
        <v>3.52</v>
      </c>
      <c r="E5960" s="133">
        <v>4.84</v>
      </c>
      <c r="F5960" s="139">
        <v>17.04</v>
      </c>
      <c r="G5960" s="141"/>
    </row>
    <row r="5961" s="123" customFormat="1" customHeight="1" spans="1:7">
      <c r="A5961" s="134">
        <v>5958</v>
      </c>
      <c r="B5961" s="34" t="s">
        <v>30441</v>
      </c>
      <c r="C5961" s="149" t="s">
        <v>30442</v>
      </c>
      <c r="D5961" s="151">
        <v>30.27</v>
      </c>
      <c r="E5961" s="134">
        <v>4.84</v>
      </c>
      <c r="F5961" s="139">
        <v>146.51</v>
      </c>
      <c r="G5961" s="141"/>
    </row>
    <row r="5962" s="123" customFormat="1" customHeight="1" spans="1:7">
      <c r="A5962" s="134">
        <v>5959</v>
      </c>
      <c r="B5962" s="34" t="s">
        <v>30443</v>
      </c>
      <c r="C5962" s="149" t="s">
        <v>30444</v>
      </c>
      <c r="D5962" s="151">
        <v>16.21</v>
      </c>
      <c r="E5962" s="133">
        <v>4.84</v>
      </c>
      <c r="F5962" s="139">
        <v>78.46</v>
      </c>
      <c r="G5962" s="141"/>
    </row>
    <row r="5963" s="123" customFormat="1" customHeight="1" spans="1:7">
      <c r="A5963" s="134">
        <v>5960</v>
      </c>
      <c r="B5963" s="34" t="s">
        <v>30445</v>
      </c>
      <c r="C5963" s="149" t="s">
        <v>30446</v>
      </c>
      <c r="D5963" s="151">
        <v>11.15</v>
      </c>
      <c r="E5963" s="133">
        <v>4.84</v>
      </c>
      <c r="F5963" s="139">
        <v>53.97</v>
      </c>
      <c r="G5963" s="141"/>
    </row>
    <row r="5964" s="123" customFormat="1" customHeight="1" spans="1:7">
      <c r="A5964" s="134">
        <v>5961</v>
      </c>
      <c r="B5964" s="34" t="s">
        <v>30447</v>
      </c>
      <c r="C5964" s="149" t="s">
        <v>30448</v>
      </c>
      <c r="D5964" s="151">
        <v>23.61</v>
      </c>
      <c r="E5964" s="134">
        <v>4.84</v>
      </c>
      <c r="F5964" s="139">
        <v>114.27</v>
      </c>
      <c r="G5964" s="141"/>
    </row>
    <row r="5965" s="123" customFormat="1" customHeight="1" spans="1:7">
      <c r="A5965" s="134">
        <v>5962</v>
      </c>
      <c r="B5965" s="34" t="s">
        <v>7100</v>
      </c>
      <c r="C5965" s="149" t="s">
        <v>30449</v>
      </c>
      <c r="D5965" s="151">
        <v>8.38</v>
      </c>
      <c r="E5965" s="133">
        <v>4.84</v>
      </c>
      <c r="F5965" s="139">
        <v>40.56</v>
      </c>
      <c r="G5965" s="141"/>
    </row>
    <row r="5966" s="123" customFormat="1" customHeight="1" spans="1:7">
      <c r="A5966" s="134">
        <v>5963</v>
      </c>
      <c r="B5966" s="34" t="s">
        <v>20815</v>
      </c>
      <c r="C5966" s="149" t="s">
        <v>30450</v>
      </c>
      <c r="D5966" s="151">
        <v>6.58</v>
      </c>
      <c r="E5966" s="134">
        <v>4.84</v>
      </c>
      <c r="F5966" s="139">
        <v>31.85</v>
      </c>
      <c r="G5966" s="141"/>
    </row>
    <row r="5967" s="123" customFormat="1" customHeight="1" spans="1:7">
      <c r="A5967" s="134">
        <v>5964</v>
      </c>
      <c r="B5967" s="34" t="s">
        <v>30451</v>
      </c>
      <c r="C5967" s="149" t="s">
        <v>30452</v>
      </c>
      <c r="D5967" s="151">
        <v>30.18</v>
      </c>
      <c r="E5967" s="133">
        <v>4.84</v>
      </c>
      <c r="F5967" s="139">
        <v>146.07</v>
      </c>
      <c r="G5967" s="141"/>
    </row>
    <row r="5968" s="123" customFormat="1" customHeight="1" spans="1:7">
      <c r="A5968" s="134">
        <v>5965</v>
      </c>
      <c r="B5968" s="34" t="s">
        <v>823</v>
      </c>
      <c r="C5968" s="149" t="s">
        <v>30453</v>
      </c>
      <c r="D5968" s="151">
        <v>23.79</v>
      </c>
      <c r="E5968" s="133">
        <v>4.84</v>
      </c>
      <c r="F5968" s="139">
        <v>115.14</v>
      </c>
      <c r="G5968" s="141"/>
    </row>
    <row r="5969" s="123" customFormat="1" customHeight="1" spans="1:7">
      <c r="A5969" s="134">
        <v>5966</v>
      </c>
      <c r="B5969" s="34" t="s">
        <v>30454</v>
      </c>
      <c r="C5969" s="149" t="s">
        <v>30455</v>
      </c>
      <c r="D5969" s="151">
        <v>15.47</v>
      </c>
      <c r="E5969" s="134">
        <v>4.84</v>
      </c>
      <c r="F5969" s="139">
        <v>74.87</v>
      </c>
      <c r="G5969" s="141"/>
    </row>
    <row r="5970" s="123" customFormat="1" customHeight="1" spans="1:7">
      <c r="A5970" s="134">
        <v>5967</v>
      </c>
      <c r="B5970" s="34" t="s">
        <v>30456</v>
      </c>
      <c r="C5970" s="149" t="s">
        <v>30455</v>
      </c>
      <c r="D5970" s="151">
        <v>12.38</v>
      </c>
      <c r="E5970" s="133">
        <v>4.84</v>
      </c>
      <c r="F5970" s="139">
        <v>59.92</v>
      </c>
      <c r="G5970" s="141"/>
    </row>
    <row r="5971" s="123" customFormat="1" customHeight="1" spans="1:7">
      <c r="A5971" s="134">
        <v>5968</v>
      </c>
      <c r="B5971" s="34" t="s">
        <v>30457</v>
      </c>
      <c r="C5971" s="149" t="s">
        <v>30458</v>
      </c>
      <c r="D5971" s="151">
        <v>29.01</v>
      </c>
      <c r="E5971" s="134">
        <v>4.84</v>
      </c>
      <c r="F5971" s="139">
        <v>140.41</v>
      </c>
      <c r="G5971" s="141"/>
    </row>
    <row r="5972" s="123" customFormat="1" customHeight="1" spans="1:7">
      <c r="A5972" s="134">
        <v>5969</v>
      </c>
      <c r="B5972" s="34" t="s">
        <v>19681</v>
      </c>
      <c r="C5972" s="149" t="s">
        <v>30458</v>
      </c>
      <c r="D5972" s="151">
        <v>8.22</v>
      </c>
      <c r="E5972" s="133">
        <v>4.84</v>
      </c>
      <c r="F5972" s="139">
        <v>39.78</v>
      </c>
      <c r="G5972" s="141"/>
    </row>
    <row r="5973" s="123" customFormat="1" customHeight="1" spans="1:7">
      <c r="A5973" s="134">
        <v>5970</v>
      </c>
      <c r="B5973" s="34" t="s">
        <v>30459</v>
      </c>
      <c r="C5973" s="149" t="s">
        <v>30460</v>
      </c>
      <c r="D5973" s="151">
        <v>44.39</v>
      </c>
      <c r="E5973" s="133">
        <v>4.84</v>
      </c>
      <c r="F5973" s="139">
        <v>214.85</v>
      </c>
      <c r="G5973" s="141"/>
    </row>
    <row r="5974" s="123" customFormat="1" customHeight="1" spans="1:7">
      <c r="A5974" s="134">
        <v>5971</v>
      </c>
      <c r="B5974" s="34" t="s">
        <v>30461</v>
      </c>
      <c r="C5974" s="149" t="s">
        <v>30462</v>
      </c>
      <c r="D5974" s="151">
        <v>11.79</v>
      </c>
      <c r="E5974" s="134">
        <v>4.84</v>
      </c>
      <c r="F5974" s="139">
        <v>57.06</v>
      </c>
      <c r="G5974" s="141"/>
    </row>
    <row r="5975" s="123" customFormat="1" customHeight="1" spans="1:7">
      <c r="A5975" s="134">
        <v>5972</v>
      </c>
      <c r="B5975" s="34" t="s">
        <v>30463</v>
      </c>
      <c r="C5975" s="149" t="s">
        <v>30464</v>
      </c>
      <c r="D5975" s="151">
        <v>20.92</v>
      </c>
      <c r="E5975" s="133">
        <v>4.84</v>
      </c>
      <c r="F5975" s="139">
        <v>101.25</v>
      </c>
      <c r="G5975" s="141"/>
    </row>
    <row r="5976" s="123" customFormat="1" customHeight="1" spans="1:7">
      <c r="A5976" s="134">
        <v>5973</v>
      </c>
      <c r="B5976" s="34" t="s">
        <v>7422</v>
      </c>
      <c r="C5976" s="149" t="s">
        <v>30465</v>
      </c>
      <c r="D5976" s="151">
        <v>11.59</v>
      </c>
      <c r="E5976" s="134">
        <v>4.84</v>
      </c>
      <c r="F5976" s="139">
        <v>56.1</v>
      </c>
      <c r="G5976" s="141"/>
    </row>
    <row r="5977" s="123" customFormat="1" customHeight="1" spans="1:7">
      <c r="A5977" s="134">
        <v>5974</v>
      </c>
      <c r="B5977" s="34" t="s">
        <v>30466</v>
      </c>
      <c r="C5977" s="149" t="s">
        <v>30450</v>
      </c>
      <c r="D5977" s="151">
        <v>3.9</v>
      </c>
      <c r="E5977" s="133">
        <v>4.84</v>
      </c>
      <c r="F5977" s="139">
        <v>18.88</v>
      </c>
      <c r="G5977" s="141"/>
    </row>
    <row r="5978" s="123" customFormat="1" customHeight="1" spans="1:7">
      <c r="A5978" s="134">
        <v>5975</v>
      </c>
      <c r="B5978" s="34" t="s">
        <v>30467</v>
      </c>
      <c r="C5978" s="149" t="s">
        <v>30468</v>
      </c>
      <c r="D5978" s="151">
        <v>23.49</v>
      </c>
      <c r="E5978" s="133">
        <v>4.84</v>
      </c>
      <c r="F5978" s="139">
        <v>113.69</v>
      </c>
      <c r="G5978" s="141"/>
    </row>
    <row r="5979" s="123" customFormat="1" customHeight="1" spans="1:7">
      <c r="A5979" s="134">
        <v>5976</v>
      </c>
      <c r="B5979" s="34" t="s">
        <v>19886</v>
      </c>
      <c r="C5979" s="149" t="s">
        <v>30450</v>
      </c>
      <c r="D5979" s="151">
        <v>9.08</v>
      </c>
      <c r="E5979" s="134">
        <v>4.84</v>
      </c>
      <c r="F5979" s="139">
        <v>43.95</v>
      </c>
      <c r="G5979" s="141"/>
    </row>
    <row r="5980" s="123" customFormat="1" customHeight="1" spans="1:7">
      <c r="A5980" s="134">
        <v>5977</v>
      </c>
      <c r="B5980" s="34" t="s">
        <v>30469</v>
      </c>
      <c r="C5980" s="149" t="s">
        <v>30470</v>
      </c>
      <c r="D5980" s="151">
        <v>10.04</v>
      </c>
      <c r="E5980" s="133">
        <v>4.84</v>
      </c>
      <c r="F5980" s="139">
        <v>48.59</v>
      </c>
      <c r="G5980" s="141"/>
    </row>
    <row r="5981" s="123" customFormat="1" customHeight="1" spans="1:7">
      <c r="A5981" s="134">
        <v>5978</v>
      </c>
      <c r="B5981" s="34" t="s">
        <v>30471</v>
      </c>
      <c r="C5981" s="149" t="s">
        <v>30470</v>
      </c>
      <c r="D5981" s="151">
        <v>17.27</v>
      </c>
      <c r="E5981" s="134">
        <v>4.84</v>
      </c>
      <c r="F5981" s="139">
        <v>83.59</v>
      </c>
      <c r="G5981" s="141"/>
    </row>
    <row r="5982" s="123" customFormat="1" customHeight="1" spans="1:7">
      <c r="A5982" s="134">
        <v>5979</v>
      </c>
      <c r="B5982" s="34" t="s">
        <v>30472</v>
      </c>
      <c r="C5982" s="149" t="s">
        <v>30473</v>
      </c>
      <c r="D5982" s="151">
        <v>18.25</v>
      </c>
      <c r="E5982" s="133">
        <v>4.84</v>
      </c>
      <c r="F5982" s="139">
        <v>88.33</v>
      </c>
      <c r="G5982" s="141"/>
    </row>
    <row r="5983" s="123" customFormat="1" customHeight="1" spans="1:7">
      <c r="A5983" s="134">
        <v>5980</v>
      </c>
      <c r="B5983" s="34" t="s">
        <v>6812</v>
      </c>
      <c r="C5983" s="149" t="s">
        <v>30474</v>
      </c>
      <c r="D5983" s="151">
        <v>10.54</v>
      </c>
      <c r="E5983" s="133">
        <v>4.84</v>
      </c>
      <c r="F5983" s="139">
        <v>51.01</v>
      </c>
      <c r="G5983" s="141"/>
    </row>
    <row r="5984" s="123" customFormat="1" customHeight="1" spans="1:7">
      <c r="A5984" s="134">
        <v>5981</v>
      </c>
      <c r="B5984" s="34" t="s">
        <v>15266</v>
      </c>
      <c r="C5984" s="149" t="s">
        <v>30475</v>
      </c>
      <c r="D5984" s="151">
        <v>24.75</v>
      </c>
      <c r="E5984" s="134">
        <v>4.84</v>
      </c>
      <c r="F5984" s="139">
        <v>119.79</v>
      </c>
      <c r="G5984" s="141"/>
    </row>
    <row r="5985" s="123" customFormat="1" customHeight="1" spans="1:7">
      <c r="A5985" s="134">
        <v>5982</v>
      </c>
      <c r="B5985" s="34" t="s">
        <v>30476</v>
      </c>
      <c r="C5985" s="149" t="s">
        <v>30477</v>
      </c>
      <c r="D5985" s="151">
        <v>40.07</v>
      </c>
      <c r="E5985" s="133">
        <v>4.84</v>
      </c>
      <c r="F5985" s="139">
        <v>193.94</v>
      </c>
      <c r="G5985" s="141"/>
    </row>
    <row r="5986" s="123" customFormat="1" customHeight="1" spans="1:7">
      <c r="A5986" s="134">
        <v>5983</v>
      </c>
      <c r="B5986" s="34" t="s">
        <v>30478</v>
      </c>
      <c r="C5986" s="149" t="s">
        <v>30479</v>
      </c>
      <c r="D5986" s="151">
        <v>11.22</v>
      </c>
      <c r="E5986" s="134">
        <v>4.84</v>
      </c>
      <c r="F5986" s="139">
        <v>54.3</v>
      </c>
      <c r="G5986" s="141"/>
    </row>
    <row r="5987" s="123" customFormat="1" customHeight="1" spans="1:7">
      <c r="A5987" s="134">
        <v>5984</v>
      </c>
      <c r="B5987" s="34" t="s">
        <v>30480</v>
      </c>
      <c r="C5987" s="149" t="s">
        <v>30481</v>
      </c>
      <c r="D5987" s="151">
        <v>13</v>
      </c>
      <c r="E5987" s="133">
        <v>4.84</v>
      </c>
      <c r="F5987" s="139">
        <v>62.92</v>
      </c>
      <c r="G5987" s="141"/>
    </row>
    <row r="5988" s="123" customFormat="1" customHeight="1" spans="1:7">
      <c r="A5988" s="134">
        <v>5985</v>
      </c>
      <c r="B5988" s="34" t="s">
        <v>30482</v>
      </c>
      <c r="C5988" s="149" t="s">
        <v>30483</v>
      </c>
      <c r="D5988" s="151">
        <v>16.3</v>
      </c>
      <c r="E5988" s="133">
        <v>4.84</v>
      </c>
      <c r="F5988" s="139">
        <v>78.89</v>
      </c>
      <c r="G5988" s="141"/>
    </row>
    <row r="5989" s="123" customFormat="1" customHeight="1" spans="1:7">
      <c r="A5989" s="134">
        <v>5986</v>
      </c>
      <c r="B5989" s="34" t="s">
        <v>30484</v>
      </c>
      <c r="C5989" s="149" t="s">
        <v>30485</v>
      </c>
      <c r="D5989" s="151">
        <v>2.95</v>
      </c>
      <c r="E5989" s="134">
        <v>4.84</v>
      </c>
      <c r="F5989" s="139">
        <v>14.28</v>
      </c>
      <c r="G5989" s="141"/>
    </row>
    <row r="5990" s="123" customFormat="1" customHeight="1" spans="1:7">
      <c r="A5990" s="134">
        <v>5987</v>
      </c>
      <c r="B5990" s="34" t="s">
        <v>30486</v>
      </c>
      <c r="C5990" s="149" t="s">
        <v>30487</v>
      </c>
      <c r="D5990" s="151">
        <v>4.67</v>
      </c>
      <c r="E5990" s="133">
        <v>4.84</v>
      </c>
      <c r="F5990" s="139">
        <v>22.6</v>
      </c>
      <c r="G5990" s="141"/>
    </row>
    <row r="5991" s="123" customFormat="1" customHeight="1" spans="1:7">
      <c r="A5991" s="134">
        <v>5988</v>
      </c>
      <c r="B5991" s="34" t="s">
        <v>30488</v>
      </c>
      <c r="C5991" s="149" t="s">
        <v>30489</v>
      </c>
      <c r="D5991" s="151">
        <v>31.36</v>
      </c>
      <c r="E5991" s="134">
        <v>4.84</v>
      </c>
      <c r="F5991" s="139">
        <v>151.78</v>
      </c>
      <c r="G5991" s="141"/>
    </row>
    <row r="5992" s="123" customFormat="1" customHeight="1" spans="1:7">
      <c r="A5992" s="134">
        <v>5989</v>
      </c>
      <c r="B5992" s="34" t="s">
        <v>30490</v>
      </c>
      <c r="C5992" s="149" t="s">
        <v>30487</v>
      </c>
      <c r="D5992" s="151">
        <v>31.19</v>
      </c>
      <c r="E5992" s="133">
        <v>4.84</v>
      </c>
      <c r="F5992" s="139">
        <v>150.96</v>
      </c>
      <c r="G5992" s="141"/>
    </row>
    <row r="5993" s="123" customFormat="1" customHeight="1" spans="1:7">
      <c r="A5993" s="134">
        <v>5990</v>
      </c>
      <c r="B5993" s="34" t="s">
        <v>11568</v>
      </c>
      <c r="C5993" s="149" t="s">
        <v>30435</v>
      </c>
      <c r="D5993" s="151">
        <v>15.97</v>
      </c>
      <c r="E5993" s="133">
        <v>4.84</v>
      </c>
      <c r="F5993" s="139">
        <v>77.29</v>
      </c>
      <c r="G5993" s="141"/>
    </row>
    <row r="5994" s="123" customFormat="1" customHeight="1" spans="1:7">
      <c r="A5994" s="134">
        <v>5991</v>
      </c>
      <c r="B5994" s="34" t="s">
        <v>30491</v>
      </c>
      <c r="C5994" s="149" t="s">
        <v>30427</v>
      </c>
      <c r="D5994" s="151">
        <v>10.59</v>
      </c>
      <c r="E5994" s="134">
        <v>4.84</v>
      </c>
      <c r="F5994" s="139">
        <v>51.26</v>
      </c>
      <c r="G5994" s="141"/>
    </row>
    <row r="5995" s="123" customFormat="1" customHeight="1" spans="1:7">
      <c r="A5995" s="134">
        <v>5992</v>
      </c>
      <c r="B5995" s="34" t="s">
        <v>30492</v>
      </c>
      <c r="C5995" s="149" t="s">
        <v>30493</v>
      </c>
      <c r="D5995" s="151">
        <v>6.47</v>
      </c>
      <c r="E5995" s="133">
        <v>4.84</v>
      </c>
      <c r="F5995" s="139">
        <v>31.31</v>
      </c>
      <c r="G5995" s="141"/>
    </row>
    <row r="5996" s="123" customFormat="1" customHeight="1" spans="1:7">
      <c r="A5996" s="134">
        <v>5993</v>
      </c>
      <c r="B5996" s="34" t="s">
        <v>30492</v>
      </c>
      <c r="C5996" s="149" t="s">
        <v>30494</v>
      </c>
      <c r="D5996" s="151">
        <v>33.99</v>
      </c>
      <c r="E5996" s="134">
        <v>4.84</v>
      </c>
      <c r="F5996" s="139">
        <v>164.51</v>
      </c>
      <c r="G5996" s="141"/>
    </row>
    <row r="5997" s="123" customFormat="1" customHeight="1" spans="1:7">
      <c r="A5997" s="134">
        <v>5994</v>
      </c>
      <c r="B5997" s="34" t="s">
        <v>30495</v>
      </c>
      <c r="C5997" s="149" t="s">
        <v>30496</v>
      </c>
      <c r="D5997" s="151">
        <v>24.48</v>
      </c>
      <c r="E5997" s="133">
        <v>4.84</v>
      </c>
      <c r="F5997" s="139">
        <v>118.48</v>
      </c>
      <c r="G5997" s="141"/>
    </row>
    <row r="5998" s="123" customFormat="1" customHeight="1" spans="1:7">
      <c r="A5998" s="134">
        <v>5995</v>
      </c>
      <c r="B5998" s="34" t="s">
        <v>30497</v>
      </c>
      <c r="C5998" s="149" t="s">
        <v>30498</v>
      </c>
      <c r="D5998" s="151">
        <v>18.09</v>
      </c>
      <c r="E5998" s="133">
        <v>4.84</v>
      </c>
      <c r="F5998" s="139">
        <v>87.56</v>
      </c>
      <c r="G5998" s="141"/>
    </row>
    <row r="5999" s="123" customFormat="1" customHeight="1" spans="1:7">
      <c r="A5999" s="134">
        <v>5996</v>
      </c>
      <c r="B5999" s="34" t="s">
        <v>30499</v>
      </c>
      <c r="C5999" s="149" t="s">
        <v>30464</v>
      </c>
      <c r="D5999" s="151">
        <v>12.21</v>
      </c>
      <c r="E5999" s="134">
        <v>4.84</v>
      </c>
      <c r="F5999" s="139">
        <v>59.1</v>
      </c>
      <c r="G5999" s="141"/>
    </row>
    <row r="6000" s="123" customFormat="1" customHeight="1" spans="1:7">
      <c r="A6000" s="134">
        <v>5997</v>
      </c>
      <c r="B6000" s="34" t="s">
        <v>30500</v>
      </c>
      <c r="C6000" s="149" t="s">
        <v>30501</v>
      </c>
      <c r="D6000" s="151">
        <v>12.73</v>
      </c>
      <c r="E6000" s="133">
        <v>4.84</v>
      </c>
      <c r="F6000" s="139">
        <v>61.61</v>
      </c>
      <c r="G6000" s="141"/>
    </row>
    <row r="6001" s="123" customFormat="1" customHeight="1" spans="1:7">
      <c r="A6001" s="134">
        <v>5998</v>
      </c>
      <c r="B6001" s="34" t="s">
        <v>30502</v>
      </c>
      <c r="C6001" s="149" t="s">
        <v>30503</v>
      </c>
      <c r="D6001" s="151">
        <v>19.6</v>
      </c>
      <c r="E6001" s="134">
        <v>4.84</v>
      </c>
      <c r="F6001" s="139">
        <v>94.86</v>
      </c>
      <c r="G6001" s="141"/>
    </row>
    <row r="6002" s="123" customFormat="1" customHeight="1" spans="1:7">
      <c r="A6002" s="134">
        <v>5999</v>
      </c>
      <c r="B6002" s="34" t="s">
        <v>30504</v>
      </c>
      <c r="C6002" s="149" t="s">
        <v>30505</v>
      </c>
      <c r="D6002" s="151">
        <v>21.96</v>
      </c>
      <c r="E6002" s="133">
        <v>4.84</v>
      </c>
      <c r="F6002" s="139">
        <v>106.29</v>
      </c>
      <c r="G6002" s="141"/>
    </row>
    <row r="6003" s="123" customFormat="1" customHeight="1" spans="1:7">
      <c r="A6003" s="134">
        <v>6000</v>
      </c>
      <c r="B6003" s="34" t="s">
        <v>30506</v>
      </c>
      <c r="C6003" s="149" t="s">
        <v>30505</v>
      </c>
      <c r="D6003" s="151">
        <v>22.71</v>
      </c>
      <c r="E6003" s="133">
        <v>4.84</v>
      </c>
      <c r="F6003" s="139">
        <v>109.92</v>
      </c>
      <c r="G6003" s="141"/>
    </row>
    <row r="6004" s="123" customFormat="1" customHeight="1" spans="1:7">
      <c r="A6004" s="134">
        <v>6001</v>
      </c>
      <c r="B6004" s="34" t="s">
        <v>30507</v>
      </c>
      <c r="C6004" s="149" t="s">
        <v>30505</v>
      </c>
      <c r="D6004" s="151">
        <v>7.17</v>
      </c>
      <c r="E6004" s="134">
        <v>4.84</v>
      </c>
      <c r="F6004" s="139">
        <v>34.7</v>
      </c>
      <c r="G6004" s="141"/>
    </row>
    <row r="6005" s="123" customFormat="1" customHeight="1" spans="1:7">
      <c r="A6005" s="134">
        <v>6002</v>
      </c>
      <c r="B6005" s="34" t="s">
        <v>30508</v>
      </c>
      <c r="C6005" s="149" t="s">
        <v>30509</v>
      </c>
      <c r="D6005" s="151">
        <v>20.46</v>
      </c>
      <c r="E6005" s="133">
        <v>4.84</v>
      </c>
      <c r="F6005" s="139">
        <v>99.03</v>
      </c>
      <c r="G6005" s="141"/>
    </row>
    <row r="6006" s="123" customFormat="1" customHeight="1" spans="1:7">
      <c r="A6006" s="134">
        <v>6003</v>
      </c>
      <c r="B6006" s="34" t="s">
        <v>30510</v>
      </c>
      <c r="C6006" s="149" t="s">
        <v>30511</v>
      </c>
      <c r="D6006" s="151">
        <v>15.09</v>
      </c>
      <c r="E6006" s="134">
        <v>4.84</v>
      </c>
      <c r="F6006" s="139">
        <v>73.04</v>
      </c>
      <c r="G6006" s="141"/>
    </row>
    <row r="6007" s="123" customFormat="1" customHeight="1" spans="1:7">
      <c r="A6007" s="134">
        <v>6004</v>
      </c>
      <c r="B6007" s="34" t="s">
        <v>30512</v>
      </c>
      <c r="C6007" s="149" t="s">
        <v>30513</v>
      </c>
      <c r="D6007" s="151">
        <v>31.74</v>
      </c>
      <c r="E6007" s="133">
        <v>4.84</v>
      </c>
      <c r="F6007" s="139">
        <v>153.62</v>
      </c>
      <c r="G6007" s="141"/>
    </row>
    <row r="6008" s="123" customFormat="1" customHeight="1" spans="1:7">
      <c r="A6008" s="134">
        <v>6005</v>
      </c>
      <c r="B6008" s="34" t="s">
        <v>30514</v>
      </c>
      <c r="C6008" s="149" t="s">
        <v>30515</v>
      </c>
      <c r="D6008" s="151">
        <v>11.37</v>
      </c>
      <c r="E6008" s="133">
        <v>4.84</v>
      </c>
      <c r="F6008" s="139">
        <v>55.03</v>
      </c>
      <c r="G6008" s="141"/>
    </row>
    <row r="6009" s="123" customFormat="1" customHeight="1" spans="1:7">
      <c r="A6009" s="134">
        <v>6006</v>
      </c>
      <c r="B6009" s="34" t="s">
        <v>30516</v>
      </c>
      <c r="C6009" s="149" t="s">
        <v>30458</v>
      </c>
      <c r="D6009" s="151">
        <v>11.47</v>
      </c>
      <c r="E6009" s="134">
        <v>4.84</v>
      </c>
      <c r="F6009" s="139">
        <v>55.51</v>
      </c>
      <c r="G6009" s="141"/>
    </row>
    <row r="6010" s="123" customFormat="1" customHeight="1" spans="1:7">
      <c r="A6010" s="134">
        <v>6007</v>
      </c>
      <c r="B6010" s="34" t="s">
        <v>29924</v>
      </c>
      <c r="C6010" s="149" t="s">
        <v>30517</v>
      </c>
      <c r="D6010" s="151">
        <v>12.94</v>
      </c>
      <c r="E6010" s="133">
        <v>4.84</v>
      </c>
      <c r="F6010" s="139">
        <v>62.63</v>
      </c>
      <c r="G6010" s="141"/>
    </row>
    <row r="6011" s="123" customFormat="1" customHeight="1" spans="1:7">
      <c r="A6011" s="134">
        <v>6008</v>
      </c>
      <c r="B6011" s="34" t="s">
        <v>30518</v>
      </c>
      <c r="C6011" s="149" t="s">
        <v>30444</v>
      </c>
      <c r="D6011" s="151">
        <v>3.19</v>
      </c>
      <c r="E6011" s="134">
        <v>4.84</v>
      </c>
      <c r="F6011" s="139">
        <v>15.44</v>
      </c>
      <c r="G6011" s="141"/>
    </row>
    <row r="6012" s="123" customFormat="1" customHeight="1" spans="1:7">
      <c r="A6012" s="134">
        <v>6009</v>
      </c>
      <c r="B6012" s="34" t="s">
        <v>30519</v>
      </c>
      <c r="C6012" s="149" t="s">
        <v>30444</v>
      </c>
      <c r="D6012" s="151">
        <v>11.48</v>
      </c>
      <c r="E6012" s="133">
        <v>4.84</v>
      </c>
      <c r="F6012" s="139">
        <v>55.56</v>
      </c>
      <c r="G6012" s="141"/>
    </row>
    <row r="6013" s="123" customFormat="1" customHeight="1" spans="1:7">
      <c r="A6013" s="134">
        <v>6010</v>
      </c>
      <c r="B6013" s="34" t="s">
        <v>30520</v>
      </c>
      <c r="C6013" s="149" t="s">
        <v>30435</v>
      </c>
      <c r="D6013" s="151">
        <v>8.66</v>
      </c>
      <c r="E6013" s="133">
        <v>4.84</v>
      </c>
      <c r="F6013" s="139">
        <v>41.91</v>
      </c>
      <c r="G6013" s="141"/>
    </row>
    <row r="6014" s="123" customFormat="1" customHeight="1" spans="1:7">
      <c r="A6014" s="134">
        <v>6011</v>
      </c>
      <c r="B6014" s="34" t="s">
        <v>2837</v>
      </c>
      <c r="C6014" s="149" t="s">
        <v>30435</v>
      </c>
      <c r="D6014" s="151">
        <v>15.12</v>
      </c>
      <c r="E6014" s="134">
        <v>4.84</v>
      </c>
      <c r="F6014" s="139">
        <v>73.18</v>
      </c>
      <c r="G6014" s="141"/>
    </row>
    <row r="6015" s="123" customFormat="1" customHeight="1" spans="1:7">
      <c r="A6015" s="134">
        <v>6012</v>
      </c>
      <c r="B6015" s="34" t="s">
        <v>30521</v>
      </c>
      <c r="C6015" s="149" t="s">
        <v>30522</v>
      </c>
      <c r="D6015" s="151">
        <v>14.44</v>
      </c>
      <c r="E6015" s="133">
        <v>4.84</v>
      </c>
      <c r="F6015" s="139">
        <v>69.89</v>
      </c>
      <c r="G6015" s="141"/>
    </row>
    <row r="6016" s="123" customFormat="1" customHeight="1" spans="1:7">
      <c r="A6016" s="134">
        <v>6013</v>
      </c>
      <c r="B6016" s="34" t="s">
        <v>30523</v>
      </c>
      <c r="C6016" s="149" t="s">
        <v>30524</v>
      </c>
      <c r="D6016" s="151">
        <v>36.55</v>
      </c>
      <c r="E6016" s="134">
        <v>4.84</v>
      </c>
      <c r="F6016" s="139">
        <v>176.9</v>
      </c>
      <c r="G6016" s="141"/>
    </row>
    <row r="6017" s="123" customFormat="1" customHeight="1" spans="1:7">
      <c r="A6017" s="134">
        <v>6014</v>
      </c>
      <c r="B6017" s="34" t="s">
        <v>30525</v>
      </c>
      <c r="C6017" s="149" t="s">
        <v>30526</v>
      </c>
      <c r="D6017" s="151">
        <v>26.76</v>
      </c>
      <c r="E6017" s="133">
        <v>4.84</v>
      </c>
      <c r="F6017" s="139">
        <v>129.52</v>
      </c>
      <c r="G6017" s="141"/>
    </row>
    <row r="6018" s="123" customFormat="1" customHeight="1" spans="1:7">
      <c r="A6018" s="134">
        <v>6015</v>
      </c>
      <c r="B6018" s="34" t="s">
        <v>30527</v>
      </c>
      <c r="C6018" s="149" t="s">
        <v>30528</v>
      </c>
      <c r="D6018" s="151">
        <v>20.89</v>
      </c>
      <c r="E6018" s="133">
        <v>4.84</v>
      </c>
      <c r="F6018" s="139">
        <v>101.11</v>
      </c>
      <c r="G6018" s="141"/>
    </row>
    <row r="6019" s="123" customFormat="1" customHeight="1" spans="1:7">
      <c r="A6019" s="134">
        <v>6016</v>
      </c>
      <c r="B6019" s="34" t="s">
        <v>30529</v>
      </c>
      <c r="C6019" s="149" t="s">
        <v>30530</v>
      </c>
      <c r="D6019" s="151">
        <v>18.5</v>
      </c>
      <c r="E6019" s="134">
        <v>4.84</v>
      </c>
      <c r="F6019" s="139">
        <v>89.54</v>
      </c>
      <c r="G6019" s="141"/>
    </row>
    <row r="6020" s="123" customFormat="1" customHeight="1" spans="1:7">
      <c r="A6020" s="134">
        <v>6017</v>
      </c>
      <c r="B6020" s="34" t="s">
        <v>30531</v>
      </c>
      <c r="C6020" s="149" t="s">
        <v>30532</v>
      </c>
      <c r="D6020" s="151">
        <v>11.57</v>
      </c>
      <c r="E6020" s="133">
        <v>4.84</v>
      </c>
      <c r="F6020" s="139">
        <v>56</v>
      </c>
      <c r="G6020" s="141"/>
    </row>
    <row r="6021" s="123" customFormat="1" customHeight="1" spans="1:7">
      <c r="A6021" s="134">
        <v>6018</v>
      </c>
      <c r="B6021" s="34" t="s">
        <v>30533</v>
      </c>
      <c r="C6021" s="149" t="s">
        <v>30534</v>
      </c>
      <c r="D6021" s="151">
        <v>49.09</v>
      </c>
      <c r="E6021" s="134">
        <v>4.84</v>
      </c>
      <c r="F6021" s="139">
        <v>237.6</v>
      </c>
      <c r="G6021" s="141"/>
    </row>
    <row r="6022" s="123" customFormat="1" customHeight="1" spans="1:7">
      <c r="A6022" s="134">
        <v>6019</v>
      </c>
      <c r="B6022" s="34" t="s">
        <v>30535</v>
      </c>
      <c r="C6022" s="149" t="s">
        <v>30536</v>
      </c>
      <c r="D6022" s="151">
        <v>53.54</v>
      </c>
      <c r="E6022" s="133">
        <v>4.84</v>
      </c>
      <c r="F6022" s="139">
        <v>259.13</v>
      </c>
      <c r="G6022" s="141"/>
    </row>
    <row r="6023" s="123" customFormat="1" customHeight="1" spans="1:7">
      <c r="A6023" s="134">
        <v>6020</v>
      </c>
      <c r="B6023" s="34" t="s">
        <v>30537</v>
      </c>
      <c r="C6023" s="149" t="s">
        <v>30538</v>
      </c>
      <c r="D6023" s="151">
        <v>23.98</v>
      </c>
      <c r="E6023" s="133">
        <v>4.84</v>
      </c>
      <c r="F6023" s="139">
        <v>116.06</v>
      </c>
      <c r="G6023" s="141"/>
    </row>
    <row r="6024" s="123" customFormat="1" customHeight="1" spans="1:7">
      <c r="A6024" s="134">
        <v>6021</v>
      </c>
      <c r="B6024" s="34" t="s">
        <v>30539</v>
      </c>
      <c r="C6024" s="149" t="s">
        <v>30540</v>
      </c>
      <c r="D6024" s="151">
        <v>14.81</v>
      </c>
      <c r="E6024" s="134">
        <v>4.84</v>
      </c>
      <c r="F6024" s="139">
        <v>71.68</v>
      </c>
      <c r="G6024" s="141"/>
    </row>
    <row r="6025" s="123" customFormat="1" customHeight="1" spans="1:7">
      <c r="A6025" s="134">
        <v>6022</v>
      </c>
      <c r="B6025" s="34" t="s">
        <v>30541</v>
      </c>
      <c r="C6025" s="149" t="s">
        <v>30542</v>
      </c>
      <c r="D6025" s="151">
        <v>21.76</v>
      </c>
      <c r="E6025" s="133">
        <v>4.84</v>
      </c>
      <c r="F6025" s="139">
        <v>105.32</v>
      </c>
      <c r="G6025" s="141"/>
    </row>
    <row r="6026" s="123" customFormat="1" customHeight="1" spans="1:7">
      <c r="A6026" s="134">
        <v>6023</v>
      </c>
      <c r="B6026" s="34" t="s">
        <v>30543</v>
      </c>
      <c r="C6026" s="149" t="s">
        <v>30544</v>
      </c>
      <c r="D6026" s="151">
        <v>35.43</v>
      </c>
      <c r="E6026" s="134">
        <v>4.84</v>
      </c>
      <c r="F6026" s="139">
        <v>171.48</v>
      </c>
      <c r="G6026" s="141"/>
    </row>
    <row r="6027" s="123" customFormat="1" customHeight="1" spans="1:7">
      <c r="A6027" s="134">
        <v>6024</v>
      </c>
      <c r="B6027" s="34" t="s">
        <v>30545</v>
      </c>
      <c r="C6027" s="149" t="s">
        <v>30546</v>
      </c>
      <c r="D6027" s="151">
        <v>7.77</v>
      </c>
      <c r="E6027" s="133">
        <v>4.84</v>
      </c>
      <c r="F6027" s="139">
        <v>37.61</v>
      </c>
      <c r="G6027" s="141"/>
    </row>
    <row r="6028" s="123" customFormat="1" customHeight="1" spans="1:7">
      <c r="A6028" s="134">
        <v>6025</v>
      </c>
      <c r="B6028" s="34" t="s">
        <v>30547</v>
      </c>
      <c r="C6028" s="149" t="s">
        <v>30548</v>
      </c>
      <c r="D6028" s="151">
        <v>4.91</v>
      </c>
      <c r="E6028" s="133">
        <v>4.84</v>
      </c>
      <c r="F6028" s="139">
        <v>23.76</v>
      </c>
      <c r="G6028" s="141"/>
    </row>
    <row r="6029" s="123" customFormat="1" customHeight="1" spans="1:7">
      <c r="A6029" s="134">
        <v>6026</v>
      </c>
      <c r="B6029" s="34" t="s">
        <v>30549</v>
      </c>
      <c r="C6029" s="149" t="s">
        <v>30548</v>
      </c>
      <c r="D6029" s="151">
        <v>5.38</v>
      </c>
      <c r="E6029" s="134">
        <v>4.84</v>
      </c>
      <c r="F6029" s="139">
        <v>26.04</v>
      </c>
      <c r="G6029" s="141"/>
    </row>
    <row r="6030" s="123" customFormat="1" customHeight="1" spans="1:7">
      <c r="A6030" s="134">
        <v>6027</v>
      </c>
      <c r="B6030" s="34" t="s">
        <v>30550</v>
      </c>
      <c r="C6030" s="149" t="s">
        <v>30551</v>
      </c>
      <c r="D6030" s="151">
        <v>9.45</v>
      </c>
      <c r="E6030" s="133">
        <v>4.84</v>
      </c>
      <c r="F6030" s="139">
        <v>45.74</v>
      </c>
      <c r="G6030" s="141"/>
    </row>
    <row r="6031" s="123" customFormat="1" customHeight="1" spans="1:7">
      <c r="A6031" s="134">
        <v>6028</v>
      </c>
      <c r="B6031" s="34" t="s">
        <v>96</v>
      </c>
      <c r="C6031" s="149" t="s">
        <v>30552</v>
      </c>
      <c r="D6031" s="151">
        <v>2.01</v>
      </c>
      <c r="E6031" s="134">
        <v>4.84</v>
      </c>
      <c r="F6031" s="139">
        <v>9.73</v>
      </c>
      <c r="G6031" s="141"/>
    </row>
    <row r="6032" s="123" customFormat="1" customHeight="1" spans="1:7">
      <c r="A6032" s="134">
        <v>6029</v>
      </c>
      <c r="B6032" s="34" t="s">
        <v>30553</v>
      </c>
      <c r="C6032" s="149" t="s">
        <v>30554</v>
      </c>
      <c r="D6032" s="151">
        <v>16.15</v>
      </c>
      <c r="E6032" s="133">
        <v>4.84</v>
      </c>
      <c r="F6032" s="139">
        <v>78.17</v>
      </c>
      <c r="G6032" s="141"/>
    </row>
    <row r="6033" s="123" customFormat="1" customHeight="1" spans="1:7">
      <c r="A6033" s="134">
        <v>6030</v>
      </c>
      <c r="B6033" s="34" t="s">
        <v>30555</v>
      </c>
      <c r="C6033" s="149" t="s">
        <v>30556</v>
      </c>
      <c r="D6033" s="151">
        <v>14.59</v>
      </c>
      <c r="E6033" s="133">
        <v>4.84</v>
      </c>
      <c r="F6033" s="139">
        <v>70.62</v>
      </c>
      <c r="G6033" s="141"/>
    </row>
    <row r="6034" s="123" customFormat="1" customHeight="1" spans="1:7">
      <c r="A6034" s="134">
        <v>6031</v>
      </c>
      <c r="B6034" s="34" t="s">
        <v>9345</v>
      </c>
      <c r="C6034" s="149" t="s">
        <v>30557</v>
      </c>
      <c r="D6034" s="151">
        <v>4.28</v>
      </c>
      <c r="E6034" s="134">
        <v>4.84</v>
      </c>
      <c r="F6034" s="139">
        <v>20.72</v>
      </c>
      <c r="G6034" s="141"/>
    </row>
    <row r="6035" s="123" customFormat="1" customHeight="1" spans="1:7">
      <c r="A6035" s="134">
        <v>6032</v>
      </c>
      <c r="B6035" s="34" t="s">
        <v>30558</v>
      </c>
      <c r="C6035" s="149" t="s">
        <v>30559</v>
      </c>
      <c r="D6035" s="151">
        <v>4.01</v>
      </c>
      <c r="E6035" s="133">
        <v>4.84</v>
      </c>
      <c r="F6035" s="139">
        <v>19.41</v>
      </c>
      <c r="G6035" s="141"/>
    </row>
    <row r="6036" s="123" customFormat="1" customHeight="1" spans="1:7">
      <c r="A6036" s="134">
        <v>6033</v>
      </c>
      <c r="B6036" s="34" t="s">
        <v>30560</v>
      </c>
      <c r="C6036" s="149" t="s">
        <v>30561</v>
      </c>
      <c r="D6036" s="151">
        <v>15.54</v>
      </c>
      <c r="E6036" s="134">
        <v>4.84</v>
      </c>
      <c r="F6036" s="139">
        <v>75.21</v>
      </c>
      <c r="G6036" s="141"/>
    </row>
    <row r="6037" s="123" customFormat="1" customHeight="1" spans="1:7">
      <c r="A6037" s="134">
        <v>6034</v>
      </c>
      <c r="B6037" s="34" t="s">
        <v>30562</v>
      </c>
      <c r="C6037" s="149" t="s">
        <v>30563</v>
      </c>
      <c r="D6037" s="151">
        <v>20.15</v>
      </c>
      <c r="E6037" s="133">
        <v>4.84</v>
      </c>
      <c r="F6037" s="139">
        <v>97.53</v>
      </c>
      <c r="G6037" s="141"/>
    </row>
    <row r="6038" s="123" customFormat="1" customHeight="1" spans="1:7">
      <c r="A6038" s="134">
        <v>6035</v>
      </c>
      <c r="B6038" s="34" t="s">
        <v>30564</v>
      </c>
      <c r="C6038" s="149" t="s">
        <v>30565</v>
      </c>
      <c r="D6038" s="151">
        <v>10.76</v>
      </c>
      <c r="E6038" s="133">
        <v>4.84</v>
      </c>
      <c r="F6038" s="139">
        <v>52.08</v>
      </c>
      <c r="G6038" s="141"/>
    </row>
    <row r="6039" s="123" customFormat="1" customHeight="1" spans="1:7">
      <c r="A6039" s="134">
        <v>6036</v>
      </c>
      <c r="B6039" s="34" t="s">
        <v>30566</v>
      </c>
      <c r="C6039" s="149" t="s">
        <v>30567</v>
      </c>
      <c r="D6039" s="151">
        <v>20.72</v>
      </c>
      <c r="E6039" s="134">
        <v>4.84</v>
      </c>
      <c r="F6039" s="139">
        <v>100.28</v>
      </c>
      <c r="G6039" s="141"/>
    </row>
    <row r="6040" s="123" customFormat="1" customHeight="1" spans="1:7">
      <c r="A6040" s="134">
        <v>6037</v>
      </c>
      <c r="B6040" s="34" t="s">
        <v>30568</v>
      </c>
      <c r="C6040" s="149" t="s">
        <v>30569</v>
      </c>
      <c r="D6040" s="151">
        <v>16.51</v>
      </c>
      <c r="E6040" s="133">
        <v>4.84</v>
      </c>
      <c r="F6040" s="139">
        <v>79.91</v>
      </c>
      <c r="G6040" s="141"/>
    </row>
    <row r="6041" s="123" customFormat="1" customHeight="1" spans="1:7">
      <c r="A6041" s="134">
        <v>6038</v>
      </c>
      <c r="B6041" s="34" t="s">
        <v>30570</v>
      </c>
      <c r="C6041" s="149" t="s">
        <v>30571</v>
      </c>
      <c r="D6041" s="151">
        <v>1.6</v>
      </c>
      <c r="E6041" s="134">
        <v>4.84</v>
      </c>
      <c r="F6041" s="139">
        <v>7.74</v>
      </c>
      <c r="G6041" s="141"/>
    </row>
    <row r="6042" s="123" customFormat="1" customHeight="1" spans="1:7">
      <c r="A6042" s="134">
        <v>6039</v>
      </c>
      <c r="B6042" s="34" t="s">
        <v>30572</v>
      </c>
      <c r="C6042" s="149" t="s">
        <v>30573</v>
      </c>
      <c r="D6042" s="151">
        <v>7.18</v>
      </c>
      <c r="E6042" s="133">
        <v>4.84</v>
      </c>
      <c r="F6042" s="139">
        <v>34.75</v>
      </c>
      <c r="G6042" s="141"/>
    </row>
    <row r="6043" s="123" customFormat="1" customHeight="1" spans="1:7">
      <c r="A6043" s="134">
        <v>6040</v>
      </c>
      <c r="B6043" s="34" t="s">
        <v>30574</v>
      </c>
      <c r="C6043" s="149" t="s">
        <v>30575</v>
      </c>
      <c r="D6043" s="151">
        <v>18.55</v>
      </c>
      <c r="E6043" s="133">
        <v>4.84</v>
      </c>
      <c r="F6043" s="139">
        <v>89.78</v>
      </c>
      <c r="G6043" s="141"/>
    </row>
    <row r="6044" s="123" customFormat="1" customHeight="1" spans="1:7">
      <c r="A6044" s="134">
        <v>6041</v>
      </c>
      <c r="B6044" s="34" t="s">
        <v>30576</v>
      </c>
      <c r="C6044" s="149" t="s">
        <v>30577</v>
      </c>
      <c r="D6044" s="151">
        <v>3.43</v>
      </c>
      <c r="E6044" s="134">
        <v>4.84</v>
      </c>
      <c r="F6044" s="139">
        <v>16.6</v>
      </c>
      <c r="G6044" s="141"/>
    </row>
    <row r="6045" s="123" customFormat="1" customHeight="1" spans="1:7">
      <c r="A6045" s="134">
        <v>6042</v>
      </c>
      <c r="B6045" s="34" t="s">
        <v>30578</v>
      </c>
      <c r="C6045" s="149" t="s">
        <v>30579</v>
      </c>
      <c r="D6045" s="151">
        <v>25.11</v>
      </c>
      <c r="E6045" s="133">
        <v>4.84</v>
      </c>
      <c r="F6045" s="139">
        <v>121.53</v>
      </c>
      <c r="G6045" s="141"/>
    </row>
    <row r="6046" s="123" customFormat="1" customHeight="1" spans="1:7">
      <c r="A6046" s="134">
        <v>6043</v>
      </c>
      <c r="B6046" s="34" t="s">
        <v>30580</v>
      </c>
      <c r="C6046" s="149" t="s">
        <v>30581</v>
      </c>
      <c r="D6046" s="151">
        <v>19.95</v>
      </c>
      <c r="E6046" s="134">
        <v>4.84</v>
      </c>
      <c r="F6046" s="139">
        <v>96.56</v>
      </c>
      <c r="G6046" s="141"/>
    </row>
    <row r="6047" s="123" customFormat="1" customHeight="1" spans="1:7">
      <c r="A6047" s="134">
        <v>6044</v>
      </c>
      <c r="B6047" s="34" t="s">
        <v>30582</v>
      </c>
      <c r="C6047" s="149" t="s">
        <v>30583</v>
      </c>
      <c r="D6047" s="151">
        <v>19.07</v>
      </c>
      <c r="E6047" s="133">
        <v>4.84</v>
      </c>
      <c r="F6047" s="139">
        <v>92.3</v>
      </c>
      <c r="G6047" s="141"/>
    </row>
    <row r="6048" s="123" customFormat="1" customHeight="1" spans="1:7">
      <c r="A6048" s="134">
        <v>6045</v>
      </c>
      <c r="B6048" s="34" t="s">
        <v>30584</v>
      </c>
      <c r="C6048" s="149" t="s">
        <v>30585</v>
      </c>
      <c r="D6048" s="151">
        <v>15.42</v>
      </c>
      <c r="E6048" s="133">
        <v>4.84</v>
      </c>
      <c r="F6048" s="139">
        <v>74.63</v>
      </c>
      <c r="G6048" s="141"/>
    </row>
    <row r="6049" s="123" customFormat="1" customHeight="1" spans="1:7">
      <c r="A6049" s="134">
        <v>6046</v>
      </c>
      <c r="B6049" s="34" t="s">
        <v>30586</v>
      </c>
      <c r="C6049" s="149" t="s">
        <v>30587</v>
      </c>
      <c r="D6049" s="151">
        <v>17.21</v>
      </c>
      <c r="E6049" s="134">
        <v>4.84</v>
      </c>
      <c r="F6049" s="139">
        <v>83.3</v>
      </c>
      <c r="G6049" s="141"/>
    </row>
    <row r="6050" s="123" customFormat="1" customHeight="1" spans="1:7">
      <c r="A6050" s="134">
        <v>6047</v>
      </c>
      <c r="B6050" s="34" t="s">
        <v>30588</v>
      </c>
      <c r="C6050" s="149" t="s">
        <v>30589</v>
      </c>
      <c r="D6050" s="151">
        <v>26.62</v>
      </c>
      <c r="E6050" s="133">
        <v>4.84</v>
      </c>
      <c r="F6050" s="139">
        <v>128.84</v>
      </c>
      <c r="G6050" s="141"/>
    </row>
    <row r="6051" s="123" customFormat="1" customHeight="1" spans="1:7">
      <c r="A6051" s="134">
        <v>6048</v>
      </c>
      <c r="B6051" s="34" t="s">
        <v>30590</v>
      </c>
      <c r="C6051" s="149" t="s">
        <v>30589</v>
      </c>
      <c r="D6051" s="151">
        <v>28.1</v>
      </c>
      <c r="E6051" s="134">
        <v>4.84</v>
      </c>
      <c r="F6051" s="139">
        <v>136</v>
      </c>
      <c r="G6051" s="141"/>
    </row>
    <row r="6052" s="123" customFormat="1" customHeight="1" spans="1:7">
      <c r="A6052" s="134">
        <v>6049</v>
      </c>
      <c r="B6052" s="34" t="s">
        <v>30591</v>
      </c>
      <c r="C6052" s="149" t="s">
        <v>30592</v>
      </c>
      <c r="D6052" s="151">
        <v>21.17</v>
      </c>
      <c r="E6052" s="133">
        <v>4.84</v>
      </c>
      <c r="F6052" s="139">
        <v>102.46</v>
      </c>
      <c r="G6052" s="141"/>
    </row>
    <row r="6053" s="123" customFormat="1" customHeight="1" spans="1:7">
      <c r="A6053" s="134">
        <v>6050</v>
      </c>
      <c r="B6053" s="34" t="s">
        <v>30593</v>
      </c>
      <c r="C6053" s="149" t="s">
        <v>30594</v>
      </c>
      <c r="D6053" s="151">
        <v>31.08</v>
      </c>
      <c r="E6053" s="133">
        <v>4.84</v>
      </c>
      <c r="F6053" s="139">
        <v>150.43</v>
      </c>
      <c r="G6053" s="141"/>
    </row>
    <row r="6054" s="123" customFormat="1" customHeight="1" spans="1:7">
      <c r="A6054" s="134">
        <v>6051</v>
      </c>
      <c r="B6054" s="34" t="s">
        <v>30595</v>
      </c>
      <c r="C6054" s="149" t="s">
        <v>30596</v>
      </c>
      <c r="D6054" s="151">
        <v>31.54</v>
      </c>
      <c r="E6054" s="134">
        <v>4.84</v>
      </c>
      <c r="F6054" s="139">
        <v>152.65</v>
      </c>
      <c r="G6054" s="141"/>
    </row>
    <row r="6055" s="123" customFormat="1" customHeight="1" spans="1:7">
      <c r="A6055" s="134">
        <v>6052</v>
      </c>
      <c r="B6055" s="34" t="s">
        <v>30597</v>
      </c>
      <c r="C6055" s="149" t="s">
        <v>30540</v>
      </c>
      <c r="D6055" s="151">
        <v>23.4</v>
      </c>
      <c r="E6055" s="133">
        <v>4.84</v>
      </c>
      <c r="F6055" s="139">
        <v>113.26</v>
      </c>
      <c r="G6055" s="141"/>
    </row>
    <row r="6056" s="123" customFormat="1" customHeight="1" spans="1:7">
      <c r="A6056" s="134">
        <v>6053</v>
      </c>
      <c r="B6056" s="34" t="s">
        <v>683</v>
      </c>
      <c r="C6056" s="149" t="s">
        <v>30598</v>
      </c>
      <c r="D6056" s="151">
        <v>7.63</v>
      </c>
      <c r="E6056" s="134">
        <v>4.84</v>
      </c>
      <c r="F6056" s="139">
        <v>36.93</v>
      </c>
      <c r="G6056" s="141"/>
    </row>
    <row r="6057" s="123" customFormat="1" customHeight="1" spans="1:7">
      <c r="A6057" s="134">
        <v>6054</v>
      </c>
      <c r="B6057" s="34" t="s">
        <v>30599</v>
      </c>
      <c r="C6057" s="149" t="s">
        <v>30600</v>
      </c>
      <c r="D6057" s="151">
        <v>3.75</v>
      </c>
      <c r="E6057" s="133">
        <v>4.84</v>
      </c>
      <c r="F6057" s="139">
        <v>18.15</v>
      </c>
      <c r="G6057" s="141"/>
    </row>
    <row r="6058" s="123" customFormat="1" customHeight="1" spans="1:7">
      <c r="A6058" s="134">
        <v>6055</v>
      </c>
      <c r="B6058" s="34" t="s">
        <v>30601</v>
      </c>
      <c r="C6058" s="149" t="s">
        <v>30602</v>
      </c>
      <c r="D6058" s="151">
        <v>8.8</v>
      </c>
      <c r="E6058" s="133">
        <v>4.84</v>
      </c>
      <c r="F6058" s="139">
        <v>42.59</v>
      </c>
      <c r="G6058" s="141"/>
    </row>
    <row r="6059" s="123" customFormat="1" customHeight="1" spans="1:7">
      <c r="A6059" s="134">
        <v>6056</v>
      </c>
      <c r="B6059" s="34" t="s">
        <v>30603</v>
      </c>
      <c r="C6059" s="149" t="s">
        <v>30604</v>
      </c>
      <c r="D6059" s="151">
        <v>9.82</v>
      </c>
      <c r="E6059" s="134">
        <v>4.84</v>
      </c>
      <c r="F6059" s="139">
        <v>47.53</v>
      </c>
      <c r="G6059" s="141"/>
    </row>
    <row r="6060" s="123" customFormat="1" customHeight="1" spans="1:7">
      <c r="A6060" s="134">
        <v>6057</v>
      </c>
      <c r="B6060" s="34" t="s">
        <v>30605</v>
      </c>
      <c r="C6060" s="149" t="s">
        <v>30606</v>
      </c>
      <c r="D6060" s="151">
        <v>17.11</v>
      </c>
      <c r="E6060" s="133">
        <v>4.84</v>
      </c>
      <c r="F6060" s="139">
        <v>82.81</v>
      </c>
      <c r="G6060" s="141"/>
    </row>
    <row r="6061" s="123" customFormat="1" customHeight="1" spans="1:7">
      <c r="A6061" s="134">
        <v>6058</v>
      </c>
      <c r="B6061" s="34" t="s">
        <v>30607</v>
      </c>
      <c r="C6061" s="149" t="s">
        <v>30608</v>
      </c>
      <c r="D6061" s="151">
        <v>29.71</v>
      </c>
      <c r="E6061" s="134">
        <v>4.84</v>
      </c>
      <c r="F6061" s="139">
        <v>143.8</v>
      </c>
      <c r="G6061" s="141"/>
    </row>
    <row r="6062" s="123" customFormat="1" customHeight="1" spans="1:7">
      <c r="A6062" s="134">
        <v>6059</v>
      </c>
      <c r="B6062" s="34" t="s">
        <v>30609</v>
      </c>
      <c r="C6062" s="149" t="s">
        <v>30610</v>
      </c>
      <c r="D6062" s="151">
        <v>21.71</v>
      </c>
      <c r="E6062" s="133">
        <v>4.84</v>
      </c>
      <c r="F6062" s="139">
        <v>105.08</v>
      </c>
      <c r="G6062" s="141"/>
    </row>
    <row r="6063" s="123" customFormat="1" customHeight="1" spans="1:7">
      <c r="A6063" s="134">
        <v>6060</v>
      </c>
      <c r="B6063" s="34" t="s">
        <v>23116</v>
      </c>
      <c r="C6063" s="149" t="s">
        <v>30611</v>
      </c>
      <c r="D6063" s="151">
        <v>12.1</v>
      </c>
      <c r="E6063" s="133">
        <v>4.84</v>
      </c>
      <c r="F6063" s="139">
        <v>58.56</v>
      </c>
      <c r="G6063" s="141"/>
    </row>
    <row r="6064" s="123" customFormat="1" customHeight="1" spans="1:7">
      <c r="A6064" s="134">
        <v>6061</v>
      </c>
      <c r="B6064" s="34" t="s">
        <v>30612</v>
      </c>
      <c r="C6064" s="149" t="s">
        <v>30613</v>
      </c>
      <c r="D6064" s="151">
        <v>14.59</v>
      </c>
      <c r="E6064" s="134">
        <v>4.84</v>
      </c>
      <c r="F6064" s="139">
        <v>70.62</v>
      </c>
      <c r="G6064" s="141"/>
    </row>
    <row r="6065" s="123" customFormat="1" customHeight="1" spans="1:7">
      <c r="A6065" s="134">
        <v>6062</v>
      </c>
      <c r="B6065" s="34" t="s">
        <v>30614</v>
      </c>
      <c r="C6065" s="149" t="s">
        <v>30615</v>
      </c>
      <c r="D6065" s="151">
        <v>9.49</v>
      </c>
      <c r="E6065" s="133">
        <v>4.84</v>
      </c>
      <c r="F6065" s="139">
        <v>45.93</v>
      </c>
      <c r="G6065" s="141"/>
    </row>
    <row r="6066" s="123" customFormat="1" customHeight="1" spans="1:7">
      <c r="A6066" s="134">
        <v>6063</v>
      </c>
      <c r="B6066" s="34" t="s">
        <v>30616</v>
      </c>
      <c r="C6066" s="149" t="s">
        <v>30617</v>
      </c>
      <c r="D6066" s="151">
        <v>19.41</v>
      </c>
      <c r="E6066" s="134">
        <v>4.84</v>
      </c>
      <c r="F6066" s="139">
        <v>93.94</v>
      </c>
      <c r="G6066" s="141"/>
    </row>
    <row r="6067" s="123" customFormat="1" customHeight="1" spans="1:7">
      <c r="A6067" s="134">
        <v>6064</v>
      </c>
      <c r="B6067" s="34" t="s">
        <v>30618</v>
      </c>
      <c r="C6067" s="149" t="s">
        <v>30552</v>
      </c>
      <c r="D6067" s="151">
        <v>12.24</v>
      </c>
      <c r="E6067" s="133">
        <v>4.84</v>
      </c>
      <c r="F6067" s="139">
        <v>59.24</v>
      </c>
      <c r="G6067" s="141"/>
    </row>
    <row r="6068" s="123" customFormat="1" customHeight="1" spans="1:7">
      <c r="A6068" s="134">
        <v>6065</v>
      </c>
      <c r="B6068" s="34" t="s">
        <v>30619</v>
      </c>
      <c r="C6068" s="149" t="s">
        <v>30620</v>
      </c>
      <c r="D6068" s="151">
        <v>3.18</v>
      </c>
      <c r="E6068" s="133">
        <v>4.84</v>
      </c>
      <c r="F6068" s="139">
        <v>15.39</v>
      </c>
      <c r="G6068" s="141"/>
    </row>
    <row r="6069" s="123" customFormat="1" customHeight="1" spans="1:7">
      <c r="A6069" s="134">
        <v>6066</v>
      </c>
      <c r="B6069" s="34" t="s">
        <v>30621</v>
      </c>
      <c r="C6069" s="149" t="s">
        <v>30622</v>
      </c>
      <c r="D6069" s="151">
        <v>9.85</v>
      </c>
      <c r="E6069" s="134">
        <v>4.84</v>
      </c>
      <c r="F6069" s="139">
        <v>47.67</v>
      </c>
      <c r="G6069" s="141"/>
    </row>
    <row r="6070" s="123" customFormat="1" customHeight="1" spans="1:7">
      <c r="A6070" s="134">
        <v>6067</v>
      </c>
      <c r="B6070" s="34" t="s">
        <v>30623</v>
      </c>
      <c r="C6070" s="149" t="s">
        <v>30624</v>
      </c>
      <c r="D6070" s="151">
        <v>16.94</v>
      </c>
      <c r="E6070" s="133">
        <v>4.84</v>
      </c>
      <c r="F6070" s="139">
        <v>81.99</v>
      </c>
      <c r="G6070" s="141"/>
    </row>
    <row r="6071" s="123" customFormat="1" customHeight="1" spans="1:7">
      <c r="A6071" s="134">
        <v>6068</v>
      </c>
      <c r="B6071" s="34" t="s">
        <v>30625</v>
      </c>
      <c r="C6071" s="149" t="s">
        <v>30626</v>
      </c>
      <c r="D6071" s="151">
        <v>34.78</v>
      </c>
      <c r="E6071" s="134">
        <v>4.84</v>
      </c>
      <c r="F6071" s="139">
        <v>168.34</v>
      </c>
      <c r="G6071" s="141"/>
    </row>
    <row r="6072" s="123" customFormat="1" customHeight="1" spans="1:7">
      <c r="A6072" s="134">
        <v>6069</v>
      </c>
      <c r="B6072" s="34" t="s">
        <v>30627</v>
      </c>
      <c r="C6072" s="149" t="s">
        <v>30628</v>
      </c>
      <c r="D6072" s="151">
        <v>22.13</v>
      </c>
      <c r="E6072" s="133">
        <v>4.84</v>
      </c>
      <c r="F6072" s="139">
        <v>107.11</v>
      </c>
      <c r="G6072" s="141"/>
    </row>
    <row r="6073" s="123" customFormat="1" customHeight="1" spans="1:7">
      <c r="A6073" s="134">
        <v>6070</v>
      </c>
      <c r="B6073" s="34" t="s">
        <v>30629</v>
      </c>
      <c r="C6073" s="149" t="s">
        <v>30565</v>
      </c>
      <c r="D6073" s="151">
        <v>9.12</v>
      </c>
      <c r="E6073" s="133">
        <v>4.84</v>
      </c>
      <c r="F6073" s="139">
        <v>44.14</v>
      </c>
      <c r="G6073" s="141"/>
    </row>
    <row r="6074" s="123" customFormat="1" customHeight="1" spans="1:7">
      <c r="A6074" s="134">
        <v>6071</v>
      </c>
      <c r="B6074" s="34" t="s">
        <v>30630</v>
      </c>
      <c r="C6074" s="149" t="s">
        <v>30631</v>
      </c>
      <c r="D6074" s="151">
        <v>23.99</v>
      </c>
      <c r="E6074" s="134">
        <v>4.84</v>
      </c>
      <c r="F6074" s="139">
        <v>116.11</v>
      </c>
      <c r="G6074" s="141"/>
    </row>
    <row r="6075" s="123" customFormat="1" customHeight="1" spans="1:7">
      <c r="A6075" s="134">
        <v>6072</v>
      </c>
      <c r="B6075" s="34" t="s">
        <v>30632</v>
      </c>
      <c r="C6075" s="149" t="s">
        <v>30565</v>
      </c>
      <c r="D6075" s="151">
        <v>19.55</v>
      </c>
      <c r="E6075" s="133">
        <v>4.84</v>
      </c>
      <c r="F6075" s="139">
        <v>94.62</v>
      </c>
      <c r="G6075" s="141"/>
    </row>
    <row r="6076" s="123" customFormat="1" customHeight="1" spans="1:7">
      <c r="A6076" s="134">
        <v>6073</v>
      </c>
      <c r="B6076" s="34" t="s">
        <v>30633</v>
      </c>
      <c r="C6076" s="149" t="s">
        <v>30634</v>
      </c>
      <c r="D6076" s="151">
        <v>25.64</v>
      </c>
      <c r="E6076" s="134">
        <v>4.84</v>
      </c>
      <c r="F6076" s="139">
        <v>124.1</v>
      </c>
      <c r="G6076" s="141"/>
    </row>
    <row r="6077" s="123" customFormat="1" customHeight="1" spans="1:7">
      <c r="A6077" s="134">
        <v>6074</v>
      </c>
      <c r="B6077" s="34" t="s">
        <v>30635</v>
      </c>
      <c r="C6077" s="149" t="s">
        <v>30636</v>
      </c>
      <c r="D6077" s="151">
        <v>22.68</v>
      </c>
      <c r="E6077" s="133">
        <v>4.84</v>
      </c>
      <c r="F6077" s="139">
        <v>109.77</v>
      </c>
      <c r="G6077" s="141"/>
    </row>
    <row r="6078" s="123" customFormat="1" customHeight="1" spans="1:7">
      <c r="A6078" s="134">
        <v>6075</v>
      </c>
      <c r="B6078" s="34" t="s">
        <v>30637</v>
      </c>
      <c r="C6078" s="149" t="s">
        <v>30565</v>
      </c>
      <c r="D6078" s="151">
        <v>15.79</v>
      </c>
      <c r="E6078" s="133">
        <v>4.84</v>
      </c>
      <c r="F6078" s="139">
        <v>76.42</v>
      </c>
      <c r="G6078" s="141"/>
    </row>
    <row r="6079" s="123" customFormat="1" customHeight="1" spans="1:7">
      <c r="A6079" s="134">
        <v>6076</v>
      </c>
      <c r="B6079" s="34" t="s">
        <v>9289</v>
      </c>
      <c r="C6079" s="149" t="s">
        <v>30638</v>
      </c>
      <c r="D6079" s="151">
        <v>12.6</v>
      </c>
      <c r="E6079" s="134">
        <v>4.84</v>
      </c>
      <c r="F6079" s="139">
        <v>60.98</v>
      </c>
      <c r="G6079" s="141"/>
    </row>
    <row r="6080" s="123" customFormat="1" customHeight="1" spans="1:7">
      <c r="A6080" s="134">
        <v>6077</v>
      </c>
      <c r="B6080" s="34" t="s">
        <v>30639</v>
      </c>
      <c r="C6080" s="149" t="s">
        <v>30640</v>
      </c>
      <c r="D6080" s="151">
        <v>13.71</v>
      </c>
      <c r="E6080" s="133">
        <v>4.84</v>
      </c>
      <c r="F6080" s="139">
        <v>66.36</v>
      </c>
      <c r="G6080" s="141"/>
    </row>
    <row r="6081" s="123" customFormat="1" customHeight="1" spans="1:7">
      <c r="A6081" s="134">
        <v>6078</v>
      </c>
      <c r="B6081" s="34" t="s">
        <v>30641</v>
      </c>
      <c r="C6081" s="149" t="s">
        <v>30642</v>
      </c>
      <c r="D6081" s="151">
        <v>27</v>
      </c>
      <c r="E6081" s="134">
        <v>4.84</v>
      </c>
      <c r="F6081" s="139">
        <v>130.68</v>
      </c>
      <c r="G6081" s="141"/>
    </row>
    <row r="6082" s="123" customFormat="1" customHeight="1" spans="1:7">
      <c r="A6082" s="134">
        <v>6079</v>
      </c>
      <c r="B6082" s="34" t="s">
        <v>30643</v>
      </c>
      <c r="C6082" s="149" t="s">
        <v>30644</v>
      </c>
      <c r="D6082" s="151">
        <v>10.96</v>
      </c>
      <c r="E6082" s="133">
        <v>4.84</v>
      </c>
      <c r="F6082" s="139">
        <v>53.05</v>
      </c>
      <c r="G6082" s="141"/>
    </row>
    <row r="6083" s="123" customFormat="1" customHeight="1" spans="1:7">
      <c r="A6083" s="134">
        <v>6080</v>
      </c>
      <c r="B6083" s="34" t="s">
        <v>9336</v>
      </c>
      <c r="C6083" s="149" t="s">
        <v>30645</v>
      </c>
      <c r="D6083" s="151">
        <v>65.67</v>
      </c>
      <c r="E6083" s="133">
        <v>4.84</v>
      </c>
      <c r="F6083" s="139">
        <v>317.84</v>
      </c>
      <c r="G6083" s="141"/>
    </row>
    <row r="6084" s="123" customFormat="1" customHeight="1" spans="1:7">
      <c r="A6084" s="134">
        <v>6081</v>
      </c>
      <c r="B6084" s="34" t="s">
        <v>30646</v>
      </c>
      <c r="C6084" s="149" t="s">
        <v>30647</v>
      </c>
      <c r="D6084" s="151">
        <v>21.54</v>
      </c>
      <c r="E6084" s="134">
        <v>4.84</v>
      </c>
      <c r="F6084" s="139">
        <v>104.25</v>
      </c>
      <c r="G6084" s="141"/>
    </row>
    <row r="6085" s="123" customFormat="1" customHeight="1" spans="1:7">
      <c r="A6085" s="134">
        <v>6082</v>
      </c>
      <c r="B6085" s="34" t="s">
        <v>30648</v>
      </c>
      <c r="C6085" s="149" t="s">
        <v>30649</v>
      </c>
      <c r="D6085" s="151">
        <v>29.04</v>
      </c>
      <c r="E6085" s="133">
        <v>4.84</v>
      </c>
      <c r="F6085" s="139">
        <v>140.55</v>
      </c>
      <c r="G6085" s="141"/>
    </row>
    <row r="6086" s="123" customFormat="1" customHeight="1" spans="1:7">
      <c r="A6086" s="134">
        <v>6083</v>
      </c>
      <c r="B6086" s="34" t="s">
        <v>2664</v>
      </c>
      <c r="C6086" s="149" t="s">
        <v>30650</v>
      </c>
      <c r="D6086" s="151">
        <v>7.8</v>
      </c>
      <c r="E6086" s="134">
        <v>4.84</v>
      </c>
      <c r="F6086" s="139">
        <v>37.75</v>
      </c>
      <c r="G6086" s="141"/>
    </row>
    <row r="6087" s="123" customFormat="1" customHeight="1" spans="1:7">
      <c r="A6087" s="134">
        <v>6084</v>
      </c>
      <c r="B6087" s="34" t="s">
        <v>30651</v>
      </c>
      <c r="C6087" s="149" t="s">
        <v>30652</v>
      </c>
      <c r="D6087" s="151">
        <v>7.61</v>
      </c>
      <c r="E6087" s="133">
        <v>4.84</v>
      </c>
      <c r="F6087" s="139">
        <v>36.83</v>
      </c>
      <c r="G6087" s="141"/>
    </row>
    <row r="6088" s="123" customFormat="1" customHeight="1" spans="1:7">
      <c r="A6088" s="134">
        <v>6085</v>
      </c>
      <c r="B6088" s="34" t="s">
        <v>30653</v>
      </c>
      <c r="C6088" s="149" t="s">
        <v>30652</v>
      </c>
      <c r="D6088" s="151">
        <v>9.93</v>
      </c>
      <c r="E6088" s="133">
        <v>4.84</v>
      </c>
      <c r="F6088" s="139">
        <v>48.06</v>
      </c>
      <c r="G6088" s="141"/>
    </row>
    <row r="6089" s="123" customFormat="1" customHeight="1" spans="1:7">
      <c r="A6089" s="134">
        <v>6086</v>
      </c>
      <c r="B6089" s="34" t="s">
        <v>30654</v>
      </c>
      <c r="C6089" s="149" t="s">
        <v>30645</v>
      </c>
      <c r="D6089" s="151">
        <v>50.95</v>
      </c>
      <c r="E6089" s="134">
        <v>4.84</v>
      </c>
      <c r="F6089" s="139">
        <v>246.6</v>
      </c>
      <c r="G6089" s="141"/>
    </row>
    <row r="6090" s="123" customFormat="1" customHeight="1" spans="1:7">
      <c r="A6090" s="134">
        <v>6087</v>
      </c>
      <c r="B6090" s="34" t="s">
        <v>30655</v>
      </c>
      <c r="C6090" s="149" t="s">
        <v>30656</v>
      </c>
      <c r="D6090" s="151">
        <v>10.39</v>
      </c>
      <c r="E6090" s="133">
        <v>4.84</v>
      </c>
      <c r="F6090" s="139">
        <v>50.29</v>
      </c>
      <c r="G6090" s="141"/>
    </row>
    <row r="6091" s="123" customFormat="1" customHeight="1" spans="1:7">
      <c r="A6091" s="134">
        <v>6088</v>
      </c>
      <c r="B6091" s="34" t="s">
        <v>30657</v>
      </c>
      <c r="C6091" s="149" t="s">
        <v>30658</v>
      </c>
      <c r="D6091" s="151">
        <v>21.5</v>
      </c>
      <c r="E6091" s="134">
        <v>4.84</v>
      </c>
      <c r="F6091" s="139">
        <v>104.06</v>
      </c>
      <c r="G6091" s="141"/>
    </row>
    <row r="6092" s="123" customFormat="1" customHeight="1" spans="1:7">
      <c r="A6092" s="134">
        <v>6089</v>
      </c>
      <c r="B6092" s="34" t="s">
        <v>30659</v>
      </c>
      <c r="C6092" s="149" t="s">
        <v>30660</v>
      </c>
      <c r="D6092" s="151">
        <v>14.36</v>
      </c>
      <c r="E6092" s="133">
        <v>4.84</v>
      </c>
      <c r="F6092" s="139">
        <v>69.5</v>
      </c>
      <c r="G6092" s="141"/>
    </row>
    <row r="6093" s="123" customFormat="1" customHeight="1" spans="1:7">
      <c r="A6093" s="134">
        <v>6090</v>
      </c>
      <c r="B6093" s="34" t="s">
        <v>30661</v>
      </c>
      <c r="C6093" s="149" t="s">
        <v>30662</v>
      </c>
      <c r="D6093" s="151">
        <v>14.19</v>
      </c>
      <c r="E6093" s="133">
        <v>4.84</v>
      </c>
      <c r="F6093" s="139">
        <v>68.68</v>
      </c>
      <c r="G6093" s="141"/>
    </row>
    <row r="6094" s="123" customFormat="1" customHeight="1" spans="1:7">
      <c r="A6094" s="134">
        <v>6091</v>
      </c>
      <c r="B6094" s="34" t="s">
        <v>30663</v>
      </c>
      <c r="C6094" s="149" t="s">
        <v>30650</v>
      </c>
      <c r="D6094" s="151">
        <v>14.73</v>
      </c>
      <c r="E6094" s="134">
        <v>4.84</v>
      </c>
      <c r="F6094" s="139">
        <v>71.29</v>
      </c>
      <c r="G6094" s="141"/>
    </row>
    <row r="6095" s="123" customFormat="1" customHeight="1" spans="1:7">
      <c r="A6095" s="134">
        <v>6092</v>
      </c>
      <c r="B6095" s="34" t="s">
        <v>30664</v>
      </c>
      <c r="C6095" s="149" t="s">
        <v>30665</v>
      </c>
      <c r="D6095" s="151">
        <v>4.68</v>
      </c>
      <c r="E6095" s="133">
        <v>4.84</v>
      </c>
      <c r="F6095" s="139">
        <v>22.65</v>
      </c>
      <c r="G6095" s="141"/>
    </row>
    <row r="6096" s="123" customFormat="1" customHeight="1" spans="1:7">
      <c r="A6096" s="134">
        <v>6093</v>
      </c>
      <c r="B6096" s="34" t="s">
        <v>9219</v>
      </c>
      <c r="C6096" s="149" t="s">
        <v>30647</v>
      </c>
      <c r="D6096" s="151">
        <v>26.17</v>
      </c>
      <c r="E6096" s="134">
        <v>4.84</v>
      </c>
      <c r="F6096" s="139">
        <v>126.66</v>
      </c>
      <c r="G6096" s="141"/>
    </row>
    <row r="6097" s="123" customFormat="1" customHeight="1" spans="1:7">
      <c r="A6097" s="134">
        <v>6094</v>
      </c>
      <c r="B6097" s="134" t="s">
        <v>30666</v>
      </c>
      <c r="C6097" s="149" t="s">
        <v>30667</v>
      </c>
      <c r="D6097" s="151">
        <v>5.74</v>
      </c>
      <c r="E6097" s="133">
        <v>4.84</v>
      </c>
      <c r="F6097" s="139">
        <v>27.78</v>
      </c>
      <c r="G6097" s="141"/>
    </row>
    <row r="6098" s="123" customFormat="1" customHeight="1" spans="1:7">
      <c r="A6098" s="134">
        <v>6095</v>
      </c>
      <c r="B6098" s="34" t="s">
        <v>30668</v>
      </c>
      <c r="C6098" s="149" t="s">
        <v>30669</v>
      </c>
      <c r="D6098" s="151">
        <v>16.09</v>
      </c>
      <c r="E6098" s="133">
        <v>4.84</v>
      </c>
      <c r="F6098" s="139">
        <v>77.88</v>
      </c>
      <c r="G6098" s="141"/>
    </row>
    <row r="6099" s="123" customFormat="1" customHeight="1" spans="1:7">
      <c r="A6099" s="134">
        <v>6096</v>
      </c>
      <c r="B6099" s="34" t="s">
        <v>1360</v>
      </c>
      <c r="C6099" s="149" t="s">
        <v>30670</v>
      </c>
      <c r="D6099" s="151">
        <v>5.01</v>
      </c>
      <c r="E6099" s="134">
        <v>4.84</v>
      </c>
      <c r="F6099" s="139">
        <v>24.25</v>
      </c>
      <c r="G6099" s="141"/>
    </row>
    <row r="6100" s="123" customFormat="1" customHeight="1" spans="1:7">
      <c r="A6100" s="134">
        <v>6097</v>
      </c>
      <c r="B6100" s="34" t="s">
        <v>19110</v>
      </c>
      <c r="C6100" s="149" t="s">
        <v>30671</v>
      </c>
      <c r="D6100" s="151">
        <v>34.57</v>
      </c>
      <c r="E6100" s="133">
        <v>4.84</v>
      </c>
      <c r="F6100" s="139">
        <v>167.32</v>
      </c>
      <c r="G6100" s="141"/>
    </row>
    <row r="6101" s="123" customFormat="1" customHeight="1" spans="1:7">
      <c r="A6101" s="134">
        <v>6098</v>
      </c>
      <c r="B6101" s="34" t="s">
        <v>30672</v>
      </c>
      <c r="C6101" s="149" t="s">
        <v>30673</v>
      </c>
      <c r="D6101" s="151">
        <v>13.35</v>
      </c>
      <c r="E6101" s="134">
        <v>4.84</v>
      </c>
      <c r="F6101" s="139">
        <v>64.61</v>
      </c>
      <c r="G6101" s="141"/>
    </row>
    <row r="6102" s="123" customFormat="1" customHeight="1" spans="1:7">
      <c r="A6102" s="134">
        <v>6099</v>
      </c>
      <c r="B6102" s="34" t="s">
        <v>30674</v>
      </c>
      <c r="C6102" s="149" t="s">
        <v>30675</v>
      </c>
      <c r="D6102" s="151">
        <v>2.89</v>
      </c>
      <c r="E6102" s="133">
        <v>4.84</v>
      </c>
      <c r="F6102" s="139">
        <v>13.99</v>
      </c>
      <c r="G6102" s="141"/>
    </row>
    <row r="6103" s="123" customFormat="1" customHeight="1" spans="1:7">
      <c r="A6103" s="134">
        <v>6100</v>
      </c>
      <c r="B6103" s="34" t="s">
        <v>1446</v>
      </c>
      <c r="C6103" s="149" t="s">
        <v>30676</v>
      </c>
      <c r="D6103" s="151">
        <v>11.77</v>
      </c>
      <c r="E6103" s="133">
        <v>4.84</v>
      </c>
      <c r="F6103" s="139">
        <v>56.97</v>
      </c>
      <c r="G6103" s="141"/>
    </row>
    <row r="6104" s="123" customFormat="1" customHeight="1" spans="1:7">
      <c r="A6104" s="134">
        <v>6101</v>
      </c>
      <c r="B6104" s="34" t="s">
        <v>30677</v>
      </c>
      <c r="C6104" s="149" t="s">
        <v>30673</v>
      </c>
      <c r="D6104" s="151">
        <v>31.84</v>
      </c>
      <c r="E6104" s="134">
        <v>4.84</v>
      </c>
      <c r="F6104" s="139">
        <v>154.11</v>
      </c>
      <c r="G6104" s="141"/>
    </row>
    <row r="6105" s="123" customFormat="1" customHeight="1" spans="1:7">
      <c r="A6105" s="134">
        <v>6102</v>
      </c>
      <c r="B6105" s="34" t="s">
        <v>30678</v>
      </c>
      <c r="C6105" s="149" t="s">
        <v>30647</v>
      </c>
      <c r="D6105" s="151">
        <v>23.52</v>
      </c>
      <c r="E6105" s="133">
        <v>4.84</v>
      </c>
      <c r="F6105" s="139">
        <v>113.84</v>
      </c>
      <c r="G6105" s="141"/>
    </row>
    <row r="6106" s="123" customFormat="1" customHeight="1" spans="1:7">
      <c r="A6106" s="134">
        <v>6103</v>
      </c>
      <c r="B6106" s="34" t="s">
        <v>30679</v>
      </c>
      <c r="C6106" s="149" t="s">
        <v>30680</v>
      </c>
      <c r="D6106" s="151">
        <v>16.75</v>
      </c>
      <c r="E6106" s="134">
        <v>4.84</v>
      </c>
      <c r="F6106" s="139">
        <v>81.07</v>
      </c>
      <c r="G6106" s="141"/>
    </row>
    <row r="6107" s="123" customFormat="1" customHeight="1" spans="1:7">
      <c r="A6107" s="134">
        <v>6104</v>
      </c>
      <c r="B6107" s="34" t="s">
        <v>30681</v>
      </c>
      <c r="C6107" s="149" t="s">
        <v>30682</v>
      </c>
      <c r="D6107" s="151">
        <v>11.65</v>
      </c>
      <c r="E6107" s="133">
        <v>4.84</v>
      </c>
      <c r="F6107" s="139">
        <v>56.39</v>
      </c>
      <c r="G6107" s="141"/>
    </row>
    <row r="6108" s="123" customFormat="1" customHeight="1" spans="1:7">
      <c r="A6108" s="134">
        <v>6105</v>
      </c>
      <c r="B6108" s="34" t="s">
        <v>30679</v>
      </c>
      <c r="C6108" s="149" t="s">
        <v>30683</v>
      </c>
      <c r="D6108" s="151">
        <v>18.94</v>
      </c>
      <c r="E6108" s="133">
        <v>4.84</v>
      </c>
      <c r="F6108" s="139">
        <v>91.67</v>
      </c>
      <c r="G6108" s="141"/>
    </row>
    <row r="6109" s="123" customFormat="1" customHeight="1" spans="1:7">
      <c r="A6109" s="134">
        <v>6106</v>
      </c>
      <c r="B6109" s="34" t="s">
        <v>30684</v>
      </c>
      <c r="C6109" s="149" t="s">
        <v>30647</v>
      </c>
      <c r="D6109" s="151">
        <v>16.21</v>
      </c>
      <c r="E6109" s="134">
        <v>4.84</v>
      </c>
      <c r="F6109" s="139">
        <v>78.46</v>
      </c>
      <c r="G6109" s="141"/>
    </row>
    <row r="6110" s="123" customFormat="1" customHeight="1" spans="1:7">
      <c r="A6110" s="134">
        <v>6107</v>
      </c>
      <c r="B6110" s="34" t="s">
        <v>30685</v>
      </c>
      <c r="C6110" s="149" t="s">
        <v>30686</v>
      </c>
      <c r="D6110" s="151">
        <v>1.7</v>
      </c>
      <c r="E6110" s="133">
        <v>4.84</v>
      </c>
      <c r="F6110" s="139">
        <v>8.23</v>
      </c>
      <c r="G6110" s="141"/>
    </row>
    <row r="6111" s="123" customFormat="1" customHeight="1" spans="1:7">
      <c r="A6111" s="134">
        <v>6108</v>
      </c>
      <c r="B6111" s="34" t="s">
        <v>30687</v>
      </c>
      <c r="C6111" s="149" t="s">
        <v>30688</v>
      </c>
      <c r="D6111" s="151">
        <v>5.95</v>
      </c>
      <c r="E6111" s="134">
        <v>4.84</v>
      </c>
      <c r="F6111" s="139">
        <v>28.8</v>
      </c>
      <c r="G6111" s="141"/>
    </row>
    <row r="6112" s="123" customFormat="1" customHeight="1" spans="1:7">
      <c r="A6112" s="134">
        <v>6109</v>
      </c>
      <c r="B6112" s="34" t="s">
        <v>30689</v>
      </c>
      <c r="C6112" s="149" t="s">
        <v>30690</v>
      </c>
      <c r="D6112" s="151">
        <v>36.2</v>
      </c>
      <c r="E6112" s="133">
        <v>4.84</v>
      </c>
      <c r="F6112" s="139">
        <v>175.21</v>
      </c>
      <c r="G6112" s="141"/>
    </row>
    <row r="6113" s="123" customFormat="1" customHeight="1" spans="1:7">
      <c r="A6113" s="134">
        <v>6110</v>
      </c>
      <c r="B6113" s="34" t="s">
        <v>30691</v>
      </c>
      <c r="C6113" s="149" t="s">
        <v>30692</v>
      </c>
      <c r="D6113" s="151">
        <v>10.31</v>
      </c>
      <c r="E6113" s="133">
        <v>4.84</v>
      </c>
      <c r="F6113" s="139">
        <v>49.9</v>
      </c>
      <c r="G6113" s="141"/>
    </row>
    <row r="6114" s="123" customFormat="1" customHeight="1" spans="1:7">
      <c r="A6114" s="134">
        <v>6111</v>
      </c>
      <c r="B6114" s="34" t="s">
        <v>3322</v>
      </c>
      <c r="C6114" s="149" t="s">
        <v>30693</v>
      </c>
      <c r="D6114" s="151">
        <v>22.27</v>
      </c>
      <c r="E6114" s="134">
        <v>4.84</v>
      </c>
      <c r="F6114" s="139">
        <v>107.79</v>
      </c>
      <c r="G6114" s="141"/>
    </row>
    <row r="6115" s="123" customFormat="1" customHeight="1" spans="1:7">
      <c r="A6115" s="134">
        <v>6112</v>
      </c>
      <c r="B6115" s="34" t="s">
        <v>30694</v>
      </c>
      <c r="C6115" s="149" t="s">
        <v>30695</v>
      </c>
      <c r="D6115" s="151">
        <v>5.58</v>
      </c>
      <c r="E6115" s="133">
        <v>4.84</v>
      </c>
      <c r="F6115" s="139">
        <v>27.01</v>
      </c>
      <c r="G6115" s="141"/>
    </row>
    <row r="6116" s="123" customFormat="1" customHeight="1" spans="1:7">
      <c r="A6116" s="134">
        <v>6113</v>
      </c>
      <c r="B6116" s="34" t="s">
        <v>11545</v>
      </c>
      <c r="C6116" s="149" t="s">
        <v>30696</v>
      </c>
      <c r="D6116" s="151">
        <v>12.04</v>
      </c>
      <c r="E6116" s="134">
        <v>4.84</v>
      </c>
      <c r="F6116" s="139">
        <v>58.27</v>
      </c>
      <c r="G6116" s="141"/>
    </row>
    <row r="6117" s="123" customFormat="1" customHeight="1" spans="1:7">
      <c r="A6117" s="134">
        <v>6114</v>
      </c>
      <c r="B6117" s="34" t="s">
        <v>7944</v>
      </c>
      <c r="C6117" s="149" t="s">
        <v>30697</v>
      </c>
      <c r="D6117" s="151">
        <v>10.08</v>
      </c>
      <c r="E6117" s="133">
        <v>4.84</v>
      </c>
      <c r="F6117" s="139">
        <v>48.79</v>
      </c>
      <c r="G6117" s="141"/>
    </row>
    <row r="6118" s="123" customFormat="1" customHeight="1" spans="1:7">
      <c r="A6118" s="134">
        <v>6115</v>
      </c>
      <c r="B6118" s="34" t="s">
        <v>9337</v>
      </c>
      <c r="C6118" s="149" t="s">
        <v>30698</v>
      </c>
      <c r="D6118" s="151">
        <v>4.95</v>
      </c>
      <c r="E6118" s="133">
        <v>4.84</v>
      </c>
      <c r="F6118" s="139">
        <v>23.96</v>
      </c>
      <c r="G6118" s="141"/>
    </row>
    <row r="6119" s="123" customFormat="1" customHeight="1" spans="1:7">
      <c r="A6119" s="134">
        <v>6116</v>
      </c>
      <c r="B6119" s="34" t="s">
        <v>30699</v>
      </c>
      <c r="C6119" s="149" t="s">
        <v>30671</v>
      </c>
      <c r="D6119" s="151">
        <v>30.75</v>
      </c>
      <c r="E6119" s="134">
        <v>4.84</v>
      </c>
      <c r="F6119" s="139">
        <v>148.83</v>
      </c>
      <c r="G6119" s="141"/>
    </row>
    <row r="6120" s="123" customFormat="1" customHeight="1" spans="1:7">
      <c r="A6120" s="134">
        <v>6117</v>
      </c>
      <c r="B6120" s="34" t="s">
        <v>5590</v>
      </c>
      <c r="C6120" s="149" t="s">
        <v>30670</v>
      </c>
      <c r="D6120" s="151">
        <v>19.46</v>
      </c>
      <c r="E6120" s="133">
        <v>4.84</v>
      </c>
      <c r="F6120" s="139">
        <v>94.19</v>
      </c>
      <c r="G6120" s="141"/>
    </row>
    <row r="6121" s="123" customFormat="1" customHeight="1" spans="1:7">
      <c r="A6121" s="134">
        <v>6118</v>
      </c>
      <c r="B6121" s="34" t="s">
        <v>30700</v>
      </c>
      <c r="C6121" s="149" t="s">
        <v>30701</v>
      </c>
      <c r="D6121" s="151">
        <v>35.79</v>
      </c>
      <c r="E6121" s="134">
        <v>4.84</v>
      </c>
      <c r="F6121" s="139">
        <v>173.22</v>
      </c>
      <c r="G6121" s="141"/>
    </row>
    <row r="6122" s="123" customFormat="1" customHeight="1" spans="1:7">
      <c r="A6122" s="134">
        <v>6119</v>
      </c>
      <c r="B6122" s="34" t="s">
        <v>30702</v>
      </c>
      <c r="C6122" s="149" t="s">
        <v>30703</v>
      </c>
      <c r="D6122" s="151">
        <v>6.25</v>
      </c>
      <c r="E6122" s="133">
        <v>4.84</v>
      </c>
      <c r="F6122" s="139">
        <v>30.25</v>
      </c>
      <c r="G6122" s="141"/>
    </row>
    <row r="6123" s="123" customFormat="1" customHeight="1" spans="1:7">
      <c r="A6123" s="134">
        <v>6120</v>
      </c>
      <c r="B6123" s="34" t="s">
        <v>30704</v>
      </c>
      <c r="C6123" s="149" t="s">
        <v>30705</v>
      </c>
      <c r="D6123" s="151">
        <v>6.56</v>
      </c>
      <c r="E6123" s="133">
        <v>4.84</v>
      </c>
      <c r="F6123" s="139">
        <v>31.75</v>
      </c>
      <c r="G6123" s="141"/>
    </row>
    <row r="6124" s="123" customFormat="1" customHeight="1" spans="1:7">
      <c r="A6124" s="134">
        <v>6121</v>
      </c>
      <c r="B6124" s="34" t="s">
        <v>30661</v>
      </c>
      <c r="C6124" s="149" t="s">
        <v>30706</v>
      </c>
      <c r="D6124" s="151">
        <v>2.62</v>
      </c>
      <c r="E6124" s="134">
        <v>4.84</v>
      </c>
      <c r="F6124" s="139">
        <v>12.68</v>
      </c>
      <c r="G6124" s="141"/>
    </row>
    <row r="6125" s="123" customFormat="1" customHeight="1" spans="1:7">
      <c r="A6125" s="134">
        <v>6122</v>
      </c>
      <c r="B6125" s="34" t="s">
        <v>30707</v>
      </c>
      <c r="C6125" s="149" t="s">
        <v>30708</v>
      </c>
      <c r="D6125" s="151">
        <v>43.72</v>
      </c>
      <c r="E6125" s="133">
        <v>4.84</v>
      </c>
      <c r="F6125" s="139">
        <v>211.6</v>
      </c>
      <c r="G6125" s="141"/>
    </row>
    <row r="6126" s="123" customFormat="1" customHeight="1" spans="1:7">
      <c r="A6126" s="134">
        <v>6123</v>
      </c>
      <c r="B6126" s="34" t="s">
        <v>30709</v>
      </c>
      <c r="C6126" s="149" t="s">
        <v>30710</v>
      </c>
      <c r="D6126" s="151">
        <v>15.48</v>
      </c>
      <c r="E6126" s="134">
        <v>4.84</v>
      </c>
      <c r="F6126" s="139">
        <v>74.92</v>
      </c>
      <c r="G6126" s="141"/>
    </row>
    <row r="6127" s="123" customFormat="1" customHeight="1" spans="1:7">
      <c r="A6127" s="134">
        <v>6124</v>
      </c>
      <c r="B6127" s="34" t="s">
        <v>30711</v>
      </c>
      <c r="C6127" s="149" t="s">
        <v>30712</v>
      </c>
      <c r="D6127" s="151">
        <v>18.71</v>
      </c>
      <c r="E6127" s="133">
        <v>4.84</v>
      </c>
      <c r="F6127" s="139">
        <v>90.56</v>
      </c>
      <c r="G6127" s="141"/>
    </row>
    <row r="6128" s="123" customFormat="1" customHeight="1" spans="1:7">
      <c r="A6128" s="134">
        <v>6125</v>
      </c>
      <c r="B6128" s="34" t="s">
        <v>30713</v>
      </c>
      <c r="C6128" s="149" t="s">
        <v>30642</v>
      </c>
      <c r="D6128" s="151">
        <v>8.61</v>
      </c>
      <c r="E6128" s="133">
        <v>4.84</v>
      </c>
      <c r="F6128" s="139">
        <v>41.67</v>
      </c>
      <c r="G6128" s="141"/>
    </row>
    <row r="6129" s="123" customFormat="1" customHeight="1" spans="1:7">
      <c r="A6129" s="134">
        <v>6126</v>
      </c>
      <c r="B6129" s="34" t="s">
        <v>30714</v>
      </c>
      <c r="C6129" s="149" t="s">
        <v>30715</v>
      </c>
      <c r="D6129" s="151">
        <v>22.47</v>
      </c>
      <c r="E6129" s="134">
        <v>4.84</v>
      </c>
      <c r="F6129" s="139">
        <v>108.75</v>
      </c>
      <c r="G6129" s="141"/>
    </row>
    <row r="6130" s="123" customFormat="1" customHeight="1" spans="1:7">
      <c r="A6130" s="134">
        <v>6127</v>
      </c>
      <c r="B6130" s="34" t="s">
        <v>30716</v>
      </c>
      <c r="C6130" s="149" t="s">
        <v>30647</v>
      </c>
      <c r="D6130" s="151">
        <v>1.96</v>
      </c>
      <c r="E6130" s="133">
        <v>4.84</v>
      </c>
      <c r="F6130" s="139">
        <v>9.49</v>
      </c>
      <c r="G6130" s="141"/>
    </row>
    <row r="6131" s="123" customFormat="1" customHeight="1" spans="1:7">
      <c r="A6131" s="134">
        <v>6128</v>
      </c>
      <c r="B6131" s="34" t="s">
        <v>11817</v>
      </c>
      <c r="C6131" s="149" t="s">
        <v>30717</v>
      </c>
      <c r="D6131" s="151">
        <v>2.61</v>
      </c>
      <c r="E6131" s="134">
        <v>4.84</v>
      </c>
      <c r="F6131" s="139">
        <v>12.63</v>
      </c>
      <c r="G6131" s="141"/>
    </row>
    <row r="6132" s="123" customFormat="1" customHeight="1" spans="1:7">
      <c r="A6132" s="134">
        <v>6129</v>
      </c>
      <c r="B6132" s="34" t="s">
        <v>30718</v>
      </c>
      <c r="C6132" s="149" t="s">
        <v>30652</v>
      </c>
      <c r="D6132" s="151">
        <v>43.61</v>
      </c>
      <c r="E6132" s="133">
        <v>4.84</v>
      </c>
      <c r="F6132" s="139">
        <v>211.07</v>
      </c>
      <c r="G6132" s="141"/>
    </row>
    <row r="6133" s="123" customFormat="1" customHeight="1" spans="1:7">
      <c r="A6133" s="134">
        <v>6130</v>
      </c>
      <c r="B6133" s="34" t="s">
        <v>30719</v>
      </c>
      <c r="C6133" s="149" t="s">
        <v>30720</v>
      </c>
      <c r="D6133" s="151">
        <v>6</v>
      </c>
      <c r="E6133" s="133">
        <v>4.84</v>
      </c>
      <c r="F6133" s="139">
        <v>29.04</v>
      </c>
      <c r="G6133" s="141"/>
    </row>
    <row r="6134" s="123" customFormat="1" customHeight="1" spans="1:7">
      <c r="A6134" s="134">
        <v>6131</v>
      </c>
      <c r="B6134" s="34" t="s">
        <v>30721</v>
      </c>
      <c r="C6134" s="149" t="s">
        <v>30722</v>
      </c>
      <c r="D6134" s="151">
        <v>2.61</v>
      </c>
      <c r="E6134" s="134">
        <v>4.84</v>
      </c>
      <c r="F6134" s="139">
        <v>12.63</v>
      </c>
      <c r="G6134" s="141"/>
    </row>
    <row r="6135" s="123" customFormat="1" customHeight="1" spans="1:7">
      <c r="A6135" s="134">
        <v>6132</v>
      </c>
      <c r="B6135" s="34" t="s">
        <v>30723</v>
      </c>
      <c r="C6135" s="149" t="s">
        <v>30640</v>
      </c>
      <c r="D6135" s="151">
        <v>3.72</v>
      </c>
      <c r="E6135" s="133">
        <v>4.84</v>
      </c>
      <c r="F6135" s="139">
        <v>18</v>
      </c>
      <c r="G6135" s="141"/>
    </row>
    <row r="6136" s="123" customFormat="1" customHeight="1" spans="1:7">
      <c r="A6136" s="134">
        <v>6133</v>
      </c>
      <c r="B6136" s="34" t="s">
        <v>15655</v>
      </c>
      <c r="C6136" s="149" t="s">
        <v>30724</v>
      </c>
      <c r="D6136" s="151">
        <v>36.57</v>
      </c>
      <c r="E6136" s="134">
        <v>4.84</v>
      </c>
      <c r="F6136" s="139">
        <v>177</v>
      </c>
      <c r="G6136" s="141"/>
    </row>
    <row r="6137" s="123" customFormat="1" customHeight="1" spans="1:7">
      <c r="A6137" s="134">
        <v>6134</v>
      </c>
      <c r="B6137" s="34" t="s">
        <v>15055</v>
      </c>
      <c r="C6137" s="149" t="s">
        <v>30725</v>
      </c>
      <c r="D6137" s="151">
        <v>10.24</v>
      </c>
      <c r="E6137" s="133">
        <v>4.84</v>
      </c>
      <c r="F6137" s="139">
        <v>49.56</v>
      </c>
      <c r="G6137" s="141"/>
    </row>
    <row r="6138" s="123" customFormat="1" customHeight="1" spans="1:7">
      <c r="A6138" s="134">
        <v>6135</v>
      </c>
      <c r="B6138" s="34" t="s">
        <v>30726</v>
      </c>
      <c r="C6138" s="149" t="s">
        <v>30727</v>
      </c>
      <c r="D6138" s="151">
        <v>20.36</v>
      </c>
      <c r="E6138" s="133">
        <v>4.84</v>
      </c>
      <c r="F6138" s="139">
        <v>98.54</v>
      </c>
      <c r="G6138" s="141"/>
    </row>
    <row r="6139" s="123" customFormat="1" customHeight="1" spans="1:7">
      <c r="A6139" s="134">
        <v>6136</v>
      </c>
      <c r="B6139" s="34" t="s">
        <v>30728</v>
      </c>
      <c r="C6139" s="149" t="s">
        <v>30729</v>
      </c>
      <c r="D6139" s="151">
        <v>15.42</v>
      </c>
      <c r="E6139" s="134">
        <v>4.84</v>
      </c>
      <c r="F6139" s="139">
        <v>74.63</v>
      </c>
      <c r="G6139" s="141"/>
    </row>
    <row r="6140" s="123" customFormat="1" customHeight="1" spans="1:7">
      <c r="A6140" s="134">
        <v>6137</v>
      </c>
      <c r="B6140" s="34" t="s">
        <v>17712</v>
      </c>
      <c r="C6140" s="149" t="s">
        <v>30727</v>
      </c>
      <c r="D6140" s="151">
        <v>10.35</v>
      </c>
      <c r="E6140" s="133">
        <v>4.84</v>
      </c>
      <c r="F6140" s="139">
        <v>50.09</v>
      </c>
      <c r="G6140" s="141"/>
    </row>
    <row r="6141" s="123" customFormat="1" customHeight="1" spans="1:7">
      <c r="A6141" s="134">
        <v>6138</v>
      </c>
      <c r="B6141" s="34" t="s">
        <v>30730</v>
      </c>
      <c r="C6141" s="149" t="s">
        <v>30731</v>
      </c>
      <c r="D6141" s="151">
        <v>8.08</v>
      </c>
      <c r="E6141" s="134">
        <v>4.84</v>
      </c>
      <c r="F6141" s="139">
        <v>39.11</v>
      </c>
      <c r="G6141" s="141"/>
    </row>
    <row r="6142" s="123" customFormat="1" customHeight="1" spans="1:7">
      <c r="A6142" s="134">
        <v>6139</v>
      </c>
      <c r="B6142" s="34" t="s">
        <v>30732</v>
      </c>
      <c r="C6142" s="149" t="s">
        <v>30733</v>
      </c>
      <c r="D6142" s="151">
        <v>45.03</v>
      </c>
      <c r="E6142" s="133">
        <v>4.84</v>
      </c>
      <c r="F6142" s="139">
        <v>217.95</v>
      </c>
      <c r="G6142" s="141"/>
    </row>
    <row r="6143" s="123" customFormat="1" customHeight="1" spans="1:7">
      <c r="A6143" s="134">
        <v>6140</v>
      </c>
      <c r="B6143" s="34" t="s">
        <v>14859</v>
      </c>
      <c r="C6143" s="149" t="s">
        <v>30734</v>
      </c>
      <c r="D6143" s="151">
        <v>18.68</v>
      </c>
      <c r="E6143" s="133">
        <v>4.84</v>
      </c>
      <c r="F6143" s="139">
        <v>90.41</v>
      </c>
      <c r="G6143" s="141"/>
    </row>
    <row r="6144" s="123" customFormat="1" customHeight="1" spans="1:7">
      <c r="A6144" s="134">
        <v>6141</v>
      </c>
      <c r="B6144" s="34" t="s">
        <v>30735</v>
      </c>
      <c r="C6144" s="149" t="s">
        <v>30736</v>
      </c>
      <c r="D6144" s="151">
        <v>15.83</v>
      </c>
      <c r="E6144" s="134">
        <v>4.84</v>
      </c>
      <c r="F6144" s="139">
        <v>76.62</v>
      </c>
      <c r="G6144" s="141"/>
    </row>
    <row r="6145" s="123" customFormat="1" customHeight="1" spans="1:7">
      <c r="A6145" s="134">
        <v>6142</v>
      </c>
      <c r="B6145" s="34" t="s">
        <v>30737</v>
      </c>
      <c r="C6145" s="149" t="s">
        <v>30738</v>
      </c>
      <c r="D6145" s="151">
        <v>3.42</v>
      </c>
      <c r="E6145" s="133">
        <v>4.84</v>
      </c>
      <c r="F6145" s="139">
        <v>16.55</v>
      </c>
      <c r="G6145" s="141"/>
    </row>
    <row r="6146" s="123" customFormat="1" customHeight="1" spans="1:7">
      <c r="A6146" s="134">
        <v>6143</v>
      </c>
      <c r="B6146" s="34" t="s">
        <v>13787</v>
      </c>
      <c r="C6146" s="149" t="s">
        <v>30739</v>
      </c>
      <c r="D6146" s="151">
        <v>33.32</v>
      </c>
      <c r="E6146" s="134">
        <v>4.84</v>
      </c>
      <c r="F6146" s="139">
        <v>161.27</v>
      </c>
      <c r="G6146" s="141"/>
    </row>
    <row r="6147" s="123" customFormat="1" customHeight="1" spans="1:7">
      <c r="A6147" s="134">
        <v>6144</v>
      </c>
      <c r="B6147" s="34" t="s">
        <v>30740</v>
      </c>
      <c r="C6147" s="149" t="s">
        <v>30727</v>
      </c>
      <c r="D6147" s="151">
        <v>13.6</v>
      </c>
      <c r="E6147" s="133">
        <v>4.84</v>
      </c>
      <c r="F6147" s="139">
        <v>65.82</v>
      </c>
      <c r="G6147" s="141"/>
    </row>
    <row r="6148" s="123" customFormat="1" customHeight="1" spans="1:7">
      <c r="A6148" s="134">
        <v>6145</v>
      </c>
      <c r="B6148" s="34" t="s">
        <v>30740</v>
      </c>
      <c r="C6148" s="149" t="s">
        <v>30727</v>
      </c>
      <c r="D6148" s="151">
        <v>12.72</v>
      </c>
      <c r="E6148" s="133">
        <v>4.84</v>
      </c>
      <c r="F6148" s="139">
        <v>61.56</v>
      </c>
      <c r="G6148" s="141"/>
    </row>
    <row r="6149" s="123" customFormat="1" customHeight="1" spans="1:7">
      <c r="A6149" s="134">
        <v>6146</v>
      </c>
      <c r="B6149" s="34" t="s">
        <v>30741</v>
      </c>
      <c r="C6149" s="149" t="s">
        <v>30727</v>
      </c>
      <c r="D6149" s="151">
        <v>60.2</v>
      </c>
      <c r="E6149" s="134">
        <v>4.84</v>
      </c>
      <c r="F6149" s="139">
        <v>291.37</v>
      </c>
      <c r="G6149" s="141"/>
    </row>
    <row r="6150" s="123" customFormat="1" customHeight="1" spans="1:7">
      <c r="A6150" s="134">
        <v>6147</v>
      </c>
      <c r="B6150" s="34" t="s">
        <v>30742</v>
      </c>
      <c r="C6150" s="149" t="s">
        <v>30743</v>
      </c>
      <c r="D6150" s="151">
        <v>56.89</v>
      </c>
      <c r="E6150" s="133">
        <v>4.84</v>
      </c>
      <c r="F6150" s="139">
        <v>275.35</v>
      </c>
      <c r="G6150" s="141"/>
    </row>
    <row r="6151" s="123" customFormat="1" customHeight="1" spans="1:7">
      <c r="A6151" s="134">
        <v>6148</v>
      </c>
      <c r="B6151" s="34" t="s">
        <v>30744</v>
      </c>
      <c r="C6151" s="149" t="s">
        <v>30745</v>
      </c>
      <c r="D6151" s="151">
        <v>15.39</v>
      </c>
      <c r="E6151" s="134">
        <v>4.84</v>
      </c>
      <c r="F6151" s="139">
        <v>74.49</v>
      </c>
      <c r="G6151" s="141"/>
    </row>
    <row r="6152" s="123" customFormat="1" customHeight="1" spans="1:7">
      <c r="A6152" s="134">
        <v>6149</v>
      </c>
      <c r="B6152" s="34" t="s">
        <v>3932</v>
      </c>
      <c r="C6152" s="149" t="s">
        <v>30746</v>
      </c>
      <c r="D6152" s="151">
        <v>8.61</v>
      </c>
      <c r="E6152" s="133">
        <v>4.84</v>
      </c>
      <c r="F6152" s="139">
        <v>41.67</v>
      </c>
      <c r="G6152" s="141"/>
    </row>
    <row r="6153" s="123" customFormat="1" customHeight="1" spans="1:7">
      <c r="A6153" s="134">
        <v>6150</v>
      </c>
      <c r="B6153" s="34" t="s">
        <v>20648</v>
      </c>
      <c r="C6153" s="149" t="s">
        <v>30727</v>
      </c>
      <c r="D6153" s="151">
        <v>12.81</v>
      </c>
      <c r="E6153" s="133">
        <v>4.84</v>
      </c>
      <c r="F6153" s="139">
        <v>62</v>
      </c>
      <c r="G6153" s="141"/>
    </row>
    <row r="6154" s="123" customFormat="1" customHeight="1" spans="1:7">
      <c r="A6154" s="134">
        <v>6151</v>
      </c>
      <c r="B6154" s="34" t="s">
        <v>30747</v>
      </c>
      <c r="C6154" s="149" t="s">
        <v>30727</v>
      </c>
      <c r="D6154" s="151">
        <v>20.61</v>
      </c>
      <c r="E6154" s="134">
        <v>4.84</v>
      </c>
      <c r="F6154" s="139">
        <v>99.75</v>
      </c>
      <c r="G6154" s="141"/>
    </row>
    <row r="6155" s="123" customFormat="1" customHeight="1" spans="1:7">
      <c r="A6155" s="134">
        <v>6152</v>
      </c>
      <c r="B6155" s="34" t="s">
        <v>30748</v>
      </c>
      <c r="C6155" s="149" t="s">
        <v>30749</v>
      </c>
      <c r="D6155" s="151">
        <v>37.63</v>
      </c>
      <c r="E6155" s="133">
        <v>4.84</v>
      </c>
      <c r="F6155" s="139">
        <v>182.13</v>
      </c>
      <c r="G6155" s="141"/>
    </row>
    <row r="6156" s="123" customFormat="1" customHeight="1" spans="1:7">
      <c r="A6156" s="134">
        <v>6153</v>
      </c>
      <c r="B6156" s="34" t="s">
        <v>30750</v>
      </c>
      <c r="C6156" s="149" t="s">
        <v>30751</v>
      </c>
      <c r="D6156" s="151">
        <v>25.17</v>
      </c>
      <c r="E6156" s="134">
        <v>4.84</v>
      </c>
      <c r="F6156" s="139">
        <v>121.82</v>
      </c>
      <c r="G6156" s="141"/>
    </row>
    <row r="6157" s="123" customFormat="1" customHeight="1" spans="1:7">
      <c r="A6157" s="134">
        <v>6154</v>
      </c>
      <c r="B6157" s="34" t="s">
        <v>13215</v>
      </c>
      <c r="C6157" s="149" t="s">
        <v>30752</v>
      </c>
      <c r="D6157" s="151">
        <v>22.11</v>
      </c>
      <c r="E6157" s="133">
        <v>4.84</v>
      </c>
      <c r="F6157" s="139">
        <v>107.01</v>
      </c>
      <c r="G6157" s="141"/>
    </row>
    <row r="6158" s="123" customFormat="1" customHeight="1" spans="1:7">
      <c r="A6158" s="134">
        <v>6155</v>
      </c>
      <c r="B6158" s="34" t="s">
        <v>30753</v>
      </c>
      <c r="C6158" s="149" t="s">
        <v>30754</v>
      </c>
      <c r="D6158" s="151">
        <v>25.65</v>
      </c>
      <c r="E6158" s="133">
        <v>4.84</v>
      </c>
      <c r="F6158" s="139">
        <v>124.15</v>
      </c>
      <c r="G6158" s="141"/>
    </row>
    <row r="6159" s="123" customFormat="1" customHeight="1" spans="1:7">
      <c r="A6159" s="134">
        <v>6156</v>
      </c>
      <c r="B6159" s="34" t="s">
        <v>30755</v>
      </c>
      <c r="C6159" s="149" t="s">
        <v>30756</v>
      </c>
      <c r="D6159" s="151">
        <v>38.4</v>
      </c>
      <c r="E6159" s="134">
        <v>4.84</v>
      </c>
      <c r="F6159" s="139">
        <v>185.86</v>
      </c>
      <c r="G6159" s="141"/>
    </row>
    <row r="6160" s="123" customFormat="1" customHeight="1" spans="1:7">
      <c r="A6160" s="134">
        <v>6157</v>
      </c>
      <c r="B6160" s="34" t="s">
        <v>30757</v>
      </c>
      <c r="C6160" s="149" t="s">
        <v>30758</v>
      </c>
      <c r="D6160" s="151">
        <v>26.99</v>
      </c>
      <c r="E6160" s="133">
        <v>4.84</v>
      </c>
      <c r="F6160" s="139">
        <v>130.63</v>
      </c>
      <c r="G6160" s="141"/>
    </row>
    <row r="6161" s="123" customFormat="1" customHeight="1" spans="1:7">
      <c r="A6161" s="134">
        <v>6158</v>
      </c>
      <c r="B6161" s="34" t="s">
        <v>19740</v>
      </c>
      <c r="C6161" s="149" t="s">
        <v>30759</v>
      </c>
      <c r="D6161" s="151">
        <v>20.06</v>
      </c>
      <c r="E6161" s="134">
        <v>4.84</v>
      </c>
      <c r="F6161" s="139">
        <v>97.09</v>
      </c>
      <c r="G6161" s="141"/>
    </row>
    <row r="6162" s="123" customFormat="1" customHeight="1" spans="1:7">
      <c r="A6162" s="134">
        <v>6159</v>
      </c>
      <c r="B6162" s="34" t="s">
        <v>30760</v>
      </c>
      <c r="C6162" s="149" t="s">
        <v>30761</v>
      </c>
      <c r="D6162" s="151">
        <v>12.96</v>
      </c>
      <c r="E6162" s="133">
        <v>4.84</v>
      </c>
      <c r="F6162" s="139">
        <v>62.73</v>
      </c>
      <c r="G6162" s="141"/>
    </row>
    <row r="6163" s="123" customFormat="1" customHeight="1" spans="1:7">
      <c r="A6163" s="134">
        <v>6160</v>
      </c>
      <c r="B6163" s="34" t="s">
        <v>30762</v>
      </c>
      <c r="C6163" s="149" t="s">
        <v>30727</v>
      </c>
      <c r="D6163" s="151">
        <v>14.89</v>
      </c>
      <c r="E6163" s="133">
        <v>4.84</v>
      </c>
      <c r="F6163" s="139">
        <v>72.07</v>
      </c>
      <c r="G6163" s="141"/>
    </row>
    <row r="6164" s="123" customFormat="1" customHeight="1" spans="1:7">
      <c r="A6164" s="134">
        <v>6161</v>
      </c>
      <c r="B6164" s="34" t="s">
        <v>30763</v>
      </c>
      <c r="C6164" s="149" t="s">
        <v>30764</v>
      </c>
      <c r="D6164" s="151">
        <v>15.69</v>
      </c>
      <c r="E6164" s="134">
        <v>4.84</v>
      </c>
      <c r="F6164" s="139">
        <v>75.94</v>
      </c>
      <c r="G6164" s="141"/>
    </row>
    <row r="6165" s="123" customFormat="1" customHeight="1" spans="1:7">
      <c r="A6165" s="134">
        <v>6162</v>
      </c>
      <c r="B6165" s="34" t="s">
        <v>11575</v>
      </c>
      <c r="C6165" s="149" t="s">
        <v>30765</v>
      </c>
      <c r="D6165" s="151">
        <v>20.05</v>
      </c>
      <c r="E6165" s="133">
        <v>4.84</v>
      </c>
      <c r="F6165" s="139">
        <v>97.04</v>
      </c>
      <c r="G6165" s="141"/>
    </row>
    <row r="6166" s="123" customFormat="1" customHeight="1" spans="1:7">
      <c r="A6166" s="134">
        <v>6163</v>
      </c>
      <c r="B6166" s="34" t="s">
        <v>15064</v>
      </c>
      <c r="C6166" s="149" t="s">
        <v>30727</v>
      </c>
      <c r="D6166" s="151">
        <v>28.74</v>
      </c>
      <c r="E6166" s="134">
        <v>4.84</v>
      </c>
      <c r="F6166" s="139">
        <v>139.1</v>
      </c>
      <c r="G6166" s="141"/>
    </row>
    <row r="6167" s="123" customFormat="1" customHeight="1" spans="1:7">
      <c r="A6167" s="134">
        <v>6164</v>
      </c>
      <c r="B6167" s="34" t="s">
        <v>30766</v>
      </c>
      <c r="C6167" s="149" t="s">
        <v>30767</v>
      </c>
      <c r="D6167" s="151">
        <v>17.08</v>
      </c>
      <c r="E6167" s="133">
        <v>4.84</v>
      </c>
      <c r="F6167" s="139">
        <v>82.67</v>
      </c>
      <c r="G6167" s="141"/>
    </row>
    <row r="6168" s="123" customFormat="1" customHeight="1" spans="1:7">
      <c r="A6168" s="134">
        <v>6165</v>
      </c>
      <c r="B6168" s="34" t="s">
        <v>30768</v>
      </c>
      <c r="C6168" s="149" t="s">
        <v>30767</v>
      </c>
      <c r="D6168" s="151">
        <v>21.75</v>
      </c>
      <c r="E6168" s="133">
        <v>4.84</v>
      </c>
      <c r="F6168" s="139">
        <v>105.27</v>
      </c>
      <c r="G6168" s="141"/>
    </row>
    <row r="6169" s="123" customFormat="1" customHeight="1" spans="1:7">
      <c r="A6169" s="134">
        <v>6166</v>
      </c>
      <c r="B6169" s="34" t="s">
        <v>30769</v>
      </c>
      <c r="C6169" s="149" t="s">
        <v>30770</v>
      </c>
      <c r="D6169" s="151">
        <v>19.31</v>
      </c>
      <c r="E6169" s="134">
        <v>4.84</v>
      </c>
      <c r="F6169" s="139">
        <v>93.46</v>
      </c>
      <c r="G6169" s="141"/>
    </row>
    <row r="6170" s="123" customFormat="1" customHeight="1" spans="1:7">
      <c r="A6170" s="134">
        <v>6167</v>
      </c>
      <c r="B6170" s="34" t="s">
        <v>30771</v>
      </c>
      <c r="C6170" s="149" t="s">
        <v>30772</v>
      </c>
      <c r="D6170" s="151">
        <v>20.93</v>
      </c>
      <c r="E6170" s="133">
        <v>4.84</v>
      </c>
      <c r="F6170" s="139">
        <v>101.3</v>
      </c>
      <c r="G6170" s="141"/>
    </row>
    <row r="6171" s="123" customFormat="1" customHeight="1" spans="1:7">
      <c r="A6171" s="134">
        <v>6168</v>
      </c>
      <c r="B6171" s="34" t="s">
        <v>5327</v>
      </c>
      <c r="C6171" s="149" t="s">
        <v>30727</v>
      </c>
      <c r="D6171" s="151">
        <v>24.18</v>
      </c>
      <c r="E6171" s="134">
        <v>4.84</v>
      </c>
      <c r="F6171" s="139">
        <v>117.03</v>
      </c>
      <c r="G6171" s="141"/>
    </row>
    <row r="6172" s="123" customFormat="1" customHeight="1" spans="1:7">
      <c r="A6172" s="134">
        <v>6169</v>
      </c>
      <c r="B6172" s="34" t="s">
        <v>19699</v>
      </c>
      <c r="C6172" s="149" t="s">
        <v>30773</v>
      </c>
      <c r="D6172" s="151">
        <v>15.45</v>
      </c>
      <c r="E6172" s="133">
        <v>4.84</v>
      </c>
      <c r="F6172" s="139">
        <v>74.78</v>
      </c>
      <c r="G6172" s="141"/>
    </row>
    <row r="6173" s="123" customFormat="1" customHeight="1" spans="1:7">
      <c r="A6173" s="134">
        <v>6170</v>
      </c>
      <c r="B6173" s="34" t="s">
        <v>30774</v>
      </c>
      <c r="C6173" s="149" t="s">
        <v>30727</v>
      </c>
      <c r="D6173" s="151">
        <v>5.34</v>
      </c>
      <c r="E6173" s="133">
        <v>4.84</v>
      </c>
      <c r="F6173" s="139">
        <v>25.85</v>
      </c>
      <c r="G6173" s="141"/>
    </row>
    <row r="6174" s="123" customFormat="1" customHeight="1" spans="1:7">
      <c r="A6174" s="134">
        <v>6171</v>
      </c>
      <c r="B6174" s="34" t="s">
        <v>16063</v>
      </c>
      <c r="C6174" s="149" t="s">
        <v>30775</v>
      </c>
      <c r="D6174" s="151">
        <v>22.63</v>
      </c>
      <c r="E6174" s="134">
        <v>4.84</v>
      </c>
      <c r="F6174" s="139">
        <v>109.53</v>
      </c>
      <c r="G6174" s="141"/>
    </row>
    <row r="6175" s="123" customFormat="1" customHeight="1" spans="1:7">
      <c r="A6175" s="134">
        <v>6172</v>
      </c>
      <c r="B6175" s="34" t="s">
        <v>9539</v>
      </c>
      <c r="C6175" s="149" t="s">
        <v>30776</v>
      </c>
      <c r="D6175" s="151">
        <v>20.62</v>
      </c>
      <c r="E6175" s="133">
        <v>4.84</v>
      </c>
      <c r="F6175" s="139">
        <v>99.8</v>
      </c>
      <c r="G6175" s="141"/>
    </row>
    <row r="6176" s="123" customFormat="1" customHeight="1" spans="1:7">
      <c r="A6176" s="134">
        <v>6173</v>
      </c>
      <c r="B6176" s="34" t="s">
        <v>30777</v>
      </c>
      <c r="C6176" s="149" t="s">
        <v>30778</v>
      </c>
      <c r="D6176" s="151">
        <v>19.53</v>
      </c>
      <c r="E6176" s="134">
        <v>4.84</v>
      </c>
      <c r="F6176" s="139">
        <v>94.53</v>
      </c>
      <c r="G6176" s="141"/>
    </row>
    <row r="6177" s="123" customFormat="1" customHeight="1" spans="1:7">
      <c r="A6177" s="134">
        <v>6174</v>
      </c>
      <c r="B6177" s="34" t="s">
        <v>30779</v>
      </c>
      <c r="C6177" s="149" t="s">
        <v>30780</v>
      </c>
      <c r="D6177" s="151">
        <v>23.34</v>
      </c>
      <c r="E6177" s="133">
        <v>4.84</v>
      </c>
      <c r="F6177" s="139">
        <v>112.97</v>
      </c>
      <c r="G6177" s="141"/>
    </row>
    <row r="6178" s="123" customFormat="1" customHeight="1" spans="1:7">
      <c r="A6178" s="134">
        <v>6175</v>
      </c>
      <c r="B6178" s="34" t="s">
        <v>30781</v>
      </c>
      <c r="C6178" s="149" t="s">
        <v>30780</v>
      </c>
      <c r="D6178" s="151">
        <v>11.75</v>
      </c>
      <c r="E6178" s="133">
        <v>4.84</v>
      </c>
      <c r="F6178" s="139">
        <v>56.87</v>
      </c>
      <c r="G6178" s="141"/>
    </row>
    <row r="6179" s="123" customFormat="1" customHeight="1" spans="1:7">
      <c r="A6179" s="134">
        <v>6176</v>
      </c>
      <c r="B6179" s="34" t="s">
        <v>6448</v>
      </c>
      <c r="C6179" s="149" t="s">
        <v>30782</v>
      </c>
      <c r="D6179" s="151">
        <v>22.33</v>
      </c>
      <c r="E6179" s="134">
        <v>4.84</v>
      </c>
      <c r="F6179" s="139">
        <v>108.08</v>
      </c>
      <c r="G6179" s="141"/>
    </row>
    <row r="6180" s="123" customFormat="1" customHeight="1" spans="1:7">
      <c r="A6180" s="134">
        <v>6177</v>
      </c>
      <c r="B6180" s="34" t="s">
        <v>30783</v>
      </c>
      <c r="C6180" s="149" t="s">
        <v>30752</v>
      </c>
      <c r="D6180" s="151">
        <v>17.49</v>
      </c>
      <c r="E6180" s="133">
        <v>4.84</v>
      </c>
      <c r="F6180" s="139">
        <v>84.65</v>
      </c>
      <c r="G6180" s="141"/>
    </row>
    <row r="6181" s="123" customFormat="1" customHeight="1" spans="1:7">
      <c r="A6181" s="134">
        <v>6178</v>
      </c>
      <c r="B6181" s="34" t="s">
        <v>4931</v>
      </c>
      <c r="C6181" s="149" t="s">
        <v>30784</v>
      </c>
      <c r="D6181" s="151">
        <v>19.88</v>
      </c>
      <c r="E6181" s="134">
        <v>4.84</v>
      </c>
      <c r="F6181" s="139">
        <v>96.22</v>
      </c>
      <c r="G6181" s="141"/>
    </row>
    <row r="6182" s="123" customFormat="1" customHeight="1" spans="1:7">
      <c r="A6182" s="134">
        <v>6179</v>
      </c>
      <c r="B6182" s="34" t="s">
        <v>30785</v>
      </c>
      <c r="C6182" s="149" t="s">
        <v>30786</v>
      </c>
      <c r="D6182" s="151">
        <v>13.61</v>
      </c>
      <c r="E6182" s="133">
        <v>4.84</v>
      </c>
      <c r="F6182" s="139">
        <v>65.87</v>
      </c>
      <c r="G6182" s="141"/>
    </row>
    <row r="6183" s="123" customFormat="1" customHeight="1" spans="1:7">
      <c r="A6183" s="134">
        <v>6180</v>
      </c>
      <c r="B6183" s="34" t="s">
        <v>13955</v>
      </c>
      <c r="C6183" s="149" t="s">
        <v>30787</v>
      </c>
      <c r="D6183" s="151">
        <v>17.49</v>
      </c>
      <c r="E6183" s="133">
        <v>4.84</v>
      </c>
      <c r="F6183" s="139">
        <v>84.65</v>
      </c>
      <c r="G6183" s="141"/>
    </row>
    <row r="6184" s="123" customFormat="1" customHeight="1" spans="1:7">
      <c r="A6184" s="134">
        <v>6181</v>
      </c>
      <c r="B6184" s="34" t="s">
        <v>30788</v>
      </c>
      <c r="C6184" s="149" t="s">
        <v>30789</v>
      </c>
      <c r="D6184" s="151">
        <v>9.04</v>
      </c>
      <c r="E6184" s="134">
        <v>4.84</v>
      </c>
      <c r="F6184" s="139">
        <v>43.75</v>
      </c>
      <c r="G6184" s="141"/>
    </row>
    <row r="6185" s="123" customFormat="1" customHeight="1" spans="1:7">
      <c r="A6185" s="134">
        <v>6182</v>
      </c>
      <c r="B6185" s="34" t="s">
        <v>30790</v>
      </c>
      <c r="C6185" s="149" t="s">
        <v>30791</v>
      </c>
      <c r="D6185" s="151">
        <v>22.18</v>
      </c>
      <c r="E6185" s="133">
        <v>4.84</v>
      </c>
      <c r="F6185" s="139">
        <v>107.35</v>
      </c>
      <c r="G6185" s="141"/>
    </row>
    <row r="6186" s="123" customFormat="1" customHeight="1" spans="1:7">
      <c r="A6186" s="134">
        <v>6183</v>
      </c>
      <c r="B6186" s="34" t="s">
        <v>30792</v>
      </c>
      <c r="C6186" s="149" t="s">
        <v>30793</v>
      </c>
      <c r="D6186" s="151">
        <v>21.6</v>
      </c>
      <c r="E6186" s="134">
        <v>4.84</v>
      </c>
      <c r="F6186" s="139">
        <v>104.54</v>
      </c>
      <c r="G6186" s="141"/>
    </row>
    <row r="6187" s="123" customFormat="1" customHeight="1" spans="1:7">
      <c r="A6187" s="134">
        <v>6184</v>
      </c>
      <c r="B6187" s="34" t="s">
        <v>30794</v>
      </c>
      <c r="C6187" s="149" t="s">
        <v>30795</v>
      </c>
      <c r="D6187" s="151">
        <v>39.85</v>
      </c>
      <c r="E6187" s="133">
        <v>4.84</v>
      </c>
      <c r="F6187" s="139">
        <v>192.87</v>
      </c>
      <c r="G6187" s="141"/>
    </row>
    <row r="6188" s="123" customFormat="1" customHeight="1" spans="1:7">
      <c r="A6188" s="134">
        <v>6185</v>
      </c>
      <c r="B6188" s="34" t="s">
        <v>5616</v>
      </c>
      <c r="C6188" s="149" t="s">
        <v>30752</v>
      </c>
      <c r="D6188" s="151">
        <v>5.6</v>
      </c>
      <c r="E6188" s="133">
        <v>4.84</v>
      </c>
      <c r="F6188" s="139">
        <v>27.1</v>
      </c>
      <c r="G6188" s="141"/>
    </row>
    <row r="6189" s="123" customFormat="1" customHeight="1" spans="1:7">
      <c r="A6189" s="134">
        <v>6186</v>
      </c>
      <c r="B6189" s="34" t="s">
        <v>30796</v>
      </c>
      <c r="C6189" s="149" t="s">
        <v>30725</v>
      </c>
      <c r="D6189" s="151">
        <v>8.85</v>
      </c>
      <c r="E6189" s="134">
        <v>4.84</v>
      </c>
      <c r="F6189" s="139">
        <v>42.83</v>
      </c>
      <c r="G6189" s="141"/>
    </row>
    <row r="6190" s="123" customFormat="1" customHeight="1" spans="1:7">
      <c r="A6190" s="134">
        <v>6187</v>
      </c>
      <c r="B6190" s="34" t="s">
        <v>30797</v>
      </c>
      <c r="C6190" s="149" t="s">
        <v>30798</v>
      </c>
      <c r="D6190" s="151">
        <v>14.93</v>
      </c>
      <c r="E6190" s="133">
        <v>4.84</v>
      </c>
      <c r="F6190" s="139">
        <v>72.26</v>
      </c>
      <c r="G6190" s="141"/>
    </row>
    <row r="6191" s="123" customFormat="1" customHeight="1" spans="1:7">
      <c r="A6191" s="134">
        <v>6188</v>
      </c>
      <c r="B6191" s="34" t="s">
        <v>17043</v>
      </c>
      <c r="C6191" s="149" t="s">
        <v>30798</v>
      </c>
      <c r="D6191" s="151">
        <v>10.17</v>
      </c>
      <c r="E6191" s="134">
        <v>4.84</v>
      </c>
      <c r="F6191" s="139">
        <v>49.22</v>
      </c>
      <c r="G6191" s="141"/>
    </row>
    <row r="6192" s="123" customFormat="1" customHeight="1" spans="1:7">
      <c r="A6192" s="134">
        <v>6189</v>
      </c>
      <c r="B6192" s="34" t="s">
        <v>30799</v>
      </c>
      <c r="C6192" s="149" t="s">
        <v>30800</v>
      </c>
      <c r="D6192" s="151">
        <v>9.44</v>
      </c>
      <c r="E6192" s="133">
        <v>4.84</v>
      </c>
      <c r="F6192" s="139">
        <v>45.69</v>
      </c>
      <c r="G6192" s="141"/>
    </row>
    <row r="6193" s="123" customFormat="1" customHeight="1" spans="1:7">
      <c r="A6193" s="134">
        <v>6190</v>
      </c>
      <c r="B6193" s="34" t="s">
        <v>30801</v>
      </c>
      <c r="C6193" s="149" t="s">
        <v>30802</v>
      </c>
      <c r="D6193" s="151">
        <v>13.96</v>
      </c>
      <c r="E6193" s="133">
        <v>4.84</v>
      </c>
      <c r="F6193" s="139">
        <v>67.57</v>
      </c>
      <c r="G6193" s="141"/>
    </row>
    <row r="6194" s="123" customFormat="1" customHeight="1" spans="1:7">
      <c r="A6194" s="134">
        <v>6191</v>
      </c>
      <c r="B6194" s="34" t="s">
        <v>30803</v>
      </c>
      <c r="C6194" s="149" t="s">
        <v>30804</v>
      </c>
      <c r="D6194" s="151">
        <v>17.04</v>
      </c>
      <c r="E6194" s="134">
        <v>4.84</v>
      </c>
      <c r="F6194" s="139">
        <v>82.47</v>
      </c>
      <c r="G6194" s="141"/>
    </row>
    <row r="6195" s="123" customFormat="1" customHeight="1" spans="1:7">
      <c r="A6195" s="134">
        <v>6192</v>
      </c>
      <c r="B6195" s="34" t="s">
        <v>6390</v>
      </c>
      <c r="C6195" s="149" t="s">
        <v>30756</v>
      </c>
      <c r="D6195" s="151">
        <v>19.7</v>
      </c>
      <c r="E6195" s="133">
        <v>4.84</v>
      </c>
      <c r="F6195" s="139">
        <v>95.35</v>
      </c>
      <c r="G6195" s="141"/>
    </row>
    <row r="6196" s="123" customFormat="1" customHeight="1" spans="1:7">
      <c r="A6196" s="134">
        <v>6193</v>
      </c>
      <c r="B6196" s="34" t="s">
        <v>30805</v>
      </c>
      <c r="C6196" s="149" t="s">
        <v>30754</v>
      </c>
      <c r="D6196" s="151">
        <v>29.78</v>
      </c>
      <c r="E6196" s="134">
        <v>4.84</v>
      </c>
      <c r="F6196" s="139">
        <v>144.14</v>
      </c>
      <c r="G6196" s="141"/>
    </row>
    <row r="6197" s="123" customFormat="1" customHeight="1" spans="1:7">
      <c r="A6197" s="134">
        <v>6194</v>
      </c>
      <c r="B6197" s="34" t="s">
        <v>30202</v>
      </c>
      <c r="C6197" s="149" t="s">
        <v>30806</v>
      </c>
      <c r="D6197" s="151">
        <v>27.38</v>
      </c>
      <c r="E6197" s="133">
        <v>4.84</v>
      </c>
      <c r="F6197" s="139">
        <v>132.52</v>
      </c>
      <c r="G6197" s="141"/>
    </row>
    <row r="6198" s="123" customFormat="1" customHeight="1" spans="1:7">
      <c r="A6198" s="134">
        <v>6195</v>
      </c>
      <c r="B6198" s="34" t="s">
        <v>30807</v>
      </c>
      <c r="C6198" s="149" t="s">
        <v>30808</v>
      </c>
      <c r="D6198" s="151">
        <v>30.31</v>
      </c>
      <c r="E6198" s="133">
        <v>4.84</v>
      </c>
      <c r="F6198" s="139">
        <v>146.7</v>
      </c>
      <c r="G6198" s="141"/>
    </row>
    <row r="6199" s="123" customFormat="1" customHeight="1" spans="1:7">
      <c r="A6199" s="134">
        <v>6196</v>
      </c>
      <c r="B6199" s="34" t="s">
        <v>30809</v>
      </c>
      <c r="C6199" s="149" t="s">
        <v>30810</v>
      </c>
      <c r="D6199" s="151">
        <v>9.89</v>
      </c>
      <c r="E6199" s="134">
        <v>4.84</v>
      </c>
      <c r="F6199" s="139">
        <v>47.87</v>
      </c>
      <c r="G6199" s="141"/>
    </row>
    <row r="6200" s="123" customFormat="1" customHeight="1" spans="1:7">
      <c r="A6200" s="134">
        <v>6197</v>
      </c>
      <c r="B6200" s="34" t="s">
        <v>2012</v>
      </c>
      <c r="C6200" s="149" t="s">
        <v>30811</v>
      </c>
      <c r="D6200" s="151">
        <v>29.4</v>
      </c>
      <c r="E6200" s="133">
        <v>4.84</v>
      </c>
      <c r="F6200" s="139">
        <v>142.3</v>
      </c>
      <c r="G6200" s="141"/>
    </row>
    <row r="6201" s="123" customFormat="1" customHeight="1" spans="1:7">
      <c r="A6201" s="134">
        <v>6198</v>
      </c>
      <c r="B6201" s="34" t="s">
        <v>17198</v>
      </c>
      <c r="C6201" s="149" t="s">
        <v>30812</v>
      </c>
      <c r="D6201" s="151">
        <v>16.96</v>
      </c>
      <c r="E6201" s="134">
        <v>4.84</v>
      </c>
      <c r="F6201" s="139">
        <v>82.09</v>
      </c>
      <c r="G6201" s="141"/>
    </row>
    <row r="6202" s="123" customFormat="1" customHeight="1" spans="1:7">
      <c r="A6202" s="134">
        <v>6199</v>
      </c>
      <c r="B6202" s="34" t="s">
        <v>13463</v>
      </c>
      <c r="C6202" s="149" t="s">
        <v>30813</v>
      </c>
      <c r="D6202" s="151">
        <v>54.29</v>
      </c>
      <c r="E6202" s="133">
        <v>4.84</v>
      </c>
      <c r="F6202" s="139">
        <v>262.76</v>
      </c>
      <c r="G6202" s="141"/>
    </row>
    <row r="6203" s="123" customFormat="1" customHeight="1" spans="1:7">
      <c r="A6203" s="134">
        <v>6200</v>
      </c>
      <c r="B6203" s="34" t="s">
        <v>30814</v>
      </c>
      <c r="C6203" s="149" t="s">
        <v>30815</v>
      </c>
      <c r="D6203" s="151">
        <v>40.68</v>
      </c>
      <c r="E6203" s="133">
        <v>4.84</v>
      </c>
      <c r="F6203" s="139">
        <v>196.89</v>
      </c>
      <c r="G6203" s="141"/>
    </row>
    <row r="6204" s="123" customFormat="1" customHeight="1" spans="1:7">
      <c r="A6204" s="134">
        <v>6201</v>
      </c>
      <c r="B6204" s="34" t="s">
        <v>30816</v>
      </c>
      <c r="C6204" s="149" t="s">
        <v>30817</v>
      </c>
      <c r="D6204" s="151">
        <v>12.18</v>
      </c>
      <c r="E6204" s="134">
        <v>4.84</v>
      </c>
      <c r="F6204" s="139">
        <v>58.95</v>
      </c>
      <c r="G6204" s="141"/>
    </row>
    <row r="6205" s="123" customFormat="1" customHeight="1" spans="1:7">
      <c r="A6205" s="134">
        <v>6202</v>
      </c>
      <c r="B6205" s="34" t="s">
        <v>30750</v>
      </c>
      <c r="C6205" s="149" t="s">
        <v>30818</v>
      </c>
      <c r="D6205" s="151">
        <v>2.62</v>
      </c>
      <c r="E6205" s="133">
        <v>4.84</v>
      </c>
      <c r="F6205" s="139">
        <v>12.68</v>
      </c>
      <c r="G6205" s="141"/>
    </row>
    <row r="6206" s="123" customFormat="1" customHeight="1" spans="1:7">
      <c r="A6206" s="134">
        <v>6203</v>
      </c>
      <c r="B6206" s="34" t="s">
        <v>30819</v>
      </c>
      <c r="C6206" s="149" t="s">
        <v>30820</v>
      </c>
      <c r="D6206" s="151">
        <v>22.79</v>
      </c>
      <c r="E6206" s="134">
        <v>4.84</v>
      </c>
      <c r="F6206" s="139">
        <v>110.3</v>
      </c>
      <c r="G6206" s="141"/>
    </row>
    <row r="6207" s="123" customFormat="1" customHeight="1" spans="1:7">
      <c r="A6207" s="134">
        <v>6204</v>
      </c>
      <c r="B6207" s="34" t="s">
        <v>30821</v>
      </c>
      <c r="C6207" s="149" t="s">
        <v>30822</v>
      </c>
      <c r="D6207" s="151">
        <v>17.79</v>
      </c>
      <c r="E6207" s="133">
        <v>4.84</v>
      </c>
      <c r="F6207" s="139">
        <v>86.1</v>
      </c>
      <c r="G6207" s="141"/>
    </row>
    <row r="6208" s="123" customFormat="1" customHeight="1" spans="1:7">
      <c r="A6208" s="134">
        <v>6205</v>
      </c>
      <c r="B6208" s="34" t="s">
        <v>2256</v>
      </c>
      <c r="C6208" s="149" t="s">
        <v>30823</v>
      </c>
      <c r="D6208" s="151">
        <v>22.05</v>
      </c>
      <c r="E6208" s="133">
        <v>4.84</v>
      </c>
      <c r="F6208" s="139">
        <v>106.72</v>
      </c>
      <c r="G6208" s="141"/>
    </row>
    <row r="6209" s="123" customFormat="1" customHeight="1" spans="1:7">
      <c r="A6209" s="134">
        <v>6206</v>
      </c>
      <c r="B6209" s="34" t="s">
        <v>8347</v>
      </c>
      <c r="C6209" s="149" t="s">
        <v>30823</v>
      </c>
      <c r="D6209" s="151">
        <v>8.32</v>
      </c>
      <c r="E6209" s="134">
        <v>4.84</v>
      </c>
      <c r="F6209" s="139">
        <v>40.27</v>
      </c>
      <c r="G6209" s="141"/>
    </row>
    <row r="6210" s="123" customFormat="1" customHeight="1" spans="1:7">
      <c r="A6210" s="134">
        <v>6207</v>
      </c>
      <c r="B6210" s="34" t="s">
        <v>30824</v>
      </c>
      <c r="C6210" s="149" t="s">
        <v>30825</v>
      </c>
      <c r="D6210" s="151">
        <v>4.88</v>
      </c>
      <c r="E6210" s="133">
        <v>4.84</v>
      </c>
      <c r="F6210" s="139">
        <v>23.62</v>
      </c>
      <c r="G6210" s="141"/>
    </row>
    <row r="6211" s="123" customFormat="1" customHeight="1" spans="1:7">
      <c r="A6211" s="134">
        <v>6208</v>
      </c>
      <c r="B6211" s="149" t="s">
        <v>30625</v>
      </c>
      <c r="C6211" s="149" t="s">
        <v>30826</v>
      </c>
      <c r="D6211" s="151">
        <v>200.53</v>
      </c>
      <c r="E6211" s="134">
        <v>4.84</v>
      </c>
      <c r="F6211" s="139">
        <v>970.18</v>
      </c>
      <c r="G6211" s="149"/>
    </row>
    <row r="6212" s="123" customFormat="1" customHeight="1" spans="1:7">
      <c r="A6212" s="159" t="s">
        <v>30827</v>
      </c>
      <c r="B6212" s="160"/>
      <c r="C6212" s="161"/>
      <c r="D6212" s="162">
        <f>SUM(D4:D6211)</f>
        <v>98220.5299999998</v>
      </c>
      <c r="E6212" s="133">
        <v>4.84</v>
      </c>
      <c r="F6212" s="35">
        <f>SUM(F4:F6211)</f>
        <v>475387.369999999</v>
      </c>
      <c r="G6212" s="149"/>
    </row>
  </sheetData>
  <mergeCells count="3">
    <mergeCell ref="A1:G1"/>
    <mergeCell ref="A2:B2"/>
    <mergeCell ref="A6212:C6212"/>
  </mergeCells>
  <pageMargins left="0.314583333333333" right="0.393055555555556" top="0.550694444444444" bottom="0.393055555555556" header="0.5" footer="0.236111111111111"/>
  <pageSetup paperSize="9" orientation="landscape" horizontalDpi="600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880"/>
  <sheetViews>
    <sheetView workbookViewId="0">
      <selection activeCell="O10" sqref="O10"/>
    </sheetView>
  </sheetViews>
  <sheetFormatPr defaultColWidth="8.7962962962963" defaultRowHeight="15" outlineLevelCol="6"/>
  <cols>
    <col min="1" max="1" width="4.89814814814815" style="3" customWidth="1"/>
    <col min="2" max="2" width="8.7962962962963" style="88"/>
    <col min="3" max="3" width="9.2037037037037" style="3" customWidth="1"/>
    <col min="4" max="4" width="12.5" style="3" customWidth="1"/>
    <col min="5" max="5" width="10.5" style="3" customWidth="1"/>
    <col min="6" max="6" width="14" style="3" customWidth="1"/>
    <col min="7" max="7" width="10.8981481481481" style="3" customWidth="1"/>
    <col min="8" max="16380" width="8.7962962962963" style="3"/>
  </cols>
  <sheetData>
    <row r="1" ht="17.4" spans="1:7">
      <c r="A1" s="89"/>
      <c r="B1" s="90"/>
      <c r="C1" s="91"/>
      <c r="D1" s="92"/>
      <c r="E1" s="92"/>
      <c r="F1" s="92"/>
      <c r="G1" s="92"/>
    </row>
    <row r="2" ht="24" spans="1:7">
      <c r="A2" s="6" t="s">
        <v>30828</v>
      </c>
      <c r="B2" s="7"/>
      <c r="C2" s="7"/>
      <c r="D2" s="8"/>
      <c r="E2" s="8"/>
      <c r="F2" s="8"/>
      <c r="G2" s="7"/>
    </row>
    <row r="3" ht="13.8" spans="1:7">
      <c r="A3" s="93" t="s">
        <v>30829</v>
      </c>
      <c r="B3" s="94"/>
      <c r="C3" s="95"/>
      <c r="D3" s="95"/>
      <c r="E3" s="95"/>
      <c r="F3" s="95"/>
      <c r="G3" s="95"/>
    </row>
    <row r="4" ht="27.6" spans="1:7">
      <c r="A4" s="96" t="s">
        <v>2</v>
      </c>
      <c r="B4" s="97" t="s">
        <v>3</v>
      </c>
      <c r="C4" s="98" t="s">
        <v>30830</v>
      </c>
      <c r="D4" s="96" t="s">
        <v>30831</v>
      </c>
      <c r="E4" s="96" t="s">
        <v>6</v>
      </c>
      <c r="F4" s="96" t="s">
        <v>7</v>
      </c>
      <c r="G4" s="98" t="s">
        <v>8</v>
      </c>
    </row>
    <row r="5" ht="13.8" spans="1:7">
      <c r="A5" s="99"/>
      <c r="B5" s="100" t="s">
        <v>2943</v>
      </c>
      <c r="C5" s="101"/>
      <c r="D5" s="99">
        <f>SUM(D6:D3880)</f>
        <v>31297.22</v>
      </c>
      <c r="E5" s="99"/>
      <c r="F5" s="106">
        <v>151478.57</v>
      </c>
      <c r="G5" s="107"/>
    </row>
    <row r="6" ht="13.8" spans="1:7">
      <c r="A6" s="102">
        <v>1</v>
      </c>
      <c r="B6" s="103" t="s">
        <v>28550</v>
      </c>
      <c r="C6" s="102" t="s">
        <v>30832</v>
      </c>
      <c r="D6" s="104">
        <v>10.45</v>
      </c>
      <c r="E6" s="102">
        <v>4.84</v>
      </c>
      <c r="F6" s="102">
        <v>50.58</v>
      </c>
      <c r="G6" s="107"/>
    </row>
    <row r="7" ht="13.8" spans="1:7">
      <c r="A7" s="102">
        <v>2</v>
      </c>
      <c r="B7" s="105" t="s">
        <v>15183</v>
      </c>
      <c r="C7" s="24" t="s">
        <v>30832</v>
      </c>
      <c r="D7" s="28">
        <v>8.88</v>
      </c>
      <c r="E7" s="24">
        <v>4.84</v>
      </c>
      <c r="F7" s="24">
        <v>42.97</v>
      </c>
      <c r="G7" s="107"/>
    </row>
    <row r="8" ht="13.8" spans="1:7">
      <c r="A8" s="102">
        <v>3</v>
      </c>
      <c r="B8" s="105" t="s">
        <v>30833</v>
      </c>
      <c r="C8" s="24" t="s">
        <v>30832</v>
      </c>
      <c r="D8" s="28">
        <v>8.35</v>
      </c>
      <c r="E8" s="24">
        <v>4.84</v>
      </c>
      <c r="F8" s="24">
        <v>40.41</v>
      </c>
      <c r="G8" s="107"/>
    </row>
    <row r="9" ht="13.8" spans="1:7">
      <c r="A9" s="102">
        <v>4</v>
      </c>
      <c r="B9" s="105" t="s">
        <v>30834</v>
      </c>
      <c r="C9" s="24" t="s">
        <v>30832</v>
      </c>
      <c r="D9" s="28">
        <v>9.43</v>
      </c>
      <c r="E9" s="24">
        <v>4.84</v>
      </c>
      <c r="F9" s="24">
        <v>45.64</v>
      </c>
      <c r="G9" s="107"/>
    </row>
    <row r="10" ht="13.8" spans="1:7">
      <c r="A10" s="102">
        <v>5</v>
      </c>
      <c r="B10" s="105" t="s">
        <v>12697</v>
      </c>
      <c r="C10" s="24" t="s">
        <v>30832</v>
      </c>
      <c r="D10" s="28">
        <v>9.7</v>
      </c>
      <c r="E10" s="24">
        <v>4.84</v>
      </c>
      <c r="F10" s="24">
        <v>46.95</v>
      </c>
      <c r="G10" s="107"/>
    </row>
    <row r="11" ht="13.8" spans="1:7">
      <c r="A11" s="102">
        <v>6</v>
      </c>
      <c r="B11" s="105" t="s">
        <v>4943</v>
      </c>
      <c r="C11" s="24" t="s">
        <v>30832</v>
      </c>
      <c r="D11" s="28">
        <v>10.81</v>
      </c>
      <c r="E11" s="24">
        <v>4.84</v>
      </c>
      <c r="F11" s="24">
        <v>52.32</v>
      </c>
      <c r="G11" s="107"/>
    </row>
    <row r="12" ht="13.8" spans="1:7">
      <c r="A12" s="102">
        <v>7</v>
      </c>
      <c r="B12" s="105" t="s">
        <v>21365</v>
      </c>
      <c r="C12" s="24" t="s">
        <v>30832</v>
      </c>
      <c r="D12" s="28">
        <v>10.24</v>
      </c>
      <c r="E12" s="24">
        <v>4.84</v>
      </c>
      <c r="F12" s="24">
        <v>49.56</v>
      </c>
      <c r="G12" s="107"/>
    </row>
    <row r="13" ht="13.8" spans="1:7">
      <c r="A13" s="102">
        <v>8</v>
      </c>
      <c r="B13" s="105" t="s">
        <v>30835</v>
      </c>
      <c r="C13" s="24" t="s">
        <v>30832</v>
      </c>
      <c r="D13" s="28">
        <v>9.69</v>
      </c>
      <c r="E13" s="24">
        <v>4.84</v>
      </c>
      <c r="F13" s="24">
        <v>46.9</v>
      </c>
      <c r="G13" s="107"/>
    </row>
    <row r="14" ht="13.8" spans="1:7">
      <c r="A14" s="102">
        <v>9</v>
      </c>
      <c r="B14" s="105" t="s">
        <v>2319</v>
      </c>
      <c r="C14" s="24" t="s">
        <v>30832</v>
      </c>
      <c r="D14" s="28">
        <v>12.34</v>
      </c>
      <c r="E14" s="24">
        <v>4.84</v>
      </c>
      <c r="F14" s="24">
        <v>59.73</v>
      </c>
      <c r="G14" s="107"/>
    </row>
    <row r="15" ht="13.8" spans="1:7">
      <c r="A15" s="102">
        <v>10</v>
      </c>
      <c r="B15" s="105" t="s">
        <v>15799</v>
      </c>
      <c r="C15" s="24" t="s">
        <v>30832</v>
      </c>
      <c r="D15" s="28">
        <v>20.84</v>
      </c>
      <c r="E15" s="24">
        <v>4.84</v>
      </c>
      <c r="F15" s="24">
        <v>100.87</v>
      </c>
      <c r="G15" s="107"/>
    </row>
    <row r="16" ht="13.8" spans="1:7">
      <c r="A16" s="102">
        <v>11</v>
      </c>
      <c r="B16" s="105" t="s">
        <v>567</v>
      </c>
      <c r="C16" s="24" t="s">
        <v>30832</v>
      </c>
      <c r="D16" s="28">
        <v>7.1</v>
      </c>
      <c r="E16" s="24">
        <v>4.84</v>
      </c>
      <c r="F16" s="24">
        <v>34.36</v>
      </c>
      <c r="G16" s="107"/>
    </row>
    <row r="17" ht="13.8" spans="1:7">
      <c r="A17" s="102">
        <v>12</v>
      </c>
      <c r="B17" s="105" t="s">
        <v>21967</v>
      </c>
      <c r="C17" s="24" t="s">
        <v>30832</v>
      </c>
      <c r="D17" s="28">
        <v>12.89</v>
      </c>
      <c r="E17" s="24">
        <v>4.84</v>
      </c>
      <c r="F17" s="24">
        <v>62.39</v>
      </c>
      <c r="G17" s="107"/>
    </row>
    <row r="18" ht="13.8" spans="1:7">
      <c r="A18" s="102">
        <v>13</v>
      </c>
      <c r="B18" s="105" t="s">
        <v>15620</v>
      </c>
      <c r="C18" s="24" t="s">
        <v>30832</v>
      </c>
      <c r="D18" s="28">
        <v>8.06</v>
      </c>
      <c r="E18" s="24">
        <v>4.84</v>
      </c>
      <c r="F18" s="24">
        <v>39.01</v>
      </c>
      <c r="G18" s="107"/>
    </row>
    <row r="19" ht="13.8" spans="1:7">
      <c r="A19" s="102">
        <v>14</v>
      </c>
      <c r="B19" s="105" t="s">
        <v>3191</v>
      </c>
      <c r="C19" s="24" t="s">
        <v>30832</v>
      </c>
      <c r="D19" s="28">
        <v>8.66</v>
      </c>
      <c r="E19" s="24">
        <v>4.84</v>
      </c>
      <c r="F19" s="24">
        <v>41.91</v>
      </c>
      <c r="G19" s="107"/>
    </row>
    <row r="20" ht="13.8" spans="1:7">
      <c r="A20" s="102">
        <v>15</v>
      </c>
      <c r="B20" s="105" t="s">
        <v>30836</v>
      </c>
      <c r="C20" s="24" t="s">
        <v>30832</v>
      </c>
      <c r="D20" s="28">
        <v>7.76</v>
      </c>
      <c r="E20" s="24">
        <v>4.84</v>
      </c>
      <c r="F20" s="24">
        <v>37.56</v>
      </c>
      <c r="G20" s="107"/>
    </row>
    <row r="21" ht="13.8" spans="1:7">
      <c r="A21" s="102">
        <v>16</v>
      </c>
      <c r="B21" s="105" t="s">
        <v>30837</v>
      </c>
      <c r="C21" s="24" t="s">
        <v>30832</v>
      </c>
      <c r="D21" s="28">
        <v>6.77</v>
      </c>
      <c r="E21" s="24">
        <v>4.84</v>
      </c>
      <c r="F21" s="24">
        <v>32.77</v>
      </c>
      <c r="G21" s="107"/>
    </row>
    <row r="22" ht="13.8" spans="1:7">
      <c r="A22" s="102">
        <v>17</v>
      </c>
      <c r="B22" s="105" t="s">
        <v>15783</v>
      </c>
      <c r="C22" s="24" t="s">
        <v>30832</v>
      </c>
      <c r="D22" s="28">
        <v>27.76</v>
      </c>
      <c r="E22" s="24">
        <v>4.84</v>
      </c>
      <c r="F22" s="24">
        <v>134.36</v>
      </c>
      <c r="G22" s="107"/>
    </row>
    <row r="23" ht="13.8" spans="1:7">
      <c r="A23" s="102">
        <v>18</v>
      </c>
      <c r="B23" s="105" t="s">
        <v>14226</v>
      </c>
      <c r="C23" s="24" t="s">
        <v>30832</v>
      </c>
      <c r="D23" s="28">
        <v>6.18</v>
      </c>
      <c r="E23" s="24">
        <v>4.84</v>
      </c>
      <c r="F23" s="24">
        <v>29.91</v>
      </c>
      <c r="G23" s="107"/>
    </row>
    <row r="24" ht="13.8" spans="1:7">
      <c r="A24" s="102">
        <v>19</v>
      </c>
      <c r="B24" s="105" t="s">
        <v>2051</v>
      </c>
      <c r="C24" s="24" t="s">
        <v>30832</v>
      </c>
      <c r="D24" s="28">
        <v>11.06</v>
      </c>
      <c r="E24" s="24">
        <v>4.84</v>
      </c>
      <c r="F24" s="24">
        <v>53.53</v>
      </c>
      <c r="G24" s="107"/>
    </row>
    <row r="25" ht="13.8" spans="1:7">
      <c r="A25" s="102">
        <v>20</v>
      </c>
      <c r="B25" s="105" t="s">
        <v>11079</v>
      </c>
      <c r="C25" s="24" t="s">
        <v>30832</v>
      </c>
      <c r="D25" s="28">
        <v>6.68</v>
      </c>
      <c r="E25" s="24">
        <v>4.84</v>
      </c>
      <c r="F25" s="24">
        <v>32.33</v>
      </c>
      <c r="G25" s="107"/>
    </row>
    <row r="26" ht="13.8" spans="1:7">
      <c r="A26" s="102">
        <v>21</v>
      </c>
      <c r="B26" s="105" t="s">
        <v>30838</v>
      </c>
      <c r="C26" s="24" t="s">
        <v>30832</v>
      </c>
      <c r="D26" s="28">
        <v>11.34</v>
      </c>
      <c r="E26" s="24">
        <v>4.84</v>
      </c>
      <c r="F26" s="24">
        <v>54.89</v>
      </c>
      <c r="G26" s="107"/>
    </row>
    <row r="27" ht="13.8" spans="1:7">
      <c r="A27" s="102">
        <v>22</v>
      </c>
      <c r="B27" s="105" t="s">
        <v>30839</v>
      </c>
      <c r="C27" s="24" t="s">
        <v>30832</v>
      </c>
      <c r="D27" s="28">
        <v>13.66</v>
      </c>
      <c r="E27" s="24">
        <v>4.84</v>
      </c>
      <c r="F27" s="24">
        <v>66.11</v>
      </c>
      <c r="G27" s="107"/>
    </row>
    <row r="28" ht="13.8" spans="1:7">
      <c r="A28" s="102">
        <v>23</v>
      </c>
      <c r="B28" s="105" t="s">
        <v>30840</v>
      </c>
      <c r="C28" s="24" t="s">
        <v>30832</v>
      </c>
      <c r="D28" s="28">
        <v>16.42</v>
      </c>
      <c r="E28" s="24">
        <v>4.84</v>
      </c>
      <c r="F28" s="24">
        <v>79.47</v>
      </c>
      <c r="G28" s="107"/>
    </row>
    <row r="29" ht="13.8" spans="1:7">
      <c r="A29" s="102">
        <v>24</v>
      </c>
      <c r="B29" s="105" t="s">
        <v>30841</v>
      </c>
      <c r="C29" s="24" t="s">
        <v>30832</v>
      </c>
      <c r="D29" s="28">
        <v>17.62</v>
      </c>
      <c r="E29" s="24">
        <v>4.84</v>
      </c>
      <c r="F29" s="24">
        <v>85.28</v>
      </c>
      <c r="G29" s="107"/>
    </row>
    <row r="30" ht="13.8" spans="1:7">
      <c r="A30" s="102">
        <v>25</v>
      </c>
      <c r="B30" s="105" t="s">
        <v>15079</v>
      </c>
      <c r="C30" s="24" t="s">
        <v>30832</v>
      </c>
      <c r="D30" s="28">
        <v>3.75</v>
      </c>
      <c r="E30" s="24">
        <v>4.84</v>
      </c>
      <c r="F30" s="24">
        <v>18.15</v>
      </c>
      <c r="G30" s="107"/>
    </row>
    <row r="31" ht="13.8" spans="1:7">
      <c r="A31" s="102">
        <v>26</v>
      </c>
      <c r="B31" s="105" t="s">
        <v>15166</v>
      </c>
      <c r="C31" s="24" t="s">
        <v>30832</v>
      </c>
      <c r="D31" s="28">
        <v>22.45</v>
      </c>
      <c r="E31" s="24">
        <v>4.84</v>
      </c>
      <c r="F31" s="24">
        <v>108.66</v>
      </c>
      <c r="G31" s="107"/>
    </row>
    <row r="32" ht="13.8" spans="1:7">
      <c r="A32" s="102">
        <v>27</v>
      </c>
      <c r="B32" s="105" t="s">
        <v>30842</v>
      </c>
      <c r="C32" s="24" t="s">
        <v>30832</v>
      </c>
      <c r="D32" s="28">
        <v>18.35</v>
      </c>
      <c r="E32" s="24">
        <v>4.84</v>
      </c>
      <c r="F32" s="24">
        <v>88.81</v>
      </c>
      <c r="G32" s="107"/>
    </row>
    <row r="33" ht="13.8" spans="1:7">
      <c r="A33" s="102">
        <v>28</v>
      </c>
      <c r="B33" s="105" t="s">
        <v>30843</v>
      </c>
      <c r="C33" s="24" t="s">
        <v>30832</v>
      </c>
      <c r="D33" s="28">
        <v>16.57</v>
      </c>
      <c r="E33" s="24">
        <v>4.84</v>
      </c>
      <c r="F33" s="24">
        <v>80.2</v>
      </c>
      <c r="G33" s="107"/>
    </row>
    <row r="34" ht="13.8" spans="1:7">
      <c r="A34" s="102">
        <v>29</v>
      </c>
      <c r="B34" s="105" t="s">
        <v>2176</v>
      </c>
      <c r="C34" s="24" t="s">
        <v>30832</v>
      </c>
      <c r="D34" s="28">
        <v>9.41</v>
      </c>
      <c r="E34" s="24">
        <v>4.84</v>
      </c>
      <c r="F34" s="24">
        <v>45.54</v>
      </c>
      <c r="G34" s="107"/>
    </row>
    <row r="35" ht="13.8" spans="1:7">
      <c r="A35" s="102">
        <v>30</v>
      </c>
      <c r="B35" s="105" t="s">
        <v>14364</v>
      </c>
      <c r="C35" s="24" t="s">
        <v>30832</v>
      </c>
      <c r="D35" s="28">
        <v>14.09</v>
      </c>
      <c r="E35" s="24">
        <v>4.84</v>
      </c>
      <c r="F35" s="24">
        <v>68.2</v>
      </c>
      <c r="G35" s="107"/>
    </row>
    <row r="36" ht="13.8" spans="1:7">
      <c r="A36" s="102">
        <v>31</v>
      </c>
      <c r="B36" s="105" t="s">
        <v>30844</v>
      </c>
      <c r="C36" s="24" t="s">
        <v>30832</v>
      </c>
      <c r="D36" s="28">
        <v>5.65</v>
      </c>
      <c r="E36" s="24">
        <v>4.84</v>
      </c>
      <c r="F36" s="24">
        <v>27.35</v>
      </c>
      <c r="G36" s="107"/>
    </row>
    <row r="37" ht="13.8" spans="1:7">
      <c r="A37" s="102">
        <v>32</v>
      </c>
      <c r="B37" s="105" t="s">
        <v>15206</v>
      </c>
      <c r="C37" s="24" t="s">
        <v>30832</v>
      </c>
      <c r="D37" s="28">
        <v>26.94</v>
      </c>
      <c r="E37" s="24">
        <v>4.84</v>
      </c>
      <c r="F37" s="24">
        <v>130.39</v>
      </c>
      <c r="G37" s="107"/>
    </row>
    <row r="38" ht="13.8" spans="1:7">
      <c r="A38" s="102">
        <v>33</v>
      </c>
      <c r="B38" s="105" t="s">
        <v>30845</v>
      </c>
      <c r="C38" s="24" t="s">
        <v>30832</v>
      </c>
      <c r="D38" s="28">
        <v>13.07</v>
      </c>
      <c r="E38" s="24">
        <v>4.84</v>
      </c>
      <c r="F38" s="24">
        <v>63.26</v>
      </c>
      <c r="G38" s="107"/>
    </row>
    <row r="39" ht="13.8" spans="1:7">
      <c r="A39" s="102">
        <v>34</v>
      </c>
      <c r="B39" s="105" t="s">
        <v>30846</v>
      </c>
      <c r="C39" s="24" t="s">
        <v>30832</v>
      </c>
      <c r="D39" s="28">
        <v>12.65</v>
      </c>
      <c r="E39" s="24">
        <v>4.84</v>
      </c>
      <c r="F39" s="24">
        <v>61.23</v>
      </c>
      <c r="G39" s="107"/>
    </row>
    <row r="40" ht="13.8" spans="1:7">
      <c r="A40" s="102">
        <v>35</v>
      </c>
      <c r="B40" s="105" t="s">
        <v>30847</v>
      </c>
      <c r="C40" s="24" t="s">
        <v>30832</v>
      </c>
      <c r="D40" s="28">
        <v>6.81</v>
      </c>
      <c r="E40" s="24">
        <v>4.84</v>
      </c>
      <c r="F40" s="24">
        <v>32.96</v>
      </c>
      <c r="G40" s="107"/>
    </row>
    <row r="41" ht="13.8" spans="1:7">
      <c r="A41" s="102">
        <v>36</v>
      </c>
      <c r="B41" s="105" t="s">
        <v>30848</v>
      </c>
      <c r="C41" s="24" t="s">
        <v>30832</v>
      </c>
      <c r="D41" s="28">
        <v>18.8</v>
      </c>
      <c r="E41" s="24">
        <v>4.84</v>
      </c>
      <c r="F41" s="24">
        <v>90.99</v>
      </c>
      <c r="G41" s="107"/>
    </row>
    <row r="42" ht="13.8" spans="1:7">
      <c r="A42" s="102">
        <v>37</v>
      </c>
      <c r="B42" s="105" t="s">
        <v>15786</v>
      </c>
      <c r="C42" s="24" t="s">
        <v>30832</v>
      </c>
      <c r="D42" s="28">
        <v>14.05</v>
      </c>
      <c r="E42" s="24">
        <v>4.84</v>
      </c>
      <c r="F42" s="24">
        <v>68</v>
      </c>
      <c r="G42" s="107"/>
    </row>
    <row r="43" ht="13.8" spans="1:7">
      <c r="A43" s="102">
        <v>38</v>
      </c>
      <c r="B43" s="105" t="s">
        <v>10241</v>
      </c>
      <c r="C43" s="24" t="s">
        <v>30832</v>
      </c>
      <c r="D43" s="28">
        <v>5.88</v>
      </c>
      <c r="E43" s="24">
        <v>4.84</v>
      </c>
      <c r="F43" s="24">
        <v>28.46</v>
      </c>
      <c r="G43" s="107"/>
    </row>
    <row r="44" ht="13.8" spans="1:7">
      <c r="A44" s="102">
        <v>39</v>
      </c>
      <c r="B44" s="105" t="s">
        <v>30849</v>
      </c>
      <c r="C44" s="24" t="s">
        <v>30832</v>
      </c>
      <c r="D44" s="28">
        <v>8.17</v>
      </c>
      <c r="E44" s="24">
        <v>4.84</v>
      </c>
      <c r="F44" s="24">
        <v>39.54</v>
      </c>
      <c r="G44" s="107"/>
    </row>
    <row r="45" ht="13.8" spans="1:7">
      <c r="A45" s="102">
        <v>40</v>
      </c>
      <c r="B45" s="105" t="s">
        <v>9126</v>
      </c>
      <c r="C45" s="24" t="s">
        <v>30832</v>
      </c>
      <c r="D45" s="28">
        <v>7.09</v>
      </c>
      <c r="E45" s="24">
        <v>4.84</v>
      </c>
      <c r="F45" s="24">
        <v>34.32</v>
      </c>
      <c r="G45" s="107"/>
    </row>
    <row r="46" ht="13.8" spans="1:7">
      <c r="A46" s="102">
        <v>41</v>
      </c>
      <c r="B46" s="105" t="s">
        <v>28433</v>
      </c>
      <c r="C46" s="24" t="s">
        <v>30832</v>
      </c>
      <c r="D46" s="28">
        <v>6.22</v>
      </c>
      <c r="E46" s="24">
        <v>4.84</v>
      </c>
      <c r="F46" s="24">
        <v>30.1</v>
      </c>
      <c r="G46" s="107"/>
    </row>
    <row r="47" ht="13.8" spans="1:7">
      <c r="A47" s="102">
        <v>42</v>
      </c>
      <c r="B47" s="105" t="s">
        <v>30850</v>
      </c>
      <c r="C47" s="24" t="s">
        <v>30832</v>
      </c>
      <c r="D47" s="28">
        <v>14.85</v>
      </c>
      <c r="E47" s="24">
        <v>4.84</v>
      </c>
      <c r="F47" s="24">
        <v>71.87</v>
      </c>
      <c r="G47" s="107"/>
    </row>
    <row r="48" ht="13.8" spans="1:7">
      <c r="A48" s="102">
        <v>43</v>
      </c>
      <c r="B48" s="105" t="s">
        <v>3337</v>
      </c>
      <c r="C48" s="24" t="s">
        <v>30832</v>
      </c>
      <c r="D48" s="28">
        <v>10.45</v>
      </c>
      <c r="E48" s="24">
        <v>4.84</v>
      </c>
      <c r="F48" s="24">
        <v>50.58</v>
      </c>
      <c r="G48" s="107"/>
    </row>
    <row r="49" ht="13.8" spans="1:7">
      <c r="A49" s="102">
        <v>44</v>
      </c>
      <c r="B49" s="105" t="s">
        <v>119</v>
      </c>
      <c r="C49" s="24" t="s">
        <v>30832</v>
      </c>
      <c r="D49" s="28">
        <v>6.34</v>
      </c>
      <c r="E49" s="24">
        <v>4.84</v>
      </c>
      <c r="F49" s="24">
        <v>30.69</v>
      </c>
      <c r="G49" s="107"/>
    </row>
    <row r="50" ht="13.8" spans="1:7">
      <c r="A50" s="102">
        <v>45</v>
      </c>
      <c r="B50" s="105" t="s">
        <v>30851</v>
      </c>
      <c r="C50" s="24" t="s">
        <v>30832</v>
      </c>
      <c r="D50" s="28">
        <v>7.22</v>
      </c>
      <c r="E50" s="24">
        <v>4.84</v>
      </c>
      <c r="F50" s="24">
        <v>34.94</v>
      </c>
      <c r="G50" s="107"/>
    </row>
    <row r="51" ht="13.8" spans="1:7">
      <c r="A51" s="102">
        <v>46</v>
      </c>
      <c r="B51" s="105" t="s">
        <v>12312</v>
      </c>
      <c r="C51" s="24" t="s">
        <v>30832</v>
      </c>
      <c r="D51" s="28">
        <v>10.28</v>
      </c>
      <c r="E51" s="24">
        <v>4.84</v>
      </c>
      <c r="F51" s="24">
        <v>49.76</v>
      </c>
      <c r="G51" s="107"/>
    </row>
    <row r="52" ht="13.8" spans="1:7">
      <c r="A52" s="102">
        <v>47</v>
      </c>
      <c r="B52" s="105" t="s">
        <v>30852</v>
      </c>
      <c r="C52" s="24" t="s">
        <v>30832</v>
      </c>
      <c r="D52" s="28">
        <v>25.52</v>
      </c>
      <c r="E52" s="24">
        <v>4.84</v>
      </c>
      <c r="F52" s="24">
        <v>123.52</v>
      </c>
      <c r="G52" s="107"/>
    </row>
    <row r="53" ht="13.8" spans="1:7">
      <c r="A53" s="102">
        <v>48</v>
      </c>
      <c r="B53" s="105" t="s">
        <v>30853</v>
      </c>
      <c r="C53" s="24" t="s">
        <v>30832</v>
      </c>
      <c r="D53" s="28">
        <v>14.32</v>
      </c>
      <c r="E53" s="24">
        <v>4.84</v>
      </c>
      <c r="F53" s="24">
        <v>69.31</v>
      </c>
      <c r="G53" s="107"/>
    </row>
    <row r="54" ht="13.8" spans="1:7">
      <c r="A54" s="102">
        <v>49</v>
      </c>
      <c r="B54" s="105" t="s">
        <v>30854</v>
      </c>
      <c r="C54" s="24" t="s">
        <v>30832</v>
      </c>
      <c r="D54" s="28">
        <v>8.77</v>
      </c>
      <c r="E54" s="24">
        <v>4.84</v>
      </c>
      <c r="F54" s="24">
        <v>42.45</v>
      </c>
      <c r="G54" s="107"/>
    </row>
    <row r="55" ht="13.8" spans="1:7">
      <c r="A55" s="102">
        <v>50</v>
      </c>
      <c r="B55" s="105" t="s">
        <v>14640</v>
      </c>
      <c r="C55" s="24" t="s">
        <v>30832</v>
      </c>
      <c r="D55" s="28">
        <v>11</v>
      </c>
      <c r="E55" s="24">
        <v>4.84</v>
      </c>
      <c r="F55" s="24">
        <v>53.24</v>
      </c>
      <c r="G55" s="107"/>
    </row>
    <row r="56" ht="13.8" spans="1:7">
      <c r="A56" s="102">
        <v>51</v>
      </c>
      <c r="B56" s="105" t="s">
        <v>10896</v>
      </c>
      <c r="C56" s="24" t="s">
        <v>30832</v>
      </c>
      <c r="D56" s="28">
        <v>15.39</v>
      </c>
      <c r="E56" s="24">
        <v>4.84</v>
      </c>
      <c r="F56" s="24">
        <v>74.49</v>
      </c>
      <c r="G56" s="107"/>
    </row>
    <row r="57" ht="13.8" spans="1:7">
      <c r="A57" s="102">
        <v>52</v>
      </c>
      <c r="B57" s="105" t="s">
        <v>9861</v>
      </c>
      <c r="C57" s="24" t="s">
        <v>30855</v>
      </c>
      <c r="D57" s="28">
        <v>10.9</v>
      </c>
      <c r="E57" s="24">
        <v>4.84</v>
      </c>
      <c r="F57" s="24">
        <v>52.76</v>
      </c>
      <c r="G57" s="107"/>
    </row>
    <row r="58" ht="13.8" spans="1:7">
      <c r="A58" s="102">
        <v>53</v>
      </c>
      <c r="B58" s="105" t="s">
        <v>6272</v>
      </c>
      <c r="C58" s="24" t="s">
        <v>30855</v>
      </c>
      <c r="D58" s="28">
        <v>5.61</v>
      </c>
      <c r="E58" s="24">
        <v>4.84</v>
      </c>
      <c r="F58" s="24">
        <v>27.15</v>
      </c>
      <c r="G58" s="107"/>
    </row>
    <row r="59" ht="13.8" spans="1:7">
      <c r="A59" s="102">
        <v>54</v>
      </c>
      <c r="B59" s="105" t="s">
        <v>30856</v>
      </c>
      <c r="C59" s="24" t="s">
        <v>30855</v>
      </c>
      <c r="D59" s="28">
        <v>7.24</v>
      </c>
      <c r="E59" s="24">
        <v>4.84</v>
      </c>
      <c r="F59" s="24">
        <v>35.04</v>
      </c>
      <c r="G59" s="107"/>
    </row>
    <row r="60" ht="13.8" spans="1:7">
      <c r="A60" s="102">
        <v>55</v>
      </c>
      <c r="B60" s="105" t="s">
        <v>30857</v>
      </c>
      <c r="C60" s="24" t="s">
        <v>30855</v>
      </c>
      <c r="D60" s="28">
        <v>12.8</v>
      </c>
      <c r="E60" s="24">
        <v>4.84</v>
      </c>
      <c r="F60" s="24">
        <v>61.95</v>
      </c>
      <c r="G60" s="107"/>
    </row>
    <row r="61" ht="13.8" spans="1:7">
      <c r="A61" s="102">
        <v>56</v>
      </c>
      <c r="B61" s="105" t="s">
        <v>30858</v>
      </c>
      <c r="C61" s="24" t="s">
        <v>30855</v>
      </c>
      <c r="D61" s="28">
        <v>12.7</v>
      </c>
      <c r="E61" s="24">
        <v>4.84</v>
      </c>
      <c r="F61" s="24">
        <v>61.47</v>
      </c>
      <c r="G61" s="107"/>
    </row>
    <row r="62" ht="13.8" spans="1:7">
      <c r="A62" s="102">
        <v>57</v>
      </c>
      <c r="B62" s="105" t="s">
        <v>30859</v>
      </c>
      <c r="C62" s="24" t="s">
        <v>30855</v>
      </c>
      <c r="D62" s="28">
        <v>6.07</v>
      </c>
      <c r="E62" s="24">
        <v>4.84</v>
      </c>
      <c r="F62" s="24">
        <v>29.38</v>
      </c>
      <c r="G62" s="107"/>
    </row>
    <row r="63" ht="13.8" spans="1:7">
      <c r="A63" s="102">
        <v>58</v>
      </c>
      <c r="B63" s="105" t="s">
        <v>30860</v>
      </c>
      <c r="C63" s="24" t="s">
        <v>30855</v>
      </c>
      <c r="D63" s="28">
        <v>9.8</v>
      </c>
      <c r="E63" s="24">
        <v>4.84</v>
      </c>
      <c r="F63" s="24">
        <v>47.43</v>
      </c>
      <c r="G63" s="107"/>
    </row>
    <row r="64" ht="13.8" spans="1:7">
      <c r="A64" s="102">
        <v>59</v>
      </c>
      <c r="B64" s="105" t="s">
        <v>14432</v>
      </c>
      <c r="C64" s="24" t="s">
        <v>30855</v>
      </c>
      <c r="D64" s="28">
        <v>5.73</v>
      </c>
      <c r="E64" s="24">
        <v>4.84</v>
      </c>
      <c r="F64" s="24">
        <v>27.73</v>
      </c>
      <c r="G64" s="107"/>
    </row>
    <row r="65" ht="13.8" spans="1:7">
      <c r="A65" s="102">
        <v>60</v>
      </c>
      <c r="B65" s="105" t="s">
        <v>30861</v>
      </c>
      <c r="C65" s="24" t="s">
        <v>30855</v>
      </c>
      <c r="D65" s="28">
        <v>2.81</v>
      </c>
      <c r="E65" s="24">
        <v>4.84</v>
      </c>
      <c r="F65" s="24">
        <v>13.6</v>
      </c>
      <c r="G65" s="107"/>
    </row>
    <row r="66" ht="13.8" spans="1:7">
      <c r="A66" s="102">
        <v>61</v>
      </c>
      <c r="B66" s="105" t="s">
        <v>30862</v>
      </c>
      <c r="C66" s="24" t="s">
        <v>30855</v>
      </c>
      <c r="D66" s="28">
        <v>11.89</v>
      </c>
      <c r="E66" s="24">
        <v>4.84</v>
      </c>
      <c r="F66" s="24">
        <v>57.55</v>
      </c>
      <c r="G66" s="107"/>
    </row>
    <row r="67" ht="13.8" spans="1:7">
      <c r="A67" s="102">
        <v>62</v>
      </c>
      <c r="B67" s="105" t="s">
        <v>30863</v>
      </c>
      <c r="C67" s="24" t="s">
        <v>30855</v>
      </c>
      <c r="D67" s="28">
        <v>10.22</v>
      </c>
      <c r="E67" s="24">
        <v>4.84</v>
      </c>
      <c r="F67" s="24">
        <v>49.46</v>
      </c>
      <c r="G67" s="107"/>
    </row>
    <row r="68" ht="13.8" spans="1:7">
      <c r="A68" s="102">
        <v>63</v>
      </c>
      <c r="B68" s="105" t="s">
        <v>30864</v>
      </c>
      <c r="C68" s="24" t="s">
        <v>30855</v>
      </c>
      <c r="D68" s="28">
        <v>10.02</v>
      </c>
      <c r="E68" s="24">
        <v>4.84</v>
      </c>
      <c r="F68" s="24">
        <v>48.5</v>
      </c>
      <c r="G68" s="107"/>
    </row>
    <row r="69" ht="13.8" spans="1:7">
      <c r="A69" s="102">
        <v>64</v>
      </c>
      <c r="B69" s="105" t="s">
        <v>30865</v>
      </c>
      <c r="C69" s="24" t="s">
        <v>30855</v>
      </c>
      <c r="D69" s="28">
        <v>3.24</v>
      </c>
      <c r="E69" s="24">
        <v>4.84</v>
      </c>
      <c r="F69" s="24">
        <v>15.68</v>
      </c>
      <c r="G69" s="107"/>
    </row>
    <row r="70" ht="13.8" spans="1:7">
      <c r="A70" s="102">
        <v>65</v>
      </c>
      <c r="B70" s="105" t="s">
        <v>30866</v>
      </c>
      <c r="C70" s="24" t="s">
        <v>30855</v>
      </c>
      <c r="D70" s="28">
        <v>6.35</v>
      </c>
      <c r="E70" s="24">
        <v>4.84</v>
      </c>
      <c r="F70" s="24">
        <v>30.73</v>
      </c>
      <c r="G70" s="107"/>
    </row>
    <row r="71" ht="13.8" spans="1:7">
      <c r="A71" s="102">
        <v>66</v>
      </c>
      <c r="B71" s="105" t="s">
        <v>19629</v>
      </c>
      <c r="C71" s="24" t="s">
        <v>30855</v>
      </c>
      <c r="D71" s="28">
        <v>2.82</v>
      </c>
      <c r="E71" s="24">
        <v>4.84</v>
      </c>
      <c r="F71" s="24">
        <v>13.65</v>
      </c>
      <c r="G71" s="107"/>
    </row>
    <row r="72" ht="13.8" spans="1:7">
      <c r="A72" s="102">
        <v>67</v>
      </c>
      <c r="B72" s="105" t="s">
        <v>30867</v>
      </c>
      <c r="C72" s="24" t="s">
        <v>30855</v>
      </c>
      <c r="D72" s="28">
        <v>1.63</v>
      </c>
      <c r="E72" s="24">
        <v>4.84</v>
      </c>
      <c r="F72" s="24">
        <v>7.89</v>
      </c>
      <c r="G72" s="107"/>
    </row>
    <row r="73" ht="13.8" spans="1:7">
      <c r="A73" s="102">
        <v>68</v>
      </c>
      <c r="B73" s="105" t="s">
        <v>30868</v>
      </c>
      <c r="C73" s="24" t="s">
        <v>30855</v>
      </c>
      <c r="D73" s="28">
        <v>14.08</v>
      </c>
      <c r="E73" s="24">
        <v>4.84</v>
      </c>
      <c r="F73" s="24">
        <v>68.15</v>
      </c>
      <c r="G73" s="107"/>
    </row>
    <row r="74" ht="13.8" spans="1:7">
      <c r="A74" s="102">
        <v>69</v>
      </c>
      <c r="B74" s="105" t="s">
        <v>30869</v>
      </c>
      <c r="C74" s="24" t="s">
        <v>30855</v>
      </c>
      <c r="D74" s="28">
        <v>8.12</v>
      </c>
      <c r="E74" s="24">
        <v>4.84</v>
      </c>
      <c r="F74" s="24">
        <v>39.3</v>
      </c>
      <c r="G74" s="107"/>
    </row>
    <row r="75" ht="13.8" spans="1:7">
      <c r="A75" s="102">
        <v>70</v>
      </c>
      <c r="B75" s="105" t="s">
        <v>30870</v>
      </c>
      <c r="C75" s="24" t="s">
        <v>30855</v>
      </c>
      <c r="D75" s="28">
        <v>5.14</v>
      </c>
      <c r="E75" s="24">
        <v>4.84</v>
      </c>
      <c r="F75" s="24">
        <v>24.88</v>
      </c>
      <c r="G75" s="107"/>
    </row>
    <row r="76" ht="13.8" spans="1:7">
      <c r="A76" s="102">
        <v>71</v>
      </c>
      <c r="B76" s="105" t="s">
        <v>30871</v>
      </c>
      <c r="C76" s="24" t="s">
        <v>30855</v>
      </c>
      <c r="D76" s="28">
        <v>14.73</v>
      </c>
      <c r="E76" s="24">
        <v>4.84</v>
      </c>
      <c r="F76" s="24">
        <v>71.29</v>
      </c>
      <c r="G76" s="107"/>
    </row>
    <row r="77" ht="13.8" spans="1:7">
      <c r="A77" s="102">
        <v>72</v>
      </c>
      <c r="B77" s="105" t="s">
        <v>30872</v>
      </c>
      <c r="C77" s="24" t="s">
        <v>30855</v>
      </c>
      <c r="D77" s="28">
        <v>3.36</v>
      </c>
      <c r="E77" s="24">
        <v>4.84</v>
      </c>
      <c r="F77" s="24">
        <v>16.26</v>
      </c>
      <c r="G77" s="107"/>
    </row>
    <row r="78" ht="13.8" spans="1:7">
      <c r="A78" s="102">
        <v>73</v>
      </c>
      <c r="B78" s="105" t="s">
        <v>12697</v>
      </c>
      <c r="C78" s="24" t="s">
        <v>30855</v>
      </c>
      <c r="D78" s="28">
        <v>3.87</v>
      </c>
      <c r="E78" s="24">
        <v>4.84</v>
      </c>
      <c r="F78" s="24">
        <v>18.73</v>
      </c>
      <c r="G78" s="107"/>
    </row>
    <row r="79" ht="13.8" spans="1:7">
      <c r="A79" s="102">
        <v>74</v>
      </c>
      <c r="B79" s="105" t="s">
        <v>9188</v>
      </c>
      <c r="C79" s="24" t="s">
        <v>30855</v>
      </c>
      <c r="D79" s="28">
        <v>4.76</v>
      </c>
      <c r="E79" s="24">
        <v>4.84</v>
      </c>
      <c r="F79" s="24">
        <v>23.04</v>
      </c>
      <c r="G79" s="107"/>
    </row>
    <row r="80" ht="13.8" spans="1:7">
      <c r="A80" s="102">
        <v>75</v>
      </c>
      <c r="B80" s="105" t="s">
        <v>30873</v>
      </c>
      <c r="C80" s="24" t="s">
        <v>30855</v>
      </c>
      <c r="D80" s="28">
        <v>1.95</v>
      </c>
      <c r="E80" s="24">
        <v>4.84</v>
      </c>
      <c r="F80" s="24">
        <v>9.44</v>
      </c>
      <c r="G80" s="107"/>
    </row>
    <row r="81" ht="13.8" spans="1:7">
      <c r="A81" s="102">
        <v>76</v>
      </c>
      <c r="B81" s="105" t="s">
        <v>2315</v>
      </c>
      <c r="C81" s="24" t="s">
        <v>30855</v>
      </c>
      <c r="D81" s="28">
        <v>12.16</v>
      </c>
      <c r="E81" s="24">
        <v>4.84</v>
      </c>
      <c r="F81" s="24">
        <v>58.85</v>
      </c>
      <c r="G81" s="107"/>
    </row>
    <row r="82" ht="13.8" spans="1:7">
      <c r="A82" s="102">
        <v>77</v>
      </c>
      <c r="B82" s="105" t="s">
        <v>3191</v>
      </c>
      <c r="C82" s="24" t="s">
        <v>30855</v>
      </c>
      <c r="D82" s="28">
        <v>7.6</v>
      </c>
      <c r="E82" s="24">
        <v>4.84</v>
      </c>
      <c r="F82" s="24">
        <v>36.78</v>
      </c>
      <c r="G82" s="107"/>
    </row>
    <row r="83" ht="13.8" spans="1:7">
      <c r="A83" s="102">
        <v>78</v>
      </c>
      <c r="B83" s="105" t="s">
        <v>30874</v>
      </c>
      <c r="C83" s="24" t="s">
        <v>30855</v>
      </c>
      <c r="D83" s="28">
        <v>11.09</v>
      </c>
      <c r="E83" s="24">
        <v>4.84</v>
      </c>
      <c r="F83" s="24">
        <v>53.68</v>
      </c>
      <c r="G83" s="107"/>
    </row>
    <row r="84" ht="13.8" spans="1:7">
      <c r="A84" s="102">
        <v>79</v>
      </c>
      <c r="B84" s="105" t="s">
        <v>30875</v>
      </c>
      <c r="C84" s="24" t="s">
        <v>30855</v>
      </c>
      <c r="D84" s="28">
        <v>12.51</v>
      </c>
      <c r="E84" s="24">
        <v>4.84</v>
      </c>
      <c r="F84" s="24">
        <v>60.55</v>
      </c>
      <c r="G84" s="107"/>
    </row>
    <row r="85" ht="13.8" spans="1:7">
      <c r="A85" s="102">
        <v>80</v>
      </c>
      <c r="B85" s="105" t="s">
        <v>30876</v>
      </c>
      <c r="C85" s="24" t="s">
        <v>30855</v>
      </c>
      <c r="D85" s="28">
        <v>9.68</v>
      </c>
      <c r="E85" s="24">
        <v>4.84</v>
      </c>
      <c r="F85" s="24">
        <v>46.85</v>
      </c>
      <c r="G85" s="107"/>
    </row>
    <row r="86" ht="13.8" spans="1:7">
      <c r="A86" s="102">
        <v>81</v>
      </c>
      <c r="B86" s="105" t="s">
        <v>30877</v>
      </c>
      <c r="C86" s="24" t="s">
        <v>30855</v>
      </c>
      <c r="D86" s="28">
        <v>16.82</v>
      </c>
      <c r="E86" s="24">
        <v>4.84</v>
      </c>
      <c r="F86" s="24">
        <v>81.41</v>
      </c>
      <c r="G86" s="107"/>
    </row>
    <row r="87" ht="13.8" spans="1:7">
      <c r="A87" s="102">
        <v>82</v>
      </c>
      <c r="B87" s="105" t="s">
        <v>15606</v>
      </c>
      <c r="C87" s="24" t="s">
        <v>30855</v>
      </c>
      <c r="D87" s="28">
        <v>5.11</v>
      </c>
      <c r="E87" s="24">
        <v>4.84</v>
      </c>
      <c r="F87" s="24">
        <v>24.73</v>
      </c>
      <c r="G87" s="107"/>
    </row>
    <row r="88" ht="13.8" spans="1:7">
      <c r="A88" s="102">
        <v>83</v>
      </c>
      <c r="B88" s="105" t="s">
        <v>30878</v>
      </c>
      <c r="C88" s="24" t="s">
        <v>30855</v>
      </c>
      <c r="D88" s="28">
        <v>4.72</v>
      </c>
      <c r="E88" s="24">
        <v>4.84</v>
      </c>
      <c r="F88" s="24">
        <v>22.84</v>
      </c>
      <c r="G88" s="107"/>
    </row>
    <row r="89" ht="13.8" spans="1:7">
      <c r="A89" s="102">
        <v>84</v>
      </c>
      <c r="B89" s="105" t="s">
        <v>30879</v>
      </c>
      <c r="C89" s="24" t="s">
        <v>30855</v>
      </c>
      <c r="D89" s="28">
        <v>7.68</v>
      </c>
      <c r="E89" s="24">
        <v>4.84</v>
      </c>
      <c r="F89" s="24">
        <v>37.17</v>
      </c>
      <c r="G89" s="107"/>
    </row>
    <row r="90" ht="13.8" spans="1:7">
      <c r="A90" s="102">
        <v>85</v>
      </c>
      <c r="B90" s="105" t="s">
        <v>20851</v>
      </c>
      <c r="C90" s="24" t="s">
        <v>30855</v>
      </c>
      <c r="D90" s="28">
        <v>11.43</v>
      </c>
      <c r="E90" s="24">
        <v>4.84</v>
      </c>
      <c r="F90" s="24">
        <v>55.32</v>
      </c>
      <c r="G90" s="107"/>
    </row>
    <row r="91" ht="13.8" spans="1:7">
      <c r="A91" s="102">
        <v>86</v>
      </c>
      <c r="B91" s="105" t="s">
        <v>30880</v>
      </c>
      <c r="C91" s="24" t="s">
        <v>30855</v>
      </c>
      <c r="D91" s="28">
        <v>14.11</v>
      </c>
      <c r="E91" s="24">
        <v>4.84</v>
      </c>
      <c r="F91" s="24">
        <v>68.29</v>
      </c>
      <c r="G91" s="107"/>
    </row>
    <row r="92" ht="13.8" spans="1:7">
      <c r="A92" s="102">
        <v>87</v>
      </c>
      <c r="B92" s="105" t="s">
        <v>30881</v>
      </c>
      <c r="C92" s="24" t="s">
        <v>30855</v>
      </c>
      <c r="D92" s="28">
        <v>7.54</v>
      </c>
      <c r="E92" s="24">
        <v>4.84</v>
      </c>
      <c r="F92" s="24">
        <v>36.49</v>
      </c>
      <c r="G92" s="107"/>
    </row>
    <row r="93" ht="13.8" spans="1:7">
      <c r="A93" s="102">
        <v>88</v>
      </c>
      <c r="B93" s="105" t="s">
        <v>30882</v>
      </c>
      <c r="C93" s="24" t="s">
        <v>30855</v>
      </c>
      <c r="D93" s="28">
        <v>1.86</v>
      </c>
      <c r="E93" s="24">
        <v>4.84</v>
      </c>
      <c r="F93" s="24">
        <v>9</v>
      </c>
      <c r="G93" s="107"/>
    </row>
    <row r="94" ht="13.8" spans="1:7">
      <c r="A94" s="102">
        <v>89</v>
      </c>
      <c r="B94" s="105" t="s">
        <v>9336</v>
      </c>
      <c r="C94" s="24" t="s">
        <v>30883</v>
      </c>
      <c r="D94" s="28">
        <v>4.18</v>
      </c>
      <c r="E94" s="24">
        <v>4.84</v>
      </c>
      <c r="F94" s="24">
        <v>20.23</v>
      </c>
      <c r="G94" s="107"/>
    </row>
    <row r="95" ht="13.8" spans="1:7">
      <c r="A95" s="102">
        <v>90</v>
      </c>
      <c r="B95" s="105" t="s">
        <v>30884</v>
      </c>
      <c r="C95" s="24" t="s">
        <v>30883</v>
      </c>
      <c r="D95" s="28">
        <v>5.86</v>
      </c>
      <c r="E95" s="24">
        <v>4.84</v>
      </c>
      <c r="F95" s="24">
        <v>28.36</v>
      </c>
      <c r="G95" s="107"/>
    </row>
    <row r="96" ht="13.8" spans="1:7">
      <c r="A96" s="102">
        <v>91</v>
      </c>
      <c r="B96" s="105" t="s">
        <v>30885</v>
      </c>
      <c r="C96" s="24" t="s">
        <v>30883</v>
      </c>
      <c r="D96" s="28">
        <v>6.57</v>
      </c>
      <c r="E96" s="24">
        <v>4.84</v>
      </c>
      <c r="F96" s="24">
        <v>31.8</v>
      </c>
      <c r="G96" s="107"/>
    </row>
    <row r="97" ht="13.8" spans="1:7">
      <c r="A97" s="102">
        <v>92</v>
      </c>
      <c r="B97" s="105" t="s">
        <v>16234</v>
      </c>
      <c r="C97" s="24" t="s">
        <v>30883</v>
      </c>
      <c r="D97" s="28">
        <v>17.47</v>
      </c>
      <c r="E97" s="24">
        <v>4.84</v>
      </c>
      <c r="F97" s="24">
        <v>84.55</v>
      </c>
      <c r="G97" s="107"/>
    </row>
    <row r="98" ht="13.8" spans="1:7">
      <c r="A98" s="102">
        <v>93</v>
      </c>
      <c r="B98" s="105" t="s">
        <v>30886</v>
      </c>
      <c r="C98" s="24" t="s">
        <v>30883</v>
      </c>
      <c r="D98" s="28">
        <v>4.11</v>
      </c>
      <c r="E98" s="24">
        <v>4.84</v>
      </c>
      <c r="F98" s="24">
        <v>19.89</v>
      </c>
      <c r="G98" s="107"/>
    </row>
    <row r="99" ht="13.8" spans="1:7">
      <c r="A99" s="102">
        <v>94</v>
      </c>
      <c r="B99" s="105" t="s">
        <v>10642</v>
      </c>
      <c r="C99" s="24" t="s">
        <v>30883</v>
      </c>
      <c r="D99" s="28">
        <v>5.48</v>
      </c>
      <c r="E99" s="24">
        <v>4.84</v>
      </c>
      <c r="F99" s="24">
        <v>26.52</v>
      </c>
      <c r="G99" s="107"/>
    </row>
    <row r="100" ht="13.8" spans="1:7">
      <c r="A100" s="102">
        <v>95</v>
      </c>
      <c r="B100" s="105" t="s">
        <v>30887</v>
      </c>
      <c r="C100" s="24" t="s">
        <v>30883</v>
      </c>
      <c r="D100" s="28">
        <v>5.84</v>
      </c>
      <c r="E100" s="24">
        <v>4.84</v>
      </c>
      <c r="F100" s="24">
        <v>28.27</v>
      </c>
      <c r="G100" s="107"/>
    </row>
    <row r="101" ht="13.8" spans="1:7">
      <c r="A101" s="102">
        <v>96</v>
      </c>
      <c r="B101" s="105" t="s">
        <v>30888</v>
      </c>
      <c r="C101" s="24" t="s">
        <v>30883</v>
      </c>
      <c r="D101" s="28">
        <v>1.76</v>
      </c>
      <c r="E101" s="24">
        <v>4.84</v>
      </c>
      <c r="F101" s="24">
        <v>8.52</v>
      </c>
      <c r="G101" s="107"/>
    </row>
    <row r="102" ht="13.8" spans="1:7">
      <c r="A102" s="102">
        <v>97</v>
      </c>
      <c r="B102" s="105" t="s">
        <v>30889</v>
      </c>
      <c r="C102" s="24" t="s">
        <v>30883</v>
      </c>
      <c r="D102" s="28">
        <v>10.78</v>
      </c>
      <c r="E102" s="24">
        <v>4.84</v>
      </c>
      <c r="F102" s="24">
        <v>52.18</v>
      </c>
      <c r="G102" s="107"/>
    </row>
    <row r="103" ht="13.8" spans="1:7">
      <c r="A103" s="102">
        <v>98</v>
      </c>
      <c r="B103" s="105" t="s">
        <v>13812</v>
      </c>
      <c r="C103" s="24" t="s">
        <v>30883</v>
      </c>
      <c r="D103" s="28">
        <v>9.77</v>
      </c>
      <c r="E103" s="24">
        <v>4.84</v>
      </c>
      <c r="F103" s="24">
        <v>47.29</v>
      </c>
      <c r="G103" s="107"/>
    </row>
    <row r="104" ht="13.8" spans="1:7">
      <c r="A104" s="102">
        <v>99</v>
      </c>
      <c r="B104" s="105" t="s">
        <v>15086</v>
      </c>
      <c r="C104" s="24" t="s">
        <v>30883</v>
      </c>
      <c r="D104" s="28">
        <v>6.83</v>
      </c>
      <c r="E104" s="24">
        <v>4.84</v>
      </c>
      <c r="F104" s="24">
        <v>33.06</v>
      </c>
      <c r="G104" s="107"/>
    </row>
    <row r="105" ht="13.8" spans="1:7">
      <c r="A105" s="102">
        <v>100</v>
      </c>
      <c r="B105" s="105" t="s">
        <v>30890</v>
      </c>
      <c r="C105" s="24" t="s">
        <v>30883</v>
      </c>
      <c r="D105" s="28">
        <v>8.92</v>
      </c>
      <c r="E105" s="24">
        <v>4.84</v>
      </c>
      <c r="F105" s="24">
        <v>43.17</v>
      </c>
      <c r="G105" s="107"/>
    </row>
    <row r="106" ht="13.8" spans="1:7">
      <c r="A106" s="102">
        <v>101</v>
      </c>
      <c r="B106" s="105" t="s">
        <v>10263</v>
      </c>
      <c r="C106" s="24" t="s">
        <v>30883</v>
      </c>
      <c r="D106" s="28">
        <v>6.12</v>
      </c>
      <c r="E106" s="24">
        <v>4.84</v>
      </c>
      <c r="F106" s="24">
        <v>29.62</v>
      </c>
      <c r="G106" s="107"/>
    </row>
    <row r="107" ht="13.8" spans="1:7">
      <c r="A107" s="102">
        <v>102</v>
      </c>
      <c r="B107" s="105" t="s">
        <v>16567</v>
      </c>
      <c r="C107" s="24" t="s">
        <v>30883</v>
      </c>
      <c r="D107" s="28">
        <v>6.9</v>
      </c>
      <c r="E107" s="24">
        <v>4.84</v>
      </c>
      <c r="F107" s="24">
        <v>33.4</v>
      </c>
      <c r="G107" s="107"/>
    </row>
    <row r="108" ht="13.8" spans="1:7">
      <c r="A108" s="102">
        <v>103</v>
      </c>
      <c r="B108" s="105" t="s">
        <v>17968</v>
      </c>
      <c r="C108" s="24" t="s">
        <v>30883</v>
      </c>
      <c r="D108" s="28">
        <v>7.09</v>
      </c>
      <c r="E108" s="24">
        <v>4.84</v>
      </c>
      <c r="F108" s="24">
        <v>34.32</v>
      </c>
      <c r="G108" s="107"/>
    </row>
    <row r="109" ht="13.8" spans="1:7">
      <c r="A109" s="102">
        <v>104</v>
      </c>
      <c r="B109" s="105" t="s">
        <v>8392</v>
      </c>
      <c r="C109" s="24" t="s">
        <v>30883</v>
      </c>
      <c r="D109" s="28">
        <v>6.34</v>
      </c>
      <c r="E109" s="24">
        <v>4.84</v>
      </c>
      <c r="F109" s="24">
        <v>30.69</v>
      </c>
      <c r="G109" s="107"/>
    </row>
    <row r="110" ht="13.8" spans="1:7">
      <c r="A110" s="102">
        <v>105</v>
      </c>
      <c r="B110" s="105" t="s">
        <v>30891</v>
      </c>
      <c r="C110" s="24" t="s">
        <v>30883</v>
      </c>
      <c r="D110" s="28">
        <v>6.39</v>
      </c>
      <c r="E110" s="24">
        <v>4.84</v>
      </c>
      <c r="F110" s="24">
        <v>30.93</v>
      </c>
      <c r="G110" s="107"/>
    </row>
    <row r="111" ht="13.8" spans="1:7">
      <c r="A111" s="102">
        <v>106</v>
      </c>
      <c r="B111" s="105" t="s">
        <v>30892</v>
      </c>
      <c r="C111" s="24" t="s">
        <v>30883</v>
      </c>
      <c r="D111" s="28">
        <v>7.39</v>
      </c>
      <c r="E111" s="24">
        <v>4.84</v>
      </c>
      <c r="F111" s="24">
        <v>35.77</v>
      </c>
      <c r="G111" s="107"/>
    </row>
    <row r="112" ht="13.8" spans="1:7">
      <c r="A112" s="102">
        <v>107</v>
      </c>
      <c r="B112" s="105" t="s">
        <v>1918</v>
      </c>
      <c r="C112" s="24" t="s">
        <v>30883</v>
      </c>
      <c r="D112" s="28">
        <v>4.08</v>
      </c>
      <c r="E112" s="24">
        <v>4.84</v>
      </c>
      <c r="F112" s="24">
        <v>19.75</v>
      </c>
      <c r="G112" s="107"/>
    </row>
    <row r="113" ht="13.8" spans="1:7">
      <c r="A113" s="102">
        <v>108</v>
      </c>
      <c r="B113" s="105" t="s">
        <v>8170</v>
      </c>
      <c r="C113" s="24" t="s">
        <v>30883</v>
      </c>
      <c r="D113" s="28">
        <v>2.61</v>
      </c>
      <c r="E113" s="24">
        <v>4.84</v>
      </c>
      <c r="F113" s="24">
        <v>12.63</v>
      </c>
      <c r="G113" s="107"/>
    </row>
    <row r="114" ht="13.8" spans="1:7">
      <c r="A114" s="102">
        <v>109</v>
      </c>
      <c r="B114" s="105" t="s">
        <v>30893</v>
      </c>
      <c r="C114" s="24" t="s">
        <v>30883</v>
      </c>
      <c r="D114" s="28">
        <v>6.34</v>
      </c>
      <c r="E114" s="24">
        <v>4.84</v>
      </c>
      <c r="F114" s="24">
        <v>30.69</v>
      </c>
      <c r="G114" s="107"/>
    </row>
    <row r="115" ht="13.8" spans="1:7">
      <c r="A115" s="102">
        <v>110</v>
      </c>
      <c r="B115" s="105" t="s">
        <v>30894</v>
      </c>
      <c r="C115" s="24" t="s">
        <v>30883</v>
      </c>
      <c r="D115" s="28">
        <v>7.09</v>
      </c>
      <c r="E115" s="24">
        <v>4.84</v>
      </c>
      <c r="F115" s="24">
        <v>34.32</v>
      </c>
      <c r="G115" s="107"/>
    </row>
    <row r="116" ht="13.8" spans="1:7">
      <c r="A116" s="102">
        <v>111</v>
      </c>
      <c r="B116" s="105" t="s">
        <v>30895</v>
      </c>
      <c r="C116" s="24" t="s">
        <v>30883</v>
      </c>
      <c r="D116" s="28">
        <v>13.82</v>
      </c>
      <c r="E116" s="24">
        <v>4.84</v>
      </c>
      <c r="F116" s="24">
        <v>66.89</v>
      </c>
      <c r="G116" s="107"/>
    </row>
    <row r="117" ht="13.8" spans="1:7">
      <c r="A117" s="102">
        <v>112</v>
      </c>
      <c r="B117" s="105" t="s">
        <v>30896</v>
      </c>
      <c r="C117" s="24" t="s">
        <v>30883</v>
      </c>
      <c r="D117" s="28">
        <v>5.82</v>
      </c>
      <c r="E117" s="24">
        <v>4.84</v>
      </c>
      <c r="F117" s="24">
        <v>28.17</v>
      </c>
      <c r="G117" s="107"/>
    </row>
    <row r="118" ht="13.8" spans="1:7">
      <c r="A118" s="102">
        <v>113</v>
      </c>
      <c r="B118" s="105" t="s">
        <v>30897</v>
      </c>
      <c r="C118" s="24" t="s">
        <v>30883</v>
      </c>
      <c r="D118" s="28">
        <v>5.15</v>
      </c>
      <c r="E118" s="24">
        <v>4.84</v>
      </c>
      <c r="F118" s="24">
        <v>24.93</v>
      </c>
      <c r="G118" s="107"/>
    </row>
    <row r="119" ht="13.8" spans="1:7">
      <c r="A119" s="102">
        <v>114</v>
      </c>
      <c r="B119" s="105" t="s">
        <v>30898</v>
      </c>
      <c r="C119" s="24" t="s">
        <v>30883</v>
      </c>
      <c r="D119" s="28">
        <v>1.07</v>
      </c>
      <c r="E119" s="24">
        <v>4.84</v>
      </c>
      <c r="F119" s="24">
        <v>5.18</v>
      </c>
      <c r="G119" s="107"/>
    </row>
    <row r="120" ht="13.8" spans="1:7">
      <c r="A120" s="102">
        <v>115</v>
      </c>
      <c r="B120" s="105" t="s">
        <v>116</v>
      </c>
      <c r="C120" s="24" t="s">
        <v>30883</v>
      </c>
      <c r="D120" s="28">
        <v>3.45</v>
      </c>
      <c r="E120" s="24">
        <v>4.84</v>
      </c>
      <c r="F120" s="24">
        <v>16.7</v>
      </c>
      <c r="G120" s="107"/>
    </row>
    <row r="121" ht="13.8" spans="1:7">
      <c r="A121" s="102">
        <v>116</v>
      </c>
      <c r="B121" s="105" t="s">
        <v>3346</v>
      </c>
      <c r="C121" s="24" t="s">
        <v>30883</v>
      </c>
      <c r="D121" s="28">
        <v>9.74</v>
      </c>
      <c r="E121" s="24">
        <v>4.84</v>
      </c>
      <c r="F121" s="24">
        <v>47.14</v>
      </c>
      <c r="G121" s="107"/>
    </row>
    <row r="122" ht="13.8" spans="1:7">
      <c r="A122" s="102">
        <v>117</v>
      </c>
      <c r="B122" s="105" t="s">
        <v>5688</v>
      </c>
      <c r="C122" s="24" t="s">
        <v>30883</v>
      </c>
      <c r="D122" s="28">
        <v>5.17</v>
      </c>
      <c r="E122" s="24">
        <v>4.84</v>
      </c>
      <c r="F122" s="24">
        <v>25.02</v>
      </c>
      <c r="G122" s="107"/>
    </row>
    <row r="123" ht="13.8" spans="1:7">
      <c r="A123" s="102">
        <v>118</v>
      </c>
      <c r="B123" s="105" t="s">
        <v>30899</v>
      </c>
      <c r="C123" s="24" t="s">
        <v>30883</v>
      </c>
      <c r="D123" s="28">
        <v>9.34</v>
      </c>
      <c r="E123" s="24">
        <v>4.84</v>
      </c>
      <c r="F123" s="24">
        <v>45.21</v>
      </c>
      <c r="G123" s="107"/>
    </row>
    <row r="124" ht="13.8" spans="1:7">
      <c r="A124" s="102">
        <v>119</v>
      </c>
      <c r="B124" s="105" t="s">
        <v>25615</v>
      </c>
      <c r="C124" s="24" t="s">
        <v>30883</v>
      </c>
      <c r="D124" s="28">
        <v>1.17</v>
      </c>
      <c r="E124" s="24">
        <v>4.84</v>
      </c>
      <c r="F124" s="24">
        <v>5.66</v>
      </c>
      <c r="G124" s="107"/>
    </row>
    <row r="125" ht="13.8" spans="1:7">
      <c r="A125" s="102">
        <v>120</v>
      </c>
      <c r="B125" s="105" t="s">
        <v>30900</v>
      </c>
      <c r="C125" s="24" t="s">
        <v>30883</v>
      </c>
      <c r="D125" s="28">
        <v>5.02</v>
      </c>
      <c r="E125" s="24">
        <v>4.84</v>
      </c>
      <c r="F125" s="24">
        <v>24.3</v>
      </c>
      <c r="G125" s="107"/>
    </row>
    <row r="126" ht="13.8" spans="1:7">
      <c r="A126" s="102">
        <v>121</v>
      </c>
      <c r="B126" s="105" t="s">
        <v>30901</v>
      </c>
      <c r="C126" s="24" t="s">
        <v>30883</v>
      </c>
      <c r="D126" s="28">
        <v>1.54</v>
      </c>
      <c r="E126" s="24">
        <v>4.84</v>
      </c>
      <c r="F126" s="24">
        <v>7.45</v>
      </c>
      <c r="G126" s="107"/>
    </row>
    <row r="127" ht="13.8" spans="1:7">
      <c r="A127" s="102">
        <v>122</v>
      </c>
      <c r="B127" s="105" t="s">
        <v>30902</v>
      </c>
      <c r="C127" s="24" t="s">
        <v>30883</v>
      </c>
      <c r="D127" s="28">
        <v>1.69</v>
      </c>
      <c r="E127" s="24">
        <v>4.84</v>
      </c>
      <c r="F127" s="24">
        <v>8.18</v>
      </c>
      <c r="G127" s="107"/>
    </row>
    <row r="128" ht="13.8" spans="1:7">
      <c r="A128" s="102">
        <v>123</v>
      </c>
      <c r="B128" s="105" t="s">
        <v>30903</v>
      </c>
      <c r="C128" s="24" t="s">
        <v>30883</v>
      </c>
      <c r="D128" s="28">
        <v>6.02</v>
      </c>
      <c r="E128" s="24">
        <v>4.84</v>
      </c>
      <c r="F128" s="24">
        <v>29.14</v>
      </c>
      <c r="G128" s="107"/>
    </row>
    <row r="129" ht="13.8" spans="1:7">
      <c r="A129" s="102">
        <v>124</v>
      </c>
      <c r="B129" s="105" t="s">
        <v>15714</v>
      </c>
      <c r="C129" s="24" t="s">
        <v>30883</v>
      </c>
      <c r="D129" s="28">
        <v>13.01</v>
      </c>
      <c r="E129" s="24">
        <v>4.84</v>
      </c>
      <c r="F129" s="24">
        <v>62.97</v>
      </c>
      <c r="G129" s="107"/>
    </row>
    <row r="130" ht="13.8" spans="1:7">
      <c r="A130" s="102">
        <v>125</v>
      </c>
      <c r="B130" s="105" t="s">
        <v>5260</v>
      </c>
      <c r="C130" s="24" t="s">
        <v>30883</v>
      </c>
      <c r="D130" s="28">
        <v>5.93</v>
      </c>
      <c r="E130" s="24">
        <v>4.84</v>
      </c>
      <c r="F130" s="24">
        <v>28.7</v>
      </c>
      <c r="G130" s="107"/>
    </row>
    <row r="131" ht="13.8" spans="1:7">
      <c r="A131" s="102">
        <v>126</v>
      </c>
      <c r="B131" s="105" t="s">
        <v>24735</v>
      </c>
      <c r="C131" s="24" t="s">
        <v>30883</v>
      </c>
      <c r="D131" s="28">
        <v>7.16</v>
      </c>
      <c r="E131" s="24">
        <v>4.84</v>
      </c>
      <c r="F131" s="24">
        <v>34.65</v>
      </c>
      <c r="G131" s="107"/>
    </row>
    <row r="132" ht="13.8" spans="1:7">
      <c r="A132" s="102">
        <v>127</v>
      </c>
      <c r="B132" s="105" t="s">
        <v>1326</v>
      </c>
      <c r="C132" s="24" t="s">
        <v>30883</v>
      </c>
      <c r="D132" s="28">
        <v>10.85</v>
      </c>
      <c r="E132" s="24">
        <v>4.84</v>
      </c>
      <c r="F132" s="24">
        <v>52.51</v>
      </c>
      <c r="G132" s="107"/>
    </row>
    <row r="133" ht="13.8" spans="1:7">
      <c r="A133" s="102">
        <v>128</v>
      </c>
      <c r="B133" s="105" t="s">
        <v>6117</v>
      </c>
      <c r="C133" s="24" t="s">
        <v>30883</v>
      </c>
      <c r="D133" s="28">
        <v>6.1</v>
      </c>
      <c r="E133" s="24">
        <v>4.84</v>
      </c>
      <c r="F133" s="24">
        <v>29.52</v>
      </c>
      <c r="G133" s="107"/>
    </row>
    <row r="134" ht="13.8" spans="1:7">
      <c r="A134" s="102">
        <v>129</v>
      </c>
      <c r="B134" s="105" t="s">
        <v>30904</v>
      </c>
      <c r="C134" s="24" t="s">
        <v>30883</v>
      </c>
      <c r="D134" s="28">
        <v>7.9</v>
      </c>
      <c r="E134" s="24">
        <v>4.84</v>
      </c>
      <c r="F134" s="24">
        <v>38.24</v>
      </c>
      <c r="G134" s="107"/>
    </row>
    <row r="135" ht="13.8" spans="1:7">
      <c r="A135" s="102">
        <v>130</v>
      </c>
      <c r="B135" s="105" t="s">
        <v>30905</v>
      </c>
      <c r="C135" s="24" t="s">
        <v>30883</v>
      </c>
      <c r="D135" s="28">
        <v>16.51</v>
      </c>
      <c r="E135" s="24">
        <v>4.84</v>
      </c>
      <c r="F135" s="24">
        <v>79.91</v>
      </c>
      <c r="G135" s="107"/>
    </row>
    <row r="136" ht="13.8" spans="1:7">
      <c r="A136" s="102">
        <v>131</v>
      </c>
      <c r="B136" s="105" t="s">
        <v>15067</v>
      </c>
      <c r="C136" s="24" t="s">
        <v>30883</v>
      </c>
      <c r="D136" s="28">
        <v>7.5</v>
      </c>
      <c r="E136" s="24">
        <v>4.84</v>
      </c>
      <c r="F136" s="24">
        <v>36.3</v>
      </c>
      <c r="G136" s="107"/>
    </row>
    <row r="137" ht="13.8" spans="1:7">
      <c r="A137" s="102">
        <v>132</v>
      </c>
      <c r="B137" s="105" t="s">
        <v>30906</v>
      </c>
      <c r="C137" s="24" t="s">
        <v>30883</v>
      </c>
      <c r="D137" s="28">
        <v>11.52</v>
      </c>
      <c r="E137" s="24">
        <v>4.84</v>
      </c>
      <c r="F137" s="24">
        <v>55.76</v>
      </c>
      <c r="G137" s="107"/>
    </row>
    <row r="138" ht="13.8" spans="1:7">
      <c r="A138" s="102">
        <v>133</v>
      </c>
      <c r="B138" s="105" t="s">
        <v>30907</v>
      </c>
      <c r="C138" s="24" t="s">
        <v>30883</v>
      </c>
      <c r="D138" s="28">
        <v>7.64</v>
      </c>
      <c r="E138" s="24">
        <v>4.84</v>
      </c>
      <c r="F138" s="24">
        <v>36.98</v>
      </c>
      <c r="G138" s="107"/>
    </row>
    <row r="139" ht="13.8" spans="1:7">
      <c r="A139" s="102">
        <v>134</v>
      </c>
      <c r="B139" s="105" t="s">
        <v>30908</v>
      </c>
      <c r="C139" s="24" t="s">
        <v>30883</v>
      </c>
      <c r="D139" s="28">
        <v>18.08</v>
      </c>
      <c r="E139" s="24">
        <v>4.84</v>
      </c>
      <c r="F139" s="24">
        <v>87.51</v>
      </c>
      <c r="G139" s="107"/>
    </row>
    <row r="140" ht="13.8" spans="1:7">
      <c r="A140" s="102">
        <v>135</v>
      </c>
      <c r="B140" s="105" t="s">
        <v>30909</v>
      </c>
      <c r="C140" s="24" t="s">
        <v>30883</v>
      </c>
      <c r="D140" s="28">
        <v>11.45</v>
      </c>
      <c r="E140" s="24">
        <v>4.84</v>
      </c>
      <c r="F140" s="24">
        <v>55.42</v>
      </c>
      <c r="G140" s="107"/>
    </row>
    <row r="141" ht="13.8" spans="1:7">
      <c r="A141" s="102">
        <v>136</v>
      </c>
      <c r="B141" s="105" t="s">
        <v>30910</v>
      </c>
      <c r="C141" s="24" t="s">
        <v>30883</v>
      </c>
      <c r="D141" s="28">
        <v>8.88</v>
      </c>
      <c r="E141" s="24">
        <v>4.84</v>
      </c>
      <c r="F141" s="24">
        <v>42.98</v>
      </c>
      <c r="G141" s="107"/>
    </row>
    <row r="142" ht="13.8" spans="1:7">
      <c r="A142" s="102">
        <v>137</v>
      </c>
      <c r="B142" s="105" t="s">
        <v>30911</v>
      </c>
      <c r="C142" s="24" t="s">
        <v>30883</v>
      </c>
      <c r="D142" s="28">
        <v>5.01</v>
      </c>
      <c r="E142" s="24">
        <v>4.84</v>
      </c>
      <c r="F142" s="24">
        <v>24.25</v>
      </c>
      <c r="G142" s="107"/>
    </row>
    <row r="143" ht="13.8" spans="1:7">
      <c r="A143" s="102">
        <v>138</v>
      </c>
      <c r="B143" s="105" t="s">
        <v>30912</v>
      </c>
      <c r="C143" s="24" t="s">
        <v>30883</v>
      </c>
      <c r="D143" s="28">
        <v>22.46</v>
      </c>
      <c r="E143" s="24">
        <v>4.84</v>
      </c>
      <c r="F143" s="24">
        <v>108.71</v>
      </c>
      <c r="G143" s="107"/>
    </row>
    <row r="144" ht="13.8" spans="1:7">
      <c r="A144" s="102">
        <v>139</v>
      </c>
      <c r="B144" s="105" t="s">
        <v>30913</v>
      </c>
      <c r="C144" s="24" t="s">
        <v>30883</v>
      </c>
      <c r="D144" s="28">
        <v>7.66</v>
      </c>
      <c r="E144" s="24">
        <v>4.84</v>
      </c>
      <c r="F144" s="24">
        <v>37.07</v>
      </c>
      <c r="G144" s="107"/>
    </row>
    <row r="145" ht="13.8" spans="1:7">
      <c r="A145" s="102">
        <v>140</v>
      </c>
      <c r="B145" s="105" t="s">
        <v>30914</v>
      </c>
      <c r="C145" s="24" t="s">
        <v>30883</v>
      </c>
      <c r="D145" s="28">
        <v>2.87</v>
      </c>
      <c r="E145" s="24">
        <v>4.84</v>
      </c>
      <c r="F145" s="24">
        <v>13.89</v>
      </c>
      <c r="G145" s="107"/>
    </row>
    <row r="146" ht="13.8" spans="1:7">
      <c r="A146" s="102">
        <v>141</v>
      </c>
      <c r="B146" s="105" t="s">
        <v>19478</v>
      </c>
      <c r="C146" s="24" t="s">
        <v>30883</v>
      </c>
      <c r="D146" s="28">
        <v>4.06</v>
      </c>
      <c r="E146" s="24">
        <v>4.84</v>
      </c>
      <c r="F146" s="24">
        <v>19.65</v>
      </c>
      <c r="G146" s="107"/>
    </row>
    <row r="147" ht="13.8" spans="1:7">
      <c r="A147" s="102">
        <v>142</v>
      </c>
      <c r="B147" s="105" t="s">
        <v>30915</v>
      </c>
      <c r="C147" s="24" t="s">
        <v>30883</v>
      </c>
      <c r="D147" s="28">
        <v>10.14</v>
      </c>
      <c r="E147" s="24">
        <v>4.84</v>
      </c>
      <c r="F147" s="24">
        <v>49.08</v>
      </c>
      <c r="G147" s="107"/>
    </row>
    <row r="148" ht="13.8" spans="1:7">
      <c r="A148" s="102">
        <v>143</v>
      </c>
      <c r="B148" s="105" t="s">
        <v>30916</v>
      </c>
      <c r="C148" s="24" t="s">
        <v>30883</v>
      </c>
      <c r="D148" s="28">
        <v>5.97</v>
      </c>
      <c r="E148" s="24">
        <v>4.84</v>
      </c>
      <c r="F148" s="24">
        <v>28.89</v>
      </c>
      <c r="G148" s="107"/>
    </row>
    <row r="149" ht="13.8" spans="1:7">
      <c r="A149" s="102">
        <v>144</v>
      </c>
      <c r="B149" s="105" t="s">
        <v>30917</v>
      </c>
      <c r="C149" s="24" t="s">
        <v>30883</v>
      </c>
      <c r="D149" s="28">
        <v>8.93</v>
      </c>
      <c r="E149" s="24">
        <v>4.84</v>
      </c>
      <c r="F149" s="24">
        <v>43.22</v>
      </c>
      <c r="G149" s="107"/>
    </row>
    <row r="150" ht="13.8" spans="1:7">
      <c r="A150" s="102">
        <v>145</v>
      </c>
      <c r="B150" s="105" t="s">
        <v>30918</v>
      </c>
      <c r="C150" s="24" t="s">
        <v>30883</v>
      </c>
      <c r="D150" s="28">
        <v>4.93</v>
      </c>
      <c r="E150" s="24">
        <v>4.84</v>
      </c>
      <c r="F150" s="24">
        <v>23.86</v>
      </c>
      <c r="G150" s="107"/>
    </row>
    <row r="151" ht="13.8" spans="1:7">
      <c r="A151" s="102">
        <v>146</v>
      </c>
      <c r="B151" s="105" t="s">
        <v>30919</v>
      </c>
      <c r="C151" s="24" t="s">
        <v>30883</v>
      </c>
      <c r="D151" s="28">
        <v>5.08</v>
      </c>
      <c r="E151" s="24">
        <v>4.84</v>
      </c>
      <c r="F151" s="24">
        <v>24.59</v>
      </c>
      <c r="G151" s="107"/>
    </row>
    <row r="152" ht="13.8" spans="1:7">
      <c r="A152" s="102">
        <v>147</v>
      </c>
      <c r="B152" s="105" t="s">
        <v>30920</v>
      </c>
      <c r="C152" s="24" t="s">
        <v>30883</v>
      </c>
      <c r="D152" s="28">
        <v>12</v>
      </c>
      <c r="E152" s="24">
        <v>4.84</v>
      </c>
      <c r="F152" s="24">
        <v>58.08</v>
      </c>
      <c r="G152" s="107"/>
    </row>
    <row r="153" ht="13.8" spans="1:7">
      <c r="A153" s="102">
        <v>148</v>
      </c>
      <c r="B153" s="105" t="s">
        <v>8172</v>
      </c>
      <c r="C153" s="24" t="s">
        <v>30921</v>
      </c>
      <c r="D153" s="28">
        <v>4.99</v>
      </c>
      <c r="E153" s="24">
        <v>4.84</v>
      </c>
      <c r="F153" s="24">
        <v>24.15</v>
      </c>
      <c r="G153" s="107"/>
    </row>
    <row r="154" ht="13.8" spans="1:7">
      <c r="A154" s="102">
        <v>149</v>
      </c>
      <c r="B154" s="105" t="s">
        <v>30922</v>
      </c>
      <c r="C154" s="24" t="s">
        <v>30921</v>
      </c>
      <c r="D154" s="28">
        <v>2.55</v>
      </c>
      <c r="E154" s="24">
        <v>4.84</v>
      </c>
      <c r="F154" s="24">
        <v>12.34</v>
      </c>
      <c r="G154" s="107"/>
    </row>
    <row r="155" ht="13.8" spans="1:7">
      <c r="A155" s="102">
        <v>150</v>
      </c>
      <c r="B155" s="105" t="s">
        <v>30923</v>
      </c>
      <c r="C155" s="24" t="s">
        <v>30921</v>
      </c>
      <c r="D155" s="28">
        <v>1.96</v>
      </c>
      <c r="E155" s="24">
        <v>4.84</v>
      </c>
      <c r="F155" s="24">
        <v>9.49</v>
      </c>
      <c r="G155" s="107"/>
    </row>
    <row r="156" ht="13.8" spans="1:7">
      <c r="A156" s="102">
        <v>151</v>
      </c>
      <c r="B156" s="105" t="s">
        <v>30924</v>
      </c>
      <c r="C156" s="24" t="s">
        <v>30921</v>
      </c>
      <c r="D156" s="28">
        <v>4.61</v>
      </c>
      <c r="E156" s="24">
        <v>4.84</v>
      </c>
      <c r="F156" s="24">
        <v>22.31</v>
      </c>
      <c r="G156" s="107"/>
    </row>
    <row r="157" ht="13.8" spans="1:7">
      <c r="A157" s="102">
        <v>152</v>
      </c>
      <c r="B157" s="105" t="s">
        <v>30925</v>
      </c>
      <c r="C157" s="24" t="s">
        <v>30921</v>
      </c>
      <c r="D157" s="28">
        <v>5.93</v>
      </c>
      <c r="E157" s="24">
        <v>4.84</v>
      </c>
      <c r="F157" s="24">
        <v>28.7</v>
      </c>
      <c r="G157" s="107"/>
    </row>
    <row r="158" ht="13.8" spans="1:7">
      <c r="A158" s="102">
        <v>153</v>
      </c>
      <c r="B158" s="105" t="s">
        <v>19024</v>
      </c>
      <c r="C158" s="24" t="s">
        <v>30921</v>
      </c>
      <c r="D158" s="28">
        <v>9.26</v>
      </c>
      <c r="E158" s="24">
        <v>4.84</v>
      </c>
      <c r="F158" s="24">
        <v>44.82</v>
      </c>
      <c r="G158" s="107"/>
    </row>
    <row r="159" ht="13.8" spans="1:7">
      <c r="A159" s="102">
        <v>154</v>
      </c>
      <c r="B159" s="105" t="s">
        <v>30926</v>
      </c>
      <c r="C159" s="24" t="s">
        <v>30921</v>
      </c>
      <c r="D159" s="28">
        <v>1.77</v>
      </c>
      <c r="E159" s="24">
        <v>4.84</v>
      </c>
      <c r="F159" s="24">
        <v>8.57</v>
      </c>
      <c r="G159" s="107"/>
    </row>
    <row r="160" ht="13.8" spans="1:7">
      <c r="A160" s="102">
        <v>155</v>
      </c>
      <c r="B160" s="105" t="s">
        <v>1326</v>
      </c>
      <c r="C160" s="24" t="s">
        <v>30921</v>
      </c>
      <c r="D160" s="28">
        <v>4.13</v>
      </c>
      <c r="E160" s="24">
        <v>4.84</v>
      </c>
      <c r="F160" s="24">
        <v>19.99</v>
      </c>
      <c r="G160" s="107"/>
    </row>
    <row r="161" ht="13.8" spans="1:7">
      <c r="A161" s="102">
        <v>156</v>
      </c>
      <c r="B161" s="105" t="s">
        <v>30927</v>
      </c>
      <c r="C161" s="24" t="s">
        <v>30921</v>
      </c>
      <c r="D161" s="28">
        <v>2.09</v>
      </c>
      <c r="E161" s="24">
        <v>4.84</v>
      </c>
      <c r="F161" s="24">
        <v>10.12</v>
      </c>
      <c r="G161" s="107"/>
    </row>
    <row r="162" ht="13.8" spans="1:7">
      <c r="A162" s="102">
        <v>157</v>
      </c>
      <c r="B162" s="105" t="s">
        <v>16640</v>
      </c>
      <c r="C162" s="24" t="s">
        <v>30921</v>
      </c>
      <c r="D162" s="28">
        <v>0.14</v>
      </c>
      <c r="E162" s="24">
        <v>4.84</v>
      </c>
      <c r="F162" s="24">
        <v>0.68</v>
      </c>
      <c r="G162" s="107"/>
    </row>
    <row r="163" ht="13.8" spans="1:7">
      <c r="A163" s="102">
        <v>158</v>
      </c>
      <c r="B163" s="105" t="s">
        <v>1320</v>
      </c>
      <c r="C163" s="24" t="s">
        <v>30921</v>
      </c>
      <c r="D163" s="28">
        <v>4.83</v>
      </c>
      <c r="E163" s="24">
        <v>4.84</v>
      </c>
      <c r="F163" s="24">
        <v>23.38</v>
      </c>
      <c r="G163" s="107"/>
    </row>
    <row r="164" ht="13.8" spans="1:7">
      <c r="A164" s="102">
        <v>159</v>
      </c>
      <c r="B164" s="105" t="s">
        <v>30928</v>
      </c>
      <c r="C164" s="24" t="s">
        <v>30921</v>
      </c>
      <c r="D164" s="28">
        <v>5.87</v>
      </c>
      <c r="E164" s="24">
        <v>4.84</v>
      </c>
      <c r="F164" s="24">
        <v>28.41</v>
      </c>
      <c r="G164" s="107"/>
    </row>
    <row r="165" ht="13.8" spans="1:7">
      <c r="A165" s="102">
        <v>160</v>
      </c>
      <c r="B165" s="105" t="s">
        <v>30929</v>
      </c>
      <c r="C165" s="24" t="s">
        <v>30921</v>
      </c>
      <c r="D165" s="28">
        <v>5.37</v>
      </c>
      <c r="E165" s="24">
        <v>4.84</v>
      </c>
      <c r="F165" s="24">
        <v>25.99</v>
      </c>
      <c r="G165" s="107"/>
    </row>
    <row r="166" ht="13.8" spans="1:7">
      <c r="A166" s="102">
        <v>161</v>
      </c>
      <c r="B166" s="105" t="s">
        <v>30930</v>
      </c>
      <c r="C166" s="24" t="s">
        <v>30921</v>
      </c>
      <c r="D166" s="28">
        <v>5.92</v>
      </c>
      <c r="E166" s="24">
        <v>4.84</v>
      </c>
      <c r="F166" s="24">
        <v>28.65</v>
      </c>
      <c r="G166" s="107"/>
    </row>
    <row r="167" ht="13.8" spans="1:7">
      <c r="A167" s="102">
        <v>162</v>
      </c>
      <c r="B167" s="105" t="s">
        <v>30931</v>
      </c>
      <c r="C167" s="24" t="s">
        <v>30921</v>
      </c>
      <c r="D167" s="28">
        <v>5.15</v>
      </c>
      <c r="E167" s="24">
        <v>4.84</v>
      </c>
      <c r="F167" s="24">
        <v>24.93</v>
      </c>
      <c r="G167" s="107"/>
    </row>
    <row r="168" ht="13.8" spans="1:7">
      <c r="A168" s="102">
        <v>163</v>
      </c>
      <c r="B168" s="105" t="s">
        <v>30932</v>
      </c>
      <c r="C168" s="24" t="s">
        <v>30921</v>
      </c>
      <c r="D168" s="28">
        <v>1.6</v>
      </c>
      <c r="E168" s="24">
        <v>4.84</v>
      </c>
      <c r="F168" s="24">
        <v>7.74</v>
      </c>
      <c r="G168" s="107"/>
    </row>
    <row r="169" ht="13.8" spans="1:7">
      <c r="A169" s="102">
        <v>164</v>
      </c>
      <c r="B169" s="105" t="s">
        <v>7175</v>
      </c>
      <c r="C169" s="24" t="s">
        <v>30921</v>
      </c>
      <c r="D169" s="28">
        <v>6.44</v>
      </c>
      <c r="E169" s="24">
        <v>4.84</v>
      </c>
      <c r="F169" s="24">
        <v>31.17</v>
      </c>
      <c r="G169" s="107"/>
    </row>
    <row r="170" ht="13.8" spans="1:7">
      <c r="A170" s="102">
        <v>165</v>
      </c>
      <c r="B170" s="105" t="s">
        <v>30933</v>
      </c>
      <c r="C170" s="24" t="s">
        <v>30921</v>
      </c>
      <c r="D170" s="28">
        <v>8.95</v>
      </c>
      <c r="E170" s="24">
        <v>4.84</v>
      </c>
      <c r="F170" s="24">
        <v>43.32</v>
      </c>
      <c r="G170" s="107"/>
    </row>
    <row r="171" ht="13.8" spans="1:7">
      <c r="A171" s="102">
        <v>166</v>
      </c>
      <c r="B171" s="105" t="s">
        <v>30934</v>
      </c>
      <c r="C171" s="24" t="s">
        <v>30921</v>
      </c>
      <c r="D171" s="28">
        <v>7.15</v>
      </c>
      <c r="E171" s="24">
        <v>4.84</v>
      </c>
      <c r="F171" s="24">
        <v>34.61</v>
      </c>
      <c r="G171" s="107"/>
    </row>
    <row r="172" ht="13.8" spans="1:7">
      <c r="A172" s="102">
        <v>167</v>
      </c>
      <c r="B172" s="105" t="s">
        <v>30935</v>
      </c>
      <c r="C172" s="24" t="s">
        <v>30921</v>
      </c>
      <c r="D172" s="28">
        <v>8.07</v>
      </c>
      <c r="E172" s="24">
        <v>4.84</v>
      </c>
      <c r="F172" s="24">
        <v>39.06</v>
      </c>
      <c r="G172" s="107"/>
    </row>
    <row r="173" ht="13.8" spans="1:7">
      <c r="A173" s="102">
        <v>168</v>
      </c>
      <c r="B173" s="105" t="s">
        <v>30936</v>
      </c>
      <c r="C173" s="24" t="s">
        <v>30921</v>
      </c>
      <c r="D173" s="28">
        <v>1</v>
      </c>
      <c r="E173" s="24">
        <v>4.84</v>
      </c>
      <c r="F173" s="24">
        <v>4.84</v>
      </c>
      <c r="G173" s="107"/>
    </row>
    <row r="174" ht="13.8" spans="1:7">
      <c r="A174" s="102">
        <v>169</v>
      </c>
      <c r="B174" s="105" t="s">
        <v>30937</v>
      </c>
      <c r="C174" s="24" t="s">
        <v>30921</v>
      </c>
      <c r="D174" s="28">
        <v>7.06</v>
      </c>
      <c r="E174" s="24">
        <v>4.84</v>
      </c>
      <c r="F174" s="24">
        <v>34.17</v>
      </c>
      <c r="G174" s="107"/>
    </row>
    <row r="175" ht="13.8" spans="1:7">
      <c r="A175" s="102">
        <v>170</v>
      </c>
      <c r="B175" s="105" t="s">
        <v>30938</v>
      </c>
      <c r="C175" s="24" t="s">
        <v>30921</v>
      </c>
      <c r="D175" s="28">
        <v>1.87</v>
      </c>
      <c r="E175" s="24">
        <v>4.84</v>
      </c>
      <c r="F175" s="24">
        <v>9.05</v>
      </c>
      <c r="G175" s="107"/>
    </row>
    <row r="176" ht="13.8" spans="1:7">
      <c r="A176" s="102">
        <v>171</v>
      </c>
      <c r="B176" s="105" t="s">
        <v>30939</v>
      </c>
      <c r="C176" s="24" t="s">
        <v>30921</v>
      </c>
      <c r="D176" s="28">
        <v>7</v>
      </c>
      <c r="E176" s="24">
        <v>4.84</v>
      </c>
      <c r="F176" s="24">
        <v>33.88</v>
      </c>
      <c r="G176" s="107"/>
    </row>
    <row r="177" ht="13.8" spans="1:7">
      <c r="A177" s="102">
        <v>172</v>
      </c>
      <c r="B177" s="105" t="s">
        <v>1394</v>
      </c>
      <c r="C177" s="24" t="s">
        <v>30921</v>
      </c>
      <c r="D177" s="28">
        <v>3.71</v>
      </c>
      <c r="E177" s="24">
        <v>4.84</v>
      </c>
      <c r="F177" s="24">
        <v>17.96</v>
      </c>
      <c r="G177" s="107"/>
    </row>
    <row r="178" ht="13.8" spans="1:7">
      <c r="A178" s="102">
        <v>173</v>
      </c>
      <c r="B178" s="105" t="s">
        <v>1414</v>
      </c>
      <c r="C178" s="24" t="s">
        <v>30921</v>
      </c>
      <c r="D178" s="28">
        <v>4.34</v>
      </c>
      <c r="E178" s="24">
        <v>4.84</v>
      </c>
      <c r="F178" s="24">
        <v>21.01</v>
      </c>
      <c r="G178" s="107"/>
    </row>
    <row r="179" ht="13.8" spans="1:7">
      <c r="A179" s="102">
        <v>174</v>
      </c>
      <c r="B179" s="105" t="s">
        <v>30940</v>
      </c>
      <c r="C179" s="24" t="s">
        <v>30921</v>
      </c>
      <c r="D179" s="28">
        <v>4.39</v>
      </c>
      <c r="E179" s="24">
        <v>4.84</v>
      </c>
      <c r="F179" s="24">
        <v>21.25</v>
      </c>
      <c r="G179" s="107"/>
    </row>
    <row r="180" ht="13.8" spans="1:7">
      <c r="A180" s="102">
        <v>175</v>
      </c>
      <c r="B180" s="105" t="s">
        <v>30941</v>
      </c>
      <c r="C180" s="24" t="s">
        <v>30921</v>
      </c>
      <c r="D180" s="28">
        <v>6.78</v>
      </c>
      <c r="E180" s="24">
        <v>4.84</v>
      </c>
      <c r="F180" s="24">
        <v>32.82</v>
      </c>
      <c r="G180" s="107"/>
    </row>
    <row r="181" ht="13.8" spans="1:7">
      <c r="A181" s="102">
        <v>176</v>
      </c>
      <c r="B181" s="105" t="s">
        <v>30942</v>
      </c>
      <c r="C181" s="24" t="s">
        <v>30921</v>
      </c>
      <c r="D181" s="28">
        <v>6.69</v>
      </c>
      <c r="E181" s="24">
        <v>4.84</v>
      </c>
      <c r="F181" s="24">
        <v>32.38</v>
      </c>
      <c r="G181" s="107"/>
    </row>
    <row r="182" ht="13.8" spans="1:7">
      <c r="A182" s="102">
        <v>177</v>
      </c>
      <c r="B182" s="105" t="s">
        <v>30943</v>
      </c>
      <c r="C182" s="24" t="s">
        <v>30921</v>
      </c>
      <c r="D182" s="28">
        <v>4.47</v>
      </c>
      <c r="E182" s="24">
        <v>4.84</v>
      </c>
      <c r="F182" s="24">
        <v>21.63</v>
      </c>
      <c r="G182" s="107"/>
    </row>
    <row r="183" ht="13.8" spans="1:7">
      <c r="A183" s="102">
        <v>178</v>
      </c>
      <c r="B183" s="105" t="s">
        <v>30944</v>
      </c>
      <c r="C183" s="24" t="s">
        <v>30921</v>
      </c>
      <c r="D183" s="28">
        <v>7.26</v>
      </c>
      <c r="E183" s="24">
        <v>4.84</v>
      </c>
      <c r="F183" s="24">
        <v>35.14</v>
      </c>
      <c r="G183" s="107"/>
    </row>
    <row r="184" ht="13.8" spans="1:7">
      <c r="A184" s="102">
        <v>179</v>
      </c>
      <c r="B184" s="105" t="s">
        <v>30945</v>
      </c>
      <c r="C184" s="24" t="s">
        <v>30921</v>
      </c>
      <c r="D184" s="28">
        <v>7.1</v>
      </c>
      <c r="E184" s="24">
        <v>4.84</v>
      </c>
      <c r="F184" s="24">
        <v>34.36</v>
      </c>
      <c r="G184" s="107"/>
    </row>
    <row r="185" ht="13.8" spans="1:7">
      <c r="A185" s="102">
        <v>180</v>
      </c>
      <c r="B185" s="105" t="s">
        <v>30946</v>
      </c>
      <c r="C185" s="24" t="s">
        <v>30921</v>
      </c>
      <c r="D185" s="28">
        <v>11.2</v>
      </c>
      <c r="E185" s="24">
        <v>4.84</v>
      </c>
      <c r="F185" s="24">
        <v>54.21</v>
      </c>
      <c r="G185" s="107"/>
    </row>
    <row r="186" ht="13.8" spans="1:7">
      <c r="A186" s="102">
        <v>181</v>
      </c>
      <c r="B186" s="105" t="s">
        <v>30947</v>
      </c>
      <c r="C186" s="24" t="s">
        <v>30921</v>
      </c>
      <c r="D186" s="28">
        <v>4.38</v>
      </c>
      <c r="E186" s="24">
        <v>4.84</v>
      </c>
      <c r="F186" s="24">
        <v>21.2</v>
      </c>
      <c r="G186" s="107"/>
    </row>
    <row r="187" ht="13.8" spans="1:7">
      <c r="A187" s="102">
        <v>182</v>
      </c>
      <c r="B187" s="105" t="s">
        <v>30948</v>
      </c>
      <c r="C187" s="24" t="s">
        <v>30921</v>
      </c>
      <c r="D187" s="24">
        <v>17.93</v>
      </c>
      <c r="E187" s="24">
        <v>4.84</v>
      </c>
      <c r="F187" s="24">
        <v>86.78</v>
      </c>
      <c r="G187" s="107"/>
    </row>
    <row r="188" ht="13.8" spans="1:7">
      <c r="A188" s="102">
        <v>183</v>
      </c>
      <c r="B188" s="105" t="s">
        <v>30949</v>
      </c>
      <c r="C188" s="24" t="s">
        <v>30921</v>
      </c>
      <c r="D188" s="28">
        <v>3.18</v>
      </c>
      <c r="E188" s="24">
        <v>4.84</v>
      </c>
      <c r="F188" s="24">
        <v>15.39</v>
      </c>
      <c r="G188" s="107"/>
    </row>
    <row r="189" ht="13.8" spans="1:7">
      <c r="A189" s="102">
        <v>184</v>
      </c>
      <c r="B189" s="105" t="s">
        <v>30950</v>
      </c>
      <c r="C189" s="24" t="s">
        <v>30921</v>
      </c>
      <c r="D189" s="28">
        <v>8.92</v>
      </c>
      <c r="E189" s="24">
        <v>4.84</v>
      </c>
      <c r="F189" s="24">
        <v>43.17</v>
      </c>
      <c r="G189" s="107"/>
    </row>
    <row r="190" ht="13.8" spans="1:7">
      <c r="A190" s="102">
        <v>185</v>
      </c>
      <c r="B190" s="105" t="s">
        <v>30951</v>
      </c>
      <c r="C190" s="24" t="s">
        <v>30921</v>
      </c>
      <c r="D190" s="28">
        <v>3.53</v>
      </c>
      <c r="E190" s="24">
        <v>4.84</v>
      </c>
      <c r="F190" s="24">
        <v>17.09</v>
      </c>
      <c r="G190" s="107"/>
    </row>
    <row r="191" ht="13.8" spans="1:7">
      <c r="A191" s="102">
        <v>186</v>
      </c>
      <c r="B191" s="105" t="s">
        <v>30952</v>
      </c>
      <c r="C191" s="24" t="s">
        <v>30921</v>
      </c>
      <c r="D191" s="28">
        <v>2.22</v>
      </c>
      <c r="E191" s="24">
        <v>4.84</v>
      </c>
      <c r="F191" s="24">
        <v>10.74</v>
      </c>
      <c r="G191" s="107"/>
    </row>
    <row r="192" ht="13.8" spans="1:7">
      <c r="A192" s="102">
        <v>187</v>
      </c>
      <c r="B192" s="105" t="s">
        <v>30953</v>
      </c>
      <c r="C192" s="24" t="s">
        <v>30921</v>
      </c>
      <c r="D192" s="28">
        <v>6.53</v>
      </c>
      <c r="E192" s="24">
        <v>4.84</v>
      </c>
      <c r="F192" s="24">
        <v>31.61</v>
      </c>
      <c r="G192" s="107"/>
    </row>
    <row r="193" ht="13.8" spans="1:7">
      <c r="A193" s="102">
        <v>188</v>
      </c>
      <c r="B193" s="105" t="s">
        <v>30954</v>
      </c>
      <c r="C193" s="24" t="s">
        <v>30921</v>
      </c>
      <c r="D193" s="28">
        <v>9.2</v>
      </c>
      <c r="E193" s="24">
        <v>4.84</v>
      </c>
      <c r="F193" s="24">
        <v>44.53</v>
      </c>
      <c r="G193" s="107"/>
    </row>
    <row r="194" ht="13.8" spans="1:7">
      <c r="A194" s="102">
        <v>189</v>
      </c>
      <c r="B194" s="105" t="s">
        <v>47</v>
      </c>
      <c r="C194" s="24" t="s">
        <v>30921</v>
      </c>
      <c r="D194" s="28">
        <v>3.29</v>
      </c>
      <c r="E194" s="24">
        <v>4.84</v>
      </c>
      <c r="F194" s="24">
        <v>15.92</v>
      </c>
      <c r="G194" s="107"/>
    </row>
    <row r="195" ht="13.8" spans="1:7">
      <c r="A195" s="102">
        <v>190</v>
      </c>
      <c r="B195" s="105" t="s">
        <v>30955</v>
      </c>
      <c r="C195" s="24" t="s">
        <v>30921</v>
      </c>
      <c r="D195" s="28">
        <v>3.49</v>
      </c>
      <c r="E195" s="24">
        <v>4.84</v>
      </c>
      <c r="F195" s="24">
        <v>16.89</v>
      </c>
      <c r="G195" s="107"/>
    </row>
    <row r="196" ht="13.8" spans="1:7">
      <c r="A196" s="102">
        <v>191</v>
      </c>
      <c r="B196" s="105" t="s">
        <v>3358</v>
      </c>
      <c r="C196" s="24" t="s">
        <v>30921</v>
      </c>
      <c r="D196" s="28">
        <v>4.87</v>
      </c>
      <c r="E196" s="24">
        <v>4.84</v>
      </c>
      <c r="F196" s="24">
        <v>23.57</v>
      </c>
      <c r="G196" s="107"/>
    </row>
    <row r="197" ht="13.8" spans="1:7">
      <c r="A197" s="102">
        <v>192</v>
      </c>
      <c r="B197" s="105" t="s">
        <v>30956</v>
      </c>
      <c r="C197" s="24" t="s">
        <v>30921</v>
      </c>
      <c r="D197" s="28">
        <v>8.04</v>
      </c>
      <c r="E197" s="24">
        <v>4.84</v>
      </c>
      <c r="F197" s="24">
        <v>38.91</v>
      </c>
      <c r="G197" s="107"/>
    </row>
    <row r="198" ht="13.8" spans="1:7">
      <c r="A198" s="102">
        <v>193</v>
      </c>
      <c r="B198" s="105" t="s">
        <v>1326</v>
      </c>
      <c r="C198" s="24" t="s">
        <v>30921</v>
      </c>
      <c r="D198" s="28">
        <v>1.01</v>
      </c>
      <c r="E198" s="24">
        <v>4.84</v>
      </c>
      <c r="F198" s="24">
        <v>4.89</v>
      </c>
      <c r="G198" s="107"/>
    </row>
    <row r="199" ht="13.8" spans="1:7">
      <c r="A199" s="102">
        <v>194</v>
      </c>
      <c r="B199" s="105" t="s">
        <v>30957</v>
      </c>
      <c r="C199" s="24" t="s">
        <v>30921</v>
      </c>
      <c r="D199" s="28">
        <v>9.2</v>
      </c>
      <c r="E199" s="24">
        <v>4.84</v>
      </c>
      <c r="F199" s="24">
        <v>44.53</v>
      </c>
      <c r="G199" s="107"/>
    </row>
    <row r="200" ht="13.8" spans="1:7">
      <c r="A200" s="102">
        <v>195</v>
      </c>
      <c r="B200" s="105" t="s">
        <v>13991</v>
      </c>
      <c r="C200" s="24" t="s">
        <v>30921</v>
      </c>
      <c r="D200" s="28">
        <v>5.29</v>
      </c>
      <c r="E200" s="24">
        <v>4.84</v>
      </c>
      <c r="F200" s="24">
        <v>25.6</v>
      </c>
      <c r="G200" s="107"/>
    </row>
    <row r="201" ht="13.8" spans="1:7">
      <c r="A201" s="102">
        <v>196</v>
      </c>
      <c r="B201" s="105" t="s">
        <v>30958</v>
      </c>
      <c r="C201" s="24" t="s">
        <v>30921</v>
      </c>
      <c r="D201" s="28">
        <v>4.69</v>
      </c>
      <c r="E201" s="24">
        <v>4.84</v>
      </c>
      <c r="F201" s="24">
        <v>22.7</v>
      </c>
      <c r="G201" s="107"/>
    </row>
    <row r="202" ht="13.8" spans="1:7">
      <c r="A202" s="102">
        <v>197</v>
      </c>
      <c r="B202" s="105" t="s">
        <v>30959</v>
      </c>
      <c r="C202" s="24" t="s">
        <v>30921</v>
      </c>
      <c r="D202" s="28">
        <v>8.82</v>
      </c>
      <c r="E202" s="24">
        <v>4.84</v>
      </c>
      <c r="F202" s="24">
        <v>42.69</v>
      </c>
      <c r="G202" s="107"/>
    </row>
    <row r="203" ht="13.8" spans="1:7">
      <c r="A203" s="102">
        <v>198</v>
      </c>
      <c r="B203" s="105" t="s">
        <v>30960</v>
      </c>
      <c r="C203" s="24" t="s">
        <v>30921</v>
      </c>
      <c r="D203" s="28">
        <v>5.09</v>
      </c>
      <c r="E203" s="24">
        <v>4.84</v>
      </c>
      <c r="F203" s="24">
        <v>24.64</v>
      </c>
      <c r="G203" s="107"/>
    </row>
    <row r="204" ht="13.8" spans="1:7">
      <c r="A204" s="102">
        <v>199</v>
      </c>
      <c r="B204" s="105" t="s">
        <v>30961</v>
      </c>
      <c r="C204" s="24" t="s">
        <v>30921</v>
      </c>
      <c r="D204" s="28">
        <v>4.59</v>
      </c>
      <c r="E204" s="24">
        <v>4.84</v>
      </c>
      <c r="F204" s="24">
        <v>22.22</v>
      </c>
      <c r="G204" s="107"/>
    </row>
    <row r="205" ht="13.8" spans="1:7">
      <c r="A205" s="102">
        <v>200</v>
      </c>
      <c r="B205" s="105" t="s">
        <v>30962</v>
      </c>
      <c r="C205" s="24" t="s">
        <v>30921</v>
      </c>
      <c r="D205" s="28">
        <v>2.76</v>
      </c>
      <c r="E205" s="24">
        <v>4.84</v>
      </c>
      <c r="F205" s="24">
        <v>13.36</v>
      </c>
      <c r="G205" s="107"/>
    </row>
    <row r="206" ht="13.8" spans="1:7">
      <c r="A206" s="102">
        <v>201</v>
      </c>
      <c r="B206" s="105" t="s">
        <v>30963</v>
      </c>
      <c r="C206" s="24" t="s">
        <v>30921</v>
      </c>
      <c r="D206" s="28">
        <v>8.65</v>
      </c>
      <c r="E206" s="24">
        <v>4.84</v>
      </c>
      <c r="F206" s="24">
        <v>41.87</v>
      </c>
      <c r="G206" s="107"/>
    </row>
    <row r="207" ht="13.8" spans="1:7">
      <c r="A207" s="102">
        <v>202</v>
      </c>
      <c r="B207" s="105" t="s">
        <v>30964</v>
      </c>
      <c r="C207" s="24" t="s">
        <v>30921</v>
      </c>
      <c r="D207" s="28">
        <v>5.87</v>
      </c>
      <c r="E207" s="24">
        <v>4.84</v>
      </c>
      <c r="F207" s="24">
        <v>28.41</v>
      </c>
      <c r="G207" s="107"/>
    </row>
    <row r="208" ht="13.8" spans="1:7">
      <c r="A208" s="102">
        <v>203</v>
      </c>
      <c r="B208" s="105" t="s">
        <v>30965</v>
      </c>
      <c r="C208" s="24" t="s">
        <v>30921</v>
      </c>
      <c r="D208" s="28">
        <v>3</v>
      </c>
      <c r="E208" s="24">
        <v>4.84</v>
      </c>
      <c r="F208" s="24">
        <v>14.52</v>
      </c>
      <c r="G208" s="107"/>
    </row>
    <row r="209" ht="13.8" spans="1:7">
      <c r="A209" s="102">
        <v>204</v>
      </c>
      <c r="B209" s="105" t="s">
        <v>30966</v>
      </c>
      <c r="C209" s="24" t="s">
        <v>30921</v>
      </c>
      <c r="D209" s="28">
        <v>5.01</v>
      </c>
      <c r="E209" s="24">
        <v>4.84</v>
      </c>
      <c r="F209" s="24">
        <v>24.25</v>
      </c>
      <c r="G209" s="107"/>
    </row>
    <row r="210" ht="13.8" spans="1:7">
      <c r="A210" s="102">
        <v>205</v>
      </c>
      <c r="B210" s="105" t="s">
        <v>17173</v>
      </c>
      <c r="C210" s="24" t="s">
        <v>30967</v>
      </c>
      <c r="D210" s="28">
        <v>43.17</v>
      </c>
      <c r="E210" s="24">
        <v>4.84</v>
      </c>
      <c r="F210" s="24">
        <v>208.94</v>
      </c>
      <c r="G210" s="107"/>
    </row>
    <row r="211" ht="13.8" spans="1:7">
      <c r="A211" s="102">
        <v>206</v>
      </c>
      <c r="B211" s="105" t="s">
        <v>14641</v>
      </c>
      <c r="C211" s="24" t="s">
        <v>30967</v>
      </c>
      <c r="D211" s="28">
        <v>24.67</v>
      </c>
      <c r="E211" s="24">
        <v>4.84</v>
      </c>
      <c r="F211" s="24">
        <v>119.4</v>
      </c>
      <c r="G211" s="107"/>
    </row>
    <row r="212" ht="13.8" spans="1:7">
      <c r="A212" s="102">
        <v>207</v>
      </c>
      <c r="B212" s="105" t="s">
        <v>30968</v>
      </c>
      <c r="C212" s="24" t="s">
        <v>30967</v>
      </c>
      <c r="D212" s="28">
        <v>11.02</v>
      </c>
      <c r="E212" s="24">
        <v>4.84</v>
      </c>
      <c r="F212" s="24">
        <v>53.34</v>
      </c>
      <c r="G212" s="107"/>
    </row>
    <row r="213" ht="13.8" spans="1:7">
      <c r="A213" s="102">
        <v>208</v>
      </c>
      <c r="B213" s="105" t="s">
        <v>30969</v>
      </c>
      <c r="C213" s="24" t="s">
        <v>30967</v>
      </c>
      <c r="D213" s="28">
        <v>13.66</v>
      </c>
      <c r="E213" s="24">
        <v>4.84</v>
      </c>
      <c r="F213" s="24">
        <v>66.11</v>
      </c>
      <c r="G213" s="107"/>
    </row>
    <row r="214" ht="13.8" spans="1:7">
      <c r="A214" s="102">
        <v>209</v>
      </c>
      <c r="B214" s="105" t="s">
        <v>30970</v>
      </c>
      <c r="C214" s="24" t="s">
        <v>30967</v>
      </c>
      <c r="D214" s="28">
        <v>24.07</v>
      </c>
      <c r="E214" s="24">
        <v>4.84</v>
      </c>
      <c r="F214" s="24">
        <v>116.5</v>
      </c>
      <c r="G214" s="107"/>
    </row>
    <row r="215" ht="13.8" spans="1:7">
      <c r="A215" s="102">
        <v>210</v>
      </c>
      <c r="B215" s="105" t="s">
        <v>30971</v>
      </c>
      <c r="C215" s="24" t="s">
        <v>30967</v>
      </c>
      <c r="D215" s="28">
        <v>34.74</v>
      </c>
      <c r="E215" s="24">
        <v>4.84</v>
      </c>
      <c r="F215" s="24">
        <v>168.14</v>
      </c>
      <c r="G215" s="107"/>
    </row>
    <row r="216" ht="13.8" spans="1:7">
      <c r="A216" s="102">
        <v>211</v>
      </c>
      <c r="B216" s="105" t="s">
        <v>30972</v>
      </c>
      <c r="C216" s="24" t="s">
        <v>30967</v>
      </c>
      <c r="D216" s="28">
        <v>43.49</v>
      </c>
      <c r="E216" s="24">
        <v>4.84</v>
      </c>
      <c r="F216" s="24">
        <v>210.49</v>
      </c>
      <c r="G216" s="107"/>
    </row>
    <row r="217" ht="13.8" spans="1:7">
      <c r="A217" s="102">
        <v>212</v>
      </c>
      <c r="B217" s="105" t="s">
        <v>3403</v>
      </c>
      <c r="C217" s="24" t="s">
        <v>30967</v>
      </c>
      <c r="D217" s="28">
        <v>16.85</v>
      </c>
      <c r="E217" s="24">
        <v>4.84</v>
      </c>
      <c r="F217" s="24">
        <v>81.55</v>
      </c>
      <c r="G217" s="107"/>
    </row>
    <row r="218" ht="13.8" spans="1:7">
      <c r="A218" s="102">
        <v>213</v>
      </c>
      <c r="B218" s="105" t="s">
        <v>20127</v>
      </c>
      <c r="C218" s="24" t="s">
        <v>30967</v>
      </c>
      <c r="D218" s="28">
        <v>22.46</v>
      </c>
      <c r="E218" s="24">
        <v>4.84</v>
      </c>
      <c r="F218" s="24">
        <v>108.71</v>
      </c>
      <c r="G218" s="107"/>
    </row>
    <row r="219" ht="13.8" spans="1:7">
      <c r="A219" s="102">
        <v>214</v>
      </c>
      <c r="B219" s="105" t="s">
        <v>30973</v>
      </c>
      <c r="C219" s="24" t="s">
        <v>30967</v>
      </c>
      <c r="D219" s="28">
        <v>16.91</v>
      </c>
      <c r="E219" s="24">
        <v>4.84</v>
      </c>
      <c r="F219" s="24">
        <v>81.84</v>
      </c>
      <c r="G219" s="107"/>
    </row>
    <row r="220" ht="13.8" spans="1:7">
      <c r="A220" s="102">
        <v>215</v>
      </c>
      <c r="B220" s="105" t="s">
        <v>4040</v>
      </c>
      <c r="C220" s="24" t="s">
        <v>30967</v>
      </c>
      <c r="D220" s="28">
        <v>8.16</v>
      </c>
      <c r="E220" s="24">
        <v>4.84</v>
      </c>
      <c r="F220" s="24">
        <v>39.49</v>
      </c>
      <c r="G220" s="107"/>
    </row>
    <row r="221" ht="13.8" spans="1:7">
      <c r="A221" s="102">
        <v>216</v>
      </c>
      <c r="B221" s="105" t="s">
        <v>30974</v>
      </c>
      <c r="C221" s="24" t="s">
        <v>30967</v>
      </c>
      <c r="D221" s="28">
        <v>0.91</v>
      </c>
      <c r="E221" s="24">
        <v>4.84</v>
      </c>
      <c r="F221" s="24">
        <v>4.4</v>
      </c>
      <c r="G221" s="107"/>
    </row>
    <row r="222" ht="13.8" spans="1:7">
      <c r="A222" s="102">
        <v>217</v>
      </c>
      <c r="B222" s="105" t="s">
        <v>30975</v>
      </c>
      <c r="C222" s="24" t="s">
        <v>30967</v>
      </c>
      <c r="D222" s="28">
        <v>86.13</v>
      </c>
      <c r="E222" s="24">
        <v>4.84</v>
      </c>
      <c r="F222" s="24">
        <v>416.87</v>
      </c>
      <c r="G222" s="107"/>
    </row>
    <row r="223" ht="13.8" spans="1:7">
      <c r="A223" s="102">
        <v>218</v>
      </c>
      <c r="B223" s="105" t="s">
        <v>30976</v>
      </c>
      <c r="C223" s="24" t="s">
        <v>30967</v>
      </c>
      <c r="D223" s="28">
        <v>24.45</v>
      </c>
      <c r="E223" s="24">
        <v>4.84</v>
      </c>
      <c r="F223" s="24">
        <v>118.34</v>
      </c>
      <c r="G223" s="107"/>
    </row>
    <row r="224" ht="13.8" spans="1:7">
      <c r="A224" s="102">
        <v>219</v>
      </c>
      <c r="B224" s="105" t="s">
        <v>30977</v>
      </c>
      <c r="C224" s="24" t="s">
        <v>30967</v>
      </c>
      <c r="D224" s="28">
        <v>7.68</v>
      </c>
      <c r="E224" s="24">
        <v>4.84</v>
      </c>
      <c r="F224" s="24">
        <v>37.17</v>
      </c>
      <c r="G224" s="107"/>
    </row>
    <row r="225" ht="13.8" spans="1:7">
      <c r="A225" s="102">
        <v>220</v>
      </c>
      <c r="B225" s="105" t="s">
        <v>30978</v>
      </c>
      <c r="C225" s="24" t="s">
        <v>30967</v>
      </c>
      <c r="D225" s="28">
        <v>27.29</v>
      </c>
      <c r="E225" s="24">
        <v>4.84</v>
      </c>
      <c r="F225" s="24">
        <v>132.08</v>
      </c>
      <c r="G225" s="107"/>
    </row>
    <row r="226" ht="13.8" spans="1:7">
      <c r="A226" s="102">
        <v>221</v>
      </c>
      <c r="B226" s="105" t="s">
        <v>30979</v>
      </c>
      <c r="C226" s="24" t="s">
        <v>30967</v>
      </c>
      <c r="D226" s="28">
        <v>44.41</v>
      </c>
      <c r="E226" s="24">
        <v>4.84</v>
      </c>
      <c r="F226" s="24">
        <v>214.94</v>
      </c>
      <c r="G226" s="107"/>
    </row>
    <row r="227" ht="13.8" spans="1:7">
      <c r="A227" s="102">
        <v>222</v>
      </c>
      <c r="B227" s="105" t="s">
        <v>30980</v>
      </c>
      <c r="C227" s="24" t="s">
        <v>30967</v>
      </c>
      <c r="D227" s="28">
        <v>38.79</v>
      </c>
      <c r="E227" s="24">
        <v>4.84</v>
      </c>
      <c r="F227" s="24">
        <v>187.74</v>
      </c>
      <c r="G227" s="107"/>
    </row>
    <row r="228" ht="13.8" spans="1:7">
      <c r="A228" s="102">
        <v>223</v>
      </c>
      <c r="B228" s="105" t="s">
        <v>5283</v>
      </c>
      <c r="C228" s="24" t="s">
        <v>30967</v>
      </c>
      <c r="D228" s="28">
        <v>21.94</v>
      </c>
      <c r="E228" s="24">
        <v>4.84</v>
      </c>
      <c r="F228" s="24">
        <v>106.19</v>
      </c>
      <c r="G228" s="107"/>
    </row>
    <row r="229" ht="13.8" spans="1:7">
      <c r="A229" s="102">
        <v>224</v>
      </c>
      <c r="B229" s="105" t="s">
        <v>30981</v>
      </c>
      <c r="C229" s="24" t="s">
        <v>30967</v>
      </c>
      <c r="D229" s="28">
        <v>17.13</v>
      </c>
      <c r="E229" s="24">
        <v>4.84</v>
      </c>
      <c r="F229" s="24">
        <v>82.91</v>
      </c>
      <c r="G229" s="107"/>
    </row>
    <row r="230" ht="13.8" spans="1:7">
      <c r="A230" s="102">
        <v>225</v>
      </c>
      <c r="B230" s="105" t="s">
        <v>30982</v>
      </c>
      <c r="C230" s="24" t="s">
        <v>30967</v>
      </c>
      <c r="D230" s="28">
        <v>71.44</v>
      </c>
      <c r="E230" s="24">
        <v>4.84</v>
      </c>
      <c r="F230" s="24">
        <v>345.77</v>
      </c>
      <c r="G230" s="107"/>
    </row>
    <row r="231" ht="13.8" spans="1:7">
      <c r="A231" s="102">
        <v>226</v>
      </c>
      <c r="B231" s="105" t="s">
        <v>1475</v>
      </c>
      <c r="C231" s="24" t="s">
        <v>30967</v>
      </c>
      <c r="D231" s="28">
        <v>37.4</v>
      </c>
      <c r="E231" s="24">
        <v>4.84</v>
      </c>
      <c r="F231" s="24">
        <v>181.02</v>
      </c>
      <c r="G231" s="107"/>
    </row>
    <row r="232" ht="13.8" spans="1:7">
      <c r="A232" s="102">
        <v>227</v>
      </c>
      <c r="B232" s="105" t="s">
        <v>21076</v>
      </c>
      <c r="C232" s="24" t="s">
        <v>30967</v>
      </c>
      <c r="D232" s="28">
        <v>44.28</v>
      </c>
      <c r="E232" s="24">
        <v>4.84</v>
      </c>
      <c r="F232" s="24">
        <v>214.32</v>
      </c>
      <c r="G232" s="107"/>
    </row>
    <row r="233" ht="13.8" spans="1:7">
      <c r="A233" s="102">
        <v>228</v>
      </c>
      <c r="B233" s="105" t="s">
        <v>30983</v>
      </c>
      <c r="C233" s="24" t="s">
        <v>30967</v>
      </c>
      <c r="D233" s="28">
        <v>9.02</v>
      </c>
      <c r="E233" s="24">
        <v>4.84</v>
      </c>
      <c r="F233" s="24">
        <v>43.66</v>
      </c>
      <c r="G233" s="107"/>
    </row>
    <row r="234" ht="13.8" spans="1:7">
      <c r="A234" s="102">
        <v>229</v>
      </c>
      <c r="B234" s="105" t="s">
        <v>30984</v>
      </c>
      <c r="C234" s="24" t="s">
        <v>30967</v>
      </c>
      <c r="D234" s="28">
        <v>29.67</v>
      </c>
      <c r="E234" s="24">
        <v>4.84</v>
      </c>
      <c r="F234" s="24">
        <v>143.6</v>
      </c>
      <c r="G234" s="107"/>
    </row>
    <row r="235" ht="13.8" spans="1:7">
      <c r="A235" s="102">
        <v>230</v>
      </c>
      <c r="B235" s="105" t="s">
        <v>30985</v>
      </c>
      <c r="C235" s="24" t="s">
        <v>30967</v>
      </c>
      <c r="D235" s="28">
        <v>23.82</v>
      </c>
      <c r="E235" s="24">
        <v>4.84</v>
      </c>
      <c r="F235" s="24">
        <v>115.29</v>
      </c>
      <c r="G235" s="107"/>
    </row>
    <row r="236" ht="13.8" spans="1:7">
      <c r="A236" s="102">
        <v>231</v>
      </c>
      <c r="B236" s="105" t="s">
        <v>30986</v>
      </c>
      <c r="C236" s="24" t="s">
        <v>30967</v>
      </c>
      <c r="D236" s="28">
        <v>7.75</v>
      </c>
      <c r="E236" s="24">
        <v>4.84</v>
      </c>
      <c r="F236" s="24">
        <v>37.51</v>
      </c>
      <c r="G236" s="107"/>
    </row>
    <row r="237" ht="13.8" spans="1:7">
      <c r="A237" s="102">
        <v>232</v>
      </c>
      <c r="B237" s="105" t="s">
        <v>30987</v>
      </c>
      <c r="C237" s="24" t="s">
        <v>30967</v>
      </c>
      <c r="D237" s="28">
        <v>3.06</v>
      </c>
      <c r="E237" s="24">
        <v>4.84</v>
      </c>
      <c r="F237" s="24">
        <v>14.81</v>
      </c>
      <c r="G237" s="107"/>
    </row>
    <row r="238" ht="13.8" spans="1:7">
      <c r="A238" s="102">
        <v>233</v>
      </c>
      <c r="B238" s="105" t="s">
        <v>30988</v>
      </c>
      <c r="C238" s="24" t="s">
        <v>30967</v>
      </c>
      <c r="D238" s="28">
        <v>36.24</v>
      </c>
      <c r="E238" s="24">
        <v>4.84</v>
      </c>
      <c r="F238" s="24">
        <v>175.4</v>
      </c>
      <c r="G238" s="107"/>
    </row>
    <row r="239" ht="13.8" spans="1:7">
      <c r="A239" s="102">
        <v>234</v>
      </c>
      <c r="B239" s="105" t="s">
        <v>30989</v>
      </c>
      <c r="C239" s="24" t="s">
        <v>30967</v>
      </c>
      <c r="D239" s="28">
        <v>53.82</v>
      </c>
      <c r="E239" s="24">
        <v>4.84</v>
      </c>
      <c r="F239" s="24">
        <v>260.49</v>
      </c>
      <c r="G239" s="107"/>
    </row>
    <row r="240" ht="13.8" spans="1:7">
      <c r="A240" s="102">
        <v>235</v>
      </c>
      <c r="B240" s="105" t="s">
        <v>3606</v>
      </c>
      <c r="C240" s="24" t="s">
        <v>30967</v>
      </c>
      <c r="D240" s="28">
        <v>23.94</v>
      </c>
      <c r="E240" s="24">
        <v>4.84</v>
      </c>
      <c r="F240" s="24">
        <v>115.87</v>
      </c>
      <c r="G240" s="107"/>
    </row>
    <row r="241" ht="13.8" spans="1:7">
      <c r="A241" s="102">
        <v>236</v>
      </c>
      <c r="B241" s="105" t="s">
        <v>20093</v>
      </c>
      <c r="C241" s="24" t="s">
        <v>30967</v>
      </c>
      <c r="D241" s="28">
        <v>17.42</v>
      </c>
      <c r="E241" s="24">
        <v>4.84</v>
      </c>
      <c r="F241" s="24">
        <v>84.31</v>
      </c>
      <c r="G241" s="107"/>
    </row>
    <row r="242" ht="13.8" spans="1:7">
      <c r="A242" s="102">
        <v>237</v>
      </c>
      <c r="B242" s="105" t="s">
        <v>30990</v>
      </c>
      <c r="C242" s="24" t="s">
        <v>30967</v>
      </c>
      <c r="D242" s="28">
        <v>21.68</v>
      </c>
      <c r="E242" s="24">
        <v>4.84</v>
      </c>
      <c r="F242" s="24">
        <v>104.93</v>
      </c>
      <c r="G242" s="107"/>
    </row>
    <row r="243" ht="13.8" spans="1:7">
      <c r="A243" s="102">
        <v>238</v>
      </c>
      <c r="B243" s="105" t="s">
        <v>30991</v>
      </c>
      <c r="C243" s="24" t="s">
        <v>30967</v>
      </c>
      <c r="D243" s="28">
        <v>49.13</v>
      </c>
      <c r="E243" s="24">
        <v>4.84</v>
      </c>
      <c r="F243" s="24">
        <v>237.79</v>
      </c>
      <c r="G243" s="107"/>
    </row>
    <row r="244" ht="13.8" spans="1:7">
      <c r="A244" s="102">
        <v>239</v>
      </c>
      <c r="B244" s="105" t="s">
        <v>19761</v>
      </c>
      <c r="C244" s="24" t="s">
        <v>30967</v>
      </c>
      <c r="D244" s="28">
        <v>69.38</v>
      </c>
      <c r="E244" s="24">
        <v>4.84</v>
      </c>
      <c r="F244" s="24">
        <v>335.8</v>
      </c>
      <c r="G244" s="107"/>
    </row>
    <row r="245" ht="13.8" spans="1:7">
      <c r="A245" s="102">
        <v>240</v>
      </c>
      <c r="B245" s="105" t="s">
        <v>30992</v>
      </c>
      <c r="C245" s="24" t="s">
        <v>30967</v>
      </c>
      <c r="D245" s="28">
        <v>3.23</v>
      </c>
      <c r="E245" s="24">
        <v>4.84</v>
      </c>
      <c r="F245" s="24">
        <v>15.63</v>
      </c>
      <c r="G245" s="107"/>
    </row>
    <row r="246" ht="13.8" spans="1:7">
      <c r="A246" s="102">
        <v>241</v>
      </c>
      <c r="B246" s="105" t="s">
        <v>5830</v>
      </c>
      <c r="C246" s="24" t="s">
        <v>30967</v>
      </c>
      <c r="D246" s="28">
        <v>7.69</v>
      </c>
      <c r="E246" s="24">
        <v>4.84</v>
      </c>
      <c r="F246" s="24">
        <v>37.22</v>
      </c>
      <c r="G246" s="107"/>
    </row>
    <row r="247" ht="13.8" spans="1:7">
      <c r="A247" s="102">
        <v>242</v>
      </c>
      <c r="B247" s="105" t="s">
        <v>9336</v>
      </c>
      <c r="C247" s="24" t="s">
        <v>30967</v>
      </c>
      <c r="D247" s="28">
        <v>160.36</v>
      </c>
      <c r="E247" s="24">
        <v>4.84</v>
      </c>
      <c r="F247" s="24">
        <v>776.14</v>
      </c>
      <c r="G247" s="107"/>
    </row>
    <row r="248" ht="13.8" spans="1:7">
      <c r="A248" s="102">
        <v>243</v>
      </c>
      <c r="B248" s="105" t="s">
        <v>30993</v>
      </c>
      <c r="C248" s="24" t="s">
        <v>30967</v>
      </c>
      <c r="D248" s="28">
        <v>14.51</v>
      </c>
      <c r="E248" s="24">
        <v>4.84</v>
      </c>
      <c r="F248" s="24">
        <v>70.23</v>
      </c>
      <c r="G248" s="107"/>
    </row>
    <row r="249" ht="13.8" spans="1:7">
      <c r="A249" s="102">
        <v>244</v>
      </c>
      <c r="B249" s="105" t="s">
        <v>30994</v>
      </c>
      <c r="C249" s="24" t="s">
        <v>30967</v>
      </c>
      <c r="D249" s="28">
        <v>12.37</v>
      </c>
      <c r="E249" s="24">
        <v>4.84</v>
      </c>
      <c r="F249" s="24">
        <v>59.87</v>
      </c>
      <c r="G249" s="107"/>
    </row>
    <row r="250" ht="13.8" spans="1:7">
      <c r="A250" s="102">
        <v>245</v>
      </c>
      <c r="B250" s="105" t="s">
        <v>30995</v>
      </c>
      <c r="C250" s="24" t="s">
        <v>30967</v>
      </c>
      <c r="D250" s="28">
        <v>31.71</v>
      </c>
      <c r="E250" s="24">
        <v>4.84</v>
      </c>
      <c r="F250" s="24">
        <v>153.48</v>
      </c>
      <c r="G250" s="107"/>
    </row>
    <row r="251" ht="13.8" spans="1:7">
      <c r="A251" s="102">
        <v>246</v>
      </c>
      <c r="B251" s="105" t="s">
        <v>30996</v>
      </c>
      <c r="C251" s="24" t="s">
        <v>30967</v>
      </c>
      <c r="D251" s="24">
        <v>20</v>
      </c>
      <c r="E251" s="24">
        <v>4.84</v>
      </c>
      <c r="F251" s="24">
        <v>96.8</v>
      </c>
      <c r="G251" s="107"/>
    </row>
    <row r="252" ht="13.8" spans="1:7">
      <c r="A252" s="102">
        <v>247</v>
      </c>
      <c r="B252" s="105" t="s">
        <v>11051</v>
      </c>
      <c r="C252" s="24" t="s">
        <v>30967</v>
      </c>
      <c r="D252" s="24">
        <v>21.38</v>
      </c>
      <c r="E252" s="24">
        <v>4.84</v>
      </c>
      <c r="F252" s="24">
        <v>103.48</v>
      </c>
      <c r="G252" s="107"/>
    </row>
    <row r="253" ht="13.8" spans="1:7">
      <c r="A253" s="102">
        <v>248</v>
      </c>
      <c r="B253" s="105" t="s">
        <v>30997</v>
      </c>
      <c r="C253" s="24" t="s">
        <v>30967</v>
      </c>
      <c r="D253" s="28">
        <v>16.4</v>
      </c>
      <c r="E253" s="24">
        <v>4.84</v>
      </c>
      <c r="F253" s="24">
        <v>79.38</v>
      </c>
      <c r="G253" s="107"/>
    </row>
    <row r="254" ht="13.8" spans="1:7">
      <c r="A254" s="102">
        <v>249</v>
      </c>
      <c r="B254" s="105" t="s">
        <v>6448</v>
      </c>
      <c r="C254" s="24" t="s">
        <v>30967</v>
      </c>
      <c r="D254" s="28">
        <v>9.53</v>
      </c>
      <c r="E254" s="24">
        <v>4.84</v>
      </c>
      <c r="F254" s="24">
        <v>46.13</v>
      </c>
      <c r="G254" s="107"/>
    </row>
    <row r="255" ht="13.8" spans="1:7">
      <c r="A255" s="102">
        <v>250</v>
      </c>
      <c r="B255" s="105" t="s">
        <v>30998</v>
      </c>
      <c r="C255" s="24" t="s">
        <v>30967</v>
      </c>
      <c r="D255" s="28">
        <v>55.79</v>
      </c>
      <c r="E255" s="24">
        <v>4.84</v>
      </c>
      <c r="F255" s="24">
        <v>270.02</v>
      </c>
      <c r="G255" s="107"/>
    </row>
    <row r="256" ht="13.8" spans="1:7">
      <c r="A256" s="102">
        <v>251</v>
      </c>
      <c r="B256" s="105" t="s">
        <v>4294</v>
      </c>
      <c r="C256" s="24" t="s">
        <v>30967</v>
      </c>
      <c r="D256" s="28">
        <v>10.54</v>
      </c>
      <c r="E256" s="24">
        <v>4.84</v>
      </c>
      <c r="F256" s="24">
        <v>51.01</v>
      </c>
      <c r="G256" s="107"/>
    </row>
    <row r="257" ht="13.8" spans="1:7">
      <c r="A257" s="102">
        <v>252</v>
      </c>
      <c r="B257" s="105" t="s">
        <v>30999</v>
      </c>
      <c r="C257" s="24" t="s">
        <v>30967</v>
      </c>
      <c r="D257" s="28">
        <v>5.2</v>
      </c>
      <c r="E257" s="24">
        <v>4.84</v>
      </c>
      <c r="F257" s="24">
        <v>25.17</v>
      </c>
      <c r="G257" s="107"/>
    </row>
    <row r="258" ht="13.8" spans="1:7">
      <c r="A258" s="102">
        <v>253</v>
      </c>
      <c r="B258" s="105" t="s">
        <v>31000</v>
      </c>
      <c r="C258" s="24" t="s">
        <v>30967</v>
      </c>
      <c r="D258" s="28">
        <v>3</v>
      </c>
      <c r="E258" s="24">
        <v>4.84</v>
      </c>
      <c r="F258" s="24">
        <v>14.52</v>
      </c>
      <c r="G258" s="107"/>
    </row>
    <row r="259" ht="13.8" spans="1:7">
      <c r="A259" s="102">
        <v>254</v>
      </c>
      <c r="B259" s="105" t="s">
        <v>31001</v>
      </c>
      <c r="C259" s="24" t="s">
        <v>30967</v>
      </c>
      <c r="D259" s="28">
        <v>3</v>
      </c>
      <c r="E259" s="24">
        <v>4.84</v>
      </c>
      <c r="F259" s="24">
        <v>14.52</v>
      </c>
      <c r="G259" s="107"/>
    </row>
    <row r="260" ht="13.8" spans="1:7">
      <c r="A260" s="102">
        <v>255</v>
      </c>
      <c r="B260" s="105" t="s">
        <v>31002</v>
      </c>
      <c r="C260" s="24" t="s">
        <v>30967</v>
      </c>
      <c r="D260" s="28">
        <v>5.09</v>
      </c>
      <c r="E260" s="24">
        <v>4.84</v>
      </c>
      <c r="F260" s="24">
        <v>24.64</v>
      </c>
      <c r="G260" s="107"/>
    </row>
    <row r="261" ht="13.8" spans="1:7">
      <c r="A261" s="102">
        <v>256</v>
      </c>
      <c r="B261" s="105" t="s">
        <v>3130</v>
      </c>
      <c r="C261" s="24" t="s">
        <v>30967</v>
      </c>
      <c r="D261" s="28">
        <v>5.52</v>
      </c>
      <c r="E261" s="24">
        <v>4.84</v>
      </c>
      <c r="F261" s="24">
        <v>26.72</v>
      </c>
      <c r="G261" s="107"/>
    </row>
    <row r="262" ht="13.8" spans="1:7">
      <c r="A262" s="102">
        <v>257</v>
      </c>
      <c r="B262" s="105" t="s">
        <v>31003</v>
      </c>
      <c r="C262" s="24" t="s">
        <v>31004</v>
      </c>
      <c r="D262" s="28">
        <v>31.43</v>
      </c>
      <c r="E262" s="24">
        <v>4.84</v>
      </c>
      <c r="F262" s="24">
        <v>152.12</v>
      </c>
      <c r="G262" s="107"/>
    </row>
    <row r="263" ht="13.8" spans="1:7">
      <c r="A263" s="102">
        <v>258</v>
      </c>
      <c r="B263" s="105" t="s">
        <v>31005</v>
      </c>
      <c r="C263" s="24" t="s">
        <v>31004</v>
      </c>
      <c r="D263" s="28">
        <v>9.43</v>
      </c>
      <c r="E263" s="24">
        <v>4.84</v>
      </c>
      <c r="F263" s="24">
        <v>45.64</v>
      </c>
      <c r="G263" s="107"/>
    </row>
    <row r="264" ht="13.8" spans="1:7">
      <c r="A264" s="102">
        <v>259</v>
      </c>
      <c r="B264" s="105" t="s">
        <v>31006</v>
      </c>
      <c r="C264" s="24" t="s">
        <v>31004</v>
      </c>
      <c r="D264" s="28">
        <v>10.77</v>
      </c>
      <c r="E264" s="24">
        <v>4.84</v>
      </c>
      <c r="F264" s="24">
        <v>52.13</v>
      </c>
      <c r="G264" s="107"/>
    </row>
    <row r="265" ht="13.8" spans="1:7">
      <c r="A265" s="102">
        <v>260</v>
      </c>
      <c r="B265" s="105" t="s">
        <v>31007</v>
      </c>
      <c r="C265" s="24" t="s">
        <v>31004</v>
      </c>
      <c r="D265" s="28">
        <v>16.15</v>
      </c>
      <c r="E265" s="24">
        <v>4.84</v>
      </c>
      <c r="F265" s="24">
        <v>78.17</v>
      </c>
      <c r="G265" s="107"/>
    </row>
    <row r="266" ht="13.8" spans="1:7">
      <c r="A266" s="102">
        <v>261</v>
      </c>
      <c r="B266" s="105" t="s">
        <v>31008</v>
      </c>
      <c r="C266" s="24" t="s">
        <v>31004</v>
      </c>
      <c r="D266" s="28">
        <v>19.66</v>
      </c>
      <c r="E266" s="24">
        <v>4.84</v>
      </c>
      <c r="F266" s="24">
        <v>95.15</v>
      </c>
      <c r="G266" s="107"/>
    </row>
    <row r="267" ht="13.8" spans="1:7">
      <c r="A267" s="102">
        <v>262</v>
      </c>
      <c r="B267" s="105" t="s">
        <v>31009</v>
      </c>
      <c r="C267" s="24" t="s">
        <v>31004</v>
      </c>
      <c r="D267" s="28">
        <v>13.93</v>
      </c>
      <c r="E267" s="24">
        <v>4.84</v>
      </c>
      <c r="F267" s="24">
        <v>67.42</v>
      </c>
      <c r="G267" s="107"/>
    </row>
    <row r="268" ht="13.8" spans="1:7">
      <c r="A268" s="102">
        <v>263</v>
      </c>
      <c r="B268" s="105" t="s">
        <v>6060</v>
      </c>
      <c r="C268" s="24" t="s">
        <v>31004</v>
      </c>
      <c r="D268" s="28">
        <v>14.73</v>
      </c>
      <c r="E268" s="24">
        <v>4.84</v>
      </c>
      <c r="F268" s="24">
        <v>71.29</v>
      </c>
      <c r="G268" s="107"/>
    </row>
    <row r="269" ht="13.8" spans="1:7">
      <c r="A269" s="102">
        <v>264</v>
      </c>
      <c r="B269" s="105" t="s">
        <v>31010</v>
      </c>
      <c r="C269" s="24" t="s">
        <v>31004</v>
      </c>
      <c r="D269" s="28">
        <v>6.59</v>
      </c>
      <c r="E269" s="24">
        <v>4.84</v>
      </c>
      <c r="F269" s="24">
        <v>31.9</v>
      </c>
      <c r="G269" s="107"/>
    </row>
    <row r="270" ht="13.8" spans="1:7">
      <c r="A270" s="102">
        <v>265</v>
      </c>
      <c r="B270" s="105" t="s">
        <v>31011</v>
      </c>
      <c r="C270" s="24" t="s">
        <v>31004</v>
      </c>
      <c r="D270" s="28">
        <v>15.74</v>
      </c>
      <c r="E270" s="24">
        <v>4.84</v>
      </c>
      <c r="F270" s="24">
        <v>76.18</v>
      </c>
      <c r="G270" s="107"/>
    </row>
    <row r="271" ht="13.8" spans="1:7">
      <c r="A271" s="102">
        <v>266</v>
      </c>
      <c r="B271" s="105" t="s">
        <v>31012</v>
      </c>
      <c r="C271" s="24" t="s">
        <v>31004</v>
      </c>
      <c r="D271" s="28">
        <v>17.06</v>
      </c>
      <c r="E271" s="24">
        <v>4.84</v>
      </c>
      <c r="F271" s="24">
        <v>82.57</v>
      </c>
      <c r="G271" s="107"/>
    </row>
    <row r="272" ht="13.8" spans="1:7">
      <c r="A272" s="102">
        <v>267</v>
      </c>
      <c r="B272" s="105" t="s">
        <v>31013</v>
      </c>
      <c r="C272" s="24" t="s">
        <v>31004</v>
      </c>
      <c r="D272" s="28">
        <v>4.52</v>
      </c>
      <c r="E272" s="24">
        <v>4.84</v>
      </c>
      <c r="F272" s="24">
        <v>21.88</v>
      </c>
      <c r="G272" s="107"/>
    </row>
    <row r="273" ht="13.8" spans="1:7">
      <c r="A273" s="102">
        <v>268</v>
      </c>
      <c r="B273" s="105" t="s">
        <v>31014</v>
      </c>
      <c r="C273" s="24" t="s">
        <v>31004</v>
      </c>
      <c r="D273" s="28">
        <v>4.69</v>
      </c>
      <c r="E273" s="24">
        <v>4.84</v>
      </c>
      <c r="F273" s="24">
        <v>22.7</v>
      </c>
      <c r="G273" s="107"/>
    </row>
    <row r="274" ht="13.8" spans="1:7">
      <c r="A274" s="102">
        <v>269</v>
      </c>
      <c r="B274" s="105" t="s">
        <v>3519</v>
      </c>
      <c r="C274" s="24" t="s">
        <v>31004</v>
      </c>
      <c r="D274" s="28">
        <v>10.96</v>
      </c>
      <c r="E274" s="24">
        <v>4.84</v>
      </c>
      <c r="F274" s="24">
        <v>53.05</v>
      </c>
      <c r="G274" s="107"/>
    </row>
    <row r="275" ht="13.8" spans="1:7">
      <c r="A275" s="102">
        <v>270</v>
      </c>
      <c r="B275" s="105" t="s">
        <v>31015</v>
      </c>
      <c r="C275" s="24" t="s">
        <v>31004</v>
      </c>
      <c r="D275" s="28">
        <v>15.18</v>
      </c>
      <c r="E275" s="24">
        <v>4.84</v>
      </c>
      <c r="F275" s="24">
        <v>73.47</v>
      </c>
      <c r="G275" s="107"/>
    </row>
    <row r="276" ht="13.8" spans="1:7">
      <c r="A276" s="102">
        <v>271</v>
      </c>
      <c r="B276" s="105" t="s">
        <v>31016</v>
      </c>
      <c r="C276" s="24" t="s">
        <v>31004</v>
      </c>
      <c r="D276" s="28">
        <v>5.21</v>
      </c>
      <c r="E276" s="24">
        <v>4.84</v>
      </c>
      <c r="F276" s="24">
        <v>25.22</v>
      </c>
      <c r="G276" s="107"/>
    </row>
    <row r="277" ht="13.8" spans="1:7">
      <c r="A277" s="102">
        <v>272</v>
      </c>
      <c r="B277" s="105" t="s">
        <v>31017</v>
      </c>
      <c r="C277" s="24" t="s">
        <v>31004</v>
      </c>
      <c r="D277" s="28">
        <v>6.81</v>
      </c>
      <c r="E277" s="24">
        <v>4.84</v>
      </c>
      <c r="F277" s="24">
        <v>32.96</v>
      </c>
      <c r="G277" s="107"/>
    </row>
    <row r="278" ht="13.8" spans="1:7">
      <c r="A278" s="102">
        <v>273</v>
      </c>
      <c r="B278" s="105" t="s">
        <v>31018</v>
      </c>
      <c r="C278" s="24" t="s">
        <v>31004</v>
      </c>
      <c r="D278" s="28">
        <v>16.44</v>
      </c>
      <c r="E278" s="24">
        <v>4.84</v>
      </c>
      <c r="F278" s="24">
        <v>79.57</v>
      </c>
      <c r="G278" s="107"/>
    </row>
    <row r="279" ht="13.8" spans="1:7">
      <c r="A279" s="102">
        <v>274</v>
      </c>
      <c r="B279" s="105" t="s">
        <v>31019</v>
      </c>
      <c r="C279" s="24" t="s">
        <v>31004</v>
      </c>
      <c r="D279" s="28">
        <v>3.04</v>
      </c>
      <c r="E279" s="24">
        <v>4.84</v>
      </c>
      <c r="F279" s="24">
        <v>14.71</v>
      </c>
      <c r="G279" s="107"/>
    </row>
    <row r="280" ht="13.8" spans="1:7">
      <c r="A280" s="102">
        <v>275</v>
      </c>
      <c r="B280" s="105" t="s">
        <v>31020</v>
      </c>
      <c r="C280" s="24" t="s">
        <v>31004</v>
      </c>
      <c r="D280" s="28">
        <v>10</v>
      </c>
      <c r="E280" s="24">
        <v>4.84</v>
      </c>
      <c r="F280" s="24">
        <v>48.4</v>
      </c>
      <c r="G280" s="107"/>
    </row>
    <row r="281" ht="13.8" spans="1:7">
      <c r="A281" s="102">
        <v>276</v>
      </c>
      <c r="B281" s="105" t="s">
        <v>31021</v>
      </c>
      <c r="C281" s="24" t="s">
        <v>31004</v>
      </c>
      <c r="D281" s="28">
        <v>5.72</v>
      </c>
      <c r="E281" s="24">
        <v>4.84</v>
      </c>
      <c r="F281" s="24">
        <v>27.68</v>
      </c>
      <c r="G281" s="107"/>
    </row>
    <row r="282" ht="13.8" spans="1:7">
      <c r="A282" s="102">
        <v>277</v>
      </c>
      <c r="B282" s="105" t="s">
        <v>31022</v>
      </c>
      <c r="C282" s="24" t="s">
        <v>31004</v>
      </c>
      <c r="D282" s="28">
        <v>9.88</v>
      </c>
      <c r="E282" s="24">
        <v>4.84</v>
      </c>
      <c r="F282" s="24">
        <v>47.82</v>
      </c>
      <c r="G282" s="107"/>
    </row>
    <row r="283" ht="13.8" spans="1:7">
      <c r="A283" s="102">
        <v>278</v>
      </c>
      <c r="B283" s="105" t="s">
        <v>31023</v>
      </c>
      <c r="C283" s="24" t="s">
        <v>31004</v>
      </c>
      <c r="D283" s="28">
        <v>13.62</v>
      </c>
      <c r="E283" s="24">
        <v>4.84</v>
      </c>
      <c r="F283" s="24">
        <v>65.92</v>
      </c>
      <c r="G283" s="107"/>
    </row>
    <row r="284" ht="13.8" spans="1:7">
      <c r="A284" s="102">
        <v>279</v>
      </c>
      <c r="B284" s="105" t="s">
        <v>31024</v>
      </c>
      <c r="C284" s="24" t="s">
        <v>31004</v>
      </c>
      <c r="D284" s="28">
        <v>13.31</v>
      </c>
      <c r="E284" s="24">
        <v>4.84</v>
      </c>
      <c r="F284" s="24">
        <v>64.42</v>
      </c>
      <c r="G284" s="107"/>
    </row>
    <row r="285" ht="13.8" spans="1:7">
      <c r="A285" s="102">
        <v>280</v>
      </c>
      <c r="B285" s="105" t="s">
        <v>3556</v>
      </c>
      <c r="C285" s="24" t="s">
        <v>31004</v>
      </c>
      <c r="D285" s="28">
        <v>16.92</v>
      </c>
      <c r="E285" s="24">
        <v>4.84</v>
      </c>
      <c r="F285" s="24">
        <v>81.89</v>
      </c>
      <c r="G285" s="107"/>
    </row>
    <row r="286" ht="13.8" spans="1:7">
      <c r="A286" s="102">
        <v>281</v>
      </c>
      <c r="B286" s="105" t="s">
        <v>5376</v>
      </c>
      <c r="C286" s="24" t="s">
        <v>31004</v>
      </c>
      <c r="D286" s="28">
        <v>9.04</v>
      </c>
      <c r="E286" s="24">
        <v>4.84</v>
      </c>
      <c r="F286" s="24">
        <v>43.75</v>
      </c>
      <c r="G286" s="107"/>
    </row>
    <row r="287" ht="13.8" spans="1:7">
      <c r="A287" s="102">
        <v>282</v>
      </c>
      <c r="B287" s="105" t="s">
        <v>3257</v>
      </c>
      <c r="C287" s="24" t="s">
        <v>31004</v>
      </c>
      <c r="D287" s="28">
        <v>20.48</v>
      </c>
      <c r="E287" s="24">
        <v>4.84</v>
      </c>
      <c r="F287" s="24">
        <v>99.12</v>
      </c>
      <c r="G287" s="107"/>
    </row>
    <row r="288" ht="13.8" spans="1:7">
      <c r="A288" s="102">
        <v>283</v>
      </c>
      <c r="B288" s="105" t="s">
        <v>31025</v>
      </c>
      <c r="C288" s="24" t="s">
        <v>31004</v>
      </c>
      <c r="D288" s="28">
        <v>15.58</v>
      </c>
      <c r="E288" s="24">
        <v>4.84</v>
      </c>
      <c r="F288" s="24">
        <v>75.41</v>
      </c>
      <c r="G288" s="107"/>
    </row>
    <row r="289" ht="13.8" spans="1:7">
      <c r="A289" s="102">
        <v>284</v>
      </c>
      <c r="B289" s="105" t="s">
        <v>8571</v>
      </c>
      <c r="C289" s="24" t="s">
        <v>31004</v>
      </c>
      <c r="D289" s="28">
        <v>5.63</v>
      </c>
      <c r="E289" s="24">
        <v>4.84</v>
      </c>
      <c r="F289" s="24">
        <v>27.25</v>
      </c>
      <c r="G289" s="107"/>
    </row>
    <row r="290" ht="13.8" spans="1:7">
      <c r="A290" s="102">
        <v>285</v>
      </c>
      <c r="B290" s="105" t="s">
        <v>31026</v>
      </c>
      <c r="C290" s="24" t="s">
        <v>31004</v>
      </c>
      <c r="D290" s="28">
        <v>15.68</v>
      </c>
      <c r="E290" s="24">
        <v>4.84</v>
      </c>
      <c r="F290" s="24">
        <v>75.89</v>
      </c>
      <c r="G290" s="107"/>
    </row>
    <row r="291" ht="13.8" spans="1:7">
      <c r="A291" s="102">
        <v>286</v>
      </c>
      <c r="B291" s="105" t="s">
        <v>31027</v>
      </c>
      <c r="C291" s="24" t="s">
        <v>31004</v>
      </c>
      <c r="D291" s="28">
        <v>5.98</v>
      </c>
      <c r="E291" s="24">
        <v>4.84</v>
      </c>
      <c r="F291" s="24">
        <v>28.94</v>
      </c>
      <c r="G291" s="107"/>
    </row>
    <row r="292" ht="13.8" spans="1:7">
      <c r="A292" s="102">
        <v>287</v>
      </c>
      <c r="B292" s="105" t="s">
        <v>3336</v>
      </c>
      <c r="C292" s="24" t="s">
        <v>31004</v>
      </c>
      <c r="D292" s="28">
        <v>18.24</v>
      </c>
      <c r="E292" s="24">
        <v>4.84</v>
      </c>
      <c r="F292" s="24">
        <v>88.28</v>
      </c>
      <c r="G292" s="107"/>
    </row>
    <row r="293" ht="13.8" spans="1:7">
      <c r="A293" s="102">
        <v>288</v>
      </c>
      <c r="B293" s="105" t="s">
        <v>31028</v>
      </c>
      <c r="C293" s="24" t="s">
        <v>31004</v>
      </c>
      <c r="D293" s="28">
        <v>7.36</v>
      </c>
      <c r="E293" s="24">
        <v>4.84</v>
      </c>
      <c r="F293" s="24">
        <v>35.62</v>
      </c>
      <c r="G293" s="107"/>
    </row>
    <row r="294" ht="13.8" spans="1:7">
      <c r="A294" s="102">
        <v>289</v>
      </c>
      <c r="B294" s="105" t="s">
        <v>31029</v>
      </c>
      <c r="C294" s="24" t="s">
        <v>31004</v>
      </c>
      <c r="D294" s="28">
        <v>16.94</v>
      </c>
      <c r="E294" s="24">
        <v>4.84</v>
      </c>
      <c r="F294" s="24">
        <v>81.99</v>
      </c>
      <c r="G294" s="107"/>
    </row>
    <row r="295" ht="13.8" spans="1:7">
      <c r="A295" s="102">
        <v>290</v>
      </c>
      <c r="B295" s="105" t="s">
        <v>31030</v>
      </c>
      <c r="C295" s="24" t="s">
        <v>31004</v>
      </c>
      <c r="D295" s="28">
        <v>13.81</v>
      </c>
      <c r="E295" s="24">
        <v>4.84</v>
      </c>
      <c r="F295" s="24">
        <v>66.84</v>
      </c>
      <c r="G295" s="107"/>
    </row>
    <row r="296" ht="13.8" spans="1:7">
      <c r="A296" s="102">
        <v>291</v>
      </c>
      <c r="B296" s="105" t="s">
        <v>31031</v>
      </c>
      <c r="C296" s="24" t="s">
        <v>31004</v>
      </c>
      <c r="D296" s="28">
        <v>10.62</v>
      </c>
      <c r="E296" s="24">
        <v>4.84</v>
      </c>
      <c r="F296" s="24">
        <v>51.4</v>
      </c>
      <c r="G296" s="107"/>
    </row>
    <row r="297" ht="13.8" spans="1:7">
      <c r="A297" s="102">
        <v>292</v>
      </c>
      <c r="B297" s="105" t="s">
        <v>31032</v>
      </c>
      <c r="C297" s="24" t="s">
        <v>31004</v>
      </c>
      <c r="D297" s="28">
        <v>13.49</v>
      </c>
      <c r="E297" s="24">
        <v>4.84</v>
      </c>
      <c r="F297" s="24">
        <v>65.29</v>
      </c>
      <c r="G297" s="107"/>
    </row>
    <row r="298" ht="13.8" spans="1:7">
      <c r="A298" s="102">
        <v>293</v>
      </c>
      <c r="B298" s="105" t="s">
        <v>837</v>
      </c>
      <c r="C298" s="24" t="s">
        <v>31033</v>
      </c>
      <c r="D298" s="28">
        <v>4.47</v>
      </c>
      <c r="E298" s="24">
        <v>4.84</v>
      </c>
      <c r="F298" s="24">
        <v>21.63</v>
      </c>
      <c r="G298" s="107"/>
    </row>
    <row r="299" ht="13.8" spans="1:7">
      <c r="A299" s="102">
        <v>294</v>
      </c>
      <c r="B299" s="105" t="s">
        <v>21542</v>
      </c>
      <c r="C299" s="24" t="s">
        <v>31033</v>
      </c>
      <c r="D299" s="28">
        <v>8.8</v>
      </c>
      <c r="E299" s="24">
        <v>4.84</v>
      </c>
      <c r="F299" s="24">
        <v>42.59</v>
      </c>
      <c r="G299" s="107"/>
    </row>
    <row r="300" ht="13.8" spans="1:7">
      <c r="A300" s="102">
        <v>295</v>
      </c>
      <c r="B300" s="105" t="s">
        <v>20701</v>
      </c>
      <c r="C300" s="24" t="s">
        <v>31033</v>
      </c>
      <c r="D300" s="28">
        <v>4.87</v>
      </c>
      <c r="E300" s="24">
        <v>4.84</v>
      </c>
      <c r="F300" s="24">
        <v>23.57</v>
      </c>
      <c r="G300" s="107"/>
    </row>
    <row r="301" ht="13.8" spans="1:7">
      <c r="A301" s="102">
        <v>296</v>
      </c>
      <c r="B301" s="105" t="s">
        <v>14275</v>
      </c>
      <c r="C301" s="24" t="s">
        <v>31033</v>
      </c>
      <c r="D301" s="28">
        <v>5.47</v>
      </c>
      <c r="E301" s="24">
        <v>4.84</v>
      </c>
      <c r="F301" s="24">
        <v>26.47</v>
      </c>
      <c r="G301" s="107"/>
    </row>
    <row r="302" ht="13.8" spans="1:7">
      <c r="A302" s="102">
        <v>297</v>
      </c>
      <c r="B302" s="105" t="s">
        <v>31034</v>
      </c>
      <c r="C302" s="24" t="s">
        <v>31033</v>
      </c>
      <c r="D302" s="28">
        <v>19.86</v>
      </c>
      <c r="E302" s="24">
        <v>4.84</v>
      </c>
      <c r="F302" s="24">
        <v>96.12</v>
      </c>
      <c r="G302" s="107"/>
    </row>
    <row r="303" ht="13.8" spans="1:7">
      <c r="A303" s="102">
        <v>298</v>
      </c>
      <c r="B303" s="105" t="s">
        <v>31035</v>
      </c>
      <c r="C303" s="24" t="s">
        <v>31033</v>
      </c>
      <c r="D303" s="28">
        <v>10.16</v>
      </c>
      <c r="E303" s="24">
        <v>4.84</v>
      </c>
      <c r="F303" s="24">
        <v>49.17</v>
      </c>
      <c r="G303" s="107"/>
    </row>
    <row r="304" ht="13.8" spans="1:7">
      <c r="A304" s="102">
        <v>299</v>
      </c>
      <c r="B304" s="105" t="s">
        <v>31036</v>
      </c>
      <c r="C304" s="24" t="s">
        <v>31033</v>
      </c>
      <c r="D304" s="28">
        <v>18.67</v>
      </c>
      <c r="E304" s="24">
        <v>4.84</v>
      </c>
      <c r="F304" s="24">
        <v>90.36</v>
      </c>
      <c r="G304" s="107"/>
    </row>
    <row r="305" ht="13.8" spans="1:7">
      <c r="A305" s="102">
        <v>300</v>
      </c>
      <c r="B305" s="105" t="s">
        <v>31037</v>
      </c>
      <c r="C305" s="24" t="s">
        <v>31033</v>
      </c>
      <c r="D305" s="28">
        <v>8.69</v>
      </c>
      <c r="E305" s="24">
        <v>4.84</v>
      </c>
      <c r="F305" s="24">
        <v>42.06</v>
      </c>
      <c r="G305" s="107"/>
    </row>
    <row r="306" ht="13.8" spans="1:7">
      <c r="A306" s="102">
        <v>301</v>
      </c>
      <c r="B306" s="105" t="s">
        <v>31038</v>
      </c>
      <c r="C306" s="24" t="s">
        <v>31033</v>
      </c>
      <c r="D306" s="28">
        <v>9.54</v>
      </c>
      <c r="E306" s="24">
        <v>4.84</v>
      </c>
      <c r="F306" s="24">
        <v>46.17</v>
      </c>
      <c r="G306" s="107"/>
    </row>
    <row r="307" ht="13.8" spans="1:7">
      <c r="A307" s="102">
        <v>302</v>
      </c>
      <c r="B307" s="105" t="s">
        <v>31039</v>
      </c>
      <c r="C307" s="24" t="s">
        <v>31033</v>
      </c>
      <c r="D307" s="28">
        <v>2</v>
      </c>
      <c r="E307" s="24">
        <v>4.84</v>
      </c>
      <c r="F307" s="24">
        <v>9.68</v>
      </c>
      <c r="G307" s="107"/>
    </row>
    <row r="308" ht="13.8" spans="1:7">
      <c r="A308" s="102">
        <v>303</v>
      </c>
      <c r="B308" s="105" t="s">
        <v>31040</v>
      </c>
      <c r="C308" s="24" t="s">
        <v>31033</v>
      </c>
      <c r="D308" s="28">
        <v>5.97</v>
      </c>
      <c r="E308" s="24">
        <v>4.84</v>
      </c>
      <c r="F308" s="24">
        <v>28.89</v>
      </c>
      <c r="G308" s="107"/>
    </row>
    <row r="309" ht="13.8" spans="1:7">
      <c r="A309" s="102">
        <v>304</v>
      </c>
      <c r="B309" s="105" t="s">
        <v>31041</v>
      </c>
      <c r="C309" s="24" t="s">
        <v>31033</v>
      </c>
      <c r="D309" s="28">
        <v>5.73</v>
      </c>
      <c r="E309" s="24">
        <v>4.84</v>
      </c>
      <c r="F309" s="24">
        <v>27.73</v>
      </c>
      <c r="G309" s="107"/>
    </row>
    <row r="310" ht="13.8" spans="1:7">
      <c r="A310" s="102">
        <v>305</v>
      </c>
      <c r="B310" s="105" t="s">
        <v>8256</v>
      </c>
      <c r="C310" s="24" t="s">
        <v>31033</v>
      </c>
      <c r="D310" s="28">
        <v>22.36</v>
      </c>
      <c r="E310" s="24">
        <v>4.84</v>
      </c>
      <c r="F310" s="24">
        <v>108.22</v>
      </c>
      <c r="G310" s="107"/>
    </row>
    <row r="311" ht="13.8" spans="1:7">
      <c r="A311" s="102">
        <v>306</v>
      </c>
      <c r="B311" s="105" t="s">
        <v>31042</v>
      </c>
      <c r="C311" s="24" t="s">
        <v>31033</v>
      </c>
      <c r="D311" s="28">
        <v>5.85</v>
      </c>
      <c r="E311" s="24">
        <v>4.84</v>
      </c>
      <c r="F311" s="24">
        <v>28.31</v>
      </c>
      <c r="G311" s="107"/>
    </row>
    <row r="312" ht="13.8" spans="1:7">
      <c r="A312" s="102">
        <v>307</v>
      </c>
      <c r="B312" s="105" t="s">
        <v>2603</v>
      </c>
      <c r="C312" s="24" t="s">
        <v>31033</v>
      </c>
      <c r="D312" s="28">
        <v>7.64</v>
      </c>
      <c r="E312" s="24">
        <v>4.84</v>
      </c>
      <c r="F312" s="24">
        <v>36.98</v>
      </c>
      <c r="G312" s="107"/>
    </row>
    <row r="313" ht="13.8" spans="1:7">
      <c r="A313" s="102">
        <v>308</v>
      </c>
      <c r="B313" s="105" t="s">
        <v>31043</v>
      </c>
      <c r="C313" s="24" t="s">
        <v>31033</v>
      </c>
      <c r="D313" s="28">
        <v>9.28</v>
      </c>
      <c r="E313" s="24">
        <v>4.84</v>
      </c>
      <c r="F313" s="24">
        <v>44.92</v>
      </c>
      <c r="G313" s="107"/>
    </row>
    <row r="314" ht="13.8" spans="1:7">
      <c r="A314" s="102">
        <v>309</v>
      </c>
      <c r="B314" s="105" t="s">
        <v>16975</v>
      </c>
      <c r="C314" s="24" t="s">
        <v>31033</v>
      </c>
      <c r="D314" s="28">
        <v>6.87</v>
      </c>
      <c r="E314" s="24">
        <v>4.84</v>
      </c>
      <c r="F314" s="24">
        <v>33.25</v>
      </c>
      <c r="G314" s="107"/>
    </row>
    <row r="315" ht="13.8" spans="1:7">
      <c r="A315" s="102">
        <v>310</v>
      </c>
      <c r="B315" s="105" t="s">
        <v>31044</v>
      </c>
      <c r="C315" s="24" t="s">
        <v>31033</v>
      </c>
      <c r="D315" s="28">
        <v>10.6</v>
      </c>
      <c r="E315" s="24">
        <v>4.84</v>
      </c>
      <c r="F315" s="24">
        <v>51.3</v>
      </c>
      <c r="G315" s="107"/>
    </row>
    <row r="316" ht="13.8" spans="1:7">
      <c r="A316" s="102">
        <v>311</v>
      </c>
      <c r="B316" s="105" t="s">
        <v>31045</v>
      </c>
      <c r="C316" s="24" t="s">
        <v>31033</v>
      </c>
      <c r="D316" s="28">
        <v>15.05</v>
      </c>
      <c r="E316" s="24">
        <v>4.84</v>
      </c>
      <c r="F316" s="24">
        <v>72.84</v>
      </c>
      <c r="G316" s="107"/>
    </row>
    <row r="317" ht="13.8" spans="1:7">
      <c r="A317" s="102">
        <v>312</v>
      </c>
      <c r="B317" s="105" t="s">
        <v>31046</v>
      </c>
      <c r="C317" s="24" t="s">
        <v>31033</v>
      </c>
      <c r="D317" s="28">
        <v>9.13</v>
      </c>
      <c r="E317" s="24">
        <v>4.84</v>
      </c>
      <c r="F317" s="24">
        <v>44.19</v>
      </c>
      <c r="G317" s="107"/>
    </row>
    <row r="318" ht="13.8" spans="1:7">
      <c r="A318" s="102">
        <v>313</v>
      </c>
      <c r="B318" s="105" t="s">
        <v>31047</v>
      </c>
      <c r="C318" s="24" t="s">
        <v>31033</v>
      </c>
      <c r="D318" s="28">
        <v>15.96</v>
      </c>
      <c r="E318" s="24">
        <v>4.84</v>
      </c>
      <c r="F318" s="24">
        <v>77.25</v>
      </c>
      <c r="G318" s="107"/>
    </row>
    <row r="319" ht="13.8" spans="1:7">
      <c r="A319" s="102">
        <v>314</v>
      </c>
      <c r="B319" s="105" t="s">
        <v>31048</v>
      </c>
      <c r="C319" s="24" t="s">
        <v>31033</v>
      </c>
      <c r="D319" s="28">
        <v>15.94</v>
      </c>
      <c r="E319" s="24">
        <v>4.84</v>
      </c>
      <c r="F319" s="24">
        <v>77.15</v>
      </c>
      <c r="G319" s="107"/>
    </row>
    <row r="320" ht="13.8" spans="1:7">
      <c r="A320" s="102">
        <v>315</v>
      </c>
      <c r="B320" s="105" t="s">
        <v>31049</v>
      </c>
      <c r="C320" s="24" t="s">
        <v>31033</v>
      </c>
      <c r="D320" s="28">
        <v>9.69</v>
      </c>
      <c r="E320" s="24">
        <v>4.84</v>
      </c>
      <c r="F320" s="24">
        <v>46.9</v>
      </c>
      <c r="G320" s="107"/>
    </row>
    <row r="321" ht="13.8" spans="1:7">
      <c r="A321" s="102">
        <v>316</v>
      </c>
      <c r="B321" s="105" t="s">
        <v>20547</v>
      </c>
      <c r="C321" s="24" t="s">
        <v>31033</v>
      </c>
      <c r="D321" s="28">
        <v>16.96</v>
      </c>
      <c r="E321" s="24">
        <v>4.84</v>
      </c>
      <c r="F321" s="24">
        <v>82.09</v>
      </c>
      <c r="G321" s="107"/>
    </row>
    <row r="322" ht="13.8" spans="1:7">
      <c r="A322" s="102">
        <v>317</v>
      </c>
      <c r="B322" s="105" t="s">
        <v>31050</v>
      </c>
      <c r="C322" s="24" t="s">
        <v>31033</v>
      </c>
      <c r="D322" s="28">
        <v>16.09</v>
      </c>
      <c r="E322" s="24">
        <v>4.84</v>
      </c>
      <c r="F322" s="24">
        <v>77.88</v>
      </c>
      <c r="G322" s="107"/>
    </row>
    <row r="323" ht="13.8" spans="1:7">
      <c r="A323" s="102">
        <v>318</v>
      </c>
      <c r="B323" s="105" t="s">
        <v>18305</v>
      </c>
      <c r="C323" s="24" t="s">
        <v>31033</v>
      </c>
      <c r="D323" s="28">
        <v>2.1</v>
      </c>
      <c r="E323" s="24">
        <v>4.84</v>
      </c>
      <c r="F323" s="24">
        <v>10.16</v>
      </c>
      <c r="G323" s="107"/>
    </row>
    <row r="324" ht="13.8" spans="1:7">
      <c r="A324" s="102">
        <v>319</v>
      </c>
      <c r="B324" s="105" t="s">
        <v>5355</v>
      </c>
      <c r="C324" s="24" t="s">
        <v>31033</v>
      </c>
      <c r="D324" s="28">
        <v>6.05</v>
      </c>
      <c r="E324" s="24">
        <v>4.84</v>
      </c>
      <c r="F324" s="24">
        <v>29.28</v>
      </c>
      <c r="G324" s="107"/>
    </row>
    <row r="325" ht="13.8" spans="1:7">
      <c r="A325" s="102">
        <v>320</v>
      </c>
      <c r="B325" s="105" t="s">
        <v>31051</v>
      </c>
      <c r="C325" s="24" t="s">
        <v>31033</v>
      </c>
      <c r="D325" s="28">
        <v>9.31</v>
      </c>
      <c r="E325" s="24">
        <v>4.84</v>
      </c>
      <c r="F325" s="24">
        <v>45.06</v>
      </c>
      <c r="G325" s="107"/>
    </row>
    <row r="326" ht="13.8" spans="1:7">
      <c r="A326" s="102">
        <v>321</v>
      </c>
      <c r="B326" s="105" t="s">
        <v>31052</v>
      </c>
      <c r="C326" s="24" t="s">
        <v>31033</v>
      </c>
      <c r="D326" s="28">
        <v>10.27</v>
      </c>
      <c r="E326" s="24">
        <v>4.84</v>
      </c>
      <c r="F326" s="24">
        <v>49.71</v>
      </c>
      <c r="G326" s="107"/>
    </row>
    <row r="327" ht="13.8" spans="1:7">
      <c r="A327" s="102">
        <v>322</v>
      </c>
      <c r="B327" s="105" t="s">
        <v>31053</v>
      </c>
      <c r="C327" s="24" t="s">
        <v>31033</v>
      </c>
      <c r="D327" s="28">
        <v>4.24</v>
      </c>
      <c r="E327" s="24">
        <v>4.84</v>
      </c>
      <c r="F327" s="24">
        <v>20.52</v>
      </c>
      <c r="G327" s="107"/>
    </row>
    <row r="328" ht="13.8" spans="1:7">
      <c r="A328" s="102">
        <v>323</v>
      </c>
      <c r="B328" s="105" t="s">
        <v>31054</v>
      </c>
      <c r="C328" s="24" t="s">
        <v>31033</v>
      </c>
      <c r="D328" s="28">
        <v>2.86</v>
      </c>
      <c r="E328" s="24">
        <v>4.84</v>
      </c>
      <c r="F328" s="24">
        <v>13.84</v>
      </c>
      <c r="G328" s="107"/>
    </row>
    <row r="329" ht="13.8" spans="1:7">
      <c r="A329" s="102">
        <v>324</v>
      </c>
      <c r="B329" s="105" t="s">
        <v>31055</v>
      </c>
      <c r="C329" s="24" t="s">
        <v>31033</v>
      </c>
      <c r="D329" s="28">
        <v>2.66</v>
      </c>
      <c r="E329" s="24">
        <v>4.84</v>
      </c>
      <c r="F329" s="24">
        <v>12.87</v>
      </c>
      <c r="G329" s="107"/>
    </row>
    <row r="330" ht="13.8" spans="1:7">
      <c r="A330" s="102">
        <v>325</v>
      </c>
      <c r="B330" s="105" t="s">
        <v>18758</v>
      </c>
      <c r="C330" s="24" t="s">
        <v>31056</v>
      </c>
      <c r="D330" s="28">
        <v>4.45</v>
      </c>
      <c r="E330" s="24">
        <v>4.84</v>
      </c>
      <c r="F330" s="24">
        <v>21.54</v>
      </c>
      <c r="G330" s="107"/>
    </row>
    <row r="331" ht="13.8" spans="1:7">
      <c r="A331" s="102">
        <v>326</v>
      </c>
      <c r="B331" s="105" t="s">
        <v>31057</v>
      </c>
      <c r="C331" s="24" t="s">
        <v>31056</v>
      </c>
      <c r="D331" s="28">
        <v>6.94</v>
      </c>
      <c r="E331" s="24">
        <v>4.84</v>
      </c>
      <c r="F331" s="24">
        <v>33.59</v>
      </c>
      <c r="G331" s="107"/>
    </row>
    <row r="332" ht="13.8" spans="1:7">
      <c r="A332" s="102">
        <v>327</v>
      </c>
      <c r="B332" s="105" t="s">
        <v>19794</v>
      </c>
      <c r="C332" s="24" t="s">
        <v>31056</v>
      </c>
      <c r="D332" s="28">
        <v>2.93</v>
      </c>
      <c r="E332" s="24">
        <v>4.84</v>
      </c>
      <c r="F332" s="24">
        <v>14.18</v>
      </c>
      <c r="G332" s="107"/>
    </row>
    <row r="333" ht="13.8" spans="1:7">
      <c r="A333" s="102">
        <v>328</v>
      </c>
      <c r="B333" s="105" t="s">
        <v>31058</v>
      </c>
      <c r="C333" s="24" t="s">
        <v>31056</v>
      </c>
      <c r="D333" s="28">
        <v>8.74</v>
      </c>
      <c r="E333" s="24">
        <v>4.84</v>
      </c>
      <c r="F333" s="24">
        <v>42.3</v>
      </c>
      <c r="G333" s="107"/>
    </row>
    <row r="334" ht="13.8" spans="1:7">
      <c r="A334" s="102">
        <v>329</v>
      </c>
      <c r="B334" s="105" t="s">
        <v>5181</v>
      </c>
      <c r="C334" s="24" t="s">
        <v>31056</v>
      </c>
      <c r="D334" s="28">
        <v>8.77</v>
      </c>
      <c r="E334" s="24">
        <v>4.84</v>
      </c>
      <c r="F334" s="24">
        <v>42.45</v>
      </c>
      <c r="G334" s="107"/>
    </row>
    <row r="335" ht="13.8" spans="1:7">
      <c r="A335" s="102">
        <v>330</v>
      </c>
      <c r="B335" s="105" t="s">
        <v>31059</v>
      </c>
      <c r="C335" s="24" t="s">
        <v>31056</v>
      </c>
      <c r="D335" s="28">
        <v>8.61</v>
      </c>
      <c r="E335" s="24">
        <v>4.84</v>
      </c>
      <c r="F335" s="24">
        <v>41.67</v>
      </c>
      <c r="G335" s="107"/>
    </row>
    <row r="336" ht="13.8" spans="1:7">
      <c r="A336" s="102">
        <v>331</v>
      </c>
      <c r="B336" s="105" t="s">
        <v>31060</v>
      </c>
      <c r="C336" s="24" t="s">
        <v>31056</v>
      </c>
      <c r="D336" s="28">
        <v>0.69</v>
      </c>
      <c r="E336" s="24">
        <v>4.84</v>
      </c>
      <c r="F336" s="24">
        <v>3.34</v>
      </c>
      <c r="G336" s="107"/>
    </row>
    <row r="337" ht="13.8" spans="1:7">
      <c r="A337" s="102">
        <v>332</v>
      </c>
      <c r="B337" s="105" t="s">
        <v>31061</v>
      </c>
      <c r="C337" s="24" t="s">
        <v>31056</v>
      </c>
      <c r="D337" s="28">
        <v>2.59</v>
      </c>
      <c r="E337" s="24">
        <v>4.84</v>
      </c>
      <c r="F337" s="24">
        <v>12.54</v>
      </c>
      <c r="G337" s="107"/>
    </row>
    <row r="338" ht="13.8" spans="1:7">
      <c r="A338" s="102">
        <v>333</v>
      </c>
      <c r="B338" s="105" t="s">
        <v>31062</v>
      </c>
      <c r="C338" s="24" t="s">
        <v>31056</v>
      </c>
      <c r="D338" s="28">
        <v>4.08</v>
      </c>
      <c r="E338" s="24">
        <v>4.84</v>
      </c>
      <c r="F338" s="24">
        <v>19.75</v>
      </c>
      <c r="G338" s="107"/>
    </row>
    <row r="339" ht="13.8" spans="1:7">
      <c r="A339" s="102">
        <v>334</v>
      </c>
      <c r="B339" s="105" t="s">
        <v>9861</v>
      </c>
      <c r="C339" s="24" t="s">
        <v>31056</v>
      </c>
      <c r="D339" s="28">
        <v>5.38</v>
      </c>
      <c r="E339" s="24">
        <v>4.84</v>
      </c>
      <c r="F339" s="24">
        <v>26.04</v>
      </c>
      <c r="G339" s="107"/>
    </row>
    <row r="340" ht="13.8" spans="1:7">
      <c r="A340" s="102">
        <v>335</v>
      </c>
      <c r="B340" s="105" t="s">
        <v>31063</v>
      </c>
      <c r="C340" s="24" t="s">
        <v>31056</v>
      </c>
      <c r="D340" s="28">
        <v>2.98</v>
      </c>
      <c r="E340" s="24">
        <v>4.84</v>
      </c>
      <c r="F340" s="24">
        <v>14.42</v>
      </c>
      <c r="G340" s="107"/>
    </row>
    <row r="341" ht="13.8" spans="1:7">
      <c r="A341" s="102">
        <v>336</v>
      </c>
      <c r="B341" s="105" t="s">
        <v>31064</v>
      </c>
      <c r="C341" s="24" t="s">
        <v>31056</v>
      </c>
      <c r="D341" s="28">
        <v>6.89</v>
      </c>
      <c r="E341" s="24">
        <v>4.84</v>
      </c>
      <c r="F341" s="24">
        <v>33.35</v>
      </c>
      <c r="G341" s="107"/>
    </row>
    <row r="342" ht="13.8" spans="1:7">
      <c r="A342" s="102">
        <v>337</v>
      </c>
      <c r="B342" s="105" t="s">
        <v>31065</v>
      </c>
      <c r="C342" s="24" t="s">
        <v>31056</v>
      </c>
      <c r="D342" s="28">
        <v>3.44</v>
      </c>
      <c r="E342" s="24">
        <v>4.84</v>
      </c>
      <c r="F342" s="24">
        <v>16.65</v>
      </c>
      <c r="G342" s="107"/>
    </row>
    <row r="343" ht="13.8" spans="1:7">
      <c r="A343" s="102">
        <v>338</v>
      </c>
      <c r="B343" s="105" t="s">
        <v>31066</v>
      </c>
      <c r="C343" s="24" t="s">
        <v>31056</v>
      </c>
      <c r="D343" s="28">
        <v>2.37</v>
      </c>
      <c r="E343" s="24">
        <v>4.84</v>
      </c>
      <c r="F343" s="24">
        <v>11.47</v>
      </c>
      <c r="G343" s="107"/>
    </row>
    <row r="344" ht="13.8" spans="1:7">
      <c r="A344" s="102">
        <v>339</v>
      </c>
      <c r="B344" s="105" t="s">
        <v>31067</v>
      </c>
      <c r="C344" s="24" t="s">
        <v>31056</v>
      </c>
      <c r="D344" s="28">
        <v>2.88</v>
      </c>
      <c r="E344" s="24">
        <v>4.84</v>
      </c>
      <c r="F344" s="24">
        <v>13.94</v>
      </c>
      <c r="G344" s="107"/>
    </row>
    <row r="345" ht="13.8" spans="1:7">
      <c r="A345" s="102">
        <v>340</v>
      </c>
      <c r="B345" s="105" t="s">
        <v>31068</v>
      </c>
      <c r="C345" s="24" t="s">
        <v>31056</v>
      </c>
      <c r="D345" s="28">
        <v>10.82</v>
      </c>
      <c r="E345" s="24">
        <v>4.84</v>
      </c>
      <c r="F345" s="24">
        <v>52.37</v>
      </c>
      <c r="G345" s="107"/>
    </row>
    <row r="346" ht="13.8" spans="1:7">
      <c r="A346" s="102">
        <v>341</v>
      </c>
      <c r="B346" s="105" t="s">
        <v>31069</v>
      </c>
      <c r="C346" s="24" t="s">
        <v>31056</v>
      </c>
      <c r="D346" s="28">
        <v>5.29</v>
      </c>
      <c r="E346" s="24">
        <v>4.84</v>
      </c>
      <c r="F346" s="24">
        <v>25.6</v>
      </c>
      <c r="G346" s="107"/>
    </row>
    <row r="347" ht="13.8" spans="1:7">
      <c r="A347" s="102">
        <v>342</v>
      </c>
      <c r="B347" s="105" t="s">
        <v>31070</v>
      </c>
      <c r="C347" s="24" t="s">
        <v>31056</v>
      </c>
      <c r="D347" s="28">
        <v>12.73</v>
      </c>
      <c r="E347" s="24">
        <v>4.84</v>
      </c>
      <c r="F347" s="24">
        <v>61.61</v>
      </c>
      <c r="G347" s="107"/>
    </row>
    <row r="348" ht="13.8" spans="1:7">
      <c r="A348" s="102">
        <v>343</v>
      </c>
      <c r="B348" s="105" t="s">
        <v>31071</v>
      </c>
      <c r="C348" s="24" t="s">
        <v>31056</v>
      </c>
      <c r="D348" s="28">
        <v>4.16</v>
      </c>
      <c r="E348" s="24">
        <v>4.84</v>
      </c>
      <c r="F348" s="24">
        <v>20.13</v>
      </c>
      <c r="G348" s="107"/>
    </row>
    <row r="349" ht="13.8" spans="1:7">
      <c r="A349" s="102">
        <v>344</v>
      </c>
      <c r="B349" s="105" t="s">
        <v>31072</v>
      </c>
      <c r="C349" s="24" t="s">
        <v>31056</v>
      </c>
      <c r="D349" s="28">
        <v>8.66</v>
      </c>
      <c r="E349" s="24">
        <v>4.84</v>
      </c>
      <c r="F349" s="24">
        <v>41.91</v>
      </c>
      <c r="G349" s="107"/>
    </row>
    <row r="350" ht="13.8" spans="1:7">
      <c r="A350" s="102">
        <v>345</v>
      </c>
      <c r="B350" s="105" t="s">
        <v>31073</v>
      </c>
      <c r="C350" s="24" t="s">
        <v>31056</v>
      </c>
      <c r="D350" s="28">
        <v>8.21</v>
      </c>
      <c r="E350" s="24">
        <v>4.84</v>
      </c>
      <c r="F350" s="24">
        <v>39.74</v>
      </c>
      <c r="G350" s="107"/>
    </row>
    <row r="351" ht="13.8" spans="1:7">
      <c r="A351" s="102">
        <v>346</v>
      </c>
      <c r="B351" s="105" t="s">
        <v>31074</v>
      </c>
      <c r="C351" s="24" t="s">
        <v>31056</v>
      </c>
      <c r="D351" s="28">
        <v>8.75</v>
      </c>
      <c r="E351" s="24">
        <v>4.84</v>
      </c>
      <c r="F351" s="24">
        <v>42.35</v>
      </c>
      <c r="G351" s="107"/>
    </row>
    <row r="352" ht="13.8" spans="1:7">
      <c r="A352" s="102">
        <v>347</v>
      </c>
      <c r="B352" s="105" t="s">
        <v>31075</v>
      </c>
      <c r="C352" s="24" t="s">
        <v>31056</v>
      </c>
      <c r="D352" s="28">
        <v>2.54</v>
      </c>
      <c r="E352" s="24">
        <v>4.84</v>
      </c>
      <c r="F352" s="24">
        <v>12.29</v>
      </c>
      <c r="G352" s="107"/>
    </row>
    <row r="353" ht="13.8" spans="1:7">
      <c r="A353" s="102">
        <v>348</v>
      </c>
      <c r="B353" s="105" t="s">
        <v>31076</v>
      </c>
      <c r="C353" s="24" t="s">
        <v>31056</v>
      </c>
      <c r="D353" s="28">
        <v>3.63</v>
      </c>
      <c r="E353" s="24">
        <v>4.84</v>
      </c>
      <c r="F353" s="24">
        <v>17.57</v>
      </c>
      <c r="G353" s="107"/>
    </row>
    <row r="354" ht="13.8" spans="1:7">
      <c r="A354" s="102">
        <v>349</v>
      </c>
      <c r="B354" s="105" t="s">
        <v>31077</v>
      </c>
      <c r="C354" s="24" t="s">
        <v>31056</v>
      </c>
      <c r="D354" s="28">
        <v>5.43</v>
      </c>
      <c r="E354" s="24">
        <v>4.84</v>
      </c>
      <c r="F354" s="24">
        <v>26.28</v>
      </c>
      <c r="G354" s="107"/>
    </row>
    <row r="355" ht="13.8" spans="1:7">
      <c r="A355" s="102">
        <v>350</v>
      </c>
      <c r="B355" s="105" t="s">
        <v>31078</v>
      </c>
      <c r="C355" s="24" t="s">
        <v>31056</v>
      </c>
      <c r="D355" s="28">
        <v>5.2</v>
      </c>
      <c r="E355" s="24">
        <v>4.84</v>
      </c>
      <c r="F355" s="24">
        <v>25.17</v>
      </c>
      <c r="G355" s="107"/>
    </row>
    <row r="356" ht="13.8" spans="1:7">
      <c r="A356" s="102">
        <v>351</v>
      </c>
      <c r="B356" s="105" t="s">
        <v>2462</v>
      </c>
      <c r="C356" s="24" t="s">
        <v>31056</v>
      </c>
      <c r="D356" s="28">
        <v>2.22</v>
      </c>
      <c r="E356" s="24">
        <v>4.84</v>
      </c>
      <c r="F356" s="24">
        <v>10.74</v>
      </c>
      <c r="G356" s="107"/>
    </row>
    <row r="357" ht="13.8" spans="1:7">
      <c r="A357" s="102">
        <v>352</v>
      </c>
      <c r="B357" s="105" t="s">
        <v>29885</v>
      </c>
      <c r="C357" s="24" t="s">
        <v>31056</v>
      </c>
      <c r="D357" s="28">
        <v>6.5</v>
      </c>
      <c r="E357" s="24">
        <v>4.84</v>
      </c>
      <c r="F357" s="24">
        <v>31.46</v>
      </c>
      <c r="G357" s="107"/>
    </row>
    <row r="358" ht="13.8" spans="1:7">
      <c r="A358" s="102">
        <v>353</v>
      </c>
      <c r="B358" s="105" t="s">
        <v>5934</v>
      </c>
      <c r="C358" s="24" t="s">
        <v>31056</v>
      </c>
      <c r="D358" s="28">
        <v>5.67</v>
      </c>
      <c r="E358" s="24">
        <v>4.84</v>
      </c>
      <c r="F358" s="24">
        <v>27.44</v>
      </c>
      <c r="G358" s="107"/>
    </row>
    <row r="359" ht="13.8" spans="1:7">
      <c r="A359" s="102">
        <v>354</v>
      </c>
      <c r="B359" s="105" t="s">
        <v>2822</v>
      </c>
      <c r="C359" s="24" t="s">
        <v>31056</v>
      </c>
      <c r="D359" s="28">
        <v>6.48</v>
      </c>
      <c r="E359" s="24">
        <v>4.84</v>
      </c>
      <c r="F359" s="24">
        <v>31.36</v>
      </c>
      <c r="G359" s="107"/>
    </row>
    <row r="360" ht="13.8" spans="1:7">
      <c r="A360" s="102">
        <v>355</v>
      </c>
      <c r="B360" s="105" t="s">
        <v>31079</v>
      </c>
      <c r="C360" s="24" t="s">
        <v>31056</v>
      </c>
      <c r="D360" s="28">
        <v>12.38</v>
      </c>
      <c r="E360" s="24">
        <v>4.84</v>
      </c>
      <c r="F360" s="24">
        <v>59.92</v>
      </c>
      <c r="G360" s="107"/>
    </row>
    <row r="361" ht="13.8" spans="1:7">
      <c r="A361" s="102">
        <v>356</v>
      </c>
      <c r="B361" s="105" t="s">
        <v>31080</v>
      </c>
      <c r="C361" s="24" t="s">
        <v>31056</v>
      </c>
      <c r="D361" s="28">
        <v>4.51</v>
      </c>
      <c r="E361" s="24">
        <v>4.84</v>
      </c>
      <c r="F361" s="24">
        <v>21.83</v>
      </c>
      <c r="G361" s="107"/>
    </row>
    <row r="362" ht="13.8" spans="1:7">
      <c r="A362" s="102">
        <v>357</v>
      </c>
      <c r="B362" s="105" t="s">
        <v>919</v>
      </c>
      <c r="C362" s="24" t="s">
        <v>31056</v>
      </c>
      <c r="D362" s="28">
        <v>14.31</v>
      </c>
      <c r="E362" s="24">
        <v>4.84</v>
      </c>
      <c r="F362" s="24">
        <v>69.26</v>
      </c>
      <c r="G362" s="107"/>
    </row>
    <row r="363" ht="13.8" spans="1:7">
      <c r="A363" s="102">
        <v>358</v>
      </c>
      <c r="B363" s="105" t="s">
        <v>31081</v>
      </c>
      <c r="C363" s="24" t="s">
        <v>31056</v>
      </c>
      <c r="D363" s="28">
        <v>8.83</v>
      </c>
      <c r="E363" s="24">
        <v>4.84</v>
      </c>
      <c r="F363" s="24">
        <v>42.74</v>
      </c>
      <c r="G363" s="107"/>
    </row>
    <row r="364" ht="13.8" spans="1:7">
      <c r="A364" s="102">
        <v>359</v>
      </c>
      <c r="B364" s="105" t="s">
        <v>15285</v>
      </c>
      <c r="C364" s="24" t="s">
        <v>31056</v>
      </c>
      <c r="D364" s="28">
        <v>12.38</v>
      </c>
      <c r="E364" s="24">
        <v>4.84</v>
      </c>
      <c r="F364" s="24">
        <v>59.92</v>
      </c>
      <c r="G364" s="107"/>
    </row>
    <row r="365" ht="13.8" spans="1:7">
      <c r="A365" s="102">
        <v>360</v>
      </c>
      <c r="B365" s="105" t="s">
        <v>15206</v>
      </c>
      <c r="C365" s="24" t="s">
        <v>31056</v>
      </c>
      <c r="D365" s="28">
        <v>6.6</v>
      </c>
      <c r="E365" s="24">
        <v>4.84</v>
      </c>
      <c r="F365" s="24">
        <v>31.94</v>
      </c>
      <c r="G365" s="107"/>
    </row>
    <row r="366" ht="13.8" spans="1:7">
      <c r="A366" s="102">
        <v>361</v>
      </c>
      <c r="B366" s="105" t="s">
        <v>31082</v>
      </c>
      <c r="C366" s="24" t="s">
        <v>31056</v>
      </c>
      <c r="D366" s="28">
        <v>7.66</v>
      </c>
      <c r="E366" s="24">
        <v>4.84</v>
      </c>
      <c r="F366" s="24">
        <v>37.07</v>
      </c>
      <c r="G366" s="107"/>
    </row>
    <row r="367" ht="13.8" spans="1:7">
      <c r="A367" s="102">
        <v>362</v>
      </c>
      <c r="B367" s="105" t="s">
        <v>4444</v>
      </c>
      <c r="C367" s="24" t="s">
        <v>31056</v>
      </c>
      <c r="D367" s="28">
        <v>9.06</v>
      </c>
      <c r="E367" s="24">
        <v>4.84</v>
      </c>
      <c r="F367" s="24">
        <v>43.85</v>
      </c>
      <c r="G367" s="107"/>
    </row>
    <row r="368" ht="13.8" spans="1:7">
      <c r="A368" s="102">
        <v>363</v>
      </c>
      <c r="B368" s="105" t="s">
        <v>919</v>
      </c>
      <c r="C368" s="24" t="s">
        <v>31056</v>
      </c>
      <c r="D368" s="28">
        <v>4.27</v>
      </c>
      <c r="E368" s="24">
        <v>4.84</v>
      </c>
      <c r="F368" s="24">
        <v>20.67</v>
      </c>
      <c r="G368" s="107"/>
    </row>
    <row r="369" ht="13.8" spans="1:7">
      <c r="A369" s="102">
        <v>364</v>
      </c>
      <c r="B369" s="105" t="s">
        <v>4792</v>
      </c>
      <c r="C369" s="24" t="s">
        <v>31056</v>
      </c>
      <c r="D369" s="28">
        <v>6.81</v>
      </c>
      <c r="E369" s="24">
        <v>4.84</v>
      </c>
      <c r="F369" s="24">
        <v>32.96</v>
      </c>
      <c r="G369" s="107"/>
    </row>
    <row r="370" ht="13.8" spans="1:7">
      <c r="A370" s="102">
        <v>365</v>
      </c>
      <c r="B370" s="105" t="s">
        <v>9857</v>
      </c>
      <c r="C370" s="24" t="s">
        <v>31056</v>
      </c>
      <c r="D370" s="28">
        <v>13.25</v>
      </c>
      <c r="E370" s="24">
        <v>4.84</v>
      </c>
      <c r="F370" s="24">
        <v>64.13</v>
      </c>
      <c r="G370" s="107"/>
    </row>
    <row r="371" ht="13.8" spans="1:7">
      <c r="A371" s="102">
        <v>366</v>
      </c>
      <c r="B371" s="105" t="s">
        <v>2176</v>
      </c>
      <c r="C371" s="24" t="s">
        <v>31056</v>
      </c>
      <c r="D371" s="28">
        <v>5.08</v>
      </c>
      <c r="E371" s="24">
        <v>4.84</v>
      </c>
      <c r="F371" s="24">
        <v>24.59</v>
      </c>
      <c r="G371" s="107"/>
    </row>
    <row r="372" ht="13.8" spans="1:7">
      <c r="A372" s="102">
        <v>367</v>
      </c>
      <c r="B372" s="105" t="s">
        <v>15571</v>
      </c>
      <c r="C372" s="24" t="s">
        <v>31056</v>
      </c>
      <c r="D372" s="28">
        <v>9.76</v>
      </c>
      <c r="E372" s="24">
        <v>4.84</v>
      </c>
      <c r="F372" s="24">
        <v>47.24</v>
      </c>
      <c r="G372" s="107"/>
    </row>
    <row r="373" ht="13.8" spans="1:7">
      <c r="A373" s="102">
        <v>368</v>
      </c>
      <c r="B373" s="105" t="s">
        <v>12697</v>
      </c>
      <c r="C373" s="24" t="s">
        <v>31056</v>
      </c>
      <c r="D373" s="28">
        <v>3.44</v>
      </c>
      <c r="E373" s="24">
        <v>4.84</v>
      </c>
      <c r="F373" s="24">
        <v>16.65</v>
      </c>
      <c r="G373" s="107"/>
    </row>
    <row r="374" ht="13.8" spans="1:7">
      <c r="A374" s="102">
        <v>369</v>
      </c>
      <c r="B374" s="105" t="s">
        <v>31083</v>
      </c>
      <c r="C374" s="24" t="s">
        <v>31056</v>
      </c>
      <c r="D374" s="28">
        <v>10.87</v>
      </c>
      <c r="E374" s="24">
        <v>4.84</v>
      </c>
      <c r="F374" s="24">
        <v>52.61</v>
      </c>
      <c r="G374" s="107"/>
    </row>
    <row r="375" ht="13.8" spans="1:7">
      <c r="A375" s="102">
        <v>370</v>
      </c>
      <c r="B375" s="105" t="s">
        <v>31084</v>
      </c>
      <c r="C375" s="24" t="s">
        <v>31056</v>
      </c>
      <c r="D375" s="28">
        <v>8.37</v>
      </c>
      <c r="E375" s="24">
        <v>4.84</v>
      </c>
      <c r="F375" s="24">
        <v>40.51</v>
      </c>
      <c r="G375" s="107"/>
    </row>
    <row r="376" ht="13.8" spans="1:7">
      <c r="A376" s="102">
        <v>371</v>
      </c>
      <c r="B376" s="105" t="s">
        <v>10145</v>
      </c>
      <c r="C376" s="24" t="s">
        <v>31056</v>
      </c>
      <c r="D376" s="28">
        <v>7.96</v>
      </c>
      <c r="E376" s="24">
        <v>4.84</v>
      </c>
      <c r="F376" s="24">
        <v>38.53</v>
      </c>
      <c r="G376" s="107"/>
    </row>
    <row r="377" ht="13.8" spans="1:7">
      <c r="A377" s="102">
        <v>372</v>
      </c>
      <c r="B377" s="105" t="s">
        <v>31085</v>
      </c>
      <c r="C377" s="24" t="s">
        <v>31056</v>
      </c>
      <c r="D377" s="28">
        <v>7.28</v>
      </c>
      <c r="E377" s="24">
        <v>4.84</v>
      </c>
      <c r="F377" s="24">
        <v>35.24</v>
      </c>
      <c r="G377" s="107"/>
    </row>
    <row r="378" ht="13.8" spans="1:7">
      <c r="A378" s="102">
        <v>373</v>
      </c>
      <c r="B378" s="105" t="s">
        <v>3877</v>
      </c>
      <c r="C378" s="24" t="s">
        <v>31056</v>
      </c>
      <c r="D378" s="28">
        <v>2.01</v>
      </c>
      <c r="E378" s="24">
        <v>4.84</v>
      </c>
      <c r="F378" s="24">
        <v>9.73</v>
      </c>
      <c r="G378" s="107"/>
    </row>
    <row r="379" ht="13.8" spans="1:7">
      <c r="A379" s="102">
        <v>374</v>
      </c>
      <c r="B379" s="105" t="s">
        <v>23054</v>
      </c>
      <c r="C379" s="24" t="s">
        <v>31056</v>
      </c>
      <c r="D379" s="28">
        <v>7.3</v>
      </c>
      <c r="E379" s="24">
        <v>4.84</v>
      </c>
      <c r="F379" s="24">
        <v>35.33</v>
      </c>
      <c r="G379" s="107"/>
    </row>
    <row r="380" ht="13.8" spans="1:7">
      <c r="A380" s="102">
        <v>375</v>
      </c>
      <c r="B380" s="105" t="s">
        <v>31086</v>
      </c>
      <c r="C380" s="24" t="s">
        <v>31056</v>
      </c>
      <c r="D380" s="28">
        <v>2.74</v>
      </c>
      <c r="E380" s="24">
        <v>4.84</v>
      </c>
      <c r="F380" s="24">
        <v>13.26</v>
      </c>
      <c r="G380" s="107"/>
    </row>
    <row r="381" ht="13.8" spans="1:7">
      <c r="A381" s="102">
        <v>376</v>
      </c>
      <c r="B381" s="105" t="s">
        <v>31087</v>
      </c>
      <c r="C381" s="24" t="s">
        <v>31056</v>
      </c>
      <c r="D381" s="28">
        <v>7.63</v>
      </c>
      <c r="E381" s="24">
        <v>4.84</v>
      </c>
      <c r="F381" s="24">
        <v>36.93</v>
      </c>
      <c r="G381" s="107"/>
    </row>
    <row r="382" ht="13.8" spans="1:7">
      <c r="A382" s="102">
        <v>377</v>
      </c>
      <c r="B382" s="105" t="s">
        <v>31088</v>
      </c>
      <c r="C382" s="24" t="s">
        <v>31056</v>
      </c>
      <c r="D382" s="28">
        <v>8.43</v>
      </c>
      <c r="E382" s="24">
        <v>4.84</v>
      </c>
      <c r="F382" s="24">
        <v>40.8</v>
      </c>
      <c r="G382" s="107"/>
    </row>
    <row r="383" ht="13.8" spans="1:7">
      <c r="A383" s="102">
        <v>378</v>
      </c>
      <c r="B383" s="105" t="s">
        <v>31089</v>
      </c>
      <c r="C383" s="24" t="s">
        <v>31056</v>
      </c>
      <c r="D383" s="28">
        <v>3.31</v>
      </c>
      <c r="E383" s="24">
        <v>4.84</v>
      </c>
      <c r="F383" s="24">
        <v>16.02</v>
      </c>
      <c r="G383" s="107"/>
    </row>
    <row r="384" ht="13.8" spans="1:7">
      <c r="A384" s="102">
        <v>379</v>
      </c>
      <c r="B384" s="105" t="s">
        <v>31090</v>
      </c>
      <c r="C384" s="24" t="s">
        <v>31056</v>
      </c>
      <c r="D384" s="28">
        <v>10.39</v>
      </c>
      <c r="E384" s="24">
        <v>4.84</v>
      </c>
      <c r="F384" s="24">
        <v>50.29</v>
      </c>
      <c r="G384" s="107"/>
    </row>
    <row r="385" ht="13.8" spans="1:7">
      <c r="A385" s="102">
        <v>380</v>
      </c>
      <c r="B385" s="105" t="s">
        <v>31091</v>
      </c>
      <c r="C385" s="24" t="s">
        <v>31056</v>
      </c>
      <c r="D385" s="28">
        <v>7.76</v>
      </c>
      <c r="E385" s="24">
        <v>4.84</v>
      </c>
      <c r="F385" s="24">
        <v>37.56</v>
      </c>
      <c r="G385" s="107"/>
    </row>
    <row r="386" ht="13.8" spans="1:7">
      <c r="A386" s="102">
        <v>381</v>
      </c>
      <c r="B386" s="105" t="s">
        <v>31092</v>
      </c>
      <c r="C386" s="24" t="s">
        <v>31056</v>
      </c>
      <c r="D386" s="28">
        <v>11.86</v>
      </c>
      <c r="E386" s="24">
        <v>4.84</v>
      </c>
      <c r="F386" s="24">
        <v>57.4</v>
      </c>
      <c r="G386" s="107"/>
    </row>
    <row r="387" ht="13.8" spans="1:7">
      <c r="A387" s="102">
        <v>382</v>
      </c>
      <c r="B387" s="105" t="s">
        <v>2315</v>
      </c>
      <c r="C387" s="24" t="s">
        <v>31056</v>
      </c>
      <c r="D387" s="28">
        <v>7.54</v>
      </c>
      <c r="E387" s="24">
        <v>4.84</v>
      </c>
      <c r="F387" s="24">
        <v>36.49</v>
      </c>
      <c r="G387" s="107"/>
    </row>
    <row r="388" ht="13.8" spans="1:7">
      <c r="A388" s="102">
        <v>383</v>
      </c>
      <c r="B388" s="105" t="s">
        <v>8856</v>
      </c>
      <c r="C388" s="24" t="s">
        <v>31056</v>
      </c>
      <c r="D388" s="28">
        <v>10.5</v>
      </c>
      <c r="E388" s="24">
        <v>4.84</v>
      </c>
      <c r="F388" s="24">
        <v>50.82</v>
      </c>
      <c r="G388" s="107"/>
    </row>
    <row r="389" ht="13.8" spans="1:7">
      <c r="A389" s="102">
        <v>384</v>
      </c>
      <c r="B389" s="105" t="s">
        <v>31093</v>
      </c>
      <c r="C389" s="24" t="s">
        <v>31056</v>
      </c>
      <c r="D389" s="28">
        <v>7.92</v>
      </c>
      <c r="E389" s="24">
        <v>4.84</v>
      </c>
      <c r="F389" s="24">
        <v>38.33</v>
      </c>
      <c r="G389" s="107"/>
    </row>
    <row r="390" ht="13.8" spans="1:7">
      <c r="A390" s="102">
        <v>385</v>
      </c>
      <c r="B390" s="105" t="s">
        <v>31094</v>
      </c>
      <c r="C390" s="24" t="s">
        <v>31056</v>
      </c>
      <c r="D390" s="28">
        <v>12.99</v>
      </c>
      <c r="E390" s="24">
        <v>4.84</v>
      </c>
      <c r="F390" s="24">
        <v>62.87</v>
      </c>
      <c r="G390" s="107"/>
    </row>
    <row r="391" ht="13.8" spans="1:7">
      <c r="A391" s="102">
        <v>386</v>
      </c>
      <c r="B391" s="105" t="s">
        <v>31095</v>
      </c>
      <c r="C391" s="24" t="s">
        <v>31056</v>
      </c>
      <c r="D391" s="28">
        <v>3.28</v>
      </c>
      <c r="E391" s="24">
        <v>4.84</v>
      </c>
      <c r="F391" s="24">
        <v>15.88</v>
      </c>
      <c r="G391" s="107"/>
    </row>
    <row r="392" ht="13.8" spans="1:7">
      <c r="A392" s="102">
        <v>387</v>
      </c>
      <c r="B392" s="105" t="s">
        <v>31096</v>
      </c>
      <c r="C392" s="24" t="s">
        <v>31056</v>
      </c>
      <c r="D392" s="28">
        <v>6.66</v>
      </c>
      <c r="E392" s="24">
        <v>4.84</v>
      </c>
      <c r="F392" s="24">
        <v>32.23</v>
      </c>
      <c r="G392" s="107"/>
    </row>
    <row r="393" ht="13.8" spans="1:7">
      <c r="A393" s="102">
        <v>388</v>
      </c>
      <c r="B393" s="105" t="s">
        <v>31097</v>
      </c>
      <c r="C393" s="24" t="s">
        <v>31056</v>
      </c>
      <c r="D393" s="28">
        <v>4.68</v>
      </c>
      <c r="E393" s="24">
        <v>4.84</v>
      </c>
      <c r="F393" s="24">
        <v>22.65</v>
      </c>
      <c r="G393" s="107"/>
    </row>
    <row r="394" ht="13.8" spans="1:7">
      <c r="A394" s="102">
        <v>389</v>
      </c>
      <c r="B394" s="105" t="s">
        <v>9870</v>
      </c>
      <c r="C394" s="24" t="s">
        <v>31056</v>
      </c>
      <c r="D394" s="28">
        <v>8.13</v>
      </c>
      <c r="E394" s="24">
        <v>4.84</v>
      </c>
      <c r="F394" s="24">
        <v>39.35</v>
      </c>
      <c r="G394" s="107"/>
    </row>
    <row r="395" ht="13.8" spans="1:7">
      <c r="A395" s="102">
        <v>390</v>
      </c>
      <c r="B395" s="105" t="s">
        <v>31098</v>
      </c>
      <c r="C395" s="24" t="s">
        <v>31056</v>
      </c>
      <c r="D395" s="28">
        <v>5.44</v>
      </c>
      <c r="E395" s="24">
        <v>4.84</v>
      </c>
      <c r="F395" s="24">
        <v>26.33</v>
      </c>
      <c r="G395" s="107"/>
    </row>
    <row r="396" ht="13.8" spans="1:7">
      <c r="A396" s="102">
        <v>391</v>
      </c>
      <c r="B396" s="105" t="s">
        <v>1004</v>
      </c>
      <c r="C396" s="24" t="s">
        <v>31056</v>
      </c>
      <c r="D396" s="28">
        <v>4.07</v>
      </c>
      <c r="E396" s="24">
        <v>4.84</v>
      </c>
      <c r="F396" s="24">
        <v>19.7</v>
      </c>
      <c r="G396" s="107"/>
    </row>
    <row r="397" ht="13.8" spans="1:7">
      <c r="A397" s="102">
        <v>392</v>
      </c>
      <c r="B397" s="105" t="s">
        <v>31099</v>
      </c>
      <c r="C397" s="24" t="s">
        <v>31056</v>
      </c>
      <c r="D397" s="28">
        <v>5.13</v>
      </c>
      <c r="E397" s="24">
        <v>4.84</v>
      </c>
      <c r="F397" s="24">
        <v>24.83</v>
      </c>
      <c r="G397" s="107"/>
    </row>
    <row r="398" ht="13.8" spans="1:7">
      <c r="A398" s="102">
        <v>393</v>
      </c>
      <c r="B398" s="105" t="s">
        <v>31100</v>
      </c>
      <c r="C398" s="24" t="s">
        <v>31056</v>
      </c>
      <c r="D398" s="28">
        <v>12.23</v>
      </c>
      <c r="E398" s="24">
        <v>4.84</v>
      </c>
      <c r="F398" s="24">
        <v>59.19</v>
      </c>
      <c r="G398" s="107"/>
    </row>
    <row r="399" ht="13.8" spans="1:7">
      <c r="A399" s="102">
        <v>394</v>
      </c>
      <c r="B399" s="105" t="s">
        <v>30898</v>
      </c>
      <c r="C399" s="24" t="s">
        <v>31056</v>
      </c>
      <c r="D399" s="28">
        <v>8.29</v>
      </c>
      <c r="E399" s="24">
        <v>4.84</v>
      </c>
      <c r="F399" s="24">
        <v>40.12</v>
      </c>
      <c r="G399" s="107"/>
    </row>
    <row r="400" ht="13.8" spans="1:7">
      <c r="A400" s="102">
        <v>395</v>
      </c>
      <c r="B400" s="105" t="s">
        <v>24710</v>
      </c>
      <c r="C400" s="24" t="s">
        <v>31056</v>
      </c>
      <c r="D400" s="28">
        <v>1.61</v>
      </c>
      <c r="E400" s="24">
        <v>4.84</v>
      </c>
      <c r="F400" s="24">
        <v>7.79</v>
      </c>
      <c r="G400" s="107"/>
    </row>
    <row r="401" ht="13.8" spans="1:7">
      <c r="A401" s="102">
        <v>396</v>
      </c>
      <c r="B401" s="105" t="s">
        <v>31101</v>
      </c>
      <c r="C401" s="24" t="s">
        <v>31056</v>
      </c>
      <c r="D401" s="28">
        <v>8.65</v>
      </c>
      <c r="E401" s="24">
        <v>4.84</v>
      </c>
      <c r="F401" s="24">
        <v>41.87</v>
      </c>
      <c r="G401" s="107"/>
    </row>
    <row r="402" ht="13.8" spans="1:7">
      <c r="A402" s="102">
        <v>397</v>
      </c>
      <c r="B402" s="105" t="s">
        <v>31102</v>
      </c>
      <c r="C402" s="24" t="s">
        <v>31056</v>
      </c>
      <c r="D402" s="28">
        <v>3.19</v>
      </c>
      <c r="E402" s="24">
        <v>4.84</v>
      </c>
      <c r="F402" s="24">
        <v>15.44</v>
      </c>
      <c r="G402" s="107"/>
    </row>
    <row r="403" ht="13.8" spans="1:7">
      <c r="A403" s="102">
        <v>398</v>
      </c>
      <c r="B403" s="105" t="s">
        <v>14739</v>
      </c>
      <c r="C403" s="24" t="s">
        <v>31056</v>
      </c>
      <c r="D403" s="28">
        <v>7.19</v>
      </c>
      <c r="E403" s="24">
        <v>4.84</v>
      </c>
      <c r="F403" s="24">
        <v>34.8</v>
      </c>
      <c r="G403" s="107"/>
    </row>
    <row r="404" ht="13.8" spans="1:7">
      <c r="A404" s="102">
        <v>399</v>
      </c>
      <c r="B404" s="105" t="s">
        <v>31103</v>
      </c>
      <c r="C404" s="24" t="s">
        <v>31056</v>
      </c>
      <c r="D404" s="28">
        <v>10.41</v>
      </c>
      <c r="E404" s="24">
        <v>4.84</v>
      </c>
      <c r="F404" s="24">
        <v>50.38</v>
      </c>
      <c r="G404" s="107"/>
    </row>
    <row r="405" ht="13.8" spans="1:7">
      <c r="A405" s="102">
        <v>400</v>
      </c>
      <c r="B405" s="105" t="s">
        <v>31104</v>
      </c>
      <c r="C405" s="24" t="s">
        <v>31056</v>
      </c>
      <c r="D405" s="28">
        <v>8.74</v>
      </c>
      <c r="E405" s="24">
        <v>4.84</v>
      </c>
      <c r="F405" s="24">
        <v>42.3</v>
      </c>
      <c r="G405" s="107"/>
    </row>
    <row r="406" ht="13.8" spans="1:7">
      <c r="A406" s="102">
        <v>401</v>
      </c>
      <c r="B406" s="105" t="s">
        <v>8347</v>
      </c>
      <c r="C406" s="24" t="s">
        <v>31056</v>
      </c>
      <c r="D406" s="28">
        <v>7.88</v>
      </c>
      <c r="E406" s="24">
        <v>4.84</v>
      </c>
      <c r="F406" s="24">
        <v>38.14</v>
      </c>
      <c r="G406" s="107"/>
    </row>
    <row r="407" ht="13.8" spans="1:7">
      <c r="A407" s="102">
        <v>402</v>
      </c>
      <c r="B407" s="105" t="s">
        <v>31105</v>
      </c>
      <c r="C407" s="24" t="s">
        <v>31056</v>
      </c>
      <c r="D407" s="28">
        <v>10.47</v>
      </c>
      <c r="E407" s="24">
        <v>4.84</v>
      </c>
      <c r="F407" s="24">
        <v>50.67</v>
      </c>
      <c r="G407" s="107"/>
    </row>
    <row r="408" ht="13.8" spans="1:7">
      <c r="A408" s="102">
        <v>403</v>
      </c>
      <c r="B408" s="105" t="s">
        <v>31106</v>
      </c>
      <c r="C408" s="24" t="s">
        <v>31056</v>
      </c>
      <c r="D408" s="28">
        <v>4.24</v>
      </c>
      <c r="E408" s="24">
        <v>4.84</v>
      </c>
      <c r="F408" s="24">
        <v>20.52</v>
      </c>
      <c r="G408" s="107"/>
    </row>
    <row r="409" ht="13.8" spans="1:7">
      <c r="A409" s="102">
        <v>404</v>
      </c>
      <c r="B409" s="105" t="s">
        <v>31107</v>
      </c>
      <c r="C409" s="24" t="s">
        <v>31056</v>
      </c>
      <c r="D409" s="28">
        <v>6.28</v>
      </c>
      <c r="E409" s="24">
        <v>4.84</v>
      </c>
      <c r="F409" s="24">
        <v>30.4</v>
      </c>
      <c r="G409" s="107"/>
    </row>
    <row r="410" ht="13.8" spans="1:7">
      <c r="A410" s="102">
        <v>405</v>
      </c>
      <c r="B410" s="105" t="s">
        <v>31108</v>
      </c>
      <c r="C410" s="24" t="s">
        <v>31056</v>
      </c>
      <c r="D410" s="28">
        <v>17.89</v>
      </c>
      <c r="E410" s="24">
        <v>4.84</v>
      </c>
      <c r="F410" s="24">
        <v>86.59</v>
      </c>
      <c r="G410" s="107"/>
    </row>
    <row r="411" ht="13.8" spans="1:7">
      <c r="A411" s="102">
        <v>406</v>
      </c>
      <c r="B411" s="105" t="s">
        <v>31109</v>
      </c>
      <c r="C411" s="24" t="s">
        <v>31056</v>
      </c>
      <c r="D411" s="28">
        <v>3.3</v>
      </c>
      <c r="E411" s="24">
        <v>4.84</v>
      </c>
      <c r="F411" s="24">
        <v>15.97</v>
      </c>
      <c r="G411" s="107"/>
    </row>
    <row r="412" ht="13.8" spans="1:7">
      <c r="A412" s="102">
        <v>407</v>
      </c>
      <c r="B412" s="105" t="s">
        <v>16546</v>
      </c>
      <c r="C412" s="24" t="s">
        <v>31110</v>
      </c>
      <c r="D412" s="28">
        <v>8.12</v>
      </c>
      <c r="E412" s="24">
        <v>4.84</v>
      </c>
      <c r="F412" s="24">
        <v>39.3</v>
      </c>
      <c r="G412" s="107"/>
    </row>
    <row r="413" ht="13.8" spans="1:7">
      <c r="A413" s="102">
        <v>408</v>
      </c>
      <c r="B413" s="105" t="s">
        <v>31111</v>
      </c>
      <c r="C413" s="24" t="s">
        <v>31110</v>
      </c>
      <c r="D413" s="28">
        <v>4.59</v>
      </c>
      <c r="E413" s="24">
        <v>4.84</v>
      </c>
      <c r="F413" s="24">
        <v>22.22</v>
      </c>
      <c r="G413" s="107"/>
    </row>
    <row r="414" ht="13.8" spans="1:7">
      <c r="A414" s="102">
        <v>409</v>
      </c>
      <c r="B414" s="105" t="s">
        <v>31112</v>
      </c>
      <c r="C414" s="24" t="s">
        <v>31110</v>
      </c>
      <c r="D414" s="28">
        <v>7.56</v>
      </c>
      <c r="E414" s="24">
        <v>4.84</v>
      </c>
      <c r="F414" s="24">
        <v>36.59</v>
      </c>
      <c r="G414" s="107"/>
    </row>
    <row r="415" ht="13.8" spans="1:7">
      <c r="A415" s="102">
        <v>410</v>
      </c>
      <c r="B415" s="105" t="s">
        <v>25611</v>
      </c>
      <c r="C415" s="24" t="s">
        <v>31110</v>
      </c>
      <c r="D415" s="28">
        <v>2.95</v>
      </c>
      <c r="E415" s="24">
        <v>4.84</v>
      </c>
      <c r="F415" s="24">
        <v>14.28</v>
      </c>
      <c r="G415" s="107"/>
    </row>
    <row r="416" ht="13.8" spans="1:7">
      <c r="A416" s="102">
        <v>411</v>
      </c>
      <c r="B416" s="105" t="s">
        <v>31113</v>
      </c>
      <c r="C416" s="24" t="s">
        <v>31110</v>
      </c>
      <c r="D416" s="28">
        <v>3.71</v>
      </c>
      <c r="E416" s="24">
        <v>4.84</v>
      </c>
      <c r="F416" s="24">
        <v>17.96</v>
      </c>
      <c r="G416" s="107"/>
    </row>
    <row r="417" ht="13.8" spans="1:7">
      <c r="A417" s="102">
        <v>412</v>
      </c>
      <c r="B417" s="105" t="s">
        <v>9361</v>
      </c>
      <c r="C417" s="24" t="s">
        <v>31110</v>
      </c>
      <c r="D417" s="28">
        <v>5.91</v>
      </c>
      <c r="E417" s="24">
        <v>4.84</v>
      </c>
      <c r="F417" s="24">
        <v>28.6</v>
      </c>
      <c r="G417" s="107"/>
    </row>
    <row r="418" ht="13.8" spans="1:7">
      <c r="A418" s="102">
        <v>413</v>
      </c>
      <c r="B418" s="105" t="s">
        <v>31114</v>
      </c>
      <c r="C418" s="24" t="s">
        <v>31110</v>
      </c>
      <c r="D418" s="28">
        <v>2.18</v>
      </c>
      <c r="E418" s="24">
        <v>4.84</v>
      </c>
      <c r="F418" s="24">
        <v>10.55</v>
      </c>
      <c r="G418" s="107"/>
    </row>
    <row r="419" ht="13.8" spans="1:7">
      <c r="A419" s="102">
        <v>414</v>
      </c>
      <c r="B419" s="105" t="s">
        <v>31115</v>
      </c>
      <c r="C419" s="24" t="s">
        <v>31110</v>
      </c>
      <c r="D419" s="28">
        <v>6.43</v>
      </c>
      <c r="E419" s="24">
        <v>4.84</v>
      </c>
      <c r="F419" s="24">
        <v>31.12</v>
      </c>
      <c r="G419" s="107"/>
    </row>
    <row r="420" ht="13.8" spans="1:7">
      <c r="A420" s="102">
        <v>415</v>
      </c>
      <c r="B420" s="105" t="s">
        <v>31116</v>
      </c>
      <c r="C420" s="24" t="s">
        <v>31110</v>
      </c>
      <c r="D420" s="28">
        <v>4.35</v>
      </c>
      <c r="E420" s="24">
        <v>4.84</v>
      </c>
      <c r="F420" s="24">
        <v>21.05</v>
      </c>
      <c r="G420" s="107"/>
    </row>
    <row r="421" ht="13.8" spans="1:7">
      <c r="A421" s="102">
        <v>416</v>
      </c>
      <c r="B421" s="105" t="s">
        <v>31117</v>
      </c>
      <c r="C421" s="24" t="s">
        <v>31110</v>
      </c>
      <c r="D421" s="28">
        <v>4.31</v>
      </c>
      <c r="E421" s="24">
        <v>4.84</v>
      </c>
      <c r="F421" s="24">
        <v>20.86</v>
      </c>
      <c r="G421" s="107"/>
    </row>
    <row r="422" ht="13.8" spans="1:7">
      <c r="A422" s="102">
        <v>417</v>
      </c>
      <c r="B422" s="105" t="s">
        <v>31118</v>
      </c>
      <c r="C422" s="24" t="s">
        <v>31110</v>
      </c>
      <c r="D422" s="28">
        <v>9.78</v>
      </c>
      <c r="E422" s="24">
        <v>4.84</v>
      </c>
      <c r="F422" s="24">
        <v>47.34</v>
      </c>
      <c r="G422" s="107"/>
    </row>
    <row r="423" ht="13.8" spans="1:7">
      <c r="A423" s="102">
        <v>418</v>
      </c>
      <c r="B423" s="105" t="s">
        <v>31119</v>
      </c>
      <c r="C423" s="24" t="s">
        <v>31110</v>
      </c>
      <c r="D423" s="28">
        <v>6.09</v>
      </c>
      <c r="E423" s="24">
        <v>4.84</v>
      </c>
      <c r="F423" s="24">
        <v>29.48</v>
      </c>
      <c r="G423" s="107"/>
    </row>
    <row r="424" ht="13.8" spans="1:7">
      <c r="A424" s="102">
        <v>419</v>
      </c>
      <c r="B424" s="105" t="s">
        <v>3191</v>
      </c>
      <c r="C424" s="24" t="s">
        <v>31110</v>
      </c>
      <c r="D424" s="28">
        <v>1.4</v>
      </c>
      <c r="E424" s="24">
        <v>4.84</v>
      </c>
      <c r="F424" s="24">
        <v>6.78</v>
      </c>
      <c r="G424" s="107"/>
    </row>
    <row r="425" ht="13.8" spans="1:7">
      <c r="A425" s="102">
        <v>420</v>
      </c>
      <c r="B425" s="105" t="s">
        <v>4285</v>
      </c>
      <c r="C425" s="24" t="s">
        <v>31110</v>
      </c>
      <c r="D425" s="28">
        <v>8.45</v>
      </c>
      <c r="E425" s="24">
        <v>4.84</v>
      </c>
      <c r="F425" s="24">
        <v>40.9</v>
      </c>
      <c r="G425" s="107"/>
    </row>
    <row r="426" ht="13.8" spans="1:7">
      <c r="A426" s="102">
        <v>421</v>
      </c>
      <c r="B426" s="105" t="s">
        <v>3973</v>
      </c>
      <c r="C426" s="24" t="s">
        <v>31110</v>
      </c>
      <c r="D426" s="28">
        <v>2.11</v>
      </c>
      <c r="E426" s="24">
        <v>4.84</v>
      </c>
      <c r="F426" s="24">
        <v>10.21</v>
      </c>
      <c r="G426" s="107"/>
    </row>
    <row r="427" ht="13.8" spans="1:7">
      <c r="A427" s="102">
        <v>422</v>
      </c>
      <c r="B427" s="105" t="s">
        <v>18417</v>
      </c>
      <c r="C427" s="24" t="s">
        <v>31110</v>
      </c>
      <c r="D427" s="28">
        <v>4.69</v>
      </c>
      <c r="E427" s="24">
        <v>4.84</v>
      </c>
      <c r="F427" s="24">
        <v>22.7</v>
      </c>
      <c r="G427" s="107"/>
    </row>
    <row r="428" ht="13.8" spans="1:7">
      <c r="A428" s="102">
        <v>423</v>
      </c>
      <c r="B428" s="105" t="s">
        <v>4971</v>
      </c>
      <c r="C428" s="24" t="s">
        <v>31110</v>
      </c>
      <c r="D428" s="28">
        <v>5.99</v>
      </c>
      <c r="E428" s="24">
        <v>4.84</v>
      </c>
      <c r="F428" s="24">
        <v>28.99</v>
      </c>
      <c r="G428" s="107"/>
    </row>
    <row r="429" ht="13.8" spans="1:7">
      <c r="A429" s="102">
        <v>424</v>
      </c>
      <c r="B429" s="105" t="s">
        <v>14661</v>
      </c>
      <c r="C429" s="24" t="s">
        <v>31110</v>
      </c>
      <c r="D429" s="28">
        <v>3.15</v>
      </c>
      <c r="E429" s="24">
        <v>4.84</v>
      </c>
      <c r="F429" s="24">
        <v>15.25</v>
      </c>
      <c r="G429" s="107"/>
    </row>
    <row r="430" ht="13.8" spans="1:7">
      <c r="A430" s="102">
        <v>425</v>
      </c>
      <c r="B430" s="105" t="s">
        <v>3319</v>
      </c>
      <c r="C430" s="24" t="s">
        <v>31110</v>
      </c>
      <c r="D430" s="28">
        <v>5.66</v>
      </c>
      <c r="E430" s="24">
        <v>4.84</v>
      </c>
      <c r="F430" s="24">
        <v>27.39</v>
      </c>
      <c r="G430" s="107"/>
    </row>
    <row r="431" ht="13.8" spans="1:7">
      <c r="A431" s="102">
        <v>426</v>
      </c>
      <c r="B431" s="105" t="s">
        <v>31120</v>
      </c>
      <c r="C431" s="24" t="s">
        <v>31110</v>
      </c>
      <c r="D431" s="28">
        <v>14.35</v>
      </c>
      <c r="E431" s="24">
        <v>4.84</v>
      </c>
      <c r="F431" s="24">
        <v>69.45</v>
      </c>
      <c r="G431" s="107"/>
    </row>
    <row r="432" ht="13.8" spans="1:7">
      <c r="A432" s="102">
        <v>427</v>
      </c>
      <c r="B432" s="105" t="s">
        <v>31121</v>
      </c>
      <c r="C432" s="24" t="s">
        <v>31110</v>
      </c>
      <c r="D432" s="28">
        <v>8.17</v>
      </c>
      <c r="E432" s="24">
        <v>4.84</v>
      </c>
      <c r="F432" s="24">
        <v>39.54</v>
      </c>
      <c r="G432" s="107"/>
    </row>
    <row r="433" ht="13.8" spans="1:7">
      <c r="A433" s="102">
        <v>428</v>
      </c>
      <c r="B433" s="105" t="s">
        <v>14478</v>
      </c>
      <c r="C433" s="24" t="s">
        <v>31110</v>
      </c>
      <c r="D433" s="28">
        <v>5.29</v>
      </c>
      <c r="E433" s="24">
        <v>4.84</v>
      </c>
      <c r="F433" s="24">
        <v>25.6</v>
      </c>
      <c r="G433" s="107"/>
    </row>
    <row r="434" ht="13.8" spans="1:7">
      <c r="A434" s="102">
        <v>429</v>
      </c>
      <c r="B434" s="105" t="s">
        <v>28610</v>
      </c>
      <c r="C434" s="24" t="s">
        <v>31110</v>
      </c>
      <c r="D434" s="28">
        <v>2.48</v>
      </c>
      <c r="E434" s="24">
        <v>4.84</v>
      </c>
      <c r="F434" s="24">
        <v>12</v>
      </c>
      <c r="G434" s="107"/>
    </row>
    <row r="435" ht="13.8" spans="1:7">
      <c r="A435" s="102">
        <v>430</v>
      </c>
      <c r="B435" s="105" t="s">
        <v>31122</v>
      </c>
      <c r="C435" s="24" t="s">
        <v>31110</v>
      </c>
      <c r="D435" s="28">
        <v>2.38</v>
      </c>
      <c r="E435" s="24">
        <v>4.84</v>
      </c>
      <c r="F435" s="24">
        <v>11.52</v>
      </c>
      <c r="G435" s="107"/>
    </row>
    <row r="436" ht="13.8" spans="1:7">
      <c r="A436" s="102">
        <v>431</v>
      </c>
      <c r="B436" s="105" t="s">
        <v>3336</v>
      </c>
      <c r="C436" s="24" t="s">
        <v>31110</v>
      </c>
      <c r="D436" s="28">
        <v>6.01</v>
      </c>
      <c r="E436" s="24">
        <v>4.84</v>
      </c>
      <c r="F436" s="24">
        <v>29.09</v>
      </c>
      <c r="G436" s="107"/>
    </row>
    <row r="437" ht="13.8" spans="1:7">
      <c r="A437" s="102">
        <v>432</v>
      </c>
      <c r="B437" s="105" t="s">
        <v>16458</v>
      </c>
      <c r="C437" s="24" t="s">
        <v>31110</v>
      </c>
      <c r="D437" s="28">
        <v>3.18</v>
      </c>
      <c r="E437" s="24">
        <v>4.84</v>
      </c>
      <c r="F437" s="24">
        <v>15.39</v>
      </c>
      <c r="G437" s="107"/>
    </row>
    <row r="438" ht="13.8" spans="1:7">
      <c r="A438" s="102">
        <v>433</v>
      </c>
      <c r="B438" s="105" t="s">
        <v>116</v>
      </c>
      <c r="C438" s="24" t="s">
        <v>31110</v>
      </c>
      <c r="D438" s="28">
        <v>3.76</v>
      </c>
      <c r="E438" s="24">
        <v>4.84</v>
      </c>
      <c r="F438" s="24">
        <v>18.2</v>
      </c>
      <c r="G438" s="107"/>
    </row>
    <row r="439" ht="13.8" spans="1:7">
      <c r="A439" s="102">
        <v>434</v>
      </c>
      <c r="B439" s="105" t="s">
        <v>3657</v>
      </c>
      <c r="C439" s="24" t="s">
        <v>31110</v>
      </c>
      <c r="D439" s="28">
        <v>1.59</v>
      </c>
      <c r="E439" s="24">
        <v>4.84</v>
      </c>
      <c r="F439" s="24">
        <v>7.7</v>
      </c>
      <c r="G439" s="107"/>
    </row>
    <row r="440" ht="13.8" spans="1:7">
      <c r="A440" s="102">
        <v>435</v>
      </c>
      <c r="B440" s="105" t="s">
        <v>31123</v>
      </c>
      <c r="C440" s="24" t="s">
        <v>31110</v>
      </c>
      <c r="D440" s="28">
        <v>7.65</v>
      </c>
      <c r="E440" s="24">
        <v>4.84</v>
      </c>
      <c r="F440" s="24">
        <v>37.03</v>
      </c>
      <c r="G440" s="107"/>
    </row>
    <row r="441" ht="13.8" spans="1:7">
      <c r="A441" s="102">
        <v>436</v>
      </c>
      <c r="B441" s="105" t="s">
        <v>31124</v>
      </c>
      <c r="C441" s="24" t="s">
        <v>31110</v>
      </c>
      <c r="D441" s="28">
        <v>5.22</v>
      </c>
      <c r="E441" s="24">
        <v>4.84</v>
      </c>
      <c r="F441" s="24">
        <v>25.26</v>
      </c>
      <c r="G441" s="107"/>
    </row>
    <row r="442" ht="13.8" spans="1:7">
      <c r="A442" s="102">
        <v>437</v>
      </c>
      <c r="B442" s="105" t="s">
        <v>31125</v>
      </c>
      <c r="C442" s="24" t="s">
        <v>31110</v>
      </c>
      <c r="D442" s="28">
        <v>5.02</v>
      </c>
      <c r="E442" s="24">
        <v>4.84</v>
      </c>
      <c r="F442" s="24">
        <v>24.3</v>
      </c>
      <c r="G442" s="107"/>
    </row>
    <row r="443" ht="13.8" spans="1:7">
      <c r="A443" s="102">
        <v>438</v>
      </c>
      <c r="B443" s="105" t="s">
        <v>31126</v>
      </c>
      <c r="C443" s="24" t="s">
        <v>31110</v>
      </c>
      <c r="D443" s="28">
        <v>4.42</v>
      </c>
      <c r="E443" s="24">
        <v>4.84</v>
      </c>
      <c r="F443" s="24">
        <v>21.39</v>
      </c>
      <c r="G443" s="107"/>
    </row>
    <row r="444" ht="13.8" spans="1:7">
      <c r="A444" s="102">
        <v>439</v>
      </c>
      <c r="B444" s="105" t="s">
        <v>20301</v>
      </c>
      <c r="C444" s="24" t="s">
        <v>31110</v>
      </c>
      <c r="D444" s="28">
        <v>2.56</v>
      </c>
      <c r="E444" s="24">
        <v>4.84</v>
      </c>
      <c r="F444" s="24">
        <v>12.39</v>
      </c>
      <c r="G444" s="107"/>
    </row>
    <row r="445" ht="13.8" spans="1:7">
      <c r="A445" s="102">
        <v>440</v>
      </c>
      <c r="B445" s="105" t="s">
        <v>2209</v>
      </c>
      <c r="C445" s="24" t="s">
        <v>31110</v>
      </c>
      <c r="D445" s="28">
        <v>2.81</v>
      </c>
      <c r="E445" s="24">
        <v>4.84</v>
      </c>
      <c r="F445" s="24">
        <v>13.6</v>
      </c>
      <c r="G445" s="107"/>
    </row>
    <row r="446" ht="13.8" spans="1:7">
      <c r="A446" s="102">
        <v>441</v>
      </c>
      <c r="B446" s="105" t="s">
        <v>7190</v>
      </c>
      <c r="C446" s="24" t="s">
        <v>31110</v>
      </c>
      <c r="D446" s="28">
        <v>6.3</v>
      </c>
      <c r="E446" s="24">
        <v>4.84</v>
      </c>
      <c r="F446" s="24">
        <v>30.49</v>
      </c>
      <c r="G446" s="107"/>
    </row>
    <row r="447" ht="13.8" spans="1:7">
      <c r="A447" s="102">
        <v>442</v>
      </c>
      <c r="B447" s="105" t="s">
        <v>4215</v>
      </c>
      <c r="C447" s="24" t="s">
        <v>31110</v>
      </c>
      <c r="D447" s="28">
        <v>0.76</v>
      </c>
      <c r="E447" s="24">
        <v>4.84</v>
      </c>
      <c r="F447" s="24">
        <v>3.68</v>
      </c>
      <c r="G447" s="107"/>
    </row>
    <row r="448" ht="13.8" spans="1:7">
      <c r="A448" s="102">
        <v>443</v>
      </c>
      <c r="B448" s="105" t="s">
        <v>31127</v>
      </c>
      <c r="C448" s="24" t="s">
        <v>31110</v>
      </c>
      <c r="D448" s="28">
        <v>4.06</v>
      </c>
      <c r="E448" s="24">
        <v>4.84</v>
      </c>
      <c r="F448" s="24">
        <v>19.65</v>
      </c>
      <c r="G448" s="107"/>
    </row>
    <row r="449" ht="13.8" spans="1:7">
      <c r="A449" s="102">
        <v>444</v>
      </c>
      <c r="B449" s="105" t="s">
        <v>4829</v>
      </c>
      <c r="C449" s="24" t="s">
        <v>31110</v>
      </c>
      <c r="D449" s="28">
        <v>1.31</v>
      </c>
      <c r="E449" s="24">
        <v>4.84</v>
      </c>
      <c r="F449" s="24">
        <v>6.34</v>
      </c>
      <c r="G449" s="107"/>
    </row>
    <row r="450" ht="13.8" spans="1:7">
      <c r="A450" s="102">
        <v>445</v>
      </c>
      <c r="B450" s="105" t="s">
        <v>4210</v>
      </c>
      <c r="C450" s="24" t="s">
        <v>31110</v>
      </c>
      <c r="D450" s="28">
        <v>3.79</v>
      </c>
      <c r="E450" s="24">
        <v>4.84</v>
      </c>
      <c r="F450" s="24">
        <v>18.34</v>
      </c>
      <c r="G450" s="107"/>
    </row>
    <row r="451" ht="13.8" spans="1:7">
      <c r="A451" s="102">
        <v>446</v>
      </c>
      <c r="B451" s="105" t="s">
        <v>5004</v>
      </c>
      <c r="C451" s="24" t="s">
        <v>31110</v>
      </c>
      <c r="D451" s="28">
        <v>0.87</v>
      </c>
      <c r="E451" s="24">
        <v>4.84</v>
      </c>
      <c r="F451" s="24">
        <v>4.21</v>
      </c>
      <c r="G451" s="107"/>
    </row>
    <row r="452" ht="13.8" spans="1:7">
      <c r="A452" s="102">
        <v>447</v>
      </c>
      <c r="B452" s="105" t="s">
        <v>3501</v>
      </c>
      <c r="C452" s="24" t="s">
        <v>31110</v>
      </c>
      <c r="D452" s="28">
        <v>8.53</v>
      </c>
      <c r="E452" s="24">
        <v>4.84</v>
      </c>
      <c r="F452" s="24">
        <v>41.29</v>
      </c>
      <c r="G452" s="107"/>
    </row>
    <row r="453" ht="13.8" spans="1:7">
      <c r="A453" s="102">
        <v>448</v>
      </c>
      <c r="B453" s="105" t="s">
        <v>4700</v>
      </c>
      <c r="C453" s="24" t="s">
        <v>31110</v>
      </c>
      <c r="D453" s="28">
        <v>4.47</v>
      </c>
      <c r="E453" s="24">
        <v>4.84</v>
      </c>
      <c r="F453" s="24">
        <v>21.63</v>
      </c>
      <c r="G453" s="107"/>
    </row>
    <row r="454" ht="13.8" spans="1:7">
      <c r="A454" s="102">
        <v>449</v>
      </c>
      <c r="B454" s="105" t="s">
        <v>31128</v>
      </c>
      <c r="C454" s="24" t="s">
        <v>31110</v>
      </c>
      <c r="D454" s="28">
        <v>5.45</v>
      </c>
      <c r="E454" s="24">
        <v>4.84</v>
      </c>
      <c r="F454" s="24">
        <v>26.38</v>
      </c>
      <c r="G454" s="107"/>
    </row>
    <row r="455" ht="13.8" spans="1:7">
      <c r="A455" s="102">
        <v>450</v>
      </c>
      <c r="B455" s="105" t="s">
        <v>26446</v>
      </c>
      <c r="C455" s="24" t="s">
        <v>31110</v>
      </c>
      <c r="D455" s="28">
        <v>7.94</v>
      </c>
      <c r="E455" s="24">
        <v>4.84</v>
      </c>
      <c r="F455" s="24">
        <v>38.43</v>
      </c>
      <c r="G455" s="107"/>
    </row>
    <row r="456" ht="13.8" spans="1:7">
      <c r="A456" s="102">
        <v>451</v>
      </c>
      <c r="B456" s="105" t="s">
        <v>4457</v>
      </c>
      <c r="C456" s="24" t="s">
        <v>31110</v>
      </c>
      <c r="D456" s="28">
        <v>6.09</v>
      </c>
      <c r="E456" s="24">
        <v>4.84</v>
      </c>
      <c r="F456" s="24">
        <v>29.48</v>
      </c>
      <c r="G456" s="107"/>
    </row>
    <row r="457" ht="13.8" spans="1:7">
      <c r="A457" s="102">
        <v>452</v>
      </c>
      <c r="B457" s="105" t="s">
        <v>2176</v>
      </c>
      <c r="C457" s="24" t="s">
        <v>31110</v>
      </c>
      <c r="D457" s="28">
        <v>1.35</v>
      </c>
      <c r="E457" s="24">
        <v>4.84</v>
      </c>
      <c r="F457" s="24">
        <v>6.53</v>
      </c>
      <c r="G457" s="107"/>
    </row>
    <row r="458" ht="13.8" spans="1:7">
      <c r="A458" s="102">
        <v>453</v>
      </c>
      <c r="B458" s="105" t="s">
        <v>5329</v>
      </c>
      <c r="C458" s="24" t="s">
        <v>31110</v>
      </c>
      <c r="D458" s="28">
        <v>4.71</v>
      </c>
      <c r="E458" s="24">
        <v>4.84</v>
      </c>
      <c r="F458" s="24">
        <v>22.8</v>
      </c>
      <c r="G458" s="107"/>
    </row>
    <row r="459" ht="13.8" spans="1:7">
      <c r="A459" s="102">
        <v>454</v>
      </c>
      <c r="B459" s="105" t="s">
        <v>31129</v>
      </c>
      <c r="C459" s="24" t="s">
        <v>31110</v>
      </c>
      <c r="D459" s="28">
        <v>2.69</v>
      </c>
      <c r="E459" s="24">
        <v>4.84</v>
      </c>
      <c r="F459" s="24">
        <v>13.02</v>
      </c>
      <c r="G459" s="107"/>
    </row>
    <row r="460" ht="13.8" spans="1:7">
      <c r="A460" s="102">
        <v>455</v>
      </c>
      <c r="B460" s="105" t="s">
        <v>3408</v>
      </c>
      <c r="C460" s="24" t="s">
        <v>31110</v>
      </c>
      <c r="D460" s="28">
        <v>9.81</v>
      </c>
      <c r="E460" s="24">
        <v>4.84</v>
      </c>
      <c r="F460" s="24">
        <v>47.48</v>
      </c>
      <c r="G460" s="107"/>
    </row>
    <row r="461" ht="13.8" spans="1:7">
      <c r="A461" s="102">
        <v>456</v>
      </c>
      <c r="B461" s="105" t="s">
        <v>3646</v>
      </c>
      <c r="C461" s="24" t="s">
        <v>31130</v>
      </c>
      <c r="D461" s="28">
        <v>2.25</v>
      </c>
      <c r="E461" s="24">
        <v>4.84</v>
      </c>
      <c r="F461" s="24">
        <v>10.89</v>
      </c>
      <c r="G461" s="107"/>
    </row>
    <row r="462" ht="13.8" spans="1:7">
      <c r="A462" s="102">
        <v>457</v>
      </c>
      <c r="B462" s="105" t="s">
        <v>28114</v>
      </c>
      <c r="C462" s="24" t="s">
        <v>31130</v>
      </c>
      <c r="D462" s="28">
        <v>3.65</v>
      </c>
      <c r="E462" s="24">
        <v>4.84</v>
      </c>
      <c r="F462" s="24">
        <v>17.67</v>
      </c>
      <c r="G462" s="107"/>
    </row>
    <row r="463" ht="13.8" spans="1:7">
      <c r="A463" s="102">
        <v>458</v>
      </c>
      <c r="B463" s="105" t="s">
        <v>31131</v>
      </c>
      <c r="C463" s="24" t="s">
        <v>31130</v>
      </c>
      <c r="D463" s="28">
        <v>0.78</v>
      </c>
      <c r="E463" s="24">
        <v>4.84</v>
      </c>
      <c r="F463" s="24">
        <v>3.78</v>
      </c>
      <c r="G463" s="107"/>
    </row>
    <row r="464" ht="13.8" spans="1:7">
      <c r="A464" s="102">
        <v>459</v>
      </c>
      <c r="B464" s="105" t="s">
        <v>31132</v>
      </c>
      <c r="C464" s="24" t="s">
        <v>31130</v>
      </c>
      <c r="D464" s="28">
        <v>5.39</v>
      </c>
      <c r="E464" s="24">
        <v>4.84</v>
      </c>
      <c r="F464" s="24">
        <v>26.09</v>
      </c>
      <c r="G464" s="107"/>
    </row>
    <row r="465" ht="13.8" spans="1:7">
      <c r="A465" s="102">
        <v>460</v>
      </c>
      <c r="B465" s="105" t="s">
        <v>4612</v>
      </c>
      <c r="C465" s="24" t="s">
        <v>31130</v>
      </c>
      <c r="D465" s="28">
        <v>2.02</v>
      </c>
      <c r="E465" s="24">
        <v>4.84</v>
      </c>
      <c r="F465" s="24">
        <v>9.78</v>
      </c>
      <c r="G465" s="107"/>
    </row>
    <row r="466" ht="13.8" spans="1:7">
      <c r="A466" s="102">
        <v>461</v>
      </c>
      <c r="B466" s="105" t="s">
        <v>31133</v>
      </c>
      <c r="C466" s="24" t="s">
        <v>31130</v>
      </c>
      <c r="D466" s="28">
        <v>4.04</v>
      </c>
      <c r="E466" s="24">
        <v>4.84</v>
      </c>
      <c r="F466" s="24">
        <v>19.55</v>
      </c>
      <c r="G466" s="107"/>
    </row>
    <row r="467" ht="13.8" spans="1:7">
      <c r="A467" s="102">
        <v>462</v>
      </c>
      <c r="B467" s="105" t="s">
        <v>3337</v>
      </c>
      <c r="C467" s="24" t="s">
        <v>31130</v>
      </c>
      <c r="D467" s="28">
        <v>2.53</v>
      </c>
      <c r="E467" s="24">
        <v>4.84</v>
      </c>
      <c r="F467" s="24">
        <v>12.25</v>
      </c>
      <c r="G467" s="107"/>
    </row>
    <row r="468" ht="13.8" spans="1:7">
      <c r="A468" s="102">
        <v>463</v>
      </c>
      <c r="B468" s="105" t="s">
        <v>3564</v>
      </c>
      <c r="C468" s="24" t="s">
        <v>31130</v>
      </c>
      <c r="D468" s="28">
        <v>4.83</v>
      </c>
      <c r="E468" s="24">
        <v>4.84</v>
      </c>
      <c r="F468" s="24">
        <v>23.38</v>
      </c>
      <c r="G468" s="107"/>
    </row>
    <row r="469" ht="13.8" spans="1:7">
      <c r="A469" s="102">
        <v>464</v>
      </c>
      <c r="B469" s="105" t="s">
        <v>21213</v>
      </c>
      <c r="C469" s="24" t="s">
        <v>31130</v>
      </c>
      <c r="D469" s="28">
        <v>8.66</v>
      </c>
      <c r="E469" s="24">
        <v>4.84</v>
      </c>
      <c r="F469" s="24">
        <v>41.91</v>
      </c>
      <c r="G469" s="107"/>
    </row>
    <row r="470" ht="13.8" spans="1:7">
      <c r="A470" s="102">
        <v>465</v>
      </c>
      <c r="B470" s="105" t="s">
        <v>31134</v>
      </c>
      <c r="C470" s="24" t="s">
        <v>31130</v>
      </c>
      <c r="D470" s="28">
        <v>1.57</v>
      </c>
      <c r="E470" s="24">
        <v>4.84</v>
      </c>
      <c r="F470" s="24">
        <v>7.6</v>
      </c>
      <c r="G470" s="107"/>
    </row>
    <row r="471" ht="13.8" spans="1:7">
      <c r="A471" s="102">
        <v>466</v>
      </c>
      <c r="B471" s="105" t="s">
        <v>31135</v>
      </c>
      <c r="C471" s="24" t="s">
        <v>31130</v>
      </c>
      <c r="D471" s="28">
        <v>3.14</v>
      </c>
      <c r="E471" s="24">
        <v>4.84</v>
      </c>
      <c r="F471" s="24">
        <v>15.2</v>
      </c>
      <c r="G471" s="107"/>
    </row>
    <row r="472" ht="13.8" spans="1:7">
      <c r="A472" s="102">
        <v>467</v>
      </c>
      <c r="B472" s="105" t="s">
        <v>14868</v>
      </c>
      <c r="C472" s="24" t="s">
        <v>31130</v>
      </c>
      <c r="D472" s="28">
        <v>6.03</v>
      </c>
      <c r="E472" s="24">
        <v>4.84</v>
      </c>
      <c r="F472" s="24">
        <v>29.19</v>
      </c>
      <c r="G472" s="107"/>
    </row>
    <row r="473" ht="13.8" spans="1:7">
      <c r="A473" s="102">
        <v>468</v>
      </c>
      <c r="B473" s="105" t="s">
        <v>31136</v>
      </c>
      <c r="C473" s="24" t="s">
        <v>31130</v>
      </c>
      <c r="D473" s="28">
        <v>3.2</v>
      </c>
      <c r="E473" s="24">
        <v>4.84</v>
      </c>
      <c r="F473" s="24">
        <v>15.49</v>
      </c>
      <c r="G473" s="107"/>
    </row>
    <row r="474" ht="13.8" spans="1:7">
      <c r="A474" s="102">
        <v>469</v>
      </c>
      <c r="B474" s="105" t="s">
        <v>31137</v>
      </c>
      <c r="C474" s="24" t="s">
        <v>31130</v>
      </c>
      <c r="D474" s="28">
        <v>1.59</v>
      </c>
      <c r="E474" s="24">
        <v>4.84</v>
      </c>
      <c r="F474" s="24">
        <v>7.7</v>
      </c>
      <c r="G474" s="107"/>
    </row>
    <row r="475" ht="13.8" spans="1:7">
      <c r="A475" s="102">
        <v>470</v>
      </c>
      <c r="B475" s="105" t="s">
        <v>3408</v>
      </c>
      <c r="C475" s="24" t="s">
        <v>31130</v>
      </c>
      <c r="D475" s="28">
        <v>5.85</v>
      </c>
      <c r="E475" s="24">
        <v>4.84</v>
      </c>
      <c r="F475" s="24">
        <v>28.31</v>
      </c>
      <c r="G475" s="107"/>
    </row>
    <row r="476" ht="13.8" spans="1:7">
      <c r="A476" s="102">
        <v>471</v>
      </c>
      <c r="B476" s="105" t="s">
        <v>31138</v>
      </c>
      <c r="C476" s="24" t="s">
        <v>31130</v>
      </c>
      <c r="D476" s="28">
        <v>5.59</v>
      </c>
      <c r="E476" s="24">
        <v>4.84</v>
      </c>
      <c r="F476" s="24">
        <v>27.06</v>
      </c>
      <c r="G476" s="107"/>
    </row>
    <row r="477" ht="13.8" spans="1:7">
      <c r="A477" s="102">
        <v>472</v>
      </c>
      <c r="B477" s="105" t="s">
        <v>13865</v>
      </c>
      <c r="C477" s="24" t="s">
        <v>31130</v>
      </c>
      <c r="D477" s="28">
        <v>6.08</v>
      </c>
      <c r="E477" s="24">
        <v>4.84</v>
      </c>
      <c r="F477" s="24">
        <v>29.43</v>
      </c>
      <c r="G477" s="107"/>
    </row>
    <row r="478" ht="13.8" spans="1:7">
      <c r="A478" s="102">
        <v>473</v>
      </c>
      <c r="B478" s="105" t="s">
        <v>14624</v>
      </c>
      <c r="C478" s="24" t="s">
        <v>31130</v>
      </c>
      <c r="D478" s="28">
        <v>7.45</v>
      </c>
      <c r="E478" s="24">
        <v>4.84</v>
      </c>
      <c r="F478" s="24">
        <v>36.06</v>
      </c>
      <c r="G478" s="107"/>
    </row>
    <row r="479" ht="13.8" spans="1:7">
      <c r="A479" s="102">
        <v>474</v>
      </c>
      <c r="B479" s="105" t="s">
        <v>4433</v>
      </c>
      <c r="C479" s="24" t="s">
        <v>31130</v>
      </c>
      <c r="D479" s="28">
        <v>2.94</v>
      </c>
      <c r="E479" s="24">
        <v>4.84</v>
      </c>
      <c r="F479" s="24">
        <v>14.23</v>
      </c>
      <c r="G479" s="107"/>
    </row>
    <row r="480" ht="13.8" spans="1:7">
      <c r="A480" s="102">
        <v>475</v>
      </c>
      <c r="B480" s="105" t="s">
        <v>24735</v>
      </c>
      <c r="C480" s="24" t="s">
        <v>31130</v>
      </c>
      <c r="D480" s="28">
        <v>3.83</v>
      </c>
      <c r="E480" s="24">
        <v>4.84</v>
      </c>
      <c r="F480" s="24">
        <v>18.54</v>
      </c>
      <c r="G480" s="107"/>
    </row>
    <row r="481" ht="13.8" spans="1:7">
      <c r="A481" s="102">
        <v>476</v>
      </c>
      <c r="B481" s="105" t="s">
        <v>23205</v>
      </c>
      <c r="C481" s="24" t="s">
        <v>31130</v>
      </c>
      <c r="D481" s="28">
        <v>2.69</v>
      </c>
      <c r="E481" s="24">
        <v>4.84</v>
      </c>
      <c r="F481" s="24">
        <v>13.02</v>
      </c>
      <c r="G481" s="107"/>
    </row>
    <row r="482" ht="13.8" spans="1:7">
      <c r="A482" s="102">
        <v>477</v>
      </c>
      <c r="B482" s="105" t="s">
        <v>2051</v>
      </c>
      <c r="C482" s="24" t="s">
        <v>31130</v>
      </c>
      <c r="D482" s="28">
        <v>2.9</v>
      </c>
      <c r="E482" s="24">
        <v>4.84</v>
      </c>
      <c r="F482" s="24">
        <v>14.04</v>
      </c>
      <c r="G482" s="107"/>
    </row>
    <row r="483" ht="13.8" spans="1:7">
      <c r="A483" s="102">
        <v>478</v>
      </c>
      <c r="B483" s="105" t="s">
        <v>31139</v>
      </c>
      <c r="C483" s="24" t="s">
        <v>31130</v>
      </c>
      <c r="D483" s="28">
        <v>4.33</v>
      </c>
      <c r="E483" s="24">
        <v>4.84</v>
      </c>
      <c r="F483" s="24">
        <v>20.96</v>
      </c>
      <c r="G483" s="107"/>
    </row>
    <row r="484" ht="13.8" spans="1:7">
      <c r="A484" s="102">
        <v>479</v>
      </c>
      <c r="B484" s="105" t="s">
        <v>3554</v>
      </c>
      <c r="C484" s="24" t="s">
        <v>31130</v>
      </c>
      <c r="D484" s="28">
        <v>3.4</v>
      </c>
      <c r="E484" s="24">
        <v>4.84</v>
      </c>
      <c r="F484" s="24">
        <v>16.46</v>
      </c>
      <c r="G484" s="107"/>
    </row>
    <row r="485" ht="13.8" spans="1:7">
      <c r="A485" s="102">
        <v>480</v>
      </c>
      <c r="B485" s="105" t="s">
        <v>3578</v>
      </c>
      <c r="C485" s="24" t="s">
        <v>31130</v>
      </c>
      <c r="D485" s="28">
        <v>3.76</v>
      </c>
      <c r="E485" s="24">
        <v>4.84</v>
      </c>
      <c r="F485" s="24">
        <v>18.2</v>
      </c>
      <c r="G485" s="107"/>
    </row>
    <row r="486" ht="13.8" spans="1:7">
      <c r="A486" s="102">
        <v>481</v>
      </c>
      <c r="B486" s="105" t="s">
        <v>31140</v>
      </c>
      <c r="C486" s="24" t="s">
        <v>31130</v>
      </c>
      <c r="D486" s="28">
        <v>3.54</v>
      </c>
      <c r="E486" s="24">
        <v>4.84</v>
      </c>
      <c r="F486" s="24">
        <v>17.13</v>
      </c>
      <c r="G486" s="107"/>
    </row>
    <row r="487" ht="13.8" spans="1:7">
      <c r="A487" s="102">
        <v>482</v>
      </c>
      <c r="B487" s="105" t="s">
        <v>3336</v>
      </c>
      <c r="C487" s="24" t="s">
        <v>31130</v>
      </c>
      <c r="D487" s="28">
        <v>9.66</v>
      </c>
      <c r="E487" s="24">
        <v>4.84</v>
      </c>
      <c r="F487" s="24">
        <v>46.75</v>
      </c>
      <c r="G487" s="107"/>
    </row>
    <row r="488" ht="13.8" spans="1:7">
      <c r="A488" s="102">
        <v>483</v>
      </c>
      <c r="B488" s="105" t="s">
        <v>26209</v>
      </c>
      <c r="C488" s="24" t="s">
        <v>31130</v>
      </c>
      <c r="D488" s="28">
        <v>3.33</v>
      </c>
      <c r="E488" s="24">
        <v>4.84</v>
      </c>
      <c r="F488" s="24">
        <v>16.12</v>
      </c>
      <c r="G488" s="107"/>
    </row>
    <row r="489" ht="13.8" spans="1:7">
      <c r="A489" s="102">
        <v>484</v>
      </c>
      <c r="B489" s="105" t="s">
        <v>31141</v>
      </c>
      <c r="C489" s="24" t="s">
        <v>31130</v>
      </c>
      <c r="D489" s="28">
        <v>4.75</v>
      </c>
      <c r="E489" s="24">
        <v>4.84</v>
      </c>
      <c r="F489" s="24">
        <v>22.99</v>
      </c>
      <c r="G489" s="107"/>
    </row>
    <row r="490" ht="13.8" spans="1:7">
      <c r="A490" s="102">
        <v>485</v>
      </c>
      <c r="B490" s="105" t="s">
        <v>7675</v>
      </c>
      <c r="C490" s="24" t="s">
        <v>31130</v>
      </c>
      <c r="D490" s="28">
        <v>4.08</v>
      </c>
      <c r="E490" s="24">
        <v>4.84</v>
      </c>
      <c r="F490" s="24">
        <v>19.75</v>
      </c>
      <c r="G490" s="107"/>
    </row>
    <row r="491" ht="13.8" spans="1:7">
      <c r="A491" s="102">
        <v>486</v>
      </c>
      <c r="B491" s="105" t="s">
        <v>3624</v>
      </c>
      <c r="C491" s="24" t="s">
        <v>31130</v>
      </c>
      <c r="D491" s="28">
        <v>1.41</v>
      </c>
      <c r="E491" s="24">
        <v>4.84</v>
      </c>
      <c r="F491" s="24">
        <v>6.82</v>
      </c>
      <c r="G491" s="107"/>
    </row>
    <row r="492" ht="13.8" spans="1:7">
      <c r="A492" s="102">
        <v>487</v>
      </c>
      <c r="B492" s="105" t="s">
        <v>4944</v>
      </c>
      <c r="C492" s="24" t="s">
        <v>31130</v>
      </c>
      <c r="D492" s="28">
        <v>0.99</v>
      </c>
      <c r="E492" s="24">
        <v>4.84</v>
      </c>
      <c r="F492" s="24">
        <v>4.79</v>
      </c>
      <c r="G492" s="107"/>
    </row>
    <row r="493" ht="13.8" spans="1:7">
      <c r="A493" s="102">
        <v>488</v>
      </c>
      <c r="B493" s="105" t="s">
        <v>31142</v>
      </c>
      <c r="C493" s="24" t="s">
        <v>31130</v>
      </c>
      <c r="D493" s="28">
        <v>2.96</v>
      </c>
      <c r="E493" s="24">
        <v>4.84</v>
      </c>
      <c r="F493" s="24">
        <v>14.33</v>
      </c>
      <c r="G493" s="107"/>
    </row>
    <row r="494" ht="13.8" spans="1:7">
      <c r="A494" s="102">
        <v>489</v>
      </c>
      <c r="B494" s="105" t="s">
        <v>4460</v>
      </c>
      <c r="C494" s="24" t="s">
        <v>31130</v>
      </c>
      <c r="D494" s="28">
        <v>3.5</v>
      </c>
      <c r="E494" s="24">
        <v>4.84</v>
      </c>
      <c r="F494" s="24">
        <v>16.94</v>
      </c>
      <c r="G494" s="107"/>
    </row>
    <row r="495" ht="13.8" spans="1:7">
      <c r="A495" s="102">
        <v>490</v>
      </c>
      <c r="B495" s="105" t="s">
        <v>3382</v>
      </c>
      <c r="C495" s="24" t="s">
        <v>31130</v>
      </c>
      <c r="D495" s="28">
        <v>5.41</v>
      </c>
      <c r="E495" s="24">
        <v>4.84</v>
      </c>
      <c r="F495" s="24">
        <v>26.18</v>
      </c>
      <c r="G495" s="107"/>
    </row>
    <row r="496" ht="13.8" spans="1:7">
      <c r="A496" s="102">
        <v>491</v>
      </c>
      <c r="B496" s="105" t="s">
        <v>13865</v>
      </c>
      <c r="C496" s="24" t="s">
        <v>31130</v>
      </c>
      <c r="D496" s="28">
        <v>2.8</v>
      </c>
      <c r="E496" s="24">
        <v>4.84</v>
      </c>
      <c r="F496" s="24">
        <v>13.55</v>
      </c>
      <c r="G496" s="107"/>
    </row>
    <row r="497" ht="13.8" spans="1:7">
      <c r="A497" s="102">
        <v>492</v>
      </c>
      <c r="B497" s="105" t="s">
        <v>31143</v>
      </c>
      <c r="C497" s="24" t="s">
        <v>31130</v>
      </c>
      <c r="D497" s="28">
        <v>2.81</v>
      </c>
      <c r="E497" s="24">
        <v>4.84</v>
      </c>
      <c r="F497" s="24">
        <v>13.6</v>
      </c>
      <c r="G497" s="107"/>
    </row>
    <row r="498" ht="13.8" spans="1:7">
      <c r="A498" s="102">
        <v>493</v>
      </c>
      <c r="B498" s="105" t="s">
        <v>8827</v>
      </c>
      <c r="C498" s="24" t="s">
        <v>31130</v>
      </c>
      <c r="D498" s="28">
        <v>4.44</v>
      </c>
      <c r="E498" s="24">
        <v>4.84</v>
      </c>
      <c r="F498" s="24">
        <v>21.49</v>
      </c>
      <c r="G498" s="107"/>
    </row>
    <row r="499" ht="13.8" spans="1:7">
      <c r="A499" s="102">
        <v>494</v>
      </c>
      <c r="B499" s="105" t="s">
        <v>31144</v>
      </c>
      <c r="C499" s="24" t="s">
        <v>31130</v>
      </c>
      <c r="D499" s="28">
        <v>4.88</v>
      </c>
      <c r="E499" s="24">
        <v>4.84</v>
      </c>
      <c r="F499" s="24">
        <v>23.62</v>
      </c>
      <c r="G499" s="107"/>
    </row>
    <row r="500" ht="13.8" spans="1:7">
      <c r="A500" s="102">
        <v>495</v>
      </c>
      <c r="B500" s="105" t="s">
        <v>31145</v>
      </c>
      <c r="C500" s="24" t="s">
        <v>31130</v>
      </c>
      <c r="D500" s="28">
        <v>2.99</v>
      </c>
      <c r="E500" s="24">
        <v>4.84</v>
      </c>
      <c r="F500" s="24">
        <v>14.47</v>
      </c>
      <c r="G500" s="107"/>
    </row>
    <row r="501" ht="13.8" spans="1:7">
      <c r="A501" s="102">
        <v>496</v>
      </c>
      <c r="B501" s="105" t="s">
        <v>31146</v>
      </c>
      <c r="C501" s="24" t="s">
        <v>31130</v>
      </c>
      <c r="D501" s="28">
        <v>1.53</v>
      </c>
      <c r="E501" s="24">
        <v>4.84</v>
      </c>
      <c r="F501" s="24">
        <v>7.41</v>
      </c>
      <c r="G501" s="107"/>
    </row>
    <row r="502" ht="13.8" spans="1:7">
      <c r="A502" s="102">
        <v>497</v>
      </c>
      <c r="B502" s="105" t="s">
        <v>31147</v>
      </c>
      <c r="C502" s="24" t="s">
        <v>31130</v>
      </c>
      <c r="D502" s="28">
        <v>1.31</v>
      </c>
      <c r="E502" s="24">
        <v>4.84</v>
      </c>
      <c r="F502" s="24">
        <v>6.34</v>
      </c>
      <c r="G502" s="107"/>
    </row>
    <row r="503" ht="13.8" spans="1:7">
      <c r="A503" s="102">
        <v>498</v>
      </c>
      <c r="B503" s="105" t="s">
        <v>31148</v>
      </c>
      <c r="C503" s="24" t="s">
        <v>31130</v>
      </c>
      <c r="D503" s="28">
        <v>4.16</v>
      </c>
      <c r="E503" s="24">
        <v>4.84</v>
      </c>
      <c r="F503" s="24">
        <v>20.13</v>
      </c>
      <c r="G503" s="107"/>
    </row>
    <row r="504" ht="13.8" spans="1:7">
      <c r="A504" s="102">
        <v>499</v>
      </c>
      <c r="B504" s="105" t="s">
        <v>4971</v>
      </c>
      <c r="C504" s="24" t="s">
        <v>31130</v>
      </c>
      <c r="D504" s="28">
        <v>7.3</v>
      </c>
      <c r="E504" s="24">
        <v>4.84</v>
      </c>
      <c r="F504" s="24">
        <v>35.33</v>
      </c>
      <c r="G504" s="107"/>
    </row>
    <row r="505" ht="13.8" spans="1:7">
      <c r="A505" s="102">
        <v>500</v>
      </c>
      <c r="B505" s="105" t="s">
        <v>21206</v>
      </c>
      <c r="C505" s="24" t="s">
        <v>31130</v>
      </c>
      <c r="D505" s="28">
        <v>5.75</v>
      </c>
      <c r="E505" s="24">
        <v>4.84</v>
      </c>
      <c r="F505" s="24">
        <v>27.83</v>
      </c>
      <c r="G505" s="107"/>
    </row>
    <row r="506" ht="13.8" spans="1:7">
      <c r="A506" s="102">
        <v>501</v>
      </c>
      <c r="B506" s="105" t="s">
        <v>31149</v>
      </c>
      <c r="C506" s="24" t="s">
        <v>31130</v>
      </c>
      <c r="D506" s="28">
        <v>6.6</v>
      </c>
      <c r="E506" s="24">
        <v>4.84</v>
      </c>
      <c r="F506" s="24">
        <v>31.94</v>
      </c>
      <c r="G506" s="107"/>
    </row>
    <row r="507" ht="13.8" spans="1:7">
      <c r="A507" s="102">
        <v>502</v>
      </c>
      <c r="B507" s="105" t="s">
        <v>2208</v>
      </c>
      <c r="C507" s="24" t="s">
        <v>31130</v>
      </c>
      <c r="D507" s="28">
        <v>5.95</v>
      </c>
      <c r="E507" s="24">
        <v>4.84</v>
      </c>
      <c r="F507" s="24">
        <v>28.8</v>
      </c>
      <c r="G507" s="107"/>
    </row>
    <row r="508" ht="13.8" spans="1:7">
      <c r="A508" s="102">
        <v>503</v>
      </c>
      <c r="B508" s="105" t="s">
        <v>23104</v>
      </c>
      <c r="C508" s="24" t="s">
        <v>31130</v>
      </c>
      <c r="D508" s="28">
        <v>7.16</v>
      </c>
      <c r="E508" s="24">
        <v>4.84</v>
      </c>
      <c r="F508" s="24">
        <v>34.65</v>
      </c>
      <c r="G508" s="107"/>
    </row>
    <row r="509" ht="13.8" spans="1:7">
      <c r="A509" s="102">
        <v>504</v>
      </c>
      <c r="B509" s="105" t="s">
        <v>3663</v>
      </c>
      <c r="C509" s="24" t="s">
        <v>31130</v>
      </c>
      <c r="D509" s="28">
        <v>7.54</v>
      </c>
      <c r="E509" s="24">
        <v>4.84</v>
      </c>
      <c r="F509" s="24">
        <v>36.49</v>
      </c>
      <c r="G509" s="107"/>
    </row>
    <row r="510" ht="13.8" spans="1:7">
      <c r="A510" s="102">
        <v>505</v>
      </c>
      <c r="B510" s="105" t="s">
        <v>5117</v>
      </c>
      <c r="C510" s="24" t="s">
        <v>31130</v>
      </c>
      <c r="D510" s="28">
        <v>6.38</v>
      </c>
      <c r="E510" s="24">
        <v>4.84</v>
      </c>
      <c r="F510" s="24">
        <v>30.88</v>
      </c>
      <c r="G510" s="107"/>
    </row>
    <row r="511" ht="13.8" spans="1:7">
      <c r="A511" s="102">
        <v>506</v>
      </c>
      <c r="B511" s="105" t="s">
        <v>31150</v>
      </c>
      <c r="C511" s="24" t="s">
        <v>31130</v>
      </c>
      <c r="D511" s="28">
        <v>7.52</v>
      </c>
      <c r="E511" s="24">
        <v>4.84</v>
      </c>
      <c r="F511" s="24">
        <v>36.4</v>
      </c>
      <c r="G511" s="107"/>
    </row>
    <row r="512" ht="13.8" spans="1:7">
      <c r="A512" s="102">
        <v>507</v>
      </c>
      <c r="B512" s="105" t="s">
        <v>31151</v>
      </c>
      <c r="C512" s="24" t="s">
        <v>31130</v>
      </c>
      <c r="D512" s="28">
        <v>5.37</v>
      </c>
      <c r="E512" s="24">
        <v>4.84</v>
      </c>
      <c r="F512" s="24">
        <v>25.99</v>
      </c>
      <c r="G512" s="107"/>
    </row>
    <row r="513" ht="13.8" spans="1:7">
      <c r="A513" s="102">
        <v>508</v>
      </c>
      <c r="B513" s="105" t="s">
        <v>31152</v>
      </c>
      <c r="C513" s="24" t="s">
        <v>31130</v>
      </c>
      <c r="D513" s="28">
        <v>3.15</v>
      </c>
      <c r="E513" s="24">
        <v>4.84</v>
      </c>
      <c r="F513" s="24">
        <v>15.25</v>
      </c>
      <c r="G513" s="107"/>
    </row>
    <row r="514" ht="13.8" spans="1:7">
      <c r="A514" s="102">
        <v>509</v>
      </c>
      <c r="B514" s="105" t="s">
        <v>4214</v>
      </c>
      <c r="C514" s="24" t="s">
        <v>31130</v>
      </c>
      <c r="D514" s="28">
        <v>5.08</v>
      </c>
      <c r="E514" s="24">
        <v>4.84</v>
      </c>
      <c r="F514" s="24">
        <v>24.59</v>
      </c>
      <c r="G514" s="107"/>
    </row>
    <row r="515" ht="13.8" spans="1:7">
      <c r="A515" s="102">
        <v>510</v>
      </c>
      <c r="B515" s="105" t="s">
        <v>31153</v>
      </c>
      <c r="C515" s="24" t="s">
        <v>31130</v>
      </c>
      <c r="D515" s="28">
        <v>4.4</v>
      </c>
      <c r="E515" s="24">
        <v>4.84</v>
      </c>
      <c r="F515" s="24">
        <v>21.3</v>
      </c>
      <c r="G515" s="107"/>
    </row>
    <row r="516" ht="13.8" spans="1:7">
      <c r="A516" s="102">
        <v>511</v>
      </c>
      <c r="B516" s="105" t="s">
        <v>31154</v>
      </c>
      <c r="C516" s="24" t="s">
        <v>31130</v>
      </c>
      <c r="D516" s="28">
        <v>2.92</v>
      </c>
      <c r="E516" s="24">
        <v>4.84</v>
      </c>
      <c r="F516" s="24">
        <v>14.13</v>
      </c>
      <c r="G516" s="107"/>
    </row>
    <row r="517" ht="13.8" spans="1:7">
      <c r="A517" s="102">
        <v>512</v>
      </c>
      <c r="B517" s="105" t="s">
        <v>31155</v>
      </c>
      <c r="C517" s="24" t="s">
        <v>31130</v>
      </c>
      <c r="D517" s="28">
        <v>8.98</v>
      </c>
      <c r="E517" s="24">
        <v>4.84</v>
      </c>
      <c r="F517" s="24">
        <v>43.46</v>
      </c>
      <c r="G517" s="107"/>
    </row>
    <row r="518" ht="13.8" spans="1:7">
      <c r="A518" s="102">
        <v>513</v>
      </c>
      <c r="B518" s="105" t="s">
        <v>5191</v>
      </c>
      <c r="C518" s="24" t="s">
        <v>31130</v>
      </c>
      <c r="D518" s="28">
        <v>7.23</v>
      </c>
      <c r="E518" s="24">
        <v>4.84</v>
      </c>
      <c r="F518" s="24">
        <v>34.99</v>
      </c>
      <c r="G518" s="107"/>
    </row>
    <row r="519" ht="13.8" spans="1:7">
      <c r="A519" s="102">
        <v>514</v>
      </c>
      <c r="B519" s="105" t="s">
        <v>13865</v>
      </c>
      <c r="C519" s="24" t="s">
        <v>31130</v>
      </c>
      <c r="D519" s="28">
        <v>6.5</v>
      </c>
      <c r="E519" s="24">
        <v>4.84</v>
      </c>
      <c r="F519" s="24">
        <v>31.46</v>
      </c>
      <c r="G519" s="107"/>
    </row>
    <row r="520" ht="13.8" spans="1:7">
      <c r="A520" s="102">
        <v>515</v>
      </c>
      <c r="B520" s="105" t="s">
        <v>21601</v>
      </c>
      <c r="C520" s="24" t="s">
        <v>31130</v>
      </c>
      <c r="D520" s="28">
        <v>3.33</v>
      </c>
      <c r="E520" s="24">
        <v>4.84</v>
      </c>
      <c r="F520" s="24">
        <v>16.12</v>
      </c>
      <c r="G520" s="107"/>
    </row>
    <row r="521" ht="13.8" spans="1:7">
      <c r="A521" s="102">
        <v>516</v>
      </c>
      <c r="B521" s="105" t="s">
        <v>31156</v>
      </c>
      <c r="C521" s="24" t="s">
        <v>31130</v>
      </c>
      <c r="D521" s="28">
        <v>2.93</v>
      </c>
      <c r="E521" s="24">
        <v>4.84</v>
      </c>
      <c r="F521" s="24">
        <v>14.18</v>
      </c>
      <c r="G521" s="107"/>
    </row>
    <row r="522" ht="13.8" spans="1:7">
      <c r="A522" s="102">
        <v>517</v>
      </c>
      <c r="B522" s="105" t="s">
        <v>2051</v>
      </c>
      <c r="C522" s="24" t="s">
        <v>31130</v>
      </c>
      <c r="D522" s="28">
        <v>5.04</v>
      </c>
      <c r="E522" s="24">
        <v>4.84</v>
      </c>
      <c r="F522" s="24">
        <v>24.39</v>
      </c>
      <c r="G522" s="107"/>
    </row>
    <row r="523" ht="13.8" spans="1:7">
      <c r="A523" s="102">
        <v>518</v>
      </c>
      <c r="B523" s="105" t="s">
        <v>24710</v>
      </c>
      <c r="C523" s="24" t="s">
        <v>31130</v>
      </c>
      <c r="D523" s="28">
        <v>5.25</v>
      </c>
      <c r="E523" s="24">
        <v>4.84</v>
      </c>
      <c r="F523" s="24">
        <v>25.41</v>
      </c>
      <c r="G523" s="107"/>
    </row>
    <row r="524" ht="13.8" spans="1:7">
      <c r="A524" s="102">
        <v>519</v>
      </c>
      <c r="B524" s="105" t="s">
        <v>30962</v>
      </c>
      <c r="C524" s="24" t="s">
        <v>31130</v>
      </c>
      <c r="D524" s="28">
        <v>1.92</v>
      </c>
      <c r="E524" s="24">
        <v>4.84</v>
      </c>
      <c r="F524" s="24">
        <v>9.29</v>
      </c>
      <c r="G524" s="107"/>
    </row>
    <row r="525" ht="13.8" spans="1:7">
      <c r="A525" s="102">
        <v>520</v>
      </c>
      <c r="B525" s="105" t="s">
        <v>30895</v>
      </c>
      <c r="C525" s="24" t="s">
        <v>31130</v>
      </c>
      <c r="D525" s="28">
        <v>4.22</v>
      </c>
      <c r="E525" s="24">
        <v>4.84</v>
      </c>
      <c r="F525" s="24">
        <v>20.42</v>
      </c>
      <c r="G525" s="107"/>
    </row>
    <row r="526" ht="13.8" spans="1:7">
      <c r="A526" s="102">
        <v>521</v>
      </c>
      <c r="B526" s="105" t="s">
        <v>4747</v>
      </c>
      <c r="C526" s="24" t="s">
        <v>31130</v>
      </c>
      <c r="D526" s="28">
        <v>8.31</v>
      </c>
      <c r="E526" s="24">
        <v>4.84</v>
      </c>
      <c r="F526" s="24">
        <v>40.22</v>
      </c>
      <c r="G526" s="107"/>
    </row>
    <row r="527" ht="13.8" spans="1:7">
      <c r="A527" s="102">
        <v>522</v>
      </c>
      <c r="B527" s="105" t="s">
        <v>31157</v>
      </c>
      <c r="C527" s="24" t="s">
        <v>31130</v>
      </c>
      <c r="D527" s="28">
        <v>3.88</v>
      </c>
      <c r="E527" s="24">
        <v>4.84</v>
      </c>
      <c r="F527" s="24">
        <v>18.78</v>
      </c>
      <c r="G527" s="107"/>
    </row>
    <row r="528" ht="13.8" spans="1:7">
      <c r="A528" s="102">
        <v>523</v>
      </c>
      <c r="B528" s="105" t="s">
        <v>31158</v>
      </c>
      <c r="C528" s="24" t="s">
        <v>31130</v>
      </c>
      <c r="D528" s="28">
        <v>3.63</v>
      </c>
      <c r="E528" s="24">
        <v>4.84</v>
      </c>
      <c r="F528" s="24">
        <v>17.57</v>
      </c>
      <c r="G528" s="107"/>
    </row>
    <row r="529" ht="13.8" spans="1:7">
      <c r="A529" s="102">
        <v>524</v>
      </c>
      <c r="B529" s="105" t="s">
        <v>3392</v>
      </c>
      <c r="C529" s="24" t="s">
        <v>31130</v>
      </c>
      <c r="D529" s="28">
        <v>1.29</v>
      </c>
      <c r="E529" s="24">
        <v>4.84</v>
      </c>
      <c r="F529" s="24">
        <v>6.24</v>
      </c>
      <c r="G529" s="107"/>
    </row>
    <row r="530" ht="13.8" spans="1:7">
      <c r="A530" s="102">
        <v>525</v>
      </c>
      <c r="B530" s="105" t="s">
        <v>116</v>
      </c>
      <c r="C530" s="24" t="s">
        <v>31130</v>
      </c>
      <c r="D530" s="28">
        <v>1.78</v>
      </c>
      <c r="E530" s="24">
        <v>4.84</v>
      </c>
      <c r="F530" s="24">
        <v>8.62</v>
      </c>
      <c r="G530" s="107"/>
    </row>
    <row r="531" ht="13.8" spans="1:7">
      <c r="A531" s="102">
        <v>526</v>
      </c>
      <c r="B531" s="105" t="s">
        <v>2455</v>
      </c>
      <c r="C531" s="24" t="s">
        <v>31130</v>
      </c>
      <c r="D531" s="28">
        <v>3.08</v>
      </c>
      <c r="E531" s="24">
        <v>4.84</v>
      </c>
      <c r="F531" s="24">
        <v>14.91</v>
      </c>
      <c r="G531" s="107"/>
    </row>
    <row r="532" ht="13.8" spans="1:7">
      <c r="A532" s="102">
        <v>527</v>
      </c>
      <c r="B532" s="105" t="s">
        <v>15336</v>
      </c>
      <c r="C532" s="24" t="s">
        <v>31130</v>
      </c>
      <c r="D532" s="28">
        <v>3.7</v>
      </c>
      <c r="E532" s="24">
        <v>4.84</v>
      </c>
      <c r="F532" s="24">
        <v>17.91</v>
      </c>
      <c r="G532" s="107"/>
    </row>
    <row r="533" ht="13.8" spans="1:7">
      <c r="A533" s="102">
        <v>528</v>
      </c>
      <c r="B533" s="105" t="s">
        <v>1899</v>
      </c>
      <c r="C533" s="24" t="s">
        <v>31130</v>
      </c>
      <c r="D533" s="28">
        <v>1.44</v>
      </c>
      <c r="E533" s="24">
        <v>4.84</v>
      </c>
      <c r="F533" s="24">
        <v>6.97</v>
      </c>
      <c r="G533" s="107"/>
    </row>
    <row r="534" ht="13.8" spans="1:7">
      <c r="A534" s="102">
        <v>529</v>
      </c>
      <c r="B534" s="105" t="s">
        <v>31159</v>
      </c>
      <c r="C534" s="24" t="s">
        <v>31130</v>
      </c>
      <c r="D534" s="28">
        <v>1.01</v>
      </c>
      <c r="E534" s="24">
        <v>4.84</v>
      </c>
      <c r="F534" s="24">
        <v>4.89</v>
      </c>
      <c r="G534" s="107"/>
    </row>
    <row r="535" ht="13.8" spans="1:7">
      <c r="A535" s="102">
        <v>530</v>
      </c>
      <c r="B535" s="105" t="s">
        <v>31160</v>
      </c>
      <c r="C535" s="24" t="s">
        <v>31130</v>
      </c>
      <c r="D535" s="28">
        <v>5.2</v>
      </c>
      <c r="E535" s="24">
        <v>4.84</v>
      </c>
      <c r="F535" s="24">
        <v>25.17</v>
      </c>
      <c r="G535" s="107"/>
    </row>
    <row r="536" ht="13.8" spans="1:7">
      <c r="A536" s="102">
        <v>531</v>
      </c>
      <c r="B536" s="105" t="s">
        <v>3346</v>
      </c>
      <c r="C536" s="24" t="s">
        <v>31130</v>
      </c>
      <c r="D536" s="28">
        <v>2.4</v>
      </c>
      <c r="E536" s="24">
        <v>4.84</v>
      </c>
      <c r="F536" s="24">
        <v>11.62</v>
      </c>
      <c r="G536" s="107"/>
    </row>
    <row r="537" ht="13.8" spans="1:7">
      <c r="A537" s="102">
        <v>532</v>
      </c>
      <c r="B537" s="105" t="s">
        <v>4740</v>
      </c>
      <c r="C537" s="24" t="s">
        <v>31130</v>
      </c>
      <c r="D537" s="28">
        <v>2.25</v>
      </c>
      <c r="E537" s="24">
        <v>4.84</v>
      </c>
      <c r="F537" s="24">
        <v>10.89</v>
      </c>
      <c r="G537" s="107"/>
    </row>
    <row r="538" ht="13.8" spans="1:7">
      <c r="A538" s="102">
        <v>533</v>
      </c>
      <c r="B538" s="105" t="s">
        <v>4464</v>
      </c>
      <c r="C538" s="24" t="s">
        <v>31130</v>
      </c>
      <c r="D538" s="28">
        <v>2.03</v>
      </c>
      <c r="E538" s="24">
        <v>4.84</v>
      </c>
      <c r="F538" s="24">
        <v>9.83</v>
      </c>
      <c r="G538" s="107"/>
    </row>
    <row r="539" ht="13.8" spans="1:7">
      <c r="A539" s="102">
        <v>534</v>
      </c>
      <c r="B539" s="105" t="s">
        <v>1439</v>
      </c>
      <c r="C539" s="24" t="s">
        <v>31130</v>
      </c>
      <c r="D539" s="28">
        <v>1.4</v>
      </c>
      <c r="E539" s="24">
        <v>4.84</v>
      </c>
      <c r="F539" s="24">
        <v>6.78</v>
      </c>
      <c r="G539" s="107"/>
    </row>
    <row r="540" ht="13.8" spans="1:7">
      <c r="A540" s="102">
        <v>535</v>
      </c>
      <c r="B540" s="105" t="s">
        <v>31161</v>
      </c>
      <c r="C540" s="24" t="s">
        <v>31130</v>
      </c>
      <c r="D540" s="28">
        <v>2.2</v>
      </c>
      <c r="E540" s="24">
        <v>4.84</v>
      </c>
      <c r="F540" s="24">
        <v>10.65</v>
      </c>
      <c r="G540" s="107"/>
    </row>
    <row r="541" ht="13.8" spans="1:7">
      <c r="A541" s="102">
        <v>536</v>
      </c>
      <c r="B541" s="105" t="s">
        <v>31162</v>
      </c>
      <c r="C541" s="24" t="s">
        <v>31130</v>
      </c>
      <c r="D541" s="28">
        <v>3.92</v>
      </c>
      <c r="E541" s="24">
        <v>4.84</v>
      </c>
      <c r="F541" s="24">
        <v>18.97</v>
      </c>
      <c r="G541" s="107"/>
    </row>
    <row r="542" ht="13.8" spans="1:7">
      <c r="A542" s="102">
        <v>537</v>
      </c>
      <c r="B542" s="105" t="s">
        <v>14364</v>
      </c>
      <c r="C542" s="24" t="s">
        <v>31163</v>
      </c>
      <c r="D542" s="24">
        <v>1.91</v>
      </c>
      <c r="E542" s="24">
        <v>4.84</v>
      </c>
      <c r="F542" s="24">
        <v>9.24</v>
      </c>
      <c r="G542" s="107"/>
    </row>
    <row r="543" ht="13.8" spans="1:7">
      <c r="A543" s="102">
        <v>538</v>
      </c>
      <c r="B543" s="105" t="s">
        <v>3618</v>
      </c>
      <c r="C543" s="24" t="s">
        <v>31163</v>
      </c>
      <c r="D543" s="24">
        <v>5.66</v>
      </c>
      <c r="E543" s="24">
        <v>4.84</v>
      </c>
      <c r="F543" s="24">
        <v>27.39</v>
      </c>
      <c r="G543" s="107"/>
    </row>
    <row r="544" ht="13.8" spans="1:7">
      <c r="A544" s="102">
        <v>539</v>
      </c>
      <c r="B544" s="105" t="s">
        <v>12439</v>
      </c>
      <c r="C544" s="24" t="s">
        <v>31163</v>
      </c>
      <c r="D544" s="24">
        <v>3.93</v>
      </c>
      <c r="E544" s="24">
        <v>4.84</v>
      </c>
      <c r="F544" s="24">
        <v>19.02</v>
      </c>
      <c r="G544" s="107"/>
    </row>
    <row r="545" ht="13.8" spans="1:7">
      <c r="A545" s="102">
        <v>540</v>
      </c>
      <c r="B545" s="105" t="s">
        <v>6018</v>
      </c>
      <c r="C545" s="24" t="s">
        <v>31163</v>
      </c>
      <c r="D545" s="24">
        <v>3.01</v>
      </c>
      <c r="E545" s="24">
        <v>4.84</v>
      </c>
      <c r="F545" s="24">
        <v>14.57</v>
      </c>
      <c r="G545" s="107"/>
    </row>
    <row r="546" ht="13.8" spans="1:7">
      <c r="A546" s="102">
        <v>541</v>
      </c>
      <c r="B546" s="105" t="s">
        <v>4971</v>
      </c>
      <c r="C546" s="24" t="s">
        <v>31163</v>
      </c>
      <c r="D546" s="24">
        <v>7.21</v>
      </c>
      <c r="E546" s="24">
        <v>4.84</v>
      </c>
      <c r="F546" s="24">
        <v>34.9</v>
      </c>
      <c r="G546" s="107"/>
    </row>
    <row r="547" ht="13.8" spans="1:7">
      <c r="A547" s="102">
        <v>542</v>
      </c>
      <c r="B547" s="105" t="s">
        <v>3908</v>
      </c>
      <c r="C547" s="24" t="s">
        <v>31163</v>
      </c>
      <c r="D547" s="24">
        <v>3.86</v>
      </c>
      <c r="E547" s="24">
        <v>4.84</v>
      </c>
      <c r="F547" s="24">
        <v>18.68</v>
      </c>
      <c r="G547" s="107"/>
    </row>
    <row r="548" ht="13.8" spans="1:7">
      <c r="A548" s="102">
        <v>543</v>
      </c>
      <c r="B548" s="105" t="s">
        <v>15223</v>
      </c>
      <c r="C548" s="24" t="s">
        <v>31163</v>
      </c>
      <c r="D548" s="24">
        <v>2.96</v>
      </c>
      <c r="E548" s="24">
        <v>4.84</v>
      </c>
      <c r="F548" s="24">
        <v>14.33</v>
      </c>
      <c r="G548" s="107"/>
    </row>
    <row r="549" ht="13.8" spans="1:7">
      <c r="A549" s="102">
        <v>544</v>
      </c>
      <c r="B549" s="105" t="s">
        <v>6360</v>
      </c>
      <c r="C549" s="24" t="s">
        <v>31163</v>
      </c>
      <c r="D549" s="24">
        <v>3.88</v>
      </c>
      <c r="E549" s="24">
        <v>4.84</v>
      </c>
      <c r="F549" s="24">
        <v>18.78</v>
      </c>
      <c r="G549" s="107"/>
    </row>
    <row r="550" ht="13.8" spans="1:7">
      <c r="A550" s="102">
        <v>545</v>
      </c>
      <c r="B550" s="105" t="s">
        <v>3586</v>
      </c>
      <c r="C550" s="24" t="s">
        <v>31163</v>
      </c>
      <c r="D550" s="24">
        <v>5.22</v>
      </c>
      <c r="E550" s="24">
        <v>4.84</v>
      </c>
      <c r="F550" s="24">
        <v>25.26</v>
      </c>
      <c r="G550" s="107"/>
    </row>
    <row r="551" ht="13.8" spans="1:7">
      <c r="A551" s="102">
        <v>546</v>
      </c>
      <c r="B551" s="105" t="s">
        <v>4971</v>
      </c>
      <c r="C551" s="24" t="s">
        <v>31163</v>
      </c>
      <c r="D551" s="24">
        <v>5.63</v>
      </c>
      <c r="E551" s="24">
        <v>4.84</v>
      </c>
      <c r="F551" s="24">
        <v>27.25</v>
      </c>
      <c r="G551" s="107"/>
    </row>
    <row r="552" ht="13.8" spans="1:7">
      <c r="A552" s="102">
        <v>547</v>
      </c>
      <c r="B552" s="105" t="s">
        <v>3392</v>
      </c>
      <c r="C552" s="24" t="s">
        <v>31163</v>
      </c>
      <c r="D552" s="24">
        <v>5.07</v>
      </c>
      <c r="E552" s="24">
        <v>4.84</v>
      </c>
      <c r="F552" s="24">
        <v>24.54</v>
      </c>
      <c r="G552" s="107"/>
    </row>
    <row r="553" ht="13.8" spans="1:7">
      <c r="A553" s="102">
        <v>548</v>
      </c>
      <c r="B553" s="105" t="s">
        <v>3672</v>
      </c>
      <c r="C553" s="24" t="s">
        <v>31163</v>
      </c>
      <c r="D553" s="24">
        <v>3.98</v>
      </c>
      <c r="E553" s="24">
        <v>4.84</v>
      </c>
      <c r="F553" s="24">
        <v>19.26</v>
      </c>
      <c r="G553" s="107"/>
    </row>
    <row r="554" ht="13.8" spans="1:7">
      <c r="A554" s="102">
        <v>549</v>
      </c>
      <c r="B554" s="105" t="s">
        <v>5117</v>
      </c>
      <c r="C554" s="24" t="s">
        <v>31163</v>
      </c>
      <c r="D554" s="28">
        <v>9.8</v>
      </c>
      <c r="E554" s="24">
        <v>4.84</v>
      </c>
      <c r="F554" s="24">
        <v>47.43</v>
      </c>
      <c r="G554" s="107"/>
    </row>
    <row r="555" ht="13.8" spans="1:7">
      <c r="A555" s="102">
        <v>550</v>
      </c>
      <c r="B555" s="105" t="s">
        <v>3730</v>
      </c>
      <c r="C555" s="24" t="s">
        <v>31163</v>
      </c>
      <c r="D555" s="79">
        <v>2.6</v>
      </c>
      <c r="E555" s="24">
        <v>4.84</v>
      </c>
      <c r="F555" s="24">
        <v>12.58</v>
      </c>
      <c r="G555" s="107"/>
    </row>
    <row r="556" ht="13.8" spans="1:7">
      <c r="A556" s="102">
        <v>551</v>
      </c>
      <c r="B556" s="105" t="s">
        <v>3335</v>
      </c>
      <c r="C556" s="24" t="s">
        <v>31163</v>
      </c>
      <c r="D556" s="79">
        <v>2.59</v>
      </c>
      <c r="E556" s="24">
        <v>4.84</v>
      </c>
      <c r="F556" s="24">
        <v>12.54</v>
      </c>
      <c r="G556" s="107"/>
    </row>
    <row r="557" ht="13.8" spans="1:7">
      <c r="A557" s="102">
        <v>552</v>
      </c>
      <c r="B557" s="105" t="s">
        <v>31164</v>
      </c>
      <c r="C557" s="24" t="s">
        <v>31163</v>
      </c>
      <c r="D557" s="79">
        <v>4.57</v>
      </c>
      <c r="E557" s="24">
        <v>4.84</v>
      </c>
      <c r="F557" s="24">
        <v>22.12</v>
      </c>
      <c r="G557" s="107"/>
    </row>
    <row r="558" ht="13.8" spans="1:7">
      <c r="A558" s="102">
        <v>553</v>
      </c>
      <c r="B558" s="105" t="s">
        <v>14851</v>
      </c>
      <c r="C558" s="24" t="s">
        <v>31163</v>
      </c>
      <c r="D558" s="79">
        <v>2.38</v>
      </c>
      <c r="E558" s="24">
        <v>4.84</v>
      </c>
      <c r="F558" s="24">
        <v>11.52</v>
      </c>
      <c r="G558" s="107"/>
    </row>
    <row r="559" ht="13.8" spans="1:7">
      <c r="A559" s="102">
        <v>554</v>
      </c>
      <c r="B559" s="105" t="s">
        <v>31165</v>
      </c>
      <c r="C559" s="24" t="s">
        <v>31163</v>
      </c>
      <c r="D559" s="79">
        <v>2.96</v>
      </c>
      <c r="E559" s="24">
        <v>4.84</v>
      </c>
      <c r="F559" s="24">
        <v>14.33</v>
      </c>
      <c r="G559" s="107"/>
    </row>
    <row r="560" ht="13.8" spans="1:7">
      <c r="A560" s="102">
        <v>555</v>
      </c>
      <c r="B560" s="105" t="s">
        <v>31166</v>
      </c>
      <c r="C560" s="24" t="s">
        <v>31163</v>
      </c>
      <c r="D560" s="79">
        <v>4.6</v>
      </c>
      <c r="E560" s="24">
        <v>4.84</v>
      </c>
      <c r="F560" s="24">
        <v>22.26</v>
      </c>
      <c r="G560" s="107"/>
    </row>
    <row r="561" ht="13.8" spans="1:7">
      <c r="A561" s="102">
        <v>556</v>
      </c>
      <c r="B561" s="105" t="s">
        <v>4497</v>
      </c>
      <c r="C561" s="24" t="s">
        <v>31163</v>
      </c>
      <c r="D561" s="79">
        <v>4.51</v>
      </c>
      <c r="E561" s="24">
        <v>4.84</v>
      </c>
      <c r="F561" s="24">
        <v>21.83</v>
      </c>
      <c r="G561" s="107"/>
    </row>
    <row r="562" ht="13.8" spans="1:7">
      <c r="A562" s="102">
        <v>557</v>
      </c>
      <c r="B562" s="105" t="s">
        <v>31167</v>
      </c>
      <c r="C562" s="24" t="s">
        <v>31163</v>
      </c>
      <c r="D562" s="79">
        <v>1.98</v>
      </c>
      <c r="E562" s="24">
        <v>4.84</v>
      </c>
      <c r="F562" s="24">
        <v>9.58</v>
      </c>
      <c r="G562" s="107"/>
    </row>
    <row r="563" ht="13.8" spans="1:7">
      <c r="A563" s="102">
        <v>558</v>
      </c>
      <c r="B563" s="105" t="s">
        <v>3313</v>
      </c>
      <c r="C563" s="24" t="s">
        <v>31163</v>
      </c>
      <c r="D563" s="79">
        <v>2.32</v>
      </c>
      <c r="E563" s="24">
        <v>4.84</v>
      </c>
      <c r="F563" s="24">
        <v>11.23</v>
      </c>
      <c r="G563" s="107"/>
    </row>
    <row r="564" ht="13.8" spans="1:7">
      <c r="A564" s="102">
        <v>559</v>
      </c>
      <c r="B564" s="105" t="s">
        <v>25207</v>
      </c>
      <c r="C564" s="24" t="s">
        <v>31163</v>
      </c>
      <c r="D564" s="79">
        <v>1.08</v>
      </c>
      <c r="E564" s="24">
        <v>4.84</v>
      </c>
      <c r="F564" s="24">
        <v>5.23</v>
      </c>
      <c r="G564" s="107"/>
    </row>
    <row r="565" ht="13.8" spans="1:7">
      <c r="A565" s="102">
        <v>560</v>
      </c>
      <c r="B565" s="105" t="s">
        <v>30895</v>
      </c>
      <c r="C565" s="24" t="s">
        <v>31163</v>
      </c>
      <c r="D565" s="79">
        <v>4.86</v>
      </c>
      <c r="E565" s="24">
        <v>4.84</v>
      </c>
      <c r="F565" s="24">
        <v>23.52</v>
      </c>
      <c r="G565" s="107"/>
    </row>
    <row r="566" ht="13.8" spans="1:7">
      <c r="A566" s="102">
        <v>561</v>
      </c>
      <c r="B566" s="105" t="s">
        <v>31168</v>
      </c>
      <c r="C566" s="24" t="s">
        <v>31163</v>
      </c>
      <c r="D566" s="79">
        <v>4.55</v>
      </c>
      <c r="E566" s="24">
        <v>4.84</v>
      </c>
      <c r="F566" s="24">
        <v>22.02</v>
      </c>
      <c r="G566" s="107"/>
    </row>
    <row r="567" ht="13.8" spans="1:7">
      <c r="A567" s="102">
        <v>562</v>
      </c>
      <c r="B567" s="105" t="s">
        <v>31169</v>
      </c>
      <c r="C567" s="24" t="s">
        <v>31163</v>
      </c>
      <c r="D567" s="79">
        <v>2.53</v>
      </c>
      <c r="E567" s="24">
        <v>4.84</v>
      </c>
      <c r="F567" s="24">
        <v>12.25</v>
      </c>
      <c r="G567" s="107"/>
    </row>
    <row r="568" ht="13.8" spans="1:7">
      <c r="A568" s="102">
        <v>563</v>
      </c>
      <c r="B568" s="105" t="s">
        <v>31170</v>
      </c>
      <c r="C568" s="24" t="s">
        <v>31163</v>
      </c>
      <c r="D568" s="79">
        <v>2.46</v>
      </c>
      <c r="E568" s="24">
        <v>4.84</v>
      </c>
      <c r="F568" s="24">
        <v>11.91</v>
      </c>
      <c r="G568" s="107"/>
    </row>
    <row r="569" ht="13.8" spans="1:7">
      <c r="A569" s="102">
        <v>564</v>
      </c>
      <c r="B569" s="105" t="s">
        <v>31171</v>
      </c>
      <c r="C569" s="24" t="s">
        <v>31163</v>
      </c>
      <c r="D569" s="79">
        <v>8.28</v>
      </c>
      <c r="E569" s="24">
        <v>4.84</v>
      </c>
      <c r="F569" s="24">
        <v>40.08</v>
      </c>
      <c r="G569" s="107"/>
    </row>
    <row r="570" ht="13.8" spans="1:7">
      <c r="A570" s="102">
        <v>565</v>
      </c>
      <c r="B570" s="105" t="s">
        <v>31172</v>
      </c>
      <c r="C570" s="24" t="s">
        <v>31163</v>
      </c>
      <c r="D570" s="79">
        <v>7.83</v>
      </c>
      <c r="E570" s="24">
        <v>4.84</v>
      </c>
      <c r="F570" s="24">
        <v>37.9</v>
      </c>
      <c r="G570" s="107"/>
    </row>
    <row r="571" ht="13.8" spans="1:7">
      <c r="A571" s="102">
        <v>566</v>
      </c>
      <c r="B571" s="105" t="s">
        <v>31173</v>
      </c>
      <c r="C571" s="24" t="s">
        <v>31163</v>
      </c>
      <c r="D571" s="79">
        <v>3.82</v>
      </c>
      <c r="E571" s="24">
        <v>4.84</v>
      </c>
      <c r="F571" s="24">
        <v>18.49</v>
      </c>
      <c r="G571" s="107"/>
    </row>
    <row r="572" ht="13.8" spans="1:7">
      <c r="A572" s="102">
        <v>567</v>
      </c>
      <c r="B572" s="105" t="s">
        <v>5116</v>
      </c>
      <c r="C572" s="24" t="s">
        <v>31163</v>
      </c>
      <c r="D572" s="79">
        <v>2.96</v>
      </c>
      <c r="E572" s="24">
        <v>4.84</v>
      </c>
      <c r="F572" s="24">
        <v>14.33</v>
      </c>
      <c r="G572" s="107"/>
    </row>
    <row r="573" ht="13.8" spans="1:7">
      <c r="A573" s="102">
        <v>568</v>
      </c>
      <c r="B573" s="105" t="s">
        <v>31174</v>
      </c>
      <c r="C573" s="24" t="s">
        <v>31163</v>
      </c>
      <c r="D573" s="79">
        <v>4.54</v>
      </c>
      <c r="E573" s="24">
        <v>4.84</v>
      </c>
      <c r="F573" s="24">
        <v>21.97</v>
      </c>
      <c r="G573" s="107"/>
    </row>
    <row r="574" ht="13.8" spans="1:7">
      <c r="A574" s="102">
        <v>569</v>
      </c>
      <c r="B574" s="105" t="s">
        <v>31175</v>
      </c>
      <c r="C574" s="24" t="s">
        <v>31163</v>
      </c>
      <c r="D574" s="79">
        <v>5.06</v>
      </c>
      <c r="E574" s="24">
        <v>4.84</v>
      </c>
      <c r="F574" s="24">
        <v>24.49</v>
      </c>
      <c r="G574" s="107"/>
    </row>
    <row r="575" ht="13.8" spans="1:7">
      <c r="A575" s="102">
        <v>570</v>
      </c>
      <c r="B575" s="105" t="s">
        <v>3730</v>
      </c>
      <c r="C575" s="24" t="s">
        <v>31163</v>
      </c>
      <c r="D575" s="79">
        <v>1.77</v>
      </c>
      <c r="E575" s="24">
        <v>4.84</v>
      </c>
      <c r="F575" s="24">
        <v>8.57</v>
      </c>
      <c r="G575" s="107"/>
    </row>
    <row r="576" ht="13.8" spans="1:7">
      <c r="A576" s="102">
        <v>571</v>
      </c>
      <c r="B576" s="105" t="s">
        <v>15007</v>
      </c>
      <c r="C576" s="24" t="s">
        <v>31163</v>
      </c>
      <c r="D576" s="79">
        <v>3.07</v>
      </c>
      <c r="E576" s="24">
        <v>4.84</v>
      </c>
      <c r="F576" s="24">
        <v>14.86</v>
      </c>
      <c r="G576" s="107"/>
    </row>
    <row r="577" ht="13.8" spans="1:7">
      <c r="A577" s="102">
        <v>572</v>
      </c>
      <c r="B577" s="105" t="s">
        <v>31176</v>
      </c>
      <c r="C577" s="24" t="s">
        <v>31163</v>
      </c>
      <c r="D577" s="79">
        <v>2.67</v>
      </c>
      <c r="E577" s="24">
        <v>4.84</v>
      </c>
      <c r="F577" s="24">
        <v>12.92</v>
      </c>
      <c r="G577" s="107"/>
    </row>
    <row r="578" ht="13.8" spans="1:7">
      <c r="A578" s="102">
        <v>573</v>
      </c>
      <c r="B578" s="105" t="s">
        <v>4219</v>
      </c>
      <c r="C578" s="24" t="s">
        <v>31163</v>
      </c>
      <c r="D578" s="79">
        <v>2.92</v>
      </c>
      <c r="E578" s="24">
        <v>4.84</v>
      </c>
      <c r="F578" s="24">
        <v>14.13</v>
      </c>
      <c r="G578" s="107"/>
    </row>
    <row r="579" ht="13.8" spans="1:7">
      <c r="A579" s="102">
        <v>574</v>
      </c>
      <c r="B579" s="105" t="s">
        <v>21416</v>
      </c>
      <c r="C579" s="24" t="s">
        <v>31163</v>
      </c>
      <c r="D579" s="79">
        <v>3.51</v>
      </c>
      <c r="E579" s="24">
        <v>4.84</v>
      </c>
      <c r="F579" s="24">
        <v>16.99</v>
      </c>
      <c r="G579" s="107"/>
    </row>
    <row r="580" ht="13.8" spans="1:7">
      <c r="A580" s="102">
        <v>575</v>
      </c>
      <c r="B580" s="105" t="s">
        <v>3727</v>
      </c>
      <c r="C580" s="24" t="s">
        <v>31163</v>
      </c>
      <c r="D580" s="79">
        <v>2.76</v>
      </c>
      <c r="E580" s="24">
        <v>4.84</v>
      </c>
      <c r="F580" s="24">
        <v>13.36</v>
      </c>
      <c r="G580" s="107"/>
    </row>
    <row r="581" ht="13.8" spans="1:7">
      <c r="A581" s="102">
        <v>576</v>
      </c>
      <c r="B581" s="105" t="s">
        <v>31177</v>
      </c>
      <c r="C581" s="24" t="s">
        <v>31163</v>
      </c>
      <c r="D581" s="79">
        <v>1.77</v>
      </c>
      <c r="E581" s="24">
        <v>4.84</v>
      </c>
      <c r="F581" s="24">
        <v>8.57</v>
      </c>
      <c r="G581" s="107"/>
    </row>
    <row r="582" ht="13.8" spans="1:7">
      <c r="A582" s="102">
        <v>577</v>
      </c>
      <c r="B582" s="105" t="s">
        <v>3256</v>
      </c>
      <c r="C582" s="24" t="s">
        <v>31163</v>
      </c>
      <c r="D582" s="79">
        <v>7.66</v>
      </c>
      <c r="E582" s="24">
        <v>4.84</v>
      </c>
      <c r="F582" s="24">
        <v>37.07</v>
      </c>
      <c r="G582" s="107"/>
    </row>
    <row r="583" ht="13.8" spans="1:7">
      <c r="A583" s="102">
        <v>578</v>
      </c>
      <c r="B583" s="105" t="s">
        <v>31178</v>
      </c>
      <c r="C583" s="24" t="s">
        <v>31163</v>
      </c>
      <c r="D583" s="79">
        <v>4.5</v>
      </c>
      <c r="E583" s="24">
        <v>4.84</v>
      </c>
      <c r="F583" s="24">
        <v>21.78</v>
      </c>
      <c r="G583" s="107"/>
    </row>
    <row r="584" ht="13.8" spans="1:7">
      <c r="A584" s="102">
        <v>579</v>
      </c>
      <c r="B584" s="105" t="s">
        <v>31179</v>
      </c>
      <c r="C584" s="24" t="s">
        <v>31163</v>
      </c>
      <c r="D584" s="79">
        <v>4.77</v>
      </c>
      <c r="E584" s="24">
        <v>4.84</v>
      </c>
      <c r="F584" s="24">
        <v>23.09</v>
      </c>
      <c r="G584" s="107"/>
    </row>
    <row r="585" ht="13.8" spans="1:7">
      <c r="A585" s="102">
        <v>580</v>
      </c>
      <c r="B585" s="105" t="s">
        <v>3688</v>
      </c>
      <c r="C585" s="24" t="s">
        <v>31163</v>
      </c>
      <c r="D585" s="79">
        <v>2.46</v>
      </c>
      <c r="E585" s="24">
        <v>4.84</v>
      </c>
      <c r="F585" s="24">
        <v>11.91</v>
      </c>
      <c r="G585" s="107"/>
    </row>
    <row r="586" ht="13.8" spans="1:7">
      <c r="A586" s="102">
        <v>581</v>
      </c>
      <c r="B586" s="105" t="s">
        <v>4416</v>
      </c>
      <c r="C586" s="24" t="s">
        <v>31163</v>
      </c>
      <c r="D586" s="28">
        <v>4.65</v>
      </c>
      <c r="E586" s="24">
        <v>4.84</v>
      </c>
      <c r="F586" s="24">
        <v>22.51</v>
      </c>
      <c r="G586" s="107"/>
    </row>
    <row r="587" ht="13.8" spans="1:7">
      <c r="A587" s="102">
        <v>582</v>
      </c>
      <c r="B587" s="105" t="s">
        <v>31180</v>
      </c>
      <c r="C587" s="24" t="s">
        <v>31163</v>
      </c>
      <c r="D587" s="28">
        <v>3.33</v>
      </c>
      <c r="E587" s="24">
        <v>4.84</v>
      </c>
      <c r="F587" s="24">
        <v>16.12</v>
      </c>
      <c r="G587" s="107"/>
    </row>
    <row r="588" ht="13.8" spans="1:7">
      <c r="A588" s="102">
        <v>583</v>
      </c>
      <c r="B588" s="105" t="s">
        <v>31181</v>
      </c>
      <c r="C588" s="24" t="s">
        <v>31163</v>
      </c>
      <c r="D588" s="28">
        <v>3.3</v>
      </c>
      <c r="E588" s="24">
        <v>4.84</v>
      </c>
      <c r="F588" s="24">
        <v>15.97</v>
      </c>
      <c r="G588" s="107"/>
    </row>
    <row r="589" ht="13.8" spans="1:7">
      <c r="A589" s="102">
        <v>584</v>
      </c>
      <c r="B589" s="105" t="s">
        <v>3729</v>
      </c>
      <c r="C589" s="24" t="s">
        <v>31163</v>
      </c>
      <c r="D589" s="79">
        <v>3.08</v>
      </c>
      <c r="E589" s="24">
        <v>4.84</v>
      </c>
      <c r="F589" s="24">
        <v>14.91</v>
      </c>
      <c r="G589" s="107"/>
    </row>
    <row r="590" ht="13.8" spans="1:7">
      <c r="A590" s="102">
        <v>585</v>
      </c>
      <c r="B590" s="105" t="s">
        <v>31182</v>
      </c>
      <c r="C590" s="24" t="s">
        <v>31163</v>
      </c>
      <c r="D590" s="79">
        <v>1.25</v>
      </c>
      <c r="E590" s="24">
        <v>4.84</v>
      </c>
      <c r="F590" s="24">
        <v>6.05</v>
      </c>
      <c r="G590" s="107"/>
    </row>
    <row r="591" ht="13.8" spans="1:7">
      <c r="A591" s="102">
        <v>586</v>
      </c>
      <c r="B591" s="105" t="s">
        <v>31183</v>
      </c>
      <c r="C591" s="24" t="s">
        <v>31163</v>
      </c>
      <c r="D591" s="79">
        <v>5.31</v>
      </c>
      <c r="E591" s="24">
        <v>4.84</v>
      </c>
      <c r="F591" s="24">
        <v>25.7</v>
      </c>
      <c r="G591" s="107"/>
    </row>
    <row r="592" ht="13.8" spans="1:7">
      <c r="A592" s="102">
        <v>587</v>
      </c>
      <c r="B592" s="105" t="s">
        <v>5187</v>
      </c>
      <c r="C592" s="24" t="s">
        <v>31163</v>
      </c>
      <c r="D592" s="79">
        <v>3.22</v>
      </c>
      <c r="E592" s="24">
        <v>4.84</v>
      </c>
      <c r="F592" s="24">
        <v>15.58</v>
      </c>
      <c r="G592" s="107"/>
    </row>
    <row r="593" ht="13.8" spans="1:7">
      <c r="A593" s="102">
        <v>588</v>
      </c>
      <c r="B593" s="105" t="s">
        <v>31184</v>
      </c>
      <c r="C593" s="24" t="s">
        <v>31163</v>
      </c>
      <c r="D593" s="79">
        <v>5.44</v>
      </c>
      <c r="E593" s="24">
        <v>4.84</v>
      </c>
      <c r="F593" s="24">
        <v>26.33</v>
      </c>
      <c r="G593" s="107"/>
    </row>
    <row r="594" ht="13.8" spans="1:7">
      <c r="A594" s="102">
        <v>589</v>
      </c>
      <c r="B594" s="105" t="s">
        <v>31185</v>
      </c>
      <c r="C594" s="24" t="s">
        <v>31163</v>
      </c>
      <c r="D594" s="79">
        <v>2.5</v>
      </c>
      <c r="E594" s="24">
        <v>4.84</v>
      </c>
      <c r="F594" s="24">
        <v>12.1</v>
      </c>
      <c r="G594" s="107"/>
    </row>
    <row r="595" ht="13.8" spans="1:7">
      <c r="A595" s="102">
        <v>590</v>
      </c>
      <c r="B595" s="105" t="s">
        <v>31186</v>
      </c>
      <c r="C595" s="24" t="s">
        <v>31163</v>
      </c>
      <c r="D595" s="79">
        <v>3.03</v>
      </c>
      <c r="E595" s="24">
        <v>4.84</v>
      </c>
      <c r="F595" s="24">
        <v>14.67</v>
      </c>
      <c r="G595" s="107"/>
    </row>
    <row r="596" ht="13.8" spans="1:7">
      <c r="A596" s="102">
        <v>591</v>
      </c>
      <c r="B596" s="105" t="s">
        <v>31187</v>
      </c>
      <c r="C596" s="24" t="s">
        <v>31188</v>
      </c>
      <c r="D596" s="28">
        <v>1.45</v>
      </c>
      <c r="E596" s="24">
        <v>4.84</v>
      </c>
      <c r="F596" s="24">
        <v>7.02</v>
      </c>
      <c r="G596" s="107"/>
    </row>
    <row r="597" ht="13.8" spans="1:7">
      <c r="A597" s="102">
        <v>592</v>
      </c>
      <c r="B597" s="105" t="s">
        <v>20299</v>
      </c>
      <c r="C597" s="24" t="s">
        <v>31188</v>
      </c>
      <c r="D597" s="28">
        <v>3.66</v>
      </c>
      <c r="E597" s="24">
        <v>4.84</v>
      </c>
      <c r="F597" s="24">
        <v>17.71</v>
      </c>
      <c r="G597" s="107"/>
    </row>
    <row r="598" ht="13.8" spans="1:7">
      <c r="A598" s="102">
        <v>593</v>
      </c>
      <c r="B598" s="105" t="s">
        <v>3578</v>
      </c>
      <c r="C598" s="24" t="s">
        <v>31188</v>
      </c>
      <c r="D598" s="28">
        <v>2.54</v>
      </c>
      <c r="E598" s="24">
        <v>4.84</v>
      </c>
      <c r="F598" s="24">
        <v>12.29</v>
      </c>
      <c r="G598" s="107"/>
    </row>
    <row r="599" ht="13.8" spans="1:7">
      <c r="A599" s="102">
        <v>594</v>
      </c>
      <c r="B599" s="105" t="s">
        <v>21571</v>
      </c>
      <c r="C599" s="24" t="s">
        <v>31188</v>
      </c>
      <c r="D599" s="28">
        <v>4.91</v>
      </c>
      <c r="E599" s="24">
        <v>4.84</v>
      </c>
      <c r="F599" s="24">
        <v>23.76</v>
      </c>
      <c r="G599" s="107"/>
    </row>
    <row r="600" ht="13.8" spans="1:7">
      <c r="A600" s="102">
        <v>595</v>
      </c>
      <c r="B600" s="105" t="s">
        <v>31189</v>
      </c>
      <c r="C600" s="24" t="s">
        <v>31188</v>
      </c>
      <c r="D600" s="28">
        <v>3.14</v>
      </c>
      <c r="E600" s="24">
        <v>4.84</v>
      </c>
      <c r="F600" s="24">
        <v>15.2</v>
      </c>
      <c r="G600" s="107"/>
    </row>
    <row r="601" ht="13.8" spans="1:7">
      <c r="A601" s="102">
        <v>596</v>
      </c>
      <c r="B601" s="105" t="s">
        <v>3335</v>
      </c>
      <c r="C601" s="24" t="s">
        <v>31188</v>
      </c>
      <c r="D601" s="28">
        <v>3.59</v>
      </c>
      <c r="E601" s="24">
        <v>4.84</v>
      </c>
      <c r="F601" s="24">
        <v>17.38</v>
      </c>
      <c r="G601" s="107"/>
    </row>
    <row r="602" ht="13.8" spans="1:7">
      <c r="A602" s="102">
        <v>597</v>
      </c>
      <c r="B602" s="105" t="s">
        <v>31190</v>
      </c>
      <c r="C602" s="24" t="s">
        <v>31188</v>
      </c>
      <c r="D602" s="28">
        <v>1.04</v>
      </c>
      <c r="E602" s="24">
        <v>4.84</v>
      </c>
      <c r="F602" s="24">
        <v>5.03</v>
      </c>
      <c r="G602" s="107"/>
    </row>
    <row r="603" ht="13.8" spans="1:7">
      <c r="A603" s="102">
        <v>598</v>
      </c>
      <c r="B603" s="105" t="s">
        <v>31191</v>
      </c>
      <c r="C603" s="24" t="s">
        <v>31188</v>
      </c>
      <c r="D603" s="28">
        <v>11.08</v>
      </c>
      <c r="E603" s="24">
        <v>4.84</v>
      </c>
      <c r="F603" s="24">
        <v>53.63</v>
      </c>
      <c r="G603" s="107"/>
    </row>
    <row r="604" ht="13.8" spans="1:7">
      <c r="A604" s="102">
        <v>599</v>
      </c>
      <c r="B604" s="105" t="s">
        <v>31192</v>
      </c>
      <c r="C604" s="24" t="s">
        <v>31188</v>
      </c>
      <c r="D604" s="28">
        <v>2.53</v>
      </c>
      <c r="E604" s="24">
        <v>4.84</v>
      </c>
      <c r="F604" s="24">
        <v>12.25</v>
      </c>
      <c r="G604" s="107"/>
    </row>
    <row r="605" ht="13.8" spans="1:7">
      <c r="A605" s="102">
        <v>600</v>
      </c>
      <c r="B605" s="105" t="s">
        <v>31193</v>
      </c>
      <c r="C605" s="24" t="s">
        <v>31188</v>
      </c>
      <c r="D605" s="28">
        <v>3.77</v>
      </c>
      <c r="E605" s="24">
        <v>4.84</v>
      </c>
      <c r="F605" s="24">
        <v>18.25</v>
      </c>
      <c r="G605" s="107"/>
    </row>
    <row r="606" ht="13.8" spans="1:7">
      <c r="A606" s="102">
        <v>601</v>
      </c>
      <c r="B606" s="105" t="s">
        <v>31194</v>
      </c>
      <c r="C606" s="24" t="s">
        <v>31188</v>
      </c>
      <c r="D606" s="28">
        <v>4.5</v>
      </c>
      <c r="E606" s="24">
        <v>4.84</v>
      </c>
      <c r="F606" s="24">
        <v>21.78</v>
      </c>
      <c r="G606" s="107"/>
    </row>
    <row r="607" ht="13.8" spans="1:7">
      <c r="A607" s="102">
        <v>602</v>
      </c>
      <c r="B607" s="105" t="s">
        <v>31195</v>
      </c>
      <c r="C607" s="24" t="s">
        <v>31188</v>
      </c>
      <c r="D607" s="28">
        <v>4.85</v>
      </c>
      <c r="E607" s="24">
        <v>4.84</v>
      </c>
      <c r="F607" s="24">
        <v>23.47</v>
      </c>
      <c r="G607" s="107"/>
    </row>
    <row r="608" ht="13.8" spans="1:7">
      <c r="A608" s="102">
        <v>603</v>
      </c>
      <c r="B608" s="105" t="s">
        <v>3554</v>
      </c>
      <c r="C608" s="24" t="s">
        <v>31188</v>
      </c>
      <c r="D608" s="28">
        <v>3.08</v>
      </c>
      <c r="E608" s="24">
        <v>4.84</v>
      </c>
      <c r="F608" s="24">
        <v>14.91</v>
      </c>
      <c r="G608" s="107"/>
    </row>
    <row r="609" ht="13.8" spans="1:7">
      <c r="A609" s="102">
        <v>604</v>
      </c>
      <c r="B609" s="105" t="s">
        <v>4245</v>
      </c>
      <c r="C609" s="24" t="s">
        <v>31188</v>
      </c>
      <c r="D609" s="28">
        <v>7.47</v>
      </c>
      <c r="E609" s="24">
        <v>4.84</v>
      </c>
      <c r="F609" s="24">
        <v>36.15</v>
      </c>
      <c r="G609" s="107"/>
    </row>
    <row r="610" ht="13.8" spans="1:7">
      <c r="A610" s="102">
        <v>605</v>
      </c>
      <c r="B610" s="105" t="s">
        <v>31196</v>
      </c>
      <c r="C610" s="24" t="s">
        <v>31188</v>
      </c>
      <c r="D610" s="28">
        <v>5.18</v>
      </c>
      <c r="E610" s="24">
        <v>4.84</v>
      </c>
      <c r="F610" s="24">
        <v>25.07</v>
      </c>
      <c r="G610" s="107"/>
    </row>
    <row r="611" ht="13.8" spans="1:7">
      <c r="A611" s="102">
        <v>606</v>
      </c>
      <c r="B611" s="105" t="s">
        <v>31197</v>
      </c>
      <c r="C611" s="24" t="s">
        <v>31188</v>
      </c>
      <c r="D611" s="28">
        <v>2.57</v>
      </c>
      <c r="E611" s="24">
        <v>4.84</v>
      </c>
      <c r="F611" s="24">
        <v>12.44</v>
      </c>
      <c r="G611" s="107"/>
    </row>
    <row r="612" ht="13.8" spans="1:7">
      <c r="A612" s="102">
        <v>607</v>
      </c>
      <c r="B612" s="105" t="s">
        <v>5054</v>
      </c>
      <c r="C612" s="24" t="s">
        <v>31188</v>
      </c>
      <c r="D612" s="28">
        <v>2.34</v>
      </c>
      <c r="E612" s="24">
        <v>4.84</v>
      </c>
      <c r="F612" s="24">
        <v>11.33</v>
      </c>
      <c r="G612" s="107"/>
    </row>
    <row r="613" ht="13.8" spans="1:7">
      <c r="A613" s="102">
        <v>608</v>
      </c>
      <c r="B613" s="105" t="s">
        <v>3725</v>
      </c>
      <c r="C613" s="24" t="s">
        <v>31188</v>
      </c>
      <c r="D613" s="28">
        <v>5.46</v>
      </c>
      <c r="E613" s="24">
        <v>4.84</v>
      </c>
      <c r="F613" s="24">
        <v>26.43</v>
      </c>
      <c r="G613" s="107"/>
    </row>
    <row r="614" ht="13.8" spans="1:7">
      <c r="A614" s="102">
        <v>609</v>
      </c>
      <c r="B614" s="105" t="s">
        <v>3891</v>
      </c>
      <c r="C614" s="24" t="s">
        <v>31188</v>
      </c>
      <c r="D614" s="28">
        <v>2.24</v>
      </c>
      <c r="E614" s="24">
        <v>4.84</v>
      </c>
      <c r="F614" s="24">
        <v>10.84</v>
      </c>
      <c r="G614" s="107"/>
    </row>
    <row r="615" ht="13.8" spans="1:7">
      <c r="A615" s="102">
        <v>610</v>
      </c>
      <c r="B615" s="105" t="s">
        <v>31198</v>
      </c>
      <c r="C615" s="24" t="s">
        <v>31188</v>
      </c>
      <c r="D615" s="28">
        <v>3.43</v>
      </c>
      <c r="E615" s="24">
        <v>4.84</v>
      </c>
      <c r="F615" s="24">
        <v>16.6</v>
      </c>
      <c r="G615" s="107"/>
    </row>
    <row r="616" ht="13.8" spans="1:7">
      <c r="A616" s="102">
        <v>611</v>
      </c>
      <c r="B616" s="105" t="s">
        <v>3392</v>
      </c>
      <c r="C616" s="24" t="s">
        <v>31188</v>
      </c>
      <c r="D616" s="28">
        <v>2.2</v>
      </c>
      <c r="E616" s="24">
        <v>4.84</v>
      </c>
      <c r="F616" s="24">
        <v>10.65</v>
      </c>
      <c r="G616" s="107"/>
    </row>
    <row r="617" ht="13.8" spans="1:7">
      <c r="A617" s="102">
        <v>612</v>
      </c>
      <c r="B617" s="105" t="s">
        <v>5158</v>
      </c>
      <c r="C617" s="24" t="s">
        <v>31188</v>
      </c>
      <c r="D617" s="28">
        <v>3.82</v>
      </c>
      <c r="E617" s="24">
        <v>4.84</v>
      </c>
      <c r="F617" s="24">
        <v>18.49</v>
      </c>
      <c r="G617" s="107"/>
    </row>
    <row r="618" ht="13.8" spans="1:7">
      <c r="A618" s="102">
        <v>613</v>
      </c>
      <c r="B618" s="105" t="s">
        <v>31199</v>
      </c>
      <c r="C618" s="24" t="s">
        <v>31188</v>
      </c>
      <c r="D618" s="79">
        <v>3.84</v>
      </c>
      <c r="E618" s="24">
        <v>4.84</v>
      </c>
      <c r="F618" s="24">
        <v>18.59</v>
      </c>
      <c r="G618" s="107"/>
    </row>
    <row r="619" ht="13.8" spans="1:7">
      <c r="A619" s="102">
        <v>614</v>
      </c>
      <c r="B619" s="105" t="s">
        <v>3382</v>
      </c>
      <c r="C619" s="24" t="s">
        <v>31188</v>
      </c>
      <c r="D619" s="79">
        <v>3.97</v>
      </c>
      <c r="E619" s="24">
        <v>4.84</v>
      </c>
      <c r="F619" s="24">
        <v>19.21</v>
      </c>
      <c r="G619" s="107"/>
    </row>
    <row r="620" ht="13.8" spans="1:7">
      <c r="A620" s="102">
        <v>615</v>
      </c>
      <c r="B620" s="105" t="s">
        <v>1846</v>
      </c>
      <c r="C620" s="24" t="s">
        <v>31188</v>
      </c>
      <c r="D620" s="79">
        <v>2.65</v>
      </c>
      <c r="E620" s="24">
        <v>4.84</v>
      </c>
      <c r="F620" s="24">
        <v>12.83</v>
      </c>
      <c r="G620" s="107"/>
    </row>
    <row r="621" ht="13.8" spans="1:7">
      <c r="A621" s="102">
        <v>616</v>
      </c>
      <c r="B621" s="105" t="s">
        <v>31200</v>
      </c>
      <c r="C621" s="24" t="s">
        <v>31188</v>
      </c>
      <c r="D621" s="79">
        <v>2.54</v>
      </c>
      <c r="E621" s="24">
        <v>4.84</v>
      </c>
      <c r="F621" s="24">
        <v>12.29</v>
      </c>
      <c r="G621" s="107"/>
    </row>
    <row r="622" ht="13.8" spans="1:7">
      <c r="A622" s="102">
        <v>617</v>
      </c>
      <c r="B622" s="105" t="s">
        <v>31201</v>
      </c>
      <c r="C622" s="24" t="s">
        <v>31188</v>
      </c>
      <c r="D622" s="79">
        <v>2.89</v>
      </c>
      <c r="E622" s="24">
        <v>4.84</v>
      </c>
      <c r="F622" s="24">
        <v>13.99</v>
      </c>
      <c r="G622" s="107"/>
    </row>
    <row r="623" ht="13.8" spans="1:7">
      <c r="A623" s="102">
        <v>618</v>
      </c>
      <c r="B623" s="105" t="s">
        <v>5143</v>
      </c>
      <c r="C623" s="24" t="s">
        <v>31188</v>
      </c>
      <c r="D623" s="79">
        <v>4.64</v>
      </c>
      <c r="E623" s="24">
        <v>4.84</v>
      </c>
      <c r="F623" s="24">
        <v>22.46</v>
      </c>
      <c r="G623" s="107"/>
    </row>
    <row r="624" ht="13.8" spans="1:7">
      <c r="A624" s="102">
        <v>619</v>
      </c>
      <c r="B624" s="105" t="s">
        <v>29887</v>
      </c>
      <c r="C624" s="24" t="s">
        <v>31188</v>
      </c>
      <c r="D624" s="79">
        <v>7.91</v>
      </c>
      <c r="E624" s="24">
        <v>4.84</v>
      </c>
      <c r="F624" s="24">
        <v>38.28</v>
      </c>
      <c r="G624" s="107"/>
    </row>
    <row r="625" ht="13.8" spans="1:7">
      <c r="A625" s="102">
        <v>620</v>
      </c>
      <c r="B625" s="105" t="s">
        <v>31202</v>
      </c>
      <c r="C625" s="24" t="s">
        <v>31188</v>
      </c>
      <c r="D625" s="79">
        <v>4.28</v>
      </c>
      <c r="E625" s="24">
        <v>4.84</v>
      </c>
      <c r="F625" s="24">
        <v>20.72</v>
      </c>
      <c r="G625" s="107"/>
    </row>
    <row r="626" ht="13.8" spans="1:7">
      <c r="A626" s="102">
        <v>621</v>
      </c>
      <c r="B626" s="105" t="s">
        <v>116</v>
      </c>
      <c r="C626" s="24" t="s">
        <v>31188</v>
      </c>
      <c r="D626" s="79">
        <v>2.56</v>
      </c>
      <c r="E626" s="24">
        <v>4.84</v>
      </c>
      <c r="F626" s="24">
        <v>12.39</v>
      </c>
      <c r="G626" s="107"/>
    </row>
    <row r="627" ht="13.8" spans="1:7">
      <c r="A627" s="102">
        <v>622</v>
      </c>
      <c r="B627" s="105" t="s">
        <v>31203</v>
      </c>
      <c r="C627" s="24" t="s">
        <v>31188</v>
      </c>
      <c r="D627" s="79">
        <v>4.7</v>
      </c>
      <c r="E627" s="24">
        <v>4.84</v>
      </c>
      <c r="F627" s="24">
        <v>22.75</v>
      </c>
      <c r="G627" s="107"/>
    </row>
    <row r="628" ht="13.8" spans="1:7">
      <c r="A628" s="102">
        <v>623</v>
      </c>
      <c r="B628" s="105" t="s">
        <v>3704</v>
      </c>
      <c r="C628" s="24" t="s">
        <v>31188</v>
      </c>
      <c r="D628" s="79">
        <v>4.81</v>
      </c>
      <c r="E628" s="24">
        <v>4.84</v>
      </c>
      <c r="F628" s="24">
        <v>23.28</v>
      </c>
      <c r="G628" s="107"/>
    </row>
    <row r="629" ht="13.8" spans="1:7">
      <c r="A629" s="102">
        <v>624</v>
      </c>
      <c r="B629" s="105" t="s">
        <v>4168</v>
      </c>
      <c r="C629" s="24" t="s">
        <v>31188</v>
      </c>
      <c r="D629" s="79">
        <v>4.38</v>
      </c>
      <c r="E629" s="24">
        <v>4.84</v>
      </c>
      <c r="F629" s="24">
        <v>21.2</v>
      </c>
      <c r="G629" s="107"/>
    </row>
    <row r="630" ht="13.8" spans="1:7">
      <c r="A630" s="102">
        <v>625</v>
      </c>
      <c r="B630" s="105" t="s">
        <v>31204</v>
      </c>
      <c r="C630" s="24" t="s">
        <v>31188</v>
      </c>
      <c r="D630" s="79">
        <v>0.92</v>
      </c>
      <c r="E630" s="24">
        <v>4.84</v>
      </c>
      <c r="F630" s="24">
        <v>4.45</v>
      </c>
      <c r="G630" s="107"/>
    </row>
    <row r="631" ht="13.8" spans="1:7">
      <c r="A631" s="102">
        <v>626</v>
      </c>
      <c r="B631" s="105" t="s">
        <v>8948</v>
      </c>
      <c r="C631" s="24" t="s">
        <v>31188</v>
      </c>
      <c r="D631" s="79">
        <v>3.27</v>
      </c>
      <c r="E631" s="24">
        <v>4.84</v>
      </c>
      <c r="F631" s="24">
        <v>15.83</v>
      </c>
      <c r="G631" s="107"/>
    </row>
    <row r="632" ht="13.8" spans="1:7">
      <c r="A632" s="102">
        <v>627</v>
      </c>
      <c r="B632" s="105" t="s">
        <v>31205</v>
      </c>
      <c r="C632" s="24" t="s">
        <v>31188</v>
      </c>
      <c r="D632" s="79">
        <v>7.29</v>
      </c>
      <c r="E632" s="24">
        <v>4.84</v>
      </c>
      <c r="F632" s="24">
        <v>35.28</v>
      </c>
      <c r="G632" s="107"/>
    </row>
    <row r="633" ht="13.8" spans="1:7">
      <c r="A633" s="102">
        <v>628</v>
      </c>
      <c r="B633" s="105" t="s">
        <v>31206</v>
      </c>
      <c r="C633" s="24" t="s">
        <v>31188</v>
      </c>
      <c r="D633" s="79">
        <v>4.1</v>
      </c>
      <c r="E633" s="24">
        <v>4.84</v>
      </c>
      <c r="F633" s="24">
        <v>19.84</v>
      </c>
      <c r="G633" s="107"/>
    </row>
    <row r="634" ht="13.8" spans="1:7">
      <c r="A634" s="102">
        <v>629</v>
      </c>
      <c r="B634" s="105" t="s">
        <v>31207</v>
      </c>
      <c r="C634" s="24" t="s">
        <v>31188</v>
      </c>
      <c r="D634" s="79">
        <v>2.26</v>
      </c>
      <c r="E634" s="24">
        <v>4.84</v>
      </c>
      <c r="F634" s="24">
        <v>10.94</v>
      </c>
      <c r="G634" s="107"/>
    </row>
    <row r="635" ht="13.8" spans="1:7">
      <c r="A635" s="102">
        <v>630</v>
      </c>
      <c r="B635" s="105" t="s">
        <v>3911</v>
      </c>
      <c r="C635" s="24" t="s">
        <v>31188</v>
      </c>
      <c r="D635" s="79">
        <v>2.84</v>
      </c>
      <c r="E635" s="24">
        <v>4.84</v>
      </c>
      <c r="F635" s="24">
        <v>13.75</v>
      </c>
      <c r="G635" s="107"/>
    </row>
    <row r="636" ht="13.8" spans="1:7">
      <c r="A636" s="102">
        <v>631</v>
      </c>
      <c r="B636" s="105" t="s">
        <v>12656</v>
      </c>
      <c r="C636" s="24" t="s">
        <v>31188</v>
      </c>
      <c r="D636" s="79">
        <v>5.69</v>
      </c>
      <c r="E636" s="24">
        <v>4.84</v>
      </c>
      <c r="F636" s="24">
        <v>27.54</v>
      </c>
      <c r="G636" s="107"/>
    </row>
    <row r="637" ht="13.8" spans="1:7">
      <c r="A637" s="102">
        <v>632</v>
      </c>
      <c r="B637" s="105" t="s">
        <v>15336</v>
      </c>
      <c r="C637" s="24" t="s">
        <v>31188</v>
      </c>
      <c r="D637" s="79">
        <v>3.07</v>
      </c>
      <c r="E637" s="24">
        <v>4.84</v>
      </c>
      <c r="F637" s="24">
        <v>14.86</v>
      </c>
      <c r="G637" s="107"/>
    </row>
    <row r="638" ht="13.8" spans="1:7">
      <c r="A638" s="102">
        <v>633</v>
      </c>
      <c r="B638" s="105" t="s">
        <v>3137</v>
      </c>
      <c r="C638" s="24" t="s">
        <v>31188</v>
      </c>
      <c r="D638" s="79">
        <v>5.21</v>
      </c>
      <c r="E638" s="24">
        <v>4.84</v>
      </c>
      <c r="F638" s="24">
        <v>25.22</v>
      </c>
      <c r="G638" s="107"/>
    </row>
    <row r="639" ht="13.8" spans="1:7">
      <c r="A639" s="102">
        <v>634</v>
      </c>
      <c r="B639" s="105" t="s">
        <v>3705</v>
      </c>
      <c r="C639" s="24" t="s">
        <v>31188</v>
      </c>
      <c r="D639" s="79">
        <v>2.58</v>
      </c>
      <c r="E639" s="24">
        <v>4.84</v>
      </c>
      <c r="F639" s="24">
        <v>12.49</v>
      </c>
      <c r="G639" s="107"/>
    </row>
    <row r="640" ht="13.8" spans="1:7">
      <c r="A640" s="102">
        <v>635</v>
      </c>
      <c r="B640" s="105" t="s">
        <v>15460</v>
      </c>
      <c r="C640" s="24" t="s">
        <v>31188</v>
      </c>
      <c r="D640" s="79">
        <v>4.93</v>
      </c>
      <c r="E640" s="24">
        <v>4.84</v>
      </c>
      <c r="F640" s="24">
        <v>23.86</v>
      </c>
      <c r="G640" s="107"/>
    </row>
    <row r="641" ht="13.8" spans="1:7">
      <c r="A641" s="102">
        <v>636</v>
      </c>
      <c r="B641" s="105" t="s">
        <v>31208</v>
      </c>
      <c r="C641" s="24" t="s">
        <v>31188</v>
      </c>
      <c r="D641" s="79">
        <v>2.89</v>
      </c>
      <c r="E641" s="24">
        <v>4.84</v>
      </c>
      <c r="F641" s="24">
        <v>13.99</v>
      </c>
      <c r="G641" s="107"/>
    </row>
    <row r="642" ht="13.8" spans="1:7">
      <c r="A642" s="102">
        <v>637</v>
      </c>
      <c r="B642" s="105" t="s">
        <v>3469</v>
      </c>
      <c r="C642" s="24" t="s">
        <v>31188</v>
      </c>
      <c r="D642" s="79">
        <v>8.05</v>
      </c>
      <c r="E642" s="24">
        <v>4.84</v>
      </c>
      <c r="F642" s="24">
        <v>38.96</v>
      </c>
      <c r="G642" s="107"/>
    </row>
    <row r="643" ht="13.8" spans="1:7">
      <c r="A643" s="102">
        <v>638</v>
      </c>
      <c r="B643" s="105" t="s">
        <v>31209</v>
      </c>
      <c r="C643" s="24" t="s">
        <v>31188</v>
      </c>
      <c r="D643" s="79">
        <v>0.53</v>
      </c>
      <c r="E643" s="24">
        <v>4.84</v>
      </c>
      <c r="F643" s="24">
        <v>2.57</v>
      </c>
      <c r="G643" s="107"/>
    </row>
    <row r="644" ht="13.8" spans="1:7">
      <c r="A644" s="102">
        <v>639</v>
      </c>
      <c r="B644" s="105" t="s">
        <v>1133</v>
      </c>
      <c r="C644" s="24" t="s">
        <v>31188</v>
      </c>
      <c r="D644" s="79">
        <v>4.41</v>
      </c>
      <c r="E644" s="24">
        <v>4.84</v>
      </c>
      <c r="F644" s="24">
        <v>21.34</v>
      </c>
      <c r="G644" s="107"/>
    </row>
    <row r="645" ht="13.8" spans="1:7">
      <c r="A645" s="102">
        <v>640</v>
      </c>
      <c r="B645" s="105" t="s">
        <v>5119</v>
      </c>
      <c r="C645" s="24" t="s">
        <v>31188</v>
      </c>
      <c r="D645" s="79">
        <v>7.07</v>
      </c>
      <c r="E645" s="24">
        <v>4.84</v>
      </c>
      <c r="F645" s="24">
        <v>34.22</v>
      </c>
      <c r="G645" s="107"/>
    </row>
    <row r="646" ht="13.8" spans="1:7">
      <c r="A646" s="102">
        <v>641</v>
      </c>
      <c r="B646" s="105" t="s">
        <v>31210</v>
      </c>
      <c r="C646" s="24" t="s">
        <v>31188</v>
      </c>
      <c r="D646" s="79">
        <v>5.19</v>
      </c>
      <c r="E646" s="24">
        <v>4.84</v>
      </c>
      <c r="F646" s="24">
        <v>25.12</v>
      </c>
      <c r="G646" s="107"/>
    </row>
    <row r="647" ht="13.8" spans="1:7">
      <c r="A647" s="102">
        <v>642</v>
      </c>
      <c r="B647" s="105" t="s">
        <v>15330</v>
      </c>
      <c r="C647" s="24" t="s">
        <v>31188</v>
      </c>
      <c r="D647" s="28">
        <v>3.24</v>
      </c>
      <c r="E647" s="24">
        <v>4.84</v>
      </c>
      <c r="F647" s="24">
        <v>15.68</v>
      </c>
      <c r="G647" s="107"/>
    </row>
    <row r="648" ht="13.8" spans="1:7">
      <c r="A648" s="102">
        <v>643</v>
      </c>
      <c r="B648" s="105" t="s">
        <v>3891</v>
      </c>
      <c r="C648" s="24" t="s">
        <v>31188</v>
      </c>
      <c r="D648" s="28">
        <v>4.42</v>
      </c>
      <c r="E648" s="24">
        <v>4.84</v>
      </c>
      <c r="F648" s="24">
        <v>21.39</v>
      </c>
      <c r="G648" s="107"/>
    </row>
    <row r="649" ht="13.8" spans="1:7">
      <c r="A649" s="102">
        <v>644</v>
      </c>
      <c r="B649" s="105" t="s">
        <v>5187</v>
      </c>
      <c r="C649" s="24" t="s">
        <v>31188</v>
      </c>
      <c r="D649" s="28">
        <v>2.98</v>
      </c>
      <c r="E649" s="24">
        <v>4.84</v>
      </c>
      <c r="F649" s="24">
        <v>14.42</v>
      </c>
      <c r="G649" s="107"/>
    </row>
    <row r="650" ht="13.8" spans="1:7">
      <c r="A650" s="102">
        <v>645</v>
      </c>
      <c r="B650" s="105" t="s">
        <v>24955</v>
      </c>
      <c r="C650" s="24" t="s">
        <v>31188</v>
      </c>
      <c r="D650" s="28">
        <v>3.23</v>
      </c>
      <c r="E650" s="24">
        <v>4.84</v>
      </c>
      <c r="F650" s="24">
        <v>15.63</v>
      </c>
      <c r="G650" s="107"/>
    </row>
    <row r="651" ht="13.8" spans="1:7">
      <c r="A651" s="102">
        <v>646</v>
      </c>
      <c r="B651" s="105" t="s">
        <v>31211</v>
      </c>
      <c r="C651" s="24" t="s">
        <v>31188</v>
      </c>
      <c r="D651" s="28">
        <v>3.52</v>
      </c>
      <c r="E651" s="24">
        <v>4.84</v>
      </c>
      <c r="F651" s="24">
        <v>17.04</v>
      </c>
      <c r="G651" s="107"/>
    </row>
    <row r="652" ht="13.8" spans="1:7">
      <c r="A652" s="102">
        <v>647</v>
      </c>
      <c r="B652" s="105" t="s">
        <v>14381</v>
      </c>
      <c r="C652" s="24" t="s">
        <v>31188</v>
      </c>
      <c r="D652" s="28">
        <v>9.26</v>
      </c>
      <c r="E652" s="24">
        <v>4.84</v>
      </c>
      <c r="F652" s="24">
        <v>44.82</v>
      </c>
      <c r="G652" s="107"/>
    </row>
    <row r="653" ht="13.8" spans="1:7">
      <c r="A653" s="102">
        <v>648</v>
      </c>
      <c r="B653" s="105" t="s">
        <v>28478</v>
      </c>
      <c r="C653" s="24" t="s">
        <v>31188</v>
      </c>
      <c r="D653" s="28">
        <v>2.84</v>
      </c>
      <c r="E653" s="24">
        <v>4.84</v>
      </c>
      <c r="F653" s="24">
        <v>13.75</v>
      </c>
      <c r="G653" s="107"/>
    </row>
    <row r="654" ht="13.8" spans="1:7">
      <c r="A654" s="102">
        <v>649</v>
      </c>
      <c r="B654" s="105" t="s">
        <v>9015</v>
      </c>
      <c r="C654" s="24" t="s">
        <v>31188</v>
      </c>
      <c r="D654" s="28">
        <v>1.05</v>
      </c>
      <c r="E654" s="24">
        <v>4.84</v>
      </c>
      <c r="F654" s="24">
        <v>5.08</v>
      </c>
      <c r="G654" s="107"/>
    </row>
    <row r="655" ht="13.8" spans="1:7">
      <c r="A655" s="102">
        <v>650</v>
      </c>
      <c r="B655" s="105" t="s">
        <v>31212</v>
      </c>
      <c r="C655" s="24" t="s">
        <v>31188</v>
      </c>
      <c r="D655" s="28">
        <v>5.27</v>
      </c>
      <c r="E655" s="24">
        <v>4.84</v>
      </c>
      <c r="F655" s="24">
        <v>25.51</v>
      </c>
      <c r="G655" s="107"/>
    </row>
    <row r="656" ht="13.8" spans="1:7">
      <c r="A656" s="102">
        <v>651</v>
      </c>
      <c r="B656" s="105" t="s">
        <v>4104</v>
      </c>
      <c r="C656" s="24" t="s">
        <v>31188</v>
      </c>
      <c r="D656" s="28">
        <v>5.24</v>
      </c>
      <c r="E656" s="24">
        <v>4.84</v>
      </c>
      <c r="F656" s="24">
        <v>25.36</v>
      </c>
      <c r="G656" s="107"/>
    </row>
    <row r="657" ht="13.8" spans="1:7">
      <c r="A657" s="102">
        <v>652</v>
      </c>
      <c r="B657" s="105" t="s">
        <v>31213</v>
      </c>
      <c r="C657" s="24" t="s">
        <v>31188</v>
      </c>
      <c r="D657" s="28">
        <v>5.69</v>
      </c>
      <c r="E657" s="24">
        <v>4.84</v>
      </c>
      <c r="F657" s="24">
        <v>27.54</v>
      </c>
      <c r="G657" s="107"/>
    </row>
    <row r="658" ht="13.8" spans="1:7">
      <c r="A658" s="102">
        <v>653</v>
      </c>
      <c r="B658" s="105" t="s">
        <v>31214</v>
      </c>
      <c r="C658" s="24" t="s">
        <v>31188</v>
      </c>
      <c r="D658" s="28">
        <v>8.03</v>
      </c>
      <c r="E658" s="24">
        <v>4.84</v>
      </c>
      <c r="F658" s="24">
        <v>38.87</v>
      </c>
      <c r="G658" s="107"/>
    </row>
    <row r="659" ht="13.8" spans="1:7">
      <c r="A659" s="102">
        <v>654</v>
      </c>
      <c r="B659" s="105" t="s">
        <v>31215</v>
      </c>
      <c r="C659" s="24" t="s">
        <v>31188</v>
      </c>
      <c r="D659" s="28">
        <v>2.68</v>
      </c>
      <c r="E659" s="24">
        <v>4.84</v>
      </c>
      <c r="F659" s="24">
        <v>12.97</v>
      </c>
      <c r="G659" s="107"/>
    </row>
    <row r="660" ht="13.8" spans="1:7">
      <c r="A660" s="102">
        <v>655</v>
      </c>
      <c r="B660" s="105" t="s">
        <v>16399</v>
      </c>
      <c r="C660" s="24" t="s">
        <v>31188</v>
      </c>
      <c r="D660" s="28">
        <v>2.2</v>
      </c>
      <c r="E660" s="24">
        <v>4.84</v>
      </c>
      <c r="F660" s="24">
        <v>10.65</v>
      </c>
      <c r="G660" s="107"/>
    </row>
    <row r="661" ht="13.8" spans="1:7">
      <c r="A661" s="102">
        <v>656</v>
      </c>
      <c r="B661" s="105" t="s">
        <v>28114</v>
      </c>
      <c r="C661" s="24" t="s">
        <v>31188</v>
      </c>
      <c r="D661" s="28">
        <v>4.88</v>
      </c>
      <c r="E661" s="24">
        <v>4.84</v>
      </c>
      <c r="F661" s="24">
        <v>23.62</v>
      </c>
      <c r="G661" s="107"/>
    </row>
    <row r="662" ht="13.8" spans="1:7">
      <c r="A662" s="102">
        <v>657</v>
      </c>
      <c r="B662" s="105" t="s">
        <v>31216</v>
      </c>
      <c r="C662" s="24" t="s">
        <v>31188</v>
      </c>
      <c r="D662" s="28">
        <v>3</v>
      </c>
      <c r="E662" s="24">
        <v>4.84</v>
      </c>
      <c r="F662" s="24">
        <v>14.52</v>
      </c>
      <c r="G662" s="107"/>
    </row>
    <row r="663" ht="13.8" spans="1:7">
      <c r="A663" s="102">
        <v>658</v>
      </c>
      <c r="B663" s="105" t="s">
        <v>4221</v>
      </c>
      <c r="C663" s="24" t="s">
        <v>31188</v>
      </c>
      <c r="D663" s="28">
        <v>3.13</v>
      </c>
      <c r="E663" s="24">
        <v>4.84</v>
      </c>
      <c r="F663" s="24">
        <v>15.15</v>
      </c>
      <c r="G663" s="107"/>
    </row>
    <row r="664" ht="13.8" spans="1:7">
      <c r="A664" s="102">
        <v>659</v>
      </c>
      <c r="B664" s="105" t="s">
        <v>349</v>
      </c>
      <c r="C664" s="24" t="s">
        <v>31188</v>
      </c>
      <c r="D664" s="28">
        <v>2.3</v>
      </c>
      <c r="E664" s="24">
        <v>4.84</v>
      </c>
      <c r="F664" s="24">
        <v>11.13</v>
      </c>
      <c r="G664" s="107"/>
    </row>
    <row r="665" ht="13.8" spans="1:7">
      <c r="A665" s="102">
        <v>660</v>
      </c>
      <c r="B665" s="105" t="s">
        <v>3565</v>
      </c>
      <c r="C665" s="24" t="s">
        <v>31188</v>
      </c>
      <c r="D665" s="28">
        <v>1.59</v>
      </c>
      <c r="E665" s="24">
        <v>4.84</v>
      </c>
      <c r="F665" s="24">
        <v>7.7</v>
      </c>
      <c r="G665" s="107"/>
    </row>
    <row r="666" ht="13.8" spans="1:7">
      <c r="A666" s="102">
        <v>661</v>
      </c>
      <c r="B666" s="105" t="s">
        <v>5260</v>
      </c>
      <c r="C666" s="24" t="s">
        <v>31188</v>
      </c>
      <c r="D666" s="28">
        <v>1.3</v>
      </c>
      <c r="E666" s="24">
        <v>4.84</v>
      </c>
      <c r="F666" s="24">
        <v>6.29</v>
      </c>
      <c r="G666" s="107"/>
    </row>
    <row r="667" ht="13.8" spans="1:7">
      <c r="A667" s="102">
        <v>662</v>
      </c>
      <c r="B667" s="105" t="s">
        <v>5421</v>
      </c>
      <c r="C667" s="24" t="s">
        <v>31217</v>
      </c>
      <c r="D667" s="79">
        <v>4.61</v>
      </c>
      <c r="E667" s="24">
        <v>4.84</v>
      </c>
      <c r="F667" s="24">
        <v>22.31</v>
      </c>
      <c r="G667" s="107"/>
    </row>
    <row r="668" ht="13.8" spans="1:7">
      <c r="A668" s="102">
        <v>663</v>
      </c>
      <c r="B668" s="105" t="s">
        <v>31218</v>
      </c>
      <c r="C668" s="24" t="s">
        <v>31217</v>
      </c>
      <c r="D668" s="79">
        <v>2.76</v>
      </c>
      <c r="E668" s="24">
        <v>4.84</v>
      </c>
      <c r="F668" s="24">
        <v>13.36</v>
      </c>
      <c r="G668" s="107"/>
    </row>
    <row r="669" ht="13.8" spans="1:7">
      <c r="A669" s="102">
        <v>664</v>
      </c>
      <c r="B669" s="105" t="s">
        <v>15550</v>
      </c>
      <c r="C669" s="24" t="s">
        <v>31217</v>
      </c>
      <c r="D669" s="79">
        <v>1.71</v>
      </c>
      <c r="E669" s="24">
        <v>4.84</v>
      </c>
      <c r="F669" s="24">
        <v>8.28</v>
      </c>
      <c r="G669" s="107"/>
    </row>
    <row r="670" ht="13.8" spans="1:7">
      <c r="A670" s="102">
        <v>665</v>
      </c>
      <c r="B670" s="105" t="s">
        <v>3953</v>
      </c>
      <c r="C670" s="24" t="s">
        <v>31217</v>
      </c>
      <c r="D670" s="79">
        <v>30.1</v>
      </c>
      <c r="E670" s="24">
        <v>4.84</v>
      </c>
      <c r="F670" s="24">
        <v>145.68</v>
      </c>
      <c r="G670" s="107"/>
    </row>
    <row r="671" ht="13.8" spans="1:7">
      <c r="A671" s="102">
        <v>666</v>
      </c>
      <c r="B671" s="105" t="s">
        <v>3871</v>
      </c>
      <c r="C671" s="24" t="s">
        <v>31217</v>
      </c>
      <c r="D671" s="79">
        <v>2.42</v>
      </c>
      <c r="E671" s="24">
        <v>4.84</v>
      </c>
      <c r="F671" s="24">
        <v>11.71</v>
      </c>
      <c r="G671" s="107"/>
    </row>
    <row r="672" ht="13.8" spans="1:7">
      <c r="A672" s="102">
        <v>667</v>
      </c>
      <c r="B672" s="105" t="s">
        <v>31219</v>
      </c>
      <c r="C672" s="24" t="s">
        <v>31217</v>
      </c>
      <c r="D672" s="79">
        <v>3.63</v>
      </c>
      <c r="E672" s="24">
        <v>4.84</v>
      </c>
      <c r="F672" s="24">
        <v>17.57</v>
      </c>
      <c r="G672" s="107"/>
    </row>
    <row r="673" ht="13.8" spans="1:7">
      <c r="A673" s="102">
        <v>668</v>
      </c>
      <c r="B673" s="105" t="s">
        <v>31220</v>
      </c>
      <c r="C673" s="24" t="s">
        <v>31217</v>
      </c>
      <c r="D673" s="79">
        <v>2.5</v>
      </c>
      <c r="E673" s="24">
        <v>4.84</v>
      </c>
      <c r="F673" s="24">
        <v>12.1</v>
      </c>
      <c r="G673" s="107"/>
    </row>
    <row r="674" ht="13.8" spans="1:7">
      <c r="A674" s="102">
        <v>669</v>
      </c>
      <c r="B674" s="105" t="s">
        <v>31221</v>
      </c>
      <c r="C674" s="24" t="s">
        <v>31217</v>
      </c>
      <c r="D674" s="79">
        <v>2.23</v>
      </c>
      <c r="E674" s="24">
        <v>4.84</v>
      </c>
      <c r="F674" s="24">
        <v>10.79</v>
      </c>
      <c r="G674" s="107"/>
    </row>
    <row r="675" ht="13.8" spans="1:7">
      <c r="A675" s="102">
        <v>670</v>
      </c>
      <c r="B675" s="105" t="s">
        <v>31222</v>
      </c>
      <c r="C675" s="24" t="s">
        <v>31217</v>
      </c>
      <c r="D675" s="79">
        <v>4.62</v>
      </c>
      <c r="E675" s="24">
        <v>4.84</v>
      </c>
      <c r="F675" s="24">
        <v>22.36</v>
      </c>
      <c r="G675" s="107"/>
    </row>
    <row r="676" ht="13.8" spans="1:7">
      <c r="A676" s="102">
        <v>671</v>
      </c>
      <c r="B676" s="105" t="s">
        <v>5701</v>
      </c>
      <c r="C676" s="24" t="s">
        <v>31217</v>
      </c>
      <c r="D676" s="79">
        <v>4.06</v>
      </c>
      <c r="E676" s="24">
        <v>4.84</v>
      </c>
      <c r="F676" s="24">
        <v>19.65</v>
      </c>
      <c r="G676" s="107"/>
    </row>
    <row r="677" ht="13.8" spans="1:7">
      <c r="A677" s="102">
        <v>672</v>
      </c>
      <c r="B677" s="105" t="s">
        <v>6962</v>
      </c>
      <c r="C677" s="24" t="s">
        <v>31217</v>
      </c>
      <c r="D677" s="79">
        <v>4.31</v>
      </c>
      <c r="E677" s="24">
        <v>4.84</v>
      </c>
      <c r="F677" s="24">
        <v>20.86</v>
      </c>
      <c r="G677" s="107"/>
    </row>
    <row r="678" ht="13.8" spans="1:7">
      <c r="A678" s="102">
        <v>673</v>
      </c>
      <c r="B678" s="105" t="s">
        <v>2281</v>
      </c>
      <c r="C678" s="24" t="s">
        <v>31217</v>
      </c>
      <c r="D678" s="79">
        <v>1.28</v>
      </c>
      <c r="E678" s="24">
        <v>4.84</v>
      </c>
      <c r="F678" s="24">
        <v>6.2</v>
      </c>
      <c r="G678" s="107"/>
    </row>
    <row r="679" ht="13.8" spans="1:7">
      <c r="A679" s="102">
        <v>674</v>
      </c>
      <c r="B679" s="105" t="s">
        <v>31223</v>
      </c>
      <c r="C679" s="24" t="s">
        <v>31217</v>
      </c>
      <c r="D679" s="79">
        <v>1.73</v>
      </c>
      <c r="E679" s="24">
        <v>4.84</v>
      </c>
      <c r="F679" s="24">
        <v>8.37</v>
      </c>
      <c r="G679" s="107"/>
    </row>
    <row r="680" ht="13.8" spans="1:7">
      <c r="A680" s="102">
        <v>675</v>
      </c>
      <c r="B680" s="105" t="s">
        <v>31118</v>
      </c>
      <c r="C680" s="24" t="s">
        <v>31217</v>
      </c>
      <c r="D680" s="79">
        <v>5.96</v>
      </c>
      <c r="E680" s="24">
        <v>4.84</v>
      </c>
      <c r="F680" s="24">
        <v>28.85</v>
      </c>
      <c r="G680" s="107"/>
    </row>
    <row r="681" ht="13.8" spans="1:7">
      <c r="A681" s="102">
        <v>676</v>
      </c>
      <c r="B681" s="105" t="s">
        <v>14830</v>
      </c>
      <c r="C681" s="24" t="s">
        <v>31217</v>
      </c>
      <c r="D681" s="79">
        <v>3.72</v>
      </c>
      <c r="E681" s="24">
        <v>4.84</v>
      </c>
      <c r="F681" s="24">
        <v>18</v>
      </c>
      <c r="G681" s="107"/>
    </row>
    <row r="682" ht="13.8" spans="1:7">
      <c r="A682" s="102">
        <v>677</v>
      </c>
      <c r="B682" s="105" t="s">
        <v>1899</v>
      </c>
      <c r="C682" s="24" t="s">
        <v>31217</v>
      </c>
      <c r="D682" s="79">
        <v>1.22</v>
      </c>
      <c r="E682" s="24">
        <v>4.84</v>
      </c>
      <c r="F682" s="24">
        <v>5.9</v>
      </c>
      <c r="G682" s="107"/>
    </row>
    <row r="683" ht="13.8" spans="1:7">
      <c r="A683" s="102">
        <v>678</v>
      </c>
      <c r="B683" s="105" t="s">
        <v>19924</v>
      </c>
      <c r="C683" s="24" t="s">
        <v>31217</v>
      </c>
      <c r="D683" s="79">
        <v>3.2</v>
      </c>
      <c r="E683" s="24">
        <v>4.84</v>
      </c>
      <c r="F683" s="24">
        <v>15.49</v>
      </c>
      <c r="G683" s="107"/>
    </row>
    <row r="684" ht="13.8" spans="1:7">
      <c r="A684" s="102">
        <v>679</v>
      </c>
      <c r="B684" s="105" t="s">
        <v>15333</v>
      </c>
      <c r="C684" s="24" t="s">
        <v>31217</v>
      </c>
      <c r="D684" s="79">
        <v>4.68</v>
      </c>
      <c r="E684" s="24">
        <v>4.84</v>
      </c>
      <c r="F684" s="24">
        <v>22.65</v>
      </c>
      <c r="G684" s="107"/>
    </row>
    <row r="685" ht="13.8" spans="1:7">
      <c r="A685" s="102">
        <v>680</v>
      </c>
      <c r="B685" s="105" t="s">
        <v>6038</v>
      </c>
      <c r="C685" s="24" t="s">
        <v>31217</v>
      </c>
      <c r="D685" s="79">
        <v>5.78</v>
      </c>
      <c r="E685" s="24">
        <v>4.84</v>
      </c>
      <c r="F685" s="24">
        <v>27.98</v>
      </c>
      <c r="G685" s="107"/>
    </row>
    <row r="686" ht="13.8" spans="1:7">
      <c r="A686" s="102">
        <v>681</v>
      </c>
      <c r="B686" s="105" t="s">
        <v>31224</v>
      </c>
      <c r="C686" s="24" t="s">
        <v>31217</v>
      </c>
      <c r="D686" s="79">
        <v>1.62</v>
      </c>
      <c r="E686" s="24">
        <v>4.84</v>
      </c>
      <c r="F686" s="24">
        <v>7.84</v>
      </c>
      <c r="G686" s="107"/>
    </row>
    <row r="687" ht="13.8" spans="1:7">
      <c r="A687" s="102">
        <v>682</v>
      </c>
      <c r="B687" s="105" t="s">
        <v>15313</v>
      </c>
      <c r="C687" s="24" t="s">
        <v>31217</v>
      </c>
      <c r="D687" s="79">
        <v>1.98</v>
      </c>
      <c r="E687" s="24">
        <v>4.84</v>
      </c>
      <c r="F687" s="24">
        <v>9.58</v>
      </c>
      <c r="G687" s="107"/>
    </row>
    <row r="688" ht="13.8" spans="1:7">
      <c r="A688" s="102">
        <v>683</v>
      </c>
      <c r="B688" s="105" t="s">
        <v>31225</v>
      </c>
      <c r="C688" s="24" t="s">
        <v>31217</v>
      </c>
      <c r="D688" s="79">
        <v>2.78</v>
      </c>
      <c r="E688" s="24">
        <v>4.84</v>
      </c>
      <c r="F688" s="24">
        <v>13.46</v>
      </c>
      <c r="G688" s="107"/>
    </row>
    <row r="689" ht="13.8" spans="1:7">
      <c r="A689" s="102">
        <v>684</v>
      </c>
      <c r="B689" s="105" t="s">
        <v>31226</v>
      </c>
      <c r="C689" s="24" t="s">
        <v>31217</v>
      </c>
      <c r="D689" s="79">
        <v>2.93</v>
      </c>
      <c r="E689" s="24">
        <v>4.84</v>
      </c>
      <c r="F689" s="24">
        <v>14.18</v>
      </c>
      <c r="G689" s="107"/>
    </row>
    <row r="690" ht="13.8" spans="1:7">
      <c r="A690" s="102">
        <v>685</v>
      </c>
      <c r="B690" s="105" t="s">
        <v>31227</v>
      </c>
      <c r="C690" s="24" t="s">
        <v>31217</v>
      </c>
      <c r="D690" s="79">
        <v>1.88</v>
      </c>
      <c r="E690" s="24">
        <v>4.84</v>
      </c>
      <c r="F690" s="24">
        <v>9.1</v>
      </c>
      <c r="G690" s="107"/>
    </row>
    <row r="691" ht="13.8" spans="1:7">
      <c r="A691" s="102">
        <v>686</v>
      </c>
      <c r="B691" s="105" t="s">
        <v>4523</v>
      </c>
      <c r="C691" s="24" t="s">
        <v>31217</v>
      </c>
      <c r="D691" s="79">
        <v>2.06</v>
      </c>
      <c r="E691" s="24">
        <v>4.84</v>
      </c>
      <c r="F691" s="24">
        <v>9.97</v>
      </c>
      <c r="G691" s="107"/>
    </row>
    <row r="692" ht="13.8" spans="1:7">
      <c r="A692" s="102">
        <v>687</v>
      </c>
      <c r="B692" s="105" t="s">
        <v>3891</v>
      </c>
      <c r="C692" s="24" t="s">
        <v>31217</v>
      </c>
      <c r="D692" s="79">
        <v>7.74</v>
      </c>
      <c r="E692" s="24">
        <v>4.84</v>
      </c>
      <c r="F692" s="24">
        <v>37.46</v>
      </c>
      <c r="G692" s="107"/>
    </row>
    <row r="693" ht="13.8" spans="1:7">
      <c r="A693" s="102">
        <v>688</v>
      </c>
      <c r="B693" s="105" t="s">
        <v>31228</v>
      </c>
      <c r="C693" s="24" t="s">
        <v>31217</v>
      </c>
      <c r="D693" s="79">
        <v>3.26</v>
      </c>
      <c r="E693" s="24">
        <v>4.84</v>
      </c>
      <c r="F693" s="24">
        <v>15.78</v>
      </c>
      <c r="G693" s="107"/>
    </row>
    <row r="694" ht="13.8" spans="1:7">
      <c r="A694" s="102">
        <v>689</v>
      </c>
      <c r="B694" s="105" t="s">
        <v>5330</v>
      </c>
      <c r="C694" s="24" t="s">
        <v>31217</v>
      </c>
      <c r="D694" s="79">
        <v>2.77</v>
      </c>
      <c r="E694" s="24">
        <v>4.84</v>
      </c>
      <c r="F694" s="24">
        <v>13.41</v>
      </c>
      <c r="G694" s="107"/>
    </row>
    <row r="695" ht="13.8" spans="1:7">
      <c r="A695" s="102">
        <v>690</v>
      </c>
      <c r="B695" s="105" t="s">
        <v>116</v>
      </c>
      <c r="C695" s="24" t="s">
        <v>31217</v>
      </c>
      <c r="D695" s="79">
        <v>1.49</v>
      </c>
      <c r="E695" s="24">
        <v>4.84</v>
      </c>
      <c r="F695" s="24">
        <v>7.21</v>
      </c>
      <c r="G695" s="107"/>
    </row>
    <row r="696" ht="13.8" spans="1:7">
      <c r="A696" s="102">
        <v>691</v>
      </c>
      <c r="B696" s="105" t="s">
        <v>15325</v>
      </c>
      <c r="C696" s="24" t="s">
        <v>31217</v>
      </c>
      <c r="D696" s="79">
        <v>1.36</v>
      </c>
      <c r="E696" s="24">
        <v>4.84</v>
      </c>
      <c r="F696" s="24">
        <v>6.58</v>
      </c>
      <c r="G696" s="107"/>
    </row>
    <row r="697" ht="13.8" spans="1:7">
      <c r="A697" s="102">
        <v>692</v>
      </c>
      <c r="B697" s="105" t="s">
        <v>3493</v>
      </c>
      <c r="C697" s="24" t="s">
        <v>31217</v>
      </c>
      <c r="D697" s="79">
        <v>2.65</v>
      </c>
      <c r="E697" s="24">
        <v>4.84</v>
      </c>
      <c r="F697" s="24">
        <v>12.83</v>
      </c>
      <c r="G697" s="107"/>
    </row>
    <row r="698" ht="13.8" spans="1:7">
      <c r="A698" s="102">
        <v>693</v>
      </c>
      <c r="B698" s="105" t="s">
        <v>4235</v>
      </c>
      <c r="C698" s="24" t="s">
        <v>31217</v>
      </c>
      <c r="D698" s="79">
        <v>3.26</v>
      </c>
      <c r="E698" s="24">
        <v>4.84</v>
      </c>
      <c r="F698" s="24">
        <v>15.78</v>
      </c>
      <c r="G698" s="107"/>
    </row>
    <row r="699" ht="13.8" spans="1:7">
      <c r="A699" s="102">
        <v>694</v>
      </c>
      <c r="B699" s="105" t="s">
        <v>3568</v>
      </c>
      <c r="C699" s="24" t="s">
        <v>31217</v>
      </c>
      <c r="D699" s="79">
        <v>2.9</v>
      </c>
      <c r="E699" s="24">
        <v>4.84</v>
      </c>
      <c r="F699" s="24">
        <v>14.04</v>
      </c>
      <c r="G699" s="107"/>
    </row>
    <row r="700" ht="13.8" spans="1:7">
      <c r="A700" s="102">
        <v>695</v>
      </c>
      <c r="B700" s="105" t="s">
        <v>31229</v>
      </c>
      <c r="C700" s="24" t="s">
        <v>31217</v>
      </c>
      <c r="D700" s="79">
        <v>1.2</v>
      </c>
      <c r="E700" s="24">
        <v>4.84</v>
      </c>
      <c r="F700" s="24">
        <v>5.81</v>
      </c>
      <c r="G700" s="107"/>
    </row>
    <row r="701" ht="13.8" spans="1:7">
      <c r="A701" s="102">
        <v>696</v>
      </c>
      <c r="B701" s="105" t="s">
        <v>9545</v>
      </c>
      <c r="C701" s="24" t="s">
        <v>31217</v>
      </c>
      <c r="D701" s="79">
        <v>1.92</v>
      </c>
      <c r="E701" s="24">
        <v>4.84</v>
      </c>
      <c r="F701" s="24">
        <v>9.29</v>
      </c>
      <c r="G701" s="107"/>
    </row>
    <row r="702" ht="13.8" spans="1:7">
      <c r="A702" s="102">
        <v>697</v>
      </c>
      <c r="B702" s="105" t="s">
        <v>31230</v>
      </c>
      <c r="C702" s="24" t="s">
        <v>31217</v>
      </c>
      <c r="D702" s="79">
        <v>4.55</v>
      </c>
      <c r="E702" s="24">
        <v>4.84</v>
      </c>
      <c r="F702" s="24">
        <v>22.02</v>
      </c>
      <c r="G702" s="107"/>
    </row>
    <row r="703" ht="13.8" spans="1:7">
      <c r="A703" s="102">
        <v>698</v>
      </c>
      <c r="B703" s="105" t="s">
        <v>31231</v>
      </c>
      <c r="C703" s="24" t="s">
        <v>31217</v>
      </c>
      <c r="D703" s="79">
        <v>3.59</v>
      </c>
      <c r="E703" s="24">
        <v>4.84</v>
      </c>
      <c r="F703" s="24">
        <v>17.38</v>
      </c>
      <c r="G703" s="107"/>
    </row>
    <row r="704" ht="13.8" spans="1:7">
      <c r="A704" s="102">
        <v>699</v>
      </c>
      <c r="B704" s="105" t="s">
        <v>4906</v>
      </c>
      <c r="C704" s="24" t="s">
        <v>31217</v>
      </c>
      <c r="D704" s="79">
        <v>6.49</v>
      </c>
      <c r="E704" s="24">
        <v>4.84</v>
      </c>
      <c r="F704" s="24">
        <v>31.41</v>
      </c>
      <c r="G704" s="107"/>
    </row>
    <row r="705" ht="13.8" spans="1:7">
      <c r="A705" s="102">
        <v>700</v>
      </c>
      <c r="B705" s="105" t="s">
        <v>31232</v>
      </c>
      <c r="C705" s="24" t="s">
        <v>31217</v>
      </c>
      <c r="D705" s="79">
        <v>1.3</v>
      </c>
      <c r="E705" s="24">
        <v>4.84</v>
      </c>
      <c r="F705" s="24">
        <v>6.29</v>
      </c>
      <c r="G705" s="107"/>
    </row>
    <row r="706" ht="13.8" spans="1:7">
      <c r="A706" s="102">
        <v>701</v>
      </c>
      <c r="B706" s="105" t="s">
        <v>13383</v>
      </c>
      <c r="C706" s="24" t="s">
        <v>31217</v>
      </c>
      <c r="D706" s="79">
        <v>3.91</v>
      </c>
      <c r="E706" s="24">
        <v>4.84</v>
      </c>
      <c r="F706" s="24">
        <v>18.92</v>
      </c>
      <c r="G706" s="107"/>
    </row>
    <row r="707" ht="13.8" spans="1:7">
      <c r="A707" s="102">
        <v>702</v>
      </c>
      <c r="B707" s="105" t="s">
        <v>4515</v>
      </c>
      <c r="C707" s="24" t="s">
        <v>31217</v>
      </c>
      <c r="D707" s="79">
        <v>5.4</v>
      </c>
      <c r="E707" s="24">
        <v>4.84</v>
      </c>
      <c r="F707" s="24">
        <v>26.14</v>
      </c>
      <c r="G707" s="107"/>
    </row>
    <row r="708" ht="13.8" spans="1:7">
      <c r="A708" s="102">
        <v>703</v>
      </c>
      <c r="B708" s="105" t="s">
        <v>31233</v>
      </c>
      <c r="C708" s="24" t="s">
        <v>31217</v>
      </c>
      <c r="D708" s="79">
        <v>4.2</v>
      </c>
      <c r="E708" s="24">
        <v>4.84</v>
      </c>
      <c r="F708" s="24">
        <v>20.33</v>
      </c>
      <c r="G708" s="107"/>
    </row>
    <row r="709" ht="13.8" spans="1:7">
      <c r="A709" s="102">
        <v>704</v>
      </c>
      <c r="B709" s="105" t="s">
        <v>31234</v>
      </c>
      <c r="C709" s="24" t="s">
        <v>31217</v>
      </c>
      <c r="D709" s="79">
        <v>1.1</v>
      </c>
      <c r="E709" s="24">
        <v>4.84</v>
      </c>
      <c r="F709" s="24">
        <v>5.32</v>
      </c>
      <c r="G709" s="107"/>
    </row>
    <row r="710" ht="13.8" spans="1:7">
      <c r="A710" s="102">
        <v>705</v>
      </c>
      <c r="B710" s="105" t="s">
        <v>4982</v>
      </c>
      <c r="C710" s="24" t="s">
        <v>31217</v>
      </c>
      <c r="D710" s="79">
        <v>5.19</v>
      </c>
      <c r="E710" s="24">
        <v>4.84</v>
      </c>
      <c r="F710" s="24">
        <v>25.12</v>
      </c>
      <c r="G710" s="107"/>
    </row>
    <row r="711" ht="13.8" spans="1:7">
      <c r="A711" s="102">
        <v>706</v>
      </c>
      <c r="B711" s="105" t="s">
        <v>31235</v>
      </c>
      <c r="C711" s="24" t="s">
        <v>31217</v>
      </c>
      <c r="D711" s="79">
        <v>3.11</v>
      </c>
      <c r="E711" s="24">
        <v>4.84</v>
      </c>
      <c r="F711" s="24">
        <v>15.05</v>
      </c>
      <c r="G711" s="107"/>
    </row>
    <row r="712" ht="13.8" spans="1:7">
      <c r="A712" s="102">
        <v>707</v>
      </c>
      <c r="B712" s="105" t="s">
        <v>4173</v>
      </c>
      <c r="C712" s="24" t="s">
        <v>31217</v>
      </c>
      <c r="D712" s="79">
        <v>7.04</v>
      </c>
      <c r="E712" s="24">
        <v>4.84</v>
      </c>
      <c r="F712" s="24">
        <v>34.07</v>
      </c>
      <c r="G712" s="107"/>
    </row>
    <row r="713" ht="13.8" spans="1:7">
      <c r="A713" s="102">
        <v>708</v>
      </c>
      <c r="B713" s="105" t="s">
        <v>2275</v>
      </c>
      <c r="C713" s="24" t="s">
        <v>31217</v>
      </c>
      <c r="D713" s="79">
        <v>3.09</v>
      </c>
      <c r="E713" s="24">
        <v>4.84</v>
      </c>
      <c r="F713" s="24">
        <v>14.96</v>
      </c>
      <c r="G713" s="107"/>
    </row>
    <row r="714" ht="13.8" spans="1:7">
      <c r="A714" s="102">
        <v>709</v>
      </c>
      <c r="B714" s="105" t="s">
        <v>5376</v>
      </c>
      <c r="C714" s="24" t="s">
        <v>31217</v>
      </c>
      <c r="D714" s="79">
        <v>7.8</v>
      </c>
      <c r="E714" s="24">
        <v>4.84</v>
      </c>
      <c r="F714" s="24">
        <v>37.75</v>
      </c>
      <c r="G714" s="107"/>
    </row>
    <row r="715" ht="13.8" spans="1:7">
      <c r="A715" s="102">
        <v>710</v>
      </c>
      <c r="B715" s="105" t="s">
        <v>2455</v>
      </c>
      <c r="C715" s="24" t="s">
        <v>31217</v>
      </c>
      <c r="D715" s="28">
        <v>3.95</v>
      </c>
      <c r="E715" s="24">
        <v>4.84</v>
      </c>
      <c r="F715" s="24">
        <v>19.12</v>
      </c>
      <c r="G715" s="107"/>
    </row>
    <row r="716" ht="13.8" spans="1:7">
      <c r="A716" s="102">
        <v>711</v>
      </c>
      <c r="B716" s="105" t="s">
        <v>3408</v>
      </c>
      <c r="C716" s="24" t="s">
        <v>31217</v>
      </c>
      <c r="D716" s="79">
        <v>3.78</v>
      </c>
      <c r="E716" s="24">
        <v>4.84</v>
      </c>
      <c r="F716" s="24">
        <v>18.3</v>
      </c>
      <c r="G716" s="107"/>
    </row>
    <row r="717" ht="13.8" spans="1:7">
      <c r="A717" s="102">
        <v>712</v>
      </c>
      <c r="B717" s="105" t="s">
        <v>31236</v>
      </c>
      <c r="C717" s="24" t="s">
        <v>31217</v>
      </c>
      <c r="D717" s="79">
        <v>2.09</v>
      </c>
      <c r="E717" s="24">
        <v>4.84</v>
      </c>
      <c r="F717" s="24">
        <v>10.12</v>
      </c>
      <c r="G717" s="107"/>
    </row>
    <row r="718" ht="13.8" spans="1:7">
      <c r="A718" s="102">
        <v>713</v>
      </c>
      <c r="B718" s="105" t="s">
        <v>6195</v>
      </c>
      <c r="C718" s="24" t="s">
        <v>31217</v>
      </c>
      <c r="D718" s="79">
        <v>4.23</v>
      </c>
      <c r="E718" s="24">
        <v>4.84</v>
      </c>
      <c r="F718" s="24">
        <v>20.47</v>
      </c>
      <c r="G718" s="107"/>
    </row>
    <row r="719" ht="13.8" spans="1:7">
      <c r="A719" s="102">
        <v>714</v>
      </c>
      <c r="B719" s="105" t="s">
        <v>13</v>
      </c>
      <c r="C719" s="24" t="s">
        <v>31217</v>
      </c>
      <c r="D719" s="79">
        <v>3.35</v>
      </c>
      <c r="E719" s="24">
        <v>4.84</v>
      </c>
      <c r="F719" s="24">
        <v>16.21</v>
      </c>
      <c r="G719" s="107"/>
    </row>
    <row r="720" ht="13.8" spans="1:7">
      <c r="A720" s="102">
        <v>715</v>
      </c>
      <c r="B720" s="105" t="s">
        <v>3336</v>
      </c>
      <c r="C720" s="24" t="s">
        <v>31217</v>
      </c>
      <c r="D720" s="79">
        <v>3.54</v>
      </c>
      <c r="E720" s="24">
        <v>4.84</v>
      </c>
      <c r="F720" s="24">
        <v>17.13</v>
      </c>
      <c r="G720" s="107"/>
    </row>
    <row r="721" ht="13.8" spans="1:7">
      <c r="A721" s="102">
        <v>716</v>
      </c>
      <c r="B721" s="105" t="s">
        <v>31237</v>
      </c>
      <c r="C721" s="24" t="s">
        <v>31217</v>
      </c>
      <c r="D721" s="79">
        <v>3.38</v>
      </c>
      <c r="E721" s="24">
        <v>4.84</v>
      </c>
      <c r="F721" s="24">
        <v>16.36</v>
      </c>
      <c r="G721" s="107"/>
    </row>
    <row r="722" ht="13.8" spans="1:7">
      <c r="A722" s="102">
        <v>717</v>
      </c>
      <c r="B722" s="105" t="s">
        <v>3601</v>
      </c>
      <c r="C722" s="24" t="s">
        <v>31217</v>
      </c>
      <c r="D722" s="79">
        <v>3.24</v>
      </c>
      <c r="E722" s="24">
        <v>4.84</v>
      </c>
      <c r="F722" s="24">
        <v>15.68</v>
      </c>
      <c r="G722" s="107"/>
    </row>
    <row r="723" ht="13.8" spans="1:7">
      <c r="A723" s="102">
        <v>718</v>
      </c>
      <c r="B723" s="105" t="s">
        <v>5814</v>
      </c>
      <c r="C723" s="24" t="s">
        <v>31217</v>
      </c>
      <c r="D723" s="79">
        <v>2.82</v>
      </c>
      <c r="E723" s="24">
        <v>4.84</v>
      </c>
      <c r="F723" s="24">
        <v>13.65</v>
      </c>
      <c r="G723" s="107"/>
    </row>
    <row r="724" ht="13.8" spans="1:7">
      <c r="A724" s="102">
        <v>719</v>
      </c>
      <c r="B724" s="105" t="s">
        <v>31238</v>
      </c>
      <c r="C724" s="24" t="s">
        <v>31217</v>
      </c>
      <c r="D724" s="79">
        <v>5.36</v>
      </c>
      <c r="E724" s="24">
        <v>4.84</v>
      </c>
      <c r="F724" s="24">
        <v>25.94</v>
      </c>
      <c r="G724" s="107"/>
    </row>
    <row r="725" ht="13.8" spans="1:7">
      <c r="A725" s="102">
        <v>720</v>
      </c>
      <c r="B725" s="105" t="s">
        <v>3842</v>
      </c>
      <c r="C725" s="24" t="s">
        <v>31217</v>
      </c>
      <c r="D725" s="79">
        <v>2.22</v>
      </c>
      <c r="E725" s="24">
        <v>4.84</v>
      </c>
      <c r="F725" s="24">
        <v>10.74</v>
      </c>
      <c r="G725" s="107"/>
    </row>
    <row r="726" ht="13.8" spans="1:7">
      <c r="A726" s="102">
        <v>721</v>
      </c>
      <c r="B726" s="105" t="s">
        <v>31239</v>
      </c>
      <c r="C726" s="24" t="s">
        <v>31217</v>
      </c>
      <c r="D726" s="79">
        <v>3.55</v>
      </c>
      <c r="E726" s="24">
        <v>4.84</v>
      </c>
      <c r="F726" s="24">
        <v>17.18</v>
      </c>
      <c r="G726" s="107"/>
    </row>
    <row r="727" ht="13.8" spans="1:7">
      <c r="A727" s="102">
        <v>722</v>
      </c>
      <c r="B727" s="105" t="s">
        <v>31240</v>
      </c>
      <c r="C727" s="24" t="s">
        <v>31217</v>
      </c>
      <c r="D727" s="79">
        <v>4.75</v>
      </c>
      <c r="E727" s="24">
        <v>4.84</v>
      </c>
      <c r="F727" s="24">
        <v>22.99</v>
      </c>
      <c r="G727" s="107"/>
    </row>
    <row r="728" ht="13.8" spans="1:7">
      <c r="A728" s="102">
        <v>723</v>
      </c>
      <c r="B728" s="105" t="s">
        <v>23844</v>
      </c>
      <c r="C728" s="24" t="s">
        <v>31217</v>
      </c>
      <c r="D728" s="79">
        <v>1.23</v>
      </c>
      <c r="E728" s="24">
        <v>4.84</v>
      </c>
      <c r="F728" s="24">
        <v>5.95</v>
      </c>
      <c r="G728" s="107"/>
    </row>
    <row r="729" ht="13.8" spans="1:7">
      <c r="A729" s="102">
        <v>724</v>
      </c>
      <c r="B729" s="105" t="s">
        <v>94</v>
      </c>
      <c r="C729" s="24" t="s">
        <v>31217</v>
      </c>
      <c r="D729" s="79">
        <v>1.06</v>
      </c>
      <c r="E729" s="24">
        <v>4.84</v>
      </c>
      <c r="F729" s="24">
        <v>5.13</v>
      </c>
      <c r="G729" s="107"/>
    </row>
    <row r="730" ht="13.8" spans="1:7">
      <c r="A730" s="102">
        <v>725</v>
      </c>
      <c r="B730" s="105" t="s">
        <v>7169</v>
      </c>
      <c r="C730" s="24" t="s">
        <v>31217</v>
      </c>
      <c r="D730" s="79">
        <v>1.37</v>
      </c>
      <c r="E730" s="24">
        <v>4.84</v>
      </c>
      <c r="F730" s="24">
        <v>6.63</v>
      </c>
      <c r="G730" s="107"/>
    </row>
    <row r="731" ht="13.8" spans="1:7">
      <c r="A731" s="102">
        <v>726</v>
      </c>
      <c r="B731" s="105" t="s">
        <v>5555</v>
      </c>
      <c r="C731" s="24" t="s">
        <v>31217</v>
      </c>
      <c r="D731" s="79">
        <v>4.32</v>
      </c>
      <c r="E731" s="24">
        <v>4.84</v>
      </c>
      <c r="F731" s="24">
        <v>20.91</v>
      </c>
      <c r="G731" s="107"/>
    </row>
    <row r="732" ht="13.8" spans="1:7">
      <c r="A732" s="102">
        <v>727</v>
      </c>
      <c r="B732" s="105" t="s">
        <v>31241</v>
      </c>
      <c r="C732" s="24" t="s">
        <v>31217</v>
      </c>
      <c r="D732" s="79">
        <v>2.16</v>
      </c>
      <c r="E732" s="24">
        <v>4.84</v>
      </c>
      <c r="F732" s="24">
        <v>10.45</v>
      </c>
      <c r="G732" s="107"/>
    </row>
    <row r="733" ht="13.8" spans="1:7">
      <c r="A733" s="102">
        <v>728</v>
      </c>
      <c r="B733" s="105" t="s">
        <v>5914</v>
      </c>
      <c r="C733" s="24" t="s">
        <v>31217</v>
      </c>
      <c r="D733" s="79">
        <v>2.41</v>
      </c>
      <c r="E733" s="24">
        <v>4.84</v>
      </c>
      <c r="F733" s="24">
        <v>11.66</v>
      </c>
      <c r="G733" s="107"/>
    </row>
    <row r="734" ht="13.8" spans="1:7">
      <c r="A734" s="102">
        <v>729</v>
      </c>
      <c r="B734" s="105" t="s">
        <v>31242</v>
      </c>
      <c r="C734" s="24" t="s">
        <v>31217</v>
      </c>
      <c r="D734" s="79">
        <v>4.95</v>
      </c>
      <c r="E734" s="24">
        <v>4.84</v>
      </c>
      <c r="F734" s="24">
        <v>23.96</v>
      </c>
      <c r="G734" s="107"/>
    </row>
    <row r="735" ht="13.8" spans="1:7">
      <c r="A735" s="102">
        <v>730</v>
      </c>
      <c r="B735" s="105" t="s">
        <v>1845</v>
      </c>
      <c r="C735" s="24" t="s">
        <v>31217</v>
      </c>
      <c r="D735" s="79">
        <v>3.34</v>
      </c>
      <c r="E735" s="24">
        <v>4.84</v>
      </c>
      <c r="F735" s="24">
        <v>16.17</v>
      </c>
      <c r="G735" s="107"/>
    </row>
    <row r="736" ht="13.8" spans="1:7">
      <c r="A736" s="102">
        <v>731</v>
      </c>
      <c r="B736" s="105" t="s">
        <v>3396</v>
      </c>
      <c r="C736" s="24" t="s">
        <v>31217</v>
      </c>
      <c r="D736" s="79">
        <v>4.26</v>
      </c>
      <c r="E736" s="24">
        <v>4.84</v>
      </c>
      <c r="F736" s="24">
        <v>20.62</v>
      </c>
      <c r="G736" s="107"/>
    </row>
    <row r="737" ht="13.8" spans="1:7">
      <c r="A737" s="102">
        <v>732</v>
      </c>
      <c r="B737" s="105" t="s">
        <v>3542</v>
      </c>
      <c r="C737" s="24" t="s">
        <v>31217</v>
      </c>
      <c r="D737" s="79">
        <v>2.04</v>
      </c>
      <c r="E737" s="24">
        <v>4.84</v>
      </c>
      <c r="F737" s="24">
        <v>9.87</v>
      </c>
      <c r="G737" s="107"/>
    </row>
    <row r="738" ht="13.8" spans="1:7">
      <c r="A738" s="102">
        <v>733</v>
      </c>
      <c r="B738" s="105" t="s">
        <v>318</v>
      </c>
      <c r="C738" s="24" t="s">
        <v>31217</v>
      </c>
      <c r="D738" s="79">
        <v>2.85</v>
      </c>
      <c r="E738" s="24">
        <v>4.84</v>
      </c>
      <c r="F738" s="24">
        <v>13.79</v>
      </c>
      <c r="G738" s="107"/>
    </row>
    <row r="739" ht="13.8" spans="1:7">
      <c r="A739" s="102">
        <v>734</v>
      </c>
      <c r="B739" s="105" t="s">
        <v>3578</v>
      </c>
      <c r="C739" s="24" t="s">
        <v>31217</v>
      </c>
      <c r="D739" s="79">
        <v>1.35</v>
      </c>
      <c r="E739" s="24">
        <v>4.84</v>
      </c>
      <c r="F739" s="24">
        <v>6.53</v>
      </c>
      <c r="G739" s="107"/>
    </row>
    <row r="740" ht="13.8" spans="1:7">
      <c r="A740" s="102">
        <v>735</v>
      </c>
      <c r="B740" s="105" t="s">
        <v>320</v>
      </c>
      <c r="C740" s="24" t="s">
        <v>31217</v>
      </c>
      <c r="D740" s="79">
        <v>2.2</v>
      </c>
      <c r="E740" s="24">
        <v>4.84</v>
      </c>
      <c r="F740" s="24">
        <v>10.65</v>
      </c>
      <c r="G740" s="107"/>
    </row>
    <row r="741" ht="13.8" spans="1:7">
      <c r="A741" s="102">
        <v>736</v>
      </c>
      <c r="B741" s="105" t="s">
        <v>3257</v>
      </c>
      <c r="C741" s="24" t="s">
        <v>31217</v>
      </c>
      <c r="D741" s="79">
        <v>2.84</v>
      </c>
      <c r="E741" s="24">
        <v>4.84</v>
      </c>
      <c r="F741" s="24">
        <v>13.75</v>
      </c>
      <c r="G741" s="107"/>
    </row>
    <row r="742" ht="13.8" spans="1:7">
      <c r="A742" s="102">
        <v>737</v>
      </c>
      <c r="B742" s="105" t="s">
        <v>31243</v>
      </c>
      <c r="C742" s="24" t="s">
        <v>31217</v>
      </c>
      <c r="D742" s="79">
        <v>4.76</v>
      </c>
      <c r="E742" s="24">
        <v>4.84</v>
      </c>
      <c r="F742" s="24">
        <v>23.04</v>
      </c>
      <c r="G742" s="107"/>
    </row>
    <row r="743" ht="13.8" spans="1:7">
      <c r="A743" s="102">
        <v>738</v>
      </c>
      <c r="B743" s="105" t="s">
        <v>4971</v>
      </c>
      <c r="C743" s="24" t="s">
        <v>31217</v>
      </c>
      <c r="D743" s="79">
        <v>3.7</v>
      </c>
      <c r="E743" s="24">
        <v>4.84</v>
      </c>
      <c r="F743" s="24">
        <v>17.91</v>
      </c>
      <c r="G743" s="107"/>
    </row>
    <row r="744" ht="13.8" spans="1:7">
      <c r="A744" s="102">
        <v>739</v>
      </c>
      <c r="B744" s="105" t="s">
        <v>24121</v>
      </c>
      <c r="C744" s="24" t="s">
        <v>31217</v>
      </c>
      <c r="D744" s="79">
        <v>2.91</v>
      </c>
      <c r="E744" s="24">
        <v>4.84</v>
      </c>
      <c r="F744" s="24">
        <v>14.08</v>
      </c>
      <c r="G744" s="107"/>
    </row>
    <row r="745" ht="13.8" spans="1:7">
      <c r="A745" s="102">
        <v>740</v>
      </c>
      <c r="B745" s="105" t="s">
        <v>4221</v>
      </c>
      <c r="C745" s="24" t="s">
        <v>31217</v>
      </c>
      <c r="D745" s="79">
        <v>1.67</v>
      </c>
      <c r="E745" s="24">
        <v>4.84</v>
      </c>
      <c r="F745" s="24">
        <v>8.08</v>
      </c>
      <c r="G745" s="107"/>
    </row>
    <row r="746" ht="13.8" spans="1:7">
      <c r="A746" s="102">
        <v>741</v>
      </c>
      <c r="B746" s="105" t="s">
        <v>31244</v>
      </c>
      <c r="C746" s="24" t="s">
        <v>31217</v>
      </c>
      <c r="D746" s="79">
        <v>1.92</v>
      </c>
      <c r="E746" s="24">
        <v>4.84</v>
      </c>
      <c r="F746" s="24">
        <v>9.29</v>
      </c>
      <c r="G746" s="107"/>
    </row>
    <row r="747" ht="13.8" spans="1:7">
      <c r="A747" s="102">
        <v>742</v>
      </c>
      <c r="B747" s="105" t="s">
        <v>3812</v>
      </c>
      <c r="C747" s="24" t="s">
        <v>31245</v>
      </c>
      <c r="D747" s="28">
        <v>2</v>
      </c>
      <c r="E747" s="24">
        <v>4.84</v>
      </c>
      <c r="F747" s="24">
        <v>9.68</v>
      </c>
      <c r="G747" s="107"/>
    </row>
    <row r="748" ht="13.8" spans="1:7">
      <c r="A748" s="102">
        <v>743</v>
      </c>
      <c r="B748" s="105" t="s">
        <v>31246</v>
      </c>
      <c r="C748" s="24" t="s">
        <v>31245</v>
      </c>
      <c r="D748" s="79">
        <v>10.44</v>
      </c>
      <c r="E748" s="24">
        <v>4.84</v>
      </c>
      <c r="F748" s="24">
        <v>50.53</v>
      </c>
      <c r="G748" s="107"/>
    </row>
    <row r="749" ht="13.8" spans="1:7">
      <c r="A749" s="102">
        <v>744</v>
      </c>
      <c r="B749" s="105" t="s">
        <v>31247</v>
      </c>
      <c r="C749" s="24" t="s">
        <v>31245</v>
      </c>
      <c r="D749" s="79">
        <v>4.23</v>
      </c>
      <c r="E749" s="24">
        <v>4.84</v>
      </c>
      <c r="F749" s="24">
        <v>20.47</v>
      </c>
      <c r="G749" s="107"/>
    </row>
    <row r="750" ht="13.8" spans="1:7">
      <c r="A750" s="102">
        <v>745</v>
      </c>
      <c r="B750" s="105" t="s">
        <v>3504</v>
      </c>
      <c r="C750" s="24" t="s">
        <v>31245</v>
      </c>
      <c r="D750" s="79">
        <v>5.02</v>
      </c>
      <c r="E750" s="24">
        <v>4.84</v>
      </c>
      <c r="F750" s="24">
        <v>24.3</v>
      </c>
      <c r="G750" s="107"/>
    </row>
    <row r="751" ht="13.8" spans="1:7">
      <c r="A751" s="102">
        <v>746</v>
      </c>
      <c r="B751" s="105" t="s">
        <v>5950</v>
      </c>
      <c r="C751" s="24" t="s">
        <v>31245</v>
      </c>
      <c r="D751" s="79">
        <v>4.02</v>
      </c>
      <c r="E751" s="24">
        <v>4.84</v>
      </c>
      <c r="F751" s="24">
        <v>19.46</v>
      </c>
      <c r="G751" s="107"/>
    </row>
    <row r="752" ht="13.8" spans="1:7">
      <c r="A752" s="102">
        <v>747</v>
      </c>
      <c r="B752" s="105" t="s">
        <v>4942</v>
      </c>
      <c r="C752" s="24" t="s">
        <v>31245</v>
      </c>
      <c r="D752" s="79">
        <v>2.69</v>
      </c>
      <c r="E752" s="24">
        <v>4.84</v>
      </c>
      <c r="F752" s="24">
        <v>13.02</v>
      </c>
      <c r="G752" s="107"/>
    </row>
    <row r="753" ht="13.8" spans="1:7">
      <c r="A753" s="102">
        <v>748</v>
      </c>
      <c r="B753" s="105" t="s">
        <v>4597</v>
      </c>
      <c r="C753" s="24" t="s">
        <v>31245</v>
      </c>
      <c r="D753" s="79">
        <v>0.37</v>
      </c>
      <c r="E753" s="24">
        <v>4.84</v>
      </c>
      <c r="F753" s="24">
        <v>1.79</v>
      </c>
      <c r="G753" s="107"/>
    </row>
    <row r="754" ht="13.8" spans="1:7">
      <c r="A754" s="102">
        <v>749</v>
      </c>
      <c r="B754" s="105" t="s">
        <v>14625</v>
      </c>
      <c r="C754" s="24" t="s">
        <v>31245</v>
      </c>
      <c r="D754" s="79">
        <v>6.28</v>
      </c>
      <c r="E754" s="24">
        <v>4.84</v>
      </c>
      <c r="F754" s="24">
        <v>30.4</v>
      </c>
      <c r="G754" s="107"/>
    </row>
    <row r="755" ht="13.8" spans="1:7">
      <c r="A755" s="102">
        <v>750</v>
      </c>
      <c r="B755" s="105" t="s">
        <v>3569</v>
      </c>
      <c r="C755" s="24" t="s">
        <v>31245</v>
      </c>
      <c r="D755" s="79">
        <v>2.78</v>
      </c>
      <c r="E755" s="24">
        <v>4.84</v>
      </c>
      <c r="F755" s="24">
        <v>13.46</v>
      </c>
      <c r="G755" s="107"/>
    </row>
    <row r="756" ht="13.8" spans="1:7">
      <c r="A756" s="102">
        <v>751</v>
      </c>
      <c r="B756" s="105" t="s">
        <v>3601</v>
      </c>
      <c r="C756" s="24" t="s">
        <v>31245</v>
      </c>
      <c r="D756" s="79">
        <v>2.5</v>
      </c>
      <c r="E756" s="24">
        <v>4.84</v>
      </c>
      <c r="F756" s="24">
        <v>12.1</v>
      </c>
      <c r="G756" s="107"/>
    </row>
    <row r="757" ht="13.8" spans="1:7">
      <c r="A757" s="102">
        <v>752</v>
      </c>
      <c r="B757" s="105" t="s">
        <v>31248</v>
      </c>
      <c r="C757" s="24" t="s">
        <v>31245</v>
      </c>
      <c r="D757" s="79">
        <v>4.86</v>
      </c>
      <c r="E757" s="24">
        <v>4.84</v>
      </c>
      <c r="F757" s="24">
        <v>23.52</v>
      </c>
      <c r="G757" s="107"/>
    </row>
    <row r="758" ht="13.8" spans="1:7">
      <c r="A758" s="102">
        <v>753</v>
      </c>
      <c r="B758" s="105" t="s">
        <v>13651</v>
      </c>
      <c r="C758" s="24" t="s">
        <v>31245</v>
      </c>
      <c r="D758" s="79">
        <v>2.45</v>
      </c>
      <c r="E758" s="24">
        <v>4.84</v>
      </c>
      <c r="F758" s="24">
        <v>11.86</v>
      </c>
      <c r="G758" s="107"/>
    </row>
    <row r="759" ht="13.8" spans="1:7">
      <c r="A759" s="102">
        <v>754</v>
      </c>
      <c r="B759" s="105" t="s">
        <v>5051</v>
      </c>
      <c r="C759" s="24" t="s">
        <v>31245</v>
      </c>
      <c r="D759" s="79">
        <v>5.42</v>
      </c>
      <c r="E759" s="24">
        <v>4.84</v>
      </c>
      <c r="F759" s="24">
        <v>26.23</v>
      </c>
      <c r="G759" s="107"/>
    </row>
    <row r="760" ht="13.8" spans="1:7">
      <c r="A760" s="102">
        <v>755</v>
      </c>
      <c r="B760" s="105" t="s">
        <v>3618</v>
      </c>
      <c r="C760" s="24" t="s">
        <v>31245</v>
      </c>
      <c r="D760" s="79">
        <v>3.6</v>
      </c>
      <c r="E760" s="24">
        <v>4.84</v>
      </c>
      <c r="F760" s="24">
        <v>17.42</v>
      </c>
      <c r="G760" s="107"/>
    </row>
    <row r="761" ht="13.8" spans="1:7">
      <c r="A761" s="102">
        <v>756</v>
      </c>
      <c r="B761" s="105" t="s">
        <v>3528</v>
      </c>
      <c r="C761" s="24" t="s">
        <v>31245</v>
      </c>
      <c r="D761" s="79">
        <v>6.2</v>
      </c>
      <c r="E761" s="24">
        <v>4.84</v>
      </c>
      <c r="F761" s="24">
        <v>30.01</v>
      </c>
      <c r="G761" s="107"/>
    </row>
    <row r="762" ht="13.8" spans="1:7">
      <c r="A762" s="102">
        <v>757</v>
      </c>
      <c r="B762" s="105" t="s">
        <v>31249</v>
      </c>
      <c r="C762" s="24" t="s">
        <v>31245</v>
      </c>
      <c r="D762" s="79">
        <v>2.49</v>
      </c>
      <c r="E762" s="24">
        <v>4.84</v>
      </c>
      <c r="F762" s="24">
        <v>12.05</v>
      </c>
      <c r="G762" s="107"/>
    </row>
    <row r="763" ht="13.8" spans="1:7">
      <c r="A763" s="102">
        <v>758</v>
      </c>
      <c r="B763" s="105" t="s">
        <v>13383</v>
      </c>
      <c r="C763" s="24" t="s">
        <v>31245</v>
      </c>
      <c r="D763" s="79">
        <v>4.19</v>
      </c>
      <c r="E763" s="24">
        <v>4.84</v>
      </c>
      <c r="F763" s="24">
        <v>20.28</v>
      </c>
      <c r="G763" s="107"/>
    </row>
    <row r="764" ht="13.8" spans="1:7">
      <c r="A764" s="102">
        <v>759</v>
      </c>
      <c r="B764" s="105" t="s">
        <v>16176</v>
      </c>
      <c r="C764" s="24" t="s">
        <v>31245</v>
      </c>
      <c r="D764" s="79">
        <v>3.65</v>
      </c>
      <c r="E764" s="24">
        <v>4.84</v>
      </c>
      <c r="F764" s="24">
        <v>17.67</v>
      </c>
      <c r="G764" s="107"/>
    </row>
    <row r="765" ht="13.8" spans="1:7">
      <c r="A765" s="102">
        <v>760</v>
      </c>
      <c r="B765" s="105" t="s">
        <v>31250</v>
      </c>
      <c r="C765" s="24" t="s">
        <v>31245</v>
      </c>
      <c r="D765" s="79">
        <v>4.7</v>
      </c>
      <c r="E765" s="24">
        <v>4.84</v>
      </c>
      <c r="F765" s="24">
        <v>22.75</v>
      </c>
      <c r="G765" s="107"/>
    </row>
    <row r="766" ht="13.8" spans="1:7">
      <c r="A766" s="102">
        <v>761</v>
      </c>
      <c r="B766" s="105" t="s">
        <v>14641</v>
      </c>
      <c r="C766" s="24" t="s">
        <v>31245</v>
      </c>
      <c r="D766" s="79">
        <v>2.08</v>
      </c>
      <c r="E766" s="24">
        <v>4.84</v>
      </c>
      <c r="F766" s="24">
        <v>10.07</v>
      </c>
      <c r="G766" s="107"/>
    </row>
    <row r="767" ht="13.8" spans="1:7">
      <c r="A767" s="102">
        <v>762</v>
      </c>
      <c r="B767" s="105" t="s">
        <v>31251</v>
      </c>
      <c r="C767" s="24" t="s">
        <v>31245</v>
      </c>
      <c r="D767" s="79">
        <v>5.98</v>
      </c>
      <c r="E767" s="24">
        <v>4.84</v>
      </c>
      <c r="F767" s="24">
        <v>28.94</v>
      </c>
      <c r="G767" s="107"/>
    </row>
    <row r="768" ht="13.8" spans="1:7">
      <c r="A768" s="102">
        <v>763</v>
      </c>
      <c r="B768" s="105" t="s">
        <v>31252</v>
      </c>
      <c r="C768" s="24" t="s">
        <v>31245</v>
      </c>
      <c r="D768" s="79">
        <v>4.43</v>
      </c>
      <c r="E768" s="24">
        <v>4.84</v>
      </c>
      <c r="F768" s="24">
        <v>21.44</v>
      </c>
      <c r="G768" s="107"/>
    </row>
    <row r="769" ht="13.8" spans="1:7">
      <c r="A769" s="102">
        <v>764</v>
      </c>
      <c r="B769" s="105" t="s">
        <v>13392</v>
      </c>
      <c r="C769" s="24" t="s">
        <v>31245</v>
      </c>
      <c r="D769" s="79">
        <v>5.66</v>
      </c>
      <c r="E769" s="24">
        <v>4.84</v>
      </c>
      <c r="F769" s="24">
        <v>27.39</v>
      </c>
      <c r="G769" s="107"/>
    </row>
    <row r="770" ht="13.8" spans="1:7">
      <c r="A770" s="102">
        <v>765</v>
      </c>
      <c r="B770" s="105" t="s">
        <v>31253</v>
      </c>
      <c r="C770" s="24" t="s">
        <v>31245</v>
      </c>
      <c r="D770" s="79">
        <v>3.97</v>
      </c>
      <c r="E770" s="24">
        <v>4.84</v>
      </c>
      <c r="F770" s="24">
        <v>19.21</v>
      </c>
      <c r="G770" s="107"/>
    </row>
    <row r="771" ht="13.8" spans="1:7">
      <c r="A771" s="102">
        <v>766</v>
      </c>
      <c r="B771" s="105" t="s">
        <v>31254</v>
      </c>
      <c r="C771" s="24" t="s">
        <v>31245</v>
      </c>
      <c r="D771" s="79">
        <v>1.43</v>
      </c>
      <c r="E771" s="24">
        <v>4.84</v>
      </c>
      <c r="F771" s="24">
        <v>6.92</v>
      </c>
      <c r="G771" s="107"/>
    </row>
    <row r="772" ht="13.8" spans="1:7">
      <c r="A772" s="102">
        <v>767</v>
      </c>
      <c r="B772" s="105" t="s">
        <v>31255</v>
      </c>
      <c r="C772" s="24" t="s">
        <v>31245</v>
      </c>
      <c r="D772" s="79">
        <v>8.14</v>
      </c>
      <c r="E772" s="24">
        <v>4.84</v>
      </c>
      <c r="F772" s="24">
        <v>39.4</v>
      </c>
      <c r="G772" s="107"/>
    </row>
    <row r="773" ht="13.8" spans="1:7">
      <c r="A773" s="102">
        <v>768</v>
      </c>
      <c r="B773" s="105" t="s">
        <v>31256</v>
      </c>
      <c r="C773" s="24" t="s">
        <v>31245</v>
      </c>
      <c r="D773" s="79">
        <v>3.77</v>
      </c>
      <c r="E773" s="24">
        <v>4.84</v>
      </c>
      <c r="F773" s="24">
        <v>18.25</v>
      </c>
      <c r="G773" s="107"/>
    </row>
    <row r="774" ht="13.8" spans="1:7">
      <c r="A774" s="102">
        <v>769</v>
      </c>
      <c r="B774" s="105" t="s">
        <v>31257</v>
      </c>
      <c r="C774" s="24" t="s">
        <v>31245</v>
      </c>
      <c r="D774" s="79">
        <v>6.43</v>
      </c>
      <c r="E774" s="24">
        <v>4.84</v>
      </c>
      <c r="F774" s="24">
        <v>31.12</v>
      </c>
      <c r="G774" s="107"/>
    </row>
    <row r="775" ht="13.8" spans="1:7">
      <c r="A775" s="102">
        <v>770</v>
      </c>
      <c r="B775" s="105" t="s">
        <v>4459</v>
      </c>
      <c r="C775" s="24" t="s">
        <v>31245</v>
      </c>
      <c r="D775" s="79">
        <v>2.93</v>
      </c>
      <c r="E775" s="24">
        <v>4.84</v>
      </c>
      <c r="F775" s="24">
        <v>14.18</v>
      </c>
      <c r="G775" s="107"/>
    </row>
    <row r="776" ht="13.8" spans="1:7">
      <c r="A776" s="102">
        <v>771</v>
      </c>
      <c r="B776" s="105" t="s">
        <v>3437</v>
      </c>
      <c r="C776" s="24" t="s">
        <v>31245</v>
      </c>
      <c r="D776" s="79">
        <v>8.39</v>
      </c>
      <c r="E776" s="24">
        <v>4.84</v>
      </c>
      <c r="F776" s="24">
        <v>40.61</v>
      </c>
      <c r="G776" s="107"/>
    </row>
    <row r="777" ht="13.8" spans="1:7">
      <c r="A777" s="102">
        <v>772</v>
      </c>
      <c r="B777" s="105" t="s">
        <v>31258</v>
      </c>
      <c r="C777" s="24" t="s">
        <v>31245</v>
      </c>
      <c r="D777" s="79">
        <v>0.61</v>
      </c>
      <c r="E777" s="24">
        <v>4.84</v>
      </c>
      <c r="F777" s="24">
        <v>2.95</v>
      </c>
      <c r="G777" s="107"/>
    </row>
    <row r="778" ht="13.8" spans="1:7">
      <c r="A778" s="102">
        <v>773</v>
      </c>
      <c r="B778" s="105" t="s">
        <v>5124</v>
      </c>
      <c r="C778" s="24" t="s">
        <v>31245</v>
      </c>
      <c r="D778" s="79">
        <v>4.83</v>
      </c>
      <c r="E778" s="24">
        <v>4.84</v>
      </c>
      <c r="F778" s="24">
        <v>23.38</v>
      </c>
      <c r="G778" s="107"/>
    </row>
    <row r="779" ht="13.8" spans="1:7">
      <c r="A779" s="102">
        <v>774</v>
      </c>
      <c r="B779" s="105" t="s">
        <v>31259</v>
      </c>
      <c r="C779" s="24" t="s">
        <v>31245</v>
      </c>
      <c r="D779" s="79">
        <v>6.97</v>
      </c>
      <c r="E779" s="24">
        <v>4.84</v>
      </c>
      <c r="F779" s="24">
        <v>33.73</v>
      </c>
      <c r="G779" s="107"/>
    </row>
    <row r="780" ht="13.8" spans="1:7">
      <c r="A780" s="102">
        <v>775</v>
      </c>
      <c r="B780" s="105" t="s">
        <v>15307</v>
      </c>
      <c r="C780" s="24" t="s">
        <v>31245</v>
      </c>
      <c r="D780" s="79">
        <v>4.98</v>
      </c>
      <c r="E780" s="24">
        <v>4.84</v>
      </c>
      <c r="F780" s="24">
        <v>24.1</v>
      </c>
      <c r="G780" s="107"/>
    </row>
    <row r="781" ht="13.8" spans="1:7">
      <c r="A781" s="102">
        <v>776</v>
      </c>
      <c r="B781" s="105" t="s">
        <v>31260</v>
      </c>
      <c r="C781" s="24" t="s">
        <v>31245</v>
      </c>
      <c r="D781" s="79">
        <v>5.67</v>
      </c>
      <c r="E781" s="24">
        <v>4.84</v>
      </c>
      <c r="F781" s="24">
        <v>27.44</v>
      </c>
      <c r="G781" s="107"/>
    </row>
    <row r="782" ht="13.8" spans="1:7">
      <c r="A782" s="102">
        <v>777</v>
      </c>
      <c r="B782" s="105" t="s">
        <v>4305</v>
      </c>
      <c r="C782" s="24" t="s">
        <v>31245</v>
      </c>
      <c r="D782" s="79">
        <v>4.32</v>
      </c>
      <c r="E782" s="24">
        <v>4.84</v>
      </c>
      <c r="F782" s="24">
        <v>20.91</v>
      </c>
      <c r="G782" s="107"/>
    </row>
    <row r="783" ht="13.8" spans="1:7">
      <c r="A783" s="102">
        <v>778</v>
      </c>
      <c r="B783" s="105" t="s">
        <v>15251</v>
      </c>
      <c r="C783" s="24" t="s">
        <v>31245</v>
      </c>
      <c r="D783" s="79">
        <v>4.68</v>
      </c>
      <c r="E783" s="24">
        <v>4.84</v>
      </c>
      <c r="F783" s="24">
        <v>22.65</v>
      </c>
      <c r="G783" s="107"/>
    </row>
    <row r="784" ht="13.8" spans="1:7">
      <c r="A784" s="102">
        <v>779</v>
      </c>
      <c r="B784" s="105" t="s">
        <v>4612</v>
      </c>
      <c r="C784" s="24" t="s">
        <v>31245</v>
      </c>
      <c r="D784" s="79">
        <v>2.97</v>
      </c>
      <c r="E784" s="24">
        <v>4.84</v>
      </c>
      <c r="F784" s="24">
        <v>14.37</v>
      </c>
      <c r="G784" s="107"/>
    </row>
    <row r="785" ht="13.8" spans="1:7">
      <c r="A785" s="102">
        <v>780</v>
      </c>
      <c r="B785" s="105" t="s">
        <v>3559</v>
      </c>
      <c r="C785" s="24" t="s">
        <v>31245</v>
      </c>
      <c r="D785" s="79">
        <v>6.17</v>
      </c>
      <c r="E785" s="24">
        <v>4.84</v>
      </c>
      <c r="F785" s="24">
        <v>29.86</v>
      </c>
      <c r="G785" s="107"/>
    </row>
    <row r="786" ht="13.8" spans="1:7">
      <c r="A786" s="102">
        <v>781</v>
      </c>
      <c r="B786" s="105" t="s">
        <v>31261</v>
      </c>
      <c r="C786" s="24" t="s">
        <v>31245</v>
      </c>
      <c r="D786" s="79">
        <v>4.74</v>
      </c>
      <c r="E786" s="24">
        <v>4.84</v>
      </c>
      <c r="F786" s="24">
        <v>22.94</v>
      </c>
      <c r="G786" s="107"/>
    </row>
    <row r="787" ht="13.8" spans="1:7">
      <c r="A787" s="102">
        <v>782</v>
      </c>
      <c r="B787" s="105" t="s">
        <v>3851</v>
      </c>
      <c r="C787" s="24" t="s">
        <v>31245</v>
      </c>
      <c r="D787" s="79">
        <v>4.93</v>
      </c>
      <c r="E787" s="24">
        <v>4.84</v>
      </c>
      <c r="F787" s="24">
        <v>23.86</v>
      </c>
      <c r="G787" s="107"/>
    </row>
    <row r="788" ht="13.8" spans="1:7">
      <c r="A788" s="102">
        <v>783</v>
      </c>
      <c r="B788" s="105" t="s">
        <v>31262</v>
      </c>
      <c r="C788" s="24" t="s">
        <v>31245</v>
      </c>
      <c r="D788" s="79">
        <v>4.63</v>
      </c>
      <c r="E788" s="24">
        <v>4.84</v>
      </c>
      <c r="F788" s="24">
        <v>22.41</v>
      </c>
      <c r="G788" s="107"/>
    </row>
    <row r="789" ht="13.8" spans="1:7">
      <c r="A789" s="102">
        <v>784</v>
      </c>
      <c r="B789" s="105" t="s">
        <v>31263</v>
      </c>
      <c r="C789" s="24" t="s">
        <v>31245</v>
      </c>
      <c r="D789" s="79">
        <v>7.27</v>
      </c>
      <c r="E789" s="24">
        <v>4.84</v>
      </c>
      <c r="F789" s="24">
        <v>35.19</v>
      </c>
      <c r="G789" s="107"/>
    </row>
    <row r="790" ht="13.8" spans="1:7">
      <c r="A790" s="102">
        <v>785</v>
      </c>
      <c r="B790" s="105" t="s">
        <v>14275</v>
      </c>
      <c r="C790" s="24" t="s">
        <v>31245</v>
      </c>
      <c r="D790" s="79">
        <v>4.55</v>
      </c>
      <c r="E790" s="24">
        <v>4.84</v>
      </c>
      <c r="F790" s="24">
        <v>22.02</v>
      </c>
      <c r="G790" s="107"/>
    </row>
    <row r="791" ht="13.8" spans="1:7">
      <c r="A791" s="102">
        <v>786</v>
      </c>
      <c r="B791" s="105" t="s">
        <v>31264</v>
      </c>
      <c r="C791" s="24" t="s">
        <v>31245</v>
      </c>
      <c r="D791" s="79">
        <v>5.53</v>
      </c>
      <c r="E791" s="24">
        <v>4.84</v>
      </c>
      <c r="F791" s="24">
        <v>26.77</v>
      </c>
      <c r="G791" s="107"/>
    </row>
    <row r="792" ht="13.8" spans="1:7">
      <c r="A792" s="102">
        <v>787</v>
      </c>
      <c r="B792" s="105" t="s">
        <v>4528</v>
      </c>
      <c r="C792" s="24" t="s">
        <v>31245</v>
      </c>
      <c r="D792" s="79">
        <v>5.6</v>
      </c>
      <c r="E792" s="24">
        <v>4.84</v>
      </c>
      <c r="F792" s="24">
        <v>27.1</v>
      </c>
      <c r="G792" s="107"/>
    </row>
    <row r="793" ht="13.8" spans="1:7">
      <c r="A793" s="102">
        <v>788</v>
      </c>
      <c r="B793" s="105" t="s">
        <v>4645</v>
      </c>
      <c r="C793" s="24" t="s">
        <v>31245</v>
      </c>
      <c r="D793" s="79">
        <v>0.89</v>
      </c>
      <c r="E793" s="24">
        <v>4.84</v>
      </c>
      <c r="F793" s="24">
        <v>4.31</v>
      </c>
      <c r="G793" s="107"/>
    </row>
    <row r="794" ht="13.8" spans="1:7">
      <c r="A794" s="102">
        <v>789</v>
      </c>
      <c r="B794" s="105" t="s">
        <v>31265</v>
      </c>
      <c r="C794" s="24" t="s">
        <v>31245</v>
      </c>
      <c r="D794" s="79">
        <v>6.67</v>
      </c>
      <c r="E794" s="24">
        <v>4.84</v>
      </c>
      <c r="F794" s="24">
        <v>32.28</v>
      </c>
      <c r="G794" s="107"/>
    </row>
    <row r="795" ht="13.8" spans="1:7">
      <c r="A795" s="102">
        <v>790</v>
      </c>
      <c r="B795" s="105" t="s">
        <v>31266</v>
      </c>
      <c r="C795" s="24" t="s">
        <v>31245</v>
      </c>
      <c r="D795" s="79">
        <v>2.11</v>
      </c>
      <c r="E795" s="24">
        <v>4.84</v>
      </c>
      <c r="F795" s="24">
        <v>10.21</v>
      </c>
      <c r="G795" s="107"/>
    </row>
    <row r="796" ht="13.8" spans="1:7">
      <c r="A796" s="102">
        <v>791</v>
      </c>
      <c r="B796" s="105" t="s">
        <v>31267</v>
      </c>
      <c r="C796" s="24" t="s">
        <v>31245</v>
      </c>
      <c r="D796" s="79">
        <v>3.42</v>
      </c>
      <c r="E796" s="24">
        <v>4.84</v>
      </c>
      <c r="F796" s="24">
        <v>16.55</v>
      </c>
      <c r="G796" s="107"/>
    </row>
    <row r="797" ht="13.8" spans="1:7">
      <c r="A797" s="102">
        <v>792</v>
      </c>
      <c r="B797" s="105" t="s">
        <v>31268</v>
      </c>
      <c r="C797" s="24" t="s">
        <v>31245</v>
      </c>
      <c r="D797" s="79">
        <v>3.54</v>
      </c>
      <c r="E797" s="24">
        <v>4.84</v>
      </c>
      <c r="F797" s="24">
        <v>17.13</v>
      </c>
      <c r="G797" s="107"/>
    </row>
    <row r="798" ht="13.8" spans="1:7">
      <c r="A798" s="102">
        <v>793</v>
      </c>
      <c r="B798" s="105" t="s">
        <v>5420</v>
      </c>
      <c r="C798" s="24" t="s">
        <v>31245</v>
      </c>
      <c r="D798" s="79">
        <v>6</v>
      </c>
      <c r="E798" s="24">
        <v>4.84</v>
      </c>
      <c r="F798" s="24">
        <v>29.04</v>
      </c>
      <c r="G798" s="107"/>
    </row>
    <row r="799" ht="13.8" spans="1:7">
      <c r="A799" s="102">
        <v>794</v>
      </c>
      <c r="B799" s="105" t="s">
        <v>16245</v>
      </c>
      <c r="C799" s="24" t="s">
        <v>31245</v>
      </c>
      <c r="D799" s="79">
        <v>6.55</v>
      </c>
      <c r="E799" s="24">
        <v>4.84</v>
      </c>
      <c r="F799" s="24">
        <v>31.7</v>
      </c>
      <c r="G799" s="107"/>
    </row>
    <row r="800" ht="13.8" spans="1:7">
      <c r="A800" s="102">
        <v>795</v>
      </c>
      <c r="B800" s="105" t="s">
        <v>31269</v>
      </c>
      <c r="C800" s="24" t="s">
        <v>31245</v>
      </c>
      <c r="D800" s="79">
        <v>4.54</v>
      </c>
      <c r="E800" s="24">
        <v>4.84</v>
      </c>
      <c r="F800" s="24">
        <v>21.97</v>
      </c>
      <c r="G800" s="107"/>
    </row>
    <row r="801" ht="13.8" spans="1:7">
      <c r="A801" s="102">
        <v>796</v>
      </c>
      <c r="B801" s="105" t="s">
        <v>31270</v>
      </c>
      <c r="C801" s="24" t="s">
        <v>31245</v>
      </c>
      <c r="D801" s="79">
        <v>6.61</v>
      </c>
      <c r="E801" s="24">
        <v>4.84</v>
      </c>
      <c r="F801" s="24">
        <v>31.99</v>
      </c>
      <c r="G801" s="107"/>
    </row>
    <row r="802" ht="13.8" spans="1:7">
      <c r="A802" s="102">
        <v>797</v>
      </c>
      <c r="B802" s="105" t="s">
        <v>31271</v>
      </c>
      <c r="C802" s="24" t="s">
        <v>31245</v>
      </c>
      <c r="D802" s="79">
        <v>3.37</v>
      </c>
      <c r="E802" s="24">
        <v>4.84</v>
      </c>
      <c r="F802" s="24">
        <v>16.31</v>
      </c>
      <c r="G802" s="107"/>
    </row>
    <row r="803" ht="13.8" spans="1:7">
      <c r="A803" s="102">
        <v>798</v>
      </c>
      <c r="B803" s="105" t="s">
        <v>3487</v>
      </c>
      <c r="C803" s="24" t="s">
        <v>31245</v>
      </c>
      <c r="D803" s="79">
        <v>3.15</v>
      </c>
      <c r="E803" s="24">
        <v>4.84</v>
      </c>
      <c r="F803" s="24">
        <v>15.25</v>
      </c>
      <c r="G803" s="107"/>
    </row>
    <row r="804" ht="13.8" spans="1:7">
      <c r="A804" s="102">
        <v>799</v>
      </c>
      <c r="B804" s="105" t="s">
        <v>31272</v>
      </c>
      <c r="C804" s="24" t="s">
        <v>31245</v>
      </c>
      <c r="D804" s="79">
        <v>9.21</v>
      </c>
      <c r="E804" s="24">
        <v>4.84</v>
      </c>
      <c r="F804" s="24">
        <v>44.58</v>
      </c>
      <c r="G804" s="107"/>
    </row>
    <row r="805" ht="13.8" spans="1:7">
      <c r="A805" s="102">
        <v>800</v>
      </c>
      <c r="B805" s="105" t="s">
        <v>5162</v>
      </c>
      <c r="C805" s="24" t="s">
        <v>31245</v>
      </c>
      <c r="D805" s="79">
        <v>4.72</v>
      </c>
      <c r="E805" s="24">
        <v>4.84</v>
      </c>
      <c r="F805" s="24">
        <v>22.84</v>
      </c>
      <c r="G805" s="107"/>
    </row>
    <row r="806" ht="13.8" spans="1:7">
      <c r="A806" s="102">
        <v>801</v>
      </c>
      <c r="B806" s="105" t="s">
        <v>31273</v>
      </c>
      <c r="C806" s="24" t="s">
        <v>31245</v>
      </c>
      <c r="D806" s="28">
        <v>5.15</v>
      </c>
      <c r="E806" s="24">
        <v>4.84</v>
      </c>
      <c r="F806" s="24">
        <v>24.93</v>
      </c>
      <c r="G806" s="107"/>
    </row>
    <row r="807" ht="13.8" spans="1:7">
      <c r="A807" s="102">
        <v>802</v>
      </c>
      <c r="B807" s="105" t="s">
        <v>14890</v>
      </c>
      <c r="C807" s="24" t="s">
        <v>31245</v>
      </c>
      <c r="D807" s="79">
        <v>1.71</v>
      </c>
      <c r="E807" s="24">
        <v>4.84</v>
      </c>
      <c r="F807" s="24">
        <v>8.28</v>
      </c>
      <c r="G807" s="107"/>
    </row>
    <row r="808" ht="13.8" spans="1:7">
      <c r="A808" s="102">
        <v>803</v>
      </c>
      <c r="B808" s="105" t="s">
        <v>3673</v>
      </c>
      <c r="C808" s="24" t="s">
        <v>31274</v>
      </c>
      <c r="D808" s="79">
        <v>6.91</v>
      </c>
      <c r="E808" s="24">
        <v>4.84</v>
      </c>
      <c r="F808" s="24">
        <v>33.44</v>
      </c>
      <c r="G808" s="107"/>
    </row>
    <row r="809" ht="13.8" spans="1:7">
      <c r="A809" s="102">
        <v>804</v>
      </c>
      <c r="B809" s="105" t="s">
        <v>31275</v>
      </c>
      <c r="C809" s="24" t="s">
        <v>31274</v>
      </c>
      <c r="D809" s="79">
        <v>6.02</v>
      </c>
      <c r="E809" s="24">
        <v>4.84</v>
      </c>
      <c r="F809" s="24">
        <v>29.14</v>
      </c>
      <c r="G809" s="107"/>
    </row>
    <row r="810" ht="13.8" spans="1:7">
      <c r="A810" s="102">
        <v>805</v>
      </c>
      <c r="B810" s="105" t="s">
        <v>2333</v>
      </c>
      <c r="C810" s="24" t="s">
        <v>31274</v>
      </c>
      <c r="D810" s="79">
        <v>4.33</v>
      </c>
      <c r="E810" s="24">
        <v>4.84</v>
      </c>
      <c r="F810" s="24">
        <v>20.96</v>
      </c>
      <c r="G810" s="107"/>
    </row>
    <row r="811" ht="13.8" spans="1:7">
      <c r="A811" s="102">
        <v>806</v>
      </c>
      <c r="B811" s="105" t="s">
        <v>1360</v>
      </c>
      <c r="C811" s="24" t="s">
        <v>31274</v>
      </c>
      <c r="D811" s="79">
        <v>7.21</v>
      </c>
      <c r="E811" s="24">
        <v>4.84</v>
      </c>
      <c r="F811" s="24">
        <v>34.9</v>
      </c>
      <c r="G811" s="107"/>
    </row>
    <row r="812" ht="13.8" spans="1:7">
      <c r="A812" s="102">
        <v>807</v>
      </c>
      <c r="B812" s="105" t="s">
        <v>3392</v>
      </c>
      <c r="C812" s="24" t="s">
        <v>31274</v>
      </c>
      <c r="D812" s="79">
        <v>3.88</v>
      </c>
      <c r="E812" s="24">
        <v>4.84</v>
      </c>
      <c r="F812" s="24">
        <v>18.78</v>
      </c>
      <c r="G812" s="107"/>
    </row>
    <row r="813" ht="13.8" spans="1:7">
      <c r="A813" s="102">
        <v>808</v>
      </c>
      <c r="B813" s="105" t="s">
        <v>2209</v>
      </c>
      <c r="C813" s="24" t="s">
        <v>31274</v>
      </c>
      <c r="D813" s="79">
        <v>6.68</v>
      </c>
      <c r="E813" s="24">
        <v>4.84</v>
      </c>
      <c r="F813" s="24">
        <v>32.33</v>
      </c>
      <c r="G813" s="107"/>
    </row>
    <row r="814" ht="13.8" spans="1:7">
      <c r="A814" s="102">
        <v>809</v>
      </c>
      <c r="B814" s="105" t="s">
        <v>31276</v>
      </c>
      <c r="C814" s="24" t="s">
        <v>31274</v>
      </c>
      <c r="D814" s="79">
        <v>1.3</v>
      </c>
      <c r="E814" s="24">
        <v>4.84</v>
      </c>
      <c r="F814" s="24">
        <v>6.29</v>
      </c>
      <c r="G814" s="107"/>
    </row>
    <row r="815" ht="13.8" spans="1:7">
      <c r="A815" s="102">
        <v>810</v>
      </c>
      <c r="B815" s="105" t="s">
        <v>3911</v>
      </c>
      <c r="C815" s="24" t="s">
        <v>31274</v>
      </c>
      <c r="D815" s="79">
        <v>1.79</v>
      </c>
      <c r="E815" s="24">
        <v>4.84</v>
      </c>
      <c r="F815" s="24">
        <v>8.66</v>
      </c>
      <c r="G815" s="107"/>
    </row>
    <row r="816" ht="13.8" spans="1:7">
      <c r="A816" s="102">
        <v>811</v>
      </c>
      <c r="B816" s="105" t="s">
        <v>4873</v>
      </c>
      <c r="C816" s="24" t="s">
        <v>31274</v>
      </c>
      <c r="D816" s="79">
        <v>2.97</v>
      </c>
      <c r="E816" s="24">
        <v>4.84</v>
      </c>
      <c r="F816" s="24">
        <v>14.37</v>
      </c>
      <c r="G816" s="107"/>
    </row>
    <row r="817" ht="13.8" spans="1:7">
      <c r="A817" s="102">
        <v>812</v>
      </c>
      <c r="B817" s="105" t="s">
        <v>31205</v>
      </c>
      <c r="C817" s="24" t="s">
        <v>31274</v>
      </c>
      <c r="D817" s="79">
        <v>6.02</v>
      </c>
      <c r="E817" s="24">
        <v>4.84</v>
      </c>
      <c r="F817" s="24">
        <v>29.14</v>
      </c>
      <c r="G817" s="107"/>
    </row>
    <row r="818" ht="13.8" spans="1:7">
      <c r="A818" s="102">
        <v>813</v>
      </c>
      <c r="B818" s="105" t="s">
        <v>31277</v>
      </c>
      <c r="C818" s="24" t="s">
        <v>31274</v>
      </c>
      <c r="D818" s="79">
        <v>7.38</v>
      </c>
      <c r="E818" s="24">
        <v>4.84</v>
      </c>
      <c r="F818" s="24">
        <v>35.72</v>
      </c>
      <c r="G818" s="107"/>
    </row>
    <row r="819" ht="13.8" spans="1:7">
      <c r="A819" s="102">
        <v>814</v>
      </c>
      <c r="B819" s="105" t="s">
        <v>2530</v>
      </c>
      <c r="C819" s="24" t="s">
        <v>31274</v>
      </c>
      <c r="D819" s="79">
        <v>1.73</v>
      </c>
      <c r="E819" s="24">
        <v>4.84</v>
      </c>
      <c r="F819" s="24">
        <v>8.37</v>
      </c>
      <c r="G819" s="107"/>
    </row>
    <row r="820" ht="13.8" spans="1:7">
      <c r="A820" s="102">
        <v>815</v>
      </c>
      <c r="B820" s="105" t="s">
        <v>8013</v>
      </c>
      <c r="C820" s="24" t="s">
        <v>31274</v>
      </c>
      <c r="D820" s="79">
        <v>1.71</v>
      </c>
      <c r="E820" s="24">
        <v>4.84</v>
      </c>
      <c r="F820" s="24">
        <v>8.28</v>
      </c>
      <c r="G820" s="107"/>
    </row>
    <row r="821" ht="13.8" spans="1:7">
      <c r="A821" s="102">
        <v>816</v>
      </c>
      <c r="B821" s="105" t="s">
        <v>20301</v>
      </c>
      <c r="C821" s="24" t="s">
        <v>31274</v>
      </c>
      <c r="D821" s="79">
        <v>2.22</v>
      </c>
      <c r="E821" s="24">
        <v>4.84</v>
      </c>
      <c r="F821" s="24">
        <v>10.74</v>
      </c>
      <c r="G821" s="107"/>
    </row>
    <row r="822" ht="13.8" spans="1:7">
      <c r="A822" s="102">
        <v>817</v>
      </c>
      <c r="B822" s="105" t="s">
        <v>763</v>
      </c>
      <c r="C822" s="24" t="s">
        <v>31274</v>
      </c>
      <c r="D822" s="79">
        <v>6.28</v>
      </c>
      <c r="E822" s="24">
        <v>4.84</v>
      </c>
      <c r="F822" s="24">
        <v>30.4</v>
      </c>
      <c r="G822" s="107"/>
    </row>
    <row r="823" ht="13.8" spans="1:7">
      <c r="A823" s="102">
        <v>818</v>
      </c>
      <c r="B823" s="105" t="s">
        <v>42</v>
      </c>
      <c r="C823" s="24" t="s">
        <v>31274</v>
      </c>
      <c r="D823" s="28">
        <v>0.4</v>
      </c>
      <c r="E823" s="24">
        <v>4.84</v>
      </c>
      <c r="F823" s="24">
        <v>1.94</v>
      </c>
      <c r="G823" s="107"/>
    </row>
    <row r="824" ht="13.8" spans="1:7">
      <c r="A824" s="102">
        <v>819</v>
      </c>
      <c r="B824" s="105" t="s">
        <v>4971</v>
      </c>
      <c r="C824" s="24" t="s">
        <v>31274</v>
      </c>
      <c r="D824" s="79">
        <v>2.63</v>
      </c>
      <c r="E824" s="24">
        <v>4.84</v>
      </c>
      <c r="F824" s="24">
        <v>12.73</v>
      </c>
      <c r="G824" s="107"/>
    </row>
    <row r="825" ht="13.8" spans="1:7">
      <c r="A825" s="102">
        <v>820</v>
      </c>
      <c r="B825" s="105" t="s">
        <v>18915</v>
      </c>
      <c r="C825" s="24" t="s">
        <v>31274</v>
      </c>
      <c r="D825" s="28">
        <v>3.01</v>
      </c>
      <c r="E825" s="24">
        <v>4.84</v>
      </c>
      <c r="F825" s="24">
        <v>14.57</v>
      </c>
      <c r="G825" s="107"/>
    </row>
    <row r="826" ht="13.8" spans="1:7">
      <c r="A826" s="102">
        <v>821</v>
      </c>
      <c r="B826" s="105" t="s">
        <v>2361</v>
      </c>
      <c r="C826" s="24" t="s">
        <v>31274</v>
      </c>
      <c r="D826" s="79">
        <v>9.62</v>
      </c>
      <c r="E826" s="24">
        <v>4.84</v>
      </c>
      <c r="F826" s="24">
        <v>46.56</v>
      </c>
      <c r="G826" s="107"/>
    </row>
    <row r="827" ht="13.8" spans="1:7">
      <c r="A827" s="102">
        <v>822</v>
      </c>
      <c r="B827" s="105" t="s">
        <v>31278</v>
      </c>
      <c r="C827" s="24" t="s">
        <v>31274</v>
      </c>
      <c r="D827" s="79">
        <v>4.31</v>
      </c>
      <c r="E827" s="24">
        <v>4.84</v>
      </c>
      <c r="F827" s="24">
        <v>20.86</v>
      </c>
      <c r="G827" s="107"/>
    </row>
    <row r="828" ht="13.8" spans="1:7">
      <c r="A828" s="102">
        <v>823</v>
      </c>
      <c r="B828" s="105" t="s">
        <v>31279</v>
      </c>
      <c r="C828" s="24" t="s">
        <v>31274</v>
      </c>
      <c r="D828" s="79">
        <v>3.06</v>
      </c>
      <c r="E828" s="24">
        <v>4.84</v>
      </c>
      <c r="F828" s="24">
        <v>14.81</v>
      </c>
      <c r="G828" s="107"/>
    </row>
    <row r="829" ht="13.8" spans="1:7">
      <c r="A829" s="102">
        <v>824</v>
      </c>
      <c r="B829" s="105" t="s">
        <v>5158</v>
      </c>
      <c r="C829" s="24" t="s">
        <v>31274</v>
      </c>
      <c r="D829" s="79">
        <v>7.79</v>
      </c>
      <c r="E829" s="24">
        <v>4.84</v>
      </c>
      <c r="F829" s="24">
        <v>37.7</v>
      </c>
      <c r="G829" s="107"/>
    </row>
    <row r="830" ht="13.8" spans="1:7">
      <c r="A830" s="102">
        <v>825</v>
      </c>
      <c r="B830" s="105" t="s">
        <v>3911</v>
      </c>
      <c r="C830" s="24" t="s">
        <v>31274</v>
      </c>
      <c r="D830" s="79">
        <v>3.03</v>
      </c>
      <c r="E830" s="24">
        <v>4.84</v>
      </c>
      <c r="F830" s="24">
        <v>14.67</v>
      </c>
      <c r="G830" s="107"/>
    </row>
    <row r="831" ht="13.8" spans="1:7">
      <c r="A831" s="102">
        <v>826</v>
      </c>
      <c r="B831" s="105" t="s">
        <v>3908</v>
      </c>
      <c r="C831" s="24" t="s">
        <v>31274</v>
      </c>
      <c r="D831" s="79">
        <v>2.06</v>
      </c>
      <c r="E831" s="24">
        <v>4.84</v>
      </c>
      <c r="F831" s="24">
        <v>9.97</v>
      </c>
      <c r="G831" s="107"/>
    </row>
    <row r="832" ht="13.8" spans="1:7">
      <c r="A832" s="102">
        <v>827</v>
      </c>
      <c r="B832" s="105" t="s">
        <v>7581</v>
      </c>
      <c r="C832" s="24" t="s">
        <v>31274</v>
      </c>
      <c r="D832" s="79">
        <v>4.81</v>
      </c>
      <c r="E832" s="24">
        <v>4.84</v>
      </c>
      <c r="F832" s="24">
        <v>23.28</v>
      </c>
      <c r="G832" s="107"/>
    </row>
    <row r="833" ht="13.8" spans="1:7">
      <c r="A833" s="102">
        <v>828</v>
      </c>
      <c r="B833" s="105" t="s">
        <v>14878</v>
      </c>
      <c r="C833" s="24" t="s">
        <v>31274</v>
      </c>
      <c r="D833" s="79">
        <v>0.92</v>
      </c>
      <c r="E833" s="24">
        <v>4.84</v>
      </c>
      <c r="F833" s="24">
        <v>4.45</v>
      </c>
      <c r="G833" s="107"/>
    </row>
    <row r="834" ht="13.8" spans="1:7">
      <c r="A834" s="102">
        <v>829</v>
      </c>
      <c r="B834" s="105" t="s">
        <v>13793</v>
      </c>
      <c r="C834" s="24" t="s">
        <v>31274</v>
      </c>
      <c r="D834" s="79">
        <v>2.05</v>
      </c>
      <c r="E834" s="24">
        <v>4.84</v>
      </c>
      <c r="F834" s="24">
        <v>9.92</v>
      </c>
      <c r="G834" s="107"/>
    </row>
    <row r="835" ht="13.8" spans="1:7">
      <c r="A835" s="102">
        <v>830</v>
      </c>
      <c r="B835" s="105" t="s">
        <v>3452</v>
      </c>
      <c r="C835" s="24" t="s">
        <v>31274</v>
      </c>
      <c r="D835" s="79">
        <v>4.62</v>
      </c>
      <c r="E835" s="24">
        <v>4.84</v>
      </c>
      <c r="F835" s="24">
        <v>22.36</v>
      </c>
      <c r="G835" s="107"/>
    </row>
    <row r="836" ht="13.8" spans="1:7">
      <c r="A836" s="102">
        <v>831</v>
      </c>
      <c r="B836" s="105" t="s">
        <v>28</v>
      </c>
      <c r="C836" s="24" t="s">
        <v>31274</v>
      </c>
      <c r="D836" s="79">
        <v>2.95</v>
      </c>
      <c r="E836" s="24">
        <v>4.84</v>
      </c>
      <c r="F836" s="24">
        <v>14.28</v>
      </c>
      <c r="G836" s="107"/>
    </row>
    <row r="837" ht="13.8" spans="1:7">
      <c r="A837" s="102">
        <v>832</v>
      </c>
      <c r="B837" s="105" t="s">
        <v>4153</v>
      </c>
      <c r="C837" s="24" t="s">
        <v>31274</v>
      </c>
      <c r="D837" s="79">
        <v>3.29</v>
      </c>
      <c r="E837" s="24">
        <v>4.84</v>
      </c>
      <c r="F837" s="24">
        <v>15.92</v>
      </c>
      <c r="G837" s="107"/>
    </row>
    <row r="838" ht="13.8" spans="1:7">
      <c r="A838" s="102">
        <v>833</v>
      </c>
      <c r="B838" s="105" t="s">
        <v>3336</v>
      </c>
      <c r="C838" s="24" t="s">
        <v>31274</v>
      </c>
      <c r="D838" s="79">
        <v>1.83</v>
      </c>
      <c r="E838" s="24">
        <v>4.84</v>
      </c>
      <c r="F838" s="24">
        <v>8.86</v>
      </c>
      <c r="G838" s="107"/>
    </row>
    <row r="839" ht="13.8" spans="1:7">
      <c r="A839" s="102">
        <v>834</v>
      </c>
      <c r="B839" s="105" t="s">
        <v>3392</v>
      </c>
      <c r="C839" s="24" t="s">
        <v>31274</v>
      </c>
      <c r="D839" s="79">
        <v>2.51</v>
      </c>
      <c r="E839" s="24">
        <v>4.84</v>
      </c>
      <c r="F839" s="24">
        <v>12.15</v>
      </c>
      <c r="G839" s="107"/>
    </row>
    <row r="840" ht="13.8" spans="1:7">
      <c r="A840" s="102">
        <v>835</v>
      </c>
      <c r="B840" s="105" t="s">
        <v>3422</v>
      </c>
      <c r="C840" s="24" t="s">
        <v>31274</v>
      </c>
      <c r="D840" s="79">
        <v>4.15</v>
      </c>
      <c r="E840" s="24">
        <v>4.84</v>
      </c>
      <c r="F840" s="24">
        <v>20.09</v>
      </c>
      <c r="G840" s="107"/>
    </row>
    <row r="841" ht="13.8" spans="1:7">
      <c r="A841" s="102">
        <v>836</v>
      </c>
      <c r="B841" s="105" t="s">
        <v>3466</v>
      </c>
      <c r="C841" s="24" t="s">
        <v>31274</v>
      </c>
      <c r="D841" s="79">
        <v>0.41</v>
      </c>
      <c r="E841" s="24">
        <v>4.84</v>
      </c>
      <c r="F841" s="24">
        <v>1.98</v>
      </c>
      <c r="G841" s="107"/>
    </row>
    <row r="842" ht="13.8" spans="1:7">
      <c r="A842" s="102">
        <v>837</v>
      </c>
      <c r="B842" s="105" t="s">
        <v>116</v>
      </c>
      <c r="C842" s="24" t="s">
        <v>31274</v>
      </c>
      <c r="D842" s="79">
        <v>6.26</v>
      </c>
      <c r="E842" s="24">
        <v>4.84</v>
      </c>
      <c r="F842" s="24">
        <v>30.3</v>
      </c>
      <c r="G842" s="107"/>
    </row>
    <row r="843" ht="13.8" spans="1:7">
      <c r="A843" s="102">
        <v>838</v>
      </c>
      <c r="B843" s="105" t="s">
        <v>31280</v>
      </c>
      <c r="C843" s="24" t="s">
        <v>31274</v>
      </c>
      <c r="D843" s="28">
        <v>6.82</v>
      </c>
      <c r="E843" s="24">
        <v>4.84</v>
      </c>
      <c r="F843" s="24">
        <v>33.01</v>
      </c>
      <c r="G843" s="107"/>
    </row>
    <row r="844" ht="13.8" spans="1:7">
      <c r="A844" s="102">
        <v>839</v>
      </c>
      <c r="B844" s="105" t="s">
        <v>5187</v>
      </c>
      <c r="C844" s="24" t="s">
        <v>31274</v>
      </c>
      <c r="D844" s="79">
        <v>4.65</v>
      </c>
      <c r="E844" s="24">
        <v>4.84</v>
      </c>
      <c r="F844" s="24">
        <v>22.51</v>
      </c>
      <c r="G844" s="107"/>
    </row>
    <row r="845" ht="13.8" spans="1:7">
      <c r="A845" s="102">
        <v>840</v>
      </c>
      <c r="B845" s="105" t="s">
        <v>20813</v>
      </c>
      <c r="C845" s="24" t="s">
        <v>31274</v>
      </c>
      <c r="D845" s="28">
        <v>1.53</v>
      </c>
      <c r="E845" s="24">
        <v>4.84</v>
      </c>
      <c r="F845" s="24">
        <v>7.41</v>
      </c>
      <c r="G845" s="107"/>
    </row>
    <row r="846" ht="13.8" spans="1:7">
      <c r="A846" s="102">
        <v>841</v>
      </c>
      <c r="B846" s="105" t="s">
        <v>20301</v>
      </c>
      <c r="C846" s="24" t="s">
        <v>31274</v>
      </c>
      <c r="D846" s="79">
        <v>3.56</v>
      </c>
      <c r="E846" s="24">
        <v>4.84</v>
      </c>
      <c r="F846" s="24">
        <v>17.23</v>
      </c>
      <c r="G846" s="107"/>
    </row>
    <row r="847" ht="13.8" spans="1:7">
      <c r="A847" s="102">
        <v>842</v>
      </c>
      <c r="B847" s="105" t="s">
        <v>3337</v>
      </c>
      <c r="C847" s="24" t="s">
        <v>31274</v>
      </c>
      <c r="D847" s="28">
        <v>10.11</v>
      </c>
      <c r="E847" s="24">
        <v>4.84</v>
      </c>
      <c r="F847" s="24">
        <v>48.93</v>
      </c>
      <c r="G847" s="107"/>
    </row>
    <row r="848" ht="13.8" spans="1:7">
      <c r="A848" s="102">
        <v>843</v>
      </c>
      <c r="B848" s="105" t="s">
        <v>57</v>
      </c>
      <c r="C848" s="24" t="s">
        <v>31274</v>
      </c>
      <c r="D848" s="79">
        <v>3.09</v>
      </c>
      <c r="E848" s="24">
        <v>4.84</v>
      </c>
      <c r="F848" s="24">
        <v>14.96</v>
      </c>
      <c r="G848" s="107"/>
    </row>
    <row r="849" ht="13.8" spans="1:7">
      <c r="A849" s="102">
        <v>844</v>
      </c>
      <c r="B849" s="105" t="s">
        <v>31281</v>
      </c>
      <c r="C849" s="24" t="s">
        <v>31274</v>
      </c>
      <c r="D849" s="79">
        <v>11.43</v>
      </c>
      <c r="E849" s="24">
        <v>4.84</v>
      </c>
      <c r="F849" s="24">
        <v>55.32</v>
      </c>
      <c r="G849" s="107"/>
    </row>
    <row r="850" ht="13.8" spans="1:7">
      <c r="A850" s="102">
        <v>845</v>
      </c>
      <c r="B850" s="105" t="s">
        <v>31282</v>
      </c>
      <c r="C850" s="24" t="s">
        <v>31274</v>
      </c>
      <c r="D850" s="79">
        <v>6.42</v>
      </c>
      <c r="E850" s="24">
        <v>4.84</v>
      </c>
      <c r="F850" s="24">
        <v>31.07</v>
      </c>
      <c r="G850" s="107"/>
    </row>
    <row r="851" ht="13.8" spans="1:7">
      <c r="A851" s="102">
        <v>846</v>
      </c>
      <c r="B851" s="105" t="s">
        <v>6686</v>
      </c>
      <c r="C851" s="24" t="s">
        <v>31274</v>
      </c>
      <c r="D851" s="28">
        <v>3.61</v>
      </c>
      <c r="E851" s="24">
        <v>4.84</v>
      </c>
      <c r="F851" s="24">
        <v>17.47</v>
      </c>
      <c r="G851" s="107"/>
    </row>
    <row r="852" ht="13.8" spans="1:7">
      <c r="A852" s="102">
        <v>847</v>
      </c>
      <c r="B852" s="105" t="s">
        <v>3185</v>
      </c>
      <c r="C852" s="24" t="s">
        <v>31274</v>
      </c>
      <c r="D852" s="79">
        <v>4.27</v>
      </c>
      <c r="E852" s="24">
        <v>4.84</v>
      </c>
      <c r="F852" s="24">
        <v>20.67</v>
      </c>
      <c r="G852" s="107"/>
    </row>
    <row r="853" ht="13.8" spans="1:7">
      <c r="A853" s="102">
        <v>848</v>
      </c>
      <c r="B853" s="105" t="s">
        <v>376</v>
      </c>
      <c r="C853" s="24" t="s">
        <v>31274</v>
      </c>
      <c r="D853" s="79">
        <v>9.46</v>
      </c>
      <c r="E853" s="24">
        <v>4.84</v>
      </c>
      <c r="F853" s="24">
        <v>45.79</v>
      </c>
      <c r="G853" s="107"/>
    </row>
    <row r="854" ht="13.8" spans="1:7">
      <c r="A854" s="102">
        <v>849</v>
      </c>
      <c r="B854" s="105" t="s">
        <v>31283</v>
      </c>
      <c r="C854" s="24" t="s">
        <v>31274</v>
      </c>
      <c r="D854" s="79">
        <v>10.55</v>
      </c>
      <c r="E854" s="24">
        <v>4.84</v>
      </c>
      <c r="F854" s="24">
        <v>51.06</v>
      </c>
      <c r="G854" s="107"/>
    </row>
    <row r="855" ht="13.8" spans="1:7">
      <c r="A855" s="102">
        <v>850</v>
      </c>
      <c r="B855" s="105" t="s">
        <v>31284</v>
      </c>
      <c r="C855" s="24" t="s">
        <v>31274</v>
      </c>
      <c r="D855" s="79">
        <v>2.21</v>
      </c>
      <c r="E855" s="24">
        <v>4.84</v>
      </c>
      <c r="F855" s="24">
        <v>10.7</v>
      </c>
      <c r="G855" s="107"/>
    </row>
    <row r="856" ht="13.8" spans="1:7">
      <c r="A856" s="102">
        <v>851</v>
      </c>
      <c r="B856" s="105" t="s">
        <v>3632</v>
      </c>
      <c r="C856" s="24" t="s">
        <v>31274</v>
      </c>
      <c r="D856" s="79">
        <v>4.38</v>
      </c>
      <c r="E856" s="24">
        <v>4.84</v>
      </c>
      <c r="F856" s="24">
        <v>21.2</v>
      </c>
      <c r="G856" s="107"/>
    </row>
    <row r="857" ht="13.8" spans="1:7">
      <c r="A857" s="102">
        <v>852</v>
      </c>
      <c r="B857" s="105" t="s">
        <v>16428</v>
      </c>
      <c r="C857" s="24" t="s">
        <v>31274</v>
      </c>
      <c r="D857" s="79">
        <v>2.76</v>
      </c>
      <c r="E857" s="24">
        <v>4.84</v>
      </c>
      <c r="F857" s="24">
        <v>13.36</v>
      </c>
      <c r="G857" s="107"/>
    </row>
    <row r="858" ht="13.8" spans="1:7">
      <c r="A858" s="102">
        <v>853</v>
      </c>
      <c r="B858" s="105" t="s">
        <v>10247</v>
      </c>
      <c r="C858" s="24" t="s">
        <v>31274</v>
      </c>
      <c r="D858" s="79">
        <v>3.45</v>
      </c>
      <c r="E858" s="24">
        <v>4.84</v>
      </c>
      <c r="F858" s="24">
        <v>16.7</v>
      </c>
      <c r="G858" s="107"/>
    </row>
    <row r="859" ht="13.8" spans="1:7">
      <c r="A859" s="102">
        <v>854</v>
      </c>
      <c r="B859" s="105" t="s">
        <v>6537</v>
      </c>
      <c r="C859" s="24" t="s">
        <v>31274</v>
      </c>
      <c r="D859" s="79">
        <v>3.27</v>
      </c>
      <c r="E859" s="24">
        <v>4.84</v>
      </c>
      <c r="F859" s="24">
        <v>15.83</v>
      </c>
      <c r="G859" s="107"/>
    </row>
    <row r="860" ht="13.8" spans="1:7">
      <c r="A860" s="102">
        <v>855</v>
      </c>
      <c r="B860" s="105" t="s">
        <v>30973</v>
      </c>
      <c r="C860" s="24" t="s">
        <v>31274</v>
      </c>
      <c r="D860" s="79">
        <v>4.76</v>
      </c>
      <c r="E860" s="24">
        <v>4.84</v>
      </c>
      <c r="F860" s="24">
        <v>23.04</v>
      </c>
      <c r="G860" s="107"/>
    </row>
    <row r="861" ht="13.8" spans="1:7">
      <c r="A861" s="102">
        <v>856</v>
      </c>
      <c r="B861" s="105" t="s">
        <v>22375</v>
      </c>
      <c r="C861" s="24" t="s">
        <v>31274</v>
      </c>
      <c r="D861" s="79">
        <v>4.35</v>
      </c>
      <c r="E861" s="24">
        <v>4.84</v>
      </c>
      <c r="F861" s="24">
        <v>21.05</v>
      </c>
      <c r="G861" s="107"/>
    </row>
    <row r="862" ht="13.8" spans="1:7">
      <c r="A862" s="102">
        <v>857</v>
      </c>
      <c r="B862" s="105" t="s">
        <v>31260</v>
      </c>
      <c r="C862" s="24" t="s">
        <v>31274</v>
      </c>
      <c r="D862" s="79">
        <v>9.1</v>
      </c>
      <c r="E862" s="24">
        <v>4.84</v>
      </c>
      <c r="F862" s="24">
        <v>44.04</v>
      </c>
      <c r="G862" s="107"/>
    </row>
    <row r="863" ht="13.8" spans="1:7">
      <c r="A863" s="102">
        <v>858</v>
      </c>
      <c r="B863" s="105" t="s">
        <v>31285</v>
      </c>
      <c r="C863" s="24" t="s">
        <v>31274</v>
      </c>
      <c r="D863" s="79">
        <v>5.25</v>
      </c>
      <c r="E863" s="24">
        <v>4.84</v>
      </c>
      <c r="F863" s="24">
        <v>25.41</v>
      </c>
      <c r="G863" s="107"/>
    </row>
    <row r="864" ht="13.8" spans="1:7">
      <c r="A864" s="102">
        <v>859</v>
      </c>
      <c r="B864" s="105" t="s">
        <v>4901</v>
      </c>
      <c r="C864" s="24" t="s">
        <v>31274</v>
      </c>
      <c r="D864" s="79">
        <v>3.71</v>
      </c>
      <c r="E864" s="24">
        <v>4.84</v>
      </c>
      <c r="F864" s="24">
        <v>17.96</v>
      </c>
      <c r="G864" s="107"/>
    </row>
    <row r="865" ht="13.8" spans="1:7">
      <c r="A865" s="102">
        <v>860</v>
      </c>
      <c r="B865" s="105" t="s">
        <v>31286</v>
      </c>
      <c r="C865" s="24" t="s">
        <v>31274</v>
      </c>
      <c r="D865" s="79">
        <v>2.73</v>
      </c>
      <c r="E865" s="24">
        <v>4.84</v>
      </c>
      <c r="F865" s="24">
        <v>13.21</v>
      </c>
      <c r="G865" s="107"/>
    </row>
    <row r="866" ht="13.8" spans="1:7">
      <c r="A866" s="102">
        <v>861</v>
      </c>
      <c r="B866" s="105" t="s">
        <v>21545</v>
      </c>
      <c r="C866" s="24" t="s">
        <v>31274</v>
      </c>
      <c r="D866" s="79">
        <v>2.13</v>
      </c>
      <c r="E866" s="24">
        <v>4.84</v>
      </c>
      <c r="F866" s="24">
        <v>10.31</v>
      </c>
      <c r="G866" s="107"/>
    </row>
    <row r="867" ht="13.8" spans="1:7">
      <c r="A867" s="102">
        <v>862</v>
      </c>
      <c r="B867" s="105" t="s">
        <v>26163</v>
      </c>
      <c r="C867" s="24" t="s">
        <v>31274</v>
      </c>
      <c r="D867" s="79">
        <v>2.34</v>
      </c>
      <c r="E867" s="24">
        <v>4.84</v>
      </c>
      <c r="F867" s="24">
        <v>11.33</v>
      </c>
      <c r="G867" s="107"/>
    </row>
    <row r="868" ht="13.8" spans="1:7">
      <c r="A868" s="102">
        <v>863</v>
      </c>
      <c r="B868" s="105" t="s">
        <v>14416</v>
      </c>
      <c r="C868" s="24" t="s">
        <v>31274</v>
      </c>
      <c r="D868" s="79">
        <v>7.74</v>
      </c>
      <c r="E868" s="24">
        <v>4.84</v>
      </c>
      <c r="F868" s="24">
        <v>37.46</v>
      </c>
      <c r="G868" s="107"/>
    </row>
    <row r="869" ht="13.8" spans="1:7">
      <c r="A869" s="102">
        <v>864</v>
      </c>
      <c r="B869" s="105" t="s">
        <v>4605</v>
      </c>
      <c r="C869" s="24" t="s">
        <v>31274</v>
      </c>
      <c r="D869" s="79">
        <v>6.26</v>
      </c>
      <c r="E869" s="24">
        <v>4.84</v>
      </c>
      <c r="F869" s="24">
        <v>30.3</v>
      </c>
      <c r="G869" s="107"/>
    </row>
    <row r="870" ht="13.8" spans="1:7">
      <c r="A870" s="102">
        <v>865</v>
      </c>
      <c r="B870" s="105" t="s">
        <v>21678</v>
      </c>
      <c r="C870" s="24" t="s">
        <v>31274</v>
      </c>
      <c r="D870" s="28">
        <v>9.51</v>
      </c>
      <c r="E870" s="24">
        <v>4.84</v>
      </c>
      <c r="F870" s="24">
        <v>46.03</v>
      </c>
      <c r="G870" s="107"/>
    </row>
    <row r="871" ht="13.8" spans="1:7">
      <c r="A871" s="102">
        <v>866</v>
      </c>
      <c r="B871" s="105" t="s">
        <v>10708</v>
      </c>
      <c r="C871" s="24" t="s">
        <v>31287</v>
      </c>
      <c r="D871" s="79">
        <v>3.62</v>
      </c>
      <c r="E871" s="24">
        <v>4.84</v>
      </c>
      <c r="F871" s="24">
        <v>17.52</v>
      </c>
      <c r="G871" s="107"/>
    </row>
    <row r="872" ht="13.8" spans="1:7">
      <c r="A872" s="102">
        <v>867</v>
      </c>
      <c r="B872" s="105" t="s">
        <v>31288</v>
      </c>
      <c r="C872" s="24" t="s">
        <v>31287</v>
      </c>
      <c r="D872" s="79">
        <v>2.31</v>
      </c>
      <c r="E872" s="24">
        <v>4.84</v>
      </c>
      <c r="F872" s="24">
        <v>11.18</v>
      </c>
      <c r="G872" s="107"/>
    </row>
    <row r="873" ht="13.8" spans="1:7">
      <c r="A873" s="102">
        <v>868</v>
      </c>
      <c r="B873" s="105" t="s">
        <v>31289</v>
      </c>
      <c r="C873" s="24" t="s">
        <v>31287</v>
      </c>
      <c r="D873" s="79">
        <v>2.51</v>
      </c>
      <c r="E873" s="24">
        <v>4.84</v>
      </c>
      <c r="F873" s="24">
        <v>12.15</v>
      </c>
      <c r="G873" s="107"/>
    </row>
    <row r="874" ht="13.8" spans="1:7">
      <c r="A874" s="102">
        <v>869</v>
      </c>
      <c r="B874" s="105" t="s">
        <v>31290</v>
      </c>
      <c r="C874" s="24" t="s">
        <v>31287</v>
      </c>
      <c r="D874" s="79">
        <v>2.1</v>
      </c>
      <c r="E874" s="24">
        <v>4.84</v>
      </c>
      <c r="F874" s="24">
        <v>10.16</v>
      </c>
      <c r="G874" s="107"/>
    </row>
    <row r="875" ht="13.8" spans="1:7">
      <c r="A875" s="102">
        <v>870</v>
      </c>
      <c r="B875" s="105" t="s">
        <v>29711</v>
      </c>
      <c r="C875" s="24" t="s">
        <v>31287</v>
      </c>
      <c r="D875" s="79">
        <v>5.92</v>
      </c>
      <c r="E875" s="24">
        <v>4.84</v>
      </c>
      <c r="F875" s="24">
        <v>28.65</v>
      </c>
      <c r="G875" s="107"/>
    </row>
    <row r="876" ht="13.8" spans="1:7">
      <c r="A876" s="102">
        <v>871</v>
      </c>
      <c r="B876" s="105" t="s">
        <v>31291</v>
      </c>
      <c r="C876" s="24" t="s">
        <v>31287</v>
      </c>
      <c r="D876" s="79">
        <v>8.24</v>
      </c>
      <c r="E876" s="24">
        <v>4.84</v>
      </c>
      <c r="F876" s="24">
        <v>39.88</v>
      </c>
      <c r="G876" s="107"/>
    </row>
    <row r="877" ht="13.8" spans="1:7">
      <c r="A877" s="102">
        <v>872</v>
      </c>
      <c r="B877" s="105" t="s">
        <v>4775</v>
      </c>
      <c r="C877" s="24" t="s">
        <v>31287</v>
      </c>
      <c r="D877" s="79">
        <v>5.61</v>
      </c>
      <c r="E877" s="24">
        <v>4.84</v>
      </c>
      <c r="F877" s="24">
        <v>27.15</v>
      </c>
      <c r="G877" s="107"/>
    </row>
    <row r="878" ht="13.8" spans="1:7">
      <c r="A878" s="102">
        <v>873</v>
      </c>
      <c r="B878" s="105" t="s">
        <v>116</v>
      </c>
      <c r="C878" s="24" t="s">
        <v>31287</v>
      </c>
      <c r="D878" s="79">
        <v>2.94</v>
      </c>
      <c r="E878" s="24">
        <v>4.84</v>
      </c>
      <c r="F878" s="24">
        <v>14.23</v>
      </c>
      <c r="G878" s="107"/>
    </row>
    <row r="879" ht="13.8" spans="1:7">
      <c r="A879" s="102">
        <v>874</v>
      </c>
      <c r="B879" s="105" t="s">
        <v>31292</v>
      </c>
      <c r="C879" s="24" t="s">
        <v>31287</v>
      </c>
      <c r="D879" s="79">
        <v>10.54</v>
      </c>
      <c r="E879" s="24">
        <v>4.84</v>
      </c>
      <c r="F879" s="24">
        <v>51.01</v>
      </c>
      <c r="G879" s="107"/>
    </row>
    <row r="880" ht="13.8" spans="1:7">
      <c r="A880" s="102">
        <v>875</v>
      </c>
      <c r="B880" s="105" t="s">
        <v>5116</v>
      </c>
      <c r="C880" s="24" t="s">
        <v>31287</v>
      </c>
      <c r="D880" s="79">
        <v>1.76</v>
      </c>
      <c r="E880" s="24">
        <v>4.84</v>
      </c>
      <c r="F880" s="24">
        <v>8.52</v>
      </c>
      <c r="G880" s="107"/>
    </row>
    <row r="881" ht="13.8" spans="1:7">
      <c r="A881" s="102">
        <v>876</v>
      </c>
      <c r="B881" s="105" t="s">
        <v>31293</v>
      </c>
      <c r="C881" s="24" t="s">
        <v>31287</v>
      </c>
      <c r="D881" s="79">
        <v>4.32</v>
      </c>
      <c r="E881" s="24">
        <v>4.84</v>
      </c>
      <c r="F881" s="24">
        <v>20.91</v>
      </c>
      <c r="G881" s="107"/>
    </row>
    <row r="882" ht="13.8" spans="1:7">
      <c r="A882" s="102">
        <v>877</v>
      </c>
      <c r="B882" s="105" t="s">
        <v>3646</v>
      </c>
      <c r="C882" s="24" t="s">
        <v>31287</v>
      </c>
      <c r="D882" s="79">
        <v>2.64</v>
      </c>
      <c r="E882" s="24">
        <v>4.84</v>
      </c>
      <c r="F882" s="24">
        <v>12.78</v>
      </c>
      <c r="G882" s="107"/>
    </row>
    <row r="883" ht="13.8" spans="1:7">
      <c r="A883" s="102">
        <v>878</v>
      </c>
      <c r="B883" s="105" t="s">
        <v>14708</v>
      </c>
      <c r="C883" s="24" t="s">
        <v>31287</v>
      </c>
      <c r="D883" s="79">
        <v>2.86</v>
      </c>
      <c r="E883" s="24">
        <v>4.84</v>
      </c>
      <c r="F883" s="24">
        <v>13.84</v>
      </c>
      <c r="G883" s="107"/>
    </row>
    <row r="884" ht="13.8" spans="1:7">
      <c r="A884" s="102">
        <v>879</v>
      </c>
      <c r="B884" s="105" t="s">
        <v>3672</v>
      </c>
      <c r="C884" s="24" t="s">
        <v>31287</v>
      </c>
      <c r="D884" s="79">
        <v>4.37</v>
      </c>
      <c r="E884" s="24">
        <v>4.84</v>
      </c>
      <c r="F884" s="24">
        <v>21.15</v>
      </c>
      <c r="G884" s="107"/>
    </row>
    <row r="885" ht="13.8" spans="1:7">
      <c r="A885" s="102">
        <v>880</v>
      </c>
      <c r="B885" s="105" t="s">
        <v>4901</v>
      </c>
      <c r="C885" s="24" t="s">
        <v>31287</v>
      </c>
      <c r="D885" s="79">
        <v>5.92</v>
      </c>
      <c r="E885" s="24">
        <v>4.84</v>
      </c>
      <c r="F885" s="24">
        <v>28.65</v>
      </c>
      <c r="G885" s="107"/>
    </row>
    <row r="886" ht="13.8" spans="1:7">
      <c r="A886" s="102">
        <v>881</v>
      </c>
      <c r="B886" s="105" t="s">
        <v>31096</v>
      </c>
      <c r="C886" s="24" t="s">
        <v>31287</v>
      </c>
      <c r="D886" s="79">
        <v>2.95</v>
      </c>
      <c r="E886" s="24">
        <v>4.84</v>
      </c>
      <c r="F886" s="24">
        <v>14.28</v>
      </c>
      <c r="G886" s="107"/>
    </row>
    <row r="887" ht="13.8" spans="1:7">
      <c r="A887" s="102">
        <v>882</v>
      </c>
      <c r="B887" s="105" t="s">
        <v>13216</v>
      </c>
      <c r="C887" s="24" t="s">
        <v>31287</v>
      </c>
      <c r="D887" s="79">
        <v>6.23</v>
      </c>
      <c r="E887" s="24">
        <v>4.84</v>
      </c>
      <c r="F887" s="24">
        <v>30.15</v>
      </c>
      <c r="G887" s="107"/>
    </row>
    <row r="888" ht="13.8" spans="1:7">
      <c r="A888" s="102">
        <v>883</v>
      </c>
      <c r="B888" s="105" t="s">
        <v>5165</v>
      </c>
      <c r="C888" s="24" t="s">
        <v>31287</v>
      </c>
      <c r="D888" s="79">
        <v>9.01</v>
      </c>
      <c r="E888" s="24">
        <v>4.84</v>
      </c>
      <c r="F888" s="24">
        <v>43.61</v>
      </c>
      <c r="G888" s="107"/>
    </row>
    <row r="889" ht="13.8" spans="1:7">
      <c r="A889" s="102">
        <v>884</v>
      </c>
      <c r="B889" s="105" t="s">
        <v>4113</v>
      </c>
      <c r="C889" s="24" t="s">
        <v>31287</v>
      </c>
      <c r="D889" s="79">
        <v>1.17</v>
      </c>
      <c r="E889" s="24">
        <v>4.84</v>
      </c>
      <c r="F889" s="24">
        <v>5.66</v>
      </c>
      <c r="G889" s="107"/>
    </row>
    <row r="890" ht="13.8" spans="1:7">
      <c r="A890" s="102">
        <v>885</v>
      </c>
      <c r="B890" s="105" t="s">
        <v>3468</v>
      </c>
      <c r="C890" s="24" t="s">
        <v>31287</v>
      </c>
      <c r="D890" s="79">
        <v>2.13</v>
      </c>
      <c r="E890" s="24">
        <v>4.84</v>
      </c>
      <c r="F890" s="24">
        <v>10.31</v>
      </c>
      <c r="G890" s="107"/>
    </row>
    <row r="891" ht="13.8" spans="1:7">
      <c r="A891" s="102">
        <v>886</v>
      </c>
      <c r="B891" s="105" t="s">
        <v>14349</v>
      </c>
      <c r="C891" s="24" t="s">
        <v>31287</v>
      </c>
      <c r="D891" s="79">
        <v>4.13</v>
      </c>
      <c r="E891" s="24">
        <v>4.84</v>
      </c>
      <c r="F891" s="24">
        <v>19.99</v>
      </c>
      <c r="G891" s="107"/>
    </row>
    <row r="892" ht="13.8" spans="1:7">
      <c r="A892" s="102">
        <v>887</v>
      </c>
      <c r="B892" s="105" t="s">
        <v>31294</v>
      </c>
      <c r="C892" s="24" t="s">
        <v>31287</v>
      </c>
      <c r="D892" s="79">
        <v>6.2</v>
      </c>
      <c r="E892" s="24">
        <v>4.84</v>
      </c>
      <c r="F892" s="24">
        <v>30.01</v>
      </c>
      <c r="G892" s="107"/>
    </row>
    <row r="893" ht="13.8" spans="1:7">
      <c r="A893" s="102">
        <v>888</v>
      </c>
      <c r="B893" s="105" t="s">
        <v>2209</v>
      </c>
      <c r="C893" s="24" t="s">
        <v>31287</v>
      </c>
      <c r="D893" s="79">
        <v>2.85</v>
      </c>
      <c r="E893" s="24">
        <v>4.84</v>
      </c>
      <c r="F893" s="24">
        <v>13.79</v>
      </c>
      <c r="G893" s="107"/>
    </row>
    <row r="894" ht="13.8" spans="1:7">
      <c r="A894" s="102">
        <v>889</v>
      </c>
      <c r="B894" s="105" t="s">
        <v>116</v>
      </c>
      <c r="C894" s="24" t="s">
        <v>31287</v>
      </c>
      <c r="D894" s="79">
        <v>2.45</v>
      </c>
      <c r="E894" s="24">
        <v>4.84</v>
      </c>
      <c r="F894" s="24">
        <v>11.86</v>
      </c>
      <c r="G894" s="107"/>
    </row>
    <row r="895" ht="13.8" spans="1:7">
      <c r="A895" s="102">
        <v>890</v>
      </c>
      <c r="B895" s="105" t="s">
        <v>28818</v>
      </c>
      <c r="C895" s="24" t="s">
        <v>31287</v>
      </c>
      <c r="D895" s="79">
        <v>4.54</v>
      </c>
      <c r="E895" s="24">
        <v>4.84</v>
      </c>
      <c r="F895" s="24">
        <v>21.97</v>
      </c>
      <c r="G895" s="107"/>
    </row>
    <row r="896" ht="13.8" spans="1:7">
      <c r="A896" s="102">
        <v>891</v>
      </c>
      <c r="B896" s="105" t="s">
        <v>14848</v>
      </c>
      <c r="C896" s="24" t="s">
        <v>31287</v>
      </c>
      <c r="D896" s="79">
        <v>3.85</v>
      </c>
      <c r="E896" s="24">
        <v>4.84</v>
      </c>
      <c r="F896" s="24">
        <v>18.63</v>
      </c>
      <c r="G896" s="107"/>
    </row>
    <row r="897" ht="13.8" spans="1:7">
      <c r="A897" s="102">
        <v>892</v>
      </c>
      <c r="B897" s="105" t="s">
        <v>31295</v>
      </c>
      <c r="C897" s="24" t="s">
        <v>31287</v>
      </c>
      <c r="D897" s="79">
        <v>3.42</v>
      </c>
      <c r="E897" s="24">
        <v>4.84</v>
      </c>
      <c r="F897" s="24">
        <v>16.55</v>
      </c>
      <c r="G897" s="107"/>
    </row>
    <row r="898" ht="13.8" spans="1:7">
      <c r="A898" s="102">
        <v>893</v>
      </c>
      <c r="B898" s="105" t="s">
        <v>24781</v>
      </c>
      <c r="C898" s="24" t="s">
        <v>31287</v>
      </c>
      <c r="D898" s="79">
        <v>8.54</v>
      </c>
      <c r="E898" s="24">
        <v>4.84</v>
      </c>
      <c r="F898" s="24">
        <v>41.33</v>
      </c>
      <c r="G898" s="107"/>
    </row>
    <row r="899" ht="13.8" spans="1:7">
      <c r="A899" s="102">
        <v>894</v>
      </c>
      <c r="B899" s="105" t="s">
        <v>31296</v>
      </c>
      <c r="C899" s="24" t="s">
        <v>31287</v>
      </c>
      <c r="D899" s="79">
        <v>0.61</v>
      </c>
      <c r="E899" s="24">
        <v>4.84</v>
      </c>
      <c r="F899" s="24">
        <v>2.95</v>
      </c>
      <c r="G899" s="107"/>
    </row>
    <row r="900" ht="13.8" spans="1:7">
      <c r="A900" s="102">
        <v>895</v>
      </c>
      <c r="B900" s="105" t="s">
        <v>5227</v>
      </c>
      <c r="C900" s="24" t="s">
        <v>31287</v>
      </c>
      <c r="D900" s="79">
        <v>3.9</v>
      </c>
      <c r="E900" s="24">
        <v>4.84</v>
      </c>
      <c r="F900" s="24">
        <v>18.88</v>
      </c>
      <c r="G900" s="107"/>
    </row>
    <row r="901" ht="13.8" spans="1:7">
      <c r="A901" s="102">
        <v>896</v>
      </c>
      <c r="B901" s="105" t="s">
        <v>28818</v>
      </c>
      <c r="C901" s="24" t="s">
        <v>31287</v>
      </c>
      <c r="D901" s="79">
        <v>7.16</v>
      </c>
      <c r="E901" s="24">
        <v>4.84</v>
      </c>
      <c r="F901" s="24">
        <v>34.65</v>
      </c>
      <c r="G901" s="107"/>
    </row>
    <row r="902" ht="13.8" spans="1:7">
      <c r="A902" s="102">
        <v>897</v>
      </c>
      <c r="B902" s="105" t="s">
        <v>14752</v>
      </c>
      <c r="C902" s="24" t="s">
        <v>31287</v>
      </c>
      <c r="D902" s="79">
        <v>5.1</v>
      </c>
      <c r="E902" s="24">
        <v>4.84</v>
      </c>
      <c r="F902" s="24">
        <v>24.68</v>
      </c>
      <c r="G902" s="107"/>
    </row>
    <row r="903" ht="13.8" spans="1:7">
      <c r="A903" s="102">
        <v>898</v>
      </c>
      <c r="B903" s="105" t="s">
        <v>31297</v>
      </c>
      <c r="C903" s="24" t="s">
        <v>31287</v>
      </c>
      <c r="D903" s="79">
        <v>3.4</v>
      </c>
      <c r="E903" s="24">
        <v>4.84</v>
      </c>
      <c r="F903" s="24">
        <v>16.46</v>
      </c>
      <c r="G903" s="107"/>
    </row>
    <row r="904" ht="13.8" spans="1:7">
      <c r="A904" s="102">
        <v>899</v>
      </c>
      <c r="B904" s="105" t="s">
        <v>16844</v>
      </c>
      <c r="C904" s="24" t="s">
        <v>31287</v>
      </c>
      <c r="D904" s="79">
        <v>3.99</v>
      </c>
      <c r="E904" s="24">
        <v>4.84</v>
      </c>
      <c r="F904" s="24">
        <v>19.31</v>
      </c>
      <c r="G904" s="107"/>
    </row>
    <row r="905" ht="13.8" spans="1:7">
      <c r="A905" s="102">
        <v>900</v>
      </c>
      <c r="B905" s="105" t="s">
        <v>31298</v>
      </c>
      <c r="C905" s="24" t="s">
        <v>31287</v>
      </c>
      <c r="D905" s="79">
        <v>4.88</v>
      </c>
      <c r="E905" s="24">
        <v>4.84</v>
      </c>
      <c r="F905" s="24">
        <v>23.62</v>
      </c>
      <c r="G905" s="107"/>
    </row>
    <row r="906" ht="13.8" spans="1:7">
      <c r="A906" s="102">
        <v>901</v>
      </c>
      <c r="B906" s="105" t="s">
        <v>31299</v>
      </c>
      <c r="C906" s="24" t="s">
        <v>31287</v>
      </c>
      <c r="D906" s="79">
        <v>6.06</v>
      </c>
      <c r="E906" s="24">
        <v>4.84</v>
      </c>
      <c r="F906" s="24">
        <v>29.33</v>
      </c>
      <c r="G906" s="107"/>
    </row>
    <row r="907" ht="13.8" spans="1:7">
      <c r="A907" s="102">
        <v>902</v>
      </c>
      <c r="B907" s="105" t="s">
        <v>5090</v>
      </c>
      <c r="C907" s="24" t="s">
        <v>31287</v>
      </c>
      <c r="D907" s="79">
        <v>6.34</v>
      </c>
      <c r="E907" s="24">
        <v>4.84</v>
      </c>
      <c r="F907" s="24">
        <v>30.69</v>
      </c>
      <c r="G907" s="107"/>
    </row>
    <row r="908" ht="13.8" spans="1:7">
      <c r="A908" s="102">
        <v>903</v>
      </c>
      <c r="B908" s="105" t="s">
        <v>31300</v>
      </c>
      <c r="C908" s="24" t="s">
        <v>31287</v>
      </c>
      <c r="D908" s="79">
        <v>1.59</v>
      </c>
      <c r="E908" s="24">
        <v>4.84</v>
      </c>
      <c r="F908" s="24">
        <v>7.7</v>
      </c>
      <c r="G908" s="107"/>
    </row>
    <row r="909" ht="13.8" spans="1:7">
      <c r="A909" s="102">
        <v>904</v>
      </c>
      <c r="B909" s="105" t="s">
        <v>9873</v>
      </c>
      <c r="C909" s="24" t="s">
        <v>31287</v>
      </c>
      <c r="D909" s="79">
        <v>6.37</v>
      </c>
      <c r="E909" s="24">
        <v>4.84</v>
      </c>
      <c r="F909" s="24">
        <v>30.83</v>
      </c>
      <c r="G909" s="107"/>
    </row>
    <row r="910" ht="13.8" spans="1:7">
      <c r="A910" s="102">
        <v>905</v>
      </c>
      <c r="B910" s="105" t="s">
        <v>31301</v>
      </c>
      <c r="C910" s="24" t="s">
        <v>31287</v>
      </c>
      <c r="D910" s="79">
        <v>4.71</v>
      </c>
      <c r="E910" s="24">
        <v>4.84</v>
      </c>
      <c r="F910" s="24">
        <v>22.8</v>
      </c>
      <c r="G910" s="107"/>
    </row>
    <row r="911" ht="13.8" spans="1:7">
      <c r="A911" s="102">
        <v>906</v>
      </c>
      <c r="B911" s="105" t="s">
        <v>31302</v>
      </c>
      <c r="C911" s="24" t="s">
        <v>31287</v>
      </c>
      <c r="D911" s="79">
        <v>1.77</v>
      </c>
      <c r="E911" s="24">
        <v>4.84</v>
      </c>
      <c r="F911" s="24">
        <v>8.57</v>
      </c>
      <c r="G911" s="107"/>
    </row>
    <row r="912" ht="13.8" spans="1:7">
      <c r="A912" s="102">
        <v>907</v>
      </c>
      <c r="B912" s="105" t="s">
        <v>13865</v>
      </c>
      <c r="C912" s="24" t="s">
        <v>31287</v>
      </c>
      <c r="D912" s="79">
        <v>3.18</v>
      </c>
      <c r="E912" s="24">
        <v>4.84</v>
      </c>
      <c r="F912" s="24">
        <v>15.39</v>
      </c>
      <c r="G912" s="107"/>
    </row>
    <row r="913" ht="13.8" spans="1:7">
      <c r="A913" s="102">
        <v>908</v>
      </c>
      <c r="B913" s="105" t="s">
        <v>5165</v>
      </c>
      <c r="C913" s="24" t="s">
        <v>31287</v>
      </c>
      <c r="D913" s="79">
        <v>2.9</v>
      </c>
      <c r="E913" s="24">
        <v>4.84</v>
      </c>
      <c r="F913" s="24">
        <v>14.04</v>
      </c>
      <c r="G913" s="107"/>
    </row>
    <row r="914" ht="13.8" spans="1:7">
      <c r="A914" s="102">
        <v>909</v>
      </c>
      <c r="B914" s="105" t="s">
        <v>4032</v>
      </c>
      <c r="C914" s="24" t="s">
        <v>31287</v>
      </c>
      <c r="D914" s="79">
        <v>1.12</v>
      </c>
      <c r="E914" s="24">
        <v>4.84</v>
      </c>
      <c r="F914" s="24">
        <v>5.42</v>
      </c>
      <c r="G914" s="107"/>
    </row>
    <row r="915" ht="13.8" spans="1:7">
      <c r="A915" s="102">
        <v>910</v>
      </c>
      <c r="B915" s="105" t="s">
        <v>31303</v>
      </c>
      <c r="C915" s="24" t="s">
        <v>31287</v>
      </c>
      <c r="D915" s="79">
        <v>4.6</v>
      </c>
      <c r="E915" s="24">
        <v>4.84</v>
      </c>
      <c r="F915" s="24">
        <v>22.26</v>
      </c>
      <c r="G915" s="107"/>
    </row>
    <row r="916" ht="13.8" spans="1:7">
      <c r="A916" s="102">
        <v>911</v>
      </c>
      <c r="B916" s="105" t="s">
        <v>17998</v>
      </c>
      <c r="C916" s="24" t="s">
        <v>31287</v>
      </c>
      <c r="D916" s="79">
        <v>1.93</v>
      </c>
      <c r="E916" s="24">
        <v>4.84</v>
      </c>
      <c r="F916" s="24">
        <v>9.34</v>
      </c>
      <c r="G916" s="107"/>
    </row>
    <row r="917" ht="13.8" spans="1:7">
      <c r="A917" s="102">
        <v>912</v>
      </c>
      <c r="B917" s="105" t="s">
        <v>3565</v>
      </c>
      <c r="C917" s="24" t="s">
        <v>31287</v>
      </c>
      <c r="D917" s="79">
        <v>2.88</v>
      </c>
      <c r="E917" s="24">
        <v>4.84</v>
      </c>
      <c r="F917" s="24">
        <v>13.94</v>
      </c>
      <c r="G917" s="107"/>
    </row>
    <row r="918" ht="13.8" spans="1:7">
      <c r="A918" s="102">
        <v>913</v>
      </c>
      <c r="B918" s="105" t="s">
        <v>31304</v>
      </c>
      <c r="C918" s="24" t="s">
        <v>31287</v>
      </c>
      <c r="D918" s="79">
        <v>3.86</v>
      </c>
      <c r="E918" s="24">
        <v>4.84</v>
      </c>
      <c r="F918" s="24">
        <v>18.68</v>
      </c>
      <c r="G918" s="107"/>
    </row>
    <row r="919" ht="13.8" spans="1:7">
      <c r="A919" s="102">
        <v>914</v>
      </c>
      <c r="B919" s="105" t="s">
        <v>16844</v>
      </c>
      <c r="C919" s="24" t="s">
        <v>31287</v>
      </c>
      <c r="D919" s="79">
        <v>4.45</v>
      </c>
      <c r="E919" s="24">
        <v>4.84</v>
      </c>
      <c r="F919" s="24">
        <v>21.54</v>
      </c>
      <c r="G919" s="107"/>
    </row>
    <row r="920" ht="13.8" spans="1:7">
      <c r="A920" s="102">
        <v>915</v>
      </c>
      <c r="B920" s="105" t="s">
        <v>31305</v>
      </c>
      <c r="C920" s="24" t="s">
        <v>31287</v>
      </c>
      <c r="D920" s="79">
        <v>3.59</v>
      </c>
      <c r="E920" s="24">
        <v>4.84</v>
      </c>
      <c r="F920" s="24">
        <v>17.38</v>
      </c>
      <c r="G920" s="107"/>
    </row>
    <row r="921" ht="13.8" spans="1:7">
      <c r="A921" s="102">
        <v>916</v>
      </c>
      <c r="B921" s="105" t="s">
        <v>28712</v>
      </c>
      <c r="C921" s="24" t="s">
        <v>31287</v>
      </c>
      <c r="D921" s="79">
        <v>5.05</v>
      </c>
      <c r="E921" s="24">
        <v>4.84</v>
      </c>
      <c r="F921" s="24">
        <v>24.44</v>
      </c>
      <c r="G921" s="107"/>
    </row>
    <row r="922" ht="13.8" spans="1:7">
      <c r="A922" s="102">
        <v>917</v>
      </c>
      <c r="B922" s="105" t="s">
        <v>25239</v>
      </c>
      <c r="C922" s="24" t="s">
        <v>31287</v>
      </c>
      <c r="D922" s="79">
        <v>3.32</v>
      </c>
      <c r="E922" s="24">
        <v>4.84</v>
      </c>
      <c r="F922" s="24">
        <v>16.07</v>
      </c>
      <c r="G922" s="107"/>
    </row>
    <row r="923" ht="13.8" spans="1:7">
      <c r="A923" s="102">
        <v>918</v>
      </c>
      <c r="B923" s="105" t="s">
        <v>3654</v>
      </c>
      <c r="C923" s="24" t="s">
        <v>31287</v>
      </c>
      <c r="D923" s="79">
        <v>4.98</v>
      </c>
      <c r="E923" s="24">
        <v>4.84</v>
      </c>
      <c r="F923" s="24">
        <v>24.1</v>
      </c>
      <c r="G923" s="107"/>
    </row>
    <row r="924" ht="13.8" spans="1:7">
      <c r="A924" s="102">
        <v>919</v>
      </c>
      <c r="B924" s="105" t="s">
        <v>2319</v>
      </c>
      <c r="C924" s="24" t="s">
        <v>31287</v>
      </c>
      <c r="D924" s="79">
        <v>2.82</v>
      </c>
      <c r="E924" s="24">
        <v>4.84</v>
      </c>
      <c r="F924" s="24">
        <v>13.65</v>
      </c>
      <c r="G924" s="107"/>
    </row>
    <row r="925" ht="13.8" spans="1:7">
      <c r="A925" s="102">
        <v>920</v>
      </c>
      <c r="B925" s="105" t="s">
        <v>31306</v>
      </c>
      <c r="C925" s="24" t="s">
        <v>31287</v>
      </c>
      <c r="D925" s="79">
        <v>3.2</v>
      </c>
      <c r="E925" s="24">
        <v>4.84</v>
      </c>
      <c r="F925" s="24">
        <v>15.49</v>
      </c>
      <c r="G925" s="107"/>
    </row>
    <row r="926" ht="13.8" spans="1:7">
      <c r="A926" s="102">
        <v>921</v>
      </c>
      <c r="B926" s="105" t="s">
        <v>31307</v>
      </c>
      <c r="C926" s="24" t="s">
        <v>31287</v>
      </c>
      <c r="D926" s="79">
        <v>13.67</v>
      </c>
      <c r="E926" s="24">
        <v>4.84</v>
      </c>
      <c r="F926" s="24">
        <v>66.16</v>
      </c>
      <c r="G926" s="107"/>
    </row>
    <row r="927" ht="13.8" spans="1:7">
      <c r="A927" s="102">
        <v>922</v>
      </c>
      <c r="B927" s="105" t="s">
        <v>17125</v>
      </c>
      <c r="C927" s="24" t="s">
        <v>31287</v>
      </c>
      <c r="D927" s="79">
        <v>10.85</v>
      </c>
      <c r="E927" s="24">
        <v>4.84</v>
      </c>
      <c r="F927" s="24">
        <v>52.51</v>
      </c>
      <c r="G927" s="107"/>
    </row>
    <row r="928" ht="13.8" spans="1:7">
      <c r="A928" s="102">
        <v>923</v>
      </c>
      <c r="B928" s="105" t="s">
        <v>31308</v>
      </c>
      <c r="C928" s="24" t="s">
        <v>31287</v>
      </c>
      <c r="D928" s="79">
        <v>7.54</v>
      </c>
      <c r="E928" s="24">
        <v>4.84</v>
      </c>
      <c r="F928" s="24">
        <v>36.49</v>
      </c>
      <c r="G928" s="107"/>
    </row>
    <row r="929" ht="13.8" spans="1:7">
      <c r="A929" s="102">
        <v>924</v>
      </c>
      <c r="B929" s="105" t="s">
        <v>3302</v>
      </c>
      <c r="C929" s="24" t="s">
        <v>31287</v>
      </c>
      <c r="D929" s="79">
        <v>6.18</v>
      </c>
      <c r="E929" s="24">
        <v>4.84</v>
      </c>
      <c r="F929" s="24">
        <v>29.91</v>
      </c>
      <c r="G929" s="107"/>
    </row>
    <row r="930" ht="13.8" spans="1:7">
      <c r="A930" s="102">
        <v>925</v>
      </c>
      <c r="B930" s="105" t="s">
        <v>5165</v>
      </c>
      <c r="C930" s="24" t="s">
        <v>31287</v>
      </c>
      <c r="D930" s="79">
        <v>10.48</v>
      </c>
      <c r="E930" s="24">
        <v>4.84</v>
      </c>
      <c r="F930" s="24">
        <v>50.72</v>
      </c>
      <c r="G930" s="107"/>
    </row>
    <row r="931" ht="13.8" spans="1:7">
      <c r="A931" s="102">
        <v>926</v>
      </c>
      <c r="B931" s="105" t="s">
        <v>18337</v>
      </c>
      <c r="C931" s="24" t="s">
        <v>31287</v>
      </c>
      <c r="D931" s="79">
        <v>11.43</v>
      </c>
      <c r="E931" s="24">
        <v>4.84</v>
      </c>
      <c r="F931" s="24">
        <v>55.32</v>
      </c>
      <c r="G931" s="107"/>
    </row>
    <row r="932" ht="13.8" spans="1:7">
      <c r="A932" s="102">
        <v>927</v>
      </c>
      <c r="B932" s="105" t="s">
        <v>4052</v>
      </c>
      <c r="C932" s="24" t="s">
        <v>31287</v>
      </c>
      <c r="D932" s="79">
        <v>2.67</v>
      </c>
      <c r="E932" s="24">
        <v>4.84</v>
      </c>
      <c r="F932" s="24">
        <v>12.92</v>
      </c>
      <c r="G932" s="107"/>
    </row>
    <row r="933" ht="13.8" spans="1:7">
      <c r="A933" s="102">
        <v>928</v>
      </c>
      <c r="B933" s="105" t="s">
        <v>3493</v>
      </c>
      <c r="C933" s="24" t="s">
        <v>31287</v>
      </c>
      <c r="D933" s="79">
        <v>1.31</v>
      </c>
      <c r="E933" s="24">
        <v>4.84</v>
      </c>
      <c r="F933" s="24">
        <v>6.34</v>
      </c>
      <c r="G933" s="107"/>
    </row>
    <row r="934" ht="13.8" spans="1:7">
      <c r="A934" s="102">
        <v>929</v>
      </c>
      <c r="B934" s="105" t="s">
        <v>2208</v>
      </c>
      <c r="C934" s="24" t="s">
        <v>31287</v>
      </c>
      <c r="D934" s="79">
        <v>9.4</v>
      </c>
      <c r="E934" s="24">
        <v>4.84</v>
      </c>
      <c r="F934" s="24">
        <v>45.5</v>
      </c>
      <c r="G934" s="107"/>
    </row>
    <row r="935" ht="13.8" spans="1:7">
      <c r="A935" s="102">
        <v>930</v>
      </c>
      <c r="B935" s="105" t="s">
        <v>6360</v>
      </c>
      <c r="C935" s="24" t="s">
        <v>31287</v>
      </c>
      <c r="D935" s="79">
        <v>9.04</v>
      </c>
      <c r="E935" s="24">
        <v>4.84</v>
      </c>
      <c r="F935" s="24">
        <v>43.75</v>
      </c>
      <c r="G935" s="107"/>
    </row>
    <row r="936" ht="13.8" spans="1:7">
      <c r="A936" s="102">
        <v>931</v>
      </c>
      <c r="B936" s="105" t="s">
        <v>31309</v>
      </c>
      <c r="C936" s="24" t="s">
        <v>31287</v>
      </c>
      <c r="D936" s="79">
        <v>3.66</v>
      </c>
      <c r="E936" s="24">
        <v>4.84</v>
      </c>
      <c r="F936" s="24">
        <v>17.71</v>
      </c>
      <c r="G936" s="107"/>
    </row>
    <row r="937" ht="13.8" spans="1:7">
      <c r="A937" s="102">
        <v>932</v>
      </c>
      <c r="B937" s="105" t="s">
        <v>5066</v>
      </c>
      <c r="C937" s="24" t="s">
        <v>31287</v>
      </c>
      <c r="D937" s="79">
        <v>1.41</v>
      </c>
      <c r="E937" s="24">
        <v>4.84</v>
      </c>
      <c r="F937" s="24">
        <v>6.82</v>
      </c>
      <c r="G937" s="107"/>
    </row>
    <row r="938" ht="13.8" spans="1:7">
      <c r="A938" s="102">
        <v>933</v>
      </c>
      <c r="B938" s="105" t="s">
        <v>2455</v>
      </c>
      <c r="C938" s="24" t="s">
        <v>31287</v>
      </c>
      <c r="D938" s="79">
        <v>9.18</v>
      </c>
      <c r="E938" s="24">
        <v>4.84</v>
      </c>
      <c r="F938" s="24">
        <v>44.43</v>
      </c>
      <c r="G938" s="107"/>
    </row>
    <row r="939" ht="13.8" spans="1:7">
      <c r="A939" s="102">
        <v>934</v>
      </c>
      <c r="B939" s="105" t="s">
        <v>3989</v>
      </c>
      <c r="C939" s="24" t="s">
        <v>31287</v>
      </c>
      <c r="D939" s="79">
        <v>4.52</v>
      </c>
      <c r="E939" s="24">
        <v>4.84</v>
      </c>
      <c r="F939" s="24">
        <v>21.88</v>
      </c>
      <c r="G939" s="107"/>
    </row>
    <row r="940" ht="13.8" spans="1:7">
      <c r="A940" s="102">
        <v>935</v>
      </c>
      <c r="B940" s="105" t="s">
        <v>31310</v>
      </c>
      <c r="C940" s="24" t="s">
        <v>31287</v>
      </c>
      <c r="D940" s="79">
        <v>3.68</v>
      </c>
      <c r="E940" s="24">
        <v>4.84</v>
      </c>
      <c r="F940" s="24">
        <v>17.81</v>
      </c>
      <c r="G940" s="107"/>
    </row>
    <row r="941" ht="13.8" spans="1:7">
      <c r="A941" s="102">
        <v>936</v>
      </c>
      <c r="B941" s="105" t="s">
        <v>3891</v>
      </c>
      <c r="C941" s="24" t="s">
        <v>31287</v>
      </c>
      <c r="D941" s="79">
        <v>2.03</v>
      </c>
      <c r="E941" s="24">
        <v>4.84</v>
      </c>
      <c r="F941" s="24">
        <v>9.83</v>
      </c>
      <c r="G941" s="107"/>
    </row>
    <row r="942" ht="13.8" spans="1:7">
      <c r="A942" s="102">
        <v>937</v>
      </c>
      <c r="B942" s="105" t="s">
        <v>3554</v>
      </c>
      <c r="C942" s="24" t="s">
        <v>31287</v>
      </c>
      <c r="D942" s="79">
        <v>2.5</v>
      </c>
      <c r="E942" s="24">
        <v>4.84</v>
      </c>
      <c r="F942" s="24">
        <v>12.1</v>
      </c>
      <c r="G942" s="107"/>
    </row>
    <row r="943" ht="13.8" spans="1:7">
      <c r="A943" s="102">
        <v>938</v>
      </c>
      <c r="B943" s="105" t="s">
        <v>5300</v>
      </c>
      <c r="C943" s="24" t="s">
        <v>31287</v>
      </c>
      <c r="D943" s="79">
        <v>2.59</v>
      </c>
      <c r="E943" s="24">
        <v>4.84</v>
      </c>
      <c r="F943" s="24">
        <v>12.54</v>
      </c>
      <c r="G943" s="107"/>
    </row>
    <row r="944" ht="13.8" spans="1:7">
      <c r="A944" s="102">
        <v>939</v>
      </c>
      <c r="B944" s="105" t="s">
        <v>14508</v>
      </c>
      <c r="C944" s="24" t="s">
        <v>31287</v>
      </c>
      <c r="D944" s="79">
        <v>1.02</v>
      </c>
      <c r="E944" s="24">
        <v>4.84</v>
      </c>
      <c r="F944" s="24">
        <v>4.94</v>
      </c>
      <c r="G944" s="107"/>
    </row>
    <row r="945" ht="13.8" spans="1:7">
      <c r="A945" s="102">
        <v>940</v>
      </c>
      <c r="B945" s="105" t="s">
        <v>31311</v>
      </c>
      <c r="C945" s="24" t="s">
        <v>31287</v>
      </c>
      <c r="D945" s="79">
        <v>3.16</v>
      </c>
      <c r="E945" s="24">
        <v>4.84</v>
      </c>
      <c r="F945" s="24">
        <v>15.29</v>
      </c>
      <c r="G945" s="107"/>
    </row>
    <row r="946" ht="13.8" spans="1:7">
      <c r="A946" s="102">
        <v>941</v>
      </c>
      <c r="B946" s="105" t="s">
        <v>31312</v>
      </c>
      <c r="C946" s="24" t="s">
        <v>31287</v>
      </c>
      <c r="D946" s="28">
        <v>5.02</v>
      </c>
      <c r="E946" s="24">
        <v>4.84</v>
      </c>
      <c r="F946" s="24">
        <v>24.3</v>
      </c>
      <c r="G946" s="107"/>
    </row>
    <row r="947" ht="13.8" spans="1:7">
      <c r="A947" s="102">
        <v>942</v>
      </c>
      <c r="B947" s="105" t="s">
        <v>31313</v>
      </c>
      <c r="C947" s="24" t="s">
        <v>31287</v>
      </c>
      <c r="D947" s="28">
        <v>4.79</v>
      </c>
      <c r="E947" s="24">
        <v>4.84</v>
      </c>
      <c r="F947" s="24">
        <v>23.18</v>
      </c>
      <c r="G947" s="107"/>
    </row>
    <row r="948" ht="13.8" spans="1:7">
      <c r="A948" s="102">
        <v>943</v>
      </c>
      <c r="B948" s="105" t="s">
        <v>5409</v>
      </c>
      <c r="C948" s="24" t="s">
        <v>31314</v>
      </c>
      <c r="D948" s="28">
        <v>2.71</v>
      </c>
      <c r="E948" s="108">
        <v>4.84</v>
      </c>
      <c r="F948" s="108">
        <v>13.12</v>
      </c>
      <c r="G948" s="107"/>
    </row>
    <row r="949" ht="13.8" spans="1:7">
      <c r="A949" s="102">
        <v>944</v>
      </c>
      <c r="B949" s="105" t="s">
        <v>31315</v>
      </c>
      <c r="C949" s="24" t="s">
        <v>31314</v>
      </c>
      <c r="D949" s="28">
        <v>3.82</v>
      </c>
      <c r="E949" s="108">
        <v>4.84</v>
      </c>
      <c r="F949" s="108">
        <v>18.49</v>
      </c>
      <c r="G949" s="107"/>
    </row>
    <row r="950" ht="13.8" spans="1:7">
      <c r="A950" s="102">
        <v>945</v>
      </c>
      <c r="B950" s="105" t="s">
        <v>31316</v>
      </c>
      <c r="C950" s="24" t="s">
        <v>31314</v>
      </c>
      <c r="D950" s="28">
        <v>8.74</v>
      </c>
      <c r="E950" s="108">
        <v>4.84</v>
      </c>
      <c r="F950" s="108">
        <v>42.3</v>
      </c>
      <c r="G950" s="107"/>
    </row>
    <row r="951" ht="13.8" spans="1:7">
      <c r="A951" s="102">
        <v>946</v>
      </c>
      <c r="B951" s="105" t="s">
        <v>31317</v>
      </c>
      <c r="C951" s="24" t="s">
        <v>31314</v>
      </c>
      <c r="D951" s="28">
        <v>4.94</v>
      </c>
      <c r="E951" s="108">
        <v>4.84</v>
      </c>
      <c r="F951" s="108">
        <v>23.91</v>
      </c>
      <c r="G951" s="107"/>
    </row>
    <row r="952" ht="13.8" spans="1:7">
      <c r="A952" s="102">
        <v>947</v>
      </c>
      <c r="B952" s="105" t="s">
        <v>31318</v>
      </c>
      <c r="C952" s="24" t="s">
        <v>31314</v>
      </c>
      <c r="D952" s="28">
        <v>2.95</v>
      </c>
      <c r="E952" s="108">
        <v>4.84</v>
      </c>
      <c r="F952" s="108">
        <v>14.28</v>
      </c>
      <c r="G952" s="107"/>
    </row>
    <row r="953" ht="13.8" spans="1:7">
      <c r="A953" s="102">
        <v>948</v>
      </c>
      <c r="B953" s="105" t="s">
        <v>6025</v>
      </c>
      <c r="C953" s="24" t="s">
        <v>31314</v>
      </c>
      <c r="D953" s="28">
        <v>3.59</v>
      </c>
      <c r="E953" s="108">
        <v>4.84</v>
      </c>
      <c r="F953" s="108">
        <v>17.38</v>
      </c>
      <c r="G953" s="107"/>
    </row>
    <row r="954" ht="13.8" spans="1:7">
      <c r="A954" s="102">
        <v>949</v>
      </c>
      <c r="B954" s="105" t="s">
        <v>31319</v>
      </c>
      <c r="C954" s="24" t="s">
        <v>31314</v>
      </c>
      <c r="D954" s="28">
        <v>3.07</v>
      </c>
      <c r="E954" s="108">
        <v>4.84</v>
      </c>
      <c r="F954" s="108">
        <v>14.86</v>
      </c>
      <c r="G954" s="107"/>
    </row>
    <row r="955" ht="13.8" spans="1:7">
      <c r="A955" s="102">
        <v>950</v>
      </c>
      <c r="B955" s="105" t="s">
        <v>31320</v>
      </c>
      <c r="C955" s="24" t="s">
        <v>31314</v>
      </c>
      <c r="D955" s="28">
        <v>7.55</v>
      </c>
      <c r="E955" s="108">
        <v>4.84</v>
      </c>
      <c r="F955" s="108">
        <v>36.54</v>
      </c>
      <c r="G955" s="107"/>
    </row>
    <row r="956" ht="13.8" spans="1:7">
      <c r="A956" s="102">
        <v>951</v>
      </c>
      <c r="B956" s="105" t="s">
        <v>31321</v>
      </c>
      <c r="C956" s="24" t="s">
        <v>31314</v>
      </c>
      <c r="D956" s="28">
        <v>12.19</v>
      </c>
      <c r="E956" s="108">
        <v>4.84</v>
      </c>
      <c r="F956" s="108">
        <v>59</v>
      </c>
      <c r="G956" s="107"/>
    </row>
    <row r="957" ht="13.8" spans="1:7">
      <c r="A957" s="102">
        <v>952</v>
      </c>
      <c r="B957" s="105" t="s">
        <v>31322</v>
      </c>
      <c r="C957" s="24" t="s">
        <v>31314</v>
      </c>
      <c r="D957" s="28">
        <v>3.37</v>
      </c>
      <c r="E957" s="108">
        <v>4.84</v>
      </c>
      <c r="F957" s="108">
        <v>16.31</v>
      </c>
      <c r="G957" s="107"/>
    </row>
    <row r="958" ht="13.8" spans="1:7">
      <c r="A958" s="102">
        <v>953</v>
      </c>
      <c r="B958" s="105" t="s">
        <v>31323</v>
      </c>
      <c r="C958" s="24" t="s">
        <v>31314</v>
      </c>
      <c r="D958" s="28">
        <v>7.98</v>
      </c>
      <c r="E958" s="108">
        <v>4.84</v>
      </c>
      <c r="F958" s="108">
        <v>38.62</v>
      </c>
      <c r="G958" s="107"/>
    </row>
    <row r="959" ht="13.8" spans="1:7">
      <c r="A959" s="102">
        <v>954</v>
      </c>
      <c r="B959" s="105" t="s">
        <v>31324</v>
      </c>
      <c r="C959" s="24" t="s">
        <v>31314</v>
      </c>
      <c r="D959" s="28">
        <v>4.25</v>
      </c>
      <c r="E959" s="108">
        <v>4.84</v>
      </c>
      <c r="F959" s="108">
        <v>20.57</v>
      </c>
      <c r="G959" s="107"/>
    </row>
    <row r="960" ht="13.8" spans="1:7">
      <c r="A960" s="102">
        <v>955</v>
      </c>
      <c r="B960" s="105" t="s">
        <v>31325</v>
      </c>
      <c r="C960" s="24" t="s">
        <v>31314</v>
      </c>
      <c r="D960" s="28">
        <v>2.32</v>
      </c>
      <c r="E960" s="108">
        <v>4.84</v>
      </c>
      <c r="F960" s="108">
        <v>11.23</v>
      </c>
      <c r="G960" s="107"/>
    </row>
    <row r="961" ht="13.8" spans="1:7">
      <c r="A961" s="102">
        <v>956</v>
      </c>
      <c r="B961" s="105" t="s">
        <v>31326</v>
      </c>
      <c r="C961" s="24" t="s">
        <v>31314</v>
      </c>
      <c r="D961" s="28">
        <v>7.3</v>
      </c>
      <c r="E961" s="108">
        <v>4.84</v>
      </c>
      <c r="F961" s="108">
        <v>35.33</v>
      </c>
      <c r="G961" s="107"/>
    </row>
    <row r="962" ht="13.8" spans="1:7">
      <c r="A962" s="102">
        <v>957</v>
      </c>
      <c r="B962" s="105" t="s">
        <v>31327</v>
      </c>
      <c r="C962" s="24" t="s">
        <v>31314</v>
      </c>
      <c r="D962" s="28">
        <v>12.48</v>
      </c>
      <c r="E962" s="108">
        <v>4.84</v>
      </c>
      <c r="F962" s="108">
        <v>60.4</v>
      </c>
      <c r="G962" s="107"/>
    </row>
    <row r="963" ht="13.8" spans="1:7">
      <c r="A963" s="102">
        <v>958</v>
      </c>
      <c r="B963" s="105" t="s">
        <v>31328</v>
      </c>
      <c r="C963" s="24" t="s">
        <v>31314</v>
      </c>
      <c r="D963" s="28">
        <v>6.23</v>
      </c>
      <c r="E963" s="108">
        <v>4.84</v>
      </c>
      <c r="F963" s="108">
        <v>30.15</v>
      </c>
      <c r="G963" s="107"/>
    </row>
    <row r="964" ht="13.8" spans="1:7">
      <c r="A964" s="102">
        <v>959</v>
      </c>
      <c r="B964" s="105" t="s">
        <v>31329</v>
      </c>
      <c r="C964" s="24" t="s">
        <v>31314</v>
      </c>
      <c r="D964" s="28">
        <v>7.11</v>
      </c>
      <c r="E964" s="108">
        <v>4.84</v>
      </c>
      <c r="F964" s="108">
        <v>34.41</v>
      </c>
      <c r="G964" s="107"/>
    </row>
    <row r="965" ht="13.8" spans="1:7">
      <c r="A965" s="102">
        <v>960</v>
      </c>
      <c r="B965" s="105" t="s">
        <v>31330</v>
      </c>
      <c r="C965" s="24" t="s">
        <v>31314</v>
      </c>
      <c r="D965" s="28">
        <v>3.84</v>
      </c>
      <c r="E965" s="108">
        <v>4.84</v>
      </c>
      <c r="F965" s="108">
        <v>18.59</v>
      </c>
      <c r="G965" s="107"/>
    </row>
    <row r="966" ht="13.8" spans="1:7">
      <c r="A966" s="102">
        <v>961</v>
      </c>
      <c r="B966" s="105" t="s">
        <v>31331</v>
      </c>
      <c r="C966" s="24" t="s">
        <v>31314</v>
      </c>
      <c r="D966" s="28">
        <v>3.35</v>
      </c>
      <c r="E966" s="108">
        <v>4.84</v>
      </c>
      <c r="F966" s="108">
        <v>16.21</v>
      </c>
      <c r="G966" s="107"/>
    </row>
    <row r="967" ht="13.8" spans="1:7">
      <c r="A967" s="102">
        <v>962</v>
      </c>
      <c r="B967" s="105" t="s">
        <v>31332</v>
      </c>
      <c r="C967" s="24" t="s">
        <v>31314</v>
      </c>
      <c r="D967" s="28">
        <v>6.7</v>
      </c>
      <c r="E967" s="108">
        <v>4.84</v>
      </c>
      <c r="F967" s="108">
        <v>32.43</v>
      </c>
      <c r="G967" s="107"/>
    </row>
    <row r="968" ht="13.8" spans="1:7">
      <c r="A968" s="102">
        <v>963</v>
      </c>
      <c r="B968" s="105" t="s">
        <v>31316</v>
      </c>
      <c r="C968" s="24" t="s">
        <v>31314</v>
      </c>
      <c r="D968" s="28">
        <v>5.43</v>
      </c>
      <c r="E968" s="108">
        <v>4.84</v>
      </c>
      <c r="F968" s="108">
        <v>26.28</v>
      </c>
      <c r="G968" s="107"/>
    </row>
    <row r="969" ht="13.8" spans="1:7">
      <c r="A969" s="102">
        <v>964</v>
      </c>
      <c r="B969" s="105" t="s">
        <v>31333</v>
      </c>
      <c r="C969" s="24" t="s">
        <v>31314</v>
      </c>
      <c r="D969" s="28">
        <v>5.03</v>
      </c>
      <c r="E969" s="108">
        <v>4.84</v>
      </c>
      <c r="F969" s="108">
        <v>24.35</v>
      </c>
      <c r="G969" s="107"/>
    </row>
    <row r="970" ht="13.8" spans="1:7">
      <c r="A970" s="102">
        <v>965</v>
      </c>
      <c r="B970" s="105" t="s">
        <v>31334</v>
      </c>
      <c r="C970" s="24" t="s">
        <v>31314</v>
      </c>
      <c r="D970" s="28">
        <v>10.78</v>
      </c>
      <c r="E970" s="108">
        <v>4.84</v>
      </c>
      <c r="F970" s="108">
        <v>52.18</v>
      </c>
      <c r="G970" s="107"/>
    </row>
    <row r="971" ht="13.8" spans="1:7">
      <c r="A971" s="102">
        <v>966</v>
      </c>
      <c r="B971" s="105" t="s">
        <v>31335</v>
      </c>
      <c r="C971" s="24" t="s">
        <v>31314</v>
      </c>
      <c r="D971" s="28">
        <v>26.73</v>
      </c>
      <c r="E971" s="108">
        <v>4.84</v>
      </c>
      <c r="F971" s="108">
        <v>129.37</v>
      </c>
      <c r="G971" s="107"/>
    </row>
    <row r="972" ht="13.8" spans="1:7">
      <c r="A972" s="102">
        <v>967</v>
      </c>
      <c r="B972" s="105" t="s">
        <v>31336</v>
      </c>
      <c r="C972" s="24" t="s">
        <v>31314</v>
      </c>
      <c r="D972" s="28">
        <v>5.59</v>
      </c>
      <c r="E972" s="108">
        <v>4.84</v>
      </c>
      <c r="F972" s="108">
        <v>27.06</v>
      </c>
      <c r="G972" s="107"/>
    </row>
    <row r="973" ht="13.8" spans="1:7">
      <c r="A973" s="102">
        <v>968</v>
      </c>
      <c r="B973" s="105" t="s">
        <v>31337</v>
      </c>
      <c r="C973" s="24" t="s">
        <v>31314</v>
      </c>
      <c r="D973" s="28">
        <v>6.42</v>
      </c>
      <c r="E973" s="108">
        <v>4.84</v>
      </c>
      <c r="F973" s="108">
        <v>31.07</v>
      </c>
      <c r="G973" s="107"/>
    </row>
    <row r="974" ht="13.8" spans="1:7">
      <c r="A974" s="102">
        <v>969</v>
      </c>
      <c r="B974" s="105" t="s">
        <v>31317</v>
      </c>
      <c r="C974" s="24" t="s">
        <v>31314</v>
      </c>
      <c r="D974" s="28">
        <v>5</v>
      </c>
      <c r="E974" s="108">
        <v>4.84</v>
      </c>
      <c r="F974" s="108">
        <v>24.2</v>
      </c>
      <c r="G974" s="107"/>
    </row>
    <row r="975" ht="13.8" spans="1:7">
      <c r="A975" s="102">
        <v>970</v>
      </c>
      <c r="B975" s="105" t="s">
        <v>31338</v>
      </c>
      <c r="C975" s="24" t="s">
        <v>31314</v>
      </c>
      <c r="D975" s="28">
        <v>22.5</v>
      </c>
      <c r="E975" s="108">
        <v>4.84</v>
      </c>
      <c r="F975" s="108">
        <v>108.9</v>
      </c>
      <c r="G975" s="107"/>
    </row>
    <row r="976" ht="13.8" spans="1:7">
      <c r="A976" s="102">
        <v>971</v>
      </c>
      <c r="B976" s="105" t="s">
        <v>31339</v>
      </c>
      <c r="C976" s="24" t="s">
        <v>31314</v>
      </c>
      <c r="D976" s="28">
        <v>10.78</v>
      </c>
      <c r="E976" s="108">
        <v>4.84</v>
      </c>
      <c r="F976" s="108">
        <v>52.18</v>
      </c>
      <c r="G976" s="107"/>
    </row>
    <row r="977" ht="13.8" spans="1:7">
      <c r="A977" s="102">
        <v>972</v>
      </c>
      <c r="B977" s="105" t="s">
        <v>31320</v>
      </c>
      <c r="C977" s="24" t="s">
        <v>31314</v>
      </c>
      <c r="D977" s="28">
        <v>2.74</v>
      </c>
      <c r="E977" s="108">
        <v>4.84</v>
      </c>
      <c r="F977" s="108">
        <v>13.26</v>
      </c>
      <c r="G977" s="107"/>
    </row>
    <row r="978" ht="13.8" spans="1:7">
      <c r="A978" s="102">
        <v>973</v>
      </c>
      <c r="B978" s="105" t="s">
        <v>31340</v>
      </c>
      <c r="C978" s="24" t="s">
        <v>31314</v>
      </c>
      <c r="D978" s="28">
        <v>4.54</v>
      </c>
      <c r="E978" s="108">
        <v>4.84</v>
      </c>
      <c r="F978" s="108">
        <v>21.97</v>
      </c>
      <c r="G978" s="107"/>
    </row>
    <row r="979" ht="13.8" spans="1:7">
      <c r="A979" s="102">
        <v>974</v>
      </c>
      <c r="B979" s="105" t="s">
        <v>31341</v>
      </c>
      <c r="C979" s="24" t="s">
        <v>31314</v>
      </c>
      <c r="D979" s="28">
        <v>2.24</v>
      </c>
      <c r="E979" s="108">
        <v>4.84</v>
      </c>
      <c r="F979" s="108">
        <v>10.84</v>
      </c>
      <c r="G979" s="107"/>
    </row>
    <row r="980" ht="13.8" spans="1:7">
      <c r="A980" s="102">
        <v>975</v>
      </c>
      <c r="B980" s="105" t="s">
        <v>31342</v>
      </c>
      <c r="C980" s="24" t="s">
        <v>31314</v>
      </c>
      <c r="D980" s="28">
        <v>8.78</v>
      </c>
      <c r="E980" s="108">
        <v>4.84</v>
      </c>
      <c r="F980" s="108">
        <v>42.5</v>
      </c>
      <c r="G980" s="107"/>
    </row>
    <row r="981" ht="13.8" spans="1:7">
      <c r="A981" s="102">
        <v>976</v>
      </c>
      <c r="B981" s="105" t="s">
        <v>31343</v>
      </c>
      <c r="C981" s="24" t="s">
        <v>31314</v>
      </c>
      <c r="D981" s="28">
        <v>5.38</v>
      </c>
      <c r="E981" s="108">
        <v>4.84</v>
      </c>
      <c r="F981" s="108">
        <v>26.04</v>
      </c>
      <c r="G981" s="107"/>
    </row>
    <row r="982" ht="13.8" spans="1:7">
      <c r="A982" s="102">
        <v>977</v>
      </c>
      <c r="B982" s="105" t="s">
        <v>31344</v>
      </c>
      <c r="C982" s="24" t="s">
        <v>31314</v>
      </c>
      <c r="D982" s="28">
        <v>7.48</v>
      </c>
      <c r="E982" s="108">
        <v>4.84</v>
      </c>
      <c r="F982" s="108">
        <v>36.2</v>
      </c>
      <c r="G982" s="107"/>
    </row>
    <row r="983" ht="13.8" spans="1:7">
      <c r="A983" s="102">
        <v>978</v>
      </c>
      <c r="B983" s="105" t="s">
        <v>31345</v>
      </c>
      <c r="C983" s="24" t="s">
        <v>31314</v>
      </c>
      <c r="D983" s="28">
        <v>4.09</v>
      </c>
      <c r="E983" s="108">
        <v>4.84</v>
      </c>
      <c r="F983" s="108">
        <v>19.8</v>
      </c>
      <c r="G983" s="107"/>
    </row>
    <row r="984" ht="13.8" spans="1:7">
      <c r="A984" s="102">
        <v>979</v>
      </c>
      <c r="B984" s="105" t="s">
        <v>31346</v>
      </c>
      <c r="C984" s="24" t="s">
        <v>31314</v>
      </c>
      <c r="D984" s="28">
        <v>5.06</v>
      </c>
      <c r="E984" s="108">
        <v>4.84</v>
      </c>
      <c r="F984" s="108">
        <v>24.49</v>
      </c>
      <c r="G984" s="107"/>
    </row>
    <row r="985" ht="13.8" spans="1:7">
      <c r="A985" s="102">
        <v>980</v>
      </c>
      <c r="B985" s="105" t="s">
        <v>31347</v>
      </c>
      <c r="C985" s="24" t="s">
        <v>31314</v>
      </c>
      <c r="D985" s="28">
        <v>8.12</v>
      </c>
      <c r="E985" s="108">
        <v>4.84</v>
      </c>
      <c r="F985" s="108">
        <v>39.3</v>
      </c>
      <c r="G985" s="107"/>
    </row>
    <row r="986" ht="13.8" spans="1:7">
      <c r="A986" s="102">
        <v>981</v>
      </c>
      <c r="B986" s="105" t="s">
        <v>31348</v>
      </c>
      <c r="C986" s="24" t="s">
        <v>31314</v>
      </c>
      <c r="D986" s="28">
        <v>17.75</v>
      </c>
      <c r="E986" s="108">
        <v>4.84</v>
      </c>
      <c r="F986" s="108">
        <v>85.91</v>
      </c>
      <c r="G986" s="107"/>
    </row>
    <row r="987" ht="13.8" spans="1:7">
      <c r="A987" s="102">
        <v>982</v>
      </c>
      <c r="B987" s="105" t="s">
        <v>31349</v>
      </c>
      <c r="C987" s="24" t="s">
        <v>31314</v>
      </c>
      <c r="D987" s="28">
        <v>10.56</v>
      </c>
      <c r="E987" s="108">
        <v>4.84</v>
      </c>
      <c r="F987" s="108">
        <v>51.11</v>
      </c>
      <c r="G987" s="107"/>
    </row>
    <row r="988" ht="13.8" spans="1:7">
      <c r="A988" s="102">
        <v>983</v>
      </c>
      <c r="B988" s="105" t="s">
        <v>31350</v>
      </c>
      <c r="C988" s="24" t="s">
        <v>31314</v>
      </c>
      <c r="D988" s="28">
        <v>7.28</v>
      </c>
      <c r="E988" s="108">
        <v>4.84</v>
      </c>
      <c r="F988" s="108">
        <v>35.24</v>
      </c>
      <c r="G988" s="107"/>
    </row>
    <row r="989" ht="13.8" spans="1:7">
      <c r="A989" s="102">
        <v>984</v>
      </c>
      <c r="B989" s="105" t="s">
        <v>31351</v>
      </c>
      <c r="C989" s="24" t="s">
        <v>31314</v>
      </c>
      <c r="D989" s="28">
        <v>12.19</v>
      </c>
      <c r="E989" s="108">
        <v>4.84</v>
      </c>
      <c r="F989" s="108">
        <v>59</v>
      </c>
      <c r="G989" s="107"/>
    </row>
    <row r="990" ht="13.8" spans="1:7">
      <c r="A990" s="102">
        <v>985</v>
      </c>
      <c r="B990" s="105" t="s">
        <v>31352</v>
      </c>
      <c r="C990" s="24" t="s">
        <v>31314</v>
      </c>
      <c r="D990" s="28">
        <v>7.83</v>
      </c>
      <c r="E990" s="108">
        <v>4.84</v>
      </c>
      <c r="F990" s="108">
        <v>37.9</v>
      </c>
      <c r="G990" s="107"/>
    </row>
    <row r="991" ht="13.8" spans="1:7">
      <c r="A991" s="102">
        <v>986</v>
      </c>
      <c r="B991" s="105" t="s">
        <v>31353</v>
      </c>
      <c r="C991" s="24" t="s">
        <v>31314</v>
      </c>
      <c r="D991" s="28">
        <v>11.93</v>
      </c>
      <c r="E991" s="108">
        <v>4.84</v>
      </c>
      <c r="F991" s="108">
        <v>57.74</v>
      </c>
      <c r="G991" s="107"/>
    </row>
    <row r="992" ht="13.8" spans="1:7">
      <c r="A992" s="102">
        <v>987</v>
      </c>
      <c r="B992" s="105" t="s">
        <v>31354</v>
      </c>
      <c r="C992" s="24" t="s">
        <v>31314</v>
      </c>
      <c r="D992" s="28">
        <v>2.84</v>
      </c>
      <c r="E992" s="108">
        <v>4.84</v>
      </c>
      <c r="F992" s="108">
        <v>13.75</v>
      </c>
      <c r="G992" s="107"/>
    </row>
    <row r="993" ht="13.8" spans="1:7">
      <c r="A993" s="102">
        <v>988</v>
      </c>
      <c r="B993" s="105" t="s">
        <v>31355</v>
      </c>
      <c r="C993" s="24" t="s">
        <v>31314</v>
      </c>
      <c r="D993" s="28">
        <v>5.94</v>
      </c>
      <c r="E993" s="108">
        <v>4.84</v>
      </c>
      <c r="F993" s="108">
        <v>28.75</v>
      </c>
      <c r="G993" s="107"/>
    </row>
    <row r="994" ht="13.8" spans="1:7">
      <c r="A994" s="102">
        <v>989</v>
      </c>
      <c r="B994" s="105" t="s">
        <v>31356</v>
      </c>
      <c r="C994" s="24" t="s">
        <v>31314</v>
      </c>
      <c r="D994" s="28">
        <v>6.26</v>
      </c>
      <c r="E994" s="108">
        <v>4.84</v>
      </c>
      <c r="F994" s="108">
        <v>30.3</v>
      </c>
      <c r="G994" s="107"/>
    </row>
    <row r="995" ht="13.8" spans="1:7">
      <c r="A995" s="102">
        <v>990</v>
      </c>
      <c r="B995" s="105" t="s">
        <v>31357</v>
      </c>
      <c r="C995" s="24" t="s">
        <v>31314</v>
      </c>
      <c r="D995" s="28">
        <v>8.06</v>
      </c>
      <c r="E995" s="108">
        <v>4.84</v>
      </c>
      <c r="F995" s="108">
        <v>39.01</v>
      </c>
      <c r="G995" s="107"/>
    </row>
    <row r="996" ht="13.8" spans="1:7">
      <c r="A996" s="102">
        <v>991</v>
      </c>
      <c r="B996" s="105" t="s">
        <v>31358</v>
      </c>
      <c r="C996" s="24" t="s">
        <v>31314</v>
      </c>
      <c r="D996" s="28">
        <v>6.42</v>
      </c>
      <c r="E996" s="108">
        <v>4.84</v>
      </c>
      <c r="F996" s="108">
        <v>31.07</v>
      </c>
      <c r="G996" s="107"/>
    </row>
    <row r="997" ht="13.8" spans="1:7">
      <c r="A997" s="102">
        <v>992</v>
      </c>
      <c r="B997" s="105" t="s">
        <v>31359</v>
      </c>
      <c r="C997" s="24" t="s">
        <v>31314</v>
      </c>
      <c r="D997" s="28">
        <v>6.33</v>
      </c>
      <c r="E997" s="108">
        <v>4.84</v>
      </c>
      <c r="F997" s="108">
        <v>30.64</v>
      </c>
      <c r="G997" s="107"/>
    </row>
    <row r="998" ht="13.8" spans="1:7">
      <c r="A998" s="102">
        <v>993</v>
      </c>
      <c r="B998" s="105" t="s">
        <v>31360</v>
      </c>
      <c r="C998" s="24" t="s">
        <v>31314</v>
      </c>
      <c r="D998" s="28">
        <v>17.07</v>
      </c>
      <c r="E998" s="108">
        <v>4.84</v>
      </c>
      <c r="F998" s="108">
        <v>82.62</v>
      </c>
      <c r="G998" s="107"/>
    </row>
    <row r="999" ht="13.8" spans="1:7">
      <c r="A999" s="102">
        <v>994</v>
      </c>
      <c r="B999" s="105" t="s">
        <v>31361</v>
      </c>
      <c r="C999" s="24" t="s">
        <v>31314</v>
      </c>
      <c r="D999" s="28">
        <v>7.48</v>
      </c>
      <c r="E999" s="108">
        <v>4.84</v>
      </c>
      <c r="F999" s="108">
        <v>36.2</v>
      </c>
      <c r="G999" s="107"/>
    </row>
    <row r="1000" ht="13.8" spans="1:7">
      <c r="A1000" s="102">
        <v>995</v>
      </c>
      <c r="B1000" s="105" t="s">
        <v>31362</v>
      </c>
      <c r="C1000" s="24" t="s">
        <v>31314</v>
      </c>
      <c r="D1000" s="28">
        <v>15.64</v>
      </c>
      <c r="E1000" s="108">
        <v>4.84</v>
      </c>
      <c r="F1000" s="108">
        <v>75.7</v>
      </c>
      <c r="G1000" s="107"/>
    </row>
    <row r="1001" ht="13.8" spans="1:7">
      <c r="A1001" s="102">
        <v>996</v>
      </c>
      <c r="B1001" s="105" t="s">
        <v>31363</v>
      </c>
      <c r="C1001" s="24" t="s">
        <v>31314</v>
      </c>
      <c r="D1001" s="28">
        <v>12.12</v>
      </c>
      <c r="E1001" s="108">
        <v>4.84</v>
      </c>
      <c r="F1001" s="108">
        <v>58.66</v>
      </c>
      <c r="G1001" s="107"/>
    </row>
    <row r="1002" ht="13.8" spans="1:7">
      <c r="A1002" s="102">
        <v>997</v>
      </c>
      <c r="B1002" s="105" t="s">
        <v>31364</v>
      </c>
      <c r="C1002" s="24" t="s">
        <v>31314</v>
      </c>
      <c r="D1002" s="28">
        <v>5.34</v>
      </c>
      <c r="E1002" s="108">
        <v>4.84</v>
      </c>
      <c r="F1002" s="108">
        <v>25.85</v>
      </c>
      <c r="G1002" s="107"/>
    </row>
    <row r="1003" ht="13.8" spans="1:7">
      <c r="A1003" s="102">
        <v>998</v>
      </c>
      <c r="B1003" s="105" t="s">
        <v>31365</v>
      </c>
      <c r="C1003" s="24" t="s">
        <v>31314</v>
      </c>
      <c r="D1003" s="28">
        <v>9.75</v>
      </c>
      <c r="E1003" s="108">
        <v>4.84</v>
      </c>
      <c r="F1003" s="108">
        <v>47.19</v>
      </c>
      <c r="G1003" s="107"/>
    </row>
    <row r="1004" ht="13.8" spans="1:7">
      <c r="A1004" s="102">
        <v>999</v>
      </c>
      <c r="B1004" s="105" t="s">
        <v>31366</v>
      </c>
      <c r="C1004" s="24" t="s">
        <v>31314</v>
      </c>
      <c r="D1004" s="28">
        <v>5.2</v>
      </c>
      <c r="E1004" s="108">
        <v>4.84</v>
      </c>
      <c r="F1004" s="108">
        <v>25.17</v>
      </c>
      <c r="G1004" s="107"/>
    </row>
    <row r="1005" ht="13.8" spans="1:7">
      <c r="A1005" s="102">
        <v>1000</v>
      </c>
      <c r="B1005" s="105" t="s">
        <v>31326</v>
      </c>
      <c r="C1005" s="24" t="s">
        <v>31314</v>
      </c>
      <c r="D1005" s="28">
        <v>7.14</v>
      </c>
      <c r="E1005" s="108">
        <v>4.84</v>
      </c>
      <c r="F1005" s="108">
        <v>34.56</v>
      </c>
      <c r="G1005" s="107"/>
    </row>
    <row r="1006" ht="13.8" spans="1:7">
      <c r="A1006" s="102">
        <v>1001</v>
      </c>
      <c r="B1006" s="105" t="s">
        <v>31342</v>
      </c>
      <c r="C1006" s="24" t="s">
        <v>31314</v>
      </c>
      <c r="D1006" s="28">
        <v>13.05</v>
      </c>
      <c r="E1006" s="108">
        <v>4.84</v>
      </c>
      <c r="F1006" s="108">
        <v>63.16</v>
      </c>
      <c r="G1006" s="107"/>
    </row>
    <row r="1007" ht="13.8" spans="1:7">
      <c r="A1007" s="102">
        <v>1002</v>
      </c>
      <c r="B1007" s="105" t="s">
        <v>31367</v>
      </c>
      <c r="C1007" s="24" t="s">
        <v>31314</v>
      </c>
      <c r="D1007" s="28">
        <v>29.36</v>
      </c>
      <c r="E1007" s="108">
        <v>4.84</v>
      </c>
      <c r="F1007" s="108">
        <v>142.1</v>
      </c>
      <c r="G1007" s="107"/>
    </row>
    <row r="1008" ht="13.8" spans="1:7">
      <c r="A1008" s="102">
        <v>1003</v>
      </c>
      <c r="B1008" s="105" t="s">
        <v>31368</v>
      </c>
      <c r="C1008" s="24" t="s">
        <v>31314</v>
      </c>
      <c r="D1008" s="28">
        <v>6.45</v>
      </c>
      <c r="E1008" s="108">
        <v>4.84</v>
      </c>
      <c r="F1008" s="108">
        <v>31.22</v>
      </c>
      <c r="G1008" s="107"/>
    </row>
    <row r="1009" ht="13.8" spans="1:7">
      <c r="A1009" s="102">
        <v>1004</v>
      </c>
      <c r="B1009" s="105" t="s">
        <v>31369</v>
      </c>
      <c r="C1009" s="24" t="s">
        <v>31314</v>
      </c>
      <c r="D1009" s="28">
        <v>24.72</v>
      </c>
      <c r="E1009" s="108">
        <v>4.84</v>
      </c>
      <c r="F1009" s="108">
        <v>119.64</v>
      </c>
      <c r="G1009" s="107"/>
    </row>
    <row r="1010" ht="13.8" spans="1:7">
      <c r="A1010" s="102">
        <v>1005</v>
      </c>
      <c r="B1010" s="105" t="s">
        <v>31370</v>
      </c>
      <c r="C1010" s="24" t="s">
        <v>31314</v>
      </c>
      <c r="D1010" s="28">
        <v>8.17</v>
      </c>
      <c r="E1010" s="108">
        <v>4.84</v>
      </c>
      <c r="F1010" s="108">
        <v>39.54</v>
      </c>
      <c r="G1010" s="107"/>
    </row>
    <row r="1011" ht="13.8" spans="1:7">
      <c r="A1011" s="102">
        <v>1006</v>
      </c>
      <c r="B1011" s="105" t="s">
        <v>31371</v>
      </c>
      <c r="C1011" s="24" t="s">
        <v>31314</v>
      </c>
      <c r="D1011" s="28">
        <v>10.26</v>
      </c>
      <c r="E1011" s="108">
        <v>4.84</v>
      </c>
      <c r="F1011" s="108">
        <v>49.66</v>
      </c>
      <c r="G1011" s="107"/>
    </row>
    <row r="1012" ht="13.8" spans="1:7">
      <c r="A1012" s="102">
        <v>1007</v>
      </c>
      <c r="B1012" s="105" t="s">
        <v>31372</v>
      </c>
      <c r="C1012" s="24" t="s">
        <v>31314</v>
      </c>
      <c r="D1012" s="28">
        <v>5.63</v>
      </c>
      <c r="E1012" s="108">
        <v>4.84</v>
      </c>
      <c r="F1012" s="108">
        <v>27.25</v>
      </c>
      <c r="G1012" s="107"/>
    </row>
    <row r="1013" ht="13.8" spans="1:7">
      <c r="A1013" s="102">
        <v>1008</v>
      </c>
      <c r="B1013" s="105" t="s">
        <v>31373</v>
      </c>
      <c r="C1013" s="24" t="s">
        <v>31314</v>
      </c>
      <c r="D1013" s="28">
        <v>3.12</v>
      </c>
      <c r="E1013" s="108">
        <v>4.84</v>
      </c>
      <c r="F1013" s="108">
        <v>15.1</v>
      </c>
      <c r="G1013" s="107"/>
    </row>
    <row r="1014" ht="13.8" spans="1:7">
      <c r="A1014" s="102">
        <v>1009</v>
      </c>
      <c r="B1014" s="105" t="s">
        <v>31374</v>
      </c>
      <c r="C1014" s="24" t="s">
        <v>31314</v>
      </c>
      <c r="D1014" s="28">
        <v>3.73</v>
      </c>
      <c r="E1014" s="108">
        <v>4.84</v>
      </c>
      <c r="F1014" s="108">
        <v>18.05</v>
      </c>
      <c r="G1014" s="107"/>
    </row>
    <row r="1015" ht="13.8" spans="1:7">
      <c r="A1015" s="102">
        <v>1010</v>
      </c>
      <c r="B1015" s="105" t="s">
        <v>31375</v>
      </c>
      <c r="C1015" s="24" t="s">
        <v>31314</v>
      </c>
      <c r="D1015" s="28">
        <v>5.32</v>
      </c>
      <c r="E1015" s="108">
        <v>4.84</v>
      </c>
      <c r="F1015" s="108">
        <v>25.75</v>
      </c>
      <c r="G1015" s="107"/>
    </row>
    <row r="1016" ht="13.8" spans="1:7">
      <c r="A1016" s="102">
        <v>1011</v>
      </c>
      <c r="B1016" s="105" t="s">
        <v>31376</v>
      </c>
      <c r="C1016" s="24" t="s">
        <v>31314</v>
      </c>
      <c r="D1016" s="28">
        <v>5.3</v>
      </c>
      <c r="E1016" s="108">
        <v>4.84</v>
      </c>
      <c r="F1016" s="108">
        <v>25.65</v>
      </c>
      <c r="G1016" s="107"/>
    </row>
    <row r="1017" ht="13.8" spans="1:7">
      <c r="A1017" s="102">
        <v>1012</v>
      </c>
      <c r="B1017" s="105" t="s">
        <v>31377</v>
      </c>
      <c r="C1017" s="24" t="s">
        <v>31314</v>
      </c>
      <c r="D1017" s="28">
        <v>17.54</v>
      </c>
      <c r="E1017" s="108">
        <v>4.84</v>
      </c>
      <c r="F1017" s="108">
        <v>84.89</v>
      </c>
      <c r="G1017" s="107"/>
    </row>
    <row r="1018" ht="13.8" spans="1:7">
      <c r="A1018" s="102">
        <v>1013</v>
      </c>
      <c r="B1018" s="105" t="s">
        <v>31378</v>
      </c>
      <c r="C1018" s="24" t="s">
        <v>31314</v>
      </c>
      <c r="D1018" s="28">
        <v>21.75</v>
      </c>
      <c r="E1018" s="108">
        <v>4.84</v>
      </c>
      <c r="F1018" s="108">
        <v>105.27</v>
      </c>
      <c r="G1018" s="107"/>
    </row>
    <row r="1019" ht="13.8" spans="1:7">
      <c r="A1019" s="102">
        <v>1014</v>
      </c>
      <c r="B1019" s="105" t="s">
        <v>31379</v>
      </c>
      <c r="C1019" s="24" t="s">
        <v>31314</v>
      </c>
      <c r="D1019" s="28">
        <v>31.86</v>
      </c>
      <c r="E1019" s="108">
        <v>4.84</v>
      </c>
      <c r="F1019" s="108">
        <v>154.2</v>
      </c>
      <c r="G1019" s="107"/>
    </row>
    <row r="1020" ht="13.8" spans="1:7">
      <c r="A1020" s="102">
        <v>1015</v>
      </c>
      <c r="B1020" s="105" t="s">
        <v>31380</v>
      </c>
      <c r="C1020" s="24" t="s">
        <v>31314</v>
      </c>
      <c r="D1020" s="28">
        <v>8.79</v>
      </c>
      <c r="E1020" s="108">
        <v>4.84</v>
      </c>
      <c r="F1020" s="108">
        <v>42.54</v>
      </c>
      <c r="G1020" s="107"/>
    </row>
    <row r="1021" ht="13.8" spans="1:7">
      <c r="A1021" s="102">
        <v>1016</v>
      </c>
      <c r="B1021" s="105" t="s">
        <v>31381</v>
      </c>
      <c r="C1021" s="24" t="s">
        <v>31314</v>
      </c>
      <c r="D1021" s="28">
        <v>11.14</v>
      </c>
      <c r="E1021" s="108">
        <v>4.84</v>
      </c>
      <c r="F1021" s="108">
        <v>53.92</v>
      </c>
      <c r="G1021" s="107"/>
    </row>
    <row r="1022" ht="13.8" spans="1:7">
      <c r="A1022" s="102">
        <v>1017</v>
      </c>
      <c r="B1022" s="105" t="s">
        <v>31382</v>
      </c>
      <c r="C1022" s="24" t="s">
        <v>31314</v>
      </c>
      <c r="D1022" s="28">
        <v>10.35</v>
      </c>
      <c r="E1022" s="108">
        <v>4.84</v>
      </c>
      <c r="F1022" s="108">
        <v>50.09</v>
      </c>
      <c r="G1022" s="107"/>
    </row>
    <row r="1023" ht="13.8" spans="1:7">
      <c r="A1023" s="102">
        <v>1018</v>
      </c>
      <c r="B1023" s="105" t="s">
        <v>31383</v>
      </c>
      <c r="C1023" s="24" t="s">
        <v>31314</v>
      </c>
      <c r="D1023" s="28">
        <v>4.21</v>
      </c>
      <c r="E1023" s="108">
        <v>4.84</v>
      </c>
      <c r="F1023" s="108">
        <v>20.38</v>
      </c>
      <c r="G1023" s="107"/>
    </row>
    <row r="1024" ht="13.8" spans="1:7">
      <c r="A1024" s="102">
        <v>1019</v>
      </c>
      <c r="B1024" s="105" t="s">
        <v>31384</v>
      </c>
      <c r="C1024" s="24" t="s">
        <v>31314</v>
      </c>
      <c r="D1024" s="28">
        <v>5.2</v>
      </c>
      <c r="E1024" s="108">
        <v>4.84</v>
      </c>
      <c r="F1024" s="108">
        <v>25.17</v>
      </c>
      <c r="G1024" s="107"/>
    </row>
    <row r="1025" ht="13.8" spans="1:7">
      <c r="A1025" s="102">
        <v>1020</v>
      </c>
      <c r="B1025" s="105" t="s">
        <v>31385</v>
      </c>
      <c r="C1025" s="24" t="s">
        <v>31314</v>
      </c>
      <c r="D1025" s="28">
        <v>5.57</v>
      </c>
      <c r="E1025" s="108">
        <v>4.84</v>
      </c>
      <c r="F1025" s="108">
        <v>26.96</v>
      </c>
      <c r="G1025" s="107"/>
    </row>
    <row r="1026" ht="13.8" spans="1:7">
      <c r="A1026" s="102">
        <v>1021</v>
      </c>
      <c r="B1026" s="105" t="s">
        <v>31386</v>
      </c>
      <c r="C1026" s="24" t="s">
        <v>31314</v>
      </c>
      <c r="D1026" s="28">
        <v>3.01</v>
      </c>
      <c r="E1026" s="108">
        <v>4.84</v>
      </c>
      <c r="F1026" s="108">
        <v>14.57</v>
      </c>
      <c r="G1026" s="107"/>
    </row>
    <row r="1027" ht="13.8" spans="1:7">
      <c r="A1027" s="102">
        <v>1022</v>
      </c>
      <c r="B1027" s="105" t="s">
        <v>31357</v>
      </c>
      <c r="C1027" s="24" t="s">
        <v>31314</v>
      </c>
      <c r="D1027" s="28">
        <v>6.84</v>
      </c>
      <c r="E1027" s="108">
        <v>4.84</v>
      </c>
      <c r="F1027" s="108">
        <v>33.11</v>
      </c>
      <c r="G1027" s="107"/>
    </row>
    <row r="1028" ht="13.8" spans="1:7">
      <c r="A1028" s="102">
        <v>1023</v>
      </c>
      <c r="B1028" s="105" t="s">
        <v>31387</v>
      </c>
      <c r="C1028" s="24" t="s">
        <v>31314</v>
      </c>
      <c r="D1028" s="28">
        <v>8.48</v>
      </c>
      <c r="E1028" s="108">
        <v>4.84</v>
      </c>
      <c r="F1028" s="108">
        <v>41.04</v>
      </c>
      <c r="G1028" s="107"/>
    </row>
    <row r="1029" ht="13.8" spans="1:7">
      <c r="A1029" s="102">
        <v>1024</v>
      </c>
      <c r="B1029" s="105" t="s">
        <v>31388</v>
      </c>
      <c r="C1029" s="24" t="s">
        <v>31314</v>
      </c>
      <c r="D1029" s="28">
        <v>24.47</v>
      </c>
      <c r="E1029" s="108">
        <v>4.84</v>
      </c>
      <c r="F1029" s="108">
        <v>118.43</v>
      </c>
      <c r="G1029" s="107"/>
    </row>
    <row r="1030" ht="13.8" spans="1:7">
      <c r="A1030" s="102">
        <v>1025</v>
      </c>
      <c r="B1030" s="105" t="s">
        <v>31356</v>
      </c>
      <c r="C1030" s="24" t="s">
        <v>31314</v>
      </c>
      <c r="D1030" s="28">
        <v>4.37</v>
      </c>
      <c r="E1030" s="108">
        <v>4.84</v>
      </c>
      <c r="F1030" s="108">
        <v>21.15</v>
      </c>
      <c r="G1030" s="107"/>
    </row>
    <row r="1031" ht="13.8" spans="1:7">
      <c r="A1031" s="102">
        <v>1026</v>
      </c>
      <c r="B1031" s="105" t="s">
        <v>31389</v>
      </c>
      <c r="C1031" s="24" t="s">
        <v>31314</v>
      </c>
      <c r="D1031" s="28">
        <v>4.9</v>
      </c>
      <c r="E1031" s="108">
        <v>4.84</v>
      </c>
      <c r="F1031" s="108">
        <v>23.72</v>
      </c>
      <c r="G1031" s="107"/>
    </row>
    <row r="1032" ht="13.8" spans="1:7">
      <c r="A1032" s="102">
        <v>1027</v>
      </c>
      <c r="B1032" s="105" t="s">
        <v>31368</v>
      </c>
      <c r="C1032" s="24" t="s">
        <v>31314</v>
      </c>
      <c r="D1032" s="28">
        <v>7.24</v>
      </c>
      <c r="E1032" s="108">
        <v>4.84</v>
      </c>
      <c r="F1032" s="108">
        <v>35.04</v>
      </c>
      <c r="G1032" s="107"/>
    </row>
    <row r="1033" ht="13.8" spans="1:7">
      <c r="A1033" s="102">
        <v>1028</v>
      </c>
      <c r="B1033" s="105" t="s">
        <v>31390</v>
      </c>
      <c r="C1033" s="24" t="s">
        <v>31314</v>
      </c>
      <c r="D1033" s="28">
        <v>19.94</v>
      </c>
      <c r="E1033" s="108">
        <v>4.84</v>
      </c>
      <c r="F1033" s="108">
        <v>96.51</v>
      </c>
      <c r="G1033" s="107"/>
    </row>
    <row r="1034" ht="13.8" spans="1:7">
      <c r="A1034" s="102">
        <v>1029</v>
      </c>
      <c r="B1034" s="105" t="s">
        <v>31391</v>
      </c>
      <c r="C1034" s="24" t="s">
        <v>31314</v>
      </c>
      <c r="D1034" s="28">
        <v>31.88</v>
      </c>
      <c r="E1034" s="108">
        <v>4.84</v>
      </c>
      <c r="F1034" s="108">
        <v>154.3</v>
      </c>
      <c r="G1034" s="107"/>
    </row>
    <row r="1035" ht="13.8" spans="1:7">
      <c r="A1035" s="102">
        <v>1030</v>
      </c>
      <c r="B1035" s="105" t="s">
        <v>31392</v>
      </c>
      <c r="C1035" s="24" t="s">
        <v>31314</v>
      </c>
      <c r="D1035" s="28">
        <v>5.01</v>
      </c>
      <c r="E1035" s="108">
        <v>4.84</v>
      </c>
      <c r="F1035" s="108">
        <v>24.25</v>
      </c>
      <c r="G1035" s="107"/>
    </row>
    <row r="1036" ht="13.8" spans="1:7">
      <c r="A1036" s="102">
        <v>1031</v>
      </c>
      <c r="B1036" s="105" t="s">
        <v>31393</v>
      </c>
      <c r="C1036" s="24" t="s">
        <v>31314</v>
      </c>
      <c r="D1036" s="28">
        <v>5.41</v>
      </c>
      <c r="E1036" s="108">
        <v>4.84</v>
      </c>
      <c r="F1036" s="108">
        <v>26.18</v>
      </c>
      <c r="G1036" s="107"/>
    </row>
    <row r="1037" ht="13.8" spans="1:7">
      <c r="A1037" s="102">
        <v>1032</v>
      </c>
      <c r="B1037" s="105" t="s">
        <v>31326</v>
      </c>
      <c r="C1037" s="24" t="s">
        <v>31314</v>
      </c>
      <c r="D1037" s="28">
        <v>9.26</v>
      </c>
      <c r="E1037" s="108">
        <v>4.84</v>
      </c>
      <c r="F1037" s="108">
        <v>44.82</v>
      </c>
      <c r="G1037" s="107"/>
    </row>
    <row r="1038" ht="13.8" spans="1:7">
      <c r="A1038" s="102">
        <v>1033</v>
      </c>
      <c r="B1038" s="105" t="s">
        <v>31329</v>
      </c>
      <c r="C1038" s="24" t="s">
        <v>31314</v>
      </c>
      <c r="D1038" s="28">
        <v>4.1</v>
      </c>
      <c r="E1038" s="108">
        <v>4.84</v>
      </c>
      <c r="F1038" s="108">
        <v>19.84</v>
      </c>
      <c r="G1038" s="107"/>
    </row>
    <row r="1039" ht="13.8" spans="1:7">
      <c r="A1039" s="102">
        <v>1034</v>
      </c>
      <c r="B1039" s="105" t="s">
        <v>31394</v>
      </c>
      <c r="C1039" s="24" t="s">
        <v>31314</v>
      </c>
      <c r="D1039" s="28">
        <v>5.79</v>
      </c>
      <c r="E1039" s="108">
        <v>4.84</v>
      </c>
      <c r="F1039" s="108">
        <v>28.02</v>
      </c>
      <c r="G1039" s="107"/>
    </row>
    <row r="1040" ht="13.8" spans="1:7">
      <c r="A1040" s="102">
        <v>1035</v>
      </c>
      <c r="B1040" s="105" t="s">
        <v>31395</v>
      </c>
      <c r="C1040" s="24" t="s">
        <v>31314</v>
      </c>
      <c r="D1040" s="28">
        <v>6.48</v>
      </c>
      <c r="E1040" s="108">
        <v>4.84</v>
      </c>
      <c r="F1040" s="108">
        <v>31.36</v>
      </c>
      <c r="G1040" s="107"/>
    </row>
    <row r="1041" ht="13.8" spans="1:7">
      <c r="A1041" s="102">
        <v>1036</v>
      </c>
      <c r="B1041" s="105" t="s">
        <v>31396</v>
      </c>
      <c r="C1041" s="24" t="s">
        <v>31314</v>
      </c>
      <c r="D1041" s="28">
        <v>5.11</v>
      </c>
      <c r="E1041" s="108">
        <v>4.84</v>
      </c>
      <c r="F1041" s="108">
        <v>24.73</v>
      </c>
      <c r="G1041" s="107"/>
    </row>
    <row r="1042" ht="13.8" spans="1:7">
      <c r="A1042" s="102">
        <v>1037</v>
      </c>
      <c r="B1042" s="105" t="s">
        <v>31397</v>
      </c>
      <c r="C1042" s="24" t="s">
        <v>31314</v>
      </c>
      <c r="D1042" s="28">
        <v>5.47</v>
      </c>
      <c r="E1042" s="108">
        <v>4.84</v>
      </c>
      <c r="F1042" s="108">
        <v>26.47</v>
      </c>
      <c r="G1042" s="107"/>
    </row>
    <row r="1043" ht="13.8" spans="1:7">
      <c r="A1043" s="102">
        <v>1038</v>
      </c>
      <c r="B1043" s="105" t="s">
        <v>31398</v>
      </c>
      <c r="C1043" s="24" t="s">
        <v>31314</v>
      </c>
      <c r="D1043" s="28">
        <v>3.47</v>
      </c>
      <c r="E1043" s="108">
        <v>4.84</v>
      </c>
      <c r="F1043" s="108">
        <v>16.79</v>
      </c>
      <c r="G1043" s="107"/>
    </row>
    <row r="1044" ht="13.8" spans="1:7">
      <c r="A1044" s="102">
        <v>1039</v>
      </c>
      <c r="B1044" s="105" t="s">
        <v>31399</v>
      </c>
      <c r="C1044" s="24" t="s">
        <v>31314</v>
      </c>
      <c r="D1044" s="28">
        <v>1.39</v>
      </c>
      <c r="E1044" s="108">
        <v>4.84</v>
      </c>
      <c r="F1044" s="108">
        <v>6.73</v>
      </c>
      <c r="G1044" s="107"/>
    </row>
    <row r="1045" ht="13.8" spans="1:7">
      <c r="A1045" s="102">
        <v>1040</v>
      </c>
      <c r="B1045" s="105" t="s">
        <v>31400</v>
      </c>
      <c r="C1045" s="24" t="s">
        <v>31314</v>
      </c>
      <c r="D1045" s="28">
        <v>4.04</v>
      </c>
      <c r="E1045" s="108">
        <v>4.84</v>
      </c>
      <c r="F1045" s="108">
        <v>19.55</v>
      </c>
      <c r="G1045" s="107"/>
    </row>
    <row r="1046" ht="13.8" spans="1:7">
      <c r="A1046" s="102">
        <v>1041</v>
      </c>
      <c r="B1046" s="105" t="s">
        <v>31401</v>
      </c>
      <c r="C1046" s="24" t="s">
        <v>31314</v>
      </c>
      <c r="D1046" s="28">
        <v>3.16</v>
      </c>
      <c r="E1046" s="108">
        <v>4.84</v>
      </c>
      <c r="F1046" s="108">
        <v>15.29</v>
      </c>
      <c r="G1046" s="107"/>
    </row>
    <row r="1047" ht="13.8" spans="1:7">
      <c r="A1047" s="102">
        <v>1042</v>
      </c>
      <c r="B1047" s="105" t="s">
        <v>31402</v>
      </c>
      <c r="C1047" s="24" t="s">
        <v>31314</v>
      </c>
      <c r="D1047" s="28">
        <v>4.43</v>
      </c>
      <c r="E1047" s="108">
        <v>4.84</v>
      </c>
      <c r="F1047" s="108">
        <v>21.44</v>
      </c>
      <c r="G1047" s="107"/>
    </row>
    <row r="1048" ht="13.8" spans="1:7">
      <c r="A1048" s="102">
        <v>1043</v>
      </c>
      <c r="B1048" s="105" t="s">
        <v>31403</v>
      </c>
      <c r="C1048" s="24" t="s">
        <v>31314</v>
      </c>
      <c r="D1048" s="28">
        <v>3.82</v>
      </c>
      <c r="E1048" s="108">
        <v>4.84</v>
      </c>
      <c r="F1048" s="108">
        <v>18.49</v>
      </c>
      <c r="G1048" s="107"/>
    </row>
    <row r="1049" ht="13.8" spans="1:7">
      <c r="A1049" s="102">
        <v>1044</v>
      </c>
      <c r="B1049" s="105" t="s">
        <v>31393</v>
      </c>
      <c r="C1049" s="24" t="s">
        <v>31314</v>
      </c>
      <c r="D1049" s="28">
        <v>5.29</v>
      </c>
      <c r="E1049" s="108">
        <v>4.84</v>
      </c>
      <c r="F1049" s="108">
        <v>25.6</v>
      </c>
      <c r="G1049" s="107"/>
    </row>
    <row r="1050" ht="13.8" spans="1:7">
      <c r="A1050" s="102">
        <v>1045</v>
      </c>
      <c r="B1050" s="105" t="s">
        <v>31404</v>
      </c>
      <c r="C1050" s="24" t="s">
        <v>31314</v>
      </c>
      <c r="D1050" s="28">
        <v>5.17</v>
      </c>
      <c r="E1050" s="108">
        <v>4.84</v>
      </c>
      <c r="F1050" s="108">
        <v>25.02</v>
      </c>
      <c r="G1050" s="107"/>
    </row>
    <row r="1051" ht="13.8" spans="1:7">
      <c r="A1051" s="102">
        <v>1046</v>
      </c>
      <c r="B1051" s="105" t="s">
        <v>31405</v>
      </c>
      <c r="C1051" s="24" t="s">
        <v>31314</v>
      </c>
      <c r="D1051" s="28">
        <v>2.89</v>
      </c>
      <c r="E1051" s="108">
        <v>4.84</v>
      </c>
      <c r="F1051" s="108">
        <v>13.99</v>
      </c>
      <c r="G1051" s="107"/>
    </row>
    <row r="1052" ht="13.8" spans="1:7">
      <c r="A1052" s="102">
        <v>1047</v>
      </c>
      <c r="B1052" s="105" t="s">
        <v>31406</v>
      </c>
      <c r="C1052" s="24" t="s">
        <v>31314</v>
      </c>
      <c r="D1052" s="28">
        <v>1.85</v>
      </c>
      <c r="E1052" s="108">
        <v>4.84</v>
      </c>
      <c r="F1052" s="108">
        <v>8.95</v>
      </c>
      <c r="G1052" s="107"/>
    </row>
    <row r="1053" ht="13.8" spans="1:7">
      <c r="A1053" s="102">
        <v>1048</v>
      </c>
      <c r="B1053" s="105" t="s">
        <v>31407</v>
      </c>
      <c r="C1053" s="24" t="s">
        <v>31314</v>
      </c>
      <c r="D1053" s="28">
        <v>2.58</v>
      </c>
      <c r="E1053" s="108">
        <v>4.84</v>
      </c>
      <c r="F1053" s="108">
        <v>12.49</v>
      </c>
      <c r="G1053" s="107"/>
    </row>
    <row r="1054" ht="13.8" spans="1:7">
      <c r="A1054" s="102">
        <v>1049</v>
      </c>
      <c r="B1054" s="105" t="s">
        <v>31408</v>
      </c>
      <c r="C1054" s="24" t="s">
        <v>31314</v>
      </c>
      <c r="D1054" s="28">
        <v>3.3</v>
      </c>
      <c r="E1054" s="108">
        <v>4.84</v>
      </c>
      <c r="F1054" s="108">
        <v>15.97</v>
      </c>
      <c r="G1054" s="107"/>
    </row>
    <row r="1055" ht="13.8" spans="1:7">
      <c r="A1055" s="102">
        <v>1050</v>
      </c>
      <c r="B1055" s="105" t="s">
        <v>13867</v>
      </c>
      <c r="C1055" s="24" t="s">
        <v>31314</v>
      </c>
      <c r="D1055" s="28">
        <v>6.57</v>
      </c>
      <c r="E1055" s="108">
        <v>4.84</v>
      </c>
      <c r="F1055" s="108">
        <v>31.8</v>
      </c>
      <c r="G1055" s="107"/>
    </row>
    <row r="1056" ht="13.8" spans="1:7">
      <c r="A1056" s="102">
        <v>1051</v>
      </c>
      <c r="B1056" s="105" t="s">
        <v>31409</v>
      </c>
      <c r="C1056" s="24" t="s">
        <v>31410</v>
      </c>
      <c r="D1056" s="28">
        <v>8.05</v>
      </c>
      <c r="E1056" s="108">
        <v>4.84</v>
      </c>
      <c r="F1056" s="108">
        <v>38.96</v>
      </c>
      <c r="G1056" s="107"/>
    </row>
    <row r="1057" ht="13.8" spans="1:7">
      <c r="A1057" s="102">
        <v>1052</v>
      </c>
      <c r="B1057" s="105" t="s">
        <v>31411</v>
      </c>
      <c r="C1057" s="24" t="s">
        <v>31410</v>
      </c>
      <c r="D1057" s="28">
        <v>8.34</v>
      </c>
      <c r="E1057" s="108">
        <v>4.84</v>
      </c>
      <c r="F1057" s="108">
        <v>40.37</v>
      </c>
      <c r="G1057" s="107"/>
    </row>
    <row r="1058" ht="13.8" spans="1:7">
      <c r="A1058" s="102">
        <v>1053</v>
      </c>
      <c r="B1058" s="105" t="s">
        <v>31412</v>
      </c>
      <c r="C1058" s="24" t="s">
        <v>31410</v>
      </c>
      <c r="D1058" s="28">
        <v>5.77</v>
      </c>
      <c r="E1058" s="108">
        <v>4.84</v>
      </c>
      <c r="F1058" s="108">
        <v>27.93</v>
      </c>
      <c r="G1058" s="107"/>
    </row>
    <row r="1059" ht="13.8" spans="1:7">
      <c r="A1059" s="102">
        <v>1054</v>
      </c>
      <c r="B1059" s="105" t="s">
        <v>31413</v>
      </c>
      <c r="C1059" s="24" t="s">
        <v>31410</v>
      </c>
      <c r="D1059" s="28">
        <v>9.46</v>
      </c>
      <c r="E1059" s="108">
        <v>4.84</v>
      </c>
      <c r="F1059" s="108">
        <v>45.79</v>
      </c>
      <c r="G1059" s="107"/>
    </row>
    <row r="1060" ht="13.8" spans="1:7">
      <c r="A1060" s="102">
        <v>1055</v>
      </c>
      <c r="B1060" s="105" t="s">
        <v>31414</v>
      </c>
      <c r="C1060" s="24" t="s">
        <v>31410</v>
      </c>
      <c r="D1060" s="28">
        <v>11.16</v>
      </c>
      <c r="E1060" s="108">
        <v>4.84</v>
      </c>
      <c r="F1060" s="108">
        <v>54.01</v>
      </c>
      <c r="G1060" s="107"/>
    </row>
    <row r="1061" ht="13.8" spans="1:7">
      <c r="A1061" s="102">
        <v>1056</v>
      </c>
      <c r="B1061" s="105" t="s">
        <v>31415</v>
      </c>
      <c r="C1061" s="24" t="s">
        <v>31410</v>
      </c>
      <c r="D1061" s="28">
        <v>2.66</v>
      </c>
      <c r="E1061" s="108">
        <v>4.84</v>
      </c>
      <c r="F1061" s="108">
        <v>12.87</v>
      </c>
      <c r="G1061" s="107"/>
    </row>
    <row r="1062" ht="13.8" spans="1:7">
      <c r="A1062" s="102">
        <v>1057</v>
      </c>
      <c r="B1062" s="105" t="s">
        <v>31416</v>
      </c>
      <c r="C1062" s="24" t="s">
        <v>31410</v>
      </c>
      <c r="D1062" s="28">
        <v>9.4</v>
      </c>
      <c r="E1062" s="108">
        <v>4.84</v>
      </c>
      <c r="F1062" s="108">
        <v>45.5</v>
      </c>
      <c r="G1062" s="107"/>
    </row>
    <row r="1063" ht="13.8" spans="1:7">
      <c r="A1063" s="102">
        <v>1058</v>
      </c>
      <c r="B1063" s="105" t="s">
        <v>31417</v>
      </c>
      <c r="C1063" s="24" t="s">
        <v>31410</v>
      </c>
      <c r="D1063" s="28">
        <v>11.11</v>
      </c>
      <c r="E1063" s="108">
        <v>4.84</v>
      </c>
      <c r="F1063" s="108">
        <v>53.77</v>
      </c>
      <c r="G1063" s="107"/>
    </row>
    <row r="1064" ht="13.8" spans="1:7">
      <c r="A1064" s="102">
        <v>1059</v>
      </c>
      <c r="B1064" s="105" t="s">
        <v>31418</v>
      </c>
      <c r="C1064" s="24" t="s">
        <v>31410</v>
      </c>
      <c r="D1064" s="28">
        <v>0.88</v>
      </c>
      <c r="E1064" s="108">
        <v>4.84</v>
      </c>
      <c r="F1064" s="108">
        <v>4.26</v>
      </c>
      <c r="G1064" s="107"/>
    </row>
    <row r="1065" ht="13.8" spans="1:7">
      <c r="A1065" s="102">
        <v>1060</v>
      </c>
      <c r="B1065" s="105" t="s">
        <v>31419</v>
      </c>
      <c r="C1065" s="24" t="s">
        <v>31410</v>
      </c>
      <c r="D1065" s="28">
        <v>4.65</v>
      </c>
      <c r="E1065" s="108">
        <v>4.84</v>
      </c>
      <c r="F1065" s="108">
        <v>22.51</v>
      </c>
      <c r="G1065" s="107"/>
    </row>
    <row r="1066" ht="13.8" spans="1:7">
      <c r="A1066" s="102">
        <v>1061</v>
      </c>
      <c r="B1066" s="105" t="s">
        <v>31420</v>
      </c>
      <c r="C1066" s="24" t="s">
        <v>31410</v>
      </c>
      <c r="D1066" s="28">
        <v>7.03</v>
      </c>
      <c r="E1066" s="108">
        <v>4.84</v>
      </c>
      <c r="F1066" s="108">
        <v>34.03</v>
      </c>
      <c r="G1066" s="107"/>
    </row>
    <row r="1067" ht="13.8" spans="1:7">
      <c r="A1067" s="102">
        <v>1062</v>
      </c>
      <c r="B1067" s="105" t="s">
        <v>31421</v>
      </c>
      <c r="C1067" s="24" t="s">
        <v>31410</v>
      </c>
      <c r="D1067" s="28">
        <v>4.33</v>
      </c>
      <c r="E1067" s="108">
        <v>4.84</v>
      </c>
      <c r="F1067" s="108">
        <v>20.96</v>
      </c>
      <c r="G1067" s="107"/>
    </row>
    <row r="1068" ht="13.8" spans="1:7">
      <c r="A1068" s="102">
        <v>1063</v>
      </c>
      <c r="B1068" s="105" t="s">
        <v>31422</v>
      </c>
      <c r="C1068" s="24" t="s">
        <v>31410</v>
      </c>
      <c r="D1068" s="28">
        <v>2.83</v>
      </c>
      <c r="E1068" s="108">
        <v>4.84</v>
      </c>
      <c r="F1068" s="108">
        <v>13.7</v>
      </c>
      <c r="G1068" s="107"/>
    </row>
    <row r="1069" ht="13.8" spans="1:7">
      <c r="A1069" s="102">
        <v>1064</v>
      </c>
      <c r="B1069" s="105" t="s">
        <v>31423</v>
      </c>
      <c r="C1069" s="24" t="s">
        <v>31410</v>
      </c>
      <c r="D1069" s="28">
        <v>3.71</v>
      </c>
      <c r="E1069" s="108">
        <v>4.84</v>
      </c>
      <c r="F1069" s="108">
        <v>17.96</v>
      </c>
      <c r="G1069" s="107"/>
    </row>
    <row r="1070" ht="13.8" spans="1:7">
      <c r="A1070" s="102">
        <v>1065</v>
      </c>
      <c r="B1070" s="105" t="s">
        <v>31424</v>
      </c>
      <c r="C1070" s="24" t="s">
        <v>31410</v>
      </c>
      <c r="D1070" s="28">
        <v>13.64</v>
      </c>
      <c r="E1070" s="108">
        <v>4.84</v>
      </c>
      <c r="F1070" s="108">
        <v>66.02</v>
      </c>
      <c r="G1070" s="107"/>
    </row>
    <row r="1071" ht="13.8" spans="1:7">
      <c r="A1071" s="102">
        <v>1066</v>
      </c>
      <c r="B1071" s="105" t="s">
        <v>31425</v>
      </c>
      <c r="C1071" s="24" t="s">
        <v>31410</v>
      </c>
      <c r="D1071" s="28">
        <v>2.31</v>
      </c>
      <c r="E1071" s="108">
        <v>4.84</v>
      </c>
      <c r="F1071" s="108">
        <v>11.18</v>
      </c>
      <c r="G1071" s="107"/>
    </row>
    <row r="1072" ht="13.8" spans="1:7">
      <c r="A1072" s="102">
        <v>1067</v>
      </c>
      <c r="B1072" s="105" t="s">
        <v>31426</v>
      </c>
      <c r="C1072" s="24" t="s">
        <v>31410</v>
      </c>
      <c r="D1072" s="28">
        <v>6.07</v>
      </c>
      <c r="E1072" s="108">
        <v>4.84</v>
      </c>
      <c r="F1072" s="108">
        <v>29.38</v>
      </c>
      <c r="G1072" s="107"/>
    </row>
    <row r="1073" ht="13.8" spans="1:7">
      <c r="A1073" s="102">
        <v>1068</v>
      </c>
      <c r="B1073" s="105" t="s">
        <v>31427</v>
      </c>
      <c r="C1073" s="24" t="s">
        <v>31410</v>
      </c>
      <c r="D1073" s="28">
        <v>6.71</v>
      </c>
      <c r="E1073" s="108">
        <v>4.84</v>
      </c>
      <c r="F1073" s="108">
        <v>32.48</v>
      </c>
      <c r="G1073" s="107"/>
    </row>
    <row r="1074" ht="13.8" spans="1:7">
      <c r="A1074" s="102">
        <v>1069</v>
      </c>
      <c r="B1074" s="105" t="s">
        <v>31428</v>
      </c>
      <c r="C1074" s="24" t="s">
        <v>31410</v>
      </c>
      <c r="D1074" s="28">
        <v>2.96</v>
      </c>
      <c r="E1074" s="108">
        <v>4.84</v>
      </c>
      <c r="F1074" s="108">
        <v>14.33</v>
      </c>
      <c r="G1074" s="107"/>
    </row>
    <row r="1075" ht="13.8" spans="1:7">
      <c r="A1075" s="102">
        <v>1070</v>
      </c>
      <c r="B1075" s="105" t="s">
        <v>31429</v>
      </c>
      <c r="C1075" s="24" t="s">
        <v>31410</v>
      </c>
      <c r="D1075" s="28">
        <v>7.35</v>
      </c>
      <c r="E1075" s="108">
        <v>4.84</v>
      </c>
      <c r="F1075" s="108">
        <v>35.57</v>
      </c>
      <c r="G1075" s="107"/>
    </row>
    <row r="1076" ht="13.8" spans="1:7">
      <c r="A1076" s="102">
        <v>1071</v>
      </c>
      <c r="B1076" s="105" t="s">
        <v>31430</v>
      </c>
      <c r="C1076" s="24" t="s">
        <v>31410</v>
      </c>
      <c r="D1076" s="28">
        <v>6.88</v>
      </c>
      <c r="E1076" s="108">
        <v>4.84</v>
      </c>
      <c r="F1076" s="108">
        <v>33.3</v>
      </c>
      <c r="G1076" s="107"/>
    </row>
    <row r="1077" ht="13.8" spans="1:7">
      <c r="A1077" s="102">
        <v>1072</v>
      </c>
      <c r="B1077" s="105" t="s">
        <v>31431</v>
      </c>
      <c r="C1077" s="24" t="s">
        <v>31410</v>
      </c>
      <c r="D1077" s="28">
        <v>4</v>
      </c>
      <c r="E1077" s="108">
        <v>4.84</v>
      </c>
      <c r="F1077" s="108">
        <v>19.36</v>
      </c>
      <c r="G1077" s="107"/>
    </row>
    <row r="1078" ht="13.8" spans="1:7">
      <c r="A1078" s="102">
        <v>1073</v>
      </c>
      <c r="B1078" s="105" t="s">
        <v>31432</v>
      </c>
      <c r="C1078" s="24" t="s">
        <v>31410</v>
      </c>
      <c r="D1078" s="28">
        <v>2.74</v>
      </c>
      <c r="E1078" s="108">
        <v>4.84</v>
      </c>
      <c r="F1078" s="108">
        <v>13.26</v>
      </c>
      <c r="G1078" s="107"/>
    </row>
    <row r="1079" ht="13.8" spans="1:7">
      <c r="A1079" s="102">
        <v>1074</v>
      </c>
      <c r="B1079" s="105" t="s">
        <v>31433</v>
      </c>
      <c r="C1079" s="24" t="s">
        <v>31410</v>
      </c>
      <c r="D1079" s="28">
        <v>10.14</v>
      </c>
      <c r="E1079" s="108">
        <v>4.84</v>
      </c>
      <c r="F1079" s="108">
        <v>49.08</v>
      </c>
      <c r="G1079" s="107"/>
    </row>
    <row r="1080" ht="13.8" spans="1:7">
      <c r="A1080" s="102">
        <v>1075</v>
      </c>
      <c r="B1080" s="105" t="s">
        <v>31434</v>
      </c>
      <c r="C1080" s="24" t="s">
        <v>31410</v>
      </c>
      <c r="D1080" s="28">
        <v>4.32</v>
      </c>
      <c r="E1080" s="108">
        <v>4.84</v>
      </c>
      <c r="F1080" s="108">
        <v>20.91</v>
      </c>
      <c r="G1080" s="107"/>
    </row>
    <row r="1081" ht="13.8" spans="1:7">
      <c r="A1081" s="102">
        <v>1076</v>
      </c>
      <c r="B1081" s="105" t="s">
        <v>31435</v>
      </c>
      <c r="C1081" s="24" t="s">
        <v>31410</v>
      </c>
      <c r="D1081" s="28">
        <v>3.68</v>
      </c>
      <c r="E1081" s="108">
        <v>4.84</v>
      </c>
      <c r="F1081" s="108">
        <v>17.81</v>
      </c>
      <c r="G1081" s="107"/>
    </row>
    <row r="1082" ht="13.8" spans="1:7">
      <c r="A1082" s="102">
        <v>1077</v>
      </c>
      <c r="B1082" s="105" t="s">
        <v>31436</v>
      </c>
      <c r="C1082" s="24" t="s">
        <v>31410</v>
      </c>
      <c r="D1082" s="28">
        <v>5.29</v>
      </c>
      <c r="E1082" s="108">
        <v>4.84</v>
      </c>
      <c r="F1082" s="108">
        <v>25.6</v>
      </c>
      <c r="G1082" s="107"/>
    </row>
    <row r="1083" ht="13.8" spans="1:7">
      <c r="A1083" s="102">
        <v>1078</v>
      </c>
      <c r="B1083" s="105" t="s">
        <v>31437</v>
      </c>
      <c r="C1083" s="24" t="s">
        <v>31410</v>
      </c>
      <c r="D1083" s="28">
        <v>4.55</v>
      </c>
      <c r="E1083" s="108">
        <v>4.84</v>
      </c>
      <c r="F1083" s="108">
        <v>22.02</v>
      </c>
      <c r="G1083" s="107"/>
    </row>
    <row r="1084" ht="13.8" spans="1:7">
      <c r="A1084" s="102">
        <v>1079</v>
      </c>
      <c r="B1084" s="105" t="s">
        <v>31438</v>
      </c>
      <c r="C1084" s="24" t="s">
        <v>31410</v>
      </c>
      <c r="D1084" s="28">
        <v>10.9</v>
      </c>
      <c r="E1084" s="108">
        <v>4.84</v>
      </c>
      <c r="F1084" s="108">
        <v>52.76</v>
      </c>
      <c r="G1084" s="107"/>
    </row>
    <row r="1085" ht="13.8" spans="1:7">
      <c r="A1085" s="102">
        <v>1080</v>
      </c>
      <c r="B1085" s="105" t="s">
        <v>31439</v>
      </c>
      <c r="C1085" s="24" t="s">
        <v>31410</v>
      </c>
      <c r="D1085" s="28">
        <v>4.85</v>
      </c>
      <c r="E1085" s="108">
        <v>4.84</v>
      </c>
      <c r="F1085" s="108">
        <v>23.47</v>
      </c>
      <c r="G1085" s="107"/>
    </row>
    <row r="1086" ht="13.8" spans="1:7">
      <c r="A1086" s="102">
        <v>1081</v>
      </c>
      <c r="B1086" s="105" t="s">
        <v>31440</v>
      </c>
      <c r="C1086" s="24" t="s">
        <v>31410</v>
      </c>
      <c r="D1086" s="28">
        <v>5.17</v>
      </c>
      <c r="E1086" s="108">
        <v>4.84</v>
      </c>
      <c r="F1086" s="108">
        <v>25.02</v>
      </c>
      <c r="G1086" s="107"/>
    </row>
    <row r="1087" ht="13.8" spans="1:7">
      <c r="A1087" s="102">
        <v>1082</v>
      </c>
      <c r="B1087" s="105" t="s">
        <v>31441</v>
      </c>
      <c r="C1087" s="24" t="s">
        <v>31410</v>
      </c>
      <c r="D1087" s="28">
        <v>7.75</v>
      </c>
      <c r="E1087" s="108">
        <v>4.84</v>
      </c>
      <c r="F1087" s="108">
        <v>37.51</v>
      </c>
      <c r="G1087" s="107"/>
    </row>
    <row r="1088" ht="13.8" spans="1:7">
      <c r="A1088" s="102">
        <v>1083</v>
      </c>
      <c r="B1088" s="105" t="s">
        <v>31442</v>
      </c>
      <c r="C1088" s="24" t="s">
        <v>31410</v>
      </c>
      <c r="D1088" s="28">
        <v>5.56</v>
      </c>
      <c r="E1088" s="108">
        <v>4.84</v>
      </c>
      <c r="F1088" s="108">
        <v>26.91</v>
      </c>
      <c r="G1088" s="107"/>
    </row>
    <row r="1089" ht="13.8" spans="1:7">
      <c r="A1089" s="102">
        <v>1084</v>
      </c>
      <c r="B1089" s="105" t="s">
        <v>31443</v>
      </c>
      <c r="C1089" s="24" t="s">
        <v>31410</v>
      </c>
      <c r="D1089" s="28">
        <v>1.94</v>
      </c>
      <c r="E1089" s="108">
        <v>4.84</v>
      </c>
      <c r="F1089" s="108">
        <v>9.39</v>
      </c>
      <c r="G1089" s="107"/>
    </row>
    <row r="1090" ht="13.8" spans="1:7">
      <c r="A1090" s="102">
        <v>1085</v>
      </c>
      <c r="B1090" s="105" t="s">
        <v>31415</v>
      </c>
      <c r="C1090" s="24" t="s">
        <v>31410</v>
      </c>
      <c r="D1090" s="28">
        <v>4.94</v>
      </c>
      <c r="E1090" s="108">
        <v>4.84</v>
      </c>
      <c r="F1090" s="108">
        <v>23.91</v>
      </c>
      <c r="G1090" s="107"/>
    </row>
    <row r="1091" ht="13.8" spans="1:7">
      <c r="A1091" s="102">
        <v>1086</v>
      </c>
      <c r="B1091" s="105" t="s">
        <v>31444</v>
      </c>
      <c r="C1091" s="24" t="s">
        <v>31410</v>
      </c>
      <c r="D1091" s="28">
        <v>4.78</v>
      </c>
      <c r="E1091" s="108">
        <v>4.84</v>
      </c>
      <c r="F1091" s="108">
        <v>23.14</v>
      </c>
      <c r="G1091" s="107"/>
    </row>
    <row r="1092" ht="13.8" spans="1:7">
      <c r="A1092" s="102">
        <v>1087</v>
      </c>
      <c r="B1092" s="105" t="s">
        <v>31445</v>
      </c>
      <c r="C1092" s="24" t="s">
        <v>31410</v>
      </c>
      <c r="D1092" s="28">
        <v>3.64</v>
      </c>
      <c r="E1092" s="108">
        <v>4.84</v>
      </c>
      <c r="F1092" s="108">
        <v>17.62</v>
      </c>
      <c r="G1092" s="107"/>
    </row>
    <row r="1093" ht="13.8" spans="1:7">
      <c r="A1093" s="102">
        <v>1088</v>
      </c>
      <c r="B1093" s="105" t="s">
        <v>31446</v>
      </c>
      <c r="C1093" s="24" t="s">
        <v>31410</v>
      </c>
      <c r="D1093" s="28">
        <v>3.04</v>
      </c>
      <c r="E1093" s="108">
        <v>4.84</v>
      </c>
      <c r="F1093" s="108">
        <v>14.71</v>
      </c>
      <c r="G1093" s="107"/>
    </row>
    <row r="1094" ht="13.8" spans="1:7">
      <c r="A1094" s="102">
        <v>1089</v>
      </c>
      <c r="B1094" s="105" t="s">
        <v>31447</v>
      </c>
      <c r="C1094" s="24" t="s">
        <v>31448</v>
      </c>
      <c r="D1094" s="28">
        <v>6.47</v>
      </c>
      <c r="E1094" s="108">
        <v>4.84</v>
      </c>
      <c r="F1094" s="108">
        <v>31.31</v>
      </c>
      <c r="G1094" s="107"/>
    </row>
    <row r="1095" ht="13.8" spans="1:7">
      <c r="A1095" s="102">
        <v>1090</v>
      </c>
      <c r="B1095" s="105" t="s">
        <v>31449</v>
      </c>
      <c r="C1095" s="24" t="s">
        <v>31448</v>
      </c>
      <c r="D1095" s="28">
        <v>3.43</v>
      </c>
      <c r="E1095" s="108">
        <v>4.84</v>
      </c>
      <c r="F1095" s="108">
        <v>16.6</v>
      </c>
      <c r="G1095" s="107"/>
    </row>
    <row r="1096" ht="13.8" spans="1:7">
      <c r="A1096" s="102">
        <v>1091</v>
      </c>
      <c r="B1096" s="105" t="s">
        <v>31329</v>
      </c>
      <c r="C1096" s="24" t="s">
        <v>31448</v>
      </c>
      <c r="D1096" s="28">
        <v>5.06</v>
      </c>
      <c r="E1096" s="108">
        <v>4.84</v>
      </c>
      <c r="F1096" s="108">
        <v>24.49</v>
      </c>
      <c r="G1096" s="107"/>
    </row>
    <row r="1097" ht="13.8" spans="1:7">
      <c r="A1097" s="102">
        <v>1092</v>
      </c>
      <c r="B1097" s="105" t="s">
        <v>31358</v>
      </c>
      <c r="C1097" s="24" t="s">
        <v>31448</v>
      </c>
      <c r="D1097" s="28">
        <v>5.59</v>
      </c>
      <c r="E1097" s="108">
        <v>4.84</v>
      </c>
      <c r="F1097" s="108">
        <v>27.06</v>
      </c>
      <c r="G1097" s="107"/>
    </row>
    <row r="1098" ht="13.8" spans="1:7">
      <c r="A1098" s="102">
        <v>1093</v>
      </c>
      <c r="B1098" s="105" t="s">
        <v>31450</v>
      </c>
      <c r="C1098" s="24" t="s">
        <v>31448</v>
      </c>
      <c r="D1098" s="28">
        <v>7.7</v>
      </c>
      <c r="E1098" s="108">
        <v>4.84</v>
      </c>
      <c r="F1098" s="108">
        <v>37.27</v>
      </c>
      <c r="G1098" s="107"/>
    </row>
    <row r="1099" ht="13.8" spans="1:7">
      <c r="A1099" s="102">
        <v>1094</v>
      </c>
      <c r="B1099" s="105" t="s">
        <v>31451</v>
      </c>
      <c r="C1099" s="24" t="s">
        <v>31448</v>
      </c>
      <c r="D1099" s="28">
        <v>8.41</v>
      </c>
      <c r="E1099" s="108">
        <v>4.84</v>
      </c>
      <c r="F1099" s="108">
        <v>40.7</v>
      </c>
      <c r="G1099" s="107"/>
    </row>
    <row r="1100" ht="13.8" spans="1:7">
      <c r="A1100" s="102">
        <v>1095</v>
      </c>
      <c r="B1100" s="105" t="s">
        <v>31366</v>
      </c>
      <c r="C1100" s="24" t="s">
        <v>31448</v>
      </c>
      <c r="D1100" s="28">
        <v>4.02</v>
      </c>
      <c r="E1100" s="108">
        <v>4.84</v>
      </c>
      <c r="F1100" s="108">
        <v>19.46</v>
      </c>
      <c r="G1100" s="107"/>
    </row>
    <row r="1101" ht="13.8" spans="1:7">
      <c r="A1101" s="102">
        <v>1096</v>
      </c>
      <c r="B1101" s="105" t="s">
        <v>31452</v>
      </c>
      <c r="C1101" s="24" t="s">
        <v>31448</v>
      </c>
      <c r="D1101" s="28">
        <v>5</v>
      </c>
      <c r="E1101" s="108">
        <v>4.84</v>
      </c>
      <c r="F1101" s="108">
        <v>24.2</v>
      </c>
      <c r="G1101" s="107"/>
    </row>
    <row r="1102" ht="13.8" spans="1:7">
      <c r="A1102" s="102">
        <v>1097</v>
      </c>
      <c r="B1102" s="105" t="s">
        <v>31453</v>
      </c>
      <c r="C1102" s="24" t="s">
        <v>31448</v>
      </c>
      <c r="D1102" s="28">
        <v>4.37</v>
      </c>
      <c r="E1102" s="108">
        <v>4.84</v>
      </c>
      <c r="F1102" s="108">
        <v>21.15</v>
      </c>
      <c r="G1102" s="107"/>
    </row>
    <row r="1103" ht="13.8" spans="1:7">
      <c r="A1103" s="102">
        <v>1098</v>
      </c>
      <c r="B1103" s="105" t="s">
        <v>31337</v>
      </c>
      <c r="C1103" s="24" t="s">
        <v>31448</v>
      </c>
      <c r="D1103" s="28">
        <v>7.92</v>
      </c>
      <c r="E1103" s="108">
        <v>4.84</v>
      </c>
      <c r="F1103" s="108">
        <v>38.33</v>
      </c>
      <c r="G1103" s="107"/>
    </row>
    <row r="1104" ht="13.8" spans="1:7">
      <c r="A1104" s="102">
        <v>1099</v>
      </c>
      <c r="B1104" s="105" t="s">
        <v>31449</v>
      </c>
      <c r="C1104" s="24" t="s">
        <v>31448</v>
      </c>
      <c r="D1104" s="28">
        <v>7.01</v>
      </c>
      <c r="E1104" s="108">
        <v>4.84</v>
      </c>
      <c r="F1104" s="108">
        <v>33.93</v>
      </c>
      <c r="G1104" s="107"/>
    </row>
    <row r="1105" ht="13.8" spans="1:7">
      <c r="A1105" s="102">
        <v>1100</v>
      </c>
      <c r="B1105" s="105" t="s">
        <v>31454</v>
      </c>
      <c r="C1105" s="24" t="s">
        <v>31448</v>
      </c>
      <c r="D1105" s="28">
        <v>5.62</v>
      </c>
      <c r="E1105" s="108">
        <v>4.84</v>
      </c>
      <c r="F1105" s="108">
        <v>27.2</v>
      </c>
      <c r="G1105" s="107"/>
    </row>
    <row r="1106" ht="13.8" spans="1:7">
      <c r="A1106" s="102">
        <v>1101</v>
      </c>
      <c r="B1106" s="105" t="s">
        <v>31412</v>
      </c>
      <c r="C1106" s="24" t="s">
        <v>31448</v>
      </c>
      <c r="D1106" s="28">
        <v>3.04</v>
      </c>
      <c r="E1106" s="108">
        <v>4.84</v>
      </c>
      <c r="F1106" s="108">
        <v>14.71</v>
      </c>
      <c r="G1106" s="107"/>
    </row>
    <row r="1107" ht="13.8" spans="1:7">
      <c r="A1107" s="102">
        <v>1102</v>
      </c>
      <c r="B1107" s="105" t="s">
        <v>31455</v>
      </c>
      <c r="C1107" s="24" t="s">
        <v>31448</v>
      </c>
      <c r="D1107" s="28">
        <v>2.58</v>
      </c>
      <c r="E1107" s="108">
        <v>4.84</v>
      </c>
      <c r="F1107" s="108">
        <v>12.49</v>
      </c>
      <c r="G1107" s="107"/>
    </row>
    <row r="1108" ht="13.8" spans="1:7">
      <c r="A1108" s="102">
        <v>1103</v>
      </c>
      <c r="B1108" s="105" t="s">
        <v>31456</v>
      </c>
      <c r="C1108" s="24" t="s">
        <v>31448</v>
      </c>
      <c r="D1108" s="28">
        <v>3.96</v>
      </c>
      <c r="E1108" s="108">
        <v>4.84</v>
      </c>
      <c r="F1108" s="108">
        <v>19.17</v>
      </c>
      <c r="G1108" s="107"/>
    </row>
    <row r="1109" ht="13.8" spans="1:7">
      <c r="A1109" s="102">
        <v>1104</v>
      </c>
      <c r="B1109" s="105" t="s">
        <v>31457</v>
      </c>
      <c r="C1109" s="24" t="s">
        <v>31448</v>
      </c>
      <c r="D1109" s="28">
        <v>3.23</v>
      </c>
      <c r="E1109" s="108">
        <v>4.84</v>
      </c>
      <c r="F1109" s="108">
        <v>15.63</v>
      </c>
      <c r="G1109" s="107"/>
    </row>
    <row r="1110" ht="13.8" spans="1:7">
      <c r="A1110" s="102">
        <v>1105</v>
      </c>
      <c r="B1110" s="105" t="s">
        <v>31363</v>
      </c>
      <c r="C1110" s="24" t="s">
        <v>31448</v>
      </c>
      <c r="D1110" s="28">
        <v>3.21</v>
      </c>
      <c r="E1110" s="108">
        <v>4.84</v>
      </c>
      <c r="F1110" s="108">
        <v>15.54</v>
      </c>
      <c r="G1110" s="107"/>
    </row>
    <row r="1111" ht="13.8" spans="1:7">
      <c r="A1111" s="102">
        <v>1106</v>
      </c>
      <c r="B1111" s="105" t="s">
        <v>31458</v>
      </c>
      <c r="C1111" s="24" t="s">
        <v>31448</v>
      </c>
      <c r="D1111" s="28">
        <v>1.2</v>
      </c>
      <c r="E1111" s="108">
        <v>4.84</v>
      </c>
      <c r="F1111" s="108">
        <v>5.81</v>
      </c>
      <c r="G1111" s="107"/>
    </row>
    <row r="1112" ht="13.8" spans="1:7">
      <c r="A1112" s="102">
        <v>1107</v>
      </c>
      <c r="B1112" s="105" t="s">
        <v>31459</v>
      </c>
      <c r="C1112" s="24" t="s">
        <v>31448</v>
      </c>
      <c r="D1112" s="28">
        <v>5.36</v>
      </c>
      <c r="E1112" s="108">
        <v>4.84</v>
      </c>
      <c r="F1112" s="108">
        <v>25.94</v>
      </c>
      <c r="G1112" s="107"/>
    </row>
    <row r="1113" ht="13.8" spans="1:7">
      <c r="A1113" s="102">
        <v>1108</v>
      </c>
      <c r="B1113" s="105" t="s">
        <v>31460</v>
      </c>
      <c r="C1113" s="24" t="s">
        <v>31448</v>
      </c>
      <c r="D1113" s="28">
        <v>1.2</v>
      </c>
      <c r="E1113" s="108">
        <v>4.84</v>
      </c>
      <c r="F1113" s="108">
        <v>5.81</v>
      </c>
      <c r="G1113" s="107"/>
    </row>
    <row r="1114" ht="13.8" spans="1:7">
      <c r="A1114" s="102">
        <v>1109</v>
      </c>
      <c r="B1114" s="105" t="s">
        <v>31323</v>
      </c>
      <c r="C1114" s="24" t="s">
        <v>31448</v>
      </c>
      <c r="D1114" s="28">
        <v>2.88</v>
      </c>
      <c r="E1114" s="108">
        <v>4.84</v>
      </c>
      <c r="F1114" s="108">
        <v>13.94</v>
      </c>
      <c r="G1114" s="107"/>
    </row>
    <row r="1115" ht="13.8" spans="1:7">
      <c r="A1115" s="102">
        <v>1110</v>
      </c>
      <c r="B1115" s="105" t="s">
        <v>31461</v>
      </c>
      <c r="C1115" s="24" t="s">
        <v>31448</v>
      </c>
      <c r="D1115" s="28">
        <v>4.74</v>
      </c>
      <c r="E1115" s="108">
        <v>4.84</v>
      </c>
      <c r="F1115" s="108">
        <v>22.94</v>
      </c>
      <c r="G1115" s="107"/>
    </row>
    <row r="1116" ht="13.8" spans="1:7">
      <c r="A1116" s="102">
        <v>1111</v>
      </c>
      <c r="B1116" s="105" t="s">
        <v>31395</v>
      </c>
      <c r="C1116" s="24" t="s">
        <v>31448</v>
      </c>
      <c r="D1116" s="28">
        <v>7.36</v>
      </c>
      <c r="E1116" s="108">
        <v>4.84</v>
      </c>
      <c r="F1116" s="108">
        <v>35.62</v>
      </c>
      <c r="G1116" s="107"/>
    </row>
    <row r="1117" ht="13.8" spans="1:7">
      <c r="A1117" s="102">
        <v>1112</v>
      </c>
      <c r="B1117" s="105" t="s">
        <v>31326</v>
      </c>
      <c r="C1117" s="24" t="s">
        <v>31448</v>
      </c>
      <c r="D1117" s="28">
        <v>4.43</v>
      </c>
      <c r="E1117" s="108">
        <v>4.84</v>
      </c>
      <c r="F1117" s="108">
        <v>21.44</v>
      </c>
      <c r="G1117" s="107"/>
    </row>
    <row r="1118" ht="13.8" spans="1:7">
      <c r="A1118" s="102">
        <v>1113</v>
      </c>
      <c r="B1118" s="105" t="s">
        <v>31462</v>
      </c>
      <c r="C1118" s="24" t="s">
        <v>31448</v>
      </c>
      <c r="D1118" s="28">
        <v>3.24</v>
      </c>
      <c r="E1118" s="108">
        <v>4.84</v>
      </c>
      <c r="F1118" s="108">
        <v>15.68</v>
      </c>
      <c r="G1118" s="107"/>
    </row>
    <row r="1119" ht="13.8" spans="1:7">
      <c r="A1119" s="102">
        <v>1114</v>
      </c>
      <c r="B1119" s="105" t="s">
        <v>31463</v>
      </c>
      <c r="C1119" s="24" t="s">
        <v>31448</v>
      </c>
      <c r="D1119" s="28">
        <v>2.83</v>
      </c>
      <c r="E1119" s="108">
        <v>4.84</v>
      </c>
      <c r="F1119" s="108">
        <v>13.7</v>
      </c>
      <c r="G1119" s="107"/>
    </row>
    <row r="1120" ht="13.8" spans="1:7">
      <c r="A1120" s="102">
        <v>1115</v>
      </c>
      <c r="B1120" s="105" t="s">
        <v>31464</v>
      </c>
      <c r="C1120" s="24" t="s">
        <v>31448</v>
      </c>
      <c r="D1120" s="28">
        <v>5.05</v>
      </c>
      <c r="E1120" s="108">
        <v>4.84</v>
      </c>
      <c r="F1120" s="108">
        <v>24.44</v>
      </c>
      <c r="G1120" s="107"/>
    </row>
    <row r="1121" ht="13.8" spans="1:7">
      <c r="A1121" s="102">
        <v>1116</v>
      </c>
      <c r="B1121" s="105" t="s">
        <v>31391</v>
      </c>
      <c r="C1121" s="24" t="s">
        <v>31448</v>
      </c>
      <c r="D1121" s="28">
        <v>4.18</v>
      </c>
      <c r="E1121" s="108">
        <v>4.84</v>
      </c>
      <c r="F1121" s="108">
        <v>20.23</v>
      </c>
      <c r="G1121" s="107"/>
    </row>
    <row r="1122" ht="13.8" spans="1:7">
      <c r="A1122" s="102">
        <v>1117</v>
      </c>
      <c r="B1122" s="105" t="s">
        <v>31377</v>
      </c>
      <c r="C1122" s="24" t="s">
        <v>31448</v>
      </c>
      <c r="D1122" s="28">
        <v>0.66</v>
      </c>
      <c r="E1122" s="108">
        <v>4.84</v>
      </c>
      <c r="F1122" s="108">
        <v>3.19</v>
      </c>
      <c r="G1122" s="107"/>
    </row>
    <row r="1123" ht="13.8" spans="1:7">
      <c r="A1123" s="102">
        <v>1118</v>
      </c>
      <c r="B1123" s="105" t="s">
        <v>31465</v>
      </c>
      <c r="C1123" s="24" t="s">
        <v>31448</v>
      </c>
      <c r="D1123" s="28">
        <v>1.94</v>
      </c>
      <c r="E1123" s="108">
        <v>4.84</v>
      </c>
      <c r="F1123" s="108">
        <v>9.39</v>
      </c>
      <c r="G1123" s="107"/>
    </row>
    <row r="1124" ht="13.8" spans="1:7">
      <c r="A1124" s="102">
        <v>1119</v>
      </c>
      <c r="B1124" s="105" t="s">
        <v>31466</v>
      </c>
      <c r="C1124" s="24" t="s">
        <v>31448</v>
      </c>
      <c r="D1124" s="28">
        <v>3.94</v>
      </c>
      <c r="E1124" s="108">
        <v>4.84</v>
      </c>
      <c r="F1124" s="108">
        <v>19.07</v>
      </c>
      <c r="G1124" s="107"/>
    </row>
    <row r="1125" ht="13.8" spans="1:7">
      <c r="A1125" s="102">
        <v>1120</v>
      </c>
      <c r="B1125" s="105" t="s">
        <v>31347</v>
      </c>
      <c r="C1125" s="24" t="s">
        <v>31448</v>
      </c>
      <c r="D1125" s="28">
        <v>2.87</v>
      </c>
      <c r="E1125" s="108">
        <v>4.84</v>
      </c>
      <c r="F1125" s="108">
        <v>13.89</v>
      </c>
      <c r="G1125" s="107"/>
    </row>
    <row r="1126" ht="13.8" spans="1:7">
      <c r="A1126" s="102">
        <v>1121</v>
      </c>
      <c r="B1126" s="105" t="s">
        <v>31317</v>
      </c>
      <c r="C1126" s="24" t="s">
        <v>31448</v>
      </c>
      <c r="D1126" s="28">
        <v>4.83</v>
      </c>
      <c r="E1126" s="108">
        <v>4.84</v>
      </c>
      <c r="F1126" s="108">
        <v>23.38</v>
      </c>
      <c r="G1126" s="107"/>
    </row>
    <row r="1127" ht="13.8" spans="1:7">
      <c r="A1127" s="102">
        <v>1122</v>
      </c>
      <c r="B1127" s="105" t="s">
        <v>31467</v>
      </c>
      <c r="C1127" s="24" t="s">
        <v>31448</v>
      </c>
      <c r="D1127" s="28">
        <v>4.84</v>
      </c>
      <c r="E1127" s="108">
        <v>4.84</v>
      </c>
      <c r="F1127" s="108">
        <v>23.43</v>
      </c>
      <c r="G1127" s="107"/>
    </row>
    <row r="1128" ht="13.8" spans="1:7">
      <c r="A1128" s="102">
        <v>1123</v>
      </c>
      <c r="B1128" s="105" t="s">
        <v>31468</v>
      </c>
      <c r="C1128" s="24" t="s">
        <v>31448</v>
      </c>
      <c r="D1128" s="28">
        <v>5.08</v>
      </c>
      <c r="E1128" s="108">
        <v>4.84</v>
      </c>
      <c r="F1128" s="108">
        <v>24.59</v>
      </c>
      <c r="G1128" s="107"/>
    </row>
    <row r="1129" ht="13.8" spans="1:7">
      <c r="A1129" s="102">
        <v>1124</v>
      </c>
      <c r="B1129" s="105" t="s">
        <v>31469</v>
      </c>
      <c r="C1129" s="24" t="s">
        <v>31448</v>
      </c>
      <c r="D1129" s="28">
        <v>2.8</v>
      </c>
      <c r="E1129" s="108">
        <v>4.84</v>
      </c>
      <c r="F1129" s="108">
        <v>13.55</v>
      </c>
      <c r="G1129" s="107"/>
    </row>
    <row r="1130" ht="13.8" spans="1:7">
      <c r="A1130" s="102">
        <v>1125</v>
      </c>
      <c r="B1130" s="105" t="s">
        <v>31470</v>
      </c>
      <c r="C1130" s="24" t="s">
        <v>31448</v>
      </c>
      <c r="D1130" s="28">
        <v>6.01</v>
      </c>
      <c r="E1130" s="108">
        <v>4.84</v>
      </c>
      <c r="F1130" s="108">
        <v>29.09</v>
      </c>
      <c r="G1130" s="107"/>
    </row>
    <row r="1131" ht="13.8" spans="1:7">
      <c r="A1131" s="102">
        <v>1126</v>
      </c>
      <c r="B1131" s="105" t="s">
        <v>31471</v>
      </c>
      <c r="C1131" s="24" t="s">
        <v>31448</v>
      </c>
      <c r="D1131" s="28">
        <v>4.46</v>
      </c>
      <c r="E1131" s="108">
        <v>4.84</v>
      </c>
      <c r="F1131" s="108">
        <v>21.59</v>
      </c>
      <c r="G1131" s="107"/>
    </row>
    <row r="1132" ht="13.8" spans="1:7">
      <c r="A1132" s="102">
        <v>1127</v>
      </c>
      <c r="B1132" s="105" t="s">
        <v>31462</v>
      </c>
      <c r="C1132" s="24" t="s">
        <v>31448</v>
      </c>
      <c r="D1132" s="28">
        <v>4.96</v>
      </c>
      <c r="E1132" s="108">
        <v>4.84</v>
      </c>
      <c r="F1132" s="108">
        <v>24.01</v>
      </c>
      <c r="G1132" s="107"/>
    </row>
    <row r="1133" ht="13.8" spans="1:7">
      <c r="A1133" s="102">
        <v>1128</v>
      </c>
      <c r="B1133" s="105" t="s">
        <v>31472</v>
      </c>
      <c r="C1133" s="24" t="s">
        <v>31448</v>
      </c>
      <c r="D1133" s="28">
        <v>5.31</v>
      </c>
      <c r="E1133" s="108">
        <v>4.84</v>
      </c>
      <c r="F1133" s="108">
        <v>25.7</v>
      </c>
      <c r="G1133" s="107"/>
    </row>
    <row r="1134" ht="13.8" spans="1:7">
      <c r="A1134" s="102">
        <v>1129</v>
      </c>
      <c r="B1134" s="105" t="s">
        <v>31473</v>
      </c>
      <c r="C1134" s="24" t="s">
        <v>31448</v>
      </c>
      <c r="D1134" s="28">
        <v>3.03</v>
      </c>
      <c r="E1134" s="108">
        <v>4.84</v>
      </c>
      <c r="F1134" s="108">
        <v>14.67</v>
      </c>
      <c r="G1134" s="107"/>
    </row>
    <row r="1135" ht="13.8" spans="1:7">
      <c r="A1135" s="102">
        <v>1130</v>
      </c>
      <c r="B1135" s="105" t="s">
        <v>3920</v>
      </c>
      <c r="C1135" s="24" t="s">
        <v>31448</v>
      </c>
      <c r="D1135" s="28">
        <v>5.29</v>
      </c>
      <c r="E1135" s="108">
        <v>4.84</v>
      </c>
      <c r="F1135" s="108">
        <v>25.6</v>
      </c>
      <c r="G1135" s="107"/>
    </row>
    <row r="1136" ht="13.8" spans="1:7">
      <c r="A1136" s="102">
        <v>1131</v>
      </c>
      <c r="B1136" s="105" t="s">
        <v>31474</v>
      </c>
      <c r="C1136" s="24" t="s">
        <v>31448</v>
      </c>
      <c r="D1136" s="28">
        <v>0.95</v>
      </c>
      <c r="E1136" s="108">
        <v>4.84</v>
      </c>
      <c r="F1136" s="108">
        <v>4.6</v>
      </c>
      <c r="G1136" s="107"/>
    </row>
    <row r="1137" ht="13.8" spans="1:7">
      <c r="A1137" s="102">
        <v>1132</v>
      </c>
      <c r="B1137" s="105" t="s">
        <v>31348</v>
      </c>
      <c r="C1137" s="24" t="s">
        <v>31448</v>
      </c>
      <c r="D1137" s="28">
        <v>3.41</v>
      </c>
      <c r="E1137" s="108">
        <v>4.84</v>
      </c>
      <c r="F1137" s="108">
        <v>16.5</v>
      </c>
      <c r="G1137" s="107"/>
    </row>
    <row r="1138" ht="13.8" spans="1:7">
      <c r="A1138" s="102">
        <v>1133</v>
      </c>
      <c r="B1138" s="105" t="s">
        <v>31475</v>
      </c>
      <c r="C1138" s="24" t="s">
        <v>31448</v>
      </c>
      <c r="D1138" s="28">
        <v>5.03</v>
      </c>
      <c r="E1138" s="108">
        <v>4.84</v>
      </c>
      <c r="F1138" s="108">
        <v>24.35</v>
      </c>
      <c r="G1138" s="107"/>
    </row>
    <row r="1139" ht="13.8" spans="1:7">
      <c r="A1139" s="102">
        <v>1134</v>
      </c>
      <c r="B1139" s="105" t="s">
        <v>12369</v>
      </c>
      <c r="C1139" s="24" t="s">
        <v>31476</v>
      </c>
      <c r="D1139" s="28">
        <v>3.85</v>
      </c>
      <c r="E1139" s="108">
        <v>4.84</v>
      </c>
      <c r="F1139" s="108">
        <v>18.63</v>
      </c>
      <c r="G1139" s="107"/>
    </row>
    <row r="1140" ht="13.8" spans="1:7">
      <c r="A1140" s="102">
        <v>1135</v>
      </c>
      <c r="B1140" s="105" t="s">
        <v>3409</v>
      </c>
      <c r="C1140" s="24" t="s">
        <v>31476</v>
      </c>
      <c r="D1140" s="28">
        <v>8.12</v>
      </c>
      <c r="E1140" s="108">
        <v>4.84</v>
      </c>
      <c r="F1140" s="108">
        <v>39.3</v>
      </c>
      <c r="G1140" s="107"/>
    </row>
    <row r="1141" ht="13.8" spans="1:7">
      <c r="A1141" s="102">
        <v>1136</v>
      </c>
      <c r="B1141" s="105" t="s">
        <v>31477</v>
      </c>
      <c r="C1141" s="24" t="s">
        <v>31476</v>
      </c>
      <c r="D1141" s="28">
        <v>3.44</v>
      </c>
      <c r="E1141" s="108">
        <v>4.84</v>
      </c>
      <c r="F1141" s="108">
        <v>16.65</v>
      </c>
      <c r="G1141" s="107"/>
    </row>
    <row r="1142" ht="13.8" spans="1:7">
      <c r="A1142" s="102">
        <v>1137</v>
      </c>
      <c r="B1142" s="105" t="s">
        <v>31478</v>
      </c>
      <c r="C1142" s="24" t="s">
        <v>31476</v>
      </c>
      <c r="D1142" s="28">
        <v>2.31</v>
      </c>
      <c r="E1142" s="108">
        <v>4.84</v>
      </c>
      <c r="F1142" s="108">
        <v>11.18</v>
      </c>
      <c r="G1142" s="107"/>
    </row>
    <row r="1143" ht="13.8" spans="1:7">
      <c r="A1143" s="102">
        <v>1138</v>
      </c>
      <c r="B1143" s="105" t="s">
        <v>31479</v>
      </c>
      <c r="C1143" s="24" t="s">
        <v>31476</v>
      </c>
      <c r="D1143" s="28">
        <v>3.48</v>
      </c>
      <c r="E1143" s="108">
        <v>4.84</v>
      </c>
      <c r="F1143" s="108">
        <v>16.84</v>
      </c>
      <c r="G1143" s="107"/>
    </row>
    <row r="1144" ht="13.8" spans="1:7">
      <c r="A1144" s="102">
        <v>1139</v>
      </c>
      <c r="B1144" s="105" t="s">
        <v>31471</v>
      </c>
      <c r="C1144" s="24" t="s">
        <v>31476</v>
      </c>
      <c r="D1144" s="28">
        <v>6.13</v>
      </c>
      <c r="E1144" s="108">
        <v>4.84</v>
      </c>
      <c r="F1144" s="108">
        <v>29.67</v>
      </c>
      <c r="G1144" s="107"/>
    </row>
    <row r="1145" ht="13.8" spans="1:7">
      <c r="A1145" s="102">
        <v>1140</v>
      </c>
      <c r="B1145" s="105" t="s">
        <v>31404</v>
      </c>
      <c r="C1145" s="24" t="s">
        <v>31476</v>
      </c>
      <c r="D1145" s="28">
        <v>3.77</v>
      </c>
      <c r="E1145" s="108">
        <v>4.84</v>
      </c>
      <c r="F1145" s="108">
        <v>18.25</v>
      </c>
      <c r="G1145" s="107"/>
    </row>
    <row r="1146" ht="13.8" spans="1:7">
      <c r="A1146" s="102">
        <v>1141</v>
      </c>
      <c r="B1146" s="105" t="s">
        <v>31480</v>
      </c>
      <c r="C1146" s="24" t="s">
        <v>31476</v>
      </c>
      <c r="D1146" s="28">
        <v>2.93</v>
      </c>
      <c r="E1146" s="108">
        <v>4.84</v>
      </c>
      <c r="F1146" s="108">
        <v>14.18</v>
      </c>
      <c r="G1146" s="107"/>
    </row>
    <row r="1147" ht="13.8" spans="1:7">
      <c r="A1147" s="102">
        <v>1142</v>
      </c>
      <c r="B1147" s="105" t="s">
        <v>31481</v>
      </c>
      <c r="C1147" s="24" t="s">
        <v>31476</v>
      </c>
      <c r="D1147" s="28">
        <v>3.15</v>
      </c>
      <c r="E1147" s="108">
        <v>4.84</v>
      </c>
      <c r="F1147" s="108">
        <v>15.25</v>
      </c>
      <c r="G1147" s="107"/>
    </row>
    <row r="1148" ht="13.8" spans="1:7">
      <c r="A1148" s="102">
        <v>1143</v>
      </c>
      <c r="B1148" s="105" t="s">
        <v>31482</v>
      </c>
      <c r="C1148" s="24" t="s">
        <v>31476</v>
      </c>
      <c r="D1148" s="28">
        <v>6.65</v>
      </c>
      <c r="E1148" s="108">
        <v>4.84</v>
      </c>
      <c r="F1148" s="108">
        <v>32.19</v>
      </c>
      <c r="G1148" s="107"/>
    </row>
    <row r="1149" ht="13.8" spans="1:7">
      <c r="A1149" s="102">
        <v>1144</v>
      </c>
      <c r="B1149" s="105" t="s">
        <v>31483</v>
      </c>
      <c r="C1149" s="24" t="s">
        <v>31476</v>
      </c>
      <c r="D1149" s="28">
        <v>17.74</v>
      </c>
      <c r="E1149" s="108">
        <v>4.84</v>
      </c>
      <c r="F1149" s="108">
        <v>85.86</v>
      </c>
      <c r="G1149" s="107"/>
    </row>
    <row r="1150" ht="13.8" spans="1:7">
      <c r="A1150" s="102">
        <v>1145</v>
      </c>
      <c r="B1150" s="105" t="s">
        <v>31484</v>
      </c>
      <c r="C1150" s="24" t="s">
        <v>31476</v>
      </c>
      <c r="D1150" s="28">
        <v>3.7</v>
      </c>
      <c r="E1150" s="108">
        <v>4.84</v>
      </c>
      <c r="F1150" s="108">
        <v>17.91</v>
      </c>
      <c r="G1150" s="107"/>
    </row>
    <row r="1151" ht="13.8" spans="1:7">
      <c r="A1151" s="102">
        <v>1146</v>
      </c>
      <c r="B1151" s="105" t="s">
        <v>31452</v>
      </c>
      <c r="C1151" s="24" t="s">
        <v>31476</v>
      </c>
      <c r="D1151" s="28">
        <v>3.65</v>
      </c>
      <c r="E1151" s="108">
        <v>4.84</v>
      </c>
      <c r="F1151" s="108">
        <v>17.67</v>
      </c>
      <c r="G1151" s="107"/>
    </row>
    <row r="1152" ht="13.8" spans="1:7">
      <c r="A1152" s="102">
        <v>1147</v>
      </c>
      <c r="B1152" s="105" t="s">
        <v>31485</v>
      </c>
      <c r="C1152" s="24" t="s">
        <v>31476</v>
      </c>
      <c r="D1152" s="28">
        <v>9.36</v>
      </c>
      <c r="E1152" s="108">
        <v>4.84</v>
      </c>
      <c r="F1152" s="108">
        <v>45.3</v>
      </c>
      <c r="G1152" s="107"/>
    </row>
    <row r="1153" ht="13.8" spans="1:7">
      <c r="A1153" s="102">
        <v>1148</v>
      </c>
      <c r="B1153" s="105" t="s">
        <v>31486</v>
      </c>
      <c r="C1153" s="24" t="s">
        <v>31476</v>
      </c>
      <c r="D1153" s="28">
        <v>2.38</v>
      </c>
      <c r="E1153" s="108">
        <v>4.84</v>
      </c>
      <c r="F1153" s="108">
        <v>11.52</v>
      </c>
      <c r="G1153" s="107"/>
    </row>
    <row r="1154" ht="13.8" spans="1:7">
      <c r="A1154" s="102">
        <v>1149</v>
      </c>
      <c r="B1154" s="105" t="s">
        <v>31487</v>
      </c>
      <c r="C1154" s="24" t="s">
        <v>31476</v>
      </c>
      <c r="D1154" s="28">
        <v>5.78</v>
      </c>
      <c r="E1154" s="108">
        <v>4.84</v>
      </c>
      <c r="F1154" s="108">
        <v>27.98</v>
      </c>
      <c r="G1154" s="107"/>
    </row>
    <row r="1155" ht="13.8" spans="1:7">
      <c r="A1155" s="102">
        <v>1150</v>
      </c>
      <c r="B1155" s="105" t="s">
        <v>31488</v>
      </c>
      <c r="C1155" s="24" t="s">
        <v>31476</v>
      </c>
      <c r="D1155" s="28">
        <v>2.77</v>
      </c>
      <c r="E1155" s="108">
        <v>4.84</v>
      </c>
      <c r="F1155" s="108">
        <v>13.41</v>
      </c>
      <c r="G1155" s="107"/>
    </row>
    <row r="1156" ht="13.8" spans="1:7">
      <c r="A1156" s="102">
        <v>1151</v>
      </c>
      <c r="B1156" s="105" t="s">
        <v>31489</v>
      </c>
      <c r="C1156" s="24" t="s">
        <v>31476</v>
      </c>
      <c r="D1156" s="28">
        <v>1.92</v>
      </c>
      <c r="E1156" s="108">
        <v>4.84</v>
      </c>
      <c r="F1156" s="108">
        <v>9.29</v>
      </c>
      <c r="G1156" s="107"/>
    </row>
    <row r="1157" ht="13.8" spans="1:7">
      <c r="A1157" s="102">
        <v>1152</v>
      </c>
      <c r="B1157" s="105" t="s">
        <v>31490</v>
      </c>
      <c r="C1157" s="24" t="s">
        <v>31476</v>
      </c>
      <c r="D1157" s="28">
        <v>3.21</v>
      </c>
      <c r="E1157" s="108">
        <v>4.84</v>
      </c>
      <c r="F1157" s="108">
        <v>15.54</v>
      </c>
      <c r="G1157" s="107"/>
    </row>
    <row r="1158" ht="13.8" spans="1:7">
      <c r="A1158" s="102">
        <v>1153</v>
      </c>
      <c r="B1158" s="105" t="s">
        <v>31491</v>
      </c>
      <c r="C1158" s="24" t="s">
        <v>31476</v>
      </c>
      <c r="D1158" s="28">
        <v>4.19</v>
      </c>
      <c r="E1158" s="108">
        <v>4.84</v>
      </c>
      <c r="F1158" s="108">
        <v>20.28</v>
      </c>
      <c r="G1158" s="107"/>
    </row>
    <row r="1159" ht="13.8" spans="1:7">
      <c r="A1159" s="102">
        <v>1154</v>
      </c>
      <c r="B1159" s="105" t="s">
        <v>31492</v>
      </c>
      <c r="C1159" s="24" t="s">
        <v>31476</v>
      </c>
      <c r="D1159" s="28">
        <v>4.02</v>
      </c>
      <c r="E1159" s="108">
        <v>4.84</v>
      </c>
      <c r="F1159" s="108">
        <v>19.46</v>
      </c>
      <c r="G1159" s="107"/>
    </row>
    <row r="1160" ht="13.8" spans="1:7">
      <c r="A1160" s="102">
        <v>1155</v>
      </c>
      <c r="B1160" s="105" t="s">
        <v>31367</v>
      </c>
      <c r="C1160" s="24" t="s">
        <v>31476</v>
      </c>
      <c r="D1160" s="28">
        <v>1.62</v>
      </c>
      <c r="E1160" s="108">
        <v>4.84</v>
      </c>
      <c r="F1160" s="108">
        <v>7.84</v>
      </c>
      <c r="G1160" s="107"/>
    </row>
    <row r="1161" ht="13.8" spans="1:7">
      <c r="A1161" s="102">
        <v>1156</v>
      </c>
      <c r="B1161" s="105" t="s">
        <v>31493</v>
      </c>
      <c r="C1161" s="24" t="s">
        <v>31476</v>
      </c>
      <c r="D1161" s="28">
        <v>2.07</v>
      </c>
      <c r="E1161" s="108">
        <v>4.84</v>
      </c>
      <c r="F1161" s="108">
        <v>10.02</v>
      </c>
      <c r="G1161" s="107"/>
    </row>
    <row r="1162" ht="13.8" spans="1:7">
      <c r="A1162" s="102">
        <v>1157</v>
      </c>
      <c r="B1162" s="105" t="s">
        <v>31333</v>
      </c>
      <c r="C1162" s="24" t="s">
        <v>31476</v>
      </c>
      <c r="D1162" s="28">
        <v>1.53</v>
      </c>
      <c r="E1162" s="108">
        <v>4.84</v>
      </c>
      <c r="F1162" s="108">
        <v>7.41</v>
      </c>
      <c r="G1162" s="107"/>
    </row>
    <row r="1163" ht="13.8" spans="1:7">
      <c r="A1163" s="102">
        <v>1158</v>
      </c>
      <c r="B1163" s="105" t="s">
        <v>31494</v>
      </c>
      <c r="C1163" s="24" t="s">
        <v>31476</v>
      </c>
      <c r="D1163" s="28">
        <v>5.55</v>
      </c>
      <c r="E1163" s="108">
        <v>4.84</v>
      </c>
      <c r="F1163" s="108">
        <v>26.86</v>
      </c>
      <c r="G1163" s="107"/>
    </row>
    <row r="1164" ht="13.8" spans="1:7">
      <c r="A1164" s="102">
        <v>1159</v>
      </c>
      <c r="B1164" s="105" t="s">
        <v>31495</v>
      </c>
      <c r="C1164" s="24" t="s">
        <v>31476</v>
      </c>
      <c r="D1164" s="28">
        <v>4.73</v>
      </c>
      <c r="E1164" s="108">
        <v>4.84</v>
      </c>
      <c r="F1164" s="108">
        <v>22.89</v>
      </c>
      <c r="G1164" s="107"/>
    </row>
    <row r="1165" ht="13.8" spans="1:7">
      <c r="A1165" s="102">
        <v>1160</v>
      </c>
      <c r="B1165" s="105" t="s">
        <v>31496</v>
      </c>
      <c r="C1165" s="24" t="s">
        <v>31476</v>
      </c>
      <c r="D1165" s="28">
        <v>5</v>
      </c>
      <c r="E1165" s="108">
        <v>4.84</v>
      </c>
      <c r="F1165" s="108">
        <v>24.2</v>
      </c>
      <c r="G1165" s="107"/>
    </row>
    <row r="1166" ht="13.8" spans="1:7">
      <c r="A1166" s="102">
        <v>1161</v>
      </c>
      <c r="B1166" s="105" t="s">
        <v>22005</v>
      </c>
      <c r="C1166" s="24" t="s">
        <v>31476</v>
      </c>
      <c r="D1166" s="28">
        <v>3.69</v>
      </c>
      <c r="E1166" s="108">
        <v>4.84</v>
      </c>
      <c r="F1166" s="108">
        <v>17.86</v>
      </c>
      <c r="G1166" s="107"/>
    </row>
    <row r="1167" ht="13.8" spans="1:7">
      <c r="A1167" s="102">
        <v>1162</v>
      </c>
      <c r="B1167" s="105" t="s">
        <v>31497</v>
      </c>
      <c r="C1167" s="24" t="s">
        <v>31476</v>
      </c>
      <c r="D1167" s="28">
        <v>3.66</v>
      </c>
      <c r="E1167" s="108">
        <v>4.84</v>
      </c>
      <c r="F1167" s="108">
        <v>17.71</v>
      </c>
      <c r="G1167" s="107"/>
    </row>
    <row r="1168" ht="13.8" spans="1:7">
      <c r="A1168" s="102">
        <v>1163</v>
      </c>
      <c r="B1168" s="105" t="s">
        <v>31326</v>
      </c>
      <c r="C1168" s="24" t="s">
        <v>31476</v>
      </c>
      <c r="D1168" s="28">
        <v>4.36</v>
      </c>
      <c r="E1168" s="108">
        <v>4.84</v>
      </c>
      <c r="F1168" s="108">
        <v>21.1</v>
      </c>
      <c r="G1168" s="107"/>
    </row>
    <row r="1169" ht="13.8" spans="1:7">
      <c r="A1169" s="102">
        <v>1164</v>
      </c>
      <c r="B1169" s="105" t="s">
        <v>31326</v>
      </c>
      <c r="C1169" s="24" t="s">
        <v>31476</v>
      </c>
      <c r="D1169" s="28">
        <v>5.38</v>
      </c>
      <c r="E1169" s="108">
        <v>4.84</v>
      </c>
      <c r="F1169" s="108">
        <v>26.04</v>
      </c>
      <c r="G1169" s="107"/>
    </row>
    <row r="1170" ht="13.8" spans="1:7">
      <c r="A1170" s="102">
        <v>1165</v>
      </c>
      <c r="B1170" s="105" t="s">
        <v>31498</v>
      </c>
      <c r="C1170" s="24" t="s">
        <v>31476</v>
      </c>
      <c r="D1170" s="28">
        <v>0.43</v>
      </c>
      <c r="E1170" s="108">
        <v>4.84</v>
      </c>
      <c r="F1170" s="108">
        <v>2.08</v>
      </c>
      <c r="G1170" s="107"/>
    </row>
    <row r="1171" ht="13.8" spans="1:7">
      <c r="A1171" s="102">
        <v>1166</v>
      </c>
      <c r="B1171" s="105" t="s">
        <v>31499</v>
      </c>
      <c r="C1171" s="24" t="s">
        <v>31476</v>
      </c>
      <c r="D1171" s="28">
        <v>1.47</v>
      </c>
      <c r="E1171" s="108">
        <v>4.84</v>
      </c>
      <c r="F1171" s="108">
        <v>7.11</v>
      </c>
      <c r="G1171" s="107"/>
    </row>
    <row r="1172" ht="13.8" spans="1:7">
      <c r="A1172" s="102">
        <v>1167</v>
      </c>
      <c r="B1172" s="105" t="s">
        <v>31500</v>
      </c>
      <c r="C1172" s="24" t="s">
        <v>31476</v>
      </c>
      <c r="D1172" s="28">
        <v>3.94</v>
      </c>
      <c r="E1172" s="108">
        <v>4.84</v>
      </c>
      <c r="F1172" s="108">
        <v>19.07</v>
      </c>
      <c r="G1172" s="107"/>
    </row>
    <row r="1173" ht="13.8" spans="1:7">
      <c r="A1173" s="102">
        <v>1168</v>
      </c>
      <c r="B1173" s="105" t="s">
        <v>31501</v>
      </c>
      <c r="C1173" s="24" t="s">
        <v>31476</v>
      </c>
      <c r="D1173" s="28">
        <v>7.76</v>
      </c>
      <c r="E1173" s="108">
        <v>4.84</v>
      </c>
      <c r="F1173" s="108">
        <v>37.56</v>
      </c>
      <c r="G1173" s="107"/>
    </row>
    <row r="1174" ht="13.8" spans="1:7">
      <c r="A1174" s="102">
        <v>1169</v>
      </c>
      <c r="B1174" s="105" t="s">
        <v>15362</v>
      </c>
      <c r="C1174" s="24" t="s">
        <v>31476</v>
      </c>
      <c r="D1174" s="28">
        <v>7.4</v>
      </c>
      <c r="E1174" s="108">
        <v>4.84</v>
      </c>
      <c r="F1174" s="108">
        <v>35.82</v>
      </c>
      <c r="G1174" s="107"/>
    </row>
    <row r="1175" ht="13.8" spans="1:7">
      <c r="A1175" s="102">
        <v>1170</v>
      </c>
      <c r="B1175" s="105" t="s">
        <v>31502</v>
      </c>
      <c r="C1175" s="24" t="s">
        <v>31476</v>
      </c>
      <c r="D1175" s="28">
        <v>3.43</v>
      </c>
      <c r="E1175" s="108">
        <v>4.84</v>
      </c>
      <c r="F1175" s="108">
        <v>16.6</v>
      </c>
      <c r="G1175" s="107"/>
    </row>
    <row r="1176" ht="13.8" spans="1:7">
      <c r="A1176" s="102">
        <v>1171</v>
      </c>
      <c r="B1176" s="105" t="s">
        <v>31503</v>
      </c>
      <c r="C1176" s="24" t="s">
        <v>31476</v>
      </c>
      <c r="D1176" s="28">
        <v>2.24</v>
      </c>
      <c r="E1176" s="108">
        <v>4.84</v>
      </c>
      <c r="F1176" s="108">
        <v>10.84</v>
      </c>
      <c r="G1176" s="107"/>
    </row>
    <row r="1177" ht="13.8" spans="1:7">
      <c r="A1177" s="102">
        <v>1172</v>
      </c>
      <c r="B1177" s="105" t="s">
        <v>31504</v>
      </c>
      <c r="C1177" s="24" t="s">
        <v>31476</v>
      </c>
      <c r="D1177" s="28">
        <v>2.28</v>
      </c>
      <c r="E1177" s="108">
        <v>4.84</v>
      </c>
      <c r="F1177" s="108">
        <v>11.04</v>
      </c>
      <c r="G1177" s="107"/>
    </row>
    <row r="1178" ht="13.8" spans="1:7">
      <c r="A1178" s="102">
        <v>1173</v>
      </c>
      <c r="B1178" s="105" t="s">
        <v>31505</v>
      </c>
      <c r="C1178" s="24" t="s">
        <v>31476</v>
      </c>
      <c r="D1178" s="28">
        <v>15.58</v>
      </c>
      <c r="E1178" s="108">
        <v>4.84</v>
      </c>
      <c r="F1178" s="108">
        <v>75.41</v>
      </c>
      <c r="G1178" s="107"/>
    </row>
    <row r="1179" ht="13.8" spans="1:7">
      <c r="A1179" s="102">
        <v>1174</v>
      </c>
      <c r="B1179" s="105" t="s">
        <v>31452</v>
      </c>
      <c r="C1179" s="24" t="s">
        <v>31476</v>
      </c>
      <c r="D1179" s="28">
        <v>1.61</v>
      </c>
      <c r="E1179" s="108">
        <v>4.84</v>
      </c>
      <c r="F1179" s="108">
        <v>7.79</v>
      </c>
      <c r="G1179" s="107"/>
    </row>
    <row r="1180" ht="13.8" spans="1:7">
      <c r="A1180" s="102">
        <v>1175</v>
      </c>
      <c r="B1180" s="105" t="s">
        <v>31506</v>
      </c>
      <c r="C1180" s="24" t="s">
        <v>31476</v>
      </c>
      <c r="D1180" s="28">
        <v>8.16</v>
      </c>
      <c r="E1180" s="108">
        <v>4.84</v>
      </c>
      <c r="F1180" s="108">
        <v>39.49</v>
      </c>
      <c r="G1180" s="107"/>
    </row>
    <row r="1181" ht="13.8" spans="1:7">
      <c r="A1181" s="102">
        <v>1176</v>
      </c>
      <c r="B1181" s="105" t="s">
        <v>31507</v>
      </c>
      <c r="C1181" s="24" t="s">
        <v>31476</v>
      </c>
      <c r="D1181" s="28">
        <v>1.82</v>
      </c>
      <c r="E1181" s="108">
        <v>4.84</v>
      </c>
      <c r="F1181" s="108">
        <v>8.81</v>
      </c>
      <c r="G1181" s="107"/>
    </row>
    <row r="1182" ht="13.8" spans="1:7">
      <c r="A1182" s="102">
        <v>1177</v>
      </c>
      <c r="B1182" s="105" t="s">
        <v>31507</v>
      </c>
      <c r="C1182" s="24" t="s">
        <v>31476</v>
      </c>
      <c r="D1182" s="28">
        <v>7.35</v>
      </c>
      <c r="E1182" s="108">
        <v>4.84</v>
      </c>
      <c r="F1182" s="108">
        <v>35.57</v>
      </c>
      <c r="G1182" s="107"/>
    </row>
    <row r="1183" ht="13.8" spans="1:7">
      <c r="A1183" s="102">
        <v>1178</v>
      </c>
      <c r="B1183" s="105" t="s">
        <v>31508</v>
      </c>
      <c r="C1183" s="24" t="s">
        <v>31476</v>
      </c>
      <c r="D1183" s="28">
        <v>1.68</v>
      </c>
      <c r="E1183" s="108">
        <v>4.84</v>
      </c>
      <c r="F1183" s="108">
        <v>8.13</v>
      </c>
      <c r="G1183" s="107"/>
    </row>
    <row r="1184" ht="13.8" spans="1:7">
      <c r="A1184" s="102">
        <v>1179</v>
      </c>
      <c r="B1184" s="105" t="s">
        <v>31509</v>
      </c>
      <c r="C1184" s="24" t="s">
        <v>31476</v>
      </c>
      <c r="D1184" s="28">
        <v>7.82</v>
      </c>
      <c r="E1184" s="108">
        <v>4.84</v>
      </c>
      <c r="F1184" s="108">
        <v>37.85</v>
      </c>
      <c r="G1184" s="107"/>
    </row>
    <row r="1185" ht="13.8" spans="1:7">
      <c r="A1185" s="102">
        <v>1180</v>
      </c>
      <c r="B1185" s="105" t="s">
        <v>31510</v>
      </c>
      <c r="C1185" s="24" t="s">
        <v>31476</v>
      </c>
      <c r="D1185" s="28">
        <v>8.22</v>
      </c>
      <c r="E1185" s="108">
        <v>4.84</v>
      </c>
      <c r="F1185" s="108">
        <v>39.78</v>
      </c>
      <c r="G1185" s="107"/>
    </row>
    <row r="1186" ht="13.8" spans="1:7">
      <c r="A1186" s="102">
        <v>1181</v>
      </c>
      <c r="B1186" s="105" t="s">
        <v>31511</v>
      </c>
      <c r="C1186" s="24" t="s">
        <v>31476</v>
      </c>
      <c r="D1186" s="28">
        <v>6.67</v>
      </c>
      <c r="E1186" s="108">
        <v>4.84</v>
      </c>
      <c r="F1186" s="108">
        <v>32.28</v>
      </c>
      <c r="G1186" s="107"/>
    </row>
    <row r="1187" ht="13.8" spans="1:7">
      <c r="A1187" s="102">
        <v>1182</v>
      </c>
      <c r="B1187" s="105" t="s">
        <v>31449</v>
      </c>
      <c r="C1187" s="24" t="s">
        <v>31476</v>
      </c>
      <c r="D1187" s="28">
        <v>3.68</v>
      </c>
      <c r="E1187" s="108">
        <v>4.84</v>
      </c>
      <c r="F1187" s="108">
        <v>17.81</v>
      </c>
      <c r="G1187" s="107"/>
    </row>
    <row r="1188" ht="13.8" spans="1:7">
      <c r="A1188" s="102">
        <v>1183</v>
      </c>
      <c r="B1188" s="105" t="s">
        <v>31512</v>
      </c>
      <c r="C1188" s="24" t="s">
        <v>31476</v>
      </c>
      <c r="D1188" s="28">
        <v>5.47</v>
      </c>
      <c r="E1188" s="108">
        <v>4.84</v>
      </c>
      <c r="F1188" s="108">
        <v>26.47</v>
      </c>
      <c r="G1188" s="107"/>
    </row>
    <row r="1189" ht="13.8" spans="1:7">
      <c r="A1189" s="102">
        <v>1184</v>
      </c>
      <c r="B1189" s="105" t="s">
        <v>31513</v>
      </c>
      <c r="C1189" s="24" t="s">
        <v>31476</v>
      </c>
      <c r="D1189" s="28">
        <v>4.15</v>
      </c>
      <c r="E1189" s="108">
        <v>4.84</v>
      </c>
      <c r="F1189" s="108">
        <v>20.09</v>
      </c>
      <c r="G1189" s="107"/>
    </row>
    <row r="1190" ht="13.8" spans="1:7">
      <c r="A1190" s="102">
        <v>1185</v>
      </c>
      <c r="B1190" s="105" t="s">
        <v>31514</v>
      </c>
      <c r="C1190" s="24" t="s">
        <v>31476</v>
      </c>
      <c r="D1190" s="28">
        <v>7.99</v>
      </c>
      <c r="E1190" s="108">
        <v>4.84</v>
      </c>
      <c r="F1190" s="108">
        <v>38.67</v>
      </c>
      <c r="G1190" s="107"/>
    </row>
    <row r="1191" ht="13.8" spans="1:7">
      <c r="A1191" s="102">
        <v>1186</v>
      </c>
      <c r="B1191" s="105" t="s">
        <v>31361</v>
      </c>
      <c r="C1191" s="24" t="s">
        <v>31476</v>
      </c>
      <c r="D1191" s="28">
        <v>5.83</v>
      </c>
      <c r="E1191" s="108">
        <v>4.84</v>
      </c>
      <c r="F1191" s="108">
        <v>28.22</v>
      </c>
      <c r="G1191" s="107"/>
    </row>
    <row r="1192" ht="13.8" spans="1:7">
      <c r="A1192" s="102">
        <v>1187</v>
      </c>
      <c r="B1192" s="105" t="s">
        <v>31515</v>
      </c>
      <c r="C1192" s="24" t="s">
        <v>31476</v>
      </c>
      <c r="D1192" s="28">
        <v>5.85</v>
      </c>
      <c r="E1192" s="108">
        <v>4.84</v>
      </c>
      <c r="F1192" s="108">
        <v>28.31</v>
      </c>
      <c r="G1192" s="107"/>
    </row>
    <row r="1193" ht="13.8" spans="1:7">
      <c r="A1193" s="102">
        <v>1188</v>
      </c>
      <c r="B1193" s="105" t="s">
        <v>25207</v>
      </c>
      <c r="C1193" s="24" t="s">
        <v>31476</v>
      </c>
      <c r="D1193" s="109">
        <v>0.61</v>
      </c>
      <c r="E1193" s="108">
        <v>4.84</v>
      </c>
      <c r="F1193" s="108">
        <v>2.95</v>
      </c>
      <c r="G1193" s="107"/>
    </row>
    <row r="1194" ht="13.8" spans="1:7">
      <c r="A1194" s="102">
        <v>1189</v>
      </c>
      <c r="B1194" s="105" t="s">
        <v>31516</v>
      </c>
      <c r="C1194" s="24" t="s">
        <v>31476</v>
      </c>
      <c r="D1194" s="28">
        <v>4.34</v>
      </c>
      <c r="E1194" s="108">
        <v>4.84</v>
      </c>
      <c r="F1194" s="108">
        <v>21.01</v>
      </c>
      <c r="G1194" s="107"/>
    </row>
    <row r="1195" ht="13.8" spans="1:7">
      <c r="A1195" s="102">
        <v>1190</v>
      </c>
      <c r="B1195" s="105" t="s">
        <v>31517</v>
      </c>
      <c r="C1195" s="24" t="s">
        <v>31476</v>
      </c>
      <c r="D1195" s="28">
        <v>4.58</v>
      </c>
      <c r="E1195" s="108">
        <v>4.84</v>
      </c>
      <c r="F1195" s="108">
        <v>22.17</v>
      </c>
      <c r="G1195" s="107"/>
    </row>
    <row r="1196" ht="13.8" spans="1:7">
      <c r="A1196" s="102">
        <v>1191</v>
      </c>
      <c r="B1196" s="105" t="s">
        <v>31518</v>
      </c>
      <c r="C1196" s="24" t="s">
        <v>31476</v>
      </c>
      <c r="D1196" s="28">
        <v>5.12</v>
      </c>
      <c r="E1196" s="108">
        <v>4.84</v>
      </c>
      <c r="F1196" s="108">
        <v>24.78</v>
      </c>
      <c r="G1196" s="107"/>
    </row>
    <row r="1197" ht="13.8" spans="1:7">
      <c r="A1197" s="102">
        <v>1192</v>
      </c>
      <c r="B1197" s="105" t="s">
        <v>31519</v>
      </c>
      <c r="C1197" s="24" t="s">
        <v>31476</v>
      </c>
      <c r="D1197" s="28">
        <v>6.2</v>
      </c>
      <c r="E1197" s="108">
        <v>4.84</v>
      </c>
      <c r="F1197" s="108">
        <v>30.01</v>
      </c>
      <c r="G1197" s="107"/>
    </row>
    <row r="1198" ht="13.8" spans="1:7">
      <c r="A1198" s="102">
        <v>1193</v>
      </c>
      <c r="B1198" s="105" t="s">
        <v>31520</v>
      </c>
      <c r="C1198" s="24" t="s">
        <v>31476</v>
      </c>
      <c r="D1198" s="28">
        <v>3.44</v>
      </c>
      <c r="E1198" s="108">
        <v>4.84</v>
      </c>
      <c r="F1198" s="108">
        <v>16.65</v>
      </c>
      <c r="G1198" s="107"/>
    </row>
    <row r="1199" ht="13.8" spans="1:7">
      <c r="A1199" s="102">
        <v>1194</v>
      </c>
      <c r="B1199" s="105" t="s">
        <v>31521</v>
      </c>
      <c r="C1199" s="24" t="s">
        <v>31476</v>
      </c>
      <c r="D1199" s="28">
        <v>8.18</v>
      </c>
      <c r="E1199" s="108">
        <v>4.84</v>
      </c>
      <c r="F1199" s="108">
        <v>39.59</v>
      </c>
      <c r="G1199" s="107"/>
    </row>
    <row r="1200" ht="13.8" spans="1:7">
      <c r="A1200" s="102">
        <v>1195</v>
      </c>
      <c r="B1200" s="105" t="s">
        <v>31522</v>
      </c>
      <c r="C1200" s="24" t="s">
        <v>31476</v>
      </c>
      <c r="D1200" s="28">
        <v>6.14</v>
      </c>
      <c r="E1200" s="108">
        <v>4.84</v>
      </c>
      <c r="F1200" s="108">
        <v>29.72</v>
      </c>
      <c r="G1200" s="107"/>
    </row>
    <row r="1201" ht="13.8" spans="1:7">
      <c r="A1201" s="102">
        <v>1196</v>
      </c>
      <c r="B1201" s="105" t="s">
        <v>31523</v>
      </c>
      <c r="C1201" s="24" t="s">
        <v>31476</v>
      </c>
      <c r="D1201" s="28">
        <v>4.18</v>
      </c>
      <c r="E1201" s="108">
        <v>4.84</v>
      </c>
      <c r="F1201" s="108">
        <v>20.23</v>
      </c>
      <c r="G1201" s="107"/>
    </row>
    <row r="1202" ht="13.8" spans="1:7">
      <c r="A1202" s="102">
        <v>1197</v>
      </c>
      <c r="B1202" s="105" t="s">
        <v>31524</v>
      </c>
      <c r="C1202" s="24" t="s">
        <v>31476</v>
      </c>
      <c r="D1202" s="28">
        <v>6.55</v>
      </c>
      <c r="E1202" s="108">
        <v>4.84</v>
      </c>
      <c r="F1202" s="108">
        <v>31.7</v>
      </c>
      <c r="G1202" s="107"/>
    </row>
    <row r="1203" ht="13.8" spans="1:7">
      <c r="A1203" s="102">
        <v>1198</v>
      </c>
      <c r="B1203" s="105" t="s">
        <v>31525</v>
      </c>
      <c r="C1203" s="24" t="s">
        <v>31476</v>
      </c>
      <c r="D1203" s="28">
        <v>1.6</v>
      </c>
      <c r="E1203" s="108">
        <v>4.84</v>
      </c>
      <c r="F1203" s="108">
        <v>7.74</v>
      </c>
      <c r="G1203" s="107"/>
    </row>
    <row r="1204" ht="13.8" spans="1:7">
      <c r="A1204" s="102">
        <v>1199</v>
      </c>
      <c r="B1204" s="105" t="s">
        <v>31497</v>
      </c>
      <c r="C1204" s="24" t="s">
        <v>31476</v>
      </c>
      <c r="D1204" s="28">
        <v>1.47</v>
      </c>
      <c r="E1204" s="108">
        <v>4.84</v>
      </c>
      <c r="F1204" s="108">
        <v>7.11</v>
      </c>
      <c r="G1204" s="107"/>
    </row>
    <row r="1205" ht="13.8" spans="1:7">
      <c r="A1205" s="102">
        <v>1200</v>
      </c>
      <c r="B1205" s="105" t="s">
        <v>31526</v>
      </c>
      <c r="C1205" s="24" t="s">
        <v>31476</v>
      </c>
      <c r="D1205" s="28">
        <v>9.05</v>
      </c>
      <c r="E1205" s="108">
        <v>4.84</v>
      </c>
      <c r="F1205" s="108">
        <v>43.8</v>
      </c>
      <c r="G1205" s="107"/>
    </row>
    <row r="1206" ht="13.8" spans="1:7">
      <c r="A1206" s="102">
        <v>1201</v>
      </c>
      <c r="B1206" s="105" t="s">
        <v>31527</v>
      </c>
      <c r="C1206" s="24" t="s">
        <v>31476</v>
      </c>
      <c r="D1206" s="28">
        <v>2.44</v>
      </c>
      <c r="E1206" s="108">
        <v>4.84</v>
      </c>
      <c r="F1206" s="108">
        <v>11.81</v>
      </c>
      <c r="G1206" s="107"/>
    </row>
    <row r="1207" ht="13.8" spans="1:7">
      <c r="A1207" s="102">
        <v>1202</v>
      </c>
      <c r="B1207" s="105" t="s">
        <v>31528</v>
      </c>
      <c r="C1207" s="24" t="s">
        <v>31476</v>
      </c>
      <c r="D1207" s="28">
        <v>6.86</v>
      </c>
      <c r="E1207" s="108">
        <v>4.84</v>
      </c>
      <c r="F1207" s="108">
        <v>33.2</v>
      </c>
      <c r="G1207" s="107"/>
    </row>
    <row r="1208" ht="13.8" spans="1:7">
      <c r="A1208" s="102">
        <v>1203</v>
      </c>
      <c r="B1208" s="105" t="s">
        <v>31529</v>
      </c>
      <c r="C1208" s="24" t="s">
        <v>31476</v>
      </c>
      <c r="D1208" s="28">
        <v>4.99</v>
      </c>
      <c r="E1208" s="108">
        <v>4.84</v>
      </c>
      <c r="F1208" s="108">
        <v>24.15</v>
      </c>
      <c r="G1208" s="107"/>
    </row>
    <row r="1209" ht="13.8" spans="1:7">
      <c r="A1209" s="102">
        <v>1204</v>
      </c>
      <c r="B1209" s="105" t="s">
        <v>31530</v>
      </c>
      <c r="C1209" s="24" t="s">
        <v>31476</v>
      </c>
      <c r="D1209" s="28">
        <v>3.45</v>
      </c>
      <c r="E1209" s="108">
        <v>4.84</v>
      </c>
      <c r="F1209" s="108">
        <v>16.7</v>
      </c>
      <c r="G1209" s="107"/>
    </row>
    <row r="1210" ht="13.8" spans="1:7">
      <c r="A1210" s="102">
        <v>1205</v>
      </c>
      <c r="B1210" s="105" t="s">
        <v>31531</v>
      </c>
      <c r="C1210" s="24" t="s">
        <v>31476</v>
      </c>
      <c r="D1210" s="28">
        <v>4.71</v>
      </c>
      <c r="E1210" s="108">
        <v>4.84</v>
      </c>
      <c r="F1210" s="108">
        <v>22.8</v>
      </c>
      <c r="G1210" s="107"/>
    </row>
    <row r="1211" ht="13.8" spans="1:7">
      <c r="A1211" s="102">
        <v>1206</v>
      </c>
      <c r="B1211" s="105" t="s">
        <v>31458</v>
      </c>
      <c r="C1211" s="24" t="s">
        <v>31476</v>
      </c>
      <c r="D1211" s="28">
        <v>3.96</v>
      </c>
      <c r="E1211" s="108">
        <v>4.84</v>
      </c>
      <c r="F1211" s="108">
        <v>19.17</v>
      </c>
      <c r="G1211" s="107"/>
    </row>
    <row r="1212" ht="13.8" spans="1:7">
      <c r="A1212" s="102">
        <v>1207</v>
      </c>
      <c r="B1212" s="105" t="s">
        <v>31381</v>
      </c>
      <c r="C1212" s="24" t="s">
        <v>31476</v>
      </c>
      <c r="D1212" s="28">
        <v>4.56</v>
      </c>
      <c r="E1212" s="108">
        <v>4.84</v>
      </c>
      <c r="F1212" s="108">
        <v>22.07</v>
      </c>
      <c r="G1212" s="107"/>
    </row>
    <row r="1213" ht="13.8" spans="1:7">
      <c r="A1213" s="102">
        <v>1208</v>
      </c>
      <c r="B1213" s="105" t="s">
        <v>31532</v>
      </c>
      <c r="C1213" s="24" t="s">
        <v>31476</v>
      </c>
      <c r="D1213" s="28">
        <v>0.42</v>
      </c>
      <c r="E1213" s="108">
        <v>4.84</v>
      </c>
      <c r="F1213" s="108">
        <v>2.03</v>
      </c>
      <c r="G1213" s="107"/>
    </row>
    <row r="1214" ht="13.8" spans="1:7">
      <c r="A1214" s="102">
        <v>1209</v>
      </c>
      <c r="B1214" s="105" t="s">
        <v>31533</v>
      </c>
      <c r="C1214" s="24" t="s">
        <v>31476</v>
      </c>
      <c r="D1214" s="28">
        <v>6.22</v>
      </c>
      <c r="E1214" s="108">
        <v>4.84</v>
      </c>
      <c r="F1214" s="108">
        <v>30.1</v>
      </c>
      <c r="G1214" s="107"/>
    </row>
    <row r="1215" ht="13.8" spans="1:7">
      <c r="A1215" s="102">
        <v>1210</v>
      </c>
      <c r="B1215" s="105" t="s">
        <v>31534</v>
      </c>
      <c r="C1215" s="24" t="s">
        <v>31476</v>
      </c>
      <c r="D1215" s="28">
        <v>2.07</v>
      </c>
      <c r="E1215" s="108">
        <v>4.84</v>
      </c>
      <c r="F1215" s="108">
        <v>10.02</v>
      </c>
      <c r="G1215" s="107"/>
    </row>
    <row r="1216" ht="13.8" spans="1:7">
      <c r="A1216" s="102">
        <v>1211</v>
      </c>
      <c r="B1216" s="105" t="s">
        <v>31535</v>
      </c>
      <c r="C1216" s="24" t="s">
        <v>31476</v>
      </c>
      <c r="D1216" s="28">
        <v>4.93</v>
      </c>
      <c r="E1216" s="108">
        <v>4.84</v>
      </c>
      <c r="F1216" s="108">
        <v>23.86</v>
      </c>
      <c r="G1216" s="107"/>
    </row>
    <row r="1217" ht="13.8" spans="1:7">
      <c r="A1217" s="102">
        <v>1212</v>
      </c>
      <c r="B1217" s="105" t="s">
        <v>31536</v>
      </c>
      <c r="C1217" s="24" t="s">
        <v>31476</v>
      </c>
      <c r="D1217" s="28">
        <v>6.51</v>
      </c>
      <c r="E1217" s="108">
        <v>4.84</v>
      </c>
      <c r="F1217" s="108">
        <v>31.51</v>
      </c>
      <c r="G1217" s="107"/>
    </row>
    <row r="1218" ht="13.8" spans="1:7">
      <c r="A1218" s="102">
        <v>1213</v>
      </c>
      <c r="B1218" s="105" t="s">
        <v>31398</v>
      </c>
      <c r="C1218" s="24" t="s">
        <v>31476</v>
      </c>
      <c r="D1218" s="28">
        <v>1.3</v>
      </c>
      <c r="E1218" s="108">
        <v>4.84</v>
      </c>
      <c r="F1218" s="108">
        <v>6.29</v>
      </c>
      <c r="G1218" s="107"/>
    </row>
    <row r="1219" ht="13.8" spans="1:7">
      <c r="A1219" s="102">
        <v>1214</v>
      </c>
      <c r="B1219" s="105" t="s">
        <v>31537</v>
      </c>
      <c r="C1219" s="24" t="s">
        <v>31476</v>
      </c>
      <c r="D1219" s="28">
        <v>3.65</v>
      </c>
      <c r="E1219" s="108">
        <v>4.84</v>
      </c>
      <c r="F1219" s="108">
        <v>17.67</v>
      </c>
      <c r="G1219" s="107"/>
    </row>
    <row r="1220" ht="13.8" spans="1:7">
      <c r="A1220" s="102">
        <v>1215</v>
      </c>
      <c r="B1220" s="105" t="s">
        <v>31538</v>
      </c>
      <c r="C1220" s="24" t="s">
        <v>31476</v>
      </c>
      <c r="D1220" s="28">
        <v>2.2</v>
      </c>
      <c r="E1220" s="108">
        <v>4.84</v>
      </c>
      <c r="F1220" s="108">
        <v>10.65</v>
      </c>
      <c r="G1220" s="107"/>
    </row>
    <row r="1221" ht="13.8" spans="1:7">
      <c r="A1221" s="102">
        <v>1216</v>
      </c>
      <c r="B1221" s="105" t="s">
        <v>31539</v>
      </c>
      <c r="C1221" s="24" t="s">
        <v>31476</v>
      </c>
      <c r="D1221" s="28">
        <v>10.92</v>
      </c>
      <c r="E1221" s="108">
        <v>4.84</v>
      </c>
      <c r="F1221" s="108">
        <v>52.85</v>
      </c>
      <c r="G1221" s="107"/>
    </row>
    <row r="1222" ht="13.8" spans="1:7">
      <c r="A1222" s="102">
        <v>1217</v>
      </c>
      <c r="B1222" s="105" t="s">
        <v>31215</v>
      </c>
      <c r="C1222" s="24" t="s">
        <v>31476</v>
      </c>
      <c r="D1222" s="28">
        <v>10.58</v>
      </c>
      <c r="E1222" s="108">
        <v>4.84</v>
      </c>
      <c r="F1222" s="108">
        <v>51.21</v>
      </c>
      <c r="G1222" s="107"/>
    </row>
    <row r="1223" ht="13.8" spans="1:7">
      <c r="A1223" s="102">
        <v>1218</v>
      </c>
      <c r="B1223" s="105" t="s">
        <v>31393</v>
      </c>
      <c r="C1223" s="24" t="s">
        <v>31476</v>
      </c>
      <c r="D1223" s="28">
        <v>5.43</v>
      </c>
      <c r="E1223" s="108">
        <v>4.84</v>
      </c>
      <c r="F1223" s="108">
        <v>26.28</v>
      </c>
      <c r="G1223" s="107"/>
    </row>
    <row r="1224" ht="13.8" spans="1:7">
      <c r="A1224" s="102">
        <v>1219</v>
      </c>
      <c r="B1224" s="105" t="s">
        <v>31540</v>
      </c>
      <c r="C1224" s="24" t="s">
        <v>31476</v>
      </c>
      <c r="D1224" s="28">
        <v>6.32</v>
      </c>
      <c r="E1224" s="108">
        <v>4.84</v>
      </c>
      <c r="F1224" s="108">
        <v>30.59</v>
      </c>
      <c r="G1224" s="107"/>
    </row>
    <row r="1225" ht="13.8" spans="1:7">
      <c r="A1225" s="102">
        <v>1220</v>
      </c>
      <c r="B1225" s="105" t="s">
        <v>31501</v>
      </c>
      <c r="C1225" s="24" t="s">
        <v>31476</v>
      </c>
      <c r="D1225" s="28">
        <v>2.14</v>
      </c>
      <c r="E1225" s="108">
        <v>4.84</v>
      </c>
      <c r="F1225" s="108">
        <v>10.36</v>
      </c>
      <c r="G1225" s="107"/>
    </row>
    <row r="1226" ht="13.8" spans="1:7">
      <c r="A1226" s="102">
        <v>1221</v>
      </c>
      <c r="B1226" s="105" t="s">
        <v>31337</v>
      </c>
      <c r="C1226" s="24" t="s">
        <v>31476</v>
      </c>
      <c r="D1226" s="28">
        <v>2.94</v>
      </c>
      <c r="E1226" s="108">
        <v>4.84</v>
      </c>
      <c r="F1226" s="108">
        <v>14.23</v>
      </c>
      <c r="G1226" s="107"/>
    </row>
    <row r="1227" ht="13.8" spans="1:7">
      <c r="A1227" s="102">
        <v>1222</v>
      </c>
      <c r="B1227" s="105" t="s">
        <v>31541</v>
      </c>
      <c r="C1227" s="24" t="s">
        <v>31476</v>
      </c>
      <c r="D1227" s="28">
        <v>2.25</v>
      </c>
      <c r="E1227" s="108">
        <v>4.84</v>
      </c>
      <c r="F1227" s="108">
        <v>10.89</v>
      </c>
      <c r="G1227" s="107"/>
    </row>
    <row r="1228" ht="13.8" spans="1:7">
      <c r="A1228" s="102">
        <v>1223</v>
      </c>
      <c r="B1228" s="105" t="s">
        <v>31542</v>
      </c>
      <c r="C1228" s="24" t="s">
        <v>31476</v>
      </c>
      <c r="D1228" s="28">
        <v>5.05</v>
      </c>
      <c r="E1228" s="108">
        <v>4.84</v>
      </c>
      <c r="F1228" s="108">
        <v>24.44</v>
      </c>
      <c r="G1228" s="107"/>
    </row>
    <row r="1229" ht="13.8" spans="1:7">
      <c r="A1229" s="102">
        <v>1224</v>
      </c>
      <c r="B1229" s="105" t="s">
        <v>31543</v>
      </c>
      <c r="C1229" s="24" t="s">
        <v>31476</v>
      </c>
      <c r="D1229" s="28">
        <v>3.66</v>
      </c>
      <c r="E1229" s="108">
        <v>4.84</v>
      </c>
      <c r="F1229" s="108">
        <v>17.71</v>
      </c>
      <c r="G1229" s="107"/>
    </row>
    <row r="1230" ht="13.8" spans="1:7">
      <c r="A1230" s="102">
        <v>1225</v>
      </c>
      <c r="B1230" s="105" t="s">
        <v>31544</v>
      </c>
      <c r="C1230" s="24" t="s">
        <v>31476</v>
      </c>
      <c r="D1230" s="28">
        <v>2.2</v>
      </c>
      <c r="E1230" s="108">
        <v>4.84</v>
      </c>
      <c r="F1230" s="108">
        <v>10.65</v>
      </c>
      <c r="G1230" s="107"/>
    </row>
    <row r="1231" ht="13.8" spans="1:7">
      <c r="A1231" s="102">
        <v>1226</v>
      </c>
      <c r="B1231" s="105" t="s">
        <v>31545</v>
      </c>
      <c r="C1231" s="24" t="s">
        <v>31476</v>
      </c>
      <c r="D1231" s="28">
        <v>3.7</v>
      </c>
      <c r="E1231" s="108">
        <v>4.84</v>
      </c>
      <c r="F1231" s="108">
        <v>17.91</v>
      </c>
      <c r="G1231" s="107"/>
    </row>
    <row r="1232" ht="13.8" spans="1:7">
      <c r="A1232" s="102">
        <v>1227</v>
      </c>
      <c r="B1232" s="105" t="s">
        <v>31546</v>
      </c>
      <c r="C1232" s="24" t="s">
        <v>31476</v>
      </c>
      <c r="D1232" s="28">
        <v>3.53</v>
      </c>
      <c r="E1232" s="108">
        <v>4.84</v>
      </c>
      <c r="F1232" s="108">
        <v>17.09</v>
      </c>
      <c r="G1232" s="107"/>
    </row>
    <row r="1233" ht="13.8" spans="1:7">
      <c r="A1233" s="102">
        <v>1228</v>
      </c>
      <c r="B1233" s="105" t="s">
        <v>31333</v>
      </c>
      <c r="C1233" s="24" t="s">
        <v>31476</v>
      </c>
      <c r="D1233" s="28">
        <v>3.65</v>
      </c>
      <c r="E1233" s="108">
        <v>4.84</v>
      </c>
      <c r="F1233" s="108">
        <v>17.67</v>
      </c>
      <c r="G1233" s="107"/>
    </row>
    <row r="1234" ht="13.8" spans="1:7">
      <c r="A1234" s="102">
        <v>1229</v>
      </c>
      <c r="B1234" s="105" t="s">
        <v>31317</v>
      </c>
      <c r="C1234" s="24" t="s">
        <v>31476</v>
      </c>
      <c r="D1234" s="28">
        <v>10.17</v>
      </c>
      <c r="E1234" s="108">
        <v>4.84</v>
      </c>
      <c r="F1234" s="108">
        <v>49.22</v>
      </c>
      <c r="G1234" s="107"/>
    </row>
    <row r="1235" ht="13.8" spans="1:7">
      <c r="A1235" s="102">
        <v>1230</v>
      </c>
      <c r="B1235" s="105" t="s">
        <v>31547</v>
      </c>
      <c r="C1235" s="24" t="s">
        <v>31476</v>
      </c>
      <c r="D1235" s="28">
        <v>2.91</v>
      </c>
      <c r="E1235" s="108">
        <v>4.84</v>
      </c>
      <c r="F1235" s="108">
        <v>14.08</v>
      </c>
      <c r="G1235" s="107"/>
    </row>
    <row r="1236" ht="13.8" spans="1:7">
      <c r="A1236" s="102">
        <v>1231</v>
      </c>
      <c r="B1236" s="105" t="s">
        <v>31548</v>
      </c>
      <c r="C1236" s="24" t="s">
        <v>31476</v>
      </c>
      <c r="D1236" s="28">
        <v>1.92</v>
      </c>
      <c r="E1236" s="108">
        <v>4.84</v>
      </c>
      <c r="F1236" s="108">
        <v>9.29</v>
      </c>
      <c r="G1236" s="107"/>
    </row>
    <row r="1237" ht="13.8" spans="1:7">
      <c r="A1237" s="102">
        <v>1232</v>
      </c>
      <c r="B1237" s="105" t="s">
        <v>31349</v>
      </c>
      <c r="C1237" s="24" t="s">
        <v>31476</v>
      </c>
      <c r="D1237" s="28">
        <v>9.22</v>
      </c>
      <c r="E1237" s="108">
        <v>4.84</v>
      </c>
      <c r="F1237" s="108">
        <v>44.62</v>
      </c>
      <c r="G1237" s="107"/>
    </row>
    <row r="1238" ht="13.8" spans="1:7">
      <c r="A1238" s="102">
        <v>1233</v>
      </c>
      <c r="B1238" s="105" t="s">
        <v>31491</v>
      </c>
      <c r="C1238" s="24" t="s">
        <v>31476</v>
      </c>
      <c r="D1238" s="28">
        <v>5.3</v>
      </c>
      <c r="E1238" s="108">
        <v>4.84</v>
      </c>
      <c r="F1238" s="108">
        <v>25.65</v>
      </c>
      <c r="G1238" s="107"/>
    </row>
    <row r="1239" ht="13.8" spans="1:7">
      <c r="A1239" s="102">
        <v>1234</v>
      </c>
      <c r="B1239" s="105" t="s">
        <v>31408</v>
      </c>
      <c r="C1239" s="24" t="s">
        <v>31476</v>
      </c>
      <c r="D1239" s="28">
        <v>1.81</v>
      </c>
      <c r="E1239" s="108">
        <v>4.84</v>
      </c>
      <c r="F1239" s="108">
        <v>8.76</v>
      </c>
      <c r="G1239" s="107"/>
    </row>
    <row r="1240" ht="13.8" spans="1:7">
      <c r="A1240" s="102">
        <v>1235</v>
      </c>
      <c r="B1240" s="105" t="s">
        <v>31326</v>
      </c>
      <c r="C1240" s="24" t="s">
        <v>31476</v>
      </c>
      <c r="D1240" s="28">
        <v>4.25</v>
      </c>
      <c r="E1240" s="108">
        <v>4.84</v>
      </c>
      <c r="F1240" s="108">
        <v>20.57</v>
      </c>
      <c r="G1240" s="107"/>
    </row>
    <row r="1241" ht="13.8" spans="1:7">
      <c r="A1241" s="102">
        <v>1236</v>
      </c>
      <c r="B1241" s="105" t="s">
        <v>7450</v>
      </c>
      <c r="C1241" s="24" t="s">
        <v>31476</v>
      </c>
      <c r="D1241" s="28">
        <v>5</v>
      </c>
      <c r="E1241" s="108">
        <v>4.84</v>
      </c>
      <c r="F1241" s="108">
        <v>24.2</v>
      </c>
      <c r="G1241" s="107"/>
    </row>
    <row r="1242" ht="13.8" spans="1:7">
      <c r="A1242" s="102">
        <v>1237</v>
      </c>
      <c r="B1242" s="105" t="s">
        <v>31549</v>
      </c>
      <c r="C1242" s="24" t="s">
        <v>31476</v>
      </c>
      <c r="D1242" s="28">
        <v>4.98</v>
      </c>
      <c r="E1242" s="108">
        <v>4.84</v>
      </c>
      <c r="F1242" s="108">
        <v>24.1</v>
      </c>
      <c r="G1242" s="107"/>
    </row>
    <row r="1243" ht="13.8" spans="1:7">
      <c r="A1243" s="102">
        <v>1238</v>
      </c>
      <c r="B1243" s="105" t="s">
        <v>31550</v>
      </c>
      <c r="C1243" s="24" t="s">
        <v>31476</v>
      </c>
      <c r="D1243" s="28">
        <v>4.95</v>
      </c>
      <c r="E1243" s="108">
        <v>4.84</v>
      </c>
      <c r="F1243" s="108">
        <v>23.96</v>
      </c>
      <c r="G1243" s="107"/>
    </row>
    <row r="1244" ht="13.8" spans="1:7">
      <c r="A1244" s="102">
        <v>1239</v>
      </c>
      <c r="B1244" s="105" t="s">
        <v>31551</v>
      </c>
      <c r="C1244" s="24" t="s">
        <v>31552</v>
      </c>
      <c r="D1244" s="28">
        <v>6.61</v>
      </c>
      <c r="E1244" s="108">
        <v>4.84</v>
      </c>
      <c r="F1244" s="108">
        <v>31.99</v>
      </c>
      <c r="G1244" s="107"/>
    </row>
    <row r="1245" ht="13.8" spans="1:7">
      <c r="A1245" s="102">
        <v>1240</v>
      </c>
      <c r="B1245" s="105" t="s">
        <v>31553</v>
      </c>
      <c r="C1245" s="24" t="s">
        <v>31552</v>
      </c>
      <c r="D1245" s="28">
        <v>10.65</v>
      </c>
      <c r="E1245" s="108">
        <v>4.84</v>
      </c>
      <c r="F1245" s="108">
        <v>51.55</v>
      </c>
      <c r="G1245" s="107"/>
    </row>
    <row r="1246" ht="13.8" spans="1:7">
      <c r="A1246" s="102">
        <v>1241</v>
      </c>
      <c r="B1246" s="105" t="s">
        <v>31374</v>
      </c>
      <c r="C1246" s="24" t="s">
        <v>31552</v>
      </c>
      <c r="D1246" s="28">
        <v>3.88</v>
      </c>
      <c r="E1246" s="108">
        <v>4.84</v>
      </c>
      <c r="F1246" s="108">
        <v>18.78</v>
      </c>
      <c r="G1246" s="107"/>
    </row>
    <row r="1247" ht="13.8" spans="1:7">
      <c r="A1247" s="102">
        <v>1242</v>
      </c>
      <c r="B1247" s="105" t="s">
        <v>31554</v>
      </c>
      <c r="C1247" s="24" t="s">
        <v>31552</v>
      </c>
      <c r="D1247" s="28">
        <v>20.03</v>
      </c>
      <c r="E1247" s="108">
        <v>4.84</v>
      </c>
      <c r="F1247" s="108">
        <v>96.95</v>
      </c>
      <c r="G1247" s="107"/>
    </row>
    <row r="1248" ht="13.8" spans="1:7">
      <c r="A1248" s="102">
        <v>1243</v>
      </c>
      <c r="B1248" s="105" t="s">
        <v>31555</v>
      </c>
      <c r="C1248" s="24" t="s">
        <v>31552</v>
      </c>
      <c r="D1248" s="28">
        <v>4.93</v>
      </c>
      <c r="E1248" s="108">
        <v>4.84</v>
      </c>
      <c r="F1248" s="108">
        <v>23.86</v>
      </c>
      <c r="G1248" s="107"/>
    </row>
    <row r="1249" ht="13.8" spans="1:7">
      <c r="A1249" s="102">
        <v>1244</v>
      </c>
      <c r="B1249" s="105" t="s">
        <v>31371</v>
      </c>
      <c r="C1249" s="24" t="s">
        <v>31552</v>
      </c>
      <c r="D1249" s="28">
        <v>7.29</v>
      </c>
      <c r="E1249" s="108">
        <v>4.84</v>
      </c>
      <c r="F1249" s="108">
        <v>35.28</v>
      </c>
      <c r="G1249" s="107"/>
    </row>
    <row r="1250" ht="13.8" spans="1:7">
      <c r="A1250" s="102">
        <v>1245</v>
      </c>
      <c r="B1250" s="105" t="s">
        <v>31556</v>
      </c>
      <c r="C1250" s="24" t="s">
        <v>31552</v>
      </c>
      <c r="D1250" s="28">
        <v>5.02</v>
      </c>
      <c r="E1250" s="108">
        <v>4.84</v>
      </c>
      <c r="F1250" s="108">
        <v>24.3</v>
      </c>
      <c r="G1250" s="107"/>
    </row>
    <row r="1251" ht="13.8" spans="1:7">
      <c r="A1251" s="102">
        <v>1246</v>
      </c>
      <c r="B1251" s="105" t="s">
        <v>31557</v>
      </c>
      <c r="C1251" s="24" t="s">
        <v>31552</v>
      </c>
      <c r="D1251" s="28">
        <v>6.53</v>
      </c>
      <c r="E1251" s="108">
        <v>4.84</v>
      </c>
      <c r="F1251" s="108">
        <v>31.61</v>
      </c>
      <c r="G1251" s="107"/>
    </row>
    <row r="1252" ht="13.8" spans="1:7">
      <c r="A1252" s="102">
        <v>1247</v>
      </c>
      <c r="B1252" s="105" t="s">
        <v>31558</v>
      </c>
      <c r="C1252" s="24" t="s">
        <v>31552</v>
      </c>
      <c r="D1252" s="28">
        <v>8.1</v>
      </c>
      <c r="E1252" s="108">
        <v>4.84</v>
      </c>
      <c r="F1252" s="108">
        <v>39.2</v>
      </c>
      <c r="G1252" s="107"/>
    </row>
    <row r="1253" ht="13.8" spans="1:7">
      <c r="A1253" s="102">
        <v>1248</v>
      </c>
      <c r="B1253" s="105" t="s">
        <v>31414</v>
      </c>
      <c r="C1253" s="24" t="s">
        <v>31552</v>
      </c>
      <c r="D1253" s="28">
        <v>11.18</v>
      </c>
      <c r="E1253" s="108">
        <v>4.84</v>
      </c>
      <c r="F1253" s="108">
        <v>54.11</v>
      </c>
      <c r="G1253" s="107"/>
    </row>
    <row r="1254" ht="13.8" spans="1:7">
      <c r="A1254" s="102">
        <v>1249</v>
      </c>
      <c r="B1254" s="105" t="s">
        <v>31559</v>
      </c>
      <c r="C1254" s="24" t="s">
        <v>31552</v>
      </c>
      <c r="D1254" s="28">
        <v>5.37</v>
      </c>
      <c r="E1254" s="108">
        <v>4.84</v>
      </c>
      <c r="F1254" s="108">
        <v>25.99</v>
      </c>
      <c r="G1254" s="107"/>
    </row>
    <row r="1255" ht="13.8" spans="1:7">
      <c r="A1255" s="102">
        <v>1250</v>
      </c>
      <c r="B1255" s="105" t="s">
        <v>31560</v>
      </c>
      <c r="C1255" s="24" t="s">
        <v>31552</v>
      </c>
      <c r="D1255" s="28">
        <v>14.62</v>
      </c>
      <c r="E1255" s="108">
        <v>4.84</v>
      </c>
      <c r="F1255" s="108">
        <v>70.76</v>
      </c>
      <c r="G1255" s="107"/>
    </row>
    <row r="1256" ht="13.8" spans="1:7">
      <c r="A1256" s="102">
        <v>1251</v>
      </c>
      <c r="B1256" s="105" t="s">
        <v>31561</v>
      </c>
      <c r="C1256" s="24" t="s">
        <v>31552</v>
      </c>
      <c r="D1256" s="28">
        <v>9.2</v>
      </c>
      <c r="E1256" s="108">
        <v>4.84</v>
      </c>
      <c r="F1256" s="108">
        <v>44.53</v>
      </c>
      <c r="G1256" s="107"/>
    </row>
    <row r="1257" ht="13.8" spans="1:7">
      <c r="A1257" s="102">
        <v>1252</v>
      </c>
      <c r="B1257" s="105" t="s">
        <v>31562</v>
      </c>
      <c r="C1257" s="24" t="s">
        <v>31552</v>
      </c>
      <c r="D1257" s="28">
        <v>7.56</v>
      </c>
      <c r="E1257" s="108">
        <v>4.84</v>
      </c>
      <c r="F1257" s="108">
        <v>36.59</v>
      </c>
      <c r="G1257" s="107"/>
    </row>
    <row r="1258" ht="13.8" spans="1:7">
      <c r="A1258" s="102">
        <v>1253</v>
      </c>
      <c r="B1258" s="105" t="s">
        <v>31563</v>
      </c>
      <c r="C1258" s="24" t="s">
        <v>31552</v>
      </c>
      <c r="D1258" s="28">
        <v>5.03</v>
      </c>
      <c r="E1258" s="108">
        <v>4.84</v>
      </c>
      <c r="F1258" s="108">
        <v>24.35</v>
      </c>
      <c r="G1258" s="107"/>
    </row>
    <row r="1259" ht="13.8" spans="1:7">
      <c r="A1259" s="102">
        <v>1254</v>
      </c>
      <c r="B1259" s="105" t="s">
        <v>31564</v>
      </c>
      <c r="C1259" s="24" t="s">
        <v>31552</v>
      </c>
      <c r="D1259" s="28">
        <v>5.28</v>
      </c>
      <c r="E1259" s="108">
        <v>4.84</v>
      </c>
      <c r="F1259" s="108">
        <v>25.56</v>
      </c>
      <c r="G1259" s="107"/>
    </row>
    <row r="1260" ht="13.8" spans="1:7">
      <c r="A1260" s="102">
        <v>1255</v>
      </c>
      <c r="B1260" s="105" t="s">
        <v>31565</v>
      </c>
      <c r="C1260" s="24" t="s">
        <v>31552</v>
      </c>
      <c r="D1260" s="28">
        <v>16.03</v>
      </c>
      <c r="E1260" s="108">
        <v>4.84</v>
      </c>
      <c r="F1260" s="108">
        <v>77.59</v>
      </c>
      <c r="G1260" s="107"/>
    </row>
    <row r="1261" ht="13.8" spans="1:7">
      <c r="A1261" s="102">
        <v>1256</v>
      </c>
      <c r="B1261" s="105" t="s">
        <v>31566</v>
      </c>
      <c r="C1261" s="24" t="s">
        <v>31552</v>
      </c>
      <c r="D1261" s="28">
        <v>9.23</v>
      </c>
      <c r="E1261" s="108">
        <v>4.84</v>
      </c>
      <c r="F1261" s="108">
        <v>44.67</v>
      </c>
      <c r="G1261" s="107"/>
    </row>
    <row r="1262" ht="13.8" spans="1:7">
      <c r="A1262" s="102">
        <v>1257</v>
      </c>
      <c r="B1262" s="105" t="s">
        <v>31365</v>
      </c>
      <c r="C1262" s="24" t="s">
        <v>31552</v>
      </c>
      <c r="D1262" s="28">
        <v>5.31</v>
      </c>
      <c r="E1262" s="108">
        <v>4.84</v>
      </c>
      <c r="F1262" s="108">
        <v>25.7</v>
      </c>
      <c r="G1262" s="107"/>
    </row>
    <row r="1263" ht="13.8" spans="1:7">
      <c r="A1263" s="102">
        <v>1258</v>
      </c>
      <c r="B1263" s="105" t="s">
        <v>31567</v>
      </c>
      <c r="C1263" s="24" t="s">
        <v>31552</v>
      </c>
      <c r="D1263" s="28">
        <v>12.58</v>
      </c>
      <c r="E1263" s="108">
        <v>4.84</v>
      </c>
      <c r="F1263" s="108">
        <v>60.89</v>
      </c>
      <c r="G1263" s="107"/>
    </row>
    <row r="1264" ht="13.8" spans="1:7">
      <c r="A1264" s="102">
        <v>1259</v>
      </c>
      <c r="B1264" s="105" t="s">
        <v>31568</v>
      </c>
      <c r="C1264" s="24" t="s">
        <v>31552</v>
      </c>
      <c r="D1264" s="28">
        <v>10.72</v>
      </c>
      <c r="E1264" s="108">
        <v>4.84</v>
      </c>
      <c r="F1264" s="108">
        <v>51.88</v>
      </c>
      <c r="G1264" s="107"/>
    </row>
    <row r="1265" ht="13.8" spans="1:7">
      <c r="A1265" s="102">
        <v>1260</v>
      </c>
      <c r="B1265" s="105" t="s">
        <v>31569</v>
      </c>
      <c r="C1265" s="24" t="s">
        <v>31552</v>
      </c>
      <c r="D1265" s="28">
        <v>9.23</v>
      </c>
      <c r="E1265" s="108">
        <v>4.84</v>
      </c>
      <c r="F1265" s="108">
        <v>44.67</v>
      </c>
      <c r="G1265" s="107"/>
    </row>
    <row r="1266" ht="13.8" spans="1:7">
      <c r="A1266" s="102">
        <v>1261</v>
      </c>
      <c r="B1266" s="105" t="s">
        <v>31570</v>
      </c>
      <c r="C1266" s="24" t="s">
        <v>31552</v>
      </c>
      <c r="D1266" s="28">
        <v>8.17</v>
      </c>
      <c r="E1266" s="108">
        <v>4.84</v>
      </c>
      <c r="F1266" s="108">
        <v>39.54</v>
      </c>
      <c r="G1266" s="107"/>
    </row>
    <row r="1267" ht="13.8" spans="1:7">
      <c r="A1267" s="102">
        <v>1262</v>
      </c>
      <c r="B1267" s="105" t="s">
        <v>31484</v>
      </c>
      <c r="C1267" s="24" t="s">
        <v>31552</v>
      </c>
      <c r="D1267" s="28">
        <v>7.2</v>
      </c>
      <c r="E1267" s="108">
        <v>4.84</v>
      </c>
      <c r="F1267" s="108">
        <v>34.85</v>
      </c>
      <c r="G1267" s="107"/>
    </row>
    <row r="1268" ht="13.8" spans="1:7">
      <c r="A1268" s="102">
        <v>1263</v>
      </c>
      <c r="B1268" s="105" t="s">
        <v>31519</v>
      </c>
      <c r="C1268" s="24" t="s">
        <v>31552</v>
      </c>
      <c r="D1268" s="28">
        <v>4.73</v>
      </c>
      <c r="E1268" s="108">
        <v>4.84</v>
      </c>
      <c r="F1268" s="108">
        <v>22.89</v>
      </c>
      <c r="G1268" s="107"/>
    </row>
    <row r="1269" ht="13.8" spans="1:7">
      <c r="A1269" s="102">
        <v>1264</v>
      </c>
      <c r="B1269" s="105" t="s">
        <v>31381</v>
      </c>
      <c r="C1269" s="24" t="s">
        <v>31552</v>
      </c>
      <c r="D1269" s="28">
        <v>7.74</v>
      </c>
      <c r="E1269" s="108">
        <v>4.84</v>
      </c>
      <c r="F1269" s="108">
        <v>37.46</v>
      </c>
      <c r="G1269" s="107"/>
    </row>
    <row r="1270" ht="13.8" spans="1:7">
      <c r="A1270" s="102">
        <v>1265</v>
      </c>
      <c r="B1270" s="105" t="s">
        <v>31571</v>
      </c>
      <c r="C1270" s="24" t="s">
        <v>31552</v>
      </c>
      <c r="D1270" s="28">
        <v>13.43</v>
      </c>
      <c r="E1270" s="108">
        <v>4.84</v>
      </c>
      <c r="F1270" s="108">
        <v>65</v>
      </c>
      <c r="G1270" s="107"/>
    </row>
    <row r="1271" ht="13.8" spans="1:7">
      <c r="A1271" s="102">
        <v>1266</v>
      </c>
      <c r="B1271" s="105" t="s">
        <v>31381</v>
      </c>
      <c r="C1271" s="24" t="s">
        <v>31552</v>
      </c>
      <c r="D1271" s="28">
        <v>14.72</v>
      </c>
      <c r="E1271" s="108">
        <v>4.84</v>
      </c>
      <c r="F1271" s="108">
        <v>71.24</v>
      </c>
      <c r="G1271" s="107"/>
    </row>
    <row r="1272" ht="13.8" spans="1:7">
      <c r="A1272" s="102">
        <v>1267</v>
      </c>
      <c r="B1272" s="105" t="s">
        <v>31572</v>
      </c>
      <c r="C1272" s="24" t="s">
        <v>31552</v>
      </c>
      <c r="D1272" s="28">
        <v>8.8</v>
      </c>
      <c r="E1272" s="108">
        <v>4.84</v>
      </c>
      <c r="F1272" s="108">
        <v>42.59</v>
      </c>
      <c r="G1272" s="107"/>
    </row>
    <row r="1273" ht="13.8" spans="1:7">
      <c r="A1273" s="102">
        <v>1268</v>
      </c>
      <c r="B1273" s="105" t="s">
        <v>31573</v>
      </c>
      <c r="C1273" s="24" t="s">
        <v>31552</v>
      </c>
      <c r="D1273" s="28">
        <v>14.76</v>
      </c>
      <c r="E1273" s="108">
        <v>4.84</v>
      </c>
      <c r="F1273" s="108">
        <v>71.44</v>
      </c>
      <c r="G1273" s="107"/>
    </row>
    <row r="1274" ht="13.8" spans="1:7">
      <c r="A1274" s="102">
        <v>1269</v>
      </c>
      <c r="B1274" s="105" t="s">
        <v>31368</v>
      </c>
      <c r="C1274" s="24" t="s">
        <v>31552</v>
      </c>
      <c r="D1274" s="28">
        <v>9.6</v>
      </c>
      <c r="E1274" s="108">
        <v>4.84</v>
      </c>
      <c r="F1274" s="108">
        <v>46.46</v>
      </c>
      <c r="G1274" s="107"/>
    </row>
    <row r="1275" ht="13.8" spans="1:7">
      <c r="A1275" s="102">
        <v>1270</v>
      </c>
      <c r="B1275" s="105" t="s">
        <v>31574</v>
      </c>
      <c r="C1275" s="24" t="s">
        <v>31552</v>
      </c>
      <c r="D1275" s="28">
        <v>1.83</v>
      </c>
      <c r="E1275" s="108">
        <v>4.84</v>
      </c>
      <c r="F1275" s="108">
        <v>8.86</v>
      </c>
      <c r="G1275" s="107"/>
    </row>
    <row r="1276" ht="13.8" spans="1:7">
      <c r="A1276" s="102">
        <v>1271</v>
      </c>
      <c r="B1276" s="105" t="s">
        <v>31575</v>
      </c>
      <c r="C1276" s="24" t="s">
        <v>31552</v>
      </c>
      <c r="D1276" s="28">
        <v>7.91</v>
      </c>
      <c r="E1276" s="108">
        <v>4.84</v>
      </c>
      <c r="F1276" s="108">
        <v>38.28</v>
      </c>
      <c r="G1276" s="107"/>
    </row>
    <row r="1277" ht="13.8" spans="1:7">
      <c r="A1277" s="102">
        <v>1272</v>
      </c>
      <c r="B1277" s="105" t="s">
        <v>31576</v>
      </c>
      <c r="C1277" s="24" t="s">
        <v>31552</v>
      </c>
      <c r="D1277" s="28">
        <v>16.06</v>
      </c>
      <c r="E1277" s="108">
        <v>4.84</v>
      </c>
      <c r="F1277" s="108">
        <v>77.73</v>
      </c>
      <c r="G1277" s="107"/>
    </row>
    <row r="1278" ht="13.8" spans="1:7">
      <c r="A1278" s="102">
        <v>1273</v>
      </c>
      <c r="B1278" s="105" t="s">
        <v>31577</v>
      </c>
      <c r="C1278" s="24" t="s">
        <v>31552</v>
      </c>
      <c r="D1278" s="28">
        <v>6.13</v>
      </c>
      <c r="E1278" s="108">
        <v>4.84</v>
      </c>
      <c r="F1278" s="108">
        <v>29.67</v>
      </c>
      <c r="G1278" s="107"/>
    </row>
    <row r="1279" ht="13.8" spans="1:7">
      <c r="A1279" s="102">
        <v>1274</v>
      </c>
      <c r="B1279" s="105" t="s">
        <v>31578</v>
      </c>
      <c r="C1279" s="24" t="s">
        <v>31552</v>
      </c>
      <c r="D1279" s="28">
        <v>8.08</v>
      </c>
      <c r="E1279" s="108">
        <v>4.84</v>
      </c>
      <c r="F1279" s="108">
        <v>39.11</v>
      </c>
      <c r="G1279" s="107"/>
    </row>
    <row r="1280" ht="13.8" spans="1:7">
      <c r="A1280" s="102">
        <v>1275</v>
      </c>
      <c r="B1280" s="105" t="s">
        <v>31579</v>
      </c>
      <c r="C1280" s="24" t="s">
        <v>31552</v>
      </c>
      <c r="D1280" s="28">
        <v>13.8</v>
      </c>
      <c r="E1280" s="108">
        <v>4.84</v>
      </c>
      <c r="F1280" s="108">
        <v>66.79</v>
      </c>
      <c r="G1280" s="107"/>
    </row>
    <row r="1281" ht="13.8" spans="1:7">
      <c r="A1281" s="102">
        <v>1276</v>
      </c>
      <c r="B1281" s="105" t="s">
        <v>31580</v>
      </c>
      <c r="C1281" s="24" t="s">
        <v>31552</v>
      </c>
      <c r="D1281" s="28">
        <v>10.25</v>
      </c>
      <c r="E1281" s="108">
        <v>4.84</v>
      </c>
      <c r="F1281" s="108">
        <v>49.61</v>
      </c>
      <c r="G1281" s="107"/>
    </row>
    <row r="1282" ht="13.8" spans="1:7">
      <c r="A1282" s="102">
        <v>1277</v>
      </c>
      <c r="B1282" s="105" t="s">
        <v>31581</v>
      </c>
      <c r="C1282" s="24" t="s">
        <v>31552</v>
      </c>
      <c r="D1282" s="28">
        <v>6.44</v>
      </c>
      <c r="E1282" s="108">
        <v>4.84</v>
      </c>
      <c r="F1282" s="108">
        <v>31.17</v>
      </c>
      <c r="G1282" s="107"/>
    </row>
    <row r="1283" ht="13.8" spans="1:7">
      <c r="A1283" s="102">
        <v>1278</v>
      </c>
      <c r="B1283" s="105" t="s">
        <v>31582</v>
      </c>
      <c r="C1283" s="24" t="s">
        <v>31552</v>
      </c>
      <c r="D1283" s="28">
        <v>7.83</v>
      </c>
      <c r="E1283" s="108">
        <v>4.84</v>
      </c>
      <c r="F1283" s="108">
        <v>37.9</v>
      </c>
      <c r="G1283" s="107"/>
    </row>
    <row r="1284" ht="13.8" spans="1:7">
      <c r="A1284" s="102">
        <v>1279</v>
      </c>
      <c r="B1284" s="105" t="s">
        <v>31583</v>
      </c>
      <c r="C1284" s="24" t="s">
        <v>31552</v>
      </c>
      <c r="D1284" s="28">
        <v>5.51</v>
      </c>
      <c r="E1284" s="108">
        <v>4.84</v>
      </c>
      <c r="F1284" s="108">
        <v>26.67</v>
      </c>
      <c r="G1284" s="107"/>
    </row>
    <row r="1285" ht="13.8" spans="1:7">
      <c r="A1285" s="102">
        <v>1280</v>
      </c>
      <c r="B1285" s="105" t="s">
        <v>31584</v>
      </c>
      <c r="C1285" s="24" t="s">
        <v>31552</v>
      </c>
      <c r="D1285" s="28">
        <v>12.62</v>
      </c>
      <c r="E1285" s="108">
        <v>4.84</v>
      </c>
      <c r="F1285" s="108">
        <v>61.08</v>
      </c>
      <c r="G1285" s="107"/>
    </row>
    <row r="1286" ht="13.8" spans="1:7">
      <c r="A1286" s="102">
        <v>1281</v>
      </c>
      <c r="B1286" s="105" t="s">
        <v>31585</v>
      </c>
      <c r="C1286" s="24" t="s">
        <v>31552</v>
      </c>
      <c r="D1286" s="28">
        <v>16.62</v>
      </c>
      <c r="E1286" s="108">
        <v>4.84</v>
      </c>
      <c r="F1286" s="108">
        <v>80.44</v>
      </c>
      <c r="G1286" s="107"/>
    </row>
    <row r="1287" ht="13.8" spans="1:7">
      <c r="A1287" s="102">
        <v>1282</v>
      </c>
      <c r="B1287" s="105" t="s">
        <v>31586</v>
      </c>
      <c r="C1287" s="24" t="s">
        <v>31552</v>
      </c>
      <c r="D1287" s="28">
        <v>11.17</v>
      </c>
      <c r="E1287" s="108">
        <v>4.84</v>
      </c>
      <c r="F1287" s="108">
        <v>54.06</v>
      </c>
      <c r="G1287" s="107"/>
    </row>
    <row r="1288" ht="13.8" spans="1:7">
      <c r="A1288" s="102">
        <v>1283</v>
      </c>
      <c r="B1288" s="105" t="s">
        <v>31587</v>
      </c>
      <c r="C1288" s="24" t="s">
        <v>31552</v>
      </c>
      <c r="D1288" s="28">
        <v>7.81</v>
      </c>
      <c r="E1288" s="108">
        <v>4.84</v>
      </c>
      <c r="F1288" s="108">
        <v>37.8</v>
      </c>
      <c r="G1288" s="107"/>
    </row>
    <row r="1289" ht="13.8" spans="1:7">
      <c r="A1289" s="102">
        <v>1284</v>
      </c>
      <c r="B1289" s="105" t="s">
        <v>31521</v>
      </c>
      <c r="C1289" s="24" t="s">
        <v>31552</v>
      </c>
      <c r="D1289" s="28">
        <v>12.46</v>
      </c>
      <c r="E1289" s="108">
        <v>4.84</v>
      </c>
      <c r="F1289" s="108">
        <v>60.31</v>
      </c>
      <c r="G1289" s="107"/>
    </row>
    <row r="1290" ht="13.8" spans="1:7">
      <c r="A1290" s="102">
        <v>1285</v>
      </c>
      <c r="B1290" s="105" t="s">
        <v>31588</v>
      </c>
      <c r="C1290" s="24" t="s">
        <v>31552</v>
      </c>
      <c r="D1290" s="28">
        <v>12.6</v>
      </c>
      <c r="E1290" s="108">
        <v>4.84</v>
      </c>
      <c r="F1290" s="108">
        <v>60.98</v>
      </c>
      <c r="G1290" s="107"/>
    </row>
    <row r="1291" ht="13.8" spans="1:7">
      <c r="A1291" s="102">
        <v>1286</v>
      </c>
      <c r="B1291" s="105" t="s">
        <v>31532</v>
      </c>
      <c r="C1291" s="24" t="s">
        <v>31552</v>
      </c>
      <c r="D1291" s="28">
        <v>15.32</v>
      </c>
      <c r="E1291" s="108">
        <v>4.84</v>
      </c>
      <c r="F1291" s="108">
        <v>74.15</v>
      </c>
      <c r="G1291" s="107"/>
    </row>
    <row r="1292" ht="13.8" spans="1:7">
      <c r="A1292" s="102">
        <v>1287</v>
      </c>
      <c r="B1292" s="105" t="s">
        <v>31589</v>
      </c>
      <c r="C1292" s="24" t="s">
        <v>31552</v>
      </c>
      <c r="D1292" s="28">
        <v>9.47</v>
      </c>
      <c r="E1292" s="108">
        <v>4.84</v>
      </c>
      <c r="F1292" s="108">
        <v>45.83</v>
      </c>
      <c r="G1292" s="107"/>
    </row>
    <row r="1293" ht="13.8" spans="1:7">
      <c r="A1293" s="102">
        <v>1288</v>
      </c>
      <c r="B1293" s="105" t="s">
        <v>31590</v>
      </c>
      <c r="C1293" s="24" t="s">
        <v>31552</v>
      </c>
      <c r="D1293" s="28">
        <v>5.11</v>
      </c>
      <c r="E1293" s="108">
        <v>4.84</v>
      </c>
      <c r="F1293" s="108">
        <v>24.73</v>
      </c>
      <c r="G1293" s="107"/>
    </row>
    <row r="1294" ht="13.8" spans="1:7">
      <c r="A1294" s="102">
        <v>1289</v>
      </c>
      <c r="B1294" s="105" t="s">
        <v>31591</v>
      </c>
      <c r="C1294" s="24" t="s">
        <v>31552</v>
      </c>
      <c r="D1294" s="28">
        <v>13.86</v>
      </c>
      <c r="E1294" s="108">
        <v>4.84</v>
      </c>
      <c r="F1294" s="108">
        <v>67.08</v>
      </c>
      <c r="G1294" s="107"/>
    </row>
    <row r="1295" ht="13.8" spans="1:7">
      <c r="A1295" s="102">
        <v>1290</v>
      </c>
      <c r="B1295" s="105" t="s">
        <v>31592</v>
      </c>
      <c r="C1295" s="24" t="s">
        <v>31552</v>
      </c>
      <c r="D1295" s="28">
        <v>18.41</v>
      </c>
      <c r="E1295" s="108">
        <v>4.84</v>
      </c>
      <c r="F1295" s="108">
        <v>89.1</v>
      </c>
      <c r="G1295" s="107"/>
    </row>
    <row r="1296" ht="13.8" spans="1:7">
      <c r="A1296" s="102">
        <v>1291</v>
      </c>
      <c r="B1296" s="105" t="s">
        <v>31593</v>
      </c>
      <c r="C1296" s="24" t="s">
        <v>31552</v>
      </c>
      <c r="D1296" s="28">
        <v>18.23</v>
      </c>
      <c r="E1296" s="108">
        <v>4.84</v>
      </c>
      <c r="F1296" s="108">
        <v>88.23</v>
      </c>
      <c r="G1296" s="107"/>
    </row>
    <row r="1297" ht="13.8" spans="1:7">
      <c r="A1297" s="102">
        <v>1292</v>
      </c>
      <c r="B1297" s="105" t="s">
        <v>31594</v>
      </c>
      <c r="C1297" s="24" t="s">
        <v>31552</v>
      </c>
      <c r="D1297" s="28">
        <v>9.78</v>
      </c>
      <c r="E1297" s="108">
        <v>4.84</v>
      </c>
      <c r="F1297" s="108">
        <v>47.34</v>
      </c>
      <c r="G1297" s="107"/>
    </row>
    <row r="1298" ht="13.8" spans="1:7">
      <c r="A1298" s="102">
        <v>1293</v>
      </c>
      <c r="B1298" s="105" t="s">
        <v>31595</v>
      </c>
      <c r="C1298" s="24" t="s">
        <v>31552</v>
      </c>
      <c r="D1298" s="28">
        <v>8.8</v>
      </c>
      <c r="E1298" s="108">
        <v>4.84</v>
      </c>
      <c r="F1298" s="108">
        <v>42.59</v>
      </c>
      <c r="G1298" s="107"/>
    </row>
    <row r="1299" ht="13.8" spans="1:7">
      <c r="A1299" s="102">
        <v>1294</v>
      </c>
      <c r="B1299" s="105" t="s">
        <v>31596</v>
      </c>
      <c r="C1299" s="24" t="s">
        <v>31597</v>
      </c>
      <c r="D1299" s="28">
        <v>11.45</v>
      </c>
      <c r="E1299" s="108">
        <v>4.84</v>
      </c>
      <c r="F1299" s="108">
        <v>55.42</v>
      </c>
      <c r="G1299" s="107"/>
    </row>
    <row r="1300" ht="13.8" spans="1:7">
      <c r="A1300" s="102">
        <v>1295</v>
      </c>
      <c r="B1300" s="105" t="s">
        <v>31598</v>
      </c>
      <c r="C1300" s="24" t="s">
        <v>31597</v>
      </c>
      <c r="D1300" s="28">
        <v>2.08</v>
      </c>
      <c r="E1300" s="108">
        <v>4.84</v>
      </c>
      <c r="F1300" s="108">
        <v>10.07</v>
      </c>
      <c r="G1300" s="107"/>
    </row>
    <row r="1301" ht="13.8" spans="1:7">
      <c r="A1301" s="102">
        <v>1296</v>
      </c>
      <c r="B1301" s="105" t="s">
        <v>31599</v>
      </c>
      <c r="C1301" s="24" t="s">
        <v>31597</v>
      </c>
      <c r="D1301" s="28">
        <v>8.64</v>
      </c>
      <c r="E1301" s="108">
        <v>4.84</v>
      </c>
      <c r="F1301" s="108">
        <v>41.82</v>
      </c>
      <c r="G1301" s="107"/>
    </row>
    <row r="1302" ht="13.8" spans="1:7">
      <c r="A1302" s="102">
        <v>1297</v>
      </c>
      <c r="B1302" s="105" t="s">
        <v>4035</v>
      </c>
      <c r="C1302" s="24" t="s">
        <v>31597</v>
      </c>
      <c r="D1302" s="28">
        <v>10.36</v>
      </c>
      <c r="E1302" s="108">
        <v>4.84</v>
      </c>
      <c r="F1302" s="108">
        <v>50.14</v>
      </c>
      <c r="G1302" s="107"/>
    </row>
    <row r="1303" ht="13.8" spans="1:7">
      <c r="A1303" s="102">
        <v>1298</v>
      </c>
      <c r="B1303" s="105" t="s">
        <v>31600</v>
      </c>
      <c r="C1303" s="24" t="s">
        <v>31597</v>
      </c>
      <c r="D1303" s="28">
        <v>12.31</v>
      </c>
      <c r="E1303" s="108">
        <v>4.84</v>
      </c>
      <c r="F1303" s="108">
        <v>59.58</v>
      </c>
      <c r="G1303" s="107"/>
    </row>
    <row r="1304" ht="13.8" spans="1:7">
      <c r="A1304" s="102">
        <v>1299</v>
      </c>
      <c r="B1304" s="105" t="s">
        <v>31601</v>
      </c>
      <c r="C1304" s="24" t="s">
        <v>31597</v>
      </c>
      <c r="D1304" s="28">
        <v>11.19</v>
      </c>
      <c r="E1304" s="108">
        <v>4.84</v>
      </c>
      <c r="F1304" s="108">
        <v>54.16</v>
      </c>
      <c r="G1304" s="107"/>
    </row>
    <row r="1305" ht="13.8" spans="1:7">
      <c r="A1305" s="102">
        <v>1300</v>
      </c>
      <c r="B1305" s="105" t="s">
        <v>31602</v>
      </c>
      <c r="C1305" s="24" t="s">
        <v>31597</v>
      </c>
      <c r="D1305" s="28">
        <v>5.78</v>
      </c>
      <c r="E1305" s="108">
        <v>4.84</v>
      </c>
      <c r="F1305" s="108">
        <v>27.98</v>
      </c>
      <c r="G1305" s="107"/>
    </row>
    <row r="1306" ht="13.8" spans="1:7">
      <c r="A1306" s="102">
        <v>1301</v>
      </c>
      <c r="B1306" s="105" t="s">
        <v>31603</v>
      </c>
      <c r="C1306" s="24" t="s">
        <v>31597</v>
      </c>
      <c r="D1306" s="28">
        <v>5.17</v>
      </c>
      <c r="E1306" s="108">
        <v>4.84</v>
      </c>
      <c r="F1306" s="108">
        <v>25.02</v>
      </c>
      <c r="G1306" s="107"/>
    </row>
    <row r="1307" ht="13.8" spans="1:7">
      <c r="A1307" s="102">
        <v>1302</v>
      </c>
      <c r="B1307" s="105" t="s">
        <v>31604</v>
      </c>
      <c r="C1307" s="24" t="s">
        <v>31597</v>
      </c>
      <c r="D1307" s="28">
        <v>5.22</v>
      </c>
      <c r="E1307" s="108">
        <v>4.84</v>
      </c>
      <c r="F1307" s="108">
        <v>25.26</v>
      </c>
      <c r="G1307" s="107"/>
    </row>
    <row r="1308" ht="13.8" spans="1:7">
      <c r="A1308" s="102">
        <v>1303</v>
      </c>
      <c r="B1308" s="105" t="s">
        <v>31605</v>
      </c>
      <c r="C1308" s="24" t="s">
        <v>31597</v>
      </c>
      <c r="D1308" s="28">
        <v>4.97</v>
      </c>
      <c r="E1308" s="108">
        <v>4.84</v>
      </c>
      <c r="F1308" s="108">
        <v>24.05</v>
      </c>
      <c r="G1308" s="107"/>
    </row>
    <row r="1309" ht="13.8" spans="1:7">
      <c r="A1309" s="102">
        <v>1304</v>
      </c>
      <c r="B1309" s="105" t="s">
        <v>31555</v>
      </c>
      <c r="C1309" s="24" t="s">
        <v>31597</v>
      </c>
      <c r="D1309" s="28">
        <v>8.63</v>
      </c>
      <c r="E1309" s="108">
        <v>4.84</v>
      </c>
      <c r="F1309" s="108">
        <v>41.77</v>
      </c>
      <c r="G1309" s="107"/>
    </row>
    <row r="1310" ht="13.8" spans="1:7">
      <c r="A1310" s="102">
        <v>1305</v>
      </c>
      <c r="B1310" s="105" t="s">
        <v>31606</v>
      </c>
      <c r="C1310" s="24" t="s">
        <v>31597</v>
      </c>
      <c r="D1310" s="28">
        <v>10.61</v>
      </c>
      <c r="E1310" s="108">
        <v>4.84</v>
      </c>
      <c r="F1310" s="108">
        <v>51.35</v>
      </c>
      <c r="G1310" s="107"/>
    </row>
    <row r="1311" ht="13.8" spans="1:7">
      <c r="A1311" s="102">
        <v>1306</v>
      </c>
      <c r="B1311" s="105" t="s">
        <v>31607</v>
      </c>
      <c r="C1311" s="24" t="s">
        <v>31597</v>
      </c>
      <c r="D1311" s="28">
        <v>8.35</v>
      </c>
      <c r="E1311" s="108">
        <v>4.84</v>
      </c>
      <c r="F1311" s="108">
        <v>40.41</v>
      </c>
      <c r="G1311" s="107"/>
    </row>
    <row r="1312" ht="13.8" spans="1:7">
      <c r="A1312" s="102">
        <v>1307</v>
      </c>
      <c r="B1312" s="105" t="s">
        <v>31608</v>
      </c>
      <c r="C1312" s="24" t="s">
        <v>31597</v>
      </c>
      <c r="D1312" s="28">
        <v>5.48</v>
      </c>
      <c r="E1312" s="108">
        <v>4.84</v>
      </c>
      <c r="F1312" s="108">
        <v>26.52</v>
      </c>
      <c r="G1312" s="107"/>
    </row>
    <row r="1313" ht="13.8" spans="1:7">
      <c r="A1313" s="102">
        <v>1308</v>
      </c>
      <c r="B1313" s="105" t="s">
        <v>31609</v>
      </c>
      <c r="C1313" s="24" t="s">
        <v>31597</v>
      </c>
      <c r="D1313" s="28">
        <v>7.16</v>
      </c>
      <c r="E1313" s="108">
        <v>4.84</v>
      </c>
      <c r="F1313" s="108">
        <v>34.65</v>
      </c>
      <c r="G1313" s="107"/>
    </row>
    <row r="1314" ht="13.8" spans="1:7">
      <c r="A1314" s="102">
        <v>1309</v>
      </c>
      <c r="B1314" s="105" t="s">
        <v>31610</v>
      </c>
      <c r="C1314" s="24" t="s">
        <v>31597</v>
      </c>
      <c r="D1314" s="28">
        <v>6.78</v>
      </c>
      <c r="E1314" s="108">
        <v>4.84</v>
      </c>
      <c r="F1314" s="108">
        <v>32.82</v>
      </c>
      <c r="G1314" s="107"/>
    </row>
    <row r="1315" ht="13.8" spans="1:7">
      <c r="A1315" s="102">
        <v>1310</v>
      </c>
      <c r="B1315" s="105" t="s">
        <v>31611</v>
      </c>
      <c r="C1315" s="24" t="s">
        <v>31597</v>
      </c>
      <c r="D1315" s="28">
        <v>4.44</v>
      </c>
      <c r="E1315" s="108">
        <v>4.84</v>
      </c>
      <c r="F1315" s="108">
        <v>21.49</v>
      </c>
      <c r="G1315" s="107"/>
    </row>
    <row r="1316" ht="13.8" spans="1:7">
      <c r="A1316" s="102">
        <v>1311</v>
      </c>
      <c r="B1316" s="105" t="s">
        <v>31609</v>
      </c>
      <c r="C1316" s="24" t="s">
        <v>31597</v>
      </c>
      <c r="D1316" s="28">
        <v>3.41</v>
      </c>
      <c r="E1316" s="108">
        <v>4.84</v>
      </c>
      <c r="F1316" s="108">
        <v>16.5</v>
      </c>
      <c r="G1316" s="107"/>
    </row>
    <row r="1317" ht="13.8" spans="1:7">
      <c r="A1317" s="102">
        <v>1312</v>
      </c>
      <c r="B1317" s="105" t="s">
        <v>31612</v>
      </c>
      <c r="C1317" s="24" t="s">
        <v>31597</v>
      </c>
      <c r="D1317" s="28">
        <v>4.3</v>
      </c>
      <c r="E1317" s="108">
        <v>4.84</v>
      </c>
      <c r="F1317" s="108">
        <v>20.81</v>
      </c>
      <c r="G1317" s="107"/>
    </row>
    <row r="1318" ht="13.8" spans="1:7">
      <c r="A1318" s="102">
        <v>1313</v>
      </c>
      <c r="B1318" s="105" t="s">
        <v>31613</v>
      </c>
      <c r="C1318" s="24" t="s">
        <v>31597</v>
      </c>
      <c r="D1318" s="28">
        <v>7.05</v>
      </c>
      <c r="E1318" s="108">
        <v>4.84</v>
      </c>
      <c r="F1318" s="108">
        <v>34.12</v>
      </c>
      <c r="G1318" s="107"/>
    </row>
    <row r="1319" ht="13.8" spans="1:7">
      <c r="A1319" s="102">
        <v>1314</v>
      </c>
      <c r="B1319" s="105" t="s">
        <v>31614</v>
      </c>
      <c r="C1319" s="24" t="s">
        <v>31597</v>
      </c>
      <c r="D1319" s="28">
        <v>7.75</v>
      </c>
      <c r="E1319" s="108">
        <v>4.84</v>
      </c>
      <c r="F1319" s="108">
        <v>37.51</v>
      </c>
      <c r="G1319" s="107"/>
    </row>
    <row r="1320" ht="13.8" spans="1:7">
      <c r="A1320" s="102">
        <v>1315</v>
      </c>
      <c r="B1320" s="105" t="s">
        <v>31615</v>
      </c>
      <c r="C1320" s="24" t="s">
        <v>31597</v>
      </c>
      <c r="D1320" s="28">
        <v>12.42</v>
      </c>
      <c r="E1320" s="108">
        <v>4.84</v>
      </c>
      <c r="F1320" s="108">
        <v>60.11</v>
      </c>
      <c r="G1320" s="107"/>
    </row>
    <row r="1321" ht="13.8" spans="1:7">
      <c r="A1321" s="102">
        <v>1316</v>
      </c>
      <c r="B1321" s="105" t="s">
        <v>31616</v>
      </c>
      <c r="C1321" s="24" t="s">
        <v>31597</v>
      </c>
      <c r="D1321" s="28">
        <v>5.89</v>
      </c>
      <c r="E1321" s="108">
        <v>4.84</v>
      </c>
      <c r="F1321" s="108">
        <v>28.51</v>
      </c>
      <c r="G1321" s="107"/>
    </row>
    <row r="1322" ht="13.8" spans="1:7">
      <c r="A1322" s="102">
        <v>1317</v>
      </c>
      <c r="B1322" s="105" t="s">
        <v>31617</v>
      </c>
      <c r="C1322" s="24" t="s">
        <v>31597</v>
      </c>
      <c r="D1322" s="28">
        <v>6.35</v>
      </c>
      <c r="E1322" s="108">
        <v>4.84</v>
      </c>
      <c r="F1322" s="108">
        <v>30.73</v>
      </c>
      <c r="G1322" s="107"/>
    </row>
    <row r="1323" ht="13.8" spans="1:7">
      <c r="A1323" s="102">
        <v>1318</v>
      </c>
      <c r="B1323" s="105" t="s">
        <v>31618</v>
      </c>
      <c r="C1323" s="24" t="s">
        <v>31597</v>
      </c>
      <c r="D1323" s="28">
        <v>8.85</v>
      </c>
      <c r="E1323" s="108">
        <v>4.84</v>
      </c>
      <c r="F1323" s="108">
        <v>42.83</v>
      </c>
      <c r="G1323" s="107"/>
    </row>
    <row r="1324" ht="13.8" spans="1:7">
      <c r="A1324" s="102">
        <v>1319</v>
      </c>
      <c r="B1324" s="105" t="s">
        <v>31619</v>
      </c>
      <c r="C1324" s="24" t="s">
        <v>31597</v>
      </c>
      <c r="D1324" s="28">
        <v>5</v>
      </c>
      <c r="E1324" s="108">
        <v>4.84</v>
      </c>
      <c r="F1324" s="108">
        <v>24.2</v>
      </c>
      <c r="G1324" s="107"/>
    </row>
    <row r="1325" ht="13.8" spans="1:7">
      <c r="A1325" s="102">
        <v>1320</v>
      </c>
      <c r="B1325" s="105" t="s">
        <v>31620</v>
      </c>
      <c r="C1325" s="24" t="s">
        <v>31597</v>
      </c>
      <c r="D1325" s="28">
        <v>3.64</v>
      </c>
      <c r="E1325" s="108">
        <v>4.84</v>
      </c>
      <c r="F1325" s="108">
        <v>17.62</v>
      </c>
      <c r="G1325" s="107"/>
    </row>
    <row r="1326" ht="13.8" spans="1:7">
      <c r="A1326" s="102">
        <v>1321</v>
      </c>
      <c r="B1326" s="105" t="s">
        <v>31621</v>
      </c>
      <c r="C1326" s="24" t="s">
        <v>31597</v>
      </c>
      <c r="D1326" s="28">
        <v>8.32</v>
      </c>
      <c r="E1326" s="108">
        <v>4.84</v>
      </c>
      <c r="F1326" s="108">
        <v>40.27</v>
      </c>
      <c r="G1326" s="107"/>
    </row>
    <row r="1327" ht="13.8" spans="1:7">
      <c r="A1327" s="102">
        <v>1322</v>
      </c>
      <c r="B1327" s="105" t="s">
        <v>31622</v>
      </c>
      <c r="C1327" s="24" t="s">
        <v>31597</v>
      </c>
      <c r="D1327" s="28">
        <v>3.93</v>
      </c>
      <c r="E1327" s="108">
        <v>4.84</v>
      </c>
      <c r="F1327" s="108">
        <v>19.02</v>
      </c>
      <c r="G1327" s="107"/>
    </row>
    <row r="1328" ht="13.8" spans="1:7">
      <c r="A1328" s="102">
        <v>1323</v>
      </c>
      <c r="B1328" s="105" t="s">
        <v>31623</v>
      </c>
      <c r="C1328" s="24" t="s">
        <v>31597</v>
      </c>
      <c r="D1328" s="28">
        <v>5.25</v>
      </c>
      <c r="E1328" s="108">
        <v>4.84</v>
      </c>
      <c r="F1328" s="108">
        <v>25.41</v>
      </c>
      <c r="G1328" s="107"/>
    </row>
    <row r="1329" ht="13.8" spans="1:7">
      <c r="A1329" s="102">
        <v>1324</v>
      </c>
      <c r="B1329" s="105" t="s">
        <v>31624</v>
      </c>
      <c r="C1329" s="24" t="s">
        <v>31597</v>
      </c>
      <c r="D1329" s="28">
        <v>7.58</v>
      </c>
      <c r="E1329" s="108">
        <v>4.84</v>
      </c>
      <c r="F1329" s="108">
        <v>36.69</v>
      </c>
      <c r="G1329" s="107"/>
    </row>
    <row r="1330" ht="13.8" spans="1:7">
      <c r="A1330" s="102">
        <v>1325</v>
      </c>
      <c r="B1330" s="105" t="s">
        <v>31625</v>
      </c>
      <c r="C1330" s="24" t="s">
        <v>31597</v>
      </c>
      <c r="D1330" s="28">
        <v>5.79</v>
      </c>
      <c r="E1330" s="108">
        <v>4.84</v>
      </c>
      <c r="F1330" s="108">
        <v>28.02</v>
      </c>
      <c r="G1330" s="107"/>
    </row>
    <row r="1331" ht="13.8" spans="1:7">
      <c r="A1331" s="102">
        <v>1326</v>
      </c>
      <c r="B1331" s="105" t="s">
        <v>31626</v>
      </c>
      <c r="C1331" s="24" t="s">
        <v>31597</v>
      </c>
      <c r="D1331" s="28">
        <v>12.75</v>
      </c>
      <c r="E1331" s="108">
        <v>4.84</v>
      </c>
      <c r="F1331" s="108">
        <v>61.71</v>
      </c>
      <c r="G1331" s="107"/>
    </row>
    <row r="1332" ht="13.8" spans="1:7">
      <c r="A1332" s="102">
        <v>1327</v>
      </c>
      <c r="B1332" s="105" t="s">
        <v>31627</v>
      </c>
      <c r="C1332" s="24" t="s">
        <v>31597</v>
      </c>
      <c r="D1332" s="28">
        <v>10.77</v>
      </c>
      <c r="E1332" s="108">
        <v>4.84</v>
      </c>
      <c r="F1332" s="108">
        <v>52.13</v>
      </c>
      <c r="G1332" s="107"/>
    </row>
    <row r="1333" ht="13.8" spans="1:7">
      <c r="A1333" s="102">
        <v>1328</v>
      </c>
      <c r="B1333" s="105" t="s">
        <v>31628</v>
      </c>
      <c r="C1333" s="24" t="s">
        <v>31597</v>
      </c>
      <c r="D1333" s="28">
        <v>6.1</v>
      </c>
      <c r="E1333" s="108">
        <v>4.84</v>
      </c>
      <c r="F1333" s="108">
        <v>29.52</v>
      </c>
      <c r="G1333" s="107"/>
    </row>
    <row r="1334" ht="13.8" spans="1:7">
      <c r="A1334" s="102">
        <v>1329</v>
      </c>
      <c r="B1334" s="105" t="s">
        <v>31629</v>
      </c>
      <c r="C1334" s="24" t="s">
        <v>31597</v>
      </c>
      <c r="D1334" s="28">
        <v>4.45</v>
      </c>
      <c r="E1334" s="108">
        <v>4.84</v>
      </c>
      <c r="F1334" s="108">
        <v>21.54</v>
      </c>
      <c r="G1334" s="107"/>
    </row>
    <row r="1335" ht="13.8" spans="1:7">
      <c r="A1335" s="102">
        <v>1330</v>
      </c>
      <c r="B1335" s="105" t="s">
        <v>31630</v>
      </c>
      <c r="C1335" s="24" t="s">
        <v>31597</v>
      </c>
      <c r="D1335" s="28">
        <v>3.13</v>
      </c>
      <c r="E1335" s="108">
        <v>4.84</v>
      </c>
      <c r="F1335" s="108">
        <v>15.15</v>
      </c>
      <c r="G1335" s="107"/>
    </row>
    <row r="1336" ht="13.8" spans="1:7">
      <c r="A1336" s="102">
        <v>1331</v>
      </c>
      <c r="B1336" s="105" t="s">
        <v>31631</v>
      </c>
      <c r="C1336" s="24" t="s">
        <v>31597</v>
      </c>
      <c r="D1336" s="28">
        <v>7.64</v>
      </c>
      <c r="E1336" s="108">
        <v>4.84</v>
      </c>
      <c r="F1336" s="108">
        <v>36.98</v>
      </c>
      <c r="G1336" s="107"/>
    </row>
    <row r="1337" ht="13.8" spans="1:7">
      <c r="A1337" s="102">
        <v>1332</v>
      </c>
      <c r="B1337" s="105" t="s">
        <v>31632</v>
      </c>
      <c r="C1337" s="24" t="s">
        <v>31597</v>
      </c>
      <c r="D1337" s="28">
        <v>7.83</v>
      </c>
      <c r="E1337" s="108">
        <v>4.84</v>
      </c>
      <c r="F1337" s="108">
        <v>37.9</v>
      </c>
      <c r="G1337" s="107"/>
    </row>
    <row r="1338" ht="13.8" spans="1:7">
      <c r="A1338" s="102">
        <v>1333</v>
      </c>
      <c r="B1338" s="105" t="s">
        <v>31633</v>
      </c>
      <c r="C1338" s="24" t="s">
        <v>31597</v>
      </c>
      <c r="D1338" s="28">
        <v>4.51</v>
      </c>
      <c r="E1338" s="108">
        <v>4.84</v>
      </c>
      <c r="F1338" s="108">
        <v>21.83</v>
      </c>
      <c r="G1338" s="107"/>
    </row>
    <row r="1339" ht="13.8" spans="1:7">
      <c r="A1339" s="102">
        <v>1334</v>
      </c>
      <c r="B1339" s="105" t="s">
        <v>31634</v>
      </c>
      <c r="C1339" s="24" t="s">
        <v>31597</v>
      </c>
      <c r="D1339" s="28">
        <v>6.09</v>
      </c>
      <c r="E1339" s="108">
        <v>4.84</v>
      </c>
      <c r="F1339" s="108">
        <v>29.48</v>
      </c>
      <c r="G1339" s="107"/>
    </row>
    <row r="1340" ht="13.8" spans="1:7">
      <c r="A1340" s="102">
        <v>1335</v>
      </c>
      <c r="B1340" s="105" t="s">
        <v>31635</v>
      </c>
      <c r="C1340" s="24" t="s">
        <v>31597</v>
      </c>
      <c r="D1340" s="28">
        <v>6.56</v>
      </c>
      <c r="E1340" s="108">
        <v>4.84</v>
      </c>
      <c r="F1340" s="108">
        <v>31.75</v>
      </c>
      <c r="G1340" s="107"/>
    </row>
    <row r="1341" ht="13.8" spans="1:7">
      <c r="A1341" s="102">
        <v>1336</v>
      </c>
      <c r="B1341" s="105" t="s">
        <v>31636</v>
      </c>
      <c r="C1341" s="24" t="s">
        <v>31597</v>
      </c>
      <c r="D1341" s="28">
        <v>13.29</v>
      </c>
      <c r="E1341" s="108">
        <v>4.84</v>
      </c>
      <c r="F1341" s="108">
        <v>64.32</v>
      </c>
      <c r="G1341" s="107"/>
    </row>
    <row r="1342" ht="13.8" spans="1:7">
      <c r="A1342" s="102">
        <v>1337</v>
      </c>
      <c r="B1342" s="105" t="s">
        <v>31637</v>
      </c>
      <c r="C1342" s="24" t="s">
        <v>31597</v>
      </c>
      <c r="D1342" s="28">
        <v>4.69</v>
      </c>
      <c r="E1342" s="108">
        <v>4.84</v>
      </c>
      <c r="F1342" s="108">
        <v>22.7</v>
      </c>
      <c r="G1342" s="107"/>
    </row>
    <row r="1343" ht="13.8" spans="1:7">
      <c r="A1343" s="102">
        <v>1338</v>
      </c>
      <c r="B1343" s="105" t="s">
        <v>31634</v>
      </c>
      <c r="C1343" s="24" t="s">
        <v>31597</v>
      </c>
      <c r="D1343" s="28">
        <v>2.64</v>
      </c>
      <c r="E1343" s="108">
        <v>4.84</v>
      </c>
      <c r="F1343" s="108">
        <v>12.78</v>
      </c>
      <c r="G1343" s="107"/>
    </row>
    <row r="1344" ht="13.8" spans="1:7">
      <c r="A1344" s="102">
        <v>1339</v>
      </c>
      <c r="B1344" s="105" t="s">
        <v>31638</v>
      </c>
      <c r="C1344" s="24" t="s">
        <v>31597</v>
      </c>
      <c r="D1344" s="28">
        <v>14.26</v>
      </c>
      <c r="E1344" s="108">
        <v>4.84</v>
      </c>
      <c r="F1344" s="108">
        <v>69.02</v>
      </c>
      <c r="G1344" s="107"/>
    </row>
    <row r="1345" ht="13.8" spans="1:7">
      <c r="A1345" s="102">
        <v>1340</v>
      </c>
      <c r="B1345" s="105" t="s">
        <v>31639</v>
      </c>
      <c r="C1345" s="24" t="s">
        <v>31597</v>
      </c>
      <c r="D1345" s="28">
        <v>11.65</v>
      </c>
      <c r="E1345" s="108">
        <v>4.84</v>
      </c>
      <c r="F1345" s="108">
        <v>56.39</v>
      </c>
      <c r="G1345" s="107"/>
    </row>
    <row r="1346" ht="13.8" spans="1:7">
      <c r="A1346" s="102">
        <v>1341</v>
      </c>
      <c r="B1346" s="105" t="s">
        <v>31640</v>
      </c>
      <c r="C1346" s="24" t="s">
        <v>31597</v>
      </c>
      <c r="D1346" s="28">
        <v>9.42</v>
      </c>
      <c r="E1346" s="108">
        <v>4.84</v>
      </c>
      <c r="F1346" s="108">
        <v>45.59</v>
      </c>
      <c r="G1346" s="107"/>
    </row>
    <row r="1347" ht="13.8" spans="1:7">
      <c r="A1347" s="102">
        <v>1342</v>
      </c>
      <c r="B1347" s="105" t="s">
        <v>31641</v>
      </c>
      <c r="C1347" s="24" t="s">
        <v>31597</v>
      </c>
      <c r="D1347" s="28">
        <v>7.33</v>
      </c>
      <c r="E1347" s="108">
        <v>4.84</v>
      </c>
      <c r="F1347" s="108">
        <v>35.48</v>
      </c>
      <c r="G1347" s="107"/>
    </row>
    <row r="1348" ht="13.8" spans="1:7">
      <c r="A1348" s="102">
        <v>1343</v>
      </c>
      <c r="B1348" s="105" t="s">
        <v>31642</v>
      </c>
      <c r="C1348" s="24" t="s">
        <v>31597</v>
      </c>
      <c r="D1348" s="28">
        <v>4.87</v>
      </c>
      <c r="E1348" s="108">
        <v>4.84</v>
      </c>
      <c r="F1348" s="108">
        <v>23.57</v>
      </c>
      <c r="G1348" s="107"/>
    </row>
    <row r="1349" ht="13.8" spans="1:7">
      <c r="A1349" s="102">
        <v>1344</v>
      </c>
      <c r="B1349" s="105" t="s">
        <v>31643</v>
      </c>
      <c r="C1349" s="24" t="s">
        <v>31597</v>
      </c>
      <c r="D1349" s="28">
        <v>4.99</v>
      </c>
      <c r="E1349" s="108">
        <v>4.84</v>
      </c>
      <c r="F1349" s="108">
        <v>24.15</v>
      </c>
      <c r="G1349" s="107"/>
    </row>
    <row r="1350" ht="13.8" spans="1:7">
      <c r="A1350" s="102">
        <v>1345</v>
      </c>
      <c r="B1350" s="105" t="s">
        <v>31639</v>
      </c>
      <c r="C1350" s="24" t="s">
        <v>31597</v>
      </c>
      <c r="D1350" s="28">
        <v>3.64</v>
      </c>
      <c r="E1350" s="108">
        <v>4.84</v>
      </c>
      <c r="F1350" s="108">
        <v>17.62</v>
      </c>
      <c r="G1350" s="107"/>
    </row>
    <row r="1351" ht="13.8" spans="1:7">
      <c r="A1351" s="102">
        <v>1346</v>
      </c>
      <c r="B1351" s="105" t="s">
        <v>31644</v>
      </c>
      <c r="C1351" s="24" t="s">
        <v>31597</v>
      </c>
      <c r="D1351" s="28">
        <v>5.58</v>
      </c>
      <c r="E1351" s="108">
        <v>4.84</v>
      </c>
      <c r="F1351" s="108">
        <v>27.01</v>
      </c>
      <c r="G1351" s="107"/>
    </row>
    <row r="1352" ht="13.8" spans="1:7">
      <c r="A1352" s="102">
        <v>1347</v>
      </c>
      <c r="B1352" s="105" t="s">
        <v>31645</v>
      </c>
      <c r="C1352" s="24" t="s">
        <v>31597</v>
      </c>
      <c r="D1352" s="28">
        <v>5.18</v>
      </c>
      <c r="E1352" s="108">
        <v>4.84</v>
      </c>
      <c r="F1352" s="108">
        <v>25.07</v>
      </c>
      <c r="G1352" s="107"/>
    </row>
    <row r="1353" ht="13.8" spans="1:7">
      <c r="A1353" s="102">
        <v>1348</v>
      </c>
      <c r="B1353" s="105" t="s">
        <v>31646</v>
      </c>
      <c r="C1353" s="24" t="s">
        <v>31597</v>
      </c>
      <c r="D1353" s="28">
        <v>6.53</v>
      </c>
      <c r="E1353" s="108">
        <v>4.84</v>
      </c>
      <c r="F1353" s="108">
        <v>31.61</v>
      </c>
      <c r="G1353" s="107"/>
    </row>
    <row r="1354" ht="13.8" spans="1:7">
      <c r="A1354" s="102">
        <v>1349</v>
      </c>
      <c r="B1354" s="105" t="s">
        <v>31647</v>
      </c>
      <c r="C1354" s="24" t="s">
        <v>31597</v>
      </c>
      <c r="D1354" s="28">
        <v>5.6</v>
      </c>
      <c r="E1354" s="108">
        <v>4.84</v>
      </c>
      <c r="F1354" s="108">
        <v>27.1</v>
      </c>
      <c r="G1354" s="107"/>
    </row>
    <row r="1355" ht="13.8" spans="1:7">
      <c r="A1355" s="102">
        <v>1350</v>
      </c>
      <c r="B1355" s="105" t="s">
        <v>31521</v>
      </c>
      <c r="C1355" s="24" t="s">
        <v>31597</v>
      </c>
      <c r="D1355" s="28">
        <v>6.02</v>
      </c>
      <c r="E1355" s="108">
        <v>4.84</v>
      </c>
      <c r="F1355" s="108">
        <v>29.14</v>
      </c>
      <c r="G1355" s="107"/>
    </row>
    <row r="1356" ht="13.8" spans="1:7">
      <c r="A1356" s="102">
        <v>1351</v>
      </c>
      <c r="B1356" s="105" t="s">
        <v>31648</v>
      </c>
      <c r="C1356" s="24" t="s">
        <v>31597</v>
      </c>
      <c r="D1356" s="28">
        <v>5.01</v>
      </c>
      <c r="E1356" s="108">
        <v>4.84</v>
      </c>
      <c r="F1356" s="108">
        <v>24.25</v>
      </c>
      <c r="G1356" s="107"/>
    </row>
    <row r="1357" ht="13.8" spans="1:7">
      <c r="A1357" s="102">
        <v>1352</v>
      </c>
      <c r="B1357" s="105" t="s">
        <v>982</v>
      </c>
      <c r="C1357" s="24" t="s">
        <v>31597</v>
      </c>
      <c r="D1357" s="28">
        <v>5</v>
      </c>
      <c r="E1357" s="108">
        <v>4.84</v>
      </c>
      <c r="F1357" s="108">
        <v>24.2</v>
      </c>
      <c r="G1357" s="107"/>
    </row>
    <row r="1358" ht="13.8" spans="1:7">
      <c r="A1358" s="102">
        <v>1353</v>
      </c>
      <c r="B1358" s="105" t="s">
        <v>31649</v>
      </c>
      <c r="C1358" s="24" t="s">
        <v>31650</v>
      </c>
      <c r="D1358" s="28">
        <v>5.58</v>
      </c>
      <c r="E1358" s="108">
        <v>4.84</v>
      </c>
      <c r="F1358" s="108">
        <v>27.01</v>
      </c>
      <c r="G1358" s="107"/>
    </row>
    <row r="1359" ht="13.8" spans="1:7">
      <c r="A1359" s="102">
        <v>1354</v>
      </c>
      <c r="B1359" s="105" t="s">
        <v>31651</v>
      </c>
      <c r="C1359" s="24" t="s">
        <v>31650</v>
      </c>
      <c r="D1359" s="28">
        <v>7.86</v>
      </c>
      <c r="E1359" s="108">
        <v>4.84</v>
      </c>
      <c r="F1359" s="108">
        <v>38.04</v>
      </c>
      <c r="G1359" s="107"/>
    </row>
    <row r="1360" ht="13.8" spans="1:7">
      <c r="A1360" s="102">
        <v>1355</v>
      </c>
      <c r="B1360" s="105" t="s">
        <v>31652</v>
      </c>
      <c r="C1360" s="24" t="s">
        <v>31650</v>
      </c>
      <c r="D1360" s="28">
        <v>7.63</v>
      </c>
      <c r="E1360" s="108">
        <v>4.84</v>
      </c>
      <c r="F1360" s="108">
        <v>36.93</v>
      </c>
      <c r="G1360" s="107"/>
    </row>
    <row r="1361" ht="13.8" spans="1:7">
      <c r="A1361" s="102">
        <v>1356</v>
      </c>
      <c r="B1361" s="105" t="s">
        <v>31653</v>
      </c>
      <c r="C1361" s="24" t="s">
        <v>31650</v>
      </c>
      <c r="D1361" s="28">
        <v>5.68</v>
      </c>
      <c r="E1361" s="108">
        <v>4.84</v>
      </c>
      <c r="F1361" s="108">
        <v>27.49</v>
      </c>
      <c r="G1361" s="107"/>
    </row>
    <row r="1362" ht="13.8" spans="1:7">
      <c r="A1362" s="102">
        <v>1357</v>
      </c>
      <c r="B1362" s="105" t="s">
        <v>31610</v>
      </c>
      <c r="C1362" s="24" t="s">
        <v>31650</v>
      </c>
      <c r="D1362" s="28">
        <v>5.7</v>
      </c>
      <c r="E1362" s="108">
        <v>4.84</v>
      </c>
      <c r="F1362" s="108">
        <v>27.59</v>
      </c>
      <c r="G1362" s="107"/>
    </row>
    <row r="1363" ht="13.8" spans="1:7">
      <c r="A1363" s="102">
        <v>1358</v>
      </c>
      <c r="B1363" s="105" t="s">
        <v>31611</v>
      </c>
      <c r="C1363" s="24" t="s">
        <v>31650</v>
      </c>
      <c r="D1363" s="28">
        <v>3.88</v>
      </c>
      <c r="E1363" s="108">
        <v>4.84</v>
      </c>
      <c r="F1363" s="108">
        <v>18.78</v>
      </c>
      <c r="G1363" s="107"/>
    </row>
    <row r="1364" ht="13.8" spans="1:7">
      <c r="A1364" s="102">
        <v>1359</v>
      </c>
      <c r="B1364" s="105" t="s">
        <v>31654</v>
      </c>
      <c r="C1364" s="24" t="s">
        <v>31650</v>
      </c>
      <c r="D1364" s="28">
        <v>6.91</v>
      </c>
      <c r="E1364" s="108">
        <v>4.84</v>
      </c>
      <c r="F1364" s="108">
        <v>33.44</v>
      </c>
      <c r="G1364" s="107"/>
    </row>
    <row r="1365" ht="13.8" spans="1:7">
      <c r="A1365" s="102">
        <v>1360</v>
      </c>
      <c r="B1365" s="105" t="s">
        <v>31655</v>
      </c>
      <c r="C1365" s="24" t="s">
        <v>31650</v>
      </c>
      <c r="D1365" s="28">
        <v>10.05</v>
      </c>
      <c r="E1365" s="108">
        <v>4.84</v>
      </c>
      <c r="F1365" s="108">
        <v>48.64</v>
      </c>
      <c r="G1365" s="107"/>
    </row>
    <row r="1366" ht="13.8" spans="1:7">
      <c r="A1366" s="102">
        <v>1361</v>
      </c>
      <c r="B1366" s="105" t="s">
        <v>31656</v>
      </c>
      <c r="C1366" s="24" t="s">
        <v>31650</v>
      </c>
      <c r="D1366" s="28">
        <v>4.08</v>
      </c>
      <c r="E1366" s="108">
        <v>4.84</v>
      </c>
      <c r="F1366" s="108">
        <v>19.75</v>
      </c>
      <c r="G1366" s="107"/>
    </row>
    <row r="1367" ht="13.8" spans="1:7">
      <c r="A1367" s="102">
        <v>1362</v>
      </c>
      <c r="B1367" s="105" t="s">
        <v>31657</v>
      </c>
      <c r="C1367" s="24" t="s">
        <v>31650</v>
      </c>
      <c r="D1367" s="28">
        <v>5.37</v>
      </c>
      <c r="E1367" s="108">
        <v>4.84</v>
      </c>
      <c r="F1367" s="108">
        <v>25.99</v>
      </c>
      <c r="G1367" s="107"/>
    </row>
    <row r="1368" ht="13.8" spans="1:7">
      <c r="A1368" s="102">
        <v>1363</v>
      </c>
      <c r="B1368" s="105" t="s">
        <v>31658</v>
      </c>
      <c r="C1368" s="24" t="s">
        <v>31650</v>
      </c>
      <c r="D1368" s="28">
        <v>6</v>
      </c>
      <c r="E1368" s="108">
        <v>4.84</v>
      </c>
      <c r="F1368" s="108">
        <v>29.04</v>
      </c>
      <c r="G1368" s="107"/>
    </row>
    <row r="1369" ht="13.8" spans="1:7">
      <c r="A1369" s="102">
        <v>1364</v>
      </c>
      <c r="B1369" s="105" t="s">
        <v>31659</v>
      </c>
      <c r="C1369" s="24" t="s">
        <v>31650</v>
      </c>
      <c r="D1369" s="28">
        <v>4.49</v>
      </c>
      <c r="E1369" s="108">
        <v>4.84</v>
      </c>
      <c r="F1369" s="108">
        <v>21.73</v>
      </c>
      <c r="G1369" s="107"/>
    </row>
    <row r="1370" ht="13.8" spans="1:7">
      <c r="A1370" s="102">
        <v>1365</v>
      </c>
      <c r="B1370" s="105" t="s">
        <v>31660</v>
      </c>
      <c r="C1370" s="24" t="s">
        <v>31650</v>
      </c>
      <c r="D1370" s="28">
        <v>4.64</v>
      </c>
      <c r="E1370" s="108">
        <v>4.84</v>
      </c>
      <c r="F1370" s="108">
        <v>22.46</v>
      </c>
      <c r="G1370" s="107"/>
    </row>
    <row r="1371" ht="13.8" spans="1:7">
      <c r="A1371" s="102">
        <v>1366</v>
      </c>
      <c r="B1371" s="105" t="s">
        <v>31661</v>
      </c>
      <c r="C1371" s="24" t="s">
        <v>31650</v>
      </c>
      <c r="D1371" s="28">
        <v>3.86</v>
      </c>
      <c r="E1371" s="108">
        <v>4.84</v>
      </c>
      <c r="F1371" s="108">
        <v>18.68</v>
      </c>
      <c r="G1371" s="107"/>
    </row>
    <row r="1372" ht="13.8" spans="1:7">
      <c r="A1372" s="102">
        <v>1367</v>
      </c>
      <c r="B1372" s="105" t="s">
        <v>31662</v>
      </c>
      <c r="C1372" s="24" t="s">
        <v>31650</v>
      </c>
      <c r="D1372" s="28">
        <v>2.31</v>
      </c>
      <c r="E1372" s="108">
        <v>4.84</v>
      </c>
      <c r="F1372" s="108">
        <v>11.18</v>
      </c>
      <c r="G1372" s="107"/>
    </row>
    <row r="1373" ht="13.8" spans="1:7">
      <c r="A1373" s="102">
        <v>1368</v>
      </c>
      <c r="B1373" s="105" t="s">
        <v>31663</v>
      </c>
      <c r="C1373" s="24" t="s">
        <v>31650</v>
      </c>
      <c r="D1373" s="28">
        <v>4.15</v>
      </c>
      <c r="E1373" s="108">
        <v>4.84</v>
      </c>
      <c r="F1373" s="108">
        <v>20.09</v>
      </c>
      <c r="G1373" s="107"/>
    </row>
    <row r="1374" ht="13.8" spans="1:7">
      <c r="A1374" s="102">
        <v>1369</v>
      </c>
      <c r="B1374" s="105" t="s">
        <v>31664</v>
      </c>
      <c r="C1374" s="24" t="s">
        <v>31650</v>
      </c>
      <c r="D1374" s="28">
        <v>6.75</v>
      </c>
      <c r="E1374" s="108">
        <v>4.84</v>
      </c>
      <c r="F1374" s="108">
        <v>32.67</v>
      </c>
      <c r="G1374" s="107"/>
    </row>
    <row r="1375" ht="13.8" spans="1:7">
      <c r="A1375" s="102">
        <v>1370</v>
      </c>
      <c r="B1375" s="105" t="s">
        <v>31665</v>
      </c>
      <c r="C1375" s="24" t="s">
        <v>31650</v>
      </c>
      <c r="D1375" s="28">
        <v>4.86</v>
      </c>
      <c r="E1375" s="108">
        <v>4.84</v>
      </c>
      <c r="F1375" s="108">
        <v>23.52</v>
      </c>
      <c r="G1375" s="107"/>
    </row>
    <row r="1376" ht="13.8" spans="1:7">
      <c r="A1376" s="102">
        <v>1371</v>
      </c>
      <c r="B1376" s="105" t="s">
        <v>31557</v>
      </c>
      <c r="C1376" s="24" t="s">
        <v>31650</v>
      </c>
      <c r="D1376" s="28">
        <v>3.23</v>
      </c>
      <c r="E1376" s="108">
        <v>4.84</v>
      </c>
      <c r="F1376" s="108">
        <v>15.63</v>
      </c>
      <c r="G1376" s="107"/>
    </row>
    <row r="1377" ht="13.8" spans="1:7">
      <c r="A1377" s="102">
        <v>1372</v>
      </c>
      <c r="B1377" s="105" t="s">
        <v>31642</v>
      </c>
      <c r="C1377" s="24" t="s">
        <v>31650</v>
      </c>
      <c r="D1377" s="28">
        <v>2.78</v>
      </c>
      <c r="E1377" s="108">
        <v>4.84</v>
      </c>
      <c r="F1377" s="108">
        <v>13.46</v>
      </c>
      <c r="G1377" s="107"/>
    </row>
    <row r="1378" ht="13.8" spans="1:7">
      <c r="A1378" s="102">
        <v>1373</v>
      </c>
      <c r="B1378" s="105" t="s">
        <v>31584</v>
      </c>
      <c r="C1378" s="24" t="s">
        <v>31650</v>
      </c>
      <c r="D1378" s="28">
        <v>7.22</v>
      </c>
      <c r="E1378" s="108">
        <v>4.84</v>
      </c>
      <c r="F1378" s="108">
        <v>34.94</v>
      </c>
      <c r="G1378" s="107"/>
    </row>
    <row r="1379" ht="13.8" spans="1:7">
      <c r="A1379" s="102">
        <v>1374</v>
      </c>
      <c r="B1379" s="105" t="s">
        <v>31609</v>
      </c>
      <c r="C1379" s="24" t="s">
        <v>31650</v>
      </c>
      <c r="D1379" s="28">
        <v>7.7</v>
      </c>
      <c r="E1379" s="108">
        <v>4.84</v>
      </c>
      <c r="F1379" s="108">
        <v>37.27</v>
      </c>
      <c r="G1379" s="107"/>
    </row>
    <row r="1380" ht="13.8" spans="1:7">
      <c r="A1380" s="102">
        <v>1375</v>
      </c>
      <c r="B1380" s="105" t="s">
        <v>31666</v>
      </c>
      <c r="C1380" s="24" t="s">
        <v>31650</v>
      </c>
      <c r="D1380" s="28">
        <v>9.45</v>
      </c>
      <c r="E1380" s="108">
        <v>4.84</v>
      </c>
      <c r="F1380" s="108">
        <v>45.74</v>
      </c>
      <c r="G1380" s="107"/>
    </row>
    <row r="1381" ht="13.8" spans="1:7">
      <c r="A1381" s="102">
        <v>1376</v>
      </c>
      <c r="B1381" s="105" t="s">
        <v>31667</v>
      </c>
      <c r="C1381" s="24" t="s">
        <v>31650</v>
      </c>
      <c r="D1381" s="28">
        <v>5.82</v>
      </c>
      <c r="E1381" s="108">
        <v>4.84</v>
      </c>
      <c r="F1381" s="108">
        <v>28.17</v>
      </c>
      <c r="G1381" s="107"/>
    </row>
    <row r="1382" ht="13.8" spans="1:7">
      <c r="A1382" s="102">
        <v>1377</v>
      </c>
      <c r="B1382" s="105" t="s">
        <v>31668</v>
      </c>
      <c r="C1382" s="24" t="s">
        <v>31650</v>
      </c>
      <c r="D1382" s="28">
        <v>9.15</v>
      </c>
      <c r="E1382" s="108">
        <v>4.84</v>
      </c>
      <c r="F1382" s="108">
        <v>44.29</v>
      </c>
      <c r="G1382" s="107"/>
    </row>
    <row r="1383" ht="13.8" spans="1:7">
      <c r="A1383" s="102">
        <v>1378</v>
      </c>
      <c r="B1383" s="105" t="s">
        <v>31669</v>
      </c>
      <c r="C1383" s="24" t="s">
        <v>31650</v>
      </c>
      <c r="D1383" s="28">
        <v>8.18</v>
      </c>
      <c r="E1383" s="108">
        <v>4.84</v>
      </c>
      <c r="F1383" s="108">
        <v>39.59</v>
      </c>
      <c r="G1383" s="107"/>
    </row>
    <row r="1384" ht="13.8" spans="1:7">
      <c r="A1384" s="102">
        <v>1379</v>
      </c>
      <c r="B1384" s="105" t="s">
        <v>31670</v>
      </c>
      <c r="C1384" s="24" t="s">
        <v>31650</v>
      </c>
      <c r="D1384" s="28">
        <v>5.45</v>
      </c>
      <c r="E1384" s="108">
        <v>4.84</v>
      </c>
      <c r="F1384" s="108">
        <v>26.38</v>
      </c>
      <c r="G1384" s="107"/>
    </row>
    <row r="1385" ht="13.8" spans="1:7">
      <c r="A1385" s="102">
        <v>1380</v>
      </c>
      <c r="B1385" s="105" t="s">
        <v>31671</v>
      </c>
      <c r="C1385" s="24" t="s">
        <v>31650</v>
      </c>
      <c r="D1385" s="28">
        <v>4.95</v>
      </c>
      <c r="E1385" s="108">
        <v>4.84</v>
      </c>
      <c r="F1385" s="108">
        <v>23.96</v>
      </c>
      <c r="G1385" s="107"/>
    </row>
    <row r="1386" ht="13.8" spans="1:7">
      <c r="A1386" s="102">
        <v>1381</v>
      </c>
      <c r="B1386" s="105" t="s">
        <v>15912</v>
      </c>
      <c r="C1386" s="24" t="s">
        <v>31650</v>
      </c>
      <c r="D1386" s="28">
        <v>12.66</v>
      </c>
      <c r="E1386" s="108">
        <v>4.84</v>
      </c>
      <c r="F1386" s="108">
        <v>61.27</v>
      </c>
      <c r="G1386" s="107"/>
    </row>
    <row r="1387" ht="13.8" spans="1:7">
      <c r="A1387" s="102">
        <v>1382</v>
      </c>
      <c r="B1387" s="105" t="s">
        <v>31598</v>
      </c>
      <c r="C1387" s="24" t="s">
        <v>31650</v>
      </c>
      <c r="D1387" s="28">
        <v>11.74</v>
      </c>
      <c r="E1387" s="108">
        <v>4.84</v>
      </c>
      <c r="F1387" s="108">
        <v>56.82</v>
      </c>
      <c r="G1387" s="107"/>
    </row>
    <row r="1388" ht="13.8" spans="1:7">
      <c r="A1388" s="102">
        <v>1383</v>
      </c>
      <c r="B1388" s="105" t="s">
        <v>31672</v>
      </c>
      <c r="C1388" s="24" t="s">
        <v>31650</v>
      </c>
      <c r="D1388" s="28">
        <v>9.64</v>
      </c>
      <c r="E1388" s="108">
        <v>4.84</v>
      </c>
      <c r="F1388" s="108">
        <v>46.66</v>
      </c>
      <c r="G1388" s="107"/>
    </row>
    <row r="1389" ht="13.8" spans="1:7">
      <c r="A1389" s="102">
        <v>1384</v>
      </c>
      <c r="B1389" s="105" t="s">
        <v>31673</v>
      </c>
      <c r="C1389" s="24" t="s">
        <v>31650</v>
      </c>
      <c r="D1389" s="28">
        <v>5.26</v>
      </c>
      <c r="E1389" s="108">
        <v>4.84</v>
      </c>
      <c r="F1389" s="108">
        <v>25.46</v>
      </c>
      <c r="G1389" s="107"/>
    </row>
    <row r="1390" ht="13.8" spans="1:7">
      <c r="A1390" s="102">
        <v>1385</v>
      </c>
      <c r="B1390" s="105" t="s">
        <v>31674</v>
      </c>
      <c r="C1390" s="24" t="s">
        <v>31650</v>
      </c>
      <c r="D1390" s="28">
        <v>8.35</v>
      </c>
      <c r="E1390" s="108">
        <v>4.84</v>
      </c>
      <c r="F1390" s="108">
        <v>40.41</v>
      </c>
      <c r="G1390" s="107"/>
    </row>
    <row r="1391" ht="13.8" spans="1:7">
      <c r="A1391" s="102">
        <v>1386</v>
      </c>
      <c r="B1391" s="105" t="s">
        <v>31630</v>
      </c>
      <c r="C1391" s="24" t="s">
        <v>31650</v>
      </c>
      <c r="D1391" s="28">
        <v>3.47</v>
      </c>
      <c r="E1391" s="108">
        <v>4.84</v>
      </c>
      <c r="F1391" s="108">
        <v>16.79</v>
      </c>
      <c r="G1391" s="107"/>
    </row>
    <row r="1392" ht="13.8" spans="1:7">
      <c r="A1392" s="102">
        <v>1387</v>
      </c>
      <c r="B1392" s="105" t="s">
        <v>31675</v>
      </c>
      <c r="C1392" s="24" t="s">
        <v>31650</v>
      </c>
      <c r="D1392" s="28">
        <v>1.8</v>
      </c>
      <c r="E1392" s="108">
        <v>4.84</v>
      </c>
      <c r="F1392" s="108">
        <v>8.71</v>
      </c>
      <c r="G1392" s="107"/>
    </row>
    <row r="1393" ht="13.8" spans="1:7">
      <c r="A1393" s="102">
        <v>1388</v>
      </c>
      <c r="B1393" s="105" t="s">
        <v>31676</v>
      </c>
      <c r="C1393" s="24" t="s">
        <v>31650</v>
      </c>
      <c r="D1393" s="28">
        <v>6.39</v>
      </c>
      <c r="E1393" s="108">
        <v>4.84</v>
      </c>
      <c r="F1393" s="108">
        <v>30.93</v>
      </c>
      <c r="G1393" s="107"/>
    </row>
    <row r="1394" ht="13.8" spans="1:7">
      <c r="A1394" s="102">
        <v>1389</v>
      </c>
      <c r="B1394" s="105" t="s">
        <v>31677</v>
      </c>
      <c r="C1394" s="24" t="s">
        <v>31650</v>
      </c>
      <c r="D1394" s="28">
        <v>5.04</v>
      </c>
      <c r="E1394" s="108">
        <v>4.84</v>
      </c>
      <c r="F1394" s="108">
        <v>24.39</v>
      </c>
      <c r="G1394" s="107"/>
    </row>
    <row r="1395" ht="13.8" spans="1:7">
      <c r="A1395" s="102">
        <v>1390</v>
      </c>
      <c r="B1395" s="105" t="s">
        <v>31678</v>
      </c>
      <c r="C1395" s="24" t="s">
        <v>31650</v>
      </c>
      <c r="D1395" s="28">
        <v>7.46</v>
      </c>
      <c r="E1395" s="108">
        <v>4.84</v>
      </c>
      <c r="F1395" s="108">
        <v>36.11</v>
      </c>
      <c r="G1395" s="107"/>
    </row>
    <row r="1396" ht="13.8" spans="1:7">
      <c r="A1396" s="102">
        <v>1391</v>
      </c>
      <c r="B1396" s="105" t="s">
        <v>31679</v>
      </c>
      <c r="C1396" s="24" t="s">
        <v>31650</v>
      </c>
      <c r="D1396" s="28">
        <v>6.08</v>
      </c>
      <c r="E1396" s="108">
        <v>4.84</v>
      </c>
      <c r="F1396" s="108">
        <v>29.43</v>
      </c>
      <c r="G1396" s="107"/>
    </row>
    <row r="1397" ht="13.8" spans="1:7">
      <c r="A1397" s="102">
        <v>1392</v>
      </c>
      <c r="B1397" s="105" t="s">
        <v>31628</v>
      </c>
      <c r="C1397" s="24" t="s">
        <v>31650</v>
      </c>
      <c r="D1397" s="28">
        <v>8.49</v>
      </c>
      <c r="E1397" s="108">
        <v>4.84</v>
      </c>
      <c r="F1397" s="108">
        <v>41.09</v>
      </c>
      <c r="G1397" s="107"/>
    </row>
    <row r="1398" ht="13.8" spans="1:7">
      <c r="A1398" s="102">
        <v>1393</v>
      </c>
      <c r="B1398" s="105" t="s">
        <v>31680</v>
      </c>
      <c r="C1398" s="24" t="s">
        <v>31650</v>
      </c>
      <c r="D1398" s="28">
        <v>9.78</v>
      </c>
      <c r="E1398" s="108">
        <v>4.84</v>
      </c>
      <c r="F1398" s="108">
        <v>47.34</v>
      </c>
      <c r="G1398" s="107"/>
    </row>
    <row r="1399" ht="13.8" spans="1:7">
      <c r="A1399" s="102">
        <v>1394</v>
      </c>
      <c r="B1399" s="105" t="s">
        <v>31644</v>
      </c>
      <c r="C1399" s="24" t="s">
        <v>31650</v>
      </c>
      <c r="D1399" s="28">
        <v>3.18</v>
      </c>
      <c r="E1399" s="108">
        <v>4.84</v>
      </c>
      <c r="F1399" s="108">
        <v>15.39</v>
      </c>
      <c r="G1399" s="107"/>
    </row>
    <row r="1400" ht="13.8" spans="1:7">
      <c r="A1400" s="102">
        <v>1395</v>
      </c>
      <c r="B1400" s="105" t="s">
        <v>31681</v>
      </c>
      <c r="C1400" s="24" t="s">
        <v>31650</v>
      </c>
      <c r="D1400" s="28">
        <v>3.64</v>
      </c>
      <c r="E1400" s="108">
        <v>4.84</v>
      </c>
      <c r="F1400" s="108">
        <v>17.62</v>
      </c>
      <c r="G1400" s="107"/>
    </row>
    <row r="1401" ht="13.8" spans="1:7">
      <c r="A1401" s="102">
        <v>1396</v>
      </c>
      <c r="B1401" s="105" t="s">
        <v>31682</v>
      </c>
      <c r="C1401" s="24" t="s">
        <v>31650</v>
      </c>
      <c r="D1401" s="28">
        <v>1.75</v>
      </c>
      <c r="E1401" s="108">
        <v>4.84</v>
      </c>
      <c r="F1401" s="108">
        <v>8.47</v>
      </c>
      <c r="G1401" s="107"/>
    </row>
    <row r="1402" ht="13.8" spans="1:7">
      <c r="A1402" s="102">
        <v>1397</v>
      </c>
      <c r="B1402" s="105" t="s">
        <v>31683</v>
      </c>
      <c r="C1402" s="24" t="s">
        <v>31650</v>
      </c>
      <c r="D1402" s="28">
        <v>4.93</v>
      </c>
      <c r="E1402" s="108">
        <v>4.84</v>
      </c>
      <c r="F1402" s="108">
        <v>23.86</v>
      </c>
      <c r="G1402" s="107"/>
    </row>
    <row r="1403" ht="13.8" spans="1:7">
      <c r="A1403" s="102">
        <v>1398</v>
      </c>
      <c r="B1403" s="105" t="s">
        <v>31684</v>
      </c>
      <c r="C1403" s="24" t="s">
        <v>31650</v>
      </c>
      <c r="D1403" s="28">
        <v>4.04</v>
      </c>
      <c r="E1403" s="108">
        <v>4.84</v>
      </c>
      <c r="F1403" s="108">
        <v>19.55</v>
      </c>
      <c r="G1403" s="107"/>
    </row>
    <row r="1404" ht="13.8" spans="1:7">
      <c r="A1404" s="102">
        <v>1399</v>
      </c>
      <c r="B1404" s="105" t="s">
        <v>31685</v>
      </c>
      <c r="C1404" s="24" t="s">
        <v>31650</v>
      </c>
      <c r="D1404" s="28">
        <v>7.52</v>
      </c>
      <c r="E1404" s="108">
        <v>4.84</v>
      </c>
      <c r="F1404" s="108">
        <v>36.4</v>
      </c>
      <c r="G1404" s="107"/>
    </row>
    <row r="1405" ht="13.8" spans="1:7">
      <c r="A1405" s="102">
        <v>1400</v>
      </c>
      <c r="B1405" s="105" t="s">
        <v>31686</v>
      </c>
      <c r="C1405" s="24" t="s">
        <v>31650</v>
      </c>
      <c r="D1405" s="28">
        <v>10.92</v>
      </c>
      <c r="E1405" s="108">
        <v>4.84</v>
      </c>
      <c r="F1405" s="108">
        <v>52.85</v>
      </c>
      <c r="G1405" s="107"/>
    </row>
    <row r="1406" ht="13.8" spans="1:7">
      <c r="A1406" s="102">
        <v>1401</v>
      </c>
      <c r="B1406" s="105" t="s">
        <v>31687</v>
      </c>
      <c r="C1406" s="24" t="s">
        <v>31650</v>
      </c>
      <c r="D1406" s="28">
        <v>3.24</v>
      </c>
      <c r="E1406" s="108">
        <v>4.84</v>
      </c>
      <c r="F1406" s="108">
        <v>15.68</v>
      </c>
      <c r="G1406" s="107"/>
    </row>
    <row r="1407" ht="13.8" spans="1:7">
      <c r="A1407" s="102">
        <v>1402</v>
      </c>
      <c r="B1407" s="105" t="s">
        <v>31648</v>
      </c>
      <c r="C1407" s="24" t="s">
        <v>31597</v>
      </c>
      <c r="D1407" s="28">
        <v>5.01</v>
      </c>
      <c r="E1407" s="108">
        <v>4.84</v>
      </c>
      <c r="F1407" s="108">
        <v>24.25</v>
      </c>
      <c r="G1407" s="107"/>
    </row>
    <row r="1408" ht="13.8" spans="1:7">
      <c r="A1408" s="102">
        <v>1403</v>
      </c>
      <c r="B1408" s="105" t="s">
        <v>31688</v>
      </c>
      <c r="C1408" s="24" t="s">
        <v>31650</v>
      </c>
      <c r="D1408" s="28">
        <v>4.01</v>
      </c>
      <c r="E1408" s="108">
        <v>4.84</v>
      </c>
      <c r="F1408" s="108">
        <v>19.41</v>
      </c>
      <c r="G1408" s="107"/>
    </row>
    <row r="1409" ht="13.8" spans="1:7">
      <c r="A1409" s="102">
        <v>1404</v>
      </c>
      <c r="B1409" s="105" t="s">
        <v>31689</v>
      </c>
      <c r="C1409" s="24" t="s">
        <v>31650</v>
      </c>
      <c r="D1409" s="28">
        <v>4.01</v>
      </c>
      <c r="E1409" s="108">
        <v>4.84</v>
      </c>
      <c r="F1409" s="108">
        <v>19.41</v>
      </c>
      <c r="G1409" s="107"/>
    </row>
    <row r="1410" ht="13.8" spans="1:7">
      <c r="A1410" s="102">
        <v>1405</v>
      </c>
      <c r="B1410" s="105" t="s">
        <v>31690</v>
      </c>
      <c r="C1410" s="24" t="s">
        <v>31650</v>
      </c>
      <c r="D1410" s="28">
        <v>4.45</v>
      </c>
      <c r="E1410" s="108">
        <v>4.84</v>
      </c>
      <c r="F1410" s="108">
        <v>21.54</v>
      </c>
      <c r="G1410" s="107"/>
    </row>
    <row r="1411" ht="13.8" spans="1:7">
      <c r="A1411" s="102">
        <v>1406</v>
      </c>
      <c r="B1411" s="105" t="s">
        <v>31691</v>
      </c>
      <c r="C1411" s="24" t="s">
        <v>31650</v>
      </c>
      <c r="D1411" s="28">
        <v>4.96</v>
      </c>
      <c r="E1411" s="108">
        <v>4.84</v>
      </c>
      <c r="F1411" s="108">
        <v>24.01</v>
      </c>
      <c r="G1411" s="107"/>
    </row>
    <row r="1412" ht="13.8" spans="1:7">
      <c r="A1412" s="102">
        <v>1407</v>
      </c>
      <c r="B1412" s="105" t="s">
        <v>31692</v>
      </c>
      <c r="C1412" s="24" t="s">
        <v>31650</v>
      </c>
      <c r="D1412" s="28">
        <v>16.62</v>
      </c>
      <c r="E1412" s="108">
        <v>4.84</v>
      </c>
      <c r="F1412" s="108">
        <v>80.44</v>
      </c>
      <c r="G1412" s="107"/>
    </row>
    <row r="1413" ht="13.8" spans="1:7">
      <c r="A1413" s="102">
        <v>1408</v>
      </c>
      <c r="B1413" s="105" t="s">
        <v>31693</v>
      </c>
      <c r="C1413" s="24" t="s">
        <v>31650</v>
      </c>
      <c r="D1413" s="28">
        <v>6.31</v>
      </c>
      <c r="E1413" s="108">
        <v>4.84</v>
      </c>
      <c r="F1413" s="108">
        <v>30.54</v>
      </c>
      <c r="G1413" s="107"/>
    </row>
    <row r="1414" ht="13.8" spans="1:7">
      <c r="A1414" s="102">
        <v>1409</v>
      </c>
      <c r="B1414" s="105" t="s">
        <v>31622</v>
      </c>
      <c r="C1414" s="24" t="s">
        <v>31650</v>
      </c>
      <c r="D1414" s="28">
        <v>8.29</v>
      </c>
      <c r="E1414" s="108">
        <v>4.84</v>
      </c>
      <c r="F1414" s="108">
        <v>40.12</v>
      </c>
      <c r="G1414" s="107"/>
    </row>
    <row r="1415" ht="13.8" spans="1:7">
      <c r="A1415" s="102">
        <v>1410</v>
      </c>
      <c r="B1415" s="105" t="s">
        <v>31694</v>
      </c>
      <c r="C1415" s="24" t="s">
        <v>31650</v>
      </c>
      <c r="D1415" s="28">
        <v>6.35</v>
      </c>
      <c r="E1415" s="108">
        <v>4.84</v>
      </c>
      <c r="F1415" s="108">
        <v>30.73</v>
      </c>
      <c r="G1415" s="107"/>
    </row>
    <row r="1416" ht="13.8" spans="1:7">
      <c r="A1416" s="102">
        <v>1411</v>
      </c>
      <c r="B1416" s="105" t="s">
        <v>31695</v>
      </c>
      <c r="C1416" s="24" t="s">
        <v>31650</v>
      </c>
      <c r="D1416" s="28">
        <v>5.03</v>
      </c>
      <c r="E1416" s="108">
        <v>4.84</v>
      </c>
      <c r="F1416" s="108">
        <v>24.35</v>
      </c>
      <c r="G1416" s="107"/>
    </row>
    <row r="1417" ht="13.8" spans="1:7">
      <c r="A1417" s="102">
        <v>1412</v>
      </c>
      <c r="B1417" s="105" t="s">
        <v>31696</v>
      </c>
      <c r="C1417" s="24" t="s">
        <v>31650</v>
      </c>
      <c r="D1417" s="28">
        <v>7.64</v>
      </c>
      <c r="E1417" s="108">
        <v>4.84</v>
      </c>
      <c r="F1417" s="108">
        <v>36.98</v>
      </c>
      <c r="G1417" s="107"/>
    </row>
    <row r="1418" ht="13.8" spans="1:7">
      <c r="A1418" s="102">
        <v>1413</v>
      </c>
      <c r="B1418" s="105" t="s">
        <v>31697</v>
      </c>
      <c r="C1418" s="24" t="s">
        <v>31650</v>
      </c>
      <c r="D1418" s="28">
        <v>3.67</v>
      </c>
      <c r="E1418" s="108">
        <v>4.84</v>
      </c>
      <c r="F1418" s="108">
        <v>17.76</v>
      </c>
      <c r="G1418" s="107"/>
    </row>
    <row r="1419" ht="13.8" spans="1:7">
      <c r="A1419" s="102">
        <v>1414</v>
      </c>
      <c r="B1419" s="105" t="s">
        <v>31697</v>
      </c>
      <c r="C1419" s="24" t="s">
        <v>31650</v>
      </c>
      <c r="D1419" s="28">
        <v>3.54</v>
      </c>
      <c r="E1419" s="108">
        <v>4.84</v>
      </c>
      <c r="F1419" s="108">
        <v>17.13</v>
      </c>
      <c r="G1419" s="107"/>
    </row>
    <row r="1420" ht="13.8" spans="1:7">
      <c r="A1420" s="102">
        <v>1415</v>
      </c>
      <c r="B1420" s="105" t="s">
        <v>31684</v>
      </c>
      <c r="C1420" s="24" t="s">
        <v>31650</v>
      </c>
      <c r="D1420" s="28">
        <v>12.95</v>
      </c>
      <c r="E1420" s="108">
        <v>4.84</v>
      </c>
      <c r="F1420" s="108">
        <v>62.68</v>
      </c>
      <c r="G1420" s="107"/>
    </row>
    <row r="1421" ht="13.8" spans="1:7">
      <c r="A1421" s="102">
        <v>1416</v>
      </c>
      <c r="B1421" s="105" t="s">
        <v>31698</v>
      </c>
      <c r="C1421" s="24" t="s">
        <v>31650</v>
      </c>
      <c r="D1421" s="28">
        <v>4.62</v>
      </c>
      <c r="E1421" s="108">
        <v>4.84</v>
      </c>
      <c r="F1421" s="108">
        <v>22.36</v>
      </c>
      <c r="G1421" s="107"/>
    </row>
    <row r="1422" ht="13.8" spans="1:7">
      <c r="A1422" s="102">
        <v>1417</v>
      </c>
      <c r="B1422" s="105" t="s">
        <v>31699</v>
      </c>
      <c r="C1422" s="24" t="s">
        <v>31650</v>
      </c>
      <c r="D1422" s="28">
        <v>7.77</v>
      </c>
      <c r="E1422" s="108">
        <v>4.84</v>
      </c>
      <c r="F1422" s="108">
        <v>37.61</v>
      </c>
      <c r="G1422" s="107"/>
    </row>
    <row r="1423" ht="13.8" spans="1:7">
      <c r="A1423" s="102">
        <v>1418</v>
      </c>
      <c r="B1423" s="105" t="s">
        <v>7675</v>
      </c>
      <c r="C1423" s="24" t="s">
        <v>31650</v>
      </c>
      <c r="D1423" s="28">
        <v>7.88</v>
      </c>
      <c r="E1423" s="108">
        <v>4.84</v>
      </c>
      <c r="F1423" s="108">
        <v>38.14</v>
      </c>
      <c r="G1423" s="107"/>
    </row>
    <row r="1424" ht="13.8" spans="1:7">
      <c r="A1424" s="102">
        <v>1419</v>
      </c>
      <c r="B1424" s="105" t="s">
        <v>31700</v>
      </c>
      <c r="C1424" s="24" t="s">
        <v>31650</v>
      </c>
      <c r="D1424" s="28">
        <v>6.87</v>
      </c>
      <c r="E1424" s="108">
        <v>4.84</v>
      </c>
      <c r="F1424" s="108">
        <v>33.25</v>
      </c>
      <c r="G1424" s="107"/>
    </row>
    <row r="1425" ht="13.8" spans="1:7">
      <c r="A1425" s="102">
        <v>1420</v>
      </c>
      <c r="B1425" s="105" t="s">
        <v>31701</v>
      </c>
      <c r="C1425" s="24" t="s">
        <v>31650</v>
      </c>
      <c r="D1425" s="28">
        <v>8.19</v>
      </c>
      <c r="E1425" s="108">
        <v>4.84</v>
      </c>
      <c r="F1425" s="108">
        <v>39.64</v>
      </c>
      <c r="G1425" s="107"/>
    </row>
    <row r="1426" ht="13.8" spans="1:7">
      <c r="A1426" s="102">
        <v>1421</v>
      </c>
      <c r="B1426" s="105" t="s">
        <v>31702</v>
      </c>
      <c r="C1426" s="24" t="s">
        <v>31650</v>
      </c>
      <c r="D1426" s="28">
        <v>3.4</v>
      </c>
      <c r="E1426" s="108">
        <v>4.84</v>
      </c>
      <c r="F1426" s="108">
        <v>16.46</v>
      </c>
      <c r="G1426" s="107"/>
    </row>
    <row r="1427" ht="13.8" spans="1:7">
      <c r="A1427" s="102">
        <v>1422</v>
      </c>
      <c r="B1427" s="105" t="s">
        <v>31703</v>
      </c>
      <c r="C1427" s="24" t="s">
        <v>31650</v>
      </c>
      <c r="D1427" s="28">
        <v>2.92</v>
      </c>
      <c r="E1427" s="108">
        <v>4.84</v>
      </c>
      <c r="F1427" s="108">
        <v>14.13</v>
      </c>
      <c r="G1427" s="107"/>
    </row>
    <row r="1428" ht="13.8" spans="1:7">
      <c r="A1428" s="102">
        <v>1423</v>
      </c>
      <c r="B1428" s="105" t="s">
        <v>31704</v>
      </c>
      <c r="C1428" s="24" t="s">
        <v>31650</v>
      </c>
      <c r="D1428" s="28">
        <v>5.49</v>
      </c>
      <c r="E1428" s="108">
        <v>4.84</v>
      </c>
      <c r="F1428" s="108">
        <v>26.57</v>
      </c>
      <c r="G1428" s="107"/>
    </row>
    <row r="1429" ht="13.8" spans="1:7">
      <c r="A1429" s="102">
        <v>1424</v>
      </c>
      <c r="B1429" s="105" t="s">
        <v>31705</v>
      </c>
      <c r="C1429" s="24" t="s">
        <v>31650</v>
      </c>
      <c r="D1429" s="28">
        <v>5.33</v>
      </c>
      <c r="E1429" s="108">
        <v>4.84</v>
      </c>
      <c r="F1429" s="108">
        <v>25.8</v>
      </c>
      <c r="G1429" s="107"/>
    </row>
    <row r="1430" ht="13.8" spans="1:7">
      <c r="A1430" s="102">
        <v>1425</v>
      </c>
      <c r="B1430" s="105" t="s">
        <v>6723</v>
      </c>
      <c r="C1430" s="24" t="s">
        <v>31597</v>
      </c>
      <c r="D1430" s="28">
        <v>5.78</v>
      </c>
      <c r="E1430" s="108">
        <v>4.84</v>
      </c>
      <c r="F1430" s="108">
        <v>27.98</v>
      </c>
      <c r="G1430" s="107"/>
    </row>
    <row r="1431" ht="13.8" spans="1:7">
      <c r="A1431" s="102">
        <v>1426</v>
      </c>
      <c r="B1431" s="105" t="s">
        <v>23109</v>
      </c>
      <c r="C1431" s="24" t="s">
        <v>31597</v>
      </c>
      <c r="D1431" s="28">
        <v>8.5</v>
      </c>
      <c r="E1431" s="108">
        <v>4.84</v>
      </c>
      <c r="F1431" s="108">
        <v>41.14</v>
      </c>
      <c r="G1431" s="107"/>
    </row>
    <row r="1432" ht="13.8" spans="1:7">
      <c r="A1432" s="102">
        <v>1427</v>
      </c>
      <c r="B1432" s="105" t="s">
        <v>31706</v>
      </c>
      <c r="C1432" s="24" t="s">
        <v>31597</v>
      </c>
      <c r="D1432" s="28">
        <v>3.95</v>
      </c>
      <c r="E1432" s="108">
        <v>4.84</v>
      </c>
      <c r="F1432" s="108">
        <v>19.12</v>
      </c>
      <c r="G1432" s="107"/>
    </row>
    <row r="1433" ht="13.8" spans="1:7">
      <c r="A1433" s="102">
        <v>1428</v>
      </c>
      <c r="B1433" s="105" t="s">
        <v>31707</v>
      </c>
      <c r="C1433" s="24" t="s">
        <v>31708</v>
      </c>
      <c r="D1433" s="24">
        <v>492</v>
      </c>
      <c r="E1433" s="108">
        <v>4.84</v>
      </c>
      <c r="F1433" s="108">
        <v>2381.28</v>
      </c>
      <c r="G1433" s="107"/>
    </row>
    <row r="1434" ht="13.8" spans="1:7">
      <c r="A1434" s="102">
        <v>1429</v>
      </c>
      <c r="B1434" s="105" t="s">
        <v>7228</v>
      </c>
      <c r="C1434" s="24" t="s">
        <v>31709</v>
      </c>
      <c r="D1434" s="24">
        <v>79</v>
      </c>
      <c r="E1434" s="108">
        <v>4.84</v>
      </c>
      <c r="F1434" s="108">
        <v>382.36</v>
      </c>
      <c r="G1434" s="107"/>
    </row>
    <row r="1435" ht="13.8" spans="1:7">
      <c r="A1435" s="102">
        <v>1430</v>
      </c>
      <c r="B1435" s="105" t="s">
        <v>10620</v>
      </c>
      <c r="C1435" s="24" t="s">
        <v>31710</v>
      </c>
      <c r="D1435" s="24">
        <v>59</v>
      </c>
      <c r="E1435" s="108">
        <v>4.84</v>
      </c>
      <c r="F1435" s="108">
        <v>285.56</v>
      </c>
      <c r="G1435" s="107"/>
    </row>
    <row r="1436" ht="13.8" spans="1:7">
      <c r="A1436" s="102">
        <v>1431</v>
      </c>
      <c r="B1436" s="105" t="s">
        <v>3572</v>
      </c>
      <c r="C1436" s="24" t="s">
        <v>31711</v>
      </c>
      <c r="D1436" s="28">
        <v>31.83</v>
      </c>
      <c r="E1436" s="24">
        <v>4.84</v>
      </c>
      <c r="F1436" s="24">
        <v>154.06</v>
      </c>
      <c r="G1436" s="107"/>
    </row>
    <row r="1437" ht="13.8" spans="1:7">
      <c r="A1437" s="102">
        <v>1432</v>
      </c>
      <c r="B1437" s="105" t="s">
        <v>3658</v>
      </c>
      <c r="C1437" s="24" t="s">
        <v>31711</v>
      </c>
      <c r="D1437" s="28">
        <v>15.79</v>
      </c>
      <c r="E1437" s="24">
        <v>4.84</v>
      </c>
      <c r="F1437" s="24">
        <v>76.42</v>
      </c>
      <c r="G1437" s="107"/>
    </row>
    <row r="1438" ht="13.8" spans="1:7">
      <c r="A1438" s="102">
        <v>1433</v>
      </c>
      <c r="B1438" s="105" t="s">
        <v>31712</v>
      </c>
      <c r="C1438" s="24" t="s">
        <v>31711</v>
      </c>
      <c r="D1438" s="28">
        <v>10.88</v>
      </c>
      <c r="E1438" s="24">
        <v>4.84</v>
      </c>
      <c r="F1438" s="24">
        <v>52.66</v>
      </c>
      <c r="G1438" s="107"/>
    </row>
    <row r="1439" ht="13.8" spans="1:7">
      <c r="A1439" s="102">
        <v>1434</v>
      </c>
      <c r="B1439" s="105" t="s">
        <v>4044</v>
      </c>
      <c r="C1439" s="24" t="s">
        <v>31711</v>
      </c>
      <c r="D1439" s="28">
        <v>14.37</v>
      </c>
      <c r="E1439" s="24">
        <v>4.84</v>
      </c>
      <c r="F1439" s="24">
        <v>69.55</v>
      </c>
      <c r="G1439" s="107"/>
    </row>
    <row r="1440" ht="13.8" spans="1:7">
      <c r="A1440" s="102">
        <v>1435</v>
      </c>
      <c r="B1440" s="105" t="s">
        <v>5022</v>
      </c>
      <c r="C1440" s="24" t="s">
        <v>31711</v>
      </c>
      <c r="D1440" s="28">
        <v>5.39</v>
      </c>
      <c r="E1440" s="24">
        <v>4.84</v>
      </c>
      <c r="F1440" s="24">
        <v>26.09</v>
      </c>
      <c r="G1440" s="107"/>
    </row>
    <row r="1441" ht="13.8" spans="1:7">
      <c r="A1441" s="102">
        <v>1436</v>
      </c>
      <c r="B1441" s="105" t="s">
        <v>5271</v>
      </c>
      <c r="C1441" s="24" t="s">
        <v>31711</v>
      </c>
      <c r="D1441" s="28">
        <v>4.07</v>
      </c>
      <c r="E1441" s="24">
        <v>4.84</v>
      </c>
      <c r="F1441" s="24">
        <v>19.7</v>
      </c>
      <c r="G1441" s="107"/>
    </row>
    <row r="1442" ht="13.8" spans="1:7">
      <c r="A1442" s="102">
        <v>1437</v>
      </c>
      <c r="B1442" s="105" t="s">
        <v>29887</v>
      </c>
      <c r="C1442" s="24" t="s">
        <v>31711</v>
      </c>
      <c r="D1442" s="28">
        <v>2.94</v>
      </c>
      <c r="E1442" s="24">
        <v>4.84</v>
      </c>
      <c r="F1442" s="24">
        <v>14.23</v>
      </c>
      <c r="G1442" s="107"/>
    </row>
    <row r="1443" ht="13.8" spans="1:7">
      <c r="A1443" s="102">
        <v>1438</v>
      </c>
      <c r="B1443" s="105" t="s">
        <v>3444</v>
      </c>
      <c r="C1443" s="24" t="s">
        <v>31711</v>
      </c>
      <c r="D1443" s="28">
        <v>6.28</v>
      </c>
      <c r="E1443" s="24">
        <v>4.84</v>
      </c>
      <c r="F1443" s="24">
        <v>30.4</v>
      </c>
      <c r="G1443" s="107"/>
    </row>
    <row r="1444" ht="13.8" spans="1:7">
      <c r="A1444" s="102">
        <v>1439</v>
      </c>
      <c r="B1444" s="105" t="s">
        <v>31713</v>
      </c>
      <c r="C1444" s="24" t="s">
        <v>31711</v>
      </c>
      <c r="D1444" s="28">
        <v>5.33</v>
      </c>
      <c r="E1444" s="24">
        <v>4.84</v>
      </c>
      <c r="F1444" s="24">
        <v>25.8</v>
      </c>
      <c r="G1444" s="107"/>
    </row>
    <row r="1445" ht="13.8" spans="1:7">
      <c r="A1445" s="102">
        <v>1440</v>
      </c>
      <c r="B1445" s="105" t="s">
        <v>31714</v>
      </c>
      <c r="C1445" s="24" t="s">
        <v>31711</v>
      </c>
      <c r="D1445" s="28">
        <v>5.98</v>
      </c>
      <c r="E1445" s="24">
        <v>4.84</v>
      </c>
      <c r="F1445" s="24">
        <v>28.94</v>
      </c>
      <c r="G1445" s="107"/>
    </row>
    <row r="1446" ht="13.8" spans="1:7">
      <c r="A1446" s="102">
        <v>1441</v>
      </c>
      <c r="B1446" s="105" t="s">
        <v>3731</v>
      </c>
      <c r="C1446" s="24" t="s">
        <v>31711</v>
      </c>
      <c r="D1446" s="28">
        <v>10.51</v>
      </c>
      <c r="E1446" s="24">
        <v>4.84</v>
      </c>
      <c r="F1446" s="24">
        <v>50.87</v>
      </c>
      <c r="G1446" s="107"/>
    </row>
    <row r="1447" ht="13.8" spans="1:7">
      <c r="A1447" s="102">
        <v>1442</v>
      </c>
      <c r="B1447" s="105" t="s">
        <v>3305</v>
      </c>
      <c r="C1447" s="24" t="s">
        <v>31711</v>
      </c>
      <c r="D1447" s="28">
        <v>11.39</v>
      </c>
      <c r="E1447" s="24">
        <v>4.84</v>
      </c>
      <c r="F1447" s="24">
        <v>55.13</v>
      </c>
      <c r="G1447" s="107"/>
    </row>
    <row r="1448" ht="13.8" spans="1:7">
      <c r="A1448" s="102">
        <v>1443</v>
      </c>
      <c r="B1448" s="105" t="s">
        <v>25285</v>
      </c>
      <c r="C1448" s="24" t="s">
        <v>31711</v>
      </c>
      <c r="D1448" s="28">
        <v>7.58</v>
      </c>
      <c r="E1448" s="24">
        <v>4.84</v>
      </c>
      <c r="F1448" s="24">
        <v>36.69</v>
      </c>
      <c r="G1448" s="107"/>
    </row>
    <row r="1449" ht="13.8" spans="1:7">
      <c r="A1449" s="102">
        <v>1444</v>
      </c>
      <c r="B1449" s="105" t="s">
        <v>3431</v>
      </c>
      <c r="C1449" s="24" t="s">
        <v>31711</v>
      </c>
      <c r="D1449" s="28">
        <v>3.97</v>
      </c>
      <c r="E1449" s="24">
        <v>4.84</v>
      </c>
      <c r="F1449" s="24">
        <v>19.21</v>
      </c>
      <c r="G1449" s="107"/>
    </row>
    <row r="1450" ht="13.8" spans="1:7">
      <c r="A1450" s="102">
        <v>1445</v>
      </c>
      <c r="B1450" s="105" t="s">
        <v>3663</v>
      </c>
      <c r="C1450" s="24" t="s">
        <v>31711</v>
      </c>
      <c r="D1450" s="28">
        <v>13.32</v>
      </c>
      <c r="E1450" s="24">
        <v>4.84</v>
      </c>
      <c r="F1450" s="24">
        <v>64.47</v>
      </c>
      <c r="G1450" s="107"/>
    </row>
    <row r="1451" ht="13.8" spans="1:7">
      <c r="A1451" s="102">
        <v>1446</v>
      </c>
      <c r="B1451" s="105" t="s">
        <v>31715</v>
      </c>
      <c r="C1451" s="24" t="s">
        <v>31711</v>
      </c>
      <c r="D1451" s="28">
        <v>7.73</v>
      </c>
      <c r="E1451" s="24">
        <v>4.84</v>
      </c>
      <c r="F1451" s="24">
        <v>37.41</v>
      </c>
      <c r="G1451" s="107"/>
    </row>
    <row r="1452" ht="13.8" spans="1:7">
      <c r="A1452" s="102">
        <v>1447</v>
      </c>
      <c r="B1452" s="105" t="s">
        <v>5459</v>
      </c>
      <c r="C1452" s="24" t="s">
        <v>31711</v>
      </c>
      <c r="D1452" s="28">
        <v>6.14</v>
      </c>
      <c r="E1452" s="24">
        <v>4.84</v>
      </c>
      <c r="F1452" s="24">
        <v>29.72</v>
      </c>
      <c r="G1452" s="107"/>
    </row>
    <row r="1453" ht="13.8" spans="1:7">
      <c r="A1453" s="102">
        <v>1448</v>
      </c>
      <c r="B1453" s="105" t="s">
        <v>3664</v>
      </c>
      <c r="C1453" s="24" t="s">
        <v>31711</v>
      </c>
      <c r="D1453" s="28">
        <v>12.84</v>
      </c>
      <c r="E1453" s="24">
        <v>4.84</v>
      </c>
      <c r="F1453" s="24">
        <v>62.15</v>
      </c>
      <c r="G1453" s="107"/>
    </row>
    <row r="1454" ht="13.8" spans="1:7">
      <c r="A1454" s="102">
        <v>1449</v>
      </c>
      <c r="B1454" s="105" t="s">
        <v>5151</v>
      </c>
      <c r="C1454" s="24" t="s">
        <v>31711</v>
      </c>
      <c r="D1454" s="28">
        <v>16.99</v>
      </c>
      <c r="E1454" s="24">
        <v>4.84</v>
      </c>
      <c r="F1454" s="24">
        <v>82.23</v>
      </c>
      <c r="G1454" s="107"/>
    </row>
    <row r="1455" ht="13.8" spans="1:7">
      <c r="A1455" s="102">
        <v>1450</v>
      </c>
      <c r="B1455" s="105" t="s">
        <v>4334</v>
      </c>
      <c r="C1455" s="24" t="s">
        <v>31711</v>
      </c>
      <c r="D1455" s="28">
        <v>8.22</v>
      </c>
      <c r="E1455" s="24">
        <v>4.84</v>
      </c>
      <c r="F1455" s="24">
        <v>39.78</v>
      </c>
      <c r="G1455" s="107"/>
    </row>
    <row r="1456" ht="13.8" spans="1:7">
      <c r="A1456" s="102">
        <v>1451</v>
      </c>
      <c r="B1456" s="105" t="s">
        <v>31716</v>
      </c>
      <c r="C1456" s="24" t="s">
        <v>31711</v>
      </c>
      <c r="D1456" s="28">
        <v>6.65</v>
      </c>
      <c r="E1456" s="24">
        <v>4.84</v>
      </c>
      <c r="F1456" s="24">
        <v>32.19</v>
      </c>
      <c r="G1456" s="107"/>
    </row>
    <row r="1457" ht="13.8" spans="1:7">
      <c r="A1457" s="102">
        <v>1452</v>
      </c>
      <c r="B1457" s="105" t="s">
        <v>4542</v>
      </c>
      <c r="C1457" s="24" t="s">
        <v>31711</v>
      </c>
      <c r="D1457" s="28">
        <v>15.57</v>
      </c>
      <c r="E1457" s="24">
        <v>4.84</v>
      </c>
      <c r="F1457" s="24">
        <v>75.36</v>
      </c>
      <c r="G1457" s="107"/>
    </row>
    <row r="1458" ht="13.8" spans="1:7">
      <c r="A1458" s="102">
        <v>1453</v>
      </c>
      <c r="B1458" s="105" t="s">
        <v>25650</v>
      </c>
      <c r="C1458" s="24" t="s">
        <v>31711</v>
      </c>
      <c r="D1458" s="28">
        <v>14.27</v>
      </c>
      <c r="E1458" s="24">
        <v>4.84</v>
      </c>
      <c r="F1458" s="24">
        <v>69.07</v>
      </c>
      <c r="G1458" s="107"/>
    </row>
    <row r="1459" ht="13.8" spans="1:7">
      <c r="A1459" s="102">
        <v>1454</v>
      </c>
      <c r="B1459" s="105" t="s">
        <v>31214</v>
      </c>
      <c r="C1459" s="24" t="s">
        <v>31711</v>
      </c>
      <c r="D1459" s="28">
        <v>7.76</v>
      </c>
      <c r="E1459" s="24">
        <v>4.84</v>
      </c>
      <c r="F1459" s="24">
        <v>37.56</v>
      </c>
      <c r="G1459" s="107"/>
    </row>
    <row r="1460" ht="13.8" spans="1:7">
      <c r="A1460" s="102">
        <v>1455</v>
      </c>
      <c r="B1460" s="105" t="s">
        <v>685</v>
      </c>
      <c r="C1460" s="24" t="s">
        <v>31711</v>
      </c>
      <c r="D1460" s="28">
        <v>5.38</v>
      </c>
      <c r="E1460" s="24">
        <v>4.84</v>
      </c>
      <c r="F1460" s="24">
        <v>26.04</v>
      </c>
      <c r="G1460" s="107"/>
    </row>
    <row r="1461" ht="13.8" spans="1:7">
      <c r="A1461" s="102">
        <v>1456</v>
      </c>
      <c r="B1461" s="105" t="s">
        <v>31717</v>
      </c>
      <c r="C1461" s="24" t="s">
        <v>31711</v>
      </c>
      <c r="D1461" s="28">
        <v>5.75</v>
      </c>
      <c r="E1461" s="24">
        <v>4.84</v>
      </c>
      <c r="F1461" s="24">
        <v>27.83</v>
      </c>
      <c r="G1461" s="107"/>
    </row>
    <row r="1462" ht="13.8" spans="1:7">
      <c r="A1462" s="102">
        <v>1457</v>
      </c>
      <c r="B1462" s="105" t="s">
        <v>31718</v>
      </c>
      <c r="C1462" s="24" t="s">
        <v>31711</v>
      </c>
      <c r="D1462" s="28">
        <v>6.07</v>
      </c>
      <c r="E1462" s="24">
        <v>4.84</v>
      </c>
      <c r="F1462" s="24">
        <v>29.38</v>
      </c>
      <c r="G1462" s="107"/>
    </row>
    <row r="1463" ht="13.8" spans="1:7">
      <c r="A1463" s="102">
        <v>1458</v>
      </c>
      <c r="B1463" s="105" t="s">
        <v>3513</v>
      </c>
      <c r="C1463" s="24" t="s">
        <v>31711</v>
      </c>
      <c r="D1463" s="28">
        <v>6</v>
      </c>
      <c r="E1463" s="24">
        <v>4.84</v>
      </c>
      <c r="F1463" s="24">
        <v>29.04</v>
      </c>
      <c r="G1463" s="107"/>
    </row>
    <row r="1464" ht="13.8" spans="1:7">
      <c r="A1464" s="102">
        <v>1459</v>
      </c>
      <c r="B1464" s="105" t="s">
        <v>14968</v>
      </c>
      <c r="C1464" s="24" t="s">
        <v>31711</v>
      </c>
      <c r="D1464" s="28">
        <v>17.87</v>
      </c>
      <c r="E1464" s="24">
        <v>4.84</v>
      </c>
      <c r="F1464" s="24">
        <v>86.49</v>
      </c>
      <c r="G1464" s="107"/>
    </row>
    <row r="1465" ht="13.8" spans="1:7">
      <c r="A1465" s="102">
        <v>1460</v>
      </c>
      <c r="B1465" s="105" t="s">
        <v>324</v>
      </c>
      <c r="C1465" s="24" t="s">
        <v>31711</v>
      </c>
      <c r="D1465" s="28">
        <v>7.46</v>
      </c>
      <c r="E1465" s="24">
        <v>4.84</v>
      </c>
      <c r="F1465" s="24">
        <v>36.11</v>
      </c>
      <c r="G1465" s="107"/>
    </row>
    <row r="1466" ht="13.8" spans="1:7">
      <c r="A1466" s="102">
        <v>1461</v>
      </c>
      <c r="B1466" s="105" t="s">
        <v>31719</v>
      </c>
      <c r="C1466" s="24" t="s">
        <v>31711</v>
      </c>
      <c r="D1466" s="28">
        <v>9.47</v>
      </c>
      <c r="E1466" s="24">
        <v>4.84</v>
      </c>
      <c r="F1466" s="24">
        <v>45.83</v>
      </c>
      <c r="G1466" s="107"/>
    </row>
    <row r="1467" ht="13.8" spans="1:7">
      <c r="A1467" s="102">
        <v>1462</v>
      </c>
      <c r="B1467" s="105" t="s">
        <v>31720</v>
      </c>
      <c r="C1467" s="24" t="s">
        <v>31711</v>
      </c>
      <c r="D1467" s="28">
        <v>6.79</v>
      </c>
      <c r="E1467" s="24">
        <v>4.84</v>
      </c>
      <c r="F1467" s="24">
        <v>32.86</v>
      </c>
      <c r="G1467" s="107"/>
    </row>
    <row r="1468" ht="13.8" spans="1:7">
      <c r="A1468" s="102">
        <v>1463</v>
      </c>
      <c r="B1468" s="105" t="s">
        <v>14402</v>
      </c>
      <c r="C1468" s="24" t="s">
        <v>31711</v>
      </c>
      <c r="D1468" s="28">
        <v>14.2</v>
      </c>
      <c r="E1468" s="24">
        <v>4.84</v>
      </c>
      <c r="F1468" s="24">
        <v>68.73</v>
      </c>
      <c r="G1468" s="107"/>
    </row>
    <row r="1469" ht="13.8" spans="1:7">
      <c r="A1469" s="102">
        <v>1464</v>
      </c>
      <c r="B1469" s="105" t="s">
        <v>6460</v>
      </c>
      <c r="C1469" s="24" t="s">
        <v>31711</v>
      </c>
      <c r="D1469" s="28">
        <v>5.84</v>
      </c>
      <c r="E1469" s="24">
        <v>4.84</v>
      </c>
      <c r="F1469" s="24">
        <v>28.27</v>
      </c>
      <c r="G1469" s="107"/>
    </row>
    <row r="1470" ht="13.8" spans="1:7">
      <c r="A1470" s="102">
        <v>1465</v>
      </c>
      <c r="B1470" s="105" t="s">
        <v>14401</v>
      </c>
      <c r="C1470" s="24" t="s">
        <v>31711</v>
      </c>
      <c r="D1470" s="28">
        <v>11.55</v>
      </c>
      <c r="E1470" s="24">
        <v>4.84</v>
      </c>
      <c r="F1470" s="24">
        <v>55.9</v>
      </c>
      <c r="G1470" s="107"/>
    </row>
    <row r="1471" ht="13.8" spans="1:7">
      <c r="A1471" s="102">
        <v>1466</v>
      </c>
      <c r="B1471" s="105" t="s">
        <v>3502</v>
      </c>
      <c r="C1471" s="24" t="s">
        <v>31711</v>
      </c>
      <c r="D1471" s="28">
        <v>4.44</v>
      </c>
      <c r="E1471" s="24">
        <v>4.84</v>
      </c>
      <c r="F1471" s="24">
        <v>21.49</v>
      </c>
      <c r="G1471" s="107"/>
    </row>
    <row r="1472" ht="13.8" spans="1:7">
      <c r="A1472" s="102">
        <v>1467</v>
      </c>
      <c r="B1472" s="105" t="s">
        <v>31721</v>
      </c>
      <c r="C1472" s="24" t="s">
        <v>31711</v>
      </c>
      <c r="D1472" s="28">
        <v>3.14</v>
      </c>
      <c r="E1472" s="24">
        <v>4.84</v>
      </c>
      <c r="F1472" s="24">
        <v>15.2</v>
      </c>
      <c r="G1472" s="107"/>
    </row>
    <row r="1473" ht="13.8" spans="1:7">
      <c r="A1473" s="102">
        <v>1468</v>
      </c>
      <c r="B1473" s="105" t="s">
        <v>5170</v>
      </c>
      <c r="C1473" s="24" t="s">
        <v>31711</v>
      </c>
      <c r="D1473" s="28">
        <v>14.08</v>
      </c>
      <c r="E1473" s="24">
        <v>4.84</v>
      </c>
      <c r="F1473" s="24">
        <v>68.15</v>
      </c>
      <c r="G1473" s="107"/>
    </row>
    <row r="1474" ht="13.8" spans="1:7">
      <c r="A1474" s="102">
        <v>1469</v>
      </c>
      <c r="B1474" s="105" t="s">
        <v>3572</v>
      </c>
      <c r="C1474" s="24" t="s">
        <v>31711</v>
      </c>
      <c r="D1474" s="28">
        <v>2.97</v>
      </c>
      <c r="E1474" s="24">
        <v>4.84</v>
      </c>
      <c r="F1474" s="24">
        <v>14.37</v>
      </c>
      <c r="G1474" s="107"/>
    </row>
    <row r="1475" ht="13.8" spans="1:7">
      <c r="A1475" s="102">
        <v>1470</v>
      </c>
      <c r="B1475" s="105" t="s">
        <v>18805</v>
      </c>
      <c r="C1475" s="24" t="s">
        <v>31711</v>
      </c>
      <c r="D1475" s="28">
        <v>9.9</v>
      </c>
      <c r="E1475" s="24">
        <v>4.84</v>
      </c>
      <c r="F1475" s="24">
        <v>47.92</v>
      </c>
      <c r="G1475" s="107"/>
    </row>
    <row r="1476" ht="13.8" spans="1:7">
      <c r="A1476" s="102">
        <v>1471</v>
      </c>
      <c r="B1476" s="105" t="s">
        <v>31722</v>
      </c>
      <c r="C1476" s="24" t="s">
        <v>31711</v>
      </c>
      <c r="D1476" s="28">
        <v>4.96</v>
      </c>
      <c r="E1476" s="24">
        <v>4.84</v>
      </c>
      <c r="F1476" s="24">
        <v>24.01</v>
      </c>
      <c r="G1476" s="107"/>
    </row>
    <row r="1477" ht="13.8" spans="1:7">
      <c r="A1477" s="102">
        <v>1472</v>
      </c>
      <c r="B1477" s="105" t="s">
        <v>3639</v>
      </c>
      <c r="C1477" s="24" t="s">
        <v>31711</v>
      </c>
      <c r="D1477" s="28">
        <v>7.72</v>
      </c>
      <c r="E1477" s="24">
        <v>4.84</v>
      </c>
      <c r="F1477" s="24">
        <v>37.36</v>
      </c>
      <c r="G1477" s="107"/>
    </row>
    <row r="1478" ht="13.8" spans="1:7">
      <c r="A1478" s="102">
        <v>1473</v>
      </c>
      <c r="B1478" s="105" t="s">
        <v>6520</v>
      </c>
      <c r="C1478" s="24" t="s">
        <v>31711</v>
      </c>
      <c r="D1478" s="28">
        <v>5.36</v>
      </c>
      <c r="E1478" s="24">
        <v>4.84</v>
      </c>
      <c r="F1478" s="24">
        <v>25.94</v>
      </c>
      <c r="G1478" s="107"/>
    </row>
    <row r="1479" ht="13.8" spans="1:7">
      <c r="A1479" s="102">
        <v>1474</v>
      </c>
      <c r="B1479" s="105" t="s">
        <v>15579</v>
      </c>
      <c r="C1479" s="24" t="s">
        <v>31711</v>
      </c>
      <c r="D1479" s="28">
        <v>1.65</v>
      </c>
      <c r="E1479" s="24">
        <v>4.84</v>
      </c>
      <c r="F1479" s="24">
        <v>7.99</v>
      </c>
      <c r="G1479" s="107"/>
    </row>
    <row r="1480" ht="13.8" spans="1:7">
      <c r="A1480" s="102">
        <v>1475</v>
      </c>
      <c r="B1480" s="105" t="s">
        <v>4698</v>
      </c>
      <c r="C1480" s="24" t="s">
        <v>31711</v>
      </c>
      <c r="D1480" s="28">
        <v>2.34</v>
      </c>
      <c r="E1480" s="24">
        <v>4.84</v>
      </c>
      <c r="F1480" s="24">
        <v>11.33</v>
      </c>
      <c r="G1480" s="107"/>
    </row>
    <row r="1481" ht="13.8" spans="1:7">
      <c r="A1481" s="102">
        <v>1476</v>
      </c>
      <c r="B1481" s="105" t="s">
        <v>3504</v>
      </c>
      <c r="C1481" s="24" t="s">
        <v>31711</v>
      </c>
      <c r="D1481" s="28">
        <v>1.21</v>
      </c>
      <c r="E1481" s="24">
        <v>4.84</v>
      </c>
      <c r="F1481" s="24">
        <v>5.86</v>
      </c>
      <c r="G1481" s="107"/>
    </row>
    <row r="1482" ht="13.8" spans="1:7">
      <c r="A1482" s="102">
        <v>1477</v>
      </c>
      <c r="B1482" s="105" t="s">
        <v>5701</v>
      </c>
      <c r="C1482" s="24" t="s">
        <v>31711</v>
      </c>
      <c r="D1482" s="28">
        <v>12.26</v>
      </c>
      <c r="E1482" s="24">
        <v>4.84</v>
      </c>
      <c r="F1482" s="24">
        <v>59.34</v>
      </c>
      <c r="G1482" s="107"/>
    </row>
    <row r="1483" ht="13.8" spans="1:7">
      <c r="A1483" s="102">
        <v>1478</v>
      </c>
      <c r="B1483" s="105" t="s">
        <v>6301</v>
      </c>
      <c r="C1483" s="24" t="s">
        <v>31711</v>
      </c>
      <c r="D1483" s="28">
        <v>11.89</v>
      </c>
      <c r="E1483" s="24">
        <v>4.84</v>
      </c>
      <c r="F1483" s="24">
        <v>57.55</v>
      </c>
      <c r="G1483" s="107"/>
    </row>
    <row r="1484" ht="13.8" spans="1:7">
      <c r="A1484" s="102">
        <v>1479</v>
      </c>
      <c r="B1484" s="105" t="s">
        <v>31723</v>
      </c>
      <c r="C1484" s="24" t="s">
        <v>31711</v>
      </c>
      <c r="D1484" s="28">
        <v>12.28</v>
      </c>
      <c r="E1484" s="24">
        <v>4.84</v>
      </c>
      <c r="F1484" s="24">
        <v>59.44</v>
      </c>
      <c r="G1484" s="107"/>
    </row>
    <row r="1485" ht="13.8" spans="1:7">
      <c r="A1485" s="102">
        <v>1480</v>
      </c>
      <c r="B1485" s="105" t="s">
        <v>31724</v>
      </c>
      <c r="C1485" s="24" t="s">
        <v>31711</v>
      </c>
      <c r="D1485" s="28">
        <v>6.91</v>
      </c>
      <c r="E1485" s="24">
        <v>4.84</v>
      </c>
      <c r="F1485" s="24">
        <v>33.44</v>
      </c>
      <c r="G1485" s="107"/>
    </row>
    <row r="1486" ht="13.8" spans="1:7">
      <c r="A1486" s="102">
        <v>1481</v>
      </c>
      <c r="B1486" s="105" t="s">
        <v>15203</v>
      </c>
      <c r="C1486" s="24" t="s">
        <v>31711</v>
      </c>
      <c r="D1486" s="28">
        <v>6.27</v>
      </c>
      <c r="E1486" s="24">
        <v>4.84</v>
      </c>
      <c r="F1486" s="24">
        <v>30.35</v>
      </c>
      <c r="G1486" s="107"/>
    </row>
    <row r="1487" ht="13.8" spans="1:7">
      <c r="A1487" s="102">
        <v>1482</v>
      </c>
      <c r="B1487" s="105" t="s">
        <v>2256</v>
      </c>
      <c r="C1487" s="24" t="s">
        <v>31711</v>
      </c>
      <c r="D1487" s="28">
        <v>2.86</v>
      </c>
      <c r="E1487" s="24">
        <v>4.84</v>
      </c>
      <c r="F1487" s="24">
        <v>13.84</v>
      </c>
      <c r="G1487" s="107"/>
    </row>
    <row r="1488" ht="13.8" spans="1:7">
      <c r="A1488" s="102">
        <v>1483</v>
      </c>
      <c r="B1488" s="105" t="s">
        <v>15570</v>
      </c>
      <c r="C1488" s="24" t="s">
        <v>31711</v>
      </c>
      <c r="D1488" s="28">
        <v>8.1</v>
      </c>
      <c r="E1488" s="24">
        <v>4.84</v>
      </c>
      <c r="F1488" s="24">
        <v>39.2</v>
      </c>
      <c r="G1488" s="107"/>
    </row>
    <row r="1489" ht="13.8" spans="1:7">
      <c r="A1489" s="102">
        <v>1484</v>
      </c>
      <c r="B1489" s="105" t="s">
        <v>5696</v>
      </c>
      <c r="C1489" s="24" t="s">
        <v>31711</v>
      </c>
      <c r="D1489" s="28">
        <v>2.28</v>
      </c>
      <c r="E1489" s="24">
        <v>4.84</v>
      </c>
      <c r="F1489" s="24">
        <v>11.04</v>
      </c>
      <c r="G1489" s="107"/>
    </row>
    <row r="1490" ht="13.8" spans="1:7">
      <c r="A1490" s="102">
        <v>1485</v>
      </c>
      <c r="B1490" s="105" t="s">
        <v>7169</v>
      </c>
      <c r="C1490" s="24" t="s">
        <v>31711</v>
      </c>
      <c r="D1490" s="28">
        <v>5.27</v>
      </c>
      <c r="E1490" s="24">
        <v>4.84</v>
      </c>
      <c r="F1490" s="24">
        <v>25.51</v>
      </c>
      <c r="G1490" s="107"/>
    </row>
    <row r="1491" ht="13.8" spans="1:7">
      <c r="A1491" s="102">
        <v>1486</v>
      </c>
      <c r="B1491" s="105" t="s">
        <v>15050</v>
      </c>
      <c r="C1491" s="24" t="s">
        <v>31711</v>
      </c>
      <c r="D1491" s="28">
        <v>2.38</v>
      </c>
      <c r="E1491" s="24">
        <v>4.84</v>
      </c>
      <c r="F1491" s="24">
        <v>11.52</v>
      </c>
      <c r="G1491" s="107"/>
    </row>
    <row r="1492" ht="13.8" spans="1:7">
      <c r="A1492" s="102">
        <v>1487</v>
      </c>
      <c r="B1492" s="105" t="s">
        <v>15985</v>
      </c>
      <c r="C1492" s="24" t="s">
        <v>31711</v>
      </c>
      <c r="D1492" s="28">
        <v>3.97</v>
      </c>
      <c r="E1492" s="24">
        <v>4.84</v>
      </c>
      <c r="F1492" s="24">
        <v>19.21</v>
      </c>
      <c r="G1492" s="107"/>
    </row>
    <row r="1493" ht="13.8" spans="1:7">
      <c r="A1493" s="102">
        <v>1488</v>
      </c>
      <c r="B1493" s="105" t="s">
        <v>31725</v>
      </c>
      <c r="C1493" s="24" t="s">
        <v>31711</v>
      </c>
      <c r="D1493" s="28">
        <v>2.54</v>
      </c>
      <c r="E1493" s="24">
        <v>4.84</v>
      </c>
      <c r="F1493" s="24">
        <v>12.29</v>
      </c>
      <c r="G1493" s="107"/>
    </row>
    <row r="1494" ht="13.8" spans="1:7">
      <c r="A1494" s="102">
        <v>1489</v>
      </c>
      <c r="B1494" s="105" t="s">
        <v>1905</v>
      </c>
      <c r="C1494" s="24" t="s">
        <v>31711</v>
      </c>
      <c r="D1494" s="28">
        <v>14.63</v>
      </c>
      <c r="E1494" s="24">
        <v>4.84</v>
      </c>
      <c r="F1494" s="24">
        <v>70.81</v>
      </c>
      <c r="G1494" s="107"/>
    </row>
    <row r="1495" ht="13.8" spans="1:7">
      <c r="A1495" s="102">
        <v>1490</v>
      </c>
      <c r="B1495" s="105" t="s">
        <v>31726</v>
      </c>
      <c r="C1495" s="24" t="s">
        <v>31711</v>
      </c>
      <c r="D1495" s="28">
        <v>4.83</v>
      </c>
      <c r="E1495" s="24">
        <v>4.84</v>
      </c>
      <c r="F1495" s="24">
        <v>23.38</v>
      </c>
      <c r="G1495" s="107"/>
    </row>
    <row r="1496" ht="13.8" spans="1:7">
      <c r="A1496" s="102">
        <v>1491</v>
      </c>
      <c r="B1496" s="105" t="s">
        <v>7278</v>
      </c>
      <c r="C1496" s="24" t="s">
        <v>31711</v>
      </c>
      <c r="D1496" s="28">
        <v>9.21</v>
      </c>
      <c r="E1496" s="24">
        <v>4.84</v>
      </c>
      <c r="F1496" s="24">
        <v>44.58</v>
      </c>
      <c r="G1496" s="107"/>
    </row>
    <row r="1497" ht="13.8" spans="1:7">
      <c r="A1497" s="102">
        <v>1492</v>
      </c>
      <c r="B1497" s="105" t="s">
        <v>5167</v>
      </c>
      <c r="C1497" s="24" t="s">
        <v>31711</v>
      </c>
      <c r="D1497" s="28">
        <v>4.46</v>
      </c>
      <c r="E1497" s="24">
        <v>4.84</v>
      </c>
      <c r="F1497" s="24">
        <v>21.59</v>
      </c>
      <c r="G1497" s="107"/>
    </row>
    <row r="1498" ht="13.8" spans="1:7">
      <c r="A1498" s="102">
        <v>1493</v>
      </c>
      <c r="B1498" s="105" t="s">
        <v>324</v>
      </c>
      <c r="C1498" s="24" t="s">
        <v>31711</v>
      </c>
      <c r="D1498" s="28">
        <v>5.47</v>
      </c>
      <c r="E1498" s="24">
        <v>4.84</v>
      </c>
      <c r="F1498" s="24">
        <v>26.47</v>
      </c>
      <c r="G1498" s="107"/>
    </row>
    <row r="1499" ht="13.8" spans="1:7">
      <c r="A1499" s="102">
        <v>1494</v>
      </c>
      <c r="B1499" s="105" t="s">
        <v>15614</v>
      </c>
      <c r="C1499" s="24" t="s">
        <v>31711</v>
      </c>
      <c r="D1499" s="28">
        <v>7.54</v>
      </c>
      <c r="E1499" s="24">
        <v>4.84</v>
      </c>
      <c r="F1499" s="24">
        <v>36.49</v>
      </c>
      <c r="G1499" s="107"/>
    </row>
    <row r="1500" ht="13.8" spans="1:7">
      <c r="A1500" s="102">
        <v>1495</v>
      </c>
      <c r="B1500" s="105" t="s">
        <v>31727</v>
      </c>
      <c r="C1500" s="24" t="s">
        <v>31711</v>
      </c>
      <c r="D1500" s="28">
        <v>5.2</v>
      </c>
      <c r="E1500" s="24">
        <v>4.84</v>
      </c>
      <c r="F1500" s="24">
        <v>25.17</v>
      </c>
      <c r="G1500" s="107"/>
    </row>
    <row r="1501" ht="13.8" spans="1:7">
      <c r="A1501" s="102">
        <v>1496</v>
      </c>
      <c r="B1501" s="105" t="s">
        <v>5143</v>
      </c>
      <c r="C1501" s="24" t="s">
        <v>31711</v>
      </c>
      <c r="D1501" s="28">
        <v>6.35</v>
      </c>
      <c r="E1501" s="24">
        <v>4.84</v>
      </c>
      <c r="F1501" s="24">
        <v>30.73</v>
      </c>
      <c r="G1501" s="107"/>
    </row>
    <row r="1502" ht="13.8" spans="1:7">
      <c r="A1502" s="102">
        <v>1497</v>
      </c>
      <c r="B1502" s="105" t="s">
        <v>31728</v>
      </c>
      <c r="C1502" s="24" t="s">
        <v>31711</v>
      </c>
      <c r="D1502" s="28">
        <v>3.59</v>
      </c>
      <c r="E1502" s="24">
        <v>4.84</v>
      </c>
      <c r="F1502" s="24">
        <v>17.38</v>
      </c>
      <c r="G1502" s="107"/>
    </row>
    <row r="1503" ht="13.8" spans="1:7">
      <c r="A1503" s="102">
        <v>1498</v>
      </c>
      <c r="B1503" s="105" t="s">
        <v>16453</v>
      </c>
      <c r="C1503" s="24" t="s">
        <v>31711</v>
      </c>
      <c r="D1503" s="28">
        <v>6.43</v>
      </c>
      <c r="E1503" s="24">
        <v>4.84</v>
      </c>
      <c r="F1503" s="24">
        <v>31.12</v>
      </c>
      <c r="G1503" s="107"/>
    </row>
    <row r="1504" ht="13.8" spans="1:7">
      <c r="A1504" s="102">
        <v>1499</v>
      </c>
      <c r="B1504" s="105" t="s">
        <v>3908</v>
      </c>
      <c r="C1504" s="24" t="s">
        <v>31711</v>
      </c>
      <c r="D1504" s="28">
        <v>4.93</v>
      </c>
      <c r="E1504" s="24">
        <v>4.84</v>
      </c>
      <c r="F1504" s="24">
        <v>23.86</v>
      </c>
      <c r="G1504" s="107"/>
    </row>
    <row r="1505" ht="13.8" spans="1:7">
      <c r="A1505" s="102">
        <v>1500</v>
      </c>
      <c r="B1505" s="105" t="s">
        <v>15051</v>
      </c>
      <c r="C1505" s="24" t="s">
        <v>31711</v>
      </c>
      <c r="D1505" s="28">
        <v>7.52</v>
      </c>
      <c r="E1505" s="24">
        <v>4.84</v>
      </c>
      <c r="F1505" s="24">
        <v>36.4</v>
      </c>
      <c r="G1505" s="107"/>
    </row>
    <row r="1506" ht="13.8" spans="1:7">
      <c r="A1506" s="102">
        <v>1501</v>
      </c>
      <c r="B1506" s="105" t="s">
        <v>4356</v>
      </c>
      <c r="C1506" s="24" t="s">
        <v>31711</v>
      </c>
      <c r="D1506" s="28">
        <v>10.12</v>
      </c>
      <c r="E1506" s="24">
        <v>4.84</v>
      </c>
      <c r="F1506" s="24">
        <v>48.98</v>
      </c>
      <c r="G1506" s="107"/>
    </row>
    <row r="1507" ht="13.8" spans="1:7">
      <c r="A1507" s="102">
        <v>1502</v>
      </c>
      <c r="B1507" s="105" t="s">
        <v>3639</v>
      </c>
      <c r="C1507" s="24" t="s">
        <v>31711</v>
      </c>
      <c r="D1507" s="28">
        <v>2.97</v>
      </c>
      <c r="E1507" s="24">
        <v>4.84</v>
      </c>
      <c r="F1507" s="24">
        <v>14.37</v>
      </c>
      <c r="G1507" s="107"/>
    </row>
    <row r="1508" ht="13.8" spans="1:7">
      <c r="A1508" s="102">
        <v>1503</v>
      </c>
      <c r="B1508" s="105" t="s">
        <v>3928</v>
      </c>
      <c r="C1508" s="24" t="s">
        <v>31711</v>
      </c>
      <c r="D1508" s="28">
        <v>9.93</v>
      </c>
      <c r="E1508" s="24">
        <v>4.84</v>
      </c>
      <c r="F1508" s="24">
        <v>48.06</v>
      </c>
      <c r="G1508" s="107"/>
    </row>
    <row r="1509" ht="13.8" spans="1:7">
      <c r="A1509" s="102">
        <v>1504</v>
      </c>
      <c r="B1509" s="105" t="s">
        <v>31179</v>
      </c>
      <c r="C1509" s="24" t="s">
        <v>31711</v>
      </c>
      <c r="D1509" s="28">
        <v>6.35</v>
      </c>
      <c r="E1509" s="24">
        <v>4.84</v>
      </c>
      <c r="F1509" s="24">
        <v>30.73</v>
      </c>
      <c r="G1509" s="107"/>
    </row>
    <row r="1510" ht="13.8" spans="1:7">
      <c r="A1510" s="102">
        <v>1505</v>
      </c>
      <c r="B1510" s="105" t="s">
        <v>3423</v>
      </c>
      <c r="C1510" s="24" t="s">
        <v>31711</v>
      </c>
      <c r="D1510" s="28">
        <v>3.16</v>
      </c>
      <c r="E1510" s="24">
        <v>4.84</v>
      </c>
      <c r="F1510" s="24">
        <v>15.29</v>
      </c>
      <c r="G1510" s="107"/>
    </row>
    <row r="1511" ht="13.8" spans="1:7">
      <c r="A1511" s="102">
        <v>1506</v>
      </c>
      <c r="B1511" s="105" t="s">
        <v>31729</v>
      </c>
      <c r="C1511" s="24" t="s">
        <v>31711</v>
      </c>
      <c r="D1511" s="28">
        <v>3.29</v>
      </c>
      <c r="E1511" s="24">
        <v>4.84</v>
      </c>
      <c r="F1511" s="24">
        <v>15.92</v>
      </c>
      <c r="G1511" s="107"/>
    </row>
    <row r="1512" ht="13.8" spans="1:7">
      <c r="A1512" s="102">
        <v>1507</v>
      </c>
      <c r="B1512" s="105" t="s">
        <v>116</v>
      </c>
      <c r="C1512" s="24" t="s">
        <v>31711</v>
      </c>
      <c r="D1512" s="28">
        <v>5.36</v>
      </c>
      <c r="E1512" s="24">
        <v>4.84</v>
      </c>
      <c r="F1512" s="24">
        <v>25.94</v>
      </c>
      <c r="G1512" s="107"/>
    </row>
    <row r="1513" ht="13.8" spans="1:7">
      <c r="A1513" s="102">
        <v>1508</v>
      </c>
      <c r="B1513" s="105" t="s">
        <v>31730</v>
      </c>
      <c r="C1513" s="24" t="s">
        <v>31711</v>
      </c>
      <c r="D1513" s="28">
        <v>8.39</v>
      </c>
      <c r="E1513" s="24">
        <v>4.84</v>
      </c>
      <c r="F1513" s="24">
        <v>40.61</v>
      </c>
      <c r="G1513" s="107"/>
    </row>
    <row r="1514" ht="13.8" spans="1:7">
      <c r="A1514" s="102">
        <v>1509</v>
      </c>
      <c r="B1514" s="105" t="s">
        <v>31731</v>
      </c>
      <c r="C1514" s="24" t="s">
        <v>31711</v>
      </c>
      <c r="D1514" s="28">
        <v>10.01</v>
      </c>
      <c r="E1514" s="24">
        <v>4.84</v>
      </c>
      <c r="F1514" s="24">
        <v>48.45</v>
      </c>
      <c r="G1514" s="107"/>
    </row>
    <row r="1515" ht="13.8" spans="1:7">
      <c r="A1515" s="102">
        <v>1510</v>
      </c>
      <c r="B1515" s="105" t="s">
        <v>6598</v>
      </c>
      <c r="C1515" s="24" t="s">
        <v>31711</v>
      </c>
      <c r="D1515" s="28">
        <v>2.08</v>
      </c>
      <c r="E1515" s="24">
        <v>4.84</v>
      </c>
      <c r="F1515" s="24">
        <v>10.07</v>
      </c>
      <c r="G1515" s="107"/>
    </row>
    <row r="1516" ht="13.8" spans="1:7">
      <c r="A1516" s="102">
        <v>1511</v>
      </c>
      <c r="B1516" s="105" t="s">
        <v>3473</v>
      </c>
      <c r="C1516" s="24" t="s">
        <v>31711</v>
      </c>
      <c r="D1516" s="28">
        <v>5.58</v>
      </c>
      <c r="E1516" s="24">
        <v>4.84</v>
      </c>
      <c r="F1516" s="24">
        <v>27.01</v>
      </c>
      <c r="G1516" s="107"/>
    </row>
    <row r="1517" ht="13.8" spans="1:7">
      <c r="A1517" s="102">
        <v>1512</v>
      </c>
      <c r="B1517" s="105" t="s">
        <v>25242</v>
      </c>
      <c r="C1517" s="24" t="s">
        <v>31711</v>
      </c>
      <c r="D1517" s="28">
        <v>6.39</v>
      </c>
      <c r="E1517" s="24">
        <v>4.84</v>
      </c>
      <c r="F1517" s="24">
        <v>30.93</v>
      </c>
      <c r="G1517" s="107"/>
    </row>
    <row r="1518" ht="13.8" spans="1:7">
      <c r="A1518" s="102">
        <v>1513</v>
      </c>
      <c r="B1518" s="105" t="s">
        <v>15999</v>
      </c>
      <c r="C1518" s="24" t="s">
        <v>31711</v>
      </c>
      <c r="D1518" s="28">
        <v>2.77</v>
      </c>
      <c r="E1518" s="24">
        <v>4.84</v>
      </c>
      <c r="F1518" s="24">
        <v>13.41</v>
      </c>
      <c r="G1518" s="107"/>
    </row>
    <row r="1519" ht="13.8" spans="1:7">
      <c r="A1519" s="102">
        <v>1514</v>
      </c>
      <c r="B1519" s="105" t="s">
        <v>4044</v>
      </c>
      <c r="C1519" s="24" t="s">
        <v>31711</v>
      </c>
      <c r="D1519" s="28">
        <v>5.62</v>
      </c>
      <c r="E1519" s="24">
        <v>4.84</v>
      </c>
      <c r="F1519" s="24">
        <v>27.2</v>
      </c>
      <c r="G1519" s="107"/>
    </row>
    <row r="1520" ht="13.8" spans="1:7">
      <c r="A1520" s="102">
        <v>1515</v>
      </c>
      <c r="B1520" s="105" t="s">
        <v>3392</v>
      </c>
      <c r="C1520" s="24" t="s">
        <v>31711</v>
      </c>
      <c r="D1520" s="28">
        <v>7.12</v>
      </c>
      <c r="E1520" s="24">
        <v>4.84</v>
      </c>
      <c r="F1520" s="24">
        <v>34.46</v>
      </c>
      <c r="G1520" s="107"/>
    </row>
    <row r="1521" ht="13.8" spans="1:7">
      <c r="A1521" s="102">
        <v>1516</v>
      </c>
      <c r="B1521" s="105" t="s">
        <v>3335</v>
      </c>
      <c r="C1521" s="24" t="s">
        <v>31711</v>
      </c>
      <c r="D1521" s="28">
        <v>3.91</v>
      </c>
      <c r="E1521" s="24">
        <v>4.84</v>
      </c>
      <c r="F1521" s="24">
        <v>18.92</v>
      </c>
      <c r="G1521" s="107"/>
    </row>
    <row r="1522" ht="13.8" spans="1:7">
      <c r="A1522" s="102">
        <v>1517</v>
      </c>
      <c r="B1522" s="105" t="s">
        <v>15317</v>
      </c>
      <c r="C1522" s="24" t="s">
        <v>31711</v>
      </c>
      <c r="D1522" s="28">
        <v>4.5</v>
      </c>
      <c r="E1522" s="24">
        <v>4.84</v>
      </c>
      <c r="F1522" s="24">
        <v>21.78</v>
      </c>
      <c r="G1522" s="107"/>
    </row>
    <row r="1523" ht="13.8" spans="1:7">
      <c r="A1523" s="102">
        <v>1518</v>
      </c>
      <c r="B1523" s="105" t="s">
        <v>14355</v>
      </c>
      <c r="C1523" s="24" t="s">
        <v>31711</v>
      </c>
      <c r="D1523" s="28">
        <v>5.1</v>
      </c>
      <c r="E1523" s="24">
        <v>4.84</v>
      </c>
      <c r="F1523" s="24">
        <v>24.68</v>
      </c>
      <c r="G1523" s="107"/>
    </row>
    <row r="1524" ht="13.8" spans="1:7">
      <c r="A1524" s="102">
        <v>1519</v>
      </c>
      <c r="B1524" s="105" t="s">
        <v>3392</v>
      </c>
      <c r="C1524" s="24" t="s">
        <v>31711</v>
      </c>
      <c r="D1524" s="28">
        <v>4.52</v>
      </c>
      <c r="E1524" s="24">
        <v>4.84</v>
      </c>
      <c r="F1524" s="24">
        <v>21.88</v>
      </c>
      <c r="G1524" s="107"/>
    </row>
    <row r="1525" ht="13.8" spans="1:7">
      <c r="A1525" s="102">
        <v>1520</v>
      </c>
      <c r="B1525" s="105" t="s">
        <v>3422</v>
      </c>
      <c r="C1525" s="24" t="s">
        <v>31711</v>
      </c>
      <c r="D1525" s="28">
        <v>5.11</v>
      </c>
      <c r="E1525" s="24">
        <v>4.84</v>
      </c>
      <c r="F1525" s="24">
        <v>24.73</v>
      </c>
      <c r="G1525" s="107"/>
    </row>
    <row r="1526" ht="13.8" spans="1:7">
      <c r="A1526" s="102">
        <v>1521</v>
      </c>
      <c r="B1526" s="105" t="s">
        <v>3380</v>
      </c>
      <c r="C1526" s="24" t="s">
        <v>31711</v>
      </c>
      <c r="D1526" s="28">
        <v>4.87</v>
      </c>
      <c r="E1526" s="24">
        <v>4.84</v>
      </c>
      <c r="F1526" s="24">
        <v>23.57</v>
      </c>
      <c r="G1526" s="107"/>
    </row>
    <row r="1527" ht="13.8" spans="1:7">
      <c r="A1527" s="102">
        <v>1522</v>
      </c>
      <c r="B1527" s="105" t="s">
        <v>4624</v>
      </c>
      <c r="C1527" s="24" t="s">
        <v>31711</v>
      </c>
      <c r="D1527" s="28">
        <v>4.21</v>
      </c>
      <c r="E1527" s="24">
        <v>4.84</v>
      </c>
      <c r="F1527" s="24">
        <v>20.38</v>
      </c>
      <c r="G1527" s="107"/>
    </row>
    <row r="1528" ht="13.8" spans="1:7">
      <c r="A1528" s="102">
        <v>1523</v>
      </c>
      <c r="B1528" s="105" t="s">
        <v>4037</v>
      </c>
      <c r="C1528" s="24" t="s">
        <v>31711</v>
      </c>
      <c r="D1528" s="28">
        <v>3.92</v>
      </c>
      <c r="E1528" s="24">
        <v>4.84</v>
      </c>
      <c r="F1528" s="24">
        <v>18.97</v>
      </c>
      <c r="G1528" s="107"/>
    </row>
    <row r="1529" ht="13.8" spans="1:7">
      <c r="A1529" s="102">
        <v>1524</v>
      </c>
      <c r="B1529" s="105" t="s">
        <v>3514</v>
      </c>
      <c r="C1529" s="24" t="s">
        <v>31711</v>
      </c>
      <c r="D1529" s="28">
        <v>2.39</v>
      </c>
      <c r="E1529" s="24">
        <v>4.84</v>
      </c>
      <c r="F1529" s="24">
        <v>11.57</v>
      </c>
      <c r="G1529" s="107"/>
    </row>
    <row r="1530" ht="13.8" spans="1:7">
      <c r="A1530" s="102">
        <v>1525</v>
      </c>
      <c r="B1530" s="105" t="s">
        <v>3812</v>
      </c>
      <c r="C1530" s="24" t="s">
        <v>31711</v>
      </c>
      <c r="D1530" s="28">
        <v>3.94</v>
      </c>
      <c r="E1530" s="24">
        <v>4.84</v>
      </c>
      <c r="F1530" s="24">
        <v>19.07</v>
      </c>
      <c r="G1530" s="107"/>
    </row>
    <row r="1531" ht="13.8" spans="1:7">
      <c r="A1531" s="102">
        <v>1526</v>
      </c>
      <c r="B1531" s="105" t="s">
        <v>31732</v>
      </c>
      <c r="C1531" s="24" t="s">
        <v>31711</v>
      </c>
      <c r="D1531" s="28">
        <v>5.49</v>
      </c>
      <c r="E1531" s="24">
        <v>4.84</v>
      </c>
      <c r="F1531" s="24">
        <v>26.57</v>
      </c>
      <c r="G1531" s="107"/>
    </row>
    <row r="1532" ht="13.8" spans="1:7">
      <c r="A1532" s="102">
        <v>1527</v>
      </c>
      <c r="B1532" s="105" t="s">
        <v>469</v>
      </c>
      <c r="C1532" s="24" t="s">
        <v>31711</v>
      </c>
      <c r="D1532" s="28">
        <v>4.26</v>
      </c>
      <c r="E1532" s="24">
        <v>4.84</v>
      </c>
      <c r="F1532" s="24">
        <v>20.62</v>
      </c>
      <c r="G1532" s="107"/>
    </row>
    <row r="1533" ht="13.8" spans="1:7">
      <c r="A1533" s="102">
        <v>1528</v>
      </c>
      <c r="B1533" s="105" t="s">
        <v>31733</v>
      </c>
      <c r="C1533" s="24" t="s">
        <v>31711</v>
      </c>
      <c r="D1533" s="28">
        <v>5.03</v>
      </c>
      <c r="E1533" s="24">
        <v>4.84</v>
      </c>
      <c r="F1533" s="24">
        <v>24.35</v>
      </c>
      <c r="G1533" s="107"/>
    </row>
    <row r="1534" ht="13.8" spans="1:7">
      <c r="A1534" s="102">
        <v>1529</v>
      </c>
      <c r="B1534" s="105" t="s">
        <v>5895</v>
      </c>
      <c r="C1534" s="24" t="s">
        <v>31711</v>
      </c>
      <c r="D1534" s="28">
        <v>15.96</v>
      </c>
      <c r="E1534" s="24">
        <v>4.84</v>
      </c>
      <c r="F1534" s="24">
        <v>77.25</v>
      </c>
      <c r="G1534" s="107"/>
    </row>
    <row r="1535" ht="13.8" spans="1:7">
      <c r="A1535" s="102">
        <v>1530</v>
      </c>
      <c r="B1535" s="105" t="s">
        <v>3336</v>
      </c>
      <c r="C1535" s="24" t="s">
        <v>31711</v>
      </c>
      <c r="D1535" s="28">
        <v>3.97</v>
      </c>
      <c r="E1535" s="24">
        <v>4.84</v>
      </c>
      <c r="F1535" s="24">
        <v>19.21</v>
      </c>
      <c r="G1535" s="107"/>
    </row>
    <row r="1536" ht="13.8" spans="1:7">
      <c r="A1536" s="102">
        <v>1531</v>
      </c>
      <c r="B1536" s="105" t="s">
        <v>25242</v>
      </c>
      <c r="C1536" s="24" t="s">
        <v>31711</v>
      </c>
      <c r="D1536" s="28">
        <v>4.4</v>
      </c>
      <c r="E1536" s="24">
        <v>4.84</v>
      </c>
      <c r="F1536" s="24">
        <v>21.3</v>
      </c>
      <c r="G1536" s="107"/>
    </row>
    <row r="1537" ht="13.8" spans="1:7">
      <c r="A1537" s="102">
        <v>1532</v>
      </c>
      <c r="B1537" s="105" t="s">
        <v>21845</v>
      </c>
      <c r="C1537" s="24" t="s">
        <v>31711</v>
      </c>
      <c r="D1537" s="28">
        <v>3.45</v>
      </c>
      <c r="E1537" s="24">
        <v>4.84</v>
      </c>
      <c r="F1537" s="24">
        <v>16.7</v>
      </c>
      <c r="G1537" s="107"/>
    </row>
    <row r="1538" ht="13.8" spans="1:7">
      <c r="A1538" s="102">
        <v>1533</v>
      </c>
      <c r="B1538" s="105" t="s">
        <v>3390</v>
      </c>
      <c r="C1538" s="24" t="s">
        <v>31711</v>
      </c>
      <c r="D1538" s="28">
        <v>4.53</v>
      </c>
      <c r="E1538" s="24">
        <v>4.84</v>
      </c>
      <c r="F1538" s="24">
        <v>21.93</v>
      </c>
      <c r="G1538" s="107"/>
    </row>
    <row r="1539" ht="13.8" spans="1:7">
      <c r="A1539" s="102">
        <v>1534</v>
      </c>
      <c r="B1539" s="105" t="s">
        <v>7860</v>
      </c>
      <c r="C1539" s="24" t="s">
        <v>31711</v>
      </c>
      <c r="D1539" s="28">
        <v>2.31</v>
      </c>
      <c r="E1539" s="24">
        <v>4.84</v>
      </c>
      <c r="F1539" s="24">
        <v>11.18</v>
      </c>
      <c r="G1539" s="107"/>
    </row>
    <row r="1540" ht="13.8" spans="1:7">
      <c r="A1540" s="102">
        <v>1535</v>
      </c>
      <c r="B1540" s="105" t="s">
        <v>3504</v>
      </c>
      <c r="C1540" s="24" t="s">
        <v>31734</v>
      </c>
      <c r="D1540" s="28">
        <v>13.99</v>
      </c>
      <c r="E1540" s="24">
        <v>4.84</v>
      </c>
      <c r="F1540" s="24">
        <v>67.71</v>
      </c>
      <c r="G1540" s="107"/>
    </row>
    <row r="1541" ht="13.8" spans="1:7">
      <c r="A1541" s="102">
        <v>1536</v>
      </c>
      <c r="B1541" s="105" t="s">
        <v>31735</v>
      </c>
      <c r="C1541" s="24" t="s">
        <v>31734</v>
      </c>
      <c r="D1541" s="28">
        <v>7.1</v>
      </c>
      <c r="E1541" s="24">
        <v>4.84</v>
      </c>
      <c r="F1541" s="24">
        <v>34.36</v>
      </c>
      <c r="G1541" s="107"/>
    </row>
    <row r="1542" ht="13.8" spans="1:7">
      <c r="A1542" s="102">
        <v>1537</v>
      </c>
      <c r="B1542" s="105" t="s">
        <v>3555</v>
      </c>
      <c r="C1542" s="24" t="s">
        <v>31734</v>
      </c>
      <c r="D1542" s="28">
        <v>36.73</v>
      </c>
      <c r="E1542" s="24">
        <v>4.84</v>
      </c>
      <c r="F1542" s="24">
        <v>177.77</v>
      </c>
      <c r="G1542" s="107"/>
    </row>
    <row r="1543" ht="13.8" spans="1:7">
      <c r="A1543" s="102">
        <v>1538</v>
      </c>
      <c r="B1543" s="105" t="s">
        <v>3727</v>
      </c>
      <c r="C1543" s="24" t="s">
        <v>31734</v>
      </c>
      <c r="D1543" s="28">
        <v>9.49</v>
      </c>
      <c r="E1543" s="24">
        <v>4.84</v>
      </c>
      <c r="F1543" s="24">
        <v>45.93</v>
      </c>
      <c r="G1543" s="107"/>
    </row>
    <row r="1544" ht="13.8" spans="1:7">
      <c r="A1544" s="102">
        <v>1539</v>
      </c>
      <c r="B1544" s="105" t="s">
        <v>31736</v>
      </c>
      <c r="C1544" s="24" t="s">
        <v>31734</v>
      </c>
      <c r="D1544" s="28">
        <v>3.26</v>
      </c>
      <c r="E1544" s="24">
        <v>4.84</v>
      </c>
      <c r="F1544" s="24">
        <v>15.78</v>
      </c>
      <c r="G1544" s="107"/>
    </row>
    <row r="1545" ht="13.8" spans="1:7">
      <c r="A1545" s="102">
        <v>1540</v>
      </c>
      <c r="B1545" s="105" t="s">
        <v>31737</v>
      </c>
      <c r="C1545" s="24" t="s">
        <v>31734</v>
      </c>
      <c r="D1545" s="28">
        <v>13.35</v>
      </c>
      <c r="E1545" s="24">
        <v>4.84</v>
      </c>
      <c r="F1545" s="24">
        <v>64.61</v>
      </c>
      <c r="G1545" s="107"/>
    </row>
    <row r="1546" ht="13.8" spans="1:7">
      <c r="A1546" s="102">
        <v>1541</v>
      </c>
      <c r="B1546" s="105" t="s">
        <v>3720</v>
      </c>
      <c r="C1546" s="24" t="s">
        <v>31734</v>
      </c>
      <c r="D1546" s="28">
        <v>10.77</v>
      </c>
      <c r="E1546" s="24">
        <v>4.84</v>
      </c>
      <c r="F1546" s="24">
        <v>52.13</v>
      </c>
      <c r="G1546" s="107"/>
    </row>
    <row r="1547" ht="13.8" spans="1:7">
      <c r="A1547" s="102">
        <v>1542</v>
      </c>
      <c r="B1547" s="105" t="s">
        <v>9873</v>
      </c>
      <c r="C1547" s="24" t="s">
        <v>31734</v>
      </c>
      <c r="D1547" s="28">
        <v>13.15</v>
      </c>
      <c r="E1547" s="24">
        <v>4.84</v>
      </c>
      <c r="F1547" s="24">
        <v>63.65</v>
      </c>
      <c r="G1547" s="107"/>
    </row>
    <row r="1548" ht="13.8" spans="1:7">
      <c r="A1548" s="102">
        <v>1543</v>
      </c>
      <c r="B1548" s="105" t="s">
        <v>9455</v>
      </c>
      <c r="C1548" s="24" t="s">
        <v>31734</v>
      </c>
      <c r="D1548" s="28">
        <v>15.54</v>
      </c>
      <c r="E1548" s="24">
        <v>4.84</v>
      </c>
      <c r="F1548" s="24">
        <v>75.21</v>
      </c>
      <c r="G1548" s="107"/>
    </row>
    <row r="1549" ht="13.8" spans="1:7">
      <c r="A1549" s="102">
        <v>1544</v>
      </c>
      <c r="B1549" s="105" t="s">
        <v>6268</v>
      </c>
      <c r="C1549" s="24" t="s">
        <v>31734</v>
      </c>
      <c r="D1549" s="28">
        <v>18.84</v>
      </c>
      <c r="E1549" s="24">
        <v>4.84</v>
      </c>
      <c r="F1549" s="24">
        <v>91.19</v>
      </c>
      <c r="G1549" s="107"/>
    </row>
    <row r="1550" ht="13.8" spans="1:7">
      <c r="A1550" s="102">
        <v>1545</v>
      </c>
      <c r="B1550" s="105" t="s">
        <v>31738</v>
      </c>
      <c r="C1550" s="24" t="s">
        <v>31734</v>
      </c>
      <c r="D1550" s="28">
        <v>2.24</v>
      </c>
      <c r="E1550" s="24">
        <v>4.84</v>
      </c>
      <c r="F1550" s="24">
        <v>10.84</v>
      </c>
      <c r="G1550" s="107"/>
    </row>
    <row r="1551" ht="13.8" spans="1:7">
      <c r="A1551" s="102">
        <v>1546</v>
      </c>
      <c r="B1551" s="105" t="s">
        <v>3468</v>
      </c>
      <c r="C1551" s="24" t="s">
        <v>31734</v>
      </c>
      <c r="D1551" s="28">
        <v>5.25</v>
      </c>
      <c r="E1551" s="24">
        <v>4.84</v>
      </c>
      <c r="F1551" s="24">
        <v>25.41</v>
      </c>
      <c r="G1551" s="107"/>
    </row>
    <row r="1552" ht="13.8" spans="1:7">
      <c r="A1552" s="102">
        <v>1547</v>
      </c>
      <c r="B1552" s="105" t="s">
        <v>31739</v>
      </c>
      <c r="C1552" s="24" t="s">
        <v>31734</v>
      </c>
      <c r="D1552" s="28">
        <v>4.29</v>
      </c>
      <c r="E1552" s="24">
        <v>4.84</v>
      </c>
      <c r="F1552" s="24">
        <v>20.76</v>
      </c>
      <c r="G1552" s="107"/>
    </row>
    <row r="1553" ht="13.8" spans="1:7">
      <c r="A1553" s="102">
        <v>1548</v>
      </c>
      <c r="B1553" s="105" t="s">
        <v>31740</v>
      </c>
      <c r="C1553" s="24" t="s">
        <v>31734</v>
      </c>
      <c r="D1553" s="28">
        <v>12.21</v>
      </c>
      <c r="E1553" s="24">
        <v>4.84</v>
      </c>
      <c r="F1553" s="24">
        <v>59.1</v>
      </c>
      <c r="G1553" s="107"/>
    </row>
    <row r="1554" ht="13.8" spans="1:7">
      <c r="A1554" s="102">
        <v>1549</v>
      </c>
      <c r="B1554" s="105" t="s">
        <v>31741</v>
      </c>
      <c r="C1554" s="24" t="s">
        <v>31734</v>
      </c>
      <c r="D1554" s="28">
        <v>14.55</v>
      </c>
      <c r="E1554" s="24">
        <v>4.84</v>
      </c>
      <c r="F1554" s="24">
        <v>70.42</v>
      </c>
      <c r="G1554" s="107"/>
    </row>
    <row r="1555" ht="13.8" spans="1:7">
      <c r="A1555" s="102">
        <v>1550</v>
      </c>
      <c r="B1555" s="105" t="s">
        <v>9203</v>
      </c>
      <c r="C1555" s="24" t="s">
        <v>31734</v>
      </c>
      <c r="D1555" s="28">
        <v>10.09</v>
      </c>
      <c r="E1555" s="24">
        <v>4.84</v>
      </c>
      <c r="F1555" s="24">
        <v>48.84</v>
      </c>
      <c r="G1555" s="107"/>
    </row>
    <row r="1556" ht="13.8" spans="1:7">
      <c r="A1556" s="102">
        <v>1551</v>
      </c>
      <c r="B1556" s="105" t="s">
        <v>5158</v>
      </c>
      <c r="C1556" s="24" t="s">
        <v>31734</v>
      </c>
      <c r="D1556" s="28">
        <v>9.71</v>
      </c>
      <c r="E1556" s="24">
        <v>4.84</v>
      </c>
      <c r="F1556" s="24">
        <v>47</v>
      </c>
      <c r="G1556" s="107"/>
    </row>
    <row r="1557" ht="13.8" spans="1:7">
      <c r="A1557" s="102">
        <v>1552</v>
      </c>
      <c r="B1557" s="105" t="s">
        <v>4971</v>
      </c>
      <c r="C1557" s="24" t="s">
        <v>31734</v>
      </c>
      <c r="D1557" s="28">
        <v>4.64</v>
      </c>
      <c r="E1557" s="24">
        <v>4.84</v>
      </c>
      <c r="F1557" s="24">
        <v>22.46</v>
      </c>
      <c r="G1557" s="107"/>
    </row>
    <row r="1558" ht="13.8" spans="1:7">
      <c r="A1558" s="102">
        <v>1553</v>
      </c>
      <c r="B1558" s="105" t="s">
        <v>4995</v>
      </c>
      <c r="C1558" s="24" t="s">
        <v>31734</v>
      </c>
      <c r="D1558" s="28">
        <v>4.49</v>
      </c>
      <c r="E1558" s="24">
        <v>4.84</v>
      </c>
      <c r="F1558" s="24">
        <v>21.73</v>
      </c>
      <c r="G1558" s="107"/>
    </row>
    <row r="1559" ht="13.8" spans="1:7">
      <c r="A1559" s="102">
        <v>1554</v>
      </c>
      <c r="B1559" s="105" t="s">
        <v>24853</v>
      </c>
      <c r="C1559" s="24" t="s">
        <v>31734</v>
      </c>
      <c r="D1559" s="28">
        <v>7.89</v>
      </c>
      <c r="E1559" s="24">
        <v>4.84</v>
      </c>
      <c r="F1559" s="24">
        <v>38.19</v>
      </c>
      <c r="G1559" s="107"/>
    </row>
    <row r="1560" ht="13.8" spans="1:7">
      <c r="A1560" s="102">
        <v>1555</v>
      </c>
      <c r="B1560" s="105" t="s">
        <v>5260</v>
      </c>
      <c r="C1560" s="24" t="s">
        <v>31734</v>
      </c>
      <c r="D1560" s="28">
        <v>14.43</v>
      </c>
      <c r="E1560" s="24">
        <v>4.84</v>
      </c>
      <c r="F1560" s="24">
        <v>69.84</v>
      </c>
      <c r="G1560" s="107"/>
    </row>
    <row r="1561" ht="13.8" spans="1:7">
      <c r="A1561" s="102">
        <v>1556</v>
      </c>
      <c r="B1561" s="105" t="s">
        <v>8013</v>
      </c>
      <c r="C1561" s="24" t="s">
        <v>31734</v>
      </c>
      <c r="D1561" s="28">
        <v>7.15</v>
      </c>
      <c r="E1561" s="24">
        <v>4.84</v>
      </c>
      <c r="F1561" s="24">
        <v>34.61</v>
      </c>
      <c r="G1561" s="107"/>
    </row>
    <row r="1562" ht="13.8" spans="1:7">
      <c r="A1562" s="102">
        <v>1557</v>
      </c>
      <c r="B1562" s="105" t="s">
        <v>14364</v>
      </c>
      <c r="C1562" s="24" t="s">
        <v>31734</v>
      </c>
      <c r="D1562" s="28">
        <v>4.4</v>
      </c>
      <c r="E1562" s="24">
        <v>4.84</v>
      </c>
      <c r="F1562" s="24">
        <v>21.3</v>
      </c>
      <c r="G1562" s="107"/>
    </row>
    <row r="1563" ht="13.8" spans="1:7">
      <c r="A1563" s="102">
        <v>1558</v>
      </c>
      <c r="B1563" s="105" t="s">
        <v>10708</v>
      </c>
      <c r="C1563" s="24" t="s">
        <v>31734</v>
      </c>
      <c r="D1563" s="28">
        <v>7.47</v>
      </c>
      <c r="E1563" s="24">
        <v>4.84</v>
      </c>
      <c r="F1563" s="24">
        <v>36.15</v>
      </c>
      <c r="G1563" s="107"/>
    </row>
    <row r="1564" ht="13.8" spans="1:7">
      <c r="A1564" s="102">
        <v>1559</v>
      </c>
      <c r="B1564" s="105" t="s">
        <v>31742</v>
      </c>
      <c r="C1564" s="24" t="s">
        <v>31734</v>
      </c>
      <c r="D1564" s="28">
        <v>10.54</v>
      </c>
      <c r="E1564" s="24">
        <v>4.84</v>
      </c>
      <c r="F1564" s="24">
        <v>51.01</v>
      </c>
      <c r="G1564" s="107"/>
    </row>
    <row r="1565" ht="13.8" spans="1:7">
      <c r="A1565" s="102">
        <v>1560</v>
      </c>
      <c r="B1565" s="105" t="s">
        <v>2015</v>
      </c>
      <c r="C1565" s="24" t="s">
        <v>31734</v>
      </c>
      <c r="D1565" s="28">
        <v>11.92</v>
      </c>
      <c r="E1565" s="24">
        <v>4.84</v>
      </c>
      <c r="F1565" s="24">
        <v>57.69</v>
      </c>
      <c r="G1565" s="107"/>
    </row>
    <row r="1566" ht="13.8" spans="1:7">
      <c r="A1566" s="102">
        <v>1561</v>
      </c>
      <c r="B1566" s="105" t="s">
        <v>15764</v>
      </c>
      <c r="C1566" s="24" t="s">
        <v>31734</v>
      </c>
      <c r="D1566" s="28">
        <v>7.26</v>
      </c>
      <c r="E1566" s="24">
        <v>4.84</v>
      </c>
      <c r="F1566" s="24">
        <v>35.14</v>
      </c>
      <c r="G1566" s="107"/>
    </row>
    <row r="1567" ht="13.8" spans="1:7">
      <c r="A1567" s="102">
        <v>1562</v>
      </c>
      <c r="B1567" s="105" t="s">
        <v>31743</v>
      </c>
      <c r="C1567" s="24" t="s">
        <v>31734</v>
      </c>
      <c r="D1567" s="28">
        <v>14.06</v>
      </c>
      <c r="E1567" s="24">
        <v>4.84</v>
      </c>
      <c r="F1567" s="24">
        <v>68.05</v>
      </c>
      <c r="G1567" s="107"/>
    </row>
    <row r="1568" ht="13.8" spans="1:7">
      <c r="A1568" s="102">
        <v>1563</v>
      </c>
      <c r="B1568" s="105" t="s">
        <v>14269</v>
      </c>
      <c r="C1568" s="24" t="s">
        <v>31734</v>
      </c>
      <c r="D1568" s="28">
        <v>3.91</v>
      </c>
      <c r="E1568" s="24">
        <v>4.84</v>
      </c>
      <c r="F1568" s="24">
        <v>18.92</v>
      </c>
      <c r="G1568" s="107"/>
    </row>
    <row r="1569" ht="13.8" spans="1:7">
      <c r="A1569" s="102">
        <v>1564</v>
      </c>
      <c r="B1569" s="105" t="s">
        <v>1075</v>
      </c>
      <c r="C1569" s="24" t="s">
        <v>31734</v>
      </c>
      <c r="D1569" s="28">
        <v>50.47</v>
      </c>
      <c r="E1569" s="24">
        <v>4.84</v>
      </c>
      <c r="F1569" s="24">
        <v>244.27</v>
      </c>
      <c r="G1569" s="107"/>
    </row>
    <row r="1570" ht="13.8" spans="1:7">
      <c r="A1570" s="102">
        <v>1565</v>
      </c>
      <c r="B1570" s="105" t="s">
        <v>3257</v>
      </c>
      <c r="C1570" s="24" t="s">
        <v>31734</v>
      </c>
      <c r="D1570" s="28">
        <v>5.89</v>
      </c>
      <c r="E1570" s="24">
        <v>4.84</v>
      </c>
      <c r="F1570" s="24">
        <v>28.51</v>
      </c>
      <c r="G1570" s="107"/>
    </row>
    <row r="1571" ht="13.8" spans="1:7">
      <c r="A1571" s="102">
        <v>1566</v>
      </c>
      <c r="B1571" s="105" t="s">
        <v>1905</v>
      </c>
      <c r="C1571" s="24" t="s">
        <v>31734</v>
      </c>
      <c r="D1571" s="28">
        <v>10.44</v>
      </c>
      <c r="E1571" s="24">
        <v>4.84</v>
      </c>
      <c r="F1571" s="24">
        <v>50.53</v>
      </c>
      <c r="G1571" s="107"/>
    </row>
    <row r="1572" ht="13.8" spans="1:7">
      <c r="A1572" s="102">
        <v>1567</v>
      </c>
      <c r="B1572" s="105" t="s">
        <v>5119</v>
      </c>
      <c r="C1572" s="24" t="s">
        <v>31734</v>
      </c>
      <c r="D1572" s="28">
        <v>5.64</v>
      </c>
      <c r="E1572" s="24">
        <v>4.84</v>
      </c>
      <c r="F1572" s="24">
        <v>27.3</v>
      </c>
      <c r="G1572" s="107"/>
    </row>
    <row r="1573" ht="13.8" spans="1:7">
      <c r="A1573" s="102">
        <v>1568</v>
      </c>
      <c r="B1573" s="105" t="s">
        <v>3458</v>
      </c>
      <c r="C1573" s="24" t="s">
        <v>31734</v>
      </c>
      <c r="D1573" s="28">
        <v>8.17</v>
      </c>
      <c r="E1573" s="24">
        <v>4.84</v>
      </c>
      <c r="F1573" s="24">
        <v>39.54</v>
      </c>
      <c r="G1573" s="107"/>
    </row>
    <row r="1574" ht="13.8" spans="1:7">
      <c r="A1574" s="102">
        <v>1569</v>
      </c>
      <c r="B1574" s="105" t="s">
        <v>3335</v>
      </c>
      <c r="C1574" s="24" t="s">
        <v>31734</v>
      </c>
      <c r="D1574" s="28">
        <v>8.35</v>
      </c>
      <c r="E1574" s="24">
        <v>4.84</v>
      </c>
      <c r="F1574" s="24">
        <v>40.41</v>
      </c>
      <c r="G1574" s="107"/>
    </row>
    <row r="1575" ht="13.8" spans="1:7">
      <c r="A1575" s="102">
        <v>1570</v>
      </c>
      <c r="B1575" s="105" t="s">
        <v>16778</v>
      </c>
      <c r="C1575" s="24" t="s">
        <v>31734</v>
      </c>
      <c r="D1575" s="28">
        <v>31.95</v>
      </c>
      <c r="E1575" s="24">
        <v>4.84</v>
      </c>
      <c r="F1575" s="24">
        <v>154.64</v>
      </c>
      <c r="G1575" s="107"/>
    </row>
    <row r="1576" ht="13.8" spans="1:7">
      <c r="A1576" s="102">
        <v>1571</v>
      </c>
      <c r="B1576" s="105" t="s">
        <v>31744</v>
      </c>
      <c r="C1576" s="24" t="s">
        <v>31734</v>
      </c>
      <c r="D1576" s="28">
        <v>6.11</v>
      </c>
      <c r="E1576" s="24">
        <v>4.84</v>
      </c>
      <c r="F1576" s="24">
        <v>29.57</v>
      </c>
      <c r="G1576" s="107"/>
    </row>
    <row r="1577" ht="13.8" spans="1:7">
      <c r="A1577" s="102">
        <v>1572</v>
      </c>
      <c r="B1577" s="105" t="s">
        <v>2176</v>
      </c>
      <c r="C1577" s="24" t="s">
        <v>31734</v>
      </c>
      <c r="D1577" s="28">
        <v>11</v>
      </c>
      <c r="E1577" s="24">
        <v>4.84</v>
      </c>
      <c r="F1577" s="24">
        <v>53.24</v>
      </c>
      <c r="G1577" s="107"/>
    </row>
    <row r="1578" ht="13.8" spans="1:7">
      <c r="A1578" s="102">
        <v>1573</v>
      </c>
      <c r="B1578" s="105" t="s">
        <v>985</v>
      </c>
      <c r="C1578" s="24" t="s">
        <v>31734</v>
      </c>
      <c r="D1578" s="28">
        <v>12.17</v>
      </c>
      <c r="E1578" s="24">
        <v>4.84</v>
      </c>
      <c r="F1578" s="24">
        <v>58.9</v>
      </c>
      <c r="G1578" s="107"/>
    </row>
    <row r="1579" ht="13.8" spans="1:7">
      <c r="A1579" s="102">
        <v>1574</v>
      </c>
      <c r="B1579" s="105" t="s">
        <v>3396</v>
      </c>
      <c r="C1579" s="24" t="s">
        <v>31734</v>
      </c>
      <c r="D1579" s="28">
        <v>13.16</v>
      </c>
      <c r="E1579" s="24">
        <v>4.84</v>
      </c>
      <c r="F1579" s="24">
        <v>63.69</v>
      </c>
      <c r="G1579" s="107"/>
    </row>
    <row r="1580" ht="13.8" spans="1:7">
      <c r="A1580" s="102">
        <v>1575</v>
      </c>
      <c r="B1580" s="105" t="s">
        <v>4971</v>
      </c>
      <c r="C1580" s="24" t="s">
        <v>31734</v>
      </c>
      <c r="D1580" s="28">
        <v>6.37</v>
      </c>
      <c r="E1580" s="24">
        <v>4.84</v>
      </c>
      <c r="F1580" s="24">
        <v>30.83</v>
      </c>
      <c r="G1580" s="107"/>
    </row>
    <row r="1581" ht="13.8" spans="1:7">
      <c r="A1581" s="102">
        <v>1576</v>
      </c>
      <c r="B1581" s="105" t="s">
        <v>4974</v>
      </c>
      <c r="C1581" s="24" t="s">
        <v>31734</v>
      </c>
      <c r="D1581" s="28">
        <v>13.16</v>
      </c>
      <c r="E1581" s="24">
        <v>4.84</v>
      </c>
      <c r="F1581" s="24">
        <v>63.69</v>
      </c>
      <c r="G1581" s="107"/>
    </row>
    <row r="1582" ht="13.8" spans="1:7">
      <c r="A1582" s="102">
        <v>1577</v>
      </c>
      <c r="B1582" s="105" t="s">
        <v>5701</v>
      </c>
      <c r="C1582" s="24" t="s">
        <v>31734</v>
      </c>
      <c r="D1582" s="28">
        <v>24.44</v>
      </c>
      <c r="E1582" s="24">
        <v>4.84</v>
      </c>
      <c r="F1582" s="24">
        <v>118.29</v>
      </c>
      <c r="G1582" s="107"/>
    </row>
    <row r="1583" ht="13.8" spans="1:7">
      <c r="A1583" s="102">
        <v>1578</v>
      </c>
      <c r="B1583" s="105" t="s">
        <v>31745</v>
      </c>
      <c r="C1583" s="24" t="s">
        <v>31734</v>
      </c>
      <c r="D1583" s="28">
        <v>5.98</v>
      </c>
      <c r="E1583" s="24">
        <v>4.84</v>
      </c>
      <c r="F1583" s="24">
        <v>28.94</v>
      </c>
      <c r="G1583" s="107"/>
    </row>
    <row r="1584" ht="13.8" spans="1:7">
      <c r="A1584" s="102">
        <v>1579</v>
      </c>
      <c r="B1584" s="105" t="s">
        <v>2276</v>
      </c>
      <c r="C1584" s="24" t="s">
        <v>31734</v>
      </c>
      <c r="D1584" s="28">
        <v>10.42</v>
      </c>
      <c r="E1584" s="24">
        <v>4.84</v>
      </c>
      <c r="F1584" s="24">
        <v>50.43</v>
      </c>
      <c r="G1584" s="107"/>
    </row>
    <row r="1585" ht="13.8" spans="1:7">
      <c r="A1585" s="102">
        <v>1580</v>
      </c>
      <c r="B1585" s="105" t="s">
        <v>14752</v>
      </c>
      <c r="C1585" s="24" t="s">
        <v>31734</v>
      </c>
      <c r="D1585" s="28">
        <v>7.35</v>
      </c>
      <c r="E1585" s="24">
        <v>4.84</v>
      </c>
      <c r="F1585" s="24">
        <v>35.57</v>
      </c>
      <c r="G1585" s="107"/>
    </row>
    <row r="1586" ht="13.8" spans="1:7">
      <c r="A1586" s="102">
        <v>1581</v>
      </c>
      <c r="B1586" s="105" t="s">
        <v>3322</v>
      </c>
      <c r="C1586" s="24" t="s">
        <v>31734</v>
      </c>
      <c r="D1586" s="28">
        <v>16.26</v>
      </c>
      <c r="E1586" s="24">
        <v>4.84</v>
      </c>
      <c r="F1586" s="24">
        <v>78.7</v>
      </c>
      <c r="G1586" s="107"/>
    </row>
    <row r="1587" ht="13.8" spans="1:7">
      <c r="A1587" s="102">
        <v>1582</v>
      </c>
      <c r="B1587" s="105" t="s">
        <v>4576</v>
      </c>
      <c r="C1587" s="24" t="s">
        <v>31734</v>
      </c>
      <c r="D1587" s="28">
        <v>5.71</v>
      </c>
      <c r="E1587" s="24">
        <v>4.84</v>
      </c>
      <c r="F1587" s="24">
        <v>27.64</v>
      </c>
      <c r="G1587" s="107"/>
    </row>
    <row r="1588" ht="13.8" spans="1:7">
      <c r="A1588" s="102">
        <v>1583</v>
      </c>
      <c r="B1588" s="105" t="s">
        <v>2256</v>
      </c>
      <c r="C1588" s="24" t="s">
        <v>31734</v>
      </c>
      <c r="D1588" s="28">
        <v>2.92</v>
      </c>
      <c r="E1588" s="24">
        <v>4.84</v>
      </c>
      <c r="F1588" s="24">
        <v>14.13</v>
      </c>
      <c r="G1588" s="107"/>
    </row>
    <row r="1589" ht="13.8" spans="1:7">
      <c r="A1589" s="102">
        <v>1584</v>
      </c>
      <c r="B1589" s="105" t="s">
        <v>57</v>
      </c>
      <c r="C1589" s="24" t="s">
        <v>31734</v>
      </c>
      <c r="D1589" s="28">
        <v>27.02</v>
      </c>
      <c r="E1589" s="24">
        <v>4.84</v>
      </c>
      <c r="F1589" s="24">
        <v>130.78</v>
      </c>
      <c r="G1589" s="107"/>
    </row>
    <row r="1590" ht="13.8" spans="1:7">
      <c r="A1590" s="102">
        <v>1585</v>
      </c>
      <c r="B1590" s="105" t="s">
        <v>31746</v>
      </c>
      <c r="C1590" s="24" t="s">
        <v>31734</v>
      </c>
      <c r="D1590" s="28">
        <v>6.13</v>
      </c>
      <c r="E1590" s="24">
        <v>4.84</v>
      </c>
      <c r="F1590" s="24">
        <v>29.67</v>
      </c>
      <c r="G1590" s="107"/>
    </row>
    <row r="1591" ht="13.8" spans="1:7">
      <c r="A1591" s="102">
        <v>1586</v>
      </c>
      <c r="B1591" s="105" t="s">
        <v>2256</v>
      </c>
      <c r="C1591" s="24" t="s">
        <v>31734</v>
      </c>
      <c r="D1591" s="28">
        <v>14.62</v>
      </c>
      <c r="E1591" s="24">
        <v>4.84</v>
      </c>
      <c r="F1591" s="24">
        <v>70.76</v>
      </c>
      <c r="G1591" s="107"/>
    </row>
    <row r="1592" ht="13.8" spans="1:7">
      <c r="A1592" s="102">
        <v>1587</v>
      </c>
      <c r="B1592" s="105" t="s">
        <v>31747</v>
      </c>
      <c r="C1592" s="24" t="s">
        <v>31734</v>
      </c>
      <c r="D1592" s="28">
        <v>13.9</v>
      </c>
      <c r="E1592" s="24">
        <v>4.84</v>
      </c>
      <c r="F1592" s="24">
        <v>67.28</v>
      </c>
      <c r="G1592" s="107"/>
    </row>
    <row r="1593" ht="13.8" spans="1:7">
      <c r="A1593" s="102">
        <v>1588</v>
      </c>
      <c r="B1593" s="105" t="s">
        <v>15570</v>
      </c>
      <c r="C1593" s="24" t="s">
        <v>31734</v>
      </c>
      <c r="D1593" s="28">
        <v>2.83</v>
      </c>
      <c r="E1593" s="24">
        <v>4.84</v>
      </c>
      <c r="F1593" s="24">
        <v>13.7</v>
      </c>
      <c r="G1593" s="107"/>
    </row>
    <row r="1594" ht="13.8" spans="1:7">
      <c r="A1594" s="102">
        <v>1589</v>
      </c>
      <c r="B1594" s="105" t="s">
        <v>31748</v>
      </c>
      <c r="C1594" s="24" t="s">
        <v>31734</v>
      </c>
      <c r="D1594" s="28">
        <v>25.37</v>
      </c>
      <c r="E1594" s="24">
        <v>4.84</v>
      </c>
      <c r="F1594" s="24">
        <v>122.79</v>
      </c>
      <c r="G1594" s="107"/>
    </row>
    <row r="1595" ht="13.8" spans="1:7">
      <c r="A1595" s="102">
        <v>1590</v>
      </c>
      <c r="B1595" s="105" t="s">
        <v>31749</v>
      </c>
      <c r="C1595" s="24" t="s">
        <v>31734</v>
      </c>
      <c r="D1595" s="28">
        <v>4.99</v>
      </c>
      <c r="E1595" s="24">
        <v>4.84</v>
      </c>
      <c r="F1595" s="24">
        <v>24.15</v>
      </c>
      <c r="G1595" s="107"/>
    </row>
    <row r="1596" ht="13.8" spans="1:7">
      <c r="A1596" s="102">
        <v>1591</v>
      </c>
      <c r="B1596" s="105" t="s">
        <v>31750</v>
      </c>
      <c r="C1596" s="24" t="s">
        <v>31734</v>
      </c>
      <c r="D1596" s="28">
        <v>19.42</v>
      </c>
      <c r="E1596" s="24">
        <v>4.84</v>
      </c>
      <c r="F1596" s="24">
        <v>93.99</v>
      </c>
      <c r="G1596" s="107"/>
    </row>
    <row r="1597" ht="13.8" spans="1:7">
      <c r="A1597" s="102">
        <v>1592</v>
      </c>
      <c r="B1597" s="105" t="s">
        <v>3932</v>
      </c>
      <c r="C1597" s="24" t="s">
        <v>31734</v>
      </c>
      <c r="D1597" s="28">
        <v>9.87</v>
      </c>
      <c r="E1597" s="24">
        <v>4.84</v>
      </c>
      <c r="F1597" s="24">
        <v>47.77</v>
      </c>
      <c r="G1597" s="107"/>
    </row>
    <row r="1598" ht="13.8" spans="1:7">
      <c r="A1598" s="102">
        <v>1593</v>
      </c>
      <c r="B1598" s="105" t="s">
        <v>31751</v>
      </c>
      <c r="C1598" s="24" t="s">
        <v>31734</v>
      </c>
      <c r="D1598" s="28">
        <v>6.4</v>
      </c>
      <c r="E1598" s="24">
        <v>4.84</v>
      </c>
      <c r="F1598" s="24">
        <v>30.98</v>
      </c>
      <c r="G1598" s="107"/>
    </row>
    <row r="1599" ht="13.8" spans="1:7">
      <c r="A1599" s="102">
        <v>1594</v>
      </c>
      <c r="B1599" s="105" t="s">
        <v>9745</v>
      </c>
      <c r="C1599" s="24" t="s">
        <v>31734</v>
      </c>
      <c r="D1599" s="28">
        <v>13.91</v>
      </c>
      <c r="E1599" s="24">
        <v>4.84</v>
      </c>
      <c r="F1599" s="24">
        <v>67.32</v>
      </c>
      <c r="G1599" s="107"/>
    </row>
    <row r="1600" ht="13.8" spans="1:7">
      <c r="A1600" s="102">
        <v>1595</v>
      </c>
      <c r="B1600" s="105" t="s">
        <v>31752</v>
      </c>
      <c r="C1600" s="24" t="s">
        <v>31734</v>
      </c>
      <c r="D1600" s="28">
        <v>3.35</v>
      </c>
      <c r="E1600" s="24">
        <v>4.84</v>
      </c>
      <c r="F1600" s="24">
        <v>16.21</v>
      </c>
      <c r="G1600" s="107"/>
    </row>
    <row r="1601" ht="13.8" spans="1:7">
      <c r="A1601" s="102">
        <v>1596</v>
      </c>
      <c r="B1601" s="105" t="s">
        <v>3422</v>
      </c>
      <c r="C1601" s="24" t="s">
        <v>31734</v>
      </c>
      <c r="D1601" s="28">
        <v>14.93</v>
      </c>
      <c r="E1601" s="24">
        <v>4.84</v>
      </c>
      <c r="F1601" s="24">
        <v>72.26</v>
      </c>
      <c r="G1601" s="107"/>
    </row>
    <row r="1602" ht="13.8" spans="1:7">
      <c r="A1602" s="102">
        <v>1597</v>
      </c>
      <c r="B1602" s="105" t="s">
        <v>31753</v>
      </c>
      <c r="C1602" s="24" t="s">
        <v>31734</v>
      </c>
      <c r="D1602" s="28">
        <v>14.82</v>
      </c>
      <c r="E1602" s="24">
        <v>4.84</v>
      </c>
      <c r="F1602" s="24">
        <v>71.73</v>
      </c>
      <c r="G1602" s="107"/>
    </row>
    <row r="1603" ht="13.8" spans="1:7">
      <c r="A1603" s="102">
        <v>1598</v>
      </c>
      <c r="B1603" s="105" t="s">
        <v>31754</v>
      </c>
      <c r="C1603" s="24" t="s">
        <v>31734</v>
      </c>
      <c r="D1603" s="28">
        <v>6.38</v>
      </c>
      <c r="E1603" s="24">
        <v>4.84</v>
      </c>
      <c r="F1603" s="24">
        <v>30.88</v>
      </c>
      <c r="G1603" s="107"/>
    </row>
    <row r="1604" ht="13.8" spans="1:7">
      <c r="A1604" s="102">
        <v>1599</v>
      </c>
      <c r="B1604" s="105" t="s">
        <v>15985</v>
      </c>
      <c r="C1604" s="24" t="s">
        <v>31734</v>
      </c>
      <c r="D1604" s="28">
        <v>4.74</v>
      </c>
      <c r="E1604" s="24">
        <v>4.84</v>
      </c>
      <c r="F1604" s="24">
        <v>22.94</v>
      </c>
      <c r="G1604" s="107"/>
    </row>
    <row r="1605" ht="13.8" spans="1:7">
      <c r="A1605" s="102">
        <v>1600</v>
      </c>
      <c r="B1605" s="105" t="s">
        <v>5706</v>
      </c>
      <c r="C1605" s="24" t="s">
        <v>31734</v>
      </c>
      <c r="D1605" s="28">
        <v>6.09</v>
      </c>
      <c r="E1605" s="24">
        <v>4.84</v>
      </c>
      <c r="F1605" s="24">
        <v>29.48</v>
      </c>
      <c r="G1605" s="107"/>
    </row>
    <row r="1606" ht="13.8" spans="1:7">
      <c r="A1606" s="102">
        <v>1601</v>
      </c>
      <c r="B1606" s="105" t="s">
        <v>14444</v>
      </c>
      <c r="C1606" s="24" t="s">
        <v>31734</v>
      </c>
      <c r="D1606" s="28">
        <v>5.69</v>
      </c>
      <c r="E1606" s="24">
        <v>4.84</v>
      </c>
      <c r="F1606" s="24">
        <v>27.54</v>
      </c>
      <c r="G1606" s="107"/>
    </row>
    <row r="1607" ht="13.8" spans="1:7">
      <c r="A1607" s="102">
        <v>1602</v>
      </c>
      <c r="B1607" s="105" t="s">
        <v>12095</v>
      </c>
      <c r="C1607" s="24" t="s">
        <v>31734</v>
      </c>
      <c r="D1607" s="28">
        <v>6.53</v>
      </c>
      <c r="E1607" s="24">
        <v>4.84</v>
      </c>
      <c r="F1607" s="24">
        <v>31.61</v>
      </c>
      <c r="G1607" s="107"/>
    </row>
    <row r="1608" ht="13.8" spans="1:7">
      <c r="A1608" s="102">
        <v>1603</v>
      </c>
      <c r="B1608" s="105" t="s">
        <v>3276</v>
      </c>
      <c r="C1608" s="24" t="s">
        <v>31734</v>
      </c>
      <c r="D1608" s="28">
        <v>3.16</v>
      </c>
      <c r="E1608" s="24">
        <v>4.84</v>
      </c>
      <c r="F1608" s="24">
        <v>15.29</v>
      </c>
      <c r="G1608" s="107"/>
    </row>
    <row r="1609" ht="13.8" spans="1:7">
      <c r="A1609" s="102">
        <v>1604</v>
      </c>
      <c r="B1609" s="105" t="s">
        <v>3921</v>
      </c>
      <c r="C1609" s="24" t="s">
        <v>31734</v>
      </c>
      <c r="D1609" s="28">
        <v>4.7</v>
      </c>
      <c r="E1609" s="24">
        <v>4.84</v>
      </c>
      <c r="F1609" s="24">
        <v>22.75</v>
      </c>
      <c r="G1609" s="107"/>
    </row>
    <row r="1610" ht="13.8" spans="1:7">
      <c r="A1610" s="102">
        <v>1605</v>
      </c>
      <c r="B1610" s="105" t="s">
        <v>15999</v>
      </c>
      <c r="C1610" s="24" t="s">
        <v>31734</v>
      </c>
      <c r="D1610" s="28">
        <v>6.88</v>
      </c>
      <c r="E1610" s="24">
        <v>4.84</v>
      </c>
      <c r="F1610" s="24">
        <v>33.3</v>
      </c>
      <c r="G1610" s="107"/>
    </row>
    <row r="1611" ht="13.8" spans="1:7">
      <c r="A1611" s="102">
        <v>1606</v>
      </c>
      <c r="B1611" s="105" t="s">
        <v>3346</v>
      </c>
      <c r="C1611" s="24" t="s">
        <v>31734</v>
      </c>
      <c r="D1611" s="28">
        <v>5.96</v>
      </c>
      <c r="E1611" s="24">
        <v>4.84</v>
      </c>
      <c r="F1611" s="24">
        <v>28.85</v>
      </c>
      <c r="G1611" s="107"/>
    </row>
    <row r="1612" ht="13.8" spans="1:7">
      <c r="A1612" s="102">
        <v>1607</v>
      </c>
      <c r="B1612" s="105" t="s">
        <v>14274</v>
      </c>
      <c r="C1612" s="24" t="s">
        <v>31734</v>
      </c>
      <c r="D1612" s="28">
        <v>8.85</v>
      </c>
      <c r="E1612" s="24">
        <v>4.84</v>
      </c>
      <c r="F1612" s="24">
        <v>42.83</v>
      </c>
      <c r="G1612" s="107"/>
    </row>
    <row r="1613" ht="13.8" spans="1:7">
      <c r="A1613" s="102">
        <v>1608</v>
      </c>
      <c r="B1613" s="105" t="s">
        <v>15791</v>
      </c>
      <c r="C1613" s="24" t="s">
        <v>31734</v>
      </c>
      <c r="D1613" s="28">
        <v>4.35</v>
      </c>
      <c r="E1613" s="24">
        <v>4.84</v>
      </c>
      <c r="F1613" s="24">
        <v>21.05</v>
      </c>
      <c r="G1613" s="107"/>
    </row>
    <row r="1614" ht="13.8" spans="1:7">
      <c r="A1614" s="102">
        <v>1609</v>
      </c>
      <c r="B1614" s="105" t="s">
        <v>3466</v>
      </c>
      <c r="C1614" s="24" t="s">
        <v>31734</v>
      </c>
      <c r="D1614" s="28">
        <v>5.93</v>
      </c>
      <c r="E1614" s="24">
        <v>4.84</v>
      </c>
      <c r="F1614" s="24">
        <v>28.7</v>
      </c>
      <c r="G1614" s="107"/>
    </row>
    <row r="1615" ht="13.8" spans="1:7">
      <c r="A1615" s="102">
        <v>1610</v>
      </c>
      <c r="B1615" s="105" t="s">
        <v>31755</v>
      </c>
      <c r="C1615" s="24" t="s">
        <v>31734</v>
      </c>
      <c r="D1615" s="28">
        <v>5.96</v>
      </c>
      <c r="E1615" s="24">
        <v>4.84</v>
      </c>
      <c r="F1615" s="24">
        <v>28.85</v>
      </c>
      <c r="G1615" s="107"/>
    </row>
    <row r="1616" ht="13.8" spans="1:7">
      <c r="A1616" s="102">
        <v>1611</v>
      </c>
      <c r="B1616" s="105" t="s">
        <v>31756</v>
      </c>
      <c r="C1616" s="24" t="s">
        <v>31734</v>
      </c>
      <c r="D1616" s="28">
        <v>7.24</v>
      </c>
      <c r="E1616" s="24">
        <v>4.84</v>
      </c>
      <c r="F1616" s="24">
        <v>35.04</v>
      </c>
      <c r="G1616" s="107"/>
    </row>
    <row r="1617" ht="13.8" spans="1:7">
      <c r="A1617" s="102">
        <v>1612</v>
      </c>
      <c r="B1617" s="105" t="s">
        <v>3626</v>
      </c>
      <c r="C1617" s="24" t="s">
        <v>31734</v>
      </c>
      <c r="D1617" s="28">
        <v>6.13</v>
      </c>
      <c r="E1617" s="24">
        <v>4.84</v>
      </c>
      <c r="F1617" s="24">
        <v>29.67</v>
      </c>
      <c r="G1617" s="107"/>
    </row>
    <row r="1618" ht="13.8" spans="1:7">
      <c r="A1618" s="102">
        <v>1613</v>
      </c>
      <c r="B1618" s="105" t="s">
        <v>243</v>
      </c>
      <c r="C1618" s="24" t="s">
        <v>31734</v>
      </c>
      <c r="D1618" s="28">
        <v>13.83</v>
      </c>
      <c r="E1618" s="24">
        <v>4.84</v>
      </c>
      <c r="F1618" s="24">
        <v>66.94</v>
      </c>
      <c r="G1618" s="107"/>
    </row>
    <row r="1619" ht="13.8" spans="1:7">
      <c r="A1619" s="102">
        <v>1614</v>
      </c>
      <c r="B1619" s="105" t="s">
        <v>3423</v>
      </c>
      <c r="C1619" s="24" t="s">
        <v>31734</v>
      </c>
      <c r="D1619" s="28">
        <v>4.52</v>
      </c>
      <c r="E1619" s="24">
        <v>4.84</v>
      </c>
      <c r="F1619" s="24">
        <v>21.88</v>
      </c>
      <c r="G1619" s="107"/>
    </row>
    <row r="1620" ht="13.8" spans="1:7">
      <c r="A1620" s="102">
        <v>1615</v>
      </c>
      <c r="B1620" s="105" t="s">
        <v>31757</v>
      </c>
      <c r="C1620" s="24" t="s">
        <v>31734</v>
      </c>
      <c r="D1620" s="28">
        <v>6.23</v>
      </c>
      <c r="E1620" s="24">
        <v>4.84</v>
      </c>
      <c r="F1620" s="24">
        <v>30.15</v>
      </c>
      <c r="G1620" s="107"/>
    </row>
    <row r="1621" ht="13.8" spans="1:7">
      <c r="A1621" s="102">
        <v>1616</v>
      </c>
      <c r="B1621" s="105" t="s">
        <v>16015</v>
      </c>
      <c r="C1621" s="24" t="s">
        <v>31734</v>
      </c>
      <c r="D1621" s="28">
        <v>15.71</v>
      </c>
      <c r="E1621" s="24">
        <v>4.84</v>
      </c>
      <c r="F1621" s="24">
        <v>76.04</v>
      </c>
      <c r="G1621" s="107"/>
    </row>
    <row r="1622" ht="13.8" spans="1:7">
      <c r="A1622" s="102">
        <v>1617</v>
      </c>
      <c r="B1622" s="105" t="s">
        <v>2554</v>
      </c>
      <c r="C1622" s="24" t="s">
        <v>31734</v>
      </c>
      <c r="D1622" s="110">
        <v>15.7</v>
      </c>
      <c r="E1622" s="24">
        <v>4.84</v>
      </c>
      <c r="F1622" s="24">
        <v>75.99</v>
      </c>
      <c r="G1622" s="107"/>
    </row>
    <row r="1623" ht="13.8" spans="1:7">
      <c r="A1623" s="102">
        <v>1618</v>
      </c>
      <c r="B1623" s="105" t="s">
        <v>7278</v>
      </c>
      <c r="C1623" s="24" t="s">
        <v>31734</v>
      </c>
      <c r="D1623" s="28">
        <v>4.36</v>
      </c>
      <c r="E1623" s="24">
        <v>4.84</v>
      </c>
      <c r="F1623" s="24">
        <v>21.1</v>
      </c>
      <c r="G1623" s="107"/>
    </row>
    <row r="1624" ht="13.8" spans="1:7">
      <c r="A1624" s="102">
        <v>1619</v>
      </c>
      <c r="B1624" s="105" t="s">
        <v>3812</v>
      </c>
      <c r="C1624" s="24" t="s">
        <v>31734</v>
      </c>
      <c r="D1624" s="28">
        <v>14.57</v>
      </c>
      <c r="E1624" s="24">
        <v>4.84</v>
      </c>
      <c r="F1624" s="24">
        <v>70.52</v>
      </c>
      <c r="G1624" s="107"/>
    </row>
    <row r="1625" ht="13.8" spans="1:7">
      <c r="A1625" s="102">
        <v>1620</v>
      </c>
      <c r="B1625" s="105" t="s">
        <v>3601</v>
      </c>
      <c r="C1625" s="24" t="s">
        <v>31734</v>
      </c>
      <c r="D1625" s="28">
        <v>4.76</v>
      </c>
      <c r="E1625" s="24">
        <v>4.84</v>
      </c>
      <c r="F1625" s="24">
        <v>23.04</v>
      </c>
      <c r="G1625" s="107"/>
    </row>
    <row r="1626" ht="13.8" spans="1:7">
      <c r="A1626" s="102">
        <v>1621</v>
      </c>
      <c r="B1626" s="105" t="s">
        <v>21130</v>
      </c>
      <c r="C1626" s="24" t="s">
        <v>31734</v>
      </c>
      <c r="D1626" s="28">
        <v>5.08</v>
      </c>
      <c r="E1626" s="24">
        <v>4.84</v>
      </c>
      <c r="F1626" s="24">
        <v>24.59</v>
      </c>
      <c r="G1626" s="107"/>
    </row>
    <row r="1627" ht="13.8" spans="1:7">
      <c r="A1627" s="102">
        <v>1622</v>
      </c>
      <c r="B1627" s="105" t="s">
        <v>3612</v>
      </c>
      <c r="C1627" s="24" t="s">
        <v>31734</v>
      </c>
      <c r="D1627" s="28">
        <v>10.32</v>
      </c>
      <c r="E1627" s="24">
        <v>4.84</v>
      </c>
      <c r="F1627" s="24">
        <v>49.95</v>
      </c>
      <c r="G1627" s="107"/>
    </row>
    <row r="1628" ht="13.8" spans="1:7">
      <c r="A1628" s="102">
        <v>1623</v>
      </c>
      <c r="B1628" s="105" t="s">
        <v>16131</v>
      </c>
      <c r="C1628" s="24" t="s">
        <v>31734</v>
      </c>
      <c r="D1628" s="28">
        <v>6.93</v>
      </c>
      <c r="E1628" s="24">
        <v>4.84</v>
      </c>
      <c r="F1628" s="24">
        <v>33.54</v>
      </c>
      <c r="G1628" s="107"/>
    </row>
    <row r="1629" ht="13.8" spans="1:7">
      <c r="A1629" s="102">
        <v>1624</v>
      </c>
      <c r="B1629" s="105" t="s">
        <v>3413</v>
      </c>
      <c r="C1629" s="24" t="s">
        <v>31734</v>
      </c>
      <c r="D1629" s="28">
        <v>4.19</v>
      </c>
      <c r="E1629" s="24">
        <v>4.84</v>
      </c>
      <c r="F1629" s="24">
        <v>20.28</v>
      </c>
      <c r="G1629" s="107"/>
    </row>
    <row r="1630" ht="13.8" spans="1:7">
      <c r="A1630" s="102">
        <v>1625</v>
      </c>
      <c r="B1630" s="105" t="s">
        <v>3552</v>
      </c>
      <c r="C1630" s="24" t="s">
        <v>31734</v>
      </c>
      <c r="D1630" s="28">
        <v>3.98</v>
      </c>
      <c r="E1630" s="24">
        <v>4.84</v>
      </c>
      <c r="F1630" s="24">
        <v>19.26</v>
      </c>
      <c r="G1630" s="107"/>
    </row>
    <row r="1631" ht="13.8" spans="1:7">
      <c r="A1631" s="102">
        <v>1626</v>
      </c>
      <c r="B1631" s="105" t="s">
        <v>25581</v>
      </c>
      <c r="C1631" s="24" t="s">
        <v>31734</v>
      </c>
      <c r="D1631" s="28">
        <v>6.8</v>
      </c>
      <c r="E1631" s="24">
        <v>4.84</v>
      </c>
      <c r="F1631" s="24">
        <v>32.91</v>
      </c>
      <c r="G1631" s="107"/>
    </row>
    <row r="1632" ht="13.8" spans="1:7">
      <c r="A1632" s="102">
        <v>1627</v>
      </c>
      <c r="B1632" s="105" t="s">
        <v>28935</v>
      </c>
      <c r="C1632" s="24" t="s">
        <v>31734</v>
      </c>
      <c r="D1632" s="28">
        <v>6.17</v>
      </c>
      <c r="E1632" s="24">
        <v>4.84</v>
      </c>
      <c r="F1632" s="24">
        <v>29.86</v>
      </c>
      <c r="G1632" s="107"/>
    </row>
    <row r="1633" ht="13.8" spans="1:7">
      <c r="A1633" s="102">
        <v>1628</v>
      </c>
      <c r="B1633" s="105" t="s">
        <v>16131</v>
      </c>
      <c r="C1633" s="24" t="s">
        <v>31734</v>
      </c>
      <c r="D1633" s="28">
        <v>6.93</v>
      </c>
      <c r="E1633" s="24">
        <v>4.84</v>
      </c>
      <c r="F1633" s="24">
        <v>33.54</v>
      </c>
      <c r="G1633" s="107"/>
    </row>
    <row r="1634" ht="13.8" spans="1:7">
      <c r="A1634" s="102">
        <v>1629</v>
      </c>
      <c r="B1634" s="105" t="s">
        <v>2665</v>
      </c>
      <c r="C1634" s="24" t="s">
        <v>31734</v>
      </c>
      <c r="D1634" s="28">
        <v>67.13</v>
      </c>
      <c r="E1634" s="24">
        <v>4.84</v>
      </c>
      <c r="F1634" s="24">
        <v>324.91</v>
      </c>
      <c r="G1634" s="107"/>
    </row>
    <row r="1635" ht="13.8" spans="1:7">
      <c r="A1635" s="102">
        <v>1630</v>
      </c>
      <c r="B1635" s="105" t="s">
        <v>3473</v>
      </c>
      <c r="C1635" s="24" t="s">
        <v>31734</v>
      </c>
      <c r="D1635" s="28">
        <v>2.46</v>
      </c>
      <c r="E1635" s="24">
        <v>4.84</v>
      </c>
      <c r="F1635" s="24">
        <v>11.91</v>
      </c>
      <c r="G1635" s="107"/>
    </row>
    <row r="1636" ht="13.8" spans="1:7">
      <c r="A1636" s="102">
        <v>1631</v>
      </c>
      <c r="B1636" s="105" t="s">
        <v>31758</v>
      </c>
      <c r="C1636" s="24" t="s">
        <v>31734</v>
      </c>
      <c r="D1636" s="28">
        <v>13.3</v>
      </c>
      <c r="E1636" s="24">
        <v>4.84</v>
      </c>
      <c r="F1636" s="24">
        <v>64.37</v>
      </c>
      <c r="G1636" s="107"/>
    </row>
    <row r="1637" ht="13.8" spans="1:7">
      <c r="A1637" s="102">
        <v>1632</v>
      </c>
      <c r="B1637" s="105" t="s">
        <v>5103</v>
      </c>
      <c r="C1637" s="24" t="s">
        <v>31734</v>
      </c>
      <c r="D1637" s="28">
        <v>7.93</v>
      </c>
      <c r="E1637" s="24">
        <v>4.84</v>
      </c>
      <c r="F1637" s="24">
        <v>38.38</v>
      </c>
      <c r="G1637" s="107"/>
    </row>
    <row r="1638" ht="13.8" spans="1:7">
      <c r="A1638" s="102">
        <v>1633</v>
      </c>
      <c r="B1638" s="105" t="s">
        <v>5119</v>
      </c>
      <c r="C1638" s="24" t="s">
        <v>31734</v>
      </c>
      <c r="D1638" s="28">
        <v>2.56</v>
      </c>
      <c r="E1638" s="24">
        <v>4.84</v>
      </c>
      <c r="F1638" s="24">
        <v>12.39</v>
      </c>
      <c r="G1638" s="107"/>
    </row>
    <row r="1639" ht="13.8" spans="1:7">
      <c r="A1639" s="102">
        <v>1634</v>
      </c>
      <c r="B1639" s="105" t="s">
        <v>3559</v>
      </c>
      <c r="C1639" s="24" t="s">
        <v>31734</v>
      </c>
      <c r="D1639" s="28">
        <v>11.6</v>
      </c>
      <c r="E1639" s="24">
        <v>4.84</v>
      </c>
      <c r="F1639" s="24">
        <v>56.14</v>
      </c>
      <c r="G1639" s="107"/>
    </row>
    <row r="1640" ht="13.8" spans="1:7">
      <c r="A1640" s="102">
        <v>1635</v>
      </c>
      <c r="B1640" s="105" t="s">
        <v>31759</v>
      </c>
      <c r="C1640" s="24" t="s">
        <v>31734</v>
      </c>
      <c r="D1640" s="28">
        <v>10</v>
      </c>
      <c r="E1640" s="24">
        <v>4.84</v>
      </c>
      <c r="F1640" s="24">
        <v>48.4</v>
      </c>
      <c r="G1640" s="107"/>
    </row>
    <row r="1641" ht="13.8" spans="1:7">
      <c r="A1641" s="102">
        <v>1636</v>
      </c>
      <c r="B1641" s="105" t="s">
        <v>31760</v>
      </c>
      <c r="C1641" s="24" t="s">
        <v>31734</v>
      </c>
      <c r="D1641" s="28">
        <v>14.17</v>
      </c>
      <c r="E1641" s="24">
        <v>4.84</v>
      </c>
      <c r="F1641" s="24">
        <v>68.58</v>
      </c>
      <c r="G1641" s="107"/>
    </row>
    <row r="1642" ht="13.8" spans="1:7">
      <c r="A1642" s="102">
        <v>1637</v>
      </c>
      <c r="B1642" s="105" t="s">
        <v>3908</v>
      </c>
      <c r="C1642" s="24" t="s">
        <v>31734</v>
      </c>
      <c r="D1642" s="28">
        <v>5.56</v>
      </c>
      <c r="E1642" s="24">
        <v>4.84</v>
      </c>
      <c r="F1642" s="24">
        <v>26.91</v>
      </c>
      <c r="G1642" s="107"/>
    </row>
    <row r="1643" ht="13.8" spans="1:7">
      <c r="A1643" s="102">
        <v>1638</v>
      </c>
      <c r="B1643" s="105" t="s">
        <v>31761</v>
      </c>
      <c r="C1643" s="24" t="s">
        <v>31734</v>
      </c>
      <c r="D1643" s="28">
        <v>12.17</v>
      </c>
      <c r="E1643" s="24">
        <v>4.84</v>
      </c>
      <c r="F1643" s="24">
        <v>58.9</v>
      </c>
      <c r="G1643" s="107"/>
    </row>
    <row r="1644" ht="13.8" spans="1:7">
      <c r="A1644" s="102">
        <v>1639</v>
      </c>
      <c r="B1644" s="105" t="s">
        <v>2455</v>
      </c>
      <c r="C1644" s="24" t="s">
        <v>31734</v>
      </c>
      <c r="D1644" s="28">
        <v>7.34</v>
      </c>
      <c r="E1644" s="24">
        <v>4.84</v>
      </c>
      <c r="F1644" s="24">
        <v>35.53</v>
      </c>
      <c r="G1644" s="107"/>
    </row>
    <row r="1645" ht="13.8" spans="1:7">
      <c r="A1645" s="102">
        <v>1640</v>
      </c>
      <c r="B1645" s="105" t="s">
        <v>3279</v>
      </c>
      <c r="C1645" s="24" t="s">
        <v>31734</v>
      </c>
      <c r="D1645" s="28">
        <v>5.46</v>
      </c>
      <c r="E1645" s="24">
        <v>4.84</v>
      </c>
      <c r="F1645" s="24">
        <v>26.43</v>
      </c>
      <c r="G1645" s="107"/>
    </row>
    <row r="1646" ht="13.8" spans="1:7">
      <c r="A1646" s="102">
        <v>1641</v>
      </c>
      <c r="B1646" s="105" t="s">
        <v>3881</v>
      </c>
      <c r="C1646" s="24" t="s">
        <v>31734</v>
      </c>
      <c r="D1646" s="28">
        <v>5.42</v>
      </c>
      <c r="E1646" s="24">
        <v>4.84</v>
      </c>
      <c r="F1646" s="24">
        <v>26.23</v>
      </c>
      <c r="G1646" s="107"/>
    </row>
    <row r="1647" ht="13.8" spans="1:7">
      <c r="A1647" s="102">
        <v>1642</v>
      </c>
      <c r="B1647" s="105" t="s">
        <v>15229</v>
      </c>
      <c r="C1647" s="24" t="s">
        <v>31734</v>
      </c>
      <c r="D1647" s="28">
        <v>1.86</v>
      </c>
      <c r="E1647" s="24">
        <v>4.84</v>
      </c>
      <c r="F1647" s="24">
        <v>9</v>
      </c>
      <c r="G1647" s="107"/>
    </row>
    <row r="1648" ht="13.8" spans="1:7">
      <c r="A1648" s="102">
        <v>1643</v>
      </c>
      <c r="B1648" s="105" t="s">
        <v>3858</v>
      </c>
      <c r="C1648" s="24" t="s">
        <v>31734</v>
      </c>
      <c r="D1648" s="28">
        <v>24.13</v>
      </c>
      <c r="E1648" s="24">
        <v>4.84</v>
      </c>
      <c r="F1648" s="24">
        <v>116.79</v>
      </c>
      <c r="G1648" s="107"/>
    </row>
    <row r="1649" ht="13.8" spans="1:7">
      <c r="A1649" s="102">
        <v>1644</v>
      </c>
      <c r="B1649" s="105" t="s">
        <v>3551</v>
      </c>
      <c r="C1649" s="24" t="s">
        <v>31734</v>
      </c>
      <c r="D1649" s="28">
        <v>4.46</v>
      </c>
      <c r="E1649" s="24">
        <v>4.84</v>
      </c>
      <c r="F1649" s="24">
        <v>21.59</v>
      </c>
      <c r="G1649" s="107"/>
    </row>
    <row r="1650" ht="13.8" spans="1:7">
      <c r="A1650" s="102">
        <v>1645</v>
      </c>
      <c r="B1650" s="105" t="s">
        <v>3336</v>
      </c>
      <c r="C1650" s="24" t="s">
        <v>31734</v>
      </c>
      <c r="D1650" s="28">
        <v>9.55</v>
      </c>
      <c r="E1650" s="24">
        <v>4.84</v>
      </c>
      <c r="F1650" s="24">
        <v>46.22</v>
      </c>
      <c r="G1650" s="107"/>
    </row>
    <row r="1651" ht="13.8" spans="1:7">
      <c r="A1651" s="102">
        <v>1646</v>
      </c>
      <c r="B1651" s="105" t="s">
        <v>31762</v>
      </c>
      <c r="C1651" s="24" t="s">
        <v>31734</v>
      </c>
      <c r="D1651" s="28">
        <v>21.66</v>
      </c>
      <c r="E1651" s="24">
        <v>4.84</v>
      </c>
      <c r="F1651" s="24">
        <v>104.83</v>
      </c>
      <c r="G1651" s="107"/>
    </row>
    <row r="1652" ht="13.8" spans="1:7">
      <c r="A1652" s="102">
        <v>1647</v>
      </c>
      <c r="B1652" s="105" t="s">
        <v>3911</v>
      </c>
      <c r="C1652" s="24" t="s">
        <v>31734</v>
      </c>
      <c r="D1652" s="28">
        <v>4.55</v>
      </c>
      <c r="E1652" s="24">
        <v>4.84</v>
      </c>
      <c r="F1652" s="24">
        <v>22.02</v>
      </c>
      <c r="G1652" s="107"/>
    </row>
    <row r="1653" ht="13.8" spans="1:7">
      <c r="A1653" s="102">
        <v>1648</v>
      </c>
      <c r="B1653" s="105" t="s">
        <v>31763</v>
      </c>
      <c r="C1653" s="24" t="s">
        <v>31734</v>
      </c>
      <c r="D1653" s="28">
        <v>10.39</v>
      </c>
      <c r="E1653" s="24">
        <v>4.84</v>
      </c>
      <c r="F1653" s="24">
        <v>50.29</v>
      </c>
      <c r="G1653" s="107"/>
    </row>
    <row r="1654" ht="13.8" spans="1:7">
      <c r="A1654" s="102">
        <v>1649</v>
      </c>
      <c r="B1654" s="105" t="s">
        <v>31764</v>
      </c>
      <c r="C1654" s="24" t="s">
        <v>31734</v>
      </c>
      <c r="D1654" s="28">
        <v>4.3</v>
      </c>
      <c r="E1654" s="24">
        <v>4.84</v>
      </c>
      <c r="F1654" s="24">
        <v>20.81</v>
      </c>
      <c r="G1654" s="107"/>
    </row>
    <row r="1655" ht="13.8" spans="1:7">
      <c r="A1655" s="102">
        <v>1650</v>
      </c>
      <c r="B1655" s="105" t="s">
        <v>31765</v>
      </c>
      <c r="C1655" s="24" t="s">
        <v>31734</v>
      </c>
      <c r="D1655" s="28">
        <v>5.24</v>
      </c>
      <c r="E1655" s="24">
        <v>4.84</v>
      </c>
      <c r="F1655" s="24">
        <v>25.36</v>
      </c>
      <c r="G1655" s="107"/>
    </row>
    <row r="1656" ht="13.8" spans="1:7">
      <c r="A1656" s="102">
        <v>1651</v>
      </c>
      <c r="B1656" s="105" t="s">
        <v>3257</v>
      </c>
      <c r="C1656" s="24" t="s">
        <v>31734</v>
      </c>
      <c r="D1656" s="28">
        <v>4.2</v>
      </c>
      <c r="E1656" s="24">
        <v>4.84</v>
      </c>
      <c r="F1656" s="24">
        <v>20.33</v>
      </c>
      <c r="G1656" s="107"/>
    </row>
    <row r="1657" ht="13.8" spans="1:7">
      <c r="A1657" s="102">
        <v>1652</v>
      </c>
      <c r="B1657" s="105" t="s">
        <v>16913</v>
      </c>
      <c r="C1657" s="24" t="s">
        <v>31734</v>
      </c>
      <c r="D1657" s="28">
        <v>1.94</v>
      </c>
      <c r="E1657" s="24">
        <v>4.84</v>
      </c>
      <c r="F1657" s="24">
        <v>9.39</v>
      </c>
      <c r="G1657" s="107"/>
    </row>
    <row r="1658" ht="13.8" spans="1:7">
      <c r="A1658" s="102">
        <v>1653</v>
      </c>
      <c r="B1658" s="105" t="s">
        <v>27772</v>
      </c>
      <c r="C1658" s="24" t="s">
        <v>31734</v>
      </c>
      <c r="D1658" s="28">
        <v>4.67</v>
      </c>
      <c r="E1658" s="24">
        <v>4.84</v>
      </c>
      <c r="F1658" s="24">
        <v>22.6</v>
      </c>
      <c r="G1658" s="107"/>
    </row>
    <row r="1659" ht="13.8" spans="1:7">
      <c r="A1659" s="102">
        <v>1654</v>
      </c>
      <c r="B1659" s="105" t="s">
        <v>16453</v>
      </c>
      <c r="C1659" s="24" t="s">
        <v>31734</v>
      </c>
      <c r="D1659" s="28">
        <v>4</v>
      </c>
      <c r="E1659" s="24">
        <v>4.84</v>
      </c>
      <c r="F1659" s="24">
        <v>19.36</v>
      </c>
      <c r="G1659" s="107"/>
    </row>
    <row r="1660" ht="13.8" spans="1:7">
      <c r="A1660" s="102">
        <v>1655</v>
      </c>
      <c r="B1660" s="105" t="s">
        <v>31766</v>
      </c>
      <c r="C1660" s="24" t="s">
        <v>31734</v>
      </c>
      <c r="D1660" s="28">
        <v>16.02</v>
      </c>
      <c r="E1660" s="24">
        <v>4.84</v>
      </c>
      <c r="F1660" s="24">
        <v>77.54</v>
      </c>
      <c r="G1660" s="107"/>
    </row>
    <row r="1661" ht="13.8" spans="1:7">
      <c r="A1661" s="102">
        <v>1656</v>
      </c>
      <c r="B1661" s="105" t="s">
        <v>3607</v>
      </c>
      <c r="C1661" s="24" t="s">
        <v>31734</v>
      </c>
      <c r="D1661" s="28">
        <v>9.82</v>
      </c>
      <c r="E1661" s="24">
        <v>4.84</v>
      </c>
      <c r="F1661" s="24">
        <v>47.53</v>
      </c>
      <c r="G1661" s="107"/>
    </row>
    <row r="1662" ht="13.8" spans="1:7">
      <c r="A1662" s="102">
        <v>1657</v>
      </c>
      <c r="B1662" s="105" t="s">
        <v>3392</v>
      </c>
      <c r="C1662" s="24" t="s">
        <v>31734</v>
      </c>
      <c r="D1662" s="28">
        <v>5.1</v>
      </c>
      <c r="E1662" s="24">
        <v>4.84</v>
      </c>
      <c r="F1662" s="24">
        <v>24.68</v>
      </c>
      <c r="G1662" s="107"/>
    </row>
    <row r="1663" ht="13.8" spans="1:7">
      <c r="A1663" s="102">
        <v>1658</v>
      </c>
      <c r="B1663" s="105" t="s">
        <v>3812</v>
      </c>
      <c r="C1663" s="24" t="s">
        <v>31734</v>
      </c>
      <c r="D1663" s="28">
        <v>15.7</v>
      </c>
      <c r="E1663" s="24">
        <v>4.84</v>
      </c>
      <c r="F1663" s="24">
        <v>75.99</v>
      </c>
      <c r="G1663" s="107"/>
    </row>
    <row r="1664" ht="13.8" spans="1:7">
      <c r="A1664" s="102">
        <v>1659</v>
      </c>
      <c r="B1664" s="105" t="s">
        <v>31767</v>
      </c>
      <c r="C1664" s="24" t="s">
        <v>31734</v>
      </c>
      <c r="D1664" s="28">
        <v>5.8</v>
      </c>
      <c r="E1664" s="24">
        <v>4.84</v>
      </c>
      <c r="F1664" s="24">
        <v>28.07</v>
      </c>
      <c r="G1664" s="107"/>
    </row>
    <row r="1665" ht="13.8" spans="1:7">
      <c r="A1665" s="102">
        <v>1660</v>
      </c>
      <c r="B1665" s="105" t="s">
        <v>5187</v>
      </c>
      <c r="C1665" s="24" t="s">
        <v>31734</v>
      </c>
      <c r="D1665" s="28">
        <v>5.27</v>
      </c>
      <c r="E1665" s="24">
        <v>4.84</v>
      </c>
      <c r="F1665" s="24">
        <v>25.51</v>
      </c>
      <c r="G1665" s="107"/>
    </row>
    <row r="1666" ht="13.8" spans="1:7">
      <c r="A1666" s="102">
        <v>1661</v>
      </c>
      <c r="B1666" s="105" t="s">
        <v>31768</v>
      </c>
      <c r="C1666" s="24" t="s">
        <v>31734</v>
      </c>
      <c r="D1666" s="28">
        <v>10.54</v>
      </c>
      <c r="E1666" s="24">
        <v>4.84</v>
      </c>
      <c r="F1666" s="24">
        <v>51.01</v>
      </c>
      <c r="G1666" s="107"/>
    </row>
    <row r="1667" ht="13.8" spans="1:7">
      <c r="A1667" s="102">
        <v>1662</v>
      </c>
      <c r="B1667" s="105" t="s">
        <v>5084</v>
      </c>
      <c r="C1667" s="24" t="s">
        <v>31734</v>
      </c>
      <c r="D1667" s="28">
        <v>5.49</v>
      </c>
      <c r="E1667" s="24">
        <v>4.84</v>
      </c>
      <c r="F1667" s="24">
        <v>26.57</v>
      </c>
      <c r="G1667" s="107"/>
    </row>
    <row r="1668" ht="13.8" spans="1:7">
      <c r="A1668" s="102">
        <v>1663</v>
      </c>
      <c r="B1668" s="105" t="s">
        <v>31769</v>
      </c>
      <c r="C1668" s="24" t="s">
        <v>31734</v>
      </c>
      <c r="D1668" s="28">
        <v>3.13</v>
      </c>
      <c r="E1668" s="24">
        <v>4.84</v>
      </c>
      <c r="F1668" s="24">
        <v>15.15</v>
      </c>
      <c r="G1668" s="107"/>
    </row>
    <row r="1669" ht="13.8" spans="1:7">
      <c r="A1669" s="102">
        <v>1664</v>
      </c>
      <c r="B1669" s="105" t="s">
        <v>3337</v>
      </c>
      <c r="C1669" s="24" t="s">
        <v>31734</v>
      </c>
      <c r="D1669" s="28">
        <v>6.53</v>
      </c>
      <c r="E1669" s="24">
        <v>4.84</v>
      </c>
      <c r="F1669" s="24">
        <v>31.61</v>
      </c>
      <c r="G1669" s="107"/>
    </row>
    <row r="1670" ht="13.8" spans="1:7">
      <c r="A1670" s="102">
        <v>1665</v>
      </c>
      <c r="B1670" s="105" t="s">
        <v>5895</v>
      </c>
      <c r="C1670" s="24" t="s">
        <v>31734</v>
      </c>
      <c r="D1670" s="28">
        <v>6.41</v>
      </c>
      <c r="E1670" s="24">
        <v>4.84</v>
      </c>
      <c r="F1670" s="24">
        <v>31.02</v>
      </c>
      <c r="G1670" s="107"/>
    </row>
    <row r="1671" ht="13.8" spans="1:7">
      <c r="A1671" s="102">
        <v>1666</v>
      </c>
      <c r="B1671" s="105" t="s">
        <v>3350</v>
      </c>
      <c r="C1671" s="24" t="s">
        <v>31734</v>
      </c>
      <c r="D1671" s="28">
        <v>8.37</v>
      </c>
      <c r="E1671" s="24">
        <v>4.84</v>
      </c>
      <c r="F1671" s="24">
        <v>40.51</v>
      </c>
      <c r="G1671" s="107"/>
    </row>
    <row r="1672" ht="13.8" spans="1:7">
      <c r="A1672" s="102">
        <v>1667</v>
      </c>
      <c r="B1672" s="105" t="s">
        <v>3342</v>
      </c>
      <c r="C1672" s="24" t="s">
        <v>31734</v>
      </c>
      <c r="D1672" s="28">
        <v>4.94</v>
      </c>
      <c r="E1672" s="24">
        <v>4.84</v>
      </c>
      <c r="F1672" s="24">
        <v>23.91</v>
      </c>
      <c r="G1672" s="107"/>
    </row>
    <row r="1673" ht="13.8" spans="1:7">
      <c r="A1673" s="102">
        <v>1668</v>
      </c>
      <c r="B1673" s="105" t="s">
        <v>31770</v>
      </c>
      <c r="C1673" s="24" t="s">
        <v>31734</v>
      </c>
      <c r="D1673" s="28">
        <v>13.54</v>
      </c>
      <c r="E1673" s="24">
        <v>4.84</v>
      </c>
      <c r="F1673" s="24">
        <v>65.53</v>
      </c>
      <c r="G1673" s="107"/>
    </row>
    <row r="1674" ht="13.8" spans="1:7">
      <c r="A1674" s="102">
        <v>1669</v>
      </c>
      <c r="B1674" s="105" t="s">
        <v>5706</v>
      </c>
      <c r="C1674" s="24" t="s">
        <v>31734</v>
      </c>
      <c r="D1674" s="28">
        <v>2.83</v>
      </c>
      <c r="E1674" s="24">
        <v>4.84</v>
      </c>
      <c r="F1674" s="24">
        <v>13.7</v>
      </c>
      <c r="G1674" s="107"/>
    </row>
    <row r="1675" ht="13.8" spans="1:7">
      <c r="A1675" s="102">
        <v>1670</v>
      </c>
      <c r="B1675" s="105" t="s">
        <v>5924</v>
      </c>
      <c r="C1675" s="24" t="s">
        <v>31734</v>
      </c>
      <c r="D1675" s="28">
        <v>6.35</v>
      </c>
      <c r="E1675" s="24">
        <v>4.84</v>
      </c>
      <c r="F1675" s="24">
        <v>30.73</v>
      </c>
      <c r="G1675" s="107"/>
    </row>
    <row r="1676" ht="13.8" spans="1:7">
      <c r="A1676" s="102">
        <v>1671</v>
      </c>
      <c r="B1676" s="105" t="s">
        <v>31771</v>
      </c>
      <c r="C1676" s="24" t="s">
        <v>31734</v>
      </c>
      <c r="D1676" s="28">
        <v>6.29</v>
      </c>
      <c r="E1676" s="24">
        <v>4.84</v>
      </c>
      <c r="F1676" s="24">
        <v>30.44</v>
      </c>
      <c r="G1676" s="107"/>
    </row>
    <row r="1677" ht="13.8" spans="1:7">
      <c r="A1677" s="102">
        <v>1672</v>
      </c>
      <c r="B1677" s="105" t="s">
        <v>3812</v>
      </c>
      <c r="C1677" s="24" t="s">
        <v>31734</v>
      </c>
      <c r="D1677" s="28">
        <v>4.27</v>
      </c>
      <c r="E1677" s="24">
        <v>4.84</v>
      </c>
      <c r="F1677" s="24">
        <v>20.67</v>
      </c>
      <c r="G1677" s="107"/>
    </row>
    <row r="1678" ht="13.8" spans="1:7">
      <c r="A1678" s="102">
        <v>1673</v>
      </c>
      <c r="B1678" s="105" t="s">
        <v>3570</v>
      </c>
      <c r="C1678" s="24" t="s">
        <v>31734</v>
      </c>
      <c r="D1678" s="28">
        <v>13.22</v>
      </c>
      <c r="E1678" s="24">
        <v>4.84</v>
      </c>
      <c r="F1678" s="24">
        <v>63.98</v>
      </c>
      <c r="G1678" s="107"/>
    </row>
    <row r="1679" ht="13.8" spans="1:7">
      <c r="A1679" s="102">
        <v>1674</v>
      </c>
      <c r="B1679" s="105" t="s">
        <v>2554</v>
      </c>
      <c r="C1679" s="24" t="s">
        <v>31734</v>
      </c>
      <c r="D1679" s="110">
        <v>13.72</v>
      </c>
      <c r="E1679" s="24">
        <v>4.84</v>
      </c>
      <c r="F1679" s="24">
        <v>66.4</v>
      </c>
      <c r="G1679" s="107"/>
    </row>
    <row r="1680" ht="13.8" spans="1:7">
      <c r="A1680" s="102">
        <v>1675</v>
      </c>
      <c r="B1680" s="105" t="s">
        <v>12661</v>
      </c>
      <c r="C1680" s="24" t="s">
        <v>31734</v>
      </c>
      <c r="D1680" s="28">
        <v>3.94</v>
      </c>
      <c r="E1680" s="24">
        <v>4.84</v>
      </c>
      <c r="F1680" s="24">
        <v>19.07</v>
      </c>
      <c r="G1680" s="107"/>
    </row>
    <row r="1681" ht="13.8" spans="1:7">
      <c r="A1681" s="102">
        <v>1676</v>
      </c>
      <c r="B1681" s="105" t="s">
        <v>5276</v>
      </c>
      <c r="C1681" s="24" t="s">
        <v>31734</v>
      </c>
      <c r="D1681" s="28">
        <v>5.01</v>
      </c>
      <c r="E1681" s="24">
        <v>4.84</v>
      </c>
      <c r="F1681" s="24">
        <v>24.25</v>
      </c>
      <c r="G1681" s="107"/>
    </row>
    <row r="1682" ht="13.8" spans="1:7">
      <c r="A1682" s="102">
        <v>1677</v>
      </c>
      <c r="B1682" s="105" t="s">
        <v>31772</v>
      </c>
      <c r="C1682" s="24" t="s">
        <v>31773</v>
      </c>
      <c r="D1682" s="28">
        <v>4.52</v>
      </c>
      <c r="E1682" s="24">
        <v>4.84</v>
      </c>
      <c r="F1682" s="24">
        <v>21.88</v>
      </c>
      <c r="G1682" s="107"/>
    </row>
    <row r="1683" ht="13.8" spans="1:7">
      <c r="A1683" s="102">
        <v>1678</v>
      </c>
      <c r="B1683" s="105" t="s">
        <v>31774</v>
      </c>
      <c r="C1683" s="24" t="s">
        <v>31773</v>
      </c>
      <c r="D1683" s="28">
        <v>5.53</v>
      </c>
      <c r="E1683" s="24">
        <v>4.84</v>
      </c>
      <c r="F1683" s="24">
        <v>26.77</v>
      </c>
      <c r="G1683" s="107"/>
    </row>
    <row r="1684" ht="13.8" spans="1:7">
      <c r="A1684" s="102">
        <v>1679</v>
      </c>
      <c r="B1684" s="105" t="s">
        <v>31726</v>
      </c>
      <c r="C1684" s="24" t="s">
        <v>31773</v>
      </c>
      <c r="D1684" s="28">
        <v>3.16</v>
      </c>
      <c r="E1684" s="24">
        <v>4.84</v>
      </c>
      <c r="F1684" s="24">
        <v>15.29</v>
      </c>
      <c r="G1684" s="107"/>
    </row>
    <row r="1685" ht="13.8" spans="1:7">
      <c r="A1685" s="102">
        <v>1680</v>
      </c>
      <c r="B1685" s="105" t="s">
        <v>31775</v>
      </c>
      <c r="C1685" s="24" t="s">
        <v>31773</v>
      </c>
      <c r="D1685" s="28">
        <v>12.31</v>
      </c>
      <c r="E1685" s="24">
        <v>4.84</v>
      </c>
      <c r="F1685" s="24">
        <v>59.58</v>
      </c>
      <c r="G1685" s="107"/>
    </row>
    <row r="1686" ht="13.8" spans="1:7">
      <c r="A1686" s="102">
        <v>1681</v>
      </c>
      <c r="B1686" s="105" t="s">
        <v>3593</v>
      </c>
      <c r="C1686" s="24" t="s">
        <v>31773</v>
      </c>
      <c r="D1686" s="28">
        <v>3.88</v>
      </c>
      <c r="E1686" s="24">
        <v>4.84</v>
      </c>
      <c r="F1686" s="24">
        <v>18.78</v>
      </c>
      <c r="G1686" s="107"/>
    </row>
    <row r="1687" ht="13.8" spans="1:7">
      <c r="A1687" s="102">
        <v>1682</v>
      </c>
      <c r="B1687" s="105" t="s">
        <v>563</v>
      </c>
      <c r="C1687" s="24" t="s">
        <v>31773</v>
      </c>
      <c r="D1687" s="28">
        <v>6.08</v>
      </c>
      <c r="E1687" s="24">
        <v>4.84</v>
      </c>
      <c r="F1687" s="24">
        <v>29.43</v>
      </c>
      <c r="G1687" s="107"/>
    </row>
    <row r="1688" ht="13.8" spans="1:7">
      <c r="A1688" s="102">
        <v>1683</v>
      </c>
      <c r="B1688" s="105" t="s">
        <v>31776</v>
      </c>
      <c r="C1688" s="24" t="s">
        <v>31773</v>
      </c>
      <c r="D1688" s="28">
        <v>19.15</v>
      </c>
      <c r="E1688" s="24">
        <v>4.84</v>
      </c>
      <c r="F1688" s="24">
        <v>92.69</v>
      </c>
      <c r="G1688" s="107"/>
    </row>
    <row r="1689" ht="13.8" spans="1:7">
      <c r="A1689" s="102">
        <v>1684</v>
      </c>
      <c r="B1689" s="105" t="s">
        <v>14393</v>
      </c>
      <c r="C1689" s="24" t="s">
        <v>31773</v>
      </c>
      <c r="D1689" s="28">
        <v>7.44</v>
      </c>
      <c r="E1689" s="24">
        <v>4.84</v>
      </c>
      <c r="F1689" s="24">
        <v>36.01</v>
      </c>
      <c r="G1689" s="107"/>
    </row>
    <row r="1690" ht="13.8" spans="1:7">
      <c r="A1690" s="102">
        <v>1685</v>
      </c>
      <c r="B1690" s="105" t="s">
        <v>18409</v>
      </c>
      <c r="C1690" s="24" t="s">
        <v>31773</v>
      </c>
      <c r="D1690" s="28">
        <v>1.86</v>
      </c>
      <c r="E1690" s="24">
        <v>4.84</v>
      </c>
      <c r="F1690" s="24">
        <v>9</v>
      </c>
      <c r="G1690" s="107"/>
    </row>
    <row r="1691" ht="13.8" spans="1:7">
      <c r="A1691" s="102">
        <v>1686</v>
      </c>
      <c r="B1691" s="105" t="s">
        <v>31729</v>
      </c>
      <c r="C1691" s="24" t="s">
        <v>31773</v>
      </c>
      <c r="D1691" s="28">
        <v>18.25</v>
      </c>
      <c r="E1691" s="24">
        <v>4.84</v>
      </c>
      <c r="F1691" s="24">
        <v>88.33</v>
      </c>
      <c r="G1691" s="107"/>
    </row>
    <row r="1692" ht="13.8" spans="1:7">
      <c r="A1692" s="102">
        <v>1687</v>
      </c>
      <c r="B1692" s="105" t="s">
        <v>9613</v>
      </c>
      <c r="C1692" s="24" t="s">
        <v>31773</v>
      </c>
      <c r="D1692" s="28">
        <v>6.54</v>
      </c>
      <c r="E1692" s="24">
        <v>4.84</v>
      </c>
      <c r="F1692" s="24">
        <v>31.65</v>
      </c>
      <c r="G1692" s="107"/>
    </row>
    <row r="1693" ht="13.8" spans="1:7">
      <c r="A1693" s="102">
        <v>1688</v>
      </c>
      <c r="B1693" s="105" t="s">
        <v>31777</v>
      </c>
      <c r="C1693" s="24" t="s">
        <v>31773</v>
      </c>
      <c r="D1693" s="28">
        <v>5.34</v>
      </c>
      <c r="E1693" s="24">
        <v>4.84</v>
      </c>
      <c r="F1693" s="24">
        <v>25.85</v>
      </c>
      <c r="G1693" s="107"/>
    </row>
    <row r="1694" ht="13.8" spans="1:7">
      <c r="A1694" s="102">
        <v>1689</v>
      </c>
      <c r="B1694" s="105" t="s">
        <v>31778</v>
      </c>
      <c r="C1694" s="24" t="s">
        <v>31773</v>
      </c>
      <c r="D1694" s="28">
        <v>16.07</v>
      </c>
      <c r="E1694" s="24">
        <v>4.84</v>
      </c>
      <c r="F1694" s="24">
        <v>77.78</v>
      </c>
      <c r="G1694" s="107"/>
    </row>
    <row r="1695" ht="13.8" spans="1:7">
      <c r="A1695" s="102">
        <v>1690</v>
      </c>
      <c r="B1695" s="105" t="s">
        <v>31779</v>
      </c>
      <c r="C1695" s="24" t="s">
        <v>31773</v>
      </c>
      <c r="D1695" s="28">
        <v>7.53</v>
      </c>
      <c r="E1695" s="24">
        <v>4.84</v>
      </c>
      <c r="F1695" s="24">
        <v>36.45</v>
      </c>
      <c r="G1695" s="107"/>
    </row>
    <row r="1696" ht="13.8" spans="1:7">
      <c r="A1696" s="102">
        <v>1691</v>
      </c>
      <c r="B1696" s="105" t="s">
        <v>15999</v>
      </c>
      <c r="C1696" s="24" t="s">
        <v>31773</v>
      </c>
      <c r="D1696" s="28">
        <v>5.75</v>
      </c>
      <c r="E1696" s="24">
        <v>4.84</v>
      </c>
      <c r="F1696" s="24">
        <v>27.83</v>
      </c>
      <c r="G1696" s="107"/>
    </row>
    <row r="1697" ht="13.8" spans="1:7">
      <c r="A1697" s="102">
        <v>1692</v>
      </c>
      <c r="B1697" s="105" t="s">
        <v>31780</v>
      </c>
      <c r="C1697" s="24" t="s">
        <v>31773</v>
      </c>
      <c r="D1697" s="28">
        <v>14.94</v>
      </c>
      <c r="E1697" s="24">
        <v>4.84</v>
      </c>
      <c r="F1697" s="24">
        <v>72.31</v>
      </c>
      <c r="G1697" s="107"/>
    </row>
    <row r="1698" ht="13.8" spans="1:7">
      <c r="A1698" s="102">
        <v>1693</v>
      </c>
      <c r="B1698" s="105" t="s">
        <v>16196</v>
      </c>
      <c r="C1698" s="24" t="s">
        <v>31773</v>
      </c>
      <c r="D1698" s="28">
        <v>6.95</v>
      </c>
      <c r="E1698" s="24">
        <v>4.84</v>
      </c>
      <c r="F1698" s="24">
        <v>33.64</v>
      </c>
      <c r="G1698" s="107"/>
    </row>
    <row r="1699" ht="13.8" spans="1:7">
      <c r="A1699" s="102">
        <v>1694</v>
      </c>
      <c r="B1699" s="105" t="s">
        <v>15504</v>
      </c>
      <c r="C1699" s="24" t="s">
        <v>31773</v>
      </c>
      <c r="D1699" s="28">
        <v>8.37</v>
      </c>
      <c r="E1699" s="24">
        <v>4.84</v>
      </c>
      <c r="F1699" s="24">
        <v>40.51</v>
      </c>
      <c r="G1699" s="107"/>
    </row>
    <row r="1700" ht="13.8" spans="1:7">
      <c r="A1700" s="102">
        <v>1695</v>
      </c>
      <c r="B1700" s="105" t="s">
        <v>31781</v>
      </c>
      <c r="C1700" s="24" t="s">
        <v>31773</v>
      </c>
      <c r="D1700" s="28">
        <v>8.47</v>
      </c>
      <c r="E1700" s="24">
        <v>4.84</v>
      </c>
      <c r="F1700" s="24">
        <v>40.99</v>
      </c>
      <c r="G1700" s="107"/>
    </row>
    <row r="1701" ht="13.8" spans="1:7">
      <c r="A1701" s="102">
        <v>1696</v>
      </c>
      <c r="B1701" s="105" t="s">
        <v>31782</v>
      </c>
      <c r="C1701" s="24" t="s">
        <v>31773</v>
      </c>
      <c r="D1701" s="28">
        <v>6.41</v>
      </c>
      <c r="E1701" s="24">
        <v>4.84</v>
      </c>
      <c r="F1701" s="24">
        <v>31.02</v>
      </c>
      <c r="G1701" s="107"/>
    </row>
    <row r="1702" ht="13.8" spans="1:7">
      <c r="A1702" s="102">
        <v>1697</v>
      </c>
      <c r="B1702" s="105" t="s">
        <v>15764</v>
      </c>
      <c r="C1702" s="24" t="s">
        <v>31773</v>
      </c>
      <c r="D1702" s="28">
        <v>3.34</v>
      </c>
      <c r="E1702" s="24">
        <v>4.84</v>
      </c>
      <c r="F1702" s="24">
        <v>16.17</v>
      </c>
      <c r="G1702" s="107"/>
    </row>
    <row r="1703" ht="13.8" spans="1:7">
      <c r="A1703" s="102">
        <v>1698</v>
      </c>
      <c r="B1703" s="105" t="s">
        <v>6968</v>
      </c>
      <c r="C1703" s="24" t="s">
        <v>31773</v>
      </c>
      <c r="D1703" s="28">
        <v>8.28</v>
      </c>
      <c r="E1703" s="24">
        <v>4.84</v>
      </c>
      <c r="F1703" s="24">
        <v>40.08</v>
      </c>
      <c r="G1703" s="107"/>
    </row>
    <row r="1704" ht="13.8" spans="1:7">
      <c r="A1704" s="102">
        <v>1699</v>
      </c>
      <c r="B1704" s="105" t="s">
        <v>31783</v>
      </c>
      <c r="C1704" s="24" t="s">
        <v>31773</v>
      </c>
      <c r="D1704" s="28">
        <v>7.21</v>
      </c>
      <c r="E1704" s="24">
        <v>4.84</v>
      </c>
      <c r="F1704" s="24">
        <v>34.9</v>
      </c>
      <c r="G1704" s="107"/>
    </row>
    <row r="1705" ht="13.8" spans="1:7">
      <c r="A1705" s="102">
        <v>1700</v>
      </c>
      <c r="B1705" s="105" t="s">
        <v>31299</v>
      </c>
      <c r="C1705" s="24" t="s">
        <v>31773</v>
      </c>
      <c r="D1705" s="28">
        <v>6.72</v>
      </c>
      <c r="E1705" s="24">
        <v>4.84</v>
      </c>
      <c r="F1705" s="24">
        <v>32.52</v>
      </c>
      <c r="G1705" s="107"/>
    </row>
    <row r="1706" ht="13.8" spans="1:7">
      <c r="A1706" s="102">
        <v>1701</v>
      </c>
      <c r="B1706" s="105" t="s">
        <v>14392</v>
      </c>
      <c r="C1706" s="24" t="s">
        <v>31773</v>
      </c>
      <c r="D1706" s="28">
        <v>6.76</v>
      </c>
      <c r="E1706" s="24">
        <v>4.84</v>
      </c>
      <c r="F1706" s="24">
        <v>32.72</v>
      </c>
      <c r="G1706" s="107"/>
    </row>
    <row r="1707" ht="13.8" spans="1:7">
      <c r="A1707" s="102">
        <v>1702</v>
      </c>
      <c r="B1707" s="105" t="s">
        <v>31784</v>
      </c>
      <c r="C1707" s="24" t="s">
        <v>31773</v>
      </c>
      <c r="D1707" s="28">
        <v>6.47</v>
      </c>
      <c r="E1707" s="24">
        <v>4.84</v>
      </c>
      <c r="F1707" s="24">
        <v>31.31</v>
      </c>
      <c r="G1707" s="107"/>
    </row>
    <row r="1708" ht="13.8" spans="1:7">
      <c r="A1708" s="102">
        <v>1703</v>
      </c>
      <c r="B1708" s="105" t="s">
        <v>31785</v>
      </c>
      <c r="C1708" s="24" t="s">
        <v>31773</v>
      </c>
      <c r="D1708" s="28">
        <v>8.53</v>
      </c>
      <c r="E1708" s="24">
        <v>4.84</v>
      </c>
      <c r="F1708" s="24">
        <v>41.29</v>
      </c>
      <c r="G1708" s="107"/>
    </row>
    <row r="1709" ht="13.8" spans="1:7">
      <c r="A1709" s="102">
        <v>1704</v>
      </c>
      <c r="B1709" s="105" t="s">
        <v>31786</v>
      </c>
      <c r="C1709" s="24" t="s">
        <v>31773</v>
      </c>
      <c r="D1709" s="28">
        <v>7.65</v>
      </c>
      <c r="E1709" s="24">
        <v>4.84</v>
      </c>
      <c r="F1709" s="24">
        <v>37.03</v>
      </c>
      <c r="G1709" s="107"/>
    </row>
    <row r="1710" ht="13.8" spans="1:7">
      <c r="A1710" s="102">
        <v>1705</v>
      </c>
      <c r="B1710" s="105" t="s">
        <v>31787</v>
      </c>
      <c r="C1710" s="24" t="s">
        <v>31773</v>
      </c>
      <c r="D1710" s="28">
        <v>9.76</v>
      </c>
      <c r="E1710" s="24">
        <v>4.84</v>
      </c>
      <c r="F1710" s="24">
        <v>47.24</v>
      </c>
      <c r="G1710" s="107"/>
    </row>
    <row r="1711" ht="13.8" spans="1:7">
      <c r="A1711" s="102">
        <v>1706</v>
      </c>
      <c r="B1711" s="105" t="s">
        <v>9104</v>
      </c>
      <c r="C1711" s="24" t="s">
        <v>31773</v>
      </c>
      <c r="D1711" s="28">
        <v>4.15</v>
      </c>
      <c r="E1711" s="24">
        <v>4.84</v>
      </c>
      <c r="F1711" s="24">
        <v>20.09</v>
      </c>
      <c r="G1711" s="107"/>
    </row>
    <row r="1712" ht="13.8" spans="1:7">
      <c r="A1712" s="102">
        <v>1707</v>
      </c>
      <c r="B1712" s="105" t="s">
        <v>6962</v>
      </c>
      <c r="C1712" s="24" t="s">
        <v>31773</v>
      </c>
      <c r="D1712" s="28">
        <v>3.73</v>
      </c>
      <c r="E1712" s="24">
        <v>4.84</v>
      </c>
      <c r="F1712" s="24">
        <v>18.05</v>
      </c>
      <c r="G1712" s="107"/>
    </row>
    <row r="1713" ht="13.8" spans="1:7">
      <c r="A1713" s="102">
        <v>1708</v>
      </c>
      <c r="B1713" s="105" t="s">
        <v>6358</v>
      </c>
      <c r="C1713" s="24" t="s">
        <v>31773</v>
      </c>
      <c r="D1713" s="28">
        <v>3.95</v>
      </c>
      <c r="E1713" s="24">
        <v>4.84</v>
      </c>
      <c r="F1713" s="24">
        <v>19.12</v>
      </c>
      <c r="G1713" s="107"/>
    </row>
    <row r="1714" ht="13.8" spans="1:7">
      <c r="A1714" s="102">
        <v>1709</v>
      </c>
      <c r="B1714" s="105" t="s">
        <v>6967</v>
      </c>
      <c r="C1714" s="24" t="s">
        <v>31773</v>
      </c>
      <c r="D1714" s="28">
        <v>12.42</v>
      </c>
      <c r="E1714" s="24">
        <v>4.84</v>
      </c>
      <c r="F1714" s="24">
        <v>60.11</v>
      </c>
      <c r="G1714" s="107"/>
    </row>
    <row r="1715" ht="13.8" spans="1:7">
      <c r="A1715" s="102">
        <v>1710</v>
      </c>
      <c r="B1715" s="105" t="s">
        <v>16979</v>
      </c>
      <c r="C1715" s="24" t="s">
        <v>31773</v>
      </c>
      <c r="D1715" s="28">
        <v>4.53</v>
      </c>
      <c r="E1715" s="24">
        <v>4.84</v>
      </c>
      <c r="F1715" s="24">
        <v>21.93</v>
      </c>
      <c r="G1715" s="107"/>
    </row>
    <row r="1716" ht="13.8" spans="1:7">
      <c r="A1716" s="102">
        <v>1711</v>
      </c>
      <c r="B1716" s="105" t="s">
        <v>31788</v>
      </c>
      <c r="C1716" s="24" t="s">
        <v>31773</v>
      </c>
      <c r="D1716" s="28">
        <v>4.15</v>
      </c>
      <c r="E1716" s="24">
        <v>4.84</v>
      </c>
      <c r="F1716" s="24">
        <v>20.09</v>
      </c>
      <c r="G1716" s="107"/>
    </row>
    <row r="1717" ht="13.8" spans="1:7">
      <c r="A1717" s="102">
        <v>1712</v>
      </c>
      <c r="B1717" s="105" t="s">
        <v>15784</v>
      </c>
      <c r="C1717" s="24" t="s">
        <v>31773</v>
      </c>
      <c r="D1717" s="28">
        <v>5.63</v>
      </c>
      <c r="E1717" s="24">
        <v>4.84</v>
      </c>
      <c r="F1717" s="24">
        <v>27.25</v>
      </c>
      <c r="G1717" s="107"/>
    </row>
    <row r="1718" ht="13.8" spans="1:7">
      <c r="A1718" s="102">
        <v>1713</v>
      </c>
      <c r="B1718" s="105" t="s">
        <v>3948</v>
      </c>
      <c r="C1718" s="24" t="s">
        <v>31773</v>
      </c>
      <c r="D1718" s="28">
        <v>10.01</v>
      </c>
      <c r="E1718" s="24">
        <v>4.84</v>
      </c>
      <c r="F1718" s="24">
        <v>48.45</v>
      </c>
      <c r="G1718" s="107"/>
    </row>
    <row r="1719" ht="13.8" spans="1:7">
      <c r="A1719" s="102">
        <v>1714</v>
      </c>
      <c r="B1719" s="105" t="s">
        <v>31789</v>
      </c>
      <c r="C1719" s="24" t="s">
        <v>31773</v>
      </c>
      <c r="D1719" s="28">
        <v>3.97</v>
      </c>
      <c r="E1719" s="24">
        <v>4.84</v>
      </c>
      <c r="F1719" s="24">
        <v>19.21</v>
      </c>
      <c r="G1719" s="107"/>
    </row>
    <row r="1720" ht="13.8" spans="1:7">
      <c r="A1720" s="102">
        <v>1715</v>
      </c>
      <c r="B1720" s="105" t="s">
        <v>31790</v>
      </c>
      <c r="C1720" s="24" t="s">
        <v>31773</v>
      </c>
      <c r="D1720" s="28">
        <v>8.83</v>
      </c>
      <c r="E1720" s="24">
        <v>4.84</v>
      </c>
      <c r="F1720" s="24">
        <v>42.74</v>
      </c>
      <c r="G1720" s="107"/>
    </row>
    <row r="1721" ht="13.8" spans="1:7">
      <c r="A1721" s="102">
        <v>1716</v>
      </c>
      <c r="B1721" s="105" t="s">
        <v>1905</v>
      </c>
      <c r="C1721" s="24" t="s">
        <v>31773</v>
      </c>
      <c r="D1721" s="28">
        <v>8.39</v>
      </c>
      <c r="E1721" s="24">
        <v>4.84</v>
      </c>
      <c r="F1721" s="24">
        <v>40.61</v>
      </c>
      <c r="G1721" s="107"/>
    </row>
    <row r="1722" ht="13.8" spans="1:7">
      <c r="A1722" s="102">
        <v>1717</v>
      </c>
      <c r="B1722" s="105" t="s">
        <v>15793</v>
      </c>
      <c r="C1722" s="24" t="s">
        <v>31773</v>
      </c>
      <c r="D1722" s="28">
        <v>4.96</v>
      </c>
      <c r="E1722" s="24">
        <v>4.84</v>
      </c>
      <c r="F1722" s="24">
        <v>24.01</v>
      </c>
      <c r="G1722" s="107"/>
    </row>
    <row r="1723" ht="13.8" spans="1:7">
      <c r="A1723" s="102">
        <v>1718</v>
      </c>
      <c r="B1723" s="105" t="s">
        <v>31791</v>
      </c>
      <c r="C1723" s="24" t="s">
        <v>31773</v>
      </c>
      <c r="D1723" s="28">
        <v>2.03</v>
      </c>
      <c r="E1723" s="24">
        <v>4.84</v>
      </c>
      <c r="F1723" s="24">
        <v>9.83</v>
      </c>
      <c r="G1723" s="107"/>
    </row>
    <row r="1724" ht="13.8" spans="1:7">
      <c r="A1724" s="102">
        <v>1719</v>
      </c>
      <c r="B1724" s="105" t="s">
        <v>31792</v>
      </c>
      <c r="C1724" s="24" t="s">
        <v>31773</v>
      </c>
      <c r="D1724" s="28">
        <v>5.02</v>
      </c>
      <c r="E1724" s="24">
        <v>4.84</v>
      </c>
      <c r="F1724" s="24">
        <v>24.3</v>
      </c>
      <c r="G1724" s="107"/>
    </row>
    <row r="1725" ht="13.8" spans="1:7">
      <c r="A1725" s="102">
        <v>1720</v>
      </c>
      <c r="B1725" s="105" t="s">
        <v>5404</v>
      </c>
      <c r="C1725" s="24" t="s">
        <v>31773</v>
      </c>
      <c r="D1725" s="28">
        <v>5.26</v>
      </c>
      <c r="E1725" s="24">
        <v>4.84</v>
      </c>
      <c r="F1725" s="24">
        <v>25.46</v>
      </c>
      <c r="G1725" s="107"/>
    </row>
    <row r="1726" ht="13.8" spans="1:7">
      <c r="A1726" s="102">
        <v>1721</v>
      </c>
      <c r="B1726" s="105" t="s">
        <v>5412</v>
      </c>
      <c r="C1726" s="24" t="s">
        <v>31773</v>
      </c>
      <c r="D1726" s="28">
        <v>16.2</v>
      </c>
      <c r="E1726" s="24">
        <v>4.84</v>
      </c>
      <c r="F1726" s="24">
        <v>78.41</v>
      </c>
      <c r="G1726" s="107"/>
    </row>
    <row r="1727" ht="13.8" spans="1:7">
      <c r="A1727" s="102">
        <v>1722</v>
      </c>
      <c r="B1727" s="105" t="s">
        <v>3191</v>
      </c>
      <c r="C1727" s="24" t="s">
        <v>31773</v>
      </c>
      <c r="D1727" s="28">
        <v>4.99</v>
      </c>
      <c r="E1727" s="24">
        <v>4.84</v>
      </c>
      <c r="F1727" s="24">
        <v>24.15</v>
      </c>
      <c r="G1727" s="107"/>
    </row>
    <row r="1728" ht="13.8" spans="1:7">
      <c r="A1728" s="102">
        <v>1723</v>
      </c>
      <c r="B1728" s="105" t="s">
        <v>9873</v>
      </c>
      <c r="C1728" s="24" t="s">
        <v>31773</v>
      </c>
      <c r="D1728" s="28">
        <v>5.8</v>
      </c>
      <c r="E1728" s="24">
        <v>4.84</v>
      </c>
      <c r="F1728" s="24">
        <v>28.07</v>
      </c>
      <c r="G1728" s="107"/>
    </row>
    <row r="1729" ht="13.8" spans="1:7">
      <c r="A1729" s="102">
        <v>1724</v>
      </c>
      <c r="B1729" s="105" t="s">
        <v>31793</v>
      </c>
      <c r="C1729" s="24" t="s">
        <v>31773</v>
      </c>
      <c r="D1729" s="28">
        <v>5.13</v>
      </c>
      <c r="E1729" s="24">
        <v>4.84</v>
      </c>
      <c r="F1729" s="24">
        <v>24.83</v>
      </c>
      <c r="G1729" s="107"/>
    </row>
    <row r="1730" ht="13.8" spans="1:7">
      <c r="A1730" s="102">
        <v>1725</v>
      </c>
      <c r="B1730" s="105" t="s">
        <v>17578</v>
      </c>
      <c r="C1730" s="24" t="s">
        <v>31773</v>
      </c>
      <c r="D1730" s="28">
        <v>14.39</v>
      </c>
      <c r="E1730" s="24">
        <v>4.84</v>
      </c>
      <c r="F1730" s="24">
        <v>69.65</v>
      </c>
      <c r="G1730" s="107"/>
    </row>
    <row r="1731" ht="13.8" spans="1:7">
      <c r="A1731" s="102">
        <v>1726</v>
      </c>
      <c r="B1731" s="105" t="s">
        <v>5066</v>
      </c>
      <c r="C1731" s="24" t="s">
        <v>31773</v>
      </c>
      <c r="D1731" s="28">
        <v>10.8</v>
      </c>
      <c r="E1731" s="24">
        <v>4.84</v>
      </c>
      <c r="F1731" s="24">
        <v>52.27</v>
      </c>
      <c r="G1731" s="107"/>
    </row>
    <row r="1732" ht="13.8" spans="1:7">
      <c r="A1732" s="102">
        <v>1727</v>
      </c>
      <c r="B1732" s="105" t="s">
        <v>5110</v>
      </c>
      <c r="C1732" s="24" t="s">
        <v>31773</v>
      </c>
      <c r="D1732" s="28">
        <v>7.65</v>
      </c>
      <c r="E1732" s="24">
        <v>4.84</v>
      </c>
      <c r="F1732" s="24">
        <v>37.03</v>
      </c>
      <c r="G1732" s="107"/>
    </row>
    <row r="1733" ht="13.8" spans="1:7">
      <c r="A1733" s="102">
        <v>1728</v>
      </c>
      <c r="B1733" s="105" t="s">
        <v>17489</v>
      </c>
      <c r="C1733" s="24" t="s">
        <v>31773</v>
      </c>
      <c r="D1733" s="28">
        <v>9.17</v>
      </c>
      <c r="E1733" s="24">
        <v>4.84</v>
      </c>
      <c r="F1733" s="24">
        <v>44.38</v>
      </c>
      <c r="G1733" s="107"/>
    </row>
    <row r="1734" ht="13.8" spans="1:7">
      <c r="A1734" s="102">
        <v>1729</v>
      </c>
      <c r="B1734" s="105" t="s">
        <v>7278</v>
      </c>
      <c r="C1734" s="24" t="s">
        <v>31773</v>
      </c>
      <c r="D1734" s="28">
        <v>7.31</v>
      </c>
      <c r="E1734" s="24">
        <v>4.84</v>
      </c>
      <c r="F1734" s="24">
        <v>35.38</v>
      </c>
      <c r="G1734" s="107"/>
    </row>
    <row r="1735" ht="13.8" spans="1:7">
      <c r="A1735" s="102">
        <v>1730</v>
      </c>
      <c r="B1735" s="105" t="s">
        <v>31794</v>
      </c>
      <c r="C1735" s="24" t="s">
        <v>31773</v>
      </c>
      <c r="D1735" s="28">
        <v>8.57</v>
      </c>
      <c r="E1735" s="24">
        <v>4.84</v>
      </c>
      <c r="F1735" s="24">
        <v>41.48</v>
      </c>
      <c r="G1735" s="107"/>
    </row>
    <row r="1736" ht="13.8" spans="1:7">
      <c r="A1736" s="102">
        <v>1731</v>
      </c>
      <c r="B1736" s="105" t="s">
        <v>31795</v>
      </c>
      <c r="C1736" s="24" t="s">
        <v>31773</v>
      </c>
      <c r="D1736" s="28">
        <v>5.85</v>
      </c>
      <c r="E1736" s="24">
        <v>4.84</v>
      </c>
      <c r="F1736" s="24">
        <v>28.31</v>
      </c>
      <c r="G1736" s="107"/>
    </row>
    <row r="1737" ht="13.8" spans="1:7">
      <c r="A1737" s="102">
        <v>1732</v>
      </c>
      <c r="B1737" s="105" t="s">
        <v>5103</v>
      </c>
      <c r="C1737" s="24" t="s">
        <v>31773</v>
      </c>
      <c r="D1737" s="28">
        <v>6.18</v>
      </c>
      <c r="E1737" s="24">
        <v>4.84</v>
      </c>
      <c r="F1737" s="24">
        <v>29.91</v>
      </c>
      <c r="G1737" s="107"/>
    </row>
    <row r="1738" ht="13.8" spans="1:7">
      <c r="A1738" s="102">
        <v>1733</v>
      </c>
      <c r="B1738" s="105" t="s">
        <v>11244</v>
      </c>
      <c r="C1738" s="24" t="s">
        <v>31773</v>
      </c>
      <c r="D1738" s="28">
        <v>8.49</v>
      </c>
      <c r="E1738" s="24">
        <v>4.84</v>
      </c>
      <c r="F1738" s="24">
        <v>41.09</v>
      </c>
      <c r="G1738" s="107"/>
    </row>
    <row r="1739" ht="13.8" spans="1:7">
      <c r="A1739" s="102">
        <v>1734</v>
      </c>
      <c r="B1739" s="105" t="s">
        <v>31796</v>
      </c>
      <c r="C1739" s="24" t="s">
        <v>31773</v>
      </c>
      <c r="D1739" s="28">
        <v>3.69</v>
      </c>
      <c r="E1739" s="24">
        <v>4.84</v>
      </c>
      <c r="F1739" s="24">
        <v>17.86</v>
      </c>
      <c r="G1739" s="107"/>
    </row>
    <row r="1740" ht="13.8" spans="1:7">
      <c r="A1740" s="102">
        <v>1735</v>
      </c>
      <c r="B1740" s="105" t="s">
        <v>31797</v>
      </c>
      <c r="C1740" s="24" t="s">
        <v>31773</v>
      </c>
      <c r="D1740" s="28">
        <v>6.72</v>
      </c>
      <c r="E1740" s="24">
        <v>4.84</v>
      </c>
      <c r="F1740" s="24">
        <v>32.52</v>
      </c>
      <c r="G1740" s="107"/>
    </row>
    <row r="1741" ht="13.8" spans="1:7">
      <c r="A1741" s="102">
        <v>1736</v>
      </c>
      <c r="B1741" s="105" t="s">
        <v>3567</v>
      </c>
      <c r="C1741" s="24" t="s">
        <v>31773</v>
      </c>
      <c r="D1741" s="28">
        <v>1.71</v>
      </c>
      <c r="E1741" s="24">
        <v>4.84</v>
      </c>
      <c r="F1741" s="24">
        <v>8.28</v>
      </c>
      <c r="G1741" s="107"/>
    </row>
    <row r="1742" ht="13.8" spans="1:7">
      <c r="A1742" s="102">
        <v>1737</v>
      </c>
      <c r="B1742" s="105" t="s">
        <v>31798</v>
      </c>
      <c r="C1742" s="24" t="s">
        <v>31773</v>
      </c>
      <c r="D1742" s="28">
        <v>1.06</v>
      </c>
      <c r="E1742" s="24">
        <v>4.84</v>
      </c>
      <c r="F1742" s="24">
        <v>5.13</v>
      </c>
      <c r="G1742" s="107"/>
    </row>
    <row r="1743" ht="13.8" spans="1:7">
      <c r="A1743" s="102">
        <v>1738</v>
      </c>
      <c r="B1743" s="105" t="s">
        <v>31799</v>
      </c>
      <c r="C1743" s="24" t="s">
        <v>31773</v>
      </c>
      <c r="D1743" s="28">
        <v>8.5</v>
      </c>
      <c r="E1743" s="24">
        <v>4.84</v>
      </c>
      <c r="F1743" s="24">
        <v>41.14</v>
      </c>
      <c r="G1743" s="107"/>
    </row>
    <row r="1744" ht="13.8" spans="1:7">
      <c r="A1744" s="102">
        <v>1739</v>
      </c>
      <c r="B1744" s="105" t="s">
        <v>5082</v>
      </c>
      <c r="C1744" s="24" t="s">
        <v>31773</v>
      </c>
      <c r="D1744" s="28">
        <v>6.87</v>
      </c>
      <c r="E1744" s="24">
        <v>4.84</v>
      </c>
      <c r="F1744" s="24">
        <v>33.25</v>
      </c>
      <c r="G1744" s="107"/>
    </row>
    <row r="1745" ht="13.8" spans="1:7">
      <c r="A1745" s="102">
        <v>1740</v>
      </c>
      <c r="B1745" s="105" t="s">
        <v>31800</v>
      </c>
      <c r="C1745" s="24" t="s">
        <v>31773</v>
      </c>
      <c r="D1745" s="28">
        <v>6.26</v>
      </c>
      <c r="E1745" s="24">
        <v>4.84</v>
      </c>
      <c r="F1745" s="24">
        <v>30.3</v>
      </c>
      <c r="G1745" s="107"/>
    </row>
    <row r="1746" ht="13.8" spans="1:7">
      <c r="A1746" s="102">
        <v>1741</v>
      </c>
      <c r="B1746" s="105" t="s">
        <v>31801</v>
      </c>
      <c r="C1746" s="24" t="s">
        <v>31773</v>
      </c>
      <c r="D1746" s="28">
        <v>5.28</v>
      </c>
      <c r="E1746" s="24">
        <v>4.84</v>
      </c>
      <c r="F1746" s="24">
        <v>25.56</v>
      </c>
      <c r="G1746" s="107"/>
    </row>
    <row r="1747" ht="13.8" spans="1:7">
      <c r="A1747" s="102">
        <v>1742</v>
      </c>
      <c r="B1747" s="105" t="s">
        <v>7367</v>
      </c>
      <c r="C1747" s="24" t="s">
        <v>31773</v>
      </c>
      <c r="D1747" s="28">
        <v>15.85</v>
      </c>
      <c r="E1747" s="24">
        <v>4.84</v>
      </c>
      <c r="F1747" s="24">
        <v>76.71</v>
      </c>
      <c r="G1747" s="107"/>
    </row>
    <row r="1748" ht="13.8" spans="1:7">
      <c r="A1748" s="102">
        <v>1743</v>
      </c>
      <c r="B1748" s="105" t="s">
        <v>5103</v>
      </c>
      <c r="C1748" s="24" t="s">
        <v>31773</v>
      </c>
      <c r="D1748" s="28">
        <v>5.68</v>
      </c>
      <c r="E1748" s="24">
        <v>4.84</v>
      </c>
      <c r="F1748" s="24">
        <v>27.49</v>
      </c>
      <c r="G1748" s="107"/>
    </row>
    <row r="1749" ht="13.8" spans="1:7">
      <c r="A1749" s="102">
        <v>1744</v>
      </c>
      <c r="B1749" s="105" t="s">
        <v>31802</v>
      </c>
      <c r="C1749" s="24" t="s">
        <v>31773</v>
      </c>
      <c r="D1749" s="28">
        <v>6.47</v>
      </c>
      <c r="E1749" s="24">
        <v>4.84</v>
      </c>
      <c r="F1749" s="24">
        <v>31.31</v>
      </c>
      <c r="G1749" s="107"/>
    </row>
    <row r="1750" ht="13.8" spans="1:7">
      <c r="A1750" s="102">
        <v>1745</v>
      </c>
      <c r="B1750" s="105" t="s">
        <v>4235</v>
      </c>
      <c r="C1750" s="24" t="s">
        <v>31773</v>
      </c>
      <c r="D1750" s="28">
        <v>5.13</v>
      </c>
      <c r="E1750" s="24">
        <v>4.84</v>
      </c>
      <c r="F1750" s="24">
        <v>24.83</v>
      </c>
      <c r="G1750" s="107"/>
    </row>
    <row r="1751" ht="13.8" spans="1:7">
      <c r="A1751" s="102">
        <v>1746</v>
      </c>
      <c r="B1751" s="105" t="s">
        <v>14740</v>
      </c>
      <c r="C1751" s="24" t="s">
        <v>31773</v>
      </c>
      <c r="D1751" s="28">
        <v>9.27</v>
      </c>
      <c r="E1751" s="24">
        <v>4.84</v>
      </c>
      <c r="F1751" s="24">
        <v>44.87</v>
      </c>
      <c r="G1751" s="107"/>
    </row>
    <row r="1752" ht="13.8" spans="1:7">
      <c r="A1752" s="102">
        <v>1747</v>
      </c>
      <c r="B1752" s="105" t="s">
        <v>5146</v>
      </c>
      <c r="C1752" s="24" t="s">
        <v>31773</v>
      </c>
      <c r="D1752" s="28">
        <v>7.73</v>
      </c>
      <c r="E1752" s="24">
        <v>4.84</v>
      </c>
      <c r="F1752" s="24">
        <v>37.41</v>
      </c>
      <c r="G1752" s="107"/>
    </row>
    <row r="1753" ht="13.8" spans="1:7">
      <c r="A1753" s="102">
        <v>1748</v>
      </c>
      <c r="B1753" s="105" t="s">
        <v>5051</v>
      </c>
      <c r="C1753" s="24" t="s">
        <v>31773</v>
      </c>
      <c r="D1753" s="28">
        <v>5.06</v>
      </c>
      <c r="E1753" s="24">
        <v>4.84</v>
      </c>
      <c r="F1753" s="24">
        <v>24.49</v>
      </c>
      <c r="G1753" s="107"/>
    </row>
    <row r="1754" ht="13.8" spans="1:7">
      <c r="A1754" s="102">
        <v>1749</v>
      </c>
      <c r="B1754" s="105" t="s">
        <v>3309</v>
      </c>
      <c r="C1754" s="24" t="s">
        <v>31773</v>
      </c>
      <c r="D1754" s="28">
        <v>3.61</v>
      </c>
      <c r="E1754" s="24">
        <v>4.84</v>
      </c>
      <c r="F1754" s="24">
        <v>17.47</v>
      </c>
      <c r="G1754" s="107"/>
    </row>
    <row r="1755" ht="13.8" spans="1:7">
      <c r="A1755" s="102">
        <v>1750</v>
      </c>
      <c r="B1755" s="105" t="s">
        <v>31803</v>
      </c>
      <c r="C1755" s="24" t="s">
        <v>31773</v>
      </c>
      <c r="D1755" s="28">
        <v>6.02</v>
      </c>
      <c r="E1755" s="24">
        <v>4.84</v>
      </c>
      <c r="F1755" s="24">
        <v>29.14</v>
      </c>
      <c r="G1755" s="107"/>
    </row>
    <row r="1756" ht="13.8" spans="1:7">
      <c r="A1756" s="102">
        <v>1751</v>
      </c>
      <c r="B1756" s="105" t="s">
        <v>31804</v>
      </c>
      <c r="C1756" s="24" t="s">
        <v>31773</v>
      </c>
      <c r="D1756" s="28">
        <v>5.02</v>
      </c>
      <c r="E1756" s="24">
        <v>4.84</v>
      </c>
      <c r="F1756" s="24">
        <v>24.3</v>
      </c>
      <c r="G1756" s="107"/>
    </row>
    <row r="1757" ht="13.8" spans="1:7">
      <c r="A1757" s="102">
        <v>1752</v>
      </c>
      <c r="B1757" s="105" t="s">
        <v>31805</v>
      </c>
      <c r="C1757" s="24" t="s">
        <v>31773</v>
      </c>
      <c r="D1757" s="28">
        <v>5.44</v>
      </c>
      <c r="E1757" s="24">
        <v>4.84</v>
      </c>
      <c r="F1757" s="24">
        <v>26.33</v>
      </c>
      <c r="G1757" s="107"/>
    </row>
    <row r="1758" ht="13.8" spans="1:7">
      <c r="A1758" s="102">
        <v>1753</v>
      </c>
      <c r="B1758" s="105" t="s">
        <v>31806</v>
      </c>
      <c r="C1758" s="24" t="s">
        <v>31773</v>
      </c>
      <c r="D1758" s="28">
        <v>8.29</v>
      </c>
      <c r="E1758" s="24">
        <v>4.84</v>
      </c>
      <c r="F1758" s="24">
        <v>40.12</v>
      </c>
      <c r="G1758" s="107"/>
    </row>
    <row r="1759" ht="13.8" spans="1:7">
      <c r="A1759" s="102">
        <v>1754</v>
      </c>
      <c r="B1759" s="105" t="s">
        <v>31807</v>
      </c>
      <c r="C1759" s="24" t="s">
        <v>31773</v>
      </c>
      <c r="D1759" s="28">
        <v>7.03</v>
      </c>
      <c r="E1759" s="24">
        <v>4.84</v>
      </c>
      <c r="F1759" s="24">
        <v>34.03</v>
      </c>
      <c r="G1759" s="107"/>
    </row>
    <row r="1760" ht="13.8" spans="1:7">
      <c r="A1760" s="102">
        <v>1755</v>
      </c>
      <c r="B1760" s="105" t="s">
        <v>7326</v>
      </c>
      <c r="C1760" s="24" t="s">
        <v>31773</v>
      </c>
      <c r="D1760" s="28">
        <v>3.81</v>
      </c>
      <c r="E1760" s="24">
        <v>4.84</v>
      </c>
      <c r="F1760" s="24">
        <v>18.44</v>
      </c>
      <c r="G1760" s="107"/>
    </row>
    <row r="1761" ht="13.8" spans="1:7">
      <c r="A1761" s="102">
        <v>1756</v>
      </c>
      <c r="B1761" s="105" t="s">
        <v>3868</v>
      </c>
      <c r="C1761" s="24" t="s">
        <v>31773</v>
      </c>
      <c r="D1761" s="28">
        <v>9.49</v>
      </c>
      <c r="E1761" s="24">
        <v>4.84</v>
      </c>
      <c r="F1761" s="24">
        <v>45.93</v>
      </c>
      <c r="G1761" s="107"/>
    </row>
    <row r="1762" ht="13.8" spans="1:7">
      <c r="A1762" s="102">
        <v>1757</v>
      </c>
      <c r="B1762" s="105" t="s">
        <v>17022</v>
      </c>
      <c r="C1762" s="24" t="s">
        <v>31773</v>
      </c>
      <c r="D1762" s="28">
        <v>10.86</v>
      </c>
      <c r="E1762" s="24">
        <v>4.84</v>
      </c>
      <c r="F1762" s="24">
        <v>52.56</v>
      </c>
      <c r="G1762" s="107"/>
    </row>
    <row r="1763" ht="13.8" spans="1:7">
      <c r="A1763" s="102">
        <v>1758</v>
      </c>
      <c r="B1763" s="105" t="s">
        <v>3422</v>
      </c>
      <c r="C1763" s="24" t="s">
        <v>31773</v>
      </c>
      <c r="D1763" s="28">
        <v>7.13</v>
      </c>
      <c r="E1763" s="24">
        <v>4.84</v>
      </c>
      <c r="F1763" s="24">
        <v>34.51</v>
      </c>
      <c r="G1763" s="107"/>
    </row>
    <row r="1764" ht="13.8" spans="1:7">
      <c r="A1764" s="102">
        <v>1759</v>
      </c>
      <c r="B1764" s="105" t="s">
        <v>31808</v>
      </c>
      <c r="C1764" s="24" t="s">
        <v>31773</v>
      </c>
      <c r="D1764" s="28">
        <v>5.96</v>
      </c>
      <c r="E1764" s="24">
        <v>4.84</v>
      </c>
      <c r="F1764" s="24">
        <v>28.85</v>
      </c>
      <c r="G1764" s="107"/>
    </row>
    <row r="1765" ht="13.8" spans="1:7">
      <c r="A1765" s="102">
        <v>1760</v>
      </c>
      <c r="B1765" s="105" t="s">
        <v>16027</v>
      </c>
      <c r="C1765" s="24" t="s">
        <v>31773</v>
      </c>
      <c r="D1765" s="28">
        <v>5.2</v>
      </c>
      <c r="E1765" s="24">
        <v>4.84</v>
      </c>
      <c r="F1765" s="24">
        <v>25.17</v>
      </c>
      <c r="G1765" s="107"/>
    </row>
    <row r="1766" ht="13.8" spans="1:7">
      <c r="A1766" s="102">
        <v>1761</v>
      </c>
      <c r="B1766" s="105" t="s">
        <v>31809</v>
      </c>
      <c r="C1766" s="24" t="s">
        <v>31773</v>
      </c>
      <c r="D1766" s="28">
        <v>1.67</v>
      </c>
      <c r="E1766" s="24">
        <v>4.84</v>
      </c>
      <c r="F1766" s="24">
        <v>8.08</v>
      </c>
      <c r="G1766" s="107"/>
    </row>
    <row r="1767" ht="13.8" spans="1:7">
      <c r="A1767" s="102">
        <v>1762</v>
      </c>
      <c r="B1767" s="105" t="s">
        <v>31810</v>
      </c>
      <c r="C1767" s="24" t="s">
        <v>31773</v>
      </c>
      <c r="D1767" s="28">
        <v>16.5</v>
      </c>
      <c r="E1767" s="24">
        <v>4.84</v>
      </c>
      <c r="F1767" s="24">
        <v>79.86</v>
      </c>
      <c r="G1767" s="107"/>
    </row>
    <row r="1768" ht="13.8" spans="1:7">
      <c r="A1768" s="102">
        <v>1763</v>
      </c>
      <c r="B1768" s="105" t="s">
        <v>31811</v>
      </c>
      <c r="C1768" s="24" t="s">
        <v>31773</v>
      </c>
      <c r="D1768" s="28">
        <v>17.11</v>
      </c>
      <c r="E1768" s="24">
        <v>4.84</v>
      </c>
      <c r="F1768" s="24">
        <v>82.81</v>
      </c>
      <c r="G1768" s="107"/>
    </row>
    <row r="1769" ht="13.8" spans="1:7">
      <c r="A1769" s="102">
        <v>1764</v>
      </c>
      <c r="B1769" s="105" t="s">
        <v>3423</v>
      </c>
      <c r="C1769" s="24" t="s">
        <v>31773</v>
      </c>
      <c r="D1769" s="28">
        <v>7.21</v>
      </c>
      <c r="E1769" s="24">
        <v>4.84</v>
      </c>
      <c r="F1769" s="24">
        <v>34.9</v>
      </c>
      <c r="G1769" s="107"/>
    </row>
    <row r="1770" ht="13.8" spans="1:7">
      <c r="A1770" s="102">
        <v>1765</v>
      </c>
      <c r="B1770" s="105" t="s">
        <v>31812</v>
      </c>
      <c r="C1770" s="24" t="s">
        <v>31773</v>
      </c>
      <c r="D1770" s="28">
        <v>8.24</v>
      </c>
      <c r="E1770" s="24">
        <v>4.84</v>
      </c>
      <c r="F1770" s="24">
        <v>39.88</v>
      </c>
      <c r="G1770" s="107"/>
    </row>
    <row r="1771" ht="13.8" spans="1:7">
      <c r="A1771" s="102">
        <v>1766</v>
      </c>
      <c r="B1771" s="105" t="s">
        <v>31813</v>
      </c>
      <c r="C1771" s="24" t="s">
        <v>31773</v>
      </c>
      <c r="D1771" s="28">
        <v>16.33</v>
      </c>
      <c r="E1771" s="24">
        <v>4.84</v>
      </c>
      <c r="F1771" s="24">
        <v>79.04</v>
      </c>
      <c r="G1771" s="107"/>
    </row>
    <row r="1772" ht="13.8" spans="1:7">
      <c r="A1772" s="102">
        <v>1767</v>
      </c>
      <c r="B1772" s="105" t="s">
        <v>2315</v>
      </c>
      <c r="C1772" s="24" t="s">
        <v>31773</v>
      </c>
      <c r="D1772" s="28">
        <v>3.79</v>
      </c>
      <c r="E1772" s="24">
        <v>4.84</v>
      </c>
      <c r="F1772" s="24">
        <v>18.34</v>
      </c>
      <c r="G1772" s="107"/>
    </row>
    <row r="1773" ht="13.8" spans="1:7">
      <c r="A1773" s="102">
        <v>1768</v>
      </c>
      <c r="B1773" s="105" t="s">
        <v>6360</v>
      </c>
      <c r="C1773" s="24" t="s">
        <v>31773</v>
      </c>
      <c r="D1773" s="28">
        <v>9.76</v>
      </c>
      <c r="E1773" s="24">
        <v>4.84</v>
      </c>
      <c r="F1773" s="24">
        <v>47.24</v>
      </c>
      <c r="G1773" s="107"/>
    </row>
    <row r="1774" ht="13.8" spans="1:7">
      <c r="A1774" s="102">
        <v>1769</v>
      </c>
      <c r="B1774" s="105" t="s">
        <v>5275</v>
      </c>
      <c r="C1774" s="24" t="s">
        <v>31773</v>
      </c>
      <c r="D1774" s="28">
        <v>3.46</v>
      </c>
      <c r="E1774" s="24">
        <v>4.84</v>
      </c>
      <c r="F1774" s="24">
        <v>16.75</v>
      </c>
      <c r="G1774" s="107"/>
    </row>
    <row r="1775" ht="13.8" spans="1:7">
      <c r="A1775" s="102">
        <v>1770</v>
      </c>
      <c r="B1775" s="105" t="s">
        <v>21618</v>
      </c>
      <c r="C1775" s="24" t="s">
        <v>31773</v>
      </c>
      <c r="D1775" s="28">
        <v>4.13</v>
      </c>
      <c r="E1775" s="24">
        <v>4.84</v>
      </c>
      <c r="F1775" s="24">
        <v>19.99</v>
      </c>
      <c r="G1775" s="107"/>
    </row>
    <row r="1776" ht="13.8" spans="1:7">
      <c r="A1776" s="102">
        <v>1771</v>
      </c>
      <c r="B1776" s="105" t="s">
        <v>31304</v>
      </c>
      <c r="C1776" s="24" t="s">
        <v>31773</v>
      </c>
      <c r="D1776" s="28">
        <v>7.16</v>
      </c>
      <c r="E1776" s="24">
        <v>4.84</v>
      </c>
      <c r="F1776" s="24">
        <v>34.65</v>
      </c>
      <c r="G1776" s="107"/>
    </row>
    <row r="1777" ht="13.8" spans="1:7">
      <c r="A1777" s="102">
        <v>1772</v>
      </c>
      <c r="B1777" s="105" t="s">
        <v>15492</v>
      </c>
      <c r="C1777" s="24" t="s">
        <v>31773</v>
      </c>
      <c r="D1777" s="28">
        <v>3.82</v>
      </c>
      <c r="E1777" s="24">
        <v>4.84</v>
      </c>
      <c r="F1777" s="24">
        <v>18.49</v>
      </c>
      <c r="G1777" s="107"/>
    </row>
    <row r="1778" ht="13.8" spans="1:7">
      <c r="A1778" s="102">
        <v>1773</v>
      </c>
      <c r="B1778" s="105" t="s">
        <v>16196</v>
      </c>
      <c r="C1778" s="24" t="s">
        <v>31773</v>
      </c>
      <c r="D1778" s="28">
        <v>3.68</v>
      </c>
      <c r="E1778" s="24">
        <v>4.84</v>
      </c>
      <c r="F1778" s="24">
        <v>17.81</v>
      </c>
      <c r="G1778" s="107"/>
    </row>
    <row r="1779" ht="13.8" spans="1:7">
      <c r="A1779" s="102">
        <v>1774</v>
      </c>
      <c r="B1779" s="105" t="s">
        <v>31814</v>
      </c>
      <c r="C1779" s="24" t="s">
        <v>31773</v>
      </c>
      <c r="D1779" s="28">
        <v>5.06</v>
      </c>
      <c r="E1779" s="24">
        <v>4.84</v>
      </c>
      <c r="F1779" s="24">
        <v>24.49</v>
      </c>
      <c r="G1779" s="107"/>
    </row>
    <row r="1780" ht="13.8" spans="1:7">
      <c r="A1780" s="102">
        <v>1775</v>
      </c>
      <c r="B1780" s="105" t="s">
        <v>5486</v>
      </c>
      <c r="C1780" s="24" t="s">
        <v>31773</v>
      </c>
      <c r="D1780" s="28">
        <v>7.03</v>
      </c>
      <c r="E1780" s="24">
        <v>4.84</v>
      </c>
      <c r="F1780" s="24">
        <v>34.03</v>
      </c>
      <c r="G1780" s="107"/>
    </row>
    <row r="1781" ht="13.8" spans="1:7">
      <c r="A1781" s="102">
        <v>1776</v>
      </c>
      <c r="B1781" s="105" t="s">
        <v>21614</v>
      </c>
      <c r="C1781" s="24" t="s">
        <v>31773</v>
      </c>
      <c r="D1781" s="28">
        <v>8.7</v>
      </c>
      <c r="E1781" s="24">
        <v>4.84</v>
      </c>
      <c r="F1781" s="24">
        <v>42.11</v>
      </c>
      <c r="G1781" s="107"/>
    </row>
    <row r="1782" ht="13.8" spans="1:7">
      <c r="A1782" s="102">
        <v>1777</v>
      </c>
      <c r="B1782" s="105" t="s">
        <v>31815</v>
      </c>
      <c r="C1782" s="24" t="s">
        <v>31773</v>
      </c>
      <c r="D1782" s="28">
        <v>4.28</v>
      </c>
      <c r="E1782" s="24">
        <v>4.84</v>
      </c>
      <c r="F1782" s="24">
        <v>20.72</v>
      </c>
      <c r="G1782" s="107"/>
    </row>
    <row r="1783" ht="13.8" spans="1:7">
      <c r="A1783" s="102">
        <v>1778</v>
      </c>
      <c r="B1783" s="105" t="s">
        <v>31816</v>
      </c>
      <c r="C1783" s="24" t="s">
        <v>31773</v>
      </c>
      <c r="D1783" s="28">
        <v>5.25</v>
      </c>
      <c r="E1783" s="24">
        <v>4.84</v>
      </c>
      <c r="F1783" s="24">
        <v>25.41</v>
      </c>
      <c r="G1783" s="107"/>
    </row>
    <row r="1784" ht="13.8" spans="1:7">
      <c r="A1784" s="102">
        <v>1779</v>
      </c>
      <c r="B1784" s="105" t="s">
        <v>31805</v>
      </c>
      <c r="C1784" s="24" t="s">
        <v>31773</v>
      </c>
      <c r="D1784" s="28">
        <v>7.39</v>
      </c>
      <c r="E1784" s="24">
        <v>4.84</v>
      </c>
      <c r="F1784" s="24">
        <v>35.77</v>
      </c>
      <c r="G1784" s="107"/>
    </row>
    <row r="1785" ht="13.8" spans="1:7">
      <c r="A1785" s="102">
        <v>1780</v>
      </c>
      <c r="B1785" s="105" t="s">
        <v>31817</v>
      </c>
      <c r="C1785" s="24" t="s">
        <v>31773</v>
      </c>
      <c r="D1785" s="28">
        <v>3.02</v>
      </c>
      <c r="E1785" s="24">
        <v>4.84</v>
      </c>
      <c r="F1785" s="24">
        <v>14.62</v>
      </c>
      <c r="G1785" s="107"/>
    </row>
    <row r="1786" ht="13.8" spans="1:7">
      <c r="A1786" s="102">
        <v>1781</v>
      </c>
      <c r="B1786" s="111" t="s">
        <v>28417</v>
      </c>
      <c r="C1786" s="24" t="s">
        <v>31773</v>
      </c>
      <c r="D1786" s="28">
        <v>3.19</v>
      </c>
      <c r="E1786" s="24">
        <v>4.84</v>
      </c>
      <c r="F1786" s="24">
        <v>15.44</v>
      </c>
      <c r="G1786" s="107"/>
    </row>
    <row r="1787" ht="13.8" spans="1:7">
      <c r="A1787" s="102">
        <v>1782</v>
      </c>
      <c r="B1787" s="105" t="s">
        <v>31818</v>
      </c>
      <c r="C1787" s="24" t="s">
        <v>31819</v>
      </c>
      <c r="D1787" s="28">
        <v>9.72</v>
      </c>
      <c r="E1787" s="24">
        <v>4.84</v>
      </c>
      <c r="F1787" s="24">
        <v>47.04</v>
      </c>
      <c r="G1787" s="107"/>
    </row>
    <row r="1788" ht="13.8" spans="1:7">
      <c r="A1788" s="102">
        <v>1783</v>
      </c>
      <c r="B1788" s="105" t="s">
        <v>31747</v>
      </c>
      <c r="C1788" s="24" t="s">
        <v>31819</v>
      </c>
      <c r="D1788" s="28">
        <v>8.72</v>
      </c>
      <c r="E1788" s="24">
        <v>4.84</v>
      </c>
      <c r="F1788" s="24">
        <v>42.2</v>
      </c>
      <c r="G1788" s="107"/>
    </row>
    <row r="1789" ht="13.8" spans="1:7">
      <c r="A1789" s="102">
        <v>1784</v>
      </c>
      <c r="B1789" s="105" t="s">
        <v>5696</v>
      </c>
      <c r="C1789" s="24" t="s">
        <v>31819</v>
      </c>
      <c r="D1789" s="28">
        <v>14.41</v>
      </c>
      <c r="E1789" s="24">
        <v>4.84</v>
      </c>
      <c r="F1789" s="24">
        <v>69.74</v>
      </c>
      <c r="G1789" s="107"/>
    </row>
    <row r="1790" ht="13.8" spans="1:7">
      <c r="A1790" s="102">
        <v>1785</v>
      </c>
      <c r="B1790" s="105" t="s">
        <v>4995</v>
      </c>
      <c r="C1790" s="24" t="s">
        <v>31819</v>
      </c>
      <c r="D1790" s="28">
        <v>4.45</v>
      </c>
      <c r="E1790" s="24">
        <v>4.84</v>
      </c>
      <c r="F1790" s="24">
        <v>21.54</v>
      </c>
      <c r="G1790" s="107"/>
    </row>
    <row r="1791" ht="13.8" spans="1:7">
      <c r="A1791" s="102">
        <v>1786</v>
      </c>
      <c r="B1791" s="105" t="s">
        <v>5895</v>
      </c>
      <c r="C1791" s="24" t="s">
        <v>31819</v>
      </c>
      <c r="D1791" s="28">
        <v>11.34</v>
      </c>
      <c r="E1791" s="24">
        <v>4.84</v>
      </c>
      <c r="F1791" s="24">
        <v>54.89</v>
      </c>
      <c r="G1791" s="107"/>
    </row>
    <row r="1792" ht="13.8" spans="1:7">
      <c r="A1792" s="102">
        <v>1787</v>
      </c>
      <c r="B1792" s="105" t="s">
        <v>31820</v>
      </c>
      <c r="C1792" s="24" t="s">
        <v>31819</v>
      </c>
      <c r="D1792" s="28">
        <v>3.35</v>
      </c>
      <c r="E1792" s="24">
        <v>4.84</v>
      </c>
      <c r="F1792" s="24">
        <v>16.21</v>
      </c>
      <c r="G1792" s="107"/>
    </row>
    <row r="1793" ht="13.8" spans="1:7">
      <c r="A1793" s="102">
        <v>1788</v>
      </c>
      <c r="B1793" s="105" t="s">
        <v>3303</v>
      </c>
      <c r="C1793" s="24" t="s">
        <v>31819</v>
      </c>
      <c r="D1793" s="28">
        <v>10.93</v>
      </c>
      <c r="E1793" s="24">
        <v>4.84</v>
      </c>
      <c r="F1793" s="24">
        <v>52.9</v>
      </c>
      <c r="G1793" s="107"/>
    </row>
    <row r="1794" ht="13.8" spans="1:7">
      <c r="A1794" s="102">
        <v>1789</v>
      </c>
      <c r="B1794" s="105" t="s">
        <v>31821</v>
      </c>
      <c r="C1794" s="24" t="s">
        <v>31819</v>
      </c>
      <c r="D1794" s="28">
        <v>1.98</v>
      </c>
      <c r="E1794" s="24">
        <v>4.84</v>
      </c>
      <c r="F1794" s="24">
        <v>9.58</v>
      </c>
      <c r="G1794" s="107"/>
    </row>
    <row r="1795" ht="13.8" spans="1:7">
      <c r="A1795" s="102">
        <v>1790</v>
      </c>
      <c r="B1795" s="105" t="s">
        <v>4971</v>
      </c>
      <c r="C1795" s="24" t="s">
        <v>31819</v>
      </c>
      <c r="D1795" s="28">
        <v>4.65</v>
      </c>
      <c r="E1795" s="24">
        <v>4.84</v>
      </c>
      <c r="F1795" s="24">
        <v>22.51</v>
      </c>
      <c r="G1795" s="107"/>
    </row>
    <row r="1796" ht="13.8" spans="1:7">
      <c r="A1796" s="102">
        <v>1791</v>
      </c>
      <c r="B1796" s="105" t="s">
        <v>3504</v>
      </c>
      <c r="C1796" s="24" t="s">
        <v>31819</v>
      </c>
      <c r="D1796" s="28">
        <v>5.44</v>
      </c>
      <c r="E1796" s="24">
        <v>4.84</v>
      </c>
      <c r="F1796" s="24">
        <v>26.33</v>
      </c>
      <c r="G1796" s="107"/>
    </row>
    <row r="1797" ht="13.8" spans="1:7">
      <c r="A1797" s="102">
        <v>1792</v>
      </c>
      <c r="B1797" s="105" t="s">
        <v>324</v>
      </c>
      <c r="C1797" s="24" t="s">
        <v>31819</v>
      </c>
      <c r="D1797" s="28">
        <v>11.58</v>
      </c>
      <c r="E1797" s="24">
        <v>4.84</v>
      </c>
      <c r="F1797" s="24">
        <v>56.05</v>
      </c>
      <c r="G1797" s="107"/>
    </row>
    <row r="1798" ht="13.8" spans="1:7">
      <c r="A1798" s="102">
        <v>1793</v>
      </c>
      <c r="B1798" s="105" t="s">
        <v>3442</v>
      </c>
      <c r="C1798" s="24" t="s">
        <v>31819</v>
      </c>
      <c r="D1798" s="28">
        <v>11.73</v>
      </c>
      <c r="E1798" s="24">
        <v>4.84</v>
      </c>
      <c r="F1798" s="24">
        <v>56.77</v>
      </c>
      <c r="G1798" s="107"/>
    </row>
    <row r="1799" ht="13.8" spans="1:7">
      <c r="A1799" s="102">
        <v>1794</v>
      </c>
      <c r="B1799" s="105" t="s">
        <v>31822</v>
      </c>
      <c r="C1799" s="24" t="s">
        <v>31819</v>
      </c>
      <c r="D1799" s="28">
        <v>12.2</v>
      </c>
      <c r="E1799" s="24">
        <v>4.84</v>
      </c>
      <c r="F1799" s="24">
        <v>59.05</v>
      </c>
      <c r="G1799" s="107"/>
    </row>
    <row r="1800" ht="13.8" spans="1:7">
      <c r="A1800" s="102">
        <v>1795</v>
      </c>
      <c r="B1800" s="105" t="s">
        <v>3375</v>
      </c>
      <c r="C1800" s="24" t="s">
        <v>31819</v>
      </c>
      <c r="D1800" s="28">
        <v>10.84</v>
      </c>
      <c r="E1800" s="24">
        <v>4.84</v>
      </c>
      <c r="F1800" s="24">
        <v>52.47</v>
      </c>
      <c r="G1800" s="107"/>
    </row>
    <row r="1801" ht="13.8" spans="1:7">
      <c r="A1801" s="102">
        <v>1796</v>
      </c>
      <c r="B1801" s="105" t="s">
        <v>31823</v>
      </c>
      <c r="C1801" s="24" t="s">
        <v>31819</v>
      </c>
      <c r="D1801" s="28">
        <v>3.37</v>
      </c>
      <c r="E1801" s="24">
        <v>4.84</v>
      </c>
      <c r="F1801" s="24">
        <v>16.31</v>
      </c>
      <c r="G1801" s="107"/>
    </row>
    <row r="1802" ht="13.8" spans="1:7">
      <c r="A1802" s="102">
        <v>1797</v>
      </c>
      <c r="B1802" s="105" t="s">
        <v>3256</v>
      </c>
      <c r="C1802" s="24" t="s">
        <v>31819</v>
      </c>
      <c r="D1802" s="28">
        <v>11.68</v>
      </c>
      <c r="E1802" s="24">
        <v>4.84</v>
      </c>
      <c r="F1802" s="24">
        <v>56.53</v>
      </c>
      <c r="G1802" s="107"/>
    </row>
    <row r="1803" ht="13.8" spans="1:7">
      <c r="A1803" s="102">
        <v>1798</v>
      </c>
      <c r="B1803" s="105" t="s">
        <v>3559</v>
      </c>
      <c r="C1803" s="24" t="s">
        <v>31819</v>
      </c>
      <c r="D1803" s="28">
        <v>4.17</v>
      </c>
      <c r="E1803" s="24">
        <v>4.84</v>
      </c>
      <c r="F1803" s="24">
        <v>20.18</v>
      </c>
      <c r="G1803" s="107"/>
    </row>
    <row r="1804" ht="13.8" spans="1:7">
      <c r="A1804" s="102">
        <v>1799</v>
      </c>
      <c r="B1804" s="105" t="s">
        <v>31824</v>
      </c>
      <c r="C1804" s="24" t="s">
        <v>31819</v>
      </c>
      <c r="D1804" s="28">
        <v>4.51</v>
      </c>
      <c r="E1804" s="24">
        <v>4.84</v>
      </c>
      <c r="F1804" s="24">
        <v>21.83</v>
      </c>
      <c r="G1804" s="107"/>
    </row>
    <row r="1805" ht="13.8" spans="1:7">
      <c r="A1805" s="102">
        <v>1800</v>
      </c>
      <c r="B1805" s="105" t="s">
        <v>3632</v>
      </c>
      <c r="C1805" s="24" t="s">
        <v>31819</v>
      </c>
      <c r="D1805" s="28">
        <v>15.57</v>
      </c>
      <c r="E1805" s="24">
        <v>4.84</v>
      </c>
      <c r="F1805" s="24">
        <v>75.36</v>
      </c>
      <c r="G1805" s="107"/>
    </row>
    <row r="1806" ht="13.8" spans="1:7">
      <c r="A1806" s="102">
        <v>1801</v>
      </c>
      <c r="B1806" s="105" t="s">
        <v>4673</v>
      </c>
      <c r="C1806" s="24" t="s">
        <v>31819</v>
      </c>
      <c r="D1806" s="28">
        <v>3.1</v>
      </c>
      <c r="E1806" s="24">
        <v>4.84</v>
      </c>
      <c r="F1806" s="24">
        <v>15</v>
      </c>
      <c r="G1806" s="107"/>
    </row>
    <row r="1807" ht="13.8" spans="1:7">
      <c r="A1807" s="102">
        <v>1802</v>
      </c>
      <c r="B1807" s="105" t="s">
        <v>2015</v>
      </c>
      <c r="C1807" s="24" t="s">
        <v>31819</v>
      </c>
      <c r="D1807" s="28">
        <v>14.11</v>
      </c>
      <c r="E1807" s="24">
        <v>4.84</v>
      </c>
      <c r="F1807" s="24">
        <v>68.29</v>
      </c>
      <c r="G1807" s="107"/>
    </row>
    <row r="1808" ht="13.8" spans="1:7">
      <c r="A1808" s="102">
        <v>1803</v>
      </c>
      <c r="B1808" s="105" t="s">
        <v>3336</v>
      </c>
      <c r="C1808" s="24" t="s">
        <v>31819</v>
      </c>
      <c r="D1808" s="28">
        <v>3.39</v>
      </c>
      <c r="E1808" s="24">
        <v>4.84</v>
      </c>
      <c r="F1808" s="24">
        <v>16.41</v>
      </c>
      <c r="G1808" s="107"/>
    </row>
    <row r="1809" ht="13.8" spans="1:7">
      <c r="A1809" s="102">
        <v>1804</v>
      </c>
      <c r="B1809" s="105" t="s">
        <v>3392</v>
      </c>
      <c r="C1809" s="24" t="s">
        <v>31819</v>
      </c>
      <c r="D1809" s="28">
        <v>10.78</v>
      </c>
      <c r="E1809" s="24">
        <v>4.84</v>
      </c>
      <c r="F1809" s="24">
        <v>52.18</v>
      </c>
      <c r="G1809" s="107"/>
    </row>
    <row r="1810" ht="13.8" spans="1:7">
      <c r="A1810" s="102">
        <v>1805</v>
      </c>
      <c r="B1810" s="105" t="s">
        <v>5158</v>
      </c>
      <c r="C1810" s="24" t="s">
        <v>31819</v>
      </c>
      <c r="D1810" s="28">
        <v>3.54</v>
      </c>
      <c r="E1810" s="24">
        <v>4.84</v>
      </c>
      <c r="F1810" s="24">
        <v>17.13</v>
      </c>
      <c r="G1810" s="107"/>
    </row>
    <row r="1811" ht="13.8" spans="1:7">
      <c r="A1811" s="102">
        <v>1806</v>
      </c>
      <c r="B1811" s="105" t="s">
        <v>3422</v>
      </c>
      <c r="C1811" s="24" t="s">
        <v>31819</v>
      </c>
      <c r="D1811" s="28">
        <v>17.81</v>
      </c>
      <c r="E1811" s="24">
        <v>4.84</v>
      </c>
      <c r="F1811" s="24">
        <v>86.2</v>
      </c>
      <c r="G1811" s="107"/>
    </row>
    <row r="1812" ht="13.8" spans="1:7">
      <c r="A1812" s="102">
        <v>1807</v>
      </c>
      <c r="B1812" s="105" t="s">
        <v>14683</v>
      </c>
      <c r="C1812" s="24" t="s">
        <v>31819</v>
      </c>
      <c r="D1812" s="28">
        <v>18.74</v>
      </c>
      <c r="E1812" s="24">
        <v>4.84</v>
      </c>
      <c r="F1812" s="24">
        <v>90.7</v>
      </c>
      <c r="G1812" s="107"/>
    </row>
    <row r="1813" ht="13.8" spans="1:7">
      <c r="A1813" s="102">
        <v>1808</v>
      </c>
      <c r="B1813" s="105" t="s">
        <v>116</v>
      </c>
      <c r="C1813" s="24" t="s">
        <v>31819</v>
      </c>
      <c r="D1813" s="28">
        <v>7.57</v>
      </c>
      <c r="E1813" s="24">
        <v>4.84</v>
      </c>
      <c r="F1813" s="24">
        <v>36.64</v>
      </c>
      <c r="G1813" s="107"/>
    </row>
    <row r="1814" ht="13.8" spans="1:7">
      <c r="A1814" s="102">
        <v>1809</v>
      </c>
      <c r="B1814" s="105" t="s">
        <v>3681</v>
      </c>
      <c r="C1814" s="24" t="s">
        <v>31819</v>
      </c>
      <c r="D1814" s="28">
        <v>5.58</v>
      </c>
      <c r="E1814" s="24">
        <v>4.84</v>
      </c>
      <c r="F1814" s="24">
        <v>27.01</v>
      </c>
      <c r="G1814" s="107"/>
    </row>
    <row r="1815" ht="13.8" spans="1:7">
      <c r="A1815" s="102">
        <v>1810</v>
      </c>
      <c r="B1815" s="105" t="s">
        <v>5158</v>
      </c>
      <c r="C1815" s="24" t="s">
        <v>31819</v>
      </c>
      <c r="D1815" s="28">
        <v>4.87</v>
      </c>
      <c r="E1815" s="24">
        <v>4.84</v>
      </c>
      <c r="F1815" s="24">
        <v>23.57</v>
      </c>
      <c r="G1815" s="107"/>
    </row>
    <row r="1816" ht="13.8" spans="1:7">
      <c r="A1816" s="102">
        <v>1811</v>
      </c>
      <c r="B1816" s="105" t="s">
        <v>15999</v>
      </c>
      <c r="C1816" s="24" t="s">
        <v>31819</v>
      </c>
      <c r="D1816" s="28">
        <v>7.19</v>
      </c>
      <c r="E1816" s="24">
        <v>4.84</v>
      </c>
      <c r="F1816" s="24">
        <v>34.8</v>
      </c>
      <c r="G1816" s="107"/>
    </row>
    <row r="1817" ht="13.8" spans="1:7">
      <c r="A1817" s="102">
        <v>1812</v>
      </c>
      <c r="B1817" s="105" t="s">
        <v>6676</v>
      </c>
      <c r="C1817" s="24" t="s">
        <v>31819</v>
      </c>
      <c r="D1817" s="28">
        <v>5.99</v>
      </c>
      <c r="E1817" s="24">
        <v>4.84</v>
      </c>
      <c r="F1817" s="24">
        <v>28.99</v>
      </c>
      <c r="G1817" s="107"/>
    </row>
    <row r="1818" ht="13.8" spans="1:7">
      <c r="A1818" s="102">
        <v>1813</v>
      </c>
      <c r="B1818" s="105" t="s">
        <v>4735</v>
      </c>
      <c r="C1818" s="24" t="s">
        <v>31819</v>
      </c>
      <c r="D1818" s="28">
        <v>10.48</v>
      </c>
      <c r="E1818" s="24">
        <v>4.84</v>
      </c>
      <c r="F1818" s="24">
        <v>50.72</v>
      </c>
      <c r="G1818" s="107"/>
    </row>
    <row r="1819" ht="13.8" spans="1:7">
      <c r="A1819" s="102">
        <v>1814</v>
      </c>
      <c r="B1819" s="105" t="s">
        <v>15984</v>
      </c>
      <c r="C1819" s="24" t="s">
        <v>31819</v>
      </c>
      <c r="D1819" s="28">
        <v>7.81</v>
      </c>
      <c r="E1819" s="24">
        <v>4.84</v>
      </c>
      <c r="F1819" s="24">
        <v>37.8</v>
      </c>
      <c r="G1819" s="107"/>
    </row>
    <row r="1820" ht="13.8" spans="1:7">
      <c r="A1820" s="102">
        <v>1815</v>
      </c>
      <c r="B1820" s="105" t="s">
        <v>3593</v>
      </c>
      <c r="C1820" s="24" t="s">
        <v>31819</v>
      </c>
      <c r="D1820" s="28">
        <v>8.09</v>
      </c>
      <c r="E1820" s="24">
        <v>4.84</v>
      </c>
      <c r="F1820" s="24">
        <v>39.16</v>
      </c>
      <c r="G1820" s="107"/>
    </row>
    <row r="1821" ht="13.8" spans="1:7">
      <c r="A1821" s="102">
        <v>1816</v>
      </c>
      <c r="B1821" s="105" t="s">
        <v>13651</v>
      </c>
      <c r="C1821" s="24" t="s">
        <v>31819</v>
      </c>
      <c r="D1821" s="28">
        <v>3.12</v>
      </c>
      <c r="E1821" s="24">
        <v>4.84</v>
      </c>
      <c r="F1821" s="24">
        <v>15.1</v>
      </c>
      <c r="G1821" s="107"/>
    </row>
    <row r="1822" ht="13.8" spans="1:7">
      <c r="A1822" s="102">
        <v>1817</v>
      </c>
      <c r="B1822" s="105" t="s">
        <v>31825</v>
      </c>
      <c r="C1822" s="24" t="s">
        <v>31819</v>
      </c>
      <c r="D1822" s="28">
        <v>40.99</v>
      </c>
      <c r="E1822" s="24">
        <v>4.84</v>
      </c>
      <c r="F1822" s="24">
        <v>198.39</v>
      </c>
      <c r="G1822" s="107"/>
    </row>
    <row r="1823" ht="13.8" spans="1:7">
      <c r="A1823" s="102">
        <v>1818</v>
      </c>
      <c r="B1823" s="105" t="s">
        <v>31826</v>
      </c>
      <c r="C1823" s="24" t="s">
        <v>31819</v>
      </c>
      <c r="D1823" s="110">
        <v>1.11</v>
      </c>
      <c r="E1823" s="24">
        <v>4.84</v>
      </c>
      <c r="F1823" s="24">
        <v>5.37</v>
      </c>
      <c r="G1823" s="107"/>
    </row>
    <row r="1824" ht="13.8" spans="1:7">
      <c r="A1824" s="102">
        <v>1819</v>
      </c>
      <c r="B1824" s="105" t="s">
        <v>31826</v>
      </c>
      <c r="C1824" s="24" t="s">
        <v>31819</v>
      </c>
      <c r="D1824" s="28">
        <v>18.87</v>
      </c>
      <c r="E1824" s="24">
        <v>4.84</v>
      </c>
      <c r="F1824" s="24">
        <v>91.33</v>
      </c>
      <c r="G1824" s="107"/>
    </row>
    <row r="1825" ht="13.8" spans="1:7">
      <c r="A1825" s="102">
        <v>1820</v>
      </c>
      <c r="B1825" s="105" t="s">
        <v>3466</v>
      </c>
      <c r="C1825" s="24" t="s">
        <v>31819</v>
      </c>
      <c r="D1825" s="28">
        <v>15.98</v>
      </c>
      <c r="E1825" s="24">
        <v>4.84</v>
      </c>
      <c r="F1825" s="24">
        <v>77.34</v>
      </c>
      <c r="G1825" s="107"/>
    </row>
    <row r="1826" ht="13.8" spans="1:7">
      <c r="A1826" s="102">
        <v>1821</v>
      </c>
      <c r="B1826" s="105" t="s">
        <v>3538</v>
      </c>
      <c r="C1826" s="24" t="s">
        <v>31819</v>
      </c>
      <c r="D1826" s="28">
        <v>8.75</v>
      </c>
      <c r="E1826" s="24">
        <v>4.84</v>
      </c>
      <c r="F1826" s="24">
        <v>42.35</v>
      </c>
      <c r="G1826" s="107"/>
    </row>
    <row r="1827" ht="13.8" spans="1:7">
      <c r="A1827" s="102">
        <v>1822</v>
      </c>
      <c r="B1827" s="105" t="s">
        <v>116</v>
      </c>
      <c r="C1827" s="24" t="s">
        <v>31819</v>
      </c>
      <c r="D1827" s="28">
        <v>9</v>
      </c>
      <c r="E1827" s="24">
        <v>4.84</v>
      </c>
      <c r="F1827" s="24">
        <v>43.56</v>
      </c>
      <c r="G1827" s="107"/>
    </row>
    <row r="1828" ht="13.8" spans="1:7">
      <c r="A1828" s="102">
        <v>1823</v>
      </c>
      <c r="B1828" s="105" t="s">
        <v>16622</v>
      </c>
      <c r="C1828" s="24" t="s">
        <v>31819</v>
      </c>
      <c r="D1828" s="28">
        <v>4.77</v>
      </c>
      <c r="E1828" s="24">
        <v>4.84</v>
      </c>
      <c r="F1828" s="24">
        <v>23.09</v>
      </c>
      <c r="G1828" s="107"/>
    </row>
    <row r="1829" ht="13.8" spans="1:7">
      <c r="A1829" s="102">
        <v>1824</v>
      </c>
      <c r="B1829" s="105" t="s">
        <v>20245</v>
      </c>
      <c r="C1829" s="24" t="s">
        <v>31819</v>
      </c>
      <c r="D1829" s="28">
        <v>5.06</v>
      </c>
      <c r="E1829" s="24">
        <v>4.84</v>
      </c>
      <c r="F1829" s="24">
        <v>24.49</v>
      </c>
      <c r="G1829" s="107"/>
    </row>
    <row r="1830" ht="13.8" spans="1:7">
      <c r="A1830" s="102">
        <v>1825</v>
      </c>
      <c r="B1830" s="105" t="s">
        <v>31827</v>
      </c>
      <c r="C1830" s="24" t="s">
        <v>31819</v>
      </c>
      <c r="D1830" s="28">
        <v>7.07</v>
      </c>
      <c r="E1830" s="24">
        <v>4.84</v>
      </c>
      <c r="F1830" s="24">
        <v>34.22</v>
      </c>
      <c r="G1830" s="107"/>
    </row>
    <row r="1831" ht="13.8" spans="1:7">
      <c r="A1831" s="102">
        <v>1826</v>
      </c>
      <c r="B1831" s="105" t="s">
        <v>3316</v>
      </c>
      <c r="C1831" s="24" t="s">
        <v>31819</v>
      </c>
      <c r="D1831" s="28">
        <v>2.11</v>
      </c>
      <c r="E1831" s="24">
        <v>4.84</v>
      </c>
      <c r="F1831" s="24">
        <v>10.21</v>
      </c>
      <c r="G1831" s="107"/>
    </row>
    <row r="1832" ht="13.8" spans="1:7">
      <c r="A1832" s="102">
        <v>1827</v>
      </c>
      <c r="B1832" s="105" t="s">
        <v>3632</v>
      </c>
      <c r="C1832" s="24" t="s">
        <v>31819</v>
      </c>
      <c r="D1832" s="28">
        <v>10.78</v>
      </c>
      <c r="E1832" s="24">
        <v>4.84</v>
      </c>
      <c r="F1832" s="24">
        <v>52.18</v>
      </c>
      <c r="G1832" s="107"/>
    </row>
    <row r="1833" ht="13.8" spans="1:7">
      <c r="A1833" s="102">
        <v>1828</v>
      </c>
      <c r="B1833" s="105" t="s">
        <v>3580</v>
      </c>
      <c r="C1833" s="24" t="s">
        <v>31819</v>
      </c>
      <c r="D1833" s="28">
        <v>3.82</v>
      </c>
      <c r="E1833" s="24">
        <v>4.84</v>
      </c>
      <c r="F1833" s="24">
        <v>18.49</v>
      </c>
      <c r="G1833" s="107"/>
    </row>
    <row r="1834" ht="13.8" spans="1:7">
      <c r="A1834" s="102">
        <v>1829</v>
      </c>
      <c r="B1834" s="105" t="s">
        <v>5165</v>
      </c>
      <c r="C1834" s="24" t="s">
        <v>31819</v>
      </c>
      <c r="D1834" s="28">
        <v>3.56</v>
      </c>
      <c r="E1834" s="24">
        <v>4.84</v>
      </c>
      <c r="F1834" s="24">
        <v>17.23</v>
      </c>
      <c r="G1834" s="107"/>
    </row>
    <row r="1835" ht="13.8" spans="1:7">
      <c r="A1835" s="102">
        <v>1830</v>
      </c>
      <c r="B1835" s="105" t="s">
        <v>14923</v>
      </c>
      <c r="C1835" s="24" t="s">
        <v>31819</v>
      </c>
      <c r="D1835" s="28">
        <v>7.69</v>
      </c>
      <c r="E1835" s="24">
        <v>4.84</v>
      </c>
      <c r="F1835" s="24">
        <v>37.22</v>
      </c>
      <c r="G1835" s="107"/>
    </row>
    <row r="1836" ht="13.8" spans="1:7">
      <c r="A1836" s="102">
        <v>1831</v>
      </c>
      <c r="B1836" s="105" t="s">
        <v>31828</v>
      </c>
      <c r="C1836" s="24" t="s">
        <v>31819</v>
      </c>
      <c r="D1836" s="28">
        <v>9.54</v>
      </c>
      <c r="E1836" s="24">
        <v>4.84</v>
      </c>
      <c r="F1836" s="24">
        <v>46.17</v>
      </c>
      <c r="G1836" s="107"/>
    </row>
    <row r="1837" ht="13.8" spans="1:7">
      <c r="A1837" s="102">
        <v>1832</v>
      </c>
      <c r="B1837" s="105" t="s">
        <v>31111</v>
      </c>
      <c r="C1837" s="24" t="s">
        <v>31819</v>
      </c>
      <c r="D1837" s="28">
        <v>9.5</v>
      </c>
      <c r="E1837" s="24">
        <v>4.84</v>
      </c>
      <c r="F1837" s="24">
        <v>45.98</v>
      </c>
      <c r="G1837" s="107"/>
    </row>
    <row r="1838" ht="13.8" spans="1:7">
      <c r="A1838" s="102">
        <v>1833</v>
      </c>
      <c r="B1838" s="105" t="s">
        <v>31829</v>
      </c>
      <c r="C1838" s="24" t="s">
        <v>31819</v>
      </c>
      <c r="D1838" s="28">
        <v>4.18</v>
      </c>
      <c r="E1838" s="24">
        <v>4.84</v>
      </c>
      <c r="F1838" s="24">
        <v>20.23</v>
      </c>
      <c r="G1838" s="107"/>
    </row>
    <row r="1839" ht="13.8" spans="1:7">
      <c r="A1839" s="102">
        <v>1834</v>
      </c>
      <c r="B1839" s="105" t="s">
        <v>31830</v>
      </c>
      <c r="C1839" s="24" t="s">
        <v>31819</v>
      </c>
      <c r="D1839" s="28">
        <v>4.94</v>
      </c>
      <c r="E1839" s="24">
        <v>4.84</v>
      </c>
      <c r="F1839" s="24">
        <v>23.91</v>
      </c>
      <c r="G1839" s="107"/>
    </row>
    <row r="1840" ht="13.8" spans="1:7">
      <c r="A1840" s="102">
        <v>1835</v>
      </c>
      <c r="B1840" s="105" t="s">
        <v>31831</v>
      </c>
      <c r="C1840" s="24" t="s">
        <v>31819</v>
      </c>
      <c r="D1840" s="28">
        <v>7.73</v>
      </c>
      <c r="E1840" s="24">
        <v>4.84</v>
      </c>
      <c r="F1840" s="24">
        <v>37.41</v>
      </c>
      <c r="G1840" s="107"/>
    </row>
    <row r="1841" ht="13.8" spans="1:7">
      <c r="A1841" s="102">
        <v>1836</v>
      </c>
      <c r="B1841" s="105" t="s">
        <v>3713</v>
      </c>
      <c r="C1841" s="24" t="s">
        <v>31819</v>
      </c>
      <c r="D1841" s="28">
        <v>18.18</v>
      </c>
      <c r="E1841" s="24">
        <v>4.84</v>
      </c>
      <c r="F1841" s="24">
        <v>87.99</v>
      </c>
      <c r="G1841" s="107"/>
    </row>
    <row r="1842" ht="13.8" spans="1:7">
      <c r="A1842" s="102">
        <v>1837</v>
      </c>
      <c r="B1842" s="105" t="s">
        <v>4975</v>
      </c>
      <c r="C1842" s="24" t="s">
        <v>31819</v>
      </c>
      <c r="D1842" s="28">
        <v>7.44</v>
      </c>
      <c r="E1842" s="24">
        <v>4.84</v>
      </c>
      <c r="F1842" s="24">
        <v>36.01</v>
      </c>
      <c r="G1842" s="107"/>
    </row>
    <row r="1843" ht="13.8" spans="1:7">
      <c r="A1843" s="102">
        <v>1838</v>
      </c>
      <c r="B1843" s="105" t="s">
        <v>3390</v>
      </c>
      <c r="C1843" s="24" t="s">
        <v>31819</v>
      </c>
      <c r="D1843" s="28">
        <v>7.96</v>
      </c>
      <c r="E1843" s="24">
        <v>4.84</v>
      </c>
      <c r="F1843" s="24">
        <v>38.53</v>
      </c>
      <c r="G1843" s="107"/>
    </row>
    <row r="1844" ht="13.8" spans="1:7">
      <c r="A1844" s="102">
        <v>1839</v>
      </c>
      <c r="B1844" s="105" t="s">
        <v>31832</v>
      </c>
      <c r="C1844" s="24" t="s">
        <v>31819</v>
      </c>
      <c r="D1844" s="28">
        <v>7.24</v>
      </c>
      <c r="E1844" s="24">
        <v>4.84</v>
      </c>
      <c r="F1844" s="24">
        <v>35.04</v>
      </c>
      <c r="G1844" s="107"/>
    </row>
    <row r="1845" ht="13.8" spans="1:7">
      <c r="A1845" s="102">
        <v>1840</v>
      </c>
      <c r="B1845" s="105" t="s">
        <v>5158</v>
      </c>
      <c r="C1845" s="24" t="s">
        <v>31819</v>
      </c>
      <c r="D1845" s="28">
        <v>6.11</v>
      </c>
      <c r="E1845" s="24">
        <v>4.84</v>
      </c>
      <c r="F1845" s="24">
        <v>29.57</v>
      </c>
      <c r="G1845" s="107"/>
    </row>
    <row r="1846" ht="13.8" spans="1:7">
      <c r="A1846" s="102">
        <v>1841</v>
      </c>
      <c r="B1846" s="105" t="s">
        <v>31833</v>
      </c>
      <c r="C1846" s="24" t="s">
        <v>31819</v>
      </c>
      <c r="D1846" s="28">
        <v>15.49</v>
      </c>
      <c r="E1846" s="24">
        <v>4.84</v>
      </c>
      <c r="F1846" s="24">
        <v>74.97</v>
      </c>
      <c r="G1846" s="107"/>
    </row>
    <row r="1847" ht="13.8" spans="1:7">
      <c r="A1847" s="102">
        <v>1842</v>
      </c>
      <c r="B1847" s="105" t="s">
        <v>31834</v>
      </c>
      <c r="C1847" s="24" t="s">
        <v>31819</v>
      </c>
      <c r="D1847" s="28">
        <v>5.08</v>
      </c>
      <c r="E1847" s="24">
        <v>4.84</v>
      </c>
      <c r="F1847" s="24">
        <v>24.59</v>
      </c>
      <c r="G1847" s="107"/>
    </row>
    <row r="1848" ht="13.8" spans="1:7">
      <c r="A1848" s="102">
        <v>1843</v>
      </c>
      <c r="B1848" s="105" t="s">
        <v>9362</v>
      </c>
      <c r="C1848" s="24" t="s">
        <v>31819</v>
      </c>
      <c r="D1848" s="28">
        <v>5.36</v>
      </c>
      <c r="E1848" s="24">
        <v>4.84</v>
      </c>
      <c r="F1848" s="24">
        <v>25.94</v>
      </c>
      <c r="G1848" s="107"/>
    </row>
    <row r="1849" ht="13.8" spans="1:7">
      <c r="A1849" s="102">
        <v>1844</v>
      </c>
      <c r="B1849" s="105" t="s">
        <v>31835</v>
      </c>
      <c r="C1849" s="24" t="s">
        <v>31819</v>
      </c>
      <c r="D1849" s="28">
        <v>7.7</v>
      </c>
      <c r="E1849" s="24">
        <v>4.84</v>
      </c>
      <c r="F1849" s="24">
        <v>37.27</v>
      </c>
      <c r="G1849" s="107"/>
    </row>
    <row r="1850" ht="13.8" spans="1:7">
      <c r="A1850" s="102">
        <v>1845</v>
      </c>
      <c r="B1850" s="112" t="s">
        <v>5878</v>
      </c>
      <c r="C1850" s="24" t="s">
        <v>31819</v>
      </c>
      <c r="D1850" s="28">
        <v>2.44</v>
      </c>
      <c r="E1850" s="24">
        <v>4.84</v>
      </c>
      <c r="F1850" s="24">
        <v>11.81</v>
      </c>
      <c r="G1850" s="107"/>
    </row>
    <row r="1851" ht="13.8" spans="1:7">
      <c r="A1851" s="102">
        <v>1846</v>
      </c>
      <c r="B1851" s="105" t="s">
        <v>9104</v>
      </c>
      <c r="C1851" s="24" t="s">
        <v>31819</v>
      </c>
      <c r="D1851" s="28">
        <v>2.31</v>
      </c>
      <c r="E1851" s="24">
        <v>4.84</v>
      </c>
      <c r="F1851" s="24">
        <v>11.18</v>
      </c>
      <c r="G1851" s="107"/>
    </row>
    <row r="1852" ht="13.8" spans="1:7">
      <c r="A1852" s="102">
        <v>1847</v>
      </c>
      <c r="B1852" s="105" t="s">
        <v>3835</v>
      </c>
      <c r="C1852" s="24" t="s">
        <v>31819</v>
      </c>
      <c r="D1852" s="28">
        <v>5.23</v>
      </c>
      <c r="E1852" s="24">
        <v>4.84</v>
      </c>
      <c r="F1852" s="24">
        <v>25.31</v>
      </c>
      <c r="G1852" s="107"/>
    </row>
    <row r="1853" ht="13.8" spans="1:7">
      <c r="A1853" s="102">
        <v>1848</v>
      </c>
      <c r="B1853" s="105" t="s">
        <v>5706</v>
      </c>
      <c r="C1853" s="24" t="s">
        <v>31819</v>
      </c>
      <c r="D1853" s="28">
        <v>2.36</v>
      </c>
      <c r="E1853" s="24">
        <v>4.84</v>
      </c>
      <c r="F1853" s="24">
        <v>11.42</v>
      </c>
      <c r="G1853" s="107"/>
    </row>
    <row r="1854" ht="13.8" spans="1:7">
      <c r="A1854" s="102">
        <v>1849</v>
      </c>
      <c r="B1854" s="105" t="s">
        <v>31836</v>
      </c>
      <c r="C1854" s="24" t="s">
        <v>31819</v>
      </c>
      <c r="D1854" s="28">
        <v>7.7</v>
      </c>
      <c r="E1854" s="24">
        <v>4.84</v>
      </c>
      <c r="F1854" s="24">
        <v>37.27</v>
      </c>
      <c r="G1854" s="107"/>
    </row>
    <row r="1855" ht="13.8" spans="1:7">
      <c r="A1855" s="102">
        <v>1850</v>
      </c>
      <c r="B1855" s="105" t="s">
        <v>31837</v>
      </c>
      <c r="C1855" s="24" t="s">
        <v>31819</v>
      </c>
      <c r="D1855" s="28">
        <v>7.7</v>
      </c>
      <c r="E1855" s="24">
        <v>4.84</v>
      </c>
      <c r="F1855" s="24">
        <v>37.27</v>
      </c>
      <c r="G1855" s="107"/>
    </row>
    <row r="1856" ht="13.8" spans="1:7">
      <c r="A1856" s="102">
        <v>1851</v>
      </c>
      <c r="B1856" s="105" t="s">
        <v>3630</v>
      </c>
      <c r="C1856" s="24" t="s">
        <v>31819</v>
      </c>
      <c r="D1856" s="28">
        <v>9.68</v>
      </c>
      <c r="E1856" s="24">
        <v>4.84</v>
      </c>
      <c r="F1856" s="24">
        <v>46.85</v>
      </c>
      <c r="G1856" s="107"/>
    </row>
    <row r="1857" ht="13.8" spans="1:7">
      <c r="A1857" s="102">
        <v>1852</v>
      </c>
      <c r="B1857" s="105" t="s">
        <v>3903</v>
      </c>
      <c r="C1857" s="24" t="s">
        <v>31819</v>
      </c>
      <c r="D1857" s="28">
        <v>6.52</v>
      </c>
      <c r="E1857" s="24">
        <v>4.84</v>
      </c>
      <c r="F1857" s="24">
        <v>31.56</v>
      </c>
      <c r="G1857" s="107"/>
    </row>
    <row r="1858" ht="13.8" spans="1:7">
      <c r="A1858" s="102">
        <v>1853</v>
      </c>
      <c r="B1858" s="105" t="s">
        <v>3403</v>
      </c>
      <c r="C1858" s="24" t="s">
        <v>31819</v>
      </c>
      <c r="D1858" s="28">
        <v>10.44</v>
      </c>
      <c r="E1858" s="24">
        <v>4.84</v>
      </c>
      <c r="F1858" s="24">
        <v>50.53</v>
      </c>
      <c r="G1858" s="107"/>
    </row>
    <row r="1859" ht="13.8" spans="1:7">
      <c r="A1859" s="102">
        <v>1854</v>
      </c>
      <c r="B1859" s="105" t="s">
        <v>3812</v>
      </c>
      <c r="C1859" s="24" t="s">
        <v>31819</v>
      </c>
      <c r="D1859" s="28">
        <v>2.69</v>
      </c>
      <c r="E1859" s="24">
        <v>4.84</v>
      </c>
      <c r="F1859" s="24">
        <v>13.02</v>
      </c>
      <c r="G1859" s="107"/>
    </row>
    <row r="1860" ht="13.8" spans="1:7">
      <c r="A1860" s="102">
        <v>1855</v>
      </c>
      <c r="B1860" s="113" t="s">
        <v>7182</v>
      </c>
      <c r="C1860" s="24" t="s">
        <v>31838</v>
      </c>
      <c r="D1860" s="28">
        <v>7.56</v>
      </c>
      <c r="E1860" s="24">
        <v>4.84</v>
      </c>
      <c r="F1860" s="24">
        <v>36.59</v>
      </c>
      <c r="G1860" s="107"/>
    </row>
    <row r="1861" ht="13.8" spans="1:7">
      <c r="A1861" s="102">
        <v>1856</v>
      </c>
      <c r="B1861" s="113" t="s">
        <v>31839</v>
      </c>
      <c r="C1861" s="24" t="s">
        <v>31838</v>
      </c>
      <c r="D1861" s="28">
        <v>6.45</v>
      </c>
      <c r="E1861" s="24">
        <v>4.84</v>
      </c>
      <c r="F1861" s="24">
        <v>31.22</v>
      </c>
      <c r="G1861" s="107"/>
    </row>
    <row r="1862" ht="13.8" spans="1:7">
      <c r="A1862" s="102">
        <v>1857</v>
      </c>
      <c r="B1862" s="113" t="s">
        <v>5412</v>
      </c>
      <c r="C1862" s="24" t="s">
        <v>31838</v>
      </c>
      <c r="D1862" s="28">
        <v>5.85</v>
      </c>
      <c r="E1862" s="24">
        <v>4.84</v>
      </c>
      <c r="F1862" s="24">
        <v>28.31</v>
      </c>
      <c r="G1862" s="107"/>
    </row>
    <row r="1863" ht="13.8" spans="1:7">
      <c r="A1863" s="102">
        <v>1858</v>
      </c>
      <c r="B1863" s="113" t="s">
        <v>4233</v>
      </c>
      <c r="C1863" s="24" t="s">
        <v>31838</v>
      </c>
      <c r="D1863" s="28">
        <v>2.16</v>
      </c>
      <c r="E1863" s="24">
        <v>4.84</v>
      </c>
      <c r="F1863" s="24">
        <v>10.45</v>
      </c>
      <c r="G1863" s="107"/>
    </row>
    <row r="1864" ht="13.8" spans="1:7">
      <c r="A1864" s="102">
        <v>1859</v>
      </c>
      <c r="B1864" s="113" t="s">
        <v>16836</v>
      </c>
      <c r="C1864" s="24" t="s">
        <v>31838</v>
      </c>
      <c r="D1864" s="28">
        <v>10.92</v>
      </c>
      <c r="E1864" s="24">
        <v>4.84</v>
      </c>
      <c r="F1864" s="24">
        <v>52.85</v>
      </c>
      <c r="G1864" s="107"/>
    </row>
    <row r="1865" ht="13.8" spans="1:7">
      <c r="A1865" s="102">
        <v>1860</v>
      </c>
      <c r="B1865" s="113" t="s">
        <v>16304</v>
      </c>
      <c r="C1865" s="24" t="s">
        <v>31838</v>
      </c>
      <c r="D1865" s="28">
        <v>10.57</v>
      </c>
      <c r="E1865" s="24">
        <v>4.84</v>
      </c>
      <c r="F1865" s="24">
        <v>51.16</v>
      </c>
      <c r="G1865" s="107"/>
    </row>
    <row r="1866" ht="13.8" spans="1:7">
      <c r="A1866" s="102">
        <v>1861</v>
      </c>
      <c r="B1866" s="113" t="s">
        <v>31840</v>
      </c>
      <c r="C1866" s="24" t="s">
        <v>31838</v>
      </c>
      <c r="D1866" s="28">
        <v>18.39</v>
      </c>
      <c r="E1866" s="24">
        <v>4.84</v>
      </c>
      <c r="F1866" s="24">
        <v>89.01</v>
      </c>
      <c r="G1866" s="107"/>
    </row>
    <row r="1867" ht="13.8" spans="1:7">
      <c r="A1867" s="102">
        <v>1862</v>
      </c>
      <c r="B1867" s="113" t="s">
        <v>3450</v>
      </c>
      <c r="C1867" s="24" t="s">
        <v>31838</v>
      </c>
      <c r="D1867" s="28">
        <v>2.08</v>
      </c>
      <c r="E1867" s="24">
        <v>4.84</v>
      </c>
      <c r="F1867" s="24">
        <v>10.07</v>
      </c>
      <c r="G1867" s="107"/>
    </row>
    <row r="1868" ht="13.8" spans="1:7">
      <c r="A1868" s="102">
        <v>1863</v>
      </c>
      <c r="B1868" s="113" t="s">
        <v>9552</v>
      </c>
      <c r="C1868" s="24" t="s">
        <v>31838</v>
      </c>
      <c r="D1868" s="28">
        <v>6.23</v>
      </c>
      <c r="E1868" s="24">
        <v>4.84</v>
      </c>
      <c r="F1868" s="24">
        <v>30.15</v>
      </c>
      <c r="G1868" s="107"/>
    </row>
    <row r="1869" ht="13.8" spans="1:7">
      <c r="A1869" s="102">
        <v>1864</v>
      </c>
      <c r="B1869" s="113" t="s">
        <v>31841</v>
      </c>
      <c r="C1869" s="24" t="s">
        <v>31838</v>
      </c>
      <c r="D1869" s="28">
        <v>9.05</v>
      </c>
      <c r="E1869" s="24">
        <v>4.84</v>
      </c>
      <c r="F1869" s="24">
        <v>43.8</v>
      </c>
      <c r="G1869" s="107"/>
    </row>
    <row r="1870" ht="13.8" spans="1:7">
      <c r="A1870" s="102">
        <v>1865</v>
      </c>
      <c r="B1870" s="113" t="s">
        <v>10268</v>
      </c>
      <c r="C1870" s="24" t="s">
        <v>31838</v>
      </c>
      <c r="D1870" s="28">
        <v>10.33</v>
      </c>
      <c r="E1870" s="24">
        <v>4.84</v>
      </c>
      <c r="F1870" s="24">
        <v>50</v>
      </c>
      <c r="G1870" s="107"/>
    </row>
    <row r="1871" ht="13.8" spans="1:7">
      <c r="A1871" s="102">
        <v>1866</v>
      </c>
      <c r="B1871" s="114" t="s">
        <v>3555</v>
      </c>
      <c r="C1871" s="24" t="s">
        <v>31838</v>
      </c>
      <c r="D1871" s="28">
        <v>12.31</v>
      </c>
      <c r="E1871" s="24">
        <v>4.84</v>
      </c>
      <c r="F1871" s="24">
        <v>59.58</v>
      </c>
      <c r="G1871" s="107"/>
    </row>
    <row r="1872" ht="13.8" spans="1:7">
      <c r="A1872" s="102">
        <v>1867</v>
      </c>
      <c r="B1872" s="113" t="s">
        <v>31842</v>
      </c>
      <c r="C1872" s="24" t="s">
        <v>31838</v>
      </c>
      <c r="D1872" s="28">
        <v>5.85</v>
      </c>
      <c r="E1872" s="24">
        <v>4.84</v>
      </c>
      <c r="F1872" s="24">
        <v>28.31</v>
      </c>
      <c r="G1872" s="107"/>
    </row>
    <row r="1873" ht="13.8" spans="1:7">
      <c r="A1873" s="102">
        <v>1868</v>
      </c>
      <c r="B1873" s="113" t="s">
        <v>4311</v>
      </c>
      <c r="C1873" s="24" t="s">
        <v>31838</v>
      </c>
      <c r="D1873" s="28">
        <v>5.5</v>
      </c>
      <c r="E1873" s="24">
        <v>4.84</v>
      </c>
      <c r="F1873" s="24">
        <v>26.62</v>
      </c>
      <c r="G1873" s="107"/>
    </row>
    <row r="1874" ht="13.8" spans="1:7">
      <c r="A1874" s="102">
        <v>1869</v>
      </c>
      <c r="B1874" s="114" t="s">
        <v>31843</v>
      </c>
      <c r="C1874" s="24" t="s">
        <v>31838</v>
      </c>
      <c r="D1874" s="28">
        <v>7.61</v>
      </c>
      <c r="E1874" s="24">
        <v>4.84</v>
      </c>
      <c r="F1874" s="24">
        <v>36.83</v>
      </c>
      <c r="G1874" s="107"/>
    </row>
    <row r="1875" ht="13.8" spans="1:7">
      <c r="A1875" s="102">
        <v>1870</v>
      </c>
      <c r="B1875" s="113" t="s">
        <v>3305</v>
      </c>
      <c r="C1875" s="24" t="s">
        <v>31838</v>
      </c>
      <c r="D1875" s="28">
        <v>53.96</v>
      </c>
      <c r="E1875" s="24">
        <v>4.84</v>
      </c>
      <c r="F1875" s="24">
        <v>261.17</v>
      </c>
      <c r="G1875" s="107"/>
    </row>
    <row r="1876" ht="13.8" spans="1:7">
      <c r="A1876" s="102">
        <v>1871</v>
      </c>
      <c r="B1876" s="113" t="s">
        <v>3925</v>
      </c>
      <c r="C1876" s="24" t="s">
        <v>31838</v>
      </c>
      <c r="D1876" s="28">
        <v>12.11</v>
      </c>
      <c r="E1876" s="24">
        <v>4.84</v>
      </c>
      <c r="F1876" s="24">
        <v>58.61</v>
      </c>
      <c r="G1876" s="107"/>
    </row>
    <row r="1877" ht="13.8" spans="1:7">
      <c r="A1877" s="102">
        <v>1872</v>
      </c>
      <c r="B1877" s="113" t="s">
        <v>17578</v>
      </c>
      <c r="C1877" s="24" t="s">
        <v>31838</v>
      </c>
      <c r="D1877" s="28">
        <v>7.15</v>
      </c>
      <c r="E1877" s="24">
        <v>4.84</v>
      </c>
      <c r="F1877" s="24">
        <v>34.61</v>
      </c>
      <c r="G1877" s="107"/>
    </row>
    <row r="1878" ht="13.8" spans="1:7">
      <c r="A1878" s="102">
        <v>1873</v>
      </c>
      <c r="B1878" s="114" t="s">
        <v>5091</v>
      </c>
      <c r="C1878" s="24" t="s">
        <v>31838</v>
      </c>
      <c r="D1878" s="28">
        <v>11.55</v>
      </c>
      <c r="E1878" s="24">
        <v>4.84</v>
      </c>
      <c r="F1878" s="24">
        <v>55.9</v>
      </c>
      <c r="G1878" s="107"/>
    </row>
    <row r="1879" ht="13.8" spans="1:7">
      <c r="A1879" s="102">
        <v>1874</v>
      </c>
      <c r="B1879" s="113" t="s">
        <v>31844</v>
      </c>
      <c r="C1879" s="24" t="s">
        <v>31838</v>
      </c>
      <c r="D1879" s="28">
        <v>13.75</v>
      </c>
      <c r="E1879" s="24">
        <v>4.84</v>
      </c>
      <c r="F1879" s="24">
        <v>66.55</v>
      </c>
      <c r="G1879" s="107"/>
    </row>
    <row r="1880" ht="13.8" spans="1:7">
      <c r="A1880" s="102">
        <v>1875</v>
      </c>
      <c r="B1880" s="113" t="s">
        <v>12363</v>
      </c>
      <c r="C1880" s="24" t="s">
        <v>31838</v>
      </c>
      <c r="D1880" s="28">
        <v>11.96</v>
      </c>
      <c r="E1880" s="24">
        <v>4.84</v>
      </c>
      <c r="F1880" s="24">
        <v>57.89</v>
      </c>
      <c r="G1880" s="107"/>
    </row>
    <row r="1881" ht="13.8" spans="1:7">
      <c r="A1881" s="102">
        <v>1876</v>
      </c>
      <c r="B1881" s="113" t="s">
        <v>5152</v>
      </c>
      <c r="C1881" s="24" t="s">
        <v>31838</v>
      </c>
      <c r="D1881" s="28">
        <v>6.5</v>
      </c>
      <c r="E1881" s="24">
        <v>4.84</v>
      </c>
      <c r="F1881" s="24">
        <v>31.46</v>
      </c>
      <c r="G1881" s="107"/>
    </row>
    <row r="1882" ht="13.8" spans="1:7">
      <c r="A1882" s="102">
        <v>1877</v>
      </c>
      <c r="B1882" s="113" t="s">
        <v>25176</v>
      </c>
      <c r="C1882" s="24" t="s">
        <v>31838</v>
      </c>
      <c r="D1882" s="28">
        <v>13.95</v>
      </c>
      <c r="E1882" s="24">
        <v>4.84</v>
      </c>
      <c r="F1882" s="24">
        <v>67.52</v>
      </c>
      <c r="G1882" s="107"/>
    </row>
    <row r="1883" ht="13.8" spans="1:7">
      <c r="A1883" s="102">
        <v>1878</v>
      </c>
      <c r="B1883" s="113" t="s">
        <v>31845</v>
      </c>
      <c r="C1883" s="24" t="s">
        <v>31838</v>
      </c>
      <c r="D1883" s="28">
        <v>6.08</v>
      </c>
      <c r="E1883" s="24">
        <v>4.84</v>
      </c>
      <c r="F1883" s="24">
        <v>29.43</v>
      </c>
      <c r="G1883" s="107"/>
    </row>
    <row r="1884" ht="13.8" spans="1:7">
      <c r="A1884" s="102">
        <v>1879</v>
      </c>
      <c r="B1884" s="113" t="s">
        <v>919</v>
      </c>
      <c r="C1884" s="24" t="s">
        <v>31838</v>
      </c>
      <c r="D1884" s="28">
        <v>11.24</v>
      </c>
      <c r="E1884" s="24">
        <v>4.84</v>
      </c>
      <c r="F1884" s="24">
        <v>54.4</v>
      </c>
      <c r="G1884" s="107"/>
    </row>
    <row r="1885" ht="13.8" spans="1:7">
      <c r="A1885" s="102">
        <v>1880</v>
      </c>
      <c r="B1885" s="113" t="s">
        <v>14240</v>
      </c>
      <c r="C1885" s="24" t="s">
        <v>31838</v>
      </c>
      <c r="D1885" s="28">
        <v>14.37</v>
      </c>
      <c r="E1885" s="24">
        <v>4.84</v>
      </c>
      <c r="F1885" s="24">
        <v>69.55</v>
      </c>
      <c r="G1885" s="107"/>
    </row>
    <row r="1886" ht="13.8" spans="1:7">
      <c r="A1886" s="102">
        <v>1881</v>
      </c>
      <c r="B1886" s="113" t="s">
        <v>31846</v>
      </c>
      <c r="C1886" s="24" t="s">
        <v>31838</v>
      </c>
      <c r="D1886" s="28">
        <v>4</v>
      </c>
      <c r="E1886" s="24">
        <v>4.84</v>
      </c>
      <c r="F1886" s="24">
        <v>19.36</v>
      </c>
      <c r="G1886" s="107"/>
    </row>
    <row r="1887" ht="13.8" spans="1:7">
      <c r="A1887" s="102">
        <v>1882</v>
      </c>
      <c r="B1887" s="113" t="s">
        <v>31847</v>
      </c>
      <c r="C1887" s="24" t="s">
        <v>31838</v>
      </c>
      <c r="D1887" s="28">
        <v>7.11</v>
      </c>
      <c r="E1887" s="24">
        <v>4.84</v>
      </c>
      <c r="F1887" s="24">
        <v>34.41</v>
      </c>
      <c r="G1887" s="107"/>
    </row>
    <row r="1888" ht="13.8" spans="1:7">
      <c r="A1888" s="102">
        <v>1883</v>
      </c>
      <c r="B1888" s="113" t="s">
        <v>5907</v>
      </c>
      <c r="C1888" s="24" t="s">
        <v>31838</v>
      </c>
      <c r="D1888" s="28">
        <v>4.14</v>
      </c>
      <c r="E1888" s="24">
        <v>4.84</v>
      </c>
      <c r="F1888" s="24">
        <v>20.04</v>
      </c>
      <c r="G1888" s="107"/>
    </row>
    <row r="1889" ht="13.8" spans="1:7">
      <c r="A1889" s="102">
        <v>1884</v>
      </c>
      <c r="B1889" s="113" t="s">
        <v>15961</v>
      </c>
      <c r="C1889" s="24" t="s">
        <v>31838</v>
      </c>
      <c r="D1889" s="28">
        <v>4.13</v>
      </c>
      <c r="E1889" s="24">
        <v>4.84</v>
      </c>
      <c r="F1889" s="24">
        <v>19.99</v>
      </c>
      <c r="G1889" s="107"/>
    </row>
    <row r="1890" ht="13.8" spans="1:7">
      <c r="A1890" s="102">
        <v>1885</v>
      </c>
      <c r="B1890" s="113" t="s">
        <v>14919</v>
      </c>
      <c r="C1890" s="24" t="s">
        <v>31838</v>
      </c>
      <c r="D1890" s="28">
        <v>7.88</v>
      </c>
      <c r="E1890" s="24">
        <v>4.84</v>
      </c>
      <c r="F1890" s="24">
        <v>38.14</v>
      </c>
      <c r="G1890" s="107"/>
    </row>
    <row r="1891" ht="13.8" spans="1:7">
      <c r="A1891" s="102">
        <v>1886</v>
      </c>
      <c r="B1891" s="113" t="s">
        <v>3883</v>
      </c>
      <c r="C1891" s="24" t="s">
        <v>31838</v>
      </c>
      <c r="D1891" s="28">
        <v>7.01</v>
      </c>
      <c r="E1891" s="24">
        <v>4.84</v>
      </c>
      <c r="F1891" s="24">
        <v>33.93</v>
      </c>
      <c r="G1891" s="107"/>
    </row>
    <row r="1892" ht="13.8" spans="1:7">
      <c r="A1892" s="102">
        <v>1887</v>
      </c>
      <c r="B1892" s="113" t="s">
        <v>5299</v>
      </c>
      <c r="C1892" s="24" t="s">
        <v>31838</v>
      </c>
      <c r="D1892" s="28">
        <v>7.71</v>
      </c>
      <c r="E1892" s="24">
        <v>4.84</v>
      </c>
      <c r="F1892" s="24">
        <v>37.32</v>
      </c>
      <c r="G1892" s="107"/>
    </row>
    <row r="1893" ht="13.8" spans="1:7">
      <c r="A1893" s="102">
        <v>1888</v>
      </c>
      <c r="B1893" s="114" t="s">
        <v>5103</v>
      </c>
      <c r="C1893" s="24" t="s">
        <v>31838</v>
      </c>
      <c r="D1893" s="28">
        <v>4.85</v>
      </c>
      <c r="E1893" s="24">
        <v>4.84</v>
      </c>
      <c r="F1893" s="24">
        <v>23.47</v>
      </c>
      <c r="G1893" s="107"/>
    </row>
    <row r="1894" ht="13.8" spans="1:7">
      <c r="A1894" s="102">
        <v>1889</v>
      </c>
      <c r="B1894" s="113" t="s">
        <v>14240</v>
      </c>
      <c r="C1894" s="24" t="s">
        <v>31838</v>
      </c>
      <c r="D1894" s="28">
        <v>3.76</v>
      </c>
      <c r="E1894" s="24">
        <v>4.84</v>
      </c>
      <c r="F1894" s="24">
        <v>18.2</v>
      </c>
      <c r="G1894" s="107"/>
    </row>
    <row r="1895" ht="13.8" spans="1:7">
      <c r="A1895" s="102">
        <v>1890</v>
      </c>
      <c r="B1895" s="113" t="s">
        <v>6364</v>
      </c>
      <c r="C1895" s="24" t="s">
        <v>31838</v>
      </c>
      <c r="D1895" s="28">
        <v>9.2</v>
      </c>
      <c r="E1895" s="24">
        <v>4.84</v>
      </c>
      <c r="F1895" s="24">
        <v>44.53</v>
      </c>
      <c r="G1895" s="107"/>
    </row>
    <row r="1896" ht="13.8" spans="1:7">
      <c r="A1896" s="102">
        <v>1891</v>
      </c>
      <c r="B1896" s="113" t="s">
        <v>15990</v>
      </c>
      <c r="C1896" s="24" t="s">
        <v>31838</v>
      </c>
      <c r="D1896" s="28">
        <v>9.8</v>
      </c>
      <c r="E1896" s="24">
        <v>4.84</v>
      </c>
      <c r="F1896" s="24">
        <v>47.43</v>
      </c>
      <c r="G1896" s="107"/>
    </row>
    <row r="1897" ht="13.8" spans="1:7">
      <c r="A1897" s="102">
        <v>1892</v>
      </c>
      <c r="B1897" s="113" t="s">
        <v>18088</v>
      </c>
      <c r="C1897" s="24" t="s">
        <v>31838</v>
      </c>
      <c r="D1897" s="28">
        <v>2.53</v>
      </c>
      <c r="E1897" s="24">
        <v>4.84</v>
      </c>
      <c r="F1897" s="24">
        <v>12.25</v>
      </c>
      <c r="G1897" s="107"/>
    </row>
    <row r="1898" ht="13.8" spans="1:7">
      <c r="A1898" s="102">
        <v>1893</v>
      </c>
      <c r="B1898" s="113" t="s">
        <v>22356</v>
      </c>
      <c r="C1898" s="24" t="s">
        <v>31838</v>
      </c>
      <c r="D1898" s="28">
        <v>10.1</v>
      </c>
      <c r="E1898" s="24">
        <v>4.84</v>
      </c>
      <c r="F1898" s="24">
        <v>48.88</v>
      </c>
      <c r="G1898" s="107"/>
    </row>
    <row r="1899" ht="13.8" spans="1:7">
      <c r="A1899" s="102">
        <v>1894</v>
      </c>
      <c r="B1899" s="113" t="s">
        <v>15835</v>
      </c>
      <c r="C1899" s="24" t="s">
        <v>31838</v>
      </c>
      <c r="D1899" s="28">
        <v>4.61</v>
      </c>
      <c r="E1899" s="24">
        <v>4.84</v>
      </c>
      <c r="F1899" s="24">
        <v>22.31</v>
      </c>
      <c r="G1899" s="107"/>
    </row>
    <row r="1900" ht="13.8" spans="1:7">
      <c r="A1900" s="102">
        <v>1895</v>
      </c>
      <c r="B1900" s="113" t="s">
        <v>15318</v>
      </c>
      <c r="C1900" s="24" t="s">
        <v>31838</v>
      </c>
      <c r="D1900" s="28">
        <v>6.96</v>
      </c>
      <c r="E1900" s="24">
        <v>4.84</v>
      </c>
      <c r="F1900" s="24">
        <v>33.69</v>
      </c>
      <c r="G1900" s="107"/>
    </row>
    <row r="1901" ht="13.8" spans="1:7">
      <c r="A1901" s="102">
        <v>1896</v>
      </c>
      <c r="B1901" s="113" t="s">
        <v>3281</v>
      </c>
      <c r="C1901" s="24" t="s">
        <v>31838</v>
      </c>
      <c r="D1901" s="28">
        <v>20.3</v>
      </c>
      <c r="E1901" s="24">
        <v>4.84</v>
      </c>
      <c r="F1901" s="24">
        <v>98.25</v>
      </c>
      <c r="G1901" s="107"/>
    </row>
    <row r="1902" ht="13.8" spans="1:7">
      <c r="A1902" s="102">
        <v>1897</v>
      </c>
      <c r="B1902" s="113" t="s">
        <v>14840</v>
      </c>
      <c r="C1902" s="24" t="s">
        <v>31838</v>
      </c>
      <c r="D1902" s="28">
        <v>8.04</v>
      </c>
      <c r="E1902" s="24">
        <v>4.84</v>
      </c>
      <c r="F1902" s="24">
        <v>38.91</v>
      </c>
      <c r="G1902" s="107"/>
    </row>
    <row r="1903" ht="13.8" spans="1:7">
      <c r="A1903" s="102">
        <v>1898</v>
      </c>
      <c r="B1903" s="113" t="s">
        <v>14809</v>
      </c>
      <c r="C1903" s="24" t="s">
        <v>31838</v>
      </c>
      <c r="D1903" s="28">
        <v>4.59</v>
      </c>
      <c r="E1903" s="24">
        <v>4.84</v>
      </c>
      <c r="F1903" s="24">
        <v>22.22</v>
      </c>
      <c r="G1903" s="107"/>
    </row>
    <row r="1904" ht="13.8" spans="1:7">
      <c r="A1904" s="102">
        <v>1899</v>
      </c>
      <c r="B1904" s="113" t="s">
        <v>31848</v>
      </c>
      <c r="C1904" s="24" t="s">
        <v>31838</v>
      </c>
      <c r="D1904" s="28">
        <v>16.23</v>
      </c>
      <c r="E1904" s="24">
        <v>4.84</v>
      </c>
      <c r="F1904" s="24">
        <v>78.55</v>
      </c>
      <c r="G1904" s="107"/>
    </row>
    <row r="1905" ht="13.8" spans="1:7">
      <c r="A1905" s="102">
        <v>1900</v>
      </c>
      <c r="B1905" s="113" t="s">
        <v>31849</v>
      </c>
      <c r="C1905" s="24" t="s">
        <v>31838</v>
      </c>
      <c r="D1905" s="28">
        <v>2.49</v>
      </c>
      <c r="E1905" s="24">
        <v>4.84</v>
      </c>
      <c r="F1905" s="24">
        <v>12.05</v>
      </c>
      <c r="G1905" s="107"/>
    </row>
    <row r="1906" ht="13.8" spans="1:7">
      <c r="A1906" s="102">
        <v>1901</v>
      </c>
      <c r="B1906" s="113" t="s">
        <v>10824</v>
      </c>
      <c r="C1906" s="24" t="s">
        <v>31838</v>
      </c>
      <c r="D1906" s="28">
        <v>6.81</v>
      </c>
      <c r="E1906" s="24">
        <v>4.84</v>
      </c>
      <c r="F1906" s="24">
        <v>32.96</v>
      </c>
      <c r="G1906" s="107"/>
    </row>
    <row r="1907" ht="13.8" spans="1:7">
      <c r="A1907" s="102">
        <v>1902</v>
      </c>
      <c r="B1907" s="113" t="s">
        <v>5267</v>
      </c>
      <c r="C1907" s="24" t="s">
        <v>31838</v>
      </c>
      <c r="D1907" s="28">
        <v>14.43</v>
      </c>
      <c r="E1907" s="24">
        <v>4.84</v>
      </c>
      <c r="F1907" s="24">
        <v>69.84</v>
      </c>
      <c r="G1907" s="107"/>
    </row>
    <row r="1908" ht="13.8" spans="1:7">
      <c r="A1908" s="102">
        <v>1903</v>
      </c>
      <c r="B1908" s="113" t="s">
        <v>15044</v>
      </c>
      <c r="C1908" s="24" t="s">
        <v>31838</v>
      </c>
      <c r="D1908" s="28">
        <v>7.66</v>
      </c>
      <c r="E1908" s="24">
        <v>4.84</v>
      </c>
      <c r="F1908" s="24">
        <v>37.07</v>
      </c>
      <c r="G1908" s="107"/>
    </row>
    <row r="1909" ht="13.8" spans="1:7">
      <c r="A1909" s="102">
        <v>1904</v>
      </c>
      <c r="B1909" s="113" t="s">
        <v>5103</v>
      </c>
      <c r="C1909" s="24" t="s">
        <v>31838</v>
      </c>
      <c r="D1909" s="28">
        <v>4.04</v>
      </c>
      <c r="E1909" s="24">
        <v>4.84</v>
      </c>
      <c r="F1909" s="24">
        <v>19.55</v>
      </c>
      <c r="G1909" s="107"/>
    </row>
    <row r="1910" ht="13.8" spans="1:7">
      <c r="A1910" s="102">
        <v>1905</v>
      </c>
      <c r="B1910" s="113" t="s">
        <v>5082</v>
      </c>
      <c r="C1910" s="24" t="s">
        <v>31838</v>
      </c>
      <c r="D1910" s="28">
        <v>4.53</v>
      </c>
      <c r="E1910" s="24">
        <v>4.84</v>
      </c>
      <c r="F1910" s="24">
        <v>21.93</v>
      </c>
      <c r="G1910" s="107"/>
    </row>
    <row r="1911" ht="13.8" spans="1:7">
      <c r="A1911" s="102">
        <v>1906</v>
      </c>
      <c r="B1911" s="113" t="s">
        <v>28406</v>
      </c>
      <c r="C1911" s="24" t="s">
        <v>31838</v>
      </c>
      <c r="D1911" s="28">
        <v>12.94</v>
      </c>
      <c r="E1911" s="24">
        <v>4.84</v>
      </c>
      <c r="F1911" s="24">
        <v>62.63</v>
      </c>
      <c r="G1911" s="107"/>
    </row>
    <row r="1912" ht="13.8" spans="1:7">
      <c r="A1912" s="102">
        <v>1907</v>
      </c>
      <c r="B1912" s="113" t="s">
        <v>5187</v>
      </c>
      <c r="C1912" s="24" t="s">
        <v>31838</v>
      </c>
      <c r="D1912" s="28">
        <v>0.96</v>
      </c>
      <c r="E1912" s="24">
        <v>4.84</v>
      </c>
      <c r="F1912" s="24">
        <v>4.65</v>
      </c>
      <c r="G1912" s="107"/>
    </row>
    <row r="1913" ht="13.8" spans="1:7">
      <c r="A1913" s="102">
        <v>1908</v>
      </c>
      <c r="B1913" s="113" t="s">
        <v>31850</v>
      </c>
      <c r="C1913" s="24" t="s">
        <v>31838</v>
      </c>
      <c r="D1913" s="28">
        <v>7.26</v>
      </c>
      <c r="E1913" s="24">
        <v>4.84</v>
      </c>
      <c r="F1913" s="24">
        <v>35.14</v>
      </c>
      <c r="G1913" s="107"/>
    </row>
    <row r="1914" ht="13.8" spans="1:7">
      <c r="A1914" s="102">
        <v>1909</v>
      </c>
      <c r="B1914" s="113" t="s">
        <v>6665</v>
      </c>
      <c r="C1914" s="24" t="s">
        <v>31838</v>
      </c>
      <c r="D1914" s="28">
        <v>14.02</v>
      </c>
      <c r="E1914" s="24">
        <v>4.84</v>
      </c>
      <c r="F1914" s="24">
        <v>67.86</v>
      </c>
      <c r="G1914" s="107"/>
    </row>
    <row r="1915" ht="13.8" spans="1:7">
      <c r="A1915" s="102">
        <v>1910</v>
      </c>
      <c r="B1915" s="113" t="s">
        <v>31851</v>
      </c>
      <c r="C1915" s="24" t="s">
        <v>31838</v>
      </c>
      <c r="D1915" s="28">
        <v>10.44</v>
      </c>
      <c r="E1915" s="24">
        <v>4.84</v>
      </c>
      <c r="F1915" s="24">
        <v>50.53</v>
      </c>
      <c r="G1915" s="107"/>
    </row>
    <row r="1916" ht="13.8" spans="1:7">
      <c r="A1916" s="102">
        <v>1911</v>
      </c>
      <c r="B1916" s="113" t="s">
        <v>31852</v>
      </c>
      <c r="C1916" s="24" t="s">
        <v>31838</v>
      </c>
      <c r="D1916" s="28">
        <v>8.1</v>
      </c>
      <c r="E1916" s="24">
        <v>4.84</v>
      </c>
      <c r="F1916" s="24">
        <v>39.2</v>
      </c>
      <c r="G1916" s="107"/>
    </row>
    <row r="1917" ht="13.8" spans="1:7">
      <c r="A1917" s="102">
        <v>1912</v>
      </c>
      <c r="B1917" s="113" t="s">
        <v>31853</v>
      </c>
      <c r="C1917" s="24" t="s">
        <v>31838</v>
      </c>
      <c r="D1917" s="28">
        <v>8.22</v>
      </c>
      <c r="E1917" s="24">
        <v>4.84</v>
      </c>
      <c r="F1917" s="24">
        <v>39.78</v>
      </c>
      <c r="G1917" s="107"/>
    </row>
    <row r="1918" ht="13.8" spans="1:7">
      <c r="A1918" s="102">
        <v>1913</v>
      </c>
      <c r="B1918" s="113" t="s">
        <v>31854</v>
      </c>
      <c r="C1918" s="24" t="s">
        <v>31838</v>
      </c>
      <c r="D1918" s="28">
        <v>12</v>
      </c>
      <c r="E1918" s="24">
        <v>4.84</v>
      </c>
      <c r="F1918" s="24">
        <v>58.08</v>
      </c>
      <c r="G1918" s="107"/>
    </row>
    <row r="1919" ht="13.8" spans="1:7">
      <c r="A1919" s="102">
        <v>1914</v>
      </c>
      <c r="B1919" s="113" t="s">
        <v>4444</v>
      </c>
      <c r="C1919" s="24" t="s">
        <v>31838</v>
      </c>
      <c r="D1919" s="28">
        <v>10.51</v>
      </c>
      <c r="E1919" s="24">
        <v>4.84</v>
      </c>
      <c r="F1919" s="24">
        <v>50.87</v>
      </c>
      <c r="G1919" s="107"/>
    </row>
    <row r="1920" ht="13.8" spans="1:7">
      <c r="A1920" s="102">
        <v>1915</v>
      </c>
      <c r="B1920" s="113" t="s">
        <v>31855</v>
      </c>
      <c r="C1920" s="24" t="s">
        <v>31838</v>
      </c>
      <c r="D1920" s="28">
        <v>6.38</v>
      </c>
      <c r="E1920" s="24">
        <v>4.84</v>
      </c>
      <c r="F1920" s="24">
        <v>30.88</v>
      </c>
      <c r="G1920" s="107"/>
    </row>
    <row r="1921" ht="13.8" spans="1:7">
      <c r="A1921" s="102">
        <v>1916</v>
      </c>
      <c r="B1921" s="113" t="s">
        <v>31856</v>
      </c>
      <c r="C1921" s="24" t="s">
        <v>31838</v>
      </c>
      <c r="D1921" s="28">
        <v>7.85</v>
      </c>
      <c r="E1921" s="24">
        <v>4.84</v>
      </c>
      <c r="F1921" s="24">
        <v>37.99</v>
      </c>
      <c r="G1921" s="107"/>
    </row>
    <row r="1922" ht="13.8" spans="1:7">
      <c r="A1922" s="102">
        <v>1917</v>
      </c>
      <c r="B1922" s="113" t="s">
        <v>27792</v>
      </c>
      <c r="C1922" s="24" t="s">
        <v>31838</v>
      </c>
      <c r="D1922" s="28">
        <v>14.16</v>
      </c>
      <c r="E1922" s="24">
        <v>4.84</v>
      </c>
      <c r="F1922" s="24">
        <v>68.53</v>
      </c>
      <c r="G1922" s="107"/>
    </row>
    <row r="1923" ht="13.8" spans="1:7">
      <c r="A1923" s="102">
        <v>1918</v>
      </c>
      <c r="B1923" s="113" t="s">
        <v>3335</v>
      </c>
      <c r="C1923" s="24" t="s">
        <v>31838</v>
      </c>
      <c r="D1923" s="28">
        <v>7.05</v>
      </c>
      <c r="E1923" s="24">
        <v>4.84</v>
      </c>
      <c r="F1923" s="24">
        <v>34.12</v>
      </c>
      <c r="G1923" s="107"/>
    </row>
    <row r="1924" ht="13.8" spans="1:7">
      <c r="A1924" s="102">
        <v>1919</v>
      </c>
      <c r="B1924" s="113" t="s">
        <v>4721</v>
      </c>
      <c r="C1924" s="24" t="s">
        <v>31838</v>
      </c>
      <c r="D1924" s="28">
        <v>8.3</v>
      </c>
      <c r="E1924" s="24">
        <v>4.84</v>
      </c>
      <c r="F1924" s="24">
        <v>40.17</v>
      </c>
      <c r="G1924" s="107"/>
    </row>
    <row r="1925" ht="13.8" spans="1:7">
      <c r="A1925" s="102">
        <v>1920</v>
      </c>
      <c r="B1925" s="113" t="s">
        <v>31857</v>
      </c>
      <c r="C1925" s="24" t="s">
        <v>31838</v>
      </c>
      <c r="D1925" s="28">
        <v>7.02</v>
      </c>
      <c r="E1925" s="24">
        <v>4.84</v>
      </c>
      <c r="F1925" s="24">
        <v>33.98</v>
      </c>
      <c r="G1925" s="107"/>
    </row>
    <row r="1926" ht="13.8" spans="1:7">
      <c r="A1926" s="102">
        <v>1921</v>
      </c>
      <c r="B1926" s="113" t="s">
        <v>3451</v>
      </c>
      <c r="C1926" s="24" t="s">
        <v>31838</v>
      </c>
      <c r="D1926" s="28">
        <v>11.89</v>
      </c>
      <c r="E1926" s="24">
        <v>4.84</v>
      </c>
      <c r="F1926" s="24">
        <v>57.55</v>
      </c>
      <c r="G1926" s="107"/>
    </row>
    <row r="1927" ht="13.8" spans="1:7">
      <c r="A1927" s="102">
        <v>1922</v>
      </c>
      <c r="B1927" s="113" t="s">
        <v>31858</v>
      </c>
      <c r="C1927" s="24" t="s">
        <v>31838</v>
      </c>
      <c r="D1927" s="28">
        <v>10.01</v>
      </c>
      <c r="E1927" s="24">
        <v>4.84</v>
      </c>
      <c r="F1927" s="24">
        <v>48.45</v>
      </c>
      <c r="G1927" s="107"/>
    </row>
    <row r="1928" ht="13.8" spans="1:7">
      <c r="A1928" s="102">
        <v>1923</v>
      </c>
      <c r="B1928" s="113" t="s">
        <v>31299</v>
      </c>
      <c r="C1928" s="24" t="s">
        <v>31838</v>
      </c>
      <c r="D1928" s="28">
        <v>6.02</v>
      </c>
      <c r="E1928" s="24">
        <v>4.84</v>
      </c>
      <c r="F1928" s="24">
        <v>29.14</v>
      </c>
      <c r="G1928" s="107"/>
    </row>
    <row r="1929" ht="13.8" spans="1:7">
      <c r="A1929" s="102">
        <v>1924</v>
      </c>
      <c r="B1929" s="113" t="s">
        <v>5132</v>
      </c>
      <c r="C1929" s="24" t="s">
        <v>31838</v>
      </c>
      <c r="D1929" s="28">
        <v>5.14</v>
      </c>
      <c r="E1929" s="24">
        <v>4.84</v>
      </c>
      <c r="F1929" s="24">
        <v>24.88</v>
      </c>
      <c r="G1929" s="107"/>
    </row>
    <row r="1930" ht="13.8" spans="1:7">
      <c r="A1930" s="102">
        <v>1925</v>
      </c>
      <c r="B1930" s="113" t="s">
        <v>5150</v>
      </c>
      <c r="C1930" s="24" t="s">
        <v>31838</v>
      </c>
      <c r="D1930" s="28">
        <v>5.32</v>
      </c>
      <c r="E1930" s="24">
        <v>4.84</v>
      </c>
      <c r="F1930" s="24">
        <v>25.75</v>
      </c>
      <c r="G1930" s="107"/>
    </row>
    <row r="1931" ht="13.8" spans="1:7">
      <c r="A1931" s="102">
        <v>1926</v>
      </c>
      <c r="B1931" s="113" t="s">
        <v>31859</v>
      </c>
      <c r="C1931" s="24" t="s">
        <v>31838</v>
      </c>
      <c r="D1931" s="28">
        <v>7.9</v>
      </c>
      <c r="E1931" s="24">
        <v>4.84</v>
      </c>
      <c r="F1931" s="24">
        <v>38.24</v>
      </c>
      <c r="G1931" s="107"/>
    </row>
    <row r="1932" ht="13.8" spans="1:7">
      <c r="A1932" s="102">
        <v>1927</v>
      </c>
      <c r="B1932" s="113" t="s">
        <v>31860</v>
      </c>
      <c r="C1932" s="24" t="s">
        <v>31838</v>
      </c>
      <c r="D1932" s="28">
        <v>9.78</v>
      </c>
      <c r="E1932" s="24">
        <v>4.84</v>
      </c>
      <c r="F1932" s="24">
        <v>47.34</v>
      </c>
      <c r="G1932" s="107"/>
    </row>
    <row r="1933" ht="13.8" spans="1:7">
      <c r="A1933" s="102">
        <v>1928</v>
      </c>
      <c r="B1933" s="113" t="s">
        <v>31861</v>
      </c>
      <c r="C1933" s="24" t="s">
        <v>31838</v>
      </c>
      <c r="D1933" s="28">
        <v>2.29</v>
      </c>
      <c r="E1933" s="24">
        <v>4.84</v>
      </c>
      <c r="F1933" s="24">
        <v>11.08</v>
      </c>
      <c r="G1933" s="107"/>
    </row>
    <row r="1934" ht="13.8" spans="1:7">
      <c r="A1934" s="102">
        <v>1929</v>
      </c>
      <c r="B1934" s="113" t="s">
        <v>5275</v>
      </c>
      <c r="C1934" s="24" t="s">
        <v>31838</v>
      </c>
      <c r="D1934" s="28">
        <v>13.01</v>
      </c>
      <c r="E1934" s="24">
        <v>4.84</v>
      </c>
      <c r="F1934" s="24">
        <v>62.97</v>
      </c>
      <c r="G1934" s="107"/>
    </row>
    <row r="1935" ht="13.8" spans="1:7">
      <c r="A1935" s="102">
        <v>1930</v>
      </c>
      <c r="B1935" s="113" t="s">
        <v>31862</v>
      </c>
      <c r="C1935" s="24" t="s">
        <v>31838</v>
      </c>
      <c r="D1935" s="28">
        <v>8.01</v>
      </c>
      <c r="E1935" s="24">
        <v>4.84</v>
      </c>
      <c r="F1935" s="24">
        <v>38.77</v>
      </c>
      <c r="G1935" s="107"/>
    </row>
    <row r="1936" ht="13.8" spans="1:7">
      <c r="A1936" s="102">
        <v>1931</v>
      </c>
      <c r="B1936" s="113" t="s">
        <v>31863</v>
      </c>
      <c r="C1936" s="24" t="s">
        <v>31838</v>
      </c>
      <c r="D1936" s="28">
        <v>8.83</v>
      </c>
      <c r="E1936" s="24">
        <v>4.84</v>
      </c>
      <c r="F1936" s="24">
        <v>42.74</v>
      </c>
      <c r="G1936" s="107"/>
    </row>
    <row r="1937" ht="13.8" spans="1:7">
      <c r="A1937" s="102">
        <v>1932</v>
      </c>
      <c r="B1937" s="113" t="s">
        <v>5152</v>
      </c>
      <c r="C1937" s="24" t="s">
        <v>31838</v>
      </c>
      <c r="D1937" s="28">
        <v>11.51</v>
      </c>
      <c r="E1937" s="24">
        <v>4.84</v>
      </c>
      <c r="F1937" s="24">
        <v>55.71</v>
      </c>
      <c r="G1937" s="107"/>
    </row>
    <row r="1938" ht="13.8" spans="1:7">
      <c r="A1938" s="102">
        <v>1933</v>
      </c>
      <c r="B1938" s="113" t="s">
        <v>31864</v>
      </c>
      <c r="C1938" s="24" t="s">
        <v>31838</v>
      </c>
      <c r="D1938" s="28">
        <v>2.37</v>
      </c>
      <c r="E1938" s="24">
        <v>4.84</v>
      </c>
      <c r="F1938" s="24">
        <v>11.47</v>
      </c>
      <c r="G1938" s="107"/>
    </row>
    <row r="1939" ht="13.8" spans="1:7">
      <c r="A1939" s="102">
        <v>1934</v>
      </c>
      <c r="B1939" s="114" t="s">
        <v>31865</v>
      </c>
      <c r="C1939" s="24" t="s">
        <v>31838</v>
      </c>
      <c r="D1939" s="28">
        <v>4.82</v>
      </c>
      <c r="E1939" s="24">
        <v>4.84</v>
      </c>
      <c r="F1939" s="24">
        <v>23.33</v>
      </c>
      <c r="G1939" s="107"/>
    </row>
    <row r="1940" ht="13.8" spans="1:7">
      <c r="A1940" s="102">
        <v>1935</v>
      </c>
      <c r="B1940" s="113" t="s">
        <v>31846</v>
      </c>
      <c r="C1940" s="24" t="s">
        <v>31838</v>
      </c>
      <c r="D1940" s="28">
        <v>7.52</v>
      </c>
      <c r="E1940" s="24">
        <v>4.84</v>
      </c>
      <c r="F1940" s="24">
        <v>36.4</v>
      </c>
      <c r="G1940" s="107"/>
    </row>
    <row r="1941" ht="13.8" spans="1:7">
      <c r="A1941" s="102">
        <v>1936</v>
      </c>
      <c r="B1941" s="113" t="s">
        <v>28652</v>
      </c>
      <c r="C1941" s="24" t="s">
        <v>31838</v>
      </c>
      <c r="D1941" s="28">
        <v>5.44</v>
      </c>
      <c r="E1941" s="24">
        <v>4.84</v>
      </c>
      <c r="F1941" s="24">
        <v>26.33</v>
      </c>
      <c r="G1941" s="107"/>
    </row>
    <row r="1942" ht="13.8" spans="1:7">
      <c r="A1942" s="102">
        <v>1937</v>
      </c>
      <c r="B1942" s="113" t="s">
        <v>3256</v>
      </c>
      <c r="C1942" s="24" t="s">
        <v>31838</v>
      </c>
      <c r="D1942" s="28">
        <v>12.96</v>
      </c>
      <c r="E1942" s="24">
        <v>4.84</v>
      </c>
      <c r="F1942" s="24">
        <v>62.73</v>
      </c>
      <c r="G1942" s="107"/>
    </row>
    <row r="1943" ht="13.8" spans="1:7">
      <c r="A1943" s="102">
        <v>1938</v>
      </c>
      <c r="B1943" s="113" t="s">
        <v>5291</v>
      </c>
      <c r="C1943" s="24" t="s">
        <v>31838</v>
      </c>
      <c r="D1943" s="28">
        <v>3.76</v>
      </c>
      <c r="E1943" s="24">
        <v>4.84</v>
      </c>
      <c r="F1943" s="24">
        <v>18.2</v>
      </c>
      <c r="G1943" s="107"/>
    </row>
    <row r="1944" ht="13.8" spans="1:7">
      <c r="A1944" s="102">
        <v>1939</v>
      </c>
      <c r="B1944" s="113" t="s">
        <v>16800</v>
      </c>
      <c r="C1944" s="24" t="s">
        <v>31838</v>
      </c>
      <c r="D1944" s="28">
        <v>3.11</v>
      </c>
      <c r="E1944" s="24">
        <v>4.84</v>
      </c>
      <c r="F1944" s="24">
        <v>15.05</v>
      </c>
      <c r="G1944" s="107"/>
    </row>
    <row r="1945" ht="13.8" spans="1:7">
      <c r="A1945" s="102">
        <v>1940</v>
      </c>
      <c r="B1945" s="113" t="s">
        <v>4721</v>
      </c>
      <c r="C1945" s="24" t="s">
        <v>31838</v>
      </c>
      <c r="D1945" s="28">
        <v>3.77</v>
      </c>
      <c r="E1945" s="24">
        <v>4.84</v>
      </c>
      <c r="F1945" s="24">
        <v>18.25</v>
      </c>
      <c r="G1945" s="107"/>
    </row>
    <row r="1946" ht="13.8" spans="1:7">
      <c r="A1946" s="102">
        <v>1941</v>
      </c>
      <c r="B1946" s="113" t="s">
        <v>31866</v>
      </c>
      <c r="C1946" s="24" t="s">
        <v>31838</v>
      </c>
      <c r="D1946" s="28">
        <v>6.13</v>
      </c>
      <c r="E1946" s="24">
        <v>4.84</v>
      </c>
      <c r="F1946" s="24">
        <v>29.67</v>
      </c>
      <c r="G1946" s="107"/>
    </row>
    <row r="1947" ht="13.8" spans="1:7">
      <c r="A1947" s="102">
        <v>1942</v>
      </c>
      <c r="B1947" s="113" t="s">
        <v>4119</v>
      </c>
      <c r="C1947" s="24" t="s">
        <v>31838</v>
      </c>
      <c r="D1947" s="28">
        <v>6.99</v>
      </c>
      <c r="E1947" s="24">
        <v>4.84</v>
      </c>
      <c r="F1947" s="24">
        <v>33.83</v>
      </c>
      <c r="G1947" s="107"/>
    </row>
    <row r="1948" ht="13.8" spans="1:7">
      <c r="A1948" s="102">
        <v>1943</v>
      </c>
      <c r="B1948" s="113" t="s">
        <v>3357</v>
      </c>
      <c r="C1948" s="24" t="s">
        <v>31838</v>
      </c>
      <c r="D1948" s="28">
        <v>7.61</v>
      </c>
      <c r="E1948" s="24">
        <v>4.84</v>
      </c>
      <c r="F1948" s="24">
        <v>36.83</v>
      </c>
      <c r="G1948" s="107"/>
    </row>
    <row r="1949" ht="13.8" spans="1:7">
      <c r="A1949" s="102">
        <v>1944</v>
      </c>
      <c r="B1949" s="113" t="s">
        <v>31867</v>
      </c>
      <c r="C1949" s="24" t="s">
        <v>31838</v>
      </c>
      <c r="D1949" s="28">
        <v>8.23</v>
      </c>
      <c r="E1949" s="24">
        <v>4.84</v>
      </c>
      <c r="F1949" s="24">
        <v>39.83</v>
      </c>
      <c r="G1949" s="107"/>
    </row>
    <row r="1950" ht="13.8" spans="1:7">
      <c r="A1950" s="102">
        <v>1945</v>
      </c>
      <c r="B1950" s="113" t="s">
        <v>20436</v>
      </c>
      <c r="C1950" s="24" t="s">
        <v>31838</v>
      </c>
      <c r="D1950" s="28">
        <v>4.96</v>
      </c>
      <c r="E1950" s="24">
        <v>4.84</v>
      </c>
      <c r="F1950" s="24">
        <v>24.01</v>
      </c>
      <c r="G1950" s="107"/>
    </row>
    <row r="1951" ht="13.8" spans="1:7">
      <c r="A1951" s="102">
        <v>1946</v>
      </c>
      <c r="B1951" s="113" t="s">
        <v>31868</v>
      </c>
      <c r="C1951" s="24" t="s">
        <v>31838</v>
      </c>
      <c r="D1951" s="28">
        <v>4.13</v>
      </c>
      <c r="E1951" s="24">
        <v>4.84</v>
      </c>
      <c r="F1951" s="24">
        <v>19.99</v>
      </c>
      <c r="G1951" s="107"/>
    </row>
    <row r="1952" ht="13.8" spans="1:7">
      <c r="A1952" s="102">
        <v>1947</v>
      </c>
      <c r="B1952" s="113" t="s">
        <v>31869</v>
      </c>
      <c r="C1952" s="24" t="s">
        <v>31838</v>
      </c>
      <c r="D1952" s="28">
        <v>4.58</v>
      </c>
      <c r="E1952" s="24">
        <v>4.84</v>
      </c>
      <c r="F1952" s="24">
        <v>22.17</v>
      </c>
      <c r="G1952" s="107"/>
    </row>
    <row r="1953" ht="13.8" spans="1:7">
      <c r="A1953" s="102">
        <v>1948</v>
      </c>
      <c r="B1953" s="113" t="s">
        <v>31870</v>
      </c>
      <c r="C1953" s="24" t="s">
        <v>31838</v>
      </c>
      <c r="D1953" s="28">
        <v>3.81</v>
      </c>
      <c r="E1953" s="24">
        <v>4.84</v>
      </c>
      <c r="F1953" s="24">
        <v>18.44</v>
      </c>
      <c r="G1953" s="107"/>
    </row>
    <row r="1954" ht="13.8" spans="1:7">
      <c r="A1954" s="102">
        <v>1949</v>
      </c>
      <c r="B1954" s="113" t="s">
        <v>14840</v>
      </c>
      <c r="C1954" s="24" t="s">
        <v>31838</v>
      </c>
      <c r="D1954" s="28">
        <v>3.93</v>
      </c>
      <c r="E1954" s="24">
        <v>4.84</v>
      </c>
      <c r="F1954" s="24">
        <v>19.02</v>
      </c>
      <c r="G1954" s="107"/>
    </row>
    <row r="1955" ht="13.8" spans="1:7">
      <c r="A1955" s="102">
        <v>1950</v>
      </c>
      <c r="B1955" s="113" t="s">
        <v>5103</v>
      </c>
      <c r="C1955" s="24" t="s">
        <v>31838</v>
      </c>
      <c r="D1955" s="28">
        <v>5.56</v>
      </c>
      <c r="E1955" s="24">
        <v>4.84</v>
      </c>
      <c r="F1955" s="24">
        <v>26.91</v>
      </c>
      <c r="G1955" s="107"/>
    </row>
    <row r="1956" ht="13.8" spans="1:7">
      <c r="A1956" s="102">
        <v>1951</v>
      </c>
      <c r="B1956" s="113" t="s">
        <v>31871</v>
      </c>
      <c r="C1956" s="24" t="s">
        <v>31838</v>
      </c>
      <c r="D1956" s="28">
        <v>6.07</v>
      </c>
      <c r="E1956" s="24">
        <v>4.84</v>
      </c>
      <c r="F1956" s="24">
        <v>29.38</v>
      </c>
      <c r="G1956" s="107"/>
    </row>
    <row r="1957" ht="13.8" spans="1:7">
      <c r="A1957" s="102">
        <v>1952</v>
      </c>
      <c r="B1957" s="113" t="s">
        <v>15007</v>
      </c>
      <c r="C1957" s="24" t="s">
        <v>31838</v>
      </c>
      <c r="D1957" s="28">
        <v>8.37</v>
      </c>
      <c r="E1957" s="24">
        <v>4.84</v>
      </c>
      <c r="F1957" s="24">
        <v>40.51</v>
      </c>
      <c r="G1957" s="107"/>
    </row>
    <row r="1958" ht="13.8" spans="1:7">
      <c r="A1958" s="102">
        <v>1953</v>
      </c>
      <c r="B1958" s="113" t="s">
        <v>31729</v>
      </c>
      <c r="C1958" s="24" t="s">
        <v>31838</v>
      </c>
      <c r="D1958" s="28">
        <v>6.91</v>
      </c>
      <c r="E1958" s="24">
        <v>4.84</v>
      </c>
      <c r="F1958" s="24">
        <v>33.44</v>
      </c>
      <c r="G1958" s="107"/>
    </row>
    <row r="1959" ht="13.8" spans="1:7">
      <c r="A1959" s="102">
        <v>1954</v>
      </c>
      <c r="B1959" s="113" t="s">
        <v>3442</v>
      </c>
      <c r="C1959" s="24" t="s">
        <v>31838</v>
      </c>
      <c r="D1959" s="28">
        <v>8.13</v>
      </c>
      <c r="E1959" s="24">
        <v>4.84</v>
      </c>
      <c r="F1959" s="24">
        <v>39.35</v>
      </c>
      <c r="G1959" s="107"/>
    </row>
    <row r="1960" ht="13.8" spans="1:7">
      <c r="A1960" s="102">
        <v>1955</v>
      </c>
      <c r="B1960" s="113" t="s">
        <v>5060</v>
      </c>
      <c r="C1960" s="24" t="s">
        <v>31838</v>
      </c>
      <c r="D1960" s="28">
        <v>10.89</v>
      </c>
      <c r="E1960" s="24">
        <v>4.84</v>
      </c>
      <c r="F1960" s="24">
        <v>52.71</v>
      </c>
      <c r="G1960" s="107"/>
    </row>
    <row r="1961" ht="13.8" spans="1:7">
      <c r="A1961" s="102">
        <v>1956</v>
      </c>
      <c r="B1961" s="113" t="s">
        <v>5110</v>
      </c>
      <c r="C1961" s="24" t="s">
        <v>31838</v>
      </c>
      <c r="D1961" s="28">
        <v>4.86</v>
      </c>
      <c r="E1961" s="24">
        <v>4.84</v>
      </c>
      <c r="F1961" s="24">
        <v>23.52</v>
      </c>
      <c r="G1961" s="107"/>
    </row>
    <row r="1962" ht="13.8" spans="1:7">
      <c r="A1962" s="102">
        <v>1957</v>
      </c>
      <c r="B1962" s="113" t="s">
        <v>17102</v>
      </c>
      <c r="C1962" s="24" t="s">
        <v>31838</v>
      </c>
      <c r="D1962" s="28">
        <v>9.97</v>
      </c>
      <c r="E1962" s="24">
        <v>4.84</v>
      </c>
      <c r="F1962" s="24">
        <v>48.25</v>
      </c>
      <c r="G1962" s="107"/>
    </row>
    <row r="1963" ht="13.8" spans="1:7">
      <c r="A1963" s="102">
        <v>1958</v>
      </c>
      <c r="B1963" s="113" t="s">
        <v>5110</v>
      </c>
      <c r="C1963" s="24" t="s">
        <v>31838</v>
      </c>
      <c r="D1963" s="28">
        <v>5.43</v>
      </c>
      <c r="E1963" s="24">
        <v>4.84</v>
      </c>
      <c r="F1963" s="24">
        <v>26.28</v>
      </c>
      <c r="G1963" s="107"/>
    </row>
    <row r="1964" ht="13.8" spans="1:7">
      <c r="A1964" s="102">
        <v>1959</v>
      </c>
      <c r="B1964" s="113" t="s">
        <v>31872</v>
      </c>
      <c r="C1964" s="24" t="s">
        <v>31838</v>
      </c>
      <c r="D1964" s="28">
        <v>9.91</v>
      </c>
      <c r="E1964" s="24">
        <v>4.84</v>
      </c>
      <c r="F1964" s="24">
        <v>47.96</v>
      </c>
      <c r="G1964" s="107"/>
    </row>
    <row r="1965" ht="13.8" spans="1:7">
      <c r="A1965" s="102">
        <v>1960</v>
      </c>
      <c r="B1965" s="105" t="s">
        <v>24520</v>
      </c>
      <c r="C1965" s="24" t="s">
        <v>31838</v>
      </c>
      <c r="D1965" s="28">
        <v>1.88</v>
      </c>
      <c r="E1965" s="24">
        <v>4.84</v>
      </c>
      <c r="F1965" s="24">
        <v>9.1</v>
      </c>
      <c r="G1965" s="107"/>
    </row>
    <row r="1966" ht="13.8" spans="1:7">
      <c r="A1966" s="102">
        <v>1961</v>
      </c>
      <c r="B1966" s="113" t="s">
        <v>31873</v>
      </c>
      <c r="C1966" s="24" t="s">
        <v>31838</v>
      </c>
      <c r="D1966" s="28">
        <v>10.85</v>
      </c>
      <c r="E1966" s="24">
        <v>4.84</v>
      </c>
      <c r="F1966" s="24">
        <v>52.51</v>
      </c>
      <c r="G1966" s="107"/>
    </row>
    <row r="1967" ht="13.8" spans="1:7">
      <c r="A1967" s="102">
        <v>1962</v>
      </c>
      <c r="B1967" s="113" t="s">
        <v>31874</v>
      </c>
      <c r="C1967" s="24" t="s">
        <v>31838</v>
      </c>
      <c r="D1967" s="28">
        <v>6.37</v>
      </c>
      <c r="E1967" s="24">
        <v>4.84</v>
      </c>
      <c r="F1967" s="24">
        <v>30.83</v>
      </c>
      <c r="G1967" s="107"/>
    </row>
    <row r="1968" ht="13.8" spans="1:7">
      <c r="A1968" s="102">
        <v>1963</v>
      </c>
      <c r="B1968" s="113" t="s">
        <v>31875</v>
      </c>
      <c r="C1968" s="24" t="s">
        <v>31838</v>
      </c>
      <c r="D1968" s="28">
        <v>5.77</v>
      </c>
      <c r="E1968" s="24">
        <v>4.84</v>
      </c>
      <c r="F1968" s="24">
        <v>27.93</v>
      </c>
      <c r="G1968" s="107"/>
    </row>
    <row r="1969" ht="13.8" spans="1:7">
      <c r="A1969" s="102">
        <v>1964</v>
      </c>
      <c r="B1969" s="113" t="s">
        <v>5146</v>
      </c>
      <c r="C1969" s="24" t="s">
        <v>31838</v>
      </c>
      <c r="D1969" s="28">
        <v>6.94</v>
      </c>
      <c r="E1969" s="24">
        <v>4.84</v>
      </c>
      <c r="F1969" s="24">
        <v>33.59</v>
      </c>
      <c r="G1969" s="107"/>
    </row>
    <row r="1970" ht="13.8" spans="1:7">
      <c r="A1970" s="102">
        <v>1965</v>
      </c>
      <c r="B1970" s="113" t="s">
        <v>3276</v>
      </c>
      <c r="C1970" s="24" t="s">
        <v>31838</v>
      </c>
      <c r="D1970" s="28">
        <v>2.09</v>
      </c>
      <c r="E1970" s="24">
        <v>4.84</v>
      </c>
      <c r="F1970" s="24">
        <v>10.12</v>
      </c>
      <c r="G1970" s="107"/>
    </row>
    <row r="1971" ht="13.8" spans="1:7">
      <c r="A1971" s="102">
        <v>1966</v>
      </c>
      <c r="B1971" s="113" t="s">
        <v>5132</v>
      </c>
      <c r="C1971" s="24" t="s">
        <v>31838</v>
      </c>
      <c r="D1971" s="28">
        <v>11.17</v>
      </c>
      <c r="E1971" s="24">
        <v>4.84</v>
      </c>
      <c r="F1971" s="24">
        <v>54.06</v>
      </c>
      <c r="G1971" s="107"/>
    </row>
    <row r="1972" ht="13.8" spans="1:7">
      <c r="A1972" s="102">
        <v>1967</v>
      </c>
      <c r="B1972" s="113" t="s">
        <v>5152</v>
      </c>
      <c r="C1972" s="24" t="s">
        <v>31838</v>
      </c>
      <c r="D1972" s="28">
        <v>8.01</v>
      </c>
      <c r="E1972" s="24">
        <v>4.84</v>
      </c>
      <c r="F1972" s="24">
        <v>38.77</v>
      </c>
      <c r="G1972" s="107"/>
    </row>
    <row r="1973" ht="13.8" spans="1:7">
      <c r="A1973" s="102">
        <v>1968</v>
      </c>
      <c r="B1973" s="113" t="s">
        <v>31816</v>
      </c>
      <c r="C1973" s="24" t="s">
        <v>31838</v>
      </c>
      <c r="D1973" s="28">
        <v>2.22</v>
      </c>
      <c r="E1973" s="24">
        <v>4.84</v>
      </c>
      <c r="F1973" s="24">
        <v>10.74</v>
      </c>
      <c r="G1973" s="107"/>
    </row>
    <row r="1974" ht="13.8" spans="1:7">
      <c r="A1974" s="102">
        <v>1969</v>
      </c>
      <c r="B1974" s="113" t="s">
        <v>31876</v>
      </c>
      <c r="C1974" s="24" t="s">
        <v>31838</v>
      </c>
      <c r="D1974" s="28">
        <v>2.88</v>
      </c>
      <c r="E1974" s="24">
        <v>4.84</v>
      </c>
      <c r="F1974" s="24">
        <v>13.94</v>
      </c>
      <c r="G1974" s="107"/>
    </row>
    <row r="1975" ht="13.8" spans="1:7">
      <c r="A1975" s="102">
        <v>1970</v>
      </c>
      <c r="B1975" s="113" t="s">
        <v>3716</v>
      </c>
      <c r="C1975" s="24" t="s">
        <v>31838</v>
      </c>
      <c r="D1975" s="28">
        <v>2.86</v>
      </c>
      <c r="E1975" s="24">
        <v>4.84</v>
      </c>
      <c r="F1975" s="24">
        <v>13.84</v>
      </c>
      <c r="G1975" s="107"/>
    </row>
    <row r="1976" ht="13.8" spans="1:7">
      <c r="A1976" s="102">
        <v>1971</v>
      </c>
      <c r="B1976" s="113" t="s">
        <v>919</v>
      </c>
      <c r="C1976" s="24" t="s">
        <v>31838</v>
      </c>
      <c r="D1976" s="28">
        <v>5.67</v>
      </c>
      <c r="E1976" s="24">
        <v>4.84</v>
      </c>
      <c r="F1976" s="24">
        <v>27.44</v>
      </c>
      <c r="G1976" s="107"/>
    </row>
    <row r="1977" ht="13.8" spans="1:7">
      <c r="A1977" s="102">
        <v>1972</v>
      </c>
      <c r="B1977" s="113" t="s">
        <v>31877</v>
      </c>
      <c r="C1977" s="24" t="s">
        <v>31838</v>
      </c>
      <c r="D1977" s="28">
        <v>2.33</v>
      </c>
      <c r="E1977" s="24">
        <v>4.84</v>
      </c>
      <c r="F1977" s="24">
        <v>11.28</v>
      </c>
      <c r="G1977" s="107"/>
    </row>
    <row r="1978" ht="13.8" spans="1:7">
      <c r="A1978" s="102">
        <v>1973</v>
      </c>
      <c r="B1978" s="113" t="s">
        <v>3703</v>
      </c>
      <c r="C1978" s="24" t="s">
        <v>31838</v>
      </c>
      <c r="D1978" s="28">
        <v>7.15</v>
      </c>
      <c r="E1978" s="24">
        <v>4.84</v>
      </c>
      <c r="F1978" s="24">
        <v>34.61</v>
      </c>
      <c r="G1978" s="107"/>
    </row>
    <row r="1979" ht="13.8" spans="1:7">
      <c r="A1979" s="102">
        <v>1974</v>
      </c>
      <c r="B1979" s="113" t="s">
        <v>31878</v>
      </c>
      <c r="C1979" s="24" t="s">
        <v>31838</v>
      </c>
      <c r="D1979" s="28">
        <v>1.82</v>
      </c>
      <c r="E1979" s="24">
        <v>4.84</v>
      </c>
      <c r="F1979" s="24">
        <v>8.81</v>
      </c>
      <c r="G1979" s="107"/>
    </row>
    <row r="1980" ht="13.8" spans="1:7">
      <c r="A1980" s="102">
        <v>1975</v>
      </c>
      <c r="B1980" s="113" t="s">
        <v>16131</v>
      </c>
      <c r="C1980" s="24" t="s">
        <v>31838</v>
      </c>
      <c r="D1980" s="28">
        <v>5.62</v>
      </c>
      <c r="E1980" s="24">
        <v>4.84</v>
      </c>
      <c r="F1980" s="24">
        <v>27.2</v>
      </c>
      <c r="G1980" s="107"/>
    </row>
    <row r="1981" ht="13.8" spans="1:7">
      <c r="A1981" s="102">
        <v>1976</v>
      </c>
      <c r="B1981" s="113" t="s">
        <v>31879</v>
      </c>
      <c r="C1981" s="24" t="s">
        <v>31838</v>
      </c>
      <c r="D1981" s="28">
        <v>6.94</v>
      </c>
      <c r="E1981" s="24">
        <v>4.84</v>
      </c>
      <c r="F1981" s="24">
        <v>33.59</v>
      </c>
      <c r="G1981" s="107"/>
    </row>
    <row r="1982" ht="13.8" spans="1:7">
      <c r="A1982" s="102">
        <v>1977</v>
      </c>
      <c r="B1982" s="113" t="s">
        <v>31880</v>
      </c>
      <c r="C1982" s="24" t="s">
        <v>31838</v>
      </c>
      <c r="D1982" s="28">
        <v>7.64</v>
      </c>
      <c r="E1982" s="24">
        <v>4.84</v>
      </c>
      <c r="F1982" s="24">
        <v>36.98</v>
      </c>
      <c r="G1982" s="107"/>
    </row>
    <row r="1983" ht="13.8" spans="1:7">
      <c r="A1983" s="102">
        <v>1978</v>
      </c>
      <c r="B1983" s="113" t="s">
        <v>5404</v>
      </c>
      <c r="C1983" s="24" t="s">
        <v>31838</v>
      </c>
      <c r="D1983" s="28">
        <v>3.34</v>
      </c>
      <c r="E1983" s="24">
        <v>4.84</v>
      </c>
      <c r="F1983" s="24">
        <v>16.17</v>
      </c>
      <c r="G1983" s="107"/>
    </row>
    <row r="1984" ht="13.8" spans="1:7">
      <c r="A1984" s="102">
        <v>1979</v>
      </c>
      <c r="B1984" s="113" t="s">
        <v>3526</v>
      </c>
      <c r="C1984" s="24" t="s">
        <v>31838</v>
      </c>
      <c r="D1984" s="28">
        <v>11.36</v>
      </c>
      <c r="E1984" s="24">
        <v>4.84</v>
      </c>
      <c r="F1984" s="24">
        <v>54.98</v>
      </c>
      <c r="G1984" s="107"/>
    </row>
    <row r="1985" ht="13.8" spans="1:7">
      <c r="A1985" s="102">
        <v>1980</v>
      </c>
      <c r="B1985" s="113" t="s">
        <v>16841</v>
      </c>
      <c r="C1985" s="24" t="s">
        <v>31838</v>
      </c>
      <c r="D1985" s="28">
        <v>3.48</v>
      </c>
      <c r="E1985" s="24">
        <v>4.84</v>
      </c>
      <c r="F1985" s="24">
        <v>16.84</v>
      </c>
      <c r="G1985" s="107"/>
    </row>
    <row r="1986" ht="13.8" spans="1:7">
      <c r="A1986" s="102">
        <v>1981</v>
      </c>
      <c r="B1986" s="113" t="s">
        <v>31881</v>
      </c>
      <c r="C1986" s="24" t="s">
        <v>31838</v>
      </c>
      <c r="D1986" s="28">
        <v>5.23</v>
      </c>
      <c r="E1986" s="24">
        <v>4.84</v>
      </c>
      <c r="F1986" s="24">
        <v>25.31</v>
      </c>
      <c r="G1986" s="107"/>
    </row>
    <row r="1987" ht="13.8" spans="1:7">
      <c r="A1987" s="102">
        <v>1982</v>
      </c>
      <c r="B1987" s="113" t="s">
        <v>3593</v>
      </c>
      <c r="C1987" s="24" t="s">
        <v>31838</v>
      </c>
      <c r="D1987" s="28">
        <v>5.09</v>
      </c>
      <c r="E1987" s="24">
        <v>4.84</v>
      </c>
      <c r="F1987" s="24">
        <v>24.64</v>
      </c>
      <c r="G1987" s="107"/>
    </row>
    <row r="1988" ht="13.8" spans="1:7">
      <c r="A1988" s="102">
        <v>1983</v>
      </c>
      <c r="B1988" s="113" t="s">
        <v>5103</v>
      </c>
      <c r="C1988" s="24" t="s">
        <v>31838</v>
      </c>
      <c r="D1988" s="28">
        <v>1.75</v>
      </c>
      <c r="E1988" s="24">
        <v>4.84</v>
      </c>
      <c r="F1988" s="24">
        <v>8.47</v>
      </c>
      <c r="G1988" s="107"/>
    </row>
    <row r="1989" ht="13.8" spans="1:7">
      <c r="A1989" s="102">
        <v>1984</v>
      </c>
      <c r="B1989" s="105" t="s">
        <v>21632</v>
      </c>
      <c r="C1989" s="24" t="s">
        <v>31882</v>
      </c>
      <c r="D1989" s="28">
        <v>9.18</v>
      </c>
      <c r="E1989" s="24">
        <v>4.84</v>
      </c>
      <c r="F1989" s="24">
        <v>44.43</v>
      </c>
      <c r="G1989" s="107"/>
    </row>
    <row r="1990" ht="13.8" spans="1:7">
      <c r="A1990" s="102">
        <v>1985</v>
      </c>
      <c r="B1990" s="105" t="s">
        <v>31883</v>
      </c>
      <c r="C1990" s="24" t="s">
        <v>31882</v>
      </c>
      <c r="D1990" s="28">
        <v>7.35</v>
      </c>
      <c r="E1990" s="24">
        <v>4.84</v>
      </c>
      <c r="F1990" s="24">
        <v>35.57</v>
      </c>
      <c r="G1990" s="107"/>
    </row>
    <row r="1991" ht="13.8" spans="1:7">
      <c r="A1991" s="102">
        <v>1986</v>
      </c>
      <c r="B1991" s="105" t="s">
        <v>21416</v>
      </c>
      <c r="C1991" s="24" t="s">
        <v>31882</v>
      </c>
      <c r="D1991" s="28">
        <v>5.51</v>
      </c>
      <c r="E1991" s="24">
        <v>4.84</v>
      </c>
      <c r="F1991" s="24">
        <v>26.67</v>
      </c>
      <c r="G1991" s="107"/>
    </row>
    <row r="1992" ht="13.8" spans="1:7">
      <c r="A1992" s="102">
        <v>1987</v>
      </c>
      <c r="B1992" s="105" t="s">
        <v>14641</v>
      </c>
      <c r="C1992" s="24" t="s">
        <v>31882</v>
      </c>
      <c r="D1992" s="28">
        <v>10.57</v>
      </c>
      <c r="E1992" s="24">
        <v>4.84</v>
      </c>
      <c r="F1992" s="24">
        <v>51.16</v>
      </c>
      <c r="G1992" s="107"/>
    </row>
    <row r="1993" ht="13.8" spans="1:7">
      <c r="A1993" s="102">
        <v>1988</v>
      </c>
      <c r="B1993" s="105" t="s">
        <v>3720</v>
      </c>
      <c r="C1993" s="24" t="s">
        <v>31882</v>
      </c>
      <c r="D1993" s="28">
        <v>12.39</v>
      </c>
      <c r="E1993" s="24">
        <v>4.84</v>
      </c>
      <c r="F1993" s="24">
        <v>59.97</v>
      </c>
      <c r="G1993" s="107"/>
    </row>
    <row r="1994" ht="13.8" spans="1:7">
      <c r="A1994" s="102">
        <v>1989</v>
      </c>
      <c r="B1994" s="105" t="s">
        <v>13651</v>
      </c>
      <c r="C1994" s="24" t="s">
        <v>31882</v>
      </c>
      <c r="D1994" s="28">
        <v>14.46</v>
      </c>
      <c r="E1994" s="24">
        <v>4.84</v>
      </c>
      <c r="F1994" s="24">
        <v>69.99</v>
      </c>
      <c r="G1994" s="107"/>
    </row>
    <row r="1995" ht="13.8" spans="1:7">
      <c r="A1995" s="102">
        <v>1990</v>
      </c>
      <c r="B1995" s="105" t="s">
        <v>4259</v>
      </c>
      <c r="C1995" s="24" t="s">
        <v>31882</v>
      </c>
      <c r="D1995" s="28">
        <v>16.75</v>
      </c>
      <c r="E1995" s="24">
        <v>4.84</v>
      </c>
      <c r="F1995" s="24">
        <v>81.07</v>
      </c>
      <c r="G1995" s="107"/>
    </row>
    <row r="1996" ht="13.8" spans="1:7">
      <c r="A1996" s="102">
        <v>1991</v>
      </c>
      <c r="B1996" s="105" t="s">
        <v>31884</v>
      </c>
      <c r="C1996" s="24" t="s">
        <v>31882</v>
      </c>
      <c r="D1996" s="28">
        <v>15</v>
      </c>
      <c r="E1996" s="24">
        <v>4.84</v>
      </c>
      <c r="F1996" s="24">
        <v>72.6</v>
      </c>
      <c r="G1996" s="107"/>
    </row>
    <row r="1997" ht="13.8" spans="1:7">
      <c r="A1997" s="102">
        <v>1992</v>
      </c>
      <c r="B1997" s="105" t="s">
        <v>3661</v>
      </c>
      <c r="C1997" s="24" t="s">
        <v>31882</v>
      </c>
      <c r="D1997" s="28">
        <v>15.19</v>
      </c>
      <c r="E1997" s="24">
        <v>4.84</v>
      </c>
      <c r="F1997" s="24">
        <v>73.52</v>
      </c>
      <c r="G1997" s="107"/>
    </row>
    <row r="1998" ht="13.8" spans="1:7">
      <c r="A1998" s="102">
        <v>1993</v>
      </c>
      <c r="B1998" s="105" t="s">
        <v>31885</v>
      </c>
      <c r="C1998" s="24" t="s">
        <v>31882</v>
      </c>
      <c r="D1998" s="28">
        <v>15.62</v>
      </c>
      <c r="E1998" s="24">
        <v>4.84</v>
      </c>
      <c r="F1998" s="24">
        <v>75.6</v>
      </c>
      <c r="G1998" s="107"/>
    </row>
    <row r="1999" ht="13.8" spans="1:7">
      <c r="A1999" s="102">
        <v>1994</v>
      </c>
      <c r="B1999" s="105" t="s">
        <v>14026</v>
      </c>
      <c r="C1999" s="24" t="s">
        <v>31882</v>
      </c>
      <c r="D1999" s="28">
        <v>15.6</v>
      </c>
      <c r="E1999" s="24">
        <v>4.84</v>
      </c>
      <c r="F1999" s="24">
        <v>75.5</v>
      </c>
      <c r="G1999" s="107"/>
    </row>
    <row r="2000" ht="13.8" spans="1:7">
      <c r="A2000" s="102">
        <v>1995</v>
      </c>
      <c r="B2000" s="105" t="s">
        <v>31886</v>
      </c>
      <c r="C2000" s="24" t="s">
        <v>31882</v>
      </c>
      <c r="D2000" s="28">
        <v>16.66</v>
      </c>
      <c r="E2000" s="24">
        <v>4.84</v>
      </c>
      <c r="F2000" s="24">
        <v>80.63</v>
      </c>
      <c r="G2000" s="107"/>
    </row>
    <row r="2001" ht="13.8" spans="1:7">
      <c r="A2001" s="102">
        <v>1996</v>
      </c>
      <c r="B2001" s="105" t="s">
        <v>4200</v>
      </c>
      <c r="C2001" s="24" t="s">
        <v>31882</v>
      </c>
      <c r="D2001" s="28">
        <v>6.02</v>
      </c>
      <c r="E2001" s="24">
        <v>4.84</v>
      </c>
      <c r="F2001" s="24">
        <v>29.14</v>
      </c>
      <c r="G2001" s="107"/>
    </row>
    <row r="2002" ht="13.8" spans="1:7">
      <c r="A2002" s="102">
        <v>1997</v>
      </c>
      <c r="B2002" s="105" t="s">
        <v>31887</v>
      </c>
      <c r="C2002" s="24" t="s">
        <v>31882</v>
      </c>
      <c r="D2002" s="28">
        <v>10.78</v>
      </c>
      <c r="E2002" s="24">
        <v>4.84</v>
      </c>
      <c r="F2002" s="24">
        <v>52.18</v>
      </c>
      <c r="G2002" s="107"/>
    </row>
    <row r="2003" ht="13.8" spans="1:7">
      <c r="A2003" s="102">
        <v>1998</v>
      </c>
      <c r="B2003" s="105" t="s">
        <v>31888</v>
      </c>
      <c r="C2003" s="24" t="s">
        <v>31882</v>
      </c>
      <c r="D2003" s="28">
        <v>13.28</v>
      </c>
      <c r="E2003" s="24">
        <v>4.84</v>
      </c>
      <c r="F2003" s="24">
        <v>64.28</v>
      </c>
      <c r="G2003" s="107"/>
    </row>
    <row r="2004" ht="13.8" spans="1:7">
      <c r="A2004" s="102">
        <v>1999</v>
      </c>
      <c r="B2004" s="105" t="s">
        <v>31889</v>
      </c>
      <c r="C2004" s="24" t="s">
        <v>31882</v>
      </c>
      <c r="D2004" s="28">
        <v>23.59</v>
      </c>
      <c r="E2004" s="24">
        <v>4.84</v>
      </c>
      <c r="F2004" s="24">
        <v>114.18</v>
      </c>
      <c r="G2004" s="107"/>
    </row>
    <row r="2005" ht="13.8" spans="1:7">
      <c r="A2005" s="102">
        <v>2000</v>
      </c>
      <c r="B2005" s="105" t="s">
        <v>31890</v>
      </c>
      <c r="C2005" s="24" t="s">
        <v>31882</v>
      </c>
      <c r="D2005" s="28">
        <v>15.01</v>
      </c>
      <c r="E2005" s="24">
        <v>4.84</v>
      </c>
      <c r="F2005" s="24">
        <v>72.65</v>
      </c>
      <c r="G2005" s="107"/>
    </row>
    <row r="2006" ht="13.8" spans="1:7">
      <c r="A2006" s="102">
        <v>2001</v>
      </c>
      <c r="B2006" s="105" t="s">
        <v>4033</v>
      </c>
      <c r="C2006" s="24" t="s">
        <v>31882</v>
      </c>
      <c r="D2006" s="28">
        <v>16.84</v>
      </c>
      <c r="E2006" s="24">
        <v>4.84</v>
      </c>
      <c r="F2006" s="24">
        <v>81.51</v>
      </c>
      <c r="G2006" s="107"/>
    </row>
    <row r="2007" ht="13.8" spans="1:7">
      <c r="A2007" s="102">
        <v>2002</v>
      </c>
      <c r="B2007" s="105" t="s">
        <v>5489</v>
      </c>
      <c r="C2007" s="24" t="s">
        <v>31882</v>
      </c>
      <c r="D2007" s="28">
        <v>12.94</v>
      </c>
      <c r="E2007" s="24">
        <v>4.84</v>
      </c>
      <c r="F2007" s="24">
        <v>62.63</v>
      </c>
      <c r="G2007" s="107"/>
    </row>
    <row r="2008" ht="13.8" spans="1:7">
      <c r="A2008" s="102">
        <v>2003</v>
      </c>
      <c r="B2008" s="105" t="s">
        <v>31891</v>
      </c>
      <c r="C2008" s="24" t="s">
        <v>31882</v>
      </c>
      <c r="D2008" s="28">
        <v>10.66</v>
      </c>
      <c r="E2008" s="24">
        <v>4.84</v>
      </c>
      <c r="F2008" s="24">
        <v>51.59</v>
      </c>
      <c r="G2008" s="107"/>
    </row>
    <row r="2009" ht="13.8" spans="1:7">
      <c r="A2009" s="102">
        <v>2004</v>
      </c>
      <c r="B2009" s="105" t="s">
        <v>15743</v>
      </c>
      <c r="C2009" s="24" t="s">
        <v>31882</v>
      </c>
      <c r="D2009" s="28">
        <v>16.8</v>
      </c>
      <c r="E2009" s="24">
        <v>4.84</v>
      </c>
      <c r="F2009" s="24">
        <v>81.31</v>
      </c>
      <c r="G2009" s="107"/>
    </row>
    <row r="2010" ht="13.8" spans="1:7">
      <c r="A2010" s="102">
        <v>2005</v>
      </c>
      <c r="B2010" s="105" t="s">
        <v>14671</v>
      </c>
      <c r="C2010" s="24" t="s">
        <v>31882</v>
      </c>
      <c r="D2010" s="28">
        <v>14.32</v>
      </c>
      <c r="E2010" s="24">
        <v>4.84</v>
      </c>
      <c r="F2010" s="24">
        <v>69.31</v>
      </c>
      <c r="G2010" s="107"/>
    </row>
    <row r="2011" ht="13.8" spans="1:7">
      <c r="A2011" s="102">
        <v>2006</v>
      </c>
      <c r="B2011" s="105" t="s">
        <v>4051</v>
      </c>
      <c r="C2011" s="24" t="s">
        <v>31882</v>
      </c>
      <c r="D2011" s="28">
        <v>13.85</v>
      </c>
      <c r="E2011" s="24">
        <v>4.84</v>
      </c>
      <c r="F2011" s="24">
        <v>67.03</v>
      </c>
      <c r="G2011" s="107"/>
    </row>
    <row r="2012" ht="13.8" spans="1:7">
      <c r="A2012" s="102">
        <v>2007</v>
      </c>
      <c r="B2012" s="105" t="s">
        <v>14801</v>
      </c>
      <c r="C2012" s="24" t="s">
        <v>31882</v>
      </c>
      <c r="D2012" s="28">
        <v>19.86</v>
      </c>
      <c r="E2012" s="24">
        <v>4.84</v>
      </c>
      <c r="F2012" s="24">
        <v>96.12</v>
      </c>
      <c r="G2012" s="107"/>
    </row>
    <row r="2013" ht="13.8" spans="1:7">
      <c r="A2013" s="102">
        <v>2008</v>
      </c>
      <c r="B2013" s="105" t="s">
        <v>3382</v>
      </c>
      <c r="C2013" s="24" t="s">
        <v>31882</v>
      </c>
      <c r="D2013" s="28">
        <v>27.38</v>
      </c>
      <c r="E2013" s="24">
        <v>4.84</v>
      </c>
      <c r="F2013" s="24">
        <v>132.52</v>
      </c>
      <c r="G2013" s="107"/>
    </row>
    <row r="2014" ht="13.8" spans="1:7">
      <c r="A2014" s="102">
        <v>2009</v>
      </c>
      <c r="B2014" s="105" t="s">
        <v>5386</v>
      </c>
      <c r="C2014" s="24" t="s">
        <v>31882</v>
      </c>
      <c r="D2014" s="28">
        <v>10.25</v>
      </c>
      <c r="E2014" s="24">
        <v>4.84</v>
      </c>
      <c r="F2014" s="24">
        <v>49.61</v>
      </c>
      <c r="G2014" s="107"/>
    </row>
    <row r="2015" ht="13.8" spans="1:7">
      <c r="A2015" s="102">
        <v>2010</v>
      </c>
      <c r="B2015" s="105" t="s">
        <v>31892</v>
      </c>
      <c r="C2015" s="24" t="s">
        <v>31882</v>
      </c>
      <c r="D2015" s="28">
        <v>9.97</v>
      </c>
      <c r="E2015" s="24">
        <v>4.84</v>
      </c>
      <c r="F2015" s="24">
        <v>48.25</v>
      </c>
      <c r="G2015" s="107"/>
    </row>
    <row r="2016" ht="13.8" spans="1:7">
      <c r="A2016" s="102">
        <v>2011</v>
      </c>
      <c r="B2016" s="105" t="s">
        <v>7000</v>
      </c>
      <c r="C2016" s="24" t="s">
        <v>31882</v>
      </c>
      <c r="D2016" s="28">
        <v>17.4</v>
      </c>
      <c r="E2016" s="24">
        <v>4.84</v>
      </c>
      <c r="F2016" s="24">
        <v>84.22</v>
      </c>
      <c r="G2016" s="107"/>
    </row>
    <row r="2017" ht="13.8" spans="1:7">
      <c r="A2017" s="102">
        <v>2012</v>
      </c>
      <c r="B2017" s="105" t="s">
        <v>8820</v>
      </c>
      <c r="C2017" s="24" t="s">
        <v>31882</v>
      </c>
      <c r="D2017" s="28">
        <v>10.11</v>
      </c>
      <c r="E2017" s="24">
        <v>4.84</v>
      </c>
      <c r="F2017" s="24">
        <v>48.93</v>
      </c>
      <c r="G2017" s="107"/>
    </row>
    <row r="2018" ht="13.8" spans="1:7">
      <c r="A2018" s="102">
        <v>2013</v>
      </c>
      <c r="B2018" s="105" t="s">
        <v>7145</v>
      </c>
      <c r="C2018" s="24" t="s">
        <v>31882</v>
      </c>
      <c r="D2018" s="28">
        <v>20.92</v>
      </c>
      <c r="E2018" s="24">
        <v>4.84</v>
      </c>
      <c r="F2018" s="24">
        <v>101.25</v>
      </c>
      <c r="G2018" s="107"/>
    </row>
    <row r="2019" ht="13.8" spans="1:7">
      <c r="A2019" s="102">
        <v>2014</v>
      </c>
      <c r="B2019" s="105" t="s">
        <v>31893</v>
      </c>
      <c r="C2019" s="24" t="s">
        <v>31882</v>
      </c>
      <c r="D2019" s="28">
        <v>3.64</v>
      </c>
      <c r="E2019" s="24">
        <v>4.84</v>
      </c>
      <c r="F2019" s="24">
        <v>17.62</v>
      </c>
      <c r="G2019" s="107"/>
    </row>
    <row r="2020" ht="13.8" spans="1:7">
      <c r="A2020" s="102">
        <v>2015</v>
      </c>
      <c r="B2020" s="105" t="s">
        <v>2913</v>
      </c>
      <c r="C2020" s="24" t="s">
        <v>31882</v>
      </c>
      <c r="D2020" s="28">
        <v>8.33</v>
      </c>
      <c r="E2020" s="24">
        <v>4.84</v>
      </c>
      <c r="F2020" s="24">
        <v>40.32</v>
      </c>
      <c r="G2020" s="107"/>
    </row>
    <row r="2021" ht="13.8" spans="1:7">
      <c r="A2021" s="102">
        <v>2016</v>
      </c>
      <c r="B2021" s="105" t="s">
        <v>6537</v>
      </c>
      <c r="C2021" s="24" t="s">
        <v>31882</v>
      </c>
      <c r="D2021" s="28">
        <v>9.58</v>
      </c>
      <c r="E2021" s="24">
        <v>4.84</v>
      </c>
      <c r="F2021" s="24">
        <v>46.37</v>
      </c>
      <c r="G2021" s="107"/>
    </row>
    <row r="2022" ht="13.8" spans="1:7">
      <c r="A2022" s="102">
        <v>2017</v>
      </c>
      <c r="B2022" s="105" t="s">
        <v>4297</v>
      </c>
      <c r="C2022" s="24" t="s">
        <v>31882</v>
      </c>
      <c r="D2022" s="28">
        <v>3.87</v>
      </c>
      <c r="E2022" s="24">
        <v>4.84</v>
      </c>
      <c r="F2022" s="24">
        <v>18.73</v>
      </c>
      <c r="G2022" s="107"/>
    </row>
    <row r="2023" ht="13.8" spans="1:7">
      <c r="A2023" s="102">
        <v>2018</v>
      </c>
      <c r="B2023" s="105" t="s">
        <v>31894</v>
      </c>
      <c r="C2023" s="24" t="s">
        <v>31882</v>
      </c>
      <c r="D2023" s="28">
        <v>3.46</v>
      </c>
      <c r="E2023" s="24">
        <v>4.84</v>
      </c>
      <c r="F2023" s="24">
        <v>16.75</v>
      </c>
      <c r="G2023" s="107"/>
    </row>
    <row r="2024" ht="13.8" spans="1:7">
      <c r="A2024" s="102">
        <v>2019</v>
      </c>
      <c r="B2024" s="105" t="s">
        <v>14807</v>
      </c>
      <c r="C2024" s="24" t="s">
        <v>31882</v>
      </c>
      <c r="D2024" s="28">
        <v>7.8</v>
      </c>
      <c r="E2024" s="24">
        <v>4.84</v>
      </c>
      <c r="F2024" s="24">
        <v>37.75</v>
      </c>
      <c r="G2024" s="107"/>
    </row>
    <row r="2025" ht="13.8" spans="1:7">
      <c r="A2025" s="102">
        <v>2020</v>
      </c>
      <c r="B2025" s="105" t="s">
        <v>3223</v>
      </c>
      <c r="C2025" s="24" t="s">
        <v>31882</v>
      </c>
      <c r="D2025" s="28">
        <v>6.13</v>
      </c>
      <c r="E2025" s="24">
        <v>4.84</v>
      </c>
      <c r="F2025" s="24">
        <v>29.67</v>
      </c>
      <c r="G2025" s="107"/>
    </row>
    <row r="2026" ht="13.8" spans="1:7">
      <c r="A2026" s="102">
        <v>2021</v>
      </c>
      <c r="B2026" s="105" t="s">
        <v>4053</v>
      </c>
      <c r="C2026" s="24" t="s">
        <v>31882</v>
      </c>
      <c r="D2026" s="28">
        <v>10.48</v>
      </c>
      <c r="E2026" s="24">
        <v>4.84</v>
      </c>
      <c r="F2026" s="24">
        <v>50.72</v>
      </c>
      <c r="G2026" s="107"/>
    </row>
    <row r="2027" ht="13.8" spans="1:7">
      <c r="A2027" s="102">
        <v>2022</v>
      </c>
      <c r="B2027" s="105" t="s">
        <v>2397</v>
      </c>
      <c r="C2027" s="24" t="s">
        <v>31882</v>
      </c>
      <c r="D2027" s="28">
        <v>17.18</v>
      </c>
      <c r="E2027" s="24">
        <v>4.84</v>
      </c>
      <c r="F2027" s="24">
        <v>83.15</v>
      </c>
      <c r="G2027" s="107"/>
    </row>
    <row r="2028" ht="13.8" spans="1:7">
      <c r="A2028" s="102">
        <v>2023</v>
      </c>
      <c r="B2028" s="105" t="s">
        <v>6998</v>
      </c>
      <c r="C2028" s="24" t="s">
        <v>31882</v>
      </c>
      <c r="D2028" s="28">
        <v>7.79</v>
      </c>
      <c r="E2028" s="24">
        <v>4.84</v>
      </c>
      <c r="F2028" s="24">
        <v>37.7</v>
      </c>
      <c r="G2028" s="107"/>
    </row>
    <row r="2029" ht="13.8" spans="1:7">
      <c r="A2029" s="102">
        <v>2024</v>
      </c>
      <c r="B2029" s="105" t="s">
        <v>31895</v>
      </c>
      <c r="C2029" s="24" t="s">
        <v>31882</v>
      </c>
      <c r="D2029" s="28">
        <v>14.84</v>
      </c>
      <c r="E2029" s="24">
        <v>4.84</v>
      </c>
      <c r="F2029" s="24">
        <v>71.83</v>
      </c>
      <c r="G2029" s="107"/>
    </row>
    <row r="2030" ht="13.8" spans="1:7">
      <c r="A2030" s="102">
        <v>2025</v>
      </c>
      <c r="B2030" s="105" t="s">
        <v>31896</v>
      </c>
      <c r="C2030" s="24" t="s">
        <v>31882</v>
      </c>
      <c r="D2030" s="28">
        <v>10.4</v>
      </c>
      <c r="E2030" s="24">
        <v>4.84</v>
      </c>
      <c r="F2030" s="24">
        <v>50.34</v>
      </c>
      <c r="G2030" s="107"/>
    </row>
    <row r="2031" ht="13.8" spans="1:7">
      <c r="A2031" s="102">
        <v>2026</v>
      </c>
      <c r="B2031" s="105" t="s">
        <v>31897</v>
      </c>
      <c r="C2031" s="24" t="s">
        <v>31882</v>
      </c>
      <c r="D2031" s="28">
        <v>10.41</v>
      </c>
      <c r="E2031" s="24">
        <v>4.84</v>
      </c>
      <c r="F2031" s="24">
        <v>50.38</v>
      </c>
      <c r="G2031" s="107"/>
    </row>
    <row r="2032" ht="13.8" spans="1:7">
      <c r="A2032" s="102">
        <v>2027</v>
      </c>
      <c r="B2032" s="105" t="s">
        <v>5859</v>
      </c>
      <c r="C2032" s="24" t="s">
        <v>31882</v>
      </c>
      <c r="D2032" s="28">
        <v>9.96</v>
      </c>
      <c r="E2032" s="24">
        <v>4.84</v>
      </c>
      <c r="F2032" s="24">
        <v>48.21</v>
      </c>
      <c r="G2032" s="107"/>
    </row>
    <row r="2033" ht="13.8" spans="1:7">
      <c r="A2033" s="102">
        <v>2028</v>
      </c>
      <c r="B2033" s="105" t="s">
        <v>31898</v>
      </c>
      <c r="C2033" s="24" t="s">
        <v>31882</v>
      </c>
      <c r="D2033" s="28">
        <v>11.2</v>
      </c>
      <c r="E2033" s="24">
        <v>4.84</v>
      </c>
      <c r="F2033" s="24">
        <v>54.21</v>
      </c>
      <c r="G2033" s="107"/>
    </row>
    <row r="2034" ht="13.8" spans="1:7">
      <c r="A2034" s="102">
        <v>2029</v>
      </c>
      <c r="B2034" s="105" t="s">
        <v>4056</v>
      </c>
      <c r="C2034" s="24" t="s">
        <v>31882</v>
      </c>
      <c r="D2034" s="28">
        <v>29.39</v>
      </c>
      <c r="E2034" s="24">
        <v>4.84</v>
      </c>
      <c r="F2034" s="24">
        <v>142.25</v>
      </c>
      <c r="G2034" s="107"/>
    </row>
    <row r="2035" ht="13.8" spans="1:7">
      <c r="A2035" s="102">
        <v>2030</v>
      </c>
      <c r="B2035" s="105" t="s">
        <v>31899</v>
      </c>
      <c r="C2035" s="24" t="s">
        <v>31882</v>
      </c>
      <c r="D2035" s="28">
        <v>20.49</v>
      </c>
      <c r="E2035" s="24">
        <v>4.84</v>
      </c>
      <c r="F2035" s="24">
        <v>99.17</v>
      </c>
      <c r="G2035" s="107"/>
    </row>
    <row r="2036" ht="13.8" spans="1:7">
      <c r="A2036" s="102">
        <v>2031</v>
      </c>
      <c r="B2036" s="105" t="s">
        <v>31900</v>
      </c>
      <c r="C2036" s="24" t="s">
        <v>31882</v>
      </c>
      <c r="D2036" s="28">
        <v>10.54</v>
      </c>
      <c r="E2036" s="24">
        <v>4.84</v>
      </c>
      <c r="F2036" s="24">
        <v>51.01</v>
      </c>
      <c r="G2036" s="107"/>
    </row>
    <row r="2037" ht="13.8" spans="1:7">
      <c r="A2037" s="102">
        <v>2032</v>
      </c>
      <c r="B2037" s="105" t="s">
        <v>3403</v>
      </c>
      <c r="C2037" s="24" t="s">
        <v>31882</v>
      </c>
      <c r="D2037" s="28">
        <v>18.76</v>
      </c>
      <c r="E2037" s="24">
        <v>4.84</v>
      </c>
      <c r="F2037" s="24">
        <v>90.8</v>
      </c>
      <c r="G2037" s="107"/>
    </row>
    <row r="2038" ht="13.8" spans="1:7">
      <c r="A2038" s="102">
        <v>2033</v>
      </c>
      <c r="B2038" s="105" t="s">
        <v>31901</v>
      </c>
      <c r="C2038" s="24" t="s">
        <v>31882</v>
      </c>
      <c r="D2038" s="28">
        <v>7.78</v>
      </c>
      <c r="E2038" s="24">
        <v>4.84</v>
      </c>
      <c r="F2038" s="24">
        <v>37.66</v>
      </c>
      <c r="G2038" s="107"/>
    </row>
    <row r="2039" ht="13.8" spans="1:7">
      <c r="A2039" s="102">
        <v>2034</v>
      </c>
      <c r="B2039" s="105" t="s">
        <v>4218</v>
      </c>
      <c r="C2039" s="24" t="s">
        <v>31882</v>
      </c>
      <c r="D2039" s="28">
        <v>5.24</v>
      </c>
      <c r="E2039" s="24">
        <v>4.84</v>
      </c>
      <c r="F2039" s="24">
        <v>25.36</v>
      </c>
      <c r="G2039" s="107"/>
    </row>
    <row r="2040" ht="13.8" spans="1:7">
      <c r="A2040" s="102">
        <v>2035</v>
      </c>
      <c r="B2040" s="105" t="s">
        <v>10945</v>
      </c>
      <c r="C2040" s="24" t="s">
        <v>31882</v>
      </c>
      <c r="D2040" s="28">
        <v>11.51</v>
      </c>
      <c r="E2040" s="24">
        <v>4.84</v>
      </c>
      <c r="F2040" s="24">
        <v>55.71</v>
      </c>
      <c r="G2040" s="107"/>
    </row>
    <row r="2041" ht="13.8" spans="1:7">
      <c r="A2041" s="102">
        <v>2036</v>
      </c>
      <c r="B2041" s="105" t="s">
        <v>31902</v>
      </c>
      <c r="C2041" s="24" t="s">
        <v>31882</v>
      </c>
      <c r="D2041" s="28">
        <v>9.09</v>
      </c>
      <c r="E2041" s="24">
        <v>4.84</v>
      </c>
      <c r="F2041" s="24">
        <v>44</v>
      </c>
      <c r="G2041" s="107"/>
    </row>
    <row r="2042" ht="13.8" spans="1:7">
      <c r="A2042" s="102">
        <v>2037</v>
      </c>
      <c r="B2042" s="105" t="s">
        <v>3490</v>
      </c>
      <c r="C2042" s="24" t="s">
        <v>31882</v>
      </c>
      <c r="D2042" s="28">
        <v>1.97</v>
      </c>
      <c r="E2042" s="24">
        <v>4.84</v>
      </c>
      <c r="F2042" s="24">
        <v>9.53</v>
      </c>
      <c r="G2042" s="107"/>
    </row>
    <row r="2043" ht="13.8" spans="1:7">
      <c r="A2043" s="102">
        <v>2038</v>
      </c>
      <c r="B2043" s="105" t="s">
        <v>1446</v>
      </c>
      <c r="C2043" s="24" t="s">
        <v>31882</v>
      </c>
      <c r="D2043" s="28">
        <v>20.57</v>
      </c>
      <c r="E2043" s="24">
        <v>4.84</v>
      </c>
      <c r="F2043" s="24">
        <v>99.56</v>
      </c>
      <c r="G2043" s="107"/>
    </row>
    <row r="2044" ht="13.8" spans="1:7">
      <c r="A2044" s="102">
        <v>2039</v>
      </c>
      <c r="B2044" s="105" t="s">
        <v>25237</v>
      </c>
      <c r="C2044" s="24" t="s">
        <v>31882</v>
      </c>
      <c r="D2044" s="28">
        <v>9.85</v>
      </c>
      <c r="E2044" s="24">
        <v>4.84</v>
      </c>
      <c r="F2044" s="24">
        <v>47.67</v>
      </c>
      <c r="G2044" s="107"/>
    </row>
    <row r="2045" ht="13.8" spans="1:7">
      <c r="A2045" s="102">
        <v>2040</v>
      </c>
      <c r="B2045" s="105" t="s">
        <v>29436</v>
      </c>
      <c r="C2045" s="24" t="s">
        <v>31882</v>
      </c>
      <c r="D2045" s="28">
        <v>9.78</v>
      </c>
      <c r="E2045" s="24">
        <v>4.84</v>
      </c>
      <c r="F2045" s="24">
        <v>47.34</v>
      </c>
      <c r="G2045" s="107"/>
    </row>
    <row r="2046" ht="13.8" spans="1:7">
      <c r="A2046" s="102">
        <v>2041</v>
      </c>
      <c r="B2046" s="105" t="s">
        <v>4557</v>
      </c>
      <c r="C2046" s="24" t="s">
        <v>31882</v>
      </c>
      <c r="D2046" s="28">
        <v>3.68</v>
      </c>
      <c r="E2046" s="24">
        <v>4.84</v>
      </c>
      <c r="F2046" s="24">
        <v>17.81</v>
      </c>
      <c r="G2046" s="107"/>
    </row>
    <row r="2047" ht="13.8" spans="1:7">
      <c r="A2047" s="102">
        <v>2042</v>
      </c>
      <c r="B2047" s="105" t="s">
        <v>3720</v>
      </c>
      <c r="C2047" s="24" t="s">
        <v>31882</v>
      </c>
      <c r="D2047" s="28">
        <v>9.28</v>
      </c>
      <c r="E2047" s="24">
        <v>4.84</v>
      </c>
      <c r="F2047" s="24">
        <v>44.92</v>
      </c>
      <c r="G2047" s="107"/>
    </row>
    <row r="2048" ht="13.8" spans="1:7">
      <c r="A2048" s="102">
        <v>2043</v>
      </c>
      <c r="B2048" s="105" t="s">
        <v>3556</v>
      </c>
      <c r="C2048" s="24" t="s">
        <v>31882</v>
      </c>
      <c r="D2048" s="28">
        <v>17.9</v>
      </c>
      <c r="E2048" s="24">
        <v>4.84</v>
      </c>
      <c r="F2048" s="24">
        <v>86.64</v>
      </c>
      <c r="G2048" s="107"/>
    </row>
    <row r="2049" ht="13.8" spans="1:7">
      <c r="A2049" s="102">
        <v>2044</v>
      </c>
      <c r="B2049" s="105" t="s">
        <v>31903</v>
      </c>
      <c r="C2049" s="24" t="s">
        <v>31904</v>
      </c>
      <c r="D2049" s="28">
        <v>16.57</v>
      </c>
      <c r="E2049" s="24">
        <v>4.84</v>
      </c>
      <c r="F2049" s="24">
        <v>80.2</v>
      </c>
      <c r="G2049" s="107"/>
    </row>
    <row r="2050" ht="13.8" spans="1:7">
      <c r="A2050" s="102">
        <v>2045</v>
      </c>
      <c r="B2050" s="105" t="s">
        <v>31905</v>
      </c>
      <c r="C2050" s="24" t="s">
        <v>31904</v>
      </c>
      <c r="D2050" s="28">
        <v>8</v>
      </c>
      <c r="E2050" s="24">
        <v>4.84</v>
      </c>
      <c r="F2050" s="24">
        <v>38.72</v>
      </c>
      <c r="G2050" s="107"/>
    </row>
    <row r="2051" ht="13.8" spans="1:7">
      <c r="A2051" s="102">
        <v>2046</v>
      </c>
      <c r="B2051" s="105" t="s">
        <v>15279</v>
      </c>
      <c r="C2051" s="24" t="s">
        <v>31904</v>
      </c>
      <c r="D2051" s="28">
        <v>8.77</v>
      </c>
      <c r="E2051" s="24">
        <v>4.84</v>
      </c>
      <c r="F2051" s="24">
        <v>42.45</v>
      </c>
      <c r="G2051" s="107"/>
    </row>
    <row r="2052" ht="13.8" spans="1:7">
      <c r="A2052" s="102">
        <v>2047</v>
      </c>
      <c r="B2052" s="105" t="s">
        <v>3932</v>
      </c>
      <c r="C2052" s="24" t="s">
        <v>31904</v>
      </c>
      <c r="D2052" s="28">
        <v>12.37</v>
      </c>
      <c r="E2052" s="24">
        <v>4.84</v>
      </c>
      <c r="F2052" s="24">
        <v>59.87</v>
      </c>
      <c r="G2052" s="107"/>
    </row>
    <row r="2053" ht="13.8" spans="1:7">
      <c r="A2053" s="102">
        <v>2048</v>
      </c>
      <c r="B2053" s="105" t="s">
        <v>31906</v>
      </c>
      <c r="C2053" s="24" t="s">
        <v>31904</v>
      </c>
      <c r="D2053" s="28">
        <v>4.98</v>
      </c>
      <c r="E2053" s="24">
        <v>4.84</v>
      </c>
      <c r="F2053" s="24">
        <v>24.1</v>
      </c>
      <c r="G2053" s="107"/>
    </row>
    <row r="2054" ht="13.8" spans="1:7">
      <c r="A2054" s="102">
        <v>2049</v>
      </c>
      <c r="B2054" s="105" t="s">
        <v>2500</v>
      </c>
      <c r="C2054" s="24" t="s">
        <v>31904</v>
      </c>
      <c r="D2054" s="28">
        <v>33.49</v>
      </c>
      <c r="E2054" s="24">
        <v>4.84</v>
      </c>
      <c r="F2054" s="24">
        <v>162.09</v>
      </c>
      <c r="G2054" s="107"/>
    </row>
    <row r="2055" ht="13.8" spans="1:7">
      <c r="A2055" s="102">
        <v>2050</v>
      </c>
      <c r="B2055" s="105" t="s">
        <v>2208</v>
      </c>
      <c r="C2055" s="24" t="s">
        <v>31904</v>
      </c>
      <c r="D2055" s="28">
        <v>13.71</v>
      </c>
      <c r="E2055" s="24">
        <v>4.84</v>
      </c>
      <c r="F2055" s="24">
        <v>66.36</v>
      </c>
      <c r="G2055" s="107"/>
    </row>
    <row r="2056" ht="13.8" spans="1:7">
      <c r="A2056" s="102">
        <v>2051</v>
      </c>
      <c r="B2056" s="105" t="s">
        <v>22266</v>
      </c>
      <c r="C2056" s="24" t="s">
        <v>31904</v>
      </c>
      <c r="D2056" s="28">
        <v>9.04</v>
      </c>
      <c r="E2056" s="24">
        <v>4.84</v>
      </c>
      <c r="F2056" s="24">
        <v>43.75</v>
      </c>
      <c r="G2056" s="107"/>
    </row>
    <row r="2057" ht="13.8" spans="1:7">
      <c r="A2057" s="102">
        <v>2052</v>
      </c>
      <c r="B2057" s="105" t="s">
        <v>31872</v>
      </c>
      <c r="C2057" s="24" t="s">
        <v>31904</v>
      </c>
      <c r="D2057" s="28">
        <v>5.66</v>
      </c>
      <c r="E2057" s="24">
        <v>4.84</v>
      </c>
      <c r="F2057" s="24">
        <v>27.39</v>
      </c>
      <c r="G2057" s="107"/>
    </row>
    <row r="2058" ht="13.8" spans="1:7">
      <c r="A2058" s="102">
        <v>2053</v>
      </c>
      <c r="B2058" s="105" t="s">
        <v>17134</v>
      </c>
      <c r="C2058" s="24" t="s">
        <v>31904</v>
      </c>
      <c r="D2058" s="28">
        <v>18.14</v>
      </c>
      <c r="E2058" s="24">
        <v>4.84</v>
      </c>
      <c r="F2058" s="24">
        <v>87.8</v>
      </c>
      <c r="G2058" s="107"/>
    </row>
    <row r="2059" ht="13.8" spans="1:7">
      <c r="A2059" s="102">
        <v>2054</v>
      </c>
      <c r="B2059" s="105" t="s">
        <v>31907</v>
      </c>
      <c r="C2059" s="24" t="s">
        <v>31904</v>
      </c>
      <c r="D2059" s="28">
        <v>41.94</v>
      </c>
      <c r="E2059" s="24">
        <v>4.84</v>
      </c>
      <c r="F2059" s="24">
        <v>202.99</v>
      </c>
      <c r="G2059" s="107"/>
    </row>
    <row r="2060" ht="13.8" spans="1:7">
      <c r="A2060" s="102">
        <v>2055</v>
      </c>
      <c r="B2060" s="105" t="s">
        <v>15999</v>
      </c>
      <c r="C2060" s="24" t="s">
        <v>31904</v>
      </c>
      <c r="D2060" s="28">
        <v>13.73</v>
      </c>
      <c r="E2060" s="24">
        <v>4.84</v>
      </c>
      <c r="F2060" s="24">
        <v>66.45</v>
      </c>
      <c r="G2060" s="107"/>
    </row>
    <row r="2061" ht="13.8" spans="1:7">
      <c r="A2061" s="102">
        <v>2056</v>
      </c>
      <c r="B2061" s="105" t="s">
        <v>15663</v>
      </c>
      <c r="C2061" s="24" t="s">
        <v>31904</v>
      </c>
      <c r="D2061" s="28">
        <v>13.04</v>
      </c>
      <c r="E2061" s="24">
        <v>4.84</v>
      </c>
      <c r="F2061" s="24">
        <v>63.11</v>
      </c>
      <c r="G2061" s="107"/>
    </row>
    <row r="2062" ht="13.8" spans="1:7">
      <c r="A2062" s="102">
        <v>2057</v>
      </c>
      <c r="B2062" s="105" t="s">
        <v>3462</v>
      </c>
      <c r="C2062" s="24" t="s">
        <v>31904</v>
      </c>
      <c r="D2062" s="28">
        <v>8.74</v>
      </c>
      <c r="E2062" s="24">
        <v>4.84</v>
      </c>
      <c r="F2062" s="24">
        <v>42.3</v>
      </c>
      <c r="G2062" s="107"/>
    </row>
    <row r="2063" ht="13.8" spans="1:7">
      <c r="A2063" s="102">
        <v>2058</v>
      </c>
      <c r="B2063" s="105" t="s">
        <v>3305</v>
      </c>
      <c r="C2063" s="24" t="s">
        <v>31904</v>
      </c>
      <c r="D2063" s="28">
        <v>8.34</v>
      </c>
      <c r="E2063" s="24">
        <v>4.84</v>
      </c>
      <c r="F2063" s="24">
        <v>40.37</v>
      </c>
      <c r="G2063" s="107"/>
    </row>
    <row r="2064" ht="13.8" spans="1:7">
      <c r="A2064" s="102">
        <v>2059</v>
      </c>
      <c r="B2064" s="105" t="s">
        <v>31908</v>
      </c>
      <c r="C2064" s="24" t="s">
        <v>31904</v>
      </c>
      <c r="D2064" s="28">
        <v>9.13</v>
      </c>
      <c r="E2064" s="24">
        <v>4.84</v>
      </c>
      <c r="F2064" s="24">
        <v>44.19</v>
      </c>
      <c r="G2064" s="107"/>
    </row>
    <row r="2065" ht="13.8" spans="1:7">
      <c r="A2065" s="102">
        <v>2060</v>
      </c>
      <c r="B2065" s="105" t="s">
        <v>16140</v>
      </c>
      <c r="C2065" s="24" t="s">
        <v>31904</v>
      </c>
      <c r="D2065" s="28">
        <v>16.78</v>
      </c>
      <c r="E2065" s="24">
        <v>4.84</v>
      </c>
      <c r="F2065" s="24">
        <v>81.22</v>
      </c>
      <c r="G2065" s="107"/>
    </row>
    <row r="2066" ht="13.8" spans="1:7">
      <c r="A2066" s="102">
        <v>2061</v>
      </c>
      <c r="B2066" s="105" t="s">
        <v>31113</v>
      </c>
      <c r="C2066" s="24" t="s">
        <v>31904</v>
      </c>
      <c r="D2066" s="28">
        <v>10.25</v>
      </c>
      <c r="E2066" s="24">
        <v>4.84</v>
      </c>
      <c r="F2066" s="24">
        <v>49.61</v>
      </c>
      <c r="G2066" s="107"/>
    </row>
    <row r="2067" ht="13.8" spans="1:7">
      <c r="A2067" s="102">
        <v>2062</v>
      </c>
      <c r="B2067" s="105" t="s">
        <v>3454</v>
      </c>
      <c r="C2067" s="24" t="s">
        <v>31904</v>
      </c>
      <c r="D2067" s="28">
        <v>19.36</v>
      </c>
      <c r="E2067" s="24">
        <v>4.84</v>
      </c>
      <c r="F2067" s="24">
        <v>93.7</v>
      </c>
      <c r="G2067" s="107"/>
    </row>
    <row r="2068" ht="13.8" spans="1:7">
      <c r="A2068" s="102">
        <v>2063</v>
      </c>
      <c r="B2068" s="105" t="s">
        <v>3672</v>
      </c>
      <c r="C2068" s="24" t="s">
        <v>31904</v>
      </c>
      <c r="D2068" s="28">
        <v>15.26</v>
      </c>
      <c r="E2068" s="24">
        <v>4.84</v>
      </c>
      <c r="F2068" s="24">
        <v>73.86</v>
      </c>
      <c r="G2068" s="107"/>
    </row>
    <row r="2069" ht="13.8" spans="1:7">
      <c r="A2069" s="102">
        <v>2064</v>
      </c>
      <c r="B2069" s="105" t="s">
        <v>31909</v>
      </c>
      <c r="C2069" s="24" t="s">
        <v>31904</v>
      </c>
      <c r="D2069" s="28">
        <v>8.95</v>
      </c>
      <c r="E2069" s="24">
        <v>4.84</v>
      </c>
      <c r="F2069" s="24">
        <v>43.32</v>
      </c>
      <c r="G2069" s="107"/>
    </row>
    <row r="2070" ht="13.8" spans="1:7">
      <c r="A2070" s="102">
        <v>2065</v>
      </c>
      <c r="B2070" s="105" t="s">
        <v>15309</v>
      </c>
      <c r="C2070" s="24" t="s">
        <v>31904</v>
      </c>
      <c r="D2070" s="28">
        <v>15.19</v>
      </c>
      <c r="E2070" s="24">
        <v>4.84</v>
      </c>
      <c r="F2070" s="24">
        <v>73.52</v>
      </c>
      <c r="G2070" s="107"/>
    </row>
    <row r="2071" ht="13.8" spans="1:7">
      <c r="A2071" s="102">
        <v>2066</v>
      </c>
      <c r="B2071" s="105" t="s">
        <v>5269</v>
      </c>
      <c r="C2071" s="24" t="s">
        <v>31904</v>
      </c>
      <c r="D2071" s="28">
        <v>15.72</v>
      </c>
      <c r="E2071" s="24">
        <v>4.84</v>
      </c>
      <c r="F2071" s="24">
        <v>76.08</v>
      </c>
      <c r="G2071" s="107"/>
    </row>
    <row r="2072" ht="13.8" spans="1:7">
      <c r="A2072" s="102">
        <v>2067</v>
      </c>
      <c r="B2072" s="105" t="s">
        <v>2451</v>
      </c>
      <c r="C2072" s="24" t="s">
        <v>31904</v>
      </c>
      <c r="D2072" s="28">
        <v>16.77</v>
      </c>
      <c r="E2072" s="24">
        <v>4.84</v>
      </c>
      <c r="F2072" s="24">
        <v>81.17</v>
      </c>
      <c r="G2072" s="107"/>
    </row>
    <row r="2073" ht="13.8" spans="1:7">
      <c r="A2073" s="102">
        <v>2068</v>
      </c>
      <c r="B2073" s="105" t="s">
        <v>31910</v>
      </c>
      <c r="C2073" s="24" t="s">
        <v>31904</v>
      </c>
      <c r="D2073" s="28">
        <v>3.47</v>
      </c>
      <c r="E2073" s="24">
        <v>4.84</v>
      </c>
      <c r="F2073" s="24">
        <v>16.79</v>
      </c>
      <c r="G2073" s="107"/>
    </row>
    <row r="2074" ht="13.8" spans="1:7">
      <c r="A2074" s="102">
        <v>2069</v>
      </c>
      <c r="B2074" s="105" t="s">
        <v>5895</v>
      </c>
      <c r="C2074" s="24" t="s">
        <v>31904</v>
      </c>
      <c r="D2074" s="28">
        <v>18.25</v>
      </c>
      <c r="E2074" s="24">
        <v>4.84</v>
      </c>
      <c r="F2074" s="24">
        <v>88.33</v>
      </c>
      <c r="G2074" s="107"/>
    </row>
    <row r="2075" ht="13.8" spans="1:7">
      <c r="A2075" s="102">
        <v>2070</v>
      </c>
      <c r="B2075" s="105" t="s">
        <v>5930</v>
      </c>
      <c r="C2075" s="24" t="s">
        <v>31904</v>
      </c>
      <c r="D2075" s="28">
        <v>5.66</v>
      </c>
      <c r="E2075" s="24">
        <v>4.84</v>
      </c>
      <c r="F2075" s="24">
        <v>27.39</v>
      </c>
      <c r="G2075" s="107"/>
    </row>
    <row r="2076" ht="13.8" spans="1:7">
      <c r="A2076" s="102">
        <v>2071</v>
      </c>
      <c r="B2076" s="105" t="s">
        <v>31911</v>
      </c>
      <c r="C2076" s="24" t="s">
        <v>31904</v>
      </c>
      <c r="D2076" s="28">
        <v>7.36</v>
      </c>
      <c r="E2076" s="24">
        <v>4.84</v>
      </c>
      <c r="F2076" s="24">
        <v>35.62</v>
      </c>
      <c r="G2076" s="107"/>
    </row>
    <row r="2077" ht="13.8" spans="1:7">
      <c r="A2077" s="102">
        <v>2072</v>
      </c>
      <c r="B2077" s="105" t="s">
        <v>6799</v>
      </c>
      <c r="C2077" s="24" t="s">
        <v>31904</v>
      </c>
      <c r="D2077" s="28">
        <v>19.67</v>
      </c>
      <c r="E2077" s="24">
        <v>4.84</v>
      </c>
      <c r="F2077" s="24">
        <v>95.2</v>
      </c>
      <c r="G2077" s="107"/>
    </row>
    <row r="2078" ht="13.8" spans="1:7">
      <c r="A2078" s="102">
        <v>2073</v>
      </c>
      <c r="B2078" s="105" t="s">
        <v>31912</v>
      </c>
      <c r="C2078" s="24" t="s">
        <v>31904</v>
      </c>
      <c r="D2078" s="28">
        <v>14.29</v>
      </c>
      <c r="E2078" s="24">
        <v>4.84</v>
      </c>
      <c r="F2078" s="24">
        <v>69.16</v>
      </c>
      <c r="G2078" s="107"/>
    </row>
    <row r="2079" ht="13.8" spans="1:7">
      <c r="A2079" s="102">
        <v>2074</v>
      </c>
      <c r="B2079" s="105" t="s">
        <v>31913</v>
      </c>
      <c r="C2079" s="24" t="s">
        <v>31904</v>
      </c>
      <c r="D2079" s="28">
        <v>8.05</v>
      </c>
      <c r="E2079" s="24">
        <v>4.84</v>
      </c>
      <c r="F2079" s="24">
        <v>38.96</v>
      </c>
      <c r="G2079" s="107"/>
    </row>
    <row r="2080" ht="13.8" spans="1:7">
      <c r="A2080" s="102">
        <v>2075</v>
      </c>
      <c r="B2080" s="105" t="s">
        <v>31914</v>
      </c>
      <c r="C2080" s="24" t="s">
        <v>31904</v>
      </c>
      <c r="D2080" s="28">
        <v>11.54</v>
      </c>
      <c r="E2080" s="24">
        <v>4.84</v>
      </c>
      <c r="F2080" s="24">
        <v>55.85</v>
      </c>
      <c r="G2080" s="107"/>
    </row>
    <row r="2081" ht="13.8" spans="1:7">
      <c r="A2081" s="102">
        <v>2076</v>
      </c>
      <c r="B2081" s="105" t="s">
        <v>31915</v>
      </c>
      <c r="C2081" s="24" t="s">
        <v>31904</v>
      </c>
      <c r="D2081" s="28">
        <v>6.36</v>
      </c>
      <c r="E2081" s="24">
        <v>4.84</v>
      </c>
      <c r="F2081" s="24">
        <v>30.78</v>
      </c>
      <c r="G2081" s="107"/>
    </row>
    <row r="2082" ht="13.8" spans="1:7">
      <c r="A2082" s="102">
        <v>2077</v>
      </c>
      <c r="B2082" s="105" t="s">
        <v>31916</v>
      </c>
      <c r="C2082" s="24" t="s">
        <v>31904</v>
      </c>
      <c r="D2082" s="28">
        <v>5.12</v>
      </c>
      <c r="E2082" s="24">
        <v>4.84</v>
      </c>
      <c r="F2082" s="24">
        <v>24.78</v>
      </c>
      <c r="G2082" s="107"/>
    </row>
    <row r="2083" ht="13.8" spans="1:7">
      <c r="A2083" s="102">
        <v>2078</v>
      </c>
      <c r="B2083" s="105" t="s">
        <v>31917</v>
      </c>
      <c r="C2083" s="24" t="s">
        <v>31904</v>
      </c>
      <c r="D2083" s="28">
        <v>3</v>
      </c>
      <c r="E2083" s="24">
        <v>4.84</v>
      </c>
      <c r="F2083" s="24">
        <v>14.52</v>
      </c>
      <c r="G2083" s="107"/>
    </row>
    <row r="2084" ht="13.8" spans="1:7">
      <c r="A2084" s="102">
        <v>2079</v>
      </c>
      <c r="B2084" s="105" t="s">
        <v>31918</v>
      </c>
      <c r="C2084" s="24" t="s">
        <v>31904</v>
      </c>
      <c r="D2084" s="28">
        <v>10.91</v>
      </c>
      <c r="E2084" s="24">
        <v>4.84</v>
      </c>
      <c r="F2084" s="24">
        <v>52.8</v>
      </c>
      <c r="G2084" s="107"/>
    </row>
    <row r="2085" ht="13.8" spans="1:7">
      <c r="A2085" s="102">
        <v>2080</v>
      </c>
      <c r="B2085" s="105" t="s">
        <v>4084</v>
      </c>
      <c r="C2085" s="24" t="s">
        <v>31904</v>
      </c>
      <c r="D2085" s="28">
        <v>17.63</v>
      </c>
      <c r="E2085" s="24">
        <v>4.84</v>
      </c>
      <c r="F2085" s="24">
        <v>85.33</v>
      </c>
      <c r="G2085" s="107"/>
    </row>
    <row r="2086" ht="13.8" spans="1:7">
      <c r="A2086" s="102">
        <v>2081</v>
      </c>
      <c r="B2086" s="105" t="s">
        <v>31919</v>
      </c>
      <c r="C2086" s="24" t="s">
        <v>31904</v>
      </c>
      <c r="D2086" s="28">
        <v>13.74</v>
      </c>
      <c r="E2086" s="24">
        <v>4.84</v>
      </c>
      <c r="F2086" s="24">
        <v>66.5</v>
      </c>
      <c r="G2086" s="107"/>
    </row>
    <row r="2087" ht="13.8" spans="1:7">
      <c r="A2087" s="102">
        <v>2082</v>
      </c>
      <c r="B2087" s="105" t="s">
        <v>5490</v>
      </c>
      <c r="C2087" s="24" t="s">
        <v>31904</v>
      </c>
      <c r="D2087" s="28">
        <v>5.64</v>
      </c>
      <c r="E2087" s="24">
        <v>4.84</v>
      </c>
      <c r="F2087" s="24">
        <v>27.3</v>
      </c>
      <c r="G2087" s="107"/>
    </row>
    <row r="2088" ht="13.8" spans="1:7">
      <c r="A2088" s="102">
        <v>2083</v>
      </c>
      <c r="B2088" s="105" t="s">
        <v>31920</v>
      </c>
      <c r="C2088" s="24" t="s">
        <v>31904</v>
      </c>
      <c r="D2088" s="28">
        <v>27.41</v>
      </c>
      <c r="E2088" s="24">
        <v>4.84</v>
      </c>
      <c r="F2088" s="24">
        <v>132.66</v>
      </c>
      <c r="G2088" s="107"/>
    </row>
    <row r="2089" ht="13.8" spans="1:7">
      <c r="A2089" s="102">
        <v>2084</v>
      </c>
      <c r="B2089" s="105" t="s">
        <v>14654</v>
      </c>
      <c r="C2089" s="24" t="s">
        <v>31904</v>
      </c>
      <c r="D2089" s="28">
        <v>3.4</v>
      </c>
      <c r="E2089" s="24">
        <v>4.84</v>
      </c>
      <c r="F2089" s="24">
        <v>16.46</v>
      </c>
      <c r="G2089" s="107"/>
    </row>
    <row r="2090" ht="13.8" spans="1:7">
      <c r="A2090" s="102">
        <v>2085</v>
      </c>
      <c r="B2090" s="105" t="s">
        <v>4241</v>
      </c>
      <c r="C2090" s="24" t="s">
        <v>31904</v>
      </c>
      <c r="D2090" s="28">
        <v>10.56</v>
      </c>
      <c r="E2090" s="24">
        <v>4.84</v>
      </c>
      <c r="F2090" s="24">
        <v>51.11</v>
      </c>
      <c r="G2090" s="107"/>
    </row>
    <row r="2091" ht="13.8" spans="1:7">
      <c r="A2091" s="102">
        <v>2086</v>
      </c>
      <c r="B2091" s="105" t="s">
        <v>31921</v>
      </c>
      <c r="C2091" s="24" t="s">
        <v>31904</v>
      </c>
      <c r="D2091" s="28">
        <v>9.23</v>
      </c>
      <c r="E2091" s="24">
        <v>4.84</v>
      </c>
      <c r="F2091" s="24">
        <v>44.67</v>
      </c>
      <c r="G2091" s="107"/>
    </row>
    <row r="2092" ht="13.8" spans="1:7">
      <c r="A2092" s="102">
        <v>2087</v>
      </c>
      <c r="B2092" s="105" t="s">
        <v>3569</v>
      </c>
      <c r="C2092" s="24" t="s">
        <v>31904</v>
      </c>
      <c r="D2092" s="28">
        <v>12.22</v>
      </c>
      <c r="E2092" s="24">
        <v>4.84</v>
      </c>
      <c r="F2092" s="24">
        <v>59.14</v>
      </c>
      <c r="G2092" s="107"/>
    </row>
    <row r="2093" ht="13.8" spans="1:7">
      <c r="A2093" s="102">
        <v>2088</v>
      </c>
      <c r="B2093" s="105" t="s">
        <v>31922</v>
      </c>
      <c r="C2093" s="24" t="s">
        <v>31904</v>
      </c>
      <c r="D2093" s="28">
        <v>21.49</v>
      </c>
      <c r="E2093" s="24">
        <v>4.84</v>
      </c>
      <c r="F2093" s="24">
        <v>104.01</v>
      </c>
      <c r="G2093" s="107"/>
    </row>
    <row r="2094" ht="13.8" spans="1:7">
      <c r="A2094" s="102">
        <v>2089</v>
      </c>
      <c r="B2094" s="105" t="s">
        <v>31923</v>
      </c>
      <c r="C2094" s="24" t="s">
        <v>31904</v>
      </c>
      <c r="D2094" s="28">
        <v>5.94</v>
      </c>
      <c r="E2094" s="24">
        <v>4.84</v>
      </c>
      <c r="F2094" s="24">
        <v>28.75</v>
      </c>
      <c r="G2094" s="107"/>
    </row>
    <row r="2095" ht="13.8" spans="1:7">
      <c r="A2095" s="102">
        <v>2090</v>
      </c>
      <c r="B2095" s="105" t="s">
        <v>31113</v>
      </c>
      <c r="C2095" s="24" t="s">
        <v>31904</v>
      </c>
      <c r="D2095" s="28">
        <v>14.02</v>
      </c>
      <c r="E2095" s="24">
        <v>4.84</v>
      </c>
      <c r="F2095" s="24">
        <v>67.86</v>
      </c>
      <c r="G2095" s="107"/>
    </row>
    <row r="2096" ht="13.8" spans="1:7">
      <c r="A2096" s="102">
        <v>2091</v>
      </c>
      <c r="B2096" s="105" t="s">
        <v>20533</v>
      </c>
      <c r="C2096" s="24" t="s">
        <v>31904</v>
      </c>
      <c r="D2096" s="28">
        <v>5.51</v>
      </c>
      <c r="E2096" s="24">
        <v>4.84</v>
      </c>
      <c r="F2096" s="24">
        <v>26.67</v>
      </c>
      <c r="G2096" s="107"/>
    </row>
    <row r="2097" ht="13.8" spans="1:7">
      <c r="A2097" s="102">
        <v>2092</v>
      </c>
      <c r="B2097" s="105" t="s">
        <v>3674</v>
      </c>
      <c r="C2097" s="24" t="s">
        <v>31904</v>
      </c>
      <c r="D2097" s="28">
        <v>17.85</v>
      </c>
      <c r="E2097" s="24">
        <v>4.84</v>
      </c>
      <c r="F2097" s="24">
        <v>86.39</v>
      </c>
      <c r="G2097" s="107"/>
    </row>
    <row r="2098" ht="13.8" spans="1:7">
      <c r="A2098" s="102">
        <v>2093</v>
      </c>
      <c r="B2098" s="105" t="s">
        <v>4215</v>
      </c>
      <c r="C2098" s="24" t="s">
        <v>31904</v>
      </c>
      <c r="D2098" s="28">
        <v>6.12</v>
      </c>
      <c r="E2098" s="24">
        <v>4.84</v>
      </c>
      <c r="F2098" s="24">
        <v>29.62</v>
      </c>
      <c r="G2098" s="107"/>
    </row>
    <row r="2099" ht="13.8" spans="1:7">
      <c r="A2099" s="102">
        <v>2094</v>
      </c>
      <c r="B2099" s="105" t="s">
        <v>31924</v>
      </c>
      <c r="C2099" s="24" t="s">
        <v>31904</v>
      </c>
      <c r="D2099" s="28">
        <v>4.71</v>
      </c>
      <c r="E2099" s="24">
        <v>4.84</v>
      </c>
      <c r="F2099" s="24">
        <v>22.8</v>
      </c>
      <c r="G2099" s="107"/>
    </row>
    <row r="2100" ht="13.8" spans="1:7">
      <c r="A2100" s="102">
        <v>2095</v>
      </c>
      <c r="B2100" s="105" t="s">
        <v>31925</v>
      </c>
      <c r="C2100" s="24" t="s">
        <v>31904</v>
      </c>
      <c r="D2100" s="28">
        <v>6.74</v>
      </c>
      <c r="E2100" s="24">
        <v>4.84</v>
      </c>
      <c r="F2100" s="24">
        <v>32.62</v>
      </c>
      <c r="G2100" s="107"/>
    </row>
    <row r="2101" ht="13.8" spans="1:7">
      <c r="A2101" s="102">
        <v>2096</v>
      </c>
      <c r="B2101" s="105" t="s">
        <v>3883</v>
      </c>
      <c r="C2101" s="24" t="s">
        <v>31904</v>
      </c>
      <c r="D2101" s="28">
        <v>3.14</v>
      </c>
      <c r="E2101" s="24">
        <v>4.84</v>
      </c>
      <c r="F2101" s="24">
        <v>15.2</v>
      </c>
      <c r="G2101" s="107"/>
    </row>
    <row r="2102" ht="13.8" spans="1:7">
      <c r="A2102" s="102">
        <v>2097</v>
      </c>
      <c r="B2102" s="105" t="s">
        <v>4037</v>
      </c>
      <c r="C2102" s="24" t="s">
        <v>31904</v>
      </c>
      <c r="D2102" s="28">
        <v>13.84</v>
      </c>
      <c r="E2102" s="24">
        <v>4.84</v>
      </c>
      <c r="F2102" s="24">
        <v>66.99</v>
      </c>
      <c r="G2102" s="107"/>
    </row>
    <row r="2103" ht="13.8" spans="1:7">
      <c r="A2103" s="102">
        <v>2098</v>
      </c>
      <c r="B2103" s="105" t="s">
        <v>15881</v>
      </c>
      <c r="C2103" s="24" t="s">
        <v>31904</v>
      </c>
      <c r="D2103" s="28">
        <v>9.86</v>
      </c>
      <c r="E2103" s="24">
        <v>4.84</v>
      </c>
      <c r="F2103" s="24">
        <v>47.72</v>
      </c>
      <c r="G2103" s="107"/>
    </row>
    <row r="2104" ht="13.8" spans="1:7">
      <c r="A2104" s="102">
        <v>2099</v>
      </c>
      <c r="B2104" s="105" t="s">
        <v>31926</v>
      </c>
      <c r="C2104" s="24" t="s">
        <v>31904</v>
      </c>
      <c r="D2104" s="28">
        <v>7.03</v>
      </c>
      <c r="E2104" s="24">
        <v>4.84</v>
      </c>
      <c r="F2104" s="24">
        <v>34.03</v>
      </c>
      <c r="G2104" s="107"/>
    </row>
    <row r="2105" ht="13.8" spans="1:7">
      <c r="A2105" s="102">
        <v>2100</v>
      </c>
      <c r="B2105" s="105" t="s">
        <v>31927</v>
      </c>
      <c r="C2105" s="24" t="s">
        <v>31904</v>
      </c>
      <c r="D2105" s="28">
        <v>5.26</v>
      </c>
      <c r="E2105" s="24">
        <v>4.84</v>
      </c>
      <c r="F2105" s="24">
        <v>25.46</v>
      </c>
      <c r="G2105" s="107"/>
    </row>
    <row r="2106" ht="13.8" spans="1:7">
      <c r="A2106" s="102">
        <v>2101</v>
      </c>
      <c r="B2106" s="105" t="s">
        <v>4215</v>
      </c>
      <c r="C2106" s="24" t="s">
        <v>31904</v>
      </c>
      <c r="D2106" s="28">
        <v>3.02</v>
      </c>
      <c r="E2106" s="24">
        <v>4.84</v>
      </c>
      <c r="F2106" s="24">
        <v>14.62</v>
      </c>
      <c r="G2106" s="107"/>
    </row>
    <row r="2107" ht="13.8" spans="1:7">
      <c r="A2107" s="102">
        <v>2102</v>
      </c>
      <c r="B2107" s="105" t="s">
        <v>2455</v>
      </c>
      <c r="C2107" s="24" t="s">
        <v>31904</v>
      </c>
      <c r="D2107" s="28">
        <v>6.41</v>
      </c>
      <c r="E2107" s="24">
        <v>4.84</v>
      </c>
      <c r="F2107" s="24">
        <v>31.02</v>
      </c>
      <c r="G2107" s="107"/>
    </row>
    <row r="2108" ht="13.8" spans="1:7">
      <c r="A2108" s="102">
        <v>2103</v>
      </c>
      <c r="B2108" s="105" t="s">
        <v>4216</v>
      </c>
      <c r="C2108" s="24" t="s">
        <v>31904</v>
      </c>
      <c r="D2108" s="28">
        <v>3.44</v>
      </c>
      <c r="E2108" s="24">
        <v>4.84</v>
      </c>
      <c r="F2108" s="24">
        <v>16.65</v>
      </c>
      <c r="G2108" s="107"/>
    </row>
    <row r="2109" ht="13.8" spans="1:7">
      <c r="A2109" s="102">
        <v>2104</v>
      </c>
      <c r="B2109" s="105" t="s">
        <v>21808</v>
      </c>
      <c r="C2109" s="24" t="s">
        <v>31904</v>
      </c>
      <c r="D2109" s="28">
        <v>6.29</v>
      </c>
      <c r="E2109" s="24">
        <v>4.84</v>
      </c>
      <c r="F2109" s="24">
        <v>30.44</v>
      </c>
      <c r="G2109" s="107"/>
    </row>
    <row r="2110" ht="13.8" spans="1:7">
      <c r="A2110" s="102">
        <v>2105</v>
      </c>
      <c r="B2110" s="105" t="s">
        <v>17188</v>
      </c>
      <c r="C2110" s="24" t="s">
        <v>31904</v>
      </c>
      <c r="D2110" s="28">
        <v>5.1</v>
      </c>
      <c r="E2110" s="24">
        <v>4.84</v>
      </c>
      <c r="F2110" s="24">
        <v>24.68</v>
      </c>
      <c r="G2110" s="107"/>
    </row>
    <row r="2111" ht="13.8" spans="1:7">
      <c r="A2111" s="102">
        <v>2106</v>
      </c>
      <c r="B2111" s="105" t="s">
        <v>31928</v>
      </c>
      <c r="C2111" s="24" t="s">
        <v>31711</v>
      </c>
      <c r="D2111" s="82">
        <v>5</v>
      </c>
      <c r="E2111" s="24">
        <v>4.84</v>
      </c>
      <c r="F2111" s="24">
        <v>24.2</v>
      </c>
      <c r="G2111" s="107"/>
    </row>
    <row r="2112" ht="13.8" spans="1:7">
      <c r="A2112" s="102">
        <v>2107</v>
      </c>
      <c r="B2112" s="105" t="s">
        <v>31929</v>
      </c>
      <c r="C2112" s="24" t="s">
        <v>31819</v>
      </c>
      <c r="D2112" s="82">
        <v>15.7</v>
      </c>
      <c r="E2112" s="24">
        <v>4.84</v>
      </c>
      <c r="F2112" s="24">
        <v>75.99</v>
      </c>
      <c r="G2112" s="107"/>
    </row>
    <row r="2113" ht="13.8" spans="1:7">
      <c r="A2113" s="102">
        <v>2108</v>
      </c>
      <c r="B2113" s="105" t="s">
        <v>31930</v>
      </c>
      <c r="C2113" s="24" t="s">
        <v>31773</v>
      </c>
      <c r="D2113" s="28">
        <v>8.75</v>
      </c>
      <c r="E2113" s="24">
        <v>4.84</v>
      </c>
      <c r="F2113" s="24">
        <v>42.35</v>
      </c>
      <c r="G2113" s="107"/>
    </row>
    <row r="2114" ht="13.8" spans="1:7">
      <c r="A2114" s="102">
        <v>2109</v>
      </c>
      <c r="B2114" s="105" t="s">
        <v>15979</v>
      </c>
      <c r="C2114" s="24" t="s">
        <v>31734</v>
      </c>
      <c r="D2114" s="28">
        <v>25.84</v>
      </c>
      <c r="E2114" s="24">
        <v>4.84</v>
      </c>
      <c r="F2114" s="24">
        <v>125.07</v>
      </c>
      <c r="G2114" s="107"/>
    </row>
    <row r="2115" ht="13.8" spans="1:7">
      <c r="A2115" s="102">
        <v>2110</v>
      </c>
      <c r="B2115" s="105" t="s">
        <v>15979</v>
      </c>
      <c r="C2115" s="24" t="s">
        <v>31734</v>
      </c>
      <c r="D2115" s="28">
        <v>6.03</v>
      </c>
      <c r="E2115" s="24">
        <v>4.84</v>
      </c>
      <c r="F2115" s="24">
        <v>29.19</v>
      </c>
      <c r="G2115" s="107"/>
    </row>
    <row r="2116" ht="13.8" spans="1:7">
      <c r="A2116" s="102">
        <v>2111</v>
      </c>
      <c r="B2116" s="113" t="s">
        <v>6208</v>
      </c>
      <c r="C2116" s="24" t="s">
        <v>31838</v>
      </c>
      <c r="D2116" s="28">
        <v>17.46</v>
      </c>
      <c r="E2116" s="24">
        <v>4.84</v>
      </c>
      <c r="F2116" s="24">
        <v>84.51</v>
      </c>
      <c r="G2116" s="107"/>
    </row>
    <row r="2117" ht="13.8" spans="1:7">
      <c r="A2117" s="102">
        <v>2112</v>
      </c>
      <c r="B2117" s="105" t="s">
        <v>31931</v>
      </c>
      <c r="C2117" s="24" t="s">
        <v>31711</v>
      </c>
      <c r="D2117" s="28">
        <v>7.76</v>
      </c>
      <c r="E2117" s="24">
        <v>4.84</v>
      </c>
      <c r="F2117" s="24">
        <v>37.56</v>
      </c>
      <c r="G2117" s="107"/>
    </row>
    <row r="2118" ht="13.8" spans="1:7">
      <c r="A2118" s="102">
        <v>2113</v>
      </c>
      <c r="B2118" s="105" t="s">
        <v>31932</v>
      </c>
      <c r="C2118" s="24" t="s">
        <v>31711</v>
      </c>
      <c r="D2118" s="28">
        <v>6.33</v>
      </c>
      <c r="E2118" s="24">
        <v>4.84</v>
      </c>
      <c r="F2118" s="24">
        <v>30.64</v>
      </c>
      <c r="G2118" s="107"/>
    </row>
    <row r="2119" ht="13.8" spans="1:7">
      <c r="A2119" s="102">
        <v>2114</v>
      </c>
      <c r="B2119" s="105" t="s">
        <v>31933</v>
      </c>
      <c r="C2119" s="24" t="s">
        <v>31711</v>
      </c>
      <c r="D2119" s="28">
        <v>12.28</v>
      </c>
      <c r="E2119" s="24">
        <v>4.84</v>
      </c>
      <c r="F2119" s="24">
        <v>59.44</v>
      </c>
      <c r="G2119" s="107"/>
    </row>
    <row r="2120" ht="13.8" spans="1:7">
      <c r="A2120" s="102">
        <v>2115</v>
      </c>
      <c r="B2120" s="105" t="s">
        <v>31934</v>
      </c>
      <c r="C2120" s="24" t="s">
        <v>31838</v>
      </c>
      <c r="D2120" s="28">
        <v>2.11</v>
      </c>
      <c r="E2120" s="24">
        <v>4.84</v>
      </c>
      <c r="F2120" s="24">
        <v>10.21</v>
      </c>
      <c r="G2120" s="107"/>
    </row>
    <row r="2121" ht="13.8" spans="1:7">
      <c r="A2121" s="102">
        <v>2116</v>
      </c>
      <c r="B2121" s="105" t="s">
        <v>31935</v>
      </c>
      <c r="C2121" s="24" t="s">
        <v>31936</v>
      </c>
      <c r="D2121" s="24">
        <v>259</v>
      </c>
      <c r="E2121" s="24">
        <v>4.84</v>
      </c>
      <c r="F2121" s="24">
        <v>1253.56</v>
      </c>
      <c r="G2121" s="107"/>
    </row>
    <row r="2122" ht="13.8" spans="1:7">
      <c r="A2122" s="102">
        <v>2117</v>
      </c>
      <c r="B2122" s="114" t="s">
        <v>4008</v>
      </c>
      <c r="C2122" s="80" t="s">
        <v>31937</v>
      </c>
      <c r="D2122" s="24">
        <v>8.35</v>
      </c>
      <c r="E2122" s="24">
        <v>4.84</v>
      </c>
      <c r="F2122" s="24">
        <v>40.41</v>
      </c>
      <c r="G2122" s="107"/>
    </row>
    <row r="2123" ht="13.8" spans="1:7">
      <c r="A2123" s="102">
        <v>2118</v>
      </c>
      <c r="B2123" s="114" t="s">
        <v>31938</v>
      </c>
      <c r="C2123" s="80" t="s">
        <v>31937</v>
      </c>
      <c r="D2123" s="81">
        <v>5.28</v>
      </c>
      <c r="E2123" s="24">
        <v>4.84</v>
      </c>
      <c r="F2123" s="24">
        <v>25.56</v>
      </c>
      <c r="G2123" s="107"/>
    </row>
    <row r="2124" ht="13.8" spans="1:7">
      <c r="A2124" s="102">
        <v>2119</v>
      </c>
      <c r="B2124" s="114" t="s">
        <v>31939</v>
      </c>
      <c r="C2124" s="80" t="s">
        <v>31937</v>
      </c>
      <c r="D2124" s="81">
        <v>3.24</v>
      </c>
      <c r="E2124" s="24">
        <v>4.84</v>
      </c>
      <c r="F2124" s="24">
        <v>15.68</v>
      </c>
      <c r="G2124" s="107"/>
    </row>
    <row r="2125" ht="13.8" spans="1:7">
      <c r="A2125" s="102">
        <v>2120</v>
      </c>
      <c r="B2125" s="114" t="s">
        <v>31940</v>
      </c>
      <c r="C2125" s="80" t="s">
        <v>31937</v>
      </c>
      <c r="D2125" s="81">
        <v>4.5</v>
      </c>
      <c r="E2125" s="24">
        <v>4.84</v>
      </c>
      <c r="F2125" s="24">
        <v>21.78</v>
      </c>
      <c r="G2125" s="107"/>
    </row>
    <row r="2126" ht="13.8" spans="1:7">
      <c r="A2126" s="102">
        <v>2121</v>
      </c>
      <c r="B2126" s="114" t="s">
        <v>3257</v>
      </c>
      <c r="C2126" s="80" t="s">
        <v>31937</v>
      </c>
      <c r="D2126" s="81">
        <v>8.87</v>
      </c>
      <c r="E2126" s="24">
        <v>4.84</v>
      </c>
      <c r="F2126" s="24">
        <v>42.93</v>
      </c>
      <c r="G2126" s="107"/>
    </row>
    <row r="2127" ht="13.8" spans="1:7">
      <c r="A2127" s="102">
        <v>2122</v>
      </c>
      <c r="B2127" s="114" t="s">
        <v>31941</v>
      </c>
      <c r="C2127" s="80" t="s">
        <v>31937</v>
      </c>
      <c r="D2127" s="81">
        <v>12.54</v>
      </c>
      <c r="E2127" s="24">
        <v>4.84</v>
      </c>
      <c r="F2127" s="24">
        <v>60.69</v>
      </c>
      <c r="G2127" s="107"/>
    </row>
    <row r="2128" ht="13.8" spans="1:7">
      <c r="A2128" s="102">
        <v>2123</v>
      </c>
      <c r="B2128" s="114" t="s">
        <v>3639</v>
      </c>
      <c r="C2128" s="80" t="s">
        <v>31937</v>
      </c>
      <c r="D2128" s="81">
        <v>5.6</v>
      </c>
      <c r="E2128" s="24">
        <v>4.84</v>
      </c>
      <c r="F2128" s="24">
        <v>27.1</v>
      </c>
      <c r="G2128" s="107"/>
    </row>
    <row r="2129" ht="13.8" spans="1:7">
      <c r="A2129" s="102">
        <v>2124</v>
      </c>
      <c r="B2129" s="114" t="s">
        <v>3851</v>
      </c>
      <c r="C2129" s="80" t="s">
        <v>31937</v>
      </c>
      <c r="D2129" s="81">
        <v>6.82</v>
      </c>
      <c r="E2129" s="24">
        <v>4.84</v>
      </c>
      <c r="F2129" s="24">
        <v>33.01</v>
      </c>
      <c r="G2129" s="107"/>
    </row>
    <row r="2130" ht="13.8" spans="1:7">
      <c r="A2130" s="102">
        <v>2125</v>
      </c>
      <c r="B2130" s="114" t="s">
        <v>12312</v>
      </c>
      <c r="C2130" s="80" t="s">
        <v>31937</v>
      </c>
      <c r="D2130" s="81">
        <v>2.22</v>
      </c>
      <c r="E2130" s="24">
        <v>4.84</v>
      </c>
      <c r="F2130" s="24">
        <v>10.74</v>
      </c>
      <c r="G2130" s="107"/>
    </row>
    <row r="2131" ht="13.8" spans="1:7">
      <c r="A2131" s="102">
        <v>2126</v>
      </c>
      <c r="B2131" s="114" t="s">
        <v>19970</v>
      </c>
      <c r="C2131" s="80" t="s">
        <v>31937</v>
      </c>
      <c r="D2131" s="81">
        <v>7.54</v>
      </c>
      <c r="E2131" s="24">
        <v>4.84</v>
      </c>
      <c r="F2131" s="24">
        <v>36.49</v>
      </c>
      <c r="G2131" s="107"/>
    </row>
    <row r="2132" ht="13.8" spans="1:7">
      <c r="A2132" s="102">
        <v>2127</v>
      </c>
      <c r="B2132" s="114" t="s">
        <v>3382</v>
      </c>
      <c r="C2132" s="80" t="s">
        <v>31937</v>
      </c>
      <c r="D2132" s="81">
        <v>8.97</v>
      </c>
      <c r="E2132" s="24">
        <v>4.84</v>
      </c>
      <c r="F2132" s="24">
        <v>43.41</v>
      </c>
      <c r="G2132" s="107"/>
    </row>
    <row r="2133" ht="13.8" spans="1:7">
      <c r="A2133" s="102">
        <v>2128</v>
      </c>
      <c r="B2133" s="114" t="s">
        <v>31942</v>
      </c>
      <c r="C2133" s="80" t="s">
        <v>31937</v>
      </c>
      <c r="D2133" s="81">
        <v>3.26</v>
      </c>
      <c r="E2133" s="24">
        <v>4.84</v>
      </c>
      <c r="F2133" s="24">
        <v>15.78</v>
      </c>
      <c r="G2133" s="107"/>
    </row>
    <row r="2134" ht="13.8" spans="1:7">
      <c r="A2134" s="102">
        <v>2129</v>
      </c>
      <c r="B2134" s="114" t="s">
        <v>2530</v>
      </c>
      <c r="C2134" s="80" t="s">
        <v>31937</v>
      </c>
      <c r="D2134" s="81">
        <v>2.98</v>
      </c>
      <c r="E2134" s="24">
        <v>4.84</v>
      </c>
      <c r="F2134" s="24">
        <v>14.42</v>
      </c>
      <c r="G2134" s="107"/>
    </row>
    <row r="2135" ht="13.8" spans="1:7">
      <c r="A2135" s="102">
        <v>2130</v>
      </c>
      <c r="B2135" s="114" t="s">
        <v>31943</v>
      </c>
      <c r="C2135" s="80" t="s">
        <v>31937</v>
      </c>
      <c r="D2135" s="81">
        <v>5.52</v>
      </c>
      <c r="E2135" s="24">
        <v>4.84</v>
      </c>
      <c r="F2135" s="24">
        <v>26.72</v>
      </c>
      <c r="G2135" s="107"/>
    </row>
    <row r="2136" ht="13.8" spans="1:7">
      <c r="A2136" s="102">
        <v>2131</v>
      </c>
      <c r="B2136" s="114" t="s">
        <v>31944</v>
      </c>
      <c r="C2136" s="80" t="s">
        <v>31937</v>
      </c>
      <c r="D2136" s="81">
        <v>3.86</v>
      </c>
      <c r="E2136" s="24">
        <v>4.84</v>
      </c>
      <c r="F2136" s="24">
        <v>18.68</v>
      </c>
      <c r="G2136" s="107"/>
    </row>
    <row r="2137" ht="13.8" spans="1:7">
      <c r="A2137" s="102">
        <v>2132</v>
      </c>
      <c r="B2137" s="114" t="s">
        <v>3903</v>
      </c>
      <c r="C2137" s="80" t="s">
        <v>31937</v>
      </c>
      <c r="D2137" s="81">
        <v>3.88</v>
      </c>
      <c r="E2137" s="24">
        <v>4.84</v>
      </c>
      <c r="F2137" s="24">
        <v>18.78</v>
      </c>
      <c r="G2137" s="107"/>
    </row>
    <row r="2138" ht="13.8" spans="1:7">
      <c r="A2138" s="102">
        <v>2133</v>
      </c>
      <c r="B2138" s="114" t="s">
        <v>3908</v>
      </c>
      <c r="C2138" s="80" t="s">
        <v>31937</v>
      </c>
      <c r="D2138" s="81">
        <v>7.87</v>
      </c>
      <c r="E2138" s="24">
        <v>4.84</v>
      </c>
      <c r="F2138" s="24">
        <v>38.09</v>
      </c>
      <c r="G2138" s="107"/>
    </row>
    <row r="2139" ht="13.8" spans="1:7">
      <c r="A2139" s="102">
        <v>2134</v>
      </c>
      <c r="B2139" s="114" t="s">
        <v>31945</v>
      </c>
      <c r="C2139" s="80" t="s">
        <v>31937</v>
      </c>
      <c r="D2139" s="81">
        <v>6.14</v>
      </c>
      <c r="E2139" s="24">
        <v>4.84</v>
      </c>
      <c r="F2139" s="24">
        <v>29.72</v>
      </c>
      <c r="G2139" s="107"/>
    </row>
    <row r="2140" ht="13.8" spans="1:7">
      <c r="A2140" s="102">
        <v>2135</v>
      </c>
      <c r="B2140" s="114" t="s">
        <v>31946</v>
      </c>
      <c r="C2140" s="80" t="s">
        <v>31937</v>
      </c>
      <c r="D2140" s="81">
        <v>11.26</v>
      </c>
      <c r="E2140" s="24">
        <v>4.84</v>
      </c>
      <c r="F2140" s="24">
        <v>54.5</v>
      </c>
      <c r="G2140" s="107"/>
    </row>
    <row r="2141" ht="13.8" spans="1:7">
      <c r="A2141" s="102">
        <v>2136</v>
      </c>
      <c r="B2141" s="114" t="s">
        <v>25162</v>
      </c>
      <c r="C2141" s="80" t="s">
        <v>31937</v>
      </c>
      <c r="D2141" s="81">
        <v>5.17</v>
      </c>
      <c r="E2141" s="24">
        <v>4.84</v>
      </c>
      <c r="F2141" s="24">
        <v>25.02</v>
      </c>
      <c r="G2141" s="107"/>
    </row>
    <row r="2142" ht="13.8" spans="1:7">
      <c r="A2142" s="102">
        <v>2137</v>
      </c>
      <c r="B2142" s="114" t="s">
        <v>31947</v>
      </c>
      <c r="C2142" s="80" t="s">
        <v>31937</v>
      </c>
      <c r="D2142" s="81">
        <v>7.07</v>
      </c>
      <c r="E2142" s="24">
        <v>4.84</v>
      </c>
      <c r="F2142" s="24">
        <v>34.22</v>
      </c>
      <c r="G2142" s="107"/>
    </row>
    <row r="2143" ht="13.8" spans="1:7">
      <c r="A2143" s="102">
        <v>2138</v>
      </c>
      <c r="B2143" s="114" t="s">
        <v>20236</v>
      </c>
      <c r="C2143" s="80" t="s">
        <v>31937</v>
      </c>
      <c r="D2143" s="81">
        <v>9.33</v>
      </c>
      <c r="E2143" s="24">
        <v>4.84</v>
      </c>
      <c r="F2143" s="24">
        <v>45.16</v>
      </c>
      <c r="G2143" s="107"/>
    </row>
    <row r="2144" ht="13.8" spans="1:7">
      <c r="A2144" s="102">
        <v>2139</v>
      </c>
      <c r="B2144" s="114" t="s">
        <v>19130</v>
      </c>
      <c r="C2144" s="80" t="s">
        <v>31937</v>
      </c>
      <c r="D2144" s="81">
        <v>4.86</v>
      </c>
      <c r="E2144" s="24">
        <v>4.84</v>
      </c>
      <c r="F2144" s="24">
        <v>23.52</v>
      </c>
      <c r="G2144" s="107"/>
    </row>
    <row r="2145" ht="13.8" spans="1:7">
      <c r="A2145" s="102">
        <v>2140</v>
      </c>
      <c r="B2145" s="114" t="s">
        <v>5187</v>
      </c>
      <c r="C2145" s="80" t="s">
        <v>31937</v>
      </c>
      <c r="D2145" s="81">
        <v>6.04</v>
      </c>
      <c r="E2145" s="24">
        <v>4.84</v>
      </c>
      <c r="F2145" s="24">
        <v>29.23</v>
      </c>
      <c r="G2145" s="107"/>
    </row>
    <row r="2146" ht="13.8" spans="1:7">
      <c r="A2146" s="102">
        <v>2141</v>
      </c>
      <c r="B2146" s="114" t="s">
        <v>31948</v>
      </c>
      <c r="C2146" s="80" t="s">
        <v>31937</v>
      </c>
      <c r="D2146" s="81">
        <v>6.44</v>
      </c>
      <c r="E2146" s="24">
        <v>4.84</v>
      </c>
      <c r="F2146" s="24">
        <v>31.17</v>
      </c>
      <c r="G2146" s="107"/>
    </row>
    <row r="2147" ht="13.8" spans="1:7">
      <c r="A2147" s="102">
        <v>2142</v>
      </c>
      <c r="B2147" s="114" t="s">
        <v>31949</v>
      </c>
      <c r="C2147" s="80" t="s">
        <v>31937</v>
      </c>
      <c r="D2147" s="81">
        <v>5.24</v>
      </c>
      <c r="E2147" s="24">
        <v>4.84</v>
      </c>
      <c r="F2147" s="24">
        <v>25.36</v>
      </c>
      <c r="G2147" s="107"/>
    </row>
    <row r="2148" ht="13.8" spans="1:7">
      <c r="A2148" s="102">
        <v>2143</v>
      </c>
      <c r="B2148" s="114" t="s">
        <v>3392</v>
      </c>
      <c r="C2148" s="80" t="s">
        <v>31937</v>
      </c>
      <c r="D2148" s="81">
        <v>8.35</v>
      </c>
      <c r="E2148" s="24">
        <v>4.84</v>
      </c>
      <c r="F2148" s="24">
        <v>40.41</v>
      </c>
      <c r="G2148" s="107"/>
    </row>
    <row r="2149" ht="13.8" spans="1:7">
      <c r="A2149" s="102">
        <v>2144</v>
      </c>
      <c r="B2149" s="114" t="s">
        <v>31950</v>
      </c>
      <c r="C2149" s="80" t="s">
        <v>31937</v>
      </c>
      <c r="D2149" s="81">
        <v>8.93</v>
      </c>
      <c r="E2149" s="24">
        <v>4.84</v>
      </c>
      <c r="F2149" s="24">
        <v>43.22</v>
      </c>
      <c r="G2149" s="107"/>
    </row>
    <row r="2150" ht="13.8" spans="1:7">
      <c r="A2150" s="102">
        <v>2145</v>
      </c>
      <c r="B2150" s="114" t="s">
        <v>31951</v>
      </c>
      <c r="C2150" s="80" t="s">
        <v>31937</v>
      </c>
      <c r="D2150" s="81">
        <v>9.93</v>
      </c>
      <c r="E2150" s="24">
        <v>4.84</v>
      </c>
      <c r="F2150" s="24">
        <v>48.06</v>
      </c>
      <c r="G2150" s="107"/>
    </row>
    <row r="2151" ht="13.8" spans="1:7">
      <c r="A2151" s="102">
        <v>2146</v>
      </c>
      <c r="B2151" s="114" t="s">
        <v>4773</v>
      </c>
      <c r="C2151" s="80" t="s">
        <v>31937</v>
      </c>
      <c r="D2151" s="81">
        <v>7.54</v>
      </c>
      <c r="E2151" s="24">
        <v>4.84</v>
      </c>
      <c r="F2151" s="24">
        <v>36.49</v>
      </c>
      <c r="G2151" s="107"/>
    </row>
    <row r="2152" ht="13.8" spans="1:7">
      <c r="A2152" s="102">
        <v>2147</v>
      </c>
      <c r="B2152" s="114" t="s">
        <v>3766</v>
      </c>
      <c r="C2152" s="80" t="s">
        <v>31937</v>
      </c>
      <c r="D2152" s="81">
        <v>7.45</v>
      </c>
      <c r="E2152" s="24">
        <v>4.84</v>
      </c>
      <c r="F2152" s="24">
        <v>36.06</v>
      </c>
      <c r="G2152" s="107"/>
    </row>
    <row r="2153" ht="13.8" spans="1:7">
      <c r="A2153" s="102">
        <v>2148</v>
      </c>
      <c r="B2153" s="114" t="s">
        <v>3382</v>
      </c>
      <c r="C2153" s="80" t="s">
        <v>31937</v>
      </c>
      <c r="D2153" s="81">
        <v>5.44</v>
      </c>
      <c r="E2153" s="24">
        <v>4.84</v>
      </c>
      <c r="F2153" s="24">
        <v>26.33</v>
      </c>
      <c r="G2153" s="107"/>
    </row>
    <row r="2154" ht="13.8" spans="1:7">
      <c r="A2154" s="102">
        <v>2149</v>
      </c>
      <c r="B2154" s="114" t="s">
        <v>3908</v>
      </c>
      <c r="C2154" s="80" t="s">
        <v>31937</v>
      </c>
      <c r="D2154" s="81">
        <v>1.89</v>
      </c>
      <c r="E2154" s="24">
        <v>4.84</v>
      </c>
      <c r="F2154" s="24">
        <v>9.15</v>
      </c>
      <c r="G2154" s="107"/>
    </row>
    <row r="2155" ht="13.8" spans="1:7">
      <c r="A2155" s="102">
        <v>2150</v>
      </c>
      <c r="B2155" s="114" t="s">
        <v>31952</v>
      </c>
      <c r="C2155" s="80" t="s">
        <v>31937</v>
      </c>
      <c r="D2155" s="81">
        <v>5.54</v>
      </c>
      <c r="E2155" s="24">
        <v>4.84</v>
      </c>
      <c r="F2155" s="24">
        <v>26.81</v>
      </c>
      <c r="G2155" s="107"/>
    </row>
    <row r="2156" ht="13.8" spans="1:7">
      <c r="A2156" s="102">
        <v>2151</v>
      </c>
      <c r="B2156" s="114" t="s">
        <v>31738</v>
      </c>
      <c r="C2156" s="80" t="s">
        <v>31937</v>
      </c>
      <c r="D2156" s="81">
        <v>6.58</v>
      </c>
      <c r="E2156" s="24">
        <v>4.84</v>
      </c>
      <c r="F2156" s="24">
        <v>31.85</v>
      </c>
      <c r="G2156" s="107"/>
    </row>
    <row r="2157" ht="13.8" spans="1:7">
      <c r="A2157" s="102">
        <v>2152</v>
      </c>
      <c r="B2157" s="114" t="s">
        <v>31953</v>
      </c>
      <c r="C2157" s="80" t="s">
        <v>31937</v>
      </c>
      <c r="D2157" s="81">
        <v>6.21</v>
      </c>
      <c r="E2157" s="24">
        <v>4.84</v>
      </c>
      <c r="F2157" s="24">
        <v>30.06</v>
      </c>
      <c r="G2157" s="107"/>
    </row>
    <row r="2158" ht="13.8" spans="1:7">
      <c r="A2158" s="102">
        <v>2153</v>
      </c>
      <c r="B2158" s="114" t="s">
        <v>3866</v>
      </c>
      <c r="C2158" s="80" t="s">
        <v>31937</v>
      </c>
      <c r="D2158" s="81">
        <v>2.04</v>
      </c>
      <c r="E2158" s="24">
        <v>4.84</v>
      </c>
      <c r="F2158" s="24">
        <v>9.87</v>
      </c>
      <c r="G2158" s="107"/>
    </row>
    <row r="2159" ht="13.8" spans="1:7">
      <c r="A2159" s="102">
        <v>2154</v>
      </c>
      <c r="B2159" s="114" t="s">
        <v>11299</v>
      </c>
      <c r="C2159" s="80" t="s">
        <v>31937</v>
      </c>
      <c r="D2159" s="81">
        <v>7.12</v>
      </c>
      <c r="E2159" s="24">
        <v>4.84</v>
      </c>
      <c r="F2159" s="24">
        <v>34.46</v>
      </c>
      <c r="G2159" s="107"/>
    </row>
    <row r="2160" ht="13.8" spans="1:7">
      <c r="A2160" s="102">
        <v>2155</v>
      </c>
      <c r="B2160" s="114" t="s">
        <v>3730</v>
      </c>
      <c r="C2160" s="80" t="s">
        <v>31937</v>
      </c>
      <c r="D2160" s="81">
        <v>5.95</v>
      </c>
      <c r="E2160" s="24">
        <v>4.84</v>
      </c>
      <c r="F2160" s="24">
        <v>28.8</v>
      </c>
      <c r="G2160" s="107"/>
    </row>
    <row r="2161" ht="13.8" spans="1:7">
      <c r="A2161" s="102">
        <v>2156</v>
      </c>
      <c r="B2161" s="114" t="s">
        <v>31954</v>
      </c>
      <c r="C2161" s="80" t="s">
        <v>31937</v>
      </c>
      <c r="D2161" s="81">
        <v>2.52</v>
      </c>
      <c r="E2161" s="24">
        <v>4.84</v>
      </c>
      <c r="F2161" s="24">
        <v>12.2</v>
      </c>
      <c r="G2161" s="107"/>
    </row>
    <row r="2162" ht="13.8" spans="1:7">
      <c r="A2162" s="102">
        <v>2157</v>
      </c>
      <c r="B2162" s="114" t="s">
        <v>2209</v>
      </c>
      <c r="C2162" s="80" t="s">
        <v>31937</v>
      </c>
      <c r="D2162" s="81">
        <v>11.13</v>
      </c>
      <c r="E2162" s="24">
        <v>4.84</v>
      </c>
      <c r="F2162" s="24">
        <v>53.87</v>
      </c>
      <c r="G2162" s="107"/>
    </row>
    <row r="2163" ht="13.8" spans="1:7">
      <c r="A2163" s="102">
        <v>2158</v>
      </c>
      <c r="B2163" s="114" t="s">
        <v>3565</v>
      </c>
      <c r="C2163" s="80" t="s">
        <v>31937</v>
      </c>
      <c r="D2163" s="81">
        <v>3.96</v>
      </c>
      <c r="E2163" s="24">
        <v>4.84</v>
      </c>
      <c r="F2163" s="24">
        <v>19.17</v>
      </c>
      <c r="G2163" s="107"/>
    </row>
    <row r="2164" ht="13.8" spans="1:7">
      <c r="A2164" s="102">
        <v>2159</v>
      </c>
      <c r="B2164" s="114" t="s">
        <v>31955</v>
      </c>
      <c r="C2164" s="80" t="s">
        <v>31937</v>
      </c>
      <c r="D2164" s="81">
        <v>5.29</v>
      </c>
      <c r="E2164" s="24">
        <v>4.84</v>
      </c>
      <c r="F2164" s="24">
        <v>25.6</v>
      </c>
      <c r="G2164" s="107"/>
    </row>
    <row r="2165" ht="13.8" spans="1:7">
      <c r="A2165" s="102">
        <v>2160</v>
      </c>
      <c r="B2165" s="114" t="s">
        <v>5099</v>
      </c>
      <c r="C2165" s="80" t="s">
        <v>31937</v>
      </c>
      <c r="D2165" s="81">
        <v>5.51</v>
      </c>
      <c r="E2165" s="24">
        <v>4.84</v>
      </c>
      <c r="F2165" s="24">
        <v>26.67</v>
      </c>
      <c r="G2165" s="107"/>
    </row>
    <row r="2166" ht="13.8" spans="1:7">
      <c r="A2166" s="102">
        <v>2161</v>
      </c>
      <c r="B2166" s="114" t="s">
        <v>3303</v>
      </c>
      <c r="C2166" s="80" t="s">
        <v>31937</v>
      </c>
      <c r="D2166" s="81">
        <v>4.63</v>
      </c>
      <c r="E2166" s="24">
        <v>4.84</v>
      </c>
      <c r="F2166" s="24">
        <v>22.41</v>
      </c>
      <c r="G2166" s="107"/>
    </row>
    <row r="2167" ht="13.8" spans="1:7">
      <c r="A2167" s="102">
        <v>2162</v>
      </c>
      <c r="B2167" s="114" t="s">
        <v>3396</v>
      </c>
      <c r="C2167" s="80" t="s">
        <v>31937</v>
      </c>
      <c r="D2167" s="81">
        <v>3.14</v>
      </c>
      <c r="E2167" s="24">
        <v>4.84</v>
      </c>
      <c r="F2167" s="24">
        <v>15.2</v>
      </c>
      <c r="G2167" s="107"/>
    </row>
    <row r="2168" ht="13.8" spans="1:7">
      <c r="A2168" s="102">
        <v>2163</v>
      </c>
      <c r="B2168" s="114" t="s">
        <v>3403</v>
      </c>
      <c r="C2168" s="80" t="s">
        <v>31937</v>
      </c>
      <c r="D2168" s="81">
        <v>1.81</v>
      </c>
      <c r="E2168" s="24">
        <v>4.84</v>
      </c>
      <c r="F2168" s="24">
        <v>8.76</v>
      </c>
      <c r="G2168" s="107"/>
    </row>
    <row r="2169" ht="13.8" spans="1:7">
      <c r="A2169" s="102">
        <v>2164</v>
      </c>
      <c r="B2169" s="114" t="s">
        <v>31956</v>
      </c>
      <c r="C2169" s="80" t="s">
        <v>31937</v>
      </c>
      <c r="D2169" s="81">
        <v>5.71</v>
      </c>
      <c r="E2169" s="24">
        <v>4.84</v>
      </c>
      <c r="F2169" s="24">
        <v>27.64</v>
      </c>
      <c r="G2169" s="107"/>
    </row>
    <row r="2170" ht="13.8" spans="1:7">
      <c r="A2170" s="102">
        <v>2165</v>
      </c>
      <c r="B2170" s="114" t="s">
        <v>14624</v>
      </c>
      <c r="C2170" s="80" t="s">
        <v>31937</v>
      </c>
      <c r="D2170" s="81">
        <v>5.66</v>
      </c>
      <c r="E2170" s="24">
        <v>4.84</v>
      </c>
      <c r="F2170" s="24">
        <v>27.39</v>
      </c>
      <c r="G2170" s="107"/>
    </row>
    <row r="2171" ht="13.8" spans="1:7">
      <c r="A2171" s="102">
        <v>2166</v>
      </c>
      <c r="B2171" s="114" t="s">
        <v>31957</v>
      </c>
      <c r="C2171" s="80" t="s">
        <v>31937</v>
      </c>
      <c r="D2171" s="81">
        <v>4.47</v>
      </c>
      <c r="E2171" s="24">
        <v>4.84</v>
      </c>
      <c r="F2171" s="24">
        <v>21.63</v>
      </c>
      <c r="G2171" s="107"/>
    </row>
    <row r="2172" ht="13.8" spans="1:7">
      <c r="A2172" s="102">
        <v>2167</v>
      </c>
      <c r="B2172" s="114" t="s">
        <v>5135</v>
      </c>
      <c r="C2172" s="80" t="s">
        <v>31937</v>
      </c>
      <c r="D2172" s="81">
        <v>2.7</v>
      </c>
      <c r="E2172" s="24">
        <v>4.84</v>
      </c>
      <c r="F2172" s="24">
        <v>13.07</v>
      </c>
      <c r="G2172" s="107"/>
    </row>
    <row r="2173" ht="13.8" spans="1:7">
      <c r="A2173" s="102">
        <v>2168</v>
      </c>
      <c r="B2173" s="114" t="s">
        <v>14476</v>
      </c>
      <c r="C2173" s="80" t="s">
        <v>31937</v>
      </c>
      <c r="D2173" s="81">
        <v>10.37</v>
      </c>
      <c r="E2173" s="24">
        <v>4.84</v>
      </c>
      <c r="F2173" s="24">
        <v>50.19</v>
      </c>
      <c r="G2173" s="107"/>
    </row>
    <row r="2174" ht="13.8" spans="1:7">
      <c r="A2174" s="102">
        <v>2169</v>
      </c>
      <c r="B2174" s="114" t="s">
        <v>31958</v>
      </c>
      <c r="C2174" s="80" t="s">
        <v>31937</v>
      </c>
      <c r="D2174" s="81">
        <v>2.45</v>
      </c>
      <c r="E2174" s="24">
        <v>4.84</v>
      </c>
      <c r="F2174" s="24">
        <v>11.86</v>
      </c>
      <c r="G2174" s="107"/>
    </row>
    <row r="2175" ht="13.8" spans="1:7">
      <c r="A2175" s="102">
        <v>2170</v>
      </c>
      <c r="B2175" s="114" t="s">
        <v>3729</v>
      </c>
      <c r="C2175" s="80" t="s">
        <v>31937</v>
      </c>
      <c r="D2175" s="81">
        <v>4.65</v>
      </c>
      <c r="E2175" s="24">
        <v>4.84</v>
      </c>
      <c r="F2175" s="24">
        <v>22.51</v>
      </c>
      <c r="G2175" s="107"/>
    </row>
    <row r="2176" ht="13.8" spans="1:7">
      <c r="A2176" s="102">
        <v>2171</v>
      </c>
      <c r="B2176" s="114" t="s">
        <v>15336</v>
      </c>
      <c r="C2176" s="80" t="s">
        <v>31937</v>
      </c>
      <c r="D2176" s="81">
        <v>4.43</v>
      </c>
      <c r="E2176" s="24">
        <v>4.84</v>
      </c>
      <c r="F2176" s="24">
        <v>21.44</v>
      </c>
      <c r="G2176" s="107"/>
    </row>
    <row r="2177" ht="13.8" spans="1:7">
      <c r="A2177" s="102">
        <v>2172</v>
      </c>
      <c r="B2177" s="114" t="s">
        <v>31959</v>
      </c>
      <c r="C2177" s="80" t="s">
        <v>31937</v>
      </c>
      <c r="D2177" s="81">
        <v>5.02</v>
      </c>
      <c r="E2177" s="24">
        <v>4.84</v>
      </c>
      <c r="F2177" s="24">
        <v>24.3</v>
      </c>
      <c r="G2177" s="107"/>
    </row>
    <row r="2178" ht="13.8" spans="1:7">
      <c r="A2178" s="102">
        <v>2173</v>
      </c>
      <c r="B2178" s="114" t="s">
        <v>31960</v>
      </c>
      <c r="C2178" s="80" t="s">
        <v>31937</v>
      </c>
      <c r="D2178" s="81">
        <v>5.03</v>
      </c>
      <c r="E2178" s="24">
        <v>4.84</v>
      </c>
      <c r="F2178" s="24">
        <v>24.35</v>
      </c>
      <c r="G2178" s="107"/>
    </row>
    <row r="2179" ht="13.8" spans="1:7">
      <c r="A2179" s="102">
        <v>2174</v>
      </c>
      <c r="B2179" s="114" t="s">
        <v>31961</v>
      </c>
      <c r="C2179" s="80" t="s">
        <v>31937</v>
      </c>
      <c r="D2179" s="81">
        <v>5.11</v>
      </c>
      <c r="E2179" s="24">
        <v>4.84</v>
      </c>
      <c r="F2179" s="24">
        <v>24.73</v>
      </c>
      <c r="G2179" s="107"/>
    </row>
    <row r="2180" ht="13.8" spans="1:7">
      <c r="A2180" s="102">
        <v>2175</v>
      </c>
      <c r="B2180" s="114" t="s">
        <v>3308</v>
      </c>
      <c r="C2180" s="80" t="s">
        <v>31937</v>
      </c>
      <c r="D2180" s="81">
        <v>7.44</v>
      </c>
      <c r="E2180" s="24">
        <v>4.84</v>
      </c>
      <c r="F2180" s="24">
        <v>36.01</v>
      </c>
      <c r="G2180" s="107"/>
    </row>
    <row r="2181" ht="13.8" spans="1:7">
      <c r="A2181" s="102">
        <v>2176</v>
      </c>
      <c r="B2181" s="114" t="s">
        <v>3559</v>
      </c>
      <c r="C2181" s="80" t="s">
        <v>31937</v>
      </c>
      <c r="D2181" s="81">
        <v>1.38</v>
      </c>
      <c r="E2181" s="24">
        <v>4.84</v>
      </c>
      <c r="F2181" s="24">
        <v>6.68</v>
      </c>
      <c r="G2181" s="107"/>
    </row>
    <row r="2182" ht="13.8" spans="1:7">
      <c r="A2182" s="102">
        <v>2177</v>
      </c>
      <c r="B2182" s="114" t="s">
        <v>3911</v>
      </c>
      <c r="C2182" s="80" t="s">
        <v>31937</v>
      </c>
      <c r="D2182" s="81">
        <v>15.02</v>
      </c>
      <c r="E2182" s="24">
        <v>4.84</v>
      </c>
      <c r="F2182" s="24">
        <v>72.7</v>
      </c>
      <c r="G2182" s="107"/>
    </row>
    <row r="2183" ht="13.8" spans="1:7">
      <c r="A2183" s="102">
        <v>2178</v>
      </c>
      <c r="B2183" s="114" t="s">
        <v>31944</v>
      </c>
      <c r="C2183" s="80" t="s">
        <v>31937</v>
      </c>
      <c r="D2183" s="81">
        <v>7.61</v>
      </c>
      <c r="E2183" s="24">
        <v>4.84</v>
      </c>
      <c r="F2183" s="24">
        <v>36.83</v>
      </c>
      <c r="G2183" s="107"/>
    </row>
    <row r="2184" ht="13.8" spans="1:7">
      <c r="A2184" s="102">
        <v>2179</v>
      </c>
      <c r="B2184" s="114" t="s">
        <v>31962</v>
      </c>
      <c r="C2184" s="80" t="s">
        <v>31937</v>
      </c>
      <c r="D2184" s="81">
        <v>11.06</v>
      </c>
      <c r="E2184" s="24">
        <v>4.84</v>
      </c>
      <c r="F2184" s="24">
        <v>53.53</v>
      </c>
      <c r="G2184" s="107"/>
    </row>
    <row r="2185" ht="13.8" spans="1:7">
      <c r="A2185" s="102">
        <v>2180</v>
      </c>
      <c r="B2185" s="114" t="s">
        <v>3730</v>
      </c>
      <c r="C2185" s="80" t="s">
        <v>31937</v>
      </c>
      <c r="D2185" s="81">
        <v>4.58</v>
      </c>
      <c r="E2185" s="24">
        <v>4.84</v>
      </c>
      <c r="F2185" s="24">
        <v>22.17</v>
      </c>
      <c r="G2185" s="107"/>
    </row>
    <row r="2186" ht="13.8" spans="1:7">
      <c r="A2186" s="102">
        <v>2181</v>
      </c>
      <c r="B2186" s="114" t="s">
        <v>31963</v>
      </c>
      <c r="C2186" s="80" t="s">
        <v>31937</v>
      </c>
      <c r="D2186" s="81">
        <v>5.37</v>
      </c>
      <c r="E2186" s="24">
        <v>4.84</v>
      </c>
      <c r="F2186" s="24">
        <v>25.99</v>
      </c>
      <c r="G2186" s="107"/>
    </row>
    <row r="2187" ht="13.8" spans="1:7">
      <c r="A2187" s="102">
        <v>2182</v>
      </c>
      <c r="B2187" s="114" t="s">
        <v>10837</v>
      </c>
      <c r="C2187" s="80" t="s">
        <v>31937</v>
      </c>
      <c r="D2187" s="81">
        <v>8.94</v>
      </c>
      <c r="E2187" s="24">
        <v>4.84</v>
      </c>
      <c r="F2187" s="24">
        <v>43.27</v>
      </c>
      <c r="G2187" s="107"/>
    </row>
    <row r="2188" ht="13.8" spans="1:7">
      <c r="A2188" s="102">
        <v>2183</v>
      </c>
      <c r="B2188" s="114" t="s">
        <v>31964</v>
      </c>
      <c r="C2188" s="80" t="s">
        <v>31937</v>
      </c>
      <c r="D2188" s="81">
        <v>4</v>
      </c>
      <c r="E2188" s="24">
        <v>4.84</v>
      </c>
      <c r="F2188" s="24">
        <v>19.36</v>
      </c>
      <c r="G2188" s="107"/>
    </row>
    <row r="2189" ht="13.8" spans="1:7">
      <c r="A2189" s="102">
        <v>2184</v>
      </c>
      <c r="B2189" s="114" t="s">
        <v>31965</v>
      </c>
      <c r="C2189" s="80" t="s">
        <v>31937</v>
      </c>
      <c r="D2189" s="81">
        <v>6.01</v>
      </c>
      <c r="E2189" s="24">
        <v>4.84</v>
      </c>
      <c r="F2189" s="24">
        <v>29.09</v>
      </c>
      <c r="G2189" s="107"/>
    </row>
    <row r="2190" ht="13.8" spans="1:7">
      <c r="A2190" s="102">
        <v>2185</v>
      </c>
      <c r="B2190" s="114" t="s">
        <v>4255</v>
      </c>
      <c r="C2190" s="80" t="s">
        <v>31937</v>
      </c>
      <c r="D2190" s="81">
        <v>4.14</v>
      </c>
      <c r="E2190" s="24">
        <v>4.84</v>
      </c>
      <c r="F2190" s="24">
        <v>20.04</v>
      </c>
      <c r="G2190" s="107"/>
    </row>
    <row r="2191" ht="13.8" spans="1:7">
      <c r="A2191" s="102">
        <v>2186</v>
      </c>
      <c r="B2191" s="114" t="s">
        <v>31966</v>
      </c>
      <c r="C2191" s="80" t="s">
        <v>31937</v>
      </c>
      <c r="D2191" s="81">
        <v>10.41</v>
      </c>
      <c r="E2191" s="24">
        <v>4.84</v>
      </c>
      <c r="F2191" s="24">
        <v>50.38</v>
      </c>
      <c r="G2191" s="107"/>
    </row>
    <row r="2192" ht="13.8" spans="1:7">
      <c r="A2192" s="102">
        <v>2187</v>
      </c>
      <c r="B2192" s="114" t="s">
        <v>7860</v>
      </c>
      <c r="C2192" s="80" t="s">
        <v>31937</v>
      </c>
      <c r="D2192" s="81">
        <v>7.45</v>
      </c>
      <c r="E2192" s="24">
        <v>4.84</v>
      </c>
      <c r="F2192" s="24">
        <v>36.06</v>
      </c>
      <c r="G2192" s="107"/>
    </row>
    <row r="2193" ht="13.8" spans="1:7">
      <c r="A2193" s="102">
        <v>2188</v>
      </c>
      <c r="B2193" s="114" t="s">
        <v>31967</v>
      </c>
      <c r="C2193" s="80" t="s">
        <v>31937</v>
      </c>
      <c r="D2193" s="81">
        <v>2.39</v>
      </c>
      <c r="E2193" s="24">
        <v>4.84</v>
      </c>
      <c r="F2193" s="24">
        <v>11.57</v>
      </c>
      <c r="G2193" s="107"/>
    </row>
    <row r="2194" ht="13.8" spans="1:7">
      <c r="A2194" s="102">
        <v>2189</v>
      </c>
      <c r="B2194" s="114" t="s">
        <v>31968</v>
      </c>
      <c r="C2194" s="80" t="s">
        <v>31937</v>
      </c>
      <c r="D2194" s="81">
        <v>11.9</v>
      </c>
      <c r="E2194" s="24">
        <v>4.84</v>
      </c>
      <c r="F2194" s="24">
        <v>57.6</v>
      </c>
      <c r="G2194" s="107"/>
    </row>
    <row r="2195" ht="13.8" spans="1:7">
      <c r="A2195" s="102">
        <v>2190</v>
      </c>
      <c r="B2195" s="114" t="s">
        <v>3342</v>
      </c>
      <c r="C2195" s="80" t="s">
        <v>31937</v>
      </c>
      <c r="D2195" s="81">
        <v>4.11</v>
      </c>
      <c r="E2195" s="24">
        <v>4.84</v>
      </c>
      <c r="F2195" s="24">
        <v>19.89</v>
      </c>
      <c r="G2195" s="107"/>
    </row>
    <row r="2196" ht="13.8" spans="1:7">
      <c r="A2196" s="102">
        <v>2191</v>
      </c>
      <c r="B2196" s="114" t="s">
        <v>4113</v>
      </c>
      <c r="C2196" s="80" t="s">
        <v>31937</v>
      </c>
      <c r="D2196" s="81">
        <v>5.01</v>
      </c>
      <c r="E2196" s="24">
        <v>4.84</v>
      </c>
      <c r="F2196" s="24">
        <v>24.25</v>
      </c>
      <c r="G2196" s="107"/>
    </row>
    <row r="2197" ht="13.8" spans="1:7">
      <c r="A2197" s="102">
        <v>2192</v>
      </c>
      <c r="B2197" s="114" t="s">
        <v>31969</v>
      </c>
      <c r="C2197" s="80" t="s">
        <v>31937</v>
      </c>
      <c r="D2197" s="81">
        <v>1.75</v>
      </c>
      <c r="E2197" s="24">
        <v>4.84</v>
      </c>
      <c r="F2197" s="24">
        <v>8.47</v>
      </c>
      <c r="G2197" s="107"/>
    </row>
    <row r="2198" ht="13.8" spans="1:7">
      <c r="A2198" s="102">
        <v>2193</v>
      </c>
      <c r="B2198" s="114" t="s">
        <v>31970</v>
      </c>
      <c r="C2198" s="80" t="s">
        <v>31937</v>
      </c>
      <c r="D2198" s="81">
        <v>2.42</v>
      </c>
      <c r="E2198" s="24">
        <v>4.84</v>
      </c>
      <c r="F2198" s="24">
        <v>11.71</v>
      </c>
      <c r="G2198" s="107"/>
    </row>
    <row r="2199" ht="13.8" spans="1:7">
      <c r="A2199" s="102">
        <v>2194</v>
      </c>
      <c r="B2199" s="114" t="s">
        <v>16288</v>
      </c>
      <c r="C2199" s="80" t="s">
        <v>31937</v>
      </c>
      <c r="D2199" s="81">
        <v>2.45</v>
      </c>
      <c r="E2199" s="24">
        <v>4.84</v>
      </c>
      <c r="F2199" s="24">
        <v>11.86</v>
      </c>
      <c r="G2199" s="107"/>
    </row>
    <row r="2200" ht="13.8" spans="1:7">
      <c r="A2200" s="102">
        <v>2195</v>
      </c>
      <c r="B2200" s="114" t="s">
        <v>31971</v>
      </c>
      <c r="C2200" s="80" t="s">
        <v>31937</v>
      </c>
      <c r="D2200" s="81">
        <v>8.22</v>
      </c>
      <c r="E2200" s="24">
        <v>4.84</v>
      </c>
      <c r="F2200" s="24">
        <v>39.78</v>
      </c>
      <c r="G2200" s="107"/>
    </row>
    <row r="2201" ht="13.8" spans="1:7">
      <c r="A2201" s="102">
        <v>2196</v>
      </c>
      <c r="B2201" s="114" t="s">
        <v>31972</v>
      </c>
      <c r="C2201" s="80" t="s">
        <v>31937</v>
      </c>
      <c r="D2201" s="81">
        <v>3</v>
      </c>
      <c r="E2201" s="24">
        <v>4.84</v>
      </c>
      <c r="F2201" s="24">
        <v>14.52</v>
      </c>
      <c r="G2201" s="107"/>
    </row>
    <row r="2202" ht="13.8" spans="1:7">
      <c r="A2202" s="102">
        <v>2197</v>
      </c>
      <c r="B2202" s="114" t="s">
        <v>31973</v>
      </c>
      <c r="C2202" s="80" t="s">
        <v>31974</v>
      </c>
      <c r="D2202" s="81">
        <v>2.25</v>
      </c>
      <c r="E2202" s="24">
        <v>4.84</v>
      </c>
      <c r="F2202" s="24">
        <v>10.89</v>
      </c>
      <c r="G2202" s="107"/>
    </row>
    <row r="2203" ht="13.8" spans="1:7">
      <c r="A2203" s="102">
        <v>2198</v>
      </c>
      <c r="B2203" s="114" t="s">
        <v>31975</v>
      </c>
      <c r="C2203" s="80" t="s">
        <v>31974</v>
      </c>
      <c r="D2203" s="81">
        <v>5.33</v>
      </c>
      <c r="E2203" s="24">
        <v>4.84</v>
      </c>
      <c r="F2203" s="24">
        <v>25.8</v>
      </c>
      <c r="G2203" s="107"/>
    </row>
    <row r="2204" ht="13.8" spans="1:7">
      <c r="A2204" s="102">
        <v>2199</v>
      </c>
      <c r="B2204" s="114" t="s">
        <v>6619</v>
      </c>
      <c r="C2204" s="80" t="s">
        <v>31974</v>
      </c>
      <c r="D2204" s="81">
        <v>8.23</v>
      </c>
      <c r="E2204" s="24">
        <v>4.84</v>
      </c>
      <c r="F2204" s="24">
        <v>39.83</v>
      </c>
      <c r="G2204" s="107"/>
    </row>
    <row r="2205" ht="13.8" spans="1:7">
      <c r="A2205" s="102">
        <v>2200</v>
      </c>
      <c r="B2205" s="114" t="s">
        <v>31976</v>
      </c>
      <c r="C2205" s="80" t="s">
        <v>31974</v>
      </c>
      <c r="D2205" s="81">
        <v>4.49</v>
      </c>
      <c r="E2205" s="24">
        <v>4.84</v>
      </c>
      <c r="F2205" s="24">
        <v>21.73</v>
      </c>
      <c r="G2205" s="107"/>
    </row>
    <row r="2206" ht="13.8" spans="1:7">
      <c r="A2206" s="102">
        <v>2201</v>
      </c>
      <c r="B2206" s="114" t="s">
        <v>25264</v>
      </c>
      <c r="C2206" s="80" t="s">
        <v>31974</v>
      </c>
      <c r="D2206" s="81">
        <v>5.89</v>
      </c>
      <c r="E2206" s="24">
        <v>4.84</v>
      </c>
      <c r="F2206" s="24">
        <v>28.51</v>
      </c>
      <c r="G2206" s="107"/>
    </row>
    <row r="2207" ht="13.8" spans="1:7">
      <c r="A2207" s="102">
        <v>2202</v>
      </c>
      <c r="B2207" s="114" t="s">
        <v>31977</v>
      </c>
      <c r="C2207" s="80" t="s">
        <v>31974</v>
      </c>
      <c r="D2207" s="81">
        <v>5.65</v>
      </c>
      <c r="E2207" s="24">
        <v>4.84</v>
      </c>
      <c r="F2207" s="24">
        <v>27.35</v>
      </c>
      <c r="G2207" s="107"/>
    </row>
    <row r="2208" ht="13.8" spans="1:7">
      <c r="A2208" s="102">
        <v>2203</v>
      </c>
      <c r="B2208" s="114" t="s">
        <v>3382</v>
      </c>
      <c r="C2208" s="80" t="s">
        <v>31974</v>
      </c>
      <c r="D2208" s="81">
        <v>5.5</v>
      </c>
      <c r="E2208" s="24">
        <v>4.84</v>
      </c>
      <c r="F2208" s="24">
        <v>26.62</v>
      </c>
      <c r="G2208" s="107"/>
    </row>
    <row r="2209" ht="13.8" spans="1:7">
      <c r="A2209" s="102">
        <v>2204</v>
      </c>
      <c r="B2209" s="114" t="s">
        <v>3337</v>
      </c>
      <c r="C2209" s="80" t="s">
        <v>31974</v>
      </c>
      <c r="D2209" s="81">
        <v>6.64</v>
      </c>
      <c r="E2209" s="24">
        <v>4.84</v>
      </c>
      <c r="F2209" s="24">
        <v>32.14</v>
      </c>
      <c r="G2209" s="107"/>
    </row>
    <row r="2210" ht="13.8" spans="1:7">
      <c r="A2210" s="102">
        <v>2205</v>
      </c>
      <c r="B2210" s="114" t="s">
        <v>27676</v>
      </c>
      <c r="C2210" s="80" t="s">
        <v>31974</v>
      </c>
      <c r="D2210" s="81">
        <v>2.22</v>
      </c>
      <c r="E2210" s="24">
        <v>4.84</v>
      </c>
      <c r="F2210" s="24">
        <v>10.74</v>
      </c>
      <c r="G2210" s="107"/>
    </row>
    <row r="2211" ht="13.8" spans="1:7">
      <c r="A2211" s="102">
        <v>2206</v>
      </c>
      <c r="B2211" s="114" t="s">
        <v>31978</v>
      </c>
      <c r="C2211" s="80" t="s">
        <v>31974</v>
      </c>
      <c r="D2211" s="81">
        <v>11.93</v>
      </c>
      <c r="E2211" s="24">
        <v>4.84</v>
      </c>
      <c r="F2211" s="24">
        <v>57.74</v>
      </c>
      <c r="G2211" s="107"/>
    </row>
    <row r="2212" ht="13.8" spans="1:7">
      <c r="A2212" s="102">
        <v>2207</v>
      </c>
      <c r="B2212" s="114" t="s">
        <v>5389</v>
      </c>
      <c r="C2212" s="80" t="s">
        <v>31974</v>
      </c>
      <c r="D2212" s="81">
        <v>7.08</v>
      </c>
      <c r="E2212" s="24">
        <v>4.84</v>
      </c>
      <c r="F2212" s="24">
        <v>34.27</v>
      </c>
      <c r="G2212" s="107"/>
    </row>
    <row r="2213" ht="13.8" spans="1:7">
      <c r="A2213" s="102">
        <v>2208</v>
      </c>
      <c r="B2213" s="114" t="s">
        <v>14364</v>
      </c>
      <c r="C2213" s="80" t="s">
        <v>31974</v>
      </c>
      <c r="D2213" s="81">
        <v>2.46</v>
      </c>
      <c r="E2213" s="24">
        <v>4.84</v>
      </c>
      <c r="F2213" s="24">
        <v>11.91</v>
      </c>
      <c r="G2213" s="107"/>
    </row>
    <row r="2214" ht="13.8" spans="1:7">
      <c r="A2214" s="102">
        <v>2209</v>
      </c>
      <c r="B2214" s="114" t="s">
        <v>3336</v>
      </c>
      <c r="C2214" s="80" t="s">
        <v>31974</v>
      </c>
      <c r="D2214" s="81">
        <v>2.53</v>
      </c>
      <c r="E2214" s="24">
        <v>4.84</v>
      </c>
      <c r="F2214" s="24">
        <v>12.25</v>
      </c>
      <c r="G2214" s="107"/>
    </row>
    <row r="2215" ht="13.8" spans="1:7">
      <c r="A2215" s="102">
        <v>2210</v>
      </c>
      <c r="B2215" s="114" t="s">
        <v>31979</v>
      </c>
      <c r="C2215" s="80" t="s">
        <v>31974</v>
      </c>
      <c r="D2215" s="81">
        <v>1.43</v>
      </c>
      <c r="E2215" s="24">
        <v>4.84</v>
      </c>
      <c r="F2215" s="24">
        <v>6.92</v>
      </c>
      <c r="G2215" s="107"/>
    </row>
    <row r="2216" ht="13.8" spans="1:7">
      <c r="A2216" s="102">
        <v>2211</v>
      </c>
      <c r="B2216" s="114" t="s">
        <v>31980</v>
      </c>
      <c r="C2216" s="80" t="s">
        <v>31974</v>
      </c>
      <c r="D2216" s="81">
        <v>7.01</v>
      </c>
      <c r="E2216" s="24">
        <v>4.84</v>
      </c>
      <c r="F2216" s="24">
        <v>33.93</v>
      </c>
      <c r="G2216" s="107"/>
    </row>
    <row r="2217" ht="13.8" spans="1:7">
      <c r="A2217" s="102">
        <v>2212</v>
      </c>
      <c r="B2217" s="114" t="s">
        <v>31981</v>
      </c>
      <c r="C2217" s="80" t="s">
        <v>31974</v>
      </c>
      <c r="D2217" s="81">
        <v>2.58</v>
      </c>
      <c r="E2217" s="24">
        <v>4.84</v>
      </c>
      <c r="F2217" s="24">
        <v>12.49</v>
      </c>
      <c r="G2217" s="107"/>
    </row>
    <row r="2218" ht="13.8" spans="1:7">
      <c r="A2218" s="102">
        <v>2213</v>
      </c>
      <c r="B2218" s="114" t="s">
        <v>31982</v>
      </c>
      <c r="C2218" s="80" t="s">
        <v>31974</v>
      </c>
      <c r="D2218" s="81">
        <v>9.46</v>
      </c>
      <c r="E2218" s="24">
        <v>4.84</v>
      </c>
      <c r="F2218" s="24">
        <v>45.79</v>
      </c>
      <c r="G2218" s="107"/>
    </row>
    <row r="2219" ht="13.8" spans="1:7">
      <c r="A2219" s="102">
        <v>2214</v>
      </c>
      <c r="B2219" s="114" t="s">
        <v>3369</v>
      </c>
      <c r="C2219" s="80" t="s">
        <v>31974</v>
      </c>
      <c r="D2219" s="81">
        <v>5.5</v>
      </c>
      <c r="E2219" s="24">
        <v>4.84</v>
      </c>
      <c r="F2219" s="24">
        <v>26.62</v>
      </c>
      <c r="G2219" s="107"/>
    </row>
    <row r="2220" ht="13.8" spans="1:7">
      <c r="A2220" s="102">
        <v>2215</v>
      </c>
      <c r="B2220" s="114" t="s">
        <v>31983</v>
      </c>
      <c r="C2220" s="80" t="s">
        <v>31974</v>
      </c>
      <c r="D2220" s="81">
        <v>7.24</v>
      </c>
      <c r="E2220" s="24">
        <v>4.84</v>
      </c>
      <c r="F2220" s="24">
        <v>35.04</v>
      </c>
      <c r="G2220" s="107"/>
    </row>
    <row r="2221" ht="13.8" spans="1:7">
      <c r="A2221" s="102">
        <v>2216</v>
      </c>
      <c r="B2221" s="114" t="s">
        <v>14308</v>
      </c>
      <c r="C2221" s="80" t="s">
        <v>31974</v>
      </c>
      <c r="D2221" s="81">
        <v>4.93</v>
      </c>
      <c r="E2221" s="24">
        <v>4.84</v>
      </c>
      <c r="F2221" s="24">
        <v>23.86</v>
      </c>
      <c r="G2221" s="107"/>
    </row>
    <row r="2222" ht="13.8" spans="1:7">
      <c r="A2222" s="102">
        <v>2217</v>
      </c>
      <c r="B2222" s="114" t="s">
        <v>16648</v>
      </c>
      <c r="C2222" s="80" t="s">
        <v>31974</v>
      </c>
      <c r="D2222" s="81">
        <v>6.17</v>
      </c>
      <c r="E2222" s="24">
        <v>4.84</v>
      </c>
      <c r="F2222" s="24">
        <v>29.86</v>
      </c>
      <c r="G2222" s="107"/>
    </row>
    <row r="2223" ht="13.8" spans="1:7">
      <c r="A2223" s="102">
        <v>2218</v>
      </c>
      <c r="B2223" s="114" t="s">
        <v>31983</v>
      </c>
      <c r="C2223" s="80" t="s">
        <v>31974</v>
      </c>
      <c r="D2223" s="81">
        <v>6.49</v>
      </c>
      <c r="E2223" s="24">
        <v>4.84</v>
      </c>
      <c r="F2223" s="24">
        <v>31.41</v>
      </c>
      <c r="G2223" s="107"/>
    </row>
    <row r="2224" ht="13.8" spans="1:7">
      <c r="A2224" s="102">
        <v>2219</v>
      </c>
      <c r="B2224" s="114" t="s">
        <v>14488</v>
      </c>
      <c r="C2224" s="80" t="s">
        <v>31974</v>
      </c>
      <c r="D2224" s="81">
        <v>8.98</v>
      </c>
      <c r="E2224" s="24">
        <v>4.84</v>
      </c>
      <c r="F2224" s="24">
        <v>43.46</v>
      </c>
      <c r="G2224" s="107"/>
    </row>
    <row r="2225" ht="13.8" spans="1:7">
      <c r="A2225" s="102">
        <v>2220</v>
      </c>
      <c r="B2225" s="114" t="s">
        <v>16556</v>
      </c>
      <c r="C2225" s="80" t="s">
        <v>31974</v>
      </c>
      <c r="D2225" s="81">
        <v>5.61</v>
      </c>
      <c r="E2225" s="24">
        <v>4.84</v>
      </c>
      <c r="F2225" s="24">
        <v>27.15</v>
      </c>
      <c r="G2225" s="107"/>
    </row>
    <row r="2226" ht="13.8" spans="1:7">
      <c r="A2226" s="102">
        <v>2221</v>
      </c>
      <c r="B2226" s="114" t="s">
        <v>14269</v>
      </c>
      <c r="C2226" s="80" t="s">
        <v>31974</v>
      </c>
      <c r="D2226" s="81">
        <v>5.25</v>
      </c>
      <c r="E2226" s="24">
        <v>4.84</v>
      </c>
      <c r="F2226" s="24">
        <v>25.41</v>
      </c>
      <c r="G2226" s="107"/>
    </row>
    <row r="2227" ht="13.8" spans="1:7">
      <c r="A2227" s="102">
        <v>2222</v>
      </c>
      <c r="B2227" s="114" t="s">
        <v>17522</v>
      </c>
      <c r="C2227" s="80" t="s">
        <v>31974</v>
      </c>
      <c r="D2227" s="81">
        <v>2.37</v>
      </c>
      <c r="E2227" s="24">
        <v>4.84</v>
      </c>
      <c r="F2227" s="24">
        <v>11.47</v>
      </c>
      <c r="G2227" s="107"/>
    </row>
    <row r="2228" ht="13.8" spans="1:7">
      <c r="A2228" s="102">
        <v>2223</v>
      </c>
      <c r="B2228" s="114" t="s">
        <v>16607</v>
      </c>
      <c r="C2228" s="80" t="s">
        <v>31974</v>
      </c>
      <c r="D2228" s="81">
        <v>3.26</v>
      </c>
      <c r="E2228" s="24">
        <v>4.84</v>
      </c>
      <c r="F2228" s="24">
        <v>15.78</v>
      </c>
      <c r="G2228" s="107"/>
    </row>
    <row r="2229" ht="13.8" spans="1:7">
      <c r="A2229" s="102">
        <v>2224</v>
      </c>
      <c r="B2229" s="114" t="s">
        <v>3392</v>
      </c>
      <c r="C2229" s="80" t="s">
        <v>31974</v>
      </c>
      <c r="D2229" s="81">
        <v>6.13</v>
      </c>
      <c r="E2229" s="24">
        <v>4.84</v>
      </c>
      <c r="F2229" s="24">
        <v>29.67</v>
      </c>
      <c r="G2229" s="107"/>
    </row>
    <row r="2230" ht="13.8" spans="1:7">
      <c r="A2230" s="102">
        <v>2225</v>
      </c>
      <c r="B2230" s="114" t="s">
        <v>5073</v>
      </c>
      <c r="C2230" s="80" t="s">
        <v>31974</v>
      </c>
      <c r="D2230" s="81">
        <v>4.94</v>
      </c>
      <c r="E2230" s="24">
        <v>4.84</v>
      </c>
      <c r="F2230" s="24">
        <v>23.91</v>
      </c>
      <c r="G2230" s="107"/>
    </row>
    <row r="2231" ht="13.8" spans="1:7">
      <c r="A2231" s="102">
        <v>2226</v>
      </c>
      <c r="B2231" s="114" t="s">
        <v>31984</v>
      </c>
      <c r="C2231" s="80" t="s">
        <v>31974</v>
      </c>
      <c r="D2231" s="81">
        <v>2.83</v>
      </c>
      <c r="E2231" s="24">
        <v>4.84</v>
      </c>
      <c r="F2231" s="24">
        <v>13.7</v>
      </c>
      <c r="G2231" s="107"/>
    </row>
    <row r="2232" ht="13.8" spans="1:7">
      <c r="A2232" s="102">
        <v>2227</v>
      </c>
      <c r="B2232" s="114" t="s">
        <v>31985</v>
      </c>
      <c r="C2232" s="80" t="s">
        <v>31974</v>
      </c>
      <c r="D2232" s="81">
        <v>2.87</v>
      </c>
      <c r="E2232" s="24">
        <v>4.84</v>
      </c>
      <c r="F2232" s="24">
        <v>13.89</v>
      </c>
      <c r="G2232" s="107"/>
    </row>
    <row r="2233" ht="13.8" spans="1:7">
      <c r="A2233" s="102">
        <v>2228</v>
      </c>
      <c r="B2233" s="114" t="s">
        <v>3909</v>
      </c>
      <c r="C2233" s="80" t="s">
        <v>31974</v>
      </c>
      <c r="D2233" s="81">
        <v>8.01</v>
      </c>
      <c r="E2233" s="24">
        <v>4.84</v>
      </c>
      <c r="F2233" s="24">
        <v>38.77</v>
      </c>
      <c r="G2233" s="107"/>
    </row>
    <row r="2234" ht="13.8" spans="1:7">
      <c r="A2234" s="102">
        <v>2229</v>
      </c>
      <c r="B2234" s="114" t="s">
        <v>31986</v>
      </c>
      <c r="C2234" s="80" t="s">
        <v>31974</v>
      </c>
      <c r="D2234" s="81">
        <v>3.81</v>
      </c>
      <c r="E2234" s="24">
        <v>4.84</v>
      </c>
      <c r="F2234" s="24">
        <v>18.44</v>
      </c>
      <c r="G2234" s="107"/>
    </row>
    <row r="2235" ht="13.8" spans="1:7">
      <c r="A2235" s="102">
        <v>2230</v>
      </c>
      <c r="B2235" s="114" t="s">
        <v>31987</v>
      </c>
      <c r="C2235" s="80" t="s">
        <v>31974</v>
      </c>
      <c r="D2235" s="81">
        <v>4.08</v>
      </c>
      <c r="E2235" s="24">
        <v>4.84</v>
      </c>
      <c r="F2235" s="24">
        <v>19.75</v>
      </c>
      <c r="G2235" s="107"/>
    </row>
    <row r="2236" ht="13.8" spans="1:7">
      <c r="A2236" s="102">
        <v>2231</v>
      </c>
      <c r="B2236" s="114" t="s">
        <v>3650</v>
      </c>
      <c r="C2236" s="80" t="s">
        <v>31974</v>
      </c>
      <c r="D2236" s="81">
        <v>8.61</v>
      </c>
      <c r="E2236" s="24">
        <v>4.84</v>
      </c>
      <c r="F2236" s="24">
        <v>41.67</v>
      </c>
      <c r="G2236" s="107"/>
    </row>
    <row r="2237" ht="13.8" spans="1:7">
      <c r="A2237" s="102">
        <v>2232</v>
      </c>
      <c r="B2237" s="114" t="s">
        <v>4612</v>
      </c>
      <c r="C2237" s="80" t="s">
        <v>31974</v>
      </c>
      <c r="D2237" s="81">
        <v>2.45</v>
      </c>
      <c r="E2237" s="24">
        <v>4.84</v>
      </c>
      <c r="F2237" s="24">
        <v>11.86</v>
      </c>
      <c r="G2237" s="107"/>
    </row>
    <row r="2238" ht="13.8" spans="1:7">
      <c r="A2238" s="102">
        <v>2233</v>
      </c>
      <c r="B2238" s="114" t="s">
        <v>31988</v>
      </c>
      <c r="C2238" s="80" t="s">
        <v>31974</v>
      </c>
      <c r="D2238" s="81">
        <v>8.07</v>
      </c>
      <c r="E2238" s="24">
        <v>4.84</v>
      </c>
      <c r="F2238" s="24">
        <v>39.06</v>
      </c>
      <c r="G2238" s="107"/>
    </row>
    <row r="2239" ht="13.8" spans="1:7">
      <c r="A2239" s="102">
        <v>2234</v>
      </c>
      <c r="B2239" s="114" t="s">
        <v>31989</v>
      </c>
      <c r="C2239" s="80" t="s">
        <v>31974</v>
      </c>
      <c r="D2239" s="81">
        <v>5.06</v>
      </c>
      <c r="E2239" s="24">
        <v>4.84</v>
      </c>
      <c r="F2239" s="24">
        <v>24.49</v>
      </c>
      <c r="G2239" s="107"/>
    </row>
    <row r="2240" ht="13.8" spans="1:7">
      <c r="A2240" s="102">
        <v>2235</v>
      </c>
      <c r="B2240" s="114" t="s">
        <v>31990</v>
      </c>
      <c r="C2240" s="80" t="s">
        <v>31974</v>
      </c>
      <c r="D2240" s="81">
        <v>6.16</v>
      </c>
      <c r="E2240" s="24">
        <v>4.84</v>
      </c>
      <c r="F2240" s="24">
        <v>29.81</v>
      </c>
      <c r="G2240" s="107"/>
    </row>
    <row r="2241" ht="13.8" spans="1:7">
      <c r="A2241" s="102">
        <v>2236</v>
      </c>
      <c r="B2241" s="114" t="s">
        <v>5817</v>
      </c>
      <c r="C2241" s="80" t="s">
        <v>31974</v>
      </c>
      <c r="D2241" s="81">
        <v>10.35</v>
      </c>
      <c r="E2241" s="24">
        <v>4.84</v>
      </c>
      <c r="F2241" s="24">
        <v>50.09</v>
      </c>
      <c r="G2241" s="107"/>
    </row>
    <row r="2242" ht="13.8" spans="1:7">
      <c r="A2242" s="102">
        <v>2237</v>
      </c>
      <c r="B2242" s="114" t="s">
        <v>21115</v>
      </c>
      <c r="C2242" s="80" t="s">
        <v>31974</v>
      </c>
      <c r="D2242" s="81">
        <v>4.65</v>
      </c>
      <c r="E2242" s="24">
        <v>4.84</v>
      </c>
      <c r="F2242" s="24">
        <v>22.51</v>
      </c>
      <c r="G2242" s="107"/>
    </row>
    <row r="2243" ht="13.8" spans="1:7">
      <c r="A2243" s="102">
        <v>2238</v>
      </c>
      <c r="B2243" s="114" t="s">
        <v>17501</v>
      </c>
      <c r="C2243" s="80" t="s">
        <v>31974</v>
      </c>
      <c r="D2243" s="81">
        <v>3.55</v>
      </c>
      <c r="E2243" s="24">
        <v>4.84</v>
      </c>
      <c r="F2243" s="24">
        <v>17.18</v>
      </c>
      <c r="G2243" s="107"/>
    </row>
    <row r="2244" ht="13.8" spans="1:7">
      <c r="A2244" s="102">
        <v>2239</v>
      </c>
      <c r="B2244" s="114" t="s">
        <v>31991</v>
      </c>
      <c r="C2244" s="80" t="s">
        <v>31974</v>
      </c>
      <c r="D2244" s="81">
        <v>9.73</v>
      </c>
      <c r="E2244" s="24">
        <v>4.84</v>
      </c>
      <c r="F2244" s="24">
        <v>47.09</v>
      </c>
      <c r="G2244" s="107"/>
    </row>
    <row r="2245" ht="13.8" spans="1:7">
      <c r="A2245" s="102">
        <v>2240</v>
      </c>
      <c r="B2245" s="114" t="s">
        <v>17102</v>
      </c>
      <c r="C2245" s="80" t="s">
        <v>31974</v>
      </c>
      <c r="D2245" s="81">
        <v>7.14</v>
      </c>
      <c r="E2245" s="24">
        <v>4.84</v>
      </c>
      <c r="F2245" s="24">
        <v>34.56</v>
      </c>
      <c r="G2245" s="107"/>
    </row>
    <row r="2246" ht="13.8" spans="1:7">
      <c r="A2246" s="102">
        <v>2241</v>
      </c>
      <c r="B2246" s="114" t="s">
        <v>31992</v>
      </c>
      <c r="C2246" s="80" t="s">
        <v>31974</v>
      </c>
      <c r="D2246" s="81">
        <v>4.17</v>
      </c>
      <c r="E2246" s="24">
        <v>4.84</v>
      </c>
      <c r="F2246" s="24">
        <v>20.18</v>
      </c>
      <c r="G2246" s="107"/>
    </row>
    <row r="2247" ht="13.8" spans="1:7">
      <c r="A2247" s="102">
        <v>2242</v>
      </c>
      <c r="B2247" s="114" t="s">
        <v>31993</v>
      </c>
      <c r="C2247" s="80" t="s">
        <v>31974</v>
      </c>
      <c r="D2247" s="81">
        <v>5.74</v>
      </c>
      <c r="E2247" s="24">
        <v>4.84</v>
      </c>
      <c r="F2247" s="24">
        <v>27.78</v>
      </c>
      <c r="G2247" s="107"/>
    </row>
    <row r="2248" ht="13.8" spans="1:7">
      <c r="A2248" s="102">
        <v>2243</v>
      </c>
      <c r="B2248" s="114" t="s">
        <v>15497</v>
      </c>
      <c r="C2248" s="80" t="s">
        <v>31974</v>
      </c>
      <c r="D2248" s="81">
        <v>5.97</v>
      </c>
      <c r="E2248" s="24">
        <v>4.84</v>
      </c>
      <c r="F2248" s="24">
        <v>28.89</v>
      </c>
      <c r="G2248" s="107"/>
    </row>
    <row r="2249" ht="13.8" spans="1:7">
      <c r="A2249" s="102">
        <v>2244</v>
      </c>
      <c r="B2249" s="114" t="s">
        <v>31994</v>
      </c>
      <c r="C2249" s="80" t="s">
        <v>31974</v>
      </c>
      <c r="D2249" s="81">
        <v>10.56</v>
      </c>
      <c r="E2249" s="24">
        <v>4.84</v>
      </c>
      <c r="F2249" s="24">
        <v>51.11</v>
      </c>
      <c r="G2249" s="107"/>
    </row>
    <row r="2250" ht="13.8" spans="1:7">
      <c r="A2250" s="102">
        <v>2245</v>
      </c>
      <c r="B2250" s="114" t="s">
        <v>3336</v>
      </c>
      <c r="C2250" s="80" t="s">
        <v>31974</v>
      </c>
      <c r="D2250" s="81">
        <v>2.6</v>
      </c>
      <c r="E2250" s="24">
        <v>4.84</v>
      </c>
      <c r="F2250" s="24">
        <v>12.58</v>
      </c>
      <c r="G2250" s="107"/>
    </row>
    <row r="2251" ht="13.8" spans="1:7">
      <c r="A2251" s="102">
        <v>2246</v>
      </c>
      <c r="B2251" s="114" t="s">
        <v>31995</v>
      </c>
      <c r="C2251" s="80" t="s">
        <v>31974</v>
      </c>
      <c r="D2251" s="81">
        <v>6.78</v>
      </c>
      <c r="E2251" s="24">
        <v>4.84</v>
      </c>
      <c r="F2251" s="24">
        <v>32.82</v>
      </c>
      <c r="G2251" s="107"/>
    </row>
    <row r="2252" ht="13.8" spans="1:7">
      <c r="A2252" s="102">
        <v>2247</v>
      </c>
      <c r="B2252" s="114" t="s">
        <v>31996</v>
      </c>
      <c r="C2252" s="80" t="s">
        <v>31974</v>
      </c>
      <c r="D2252" s="81">
        <v>8.1</v>
      </c>
      <c r="E2252" s="24">
        <v>4.84</v>
      </c>
      <c r="F2252" s="24">
        <v>39.2</v>
      </c>
      <c r="G2252" s="107"/>
    </row>
    <row r="2253" ht="13.8" spans="1:7">
      <c r="A2253" s="102">
        <v>2248</v>
      </c>
      <c r="B2253" s="114" t="s">
        <v>27740</v>
      </c>
      <c r="C2253" s="80" t="s">
        <v>31974</v>
      </c>
      <c r="D2253" s="81">
        <v>3.38</v>
      </c>
      <c r="E2253" s="24">
        <v>4.84</v>
      </c>
      <c r="F2253" s="24">
        <v>16.36</v>
      </c>
      <c r="G2253" s="107"/>
    </row>
    <row r="2254" ht="13.8" spans="1:7">
      <c r="A2254" s="102">
        <v>2249</v>
      </c>
      <c r="B2254" s="114" t="s">
        <v>3303</v>
      </c>
      <c r="C2254" s="80" t="s">
        <v>31974</v>
      </c>
      <c r="D2254" s="81">
        <v>3.07</v>
      </c>
      <c r="E2254" s="24">
        <v>4.84</v>
      </c>
      <c r="F2254" s="24">
        <v>14.86</v>
      </c>
      <c r="G2254" s="107"/>
    </row>
    <row r="2255" ht="13.8" spans="1:7">
      <c r="A2255" s="102">
        <v>2250</v>
      </c>
      <c r="B2255" s="114" t="s">
        <v>31997</v>
      </c>
      <c r="C2255" s="80" t="s">
        <v>31974</v>
      </c>
      <c r="D2255" s="81">
        <v>5.41</v>
      </c>
      <c r="E2255" s="24">
        <v>4.84</v>
      </c>
      <c r="F2255" s="24">
        <v>26.18</v>
      </c>
      <c r="G2255" s="107"/>
    </row>
    <row r="2256" ht="13.8" spans="1:7">
      <c r="A2256" s="102">
        <v>2251</v>
      </c>
      <c r="B2256" s="114" t="s">
        <v>31998</v>
      </c>
      <c r="C2256" s="80" t="s">
        <v>31974</v>
      </c>
      <c r="D2256" s="81">
        <v>4.45</v>
      </c>
      <c r="E2256" s="24">
        <v>4.84</v>
      </c>
      <c r="F2256" s="24">
        <v>21.54</v>
      </c>
      <c r="G2256" s="107"/>
    </row>
    <row r="2257" ht="13.8" spans="1:7">
      <c r="A2257" s="102">
        <v>2252</v>
      </c>
      <c r="B2257" s="114" t="s">
        <v>31999</v>
      </c>
      <c r="C2257" s="80" t="s">
        <v>31974</v>
      </c>
      <c r="D2257" s="81">
        <v>3.7</v>
      </c>
      <c r="E2257" s="24">
        <v>4.84</v>
      </c>
      <c r="F2257" s="24">
        <v>17.91</v>
      </c>
      <c r="G2257" s="107"/>
    </row>
    <row r="2258" ht="13.8" spans="1:7">
      <c r="A2258" s="102">
        <v>2253</v>
      </c>
      <c r="B2258" s="114" t="s">
        <v>20202</v>
      </c>
      <c r="C2258" s="80" t="s">
        <v>31974</v>
      </c>
      <c r="D2258" s="81">
        <v>2.58</v>
      </c>
      <c r="E2258" s="24">
        <v>4.84</v>
      </c>
      <c r="F2258" s="24">
        <v>12.49</v>
      </c>
      <c r="G2258" s="107"/>
    </row>
    <row r="2259" ht="13.8" spans="1:7">
      <c r="A2259" s="102">
        <v>2254</v>
      </c>
      <c r="B2259" s="114" t="s">
        <v>32000</v>
      </c>
      <c r="C2259" s="80" t="s">
        <v>31974</v>
      </c>
      <c r="D2259" s="81">
        <v>10.1</v>
      </c>
      <c r="E2259" s="24">
        <v>4.84</v>
      </c>
      <c r="F2259" s="24">
        <v>48.88</v>
      </c>
      <c r="G2259" s="107"/>
    </row>
    <row r="2260" ht="13.8" spans="1:7">
      <c r="A2260" s="102">
        <v>2255</v>
      </c>
      <c r="B2260" s="114" t="s">
        <v>16605</v>
      </c>
      <c r="C2260" s="80" t="s">
        <v>31974</v>
      </c>
      <c r="D2260" s="81">
        <v>4</v>
      </c>
      <c r="E2260" s="24">
        <v>4.84</v>
      </c>
      <c r="F2260" s="24">
        <v>19.36</v>
      </c>
      <c r="G2260" s="107"/>
    </row>
    <row r="2261" ht="13.8" spans="1:7">
      <c r="A2261" s="102">
        <v>2256</v>
      </c>
      <c r="B2261" s="114" t="s">
        <v>15808</v>
      </c>
      <c r="C2261" s="80" t="s">
        <v>31974</v>
      </c>
      <c r="D2261" s="81">
        <v>4.1</v>
      </c>
      <c r="E2261" s="24">
        <v>4.84</v>
      </c>
      <c r="F2261" s="24">
        <v>19.84</v>
      </c>
      <c r="G2261" s="107"/>
    </row>
    <row r="2262" ht="13.8" spans="1:7">
      <c r="A2262" s="102">
        <v>2257</v>
      </c>
      <c r="B2262" s="114" t="s">
        <v>14308</v>
      </c>
      <c r="C2262" s="80" t="s">
        <v>31974</v>
      </c>
      <c r="D2262" s="81">
        <v>5.11</v>
      </c>
      <c r="E2262" s="24">
        <v>4.84</v>
      </c>
      <c r="F2262" s="24">
        <v>24.73</v>
      </c>
      <c r="G2262" s="107"/>
    </row>
    <row r="2263" ht="13.8" spans="1:7">
      <c r="A2263" s="102">
        <v>2258</v>
      </c>
      <c r="B2263" s="114" t="s">
        <v>3521</v>
      </c>
      <c r="C2263" s="80" t="s">
        <v>31974</v>
      </c>
      <c r="D2263" s="81">
        <v>3.21</v>
      </c>
      <c r="E2263" s="24">
        <v>4.84</v>
      </c>
      <c r="F2263" s="24">
        <v>15.54</v>
      </c>
      <c r="G2263" s="107"/>
    </row>
    <row r="2264" ht="13.8" spans="1:7">
      <c r="A2264" s="102">
        <v>2259</v>
      </c>
      <c r="B2264" s="114" t="s">
        <v>28165</v>
      </c>
      <c r="C2264" s="80" t="s">
        <v>31974</v>
      </c>
      <c r="D2264" s="81">
        <v>5.04</v>
      </c>
      <c r="E2264" s="24">
        <v>4.84</v>
      </c>
      <c r="F2264" s="24">
        <v>24.39</v>
      </c>
      <c r="G2264" s="107"/>
    </row>
    <row r="2265" ht="13.8" spans="1:7">
      <c r="A2265" s="102">
        <v>2260</v>
      </c>
      <c r="B2265" s="114" t="s">
        <v>14222</v>
      </c>
      <c r="C2265" s="80" t="s">
        <v>31974</v>
      </c>
      <c r="D2265" s="81">
        <v>9.53</v>
      </c>
      <c r="E2265" s="24">
        <v>4.84</v>
      </c>
      <c r="F2265" s="24">
        <v>46.13</v>
      </c>
      <c r="G2265" s="107"/>
    </row>
    <row r="2266" ht="13.8" spans="1:7">
      <c r="A2266" s="102">
        <v>2261</v>
      </c>
      <c r="B2266" s="114" t="s">
        <v>32001</v>
      </c>
      <c r="C2266" s="80" t="s">
        <v>31974</v>
      </c>
      <c r="D2266" s="81">
        <v>2.93</v>
      </c>
      <c r="E2266" s="24">
        <v>4.84</v>
      </c>
      <c r="F2266" s="24">
        <v>14.18</v>
      </c>
      <c r="G2266" s="107"/>
    </row>
    <row r="2267" ht="13.8" spans="1:7">
      <c r="A2267" s="102">
        <v>2262</v>
      </c>
      <c r="B2267" s="114" t="s">
        <v>14308</v>
      </c>
      <c r="C2267" s="80" t="s">
        <v>31974</v>
      </c>
      <c r="D2267" s="81">
        <v>6.52</v>
      </c>
      <c r="E2267" s="24">
        <v>4.84</v>
      </c>
      <c r="F2267" s="24">
        <v>31.56</v>
      </c>
      <c r="G2267" s="107"/>
    </row>
    <row r="2268" ht="13.8" spans="1:7">
      <c r="A2268" s="102">
        <v>2263</v>
      </c>
      <c r="B2268" s="114" t="s">
        <v>32002</v>
      </c>
      <c r="C2268" s="80" t="s">
        <v>31974</v>
      </c>
      <c r="D2268" s="81">
        <v>6.38</v>
      </c>
      <c r="E2268" s="24">
        <v>4.84</v>
      </c>
      <c r="F2268" s="24">
        <v>30.88</v>
      </c>
      <c r="G2268" s="107"/>
    </row>
    <row r="2269" ht="13.8" spans="1:7">
      <c r="A2269" s="102">
        <v>2264</v>
      </c>
      <c r="B2269" s="114" t="s">
        <v>32003</v>
      </c>
      <c r="C2269" s="80" t="s">
        <v>31974</v>
      </c>
      <c r="D2269" s="81">
        <v>2.23</v>
      </c>
      <c r="E2269" s="24">
        <v>4.84</v>
      </c>
      <c r="F2269" s="24">
        <v>10.79</v>
      </c>
      <c r="G2269" s="107"/>
    </row>
    <row r="2270" ht="13.8" spans="1:7">
      <c r="A2270" s="102">
        <v>2265</v>
      </c>
      <c r="B2270" s="114" t="s">
        <v>14292</v>
      </c>
      <c r="C2270" s="80" t="s">
        <v>31974</v>
      </c>
      <c r="D2270" s="81">
        <v>6.16</v>
      </c>
      <c r="E2270" s="24">
        <v>4.84</v>
      </c>
      <c r="F2270" s="24">
        <v>29.81</v>
      </c>
      <c r="G2270" s="107"/>
    </row>
    <row r="2271" ht="13.8" spans="1:7">
      <c r="A2271" s="102">
        <v>2266</v>
      </c>
      <c r="B2271" s="114" t="s">
        <v>3256</v>
      </c>
      <c r="C2271" s="80" t="s">
        <v>31974</v>
      </c>
      <c r="D2271" s="81">
        <v>4.35</v>
      </c>
      <c r="E2271" s="24">
        <v>4.84</v>
      </c>
      <c r="F2271" s="24">
        <v>21.05</v>
      </c>
      <c r="G2271" s="107"/>
    </row>
    <row r="2272" ht="13.8" spans="1:7">
      <c r="A2272" s="102">
        <v>2267</v>
      </c>
      <c r="B2272" s="114" t="s">
        <v>32004</v>
      </c>
      <c r="C2272" s="80" t="s">
        <v>31974</v>
      </c>
      <c r="D2272" s="81">
        <v>3.6</v>
      </c>
      <c r="E2272" s="24">
        <v>4.84</v>
      </c>
      <c r="F2272" s="24">
        <v>17.42</v>
      </c>
      <c r="G2272" s="107"/>
    </row>
    <row r="2273" ht="13.8" spans="1:7">
      <c r="A2273" s="102">
        <v>2268</v>
      </c>
      <c r="B2273" s="114" t="s">
        <v>32005</v>
      </c>
      <c r="C2273" s="80" t="s">
        <v>31974</v>
      </c>
      <c r="D2273" s="81">
        <v>4.17</v>
      </c>
      <c r="E2273" s="24">
        <v>4.84</v>
      </c>
      <c r="F2273" s="24">
        <v>20.18</v>
      </c>
      <c r="G2273" s="107"/>
    </row>
    <row r="2274" ht="13.8" spans="1:7">
      <c r="A2274" s="102">
        <v>2269</v>
      </c>
      <c r="B2274" s="114" t="s">
        <v>32006</v>
      </c>
      <c r="C2274" s="80" t="s">
        <v>31974</v>
      </c>
      <c r="D2274" s="81">
        <v>3.84</v>
      </c>
      <c r="E2274" s="24">
        <v>4.84</v>
      </c>
      <c r="F2274" s="24">
        <v>18.59</v>
      </c>
      <c r="G2274" s="107"/>
    </row>
    <row r="2275" ht="13.8" spans="1:7">
      <c r="A2275" s="102">
        <v>2270</v>
      </c>
      <c r="B2275" s="114" t="s">
        <v>4763</v>
      </c>
      <c r="C2275" s="80" t="s">
        <v>31974</v>
      </c>
      <c r="D2275" s="81">
        <v>3.94</v>
      </c>
      <c r="E2275" s="24">
        <v>4.84</v>
      </c>
      <c r="F2275" s="24">
        <v>19.07</v>
      </c>
      <c r="G2275" s="107"/>
    </row>
    <row r="2276" ht="13.8" spans="1:7">
      <c r="A2276" s="102">
        <v>2271</v>
      </c>
      <c r="B2276" s="114" t="s">
        <v>3714</v>
      </c>
      <c r="C2276" s="80" t="s">
        <v>31974</v>
      </c>
      <c r="D2276" s="81">
        <v>7.98</v>
      </c>
      <c r="E2276" s="24">
        <v>4.84</v>
      </c>
      <c r="F2276" s="24">
        <v>38.62</v>
      </c>
      <c r="G2276" s="107"/>
    </row>
    <row r="2277" ht="13.8" spans="1:7">
      <c r="A2277" s="102">
        <v>2272</v>
      </c>
      <c r="B2277" s="114" t="s">
        <v>3403</v>
      </c>
      <c r="C2277" s="80" t="s">
        <v>31974</v>
      </c>
      <c r="D2277" s="81">
        <v>3.88</v>
      </c>
      <c r="E2277" s="24">
        <v>4.84</v>
      </c>
      <c r="F2277" s="24">
        <v>18.78</v>
      </c>
      <c r="G2277" s="107"/>
    </row>
    <row r="2278" ht="13.8" spans="1:7">
      <c r="A2278" s="102">
        <v>2273</v>
      </c>
      <c r="B2278" s="114" t="s">
        <v>32007</v>
      </c>
      <c r="C2278" s="80" t="s">
        <v>31974</v>
      </c>
      <c r="D2278" s="81">
        <v>1.24</v>
      </c>
      <c r="E2278" s="24">
        <v>4.84</v>
      </c>
      <c r="F2278" s="24">
        <v>6</v>
      </c>
      <c r="G2278" s="107"/>
    </row>
    <row r="2279" ht="13.8" spans="1:7">
      <c r="A2279" s="102">
        <v>2274</v>
      </c>
      <c r="B2279" s="114" t="s">
        <v>32001</v>
      </c>
      <c r="C2279" s="80" t="s">
        <v>31974</v>
      </c>
      <c r="D2279" s="81">
        <v>3.38</v>
      </c>
      <c r="E2279" s="24">
        <v>4.84</v>
      </c>
      <c r="F2279" s="24">
        <v>16.36</v>
      </c>
      <c r="G2279" s="107"/>
    </row>
    <row r="2280" ht="13.8" spans="1:7">
      <c r="A2280" s="102">
        <v>2275</v>
      </c>
      <c r="B2280" s="114" t="s">
        <v>32008</v>
      </c>
      <c r="C2280" s="80" t="s">
        <v>32009</v>
      </c>
      <c r="D2280" s="81">
        <v>4.26</v>
      </c>
      <c r="E2280" s="24">
        <v>4.84</v>
      </c>
      <c r="F2280" s="24">
        <v>20.62</v>
      </c>
      <c r="G2280" s="107"/>
    </row>
    <row r="2281" ht="13.8" spans="1:7">
      <c r="A2281" s="102">
        <v>2276</v>
      </c>
      <c r="B2281" s="114" t="s">
        <v>32010</v>
      </c>
      <c r="C2281" s="80" t="s">
        <v>32009</v>
      </c>
      <c r="D2281" s="81">
        <v>2.49</v>
      </c>
      <c r="E2281" s="24">
        <v>4.84</v>
      </c>
      <c r="F2281" s="24">
        <v>12.05</v>
      </c>
      <c r="G2281" s="107"/>
    </row>
    <row r="2282" ht="13.8" spans="1:7">
      <c r="A2282" s="102">
        <v>2277</v>
      </c>
      <c r="B2282" s="114" t="s">
        <v>32011</v>
      </c>
      <c r="C2282" s="80" t="s">
        <v>32009</v>
      </c>
      <c r="D2282" s="81">
        <v>6.16</v>
      </c>
      <c r="E2282" s="24">
        <v>4.84</v>
      </c>
      <c r="F2282" s="24">
        <v>29.81</v>
      </c>
      <c r="G2282" s="107"/>
    </row>
    <row r="2283" ht="13.8" spans="1:7">
      <c r="A2283" s="102">
        <v>2278</v>
      </c>
      <c r="B2283" s="114" t="s">
        <v>3720</v>
      </c>
      <c r="C2283" s="80" t="s">
        <v>32009</v>
      </c>
      <c r="D2283" s="81">
        <v>11.63</v>
      </c>
      <c r="E2283" s="24">
        <v>4.84</v>
      </c>
      <c r="F2283" s="24">
        <v>56.29</v>
      </c>
      <c r="G2283" s="107"/>
    </row>
    <row r="2284" ht="13.8" spans="1:7">
      <c r="A2284" s="102">
        <v>2279</v>
      </c>
      <c r="B2284" s="114" t="s">
        <v>15146</v>
      </c>
      <c r="C2284" s="80" t="s">
        <v>32009</v>
      </c>
      <c r="D2284" s="81">
        <v>2.02</v>
      </c>
      <c r="E2284" s="24">
        <v>4.84</v>
      </c>
      <c r="F2284" s="24">
        <v>9.78</v>
      </c>
      <c r="G2284" s="107"/>
    </row>
    <row r="2285" ht="13.8" spans="1:7">
      <c r="A2285" s="102">
        <v>2280</v>
      </c>
      <c r="B2285" s="114" t="s">
        <v>11575</v>
      </c>
      <c r="C2285" s="80" t="s">
        <v>32009</v>
      </c>
      <c r="D2285" s="81">
        <v>6.62</v>
      </c>
      <c r="E2285" s="24">
        <v>4.84</v>
      </c>
      <c r="F2285" s="24">
        <v>32.04</v>
      </c>
      <c r="G2285" s="107"/>
    </row>
    <row r="2286" ht="13.8" spans="1:7">
      <c r="A2286" s="102">
        <v>2281</v>
      </c>
      <c r="B2286" s="114" t="s">
        <v>32012</v>
      </c>
      <c r="C2286" s="80" t="s">
        <v>32009</v>
      </c>
      <c r="D2286" s="81">
        <v>12.53</v>
      </c>
      <c r="E2286" s="24">
        <v>4.84</v>
      </c>
      <c r="F2286" s="24">
        <v>60.65</v>
      </c>
      <c r="G2286" s="107"/>
    </row>
    <row r="2287" ht="13.8" spans="1:7">
      <c r="A2287" s="102">
        <v>2282</v>
      </c>
      <c r="B2287" s="114" t="s">
        <v>4284</v>
      </c>
      <c r="C2287" s="80" t="s">
        <v>32009</v>
      </c>
      <c r="D2287" s="81">
        <v>3.85</v>
      </c>
      <c r="E2287" s="24">
        <v>4.84</v>
      </c>
      <c r="F2287" s="24">
        <v>18.63</v>
      </c>
      <c r="G2287" s="107"/>
    </row>
    <row r="2288" ht="13.8" spans="1:7">
      <c r="A2288" s="102">
        <v>2283</v>
      </c>
      <c r="B2288" s="114" t="s">
        <v>2333</v>
      </c>
      <c r="C2288" s="80" t="s">
        <v>32009</v>
      </c>
      <c r="D2288" s="81">
        <v>5.76</v>
      </c>
      <c r="E2288" s="24">
        <v>4.84</v>
      </c>
      <c r="F2288" s="24">
        <v>27.88</v>
      </c>
      <c r="G2288" s="107"/>
    </row>
    <row r="2289" ht="13.8" spans="1:7">
      <c r="A2289" s="102">
        <v>2284</v>
      </c>
      <c r="B2289" s="114" t="s">
        <v>3392</v>
      </c>
      <c r="C2289" s="80" t="s">
        <v>32009</v>
      </c>
      <c r="D2289" s="81">
        <v>7.03</v>
      </c>
      <c r="E2289" s="24">
        <v>4.84</v>
      </c>
      <c r="F2289" s="24">
        <v>34.03</v>
      </c>
      <c r="G2289" s="107"/>
    </row>
    <row r="2290" ht="13.8" spans="1:7">
      <c r="A2290" s="102">
        <v>2285</v>
      </c>
      <c r="B2290" s="114" t="s">
        <v>5187</v>
      </c>
      <c r="C2290" s="80" t="s">
        <v>32009</v>
      </c>
      <c r="D2290" s="81">
        <v>6.32</v>
      </c>
      <c r="E2290" s="24">
        <v>4.84</v>
      </c>
      <c r="F2290" s="24">
        <v>30.59</v>
      </c>
      <c r="G2290" s="107"/>
    </row>
    <row r="2291" ht="13.8" spans="1:7">
      <c r="A2291" s="102">
        <v>2286</v>
      </c>
      <c r="B2291" s="114" t="s">
        <v>32013</v>
      </c>
      <c r="C2291" s="80" t="s">
        <v>32009</v>
      </c>
      <c r="D2291" s="81">
        <v>2.82</v>
      </c>
      <c r="E2291" s="24">
        <v>4.84</v>
      </c>
      <c r="F2291" s="24">
        <v>13.65</v>
      </c>
      <c r="G2291" s="107"/>
    </row>
    <row r="2292" ht="13.8" spans="1:7">
      <c r="A2292" s="102">
        <v>2287</v>
      </c>
      <c r="B2292" s="114" t="s">
        <v>32014</v>
      </c>
      <c r="C2292" s="80" t="s">
        <v>32009</v>
      </c>
      <c r="D2292" s="81">
        <v>9.58</v>
      </c>
      <c r="E2292" s="24">
        <v>4.84</v>
      </c>
      <c r="F2292" s="24">
        <v>46.37</v>
      </c>
      <c r="G2292" s="107"/>
    </row>
    <row r="2293" ht="13.8" spans="1:7">
      <c r="A2293" s="102">
        <v>2288</v>
      </c>
      <c r="B2293" s="114" t="s">
        <v>32015</v>
      </c>
      <c r="C2293" s="80" t="s">
        <v>32009</v>
      </c>
      <c r="D2293" s="81">
        <v>4.8</v>
      </c>
      <c r="E2293" s="24">
        <v>4.84</v>
      </c>
      <c r="F2293" s="24">
        <v>23.23</v>
      </c>
      <c r="G2293" s="107"/>
    </row>
    <row r="2294" ht="13.8" spans="1:7">
      <c r="A2294" s="102">
        <v>2289</v>
      </c>
      <c r="B2294" s="114" t="s">
        <v>32016</v>
      </c>
      <c r="C2294" s="80" t="s">
        <v>32009</v>
      </c>
      <c r="D2294" s="81">
        <v>4.69</v>
      </c>
      <c r="E2294" s="24">
        <v>4.84</v>
      </c>
      <c r="F2294" s="24">
        <v>22.7</v>
      </c>
      <c r="G2294" s="107"/>
    </row>
    <row r="2295" ht="13.8" spans="1:7">
      <c r="A2295" s="102">
        <v>2290</v>
      </c>
      <c r="B2295" s="114" t="s">
        <v>2365</v>
      </c>
      <c r="C2295" s="80" t="s">
        <v>32009</v>
      </c>
      <c r="D2295" s="81">
        <v>3.38</v>
      </c>
      <c r="E2295" s="24">
        <v>4.84</v>
      </c>
      <c r="F2295" s="24">
        <v>16.36</v>
      </c>
      <c r="G2295" s="107"/>
    </row>
    <row r="2296" ht="13.8" spans="1:7">
      <c r="A2296" s="102">
        <v>2291</v>
      </c>
      <c r="B2296" s="114" t="s">
        <v>4153</v>
      </c>
      <c r="C2296" s="80" t="s">
        <v>32009</v>
      </c>
      <c r="D2296" s="81">
        <v>6.06</v>
      </c>
      <c r="E2296" s="24">
        <v>4.84</v>
      </c>
      <c r="F2296" s="24">
        <v>29.33</v>
      </c>
      <c r="G2296" s="107"/>
    </row>
    <row r="2297" ht="13.8" spans="1:7">
      <c r="A2297" s="102">
        <v>2292</v>
      </c>
      <c r="B2297" s="114" t="s">
        <v>5814</v>
      </c>
      <c r="C2297" s="80" t="s">
        <v>32009</v>
      </c>
      <c r="D2297" s="81">
        <v>4.24</v>
      </c>
      <c r="E2297" s="24">
        <v>4.84</v>
      </c>
      <c r="F2297" s="24">
        <v>20.52</v>
      </c>
      <c r="G2297" s="107"/>
    </row>
    <row r="2298" ht="13.8" spans="1:7">
      <c r="A2298" s="102">
        <v>2293</v>
      </c>
      <c r="B2298" s="114" t="s">
        <v>32017</v>
      </c>
      <c r="C2298" s="80" t="s">
        <v>32009</v>
      </c>
      <c r="D2298" s="81">
        <v>2.75</v>
      </c>
      <c r="E2298" s="24">
        <v>4.84</v>
      </c>
      <c r="F2298" s="24">
        <v>13.31</v>
      </c>
      <c r="G2298" s="107"/>
    </row>
    <row r="2299" ht="13.8" spans="1:7">
      <c r="A2299" s="102">
        <v>2294</v>
      </c>
      <c r="B2299" s="114" t="s">
        <v>3335</v>
      </c>
      <c r="C2299" s="80" t="s">
        <v>32009</v>
      </c>
      <c r="D2299" s="81">
        <v>3.69</v>
      </c>
      <c r="E2299" s="24">
        <v>4.84</v>
      </c>
      <c r="F2299" s="24">
        <v>17.86</v>
      </c>
      <c r="G2299" s="107"/>
    </row>
    <row r="2300" ht="13.8" spans="1:7">
      <c r="A2300" s="102">
        <v>2295</v>
      </c>
      <c r="B2300" s="114" t="s">
        <v>32018</v>
      </c>
      <c r="C2300" s="80" t="s">
        <v>32009</v>
      </c>
      <c r="D2300" s="81">
        <v>4.97</v>
      </c>
      <c r="E2300" s="24">
        <v>4.84</v>
      </c>
      <c r="F2300" s="24">
        <v>24.05</v>
      </c>
      <c r="G2300" s="107"/>
    </row>
    <row r="2301" ht="13.8" spans="1:7">
      <c r="A2301" s="102">
        <v>2296</v>
      </c>
      <c r="B2301" s="114" t="s">
        <v>4452</v>
      </c>
      <c r="C2301" s="80" t="s">
        <v>32009</v>
      </c>
      <c r="D2301" s="81">
        <v>6.69</v>
      </c>
      <c r="E2301" s="24">
        <v>4.84</v>
      </c>
      <c r="F2301" s="24">
        <v>32.38</v>
      </c>
      <c r="G2301" s="107"/>
    </row>
    <row r="2302" ht="13.8" spans="1:7">
      <c r="A2302" s="102">
        <v>2297</v>
      </c>
      <c r="B2302" s="114" t="s">
        <v>32019</v>
      </c>
      <c r="C2302" s="80" t="s">
        <v>32009</v>
      </c>
      <c r="D2302" s="81">
        <v>2.51</v>
      </c>
      <c r="E2302" s="24">
        <v>4.84</v>
      </c>
      <c r="F2302" s="24">
        <v>12.15</v>
      </c>
      <c r="G2302" s="107"/>
    </row>
    <row r="2303" ht="13.8" spans="1:7">
      <c r="A2303" s="102">
        <v>2298</v>
      </c>
      <c r="B2303" s="114" t="s">
        <v>32020</v>
      </c>
      <c r="C2303" s="80" t="s">
        <v>32009</v>
      </c>
      <c r="D2303" s="81">
        <v>5.99</v>
      </c>
      <c r="E2303" s="24">
        <v>4.84</v>
      </c>
      <c r="F2303" s="24">
        <v>28.99</v>
      </c>
      <c r="G2303" s="107"/>
    </row>
    <row r="2304" ht="13.8" spans="1:7">
      <c r="A2304" s="102">
        <v>2299</v>
      </c>
      <c r="B2304" s="114" t="s">
        <v>32021</v>
      </c>
      <c r="C2304" s="80" t="s">
        <v>32009</v>
      </c>
      <c r="D2304" s="81">
        <v>4.25</v>
      </c>
      <c r="E2304" s="24">
        <v>4.84</v>
      </c>
      <c r="F2304" s="24">
        <v>20.57</v>
      </c>
      <c r="G2304" s="107"/>
    </row>
    <row r="2305" ht="13.8" spans="1:7">
      <c r="A2305" s="102">
        <v>2300</v>
      </c>
      <c r="B2305" s="114" t="s">
        <v>15148</v>
      </c>
      <c r="C2305" s="80" t="s">
        <v>32009</v>
      </c>
      <c r="D2305" s="81">
        <v>3.62</v>
      </c>
      <c r="E2305" s="24">
        <v>4.84</v>
      </c>
      <c r="F2305" s="24">
        <v>17.52</v>
      </c>
      <c r="G2305" s="107"/>
    </row>
    <row r="2306" ht="13.8" spans="1:7">
      <c r="A2306" s="102">
        <v>2301</v>
      </c>
      <c r="B2306" s="114" t="s">
        <v>32022</v>
      </c>
      <c r="C2306" s="80" t="s">
        <v>32009</v>
      </c>
      <c r="D2306" s="81">
        <v>3.76</v>
      </c>
      <c r="E2306" s="24">
        <v>4.84</v>
      </c>
      <c r="F2306" s="24">
        <v>18.2</v>
      </c>
      <c r="G2306" s="107"/>
    </row>
    <row r="2307" ht="13.8" spans="1:7">
      <c r="A2307" s="102">
        <v>2302</v>
      </c>
      <c r="B2307" s="114" t="s">
        <v>27779</v>
      </c>
      <c r="C2307" s="80" t="s">
        <v>32009</v>
      </c>
      <c r="D2307" s="81">
        <v>2.84</v>
      </c>
      <c r="E2307" s="24">
        <v>4.84</v>
      </c>
      <c r="F2307" s="24">
        <v>13.75</v>
      </c>
      <c r="G2307" s="107"/>
    </row>
    <row r="2308" ht="13.8" spans="1:7">
      <c r="A2308" s="102">
        <v>2303</v>
      </c>
      <c r="B2308" s="114" t="s">
        <v>32023</v>
      </c>
      <c r="C2308" s="80" t="s">
        <v>32009</v>
      </c>
      <c r="D2308" s="81">
        <v>6.13</v>
      </c>
      <c r="E2308" s="24">
        <v>4.84</v>
      </c>
      <c r="F2308" s="24">
        <v>29.67</v>
      </c>
      <c r="G2308" s="107"/>
    </row>
    <row r="2309" ht="13.8" spans="1:7">
      <c r="A2309" s="102">
        <v>2304</v>
      </c>
      <c r="B2309" s="114" t="s">
        <v>32024</v>
      </c>
      <c r="C2309" s="80" t="s">
        <v>32009</v>
      </c>
      <c r="D2309" s="81">
        <v>7.5</v>
      </c>
      <c r="E2309" s="24">
        <v>4.84</v>
      </c>
      <c r="F2309" s="24">
        <v>36.3</v>
      </c>
      <c r="G2309" s="107"/>
    </row>
    <row r="2310" ht="13.8" spans="1:7">
      <c r="A2310" s="102">
        <v>2305</v>
      </c>
      <c r="B2310" s="114" t="s">
        <v>32025</v>
      </c>
      <c r="C2310" s="80" t="s">
        <v>32009</v>
      </c>
      <c r="D2310" s="81">
        <v>4.7</v>
      </c>
      <c r="E2310" s="24">
        <v>4.84</v>
      </c>
      <c r="F2310" s="24">
        <v>22.75</v>
      </c>
      <c r="G2310" s="107"/>
    </row>
    <row r="2311" ht="13.8" spans="1:7">
      <c r="A2311" s="102">
        <v>2306</v>
      </c>
      <c r="B2311" s="114" t="s">
        <v>32026</v>
      </c>
      <c r="C2311" s="80" t="s">
        <v>32009</v>
      </c>
      <c r="D2311" s="81">
        <v>5.89</v>
      </c>
      <c r="E2311" s="24">
        <v>4.84</v>
      </c>
      <c r="F2311" s="24">
        <v>28.51</v>
      </c>
      <c r="G2311" s="107"/>
    </row>
    <row r="2312" ht="13.8" spans="1:7">
      <c r="A2312" s="102">
        <v>2307</v>
      </c>
      <c r="B2312" s="114" t="s">
        <v>5817</v>
      </c>
      <c r="C2312" s="80" t="s">
        <v>32009</v>
      </c>
      <c r="D2312" s="81">
        <v>2.29</v>
      </c>
      <c r="E2312" s="24">
        <v>4.84</v>
      </c>
      <c r="F2312" s="24">
        <v>11.08</v>
      </c>
      <c r="G2312" s="107"/>
    </row>
    <row r="2313" ht="13.8" spans="1:7">
      <c r="A2313" s="102">
        <v>2308</v>
      </c>
      <c r="B2313" s="114" t="s">
        <v>3908</v>
      </c>
      <c r="C2313" s="80" t="s">
        <v>32009</v>
      </c>
      <c r="D2313" s="81">
        <v>3.37</v>
      </c>
      <c r="E2313" s="24">
        <v>4.84</v>
      </c>
      <c r="F2313" s="24">
        <v>16.31</v>
      </c>
      <c r="G2313" s="107"/>
    </row>
    <row r="2314" ht="13.8" spans="1:7">
      <c r="A2314" s="102">
        <v>2309</v>
      </c>
      <c r="B2314" s="114" t="s">
        <v>14364</v>
      </c>
      <c r="C2314" s="80" t="s">
        <v>32009</v>
      </c>
      <c r="D2314" s="81">
        <v>1.75</v>
      </c>
      <c r="E2314" s="24">
        <v>4.84</v>
      </c>
      <c r="F2314" s="24">
        <v>8.47</v>
      </c>
      <c r="G2314" s="107"/>
    </row>
    <row r="2315" ht="13.8" spans="1:7">
      <c r="A2315" s="102">
        <v>2310</v>
      </c>
      <c r="B2315" s="114" t="s">
        <v>4443</v>
      </c>
      <c r="C2315" s="80" t="s">
        <v>32009</v>
      </c>
      <c r="D2315" s="81">
        <v>6.13</v>
      </c>
      <c r="E2315" s="24">
        <v>4.84</v>
      </c>
      <c r="F2315" s="24">
        <v>29.67</v>
      </c>
      <c r="G2315" s="107"/>
    </row>
    <row r="2316" ht="13.8" spans="1:7">
      <c r="A2316" s="102">
        <v>2311</v>
      </c>
      <c r="B2316" s="114" t="s">
        <v>3571</v>
      </c>
      <c r="C2316" s="80" t="s">
        <v>32009</v>
      </c>
      <c r="D2316" s="81">
        <v>8.54</v>
      </c>
      <c r="E2316" s="24">
        <v>4.84</v>
      </c>
      <c r="F2316" s="24">
        <v>41.33</v>
      </c>
      <c r="G2316" s="107"/>
    </row>
    <row r="2317" ht="13.8" spans="1:7">
      <c r="A2317" s="102">
        <v>2312</v>
      </c>
      <c r="B2317" s="114" t="s">
        <v>32027</v>
      </c>
      <c r="C2317" s="80" t="s">
        <v>32009</v>
      </c>
      <c r="D2317" s="81">
        <v>3.99</v>
      </c>
      <c r="E2317" s="24">
        <v>4.84</v>
      </c>
      <c r="F2317" s="24">
        <v>19.31</v>
      </c>
      <c r="G2317" s="107"/>
    </row>
    <row r="2318" ht="13.8" spans="1:7">
      <c r="A2318" s="102">
        <v>2313</v>
      </c>
      <c r="B2318" s="114" t="s">
        <v>32028</v>
      </c>
      <c r="C2318" s="80" t="s">
        <v>32009</v>
      </c>
      <c r="D2318" s="81">
        <v>4.54</v>
      </c>
      <c r="E2318" s="24">
        <v>4.84</v>
      </c>
      <c r="F2318" s="24">
        <v>21.97</v>
      </c>
      <c r="G2318" s="107"/>
    </row>
    <row r="2319" ht="13.8" spans="1:7">
      <c r="A2319" s="102">
        <v>2314</v>
      </c>
      <c r="B2319" s="114" t="s">
        <v>32029</v>
      </c>
      <c r="C2319" s="80" t="s">
        <v>32009</v>
      </c>
      <c r="D2319" s="81">
        <v>4.73</v>
      </c>
      <c r="E2319" s="24">
        <v>4.84</v>
      </c>
      <c r="F2319" s="24">
        <v>22.89</v>
      </c>
      <c r="G2319" s="107"/>
    </row>
    <row r="2320" ht="13.8" spans="1:7">
      <c r="A2320" s="102">
        <v>2315</v>
      </c>
      <c r="B2320" s="114" t="s">
        <v>32030</v>
      </c>
      <c r="C2320" s="80" t="s">
        <v>32009</v>
      </c>
      <c r="D2320" s="81">
        <v>1.41</v>
      </c>
      <c r="E2320" s="24">
        <v>4.84</v>
      </c>
      <c r="F2320" s="24">
        <v>6.82</v>
      </c>
      <c r="G2320" s="107"/>
    </row>
    <row r="2321" ht="13.8" spans="1:7">
      <c r="A2321" s="102">
        <v>2316</v>
      </c>
      <c r="B2321" s="114" t="s">
        <v>32031</v>
      </c>
      <c r="C2321" s="80" t="s">
        <v>32009</v>
      </c>
      <c r="D2321" s="81">
        <v>3.55</v>
      </c>
      <c r="E2321" s="24">
        <v>4.84</v>
      </c>
      <c r="F2321" s="24">
        <v>17.18</v>
      </c>
      <c r="G2321" s="107"/>
    </row>
    <row r="2322" ht="13.8" spans="1:7">
      <c r="A2322" s="102">
        <v>2317</v>
      </c>
      <c r="B2322" s="114" t="s">
        <v>32032</v>
      </c>
      <c r="C2322" s="80" t="s">
        <v>32009</v>
      </c>
      <c r="D2322" s="81">
        <v>2.39</v>
      </c>
      <c r="E2322" s="24">
        <v>4.84</v>
      </c>
      <c r="F2322" s="24">
        <v>11.57</v>
      </c>
      <c r="G2322" s="107"/>
    </row>
    <row r="2323" ht="13.8" spans="1:7">
      <c r="A2323" s="102">
        <v>2318</v>
      </c>
      <c r="B2323" s="114" t="s">
        <v>32033</v>
      </c>
      <c r="C2323" s="80" t="s">
        <v>32009</v>
      </c>
      <c r="D2323" s="81">
        <v>2.03</v>
      </c>
      <c r="E2323" s="24">
        <v>4.84</v>
      </c>
      <c r="F2323" s="24">
        <v>9.83</v>
      </c>
      <c r="G2323" s="107"/>
    </row>
    <row r="2324" ht="13.8" spans="1:7">
      <c r="A2324" s="102">
        <v>2319</v>
      </c>
      <c r="B2324" s="114" t="s">
        <v>32034</v>
      </c>
      <c r="C2324" s="80" t="s">
        <v>32009</v>
      </c>
      <c r="D2324" s="81">
        <v>2.2</v>
      </c>
      <c r="E2324" s="24">
        <v>4.84</v>
      </c>
      <c r="F2324" s="24">
        <v>10.65</v>
      </c>
      <c r="G2324" s="107"/>
    </row>
    <row r="2325" ht="13.8" spans="1:7">
      <c r="A2325" s="102">
        <v>2320</v>
      </c>
      <c r="B2325" s="114" t="s">
        <v>32035</v>
      </c>
      <c r="C2325" s="80" t="s">
        <v>32036</v>
      </c>
      <c r="D2325" s="81">
        <v>3.33</v>
      </c>
      <c r="E2325" s="24">
        <v>4.84</v>
      </c>
      <c r="F2325" s="24">
        <v>16.12</v>
      </c>
      <c r="G2325" s="107"/>
    </row>
    <row r="2326" ht="13.8" spans="1:7">
      <c r="A2326" s="102">
        <v>2321</v>
      </c>
      <c r="B2326" s="114" t="s">
        <v>32037</v>
      </c>
      <c r="C2326" s="80" t="s">
        <v>32036</v>
      </c>
      <c r="D2326" s="81">
        <v>6.27</v>
      </c>
      <c r="E2326" s="24">
        <v>4.84</v>
      </c>
      <c r="F2326" s="24">
        <v>30.35</v>
      </c>
      <c r="G2326" s="107"/>
    </row>
    <row r="2327" ht="13.8" spans="1:7">
      <c r="A2327" s="102">
        <v>2322</v>
      </c>
      <c r="B2327" s="114" t="s">
        <v>32038</v>
      </c>
      <c r="C2327" s="80" t="s">
        <v>32036</v>
      </c>
      <c r="D2327" s="81">
        <v>1.64</v>
      </c>
      <c r="E2327" s="24">
        <v>4.84</v>
      </c>
      <c r="F2327" s="24">
        <v>7.94</v>
      </c>
      <c r="G2327" s="107"/>
    </row>
    <row r="2328" ht="13.8" spans="1:7">
      <c r="A2328" s="102">
        <v>2323</v>
      </c>
      <c r="B2328" s="114" t="s">
        <v>14295</v>
      </c>
      <c r="C2328" s="80" t="s">
        <v>32036</v>
      </c>
      <c r="D2328" s="81">
        <v>3.61</v>
      </c>
      <c r="E2328" s="24">
        <v>4.84</v>
      </c>
      <c r="F2328" s="24">
        <v>17.47</v>
      </c>
      <c r="G2328" s="107"/>
    </row>
    <row r="2329" ht="13.8" spans="1:7">
      <c r="A2329" s="102">
        <v>2324</v>
      </c>
      <c r="B2329" s="114" t="s">
        <v>32039</v>
      </c>
      <c r="C2329" s="80" t="s">
        <v>32036</v>
      </c>
      <c r="D2329" s="81">
        <v>4.14</v>
      </c>
      <c r="E2329" s="24">
        <v>4.84</v>
      </c>
      <c r="F2329" s="24">
        <v>20.04</v>
      </c>
      <c r="G2329" s="107"/>
    </row>
    <row r="2330" ht="13.8" spans="1:7">
      <c r="A2330" s="102">
        <v>2325</v>
      </c>
      <c r="B2330" s="114" t="s">
        <v>32019</v>
      </c>
      <c r="C2330" s="80" t="s">
        <v>32036</v>
      </c>
      <c r="D2330" s="81">
        <v>3.34</v>
      </c>
      <c r="E2330" s="24">
        <v>4.84</v>
      </c>
      <c r="F2330" s="24">
        <v>16.17</v>
      </c>
      <c r="G2330" s="107"/>
    </row>
    <row r="2331" ht="13.8" spans="1:7">
      <c r="A2331" s="102">
        <v>2326</v>
      </c>
      <c r="B2331" s="114" t="s">
        <v>21723</v>
      </c>
      <c r="C2331" s="80" t="s">
        <v>32036</v>
      </c>
      <c r="D2331" s="81">
        <v>4.8</v>
      </c>
      <c r="E2331" s="24">
        <v>4.84</v>
      </c>
      <c r="F2331" s="24">
        <v>23.23</v>
      </c>
      <c r="G2331" s="107"/>
    </row>
    <row r="2332" ht="13.8" spans="1:7">
      <c r="A2332" s="102">
        <v>2327</v>
      </c>
      <c r="B2332" s="114" t="s">
        <v>20202</v>
      </c>
      <c r="C2332" s="80" t="s">
        <v>32036</v>
      </c>
      <c r="D2332" s="81">
        <v>5.19</v>
      </c>
      <c r="E2332" s="24">
        <v>4.84</v>
      </c>
      <c r="F2332" s="24">
        <v>25.12</v>
      </c>
      <c r="G2332" s="107"/>
    </row>
    <row r="2333" ht="13.8" spans="1:7">
      <c r="A2333" s="102">
        <v>2328</v>
      </c>
      <c r="B2333" s="114" t="s">
        <v>14308</v>
      </c>
      <c r="C2333" s="80" t="s">
        <v>32036</v>
      </c>
      <c r="D2333" s="81">
        <v>5.05</v>
      </c>
      <c r="E2333" s="24">
        <v>4.84</v>
      </c>
      <c r="F2333" s="24">
        <v>24.44</v>
      </c>
      <c r="G2333" s="107"/>
    </row>
    <row r="2334" ht="13.8" spans="1:7">
      <c r="A2334" s="102">
        <v>2329</v>
      </c>
      <c r="B2334" s="114" t="s">
        <v>5124</v>
      </c>
      <c r="C2334" s="80" t="s">
        <v>32036</v>
      </c>
      <c r="D2334" s="81">
        <v>5.79</v>
      </c>
      <c r="E2334" s="24">
        <v>4.84</v>
      </c>
      <c r="F2334" s="24">
        <v>28.02</v>
      </c>
      <c r="G2334" s="107"/>
    </row>
    <row r="2335" ht="13.8" spans="1:7">
      <c r="A2335" s="102">
        <v>2330</v>
      </c>
      <c r="B2335" s="114" t="s">
        <v>32040</v>
      </c>
      <c r="C2335" s="80" t="s">
        <v>32036</v>
      </c>
      <c r="D2335" s="81">
        <v>4.49</v>
      </c>
      <c r="E2335" s="24">
        <v>4.84</v>
      </c>
      <c r="F2335" s="24">
        <v>21.73</v>
      </c>
      <c r="G2335" s="107"/>
    </row>
    <row r="2336" ht="13.8" spans="1:7">
      <c r="A2336" s="102">
        <v>2331</v>
      </c>
      <c r="B2336" s="114" t="s">
        <v>32041</v>
      </c>
      <c r="C2336" s="80" t="s">
        <v>32036</v>
      </c>
      <c r="D2336" s="81">
        <v>7.08</v>
      </c>
      <c r="E2336" s="24">
        <v>4.84</v>
      </c>
      <c r="F2336" s="24">
        <v>34.27</v>
      </c>
      <c r="G2336" s="107"/>
    </row>
    <row r="2337" ht="13.8" spans="1:7">
      <c r="A2337" s="102">
        <v>2332</v>
      </c>
      <c r="B2337" s="114" t="s">
        <v>32042</v>
      </c>
      <c r="C2337" s="80" t="s">
        <v>32036</v>
      </c>
      <c r="D2337" s="81">
        <v>10.87</v>
      </c>
      <c r="E2337" s="24">
        <v>4.84</v>
      </c>
      <c r="F2337" s="24">
        <v>52.61</v>
      </c>
      <c r="G2337" s="107"/>
    </row>
    <row r="2338" ht="13.8" spans="1:7">
      <c r="A2338" s="102">
        <v>2333</v>
      </c>
      <c r="B2338" s="114" t="s">
        <v>14417</v>
      </c>
      <c r="C2338" s="80" t="s">
        <v>32036</v>
      </c>
      <c r="D2338" s="81">
        <v>1.88</v>
      </c>
      <c r="E2338" s="24">
        <v>4.84</v>
      </c>
      <c r="F2338" s="24">
        <v>9.1</v>
      </c>
      <c r="G2338" s="107"/>
    </row>
    <row r="2339" ht="13.8" spans="1:7">
      <c r="A2339" s="102">
        <v>2334</v>
      </c>
      <c r="B2339" s="114" t="s">
        <v>32043</v>
      </c>
      <c r="C2339" s="80" t="s">
        <v>32036</v>
      </c>
      <c r="D2339" s="81">
        <v>5.83</v>
      </c>
      <c r="E2339" s="24">
        <v>4.84</v>
      </c>
      <c r="F2339" s="24">
        <v>28.22</v>
      </c>
      <c r="G2339" s="107"/>
    </row>
    <row r="2340" ht="13.8" spans="1:7">
      <c r="A2340" s="102">
        <v>2335</v>
      </c>
      <c r="B2340" s="114" t="s">
        <v>14641</v>
      </c>
      <c r="C2340" s="80" t="s">
        <v>32036</v>
      </c>
      <c r="D2340" s="81">
        <v>3.01</v>
      </c>
      <c r="E2340" s="24">
        <v>4.84</v>
      </c>
      <c r="F2340" s="24">
        <v>14.57</v>
      </c>
      <c r="G2340" s="107"/>
    </row>
    <row r="2341" ht="13.8" spans="1:7">
      <c r="A2341" s="102">
        <v>2336</v>
      </c>
      <c r="B2341" s="114" t="s">
        <v>4323</v>
      </c>
      <c r="C2341" s="80" t="s">
        <v>32036</v>
      </c>
      <c r="D2341" s="81">
        <v>9.23</v>
      </c>
      <c r="E2341" s="24">
        <v>4.84</v>
      </c>
      <c r="F2341" s="24">
        <v>44.67</v>
      </c>
      <c r="G2341" s="107"/>
    </row>
    <row r="2342" ht="13.8" spans="1:7">
      <c r="A2342" s="102">
        <v>2337</v>
      </c>
      <c r="B2342" s="114" t="s">
        <v>32040</v>
      </c>
      <c r="C2342" s="80" t="s">
        <v>32036</v>
      </c>
      <c r="D2342" s="81">
        <v>3.9</v>
      </c>
      <c r="E2342" s="24">
        <v>4.84</v>
      </c>
      <c r="F2342" s="24">
        <v>18.88</v>
      </c>
      <c r="G2342" s="107"/>
    </row>
    <row r="2343" ht="13.8" spans="1:7">
      <c r="A2343" s="102">
        <v>2338</v>
      </c>
      <c r="B2343" s="114" t="s">
        <v>4781</v>
      </c>
      <c r="C2343" s="80" t="s">
        <v>32036</v>
      </c>
      <c r="D2343" s="81">
        <v>6.18</v>
      </c>
      <c r="E2343" s="24">
        <v>4.84</v>
      </c>
      <c r="F2343" s="24">
        <v>29.91</v>
      </c>
      <c r="G2343" s="107"/>
    </row>
    <row r="2344" ht="13.8" spans="1:7">
      <c r="A2344" s="102">
        <v>2339</v>
      </c>
      <c r="B2344" s="114" t="s">
        <v>32044</v>
      </c>
      <c r="C2344" s="80" t="s">
        <v>32036</v>
      </c>
      <c r="D2344" s="81">
        <v>8.65</v>
      </c>
      <c r="E2344" s="24">
        <v>4.84</v>
      </c>
      <c r="F2344" s="24">
        <v>41.87</v>
      </c>
      <c r="G2344" s="107"/>
    </row>
    <row r="2345" ht="13.8" spans="1:7">
      <c r="A2345" s="102">
        <v>2340</v>
      </c>
      <c r="B2345" s="114" t="s">
        <v>14321</v>
      </c>
      <c r="C2345" s="80" t="s">
        <v>32036</v>
      </c>
      <c r="D2345" s="81">
        <v>3.08</v>
      </c>
      <c r="E2345" s="24">
        <v>4.84</v>
      </c>
      <c r="F2345" s="24">
        <v>14.91</v>
      </c>
      <c r="G2345" s="107"/>
    </row>
    <row r="2346" ht="13.8" spans="1:7">
      <c r="A2346" s="102">
        <v>2341</v>
      </c>
      <c r="B2346" s="114" t="s">
        <v>32045</v>
      </c>
      <c r="C2346" s="80" t="s">
        <v>32036</v>
      </c>
      <c r="D2346" s="81">
        <v>6.96</v>
      </c>
      <c r="E2346" s="24">
        <v>4.84</v>
      </c>
      <c r="F2346" s="24">
        <v>33.69</v>
      </c>
      <c r="G2346" s="107"/>
    </row>
    <row r="2347" ht="13.8" spans="1:7">
      <c r="A2347" s="102">
        <v>2342</v>
      </c>
      <c r="B2347" s="114" t="s">
        <v>17522</v>
      </c>
      <c r="C2347" s="80" t="s">
        <v>32036</v>
      </c>
      <c r="D2347" s="81">
        <v>4.91</v>
      </c>
      <c r="E2347" s="24">
        <v>4.84</v>
      </c>
      <c r="F2347" s="24">
        <v>23.76</v>
      </c>
      <c r="G2347" s="107"/>
    </row>
    <row r="2348" ht="13.8" spans="1:7">
      <c r="A2348" s="102">
        <v>2343</v>
      </c>
      <c r="B2348" s="114" t="s">
        <v>32046</v>
      </c>
      <c r="C2348" s="80" t="s">
        <v>32036</v>
      </c>
      <c r="D2348" s="81">
        <v>5.04</v>
      </c>
      <c r="E2348" s="24">
        <v>4.84</v>
      </c>
      <c r="F2348" s="24">
        <v>24.39</v>
      </c>
      <c r="G2348" s="107"/>
    </row>
    <row r="2349" ht="13.8" spans="1:7">
      <c r="A2349" s="102">
        <v>2344</v>
      </c>
      <c r="B2349" s="114" t="s">
        <v>32025</v>
      </c>
      <c r="C2349" s="80" t="s">
        <v>32036</v>
      </c>
      <c r="D2349" s="81">
        <v>1.51</v>
      </c>
      <c r="E2349" s="24">
        <v>4.84</v>
      </c>
      <c r="F2349" s="24">
        <v>7.31</v>
      </c>
      <c r="G2349" s="107"/>
    </row>
    <row r="2350" ht="13.8" spans="1:7">
      <c r="A2350" s="102">
        <v>2345</v>
      </c>
      <c r="B2350" s="114" t="s">
        <v>14224</v>
      </c>
      <c r="C2350" s="80" t="s">
        <v>32036</v>
      </c>
      <c r="D2350" s="81">
        <v>3.97</v>
      </c>
      <c r="E2350" s="24">
        <v>4.84</v>
      </c>
      <c r="F2350" s="24">
        <v>19.21</v>
      </c>
      <c r="G2350" s="107"/>
    </row>
    <row r="2351" ht="13.8" spans="1:7">
      <c r="A2351" s="102">
        <v>2346</v>
      </c>
      <c r="B2351" s="114" t="s">
        <v>32015</v>
      </c>
      <c r="C2351" s="80" t="s">
        <v>32036</v>
      </c>
      <c r="D2351" s="81">
        <v>3.93</v>
      </c>
      <c r="E2351" s="24">
        <v>4.84</v>
      </c>
      <c r="F2351" s="24">
        <v>19.02</v>
      </c>
      <c r="G2351" s="107"/>
    </row>
    <row r="2352" ht="13.8" spans="1:7">
      <c r="A2352" s="102">
        <v>2347</v>
      </c>
      <c r="B2352" s="114" t="s">
        <v>32047</v>
      </c>
      <c r="C2352" s="80" t="s">
        <v>32036</v>
      </c>
      <c r="D2352" s="81">
        <v>10.15</v>
      </c>
      <c r="E2352" s="24">
        <v>4.84</v>
      </c>
      <c r="F2352" s="24">
        <v>49.13</v>
      </c>
      <c r="G2352" s="107"/>
    </row>
    <row r="2353" ht="13.8" spans="1:7">
      <c r="A2353" s="102">
        <v>2348</v>
      </c>
      <c r="B2353" s="114" t="s">
        <v>20202</v>
      </c>
      <c r="C2353" s="80" t="s">
        <v>32036</v>
      </c>
      <c r="D2353" s="81">
        <v>2.82</v>
      </c>
      <c r="E2353" s="24">
        <v>4.84</v>
      </c>
      <c r="F2353" s="24">
        <v>13.65</v>
      </c>
      <c r="G2353" s="107"/>
    </row>
    <row r="2354" ht="13.8" spans="1:7">
      <c r="A2354" s="102">
        <v>2349</v>
      </c>
      <c r="B2354" s="114" t="s">
        <v>32048</v>
      </c>
      <c r="C2354" s="80" t="s">
        <v>32036</v>
      </c>
      <c r="D2354" s="81">
        <v>2.82</v>
      </c>
      <c r="E2354" s="24">
        <v>4.84</v>
      </c>
      <c r="F2354" s="24">
        <v>13.65</v>
      </c>
      <c r="G2354" s="107"/>
    </row>
    <row r="2355" ht="13.8" spans="1:7">
      <c r="A2355" s="102">
        <v>2350</v>
      </c>
      <c r="B2355" s="114" t="s">
        <v>32049</v>
      </c>
      <c r="C2355" s="80" t="s">
        <v>32036</v>
      </c>
      <c r="D2355" s="81">
        <v>2.46</v>
      </c>
      <c r="E2355" s="24">
        <v>4.84</v>
      </c>
      <c r="F2355" s="24">
        <v>11.91</v>
      </c>
      <c r="G2355" s="107"/>
    </row>
    <row r="2356" ht="13.8" spans="1:7">
      <c r="A2356" s="102">
        <v>2351</v>
      </c>
      <c r="B2356" s="114" t="s">
        <v>32050</v>
      </c>
      <c r="C2356" s="80" t="s">
        <v>32036</v>
      </c>
      <c r="D2356" s="81">
        <v>5.17</v>
      </c>
      <c r="E2356" s="24">
        <v>4.84</v>
      </c>
      <c r="F2356" s="24">
        <v>25.02</v>
      </c>
      <c r="G2356" s="107"/>
    </row>
    <row r="2357" ht="13.8" spans="1:7">
      <c r="A2357" s="102">
        <v>2352</v>
      </c>
      <c r="B2357" s="114" t="s">
        <v>32051</v>
      </c>
      <c r="C2357" s="80" t="s">
        <v>32036</v>
      </c>
      <c r="D2357" s="81">
        <v>1.94</v>
      </c>
      <c r="E2357" s="24">
        <v>4.84</v>
      </c>
      <c r="F2357" s="24">
        <v>9.39</v>
      </c>
      <c r="G2357" s="107"/>
    </row>
    <row r="2358" ht="13.8" spans="1:7">
      <c r="A2358" s="102">
        <v>2353</v>
      </c>
      <c r="B2358" s="114" t="s">
        <v>14278</v>
      </c>
      <c r="C2358" s="80" t="s">
        <v>32036</v>
      </c>
      <c r="D2358" s="81">
        <v>3.09</v>
      </c>
      <c r="E2358" s="24">
        <v>4.84</v>
      </c>
      <c r="F2358" s="24">
        <v>14.96</v>
      </c>
      <c r="G2358" s="107"/>
    </row>
    <row r="2359" ht="13.8" spans="1:7">
      <c r="A2359" s="102">
        <v>2354</v>
      </c>
      <c r="B2359" s="114" t="s">
        <v>31979</v>
      </c>
      <c r="C2359" s="80" t="s">
        <v>32036</v>
      </c>
      <c r="D2359" s="81">
        <v>5.15</v>
      </c>
      <c r="E2359" s="24">
        <v>4.84</v>
      </c>
      <c r="F2359" s="24">
        <v>24.93</v>
      </c>
      <c r="G2359" s="107"/>
    </row>
    <row r="2360" ht="13.8" spans="1:7">
      <c r="A2360" s="102">
        <v>2355</v>
      </c>
      <c r="B2360" s="114" t="s">
        <v>14295</v>
      </c>
      <c r="C2360" s="80" t="s">
        <v>32036</v>
      </c>
      <c r="D2360" s="81">
        <v>5.94</v>
      </c>
      <c r="E2360" s="24">
        <v>4.84</v>
      </c>
      <c r="F2360" s="24">
        <v>28.75</v>
      </c>
      <c r="G2360" s="107"/>
    </row>
    <row r="2361" ht="13.8" spans="1:7">
      <c r="A2361" s="102">
        <v>2356</v>
      </c>
      <c r="B2361" s="114" t="s">
        <v>32019</v>
      </c>
      <c r="C2361" s="80" t="s">
        <v>32036</v>
      </c>
      <c r="D2361" s="81">
        <v>7.95</v>
      </c>
      <c r="E2361" s="24">
        <v>4.84</v>
      </c>
      <c r="F2361" s="24">
        <v>38.48</v>
      </c>
      <c r="G2361" s="107"/>
    </row>
    <row r="2362" ht="13.8" spans="1:7">
      <c r="A2362" s="102">
        <v>2357</v>
      </c>
      <c r="B2362" s="114" t="s">
        <v>32052</v>
      </c>
      <c r="C2362" s="80" t="s">
        <v>32036</v>
      </c>
      <c r="D2362" s="81">
        <v>7.93</v>
      </c>
      <c r="E2362" s="24">
        <v>4.84</v>
      </c>
      <c r="F2362" s="24">
        <v>38.38</v>
      </c>
      <c r="G2362" s="107"/>
    </row>
    <row r="2363" ht="13.8" spans="1:7">
      <c r="A2363" s="102">
        <v>2358</v>
      </c>
      <c r="B2363" s="114" t="s">
        <v>32053</v>
      </c>
      <c r="C2363" s="80" t="s">
        <v>32036</v>
      </c>
      <c r="D2363" s="81">
        <v>3.47</v>
      </c>
      <c r="E2363" s="24">
        <v>4.84</v>
      </c>
      <c r="F2363" s="24">
        <v>16.79</v>
      </c>
      <c r="G2363" s="107"/>
    </row>
    <row r="2364" ht="13.8" spans="1:7">
      <c r="A2364" s="102">
        <v>2359</v>
      </c>
      <c r="B2364" s="114" t="s">
        <v>32041</v>
      </c>
      <c r="C2364" s="80" t="s">
        <v>32036</v>
      </c>
      <c r="D2364" s="81">
        <v>4.84</v>
      </c>
      <c r="E2364" s="24">
        <v>4.84</v>
      </c>
      <c r="F2364" s="24">
        <v>23.43</v>
      </c>
      <c r="G2364" s="107"/>
    </row>
    <row r="2365" ht="13.8" spans="1:7">
      <c r="A2365" s="102">
        <v>2360</v>
      </c>
      <c r="B2365" s="114" t="s">
        <v>31833</v>
      </c>
      <c r="C2365" s="80" t="s">
        <v>32036</v>
      </c>
      <c r="D2365" s="81">
        <v>4.14</v>
      </c>
      <c r="E2365" s="24">
        <v>4.84</v>
      </c>
      <c r="F2365" s="24">
        <v>20.04</v>
      </c>
      <c r="G2365" s="107"/>
    </row>
    <row r="2366" ht="13.8" spans="1:7">
      <c r="A2366" s="102">
        <v>2361</v>
      </c>
      <c r="B2366" s="114" t="s">
        <v>32054</v>
      </c>
      <c r="C2366" s="80" t="s">
        <v>32036</v>
      </c>
      <c r="D2366" s="81">
        <v>1.85</v>
      </c>
      <c r="E2366" s="24">
        <v>4.84</v>
      </c>
      <c r="F2366" s="24">
        <v>8.95</v>
      </c>
      <c r="G2366" s="107"/>
    </row>
    <row r="2367" ht="13.8" spans="1:7">
      <c r="A2367" s="102">
        <v>2362</v>
      </c>
      <c r="B2367" s="114" t="s">
        <v>32033</v>
      </c>
      <c r="C2367" s="80" t="s">
        <v>32036</v>
      </c>
      <c r="D2367" s="81">
        <v>5.89</v>
      </c>
      <c r="E2367" s="24">
        <v>4.84</v>
      </c>
      <c r="F2367" s="24">
        <v>28.51</v>
      </c>
      <c r="G2367" s="107"/>
    </row>
    <row r="2368" ht="13.8" spans="1:7">
      <c r="A2368" s="102">
        <v>2363</v>
      </c>
      <c r="B2368" s="114" t="s">
        <v>4784</v>
      </c>
      <c r="C2368" s="80" t="s">
        <v>32036</v>
      </c>
      <c r="D2368" s="81">
        <v>1.51</v>
      </c>
      <c r="E2368" s="24">
        <v>4.84</v>
      </c>
      <c r="F2368" s="24">
        <v>7.31</v>
      </c>
      <c r="G2368" s="107"/>
    </row>
    <row r="2369" ht="13.8" spans="1:7">
      <c r="A2369" s="102">
        <v>2364</v>
      </c>
      <c r="B2369" s="114" t="s">
        <v>32055</v>
      </c>
      <c r="C2369" s="80" t="s">
        <v>32036</v>
      </c>
      <c r="D2369" s="81">
        <v>3.56</v>
      </c>
      <c r="E2369" s="24">
        <v>4.84</v>
      </c>
      <c r="F2369" s="24">
        <v>17.23</v>
      </c>
      <c r="G2369" s="107"/>
    </row>
    <row r="2370" ht="13.8" spans="1:7">
      <c r="A2370" s="102">
        <v>2365</v>
      </c>
      <c r="B2370" s="114" t="s">
        <v>14276</v>
      </c>
      <c r="C2370" s="80" t="s">
        <v>32036</v>
      </c>
      <c r="D2370" s="81">
        <v>3.8</v>
      </c>
      <c r="E2370" s="24">
        <v>4.84</v>
      </c>
      <c r="F2370" s="24">
        <v>18.39</v>
      </c>
      <c r="G2370" s="107"/>
    </row>
    <row r="2371" ht="13.8" spans="1:7">
      <c r="A2371" s="102">
        <v>2366</v>
      </c>
      <c r="B2371" s="114" t="s">
        <v>14292</v>
      </c>
      <c r="C2371" s="80" t="s">
        <v>32036</v>
      </c>
      <c r="D2371" s="81">
        <v>6.4</v>
      </c>
      <c r="E2371" s="24">
        <v>4.84</v>
      </c>
      <c r="F2371" s="24">
        <v>30.98</v>
      </c>
      <c r="G2371" s="107"/>
    </row>
    <row r="2372" ht="13.8" spans="1:7">
      <c r="A2372" s="102">
        <v>2367</v>
      </c>
      <c r="B2372" s="114" t="s">
        <v>5089</v>
      </c>
      <c r="C2372" s="80" t="s">
        <v>32036</v>
      </c>
      <c r="D2372" s="81">
        <v>0.55</v>
      </c>
      <c r="E2372" s="24">
        <v>4.84</v>
      </c>
      <c r="F2372" s="24">
        <v>2.66</v>
      </c>
      <c r="G2372" s="107"/>
    </row>
    <row r="2373" ht="13.8" spans="1:7">
      <c r="A2373" s="102">
        <v>2368</v>
      </c>
      <c r="B2373" s="114" t="s">
        <v>32056</v>
      </c>
      <c r="C2373" s="80" t="s">
        <v>32036</v>
      </c>
      <c r="D2373" s="81">
        <v>2.96</v>
      </c>
      <c r="E2373" s="24">
        <v>4.84</v>
      </c>
      <c r="F2373" s="24">
        <v>14.33</v>
      </c>
      <c r="G2373" s="107"/>
    </row>
    <row r="2374" ht="13.8" spans="1:7">
      <c r="A2374" s="102">
        <v>2369</v>
      </c>
      <c r="B2374" s="114" t="s">
        <v>32057</v>
      </c>
      <c r="C2374" s="80" t="s">
        <v>32036</v>
      </c>
      <c r="D2374" s="81">
        <v>2.67</v>
      </c>
      <c r="E2374" s="24">
        <v>4.84</v>
      </c>
      <c r="F2374" s="24">
        <v>12.92</v>
      </c>
      <c r="G2374" s="107"/>
    </row>
    <row r="2375" ht="13.8" spans="1:7">
      <c r="A2375" s="102">
        <v>2370</v>
      </c>
      <c r="B2375" s="114" t="s">
        <v>17614</v>
      </c>
      <c r="C2375" s="80" t="s">
        <v>32036</v>
      </c>
      <c r="D2375" s="81">
        <v>8</v>
      </c>
      <c r="E2375" s="24">
        <v>4.84</v>
      </c>
      <c r="F2375" s="24">
        <v>38.72</v>
      </c>
      <c r="G2375" s="107"/>
    </row>
    <row r="2376" ht="13.8" spans="1:7">
      <c r="A2376" s="102">
        <v>2371</v>
      </c>
      <c r="B2376" s="114" t="s">
        <v>32058</v>
      </c>
      <c r="C2376" s="80" t="s">
        <v>32036</v>
      </c>
      <c r="D2376" s="81">
        <v>3.64</v>
      </c>
      <c r="E2376" s="24">
        <v>4.84</v>
      </c>
      <c r="F2376" s="24">
        <v>17.62</v>
      </c>
      <c r="G2376" s="107"/>
    </row>
    <row r="2377" ht="13.8" spans="1:7">
      <c r="A2377" s="102">
        <v>2372</v>
      </c>
      <c r="B2377" s="114" t="s">
        <v>14224</v>
      </c>
      <c r="C2377" s="80" t="s">
        <v>32036</v>
      </c>
      <c r="D2377" s="81">
        <v>2.85</v>
      </c>
      <c r="E2377" s="24">
        <v>4.84</v>
      </c>
      <c r="F2377" s="24">
        <v>13.79</v>
      </c>
      <c r="G2377" s="107"/>
    </row>
    <row r="2378" ht="13.8" spans="1:7">
      <c r="A2378" s="102">
        <v>2373</v>
      </c>
      <c r="B2378" s="114" t="s">
        <v>32059</v>
      </c>
      <c r="C2378" s="80" t="s">
        <v>32036</v>
      </c>
      <c r="D2378" s="81">
        <v>5.81</v>
      </c>
      <c r="E2378" s="24">
        <v>4.84</v>
      </c>
      <c r="F2378" s="24">
        <v>28.12</v>
      </c>
      <c r="G2378" s="107"/>
    </row>
    <row r="2379" ht="13.8" spans="1:7">
      <c r="A2379" s="102">
        <v>2374</v>
      </c>
      <c r="B2379" s="114" t="s">
        <v>14288</v>
      </c>
      <c r="C2379" s="80" t="s">
        <v>32036</v>
      </c>
      <c r="D2379" s="81">
        <v>2.53</v>
      </c>
      <c r="E2379" s="24">
        <v>4.84</v>
      </c>
      <c r="F2379" s="24">
        <v>12.25</v>
      </c>
      <c r="G2379" s="107"/>
    </row>
    <row r="2380" ht="13.8" spans="1:7">
      <c r="A2380" s="102">
        <v>2375</v>
      </c>
      <c r="B2380" s="114" t="s">
        <v>32060</v>
      </c>
      <c r="C2380" s="80" t="s">
        <v>32036</v>
      </c>
      <c r="D2380" s="81">
        <v>2.83</v>
      </c>
      <c r="E2380" s="24">
        <v>4.84</v>
      </c>
      <c r="F2380" s="24">
        <v>13.7</v>
      </c>
      <c r="G2380" s="107"/>
    </row>
    <row r="2381" ht="13.8" spans="1:7">
      <c r="A2381" s="102">
        <v>2376</v>
      </c>
      <c r="B2381" s="114" t="s">
        <v>3858</v>
      </c>
      <c r="C2381" s="80" t="s">
        <v>32036</v>
      </c>
      <c r="D2381" s="81">
        <v>30.92</v>
      </c>
      <c r="E2381" s="24">
        <v>4.84</v>
      </c>
      <c r="F2381" s="24">
        <v>149.65</v>
      </c>
      <c r="G2381" s="107"/>
    </row>
    <row r="2382" ht="13.8" spans="1:7">
      <c r="A2382" s="102">
        <v>2377</v>
      </c>
      <c r="B2382" s="114" t="s">
        <v>32061</v>
      </c>
      <c r="C2382" s="80" t="s">
        <v>32036</v>
      </c>
      <c r="D2382" s="81">
        <v>6</v>
      </c>
      <c r="E2382" s="24">
        <v>4.84</v>
      </c>
      <c r="F2382" s="24">
        <v>29.04</v>
      </c>
      <c r="G2382" s="107"/>
    </row>
    <row r="2383" ht="13.8" spans="1:7">
      <c r="A2383" s="102">
        <v>2378</v>
      </c>
      <c r="B2383" s="114" t="s">
        <v>21571</v>
      </c>
      <c r="C2383" s="80" t="s">
        <v>32036</v>
      </c>
      <c r="D2383" s="81">
        <v>4.62</v>
      </c>
      <c r="E2383" s="24">
        <v>4.84</v>
      </c>
      <c r="F2383" s="24">
        <v>22.36</v>
      </c>
      <c r="G2383" s="107"/>
    </row>
    <row r="2384" ht="13.8" spans="1:7">
      <c r="A2384" s="102">
        <v>2379</v>
      </c>
      <c r="B2384" s="114" t="s">
        <v>3578</v>
      </c>
      <c r="C2384" s="80" t="s">
        <v>32036</v>
      </c>
      <c r="D2384" s="81">
        <v>5.63</v>
      </c>
      <c r="E2384" s="24">
        <v>4.84</v>
      </c>
      <c r="F2384" s="24">
        <v>27.25</v>
      </c>
      <c r="G2384" s="107"/>
    </row>
    <row r="2385" ht="13.8" spans="1:7">
      <c r="A2385" s="102">
        <v>2380</v>
      </c>
      <c r="B2385" s="114" t="s">
        <v>3599</v>
      </c>
      <c r="C2385" s="80" t="s">
        <v>32036</v>
      </c>
      <c r="D2385" s="81">
        <v>17.59</v>
      </c>
      <c r="E2385" s="24">
        <v>4.84</v>
      </c>
      <c r="F2385" s="24">
        <v>85.14</v>
      </c>
      <c r="G2385" s="107"/>
    </row>
    <row r="2386" ht="13.8" spans="1:7">
      <c r="A2386" s="102">
        <v>2381</v>
      </c>
      <c r="B2386" s="114" t="s">
        <v>32062</v>
      </c>
      <c r="C2386" s="80" t="s">
        <v>32036</v>
      </c>
      <c r="D2386" s="81">
        <v>3.3</v>
      </c>
      <c r="E2386" s="24">
        <v>4.84</v>
      </c>
      <c r="F2386" s="24">
        <v>15.97</v>
      </c>
      <c r="G2386" s="107"/>
    </row>
    <row r="2387" ht="13.8" spans="1:7">
      <c r="A2387" s="102">
        <v>2382</v>
      </c>
      <c r="B2387" s="114" t="s">
        <v>32063</v>
      </c>
      <c r="C2387" s="80" t="s">
        <v>32036</v>
      </c>
      <c r="D2387" s="81">
        <v>9.31</v>
      </c>
      <c r="E2387" s="24">
        <v>4.84</v>
      </c>
      <c r="F2387" s="24">
        <v>45.06</v>
      </c>
      <c r="G2387" s="107"/>
    </row>
    <row r="2388" ht="13.8" spans="1:7">
      <c r="A2388" s="102">
        <v>2383</v>
      </c>
      <c r="B2388" s="114" t="s">
        <v>3732</v>
      </c>
      <c r="C2388" s="80" t="s">
        <v>32036</v>
      </c>
      <c r="D2388" s="81">
        <v>3.48</v>
      </c>
      <c r="E2388" s="24">
        <v>4.84</v>
      </c>
      <c r="F2388" s="24">
        <v>16.84</v>
      </c>
      <c r="G2388" s="107"/>
    </row>
    <row r="2389" ht="13.8" spans="1:7">
      <c r="A2389" s="102">
        <v>2384</v>
      </c>
      <c r="B2389" s="114" t="s">
        <v>32064</v>
      </c>
      <c r="C2389" s="80" t="s">
        <v>32036</v>
      </c>
      <c r="D2389" s="81">
        <v>3.43</v>
      </c>
      <c r="E2389" s="24">
        <v>4.84</v>
      </c>
      <c r="F2389" s="24">
        <v>16.6</v>
      </c>
      <c r="G2389" s="107"/>
    </row>
    <row r="2390" ht="13.8" spans="1:7">
      <c r="A2390" s="102">
        <v>2385</v>
      </c>
      <c r="B2390" s="114" t="s">
        <v>4235</v>
      </c>
      <c r="C2390" s="80" t="s">
        <v>32036</v>
      </c>
      <c r="D2390" s="81">
        <v>2.44</v>
      </c>
      <c r="E2390" s="24">
        <v>4.84</v>
      </c>
      <c r="F2390" s="24">
        <v>11.81</v>
      </c>
      <c r="G2390" s="107"/>
    </row>
    <row r="2391" ht="13.8" spans="1:7">
      <c r="A2391" s="102">
        <v>2386</v>
      </c>
      <c r="B2391" s="114" t="s">
        <v>32065</v>
      </c>
      <c r="C2391" s="80" t="s">
        <v>32036</v>
      </c>
      <c r="D2391" s="81">
        <v>2.82</v>
      </c>
      <c r="E2391" s="24">
        <v>4.84</v>
      </c>
      <c r="F2391" s="24">
        <v>13.65</v>
      </c>
      <c r="G2391" s="107"/>
    </row>
    <row r="2392" ht="13.8" spans="1:7">
      <c r="A2392" s="102">
        <v>2387</v>
      </c>
      <c r="B2392" s="114" t="s">
        <v>5417</v>
      </c>
      <c r="C2392" s="80" t="s">
        <v>32036</v>
      </c>
      <c r="D2392" s="81">
        <v>3.92</v>
      </c>
      <c r="E2392" s="24">
        <v>4.84</v>
      </c>
      <c r="F2392" s="24">
        <v>18.97</v>
      </c>
      <c r="G2392" s="107"/>
    </row>
    <row r="2393" ht="13.8" spans="1:7">
      <c r="A2393" s="102">
        <v>2388</v>
      </c>
      <c r="B2393" s="114" t="s">
        <v>14348</v>
      </c>
      <c r="C2393" s="80" t="s">
        <v>32036</v>
      </c>
      <c r="D2393" s="81">
        <v>2.8</v>
      </c>
      <c r="E2393" s="24">
        <v>4.84</v>
      </c>
      <c r="F2393" s="24">
        <v>13.55</v>
      </c>
      <c r="G2393" s="107"/>
    </row>
    <row r="2394" ht="13.8" spans="1:7">
      <c r="A2394" s="102">
        <v>2389</v>
      </c>
      <c r="B2394" s="114" t="s">
        <v>27676</v>
      </c>
      <c r="C2394" s="80" t="s">
        <v>32036</v>
      </c>
      <c r="D2394" s="81">
        <v>14.24</v>
      </c>
      <c r="E2394" s="24">
        <v>4.84</v>
      </c>
      <c r="F2394" s="24">
        <v>68.92</v>
      </c>
      <c r="G2394" s="107"/>
    </row>
    <row r="2395" ht="13.8" spans="1:7">
      <c r="A2395" s="102">
        <v>2390</v>
      </c>
      <c r="B2395" s="114" t="s">
        <v>27777</v>
      </c>
      <c r="C2395" s="80" t="s">
        <v>32036</v>
      </c>
      <c r="D2395" s="81">
        <v>3.71</v>
      </c>
      <c r="E2395" s="24">
        <v>4.84</v>
      </c>
      <c r="F2395" s="24">
        <v>17.96</v>
      </c>
      <c r="G2395" s="107"/>
    </row>
    <row r="2396" ht="13.8" spans="1:7">
      <c r="A2396" s="102">
        <v>2391</v>
      </c>
      <c r="B2396" s="114" t="s">
        <v>32015</v>
      </c>
      <c r="C2396" s="80" t="s">
        <v>32036</v>
      </c>
      <c r="D2396" s="81">
        <v>3.59</v>
      </c>
      <c r="E2396" s="24">
        <v>4.84</v>
      </c>
      <c r="F2396" s="24">
        <v>17.38</v>
      </c>
      <c r="G2396" s="107"/>
    </row>
    <row r="2397" ht="13.8" spans="1:7">
      <c r="A2397" s="102">
        <v>2392</v>
      </c>
      <c r="B2397" s="114" t="s">
        <v>32047</v>
      </c>
      <c r="C2397" s="80" t="s">
        <v>32036</v>
      </c>
      <c r="D2397" s="81">
        <v>10.15</v>
      </c>
      <c r="E2397" s="24">
        <v>4.84</v>
      </c>
      <c r="F2397" s="24">
        <v>49.13</v>
      </c>
      <c r="G2397" s="107"/>
    </row>
    <row r="2398" ht="13.8" spans="1:7">
      <c r="A2398" s="102">
        <v>2393</v>
      </c>
      <c r="B2398" s="114" t="s">
        <v>20202</v>
      </c>
      <c r="C2398" s="80" t="s">
        <v>32036</v>
      </c>
      <c r="D2398" s="81">
        <v>2.82</v>
      </c>
      <c r="E2398" s="24">
        <v>4.84</v>
      </c>
      <c r="F2398" s="24">
        <v>13.65</v>
      </c>
      <c r="G2398" s="107"/>
    </row>
    <row r="2399" ht="13.8" spans="1:7">
      <c r="A2399" s="102">
        <v>2394</v>
      </c>
      <c r="B2399" s="114" t="s">
        <v>32048</v>
      </c>
      <c r="C2399" s="80" t="s">
        <v>32036</v>
      </c>
      <c r="D2399" s="81">
        <v>2.82</v>
      </c>
      <c r="E2399" s="24">
        <v>4.84</v>
      </c>
      <c r="F2399" s="24">
        <v>13.65</v>
      </c>
      <c r="G2399" s="107"/>
    </row>
    <row r="2400" ht="13.8" spans="1:7">
      <c r="A2400" s="102">
        <v>2395</v>
      </c>
      <c r="B2400" s="114" t="s">
        <v>32049</v>
      </c>
      <c r="C2400" s="80" t="s">
        <v>32036</v>
      </c>
      <c r="D2400" s="81">
        <v>2.46</v>
      </c>
      <c r="E2400" s="24">
        <v>4.84</v>
      </c>
      <c r="F2400" s="24">
        <v>11.91</v>
      </c>
      <c r="G2400" s="107"/>
    </row>
    <row r="2401" ht="13.8" spans="1:7">
      <c r="A2401" s="102">
        <v>2396</v>
      </c>
      <c r="B2401" s="114" t="s">
        <v>32050</v>
      </c>
      <c r="C2401" s="80" t="s">
        <v>32036</v>
      </c>
      <c r="D2401" s="81">
        <v>5.17</v>
      </c>
      <c r="E2401" s="24">
        <v>4.84</v>
      </c>
      <c r="F2401" s="24">
        <v>25.02</v>
      </c>
      <c r="G2401" s="107"/>
    </row>
    <row r="2402" ht="13.8" spans="1:7">
      <c r="A2402" s="102">
        <v>2397</v>
      </c>
      <c r="B2402" s="114" t="s">
        <v>32051</v>
      </c>
      <c r="C2402" s="80" t="s">
        <v>32036</v>
      </c>
      <c r="D2402" s="81">
        <v>1.94</v>
      </c>
      <c r="E2402" s="24">
        <v>4.84</v>
      </c>
      <c r="F2402" s="24">
        <v>9.39</v>
      </c>
      <c r="G2402" s="107"/>
    </row>
    <row r="2403" ht="13.8" spans="1:7">
      <c r="A2403" s="102">
        <v>2398</v>
      </c>
      <c r="B2403" s="114" t="s">
        <v>14278</v>
      </c>
      <c r="C2403" s="80" t="s">
        <v>32036</v>
      </c>
      <c r="D2403" s="81">
        <v>3.09</v>
      </c>
      <c r="E2403" s="24">
        <v>4.84</v>
      </c>
      <c r="F2403" s="24">
        <v>14.96</v>
      </c>
      <c r="G2403" s="107"/>
    </row>
    <row r="2404" ht="13.8" spans="1:7">
      <c r="A2404" s="102">
        <v>2399</v>
      </c>
      <c r="B2404" s="114" t="s">
        <v>31979</v>
      </c>
      <c r="C2404" s="80" t="s">
        <v>32036</v>
      </c>
      <c r="D2404" s="81">
        <v>5.15</v>
      </c>
      <c r="E2404" s="24">
        <v>4.84</v>
      </c>
      <c r="F2404" s="24">
        <v>24.93</v>
      </c>
      <c r="G2404" s="107"/>
    </row>
    <row r="2405" ht="13.8" spans="1:7">
      <c r="A2405" s="102">
        <v>2400</v>
      </c>
      <c r="B2405" s="114" t="s">
        <v>14295</v>
      </c>
      <c r="C2405" s="80" t="s">
        <v>32036</v>
      </c>
      <c r="D2405" s="81">
        <v>5.94</v>
      </c>
      <c r="E2405" s="24">
        <v>4.84</v>
      </c>
      <c r="F2405" s="24">
        <v>28.75</v>
      </c>
      <c r="G2405" s="107"/>
    </row>
    <row r="2406" ht="13.8" spans="1:7">
      <c r="A2406" s="102">
        <v>2401</v>
      </c>
      <c r="B2406" s="114" t="s">
        <v>32019</v>
      </c>
      <c r="C2406" s="80" t="s">
        <v>32036</v>
      </c>
      <c r="D2406" s="81">
        <v>7.95</v>
      </c>
      <c r="E2406" s="24">
        <v>4.84</v>
      </c>
      <c r="F2406" s="24">
        <v>38.48</v>
      </c>
      <c r="G2406" s="107"/>
    </row>
    <row r="2407" ht="13.8" spans="1:7">
      <c r="A2407" s="102">
        <v>2402</v>
      </c>
      <c r="B2407" s="114" t="s">
        <v>32052</v>
      </c>
      <c r="C2407" s="80" t="s">
        <v>32036</v>
      </c>
      <c r="D2407" s="81">
        <v>7.93</v>
      </c>
      <c r="E2407" s="24">
        <v>4.84</v>
      </c>
      <c r="F2407" s="24">
        <v>38.38</v>
      </c>
      <c r="G2407" s="107"/>
    </row>
    <row r="2408" ht="13.8" spans="1:7">
      <c r="A2408" s="102">
        <v>2403</v>
      </c>
      <c r="B2408" s="114" t="s">
        <v>32053</v>
      </c>
      <c r="C2408" s="80" t="s">
        <v>32036</v>
      </c>
      <c r="D2408" s="81">
        <v>3.47</v>
      </c>
      <c r="E2408" s="24">
        <v>4.84</v>
      </c>
      <c r="F2408" s="24">
        <v>16.79</v>
      </c>
      <c r="G2408" s="107"/>
    </row>
    <row r="2409" ht="13.8" spans="1:7">
      <c r="A2409" s="102">
        <v>2404</v>
      </c>
      <c r="B2409" s="114" t="s">
        <v>32041</v>
      </c>
      <c r="C2409" s="80" t="s">
        <v>32036</v>
      </c>
      <c r="D2409" s="81">
        <v>4.84</v>
      </c>
      <c r="E2409" s="24">
        <v>4.84</v>
      </c>
      <c r="F2409" s="24">
        <v>23.43</v>
      </c>
      <c r="G2409" s="107"/>
    </row>
    <row r="2410" ht="13.8" spans="1:7">
      <c r="A2410" s="102">
        <v>2405</v>
      </c>
      <c r="B2410" s="114" t="s">
        <v>31833</v>
      </c>
      <c r="C2410" s="80" t="s">
        <v>32036</v>
      </c>
      <c r="D2410" s="81">
        <v>4.14</v>
      </c>
      <c r="E2410" s="24">
        <v>4.84</v>
      </c>
      <c r="F2410" s="24">
        <v>20.04</v>
      </c>
      <c r="G2410" s="107"/>
    </row>
    <row r="2411" ht="13.8" spans="1:7">
      <c r="A2411" s="102">
        <v>2406</v>
      </c>
      <c r="B2411" s="114" t="s">
        <v>32054</v>
      </c>
      <c r="C2411" s="80" t="s">
        <v>32036</v>
      </c>
      <c r="D2411" s="81">
        <v>1.85</v>
      </c>
      <c r="E2411" s="24">
        <v>4.84</v>
      </c>
      <c r="F2411" s="24">
        <v>8.95</v>
      </c>
      <c r="G2411" s="107"/>
    </row>
    <row r="2412" ht="13.8" spans="1:7">
      <c r="A2412" s="102">
        <v>2407</v>
      </c>
      <c r="B2412" s="114" t="s">
        <v>32033</v>
      </c>
      <c r="C2412" s="80" t="s">
        <v>32036</v>
      </c>
      <c r="D2412" s="81">
        <v>5.89</v>
      </c>
      <c r="E2412" s="24">
        <v>4.84</v>
      </c>
      <c r="F2412" s="24">
        <v>28.51</v>
      </c>
      <c r="G2412" s="107"/>
    </row>
    <row r="2413" ht="13.8" spans="1:7">
      <c r="A2413" s="102">
        <v>2408</v>
      </c>
      <c r="B2413" s="114" t="s">
        <v>4784</v>
      </c>
      <c r="C2413" s="80" t="s">
        <v>32036</v>
      </c>
      <c r="D2413" s="81">
        <v>1.51</v>
      </c>
      <c r="E2413" s="24">
        <v>4.84</v>
      </c>
      <c r="F2413" s="24">
        <v>7.31</v>
      </c>
      <c r="G2413" s="107"/>
    </row>
    <row r="2414" ht="13.8" spans="1:7">
      <c r="A2414" s="102">
        <v>2409</v>
      </c>
      <c r="B2414" s="114" t="s">
        <v>32055</v>
      </c>
      <c r="C2414" s="80" t="s">
        <v>32036</v>
      </c>
      <c r="D2414" s="81">
        <v>3.56</v>
      </c>
      <c r="E2414" s="24">
        <v>4.84</v>
      </c>
      <c r="F2414" s="24">
        <v>17.23</v>
      </c>
      <c r="G2414" s="107"/>
    </row>
    <row r="2415" ht="13.8" spans="1:7">
      <c r="A2415" s="102">
        <v>2410</v>
      </c>
      <c r="B2415" s="114" t="s">
        <v>14276</v>
      </c>
      <c r="C2415" s="80" t="s">
        <v>32036</v>
      </c>
      <c r="D2415" s="81">
        <v>3.8</v>
      </c>
      <c r="E2415" s="24">
        <v>4.84</v>
      </c>
      <c r="F2415" s="24">
        <v>18.39</v>
      </c>
      <c r="G2415" s="107"/>
    </row>
    <row r="2416" ht="13.8" spans="1:7">
      <c r="A2416" s="102">
        <v>2411</v>
      </c>
      <c r="B2416" s="114" t="s">
        <v>14292</v>
      </c>
      <c r="C2416" s="80" t="s">
        <v>32036</v>
      </c>
      <c r="D2416" s="81">
        <v>6.4</v>
      </c>
      <c r="E2416" s="24">
        <v>4.84</v>
      </c>
      <c r="F2416" s="24">
        <v>30.98</v>
      </c>
      <c r="G2416" s="107"/>
    </row>
    <row r="2417" ht="13.8" spans="1:7">
      <c r="A2417" s="102">
        <v>2412</v>
      </c>
      <c r="B2417" s="114" t="s">
        <v>5089</v>
      </c>
      <c r="C2417" s="80" t="s">
        <v>32036</v>
      </c>
      <c r="D2417" s="81">
        <v>0.55</v>
      </c>
      <c r="E2417" s="24">
        <v>4.84</v>
      </c>
      <c r="F2417" s="24">
        <v>2.66</v>
      </c>
      <c r="G2417" s="107"/>
    </row>
    <row r="2418" ht="13.8" spans="1:7">
      <c r="A2418" s="102">
        <v>2413</v>
      </c>
      <c r="B2418" s="114" t="s">
        <v>32056</v>
      </c>
      <c r="C2418" s="80" t="s">
        <v>32036</v>
      </c>
      <c r="D2418" s="81">
        <v>2.96</v>
      </c>
      <c r="E2418" s="24">
        <v>4.84</v>
      </c>
      <c r="F2418" s="24">
        <v>14.33</v>
      </c>
      <c r="G2418" s="107"/>
    </row>
    <row r="2419" ht="13.8" spans="1:7">
      <c r="A2419" s="102">
        <v>2414</v>
      </c>
      <c r="B2419" s="114" t="s">
        <v>32057</v>
      </c>
      <c r="C2419" s="80" t="s">
        <v>32036</v>
      </c>
      <c r="D2419" s="81">
        <v>2.67</v>
      </c>
      <c r="E2419" s="24">
        <v>4.84</v>
      </c>
      <c r="F2419" s="24">
        <v>12.92</v>
      </c>
      <c r="G2419" s="107"/>
    </row>
    <row r="2420" ht="13.8" spans="1:7">
      <c r="A2420" s="102">
        <v>2415</v>
      </c>
      <c r="B2420" s="114" t="s">
        <v>17614</v>
      </c>
      <c r="C2420" s="80" t="s">
        <v>32036</v>
      </c>
      <c r="D2420" s="81">
        <v>8</v>
      </c>
      <c r="E2420" s="24">
        <v>4.84</v>
      </c>
      <c r="F2420" s="24">
        <v>38.72</v>
      </c>
      <c r="G2420" s="107"/>
    </row>
    <row r="2421" ht="13.8" spans="1:7">
      <c r="A2421" s="102">
        <v>2416</v>
      </c>
      <c r="B2421" s="114" t="s">
        <v>32058</v>
      </c>
      <c r="C2421" s="80" t="s">
        <v>32036</v>
      </c>
      <c r="D2421" s="81">
        <v>3.64</v>
      </c>
      <c r="E2421" s="24">
        <v>4.84</v>
      </c>
      <c r="F2421" s="24">
        <v>17.62</v>
      </c>
      <c r="G2421" s="107"/>
    </row>
    <row r="2422" ht="13.8" spans="1:7">
      <c r="A2422" s="102">
        <v>2417</v>
      </c>
      <c r="B2422" s="114" t="s">
        <v>14224</v>
      </c>
      <c r="C2422" s="80" t="s">
        <v>32036</v>
      </c>
      <c r="D2422" s="81">
        <v>2.85</v>
      </c>
      <c r="E2422" s="24">
        <v>4.84</v>
      </c>
      <c r="F2422" s="24">
        <v>13.79</v>
      </c>
      <c r="G2422" s="107"/>
    </row>
    <row r="2423" ht="13.8" spans="1:7">
      <c r="A2423" s="102">
        <v>2418</v>
      </c>
      <c r="B2423" s="114" t="s">
        <v>32059</v>
      </c>
      <c r="C2423" s="80" t="s">
        <v>32036</v>
      </c>
      <c r="D2423" s="81">
        <v>5.81</v>
      </c>
      <c r="E2423" s="24">
        <v>4.84</v>
      </c>
      <c r="F2423" s="24">
        <v>28.12</v>
      </c>
      <c r="G2423" s="107"/>
    </row>
    <row r="2424" ht="13.8" spans="1:7">
      <c r="A2424" s="102">
        <v>2419</v>
      </c>
      <c r="B2424" s="114" t="s">
        <v>14288</v>
      </c>
      <c r="C2424" s="80" t="s">
        <v>32036</v>
      </c>
      <c r="D2424" s="81">
        <v>2.53</v>
      </c>
      <c r="E2424" s="24">
        <v>4.84</v>
      </c>
      <c r="F2424" s="24">
        <v>12.25</v>
      </c>
      <c r="G2424" s="107"/>
    </row>
    <row r="2425" ht="13.8" spans="1:7">
      <c r="A2425" s="102">
        <v>2420</v>
      </c>
      <c r="B2425" s="114" t="s">
        <v>32060</v>
      </c>
      <c r="C2425" s="80" t="s">
        <v>32036</v>
      </c>
      <c r="D2425" s="81">
        <v>2.83</v>
      </c>
      <c r="E2425" s="24">
        <v>4.84</v>
      </c>
      <c r="F2425" s="24">
        <v>13.7</v>
      </c>
      <c r="G2425" s="107"/>
    </row>
    <row r="2426" ht="13.8" spans="1:7">
      <c r="A2426" s="102">
        <v>2421</v>
      </c>
      <c r="B2426" s="114" t="s">
        <v>3858</v>
      </c>
      <c r="C2426" s="80" t="s">
        <v>32036</v>
      </c>
      <c r="D2426" s="81">
        <v>30.92</v>
      </c>
      <c r="E2426" s="24">
        <v>4.84</v>
      </c>
      <c r="F2426" s="24">
        <v>149.65</v>
      </c>
      <c r="G2426" s="107"/>
    </row>
    <row r="2427" ht="13.8" spans="1:7">
      <c r="A2427" s="102">
        <v>2422</v>
      </c>
      <c r="B2427" s="114" t="s">
        <v>32061</v>
      </c>
      <c r="C2427" s="80" t="s">
        <v>32036</v>
      </c>
      <c r="D2427" s="81">
        <v>6</v>
      </c>
      <c r="E2427" s="24">
        <v>4.84</v>
      </c>
      <c r="F2427" s="24">
        <v>29.04</v>
      </c>
      <c r="G2427" s="107"/>
    </row>
    <row r="2428" ht="13.8" spans="1:7">
      <c r="A2428" s="102">
        <v>2423</v>
      </c>
      <c r="B2428" s="114" t="s">
        <v>21571</v>
      </c>
      <c r="C2428" s="80" t="s">
        <v>32036</v>
      </c>
      <c r="D2428" s="81">
        <v>4.62</v>
      </c>
      <c r="E2428" s="24">
        <v>4.84</v>
      </c>
      <c r="F2428" s="24">
        <v>22.36</v>
      </c>
      <c r="G2428" s="107"/>
    </row>
    <row r="2429" ht="13.8" spans="1:7">
      <c r="A2429" s="102">
        <v>2424</v>
      </c>
      <c r="B2429" s="114" t="s">
        <v>3578</v>
      </c>
      <c r="C2429" s="80" t="s">
        <v>32036</v>
      </c>
      <c r="D2429" s="81">
        <v>5.63</v>
      </c>
      <c r="E2429" s="24">
        <v>4.84</v>
      </c>
      <c r="F2429" s="24">
        <v>27.25</v>
      </c>
      <c r="G2429" s="107"/>
    </row>
    <row r="2430" ht="13.8" spans="1:7">
      <c r="A2430" s="102">
        <v>2425</v>
      </c>
      <c r="B2430" s="114" t="s">
        <v>3599</v>
      </c>
      <c r="C2430" s="80" t="s">
        <v>32036</v>
      </c>
      <c r="D2430" s="81">
        <v>17.59</v>
      </c>
      <c r="E2430" s="24">
        <v>4.84</v>
      </c>
      <c r="F2430" s="24">
        <v>85.14</v>
      </c>
      <c r="G2430" s="107"/>
    </row>
    <row r="2431" ht="13.8" spans="1:7">
      <c r="A2431" s="102">
        <v>2426</v>
      </c>
      <c r="B2431" s="114" t="s">
        <v>32062</v>
      </c>
      <c r="C2431" s="80" t="s">
        <v>32036</v>
      </c>
      <c r="D2431" s="81">
        <v>3.3</v>
      </c>
      <c r="E2431" s="24">
        <v>4.84</v>
      </c>
      <c r="F2431" s="24">
        <v>15.97</v>
      </c>
      <c r="G2431" s="107"/>
    </row>
    <row r="2432" ht="13.8" spans="1:7">
      <c r="A2432" s="102">
        <v>2427</v>
      </c>
      <c r="B2432" s="114" t="s">
        <v>32063</v>
      </c>
      <c r="C2432" s="80" t="s">
        <v>32036</v>
      </c>
      <c r="D2432" s="81">
        <v>9.31</v>
      </c>
      <c r="E2432" s="24">
        <v>4.84</v>
      </c>
      <c r="F2432" s="24">
        <v>45.06</v>
      </c>
      <c r="G2432" s="107"/>
    </row>
    <row r="2433" ht="13.8" spans="1:7">
      <c r="A2433" s="102">
        <v>2428</v>
      </c>
      <c r="B2433" s="114" t="s">
        <v>3732</v>
      </c>
      <c r="C2433" s="80" t="s">
        <v>32036</v>
      </c>
      <c r="D2433" s="81">
        <v>3.48</v>
      </c>
      <c r="E2433" s="24">
        <v>4.84</v>
      </c>
      <c r="F2433" s="24">
        <v>16.84</v>
      </c>
      <c r="G2433" s="107"/>
    </row>
    <row r="2434" ht="13.8" spans="1:7">
      <c r="A2434" s="102">
        <v>2429</v>
      </c>
      <c r="B2434" s="114" t="s">
        <v>32064</v>
      </c>
      <c r="C2434" s="80" t="s">
        <v>32036</v>
      </c>
      <c r="D2434" s="81">
        <v>3.43</v>
      </c>
      <c r="E2434" s="24">
        <v>4.84</v>
      </c>
      <c r="F2434" s="24">
        <v>16.6</v>
      </c>
      <c r="G2434" s="107"/>
    </row>
    <row r="2435" ht="13.8" spans="1:7">
      <c r="A2435" s="102">
        <v>2430</v>
      </c>
      <c r="B2435" s="114" t="s">
        <v>4235</v>
      </c>
      <c r="C2435" s="80" t="s">
        <v>32036</v>
      </c>
      <c r="D2435" s="81">
        <v>2.44</v>
      </c>
      <c r="E2435" s="24">
        <v>4.84</v>
      </c>
      <c r="F2435" s="24">
        <v>11.81</v>
      </c>
      <c r="G2435" s="107"/>
    </row>
    <row r="2436" ht="13.8" spans="1:7">
      <c r="A2436" s="102">
        <v>2431</v>
      </c>
      <c r="B2436" s="114" t="s">
        <v>32065</v>
      </c>
      <c r="C2436" s="80" t="s">
        <v>32036</v>
      </c>
      <c r="D2436" s="81">
        <v>2.82</v>
      </c>
      <c r="E2436" s="24">
        <v>4.84</v>
      </c>
      <c r="F2436" s="24">
        <v>13.65</v>
      </c>
      <c r="G2436" s="107"/>
    </row>
    <row r="2437" ht="13.8" spans="1:7">
      <c r="A2437" s="102">
        <v>2432</v>
      </c>
      <c r="B2437" s="114" t="s">
        <v>5417</v>
      </c>
      <c r="C2437" s="80" t="s">
        <v>32036</v>
      </c>
      <c r="D2437" s="81">
        <v>3.92</v>
      </c>
      <c r="E2437" s="24">
        <v>4.84</v>
      </c>
      <c r="F2437" s="24">
        <v>18.97</v>
      </c>
      <c r="G2437" s="107"/>
    </row>
    <row r="2438" ht="13.8" spans="1:7">
      <c r="A2438" s="102">
        <v>2433</v>
      </c>
      <c r="B2438" s="114" t="s">
        <v>14348</v>
      </c>
      <c r="C2438" s="80" t="s">
        <v>32036</v>
      </c>
      <c r="D2438" s="81">
        <v>2.8</v>
      </c>
      <c r="E2438" s="24">
        <v>4.84</v>
      </c>
      <c r="F2438" s="24">
        <v>13.55</v>
      </c>
      <c r="G2438" s="107"/>
    </row>
    <row r="2439" ht="13.8" spans="1:7">
      <c r="A2439" s="102">
        <v>2434</v>
      </c>
      <c r="B2439" s="114" t="s">
        <v>27676</v>
      </c>
      <c r="C2439" s="80" t="s">
        <v>32036</v>
      </c>
      <c r="D2439" s="81">
        <v>14.24</v>
      </c>
      <c r="E2439" s="24">
        <v>4.84</v>
      </c>
      <c r="F2439" s="24">
        <v>68.92</v>
      </c>
      <c r="G2439" s="107"/>
    </row>
    <row r="2440" ht="13.8" spans="1:7">
      <c r="A2440" s="102">
        <v>2435</v>
      </c>
      <c r="B2440" s="114" t="s">
        <v>27777</v>
      </c>
      <c r="C2440" s="80" t="s">
        <v>32036</v>
      </c>
      <c r="D2440" s="81">
        <v>3.71</v>
      </c>
      <c r="E2440" s="24">
        <v>4.84</v>
      </c>
      <c r="F2440" s="24">
        <v>17.96</v>
      </c>
      <c r="G2440" s="107"/>
    </row>
    <row r="2441" ht="13.8" spans="1:7">
      <c r="A2441" s="102">
        <v>2436</v>
      </c>
      <c r="B2441" s="114" t="s">
        <v>32015</v>
      </c>
      <c r="C2441" s="80" t="s">
        <v>32036</v>
      </c>
      <c r="D2441" s="81">
        <v>3.59</v>
      </c>
      <c r="E2441" s="24">
        <v>4.84</v>
      </c>
      <c r="F2441" s="24">
        <v>17.38</v>
      </c>
      <c r="G2441" s="107"/>
    </row>
    <row r="2442" ht="13.8" spans="1:7">
      <c r="A2442" s="102">
        <v>2437</v>
      </c>
      <c r="B2442" s="114" t="s">
        <v>28798</v>
      </c>
      <c r="C2442" s="80" t="s">
        <v>32036</v>
      </c>
      <c r="D2442" s="81">
        <v>4.05</v>
      </c>
      <c r="E2442" s="24">
        <v>4.84</v>
      </c>
      <c r="F2442" s="24">
        <v>19.6</v>
      </c>
      <c r="G2442" s="107"/>
    </row>
    <row r="2443" ht="13.8" spans="1:7">
      <c r="A2443" s="102">
        <v>2438</v>
      </c>
      <c r="B2443" s="114" t="s">
        <v>15501</v>
      </c>
      <c r="C2443" s="80" t="s">
        <v>32036</v>
      </c>
      <c r="D2443" s="81">
        <v>12.26</v>
      </c>
      <c r="E2443" s="24">
        <v>4.84</v>
      </c>
      <c r="F2443" s="24">
        <v>59.34</v>
      </c>
      <c r="G2443" s="107"/>
    </row>
    <row r="2444" ht="13.8" spans="1:7">
      <c r="A2444" s="102">
        <v>2439</v>
      </c>
      <c r="B2444" s="114" t="s">
        <v>32066</v>
      </c>
      <c r="C2444" s="80" t="s">
        <v>32036</v>
      </c>
      <c r="D2444" s="81">
        <v>9.11</v>
      </c>
      <c r="E2444" s="24">
        <v>4.84</v>
      </c>
      <c r="F2444" s="24">
        <v>44.09</v>
      </c>
      <c r="G2444" s="107"/>
    </row>
    <row r="2445" ht="13.8" spans="1:7">
      <c r="A2445" s="102">
        <v>2440</v>
      </c>
      <c r="B2445" s="114" t="s">
        <v>3730</v>
      </c>
      <c r="C2445" s="80" t="s">
        <v>32036</v>
      </c>
      <c r="D2445" s="81">
        <v>12.39</v>
      </c>
      <c r="E2445" s="24">
        <v>4.84</v>
      </c>
      <c r="F2445" s="24">
        <v>59.97</v>
      </c>
      <c r="G2445" s="107"/>
    </row>
    <row r="2446" ht="13.8" spans="1:7">
      <c r="A2446" s="102">
        <v>2441</v>
      </c>
      <c r="B2446" s="114" t="s">
        <v>14417</v>
      </c>
      <c r="C2446" s="80" t="s">
        <v>32036</v>
      </c>
      <c r="D2446" s="81">
        <v>9.64</v>
      </c>
      <c r="E2446" s="24">
        <v>4.84</v>
      </c>
      <c r="F2446" s="24">
        <v>46.66</v>
      </c>
      <c r="G2446" s="107"/>
    </row>
    <row r="2447" ht="13.8" spans="1:7">
      <c r="A2447" s="102">
        <v>2442</v>
      </c>
      <c r="B2447" s="114" t="s">
        <v>32050</v>
      </c>
      <c r="C2447" s="80" t="s">
        <v>32036</v>
      </c>
      <c r="D2447" s="81">
        <v>5.12</v>
      </c>
      <c r="E2447" s="24">
        <v>4.84</v>
      </c>
      <c r="F2447" s="24">
        <v>24.78</v>
      </c>
      <c r="G2447" s="107"/>
    </row>
    <row r="2448" ht="13.8" spans="1:7">
      <c r="A2448" s="102">
        <v>2443</v>
      </c>
      <c r="B2448" s="114" t="s">
        <v>20202</v>
      </c>
      <c r="C2448" s="80" t="s">
        <v>32036</v>
      </c>
      <c r="D2448" s="81">
        <v>5.08</v>
      </c>
      <c r="E2448" s="24">
        <v>4.84</v>
      </c>
      <c r="F2448" s="24">
        <v>24.59</v>
      </c>
      <c r="G2448" s="107"/>
    </row>
    <row r="2449" ht="13.8" spans="1:7">
      <c r="A2449" s="102">
        <v>2444</v>
      </c>
      <c r="B2449" s="114" t="s">
        <v>31718</v>
      </c>
      <c r="C2449" s="80" t="s">
        <v>32036</v>
      </c>
      <c r="D2449" s="81">
        <v>23.52</v>
      </c>
      <c r="E2449" s="24">
        <v>4.84</v>
      </c>
      <c r="F2449" s="24">
        <v>113.84</v>
      </c>
      <c r="G2449" s="107"/>
    </row>
    <row r="2450" ht="13.8" spans="1:7">
      <c r="A2450" s="102">
        <v>2445</v>
      </c>
      <c r="B2450" s="114" t="s">
        <v>27779</v>
      </c>
      <c r="C2450" s="80" t="s">
        <v>32036</v>
      </c>
      <c r="D2450" s="81">
        <v>2.37</v>
      </c>
      <c r="E2450" s="24">
        <v>4.84</v>
      </c>
      <c r="F2450" s="24">
        <v>11.47</v>
      </c>
      <c r="G2450" s="107"/>
    </row>
    <row r="2451" ht="13.8" spans="1:7">
      <c r="A2451" s="102">
        <v>2446</v>
      </c>
      <c r="B2451" s="114" t="s">
        <v>32067</v>
      </c>
      <c r="C2451" s="80" t="s">
        <v>32036</v>
      </c>
      <c r="D2451" s="81">
        <v>1.54</v>
      </c>
      <c r="E2451" s="24">
        <v>4.84</v>
      </c>
      <c r="F2451" s="24">
        <v>7.45</v>
      </c>
      <c r="G2451" s="107"/>
    </row>
    <row r="2452" ht="13.8" spans="1:7">
      <c r="A2452" s="102">
        <v>2447</v>
      </c>
      <c r="B2452" s="114" t="s">
        <v>6550</v>
      </c>
      <c r="C2452" s="80" t="s">
        <v>32036</v>
      </c>
      <c r="D2452" s="81">
        <v>0.36</v>
      </c>
      <c r="E2452" s="24">
        <v>4.84</v>
      </c>
      <c r="F2452" s="24">
        <v>1.74</v>
      </c>
      <c r="G2452" s="107"/>
    </row>
    <row r="2453" ht="13.8" spans="1:7">
      <c r="A2453" s="102">
        <v>2448</v>
      </c>
      <c r="B2453" s="114" t="s">
        <v>15031</v>
      </c>
      <c r="C2453" s="80" t="s">
        <v>32036</v>
      </c>
      <c r="D2453" s="81">
        <v>2.38</v>
      </c>
      <c r="E2453" s="24">
        <v>4.84</v>
      </c>
      <c r="F2453" s="24">
        <v>11.52</v>
      </c>
      <c r="G2453" s="107"/>
    </row>
    <row r="2454" ht="13.8" spans="1:7">
      <c r="A2454" s="102">
        <v>2449</v>
      </c>
      <c r="B2454" s="114" t="s">
        <v>15031</v>
      </c>
      <c r="C2454" s="80" t="s">
        <v>32036</v>
      </c>
      <c r="D2454" s="81">
        <v>2.38</v>
      </c>
      <c r="E2454" s="24">
        <v>4.84</v>
      </c>
      <c r="F2454" s="24">
        <v>11.52</v>
      </c>
      <c r="G2454" s="107"/>
    </row>
    <row r="2455" ht="13.8" spans="1:7">
      <c r="A2455" s="102">
        <v>2450</v>
      </c>
      <c r="B2455" s="114" t="s">
        <v>32068</v>
      </c>
      <c r="C2455" s="80" t="s">
        <v>32036</v>
      </c>
      <c r="D2455" s="81">
        <v>27.94</v>
      </c>
      <c r="E2455" s="24">
        <v>4.84</v>
      </c>
      <c r="F2455" s="24">
        <v>135.23</v>
      </c>
      <c r="G2455" s="107"/>
    </row>
    <row r="2456" ht="13.8" spans="1:7">
      <c r="A2456" s="102">
        <v>2451</v>
      </c>
      <c r="B2456" s="114" t="s">
        <v>4305</v>
      </c>
      <c r="C2456" s="80" t="s">
        <v>32069</v>
      </c>
      <c r="D2456" s="81">
        <v>8.4</v>
      </c>
      <c r="E2456" s="24">
        <v>4.84</v>
      </c>
      <c r="F2456" s="24">
        <v>40.66</v>
      </c>
      <c r="G2456" s="107"/>
    </row>
    <row r="2457" ht="13.8" spans="1:7">
      <c r="A2457" s="102">
        <v>2452</v>
      </c>
      <c r="B2457" s="114" t="s">
        <v>32070</v>
      </c>
      <c r="C2457" s="80" t="s">
        <v>32069</v>
      </c>
      <c r="D2457" s="81">
        <v>7.97</v>
      </c>
      <c r="E2457" s="24">
        <v>4.84</v>
      </c>
      <c r="F2457" s="24">
        <v>38.57</v>
      </c>
      <c r="G2457" s="107"/>
    </row>
    <row r="2458" ht="13.8" spans="1:7">
      <c r="A2458" s="102">
        <v>2453</v>
      </c>
      <c r="B2458" s="114" t="s">
        <v>32071</v>
      </c>
      <c r="C2458" s="80" t="s">
        <v>32069</v>
      </c>
      <c r="D2458" s="81">
        <v>2.18</v>
      </c>
      <c r="E2458" s="24">
        <v>4.84</v>
      </c>
      <c r="F2458" s="24">
        <v>10.55</v>
      </c>
      <c r="G2458" s="107"/>
    </row>
    <row r="2459" ht="13.8" spans="1:7">
      <c r="A2459" s="102">
        <v>2454</v>
      </c>
      <c r="B2459" s="114" t="s">
        <v>32072</v>
      </c>
      <c r="C2459" s="80" t="s">
        <v>32069</v>
      </c>
      <c r="D2459" s="81">
        <v>4.25</v>
      </c>
      <c r="E2459" s="24">
        <v>4.84</v>
      </c>
      <c r="F2459" s="24">
        <v>20.57</v>
      </c>
      <c r="G2459" s="107"/>
    </row>
    <row r="2460" ht="13.8" spans="1:7">
      <c r="A2460" s="102">
        <v>2455</v>
      </c>
      <c r="B2460" s="114" t="s">
        <v>32073</v>
      </c>
      <c r="C2460" s="80" t="s">
        <v>32069</v>
      </c>
      <c r="D2460" s="81">
        <v>11.48</v>
      </c>
      <c r="E2460" s="24">
        <v>4.84</v>
      </c>
      <c r="F2460" s="24">
        <v>55.56</v>
      </c>
      <c r="G2460" s="107"/>
    </row>
    <row r="2461" ht="13.8" spans="1:7">
      <c r="A2461" s="102">
        <v>2456</v>
      </c>
      <c r="B2461" s="114" t="s">
        <v>3945</v>
      </c>
      <c r="C2461" s="80" t="s">
        <v>32069</v>
      </c>
      <c r="D2461" s="81">
        <v>9.29</v>
      </c>
      <c r="E2461" s="24">
        <v>4.84</v>
      </c>
      <c r="F2461" s="24">
        <v>44.96</v>
      </c>
      <c r="G2461" s="107"/>
    </row>
    <row r="2462" ht="13.8" spans="1:7">
      <c r="A2462" s="102">
        <v>2457</v>
      </c>
      <c r="B2462" s="114" t="s">
        <v>15419</v>
      </c>
      <c r="C2462" s="80" t="s">
        <v>32069</v>
      </c>
      <c r="D2462" s="81">
        <v>2.21</v>
      </c>
      <c r="E2462" s="24">
        <v>4.84</v>
      </c>
      <c r="F2462" s="24">
        <v>10.7</v>
      </c>
      <c r="G2462" s="107"/>
    </row>
    <row r="2463" ht="13.8" spans="1:7">
      <c r="A2463" s="102">
        <v>2458</v>
      </c>
      <c r="B2463" s="114" t="s">
        <v>3722</v>
      </c>
      <c r="C2463" s="80" t="s">
        <v>32069</v>
      </c>
      <c r="D2463" s="81">
        <v>3.66</v>
      </c>
      <c r="E2463" s="24">
        <v>4.84</v>
      </c>
      <c r="F2463" s="24">
        <v>17.71</v>
      </c>
      <c r="G2463" s="107"/>
    </row>
    <row r="2464" ht="13.8" spans="1:7">
      <c r="A2464" s="102">
        <v>2459</v>
      </c>
      <c r="B2464" s="114" t="s">
        <v>3714</v>
      </c>
      <c r="C2464" s="80" t="s">
        <v>32069</v>
      </c>
      <c r="D2464" s="81">
        <v>2.94</v>
      </c>
      <c r="E2464" s="24">
        <v>4.84</v>
      </c>
      <c r="F2464" s="24">
        <v>14.23</v>
      </c>
      <c r="G2464" s="107"/>
    </row>
    <row r="2465" ht="13.8" spans="1:7">
      <c r="A2465" s="102">
        <v>2460</v>
      </c>
      <c r="B2465" s="114" t="s">
        <v>2530</v>
      </c>
      <c r="C2465" s="80" t="s">
        <v>32069</v>
      </c>
      <c r="D2465" s="81">
        <v>4.63</v>
      </c>
      <c r="E2465" s="24">
        <v>4.84</v>
      </c>
      <c r="F2465" s="24">
        <v>22.41</v>
      </c>
      <c r="G2465" s="107"/>
    </row>
    <row r="2466" ht="13.8" spans="1:7">
      <c r="A2466" s="102">
        <v>2461</v>
      </c>
      <c r="B2466" s="114" t="s">
        <v>22329</v>
      </c>
      <c r="C2466" s="80" t="s">
        <v>32069</v>
      </c>
      <c r="D2466" s="81">
        <v>5.64</v>
      </c>
      <c r="E2466" s="24">
        <v>4.84</v>
      </c>
      <c r="F2466" s="24">
        <v>27.3</v>
      </c>
      <c r="G2466" s="107"/>
    </row>
    <row r="2467" ht="13.8" spans="1:7">
      <c r="A2467" s="102">
        <v>2462</v>
      </c>
      <c r="B2467" s="114" t="s">
        <v>32074</v>
      </c>
      <c r="C2467" s="80" t="s">
        <v>32069</v>
      </c>
      <c r="D2467" s="81">
        <v>4.04</v>
      </c>
      <c r="E2467" s="24">
        <v>4.84</v>
      </c>
      <c r="F2467" s="24">
        <v>19.55</v>
      </c>
      <c r="G2467" s="107"/>
    </row>
    <row r="2468" ht="13.8" spans="1:7">
      <c r="A2468" s="102">
        <v>2463</v>
      </c>
      <c r="B2468" s="114" t="s">
        <v>9458</v>
      </c>
      <c r="C2468" s="80" t="s">
        <v>32069</v>
      </c>
      <c r="D2468" s="81">
        <v>20.7</v>
      </c>
      <c r="E2468" s="24">
        <v>4.84</v>
      </c>
      <c r="F2468" s="24">
        <v>100.19</v>
      </c>
      <c r="G2468" s="107"/>
    </row>
    <row r="2469" ht="13.8" spans="1:7">
      <c r="A2469" s="102">
        <v>2464</v>
      </c>
      <c r="B2469" s="114" t="s">
        <v>32075</v>
      </c>
      <c r="C2469" s="80" t="s">
        <v>32069</v>
      </c>
      <c r="D2469" s="81">
        <v>11.84</v>
      </c>
      <c r="E2469" s="24">
        <v>4.84</v>
      </c>
      <c r="F2469" s="24">
        <v>57.31</v>
      </c>
      <c r="G2469" s="107"/>
    </row>
    <row r="2470" ht="13.8" spans="1:7">
      <c r="A2470" s="102">
        <v>2465</v>
      </c>
      <c r="B2470" s="114" t="s">
        <v>32076</v>
      </c>
      <c r="C2470" s="80" t="s">
        <v>32069</v>
      </c>
      <c r="D2470" s="81">
        <v>17.48</v>
      </c>
      <c r="E2470" s="24">
        <v>4.84</v>
      </c>
      <c r="F2470" s="24">
        <v>84.6</v>
      </c>
      <c r="G2470" s="107"/>
    </row>
    <row r="2471" ht="13.8" spans="1:7">
      <c r="A2471" s="102">
        <v>2466</v>
      </c>
      <c r="B2471" s="114" t="s">
        <v>32077</v>
      </c>
      <c r="C2471" s="80" t="s">
        <v>32069</v>
      </c>
      <c r="D2471" s="81">
        <v>12.75</v>
      </c>
      <c r="E2471" s="24">
        <v>4.84</v>
      </c>
      <c r="F2471" s="24">
        <v>61.71</v>
      </c>
      <c r="G2471" s="107"/>
    </row>
    <row r="2472" ht="13.8" spans="1:7">
      <c r="A2472" s="102">
        <v>2467</v>
      </c>
      <c r="B2472" s="114" t="s">
        <v>32078</v>
      </c>
      <c r="C2472" s="80" t="s">
        <v>32069</v>
      </c>
      <c r="D2472" s="81">
        <v>17.77</v>
      </c>
      <c r="E2472" s="24">
        <v>4.84</v>
      </c>
      <c r="F2472" s="24">
        <v>86.01</v>
      </c>
      <c r="G2472" s="107"/>
    </row>
    <row r="2473" ht="13.8" spans="1:7">
      <c r="A2473" s="102">
        <v>2468</v>
      </c>
      <c r="B2473" s="114" t="s">
        <v>4675</v>
      </c>
      <c r="C2473" s="80" t="s">
        <v>32069</v>
      </c>
      <c r="D2473" s="81">
        <v>10.83</v>
      </c>
      <c r="E2473" s="24">
        <v>4.84</v>
      </c>
      <c r="F2473" s="24">
        <v>52.42</v>
      </c>
      <c r="G2473" s="107"/>
    </row>
    <row r="2474" ht="13.8" spans="1:7">
      <c r="A2474" s="102">
        <v>2469</v>
      </c>
      <c r="B2474" s="114" t="s">
        <v>4974</v>
      </c>
      <c r="C2474" s="80" t="s">
        <v>32069</v>
      </c>
      <c r="D2474" s="81">
        <v>10.97</v>
      </c>
      <c r="E2474" s="24">
        <v>4.84</v>
      </c>
      <c r="F2474" s="24">
        <v>53.09</v>
      </c>
      <c r="G2474" s="107"/>
    </row>
    <row r="2475" ht="13.8" spans="1:7">
      <c r="A2475" s="102">
        <v>2470</v>
      </c>
      <c r="B2475" s="114" t="s">
        <v>2558</v>
      </c>
      <c r="C2475" s="80" t="s">
        <v>32069</v>
      </c>
      <c r="D2475" s="81">
        <v>10.51</v>
      </c>
      <c r="E2475" s="24">
        <v>4.84</v>
      </c>
      <c r="F2475" s="24">
        <v>50.87</v>
      </c>
      <c r="G2475" s="107"/>
    </row>
    <row r="2476" ht="13.8" spans="1:7">
      <c r="A2476" s="102">
        <v>2471</v>
      </c>
      <c r="B2476" s="114" t="s">
        <v>32079</v>
      </c>
      <c r="C2476" s="80" t="s">
        <v>32069</v>
      </c>
      <c r="D2476" s="81">
        <v>12.84</v>
      </c>
      <c r="E2476" s="24">
        <v>4.84</v>
      </c>
      <c r="F2476" s="24">
        <v>62.15</v>
      </c>
      <c r="G2476" s="107"/>
    </row>
    <row r="2477" ht="13.8" spans="1:7">
      <c r="A2477" s="102">
        <v>2472</v>
      </c>
      <c r="B2477" s="114" t="s">
        <v>28131</v>
      </c>
      <c r="C2477" s="80" t="s">
        <v>32069</v>
      </c>
      <c r="D2477" s="81">
        <v>4.37</v>
      </c>
      <c r="E2477" s="24">
        <v>4.84</v>
      </c>
      <c r="F2477" s="24">
        <v>21.15</v>
      </c>
      <c r="G2477" s="107"/>
    </row>
    <row r="2478" ht="13.8" spans="1:7">
      <c r="A2478" s="102">
        <v>2473</v>
      </c>
      <c r="B2478" s="114" t="s">
        <v>32080</v>
      </c>
      <c r="C2478" s="80" t="s">
        <v>32069</v>
      </c>
      <c r="D2478" s="81">
        <v>5.56</v>
      </c>
      <c r="E2478" s="24">
        <v>4.84</v>
      </c>
      <c r="F2478" s="24">
        <v>26.91</v>
      </c>
      <c r="G2478" s="107"/>
    </row>
    <row r="2479" ht="13.8" spans="1:7">
      <c r="A2479" s="102">
        <v>2474</v>
      </c>
      <c r="B2479" s="114" t="s">
        <v>32081</v>
      </c>
      <c r="C2479" s="80" t="s">
        <v>32069</v>
      </c>
      <c r="D2479" s="81">
        <v>5.04</v>
      </c>
      <c r="E2479" s="24">
        <v>4.84</v>
      </c>
      <c r="F2479" s="24">
        <v>24.39</v>
      </c>
      <c r="G2479" s="107"/>
    </row>
    <row r="2480" ht="13.8" spans="1:7">
      <c r="A2480" s="102">
        <v>2475</v>
      </c>
      <c r="B2480" s="114" t="s">
        <v>32082</v>
      </c>
      <c r="C2480" s="80" t="s">
        <v>32069</v>
      </c>
      <c r="D2480" s="81">
        <v>3.37</v>
      </c>
      <c r="E2480" s="24">
        <v>4.84</v>
      </c>
      <c r="F2480" s="24">
        <v>16.31</v>
      </c>
      <c r="G2480" s="107"/>
    </row>
    <row r="2481" ht="13.8" spans="1:7">
      <c r="A2481" s="102">
        <v>2476</v>
      </c>
      <c r="B2481" s="114" t="s">
        <v>5037</v>
      </c>
      <c r="C2481" s="80" t="s">
        <v>32069</v>
      </c>
      <c r="D2481" s="81">
        <v>7.19</v>
      </c>
      <c r="E2481" s="24">
        <v>4.84</v>
      </c>
      <c r="F2481" s="24">
        <v>34.8</v>
      </c>
      <c r="G2481" s="107"/>
    </row>
    <row r="2482" ht="13.8" spans="1:7">
      <c r="A2482" s="102">
        <v>2477</v>
      </c>
      <c r="B2482" s="114" t="s">
        <v>32083</v>
      </c>
      <c r="C2482" s="80" t="s">
        <v>32069</v>
      </c>
      <c r="D2482" s="81">
        <v>4.58</v>
      </c>
      <c r="E2482" s="24">
        <v>4.84</v>
      </c>
      <c r="F2482" s="24">
        <v>22.17</v>
      </c>
      <c r="G2482" s="107"/>
    </row>
    <row r="2483" ht="13.8" spans="1:7">
      <c r="A2483" s="102">
        <v>2478</v>
      </c>
      <c r="B2483" s="114" t="s">
        <v>1428</v>
      </c>
      <c r="C2483" s="80" t="s">
        <v>32069</v>
      </c>
      <c r="D2483" s="81">
        <v>6.08</v>
      </c>
      <c r="E2483" s="24">
        <v>4.84</v>
      </c>
      <c r="F2483" s="24">
        <v>29.43</v>
      </c>
      <c r="G2483" s="107"/>
    </row>
    <row r="2484" ht="13.8" spans="1:7">
      <c r="A2484" s="102">
        <v>2479</v>
      </c>
      <c r="B2484" s="114" t="s">
        <v>32084</v>
      </c>
      <c r="C2484" s="80" t="s">
        <v>32069</v>
      </c>
      <c r="D2484" s="81">
        <v>17.48</v>
      </c>
      <c r="E2484" s="24">
        <v>4.84</v>
      </c>
      <c r="F2484" s="24">
        <v>84.6</v>
      </c>
      <c r="G2484" s="107"/>
    </row>
    <row r="2485" ht="13.8" spans="1:7">
      <c r="A2485" s="102">
        <v>2480</v>
      </c>
      <c r="B2485" s="114" t="s">
        <v>5313</v>
      </c>
      <c r="C2485" s="80" t="s">
        <v>32069</v>
      </c>
      <c r="D2485" s="81">
        <v>7.47</v>
      </c>
      <c r="E2485" s="24">
        <v>4.84</v>
      </c>
      <c r="F2485" s="24">
        <v>36.15</v>
      </c>
      <c r="G2485" s="107"/>
    </row>
    <row r="2486" ht="13.8" spans="1:7">
      <c r="A2486" s="102">
        <v>2481</v>
      </c>
      <c r="B2486" s="114" t="s">
        <v>32085</v>
      </c>
      <c r="C2486" s="80" t="s">
        <v>32069</v>
      </c>
      <c r="D2486" s="81">
        <v>12.9</v>
      </c>
      <c r="E2486" s="24">
        <v>4.84</v>
      </c>
      <c r="F2486" s="24">
        <v>62.44</v>
      </c>
      <c r="G2486" s="107"/>
    </row>
    <row r="2487" ht="13.8" spans="1:7">
      <c r="A2487" s="102">
        <v>2482</v>
      </c>
      <c r="B2487" s="114" t="s">
        <v>32086</v>
      </c>
      <c r="C2487" s="80" t="s">
        <v>32069</v>
      </c>
      <c r="D2487" s="81">
        <v>14.6</v>
      </c>
      <c r="E2487" s="24">
        <v>4.84</v>
      </c>
      <c r="F2487" s="24">
        <v>70.66</v>
      </c>
      <c r="G2487" s="107"/>
    </row>
    <row r="2488" ht="13.8" spans="1:7">
      <c r="A2488" s="102">
        <v>2483</v>
      </c>
      <c r="B2488" s="114" t="s">
        <v>32087</v>
      </c>
      <c r="C2488" s="80" t="s">
        <v>32069</v>
      </c>
      <c r="D2488" s="81">
        <v>3.32</v>
      </c>
      <c r="E2488" s="24">
        <v>4.84</v>
      </c>
      <c r="F2488" s="24">
        <v>16.07</v>
      </c>
      <c r="G2488" s="107"/>
    </row>
    <row r="2489" ht="13.8" spans="1:7">
      <c r="A2489" s="102">
        <v>2484</v>
      </c>
      <c r="B2489" s="114" t="s">
        <v>116</v>
      </c>
      <c r="C2489" s="80" t="s">
        <v>32069</v>
      </c>
      <c r="D2489" s="81">
        <v>5.6</v>
      </c>
      <c r="E2489" s="24">
        <v>4.84</v>
      </c>
      <c r="F2489" s="24">
        <v>27.1</v>
      </c>
      <c r="G2489" s="107"/>
    </row>
    <row r="2490" ht="13.8" spans="1:7">
      <c r="A2490" s="102">
        <v>2485</v>
      </c>
      <c r="B2490" s="114" t="s">
        <v>32088</v>
      </c>
      <c r="C2490" s="80" t="s">
        <v>32069</v>
      </c>
      <c r="D2490" s="81">
        <v>5.04</v>
      </c>
      <c r="E2490" s="24">
        <v>4.84</v>
      </c>
      <c r="F2490" s="24">
        <v>24.39</v>
      </c>
      <c r="G2490" s="107"/>
    </row>
    <row r="2491" ht="13.8" spans="1:7">
      <c r="A2491" s="102">
        <v>2486</v>
      </c>
      <c r="B2491" s="114" t="s">
        <v>2208</v>
      </c>
      <c r="C2491" s="80" t="s">
        <v>32069</v>
      </c>
      <c r="D2491" s="81">
        <v>4.48</v>
      </c>
      <c r="E2491" s="24">
        <v>4.84</v>
      </c>
      <c r="F2491" s="24">
        <v>21.68</v>
      </c>
      <c r="G2491" s="107"/>
    </row>
    <row r="2492" ht="13.8" spans="1:7">
      <c r="A2492" s="102">
        <v>2487</v>
      </c>
      <c r="B2492" s="114" t="s">
        <v>32089</v>
      </c>
      <c r="C2492" s="80" t="s">
        <v>32069</v>
      </c>
      <c r="D2492" s="81">
        <v>1.71</v>
      </c>
      <c r="E2492" s="24">
        <v>4.84</v>
      </c>
      <c r="F2492" s="24">
        <v>8.28</v>
      </c>
      <c r="G2492" s="107"/>
    </row>
    <row r="2493" ht="13.8" spans="1:7">
      <c r="A2493" s="102">
        <v>2488</v>
      </c>
      <c r="B2493" s="114" t="s">
        <v>4168</v>
      </c>
      <c r="C2493" s="80" t="s">
        <v>32069</v>
      </c>
      <c r="D2493" s="81">
        <v>18.4</v>
      </c>
      <c r="E2493" s="24">
        <v>4.84</v>
      </c>
      <c r="F2493" s="24">
        <v>89.06</v>
      </c>
      <c r="G2493" s="107"/>
    </row>
    <row r="2494" ht="13.8" spans="1:7">
      <c r="A2494" s="102">
        <v>2489</v>
      </c>
      <c r="B2494" s="114" t="s">
        <v>3954</v>
      </c>
      <c r="C2494" s="80" t="s">
        <v>32069</v>
      </c>
      <c r="D2494" s="81">
        <v>10.34</v>
      </c>
      <c r="E2494" s="24">
        <v>4.84</v>
      </c>
      <c r="F2494" s="24">
        <v>50.05</v>
      </c>
      <c r="G2494" s="107"/>
    </row>
    <row r="2495" ht="13.8" spans="1:7">
      <c r="A2495" s="102">
        <v>2490</v>
      </c>
      <c r="B2495" s="114" t="s">
        <v>5035</v>
      </c>
      <c r="C2495" s="80" t="s">
        <v>32069</v>
      </c>
      <c r="D2495" s="81">
        <v>9.01</v>
      </c>
      <c r="E2495" s="24">
        <v>4.84</v>
      </c>
      <c r="F2495" s="24">
        <v>43.61</v>
      </c>
      <c r="G2495" s="107"/>
    </row>
    <row r="2496" ht="13.8" spans="1:7">
      <c r="A2496" s="102">
        <v>2491</v>
      </c>
      <c r="B2496" s="114" t="s">
        <v>32090</v>
      </c>
      <c r="C2496" s="80" t="s">
        <v>32069</v>
      </c>
      <c r="D2496" s="81">
        <v>13.92</v>
      </c>
      <c r="E2496" s="24">
        <v>4.84</v>
      </c>
      <c r="F2496" s="24">
        <v>67.37</v>
      </c>
      <c r="G2496" s="107"/>
    </row>
    <row r="2497" ht="13.8" spans="1:7">
      <c r="A2497" s="102">
        <v>2492</v>
      </c>
      <c r="B2497" s="114" t="s">
        <v>3729</v>
      </c>
      <c r="C2497" s="80" t="s">
        <v>32069</v>
      </c>
      <c r="D2497" s="81">
        <v>5.84</v>
      </c>
      <c r="E2497" s="24">
        <v>4.84</v>
      </c>
      <c r="F2497" s="24">
        <v>28.27</v>
      </c>
      <c r="G2497" s="107"/>
    </row>
    <row r="2498" ht="13.8" spans="1:7">
      <c r="A2498" s="102">
        <v>2493</v>
      </c>
      <c r="B2498" s="114" t="s">
        <v>1376</v>
      </c>
      <c r="C2498" s="80" t="s">
        <v>32069</v>
      </c>
      <c r="D2498" s="81">
        <v>25.3</v>
      </c>
      <c r="E2498" s="24">
        <v>4.84</v>
      </c>
      <c r="F2498" s="24">
        <v>122.45</v>
      </c>
      <c r="G2498" s="107"/>
    </row>
    <row r="2499" ht="13.8" spans="1:7">
      <c r="A2499" s="102">
        <v>2494</v>
      </c>
      <c r="B2499" s="114" t="s">
        <v>3730</v>
      </c>
      <c r="C2499" s="80" t="s">
        <v>32069</v>
      </c>
      <c r="D2499" s="81">
        <v>10</v>
      </c>
      <c r="E2499" s="24">
        <v>4.84</v>
      </c>
      <c r="F2499" s="24">
        <v>48.4</v>
      </c>
      <c r="G2499" s="107"/>
    </row>
    <row r="2500" ht="13.8" spans="1:7">
      <c r="A2500" s="102">
        <v>2495</v>
      </c>
      <c r="B2500" s="114" t="s">
        <v>116</v>
      </c>
      <c r="C2500" s="80" t="s">
        <v>32069</v>
      </c>
      <c r="D2500" s="81">
        <v>4.54</v>
      </c>
      <c r="E2500" s="24">
        <v>4.84</v>
      </c>
      <c r="F2500" s="24">
        <v>21.97</v>
      </c>
      <c r="G2500" s="107"/>
    </row>
    <row r="2501" ht="13.8" spans="1:7">
      <c r="A2501" s="102">
        <v>2496</v>
      </c>
      <c r="B2501" s="114" t="s">
        <v>32091</v>
      </c>
      <c r="C2501" s="80" t="s">
        <v>32069</v>
      </c>
      <c r="D2501" s="81">
        <v>11</v>
      </c>
      <c r="E2501" s="24">
        <v>4.84</v>
      </c>
      <c r="F2501" s="24">
        <v>53.24</v>
      </c>
      <c r="G2501" s="107"/>
    </row>
    <row r="2502" ht="13.8" spans="1:7">
      <c r="A2502" s="102">
        <v>2497</v>
      </c>
      <c r="B2502" s="114" t="s">
        <v>15000</v>
      </c>
      <c r="C2502" s="80" t="s">
        <v>32069</v>
      </c>
      <c r="D2502" s="81">
        <v>14.34</v>
      </c>
      <c r="E2502" s="24">
        <v>4.84</v>
      </c>
      <c r="F2502" s="24">
        <v>69.41</v>
      </c>
      <c r="G2502" s="107"/>
    </row>
    <row r="2503" ht="13.8" spans="1:7">
      <c r="A2503" s="102">
        <v>2498</v>
      </c>
      <c r="B2503" s="114" t="s">
        <v>15309</v>
      </c>
      <c r="C2503" s="80" t="s">
        <v>32069</v>
      </c>
      <c r="D2503" s="81">
        <v>7.19</v>
      </c>
      <c r="E2503" s="24">
        <v>4.84</v>
      </c>
      <c r="F2503" s="24">
        <v>34.8</v>
      </c>
      <c r="G2503" s="107"/>
    </row>
    <row r="2504" ht="13.8" spans="1:7">
      <c r="A2504" s="102">
        <v>2499</v>
      </c>
      <c r="B2504" s="114" t="s">
        <v>32092</v>
      </c>
      <c r="C2504" s="80" t="s">
        <v>32069</v>
      </c>
      <c r="D2504" s="81">
        <v>16.2</v>
      </c>
      <c r="E2504" s="24">
        <v>4.84</v>
      </c>
      <c r="F2504" s="24">
        <v>78.41</v>
      </c>
      <c r="G2504" s="107"/>
    </row>
    <row r="2505" ht="13.8" spans="1:7">
      <c r="A2505" s="102">
        <v>2500</v>
      </c>
      <c r="B2505" s="114" t="s">
        <v>5997</v>
      </c>
      <c r="C2505" s="80" t="s">
        <v>32069</v>
      </c>
      <c r="D2505" s="81">
        <v>8.7</v>
      </c>
      <c r="E2505" s="24">
        <v>4.84</v>
      </c>
      <c r="F2505" s="24">
        <v>42.11</v>
      </c>
      <c r="G2505" s="107"/>
    </row>
    <row r="2506" ht="13.8" spans="1:7">
      <c r="A2506" s="102">
        <v>2501</v>
      </c>
      <c r="B2506" s="114" t="s">
        <v>5872</v>
      </c>
      <c r="C2506" s="80" t="s">
        <v>32069</v>
      </c>
      <c r="D2506" s="81">
        <v>5.71</v>
      </c>
      <c r="E2506" s="24">
        <v>4.84</v>
      </c>
      <c r="F2506" s="24">
        <v>27.64</v>
      </c>
      <c r="G2506" s="107"/>
    </row>
    <row r="2507" ht="13.8" spans="1:7">
      <c r="A2507" s="102">
        <v>2502</v>
      </c>
      <c r="B2507" s="114" t="s">
        <v>5051</v>
      </c>
      <c r="C2507" s="80" t="s">
        <v>32069</v>
      </c>
      <c r="D2507" s="81">
        <v>5.93</v>
      </c>
      <c r="E2507" s="24">
        <v>4.84</v>
      </c>
      <c r="F2507" s="24">
        <v>28.7</v>
      </c>
      <c r="G2507" s="107"/>
    </row>
    <row r="2508" ht="13.8" spans="1:7">
      <c r="A2508" s="102">
        <v>2503</v>
      </c>
      <c r="B2508" s="114" t="s">
        <v>3466</v>
      </c>
      <c r="C2508" s="80" t="s">
        <v>32069</v>
      </c>
      <c r="D2508" s="81">
        <v>5.86</v>
      </c>
      <c r="E2508" s="24">
        <v>4.84</v>
      </c>
      <c r="F2508" s="24">
        <v>28.36</v>
      </c>
      <c r="G2508" s="107"/>
    </row>
    <row r="2509" ht="13.8" spans="1:7">
      <c r="A2509" s="102">
        <v>2504</v>
      </c>
      <c r="B2509" s="114" t="s">
        <v>14857</v>
      </c>
      <c r="C2509" s="80" t="s">
        <v>32069</v>
      </c>
      <c r="D2509" s="81">
        <v>2.85</v>
      </c>
      <c r="E2509" s="24">
        <v>4.84</v>
      </c>
      <c r="F2509" s="24">
        <v>13.79</v>
      </c>
      <c r="G2509" s="107"/>
    </row>
    <row r="2510" ht="13.8" spans="1:7">
      <c r="A2510" s="102">
        <v>2505</v>
      </c>
      <c r="B2510" s="114" t="s">
        <v>3403</v>
      </c>
      <c r="C2510" s="80" t="s">
        <v>32069</v>
      </c>
      <c r="D2510" s="81">
        <v>3.84</v>
      </c>
      <c r="E2510" s="24">
        <v>4.84</v>
      </c>
      <c r="F2510" s="24">
        <v>18.59</v>
      </c>
      <c r="G2510" s="107"/>
    </row>
    <row r="2511" ht="13.8" spans="1:7">
      <c r="A2511" s="102">
        <v>2506</v>
      </c>
      <c r="B2511" s="114" t="s">
        <v>3382</v>
      </c>
      <c r="C2511" s="80" t="s">
        <v>32069</v>
      </c>
      <c r="D2511" s="81">
        <v>2.43</v>
      </c>
      <c r="E2511" s="24">
        <v>4.84</v>
      </c>
      <c r="F2511" s="24">
        <v>11.76</v>
      </c>
      <c r="G2511" s="107"/>
    </row>
    <row r="2512" ht="13.8" spans="1:7">
      <c r="A2512" s="102">
        <v>2507</v>
      </c>
      <c r="B2512" s="114" t="s">
        <v>3970</v>
      </c>
      <c r="C2512" s="80" t="s">
        <v>32069</v>
      </c>
      <c r="D2512" s="81">
        <v>9.38</v>
      </c>
      <c r="E2512" s="24">
        <v>4.84</v>
      </c>
      <c r="F2512" s="24">
        <v>45.4</v>
      </c>
      <c r="G2512" s="107"/>
    </row>
    <row r="2513" ht="13.8" spans="1:7">
      <c r="A2513" s="102">
        <v>2508</v>
      </c>
      <c r="B2513" s="114" t="s">
        <v>4235</v>
      </c>
      <c r="C2513" s="80" t="s">
        <v>32069</v>
      </c>
      <c r="D2513" s="81">
        <v>7.77</v>
      </c>
      <c r="E2513" s="24">
        <v>4.84</v>
      </c>
      <c r="F2513" s="24">
        <v>37.61</v>
      </c>
      <c r="G2513" s="107"/>
    </row>
    <row r="2514" ht="13.8" spans="1:7">
      <c r="A2514" s="102">
        <v>2509</v>
      </c>
      <c r="B2514" s="114" t="s">
        <v>3554</v>
      </c>
      <c r="C2514" s="80" t="s">
        <v>32069</v>
      </c>
      <c r="D2514" s="81">
        <v>3.32</v>
      </c>
      <c r="E2514" s="24">
        <v>4.84</v>
      </c>
      <c r="F2514" s="24">
        <v>16.07</v>
      </c>
      <c r="G2514" s="107"/>
    </row>
    <row r="2515" ht="13.8" spans="1:7">
      <c r="A2515" s="102">
        <v>2510</v>
      </c>
      <c r="B2515" s="114" t="s">
        <v>3257</v>
      </c>
      <c r="C2515" s="80" t="s">
        <v>32069</v>
      </c>
      <c r="D2515" s="81">
        <v>15.52</v>
      </c>
      <c r="E2515" s="24">
        <v>4.84</v>
      </c>
      <c r="F2515" s="24">
        <v>75.12</v>
      </c>
      <c r="G2515" s="107"/>
    </row>
    <row r="2516" ht="13.8" spans="1:7">
      <c r="A2516" s="102">
        <v>2511</v>
      </c>
      <c r="B2516" s="114" t="s">
        <v>9500</v>
      </c>
      <c r="C2516" s="80" t="s">
        <v>32069</v>
      </c>
      <c r="D2516" s="81">
        <v>14.86</v>
      </c>
      <c r="E2516" s="24">
        <v>4.84</v>
      </c>
      <c r="F2516" s="24">
        <v>71.92</v>
      </c>
      <c r="G2516" s="107"/>
    </row>
    <row r="2517" ht="13.8" spans="1:7">
      <c r="A2517" s="102">
        <v>2512</v>
      </c>
      <c r="B2517" s="114" t="s">
        <v>32093</v>
      </c>
      <c r="C2517" s="80" t="s">
        <v>32069</v>
      </c>
      <c r="D2517" s="81">
        <v>11.43</v>
      </c>
      <c r="E2517" s="24">
        <v>4.84</v>
      </c>
      <c r="F2517" s="24">
        <v>55.32</v>
      </c>
      <c r="G2517" s="107"/>
    </row>
    <row r="2518" ht="13.8" spans="1:7">
      <c r="A2518" s="102">
        <v>2513</v>
      </c>
      <c r="B2518" s="114" t="s">
        <v>3257</v>
      </c>
      <c r="C2518" s="80" t="s">
        <v>32069</v>
      </c>
      <c r="D2518" s="81">
        <v>9.6</v>
      </c>
      <c r="E2518" s="24">
        <v>4.84</v>
      </c>
      <c r="F2518" s="24">
        <v>46.46</v>
      </c>
      <c r="G2518" s="107"/>
    </row>
    <row r="2519" ht="13.8" spans="1:7">
      <c r="A2519" s="102">
        <v>2514</v>
      </c>
      <c r="B2519" s="114" t="s">
        <v>32094</v>
      </c>
      <c r="C2519" s="80" t="s">
        <v>32069</v>
      </c>
      <c r="D2519" s="81">
        <v>10.03</v>
      </c>
      <c r="E2519" s="24">
        <v>4.84</v>
      </c>
      <c r="F2519" s="24">
        <v>48.55</v>
      </c>
      <c r="G2519" s="107"/>
    </row>
    <row r="2520" ht="13.8" spans="1:7">
      <c r="A2520" s="102">
        <v>2515</v>
      </c>
      <c r="B2520" s="114" t="s">
        <v>32095</v>
      </c>
      <c r="C2520" s="80" t="s">
        <v>32069</v>
      </c>
      <c r="D2520" s="81">
        <v>7.12</v>
      </c>
      <c r="E2520" s="24">
        <v>4.84</v>
      </c>
      <c r="F2520" s="24">
        <v>34.46</v>
      </c>
      <c r="G2520" s="107"/>
    </row>
    <row r="2521" ht="13.8" spans="1:7">
      <c r="A2521" s="102">
        <v>2516</v>
      </c>
      <c r="B2521" s="114" t="s">
        <v>32096</v>
      </c>
      <c r="C2521" s="80" t="s">
        <v>32069</v>
      </c>
      <c r="D2521" s="81">
        <v>8.77</v>
      </c>
      <c r="E2521" s="24">
        <v>4.84</v>
      </c>
      <c r="F2521" s="24">
        <v>42.45</v>
      </c>
      <c r="G2521" s="107"/>
    </row>
    <row r="2522" ht="13.8" spans="1:7">
      <c r="A2522" s="102">
        <v>2517</v>
      </c>
      <c r="B2522" s="114" t="s">
        <v>32097</v>
      </c>
      <c r="C2522" s="80" t="s">
        <v>32069</v>
      </c>
      <c r="D2522" s="81">
        <v>8.69</v>
      </c>
      <c r="E2522" s="24">
        <v>4.84</v>
      </c>
      <c r="F2522" s="24">
        <v>42.06</v>
      </c>
      <c r="G2522" s="107"/>
    </row>
    <row r="2523" ht="13.8" spans="1:7">
      <c r="A2523" s="102">
        <v>2518</v>
      </c>
      <c r="B2523" s="114" t="s">
        <v>15313</v>
      </c>
      <c r="C2523" s="80" t="s">
        <v>32069</v>
      </c>
      <c r="D2523" s="81">
        <v>11.87</v>
      </c>
      <c r="E2523" s="24">
        <v>4.84</v>
      </c>
      <c r="F2523" s="24">
        <v>57.45</v>
      </c>
      <c r="G2523" s="107"/>
    </row>
    <row r="2524" ht="13.8" spans="1:7">
      <c r="A2524" s="102">
        <v>2519</v>
      </c>
      <c r="B2524" s="114" t="s">
        <v>3337</v>
      </c>
      <c r="C2524" s="80" t="s">
        <v>32069</v>
      </c>
      <c r="D2524" s="81">
        <v>3.27</v>
      </c>
      <c r="E2524" s="24">
        <v>4.84</v>
      </c>
      <c r="F2524" s="24">
        <v>15.83</v>
      </c>
      <c r="G2524" s="107"/>
    </row>
    <row r="2525" ht="13.8" spans="1:7">
      <c r="A2525" s="102">
        <v>2520</v>
      </c>
      <c r="B2525" s="114" t="s">
        <v>3346</v>
      </c>
      <c r="C2525" s="80" t="s">
        <v>32069</v>
      </c>
      <c r="D2525" s="81">
        <v>2.73</v>
      </c>
      <c r="E2525" s="24">
        <v>4.84</v>
      </c>
      <c r="F2525" s="24">
        <v>13.21</v>
      </c>
      <c r="G2525" s="107"/>
    </row>
    <row r="2526" ht="13.8" spans="1:7">
      <c r="A2526" s="102">
        <v>2521</v>
      </c>
      <c r="B2526" s="114" t="s">
        <v>4235</v>
      </c>
      <c r="C2526" s="80" t="s">
        <v>32069</v>
      </c>
      <c r="D2526" s="81">
        <v>2.42</v>
      </c>
      <c r="E2526" s="24">
        <v>4.84</v>
      </c>
      <c r="F2526" s="24">
        <v>11.71</v>
      </c>
      <c r="G2526" s="107"/>
    </row>
    <row r="2527" ht="13.8" spans="1:7">
      <c r="A2527" s="102">
        <v>2522</v>
      </c>
      <c r="B2527" s="114" t="s">
        <v>32098</v>
      </c>
      <c r="C2527" s="80" t="s">
        <v>32069</v>
      </c>
      <c r="D2527" s="81">
        <v>3.51</v>
      </c>
      <c r="E2527" s="24">
        <v>4.84</v>
      </c>
      <c r="F2527" s="24">
        <v>16.99</v>
      </c>
      <c r="G2527" s="107"/>
    </row>
    <row r="2528" ht="13.8" spans="1:7">
      <c r="A2528" s="102">
        <v>2523</v>
      </c>
      <c r="B2528" s="114" t="s">
        <v>1332</v>
      </c>
      <c r="C2528" s="80" t="s">
        <v>32069</v>
      </c>
      <c r="D2528" s="81">
        <v>5.9</v>
      </c>
      <c r="E2528" s="24">
        <v>4.84</v>
      </c>
      <c r="F2528" s="24">
        <v>28.56</v>
      </c>
      <c r="G2528" s="107"/>
    </row>
    <row r="2529" ht="13.8" spans="1:7">
      <c r="A2529" s="102">
        <v>2524</v>
      </c>
      <c r="B2529" s="114" t="s">
        <v>15440</v>
      </c>
      <c r="C2529" s="80" t="s">
        <v>32069</v>
      </c>
      <c r="D2529" s="81">
        <v>11.34</v>
      </c>
      <c r="E2529" s="24">
        <v>4.84</v>
      </c>
      <c r="F2529" s="24">
        <v>54.89</v>
      </c>
      <c r="G2529" s="107"/>
    </row>
    <row r="2530" ht="13.8" spans="1:7">
      <c r="A2530" s="102">
        <v>2525</v>
      </c>
      <c r="B2530" s="114" t="s">
        <v>4850</v>
      </c>
      <c r="C2530" s="80" t="s">
        <v>32069</v>
      </c>
      <c r="D2530" s="81">
        <v>10.95</v>
      </c>
      <c r="E2530" s="24">
        <v>4.84</v>
      </c>
      <c r="F2530" s="24">
        <v>53</v>
      </c>
      <c r="G2530" s="107"/>
    </row>
    <row r="2531" ht="13.8" spans="1:7">
      <c r="A2531" s="102">
        <v>2526</v>
      </c>
      <c r="B2531" s="114" t="s">
        <v>31791</v>
      </c>
      <c r="C2531" s="80" t="s">
        <v>32069</v>
      </c>
      <c r="D2531" s="81">
        <v>6.15</v>
      </c>
      <c r="E2531" s="24">
        <v>4.84</v>
      </c>
      <c r="F2531" s="24">
        <v>29.77</v>
      </c>
      <c r="G2531" s="107"/>
    </row>
    <row r="2532" ht="13.8" spans="1:7">
      <c r="A2532" s="102">
        <v>2527</v>
      </c>
      <c r="B2532" s="114" t="s">
        <v>32099</v>
      </c>
      <c r="C2532" s="80" t="s">
        <v>32069</v>
      </c>
      <c r="D2532" s="81">
        <v>5.6</v>
      </c>
      <c r="E2532" s="24">
        <v>4.84</v>
      </c>
      <c r="F2532" s="24">
        <v>27.1</v>
      </c>
      <c r="G2532" s="107"/>
    </row>
    <row r="2533" ht="13.8" spans="1:7">
      <c r="A2533" s="102">
        <v>2528</v>
      </c>
      <c r="B2533" s="114" t="s">
        <v>32100</v>
      </c>
      <c r="C2533" s="80" t="s">
        <v>32069</v>
      </c>
      <c r="D2533" s="81">
        <v>2.03</v>
      </c>
      <c r="E2533" s="24">
        <v>4.84</v>
      </c>
      <c r="F2533" s="24">
        <v>9.83</v>
      </c>
      <c r="G2533" s="107"/>
    </row>
    <row r="2534" ht="13.8" spans="1:7">
      <c r="A2534" s="102">
        <v>2529</v>
      </c>
      <c r="B2534" s="114" t="s">
        <v>32101</v>
      </c>
      <c r="C2534" s="80" t="s">
        <v>32069</v>
      </c>
      <c r="D2534" s="81">
        <v>3.01</v>
      </c>
      <c r="E2534" s="24">
        <v>4.84</v>
      </c>
      <c r="F2534" s="24">
        <v>14.57</v>
      </c>
      <c r="G2534" s="107"/>
    </row>
    <row r="2535" ht="13.8" spans="1:7">
      <c r="A2535" s="102">
        <v>2530</v>
      </c>
      <c r="B2535" s="114" t="s">
        <v>3257</v>
      </c>
      <c r="C2535" s="80" t="s">
        <v>32069</v>
      </c>
      <c r="D2535" s="81">
        <v>2.05</v>
      </c>
      <c r="E2535" s="24">
        <v>4.84</v>
      </c>
      <c r="F2535" s="24">
        <v>9.92</v>
      </c>
      <c r="G2535" s="107"/>
    </row>
    <row r="2536" ht="13.8" spans="1:7">
      <c r="A2536" s="102">
        <v>2531</v>
      </c>
      <c r="B2536" s="114" t="s">
        <v>27964</v>
      </c>
      <c r="C2536" s="80" t="s">
        <v>32069</v>
      </c>
      <c r="D2536" s="81">
        <v>5</v>
      </c>
      <c r="E2536" s="24">
        <v>4.84</v>
      </c>
      <c r="F2536" s="24">
        <v>24.2</v>
      </c>
      <c r="G2536" s="107"/>
    </row>
    <row r="2537" ht="13.8" spans="1:7">
      <c r="A2537" s="102">
        <v>2532</v>
      </c>
      <c r="B2537" s="114" t="s">
        <v>3578</v>
      </c>
      <c r="C2537" s="80" t="s">
        <v>32069</v>
      </c>
      <c r="D2537" s="81">
        <v>5</v>
      </c>
      <c r="E2537" s="24">
        <v>4.84</v>
      </c>
      <c r="F2537" s="24">
        <v>24.2</v>
      </c>
      <c r="G2537" s="107"/>
    </row>
    <row r="2538" ht="13.8" spans="1:7">
      <c r="A2538" s="102">
        <v>2533</v>
      </c>
      <c r="B2538" s="114" t="s">
        <v>32102</v>
      </c>
      <c r="C2538" s="80" t="s">
        <v>32069</v>
      </c>
      <c r="D2538" s="81">
        <v>5.35</v>
      </c>
      <c r="E2538" s="24">
        <v>4.84</v>
      </c>
      <c r="F2538" s="24">
        <v>25.89</v>
      </c>
      <c r="G2538" s="107"/>
    </row>
    <row r="2539" ht="13.8" spans="1:7">
      <c r="A2539" s="102">
        <v>2534</v>
      </c>
      <c r="B2539" s="114" t="s">
        <v>32103</v>
      </c>
      <c r="C2539" s="80" t="s">
        <v>32069</v>
      </c>
      <c r="D2539" s="81">
        <v>3</v>
      </c>
      <c r="E2539" s="24">
        <v>4.84</v>
      </c>
      <c r="F2539" s="24">
        <v>14.52</v>
      </c>
      <c r="G2539" s="107"/>
    </row>
    <row r="2540" ht="13.8" spans="1:7">
      <c r="A2540" s="102">
        <v>2535</v>
      </c>
      <c r="B2540" s="114" t="s">
        <v>32104</v>
      </c>
      <c r="C2540" s="80" t="s">
        <v>32069</v>
      </c>
      <c r="D2540" s="81">
        <v>5</v>
      </c>
      <c r="E2540" s="24">
        <v>4.84</v>
      </c>
      <c r="F2540" s="24">
        <v>24.2</v>
      </c>
      <c r="G2540" s="107"/>
    </row>
    <row r="2541" ht="13.8" spans="1:7">
      <c r="A2541" s="102">
        <v>2536</v>
      </c>
      <c r="B2541" s="114" t="s">
        <v>4100</v>
      </c>
      <c r="C2541" s="80" t="s">
        <v>32105</v>
      </c>
      <c r="D2541" s="81">
        <v>4.93</v>
      </c>
      <c r="E2541" s="24">
        <v>4.84</v>
      </c>
      <c r="F2541" s="24">
        <v>23.86</v>
      </c>
      <c r="G2541" s="107"/>
    </row>
    <row r="2542" ht="13.8" spans="1:7">
      <c r="A2542" s="102">
        <v>2537</v>
      </c>
      <c r="B2542" s="114" t="s">
        <v>13069</v>
      </c>
      <c r="C2542" s="80" t="s">
        <v>32105</v>
      </c>
      <c r="D2542" s="81">
        <v>7.92</v>
      </c>
      <c r="E2542" s="24">
        <v>4.84</v>
      </c>
      <c r="F2542" s="24">
        <v>38.33</v>
      </c>
      <c r="G2542" s="107"/>
    </row>
    <row r="2543" ht="13.8" spans="1:7">
      <c r="A2543" s="102">
        <v>2538</v>
      </c>
      <c r="B2543" s="114" t="s">
        <v>32106</v>
      </c>
      <c r="C2543" s="80" t="s">
        <v>32105</v>
      </c>
      <c r="D2543" s="81">
        <v>8.45</v>
      </c>
      <c r="E2543" s="24">
        <v>4.84</v>
      </c>
      <c r="F2543" s="24">
        <v>40.9</v>
      </c>
      <c r="G2543" s="107"/>
    </row>
    <row r="2544" ht="13.8" spans="1:7">
      <c r="A2544" s="102">
        <v>2539</v>
      </c>
      <c r="B2544" s="114" t="s">
        <v>32107</v>
      </c>
      <c r="C2544" s="80" t="s">
        <v>32105</v>
      </c>
      <c r="D2544" s="81">
        <v>4.47</v>
      </c>
      <c r="E2544" s="24">
        <v>4.84</v>
      </c>
      <c r="F2544" s="24">
        <v>21.63</v>
      </c>
      <c r="G2544" s="107"/>
    </row>
    <row r="2545" ht="13.8" spans="1:7">
      <c r="A2545" s="102">
        <v>2540</v>
      </c>
      <c r="B2545" s="114" t="s">
        <v>32108</v>
      </c>
      <c r="C2545" s="80" t="s">
        <v>32105</v>
      </c>
      <c r="D2545" s="81">
        <v>5.65</v>
      </c>
      <c r="E2545" s="24">
        <v>4.84</v>
      </c>
      <c r="F2545" s="24">
        <v>27.35</v>
      </c>
      <c r="G2545" s="107"/>
    </row>
    <row r="2546" ht="13.8" spans="1:7">
      <c r="A2546" s="102">
        <v>2541</v>
      </c>
      <c r="B2546" s="114" t="s">
        <v>4772</v>
      </c>
      <c r="C2546" s="80" t="s">
        <v>32105</v>
      </c>
      <c r="D2546" s="81">
        <v>4.27</v>
      </c>
      <c r="E2546" s="24">
        <v>4.84</v>
      </c>
      <c r="F2546" s="24">
        <v>20.67</v>
      </c>
      <c r="G2546" s="107"/>
    </row>
    <row r="2547" ht="13.8" spans="1:7">
      <c r="A2547" s="102">
        <v>2542</v>
      </c>
      <c r="B2547" s="114" t="s">
        <v>32109</v>
      </c>
      <c r="C2547" s="80" t="s">
        <v>32105</v>
      </c>
      <c r="D2547" s="81">
        <v>3.84</v>
      </c>
      <c r="E2547" s="24">
        <v>4.84</v>
      </c>
      <c r="F2547" s="24">
        <v>18.59</v>
      </c>
      <c r="G2547" s="107"/>
    </row>
    <row r="2548" ht="13.8" spans="1:7">
      <c r="A2548" s="102">
        <v>2543</v>
      </c>
      <c r="B2548" s="114" t="s">
        <v>5616</v>
      </c>
      <c r="C2548" s="80" t="s">
        <v>32105</v>
      </c>
      <c r="D2548" s="81">
        <v>5.74</v>
      </c>
      <c r="E2548" s="24">
        <v>4.84</v>
      </c>
      <c r="F2548" s="24">
        <v>27.78</v>
      </c>
      <c r="G2548" s="107"/>
    </row>
    <row r="2549" ht="13.8" spans="1:7">
      <c r="A2549" s="102">
        <v>2544</v>
      </c>
      <c r="B2549" s="114" t="s">
        <v>32110</v>
      </c>
      <c r="C2549" s="80" t="s">
        <v>32105</v>
      </c>
      <c r="D2549" s="81">
        <v>5.68</v>
      </c>
      <c r="E2549" s="24">
        <v>4.84</v>
      </c>
      <c r="F2549" s="24">
        <v>27.49</v>
      </c>
      <c r="G2549" s="107"/>
    </row>
    <row r="2550" ht="13.8" spans="1:7">
      <c r="A2550" s="102">
        <v>2545</v>
      </c>
      <c r="B2550" s="114" t="s">
        <v>3262</v>
      </c>
      <c r="C2550" s="80" t="s">
        <v>32105</v>
      </c>
      <c r="D2550" s="81">
        <v>6.71</v>
      </c>
      <c r="E2550" s="24">
        <v>4.84</v>
      </c>
      <c r="F2550" s="24">
        <v>32.48</v>
      </c>
      <c r="G2550" s="107"/>
    </row>
    <row r="2551" ht="13.8" spans="1:7">
      <c r="A2551" s="102">
        <v>2546</v>
      </c>
      <c r="B2551" s="114" t="s">
        <v>32111</v>
      </c>
      <c r="C2551" s="80" t="s">
        <v>32105</v>
      </c>
      <c r="D2551" s="81">
        <v>5.79</v>
      </c>
      <c r="E2551" s="24">
        <v>4.84</v>
      </c>
      <c r="F2551" s="24">
        <v>28.02</v>
      </c>
      <c r="G2551" s="107"/>
    </row>
    <row r="2552" ht="13.8" spans="1:7">
      <c r="A2552" s="102">
        <v>2547</v>
      </c>
      <c r="B2552" s="114" t="s">
        <v>6448</v>
      </c>
      <c r="C2552" s="80" t="s">
        <v>32105</v>
      </c>
      <c r="D2552" s="81">
        <v>5.49</v>
      </c>
      <c r="E2552" s="24">
        <v>4.84</v>
      </c>
      <c r="F2552" s="24">
        <v>26.57</v>
      </c>
      <c r="G2552" s="107"/>
    </row>
    <row r="2553" ht="13.8" spans="1:7">
      <c r="A2553" s="102">
        <v>2548</v>
      </c>
      <c r="B2553" s="114" t="s">
        <v>21502</v>
      </c>
      <c r="C2553" s="80" t="s">
        <v>32105</v>
      </c>
      <c r="D2553" s="81">
        <v>8.31</v>
      </c>
      <c r="E2553" s="24">
        <v>4.84</v>
      </c>
      <c r="F2553" s="24">
        <v>40.22</v>
      </c>
      <c r="G2553" s="107"/>
    </row>
    <row r="2554" ht="13.8" spans="1:7">
      <c r="A2554" s="102">
        <v>2549</v>
      </c>
      <c r="B2554" s="114" t="s">
        <v>32112</v>
      </c>
      <c r="C2554" s="80" t="s">
        <v>32105</v>
      </c>
      <c r="D2554" s="81">
        <v>1.93</v>
      </c>
      <c r="E2554" s="24">
        <v>4.84</v>
      </c>
      <c r="F2554" s="24">
        <v>9.34</v>
      </c>
      <c r="G2554" s="107"/>
    </row>
    <row r="2555" ht="13.8" spans="1:7">
      <c r="A2555" s="102">
        <v>2550</v>
      </c>
      <c r="B2555" s="114" t="s">
        <v>32113</v>
      </c>
      <c r="C2555" s="80" t="s">
        <v>32105</v>
      </c>
      <c r="D2555" s="81">
        <v>4.03</v>
      </c>
      <c r="E2555" s="24">
        <v>4.84</v>
      </c>
      <c r="F2555" s="24">
        <v>19.51</v>
      </c>
      <c r="G2555" s="107"/>
    </row>
    <row r="2556" ht="13.8" spans="1:7">
      <c r="A2556" s="102">
        <v>2551</v>
      </c>
      <c r="B2556" s="114" t="s">
        <v>32114</v>
      </c>
      <c r="C2556" s="80" t="s">
        <v>32105</v>
      </c>
      <c r="D2556" s="81">
        <v>3.87</v>
      </c>
      <c r="E2556" s="24">
        <v>4.84</v>
      </c>
      <c r="F2556" s="24">
        <v>18.73</v>
      </c>
      <c r="G2556" s="107"/>
    </row>
    <row r="2557" ht="13.8" spans="1:7">
      <c r="A2557" s="102">
        <v>2552</v>
      </c>
      <c r="B2557" s="114" t="s">
        <v>32115</v>
      </c>
      <c r="C2557" s="80" t="s">
        <v>32105</v>
      </c>
      <c r="D2557" s="81">
        <v>3.34</v>
      </c>
      <c r="E2557" s="24">
        <v>4.84</v>
      </c>
      <c r="F2557" s="24">
        <v>16.17</v>
      </c>
      <c r="G2557" s="107"/>
    </row>
    <row r="2558" ht="13.8" spans="1:7">
      <c r="A2558" s="102">
        <v>2553</v>
      </c>
      <c r="B2558" s="114" t="s">
        <v>11575</v>
      </c>
      <c r="C2558" s="80" t="s">
        <v>32105</v>
      </c>
      <c r="D2558" s="81">
        <v>5.75</v>
      </c>
      <c r="E2558" s="24">
        <v>4.84</v>
      </c>
      <c r="F2558" s="24">
        <v>27.83</v>
      </c>
      <c r="G2558" s="107"/>
    </row>
    <row r="2559" ht="13.8" spans="1:7">
      <c r="A2559" s="102">
        <v>2554</v>
      </c>
      <c r="B2559" s="114" t="s">
        <v>2110</v>
      </c>
      <c r="C2559" s="80" t="s">
        <v>32105</v>
      </c>
      <c r="D2559" s="81">
        <v>6.69</v>
      </c>
      <c r="E2559" s="24">
        <v>4.84</v>
      </c>
      <c r="F2559" s="24">
        <v>32.38</v>
      </c>
      <c r="G2559" s="107"/>
    </row>
    <row r="2560" ht="13.8" spans="1:7">
      <c r="A2560" s="102">
        <v>2555</v>
      </c>
      <c r="B2560" s="114" t="s">
        <v>32116</v>
      </c>
      <c r="C2560" s="80" t="s">
        <v>32105</v>
      </c>
      <c r="D2560" s="81">
        <v>3.94</v>
      </c>
      <c r="E2560" s="24">
        <v>4.84</v>
      </c>
      <c r="F2560" s="24">
        <v>19.07</v>
      </c>
      <c r="G2560" s="107"/>
    </row>
    <row r="2561" ht="13.8" spans="1:7">
      <c r="A2561" s="102">
        <v>2556</v>
      </c>
      <c r="B2561" s="114" t="s">
        <v>32117</v>
      </c>
      <c r="C2561" s="80" t="s">
        <v>32105</v>
      </c>
      <c r="D2561" s="81">
        <v>3.6</v>
      </c>
      <c r="E2561" s="24">
        <v>4.84</v>
      </c>
      <c r="F2561" s="24">
        <v>17.42</v>
      </c>
      <c r="G2561" s="107"/>
    </row>
    <row r="2562" ht="13.8" spans="1:7">
      <c r="A2562" s="102">
        <v>2557</v>
      </c>
      <c r="B2562" s="114" t="s">
        <v>2682</v>
      </c>
      <c r="C2562" s="80" t="s">
        <v>32105</v>
      </c>
      <c r="D2562" s="81">
        <v>2.71</v>
      </c>
      <c r="E2562" s="24">
        <v>4.84</v>
      </c>
      <c r="F2562" s="24">
        <v>13.12</v>
      </c>
      <c r="G2562" s="107"/>
    </row>
    <row r="2563" ht="13.8" spans="1:7">
      <c r="A2563" s="102">
        <v>2558</v>
      </c>
      <c r="B2563" s="114" t="s">
        <v>32118</v>
      </c>
      <c r="C2563" s="80" t="s">
        <v>32105</v>
      </c>
      <c r="D2563" s="81">
        <v>3.31</v>
      </c>
      <c r="E2563" s="24">
        <v>4.84</v>
      </c>
      <c r="F2563" s="24">
        <v>16.02</v>
      </c>
      <c r="G2563" s="107"/>
    </row>
    <row r="2564" ht="13.8" spans="1:7">
      <c r="A2564" s="102">
        <v>2559</v>
      </c>
      <c r="B2564" s="114" t="s">
        <v>32119</v>
      </c>
      <c r="C2564" s="80" t="s">
        <v>32105</v>
      </c>
      <c r="D2564" s="81">
        <v>3.04</v>
      </c>
      <c r="E2564" s="24">
        <v>4.84</v>
      </c>
      <c r="F2564" s="24">
        <v>14.71</v>
      </c>
      <c r="G2564" s="107"/>
    </row>
    <row r="2565" ht="13.8" spans="1:7">
      <c r="A2565" s="102">
        <v>2560</v>
      </c>
      <c r="B2565" s="114" t="s">
        <v>32120</v>
      </c>
      <c r="C2565" s="80" t="s">
        <v>32105</v>
      </c>
      <c r="D2565" s="81">
        <v>4.41</v>
      </c>
      <c r="E2565" s="24">
        <v>4.84</v>
      </c>
      <c r="F2565" s="24">
        <v>21.34</v>
      </c>
      <c r="G2565" s="107"/>
    </row>
    <row r="2566" ht="13.8" spans="1:7">
      <c r="A2566" s="102">
        <v>2561</v>
      </c>
      <c r="B2566" s="114" t="s">
        <v>5158</v>
      </c>
      <c r="C2566" s="80" t="s">
        <v>32105</v>
      </c>
      <c r="D2566" s="81">
        <v>9.57</v>
      </c>
      <c r="E2566" s="24">
        <v>4.84</v>
      </c>
      <c r="F2566" s="24">
        <v>46.32</v>
      </c>
      <c r="G2566" s="107"/>
    </row>
    <row r="2567" ht="13.8" spans="1:7">
      <c r="A2567" s="102">
        <v>2562</v>
      </c>
      <c r="B2567" s="114" t="s">
        <v>32121</v>
      </c>
      <c r="C2567" s="80" t="s">
        <v>32105</v>
      </c>
      <c r="D2567" s="81">
        <v>5.11</v>
      </c>
      <c r="E2567" s="24">
        <v>4.84</v>
      </c>
      <c r="F2567" s="24">
        <v>24.73</v>
      </c>
      <c r="G2567" s="107"/>
    </row>
    <row r="2568" ht="13.8" spans="1:7">
      <c r="A2568" s="102">
        <v>2563</v>
      </c>
      <c r="B2568" s="114" t="s">
        <v>32122</v>
      </c>
      <c r="C2568" s="80" t="s">
        <v>32105</v>
      </c>
      <c r="D2568" s="81">
        <v>5.4</v>
      </c>
      <c r="E2568" s="24">
        <v>4.84</v>
      </c>
      <c r="F2568" s="24">
        <v>26.14</v>
      </c>
      <c r="G2568" s="107"/>
    </row>
    <row r="2569" ht="13.8" spans="1:7">
      <c r="A2569" s="102">
        <v>2564</v>
      </c>
      <c r="B2569" s="114" t="s">
        <v>32123</v>
      </c>
      <c r="C2569" s="80" t="s">
        <v>32105</v>
      </c>
      <c r="D2569" s="81">
        <v>5.53</v>
      </c>
      <c r="E2569" s="24">
        <v>4.84</v>
      </c>
      <c r="F2569" s="24">
        <v>26.77</v>
      </c>
      <c r="G2569" s="107"/>
    </row>
    <row r="2570" ht="13.8" spans="1:7">
      <c r="A2570" s="102">
        <v>2565</v>
      </c>
      <c r="B2570" s="114" t="s">
        <v>3197</v>
      </c>
      <c r="C2570" s="80" t="s">
        <v>32105</v>
      </c>
      <c r="D2570" s="81">
        <v>7.11</v>
      </c>
      <c r="E2570" s="24">
        <v>4.84</v>
      </c>
      <c r="F2570" s="24">
        <v>34.41</v>
      </c>
      <c r="G2570" s="107"/>
    </row>
    <row r="2571" ht="13.8" spans="1:7">
      <c r="A2571" s="102">
        <v>2566</v>
      </c>
      <c r="B2571" s="114" t="s">
        <v>2451</v>
      </c>
      <c r="C2571" s="80" t="s">
        <v>32105</v>
      </c>
      <c r="D2571" s="81">
        <v>4.2</v>
      </c>
      <c r="E2571" s="24">
        <v>4.84</v>
      </c>
      <c r="F2571" s="24">
        <v>20.33</v>
      </c>
      <c r="G2571" s="107"/>
    </row>
    <row r="2572" ht="13.8" spans="1:7">
      <c r="A2572" s="102">
        <v>2567</v>
      </c>
      <c r="B2572" s="114" t="s">
        <v>3302</v>
      </c>
      <c r="C2572" s="80" t="s">
        <v>32105</v>
      </c>
      <c r="D2572" s="81">
        <v>7.4</v>
      </c>
      <c r="E2572" s="24">
        <v>4.84</v>
      </c>
      <c r="F2572" s="24">
        <v>35.82</v>
      </c>
      <c r="G2572" s="107"/>
    </row>
    <row r="2573" ht="13.8" spans="1:7">
      <c r="A2573" s="102">
        <v>2568</v>
      </c>
      <c r="B2573" s="114" t="s">
        <v>3382</v>
      </c>
      <c r="C2573" s="80" t="s">
        <v>32105</v>
      </c>
      <c r="D2573" s="81">
        <v>3.87</v>
      </c>
      <c r="E2573" s="24">
        <v>4.84</v>
      </c>
      <c r="F2573" s="24">
        <v>18.73</v>
      </c>
      <c r="G2573" s="107"/>
    </row>
    <row r="2574" ht="13.8" spans="1:7">
      <c r="A2574" s="102">
        <v>2569</v>
      </c>
      <c r="B2574" s="114" t="s">
        <v>32124</v>
      </c>
      <c r="C2574" s="80" t="s">
        <v>32105</v>
      </c>
      <c r="D2574" s="81">
        <v>10.21</v>
      </c>
      <c r="E2574" s="24">
        <v>4.84</v>
      </c>
      <c r="F2574" s="24">
        <v>49.42</v>
      </c>
      <c r="G2574" s="107"/>
    </row>
    <row r="2575" ht="13.8" spans="1:7">
      <c r="A2575" s="102">
        <v>2570</v>
      </c>
      <c r="B2575" s="114" t="s">
        <v>15858</v>
      </c>
      <c r="C2575" s="80" t="s">
        <v>32105</v>
      </c>
      <c r="D2575" s="81">
        <v>1.2</v>
      </c>
      <c r="E2575" s="24">
        <v>4.84</v>
      </c>
      <c r="F2575" s="24">
        <v>5.81</v>
      </c>
      <c r="G2575" s="107"/>
    </row>
    <row r="2576" ht="13.8" spans="1:7">
      <c r="A2576" s="102">
        <v>2571</v>
      </c>
      <c r="B2576" s="114" t="s">
        <v>3200</v>
      </c>
      <c r="C2576" s="80" t="s">
        <v>32105</v>
      </c>
      <c r="D2576" s="81">
        <v>4.69</v>
      </c>
      <c r="E2576" s="24">
        <v>4.84</v>
      </c>
      <c r="F2576" s="24">
        <v>22.7</v>
      </c>
      <c r="G2576" s="107"/>
    </row>
    <row r="2577" ht="13.8" spans="1:7">
      <c r="A2577" s="102">
        <v>2572</v>
      </c>
      <c r="B2577" s="114" t="s">
        <v>32125</v>
      </c>
      <c r="C2577" s="80" t="s">
        <v>32105</v>
      </c>
      <c r="D2577" s="81">
        <v>7.16</v>
      </c>
      <c r="E2577" s="24">
        <v>4.84</v>
      </c>
      <c r="F2577" s="24">
        <v>34.65</v>
      </c>
      <c r="G2577" s="107"/>
    </row>
    <row r="2578" ht="13.8" spans="1:7">
      <c r="A2578" s="102">
        <v>2573</v>
      </c>
      <c r="B2578" s="114" t="s">
        <v>30973</v>
      </c>
      <c r="C2578" s="80" t="s">
        <v>32105</v>
      </c>
      <c r="D2578" s="81">
        <v>4.27</v>
      </c>
      <c r="E2578" s="24">
        <v>4.84</v>
      </c>
      <c r="F2578" s="24">
        <v>20.67</v>
      </c>
      <c r="G2578" s="107"/>
    </row>
    <row r="2579" ht="13.8" spans="1:7">
      <c r="A2579" s="102">
        <v>2574</v>
      </c>
      <c r="B2579" s="114" t="s">
        <v>32126</v>
      </c>
      <c r="C2579" s="80" t="s">
        <v>32105</v>
      </c>
      <c r="D2579" s="81">
        <v>5.17</v>
      </c>
      <c r="E2579" s="24">
        <v>4.84</v>
      </c>
      <c r="F2579" s="24">
        <v>25.02</v>
      </c>
      <c r="G2579" s="107"/>
    </row>
    <row r="2580" ht="13.8" spans="1:7">
      <c r="A2580" s="102">
        <v>2575</v>
      </c>
      <c r="B2580" s="114" t="s">
        <v>8685</v>
      </c>
      <c r="C2580" s="80" t="s">
        <v>32105</v>
      </c>
      <c r="D2580" s="81">
        <v>5.35</v>
      </c>
      <c r="E2580" s="24">
        <v>4.84</v>
      </c>
      <c r="F2580" s="24">
        <v>25.89</v>
      </c>
      <c r="G2580" s="107"/>
    </row>
    <row r="2581" ht="13.8" spans="1:7">
      <c r="A2581" s="102">
        <v>2576</v>
      </c>
      <c r="B2581" s="114" t="s">
        <v>24499</v>
      </c>
      <c r="C2581" s="80" t="s">
        <v>32105</v>
      </c>
      <c r="D2581" s="81">
        <v>4.34</v>
      </c>
      <c r="E2581" s="24">
        <v>4.84</v>
      </c>
      <c r="F2581" s="24">
        <v>21.01</v>
      </c>
      <c r="G2581" s="107"/>
    </row>
    <row r="2582" ht="13.8" spans="1:7">
      <c r="A2582" s="102">
        <v>2577</v>
      </c>
      <c r="B2582" s="114" t="s">
        <v>2683</v>
      </c>
      <c r="C2582" s="80" t="s">
        <v>32105</v>
      </c>
      <c r="D2582" s="81">
        <v>10.03</v>
      </c>
      <c r="E2582" s="24">
        <v>4.84</v>
      </c>
      <c r="F2582" s="24">
        <v>48.55</v>
      </c>
      <c r="G2582" s="107"/>
    </row>
    <row r="2583" ht="13.8" spans="1:7">
      <c r="A2583" s="102">
        <v>2578</v>
      </c>
      <c r="B2583" s="114" t="s">
        <v>14826</v>
      </c>
      <c r="C2583" s="80" t="s">
        <v>32105</v>
      </c>
      <c r="D2583" s="81">
        <v>9.16</v>
      </c>
      <c r="E2583" s="24">
        <v>4.84</v>
      </c>
      <c r="F2583" s="24">
        <v>44.33</v>
      </c>
      <c r="G2583" s="107"/>
    </row>
    <row r="2584" ht="13.8" spans="1:7">
      <c r="A2584" s="102">
        <v>2579</v>
      </c>
      <c r="B2584" s="114" t="s">
        <v>32127</v>
      </c>
      <c r="C2584" s="80" t="s">
        <v>32105</v>
      </c>
      <c r="D2584" s="81">
        <v>5.49</v>
      </c>
      <c r="E2584" s="24">
        <v>4.84</v>
      </c>
      <c r="F2584" s="24">
        <v>26.57</v>
      </c>
      <c r="G2584" s="107"/>
    </row>
    <row r="2585" ht="13.8" spans="1:7">
      <c r="A2585" s="102">
        <v>2580</v>
      </c>
      <c r="B2585" s="114" t="s">
        <v>4439</v>
      </c>
      <c r="C2585" s="80" t="s">
        <v>32105</v>
      </c>
      <c r="D2585" s="81">
        <v>5.73</v>
      </c>
      <c r="E2585" s="24">
        <v>4.84</v>
      </c>
      <c r="F2585" s="24">
        <v>27.73</v>
      </c>
      <c r="G2585" s="107"/>
    </row>
    <row r="2586" ht="13.8" spans="1:7">
      <c r="A2586" s="102">
        <v>2581</v>
      </c>
      <c r="B2586" s="114" t="s">
        <v>3221</v>
      </c>
      <c r="C2586" s="80" t="s">
        <v>32105</v>
      </c>
      <c r="D2586" s="81">
        <v>7.02</v>
      </c>
      <c r="E2586" s="24">
        <v>4.84</v>
      </c>
      <c r="F2586" s="24">
        <v>33.98</v>
      </c>
      <c r="G2586" s="107"/>
    </row>
    <row r="2587" ht="13.8" spans="1:7">
      <c r="A2587" s="102">
        <v>2582</v>
      </c>
      <c r="B2587" s="114" t="s">
        <v>32128</v>
      </c>
      <c r="C2587" s="80" t="s">
        <v>32105</v>
      </c>
      <c r="D2587" s="81">
        <v>2.95</v>
      </c>
      <c r="E2587" s="24">
        <v>4.84</v>
      </c>
      <c r="F2587" s="24">
        <v>14.28</v>
      </c>
      <c r="G2587" s="107"/>
    </row>
    <row r="2588" ht="13.8" spans="1:7">
      <c r="A2588" s="102">
        <v>2583</v>
      </c>
      <c r="B2588" s="114" t="s">
        <v>3314</v>
      </c>
      <c r="C2588" s="80" t="s">
        <v>32105</v>
      </c>
      <c r="D2588" s="81">
        <v>2.36</v>
      </c>
      <c r="E2588" s="24">
        <v>4.84</v>
      </c>
      <c r="F2588" s="24">
        <v>11.42</v>
      </c>
      <c r="G2588" s="107"/>
    </row>
    <row r="2589" ht="13.8" spans="1:7">
      <c r="A2589" s="102">
        <v>2584</v>
      </c>
      <c r="B2589" s="114" t="s">
        <v>14883</v>
      </c>
      <c r="C2589" s="80" t="s">
        <v>32105</v>
      </c>
      <c r="D2589" s="81">
        <v>4.79</v>
      </c>
      <c r="E2589" s="24">
        <v>4.84</v>
      </c>
      <c r="F2589" s="24">
        <v>23.18</v>
      </c>
      <c r="G2589" s="107"/>
    </row>
    <row r="2590" ht="13.8" spans="1:7">
      <c r="A2590" s="102">
        <v>2585</v>
      </c>
      <c r="B2590" s="114" t="s">
        <v>32129</v>
      </c>
      <c r="C2590" s="80" t="s">
        <v>32105</v>
      </c>
      <c r="D2590" s="81">
        <v>5.33</v>
      </c>
      <c r="E2590" s="24">
        <v>4.84</v>
      </c>
      <c r="F2590" s="24">
        <v>25.8</v>
      </c>
      <c r="G2590" s="107"/>
    </row>
    <row r="2591" ht="13.8" spans="1:7">
      <c r="A2591" s="102">
        <v>2586</v>
      </c>
      <c r="B2591" s="114" t="s">
        <v>4252</v>
      </c>
      <c r="C2591" s="80" t="s">
        <v>32105</v>
      </c>
      <c r="D2591" s="81">
        <v>9.82</v>
      </c>
      <c r="E2591" s="24">
        <v>4.84</v>
      </c>
      <c r="F2591" s="24">
        <v>47.53</v>
      </c>
      <c r="G2591" s="107"/>
    </row>
    <row r="2592" ht="13.8" spans="1:7">
      <c r="A2592" s="102">
        <v>2587</v>
      </c>
      <c r="B2592" s="114" t="s">
        <v>2394</v>
      </c>
      <c r="C2592" s="80" t="s">
        <v>32105</v>
      </c>
      <c r="D2592" s="81">
        <v>6.52</v>
      </c>
      <c r="E2592" s="24">
        <v>4.84</v>
      </c>
      <c r="F2592" s="24">
        <v>31.56</v>
      </c>
      <c r="G2592" s="107"/>
    </row>
    <row r="2593" ht="13.8" spans="1:7">
      <c r="A2593" s="102">
        <v>2588</v>
      </c>
      <c r="B2593" s="114" t="s">
        <v>32130</v>
      </c>
      <c r="C2593" s="80" t="s">
        <v>32105</v>
      </c>
      <c r="D2593" s="81">
        <v>8.35</v>
      </c>
      <c r="E2593" s="24">
        <v>4.84</v>
      </c>
      <c r="F2593" s="24">
        <v>40.41</v>
      </c>
      <c r="G2593" s="107"/>
    </row>
    <row r="2594" ht="13.8" spans="1:7">
      <c r="A2594" s="102">
        <v>2589</v>
      </c>
      <c r="B2594" s="114" t="s">
        <v>4901</v>
      </c>
      <c r="C2594" s="80" t="s">
        <v>32105</v>
      </c>
      <c r="D2594" s="81">
        <v>6.36</v>
      </c>
      <c r="E2594" s="24">
        <v>4.84</v>
      </c>
      <c r="F2594" s="24">
        <v>30.78</v>
      </c>
      <c r="G2594" s="107"/>
    </row>
    <row r="2595" ht="13.8" spans="1:7">
      <c r="A2595" s="102">
        <v>2590</v>
      </c>
      <c r="B2595" s="114" t="s">
        <v>32131</v>
      </c>
      <c r="C2595" s="80" t="s">
        <v>32105</v>
      </c>
      <c r="D2595" s="81">
        <v>3.97</v>
      </c>
      <c r="E2595" s="24">
        <v>4.84</v>
      </c>
      <c r="F2595" s="24">
        <v>19.21</v>
      </c>
      <c r="G2595" s="107"/>
    </row>
    <row r="2596" ht="13.8" spans="1:7">
      <c r="A2596" s="102">
        <v>2591</v>
      </c>
      <c r="B2596" s="114" t="s">
        <v>4464</v>
      </c>
      <c r="C2596" s="80" t="s">
        <v>32105</v>
      </c>
      <c r="D2596" s="81">
        <v>3.77</v>
      </c>
      <c r="E2596" s="24">
        <v>4.84</v>
      </c>
      <c r="F2596" s="24">
        <v>18.25</v>
      </c>
      <c r="G2596" s="107"/>
    </row>
    <row r="2597" ht="13.8" spans="1:7">
      <c r="A2597" s="102">
        <v>2592</v>
      </c>
      <c r="B2597" s="114" t="s">
        <v>32132</v>
      </c>
      <c r="C2597" s="80" t="s">
        <v>32105</v>
      </c>
      <c r="D2597" s="81">
        <v>4.22</v>
      </c>
      <c r="E2597" s="24">
        <v>4.84</v>
      </c>
      <c r="F2597" s="24">
        <v>20.42</v>
      </c>
      <c r="G2597" s="107"/>
    </row>
    <row r="2598" ht="13.8" spans="1:7">
      <c r="A2598" s="102">
        <v>2593</v>
      </c>
      <c r="B2598" s="114" t="s">
        <v>14868</v>
      </c>
      <c r="C2598" s="80" t="s">
        <v>32105</v>
      </c>
      <c r="D2598" s="81">
        <v>6.16</v>
      </c>
      <c r="E2598" s="24">
        <v>4.84</v>
      </c>
      <c r="F2598" s="24">
        <v>29.81</v>
      </c>
      <c r="G2598" s="107"/>
    </row>
    <row r="2599" ht="13.8" spans="1:7">
      <c r="A2599" s="102">
        <v>2594</v>
      </c>
      <c r="B2599" s="114" t="s">
        <v>15655</v>
      </c>
      <c r="C2599" s="80" t="s">
        <v>32105</v>
      </c>
      <c r="D2599" s="81">
        <v>5.43</v>
      </c>
      <c r="E2599" s="24">
        <v>4.84</v>
      </c>
      <c r="F2599" s="24">
        <v>26.28</v>
      </c>
      <c r="G2599" s="107"/>
    </row>
    <row r="2600" ht="13.8" spans="1:7">
      <c r="A2600" s="102">
        <v>2595</v>
      </c>
      <c r="B2600" s="114" t="s">
        <v>3197</v>
      </c>
      <c r="C2600" s="80" t="s">
        <v>32105</v>
      </c>
      <c r="D2600" s="81">
        <v>10.93</v>
      </c>
      <c r="E2600" s="24">
        <v>4.84</v>
      </c>
      <c r="F2600" s="24">
        <v>52.9</v>
      </c>
      <c r="G2600" s="107"/>
    </row>
    <row r="2601" ht="13.8" spans="1:7">
      <c r="A2601" s="102">
        <v>2596</v>
      </c>
      <c r="B2601" s="114" t="s">
        <v>14651</v>
      </c>
      <c r="C2601" s="80" t="s">
        <v>32105</v>
      </c>
      <c r="D2601" s="81">
        <v>7.13</v>
      </c>
      <c r="E2601" s="24">
        <v>4.84</v>
      </c>
      <c r="F2601" s="24">
        <v>34.51</v>
      </c>
      <c r="G2601" s="107"/>
    </row>
    <row r="2602" ht="13.8" spans="1:7">
      <c r="A2602" s="102">
        <v>2597</v>
      </c>
      <c r="B2602" s="114" t="s">
        <v>32133</v>
      </c>
      <c r="C2602" s="80" t="s">
        <v>32105</v>
      </c>
      <c r="D2602" s="81">
        <v>7.81</v>
      </c>
      <c r="E2602" s="24">
        <v>4.84</v>
      </c>
      <c r="F2602" s="24">
        <v>37.8</v>
      </c>
      <c r="G2602" s="107"/>
    </row>
    <row r="2603" ht="13.8" spans="1:7">
      <c r="A2603" s="102">
        <v>2598</v>
      </c>
      <c r="B2603" s="114" t="s">
        <v>32134</v>
      </c>
      <c r="C2603" s="80" t="s">
        <v>32105</v>
      </c>
      <c r="D2603" s="81">
        <v>9.4</v>
      </c>
      <c r="E2603" s="24">
        <v>4.84</v>
      </c>
      <c r="F2603" s="24">
        <v>45.5</v>
      </c>
      <c r="G2603" s="107"/>
    </row>
    <row r="2604" ht="13.8" spans="1:7">
      <c r="A2604" s="102">
        <v>2599</v>
      </c>
      <c r="B2604" s="114" t="s">
        <v>5571</v>
      </c>
      <c r="C2604" s="80" t="s">
        <v>32105</v>
      </c>
      <c r="D2604" s="81">
        <v>6.5</v>
      </c>
      <c r="E2604" s="24">
        <v>4.84</v>
      </c>
      <c r="F2604" s="24">
        <v>31.46</v>
      </c>
      <c r="G2604" s="107"/>
    </row>
    <row r="2605" ht="13.8" spans="1:7">
      <c r="A2605" s="102">
        <v>2600</v>
      </c>
      <c r="B2605" s="114" t="s">
        <v>32135</v>
      </c>
      <c r="C2605" s="80" t="s">
        <v>32105</v>
      </c>
      <c r="D2605" s="81">
        <v>7.62</v>
      </c>
      <c r="E2605" s="24">
        <v>4.84</v>
      </c>
      <c r="F2605" s="24">
        <v>36.88</v>
      </c>
      <c r="G2605" s="107"/>
    </row>
    <row r="2606" ht="13.8" spans="1:7">
      <c r="A2606" s="102">
        <v>2601</v>
      </c>
      <c r="B2606" s="114" t="s">
        <v>32136</v>
      </c>
      <c r="C2606" s="80" t="s">
        <v>32105</v>
      </c>
      <c r="D2606" s="81">
        <v>4.76</v>
      </c>
      <c r="E2606" s="24">
        <v>4.84</v>
      </c>
      <c r="F2606" s="24">
        <v>23.04</v>
      </c>
      <c r="G2606" s="107"/>
    </row>
    <row r="2607" ht="13.8" spans="1:7">
      <c r="A2607" s="102">
        <v>2602</v>
      </c>
      <c r="B2607" s="114" t="s">
        <v>32137</v>
      </c>
      <c r="C2607" s="80" t="s">
        <v>32105</v>
      </c>
      <c r="D2607" s="81">
        <v>8.92</v>
      </c>
      <c r="E2607" s="24">
        <v>4.84</v>
      </c>
      <c r="F2607" s="24">
        <v>43.17</v>
      </c>
      <c r="G2607" s="107"/>
    </row>
    <row r="2608" ht="13.8" spans="1:7">
      <c r="A2608" s="102">
        <v>2603</v>
      </c>
      <c r="B2608" s="114" t="s">
        <v>14654</v>
      </c>
      <c r="C2608" s="80" t="s">
        <v>32105</v>
      </c>
      <c r="D2608" s="81">
        <v>3.67</v>
      </c>
      <c r="E2608" s="24">
        <v>4.84</v>
      </c>
      <c r="F2608" s="24">
        <v>17.76</v>
      </c>
      <c r="G2608" s="107"/>
    </row>
    <row r="2609" ht="13.8" spans="1:7">
      <c r="A2609" s="102">
        <v>2604</v>
      </c>
      <c r="B2609" s="114" t="s">
        <v>32138</v>
      </c>
      <c r="C2609" s="80" t="s">
        <v>32105</v>
      </c>
      <c r="D2609" s="81">
        <v>2.86</v>
      </c>
      <c r="E2609" s="24">
        <v>4.84</v>
      </c>
      <c r="F2609" s="24">
        <v>13.84</v>
      </c>
      <c r="G2609" s="107"/>
    </row>
    <row r="2610" ht="13.8" spans="1:7">
      <c r="A2610" s="102">
        <v>2605</v>
      </c>
      <c r="B2610" s="114" t="s">
        <v>9539</v>
      </c>
      <c r="C2610" s="80" t="s">
        <v>32105</v>
      </c>
      <c r="D2610" s="81">
        <v>2.41</v>
      </c>
      <c r="E2610" s="24">
        <v>4.84</v>
      </c>
      <c r="F2610" s="24">
        <v>11.66</v>
      </c>
      <c r="G2610" s="107"/>
    </row>
    <row r="2611" ht="13.8" spans="1:7">
      <c r="A2611" s="102">
        <v>2606</v>
      </c>
      <c r="B2611" s="114" t="s">
        <v>20396</v>
      </c>
      <c r="C2611" s="80" t="s">
        <v>32105</v>
      </c>
      <c r="D2611" s="81">
        <v>5.73</v>
      </c>
      <c r="E2611" s="24">
        <v>4.84</v>
      </c>
      <c r="F2611" s="24">
        <v>27.73</v>
      </c>
      <c r="G2611" s="107"/>
    </row>
    <row r="2612" ht="13.8" spans="1:7">
      <c r="A2612" s="102">
        <v>2607</v>
      </c>
      <c r="B2612" s="114" t="s">
        <v>14651</v>
      </c>
      <c r="C2612" s="80" t="s">
        <v>32105</v>
      </c>
      <c r="D2612" s="81">
        <v>3.41</v>
      </c>
      <c r="E2612" s="24">
        <v>4.84</v>
      </c>
      <c r="F2612" s="24">
        <v>16.5</v>
      </c>
      <c r="G2612" s="107"/>
    </row>
    <row r="2613" ht="13.8" spans="1:7">
      <c r="A2613" s="102">
        <v>2608</v>
      </c>
      <c r="B2613" s="114" t="s">
        <v>4858</v>
      </c>
      <c r="C2613" s="80" t="s">
        <v>32105</v>
      </c>
      <c r="D2613" s="81">
        <v>7.73</v>
      </c>
      <c r="E2613" s="24">
        <v>4.84</v>
      </c>
      <c r="F2613" s="24">
        <v>37.41</v>
      </c>
      <c r="G2613" s="107"/>
    </row>
    <row r="2614" ht="13.8" spans="1:7">
      <c r="A2614" s="102">
        <v>2609</v>
      </c>
      <c r="B2614" s="114" t="s">
        <v>32139</v>
      </c>
      <c r="C2614" s="80" t="s">
        <v>32105</v>
      </c>
      <c r="D2614" s="81">
        <v>4.69</v>
      </c>
      <c r="E2614" s="24">
        <v>4.84</v>
      </c>
      <c r="F2614" s="24">
        <v>22.7</v>
      </c>
      <c r="G2614" s="107"/>
    </row>
    <row r="2615" ht="13.8" spans="1:7">
      <c r="A2615" s="102">
        <v>2610</v>
      </c>
      <c r="B2615" s="114" t="s">
        <v>3812</v>
      </c>
      <c r="C2615" s="80" t="s">
        <v>32105</v>
      </c>
      <c r="D2615" s="81">
        <v>5.16</v>
      </c>
      <c r="E2615" s="24">
        <v>4.84</v>
      </c>
      <c r="F2615" s="24">
        <v>24.97</v>
      </c>
      <c r="G2615" s="107"/>
    </row>
    <row r="2616" ht="13.8" spans="1:7">
      <c r="A2616" s="102">
        <v>2611</v>
      </c>
      <c r="B2616" s="114" t="s">
        <v>3222</v>
      </c>
      <c r="C2616" s="80" t="s">
        <v>32105</v>
      </c>
      <c r="D2616" s="81">
        <v>1.5</v>
      </c>
      <c r="E2616" s="24">
        <v>4.84</v>
      </c>
      <c r="F2616" s="24">
        <v>7.26</v>
      </c>
      <c r="G2616" s="107"/>
    </row>
    <row r="2617" ht="13.8" spans="1:7">
      <c r="A2617" s="102">
        <v>2612</v>
      </c>
      <c r="B2617" s="114" t="s">
        <v>16825</v>
      </c>
      <c r="C2617" s="80" t="s">
        <v>32140</v>
      </c>
      <c r="D2617" s="81">
        <v>8.46</v>
      </c>
      <c r="E2617" s="24">
        <v>4.84</v>
      </c>
      <c r="F2617" s="24">
        <v>40.95</v>
      </c>
      <c r="G2617" s="107"/>
    </row>
    <row r="2618" ht="13.8" spans="1:7">
      <c r="A2618" s="102">
        <v>2613</v>
      </c>
      <c r="B2618" s="114" t="s">
        <v>32141</v>
      </c>
      <c r="C2618" s="80" t="s">
        <v>32140</v>
      </c>
      <c r="D2618" s="81">
        <v>6.54</v>
      </c>
      <c r="E2618" s="24">
        <v>4.84</v>
      </c>
      <c r="F2618" s="24">
        <v>31.65</v>
      </c>
      <c r="G2618" s="107"/>
    </row>
    <row r="2619" ht="13.8" spans="1:7">
      <c r="A2619" s="102">
        <v>2614</v>
      </c>
      <c r="B2619" s="114" t="s">
        <v>3867</v>
      </c>
      <c r="C2619" s="80" t="s">
        <v>32140</v>
      </c>
      <c r="D2619" s="81">
        <v>6.51</v>
      </c>
      <c r="E2619" s="24">
        <v>4.84</v>
      </c>
      <c r="F2619" s="24">
        <v>31.51</v>
      </c>
      <c r="G2619" s="107"/>
    </row>
    <row r="2620" ht="13.8" spans="1:7">
      <c r="A2620" s="102">
        <v>2615</v>
      </c>
      <c r="B2620" s="114" t="s">
        <v>116</v>
      </c>
      <c r="C2620" s="80" t="s">
        <v>32140</v>
      </c>
      <c r="D2620" s="81">
        <v>7.43</v>
      </c>
      <c r="E2620" s="24">
        <v>4.84</v>
      </c>
      <c r="F2620" s="24">
        <v>35.96</v>
      </c>
      <c r="G2620" s="107"/>
    </row>
    <row r="2621" ht="13.8" spans="1:7">
      <c r="A2621" s="102">
        <v>2616</v>
      </c>
      <c r="B2621" s="114" t="s">
        <v>32142</v>
      </c>
      <c r="C2621" s="80" t="s">
        <v>32140</v>
      </c>
      <c r="D2621" s="81">
        <v>5.25</v>
      </c>
      <c r="E2621" s="24">
        <v>4.84</v>
      </c>
      <c r="F2621" s="24">
        <v>25.41</v>
      </c>
      <c r="G2621" s="107"/>
    </row>
    <row r="2622" ht="13.8" spans="1:7">
      <c r="A2622" s="102">
        <v>2617</v>
      </c>
      <c r="B2622" s="114" t="s">
        <v>32143</v>
      </c>
      <c r="C2622" s="80" t="s">
        <v>32140</v>
      </c>
      <c r="D2622" s="81">
        <v>10.87</v>
      </c>
      <c r="E2622" s="24">
        <v>4.84</v>
      </c>
      <c r="F2622" s="24">
        <v>52.61</v>
      </c>
      <c r="G2622" s="107"/>
    </row>
    <row r="2623" ht="13.8" spans="1:7">
      <c r="A2623" s="102">
        <v>2618</v>
      </c>
      <c r="B2623" s="114" t="s">
        <v>939</v>
      </c>
      <c r="C2623" s="80" t="s">
        <v>32140</v>
      </c>
      <c r="D2623" s="81">
        <v>6.6</v>
      </c>
      <c r="E2623" s="24">
        <v>4.84</v>
      </c>
      <c r="F2623" s="24">
        <v>31.94</v>
      </c>
      <c r="G2623" s="107"/>
    </row>
    <row r="2624" ht="13.8" spans="1:7">
      <c r="A2624" s="102">
        <v>2619</v>
      </c>
      <c r="B2624" s="114" t="s">
        <v>32144</v>
      </c>
      <c r="C2624" s="80" t="s">
        <v>32140</v>
      </c>
      <c r="D2624" s="81">
        <v>6.71</v>
      </c>
      <c r="E2624" s="24">
        <v>4.84</v>
      </c>
      <c r="F2624" s="24">
        <v>32.48</v>
      </c>
      <c r="G2624" s="107"/>
    </row>
    <row r="2625" ht="13.8" spans="1:7">
      <c r="A2625" s="102">
        <v>2620</v>
      </c>
      <c r="B2625" s="114" t="s">
        <v>32145</v>
      </c>
      <c r="C2625" s="80" t="s">
        <v>32140</v>
      </c>
      <c r="D2625" s="81">
        <v>4.53</v>
      </c>
      <c r="E2625" s="24">
        <v>4.84</v>
      </c>
      <c r="F2625" s="24">
        <v>21.93</v>
      </c>
      <c r="G2625" s="107"/>
    </row>
    <row r="2626" ht="13.8" spans="1:7">
      <c r="A2626" s="102">
        <v>2621</v>
      </c>
      <c r="B2626" s="114" t="s">
        <v>32146</v>
      </c>
      <c r="C2626" s="80" t="s">
        <v>32140</v>
      </c>
      <c r="D2626" s="81">
        <v>12.11</v>
      </c>
      <c r="E2626" s="24">
        <v>4.84</v>
      </c>
      <c r="F2626" s="24">
        <v>58.61</v>
      </c>
      <c r="G2626" s="107"/>
    </row>
    <row r="2627" ht="13.8" spans="1:7">
      <c r="A2627" s="102">
        <v>2622</v>
      </c>
      <c r="B2627" s="114" t="s">
        <v>32147</v>
      </c>
      <c r="C2627" s="80" t="s">
        <v>32140</v>
      </c>
      <c r="D2627" s="81">
        <v>6.47</v>
      </c>
      <c r="E2627" s="24">
        <v>4.84</v>
      </c>
      <c r="F2627" s="24">
        <v>31.31</v>
      </c>
      <c r="G2627" s="107"/>
    </row>
    <row r="2628" ht="13.8" spans="1:7">
      <c r="A2628" s="102">
        <v>2623</v>
      </c>
      <c r="B2628" s="114" t="s">
        <v>32148</v>
      </c>
      <c r="C2628" s="80" t="s">
        <v>32140</v>
      </c>
      <c r="D2628" s="81">
        <v>2.01</v>
      </c>
      <c r="E2628" s="24">
        <v>4.84</v>
      </c>
      <c r="F2628" s="24">
        <v>9.73</v>
      </c>
      <c r="G2628" s="107"/>
    </row>
    <row r="2629" ht="13.8" spans="1:7">
      <c r="A2629" s="102">
        <v>2624</v>
      </c>
      <c r="B2629" s="114" t="s">
        <v>32149</v>
      </c>
      <c r="C2629" s="80" t="s">
        <v>32140</v>
      </c>
      <c r="D2629" s="81">
        <v>8.1</v>
      </c>
      <c r="E2629" s="24">
        <v>4.84</v>
      </c>
      <c r="F2629" s="24">
        <v>39.2</v>
      </c>
      <c r="G2629" s="107"/>
    </row>
    <row r="2630" ht="13.8" spans="1:7">
      <c r="A2630" s="102">
        <v>2625</v>
      </c>
      <c r="B2630" s="114" t="s">
        <v>32150</v>
      </c>
      <c r="C2630" s="80" t="s">
        <v>32140</v>
      </c>
      <c r="D2630" s="81">
        <v>4.31</v>
      </c>
      <c r="E2630" s="24">
        <v>4.84</v>
      </c>
      <c r="F2630" s="24">
        <v>20.86</v>
      </c>
      <c r="G2630" s="107"/>
    </row>
    <row r="2631" ht="13.8" spans="1:7">
      <c r="A2631" s="102">
        <v>2626</v>
      </c>
      <c r="B2631" s="114" t="s">
        <v>32151</v>
      </c>
      <c r="C2631" s="80" t="s">
        <v>32140</v>
      </c>
      <c r="D2631" s="81">
        <v>2.28</v>
      </c>
      <c r="E2631" s="24">
        <v>4.84</v>
      </c>
      <c r="F2631" s="24">
        <v>11.04</v>
      </c>
      <c r="G2631" s="107"/>
    </row>
    <row r="2632" ht="13.8" spans="1:7">
      <c r="A2632" s="102">
        <v>2627</v>
      </c>
      <c r="B2632" s="114" t="s">
        <v>4274</v>
      </c>
      <c r="C2632" s="80" t="s">
        <v>32140</v>
      </c>
      <c r="D2632" s="81">
        <v>4.19</v>
      </c>
      <c r="E2632" s="24">
        <v>4.84</v>
      </c>
      <c r="F2632" s="24">
        <v>20.28</v>
      </c>
      <c r="G2632" s="107"/>
    </row>
    <row r="2633" ht="13.8" spans="1:7">
      <c r="A2633" s="102">
        <v>2628</v>
      </c>
      <c r="B2633" s="114" t="s">
        <v>32152</v>
      </c>
      <c r="C2633" s="80" t="s">
        <v>32140</v>
      </c>
      <c r="D2633" s="81">
        <v>6.29</v>
      </c>
      <c r="E2633" s="24">
        <v>4.84</v>
      </c>
      <c r="F2633" s="24">
        <v>30.44</v>
      </c>
      <c r="G2633" s="107"/>
    </row>
    <row r="2634" ht="13.8" spans="1:7">
      <c r="A2634" s="102">
        <v>2629</v>
      </c>
      <c r="B2634" s="114" t="s">
        <v>3812</v>
      </c>
      <c r="C2634" s="80" t="s">
        <v>32140</v>
      </c>
      <c r="D2634" s="81">
        <v>9.52</v>
      </c>
      <c r="E2634" s="24">
        <v>4.84</v>
      </c>
      <c r="F2634" s="24">
        <v>46.08</v>
      </c>
      <c r="G2634" s="107"/>
    </row>
    <row r="2635" ht="13.8" spans="1:7">
      <c r="A2635" s="102">
        <v>2630</v>
      </c>
      <c r="B2635" s="114" t="s">
        <v>32153</v>
      </c>
      <c r="C2635" s="80" t="s">
        <v>32140</v>
      </c>
      <c r="D2635" s="81">
        <v>6.79</v>
      </c>
      <c r="E2635" s="24">
        <v>4.84</v>
      </c>
      <c r="F2635" s="24">
        <v>32.86</v>
      </c>
      <c r="G2635" s="107"/>
    </row>
    <row r="2636" ht="13.8" spans="1:7">
      <c r="A2636" s="102">
        <v>2631</v>
      </c>
      <c r="B2636" s="114" t="s">
        <v>7154</v>
      </c>
      <c r="C2636" s="80" t="s">
        <v>32140</v>
      </c>
      <c r="D2636" s="81">
        <v>4.82</v>
      </c>
      <c r="E2636" s="24">
        <v>4.84</v>
      </c>
      <c r="F2636" s="24">
        <v>23.33</v>
      </c>
      <c r="G2636" s="107"/>
    </row>
    <row r="2637" ht="13.8" spans="1:7">
      <c r="A2637" s="102">
        <v>2632</v>
      </c>
      <c r="B2637" s="114" t="s">
        <v>24567</v>
      </c>
      <c r="C2637" s="80" t="s">
        <v>32140</v>
      </c>
      <c r="D2637" s="81">
        <v>9.1</v>
      </c>
      <c r="E2637" s="24">
        <v>4.84</v>
      </c>
      <c r="F2637" s="24">
        <v>44.04</v>
      </c>
      <c r="G2637" s="107"/>
    </row>
    <row r="2638" ht="13.8" spans="1:7">
      <c r="A2638" s="102">
        <v>2633</v>
      </c>
      <c r="B2638" s="114" t="s">
        <v>32154</v>
      </c>
      <c r="C2638" s="80" t="s">
        <v>32140</v>
      </c>
      <c r="D2638" s="81">
        <v>7.04</v>
      </c>
      <c r="E2638" s="24">
        <v>4.84</v>
      </c>
      <c r="F2638" s="24">
        <v>34.07</v>
      </c>
      <c r="G2638" s="107"/>
    </row>
    <row r="2639" ht="13.8" spans="1:7">
      <c r="A2639" s="102">
        <v>2634</v>
      </c>
      <c r="B2639" s="114" t="s">
        <v>32155</v>
      </c>
      <c r="C2639" s="80" t="s">
        <v>32140</v>
      </c>
      <c r="D2639" s="81">
        <v>7.9</v>
      </c>
      <c r="E2639" s="24">
        <v>4.84</v>
      </c>
      <c r="F2639" s="24">
        <v>38.24</v>
      </c>
      <c r="G2639" s="107"/>
    </row>
    <row r="2640" ht="13.8" spans="1:7">
      <c r="A2640" s="102">
        <v>2635</v>
      </c>
      <c r="B2640" s="114" t="s">
        <v>32156</v>
      </c>
      <c r="C2640" s="80" t="s">
        <v>32140</v>
      </c>
      <c r="D2640" s="81">
        <v>5.15</v>
      </c>
      <c r="E2640" s="24">
        <v>4.84</v>
      </c>
      <c r="F2640" s="24">
        <v>24.93</v>
      </c>
      <c r="G2640" s="107"/>
    </row>
    <row r="2641" ht="13.8" spans="1:7">
      <c r="A2641" s="102">
        <v>2636</v>
      </c>
      <c r="B2641" s="114" t="s">
        <v>4168</v>
      </c>
      <c r="C2641" s="80" t="s">
        <v>32140</v>
      </c>
      <c r="D2641" s="81">
        <v>9.05</v>
      </c>
      <c r="E2641" s="24">
        <v>4.84</v>
      </c>
      <c r="F2641" s="24">
        <v>43.8</v>
      </c>
      <c r="G2641" s="107"/>
    </row>
    <row r="2642" ht="13.8" spans="1:7">
      <c r="A2642" s="102">
        <v>2637</v>
      </c>
      <c r="B2642" s="114" t="s">
        <v>32157</v>
      </c>
      <c r="C2642" s="80" t="s">
        <v>32140</v>
      </c>
      <c r="D2642" s="81">
        <v>6.1</v>
      </c>
      <c r="E2642" s="24">
        <v>4.84</v>
      </c>
      <c r="F2642" s="24">
        <v>29.52</v>
      </c>
      <c r="G2642" s="107"/>
    </row>
    <row r="2643" ht="13.8" spans="1:7">
      <c r="A2643" s="102">
        <v>2638</v>
      </c>
      <c r="B2643" s="114" t="s">
        <v>32158</v>
      </c>
      <c r="C2643" s="80" t="s">
        <v>32140</v>
      </c>
      <c r="D2643" s="81">
        <v>6.57</v>
      </c>
      <c r="E2643" s="24">
        <v>4.84</v>
      </c>
      <c r="F2643" s="24">
        <v>31.8</v>
      </c>
      <c r="G2643" s="107"/>
    </row>
    <row r="2644" ht="13.8" spans="1:7">
      <c r="A2644" s="102">
        <v>2639</v>
      </c>
      <c r="B2644" s="114" t="s">
        <v>32159</v>
      </c>
      <c r="C2644" s="80" t="s">
        <v>32140</v>
      </c>
      <c r="D2644" s="81">
        <v>9.72</v>
      </c>
      <c r="E2644" s="24">
        <v>4.84</v>
      </c>
      <c r="F2644" s="24">
        <v>47.04</v>
      </c>
      <c r="G2644" s="107"/>
    </row>
    <row r="2645" ht="13.8" spans="1:7">
      <c r="A2645" s="102">
        <v>2640</v>
      </c>
      <c r="B2645" s="114" t="s">
        <v>32160</v>
      </c>
      <c r="C2645" s="80" t="s">
        <v>32140</v>
      </c>
      <c r="D2645" s="81">
        <v>5.37</v>
      </c>
      <c r="E2645" s="24">
        <v>4.84</v>
      </c>
      <c r="F2645" s="24">
        <v>25.99</v>
      </c>
      <c r="G2645" s="107"/>
    </row>
    <row r="2646" ht="13.8" spans="1:7">
      <c r="A2646" s="102">
        <v>2641</v>
      </c>
      <c r="B2646" s="114" t="s">
        <v>32161</v>
      </c>
      <c r="C2646" s="80" t="s">
        <v>32140</v>
      </c>
      <c r="D2646" s="81">
        <v>6.48</v>
      </c>
      <c r="E2646" s="24">
        <v>4.84</v>
      </c>
      <c r="F2646" s="24">
        <v>31.36</v>
      </c>
      <c r="G2646" s="107"/>
    </row>
    <row r="2647" ht="13.8" spans="1:7">
      <c r="A2647" s="102">
        <v>2642</v>
      </c>
      <c r="B2647" s="114" t="s">
        <v>32162</v>
      </c>
      <c r="C2647" s="80" t="s">
        <v>32140</v>
      </c>
      <c r="D2647" s="81">
        <v>7.63</v>
      </c>
      <c r="E2647" s="24">
        <v>4.84</v>
      </c>
      <c r="F2647" s="24">
        <v>36.93</v>
      </c>
      <c r="G2647" s="107"/>
    </row>
    <row r="2648" ht="13.8" spans="1:7">
      <c r="A2648" s="102">
        <v>2643</v>
      </c>
      <c r="B2648" s="114" t="s">
        <v>3222</v>
      </c>
      <c r="C2648" s="80" t="s">
        <v>32140</v>
      </c>
      <c r="D2648" s="81">
        <v>6.79</v>
      </c>
      <c r="E2648" s="24">
        <v>4.84</v>
      </c>
      <c r="F2648" s="24">
        <v>32.86</v>
      </c>
      <c r="G2648" s="107"/>
    </row>
    <row r="2649" ht="13.8" spans="1:7">
      <c r="A2649" s="102">
        <v>2644</v>
      </c>
      <c r="B2649" s="114" t="s">
        <v>32163</v>
      </c>
      <c r="C2649" s="80" t="s">
        <v>32140</v>
      </c>
      <c r="D2649" s="81">
        <v>8.91</v>
      </c>
      <c r="E2649" s="24">
        <v>4.84</v>
      </c>
      <c r="F2649" s="24">
        <v>43.12</v>
      </c>
      <c r="G2649" s="107"/>
    </row>
    <row r="2650" ht="13.8" spans="1:7">
      <c r="A2650" s="102">
        <v>2645</v>
      </c>
      <c r="B2650" s="114" t="s">
        <v>10268</v>
      </c>
      <c r="C2650" s="80" t="s">
        <v>32140</v>
      </c>
      <c r="D2650" s="81">
        <v>12.42</v>
      </c>
      <c r="E2650" s="24">
        <v>4.84</v>
      </c>
      <c r="F2650" s="24">
        <v>60.11</v>
      </c>
      <c r="G2650" s="107"/>
    </row>
    <row r="2651" ht="13.8" spans="1:7">
      <c r="A2651" s="102">
        <v>2646</v>
      </c>
      <c r="B2651" s="114" t="s">
        <v>31804</v>
      </c>
      <c r="C2651" s="80" t="s">
        <v>32140</v>
      </c>
      <c r="D2651" s="81">
        <v>14.88</v>
      </c>
      <c r="E2651" s="24">
        <v>4.84</v>
      </c>
      <c r="F2651" s="24">
        <v>72.02</v>
      </c>
      <c r="G2651" s="107"/>
    </row>
    <row r="2652" ht="13.8" spans="1:7">
      <c r="A2652" s="102">
        <v>2647</v>
      </c>
      <c r="B2652" s="114" t="s">
        <v>12429</v>
      </c>
      <c r="C2652" s="80" t="s">
        <v>32140</v>
      </c>
      <c r="D2652" s="81">
        <v>4.53</v>
      </c>
      <c r="E2652" s="24">
        <v>4.84</v>
      </c>
      <c r="F2652" s="24">
        <v>21.93</v>
      </c>
      <c r="G2652" s="107"/>
    </row>
    <row r="2653" ht="13.8" spans="1:7">
      <c r="A2653" s="102">
        <v>2648</v>
      </c>
      <c r="B2653" s="114" t="s">
        <v>32164</v>
      </c>
      <c r="C2653" s="80" t="s">
        <v>32140</v>
      </c>
      <c r="D2653" s="81">
        <v>5.67</v>
      </c>
      <c r="E2653" s="24">
        <v>4.84</v>
      </c>
      <c r="F2653" s="24">
        <v>27.44</v>
      </c>
      <c r="G2653" s="107"/>
    </row>
    <row r="2654" ht="13.8" spans="1:7">
      <c r="A2654" s="102">
        <v>2649</v>
      </c>
      <c r="B2654" s="114" t="s">
        <v>32165</v>
      </c>
      <c r="C2654" s="80" t="s">
        <v>32140</v>
      </c>
      <c r="D2654" s="81">
        <v>6.01</v>
      </c>
      <c r="E2654" s="24">
        <v>4.84</v>
      </c>
      <c r="F2654" s="24">
        <v>29.09</v>
      </c>
      <c r="G2654" s="107"/>
    </row>
    <row r="2655" ht="13.8" spans="1:7">
      <c r="A2655" s="102">
        <v>2650</v>
      </c>
      <c r="B2655" s="114" t="s">
        <v>4645</v>
      </c>
      <c r="C2655" s="80" t="s">
        <v>32140</v>
      </c>
      <c r="D2655" s="81">
        <v>3.95</v>
      </c>
      <c r="E2655" s="24">
        <v>4.84</v>
      </c>
      <c r="F2655" s="24">
        <v>19.12</v>
      </c>
      <c r="G2655" s="107"/>
    </row>
    <row r="2656" ht="13.8" spans="1:7">
      <c r="A2656" s="102">
        <v>2651</v>
      </c>
      <c r="B2656" s="114" t="s">
        <v>32166</v>
      </c>
      <c r="C2656" s="80" t="s">
        <v>32140</v>
      </c>
      <c r="D2656" s="81">
        <v>5.52</v>
      </c>
      <c r="E2656" s="24">
        <v>4.84</v>
      </c>
      <c r="F2656" s="24">
        <v>26.72</v>
      </c>
      <c r="G2656" s="107"/>
    </row>
    <row r="2657" ht="13.8" spans="1:7">
      <c r="A2657" s="102">
        <v>2652</v>
      </c>
      <c r="B2657" s="114" t="s">
        <v>32167</v>
      </c>
      <c r="C2657" s="80" t="s">
        <v>32140</v>
      </c>
      <c r="D2657" s="81">
        <v>13.55</v>
      </c>
      <c r="E2657" s="24">
        <v>4.84</v>
      </c>
      <c r="F2657" s="24">
        <v>65.58</v>
      </c>
      <c r="G2657" s="107"/>
    </row>
    <row r="2658" ht="13.8" spans="1:7">
      <c r="A2658" s="102">
        <v>2653</v>
      </c>
      <c r="B2658" s="114" t="s">
        <v>14275</v>
      </c>
      <c r="C2658" s="80" t="s">
        <v>32140</v>
      </c>
      <c r="D2658" s="81">
        <v>5.03</v>
      </c>
      <c r="E2658" s="24">
        <v>4.84</v>
      </c>
      <c r="F2658" s="24">
        <v>24.35</v>
      </c>
      <c r="G2658" s="107"/>
    </row>
    <row r="2659" ht="13.8" spans="1:7">
      <c r="A2659" s="102">
        <v>2654</v>
      </c>
      <c r="B2659" s="114" t="s">
        <v>32168</v>
      </c>
      <c r="C2659" s="80" t="s">
        <v>32140</v>
      </c>
      <c r="D2659" s="81">
        <v>5.46</v>
      </c>
      <c r="E2659" s="24">
        <v>4.84</v>
      </c>
      <c r="F2659" s="24">
        <v>26.43</v>
      </c>
      <c r="G2659" s="107"/>
    </row>
    <row r="2660" ht="13.8" spans="1:7">
      <c r="A2660" s="102">
        <v>2655</v>
      </c>
      <c r="B2660" s="114" t="s">
        <v>32169</v>
      </c>
      <c r="C2660" s="80" t="s">
        <v>32140</v>
      </c>
      <c r="D2660" s="81">
        <v>5.91</v>
      </c>
      <c r="E2660" s="24">
        <v>4.84</v>
      </c>
      <c r="F2660" s="24">
        <v>28.6</v>
      </c>
      <c r="G2660" s="107"/>
    </row>
    <row r="2661" ht="13.8" spans="1:7">
      <c r="A2661" s="102">
        <v>2656</v>
      </c>
      <c r="B2661" s="114" t="s">
        <v>14977</v>
      </c>
      <c r="C2661" s="80" t="s">
        <v>32140</v>
      </c>
      <c r="D2661" s="81">
        <v>6.23</v>
      </c>
      <c r="E2661" s="24">
        <v>4.84</v>
      </c>
      <c r="F2661" s="24">
        <v>30.15</v>
      </c>
      <c r="G2661" s="107"/>
    </row>
    <row r="2662" ht="13.8" spans="1:7">
      <c r="A2662" s="102">
        <v>2657</v>
      </c>
      <c r="B2662" s="114" t="s">
        <v>4847</v>
      </c>
      <c r="C2662" s="80" t="s">
        <v>32140</v>
      </c>
      <c r="D2662" s="81">
        <v>3.96</v>
      </c>
      <c r="E2662" s="24">
        <v>4.84</v>
      </c>
      <c r="F2662" s="24">
        <v>19.17</v>
      </c>
      <c r="G2662" s="107"/>
    </row>
    <row r="2663" ht="13.8" spans="1:7">
      <c r="A2663" s="102">
        <v>2658</v>
      </c>
      <c r="B2663" s="114" t="s">
        <v>4877</v>
      </c>
      <c r="C2663" s="80" t="s">
        <v>32140</v>
      </c>
      <c r="D2663" s="81">
        <v>3.74</v>
      </c>
      <c r="E2663" s="24">
        <v>4.84</v>
      </c>
      <c r="F2663" s="24">
        <v>18.1</v>
      </c>
      <c r="G2663" s="107"/>
    </row>
    <row r="2664" ht="13.8" spans="1:7">
      <c r="A2664" s="102">
        <v>2659</v>
      </c>
      <c r="B2664" s="114" t="s">
        <v>1113</v>
      </c>
      <c r="C2664" s="80" t="s">
        <v>32140</v>
      </c>
      <c r="D2664" s="81">
        <v>4.95</v>
      </c>
      <c r="E2664" s="24">
        <v>4.84</v>
      </c>
      <c r="F2664" s="24">
        <v>23.96</v>
      </c>
      <c r="G2664" s="107"/>
    </row>
    <row r="2665" ht="13.8" spans="1:7">
      <c r="A2665" s="102">
        <v>2660</v>
      </c>
      <c r="B2665" s="114" t="s">
        <v>17428</v>
      </c>
      <c r="C2665" s="80" t="s">
        <v>32140</v>
      </c>
      <c r="D2665" s="81">
        <v>6.16</v>
      </c>
      <c r="E2665" s="24">
        <v>4.84</v>
      </c>
      <c r="F2665" s="24">
        <v>29.81</v>
      </c>
      <c r="G2665" s="107"/>
    </row>
    <row r="2666" ht="13.8" spans="1:7">
      <c r="A2666" s="102">
        <v>2661</v>
      </c>
      <c r="B2666" s="114" t="s">
        <v>32170</v>
      </c>
      <c r="C2666" s="80" t="s">
        <v>32140</v>
      </c>
      <c r="D2666" s="81">
        <v>4.66</v>
      </c>
      <c r="E2666" s="24">
        <v>4.84</v>
      </c>
      <c r="F2666" s="24">
        <v>22.55</v>
      </c>
      <c r="G2666" s="107"/>
    </row>
    <row r="2667" ht="13.8" spans="1:7">
      <c r="A2667" s="102">
        <v>2662</v>
      </c>
      <c r="B2667" s="114" t="s">
        <v>32171</v>
      </c>
      <c r="C2667" s="80" t="s">
        <v>32140</v>
      </c>
      <c r="D2667" s="81">
        <v>4.2</v>
      </c>
      <c r="E2667" s="24">
        <v>4.84</v>
      </c>
      <c r="F2667" s="24">
        <v>20.33</v>
      </c>
      <c r="G2667" s="107"/>
    </row>
    <row r="2668" ht="13.8" spans="1:7">
      <c r="A2668" s="102">
        <v>2663</v>
      </c>
      <c r="B2668" s="114" t="s">
        <v>32172</v>
      </c>
      <c r="C2668" s="80" t="s">
        <v>32140</v>
      </c>
      <c r="D2668" s="81">
        <v>4.33</v>
      </c>
      <c r="E2668" s="24">
        <v>4.84</v>
      </c>
      <c r="F2668" s="24">
        <v>20.96</v>
      </c>
      <c r="G2668" s="107"/>
    </row>
    <row r="2669" ht="13.8" spans="1:7">
      <c r="A2669" s="102">
        <v>2664</v>
      </c>
      <c r="B2669" s="114" t="s">
        <v>32139</v>
      </c>
      <c r="C2669" s="80" t="s">
        <v>32105</v>
      </c>
      <c r="D2669" s="81">
        <v>4.69</v>
      </c>
      <c r="E2669" s="24">
        <v>4.84</v>
      </c>
      <c r="F2669" s="24">
        <v>22.7</v>
      </c>
      <c r="G2669" s="107"/>
    </row>
    <row r="2670" ht="13.8" spans="1:7">
      <c r="A2670" s="102">
        <v>2665</v>
      </c>
      <c r="B2670" s="114" t="s">
        <v>3812</v>
      </c>
      <c r="C2670" s="80" t="s">
        <v>32105</v>
      </c>
      <c r="D2670" s="81">
        <v>5.16</v>
      </c>
      <c r="E2670" s="24">
        <v>4.84</v>
      </c>
      <c r="F2670" s="24">
        <v>24.97</v>
      </c>
      <c r="G2670" s="107"/>
    </row>
    <row r="2671" ht="13.8" spans="1:7">
      <c r="A2671" s="102">
        <v>2666</v>
      </c>
      <c r="B2671" s="114" t="s">
        <v>3222</v>
      </c>
      <c r="C2671" s="80" t="s">
        <v>32105</v>
      </c>
      <c r="D2671" s="81">
        <v>1.5</v>
      </c>
      <c r="E2671" s="24">
        <v>4.84</v>
      </c>
      <c r="F2671" s="24">
        <v>7.26</v>
      </c>
      <c r="G2671" s="107"/>
    </row>
    <row r="2672" ht="13.8" spans="1:7">
      <c r="A2672" s="102">
        <v>2667</v>
      </c>
      <c r="B2672" s="114" t="s">
        <v>16825</v>
      </c>
      <c r="C2672" s="80" t="s">
        <v>32140</v>
      </c>
      <c r="D2672" s="81">
        <v>8.46</v>
      </c>
      <c r="E2672" s="24">
        <v>4.84</v>
      </c>
      <c r="F2672" s="24">
        <v>40.95</v>
      </c>
      <c r="G2672" s="107"/>
    </row>
    <row r="2673" ht="13.8" spans="1:7">
      <c r="A2673" s="102">
        <v>2668</v>
      </c>
      <c r="B2673" s="114" t="s">
        <v>32141</v>
      </c>
      <c r="C2673" s="80" t="s">
        <v>32140</v>
      </c>
      <c r="D2673" s="81">
        <v>6.54</v>
      </c>
      <c r="E2673" s="24">
        <v>4.84</v>
      </c>
      <c r="F2673" s="24">
        <v>31.65</v>
      </c>
      <c r="G2673" s="107"/>
    </row>
    <row r="2674" ht="13.8" spans="1:7">
      <c r="A2674" s="102">
        <v>2669</v>
      </c>
      <c r="B2674" s="114" t="s">
        <v>3867</v>
      </c>
      <c r="C2674" s="80" t="s">
        <v>32140</v>
      </c>
      <c r="D2674" s="81">
        <v>6.51</v>
      </c>
      <c r="E2674" s="24">
        <v>4.84</v>
      </c>
      <c r="F2674" s="24">
        <v>31.51</v>
      </c>
      <c r="G2674" s="107"/>
    </row>
    <row r="2675" ht="13.8" spans="1:7">
      <c r="A2675" s="102">
        <v>2670</v>
      </c>
      <c r="B2675" s="114" t="s">
        <v>116</v>
      </c>
      <c r="C2675" s="80" t="s">
        <v>32140</v>
      </c>
      <c r="D2675" s="81">
        <v>7.43</v>
      </c>
      <c r="E2675" s="24">
        <v>4.84</v>
      </c>
      <c r="F2675" s="24">
        <v>35.96</v>
      </c>
      <c r="G2675" s="107"/>
    </row>
    <row r="2676" ht="13.8" spans="1:7">
      <c r="A2676" s="102">
        <v>2671</v>
      </c>
      <c r="B2676" s="114" t="s">
        <v>32142</v>
      </c>
      <c r="C2676" s="80" t="s">
        <v>32140</v>
      </c>
      <c r="D2676" s="81">
        <v>5.25</v>
      </c>
      <c r="E2676" s="24">
        <v>4.84</v>
      </c>
      <c r="F2676" s="24">
        <v>25.41</v>
      </c>
      <c r="G2676" s="107"/>
    </row>
    <row r="2677" ht="13.8" spans="1:7">
      <c r="A2677" s="102">
        <v>2672</v>
      </c>
      <c r="B2677" s="114" t="s">
        <v>32143</v>
      </c>
      <c r="C2677" s="80" t="s">
        <v>32140</v>
      </c>
      <c r="D2677" s="81">
        <v>10.87</v>
      </c>
      <c r="E2677" s="24">
        <v>4.84</v>
      </c>
      <c r="F2677" s="24">
        <v>52.61</v>
      </c>
      <c r="G2677" s="107"/>
    </row>
    <row r="2678" ht="13.8" spans="1:7">
      <c r="A2678" s="102">
        <v>2673</v>
      </c>
      <c r="B2678" s="114" t="s">
        <v>939</v>
      </c>
      <c r="C2678" s="80" t="s">
        <v>32140</v>
      </c>
      <c r="D2678" s="81">
        <v>6.6</v>
      </c>
      <c r="E2678" s="24">
        <v>4.84</v>
      </c>
      <c r="F2678" s="24">
        <v>31.94</v>
      </c>
      <c r="G2678" s="107"/>
    </row>
    <row r="2679" ht="13.8" spans="1:7">
      <c r="A2679" s="102">
        <v>2674</v>
      </c>
      <c r="B2679" s="114" t="s">
        <v>32144</v>
      </c>
      <c r="C2679" s="80" t="s">
        <v>32140</v>
      </c>
      <c r="D2679" s="81">
        <v>6.71</v>
      </c>
      <c r="E2679" s="24">
        <v>4.84</v>
      </c>
      <c r="F2679" s="24">
        <v>32.48</v>
      </c>
      <c r="G2679" s="107"/>
    </row>
    <row r="2680" ht="13.8" spans="1:7">
      <c r="A2680" s="102">
        <v>2675</v>
      </c>
      <c r="B2680" s="114" t="s">
        <v>32145</v>
      </c>
      <c r="C2680" s="80" t="s">
        <v>32140</v>
      </c>
      <c r="D2680" s="81">
        <v>4.53</v>
      </c>
      <c r="E2680" s="24">
        <v>4.84</v>
      </c>
      <c r="F2680" s="24">
        <v>21.93</v>
      </c>
      <c r="G2680" s="107"/>
    </row>
    <row r="2681" ht="13.8" spans="1:7">
      <c r="A2681" s="102">
        <v>2676</v>
      </c>
      <c r="B2681" s="114" t="s">
        <v>32146</v>
      </c>
      <c r="C2681" s="80" t="s">
        <v>32140</v>
      </c>
      <c r="D2681" s="81">
        <v>12.11</v>
      </c>
      <c r="E2681" s="24">
        <v>4.84</v>
      </c>
      <c r="F2681" s="24">
        <v>58.61</v>
      </c>
      <c r="G2681" s="107"/>
    </row>
    <row r="2682" ht="13.8" spans="1:7">
      <c r="A2682" s="102">
        <v>2677</v>
      </c>
      <c r="B2682" s="114" t="s">
        <v>32147</v>
      </c>
      <c r="C2682" s="80" t="s">
        <v>32140</v>
      </c>
      <c r="D2682" s="81">
        <v>6.47</v>
      </c>
      <c r="E2682" s="24">
        <v>4.84</v>
      </c>
      <c r="F2682" s="24">
        <v>31.31</v>
      </c>
      <c r="G2682" s="107"/>
    </row>
    <row r="2683" ht="13.8" spans="1:7">
      <c r="A2683" s="102">
        <v>2678</v>
      </c>
      <c r="B2683" s="114" t="s">
        <v>32148</v>
      </c>
      <c r="C2683" s="80" t="s">
        <v>32140</v>
      </c>
      <c r="D2683" s="81">
        <v>2.01</v>
      </c>
      <c r="E2683" s="24">
        <v>4.84</v>
      </c>
      <c r="F2683" s="24">
        <v>9.73</v>
      </c>
      <c r="G2683" s="107"/>
    </row>
    <row r="2684" ht="13.8" spans="1:7">
      <c r="A2684" s="102">
        <v>2679</v>
      </c>
      <c r="B2684" s="114" t="s">
        <v>32149</v>
      </c>
      <c r="C2684" s="80" t="s">
        <v>32140</v>
      </c>
      <c r="D2684" s="81">
        <v>8.1</v>
      </c>
      <c r="E2684" s="24">
        <v>4.84</v>
      </c>
      <c r="F2684" s="24">
        <v>39.2</v>
      </c>
      <c r="G2684" s="107"/>
    </row>
    <row r="2685" ht="13.8" spans="1:7">
      <c r="A2685" s="102">
        <v>2680</v>
      </c>
      <c r="B2685" s="114" t="s">
        <v>32150</v>
      </c>
      <c r="C2685" s="80" t="s">
        <v>32140</v>
      </c>
      <c r="D2685" s="81">
        <v>4.31</v>
      </c>
      <c r="E2685" s="24">
        <v>4.84</v>
      </c>
      <c r="F2685" s="24">
        <v>20.86</v>
      </c>
      <c r="G2685" s="107"/>
    </row>
    <row r="2686" ht="13.8" spans="1:7">
      <c r="A2686" s="102">
        <v>2681</v>
      </c>
      <c r="B2686" s="114" t="s">
        <v>32151</v>
      </c>
      <c r="C2686" s="80" t="s">
        <v>32140</v>
      </c>
      <c r="D2686" s="81">
        <v>2.28</v>
      </c>
      <c r="E2686" s="24">
        <v>4.84</v>
      </c>
      <c r="F2686" s="24">
        <v>11.04</v>
      </c>
      <c r="G2686" s="107"/>
    </row>
    <row r="2687" ht="13.8" spans="1:7">
      <c r="A2687" s="102">
        <v>2682</v>
      </c>
      <c r="B2687" s="114" t="s">
        <v>4274</v>
      </c>
      <c r="C2687" s="80" t="s">
        <v>32140</v>
      </c>
      <c r="D2687" s="81">
        <v>4.19</v>
      </c>
      <c r="E2687" s="24">
        <v>4.84</v>
      </c>
      <c r="F2687" s="24">
        <v>20.28</v>
      </c>
      <c r="G2687" s="107"/>
    </row>
    <row r="2688" ht="13.8" spans="1:7">
      <c r="A2688" s="102">
        <v>2683</v>
      </c>
      <c r="B2688" s="114" t="s">
        <v>32152</v>
      </c>
      <c r="C2688" s="80" t="s">
        <v>32140</v>
      </c>
      <c r="D2688" s="81">
        <v>6.29</v>
      </c>
      <c r="E2688" s="24">
        <v>4.84</v>
      </c>
      <c r="F2688" s="24">
        <v>30.44</v>
      </c>
      <c r="G2688" s="107"/>
    </row>
    <row r="2689" ht="13.8" spans="1:7">
      <c r="A2689" s="102">
        <v>2684</v>
      </c>
      <c r="B2689" s="114" t="s">
        <v>3812</v>
      </c>
      <c r="C2689" s="80" t="s">
        <v>32140</v>
      </c>
      <c r="D2689" s="81">
        <v>9.52</v>
      </c>
      <c r="E2689" s="24">
        <v>4.84</v>
      </c>
      <c r="F2689" s="24">
        <v>46.08</v>
      </c>
      <c r="G2689" s="107"/>
    </row>
    <row r="2690" ht="13.8" spans="1:7">
      <c r="A2690" s="102">
        <v>2685</v>
      </c>
      <c r="B2690" s="114" t="s">
        <v>32153</v>
      </c>
      <c r="C2690" s="80" t="s">
        <v>32140</v>
      </c>
      <c r="D2690" s="81">
        <v>6.79</v>
      </c>
      <c r="E2690" s="24">
        <v>4.84</v>
      </c>
      <c r="F2690" s="24">
        <v>32.86</v>
      </c>
      <c r="G2690" s="107"/>
    </row>
    <row r="2691" ht="13.8" spans="1:7">
      <c r="A2691" s="102">
        <v>2686</v>
      </c>
      <c r="B2691" s="114" t="s">
        <v>7154</v>
      </c>
      <c r="C2691" s="80" t="s">
        <v>32140</v>
      </c>
      <c r="D2691" s="81">
        <v>4.82</v>
      </c>
      <c r="E2691" s="24">
        <v>4.84</v>
      </c>
      <c r="F2691" s="24">
        <v>23.33</v>
      </c>
      <c r="G2691" s="107"/>
    </row>
    <row r="2692" ht="13.8" spans="1:7">
      <c r="A2692" s="102">
        <v>2687</v>
      </c>
      <c r="B2692" s="114" t="s">
        <v>24567</v>
      </c>
      <c r="C2692" s="80" t="s">
        <v>32140</v>
      </c>
      <c r="D2692" s="81">
        <v>9.1</v>
      </c>
      <c r="E2692" s="24">
        <v>4.84</v>
      </c>
      <c r="F2692" s="24">
        <v>44.04</v>
      </c>
      <c r="G2692" s="107"/>
    </row>
    <row r="2693" ht="13.8" spans="1:7">
      <c r="A2693" s="102">
        <v>2688</v>
      </c>
      <c r="B2693" s="114" t="s">
        <v>32154</v>
      </c>
      <c r="C2693" s="80" t="s">
        <v>32140</v>
      </c>
      <c r="D2693" s="81">
        <v>7.04</v>
      </c>
      <c r="E2693" s="24">
        <v>4.84</v>
      </c>
      <c r="F2693" s="24">
        <v>34.07</v>
      </c>
      <c r="G2693" s="107"/>
    </row>
    <row r="2694" ht="13.8" spans="1:7">
      <c r="A2694" s="102">
        <v>2689</v>
      </c>
      <c r="B2694" s="114" t="s">
        <v>32155</v>
      </c>
      <c r="C2694" s="80" t="s">
        <v>32140</v>
      </c>
      <c r="D2694" s="81">
        <v>7.9</v>
      </c>
      <c r="E2694" s="24">
        <v>4.84</v>
      </c>
      <c r="F2694" s="24">
        <v>38.24</v>
      </c>
      <c r="G2694" s="107"/>
    </row>
    <row r="2695" ht="13.8" spans="1:7">
      <c r="A2695" s="102">
        <v>2690</v>
      </c>
      <c r="B2695" s="114" t="s">
        <v>32156</v>
      </c>
      <c r="C2695" s="80" t="s">
        <v>32140</v>
      </c>
      <c r="D2695" s="81">
        <v>5.15</v>
      </c>
      <c r="E2695" s="24">
        <v>4.84</v>
      </c>
      <c r="F2695" s="24">
        <v>24.93</v>
      </c>
      <c r="G2695" s="107"/>
    </row>
    <row r="2696" ht="13.8" spans="1:7">
      <c r="A2696" s="102">
        <v>2691</v>
      </c>
      <c r="B2696" s="114" t="s">
        <v>4168</v>
      </c>
      <c r="C2696" s="80" t="s">
        <v>32140</v>
      </c>
      <c r="D2696" s="81">
        <v>9.05</v>
      </c>
      <c r="E2696" s="24">
        <v>4.84</v>
      </c>
      <c r="F2696" s="24">
        <v>43.8</v>
      </c>
      <c r="G2696" s="107"/>
    </row>
    <row r="2697" ht="13.8" spans="1:7">
      <c r="A2697" s="102">
        <v>2692</v>
      </c>
      <c r="B2697" s="114" t="s">
        <v>32157</v>
      </c>
      <c r="C2697" s="80" t="s">
        <v>32140</v>
      </c>
      <c r="D2697" s="81">
        <v>6.1</v>
      </c>
      <c r="E2697" s="24">
        <v>4.84</v>
      </c>
      <c r="F2697" s="24">
        <v>29.52</v>
      </c>
      <c r="G2697" s="107"/>
    </row>
    <row r="2698" ht="13.8" spans="1:7">
      <c r="A2698" s="102">
        <v>2693</v>
      </c>
      <c r="B2698" s="114" t="s">
        <v>32158</v>
      </c>
      <c r="C2698" s="80" t="s">
        <v>32140</v>
      </c>
      <c r="D2698" s="81">
        <v>6.57</v>
      </c>
      <c r="E2698" s="24">
        <v>4.84</v>
      </c>
      <c r="F2698" s="24">
        <v>31.8</v>
      </c>
      <c r="G2698" s="107"/>
    </row>
    <row r="2699" ht="13.8" spans="1:7">
      <c r="A2699" s="102">
        <v>2694</v>
      </c>
      <c r="B2699" s="114" t="s">
        <v>32159</v>
      </c>
      <c r="C2699" s="80" t="s">
        <v>32140</v>
      </c>
      <c r="D2699" s="81">
        <v>9.72</v>
      </c>
      <c r="E2699" s="24">
        <v>4.84</v>
      </c>
      <c r="F2699" s="24">
        <v>47.04</v>
      </c>
      <c r="G2699" s="107"/>
    </row>
    <row r="2700" ht="13.8" spans="1:7">
      <c r="A2700" s="102">
        <v>2695</v>
      </c>
      <c r="B2700" s="114" t="s">
        <v>32160</v>
      </c>
      <c r="C2700" s="80" t="s">
        <v>32140</v>
      </c>
      <c r="D2700" s="81">
        <v>5.37</v>
      </c>
      <c r="E2700" s="24">
        <v>4.84</v>
      </c>
      <c r="F2700" s="24">
        <v>25.99</v>
      </c>
      <c r="G2700" s="107"/>
    </row>
    <row r="2701" ht="13.8" spans="1:7">
      <c r="A2701" s="102">
        <v>2696</v>
      </c>
      <c r="B2701" s="114" t="s">
        <v>32173</v>
      </c>
      <c r="C2701" s="80" t="s">
        <v>32140</v>
      </c>
      <c r="D2701" s="81">
        <v>2.05</v>
      </c>
      <c r="E2701" s="24">
        <v>4.84</v>
      </c>
      <c r="F2701" s="24">
        <v>9.92</v>
      </c>
      <c r="G2701" s="107"/>
    </row>
    <row r="2702" ht="13.8" spans="1:7">
      <c r="A2702" s="102">
        <v>2697</v>
      </c>
      <c r="B2702" s="114" t="s">
        <v>32161</v>
      </c>
      <c r="C2702" s="80" t="s">
        <v>32140</v>
      </c>
      <c r="D2702" s="81">
        <v>6.48</v>
      </c>
      <c r="E2702" s="24">
        <v>4.84</v>
      </c>
      <c r="F2702" s="24">
        <v>31.36</v>
      </c>
      <c r="G2702" s="107"/>
    </row>
    <row r="2703" ht="13.8" spans="1:7">
      <c r="A2703" s="102">
        <v>2698</v>
      </c>
      <c r="B2703" s="114" t="s">
        <v>32162</v>
      </c>
      <c r="C2703" s="80" t="s">
        <v>32140</v>
      </c>
      <c r="D2703" s="81">
        <v>7.63</v>
      </c>
      <c r="E2703" s="24">
        <v>4.84</v>
      </c>
      <c r="F2703" s="24">
        <v>36.93</v>
      </c>
      <c r="G2703" s="107"/>
    </row>
    <row r="2704" ht="13.8" spans="1:7">
      <c r="A2704" s="102">
        <v>2699</v>
      </c>
      <c r="B2704" s="114" t="s">
        <v>3222</v>
      </c>
      <c r="C2704" s="80" t="s">
        <v>32140</v>
      </c>
      <c r="D2704" s="81">
        <v>6.79</v>
      </c>
      <c r="E2704" s="24">
        <v>4.84</v>
      </c>
      <c r="F2704" s="24">
        <v>32.86</v>
      </c>
      <c r="G2704" s="107"/>
    </row>
    <row r="2705" ht="13.8" spans="1:7">
      <c r="A2705" s="102">
        <v>2700</v>
      </c>
      <c r="B2705" s="114" t="s">
        <v>32163</v>
      </c>
      <c r="C2705" s="80" t="s">
        <v>32140</v>
      </c>
      <c r="D2705" s="81">
        <v>8.91</v>
      </c>
      <c r="E2705" s="24">
        <v>4.84</v>
      </c>
      <c r="F2705" s="24">
        <v>43.12</v>
      </c>
      <c r="G2705" s="107"/>
    </row>
    <row r="2706" ht="13.8" spans="1:7">
      <c r="A2706" s="102">
        <v>2701</v>
      </c>
      <c r="B2706" s="114" t="s">
        <v>10268</v>
      </c>
      <c r="C2706" s="80" t="s">
        <v>32140</v>
      </c>
      <c r="D2706" s="81">
        <v>12.42</v>
      </c>
      <c r="E2706" s="24">
        <v>4.84</v>
      </c>
      <c r="F2706" s="24">
        <v>60.11</v>
      </c>
      <c r="G2706" s="107"/>
    </row>
    <row r="2707" ht="13.8" spans="1:7">
      <c r="A2707" s="102">
        <v>2702</v>
      </c>
      <c r="B2707" s="114" t="s">
        <v>31804</v>
      </c>
      <c r="C2707" s="80" t="s">
        <v>32140</v>
      </c>
      <c r="D2707" s="81">
        <v>14.88</v>
      </c>
      <c r="E2707" s="24">
        <v>4.84</v>
      </c>
      <c r="F2707" s="24">
        <v>72.02</v>
      </c>
      <c r="G2707" s="107"/>
    </row>
    <row r="2708" ht="13.8" spans="1:7">
      <c r="A2708" s="102">
        <v>2703</v>
      </c>
      <c r="B2708" s="114" t="s">
        <v>12429</v>
      </c>
      <c r="C2708" s="80" t="s">
        <v>32140</v>
      </c>
      <c r="D2708" s="81">
        <v>4.53</v>
      </c>
      <c r="E2708" s="24">
        <v>4.84</v>
      </c>
      <c r="F2708" s="24">
        <v>21.93</v>
      </c>
      <c r="G2708" s="107"/>
    </row>
    <row r="2709" ht="13.8" spans="1:7">
      <c r="A2709" s="102">
        <v>2704</v>
      </c>
      <c r="B2709" s="114" t="s">
        <v>32164</v>
      </c>
      <c r="C2709" s="80" t="s">
        <v>32140</v>
      </c>
      <c r="D2709" s="81">
        <v>5.67</v>
      </c>
      <c r="E2709" s="24">
        <v>4.84</v>
      </c>
      <c r="F2709" s="24">
        <v>27.44</v>
      </c>
      <c r="G2709" s="107"/>
    </row>
    <row r="2710" ht="13.8" spans="1:7">
      <c r="A2710" s="102">
        <v>2705</v>
      </c>
      <c r="B2710" s="114" t="s">
        <v>32165</v>
      </c>
      <c r="C2710" s="80" t="s">
        <v>32140</v>
      </c>
      <c r="D2710" s="81">
        <v>6.01</v>
      </c>
      <c r="E2710" s="24">
        <v>4.84</v>
      </c>
      <c r="F2710" s="24">
        <v>29.09</v>
      </c>
      <c r="G2710" s="107"/>
    </row>
    <row r="2711" ht="13.8" spans="1:7">
      <c r="A2711" s="102">
        <v>2706</v>
      </c>
      <c r="B2711" s="114" t="s">
        <v>4645</v>
      </c>
      <c r="C2711" s="80" t="s">
        <v>32140</v>
      </c>
      <c r="D2711" s="81">
        <v>3.95</v>
      </c>
      <c r="E2711" s="24">
        <v>4.84</v>
      </c>
      <c r="F2711" s="24">
        <v>19.12</v>
      </c>
      <c r="G2711" s="107"/>
    </row>
    <row r="2712" ht="13.8" spans="1:7">
      <c r="A2712" s="102">
        <v>2707</v>
      </c>
      <c r="B2712" s="114" t="s">
        <v>32166</v>
      </c>
      <c r="C2712" s="80" t="s">
        <v>32140</v>
      </c>
      <c r="D2712" s="81">
        <v>5.52</v>
      </c>
      <c r="E2712" s="24">
        <v>4.84</v>
      </c>
      <c r="F2712" s="24">
        <v>26.72</v>
      </c>
      <c r="G2712" s="107"/>
    </row>
    <row r="2713" ht="13.8" spans="1:7">
      <c r="A2713" s="102">
        <v>2708</v>
      </c>
      <c r="B2713" s="114" t="s">
        <v>32167</v>
      </c>
      <c r="C2713" s="80" t="s">
        <v>32140</v>
      </c>
      <c r="D2713" s="81">
        <v>13.55</v>
      </c>
      <c r="E2713" s="24">
        <v>4.84</v>
      </c>
      <c r="F2713" s="24">
        <v>65.58</v>
      </c>
      <c r="G2713" s="107"/>
    </row>
    <row r="2714" ht="13.8" spans="1:7">
      <c r="A2714" s="102">
        <v>2709</v>
      </c>
      <c r="B2714" s="114" t="s">
        <v>14275</v>
      </c>
      <c r="C2714" s="80" t="s">
        <v>32140</v>
      </c>
      <c r="D2714" s="81">
        <v>5.03</v>
      </c>
      <c r="E2714" s="24">
        <v>4.84</v>
      </c>
      <c r="F2714" s="24">
        <v>24.35</v>
      </c>
      <c r="G2714" s="107"/>
    </row>
    <row r="2715" ht="13.8" spans="1:7">
      <c r="A2715" s="102">
        <v>2710</v>
      </c>
      <c r="B2715" s="114" t="s">
        <v>32168</v>
      </c>
      <c r="C2715" s="80" t="s">
        <v>32140</v>
      </c>
      <c r="D2715" s="81">
        <v>5.46</v>
      </c>
      <c r="E2715" s="24">
        <v>4.84</v>
      </c>
      <c r="F2715" s="24">
        <v>26.43</v>
      </c>
      <c r="G2715" s="107"/>
    </row>
    <row r="2716" ht="13.8" spans="1:7">
      <c r="A2716" s="102">
        <v>2711</v>
      </c>
      <c r="B2716" s="114" t="s">
        <v>32169</v>
      </c>
      <c r="C2716" s="80" t="s">
        <v>32140</v>
      </c>
      <c r="D2716" s="81">
        <v>5.91</v>
      </c>
      <c r="E2716" s="24">
        <v>4.84</v>
      </c>
      <c r="F2716" s="24">
        <v>28.6</v>
      </c>
      <c r="G2716" s="107"/>
    </row>
    <row r="2717" ht="13.8" spans="1:7">
      <c r="A2717" s="102">
        <v>2712</v>
      </c>
      <c r="B2717" s="114" t="s">
        <v>14977</v>
      </c>
      <c r="C2717" s="80" t="s">
        <v>32140</v>
      </c>
      <c r="D2717" s="81">
        <v>6.23</v>
      </c>
      <c r="E2717" s="24">
        <v>4.84</v>
      </c>
      <c r="F2717" s="24">
        <v>30.15</v>
      </c>
      <c r="G2717" s="107"/>
    </row>
    <row r="2718" ht="13.8" spans="1:7">
      <c r="A2718" s="102">
        <v>2713</v>
      </c>
      <c r="B2718" s="114" t="s">
        <v>4847</v>
      </c>
      <c r="C2718" s="80" t="s">
        <v>32140</v>
      </c>
      <c r="D2718" s="81">
        <v>3.96</v>
      </c>
      <c r="E2718" s="24">
        <v>4.84</v>
      </c>
      <c r="F2718" s="24">
        <v>19.17</v>
      </c>
      <c r="G2718" s="107"/>
    </row>
    <row r="2719" ht="13.8" spans="1:7">
      <c r="A2719" s="102">
        <v>2714</v>
      </c>
      <c r="B2719" s="114" t="s">
        <v>4877</v>
      </c>
      <c r="C2719" s="80" t="s">
        <v>32140</v>
      </c>
      <c r="D2719" s="81">
        <v>3.74</v>
      </c>
      <c r="E2719" s="24">
        <v>4.84</v>
      </c>
      <c r="F2719" s="24">
        <v>18.1</v>
      </c>
      <c r="G2719" s="107"/>
    </row>
    <row r="2720" ht="13.8" spans="1:7">
      <c r="A2720" s="102">
        <v>2715</v>
      </c>
      <c r="B2720" s="114" t="s">
        <v>1113</v>
      </c>
      <c r="C2720" s="80" t="s">
        <v>32140</v>
      </c>
      <c r="D2720" s="81">
        <v>4.95</v>
      </c>
      <c r="E2720" s="24">
        <v>4.84</v>
      </c>
      <c r="F2720" s="24">
        <v>23.96</v>
      </c>
      <c r="G2720" s="107"/>
    </row>
    <row r="2721" ht="13.8" spans="1:7">
      <c r="A2721" s="102">
        <v>2716</v>
      </c>
      <c r="B2721" s="114" t="s">
        <v>17428</v>
      </c>
      <c r="C2721" s="80" t="s">
        <v>32140</v>
      </c>
      <c r="D2721" s="81">
        <v>6.16</v>
      </c>
      <c r="E2721" s="24">
        <v>4.84</v>
      </c>
      <c r="F2721" s="24">
        <v>29.81</v>
      </c>
      <c r="G2721" s="107"/>
    </row>
    <row r="2722" ht="13.8" spans="1:7">
      <c r="A2722" s="102">
        <v>2717</v>
      </c>
      <c r="B2722" s="114" t="s">
        <v>32170</v>
      </c>
      <c r="C2722" s="80" t="s">
        <v>32140</v>
      </c>
      <c r="D2722" s="81">
        <v>4.66</v>
      </c>
      <c r="E2722" s="24">
        <v>4.84</v>
      </c>
      <c r="F2722" s="24">
        <v>22.55</v>
      </c>
      <c r="G2722" s="107"/>
    </row>
    <row r="2723" ht="13.8" spans="1:7">
      <c r="A2723" s="102">
        <v>2718</v>
      </c>
      <c r="B2723" s="114" t="s">
        <v>32171</v>
      </c>
      <c r="C2723" s="80" t="s">
        <v>32140</v>
      </c>
      <c r="D2723" s="81">
        <v>4.2</v>
      </c>
      <c r="E2723" s="24">
        <v>4.84</v>
      </c>
      <c r="F2723" s="24">
        <v>20.33</v>
      </c>
      <c r="G2723" s="107"/>
    </row>
    <row r="2724" ht="13.8" spans="1:7">
      <c r="A2724" s="102">
        <v>2719</v>
      </c>
      <c r="B2724" s="114" t="s">
        <v>32172</v>
      </c>
      <c r="C2724" s="80" t="s">
        <v>32140</v>
      </c>
      <c r="D2724" s="81">
        <v>4.33</v>
      </c>
      <c r="E2724" s="24">
        <v>4.84</v>
      </c>
      <c r="F2724" s="24">
        <v>20.96</v>
      </c>
      <c r="G2724" s="107"/>
    </row>
    <row r="2725" ht="13.8" spans="1:7">
      <c r="A2725" s="102">
        <v>2720</v>
      </c>
      <c r="B2725" s="114" t="s">
        <v>3302</v>
      </c>
      <c r="C2725" s="80" t="s">
        <v>32140</v>
      </c>
      <c r="D2725" s="81">
        <v>15.2</v>
      </c>
      <c r="E2725" s="24">
        <v>4.84</v>
      </c>
      <c r="F2725" s="24">
        <v>73.57</v>
      </c>
      <c r="G2725" s="107"/>
    </row>
    <row r="2726" ht="13.8" spans="1:7">
      <c r="A2726" s="102">
        <v>2721</v>
      </c>
      <c r="B2726" s="114" t="s">
        <v>3337</v>
      </c>
      <c r="C2726" s="80" t="s">
        <v>32140</v>
      </c>
      <c r="D2726" s="81">
        <v>6.41</v>
      </c>
      <c r="E2726" s="24">
        <v>4.84</v>
      </c>
      <c r="F2726" s="24">
        <v>31.02</v>
      </c>
      <c r="G2726" s="107"/>
    </row>
    <row r="2727" ht="13.8" spans="1:7">
      <c r="A2727" s="102">
        <v>2722</v>
      </c>
      <c r="B2727" s="114" t="s">
        <v>5771</v>
      </c>
      <c r="C2727" s="80" t="s">
        <v>32140</v>
      </c>
      <c r="D2727" s="81">
        <v>4.65</v>
      </c>
      <c r="E2727" s="24">
        <v>4.84</v>
      </c>
      <c r="F2727" s="24">
        <v>22.51</v>
      </c>
      <c r="G2727" s="107"/>
    </row>
    <row r="2728" ht="13.8" spans="1:7">
      <c r="A2728" s="102">
        <v>2723</v>
      </c>
      <c r="B2728" s="114" t="s">
        <v>32174</v>
      </c>
      <c r="C2728" s="80" t="s">
        <v>32140</v>
      </c>
      <c r="D2728" s="81">
        <v>5</v>
      </c>
      <c r="E2728" s="24">
        <v>4.84</v>
      </c>
      <c r="F2728" s="24">
        <v>24.2</v>
      </c>
      <c r="G2728" s="107"/>
    </row>
    <row r="2729" ht="13.8" spans="1:7">
      <c r="A2729" s="102">
        <v>2724</v>
      </c>
      <c r="B2729" s="114" t="s">
        <v>3908</v>
      </c>
      <c r="C2729" s="80" t="s">
        <v>32175</v>
      </c>
      <c r="D2729" s="81">
        <v>8</v>
      </c>
      <c r="E2729" s="24">
        <v>4.84</v>
      </c>
      <c r="F2729" s="24">
        <v>38.72</v>
      </c>
      <c r="G2729" s="107"/>
    </row>
    <row r="2730" ht="13.8" spans="1:7">
      <c r="A2730" s="102">
        <v>2725</v>
      </c>
      <c r="B2730" s="114" t="s">
        <v>32176</v>
      </c>
      <c r="C2730" s="80" t="s">
        <v>32175</v>
      </c>
      <c r="D2730" s="81">
        <v>5.8</v>
      </c>
      <c r="E2730" s="24">
        <v>4.84</v>
      </c>
      <c r="F2730" s="24">
        <v>28.07</v>
      </c>
      <c r="G2730" s="107"/>
    </row>
    <row r="2731" ht="13.8" spans="1:7">
      <c r="A2731" s="102">
        <v>2726</v>
      </c>
      <c r="B2731" s="114" t="s">
        <v>3908</v>
      </c>
      <c r="C2731" s="80" t="s">
        <v>32175</v>
      </c>
      <c r="D2731" s="81">
        <v>9.03</v>
      </c>
      <c r="E2731" s="24">
        <v>4.84</v>
      </c>
      <c r="F2731" s="24">
        <v>43.71</v>
      </c>
      <c r="G2731" s="107"/>
    </row>
    <row r="2732" ht="13.8" spans="1:7">
      <c r="A2732" s="102">
        <v>2727</v>
      </c>
      <c r="B2732" s="114" t="s">
        <v>3663</v>
      </c>
      <c r="C2732" s="80" t="s">
        <v>32175</v>
      </c>
      <c r="D2732" s="81">
        <v>14.52</v>
      </c>
      <c r="E2732" s="24">
        <v>4.84</v>
      </c>
      <c r="F2732" s="24">
        <v>70.28</v>
      </c>
      <c r="G2732" s="107"/>
    </row>
    <row r="2733" ht="13.8" spans="1:7">
      <c r="A2733" s="102">
        <v>2728</v>
      </c>
      <c r="B2733" s="114" t="s">
        <v>3496</v>
      </c>
      <c r="C2733" s="80" t="s">
        <v>32175</v>
      </c>
      <c r="D2733" s="81">
        <v>6.23</v>
      </c>
      <c r="E2733" s="24">
        <v>4.84</v>
      </c>
      <c r="F2733" s="24">
        <v>30.15</v>
      </c>
      <c r="G2733" s="107"/>
    </row>
    <row r="2734" ht="13.8" spans="1:7">
      <c r="A2734" s="102">
        <v>2729</v>
      </c>
      <c r="B2734" s="114" t="s">
        <v>32177</v>
      </c>
      <c r="C2734" s="80" t="s">
        <v>32175</v>
      </c>
      <c r="D2734" s="81">
        <v>4.56</v>
      </c>
      <c r="E2734" s="24">
        <v>4.84</v>
      </c>
      <c r="F2734" s="24">
        <v>22.07</v>
      </c>
      <c r="G2734" s="107"/>
    </row>
    <row r="2735" ht="13.8" spans="1:7">
      <c r="A2735" s="102">
        <v>2730</v>
      </c>
      <c r="B2735" s="114" t="s">
        <v>32178</v>
      </c>
      <c r="C2735" s="80" t="s">
        <v>32175</v>
      </c>
      <c r="D2735" s="81">
        <v>3.1</v>
      </c>
      <c r="E2735" s="24">
        <v>4.84</v>
      </c>
      <c r="F2735" s="24">
        <v>15</v>
      </c>
      <c r="G2735" s="107"/>
    </row>
    <row r="2736" ht="13.8" spans="1:7">
      <c r="A2736" s="102">
        <v>2731</v>
      </c>
      <c r="B2736" s="114" t="s">
        <v>32179</v>
      </c>
      <c r="C2736" s="80" t="s">
        <v>32175</v>
      </c>
      <c r="D2736" s="81">
        <v>3.1</v>
      </c>
      <c r="E2736" s="24">
        <v>4.84</v>
      </c>
      <c r="F2736" s="24">
        <v>15</v>
      </c>
      <c r="G2736" s="107"/>
    </row>
    <row r="2737" ht="13.8" spans="1:7">
      <c r="A2737" s="102">
        <v>2732</v>
      </c>
      <c r="B2737" s="114" t="s">
        <v>15737</v>
      </c>
      <c r="C2737" s="80" t="s">
        <v>32175</v>
      </c>
      <c r="D2737" s="81">
        <v>5.02</v>
      </c>
      <c r="E2737" s="24">
        <v>4.84</v>
      </c>
      <c r="F2737" s="24">
        <v>24.3</v>
      </c>
      <c r="G2737" s="107"/>
    </row>
    <row r="2738" ht="13.8" spans="1:7">
      <c r="A2738" s="102">
        <v>2733</v>
      </c>
      <c r="B2738" s="114" t="s">
        <v>2361</v>
      </c>
      <c r="C2738" s="80" t="s">
        <v>32175</v>
      </c>
      <c r="D2738" s="81">
        <v>4.86</v>
      </c>
      <c r="E2738" s="24">
        <v>4.84</v>
      </c>
      <c r="F2738" s="24">
        <v>23.52</v>
      </c>
      <c r="G2738" s="107"/>
    </row>
    <row r="2739" ht="13.8" spans="1:7">
      <c r="A2739" s="102">
        <v>2734</v>
      </c>
      <c r="B2739" s="114" t="s">
        <v>32180</v>
      </c>
      <c r="C2739" s="80" t="s">
        <v>32175</v>
      </c>
      <c r="D2739" s="81">
        <v>6.18</v>
      </c>
      <c r="E2739" s="24">
        <v>4.84</v>
      </c>
      <c r="F2739" s="24">
        <v>29.91</v>
      </c>
      <c r="G2739" s="107"/>
    </row>
    <row r="2740" ht="13.8" spans="1:7">
      <c r="A2740" s="102">
        <v>2735</v>
      </c>
      <c r="B2740" s="114" t="s">
        <v>5165</v>
      </c>
      <c r="C2740" s="80" t="s">
        <v>32175</v>
      </c>
      <c r="D2740" s="81">
        <v>4.69</v>
      </c>
      <c r="E2740" s="24">
        <v>4.84</v>
      </c>
      <c r="F2740" s="24">
        <v>22.7</v>
      </c>
      <c r="G2740" s="107"/>
    </row>
    <row r="2741" ht="13.8" spans="1:7">
      <c r="A2741" s="102">
        <v>2736</v>
      </c>
      <c r="B2741" s="114" t="s">
        <v>3337</v>
      </c>
      <c r="C2741" s="80" t="s">
        <v>32175</v>
      </c>
      <c r="D2741" s="81">
        <v>4.79</v>
      </c>
      <c r="E2741" s="24">
        <v>4.84</v>
      </c>
      <c r="F2741" s="24">
        <v>23.18</v>
      </c>
      <c r="G2741" s="107"/>
    </row>
    <row r="2742" ht="13.8" spans="1:7">
      <c r="A2742" s="102">
        <v>2737</v>
      </c>
      <c r="B2742" s="114" t="s">
        <v>32181</v>
      </c>
      <c r="C2742" s="80" t="s">
        <v>32175</v>
      </c>
      <c r="D2742" s="81">
        <v>5.85</v>
      </c>
      <c r="E2742" s="24">
        <v>4.84</v>
      </c>
      <c r="F2742" s="24">
        <v>28.31</v>
      </c>
      <c r="G2742" s="107"/>
    </row>
    <row r="2743" ht="13.8" spans="1:7">
      <c r="A2743" s="102">
        <v>2738</v>
      </c>
      <c r="B2743" s="114" t="s">
        <v>32182</v>
      </c>
      <c r="C2743" s="80" t="s">
        <v>32175</v>
      </c>
      <c r="D2743" s="81">
        <v>5.53</v>
      </c>
      <c r="E2743" s="24">
        <v>4.84</v>
      </c>
      <c r="F2743" s="24">
        <v>26.77</v>
      </c>
      <c r="G2743" s="107"/>
    </row>
    <row r="2744" ht="13.8" spans="1:7">
      <c r="A2744" s="102">
        <v>2739</v>
      </c>
      <c r="B2744" s="114" t="s">
        <v>16030</v>
      </c>
      <c r="C2744" s="80" t="s">
        <v>32175</v>
      </c>
      <c r="D2744" s="81">
        <v>5.07</v>
      </c>
      <c r="E2744" s="24">
        <v>4.84</v>
      </c>
      <c r="F2744" s="24">
        <v>24.54</v>
      </c>
      <c r="G2744" s="107"/>
    </row>
    <row r="2745" ht="13.8" spans="1:7">
      <c r="A2745" s="102">
        <v>2740</v>
      </c>
      <c r="B2745" s="114" t="s">
        <v>3565</v>
      </c>
      <c r="C2745" s="80" t="s">
        <v>32175</v>
      </c>
      <c r="D2745" s="81">
        <v>5.13</v>
      </c>
      <c r="E2745" s="24">
        <v>4.84</v>
      </c>
      <c r="F2745" s="24">
        <v>24.83</v>
      </c>
      <c r="G2745" s="107"/>
    </row>
    <row r="2746" ht="13.8" spans="1:7">
      <c r="A2746" s="102">
        <v>2741</v>
      </c>
      <c r="B2746" s="114" t="s">
        <v>32183</v>
      </c>
      <c r="C2746" s="80" t="s">
        <v>32175</v>
      </c>
      <c r="D2746" s="81">
        <v>3.52</v>
      </c>
      <c r="E2746" s="24">
        <v>4.84</v>
      </c>
      <c r="F2746" s="24">
        <v>17.04</v>
      </c>
      <c r="G2746" s="107"/>
    </row>
    <row r="2747" ht="13.8" spans="1:7">
      <c r="A2747" s="102">
        <v>2742</v>
      </c>
      <c r="B2747" s="114" t="s">
        <v>32184</v>
      </c>
      <c r="C2747" s="80" t="s">
        <v>32175</v>
      </c>
      <c r="D2747" s="81">
        <v>1.23</v>
      </c>
      <c r="E2747" s="24">
        <v>4.84</v>
      </c>
      <c r="F2747" s="24">
        <v>5.95</v>
      </c>
      <c r="G2747" s="107"/>
    </row>
    <row r="2748" ht="13.8" spans="1:7">
      <c r="A2748" s="102">
        <v>2743</v>
      </c>
      <c r="B2748" s="114" t="s">
        <v>32185</v>
      </c>
      <c r="C2748" s="80" t="s">
        <v>32175</v>
      </c>
      <c r="D2748" s="81">
        <v>4.26</v>
      </c>
      <c r="E2748" s="24">
        <v>4.84</v>
      </c>
      <c r="F2748" s="24">
        <v>20.62</v>
      </c>
      <c r="G2748" s="107"/>
    </row>
    <row r="2749" ht="13.8" spans="1:7">
      <c r="A2749" s="102">
        <v>2744</v>
      </c>
      <c r="B2749" s="114" t="s">
        <v>5054</v>
      </c>
      <c r="C2749" s="80" t="s">
        <v>32175</v>
      </c>
      <c r="D2749" s="81">
        <v>5.99</v>
      </c>
      <c r="E2749" s="24">
        <v>4.84</v>
      </c>
      <c r="F2749" s="24">
        <v>28.99</v>
      </c>
      <c r="G2749" s="107"/>
    </row>
    <row r="2750" ht="13.8" spans="1:7">
      <c r="A2750" s="102">
        <v>2745</v>
      </c>
      <c r="B2750" s="114" t="s">
        <v>28671</v>
      </c>
      <c r="C2750" s="80" t="s">
        <v>32175</v>
      </c>
      <c r="D2750" s="81">
        <v>5.1</v>
      </c>
      <c r="E2750" s="24">
        <v>4.84</v>
      </c>
      <c r="F2750" s="24">
        <v>24.68</v>
      </c>
      <c r="G2750" s="107"/>
    </row>
    <row r="2751" ht="13.8" spans="1:7">
      <c r="A2751" s="102">
        <v>2746</v>
      </c>
      <c r="B2751" s="114" t="s">
        <v>32186</v>
      </c>
      <c r="C2751" s="80" t="s">
        <v>32175</v>
      </c>
      <c r="D2751" s="81">
        <v>10.71</v>
      </c>
      <c r="E2751" s="24">
        <v>4.84</v>
      </c>
      <c r="F2751" s="24">
        <v>51.84</v>
      </c>
      <c r="G2751" s="107"/>
    </row>
    <row r="2752" ht="13.8" spans="1:7">
      <c r="A2752" s="102">
        <v>2747</v>
      </c>
      <c r="B2752" s="114" t="s">
        <v>32187</v>
      </c>
      <c r="C2752" s="80" t="s">
        <v>32175</v>
      </c>
      <c r="D2752" s="81">
        <v>8.4</v>
      </c>
      <c r="E2752" s="24">
        <v>4.84</v>
      </c>
      <c r="F2752" s="24">
        <v>40.66</v>
      </c>
      <c r="G2752" s="107"/>
    </row>
    <row r="2753" ht="13.8" spans="1:7">
      <c r="A2753" s="102">
        <v>2748</v>
      </c>
      <c r="B2753" s="114" t="s">
        <v>32188</v>
      </c>
      <c r="C2753" s="80" t="s">
        <v>32175</v>
      </c>
      <c r="D2753" s="81">
        <v>7.51</v>
      </c>
      <c r="E2753" s="24">
        <v>4.84</v>
      </c>
      <c r="F2753" s="24">
        <v>36.35</v>
      </c>
      <c r="G2753" s="107"/>
    </row>
    <row r="2754" ht="13.8" spans="1:7">
      <c r="A2754" s="102">
        <v>2749</v>
      </c>
      <c r="B2754" s="114" t="s">
        <v>32189</v>
      </c>
      <c r="C2754" s="80" t="s">
        <v>32175</v>
      </c>
      <c r="D2754" s="81">
        <v>17.22</v>
      </c>
      <c r="E2754" s="24">
        <v>4.84</v>
      </c>
      <c r="F2754" s="24">
        <v>83.34</v>
      </c>
      <c r="G2754" s="107"/>
    </row>
    <row r="2755" ht="13.8" spans="1:7">
      <c r="A2755" s="102">
        <v>2750</v>
      </c>
      <c r="B2755" s="114" t="s">
        <v>4497</v>
      </c>
      <c r="C2755" s="80" t="s">
        <v>32175</v>
      </c>
      <c r="D2755" s="81">
        <v>5.5</v>
      </c>
      <c r="E2755" s="24">
        <v>4.84</v>
      </c>
      <c r="F2755" s="24">
        <v>26.62</v>
      </c>
      <c r="G2755" s="107"/>
    </row>
    <row r="2756" ht="13.8" spans="1:7">
      <c r="A2756" s="102">
        <v>2751</v>
      </c>
      <c r="B2756" s="114" t="s">
        <v>17098</v>
      </c>
      <c r="C2756" s="80" t="s">
        <v>32175</v>
      </c>
      <c r="D2756" s="81">
        <v>9.44</v>
      </c>
      <c r="E2756" s="24">
        <v>4.84</v>
      </c>
      <c r="F2756" s="24">
        <v>45.69</v>
      </c>
      <c r="G2756" s="107"/>
    </row>
    <row r="2757" ht="13.8" spans="1:7">
      <c r="A2757" s="102">
        <v>2752</v>
      </c>
      <c r="B2757" s="114" t="s">
        <v>17133</v>
      </c>
      <c r="C2757" s="80" t="s">
        <v>32175</v>
      </c>
      <c r="D2757" s="81">
        <v>2.32</v>
      </c>
      <c r="E2757" s="24">
        <v>4.84</v>
      </c>
      <c r="F2757" s="24">
        <v>11.23</v>
      </c>
      <c r="G2757" s="107"/>
    </row>
    <row r="2758" ht="13.8" spans="1:7">
      <c r="A2758" s="102">
        <v>2753</v>
      </c>
      <c r="B2758" s="114" t="s">
        <v>4842</v>
      </c>
      <c r="C2758" s="80" t="s">
        <v>32175</v>
      </c>
      <c r="D2758" s="81">
        <v>9.12</v>
      </c>
      <c r="E2758" s="24">
        <v>4.84</v>
      </c>
      <c r="F2758" s="24">
        <v>44.14</v>
      </c>
      <c r="G2758" s="107"/>
    </row>
    <row r="2759" ht="13.8" spans="1:7">
      <c r="A2759" s="102">
        <v>2754</v>
      </c>
      <c r="B2759" s="114" t="s">
        <v>24915</v>
      </c>
      <c r="C2759" s="80" t="s">
        <v>32175</v>
      </c>
      <c r="D2759" s="81">
        <v>3.58</v>
      </c>
      <c r="E2759" s="24">
        <v>4.84</v>
      </c>
      <c r="F2759" s="24">
        <v>17.33</v>
      </c>
      <c r="G2759" s="107"/>
    </row>
    <row r="2760" ht="13.8" spans="1:7">
      <c r="A2760" s="102">
        <v>2755</v>
      </c>
      <c r="B2760" s="114" t="s">
        <v>4497</v>
      </c>
      <c r="C2760" s="80" t="s">
        <v>32175</v>
      </c>
      <c r="D2760" s="81">
        <v>6.67</v>
      </c>
      <c r="E2760" s="24">
        <v>4.84</v>
      </c>
      <c r="F2760" s="24">
        <v>32.28</v>
      </c>
      <c r="G2760" s="107"/>
    </row>
    <row r="2761" ht="13.8" spans="1:7">
      <c r="A2761" s="102">
        <v>2756</v>
      </c>
      <c r="B2761" s="114" t="s">
        <v>14505</v>
      </c>
      <c r="C2761" s="80" t="s">
        <v>32175</v>
      </c>
      <c r="D2761" s="81">
        <v>7.39</v>
      </c>
      <c r="E2761" s="24">
        <v>4.84</v>
      </c>
      <c r="F2761" s="24">
        <v>35.77</v>
      </c>
      <c r="G2761" s="107"/>
    </row>
    <row r="2762" ht="13.8" spans="1:7">
      <c r="A2762" s="102">
        <v>2757</v>
      </c>
      <c r="B2762" s="114" t="s">
        <v>32190</v>
      </c>
      <c r="C2762" s="80" t="s">
        <v>32175</v>
      </c>
      <c r="D2762" s="81">
        <v>10.28</v>
      </c>
      <c r="E2762" s="24">
        <v>4.84</v>
      </c>
      <c r="F2762" s="24">
        <v>49.76</v>
      </c>
      <c r="G2762" s="107"/>
    </row>
    <row r="2763" ht="13.8" spans="1:7">
      <c r="A2763" s="102">
        <v>2758</v>
      </c>
      <c r="B2763" s="114" t="s">
        <v>3346</v>
      </c>
      <c r="C2763" s="80" t="s">
        <v>32175</v>
      </c>
      <c r="D2763" s="81">
        <v>2.65</v>
      </c>
      <c r="E2763" s="24">
        <v>4.84</v>
      </c>
      <c r="F2763" s="24">
        <v>12.83</v>
      </c>
      <c r="G2763" s="107"/>
    </row>
    <row r="2764" ht="13.8" spans="1:7">
      <c r="A2764" s="102">
        <v>2759</v>
      </c>
      <c r="B2764" s="114" t="s">
        <v>31868</v>
      </c>
      <c r="C2764" s="80" t="s">
        <v>32175</v>
      </c>
      <c r="D2764" s="81">
        <v>13.43</v>
      </c>
      <c r="E2764" s="24">
        <v>4.84</v>
      </c>
      <c r="F2764" s="24">
        <v>65</v>
      </c>
      <c r="G2764" s="107"/>
    </row>
    <row r="2765" ht="13.8" spans="1:7">
      <c r="A2765" s="102">
        <v>2760</v>
      </c>
      <c r="B2765" s="114" t="s">
        <v>32191</v>
      </c>
      <c r="C2765" s="80" t="s">
        <v>32175</v>
      </c>
      <c r="D2765" s="81">
        <v>4.29</v>
      </c>
      <c r="E2765" s="24">
        <v>4.84</v>
      </c>
      <c r="F2765" s="24">
        <v>20.76</v>
      </c>
      <c r="G2765" s="107"/>
    </row>
    <row r="2766" ht="13.8" spans="1:7">
      <c r="A2766" s="102">
        <v>2761</v>
      </c>
      <c r="B2766" s="114" t="s">
        <v>32192</v>
      </c>
      <c r="C2766" s="80" t="s">
        <v>32175</v>
      </c>
      <c r="D2766" s="81">
        <v>7.06</v>
      </c>
      <c r="E2766" s="24">
        <v>4.84</v>
      </c>
      <c r="F2766" s="24">
        <v>34.17</v>
      </c>
      <c r="G2766" s="107"/>
    </row>
    <row r="2767" ht="13.8" spans="1:7">
      <c r="A2767" s="102">
        <v>2762</v>
      </c>
      <c r="B2767" s="114" t="s">
        <v>32178</v>
      </c>
      <c r="C2767" s="80" t="s">
        <v>32175</v>
      </c>
      <c r="D2767" s="81">
        <v>2.23</v>
      </c>
      <c r="E2767" s="24">
        <v>4.84</v>
      </c>
      <c r="F2767" s="24">
        <v>10.79</v>
      </c>
      <c r="G2767" s="107"/>
    </row>
    <row r="2768" ht="13.8" spans="1:7">
      <c r="A2768" s="102">
        <v>2763</v>
      </c>
      <c r="B2768" s="114" t="s">
        <v>32193</v>
      </c>
      <c r="C2768" s="80" t="s">
        <v>32175</v>
      </c>
      <c r="D2768" s="81">
        <v>7.32</v>
      </c>
      <c r="E2768" s="24">
        <v>4.84</v>
      </c>
      <c r="F2768" s="24">
        <v>35.43</v>
      </c>
      <c r="G2768" s="107"/>
    </row>
    <row r="2769" ht="13.8" spans="1:7">
      <c r="A2769" s="102">
        <v>2764</v>
      </c>
      <c r="B2769" s="114" t="s">
        <v>32194</v>
      </c>
      <c r="C2769" s="80" t="s">
        <v>32175</v>
      </c>
      <c r="D2769" s="81">
        <v>12.08</v>
      </c>
      <c r="E2769" s="24">
        <v>4.84</v>
      </c>
      <c r="F2769" s="24">
        <v>58.47</v>
      </c>
      <c r="G2769" s="107"/>
    </row>
    <row r="2770" ht="13.8" spans="1:7">
      <c r="A2770" s="102">
        <v>2765</v>
      </c>
      <c r="B2770" s="114" t="s">
        <v>32195</v>
      </c>
      <c r="C2770" s="80" t="s">
        <v>32175</v>
      </c>
      <c r="D2770" s="81">
        <v>2.83</v>
      </c>
      <c r="E2770" s="24">
        <v>4.84</v>
      </c>
      <c r="F2770" s="24">
        <v>13.7</v>
      </c>
      <c r="G2770" s="107"/>
    </row>
    <row r="2771" ht="13.8" spans="1:7">
      <c r="A2771" s="102">
        <v>2766</v>
      </c>
      <c r="B2771" s="114" t="s">
        <v>3251</v>
      </c>
      <c r="C2771" s="80" t="s">
        <v>32175</v>
      </c>
      <c r="D2771" s="81">
        <v>4.32</v>
      </c>
      <c r="E2771" s="24">
        <v>4.84</v>
      </c>
      <c r="F2771" s="24">
        <v>20.91</v>
      </c>
      <c r="G2771" s="107"/>
    </row>
    <row r="2772" ht="13.8" spans="1:7">
      <c r="A2772" s="102">
        <v>2767</v>
      </c>
      <c r="B2772" s="114" t="s">
        <v>32196</v>
      </c>
      <c r="C2772" s="80" t="s">
        <v>32175</v>
      </c>
      <c r="D2772" s="81">
        <v>5.55</v>
      </c>
      <c r="E2772" s="24">
        <v>4.84</v>
      </c>
      <c r="F2772" s="24">
        <v>26.86</v>
      </c>
      <c r="G2772" s="107"/>
    </row>
    <row r="2773" ht="13.8" spans="1:7">
      <c r="A2773" s="102">
        <v>2768</v>
      </c>
      <c r="B2773" s="114" t="s">
        <v>32197</v>
      </c>
      <c r="C2773" s="80" t="s">
        <v>32175</v>
      </c>
      <c r="D2773" s="81">
        <v>6.63</v>
      </c>
      <c r="E2773" s="24">
        <v>4.84</v>
      </c>
      <c r="F2773" s="24">
        <v>32.09</v>
      </c>
      <c r="G2773" s="107"/>
    </row>
    <row r="2774" ht="13.8" spans="1:7">
      <c r="A2774" s="102">
        <v>2769</v>
      </c>
      <c r="B2774" s="114" t="s">
        <v>32198</v>
      </c>
      <c r="C2774" s="80" t="s">
        <v>32175</v>
      </c>
      <c r="D2774" s="81">
        <v>2.75</v>
      </c>
      <c r="E2774" s="24">
        <v>4.84</v>
      </c>
      <c r="F2774" s="24">
        <v>13.31</v>
      </c>
      <c r="G2774" s="107"/>
    </row>
    <row r="2775" ht="13.8" spans="1:7">
      <c r="A2775" s="102">
        <v>2770</v>
      </c>
      <c r="B2775" s="114" t="s">
        <v>3578</v>
      </c>
      <c r="C2775" s="80" t="s">
        <v>32175</v>
      </c>
      <c r="D2775" s="81">
        <v>2.12</v>
      </c>
      <c r="E2775" s="24">
        <v>4.84</v>
      </c>
      <c r="F2775" s="24">
        <v>10.26</v>
      </c>
      <c r="G2775" s="107"/>
    </row>
    <row r="2776" ht="13.8" spans="1:7">
      <c r="A2776" s="102">
        <v>2771</v>
      </c>
      <c r="B2776" s="114" t="s">
        <v>3388</v>
      </c>
      <c r="C2776" s="80" t="s">
        <v>32175</v>
      </c>
      <c r="D2776" s="81">
        <v>2.46</v>
      </c>
      <c r="E2776" s="24">
        <v>4.84</v>
      </c>
      <c r="F2776" s="24">
        <v>11.91</v>
      </c>
      <c r="G2776" s="107"/>
    </row>
    <row r="2777" ht="13.8" spans="1:7">
      <c r="A2777" s="102">
        <v>2772</v>
      </c>
      <c r="B2777" s="114" t="s">
        <v>5187</v>
      </c>
      <c r="C2777" s="80" t="s">
        <v>32175</v>
      </c>
      <c r="D2777" s="81">
        <v>2.48</v>
      </c>
      <c r="E2777" s="24">
        <v>4.84</v>
      </c>
      <c r="F2777" s="24">
        <v>12</v>
      </c>
      <c r="G2777" s="107"/>
    </row>
    <row r="2778" ht="13.8" spans="1:7">
      <c r="A2778" s="102">
        <v>2773</v>
      </c>
      <c r="B2778" s="114" t="s">
        <v>18186</v>
      </c>
      <c r="C2778" s="80" t="s">
        <v>32175</v>
      </c>
      <c r="D2778" s="81">
        <v>6.22</v>
      </c>
      <c r="E2778" s="24">
        <v>4.84</v>
      </c>
      <c r="F2778" s="24">
        <v>30.1</v>
      </c>
      <c r="G2778" s="107"/>
    </row>
    <row r="2779" ht="13.8" spans="1:7">
      <c r="A2779" s="102">
        <v>2774</v>
      </c>
      <c r="B2779" s="114" t="s">
        <v>13793</v>
      </c>
      <c r="C2779" s="80" t="s">
        <v>32175</v>
      </c>
      <c r="D2779" s="81">
        <v>5.87</v>
      </c>
      <c r="E2779" s="24">
        <v>4.84</v>
      </c>
      <c r="F2779" s="24">
        <v>28.41</v>
      </c>
      <c r="G2779" s="107"/>
    </row>
    <row r="2780" ht="13.8" spans="1:7">
      <c r="A2780" s="102">
        <v>2775</v>
      </c>
      <c r="B2780" s="114" t="s">
        <v>32199</v>
      </c>
      <c r="C2780" s="80" t="s">
        <v>32175</v>
      </c>
      <c r="D2780" s="81">
        <v>4.06</v>
      </c>
      <c r="E2780" s="24">
        <v>4.84</v>
      </c>
      <c r="F2780" s="24">
        <v>19.65</v>
      </c>
      <c r="G2780" s="107"/>
    </row>
    <row r="2781" ht="13.8" spans="1:7">
      <c r="A2781" s="102">
        <v>2776</v>
      </c>
      <c r="B2781" s="114" t="s">
        <v>4158</v>
      </c>
      <c r="C2781" s="80" t="s">
        <v>32175</v>
      </c>
      <c r="D2781" s="81">
        <v>8.27</v>
      </c>
      <c r="E2781" s="24">
        <v>4.84</v>
      </c>
      <c r="F2781" s="24">
        <v>40.03</v>
      </c>
      <c r="G2781" s="107"/>
    </row>
    <row r="2782" ht="13.8" spans="1:7">
      <c r="A2782" s="102">
        <v>2777</v>
      </c>
      <c r="B2782" s="114" t="s">
        <v>5866</v>
      </c>
      <c r="C2782" s="80" t="s">
        <v>32175</v>
      </c>
      <c r="D2782" s="81">
        <v>4.41</v>
      </c>
      <c r="E2782" s="24">
        <v>4.84</v>
      </c>
      <c r="F2782" s="24">
        <v>21.34</v>
      </c>
      <c r="G2782" s="107"/>
    </row>
    <row r="2783" ht="13.8" spans="1:7">
      <c r="A2783" s="102">
        <v>2778</v>
      </c>
      <c r="B2783" s="114" t="s">
        <v>3257</v>
      </c>
      <c r="C2783" s="80" t="s">
        <v>32175</v>
      </c>
      <c r="D2783" s="81">
        <v>4.85</v>
      </c>
      <c r="E2783" s="24">
        <v>4.84</v>
      </c>
      <c r="F2783" s="24">
        <v>23.47</v>
      </c>
      <c r="G2783" s="107"/>
    </row>
    <row r="2784" ht="13.8" spans="1:7">
      <c r="A2784" s="102">
        <v>2779</v>
      </c>
      <c r="B2784" s="114" t="s">
        <v>3382</v>
      </c>
      <c r="C2784" s="80" t="s">
        <v>32175</v>
      </c>
      <c r="D2784" s="81">
        <v>2.31</v>
      </c>
      <c r="E2784" s="24">
        <v>4.84</v>
      </c>
      <c r="F2784" s="24">
        <v>11.18</v>
      </c>
      <c r="G2784" s="107"/>
    </row>
    <row r="2785" ht="13.8" spans="1:7">
      <c r="A2785" s="102">
        <v>2780</v>
      </c>
      <c r="B2785" s="114" t="s">
        <v>32200</v>
      </c>
      <c r="C2785" s="80" t="s">
        <v>32175</v>
      </c>
      <c r="D2785" s="81">
        <v>5</v>
      </c>
      <c r="E2785" s="24">
        <v>4.84</v>
      </c>
      <c r="F2785" s="24">
        <v>24.2</v>
      </c>
      <c r="G2785" s="107"/>
    </row>
    <row r="2786" ht="13.8" spans="1:7">
      <c r="A2786" s="102">
        <v>2781</v>
      </c>
      <c r="B2786" s="114" t="s">
        <v>14505</v>
      </c>
      <c r="C2786" s="80" t="s">
        <v>32175</v>
      </c>
      <c r="D2786" s="81">
        <v>216.82</v>
      </c>
      <c r="E2786" s="24">
        <v>4.84</v>
      </c>
      <c r="F2786" s="24">
        <v>1049.41</v>
      </c>
      <c r="G2786" s="107"/>
    </row>
    <row r="2787" ht="13.8" spans="1:7">
      <c r="A2787" s="102">
        <v>2782</v>
      </c>
      <c r="B2787" s="105" t="s">
        <v>3336</v>
      </c>
      <c r="C2787" s="24" t="s">
        <v>32201</v>
      </c>
      <c r="D2787" s="28">
        <v>6.66</v>
      </c>
      <c r="E2787" s="24">
        <v>4.84</v>
      </c>
      <c r="F2787" s="24">
        <v>32.23</v>
      </c>
      <c r="G2787" s="107"/>
    </row>
    <row r="2788" ht="13.8" spans="1:7">
      <c r="A2788" s="102">
        <v>2783</v>
      </c>
      <c r="B2788" s="105" t="s">
        <v>15961</v>
      </c>
      <c r="C2788" s="24" t="s">
        <v>32201</v>
      </c>
      <c r="D2788" s="28">
        <v>21.71</v>
      </c>
      <c r="E2788" s="24">
        <v>4.84</v>
      </c>
      <c r="F2788" s="24">
        <v>105.08</v>
      </c>
      <c r="G2788" s="107"/>
    </row>
    <row r="2789" ht="13.8" spans="1:7">
      <c r="A2789" s="102">
        <v>2784</v>
      </c>
      <c r="B2789" s="105" t="s">
        <v>4210</v>
      </c>
      <c r="C2789" s="24" t="s">
        <v>32201</v>
      </c>
      <c r="D2789" s="28">
        <v>8.68</v>
      </c>
      <c r="E2789" s="24">
        <v>4.84</v>
      </c>
      <c r="F2789" s="24">
        <v>42.01</v>
      </c>
      <c r="G2789" s="107"/>
    </row>
    <row r="2790" ht="13.8" spans="1:7">
      <c r="A2790" s="102">
        <v>2785</v>
      </c>
      <c r="B2790" s="105" t="s">
        <v>28064</v>
      </c>
      <c r="C2790" s="24" t="s">
        <v>32201</v>
      </c>
      <c r="D2790" s="28">
        <v>8.02</v>
      </c>
      <c r="E2790" s="24">
        <v>4.84</v>
      </c>
      <c r="F2790" s="24">
        <v>38.82</v>
      </c>
      <c r="G2790" s="107"/>
    </row>
    <row r="2791" ht="13.8" spans="1:7">
      <c r="A2791" s="102">
        <v>2786</v>
      </c>
      <c r="B2791" s="105" t="s">
        <v>32202</v>
      </c>
      <c r="C2791" s="24" t="s">
        <v>32201</v>
      </c>
      <c r="D2791" s="28">
        <v>6.86</v>
      </c>
      <c r="E2791" s="24">
        <v>4.84</v>
      </c>
      <c r="F2791" s="24">
        <v>33.2</v>
      </c>
      <c r="G2791" s="107"/>
    </row>
    <row r="2792" ht="13.8" spans="1:7">
      <c r="A2792" s="102">
        <v>2787</v>
      </c>
      <c r="B2792" s="105" t="s">
        <v>3720</v>
      </c>
      <c r="C2792" s="24" t="s">
        <v>32201</v>
      </c>
      <c r="D2792" s="28">
        <v>10.78</v>
      </c>
      <c r="E2792" s="24">
        <v>4.84</v>
      </c>
      <c r="F2792" s="24">
        <v>52.18</v>
      </c>
      <c r="G2792" s="107"/>
    </row>
    <row r="2793" ht="13.8" spans="1:7">
      <c r="A2793" s="102">
        <v>2788</v>
      </c>
      <c r="B2793" s="105" t="s">
        <v>3588</v>
      </c>
      <c r="C2793" s="24" t="s">
        <v>32201</v>
      </c>
      <c r="D2793" s="28">
        <v>14.86</v>
      </c>
      <c r="E2793" s="24">
        <v>4.84</v>
      </c>
      <c r="F2793" s="24">
        <v>71.92</v>
      </c>
      <c r="G2793" s="107"/>
    </row>
    <row r="2794" ht="13.8" spans="1:7">
      <c r="A2794" s="102">
        <v>2789</v>
      </c>
      <c r="B2794" s="105" t="s">
        <v>32203</v>
      </c>
      <c r="C2794" s="24" t="s">
        <v>32201</v>
      </c>
      <c r="D2794" s="28">
        <v>14.34</v>
      </c>
      <c r="E2794" s="24">
        <v>4.84</v>
      </c>
      <c r="F2794" s="24">
        <v>69.41</v>
      </c>
      <c r="G2794" s="107"/>
    </row>
    <row r="2795" ht="13.8" spans="1:7">
      <c r="A2795" s="102">
        <v>2790</v>
      </c>
      <c r="B2795" s="105" t="s">
        <v>32204</v>
      </c>
      <c r="C2795" s="24" t="s">
        <v>32201</v>
      </c>
      <c r="D2795" s="28">
        <v>14.91</v>
      </c>
      <c r="E2795" s="24">
        <v>4.84</v>
      </c>
      <c r="F2795" s="24">
        <v>72.16</v>
      </c>
      <c r="G2795" s="107"/>
    </row>
    <row r="2796" ht="13.8" spans="1:7">
      <c r="A2796" s="102">
        <v>2791</v>
      </c>
      <c r="B2796" s="105" t="s">
        <v>3336</v>
      </c>
      <c r="C2796" s="24" t="s">
        <v>32201</v>
      </c>
      <c r="D2796" s="28">
        <v>11.09</v>
      </c>
      <c r="E2796" s="24">
        <v>4.84</v>
      </c>
      <c r="F2796" s="24">
        <v>53.68</v>
      </c>
      <c r="G2796" s="107"/>
    </row>
    <row r="2797" ht="13.8" spans="1:7">
      <c r="A2797" s="102">
        <v>2792</v>
      </c>
      <c r="B2797" s="105" t="s">
        <v>2455</v>
      </c>
      <c r="C2797" s="24" t="s">
        <v>32201</v>
      </c>
      <c r="D2797" s="28">
        <v>17.24</v>
      </c>
      <c r="E2797" s="24">
        <v>4.84</v>
      </c>
      <c r="F2797" s="24">
        <v>83.44</v>
      </c>
      <c r="G2797" s="107"/>
    </row>
    <row r="2798" ht="13.8" spans="1:7">
      <c r="A2798" s="102">
        <v>2793</v>
      </c>
      <c r="B2798" s="105" t="s">
        <v>4842</v>
      </c>
      <c r="C2798" s="24" t="s">
        <v>32201</v>
      </c>
      <c r="D2798" s="28">
        <v>10.68</v>
      </c>
      <c r="E2798" s="24">
        <v>4.84</v>
      </c>
      <c r="F2798" s="24">
        <v>51.69</v>
      </c>
      <c r="G2798" s="107"/>
    </row>
    <row r="2799" ht="13.8" spans="1:7">
      <c r="A2799" s="102">
        <v>2794</v>
      </c>
      <c r="B2799" s="105" t="s">
        <v>5117</v>
      </c>
      <c r="C2799" s="24" t="s">
        <v>32201</v>
      </c>
      <c r="D2799" s="28">
        <v>10.01</v>
      </c>
      <c r="E2799" s="24">
        <v>4.84</v>
      </c>
      <c r="F2799" s="24">
        <v>48.45</v>
      </c>
      <c r="G2799" s="107"/>
    </row>
    <row r="2800" ht="13.8" spans="1:7">
      <c r="A2800" s="102">
        <v>2795</v>
      </c>
      <c r="B2800" s="105" t="s">
        <v>4235</v>
      </c>
      <c r="C2800" s="24" t="s">
        <v>32201</v>
      </c>
      <c r="D2800" s="28">
        <v>5.75</v>
      </c>
      <c r="E2800" s="24">
        <v>4.84</v>
      </c>
      <c r="F2800" s="24">
        <v>27.83</v>
      </c>
      <c r="G2800" s="107"/>
    </row>
    <row r="2801" ht="13.8" spans="1:7">
      <c r="A2801" s="102">
        <v>2796</v>
      </c>
      <c r="B2801" s="105" t="s">
        <v>13651</v>
      </c>
      <c r="C2801" s="24" t="s">
        <v>32201</v>
      </c>
      <c r="D2801" s="28">
        <v>4.25</v>
      </c>
      <c r="E2801" s="24">
        <v>4.84</v>
      </c>
      <c r="F2801" s="24">
        <v>20.57</v>
      </c>
      <c r="G2801" s="107"/>
    </row>
    <row r="2802" ht="13.8" spans="1:7">
      <c r="A2802" s="102">
        <v>2797</v>
      </c>
      <c r="B2802" s="105" t="s">
        <v>4400</v>
      </c>
      <c r="C2802" s="24" t="s">
        <v>32201</v>
      </c>
      <c r="D2802" s="28">
        <v>8.87</v>
      </c>
      <c r="E2802" s="24">
        <v>4.84</v>
      </c>
      <c r="F2802" s="24">
        <v>42.93</v>
      </c>
      <c r="G2802" s="107"/>
    </row>
    <row r="2803" ht="13.8" spans="1:7">
      <c r="A2803" s="102">
        <v>2798</v>
      </c>
      <c r="B2803" s="105" t="s">
        <v>32205</v>
      </c>
      <c r="C2803" s="24" t="s">
        <v>32201</v>
      </c>
      <c r="D2803" s="28">
        <v>13.06</v>
      </c>
      <c r="E2803" s="24">
        <v>4.84</v>
      </c>
      <c r="F2803" s="24">
        <v>63.21</v>
      </c>
      <c r="G2803" s="107"/>
    </row>
    <row r="2804" ht="13.8" spans="1:7">
      <c r="A2804" s="102">
        <v>2799</v>
      </c>
      <c r="B2804" s="105" t="s">
        <v>3328</v>
      </c>
      <c r="C2804" s="24" t="s">
        <v>32201</v>
      </c>
      <c r="D2804" s="28">
        <v>17.04</v>
      </c>
      <c r="E2804" s="24">
        <v>4.84</v>
      </c>
      <c r="F2804" s="24">
        <v>82.47</v>
      </c>
      <c r="G2804" s="107"/>
    </row>
    <row r="2805" ht="13.8" spans="1:7">
      <c r="A2805" s="102">
        <v>2800</v>
      </c>
      <c r="B2805" s="105" t="s">
        <v>4865</v>
      </c>
      <c r="C2805" s="24" t="s">
        <v>32201</v>
      </c>
      <c r="D2805" s="28">
        <v>10.6</v>
      </c>
      <c r="E2805" s="24">
        <v>4.84</v>
      </c>
      <c r="F2805" s="24">
        <v>51.3</v>
      </c>
      <c r="G2805" s="107"/>
    </row>
    <row r="2806" ht="13.8" spans="1:7">
      <c r="A2806" s="102">
        <v>2801</v>
      </c>
      <c r="B2806" s="105" t="s">
        <v>32206</v>
      </c>
      <c r="C2806" s="24" t="s">
        <v>32201</v>
      </c>
      <c r="D2806" s="28">
        <v>8.27</v>
      </c>
      <c r="E2806" s="24">
        <v>4.84</v>
      </c>
      <c r="F2806" s="24">
        <v>40.03</v>
      </c>
      <c r="G2806" s="107"/>
    </row>
    <row r="2807" ht="13.8" spans="1:7">
      <c r="A2807" s="102">
        <v>2802</v>
      </c>
      <c r="B2807" s="105" t="s">
        <v>3722</v>
      </c>
      <c r="C2807" s="24" t="s">
        <v>32201</v>
      </c>
      <c r="D2807" s="28">
        <v>5.24</v>
      </c>
      <c r="E2807" s="24">
        <v>4.84</v>
      </c>
      <c r="F2807" s="24">
        <v>25.36</v>
      </c>
      <c r="G2807" s="107"/>
    </row>
    <row r="2808" ht="13.8" spans="1:7">
      <c r="A2808" s="102">
        <v>2803</v>
      </c>
      <c r="B2808" s="105" t="s">
        <v>3618</v>
      </c>
      <c r="C2808" s="24" t="s">
        <v>32201</v>
      </c>
      <c r="D2808" s="28">
        <v>23.64</v>
      </c>
      <c r="E2808" s="24">
        <v>4.84</v>
      </c>
      <c r="F2808" s="24">
        <v>114.42</v>
      </c>
      <c r="G2808" s="107"/>
    </row>
    <row r="2809" ht="13.8" spans="1:7">
      <c r="A2809" s="102">
        <v>2804</v>
      </c>
      <c r="B2809" s="105" t="s">
        <v>4995</v>
      </c>
      <c r="C2809" s="24" t="s">
        <v>32201</v>
      </c>
      <c r="D2809" s="28">
        <v>14.2</v>
      </c>
      <c r="E2809" s="24">
        <v>4.84</v>
      </c>
      <c r="F2809" s="24">
        <v>68.73</v>
      </c>
      <c r="G2809" s="107"/>
    </row>
    <row r="2810" ht="13.8" spans="1:7">
      <c r="A2810" s="102">
        <v>2805</v>
      </c>
      <c r="B2810" s="105" t="s">
        <v>3521</v>
      </c>
      <c r="C2810" s="24" t="s">
        <v>32201</v>
      </c>
      <c r="D2810" s="28">
        <v>9.41</v>
      </c>
      <c r="E2810" s="24">
        <v>4.84</v>
      </c>
      <c r="F2810" s="24">
        <v>45.54</v>
      </c>
      <c r="G2810" s="107"/>
    </row>
    <row r="2811" ht="13.8" spans="1:7">
      <c r="A2811" s="102">
        <v>2806</v>
      </c>
      <c r="B2811" s="105" t="s">
        <v>4528</v>
      </c>
      <c r="C2811" s="24" t="s">
        <v>32201</v>
      </c>
      <c r="D2811" s="28">
        <v>9.41</v>
      </c>
      <c r="E2811" s="24">
        <v>4.84</v>
      </c>
      <c r="F2811" s="24">
        <v>45.54</v>
      </c>
      <c r="G2811" s="107"/>
    </row>
    <row r="2812" ht="13.8" spans="1:7">
      <c r="A2812" s="102">
        <v>2807</v>
      </c>
      <c r="B2812" s="105" t="s">
        <v>14510</v>
      </c>
      <c r="C2812" s="24" t="s">
        <v>32201</v>
      </c>
      <c r="D2812" s="28">
        <v>10.01</v>
      </c>
      <c r="E2812" s="24">
        <v>4.84</v>
      </c>
      <c r="F2812" s="24">
        <v>48.45</v>
      </c>
      <c r="G2812" s="107"/>
    </row>
    <row r="2813" ht="13.8" spans="1:7">
      <c r="A2813" s="102">
        <v>2808</v>
      </c>
      <c r="B2813" s="105" t="s">
        <v>27964</v>
      </c>
      <c r="C2813" s="24" t="s">
        <v>32201</v>
      </c>
      <c r="D2813" s="28">
        <v>9.34</v>
      </c>
      <c r="E2813" s="24">
        <v>4.84</v>
      </c>
      <c r="F2813" s="24">
        <v>45.21</v>
      </c>
      <c r="G2813" s="107"/>
    </row>
    <row r="2814" ht="13.8" spans="1:7">
      <c r="A2814" s="102">
        <v>2809</v>
      </c>
      <c r="B2814" s="105" t="s">
        <v>32207</v>
      </c>
      <c r="C2814" s="24" t="s">
        <v>32201</v>
      </c>
      <c r="D2814" s="28">
        <v>8.26</v>
      </c>
      <c r="E2814" s="24">
        <v>4.84</v>
      </c>
      <c r="F2814" s="24">
        <v>39.98</v>
      </c>
      <c r="G2814" s="107"/>
    </row>
    <row r="2815" ht="13.8" spans="1:7">
      <c r="A2815" s="102">
        <v>2810</v>
      </c>
      <c r="B2815" s="105" t="s">
        <v>3890</v>
      </c>
      <c r="C2815" s="24" t="s">
        <v>32201</v>
      </c>
      <c r="D2815" s="28">
        <v>15.78</v>
      </c>
      <c r="E2815" s="24">
        <v>4.84</v>
      </c>
      <c r="F2815" s="24">
        <v>76.38</v>
      </c>
      <c r="G2815" s="107"/>
    </row>
    <row r="2816" ht="13.8" spans="1:7">
      <c r="A2816" s="102">
        <v>2811</v>
      </c>
      <c r="B2816" s="105" t="s">
        <v>787</v>
      </c>
      <c r="C2816" s="24" t="s">
        <v>32201</v>
      </c>
      <c r="D2816" s="28">
        <v>19.98</v>
      </c>
      <c r="E2816" s="24">
        <v>4.84</v>
      </c>
      <c r="F2816" s="24">
        <v>96.7</v>
      </c>
      <c r="G2816" s="107"/>
    </row>
    <row r="2817" ht="13.8" spans="1:7">
      <c r="A2817" s="102">
        <v>2812</v>
      </c>
      <c r="B2817" s="105" t="s">
        <v>5037</v>
      </c>
      <c r="C2817" s="24" t="s">
        <v>32201</v>
      </c>
      <c r="D2817" s="28">
        <v>3.74</v>
      </c>
      <c r="E2817" s="24">
        <v>4.84</v>
      </c>
      <c r="F2817" s="24">
        <v>18.1</v>
      </c>
      <c r="G2817" s="107"/>
    </row>
    <row r="2818" ht="13.8" spans="1:7">
      <c r="A2818" s="102">
        <v>2813</v>
      </c>
      <c r="B2818" s="105" t="s">
        <v>5064</v>
      </c>
      <c r="C2818" s="24" t="s">
        <v>32201</v>
      </c>
      <c r="D2818" s="28">
        <v>9.8</v>
      </c>
      <c r="E2818" s="24">
        <v>4.84</v>
      </c>
      <c r="F2818" s="24">
        <v>47.43</v>
      </c>
      <c r="G2818" s="107"/>
    </row>
    <row r="2819" ht="13.8" spans="1:7">
      <c r="A2819" s="102">
        <v>2814</v>
      </c>
      <c r="B2819" s="105" t="s">
        <v>29327</v>
      </c>
      <c r="C2819" s="24" t="s">
        <v>32201</v>
      </c>
      <c r="D2819" s="28">
        <v>21.86</v>
      </c>
      <c r="E2819" s="24">
        <v>4.84</v>
      </c>
      <c r="F2819" s="24">
        <v>105.8</v>
      </c>
      <c r="G2819" s="107"/>
    </row>
    <row r="2820" ht="13.8" spans="1:7">
      <c r="A2820" s="102">
        <v>2815</v>
      </c>
      <c r="B2820" s="105" t="s">
        <v>5158</v>
      </c>
      <c r="C2820" s="24" t="s">
        <v>32201</v>
      </c>
      <c r="D2820" s="28">
        <v>18.18</v>
      </c>
      <c r="E2820" s="24">
        <v>4.84</v>
      </c>
      <c r="F2820" s="24">
        <v>87.99</v>
      </c>
      <c r="G2820" s="107"/>
    </row>
    <row r="2821" ht="13.8" spans="1:7">
      <c r="A2821" s="102">
        <v>2816</v>
      </c>
      <c r="B2821" s="105" t="s">
        <v>5051</v>
      </c>
      <c r="C2821" s="24" t="s">
        <v>32201</v>
      </c>
      <c r="D2821" s="28">
        <v>30.37</v>
      </c>
      <c r="E2821" s="24">
        <v>4.84</v>
      </c>
      <c r="F2821" s="24">
        <v>146.99</v>
      </c>
      <c r="G2821" s="107"/>
    </row>
    <row r="2822" ht="13.8" spans="1:7">
      <c r="A2822" s="102">
        <v>2817</v>
      </c>
      <c r="B2822" s="105" t="s">
        <v>5124</v>
      </c>
      <c r="C2822" s="24" t="s">
        <v>32201</v>
      </c>
      <c r="D2822" s="28">
        <v>2.93</v>
      </c>
      <c r="E2822" s="24">
        <v>4.84</v>
      </c>
      <c r="F2822" s="24">
        <v>14.18</v>
      </c>
      <c r="G2822" s="107"/>
    </row>
    <row r="2823" ht="13.8" spans="1:7">
      <c r="A2823" s="102">
        <v>2818</v>
      </c>
      <c r="B2823" s="105" t="s">
        <v>32208</v>
      </c>
      <c r="C2823" s="24" t="s">
        <v>32201</v>
      </c>
      <c r="D2823" s="28">
        <v>9.05</v>
      </c>
      <c r="E2823" s="24">
        <v>4.84</v>
      </c>
      <c r="F2823" s="24">
        <v>43.8</v>
      </c>
      <c r="G2823" s="107"/>
    </row>
    <row r="2824" ht="13.8" spans="1:7">
      <c r="A2824" s="102">
        <v>2819</v>
      </c>
      <c r="B2824" s="105" t="s">
        <v>3463</v>
      </c>
      <c r="C2824" s="24" t="s">
        <v>32201</v>
      </c>
      <c r="D2824" s="28">
        <v>6.35</v>
      </c>
      <c r="E2824" s="24">
        <v>4.84</v>
      </c>
      <c r="F2824" s="24">
        <v>30.73</v>
      </c>
      <c r="G2824" s="107"/>
    </row>
    <row r="2825" ht="13.8" spans="1:7">
      <c r="A2825" s="102">
        <v>2820</v>
      </c>
      <c r="B2825" s="105" t="s">
        <v>3612</v>
      </c>
      <c r="C2825" s="24" t="s">
        <v>32201</v>
      </c>
      <c r="D2825" s="28">
        <v>8.35</v>
      </c>
      <c r="E2825" s="24">
        <v>4.84</v>
      </c>
      <c r="F2825" s="24">
        <v>40.41</v>
      </c>
      <c r="G2825" s="107"/>
    </row>
    <row r="2826" ht="13.8" spans="1:7">
      <c r="A2826" s="102">
        <v>2821</v>
      </c>
      <c r="B2826" s="105" t="s">
        <v>3256</v>
      </c>
      <c r="C2826" s="24" t="s">
        <v>32201</v>
      </c>
      <c r="D2826" s="28">
        <v>17.89</v>
      </c>
      <c r="E2826" s="24">
        <v>4.84</v>
      </c>
      <c r="F2826" s="24">
        <v>86.59</v>
      </c>
      <c r="G2826" s="107"/>
    </row>
    <row r="2827" ht="13.8" spans="1:7">
      <c r="A2827" s="102">
        <v>2822</v>
      </c>
      <c r="B2827" s="105" t="s">
        <v>3319</v>
      </c>
      <c r="C2827" s="24" t="s">
        <v>32201</v>
      </c>
      <c r="D2827" s="28">
        <v>22.6</v>
      </c>
      <c r="E2827" s="24">
        <v>4.84</v>
      </c>
      <c r="F2827" s="24">
        <v>109.38</v>
      </c>
      <c r="G2827" s="107"/>
    </row>
    <row r="2828" ht="13.8" spans="1:7">
      <c r="A2828" s="102">
        <v>2823</v>
      </c>
      <c r="B2828" s="105" t="s">
        <v>4865</v>
      </c>
      <c r="C2828" s="24" t="s">
        <v>32201</v>
      </c>
      <c r="D2828" s="28">
        <v>12.37</v>
      </c>
      <c r="E2828" s="24">
        <v>4.84</v>
      </c>
      <c r="F2828" s="24">
        <v>59.87</v>
      </c>
      <c r="G2828" s="107"/>
    </row>
    <row r="2829" ht="13.8" spans="1:7">
      <c r="A2829" s="102">
        <v>2824</v>
      </c>
      <c r="B2829" s="105" t="s">
        <v>3988</v>
      </c>
      <c r="C2829" s="24" t="s">
        <v>32201</v>
      </c>
      <c r="D2829" s="28">
        <v>5</v>
      </c>
      <c r="E2829" s="24">
        <v>4.84</v>
      </c>
      <c r="F2829" s="24">
        <v>24.2</v>
      </c>
      <c r="G2829" s="107"/>
    </row>
    <row r="2830" ht="13.8" spans="1:7">
      <c r="A2830" s="102">
        <v>2825</v>
      </c>
      <c r="B2830" s="105" t="s">
        <v>5301</v>
      </c>
      <c r="C2830" s="24" t="s">
        <v>32201</v>
      </c>
      <c r="D2830" s="28">
        <v>11.18</v>
      </c>
      <c r="E2830" s="24">
        <v>4.84</v>
      </c>
      <c r="F2830" s="24">
        <v>54.11</v>
      </c>
      <c r="G2830" s="107"/>
    </row>
    <row r="2831" ht="13.8" spans="1:7">
      <c r="A2831" s="102">
        <v>2826</v>
      </c>
      <c r="B2831" s="105" t="s">
        <v>31152</v>
      </c>
      <c r="C2831" s="24" t="s">
        <v>32201</v>
      </c>
      <c r="D2831" s="28">
        <v>11.01</v>
      </c>
      <c r="E2831" s="24">
        <v>4.84</v>
      </c>
      <c r="F2831" s="24">
        <v>53.29</v>
      </c>
      <c r="G2831" s="107"/>
    </row>
    <row r="2832" ht="13.8" spans="1:7">
      <c r="A2832" s="102">
        <v>2827</v>
      </c>
      <c r="B2832" s="105" t="s">
        <v>3396</v>
      </c>
      <c r="C2832" s="24" t="s">
        <v>32201</v>
      </c>
      <c r="D2832" s="28">
        <v>9.87</v>
      </c>
      <c r="E2832" s="24">
        <v>4.84</v>
      </c>
      <c r="F2832" s="24">
        <v>47.77</v>
      </c>
      <c r="G2832" s="107"/>
    </row>
    <row r="2833" ht="13.8" spans="1:7">
      <c r="A2833" s="102">
        <v>2828</v>
      </c>
      <c r="B2833" s="105" t="s">
        <v>3663</v>
      </c>
      <c r="C2833" s="24" t="s">
        <v>32201</v>
      </c>
      <c r="D2833" s="28">
        <v>23.25</v>
      </c>
      <c r="E2833" s="24">
        <v>4.84</v>
      </c>
      <c r="F2833" s="24">
        <v>112.53</v>
      </c>
      <c r="G2833" s="107"/>
    </row>
    <row r="2834" ht="13.8" spans="1:7">
      <c r="A2834" s="102">
        <v>2829</v>
      </c>
      <c r="B2834" s="105" t="s">
        <v>3885</v>
      </c>
      <c r="C2834" s="24" t="s">
        <v>32201</v>
      </c>
      <c r="D2834" s="28">
        <v>10.52</v>
      </c>
      <c r="E2834" s="24">
        <v>4.84</v>
      </c>
      <c r="F2834" s="24">
        <v>50.92</v>
      </c>
      <c r="G2834" s="107"/>
    </row>
    <row r="2835" ht="13.8" spans="1:7">
      <c r="A2835" s="102">
        <v>2830</v>
      </c>
      <c r="B2835" s="105" t="s">
        <v>3328</v>
      </c>
      <c r="C2835" s="24" t="s">
        <v>32201</v>
      </c>
      <c r="D2835" s="28">
        <v>10.79</v>
      </c>
      <c r="E2835" s="24">
        <v>4.84</v>
      </c>
      <c r="F2835" s="24">
        <v>52.22</v>
      </c>
      <c r="G2835" s="107"/>
    </row>
    <row r="2836" ht="13.8" spans="1:7">
      <c r="A2836" s="102">
        <v>2831</v>
      </c>
      <c r="B2836" s="105" t="s">
        <v>32209</v>
      </c>
      <c r="C2836" s="24" t="s">
        <v>32201</v>
      </c>
      <c r="D2836" s="28">
        <v>8.85</v>
      </c>
      <c r="E2836" s="24">
        <v>4.84</v>
      </c>
      <c r="F2836" s="24">
        <v>42.83</v>
      </c>
      <c r="G2836" s="107"/>
    </row>
    <row r="2837" ht="13.8" spans="1:7">
      <c r="A2837" s="102">
        <v>2832</v>
      </c>
      <c r="B2837" s="105" t="s">
        <v>5064</v>
      </c>
      <c r="C2837" s="24" t="s">
        <v>32201</v>
      </c>
      <c r="D2837" s="28">
        <v>10.08</v>
      </c>
      <c r="E2837" s="24">
        <v>4.84</v>
      </c>
      <c r="F2837" s="24">
        <v>48.79</v>
      </c>
      <c r="G2837" s="107"/>
    </row>
    <row r="2838" ht="13.8" spans="1:7">
      <c r="A2838" s="102">
        <v>2833</v>
      </c>
      <c r="B2838" s="105" t="s">
        <v>32210</v>
      </c>
      <c r="C2838" s="24" t="s">
        <v>32201</v>
      </c>
      <c r="D2838" s="28">
        <v>13.75</v>
      </c>
      <c r="E2838" s="24">
        <v>4.84</v>
      </c>
      <c r="F2838" s="24">
        <v>66.55</v>
      </c>
      <c r="G2838" s="107"/>
    </row>
    <row r="2839" ht="13.8" spans="1:7">
      <c r="A2839" s="102">
        <v>2834</v>
      </c>
      <c r="B2839" s="105" t="s">
        <v>32211</v>
      </c>
      <c r="C2839" s="24" t="s">
        <v>32201</v>
      </c>
      <c r="D2839" s="28">
        <v>8.97</v>
      </c>
      <c r="E2839" s="24">
        <v>4.84</v>
      </c>
      <c r="F2839" s="24">
        <v>43.41</v>
      </c>
      <c r="G2839" s="107"/>
    </row>
    <row r="2840" ht="13.8" spans="1:7">
      <c r="A2840" s="102">
        <v>2835</v>
      </c>
      <c r="B2840" s="105" t="s">
        <v>4168</v>
      </c>
      <c r="C2840" s="24" t="s">
        <v>32201</v>
      </c>
      <c r="D2840" s="28">
        <v>6.04</v>
      </c>
      <c r="E2840" s="24">
        <v>4.84</v>
      </c>
      <c r="F2840" s="24">
        <v>29.23</v>
      </c>
      <c r="G2840" s="107"/>
    </row>
    <row r="2841" ht="13.8" spans="1:7">
      <c r="A2841" s="102">
        <v>2836</v>
      </c>
      <c r="B2841" s="105" t="s">
        <v>381</v>
      </c>
      <c r="C2841" s="24" t="s">
        <v>32201</v>
      </c>
      <c r="D2841" s="28">
        <v>10.02</v>
      </c>
      <c r="E2841" s="24">
        <v>4.84</v>
      </c>
      <c r="F2841" s="24">
        <v>48.5</v>
      </c>
      <c r="G2841" s="107"/>
    </row>
    <row r="2842" ht="13.8" spans="1:7">
      <c r="A2842" s="102">
        <v>2837</v>
      </c>
      <c r="B2842" s="105" t="s">
        <v>3388</v>
      </c>
      <c r="C2842" s="24" t="s">
        <v>32201</v>
      </c>
      <c r="D2842" s="28">
        <v>10.77</v>
      </c>
      <c r="E2842" s="24">
        <v>4.84</v>
      </c>
      <c r="F2842" s="24">
        <v>52.13</v>
      </c>
      <c r="G2842" s="107"/>
    </row>
    <row r="2843" ht="13.8" spans="1:7">
      <c r="A2843" s="102">
        <v>2838</v>
      </c>
      <c r="B2843" s="105" t="s">
        <v>3556</v>
      </c>
      <c r="C2843" s="24" t="s">
        <v>32201</v>
      </c>
      <c r="D2843" s="28">
        <v>15.56</v>
      </c>
      <c r="E2843" s="24">
        <v>4.84</v>
      </c>
      <c r="F2843" s="24">
        <v>75.31</v>
      </c>
      <c r="G2843" s="107"/>
    </row>
    <row r="2844" ht="13.8" spans="1:7">
      <c r="A2844" s="102">
        <v>2839</v>
      </c>
      <c r="B2844" s="105" t="s">
        <v>4974</v>
      </c>
      <c r="C2844" s="24" t="s">
        <v>32201</v>
      </c>
      <c r="D2844" s="28">
        <v>10.29</v>
      </c>
      <c r="E2844" s="24">
        <v>4.84</v>
      </c>
      <c r="F2844" s="24">
        <v>49.8</v>
      </c>
      <c r="G2844" s="107"/>
    </row>
    <row r="2845" ht="13.8" spans="1:7">
      <c r="A2845" s="102">
        <v>2840</v>
      </c>
      <c r="B2845" s="105" t="s">
        <v>29284</v>
      </c>
      <c r="C2845" s="24" t="s">
        <v>32201</v>
      </c>
      <c r="D2845" s="28">
        <v>16.04</v>
      </c>
      <c r="E2845" s="24">
        <v>4.84</v>
      </c>
      <c r="F2845" s="24">
        <v>77.63</v>
      </c>
      <c r="G2845" s="107"/>
    </row>
    <row r="2846" ht="13.8" spans="1:7">
      <c r="A2846" s="102">
        <v>2841</v>
      </c>
      <c r="B2846" s="105" t="s">
        <v>15735</v>
      </c>
      <c r="C2846" s="24" t="s">
        <v>32201</v>
      </c>
      <c r="D2846" s="28">
        <v>14.6</v>
      </c>
      <c r="E2846" s="24">
        <v>4.84</v>
      </c>
      <c r="F2846" s="24">
        <v>70.66</v>
      </c>
      <c r="G2846" s="107"/>
    </row>
    <row r="2847" ht="13.8" spans="1:7">
      <c r="A2847" s="102">
        <v>2842</v>
      </c>
      <c r="B2847" s="105" t="s">
        <v>3564</v>
      </c>
      <c r="C2847" s="24" t="s">
        <v>32201</v>
      </c>
      <c r="D2847" s="28">
        <v>13.83</v>
      </c>
      <c r="E2847" s="24">
        <v>4.84</v>
      </c>
      <c r="F2847" s="24">
        <v>66.94</v>
      </c>
      <c r="G2847" s="107"/>
    </row>
    <row r="2848" ht="13.8" spans="1:7">
      <c r="A2848" s="102">
        <v>2843</v>
      </c>
      <c r="B2848" s="105" t="s">
        <v>32212</v>
      </c>
      <c r="C2848" s="24" t="s">
        <v>32201</v>
      </c>
      <c r="D2848" s="28">
        <v>5</v>
      </c>
      <c r="E2848" s="24">
        <v>4.84</v>
      </c>
      <c r="F2848" s="24">
        <v>24.2</v>
      </c>
      <c r="G2848" s="107"/>
    </row>
    <row r="2849" ht="13.8" spans="1:7">
      <c r="A2849" s="102">
        <v>2844</v>
      </c>
      <c r="B2849" s="105" t="s">
        <v>31225</v>
      </c>
      <c r="C2849" s="24" t="s">
        <v>32201</v>
      </c>
      <c r="D2849" s="28">
        <v>5.11</v>
      </c>
      <c r="E2849" s="24">
        <v>4.84</v>
      </c>
      <c r="F2849" s="24">
        <v>24.73</v>
      </c>
      <c r="G2849" s="107"/>
    </row>
    <row r="2850" ht="13.8" spans="1:7">
      <c r="A2850" s="102">
        <v>2845</v>
      </c>
      <c r="B2850" s="105" t="s">
        <v>32213</v>
      </c>
      <c r="C2850" s="24" t="s">
        <v>32201</v>
      </c>
      <c r="D2850" s="28">
        <v>5</v>
      </c>
      <c r="E2850" s="24">
        <v>4.84</v>
      </c>
      <c r="F2850" s="24">
        <v>24.2</v>
      </c>
      <c r="G2850" s="107"/>
    </row>
    <row r="2851" ht="13.8" spans="1:7">
      <c r="A2851" s="102">
        <v>2846</v>
      </c>
      <c r="B2851" s="105" t="s">
        <v>14717</v>
      </c>
      <c r="C2851" s="24" t="s">
        <v>32201</v>
      </c>
      <c r="D2851" s="28">
        <v>5</v>
      </c>
      <c r="E2851" s="24">
        <v>4.84</v>
      </c>
      <c r="F2851" s="24">
        <v>24.2</v>
      </c>
      <c r="G2851" s="107"/>
    </row>
    <row r="2852" ht="13.8" spans="1:7">
      <c r="A2852" s="102">
        <v>2847</v>
      </c>
      <c r="B2852" s="105" t="s">
        <v>24439</v>
      </c>
      <c r="C2852" s="24" t="s">
        <v>32201</v>
      </c>
      <c r="D2852" s="28">
        <v>5</v>
      </c>
      <c r="E2852" s="24">
        <v>4.84</v>
      </c>
      <c r="F2852" s="24">
        <v>24.2</v>
      </c>
      <c r="G2852" s="107"/>
    </row>
    <row r="2853" ht="13.8" spans="1:7">
      <c r="A2853" s="102">
        <v>2848</v>
      </c>
      <c r="B2853" s="105" t="s">
        <v>32214</v>
      </c>
      <c r="C2853" s="24" t="s">
        <v>32201</v>
      </c>
      <c r="D2853" s="28">
        <v>3</v>
      </c>
      <c r="E2853" s="24">
        <v>4.84</v>
      </c>
      <c r="F2853" s="24">
        <v>14.52</v>
      </c>
      <c r="G2853" s="107"/>
    </row>
    <row r="2854" ht="13.8" spans="1:7">
      <c r="A2854" s="102">
        <v>2849</v>
      </c>
      <c r="B2854" s="105" t="s">
        <v>116</v>
      </c>
      <c r="C2854" s="24" t="s">
        <v>32201</v>
      </c>
      <c r="D2854" s="28">
        <v>4.14</v>
      </c>
      <c r="E2854" s="24">
        <v>4.84</v>
      </c>
      <c r="F2854" s="24">
        <v>20.04</v>
      </c>
      <c r="G2854" s="107"/>
    </row>
    <row r="2855" ht="13.8" spans="1:7">
      <c r="A2855" s="102">
        <v>2850</v>
      </c>
      <c r="B2855" s="105" t="s">
        <v>3408</v>
      </c>
      <c r="C2855" s="24" t="s">
        <v>32201</v>
      </c>
      <c r="D2855" s="28">
        <v>6.5</v>
      </c>
      <c r="E2855" s="24">
        <v>4.84</v>
      </c>
      <c r="F2855" s="24">
        <v>31.46</v>
      </c>
      <c r="G2855" s="107"/>
    </row>
    <row r="2856" ht="13.8" spans="1:7">
      <c r="A2856" s="102">
        <v>2851</v>
      </c>
      <c r="B2856" s="105" t="s">
        <v>5181</v>
      </c>
      <c r="C2856" s="24" t="s">
        <v>32201</v>
      </c>
      <c r="D2856" s="28">
        <v>4</v>
      </c>
      <c r="E2856" s="24">
        <v>4.84</v>
      </c>
      <c r="F2856" s="24">
        <v>19.36</v>
      </c>
      <c r="G2856" s="107"/>
    </row>
    <row r="2857" ht="13.8" spans="1:7">
      <c r="A2857" s="102">
        <v>2852</v>
      </c>
      <c r="B2857" s="105" t="s">
        <v>5117</v>
      </c>
      <c r="C2857" s="24" t="s">
        <v>32215</v>
      </c>
      <c r="D2857" s="28">
        <v>6.57</v>
      </c>
      <c r="E2857" s="24">
        <v>4.84</v>
      </c>
      <c r="F2857" s="24">
        <v>31.8</v>
      </c>
      <c r="G2857" s="107"/>
    </row>
    <row r="2858" ht="13.8" spans="1:7">
      <c r="A2858" s="102">
        <v>2853</v>
      </c>
      <c r="B2858" s="105" t="s">
        <v>20301</v>
      </c>
      <c r="C2858" s="24" t="s">
        <v>32215</v>
      </c>
      <c r="D2858" s="28">
        <v>4.82</v>
      </c>
      <c r="E2858" s="24">
        <v>4.84</v>
      </c>
      <c r="F2858" s="24">
        <v>23.33</v>
      </c>
      <c r="G2858" s="107"/>
    </row>
    <row r="2859" ht="13.8" spans="1:7">
      <c r="A2859" s="102">
        <v>2854</v>
      </c>
      <c r="B2859" s="105" t="s">
        <v>15332</v>
      </c>
      <c r="C2859" s="24" t="s">
        <v>32215</v>
      </c>
      <c r="D2859" s="28">
        <v>9.29</v>
      </c>
      <c r="E2859" s="24">
        <v>4.84</v>
      </c>
      <c r="F2859" s="24">
        <v>44.96</v>
      </c>
      <c r="G2859" s="107"/>
    </row>
    <row r="2860" ht="13.8" spans="1:7">
      <c r="A2860" s="102">
        <v>2855</v>
      </c>
      <c r="B2860" s="105" t="s">
        <v>32216</v>
      </c>
      <c r="C2860" s="24" t="s">
        <v>32215</v>
      </c>
      <c r="D2860" s="28">
        <v>6.95</v>
      </c>
      <c r="E2860" s="24">
        <v>4.84</v>
      </c>
      <c r="F2860" s="24">
        <v>33.64</v>
      </c>
      <c r="G2860" s="107"/>
    </row>
    <row r="2861" ht="13.8" spans="1:7">
      <c r="A2861" s="102">
        <v>2856</v>
      </c>
      <c r="B2861" s="105" t="s">
        <v>3257</v>
      </c>
      <c r="C2861" s="24" t="s">
        <v>32215</v>
      </c>
      <c r="D2861" s="28">
        <v>13.07</v>
      </c>
      <c r="E2861" s="24">
        <v>4.84</v>
      </c>
      <c r="F2861" s="24">
        <v>63.26</v>
      </c>
      <c r="G2861" s="107"/>
    </row>
    <row r="2862" ht="13.8" spans="1:7">
      <c r="A2862" s="102">
        <v>2857</v>
      </c>
      <c r="B2862" s="105" t="s">
        <v>3504</v>
      </c>
      <c r="C2862" s="24" t="s">
        <v>32215</v>
      </c>
      <c r="D2862" s="28">
        <v>12.83</v>
      </c>
      <c r="E2862" s="24">
        <v>4.84</v>
      </c>
      <c r="F2862" s="24">
        <v>62.1</v>
      </c>
      <c r="G2862" s="107"/>
    </row>
    <row r="2863" ht="13.8" spans="1:7">
      <c r="A2863" s="102">
        <v>2858</v>
      </c>
      <c r="B2863" s="105" t="s">
        <v>4444</v>
      </c>
      <c r="C2863" s="24" t="s">
        <v>32215</v>
      </c>
      <c r="D2863" s="28">
        <v>11.27</v>
      </c>
      <c r="E2863" s="24">
        <v>4.84</v>
      </c>
      <c r="F2863" s="24">
        <v>54.55</v>
      </c>
      <c r="G2863" s="107"/>
    </row>
    <row r="2864" ht="13.8" spans="1:7">
      <c r="A2864" s="102">
        <v>2859</v>
      </c>
      <c r="B2864" s="105" t="s">
        <v>6793</v>
      </c>
      <c r="C2864" s="24" t="s">
        <v>32215</v>
      </c>
      <c r="D2864" s="28">
        <v>8.52</v>
      </c>
      <c r="E2864" s="24">
        <v>4.84</v>
      </c>
      <c r="F2864" s="24">
        <v>41.24</v>
      </c>
      <c r="G2864" s="107"/>
    </row>
    <row r="2865" ht="13.8" spans="1:7">
      <c r="A2865" s="102">
        <v>2860</v>
      </c>
      <c r="B2865" s="105" t="s">
        <v>6794</v>
      </c>
      <c r="C2865" s="24" t="s">
        <v>32215</v>
      </c>
      <c r="D2865" s="28">
        <v>6.05</v>
      </c>
      <c r="E2865" s="24">
        <v>4.84</v>
      </c>
      <c r="F2865" s="24">
        <v>29.28</v>
      </c>
      <c r="G2865" s="107"/>
    </row>
    <row r="2866" ht="13.8" spans="1:7">
      <c r="A2866" s="102">
        <v>2861</v>
      </c>
      <c r="B2866" s="105" t="s">
        <v>3908</v>
      </c>
      <c r="C2866" s="24" t="s">
        <v>32215</v>
      </c>
      <c r="D2866" s="28">
        <v>8.89</v>
      </c>
      <c r="E2866" s="24">
        <v>4.84</v>
      </c>
      <c r="F2866" s="24">
        <v>43.03</v>
      </c>
      <c r="G2866" s="107"/>
    </row>
    <row r="2867" ht="13.8" spans="1:7">
      <c r="A2867" s="102">
        <v>2862</v>
      </c>
      <c r="B2867" s="105" t="s">
        <v>5027</v>
      </c>
      <c r="C2867" s="24" t="s">
        <v>32215</v>
      </c>
      <c r="D2867" s="28">
        <v>25.37</v>
      </c>
      <c r="E2867" s="24">
        <v>4.84</v>
      </c>
      <c r="F2867" s="24">
        <v>122.79</v>
      </c>
      <c r="G2867" s="107"/>
    </row>
    <row r="2868" ht="13.8" spans="1:7">
      <c r="A2868" s="102">
        <v>2863</v>
      </c>
      <c r="B2868" s="105" t="s">
        <v>13849</v>
      </c>
      <c r="C2868" s="24" t="s">
        <v>32215</v>
      </c>
      <c r="D2868" s="28">
        <v>15.19</v>
      </c>
      <c r="E2868" s="24">
        <v>4.84</v>
      </c>
      <c r="F2868" s="24">
        <v>73.52</v>
      </c>
      <c r="G2868" s="107"/>
    </row>
    <row r="2869" ht="13.8" spans="1:7">
      <c r="A2869" s="102">
        <v>2864</v>
      </c>
      <c r="B2869" s="105" t="s">
        <v>25239</v>
      </c>
      <c r="C2869" s="24" t="s">
        <v>32215</v>
      </c>
      <c r="D2869" s="28">
        <v>9.32</v>
      </c>
      <c r="E2869" s="24">
        <v>4.84</v>
      </c>
      <c r="F2869" s="24">
        <v>45.11</v>
      </c>
      <c r="G2869" s="107"/>
    </row>
    <row r="2870" ht="13.8" spans="1:7">
      <c r="A2870" s="102">
        <v>2865</v>
      </c>
      <c r="B2870" s="105" t="s">
        <v>32217</v>
      </c>
      <c r="C2870" s="24" t="s">
        <v>32215</v>
      </c>
      <c r="D2870" s="28">
        <v>7.19</v>
      </c>
      <c r="E2870" s="24">
        <v>4.84</v>
      </c>
      <c r="F2870" s="24">
        <v>34.8</v>
      </c>
      <c r="G2870" s="107"/>
    </row>
    <row r="2871" ht="13.8" spans="1:7">
      <c r="A2871" s="102">
        <v>2866</v>
      </c>
      <c r="B2871" s="105" t="s">
        <v>3335</v>
      </c>
      <c r="C2871" s="24" t="s">
        <v>32215</v>
      </c>
      <c r="D2871" s="28">
        <v>12.07</v>
      </c>
      <c r="E2871" s="24">
        <v>4.84</v>
      </c>
      <c r="F2871" s="24">
        <v>58.42</v>
      </c>
      <c r="G2871" s="107"/>
    </row>
    <row r="2872" ht="13.8" spans="1:7">
      <c r="A2872" s="102">
        <v>2867</v>
      </c>
      <c r="B2872" s="105" t="s">
        <v>5117</v>
      </c>
      <c r="C2872" s="24" t="s">
        <v>32215</v>
      </c>
      <c r="D2872" s="28">
        <v>7.81</v>
      </c>
      <c r="E2872" s="24">
        <v>4.84</v>
      </c>
      <c r="F2872" s="24">
        <v>37.8</v>
      </c>
      <c r="G2872" s="107"/>
    </row>
    <row r="2873" ht="13.8" spans="1:7">
      <c r="A2873" s="102">
        <v>2868</v>
      </c>
      <c r="B2873" s="105" t="s">
        <v>15270</v>
      </c>
      <c r="C2873" s="24" t="s">
        <v>32215</v>
      </c>
      <c r="D2873" s="28">
        <v>7.43</v>
      </c>
      <c r="E2873" s="24">
        <v>4.84</v>
      </c>
      <c r="F2873" s="24">
        <v>35.96</v>
      </c>
      <c r="G2873" s="107"/>
    </row>
    <row r="2874" ht="13.8" spans="1:7">
      <c r="A2874" s="102">
        <v>2869</v>
      </c>
      <c r="B2874" s="105" t="s">
        <v>32218</v>
      </c>
      <c r="C2874" s="24" t="s">
        <v>32215</v>
      </c>
      <c r="D2874" s="28">
        <v>20.39</v>
      </c>
      <c r="E2874" s="24">
        <v>4.84</v>
      </c>
      <c r="F2874" s="24">
        <v>98.69</v>
      </c>
      <c r="G2874" s="107"/>
    </row>
    <row r="2875" ht="13.8" spans="1:7">
      <c r="A2875" s="102">
        <v>2870</v>
      </c>
      <c r="B2875" s="105" t="s">
        <v>15472</v>
      </c>
      <c r="C2875" s="24" t="s">
        <v>32215</v>
      </c>
      <c r="D2875" s="28">
        <v>10.44</v>
      </c>
      <c r="E2875" s="24">
        <v>4.84</v>
      </c>
      <c r="F2875" s="24">
        <v>50.53</v>
      </c>
      <c r="G2875" s="107"/>
    </row>
    <row r="2876" ht="13.8" spans="1:7">
      <c r="A2876" s="102">
        <v>2871</v>
      </c>
      <c r="B2876" s="105" t="s">
        <v>20147</v>
      </c>
      <c r="C2876" s="24" t="s">
        <v>32215</v>
      </c>
      <c r="D2876" s="28">
        <v>9.9</v>
      </c>
      <c r="E2876" s="24">
        <v>4.84</v>
      </c>
      <c r="F2876" s="24">
        <v>47.92</v>
      </c>
      <c r="G2876" s="107"/>
    </row>
    <row r="2877" ht="13.8" spans="1:7">
      <c r="A2877" s="102">
        <v>2872</v>
      </c>
      <c r="B2877" s="105" t="s">
        <v>7101</v>
      </c>
      <c r="C2877" s="24" t="s">
        <v>32215</v>
      </c>
      <c r="D2877" s="28">
        <v>5.28</v>
      </c>
      <c r="E2877" s="24">
        <v>4.84</v>
      </c>
      <c r="F2877" s="24">
        <v>25.56</v>
      </c>
      <c r="G2877" s="107"/>
    </row>
    <row r="2878" ht="13.8" spans="1:7">
      <c r="A2878" s="102">
        <v>2873</v>
      </c>
      <c r="B2878" s="105" t="s">
        <v>32219</v>
      </c>
      <c r="C2878" s="24" t="s">
        <v>32215</v>
      </c>
      <c r="D2878" s="28">
        <v>9.88</v>
      </c>
      <c r="E2878" s="24">
        <v>4.84</v>
      </c>
      <c r="F2878" s="24">
        <v>47.82</v>
      </c>
      <c r="G2878" s="107"/>
    </row>
    <row r="2879" ht="13.8" spans="1:7">
      <c r="A2879" s="102">
        <v>2874</v>
      </c>
      <c r="B2879" s="105" t="s">
        <v>32220</v>
      </c>
      <c r="C2879" s="24" t="s">
        <v>32215</v>
      </c>
      <c r="D2879" s="28">
        <v>6.86</v>
      </c>
      <c r="E2879" s="24">
        <v>4.84</v>
      </c>
      <c r="F2879" s="24">
        <v>33.2</v>
      </c>
      <c r="G2879" s="107"/>
    </row>
    <row r="2880" ht="13.8" spans="1:7">
      <c r="A2880" s="102">
        <v>2875</v>
      </c>
      <c r="B2880" s="105" t="s">
        <v>4240</v>
      </c>
      <c r="C2880" s="24" t="s">
        <v>32215</v>
      </c>
      <c r="D2880" s="28">
        <v>15.44</v>
      </c>
      <c r="E2880" s="24">
        <v>4.84</v>
      </c>
      <c r="F2880" s="24">
        <v>74.73</v>
      </c>
      <c r="G2880" s="107"/>
    </row>
    <row r="2881" ht="13.8" spans="1:7">
      <c r="A2881" s="102">
        <v>2876</v>
      </c>
      <c r="B2881" s="105" t="s">
        <v>3643</v>
      </c>
      <c r="C2881" s="24" t="s">
        <v>32215</v>
      </c>
      <c r="D2881" s="28">
        <v>7.84</v>
      </c>
      <c r="E2881" s="24">
        <v>4.84</v>
      </c>
      <c r="F2881" s="24">
        <v>37.95</v>
      </c>
      <c r="G2881" s="107"/>
    </row>
    <row r="2882" ht="13.8" spans="1:7">
      <c r="A2882" s="102">
        <v>2877</v>
      </c>
      <c r="B2882" s="105" t="s">
        <v>4246</v>
      </c>
      <c r="C2882" s="24" t="s">
        <v>32215</v>
      </c>
      <c r="D2882" s="28">
        <v>6.31</v>
      </c>
      <c r="E2882" s="24">
        <v>4.84</v>
      </c>
      <c r="F2882" s="24">
        <v>30.54</v>
      </c>
      <c r="G2882" s="107"/>
    </row>
    <row r="2883" ht="13.8" spans="1:7">
      <c r="A2883" s="102">
        <v>2878</v>
      </c>
      <c r="B2883" s="105" t="s">
        <v>32221</v>
      </c>
      <c r="C2883" s="24" t="s">
        <v>32215</v>
      </c>
      <c r="D2883" s="28">
        <v>9.72</v>
      </c>
      <c r="E2883" s="24">
        <v>4.84</v>
      </c>
      <c r="F2883" s="24">
        <v>47.04</v>
      </c>
      <c r="G2883" s="107"/>
    </row>
    <row r="2884" ht="13.8" spans="1:7">
      <c r="A2884" s="102">
        <v>2879</v>
      </c>
      <c r="B2884" s="105" t="s">
        <v>4597</v>
      </c>
      <c r="C2884" s="24" t="s">
        <v>32215</v>
      </c>
      <c r="D2884" s="28">
        <v>8.03</v>
      </c>
      <c r="E2884" s="24">
        <v>4.84</v>
      </c>
      <c r="F2884" s="24">
        <v>38.87</v>
      </c>
      <c r="G2884" s="107"/>
    </row>
    <row r="2885" ht="13.8" spans="1:7">
      <c r="A2885" s="102">
        <v>2880</v>
      </c>
      <c r="B2885" s="105" t="s">
        <v>3328</v>
      </c>
      <c r="C2885" s="24" t="s">
        <v>32215</v>
      </c>
      <c r="D2885" s="28">
        <v>11.84</v>
      </c>
      <c r="E2885" s="24">
        <v>4.84</v>
      </c>
      <c r="F2885" s="24">
        <v>57.31</v>
      </c>
      <c r="G2885" s="107"/>
    </row>
    <row r="2886" ht="13.8" spans="1:7">
      <c r="A2886" s="102">
        <v>2881</v>
      </c>
      <c r="B2886" s="105" t="s">
        <v>32222</v>
      </c>
      <c r="C2886" s="24" t="s">
        <v>32215</v>
      </c>
      <c r="D2886" s="28">
        <v>9.88</v>
      </c>
      <c r="E2886" s="24">
        <v>4.84</v>
      </c>
      <c r="F2886" s="24">
        <v>47.82</v>
      </c>
      <c r="G2886" s="107"/>
    </row>
    <row r="2887" ht="13.8" spans="1:7">
      <c r="A2887" s="102">
        <v>2882</v>
      </c>
      <c r="B2887" s="105" t="s">
        <v>32223</v>
      </c>
      <c r="C2887" s="24" t="s">
        <v>32215</v>
      </c>
      <c r="D2887" s="28">
        <v>18.69</v>
      </c>
      <c r="E2887" s="24">
        <v>4.84</v>
      </c>
      <c r="F2887" s="24">
        <v>90.46</v>
      </c>
      <c r="G2887" s="107"/>
    </row>
    <row r="2888" ht="13.8" spans="1:7">
      <c r="A2888" s="102">
        <v>2883</v>
      </c>
      <c r="B2888" s="105" t="s">
        <v>3336</v>
      </c>
      <c r="C2888" s="24" t="s">
        <v>32215</v>
      </c>
      <c r="D2888" s="28">
        <v>7.07</v>
      </c>
      <c r="E2888" s="24">
        <v>4.84</v>
      </c>
      <c r="F2888" s="24">
        <v>34.22</v>
      </c>
      <c r="G2888" s="107"/>
    </row>
    <row r="2889" ht="13.8" spans="1:7">
      <c r="A2889" s="102">
        <v>2884</v>
      </c>
      <c r="B2889" s="105" t="s">
        <v>32224</v>
      </c>
      <c r="C2889" s="24" t="s">
        <v>32215</v>
      </c>
      <c r="D2889" s="28">
        <v>7.48</v>
      </c>
      <c r="E2889" s="24">
        <v>4.84</v>
      </c>
      <c r="F2889" s="24">
        <v>36.2</v>
      </c>
      <c r="G2889" s="107"/>
    </row>
    <row r="2890" ht="13.8" spans="1:7">
      <c r="A2890" s="102">
        <v>2885</v>
      </c>
      <c r="B2890" s="105" t="s">
        <v>20149</v>
      </c>
      <c r="C2890" s="24" t="s">
        <v>32215</v>
      </c>
      <c r="D2890" s="28">
        <v>14.14</v>
      </c>
      <c r="E2890" s="24">
        <v>4.84</v>
      </c>
      <c r="F2890" s="24">
        <v>68.44</v>
      </c>
      <c r="G2890" s="107"/>
    </row>
    <row r="2891" ht="13.8" spans="1:7">
      <c r="A2891" s="102">
        <v>2886</v>
      </c>
      <c r="B2891" s="105" t="s">
        <v>32225</v>
      </c>
      <c r="C2891" s="24" t="s">
        <v>32215</v>
      </c>
      <c r="D2891" s="28">
        <v>9.41</v>
      </c>
      <c r="E2891" s="24">
        <v>4.84</v>
      </c>
      <c r="F2891" s="24">
        <v>45.54</v>
      </c>
      <c r="G2891" s="107"/>
    </row>
    <row r="2892" ht="13.8" spans="1:7">
      <c r="A2892" s="102">
        <v>2887</v>
      </c>
      <c r="B2892" s="105" t="s">
        <v>5035</v>
      </c>
      <c r="C2892" s="24" t="s">
        <v>32215</v>
      </c>
      <c r="D2892" s="28">
        <v>7.18</v>
      </c>
      <c r="E2892" s="24">
        <v>4.84</v>
      </c>
      <c r="F2892" s="24">
        <v>34.75</v>
      </c>
      <c r="G2892" s="107"/>
    </row>
    <row r="2893" ht="13.8" spans="1:7">
      <c r="A2893" s="102">
        <v>2888</v>
      </c>
      <c r="B2893" s="105" t="s">
        <v>32226</v>
      </c>
      <c r="C2893" s="24" t="s">
        <v>32215</v>
      </c>
      <c r="D2893" s="28">
        <v>9.11</v>
      </c>
      <c r="E2893" s="24">
        <v>4.84</v>
      </c>
      <c r="F2893" s="24">
        <v>44.09</v>
      </c>
      <c r="G2893" s="107"/>
    </row>
    <row r="2894" ht="13.8" spans="1:7">
      <c r="A2894" s="102">
        <v>2889</v>
      </c>
      <c r="B2894" s="105" t="s">
        <v>32227</v>
      </c>
      <c r="C2894" s="24" t="s">
        <v>32215</v>
      </c>
      <c r="D2894" s="28">
        <v>4.4</v>
      </c>
      <c r="E2894" s="24">
        <v>4.84</v>
      </c>
      <c r="F2894" s="24">
        <v>21.3</v>
      </c>
      <c r="G2894" s="107"/>
    </row>
    <row r="2895" ht="13.8" spans="1:7">
      <c r="A2895" s="102">
        <v>2890</v>
      </c>
      <c r="B2895" s="105" t="s">
        <v>4464</v>
      </c>
      <c r="C2895" s="24" t="s">
        <v>32215</v>
      </c>
      <c r="D2895" s="28">
        <v>12.8</v>
      </c>
      <c r="E2895" s="24">
        <v>4.84</v>
      </c>
      <c r="F2895" s="24">
        <v>61.95</v>
      </c>
      <c r="G2895" s="107"/>
    </row>
    <row r="2896" ht="13.8" spans="1:7">
      <c r="A2896" s="102">
        <v>2891</v>
      </c>
      <c r="B2896" s="105" t="s">
        <v>32228</v>
      </c>
      <c r="C2896" s="24" t="s">
        <v>32215</v>
      </c>
      <c r="D2896" s="28">
        <v>15.82</v>
      </c>
      <c r="E2896" s="24">
        <v>4.84</v>
      </c>
      <c r="F2896" s="24">
        <v>76.57</v>
      </c>
      <c r="G2896" s="107"/>
    </row>
    <row r="2897" ht="13.8" spans="1:7">
      <c r="A2897" s="102">
        <v>2892</v>
      </c>
      <c r="B2897" s="105" t="s">
        <v>3540</v>
      </c>
      <c r="C2897" s="24" t="s">
        <v>32215</v>
      </c>
      <c r="D2897" s="28">
        <v>6.59</v>
      </c>
      <c r="E2897" s="24">
        <v>4.84</v>
      </c>
      <c r="F2897" s="24">
        <v>31.9</v>
      </c>
      <c r="G2897" s="107"/>
    </row>
    <row r="2898" ht="13.8" spans="1:7">
      <c r="A2898" s="102">
        <v>2893</v>
      </c>
      <c r="B2898" s="105" t="s">
        <v>3808</v>
      </c>
      <c r="C2898" s="24" t="s">
        <v>32215</v>
      </c>
      <c r="D2898" s="28">
        <v>20.87</v>
      </c>
      <c r="E2898" s="24">
        <v>4.84</v>
      </c>
      <c r="F2898" s="24">
        <v>101.01</v>
      </c>
      <c r="G2898" s="107"/>
    </row>
    <row r="2899" ht="13.8" spans="1:7">
      <c r="A2899" s="102">
        <v>2894</v>
      </c>
      <c r="B2899" s="105" t="s">
        <v>15918</v>
      </c>
      <c r="C2899" s="24" t="s">
        <v>32215</v>
      </c>
      <c r="D2899" s="28">
        <v>3.66</v>
      </c>
      <c r="E2899" s="24">
        <v>4.84</v>
      </c>
      <c r="F2899" s="24">
        <v>17.71</v>
      </c>
      <c r="G2899" s="107"/>
    </row>
    <row r="2900" ht="13.8" spans="1:7">
      <c r="A2900" s="102">
        <v>2895</v>
      </c>
      <c r="B2900" s="105" t="s">
        <v>14738</v>
      </c>
      <c r="C2900" s="24" t="s">
        <v>32215</v>
      </c>
      <c r="D2900" s="28">
        <v>5.16</v>
      </c>
      <c r="E2900" s="24">
        <v>4.84</v>
      </c>
      <c r="F2900" s="24">
        <v>24.97</v>
      </c>
      <c r="G2900" s="107"/>
    </row>
    <row r="2901" ht="13.8" spans="1:7">
      <c r="A2901" s="102">
        <v>2896</v>
      </c>
      <c r="B2901" s="105" t="s">
        <v>32229</v>
      </c>
      <c r="C2901" s="24" t="s">
        <v>32215</v>
      </c>
      <c r="D2901" s="28">
        <v>6.15</v>
      </c>
      <c r="E2901" s="24">
        <v>4.84</v>
      </c>
      <c r="F2901" s="24">
        <v>29.77</v>
      </c>
      <c r="G2901" s="107"/>
    </row>
    <row r="2902" ht="13.8" spans="1:7">
      <c r="A2902" s="102">
        <v>2897</v>
      </c>
      <c r="B2902" s="105" t="s">
        <v>32230</v>
      </c>
      <c r="C2902" s="24" t="s">
        <v>32215</v>
      </c>
      <c r="D2902" s="28">
        <v>6.21</v>
      </c>
      <c r="E2902" s="24">
        <v>4.84</v>
      </c>
      <c r="F2902" s="24">
        <v>30.06</v>
      </c>
      <c r="G2902" s="107"/>
    </row>
    <row r="2903" ht="13.8" spans="1:7">
      <c r="A2903" s="102">
        <v>2898</v>
      </c>
      <c r="B2903" s="105" t="s">
        <v>3527</v>
      </c>
      <c r="C2903" s="24" t="s">
        <v>32215</v>
      </c>
      <c r="D2903" s="28">
        <v>6.61</v>
      </c>
      <c r="E2903" s="24">
        <v>4.84</v>
      </c>
      <c r="F2903" s="24">
        <v>31.99</v>
      </c>
      <c r="G2903" s="107"/>
    </row>
    <row r="2904" ht="13.8" spans="1:7">
      <c r="A2904" s="102">
        <v>2899</v>
      </c>
      <c r="B2904" s="105" t="s">
        <v>16870</v>
      </c>
      <c r="C2904" s="24" t="s">
        <v>32215</v>
      </c>
      <c r="D2904" s="28">
        <v>5.79</v>
      </c>
      <c r="E2904" s="24">
        <v>4.84</v>
      </c>
      <c r="F2904" s="24">
        <v>28.02</v>
      </c>
      <c r="G2904" s="107"/>
    </row>
    <row r="2905" ht="13.8" spans="1:7">
      <c r="A2905" s="102">
        <v>2900</v>
      </c>
      <c r="B2905" s="105" t="s">
        <v>5464</v>
      </c>
      <c r="C2905" s="24" t="s">
        <v>32215</v>
      </c>
      <c r="D2905" s="28">
        <v>6.35</v>
      </c>
      <c r="E2905" s="24">
        <v>4.84</v>
      </c>
      <c r="F2905" s="24">
        <v>30.73</v>
      </c>
      <c r="G2905" s="107"/>
    </row>
    <row r="2906" ht="13.8" spans="1:7">
      <c r="A2906" s="102">
        <v>2901</v>
      </c>
      <c r="B2906" s="105" t="s">
        <v>32231</v>
      </c>
      <c r="C2906" s="24" t="s">
        <v>32215</v>
      </c>
      <c r="D2906" s="28">
        <v>8.15</v>
      </c>
      <c r="E2906" s="24">
        <v>4.84</v>
      </c>
      <c r="F2906" s="24">
        <v>39.45</v>
      </c>
      <c r="G2906" s="107"/>
    </row>
    <row r="2907" ht="13.8" spans="1:7">
      <c r="A2907" s="102">
        <v>2902</v>
      </c>
      <c r="B2907" s="105" t="s">
        <v>5169</v>
      </c>
      <c r="C2907" s="24" t="s">
        <v>32215</v>
      </c>
      <c r="D2907" s="28">
        <v>5.61</v>
      </c>
      <c r="E2907" s="24">
        <v>4.84</v>
      </c>
      <c r="F2907" s="24">
        <v>27.15</v>
      </c>
      <c r="G2907" s="107"/>
    </row>
    <row r="2908" ht="13.8" spans="1:7">
      <c r="A2908" s="102">
        <v>2903</v>
      </c>
      <c r="B2908" s="105" t="s">
        <v>9570</v>
      </c>
      <c r="C2908" s="24" t="s">
        <v>32215</v>
      </c>
      <c r="D2908" s="28">
        <v>23.07</v>
      </c>
      <c r="E2908" s="24">
        <v>4.84</v>
      </c>
      <c r="F2908" s="24">
        <v>111.66</v>
      </c>
      <c r="G2908" s="107"/>
    </row>
    <row r="2909" ht="13.8" spans="1:7">
      <c r="A2909" s="102">
        <v>2904</v>
      </c>
      <c r="B2909" s="105" t="s">
        <v>5034</v>
      </c>
      <c r="C2909" s="24" t="s">
        <v>32215</v>
      </c>
      <c r="D2909" s="28">
        <v>2.32</v>
      </c>
      <c r="E2909" s="24">
        <v>4.84</v>
      </c>
      <c r="F2909" s="24">
        <v>11.23</v>
      </c>
      <c r="G2909" s="107"/>
    </row>
    <row r="2910" ht="13.8" spans="1:7">
      <c r="A2910" s="102">
        <v>2905</v>
      </c>
      <c r="B2910" s="105" t="s">
        <v>32232</v>
      </c>
      <c r="C2910" s="24" t="s">
        <v>32215</v>
      </c>
      <c r="D2910" s="28">
        <v>8.01</v>
      </c>
      <c r="E2910" s="24">
        <v>4.84</v>
      </c>
      <c r="F2910" s="24">
        <v>38.77</v>
      </c>
      <c r="G2910" s="107"/>
    </row>
    <row r="2911" ht="13.8" spans="1:7">
      <c r="A2911" s="102">
        <v>2906</v>
      </c>
      <c r="B2911" s="105" t="s">
        <v>4442</v>
      </c>
      <c r="C2911" s="24" t="s">
        <v>32215</v>
      </c>
      <c r="D2911" s="28">
        <v>11.12</v>
      </c>
      <c r="E2911" s="24">
        <v>4.84</v>
      </c>
      <c r="F2911" s="24">
        <v>53.82</v>
      </c>
      <c r="G2911" s="107"/>
    </row>
    <row r="2912" ht="13.8" spans="1:7">
      <c r="A2912" s="102">
        <v>2907</v>
      </c>
      <c r="B2912" s="105" t="s">
        <v>6962</v>
      </c>
      <c r="C2912" s="24" t="s">
        <v>32215</v>
      </c>
      <c r="D2912" s="28">
        <v>11.18</v>
      </c>
      <c r="E2912" s="24">
        <v>4.84</v>
      </c>
      <c r="F2912" s="24">
        <v>54.11</v>
      </c>
      <c r="G2912" s="107"/>
    </row>
    <row r="2913" ht="13.8" spans="1:7">
      <c r="A2913" s="102">
        <v>2908</v>
      </c>
      <c r="B2913" s="105" t="s">
        <v>3716</v>
      </c>
      <c r="C2913" s="24" t="s">
        <v>32215</v>
      </c>
      <c r="D2913" s="28">
        <v>1.48</v>
      </c>
      <c r="E2913" s="24">
        <v>4.84</v>
      </c>
      <c r="F2913" s="24">
        <v>7.16</v>
      </c>
      <c r="G2913" s="107"/>
    </row>
    <row r="2914" ht="13.8" spans="1:7">
      <c r="A2914" s="102">
        <v>2909</v>
      </c>
      <c r="B2914" s="105" t="s">
        <v>3346</v>
      </c>
      <c r="C2914" s="24" t="s">
        <v>32215</v>
      </c>
      <c r="D2914" s="28">
        <v>7.21</v>
      </c>
      <c r="E2914" s="24">
        <v>4.84</v>
      </c>
      <c r="F2914" s="24">
        <v>34.9</v>
      </c>
      <c r="G2914" s="107"/>
    </row>
    <row r="2915" ht="13.8" spans="1:7">
      <c r="A2915" s="102">
        <v>2910</v>
      </c>
      <c r="B2915" s="105" t="s">
        <v>31995</v>
      </c>
      <c r="C2915" s="24" t="s">
        <v>32215</v>
      </c>
      <c r="D2915" s="28">
        <v>9.74</v>
      </c>
      <c r="E2915" s="24">
        <v>4.84</v>
      </c>
      <c r="F2915" s="24">
        <v>47.14</v>
      </c>
      <c r="G2915" s="107"/>
    </row>
    <row r="2916" ht="13.8" spans="1:7">
      <c r="A2916" s="102">
        <v>2911</v>
      </c>
      <c r="B2916" s="105" t="s">
        <v>4842</v>
      </c>
      <c r="C2916" s="24" t="s">
        <v>32215</v>
      </c>
      <c r="D2916" s="28">
        <v>7.06</v>
      </c>
      <c r="E2916" s="24">
        <v>4.84</v>
      </c>
      <c r="F2916" s="24">
        <v>34.17</v>
      </c>
      <c r="G2916" s="107"/>
    </row>
    <row r="2917" ht="13.8" spans="1:7">
      <c r="A2917" s="102">
        <v>2912</v>
      </c>
      <c r="B2917" s="105" t="s">
        <v>16140</v>
      </c>
      <c r="C2917" s="24" t="s">
        <v>32215</v>
      </c>
      <c r="D2917" s="28">
        <v>10.31</v>
      </c>
      <c r="E2917" s="24">
        <v>4.84</v>
      </c>
      <c r="F2917" s="24">
        <v>49.9</v>
      </c>
      <c r="G2917" s="107"/>
    </row>
    <row r="2918" ht="13.8" spans="1:7">
      <c r="A2918" s="102">
        <v>2913</v>
      </c>
      <c r="B2918" s="105" t="s">
        <v>32233</v>
      </c>
      <c r="C2918" s="24" t="s">
        <v>32215</v>
      </c>
      <c r="D2918" s="28">
        <v>13</v>
      </c>
      <c r="E2918" s="24">
        <v>4.84</v>
      </c>
      <c r="F2918" s="24">
        <v>62.92</v>
      </c>
      <c r="G2918" s="107"/>
    </row>
    <row r="2919" ht="13.8" spans="1:7">
      <c r="A2919" s="102">
        <v>2914</v>
      </c>
      <c r="B2919" s="105" t="s">
        <v>3528</v>
      </c>
      <c r="C2919" s="24" t="s">
        <v>32215</v>
      </c>
      <c r="D2919" s="28">
        <v>4.09</v>
      </c>
      <c r="E2919" s="24">
        <v>4.84</v>
      </c>
      <c r="F2919" s="24">
        <v>19.8</v>
      </c>
      <c r="G2919" s="107"/>
    </row>
    <row r="2920" ht="13.8" spans="1:7">
      <c r="A2920" s="102">
        <v>2915</v>
      </c>
      <c r="B2920" s="105" t="s">
        <v>4311</v>
      </c>
      <c r="C2920" s="24" t="s">
        <v>32215</v>
      </c>
      <c r="D2920" s="28">
        <v>5.06</v>
      </c>
      <c r="E2920" s="24">
        <v>4.84</v>
      </c>
      <c r="F2920" s="24">
        <v>24.49</v>
      </c>
      <c r="G2920" s="107"/>
    </row>
    <row r="2921" ht="13.8" spans="1:7">
      <c r="A2921" s="102">
        <v>2916</v>
      </c>
      <c r="B2921" s="105" t="s">
        <v>32234</v>
      </c>
      <c r="C2921" s="24" t="s">
        <v>32215</v>
      </c>
      <c r="D2921" s="28">
        <v>11.02</v>
      </c>
      <c r="E2921" s="24">
        <v>4.84</v>
      </c>
      <c r="F2921" s="24">
        <v>53.34</v>
      </c>
      <c r="G2921" s="107"/>
    </row>
    <row r="2922" ht="13.8" spans="1:7">
      <c r="A2922" s="102">
        <v>2917</v>
      </c>
      <c r="B2922" s="105" t="s">
        <v>25222</v>
      </c>
      <c r="C2922" s="24" t="s">
        <v>32215</v>
      </c>
      <c r="D2922" s="28">
        <v>9.24</v>
      </c>
      <c r="E2922" s="24">
        <v>4.84</v>
      </c>
      <c r="F2922" s="24">
        <v>44.72</v>
      </c>
      <c r="G2922" s="107"/>
    </row>
    <row r="2923" ht="13.8" spans="1:7">
      <c r="A2923" s="102">
        <v>2918</v>
      </c>
      <c r="B2923" s="105" t="s">
        <v>10268</v>
      </c>
      <c r="C2923" s="24" t="s">
        <v>32215</v>
      </c>
      <c r="D2923" s="28">
        <v>2.02</v>
      </c>
      <c r="E2923" s="24">
        <v>4.84</v>
      </c>
      <c r="F2923" s="24">
        <v>9.78</v>
      </c>
      <c r="G2923" s="107"/>
    </row>
    <row r="2924" ht="13.8" spans="1:7">
      <c r="A2924" s="102">
        <v>2919</v>
      </c>
      <c r="B2924" s="105" t="s">
        <v>5114</v>
      </c>
      <c r="C2924" s="24" t="s">
        <v>32215</v>
      </c>
      <c r="D2924" s="28">
        <v>6.68</v>
      </c>
      <c r="E2924" s="24">
        <v>4.84</v>
      </c>
      <c r="F2924" s="24">
        <v>32.33</v>
      </c>
      <c r="G2924" s="107"/>
    </row>
    <row r="2925" ht="13.8" spans="1:7">
      <c r="A2925" s="102">
        <v>2920</v>
      </c>
      <c r="B2925" s="105" t="s">
        <v>3388</v>
      </c>
      <c r="C2925" s="24" t="s">
        <v>32215</v>
      </c>
      <c r="D2925" s="28">
        <v>6.73</v>
      </c>
      <c r="E2925" s="24">
        <v>4.84</v>
      </c>
      <c r="F2925" s="24">
        <v>32.57</v>
      </c>
      <c r="G2925" s="107"/>
    </row>
    <row r="2926" ht="13.8" spans="1:7">
      <c r="A2926" s="102">
        <v>2921</v>
      </c>
      <c r="B2926" s="105" t="s">
        <v>24215</v>
      </c>
      <c r="C2926" s="24" t="s">
        <v>32215</v>
      </c>
      <c r="D2926" s="28">
        <v>5.17</v>
      </c>
      <c r="E2926" s="24">
        <v>4.84</v>
      </c>
      <c r="F2926" s="24">
        <v>25.02</v>
      </c>
      <c r="G2926" s="107"/>
    </row>
    <row r="2927" ht="13.8" spans="1:7">
      <c r="A2927" s="102">
        <v>2922</v>
      </c>
      <c r="B2927" s="105" t="s">
        <v>5037</v>
      </c>
      <c r="C2927" s="24" t="s">
        <v>32215</v>
      </c>
      <c r="D2927" s="28">
        <v>4.33</v>
      </c>
      <c r="E2927" s="24">
        <v>4.84</v>
      </c>
      <c r="F2927" s="24">
        <v>20.96</v>
      </c>
      <c r="G2927" s="107"/>
    </row>
    <row r="2928" ht="13.8" spans="1:7">
      <c r="A2928" s="102">
        <v>2923</v>
      </c>
      <c r="B2928" s="105" t="s">
        <v>5052</v>
      </c>
      <c r="C2928" s="24" t="s">
        <v>32215</v>
      </c>
      <c r="D2928" s="28">
        <v>10.85</v>
      </c>
      <c r="E2928" s="24">
        <v>4.84</v>
      </c>
      <c r="F2928" s="24">
        <v>52.51</v>
      </c>
      <c r="G2928" s="107"/>
    </row>
    <row r="2929" ht="13.8" spans="1:7">
      <c r="A2929" s="102">
        <v>2924</v>
      </c>
      <c r="B2929" s="105" t="s">
        <v>3319</v>
      </c>
      <c r="C2929" s="24" t="s">
        <v>32215</v>
      </c>
      <c r="D2929" s="28">
        <v>10.36</v>
      </c>
      <c r="E2929" s="24">
        <v>4.84</v>
      </c>
      <c r="F2929" s="24">
        <v>50.14</v>
      </c>
      <c r="G2929" s="107"/>
    </row>
    <row r="2930" ht="13.8" spans="1:7">
      <c r="A2930" s="102">
        <v>2925</v>
      </c>
      <c r="B2930" s="105" t="s">
        <v>18394</v>
      </c>
      <c r="C2930" s="24" t="s">
        <v>32215</v>
      </c>
      <c r="D2930" s="28">
        <v>7.45</v>
      </c>
      <c r="E2930" s="24">
        <v>4.84</v>
      </c>
      <c r="F2930" s="24">
        <v>36.06</v>
      </c>
      <c r="G2930" s="107"/>
    </row>
    <row r="2931" ht="13.8" spans="1:7">
      <c r="A2931" s="102">
        <v>2926</v>
      </c>
      <c r="B2931" s="105" t="s">
        <v>15310</v>
      </c>
      <c r="C2931" s="24" t="s">
        <v>32215</v>
      </c>
      <c r="D2931" s="28">
        <v>3.04</v>
      </c>
      <c r="E2931" s="24">
        <v>4.84</v>
      </c>
      <c r="F2931" s="24">
        <v>14.71</v>
      </c>
      <c r="G2931" s="107"/>
    </row>
    <row r="2932" ht="13.8" spans="1:7">
      <c r="A2932" s="102">
        <v>2927</v>
      </c>
      <c r="B2932" s="105" t="s">
        <v>3707</v>
      </c>
      <c r="C2932" s="24" t="s">
        <v>32215</v>
      </c>
      <c r="D2932" s="28">
        <v>1.23</v>
      </c>
      <c r="E2932" s="24">
        <v>4.84</v>
      </c>
      <c r="F2932" s="24">
        <v>5.95</v>
      </c>
      <c r="G2932" s="107"/>
    </row>
    <row r="2933" ht="13.8" spans="1:7">
      <c r="A2933" s="102">
        <v>2928</v>
      </c>
      <c r="B2933" s="105" t="s">
        <v>2333</v>
      </c>
      <c r="C2933" s="24" t="s">
        <v>32215</v>
      </c>
      <c r="D2933" s="28">
        <v>3.57</v>
      </c>
      <c r="E2933" s="24">
        <v>4.84</v>
      </c>
      <c r="F2933" s="24">
        <v>17.28</v>
      </c>
      <c r="G2933" s="107"/>
    </row>
    <row r="2934" ht="13.8" spans="1:7">
      <c r="A2934" s="102">
        <v>2929</v>
      </c>
      <c r="B2934" s="105" t="s">
        <v>4597</v>
      </c>
      <c r="C2934" s="24" t="s">
        <v>32215</v>
      </c>
      <c r="D2934" s="28">
        <v>5</v>
      </c>
      <c r="E2934" s="24">
        <v>4.84</v>
      </c>
      <c r="F2934" s="24">
        <v>24.2</v>
      </c>
      <c r="G2934" s="107"/>
    </row>
    <row r="2935" ht="13.8" spans="1:7">
      <c r="A2935" s="102">
        <v>2930</v>
      </c>
      <c r="B2935" s="105" t="s">
        <v>6208</v>
      </c>
      <c r="C2935" s="24" t="s">
        <v>32215</v>
      </c>
      <c r="D2935" s="28">
        <v>5</v>
      </c>
      <c r="E2935" s="24">
        <v>4.84</v>
      </c>
      <c r="F2935" s="24">
        <v>24.2</v>
      </c>
      <c r="G2935" s="107"/>
    </row>
    <row r="2936" ht="13.8" spans="1:7">
      <c r="A2936" s="102">
        <v>2931</v>
      </c>
      <c r="B2936" s="105" t="s">
        <v>32235</v>
      </c>
      <c r="C2936" s="24" t="s">
        <v>32215</v>
      </c>
      <c r="D2936" s="28">
        <v>5</v>
      </c>
      <c r="E2936" s="24">
        <v>4.84</v>
      </c>
      <c r="F2936" s="24">
        <v>24.2</v>
      </c>
      <c r="G2936" s="107"/>
    </row>
    <row r="2937" ht="13.8" spans="1:7">
      <c r="A2937" s="102">
        <v>2932</v>
      </c>
      <c r="B2937" s="105" t="s">
        <v>32236</v>
      </c>
      <c r="C2937" s="24" t="s">
        <v>32215</v>
      </c>
      <c r="D2937" s="28">
        <v>5</v>
      </c>
      <c r="E2937" s="24">
        <v>4.84</v>
      </c>
      <c r="F2937" s="24">
        <v>24.2</v>
      </c>
      <c r="G2937" s="107"/>
    </row>
    <row r="2938" ht="13.8" spans="1:7">
      <c r="A2938" s="102">
        <v>2933</v>
      </c>
      <c r="B2938" s="105" t="s">
        <v>32237</v>
      </c>
      <c r="C2938" s="24" t="s">
        <v>32215</v>
      </c>
      <c r="D2938" s="28">
        <v>10.87</v>
      </c>
      <c r="E2938" s="24">
        <v>4.84</v>
      </c>
      <c r="F2938" s="24">
        <v>52.61</v>
      </c>
      <c r="G2938" s="107"/>
    </row>
    <row r="2939" ht="13.8" spans="1:7">
      <c r="A2939" s="102">
        <v>2934</v>
      </c>
      <c r="B2939" s="105" t="s">
        <v>32238</v>
      </c>
      <c r="C2939" s="24" t="s">
        <v>32215</v>
      </c>
      <c r="D2939" s="28">
        <v>4</v>
      </c>
      <c r="E2939" s="24">
        <v>4.84</v>
      </c>
      <c r="F2939" s="24">
        <v>19.36</v>
      </c>
      <c r="G2939" s="107"/>
    </row>
    <row r="2940" ht="13.8" spans="1:7">
      <c r="A2940" s="102">
        <v>2935</v>
      </c>
      <c r="B2940" s="105" t="s">
        <v>32239</v>
      </c>
      <c r="C2940" s="24" t="s">
        <v>32215</v>
      </c>
      <c r="D2940" s="28">
        <v>5</v>
      </c>
      <c r="E2940" s="24">
        <v>4.84</v>
      </c>
      <c r="F2940" s="24">
        <v>24.2</v>
      </c>
      <c r="G2940" s="107"/>
    </row>
    <row r="2941" ht="13.8" spans="1:7">
      <c r="A2941" s="102">
        <v>2936</v>
      </c>
      <c r="B2941" s="105" t="s">
        <v>32240</v>
      </c>
      <c r="C2941" s="24" t="s">
        <v>32241</v>
      </c>
      <c r="D2941" s="28">
        <v>5.33</v>
      </c>
      <c r="E2941" s="24">
        <v>4.84</v>
      </c>
      <c r="F2941" s="24">
        <v>25.8</v>
      </c>
      <c r="G2941" s="107"/>
    </row>
    <row r="2942" ht="13.8" spans="1:7">
      <c r="A2942" s="102">
        <v>2937</v>
      </c>
      <c r="B2942" s="105" t="s">
        <v>32242</v>
      </c>
      <c r="C2942" s="24" t="s">
        <v>32241</v>
      </c>
      <c r="D2942" s="28">
        <v>7.29</v>
      </c>
      <c r="E2942" s="24">
        <v>4.84</v>
      </c>
      <c r="F2942" s="24">
        <v>35.28</v>
      </c>
      <c r="G2942" s="107"/>
    </row>
    <row r="2943" ht="13.8" spans="1:7">
      <c r="A2943" s="102">
        <v>2938</v>
      </c>
      <c r="B2943" s="105" t="s">
        <v>14374</v>
      </c>
      <c r="C2943" s="24" t="s">
        <v>32241</v>
      </c>
      <c r="D2943" s="28">
        <v>2.01</v>
      </c>
      <c r="E2943" s="24">
        <v>4.84</v>
      </c>
      <c r="F2943" s="24">
        <v>9.73</v>
      </c>
      <c r="G2943" s="107"/>
    </row>
    <row r="2944" ht="13.8" spans="1:7">
      <c r="A2944" s="102">
        <v>2939</v>
      </c>
      <c r="B2944" s="105" t="s">
        <v>32243</v>
      </c>
      <c r="C2944" s="24" t="s">
        <v>32241</v>
      </c>
      <c r="D2944" s="28">
        <v>5.19</v>
      </c>
      <c r="E2944" s="24">
        <v>4.84</v>
      </c>
      <c r="F2944" s="24">
        <v>25.12</v>
      </c>
      <c r="G2944" s="107"/>
    </row>
    <row r="2945" ht="13.8" spans="1:7">
      <c r="A2945" s="102">
        <v>2940</v>
      </c>
      <c r="B2945" s="105" t="s">
        <v>15298</v>
      </c>
      <c r="C2945" s="24" t="s">
        <v>32241</v>
      </c>
      <c r="D2945" s="28">
        <v>6.18</v>
      </c>
      <c r="E2945" s="24">
        <v>4.84</v>
      </c>
      <c r="F2945" s="24">
        <v>29.91</v>
      </c>
      <c r="G2945" s="107"/>
    </row>
    <row r="2946" ht="13.8" spans="1:7">
      <c r="A2946" s="102">
        <v>2941</v>
      </c>
      <c r="B2946" s="105" t="s">
        <v>3335</v>
      </c>
      <c r="C2946" s="24" t="s">
        <v>32241</v>
      </c>
      <c r="D2946" s="28">
        <v>5.72</v>
      </c>
      <c r="E2946" s="24">
        <v>4.84</v>
      </c>
      <c r="F2946" s="24">
        <v>27.68</v>
      </c>
      <c r="G2946" s="107"/>
    </row>
    <row r="2947" ht="13.8" spans="1:7">
      <c r="A2947" s="102">
        <v>2942</v>
      </c>
      <c r="B2947" s="105" t="s">
        <v>3305</v>
      </c>
      <c r="C2947" s="24" t="s">
        <v>32241</v>
      </c>
      <c r="D2947" s="28">
        <v>17.39</v>
      </c>
      <c r="E2947" s="24">
        <v>4.84</v>
      </c>
      <c r="F2947" s="24">
        <v>84.17</v>
      </c>
      <c r="G2947" s="107"/>
    </row>
    <row r="2948" ht="13.8" spans="1:7">
      <c r="A2948" s="102">
        <v>2943</v>
      </c>
      <c r="B2948" s="105" t="s">
        <v>5054</v>
      </c>
      <c r="C2948" s="24" t="s">
        <v>32241</v>
      </c>
      <c r="D2948" s="28">
        <v>1.39</v>
      </c>
      <c r="E2948" s="24">
        <v>4.84</v>
      </c>
      <c r="F2948" s="24">
        <v>6.73</v>
      </c>
      <c r="G2948" s="107"/>
    </row>
    <row r="2949" ht="13.8" spans="1:7">
      <c r="A2949" s="102">
        <v>2944</v>
      </c>
      <c r="B2949" s="105" t="s">
        <v>32244</v>
      </c>
      <c r="C2949" s="24" t="s">
        <v>32241</v>
      </c>
      <c r="D2949" s="28">
        <v>4.8</v>
      </c>
      <c r="E2949" s="24">
        <v>4.84</v>
      </c>
      <c r="F2949" s="24">
        <v>23.23</v>
      </c>
      <c r="G2949" s="107"/>
    </row>
    <row r="2950" ht="13.8" spans="1:7">
      <c r="A2950" s="102">
        <v>2945</v>
      </c>
      <c r="B2950" s="105" t="s">
        <v>32245</v>
      </c>
      <c r="C2950" s="24" t="s">
        <v>32241</v>
      </c>
      <c r="D2950" s="28">
        <v>7.91</v>
      </c>
      <c r="E2950" s="24">
        <v>4.84</v>
      </c>
      <c r="F2950" s="24">
        <v>38.28</v>
      </c>
      <c r="G2950" s="107"/>
    </row>
    <row r="2951" ht="13.8" spans="1:7">
      <c r="A2951" s="102">
        <v>2946</v>
      </c>
      <c r="B2951" s="105" t="s">
        <v>3451</v>
      </c>
      <c r="C2951" s="24" t="s">
        <v>32241</v>
      </c>
      <c r="D2951" s="28">
        <v>11.04</v>
      </c>
      <c r="E2951" s="24">
        <v>4.84</v>
      </c>
      <c r="F2951" s="24">
        <v>53.43</v>
      </c>
      <c r="G2951" s="107"/>
    </row>
    <row r="2952" ht="13.8" spans="1:7">
      <c r="A2952" s="102">
        <v>2947</v>
      </c>
      <c r="B2952" s="105" t="s">
        <v>9570</v>
      </c>
      <c r="C2952" s="24" t="s">
        <v>32241</v>
      </c>
      <c r="D2952" s="28">
        <v>4.79</v>
      </c>
      <c r="E2952" s="24">
        <v>4.84</v>
      </c>
      <c r="F2952" s="24">
        <v>23.18</v>
      </c>
      <c r="G2952" s="107"/>
    </row>
    <row r="2953" ht="13.8" spans="1:7">
      <c r="A2953" s="102">
        <v>2948</v>
      </c>
      <c r="B2953" s="105" t="s">
        <v>28749</v>
      </c>
      <c r="C2953" s="24" t="s">
        <v>32241</v>
      </c>
      <c r="D2953" s="28">
        <v>2.26</v>
      </c>
      <c r="E2953" s="24">
        <v>4.84</v>
      </c>
      <c r="F2953" s="24">
        <v>10.94</v>
      </c>
      <c r="G2953" s="107"/>
    </row>
    <row r="2954" ht="13.8" spans="1:7">
      <c r="A2954" s="102">
        <v>2949</v>
      </c>
      <c r="B2954" s="105" t="s">
        <v>3663</v>
      </c>
      <c r="C2954" s="24" t="s">
        <v>32241</v>
      </c>
      <c r="D2954" s="28">
        <v>9.74</v>
      </c>
      <c r="E2954" s="24">
        <v>4.84</v>
      </c>
      <c r="F2954" s="24">
        <v>47.14</v>
      </c>
      <c r="G2954" s="107"/>
    </row>
    <row r="2955" ht="13.8" spans="1:7">
      <c r="A2955" s="102">
        <v>2950</v>
      </c>
      <c r="B2955" s="105" t="s">
        <v>4501</v>
      </c>
      <c r="C2955" s="24" t="s">
        <v>32241</v>
      </c>
      <c r="D2955" s="28">
        <v>9.64</v>
      </c>
      <c r="E2955" s="24">
        <v>4.84</v>
      </c>
      <c r="F2955" s="24">
        <v>46.66</v>
      </c>
      <c r="G2955" s="107"/>
    </row>
    <row r="2956" ht="13.8" spans="1:7">
      <c r="A2956" s="102">
        <v>2951</v>
      </c>
      <c r="B2956" s="105" t="s">
        <v>3663</v>
      </c>
      <c r="C2956" s="24" t="s">
        <v>32241</v>
      </c>
      <c r="D2956" s="28">
        <v>12.6</v>
      </c>
      <c r="E2956" s="24">
        <v>4.84</v>
      </c>
      <c r="F2956" s="24">
        <v>60.98</v>
      </c>
      <c r="G2956" s="107"/>
    </row>
    <row r="2957" ht="13.8" spans="1:7">
      <c r="A2957" s="102">
        <v>2952</v>
      </c>
      <c r="B2957" s="105" t="s">
        <v>4842</v>
      </c>
      <c r="C2957" s="24" t="s">
        <v>32241</v>
      </c>
      <c r="D2957" s="28">
        <v>6.47</v>
      </c>
      <c r="E2957" s="24">
        <v>4.84</v>
      </c>
      <c r="F2957" s="24">
        <v>31.31</v>
      </c>
      <c r="G2957" s="107"/>
    </row>
    <row r="2958" ht="13.8" spans="1:7">
      <c r="A2958" s="102">
        <v>2953</v>
      </c>
      <c r="B2958" s="105" t="s">
        <v>32246</v>
      </c>
      <c r="C2958" s="24" t="s">
        <v>32241</v>
      </c>
      <c r="D2958" s="28">
        <v>8.11</v>
      </c>
      <c r="E2958" s="24">
        <v>4.84</v>
      </c>
      <c r="F2958" s="24">
        <v>39.25</v>
      </c>
      <c r="G2958" s="107"/>
    </row>
    <row r="2959" ht="13.8" spans="1:7">
      <c r="A2959" s="102">
        <v>2954</v>
      </c>
      <c r="B2959" s="105" t="s">
        <v>32247</v>
      </c>
      <c r="C2959" s="24" t="s">
        <v>32241</v>
      </c>
      <c r="D2959" s="28">
        <v>6.09</v>
      </c>
      <c r="E2959" s="24">
        <v>4.84</v>
      </c>
      <c r="F2959" s="24">
        <v>29.48</v>
      </c>
      <c r="G2959" s="107"/>
    </row>
    <row r="2960" ht="13.8" spans="1:7">
      <c r="A2960" s="102">
        <v>2955</v>
      </c>
      <c r="B2960" s="105" t="s">
        <v>16132</v>
      </c>
      <c r="C2960" s="24" t="s">
        <v>32241</v>
      </c>
      <c r="D2960" s="28">
        <v>7.22</v>
      </c>
      <c r="E2960" s="24">
        <v>4.84</v>
      </c>
      <c r="F2960" s="24">
        <v>34.94</v>
      </c>
      <c r="G2960" s="107"/>
    </row>
    <row r="2961" ht="13.8" spans="1:7">
      <c r="A2961" s="102">
        <v>2956</v>
      </c>
      <c r="B2961" s="105" t="s">
        <v>16787</v>
      </c>
      <c r="C2961" s="24" t="s">
        <v>32241</v>
      </c>
      <c r="D2961" s="28">
        <v>3.52</v>
      </c>
      <c r="E2961" s="24">
        <v>4.84</v>
      </c>
      <c r="F2961" s="24">
        <v>17.04</v>
      </c>
      <c r="G2961" s="107"/>
    </row>
    <row r="2962" ht="13.8" spans="1:7">
      <c r="A2962" s="102">
        <v>2957</v>
      </c>
      <c r="B2962" s="105" t="s">
        <v>3279</v>
      </c>
      <c r="C2962" s="24" t="s">
        <v>32241</v>
      </c>
      <c r="D2962" s="28">
        <v>7.27</v>
      </c>
      <c r="E2962" s="24">
        <v>4.84</v>
      </c>
      <c r="F2962" s="24">
        <v>35.19</v>
      </c>
      <c r="G2962" s="107"/>
    </row>
    <row r="2963" ht="13.8" spans="1:7">
      <c r="A2963" s="102">
        <v>2958</v>
      </c>
      <c r="B2963" s="105" t="s">
        <v>32248</v>
      </c>
      <c r="C2963" s="24" t="s">
        <v>32241</v>
      </c>
      <c r="D2963" s="28">
        <v>6.37</v>
      </c>
      <c r="E2963" s="24">
        <v>4.84</v>
      </c>
      <c r="F2963" s="24">
        <v>30.83</v>
      </c>
      <c r="G2963" s="107"/>
    </row>
    <row r="2964" ht="13.8" spans="1:7">
      <c r="A2964" s="102">
        <v>2959</v>
      </c>
      <c r="B2964" s="105" t="s">
        <v>5459</v>
      </c>
      <c r="C2964" s="24" t="s">
        <v>32241</v>
      </c>
      <c r="D2964" s="28">
        <v>10.69</v>
      </c>
      <c r="E2964" s="24">
        <v>4.84</v>
      </c>
      <c r="F2964" s="24">
        <v>51.74</v>
      </c>
      <c r="G2964" s="107"/>
    </row>
    <row r="2965" ht="13.8" spans="1:7">
      <c r="A2965" s="102">
        <v>2960</v>
      </c>
      <c r="B2965" s="105" t="s">
        <v>5117</v>
      </c>
      <c r="C2965" s="24" t="s">
        <v>32241</v>
      </c>
      <c r="D2965" s="28">
        <v>10.55</v>
      </c>
      <c r="E2965" s="24">
        <v>4.84</v>
      </c>
      <c r="F2965" s="24">
        <v>51.06</v>
      </c>
      <c r="G2965" s="107"/>
    </row>
    <row r="2966" ht="13.8" spans="1:7">
      <c r="A2966" s="102">
        <v>2961</v>
      </c>
      <c r="B2966" s="105" t="s">
        <v>32249</v>
      </c>
      <c r="C2966" s="24" t="s">
        <v>32241</v>
      </c>
      <c r="D2966" s="28">
        <v>5.45</v>
      </c>
      <c r="E2966" s="24">
        <v>4.84</v>
      </c>
      <c r="F2966" s="24">
        <v>26.38</v>
      </c>
      <c r="G2966" s="107"/>
    </row>
    <row r="2967" ht="13.8" spans="1:7">
      <c r="A2967" s="102">
        <v>2962</v>
      </c>
      <c r="B2967" s="105" t="s">
        <v>32250</v>
      </c>
      <c r="C2967" s="24" t="s">
        <v>32241</v>
      </c>
      <c r="D2967" s="28">
        <v>3.85</v>
      </c>
      <c r="E2967" s="24">
        <v>4.84</v>
      </c>
      <c r="F2967" s="24">
        <v>18.63</v>
      </c>
      <c r="G2967" s="107"/>
    </row>
    <row r="2968" ht="13.8" spans="1:7">
      <c r="A2968" s="102">
        <v>2963</v>
      </c>
      <c r="B2968" s="105" t="s">
        <v>32251</v>
      </c>
      <c r="C2968" s="24" t="s">
        <v>32241</v>
      </c>
      <c r="D2968" s="28">
        <v>7.26</v>
      </c>
      <c r="E2968" s="24">
        <v>4.84</v>
      </c>
      <c r="F2968" s="24">
        <v>35.14</v>
      </c>
      <c r="G2968" s="107"/>
    </row>
    <row r="2969" ht="13.8" spans="1:7">
      <c r="A2969" s="102">
        <v>2964</v>
      </c>
      <c r="B2969" s="105" t="s">
        <v>25239</v>
      </c>
      <c r="C2969" s="24" t="s">
        <v>32241</v>
      </c>
      <c r="D2969" s="28">
        <v>13.6</v>
      </c>
      <c r="E2969" s="24">
        <v>4.84</v>
      </c>
      <c r="F2969" s="24">
        <v>65.82</v>
      </c>
      <c r="G2969" s="107"/>
    </row>
    <row r="2970" ht="13.8" spans="1:7">
      <c r="A2970" s="102">
        <v>2965</v>
      </c>
      <c r="B2970" s="105" t="s">
        <v>4933</v>
      </c>
      <c r="C2970" s="24" t="s">
        <v>32241</v>
      </c>
      <c r="D2970" s="28">
        <v>23.18</v>
      </c>
      <c r="E2970" s="24">
        <v>4.84</v>
      </c>
      <c r="F2970" s="24">
        <v>112.19</v>
      </c>
      <c r="G2970" s="107"/>
    </row>
    <row r="2971" ht="13.8" spans="1:7">
      <c r="A2971" s="102">
        <v>2966</v>
      </c>
      <c r="B2971" s="105" t="s">
        <v>32252</v>
      </c>
      <c r="C2971" s="24" t="s">
        <v>32241</v>
      </c>
      <c r="D2971" s="28">
        <v>1.21</v>
      </c>
      <c r="E2971" s="24">
        <v>4.84</v>
      </c>
      <c r="F2971" s="24">
        <v>5.86</v>
      </c>
      <c r="G2971" s="107"/>
    </row>
    <row r="2972" ht="13.8" spans="1:7">
      <c r="A2972" s="102">
        <v>2967</v>
      </c>
      <c r="B2972" s="105" t="s">
        <v>32253</v>
      </c>
      <c r="C2972" s="24" t="s">
        <v>32241</v>
      </c>
      <c r="D2972" s="28">
        <v>10.96</v>
      </c>
      <c r="E2972" s="24">
        <v>4.84</v>
      </c>
      <c r="F2972" s="24">
        <v>53.05</v>
      </c>
      <c r="G2972" s="107"/>
    </row>
    <row r="2973" ht="13.8" spans="1:7">
      <c r="A2973" s="102">
        <v>2968</v>
      </c>
      <c r="B2973" s="105" t="s">
        <v>3305</v>
      </c>
      <c r="C2973" s="24" t="s">
        <v>32241</v>
      </c>
      <c r="D2973" s="28">
        <v>3.79</v>
      </c>
      <c r="E2973" s="24">
        <v>4.84</v>
      </c>
      <c r="F2973" s="24">
        <v>18.34</v>
      </c>
      <c r="G2973" s="107"/>
    </row>
    <row r="2974" ht="13.8" spans="1:7">
      <c r="A2974" s="102">
        <v>2969</v>
      </c>
      <c r="B2974" s="105" t="s">
        <v>4775</v>
      </c>
      <c r="C2974" s="24" t="s">
        <v>32241</v>
      </c>
      <c r="D2974" s="28">
        <v>17.89</v>
      </c>
      <c r="E2974" s="24">
        <v>4.84</v>
      </c>
      <c r="F2974" s="24">
        <v>86.59</v>
      </c>
      <c r="G2974" s="107"/>
    </row>
    <row r="2975" ht="13.8" spans="1:7">
      <c r="A2975" s="102">
        <v>2970</v>
      </c>
      <c r="B2975" s="105" t="s">
        <v>28711</v>
      </c>
      <c r="C2975" s="24" t="s">
        <v>32241</v>
      </c>
      <c r="D2975" s="28">
        <v>16.13</v>
      </c>
      <c r="E2975" s="24">
        <v>4.84</v>
      </c>
      <c r="F2975" s="24">
        <v>78.07</v>
      </c>
      <c r="G2975" s="107"/>
    </row>
    <row r="2976" ht="13.8" spans="1:7">
      <c r="A2976" s="102">
        <v>2971</v>
      </c>
      <c r="B2976" s="105" t="s">
        <v>6004</v>
      </c>
      <c r="C2976" s="24" t="s">
        <v>32241</v>
      </c>
      <c r="D2976" s="28">
        <v>9.83</v>
      </c>
      <c r="E2976" s="24">
        <v>4.84</v>
      </c>
      <c r="F2976" s="24">
        <v>47.58</v>
      </c>
      <c r="G2976" s="107"/>
    </row>
    <row r="2977" ht="13.8" spans="1:7">
      <c r="A2977" s="102">
        <v>2972</v>
      </c>
      <c r="B2977" s="105" t="s">
        <v>4842</v>
      </c>
      <c r="C2977" s="24" t="s">
        <v>32241</v>
      </c>
      <c r="D2977" s="28">
        <v>5.43</v>
      </c>
      <c r="E2977" s="24">
        <v>4.84</v>
      </c>
      <c r="F2977" s="24">
        <v>26.28</v>
      </c>
      <c r="G2977" s="107"/>
    </row>
    <row r="2978" ht="13.8" spans="1:7">
      <c r="A2978" s="102">
        <v>2973</v>
      </c>
      <c r="B2978" s="105" t="s">
        <v>32254</v>
      </c>
      <c r="C2978" s="24" t="s">
        <v>32241</v>
      </c>
      <c r="D2978" s="28">
        <v>10.45</v>
      </c>
      <c r="E2978" s="24">
        <v>4.84</v>
      </c>
      <c r="F2978" s="24">
        <v>50.58</v>
      </c>
      <c r="G2978" s="107"/>
    </row>
    <row r="2979" ht="13.8" spans="1:7">
      <c r="A2979" s="102">
        <v>2974</v>
      </c>
      <c r="B2979" s="105" t="s">
        <v>3257</v>
      </c>
      <c r="C2979" s="24" t="s">
        <v>32241</v>
      </c>
      <c r="D2979" s="28">
        <v>11.14</v>
      </c>
      <c r="E2979" s="24">
        <v>4.84</v>
      </c>
      <c r="F2979" s="24">
        <v>53.92</v>
      </c>
      <c r="G2979" s="107"/>
    </row>
    <row r="2980" ht="13.8" spans="1:7">
      <c r="A2980" s="102">
        <v>2975</v>
      </c>
      <c r="B2980" s="105" t="s">
        <v>32255</v>
      </c>
      <c r="C2980" s="24" t="s">
        <v>32241</v>
      </c>
      <c r="D2980" s="28">
        <v>11.77</v>
      </c>
      <c r="E2980" s="24">
        <v>4.84</v>
      </c>
      <c r="F2980" s="24">
        <v>56.97</v>
      </c>
      <c r="G2980" s="107"/>
    </row>
    <row r="2981" ht="13.8" spans="1:7">
      <c r="A2981" s="102">
        <v>2976</v>
      </c>
      <c r="B2981" s="105" t="s">
        <v>4842</v>
      </c>
      <c r="C2981" s="24" t="s">
        <v>32241</v>
      </c>
      <c r="D2981" s="28">
        <v>7.7</v>
      </c>
      <c r="E2981" s="24">
        <v>4.84</v>
      </c>
      <c r="F2981" s="24">
        <v>37.27</v>
      </c>
      <c r="G2981" s="107"/>
    </row>
    <row r="2982" ht="13.8" spans="1:7">
      <c r="A2982" s="102">
        <v>2977</v>
      </c>
      <c r="B2982" s="105" t="s">
        <v>3336</v>
      </c>
      <c r="C2982" s="24" t="s">
        <v>32241</v>
      </c>
      <c r="D2982" s="28">
        <v>7.23</v>
      </c>
      <c r="E2982" s="24">
        <v>4.84</v>
      </c>
      <c r="F2982" s="24">
        <v>34.99</v>
      </c>
      <c r="G2982" s="107"/>
    </row>
    <row r="2983" ht="13.8" spans="1:7">
      <c r="A2983" s="102">
        <v>2978</v>
      </c>
      <c r="B2983" s="105" t="s">
        <v>32256</v>
      </c>
      <c r="C2983" s="24" t="s">
        <v>32241</v>
      </c>
      <c r="D2983" s="28">
        <v>0.44</v>
      </c>
      <c r="E2983" s="24">
        <v>4.84</v>
      </c>
      <c r="F2983" s="24">
        <v>2.13</v>
      </c>
      <c r="G2983" s="107"/>
    </row>
    <row r="2984" ht="13.8" spans="1:7">
      <c r="A2984" s="102">
        <v>2979</v>
      </c>
      <c r="B2984" s="105" t="s">
        <v>12825</v>
      </c>
      <c r="C2984" s="24" t="s">
        <v>32241</v>
      </c>
      <c r="D2984" s="28">
        <v>7.17</v>
      </c>
      <c r="E2984" s="24">
        <v>4.84</v>
      </c>
      <c r="F2984" s="24">
        <v>34.7</v>
      </c>
      <c r="G2984" s="107"/>
    </row>
    <row r="2985" ht="13.8" spans="1:7">
      <c r="A2985" s="102">
        <v>2980</v>
      </c>
      <c r="B2985" s="105" t="s">
        <v>3312</v>
      </c>
      <c r="C2985" s="24" t="s">
        <v>32241</v>
      </c>
      <c r="D2985" s="28">
        <v>6.11</v>
      </c>
      <c r="E2985" s="24">
        <v>4.84</v>
      </c>
      <c r="F2985" s="24">
        <v>29.57</v>
      </c>
      <c r="G2985" s="107"/>
    </row>
    <row r="2986" ht="13.8" spans="1:7">
      <c r="A2986" s="102">
        <v>2981</v>
      </c>
      <c r="B2986" s="105" t="s">
        <v>3672</v>
      </c>
      <c r="C2986" s="24" t="s">
        <v>32241</v>
      </c>
      <c r="D2986" s="28">
        <v>10.91</v>
      </c>
      <c r="E2986" s="24">
        <v>4.84</v>
      </c>
      <c r="F2986" s="24">
        <v>52.8</v>
      </c>
      <c r="G2986" s="107"/>
    </row>
    <row r="2987" ht="13.8" spans="1:7">
      <c r="A2987" s="102">
        <v>2982</v>
      </c>
      <c r="B2987" s="105" t="s">
        <v>3663</v>
      </c>
      <c r="C2987" s="24" t="s">
        <v>32241</v>
      </c>
      <c r="D2987" s="28">
        <v>0.98</v>
      </c>
      <c r="E2987" s="24">
        <v>4.84</v>
      </c>
      <c r="F2987" s="24">
        <v>4.74</v>
      </c>
      <c r="G2987" s="107"/>
    </row>
    <row r="2988" ht="13.8" spans="1:7">
      <c r="A2988" s="102">
        <v>2983</v>
      </c>
      <c r="B2988" s="105" t="s">
        <v>3256</v>
      </c>
      <c r="C2988" s="24" t="s">
        <v>32241</v>
      </c>
      <c r="D2988" s="28">
        <v>5.55</v>
      </c>
      <c r="E2988" s="24">
        <v>4.84</v>
      </c>
      <c r="F2988" s="24">
        <v>26.86</v>
      </c>
      <c r="G2988" s="107"/>
    </row>
    <row r="2989" ht="13.8" spans="1:7">
      <c r="A2989" s="102">
        <v>2984</v>
      </c>
      <c r="B2989" s="105" t="s">
        <v>5165</v>
      </c>
      <c r="C2989" s="24" t="s">
        <v>32241</v>
      </c>
      <c r="D2989" s="28">
        <v>6.09</v>
      </c>
      <c r="E2989" s="24">
        <v>4.84</v>
      </c>
      <c r="F2989" s="24">
        <v>29.48</v>
      </c>
      <c r="G2989" s="107"/>
    </row>
    <row r="2990" ht="13.8" spans="1:7">
      <c r="A2990" s="102">
        <v>2985</v>
      </c>
      <c r="B2990" s="105" t="s">
        <v>5117</v>
      </c>
      <c r="C2990" s="24" t="s">
        <v>32241</v>
      </c>
      <c r="D2990" s="28">
        <v>4.86</v>
      </c>
      <c r="E2990" s="24">
        <v>4.84</v>
      </c>
      <c r="F2990" s="24">
        <v>23.52</v>
      </c>
      <c r="G2990" s="107"/>
    </row>
    <row r="2991" ht="13.8" spans="1:7">
      <c r="A2991" s="102">
        <v>2986</v>
      </c>
      <c r="B2991" s="105" t="s">
        <v>3256</v>
      </c>
      <c r="C2991" s="24" t="s">
        <v>32241</v>
      </c>
      <c r="D2991" s="28">
        <v>3.83</v>
      </c>
      <c r="E2991" s="24">
        <v>4.84</v>
      </c>
      <c r="F2991" s="24">
        <v>18.54</v>
      </c>
      <c r="G2991" s="107"/>
    </row>
    <row r="2992" ht="13.8" spans="1:7">
      <c r="A2992" s="102">
        <v>2987</v>
      </c>
      <c r="B2992" s="105" t="s">
        <v>32257</v>
      </c>
      <c r="C2992" s="24" t="s">
        <v>32241</v>
      </c>
      <c r="D2992" s="28">
        <v>13.75</v>
      </c>
      <c r="E2992" s="24">
        <v>4.84</v>
      </c>
      <c r="F2992" s="24">
        <v>66.55</v>
      </c>
      <c r="G2992" s="107"/>
    </row>
    <row r="2993" ht="13.8" spans="1:7">
      <c r="A2993" s="102">
        <v>2988</v>
      </c>
      <c r="B2993" s="105" t="s">
        <v>32258</v>
      </c>
      <c r="C2993" s="24" t="s">
        <v>32241</v>
      </c>
      <c r="D2993" s="28">
        <v>12.32</v>
      </c>
      <c r="E2993" s="24">
        <v>4.84</v>
      </c>
      <c r="F2993" s="24">
        <v>59.63</v>
      </c>
      <c r="G2993" s="107"/>
    </row>
    <row r="2994" ht="13.8" spans="1:7">
      <c r="A2994" s="102">
        <v>2989</v>
      </c>
      <c r="B2994" s="105" t="s">
        <v>4501</v>
      </c>
      <c r="C2994" s="24" t="s">
        <v>32241</v>
      </c>
      <c r="D2994" s="28">
        <v>5.91</v>
      </c>
      <c r="E2994" s="24">
        <v>4.84</v>
      </c>
      <c r="F2994" s="24">
        <v>28.6</v>
      </c>
      <c r="G2994" s="107"/>
    </row>
    <row r="2995" ht="13.8" spans="1:7">
      <c r="A2995" s="102">
        <v>2990</v>
      </c>
      <c r="B2995" s="105" t="s">
        <v>32259</v>
      </c>
      <c r="C2995" s="24" t="s">
        <v>32241</v>
      </c>
      <c r="D2995" s="28">
        <v>6.27</v>
      </c>
      <c r="E2995" s="24">
        <v>4.84</v>
      </c>
      <c r="F2995" s="24">
        <v>30.35</v>
      </c>
      <c r="G2995" s="107"/>
    </row>
    <row r="2996" ht="13.8" spans="1:7">
      <c r="A2996" s="102">
        <v>2991</v>
      </c>
      <c r="B2996" s="105" t="s">
        <v>32260</v>
      </c>
      <c r="C2996" s="24" t="s">
        <v>32241</v>
      </c>
      <c r="D2996" s="28">
        <v>1.59</v>
      </c>
      <c r="E2996" s="24">
        <v>4.84</v>
      </c>
      <c r="F2996" s="24">
        <v>7.7</v>
      </c>
      <c r="G2996" s="107"/>
    </row>
    <row r="2997" ht="13.8" spans="1:7">
      <c r="A2997" s="102">
        <v>2992</v>
      </c>
      <c r="B2997" s="105" t="s">
        <v>32261</v>
      </c>
      <c r="C2997" s="24" t="s">
        <v>32241</v>
      </c>
      <c r="D2997" s="28">
        <v>5.52</v>
      </c>
      <c r="E2997" s="24">
        <v>4.84</v>
      </c>
      <c r="F2997" s="24">
        <v>26.72</v>
      </c>
      <c r="G2997" s="107"/>
    </row>
    <row r="2998" ht="13.8" spans="1:7">
      <c r="A2998" s="102">
        <v>2993</v>
      </c>
      <c r="B2998" s="105" t="s">
        <v>32262</v>
      </c>
      <c r="C2998" s="24" t="s">
        <v>32241</v>
      </c>
      <c r="D2998" s="28">
        <v>1.58</v>
      </c>
      <c r="E2998" s="24">
        <v>4.84</v>
      </c>
      <c r="F2998" s="24">
        <v>7.65</v>
      </c>
      <c r="G2998" s="107"/>
    </row>
    <row r="2999" ht="13.8" spans="1:7">
      <c r="A2999" s="102">
        <v>2994</v>
      </c>
      <c r="B2999" s="105" t="s">
        <v>32263</v>
      </c>
      <c r="C2999" s="24" t="s">
        <v>32241</v>
      </c>
      <c r="D2999" s="28">
        <v>4.66</v>
      </c>
      <c r="E2999" s="24">
        <v>4.84</v>
      </c>
      <c r="F2999" s="24">
        <v>22.55</v>
      </c>
      <c r="G2999" s="107"/>
    </row>
    <row r="3000" ht="13.8" spans="1:7">
      <c r="A3000" s="102">
        <v>2995</v>
      </c>
      <c r="B3000" s="105" t="s">
        <v>32264</v>
      </c>
      <c r="C3000" s="24" t="s">
        <v>32241</v>
      </c>
      <c r="D3000" s="28">
        <v>4.03</v>
      </c>
      <c r="E3000" s="24">
        <v>4.84</v>
      </c>
      <c r="F3000" s="24">
        <v>19.51</v>
      </c>
      <c r="G3000" s="107"/>
    </row>
    <row r="3001" ht="13.8" spans="1:7">
      <c r="A3001" s="102">
        <v>2996</v>
      </c>
      <c r="B3001" s="105" t="s">
        <v>32265</v>
      </c>
      <c r="C3001" s="24" t="s">
        <v>32241</v>
      </c>
      <c r="D3001" s="28">
        <v>4.45</v>
      </c>
      <c r="E3001" s="24">
        <v>4.84</v>
      </c>
      <c r="F3001" s="24">
        <v>21.54</v>
      </c>
      <c r="G3001" s="107"/>
    </row>
    <row r="3002" ht="13.8" spans="1:7">
      <c r="A3002" s="102">
        <v>2997</v>
      </c>
      <c r="B3002" s="105" t="s">
        <v>3256</v>
      </c>
      <c r="C3002" s="24" t="s">
        <v>32241</v>
      </c>
      <c r="D3002" s="28">
        <v>3.57</v>
      </c>
      <c r="E3002" s="24">
        <v>4.84</v>
      </c>
      <c r="F3002" s="24">
        <v>17.28</v>
      </c>
      <c r="G3002" s="107"/>
    </row>
    <row r="3003" ht="13.8" spans="1:7">
      <c r="A3003" s="102">
        <v>2998</v>
      </c>
      <c r="B3003" s="105" t="s">
        <v>32266</v>
      </c>
      <c r="C3003" s="24" t="s">
        <v>32241</v>
      </c>
      <c r="D3003" s="28">
        <v>6.25</v>
      </c>
      <c r="E3003" s="24">
        <v>4.84</v>
      </c>
      <c r="F3003" s="24">
        <v>30.25</v>
      </c>
      <c r="G3003" s="107"/>
    </row>
    <row r="3004" ht="13.8" spans="1:7">
      <c r="A3004" s="102">
        <v>2999</v>
      </c>
      <c r="B3004" s="105" t="s">
        <v>4842</v>
      </c>
      <c r="C3004" s="24" t="s">
        <v>32241</v>
      </c>
      <c r="D3004" s="28">
        <v>7.76</v>
      </c>
      <c r="E3004" s="24">
        <v>4.84</v>
      </c>
      <c r="F3004" s="24">
        <v>37.56</v>
      </c>
      <c r="G3004" s="107"/>
    </row>
    <row r="3005" ht="13.8" spans="1:7">
      <c r="A3005" s="102">
        <v>3000</v>
      </c>
      <c r="B3005" s="105" t="s">
        <v>5117</v>
      </c>
      <c r="C3005" s="24" t="s">
        <v>32241</v>
      </c>
      <c r="D3005" s="28">
        <v>7.26</v>
      </c>
      <c r="E3005" s="24">
        <v>4.84</v>
      </c>
      <c r="F3005" s="24">
        <v>35.14</v>
      </c>
      <c r="G3005" s="107"/>
    </row>
    <row r="3006" ht="13.8" spans="1:7">
      <c r="A3006" s="102">
        <v>3001</v>
      </c>
      <c r="B3006" s="105" t="s">
        <v>3476</v>
      </c>
      <c r="C3006" s="24" t="s">
        <v>32241</v>
      </c>
      <c r="D3006" s="28">
        <v>14.39</v>
      </c>
      <c r="E3006" s="24">
        <v>4.84</v>
      </c>
      <c r="F3006" s="24">
        <v>69.65</v>
      </c>
      <c r="G3006" s="107"/>
    </row>
    <row r="3007" ht="13.8" spans="1:7">
      <c r="A3007" s="102">
        <v>3002</v>
      </c>
      <c r="B3007" s="105" t="s">
        <v>32267</v>
      </c>
      <c r="C3007" s="24" t="s">
        <v>32241</v>
      </c>
      <c r="D3007" s="28">
        <v>2.29</v>
      </c>
      <c r="E3007" s="24">
        <v>4.84</v>
      </c>
      <c r="F3007" s="24">
        <v>11.08</v>
      </c>
      <c r="G3007" s="107"/>
    </row>
    <row r="3008" ht="13.8" spans="1:7">
      <c r="A3008" s="102">
        <v>3003</v>
      </c>
      <c r="B3008" s="105" t="s">
        <v>5324</v>
      </c>
      <c r="C3008" s="24" t="s">
        <v>32241</v>
      </c>
      <c r="D3008" s="28">
        <v>8.91</v>
      </c>
      <c r="E3008" s="24">
        <v>4.84</v>
      </c>
      <c r="F3008" s="24">
        <v>43.12</v>
      </c>
      <c r="G3008" s="107"/>
    </row>
    <row r="3009" ht="13.8" spans="1:7">
      <c r="A3009" s="102">
        <v>3004</v>
      </c>
      <c r="B3009" s="105" t="s">
        <v>32268</v>
      </c>
      <c r="C3009" s="24" t="s">
        <v>32241</v>
      </c>
      <c r="D3009" s="28">
        <v>5.04</v>
      </c>
      <c r="E3009" s="24">
        <v>4.84</v>
      </c>
      <c r="F3009" s="24">
        <v>24.39</v>
      </c>
      <c r="G3009" s="107"/>
    </row>
    <row r="3010" ht="13.8" spans="1:7">
      <c r="A3010" s="102">
        <v>3005</v>
      </c>
      <c r="B3010" s="105" t="s">
        <v>16833</v>
      </c>
      <c r="C3010" s="24" t="s">
        <v>32241</v>
      </c>
      <c r="D3010" s="28">
        <v>3.81</v>
      </c>
      <c r="E3010" s="24">
        <v>4.84</v>
      </c>
      <c r="F3010" s="24">
        <v>18.44</v>
      </c>
      <c r="G3010" s="107"/>
    </row>
    <row r="3011" ht="13.8" spans="1:7">
      <c r="A3011" s="102">
        <v>3006</v>
      </c>
      <c r="B3011" s="105" t="s">
        <v>32269</v>
      </c>
      <c r="C3011" s="24" t="s">
        <v>32241</v>
      </c>
      <c r="D3011" s="28">
        <v>4.25</v>
      </c>
      <c r="E3011" s="24">
        <v>4.84</v>
      </c>
      <c r="F3011" s="24">
        <v>20.57</v>
      </c>
      <c r="G3011" s="107"/>
    </row>
    <row r="3012" ht="13.8" spans="1:7">
      <c r="A3012" s="102">
        <v>3007</v>
      </c>
      <c r="B3012" s="105" t="s">
        <v>3276</v>
      </c>
      <c r="C3012" s="24" t="s">
        <v>32241</v>
      </c>
      <c r="D3012" s="28">
        <v>9.19</v>
      </c>
      <c r="E3012" s="24">
        <v>4.84</v>
      </c>
      <c r="F3012" s="24">
        <v>44.48</v>
      </c>
      <c r="G3012" s="107"/>
    </row>
    <row r="3013" ht="13.8" spans="1:7">
      <c r="A3013" s="102">
        <v>3008</v>
      </c>
      <c r="B3013" s="105" t="s">
        <v>32270</v>
      </c>
      <c r="C3013" s="24" t="s">
        <v>32241</v>
      </c>
      <c r="D3013" s="28">
        <v>6.78</v>
      </c>
      <c r="E3013" s="24">
        <v>4.84</v>
      </c>
      <c r="F3013" s="24">
        <v>32.82</v>
      </c>
      <c r="G3013" s="107"/>
    </row>
    <row r="3014" ht="13.8" spans="1:7">
      <c r="A3014" s="102">
        <v>3009</v>
      </c>
      <c r="B3014" s="105" t="s">
        <v>3557</v>
      </c>
      <c r="C3014" s="24" t="s">
        <v>32241</v>
      </c>
      <c r="D3014" s="28">
        <v>9.91</v>
      </c>
      <c r="E3014" s="24">
        <v>4.84</v>
      </c>
      <c r="F3014" s="24">
        <v>47.96</v>
      </c>
      <c r="G3014" s="107"/>
    </row>
    <row r="3015" ht="13.8" spans="1:7">
      <c r="A3015" s="102">
        <v>3010</v>
      </c>
      <c r="B3015" s="105" t="s">
        <v>3565</v>
      </c>
      <c r="C3015" s="24" t="s">
        <v>32241</v>
      </c>
      <c r="D3015" s="28">
        <v>8.08</v>
      </c>
      <c r="E3015" s="24">
        <v>4.84</v>
      </c>
      <c r="F3015" s="24">
        <v>39.11</v>
      </c>
      <c r="G3015" s="107"/>
    </row>
    <row r="3016" ht="13.8" spans="1:7">
      <c r="A3016" s="102">
        <v>3011</v>
      </c>
      <c r="B3016" s="105" t="s">
        <v>6018</v>
      </c>
      <c r="C3016" s="24" t="s">
        <v>32241</v>
      </c>
      <c r="D3016" s="28">
        <v>8.34</v>
      </c>
      <c r="E3016" s="24">
        <v>4.84</v>
      </c>
      <c r="F3016" s="24">
        <v>40.37</v>
      </c>
      <c r="G3016" s="107"/>
    </row>
    <row r="3017" ht="13.8" spans="1:7">
      <c r="A3017" s="102">
        <v>3012</v>
      </c>
      <c r="B3017" s="105" t="s">
        <v>32271</v>
      </c>
      <c r="C3017" s="24" t="s">
        <v>32241</v>
      </c>
      <c r="D3017" s="28">
        <v>4.83</v>
      </c>
      <c r="E3017" s="24">
        <v>4.84</v>
      </c>
      <c r="F3017" s="24">
        <v>23.38</v>
      </c>
      <c r="G3017" s="107"/>
    </row>
    <row r="3018" ht="13.8" spans="1:7">
      <c r="A3018" s="102">
        <v>3013</v>
      </c>
      <c r="B3018" s="105" t="s">
        <v>32272</v>
      </c>
      <c r="C3018" s="24" t="s">
        <v>32241</v>
      </c>
      <c r="D3018" s="28">
        <v>13.47</v>
      </c>
      <c r="E3018" s="24">
        <v>4.84</v>
      </c>
      <c r="F3018" s="24">
        <v>65.19</v>
      </c>
      <c r="G3018" s="107"/>
    </row>
    <row r="3019" ht="13.8" spans="1:7">
      <c r="A3019" s="102">
        <v>3014</v>
      </c>
      <c r="B3019" s="105" t="s">
        <v>4235</v>
      </c>
      <c r="C3019" s="24" t="s">
        <v>32241</v>
      </c>
      <c r="D3019" s="28">
        <v>4.83</v>
      </c>
      <c r="E3019" s="24">
        <v>4.84</v>
      </c>
      <c r="F3019" s="24">
        <v>23.38</v>
      </c>
      <c r="G3019" s="107"/>
    </row>
    <row r="3020" ht="13.8" spans="1:7">
      <c r="A3020" s="102">
        <v>3015</v>
      </c>
      <c r="B3020" s="105" t="s">
        <v>32273</v>
      </c>
      <c r="C3020" s="24" t="s">
        <v>32241</v>
      </c>
      <c r="D3020" s="28">
        <v>6.54</v>
      </c>
      <c r="E3020" s="24">
        <v>4.84</v>
      </c>
      <c r="F3020" s="24">
        <v>31.65</v>
      </c>
      <c r="G3020" s="107"/>
    </row>
    <row r="3021" ht="13.8" spans="1:7">
      <c r="A3021" s="102">
        <v>3016</v>
      </c>
      <c r="B3021" s="105" t="s">
        <v>9362</v>
      </c>
      <c r="C3021" s="24" t="s">
        <v>32241</v>
      </c>
      <c r="D3021" s="28">
        <v>7.64</v>
      </c>
      <c r="E3021" s="24">
        <v>4.84</v>
      </c>
      <c r="F3021" s="24">
        <v>36.98</v>
      </c>
      <c r="G3021" s="107"/>
    </row>
    <row r="3022" ht="13.8" spans="1:7">
      <c r="A3022" s="102">
        <v>3017</v>
      </c>
      <c r="B3022" s="105" t="s">
        <v>4235</v>
      </c>
      <c r="C3022" s="24" t="s">
        <v>32241</v>
      </c>
      <c r="D3022" s="28">
        <v>5.92</v>
      </c>
      <c r="E3022" s="24">
        <v>4.84</v>
      </c>
      <c r="F3022" s="24">
        <v>28.65</v>
      </c>
      <c r="G3022" s="107"/>
    </row>
    <row r="3023" ht="13.8" spans="1:7">
      <c r="A3023" s="102">
        <v>3018</v>
      </c>
      <c r="B3023" s="105" t="s">
        <v>25237</v>
      </c>
      <c r="C3023" s="24" t="s">
        <v>32241</v>
      </c>
      <c r="D3023" s="28">
        <v>4.44</v>
      </c>
      <c r="E3023" s="24">
        <v>4.84</v>
      </c>
      <c r="F3023" s="24">
        <v>21.49</v>
      </c>
      <c r="G3023" s="107"/>
    </row>
    <row r="3024" ht="13.8" spans="1:7">
      <c r="A3024" s="102">
        <v>3019</v>
      </c>
      <c r="B3024" s="105" t="s">
        <v>32251</v>
      </c>
      <c r="C3024" s="24" t="s">
        <v>32241</v>
      </c>
      <c r="D3024" s="28">
        <v>6.22</v>
      </c>
      <c r="E3024" s="24">
        <v>4.84</v>
      </c>
      <c r="F3024" s="24">
        <v>30.1</v>
      </c>
      <c r="G3024" s="107"/>
    </row>
    <row r="3025" ht="13.8" spans="1:7">
      <c r="A3025" s="102">
        <v>3020</v>
      </c>
      <c r="B3025" s="105" t="s">
        <v>15124</v>
      </c>
      <c r="C3025" s="24" t="s">
        <v>32241</v>
      </c>
      <c r="D3025" s="28">
        <v>7.43</v>
      </c>
      <c r="E3025" s="24">
        <v>4.84</v>
      </c>
      <c r="F3025" s="24">
        <v>35.96</v>
      </c>
      <c r="G3025" s="107"/>
    </row>
    <row r="3026" ht="13.8" spans="1:7">
      <c r="A3026" s="102">
        <v>3021</v>
      </c>
      <c r="B3026" s="105" t="s">
        <v>32274</v>
      </c>
      <c r="C3026" s="24" t="s">
        <v>32241</v>
      </c>
      <c r="D3026" s="28">
        <v>6.66</v>
      </c>
      <c r="E3026" s="24">
        <v>4.84</v>
      </c>
      <c r="F3026" s="24">
        <v>32.23</v>
      </c>
      <c r="G3026" s="107"/>
    </row>
    <row r="3027" ht="13.8" spans="1:7">
      <c r="A3027" s="102">
        <v>3022</v>
      </c>
      <c r="B3027" s="105" t="s">
        <v>16546</v>
      </c>
      <c r="C3027" s="24" t="s">
        <v>32241</v>
      </c>
      <c r="D3027" s="28">
        <v>3.66</v>
      </c>
      <c r="E3027" s="24">
        <v>4.84</v>
      </c>
      <c r="F3027" s="24">
        <v>17.71</v>
      </c>
      <c r="G3027" s="107"/>
    </row>
    <row r="3028" ht="13.8" spans="1:7">
      <c r="A3028" s="102">
        <v>3023</v>
      </c>
      <c r="B3028" s="105" t="s">
        <v>32275</v>
      </c>
      <c r="C3028" s="24" t="s">
        <v>32241</v>
      </c>
      <c r="D3028" s="28">
        <v>5.3</v>
      </c>
      <c r="E3028" s="24">
        <v>4.84</v>
      </c>
      <c r="F3028" s="24">
        <v>25.65</v>
      </c>
      <c r="G3028" s="107"/>
    </row>
    <row r="3029" ht="13.8" spans="1:7">
      <c r="A3029" s="102">
        <v>3024</v>
      </c>
      <c r="B3029" s="105" t="s">
        <v>3279</v>
      </c>
      <c r="C3029" s="24" t="s">
        <v>32241</v>
      </c>
      <c r="D3029" s="28">
        <v>5.15</v>
      </c>
      <c r="E3029" s="24">
        <v>4.84</v>
      </c>
      <c r="F3029" s="24">
        <v>24.93</v>
      </c>
      <c r="G3029" s="107"/>
    </row>
    <row r="3030" ht="13.8" spans="1:7">
      <c r="A3030" s="102">
        <v>3025</v>
      </c>
      <c r="B3030" s="105" t="s">
        <v>32276</v>
      </c>
      <c r="C3030" s="24" t="s">
        <v>32241</v>
      </c>
      <c r="D3030" s="28">
        <v>10.04</v>
      </c>
      <c r="E3030" s="24">
        <v>4.84</v>
      </c>
      <c r="F3030" s="24">
        <v>48.59</v>
      </c>
      <c r="G3030" s="107"/>
    </row>
    <row r="3031" ht="13.8" spans="1:7">
      <c r="A3031" s="102">
        <v>3026</v>
      </c>
      <c r="B3031" s="105" t="s">
        <v>3938</v>
      </c>
      <c r="C3031" s="24" t="s">
        <v>32241</v>
      </c>
      <c r="D3031" s="28">
        <v>9.88</v>
      </c>
      <c r="E3031" s="24">
        <v>4.84</v>
      </c>
      <c r="F3031" s="24">
        <v>47.82</v>
      </c>
      <c r="G3031" s="107"/>
    </row>
    <row r="3032" ht="13.8" spans="1:7">
      <c r="A3032" s="102">
        <v>3027</v>
      </c>
      <c r="B3032" s="105" t="s">
        <v>32277</v>
      </c>
      <c r="C3032" s="24" t="s">
        <v>32241</v>
      </c>
      <c r="D3032" s="28">
        <v>5.95</v>
      </c>
      <c r="E3032" s="24">
        <v>4.84</v>
      </c>
      <c r="F3032" s="24">
        <v>28.8</v>
      </c>
      <c r="G3032" s="107"/>
    </row>
    <row r="3033" ht="13.8" spans="1:7">
      <c r="A3033" s="102">
        <v>3028</v>
      </c>
      <c r="B3033" s="105" t="s">
        <v>16431</v>
      </c>
      <c r="C3033" s="24" t="s">
        <v>32241</v>
      </c>
      <c r="D3033" s="28">
        <v>2.22</v>
      </c>
      <c r="E3033" s="24">
        <v>4.84</v>
      </c>
      <c r="F3033" s="24">
        <v>10.74</v>
      </c>
      <c r="G3033" s="107"/>
    </row>
    <row r="3034" ht="13.8" spans="1:7">
      <c r="A3034" s="102">
        <v>3029</v>
      </c>
      <c r="B3034" s="105" t="s">
        <v>32278</v>
      </c>
      <c r="C3034" s="24" t="s">
        <v>32241</v>
      </c>
      <c r="D3034" s="28">
        <v>10.2</v>
      </c>
      <c r="E3034" s="24">
        <v>4.84</v>
      </c>
      <c r="F3034" s="24">
        <v>49.37</v>
      </c>
      <c r="G3034" s="107"/>
    </row>
    <row r="3035" ht="13.8" spans="1:7">
      <c r="A3035" s="102">
        <v>3030</v>
      </c>
      <c r="B3035" s="105" t="s">
        <v>32279</v>
      </c>
      <c r="C3035" s="24" t="s">
        <v>32241</v>
      </c>
      <c r="D3035" s="28">
        <v>4.14</v>
      </c>
      <c r="E3035" s="24">
        <v>4.84</v>
      </c>
      <c r="F3035" s="24">
        <v>20.04</v>
      </c>
      <c r="G3035" s="107"/>
    </row>
    <row r="3036" ht="13.8" spans="1:7">
      <c r="A3036" s="102">
        <v>3031</v>
      </c>
      <c r="B3036" s="105" t="s">
        <v>32280</v>
      </c>
      <c r="C3036" s="24" t="s">
        <v>32241</v>
      </c>
      <c r="D3036" s="28">
        <v>6.57</v>
      </c>
      <c r="E3036" s="24">
        <v>4.84</v>
      </c>
      <c r="F3036" s="24">
        <v>31.8</v>
      </c>
      <c r="G3036" s="107"/>
    </row>
    <row r="3037" ht="13.8" spans="1:7">
      <c r="A3037" s="102">
        <v>3032</v>
      </c>
      <c r="B3037" s="105" t="s">
        <v>32281</v>
      </c>
      <c r="C3037" s="24" t="s">
        <v>32241</v>
      </c>
      <c r="D3037" s="28">
        <v>5.62</v>
      </c>
      <c r="E3037" s="24">
        <v>4.84</v>
      </c>
      <c r="F3037" s="24">
        <v>27.2</v>
      </c>
      <c r="G3037" s="107"/>
    </row>
    <row r="3038" ht="13.8" spans="1:7">
      <c r="A3038" s="102">
        <v>3033</v>
      </c>
      <c r="B3038" s="105" t="s">
        <v>32244</v>
      </c>
      <c r="C3038" s="24" t="s">
        <v>32241</v>
      </c>
      <c r="D3038" s="28">
        <v>16.11</v>
      </c>
      <c r="E3038" s="24">
        <v>4.84</v>
      </c>
      <c r="F3038" s="24">
        <v>77.97</v>
      </c>
      <c r="G3038" s="107"/>
    </row>
    <row r="3039" ht="13.8" spans="1:7">
      <c r="A3039" s="102">
        <v>3034</v>
      </c>
      <c r="B3039" s="105" t="s">
        <v>32282</v>
      </c>
      <c r="C3039" s="24" t="s">
        <v>32241</v>
      </c>
      <c r="D3039" s="28">
        <v>9.85</v>
      </c>
      <c r="E3039" s="24">
        <v>4.84</v>
      </c>
      <c r="F3039" s="24">
        <v>47.67</v>
      </c>
      <c r="G3039" s="107"/>
    </row>
    <row r="3040" ht="13.8" spans="1:7">
      <c r="A3040" s="102">
        <v>3035</v>
      </c>
      <c r="B3040" s="105" t="s">
        <v>32283</v>
      </c>
      <c r="C3040" s="24" t="s">
        <v>32241</v>
      </c>
      <c r="D3040" s="28">
        <v>5.11</v>
      </c>
      <c r="E3040" s="24">
        <v>4.84</v>
      </c>
      <c r="F3040" s="24">
        <v>24.73</v>
      </c>
      <c r="G3040" s="107"/>
    </row>
    <row r="3041" ht="13.8" spans="1:7">
      <c r="A3041" s="102">
        <v>3036</v>
      </c>
      <c r="B3041" s="105" t="s">
        <v>32284</v>
      </c>
      <c r="C3041" s="24" t="s">
        <v>32241</v>
      </c>
      <c r="D3041" s="28">
        <v>4.65</v>
      </c>
      <c r="E3041" s="24">
        <v>4.84</v>
      </c>
      <c r="F3041" s="24">
        <v>22.51</v>
      </c>
      <c r="G3041" s="107"/>
    </row>
    <row r="3042" ht="13.8" spans="1:7">
      <c r="A3042" s="102">
        <v>3037</v>
      </c>
      <c r="B3042" s="105" t="s">
        <v>32285</v>
      </c>
      <c r="C3042" s="24" t="s">
        <v>32241</v>
      </c>
      <c r="D3042" s="28">
        <v>5.51</v>
      </c>
      <c r="E3042" s="24">
        <v>4.84</v>
      </c>
      <c r="F3042" s="24">
        <v>26.67</v>
      </c>
      <c r="G3042" s="107"/>
    </row>
    <row r="3043" ht="13.8" spans="1:7">
      <c r="A3043" s="102">
        <v>3038</v>
      </c>
      <c r="B3043" s="105" t="s">
        <v>32286</v>
      </c>
      <c r="C3043" s="24" t="s">
        <v>32241</v>
      </c>
      <c r="D3043" s="28">
        <v>5.02</v>
      </c>
      <c r="E3043" s="24">
        <v>4.84</v>
      </c>
      <c r="F3043" s="24">
        <v>24.3</v>
      </c>
      <c r="G3043" s="107"/>
    </row>
    <row r="3044" ht="13.8" spans="1:7">
      <c r="A3044" s="102">
        <v>3039</v>
      </c>
      <c r="B3044" s="105" t="s">
        <v>32287</v>
      </c>
      <c r="C3044" s="24" t="s">
        <v>32241</v>
      </c>
      <c r="D3044" s="28">
        <v>5.47</v>
      </c>
      <c r="E3044" s="24">
        <v>4.84</v>
      </c>
      <c r="F3044" s="24">
        <v>26.47</v>
      </c>
      <c r="G3044" s="107"/>
    </row>
    <row r="3045" ht="13.8" spans="1:7">
      <c r="A3045" s="102">
        <v>3040</v>
      </c>
      <c r="B3045" s="105" t="s">
        <v>32288</v>
      </c>
      <c r="C3045" s="24" t="s">
        <v>32241</v>
      </c>
      <c r="D3045" s="28">
        <v>4.99</v>
      </c>
      <c r="E3045" s="24">
        <v>4.84</v>
      </c>
      <c r="F3045" s="24">
        <v>24.15</v>
      </c>
      <c r="G3045" s="107"/>
    </row>
    <row r="3046" ht="13.8" spans="1:7">
      <c r="A3046" s="102">
        <v>3041</v>
      </c>
      <c r="B3046" s="105" t="s">
        <v>25566</v>
      </c>
      <c r="C3046" s="24" t="s">
        <v>32241</v>
      </c>
      <c r="D3046" s="28">
        <v>6.71</v>
      </c>
      <c r="E3046" s="24">
        <v>4.84</v>
      </c>
      <c r="F3046" s="24">
        <v>32.48</v>
      </c>
      <c r="G3046" s="107"/>
    </row>
    <row r="3047" ht="13.8" spans="1:7">
      <c r="A3047" s="102">
        <v>3042</v>
      </c>
      <c r="B3047" s="105" t="s">
        <v>4153</v>
      </c>
      <c r="C3047" s="24" t="s">
        <v>32241</v>
      </c>
      <c r="D3047" s="28">
        <v>6.58</v>
      </c>
      <c r="E3047" s="24">
        <v>4.84</v>
      </c>
      <c r="F3047" s="24">
        <v>31.85</v>
      </c>
      <c r="G3047" s="107"/>
    </row>
    <row r="3048" ht="13.8" spans="1:7">
      <c r="A3048" s="102">
        <v>3043</v>
      </c>
      <c r="B3048" s="105" t="s">
        <v>32289</v>
      </c>
      <c r="C3048" s="24" t="s">
        <v>32241</v>
      </c>
      <c r="D3048" s="28">
        <v>7</v>
      </c>
      <c r="E3048" s="24">
        <v>4.84</v>
      </c>
      <c r="F3048" s="24">
        <v>33.88</v>
      </c>
      <c r="G3048" s="107"/>
    </row>
    <row r="3049" ht="13.8" spans="1:7">
      <c r="A3049" s="102">
        <v>3044</v>
      </c>
      <c r="B3049" s="105" t="s">
        <v>32290</v>
      </c>
      <c r="C3049" s="24" t="s">
        <v>32241</v>
      </c>
      <c r="D3049" s="28">
        <v>5</v>
      </c>
      <c r="E3049" s="24">
        <v>4.84</v>
      </c>
      <c r="F3049" s="24">
        <v>24.2</v>
      </c>
      <c r="G3049" s="107"/>
    </row>
    <row r="3050" ht="13.8" spans="1:7">
      <c r="A3050" s="102">
        <v>3045</v>
      </c>
      <c r="B3050" s="105" t="s">
        <v>3350</v>
      </c>
      <c r="C3050" s="24" t="s">
        <v>32241</v>
      </c>
      <c r="D3050" s="28">
        <v>10.55</v>
      </c>
      <c r="E3050" s="24">
        <v>4.84</v>
      </c>
      <c r="F3050" s="24">
        <v>51.06</v>
      </c>
      <c r="G3050" s="107"/>
    </row>
    <row r="3051" ht="13.8" spans="1:7">
      <c r="A3051" s="102">
        <v>3046</v>
      </c>
      <c r="B3051" s="105" t="s">
        <v>2455</v>
      </c>
      <c r="C3051" s="24" t="s">
        <v>32291</v>
      </c>
      <c r="D3051" s="28">
        <v>7.57</v>
      </c>
      <c r="E3051" s="24">
        <v>4.84</v>
      </c>
      <c r="F3051" s="24">
        <v>36.64</v>
      </c>
      <c r="G3051" s="107"/>
    </row>
    <row r="3052" ht="13.8" spans="1:7">
      <c r="A3052" s="102">
        <v>3047</v>
      </c>
      <c r="B3052" s="105" t="s">
        <v>3908</v>
      </c>
      <c r="C3052" s="24" t="s">
        <v>32291</v>
      </c>
      <c r="D3052" s="28">
        <v>4.42</v>
      </c>
      <c r="E3052" s="24">
        <v>4.84</v>
      </c>
      <c r="F3052" s="24">
        <v>21.39</v>
      </c>
      <c r="G3052" s="107"/>
    </row>
    <row r="3053" ht="13.8" spans="1:7">
      <c r="A3053" s="102">
        <v>3048</v>
      </c>
      <c r="B3053" s="105" t="s">
        <v>3582</v>
      </c>
      <c r="C3053" s="24" t="s">
        <v>32291</v>
      </c>
      <c r="D3053" s="28">
        <v>9.66</v>
      </c>
      <c r="E3053" s="24">
        <v>4.84</v>
      </c>
      <c r="F3053" s="24">
        <v>46.75</v>
      </c>
      <c r="G3053" s="107"/>
    </row>
    <row r="3054" ht="13.8" spans="1:7">
      <c r="A3054" s="102">
        <v>3049</v>
      </c>
      <c r="B3054" s="105" t="s">
        <v>5018</v>
      </c>
      <c r="C3054" s="24" t="s">
        <v>32291</v>
      </c>
      <c r="D3054" s="28">
        <v>3.93</v>
      </c>
      <c r="E3054" s="24">
        <v>4.84</v>
      </c>
      <c r="F3054" s="24">
        <v>19.02</v>
      </c>
      <c r="G3054" s="107"/>
    </row>
    <row r="3055" ht="13.8" spans="1:7">
      <c r="A3055" s="102">
        <v>3050</v>
      </c>
      <c r="B3055" s="105" t="s">
        <v>3815</v>
      </c>
      <c r="C3055" s="24" t="s">
        <v>32291</v>
      </c>
      <c r="D3055" s="28">
        <v>3.74</v>
      </c>
      <c r="E3055" s="24">
        <v>4.84</v>
      </c>
      <c r="F3055" s="24">
        <v>18.1</v>
      </c>
      <c r="G3055" s="107"/>
    </row>
    <row r="3056" ht="13.8" spans="1:7">
      <c r="A3056" s="102">
        <v>3051</v>
      </c>
      <c r="B3056" s="105" t="s">
        <v>32292</v>
      </c>
      <c r="C3056" s="24" t="s">
        <v>32291</v>
      </c>
      <c r="D3056" s="28">
        <v>3.11</v>
      </c>
      <c r="E3056" s="24">
        <v>4.84</v>
      </c>
      <c r="F3056" s="24">
        <v>15.05</v>
      </c>
      <c r="G3056" s="107"/>
    </row>
    <row r="3057" ht="13.8" spans="1:7">
      <c r="A3057" s="102">
        <v>3052</v>
      </c>
      <c r="B3057" s="105" t="s">
        <v>15774</v>
      </c>
      <c r="C3057" s="24" t="s">
        <v>32291</v>
      </c>
      <c r="D3057" s="28">
        <v>4.44</v>
      </c>
      <c r="E3057" s="24">
        <v>4.84</v>
      </c>
      <c r="F3057" s="24">
        <v>21.49</v>
      </c>
      <c r="G3057" s="107"/>
    </row>
    <row r="3058" ht="13.8" spans="1:7">
      <c r="A3058" s="102">
        <v>3053</v>
      </c>
      <c r="B3058" s="105" t="s">
        <v>32293</v>
      </c>
      <c r="C3058" s="24" t="s">
        <v>32291</v>
      </c>
      <c r="D3058" s="28">
        <v>5.87</v>
      </c>
      <c r="E3058" s="24">
        <v>4.84</v>
      </c>
      <c r="F3058" s="24">
        <v>28.41</v>
      </c>
      <c r="G3058" s="107"/>
    </row>
    <row r="3059" ht="13.8" spans="1:7">
      <c r="A3059" s="102">
        <v>3054</v>
      </c>
      <c r="B3059" s="105" t="s">
        <v>4612</v>
      </c>
      <c r="C3059" s="24" t="s">
        <v>32291</v>
      </c>
      <c r="D3059" s="28">
        <v>4.95</v>
      </c>
      <c r="E3059" s="24">
        <v>4.84</v>
      </c>
      <c r="F3059" s="24">
        <v>23.96</v>
      </c>
      <c r="G3059" s="107"/>
    </row>
    <row r="3060" ht="13.8" spans="1:7">
      <c r="A3060" s="102">
        <v>3055</v>
      </c>
      <c r="B3060" s="105" t="s">
        <v>3382</v>
      </c>
      <c r="C3060" s="24" t="s">
        <v>32291</v>
      </c>
      <c r="D3060" s="28">
        <v>4.34</v>
      </c>
      <c r="E3060" s="24">
        <v>4.84</v>
      </c>
      <c r="F3060" s="24">
        <v>21.01</v>
      </c>
      <c r="G3060" s="107"/>
    </row>
    <row r="3061" ht="13.8" spans="1:7">
      <c r="A3061" s="102">
        <v>3056</v>
      </c>
      <c r="B3061" s="105" t="s">
        <v>12129</v>
      </c>
      <c r="C3061" s="24" t="s">
        <v>32291</v>
      </c>
      <c r="D3061" s="28">
        <v>9.21</v>
      </c>
      <c r="E3061" s="24">
        <v>4.84</v>
      </c>
      <c r="F3061" s="24">
        <v>44.58</v>
      </c>
      <c r="G3061" s="107"/>
    </row>
    <row r="3062" ht="13.8" spans="1:7">
      <c r="A3062" s="102">
        <v>3057</v>
      </c>
      <c r="B3062" s="105" t="s">
        <v>32294</v>
      </c>
      <c r="C3062" s="24" t="s">
        <v>32291</v>
      </c>
      <c r="D3062" s="28">
        <v>6.86</v>
      </c>
      <c r="E3062" s="24">
        <v>4.84</v>
      </c>
      <c r="F3062" s="24">
        <v>33.2</v>
      </c>
      <c r="G3062" s="107"/>
    </row>
    <row r="3063" ht="13.8" spans="1:7">
      <c r="A3063" s="102">
        <v>3058</v>
      </c>
      <c r="B3063" s="105" t="s">
        <v>32295</v>
      </c>
      <c r="C3063" s="24" t="s">
        <v>32291</v>
      </c>
      <c r="D3063" s="28">
        <v>5.98</v>
      </c>
      <c r="E3063" s="24">
        <v>4.84</v>
      </c>
      <c r="F3063" s="24">
        <v>28.94</v>
      </c>
      <c r="G3063" s="107"/>
    </row>
    <row r="3064" ht="13.8" spans="1:7">
      <c r="A3064" s="102">
        <v>3059</v>
      </c>
      <c r="B3064" s="105" t="s">
        <v>3612</v>
      </c>
      <c r="C3064" s="24" t="s">
        <v>32291</v>
      </c>
      <c r="D3064" s="28">
        <v>5.54</v>
      </c>
      <c r="E3064" s="24">
        <v>4.84</v>
      </c>
      <c r="F3064" s="24">
        <v>26.81</v>
      </c>
      <c r="G3064" s="107"/>
    </row>
    <row r="3065" ht="13.8" spans="1:7">
      <c r="A3065" s="102">
        <v>3060</v>
      </c>
      <c r="B3065" s="105" t="s">
        <v>32296</v>
      </c>
      <c r="C3065" s="24" t="s">
        <v>32291</v>
      </c>
      <c r="D3065" s="28">
        <v>8.73</v>
      </c>
      <c r="E3065" s="24">
        <v>4.84</v>
      </c>
      <c r="F3065" s="24">
        <v>42.25</v>
      </c>
      <c r="G3065" s="107"/>
    </row>
    <row r="3066" ht="13.8" spans="1:7">
      <c r="A3066" s="102">
        <v>3061</v>
      </c>
      <c r="B3066" s="105" t="s">
        <v>3612</v>
      </c>
      <c r="C3066" s="24" t="s">
        <v>32291</v>
      </c>
      <c r="D3066" s="28">
        <v>3.9</v>
      </c>
      <c r="E3066" s="24">
        <v>4.84</v>
      </c>
      <c r="F3066" s="24">
        <v>18.88</v>
      </c>
      <c r="G3066" s="107"/>
    </row>
    <row r="3067" ht="13.8" spans="1:7">
      <c r="A3067" s="102">
        <v>3062</v>
      </c>
      <c r="B3067" s="105" t="s">
        <v>14364</v>
      </c>
      <c r="C3067" s="24" t="s">
        <v>32291</v>
      </c>
      <c r="D3067" s="28">
        <v>2.42</v>
      </c>
      <c r="E3067" s="24">
        <v>4.84</v>
      </c>
      <c r="F3067" s="24">
        <v>11.71</v>
      </c>
      <c r="G3067" s="107"/>
    </row>
    <row r="3068" ht="13.8" spans="1:7">
      <c r="A3068" s="102">
        <v>3063</v>
      </c>
      <c r="B3068" s="105" t="s">
        <v>3871</v>
      </c>
      <c r="C3068" s="24" t="s">
        <v>32291</v>
      </c>
      <c r="D3068" s="28">
        <v>5.97</v>
      </c>
      <c r="E3068" s="24">
        <v>4.84</v>
      </c>
      <c r="F3068" s="24">
        <v>28.89</v>
      </c>
      <c r="G3068" s="107"/>
    </row>
    <row r="3069" ht="13.8" spans="1:7">
      <c r="A3069" s="102">
        <v>3064</v>
      </c>
      <c r="B3069" s="105" t="s">
        <v>3565</v>
      </c>
      <c r="C3069" s="24" t="s">
        <v>32291</v>
      </c>
      <c r="D3069" s="28">
        <v>2.81</v>
      </c>
      <c r="E3069" s="24">
        <v>4.84</v>
      </c>
      <c r="F3069" s="24">
        <v>13.6</v>
      </c>
      <c r="G3069" s="107"/>
    </row>
    <row r="3070" ht="13.8" spans="1:7">
      <c r="A3070" s="102">
        <v>3065</v>
      </c>
      <c r="B3070" s="105" t="s">
        <v>3337</v>
      </c>
      <c r="C3070" s="24" t="s">
        <v>32291</v>
      </c>
      <c r="D3070" s="28">
        <v>2.84</v>
      </c>
      <c r="E3070" s="24">
        <v>4.84</v>
      </c>
      <c r="F3070" s="24">
        <v>13.75</v>
      </c>
      <c r="G3070" s="107"/>
    </row>
    <row r="3071" ht="13.8" spans="1:7">
      <c r="A3071" s="102">
        <v>3066</v>
      </c>
      <c r="B3071" s="105" t="s">
        <v>3672</v>
      </c>
      <c r="C3071" s="24" t="s">
        <v>32291</v>
      </c>
      <c r="D3071" s="28">
        <v>3.27</v>
      </c>
      <c r="E3071" s="24">
        <v>4.84</v>
      </c>
      <c r="F3071" s="24">
        <v>15.83</v>
      </c>
      <c r="G3071" s="107"/>
    </row>
    <row r="3072" ht="13.8" spans="1:7">
      <c r="A3072" s="102">
        <v>3067</v>
      </c>
      <c r="B3072" s="105" t="s">
        <v>16131</v>
      </c>
      <c r="C3072" s="24" t="s">
        <v>32291</v>
      </c>
      <c r="D3072" s="28">
        <v>1.25</v>
      </c>
      <c r="E3072" s="24">
        <v>4.84</v>
      </c>
      <c r="F3072" s="24">
        <v>6.05</v>
      </c>
      <c r="G3072" s="107"/>
    </row>
    <row r="3073" ht="13.8" spans="1:7">
      <c r="A3073" s="102">
        <v>3068</v>
      </c>
      <c r="B3073" s="105" t="s">
        <v>32297</v>
      </c>
      <c r="C3073" s="24" t="s">
        <v>32291</v>
      </c>
      <c r="D3073" s="28">
        <v>11.21</v>
      </c>
      <c r="E3073" s="24">
        <v>4.84</v>
      </c>
      <c r="F3073" s="24">
        <v>54.26</v>
      </c>
      <c r="G3073" s="107"/>
    </row>
    <row r="3074" ht="13.8" spans="1:7">
      <c r="A3074" s="102">
        <v>3069</v>
      </c>
      <c r="B3074" s="105" t="s">
        <v>15028</v>
      </c>
      <c r="C3074" s="24" t="s">
        <v>32291</v>
      </c>
      <c r="D3074" s="28">
        <v>5.19</v>
      </c>
      <c r="E3074" s="24">
        <v>4.84</v>
      </c>
      <c r="F3074" s="24">
        <v>25.12</v>
      </c>
      <c r="G3074" s="107"/>
    </row>
    <row r="3075" ht="13.8" spans="1:7">
      <c r="A3075" s="102">
        <v>3070</v>
      </c>
      <c r="B3075" s="105" t="s">
        <v>3302</v>
      </c>
      <c r="C3075" s="24" t="s">
        <v>32291</v>
      </c>
      <c r="D3075" s="28">
        <v>5.73</v>
      </c>
      <c r="E3075" s="24">
        <v>4.84</v>
      </c>
      <c r="F3075" s="24">
        <v>27.73</v>
      </c>
      <c r="G3075" s="107"/>
    </row>
    <row r="3076" ht="13.8" spans="1:7">
      <c r="A3076" s="102">
        <v>3071</v>
      </c>
      <c r="B3076" s="105" t="s">
        <v>5459</v>
      </c>
      <c r="C3076" s="24" t="s">
        <v>32291</v>
      </c>
      <c r="D3076" s="28">
        <v>4.58</v>
      </c>
      <c r="E3076" s="24">
        <v>4.84</v>
      </c>
      <c r="F3076" s="24">
        <v>22.17</v>
      </c>
      <c r="G3076" s="107"/>
    </row>
    <row r="3077" ht="13.8" spans="1:7">
      <c r="A3077" s="102">
        <v>3072</v>
      </c>
      <c r="B3077" s="105" t="s">
        <v>31152</v>
      </c>
      <c r="C3077" s="24" t="s">
        <v>32291</v>
      </c>
      <c r="D3077" s="28">
        <v>6.27</v>
      </c>
      <c r="E3077" s="24">
        <v>4.84</v>
      </c>
      <c r="F3077" s="24">
        <v>30.35</v>
      </c>
      <c r="G3077" s="107"/>
    </row>
    <row r="3078" ht="13.8" spans="1:7">
      <c r="A3078" s="102">
        <v>3073</v>
      </c>
      <c r="B3078" s="105" t="s">
        <v>32298</v>
      </c>
      <c r="C3078" s="24" t="s">
        <v>32291</v>
      </c>
      <c r="D3078" s="28">
        <v>4.7</v>
      </c>
      <c r="E3078" s="24">
        <v>4.84</v>
      </c>
      <c r="F3078" s="24">
        <v>22.75</v>
      </c>
      <c r="G3078" s="107"/>
    </row>
    <row r="3079" ht="13.8" spans="1:7">
      <c r="A3079" s="102">
        <v>3074</v>
      </c>
      <c r="B3079" s="105" t="s">
        <v>32299</v>
      </c>
      <c r="C3079" s="24" t="s">
        <v>32291</v>
      </c>
      <c r="D3079" s="28">
        <v>10.89</v>
      </c>
      <c r="E3079" s="24">
        <v>4.84</v>
      </c>
      <c r="F3079" s="24">
        <v>52.71</v>
      </c>
      <c r="G3079" s="107"/>
    </row>
    <row r="3080" ht="13.8" spans="1:7">
      <c r="A3080" s="102">
        <v>3075</v>
      </c>
      <c r="B3080" s="105" t="s">
        <v>14321</v>
      </c>
      <c r="C3080" s="24" t="s">
        <v>32291</v>
      </c>
      <c r="D3080" s="28">
        <v>5.18</v>
      </c>
      <c r="E3080" s="24">
        <v>4.84</v>
      </c>
      <c r="F3080" s="24">
        <v>25.07</v>
      </c>
      <c r="G3080" s="107"/>
    </row>
    <row r="3081" ht="13.8" spans="1:7">
      <c r="A3081" s="102">
        <v>3076</v>
      </c>
      <c r="B3081" s="105" t="s">
        <v>3301</v>
      </c>
      <c r="C3081" s="24" t="s">
        <v>32291</v>
      </c>
      <c r="D3081" s="28">
        <v>4.2</v>
      </c>
      <c r="E3081" s="24">
        <v>4.84</v>
      </c>
      <c r="F3081" s="24">
        <v>20.33</v>
      </c>
      <c r="G3081" s="107"/>
    </row>
    <row r="3082" ht="13.8" spans="1:7">
      <c r="A3082" s="102">
        <v>3077</v>
      </c>
      <c r="B3082" s="105" t="s">
        <v>32300</v>
      </c>
      <c r="C3082" s="24" t="s">
        <v>32291</v>
      </c>
      <c r="D3082" s="28">
        <v>4.64</v>
      </c>
      <c r="E3082" s="24">
        <v>4.84</v>
      </c>
      <c r="F3082" s="24">
        <v>22.46</v>
      </c>
      <c r="G3082" s="107"/>
    </row>
    <row r="3083" ht="13.8" spans="1:7">
      <c r="A3083" s="102">
        <v>3078</v>
      </c>
      <c r="B3083" s="105" t="s">
        <v>9088</v>
      </c>
      <c r="C3083" s="24" t="s">
        <v>32291</v>
      </c>
      <c r="D3083" s="28">
        <v>1.68</v>
      </c>
      <c r="E3083" s="24">
        <v>4.84</v>
      </c>
      <c r="F3083" s="24">
        <v>8.13</v>
      </c>
      <c r="G3083" s="107"/>
    </row>
    <row r="3084" ht="13.8" spans="1:7">
      <c r="A3084" s="102">
        <v>3079</v>
      </c>
      <c r="B3084" s="105" t="s">
        <v>3392</v>
      </c>
      <c r="C3084" s="24" t="s">
        <v>32291</v>
      </c>
      <c r="D3084" s="28">
        <v>4.66</v>
      </c>
      <c r="E3084" s="24">
        <v>4.84</v>
      </c>
      <c r="F3084" s="24">
        <v>22.55</v>
      </c>
      <c r="G3084" s="107"/>
    </row>
    <row r="3085" ht="13.8" spans="1:7">
      <c r="A3085" s="102">
        <v>3080</v>
      </c>
      <c r="B3085" s="105" t="s">
        <v>2655</v>
      </c>
      <c r="C3085" s="24" t="s">
        <v>32291</v>
      </c>
      <c r="D3085" s="28">
        <v>6.39</v>
      </c>
      <c r="E3085" s="24">
        <v>4.84</v>
      </c>
      <c r="F3085" s="24">
        <v>30.93</v>
      </c>
      <c r="G3085" s="107"/>
    </row>
    <row r="3086" ht="13.8" spans="1:7">
      <c r="A3086" s="102">
        <v>3081</v>
      </c>
      <c r="B3086" s="105" t="s">
        <v>3521</v>
      </c>
      <c r="C3086" s="24" t="s">
        <v>32291</v>
      </c>
      <c r="D3086" s="28">
        <v>16.76</v>
      </c>
      <c r="E3086" s="24">
        <v>4.84</v>
      </c>
      <c r="F3086" s="24">
        <v>81.12</v>
      </c>
      <c r="G3086" s="107"/>
    </row>
    <row r="3087" ht="13.8" spans="1:7">
      <c r="A3087" s="102">
        <v>3082</v>
      </c>
      <c r="B3087" s="105" t="s">
        <v>32301</v>
      </c>
      <c r="C3087" s="24" t="s">
        <v>32291</v>
      </c>
      <c r="D3087" s="28">
        <v>5.44</v>
      </c>
      <c r="E3087" s="24">
        <v>4.84</v>
      </c>
      <c r="F3087" s="24">
        <v>26.33</v>
      </c>
      <c r="G3087" s="107"/>
    </row>
    <row r="3088" ht="13.8" spans="1:7">
      <c r="A3088" s="102">
        <v>3083</v>
      </c>
      <c r="B3088" s="105" t="s">
        <v>3296</v>
      </c>
      <c r="C3088" s="24" t="s">
        <v>32291</v>
      </c>
      <c r="D3088" s="28">
        <v>8.28</v>
      </c>
      <c r="E3088" s="24">
        <v>4.84</v>
      </c>
      <c r="F3088" s="24">
        <v>40.08</v>
      </c>
      <c r="G3088" s="107"/>
    </row>
    <row r="3089" ht="13.8" spans="1:7">
      <c r="A3089" s="102">
        <v>3084</v>
      </c>
      <c r="B3089" s="105" t="s">
        <v>32302</v>
      </c>
      <c r="C3089" s="24" t="s">
        <v>32291</v>
      </c>
      <c r="D3089" s="28">
        <v>5.74</v>
      </c>
      <c r="E3089" s="24">
        <v>4.84</v>
      </c>
      <c r="F3089" s="24">
        <v>27.78</v>
      </c>
      <c r="G3089" s="107"/>
    </row>
    <row r="3090" ht="13.8" spans="1:7">
      <c r="A3090" s="102">
        <v>3085</v>
      </c>
      <c r="B3090" s="105" t="s">
        <v>32303</v>
      </c>
      <c r="C3090" s="24" t="s">
        <v>32291</v>
      </c>
      <c r="D3090" s="28">
        <v>9</v>
      </c>
      <c r="E3090" s="24">
        <v>4.84</v>
      </c>
      <c r="F3090" s="24">
        <v>43.56</v>
      </c>
      <c r="G3090" s="107"/>
    </row>
    <row r="3091" ht="13.8" spans="1:7">
      <c r="A3091" s="102">
        <v>3086</v>
      </c>
      <c r="B3091" s="105" t="s">
        <v>3560</v>
      </c>
      <c r="C3091" s="24" t="s">
        <v>32291</v>
      </c>
      <c r="D3091" s="28">
        <v>9.99</v>
      </c>
      <c r="E3091" s="24">
        <v>4.84</v>
      </c>
      <c r="F3091" s="24">
        <v>48.35</v>
      </c>
      <c r="G3091" s="107"/>
    </row>
    <row r="3092" ht="13.8" spans="1:7">
      <c r="A3092" s="102">
        <v>3087</v>
      </c>
      <c r="B3092" s="105" t="s">
        <v>3835</v>
      </c>
      <c r="C3092" s="24" t="s">
        <v>32291</v>
      </c>
      <c r="D3092" s="28">
        <v>4.21</v>
      </c>
      <c r="E3092" s="24">
        <v>4.84</v>
      </c>
      <c r="F3092" s="24">
        <v>20.38</v>
      </c>
      <c r="G3092" s="107"/>
    </row>
    <row r="3093" ht="13.8" spans="1:7">
      <c r="A3093" s="102">
        <v>3088</v>
      </c>
      <c r="B3093" s="105" t="s">
        <v>32304</v>
      </c>
      <c r="C3093" s="24" t="s">
        <v>32291</v>
      </c>
      <c r="D3093" s="28">
        <v>5.55</v>
      </c>
      <c r="E3093" s="24">
        <v>4.84</v>
      </c>
      <c r="F3093" s="24">
        <v>26.86</v>
      </c>
      <c r="G3093" s="107"/>
    </row>
    <row r="3094" ht="13.8" spans="1:7">
      <c r="A3094" s="102">
        <v>3089</v>
      </c>
      <c r="B3094" s="105" t="s">
        <v>2455</v>
      </c>
      <c r="C3094" s="24" t="s">
        <v>32291</v>
      </c>
      <c r="D3094" s="28">
        <v>3.2</v>
      </c>
      <c r="E3094" s="24">
        <v>4.84</v>
      </c>
      <c r="F3094" s="24">
        <v>15.49</v>
      </c>
      <c r="G3094" s="107"/>
    </row>
    <row r="3095" ht="13.8" spans="1:7">
      <c r="A3095" s="102">
        <v>3090</v>
      </c>
      <c r="B3095" s="105" t="s">
        <v>15312</v>
      </c>
      <c r="C3095" s="24" t="s">
        <v>32291</v>
      </c>
      <c r="D3095" s="28">
        <v>4.53</v>
      </c>
      <c r="E3095" s="24">
        <v>4.84</v>
      </c>
      <c r="F3095" s="24">
        <v>21.93</v>
      </c>
      <c r="G3095" s="107"/>
    </row>
    <row r="3096" ht="13.8" spans="1:7">
      <c r="A3096" s="102">
        <v>3091</v>
      </c>
      <c r="B3096" s="105" t="s">
        <v>32305</v>
      </c>
      <c r="C3096" s="24" t="s">
        <v>32291</v>
      </c>
      <c r="D3096" s="28">
        <v>1.73</v>
      </c>
      <c r="E3096" s="24">
        <v>4.84</v>
      </c>
      <c r="F3096" s="24">
        <v>8.37</v>
      </c>
      <c r="G3096" s="107"/>
    </row>
    <row r="3097" ht="13.8" spans="1:7">
      <c r="A3097" s="102">
        <v>3092</v>
      </c>
      <c r="B3097" s="105" t="s">
        <v>4597</v>
      </c>
      <c r="C3097" s="24" t="s">
        <v>32291</v>
      </c>
      <c r="D3097" s="28">
        <v>11.19</v>
      </c>
      <c r="E3097" s="24">
        <v>4.84</v>
      </c>
      <c r="F3097" s="24">
        <v>54.16</v>
      </c>
      <c r="G3097" s="107"/>
    </row>
    <row r="3098" ht="13.8" spans="1:7">
      <c r="A3098" s="102">
        <v>3093</v>
      </c>
      <c r="B3098" s="105" t="s">
        <v>29415</v>
      </c>
      <c r="C3098" s="24" t="s">
        <v>32291</v>
      </c>
      <c r="D3098" s="28">
        <v>8.33</v>
      </c>
      <c r="E3098" s="24">
        <v>4.84</v>
      </c>
      <c r="F3098" s="24">
        <v>40.32</v>
      </c>
      <c r="G3098" s="107"/>
    </row>
    <row r="3099" ht="13.8" spans="1:7">
      <c r="A3099" s="102">
        <v>3094</v>
      </c>
      <c r="B3099" s="105" t="s">
        <v>25239</v>
      </c>
      <c r="C3099" s="24" t="s">
        <v>32291</v>
      </c>
      <c r="D3099" s="28">
        <v>13.18</v>
      </c>
      <c r="E3099" s="24">
        <v>4.84</v>
      </c>
      <c r="F3099" s="24">
        <v>63.79</v>
      </c>
      <c r="G3099" s="107"/>
    </row>
    <row r="3100" ht="13.8" spans="1:7">
      <c r="A3100" s="102">
        <v>3095</v>
      </c>
      <c r="B3100" s="105" t="s">
        <v>32306</v>
      </c>
      <c r="C3100" s="24" t="s">
        <v>32291</v>
      </c>
      <c r="D3100" s="28">
        <v>9.41</v>
      </c>
      <c r="E3100" s="24">
        <v>4.84</v>
      </c>
      <c r="F3100" s="24">
        <v>45.54</v>
      </c>
      <c r="G3100" s="107"/>
    </row>
    <row r="3101" ht="13.8" spans="1:7">
      <c r="A3101" s="102">
        <v>3096</v>
      </c>
      <c r="B3101" s="105" t="s">
        <v>5521</v>
      </c>
      <c r="C3101" s="24" t="s">
        <v>32291</v>
      </c>
      <c r="D3101" s="28">
        <v>9.39</v>
      </c>
      <c r="E3101" s="24">
        <v>4.84</v>
      </c>
      <c r="F3101" s="24">
        <v>45.45</v>
      </c>
      <c r="G3101" s="107"/>
    </row>
    <row r="3102" ht="13.8" spans="1:7">
      <c r="A3102" s="102">
        <v>3097</v>
      </c>
      <c r="B3102" s="105" t="s">
        <v>3907</v>
      </c>
      <c r="C3102" s="24" t="s">
        <v>32291</v>
      </c>
      <c r="D3102" s="28">
        <v>8.55</v>
      </c>
      <c r="E3102" s="24">
        <v>4.84</v>
      </c>
      <c r="F3102" s="24">
        <v>41.38</v>
      </c>
      <c r="G3102" s="107"/>
    </row>
    <row r="3103" ht="13.8" spans="1:7">
      <c r="A3103" s="102">
        <v>3098</v>
      </c>
      <c r="B3103" s="105" t="s">
        <v>5459</v>
      </c>
      <c r="C3103" s="24" t="s">
        <v>32291</v>
      </c>
      <c r="D3103" s="28">
        <v>4.74</v>
      </c>
      <c r="E3103" s="24">
        <v>4.84</v>
      </c>
      <c r="F3103" s="24">
        <v>22.94</v>
      </c>
      <c r="G3103" s="107"/>
    </row>
    <row r="3104" ht="13.8" spans="1:7">
      <c r="A3104" s="102">
        <v>3099</v>
      </c>
      <c r="B3104" s="105" t="s">
        <v>16148</v>
      </c>
      <c r="C3104" s="24" t="s">
        <v>32291</v>
      </c>
      <c r="D3104" s="28">
        <v>9.7</v>
      </c>
      <c r="E3104" s="24">
        <v>4.84</v>
      </c>
      <c r="F3104" s="24">
        <v>46.95</v>
      </c>
      <c r="G3104" s="107"/>
    </row>
    <row r="3105" ht="13.8" spans="1:7">
      <c r="A3105" s="102">
        <v>3100</v>
      </c>
      <c r="B3105" s="105" t="s">
        <v>4168</v>
      </c>
      <c r="C3105" s="24" t="s">
        <v>32291</v>
      </c>
      <c r="D3105" s="28">
        <v>1.26</v>
      </c>
      <c r="E3105" s="24">
        <v>4.84</v>
      </c>
      <c r="F3105" s="24">
        <v>6.1</v>
      </c>
      <c r="G3105" s="107"/>
    </row>
    <row r="3106" ht="13.8" spans="1:7">
      <c r="A3106" s="102">
        <v>3101</v>
      </c>
      <c r="B3106" s="105" t="s">
        <v>3920</v>
      </c>
      <c r="C3106" s="24" t="s">
        <v>32291</v>
      </c>
      <c r="D3106" s="28">
        <v>7.9</v>
      </c>
      <c r="E3106" s="24">
        <v>4.84</v>
      </c>
      <c r="F3106" s="24">
        <v>38.24</v>
      </c>
      <c r="G3106" s="107"/>
    </row>
    <row r="3107" ht="13.8" spans="1:7">
      <c r="A3107" s="102">
        <v>3102</v>
      </c>
      <c r="B3107" s="105" t="s">
        <v>3921</v>
      </c>
      <c r="C3107" s="24" t="s">
        <v>32291</v>
      </c>
      <c r="D3107" s="28">
        <v>11.5</v>
      </c>
      <c r="E3107" s="24">
        <v>4.84</v>
      </c>
      <c r="F3107" s="24">
        <v>55.66</v>
      </c>
      <c r="G3107" s="107"/>
    </row>
    <row r="3108" ht="13.8" spans="1:7">
      <c r="A3108" s="102">
        <v>3103</v>
      </c>
      <c r="B3108" s="105" t="s">
        <v>25239</v>
      </c>
      <c r="C3108" s="24" t="s">
        <v>32291</v>
      </c>
      <c r="D3108" s="28">
        <v>4.87</v>
      </c>
      <c r="E3108" s="24">
        <v>4.84</v>
      </c>
      <c r="F3108" s="24">
        <v>23.57</v>
      </c>
      <c r="G3108" s="107"/>
    </row>
    <row r="3109" ht="13.8" spans="1:7">
      <c r="A3109" s="102">
        <v>3104</v>
      </c>
      <c r="B3109" s="105" t="s">
        <v>3599</v>
      </c>
      <c r="C3109" s="24" t="s">
        <v>32291</v>
      </c>
      <c r="D3109" s="28">
        <v>7.4</v>
      </c>
      <c r="E3109" s="24">
        <v>4.84</v>
      </c>
      <c r="F3109" s="24">
        <v>35.82</v>
      </c>
      <c r="G3109" s="107"/>
    </row>
    <row r="3110" ht="13.8" spans="1:7">
      <c r="A3110" s="102">
        <v>3105</v>
      </c>
      <c r="B3110" s="105" t="s">
        <v>3336</v>
      </c>
      <c r="C3110" s="24" t="s">
        <v>32291</v>
      </c>
      <c r="D3110" s="28">
        <v>6.89</v>
      </c>
      <c r="E3110" s="24">
        <v>4.84</v>
      </c>
      <c r="F3110" s="24">
        <v>33.35</v>
      </c>
      <c r="G3110" s="107"/>
    </row>
    <row r="3111" ht="13.8" spans="1:7">
      <c r="A3111" s="102">
        <v>3106</v>
      </c>
      <c r="B3111" s="105" t="s">
        <v>16131</v>
      </c>
      <c r="C3111" s="24" t="s">
        <v>32291</v>
      </c>
      <c r="D3111" s="28">
        <v>4.33</v>
      </c>
      <c r="E3111" s="24">
        <v>4.84</v>
      </c>
      <c r="F3111" s="24">
        <v>20.96</v>
      </c>
      <c r="G3111" s="107"/>
    </row>
    <row r="3112" ht="13.8" spans="1:7">
      <c r="A3112" s="102">
        <v>3107</v>
      </c>
      <c r="B3112" s="105" t="s">
        <v>32307</v>
      </c>
      <c r="C3112" s="24" t="s">
        <v>32291</v>
      </c>
      <c r="D3112" s="28">
        <v>18.76</v>
      </c>
      <c r="E3112" s="24">
        <v>4.84</v>
      </c>
      <c r="F3112" s="24">
        <v>90.8</v>
      </c>
      <c r="G3112" s="107"/>
    </row>
    <row r="3113" ht="13.8" spans="1:7">
      <c r="A3113" s="102">
        <v>3108</v>
      </c>
      <c r="B3113" s="105" t="s">
        <v>32308</v>
      </c>
      <c r="C3113" s="24" t="s">
        <v>32291</v>
      </c>
      <c r="D3113" s="28">
        <v>6.43</v>
      </c>
      <c r="E3113" s="24">
        <v>4.84</v>
      </c>
      <c r="F3113" s="24">
        <v>31.12</v>
      </c>
      <c r="G3113" s="107"/>
    </row>
    <row r="3114" ht="13.8" spans="1:7">
      <c r="A3114" s="102">
        <v>3109</v>
      </c>
      <c r="B3114" s="105" t="s">
        <v>3663</v>
      </c>
      <c r="C3114" s="24" t="s">
        <v>32291</v>
      </c>
      <c r="D3114" s="28">
        <v>14.34</v>
      </c>
      <c r="E3114" s="24">
        <v>4.84</v>
      </c>
      <c r="F3114" s="24">
        <v>69.41</v>
      </c>
      <c r="G3114" s="107"/>
    </row>
    <row r="3115" ht="13.8" spans="1:7">
      <c r="A3115" s="102">
        <v>3110</v>
      </c>
      <c r="B3115" s="105" t="s">
        <v>32309</v>
      </c>
      <c r="C3115" s="24" t="s">
        <v>32291</v>
      </c>
      <c r="D3115" s="28">
        <v>9.52</v>
      </c>
      <c r="E3115" s="24">
        <v>4.84</v>
      </c>
      <c r="F3115" s="24">
        <v>46.08</v>
      </c>
      <c r="G3115" s="107"/>
    </row>
    <row r="3116" ht="13.8" spans="1:7">
      <c r="A3116" s="102">
        <v>3111</v>
      </c>
      <c r="B3116" s="105" t="s">
        <v>32310</v>
      </c>
      <c r="C3116" s="24" t="s">
        <v>32291</v>
      </c>
      <c r="D3116" s="28">
        <v>8.84</v>
      </c>
      <c r="E3116" s="24">
        <v>4.84</v>
      </c>
      <c r="F3116" s="24">
        <v>42.79</v>
      </c>
      <c r="G3116" s="107"/>
    </row>
    <row r="3117" ht="13.8" spans="1:7">
      <c r="A3117" s="102">
        <v>3112</v>
      </c>
      <c r="B3117" s="105" t="s">
        <v>4842</v>
      </c>
      <c r="C3117" s="24" t="s">
        <v>32291</v>
      </c>
      <c r="D3117" s="28">
        <v>2.8</v>
      </c>
      <c r="E3117" s="24">
        <v>4.84</v>
      </c>
      <c r="F3117" s="24">
        <v>13.55</v>
      </c>
      <c r="G3117" s="107"/>
    </row>
    <row r="3118" ht="13.8" spans="1:7">
      <c r="A3118" s="102">
        <v>3113</v>
      </c>
      <c r="B3118" s="105" t="s">
        <v>3612</v>
      </c>
      <c r="C3118" s="24" t="s">
        <v>32291</v>
      </c>
      <c r="D3118" s="28">
        <v>11.33</v>
      </c>
      <c r="E3118" s="24">
        <v>4.84</v>
      </c>
      <c r="F3118" s="24">
        <v>54.84</v>
      </c>
      <c r="G3118" s="107"/>
    </row>
    <row r="3119" ht="13.8" spans="1:7">
      <c r="A3119" s="102">
        <v>3114</v>
      </c>
      <c r="B3119" s="105" t="s">
        <v>12201</v>
      </c>
      <c r="C3119" s="24" t="s">
        <v>32291</v>
      </c>
      <c r="D3119" s="28">
        <v>5.92</v>
      </c>
      <c r="E3119" s="24">
        <v>4.84</v>
      </c>
      <c r="F3119" s="24">
        <v>28.65</v>
      </c>
      <c r="G3119" s="107"/>
    </row>
    <row r="3120" ht="13.8" spans="1:7">
      <c r="A3120" s="102">
        <v>3115</v>
      </c>
      <c r="B3120" s="105" t="s">
        <v>16047</v>
      </c>
      <c r="C3120" s="24" t="s">
        <v>32291</v>
      </c>
      <c r="D3120" s="28">
        <v>5.07</v>
      </c>
      <c r="E3120" s="24">
        <v>4.84</v>
      </c>
      <c r="F3120" s="24">
        <v>24.54</v>
      </c>
      <c r="G3120" s="107"/>
    </row>
    <row r="3121" ht="13.8" spans="1:7">
      <c r="A3121" s="102">
        <v>3116</v>
      </c>
      <c r="B3121" s="105" t="s">
        <v>3473</v>
      </c>
      <c r="C3121" s="24" t="s">
        <v>32291</v>
      </c>
      <c r="D3121" s="28">
        <v>8.34</v>
      </c>
      <c r="E3121" s="24">
        <v>4.84</v>
      </c>
      <c r="F3121" s="24">
        <v>40.37</v>
      </c>
      <c r="G3121" s="107"/>
    </row>
    <row r="3122" ht="13.8" spans="1:7">
      <c r="A3122" s="102">
        <v>3117</v>
      </c>
      <c r="B3122" s="105" t="s">
        <v>32311</v>
      </c>
      <c r="C3122" s="24" t="s">
        <v>32291</v>
      </c>
      <c r="D3122" s="28">
        <v>9.68</v>
      </c>
      <c r="E3122" s="24">
        <v>4.84</v>
      </c>
      <c r="F3122" s="24">
        <v>46.85</v>
      </c>
      <c r="G3122" s="107"/>
    </row>
    <row r="3123" ht="13.8" spans="1:7">
      <c r="A3123" s="102">
        <v>3118</v>
      </c>
      <c r="B3123" s="105" t="s">
        <v>32312</v>
      </c>
      <c r="C3123" s="24" t="s">
        <v>32291</v>
      </c>
      <c r="D3123" s="28">
        <v>10.99</v>
      </c>
      <c r="E3123" s="24">
        <v>4.84</v>
      </c>
      <c r="F3123" s="24">
        <v>53.19</v>
      </c>
      <c r="G3123" s="107"/>
    </row>
    <row r="3124" ht="13.8" spans="1:7">
      <c r="A3124" s="102">
        <v>3119</v>
      </c>
      <c r="B3124" s="105" t="s">
        <v>409</v>
      </c>
      <c r="C3124" s="24" t="s">
        <v>32291</v>
      </c>
      <c r="D3124" s="28">
        <v>3.65</v>
      </c>
      <c r="E3124" s="24">
        <v>4.84</v>
      </c>
      <c r="F3124" s="24">
        <v>17.67</v>
      </c>
      <c r="G3124" s="107"/>
    </row>
    <row r="3125" ht="13.8" spans="1:7">
      <c r="A3125" s="102">
        <v>3120</v>
      </c>
      <c r="B3125" s="105" t="s">
        <v>3842</v>
      </c>
      <c r="C3125" s="24" t="s">
        <v>32291</v>
      </c>
      <c r="D3125" s="28">
        <v>5.83</v>
      </c>
      <c r="E3125" s="24">
        <v>4.84</v>
      </c>
      <c r="F3125" s="24">
        <v>28.22</v>
      </c>
      <c r="G3125" s="107"/>
    </row>
    <row r="3126" ht="13.8" spans="1:7">
      <c r="A3126" s="102">
        <v>3121</v>
      </c>
      <c r="B3126" s="105" t="s">
        <v>4842</v>
      </c>
      <c r="C3126" s="24" t="s">
        <v>32291</v>
      </c>
      <c r="D3126" s="28">
        <v>4.64</v>
      </c>
      <c r="E3126" s="24">
        <v>4.84</v>
      </c>
      <c r="F3126" s="24">
        <v>22.46</v>
      </c>
      <c r="G3126" s="107"/>
    </row>
    <row r="3127" ht="13.8" spans="1:7">
      <c r="A3127" s="102">
        <v>3122</v>
      </c>
      <c r="B3127" s="105" t="s">
        <v>32234</v>
      </c>
      <c r="C3127" s="24" t="s">
        <v>32291</v>
      </c>
      <c r="D3127" s="28">
        <v>12.94</v>
      </c>
      <c r="E3127" s="24">
        <v>4.84</v>
      </c>
      <c r="F3127" s="24">
        <v>62.63</v>
      </c>
      <c r="G3127" s="107"/>
    </row>
    <row r="3128" ht="13.8" spans="1:7">
      <c r="A3128" s="102">
        <v>3123</v>
      </c>
      <c r="B3128" s="105" t="s">
        <v>5517</v>
      </c>
      <c r="C3128" s="24" t="s">
        <v>32291</v>
      </c>
      <c r="D3128" s="28">
        <v>6.07</v>
      </c>
      <c r="E3128" s="24">
        <v>4.84</v>
      </c>
      <c r="F3128" s="24">
        <v>29.38</v>
      </c>
      <c r="G3128" s="107"/>
    </row>
    <row r="3129" ht="13.8" spans="1:7">
      <c r="A3129" s="102">
        <v>3124</v>
      </c>
      <c r="B3129" s="105" t="s">
        <v>116</v>
      </c>
      <c r="C3129" s="24" t="s">
        <v>32291</v>
      </c>
      <c r="D3129" s="28">
        <v>4.73</v>
      </c>
      <c r="E3129" s="24">
        <v>4.84</v>
      </c>
      <c r="F3129" s="24">
        <v>22.89</v>
      </c>
      <c r="G3129" s="107"/>
    </row>
    <row r="3130" ht="13.8" spans="1:7">
      <c r="A3130" s="102">
        <v>3125</v>
      </c>
      <c r="B3130" s="105" t="s">
        <v>25285</v>
      </c>
      <c r="C3130" s="24" t="s">
        <v>32291</v>
      </c>
      <c r="D3130" s="28">
        <v>8.83</v>
      </c>
      <c r="E3130" s="24">
        <v>4.84</v>
      </c>
      <c r="F3130" s="24">
        <v>42.74</v>
      </c>
      <c r="G3130" s="107"/>
    </row>
    <row r="3131" ht="13.8" spans="1:7">
      <c r="A3131" s="102">
        <v>3126</v>
      </c>
      <c r="B3131" s="105" t="s">
        <v>32313</v>
      </c>
      <c r="C3131" s="24" t="s">
        <v>32291</v>
      </c>
      <c r="D3131" s="28">
        <v>1.86</v>
      </c>
      <c r="E3131" s="24">
        <v>4.84</v>
      </c>
      <c r="F3131" s="24">
        <v>9</v>
      </c>
      <c r="G3131" s="107"/>
    </row>
    <row r="3132" ht="13.8" spans="1:7">
      <c r="A3132" s="102">
        <v>3127</v>
      </c>
      <c r="B3132" s="105" t="s">
        <v>116</v>
      </c>
      <c r="C3132" s="24" t="s">
        <v>32291</v>
      </c>
      <c r="D3132" s="28">
        <v>17.87</v>
      </c>
      <c r="E3132" s="24">
        <v>4.84</v>
      </c>
      <c r="F3132" s="24">
        <v>86.49</v>
      </c>
      <c r="G3132" s="107"/>
    </row>
    <row r="3133" ht="13.8" spans="1:7">
      <c r="A3133" s="102">
        <v>3128</v>
      </c>
      <c r="B3133" s="105" t="s">
        <v>20384</v>
      </c>
      <c r="C3133" s="24" t="s">
        <v>32291</v>
      </c>
      <c r="D3133" s="28">
        <v>9.79</v>
      </c>
      <c r="E3133" s="24">
        <v>4.84</v>
      </c>
      <c r="F3133" s="24">
        <v>47.38</v>
      </c>
      <c r="G3133" s="107"/>
    </row>
    <row r="3134" ht="13.8" spans="1:7">
      <c r="A3134" s="102">
        <v>3129</v>
      </c>
      <c r="B3134" s="105" t="s">
        <v>32314</v>
      </c>
      <c r="C3134" s="24" t="s">
        <v>32291</v>
      </c>
      <c r="D3134" s="28">
        <v>2.39</v>
      </c>
      <c r="E3134" s="24">
        <v>4.84</v>
      </c>
      <c r="F3134" s="24">
        <v>11.57</v>
      </c>
      <c r="G3134" s="107"/>
    </row>
    <row r="3135" ht="13.8" spans="1:7">
      <c r="A3135" s="102">
        <v>3130</v>
      </c>
      <c r="B3135" s="105" t="s">
        <v>3256</v>
      </c>
      <c r="C3135" s="24" t="s">
        <v>32291</v>
      </c>
      <c r="D3135" s="28">
        <v>16.05</v>
      </c>
      <c r="E3135" s="24">
        <v>4.84</v>
      </c>
      <c r="F3135" s="24">
        <v>77.68</v>
      </c>
      <c r="G3135" s="107"/>
    </row>
    <row r="3136" ht="13.8" spans="1:7">
      <c r="A3136" s="102">
        <v>3131</v>
      </c>
      <c r="B3136" s="105" t="s">
        <v>5165</v>
      </c>
      <c r="C3136" s="24" t="s">
        <v>32291</v>
      </c>
      <c r="D3136" s="28">
        <v>5.29</v>
      </c>
      <c r="E3136" s="24">
        <v>4.84</v>
      </c>
      <c r="F3136" s="24">
        <v>25.6</v>
      </c>
      <c r="G3136" s="107"/>
    </row>
    <row r="3137" ht="13.8" spans="1:7">
      <c r="A3137" s="102">
        <v>3132</v>
      </c>
      <c r="B3137" s="105" t="s">
        <v>3528</v>
      </c>
      <c r="C3137" s="24" t="s">
        <v>32291</v>
      </c>
      <c r="D3137" s="28">
        <v>8.74</v>
      </c>
      <c r="E3137" s="24">
        <v>4.84</v>
      </c>
      <c r="F3137" s="24">
        <v>42.3</v>
      </c>
      <c r="G3137" s="107"/>
    </row>
    <row r="3138" ht="13.8" spans="1:7">
      <c r="A3138" s="102">
        <v>3133</v>
      </c>
      <c r="B3138" s="105" t="s">
        <v>14385</v>
      </c>
      <c r="C3138" s="24" t="s">
        <v>32291</v>
      </c>
      <c r="D3138" s="28">
        <v>18.56</v>
      </c>
      <c r="E3138" s="24">
        <v>4.84</v>
      </c>
      <c r="F3138" s="24">
        <v>89.83</v>
      </c>
      <c r="G3138" s="107"/>
    </row>
    <row r="3139" ht="13.8" spans="1:7">
      <c r="A3139" s="102">
        <v>3134</v>
      </c>
      <c r="B3139" s="105" t="s">
        <v>32315</v>
      </c>
      <c r="C3139" s="24" t="s">
        <v>32291</v>
      </c>
      <c r="D3139" s="28">
        <v>6.66</v>
      </c>
      <c r="E3139" s="24">
        <v>4.84</v>
      </c>
      <c r="F3139" s="24">
        <v>32.23</v>
      </c>
      <c r="G3139" s="107"/>
    </row>
    <row r="3140" ht="13.8" spans="1:7">
      <c r="A3140" s="102">
        <v>3135</v>
      </c>
      <c r="B3140" s="105" t="s">
        <v>32316</v>
      </c>
      <c r="C3140" s="24" t="s">
        <v>32291</v>
      </c>
      <c r="D3140" s="28">
        <v>5.07</v>
      </c>
      <c r="E3140" s="24">
        <v>4.84</v>
      </c>
      <c r="F3140" s="24">
        <v>24.54</v>
      </c>
      <c r="G3140" s="107"/>
    </row>
    <row r="3141" ht="13.8" spans="1:7">
      <c r="A3141" s="102">
        <v>3136</v>
      </c>
      <c r="B3141" s="105" t="s">
        <v>5117</v>
      </c>
      <c r="C3141" s="24" t="s">
        <v>32291</v>
      </c>
      <c r="D3141" s="28">
        <v>2.56</v>
      </c>
      <c r="E3141" s="24">
        <v>4.84</v>
      </c>
      <c r="F3141" s="24">
        <v>12.39</v>
      </c>
      <c r="G3141" s="107"/>
    </row>
    <row r="3142" ht="13.8" spans="1:7">
      <c r="A3142" s="102">
        <v>3137</v>
      </c>
      <c r="B3142" s="105" t="s">
        <v>5522</v>
      </c>
      <c r="C3142" s="24" t="s">
        <v>32291</v>
      </c>
      <c r="D3142" s="28">
        <v>4.08</v>
      </c>
      <c r="E3142" s="24">
        <v>4.84</v>
      </c>
      <c r="F3142" s="24">
        <v>19.75</v>
      </c>
      <c r="G3142" s="107"/>
    </row>
    <row r="3143" ht="13.8" spans="1:7">
      <c r="A3143" s="102">
        <v>3138</v>
      </c>
      <c r="B3143" s="105" t="s">
        <v>3552</v>
      </c>
      <c r="C3143" s="24" t="s">
        <v>32291</v>
      </c>
      <c r="D3143" s="28">
        <v>7.46</v>
      </c>
      <c r="E3143" s="24">
        <v>4.84</v>
      </c>
      <c r="F3143" s="24">
        <v>36.11</v>
      </c>
      <c r="G3143" s="107"/>
    </row>
    <row r="3144" ht="13.8" spans="1:7">
      <c r="A3144" s="102">
        <v>3139</v>
      </c>
      <c r="B3144" s="105" t="s">
        <v>3905</v>
      </c>
      <c r="C3144" s="24" t="s">
        <v>32291</v>
      </c>
      <c r="D3144" s="28">
        <v>18.01</v>
      </c>
      <c r="E3144" s="24">
        <v>4.84</v>
      </c>
      <c r="F3144" s="24">
        <v>87.17</v>
      </c>
      <c r="G3144" s="107"/>
    </row>
    <row r="3145" ht="13.8" spans="1:7">
      <c r="A3145" s="102">
        <v>3140</v>
      </c>
      <c r="B3145" s="105" t="s">
        <v>3908</v>
      </c>
      <c r="C3145" s="24" t="s">
        <v>32291</v>
      </c>
      <c r="D3145" s="28">
        <v>16.6</v>
      </c>
      <c r="E3145" s="24">
        <v>4.84</v>
      </c>
      <c r="F3145" s="24">
        <v>80.34</v>
      </c>
      <c r="G3145" s="107"/>
    </row>
    <row r="3146" ht="13.8" spans="1:7">
      <c r="A3146" s="102">
        <v>3141</v>
      </c>
      <c r="B3146" s="105" t="s">
        <v>32317</v>
      </c>
      <c r="C3146" s="24" t="s">
        <v>32291</v>
      </c>
      <c r="D3146" s="28">
        <v>27.18</v>
      </c>
      <c r="E3146" s="24">
        <v>4.84</v>
      </c>
      <c r="F3146" s="24">
        <v>131.55</v>
      </c>
      <c r="G3146" s="107"/>
    </row>
    <row r="3147" ht="13.8" spans="1:7">
      <c r="A3147" s="102">
        <v>3142</v>
      </c>
      <c r="B3147" s="105" t="s">
        <v>21572</v>
      </c>
      <c r="C3147" s="24" t="s">
        <v>32291</v>
      </c>
      <c r="D3147" s="28">
        <v>5.7</v>
      </c>
      <c r="E3147" s="24">
        <v>4.84</v>
      </c>
      <c r="F3147" s="24">
        <v>27.59</v>
      </c>
      <c r="G3147" s="107"/>
    </row>
    <row r="3148" ht="13.8" spans="1:7">
      <c r="A3148" s="102">
        <v>3143</v>
      </c>
      <c r="B3148" s="105" t="s">
        <v>3816</v>
      </c>
      <c r="C3148" s="24" t="s">
        <v>32291</v>
      </c>
      <c r="D3148" s="28">
        <v>5.47</v>
      </c>
      <c r="E3148" s="24">
        <v>4.84</v>
      </c>
      <c r="F3148" s="24">
        <v>26.47</v>
      </c>
      <c r="G3148" s="107"/>
    </row>
    <row r="3149" ht="13.8" spans="1:7">
      <c r="A3149" s="102">
        <v>3144</v>
      </c>
      <c r="B3149" s="105" t="s">
        <v>5127</v>
      </c>
      <c r="C3149" s="24" t="s">
        <v>32291</v>
      </c>
      <c r="D3149" s="28">
        <v>2.99</v>
      </c>
      <c r="E3149" s="24">
        <v>4.84</v>
      </c>
      <c r="F3149" s="24">
        <v>14.47</v>
      </c>
      <c r="G3149" s="107"/>
    </row>
    <row r="3150" ht="13.8" spans="1:7">
      <c r="A3150" s="102">
        <v>3145</v>
      </c>
      <c r="B3150" s="105" t="s">
        <v>3565</v>
      </c>
      <c r="C3150" s="24" t="s">
        <v>32291</v>
      </c>
      <c r="D3150" s="28">
        <v>0.79</v>
      </c>
      <c r="E3150" s="24">
        <v>4.84</v>
      </c>
      <c r="F3150" s="24">
        <v>3.82</v>
      </c>
      <c r="G3150" s="107"/>
    </row>
    <row r="3151" ht="13.8" spans="1:7">
      <c r="A3151" s="102">
        <v>3146</v>
      </c>
      <c r="B3151" s="105" t="s">
        <v>14363</v>
      </c>
      <c r="C3151" s="24" t="s">
        <v>32291</v>
      </c>
      <c r="D3151" s="28">
        <v>5.43</v>
      </c>
      <c r="E3151" s="24">
        <v>4.84</v>
      </c>
      <c r="F3151" s="24">
        <v>26.28</v>
      </c>
      <c r="G3151" s="107"/>
    </row>
    <row r="3152" ht="13.8" spans="1:7">
      <c r="A3152" s="102">
        <v>3147</v>
      </c>
      <c r="B3152" s="105" t="s">
        <v>25445</v>
      </c>
      <c r="C3152" s="24" t="s">
        <v>32291</v>
      </c>
      <c r="D3152" s="28">
        <v>3.43</v>
      </c>
      <c r="E3152" s="24">
        <v>4.84</v>
      </c>
      <c r="F3152" s="24">
        <v>16.6</v>
      </c>
      <c r="G3152" s="107"/>
    </row>
    <row r="3153" ht="13.8" spans="1:7">
      <c r="A3153" s="102">
        <v>3148</v>
      </c>
      <c r="B3153" s="105" t="s">
        <v>3569</v>
      </c>
      <c r="C3153" s="24" t="s">
        <v>32291</v>
      </c>
      <c r="D3153" s="28">
        <v>5.79</v>
      </c>
      <c r="E3153" s="24">
        <v>4.84</v>
      </c>
      <c r="F3153" s="24">
        <v>28.02</v>
      </c>
      <c r="G3153" s="107"/>
    </row>
    <row r="3154" ht="13.8" spans="1:7">
      <c r="A3154" s="102">
        <v>3149</v>
      </c>
      <c r="B3154" s="105" t="s">
        <v>32318</v>
      </c>
      <c r="C3154" s="24" t="s">
        <v>32291</v>
      </c>
      <c r="D3154" s="28">
        <v>5.64</v>
      </c>
      <c r="E3154" s="24">
        <v>4.84</v>
      </c>
      <c r="F3154" s="24">
        <v>27.3</v>
      </c>
      <c r="G3154" s="107"/>
    </row>
    <row r="3155" ht="13.8" spans="1:7">
      <c r="A3155" s="102">
        <v>3150</v>
      </c>
      <c r="B3155" s="105" t="s">
        <v>25239</v>
      </c>
      <c r="C3155" s="24" t="s">
        <v>32291</v>
      </c>
      <c r="D3155" s="28">
        <v>15.12</v>
      </c>
      <c r="E3155" s="24">
        <v>4.84</v>
      </c>
      <c r="F3155" s="24">
        <v>73.18</v>
      </c>
      <c r="G3155" s="107"/>
    </row>
    <row r="3156" ht="13.8" spans="1:7">
      <c r="A3156" s="102">
        <v>3151</v>
      </c>
      <c r="B3156" s="105" t="s">
        <v>32319</v>
      </c>
      <c r="C3156" s="24" t="s">
        <v>32291</v>
      </c>
      <c r="D3156" s="28">
        <v>0.83</v>
      </c>
      <c r="E3156" s="24">
        <v>4.84</v>
      </c>
      <c r="F3156" s="24">
        <v>4.02</v>
      </c>
      <c r="G3156" s="107"/>
    </row>
    <row r="3157" ht="13.8" spans="1:7">
      <c r="A3157" s="102">
        <v>3152</v>
      </c>
      <c r="B3157" s="105" t="s">
        <v>3485</v>
      </c>
      <c r="C3157" s="24" t="s">
        <v>32291</v>
      </c>
      <c r="D3157" s="28">
        <v>8.15</v>
      </c>
      <c r="E3157" s="24">
        <v>4.84</v>
      </c>
      <c r="F3157" s="24">
        <v>39.45</v>
      </c>
      <c r="G3157" s="107"/>
    </row>
    <row r="3158" ht="13.8" spans="1:7">
      <c r="A3158" s="102">
        <v>3153</v>
      </c>
      <c r="B3158" s="105" t="s">
        <v>5522</v>
      </c>
      <c r="C3158" s="24" t="s">
        <v>32291</v>
      </c>
      <c r="D3158" s="28">
        <v>2.02</v>
      </c>
      <c r="E3158" s="24">
        <v>4.84</v>
      </c>
      <c r="F3158" s="24">
        <v>9.78</v>
      </c>
      <c r="G3158" s="107"/>
    </row>
    <row r="3159" ht="13.8" spans="1:7">
      <c r="A3159" s="102">
        <v>3154</v>
      </c>
      <c r="B3159" s="105" t="s">
        <v>32320</v>
      </c>
      <c r="C3159" s="24" t="s">
        <v>32291</v>
      </c>
      <c r="D3159" s="28">
        <v>5.14</v>
      </c>
      <c r="E3159" s="24">
        <v>4.84</v>
      </c>
      <c r="F3159" s="24">
        <v>24.88</v>
      </c>
      <c r="G3159" s="107"/>
    </row>
    <row r="3160" ht="13.8" spans="1:7">
      <c r="A3160" s="102">
        <v>3155</v>
      </c>
      <c r="B3160" s="105" t="s">
        <v>32321</v>
      </c>
      <c r="C3160" s="24" t="s">
        <v>32291</v>
      </c>
      <c r="D3160" s="28">
        <v>5.5</v>
      </c>
      <c r="E3160" s="24">
        <v>4.84</v>
      </c>
      <c r="F3160" s="24">
        <v>26.62</v>
      </c>
      <c r="G3160" s="107"/>
    </row>
    <row r="3161" ht="13.8" spans="1:7">
      <c r="A3161" s="102">
        <v>3156</v>
      </c>
      <c r="B3161" s="105" t="s">
        <v>32322</v>
      </c>
      <c r="C3161" s="24" t="s">
        <v>32291</v>
      </c>
      <c r="D3161" s="28">
        <v>5.1</v>
      </c>
      <c r="E3161" s="24">
        <v>4.84</v>
      </c>
      <c r="F3161" s="24">
        <v>24.68</v>
      </c>
      <c r="G3161" s="107"/>
    </row>
    <row r="3162" ht="13.8" spans="1:7">
      <c r="A3162" s="102">
        <v>3157</v>
      </c>
      <c r="B3162" s="105" t="s">
        <v>3607</v>
      </c>
      <c r="C3162" s="24" t="s">
        <v>32291</v>
      </c>
      <c r="D3162" s="28">
        <v>10.87</v>
      </c>
      <c r="E3162" s="24">
        <v>4.84</v>
      </c>
      <c r="F3162" s="24">
        <v>52.61</v>
      </c>
      <c r="G3162" s="107"/>
    </row>
    <row r="3163" ht="13.8" spans="1:7">
      <c r="A3163" s="102">
        <v>3158</v>
      </c>
      <c r="B3163" s="105" t="s">
        <v>19022</v>
      </c>
      <c r="C3163" s="24" t="s">
        <v>32291</v>
      </c>
      <c r="D3163" s="28">
        <v>4.79</v>
      </c>
      <c r="E3163" s="24">
        <v>4.84</v>
      </c>
      <c r="F3163" s="24">
        <v>23.18</v>
      </c>
      <c r="G3163" s="107"/>
    </row>
    <row r="3164" ht="13.8" spans="1:7">
      <c r="A3164" s="102">
        <v>3159</v>
      </c>
      <c r="B3164" s="105" t="s">
        <v>4935</v>
      </c>
      <c r="C3164" s="24" t="s">
        <v>32291</v>
      </c>
      <c r="D3164" s="28">
        <v>5.19</v>
      </c>
      <c r="E3164" s="24">
        <v>4.84</v>
      </c>
      <c r="F3164" s="24">
        <v>25.12</v>
      </c>
      <c r="G3164" s="107"/>
    </row>
    <row r="3165" ht="13.8" spans="1:7">
      <c r="A3165" s="102">
        <v>3160</v>
      </c>
      <c r="B3165" s="105" t="s">
        <v>31781</v>
      </c>
      <c r="C3165" s="24" t="s">
        <v>32323</v>
      </c>
      <c r="D3165" s="28">
        <v>7.09</v>
      </c>
      <c r="E3165" s="24">
        <v>4.84</v>
      </c>
      <c r="F3165" s="24">
        <v>34.32</v>
      </c>
      <c r="G3165" s="107"/>
    </row>
    <row r="3166" ht="13.8" spans="1:7">
      <c r="A3166" s="102">
        <v>3161</v>
      </c>
      <c r="B3166" s="105" t="s">
        <v>32222</v>
      </c>
      <c r="C3166" s="24" t="s">
        <v>32323</v>
      </c>
      <c r="D3166" s="28">
        <v>5.97</v>
      </c>
      <c r="E3166" s="24">
        <v>4.84</v>
      </c>
      <c r="F3166" s="24">
        <v>28.89</v>
      </c>
      <c r="G3166" s="107"/>
    </row>
    <row r="3167" ht="13.8" spans="1:7">
      <c r="A3167" s="102">
        <v>3162</v>
      </c>
      <c r="B3167" s="105" t="s">
        <v>32324</v>
      </c>
      <c r="C3167" s="24" t="s">
        <v>32323</v>
      </c>
      <c r="D3167" s="28">
        <v>5.86</v>
      </c>
      <c r="E3167" s="24">
        <v>4.84</v>
      </c>
      <c r="F3167" s="24">
        <v>28.36</v>
      </c>
      <c r="G3167" s="107"/>
    </row>
    <row r="3168" ht="13.8" spans="1:7">
      <c r="A3168" s="102">
        <v>3163</v>
      </c>
      <c r="B3168" s="105" t="s">
        <v>32325</v>
      </c>
      <c r="C3168" s="24" t="s">
        <v>32323</v>
      </c>
      <c r="D3168" s="28">
        <v>3.59</v>
      </c>
      <c r="E3168" s="24">
        <v>4.84</v>
      </c>
      <c r="F3168" s="24">
        <v>17.38</v>
      </c>
      <c r="G3168" s="107"/>
    </row>
    <row r="3169" ht="13.8" spans="1:7">
      <c r="A3169" s="102">
        <v>3164</v>
      </c>
      <c r="B3169" s="105" t="s">
        <v>32326</v>
      </c>
      <c r="C3169" s="24" t="s">
        <v>32323</v>
      </c>
      <c r="D3169" s="28">
        <v>11.03</v>
      </c>
      <c r="E3169" s="24">
        <v>4.84</v>
      </c>
      <c r="F3169" s="24">
        <v>53.39</v>
      </c>
      <c r="G3169" s="107"/>
    </row>
    <row r="3170" ht="13.8" spans="1:7">
      <c r="A3170" s="102">
        <v>3165</v>
      </c>
      <c r="B3170" s="105" t="s">
        <v>32327</v>
      </c>
      <c r="C3170" s="24" t="s">
        <v>32323</v>
      </c>
      <c r="D3170" s="28">
        <v>7.76</v>
      </c>
      <c r="E3170" s="24">
        <v>4.84</v>
      </c>
      <c r="F3170" s="24">
        <v>37.56</v>
      </c>
      <c r="G3170" s="107"/>
    </row>
    <row r="3171" ht="13.8" spans="1:7">
      <c r="A3171" s="102">
        <v>3166</v>
      </c>
      <c r="B3171" s="105" t="s">
        <v>32328</v>
      </c>
      <c r="C3171" s="24" t="s">
        <v>32323</v>
      </c>
      <c r="D3171" s="28">
        <v>3.95</v>
      </c>
      <c r="E3171" s="24">
        <v>4.84</v>
      </c>
      <c r="F3171" s="24">
        <v>19.12</v>
      </c>
      <c r="G3171" s="107"/>
    </row>
    <row r="3172" ht="13.8" spans="1:7">
      <c r="A3172" s="102">
        <v>3167</v>
      </c>
      <c r="B3172" s="105" t="s">
        <v>32329</v>
      </c>
      <c r="C3172" s="24" t="s">
        <v>32323</v>
      </c>
      <c r="D3172" s="28">
        <v>2.73</v>
      </c>
      <c r="E3172" s="24">
        <v>4.84</v>
      </c>
      <c r="F3172" s="24">
        <v>13.21</v>
      </c>
      <c r="G3172" s="107"/>
    </row>
    <row r="3173" ht="13.8" spans="1:7">
      <c r="A3173" s="102">
        <v>3168</v>
      </c>
      <c r="B3173" s="105" t="s">
        <v>8948</v>
      </c>
      <c r="C3173" s="24" t="s">
        <v>32323</v>
      </c>
      <c r="D3173" s="28">
        <v>15.15</v>
      </c>
      <c r="E3173" s="24">
        <v>4.84</v>
      </c>
      <c r="F3173" s="24">
        <v>73.33</v>
      </c>
      <c r="G3173" s="107"/>
    </row>
    <row r="3174" ht="13.8" spans="1:7">
      <c r="A3174" s="102">
        <v>3169</v>
      </c>
      <c r="B3174" s="105" t="s">
        <v>32330</v>
      </c>
      <c r="C3174" s="24" t="s">
        <v>32323</v>
      </c>
      <c r="D3174" s="28">
        <v>7.83</v>
      </c>
      <c r="E3174" s="24">
        <v>4.84</v>
      </c>
      <c r="F3174" s="24">
        <v>37.9</v>
      </c>
      <c r="G3174" s="107"/>
    </row>
    <row r="3175" ht="13.8" spans="1:7">
      <c r="A3175" s="102">
        <v>3170</v>
      </c>
      <c r="B3175" s="105" t="s">
        <v>15808</v>
      </c>
      <c r="C3175" s="24" t="s">
        <v>32323</v>
      </c>
      <c r="D3175" s="28">
        <v>11.89</v>
      </c>
      <c r="E3175" s="24">
        <v>4.84</v>
      </c>
      <c r="F3175" s="24">
        <v>57.55</v>
      </c>
      <c r="G3175" s="107"/>
    </row>
    <row r="3176" ht="13.8" spans="1:7">
      <c r="A3176" s="102">
        <v>3171</v>
      </c>
      <c r="B3176" s="105" t="s">
        <v>15409</v>
      </c>
      <c r="C3176" s="24" t="s">
        <v>32323</v>
      </c>
      <c r="D3176" s="28">
        <v>17.67</v>
      </c>
      <c r="E3176" s="24">
        <v>4.84</v>
      </c>
      <c r="F3176" s="24">
        <v>85.52</v>
      </c>
      <c r="G3176" s="107"/>
    </row>
    <row r="3177" ht="13.8" spans="1:7">
      <c r="A3177" s="102">
        <v>3172</v>
      </c>
      <c r="B3177" s="105" t="s">
        <v>2913</v>
      </c>
      <c r="C3177" s="24" t="s">
        <v>32323</v>
      </c>
      <c r="D3177" s="28">
        <v>4.63</v>
      </c>
      <c r="E3177" s="24">
        <v>4.84</v>
      </c>
      <c r="F3177" s="24">
        <v>22.41</v>
      </c>
      <c r="G3177" s="107"/>
    </row>
    <row r="3178" ht="13.8" spans="1:7">
      <c r="A3178" s="102">
        <v>3173</v>
      </c>
      <c r="B3178" s="105" t="s">
        <v>31207</v>
      </c>
      <c r="C3178" s="24" t="s">
        <v>32323</v>
      </c>
      <c r="D3178" s="28">
        <v>14.5</v>
      </c>
      <c r="E3178" s="24">
        <v>4.84</v>
      </c>
      <c r="F3178" s="24">
        <v>70.18</v>
      </c>
      <c r="G3178" s="107"/>
    </row>
    <row r="3179" ht="13.8" spans="1:7">
      <c r="A3179" s="102">
        <v>3174</v>
      </c>
      <c r="B3179" s="105" t="s">
        <v>3440</v>
      </c>
      <c r="C3179" s="24" t="s">
        <v>32323</v>
      </c>
      <c r="D3179" s="28">
        <v>10.71</v>
      </c>
      <c r="E3179" s="24">
        <v>4.84</v>
      </c>
      <c r="F3179" s="24">
        <v>51.84</v>
      </c>
      <c r="G3179" s="107"/>
    </row>
    <row r="3180" ht="13.8" spans="1:7">
      <c r="A3180" s="102">
        <v>3175</v>
      </c>
      <c r="B3180" s="105" t="s">
        <v>32331</v>
      </c>
      <c r="C3180" s="24" t="s">
        <v>32323</v>
      </c>
      <c r="D3180" s="28">
        <v>10.43</v>
      </c>
      <c r="E3180" s="24">
        <v>4.84</v>
      </c>
      <c r="F3180" s="24">
        <v>50.48</v>
      </c>
      <c r="G3180" s="107"/>
    </row>
    <row r="3181" ht="13.8" spans="1:7">
      <c r="A3181" s="102">
        <v>3176</v>
      </c>
      <c r="B3181" s="105" t="s">
        <v>180</v>
      </c>
      <c r="C3181" s="24" t="s">
        <v>32323</v>
      </c>
      <c r="D3181" s="28">
        <v>2.93</v>
      </c>
      <c r="E3181" s="24">
        <v>4.84</v>
      </c>
      <c r="F3181" s="24">
        <v>14.18</v>
      </c>
      <c r="G3181" s="107"/>
    </row>
    <row r="3182" ht="13.8" spans="1:7">
      <c r="A3182" s="102">
        <v>3177</v>
      </c>
      <c r="B3182" s="105" t="s">
        <v>2913</v>
      </c>
      <c r="C3182" s="24" t="s">
        <v>32323</v>
      </c>
      <c r="D3182" s="28">
        <v>2.51</v>
      </c>
      <c r="E3182" s="24">
        <v>4.84</v>
      </c>
      <c r="F3182" s="24">
        <v>12.15</v>
      </c>
      <c r="G3182" s="107"/>
    </row>
    <row r="3183" ht="13.8" spans="1:7">
      <c r="A3183" s="102">
        <v>3178</v>
      </c>
      <c r="B3183" s="105" t="s">
        <v>21845</v>
      </c>
      <c r="C3183" s="24" t="s">
        <v>32323</v>
      </c>
      <c r="D3183" s="28">
        <v>11.72</v>
      </c>
      <c r="E3183" s="24">
        <v>4.84</v>
      </c>
      <c r="F3183" s="24">
        <v>56.72</v>
      </c>
      <c r="G3183" s="107"/>
    </row>
    <row r="3184" ht="13.8" spans="1:7">
      <c r="A3184" s="102">
        <v>3179</v>
      </c>
      <c r="B3184" s="105" t="s">
        <v>15504</v>
      </c>
      <c r="C3184" s="24" t="s">
        <v>32323</v>
      </c>
      <c r="D3184" s="28">
        <v>11.6</v>
      </c>
      <c r="E3184" s="24">
        <v>4.84</v>
      </c>
      <c r="F3184" s="24">
        <v>56.14</v>
      </c>
      <c r="G3184" s="107"/>
    </row>
    <row r="3185" ht="13.8" spans="1:7">
      <c r="A3185" s="102">
        <v>3180</v>
      </c>
      <c r="B3185" s="105" t="s">
        <v>7367</v>
      </c>
      <c r="C3185" s="24" t="s">
        <v>32323</v>
      </c>
      <c r="D3185" s="28">
        <v>3.69</v>
      </c>
      <c r="E3185" s="24">
        <v>4.84</v>
      </c>
      <c r="F3185" s="24">
        <v>17.86</v>
      </c>
      <c r="G3185" s="107"/>
    </row>
    <row r="3186" ht="13.8" spans="1:7">
      <c r="A3186" s="102">
        <v>3181</v>
      </c>
      <c r="B3186" s="105" t="s">
        <v>32332</v>
      </c>
      <c r="C3186" s="24" t="s">
        <v>32323</v>
      </c>
      <c r="D3186" s="28">
        <v>9.77</v>
      </c>
      <c r="E3186" s="24">
        <v>4.84</v>
      </c>
      <c r="F3186" s="24">
        <v>47.29</v>
      </c>
      <c r="G3186" s="107"/>
    </row>
    <row r="3187" ht="13.8" spans="1:7">
      <c r="A3187" s="102">
        <v>3182</v>
      </c>
      <c r="B3187" s="105" t="s">
        <v>32333</v>
      </c>
      <c r="C3187" s="24" t="s">
        <v>32323</v>
      </c>
      <c r="D3187" s="28">
        <v>7.59</v>
      </c>
      <c r="E3187" s="24">
        <v>4.84</v>
      </c>
      <c r="F3187" s="24">
        <v>36.74</v>
      </c>
      <c r="G3187" s="107"/>
    </row>
    <row r="3188" ht="13.8" spans="1:7">
      <c r="A3188" s="102">
        <v>3183</v>
      </c>
      <c r="B3188" s="105" t="s">
        <v>32334</v>
      </c>
      <c r="C3188" s="24" t="s">
        <v>32323</v>
      </c>
      <c r="D3188" s="28">
        <v>8.27</v>
      </c>
      <c r="E3188" s="24">
        <v>4.84</v>
      </c>
      <c r="F3188" s="24">
        <v>40.03</v>
      </c>
      <c r="G3188" s="107"/>
    </row>
    <row r="3189" ht="13.8" spans="1:7">
      <c r="A3189" s="102">
        <v>3184</v>
      </c>
      <c r="B3189" s="105" t="s">
        <v>349</v>
      </c>
      <c r="C3189" s="24" t="s">
        <v>32323</v>
      </c>
      <c r="D3189" s="28">
        <v>10.05</v>
      </c>
      <c r="E3189" s="24">
        <v>4.84</v>
      </c>
      <c r="F3189" s="24">
        <v>48.64</v>
      </c>
      <c r="G3189" s="107"/>
    </row>
    <row r="3190" ht="13.8" spans="1:7">
      <c r="A3190" s="102">
        <v>3185</v>
      </c>
      <c r="B3190" s="105" t="s">
        <v>32335</v>
      </c>
      <c r="C3190" s="24" t="s">
        <v>32323</v>
      </c>
      <c r="D3190" s="28">
        <v>2.76</v>
      </c>
      <c r="E3190" s="24">
        <v>4.84</v>
      </c>
      <c r="F3190" s="24">
        <v>13.36</v>
      </c>
      <c r="G3190" s="107"/>
    </row>
    <row r="3191" ht="13.8" spans="1:7">
      <c r="A3191" s="102">
        <v>3186</v>
      </c>
      <c r="B3191" s="105" t="s">
        <v>4032</v>
      </c>
      <c r="C3191" s="24" t="s">
        <v>32323</v>
      </c>
      <c r="D3191" s="28">
        <v>7.16</v>
      </c>
      <c r="E3191" s="24">
        <v>4.84</v>
      </c>
      <c r="F3191" s="24">
        <v>34.65</v>
      </c>
      <c r="G3191" s="107"/>
    </row>
    <row r="3192" ht="13.8" spans="1:7">
      <c r="A3192" s="102">
        <v>3187</v>
      </c>
      <c r="B3192" s="105" t="s">
        <v>32336</v>
      </c>
      <c r="C3192" s="24" t="s">
        <v>32323</v>
      </c>
      <c r="D3192" s="28">
        <v>2.03</v>
      </c>
      <c r="E3192" s="24">
        <v>4.84</v>
      </c>
      <c r="F3192" s="24">
        <v>9.83</v>
      </c>
      <c r="G3192" s="107"/>
    </row>
    <row r="3193" ht="13.8" spans="1:7">
      <c r="A3193" s="102">
        <v>3188</v>
      </c>
      <c r="B3193" s="105" t="s">
        <v>30197</v>
      </c>
      <c r="C3193" s="24" t="s">
        <v>32323</v>
      </c>
      <c r="D3193" s="28">
        <v>11</v>
      </c>
      <c r="E3193" s="24">
        <v>4.84</v>
      </c>
      <c r="F3193" s="24">
        <v>53.24</v>
      </c>
      <c r="G3193" s="107"/>
    </row>
    <row r="3194" ht="13.8" spans="1:7">
      <c r="A3194" s="102">
        <v>3189</v>
      </c>
      <c r="B3194" s="105" t="s">
        <v>21833</v>
      </c>
      <c r="C3194" s="24" t="s">
        <v>32323</v>
      </c>
      <c r="D3194" s="28">
        <v>1.87</v>
      </c>
      <c r="E3194" s="24">
        <v>4.84</v>
      </c>
      <c r="F3194" s="24">
        <v>9.05</v>
      </c>
      <c r="G3194" s="107"/>
    </row>
    <row r="3195" ht="13.8" spans="1:7">
      <c r="A3195" s="102">
        <v>3190</v>
      </c>
      <c r="B3195" s="105" t="s">
        <v>32337</v>
      </c>
      <c r="C3195" s="24" t="s">
        <v>32323</v>
      </c>
      <c r="D3195" s="28">
        <v>4.35</v>
      </c>
      <c r="E3195" s="24">
        <v>4.84</v>
      </c>
      <c r="F3195" s="24">
        <v>21.05</v>
      </c>
      <c r="G3195" s="107"/>
    </row>
    <row r="3196" ht="13.8" spans="1:7">
      <c r="A3196" s="102">
        <v>3191</v>
      </c>
      <c r="B3196" s="105" t="s">
        <v>32338</v>
      </c>
      <c r="C3196" s="24" t="s">
        <v>32323</v>
      </c>
      <c r="D3196" s="28">
        <v>7.38</v>
      </c>
      <c r="E3196" s="24">
        <v>4.84</v>
      </c>
      <c r="F3196" s="24">
        <v>35.72</v>
      </c>
      <c r="G3196" s="107"/>
    </row>
    <row r="3197" ht="13.8" spans="1:7">
      <c r="A3197" s="102">
        <v>3192</v>
      </c>
      <c r="B3197" s="105" t="s">
        <v>15480</v>
      </c>
      <c r="C3197" s="24" t="s">
        <v>32323</v>
      </c>
      <c r="D3197" s="28">
        <v>8.79</v>
      </c>
      <c r="E3197" s="24">
        <v>4.84</v>
      </c>
      <c r="F3197" s="24">
        <v>42.54</v>
      </c>
      <c r="G3197" s="107"/>
    </row>
    <row r="3198" ht="13.8" spans="1:7">
      <c r="A3198" s="102">
        <v>3193</v>
      </c>
      <c r="B3198" s="105" t="s">
        <v>32339</v>
      </c>
      <c r="C3198" s="24" t="s">
        <v>32323</v>
      </c>
      <c r="D3198" s="28">
        <v>6.65</v>
      </c>
      <c r="E3198" s="24">
        <v>4.84</v>
      </c>
      <c r="F3198" s="24">
        <v>32.19</v>
      </c>
      <c r="G3198" s="107"/>
    </row>
    <row r="3199" ht="13.8" spans="1:7">
      <c r="A3199" s="102">
        <v>3194</v>
      </c>
      <c r="B3199" s="105" t="s">
        <v>32340</v>
      </c>
      <c r="C3199" s="24" t="s">
        <v>32323</v>
      </c>
      <c r="D3199" s="28">
        <v>12.67</v>
      </c>
      <c r="E3199" s="24">
        <v>4.84</v>
      </c>
      <c r="F3199" s="24">
        <v>61.32</v>
      </c>
      <c r="G3199" s="107"/>
    </row>
    <row r="3200" ht="13.8" spans="1:7">
      <c r="A3200" s="102">
        <v>3195</v>
      </c>
      <c r="B3200" s="105" t="s">
        <v>31796</v>
      </c>
      <c r="C3200" s="24" t="s">
        <v>32323</v>
      </c>
      <c r="D3200" s="28">
        <v>15.07</v>
      </c>
      <c r="E3200" s="24">
        <v>4.84</v>
      </c>
      <c r="F3200" s="24">
        <v>72.94</v>
      </c>
      <c r="G3200" s="107"/>
    </row>
    <row r="3201" ht="13.8" spans="1:7">
      <c r="A3201" s="102">
        <v>3196</v>
      </c>
      <c r="B3201" s="105" t="s">
        <v>32341</v>
      </c>
      <c r="C3201" s="24" t="s">
        <v>32323</v>
      </c>
      <c r="D3201" s="28">
        <v>9.32</v>
      </c>
      <c r="E3201" s="24">
        <v>4.84</v>
      </c>
      <c r="F3201" s="24">
        <v>45.11</v>
      </c>
      <c r="G3201" s="107"/>
    </row>
    <row r="3202" ht="13.8" spans="1:7">
      <c r="A3202" s="102">
        <v>3197</v>
      </c>
      <c r="B3202" s="105" t="s">
        <v>32342</v>
      </c>
      <c r="C3202" s="24" t="s">
        <v>32323</v>
      </c>
      <c r="D3202" s="28">
        <v>5.77</v>
      </c>
      <c r="E3202" s="24">
        <v>4.84</v>
      </c>
      <c r="F3202" s="24">
        <v>27.93</v>
      </c>
      <c r="G3202" s="107"/>
    </row>
    <row r="3203" ht="13.8" spans="1:7">
      <c r="A3203" s="102">
        <v>3198</v>
      </c>
      <c r="B3203" s="105" t="s">
        <v>2607</v>
      </c>
      <c r="C3203" s="24" t="s">
        <v>32323</v>
      </c>
      <c r="D3203" s="28">
        <v>13.42</v>
      </c>
      <c r="E3203" s="24">
        <v>4.84</v>
      </c>
      <c r="F3203" s="24">
        <v>64.95</v>
      </c>
      <c r="G3203" s="107"/>
    </row>
    <row r="3204" ht="13.8" spans="1:7">
      <c r="A3204" s="102">
        <v>3199</v>
      </c>
      <c r="B3204" s="105" t="s">
        <v>32343</v>
      </c>
      <c r="C3204" s="24" t="s">
        <v>32323</v>
      </c>
      <c r="D3204" s="28">
        <v>3.55</v>
      </c>
      <c r="E3204" s="24">
        <v>4.84</v>
      </c>
      <c r="F3204" s="24">
        <v>17.18</v>
      </c>
      <c r="G3204" s="107"/>
    </row>
    <row r="3205" ht="13.8" spans="1:7">
      <c r="A3205" s="102">
        <v>3200</v>
      </c>
      <c r="B3205" s="105" t="s">
        <v>32344</v>
      </c>
      <c r="C3205" s="24" t="s">
        <v>32323</v>
      </c>
      <c r="D3205" s="28">
        <v>5.43</v>
      </c>
      <c r="E3205" s="24">
        <v>4.84</v>
      </c>
      <c r="F3205" s="24">
        <v>26.28</v>
      </c>
      <c r="G3205" s="107"/>
    </row>
    <row r="3206" ht="13.8" spans="1:7">
      <c r="A3206" s="102">
        <v>3201</v>
      </c>
      <c r="B3206" s="105" t="s">
        <v>32345</v>
      </c>
      <c r="C3206" s="24" t="s">
        <v>32323</v>
      </c>
      <c r="D3206" s="28">
        <v>7.11</v>
      </c>
      <c r="E3206" s="24">
        <v>4.84</v>
      </c>
      <c r="F3206" s="24">
        <v>34.41</v>
      </c>
      <c r="G3206" s="107"/>
    </row>
    <row r="3207" ht="13.8" spans="1:7">
      <c r="A3207" s="102">
        <v>3202</v>
      </c>
      <c r="B3207" s="105" t="s">
        <v>6296</v>
      </c>
      <c r="C3207" s="24" t="s">
        <v>32323</v>
      </c>
      <c r="D3207" s="28">
        <v>2.82</v>
      </c>
      <c r="E3207" s="24">
        <v>4.84</v>
      </c>
      <c r="F3207" s="24">
        <v>13.65</v>
      </c>
      <c r="G3207" s="107"/>
    </row>
    <row r="3208" ht="13.8" spans="1:7">
      <c r="A3208" s="102">
        <v>3203</v>
      </c>
      <c r="B3208" s="105" t="s">
        <v>32346</v>
      </c>
      <c r="C3208" s="24" t="s">
        <v>32323</v>
      </c>
      <c r="D3208" s="28">
        <v>3.81</v>
      </c>
      <c r="E3208" s="24">
        <v>4.84</v>
      </c>
      <c r="F3208" s="24">
        <v>18.44</v>
      </c>
      <c r="G3208" s="107"/>
    </row>
    <row r="3209" ht="13.8" spans="1:7">
      <c r="A3209" s="102">
        <v>3204</v>
      </c>
      <c r="B3209" s="105" t="s">
        <v>32347</v>
      </c>
      <c r="C3209" s="24" t="s">
        <v>32323</v>
      </c>
      <c r="D3209" s="28">
        <v>9</v>
      </c>
      <c r="E3209" s="24">
        <v>4.84</v>
      </c>
      <c r="F3209" s="24">
        <v>43.56</v>
      </c>
      <c r="G3209" s="107"/>
    </row>
    <row r="3210" ht="13.8" spans="1:7">
      <c r="A3210" s="102">
        <v>3205</v>
      </c>
      <c r="B3210" s="105" t="s">
        <v>5512</v>
      </c>
      <c r="C3210" s="24" t="s">
        <v>32323</v>
      </c>
      <c r="D3210" s="28">
        <v>6.92</v>
      </c>
      <c r="E3210" s="24">
        <v>4.84</v>
      </c>
      <c r="F3210" s="24">
        <v>33.49</v>
      </c>
      <c r="G3210" s="107"/>
    </row>
    <row r="3211" ht="13.8" spans="1:7">
      <c r="A3211" s="102">
        <v>3206</v>
      </c>
      <c r="B3211" s="105" t="s">
        <v>3403</v>
      </c>
      <c r="C3211" s="24" t="s">
        <v>32323</v>
      </c>
      <c r="D3211" s="28">
        <v>4.79</v>
      </c>
      <c r="E3211" s="24">
        <v>4.84</v>
      </c>
      <c r="F3211" s="24">
        <v>23.18</v>
      </c>
      <c r="G3211" s="107"/>
    </row>
    <row r="3212" ht="13.8" spans="1:7">
      <c r="A3212" s="102">
        <v>3207</v>
      </c>
      <c r="B3212" s="105" t="s">
        <v>5158</v>
      </c>
      <c r="C3212" s="24" t="s">
        <v>32323</v>
      </c>
      <c r="D3212" s="28">
        <v>14.34</v>
      </c>
      <c r="E3212" s="24">
        <v>4.84</v>
      </c>
      <c r="F3212" s="24">
        <v>69.41</v>
      </c>
      <c r="G3212" s="107"/>
    </row>
    <row r="3213" ht="13.8" spans="1:7">
      <c r="A3213" s="102">
        <v>3208</v>
      </c>
      <c r="B3213" s="105" t="s">
        <v>3559</v>
      </c>
      <c r="C3213" s="24" t="s">
        <v>32323</v>
      </c>
      <c r="D3213" s="28">
        <v>5.56</v>
      </c>
      <c r="E3213" s="24">
        <v>4.84</v>
      </c>
      <c r="F3213" s="24">
        <v>26.91</v>
      </c>
      <c r="G3213" s="107"/>
    </row>
    <row r="3214" ht="13.8" spans="1:7">
      <c r="A3214" s="102">
        <v>3209</v>
      </c>
      <c r="B3214" s="105" t="s">
        <v>3720</v>
      </c>
      <c r="C3214" s="24" t="s">
        <v>32323</v>
      </c>
      <c r="D3214" s="28">
        <v>7.34</v>
      </c>
      <c r="E3214" s="24">
        <v>4.84</v>
      </c>
      <c r="F3214" s="24">
        <v>35.53</v>
      </c>
      <c r="G3214" s="107"/>
    </row>
    <row r="3215" ht="13.8" spans="1:7">
      <c r="A3215" s="102">
        <v>3210</v>
      </c>
      <c r="B3215" s="105" t="s">
        <v>3338</v>
      </c>
      <c r="C3215" s="24" t="s">
        <v>32323</v>
      </c>
      <c r="D3215" s="28">
        <v>5.75</v>
      </c>
      <c r="E3215" s="24">
        <v>4.84</v>
      </c>
      <c r="F3215" s="24">
        <v>27.83</v>
      </c>
      <c r="G3215" s="107"/>
    </row>
    <row r="3216" ht="13.8" spans="1:7">
      <c r="A3216" s="102">
        <v>3211</v>
      </c>
      <c r="B3216" s="105" t="s">
        <v>4243</v>
      </c>
      <c r="C3216" s="24" t="s">
        <v>32323</v>
      </c>
      <c r="D3216" s="28">
        <v>7.39</v>
      </c>
      <c r="E3216" s="24">
        <v>4.84</v>
      </c>
      <c r="F3216" s="24">
        <v>35.77</v>
      </c>
      <c r="G3216" s="107"/>
    </row>
    <row r="3217" ht="13.8" spans="1:7">
      <c r="A3217" s="102">
        <v>3212</v>
      </c>
      <c r="B3217" s="105" t="s">
        <v>28334</v>
      </c>
      <c r="C3217" s="24" t="s">
        <v>32323</v>
      </c>
      <c r="D3217" s="28">
        <v>6.5</v>
      </c>
      <c r="E3217" s="24">
        <v>4.84</v>
      </c>
      <c r="F3217" s="24">
        <v>31.46</v>
      </c>
      <c r="G3217" s="107"/>
    </row>
    <row r="3218" ht="13.8" spans="1:7">
      <c r="A3218" s="102">
        <v>3213</v>
      </c>
      <c r="B3218" s="105" t="s">
        <v>32348</v>
      </c>
      <c r="C3218" s="24" t="s">
        <v>32323</v>
      </c>
      <c r="D3218" s="28">
        <v>13.07</v>
      </c>
      <c r="E3218" s="24">
        <v>4.84</v>
      </c>
      <c r="F3218" s="24">
        <v>63.26</v>
      </c>
      <c r="G3218" s="107"/>
    </row>
    <row r="3219" ht="13.8" spans="1:7">
      <c r="A3219" s="102">
        <v>3214</v>
      </c>
      <c r="B3219" s="105" t="s">
        <v>32349</v>
      </c>
      <c r="C3219" s="24" t="s">
        <v>32323</v>
      </c>
      <c r="D3219" s="28">
        <v>6.38</v>
      </c>
      <c r="E3219" s="24">
        <v>4.84</v>
      </c>
      <c r="F3219" s="24">
        <v>30.88</v>
      </c>
      <c r="G3219" s="107"/>
    </row>
    <row r="3220" ht="13.8" spans="1:7">
      <c r="A3220" s="102">
        <v>3215</v>
      </c>
      <c r="B3220" s="105" t="s">
        <v>32350</v>
      </c>
      <c r="C3220" s="24" t="s">
        <v>32323</v>
      </c>
      <c r="D3220" s="28">
        <v>4.72</v>
      </c>
      <c r="E3220" s="24">
        <v>4.84</v>
      </c>
      <c r="F3220" s="24">
        <v>22.84</v>
      </c>
      <c r="G3220" s="107"/>
    </row>
    <row r="3221" ht="13.8" spans="1:7">
      <c r="A3221" s="102">
        <v>3216</v>
      </c>
      <c r="B3221" s="105" t="s">
        <v>3618</v>
      </c>
      <c r="C3221" s="24" t="s">
        <v>32323</v>
      </c>
      <c r="D3221" s="28">
        <v>0.75</v>
      </c>
      <c r="E3221" s="24">
        <v>4.84</v>
      </c>
      <c r="F3221" s="24">
        <v>3.63</v>
      </c>
      <c r="G3221" s="107"/>
    </row>
    <row r="3222" ht="13.8" spans="1:7">
      <c r="A3222" s="102">
        <v>3217</v>
      </c>
      <c r="B3222" s="105" t="s">
        <v>9073</v>
      </c>
      <c r="C3222" s="24" t="s">
        <v>32323</v>
      </c>
      <c r="D3222" s="28">
        <v>4.91</v>
      </c>
      <c r="E3222" s="24">
        <v>4.84</v>
      </c>
      <c r="F3222" s="24">
        <v>23.76</v>
      </c>
      <c r="G3222" s="107"/>
    </row>
    <row r="3223" ht="13.8" spans="1:7">
      <c r="A3223" s="102">
        <v>3218</v>
      </c>
      <c r="B3223" s="105" t="s">
        <v>7873</v>
      </c>
      <c r="C3223" s="24" t="s">
        <v>32323</v>
      </c>
      <c r="D3223" s="28">
        <v>12.39</v>
      </c>
      <c r="E3223" s="24">
        <v>4.84</v>
      </c>
      <c r="F3223" s="24">
        <v>59.97</v>
      </c>
      <c r="G3223" s="107"/>
    </row>
    <row r="3224" ht="13.8" spans="1:7">
      <c r="A3224" s="102">
        <v>3219</v>
      </c>
      <c r="B3224" s="105" t="s">
        <v>8868</v>
      </c>
      <c r="C3224" s="24" t="s">
        <v>32323</v>
      </c>
      <c r="D3224" s="28">
        <v>7.79</v>
      </c>
      <c r="E3224" s="24">
        <v>4.84</v>
      </c>
      <c r="F3224" s="24">
        <v>37.7</v>
      </c>
      <c r="G3224" s="107"/>
    </row>
    <row r="3225" ht="13.8" spans="1:7">
      <c r="A3225" s="102">
        <v>3220</v>
      </c>
      <c r="B3225" s="105" t="s">
        <v>14541</v>
      </c>
      <c r="C3225" s="24" t="s">
        <v>32323</v>
      </c>
      <c r="D3225" s="28">
        <v>9.33</v>
      </c>
      <c r="E3225" s="24">
        <v>4.84</v>
      </c>
      <c r="F3225" s="24">
        <v>45.16</v>
      </c>
      <c r="G3225" s="107"/>
    </row>
    <row r="3226" ht="13.8" spans="1:7">
      <c r="A3226" s="102">
        <v>3221</v>
      </c>
      <c r="B3226" s="105" t="s">
        <v>4763</v>
      </c>
      <c r="C3226" s="24" t="s">
        <v>32323</v>
      </c>
      <c r="D3226" s="28">
        <v>9.99</v>
      </c>
      <c r="E3226" s="24">
        <v>4.84</v>
      </c>
      <c r="F3226" s="24">
        <v>48.35</v>
      </c>
      <c r="G3226" s="107"/>
    </row>
    <row r="3227" ht="13.8" spans="1:7">
      <c r="A3227" s="102">
        <v>3222</v>
      </c>
      <c r="B3227" s="105" t="s">
        <v>2455</v>
      </c>
      <c r="C3227" s="24" t="s">
        <v>32323</v>
      </c>
      <c r="D3227" s="28">
        <v>3.68</v>
      </c>
      <c r="E3227" s="24">
        <v>4.84</v>
      </c>
      <c r="F3227" s="24">
        <v>17.81</v>
      </c>
      <c r="G3227" s="107"/>
    </row>
    <row r="3228" ht="13.8" spans="1:7">
      <c r="A3228" s="102">
        <v>3223</v>
      </c>
      <c r="B3228" s="105" t="s">
        <v>5181</v>
      </c>
      <c r="C3228" s="24" t="s">
        <v>32323</v>
      </c>
      <c r="D3228" s="28">
        <v>5.49</v>
      </c>
      <c r="E3228" s="24">
        <v>4.84</v>
      </c>
      <c r="F3228" s="24">
        <v>26.57</v>
      </c>
      <c r="G3228" s="107"/>
    </row>
    <row r="3229" ht="13.8" spans="1:7">
      <c r="A3229" s="102">
        <v>3224</v>
      </c>
      <c r="B3229" s="105" t="s">
        <v>4529</v>
      </c>
      <c r="C3229" s="24" t="s">
        <v>32323</v>
      </c>
      <c r="D3229" s="28">
        <v>7.49</v>
      </c>
      <c r="E3229" s="24">
        <v>4.84</v>
      </c>
      <c r="F3229" s="24">
        <v>36.25</v>
      </c>
      <c r="G3229" s="107"/>
    </row>
    <row r="3230" ht="13.8" spans="1:7">
      <c r="A3230" s="102">
        <v>3225</v>
      </c>
      <c r="B3230" s="105" t="s">
        <v>32351</v>
      </c>
      <c r="C3230" s="24" t="s">
        <v>32323</v>
      </c>
      <c r="D3230" s="28">
        <v>5.96</v>
      </c>
      <c r="E3230" s="24">
        <v>4.84</v>
      </c>
      <c r="F3230" s="24">
        <v>28.85</v>
      </c>
      <c r="G3230" s="107"/>
    </row>
    <row r="3231" ht="13.8" spans="1:7">
      <c r="A3231" s="102">
        <v>3226</v>
      </c>
      <c r="B3231" s="105" t="s">
        <v>5051</v>
      </c>
      <c r="C3231" s="24" t="s">
        <v>32323</v>
      </c>
      <c r="D3231" s="28">
        <v>2.72</v>
      </c>
      <c r="E3231" s="24">
        <v>4.84</v>
      </c>
      <c r="F3231" s="24">
        <v>13.16</v>
      </c>
      <c r="G3231" s="107"/>
    </row>
    <row r="3232" ht="13.8" spans="1:7">
      <c r="A3232" s="102">
        <v>3227</v>
      </c>
      <c r="B3232" s="105" t="s">
        <v>8881</v>
      </c>
      <c r="C3232" s="24" t="s">
        <v>32323</v>
      </c>
      <c r="D3232" s="28">
        <v>7.44</v>
      </c>
      <c r="E3232" s="24">
        <v>4.84</v>
      </c>
      <c r="F3232" s="24">
        <v>36.01</v>
      </c>
      <c r="G3232" s="107"/>
    </row>
    <row r="3233" ht="13.8" spans="1:7">
      <c r="A3233" s="102">
        <v>3228</v>
      </c>
      <c r="B3233" s="105" t="s">
        <v>12397</v>
      </c>
      <c r="C3233" s="24" t="s">
        <v>32323</v>
      </c>
      <c r="D3233" s="28">
        <v>8.9</v>
      </c>
      <c r="E3233" s="24">
        <v>4.84</v>
      </c>
      <c r="F3233" s="24">
        <v>43.08</v>
      </c>
      <c r="G3233" s="107"/>
    </row>
    <row r="3234" ht="13.8" spans="1:7">
      <c r="A3234" s="102">
        <v>3229</v>
      </c>
      <c r="B3234" s="105" t="s">
        <v>4837</v>
      </c>
      <c r="C3234" s="24" t="s">
        <v>32323</v>
      </c>
      <c r="D3234" s="28">
        <v>6.34</v>
      </c>
      <c r="E3234" s="24">
        <v>4.84</v>
      </c>
      <c r="F3234" s="24">
        <v>30.69</v>
      </c>
      <c r="G3234" s="107"/>
    </row>
    <row r="3235" ht="13.8" spans="1:7">
      <c r="A3235" s="102">
        <v>3230</v>
      </c>
      <c r="B3235" s="105" t="s">
        <v>21841</v>
      </c>
      <c r="C3235" s="24" t="s">
        <v>32323</v>
      </c>
      <c r="D3235" s="28">
        <v>7.82</v>
      </c>
      <c r="E3235" s="24">
        <v>4.84</v>
      </c>
      <c r="F3235" s="24">
        <v>37.85</v>
      </c>
      <c r="G3235" s="107"/>
    </row>
    <row r="3236" ht="13.8" spans="1:7">
      <c r="A3236" s="102">
        <v>3231</v>
      </c>
      <c r="B3236" s="105" t="s">
        <v>4531</v>
      </c>
      <c r="C3236" s="24" t="s">
        <v>32323</v>
      </c>
      <c r="D3236" s="28">
        <v>6.47</v>
      </c>
      <c r="E3236" s="24">
        <v>4.84</v>
      </c>
      <c r="F3236" s="24">
        <v>31.31</v>
      </c>
      <c r="G3236" s="107"/>
    </row>
    <row r="3237" ht="13.8" spans="1:7">
      <c r="A3237" s="102">
        <v>3232</v>
      </c>
      <c r="B3237" s="105" t="s">
        <v>116</v>
      </c>
      <c r="C3237" s="24" t="s">
        <v>32323</v>
      </c>
      <c r="D3237" s="28">
        <v>3.59</v>
      </c>
      <c r="E3237" s="24">
        <v>4.84</v>
      </c>
      <c r="F3237" s="24">
        <v>17.38</v>
      </c>
      <c r="G3237" s="107"/>
    </row>
    <row r="3238" ht="13.8" spans="1:7">
      <c r="A3238" s="102">
        <v>3233</v>
      </c>
      <c r="B3238" s="105" t="s">
        <v>21134</v>
      </c>
      <c r="C3238" s="24" t="s">
        <v>32323</v>
      </c>
      <c r="D3238" s="28">
        <v>4.05</v>
      </c>
      <c r="E3238" s="24">
        <v>4.84</v>
      </c>
      <c r="F3238" s="24">
        <v>19.6</v>
      </c>
      <c r="G3238" s="107"/>
    </row>
    <row r="3239" ht="13.8" spans="1:7">
      <c r="A3239" s="102">
        <v>3234</v>
      </c>
      <c r="B3239" s="105" t="s">
        <v>32352</v>
      </c>
      <c r="C3239" s="24" t="s">
        <v>32323</v>
      </c>
      <c r="D3239" s="28">
        <v>14.54</v>
      </c>
      <c r="E3239" s="24">
        <v>4.84</v>
      </c>
      <c r="F3239" s="24">
        <v>70.37</v>
      </c>
      <c r="G3239" s="107"/>
    </row>
    <row r="3240" ht="13.8" spans="1:7">
      <c r="A3240" s="102">
        <v>3235</v>
      </c>
      <c r="B3240" s="105" t="s">
        <v>4684</v>
      </c>
      <c r="C3240" s="24" t="s">
        <v>32323</v>
      </c>
      <c r="D3240" s="28">
        <v>2.91</v>
      </c>
      <c r="E3240" s="24">
        <v>4.84</v>
      </c>
      <c r="F3240" s="24">
        <v>14.08</v>
      </c>
      <c r="G3240" s="107"/>
    </row>
    <row r="3241" ht="13.8" spans="1:7">
      <c r="A3241" s="102">
        <v>3236</v>
      </c>
      <c r="B3241" s="105" t="s">
        <v>4242</v>
      </c>
      <c r="C3241" s="24" t="s">
        <v>32323</v>
      </c>
      <c r="D3241" s="28">
        <v>5.42</v>
      </c>
      <c r="E3241" s="24">
        <v>4.84</v>
      </c>
      <c r="F3241" s="24">
        <v>26.23</v>
      </c>
      <c r="G3241" s="107"/>
    </row>
    <row r="3242" ht="13.8" spans="1:7">
      <c r="A3242" s="102">
        <v>3237</v>
      </c>
      <c r="B3242" s="105" t="s">
        <v>4995</v>
      </c>
      <c r="C3242" s="24" t="s">
        <v>32323</v>
      </c>
      <c r="D3242" s="28">
        <v>6.44</v>
      </c>
      <c r="E3242" s="24">
        <v>4.84</v>
      </c>
      <c r="F3242" s="24">
        <v>31.17</v>
      </c>
      <c r="G3242" s="107"/>
    </row>
    <row r="3243" ht="13.8" spans="1:7">
      <c r="A3243" s="102">
        <v>3238</v>
      </c>
      <c r="B3243" s="105" t="s">
        <v>3336</v>
      </c>
      <c r="C3243" s="24" t="s">
        <v>32323</v>
      </c>
      <c r="D3243" s="28">
        <v>13.9</v>
      </c>
      <c r="E3243" s="24">
        <v>4.84</v>
      </c>
      <c r="F3243" s="24">
        <v>67.28</v>
      </c>
      <c r="G3243" s="107"/>
    </row>
    <row r="3244" ht="13.8" spans="1:7">
      <c r="A3244" s="102">
        <v>3239</v>
      </c>
      <c r="B3244" s="105" t="s">
        <v>32353</v>
      </c>
      <c r="C3244" s="24" t="s">
        <v>32323</v>
      </c>
      <c r="D3244" s="28">
        <v>8.12</v>
      </c>
      <c r="E3244" s="24">
        <v>4.84</v>
      </c>
      <c r="F3244" s="24">
        <v>39.3</v>
      </c>
      <c r="G3244" s="107"/>
    </row>
    <row r="3245" ht="13.8" spans="1:7">
      <c r="A3245" s="102">
        <v>3240</v>
      </c>
      <c r="B3245" s="105" t="s">
        <v>4971</v>
      </c>
      <c r="C3245" s="24" t="s">
        <v>32323</v>
      </c>
      <c r="D3245" s="28">
        <v>8.42</v>
      </c>
      <c r="E3245" s="24">
        <v>4.84</v>
      </c>
      <c r="F3245" s="24">
        <v>40.75</v>
      </c>
      <c r="G3245" s="107"/>
    </row>
    <row r="3246" ht="13.8" spans="1:7">
      <c r="A3246" s="102">
        <v>3241</v>
      </c>
      <c r="B3246" s="105" t="s">
        <v>3312</v>
      </c>
      <c r="C3246" s="24" t="s">
        <v>32323</v>
      </c>
      <c r="D3246" s="28">
        <v>6.32</v>
      </c>
      <c r="E3246" s="24">
        <v>4.84</v>
      </c>
      <c r="F3246" s="24">
        <v>30.59</v>
      </c>
      <c r="G3246" s="107"/>
    </row>
    <row r="3247" ht="13.8" spans="1:7">
      <c r="A3247" s="102">
        <v>3242</v>
      </c>
      <c r="B3247" s="105" t="s">
        <v>3815</v>
      </c>
      <c r="C3247" s="24" t="s">
        <v>32323</v>
      </c>
      <c r="D3247" s="28">
        <v>6.1</v>
      </c>
      <c r="E3247" s="24">
        <v>4.84</v>
      </c>
      <c r="F3247" s="24">
        <v>29.52</v>
      </c>
      <c r="G3247" s="107"/>
    </row>
    <row r="3248" ht="13.8" spans="1:7">
      <c r="A3248" s="102">
        <v>3243</v>
      </c>
      <c r="B3248" s="105" t="s">
        <v>3976</v>
      </c>
      <c r="C3248" s="24" t="s">
        <v>32323</v>
      </c>
      <c r="D3248" s="28">
        <v>7.25</v>
      </c>
      <c r="E3248" s="24">
        <v>4.84</v>
      </c>
      <c r="F3248" s="24">
        <v>35.09</v>
      </c>
      <c r="G3248" s="107"/>
    </row>
    <row r="3249" ht="13.8" spans="1:7">
      <c r="A3249" s="102">
        <v>3244</v>
      </c>
      <c r="B3249" s="105" t="s">
        <v>16142</v>
      </c>
      <c r="C3249" s="24" t="s">
        <v>32323</v>
      </c>
      <c r="D3249" s="28">
        <v>5.27</v>
      </c>
      <c r="E3249" s="24">
        <v>4.84</v>
      </c>
      <c r="F3249" s="24">
        <v>25.51</v>
      </c>
      <c r="G3249" s="107"/>
    </row>
    <row r="3250" ht="13.8" spans="1:7">
      <c r="A3250" s="102">
        <v>3245</v>
      </c>
      <c r="B3250" s="105" t="s">
        <v>5895</v>
      </c>
      <c r="C3250" s="24" t="s">
        <v>32323</v>
      </c>
      <c r="D3250" s="28">
        <v>5.98</v>
      </c>
      <c r="E3250" s="24">
        <v>4.84</v>
      </c>
      <c r="F3250" s="24">
        <v>28.94</v>
      </c>
      <c r="G3250" s="107"/>
    </row>
    <row r="3251" ht="13.8" spans="1:7">
      <c r="A3251" s="102">
        <v>3246</v>
      </c>
      <c r="B3251" s="105" t="s">
        <v>4496</v>
      </c>
      <c r="C3251" s="24" t="s">
        <v>32323</v>
      </c>
      <c r="D3251" s="28">
        <v>3.62</v>
      </c>
      <c r="E3251" s="24">
        <v>4.84</v>
      </c>
      <c r="F3251" s="24">
        <v>17.52</v>
      </c>
      <c r="G3251" s="107"/>
    </row>
    <row r="3252" ht="13.8" spans="1:7">
      <c r="A3252" s="102">
        <v>3247</v>
      </c>
      <c r="B3252" s="105" t="s">
        <v>14983</v>
      </c>
      <c r="C3252" s="24" t="s">
        <v>32323</v>
      </c>
      <c r="D3252" s="28">
        <v>6.93</v>
      </c>
      <c r="E3252" s="24">
        <v>4.84</v>
      </c>
      <c r="F3252" s="24">
        <v>33.54</v>
      </c>
      <c r="G3252" s="107"/>
    </row>
    <row r="3253" ht="13.8" spans="1:7">
      <c r="A3253" s="102">
        <v>3248</v>
      </c>
      <c r="B3253" s="105" t="s">
        <v>9088</v>
      </c>
      <c r="C3253" s="24" t="s">
        <v>32323</v>
      </c>
      <c r="D3253" s="28">
        <v>4.41</v>
      </c>
      <c r="E3253" s="24">
        <v>4.84</v>
      </c>
      <c r="F3253" s="24">
        <v>21.34</v>
      </c>
      <c r="G3253" s="107"/>
    </row>
    <row r="3254" ht="13.8" spans="1:7">
      <c r="A3254" s="102">
        <v>3249</v>
      </c>
      <c r="B3254" s="105" t="s">
        <v>32354</v>
      </c>
      <c r="C3254" s="24" t="s">
        <v>32323</v>
      </c>
      <c r="D3254" s="28">
        <v>4.53</v>
      </c>
      <c r="E3254" s="24">
        <v>4.84</v>
      </c>
      <c r="F3254" s="24">
        <v>21.93</v>
      </c>
      <c r="G3254" s="107"/>
    </row>
    <row r="3255" ht="13.8" spans="1:7">
      <c r="A3255" s="102">
        <v>3250</v>
      </c>
      <c r="B3255" s="105" t="s">
        <v>23256</v>
      </c>
      <c r="C3255" s="24" t="s">
        <v>32323</v>
      </c>
      <c r="D3255" s="28">
        <v>6.21</v>
      </c>
      <c r="E3255" s="24">
        <v>4.84</v>
      </c>
      <c r="F3255" s="24">
        <v>30.06</v>
      </c>
      <c r="G3255" s="107"/>
    </row>
    <row r="3256" ht="13.8" spans="1:7">
      <c r="A3256" s="102">
        <v>3251</v>
      </c>
      <c r="B3256" s="105" t="s">
        <v>9088</v>
      </c>
      <c r="C3256" s="24" t="s">
        <v>32323</v>
      </c>
      <c r="D3256" s="28">
        <v>3.83</v>
      </c>
      <c r="E3256" s="24">
        <v>4.84</v>
      </c>
      <c r="F3256" s="24">
        <v>18.54</v>
      </c>
      <c r="G3256" s="107"/>
    </row>
    <row r="3257" ht="13.8" spans="1:7">
      <c r="A3257" s="102">
        <v>3252</v>
      </c>
      <c r="B3257" s="105" t="s">
        <v>32355</v>
      </c>
      <c r="C3257" s="24" t="s">
        <v>32323</v>
      </c>
      <c r="D3257" s="28">
        <v>8.26</v>
      </c>
      <c r="E3257" s="24">
        <v>4.84</v>
      </c>
      <c r="F3257" s="24">
        <v>39.98</v>
      </c>
      <c r="G3257" s="107"/>
    </row>
    <row r="3258" ht="13.8" spans="1:7">
      <c r="A3258" s="102">
        <v>3253</v>
      </c>
      <c r="B3258" s="105" t="s">
        <v>32356</v>
      </c>
      <c r="C3258" s="24" t="s">
        <v>32323</v>
      </c>
      <c r="D3258" s="28">
        <v>6.12</v>
      </c>
      <c r="E3258" s="24">
        <v>4.84</v>
      </c>
      <c r="F3258" s="24">
        <v>29.62</v>
      </c>
      <c r="G3258" s="107"/>
    </row>
    <row r="3259" ht="13.8" spans="1:7">
      <c r="A3259" s="102">
        <v>3254</v>
      </c>
      <c r="B3259" s="105" t="s">
        <v>15784</v>
      </c>
      <c r="C3259" s="24" t="s">
        <v>32323</v>
      </c>
      <c r="D3259" s="28">
        <v>6.6</v>
      </c>
      <c r="E3259" s="24">
        <v>4.84</v>
      </c>
      <c r="F3259" s="24">
        <v>31.94</v>
      </c>
      <c r="G3259" s="107"/>
    </row>
    <row r="3260" ht="13.8" spans="1:7">
      <c r="A3260" s="102">
        <v>3255</v>
      </c>
      <c r="B3260" s="105" t="s">
        <v>32357</v>
      </c>
      <c r="C3260" s="24" t="s">
        <v>32323</v>
      </c>
      <c r="D3260" s="28">
        <v>8.67</v>
      </c>
      <c r="E3260" s="24">
        <v>4.84</v>
      </c>
      <c r="F3260" s="24">
        <v>41.96</v>
      </c>
      <c r="G3260" s="107"/>
    </row>
    <row r="3261" ht="13.8" spans="1:7">
      <c r="A3261" s="102">
        <v>3256</v>
      </c>
      <c r="B3261" s="105" t="s">
        <v>32358</v>
      </c>
      <c r="C3261" s="24" t="s">
        <v>32323</v>
      </c>
      <c r="D3261" s="28">
        <v>2.85</v>
      </c>
      <c r="E3261" s="24">
        <v>4.84</v>
      </c>
      <c r="F3261" s="24">
        <v>13.79</v>
      </c>
      <c r="G3261" s="107"/>
    </row>
    <row r="3262" ht="13.8" spans="1:7">
      <c r="A3262" s="102">
        <v>3257</v>
      </c>
      <c r="B3262" s="105" t="s">
        <v>81</v>
      </c>
      <c r="C3262" s="24" t="s">
        <v>32323</v>
      </c>
      <c r="D3262" s="28">
        <v>2.71</v>
      </c>
      <c r="E3262" s="24">
        <v>4.84</v>
      </c>
      <c r="F3262" s="24">
        <v>13.12</v>
      </c>
      <c r="G3262" s="107"/>
    </row>
    <row r="3263" ht="13.8" spans="1:7">
      <c r="A3263" s="102">
        <v>3258</v>
      </c>
      <c r="B3263" s="105" t="s">
        <v>15266</v>
      </c>
      <c r="C3263" s="24" t="s">
        <v>32323</v>
      </c>
      <c r="D3263" s="28">
        <v>5.06</v>
      </c>
      <c r="E3263" s="24">
        <v>4.84</v>
      </c>
      <c r="F3263" s="24">
        <v>24.49</v>
      </c>
      <c r="G3263" s="107"/>
    </row>
    <row r="3264" ht="13.8" spans="1:7">
      <c r="A3264" s="102">
        <v>3259</v>
      </c>
      <c r="B3264" s="105" t="s">
        <v>3388</v>
      </c>
      <c r="C3264" s="24" t="s">
        <v>32323</v>
      </c>
      <c r="D3264" s="28">
        <v>2.19</v>
      </c>
      <c r="E3264" s="24">
        <v>4.84</v>
      </c>
      <c r="F3264" s="24">
        <v>10.6</v>
      </c>
      <c r="G3264" s="107"/>
    </row>
    <row r="3265" ht="13.8" spans="1:7">
      <c r="A3265" s="102">
        <v>3260</v>
      </c>
      <c r="B3265" s="105" t="s">
        <v>32359</v>
      </c>
      <c r="C3265" s="24" t="s">
        <v>32323</v>
      </c>
      <c r="D3265" s="28">
        <v>6.4</v>
      </c>
      <c r="E3265" s="24">
        <v>4.84</v>
      </c>
      <c r="F3265" s="24">
        <v>30.98</v>
      </c>
      <c r="G3265" s="107"/>
    </row>
    <row r="3266" ht="13.8" spans="1:7">
      <c r="A3266" s="102">
        <v>3261</v>
      </c>
      <c r="B3266" s="105" t="s">
        <v>8076</v>
      </c>
      <c r="C3266" s="24" t="s">
        <v>32323</v>
      </c>
      <c r="D3266" s="28">
        <v>9.02</v>
      </c>
      <c r="E3266" s="24">
        <v>4.84</v>
      </c>
      <c r="F3266" s="24">
        <v>43.66</v>
      </c>
      <c r="G3266" s="107"/>
    </row>
    <row r="3267" ht="13.8" spans="1:7">
      <c r="A3267" s="102">
        <v>3262</v>
      </c>
      <c r="B3267" s="105" t="s">
        <v>15793</v>
      </c>
      <c r="C3267" s="24" t="s">
        <v>32323</v>
      </c>
      <c r="D3267" s="28">
        <v>5.12</v>
      </c>
      <c r="E3267" s="24">
        <v>4.84</v>
      </c>
      <c r="F3267" s="24">
        <v>24.78</v>
      </c>
      <c r="G3267" s="107"/>
    </row>
    <row r="3268" ht="13.8" spans="1:7">
      <c r="A3268" s="102">
        <v>3263</v>
      </c>
      <c r="B3268" s="105" t="s">
        <v>14966</v>
      </c>
      <c r="C3268" s="24" t="s">
        <v>32323</v>
      </c>
      <c r="D3268" s="28">
        <v>2.17</v>
      </c>
      <c r="E3268" s="24">
        <v>4.84</v>
      </c>
      <c r="F3268" s="24">
        <v>10.5</v>
      </c>
      <c r="G3268" s="107"/>
    </row>
    <row r="3269" ht="13.8" spans="1:7">
      <c r="A3269" s="102">
        <v>3264</v>
      </c>
      <c r="B3269" s="105" t="s">
        <v>15918</v>
      </c>
      <c r="C3269" s="24" t="s">
        <v>32323</v>
      </c>
      <c r="D3269" s="28">
        <v>11.33</v>
      </c>
      <c r="E3269" s="24">
        <v>4.84</v>
      </c>
      <c r="F3269" s="24">
        <v>54.84</v>
      </c>
      <c r="G3269" s="107"/>
    </row>
    <row r="3270" ht="13.8" spans="1:7">
      <c r="A3270" s="102">
        <v>3265</v>
      </c>
      <c r="B3270" s="105" t="s">
        <v>32360</v>
      </c>
      <c r="C3270" s="24" t="s">
        <v>32323</v>
      </c>
      <c r="D3270" s="28">
        <v>17.35</v>
      </c>
      <c r="E3270" s="24">
        <v>4.84</v>
      </c>
      <c r="F3270" s="24">
        <v>83.97</v>
      </c>
      <c r="G3270" s="107"/>
    </row>
    <row r="3271" ht="13.8" spans="1:7">
      <c r="A3271" s="102">
        <v>3266</v>
      </c>
      <c r="B3271" s="105" t="s">
        <v>32361</v>
      </c>
      <c r="C3271" s="24" t="s">
        <v>32323</v>
      </c>
      <c r="D3271" s="28">
        <v>3</v>
      </c>
      <c r="E3271" s="24">
        <v>4.84</v>
      </c>
      <c r="F3271" s="24">
        <v>14.52</v>
      </c>
      <c r="G3271" s="107"/>
    </row>
    <row r="3272" ht="13.8" spans="1:7">
      <c r="A3272" s="102">
        <v>3267</v>
      </c>
      <c r="B3272" s="105" t="s">
        <v>32362</v>
      </c>
      <c r="C3272" s="24" t="s">
        <v>32323</v>
      </c>
      <c r="D3272" s="28">
        <v>3.84</v>
      </c>
      <c r="E3272" s="24">
        <v>4.84</v>
      </c>
      <c r="F3272" s="24">
        <v>18.59</v>
      </c>
      <c r="G3272" s="107"/>
    </row>
    <row r="3273" ht="13.8" spans="1:7">
      <c r="A3273" s="102">
        <v>3268</v>
      </c>
      <c r="B3273" s="105" t="s">
        <v>12506</v>
      </c>
      <c r="C3273" s="24" t="s">
        <v>32323</v>
      </c>
      <c r="D3273" s="28">
        <v>8.08</v>
      </c>
      <c r="E3273" s="24">
        <v>4.84</v>
      </c>
      <c r="F3273" s="24">
        <v>39.11</v>
      </c>
      <c r="G3273" s="107"/>
    </row>
    <row r="3274" ht="13.8" spans="1:7">
      <c r="A3274" s="102">
        <v>3269</v>
      </c>
      <c r="B3274" s="105" t="s">
        <v>32363</v>
      </c>
      <c r="C3274" s="24" t="s">
        <v>32323</v>
      </c>
      <c r="D3274" s="28">
        <v>3.07</v>
      </c>
      <c r="E3274" s="24">
        <v>4.84</v>
      </c>
      <c r="F3274" s="24">
        <v>14.86</v>
      </c>
      <c r="G3274" s="107"/>
    </row>
    <row r="3275" ht="13.8" spans="1:7">
      <c r="A3275" s="102">
        <v>3270</v>
      </c>
      <c r="B3275" s="105" t="s">
        <v>32364</v>
      </c>
      <c r="C3275" s="24" t="s">
        <v>32323</v>
      </c>
      <c r="D3275" s="28">
        <v>2.45</v>
      </c>
      <c r="E3275" s="24">
        <v>4.84</v>
      </c>
      <c r="F3275" s="24">
        <v>11.86</v>
      </c>
      <c r="G3275" s="107"/>
    </row>
    <row r="3276" ht="13.8" spans="1:7">
      <c r="A3276" s="102">
        <v>3271</v>
      </c>
      <c r="B3276" s="105" t="s">
        <v>4245</v>
      </c>
      <c r="C3276" s="24" t="s">
        <v>32323</v>
      </c>
      <c r="D3276" s="28">
        <v>8.65</v>
      </c>
      <c r="E3276" s="24">
        <v>4.84</v>
      </c>
      <c r="F3276" s="24">
        <v>41.87</v>
      </c>
      <c r="G3276" s="107"/>
    </row>
    <row r="3277" ht="13.8" spans="1:7">
      <c r="A3277" s="102">
        <v>3272</v>
      </c>
      <c r="B3277" s="105" t="s">
        <v>32365</v>
      </c>
      <c r="C3277" s="24" t="s">
        <v>32323</v>
      </c>
      <c r="D3277" s="28">
        <v>4</v>
      </c>
      <c r="E3277" s="24">
        <v>4.84</v>
      </c>
      <c r="F3277" s="24">
        <v>19.36</v>
      </c>
      <c r="G3277" s="107"/>
    </row>
    <row r="3278" ht="13.8" spans="1:7">
      <c r="A3278" s="102">
        <v>3273</v>
      </c>
      <c r="B3278" s="105" t="s">
        <v>8701</v>
      </c>
      <c r="C3278" s="24" t="s">
        <v>32366</v>
      </c>
      <c r="D3278" s="110">
        <v>3.38</v>
      </c>
      <c r="E3278" s="28">
        <v>4.84</v>
      </c>
      <c r="F3278" s="28">
        <v>16.36</v>
      </c>
      <c r="G3278" s="107"/>
    </row>
    <row r="3279" ht="13.8" spans="1:7">
      <c r="A3279" s="102">
        <v>3274</v>
      </c>
      <c r="B3279" s="105" t="s">
        <v>32367</v>
      </c>
      <c r="C3279" s="24" t="s">
        <v>32366</v>
      </c>
      <c r="D3279" s="24">
        <v>4.89</v>
      </c>
      <c r="E3279" s="28">
        <v>4.84</v>
      </c>
      <c r="F3279" s="28">
        <v>23.67</v>
      </c>
      <c r="G3279" s="107"/>
    </row>
    <row r="3280" ht="13.8" spans="1:7">
      <c r="A3280" s="102">
        <v>3275</v>
      </c>
      <c r="B3280" s="105" t="s">
        <v>5110</v>
      </c>
      <c r="C3280" s="24" t="s">
        <v>32366</v>
      </c>
      <c r="D3280" s="24">
        <v>12.79</v>
      </c>
      <c r="E3280" s="28">
        <v>4.84</v>
      </c>
      <c r="F3280" s="28">
        <v>61.9</v>
      </c>
      <c r="G3280" s="107"/>
    </row>
    <row r="3281" ht="13.8" spans="1:7">
      <c r="A3281" s="102">
        <v>3276</v>
      </c>
      <c r="B3281" s="105" t="s">
        <v>32368</v>
      </c>
      <c r="C3281" s="24" t="s">
        <v>32366</v>
      </c>
      <c r="D3281" s="24">
        <v>5.17</v>
      </c>
      <c r="E3281" s="28">
        <v>4.84</v>
      </c>
      <c r="F3281" s="28">
        <v>25.02</v>
      </c>
      <c r="G3281" s="107"/>
    </row>
    <row r="3282" ht="13.8" spans="1:7">
      <c r="A3282" s="102">
        <v>3277</v>
      </c>
      <c r="B3282" s="105" t="s">
        <v>32369</v>
      </c>
      <c r="C3282" s="24" t="s">
        <v>32366</v>
      </c>
      <c r="D3282" s="24">
        <v>3.38</v>
      </c>
      <c r="E3282" s="28">
        <v>4.84</v>
      </c>
      <c r="F3282" s="28">
        <v>16.36</v>
      </c>
      <c r="G3282" s="107"/>
    </row>
    <row r="3283" ht="13.8" spans="1:7">
      <c r="A3283" s="102">
        <v>3278</v>
      </c>
      <c r="B3283" s="105" t="s">
        <v>32370</v>
      </c>
      <c r="C3283" s="24" t="s">
        <v>32366</v>
      </c>
      <c r="D3283" s="24">
        <v>2.26</v>
      </c>
      <c r="E3283" s="28">
        <v>4.84</v>
      </c>
      <c r="F3283" s="28">
        <v>10.94</v>
      </c>
      <c r="G3283" s="107"/>
    </row>
    <row r="3284" ht="13.8" spans="1:7">
      <c r="A3284" s="102">
        <v>3279</v>
      </c>
      <c r="B3284" s="105" t="s">
        <v>3607</v>
      </c>
      <c r="C3284" s="24" t="s">
        <v>32366</v>
      </c>
      <c r="D3284" s="24">
        <v>2.92</v>
      </c>
      <c r="E3284" s="28">
        <v>4.84</v>
      </c>
      <c r="F3284" s="28">
        <v>14.13</v>
      </c>
      <c r="G3284" s="107"/>
    </row>
    <row r="3285" ht="13.8" spans="1:7">
      <c r="A3285" s="102">
        <v>3280</v>
      </c>
      <c r="B3285" s="105" t="s">
        <v>32371</v>
      </c>
      <c r="C3285" s="24" t="s">
        <v>32366</v>
      </c>
      <c r="D3285" s="24">
        <v>7.41</v>
      </c>
      <c r="E3285" s="28">
        <v>4.84</v>
      </c>
      <c r="F3285" s="28">
        <v>35.86</v>
      </c>
      <c r="G3285" s="107"/>
    </row>
    <row r="3286" ht="13.8" spans="1:7">
      <c r="A3286" s="102">
        <v>3281</v>
      </c>
      <c r="B3286" s="105" t="s">
        <v>32372</v>
      </c>
      <c r="C3286" s="24" t="s">
        <v>32366</v>
      </c>
      <c r="D3286" s="24">
        <v>4.54</v>
      </c>
      <c r="E3286" s="28">
        <v>4.84</v>
      </c>
      <c r="F3286" s="28">
        <v>21.97</v>
      </c>
      <c r="G3286" s="107"/>
    </row>
    <row r="3287" ht="13.8" spans="1:7">
      <c r="A3287" s="102">
        <v>3282</v>
      </c>
      <c r="B3287" s="105" t="s">
        <v>23186</v>
      </c>
      <c r="C3287" s="24" t="s">
        <v>32366</v>
      </c>
      <c r="D3287" s="24">
        <v>5.47</v>
      </c>
      <c r="E3287" s="28">
        <v>4.84</v>
      </c>
      <c r="F3287" s="28">
        <v>26.47</v>
      </c>
      <c r="G3287" s="107"/>
    </row>
    <row r="3288" ht="13.8" spans="1:7">
      <c r="A3288" s="102">
        <v>3283</v>
      </c>
      <c r="B3288" s="105" t="s">
        <v>14840</v>
      </c>
      <c r="C3288" s="24" t="s">
        <v>32366</v>
      </c>
      <c r="D3288" s="28">
        <v>2.65</v>
      </c>
      <c r="E3288" s="28">
        <v>4.84</v>
      </c>
      <c r="F3288" s="28">
        <v>12.83</v>
      </c>
      <c r="G3288" s="107"/>
    </row>
    <row r="3289" ht="13.8" spans="1:7">
      <c r="A3289" s="102">
        <v>3284</v>
      </c>
      <c r="B3289" s="105" t="s">
        <v>13821</v>
      </c>
      <c r="C3289" s="24" t="s">
        <v>32366</v>
      </c>
      <c r="D3289" s="24">
        <v>2.49</v>
      </c>
      <c r="E3289" s="28">
        <v>4.84</v>
      </c>
      <c r="F3289" s="28">
        <v>12.05</v>
      </c>
      <c r="G3289" s="107"/>
    </row>
    <row r="3290" ht="13.8" spans="1:7">
      <c r="A3290" s="102">
        <v>3285</v>
      </c>
      <c r="B3290" s="113" t="s">
        <v>32373</v>
      </c>
      <c r="C3290" s="24" t="s">
        <v>32366</v>
      </c>
      <c r="D3290" s="79">
        <v>5.41</v>
      </c>
      <c r="E3290" s="28">
        <v>4.84</v>
      </c>
      <c r="F3290" s="28">
        <v>26.18</v>
      </c>
      <c r="G3290" s="107"/>
    </row>
    <row r="3291" ht="13.8" spans="1:7">
      <c r="A3291" s="102">
        <v>3286</v>
      </c>
      <c r="B3291" s="113" t="s">
        <v>32374</v>
      </c>
      <c r="C3291" s="24" t="s">
        <v>32366</v>
      </c>
      <c r="D3291" s="79">
        <v>3.17</v>
      </c>
      <c r="E3291" s="28">
        <v>4.84</v>
      </c>
      <c r="F3291" s="28">
        <v>15.34</v>
      </c>
      <c r="G3291" s="107"/>
    </row>
    <row r="3292" ht="13.8" spans="1:7">
      <c r="A3292" s="102">
        <v>3287</v>
      </c>
      <c r="B3292" s="113" t="s">
        <v>21558</v>
      </c>
      <c r="C3292" s="24" t="s">
        <v>32366</v>
      </c>
      <c r="D3292" s="79">
        <v>6.51</v>
      </c>
      <c r="E3292" s="28">
        <v>4.84</v>
      </c>
      <c r="F3292" s="28">
        <v>31.51</v>
      </c>
      <c r="G3292" s="107"/>
    </row>
    <row r="3293" ht="13.8" spans="1:7">
      <c r="A3293" s="102">
        <v>3288</v>
      </c>
      <c r="B3293" s="113" t="s">
        <v>14900</v>
      </c>
      <c r="C3293" s="24" t="s">
        <v>32366</v>
      </c>
      <c r="D3293" s="79">
        <v>4.82</v>
      </c>
      <c r="E3293" s="28">
        <v>4.84</v>
      </c>
      <c r="F3293" s="28">
        <v>23.33</v>
      </c>
      <c r="G3293" s="107"/>
    </row>
    <row r="3294" ht="13.8" spans="1:7">
      <c r="A3294" s="102">
        <v>3289</v>
      </c>
      <c r="B3294" s="113" t="s">
        <v>3357</v>
      </c>
      <c r="C3294" s="24" t="s">
        <v>32366</v>
      </c>
      <c r="D3294" s="79">
        <v>4.65</v>
      </c>
      <c r="E3294" s="28">
        <v>4.84</v>
      </c>
      <c r="F3294" s="28">
        <v>22.51</v>
      </c>
      <c r="G3294" s="107"/>
    </row>
    <row r="3295" ht="13.8" spans="1:7">
      <c r="A3295" s="102">
        <v>3290</v>
      </c>
      <c r="B3295" s="115" t="s">
        <v>3256</v>
      </c>
      <c r="C3295" s="24" t="s">
        <v>32366</v>
      </c>
      <c r="D3295" s="116">
        <v>6.36</v>
      </c>
      <c r="E3295" s="28">
        <v>4.84</v>
      </c>
      <c r="F3295" s="28">
        <v>30.78</v>
      </c>
      <c r="G3295" s="107"/>
    </row>
    <row r="3296" ht="13.8" spans="1:7">
      <c r="A3296" s="102">
        <v>3291</v>
      </c>
      <c r="B3296" s="113" t="s">
        <v>28425</v>
      </c>
      <c r="C3296" s="24" t="s">
        <v>32366</v>
      </c>
      <c r="D3296" s="79">
        <v>4.75</v>
      </c>
      <c r="E3296" s="28">
        <v>4.84</v>
      </c>
      <c r="F3296" s="28">
        <v>22.99</v>
      </c>
      <c r="G3296" s="107"/>
    </row>
    <row r="3297" ht="13.8" spans="1:7">
      <c r="A3297" s="102">
        <v>3292</v>
      </c>
      <c r="B3297" s="113" t="s">
        <v>15183</v>
      </c>
      <c r="C3297" s="24" t="s">
        <v>32366</v>
      </c>
      <c r="D3297" s="79">
        <v>5.04</v>
      </c>
      <c r="E3297" s="28">
        <v>4.84</v>
      </c>
      <c r="F3297" s="28">
        <v>24.39</v>
      </c>
      <c r="G3297" s="107"/>
    </row>
    <row r="3298" ht="13.8" spans="1:7">
      <c r="A3298" s="102">
        <v>3293</v>
      </c>
      <c r="B3298" s="113" t="s">
        <v>14502</v>
      </c>
      <c r="C3298" s="24" t="s">
        <v>32366</v>
      </c>
      <c r="D3298" s="79">
        <v>8.71</v>
      </c>
      <c r="E3298" s="28">
        <v>4.84</v>
      </c>
      <c r="F3298" s="28">
        <v>42.16</v>
      </c>
      <c r="G3298" s="107"/>
    </row>
    <row r="3299" ht="13.8" spans="1:7">
      <c r="A3299" s="102">
        <v>3294</v>
      </c>
      <c r="B3299" s="115" t="s">
        <v>32375</v>
      </c>
      <c r="C3299" s="24" t="s">
        <v>32366</v>
      </c>
      <c r="D3299" s="116">
        <v>3.98</v>
      </c>
      <c r="E3299" s="28">
        <v>4.84</v>
      </c>
      <c r="F3299" s="28">
        <v>19.26</v>
      </c>
      <c r="G3299" s="107"/>
    </row>
    <row r="3300" ht="13.8" spans="1:7">
      <c r="A3300" s="102">
        <v>3295</v>
      </c>
      <c r="B3300" s="113" t="s">
        <v>32376</v>
      </c>
      <c r="C3300" s="24" t="s">
        <v>32366</v>
      </c>
      <c r="D3300" s="79">
        <v>4.36</v>
      </c>
      <c r="E3300" s="28">
        <v>4.84</v>
      </c>
      <c r="F3300" s="28">
        <v>21.1</v>
      </c>
      <c r="G3300" s="107"/>
    </row>
    <row r="3301" ht="13.8" spans="1:7">
      <c r="A3301" s="102">
        <v>3296</v>
      </c>
      <c r="B3301" s="113" t="s">
        <v>14801</v>
      </c>
      <c r="C3301" s="24" t="s">
        <v>32366</v>
      </c>
      <c r="D3301" s="79">
        <v>2.43</v>
      </c>
      <c r="E3301" s="28">
        <v>4.84</v>
      </c>
      <c r="F3301" s="28">
        <v>11.76</v>
      </c>
      <c r="G3301" s="107"/>
    </row>
    <row r="3302" ht="13.8" spans="1:7">
      <c r="A3302" s="102">
        <v>3297</v>
      </c>
      <c r="B3302" s="113" t="s">
        <v>3575</v>
      </c>
      <c r="C3302" s="24" t="s">
        <v>32366</v>
      </c>
      <c r="D3302" s="79">
        <v>7.82</v>
      </c>
      <c r="E3302" s="28">
        <v>4.84</v>
      </c>
      <c r="F3302" s="28">
        <v>37.85</v>
      </c>
      <c r="G3302" s="107"/>
    </row>
    <row r="3303" ht="13.8" spans="1:7">
      <c r="A3303" s="102">
        <v>3298</v>
      </c>
      <c r="B3303" s="113" t="s">
        <v>14537</v>
      </c>
      <c r="C3303" s="24" t="s">
        <v>32366</v>
      </c>
      <c r="D3303" s="79">
        <v>4.48</v>
      </c>
      <c r="E3303" s="28">
        <v>4.84</v>
      </c>
      <c r="F3303" s="28">
        <v>21.68</v>
      </c>
      <c r="G3303" s="107"/>
    </row>
    <row r="3304" ht="13.8" spans="1:7">
      <c r="A3304" s="102">
        <v>3299</v>
      </c>
      <c r="B3304" s="113" t="s">
        <v>3319</v>
      </c>
      <c r="C3304" s="24" t="s">
        <v>32366</v>
      </c>
      <c r="D3304" s="79">
        <v>4.17</v>
      </c>
      <c r="E3304" s="28">
        <v>4.84</v>
      </c>
      <c r="F3304" s="28">
        <v>20.18</v>
      </c>
      <c r="G3304" s="107"/>
    </row>
    <row r="3305" ht="13.8" spans="1:7">
      <c r="A3305" s="102">
        <v>3300</v>
      </c>
      <c r="B3305" s="113" t="s">
        <v>32377</v>
      </c>
      <c r="C3305" s="24" t="s">
        <v>32366</v>
      </c>
      <c r="D3305" s="79">
        <v>4.87</v>
      </c>
      <c r="E3305" s="28">
        <v>4.84</v>
      </c>
      <c r="F3305" s="28">
        <v>23.57</v>
      </c>
      <c r="G3305" s="107"/>
    </row>
    <row r="3306" ht="13.8" spans="1:7">
      <c r="A3306" s="102">
        <v>3301</v>
      </c>
      <c r="B3306" s="113" t="s">
        <v>32378</v>
      </c>
      <c r="C3306" s="24" t="s">
        <v>32366</v>
      </c>
      <c r="D3306" s="79">
        <v>2.7</v>
      </c>
      <c r="E3306" s="28">
        <v>4.84</v>
      </c>
      <c r="F3306" s="28">
        <v>13.07</v>
      </c>
      <c r="G3306" s="107"/>
    </row>
    <row r="3307" ht="13.8" spans="1:7">
      <c r="A3307" s="102">
        <v>3302</v>
      </c>
      <c r="B3307" s="113" t="s">
        <v>5117</v>
      </c>
      <c r="C3307" s="24" t="s">
        <v>32366</v>
      </c>
      <c r="D3307" s="79">
        <v>2.03</v>
      </c>
      <c r="E3307" s="28">
        <v>4.84</v>
      </c>
      <c r="F3307" s="28">
        <v>9.83</v>
      </c>
      <c r="G3307" s="107"/>
    </row>
    <row r="3308" ht="13.8" spans="1:7">
      <c r="A3308" s="102">
        <v>3303</v>
      </c>
      <c r="B3308" s="113" t="s">
        <v>32379</v>
      </c>
      <c r="C3308" s="24" t="s">
        <v>32366</v>
      </c>
      <c r="D3308" s="79">
        <v>3.55</v>
      </c>
      <c r="E3308" s="28">
        <v>4.84</v>
      </c>
      <c r="F3308" s="28">
        <v>17.18</v>
      </c>
      <c r="G3308" s="107"/>
    </row>
    <row r="3309" ht="13.8" spans="1:7">
      <c r="A3309" s="102">
        <v>3304</v>
      </c>
      <c r="B3309" s="113" t="s">
        <v>32380</v>
      </c>
      <c r="C3309" s="24" t="s">
        <v>32366</v>
      </c>
      <c r="D3309" s="79">
        <v>3.53</v>
      </c>
      <c r="E3309" s="28">
        <v>4.84</v>
      </c>
      <c r="F3309" s="28">
        <v>17.09</v>
      </c>
      <c r="G3309" s="107"/>
    </row>
    <row r="3310" ht="13.8" spans="1:7">
      <c r="A3310" s="102">
        <v>3305</v>
      </c>
      <c r="B3310" s="113" t="s">
        <v>5090</v>
      </c>
      <c r="C3310" s="24" t="s">
        <v>32366</v>
      </c>
      <c r="D3310" s="79">
        <v>3.93</v>
      </c>
      <c r="E3310" s="28">
        <v>4.84</v>
      </c>
      <c r="F3310" s="28">
        <v>19.02</v>
      </c>
      <c r="G3310" s="107"/>
    </row>
    <row r="3311" ht="13.8" spans="1:7">
      <c r="A3311" s="102">
        <v>3306</v>
      </c>
      <c r="B3311" s="113" t="s">
        <v>32381</v>
      </c>
      <c r="C3311" s="24" t="s">
        <v>32366</v>
      </c>
      <c r="D3311" s="79">
        <v>4.97</v>
      </c>
      <c r="E3311" s="28">
        <v>4.84</v>
      </c>
      <c r="F3311" s="28">
        <v>24.05</v>
      </c>
      <c r="G3311" s="107"/>
    </row>
    <row r="3312" ht="13.8" spans="1:7">
      <c r="A3312" s="102">
        <v>3307</v>
      </c>
      <c r="B3312" s="113" t="s">
        <v>32382</v>
      </c>
      <c r="C3312" s="24" t="s">
        <v>32366</v>
      </c>
      <c r="D3312" s="79">
        <v>8.92</v>
      </c>
      <c r="E3312" s="28">
        <v>4.84</v>
      </c>
      <c r="F3312" s="28">
        <v>43.17</v>
      </c>
      <c r="G3312" s="107"/>
    </row>
    <row r="3313" ht="13.8" spans="1:7">
      <c r="A3313" s="102">
        <v>3308</v>
      </c>
      <c r="B3313" s="113" t="s">
        <v>32383</v>
      </c>
      <c r="C3313" s="24" t="s">
        <v>32366</v>
      </c>
      <c r="D3313" s="79">
        <v>5.54</v>
      </c>
      <c r="E3313" s="28">
        <v>4.84</v>
      </c>
      <c r="F3313" s="28">
        <v>26.81</v>
      </c>
      <c r="G3313" s="107"/>
    </row>
    <row r="3314" ht="13.8" spans="1:7">
      <c r="A3314" s="102">
        <v>3309</v>
      </c>
      <c r="B3314" s="113" t="s">
        <v>32384</v>
      </c>
      <c r="C3314" s="24" t="s">
        <v>32366</v>
      </c>
      <c r="D3314" s="79">
        <v>2.53</v>
      </c>
      <c r="E3314" s="28">
        <v>4.84</v>
      </c>
      <c r="F3314" s="28">
        <v>12.25</v>
      </c>
      <c r="G3314" s="107"/>
    </row>
    <row r="3315" ht="13.8" spans="1:7">
      <c r="A3315" s="102">
        <v>3310</v>
      </c>
      <c r="B3315" s="113" t="s">
        <v>5817</v>
      </c>
      <c r="C3315" s="24" t="s">
        <v>32366</v>
      </c>
      <c r="D3315" s="79">
        <v>17</v>
      </c>
      <c r="E3315" s="28">
        <v>4.84</v>
      </c>
      <c r="F3315" s="28">
        <v>82.28</v>
      </c>
      <c r="G3315" s="107"/>
    </row>
    <row r="3316" ht="13.8" spans="1:7">
      <c r="A3316" s="102">
        <v>3311</v>
      </c>
      <c r="B3316" s="113" t="s">
        <v>32385</v>
      </c>
      <c r="C3316" s="24" t="s">
        <v>32366</v>
      </c>
      <c r="D3316" s="79">
        <v>0.92</v>
      </c>
      <c r="E3316" s="28">
        <v>4.84</v>
      </c>
      <c r="F3316" s="28">
        <v>4.45</v>
      </c>
      <c r="G3316" s="107"/>
    </row>
    <row r="3317" ht="13.8" spans="1:7">
      <c r="A3317" s="102">
        <v>3312</v>
      </c>
      <c r="B3317" s="113" t="s">
        <v>32386</v>
      </c>
      <c r="C3317" s="24" t="s">
        <v>32366</v>
      </c>
      <c r="D3317" s="79">
        <v>1.98</v>
      </c>
      <c r="E3317" s="28">
        <v>4.84</v>
      </c>
      <c r="F3317" s="28">
        <v>9.58</v>
      </c>
      <c r="G3317" s="107"/>
    </row>
    <row r="3318" ht="13.8" spans="1:7">
      <c r="A3318" s="102">
        <v>3313</v>
      </c>
      <c r="B3318" s="113" t="s">
        <v>3908</v>
      </c>
      <c r="C3318" s="24" t="s">
        <v>32366</v>
      </c>
      <c r="D3318" s="79">
        <v>3.78</v>
      </c>
      <c r="E3318" s="28">
        <v>4.84</v>
      </c>
      <c r="F3318" s="28">
        <v>18.3</v>
      </c>
      <c r="G3318" s="107"/>
    </row>
    <row r="3319" ht="13.8" spans="1:7">
      <c r="A3319" s="102">
        <v>3314</v>
      </c>
      <c r="B3319" s="113" t="s">
        <v>7417</v>
      </c>
      <c r="C3319" s="24" t="s">
        <v>32366</v>
      </c>
      <c r="D3319" s="79">
        <v>4.05</v>
      </c>
      <c r="E3319" s="28">
        <v>4.84</v>
      </c>
      <c r="F3319" s="28">
        <v>19.6</v>
      </c>
      <c r="G3319" s="107"/>
    </row>
    <row r="3320" ht="13.8" spans="1:7">
      <c r="A3320" s="102">
        <v>3315</v>
      </c>
      <c r="B3320" s="113" t="s">
        <v>32387</v>
      </c>
      <c r="C3320" s="24" t="s">
        <v>32366</v>
      </c>
      <c r="D3320" s="79">
        <v>5.59</v>
      </c>
      <c r="E3320" s="28">
        <v>4.84</v>
      </c>
      <c r="F3320" s="28">
        <v>27.06</v>
      </c>
      <c r="G3320" s="107"/>
    </row>
    <row r="3321" ht="13.8" spans="1:7">
      <c r="A3321" s="102">
        <v>3316</v>
      </c>
      <c r="B3321" s="113" t="s">
        <v>32388</v>
      </c>
      <c r="C3321" s="24" t="s">
        <v>32366</v>
      </c>
      <c r="D3321" s="79">
        <v>3.79</v>
      </c>
      <c r="E3321" s="28">
        <v>4.84</v>
      </c>
      <c r="F3321" s="28">
        <v>18.34</v>
      </c>
      <c r="G3321" s="107"/>
    </row>
    <row r="3322" ht="13.8" spans="1:7">
      <c r="A3322" s="102">
        <v>3317</v>
      </c>
      <c r="B3322" s="113" t="s">
        <v>32389</v>
      </c>
      <c r="C3322" s="24" t="s">
        <v>32366</v>
      </c>
      <c r="D3322" s="79">
        <v>3.71</v>
      </c>
      <c r="E3322" s="28">
        <v>4.84</v>
      </c>
      <c r="F3322" s="28">
        <v>17.96</v>
      </c>
      <c r="G3322" s="107"/>
    </row>
    <row r="3323" ht="13.8" spans="1:7">
      <c r="A3323" s="102">
        <v>3318</v>
      </c>
      <c r="B3323" s="113" t="s">
        <v>31872</v>
      </c>
      <c r="C3323" s="24" t="s">
        <v>32366</v>
      </c>
      <c r="D3323" s="79">
        <v>3.16</v>
      </c>
      <c r="E3323" s="28">
        <v>4.84</v>
      </c>
      <c r="F3323" s="28">
        <v>15.29</v>
      </c>
      <c r="G3323" s="107"/>
    </row>
    <row r="3324" ht="13.8" spans="1:7">
      <c r="A3324" s="102">
        <v>3319</v>
      </c>
      <c r="B3324" s="113" t="s">
        <v>32390</v>
      </c>
      <c r="C3324" s="24" t="s">
        <v>32366</v>
      </c>
      <c r="D3324" s="79">
        <v>5.57</v>
      </c>
      <c r="E3324" s="28">
        <v>4.84</v>
      </c>
      <c r="F3324" s="28">
        <v>26.96</v>
      </c>
      <c r="G3324" s="107"/>
    </row>
    <row r="3325" ht="13.8" spans="1:7">
      <c r="A3325" s="102">
        <v>3320</v>
      </c>
      <c r="B3325" s="113" t="s">
        <v>3340</v>
      </c>
      <c r="C3325" s="24" t="s">
        <v>32366</v>
      </c>
      <c r="D3325" s="79">
        <v>4.04</v>
      </c>
      <c r="E3325" s="28">
        <v>4.84</v>
      </c>
      <c r="F3325" s="28">
        <v>19.55</v>
      </c>
      <c r="G3325" s="107"/>
    </row>
    <row r="3326" ht="13.8" spans="1:7">
      <c r="A3326" s="102">
        <v>3321</v>
      </c>
      <c r="B3326" s="113" t="s">
        <v>32391</v>
      </c>
      <c r="C3326" s="24" t="s">
        <v>32366</v>
      </c>
      <c r="D3326" s="79">
        <v>3.79</v>
      </c>
      <c r="E3326" s="28">
        <v>4.84</v>
      </c>
      <c r="F3326" s="28">
        <v>18.34</v>
      </c>
      <c r="G3326" s="107"/>
    </row>
    <row r="3327" ht="13.8" spans="1:7">
      <c r="A3327" s="102">
        <v>3322</v>
      </c>
      <c r="B3327" s="113" t="s">
        <v>32392</v>
      </c>
      <c r="C3327" s="24" t="s">
        <v>32366</v>
      </c>
      <c r="D3327" s="79">
        <v>4.06</v>
      </c>
      <c r="E3327" s="28">
        <v>4.84</v>
      </c>
      <c r="F3327" s="28">
        <v>19.65</v>
      </c>
      <c r="G3327" s="107"/>
    </row>
    <row r="3328" ht="13.8" spans="1:7">
      <c r="A3328" s="102">
        <v>3323</v>
      </c>
      <c r="B3328" s="113" t="s">
        <v>32393</v>
      </c>
      <c r="C3328" s="24" t="s">
        <v>32366</v>
      </c>
      <c r="D3328" s="79">
        <v>4.42</v>
      </c>
      <c r="E3328" s="28">
        <v>4.84</v>
      </c>
      <c r="F3328" s="28">
        <v>21.39</v>
      </c>
      <c r="G3328" s="107"/>
    </row>
    <row r="3329" ht="13.8" spans="1:7">
      <c r="A3329" s="102">
        <v>3324</v>
      </c>
      <c r="B3329" s="113" t="s">
        <v>32394</v>
      </c>
      <c r="C3329" s="24" t="s">
        <v>32366</v>
      </c>
      <c r="D3329" s="79">
        <v>3.68</v>
      </c>
      <c r="E3329" s="28">
        <v>4.84</v>
      </c>
      <c r="F3329" s="28">
        <v>17.81</v>
      </c>
      <c r="G3329" s="107"/>
    </row>
    <row r="3330" ht="13.8" spans="1:7">
      <c r="A3330" s="102">
        <v>3325</v>
      </c>
      <c r="B3330" s="113" t="s">
        <v>32395</v>
      </c>
      <c r="C3330" s="24" t="s">
        <v>32366</v>
      </c>
      <c r="D3330" s="79">
        <v>1.22</v>
      </c>
      <c r="E3330" s="28">
        <v>4.84</v>
      </c>
      <c r="F3330" s="28">
        <v>5.9</v>
      </c>
      <c r="G3330" s="107"/>
    </row>
    <row r="3331" ht="13.8" spans="1:7">
      <c r="A3331" s="102">
        <v>3326</v>
      </c>
      <c r="B3331" s="105" t="s">
        <v>5103</v>
      </c>
      <c r="C3331" s="24" t="s">
        <v>32366</v>
      </c>
      <c r="D3331" s="24">
        <v>9.83</v>
      </c>
      <c r="E3331" s="28">
        <v>4.84</v>
      </c>
      <c r="F3331" s="28">
        <v>47.58</v>
      </c>
      <c r="G3331" s="107"/>
    </row>
    <row r="3332" ht="13.8" spans="1:7">
      <c r="A3332" s="102">
        <v>3327</v>
      </c>
      <c r="B3332" s="105" t="s">
        <v>13765</v>
      </c>
      <c r="C3332" s="24" t="s">
        <v>32366</v>
      </c>
      <c r="D3332" s="24">
        <v>9.83</v>
      </c>
      <c r="E3332" s="28">
        <v>4.84</v>
      </c>
      <c r="F3332" s="28">
        <v>47.58</v>
      </c>
      <c r="G3332" s="107"/>
    </row>
    <row r="3333" ht="13.8" spans="1:7">
      <c r="A3333" s="102">
        <v>3328</v>
      </c>
      <c r="B3333" s="105" t="s">
        <v>32396</v>
      </c>
      <c r="C3333" s="24" t="s">
        <v>32397</v>
      </c>
      <c r="D3333" s="24">
        <v>6.64</v>
      </c>
      <c r="E3333" s="28">
        <v>4.84</v>
      </c>
      <c r="F3333" s="28">
        <v>32.14</v>
      </c>
      <c r="G3333" s="107"/>
    </row>
    <row r="3334" ht="13.8" spans="1:7">
      <c r="A3334" s="102">
        <v>3329</v>
      </c>
      <c r="B3334" s="105" t="s">
        <v>32398</v>
      </c>
      <c r="C3334" s="24" t="s">
        <v>32397</v>
      </c>
      <c r="D3334" s="24">
        <v>6.62</v>
      </c>
      <c r="E3334" s="28">
        <v>4.84</v>
      </c>
      <c r="F3334" s="28">
        <v>32.04</v>
      </c>
      <c r="G3334" s="107"/>
    </row>
    <row r="3335" ht="13.8" spans="1:7">
      <c r="A3335" s="102">
        <v>3330</v>
      </c>
      <c r="B3335" s="105" t="s">
        <v>32399</v>
      </c>
      <c r="C3335" s="24" t="s">
        <v>32397</v>
      </c>
      <c r="D3335" s="24">
        <v>4.16</v>
      </c>
      <c r="E3335" s="28">
        <v>4.84</v>
      </c>
      <c r="F3335" s="28">
        <v>20.13</v>
      </c>
      <c r="G3335" s="107"/>
    </row>
    <row r="3336" ht="13.8" spans="1:7">
      <c r="A3336" s="102">
        <v>3331</v>
      </c>
      <c r="B3336" s="105" t="s">
        <v>32400</v>
      </c>
      <c r="C3336" s="24" t="s">
        <v>32397</v>
      </c>
      <c r="D3336" s="28">
        <v>10.88</v>
      </c>
      <c r="E3336" s="28">
        <v>4.84</v>
      </c>
      <c r="F3336" s="28">
        <v>52.66</v>
      </c>
      <c r="G3336" s="107"/>
    </row>
    <row r="3337" ht="13.8" spans="1:7">
      <c r="A3337" s="102">
        <v>3332</v>
      </c>
      <c r="B3337" s="105" t="s">
        <v>32401</v>
      </c>
      <c r="C3337" s="24" t="s">
        <v>32397</v>
      </c>
      <c r="D3337" s="24">
        <v>5.54</v>
      </c>
      <c r="E3337" s="28">
        <v>4.84</v>
      </c>
      <c r="F3337" s="28">
        <v>26.81</v>
      </c>
      <c r="G3337" s="107"/>
    </row>
    <row r="3338" ht="13.8" spans="1:7">
      <c r="A3338" s="102">
        <v>3333</v>
      </c>
      <c r="B3338" s="105" t="s">
        <v>32402</v>
      </c>
      <c r="C3338" s="24" t="s">
        <v>32397</v>
      </c>
      <c r="D3338" s="24">
        <v>6.27</v>
      </c>
      <c r="E3338" s="28">
        <v>4.84</v>
      </c>
      <c r="F3338" s="28">
        <v>30.35</v>
      </c>
      <c r="G3338" s="107"/>
    </row>
    <row r="3339" ht="13.8" spans="1:7">
      <c r="A3339" s="102">
        <v>3334</v>
      </c>
      <c r="B3339" s="105" t="s">
        <v>32403</v>
      </c>
      <c r="C3339" s="24" t="s">
        <v>32397</v>
      </c>
      <c r="D3339" s="24">
        <v>9.95</v>
      </c>
      <c r="E3339" s="28">
        <v>4.84</v>
      </c>
      <c r="F3339" s="28">
        <v>48.16</v>
      </c>
      <c r="G3339" s="107"/>
    </row>
    <row r="3340" ht="13.8" spans="1:7">
      <c r="A3340" s="102">
        <v>3335</v>
      </c>
      <c r="B3340" s="105" t="s">
        <v>32404</v>
      </c>
      <c r="C3340" s="24" t="s">
        <v>32405</v>
      </c>
      <c r="D3340" s="24">
        <v>597.65</v>
      </c>
      <c r="E3340" s="28">
        <v>4.84</v>
      </c>
      <c r="F3340" s="28">
        <v>2892.63</v>
      </c>
      <c r="G3340" s="107"/>
    </row>
    <row r="3341" ht="13.8" spans="1:7">
      <c r="A3341" s="102">
        <v>3336</v>
      </c>
      <c r="B3341" s="105" t="s">
        <v>17365</v>
      </c>
      <c r="C3341" s="24" t="s">
        <v>32405</v>
      </c>
      <c r="D3341" s="24">
        <v>7.91</v>
      </c>
      <c r="E3341" s="28">
        <v>4.84</v>
      </c>
      <c r="F3341" s="28">
        <v>38.28</v>
      </c>
      <c r="G3341" s="107"/>
    </row>
    <row r="3342" ht="13.8" spans="1:7">
      <c r="A3342" s="102">
        <v>3337</v>
      </c>
      <c r="B3342" s="105" t="s">
        <v>887</v>
      </c>
      <c r="C3342" s="24" t="s">
        <v>32405</v>
      </c>
      <c r="D3342" s="24">
        <v>13.08</v>
      </c>
      <c r="E3342" s="28">
        <v>4.84</v>
      </c>
      <c r="F3342" s="28">
        <v>63.31</v>
      </c>
      <c r="G3342" s="107"/>
    </row>
    <row r="3343" ht="13.8" spans="1:7">
      <c r="A3343" s="102">
        <v>3338</v>
      </c>
      <c r="B3343" s="105" t="s">
        <v>32406</v>
      </c>
      <c r="C3343" s="24" t="s">
        <v>32405</v>
      </c>
      <c r="D3343" s="24">
        <v>8.29</v>
      </c>
      <c r="E3343" s="28">
        <v>4.84</v>
      </c>
      <c r="F3343" s="28">
        <v>40.12</v>
      </c>
      <c r="G3343" s="107"/>
    </row>
    <row r="3344" ht="13.8" spans="1:7">
      <c r="A3344" s="102">
        <v>3339</v>
      </c>
      <c r="B3344" s="105" t="s">
        <v>32407</v>
      </c>
      <c r="C3344" s="24" t="s">
        <v>32405</v>
      </c>
      <c r="D3344" s="24">
        <v>4.48</v>
      </c>
      <c r="E3344" s="28">
        <v>4.84</v>
      </c>
      <c r="F3344" s="28">
        <v>21.68</v>
      </c>
      <c r="G3344" s="107"/>
    </row>
    <row r="3345" ht="13.8" spans="1:7">
      <c r="A3345" s="102">
        <v>3340</v>
      </c>
      <c r="B3345" s="105" t="s">
        <v>5099</v>
      </c>
      <c r="C3345" s="24" t="s">
        <v>32405</v>
      </c>
      <c r="D3345" s="24">
        <v>6.07</v>
      </c>
      <c r="E3345" s="28">
        <v>4.84</v>
      </c>
      <c r="F3345" s="28">
        <v>29.38</v>
      </c>
      <c r="G3345" s="107"/>
    </row>
    <row r="3346" ht="13.8" spans="1:7">
      <c r="A3346" s="102">
        <v>3341</v>
      </c>
      <c r="B3346" s="105" t="s">
        <v>32408</v>
      </c>
      <c r="C3346" s="24" t="s">
        <v>32405</v>
      </c>
      <c r="D3346" s="24">
        <v>6.84</v>
      </c>
      <c r="E3346" s="28">
        <v>4.84</v>
      </c>
      <c r="F3346" s="28">
        <v>33.11</v>
      </c>
      <c r="G3346" s="107"/>
    </row>
    <row r="3347" ht="13.8" spans="1:7">
      <c r="A3347" s="102">
        <v>3342</v>
      </c>
      <c r="B3347" s="105" t="s">
        <v>32409</v>
      </c>
      <c r="C3347" s="24" t="s">
        <v>32405</v>
      </c>
      <c r="D3347" s="24">
        <v>7.68</v>
      </c>
      <c r="E3347" s="28">
        <v>4.84</v>
      </c>
      <c r="F3347" s="28">
        <v>37.17</v>
      </c>
      <c r="G3347" s="107"/>
    </row>
    <row r="3348" ht="13.8" spans="1:7">
      <c r="A3348" s="102">
        <v>3343</v>
      </c>
      <c r="B3348" s="105" t="s">
        <v>14752</v>
      </c>
      <c r="C3348" s="24" t="s">
        <v>32405</v>
      </c>
      <c r="D3348" s="24">
        <v>9.12</v>
      </c>
      <c r="E3348" s="28">
        <v>4.84</v>
      </c>
      <c r="F3348" s="28">
        <v>44.14</v>
      </c>
      <c r="G3348" s="107"/>
    </row>
    <row r="3349" ht="13.8" spans="1:7">
      <c r="A3349" s="102">
        <v>3344</v>
      </c>
      <c r="B3349" s="105" t="s">
        <v>32410</v>
      </c>
      <c r="C3349" s="24" t="s">
        <v>32405</v>
      </c>
      <c r="D3349" s="24">
        <v>5.42</v>
      </c>
      <c r="E3349" s="28">
        <v>4.84</v>
      </c>
      <c r="F3349" s="28">
        <v>26.23</v>
      </c>
      <c r="G3349" s="107"/>
    </row>
    <row r="3350" ht="13.8" spans="1:7">
      <c r="A3350" s="102">
        <v>3345</v>
      </c>
      <c r="B3350" s="105" t="s">
        <v>32411</v>
      </c>
      <c r="C3350" s="24" t="s">
        <v>32405</v>
      </c>
      <c r="D3350" s="24">
        <v>6.05</v>
      </c>
      <c r="E3350" s="28">
        <v>4.84</v>
      </c>
      <c r="F3350" s="28">
        <v>29.28</v>
      </c>
      <c r="G3350" s="107"/>
    </row>
    <row r="3351" ht="13.8" spans="1:7">
      <c r="A3351" s="102">
        <v>3346</v>
      </c>
      <c r="B3351" s="105" t="s">
        <v>21482</v>
      </c>
      <c r="C3351" s="24" t="s">
        <v>32405</v>
      </c>
      <c r="D3351" s="24">
        <v>10.38</v>
      </c>
      <c r="E3351" s="28">
        <v>4.84</v>
      </c>
      <c r="F3351" s="28">
        <v>50.24</v>
      </c>
      <c r="G3351" s="107"/>
    </row>
    <row r="3352" ht="13.8" spans="1:7">
      <c r="A3352" s="102">
        <v>3347</v>
      </c>
      <c r="B3352" s="105" t="s">
        <v>29049</v>
      </c>
      <c r="C3352" s="24" t="s">
        <v>32405</v>
      </c>
      <c r="D3352" s="24">
        <v>9.29</v>
      </c>
      <c r="E3352" s="28">
        <v>4.84</v>
      </c>
      <c r="F3352" s="28">
        <v>44.96</v>
      </c>
      <c r="G3352" s="107"/>
    </row>
    <row r="3353" ht="13.8" spans="1:7">
      <c r="A3353" s="102">
        <v>3348</v>
      </c>
      <c r="B3353" s="105" t="s">
        <v>32412</v>
      </c>
      <c r="C3353" s="24" t="s">
        <v>32405</v>
      </c>
      <c r="D3353" s="24">
        <v>1.59</v>
      </c>
      <c r="E3353" s="28">
        <v>4.84</v>
      </c>
      <c r="F3353" s="28">
        <v>7.7</v>
      </c>
      <c r="G3353" s="107"/>
    </row>
    <row r="3354" ht="13.8" spans="1:7">
      <c r="A3354" s="102">
        <v>3349</v>
      </c>
      <c r="B3354" s="105" t="s">
        <v>32413</v>
      </c>
      <c r="C3354" s="24" t="s">
        <v>32405</v>
      </c>
      <c r="D3354" s="24">
        <v>8.46</v>
      </c>
      <c r="E3354" s="28">
        <v>4.84</v>
      </c>
      <c r="F3354" s="28">
        <v>40.95</v>
      </c>
      <c r="G3354" s="107"/>
    </row>
    <row r="3355" ht="13.8" spans="1:7">
      <c r="A3355" s="102">
        <v>3350</v>
      </c>
      <c r="B3355" s="105" t="s">
        <v>20</v>
      </c>
      <c r="C3355" s="24" t="s">
        <v>32405</v>
      </c>
      <c r="D3355" s="24">
        <v>10.96</v>
      </c>
      <c r="E3355" s="28">
        <v>4.84</v>
      </c>
      <c r="F3355" s="28">
        <v>53.05</v>
      </c>
      <c r="G3355" s="107"/>
    </row>
    <row r="3356" ht="13.8" spans="1:7">
      <c r="A3356" s="102">
        <v>3351</v>
      </c>
      <c r="B3356" s="105" t="s">
        <v>32414</v>
      </c>
      <c r="C3356" s="24" t="s">
        <v>32405</v>
      </c>
      <c r="D3356" s="24">
        <v>4.43</v>
      </c>
      <c r="E3356" s="28">
        <v>4.84</v>
      </c>
      <c r="F3356" s="28">
        <v>21.44</v>
      </c>
      <c r="G3356" s="107"/>
    </row>
    <row r="3357" ht="13.8" spans="1:7">
      <c r="A3357" s="102">
        <v>3352</v>
      </c>
      <c r="B3357" s="105" t="s">
        <v>32415</v>
      </c>
      <c r="C3357" s="24" t="s">
        <v>32405</v>
      </c>
      <c r="D3357" s="28">
        <v>2.99</v>
      </c>
      <c r="E3357" s="28">
        <v>4.84</v>
      </c>
      <c r="F3357" s="28">
        <v>14.47</v>
      </c>
      <c r="G3357" s="107"/>
    </row>
    <row r="3358" ht="13.8" spans="1:7">
      <c r="A3358" s="102">
        <v>3353</v>
      </c>
      <c r="B3358" s="105" t="s">
        <v>2919</v>
      </c>
      <c r="C3358" s="24" t="s">
        <v>32405</v>
      </c>
      <c r="D3358" s="24">
        <v>9.25</v>
      </c>
      <c r="E3358" s="28">
        <v>4.84</v>
      </c>
      <c r="F3358" s="28">
        <v>44.77</v>
      </c>
      <c r="G3358" s="107"/>
    </row>
    <row r="3359" ht="13.8" spans="1:7">
      <c r="A3359" s="102">
        <v>3354</v>
      </c>
      <c r="B3359" s="105" t="s">
        <v>870</v>
      </c>
      <c r="C3359" s="24" t="s">
        <v>32405</v>
      </c>
      <c r="D3359" s="24">
        <v>7.56</v>
      </c>
      <c r="E3359" s="28">
        <v>4.84</v>
      </c>
      <c r="F3359" s="28">
        <v>36.59</v>
      </c>
      <c r="G3359" s="107"/>
    </row>
    <row r="3360" ht="13.8" spans="1:7">
      <c r="A3360" s="102">
        <v>3355</v>
      </c>
      <c r="B3360" s="105" t="s">
        <v>32416</v>
      </c>
      <c r="C3360" s="24" t="s">
        <v>32405</v>
      </c>
      <c r="D3360" s="24">
        <v>4.66</v>
      </c>
      <c r="E3360" s="28">
        <v>4.84</v>
      </c>
      <c r="F3360" s="28">
        <v>22.55</v>
      </c>
      <c r="G3360" s="107"/>
    </row>
    <row r="3361" ht="13.8" spans="1:7">
      <c r="A3361" s="102">
        <v>3356</v>
      </c>
      <c r="B3361" s="105" t="s">
        <v>32417</v>
      </c>
      <c r="C3361" s="24" t="s">
        <v>32405</v>
      </c>
      <c r="D3361" s="28">
        <v>9.1</v>
      </c>
      <c r="E3361" s="28">
        <v>4.84</v>
      </c>
      <c r="F3361" s="28">
        <v>44.04</v>
      </c>
      <c r="G3361" s="107"/>
    </row>
    <row r="3362" ht="13.8" spans="1:7">
      <c r="A3362" s="102">
        <v>3357</v>
      </c>
      <c r="B3362" s="105" t="s">
        <v>32418</v>
      </c>
      <c r="C3362" s="24" t="s">
        <v>32405</v>
      </c>
      <c r="D3362" s="28">
        <v>6.4</v>
      </c>
      <c r="E3362" s="28">
        <v>4.84</v>
      </c>
      <c r="F3362" s="28">
        <v>30.98</v>
      </c>
      <c r="G3362" s="107"/>
    </row>
    <row r="3363" ht="13.8" spans="1:7">
      <c r="A3363" s="102">
        <v>3358</v>
      </c>
      <c r="B3363" s="105" t="s">
        <v>3365</v>
      </c>
      <c r="C3363" s="24" t="s">
        <v>32405</v>
      </c>
      <c r="D3363" s="24">
        <v>7.31</v>
      </c>
      <c r="E3363" s="28">
        <v>4.84</v>
      </c>
      <c r="F3363" s="28">
        <v>35.38</v>
      </c>
      <c r="G3363" s="107"/>
    </row>
    <row r="3364" ht="13.8" spans="1:7">
      <c r="A3364" s="102">
        <v>3359</v>
      </c>
      <c r="B3364" s="105" t="s">
        <v>32419</v>
      </c>
      <c r="C3364" s="24" t="s">
        <v>32405</v>
      </c>
      <c r="D3364" s="28">
        <v>3.89</v>
      </c>
      <c r="E3364" s="28">
        <v>4.84</v>
      </c>
      <c r="F3364" s="28">
        <v>18.83</v>
      </c>
      <c r="G3364" s="107"/>
    </row>
    <row r="3365" ht="13.8" spans="1:7">
      <c r="A3365" s="102">
        <v>3360</v>
      </c>
      <c r="B3365" s="105" t="s">
        <v>3337</v>
      </c>
      <c r="C3365" s="24" t="s">
        <v>32405</v>
      </c>
      <c r="D3365" s="24">
        <v>7.56</v>
      </c>
      <c r="E3365" s="28">
        <v>4.84</v>
      </c>
      <c r="F3365" s="28">
        <v>36.59</v>
      </c>
      <c r="G3365" s="107"/>
    </row>
    <row r="3366" ht="13.8" spans="1:7">
      <c r="A3366" s="102">
        <v>3361</v>
      </c>
      <c r="B3366" s="105" t="s">
        <v>32420</v>
      </c>
      <c r="C3366" s="24" t="s">
        <v>32405</v>
      </c>
      <c r="D3366" s="24">
        <v>3.34</v>
      </c>
      <c r="E3366" s="28">
        <v>4.84</v>
      </c>
      <c r="F3366" s="28">
        <v>16.17</v>
      </c>
      <c r="G3366" s="107"/>
    </row>
    <row r="3367" ht="13.8" spans="1:7">
      <c r="A3367" s="102">
        <v>3362</v>
      </c>
      <c r="B3367" s="105" t="s">
        <v>32421</v>
      </c>
      <c r="C3367" s="24" t="s">
        <v>32405</v>
      </c>
      <c r="D3367" s="24">
        <v>4.12</v>
      </c>
      <c r="E3367" s="28">
        <v>4.84</v>
      </c>
      <c r="F3367" s="28">
        <v>19.94</v>
      </c>
      <c r="G3367" s="107"/>
    </row>
    <row r="3368" ht="13.8" spans="1:7">
      <c r="A3368" s="102">
        <v>3363</v>
      </c>
      <c r="B3368" s="105" t="s">
        <v>32422</v>
      </c>
      <c r="C3368" s="24" t="s">
        <v>32405</v>
      </c>
      <c r="D3368" s="24">
        <v>3.09</v>
      </c>
      <c r="E3368" s="28">
        <v>4.84</v>
      </c>
      <c r="F3368" s="28">
        <v>14.96</v>
      </c>
      <c r="G3368" s="107"/>
    </row>
    <row r="3369" ht="13.8" spans="1:7">
      <c r="A3369" s="102">
        <v>3364</v>
      </c>
      <c r="B3369" s="105" t="s">
        <v>32423</v>
      </c>
      <c r="C3369" s="24" t="s">
        <v>32405</v>
      </c>
      <c r="D3369" s="28">
        <v>17.86</v>
      </c>
      <c r="E3369" s="28">
        <v>4.84</v>
      </c>
      <c r="F3369" s="28">
        <v>86.44</v>
      </c>
      <c r="G3369" s="107"/>
    </row>
    <row r="3370" ht="13.8" spans="1:7">
      <c r="A3370" s="102">
        <v>3365</v>
      </c>
      <c r="B3370" s="105" t="s">
        <v>32424</v>
      </c>
      <c r="C3370" s="24" t="s">
        <v>32405</v>
      </c>
      <c r="D3370" s="24">
        <v>5.59</v>
      </c>
      <c r="E3370" s="28">
        <v>4.84</v>
      </c>
      <c r="F3370" s="28">
        <v>27.06</v>
      </c>
      <c r="G3370" s="107"/>
    </row>
    <row r="3371" ht="13.8" spans="1:7">
      <c r="A3371" s="102">
        <v>3366</v>
      </c>
      <c r="B3371" s="105" t="s">
        <v>32425</v>
      </c>
      <c r="C3371" s="24" t="s">
        <v>32405</v>
      </c>
      <c r="D3371" s="28">
        <v>21.65</v>
      </c>
      <c r="E3371" s="28">
        <v>4.84</v>
      </c>
      <c r="F3371" s="28">
        <v>104.79</v>
      </c>
      <c r="G3371" s="107"/>
    </row>
    <row r="3372" ht="13.8" spans="1:7">
      <c r="A3372" s="102">
        <v>3367</v>
      </c>
      <c r="B3372" s="105" t="s">
        <v>3527</v>
      </c>
      <c r="C3372" s="24" t="s">
        <v>32405</v>
      </c>
      <c r="D3372" s="24">
        <v>5.29</v>
      </c>
      <c r="E3372" s="28">
        <v>4.84</v>
      </c>
      <c r="F3372" s="28">
        <v>25.6</v>
      </c>
      <c r="G3372" s="107"/>
    </row>
    <row r="3373" ht="13.8" spans="1:7">
      <c r="A3373" s="102">
        <v>3368</v>
      </c>
      <c r="B3373" s="105" t="s">
        <v>32426</v>
      </c>
      <c r="C3373" s="24" t="s">
        <v>32405</v>
      </c>
      <c r="D3373" s="24">
        <v>3.51</v>
      </c>
      <c r="E3373" s="28">
        <v>4.84</v>
      </c>
      <c r="F3373" s="28">
        <v>16.99</v>
      </c>
      <c r="G3373" s="107"/>
    </row>
    <row r="3374" ht="13.8" spans="1:7">
      <c r="A3374" s="102">
        <v>3369</v>
      </c>
      <c r="B3374" s="105" t="s">
        <v>424</v>
      </c>
      <c r="C3374" s="24" t="s">
        <v>32405</v>
      </c>
      <c r="D3374" s="24">
        <v>5.51</v>
      </c>
      <c r="E3374" s="28">
        <v>4.84</v>
      </c>
      <c r="F3374" s="28">
        <v>26.67</v>
      </c>
      <c r="G3374" s="107"/>
    </row>
    <row r="3375" ht="13.8" spans="1:7">
      <c r="A3375" s="102">
        <v>3370</v>
      </c>
      <c r="B3375" s="105" t="s">
        <v>32427</v>
      </c>
      <c r="C3375" s="24" t="s">
        <v>32405</v>
      </c>
      <c r="D3375" s="24">
        <v>13.16</v>
      </c>
      <c r="E3375" s="28">
        <v>4.84</v>
      </c>
      <c r="F3375" s="28">
        <v>63.69</v>
      </c>
      <c r="G3375" s="107"/>
    </row>
    <row r="3376" ht="13.8" spans="1:7">
      <c r="A3376" s="102">
        <v>3371</v>
      </c>
      <c r="B3376" s="105" t="s">
        <v>32428</v>
      </c>
      <c r="C3376" s="24" t="s">
        <v>32405</v>
      </c>
      <c r="D3376" s="24">
        <v>3.44</v>
      </c>
      <c r="E3376" s="28">
        <v>4.84</v>
      </c>
      <c r="F3376" s="28">
        <v>16.65</v>
      </c>
      <c r="G3376" s="107"/>
    </row>
    <row r="3377" ht="13.8" spans="1:7">
      <c r="A3377" s="102">
        <v>3372</v>
      </c>
      <c r="B3377" s="105" t="s">
        <v>32429</v>
      </c>
      <c r="C3377" s="24" t="s">
        <v>32405</v>
      </c>
      <c r="D3377" s="24">
        <v>8.55</v>
      </c>
      <c r="E3377" s="28">
        <v>4.84</v>
      </c>
      <c r="F3377" s="28">
        <v>41.38</v>
      </c>
      <c r="G3377" s="107"/>
    </row>
    <row r="3378" ht="13.8" spans="1:7">
      <c r="A3378" s="102">
        <v>3373</v>
      </c>
      <c r="B3378" s="105" t="s">
        <v>32430</v>
      </c>
      <c r="C3378" s="24" t="s">
        <v>32405</v>
      </c>
      <c r="D3378" s="24">
        <v>2.61</v>
      </c>
      <c r="E3378" s="28">
        <v>4.84</v>
      </c>
      <c r="F3378" s="28">
        <v>12.63</v>
      </c>
      <c r="G3378" s="107"/>
    </row>
    <row r="3379" ht="13.8" spans="1:7">
      <c r="A3379" s="102">
        <v>3374</v>
      </c>
      <c r="B3379" s="105" t="s">
        <v>32431</v>
      </c>
      <c r="C3379" s="24" t="s">
        <v>32405</v>
      </c>
      <c r="D3379" s="28">
        <v>3.2</v>
      </c>
      <c r="E3379" s="28">
        <v>4.84</v>
      </c>
      <c r="F3379" s="28">
        <v>15.49</v>
      </c>
      <c r="G3379" s="107"/>
    </row>
    <row r="3380" ht="13.8" spans="1:7">
      <c r="A3380" s="102">
        <v>3375</v>
      </c>
      <c r="B3380" s="105" t="s">
        <v>32432</v>
      </c>
      <c r="C3380" s="24" t="s">
        <v>32405</v>
      </c>
      <c r="D3380" s="24">
        <v>4.15</v>
      </c>
      <c r="E3380" s="28">
        <v>4.84</v>
      </c>
      <c r="F3380" s="28">
        <v>20.09</v>
      </c>
      <c r="G3380" s="107"/>
    </row>
    <row r="3381" ht="13.8" spans="1:7">
      <c r="A3381" s="102">
        <v>3376</v>
      </c>
      <c r="B3381" s="105" t="s">
        <v>32433</v>
      </c>
      <c r="C3381" s="24" t="s">
        <v>32405</v>
      </c>
      <c r="D3381" s="28">
        <v>1.6</v>
      </c>
      <c r="E3381" s="28">
        <v>4.84</v>
      </c>
      <c r="F3381" s="28">
        <v>7.74</v>
      </c>
      <c r="G3381" s="107"/>
    </row>
    <row r="3382" ht="13.8" spans="1:7">
      <c r="A3382" s="102">
        <v>3377</v>
      </c>
      <c r="B3382" s="105" t="s">
        <v>32434</v>
      </c>
      <c r="C3382" s="24" t="s">
        <v>32405</v>
      </c>
      <c r="D3382" s="24">
        <v>50.05</v>
      </c>
      <c r="E3382" s="28">
        <v>4.84</v>
      </c>
      <c r="F3382" s="28">
        <v>242.24</v>
      </c>
      <c r="G3382" s="107"/>
    </row>
    <row r="3383" ht="13.8" spans="1:7">
      <c r="A3383" s="102">
        <v>3378</v>
      </c>
      <c r="B3383" s="113" t="s">
        <v>32391</v>
      </c>
      <c r="C3383" s="24" t="s">
        <v>32405</v>
      </c>
      <c r="D3383" s="79">
        <v>12.74</v>
      </c>
      <c r="E3383" s="28">
        <v>4.84</v>
      </c>
      <c r="F3383" s="28">
        <v>61.66</v>
      </c>
      <c r="G3383" s="107"/>
    </row>
    <row r="3384" ht="13.8" spans="1:7">
      <c r="A3384" s="102">
        <v>3379</v>
      </c>
      <c r="B3384" s="113" t="s">
        <v>32435</v>
      </c>
      <c r="C3384" s="24" t="s">
        <v>32405</v>
      </c>
      <c r="D3384" s="79">
        <v>12.69</v>
      </c>
      <c r="E3384" s="28">
        <v>4.84</v>
      </c>
      <c r="F3384" s="28">
        <v>61.42</v>
      </c>
      <c r="G3384" s="107"/>
    </row>
    <row r="3385" ht="13.8" spans="1:7">
      <c r="A3385" s="102">
        <v>3380</v>
      </c>
      <c r="B3385" s="113" t="s">
        <v>32436</v>
      </c>
      <c r="C3385" s="24" t="s">
        <v>32405</v>
      </c>
      <c r="D3385" s="79">
        <v>8.9</v>
      </c>
      <c r="E3385" s="28">
        <v>4.84</v>
      </c>
      <c r="F3385" s="28">
        <v>43.08</v>
      </c>
      <c r="G3385" s="107"/>
    </row>
    <row r="3386" ht="13.8" spans="1:7">
      <c r="A3386" s="102">
        <v>3381</v>
      </c>
      <c r="B3386" s="113" t="s">
        <v>45</v>
      </c>
      <c r="C3386" s="24" t="s">
        <v>32405</v>
      </c>
      <c r="D3386" s="79">
        <v>7.93</v>
      </c>
      <c r="E3386" s="28">
        <v>4.84</v>
      </c>
      <c r="F3386" s="28">
        <v>38.38</v>
      </c>
      <c r="G3386" s="107"/>
    </row>
    <row r="3387" ht="13.8" spans="1:7">
      <c r="A3387" s="102">
        <v>3382</v>
      </c>
      <c r="B3387" s="113" t="s">
        <v>15374</v>
      </c>
      <c r="C3387" s="24" t="s">
        <v>32405</v>
      </c>
      <c r="D3387" s="79">
        <v>11.57</v>
      </c>
      <c r="E3387" s="28">
        <v>4.84</v>
      </c>
      <c r="F3387" s="28">
        <v>56</v>
      </c>
      <c r="G3387" s="107"/>
    </row>
    <row r="3388" ht="13.8" spans="1:7">
      <c r="A3388" s="102">
        <v>3383</v>
      </c>
      <c r="B3388" s="115" t="s">
        <v>32437</v>
      </c>
      <c r="C3388" s="24" t="s">
        <v>32405</v>
      </c>
      <c r="D3388" s="116">
        <v>3.05</v>
      </c>
      <c r="E3388" s="28">
        <v>4.84</v>
      </c>
      <c r="F3388" s="28">
        <v>14.76</v>
      </c>
      <c r="G3388" s="107"/>
    </row>
    <row r="3389" ht="13.8" spans="1:7">
      <c r="A3389" s="102">
        <v>3384</v>
      </c>
      <c r="B3389" s="105" t="s">
        <v>32438</v>
      </c>
      <c r="C3389" s="24" t="s">
        <v>32439</v>
      </c>
      <c r="D3389" s="24">
        <v>11.05</v>
      </c>
      <c r="E3389" s="28">
        <v>4.84</v>
      </c>
      <c r="F3389" s="28">
        <v>53.48</v>
      </c>
      <c r="G3389" s="107"/>
    </row>
    <row r="3390" ht="13.8" spans="1:7">
      <c r="A3390" s="102">
        <v>3385</v>
      </c>
      <c r="B3390" s="105" t="s">
        <v>32440</v>
      </c>
      <c r="C3390" s="24" t="s">
        <v>32439</v>
      </c>
      <c r="D3390" s="24">
        <v>6.23</v>
      </c>
      <c r="E3390" s="28">
        <v>4.84</v>
      </c>
      <c r="F3390" s="28">
        <v>30.15</v>
      </c>
      <c r="G3390" s="107"/>
    </row>
    <row r="3391" ht="13.8" spans="1:7">
      <c r="A3391" s="102">
        <v>3386</v>
      </c>
      <c r="B3391" s="105" t="s">
        <v>32441</v>
      </c>
      <c r="C3391" s="24" t="s">
        <v>32439</v>
      </c>
      <c r="D3391" s="24">
        <v>6.41</v>
      </c>
      <c r="E3391" s="28">
        <v>4.84</v>
      </c>
      <c r="F3391" s="28">
        <v>31.02</v>
      </c>
      <c r="G3391" s="107"/>
    </row>
    <row r="3392" ht="13.8" spans="1:7">
      <c r="A3392" s="102">
        <v>3387</v>
      </c>
      <c r="B3392" s="105" t="s">
        <v>32442</v>
      </c>
      <c r="C3392" s="24" t="s">
        <v>32439</v>
      </c>
      <c r="D3392" s="24">
        <v>2.45</v>
      </c>
      <c r="E3392" s="28">
        <v>4.84</v>
      </c>
      <c r="F3392" s="28">
        <v>11.86</v>
      </c>
      <c r="G3392" s="107"/>
    </row>
    <row r="3393" ht="13.8" spans="1:7">
      <c r="A3393" s="102">
        <v>3388</v>
      </c>
      <c r="B3393" s="105" t="s">
        <v>32443</v>
      </c>
      <c r="C3393" s="24" t="s">
        <v>32439</v>
      </c>
      <c r="D3393" s="24">
        <v>11.3</v>
      </c>
      <c r="E3393" s="28">
        <v>4.84</v>
      </c>
      <c r="F3393" s="28">
        <v>54.69</v>
      </c>
      <c r="G3393" s="107"/>
    </row>
    <row r="3394" ht="13.8" spans="1:7">
      <c r="A3394" s="102">
        <v>3389</v>
      </c>
      <c r="B3394" s="105" t="s">
        <v>32444</v>
      </c>
      <c r="C3394" s="24" t="s">
        <v>32439</v>
      </c>
      <c r="D3394" s="24">
        <v>12.15</v>
      </c>
      <c r="E3394" s="28">
        <v>4.84</v>
      </c>
      <c r="F3394" s="28">
        <v>58.81</v>
      </c>
      <c r="G3394" s="107"/>
    </row>
    <row r="3395" ht="13.8" spans="1:7">
      <c r="A3395" s="102">
        <v>3390</v>
      </c>
      <c r="B3395" s="105" t="s">
        <v>32445</v>
      </c>
      <c r="C3395" s="24" t="s">
        <v>32439</v>
      </c>
      <c r="D3395" s="24">
        <v>9.44</v>
      </c>
      <c r="E3395" s="28">
        <v>4.84</v>
      </c>
      <c r="F3395" s="28">
        <v>45.69</v>
      </c>
      <c r="G3395" s="107"/>
    </row>
    <row r="3396" ht="13.8" spans="1:7">
      <c r="A3396" s="102">
        <v>3391</v>
      </c>
      <c r="B3396" s="105" t="s">
        <v>32446</v>
      </c>
      <c r="C3396" s="24" t="s">
        <v>32439</v>
      </c>
      <c r="D3396" s="24">
        <v>3.86</v>
      </c>
      <c r="E3396" s="28">
        <v>4.84</v>
      </c>
      <c r="F3396" s="28">
        <v>18.68</v>
      </c>
      <c r="G3396" s="107"/>
    </row>
    <row r="3397" ht="13.8" spans="1:7">
      <c r="A3397" s="102">
        <v>3392</v>
      </c>
      <c r="B3397" s="105" t="s">
        <v>32447</v>
      </c>
      <c r="C3397" s="24" t="s">
        <v>32439</v>
      </c>
      <c r="D3397" s="24">
        <v>5.49</v>
      </c>
      <c r="E3397" s="28">
        <v>4.84</v>
      </c>
      <c r="F3397" s="28">
        <v>26.57</v>
      </c>
      <c r="G3397" s="107"/>
    </row>
    <row r="3398" ht="13.8" spans="1:7">
      <c r="A3398" s="102">
        <v>3393</v>
      </c>
      <c r="B3398" s="105" t="s">
        <v>32448</v>
      </c>
      <c r="C3398" s="24" t="s">
        <v>32439</v>
      </c>
      <c r="D3398" s="24">
        <v>2.81</v>
      </c>
      <c r="E3398" s="28">
        <v>4.84</v>
      </c>
      <c r="F3398" s="28">
        <v>13.6</v>
      </c>
      <c r="G3398" s="107"/>
    </row>
    <row r="3399" ht="13.8" spans="1:7">
      <c r="A3399" s="102">
        <v>3394</v>
      </c>
      <c r="B3399" s="105" t="s">
        <v>32449</v>
      </c>
      <c r="C3399" s="24" t="s">
        <v>32439</v>
      </c>
      <c r="D3399" s="24">
        <v>4.18</v>
      </c>
      <c r="E3399" s="28">
        <v>4.84</v>
      </c>
      <c r="F3399" s="28">
        <v>20.23</v>
      </c>
      <c r="G3399" s="107"/>
    </row>
    <row r="3400" ht="13.8" spans="1:7">
      <c r="A3400" s="102">
        <v>3395</v>
      </c>
      <c r="B3400" s="105" t="s">
        <v>32450</v>
      </c>
      <c r="C3400" s="24" t="s">
        <v>32439</v>
      </c>
      <c r="D3400" s="28">
        <v>5.22</v>
      </c>
      <c r="E3400" s="28">
        <v>4.84</v>
      </c>
      <c r="F3400" s="28">
        <v>25.26</v>
      </c>
      <c r="G3400" s="107"/>
    </row>
    <row r="3401" ht="13.8" spans="1:7">
      <c r="A3401" s="102">
        <v>3396</v>
      </c>
      <c r="B3401" s="105" t="s">
        <v>32451</v>
      </c>
      <c r="C3401" s="24" t="s">
        <v>32439</v>
      </c>
      <c r="D3401" s="24">
        <v>6.92</v>
      </c>
      <c r="E3401" s="28">
        <v>4.84</v>
      </c>
      <c r="F3401" s="28">
        <v>33.49</v>
      </c>
      <c r="G3401" s="107"/>
    </row>
    <row r="3402" ht="13.8" spans="1:7">
      <c r="A3402" s="102">
        <v>3397</v>
      </c>
      <c r="B3402" s="105" t="s">
        <v>32452</v>
      </c>
      <c r="C3402" s="24" t="s">
        <v>32439</v>
      </c>
      <c r="D3402" s="24">
        <v>4.56</v>
      </c>
      <c r="E3402" s="28">
        <v>4.84</v>
      </c>
      <c r="F3402" s="28">
        <v>22.07</v>
      </c>
      <c r="G3402" s="107"/>
    </row>
    <row r="3403" ht="13.8" spans="1:7">
      <c r="A3403" s="102">
        <v>3398</v>
      </c>
      <c r="B3403" s="105" t="s">
        <v>10936</v>
      </c>
      <c r="C3403" s="24" t="s">
        <v>32439</v>
      </c>
      <c r="D3403" s="24">
        <v>6.83</v>
      </c>
      <c r="E3403" s="28">
        <v>4.84</v>
      </c>
      <c r="F3403" s="28">
        <v>33.06</v>
      </c>
      <c r="G3403" s="107"/>
    </row>
    <row r="3404" ht="13.8" spans="1:7">
      <c r="A3404" s="102">
        <v>3399</v>
      </c>
      <c r="B3404" s="105" t="s">
        <v>9962</v>
      </c>
      <c r="C3404" s="24" t="s">
        <v>32439</v>
      </c>
      <c r="D3404" s="24">
        <v>7.1</v>
      </c>
      <c r="E3404" s="28">
        <v>4.84</v>
      </c>
      <c r="F3404" s="28">
        <v>34.36</v>
      </c>
      <c r="G3404" s="107"/>
    </row>
    <row r="3405" ht="13.8" spans="1:7">
      <c r="A3405" s="102">
        <v>3400</v>
      </c>
      <c r="B3405" s="105" t="s">
        <v>32453</v>
      </c>
      <c r="C3405" s="24" t="s">
        <v>32439</v>
      </c>
      <c r="D3405" s="24">
        <v>4.03</v>
      </c>
      <c r="E3405" s="28">
        <v>4.84</v>
      </c>
      <c r="F3405" s="28">
        <v>19.51</v>
      </c>
      <c r="G3405" s="107"/>
    </row>
    <row r="3406" ht="13.8" spans="1:7">
      <c r="A3406" s="102">
        <v>3401</v>
      </c>
      <c r="B3406" s="105" t="s">
        <v>32454</v>
      </c>
      <c r="C3406" s="24" t="s">
        <v>32439</v>
      </c>
      <c r="D3406" s="24">
        <v>2.49</v>
      </c>
      <c r="E3406" s="28">
        <v>4.84</v>
      </c>
      <c r="F3406" s="28">
        <v>12.05</v>
      </c>
      <c r="G3406" s="107"/>
    </row>
    <row r="3407" ht="13.8" spans="1:7">
      <c r="A3407" s="102">
        <v>3402</v>
      </c>
      <c r="B3407" s="105" t="s">
        <v>32455</v>
      </c>
      <c r="C3407" s="24" t="s">
        <v>32439</v>
      </c>
      <c r="D3407" s="28">
        <v>3.33</v>
      </c>
      <c r="E3407" s="28">
        <v>4.84</v>
      </c>
      <c r="F3407" s="28">
        <v>16.12</v>
      </c>
      <c r="G3407" s="107"/>
    </row>
    <row r="3408" ht="13.8" spans="1:7">
      <c r="A3408" s="102">
        <v>3403</v>
      </c>
      <c r="B3408" s="105" t="s">
        <v>32456</v>
      </c>
      <c r="C3408" s="24" t="s">
        <v>32439</v>
      </c>
      <c r="D3408" s="24">
        <v>9.63</v>
      </c>
      <c r="E3408" s="28">
        <v>4.84</v>
      </c>
      <c r="F3408" s="28">
        <v>46.61</v>
      </c>
      <c r="G3408" s="107"/>
    </row>
    <row r="3409" ht="13.8" spans="1:7">
      <c r="A3409" s="102">
        <v>3404</v>
      </c>
      <c r="B3409" s="105" t="s">
        <v>32457</v>
      </c>
      <c r="C3409" s="24" t="s">
        <v>32439</v>
      </c>
      <c r="D3409" s="24">
        <v>6.84</v>
      </c>
      <c r="E3409" s="28">
        <v>4.84</v>
      </c>
      <c r="F3409" s="28">
        <v>33.11</v>
      </c>
      <c r="G3409" s="107"/>
    </row>
    <row r="3410" ht="13.8" spans="1:7">
      <c r="A3410" s="102">
        <v>3405</v>
      </c>
      <c r="B3410" s="105" t="s">
        <v>32458</v>
      </c>
      <c r="C3410" s="24" t="s">
        <v>32439</v>
      </c>
      <c r="D3410" s="24">
        <v>5.42</v>
      </c>
      <c r="E3410" s="28">
        <v>4.84</v>
      </c>
      <c r="F3410" s="28">
        <v>26.23</v>
      </c>
      <c r="G3410" s="107"/>
    </row>
    <row r="3411" ht="13.8" spans="1:7">
      <c r="A3411" s="102">
        <v>3406</v>
      </c>
      <c r="B3411" s="105" t="s">
        <v>5960</v>
      </c>
      <c r="C3411" s="24" t="s">
        <v>32439</v>
      </c>
      <c r="D3411" s="24">
        <v>4.94</v>
      </c>
      <c r="E3411" s="28">
        <v>4.84</v>
      </c>
      <c r="F3411" s="28">
        <v>23.91</v>
      </c>
      <c r="G3411" s="107"/>
    </row>
    <row r="3412" ht="13.8" spans="1:7">
      <c r="A3412" s="102">
        <v>3407</v>
      </c>
      <c r="B3412" s="105" t="s">
        <v>17212</v>
      </c>
      <c r="C3412" s="24" t="s">
        <v>32439</v>
      </c>
      <c r="D3412" s="28">
        <v>4.62</v>
      </c>
      <c r="E3412" s="28">
        <v>4.84</v>
      </c>
      <c r="F3412" s="28">
        <v>22.36</v>
      </c>
      <c r="G3412" s="107"/>
    </row>
    <row r="3413" ht="13.8" spans="1:7">
      <c r="A3413" s="102">
        <v>3408</v>
      </c>
      <c r="B3413" s="105" t="s">
        <v>11144</v>
      </c>
      <c r="C3413" s="24" t="s">
        <v>32439</v>
      </c>
      <c r="D3413" s="24">
        <v>2.73</v>
      </c>
      <c r="E3413" s="28">
        <v>4.84</v>
      </c>
      <c r="F3413" s="28">
        <v>13.21</v>
      </c>
      <c r="G3413" s="107"/>
    </row>
    <row r="3414" ht="13.8" spans="1:7">
      <c r="A3414" s="102">
        <v>3409</v>
      </c>
      <c r="B3414" s="105" t="s">
        <v>32459</v>
      </c>
      <c r="C3414" s="24" t="s">
        <v>32439</v>
      </c>
      <c r="D3414" s="28">
        <v>5.62</v>
      </c>
      <c r="E3414" s="28">
        <v>4.84</v>
      </c>
      <c r="F3414" s="28">
        <v>27.2</v>
      </c>
      <c r="G3414" s="107"/>
    </row>
    <row r="3415" ht="13.8" spans="1:7">
      <c r="A3415" s="102">
        <v>3410</v>
      </c>
      <c r="B3415" s="105" t="s">
        <v>14417</v>
      </c>
      <c r="C3415" s="24" t="s">
        <v>32439</v>
      </c>
      <c r="D3415" s="24">
        <v>4.46</v>
      </c>
      <c r="E3415" s="28">
        <v>4.84</v>
      </c>
      <c r="F3415" s="28">
        <v>21.59</v>
      </c>
      <c r="G3415" s="107"/>
    </row>
    <row r="3416" ht="13.8" spans="1:7">
      <c r="A3416" s="102">
        <v>3411</v>
      </c>
      <c r="B3416" s="105" t="s">
        <v>32460</v>
      </c>
      <c r="C3416" s="24" t="s">
        <v>32439</v>
      </c>
      <c r="D3416" s="24">
        <v>3.27</v>
      </c>
      <c r="E3416" s="28">
        <v>4.84</v>
      </c>
      <c r="F3416" s="28">
        <v>15.83</v>
      </c>
      <c r="G3416" s="107"/>
    </row>
    <row r="3417" ht="13.8" spans="1:7">
      <c r="A3417" s="102">
        <v>3412</v>
      </c>
      <c r="B3417" s="105" t="s">
        <v>32461</v>
      </c>
      <c r="C3417" s="24" t="s">
        <v>32439</v>
      </c>
      <c r="D3417" s="24">
        <v>3.21</v>
      </c>
      <c r="E3417" s="28">
        <v>4.84</v>
      </c>
      <c r="F3417" s="28">
        <v>15.54</v>
      </c>
      <c r="G3417" s="107"/>
    </row>
    <row r="3418" ht="13.8" spans="1:7">
      <c r="A3418" s="102">
        <v>3413</v>
      </c>
      <c r="B3418" s="105" t="s">
        <v>31973</v>
      </c>
      <c r="C3418" s="24" t="s">
        <v>32439</v>
      </c>
      <c r="D3418" s="24">
        <v>2.71</v>
      </c>
      <c r="E3418" s="28">
        <v>4.84</v>
      </c>
      <c r="F3418" s="28">
        <v>13.12</v>
      </c>
      <c r="G3418" s="107"/>
    </row>
    <row r="3419" ht="13.8" spans="1:7">
      <c r="A3419" s="102">
        <v>3414</v>
      </c>
      <c r="B3419" s="105" t="s">
        <v>32462</v>
      </c>
      <c r="C3419" s="24" t="s">
        <v>32439</v>
      </c>
      <c r="D3419" s="24">
        <v>9.56</v>
      </c>
      <c r="E3419" s="28">
        <v>4.84</v>
      </c>
      <c r="F3419" s="28">
        <v>46.27</v>
      </c>
      <c r="G3419" s="107"/>
    </row>
    <row r="3420" ht="13.8" spans="1:7">
      <c r="A3420" s="102">
        <v>3415</v>
      </c>
      <c r="B3420" s="105" t="s">
        <v>32463</v>
      </c>
      <c r="C3420" s="24" t="s">
        <v>32439</v>
      </c>
      <c r="D3420" s="24">
        <v>4.53</v>
      </c>
      <c r="E3420" s="28">
        <v>4.84</v>
      </c>
      <c r="F3420" s="28">
        <v>21.93</v>
      </c>
      <c r="G3420" s="107"/>
    </row>
    <row r="3421" ht="13.8" spans="1:7">
      <c r="A3421" s="102">
        <v>3416</v>
      </c>
      <c r="B3421" s="105" t="s">
        <v>2139</v>
      </c>
      <c r="C3421" s="24" t="s">
        <v>32439</v>
      </c>
      <c r="D3421" s="24">
        <v>5.28</v>
      </c>
      <c r="E3421" s="28">
        <v>4.84</v>
      </c>
      <c r="F3421" s="28">
        <v>25.56</v>
      </c>
      <c r="G3421" s="107"/>
    </row>
    <row r="3422" ht="13.8" spans="1:7">
      <c r="A3422" s="102">
        <v>3417</v>
      </c>
      <c r="B3422" s="105" t="s">
        <v>3548</v>
      </c>
      <c r="C3422" s="24" t="s">
        <v>32439</v>
      </c>
      <c r="D3422" s="24">
        <v>11.46</v>
      </c>
      <c r="E3422" s="28">
        <v>4.84</v>
      </c>
      <c r="F3422" s="28">
        <v>55.47</v>
      </c>
      <c r="G3422" s="107"/>
    </row>
    <row r="3423" ht="13.8" spans="1:7">
      <c r="A3423" s="102">
        <v>3418</v>
      </c>
      <c r="B3423" s="105" t="s">
        <v>32464</v>
      </c>
      <c r="C3423" s="24" t="s">
        <v>32439</v>
      </c>
      <c r="D3423" s="24">
        <v>6.39</v>
      </c>
      <c r="E3423" s="28">
        <v>4.84</v>
      </c>
      <c r="F3423" s="28">
        <v>30.93</v>
      </c>
      <c r="G3423" s="107"/>
    </row>
    <row r="3424" ht="13.8" spans="1:7">
      <c r="A3424" s="102">
        <v>3419</v>
      </c>
      <c r="B3424" s="105" t="s">
        <v>9455</v>
      </c>
      <c r="C3424" s="24" t="s">
        <v>32439</v>
      </c>
      <c r="D3424" s="24">
        <v>13.12</v>
      </c>
      <c r="E3424" s="28">
        <v>4.84</v>
      </c>
      <c r="F3424" s="28">
        <v>63.5</v>
      </c>
      <c r="G3424" s="107"/>
    </row>
    <row r="3425" ht="13.8" spans="1:7">
      <c r="A3425" s="102">
        <v>3420</v>
      </c>
      <c r="B3425" s="105" t="s">
        <v>12129</v>
      </c>
      <c r="C3425" s="24" t="s">
        <v>32439</v>
      </c>
      <c r="D3425" s="24">
        <v>4.57</v>
      </c>
      <c r="E3425" s="28">
        <v>4.84</v>
      </c>
      <c r="F3425" s="28">
        <v>22.12</v>
      </c>
      <c r="G3425" s="107"/>
    </row>
    <row r="3426" ht="13.8" spans="1:7">
      <c r="A3426" s="102">
        <v>3421</v>
      </c>
      <c r="B3426" s="105" t="s">
        <v>32465</v>
      </c>
      <c r="C3426" s="24" t="s">
        <v>32439</v>
      </c>
      <c r="D3426" s="24">
        <v>9.05</v>
      </c>
      <c r="E3426" s="28">
        <v>4.84</v>
      </c>
      <c r="F3426" s="28">
        <v>43.8</v>
      </c>
      <c r="G3426" s="107"/>
    </row>
    <row r="3427" ht="13.8" spans="1:7">
      <c r="A3427" s="102">
        <v>3422</v>
      </c>
      <c r="B3427" s="105" t="s">
        <v>16447</v>
      </c>
      <c r="C3427" s="24" t="s">
        <v>32439</v>
      </c>
      <c r="D3427" s="28">
        <v>3.3</v>
      </c>
      <c r="E3427" s="28">
        <v>4.84</v>
      </c>
      <c r="F3427" s="28">
        <v>15.97</v>
      </c>
      <c r="G3427" s="107"/>
    </row>
    <row r="3428" ht="13.8" spans="1:7">
      <c r="A3428" s="102">
        <v>3423</v>
      </c>
      <c r="B3428" s="113" t="s">
        <v>3191</v>
      </c>
      <c r="C3428" s="24" t="s">
        <v>32439</v>
      </c>
      <c r="D3428" s="79">
        <v>8.14</v>
      </c>
      <c r="E3428" s="28">
        <v>4.84</v>
      </c>
      <c r="F3428" s="28">
        <v>39.4</v>
      </c>
      <c r="G3428" s="107"/>
    </row>
    <row r="3429" ht="13.8" spans="1:7">
      <c r="A3429" s="102">
        <v>3424</v>
      </c>
      <c r="B3429" s="113" t="s">
        <v>32466</v>
      </c>
      <c r="C3429" s="24" t="s">
        <v>32439</v>
      </c>
      <c r="D3429" s="79">
        <v>2.2</v>
      </c>
      <c r="E3429" s="28">
        <v>4.84</v>
      </c>
      <c r="F3429" s="28">
        <v>10.65</v>
      </c>
      <c r="G3429" s="107"/>
    </row>
    <row r="3430" ht="13.8" spans="1:7">
      <c r="A3430" s="102">
        <v>3425</v>
      </c>
      <c r="B3430" s="113" t="s">
        <v>32467</v>
      </c>
      <c r="C3430" s="24" t="s">
        <v>32439</v>
      </c>
      <c r="D3430" s="79">
        <v>12.43</v>
      </c>
      <c r="E3430" s="28">
        <v>4.84</v>
      </c>
      <c r="F3430" s="28">
        <v>60.16</v>
      </c>
      <c r="G3430" s="107"/>
    </row>
    <row r="3431" ht="13.8" spans="1:7">
      <c r="A3431" s="102">
        <v>3426</v>
      </c>
      <c r="B3431" s="113" t="s">
        <v>32468</v>
      </c>
      <c r="C3431" s="24" t="s">
        <v>32439</v>
      </c>
      <c r="D3431" s="79">
        <v>4.19</v>
      </c>
      <c r="E3431" s="28">
        <v>4.84</v>
      </c>
      <c r="F3431" s="28">
        <v>20.28</v>
      </c>
      <c r="G3431" s="107"/>
    </row>
    <row r="3432" ht="13.8" spans="1:7">
      <c r="A3432" s="102">
        <v>3427</v>
      </c>
      <c r="B3432" s="113" t="s">
        <v>32469</v>
      </c>
      <c r="C3432" s="24" t="s">
        <v>32439</v>
      </c>
      <c r="D3432" s="79">
        <v>15.14</v>
      </c>
      <c r="E3432" s="28">
        <v>4.84</v>
      </c>
      <c r="F3432" s="28">
        <v>73.28</v>
      </c>
      <c r="G3432" s="107"/>
    </row>
    <row r="3433" ht="13.8" spans="1:7">
      <c r="A3433" s="102">
        <v>3428</v>
      </c>
      <c r="B3433" s="113" t="s">
        <v>32470</v>
      </c>
      <c r="C3433" s="24" t="s">
        <v>32439</v>
      </c>
      <c r="D3433" s="79">
        <v>16.4</v>
      </c>
      <c r="E3433" s="28">
        <v>4.84</v>
      </c>
      <c r="F3433" s="28">
        <v>79.38</v>
      </c>
      <c r="G3433" s="107"/>
    </row>
    <row r="3434" ht="13.8" spans="1:7">
      <c r="A3434" s="102">
        <v>3429</v>
      </c>
      <c r="B3434" s="113" t="s">
        <v>32471</v>
      </c>
      <c r="C3434" s="24" t="s">
        <v>32439</v>
      </c>
      <c r="D3434" s="79">
        <v>16.07</v>
      </c>
      <c r="E3434" s="28">
        <v>4.84</v>
      </c>
      <c r="F3434" s="28">
        <v>77.78</v>
      </c>
      <c r="G3434" s="107"/>
    </row>
    <row r="3435" ht="13.8" spans="1:7">
      <c r="A3435" s="102">
        <v>3430</v>
      </c>
      <c r="B3435" s="113" t="s">
        <v>14321</v>
      </c>
      <c r="C3435" s="24" t="s">
        <v>32439</v>
      </c>
      <c r="D3435" s="79">
        <v>4.55</v>
      </c>
      <c r="E3435" s="28">
        <v>4.84</v>
      </c>
      <c r="F3435" s="28">
        <v>22.02</v>
      </c>
      <c r="G3435" s="107"/>
    </row>
    <row r="3436" ht="13.8" spans="1:7">
      <c r="A3436" s="102">
        <v>3431</v>
      </c>
      <c r="B3436" s="113" t="s">
        <v>32472</v>
      </c>
      <c r="C3436" s="24" t="s">
        <v>32439</v>
      </c>
      <c r="D3436" s="79">
        <v>2.5</v>
      </c>
      <c r="E3436" s="28">
        <v>4.84</v>
      </c>
      <c r="F3436" s="28">
        <v>12.1</v>
      </c>
      <c r="G3436" s="107"/>
    </row>
    <row r="3437" ht="13.8" spans="1:7">
      <c r="A3437" s="102">
        <v>3432</v>
      </c>
      <c r="B3437" s="113" t="s">
        <v>5417</v>
      </c>
      <c r="C3437" s="24" t="s">
        <v>32439</v>
      </c>
      <c r="D3437" s="79">
        <v>3.33</v>
      </c>
      <c r="E3437" s="28">
        <v>4.84</v>
      </c>
      <c r="F3437" s="28">
        <v>16.12</v>
      </c>
      <c r="G3437" s="107"/>
    </row>
    <row r="3438" ht="13.8" spans="1:7">
      <c r="A3438" s="102">
        <v>3433</v>
      </c>
      <c r="B3438" s="113" t="s">
        <v>12201</v>
      </c>
      <c r="C3438" s="24" t="s">
        <v>32439</v>
      </c>
      <c r="D3438" s="79">
        <v>3.13</v>
      </c>
      <c r="E3438" s="28">
        <v>4.84</v>
      </c>
      <c r="F3438" s="28">
        <v>15.15</v>
      </c>
      <c r="G3438" s="107"/>
    </row>
    <row r="3439" ht="13.8" spans="1:7">
      <c r="A3439" s="102">
        <v>3434</v>
      </c>
      <c r="B3439" s="113" t="s">
        <v>32473</v>
      </c>
      <c r="C3439" s="24" t="s">
        <v>32439</v>
      </c>
      <c r="D3439" s="79">
        <v>7.42</v>
      </c>
      <c r="E3439" s="28">
        <v>4.84</v>
      </c>
      <c r="F3439" s="28">
        <v>35.91</v>
      </c>
      <c r="G3439" s="107"/>
    </row>
    <row r="3440" ht="13.8" spans="1:7">
      <c r="A3440" s="102">
        <v>3435</v>
      </c>
      <c r="B3440" s="113" t="s">
        <v>32474</v>
      </c>
      <c r="C3440" s="24" t="s">
        <v>32439</v>
      </c>
      <c r="D3440" s="79">
        <v>5</v>
      </c>
      <c r="E3440" s="28">
        <v>4.84</v>
      </c>
      <c r="F3440" s="28">
        <v>24.2</v>
      </c>
      <c r="G3440" s="107"/>
    </row>
    <row r="3441" ht="13.8" spans="1:7">
      <c r="A3441" s="102">
        <v>3436</v>
      </c>
      <c r="B3441" s="105" t="s">
        <v>32475</v>
      </c>
      <c r="C3441" s="24" t="s">
        <v>32476</v>
      </c>
      <c r="D3441" s="24">
        <v>6.92</v>
      </c>
      <c r="E3441" s="28">
        <v>4.84</v>
      </c>
      <c r="F3441" s="28">
        <v>33.49</v>
      </c>
      <c r="G3441" s="107"/>
    </row>
    <row r="3442" ht="13.8" spans="1:7">
      <c r="A3442" s="102">
        <v>3437</v>
      </c>
      <c r="B3442" s="105" t="s">
        <v>32477</v>
      </c>
      <c r="C3442" s="24" t="s">
        <v>32476</v>
      </c>
      <c r="D3442" s="24">
        <v>14.98</v>
      </c>
      <c r="E3442" s="28">
        <v>4.84</v>
      </c>
      <c r="F3442" s="28">
        <v>72.5</v>
      </c>
      <c r="G3442" s="107"/>
    </row>
    <row r="3443" ht="13.8" spans="1:7">
      <c r="A3443" s="102">
        <v>3438</v>
      </c>
      <c r="B3443" s="105" t="s">
        <v>32478</v>
      </c>
      <c r="C3443" s="24" t="s">
        <v>32476</v>
      </c>
      <c r="D3443" s="24">
        <v>1</v>
      </c>
      <c r="E3443" s="28">
        <v>4.84</v>
      </c>
      <c r="F3443" s="28">
        <v>4.84</v>
      </c>
      <c r="G3443" s="107"/>
    </row>
    <row r="3444" ht="13.8" spans="1:7">
      <c r="A3444" s="102">
        <v>3439</v>
      </c>
      <c r="B3444" s="105" t="s">
        <v>32479</v>
      </c>
      <c r="C3444" s="24" t="s">
        <v>32476</v>
      </c>
      <c r="D3444" s="24">
        <v>27.88</v>
      </c>
      <c r="E3444" s="28">
        <v>4.84</v>
      </c>
      <c r="F3444" s="28">
        <v>134.94</v>
      </c>
      <c r="G3444" s="107"/>
    </row>
    <row r="3445" ht="13.8" spans="1:7">
      <c r="A3445" s="102">
        <v>3440</v>
      </c>
      <c r="B3445" s="105" t="s">
        <v>16399</v>
      </c>
      <c r="C3445" s="24" t="s">
        <v>32476</v>
      </c>
      <c r="D3445" s="24">
        <v>3</v>
      </c>
      <c r="E3445" s="28">
        <v>4.84</v>
      </c>
      <c r="F3445" s="28">
        <v>14.52</v>
      </c>
      <c r="G3445" s="107"/>
    </row>
    <row r="3446" ht="13.8" spans="1:7">
      <c r="A3446" s="102">
        <v>3441</v>
      </c>
      <c r="B3446" s="105" t="s">
        <v>3639</v>
      </c>
      <c r="C3446" s="24" t="s">
        <v>32476</v>
      </c>
      <c r="D3446" s="24">
        <v>6.32</v>
      </c>
      <c r="E3446" s="28">
        <v>4.84</v>
      </c>
      <c r="F3446" s="28">
        <v>30.59</v>
      </c>
      <c r="G3446" s="107"/>
    </row>
    <row r="3447" ht="13.8" spans="1:7">
      <c r="A3447" s="102">
        <v>3442</v>
      </c>
      <c r="B3447" s="105" t="s">
        <v>3565</v>
      </c>
      <c r="C3447" s="24" t="s">
        <v>32476</v>
      </c>
      <c r="D3447" s="24">
        <v>15.25</v>
      </c>
      <c r="E3447" s="28">
        <v>4.84</v>
      </c>
      <c r="F3447" s="28">
        <v>73.81</v>
      </c>
      <c r="G3447" s="107"/>
    </row>
    <row r="3448" ht="13.8" spans="1:7">
      <c r="A3448" s="102">
        <v>3443</v>
      </c>
      <c r="B3448" s="105" t="s">
        <v>32480</v>
      </c>
      <c r="C3448" s="24" t="s">
        <v>32476</v>
      </c>
      <c r="D3448" s="24">
        <v>3.16</v>
      </c>
      <c r="E3448" s="28">
        <v>4.84</v>
      </c>
      <c r="F3448" s="28">
        <v>15.29</v>
      </c>
      <c r="G3448" s="107"/>
    </row>
    <row r="3449" ht="13.8" spans="1:7">
      <c r="A3449" s="102">
        <v>3444</v>
      </c>
      <c r="B3449" s="105" t="s">
        <v>5281</v>
      </c>
      <c r="C3449" s="24" t="s">
        <v>32476</v>
      </c>
      <c r="D3449" s="24">
        <v>5.68</v>
      </c>
      <c r="E3449" s="28">
        <v>4.84</v>
      </c>
      <c r="F3449" s="28">
        <v>27.49</v>
      </c>
      <c r="G3449" s="107"/>
    </row>
    <row r="3450" ht="13.8" spans="1:7">
      <c r="A3450" s="102">
        <v>3445</v>
      </c>
      <c r="B3450" s="105" t="s">
        <v>32481</v>
      </c>
      <c r="C3450" s="24" t="s">
        <v>32476</v>
      </c>
      <c r="D3450" s="24">
        <v>5.41</v>
      </c>
      <c r="E3450" s="28">
        <v>4.84</v>
      </c>
      <c r="F3450" s="28">
        <v>26.18</v>
      </c>
      <c r="G3450" s="107"/>
    </row>
    <row r="3451" ht="13.8" spans="1:7">
      <c r="A3451" s="102">
        <v>3446</v>
      </c>
      <c r="B3451" s="105" t="s">
        <v>32482</v>
      </c>
      <c r="C3451" s="24" t="s">
        <v>32476</v>
      </c>
      <c r="D3451" s="28">
        <v>12.8</v>
      </c>
      <c r="E3451" s="28">
        <v>4.84</v>
      </c>
      <c r="F3451" s="28">
        <v>61.95</v>
      </c>
      <c r="G3451" s="107"/>
    </row>
    <row r="3452" ht="13.8" spans="1:7">
      <c r="A3452" s="102">
        <v>3447</v>
      </c>
      <c r="B3452" s="105" t="s">
        <v>15336</v>
      </c>
      <c r="C3452" s="24" t="s">
        <v>32476</v>
      </c>
      <c r="D3452" s="24">
        <v>8.94</v>
      </c>
      <c r="E3452" s="28">
        <v>4.84</v>
      </c>
      <c r="F3452" s="28">
        <v>43.27</v>
      </c>
      <c r="G3452" s="107"/>
    </row>
    <row r="3453" ht="13.8" spans="1:7">
      <c r="A3453" s="102">
        <v>3448</v>
      </c>
      <c r="B3453" s="105" t="s">
        <v>32257</v>
      </c>
      <c r="C3453" s="24" t="s">
        <v>32476</v>
      </c>
      <c r="D3453" s="24">
        <v>20.64</v>
      </c>
      <c r="E3453" s="28">
        <v>4.84</v>
      </c>
      <c r="F3453" s="28">
        <v>99.9</v>
      </c>
      <c r="G3453" s="107"/>
    </row>
    <row r="3454" ht="13.8" spans="1:7">
      <c r="A3454" s="102">
        <v>3449</v>
      </c>
      <c r="B3454" s="105" t="s">
        <v>324</v>
      </c>
      <c r="C3454" s="24" t="s">
        <v>32476</v>
      </c>
      <c r="D3454" s="28">
        <v>7.1</v>
      </c>
      <c r="E3454" s="28">
        <v>4.84</v>
      </c>
      <c r="F3454" s="28">
        <v>34.36</v>
      </c>
      <c r="G3454" s="107"/>
    </row>
    <row r="3455" ht="13.8" spans="1:7">
      <c r="A3455" s="102">
        <v>3450</v>
      </c>
      <c r="B3455" s="105" t="s">
        <v>32483</v>
      </c>
      <c r="C3455" s="24" t="s">
        <v>32476</v>
      </c>
      <c r="D3455" s="24">
        <v>5.14</v>
      </c>
      <c r="E3455" s="28">
        <v>4.84</v>
      </c>
      <c r="F3455" s="28">
        <v>24.88</v>
      </c>
      <c r="G3455" s="107"/>
    </row>
    <row r="3456" ht="13.8" spans="1:7">
      <c r="A3456" s="102">
        <v>3451</v>
      </c>
      <c r="B3456" s="105" t="s">
        <v>3303</v>
      </c>
      <c r="C3456" s="24" t="s">
        <v>32476</v>
      </c>
      <c r="D3456" s="24">
        <v>5.16</v>
      </c>
      <c r="E3456" s="28">
        <v>4.84</v>
      </c>
      <c r="F3456" s="28">
        <v>24.97</v>
      </c>
      <c r="G3456" s="107"/>
    </row>
    <row r="3457" ht="13.8" spans="1:7">
      <c r="A3457" s="102">
        <v>3452</v>
      </c>
      <c r="B3457" s="105" t="s">
        <v>3396</v>
      </c>
      <c r="C3457" s="24" t="s">
        <v>32476</v>
      </c>
      <c r="D3457" s="28">
        <v>13.1</v>
      </c>
      <c r="E3457" s="28">
        <v>4.84</v>
      </c>
      <c r="F3457" s="28">
        <v>63.4</v>
      </c>
      <c r="G3457" s="107"/>
    </row>
    <row r="3458" ht="13.8" spans="1:7">
      <c r="A3458" s="102">
        <v>3453</v>
      </c>
      <c r="B3458" s="105" t="s">
        <v>3663</v>
      </c>
      <c r="C3458" s="24" t="s">
        <v>32476</v>
      </c>
      <c r="D3458" s="24">
        <v>10.53</v>
      </c>
      <c r="E3458" s="28">
        <v>4.84</v>
      </c>
      <c r="F3458" s="28">
        <v>50.97</v>
      </c>
      <c r="G3458" s="107"/>
    </row>
    <row r="3459" ht="13.8" spans="1:7">
      <c r="A3459" s="102">
        <v>3454</v>
      </c>
      <c r="B3459" s="105" t="s">
        <v>12860</v>
      </c>
      <c r="C3459" s="24" t="s">
        <v>32476</v>
      </c>
      <c r="D3459" s="28">
        <v>5.2</v>
      </c>
      <c r="E3459" s="28">
        <v>4.84</v>
      </c>
      <c r="F3459" s="28">
        <v>25.17</v>
      </c>
      <c r="G3459" s="107"/>
    </row>
    <row r="3460" ht="13.8" spans="1:7">
      <c r="A3460" s="102">
        <v>3455</v>
      </c>
      <c r="B3460" s="105" t="s">
        <v>32484</v>
      </c>
      <c r="C3460" s="24" t="s">
        <v>32476</v>
      </c>
      <c r="D3460" s="24">
        <v>8.86</v>
      </c>
      <c r="E3460" s="28">
        <v>4.84</v>
      </c>
      <c r="F3460" s="28">
        <v>42.88</v>
      </c>
      <c r="G3460" s="107"/>
    </row>
    <row r="3461" ht="13.8" spans="1:7">
      <c r="A3461" s="102">
        <v>3456</v>
      </c>
      <c r="B3461" s="105" t="s">
        <v>15835</v>
      </c>
      <c r="C3461" s="24" t="s">
        <v>32476</v>
      </c>
      <c r="D3461" s="24">
        <v>10.39</v>
      </c>
      <c r="E3461" s="28">
        <v>4.84</v>
      </c>
      <c r="F3461" s="28">
        <v>50.29</v>
      </c>
      <c r="G3461" s="107"/>
    </row>
    <row r="3462" ht="13.8" spans="1:7">
      <c r="A3462" s="102">
        <v>3457</v>
      </c>
      <c r="B3462" s="105" t="s">
        <v>3658</v>
      </c>
      <c r="C3462" s="24" t="s">
        <v>32476</v>
      </c>
      <c r="D3462" s="24">
        <v>4.18</v>
      </c>
      <c r="E3462" s="28">
        <v>4.84</v>
      </c>
      <c r="F3462" s="28">
        <v>20.23</v>
      </c>
      <c r="G3462" s="107"/>
    </row>
    <row r="3463" ht="13.8" spans="1:7">
      <c r="A3463" s="102">
        <v>3458</v>
      </c>
      <c r="B3463" s="105" t="s">
        <v>32485</v>
      </c>
      <c r="C3463" s="24" t="s">
        <v>32476</v>
      </c>
      <c r="D3463" s="24">
        <v>9.02</v>
      </c>
      <c r="E3463" s="28">
        <v>4.84</v>
      </c>
      <c r="F3463" s="28">
        <v>43.66</v>
      </c>
      <c r="G3463" s="107"/>
    </row>
    <row r="3464" ht="13.8" spans="1:7">
      <c r="A3464" s="102">
        <v>3459</v>
      </c>
      <c r="B3464" s="105" t="s">
        <v>15766</v>
      </c>
      <c r="C3464" s="24" t="s">
        <v>32476</v>
      </c>
      <c r="D3464" s="24">
        <v>13.74</v>
      </c>
      <c r="E3464" s="28">
        <v>4.84</v>
      </c>
      <c r="F3464" s="28">
        <v>66.5</v>
      </c>
      <c r="G3464" s="107"/>
    </row>
    <row r="3465" ht="13.8" spans="1:7">
      <c r="A3465" s="102">
        <v>3460</v>
      </c>
      <c r="B3465" s="105" t="s">
        <v>32227</v>
      </c>
      <c r="C3465" s="24" t="s">
        <v>32476</v>
      </c>
      <c r="D3465" s="24">
        <v>4.37</v>
      </c>
      <c r="E3465" s="28">
        <v>4.84</v>
      </c>
      <c r="F3465" s="28">
        <v>21.15</v>
      </c>
      <c r="G3465" s="107"/>
    </row>
    <row r="3466" ht="13.8" spans="1:7">
      <c r="A3466" s="102">
        <v>3461</v>
      </c>
      <c r="B3466" s="105" t="s">
        <v>3703</v>
      </c>
      <c r="C3466" s="24" t="s">
        <v>32476</v>
      </c>
      <c r="D3466" s="24">
        <v>5.35</v>
      </c>
      <c r="E3466" s="28">
        <v>4.84</v>
      </c>
      <c r="F3466" s="28">
        <v>25.89</v>
      </c>
      <c r="G3466" s="107"/>
    </row>
    <row r="3467" ht="13.8" spans="1:7">
      <c r="A3467" s="102">
        <v>3462</v>
      </c>
      <c r="B3467" s="105" t="s">
        <v>4501</v>
      </c>
      <c r="C3467" s="24" t="s">
        <v>32476</v>
      </c>
      <c r="D3467" s="24">
        <v>5.34</v>
      </c>
      <c r="E3467" s="28">
        <v>4.84</v>
      </c>
      <c r="F3467" s="28">
        <v>25.85</v>
      </c>
      <c r="G3467" s="107"/>
    </row>
    <row r="3468" ht="13.8" spans="1:7">
      <c r="A3468" s="102">
        <v>3463</v>
      </c>
      <c r="B3468" s="105" t="s">
        <v>32486</v>
      </c>
      <c r="C3468" s="24" t="s">
        <v>32476</v>
      </c>
      <c r="D3468" s="24">
        <v>6.78</v>
      </c>
      <c r="E3468" s="28">
        <v>4.84</v>
      </c>
      <c r="F3468" s="28">
        <v>32.82</v>
      </c>
      <c r="G3468" s="107"/>
    </row>
    <row r="3469" ht="13.8" spans="1:7">
      <c r="A3469" s="102">
        <v>3464</v>
      </c>
      <c r="B3469" s="113" t="s">
        <v>6723</v>
      </c>
      <c r="C3469" s="24" t="s">
        <v>32476</v>
      </c>
      <c r="D3469" s="79">
        <v>9.94</v>
      </c>
      <c r="E3469" s="28">
        <v>4.84</v>
      </c>
      <c r="F3469" s="28">
        <v>48.11</v>
      </c>
      <c r="G3469" s="107"/>
    </row>
    <row r="3470" ht="13.8" spans="1:7">
      <c r="A3470" s="102">
        <v>3465</v>
      </c>
      <c r="B3470" s="113" t="s">
        <v>4168</v>
      </c>
      <c r="C3470" s="24" t="s">
        <v>32476</v>
      </c>
      <c r="D3470" s="79">
        <v>4.73</v>
      </c>
      <c r="E3470" s="28">
        <v>4.84</v>
      </c>
      <c r="F3470" s="28">
        <v>22.89</v>
      </c>
      <c r="G3470" s="107"/>
    </row>
    <row r="3471" ht="13.8" spans="1:7">
      <c r="A3471" s="102">
        <v>3466</v>
      </c>
      <c r="B3471" s="113" t="s">
        <v>5172</v>
      </c>
      <c r="C3471" s="24" t="s">
        <v>32476</v>
      </c>
      <c r="D3471" s="79">
        <v>20.44</v>
      </c>
      <c r="E3471" s="28">
        <v>4.84</v>
      </c>
      <c r="F3471" s="28">
        <v>98.93</v>
      </c>
      <c r="G3471" s="107"/>
    </row>
    <row r="3472" ht="13.8" spans="1:7">
      <c r="A3472" s="102">
        <v>3467</v>
      </c>
      <c r="B3472" s="113" t="s">
        <v>13793</v>
      </c>
      <c r="C3472" s="24" t="s">
        <v>32476</v>
      </c>
      <c r="D3472" s="79">
        <v>2.72</v>
      </c>
      <c r="E3472" s="28">
        <v>4.84</v>
      </c>
      <c r="F3472" s="28">
        <v>13.16</v>
      </c>
      <c r="G3472" s="107"/>
    </row>
    <row r="3473" ht="13.8" spans="1:7">
      <c r="A3473" s="102">
        <v>3468</v>
      </c>
      <c r="B3473" s="113" t="s">
        <v>5165</v>
      </c>
      <c r="C3473" s="24" t="s">
        <v>32476</v>
      </c>
      <c r="D3473" s="79">
        <v>7.77</v>
      </c>
      <c r="E3473" s="28">
        <v>4.84</v>
      </c>
      <c r="F3473" s="28">
        <v>37.61</v>
      </c>
      <c r="G3473" s="107"/>
    </row>
    <row r="3474" ht="13.8" spans="1:7">
      <c r="A3474" s="102">
        <v>3469</v>
      </c>
      <c r="B3474" s="115" t="s">
        <v>32487</v>
      </c>
      <c r="C3474" s="24" t="s">
        <v>32476</v>
      </c>
      <c r="D3474" s="116">
        <v>8.47</v>
      </c>
      <c r="E3474" s="28">
        <v>4.84</v>
      </c>
      <c r="F3474" s="28">
        <v>40.99</v>
      </c>
      <c r="G3474" s="107"/>
    </row>
    <row r="3475" ht="13.8" spans="1:7">
      <c r="A3475" s="102">
        <v>3470</v>
      </c>
      <c r="B3475" s="105" t="s">
        <v>32488</v>
      </c>
      <c r="C3475" s="24" t="s">
        <v>32489</v>
      </c>
      <c r="D3475" s="24">
        <v>0.93</v>
      </c>
      <c r="E3475" s="28">
        <v>4.84</v>
      </c>
      <c r="F3475" s="28">
        <v>4.5</v>
      </c>
      <c r="G3475" s="107"/>
    </row>
    <row r="3476" ht="13.8" spans="1:7">
      <c r="A3476" s="102">
        <v>3471</v>
      </c>
      <c r="B3476" s="105" t="s">
        <v>32490</v>
      </c>
      <c r="C3476" s="24" t="s">
        <v>32489</v>
      </c>
      <c r="D3476" s="24">
        <v>7.23</v>
      </c>
      <c r="E3476" s="28">
        <v>4.84</v>
      </c>
      <c r="F3476" s="28">
        <v>34.99</v>
      </c>
      <c r="G3476" s="107"/>
    </row>
    <row r="3477" ht="13.8" spans="1:7">
      <c r="A3477" s="102">
        <v>3472</v>
      </c>
      <c r="B3477" s="105" t="s">
        <v>32491</v>
      </c>
      <c r="C3477" s="24" t="s">
        <v>32489</v>
      </c>
      <c r="D3477" s="24">
        <v>12.14</v>
      </c>
      <c r="E3477" s="28">
        <v>4.84</v>
      </c>
      <c r="F3477" s="28">
        <v>58.76</v>
      </c>
      <c r="G3477" s="107"/>
    </row>
    <row r="3478" ht="13.8" spans="1:7">
      <c r="A3478" s="102">
        <v>3473</v>
      </c>
      <c r="B3478" s="105" t="s">
        <v>32492</v>
      </c>
      <c r="C3478" s="24" t="s">
        <v>32489</v>
      </c>
      <c r="D3478" s="24">
        <v>10.65</v>
      </c>
      <c r="E3478" s="28">
        <v>4.84</v>
      </c>
      <c r="F3478" s="28">
        <v>51.55</v>
      </c>
      <c r="G3478" s="107"/>
    </row>
    <row r="3479" ht="13.8" spans="1:7">
      <c r="A3479" s="102">
        <v>3474</v>
      </c>
      <c r="B3479" s="105" t="s">
        <v>18035</v>
      </c>
      <c r="C3479" s="24" t="s">
        <v>32489</v>
      </c>
      <c r="D3479" s="24">
        <v>1.87</v>
      </c>
      <c r="E3479" s="28">
        <v>4.84</v>
      </c>
      <c r="F3479" s="28">
        <v>9.05</v>
      </c>
      <c r="G3479" s="107"/>
    </row>
    <row r="3480" ht="13.8" spans="1:7">
      <c r="A3480" s="102">
        <v>3475</v>
      </c>
      <c r="B3480" s="105" t="s">
        <v>32493</v>
      </c>
      <c r="C3480" s="24" t="s">
        <v>32489</v>
      </c>
      <c r="D3480" s="24">
        <v>10.53</v>
      </c>
      <c r="E3480" s="28">
        <v>4.84</v>
      </c>
      <c r="F3480" s="28">
        <v>50.97</v>
      </c>
      <c r="G3480" s="107"/>
    </row>
    <row r="3481" ht="13.8" spans="1:7">
      <c r="A3481" s="102">
        <v>3476</v>
      </c>
      <c r="B3481" s="105" t="s">
        <v>32494</v>
      </c>
      <c r="C3481" s="24" t="s">
        <v>32489</v>
      </c>
      <c r="D3481" s="24">
        <v>11.27</v>
      </c>
      <c r="E3481" s="28">
        <v>4.84</v>
      </c>
      <c r="F3481" s="28">
        <v>54.55</v>
      </c>
      <c r="G3481" s="107"/>
    </row>
    <row r="3482" ht="13.8" spans="1:7">
      <c r="A3482" s="102">
        <v>3477</v>
      </c>
      <c r="B3482" s="105" t="s">
        <v>32495</v>
      </c>
      <c r="C3482" s="24" t="s">
        <v>32489</v>
      </c>
      <c r="D3482" s="24">
        <v>10.95</v>
      </c>
      <c r="E3482" s="28">
        <v>4.84</v>
      </c>
      <c r="F3482" s="28">
        <v>53</v>
      </c>
      <c r="G3482" s="107"/>
    </row>
    <row r="3483" ht="13.8" spans="1:7">
      <c r="A3483" s="102">
        <v>3478</v>
      </c>
      <c r="B3483" s="105" t="s">
        <v>32496</v>
      </c>
      <c r="C3483" s="24" t="s">
        <v>32489</v>
      </c>
      <c r="D3483" s="24">
        <v>2.61</v>
      </c>
      <c r="E3483" s="28">
        <v>4.84</v>
      </c>
      <c r="F3483" s="28">
        <v>12.63</v>
      </c>
      <c r="G3483" s="107"/>
    </row>
    <row r="3484" ht="13.8" spans="1:7">
      <c r="A3484" s="102">
        <v>3479</v>
      </c>
      <c r="B3484" s="105" t="s">
        <v>1844</v>
      </c>
      <c r="C3484" s="24" t="s">
        <v>32489</v>
      </c>
      <c r="D3484" s="28">
        <v>3.5</v>
      </c>
      <c r="E3484" s="28">
        <v>4.84</v>
      </c>
      <c r="F3484" s="28">
        <v>16.94</v>
      </c>
      <c r="G3484" s="107"/>
    </row>
    <row r="3485" ht="13.8" spans="1:7">
      <c r="A3485" s="102">
        <v>3480</v>
      </c>
      <c r="B3485" s="105" t="s">
        <v>32497</v>
      </c>
      <c r="C3485" s="24" t="s">
        <v>32489</v>
      </c>
      <c r="D3485" s="28">
        <v>12.62</v>
      </c>
      <c r="E3485" s="28">
        <v>4.84</v>
      </c>
      <c r="F3485" s="28">
        <v>61.08</v>
      </c>
      <c r="G3485" s="107"/>
    </row>
    <row r="3486" ht="13.8" spans="1:7">
      <c r="A3486" s="102">
        <v>3481</v>
      </c>
      <c r="B3486" s="105" t="s">
        <v>17909</v>
      </c>
      <c r="C3486" s="24" t="s">
        <v>32489</v>
      </c>
      <c r="D3486" s="24">
        <v>26.78</v>
      </c>
      <c r="E3486" s="28">
        <v>4.84</v>
      </c>
      <c r="F3486" s="28">
        <v>129.62</v>
      </c>
      <c r="G3486" s="107"/>
    </row>
    <row r="3487" ht="13.8" spans="1:7">
      <c r="A3487" s="102">
        <v>3482</v>
      </c>
      <c r="B3487" s="105" t="s">
        <v>32498</v>
      </c>
      <c r="C3487" s="24" t="s">
        <v>32489</v>
      </c>
      <c r="D3487" s="24">
        <v>14.4</v>
      </c>
      <c r="E3487" s="28">
        <v>4.84</v>
      </c>
      <c r="F3487" s="28">
        <v>69.7</v>
      </c>
      <c r="G3487" s="107"/>
    </row>
    <row r="3488" ht="13.8" spans="1:7">
      <c r="A3488" s="102">
        <v>3483</v>
      </c>
      <c r="B3488" s="105" t="s">
        <v>32499</v>
      </c>
      <c r="C3488" s="24" t="s">
        <v>32489</v>
      </c>
      <c r="D3488" s="24">
        <v>11.93</v>
      </c>
      <c r="E3488" s="28">
        <v>4.84</v>
      </c>
      <c r="F3488" s="28">
        <v>57.74</v>
      </c>
      <c r="G3488" s="107"/>
    </row>
    <row r="3489" ht="13.8" spans="1:7">
      <c r="A3489" s="102">
        <v>3484</v>
      </c>
      <c r="B3489" s="105" t="s">
        <v>32500</v>
      </c>
      <c r="C3489" s="24" t="s">
        <v>32489</v>
      </c>
      <c r="D3489" s="24">
        <v>9.11</v>
      </c>
      <c r="E3489" s="28">
        <v>4.84</v>
      </c>
      <c r="F3489" s="28">
        <v>44.09</v>
      </c>
      <c r="G3489" s="107"/>
    </row>
    <row r="3490" ht="13.8" spans="1:7">
      <c r="A3490" s="102">
        <v>3485</v>
      </c>
      <c r="B3490" s="117" t="s">
        <v>4366</v>
      </c>
      <c r="C3490" s="118" t="s">
        <v>32501</v>
      </c>
      <c r="D3490" s="119">
        <v>17.37</v>
      </c>
      <c r="E3490" s="24">
        <v>4.84</v>
      </c>
      <c r="F3490" s="24">
        <v>84.07</v>
      </c>
      <c r="G3490" s="107"/>
    </row>
    <row r="3491" ht="13.8" spans="1:7">
      <c r="A3491" s="102">
        <v>3486</v>
      </c>
      <c r="B3491" s="120" t="s">
        <v>3599</v>
      </c>
      <c r="C3491" s="80" t="s">
        <v>32501</v>
      </c>
      <c r="D3491" s="119">
        <v>18.13</v>
      </c>
      <c r="E3491" s="24">
        <v>4.84</v>
      </c>
      <c r="F3491" s="24">
        <v>87.75</v>
      </c>
      <c r="G3491" s="107"/>
    </row>
    <row r="3492" ht="13.8" spans="1:7">
      <c r="A3492" s="102">
        <v>3487</v>
      </c>
      <c r="B3492" s="120" t="s">
        <v>5796</v>
      </c>
      <c r="C3492" s="80" t="s">
        <v>32501</v>
      </c>
      <c r="D3492" s="119">
        <v>46.95</v>
      </c>
      <c r="E3492" s="24">
        <v>4.84</v>
      </c>
      <c r="F3492" s="24">
        <v>227.24</v>
      </c>
      <c r="G3492" s="107"/>
    </row>
    <row r="3493" ht="13.8" spans="1:7">
      <c r="A3493" s="102">
        <v>3488</v>
      </c>
      <c r="B3493" s="120" t="s">
        <v>2209</v>
      </c>
      <c r="C3493" s="80" t="s">
        <v>32501</v>
      </c>
      <c r="D3493" s="119">
        <v>27.18</v>
      </c>
      <c r="E3493" s="24">
        <v>4.84</v>
      </c>
      <c r="F3493" s="24">
        <v>131.55</v>
      </c>
      <c r="G3493" s="107"/>
    </row>
    <row r="3494" ht="13.8" spans="1:7">
      <c r="A3494" s="102">
        <v>3489</v>
      </c>
      <c r="B3494" s="120" t="s">
        <v>18337</v>
      </c>
      <c r="C3494" s="80" t="s">
        <v>32501</v>
      </c>
      <c r="D3494" s="119">
        <v>27.35</v>
      </c>
      <c r="E3494" s="24">
        <v>4.84</v>
      </c>
      <c r="F3494" s="24">
        <v>132.37</v>
      </c>
      <c r="G3494" s="107"/>
    </row>
    <row r="3495" ht="13.8" spans="1:7">
      <c r="A3495" s="102">
        <v>3490</v>
      </c>
      <c r="B3495" s="120" t="s">
        <v>4626</v>
      </c>
      <c r="C3495" s="80" t="s">
        <v>32501</v>
      </c>
      <c r="D3495" s="119">
        <v>16.93</v>
      </c>
      <c r="E3495" s="24">
        <v>4.84</v>
      </c>
      <c r="F3495" s="24">
        <v>81.94</v>
      </c>
      <c r="G3495" s="107"/>
    </row>
    <row r="3496" ht="13.8" spans="1:7">
      <c r="A3496" s="102">
        <v>3491</v>
      </c>
      <c r="B3496" s="121" t="s">
        <v>6998</v>
      </c>
      <c r="C3496" s="80" t="s">
        <v>32501</v>
      </c>
      <c r="D3496" s="119">
        <v>22.24</v>
      </c>
      <c r="E3496" s="24">
        <v>4.84</v>
      </c>
      <c r="F3496" s="24">
        <v>107.64</v>
      </c>
      <c r="G3496" s="107"/>
    </row>
    <row r="3497" ht="13.8" spans="1:7">
      <c r="A3497" s="102">
        <v>3492</v>
      </c>
      <c r="B3497" s="120" t="s">
        <v>5993</v>
      </c>
      <c r="C3497" s="80" t="s">
        <v>32501</v>
      </c>
      <c r="D3497" s="119">
        <v>10.64</v>
      </c>
      <c r="E3497" s="24">
        <v>4.84</v>
      </c>
      <c r="F3497" s="24">
        <v>51.5</v>
      </c>
      <c r="G3497" s="107"/>
    </row>
    <row r="3498" ht="13.8" spans="1:7">
      <c r="A3498" s="102">
        <v>3493</v>
      </c>
      <c r="B3498" s="120" t="s">
        <v>14671</v>
      </c>
      <c r="C3498" s="80" t="s">
        <v>32501</v>
      </c>
      <c r="D3498" s="119">
        <v>32.3</v>
      </c>
      <c r="E3498" s="24">
        <v>4.84</v>
      </c>
      <c r="F3498" s="24">
        <v>156.33</v>
      </c>
      <c r="G3498" s="107"/>
    </row>
    <row r="3499" ht="13.8" spans="1:7">
      <c r="A3499" s="102">
        <v>3494</v>
      </c>
      <c r="B3499" s="120" t="s">
        <v>32502</v>
      </c>
      <c r="C3499" s="80" t="s">
        <v>32501</v>
      </c>
      <c r="D3499" s="119">
        <v>10.84</v>
      </c>
      <c r="E3499" s="24">
        <v>4.84</v>
      </c>
      <c r="F3499" s="24">
        <v>52.47</v>
      </c>
      <c r="G3499" s="107"/>
    </row>
    <row r="3500" ht="13.8" spans="1:7">
      <c r="A3500" s="102">
        <v>3495</v>
      </c>
      <c r="B3500" s="120" t="s">
        <v>32503</v>
      </c>
      <c r="C3500" s="80" t="s">
        <v>32501</v>
      </c>
      <c r="D3500" s="119">
        <v>10.66</v>
      </c>
      <c r="E3500" s="24">
        <v>4.84</v>
      </c>
      <c r="F3500" s="24">
        <v>51.59</v>
      </c>
      <c r="G3500" s="107"/>
    </row>
    <row r="3501" ht="13.8" spans="1:7">
      <c r="A3501" s="102">
        <v>3496</v>
      </c>
      <c r="B3501" s="120" t="s">
        <v>31926</v>
      </c>
      <c r="C3501" s="80" t="s">
        <v>32501</v>
      </c>
      <c r="D3501" s="119">
        <v>14.67</v>
      </c>
      <c r="E3501" s="24">
        <v>4.84</v>
      </c>
      <c r="F3501" s="24">
        <v>71</v>
      </c>
      <c r="G3501" s="107"/>
    </row>
    <row r="3502" ht="13.8" spans="1:7">
      <c r="A3502" s="102">
        <v>3497</v>
      </c>
      <c r="B3502" s="120" t="s">
        <v>6051</v>
      </c>
      <c r="C3502" s="80" t="s">
        <v>32501</v>
      </c>
      <c r="D3502" s="119">
        <v>21.84</v>
      </c>
      <c r="E3502" s="24">
        <v>4.84</v>
      </c>
      <c r="F3502" s="24">
        <v>105.71</v>
      </c>
      <c r="G3502" s="107"/>
    </row>
    <row r="3503" ht="13.8" spans="1:7">
      <c r="A3503" s="102">
        <v>3498</v>
      </c>
      <c r="B3503" s="120" t="s">
        <v>3221</v>
      </c>
      <c r="C3503" s="80" t="s">
        <v>32501</v>
      </c>
      <c r="D3503" s="119">
        <v>30.91</v>
      </c>
      <c r="E3503" s="24">
        <v>4.84</v>
      </c>
      <c r="F3503" s="24">
        <v>149.6</v>
      </c>
      <c r="G3503" s="107"/>
    </row>
    <row r="3504" ht="13.8" spans="1:7">
      <c r="A3504" s="102">
        <v>3499</v>
      </c>
      <c r="B3504" s="120" t="s">
        <v>15336</v>
      </c>
      <c r="C3504" s="80" t="s">
        <v>32501</v>
      </c>
      <c r="D3504" s="119">
        <v>9.49</v>
      </c>
      <c r="E3504" s="24">
        <v>4.84</v>
      </c>
      <c r="F3504" s="24">
        <v>45.93</v>
      </c>
      <c r="G3504" s="107"/>
    </row>
    <row r="3505" ht="13.8" spans="1:7">
      <c r="A3505" s="102">
        <v>3500</v>
      </c>
      <c r="B3505" s="120" t="s">
        <v>31976</v>
      </c>
      <c r="C3505" s="80" t="s">
        <v>32501</v>
      </c>
      <c r="D3505" s="119">
        <v>4.65</v>
      </c>
      <c r="E3505" s="24">
        <v>4.84</v>
      </c>
      <c r="F3505" s="24">
        <v>22.51</v>
      </c>
      <c r="G3505" s="107"/>
    </row>
    <row r="3506" ht="13.8" spans="1:7">
      <c r="A3506" s="102">
        <v>3501</v>
      </c>
      <c r="B3506" s="120" t="s">
        <v>3766</v>
      </c>
      <c r="C3506" s="80" t="s">
        <v>32501</v>
      </c>
      <c r="D3506" s="119">
        <v>14.44</v>
      </c>
      <c r="E3506" s="24">
        <v>4.84</v>
      </c>
      <c r="F3506" s="24">
        <v>69.89</v>
      </c>
      <c r="G3506" s="107"/>
    </row>
    <row r="3507" ht="13.8" spans="1:7">
      <c r="A3507" s="102">
        <v>3502</v>
      </c>
      <c r="B3507" s="120" t="s">
        <v>3392</v>
      </c>
      <c r="C3507" s="80" t="s">
        <v>32501</v>
      </c>
      <c r="D3507" s="119">
        <v>9.08</v>
      </c>
      <c r="E3507" s="24">
        <v>4.84</v>
      </c>
      <c r="F3507" s="24">
        <v>43.95</v>
      </c>
      <c r="G3507" s="107"/>
    </row>
    <row r="3508" ht="13.8" spans="1:7">
      <c r="A3508" s="102">
        <v>3503</v>
      </c>
      <c r="B3508" s="120" t="s">
        <v>116</v>
      </c>
      <c r="C3508" s="80" t="s">
        <v>32501</v>
      </c>
      <c r="D3508" s="119">
        <v>15.57</v>
      </c>
      <c r="E3508" s="24">
        <v>4.84</v>
      </c>
      <c r="F3508" s="24">
        <v>75.36</v>
      </c>
      <c r="G3508" s="107"/>
    </row>
    <row r="3509" ht="13.8" spans="1:7">
      <c r="A3509" s="102">
        <v>3504</v>
      </c>
      <c r="B3509" s="120" t="s">
        <v>4609</v>
      </c>
      <c r="C3509" s="80" t="s">
        <v>32501</v>
      </c>
      <c r="D3509" s="119">
        <v>17.76</v>
      </c>
      <c r="E3509" s="24">
        <v>4.84</v>
      </c>
      <c r="F3509" s="24">
        <v>85.96</v>
      </c>
      <c r="G3509" s="107"/>
    </row>
    <row r="3510" ht="13.8" spans="1:7">
      <c r="A3510" s="102">
        <v>3505</v>
      </c>
      <c r="B3510" s="120" t="s">
        <v>32504</v>
      </c>
      <c r="C3510" s="80" t="s">
        <v>32501</v>
      </c>
      <c r="D3510" s="119">
        <v>24.59</v>
      </c>
      <c r="E3510" s="24">
        <v>4.84</v>
      </c>
      <c r="F3510" s="24">
        <v>119.02</v>
      </c>
      <c r="G3510" s="107"/>
    </row>
    <row r="3511" ht="13.8" spans="1:7">
      <c r="A3511" s="102">
        <v>3506</v>
      </c>
      <c r="B3511" s="120" t="s">
        <v>13867</v>
      </c>
      <c r="C3511" s="80" t="s">
        <v>32501</v>
      </c>
      <c r="D3511" s="119">
        <v>7.9</v>
      </c>
      <c r="E3511" s="24">
        <v>4.84</v>
      </c>
      <c r="F3511" s="24">
        <v>38.24</v>
      </c>
      <c r="G3511" s="107"/>
    </row>
    <row r="3512" ht="13.8" spans="1:7">
      <c r="A3512" s="102">
        <v>3507</v>
      </c>
      <c r="B3512" s="120" t="s">
        <v>3322</v>
      </c>
      <c r="C3512" s="80" t="s">
        <v>32501</v>
      </c>
      <c r="D3512" s="119">
        <v>14.76</v>
      </c>
      <c r="E3512" s="24">
        <v>4.84</v>
      </c>
      <c r="F3512" s="24">
        <v>71.44</v>
      </c>
      <c r="G3512" s="107"/>
    </row>
    <row r="3513" ht="13.8" spans="1:7">
      <c r="A3513" s="102">
        <v>3508</v>
      </c>
      <c r="B3513" s="120" t="s">
        <v>17158</v>
      </c>
      <c r="C3513" s="80" t="s">
        <v>32501</v>
      </c>
      <c r="D3513" s="119">
        <v>8.66</v>
      </c>
      <c r="E3513" s="24">
        <v>4.84</v>
      </c>
      <c r="F3513" s="24">
        <v>41.91</v>
      </c>
      <c r="G3513" s="107"/>
    </row>
    <row r="3514" ht="13.8" spans="1:7">
      <c r="A3514" s="102">
        <v>3509</v>
      </c>
      <c r="B3514" s="120" t="s">
        <v>3891</v>
      </c>
      <c r="C3514" s="80" t="s">
        <v>32501</v>
      </c>
      <c r="D3514" s="119">
        <v>22.01</v>
      </c>
      <c r="E3514" s="24">
        <v>4.84</v>
      </c>
      <c r="F3514" s="24">
        <v>106.53</v>
      </c>
      <c r="G3514" s="107"/>
    </row>
    <row r="3515" ht="13.8" spans="1:7">
      <c r="A3515" s="102">
        <v>3510</v>
      </c>
      <c r="B3515" s="120" t="s">
        <v>3835</v>
      </c>
      <c r="C3515" s="80" t="s">
        <v>32501</v>
      </c>
      <c r="D3515" s="119">
        <v>5.83</v>
      </c>
      <c r="E3515" s="24">
        <v>4.84</v>
      </c>
      <c r="F3515" s="24">
        <v>28.22</v>
      </c>
      <c r="G3515" s="107"/>
    </row>
    <row r="3516" ht="13.8" spans="1:7">
      <c r="A3516" s="102">
        <v>3511</v>
      </c>
      <c r="B3516" s="120" t="s">
        <v>32505</v>
      </c>
      <c r="C3516" s="80" t="s">
        <v>32501</v>
      </c>
      <c r="D3516" s="119">
        <v>4.99</v>
      </c>
      <c r="E3516" s="24">
        <v>4.84</v>
      </c>
      <c r="F3516" s="24">
        <v>24.15</v>
      </c>
      <c r="G3516" s="107"/>
    </row>
    <row r="3517" ht="13.8" spans="1:7">
      <c r="A3517" s="102">
        <v>3512</v>
      </c>
      <c r="B3517" s="122" t="s">
        <v>3191</v>
      </c>
      <c r="C3517" s="80" t="s">
        <v>32501</v>
      </c>
      <c r="D3517" s="119">
        <v>5.4</v>
      </c>
      <c r="E3517" s="24">
        <v>4.84</v>
      </c>
      <c r="F3517" s="24">
        <v>26.14</v>
      </c>
      <c r="G3517" s="107"/>
    </row>
    <row r="3518" ht="13.8" spans="1:7">
      <c r="A3518" s="102">
        <v>3513</v>
      </c>
      <c r="B3518" s="105" t="s">
        <v>11711</v>
      </c>
      <c r="C3518" s="24" t="s">
        <v>32506</v>
      </c>
      <c r="D3518" s="24">
        <v>105.59</v>
      </c>
      <c r="E3518" s="24">
        <v>4.84</v>
      </c>
      <c r="F3518" s="24">
        <v>511.06</v>
      </c>
      <c r="G3518" s="107"/>
    </row>
    <row r="3519" ht="13.8" spans="1:7">
      <c r="A3519" s="102">
        <v>3514</v>
      </c>
      <c r="B3519" s="105" t="s">
        <v>32507</v>
      </c>
      <c r="C3519" s="24" t="s">
        <v>32506</v>
      </c>
      <c r="D3519" s="28">
        <v>5.3</v>
      </c>
      <c r="E3519" s="24">
        <v>4.84</v>
      </c>
      <c r="F3519" s="24">
        <v>25.65</v>
      </c>
      <c r="G3519" s="107"/>
    </row>
    <row r="3520" ht="13.8" spans="1:7">
      <c r="A3520" s="102">
        <v>3515</v>
      </c>
      <c r="B3520" s="105" t="s">
        <v>5450</v>
      </c>
      <c r="C3520" s="24" t="s">
        <v>32506</v>
      </c>
      <c r="D3520" s="28">
        <v>15.5</v>
      </c>
      <c r="E3520" s="24">
        <v>4.84</v>
      </c>
      <c r="F3520" s="24">
        <v>75.02</v>
      </c>
      <c r="G3520" s="107"/>
    </row>
    <row r="3521" ht="13.8" spans="1:7">
      <c r="A3521" s="102">
        <v>3516</v>
      </c>
      <c r="B3521" s="105" t="s">
        <v>6962</v>
      </c>
      <c r="C3521" s="24" t="s">
        <v>32506</v>
      </c>
      <c r="D3521" s="28">
        <v>15</v>
      </c>
      <c r="E3521" s="24">
        <v>4.84</v>
      </c>
      <c r="F3521" s="24">
        <v>72.6</v>
      </c>
      <c r="G3521" s="107"/>
    </row>
    <row r="3522" ht="13.8" spans="1:7">
      <c r="A3522" s="102">
        <v>3517</v>
      </c>
      <c r="B3522" s="105" t="s">
        <v>32508</v>
      </c>
      <c r="C3522" s="24" t="s">
        <v>32506</v>
      </c>
      <c r="D3522" s="28">
        <v>4.6</v>
      </c>
      <c r="E3522" s="24">
        <v>4.84</v>
      </c>
      <c r="F3522" s="24">
        <v>22.26</v>
      </c>
      <c r="G3522" s="107"/>
    </row>
    <row r="3523" ht="13.8" spans="1:7">
      <c r="A3523" s="102">
        <v>3518</v>
      </c>
      <c r="B3523" s="105" t="s">
        <v>32509</v>
      </c>
      <c r="C3523" s="24" t="s">
        <v>32506</v>
      </c>
      <c r="D3523" s="28">
        <v>3.7</v>
      </c>
      <c r="E3523" s="24">
        <v>4.84</v>
      </c>
      <c r="F3523" s="24">
        <v>17.91</v>
      </c>
      <c r="G3523" s="107"/>
    </row>
    <row r="3524" ht="13.8" spans="1:7">
      <c r="A3524" s="102">
        <v>3519</v>
      </c>
      <c r="B3524" s="105" t="s">
        <v>3256</v>
      </c>
      <c r="C3524" s="24" t="s">
        <v>32506</v>
      </c>
      <c r="D3524" s="28">
        <v>3.5</v>
      </c>
      <c r="E3524" s="24">
        <v>4.84</v>
      </c>
      <c r="F3524" s="24">
        <v>16.94</v>
      </c>
      <c r="G3524" s="107"/>
    </row>
    <row r="3525" ht="13.8" spans="1:7">
      <c r="A3525" s="102">
        <v>3520</v>
      </c>
      <c r="B3525" s="105" t="s">
        <v>2455</v>
      </c>
      <c r="C3525" s="24" t="s">
        <v>32506</v>
      </c>
      <c r="D3525" s="28">
        <v>16</v>
      </c>
      <c r="E3525" s="24">
        <v>4.84</v>
      </c>
      <c r="F3525" s="24">
        <v>77.44</v>
      </c>
      <c r="G3525" s="107"/>
    </row>
    <row r="3526" ht="13.8" spans="1:7">
      <c r="A3526" s="102">
        <v>3521</v>
      </c>
      <c r="B3526" s="105" t="s">
        <v>11028</v>
      </c>
      <c r="C3526" s="24" t="s">
        <v>32506</v>
      </c>
      <c r="D3526" s="28">
        <v>9.4</v>
      </c>
      <c r="E3526" s="24">
        <v>4.84</v>
      </c>
      <c r="F3526" s="24">
        <v>45.5</v>
      </c>
      <c r="G3526" s="107"/>
    </row>
    <row r="3527" ht="13.8" spans="1:7">
      <c r="A3527" s="102">
        <v>3522</v>
      </c>
      <c r="B3527" s="105" t="s">
        <v>32510</v>
      </c>
      <c r="C3527" s="24" t="s">
        <v>32506</v>
      </c>
      <c r="D3527" s="28">
        <v>6.2</v>
      </c>
      <c r="E3527" s="24">
        <v>4.84</v>
      </c>
      <c r="F3527" s="24">
        <v>30.01</v>
      </c>
      <c r="G3527" s="107"/>
    </row>
    <row r="3528" ht="13.8" spans="1:7">
      <c r="A3528" s="102">
        <v>3523</v>
      </c>
      <c r="B3528" s="105" t="s">
        <v>32511</v>
      </c>
      <c r="C3528" s="24" t="s">
        <v>32506</v>
      </c>
      <c r="D3528" s="28">
        <v>11</v>
      </c>
      <c r="E3528" s="24">
        <v>4.84</v>
      </c>
      <c r="F3528" s="24">
        <v>53.24</v>
      </c>
      <c r="G3528" s="107"/>
    </row>
    <row r="3529" ht="13.8" spans="1:7">
      <c r="A3529" s="102">
        <v>3524</v>
      </c>
      <c r="B3529" s="105" t="s">
        <v>17933</v>
      </c>
      <c r="C3529" s="24" t="s">
        <v>32506</v>
      </c>
      <c r="D3529" s="28">
        <v>3.86</v>
      </c>
      <c r="E3529" s="24">
        <v>4.84</v>
      </c>
      <c r="F3529" s="24">
        <v>18.68</v>
      </c>
      <c r="G3529" s="107"/>
    </row>
    <row r="3530" ht="13.8" spans="1:7">
      <c r="A3530" s="102">
        <v>3525</v>
      </c>
      <c r="B3530" s="105" t="s">
        <v>14661</v>
      </c>
      <c r="C3530" s="24" t="s">
        <v>32506</v>
      </c>
      <c r="D3530" s="28">
        <v>4.2</v>
      </c>
      <c r="E3530" s="24">
        <v>4.84</v>
      </c>
      <c r="F3530" s="24">
        <v>20.33</v>
      </c>
      <c r="G3530" s="107"/>
    </row>
    <row r="3531" ht="13.8" spans="1:7">
      <c r="A3531" s="102">
        <v>3526</v>
      </c>
      <c r="B3531" s="105" t="s">
        <v>24288</v>
      </c>
      <c r="C3531" s="24" t="s">
        <v>32506</v>
      </c>
      <c r="D3531" s="28">
        <v>12.5</v>
      </c>
      <c r="E3531" s="24">
        <v>4.84</v>
      </c>
      <c r="F3531" s="24">
        <v>60.5</v>
      </c>
      <c r="G3531" s="107"/>
    </row>
    <row r="3532" ht="13.8" spans="1:7">
      <c r="A3532" s="102">
        <v>3527</v>
      </c>
      <c r="B3532" s="105" t="s">
        <v>4274</v>
      </c>
      <c r="C3532" s="24" t="s">
        <v>32506</v>
      </c>
      <c r="D3532" s="28">
        <v>12.5</v>
      </c>
      <c r="E3532" s="24">
        <v>4.84</v>
      </c>
      <c r="F3532" s="24">
        <v>60.5</v>
      </c>
      <c r="G3532" s="107"/>
    </row>
    <row r="3533" ht="13.8" spans="1:7">
      <c r="A3533" s="102">
        <v>3528</v>
      </c>
      <c r="B3533" s="105" t="s">
        <v>32512</v>
      </c>
      <c r="C3533" s="24" t="s">
        <v>32506</v>
      </c>
      <c r="D3533" s="28">
        <v>3.71</v>
      </c>
      <c r="E3533" s="24">
        <v>4.84</v>
      </c>
      <c r="F3533" s="24">
        <v>17.96</v>
      </c>
      <c r="G3533" s="107"/>
    </row>
    <row r="3534" ht="13.8" spans="1:7">
      <c r="A3534" s="102">
        <v>3529</v>
      </c>
      <c r="B3534" s="105" t="s">
        <v>3703</v>
      </c>
      <c r="C3534" s="24" t="s">
        <v>32506</v>
      </c>
      <c r="D3534" s="28">
        <v>8</v>
      </c>
      <c r="E3534" s="24">
        <v>4.84</v>
      </c>
      <c r="F3534" s="24">
        <v>38.72</v>
      </c>
      <c r="G3534" s="107"/>
    </row>
    <row r="3535" ht="13.8" spans="1:7">
      <c r="A3535" s="102">
        <v>3530</v>
      </c>
      <c r="B3535" s="105" t="s">
        <v>32513</v>
      </c>
      <c r="C3535" s="24" t="s">
        <v>32514</v>
      </c>
      <c r="D3535" s="28">
        <v>6.3</v>
      </c>
      <c r="E3535" s="24">
        <v>4.84</v>
      </c>
      <c r="F3535" s="24">
        <v>30.49</v>
      </c>
      <c r="G3535" s="107"/>
    </row>
    <row r="3536" ht="13.8" spans="1:7">
      <c r="A3536" s="102">
        <v>3531</v>
      </c>
      <c r="B3536" s="105" t="s">
        <v>4454</v>
      </c>
      <c r="C3536" s="24" t="s">
        <v>32514</v>
      </c>
      <c r="D3536" s="28">
        <v>6.4</v>
      </c>
      <c r="E3536" s="24">
        <v>4.84</v>
      </c>
      <c r="F3536" s="24">
        <v>30.98</v>
      </c>
      <c r="G3536" s="107"/>
    </row>
    <row r="3537" ht="13.8" spans="1:7">
      <c r="A3537" s="102">
        <v>3532</v>
      </c>
      <c r="B3537" s="105" t="s">
        <v>32515</v>
      </c>
      <c r="C3537" s="24" t="s">
        <v>32506</v>
      </c>
      <c r="D3537" s="28">
        <v>15.8</v>
      </c>
      <c r="E3537" s="24">
        <v>4.84</v>
      </c>
      <c r="F3537" s="24">
        <v>76.47</v>
      </c>
      <c r="G3537" s="107"/>
    </row>
    <row r="3538" ht="13.8" spans="1:7">
      <c r="A3538" s="102">
        <v>3533</v>
      </c>
      <c r="B3538" s="105" t="s">
        <v>32516</v>
      </c>
      <c r="C3538" s="24" t="s">
        <v>32506</v>
      </c>
      <c r="D3538" s="28">
        <v>8.5</v>
      </c>
      <c r="E3538" s="24">
        <v>4.84</v>
      </c>
      <c r="F3538" s="24">
        <v>41.14</v>
      </c>
      <c r="G3538" s="107"/>
    </row>
    <row r="3539" ht="13.8" spans="1:7">
      <c r="A3539" s="102">
        <v>3534</v>
      </c>
      <c r="B3539" s="105" t="s">
        <v>16723</v>
      </c>
      <c r="C3539" s="24" t="s">
        <v>32506</v>
      </c>
      <c r="D3539" s="28">
        <v>10.7</v>
      </c>
      <c r="E3539" s="24">
        <v>4.84</v>
      </c>
      <c r="F3539" s="24">
        <v>51.79</v>
      </c>
      <c r="G3539" s="107"/>
    </row>
    <row r="3540" ht="13.8" spans="1:7">
      <c r="A3540" s="102">
        <v>3535</v>
      </c>
      <c r="B3540" s="105" t="s">
        <v>32517</v>
      </c>
      <c r="C3540" s="24" t="s">
        <v>32506</v>
      </c>
      <c r="D3540" s="28">
        <v>9.6</v>
      </c>
      <c r="E3540" s="24">
        <v>4.84</v>
      </c>
      <c r="F3540" s="24">
        <v>46.46</v>
      </c>
      <c r="G3540" s="107"/>
    </row>
    <row r="3541" ht="13.8" spans="1:7">
      <c r="A3541" s="102">
        <v>3536</v>
      </c>
      <c r="B3541" s="105" t="s">
        <v>32518</v>
      </c>
      <c r="C3541" s="24" t="s">
        <v>32506</v>
      </c>
      <c r="D3541" s="28">
        <v>5.16</v>
      </c>
      <c r="E3541" s="24">
        <v>4.84</v>
      </c>
      <c r="F3541" s="24">
        <v>24.97</v>
      </c>
      <c r="G3541" s="107"/>
    </row>
    <row r="3542" ht="13.8" spans="1:7">
      <c r="A3542" s="102">
        <v>3537</v>
      </c>
      <c r="B3542" s="105" t="s">
        <v>16199</v>
      </c>
      <c r="C3542" s="24" t="s">
        <v>32506</v>
      </c>
      <c r="D3542" s="28">
        <v>3.78</v>
      </c>
      <c r="E3542" s="24">
        <v>4.84</v>
      </c>
      <c r="F3542" s="24">
        <v>18.3</v>
      </c>
      <c r="G3542" s="107"/>
    </row>
    <row r="3543" ht="13.8" spans="1:7">
      <c r="A3543" s="102">
        <v>3538</v>
      </c>
      <c r="B3543" s="105" t="s">
        <v>15858</v>
      </c>
      <c r="C3543" s="24" t="s">
        <v>32506</v>
      </c>
      <c r="D3543" s="28">
        <v>11</v>
      </c>
      <c r="E3543" s="24">
        <v>4.84</v>
      </c>
      <c r="F3543" s="24">
        <v>53.24</v>
      </c>
      <c r="G3543" s="107"/>
    </row>
    <row r="3544" ht="13.8" spans="1:7">
      <c r="A3544" s="102">
        <v>3539</v>
      </c>
      <c r="B3544" s="105" t="s">
        <v>32519</v>
      </c>
      <c r="C3544" s="24" t="s">
        <v>32506</v>
      </c>
      <c r="D3544" s="28">
        <v>38</v>
      </c>
      <c r="E3544" s="24">
        <v>4.84</v>
      </c>
      <c r="F3544" s="24">
        <v>183.92</v>
      </c>
      <c r="G3544" s="107"/>
    </row>
    <row r="3545" ht="13.8" spans="1:7">
      <c r="A3545" s="102">
        <v>3540</v>
      </c>
      <c r="B3545" s="105" t="s">
        <v>32520</v>
      </c>
      <c r="C3545" s="24" t="s">
        <v>32506</v>
      </c>
      <c r="D3545" s="28">
        <v>10.3</v>
      </c>
      <c r="E3545" s="24">
        <v>4.84</v>
      </c>
      <c r="F3545" s="24">
        <v>49.85</v>
      </c>
      <c r="G3545" s="107"/>
    </row>
    <row r="3546" ht="13.8" spans="1:7">
      <c r="A3546" s="102">
        <v>3541</v>
      </c>
      <c r="B3546" s="105" t="s">
        <v>32521</v>
      </c>
      <c r="C3546" s="24" t="s">
        <v>32506</v>
      </c>
      <c r="D3546" s="28">
        <v>12</v>
      </c>
      <c r="E3546" s="24">
        <v>4.84</v>
      </c>
      <c r="F3546" s="24">
        <v>58.08</v>
      </c>
      <c r="G3546" s="107"/>
    </row>
    <row r="3547" ht="13.8" spans="1:7">
      <c r="A3547" s="102">
        <v>3542</v>
      </c>
      <c r="B3547" s="105" t="s">
        <v>16873</v>
      </c>
      <c r="C3547" s="24" t="s">
        <v>32514</v>
      </c>
      <c r="D3547" s="28">
        <v>21.7</v>
      </c>
      <c r="E3547" s="24">
        <v>4.84</v>
      </c>
      <c r="F3547" s="24">
        <v>105.03</v>
      </c>
      <c r="G3547" s="107"/>
    </row>
    <row r="3548" ht="13.8" spans="1:7">
      <c r="A3548" s="102">
        <v>3543</v>
      </c>
      <c r="B3548" s="105" t="s">
        <v>3277</v>
      </c>
      <c r="C3548" s="24" t="s">
        <v>32506</v>
      </c>
      <c r="D3548" s="28">
        <v>4.3</v>
      </c>
      <c r="E3548" s="24">
        <v>4.84</v>
      </c>
      <c r="F3548" s="24">
        <v>20.81</v>
      </c>
      <c r="G3548" s="107"/>
    </row>
    <row r="3549" ht="13.8" spans="1:7">
      <c r="A3549" s="102">
        <v>3544</v>
      </c>
      <c r="B3549" s="105" t="s">
        <v>8364</v>
      </c>
      <c r="C3549" s="24" t="s">
        <v>32506</v>
      </c>
      <c r="D3549" s="28">
        <v>13.4</v>
      </c>
      <c r="E3549" s="24">
        <v>4.84</v>
      </c>
      <c r="F3549" s="24">
        <v>64.86</v>
      </c>
      <c r="G3549" s="107"/>
    </row>
    <row r="3550" ht="13.8" spans="1:7">
      <c r="A3550" s="102">
        <v>3545</v>
      </c>
      <c r="B3550" s="105" t="s">
        <v>567</v>
      </c>
      <c r="C3550" s="24" t="s">
        <v>32506</v>
      </c>
      <c r="D3550" s="28">
        <v>4</v>
      </c>
      <c r="E3550" s="24">
        <v>4.84</v>
      </c>
      <c r="F3550" s="24">
        <v>19.36</v>
      </c>
      <c r="G3550" s="107"/>
    </row>
    <row r="3551" ht="13.8" spans="1:7">
      <c r="A3551" s="102">
        <v>3546</v>
      </c>
      <c r="B3551" s="105" t="s">
        <v>3672</v>
      </c>
      <c r="C3551" s="24" t="s">
        <v>32506</v>
      </c>
      <c r="D3551" s="28">
        <v>24</v>
      </c>
      <c r="E3551" s="24">
        <v>4.84</v>
      </c>
      <c r="F3551" s="24">
        <v>116.16</v>
      </c>
      <c r="G3551" s="107"/>
    </row>
    <row r="3552" ht="13.8" spans="1:7">
      <c r="A3552" s="102">
        <v>3547</v>
      </c>
      <c r="B3552" s="105" t="s">
        <v>3657</v>
      </c>
      <c r="C3552" s="24" t="s">
        <v>32506</v>
      </c>
      <c r="D3552" s="28">
        <v>1.6</v>
      </c>
      <c r="E3552" s="24">
        <v>4.84</v>
      </c>
      <c r="F3552" s="24">
        <v>7.74</v>
      </c>
      <c r="G3552" s="107"/>
    </row>
    <row r="3553" ht="13.8" spans="1:7">
      <c r="A3553" s="102">
        <v>3548</v>
      </c>
      <c r="B3553" s="105" t="s">
        <v>31876</v>
      </c>
      <c r="C3553" s="24" t="s">
        <v>32514</v>
      </c>
      <c r="D3553" s="28">
        <v>7.9</v>
      </c>
      <c r="E3553" s="24">
        <v>4.84</v>
      </c>
      <c r="F3553" s="24">
        <v>38.24</v>
      </c>
      <c r="G3553" s="107"/>
    </row>
    <row r="3554" ht="13.8" spans="1:7">
      <c r="A3554" s="102">
        <v>3549</v>
      </c>
      <c r="B3554" s="105" t="s">
        <v>21033</v>
      </c>
      <c r="C3554" s="24" t="s">
        <v>32522</v>
      </c>
      <c r="D3554" s="28">
        <v>15.42</v>
      </c>
      <c r="E3554" s="24">
        <v>4.84</v>
      </c>
      <c r="F3554" s="24">
        <v>74.63</v>
      </c>
      <c r="G3554" s="107"/>
    </row>
    <row r="3555" ht="13.8" spans="1:7">
      <c r="A3555" s="102">
        <v>3550</v>
      </c>
      <c r="B3555" s="105" t="s">
        <v>32523</v>
      </c>
      <c r="C3555" s="24" t="s">
        <v>32522</v>
      </c>
      <c r="D3555" s="28">
        <v>8.07</v>
      </c>
      <c r="E3555" s="24">
        <v>4.84</v>
      </c>
      <c r="F3555" s="24">
        <v>39.06</v>
      </c>
      <c r="G3555" s="107"/>
    </row>
    <row r="3556" ht="13.8" spans="1:7">
      <c r="A3556" s="102">
        <v>3551</v>
      </c>
      <c r="B3556" s="105" t="s">
        <v>32126</v>
      </c>
      <c r="C3556" s="24" t="s">
        <v>32522</v>
      </c>
      <c r="D3556" s="28">
        <v>10.78</v>
      </c>
      <c r="E3556" s="24">
        <v>4.84</v>
      </c>
      <c r="F3556" s="24">
        <v>52.18</v>
      </c>
      <c r="G3556" s="107"/>
    </row>
    <row r="3557" ht="13.8" spans="1:7">
      <c r="A3557" s="102">
        <v>3552</v>
      </c>
      <c r="B3557" s="105" t="s">
        <v>32524</v>
      </c>
      <c r="C3557" s="24" t="s">
        <v>32522</v>
      </c>
      <c r="D3557" s="28">
        <v>13.18</v>
      </c>
      <c r="E3557" s="24">
        <v>4.84</v>
      </c>
      <c r="F3557" s="24">
        <v>63.79</v>
      </c>
      <c r="G3557" s="107"/>
    </row>
    <row r="3558" ht="13.8" spans="1:7">
      <c r="A3558" s="102">
        <v>3553</v>
      </c>
      <c r="B3558" s="105" t="s">
        <v>14433</v>
      </c>
      <c r="C3558" s="24" t="s">
        <v>32522</v>
      </c>
      <c r="D3558" s="28">
        <v>5.86</v>
      </c>
      <c r="E3558" s="24">
        <v>4.84</v>
      </c>
      <c r="F3558" s="24">
        <v>28.36</v>
      </c>
      <c r="G3558" s="107"/>
    </row>
    <row r="3559" ht="13.8" spans="1:7">
      <c r="A3559" s="102">
        <v>3554</v>
      </c>
      <c r="B3559" s="105" t="s">
        <v>3730</v>
      </c>
      <c r="C3559" s="24" t="s">
        <v>32522</v>
      </c>
      <c r="D3559" s="28">
        <v>6.46</v>
      </c>
      <c r="E3559" s="24">
        <v>4.84</v>
      </c>
      <c r="F3559" s="24">
        <v>31.27</v>
      </c>
      <c r="G3559" s="107"/>
    </row>
    <row r="3560" ht="13.8" spans="1:7">
      <c r="A3560" s="102">
        <v>3555</v>
      </c>
      <c r="B3560" s="105" t="s">
        <v>32525</v>
      </c>
      <c r="C3560" s="24" t="s">
        <v>32522</v>
      </c>
      <c r="D3560" s="28">
        <v>21.43</v>
      </c>
      <c r="E3560" s="24">
        <v>4.84</v>
      </c>
      <c r="F3560" s="24">
        <v>103.72</v>
      </c>
      <c r="G3560" s="107"/>
    </row>
    <row r="3561" ht="13.8" spans="1:7">
      <c r="A3561" s="102">
        <v>3556</v>
      </c>
      <c r="B3561" s="105" t="s">
        <v>32526</v>
      </c>
      <c r="C3561" s="24" t="s">
        <v>32522</v>
      </c>
      <c r="D3561" s="28">
        <v>17.15</v>
      </c>
      <c r="E3561" s="24">
        <v>4.84</v>
      </c>
      <c r="F3561" s="24">
        <v>83.01</v>
      </c>
      <c r="G3561" s="107"/>
    </row>
    <row r="3562" ht="13.8" spans="1:7">
      <c r="A3562" s="102">
        <v>3557</v>
      </c>
      <c r="B3562" s="105" t="s">
        <v>8685</v>
      </c>
      <c r="C3562" s="24" t="s">
        <v>32522</v>
      </c>
      <c r="D3562" s="28">
        <v>6.25</v>
      </c>
      <c r="E3562" s="24">
        <v>4.84</v>
      </c>
      <c r="F3562" s="24">
        <v>30.25</v>
      </c>
      <c r="G3562" s="107"/>
    </row>
    <row r="3563" ht="13.8" spans="1:7">
      <c r="A3563" s="102">
        <v>3558</v>
      </c>
      <c r="B3563" s="105" t="s">
        <v>15501</v>
      </c>
      <c r="C3563" s="24" t="s">
        <v>32522</v>
      </c>
      <c r="D3563" s="28">
        <v>3.95</v>
      </c>
      <c r="E3563" s="24">
        <v>4.84</v>
      </c>
      <c r="F3563" s="24">
        <v>19.12</v>
      </c>
      <c r="G3563" s="107"/>
    </row>
    <row r="3564" ht="13.8" spans="1:7">
      <c r="A3564" s="102">
        <v>3559</v>
      </c>
      <c r="B3564" s="105" t="s">
        <v>32527</v>
      </c>
      <c r="C3564" s="24" t="s">
        <v>32522</v>
      </c>
      <c r="D3564" s="28">
        <v>3.77</v>
      </c>
      <c r="E3564" s="24">
        <v>4.84</v>
      </c>
      <c r="F3564" s="24">
        <v>18.25</v>
      </c>
      <c r="G3564" s="107"/>
    </row>
    <row r="3565" ht="13.8" spans="1:7">
      <c r="A3565" s="102">
        <v>3560</v>
      </c>
      <c r="B3565" s="105" t="s">
        <v>16349</v>
      </c>
      <c r="C3565" s="24" t="s">
        <v>32522</v>
      </c>
      <c r="D3565" s="28">
        <v>5.28</v>
      </c>
      <c r="E3565" s="24">
        <v>4.84</v>
      </c>
      <c r="F3565" s="24">
        <v>25.56</v>
      </c>
      <c r="G3565" s="107"/>
    </row>
    <row r="3566" ht="13.8" spans="1:7">
      <c r="A3566" s="102">
        <v>3561</v>
      </c>
      <c r="B3566" s="105" t="s">
        <v>8315</v>
      </c>
      <c r="C3566" s="24" t="s">
        <v>32522</v>
      </c>
      <c r="D3566" s="28">
        <v>3.13</v>
      </c>
      <c r="E3566" s="24">
        <v>4.84</v>
      </c>
      <c r="F3566" s="24">
        <v>15.15</v>
      </c>
      <c r="G3566" s="107"/>
    </row>
    <row r="3567" ht="13.8" spans="1:7">
      <c r="A3567" s="102">
        <v>3562</v>
      </c>
      <c r="B3567" s="105" t="s">
        <v>13941</v>
      </c>
      <c r="C3567" s="24" t="s">
        <v>32522</v>
      </c>
      <c r="D3567" s="28">
        <v>3.29</v>
      </c>
      <c r="E3567" s="24">
        <v>4.84</v>
      </c>
      <c r="F3567" s="24">
        <v>15.92</v>
      </c>
      <c r="G3567" s="107"/>
    </row>
    <row r="3568" ht="13.8" spans="1:7">
      <c r="A3568" s="102">
        <v>3563</v>
      </c>
      <c r="B3568" s="105" t="s">
        <v>3430</v>
      </c>
      <c r="C3568" s="24" t="s">
        <v>32522</v>
      </c>
      <c r="D3568" s="28">
        <v>7.51</v>
      </c>
      <c r="E3568" s="24">
        <v>4.84</v>
      </c>
      <c r="F3568" s="24">
        <v>36.35</v>
      </c>
      <c r="G3568" s="107"/>
    </row>
    <row r="3569" ht="13.8" spans="1:7">
      <c r="A3569" s="102">
        <v>3564</v>
      </c>
      <c r="B3569" s="105" t="s">
        <v>32528</v>
      </c>
      <c r="C3569" s="24" t="s">
        <v>32522</v>
      </c>
      <c r="D3569" s="28">
        <v>21.23</v>
      </c>
      <c r="E3569" s="24">
        <v>4.84</v>
      </c>
      <c r="F3569" s="24">
        <v>102.75</v>
      </c>
      <c r="G3569" s="107"/>
    </row>
    <row r="3570" ht="13.8" spans="1:7">
      <c r="A3570" s="102">
        <v>3565</v>
      </c>
      <c r="B3570" s="105" t="s">
        <v>32529</v>
      </c>
      <c r="C3570" s="24" t="s">
        <v>32522</v>
      </c>
      <c r="D3570" s="28">
        <v>20.67</v>
      </c>
      <c r="E3570" s="24">
        <v>4.84</v>
      </c>
      <c r="F3570" s="24">
        <v>100.04</v>
      </c>
      <c r="G3570" s="107"/>
    </row>
    <row r="3571" ht="13.8" spans="1:7">
      <c r="A3571" s="102">
        <v>3566</v>
      </c>
      <c r="B3571" s="105" t="s">
        <v>32530</v>
      </c>
      <c r="C3571" s="24" t="s">
        <v>32522</v>
      </c>
      <c r="D3571" s="28">
        <v>11.22</v>
      </c>
      <c r="E3571" s="24">
        <v>4.84</v>
      </c>
      <c r="F3571" s="24">
        <v>54.3</v>
      </c>
      <c r="G3571" s="107"/>
    </row>
    <row r="3572" ht="13.8" spans="1:7">
      <c r="A3572" s="102">
        <v>3567</v>
      </c>
      <c r="B3572" s="105" t="s">
        <v>32531</v>
      </c>
      <c r="C3572" s="24" t="s">
        <v>32532</v>
      </c>
      <c r="D3572" s="28">
        <v>17.37</v>
      </c>
      <c r="E3572" s="24">
        <v>4.84</v>
      </c>
      <c r="F3572" s="24">
        <v>84.07</v>
      </c>
      <c r="G3572" s="107"/>
    </row>
    <row r="3573" ht="13.8" spans="1:7">
      <c r="A3573" s="102">
        <v>3568</v>
      </c>
      <c r="B3573" s="105" t="s">
        <v>32533</v>
      </c>
      <c r="C3573" s="24" t="s">
        <v>32522</v>
      </c>
      <c r="D3573" s="28">
        <v>20.56</v>
      </c>
      <c r="E3573" s="24">
        <v>4.84</v>
      </c>
      <c r="F3573" s="24">
        <v>99.51</v>
      </c>
      <c r="G3573" s="107"/>
    </row>
    <row r="3574" ht="13.8" spans="1:7">
      <c r="A3574" s="102">
        <v>3569</v>
      </c>
      <c r="B3574" s="105" t="s">
        <v>14477</v>
      </c>
      <c r="C3574" s="24" t="s">
        <v>32522</v>
      </c>
      <c r="D3574" s="28">
        <v>8.09</v>
      </c>
      <c r="E3574" s="24">
        <v>4.84</v>
      </c>
      <c r="F3574" s="24">
        <v>39.16</v>
      </c>
      <c r="G3574" s="107"/>
    </row>
    <row r="3575" ht="13.8" spans="1:7">
      <c r="A3575" s="102">
        <v>3570</v>
      </c>
      <c r="B3575" s="105" t="s">
        <v>32534</v>
      </c>
      <c r="C3575" s="24" t="s">
        <v>32522</v>
      </c>
      <c r="D3575" s="28">
        <v>20.06</v>
      </c>
      <c r="E3575" s="24">
        <v>4.84</v>
      </c>
      <c r="F3575" s="24">
        <v>97.09</v>
      </c>
      <c r="G3575" s="107"/>
    </row>
    <row r="3576" ht="13.8" spans="1:7">
      <c r="A3576" s="102">
        <v>3571</v>
      </c>
      <c r="B3576" s="105" t="s">
        <v>20353</v>
      </c>
      <c r="C3576" s="24" t="s">
        <v>32522</v>
      </c>
      <c r="D3576" s="28">
        <v>10.23</v>
      </c>
      <c r="E3576" s="24">
        <v>4.84</v>
      </c>
      <c r="F3576" s="24">
        <v>49.51</v>
      </c>
      <c r="G3576" s="107"/>
    </row>
    <row r="3577" ht="13.8" spans="1:7">
      <c r="A3577" s="102">
        <v>3572</v>
      </c>
      <c r="B3577" s="105" t="s">
        <v>15453</v>
      </c>
      <c r="C3577" s="24" t="s">
        <v>32522</v>
      </c>
      <c r="D3577" s="28">
        <v>7.25</v>
      </c>
      <c r="E3577" s="24">
        <v>4.84</v>
      </c>
      <c r="F3577" s="24">
        <v>35.09</v>
      </c>
      <c r="G3577" s="107"/>
    </row>
    <row r="3578" ht="13.8" spans="1:7">
      <c r="A3578" s="102">
        <v>3573</v>
      </c>
      <c r="B3578" s="105" t="s">
        <v>32535</v>
      </c>
      <c r="C3578" s="24" t="s">
        <v>32522</v>
      </c>
      <c r="D3578" s="28">
        <v>23.32</v>
      </c>
      <c r="E3578" s="24">
        <v>4.84</v>
      </c>
      <c r="F3578" s="24">
        <v>112.87</v>
      </c>
      <c r="G3578" s="107"/>
    </row>
    <row r="3579" ht="13.8" spans="1:7">
      <c r="A3579" s="102">
        <v>3574</v>
      </c>
      <c r="B3579" s="105" t="s">
        <v>32536</v>
      </c>
      <c r="C3579" s="24" t="s">
        <v>32522</v>
      </c>
      <c r="D3579" s="28">
        <v>4.16</v>
      </c>
      <c r="E3579" s="24">
        <v>4.84</v>
      </c>
      <c r="F3579" s="24">
        <v>20.13</v>
      </c>
      <c r="G3579" s="107"/>
    </row>
    <row r="3580" ht="13.8" spans="1:7">
      <c r="A3580" s="102">
        <v>3575</v>
      </c>
      <c r="B3580" s="105" t="s">
        <v>32537</v>
      </c>
      <c r="C3580" s="24" t="s">
        <v>32522</v>
      </c>
      <c r="D3580" s="28">
        <v>9.91</v>
      </c>
      <c r="E3580" s="24">
        <v>4.84</v>
      </c>
      <c r="F3580" s="24">
        <v>47.96</v>
      </c>
      <c r="G3580" s="107"/>
    </row>
    <row r="3581" ht="13.8" spans="1:7">
      <c r="A3581" s="102">
        <v>3576</v>
      </c>
      <c r="B3581" s="105" t="s">
        <v>32538</v>
      </c>
      <c r="C3581" s="24" t="s">
        <v>32539</v>
      </c>
      <c r="D3581" s="28">
        <v>5.94</v>
      </c>
      <c r="E3581" s="24">
        <v>4.84</v>
      </c>
      <c r="F3581" s="24">
        <v>28.75</v>
      </c>
      <c r="G3581" s="107"/>
    </row>
    <row r="3582" ht="13.8" spans="1:7">
      <c r="A3582" s="102">
        <v>3577</v>
      </c>
      <c r="B3582" s="105" t="s">
        <v>15786</v>
      </c>
      <c r="C3582" s="24" t="s">
        <v>32539</v>
      </c>
      <c r="D3582" s="28">
        <v>6.7</v>
      </c>
      <c r="E3582" s="24">
        <v>4.84</v>
      </c>
      <c r="F3582" s="24">
        <v>32.43</v>
      </c>
      <c r="G3582" s="107"/>
    </row>
    <row r="3583" ht="13.8" spans="1:7">
      <c r="A3583" s="102">
        <v>3578</v>
      </c>
      <c r="B3583" s="105" t="s">
        <v>31939</v>
      </c>
      <c r="C3583" s="24" t="s">
        <v>32539</v>
      </c>
      <c r="D3583" s="28">
        <v>8.56</v>
      </c>
      <c r="E3583" s="24">
        <v>4.84</v>
      </c>
      <c r="F3583" s="24">
        <v>41.43</v>
      </c>
      <c r="G3583" s="107"/>
    </row>
    <row r="3584" ht="13.8" spans="1:7">
      <c r="A3584" s="102">
        <v>3579</v>
      </c>
      <c r="B3584" s="105" t="s">
        <v>20786</v>
      </c>
      <c r="C3584" s="24" t="s">
        <v>32539</v>
      </c>
      <c r="D3584" s="28">
        <v>9.51</v>
      </c>
      <c r="E3584" s="24">
        <v>4.84</v>
      </c>
      <c r="F3584" s="24">
        <v>46.03</v>
      </c>
      <c r="G3584" s="107"/>
    </row>
    <row r="3585" ht="13.8" spans="1:7">
      <c r="A3585" s="102">
        <v>3580</v>
      </c>
      <c r="B3585" s="105" t="s">
        <v>32540</v>
      </c>
      <c r="C3585" s="24" t="s">
        <v>32539</v>
      </c>
      <c r="D3585" s="28">
        <v>9.76</v>
      </c>
      <c r="E3585" s="24">
        <v>4.84</v>
      </c>
      <c r="F3585" s="24">
        <v>47.24</v>
      </c>
      <c r="G3585" s="107"/>
    </row>
    <row r="3586" ht="13.8" spans="1:7">
      <c r="A3586" s="102">
        <v>3581</v>
      </c>
      <c r="B3586" s="105" t="s">
        <v>10244</v>
      </c>
      <c r="C3586" s="24" t="s">
        <v>32539</v>
      </c>
      <c r="D3586" s="28">
        <v>7.42</v>
      </c>
      <c r="E3586" s="24">
        <v>4.84</v>
      </c>
      <c r="F3586" s="24">
        <v>35.91</v>
      </c>
      <c r="G3586" s="107"/>
    </row>
    <row r="3587" ht="13.8" spans="1:7">
      <c r="A3587" s="102">
        <v>3582</v>
      </c>
      <c r="B3587" s="105" t="s">
        <v>32541</v>
      </c>
      <c r="C3587" s="24" t="s">
        <v>32539</v>
      </c>
      <c r="D3587" s="28">
        <v>9.26</v>
      </c>
      <c r="E3587" s="24">
        <v>4.84</v>
      </c>
      <c r="F3587" s="24">
        <v>44.82</v>
      </c>
      <c r="G3587" s="107"/>
    </row>
    <row r="3588" ht="13.8" spans="1:7">
      <c r="A3588" s="102">
        <v>3583</v>
      </c>
      <c r="B3588" s="105" t="s">
        <v>12944</v>
      </c>
      <c r="C3588" s="24" t="s">
        <v>32539</v>
      </c>
      <c r="D3588" s="28">
        <v>6.55</v>
      </c>
      <c r="E3588" s="24">
        <v>4.84</v>
      </c>
      <c r="F3588" s="24">
        <v>31.7</v>
      </c>
      <c r="G3588" s="107"/>
    </row>
    <row r="3589" ht="13.8" spans="1:7">
      <c r="A3589" s="102">
        <v>3584</v>
      </c>
      <c r="B3589" s="105" t="s">
        <v>3726</v>
      </c>
      <c r="C3589" s="24" t="s">
        <v>32539</v>
      </c>
      <c r="D3589" s="28">
        <v>18.77</v>
      </c>
      <c r="E3589" s="24">
        <v>4.84</v>
      </c>
      <c r="F3589" s="24">
        <v>90.85</v>
      </c>
      <c r="G3589" s="107"/>
    </row>
    <row r="3590" ht="13.8" spans="1:7">
      <c r="A3590" s="102">
        <v>3585</v>
      </c>
      <c r="B3590" s="105" t="s">
        <v>18695</v>
      </c>
      <c r="C3590" s="24" t="s">
        <v>32539</v>
      </c>
      <c r="D3590" s="28">
        <v>8.79</v>
      </c>
      <c r="E3590" s="24">
        <v>4.84</v>
      </c>
      <c r="F3590" s="24">
        <v>42.54</v>
      </c>
      <c r="G3590" s="107"/>
    </row>
    <row r="3591" ht="13.8" spans="1:7">
      <c r="A3591" s="102">
        <v>3586</v>
      </c>
      <c r="B3591" s="105" t="s">
        <v>32356</v>
      </c>
      <c r="C3591" s="24" t="s">
        <v>32539</v>
      </c>
      <c r="D3591" s="28">
        <v>7.61</v>
      </c>
      <c r="E3591" s="24">
        <v>4.84</v>
      </c>
      <c r="F3591" s="24">
        <v>36.83</v>
      </c>
      <c r="G3591" s="107"/>
    </row>
    <row r="3592" ht="13.8" spans="1:7">
      <c r="A3592" s="102">
        <v>3587</v>
      </c>
      <c r="B3592" s="105" t="s">
        <v>32513</v>
      </c>
      <c r="C3592" s="24" t="s">
        <v>32539</v>
      </c>
      <c r="D3592" s="28">
        <v>5.37</v>
      </c>
      <c r="E3592" s="24">
        <v>4.84</v>
      </c>
      <c r="F3592" s="24">
        <v>25.99</v>
      </c>
      <c r="G3592" s="107"/>
    </row>
    <row r="3593" ht="13.8" spans="1:7">
      <c r="A3593" s="102">
        <v>3588</v>
      </c>
      <c r="B3593" s="105" t="s">
        <v>12035</v>
      </c>
      <c r="C3593" s="24" t="s">
        <v>32539</v>
      </c>
      <c r="D3593" s="28">
        <v>6.03</v>
      </c>
      <c r="E3593" s="24">
        <v>4.84</v>
      </c>
      <c r="F3593" s="24">
        <v>29.19</v>
      </c>
      <c r="G3593" s="107"/>
    </row>
    <row r="3594" ht="13.8" spans="1:7">
      <c r="A3594" s="102">
        <v>3589</v>
      </c>
      <c r="B3594" s="105" t="s">
        <v>32542</v>
      </c>
      <c r="C3594" s="24" t="s">
        <v>32539</v>
      </c>
      <c r="D3594" s="28">
        <v>8.26</v>
      </c>
      <c r="E3594" s="24">
        <v>4.84</v>
      </c>
      <c r="F3594" s="24">
        <v>39.98</v>
      </c>
      <c r="G3594" s="107"/>
    </row>
    <row r="3595" ht="13.8" spans="1:7">
      <c r="A3595" s="102">
        <v>3590</v>
      </c>
      <c r="B3595" s="105" t="s">
        <v>32543</v>
      </c>
      <c r="C3595" s="24" t="s">
        <v>32539</v>
      </c>
      <c r="D3595" s="28">
        <v>12.75</v>
      </c>
      <c r="E3595" s="24">
        <v>4.84</v>
      </c>
      <c r="F3595" s="24">
        <v>61.71</v>
      </c>
      <c r="G3595" s="107"/>
    </row>
    <row r="3596" ht="13.8" spans="1:7">
      <c r="A3596" s="102">
        <v>3591</v>
      </c>
      <c r="B3596" s="105" t="s">
        <v>32544</v>
      </c>
      <c r="C3596" s="24" t="s">
        <v>32539</v>
      </c>
      <c r="D3596" s="28">
        <v>8.4</v>
      </c>
      <c r="E3596" s="24">
        <v>4.84</v>
      </c>
      <c r="F3596" s="24">
        <v>40.66</v>
      </c>
      <c r="G3596" s="107"/>
    </row>
    <row r="3597" ht="13.8" spans="1:7">
      <c r="A3597" s="102">
        <v>3592</v>
      </c>
      <c r="B3597" s="105" t="s">
        <v>14477</v>
      </c>
      <c r="C3597" s="24" t="s">
        <v>32539</v>
      </c>
      <c r="D3597" s="28">
        <v>6.4</v>
      </c>
      <c r="E3597" s="24">
        <v>4.84</v>
      </c>
      <c r="F3597" s="24">
        <v>30.98</v>
      </c>
      <c r="G3597" s="107"/>
    </row>
    <row r="3598" ht="13.8" spans="1:7">
      <c r="A3598" s="102">
        <v>3593</v>
      </c>
      <c r="B3598" s="105" t="s">
        <v>32545</v>
      </c>
      <c r="C3598" s="24" t="s">
        <v>32539</v>
      </c>
      <c r="D3598" s="28">
        <v>0.85</v>
      </c>
      <c r="E3598" s="24">
        <v>4.84</v>
      </c>
      <c r="F3598" s="24">
        <v>4.11</v>
      </c>
      <c r="G3598" s="107"/>
    </row>
    <row r="3599" ht="13.8" spans="1:7">
      <c r="A3599" s="102">
        <v>3594</v>
      </c>
      <c r="B3599" s="105" t="s">
        <v>32546</v>
      </c>
      <c r="C3599" s="24" t="s">
        <v>32539</v>
      </c>
      <c r="D3599" s="28">
        <v>11.91</v>
      </c>
      <c r="E3599" s="24">
        <v>4.84</v>
      </c>
      <c r="F3599" s="24">
        <v>57.64</v>
      </c>
      <c r="G3599" s="107"/>
    </row>
    <row r="3600" ht="13.8" spans="1:7">
      <c r="A3600" s="102">
        <v>3595</v>
      </c>
      <c r="B3600" s="105" t="s">
        <v>3382</v>
      </c>
      <c r="C3600" s="24" t="s">
        <v>32539</v>
      </c>
      <c r="D3600" s="28">
        <v>14.21</v>
      </c>
      <c r="E3600" s="24">
        <v>4.84</v>
      </c>
      <c r="F3600" s="24">
        <v>68.78</v>
      </c>
      <c r="G3600" s="107"/>
    </row>
    <row r="3601" ht="13.8" spans="1:7">
      <c r="A3601" s="102">
        <v>3596</v>
      </c>
      <c r="B3601" s="105" t="s">
        <v>298</v>
      </c>
      <c r="C3601" s="24" t="s">
        <v>32539</v>
      </c>
      <c r="D3601" s="28">
        <v>1.97</v>
      </c>
      <c r="E3601" s="24">
        <v>4.84</v>
      </c>
      <c r="F3601" s="24">
        <v>9.53</v>
      </c>
      <c r="G3601" s="107"/>
    </row>
    <row r="3602" ht="13.8" spans="1:7">
      <c r="A3602" s="102">
        <v>3597</v>
      </c>
      <c r="B3602" s="105" t="s">
        <v>32547</v>
      </c>
      <c r="C3602" s="24" t="s">
        <v>32539</v>
      </c>
      <c r="D3602" s="28">
        <v>9.97</v>
      </c>
      <c r="E3602" s="24">
        <v>4.84</v>
      </c>
      <c r="F3602" s="24">
        <v>48.25</v>
      </c>
      <c r="G3602" s="107"/>
    </row>
    <row r="3603" ht="13.8" spans="1:7">
      <c r="A3603" s="102">
        <v>3598</v>
      </c>
      <c r="B3603" s="105" t="s">
        <v>15812</v>
      </c>
      <c r="C3603" s="24" t="s">
        <v>32539</v>
      </c>
      <c r="D3603" s="28">
        <v>7.8</v>
      </c>
      <c r="E3603" s="24">
        <v>4.84</v>
      </c>
      <c r="F3603" s="24">
        <v>37.75</v>
      </c>
      <c r="G3603" s="107"/>
    </row>
    <row r="3604" ht="13.8" spans="1:7">
      <c r="A3604" s="102">
        <v>3599</v>
      </c>
      <c r="B3604" s="105" t="s">
        <v>32548</v>
      </c>
      <c r="C3604" s="24" t="s">
        <v>32539</v>
      </c>
      <c r="D3604" s="28">
        <v>5.6</v>
      </c>
      <c r="E3604" s="24">
        <v>4.84</v>
      </c>
      <c r="F3604" s="24">
        <v>27.1</v>
      </c>
      <c r="G3604" s="107"/>
    </row>
    <row r="3605" ht="13.8" spans="1:7">
      <c r="A3605" s="102">
        <v>3600</v>
      </c>
      <c r="B3605" s="105" t="s">
        <v>32549</v>
      </c>
      <c r="C3605" s="24" t="s">
        <v>32539</v>
      </c>
      <c r="D3605" s="28">
        <v>7.84</v>
      </c>
      <c r="E3605" s="24">
        <v>4.84</v>
      </c>
      <c r="F3605" s="24">
        <v>37.95</v>
      </c>
      <c r="G3605" s="107"/>
    </row>
    <row r="3606" ht="13.8" spans="1:7">
      <c r="A3606" s="102">
        <v>3601</v>
      </c>
      <c r="B3606" s="105" t="s">
        <v>32550</v>
      </c>
      <c r="C3606" s="24" t="s">
        <v>32539</v>
      </c>
      <c r="D3606" s="28">
        <v>8.51</v>
      </c>
      <c r="E3606" s="24">
        <v>4.84</v>
      </c>
      <c r="F3606" s="24">
        <v>41.19</v>
      </c>
      <c r="G3606" s="107"/>
    </row>
    <row r="3607" ht="13.8" spans="1:7">
      <c r="A3607" s="102">
        <v>3602</v>
      </c>
      <c r="B3607" s="105" t="s">
        <v>32551</v>
      </c>
      <c r="C3607" s="24" t="s">
        <v>32539</v>
      </c>
      <c r="D3607" s="28">
        <v>6.84</v>
      </c>
      <c r="E3607" s="24">
        <v>4.84</v>
      </c>
      <c r="F3607" s="24">
        <v>33.11</v>
      </c>
      <c r="G3607" s="107"/>
    </row>
    <row r="3608" ht="13.8" spans="1:7">
      <c r="A3608" s="102">
        <v>3603</v>
      </c>
      <c r="B3608" s="105" t="s">
        <v>32552</v>
      </c>
      <c r="C3608" s="24" t="s">
        <v>32539</v>
      </c>
      <c r="D3608" s="28">
        <v>5</v>
      </c>
      <c r="E3608" s="24">
        <v>4.84</v>
      </c>
      <c r="F3608" s="24">
        <v>24.2</v>
      </c>
      <c r="G3608" s="107"/>
    </row>
    <row r="3609" ht="13.8" spans="1:7">
      <c r="A3609" s="102">
        <v>3604</v>
      </c>
      <c r="B3609" s="105" t="s">
        <v>3593</v>
      </c>
      <c r="C3609" s="24" t="s">
        <v>32539</v>
      </c>
      <c r="D3609" s="28">
        <v>12.16</v>
      </c>
      <c r="E3609" s="24">
        <v>4.84</v>
      </c>
      <c r="F3609" s="24">
        <v>58.85</v>
      </c>
      <c r="G3609" s="107"/>
    </row>
    <row r="3610" ht="13.8" spans="1:7">
      <c r="A3610" s="102">
        <v>3605</v>
      </c>
      <c r="B3610" s="105" t="s">
        <v>32553</v>
      </c>
      <c r="C3610" s="24" t="s">
        <v>32539</v>
      </c>
      <c r="D3610" s="28">
        <v>20.77</v>
      </c>
      <c r="E3610" s="24">
        <v>4.84</v>
      </c>
      <c r="F3610" s="24">
        <v>100.53</v>
      </c>
      <c r="G3610" s="107"/>
    </row>
    <row r="3611" ht="13.8" spans="1:7">
      <c r="A3611" s="102">
        <v>3606</v>
      </c>
      <c r="B3611" s="105" t="s">
        <v>32554</v>
      </c>
      <c r="C3611" s="24" t="s">
        <v>32539</v>
      </c>
      <c r="D3611" s="28">
        <v>6.92</v>
      </c>
      <c r="E3611" s="24">
        <v>4.84</v>
      </c>
      <c r="F3611" s="24">
        <v>33.49</v>
      </c>
      <c r="G3611" s="107"/>
    </row>
    <row r="3612" ht="13.8" spans="1:7">
      <c r="A3612" s="102">
        <v>3607</v>
      </c>
      <c r="B3612" s="105" t="s">
        <v>32555</v>
      </c>
      <c r="C3612" s="24" t="s">
        <v>32556</v>
      </c>
      <c r="D3612" s="28">
        <v>3.8</v>
      </c>
      <c r="E3612" s="24">
        <v>4.84</v>
      </c>
      <c r="F3612" s="24">
        <v>18.39</v>
      </c>
      <c r="G3612" s="107"/>
    </row>
    <row r="3613" ht="13.8" spans="1:7">
      <c r="A3613" s="102">
        <v>3608</v>
      </c>
      <c r="B3613" s="105" t="s">
        <v>27901</v>
      </c>
      <c r="C3613" s="24" t="s">
        <v>32539</v>
      </c>
      <c r="D3613" s="28">
        <v>10.31</v>
      </c>
      <c r="E3613" s="24">
        <v>4.84</v>
      </c>
      <c r="F3613" s="24">
        <v>49.9</v>
      </c>
      <c r="G3613" s="107"/>
    </row>
    <row r="3614" ht="13.8" spans="1:7">
      <c r="A3614" s="102">
        <v>3609</v>
      </c>
      <c r="B3614" s="105" t="s">
        <v>22896</v>
      </c>
      <c r="C3614" s="24" t="s">
        <v>32539</v>
      </c>
      <c r="D3614" s="28">
        <v>1.81</v>
      </c>
      <c r="E3614" s="24">
        <v>4.84</v>
      </c>
      <c r="F3614" s="24">
        <v>8.76</v>
      </c>
      <c r="G3614" s="107"/>
    </row>
    <row r="3615" ht="13.8" spans="1:7">
      <c r="A3615" s="102">
        <v>3610</v>
      </c>
      <c r="B3615" s="105" t="s">
        <v>3729</v>
      </c>
      <c r="C3615" s="24" t="s">
        <v>32539</v>
      </c>
      <c r="D3615" s="28">
        <v>3.17</v>
      </c>
      <c r="E3615" s="24">
        <v>4.84</v>
      </c>
      <c r="F3615" s="24">
        <v>15.34</v>
      </c>
      <c r="G3615" s="107"/>
    </row>
    <row r="3616" ht="13.8" spans="1:7">
      <c r="A3616" s="102">
        <v>3611</v>
      </c>
      <c r="B3616" s="105" t="s">
        <v>32557</v>
      </c>
      <c r="C3616" s="24" t="s">
        <v>32539</v>
      </c>
      <c r="D3616" s="28">
        <v>135</v>
      </c>
      <c r="E3616" s="24">
        <v>4.84</v>
      </c>
      <c r="F3616" s="24">
        <v>653.4</v>
      </c>
      <c r="G3616" s="107"/>
    </row>
    <row r="3617" ht="13.8" spans="1:7">
      <c r="A3617" s="102">
        <v>3612</v>
      </c>
      <c r="B3617" s="105" t="s">
        <v>32558</v>
      </c>
      <c r="C3617" s="24" t="s">
        <v>32556</v>
      </c>
      <c r="D3617" s="28">
        <v>8.09</v>
      </c>
      <c r="E3617" s="24">
        <v>4.84</v>
      </c>
      <c r="F3617" s="24">
        <v>39.16</v>
      </c>
      <c r="G3617" s="107"/>
    </row>
    <row r="3618" ht="13.8" spans="1:7">
      <c r="A3618" s="102">
        <v>3613</v>
      </c>
      <c r="B3618" s="105" t="s">
        <v>32559</v>
      </c>
      <c r="C3618" s="24" t="s">
        <v>32556</v>
      </c>
      <c r="D3618" s="28">
        <v>52.71</v>
      </c>
      <c r="E3618" s="24">
        <v>4.84</v>
      </c>
      <c r="F3618" s="24">
        <v>255.12</v>
      </c>
      <c r="G3618" s="107"/>
    </row>
    <row r="3619" ht="13.8" spans="1:7">
      <c r="A3619" s="102">
        <v>3614</v>
      </c>
      <c r="B3619" s="105" t="s">
        <v>32560</v>
      </c>
      <c r="C3619" s="24" t="s">
        <v>32556</v>
      </c>
      <c r="D3619" s="28">
        <v>17.74</v>
      </c>
      <c r="E3619" s="24">
        <v>4.84</v>
      </c>
      <c r="F3619" s="24">
        <v>85.86</v>
      </c>
      <c r="G3619" s="107"/>
    </row>
    <row r="3620" ht="13.8" spans="1:7">
      <c r="A3620" s="102">
        <v>3615</v>
      </c>
      <c r="B3620" s="105" t="s">
        <v>32561</v>
      </c>
      <c r="C3620" s="24" t="s">
        <v>32556</v>
      </c>
      <c r="D3620" s="28">
        <v>7.13</v>
      </c>
      <c r="E3620" s="24">
        <v>4.84</v>
      </c>
      <c r="F3620" s="24">
        <v>34.51</v>
      </c>
      <c r="G3620" s="107"/>
    </row>
    <row r="3621" ht="13.8" spans="1:7">
      <c r="A3621" s="102">
        <v>3616</v>
      </c>
      <c r="B3621" s="105" t="s">
        <v>32562</v>
      </c>
      <c r="C3621" s="24" t="s">
        <v>32556</v>
      </c>
      <c r="D3621" s="28">
        <v>4.27</v>
      </c>
      <c r="E3621" s="24">
        <v>4.84</v>
      </c>
      <c r="F3621" s="24">
        <v>20.67</v>
      </c>
      <c r="G3621" s="107"/>
    </row>
    <row r="3622" ht="13.8" spans="1:7">
      <c r="A3622" s="102">
        <v>3617</v>
      </c>
      <c r="B3622" s="105" t="s">
        <v>32563</v>
      </c>
      <c r="C3622" s="24" t="s">
        <v>32556</v>
      </c>
      <c r="D3622" s="28">
        <v>16</v>
      </c>
      <c r="E3622" s="24">
        <v>4.84</v>
      </c>
      <c r="F3622" s="24">
        <v>77.44</v>
      </c>
      <c r="G3622" s="107"/>
    </row>
    <row r="3623" ht="13.8" spans="1:7">
      <c r="A3623" s="102">
        <v>3618</v>
      </c>
      <c r="B3623" s="105" t="s">
        <v>15778</v>
      </c>
      <c r="C3623" s="24" t="s">
        <v>32556</v>
      </c>
      <c r="D3623" s="28">
        <v>5.24</v>
      </c>
      <c r="E3623" s="24">
        <v>4.84</v>
      </c>
      <c r="F3623" s="24">
        <v>25.36</v>
      </c>
      <c r="G3623" s="107"/>
    </row>
    <row r="3624" ht="13.8" spans="1:7">
      <c r="A3624" s="102">
        <v>3619</v>
      </c>
      <c r="B3624" s="105" t="s">
        <v>32564</v>
      </c>
      <c r="C3624" s="24" t="s">
        <v>32556</v>
      </c>
      <c r="D3624" s="28">
        <v>13.83</v>
      </c>
      <c r="E3624" s="24">
        <v>4.84</v>
      </c>
      <c r="F3624" s="24">
        <v>66.94</v>
      </c>
      <c r="G3624" s="107"/>
    </row>
    <row r="3625" ht="13.8" spans="1:7">
      <c r="A3625" s="102">
        <v>3620</v>
      </c>
      <c r="B3625" s="105" t="s">
        <v>32555</v>
      </c>
      <c r="C3625" s="24" t="s">
        <v>32556</v>
      </c>
      <c r="D3625" s="28">
        <v>7.19</v>
      </c>
      <c r="E3625" s="24">
        <v>4.84</v>
      </c>
      <c r="F3625" s="24">
        <v>34.8</v>
      </c>
      <c r="G3625" s="107"/>
    </row>
    <row r="3626" ht="13.8" spans="1:7">
      <c r="A3626" s="102">
        <v>3621</v>
      </c>
      <c r="B3626" s="105" t="s">
        <v>32565</v>
      </c>
      <c r="C3626" s="24" t="s">
        <v>32556</v>
      </c>
      <c r="D3626" s="28">
        <v>3.43</v>
      </c>
      <c r="E3626" s="24">
        <v>4.84</v>
      </c>
      <c r="F3626" s="24">
        <v>16.6</v>
      </c>
      <c r="G3626" s="107"/>
    </row>
    <row r="3627" ht="13.8" spans="1:7">
      <c r="A3627" s="102">
        <v>3622</v>
      </c>
      <c r="B3627" s="105" t="s">
        <v>32566</v>
      </c>
      <c r="C3627" s="24" t="s">
        <v>32556</v>
      </c>
      <c r="D3627" s="28">
        <v>13.28</v>
      </c>
      <c r="E3627" s="24">
        <v>4.84</v>
      </c>
      <c r="F3627" s="24">
        <v>64.28</v>
      </c>
      <c r="G3627" s="107"/>
    </row>
    <row r="3628" ht="13.8" spans="1:7">
      <c r="A3628" s="102">
        <v>3623</v>
      </c>
      <c r="B3628" s="105" t="s">
        <v>32567</v>
      </c>
      <c r="C3628" s="24" t="s">
        <v>32556</v>
      </c>
      <c r="D3628" s="28">
        <v>6.07</v>
      </c>
      <c r="E3628" s="24">
        <v>4.84</v>
      </c>
      <c r="F3628" s="24">
        <v>29.38</v>
      </c>
      <c r="G3628" s="107"/>
    </row>
    <row r="3629" ht="13.8" spans="1:7">
      <c r="A3629" s="102">
        <v>3624</v>
      </c>
      <c r="B3629" s="105" t="s">
        <v>32568</v>
      </c>
      <c r="C3629" s="24" t="s">
        <v>32556</v>
      </c>
      <c r="D3629" s="28">
        <v>5.85</v>
      </c>
      <c r="E3629" s="24">
        <v>4.84</v>
      </c>
      <c r="F3629" s="24">
        <v>28.31</v>
      </c>
      <c r="G3629" s="107"/>
    </row>
    <row r="3630" ht="13.8" spans="1:7">
      <c r="A3630" s="102">
        <v>3625</v>
      </c>
      <c r="B3630" s="105" t="s">
        <v>32569</v>
      </c>
      <c r="C3630" s="24" t="s">
        <v>32556</v>
      </c>
      <c r="D3630" s="28">
        <v>5.44</v>
      </c>
      <c r="E3630" s="24">
        <v>4.84</v>
      </c>
      <c r="F3630" s="24">
        <v>26.33</v>
      </c>
      <c r="G3630" s="107"/>
    </row>
    <row r="3631" ht="13.8" spans="1:7">
      <c r="A3631" s="102">
        <v>3626</v>
      </c>
      <c r="B3631" s="105" t="s">
        <v>15485</v>
      </c>
      <c r="C3631" s="24" t="s">
        <v>32556</v>
      </c>
      <c r="D3631" s="28">
        <v>13.83</v>
      </c>
      <c r="E3631" s="24">
        <v>4.84</v>
      </c>
      <c r="F3631" s="24">
        <v>66.94</v>
      </c>
      <c r="G3631" s="107"/>
    </row>
    <row r="3632" ht="13.8" spans="1:7">
      <c r="A3632" s="102">
        <v>3627</v>
      </c>
      <c r="B3632" s="105" t="s">
        <v>32570</v>
      </c>
      <c r="C3632" s="24" t="s">
        <v>32556</v>
      </c>
      <c r="D3632" s="28">
        <v>12.35</v>
      </c>
      <c r="E3632" s="24">
        <v>4.84</v>
      </c>
      <c r="F3632" s="24">
        <v>59.77</v>
      </c>
      <c r="G3632" s="107"/>
    </row>
    <row r="3633" ht="13.8" spans="1:7">
      <c r="A3633" s="102">
        <v>3628</v>
      </c>
      <c r="B3633" s="105" t="s">
        <v>32571</v>
      </c>
      <c r="C3633" s="24" t="s">
        <v>32556</v>
      </c>
      <c r="D3633" s="28">
        <v>11.21</v>
      </c>
      <c r="E3633" s="24">
        <v>4.84</v>
      </c>
      <c r="F3633" s="24">
        <v>54.26</v>
      </c>
      <c r="G3633" s="107"/>
    </row>
    <row r="3634" ht="13.8" spans="1:7">
      <c r="A3634" s="102">
        <v>3629</v>
      </c>
      <c r="B3634" s="105" t="s">
        <v>32572</v>
      </c>
      <c r="C3634" s="24" t="s">
        <v>32556</v>
      </c>
      <c r="D3634" s="28">
        <v>8.16</v>
      </c>
      <c r="E3634" s="24">
        <v>4.84</v>
      </c>
      <c r="F3634" s="24">
        <v>39.49</v>
      </c>
      <c r="G3634" s="107"/>
    </row>
    <row r="3635" ht="13.8" spans="1:7">
      <c r="A3635" s="102">
        <v>3630</v>
      </c>
      <c r="B3635" s="105" t="s">
        <v>32573</v>
      </c>
      <c r="C3635" s="24" t="s">
        <v>32556</v>
      </c>
      <c r="D3635" s="28">
        <v>16.88</v>
      </c>
      <c r="E3635" s="24">
        <v>4.84</v>
      </c>
      <c r="F3635" s="24">
        <v>81.7</v>
      </c>
      <c r="G3635" s="107"/>
    </row>
    <row r="3636" ht="13.8" spans="1:7">
      <c r="A3636" s="102">
        <v>3631</v>
      </c>
      <c r="B3636" s="105" t="s">
        <v>32574</v>
      </c>
      <c r="C3636" s="24" t="s">
        <v>32556</v>
      </c>
      <c r="D3636" s="28">
        <v>7.34</v>
      </c>
      <c r="E3636" s="24">
        <v>4.84</v>
      </c>
      <c r="F3636" s="24">
        <v>35.53</v>
      </c>
      <c r="G3636" s="107"/>
    </row>
    <row r="3637" ht="13.8" spans="1:7">
      <c r="A3637" s="102">
        <v>3632</v>
      </c>
      <c r="B3637" s="105" t="s">
        <v>3733</v>
      </c>
      <c r="C3637" s="24" t="s">
        <v>32556</v>
      </c>
      <c r="D3637" s="28">
        <v>7.26</v>
      </c>
      <c r="E3637" s="24">
        <v>4.84</v>
      </c>
      <c r="F3637" s="24">
        <v>35.14</v>
      </c>
      <c r="G3637" s="107"/>
    </row>
    <row r="3638" ht="13.8" spans="1:7">
      <c r="A3638" s="102">
        <v>3633</v>
      </c>
      <c r="B3638" s="105" t="s">
        <v>32575</v>
      </c>
      <c r="C3638" s="24" t="s">
        <v>32556</v>
      </c>
      <c r="D3638" s="28">
        <v>10.32</v>
      </c>
      <c r="E3638" s="24">
        <v>4.84</v>
      </c>
      <c r="F3638" s="24">
        <v>49.95</v>
      </c>
      <c r="G3638" s="107"/>
    </row>
    <row r="3639" ht="13.8" spans="1:7">
      <c r="A3639" s="102">
        <v>3634</v>
      </c>
      <c r="B3639" s="105" t="s">
        <v>3705</v>
      </c>
      <c r="C3639" s="24" t="s">
        <v>32556</v>
      </c>
      <c r="D3639" s="28">
        <v>8.38</v>
      </c>
      <c r="E3639" s="24">
        <v>4.84</v>
      </c>
      <c r="F3639" s="24">
        <v>40.56</v>
      </c>
      <c r="G3639" s="107"/>
    </row>
    <row r="3640" ht="13.8" spans="1:7">
      <c r="A3640" s="102">
        <v>3635</v>
      </c>
      <c r="B3640" s="105" t="s">
        <v>32576</v>
      </c>
      <c r="C3640" s="24" t="s">
        <v>32514</v>
      </c>
      <c r="D3640" s="28">
        <v>3.06</v>
      </c>
      <c r="E3640" s="24">
        <v>4.84</v>
      </c>
      <c r="F3640" s="24">
        <v>14.81</v>
      </c>
      <c r="G3640" s="107"/>
    </row>
    <row r="3641" ht="13.8" spans="1:7">
      <c r="A3641" s="102">
        <v>3636</v>
      </c>
      <c r="B3641" s="105" t="s">
        <v>15456</v>
      </c>
      <c r="C3641" s="24" t="s">
        <v>32556</v>
      </c>
      <c r="D3641" s="28">
        <v>8.15</v>
      </c>
      <c r="E3641" s="24">
        <v>4.84</v>
      </c>
      <c r="F3641" s="24">
        <v>39.45</v>
      </c>
      <c r="G3641" s="107"/>
    </row>
    <row r="3642" ht="13.8" spans="1:7">
      <c r="A3642" s="102">
        <v>3637</v>
      </c>
      <c r="B3642" s="105" t="s">
        <v>12650</v>
      </c>
      <c r="C3642" s="24" t="s">
        <v>32556</v>
      </c>
      <c r="D3642" s="28">
        <v>8.92</v>
      </c>
      <c r="E3642" s="24">
        <v>4.84</v>
      </c>
      <c r="F3642" s="24">
        <v>43.17</v>
      </c>
      <c r="G3642" s="107"/>
    </row>
    <row r="3643" ht="13.8" spans="1:7">
      <c r="A3643" s="102">
        <v>3638</v>
      </c>
      <c r="B3643" s="105" t="s">
        <v>2825</v>
      </c>
      <c r="C3643" s="24" t="s">
        <v>32556</v>
      </c>
      <c r="D3643" s="28">
        <v>3.97</v>
      </c>
      <c r="E3643" s="24">
        <v>4.84</v>
      </c>
      <c r="F3643" s="24">
        <v>19.21</v>
      </c>
      <c r="G3643" s="107"/>
    </row>
    <row r="3644" ht="13.8" spans="1:7">
      <c r="A3644" s="102">
        <v>3639</v>
      </c>
      <c r="B3644" s="105" t="s">
        <v>32570</v>
      </c>
      <c r="C3644" s="24" t="s">
        <v>32556</v>
      </c>
      <c r="D3644" s="28">
        <v>17.02</v>
      </c>
      <c r="E3644" s="24">
        <v>4.84</v>
      </c>
      <c r="F3644" s="24">
        <v>82.38</v>
      </c>
      <c r="G3644" s="107"/>
    </row>
    <row r="3645" ht="13.8" spans="1:7">
      <c r="A3645" s="102">
        <v>3640</v>
      </c>
      <c r="B3645" s="105" t="s">
        <v>32577</v>
      </c>
      <c r="C3645" s="24" t="s">
        <v>32556</v>
      </c>
      <c r="D3645" s="28">
        <v>0.96</v>
      </c>
      <c r="E3645" s="24">
        <v>4.84</v>
      </c>
      <c r="F3645" s="24">
        <v>4.65</v>
      </c>
      <c r="G3645" s="107"/>
    </row>
    <row r="3646" ht="13.8" spans="1:7">
      <c r="A3646" s="102">
        <v>3641</v>
      </c>
      <c r="B3646" s="105" t="s">
        <v>3739</v>
      </c>
      <c r="C3646" s="24" t="s">
        <v>32556</v>
      </c>
      <c r="D3646" s="28">
        <v>3.28</v>
      </c>
      <c r="E3646" s="24">
        <v>4.84</v>
      </c>
      <c r="F3646" s="24">
        <v>15.88</v>
      </c>
      <c r="G3646" s="107"/>
    </row>
    <row r="3647" ht="13.8" spans="1:7">
      <c r="A3647" s="102">
        <v>3642</v>
      </c>
      <c r="B3647" s="105" t="s">
        <v>32562</v>
      </c>
      <c r="C3647" s="24" t="s">
        <v>32556</v>
      </c>
      <c r="D3647" s="28">
        <v>1.09</v>
      </c>
      <c r="E3647" s="24">
        <v>4.84</v>
      </c>
      <c r="F3647" s="24">
        <v>5.28</v>
      </c>
      <c r="G3647" s="107"/>
    </row>
    <row r="3648" ht="13.8" spans="1:7">
      <c r="A3648" s="102">
        <v>3643</v>
      </c>
      <c r="B3648" s="105" t="s">
        <v>3730</v>
      </c>
      <c r="C3648" s="24" t="s">
        <v>32532</v>
      </c>
      <c r="D3648" s="28">
        <v>4.22</v>
      </c>
      <c r="E3648" s="24">
        <v>4.84</v>
      </c>
      <c r="F3648" s="24">
        <v>20.42</v>
      </c>
      <c r="G3648" s="107"/>
    </row>
    <row r="3649" ht="13.8" spans="1:7">
      <c r="A3649" s="102">
        <v>3644</v>
      </c>
      <c r="B3649" s="105" t="s">
        <v>4454</v>
      </c>
      <c r="C3649" s="24" t="s">
        <v>32532</v>
      </c>
      <c r="D3649" s="28">
        <v>26.17</v>
      </c>
      <c r="E3649" s="24">
        <v>4.84</v>
      </c>
      <c r="F3649" s="24">
        <v>126.66</v>
      </c>
      <c r="G3649" s="107"/>
    </row>
    <row r="3650" ht="13.8" spans="1:7">
      <c r="A3650" s="102">
        <v>3645</v>
      </c>
      <c r="B3650" s="105" t="s">
        <v>32578</v>
      </c>
      <c r="C3650" s="24" t="s">
        <v>32532</v>
      </c>
      <c r="D3650" s="28">
        <v>7.16</v>
      </c>
      <c r="E3650" s="24">
        <v>4.84</v>
      </c>
      <c r="F3650" s="24">
        <v>34.65</v>
      </c>
      <c r="G3650" s="107"/>
    </row>
    <row r="3651" ht="13.8" spans="1:7">
      <c r="A3651" s="102">
        <v>3646</v>
      </c>
      <c r="B3651" s="105" t="s">
        <v>3727</v>
      </c>
      <c r="C3651" s="24" t="s">
        <v>32532</v>
      </c>
      <c r="D3651" s="28">
        <v>3.15</v>
      </c>
      <c r="E3651" s="24">
        <v>4.84</v>
      </c>
      <c r="F3651" s="24">
        <v>15.25</v>
      </c>
      <c r="G3651" s="107"/>
    </row>
    <row r="3652" ht="13.8" spans="1:7">
      <c r="A3652" s="102">
        <v>3647</v>
      </c>
      <c r="B3652" s="105" t="s">
        <v>32579</v>
      </c>
      <c r="C3652" s="24" t="s">
        <v>32532</v>
      </c>
      <c r="D3652" s="28">
        <v>8.67</v>
      </c>
      <c r="E3652" s="24">
        <v>4.84</v>
      </c>
      <c r="F3652" s="24">
        <v>41.96</v>
      </c>
      <c r="G3652" s="107"/>
    </row>
    <row r="3653" ht="13.8" spans="1:7">
      <c r="A3653" s="102">
        <v>3648</v>
      </c>
      <c r="B3653" s="105" t="s">
        <v>32580</v>
      </c>
      <c r="C3653" s="24" t="s">
        <v>32532</v>
      </c>
      <c r="D3653" s="28">
        <v>2.92</v>
      </c>
      <c r="E3653" s="24">
        <v>4.84</v>
      </c>
      <c r="F3653" s="24">
        <v>14.13</v>
      </c>
      <c r="G3653" s="107"/>
    </row>
    <row r="3654" ht="13.8" spans="1:7">
      <c r="A3654" s="102">
        <v>3649</v>
      </c>
      <c r="B3654" s="105" t="s">
        <v>32581</v>
      </c>
      <c r="C3654" s="24" t="s">
        <v>32532</v>
      </c>
      <c r="D3654" s="28">
        <v>7.46</v>
      </c>
      <c r="E3654" s="24">
        <v>4.84</v>
      </c>
      <c r="F3654" s="24">
        <v>36.11</v>
      </c>
      <c r="G3654" s="107"/>
    </row>
    <row r="3655" ht="13.8" spans="1:7">
      <c r="A3655" s="102">
        <v>3650</v>
      </c>
      <c r="B3655" s="105" t="s">
        <v>360</v>
      </c>
      <c r="C3655" s="24" t="s">
        <v>32532</v>
      </c>
      <c r="D3655" s="28">
        <v>4.25</v>
      </c>
      <c r="E3655" s="24">
        <v>4.84</v>
      </c>
      <c r="F3655" s="24">
        <v>20.57</v>
      </c>
      <c r="G3655" s="107"/>
    </row>
    <row r="3656" ht="13.8" spans="1:7">
      <c r="A3656" s="102">
        <v>3651</v>
      </c>
      <c r="B3656" s="105" t="s">
        <v>3705</v>
      </c>
      <c r="C3656" s="24" t="s">
        <v>32532</v>
      </c>
      <c r="D3656" s="28">
        <v>8.76</v>
      </c>
      <c r="E3656" s="24">
        <v>4.84</v>
      </c>
      <c r="F3656" s="24">
        <v>42.4</v>
      </c>
      <c r="G3656" s="107"/>
    </row>
    <row r="3657" ht="13.8" spans="1:7">
      <c r="A3657" s="102">
        <v>3652</v>
      </c>
      <c r="B3657" s="105" t="s">
        <v>31738</v>
      </c>
      <c r="C3657" s="24" t="s">
        <v>32532</v>
      </c>
      <c r="D3657" s="28">
        <v>6.31</v>
      </c>
      <c r="E3657" s="24">
        <v>4.84</v>
      </c>
      <c r="F3657" s="24">
        <v>30.54</v>
      </c>
      <c r="G3657" s="107"/>
    </row>
    <row r="3658" ht="13.8" spans="1:7">
      <c r="A3658" s="102">
        <v>3653</v>
      </c>
      <c r="B3658" s="105" t="s">
        <v>3726</v>
      </c>
      <c r="C3658" s="24" t="s">
        <v>32532</v>
      </c>
      <c r="D3658" s="28">
        <v>8.72</v>
      </c>
      <c r="E3658" s="24">
        <v>4.84</v>
      </c>
      <c r="F3658" s="24">
        <v>42.2</v>
      </c>
      <c r="G3658" s="107"/>
    </row>
    <row r="3659" ht="13.8" spans="1:7">
      <c r="A3659" s="102">
        <v>3654</v>
      </c>
      <c r="B3659" s="105" t="s">
        <v>3322</v>
      </c>
      <c r="C3659" s="24" t="s">
        <v>32532</v>
      </c>
      <c r="D3659" s="28">
        <v>21.93</v>
      </c>
      <c r="E3659" s="24">
        <v>4.84</v>
      </c>
      <c r="F3659" s="24">
        <v>106.14</v>
      </c>
      <c r="G3659" s="107"/>
    </row>
    <row r="3660" ht="13.8" spans="1:7">
      <c r="A3660" s="102">
        <v>3655</v>
      </c>
      <c r="B3660" s="105" t="s">
        <v>32582</v>
      </c>
      <c r="C3660" s="24" t="s">
        <v>32532</v>
      </c>
      <c r="D3660" s="28">
        <v>6.17</v>
      </c>
      <c r="E3660" s="24">
        <v>4.84</v>
      </c>
      <c r="F3660" s="24">
        <v>29.86</v>
      </c>
      <c r="G3660" s="107"/>
    </row>
    <row r="3661" ht="13.8" spans="1:7">
      <c r="A3661" s="102">
        <v>3656</v>
      </c>
      <c r="B3661" s="105" t="s">
        <v>32583</v>
      </c>
      <c r="C3661" s="24" t="s">
        <v>32532</v>
      </c>
      <c r="D3661" s="28">
        <v>7.12</v>
      </c>
      <c r="E3661" s="24">
        <v>4.84</v>
      </c>
      <c r="F3661" s="24">
        <v>34.46</v>
      </c>
      <c r="G3661" s="107"/>
    </row>
    <row r="3662" ht="13.8" spans="1:7">
      <c r="A3662" s="102">
        <v>3657</v>
      </c>
      <c r="B3662" s="105" t="s">
        <v>32584</v>
      </c>
      <c r="C3662" s="24" t="s">
        <v>32532</v>
      </c>
      <c r="D3662" s="28">
        <v>6.53</v>
      </c>
      <c r="E3662" s="24">
        <v>4.84</v>
      </c>
      <c r="F3662" s="24">
        <v>31.61</v>
      </c>
      <c r="G3662" s="107"/>
    </row>
    <row r="3663" ht="13.8" spans="1:7">
      <c r="A3663" s="102">
        <v>3658</v>
      </c>
      <c r="B3663" s="105" t="s">
        <v>15808</v>
      </c>
      <c r="C3663" s="24" t="s">
        <v>32532</v>
      </c>
      <c r="D3663" s="28">
        <v>10.92</v>
      </c>
      <c r="E3663" s="24">
        <v>4.84</v>
      </c>
      <c r="F3663" s="24">
        <v>52.85</v>
      </c>
      <c r="G3663" s="107"/>
    </row>
    <row r="3664" ht="13.8" spans="1:7">
      <c r="A3664" s="102">
        <v>3659</v>
      </c>
      <c r="B3664" s="105" t="s">
        <v>32531</v>
      </c>
      <c r="C3664" s="24" t="s">
        <v>32532</v>
      </c>
      <c r="D3664" s="28">
        <v>1.38</v>
      </c>
      <c r="E3664" s="24">
        <v>4.84</v>
      </c>
      <c r="F3664" s="24">
        <v>6.68</v>
      </c>
      <c r="G3664" s="107"/>
    </row>
    <row r="3665" ht="13.8" spans="1:7">
      <c r="A3665" s="102">
        <v>3660</v>
      </c>
      <c r="B3665" s="105" t="s">
        <v>32585</v>
      </c>
      <c r="C3665" s="24" t="s">
        <v>32532</v>
      </c>
      <c r="D3665" s="28">
        <v>6.67</v>
      </c>
      <c r="E3665" s="24">
        <v>4.84</v>
      </c>
      <c r="F3665" s="24">
        <v>32.28</v>
      </c>
      <c r="G3665" s="107"/>
    </row>
    <row r="3666" ht="13.8" spans="1:7">
      <c r="A3666" s="102">
        <v>3661</v>
      </c>
      <c r="B3666" s="105" t="s">
        <v>32561</v>
      </c>
      <c r="C3666" s="24" t="s">
        <v>32532</v>
      </c>
      <c r="D3666" s="28">
        <v>5.45</v>
      </c>
      <c r="E3666" s="24">
        <v>4.84</v>
      </c>
      <c r="F3666" s="24">
        <v>26.38</v>
      </c>
      <c r="G3666" s="107"/>
    </row>
    <row r="3667" ht="13.8" spans="1:7">
      <c r="A3667" s="102">
        <v>3662</v>
      </c>
      <c r="B3667" s="105" t="s">
        <v>32586</v>
      </c>
      <c r="C3667" s="24" t="s">
        <v>32532</v>
      </c>
      <c r="D3667" s="28">
        <v>4.3</v>
      </c>
      <c r="E3667" s="24">
        <v>4.84</v>
      </c>
      <c r="F3667" s="24">
        <v>20.81</v>
      </c>
      <c r="G3667" s="107"/>
    </row>
    <row r="3668" ht="13.8" spans="1:7">
      <c r="A3668" s="102">
        <v>3663</v>
      </c>
      <c r="B3668" s="105" t="s">
        <v>32587</v>
      </c>
      <c r="C3668" s="24" t="s">
        <v>32532</v>
      </c>
      <c r="D3668" s="28">
        <v>7.57</v>
      </c>
      <c r="E3668" s="24">
        <v>4.84</v>
      </c>
      <c r="F3668" s="24">
        <v>36.64</v>
      </c>
      <c r="G3668" s="107"/>
    </row>
    <row r="3669" ht="13.8" spans="1:7">
      <c r="A3669" s="102">
        <v>3664</v>
      </c>
      <c r="B3669" s="105" t="s">
        <v>32588</v>
      </c>
      <c r="C3669" s="24" t="s">
        <v>32532</v>
      </c>
      <c r="D3669" s="28">
        <v>4.69</v>
      </c>
      <c r="E3669" s="24">
        <v>4.84</v>
      </c>
      <c r="F3669" s="24">
        <v>22.7</v>
      </c>
      <c r="G3669" s="107"/>
    </row>
    <row r="3670" ht="13.8" spans="1:7">
      <c r="A3670" s="102">
        <v>3665</v>
      </c>
      <c r="B3670" s="105" t="s">
        <v>6078</v>
      </c>
      <c r="C3670" s="24" t="s">
        <v>32532</v>
      </c>
      <c r="D3670" s="28">
        <v>2.41</v>
      </c>
      <c r="E3670" s="24">
        <v>4.84</v>
      </c>
      <c r="F3670" s="24">
        <v>11.66</v>
      </c>
      <c r="G3670" s="107"/>
    </row>
    <row r="3671" ht="13.8" spans="1:7">
      <c r="A3671" s="102">
        <v>3666</v>
      </c>
      <c r="B3671" s="105" t="s">
        <v>32589</v>
      </c>
      <c r="C3671" s="24" t="s">
        <v>32532</v>
      </c>
      <c r="D3671" s="28">
        <v>32.5</v>
      </c>
      <c r="E3671" s="24">
        <v>4.84</v>
      </c>
      <c r="F3671" s="24">
        <v>157.3</v>
      </c>
      <c r="G3671" s="107"/>
    </row>
    <row r="3672" ht="13.8" spans="1:7">
      <c r="A3672" s="102">
        <v>3667</v>
      </c>
      <c r="B3672" s="105" t="s">
        <v>15501</v>
      </c>
      <c r="C3672" s="24" t="s">
        <v>32532</v>
      </c>
      <c r="D3672" s="28">
        <v>9.99</v>
      </c>
      <c r="E3672" s="24">
        <v>4.84</v>
      </c>
      <c r="F3672" s="24">
        <v>48.35</v>
      </c>
      <c r="G3672" s="107"/>
    </row>
    <row r="3673" ht="13.8" spans="1:7">
      <c r="A3673" s="102">
        <v>3668</v>
      </c>
      <c r="B3673" s="105" t="s">
        <v>32590</v>
      </c>
      <c r="C3673" s="24" t="s">
        <v>32532</v>
      </c>
      <c r="D3673" s="28">
        <v>2.97</v>
      </c>
      <c r="E3673" s="24">
        <v>4.84</v>
      </c>
      <c r="F3673" s="24">
        <v>14.37</v>
      </c>
      <c r="G3673" s="107"/>
    </row>
    <row r="3674" ht="13.8" spans="1:7">
      <c r="A3674" s="102">
        <v>3669</v>
      </c>
      <c r="B3674" s="105" t="s">
        <v>7913</v>
      </c>
      <c r="C3674" s="24" t="s">
        <v>32532</v>
      </c>
      <c r="D3674" s="28">
        <v>6.66</v>
      </c>
      <c r="E3674" s="24">
        <v>4.84</v>
      </c>
      <c r="F3674" s="24">
        <v>32.23</v>
      </c>
      <c r="G3674" s="107"/>
    </row>
    <row r="3675" ht="13.8" spans="1:7">
      <c r="A3675" s="102">
        <v>3670</v>
      </c>
      <c r="B3675" s="105" t="s">
        <v>3863</v>
      </c>
      <c r="C3675" s="24" t="s">
        <v>32532</v>
      </c>
      <c r="D3675" s="28">
        <v>4.59</v>
      </c>
      <c r="E3675" s="24">
        <v>4.84</v>
      </c>
      <c r="F3675" s="24">
        <v>22.22</v>
      </c>
      <c r="G3675" s="107"/>
    </row>
    <row r="3676" ht="13.8" spans="1:7">
      <c r="A3676" s="102">
        <v>3671</v>
      </c>
      <c r="B3676" s="105" t="s">
        <v>32591</v>
      </c>
      <c r="C3676" s="24" t="s">
        <v>32532</v>
      </c>
      <c r="D3676" s="28">
        <v>3</v>
      </c>
      <c r="E3676" s="24">
        <v>4.84</v>
      </c>
      <c r="F3676" s="24">
        <v>14.52</v>
      </c>
      <c r="G3676" s="107"/>
    </row>
    <row r="3677" ht="13.8" spans="1:7">
      <c r="A3677" s="102">
        <v>3672</v>
      </c>
      <c r="B3677" s="105" t="s">
        <v>15409</v>
      </c>
      <c r="C3677" s="24" t="s">
        <v>32532</v>
      </c>
      <c r="D3677" s="28">
        <v>3.43</v>
      </c>
      <c r="E3677" s="24">
        <v>4.84</v>
      </c>
      <c r="F3677" s="24">
        <v>16.6</v>
      </c>
      <c r="G3677" s="107"/>
    </row>
    <row r="3678" ht="13.8" spans="1:7">
      <c r="A3678" s="102">
        <v>3673</v>
      </c>
      <c r="B3678" s="105" t="s">
        <v>32592</v>
      </c>
      <c r="C3678" s="24" t="s">
        <v>32532</v>
      </c>
      <c r="D3678" s="28">
        <v>6.58</v>
      </c>
      <c r="E3678" s="24">
        <v>4.84</v>
      </c>
      <c r="F3678" s="24">
        <v>31.85</v>
      </c>
      <c r="G3678" s="107"/>
    </row>
    <row r="3679" ht="13.8" spans="1:7">
      <c r="A3679" s="102">
        <v>3674</v>
      </c>
      <c r="B3679" s="105" t="s">
        <v>14543</v>
      </c>
      <c r="C3679" s="24" t="s">
        <v>32532</v>
      </c>
      <c r="D3679" s="28">
        <v>8.58</v>
      </c>
      <c r="E3679" s="24">
        <v>4.84</v>
      </c>
      <c r="F3679" s="24">
        <v>41.53</v>
      </c>
      <c r="G3679" s="107"/>
    </row>
    <row r="3680" ht="13.8" spans="1:7">
      <c r="A3680" s="102">
        <v>3675</v>
      </c>
      <c r="B3680" s="105" t="s">
        <v>32574</v>
      </c>
      <c r="C3680" s="24" t="s">
        <v>32532</v>
      </c>
      <c r="D3680" s="28">
        <v>5.84</v>
      </c>
      <c r="E3680" s="24">
        <v>4.84</v>
      </c>
      <c r="F3680" s="24">
        <v>28.27</v>
      </c>
      <c r="G3680" s="107"/>
    </row>
    <row r="3681" ht="13.8" spans="1:7">
      <c r="A3681" s="102">
        <v>3676</v>
      </c>
      <c r="B3681" s="105" t="s">
        <v>28332</v>
      </c>
      <c r="C3681" s="24" t="s">
        <v>32532</v>
      </c>
      <c r="D3681" s="28">
        <v>3.58</v>
      </c>
      <c r="E3681" s="24">
        <v>4.84</v>
      </c>
      <c r="F3681" s="24">
        <v>17.33</v>
      </c>
      <c r="G3681" s="107"/>
    </row>
    <row r="3682" ht="13.8" spans="1:7">
      <c r="A3682" s="102">
        <v>3677</v>
      </c>
      <c r="B3682" s="105" t="s">
        <v>32593</v>
      </c>
      <c r="C3682" s="24" t="s">
        <v>32532</v>
      </c>
      <c r="D3682" s="28">
        <v>3.1</v>
      </c>
      <c r="E3682" s="24">
        <v>4.84</v>
      </c>
      <c r="F3682" s="24">
        <v>15</v>
      </c>
      <c r="G3682" s="107"/>
    </row>
    <row r="3683" ht="13.8" spans="1:7">
      <c r="A3683" s="102">
        <v>3678</v>
      </c>
      <c r="B3683" s="105" t="s">
        <v>15446</v>
      </c>
      <c r="C3683" s="24" t="s">
        <v>32532</v>
      </c>
      <c r="D3683" s="28">
        <v>4.18</v>
      </c>
      <c r="E3683" s="24">
        <v>4.84</v>
      </c>
      <c r="F3683" s="24">
        <v>20.23</v>
      </c>
      <c r="G3683" s="107"/>
    </row>
    <row r="3684" ht="13.8" spans="1:7">
      <c r="A3684" s="102">
        <v>3679</v>
      </c>
      <c r="B3684" s="105" t="s">
        <v>32594</v>
      </c>
      <c r="C3684" s="24" t="s">
        <v>32532</v>
      </c>
      <c r="D3684" s="28">
        <v>3.96</v>
      </c>
      <c r="E3684" s="24">
        <v>4.84</v>
      </c>
      <c r="F3684" s="24">
        <v>19.17</v>
      </c>
      <c r="G3684" s="107"/>
    </row>
    <row r="3685" ht="13.8" spans="1:7">
      <c r="A3685" s="102">
        <v>3680</v>
      </c>
      <c r="B3685" s="105" t="s">
        <v>32595</v>
      </c>
      <c r="C3685" s="24" t="s">
        <v>32532</v>
      </c>
      <c r="D3685" s="28">
        <v>3.7</v>
      </c>
      <c r="E3685" s="24">
        <v>4.84</v>
      </c>
      <c r="F3685" s="24">
        <v>17.91</v>
      </c>
      <c r="G3685" s="107"/>
    </row>
    <row r="3686" ht="13.8" spans="1:7">
      <c r="A3686" s="102">
        <v>3681</v>
      </c>
      <c r="B3686" s="105" t="s">
        <v>3723</v>
      </c>
      <c r="C3686" s="24" t="s">
        <v>32532</v>
      </c>
      <c r="D3686" s="28">
        <v>3.08</v>
      </c>
      <c r="E3686" s="24">
        <v>4.84</v>
      </c>
      <c r="F3686" s="24">
        <v>14.91</v>
      </c>
      <c r="G3686" s="107"/>
    </row>
    <row r="3687" ht="13.8" spans="1:7">
      <c r="A3687" s="102">
        <v>3682</v>
      </c>
      <c r="B3687" s="105" t="s">
        <v>32596</v>
      </c>
      <c r="C3687" s="24" t="s">
        <v>32532</v>
      </c>
      <c r="D3687" s="28">
        <v>0.96</v>
      </c>
      <c r="E3687" s="24">
        <v>4.84</v>
      </c>
      <c r="F3687" s="24">
        <v>4.65</v>
      </c>
      <c r="G3687" s="107"/>
    </row>
    <row r="3688" ht="13.8" spans="1:7">
      <c r="A3688" s="102">
        <v>3683</v>
      </c>
      <c r="B3688" s="105" t="s">
        <v>21821</v>
      </c>
      <c r="C3688" s="24" t="s">
        <v>32532</v>
      </c>
      <c r="D3688" s="28">
        <v>6.46</v>
      </c>
      <c r="E3688" s="24">
        <v>4.84</v>
      </c>
      <c r="F3688" s="24">
        <v>31.27</v>
      </c>
      <c r="G3688" s="107"/>
    </row>
    <row r="3689" ht="13.8" spans="1:7">
      <c r="A3689" s="102">
        <v>3684</v>
      </c>
      <c r="B3689" s="105" t="s">
        <v>12661</v>
      </c>
      <c r="C3689" s="24" t="s">
        <v>32532</v>
      </c>
      <c r="D3689" s="28">
        <v>2.7</v>
      </c>
      <c r="E3689" s="24">
        <v>4.84</v>
      </c>
      <c r="F3689" s="24">
        <v>13.07</v>
      </c>
      <c r="G3689" s="107"/>
    </row>
    <row r="3690" ht="13.8" spans="1:7">
      <c r="A3690" s="102">
        <v>3685</v>
      </c>
      <c r="B3690" s="105" t="s">
        <v>32597</v>
      </c>
      <c r="C3690" s="24" t="s">
        <v>32532</v>
      </c>
      <c r="D3690" s="28">
        <v>3.39</v>
      </c>
      <c r="E3690" s="24">
        <v>4.84</v>
      </c>
      <c r="F3690" s="24">
        <v>16.41</v>
      </c>
      <c r="G3690" s="107"/>
    </row>
    <row r="3691" ht="13.8" spans="1:7">
      <c r="A3691" s="102">
        <v>3686</v>
      </c>
      <c r="B3691" s="105" t="s">
        <v>14615</v>
      </c>
      <c r="C3691" s="24" t="s">
        <v>32532</v>
      </c>
      <c r="D3691" s="28">
        <v>3.89</v>
      </c>
      <c r="E3691" s="24">
        <v>4.84</v>
      </c>
      <c r="F3691" s="24">
        <v>18.83</v>
      </c>
      <c r="G3691" s="107"/>
    </row>
    <row r="3692" ht="13.8" spans="1:7">
      <c r="A3692" s="102">
        <v>3687</v>
      </c>
      <c r="B3692" s="105" t="s">
        <v>3729</v>
      </c>
      <c r="C3692" s="24" t="s">
        <v>32532</v>
      </c>
      <c r="D3692" s="28">
        <v>5.33</v>
      </c>
      <c r="E3692" s="24">
        <v>4.84</v>
      </c>
      <c r="F3692" s="24">
        <v>25.8</v>
      </c>
      <c r="G3692" s="107"/>
    </row>
    <row r="3693" ht="13.8" spans="1:7">
      <c r="A3693" s="102">
        <v>3688</v>
      </c>
      <c r="B3693" s="105" t="s">
        <v>32598</v>
      </c>
      <c r="C3693" s="24" t="s">
        <v>32532</v>
      </c>
      <c r="D3693" s="28">
        <v>3.23</v>
      </c>
      <c r="E3693" s="24">
        <v>4.84</v>
      </c>
      <c r="F3693" s="24">
        <v>15.63</v>
      </c>
      <c r="G3693" s="107"/>
    </row>
    <row r="3694" ht="13.8" spans="1:7">
      <c r="A3694" s="102">
        <v>3689</v>
      </c>
      <c r="B3694" s="105" t="s">
        <v>31951</v>
      </c>
      <c r="C3694" s="24" t="s">
        <v>32532</v>
      </c>
      <c r="D3694" s="28">
        <v>25.55</v>
      </c>
      <c r="E3694" s="24">
        <v>4.84</v>
      </c>
      <c r="F3694" s="24">
        <v>123.66</v>
      </c>
      <c r="G3694" s="107"/>
    </row>
    <row r="3695" ht="13.8" spans="1:7">
      <c r="A3695" s="102">
        <v>3690</v>
      </c>
      <c r="B3695" s="105" t="s">
        <v>32599</v>
      </c>
      <c r="C3695" s="24" t="s">
        <v>32532</v>
      </c>
      <c r="D3695" s="28">
        <v>7.49</v>
      </c>
      <c r="E3695" s="24">
        <v>4.84</v>
      </c>
      <c r="F3695" s="24">
        <v>36.25</v>
      </c>
      <c r="G3695" s="107"/>
    </row>
    <row r="3696" ht="13.8" spans="1:7">
      <c r="A3696" s="102">
        <v>3691</v>
      </c>
      <c r="B3696" s="105" t="s">
        <v>14406</v>
      </c>
      <c r="C3696" s="24" t="s">
        <v>32532</v>
      </c>
      <c r="D3696" s="28">
        <v>18.39</v>
      </c>
      <c r="E3696" s="24">
        <v>4.84</v>
      </c>
      <c r="F3696" s="24">
        <v>89.01</v>
      </c>
      <c r="G3696" s="107"/>
    </row>
    <row r="3697" ht="13.8" spans="1:7">
      <c r="A3697" s="102">
        <v>3692</v>
      </c>
      <c r="B3697" s="105" t="s">
        <v>32600</v>
      </c>
      <c r="C3697" s="24" t="s">
        <v>32601</v>
      </c>
      <c r="D3697" s="24">
        <v>9.5</v>
      </c>
      <c r="E3697" s="24">
        <v>4.84</v>
      </c>
      <c r="F3697" s="24">
        <v>45.98</v>
      </c>
      <c r="G3697" s="107"/>
    </row>
    <row r="3698" ht="13.8" spans="1:7">
      <c r="A3698" s="102">
        <v>3693</v>
      </c>
      <c r="B3698" s="105" t="s">
        <v>32602</v>
      </c>
      <c r="C3698" s="24" t="s">
        <v>32601</v>
      </c>
      <c r="D3698" s="24">
        <v>14</v>
      </c>
      <c r="E3698" s="24">
        <v>4.84</v>
      </c>
      <c r="F3698" s="24">
        <v>67.76</v>
      </c>
      <c r="G3698" s="107"/>
    </row>
    <row r="3699" ht="13.8" spans="1:7">
      <c r="A3699" s="102">
        <v>3694</v>
      </c>
      <c r="B3699" s="105" t="s">
        <v>32603</v>
      </c>
      <c r="C3699" s="24" t="s">
        <v>32604</v>
      </c>
      <c r="D3699" s="24">
        <v>10</v>
      </c>
      <c r="E3699" s="24">
        <v>4.84</v>
      </c>
      <c r="F3699" s="24">
        <v>48.4</v>
      </c>
      <c r="G3699" s="107"/>
    </row>
    <row r="3700" ht="13.8" spans="1:7">
      <c r="A3700" s="102">
        <v>3695</v>
      </c>
      <c r="B3700" s="105" t="s">
        <v>32605</v>
      </c>
      <c r="C3700" s="24" t="s">
        <v>32604</v>
      </c>
      <c r="D3700" s="24">
        <v>8</v>
      </c>
      <c r="E3700" s="24">
        <v>4.84</v>
      </c>
      <c r="F3700" s="24">
        <v>38.72</v>
      </c>
      <c r="G3700" s="107"/>
    </row>
    <row r="3701" ht="13.8" spans="1:7">
      <c r="A3701" s="102">
        <v>3696</v>
      </c>
      <c r="B3701" s="105" t="s">
        <v>32606</v>
      </c>
      <c r="C3701" s="24" t="s">
        <v>32601</v>
      </c>
      <c r="D3701" s="24">
        <v>20</v>
      </c>
      <c r="E3701" s="24">
        <v>4.84</v>
      </c>
      <c r="F3701" s="24">
        <v>96.8</v>
      </c>
      <c r="G3701" s="107"/>
    </row>
    <row r="3702" ht="13.8" spans="1:7">
      <c r="A3702" s="102">
        <v>3697</v>
      </c>
      <c r="B3702" s="105" t="s">
        <v>11466</v>
      </c>
      <c r="C3702" s="24" t="s">
        <v>32604</v>
      </c>
      <c r="D3702" s="24">
        <v>23</v>
      </c>
      <c r="E3702" s="24">
        <v>4.84</v>
      </c>
      <c r="F3702" s="24">
        <v>111.32</v>
      </c>
      <c r="G3702" s="107"/>
    </row>
    <row r="3703" ht="13.8" spans="1:7">
      <c r="A3703" s="102">
        <v>3698</v>
      </c>
      <c r="B3703" s="105" t="s">
        <v>32607</v>
      </c>
      <c r="C3703" s="24" t="s">
        <v>32601</v>
      </c>
      <c r="D3703" s="24">
        <v>5</v>
      </c>
      <c r="E3703" s="24">
        <v>4.84</v>
      </c>
      <c r="F3703" s="24">
        <v>24.2</v>
      </c>
      <c r="G3703" s="107"/>
    </row>
    <row r="3704" ht="13.8" spans="1:7">
      <c r="A3704" s="102">
        <v>3699</v>
      </c>
      <c r="B3704" s="105" t="s">
        <v>32608</v>
      </c>
      <c r="C3704" s="24" t="s">
        <v>32601</v>
      </c>
      <c r="D3704" s="24">
        <v>8</v>
      </c>
      <c r="E3704" s="24">
        <v>4.84</v>
      </c>
      <c r="F3704" s="24">
        <v>38.72</v>
      </c>
      <c r="G3704" s="107"/>
    </row>
    <row r="3705" ht="13.8" spans="1:7">
      <c r="A3705" s="102">
        <v>3700</v>
      </c>
      <c r="B3705" s="105" t="s">
        <v>32609</v>
      </c>
      <c r="C3705" s="24" t="s">
        <v>32604</v>
      </c>
      <c r="D3705" s="24">
        <v>18</v>
      </c>
      <c r="E3705" s="24">
        <v>4.84</v>
      </c>
      <c r="F3705" s="24">
        <v>87.12</v>
      </c>
      <c r="G3705" s="107"/>
    </row>
    <row r="3706" ht="13.8" spans="1:7">
      <c r="A3706" s="102">
        <v>3701</v>
      </c>
      <c r="B3706" s="105" t="s">
        <v>32610</v>
      </c>
      <c r="C3706" s="24" t="s">
        <v>32601</v>
      </c>
      <c r="D3706" s="24">
        <v>37</v>
      </c>
      <c r="E3706" s="24">
        <v>4.84</v>
      </c>
      <c r="F3706" s="24">
        <v>179.08</v>
      </c>
      <c r="G3706" s="107"/>
    </row>
    <row r="3707" ht="13.8" spans="1:7">
      <c r="A3707" s="102">
        <v>3702</v>
      </c>
      <c r="B3707" s="105" t="s">
        <v>32611</v>
      </c>
      <c r="C3707" s="24" t="s">
        <v>32604</v>
      </c>
      <c r="D3707" s="24">
        <v>22</v>
      </c>
      <c r="E3707" s="24">
        <v>4.84</v>
      </c>
      <c r="F3707" s="24">
        <v>106.48</v>
      </c>
      <c r="G3707" s="107"/>
    </row>
    <row r="3708" ht="13.8" spans="1:7">
      <c r="A3708" s="102">
        <v>3703</v>
      </c>
      <c r="B3708" s="105" t="s">
        <v>3565</v>
      </c>
      <c r="C3708" s="24" t="s">
        <v>32604</v>
      </c>
      <c r="D3708" s="24">
        <v>31</v>
      </c>
      <c r="E3708" s="24">
        <v>4.84</v>
      </c>
      <c r="F3708" s="24">
        <v>150.04</v>
      </c>
      <c r="G3708" s="107"/>
    </row>
    <row r="3709" ht="13.8" spans="1:7">
      <c r="A3709" s="102">
        <v>3704</v>
      </c>
      <c r="B3709" s="105" t="s">
        <v>32612</v>
      </c>
      <c r="C3709" s="24" t="s">
        <v>32604</v>
      </c>
      <c r="D3709" s="24">
        <v>6</v>
      </c>
      <c r="E3709" s="24">
        <v>4.84</v>
      </c>
      <c r="F3709" s="24">
        <v>29.04</v>
      </c>
      <c r="G3709" s="107"/>
    </row>
    <row r="3710" ht="13.8" spans="1:7">
      <c r="A3710" s="102">
        <v>3705</v>
      </c>
      <c r="B3710" s="105" t="s">
        <v>4390</v>
      </c>
      <c r="C3710" s="24" t="s">
        <v>32604</v>
      </c>
      <c r="D3710" s="24">
        <v>40</v>
      </c>
      <c r="E3710" s="24">
        <v>4.84</v>
      </c>
      <c r="F3710" s="24">
        <v>193.6</v>
      </c>
      <c r="G3710" s="107"/>
    </row>
    <row r="3711" ht="13.8" spans="1:7">
      <c r="A3711" s="102">
        <v>3706</v>
      </c>
      <c r="B3711" s="105" t="s">
        <v>19893</v>
      </c>
      <c r="C3711" s="24" t="s">
        <v>32604</v>
      </c>
      <c r="D3711" s="24">
        <v>13</v>
      </c>
      <c r="E3711" s="24">
        <v>4.84</v>
      </c>
      <c r="F3711" s="24">
        <v>62.92</v>
      </c>
      <c r="G3711" s="107"/>
    </row>
    <row r="3712" ht="13.8" spans="1:7">
      <c r="A3712" s="102">
        <v>3707</v>
      </c>
      <c r="B3712" s="105" t="s">
        <v>32613</v>
      </c>
      <c r="C3712" s="24" t="s">
        <v>32604</v>
      </c>
      <c r="D3712" s="24">
        <v>21</v>
      </c>
      <c r="E3712" s="24">
        <v>4.84</v>
      </c>
      <c r="F3712" s="24">
        <v>101.64</v>
      </c>
      <c r="G3712" s="107"/>
    </row>
    <row r="3713" ht="13.8" spans="1:7">
      <c r="A3713" s="102">
        <v>3708</v>
      </c>
      <c r="B3713" s="105" t="s">
        <v>32614</v>
      </c>
      <c r="C3713" s="24" t="s">
        <v>32604</v>
      </c>
      <c r="D3713" s="24">
        <v>7</v>
      </c>
      <c r="E3713" s="24">
        <v>4.84</v>
      </c>
      <c r="F3713" s="24">
        <v>33.88</v>
      </c>
      <c r="G3713" s="107"/>
    </row>
    <row r="3714" ht="13.8" spans="1:7">
      <c r="A3714" s="102">
        <v>3709</v>
      </c>
      <c r="B3714" s="105" t="s">
        <v>15086</v>
      </c>
      <c r="C3714" s="24" t="s">
        <v>32601</v>
      </c>
      <c r="D3714" s="24">
        <v>8</v>
      </c>
      <c r="E3714" s="24">
        <v>4.84</v>
      </c>
      <c r="F3714" s="24">
        <v>38.72</v>
      </c>
      <c r="G3714" s="107"/>
    </row>
    <row r="3715" ht="13.8" spans="1:7">
      <c r="A3715" s="102">
        <v>3710</v>
      </c>
      <c r="B3715" s="105" t="s">
        <v>32615</v>
      </c>
      <c r="C3715" s="24" t="s">
        <v>32601</v>
      </c>
      <c r="D3715" s="24">
        <v>32</v>
      </c>
      <c r="E3715" s="24">
        <v>4.84</v>
      </c>
      <c r="F3715" s="24">
        <v>154.88</v>
      </c>
      <c r="G3715" s="107"/>
    </row>
    <row r="3716" ht="13.8" spans="1:7">
      <c r="A3716" s="102">
        <v>3711</v>
      </c>
      <c r="B3716" s="105" t="s">
        <v>32616</v>
      </c>
      <c r="C3716" s="24" t="s">
        <v>32601</v>
      </c>
      <c r="D3716" s="24">
        <v>9</v>
      </c>
      <c r="E3716" s="24">
        <v>4.84</v>
      </c>
      <c r="F3716" s="24">
        <v>43.56</v>
      </c>
      <c r="G3716" s="107"/>
    </row>
    <row r="3717" ht="13.8" spans="1:7">
      <c r="A3717" s="102">
        <v>3712</v>
      </c>
      <c r="B3717" s="105" t="s">
        <v>1426</v>
      </c>
      <c r="C3717" s="24" t="s">
        <v>32601</v>
      </c>
      <c r="D3717" s="24">
        <v>15</v>
      </c>
      <c r="E3717" s="24">
        <v>4.84</v>
      </c>
      <c r="F3717" s="24">
        <v>72.6</v>
      </c>
      <c r="G3717" s="107"/>
    </row>
    <row r="3718" ht="13.8" spans="1:7">
      <c r="A3718" s="102">
        <v>3713</v>
      </c>
      <c r="B3718" s="105" t="s">
        <v>32617</v>
      </c>
      <c r="C3718" s="24" t="s">
        <v>32601</v>
      </c>
      <c r="D3718" s="24">
        <v>32</v>
      </c>
      <c r="E3718" s="24">
        <v>4.84</v>
      </c>
      <c r="F3718" s="24">
        <v>154.88</v>
      </c>
      <c r="G3718" s="107"/>
    </row>
    <row r="3719" ht="13.8" spans="1:7">
      <c r="A3719" s="102">
        <v>3714</v>
      </c>
      <c r="B3719" s="105" t="s">
        <v>646</v>
      </c>
      <c r="C3719" s="24" t="s">
        <v>32601</v>
      </c>
      <c r="D3719" s="24">
        <v>11</v>
      </c>
      <c r="E3719" s="24">
        <v>4.84</v>
      </c>
      <c r="F3719" s="24">
        <v>53.24</v>
      </c>
      <c r="G3719" s="107"/>
    </row>
    <row r="3720" ht="13.8" spans="1:7">
      <c r="A3720" s="102">
        <v>3715</v>
      </c>
      <c r="B3720" s="105" t="s">
        <v>22889</v>
      </c>
      <c r="C3720" s="24" t="s">
        <v>32604</v>
      </c>
      <c r="D3720" s="24">
        <v>18</v>
      </c>
      <c r="E3720" s="24">
        <v>4.84</v>
      </c>
      <c r="F3720" s="24">
        <v>87.12</v>
      </c>
      <c r="G3720" s="107"/>
    </row>
    <row r="3721" ht="13.8" spans="1:7">
      <c r="A3721" s="102">
        <v>3716</v>
      </c>
      <c r="B3721" s="105" t="s">
        <v>32618</v>
      </c>
      <c r="C3721" s="24" t="s">
        <v>32601</v>
      </c>
      <c r="D3721" s="24">
        <v>13</v>
      </c>
      <c r="E3721" s="24">
        <v>4.84</v>
      </c>
      <c r="F3721" s="24">
        <v>62.92</v>
      </c>
      <c r="G3721" s="107"/>
    </row>
    <row r="3722" ht="13.8" spans="1:7">
      <c r="A3722" s="102">
        <v>3717</v>
      </c>
      <c r="B3722" s="105" t="s">
        <v>17107</v>
      </c>
      <c r="C3722" s="24" t="s">
        <v>32601</v>
      </c>
      <c r="D3722" s="24">
        <v>9.6</v>
      </c>
      <c r="E3722" s="24">
        <v>4.84</v>
      </c>
      <c r="F3722" s="24">
        <v>46.46</v>
      </c>
      <c r="G3722" s="107"/>
    </row>
    <row r="3723" ht="13.8" spans="1:7">
      <c r="A3723" s="102">
        <v>3718</v>
      </c>
      <c r="B3723" s="105" t="s">
        <v>4766</v>
      </c>
      <c r="C3723" s="24" t="s">
        <v>32601</v>
      </c>
      <c r="D3723" s="24">
        <v>11</v>
      </c>
      <c r="E3723" s="24">
        <v>4.84</v>
      </c>
      <c r="F3723" s="24">
        <v>53.24</v>
      </c>
      <c r="G3723" s="107"/>
    </row>
    <row r="3724" ht="13.8" spans="1:7">
      <c r="A3724" s="102">
        <v>3719</v>
      </c>
      <c r="B3724" s="105" t="s">
        <v>32619</v>
      </c>
      <c r="C3724" s="24" t="s">
        <v>32601</v>
      </c>
      <c r="D3724" s="24">
        <v>15</v>
      </c>
      <c r="E3724" s="24">
        <v>4.84</v>
      </c>
      <c r="F3724" s="24">
        <v>72.6</v>
      </c>
      <c r="G3724" s="107"/>
    </row>
    <row r="3725" ht="13.8" spans="1:7">
      <c r="A3725" s="102">
        <v>3720</v>
      </c>
      <c r="B3725" s="105" t="s">
        <v>20114</v>
      </c>
      <c r="C3725" s="24" t="s">
        <v>32601</v>
      </c>
      <c r="D3725" s="24">
        <v>11</v>
      </c>
      <c r="E3725" s="24">
        <v>4.84</v>
      </c>
      <c r="F3725" s="24">
        <v>53.24</v>
      </c>
      <c r="G3725" s="107"/>
    </row>
    <row r="3726" ht="13.8" spans="1:7">
      <c r="A3726" s="102">
        <v>3721</v>
      </c>
      <c r="B3726" s="105" t="s">
        <v>21397</v>
      </c>
      <c r="C3726" s="24" t="s">
        <v>32604</v>
      </c>
      <c r="D3726" s="24">
        <v>38</v>
      </c>
      <c r="E3726" s="24">
        <v>4.84</v>
      </c>
      <c r="F3726" s="24">
        <v>183.92</v>
      </c>
      <c r="G3726" s="107"/>
    </row>
    <row r="3727" ht="13.8" spans="1:7">
      <c r="A3727" s="102">
        <v>3722</v>
      </c>
      <c r="B3727" s="105" t="s">
        <v>32620</v>
      </c>
      <c r="C3727" s="24" t="s">
        <v>32601</v>
      </c>
      <c r="D3727" s="24">
        <v>35</v>
      </c>
      <c r="E3727" s="24">
        <v>4.84</v>
      </c>
      <c r="F3727" s="24">
        <v>169.4</v>
      </c>
      <c r="G3727" s="107"/>
    </row>
    <row r="3728" ht="13.8" spans="1:7">
      <c r="A3728" s="102">
        <v>3723</v>
      </c>
      <c r="B3728" s="105" t="s">
        <v>32621</v>
      </c>
      <c r="C3728" s="24" t="s">
        <v>32604</v>
      </c>
      <c r="D3728" s="24">
        <v>15</v>
      </c>
      <c r="E3728" s="24">
        <v>4.84</v>
      </c>
      <c r="F3728" s="24">
        <v>72.6</v>
      </c>
      <c r="G3728" s="107"/>
    </row>
    <row r="3729" ht="13.8" spans="1:7">
      <c r="A3729" s="102">
        <v>3724</v>
      </c>
      <c r="B3729" s="105" t="s">
        <v>32622</v>
      </c>
      <c r="C3729" s="24" t="s">
        <v>32604</v>
      </c>
      <c r="D3729" s="24">
        <v>21</v>
      </c>
      <c r="E3729" s="24">
        <v>4.84</v>
      </c>
      <c r="F3729" s="24">
        <v>101.64</v>
      </c>
      <c r="G3729" s="107"/>
    </row>
    <row r="3730" ht="13.8" spans="1:7">
      <c r="A3730" s="102">
        <v>3725</v>
      </c>
      <c r="B3730" s="105" t="s">
        <v>29019</v>
      </c>
      <c r="C3730" s="24" t="s">
        <v>32604</v>
      </c>
      <c r="D3730" s="24">
        <v>10</v>
      </c>
      <c r="E3730" s="24">
        <v>4.84</v>
      </c>
      <c r="F3730" s="24">
        <v>48.4</v>
      </c>
      <c r="G3730" s="107"/>
    </row>
    <row r="3731" ht="13.8" spans="1:7">
      <c r="A3731" s="102">
        <v>3726</v>
      </c>
      <c r="B3731" s="105" t="s">
        <v>32623</v>
      </c>
      <c r="C3731" s="24" t="s">
        <v>32601</v>
      </c>
      <c r="D3731" s="24">
        <v>20</v>
      </c>
      <c r="E3731" s="24">
        <v>4.84</v>
      </c>
      <c r="F3731" s="24">
        <v>96.8</v>
      </c>
      <c r="G3731" s="107"/>
    </row>
    <row r="3732" ht="13.8" spans="1:7">
      <c r="A3732" s="102">
        <v>3727</v>
      </c>
      <c r="B3732" s="105" t="s">
        <v>32624</v>
      </c>
      <c r="C3732" s="24" t="s">
        <v>32601</v>
      </c>
      <c r="D3732" s="24">
        <v>11</v>
      </c>
      <c r="E3732" s="24">
        <v>4.84</v>
      </c>
      <c r="F3732" s="24">
        <v>53.24</v>
      </c>
      <c r="G3732" s="107"/>
    </row>
    <row r="3733" ht="13.8" spans="1:7">
      <c r="A3733" s="102">
        <v>3728</v>
      </c>
      <c r="B3733" s="105" t="s">
        <v>32625</v>
      </c>
      <c r="C3733" s="24" t="s">
        <v>32601</v>
      </c>
      <c r="D3733" s="24">
        <v>26</v>
      </c>
      <c r="E3733" s="24">
        <v>4.84</v>
      </c>
      <c r="F3733" s="24">
        <v>125.84</v>
      </c>
      <c r="G3733" s="107"/>
    </row>
    <row r="3734" ht="13.8" spans="1:7">
      <c r="A3734" s="102">
        <v>3729</v>
      </c>
      <c r="B3734" s="105" t="s">
        <v>1764</v>
      </c>
      <c r="C3734" s="24" t="s">
        <v>32601</v>
      </c>
      <c r="D3734" s="24">
        <v>9</v>
      </c>
      <c r="E3734" s="24">
        <v>4.84</v>
      </c>
      <c r="F3734" s="24">
        <v>43.56</v>
      </c>
      <c r="G3734" s="107"/>
    </row>
    <row r="3735" ht="13.8" spans="1:7">
      <c r="A3735" s="102">
        <v>3730</v>
      </c>
      <c r="B3735" s="105" t="s">
        <v>15144</v>
      </c>
      <c r="C3735" s="24" t="s">
        <v>32601</v>
      </c>
      <c r="D3735" s="24">
        <v>11.8</v>
      </c>
      <c r="E3735" s="24">
        <v>4.84</v>
      </c>
      <c r="F3735" s="24">
        <v>57.11</v>
      </c>
      <c r="G3735" s="107"/>
    </row>
    <row r="3736" ht="13.8" spans="1:7">
      <c r="A3736" s="102">
        <v>3731</v>
      </c>
      <c r="B3736" s="105" t="s">
        <v>32409</v>
      </c>
      <c r="C3736" s="24" t="s">
        <v>32604</v>
      </c>
      <c r="D3736" s="24">
        <v>20</v>
      </c>
      <c r="E3736" s="24">
        <v>4.84</v>
      </c>
      <c r="F3736" s="24">
        <v>96.8</v>
      </c>
      <c r="G3736" s="107"/>
    </row>
    <row r="3737" ht="13.8" spans="1:7">
      <c r="A3737" s="102">
        <v>3732</v>
      </c>
      <c r="B3737" s="105" t="s">
        <v>23186</v>
      </c>
      <c r="C3737" s="24" t="s">
        <v>32604</v>
      </c>
      <c r="D3737" s="24">
        <v>20</v>
      </c>
      <c r="E3737" s="24">
        <v>4.84</v>
      </c>
      <c r="F3737" s="24">
        <v>96.8</v>
      </c>
      <c r="G3737" s="107"/>
    </row>
    <row r="3738" ht="13.8" spans="1:7">
      <c r="A3738" s="102">
        <v>3733</v>
      </c>
      <c r="B3738" s="105" t="s">
        <v>32626</v>
      </c>
      <c r="C3738" s="24" t="s">
        <v>32604</v>
      </c>
      <c r="D3738" s="24">
        <v>9.94</v>
      </c>
      <c r="E3738" s="24">
        <v>4.84</v>
      </c>
      <c r="F3738" s="24">
        <v>48.11</v>
      </c>
      <c r="G3738" s="107"/>
    </row>
    <row r="3739" ht="13.8" spans="1:7">
      <c r="A3739" s="102">
        <v>3734</v>
      </c>
      <c r="B3739" s="105" t="s">
        <v>31276</v>
      </c>
      <c r="C3739" s="24" t="s">
        <v>32604</v>
      </c>
      <c r="D3739" s="24">
        <v>40</v>
      </c>
      <c r="E3739" s="24">
        <v>4.84</v>
      </c>
      <c r="F3739" s="24">
        <v>193.6</v>
      </c>
      <c r="G3739" s="107"/>
    </row>
    <row r="3740" ht="13.8" spans="1:7">
      <c r="A3740" s="102">
        <v>3735</v>
      </c>
      <c r="B3740" s="105" t="s">
        <v>32627</v>
      </c>
      <c r="C3740" s="24" t="s">
        <v>32628</v>
      </c>
      <c r="D3740" s="28">
        <v>7.23</v>
      </c>
      <c r="E3740" s="24">
        <v>4.84</v>
      </c>
      <c r="F3740" s="24">
        <v>34.99</v>
      </c>
      <c r="G3740" s="107"/>
    </row>
    <row r="3741" ht="13.8" spans="1:7">
      <c r="A3741" s="102">
        <v>3736</v>
      </c>
      <c r="B3741" s="105" t="s">
        <v>32629</v>
      </c>
      <c r="C3741" s="24" t="s">
        <v>32628</v>
      </c>
      <c r="D3741" s="28">
        <v>6.87</v>
      </c>
      <c r="E3741" s="24">
        <v>4.84</v>
      </c>
      <c r="F3741" s="24">
        <v>33.25</v>
      </c>
      <c r="G3741" s="107"/>
    </row>
    <row r="3742" ht="13.8" spans="1:7">
      <c r="A3742" s="102">
        <v>3737</v>
      </c>
      <c r="B3742" s="105" t="s">
        <v>4004</v>
      </c>
      <c r="C3742" s="24" t="s">
        <v>32628</v>
      </c>
      <c r="D3742" s="24">
        <v>5.5</v>
      </c>
      <c r="E3742" s="24">
        <v>4.84</v>
      </c>
      <c r="F3742" s="24">
        <v>26.62</v>
      </c>
      <c r="G3742" s="107"/>
    </row>
    <row r="3743" ht="13.8" spans="1:7">
      <c r="A3743" s="102">
        <v>3738</v>
      </c>
      <c r="B3743" s="105" t="s">
        <v>5891</v>
      </c>
      <c r="C3743" s="24" t="s">
        <v>32628</v>
      </c>
      <c r="D3743" s="28">
        <v>10.12</v>
      </c>
      <c r="E3743" s="24">
        <v>4.84</v>
      </c>
      <c r="F3743" s="24">
        <v>48.98</v>
      </c>
      <c r="G3743" s="107"/>
    </row>
    <row r="3744" ht="13.8" spans="1:7">
      <c r="A3744" s="102">
        <v>3739</v>
      </c>
      <c r="B3744" s="105" t="s">
        <v>32630</v>
      </c>
      <c r="C3744" s="24" t="s">
        <v>32628</v>
      </c>
      <c r="D3744" s="28">
        <v>7.72</v>
      </c>
      <c r="E3744" s="24">
        <v>4.84</v>
      </c>
      <c r="F3744" s="24">
        <v>37.36</v>
      </c>
      <c r="G3744" s="107"/>
    </row>
    <row r="3745" ht="13.8" spans="1:7">
      <c r="A3745" s="102">
        <v>3740</v>
      </c>
      <c r="B3745" s="105" t="s">
        <v>16027</v>
      </c>
      <c r="C3745" s="24" t="s">
        <v>32628</v>
      </c>
      <c r="D3745" s="28">
        <v>16.49</v>
      </c>
      <c r="E3745" s="24">
        <v>4.84</v>
      </c>
      <c r="F3745" s="24">
        <v>79.81</v>
      </c>
      <c r="G3745" s="107"/>
    </row>
    <row r="3746" ht="13.8" spans="1:7">
      <c r="A3746" s="102">
        <v>3741</v>
      </c>
      <c r="B3746" s="105" t="s">
        <v>15997</v>
      </c>
      <c r="C3746" s="24" t="s">
        <v>32628</v>
      </c>
      <c r="D3746" s="28">
        <v>3.89</v>
      </c>
      <c r="E3746" s="24">
        <v>4.84</v>
      </c>
      <c r="F3746" s="24">
        <v>18.83</v>
      </c>
      <c r="G3746" s="107"/>
    </row>
    <row r="3747" ht="13.8" spans="1:7">
      <c r="A3747" s="102">
        <v>3742</v>
      </c>
      <c r="B3747" s="105" t="s">
        <v>30518</v>
      </c>
      <c r="C3747" s="24" t="s">
        <v>32628</v>
      </c>
      <c r="D3747" s="28">
        <v>3.55</v>
      </c>
      <c r="E3747" s="24">
        <v>4.84</v>
      </c>
      <c r="F3747" s="24">
        <v>17.18</v>
      </c>
      <c r="G3747" s="107"/>
    </row>
    <row r="3748" ht="13.8" spans="1:7">
      <c r="A3748" s="102">
        <v>3743</v>
      </c>
      <c r="B3748" s="105" t="s">
        <v>32631</v>
      </c>
      <c r="C3748" s="24" t="s">
        <v>32628</v>
      </c>
      <c r="D3748" s="28">
        <v>10.3</v>
      </c>
      <c r="E3748" s="24">
        <v>4.84</v>
      </c>
      <c r="F3748" s="24">
        <v>49.85</v>
      </c>
      <c r="G3748" s="107"/>
    </row>
    <row r="3749" ht="13.8" spans="1:7">
      <c r="A3749" s="102">
        <v>3744</v>
      </c>
      <c r="B3749" s="105" t="s">
        <v>32632</v>
      </c>
      <c r="C3749" s="24" t="s">
        <v>32628</v>
      </c>
      <c r="D3749" s="28">
        <v>2.82</v>
      </c>
      <c r="E3749" s="24">
        <v>4.84</v>
      </c>
      <c r="F3749" s="24">
        <v>13.65</v>
      </c>
      <c r="G3749" s="107"/>
    </row>
    <row r="3750" ht="13.8" spans="1:7">
      <c r="A3750" s="102">
        <v>3745</v>
      </c>
      <c r="B3750" s="105" t="s">
        <v>465</v>
      </c>
      <c r="C3750" s="24" t="s">
        <v>32628</v>
      </c>
      <c r="D3750" s="28">
        <v>8.23</v>
      </c>
      <c r="E3750" s="24">
        <v>4.84</v>
      </c>
      <c r="F3750" s="24">
        <v>39.83</v>
      </c>
      <c r="G3750" s="107"/>
    </row>
    <row r="3751" ht="13.8" spans="1:7">
      <c r="A3751" s="102">
        <v>3746</v>
      </c>
      <c r="B3751" s="105" t="s">
        <v>32633</v>
      </c>
      <c r="C3751" s="24" t="s">
        <v>32628</v>
      </c>
      <c r="D3751" s="28">
        <v>3.06</v>
      </c>
      <c r="E3751" s="24">
        <v>4.84</v>
      </c>
      <c r="F3751" s="24">
        <v>14.81</v>
      </c>
      <c r="G3751" s="107"/>
    </row>
    <row r="3752" ht="13.8" spans="1:7">
      <c r="A3752" s="102">
        <v>3747</v>
      </c>
      <c r="B3752" s="105" t="s">
        <v>32634</v>
      </c>
      <c r="C3752" s="24" t="s">
        <v>32628</v>
      </c>
      <c r="D3752" s="28">
        <v>14.78</v>
      </c>
      <c r="E3752" s="24">
        <v>4.84</v>
      </c>
      <c r="F3752" s="24">
        <v>71.54</v>
      </c>
      <c r="G3752" s="107"/>
    </row>
    <row r="3753" ht="13.8" spans="1:7">
      <c r="A3753" s="102">
        <v>3748</v>
      </c>
      <c r="B3753" s="105" t="s">
        <v>32635</v>
      </c>
      <c r="C3753" s="24" t="s">
        <v>32628</v>
      </c>
      <c r="D3753" s="28">
        <v>7.05</v>
      </c>
      <c r="E3753" s="24">
        <v>4.84</v>
      </c>
      <c r="F3753" s="24">
        <v>34.12</v>
      </c>
      <c r="G3753" s="107"/>
    </row>
    <row r="3754" ht="13.8" spans="1:7">
      <c r="A3754" s="102">
        <v>3749</v>
      </c>
      <c r="B3754" s="105" t="s">
        <v>32636</v>
      </c>
      <c r="C3754" s="24" t="s">
        <v>32628</v>
      </c>
      <c r="D3754" s="28">
        <v>4.79</v>
      </c>
      <c r="E3754" s="24">
        <v>4.84</v>
      </c>
      <c r="F3754" s="24">
        <v>23.18</v>
      </c>
      <c r="G3754" s="107"/>
    </row>
    <row r="3755" ht="13.8" spans="1:7">
      <c r="A3755" s="102">
        <v>3750</v>
      </c>
      <c r="B3755" s="105" t="s">
        <v>32637</v>
      </c>
      <c r="C3755" s="24" t="s">
        <v>32628</v>
      </c>
      <c r="D3755" s="28">
        <v>4.08</v>
      </c>
      <c r="E3755" s="24">
        <v>4.84</v>
      </c>
      <c r="F3755" s="24">
        <v>19.75</v>
      </c>
      <c r="G3755" s="107"/>
    </row>
    <row r="3756" ht="13.8" spans="1:7">
      <c r="A3756" s="102">
        <v>3751</v>
      </c>
      <c r="B3756" s="105" t="s">
        <v>32638</v>
      </c>
      <c r="C3756" s="24" t="s">
        <v>32628</v>
      </c>
      <c r="D3756" s="28">
        <v>8.23</v>
      </c>
      <c r="E3756" s="24">
        <v>4.84</v>
      </c>
      <c r="F3756" s="24">
        <v>39.83</v>
      </c>
      <c r="G3756" s="107"/>
    </row>
    <row r="3757" ht="13.8" spans="1:7">
      <c r="A3757" s="102">
        <v>3752</v>
      </c>
      <c r="B3757" s="105" t="s">
        <v>32639</v>
      </c>
      <c r="C3757" s="24" t="s">
        <v>32628</v>
      </c>
      <c r="D3757" s="28">
        <v>2.31</v>
      </c>
      <c r="E3757" s="24">
        <v>4.84</v>
      </c>
      <c r="F3757" s="24">
        <v>11.18</v>
      </c>
      <c r="G3757" s="107"/>
    </row>
    <row r="3758" ht="13.8" spans="1:7">
      <c r="A3758" s="102">
        <v>3753</v>
      </c>
      <c r="B3758" s="105" t="s">
        <v>32640</v>
      </c>
      <c r="C3758" s="24" t="s">
        <v>32628</v>
      </c>
      <c r="D3758" s="28">
        <v>4.5</v>
      </c>
      <c r="E3758" s="24">
        <v>4.84</v>
      </c>
      <c r="F3758" s="24">
        <v>21.78</v>
      </c>
      <c r="G3758" s="107"/>
    </row>
    <row r="3759" ht="13.8" spans="1:7">
      <c r="A3759" s="102">
        <v>3754</v>
      </c>
      <c r="B3759" s="105" t="s">
        <v>32641</v>
      </c>
      <c r="C3759" s="24" t="s">
        <v>32628</v>
      </c>
      <c r="D3759" s="28">
        <v>7.96</v>
      </c>
      <c r="E3759" s="24">
        <v>4.84</v>
      </c>
      <c r="F3759" s="24">
        <v>38.53</v>
      </c>
      <c r="G3759" s="107"/>
    </row>
    <row r="3760" ht="13.8" spans="1:7">
      <c r="A3760" s="102">
        <v>3755</v>
      </c>
      <c r="B3760" s="105" t="s">
        <v>32642</v>
      </c>
      <c r="C3760" s="24" t="s">
        <v>32628</v>
      </c>
      <c r="D3760" s="28">
        <v>8.43</v>
      </c>
      <c r="E3760" s="24">
        <v>4.84</v>
      </c>
      <c r="F3760" s="24">
        <v>40.8</v>
      </c>
      <c r="G3760" s="107"/>
    </row>
    <row r="3761" ht="13.8" spans="1:7">
      <c r="A3761" s="102">
        <v>3756</v>
      </c>
      <c r="B3761" s="105" t="s">
        <v>4052</v>
      </c>
      <c r="C3761" s="24" t="s">
        <v>32628</v>
      </c>
      <c r="D3761" s="28">
        <v>3.13</v>
      </c>
      <c r="E3761" s="24">
        <v>4.84</v>
      </c>
      <c r="F3761" s="24">
        <v>15.15</v>
      </c>
      <c r="G3761" s="107"/>
    </row>
    <row r="3762" ht="13.8" spans="1:7">
      <c r="A3762" s="102">
        <v>3757</v>
      </c>
      <c r="B3762" s="105" t="s">
        <v>32643</v>
      </c>
      <c r="C3762" s="24" t="s">
        <v>32628</v>
      </c>
      <c r="D3762" s="28">
        <v>11.92</v>
      </c>
      <c r="E3762" s="24">
        <v>4.84</v>
      </c>
      <c r="F3762" s="24">
        <v>57.69</v>
      </c>
      <c r="G3762" s="107"/>
    </row>
    <row r="3763" ht="13.8" spans="1:7">
      <c r="A3763" s="102">
        <v>3758</v>
      </c>
      <c r="B3763" s="105" t="s">
        <v>32644</v>
      </c>
      <c r="C3763" s="24" t="s">
        <v>32628</v>
      </c>
      <c r="D3763" s="28">
        <v>9.33</v>
      </c>
      <c r="E3763" s="24">
        <v>4.84</v>
      </c>
      <c r="F3763" s="24">
        <v>45.16</v>
      </c>
      <c r="G3763" s="107"/>
    </row>
    <row r="3764" ht="13.8" spans="1:7">
      <c r="A3764" s="102">
        <v>3759</v>
      </c>
      <c r="B3764" s="105" t="s">
        <v>5835</v>
      </c>
      <c r="C3764" s="24" t="s">
        <v>32628</v>
      </c>
      <c r="D3764" s="28">
        <v>6.32</v>
      </c>
      <c r="E3764" s="24">
        <v>4.84</v>
      </c>
      <c r="F3764" s="24">
        <v>30.59</v>
      </c>
      <c r="G3764" s="107"/>
    </row>
    <row r="3765" ht="13.8" spans="1:7">
      <c r="A3765" s="102">
        <v>3760</v>
      </c>
      <c r="B3765" s="105" t="s">
        <v>28604</v>
      </c>
      <c r="C3765" s="24" t="s">
        <v>32628</v>
      </c>
      <c r="D3765" s="28">
        <v>13.48</v>
      </c>
      <c r="E3765" s="24">
        <v>4.84</v>
      </c>
      <c r="F3765" s="24">
        <v>65.24</v>
      </c>
      <c r="G3765" s="107"/>
    </row>
    <row r="3766" ht="13.8" spans="1:7">
      <c r="A3766" s="102">
        <v>3761</v>
      </c>
      <c r="B3766" s="105" t="s">
        <v>26638</v>
      </c>
      <c r="C3766" s="24" t="s">
        <v>32628</v>
      </c>
      <c r="D3766" s="28">
        <v>3.06</v>
      </c>
      <c r="E3766" s="24">
        <v>4.84</v>
      </c>
      <c r="F3766" s="24">
        <v>14.81</v>
      </c>
      <c r="G3766" s="107"/>
    </row>
    <row r="3767" ht="13.8" spans="1:7">
      <c r="A3767" s="102">
        <v>3762</v>
      </c>
      <c r="B3767" s="105" t="s">
        <v>32645</v>
      </c>
      <c r="C3767" s="24" t="s">
        <v>32628</v>
      </c>
      <c r="D3767" s="28">
        <v>1.91</v>
      </c>
      <c r="E3767" s="24">
        <v>4.84</v>
      </c>
      <c r="F3767" s="24">
        <v>9.24</v>
      </c>
      <c r="G3767" s="107"/>
    </row>
    <row r="3768" ht="13.8" spans="1:7">
      <c r="A3768" s="102">
        <v>3763</v>
      </c>
      <c r="B3768" s="105" t="s">
        <v>32646</v>
      </c>
      <c r="C3768" s="24" t="s">
        <v>32628</v>
      </c>
      <c r="D3768" s="28">
        <v>17.4</v>
      </c>
      <c r="E3768" s="24">
        <v>4.84</v>
      </c>
      <c r="F3768" s="24">
        <v>84.22</v>
      </c>
      <c r="G3768" s="107"/>
    </row>
    <row r="3769" ht="13.8" spans="1:7">
      <c r="A3769" s="102">
        <v>3764</v>
      </c>
      <c r="B3769" s="105" t="s">
        <v>32647</v>
      </c>
      <c r="C3769" s="24" t="s">
        <v>32628</v>
      </c>
      <c r="D3769" s="28">
        <v>5.23</v>
      </c>
      <c r="E3769" s="24">
        <v>4.84</v>
      </c>
      <c r="F3769" s="24">
        <v>25.31</v>
      </c>
      <c r="G3769" s="107"/>
    </row>
    <row r="3770" ht="13.8" spans="1:7">
      <c r="A3770" s="102">
        <v>3765</v>
      </c>
      <c r="B3770" s="105" t="s">
        <v>32648</v>
      </c>
      <c r="C3770" s="24" t="s">
        <v>32628</v>
      </c>
      <c r="D3770" s="28">
        <v>3.01</v>
      </c>
      <c r="E3770" s="24">
        <v>4.84</v>
      </c>
      <c r="F3770" s="24">
        <v>14.57</v>
      </c>
      <c r="G3770" s="107"/>
    </row>
    <row r="3771" ht="13.8" spans="1:7">
      <c r="A3771" s="102">
        <v>3766</v>
      </c>
      <c r="B3771" s="105" t="s">
        <v>32649</v>
      </c>
      <c r="C3771" s="24" t="s">
        <v>32628</v>
      </c>
      <c r="D3771" s="28">
        <v>7.03</v>
      </c>
      <c r="E3771" s="24">
        <v>4.84</v>
      </c>
      <c r="F3771" s="24">
        <v>34.03</v>
      </c>
      <c r="G3771" s="107"/>
    </row>
    <row r="3772" ht="13.8" spans="1:7">
      <c r="A3772" s="102">
        <v>3767</v>
      </c>
      <c r="B3772" s="105" t="s">
        <v>16027</v>
      </c>
      <c r="C3772" s="24" t="s">
        <v>32628</v>
      </c>
      <c r="D3772" s="28">
        <v>3.15</v>
      </c>
      <c r="E3772" s="24">
        <v>4.84</v>
      </c>
      <c r="F3772" s="24">
        <v>15.25</v>
      </c>
      <c r="G3772" s="107"/>
    </row>
    <row r="3773" ht="13.8" spans="1:7">
      <c r="A3773" s="102">
        <v>3768</v>
      </c>
      <c r="B3773" s="105" t="s">
        <v>16058</v>
      </c>
      <c r="C3773" s="24" t="s">
        <v>32628</v>
      </c>
      <c r="D3773" s="28">
        <v>2.96</v>
      </c>
      <c r="E3773" s="24">
        <v>4.84</v>
      </c>
      <c r="F3773" s="24">
        <v>14.33</v>
      </c>
      <c r="G3773" s="107"/>
    </row>
    <row r="3774" ht="13.8" spans="1:7">
      <c r="A3774" s="102">
        <v>3769</v>
      </c>
      <c r="B3774" s="105" t="s">
        <v>32650</v>
      </c>
      <c r="C3774" s="24" t="s">
        <v>32628</v>
      </c>
      <c r="D3774" s="28">
        <v>3.03</v>
      </c>
      <c r="E3774" s="24">
        <v>4.84</v>
      </c>
      <c r="F3774" s="24">
        <v>14.67</v>
      </c>
      <c r="G3774" s="107"/>
    </row>
    <row r="3775" ht="13.8" spans="1:7">
      <c r="A3775" s="102">
        <v>3770</v>
      </c>
      <c r="B3775" s="105" t="s">
        <v>32651</v>
      </c>
      <c r="C3775" s="24" t="s">
        <v>32628</v>
      </c>
      <c r="D3775" s="28">
        <v>3.4</v>
      </c>
      <c r="E3775" s="24">
        <v>4.84</v>
      </c>
      <c r="F3775" s="24">
        <v>16.46</v>
      </c>
      <c r="G3775" s="107"/>
    </row>
    <row r="3776" ht="13.8" spans="1:7">
      <c r="A3776" s="102">
        <v>3771</v>
      </c>
      <c r="B3776" s="105" t="s">
        <v>3733</v>
      </c>
      <c r="C3776" s="24" t="s">
        <v>32628</v>
      </c>
      <c r="D3776" s="28">
        <v>4</v>
      </c>
      <c r="E3776" s="24">
        <v>4.84</v>
      </c>
      <c r="F3776" s="24">
        <v>19.36</v>
      </c>
      <c r="G3776" s="107"/>
    </row>
    <row r="3777" ht="13.8" spans="1:7">
      <c r="A3777" s="102">
        <v>3772</v>
      </c>
      <c r="B3777" s="105" t="s">
        <v>32652</v>
      </c>
      <c r="C3777" s="24" t="s">
        <v>32628</v>
      </c>
      <c r="D3777" s="28">
        <v>10.98</v>
      </c>
      <c r="E3777" s="24">
        <v>4.84</v>
      </c>
      <c r="F3777" s="24">
        <v>53.14</v>
      </c>
      <c r="G3777" s="107"/>
    </row>
    <row r="3778" ht="13.8" spans="1:7">
      <c r="A3778" s="102">
        <v>3773</v>
      </c>
      <c r="B3778" s="105" t="s">
        <v>32653</v>
      </c>
      <c r="C3778" s="24" t="s">
        <v>32628</v>
      </c>
      <c r="D3778" s="28">
        <v>2.91</v>
      </c>
      <c r="E3778" s="24">
        <v>4.84</v>
      </c>
      <c r="F3778" s="24">
        <v>14.08</v>
      </c>
      <c r="G3778" s="107"/>
    </row>
    <row r="3779" ht="13.8" spans="1:7">
      <c r="A3779" s="102">
        <v>3774</v>
      </c>
      <c r="B3779" s="105" t="s">
        <v>32654</v>
      </c>
      <c r="C3779" s="24" t="s">
        <v>32628</v>
      </c>
      <c r="D3779" s="28">
        <v>4.68</v>
      </c>
      <c r="E3779" s="24">
        <v>4.84</v>
      </c>
      <c r="F3779" s="24">
        <v>22.65</v>
      </c>
      <c r="G3779" s="107"/>
    </row>
    <row r="3780" ht="13.8" spans="1:7">
      <c r="A3780" s="102">
        <v>3775</v>
      </c>
      <c r="B3780" s="105" t="s">
        <v>11565</v>
      </c>
      <c r="C3780" s="24" t="s">
        <v>32628</v>
      </c>
      <c r="D3780" s="28">
        <v>14.67</v>
      </c>
      <c r="E3780" s="24">
        <v>4.84</v>
      </c>
      <c r="F3780" s="24">
        <v>71</v>
      </c>
      <c r="G3780" s="107"/>
    </row>
    <row r="3781" ht="13.8" spans="1:7">
      <c r="A3781" s="102">
        <v>3776</v>
      </c>
      <c r="B3781" s="105" t="s">
        <v>3724</v>
      </c>
      <c r="C3781" s="24" t="s">
        <v>32628</v>
      </c>
      <c r="D3781" s="28">
        <v>3.96</v>
      </c>
      <c r="E3781" s="24">
        <v>4.84</v>
      </c>
      <c r="F3781" s="24">
        <v>19.17</v>
      </c>
      <c r="G3781" s="107"/>
    </row>
    <row r="3782" ht="13.8" spans="1:7">
      <c r="A3782" s="102">
        <v>3777</v>
      </c>
      <c r="B3782" s="105" t="s">
        <v>1362</v>
      </c>
      <c r="C3782" s="24" t="s">
        <v>32628</v>
      </c>
      <c r="D3782" s="28">
        <v>7.57</v>
      </c>
      <c r="E3782" s="24">
        <v>4.84</v>
      </c>
      <c r="F3782" s="24">
        <v>36.64</v>
      </c>
      <c r="G3782" s="107"/>
    </row>
    <row r="3783" ht="13.8" spans="1:7">
      <c r="A3783" s="102">
        <v>3778</v>
      </c>
      <c r="B3783" s="105" t="s">
        <v>32655</v>
      </c>
      <c r="C3783" s="24" t="s">
        <v>32628</v>
      </c>
      <c r="D3783" s="28">
        <v>4.2</v>
      </c>
      <c r="E3783" s="24">
        <v>4.84</v>
      </c>
      <c r="F3783" s="24">
        <v>20.33</v>
      </c>
      <c r="G3783" s="107"/>
    </row>
    <row r="3784" ht="13.8" spans="1:7">
      <c r="A3784" s="102">
        <v>3779</v>
      </c>
      <c r="B3784" s="105" t="s">
        <v>16027</v>
      </c>
      <c r="C3784" s="24" t="s">
        <v>32628</v>
      </c>
      <c r="D3784" s="28">
        <v>8.29</v>
      </c>
      <c r="E3784" s="24">
        <v>4.84</v>
      </c>
      <c r="F3784" s="24">
        <v>40.12</v>
      </c>
      <c r="G3784" s="107"/>
    </row>
    <row r="3785" ht="13.8" spans="1:7">
      <c r="A3785" s="102">
        <v>3780</v>
      </c>
      <c r="B3785" s="105" t="s">
        <v>16175</v>
      </c>
      <c r="C3785" s="24" t="s">
        <v>32628</v>
      </c>
      <c r="D3785" s="28">
        <v>3.35</v>
      </c>
      <c r="E3785" s="24">
        <v>4.84</v>
      </c>
      <c r="F3785" s="24">
        <v>16.21</v>
      </c>
      <c r="G3785" s="107"/>
    </row>
    <row r="3786" ht="13.8" spans="1:7">
      <c r="A3786" s="102">
        <v>3781</v>
      </c>
      <c r="B3786" s="105" t="s">
        <v>16056</v>
      </c>
      <c r="C3786" s="24" t="s">
        <v>32628</v>
      </c>
      <c r="D3786" s="28">
        <v>11.99</v>
      </c>
      <c r="E3786" s="24">
        <v>4.84</v>
      </c>
      <c r="F3786" s="24">
        <v>58.03</v>
      </c>
      <c r="G3786" s="107"/>
    </row>
    <row r="3787" ht="13.8" spans="1:7">
      <c r="A3787" s="102">
        <v>3782</v>
      </c>
      <c r="B3787" s="105" t="s">
        <v>16036</v>
      </c>
      <c r="C3787" s="24" t="s">
        <v>32628</v>
      </c>
      <c r="D3787" s="28">
        <v>3.88</v>
      </c>
      <c r="E3787" s="24">
        <v>4.84</v>
      </c>
      <c r="F3787" s="24">
        <v>18.78</v>
      </c>
      <c r="G3787" s="107"/>
    </row>
    <row r="3788" ht="13.8" spans="1:7">
      <c r="A3788" s="102">
        <v>3783</v>
      </c>
      <c r="B3788" s="105" t="s">
        <v>32656</v>
      </c>
      <c r="C3788" s="24" t="s">
        <v>32628</v>
      </c>
      <c r="D3788" s="28">
        <v>4.32</v>
      </c>
      <c r="E3788" s="24">
        <v>4.84</v>
      </c>
      <c r="F3788" s="24">
        <v>20.91</v>
      </c>
      <c r="G3788" s="107"/>
    </row>
    <row r="3789" ht="13.8" spans="1:7">
      <c r="A3789" s="102">
        <v>3784</v>
      </c>
      <c r="B3789" s="105" t="s">
        <v>32657</v>
      </c>
      <c r="C3789" s="24" t="s">
        <v>32628</v>
      </c>
      <c r="D3789" s="28">
        <v>5.75</v>
      </c>
      <c r="E3789" s="24">
        <v>4.84</v>
      </c>
      <c r="F3789" s="24">
        <v>27.83</v>
      </c>
      <c r="G3789" s="107"/>
    </row>
    <row r="3790" ht="13.8" spans="1:7">
      <c r="A3790" s="102">
        <v>3785</v>
      </c>
      <c r="B3790" s="105" t="s">
        <v>32658</v>
      </c>
      <c r="C3790" s="24" t="s">
        <v>32628</v>
      </c>
      <c r="D3790" s="28">
        <v>5.2</v>
      </c>
      <c r="E3790" s="24">
        <v>4.84</v>
      </c>
      <c r="F3790" s="24">
        <v>25.17</v>
      </c>
      <c r="G3790" s="107"/>
    </row>
    <row r="3791" ht="13.8" spans="1:7">
      <c r="A3791" s="102">
        <v>3786</v>
      </c>
      <c r="B3791" s="105" t="s">
        <v>5879</v>
      </c>
      <c r="C3791" s="24" t="s">
        <v>32628</v>
      </c>
      <c r="D3791" s="28">
        <v>5.46</v>
      </c>
      <c r="E3791" s="24">
        <v>4.84</v>
      </c>
      <c r="F3791" s="24">
        <v>26.43</v>
      </c>
      <c r="G3791" s="107"/>
    </row>
    <row r="3792" ht="13.8" spans="1:7">
      <c r="A3792" s="102">
        <v>3787</v>
      </c>
      <c r="B3792" s="105" t="s">
        <v>32659</v>
      </c>
      <c r="C3792" s="24" t="s">
        <v>32628</v>
      </c>
      <c r="D3792" s="28">
        <v>5.11</v>
      </c>
      <c r="E3792" s="24">
        <v>4.84</v>
      </c>
      <c r="F3792" s="24">
        <v>24.73</v>
      </c>
      <c r="G3792" s="107"/>
    </row>
    <row r="3793" ht="13.8" spans="1:7">
      <c r="A3793" s="102">
        <v>3788</v>
      </c>
      <c r="B3793" s="105" t="s">
        <v>16032</v>
      </c>
      <c r="C3793" s="24" t="s">
        <v>32628</v>
      </c>
      <c r="D3793" s="28">
        <v>5.66</v>
      </c>
      <c r="E3793" s="24">
        <v>4.84</v>
      </c>
      <c r="F3793" s="24">
        <v>27.39</v>
      </c>
      <c r="G3793" s="107"/>
    </row>
    <row r="3794" ht="13.8" spans="1:7">
      <c r="A3794" s="102">
        <v>3789</v>
      </c>
      <c r="B3794" s="105" t="s">
        <v>30248</v>
      </c>
      <c r="C3794" s="24" t="s">
        <v>32628</v>
      </c>
      <c r="D3794" s="28">
        <v>7.56</v>
      </c>
      <c r="E3794" s="24">
        <v>4.84</v>
      </c>
      <c r="F3794" s="24">
        <v>36.59</v>
      </c>
      <c r="G3794" s="107"/>
    </row>
    <row r="3795" ht="13.8" spans="1:7">
      <c r="A3795" s="102">
        <v>3790</v>
      </c>
      <c r="B3795" s="105" t="s">
        <v>32660</v>
      </c>
      <c r="C3795" s="24" t="s">
        <v>32628</v>
      </c>
      <c r="D3795" s="28">
        <v>4</v>
      </c>
      <c r="E3795" s="24">
        <v>4.84</v>
      </c>
      <c r="F3795" s="24">
        <v>19.36</v>
      </c>
      <c r="G3795" s="107"/>
    </row>
    <row r="3796" ht="13.8" spans="1:7">
      <c r="A3796" s="102">
        <v>3791</v>
      </c>
      <c r="B3796" s="105" t="s">
        <v>32661</v>
      </c>
      <c r="C3796" s="24" t="s">
        <v>32628</v>
      </c>
      <c r="D3796" s="28">
        <v>7.51</v>
      </c>
      <c r="E3796" s="24">
        <v>4.84</v>
      </c>
      <c r="F3796" s="24">
        <v>36.35</v>
      </c>
      <c r="G3796" s="107"/>
    </row>
    <row r="3797" ht="13.8" spans="1:7">
      <c r="A3797" s="102">
        <v>3792</v>
      </c>
      <c r="B3797" s="105" t="s">
        <v>32662</v>
      </c>
      <c r="C3797" s="24" t="s">
        <v>32663</v>
      </c>
      <c r="D3797" s="24">
        <v>5.39</v>
      </c>
      <c r="E3797" s="24">
        <v>4.84</v>
      </c>
      <c r="F3797" s="24">
        <v>26.09</v>
      </c>
      <c r="G3797" s="107"/>
    </row>
    <row r="3798" ht="13.8" spans="1:7">
      <c r="A3798" s="102">
        <v>3793</v>
      </c>
      <c r="B3798" s="105" t="s">
        <v>32664</v>
      </c>
      <c r="C3798" s="24" t="s">
        <v>32665</v>
      </c>
      <c r="D3798" s="24">
        <v>16.65</v>
      </c>
      <c r="E3798" s="24">
        <v>4.84</v>
      </c>
      <c r="F3798" s="24">
        <v>80.59</v>
      </c>
      <c r="G3798" s="107"/>
    </row>
    <row r="3799" ht="13.8" spans="1:7">
      <c r="A3799" s="102">
        <v>3794</v>
      </c>
      <c r="B3799" s="105" t="s">
        <v>32640</v>
      </c>
      <c r="C3799" s="24" t="s">
        <v>32663</v>
      </c>
      <c r="D3799" s="24">
        <v>5.74</v>
      </c>
      <c r="E3799" s="24">
        <v>4.84</v>
      </c>
      <c r="F3799" s="24">
        <v>27.78</v>
      </c>
      <c r="G3799" s="107"/>
    </row>
    <row r="3800" ht="13.8" spans="1:7">
      <c r="A3800" s="102">
        <v>3795</v>
      </c>
      <c r="B3800" s="105" t="s">
        <v>3705</v>
      </c>
      <c r="C3800" s="24" t="s">
        <v>32665</v>
      </c>
      <c r="D3800" s="24">
        <v>3.92</v>
      </c>
      <c r="E3800" s="24">
        <v>4.84</v>
      </c>
      <c r="F3800" s="24">
        <v>18.97</v>
      </c>
      <c r="G3800" s="107"/>
    </row>
    <row r="3801" ht="13.8" spans="1:7">
      <c r="A3801" s="102">
        <v>3796</v>
      </c>
      <c r="B3801" s="105" t="s">
        <v>32666</v>
      </c>
      <c r="C3801" s="24" t="s">
        <v>32663</v>
      </c>
      <c r="D3801" s="24">
        <v>2.95</v>
      </c>
      <c r="E3801" s="24">
        <v>4.84</v>
      </c>
      <c r="F3801" s="24">
        <v>14.28</v>
      </c>
      <c r="G3801" s="107"/>
    </row>
    <row r="3802" ht="13.8" spans="1:7">
      <c r="A3802" s="102">
        <v>3797</v>
      </c>
      <c r="B3802" s="105" t="s">
        <v>3706</v>
      </c>
      <c r="C3802" s="24" t="s">
        <v>32663</v>
      </c>
      <c r="D3802" s="24">
        <v>4.25</v>
      </c>
      <c r="E3802" s="24">
        <v>4.84</v>
      </c>
      <c r="F3802" s="24">
        <v>20.57</v>
      </c>
      <c r="G3802" s="107"/>
    </row>
    <row r="3803" ht="13.8" spans="1:7">
      <c r="A3803" s="102">
        <v>3798</v>
      </c>
      <c r="B3803" s="105" t="s">
        <v>32667</v>
      </c>
      <c r="C3803" s="24" t="s">
        <v>32663</v>
      </c>
      <c r="D3803" s="24">
        <v>1.92</v>
      </c>
      <c r="E3803" s="24">
        <v>4.84</v>
      </c>
      <c r="F3803" s="24">
        <v>9.29</v>
      </c>
      <c r="G3803" s="107"/>
    </row>
    <row r="3804" ht="13.8" spans="1:7">
      <c r="A3804" s="102">
        <v>3799</v>
      </c>
      <c r="B3804" s="105" t="s">
        <v>32668</v>
      </c>
      <c r="C3804" s="24" t="s">
        <v>32663</v>
      </c>
      <c r="D3804" s="24">
        <v>3.01</v>
      </c>
      <c r="E3804" s="24">
        <v>4.84</v>
      </c>
      <c r="F3804" s="24">
        <v>14.57</v>
      </c>
      <c r="G3804" s="107"/>
    </row>
    <row r="3805" ht="13.8" spans="1:7">
      <c r="A3805" s="102">
        <v>3800</v>
      </c>
      <c r="B3805" s="105" t="s">
        <v>32669</v>
      </c>
      <c r="C3805" s="24" t="s">
        <v>32663</v>
      </c>
      <c r="D3805" s="24">
        <v>1.79</v>
      </c>
      <c r="E3805" s="24">
        <v>4.84</v>
      </c>
      <c r="F3805" s="24">
        <v>8.66</v>
      </c>
      <c r="G3805" s="107"/>
    </row>
    <row r="3806" ht="13.8" spans="1:7">
      <c r="A3806" s="102">
        <v>3801</v>
      </c>
      <c r="B3806" s="105" t="s">
        <v>32670</v>
      </c>
      <c r="C3806" s="24" t="s">
        <v>32663</v>
      </c>
      <c r="D3806" s="24">
        <v>4.19</v>
      </c>
      <c r="E3806" s="24">
        <v>4.84</v>
      </c>
      <c r="F3806" s="24">
        <v>20.28</v>
      </c>
      <c r="G3806" s="107"/>
    </row>
    <row r="3807" ht="13.8" spans="1:7">
      <c r="A3807" s="102">
        <v>3802</v>
      </c>
      <c r="B3807" s="105" t="s">
        <v>31799</v>
      </c>
      <c r="C3807" s="24" t="s">
        <v>32663</v>
      </c>
      <c r="D3807" s="24">
        <v>2.57</v>
      </c>
      <c r="E3807" s="24">
        <v>4.84</v>
      </c>
      <c r="F3807" s="24">
        <v>12.44</v>
      </c>
      <c r="G3807" s="107"/>
    </row>
    <row r="3808" ht="13.8" spans="1:7">
      <c r="A3808" s="102">
        <v>3803</v>
      </c>
      <c r="B3808" s="105" t="s">
        <v>15442</v>
      </c>
      <c r="C3808" s="24" t="s">
        <v>32665</v>
      </c>
      <c r="D3808" s="24">
        <v>4.6</v>
      </c>
      <c r="E3808" s="24">
        <v>4.84</v>
      </c>
      <c r="F3808" s="24">
        <v>22.26</v>
      </c>
      <c r="G3808" s="107"/>
    </row>
    <row r="3809" ht="13.8" spans="1:7">
      <c r="A3809" s="102">
        <v>3804</v>
      </c>
      <c r="B3809" s="105" t="s">
        <v>32512</v>
      </c>
      <c r="C3809" s="24" t="s">
        <v>32663</v>
      </c>
      <c r="D3809" s="24">
        <v>3.47</v>
      </c>
      <c r="E3809" s="24">
        <v>4.84</v>
      </c>
      <c r="F3809" s="24">
        <v>16.79</v>
      </c>
      <c r="G3809" s="107"/>
    </row>
    <row r="3810" ht="13.8" spans="1:7">
      <c r="A3810" s="102">
        <v>3805</v>
      </c>
      <c r="B3810" s="105" t="s">
        <v>3357</v>
      </c>
      <c r="C3810" s="24" t="s">
        <v>32663</v>
      </c>
      <c r="D3810" s="24">
        <v>3.92</v>
      </c>
      <c r="E3810" s="24">
        <v>4.84</v>
      </c>
      <c r="F3810" s="24">
        <v>18.97</v>
      </c>
      <c r="G3810" s="107"/>
    </row>
    <row r="3811" ht="13.8" spans="1:7">
      <c r="A3811" s="102">
        <v>3806</v>
      </c>
      <c r="B3811" s="105" t="s">
        <v>4004</v>
      </c>
      <c r="C3811" s="24" t="s">
        <v>32663</v>
      </c>
      <c r="D3811" s="24">
        <v>3.96</v>
      </c>
      <c r="E3811" s="24">
        <v>4.84</v>
      </c>
      <c r="F3811" s="24">
        <v>19.17</v>
      </c>
      <c r="G3811" s="107"/>
    </row>
    <row r="3812" ht="13.8" spans="1:7">
      <c r="A3812" s="102">
        <v>3807</v>
      </c>
      <c r="B3812" s="105" t="s">
        <v>3716</v>
      </c>
      <c r="C3812" s="24" t="s">
        <v>32663</v>
      </c>
      <c r="D3812" s="24">
        <v>6.22</v>
      </c>
      <c r="E3812" s="24">
        <v>4.84</v>
      </c>
      <c r="F3812" s="24">
        <v>30.1</v>
      </c>
      <c r="G3812" s="107"/>
    </row>
    <row r="3813" ht="13.8" spans="1:7">
      <c r="A3813" s="102">
        <v>3808</v>
      </c>
      <c r="B3813" s="105" t="s">
        <v>32656</v>
      </c>
      <c r="C3813" s="24" t="s">
        <v>32663</v>
      </c>
      <c r="D3813" s="24">
        <v>5.44</v>
      </c>
      <c r="E3813" s="24">
        <v>4.84</v>
      </c>
      <c r="F3813" s="24">
        <v>26.33</v>
      </c>
      <c r="G3813" s="107"/>
    </row>
    <row r="3814" ht="13.8" spans="1:7">
      <c r="A3814" s="102">
        <v>3809</v>
      </c>
      <c r="B3814" s="105" t="s">
        <v>32671</v>
      </c>
      <c r="C3814" s="24" t="s">
        <v>32663</v>
      </c>
      <c r="D3814" s="24">
        <v>3.92</v>
      </c>
      <c r="E3814" s="24">
        <v>4.84</v>
      </c>
      <c r="F3814" s="24">
        <v>18.97</v>
      </c>
      <c r="G3814" s="107"/>
    </row>
    <row r="3815" ht="13.8" spans="1:7">
      <c r="A3815" s="102">
        <v>3810</v>
      </c>
      <c r="B3815" s="105" t="s">
        <v>32672</v>
      </c>
      <c r="C3815" s="24" t="s">
        <v>32663</v>
      </c>
      <c r="D3815" s="24">
        <v>9.1</v>
      </c>
      <c r="E3815" s="24">
        <v>4.84</v>
      </c>
      <c r="F3815" s="24">
        <v>44.04</v>
      </c>
      <c r="G3815" s="107"/>
    </row>
    <row r="3816" ht="13.8" spans="1:7">
      <c r="A3816" s="102">
        <v>3811</v>
      </c>
      <c r="B3816" s="105" t="s">
        <v>32673</v>
      </c>
      <c r="C3816" s="24" t="s">
        <v>32663</v>
      </c>
      <c r="D3816" s="24">
        <v>3.39</v>
      </c>
      <c r="E3816" s="24">
        <v>4.84</v>
      </c>
      <c r="F3816" s="24">
        <v>16.41</v>
      </c>
      <c r="G3816" s="107"/>
    </row>
    <row r="3817" ht="13.8" spans="1:7">
      <c r="A3817" s="102">
        <v>3812</v>
      </c>
      <c r="B3817" s="105" t="s">
        <v>32674</v>
      </c>
      <c r="C3817" s="24" t="s">
        <v>32663</v>
      </c>
      <c r="D3817" s="24">
        <v>6.94</v>
      </c>
      <c r="E3817" s="24">
        <v>4.84</v>
      </c>
      <c r="F3817" s="24">
        <v>33.59</v>
      </c>
      <c r="G3817" s="107"/>
    </row>
    <row r="3818" ht="13.8" spans="1:7">
      <c r="A3818" s="102">
        <v>3813</v>
      </c>
      <c r="B3818" s="105" t="s">
        <v>32675</v>
      </c>
      <c r="C3818" s="24" t="s">
        <v>32665</v>
      </c>
      <c r="D3818" s="24">
        <v>1.96</v>
      </c>
      <c r="E3818" s="24">
        <v>4.84</v>
      </c>
      <c r="F3818" s="24">
        <v>9.49</v>
      </c>
      <c r="G3818" s="107"/>
    </row>
    <row r="3819" ht="13.8" spans="1:7">
      <c r="A3819" s="102">
        <v>3814</v>
      </c>
      <c r="B3819" s="105" t="s">
        <v>32676</v>
      </c>
      <c r="C3819" s="24" t="s">
        <v>32665</v>
      </c>
      <c r="D3819" s="24">
        <v>2.85</v>
      </c>
      <c r="E3819" s="24">
        <v>4.84</v>
      </c>
      <c r="F3819" s="24">
        <v>13.79</v>
      </c>
      <c r="G3819" s="107"/>
    </row>
    <row r="3820" ht="13.8" spans="1:7">
      <c r="A3820" s="102">
        <v>3815</v>
      </c>
      <c r="B3820" s="105" t="s">
        <v>32630</v>
      </c>
      <c r="C3820" s="24" t="s">
        <v>32663</v>
      </c>
      <c r="D3820" s="24">
        <v>2.45</v>
      </c>
      <c r="E3820" s="24">
        <v>4.84</v>
      </c>
      <c r="F3820" s="24">
        <v>11.86</v>
      </c>
      <c r="G3820" s="107"/>
    </row>
    <row r="3821" ht="13.8" spans="1:7">
      <c r="A3821" s="102">
        <v>3816</v>
      </c>
      <c r="B3821" s="105" t="s">
        <v>32561</v>
      </c>
      <c r="C3821" s="24" t="s">
        <v>32665</v>
      </c>
      <c r="D3821" s="24">
        <v>3.68</v>
      </c>
      <c r="E3821" s="24">
        <v>4.84</v>
      </c>
      <c r="F3821" s="24">
        <v>17.81</v>
      </c>
      <c r="G3821" s="107"/>
    </row>
    <row r="3822" ht="13.8" spans="1:7">
      <c r="A3822" s="102">
        <v>3817</v>
      </c>
      <c r="B3822" s="105" t="s">
        <v>32677</v>
      </c>
      <c r="C3822" s="24" t="s">
        <v>32663</v>
      </c>
      <c r="D3822" s="24">
        <v>1.78</v>
      </c>
      <c r="E3822" s="24">
        <v>4.84</v>
      </c>
      <c r="F3822" s="24">
        <v>8.62</v>
      </c>
      <c r="G3822" s="107"/>
    </row>
    <row r="3823" ht="13.8" spans="1:7">
      <c r="A3823" s="102">
        <v>3818</v>
      </c>
      <c r="B3823" s="105" t="s">
        <v>3392</v>
      </c>
      <c r="C3823" s="24" t="s">
        <v>32663</v>
      </c>
      <c r="D3823" s="24">
        <v>7.07</v>
      </c>
      <c r="E3823" s="24">
        <v>4.84</v>
      </c>
      <c r="F3823" s="24">
        <v>34.22</v>
      </c>
      <c r="G3823" s="107"/>
    </row>
    <row r="3824" ht="13.8" spans="1:7">
      <c r="A3824" s="102">
        <v>3819</v>
      </c>
      <c r="B3824" s="105" t="s">
        <v>32678</v>
      </c>
      <c r="C3824" s="24" t="s">
        <v>32663</v>
      </c>
      <c r="D3824" s="24">
        <v>2.06</v>
      </c>
      <c r="E3824" s="24">
        <v>4.84</v>
      </c>
      <c r="F3824" s="24">
        <v>9.97</v>
      </c>
      <c r="G3824" s="107"/>
    </row>
    <row r="3825" ht="13.8" spans="1:7">
      <c r="A3825" s="102">
        <v>3820</v>
      </c>
      <c r="B3825" s="105" t="s">
        <v>31096</v>
      </c>
      <c r="C3825" s="24" t="s">
        <v>32663</v>
      </c>
      <c r="D3825" s="24">
        <v>3.61</v>
      </c>
      <c r="E3825" s="24">
        <v>4.84</v>
      </c>
      <c r="F3825" s="24">
        <v>17.47</v>
      </c>
      <c r="G3825" s="107"/>
    </row>
    <row r="3826" ht="13.8" spans="1:7">
      <c r="A3826" s="102">
        <v>3821</v>
      </c>
      <c r="B3826" s="105" t="s">
        <v>7860</v>
      </c>
      <c r="C3826" s="24" t="s">
        <v>32663</v>
      </c>
      <c r="D3826" s="24">
        <v>4.29</v>
      </c>
      <c r="E3826" s="24">
        <v>4.84</v>
      </c>
      <c r="F3826" s="24">
        <v>20.76</v>
      </c>
      <c r="G3826" s="107"/>
    </row>
    <row r="3827" ht="13.8" spans="1:7">
      <c r="A3827" s="102">
        <v>3822</v>
      </c>
      <c r="B3827" s="105" t="s">
        <v>7241</v>
      </c>
      <c r="C3827" s="79" t="s">
        <v>32663</v>
      </c>
      <c r="D3827" s="24">
        <v>5.77</v>
      </c>
      <c r="E3827" s="24">
        <v>4.84</v>
      </c>
      <c r="F3827" s="24">
        <v>27.93</v>
      </c>
      <c r="G3827" s="107"/>
    </row>
    <row r="3828" ht="13.8" spans="1:7">
      <c r="A3828" s="102">
        <v>3823</v>
      </c>
      <c r="B3828" s="105" t="s">
        <v>16585</v>
      </c>
      <c r="C3828" s="24" t="s">
        <v>32663</v>
      </c>
      <c r="D3828" s="24">
        <v>4.52</v>
      </c>
      <c r="E3828" s="24">
        <v>4.84</v>
      </c>
      <c r="F3828" s="24">
        <v>21.88</v>
      </c>
      <c r="G3828" s="107"/>
    </row>
    <row r="3829" ht="13.8" spans="1:7">
      <c r="A3829" s="102">
        <v>3824</v>
      </c>
      <c r="B3829" s="105" t="s">
        <v>32679</v>
      </c>
      <c r="C3829" s="24" t="s">
        <v>32663</v>
      </c>
      <c r="D3829" s="24">
        <v>3.83</v>
      </c>
      <c r="E3829" s="24">
        <v>4.84</v>
      </c>
      <c r="F3829" s="24">
        <v>18.54</v>
      </c>
      <c r="G3829" s="107"/>
    </row>
    <row r="3830" ht="13.8" spans="1:7">
      <c r="A3830" s="102">
        <v>3825</v>
      </c>
      <c r="B3830" s="105" t="s">
        <v>5870</v>
      </c>
      <c r="C3830" s="24" t="s">
        <v>32663</v>
      </c>
      <c r="D3830" s="24">
        <v>1</v>
      </c>
      <c r="E3830" s="24">
        <v>4.84</v>
      </c>
      <c r="F3830" s="24">
        <v>4.84</v>
      </c>
      <c r="G3830" s="107"/>
    </row>
    <row r="3831" ht="13.8" spans="1:7">
      <c r="A3831" s="102">
        <v>3826</v>
      </c>
      <c r="B3831" s="105" t="s">
        <v>16027</v>
      </c>
      <c r="C3831" s="24" t="s">
        <v>32665</v>
      </c>
      <c r="D3831" s="24">
        <v>3.83</v>
      </c>
      <c r="E3831" s="24">
        <v>4.84</v>
      </c>
      <c r="F3831" s="24">
        <v>18.54</v>
      </c>
      <c r="G3831" s="107"/>
    </row>
    <row r="3832" ht="13.8" spans="1:7">
      <c r="A3832" s="102">
        <v>3827</v>
      </c>
      <c r="B3832" s="105" t="s">
        <v>32680</v>
      </c>
      <c r="C3832" s="24" t="s">
        <v>32663</v>
      </c>
      <c r="D3832" s="24">
        <v>6.23</v>
      </c>
      <c r="E3832" s="24">
        <v>4.84</v>
      </c>
      <c r="F3832" s="24">
        <v>30.15</v>
      </c>
      <c r="G3832" s="107"/>
    </row>
    <row r="3833" ht="13.8" spans="1:7">
      <c r="A3833" s="102">
        <v>3828</v>
      </c>
      <c r="B3833" s="105" t="s">
        <v>8885</v>
      </c>
      <c r="C3833" s="24" t="s">
        <v>32663</v>
      </c>
      <c r="D3833" s="24">
        <v>9.95</v>
      </c>
      <c r="E3833" s="24">
        <v>4.84</v>
      </c>
      <c r="F3833" s="24">
        <v>48.16</v>
      </c>
      <c r="G3833" s="107"/>
    </row>
    <row r="3834" ht="13.8" spans="1:7">
      <c r="A3834" s="102">
        <v>3829</v>
      </c>
      <c r="B3834" s="105" t="s">
        <v>32681</v>
      </c>
      <c r="C3834" s="24" t="s">
        <v>32663</v>
      </c>
      <c r="D3834" s="24">
        <v>2.07</v>
      </c>
      <c r="E3834" s="24">
        <v>4.84</v>
      </c>
      <c r="F3834" s="24">
        <v>10.02</v>
      </c>
      <c r="G3834" s="107"/>
    </row>
    <row r="3835" ht="13.8" spans="1:7">
      <c r="A3835" s="102">
        <v>3830</v>
      </c>
      <c r="B3835" s="105" t="s">
        <v>32390</v>
      </c>
      <c r="C3835" s="24" t="s">
        <v>32665</v>
      </c>
      <c r="D3835" s="24">
        <v>10.18</v>
      </c>
      <c r="E3835" s="24">
        <v>4.84</v>
      </c>
      <c r="F3835" s="24">
        <v>49.27</v>
      </c>
      <c r="G3835" s="107"/>
    </row>
    <row r="3836" ht="13.8" spans="1:7">
      <c r="A3836" s="102">
        <v>3831</v>
      </c>
      <c r="B3836" s="105" t="s">
        <v>32682</v>
      </c>
      <c r="C3836" s="24" t="s">
        <v>32665</v>
      </c>
      <c r="D3836" s="24">
        <v>4.93</v>
      </c>
      <c r="E3836" s="24">
        <v>4.84</v>
      </c>
      <c r="F3836" s="24">
        <v>23.86</v>
      </c>
      <c r="G3836" s="107"/>
    </row>
    <row r="3837" ht="13.8" spans="1:7">
      <c r="A3837" s="102">
        <v>3832</v>
      </c>
      <c r="B3837" s="105" t="s">
        <v>15772</v>
      </c>
      <c r="C3837" s="24" t="s">
        <v>32665</v>
      </c>
      <c r="D3837" s="24">
        <v>3.48</v>
      </c>
      <c r="E3837" s="24">
        <v>4.84</v>
      </c>
      <c r="F3837" s="24">
        <v>16.84</v>
      </c>
      <c r="G3837" s="107"/>
    </row>
    <row r="3838" ht="13.8" spans="1:7">
      <c r="A3838" s="102">
        <v>3833</v>
      </c>
      <c r="B3838" s="105" t="s">
        <v>15385</v>
      </c>
      <c r="C3838" s="24" t="s">
        <v>32665</v>
      </c>
      <c r="D3838" s="24">
        <v>28.21</v>
      </c>
      <c r="E3838" s="24">
        <v>4.84</v>
      </c>
      <c r="F3838" s="24">
        <v>136.54</v>
      </c>
      <c r="G3838" s="107"/>
    </row>
    <row r="3839" ht="13.8" spans="1:7">
      <c r="A3839" s="102">
        <v>3834</v>
      </c>
      <c r="B3839" s="105" t="s">
        <v>32683</v>
      </c>
      <c r="C3839" s="24" t="s">
        <v>32663</v>
      </c>
      <c r="D3839" s="24">
        <v>5.4</v>
      </c>
      <c r="E3839" s="24">
        <v>4.84</v>
      </c>
      <c r="F3839" s="24">
        <v>26.14</v>
      </c>
      <c r="G3839" s="107"/>
    </row>
    <row r="3840" ht="13.8" spans="1:7">
      <c r="A3840" s="102">
        <v>3835</v>
      </c>
      <c r="B3840" s="105" t="s">
        <v>5706</v>
      </c>
      <c r="C3840" s="24" t="s">
        <v>32665</v>
      </c>
      <c r="D3840" s="24">
        <v>10.11</v>
      </c>
      <c r="E3840" s="24">
        <v>4.84</v>
      </c>
      <c r="F3840" s="24">
        <v>48.93</v>
      </c>
      <c r="G3840" s="107"/>
    </row>
    <row r="3841" ht="13.8" spans="1:7">
      <c r="A3841" s="102">
        <v>3836</v>
      </c>
      <c r="B3841" s="105" t="s">
        <v>32684</v>
      </c>
      <c r="C3841" s="24" t="s">
        <v>32665</v>
      </c>
      <c r="D3841" s="24">
        <v>8.06</v>
      </c>
      <c r="E3841" s="24">
        <v>4.84</v>
      </c>
      <c r="F3841" s="24">
        <v>39.01</v>
      </c>
      <c r="G3841" s="107"/>
    </row>
    <row r="3842" ht="13.8" spans="1:7">
      <c r="A3842" s="102">
        <v>3837</v>
      </c>
      <c r="B3842" s="105" t="s">
        <v>8882</v>
      </c>
      <c r="C3842" s="24" t="s">
        <v>32665</v>
      </c>
      <c r="D3842" s="24">
        <v>5.4</v>
      </c>
      <c r="E3842" s="24">
        <v>4.84</v>
      </c>
      <c r="F3842" s="24">
        <v>26.14</v>
      </c>
      <c r="G3842" s="107"/>
    </row>
    <row r="3843" ht="13.8" spans="1:7">
      <c r="A3843" s="102">
        <v>3838</v>
      </c>
      <c r="B3843" s="105" t="s">
        <v>16060</v>
      </c>
      <c r="C3843" s="24" t="s">
        <v>32665</v>
      </c>
      <c r="D3843" s="24">
        <v>6.1</v>
      </c>
      <c r="E3843" s="24">
        <v>4.84</v>
      </c>
      <c r="F3843" s="24">
        <v>29.52</v>
      </c>
      <c r="G3843" s="107"/>
    </row>
    <row r="3844" ht="13.8" spans="1:7">
      <c r="A3844" s="102">
        <v>3839</v>
      </c>
      <c r="B3844" s="105" t="s">
        <v>32685</v>
      </c>
      <c r="C3844" s="24" t="s">
        <v>32665</v>
      </c>
      <c r="D3844" s="24">
        <v>5</v>
      </c>
      <c r="E3844" s="24">
        <v>4.84</v>
      </c>
      <c r="F3844" s="24">
        <v>24.2</v>
      </c>
      <c r="G3844" s="107"/>
    </row>
    <row r="3845" ht="13.8" spans="1:7">
      <c r="A3845" s="102">
        <v>3840</v>
      </c>
      <c r="B3845" s="105" t="s">
        <v>20824</v>
      </c>
      <c r="C3845" s="24" t="s">
        <v>32663</v>
      </c>
      <c r="D3845" s="24">
        <v>8.33</v>
      </c>
      <c r="E3845" s="24">
        <v>4.84</v>
      </c>
      <c r="F3845" s="24">
        <v>40.32</v>
      </c>
      <c r="G3845" s="107"/>
    </row>
    <row r="3846" ht="13.8" spans="1:7">
      <c r="A3846" s="102">
        <v>3841</v>
      </c>
      <c r="B3846" s="105" t="s">
        <v>32686</v>
      </c>
      <c r="C3846" s="24" t="s">
        <v>32665</v>
      </c>
      <c r="D3846" s="24">
        <v>5.26</v>
      </c>
      <c r="E3846" s="24">
        <v>4.84</v>
      </c>
      <c r="F3846" s="24">
        <v>25.46</v>
      </c>
      <c r="G3846" s="107"/>
    </row>
    <row r="3847" ht="13.8" spans="1:7">
      <c r="A3847" s="102">
        <v>3842</v>
      </c>
      <c r="B3847" s="105" t="s">
        <v>16027</v>
      </c>
      <c r="C3847" s="24" t="s">
        <v>32663</v>
      </c>
      <c r="D3847" s="24">
        <v>3.25</v>
      </c>
      <c r="E3847" s="24">
        <v>4.84</v>
      </c>
      <c r="F3847" s="24">
        <v>15.73</v>
      </c>
      <c r="G3847" s="107"/>
    </row>
    <row r="3848" ht="13.8" spans="1:7">
      <c r="A3848" s="102">
        <v>3843</v>
      </c>
      <c r="B3848" s="105" t="s">
        <v>16844</v>
      </c>
      <c r="C3848" s="24" t="s">
        <v>32665</v>
      </c>
      <c r="D3848" s="24">
        <v>18.56</v>
      </c>
      <c r="E3848" s="24">
        <v>4.84</v>
      </c>
      <c r="F3848" s="24">
        <v>89.83</v>
      </c>
      <c r="G3848" s="107"/>
    </row>
    <row r="3849" ht="13.8" spans="1:7">
      <c r="A3849" s="102">
        <v>3844</v>
      </c>
      <c r="B3849" s="105" t="s">
        <v>2352</v>
      </c>
      <c r="C3849" s="24" t="s">
        <v>32665</v>
      </c>
      <c r="D3849" s="24">
        <v>5</v>
      </c>
      <c r="E3849" s="24">
        <v>4.84</v>
      </c>
      <c r="F3849" s="24">
        <v>24.2</v>
      </c>
      <c r="G3849" s="107"/>
    </row>
    <row r="3850" ht="13.8" spans="1:7">
      <c r="A3850" s="102">
        <v>3845</v>
      </c>
      <c r="B3850" s="105" t="s">
        <v>8889</v>
      </c>
      <c r="C3850" s="24" t="s">
        <v>32665</v>
      </c>
      <c r="D3850" s="24">
        <v>10.87</v>
      </c>
      <c r="E3850" s="24">
        <v>4.84</v>
      </c>
      <c r="F3850" s="24">
        <v>52.61</v>
      </c>
      <c r="G3850" s="107"/>
    </row>
    <row r="3851" ht="13.8" spans="1:7">
      <c r="A3851" s="102">
        <v>3846</v>
      </c>
      <c r="B3851" s="105" t="s">
        <v>32687</v>
      </c>
      <c r="C3851" s="24" t="s">
        <v>32665</v>
      </c>
      <c r="D3851" s="24">
        <v>12.58</v>
      </c>
      <c r="E3851" s="24">
        <v>4.84</v>
      </c>
      <c r="F3851" s="24">
        <v>60.89</v>
      </c>
      <c r="G3851" s="107"/>
    </row>
    <row r="3852" ht="13.8" spans="1:7">
      <c r="A3852" s="102">
        <v>3847</v>
      </c>
      <c r="B3852" s="105" t="s">
        <v>32688</v>
      </c>
      <c r="C3852" s="24" t="s">
        <v>32663</v>
      </c>
      <c r="D3852" s="24">
        <v>2.95</v>
      </c>
      <c r="E3852" s="24">
        <v>4.84</v>
      </c>
      <c r="F3852" s="24">
        <v>14.28</v>
      </c>
      <c r="G3852" s="107"/>
    </row>
    <row r="3853" ht="13.8" spans="1:7">
      <c r="A3853" s="102">
        <v>3848</v>
      </c>
      <c r="B3853" s="105" t="s">
        <v>31165</v>
      </c>
      <c r="C3853" s="24" t="s">
        <v>32663</v>
      </c>
      <c r="D3853" s="24">
        <v>4.18</v>
      </c>
      <c r="E3853" s="24">
        <v>4.84</v>
      </c>
      <c r="F3853" s="24">
        <v>20.23</v>
      </c>
      <c r="G3853" s="107"/>
    </row>
    <row r="3854" ht="13.8" spans="1:7">
      <c r="A3854" s="102">
        <v>3849</v>
      </c>
      <c r="B3854" s="105" t="s">
        <v>32689</v>
      </c>
      <c r="C3854" s="24" t="s">
        <v>32690</v>
      </c>
      <c r="D3854" s="24">
        <v>14.32</v>
      </c>
      <c r="E3854" s="24">
        <v>4.84</v>
      </c>
      <c r="F3854" s="24">
        <v>69.31</v>
      </c>
      <c r="G3854" s="107"/>
    </row>
    <row r="3855" ht="13.8" spans="1:7">
      <c r="A3855" s="102">
        <v>3850</v>
      </c>
      <c r="B3855" s="105" t="s">
        <v>3877</v>
      </c>
      <c r="C3855" s="24" t="s">
        <v>32691</v>
      </c>
      <c r="D3855" s="24">
        <v>10.18</v>
      </c>
      <c r="E3855" s="24">
        <v>4.84</v>
      </c>
      <c r="F3855" s="24">
        <v>49.27</v>
      </c>
      <c r="G3855" s="107"/>
    </row>
    <row r="3856" ht="13.8" spans="1:7">
      <c r="A3856" s="102">
        <v>3851</v>
      </c>
      <c r="B3856" s="105" t="s">
        <v>4532</v>
      </c>
      <c r="C3856" s="24" t="s">
        <v>32690</v>
      </c>
      <c r="D3856" s="24">
        <v>15.43</v>
      </c>
      <c r="E3856" s="24">
        <v>4.84</v>
      </c>
      <c r="F3856" s="24">
        <v>74.68</v>
      </c>
      <c r="G3856" s="107"/>
    </row>
    <row r="3857" ht="13.8" spans="1:7">
      <c r="A3857" s="102">
        <v>3852</v>
      </c>
      <c r="B3857" s="105" t="s">
        <v>3706</v>
      </c>
      <c r="C3857" s="24" t="s">
        <v>32663</v>
      </c>
      <c r="D3857" s="28">
        <v>1.4</v>
      </c>
      <c r="E3857" s="24">
        <v>4.84</v>
      </c>
      <c r="F3857" s="24">
        <v>6.78</v>
      </c>
      <c r="G3857" s="107"/>
    </row>
    <row r="3858" ht="13.8" spans="1:7">
      <c r="A3858" s="102">
        <v>3853</v>
      </c>
      <c r="B3858" s="105" t="s">
        <v>32692</v>
      </c>
      <c r="C3858" s="24" t="s">
        <v>32691</v>
      </c>
      <c r="D3858" s="28">
        <v>95</v>
      </c>
      <c r="E3858" s="24">
        <v>4.84</v>
      </c>
      <c r="F3858" s="24">
        <v>459.8</v>
      </c>
      <c r="G3858" s="107"/>
    </row>
    <row r="3859" ht="13.8" spans="1:7">
      <c r="A3859" s="102">
        <v>3854</v>
      </c>
      <c r="B3859" s="105" t="s">
        <v>18412</v>
      </c>
      <c r="C3859" s="24" t="s">
        <v>32691</v>
      </c>
      <c r="D3859" s="28">
        <v>14.53</v>
      </c>
      <c r="E3859" s="24">
        <v>4.84</v>
      </c>
      <c r="F3859" s="24">
        <v>70.33</v>
      </c>
      <c r="G3859" s="107"/>
    </row>
    <row r="3860" ht="13.8" spans="1:7">
      <c r="A3860" s="102">
        <v>3855</v>
      </c>
      <c r="B3860" s="105" t="s">
        <v>32693</v>
      </c>
      <c r="C3860" s="24" t="s">
        <v>32690</v>
      </c>
      <c r="D3860" s="28">
        <v>14.11</v>
      </c>
      <c r="E3860" s="24">
        <v>4.84</v>
      </c>
      <c r="F3860" s="24">
        <v>68.29</v>
      </c>
      <c r="G3860" s="107"/>
    </row>
    <row r="3861" ht="13.8" spans="1:7">
      <c r="A3861" s="102">
        <v>3856</v>
      </c>
      <c r="B3861" s="105" t="s">
        <v>9599</v>
      </c>
      <c r="C3861" s="24" t="s">
        <v>32690</v>
      </c>
      <c r="D3861" s="28">
        <v>25.48</v>
      </c>
      <c r="E3861" s="24">
        <v>4.84</v>
      </c>
      <c r="F3861" s="24">
        <v>123.32</v>
      </c>
      <c r="G3861" s="107"/>
    </row>
    <row r="3862" ht="13.8" spans="1:7">
      <c r="A3862" s="102">
        <v>3857</v>
      </c>
      <c r="B3862" s="105" t="s">
        <v>32694</v>
      </c>
      <c r="C3862" s="24" t="s">
        <v>32690</v>
      </c>
      <c r="D3862" s="28">
        <v>17.62</v>
      </c>
      <c r="E3862" s="24">
        <v>4.84</v>
      </c>
      <c r="F3862" s="24">
        <v>85.28</v>
      </c>
      <c r="G3862" s="107"/>
    </row>
    <row r="3863" ht="13.8" spans="1:7">
      <c r="A3863" s="102">
        <v>3858</v>
      </c>
      <c r="B3863" s="105" t="s">
        <v>15388</v>
      </c>
      <c r="C3863" s="24" t="s">
        <v>32690</v>
      </c>
      <c r="D3863" s="28">
        <v>17.88</v>
      </c>
      <c r="E3863" s="24">
        <v>4.84</v>
      </c>
      <c r="F3863" s="24">
        <v>86.54</v>
      </c>
      <c r="G3863" s="107"/>
    </row>
    <row r="3864" ht="13.8" spans="1:7">
      <c r="A3864" s="102">
        <v>3859</v>
      </c>
      <c r="B3864" s="105" t="s">
        <v>32695</v>
      </c>
      <c r="C3864" s="24" t="s">
        <v>32691</v>
      </c>
      <c r="D3864" s="28">
        <v>24.34</v>
      </c>
      <c r="E3864" s="24">
        <v>4.84</v>
      </c>
      <c r="F3864" s="24">
        <v>117.81</v>
      </c>
      <c r="G3864" s="107"/>
    </row>
    <row r="3865" ht="13.8" spans="1:7">
      <c r="A3865" s="102">
        <v>3860</v>
      </c>
      <c r="B3865" s="105" t="s">
        <v>32696</v>
      </c>
      <c r="C3865" s="24" t="s">
        <v>32691</v>
      </c>
      <c r="D3865" s="28">
        <v>118.5</v>
      </c>
      <c r="E3865" s="24">
        <v>4.84</v>
      </c>
      <c r="F3865" s="24">
        <v>573.54</v>
      </c>
      <c r="G3865" s="107"/>
    </row>
    <row r="3866" ht="13.8" spans="1:7">
      <c r="A3866" s="102">
        <v>3861</v>
      </c>
      <c r="B3866" s="105" t="s">
        <v>12507</v>
      </c>
      <c r="C3866" s="24" t="s">
        <v>32691</v>
      </c>
      <c r="D3866" s="28">
        <v>7.24</v>
      </c>
      <c r="E3866" s="24">
        <v>4.84</v>
      </c>
      <c r="F3866" s="24">
        <v>35.04</v>
      </c>
      <c r="G3866" s="107"/>
    </row>
    <row r="3867" ht="13.8" spans="1:7">
      <c r="A3867" s="102">
        <v>3862</v>
      </c>
      <c r="B3867" s="105" t="s">
        <v>32697</v>
      </c>
      <c r="C3867" s="24" t="s">
        <v>32690</v>
      </c>
      <c r="D3867" s="28">
        <v>17.37</v>
      </c>
      <c r="E3867" s="24">
        <v>4.84</v>
      </c>
      <c r="F3867" s="24">
        <v>84.07</v>
      </c>
      <c r="G3867" s="107"/>
    </row>
    <row r="3868" ht="13.8" spans="1:7">
      <c r="A3868" s="102">
        <v>3863</v>
      </c>
      <c r="B3868" s="105" t="s">
        <v>28408</v>
      </c>
      <c r="C3868" s="24" t="s">
        <v>32690</v>
      </c>
      <c r="D3868" s="28">
        <v>3</v>
      </c>
      <c r="E3868" s="24">
        <v>4.84</v>
      </c>
      <c r="F3868" s="24">
        <v>14.52</v>
      </c>
      <c r="G3868" s="107"/>
    </row>
    <row r="3869" ht="13.8" spans="1:7">
      <c r="A3869" s="102">
        <v>3864</v>
      </c>
      <c r="B3869" s="105" t="s">
        <v>32698</v>
      </c>
      <c r="C3869" s="24" t="s">
        <v>32690</v>
      </c>
      <c r="D3869" s="28">
        <v>3.58</v>
      </c>
      <c r="E3869" s="24">
        <v>4.84</v>
      </c>
      <c r="F3869" s="24">
        <v>17.33</v>
      </c>
      <c r="G3869" s="107"/>
    </row>
    <row r="3870" ht="13.8" spans="1:7">
      <c r="A3870" s="102">
        <v>3865</v>
      </c>
      <c r="B3870" s="105" t="s">
        <v>32699</v>
      </c>
      <c r="C3870" s="24" t="s">
        <v>32690</v>
      </c>
      <c r="D3870" s="28">
        <v>6.99</v>
      </c>
      <c r="E3870" s="24">
        <v>4.84</v>
      </c>
      <c r="F3870" s="24">
        <v>33.83</v>
      </c>
      <c r="G3870" s="107"/>
    </row>
    <row r="3871" ht="13.8" spans="1:7">
      <c r="A3871" s="102">
        <v>3866</v>
      </c>
      <c r="B3871" s="105" t="s">
        <v>32700</v>
      </c>
      <c r="C3871" s="24" t="s">
        <v>32532</v>
      </c>
      <c r="D3871" s="28">
        <v>5.28</v>
      </c>
      <c r="E3871" s="24">
        <v>4.84</v>
      </c>
      <c r="F3871" s="24">
        <v>25.56</v>
      </c>
      <c r="G3871" s="107"/>
    </row>
    <row r="3872" ht="13.8" spans="1:7">
      <c r="A3872" s="102">
        <v>3867</v>
      </c>
      <c r="B3872" s="105" t="s">
        <v>32701</v>
      </c>
      <c r="C3872" s="24" t="s">
        <v>32691</v>
      </c>
      <c r="D3872" s="28">
        <v>19.54</v>
      </c>
      <c r="E3872" s="24">
        <v>4.84</v>
      </c>
      <c r="F3872" s="24">
        <v>94.57</v>
      </c>
      <c r="G3872" s="107"/>
    </row>
    <row r="3873" ht="13.8" spans="1:7">
      <c r="A3873" s="102">
        <v>3868</v>
      </c>
      <c r="B3873" s="105" t="s">
        <v>32702</v>
      </c>
      <c r="C3873" s="24" t="s">
        <v>32691</v>
      </c>
      <c r="D3873" s="28">
        <v>15.2</v>
      </c>
      <c r="E3873" s="24">
        <v>4.84</v>
      </c>
      <c r="F3873" s="24">
        <v>73.57</v>
      </c>
      <c r="G3873" s="107"/>
    </row>
    <row r="3874" ht="13.8" spans="1:7">
      <c r="A3874" s="102">
        <v>3869</v>
      </c>
      <c r="B3874" s="105" t="s">
        <v>32703</v>
      </c>
      <c r="C3874" s="24" t="s">
        <v>32691</v>
      </c>
      <c r="D3874" s="28">
        <v>15.26</v>
      </c>
      <c r="E3874" s="24">
        <v>4.84</v>
      </c>
      <c r="F3874" s="24">
        <v>73.86</v>
      </c>
      <c r="G3874" s="107"/>
    </row>
    <row r="3875" ht="13.8" spans="1:7">
      <c r="A3875" s="102">
        <v>3870</v>
      </c>
      <c r="B3875" s="105" t="s">
        <v>15144</v>
      </c>
      <c r="C3875" s="24" t="s">
        <v>32691</v>
      </c>
      <c r="D3875" s="28">
        <v>16.66</v>
      </c>
      <c r="E3875" s="24">
        <v>4.84</v>
      </c>
      <c r="F3875" s="24">
        <v>80.63</v>
      </c>
      <c r="G3875" s="107"/>
    </row>
    <row r="3876" ht="13.8" spans="1:7">
      <c r="A3876" s="102">
        <v>3871</v>
      </c>
      <c r="B3876" s="105" t="s">
        <v>18805</v>
      </c>
      <c r="C3876" s="24" t="s">
        <v>32690</v>
      </c>
      <c r="D3876" s="28">
        <v>2.92</v>
      </c>
      <c r="E3876" s="24">
        <v>4.84</v>
      </c>
      <c r="F3876" s="24">
        <v>14.13</v>
      </c>
      <c r="G3876" s="107"/>
    </row>
    <row r="3877" ht="13.8" spans="1:7">
      <c r="A3877" s="102">
        <v>3872</v>
      </c>
      <c r="B3877" s="105" t="s">
        <v>6051</v>
      </c>
      <c r="C3877" s="24" t="s">
        <v>32690</v>
      </c>
      <c r="D3877" s="28">
        <v>7.76</v>
      </c>
      <c r="E3877" s="24">
        <v>4.84</v>
      </c>
      <c r="F3877" s="24">
        <v>37.56</v>
      </c>
      <c r="G3877" s="107"/>
    </row>
    <row r="3878" ht="13.8" spans="1:7">
      <c r="A3878" s="102">
        <v>3873</v>
      </c>
      <c r="B3878" s="105" t="s">
        <v>5216</v>
      </c>
      <c r="C3878" s="79" t="s">
        <v>32690</v>
      </c>
      <c r="D3878" s="79">
        <v>13.27</v>
      </c>
      <c r="E3878" s="24">
        <v>4.84</v>
      </c>
      <c r="F3878" s="24">
        <v>64.23</v>
      </c>
      <c r="G3878" s="107"/>
    </row>
    <row r="3879" ht="13.8" spans="1:7">
      <c r="A3879" s="102">
        <v>3874</v>
      </c>
      <c r="B3879" s="105" t="s">
        <v>7650</v>
      </c>
      <c r="C3879" s="24" t="s">
        <v>32690</v>
      </c>
      <c r="D3879" s="24">
        <v>11.4</v>
      </c>
      <c r="E3879" s="24">
        <v>4.84</v>
      </c>
      <c r="F3879" s="24">
        <v>55.18</v>
      </c>
      <c r="G3879" s="107"/>
    </row>
    <row r="3880" ht="13.8" spans="1:7">
      <c r="A3880" s="102">
        <v>3875</v>
      </c>
      <c r="B3880" s="105" t="s">
        <v>15086</v>
      </c>
      <c r="C3880" s="24" t="s">
        <v>32690</v>
      </c>
      <c r="D3880" s="28">
        <v>4.8</v>
      </c>
      <c r="E3880" s="24">
        <v>4.84</v>
      </c>
      <c r="F3880" s="24">
        <v>23.23</v>
      </c>
      <c r="G3880" s="107"/>
    </row>
  </sheetData>
  <mergeCells count="4">
    <mergeCell ref="A1:B1"/>
    <mergeCell ref="A2:G2"/>
    <mergeCell ref="A3:G3"/>
    <mergeCell ref="B5:C5"/>
  </mergeCells>
  <pageMargins left="0.75" right="0.75" top="1" bottom="1" header="0.5" footer="0.5"/>
  <pageSetup paperSize="9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4619"/>
  <sheetViews>
    <sheetView topLeftCell="A4607" workbookViewId="0">
      <selection activeCell="J6" sqref="J6"/>
    </sheetView>
  </sheetViews>
  <sheetFormatPr defaultColWidth="9" defaultRowHeight="30" customHeight="1"/>
  <cols>
    <col min="1" max="1" width="6.62962962962963" style="3" customWidth="1"/>
    <col min="2" max="2" width="9.62962962962963" style="3" customWidth="1"/>
    <col min="3" max="3" width="13.3796296296296" style="3" customWidth="1"/>
    <col min="4" max="4" width="10.6296296296296" style="41" customWidth="1"/>
    <col min="5" max="5" width="10.6296296296296" style="3" customWidth="1"/>
    <col min="6" max="6" width="13.1296296296296" style="41" customWidth="1"/>
    <col min="7" max="7" width="16.8796296296296" style="3" customWidth="1"/>
    <col min="8" max="8" width="9.37962962962963" style="3"/>
    <col min="9" max="9" width="12.8055555555556" style="3" customWidth="1"/>
    <col min="10" max="16377" width="9" style="3"/>
  </cols>
  <sheetData>
    <row r="1" customHeight="1" spans="1:7">
      <c r="A1" s="42"/>
      <c r="B1" s="42"/>
      <c r="C1" s="42"/>
      <c r="D1" s="43"/>
      <c r="E1" s="42"/>
      <c r="F1" s="43"/>
      <c r="G1" s="42"/>
    </row>
    <row r="2" customHeight="1" spans="1:7">
      <c r="A2" s="6" t="s">
        <v>0</v>
      </c>
      <c r="B2" s="7"/>
      <c r="C2" s="7"/>
      <c r="D2" s="8"/>
      <c r="E2" s="8"/>
      <c r="F2" s="8"/>
      <c r="G2" s="7"/>
    </row>
    <row r="3" customHeight="1" spans="1:7">
      <c r="A3" s="44" t="s">
        <v>32704</v>
      </c>
      <c r="B3" s="45"/>
      <c r="C3" s="45"/>
      <c r="D3" s="46"/>
      <c r="E3" s="45"/>
      <c r="F3" s="46"/>
      <c r="G3" s="45"/>
    </row>
    <row r="4" s="1" customFormat="1" ht="45" customHeight="1" spans="1:7">
      <c r="A4" s="47" t="s">
        <v>2</v>
      </c>
      <c r="B4" s="47" t="s">
        <v>3</v>
      </c>
      <c r="C4" s="47" t="s">
        <v>4</v>
      </c>
      <c r="D4" s="48" t="s">
        <v>5</v>
      </c>
      <c r="E4" s="47" t="s">
        <v>6</v>
      </c>
      <c r="F4" s="48" t="s">
        <v>7</v>
      </c>
      <c r="G4" s="47" t="s">
        <v>8</v>
      </c>
    </row>
    <row r="5" customHeight="1" spans="1:7">
      <c r="A5" s="12">
        <v>1</v>
      </c>
      <c r="B5" s="12" t="s">
        <v>32705</v>
      </c>
      <c r="C5" s="12" t="s">
        <v>32706</v>
      </c>
      <c r="D5" s="49">
        <v>15.72</v>
      </c>
      <c r="E5" s="50">
        <v>4.84</v>
      </c>
      <c r="F5" s="12">
        <v>76.08</v>
      </c>
      <c r="G5" s="12"/>
    </row>
    <row r="6" customHeight="1" spans="1:7">
      <c r="A6" s="12">
        <v>2</v>
      </c>
      <c r="B6" s="12" t="s">
        <v>4497</v>
      </c>
      <c r="C6" s="12" t="s">
        <v>32706</v>
      </c>
      <c r="D6" s="49">
        <v>7.49</v>
      </c>
      <c r="E6" s="50">
        <v>4.84</v>
      </c>
      <c r="F6" s="12">
        <v>36.25</v>
      </c>
      <c r="G6" s="12"/>
    </row>
    <row r="7" customHeight="1" spans="1:7">
      <c r="A7" s="12">
        <v>3</v>
      </c>
      <c r="B7" s="12" t="s">
        <v>32707</v>
      </c>
      <c r="C7" s="12" t="s">
        <v>32706</v>
      </c>
      <c r="D7" s="49">
        <v>17.41</v>
      </c>
      <c r="E7" s="50">
        <v>4.84</v>
      </c>
      <c r="F7" s="12">
        <v>84.26</v>
      </c>
      <c r="G7" s="12"/>
    </row>
    <row r="8" customHeight="1" spans="1:7">
      <c r="A8" s="12">
        <v>4</v>
      </c>
      <c r="B8" s="12" t="s">
        <v>2209</v>
      </c>
      <c r="C8" s="12" t="s">
        <v>32706</v>
      </c>
      <c r="D8" s="49">
        <v>10.23</v>
      </c>
      <c r="E8" s="50">
        <v>4.84</v>
      </c>
      <c r="F8" s="12">
        <v>49.51</v>
      </c>
      <c r="G8" s="12"/>
    </row>
    <row r="9" customHeight="1" spans="1:7">
      <c r="A9" s="12">
        <v>5</v>
      </c>
      <c r="B9" s="12" t="s">
        <v>32708</v>
      </c>
      <c r="C9" s="12" t="s">
        <v>32706</v>
      </c>
      <c r="D9" s="49">
        <v>8.27</v>
      </c>
      <c r="E9" s="50">
        <v>4.84</v>
      </c>
      <c r="F9" s="12">
        <v>40.03</v>
      </c>
      <c r="G9" s="12"/>
    </row>
    <row r="10" customHeight="1" spans="1:7">
      <c r="A10" s="12">
        <v>6</v>
      </c>
      <c r="B10" s="12" t="s">
        <v>32709</v>
      </c>
      <c r="C10" s="12" t="s">
        <v>32706</v>
      </c>
      <c r="D10" s="49">
        <v>5.08</v>
      </c>
      <c r="E10" s="50">
        <v>4.84</v>
      </c>
      <c r="F10" s="12">
        <v>24.59</v>
      </c>
      <c r="G10" s="12"/>
    </row>
    <row r="11" customHeight="1" spans="1:7">
      <c r="A11" s="12">
        <v>7</v>
      </c>
      <c r="B11" s="12" t="s">
        <v>32710</v>
      </c>
      <c r="C11" s="12" t="s">
        <v>32706</v>
      </c>
      <c r="D11" s="49">
        <v>18.32</v>
      </c>
      <c r="E11" s="50">
        <v>4.84</v>
      </c>
      <c r="F11" s="12">
        <v>88.67</v>
      </c>
      <c r="G11" s="12"/>
    </row>
    <row r="12" customHeight="1" spans="1:7">
      <c r="A12" s="12">
        <v>8</v>
      </c>
      <c r="B12" s="12" t="s">
        <v>32711</v>
      </c>
      <c r="C12" s="12" t="s">
        <v>32706</v>
      </c>
      <c r="D12" s="49">
        <v>3.09</v>
      </c>
      <c r="E12" s="50">
        <v>4.84</v>
      </c>
      <c r="F12" s="12">
        <v>14.96</v>
      </c>
      <c r="G12" s="12"/>
    </row>
    <row r="13" customHeight="1" spans="1:7">
      <c r="A13" s="12">
        <v>9</v>
      </c>
      <c r="B13" s="12" t="s">
        <v>32712</v>
      </c>
      <c r="C13" s="12" t="s">
        <v>32706</v>
      </c>
      <c r="D13" s="49">
        <v>11.7</v>
      </c>
      <c r="E13" s="50">
        <v>4.84</v>
      </c>
      <c r="F13" s="12">
        <v>56.63</v>
      </c>
      <c r="G13" s="12"/>
    </row>
    <row r="14" customHeight="1" spans="1:7">
      <c r="A14" s="12">
        <v>10</v>
      </c>
      <c r="B14" s="12" t="s">
        <v>2455</v>
      </c>
      <c r="C14" s="12" t="s">
        <v>32706</v>
      </c>
      <c r="D14" s="49">
        <v>10.33</v>
      </c>
      <c r="E14" s="50">
        <v>4.84</v>
      </c>
      <c r="F14" s="12">
        <v>50</v>
      </c>
      <c r="G14" s="12"/>
    </row>
    <row r="15" customHeight="1" spans="1:7">
      <c r="A15" s="12">
        <v>11</v>
      </c>
      <c r="B15" s="12" t="s">
        <v>32713</v>
      </c>
      <c r="C15" s="12" t="s">
        <v>32706</v>
      </c>
      <c r="D15" s="49">
        <v>16.05</v>
      </c>
      <c r="E15" s="50">
        <v>4.84</v>
      </c>
      <c r="F15" s="12">
        <v>77.68</v>
      </c>
      <c r="G15" s="12"/>
    </row>
    <row r="16" customHeight="1" spans="1:7">
      <c r="A16" s="12">
        <v>12</v>
      </c>
      <c r="B16" s="12" t="s">
        <v>32714</v>
      </c>
      <c r="C16" s="12" t="s">
        <v>32706</v>
      </c>
      <c r="D16" s="49">
        <v>15</v>
      </c>
      <c r="E16" s="50">
        <v>4.84</v>
      </c>
      <c r="F16" s="12">
        <v>72.6</v>
      </c>
      <c r="G16" s="12"/>
    </row>
    <row r="17" customHeight="1" spans="1:7">
      <c r="A17" s="12">
        <v>13</v>
      </c>
      <c r="B17" s="12" t="s">
        <v>32715</v>
      </c>
      <c r="C17" s="12" t="s">
        <v>32706</v>
      </c>
      <c r="D17" s="49">
        <v>9.2</v>
      </c>
      <c r="E17" s="50">
        <v>4.84</v>
      </c>
      <c r="F17" s="12">
        <v>44.53</v>
      </c>
      <c r="G17" s="12"/>
    </row>
    <row r="18" customHeight="1" spans="1:7">
      <c r="A18" s="12">
        <v>14</v>
      </c>
      <c r="B18" s="12" t="s">
        <v>32716</v>
      </c>
      <c r="C18" s="12" t="s">
        <v>32706</v>
      </c>
      <c r="D18" s="49">
        <v>22.18</v>
      </c>
      <c r="E18" s="50">
        <v>4.84</v>
      </c>
      <c r="F18" s="12">
        <v>107.35</v>
      </c>
      <c r="G18" s="12"/>
    </row>
    <row r="19" customHeight="1" spans="1:7">
      <c r="A19" s="12">
        <v>15</v>
      </c>
      <c r="B19" s="12" t="s">
        <v>4850</v>
      </c>
      <c r="C19" s="12" t="s">
        <v>32706</v>
      </c>
      <c r="D19" s="49">
        <v>4.34</v>
      </c>
      <c r="E19" s="50">
        <v>4.84</v>
      </c>
      <c r="F19" s="12">
        <v>21.01</v>
      </c>
      <c r="G19" s="12"/>
    </row>
    <row r="20" customHeight="1" spans="1:7">
      <c r="A20" s="12">
        <v>16</v>
      </c>
      <c r="B20" s="12" t="s">
        <v>20931</v>
      </c>
      <c r="C20" s="12" t="s">
        <v>32706</v>
      </c>
      <c r="D20" s="49">
        <v>6.56</v>
      </c>
      <c r="E20" s="50">
        <v>4.84</v>
      </c>
      <c r="F20" s="12">
        <v>31.75</v>
      </c>
      <c r="G20" s="12"/>
    </row>
    <row r="21" customHeight="1" spans="1:7">
      <c r="A21" s="12">
        <v>17</v>
      </c>
      <c r="B21" s="12" t="s">
        <v>6448</v>
      </c>
      <c r="C21" s="12" t="s">
        <v>32706</v>
      </c>
      <c r="D21" s="49">
        <v>5.33</v>
      </c>
      <c r="E21" s="50">
        <v>4.84</v>
      </c>
      <c r="F21" s="12">
        <v>25.8</v>
      </c>
      <c r="G21" s="12"/>
    </row>
    <row r="22" customHeight="1" spans="1:7">
      <c r="A22" s="12">
        <v>18</v>
      </c>
      <c r="B22" s="12" t="s">
        <v>32717</v>
      </c>
      <c r="C22" s="12" t="s">
        <v>32706</v>
      </c>
      <c r="D22" s="49">
        <v>20.24</v>
      </c>
      <c r="E22" s="50">
        <v>4.84</v>
      </c>
      <c r="F22" s="12">
        <v>97.96</v>
      </c>
      <c r="G22" s="12"/>
    </row>
    <row r="23" customHeight="1" spans="1:7">
      <c r="A23" s="12">
        <v>19</v>
      </c>
      <c r="B23" s="12" t="s">
        <v>32718</v>
      </c>
      <c r="C23" s="12" t="s">
        <v>32706</v>
      </c>
      <c r="D23" s="49">
        <v>8.18</v>
      </c>
      <c r="E23" s="50">
        <v>4.84</v>
      </c>
      <c r="F23" s="12">
        <v>39.59</v>
      </c>
      <c r="G23" s="12"/>
    </row>
    <row r="24" customHeight="1" spans="1:7">
      <c r="A24" s="12">
        <v>20</v>
      </c>
      <c r="B24" s="12" t="s">
        <v>21027</v>
      </c>
      <c r="C24" s="12" t="s">
        <v>32706</v>
      </c>
      <c r="D24" s="49">
        <v>6.26</v>
      </c>
      <c r="E24" s="50">
        <v>4.84</v>
      </c>
      <c r="F24" s="12">
        <v>30.3</v>
      </c>
      <c r="G24" s="12"/>
    </row>
    <row r="25" customHeight="1" spans="1:7">
      <c r="A25" s="12">
        <v>21</v>
      </c>
      <c r="B25" s="12" t="s">
        <v>32719</v>
      </c>
      <c r="C25" s="12" t="s">
        <v>32706</v>
      </c>
      <c r="D25" s="49">
        <v>10.89</v>
      </c>
      <c r="E25" s="50">
        <v>4.84</v>
      </c>
      <c r="F25" s="12">
        <v>52.71</v>
      </c>
      <c r="G25" s="12"/>
    </row>
    <row r="26" customHeight="1" spans="1:7">
      <c r="A26" s="12">
        <v>22</v>
      </c>
      <c r="B26" s="12" t="s">
        <v>15655</v>
      </c>
      <c r="C26" s="12" t="s">
        <v>32706</v>
      </c>
      <c r="D26" s="49">
        <v>14.04</v>
      </c>
      <c r="E26" s="50">
        <v>4.84</v>
      </c>
      <c r="F26" s="12">
        <v>67.95</v>
      </c>
      <c r="G26" s="12"/>
    </row>
    <row r="27" customHeight="1" spans="1:7">
      <c r="A27" s="12">
        <v>23</v>
      </c>
      <c r="B27" s="12" t="s">
        <v>8770</v>
      </c>
      <c r="C27" s="12" t="s">
        <v>32706</v>
      </c>
      <c r="D27" s="49">
        <v>9.83</v>
      </c>
      <c r="E27" s="50">
        <v>4.84</v>
      </c>
      <c r="F27" s="12">
        <v>47.58</v>
      </c>
      <c r="G27" s="12"/>
    </row>
    <row r="28" customHeight="1" spans="1:7">
      <c r="A28" s="12">
        <v>24</v>
      </c>
      <c r="B28" s="12" t="s">
        <v>32720</v>
      </c>
      <c r="C28" s="12" t="s">
        <v>32706</v>
      </c>
      <c r="D28" s="49">
        <v>9.23</v>
      </c>
      <c r="E28" s="50">
        <v>4.84</v>
      </c>
      <c r="F28" s="12">
        <v>44.67</v>
      </c>
      <c r="G28" s="12"/>
    </row>
    <row r="29" customHeight="1" spans="1:7">
      <c r="A29" s="12">
        <v>25</v>
      </c>
      <c r="B29" s="12" t="s">
        <v>3657</v>
      </c>
      <c r="C29" s="12" t="s">
        <v>32706</v>
      </c>
      <c r="D29" s="49">
        <v>16.51</v>
      </c>
      <c r="E29" s="50">
        <v>4.84</v>
      </c>
      <c r="F29" s="12">
        <v>79.91</v>
      </c>
      <c r="G29" s="12"/>
    </row>
    <row r="30" customHeight="1" spans="1:7">
      <c r="A30" s="12">
        <v>26</v>
      </c>
      <c r="B30" s="12" t="s">
        <v>32721</v>
      </c>
      <c r="C30" s="12" t="s">
        <v>32706</v>
      </c>
      <c r="D30" s="49">
        <v>2.08</v>
      </c>
      <c r="E30" s="50">
        <v>4.84</v>
      </c>
      <c r="F30" s="12">
        <v>10.07</v>
      </c>
      <c r="G30" s="12"/>
    </row>
    <row r="31" customHeight="1" spans="1:7">
      <c r="A31" s="12">
        <v>27</v>
      </c>
      <c r="B31" s="12" t="s">
        <v>21028</v>
      </c>
      <c r="C31" s="12" t="s">
        <v>32706</v>
      </c>
      <c r="D31" s="49">
        <v>5.55</v>
      </c>
      <c r="E31" s="50">
        <v>4.84</v>
      </c>
      <c r="F31" s="12">
        <v>26.86</v>
      </c>
      <c r="G31" s="12"/>
    </row>
    <row r="32" customHeight="1" spans="1:7">
      <c r="A32" s="12">
        <v>28</v>
      </c>
      <c r="B32" s="12" t="s">
        <v>32722</v>
      </c>
      <c r="C32" s="12" t="s">
        <v>32706</v>
      </c>
      <c r="D32" s="49">
        <v>15.48</v>
      </c>
      <c r="E32" s="50">
        <v>4.84</v>
      </c>
      <c r="F32" s="12">
        <v>74.92</v>
      </c>
      <c r="G32" s="12"/>
    </row>
    <row r="33" customHeight="1" spans="1:7">
      <c r="A33" s="12">
        <v>29</v>
      </c>
      <c r="B33" s="12" t="s">
        <v>14880</v>
      </c>
      <c r="C33" s="12" t="s">
        <v>32706</v>
      </c>
      <c r="D33" s="49">
        <v>6.6</v>
      </c>
      <c r="E33" s="50">
        <v>4.84</v>
      </c>
      <c r="F33" s="12">
        <v>31.94</v>
      </c>
      <c r="G33" s="12"/>
    </row>
    <row r="34" customHeight="1" spans="1:7">
      <c r="A34" s="12">
        <v>30</v>
      </c>
      <c r="B34" s="12" t="s">
        <v>3246</v>
      </c>
      <c r="C34" s="12" t="s">
        <v>32706</v>
      </c>
      <c r="D34" s="49">
        <v>9.96</v>
      </c>
      <c r="E34" s="50">
        <v>4.84</v>
      </c>
      <c r="F34" s="12">
        <v>48.21</v>
      </c>
      <c r="G34" s="12"/>
    </row>
    <row r="35" customHeight="1" spans="1:7">
      <c r="A35" s="12">
        <v>31</v>
      </c>
      <c r="B35" s="12" t="s">
        <v>21028</v>
      </c>
      <c r="C35" s="12" t="s">
        <v>32706</v>
      </c>
      <c r="D35" s="49">
        <v>7.02</v>
      </c>
      <c r="E35" s="50">
        <v>4.84</v>
      </c>
      <c r="F35" s="12">
        <v>33.98</v>
      </c>
      <c r="G35" s="12"/>
    </row>
    <row r="36" customHeight="1" spans="1:7">
      <c r="A36" s="12">
        <v>32</v>
      </c>
      <c r="B36" s="12" t="s">
        <v>5895</v>
      </c>
      <c r="C36" s="12" t="s">
        <v>32706</v>
      </c>
      <c r="D36" s="49">
        <v>10.25</v>
      </c>
      <c r="E36" s="50">
        <v>4.84</v>
      </c>
      <c r="F36" s="12">
        <v>49.61</v>
      </c>
      <c r="G36" s="12"/>
    </row>
    <row r="37" customHeight="1" spans="1:7">
      <c r="A37" s="12">
        <v>33</v>
      </c>
      <c r="B37" s="12" t="s">
        <v>13651</v>
      </c>
      <c r="C37" s="12" t="s">
        <v>32706</v>
      </c>
      <c r="D37" s="49">
        <v>5.46</v>
      </c>
      <c r="E37" s="50">
        <v>4.84</v>
      </c>
      <c r="F37" s="12">
        <v>26.43</v>
      </c>
      <c r="G37" s="12"/>
    </row>
    <row r="38" customHeight="1" spans="1:7">
      <c r="A38" s="12">
        <v>34</v>
      </c>
      <c r="B38" s="12" t="s">
        <v>3473</v>
      </c>
      <c r="C38" s="12" t="s">
        <v>32706</v>
      </c>
      <c r="D38" s="49">
        <v>7.43</v>
      </c>
      <c r="E38" s="50">
        <v>4.84</v>
      </c>
      <c r="F38" s="12">
        <v>35.96</v>
      </c>
      <c r="G38" s="12"/>
    </row>
    <row r="39" customHeight="1" spans="1:7">
      <c r="A39" s="12">
        <v>35</v>
      </c>
      <c r="B39" s="12" t="s">
        <v>32723</v>
      </c>
      <c r="C39" s="12" t="s">
        <v>32706</v>
      </c>
      <c r="D39" s="49">
        <v>6.65</v>
      </c>
      <c r="E39" s="50">
        <v>4.84</v>
      </c>
      <c r="F39" s="12">
        <v>32.19</v>
      </c>
      <c r="G39" s="12"/>
    </row>
    <row r="40" customHeight="1" spans="1:7">
      <c r="A40" s="12">
        <v>36</v>
      </c>
      <c r="B40" s="12" t="s">
        <v>32724</v>
      </c>
      <c r="C40" s="12" t="s">
        <v>32706</v>
      </c>
      <c r="D40" s="49">
        <v>7.79</v>
      </c>
      <c r="E40" s="50">
        <v>4.84</v>
      </c>
      <c r="F40" s="12">
        <v>37.7</v>
      </c>
      <c r="G40" s="12"/>
    </row>
    <row r="41" customHeight="1" spans="1:7">
      <c r="A41" s="12">
        <v>37</v>
      </c>
      <c r="B41" s="12" t="s">
        <v>32725</v>
      </c>
      <c r="C41" s="12" t="s">
        <v>32706</v>
      </c>
      <c r="D41" s="49">
        <v>12.2</v>
      </c>
      <c r="E41" s="50">
        <v>4.84</v>
      </c>
      <c r="F41" s="12">
        <v>59.05</v>
      </c>
      <c r="G41" s="12"/>
    </row>
    <row r="42" customHeight="1" spans="1:7">
      <c r="A42" s="12">
        <v>38</v>
      </c>
      <c r="B42" s="12" t="s">
        <v>32726</v>
      </c>
      <c r="C42" s="12" t="s">
        <v>32706</v>
      </c>
      <c r="D42" s="49">
        <v>5.17</v>
      </c>
      <c r="E42" s="50">
        <v>4.84</v>
      </c>
      <c r="F42" s="12">
        <v>25.02</v>
      </c>
      <c r="G42" s="12"/>
    </row>
    <row r="43" customHeight="1" spans="1:7">
      <c r="A43" s="12">
        <v>39</v>
      </c>
      <c r="B43" s="12" t="s">
        <v>32727</v>
      </c>
      <c r="C43" s="12" t="s">
        <v>32706</v>
      </c>
      <c r="D43" s="49">
        <v>6.35</v>
      </c>
      <c r="E43" s="50">
        <v>4.84</v>
      </c>
      <c r="F43" s="12">
        <v>30.73</v>
      </c>
      <c r="G43" s="12"/>
    </row>
    <row r="44" customHeight="1" spans="1:7">
      <c r="A44" s="12">
        <v>40</v>
      </c>
      <c r="B44" s="12" t="s">
        <v>3653</v>
      </c>
      <c r="C44" s="12" t="s">
        <v>32706</v>
      </c>
      <c r="D44" s="49">
        <v>8.52</v>
      </c>
      <c r="E44" s="50">
        <v>4.84</v>
      </c>
      <c r="F44" s="12">
        <v>41.24</v>
      </c>
      <c r="G44" s="12"/>
    </row>
    <row r="45" customHeight="1" spans="1:7">
      <c r="A45" s="12">
        <v>41</v>
      </c>
      <c r="B45" s="12" t="s">
        <v>14368</v>
      </c>
      <c r="C45" s="12" t="s">
        <v>32706</v>
      </c>
      <c r="D45" s="49">
        <v>7.69</v>
      </c>
      <c r="E45" s="50">
        <v>4.84</v>
      </c>
      <c r="F45" s="12">
        <v>37.22</v>
      </c>
      <c r="G45" s="12"/>
    </row>
    <row r="46" customHeight="1" spans="1:7">
      <c r="A46" s="12">
        <v>42</v>
      </c>
      <c r="B46" s="12" t="s">
        <v>32728</v>
      </c>
      <c r="C46" s="12" t="s">
        <v>32706</v>
      </c>
      <c r="D46" s="49">
        <v>12.06</v>
      </c>
      <c r="E46" s="50">
        <v>4.84</v>
      </c>
      <c r="F46" s="12">
        <v>58.37</v>
      </c>
      <c r="G46" s="12"/>
    </row>
    <row r="47" customHeight="1" spans="1:7">
      <c r="A47" s="12">
        <v>43</v>
      </c>
      <c r="B47" s="12" t="s">
        <v>3646</v>
      </c>
      <c r="C47" s="12" t="s">
        <v>32706</v>
      </c>
      <c r="D47" s="49">
        <v>6.95</v>
      </c>
      <c r="E47" s="50">
        <v>4.84</v>
      </c>
      <c r="F47" s="12">
        <v>33.64</v>
      </c>
      <c r="G47" s="12"/>
    </row>
    <row r="48" customHeight="1" spans="1:7">
      <c r="A48" s="12">
        <v>44</v>
      </c>
      <c r="B48" s="12" t="s">
        <v>32729</v>
      </c>
      <c r="C48" s="12" t="s">
        <v>32706</v>
      </c>
      <c r="D48" s="49">
        <v>9.09</v>
      </c>
      <c r="E48" s="50">
        <v>4.84</v>
      </c>
      <c r="F48" s="12">
        <v>44</v>
      </c>
      <c r="G48" s="12"/>
    </row>
    <row r="49" customHeight="1" spans="1:7">
      <c r="A49" s="12">
        <v>45</v>
      </c>
      <c r="B49" s="12" t="s">
        <v>32730</v>
      </c>
      <c r="C49" s="12" t="s">
        <v>32706</v>
      </c>
      <c r="D49" s="49">
        <v>12.7</v>
      </c>
      <c r="E49" s="50">
        <v>4.84</v>
      </c>
      <c r="F49" s="12">
        <v>61.47</v>
      </c>
      <c r="G49" s="12"/>
    </row>
    <row r="50" customHeight="1" spans="1:7">
      <c r="A50" s="12">
        <v>46</v>
      </c>
      <c r="B50" s="12" t="s">
        <v>9088</v>
      </c>
      <c r="C50" s="12" t="s">
        <v>32706</v>
      </c>
      <c r="D50" s="49">
        <v>2.89</v>
      </c>
      <c r="E50" s="50">
        <v>4.84</v>
      </c>
      <c r="F50" s="12">
        <v>13.99</v>
      </c>
      <c r="G50" s="12"/>
    </row>
    <row r="51" customHeight="1" spans="1:7">
      <c r="A51" s="12">
        <v>47</v>
      </c>
      <c r="B51" s="12" t="s">
        <v>32731</v>
      </c>
      <c r="C51" s="12" t="s">
        <v>32706</v>
      </c>
      <c r="D51" s="49">
        <v>16.56</v>
      </c>
      <c r="E51" s="50">
        <v>4.84</v>
      </c>
      <c r="F51" s="12">
        <v>80.15</v>
      </c>
      <c r="G51" s="12"/>
    </row>
    <row r="52" customHeight="1" spans="1:7">
      <c r="A52" s="12">
        <v>48</v>
      </c>
      <c r="B52" s="12" t="s">
        <v>32732</v>
      </c>
      <c r="C52" s="12" t="s">
        <v>32706</v>
      </c>
      <c r="D52" s="49">
        <v>5.16</v>
      </c>
      <c r="E52" s="50">
        <v>4.84</v>
      </c>
      <c r="F52" s="12">
        <v>24.97</v>
      </c>
      <c r="G52" s="12"/>
    </row>
    <row r="53" customHeight="1" spans="1:7">
      <c r="A53" s="12">
        <v>49</v>
      </c>
      <c r="B53" s="12" t="s">
        <v>32733</v>
      </c>
      <c r="C53" s="12" t="s">
        <v>32706</v>
      </c>
      <c r="D53" s="49">
        <v>14.54</v>
      </c>
      <c r="E53" s="50">
        <v>4.84</v>
      </c>
      <c r="F53" s="12">
        <v>70.37</v>
      </c>
      <c r="G53" s="12"/>
    </row>
    <row r="54" customHeight="1" spans="1:7">
      <c r="A54" s="12">
        <v>50</v>
      </c>
      <c r="B54" s="12" t="s">
        <v>32734</v>
      </c>
      <c r="C54" s="12" t="s">
        <v>32706</v>
      </c>
      <c r="D54" s="49">
        <v>8.14</v>
      </c>
      <c r="E54" s="50">
        <v>4.84</v>
      </c>
      <c r="F54" s="12">
        <v>39.4</v>
      </c>
      <c r="G54" s="12"/>
    </row>
    <row r="55" customHeight="1" spans="1:7">
      <c r="A55" s="12">
        <v>51</v>
      </c>
      <c r="B55" s="12" t="s">
        <v>3307</v>
      </c>
      <c r="C55" s="12" t="s">
        <v>32706</v>
      </c>
      <c r="D55" s="49">
        <v>6.64</v>
      </c>
      <c r="E55" s="50">
        <v>4.84</v>
      </c>
      <c r="F55" s="12">
        <v>32.14</v>
      </c>
      <c r="G55" s="12"/>
    </row>
    <row r="56" customHeight="1" spans="1:7">
      <c r="A56" s="12">
        <v>52</v>
      </c>
      <c r="B56" s="12" t="s">
        <v>4213</v>
      </c>
      <c r="C56" s="12" t="s">
        <v>32706</v>
      </c>
      <c r="D56" s="49">
        <v>8.54</v>
      </c>
      <c r="E56" s="50">
        <v>4.84</v>
      </c>
      <c r="F56" s="12">
        <v>41.33</v>
      </c>
      <c r="G56" s="12"/>
    </row>
    <row r="57" customHeight="1" spans="1:7">
      <c r="A57" s="12">
        <v>53</v>
      </c>
      <c r="B57" s="12" t="s">
        <v>32735</v>
      </c>
      <c r="C57" s="12" t="s">
        <v>32706</v>
      </c>
      <c r="D57" s="49">
        <v>15</v>
      </c>
      <c r="E57" s="50">
        <v>4.84</v>
      </c>
      <c r="F57" s="12">
        <v>72.6</v>
      </c>
      <c r="G57" s="12"/>
    </row>
    <row r="58" customHeight="1" spans="1:7">
      <c r="A58" s="12">
        <v>54</v>
      </c>
      <c r="B58" s="12" t="s">
        <v>32736</v>
      </c>
      <c r="C58" s="12" t="s">
        <v>32706</v>
      </c>
      <c r="D58" s="49">
        <v>4.96</v>
      </c>
      <c r="E58" s="50">
        <v>4.84</v>
      </c>
      <c r="F58" s="12">
        <v>24.01</v>
      </c>
      <c r="G58" s="12"/>
    </row>
    <row r="59" customHeight="1" spans="1:7">
      <c r="A59" s="12">
        <v>55</v>
      </c>
      <c r="B59" s="12" t="s">
        <v>32737</v>
      </c>
      <c r="C59" s="12" t="s">
        <v>32706</v>
      </c>
      <c r="D59" s="49">
        <v>4.36</v>
      </c>
      <c r="E59" s="50">
        <v>4.84</v>
      </c>
      <c r="F59" s="12">
        <v>21.1</v>
      </c>
      <c r="G59" s="12"/>
    </row>
    <row r="60" customHeight="1" spans="1:7">
      <c r="A60" s="12">
        <v>56</v>
      </c>
      <c r="B60" s="12" t="s">
        <v>16471</v>
      </c>
      <c r="C60" s="12" t="s">
        <v>32706</v>
      </c>
      <c r="D60" s="49">
        <v>5.65</v>
      </c>
      <c r="E60" s="50">
        <v>4.84</v>
      </c>
      <c r="F60" s="12">
        <v>27.35</v>
      </c>
      <c r="G60" s="12"/>
    </row>
    <row r="61" customHeight="1" spans="1:7">
      <c r="A61" s="12">
        <v>57</v>
      </c>
      <c r="B61" s="12" t="s">
        <v>32738</v>
      </c>
      <c r="C61" s="12" t="s">
        <v>32706</v>
      </c>
      <c r="D61" s="49">
        <v>3.49</v>
      </c>
      <c r="E61" s="50">
        <v>4.84</v>
      </c>
      <c r="F61" s="12">
        <v>16.89</v>
      </c>
      <c r="G61" s="12"/>
    </row>
    <row r="62" customHeight="1" spans="1:7">
      <c r="A62" s="12">
        <v>58</v>
      </c>
      <c r="B62" s="12" t="s">
        <v>32739</v>
      </c>
      <c r="C62" s="12" t="s">
        <v>32706</v>
      </c>
      <c r="D62" s="49">
        <v>4.16</v>
      </c>
      <c r="E62" s="50">
        <v>4.84</v>
      </c>
      <c r="F62" s="12">
        <v>20.13</v>
      </c>
      <c r="G62" s="12"/>
    </row>
    <row r="63" customHeight="1" spans="1:7">
      <c r="A63" s="12">
        <v>59</v>
      </c>
      <c r="B63" s="12" t="s">
        <v>32726</v>
      </c>
      <c r="C63" s="12" t="s">
        <v>32706</v>
      </c>
      <c r="D63" s="49">
        <v>8.85</v>
      </c>
      <c r="E63" s="50">
        <v>4.84</v>
      </c>
      <c r="F63" s="12">
        <v>42.83</v>
      </c>
      <c r="G63" s="12"/>
    </row>
    <row r="64" customHeight="1" spans="1:7">
      <c r="A64" s="12">
        <v>60</v>
      </c>
      <c r="B64" s="12" t="s">
        <v>4091</v>
      </c>
      <c r="C64" s="12" t="s">
        <v>32706</v>
      </c>
      <c r="D64" s="49">
        <v>20.63</v>
      </c>
      <c r="E64" s="50">
        <v>4.84</v>
      </c>
      <c r="F64" s="12">
        <v>99.85</v>
      </c>
      <c r="G64" s="12"/>
    </row>
    <row r="65" customHeight="1" spans="1:7">
      <c r="A65" s="12">
        <v>61</v>
      </c>
      <c r="B65" s="12" t="s">
        <v>32740</v>
      </c>
      <c r="C65" s="12" t="s">
        <v>32706</v>
      </c>
      <c r="D65" s="49">
        <v>3.92</v>
      </c>
      <c r="E65" s="50">
        <v>4.84</v>
      </c>
      <c r="F65" s="12">
        <v>18.97</v>
      </c>
      <c r="G65" s="12"/>
    </row>
    <row r="66" customHeight="1" spans="1:7">
      <c r="A66" s="12">
        <v>62</v>
      </c>
      <c r="B66" s="12" t="s">
        <v>32741</v>
      </c>
      <c r="C66" s="12" t="s">
        <v>32706</v>
      </c>
      <c r="D66" s="49">
        <v>6.41</v>
      </c>
      <c r="E66" s="50">
        <v>4.84</v>
      </c>
      <c r="F66" s="12">
        <v>31.02</v>
      </c>
      <c r="G66" s="12"/>
    </row>
    <row r="67" customHeight="1" spans="1:7">
      <c r="A67" s="12">
        <v>63</v>
      </c>
      <c r="B67" s="12" t="s">
        <v>32742</v>
      </c>
      <c r="C67" s="12" t="s">
        <v>32706</v>
      </c>
      <c r="D67" s="49">
        <v>2.15</v>
      </c>
      <c r="E67" s="50">
        <v>4.84</v>
      </c>
      <c r="F67" s="12">
        <v>10.41</v>
      </c>
      <c r="G67" s="12"/>
    </row>
    <row r="68" customHeight="1" spans="1:7">
      <c r="A68" s="12">
        <v>64</v>
      </c>
      <c r="B68" s="12" t="s">
        <v>4218</v>
      </c>
      <c r="C68" s="12" t="s">
        <v>32706</v>
      </c>
      <c r="D68" s="49">
        <v>4.93</v>
      </c>
      <c r="E68" s="50">
        <v>4.84</v>
      </c>
      <c r="F68" s="12">
        <v>23.86</v>
      </c>
      <c r="G68" s="12"/>
    </row>
    <row r="69" customHeight="1" spans="1:7">
      <c r="A69" s="12">
        <v>65</v>
      </c>
      <c r="B69" s="12" t="s">
        <v>32743</v>
      </c>
      <c r="C69" s="12" t="s">
        <v>32706</v>
      </c>
      <c r="D69" s="49">
        <v>6.43</v>
      </c>
      <c r="E69" s="50">
        <v>4.84</v>
      </c>
      <c r="F69" s="12">
        <v>31.12</v>
      </c>
      <c r="G69" s="12"/>
    </row>
    <row r="70" customHeight="1" spans="1:7">
      <c r="A70" s="12">
        <v>66</v>
      </c>
      <c r="B70" s="12" t="s">
        <v>32722</v>
      </c>
      <c r="C70" s="12" t="s">
        <v>32706</v>
      </c>
      <c r="D70" s="49">
        <v>10.01</v>
      </c>
      <c r="E70" s="50">
        <v>4.84</v>
      </c>
      <c r="F70" s="12">
        <v>48.45</v>
      </c>
      <c r="G70" s="12"/>
    </row>
    <row r="71" customHeight="1" spans="1:7">
      <c r="A71" s="12">
        <v>67</v>
      </c>
      <c r="B71" s="12" t="s">
        <v>32744</v>
      </c>
      <c r="C71" s="12" t="s">
        <v>32706</v>
      </c>
      <c r="D71" s="49">
        <v>10.08</v>
      </c>
      <c r="E71" s="50">
        <v>4.84</v>
      </c>
      <c r="F71" s="12">
        <v>48.79</v>
      </c>
      <c r="G71" s="12"/>
    </row>
    <row r="72" customHeight="1" spans="1:7">
      <c r="A72" s="12">
        <v>68</v>
      </c>
      <c r="B72" s="12" t="s">
        <v>32745</v>
      </c>
      <c r="C72" s="12" t="s">
        <v>32706</v>
      </c>
      <c r="D72" s="49">
        <v>12.58</v>
      </c>
      <c r="E72" s="50">
        <v>4.84</v>
      </c>
      <c r="F72" s="12">
        <v>60.89</v>
      </c>
      <c r="G72" s="12"/>
    </row>
    <row r="73" customHeight="1" spans="1:7">
      <c r="A73" s="12">
        <v>69</v>
      </c>
      <c r="B73" s="12" t="s">
        <v>32746</v>
      </c>
      <c r="C73" s="12" t="s">
        <v>32706</v>
      </c>
      <c r="D73" s="49">
        <v>13.3</v>
      </c>
      <c r="E73" s="50">
        <v>4.84</v>
      </c>
      <c r="F73" s="12">
        <v>64.37</v>
      </c>
      <c r="G73" s="12"/>
    </row>
    <row r="74" customHeight="1" spans="1:7">
      <c r="A74" s="12">
        <v>70</v>
      </c>
      <c r="B74" s="12" t="s">
        <v>32747</v>
      </c>
      <c r="C74" s="12" t="s">
        <v>32706</v>
      </c>
      <c r="D74" s="49">
        <v>11.38</v>
      </c>
      <c r="E74" s="50">
        <v>4.84</v>
      </c>
      <c r="F74" s="12">
        <v>55.08</v>
      </c>
      <c r="G74" s="12"/>
    </row>
    <row r="75" customHeight="1" spans="1:7">
      <c r="A75" s="12">
        <v>71</v>
      </c>
      <c r="B75" s="12" t="s">
        <v>32748</v>
      </c>
      <c r="C75" s="12" t="s">
        <v>32706</v>
      </c>
      <c r="D75" s="49">
        <v>5.47</v>
      </c>
      <c r="E75" s="50">
        <v>4.84</v>
      </c>
      <c r="F75" s="12">
        <v>26.47</v>
      </c>
      <c r="G75" s="12"/>
    </row>
    <row r="76" customHeight="1" spans="1:7">
      <c r="A76" s="12">
        <v>72</v>
      </c>
      <c r="B76" s="12" t="s">
        <v>32749</v>
      </c>
      <c r="C76" s="12" t="s">
        <v>32706</v>
      </c>
      <c r="D76" s="49">
        <v>13.8</v>
      </c>
      <c r="E76" s="50">
        <v>4.84</v>
      </c>
      <c r="F76" s="12">
        <v>66.79</v>
      </c>
      <c r="G76" s="12"/>
    </row>
    <row r="77" customHeight="1" spans="1:7">
      <c r="A77" s="12">
        <v>73</v>
      </c>
      <c r="B77" s="12" t="s">
        <v>465</v>
      </c>
      <c r="C77" s="12" t="s">
        <v>32706</v>
      </c>
      <c r="D77" s="49">
        <v>3.94</v>
      </c>
      <c r="E77" s="50">
        <v>4.84</v>
      </c>
      <c r="F77" s="12">
        <v>19.07</v>
      </c>
      <c r="G77" s="12"/>
    </row>
    <row r="78" customHeight="1" spans="1:7">
      <c r="A78" s="12">
        <v>74</v>
      </c>
      <c r="B78" s="12" t="s">
        <v>32750</v>
      </c>
      <c r="C78" s="12" t="s">
        <v>32706</v>
      </c>
      <c r="D78" s="49">
        <v>8.64</v>
      </c>
      <c r="E78" s="50">
        <v>4.84</v>
      </c>
      <c r="F78" s="12">
        <v>41.82</v>
      </c>
      <c r="G78" s="12"/>
    </row>
    <row r="79" customHeight="1" spans="1:7">
      <c r="A79" s="12">
        <v>75</v>
      </c>
      <c r="B79" s="12" t="s">
        <v>32713</v>
      </c>
      <c r="C79" s="12" t="s">
        <v>32706</v>
      </c>
      <c r="D79" s="49">
        <v>10.8</v>
      </c>
      <c r="E79" s="50">
        <v>4.84</v>
      </c>
      <c r="F79" s="12">
        <v>52.27</v>
      </c>
      <c r="G79" s="12"/>
    </row>
    <row r="80" customHeight="1" spans="1:7">
      <c r="A80" s="12">
        <v>76</v>
      </c>
      <c r="B80" s="12" t="s">
        <v>32751</v>
      </c>
      <c r="C80" s="12" t="s">
        <v>32706</v>
      </c>
      <c r="D80" s="49">
        <v>9.83</v>
      </c>
      <c r="E80" s="50">
        <v>4.84</v>
      </c>
      <c r="F80" s="12">
        <v>47.58</v>
      </c>
      <c r="G80" s="12"/>
    </row>
    <row r="81" customHeight="1" spans="1:7">
      <c r="A81" s="12">
        <v>77</v>
      </c>
      <c r="B81" s="12" t="s">
        <v>3403</v>
      </c>
      <c r="C81" s="12" t="s">
        <v>32706</v>
      </c>
      <c r="D81" s="49">
        <v>19.89</v>
      </c>
      <c r="E81" s="50">
        <v>4.84</v>
      </c>
      <c r="F81" s="12">
        <v>96.27</v>
      </c>
      <c r="G81" s="12"/>
    </row>
    <row r="82" customHeight="1" spans="1:7">
      <c r="A82" s="12">
        <v>78</v>
      </c>
      <c r="B82" s="12" t="s">
        <v>32752</v>
      </c>
      <c r="C82" s="12" t="s">
        <v>32706</v>
      </c>
      <c r="D82" s="49">
        <v>21.53</v>
      </c>
      <c r="E82" s="50">
        <v>4.84</v>
      </c>
      <c r="F82" s="12">
        <v>104.21</v>
      </c>
      <c r="G82" s="12"/>
    </row>
    <row r="83" customHeight="1" spans="1:7">
      <c r="A83" s="12">
        <v>79</v>
      </c>
      <c r="B83" s="12" t="s">
        <v>31719</v>
      </c>
      <c r="C83" s="12" t="s">
        <v>32706</v>
      </c>
      <c r="D83" s="49">
        <v>9.59</v>
      </c>
      <c r="E83" s="50">
        <v>4.84</v>
      </c>
      <c r="F83" s="12">
        <v>46.42</v>
      </c>
      <c r="G83" s="12"/>
    </row>
    <row r="84" customHeight="1" spans="1:7">
      <c r="A84" s="12">
        <v>80</v>
      </c>
      <c r="B84" s="12" t="s">
        <v>15046</v>
      </c>
      <c r="C84" s="12" t="s">
        <v>32706</v>
      </c>
      <c r="D84" s="49">
        <v>4.72</v>
      </c>
      <c r="E84" s="50">
        <v>4.84</v>
      </c>
      <c r="F84" s="12">
        <v>22.84</v>
      </c>
      <c r="G84" s="12"/>
    </row>
    <row r="85" customHeight="1" spans="1:7">
      <c r="A85" s="12">
        <v>81</v>
      </c>
      <c r="B85" s="12" t="s">
        <v>32753</v>
      </c>
      <c r="C85" s="12" t="s">
        <v>32706</v>
      </c>
      <c r="D85" s="49">
        <v>9.55</v>
      </c>
      <c r="E85" s="50">
        <v>4.84</v>
      </c>
      <c r="F85" s="12">
        <v>46.22</v>
      </c>
      <c r="G85" s="12"/>
    </row>
    <row r="86" customHeight="1" spans="1:7">
      <c r="A86" s="12">
        <v>82</v>
      </c>
      <c r="B86" s="12" t="s">
        <v>14880</v>
      </c>
      <c r="C86" s="12" t="s">
        <v>32706</v>
      </c>
      <c r="D86" s="49">
        <v>7.87</v>
      </c>
      <c r="E86" s="50">
        <v>4.84</v>
      </c>
      <c r="F86" s="12">
        <v>38.09</v>
      </c>
      <c r="G86" s="12"/>
    </row>
    <row r="87" customHeight="1" spans="1:7">
      <c r="A87" s="12">
        <v>83</v>
      </c>
      <c r="B87" s="12" t="s">
        <v>5069</v>
      </c>
      <c r="C87" s="12" t="s">
        <v>32706</v>
      </c>
      <c r="D87" s="49">
        <v>3.72</v>
      </c>
      <c r="E87" s="50">
        <v>4.84</v>
      </c>
      <c r="F87" s="12">
        <v>18</v>
      </c>
      <c r="G87" s="12"/>
    </row>
    <row r="88" customHeight="1" spans="1:7">
      <c r="A88" s="12">
        <v>84</v>
      </c>
      <c r="B88" s="12" t="s">
        <v>32754</v>
      </c>
      <c r="C88" s="12" t="s">
        <v>32706</v>
      </c>
      <c r="D88" s="49">
        <v>7.22</v>
      </c>
      <c r="E88" s="50">
        <v>4.84</v>
      </c>
      <c r="F88" s="12">
        <v>34.94</v>
      </c>
      <c r="G88" s="12"/>
    </row>
    <row r="89" customHeight="1" spans="1:7">
      <c r="A89" s="12">
        <v>85</v>
      </c>
      <c r="B89" s="12" t="s">
        <v>5172</v>
      </c>
      <c r="C89" s="12" t="s">
        <v>32706</v>
      </c>
      <c r="D89" s="49">
        <v>10</v>
      </c>
      <c r="E89" s="50">
        <v>4.84</v>
      </c>
      <c r="F89" s="12">
        <v>48.4</v>
      </c>
      <c r="G89" s="12"/>
    </row>
    <row r="90" customHeight="1" spans="1:7">
      <c r="A90" s="12">
        <v>86</v>
      </c>
      <c r="B90" s="12" t="s">
        <v>3321</v>
      </c>
      <c r="C90" s="12" t="s">
        <v>32706</v>
      </c>
      <c r="D90" s="49">
        <v>5.09</v>
      </c>
      <c r="E90" s="50">
        <v>4.84</v>
      </c>
      <c r="F90" s="12">
        <v>24.64</v>
      </c>
      <c r="G90" s="12"/>
    </row>
    <row r="91" customHeight="1" spans="1:7">
      <c r="A91" s="12">
        <v>87</v>
      </c>
      <c r="B91" s="12" t="s">
        <v>32755</v>
      </c>
      <c r="C91" s="12" t="s">
        <v>32756</v>
      </c>
      <c r="D91" s="51">
        <v>14.15</v>
      </c>
      <c r="E91" s="50">
        <v>4.84</v>
      </c>
      <c r="F91" s="12">
        <v>68.49</v>
      </c>
      <c r="G91" s="12"/>
    </row>
    <row r="92" customHeight="1" spans="1:7">
      <c r="A92" s="12">
        <v>88</v>
      </c>
      <c r="B92" s="12" t="s">
        <v>32757</v>
      </c>
      <c r="C92" s="12" t="s">
        <v>32756</v>
      </c>
      <c r="D92" s="51">
        <v>10.11</v>
      </c>
      <c r="E92" s="50">
        <v>4.84</v>
      </c>
      <c r="F92" s="12">
        <v>48.93</v>
      </c>
      <c r="G92" s="12"/>
    </row>
    <row r="93" customHeight="1" spans="1:7">
      <c r="A93" s="12">
        <v>89</v>
      </c>
      <c r="B93" s="12" t="s">
        <v>32758</v>
      </c>
      <c r="C93" s="12" t="s">
        <v>32756</v>
      </c>
      <c r="D93" s="51">
        <v>86.01</v>
      </c>
      <c r="E93" s="50">
        <v>4.84</v>
      </c>
      <c r="F93" s="12">
        <v>416.29</v>
      </c>
      <c r="G93" s="12"/>
    </row>
    <row r="94" customHeight="1" spans="1:7">
      <c r="A94" s="12">
        <v>90</v>
      </c>
      <c r="B94" s="12" t="s">
        <v>32759</v>
      </c>
      <c r="C94" s="12" t="s">
        <v>32756</v>
      </c>
      <c r="D94" s="51">
        <v>16.19</v>
      </c>
      <c r="E94" s="50">
        <v>4.84</v>
      </c>
      <c r="F94" s="12">
        <v>78.36</v>
      </c>
      <c r="G94" s="12"/>
    </row>
    <row r="95" customHeight="1" spans="1:7">
      <c r="A95" s="12">
        <v>91</v>
      </c>
      <c r="B95" s="12" t="s">
        <v>32760</v>
      </c>
      <c r="C95" s="12" t="s">
        <v>32756</v>
      </c>
      <c r="D95" s="51">
        <v>21.14</v>
      </c>
      <c r="E95" s="50">
        <v>4.84</v>
      </c>
      <c r="F95" s="12">
        <v>102.32</v>
      </c>
      <c r="G95" s="12"/>
    </row>
    <row r="96" customHeight="1" spans="1:7">
      <c r="A96" s="12">
        <v>92</v>
      </c>
      <c r="B96" s="12" t="s">
        <v>32761</v>
      </c>
      <c r="C96" s="12" t="s">
        <v>32756</v>
      </c>
      <c r="D96" s="51">
        <v>14.4</v>
      </c>
      <c r="E96" s="50">
        <v>4.84</v>
      </c>
      <c r="F96" s="12">
        <v>69.7</v>
      </c>
      <c r="G96" s="12"/>
    </row>
    <row r="97" customHeight="1" spans="1:7">
      <c r="A97" s="12">
        <v>93</v>
      </c>
      <c r="B97" s="12" t="s">
        <v>1764</v>
      </c>
      <c r="C97" s="12" t="s">
        <v>32756</v>
      </c>
      <c r="D97" s="51">
        <v>17.14</v>
      </c>
      <c r="E97" s="50">
        <v>4.84</v>
      </c>
      <c r="F97" s="12">
        <v>82.96</v>
      </c>
      <c r="G97" s="12"/>
    </row>
    <row r="98" customHeight="1" spans="1:7">
      <c r="A98" s="12">
        <v>94</v>
      </c>
      <c r="B98" s="12" t="s">
        <v>32762</v>
      </c>
      <c r="C98" s="12" t="s">
        <v>32756</v>
      </c>
      <c r="D98" s="51">
        <v>10.2</v>
      </c>
      <c r="E98" s="50">
        <v>4.84</v>
      </c>
      <c r="F98" s="12">
        <v>49.37</v>
      </c>
      <c r="G98" s="12"/>
    </row>
    <row r="99" customHeight="1" spans="1:7">
      <c r="A99" s="12">
        <v>95</v>
      </c>
      <c r="B99" s="12" t="s">
        <v>32763</v>
      </c>
      <c r="C99" s="12" t="s">
        <v>32756</v>
      </c>
      <c r="D99" s="51">
        <v>8.55</v>
      </c>
      <c r="E99" s="50">
        <v>4.84</v>
      </c>
      <c r="F99" s="12">
        <v>41.38</v>
      </c>
      <c r="G99" s="12"/>
    </row>
    <row r="100" customHeight="1" spans="1:7">
      <c r="A100" s="12">
        <v>96</v>
      </c>
      <c r="B100" s="12" t="s">
        <v>32764</v>
      </c>
      <c r="C100" s="12" t="s">
        <v>32756</v>
      </c>
      <c r="D100" s="51">
        <v>30.07</v>
      </c>
      <c r="E100" s="50">
        <v>4.84</v>
      </c>
      <c r="F100" s="12">
        <v>145.54</v>
      </c>
      <c r="G100" s="12"/>
    </row>
    <row r="101" customHeight="1" spans="1:7">
      <c r="A101" s="12">
        <v>97</v>
      </c>
      <c r="B101" s="12" t="s">
        <v>32765</v>
      </c>
      <c r="C101" s="12" t="s">
        <v>32756</v>
      </c>
      <c r="D101" s="51">
        <v>17.17</v>
      </c>
      <c r="E101" s="50">
        <v>4.84</v>
      </c>
      <c r="F101" s="12">
        <v>83.1</v>
      </c>
      <c r="G101" s="12"/>
    </row>
    <row r="102" customHeight="1" spans="1:7">
      <c r="A102" s="12">
        <v>98</v>
      </c>
      <c r="B102" s="12" t="s">
        <v>32766</v>
      </c>
      <c r="C102" s="12" t="s">
        <v>32756</v>
      </c>
      <c r="D102" s="51">
        <v>31.01</v>
      </c>
      <c r="E102" s="50">
        <v>4.84</v>
      </c>
      <c r="F102" s="12">
        <v>150.09</v>
      </c>
      <c r="G102" s="12"/>
    </row>
    <row r="103" customHeight="1" spans="1:7">
      <c r="A103" s="12">
        <v>99</v>
      </c>
      <c r="B103" s="12" t="s">
        <v>32767</v>
      </c>
      <c r="C103" s="12" t="s">
        <v>32756</v>
      </c>
      <c r="D103" s="51">
        <v>9.76</v>
      </c>
      <c r="E103" s="50">
        <v>4.84</v>
      </c>
      <c r="F103" s="12">
        <v>47.24</v>
      </c>
      <c r="G103" s="12"/>
    </row>
    <row r="104" customHeight="1" spans="1:7">
      <c r="A104" s="12">
        <v>100</v>
      </c>
      <c r="B104" s="12" t="s">
        <v>32768</v>
      </c>
      <c r="C104" s="12" t="s">
        <v>32756</v>
      </c>
      <c r="D104" s="51">
        <v>23.62</v>
      </c>
      <c r="E104" s="50">
        <v>4.84</v>
      </c>
      <c r="F104" s="12">
        <v>114.32</v>
      </c>
      <c r="G104" s="12"/>
    </row>
    <row r="105" customHeight="1" spans="1:7">
      <c r="A105" s="12">
        <v>101</v>
      </c>
      <c r="B105" s="12" t="s">
        <v>32769</v>
      </c>
      <c r="C105" s="12" t="s">
        <v>32756</v>
      </c>
      <c r="D105" s="51">
        <v>37.85</v>
      </c>
      <c r="E105" s="50">
        <v>4.84</v>
      </c>
      <c r="F105" s="12">
        <v>183.19</v>
      </c>
      <c r="G105" s="12"/>
    </row>
    <row r="106" customHeight="1" spans="1:7">
      <c r="A106" s="12">
        <v>102</v>
      </c>
      <c r="B106" s="12" t="s">
        <v>32770</v>
      </c>
      <c r="C106" s="12" t="s">
        <v>32756</v>
      </c>
      <c r="D106" s="51">
        <v>57.82</v>
      </c>
      <c r="E106" s="50">
        <v>4.84</v>
      </c>
      <c r="F106" s="12">
        <v>279.85</v>
      </c>
      <c r="G106" s="12"/>
    </row>
    <row r="107" customHeight="1" spans="1:7">
      <c r="A107" s="12">
        <v>103</v>
      </c>
      <c r="B107" s="12" t="s">
        <v>32771</v>
      </c>
      <c r="C107" s="12" t="s">
        <v>32756</v>
      </c>
      <c r="D107" s="51">
        <v>16.62</v>
      </c>
      <c r="E107" s="50">
        <v>4.84</v>
      </c>
      <c r="F107" s="12">
        <v>80.44</v>
      </c>
      <c r="G107" s="12"/>
    </row>
    <row r="108" customHeight="1" spans="1:7">
      <c r="A108" s="12">
        <v>104</v>
      </c>
      <c r="B108" s="12" t="s">
        <v>32772</v>
      </c>
      <c r="C108" s="12" t="s">
        <v>32756</v>
      </c>
      <c r="D108" s="51">
        <v>30.11</v>
      </c>
      <c r="E108" s="50">
        <v>4.84</v>
      </c>
      <c r="F108" s="12">
        <v>145.73</v>
      </c>
      <c r="G108" s="12"/>
    </row>
    <row r="109" customHeight="1" spans="1:7">
      <c r="A109" s="12">
        <v>105</v>
      </c>
      <c r="B109" s="12" t="s">
        <v>32773</v>
      </c>
      <c r="C109" s="12" t="s">
        <v>32756</v>
      </c>
      <c r="D109" s="51">
        <v>16.7</v>
      </c>
      <c r="E109" s="50">
        <v>4.84</v>
      </c>
      <c r="F109" s="12">
        <v>80.83</v>
      </c>
      <c r="G109" s="12"/>
    </row>
    <row r="110" customHeight="1" spans="1:7">
      <c r="A110" s="12">
        <v>106</v>
      </c>
      <c r="B110" s="12" t="s">
        <v>13953</v>
      </c>
      <c r="C110" s="12" t="s">
        <v>32756</v>
      </c>
      <c r="D110" s="51">
        <v>49.2</v>
      </c>
      <c r="E110" s="50">
        <v>4.84</v>
      </c>
      <c r="F110" s="12">
        <v>238.13</v>
      </c>
      <c r="G110" s="12"/>
    </row>
    <row r="111" customHeight="1" spans="1:7">
      <c r="A111" s="12">
        <v>107</v>
      </c>
      <c r="B111" s="12" t="s">
        <v>32774</v>
      </c>
      <c r="C111" s="12" t="s">
        <v>32756</v>
      </c>
      <c r="D111" s="51">
        <v>22.28</v>
      </c>
      <c r="E111" s="50">
        <v>4.84</v>
      </c>
      <c r="F111" s="12">
        <v>107.84</v>
      </c>
      <c r="G111" s="12"/>
    </row>
    <row r="112" customHeight="1" spans="1:7">
      <c r="A112" s="12">
        <v>108</v>
      </c>
      <c r="B112" s="12" t="s">
        <v>32775</v>
      </c>
      <c r="C112" s="12" t="s">
        <v>32756</v>
      </c>
      <c r="D112" s="51">
        <v>12.36</v>
      </c>
      <c r="E112" s="50">
        <v>4.84</v>
      </c>
      <c r="F112" s="12">
        <v>59.82</v>
      </c>
      <c r="G112" s="12"/>
    </row>
    <row r="113" customHeight="1" spans="1:7">
      <c r="A113" s="12">
        <v>109</v>
      </c>
      <c r="B113" s="12" t="s">
        <v>32776</v>
      </c>
      <c r="C113" s="12" t="s">
        <v>32756</v>
      </c>
      <c r="D113" s="51">
        <v>27.94</v>
      </c>
      <c r="E113" s="50">
        <v>4.84</v>
      </c>
      <c r="F113" s="12">
        <v>135.23</v>
      </c>
      <c r="G113" s="12"/>
    </row>
    <row r="114" customHeight="1" spans="1:7">
      <c r="A114" s="12">
        <v>110</v>
      </c>
      <c r="B114" s="12" t="s">
        <v>32777</v>
      </c>
      <c r="C114" s="12" t="s">
        <v>32756</v>
      </c>
      <c r="D114" s="51">
        <v>23.14</v>
      </c>
      <c r="E114" s="50">
        <v>4.84</v>
      </c>
      <c r="F114" s="12">
        <v>112</v>
      </c>
      <c r="G114" s="12"/>
    </row>
    <row r="115" customHeight="1" spans="1:7">
      <c r="A115" s="12">
        <v>111</v>
      </c>
      <c r="B115" s="12" t="s">
        <v>32778</v>
      </c>
      <c r="C115" s="12" t="s">
        <v>32756</v>
      </c>
      <c r="D115" s="51">
        <v>20.19</v>
      </c>
      <c r="E115" s="50">
        <v>4.84</v>
      </c>
      <c r="F115" s="12">
        <v>97.72</v>
      </c>
      <c r="G115" s="12"/>
    </row>
    <row r="116" customHeight="1" spans="1:7">
      <c r="A116" s="12">
        <v>112</v>
      </c>
      <c r="B116" s="12" t="s">
        <v>32779</v>
      </c>
      <c r="C116" s="12" t="s">
        <v>32756</v>
      </c>
      <c r="D116" s="51">
        <v>1</v>
      </c>
      <c r="E116" s="50">
        <v>4.84</v>
      </c>
      <c r="F116" s="12">
        <v>4.84</v>
      </c>
      <c r="G116" s="12"/>
    </row>
    <row r="117" customHeight="1" spans="1:7">
      <c r="A117" s="12">
        <v>113</v>
      </c>
      <c r="B117" s="12" t="s">
        <v>32780</v>
      </c>
      <c r="C117" s="12" t="s">
        <v>32756</v>
      </c>
      <c r="D117" s="49">
        <v>3</v>
      </c>
      <c r="E117" s="50">
        <v>4.84</v>
      </c>
      <c r="F117" s="12">
        <v>14.52</v>
      </c>
      <c r="G117" s="12"/>
    </row>
    <row r="118" customHeight="1" spans="1:7">
      <c r="A118" s="12">
        <v>114</v>
      </c>
      <c r="B118" s="12" t="s">
        <v>32781</v>
      </c>
      <c r="C118" s="12" t="s">
        <v>32782</v>
      </c>
      <c r="D118" s="51">
        <v>16.7</v>
      </c>
      <c r="E118" s="50">
        <v>4.84</v>
      </c>
      <c r="F118" s="12">
        <v>80.83</v>
      </c>
      <c r="G118" s="12"/>
    </row>
    <row r="119" customHeight="1" spans="1:7">
      <c r="A119" s="12">
        <v>115</v>
      </c>
      <c r="B119" s="12" t="s">
        <v>32783</v>
      </c>
      <c r="C119" s="12" t="s">
        <v>32782</v>
      </c>
      <c r="D119" s="49">
        <v>9.12</v>
      </c>
      <c r="E119" s="50">
        <v>4.84</v>
      </c>
      <c r="F119" s="12">
        <v>44.14</v>
      </c>
      <c r="G119" s="12"/>
    </row>
    <row r="120" customHeight="1" spans="1:7">
      <c r="A120" s="12">
        <v>116</v>
      </c>
      <c r="B120" s="12" t="s">
        <v>4684</v>
      </c>
      <c r="C120" s="12" t="s">
        <v>32782</v>
      </c>
      <c r="D120" s="51">
        <v>9.56</v>
      </c>
      <c r="E120" s="50">
        <v>4.84</v>
      </c>
      <c r="F120" s="12">
        <v>46.27</v>
      </c>
      <c r="G120" s="12"/>
    </row>
    <row r="121" customHeight="1" spans="1:7">
      <c r="A121" s="12">
        <v>117</v>
      </c>
      <c r="B121" s="12" t="s">
        <v>3720</v>
      </c>
      <c r="C121" s="12" t="s">
        <v>32782</v>
      </c>
      <c r="D121" s="49">
        <v>16.6</v>
      </c>
      <c r="E121" s="50">
        <v>4.84</v>
      </c>
      <c r="F121" s="12">
        <v>80.34</v>
      </c>
      <c r="G121" s="12"/>
    </row>
    <row r="122" customHeight="1" spans="1:7">
      <c r="A122" s="12">
        <v>118</v>
      </c>
      <c r="B122" s="12" t="s">
        <v>32784</v>
      </c>
      <c r="C122" s="12" t="s">
        <v>32782</v>
      </c>
      <c r="D122" s="49">
        <v>11.48</v>
      </c>
      <c r="E122" s="50">
        <v>4.84</v>
      </c>
      <c r="F122" s="12">
        <v>55.56</v>
      </c>
      <c r="G122" s="12"/>
    </row>
    <row r="123" customHeight="1" spans="1:7">
      <c r="A123" s="12">
        <v>119</v>
      </c>
      <c r="B123" s="12" t="s">
        <v>4278</v>
      </c>
      <c r="C123" s="12" t="s">
        <v>32782</v>
      </c>
      <c r="D123" s="51">
        <v>13.53</v>
      </c>
      <c r="E123" s="50">
        <v>4.84</v>
      </c>
      <c r="F123" s="12">
        <v>65.49</v>
      </c>
      <c r="G123" s="12"/>
    </row>
    <row r="124" customHeight="1" spans="1:7">
      <c r="A124" s="12">
        <v>120</v>
      </c>
      <c r="B124" s="12" t="s">
        <v>32785</v>
      </c>
      <c r="C124" s="12" t="s">
        <v>32782</v>
      </c>
      <c r="D124" s="49">
        <v>6.49</v>
      </c>
      <c r="E124" s="50">
        <v>4.84</v>
      </c>
      <c r="F124" s="12">
        <v>31.41</v>
      </c>
      <c r="G124" s="12"/>
    </row>
    <row r="125" customHeight="1" spans="1:7">
      <c r="A125" s="12">
        <v>121</v>
      </c>
      <c r="B125" s="12" t="s">
        <v>29878</v>
      </c>
      <c r="C125" s="12" t="s">
        <v>32782</v>
      </c>
      <c r="D125" s="49">
        <v>8.64</v>
      </c>
      <c r="E125" s="50">
        <v>4.84</v>
      </c>
      <c r="F125" s="12">
        <v>41.82</v>
      </c>
      <c r="G125" s="12"/>
    </row>
    <row r="126" customHeight="1" spans="1:7">
      <c r="A126" s="12">
        <v>122</v>
      </c>
      <c r="B126" s="12" t="s">
        <v>3733</v>
      </c>
      <c r="C126" s="12" t="s">
        <v>32782</v>
      </c>
      <c r="D126" s="49">
        <v>11.49</v>
      </c>
      <c r="E126" s="50">
        <v>4.84</v>
      </c>
      <c r="F126" s="12">
        <v>55.61</v>
      </c>
      <c r="G126" s="12"/>
    </row>
    <row r="127" customHeight="1" spans="1:7">
      <c r="A127" s="12">
        <v>123</v>
      </c>
      <c r="B127" s="12" t="s">
        <v>32786</v>
      </c>
      <c r="C127" s="12" t="s">
        <v>32782</v>
      </c>
      <c r="D127" s="51">
        <v>11.3</v>
      </c>
      <c r="E127" s="50">
        <v>4.84</v>
      </c>
      <c r="F127" s="12">
        <v>54.69</v>
      </c>
      <c r="G127" s="12"/>
    </row>
    <row r="128" customHeight="1" spans="1:7">
      <c r="A128" s="12">
        <v>124</v>
      </c>
      <c r="B128" s="12" t="s">
        <v>32787</v>
      </c>
      <c r="C128" s="12" t="s">
        <v>32782</v>
      </c>
      <c r="D128" s="49">
        <v>14.95</v>
      </c>
      <c r="E128" s="50">
        <v>4.84</v>
      </c>
      <c r="F128" s="12">
        <v>72.36</v>
      </c>
      <c r="G128" s="12"/>
    </row>
    <row r="129" customHeight="1" spans="1:7">
      <c r="A129" s="12">
        <v>125</v>
      </c>
      <c r="B129" s="12" t="s">
        <v>32788</v>
      </c>
      <c r="C129" s="12" t="s">
        <v>32782</v>
      </c>
      <c r="D129" s="49">
        <v>13.31</v>
      </c>
      <c r="E129" s="50">
        <v>4.84</v>
      </c>
      <c r="F129" s="12">
        <v>64.42</v>
      </c>
      <c r="G129" s="12"/>
    </row>
    <row r="130" customHeight="1" spans="1:7">
      <c r="A130" s="12">
        <v>126</v>
      </c>
      <c r="B130" s="12" t="s">
        <v>21689</v>
      </c>
      <c r="C130" s="12" t="s">
        <v>32782</v>
      </c>
      <c r="D130" s="51">
        <v>2.89</v>
      </c>
      <c r="E130" s="50">
        <v>4.84</v>
      </c>
      <c r="F130" s="12">
        <v>13.99</v>
      </c>
      <c r="G130" s="12"/>
    </row>
    <row r="131" customHeight="1" spans="1:7">
      <c r="A131" s="12">
        <v>127</v>
      </c>
      <c r="B131" s="12" t="s">
        <v>21034</v>
      </c>
      <c r="C131" s="12" t="s">
        <v>32782</v>
      </c>
      <c r="D131" s="49">
        <v>9.97</v>
      </c>
      <c r="E131" s="50">
        <v>4.84</v>
      </c>
      <c r="F131" s="12">
        <v>48.25</v>
      </c>
      <c r="G131" s="12"/>
    </row>
    <row r="132" customHeight="1" spans="1:7">
      <c r="A132" s="12">
        <v>128</v>
      </c>
      <c r="B132" s="12" t="s">
        <v>5547</v>
      </c>
      <c r="C132" s="12" t="s">
        <v>32782</v>
      </c>
      <c r="D132" s="49">
        <v>12.84</v>
      </c>
      <c r="E132" s="50">
        <v>4.84</v>
      </c>
      <c r="F132" s="12">
        <v>62.15</v>
      </c>
      <c r="G132" s="12"/>
    </row>
    <row r="133" customHeight="1" spans="1:7">
      <c r="A133" s="12">
        <v>129</v>
      </c>
      <c r="B133" s="12" t="s">
        <v>14479</v>
      </c>
      <c r="C133" s="12" t="s">
        <v>32782</v>
      </c>
      <c r="D133" s="51">
        <v>9.72</v>
      </c>
      <c r="E133" s="50">
        <v>4.84</v>
      </c>
      <c r="F133" s="12">
        <v>47.04</v>
      </c>
      <c r="G133" s="12"/>
    </row>
    <row r="134" customHeight="1" spans="1:7">
      <c r="A134" s="12">
        <v>130</v>
      </c>
      <c r="B134" s="12" t="s">
        <v>5151</v>
      </c>
      <c r="C134" s="12" t="s">
        <v>32782</v>
      </c>
      <c r="D134" s="49">
        <v>24.72</v>
      </c>
      <c r="E134" s="50">
        <v>4.84</v>
      </c>
      <c r="F134" s="12">
        <v>119.64</v>
      </c>
      <c r="G134" s="12"/>
    </row>
    <row r="135" customHeight="1" spans="1:7">
      <c r="A135" s="12">
        <v>131</v>
      </c>
      <c r="B135" s="12" t="s">
        <v>25643</v>
      </c>
      <c r="C135" s="12" t="s">
        <v>32782</v>
      </c>
      <c r="D135" s="49">
        <v>2.66</v>
      </c>
      <c r="E135" s="50">
        <v>4.84</v>
      </c>
      <c r="F135" s="12">
        <v>12.87</v>
      </c>
      <c r="G135" s="12"/>
    </row>
    <row r="136" customHeight="1" spans="1:7">
      <c r="A136" s="12">
        <v>132</v>
      </c>
      <c r="B136" s="12" t="s">
        <v>32789</v>
      </c>
      <c r="C136" s="12" t="s">
        <v>32782</v>
      </c>
      <c r="D136" s="49">
        <v>7.81</v>
      </c>
      <c r="E136" s="50">
        <v>4.84</v>
      </c>
      <c r="F136" s="12">
        <v>37.8</v>
      </c>
      <c r="G136" s="12"/>
    </row>
    <row r="137" customHeight="1" spans="1:7">
      <c r="A137" s="12">
        <v>133</v>
      </c>
      <c r="B137" s="12" t="s">
        <v>32790</v>
      </c>
      <c r="C137" s="12" t="s">
        <v>32782</v>
      </c>
      <c r="D137" s="49">
        <v>27.45</v>
      </c>
      <c r="E137" s="50">
        <v>4.84</v>
      </c>
      <c r="F137" s="12">
        <v>132.86</v>
      </c>
      <c r="G137" s="12"/>
    </row>
    <row r="138" customHeight="1" spans="1:7">
      <c r="A138" s="12">
        <v>134</v>
      </c>
      <c r="B138" s="12" t="s">
        <v>32791</v>
      </c>
      <c r="C138" s="12" t="s">
        <v>32782</v>
      </c>
      <c r="D138" s="49">
        <v>30.04</v>
      </c>
      <c r="E138" s="50">
        <v>4.84</v>
      </c>
      <c r="F138" s="12">
        <v>145.39</v>
      </c>
      <c r="G138" s="12"/>
    </row>
    <row r="139" customHeight="1" spans="1:7">
      <c r="A139" s="12">
        <v>135</v>
      </c>
      <c r="B139" s="12" t="s">
        <v>8888</v>
      </c>
      <c r="C139" s="12" t="s">
        <v>32782</v>
      </c>
      <c r="D139" s="49">
        <v>14.53</v>
      </c>
      <c r="E139" s="50">
        <v>4.84</v>
      </c>
      <c r="F139" s="12">
        <v>70.33</v>
      </c>
      <c r="G139" s="12"/>
    </row>
    <row r="140" customHeight="1" spans="1:7">
      <c r="A140" s="12">
        <v>136</v>
      </c>
      <c r="B140" s="12" t="s">
        <v>5136</v>
      </c>
      <c r="C140" s="12" t="s">
        <v>32782</v>
      </c>
      <c r="D140" s="49">
        <v>14.64</v>
      </c>
      <c r="E140" s="50">
        <v>4.84</v>
      </c>
      <c r="F140" s="12">
        <v>70.86</v>
      </c>
      <c r="G140" s="12"/>
    </row>
    <row r="141" customHeight="1" spans="1:7">
      <c r="A141" s="12">
        <v>137</v>
      </c>
      <c r="B141" s="12" t="s">
        <v>29039</v>
      </c>
      <c r="C141" s="12" t="s">
        <v>32782</v>
      </c>
      <c r="D141" s="49">
        <v>9.89</v>
      </c>
      <c r="E141" s="50">
        <v>4.84</v>
      </c>
      <c r="F141" s="12">
        <v>47.87</v>
      </c>
      <c r="G141" s="12"/>
    </row>
    <row r="142" customHeight="1" spans="1:7">
      <c r="A142" s="12">
        <v>138</v>
      </c>
      <c r="B142" s="12" t="s">
        <v>6035</v>
      </c>
      <c r="C142" s="12" t="s">
        <v>32782</v>
      </c>
      <c r="D142" s="51">
        <v>1.72</v>
      </c>
      <c r="E142" s="50">
        <v>4.84</v>
      </c>
      <c r="F142" s="12">
        <v>8.32</v>
      </c>
      <c r="G142" s="12"/>
    </row>
    <row r="143" customHeight="1" spans="1:7">
      <c r="A143" s="12">
        <v>139</v>
      </c>
      <c r="B143" s="12" t="s">
        <v>32792</v>
      </c>
      <c r="C143" s="12" t="s">
        <v>32782</v>
      </c>
      <c r="D143" s="49">
        <v>29.12</v>
      </c>
      <c r="E143" s="50">
        <v>4.84</v>
      </c>
      <c r="F143" s="12">
        <v>140.94</v>
      </c>
      <c r="G143" s="12"/>
    </row>
    <row r="144" customHeight="1" spans="1:7">
      <c r="A144" s="12">
        <v>140</v>
      </c>
      <c r="B144" s="12" t="s">
        <v>32793</v>
      </c>
      <c r="C144" s="12" t="s">
        <v>32782</v>
      </c>
      <c r="D144" s="49">
        <v>10.02</v>
      </c>
      <c r="E144" s="50">
        <v>4.84</v>
      </c>
      <c r="F144" s="12">
        <v>48.5</v>
      </c>
      <c r="G144" s="12"/>
    </row>
    <row r="145" customHeight="1" spans="1:7">
      <c r="A145" s="12">
        <v>141</v>
      </c>
      <c r="B145" s="12" t="s">
        <v>32794</v>
      </c>
      <c r="C145" s="12" t="s">
        <v>32782</v>
      </c>
      <c r="D145" s="49">
        <v>25.58</v>
      </c>
      <c r="E145" s="50">
        <v>4.84</v>
      </c>
      <c r="F145" s="12">
        <v>123.81</v>
      </c>
      <c r="G145" s="12"/>
    </row>
    <row r="146" customHeight="1" spans="1:7">
      <c r="A146" s="12">
        <v>142</v>
      </c>
      <c r="B146" s="12" t="s">
        <v>5271</v>
      </c>
      <c r="C146" s="12" t="s">
        <v>32782</v>
      </c>
      <c r="D146" s="49">
        <v>5.55</v>
      </c>
      <c r="E146" s="50">
        <v>4.84</v>
      </c>
      <c r="F146" s="12">
        <v>26.86</v>
      </c>
      <c r="G146" s="12"/>
    </row>
    <row r="147" customHeight="1" spans="1:7">
      <c r="A147" s="12">
        <v>143</v>
      </c>
      <c r="B147" s="12" t="s">
        <v>32795</v>
      </c>
      <c r="C147" s="12" t="s">
        <v>32782</v>
      </c>
      <c r="D147" s="51">
        <v>5.62</v>
      </c>
      <c r="E147" s="50">
        <v>4.84</v>
      </c>
      <c r="F147" s="12">
        <v>27.2</v>
      </c>
      <c r="G147" s="12"/>
    </row>
    <row r="148" customHeight="1" spans="1:7">
      <c r="A148" s="12">
        <v>144</v>
      </c>
      <c r="B148" s="12" t="s">
        <v>3705</v>
      </c>
      <c r="C148" s="12" t="s">
        <v>32782</v>
      </c>
      <c r="D148" s="49">
        <v>8.73</v>
      </c>
      <c r="E148" s="50">
        <v>4.84</v>
      </c>
      <c r="F148" s="12">
        <v>42.25</v>
      </c>
      <c r="G148" s="12"/>
    </row>
    <row r="149" customHeight="1" spans="1:7">
      <c r="A149" s="12">
        <v>145</v>
      </c>
      <c r="B149" s="12" t="s">
        <v>32796</v>
      </c>
      <c r="C149" s="12" t="s">
        <v>32782</v>
      </c>
      <c r="D149" s="49">
        <v>15.92</v>
      </c>
      <c r="E149" s="50">
        <v>4.84</v>
      </c>
      <c r="F149" s="12">
        <v>77.05</v>
      </c>
      <c r="G149" s="12"/>
    </row>
    <row r="150" customHeight="1" spans="1:7">
      <c r="A150" s="12">
        <v>146</v>
      </c>
      <c r="B150" s="12" t="s">
        <v>32797</v>
      </c>
      <c r="C150" s="12" t="s">
        <v>32782</v>
      </c>
      <c r="D150" s="51">
        <v>6.75</v>
      </c>
      <c r="E150" s="50">
        <v>4.84</v>
      </c>
      <c r="F150" s="12">
        <v>32.67</v>
      </c>
      <c r="G150" s="12"/>
    </row>
    <row r="151" customHeight="1" spans="1:7">
      <c r="A151" s="12">
        <v>147</v>
      </c>
      <c r="B151" s="12" t="s">
        <v>32798</v>
      </c>
      <c r="C151" s="12" t="s">
        <v>32782</v>
      </c>
      <c r="D151" s="49">
        <v>21.19</v>
      </c>
      <c r="E151" s="50">
        <v>4.84</v>
      </c>
      <c r="F151" s="12">
        <v>102.56</v>
      </c>
      <c r="G151" s="12"/>
    </row>
    <row r="152" customHeight="1" spans="1:7">
      <c r="A152" s="12">
        <v>148</v>
      </c>
      <c r="B152" s="12" t="s">
        <v>14533</v>
      </c>
      <c r="C152" s="12" t="s">
        <v>32782</v>
      </c>
      <c r="D152" s="51">
        <v>7.83</v>
      </c>
      <c r="E152" s="50">
        <v>4.84</v>
      </c>
      <c r="F152" s="12">
        <v>37.9</v>
      </c>
      <c r="G152" s="12"/>
    </row>
    <row r="153" customHeight="1" spans="1:7">
      <c r="A153" s="12">
        <v>149</v>
      </c>
      <c r="B153" s="12" t="s">
        <v>32799</v>
      </c>
      <c r="C153" s="12" t="s">
        <v>32782</v>
      </c>
      <c r="D153" s="49">
        <v>15.02</v>
      </c>
      <c r="E153" s="50">
        <v>4.84</v>
      </c>
      <c r="F153" s="12">
        <v>72.7</v>
      </c>
      <c r="G153" s="12"/>
    </row>
    <row r="154" customHeight="1" spans="1:7">
      <c r="A154" s="12">
        <v>150</v>
      </c>
      <c r="B154" s="12" t="s">
        <v>14498</v>
      </c>
      <c r="C154" s="12" t="s">
        <v>32782</v>
      </c>
      <c r="D154" s="51">
        <v>6.48</v>
      </c>
      <c r="E154" s="50">
        <v>4.84</v>
      </c>
      <c r="F154" s="12">
        <v>31.36</v>
      </c>
      <c r="G154" s="12"/>
    </row>
    <row r="155" customHeight="1" spans="1:7">
      <c r="A155" s="12">
        <v>151</v>
      </c>
      <c r="B155" s="12" t="s">
        <v>32800</v>
      </c>
      <c r="C155" s="12" t="s">
        <v>32782</v>
      </c>
      <c r="D155" s="49">
        <v>1.49</v>
      </c>
      <c r="E155" s="50">
        <v>4.84</v>
      </c>
      <c r="F155" s="12">
        <v>7.21</v>
      </c>
      <c r="G155" s="12"/>
    </row>
    <row r="156" customHeight="1" spans="1:7">
      <c r="A156" s="12">
        <v>152</v>
      </c>
      <c r="B156" s="12" t="s">
        <v>32801</v>
      </c>
      <c r="C156" s="12" t="s">
        <v>32802</v>
      </c>
      <c r="D156" s="49">
        <v>94.87</v>
      </c>
      <c r="E156" s="50">
        <v>4.84</v>
      </c>
      <c r="F156" s="12">
        <v>459.17</v>
      </c>
      <c r="G156" s="12"/>
    </row>
    <row r="157" customHeight="1" spans="1:7">
      <c r="A157" s="12">
        <v>153</v>
      </c>
      <c r="B157" s="12" t="s">
        <v>32803</v>
      </c>
      <c r="C157" s="12" t="s">
        <v>32802</v>
      </c>
      <c r="D157" s="49">
        <v>16.07</v>
      </c>
      <c r="E157" s="50">
        <v>4.84</v>
      </c>
      <c r="F157" s="12">
        <v>77.78</v>
      </c>
      <c r="G157" s="12"/>
    </row>
    <row r="158" customHeight="1" spans="1:7">
      <c r="A158" s="12">
        <v>154</v>
      </c>
      <c r="B158" s="12" t="s">
        <v>32804</v>
      </c>
      <c r="C158" s="12" t="s">
        <v>32802</v>
      </c>
      <c r="D158" s="49">
        <v>15.15</v>
      </c>
      <c r="E158" s="50">
        <v>4.84</v>
      </c>
      <c r="F158" s="12">
        <v>73.33</v>
      </c>
      <c r="G158" s="12"/>
    </row>
    <row r="159" customHeight="1" spans="1:7">
      <c r="A159" s="12">
        <v>155</v>
      </c>
      <c r="B159" s="12" t="s">
        <v>32805</v>
      </c>
      <c r="C159" s="12" t="s">
        <v>32802</v>
      </c>
      <c r="D159" s="51">
        <v>21.43</v>
      </c>
      <c r="E159" s="50">
        <v>4.84</v>
      </c>
      <c r="F159" s="12">
        <v>103.72</v>
      </c>
      <c r="G159" s="12"/>
    </row>
    <row r="160" customHeight="1" spans="1:7">
      <c r="A160" s="12">
        <v>156</v>
      </c>
      <c r="B160" s="12" t="s">
        <v>32806</v>
      </c>
      <c r="C160" s="12" t="s">
        <v>32802</v>
      </c>
      <c r="D160" s="51">
        <v>13.77</v>
      </c>
      <c r="E160" s="50">
        <v>4.84</v>
      </c>
      <c r="F160" s="12">
        <v>66.65</v>
      </c>
      <c r="G160" s="12"/>
    </row>
    <row r="161" customHeight="1" spans="1:7">
      <c r="A161" s="12">
        <v>157</v>
      </c>
      <c r="B161" s="12" t="s">
        <v>32807</v>
      </c>
      <c r="C161" s="12" t="s">
        <v>32802</v>
      </c>
      <c r="D161" s="49">
        <v>11.28</v>
      </c>
      <c r="E161" s="50">
        <v>4.84</v>
      </c>
      <c r="F161" s="12">
        <v>54.6</v>
      </c>
      <c r="G161" s="12"/>
    </row>
    <row r="162" customHeight="1" spans="1:7">
      <c r="A162" s="12">
        <v>158</v>
      </c>
      <c r="B162" s="12" t="s">
        <v>32808</v>
      </c>
      <c r="C162" s="12" t="s">
        <v>32802</v>
      </c>
      <c r="D162" s="51">
        <v>15.09</v>
      </c>
      <c r="E162" s="50">
        <v>4.84</v>
      </c>
      <c r="F162" s="12">
        <v>73.04</v>
      </c>
      <c r="G162" s="12"/>
    </row>
    <row r="163" customHeight="1" spans="1:7">
      <c r="A163" s="12">
        <v>159</v>
      </c>
      <c r="B163" s="12" t="s">
        <v>3491</v>
      </c>
      <c r="C163" s="12" t="s">
        <v>32802</v>
      </c>
      <c r="D163" s="51">
        <v>3.36</v>
      </c>
      <c r="E163" s="50">
        <v>4.84</v>
      </c>
      <c r="F163" s="12">
        <v>16.26</v>
      </c>
      <c r="G163" s="12"/>
    </row>
    <row r="164" customHeight="1" spans="1:7">
      <c r="A164" s="12">
        <v>160</v>
      </c>
      <c r="B164" s="12" t="s">
        <v>32809</v>
      </c>
      <c r="C164" s="12" t="s">
        <v>32802</v>
      </c>
      <c r="D164" s="51">
        <v>26.68</v>
      </c>
      <c r="E164" s="50">
        <v>4.84</v>
      </c>
      <c r="F164" s="12">
        <v>129.13</v>
      </c>
      <c r="G164" s="12"/>
    </row>
    <row r="165" customHeight="1" spans="1:7">
      <c r="A165" s="12">
        <v>161</v>
      </c>
      <c r="B165" s="12" t="s">
        <v>32810</v>
      </c>
      <c r="C165" s="12" t="s">
        <v>32802</v>
      </c>
      <c r="D165" s="49">
        <v>15.55</v>
      </c>
      <c r="E165" s="50">
        <v>4.84</v>
      </c>
      <c r="F165" s="12">
        <v>75.26</v>
      </c>
      <c r="G165" s="12"/>
    </row>
    <row r="166" customHeight="1" spans="1:7">
      <c r="A166" s="12">
        <v>162</v>
      </c>
      <c r="B166" s="12" t="s">
        <v>32811</v>
      </c>
      <c r="C166" s="12" t="s">
        <v>32802</v>
      </c>
      <c r="D166" s="49">
        <v>14.86</v>
      </c>
      <c r="E166" s="50">
        <v>4.84</v>
      </c>
      <c r="F166" s="12">
        <v>71.92</v>
      </c>
      <c r="G166" s="12"/>
    </row>
    <row r="167" customHeight="1" spans="1:7">
      <c r="A167" s="12">
        <v>163</v>
      </c>
      <c r="B167" s="12" t="s">
        <v>9354</v>
      </c>
      <c r="C167" s="12" t="s">
        <v>32802</v>
      </c>
      <c r="D167" s="49">
        <v>25.44</v>
      </c>
      <c r="E167" s="50">
        <v>4.84</v>
      </c>
      <c r="F167" s="12">
        <v>123.13</v>
      </c>
      <c r="G167" s="12"/>
    </row>
    <row r="168" customHeight="1" spans="1:7">
      <c r="A168" s="12">
        <v>164</v>
      </c>
      <c r="B168" s="12" t="s">
        <v>31150</v>
      </c>
      <c r="C168" s="12" t="s">
        <v>32802</v>
      </c>
      <c r="D168" s="49">
        <v>29.56</v>
      </c>
      <c r="E168" s="50">
        <v>4.84</v>
      </c>
      <c r="F168" s="12">
        <v>143.07</v>
      </c>
      <c r="G168" s="12"/>
    </row>
    <row r="169" customHeight="1" spans="1:7">
      <c r="A169" s="12">
        <v>165</v>
      </c>
      <c r="B169" s="12" t="s">
        <v>32812</v>
      </c>
      <c r="C169" s="12" t="s">
        <v>32802</v>
      </c>
      <c r="D169" s="49">
        <v>18.57</v>
      </c>
      <c r="E169" s="50">
        <v>4.84</v>
      </c>
      <c r="F169" s="12">
        <v>89.88</v>
      </c>
      <c r="G169" s="12"/>
    </row>
    <row r="170" customHeight="1" spans="1:7">
      <c r="A170" s="12">
        <v>166</v>
      </c>
      <c r="B170" s="12" t="s">
        <v>32813</v>
      </c>
      <c r="C170" s="12" t="s">
        <v>32802</v>
      </c>
      <c r="D170" s="49">
        <v>25.42</v>
      </c>
      <c r="E170" s="50">
        <v>4.84</v>
      </c>
      <c r="F170" s="12">
        <v>123.03</v>
      </c>
      <c r="G170" s="12"/>
    </row>
    <row r="171" customHeight="1" spans="1:7">
      <c r="A171" s="12">
        <v>167</v>
      </c>
      <c r="B171" s="12" t="s">
        <v>32606</v>
      </c>
      <c r="C171" s="12" t="s">
        <v>32802</v>
      </c>
      <c r="D171" s="49">
        <v>13.61</v>
      </c>
      <c r="E171" s="50">
        <v>4.84</v>
      </c>
      <c r="F171" s="12">
        <v>65.87</v>
      </c>
      <c r="G171" s="12"/>
    </row>
    <row r="172" customHeight="1" spans="1:7">
      <c r="A172" s="12">
        <v>168</v>
      </c>
      <c r="B172" s="12" t="s">
        <v>32814</v>
      </c>
      <c r="C172" s="12" t="s">
        <v>32802</v>
      </c>
      <c r="D172" s="49">
        <v>30.78</v>
      </c>
      <c r="E172" s="50">
        <v>4.84</v>
      </c>
      <c r="F172" s="12">
        <v>148.98</v>
      </c>
      <c r="G172" s="12"/>
    </row>
    <row r="173" customHeight="1" spans="1:7">
      <c r="A173" s="12">
        <v>169</v>
      </c>
      <c r="B173" s="12" t="s">
        <v>32815</v>
      </c>
      <c r="C173" s="12" t="s">
        <v>32802</v>
      </c>
      <c r="D173" s="49">
        <v>30.35</v>
      </c>
      <c r="E173" s="50">
        <v>4.84</v>
      </c>
      <c r="F173" s="12">
        <v>146.89</v>
      </c>
      <c r="G173" s="12"/>
    </row>
    <row r="174" customHeight="1" spans="1:7">
      <c r="A174" s="12">
        <v>170</v>
      </c>
      <c r="B174" s="12" t="s">
        <v>32816</v>
      </c>
      <c r="C174" s="12" t="s">
        <v>32802</v>
      </c>
      <c r="D174" s="51">
        <v>14.86</v>
      </c>
      <c r="E174" s="50">
        <v>4.84</v>
      </c>
      <c r="F174" s="12">
        <v>71.92</v>
      </c>
      <c r="G174" s="12"/>
    </row>
    <row r="175" customHeight="1" spans="1:7">
      <c r="A175" s="12">
        <v>171</v>
      </c>
      <c r="B175" s="12" t="s">
        <v>32817</v>
      </c>
      <c r="C175" s="12" t="s">
        <v>32802</v>
      </c>
      <c r="D175" s="51">
        <v>24.2</v>
      </c>
      <c r="E175" s="50">
        <v>4.84</v>
      </c>
      <c r="F175" s="12">
        <v>117.13</v>
      </c>
      <c r="G175" s="12"/>
    </row>
    <row r="176" customHeight="1" spans="1:7">
      <c r="A176" s="12">
        <v>172</v>
      </c>
      <c r="B176" s="12" t="s">
        <v>32818</v>
      </c>
      <c r="C176" s="12" t="s">
        <v>32802</v>
      </c>
      <c r="D176" s="49">
        <v>20.84</v>
      </c>
      <c r="E176" s="50">
        <v>4.84</v>
      </c>
      <c r="F176" s="12">
        <v>100.87</v>
      </c>
      <c r="G176" s="12"/>
    </row>
    <row r="177" customHeight="1" spans="1:7">
      <c r="A177" s="12">
        <v>173</v>
      </c>
      <c r="B177" s="12" t="s">
        <v>24134</v>
      </c>
      <c r="C177" s="12" t="s">
        <v>32802</v>
      </c>
      <c r="D177" s="49">
        <v>23.76</v>
      </c>
      <c r="E177" s="50">
        <v>4.84</v>
      </c>
      <c r="F177" s="12">
        <v>115</v>
      </c>
      <c r="G177" s="12"/>
    </row>
    <row r="178" customHeight="1" spans="1:7">
      <c r="A178" s="12">
        <v>174</v>
      </c>
      <c r="B178" s="12" t="s">
        <v>31769</v>
      </c>
      <c r="C178" s="12" t="s">
        <v>32802</v>
      </c>
      <c r="D178" s="51">
        <v>27.61</v>
      </c>
      <c r="E178" s="50">
        <v>4.84</v>
      </c>
      <c r="F178" s="12">
        <v>133.63</v>
      </c>
      <c r="G178" s="12"/>
    </row>
    <row r="179" customHeight="1" spans="1:7">
      <c r="A179" s="12">
        <v>175</v>
      </c>
      <c r="B179" s="12" t="s">
        <v>32819</v>
      </c>
      <c r="C179" s="12" t="s">
        <v>32802</v>
      </c>
      <c r="D179" s="51">
        <v>3.35</v>
      </c>
      <c r="E179" s="50">
        <v>4.84</v>
      </c>
      <c r="F179" s="12">
        <v>16.21</v>
      </c>
      <c r="G179" s="12"/>
    </row>
    <row r="180" customHeight="1" spans="1:7">
      <c r="A180" s="12">
        <v>176</v>
      </c>
      <c r="B180" s="12" t="s">
        <v>32820</v>
      </c>
      <c r="C180" s="12" t="s">
        <v>32802</v>
      </c>
      <c r="D180" s="51">
        <v>1.42</v>
      </c>
      <c r="E180" s="50">
        <v>4.84</v>
      </c>
      <c r="F180" s="12">
        <v>6.87</v>
      </c>
      <c r="G180" s="12"/>
    </row>
    <row r="181" customHeight="1" spans="1:7">
      <c r="A181" s="12">
        <v>177</v>
      </c>
      <c r="B181" s="12" t="s">
        <v>32821</v>
      </c>
      <c r="C181" s="12" t="s">
        <v>32802</v>
      </c>
      <c r="D181" s="49">
        <v>27.65</v>
      </c>
      <c r="E181" s="50">
        <v>4.84</v>
      </c>
      <c r="F181" s="12">
        <v>133.83</v>
      </c>
      <c r="G181" s="12"/>
    </row>
    <row r="182" customHeight="1" spans="1:7">
      <c r="A182" s="12">
        <v>178</v>
      </c>
      <c r="B182" s="12" t="s">
        <v>32822</v>
      </c>
      <c r="C182" s="12" t="s">
        <v>32802</v>
      </c>
      <c r="D182" s="49">
        <v>14.37</v>
      </c>
      <c r="E182" s="50">
        <v>4.84</v>
      </c>
      <c r="F182" s="12">
        <v>69.55</v>
      </c>
      <c r="G182" s="12"/>
    </row>
    <row r="183" customHeight="1" spans="1:7">
      <c r="A183" s="12">
        <v>179</v>
      </c>
      <c r="B183" s="12" t="s">
        <v>32823</v>
      </c>
      <c r="C183" s="12" t="s">
        <v>32802</v>
      </c>
      <c r="D183" s="51">
        <v>16.8</v>
      </c>
      <c r="E183" s="50">
        <v>4.84</v>
      </c>
      <c r="F183" s="12">
        <v>81.31</v>
      </c>
      <c r="G183" s="12"/>
    </row>
    <row r="184" customHeight="1" spans="1:7">
      <c r="A184" s="12">
        <v>180</v>
      </c>
      <c r="B184" s="12" t="s">
        <v>32824</v>
      </c>
      <c r="C184" s="12" t="s">
        <v>32802</v>
      </c>
      <c r="D184" s="51">
        <v>14.37</v>
      </c>
      <c r="E184" s="50">
        <v>4.84</v>
      </c>
      <c r="F184" s="12">
        <v>69.55</v>
      </c>
      <c r="G184" s="12"/>
    </row>
    <row r="185" customHeight="1" spans="1:7">
      <c r="A185" s="12">
        <v>181</v>
      </c>
      <c r="B185" s="12" t="s">
        <v>32825</v>
      </c>
      <c r="C185" s="12" t="s">
        <v>32802</v>
      </c>
      <c r="D185" s="49">
        <v>31.64</v>
      </c>
      <c r="E185" s="50">
        <v>4.84</v>
      </c>
      <c r="F185" s="12">
        <v>153.14</v>
      </c>
      <c r="G185" s="12"/>
    </row>
    <row r="186" customHeight="1" spans="1:7">
      <c r="A186" s="12">
        <v>182</v>
      </c>
      <c r="B186" s="12" t="s">
        <v>32826</v>
      </c>
      <c r="C186" s="12" t="s">
        <v>32802</v>
      </c>
      <c r="D186" s="49">
        <v>32.76</v>
      </c>
      <c r="E186" s="50">
        <v>4.84</v>
      </c>
      <c r="F186" s="12">
        <v>158.56</v>
      </c>
      <c r="G186" s="12"/>
    </row>
    <row r="187" customHeight="1" spans="1:7">
      <c r="A187" s="12">
        <v>183</v>
      </c>
      <c r="B187" s="12" t="s">
        <v>23236</v>
      </c>
      <c r="C187" s="12" t="s">
        <v>32802</v>
      </c>
      <c r="D187" s="49">
        <v>12.22</v>
      </c>
      <c r="E187" s="50">
        <v>4.84</v>
      </c>
      <c r="F187" s="12">
        <v>59.14</v>
      </c>
      <c r="G187" s="12"/>
    </row>
    <row r="188" customHeight="1" spans="1:7">
      <c r="A188" s="12">
        <v>184</v>
      </c>
      <c r="B188" s="12" t="s">
        <v>30938</v>
      </c>
      <c r="C188" s="12" t="s">
        <v>32802</v>
      </c>
      <c r="D188" s="49">
        <v>23.23</v>
      </c>
      <c r="E188" s="50">
        <v>4.84</v>
      </c>
      <c r="F188" s="12">
        <v>112.43</v>
      </c>
      <c r="G188" s="12"/>
    </row>
    <row r="189" customHeight="1" spans="1:7">
      <c r="A189" s="12">
        <v>185</v>
      </c>
      <c r="B189" s="12" t="s">
        <v>32827</v>
      </c>
      <c r="C189" s="12" t="s">
        <v>32802</v>
      </c>
      <c r="D189" s="49">
        <v>9.57</v>
      </c>
      <c r="E189" s="50">
        <v>4.84</v>
      </c>
      <c r="F189" s="12">
        <v>46.32</v>
      </c>
      <c r="G189" s="12"/>
    </row>
    <row r="190" customHeight="1" spans="1:7">
      <c r="A190" s="12">
        <v>186</v>
      </c>
      <c r="B190" s="12" t="s">
        <v>20657</v>
      </c>
      <c r="C190" s="12" t="s">
        <v>32828</v>
      </c>
      <c r="D190" s="51">
        <v>2.38</v>
      </c>
      <c r="E190" s="50">
        <v>4.84</v>
      </c>
      <c r="F190" s="12">
        <v>11.52</v>
      </c>
      <c r="G190" s="12"/>
    </row>
    <row r="191" customHeight="1" spans="1:7">
      <c r="A191" s="12">
        <v>187</v>
      </c>
      <c r="B191" s="12" t="s">
        <v>32829</v>
      </c>
      <c r="C191" s="12" t="s">
        <v>32828</v>
      </c>
      <c r="D191" s="51">
        <v>18.14</v>
      </c>
      <c r="E191" s="50">
        <v>4.84</v>
      </c>
      <c r="F191" s="12">
        <v>87.8</v>
      </c>
      <c r="G191" s="12"/>
    </row>
    <row r="192" customHeight="1" spans="1:7">
      <c r="A192" s="12">
        <v>188</v>
      </c>
      <c r="B192" s="12" t="s">
        <v>32830</v>
      </c>
      <c r="C192" s="12" t="s">
        <v>32828</v>
      </c>
      <c r="D192" s="51">
        <v>8.44</v>
      </c>
      <c r="E192" s="50">
        <v>4.84</v>
      </c>
      <c r="F192" s="12">
        <v>40.85</v>
      </c>
      <c r="G192" s="12"/>
    </row>
    <row r="193" customHeight="1" spans="1:7">
      <c r="A193" s="12">
        <v>189</v>
      </c>
      <c r="B193" s="12" t="s">
        <v>32831</v>
      </c>
      <c r="C193" s="12" t="s">
        <v>32828</v>
      </c>
      <c r="D193" s="51">
        <v>6.31</v>
      </c>
      <c r="E193" s="50">
        <v>4.84</v>
      </c>
      <c r="F193" s="12">
        <v>30.54</v>
      </c>
      <c r="G193" s="12"/>
    </row>
    <row r="194" customHeight="1" spans="1:7">
      <c r="A194" s="12">
        <v>190</v>
      </c>
      <c r="B194" s="12" t="s">
        <v>27953</v>
      </c>
      <c r="C194" s="12" t="s">
        <v>32828</v>
      </c>
      <c r="D194" s="51">
        <v>4.98</v>
      </c>
      <c r="E194" s="50">
        <v>4.84</v>
      </c>
      <c r="F194" s="12">
        <v>24.1</v>
      </c>
      <c r="G194" s="12"/>
    </row>
    <row r="195" customHeight="1" spans="1:7">
      <c r="A195" s="12">
        <v>191</v>
      </c>
      <c r="B195" s="12" t="s">
        <v>3657</v>
      </c>
      <c r="C195" s="12" t="s">
        <v>32828</v>
      </c>
      <c r="D195" s="51">
        <v>3.41</v>
      </c>
      <c r="E195" s="50">
        <v>4.84</v>
      </c>
      <c r="F195" s="12">
        <v>16.5</v>
      </c>
      <c r="G195" s="12"/>
    </row>
    <row r="196" customHeight="1" spans="1:7">
      <c r="A196" s="12">
        <v>192</v>
      </c>
      <c r="B196" s="12" t="s">
        <v>3661</v>
      </c>
      <c r="C196" s="12" t="s">
        <v>32828</v>
      </c>
      <c r="D196" s="51">
        <v>5.09</v>
      </c>
      <c r="E196" s="50">
        <v>4.84</v>
      </c>
      <c r="F196" s="12">
        <v>24.64</v>
      </c>
      <c r="G196" s="12"/>
    </row>
    <row r="197" customHeight="1" spans="1:7">
      <c r="A197" s="12">
        <v>193</v>
      </c>
      <c r="B197" s="12" t="s">
        <v>9309</v>
      </c>
      <c r="C197" s="12" t="s">
        <v>32828</v>
      </c>
      <c r="D197" s="51">
        <v>8.3</v>
      </c>
      <c r="E197" s="50">
        <v>4.84</v>
      </c>
      <c r="F197" s="12">
        <v>40.17</v>
      </c>
      <c r="G197" s="12"/>
    </row>
    <row r="198" customHeight="1" spans="1:7">
      <c r="A198" s="12">
        <v>194</v>
      </c>
      <c r="B198" s="12" t="s">
        <v>2397</v>
      </c>
      <c r="C198" s="12" t="s">
        <v>32828</v>
      </c>
      <c r="D198" s="51">
        <v>7.17</v>
      </c>
      <c r="E198" s="50">
        <v>4.84</v>
      </c>
      <c r="F198" s="12">
        <v>34.7</v>
      </c>
      <c r="G198" s="12"/>
    </row>
    <row r="199" customHeight="1" spans="1:7">
      <c r="A199" s="12">
        <v>195</v>
      </c>
      <c r="B199" s="12" t="s">
        <v>32832</v>
      </c>
      <c r="C199" s="12" t="s">
        <v>32828</v>
      </c>
      <c r="D199" s="51">
        <v>2.78</v>
      </c>
      <c r="E199" s="50">
        <v>4.84</v>
      </c>
      <c r="F199" s="12">
        <v>13.46</v>
      </c>
      <c r="G199" s="12"/>
    </row>
    <row r="200" customHeight="1" spans="1:7">
      <c r="A200" s="12">
        <v>196</v>
      </c>
      <c r="B200" s="12" t="s">
        <v>32833</v>
      </c>
      <c r="C200" s="12" t="s">
        <v>32828</v>
      </c>
      <c r="D200" s="51">
        <v>7.16</v>
      </c>
      <c r="E200" s="50">
        <v>4.84</v>
      </c>
      <c r="F200" s="12">
        <v>34.65</v>
      </c>
      <c r="G200" s="12"/>
    </row>
    <row r="201" customHeight="1" spans="1:7">
      <c r="A201" s="12">
        <v>197</v>
      </c>
      <c r="B201" s="12" t="s">
        <v>32834</v>
      </c>
      <c r="C201" s="12" t="s">
        <v>32828</v>
      </c>
      <c r="D201" s="51">
        <v>8.75</v>
      </c>
      <c r="E201" s="50">
        <v>4.84</v>
      </c>
      <c r="F201" s="12">
        <v>42.35</v>
      </c>
      <c r="G201" s="12"/>
    </row>
    <row r="202" customHeight="1" spans="1:7">
      <c r="A202" s="12">
        <v>198</v>
      </c>
      <c r="B202" s="12" t="s">
        <v>32376</v>
      </c>
      <c r="C202" s="12" t="s">
        <v>32828</v>
      </c>
      <c r="D202" s="51">
        <v>9.86</v>
      </c>
      <c r="E202" s="50">
        <v>4.84</v>
      </c>
      <c r="F202" s="12">
        <v>47.72</v>
      </c>
      <c r="G202" s="12"/>
    </row>
    <row r="203" customHeight="1" spans="1:7">
      <c r="A203" s="12">
        <v>199</v>
      </c>
      <c r="B203" s="12" t="s">
        <v>32835</v>
      </c>
      <c r="C203" s="12" t="s">
        <v>32828</v>
      </c>
      <c r="D203" s="51">
        <v>4.88</v>
      </c>
      <c r="E203" s="50">
        <v>4.84</v>
      </c>
      <c r="F203" s="12">
        <v>23.62</v>
      </c>
      <c r="G203" s="12"/>
    </row>
    <row r="204" customHeight="1" spans="1:7">
      <c r="A204" s="12">
        <v>200</v>
      </c>
      <c r="B204" s="12" t="s">
        <v>15661</v>
      </c>
      <c r="C204" s="12" t="s">
        <v>32828</v>
      </c>
      <c r="D204" s="51">
        <v>7.73</v>
      </c>
      <c r="E204" s="50">
        <v>4.84</v>
      </c>
      <c r="F204" s="12">
        <v>37.41</v>
      </c>
      <c r="G204" s="12"/>
    </row>
    <row r="205" customHeight="1" spans="1:7">
      <c r="A205" s="12">
        <v>201</v>
      </c>
      <c r="B205" s="12" t="s">
        <v>31199</v>
      </c>
      <c r="C205" s="12" t="s">
        <v>32828</v>
      </c>
      <c r="D205" s="51">
        <v>10.2</v>
      </c>
      <c r="E205" s="50">
        <v>4.84</v>
      </c>
      <c r="F205" s="12">
        <v>49.37</v>
      </c>
      <c r="G205" s="12"/>
    </row>
    <row r="206" customHeight="1" spans="1:7">
      <c r="A206" s="12">
        <v>202</v>
      </c>
      <c r="B206" s="12" t="s">
        <v>32836</v>
      </c>
      <c r="C206" s="12" t="s">
        <v>32828</v>
      </c>
      <c r="D206" s="51">
        <v>5.15</v>
      </c>
      <c r="E206" s="50">
        <v>4.84</v>
      </c>
      <c r="F206" s="12">
        <v>24.93</v>
      </c>
      <c r="G206" s="12"/>
    </row>
    <row r="207" customHeight="1" spans="1:7">
      <c r="A207" s="12">
        <v>203</v>
      </c>
      <c r="B207" s="12" t="s">
        <v>32837</v>
      </c>
      <c r="C207" s="12" t="s">
        <v>32828</v>
      </c>
      <c r="D207" s="51">
        <v>7.01</v>
      </c>
      <c r="E207" s="50">
        <v>4.84</v>
      </c>
      <c r="F207" s="12">
        <v>33.93</v>
      </c>
      <c r="G207" s="12"/>
    </row>
    <row r="208" customHeight="1" spans="1:7">
      <c r="A208" s="12">
        <v>204</v>
      </c>
      <c r="B208" s="12" t="s">
        <v>2208</v>
      </c>
      <c r="C208" s="12" t="s">
        <v>32828</v>
      </c>
      <c r="D208" s="51">
        <v>3.09</v>
      </c>
      <c r="E208" s="50">
        <v>4.84</v>
      </c>
      <c r="F208" s="12">
        <v>14.96</v>
      </c>
      <c r="G208" s="12"/>
    </row>
    <row r="209" customHeight="1" spans="1:7">
      <c r="A209" s="12">
        <v>205</v>
      </c>
      <c r="B209" s="12" t="s">
        <v>3661</v>
      </c>
      <c r="C209" s="12" t="s">
        <v>32828</v>
      </c>
      <c r="D209" s="51">
        <v>6.26</v>
      </c>
      <c r="E209" s="50">
        <v>4.84</v>
      </c>
      <c r="F209" s="12">
        <v>30.3</v>
      </c>
      <c r="G209" s="12"/>
    </row>
    <row r="210" customHeight="1" spans="1:7">
      <c r="A210" s="12">
        <v>206</v>
      </c>
      <c r="B210" s="12" t="s">
        <v>3653</v>
      </c>
      <c r="C210" s="12" t="s">
        <v>32828</v>
      </c>
      <c r="D210" s="51">
        <v>6.7</v>
      </c>
      <c r="E210" s="50">
        <v>4.84</v>
      </c>
      <c r="F210" s="12">
        <v>32.43</v>
      </c>
      <c r="G210" s="12"/>
    </row>
    <row r="211" customHeight="1" spans="1:7">
      <c r="A211" s="12">
        <v>207</v>
      </c>
      <c r="B211" s="12" t="s">
        <v>32838</v>
      </c>
      <c r="C211" s="12" t="s">
        <v>32828</v>
      </c>
      <c r="D211" s="51">
        <v>14.49</v>
      </c>
      <c r="E211" s="50">
        <v>4.84</v>
      </c>
      <c r="F211" s="12">
        <v>70.13</v>
      </c>
      <c r="G211" s="12"/>
    </row>
    <row r="212" customHeight="1" spans="1:7">
      <c r="A212" s="12">
        <v>208</v>
      </c>
      <c r="B212" s="12" t="s">
        <v>22467</v>
      </c>
      <c r="C212" s="12" t="s">
        <v>32828</v>
      </c>
      <c r="D212" s="51">
        <v>4.89</v>
      </c>
      <c r="E212" s="50">
        <v>4.84</v>
      </c>
      <c r="F212" s="12">
        <v>23.67</v>
      </c>
      <c r="G212" s="12"/>
    </row>
    <row r="213" customHeight="1" spans="1:7">
      <c r="A213" s="12">
        <v>209</v>
      </c>
      <c r="B213" s="12" t="s">
        <v>6881</v>
      </c>
      <c r="C213" s="12" t="s">
        <v>32828</v>
      </c>
      <c r="D213" s="51">
        <v>4.2</v>
      </c>
      <c r="E213" s="50">
        <v>4.84</v>
      </c>
      <c r="F213" s="12">
        <v>20.33</v>
      </c>
      <c r="G213" s="12"/>
    </row>
    <row r="214" customHeight="1" spans="1:7">
      <c r="A214" s="12">
        <v>210</v>
      </c>
      <c r="B214" s="12" t="s">
        <v>6973</v>
      </c>
      <c r="C214" s="12" t="s">
        <v>32828</v>
      </c>
      <c r="D214" s="51">
        <v>7.31</v>
      </c>
      <c r="E214" s="50">
        <v>4.84</v>
      </c>
      <c r="F214" s="12">
        <v>35.38</v>
      </c>
      <c r="G214" s="12"/>
    </row>
    <row r="215" customHeight="1" spans="1:7">
      <c r="A215" s="12">
        <v>211</v>
      </c>
      <c r="B215" s="12" t="s">
        <v>22304</v>
      </c>
      <c r="C215" s="12" t="s">
        <v>32828</v>
      </c>
      <c r="D215" s="51">
        <v>14.28</v>
      </c>
      <c r="E215" s="50">
        <v>4.84</v>
      </c>
      <c r="F215" s="12">
        <v>69.12</v>
      </c>
      <c r="G215" s="12"/>
    </row>
    <row r="216" customHeight="1" spans="1:7">
      <c r="A216" s="12">
        <v>212</v>
      </c>
      <c r="B216" s="12" t="s">
        <v>32839</v>
      </c>
      <c r="C216" s="12" t="s">
        <v>32828</v>
      </c>
      <c r="D216" s="51">
        <v>7.44</v>
      </c>
      <c r="E216" s="50">
        <v>4.84</v>
      </c>
      <c r="F216" s="12">
        <v>36.01</v>
      </c>
      <c r="G216" s="12"/>
    </row>
    <row r="217" customHeight="1" spans="1:7">
      <c r="A217" s="12">
        <v>213</v>
      </c>
      <c r="B217" s="12" t="s">
        <v>3256</v>
      </c>
      <c r="C217" s="12" t="s">
        <v>32828</v>
      </c>
      <c r="D217" s="51">
        <v>3.29</v>
      </c>
      <c r="E217" s="50">
        <v>4.84</v>
      </c>
      <c r="F217" s="12">
        <v>15.92</v>
      </c>
      <c r="G217" s="12"/>
    </row>
    <row r="218" customHeight="1" spans="1:7">
      <c r="A218" s="12">
        <v>214</v>
      </c>
      <c r="B218" s="12" t="s">
        <v>3305</v>
      </c>
      <c r="C218" s="12" t="s">
        <v>32828</v>
      </c>
      <c r="D218" s="51">
        <v>6.6</v>
      </c>
      <c r="E218" s="50">
        <v>4.84</v>
      </c>
      <c r="F218" s="12">
        <v>31.94</v>
      </c>
      <c r="G218" s="12"/>
    </row>
    <row r="219" customHeight="1" spans="1:7">
      <c r="A219" s="12">
        <v>215</v>
      </c>
      <c r="B219" s="12" t="s">
        <v>32840</v>
      </c>
      <c r="C219" s="12" t="s">
        <v>32828</v>
      </c>
      <c r="D219" s="51">
        <v>5.71</v>
      </c>
      <c r="E219" s="50">
        <v>4.84</v>
      </c>
      <c r="F219" s="12">
        <v>27.64</v>
      </c>
      <c r="G219" s="12"/>
    </row>
    <row r="220" customHeight="1" spans="1:7">
      <c r="A220" s="12">
        <v>216</v>
      </c>
      <c r="B220" s="12" t="s">
        <v>15453</v>
      </c>
      <c r="C220" s="12" t="s">
        <v>32828</v>
      </c>
      <c r="D220" s="51">
        <v>11.9</v>
      </c>
      <c r="E220" s="50">
        <v>4.84</v>
      </c>
      <c r="F220" s="12">
        <v>57.6</v>
      </c>
      <c r="G220" s="12"/>
    </row>
    <row r="221" customHeight="1" spans="1:7">
      <c r="A221" s="12">
        <v>217</v>
      </c>
      <c r="B221" s="12" t="s">
        <v>2431</v>
      </c>
      <c r="C221" s="12" t="s">
        <v>32828</v>
      </c>
      <c r="D221" s="51">
        <v>5</v>
      </c>
      <c r="E221" s="50">
        <v>4.84</v>
      </c>
      <c r="F221" s="12">
        <v>24.2</v>
      </c>
      <c r="G221" s="12"/>
    </row>
    <row r="222" customHeight="1" spans="1:7">
      <c r="A222" s="12">
        <v>218</v>
      </c>
      <c r="B222" s="12" t="s">
        <v>3726</v>
      </c>
      <c r="C222" s="12" t="s">
        <v>32828</v>
      </c>
      <c r="D222" s="51">
        <v>15.76</v>
      </c>
      <c r="E222" s="50">
        <v>4.84</v>
      </c>
      <c r="F222" s="12">
        <v>76.28</v>
      </c>
      <c r="G222" s="12"/>
    </row>
    <row r="223" customHeight="1" spans="1:7">
      <c r="A223" s="12">
        <v>219</v>
      </c>
      <c r="B223" s="12" t="s">
        <v>32841</v>
      </c>
      <c r="C223" s="12" t="s">
        <v>32828</v>
      </c>
      <c r="D223" s="51">
        <v>10.61</v>
      </c>
      <c r="E223" s="50">
        <v>4.84</v>
      </c>
      <c r="F223" s="12">
        <v>51.35</v>
      </c>
      <c r="G223" s="12"/>
    </row>
    <row r="224" customHeight="1" spans="1:7">
      <c r="A224" s="12">
        <v>220</v>
      </c>
      <c r="B224" s="12" t="s">
        <v>18410</v>
      </c>
      <c r="C224" s="12" t="s">
        <v>32828</v>
      </c>
      <c r="D224" s="51">
        <v>11.47</v>
      </c>
      <c r="E224" s="50">
        <v>4.84</v>
      </c>
      <c r="F224" s="12">
        <v>55.51</v>
      </c>
      <c r="G224" s="12"/>
    </row>
    <row r="225" customHeight="1" spans="1:7">
      <c r="A225" s="12">
        <v>221</v>
      </c>
      <c r="B225" s="12" t="s">
        <v>32842</v>
      </c>
      <c r="C225" s="12" t="s">
        <v>32828</v>
      </c>
      <c r="D225" s="51">
        <v>5.49</v>
      </c>
      <c r="E225" s="50">
        <v>4.84</v>
      </c>
      <c r="F225" s="12">
        <v>26.57</v>
      </c>
      <c r="G225" s="12"/>
    </row>
    <row r="226" customHeight="1" spans="1:7">
      <c r="A226" s="12">
        <v>222</v>
      </c>
      <c r="B226" s="12" t="s">
        <v>14671</v>
      </c>
      <c r="C226" s="12" t="s">
        <v>32828</v>
      </c>
      <c r="D226" s="51">
        <v>7.48</v>
      </c>
      <c r="E226" s="50">
        <v>4.84</v>
      </c>
      <c r="F226" s="12">
        <v>36.2</v>
      </c>
      <c r="G226" s="12"/>
    </row>
    <row r="227" customHeight="1" spans="1:7">
      <c r="A227" s="12">
        <v>223</v>
      </c>
      <c r="B227" s="12" t="s">
        <v>6881</v>
      </c>
      <c r="C227" s="12" t="s">
        <v>32828</v>
      </c>
      <c r="D227" s="51">
        <v>7.58</v>
      </c>
      <c r="E227" s="50">
        <v>4.84</v>
      </c>
      <c r="F227" s="12">
        <v>36.69</v>
      </c>
      <c r="G227" s="12"/>
    </row>
    <row r="228" customHeight="1" spans="1:7">
      <c r="A228" s="12">
        <v>224</v>
      </c>
      <c r="B228" s="12" t="s">
        <v>32843</v>
      </c>
      <c r="C228" s="12" t="s">
        <v>32828</v>
      </c>
      <c r="D228" s="51">
        <v>13.19</v>
      </c>
      <c r="E228" s="50">
        <v>4.84</v>
      </c>
      <c r="F228" s="12">
        <v>63.84</v>
      </c>
      <c r="G228" s="12"/>
    </row>
    <row r="229" customHeight="1" spans="1:7">
      <c r="A229" s="12">
        <v>225</v>
      </c>
      <c r="B229" s="12" t="s">
        <v>32844</v>
      </c>
      <c r="C229" s="12" t="s">
        <v>32828</v>
      </c>
      <c r="D229" s="51">
        <v>9</v>
      </c>
      <c r="E229" s="50">
        <v>4.84</v>
      </c>
      <c r="F229" s="12">
        <v>43.56</v>
      </c>
      <c r="G229" s="12"/>
    </row>
    <row r="230" customHeight="1" spans="1:7">
      <c r="A230" s="12">
        <v>226</v>
      </c>
      <c r="B230" s="12" t="s">
        <v>3941</v>
      </c>
      <c r="C230" s="12" t="s">
        <v>32828</v>
      </c>
      <c r="D230" s="51">
        <v>4.44</v>
      </c>
      <c r="E230" s="50">
        <v>4.84</v>
      </c>
      <c r="F230" s="12">
        <v>21.49</v>
      </c>
      <c r="G230" s="12"/>
    </row>
    <row r="231" customHeight="1" spans="1:7">
      <c r="A231" s="12">
        <v>227</v>
      </c>
      <c r="B231" s="12" t="s">
        <v>6854</v>
      </c>
      <c r="C231" s="12" t="s">
        <v>32828</v>
      </c>
      <c r="D231" s="51">
        <v>10.17</v>
      </c>
      <c r="E231" s="50">
        <v>4.84</v>
      </c>
      <c r="F231" s="12">
        <v>49.22</v>
      </c>
      <c r="G231" s="12"/>
    </row>
    <row r="232" customHeight="1" spans="1:7">
      <c r="A232" s="12">
        <v>228</v>
      </c>
      <c r="B232" s="12" t="s">
        <v>32845</v>
      </c>
      <c r="C232" s="12" t="s">
        <v>32828</v>
      </c>
      <c r="D232" s="51">
        <v>8.28</v>
      </c>
      <c r="E232" s="50">
        <v>4.84</v>
      </c>
      <c r="F232" s="12">
        <v>40.08</v>
      </c>
      <c r="G232" s="12"/>
    </row>
    <row r="233" customHeight="1" spans="1:7">
      <c r="A233" s="12">
        <v>229</v>
      </c>
      <c r="B233" s="12" t="s">
        <v>32846</v>
      </c>
      <c r="C233" s="12" t="s">
        <v>32828</v>
      </c>
      <c r="D233" s="51">
        <v>19.97</v>
      </c>
      <c r="E233" s="50">
        <v>4.84</v>
      </c>
      <c r="F233" s="12">
        <v>96.65</v>
      </c>
      <c r="G233" s="12"/>
    </row>
    <row r="234" customHeight="1" spans="1:7">
      <c r="A234" s="12">
        <v>230</v>
      </c>
      <c r="B234" s="12" t="s">
        <v>32847</v>
      </c>
      <c r="C234" s="12" t="s">
        <v>32828</v>
      </c>
      <c r="D234" s="51">
        <v>8.36</v>
      </c>
      <c r="E234" s="50">
        <v>4.84</v>
      </c>
      <c r="F234" s="12">
        <v>40.46</v>
      </c>
      <c r="G234" s="12"/>
    </row>
    <row r="235" customHeight="1" spans="1:7">
      <c r="A235" s="12">
        <v>231</v>
      </c>
      <c r="B235" s="12" t="s">
        <v>32848</v>
      </c>
      <c r="C235" s="12" t="s">
        <v>32828</v>
      </c>
      <c r="D235" s="51">
        <v>7.04</v>
      </c>
      <c r="E235" s="50">
        <v>4.84</v>
      </c>
      <c r="F235" s="12">
        <v>34.07</v>
      </c>
      <c r="G235" s="12"/>
    </row>
    <row r="236" customHeight="1" spans="1:7">
      <c r="A236" s="12">
        <v>232</v>
      </c>
      <c r="B236" s="12" t="s">
        <v>6882</v>
      </c>
      <c r="C236" s="12" t="s">
        <v>32828</v>
      </c>
      <c r="D236" s="51">
        <v>3.86</v>
      </c>
      <c r="E236" s="50">
        <v>4.84</v>
      </c>
      <c r="F236" s="12">
        <v>18.68</v>
      </c>
      <c r="G236" s="12"/>
    </row>
    <row r="237" customHeight="1" spans="1:7">
      <c r="A237" s="12">
        <v>233</v>
      </c>
      <c r="B237" s="12" t="s">
        <v>32849</v>
      </c>
      <c r="C237" s="12" t="s">
        <v>32828</v>
      </c>
      <c r="D237" s="51">
        <v>8.96</v>
      </c>
      <c r="E237" s="50">
        <v>4.84</v>
      </c>
      <c r="F237" s="12">
        <v>43.37</v>
      </c>
      <c r="G237" s="12"/>
    </row>
    <row r="238" customHeight="1" spans="1:7">
      <c r="A238" s="12">
        <v>234</v>
      </c>
      <c r="B238" s="12" t="s">
        <v>32850</v>
      </c>
      <c r="C238" s="12" t="s">
        <v>32828</v>
      </c>
      <c r="D238" s="51">
        <v>9.51</v>
      </c>
      <c r="E238" s="50">
        <v>4.84</v>
      </c>
      <c r="F238" s="12">
        <v>46.03</v>
      </c>
      <c r="G238" s="12"/>
    </row>
    <row r="239" customHeight="1" spans="1:7">
      <c r="A239" s="12">
        <v>235</v>
      </c>
      <c r="B239" s="12" t="s">
        <v>32851</v>
      </c>
      <c r="C239" s="12" t="s">
        <v>32828</v>
      </c>
      <c r="D239" s="51">
        <v>9.19</v>
      </c>
      <c r="E239" s="50">
        <v>4.84</v>
      </c>
      <c r="F239" s="12">
        <v>44.48</v>
      </c>
      <c r="G239" s="12"/>
    </row>
    <row r="240" customHeight="1" spans="1:7">
      <c r="A240" s="12">
        <v>236</v>
      </c>
      <c r="B240" s="12" t="s">
        <v>32852</v>
      </c>
      <c r="C240" s="12" t="s">
        <v>32828</v>
      </c>
      <c r="D240" s="51">
        <v>9.95</v>
      </c>
      <c r="E240" s="50">
        <v>4.84</v>
      </c>
      <c r="F240" s="12">
        <v>48.16</v>
      </c>
      <c r="G240" s="12"/>
    </row>
    <row r="241" customHeight="1" spans="1:7">
      <c r="A241" s="12">
        <v>237</v>
      </c>
      <c r="B241" s="12" t="s">
        <v>8719</v>
      </c>
      <c r="C241" s="12" t="s">
        <v>32828</v>
      </c>
      <c r="D241" s="51">
        <v>15.93</v>
      </c>
      <c r="E241" s="50">
        <v>4.84</v>
      </c>
      <c r="F241" s="12">
        <v>77.1</v>
      </c>
      <c r="G241" s="12"/>
    </row>
    <row r="242" customHeight="1" spans="1:7">
      <c r="A242" s="12">
        <v>238</v>
      </c>
      <c r="B242" s="12" t="s">
        <v>4085</v>
      </c>
      <c r="C242" s="12" t="s">
        <v>32828</v>
      </c>
      <c r="D242" s="51">
        <v>4.51</v>
      </c>
      <c r="E242" s="50">
        <v>4.84</v>
      </c>
      <c r="F242" s="12">
        <v>21.83</v>
      </c>
      <c r="G242" s="12"/>
    </row>
    <row r="243" customHeight="1" spans="1:7">
      <c r="A243" s="12">
        <v>239</v>
      </c>
      <c r="B243" s="12" t="s">
        <v>15419</v>
      </c>
      <c r="C243" s="12" t="s">
        <v>32828</v>
      </c>
      <c r="D243" s="51">
        <v>12.73</v>
      </c>
      <c r="E243" s="50">
        <v>4.84</v>
      </c>
      <c r="F243" s="12">
        <v>61.61</v>
      </c>
      <c r="G243" s="12"/>
    </row>
    <row r="244" customHeight="1" spans="1:7">
      <c r="A244" s="12">
        <v>240</v>
      </c>
      <c r="B244" s="12" t="s">
        <v>15841</v>
      </c>
      <c r="C244" s="12" t="s">
        <v>32828</v>
      </c>
      <c r="D244" s="51">
        <v>6.82</v>
      </c>
      <c r="E244" s="50">
        <v>4.84</v>
      </c>
      <c r="F244" s="12">
        <v>33.01</v>
      </c>
      <c r="G244" s="12"/>
    </row>
    <row r="245" customHeight="1" spans="1:7">
      <c r="A245" s="12">
        <v>241</v>
      </c>
      <c r="B245" s="12" t="s">
        <v>32853</v>
      </c>
      <c r="C245" s="12" t="s">
        <v>32828</v>
      </c>
      <c r="D245" s="51">
        <v>11.55</v>
      </c>
      <c r="E245" s="50">
        <v>4.84</v>
      </c>
      <c r="F245" s="12">
        <v>55.9</v>
      </c>
      <c r="G245" s="12"/>
    </row>
    <row r="246" customHeight="1" spans="1:7">
      <c r="A246" s="12">
        <v>242</v>
      </c>
      <c r="B246" s="12" t="s">
        <v>15905</v>
      </c>
      <c r="C246" s="12" t="s">
        <v>32828</v>
      </c>
      <c r="D246" s="51">
        <v>2.59</v>
      </c>
      <c r="E246" s="50">
        <v>4.84</v>
      </c>
      <c r="F246" s="12">
        <v>12.54</v>
      </c>
      <c r="G246" s="12"/>
    </row>
    <row r="247" customHeight="1" spans="1:7">
      <c r="A247" s="12">
        <v>243</v>
      </c>
      <c r="B247" s="12" t="s">
        <v>3733</v>
      </c>
      <c r="C247" s="12" t="s">
        <v>32828</v>
      </c>
      <c r="D247" s="51">
        <v>9.28</v>
      </c>
      <c r="E247" s="50">
        <v>4.84</v>
      </c>
      <c r="F247" s="12">
        <v>44.92</v>
      </c>
      <c r="G247" s="12"/>
    </row>
    <row r="248" customHeight="1" spans="1:7">
      <c r="A248" s="12">
        <v>244</v>
      </c>
      <c r="B248" s="12" t="s">
        <v>6882</v>
      </c>
      <c r="C248" s="12" t="s">
        <v>32828</v>
      </c>
      <c r="D248" s="51">
        <v>5.66</v>
      </c>
      <c r="E248" s="50">
        <v>4.84</v>
      </c>
      <c r="F248" s="12">
        <v>27.39</v>
      </c>
      <c r="G248" s="12"/>
    </row>
    <row r="249" customHeight="1" spans="1:7">
      <c r="A249" s="12">
        <v>245</v>
      </c>
      <c r="B249" s="12" t="s">
        <v>32854</v>
      </c>
      <c r="C249" s="12" t="s">
        <v>32828</v>
      </c>
      <c r="D249" s="51">
        <v>7.25</v>
      </c>
      <c r="E249" s="50">
        <v>4.84</v>
      </c>
      <c r="F249" s="12">
        <v>35.09</v>
      </c>
      <c r="G249" s="12"/>
    </row>
    <row r="250" customHeight="1" spans="1:7">
      <c r="A250" s="12">
        <v>246</v>
      </c>
      <c r="B250" s="12" t="s">
        <v>32855</v>
      </c>
      <c r="C250" s="12" t="s">
        <v>32828</v>
      </c>
      <c r="D250" s="51">
        <v>9.17</v>
      </c>
      <c r="E250" s="50">
        <v>4.84</v>
      </c>
      <c r="F250" s="12">
        <v>44.38</v>
      </c>
      <c r="G250" s="12"/>
    </row>
    <row r="251" customHeight="1" spans="1:7">
      <c r="A251" s="12">
        <v>247</v>
      </c>
      <c r="B251" s="12" t="s">
        <v>22708</v>
      </c>
      <c r="C251" s="12" t="s">
        <v>32828</v>
      </c>
      <c r="D251" s="51">
        <v>10.5</v>
      </c>
      <c r="E251" s="50">
        <v>4.84</v>
      </c>
      <c r="F251" s="12">
        <v>50.82</v>
      </c>
      <c r="G251" s="12"/>
    </row>
    <row r="252" customHeight="1" spans="1:7">
      <c r="A252" s="12">
        <v>248</v>
      </c>
      <c r="B252" s="12" t="s">
        <v>6884</v>
      </c>
      <c r="C252" s="12" t="s">
        <v>32828</v>
      </c>
      <c r="D252" s="51">
        <v>4.45</v>
      </c>
      <c r="E252" s="50">
        <v>4.84</v>
      </c>
      <c r="F252" s="12">
        <v>21.54</v>
      </c>
      <c r="G252" s="12"/>
    </row>
    <row r="253" customHeight="1" spans="1:7">
      <c r="A253" s="12">
        <v>249</v>
      </c>
      <c r="B253" s="12" t="s">
        <v>4259</v>
      </c>
      <c r="C253" s="12" t="s">
        <v>32828</v>
      </c>
      <c r="D253" s="51">
        <v>2.64</v>
      </c>
      <c r="E253" s="50">
        <v>4.84</v>
      </c>
      <c r="F253" s="12">
        <v>12.78</v>
      </c>
      <c r="G253" s="12"/>
    </row>
    <row r="254" customHeight="1" spans="1:7">
      <c r="A254" s="12">
        <v>250</v>
      </c>
      <c r="B254" s="12" t="s">
        <v>1147</v>
      </c>
      <c r="C254" s="12" t="s">
        <v>32828</v>
      </c>
      <c r="D254" s="51">
        <v>4.21</v>
      </c>
      <c r="E254" s="50">
        <v>4.84</v>
      </c>
      <c r="F254" s="12">
        <v>20.38</v>
      </c>
      <c r="G254" s="12"/>
    </row>
    <row r="255" customHeight="1" spans="1:7">
      <c r="A255" s="12">
        <v>251</v>
      </c>
      <c r="B255" s="12" t="s">
        <v>5440</v>
      </c>
      <c r="C255" s="12" t="s">
        <v>32828</v>
      </c>
      <c r="D255" s="51">
        <v>4.81</v>
      </c>
      <c r="E255" s="50">
        <v>4.84</v>
      </c>
      <c r="F255" s="12">
        <v>23.28</v>
      </c>
      <c r="G255" s="12"/>
    </row>
    <row r="256" customHeight="1" spans="1:7">
      <c r="A256" s="12">
        <v>252</v>
      </c>
      <c r="B256" s="12" t="s">
        <v>32856</v>
      </c>
      <c r="C256" s="12" t="s">
        <v>32828</v>
      </c>
      <c r="D256" s="51">
        <v>15.49</v>
      </c>
      <c r="E256" s="50">
        <v>4.84</v>
      </c>
      <c r="F256" s="12">
        <v>74.97</v>
      </c>
      <c r="G256" s="12"/>
    </row>
    <row r="257" customHeight="1" spans="1:7">
      <c r="A257" s="12">
        <v>253</v>
      </c>
      <c r="B257" s="12" t="s">
        <v>32857</v>
      </c>
      <c r="C257" s="12" t="s">
        <v>32828</v>
      </c>
      <c r="D257" s="51">
        <v>3.13</v>
      </c>
      <c r="E257" s="50">
        <v>4.84</v>
      </c>
      <c r="F257" s="12">
        <v>15.15</v>
      </c>
      <c r="G257" s="12"/>
    </row>
    <row r="258" customHeight="1" spans="1:7">
      <c r="A258" s="12">
        <v>254</v>
      </c>
      <c r="B258" s="12" t="s">
        <v>32858</v>
      </c>
      <c r="C258" s="12" t="s">
        <v>32828</v>
      </c>
      <c r="D258" s="51">
        <v>11.39</v>
      </c>
      <c r="E258" s="50">
        <v>4.84</v>
      </c>
      <c r="F258" s="12">
        <v>55.13</v>
      </c>
      <c r="G258" s="12"/>
    </row>
    <row r="259" customHeight="1" spans="1:7">
      <c r="A259" s="12">
        <v>255</v>
      </c>
      <c r="B259" s="12" t="s">
        <v>32859</v>
      </c>
      <c r="C259" s="12" t="s">
        <v>32828</v>
      </c>
      <c r="D259" s="51">
        <v>7.84</v>
      </c>
      <c r="E259" s="50">
        <v>4.84</v>
      </c>
      <c r="F259" s="12">
        <v>37.95</v>
      </c>
      <c r="G259" s="12"/>
    </row>
    <row r="260" customHeight="1" spans="1:7">
      <c r="A260" s="12">
        <v>256</v>
      </c>
      <c r="B260" s="12" t="s">
        <v>32860</v>
      </c>
      <c r="C260" s="12" t="s">
        <v>32828</v>
      </c>
      <c r="D260" s="51">
        <v>8.42</v>
      </c>
      <c r="E260" s="50">
        <v>4.84</v>
      </c>
      <c r="F260" s="12">
        <v>40.75</v>
      </c>
      <c r="G260" s="12"/>
    </row>
    <row r="261" customHeight="1" spans="1:7">
      <c r="A261" s="12">
        <v>257</v>
      </c>
      <c r="B261" s="12" t="s">
        <v>2333</v>
      </c>
      <c r="C261" s="12" t="s">
        <v>32828</v>
      </c>
      <c r="D261" s="51">
        <v>3.33</v>
      </c>
      <c r="E261" s="50">
        <v>4.84</v>
      </c>
      <c r="F261" s="12">
        <v>16.12</v>
      </c>
      <c r="G261" s="12"/>
    </row>
    <row r="262" customHeight="1" spans="1:7">
      <c r="A262" s="12">
        <v>258</v>
      </c>
      <c r="B262" s="12" t="s">
        <v>28865</v>
      </c>
      <c r="C262" s="12" t="s">
        <v>32828</v>
      </c>
      <c r="D262" s="51">
        <v>5.63</v>
      </c>
      <c r="E262" s="50">
        <v>4.84</v>
      </c>
      <c r="F262" s="12">
        <v>27.25</v>
      </c>
      <c r="G262" s="12"/>
    </row>
    <row r="263" customHeight="1" spans="1:7">
      <c r="A263" s="12">
        <v>259</v>
      </c>
      <c r="B263" s="12" t="s">
        <v>32861</v>
      </c>
      <c r="C263" s="12" t="s">
        <v>32828</v>
      </c>
      <c r="D263" s="51">
        <v>2.98</v>
      </c>
      <c r="E263" s="50">
        <v>4.84</v>
      </c>
      <c r="F263" s="12">
        <v>14.42</v>
      </c>
      <c r="G263" s="12"/>
    </row>
    <row r="264" customHeight="1" spans="1:7">
      <c r="A264" s="12">
        <v>260</v>
      </c>
      <c r="B264" s="12" t="s">
        <v>3197</v>
      </c>
      <c r="C264" s="12" t="s">
        <v>32828</v>
      </c>
      <c r="D264" s="51">
        <v>2.26</v>
      </c>
      <c r="E264" s="50">
        <v>4.84</v>
      </c>
      <c r="F264" s="12">
        <v>10.94</v>
      </c>
      <c r="G264" s="12"/>
    </row>
    <row r="265" customHeight="1" spans="1:7">
      <c r="A265" s="12">
        <v>261</v>
      </c>
      <c r="B265" s="12" t="s">
        <v>32862</v>
      </c>
      <c r="C265" s="12" t="s">
        <v>32828</v>
      </c>
      <c r="D265" s="51">
        <v>8.16</v>
      </c>
      <c r="E265" s="50">
        <v>4.84</v>
      </c>
      <c r="F265" s="12">
        <v>39.49</v>
      </c>
      <c r="G265" s="12"/>
    </row>
    <row r="266" customHeight="1" spans="1:7">
      <c r="A266" s="12">
        <v>262</v>
      </c>
      <c r="B266" s="12" t="s">
        <v>32531</v>
      </c>
      <c r="C266" s="12" t="s">
        <v>32828</v>
      </c>
      <c r="D266" s="51">
        <v>6.04</v>
      </c>
      <c r="E266" s="50">
        <v>4.84</v>
      </c>
      <c r="F266" s="12">
        <v>29.23</v>
      </c>
      <c r="G266" s="12"/>
    </row>
    <row r="267" customHeight="1" spans="1:7">
      <c r="A267" s="12">
        <v>263</v>
      </c>
      <c r="B267" s="12" t="s">
        <v>5331</v>
      </c>
      <c r="C267" s="12" t="s">
        <v>32828</v>
      </c>
      <c r="D267" s="51">
        <v>6.22</v>
      </c>
      <c r="E267" s="50">
        <v>4.84</v>
      </c>
      <c r="F267" s="12">
        <v>30.1</v>
      </c>
      <c r="G267" s="12"/>
    </row>
    <row r="268" customHeight="1" spans="1:7">
      <c r="A268" s="12">
        <v>264</v>
      </c>
      <c r="B268" s="12" t="s">
        <v>5336</v>
      </c>
      <c r="C268" s="12" t="s">
        <v>32828</v>
      </c>
      <c r="D268" s="51">
        <v>3.75</v>
      </c>
      <c r="E268" s="50">
        <v>4.84</v>
      </c>
      <c r="F268" s="12">
        <v>18.15</v>
      </c>
      <c r="G268" s="12"/>
    </row>
    <row r="269" customHeight="1" spans="1:7">
      <c r="A269" s="12">
        <v>265</v>
      </c>
      <c r="B269" s="12" t="s">
        <v>32863</v>
      </c>
      <c r="C269" s="12" t="s">
        <v>32828</v>
      </c>
      <c r="D269" s="51">
        <v>3.74</v>
      </c>
      <c r="E269" s="50">
        <v>4.84</v>
      </c>
      <c r="F269" s="12">
        <v>18.1</v>
      </c>
      <c r="G269" s="12"/>
    </row>
    <row r="270" customHeight="1" spans="1:7">
      <c r="A270" s="12">
        <v>266</v>
      </c>
      <c r="B270" s="12" t="s">
        <v>1205</v>
      </c>
      <c r="C270" s="12" t="s">
        <v>32828</v>
      </c>
      <c r="D270" s="51">
        <v>8.22</v>
      </c>
      <c r="E270" s="50">
        <v>4.84</v>
      </c>
      <c r="F270" s="12">
        <v>39.78</v>
      </c>
      <c r="G270" s="12"/>
    </row>
    <row r="271" customHeight="1" spans="1:7">
      <c r="A271" s="12">
        <v>267</v>
      </c>
      <c r="B271" s="12" t="s">
        <v>32864</v>
      </c>
      <c r="C271" s="12" t="s">
        <v>32828</v>
      </c>
      <c r="D271" s="51">
        <v>5.9</v>
      </c>
      <c r="E271" s="50">
        <v>4.84</v>
      </c>
      <c r="F271" s="12">
        <v>28.56</v>
      </c>
      <c r="G271" s="12"/>
    </row>
    <row r="272" customHeight="1" spans="1:7">
      <c r="A272" s="12">
        <v>268</v>
      </c>
      <c r="B272" s="12" t="s">
        <v>8029</v>
      </c>
      <c r="C272" s="12" t="s">
        <v>32828</v>
      </c>
      <c r="D272" s="51">
        <v>11.03</v>
      </c>
      <c r="E272" s="50">
        <v>4.84</v>
      </c>
      <c r="F272" s="12">
        <v>53.39</v>
      </c>
      <c r="G272" s="12"/>
    </row>
    <row r="273" customHeight="1" spans="1:7">
      <c r="A273" s="12">
        <v>269</v>
      </c>
      <c r="B273" s="12" t="s">
        <v>7100</v>
      </c>
      <c r="C273" s="12" t="s">
        <v>32828</v>
      </c>
      <c r="D273" s="51">
        <v>10.3</v>
      </c>
      <c r="E273" s="50">
        <v>4.84</v>
      </c>
      <c r="F273" s="12">
        <v>49.85</v>
      </c>
      <c r="G273" s="12"/>
    </row>
    <row r="274" customHeight="1" spans="1:7">
      <c r="A274" s="12">
        <v>270</v>
      </c>
      <c r="B274" s="12" t="s">
        <v>2425</v>
      </c>
      <c r="C274" s="12" t="s">
        <v>32828</v>
      </c>
      <c r="D274" s="51">
        <v>12</v>
      </c>
      <c r="E274" s="50">
        <v>4.84</v>
      </c>
      <c r="F274" s="12">
        <v>58.08</v>
      </c>
      <c r="G274" s="12"/>
    </row>
    <row r="275" customHeight="1" spans="1:7">
      <c r="A275" s="12">
        <v>271</v>
      </c>
      <c r="B275" s="12" t="s">
        <v>3301</v>
      </c>
      <c r="C275" s="12" t="s">
        <v>32828</v>
      </c>
      <c r="D275" s="51">
        <v>8.79</v>
      </c>
      <c r="E275" s="50">
        <v>4.84</v>
      </c>
      <c r="F275" s="12">
        <v>42.54</v>
      </c>
      <c r="G275" s="12"/>
    </row>
    <row r="276" customHeight="1" spans="1:7">
      <c r="A276" s="12">
        <v>272</v>
      </c>
      <c r="B276" s="12" t="s">
        <v>32865</v>
      </c>
      <c r="C276" s="12" t="s">
        <v>32828</v>
      </c>
      <c r="D276" s="51">
        <v>11.59</v>
      </c>
      <c r="E276" s="50">
        <v>4.84</v>
      </c>
      <c r="F276" s="12">
        <v>56.1</v>
      </c>
      <c r="G276" s="12"/>
    </row>
    <row r="277" customHeight="1" spans="1:7">
      <c r="A277" s="12">
        <v>273</v>
      </c>
      <c r="B277" s="12" t="s">
        <v>22453</v>
      </c>
      <c r="C277" s="12" t="s">
        <v>32828</v>
      </c>
      <c r="D277" s="51">
        <v>12.41</v>
      </c>
      <c r="E277" s="50">
        <v>4.84</v>
      </c>
      <c r="F277" s="12">
        <v>60.06</v>
      </c>
      <c r="G277" s="12"/>
    </row>
    <row r="278" customHeight="1" spans="1:7">
      <c r="A278" s="12">
        <v>274</v>
      </c>
      <c r="B278" s="12" t="s">
        <v>32866</v>
      </c>
      <c r="C278" s="12" t="s">
        <v>32828</v>
      </c>
      <c r="D278" s="51">
        <v>2.93</v>
      </c>
      <c r="E278" s="50">
        <v>4.84</v>
      </c>
      <c r="F278" s="12">
        <v>14.18</v>
      </c>
      <c r="G278" s="12"/>
    </row>
    <row r="279" customHeight="1" spans="1:7">
      <c r="A279" s="12">
        <v>275</v>
      </c>
      <c r="B279" s="12" t="s">
        <v>32867</v>
      </c>
      <c r="C279" s="12" t="s">
        <v>32828</v>
      </c>
      <c r="D279" s="51">
        <v>7.44</v>
      </c>
      <c r="E279" s="50">
        <v>4.84</v>
      </c>
      <c r="F279" s="12">
        <v>36.01</v>
      </c>
      <c r="G279" s="12"/>
    </row>
    <row r="280" customHeight="1" spans="1:7">
      <c r="A280" s="12">
        <v>276</v>
      </c>
      <c r="B280" s="12" t="s">
        <v>32868</v>
      </c>
      <c r="C280" s="12" t="s">
        <v>32828</v>
      </c>
      <c r="D280" s="51">
        <v>6.62</v>
      </c>
      <c r="E280" s="50">
        <v>4.84</v>
      </c>
      <c r="F280" s="12">
        <v>32.04</v>
      </c>
      <c r="G280" s="12"/>
    </row>
    <row r="281" customHeight="1" spans="1:7">
      <c r="A281" s="12">
        <v>277</v>
      </c>
      <c r="B281" s="12" t="s">
        <v>32869</v>
      </c>
      <c r="C281" s="12" t="s">
        <v>32828</v>
      </c>
      <c r="D281" s="51">
        <v>6.18</v>
      </c>
      <c r="E281" s="50">
        <v>4.84</v>
      </c>
      <c r="F281" s="12">
        <v>29.91</v>
      </c>
      <c r="G281" s="12"/>
    </row>
    <row r="282" customHeight="1" spans="1:7">
      <c r="A282" s="12">
        <v>278</v>
      </c>
      <c r="B282" s="12" t="s">
        <v>22487</v>
      </c>
      <c r="C282" s="12" t="s">
        <v>32828</v>
      </c>
      <c r="D282" s="51">
        <v>14.28</v>
      </c>
      <c r="E282" s="50">
        <v>4.84</v>
      </c>
      <c r="F282" s="12">
        <v>69.12</v>
      </c>
      <c r="G282" s="12"/>
    </row>
    <row r="283" customHeight="1" spans="1:7">
      <c r="A283" s="12">
        <v>279</v>
      </c>
      <c r="B283" s="12" t="s">
        <v>12506</v>
      </c>
      <c r="C283" s="12" t="s">
        <v>32870</v>
      </c>
      <c r="D283" s="51">
        <v>14.49</v>
      </c>
      <c r="E283" s="50">
        <v>4.84</v>
      </c>
      <c r="F283" s="12">
        <v>70.13</v>
      </c>
      <c r="G283" s="12"/>
    </row>
    <row r="284" customHeight="1" spans="1:7">
      <c r="A284" s="12">
        <v>280</v>
      </c>
      <c r="B284" s="12" t="s">
        <v>3727</v>
      </c>
      <c r="C284" s="12" t="s">
        <v>32870</v>
      </c>
      <c r="D284" s="51">
        <v>6.12</v>
      </c>
      <c r="E284" s="50">
        <v>4.84</v>
      </c>
      <c r="F284" s="12">
        <v>29.62</v>
      </c>
      <c r="G284" s="12"/>
    </row>
    <row r="285" customHeight="1" spans="1:7">
      <c r="A285" s="12">
        <v>281</v>
      </c>
      <c r="B285" s="12" t="s">
        <v>32871</v>
      </c>
      <c r="C285" s="12" t="s">
        <v>32870</v>
      </c>
      <c r="D285" s="51">
        <v>17.52</v>
      </c>
      <c r="E285" s="50">
        <v>4.84</v>
      </c>
      <c r="F285" s="12">
        <v>84.8</v>
      </c>
      <c r="G285" s="12"/>
    </row>
    <row r="286" customHeight="1" spans="1:7">
      <c r="A286" s="12">
        <v>282</v>
      </c>
      <c r="B286" s="12" t="s">
        <v>32872</v>
      </c>
      <c r="C286" s="12" t="s">
        <v>32870</v>
      </c>
      <c r="D286" s="51">
        <v>7.26</v>
      </c>
      <c r="E286" s="50">
        <v>4.84</v>
      </c>
      <c r="F286" s="12">
        <v>35.14</v>
      </c>
      <c r="G286" s="12"/>
    </row>
    <row r="287" customHeight="1" spans="1:7">
      <c r="A287" s="12">
        <v>283</v>
      </c>
      <c r="B287" s="12" t="s">
        <v>32873</v>
      </c>
      <c r="C287" s="12" t="s">
        <v>32870</v>
      </c>
      <c r="D287" s="51">
        <v>6.09</v>
      </c>
      <c r="E287" s="50">
        <v>4.84</v>
      </c>
      <c r="F287" s="12">
        <v>29.48</v>
      </c>
      <c r="G287" s="12"/>
    </row>
    <row r="288" customHeight="1" spans="1:7">
      <c r="A288" s="12">
        <v>284</v>
      </c>
      <c r="B288" s="12" t="s">
        <v>32874</v>
      </c>
      <c r="C288" s="12" t="s">
        <v>32870</v>
      </c>
      <c r="D288" s="51">
        <v>5.32</v>
      </c>
      <c r="E288" s="50">
        <v>4.84</v>
      </c>
      <c r="F288" s="12">
        <v>25.75</v>
      </c>
      <c r="G288" s="12"/>
    </row>
    <row r="289" customHeight="1" spans="1:7">
      <c r="A289" s="12">
        <v>285</v>
      </c>
      <c r="B289" s="12" t="s">
        <v>9381</v>
      </c>
      <c r="C289" s="12" t="s">
        <v>32870</v>
      </c>
      <c r="D289" s="51">
        <v>1.43</v>
      </c>
      <c r="E289" s="50">
        <v>4.84</v>
      </c>
      <c r="F289" s="12">
        <v>6.92</v>
      </c>
      <c r="G289" s="12"/>
    </row>
    <row r="290" customHeight="1" spans="1:7">
      <c r="A290" s="12">
        <v>286</v>
      </c>
      <c r="B290" s="12" t="s">
        <v>32875</v>
      </c>
      <c r="C290" s="12" t="s">
        <v>32870</v>
      </c>
      <c r="D290" s="51">
        <v>14.62</v>
      </c>
      <c r="E290" s="50">
        <v>4.84</v>
      </c>
      <c r="F290" s="12">
        <v>70.76</v>
      </c>
      <c r="G290" s="12"/>
    </row>
    <row r="291" customHeight="1" spans="1:7">
      <c r="A291" s="12">
        <v>287</v>
      </c>
      <c r="B291" s="12" t="s">
        <v>32876</v>
      </c>
      <c r="C291" s="12" t="s">
        <v>32870</v>
      </c>
      <c r="D291" s="51">
        <v>11.5</v>
      </c>
      <c r="E291" s="50">
        <v>4.84</v>
      </c>
      <c r="F291" s="12">
        <v>55.66</v>
      </c>
      <c r="G291" s="12"/>
    </row>
    <row r="292" customHeight="1" spans="1:7">
      <c r="A292" s="12">
        <v>288</v>
      </c>
      <c r="B292" s="12" t="s">
        <v>12971</v>
      </c>
      <c r="C292" s="12" t="s">
        <v>32870</v>
      </c>
      <c r="D292" s="51">
        <v>10.23</v>
      </c>
      <c r="E292" s="50">
        <v>4.84</v>
      </c>
      <c r="F292" s="12">
        <v>49.51</v>
      </c>
      <c r="G292" s="12"/>
    </row>
    <row r="293" customHeight="1" spans="1:7">
      <c r="A293" s="12">
        <v>289</v>
      </c>
      <c r="B293" s="12" t="s">
        <v>32877</v>
      </c>
      <c r="C293" s="12" t="s">
        <v>32870</v>
      </c>
      <c r="D293" s="51">
        <v>15.36</v>
      </c>
      <c r="E293" s="50">
        <v>4.84</v>
      </c>
      <c r="F293" s="12">
        <v>74.34</v>
      </c>
      <c r="G293" s="12"/>
    </row>
    <row r="294" customHeight="1" spans="1:7">
      <c r="A294" s="12">
        <v>290</v>
      </c>
      <c r="B294" s="12" t="s">
        <v>17919</v>
      </c>
      <c r="C294" s="12" t="s">
        <v>32870</v>
      </c>
      <c r="D294" s="51">
        <v>7.19</v>
      </c>
      <c r="E294" s="50">
        <v>4.84</v>
      </c>
      <c r="F294" s="12">
        <v>34.8</v>
      </c>
      <c r="G294" s="12"/>
    </row>
    <row r="295" customHeight="1" spans="1:7">
      <c r="A295" s="12">
        <v>291</v>
      </c>
      <c r="B295" s="12" t="s">
        <v>16557</v>
      </c>
      <c r="C295" s="12" t="s">
        <v>32870</v>
      </c>
      <c r="D295" s="51">
        <v>10.32</v>
      </c>
      <c r="E295" s="50">
        <v>4.84</v>
      </c>
      <c r="F295" s="12">
        <v>49.95</v>
      </c>
      <c r="G295" s="12"/>
    </row>
    <row r="296" customHeight="1" spans="1:7">
      <c r="A296" s="12">
        <v>292</v>
      </c>
      <c r="B296" s="12" t="s">
        <v>4100</v>
      </c>
      <c r="C296" s="12" t="s">
        <v>32870</v>
      </c>
      <c r="D296" s="51">
        <v>20.97</v>
      </c>
      <c r="E296" s="50">
        <v>4.84</v>
      </c>
      <c r="F296" s="12">
        <v>101.49</v>
      </c>
      <c r="G296" s="12"/>
    </row>
    <row r="297" customHeight="1" spans="1:7">
      <c r="A297" s="12">
        <v>293</v>
      </c>
      <c r="B297" s="12" t="s">
        <v>32878</v>
      </c>
      <c r="C297" s="12" t="s">
        <v>32870</v>
      </c>
      <c r="D297" s="51">
        <v>10.24</v>
      </c>
      <c r="E297" s="50">
        <v>4.84</v>
      </c>
      <c r="F297" s="12">
        <v>49.56</v>
      </c>
      <c r="G297" s="12"/>
    </row>
    <row r="298" customHeight="1" spans="1:7">
      <c r="A298" s="12">
        <v>294</v>
      </c>
      <c r="B298" s="12" t="s">
        <v>32879</v>
      </c>
      <c r="C298" s="12" t="s">
        <v>32870</v>
      </c>
      <c r="D298" s="51">
        <v>13.11</v>
      </c>
      <c r="E298" s="50">
        <v>4.84</v>
      </c>
      <c r="F298" s="12">
        <v>63.45</v>
      </c>
      <c r="G298" s="12"/>
    </row>
    <row r="299" customHeight="1" spans="1:7">
      <c r="A299" s="12">
        <v>295</v>
      </c>
      <c r="B299" s="12" t="s">
        <v>3724</v>
      </c>
      <c r="C299" s="12" t="s">
        <v>32870</v>
      </c>
      <c r="D299" s="51">
        <v>13.3</v>
      </c>
      <c r="E299" s="50">
        <v>4.84</v>
      </c>
      <c r="F299" s="12">
        <v>64.37</v>
      </c>
      <c r="G299" s="12"/>
    </row>
    <row r="300" customHeight="1" spans="1:7">
      <c r="A300" s="12">
        <v>296</v>
      </c>
      <c r="B300" s="12" t="s">
        <v>32880</v>
      </c>
      <c r="C300" s="12" t="s">
        <v>32870</v>
      </c>
      <c r="D300" s="51">
        <v>9.05</v>
      </c>
      <c r="E300" s="50">
        <v>4.84</v>
      </c>
      <c r="F300" s="12">
        <v>43.8</v>
      </c>
      <c r="G300" s="12"/>
    </row>
    <row r="301" customHeight="1" spans="1:7">
      <c r="A301" s="12">
        <v>297</v>
      </c>
      <c r="B301" s="12" t="s">
        <v>8888</v>
      </c>
      <c r="C301" s="12" t="s">
        <v>32870</v>
      </c>
      <c r="D301" s="51">
        <v>4.69</v>
      </c>
      <c r="E301" s="50">
        <v>4.84</v>
      </c>
      <c r="F301" s="12">
        <v>22.7</v>
      </c>
      <c r="G301" s="12"/>
    </row>
    <row r="302" customHeight="1" spans="1:7">
      <c r="A302" s="12">
        <v>298</v>
      </c>
      <c r="B302" s="12" t="s">
        <v>32881</v>
      </c>
      <c r="C302" s="12" t="s">
        <v>32870</v>
      </c>
      <c r="D302" s="51">
        <v>2.48</v>
      </c>
      <c r="E302" s="50">
        <v>4.84</v>
      </c>
      <c r="F302" s="12">
        <v>12</v>
      </c>
      <c r="G302" s="12"/>
    </row>
    <row r="303" customHeight="1" spans="1:7">
      <c r="A303" s="12">
        <v>299</v>
      </c>
      <c r="B303" s="12" t="s">
        <v>32882</v>
      </c>
      <c r="C303" s="12" t="s">
        <v>32870</v>
      </c>
      <c r="D303" s="51">
        <v>12</v>
      </c>
      <c r="E303" s="50">
        <v>4.84</v>
      </c>
      <c r="F303" s="12">
        <v>58.08</v>
      </c>
      <c r="G303" s="12"/>
    </row>
    <row r="304" customHeight="1" spans="1:7">
      <c r="A304" s="12">
        <v>300</v>
      </c>
      <c r="B304" s="12" t="s">
        <v>4215</v>
      </c>
      <c r="C304" s="12" t="s">
        <v>32870</v>
      </c>
      <c r="D304" s="51">
        <v>12.77</v>
      </c>
      <c r="E304" s="50">
        <v>4.84</v>
      </c>
      <c r="F304" s="12">
        <v>61.81</v>
      </c>
      <c r="G304" s="12"/>
    </row>
    <row r="305" customHeight="1" spans="1:7">
      <c r="A305" s="12">
        <v>301</v>
      </c>
      <c r="B305" s="12" t="s">
        <v>15788</v>
      </c>
      <c r="C305" s="12" t="s">
        <v>32870</v>
      </c>
      <c r="D305" s="51">
        <v>14.54</v>
      </c>
      <c r="E305" s="50">
        <v>4.84</v>
      </c>
      <c r="F305" s="12">
        <v>70.37</v>
      </c>
      <c r="G305" s="12"/>
    </row>
    <row r="306" customHeight="1" spans="1:7">
      <c r="A306" s="12">
        <v>302</v>
      </c>
      <c r="B306" s="12" t="s">
        <v>32883</v>
      </c>
      <c r="C306" s="12" t="s">
        <v>32870</v>
      </c>
      <c r="D306" s="51">
        <v>18.81</v>
      </c>
      <c r="E306" s="50">
        <v>4.84</v>
      </c>
      <c r="F306" s="12">
        <v>91.04</v>
      </c>
      <c r="G306" s="12"/>
    </row>
    <row r="307" customHeight="1" spans="1:7">
      <c r="A307" s="12">
        <v>303</v>
      </c>
      <c r="B307" s="12" t="s">
        <v>14624</v>
      </c>
      <c r="C307" s="12" t="s">
        <v>32870</v>
      </c>
      <c r="D307" s="51">
        <v>10.48</v>
      </c>
      <c r="E307" s="50">
        <v>4.84</v>
      </c>
      <c r="F307" s="12">
        <v>50.72</v>
      </c>
      <c r="G307" s="12"/>
    </row>
    <row r="308" customHeight="1" spans="1:7">
      <c r="A308" s="12">
        <v>304</v>
      </c>
      <c r="B308" s="12" t="s">
        <v>32884</v>
      </c>
      <c r="C308" s="12" t="s">
        <v>32870</v>
      </c>
      <c r="D308" s="51">
        <v>6.64</v>
      </c>
      <c r="E308" s="50">
        <v>4.84</v>
      </c>
      <c r="F308" s="12">
        <v>32.14</v>
      </c>
      <c r="G308" s="12"/>
    </row>
    <row r="309" customHeight="1" spans="1:7">
      <c r="A309" s="12">
        <v>305</v>
      </c>
      <c r="B309" s="12" t="s">
        <v>6534</v>
      </c>
      <c r="C309" s="12" t="s">
        <v>32870</v>
      </c>
      <c r="D309" s="51">
        <v>7.42</v>
      </c>
      <c r="E309" s="50">
        <v>4.84</v>
      </c>
      <c r="F309" s="12">
        <v>35.91</v>
      </c>
      <c r="G309" s="12"/>
    </row>
    <row r="310" customHeight="1" spans="1:7">
      <c r="A310" s="12">
        <v>306</v>
      </c>
      <c r="B310" s="12" t="s">
        <v>3223</v>
      </c>
      <c r="C310" s="12" t="s">
        <v>32870</v>
      </c>
      <c r="D310" s="51">
        <v>12.82</v>
      </c>
      <c r="E310" s="50">
        <v>4.84</v>
      </c>
      <c r="F310" s="12">
        <v>62.05</v>
      </c>
      <c r="G310" s="12"/>
    </row>
    <row r="311" customHeight="1" spans="1:7">
      <c r="A311" s="12">
        <v>307</v>
      </c>
      <c r="B311" s="12" t="s">
        <v>32885</v>
      </c>
      <c r="C311" s="12" t="s">
        <v>32870</v>
      </c>
      <c r="D311" s="51">
        <v>12.22</v>
      </c>
      <c r="E311" s="50">
        <v>4.84</v>
      </c>
      <c r="F311" s="12">
        <v>59.14</v>
      </c>
      <c r="G311" s="12"/>
    </row>
    <row r="312" customHeight="1" spans="1:7">
      <c r="A312" s="12">
        <v>308</v>
      </c>
      <c r="B312" s="12" t="s">
        <v>2021</v>
      </c>
      <c r="C312" s="12" t="s">
        <v>32870</v>
      </c>
      <c r="D312" s="51">
        <v>11.26</v>
      </c>
      <c r="E312" s="50">
        <v>4.84</v>
      </c>
      <c r="F312" s="12">
        <v>54.5</v>
      </c>
      <c r="G312" s="12"/>
    </row>
    <row r="313" customHeight="1" spans="1:7">
      <c r="A313" s="12">
        <v>309</v>
      </c>
      <c r="B313" s="12" t="s">
        <v>32886</v>
      </c>
      <c r="C313" s="12" t="s">
        <v>32870</v>
      </c>
      <c r="D313" s="51">
        <v>4.31</v>
      </c>
      <c r="E313" s="50">
        <v>4.84</v>
      </c>
      <c r="F313" s="12">
        <v>20.86</v>
      </c>
      <c r="G313" s="12"/>
    </row>
    <row r="314" customHeight="1" spans="1:7">
      <c r="A314" s="12">
        <v>310</v>
      </c>
      <c r="B314" s="12" t="s">
        <v>13545</v>
      </c>
      <c r="C314" s="12" t="s">
        <v>32870</v>
      </c>
      <c r="D314" s="51">
        <v>5.82</v>
      </c>
      <c r="E314" s="50">
        <v>4.84</v>
      </c>
      <c r="F314" s="12">
        <v>28.17</v>
      </c>
      <c r="G314" s="12"/>
    </row>
    <row r="315" customHeight="1" spans="1:7">
      <c r="A315" s="12">
        <v>311</v>
      </c>
      <c r="B315" s="12" t="s">
        <v>11492</v>
      </c>
      <c r="C315" s="12" t="s">
        <v>32870</v>
      </c>
      <c r="D315" s="51">
        <v>12.73</v>
      </c>
      <c r="E315" s="50">
        <v>4.84</v>
      </c>
      <c r="F315" s="12">
        <v>61.61</v>
      </c>
      <c r="G315" s="12"/>
    </row>
    <row r="316" customHeight="1" spans="1:7">
      <c r="A316" s="12">
        <v>312</v>
      </c>
      <c r="B316" s="12" t="s">
        <v>32887</v>
      </c>
      <c r="C316" s="12" t="s">
        <v>32870</v>
      </c>
      <c r="D316" s="51">
        <v>10.62</v>
      </c>
      <c r="E316" s="50">
        <v>4.84</v>
      </c>
      <c r="F316" s="12">
        <v>51.4</v>
      </c>
      <c r="G316" s="12"/>
    </row>
    <row r="317" customHeight="1" spans="1:7">
      <c r="A317" s="12">
        <v>313</v>
      </c>
      <c r="B317" s="12" t="s">
        <v>2937</v>
      </c>
      <c r="C317" s="12" t="s">
        <v>32870</v>
      </c>
      <c r="D317" s="51">
        <v>10.94</v>
      </c>
      <c r="E317" s="50">
        <v>4.84</v>
      </c>
      <c r="F317" s="12">
        <v>52.95</v>
      </c>
      <c r="G317" s="12"/>
    </row>
    <row r="318" customHeight="1" spans="1:7">
      <c r="A318" s="12">
        <v>314</v>
      </c>
      <c r="B318" s="12" t="s">
        <v>32888</v>
      </c>
      <c r="C318" s="12" t="s">
        <v>32870</v>
      </c>
      <c r="D318" s="51">
        <v>9.14</v>
      </c>
      <c r="E318" s="50">
        <v>4.84</v>
      </c>
      <c r="F318" s="12">
        <v>44.24</v>
      </c>
      <c r="G318" s="12"/>
    </row>
    <row r="319" customHeight="1" spans="1:7">
      <c r="A319" s="12">
        <v>315</v>
      </c>
      <c r="B319" s="12" t="s">
        <v>1228</v>
      </c>
      <c r="C319" s="12" t="s">
        <v>32870</v>
      </c>
      <c r="D319" s="51">
        <v>5.67</v>
      </c>
      <c r="E319" s="50">
        <v>4.84</v>
      </c>
      <c r="F319" s="12">
        <v>27.44</v>
      </c>
      <c r="G319" s="12"/>
    </row>
    <row r="320" customHeight="1" spans="1:7">
      <c r="A320" s="12">
        <v>316</v>
      </c>
      <c r="B320" s="12" t="s">
        <v>22326</v>
      </c>
      <c r="C320" s="12" t="s">
        <v>32870</v>
      </c>
      <c r="D320" s="51">
        <v>5.86</v>
      </c>
      <c r="E320" s="50">
        <v>4.84</v>
      </c>
      <c r="F320" s="12">
        <v>28.36</v>
      </c>
      <c r="G320" s="12"/>
    </row>
    <row r="321" customHeight="1" spans="1:7">
      <c r="A321" s="12">
        <v>317</v>
      </c>
      <c r="B321" s="12" t="s">
        <v>14535</v>
      </c>
      <c r="C321" s="12" t="s">
        <v>32870</v>
      </c>
      <c r="D321" s="51">
        <v>5.15</v>
      </c>
      <c r="E321" s="50">
        <v>4.84</v>
      </c>
      <c r="F321" s="12">
        <v>24.93</v>
      </c>
      <c r="G321" s="12"/>
    </row>
    <row r="322" customHeight="1" spans="1:7">
      <c r="A322" s="12">
        <v>318</v>
      </c>
      <c r="B322" s="12" t="s">
        <v>621</v>
      </c>
      <c r="C322" s="12" t="s">
        <v>32870</v>
      </c>
      <c r="D322" s="51">
        <v>9.81</v>
      </c>
      <c r="E322" s="50">
        <v>4.84</v>
      </c>
      <c r="F322" s="12">
        <v>47.48</v>
      </c>
      <c r="G322" s="12"/>
    </row>
    <row r="323" customHeight="1" spans="1:7">
      <c r="A323" s="12">
        <v>319</v>
      </c>
      <c r="B323" s="12" t="s">
        <v>32889</v>
      </c>
      <c r="C323" s="12" t="s">
        <v>32870</v>
      </c>
      <c r="D323" s="51">
        <v>5.21</v>
      </c>
      <c r="E323" s="50">
        <v>4.84</v>
      </c>
      <c r="F323" s="12">
        <v>25.22</v>
      </c>
      <c r="G323" s="12"/>
    </row>
    <row r="324" customHeight="1" spans="1:7">
      <c r="A324" s="12">
        <v>320</v>
      </c>
      <c r="B324" s="12" t="s">
        <v>1455</v>
      </c>
      <c r="C324" s="12" t="s">
        <v>32870</v>
      </c>
      <c r="D324" s="51">
        <v>4.54</v>
      </c>
      <c r="E324" s="50">
        <v>4.84</v>
      </c>
      <c r="F324" s="12">
        <v>21.97</v>
      </c>
      <c r="G324" s="12"/>
    </row>
    <row r="325" customHeight="1" spans="1:7">
      <c r="A325" s="12">
        <v>321</v>
      </c>
      <c r="B325" s="12" t="s">
        <v>32890</v>
      </c>
      <c r="C325" s="12" t="s">
        <v>32870</v>
      </c>
      <c r="D325" s="51">
        <v>20.33</v>
      </c>
      <c r="E325" s="50">
        <v>4.84</v>
      </c>
      <c r="F325" s="12">
        <v>98.4</v>
      </c>
      <c r="G325" s="12"/>
    </row>
    <row r="326" customHeight="1" spans="1:7">
      <c r="A326" s="12">
        <v>322</v>
      </c>
      <c r="B326" s="12" t="s">
        <v>12973</v>
      </c>
      <c r="C326" s="12" t="s">
        <v>32870</v>
      </c>
      <c r="D326" s="51">
        <v>7.78</v>
      </c>
      <c r="E326" s="50">
        <v>4.84</v>
      </c>
      <c r="F326" s="12">
        <v>37.66</v>
      </c>
      <c r="G326" s="12"/>
    </row>
    <row r="327" customHeight="1" spans="1:7">
      <c r="A327" s="12">
        <v>323</v>
      </c>
      <c r="B327" s="12" t="s">
        <v>32891</v>
      </c>
      <c r="C327" s="12" t="s">
        <v>32870</v>
      </c>
      <c r="D327" s="51">
        <v>6.39</v>
      </c>
      <c r="E327" s="50">
        <v>4.84</v>
      </c>
      <c r="F327" s="12">
        <v>30.93</v>
      </c>
      <c r="G327" s="12"/>
    </row>
    <row r="328" customHeight="1" spans="1:7">
      <c r="A328" s="12">
        <v>324</v>
      </c>
      <c r="B328" s="12" t="s">
        <v>1905</v>
      </c>
      <c r="C328" s="12" t="s">
        <v>32870</v>
      </c>
      <c r="D328" s="51">
        <v>4.42</v>
      </c>
      <c r="E328" s="50">
        <v>4.84</v>
      </c>
      <c r="F328" s="12">
        <v>21.39</v>
      </c>
      <c r="G328" s="12"/>
    </row>
    <row r="329" customHeight="1" spans="1:7">
      <c r="A329" s="12">
        <v>325</v>
      </c>
      <c r="B329" s="12" t="s">
        <v>32892</v>
      </c>
      <c r="C329" s="12" t="s">
        <v>32870</v>
      </c>
      <c r="D329" s="51">
        <v>12.6</v>
      </c>
      <c r="E329" s="50">
        <v>4.84</v>
      </c>
      <c r="F329" s="12">
        <v>60.98</v>
      </c>
      <c r="G329" s="12"/>
    </row>
    <row r="330" customHeight="1" spans="1:7">
      <c r="A330" s="12">
        <v>326</v>
      </c>
      <c r="B330" s="12" t="s">
        <v>2208</v>
      </c>
      <c r="C330" s="12" t="s">
        <v>32870</v>
      </c>
      <c r="D330" s="51">
        <v>7.13</v>
      </c>
      <c r="E330" s="50">
        <v>4.84</v>
      </c>
      <c r="F330" s="12">
        <v>34.51</v>
      </c>
      <c r="G330" s="12"/>
    </row>
    <row r="331" customHeight="1" spans="1:7">
      <c r="A331" s="12">
        <v>327</v>
      </c>
      <c r="B331" s="12" t="s">
        <v>3410</v>
      </c>
      <c r="C331" s="12" t="s">
        <v>32870</v>
      </c>
      <c r="D331" s="51">
        <v>5</v>
      </c>
      <c r="E331" s="50">
        <v>4.84</v>
      </c>
      <c r="F331" s="12">
        <v>24.2</v>
      </c>
      <c r="G331" s="12"/>
    </row>
    <row r="332" customHeight="1" spans="1:7">
      <c r="A332" s="12">
        <v>328</v>
      </c>
      <c r="B332" s="12" t="s">
        <v>32893</v>
      </c>
      <c r="C332" s="12" t="s">
        <v>32870</v>
      </c>
      <c r="D332" s="51">
        <v>4.75</v>
      </c>
      <c r="E332" s="50">
        <v>4.84</v>
      </c>
      <c r="F332" s="12">
        <v>22.99</v>
      </c>
      <c r="G332" s="12"/>
    </row>
    <row r="333" customHeight="1" spans="1:7">
      <c r="A333" s="12">
        <v>329</v>
      </c>
      <c r="B333" s="12" t="s">
        <v>32894</v>
      </c>
      <c r="C333" s="12" t="s">
        <v>32870</v>
      </c>
      <c r="D333" s="49">
        <v>3.91</v>
      </c>
      <c r="E333" s="50">
        <v>4.84</v>
      </c>
      <c r="F333" s="12">
        <v>18.92</v>
      </c>
      <c r="G333" s="12"/>
    </row>
    <row r="334" customHeight="1" spans="1:7">
      <c r="A334" s="12">
        <v>330</v>
      </c>
      <c r="B334" s="12" t="s">
        <v>32895</v>
      </c>
      <c r="C334" s="12" t="s">
        <v>32896</v>
      </c>
      <c r="D334" s="51">
        <v>8.31</v>
      </c>
      <c r="E334" s="50">
        <v>4.84</v>
      </c>
      <c r="F334" s="12">
        <v>40.22</v>
      </c>
      <c r="G334" s="12"/>
    </row>
    <row r="335" customHeight="1" spans="1:7">
      <c r="A335" s="12">
        <v>331</v>
      </c>
      <c r="B335" s="12" t="s">
        <v>2195</v>
      </c>
      <c r="C335" s="12" t="s">
        <v>32896</v>
      </c>
      <c r="D335" s="51">
        <v>14.93</v>
      </c>
      <c r="E335" s="50">
        <v>4.84</v>
      </c>
      <c r="F335" s="12">
        <v>72.26</v>
      </c>
      <c r="G335" s="12"/>
    </row>
    <row r="336" customHeight="1" spans="1:7">
      <c r="A336" s="12">
        <v>332</v>
      </c>
      <c r="B336" s="12" t="s">
        <v>15767</v>
      </c>
      <c r="C336" s="12" t="s">
        <v>32896</v>
      </c>
      <c r="D336" s="51">
        <v>10.62</v>
      </c>
      <c r="E336" s="50">
        <v>4.84</v>
      </c>
      <c r="F336" s="12">
        <v>51.4</v>
      </c>
      <c r="G336" s="12"/>
    </row>
    <row r="337" customHeight="1" spans="1:7">
      <c r="A337" s="12">
        <v>333</v>
      </c>
      <c r="B337" s="12" t="s">
        <v>32897</v>
      </c>
      <c r="C337" s="12" t="s">
        <v>32896</v>
      </c>
      <c r="D337" s="51">
        <v>9</v>
      </c>
      <c r="E337" s="50">
        <v>4.84</v>
      </c>
      <c r="F337" s="12">
        <v>43.56</v>
      </c>
      <c r="G337" s="12"/>
    </row>
    <row r="338" customHeight="1" spans="1:7">
      <c r="A338" s="12">
        <v>334</v>
      </c>
      <c r="B338" s="12" t="s">
        <v>3559</v>
      </c>
      <c r="C338" s="12" t="s">
        <v>32896</v>
      </c>
      <c r="D338" s="51">
        <v>17.29</v>
      </c>
      <c r="E338" s="50">
        <v>4.84</v>
      </c>
      <c r="F338" s="12">
        <v>83.68</v>
      </c>
      <c r="G338" s="12"/>
    </row>
    <row r="339" customHeight="1" spans="1:7">
      <c r="A339" s="12">
        <v>335</v>
      </c>
      <c r="B339" s="12" t="s">
        <v>32898</v>
      </c>
      <c r="C339" s="12" t="s">
        <v>32896</v>
      </c>
      <c r="D339" s="51">
        <v>4.39</v>
      </c>
      <c r="E339" s="50">
        <v>4.84</v>
      </c>
      <c r="F339" s="12">
        <v>21.25</v>
      </c>
      <c r="G339" s="12"/>
    </row>
    <row r="340" customHeight="1" spans="1:7">
      <c r="A340" s="12">
        <v>336</v>
      </c>
      <c r="B340" s="12" t="s">
        <v>32899</v>
      </c>
      <c r="C340" s="12" t="s">
        <v>32896</v>
      </c>
      <c r="D340" s="51">
        <v>31.3</v>
      </c>
      <c r="E340" s="50">
        <v>4.84</v>
      </c>
      <c r="F340" s="12">
        <v>151.49</v>
      </c>
      <c r="G340" s="12"/>
    </row>
    <row r="341" customHeight="1" spans="1:7">
      <c r="A341" s="12">
        <v>337</v>
      </c>
      <c r="B341" s="12" t="s">
        <v>32900</v>
      </c>
      <c r="C341" s="12" t="s">
        <v>32896</v>
      </c>
      <c r="D341" s="51">
        <v>21.83</v>
      </c>
      <c r="E341" s="50">
        <v>4.84</v>
      </c>
      <c r="F341" s="12">
        <v>105.66</v>
      </c>
      <c r="G341" s="12"/>
    </row>
    <row r="342" customHeight="1" spans="1:7">
      <c r="A342" s="12">
        <v>338</v>
      </c>
      <c r="B342" s="12" t="s">
        <v>32901</v>
      </c>
      <c r="C342" s="12" t="s">
        <v>32896</v>
      </c>
      <c r="D342" s="51">
        <v>26.69</v>
      </c>
      <c r="E342" s="50">
        <v>4.84</v>
      </c>
      <c r="F342" s="12">
        <v>129.18</v>
      </c>
      <c r="G342" s="12"/>
    </row>
    <row r="343" customHeight="1" spans="1:7">
      <c r="A343" s="12">
        <v>339</v>
      </c>
      <c r="B343" s="12" t="s">
        <v>17121</v>
      </c>
      <c r="C343" s="12" t="s">
        <v>32896</v>
      </c>
      <c r="D343" s="51">
        <v>12.2</v>
      </c>
      <c r="E343" s="50">
        <v>4.84</v>
      </c>
      <c r="F343" s="12">
        <v>59.05</v>
      </c>
      <c r="G343" s="12"/>
    </row>
    <row r="344" customHeight="1" spans="1:7">
      <c r="A344" s="12">
        <v>340</v>
      </c>
      <c r="B344" s="12" t="s">
        <v>5376</v>
      </c>
      <c r="C344" s="12" t="s">
        <v>32896</v>
      </c>
      <c r="D344" s="51">
        <v>6.64</v>
      </c>
      <c r="E344" s="50">
        <v>4.84</v>
      </c>
      <c r="F344" s="12">
        <v>32.14</v>
      </c>
      <c r="G344" s="12"/>
    </row>
    <row r="345" customHeight="1" spans="1:7">
      <c r="A345" s="12">
        <v>341</v>
      </c>
      <c r="B345" s="12" t="s">
        <v>7419</v>
      </c>
      <c r="C345" s="12" t="s">
        <v>32896</v>
      </c>
      <c r="D345" s="51">
        <v>9.37</v>
      </c>
      <c r="E345" s="50">
        <v>4.84</v>
      </c>
      <c r="F345" s="12">
        <v>45.35</v>
      </c>
      <c r="G345" s="12"/>
    </row>
    <row r="346" customHeight="1" spans="1:7">
      <c r="A346" s="12">
        <v>342</v>
      </c>
      <c r="B346" s="12" t="s">
        <v>32902</v>
      </c>
      <c r="C346" s="12" t="s">
        <v>32896</v>
      </c>
      <c r="D346" s="51">
        <v>9.58</v>
      </c>
      <c r="E346" s="50">
        <v>4.84</v>
      </c>
      <c r="F346" s="12">
        <v>46.37</v>
      </c>
      <c r="G346" s="12"/>
    </row>
    <row r="347" customHeight="1" spans="1:7">
      <c r="A347" s="12">
        <v>343</v>
      </c>
      <c r="B347" s="12" t="s">
        <v>5882</v>
      </c>
      <c r="C347" s="12" t="s">
        <v>32896</v>
      </c>
      <c r="D347" s="51">
        <v>10.78</v>
      </c>
      <c r="E347" s="50">
        <v>4.84</v>
      </c>
      <c r="F347" s="12">
        <v>52.18</v>
      </c>
      <c r="G347" s="12"/>
    </row>
    <row r="348" customHeight="1" spans="1:7">
      <c r="A348" s="12">
        <v>344</v>
      </c>
      <c r="B348" s="12" t="s">
        <v>4684</v>
      </c>
      <c r="C348" s="12" t="s">
        <v>32896</v>
      </c>
      <c r="D348" s="51">
        <v>3.33</v>
      </c>
      <c r="E348" s="50">
        <v>4.84</v>
      </c>
      <c r="F348" s="12">
        <v>16.12</v>
      </c>
      <c r="G348" s="12"/>
    </row>
    <row r="349" customHeight="1" spans="1:7">
      <c r="A349" s="12">
        <v>345</v>
      </c>
      <c r="B349" s="12" t="s">
        <v>465</v>
      </c>
      <c r="C349" s="12" t="s">
        <v>32896</v>
      </c>
      <c r="D349" s="51">
        <v>4.4</v>
      </c>
      <c r="E349" s="50">
        <v>4.84</v>
      </c>
      <c r="F349" s="12">
        <v>21.3</v>
      </c>
      <c r="G349" s="12"/>
    </row>
    <row r="350" customHeight="1" spans="1:7">
      <c r="A350" s="12">
        <v>346</v>
      </c>
      <c r="B350" s="12" t="s">
        <v>5158</v>
      </c>
      <c r="C350" s="12" t="s">
        <v>32896</v>
      </c>
      <c r="D350" s="51">
        <v>7.36</v>
      </c>
      <c r="E350" s="50">
        <v>4.84</v>
      </c>
      <c r="F350" s="12">
        <v>35.62</v>
      </c>
      <c r="G350" s="12"/>
    </row>
    <row r="351" customHeight="1" spans="1:7">
      <c r="A351" s="12">
        <v>347</v>
      </c>
      <c r="B351" s="12" t="s">
        <v>3490</v>
      </c>
      <c r="C351" s="12" t="s">
        <v>32896</v>
      </c>
      <c r="D351" s="51">
        <v>8.16</v>
      </c>
      <c r="E351" s="50">
        <v>4.84</v>
      </c>
      <c r="F351" s="12">
        <v>39.49</v>
      </c>
      <c r="G351" s="12"/>
    </row>
    <row r="352" customHeight="1" spans="1:7">
      <c r="A352" s="12">
        <v>348</v>
      </c>
      <c r="B352" s="12" t="s">
        <v>8364</v>
      </c>
      <c r="C352" s="12" t="s">
        <v>32896</v>
      </c>
      <c r="D352" s="51">
        <v>9.7</v>
      </c>
      <c r="E352" s="50">
        <v>4.84</v>
      </c>
      <c r="F352" s="12">
        <v>46.95</v>
      </c>
      <c r="G352" s="12"/>
    </row>
    <row r="353" customHeight="1" spans="1:7">
      <c r="A353" s="12">
        <v>349</v>
      </c>
      <c r="B353" s="12" t="s">
        <v>6999</v>
      </c>
      <c r="C353" s="12" t="s">
        <v>32896</v>
      </c>
      <c r="D353" s="51">
        <v>29.56</v>
      </c>
      <c r="E353" s="50">
        <v>4.84</v>
      </c>
      <c r="F353" s="12">
        <v>143.07</v>
      </c>
      <c r="G353" s="12"/>
    </row>
    <row r="354" customHeight="1" spans="1:7">
      <c r="A354" s="12">
        <v>350</v>
      </c>
      <c r="B354" s="12" t="s">
        <v>8770</v>
      </c>
      <c r="C354" s="12" t="s">
        <v>32896</v>
      </c>
      <c r="D354" s="51">
        <v>3.59</v>
      </c>
      <c r="E354" s="50">
        <v>4.84</v>
      </c>
      <c r="F354" s="12">
        <v>17.38</v>
      </c>
      <c r="G354" s="12"/>
    </row>
    <row r="355" customHeight="1" spans="1:7">
      <c r="A355" s="12">
        <v>351</v>
      </c>
      <c r="B355" s="12" t="s">
        <v>32903</v>
      </c>
      <c r="C355" s="12" t="s">
        <v>32896</v>
      </c>
      <c r="D355" s="51">
        <v>3.67</v>
      </c>
      <c r="E355" s="50">
        <v>4.84</v>
      </c>
      <c r="F355" s="12">
        <v>17.76</v>
      </c>
      <c r="G355" s="12"/>
    </row>
    <row r="356" customHeight="1" spans="1:7">
      <c r="A356" s="12">
        <v>352</v>
      </c>
      <c r="B356" s="12" t="s">
        <v>14816</v>
      </c>
      <c r="C356" s="12" t="s">
        <v>32896</v>
      </c>
      <c r="D356" s="51">
        <v>4.87</v>
      </c>
      <c r="E356" s="50">
        <v>4.84</v>
      </c>
      <c r="F356" s="12">
        <v>23.57</v>
      </c>
      <c r="G356" s="12"/>
    </row>
    <row r="357" customHeight="1" spans="1:7">
      <c r="A357" s="12">
        <v>353</v>
      </c>
      <c r="B357" s="12" t="s">
        <v>31296</v>
      </c>
      <c r="C357" s="12" t="s">
        <v>32896</v>
      </c>
      <c r="D357" s="51">
        <v>11.93</v>
      </c>
      <c r="E357" s="50">
        <v>4.84</v>
      </c>
      <c r="F357" s="12">
        <v>57.74</v>
      </c>
      <c r="G357" s="12"/>
    </row>
    <row r="358" customHeight="1" spans="1:7">
      <c r="A358" s="12">
        <v>354</v>
      </c>
      <c r="B358" s="12" t="s">
        <v>3625</v>
      </c>
      <c r="C358" s="12" t="s">
        <v>32896</v>
      </c>
      <c r="D358" s="51">
        <v>21.08</v>
      </c>
      <c r="E358" s="50">
        <v>4.84</v>
      </c>
      <c r="F358" s="12">
        <v>102.03</v>
      </c>
      <c r="G358" s="12"/>
    </row>
    <row r="359" customHeight="1" spans="1:7">
      <c r="A359" s="12">
        <v>355</v>
      </c>
      <c r="B359" s="12" t="s">
        <v>16853</v>
      </c>
      <c r="C359" s="12" t="s">
        <v>32896</v>
      </c>
      <c r="D359" s="51">
        <v>7.96</v>
      </c>
      <c r="E359" s="50">
        <v>4.84</v>
      </c>
      <c r="F359" s="12">
        <v>38.53</v>
      </c>
      <c r="G359" s="12"/>
    </row>
    <row r="360" customHeight="1" spans="1:7">
      <c r="A360" s="12">
        <v>356</v>
      </c>
      <c r="B360" s="12" t="s">
        <v>14495</v>
      </c>
      <c r="C360" s="12" t="s">
        <v>32896</v>
      </c>
      <c r="D360" s="51">
        <v>3.97</v>
      </c>
      <c r="E360" s="50">
        <v>4.84</v>
      </c>
      <c r="F360" s="12">
        <v>19.21</v>
      </c>
      <c r="G360" s="12"/>
    </row>
    <row r="361" customHeight="1" spans="1:7">
      <c r="A361" s="12">
        <v>357</v>
      </c>
      <c r="B361" s="12" t="s">
        <v>32904</v>
      </c>
      <c r="C361" s="12" t="s">
        <v>32896</v>
      </c>
      <c r="D361" s="51">
        <v>8.94</v>
      </c>
      <c r="E361" s="50">
        <v>4.84</v>
      </c>
      <c r="F361" s="12">
        <v>43.27</v>
      </c>
      <c r="G361" s="12"/>
    </row>
    <row r="362" customHeight="1" spans="1:7">
      <c r="A362" s="12">
        <v>358</v>
      </c>
      <c r="B362" s="12" t="s">
        <v>24917</v>
      </c>
      <c r="C362" s="12" t="s">
        <v>32896</v>
      </c>
      <c r="D362" s="51">
        <v>5.21</v>
      </c>
      <c r="E362" s="50">
        <v>4.84</v>
      </c>
      <c r="F362" s="12">
        <v>25.22</v>
      </c>
      <c r="G362" s="12"/>
    </row>
    <row r="363" customHeight="1" spans="1:7">
      <c r="A363" s="12">
        <v>359</v>
      </c>
      <c r="B363" s="12" t="s">
        <v>32905</v>
      </c>
      <c r="C363" s="12" t="s">
        <v>32896</v>
      </c>
      <c r="D363" s="51">
        <v>4.26</v>
      </c>
      <c r="E363" s="50">
        <v>4.84</v>
      </c>
      <c r="F363" s="12">
        <v>20.62</v>
      </c>
      <c r="G363" s="12"/>
    </row>
    <row r="364" customHeight="1" spans="1:7">
      <c r="A364" s="12">
        <v>360</v>
      </c>
      <c r="B364" s="12" t="s">
        <v>3223</v>
      </c>
      <c r="C364" s="12" t="s">
        <v>32896</v>
      </c>
      <c r="D364" s="51">
        <v>9.63</v>
      </c>
      <c r="E364" s="50">
        <v>4.84</v>
      </c>
      <c r="F364" s="12">
        <v>46.61</v>
      </c>
      <c r="G364" s="12"/>
    </row>
    <row r="365" customHeight="1" spans="1:7">
      <c r="A365" s="12">
        <v>361</v>
      </c>
      <c r="B365" s="12" t="s">
        <v>32906</v>
      </c>
      <c r="C365" s="12" t="s">
        <v>32896</v>
      </c>
      <c r="D365" s="51">
        <v>21.31</v>
      </c>
      <c r="E365" s="50">
        <v>4.84</v>
      </c>
      <c r="F365" s="12">
        <v>103.14</v>
      </c>
      <c r="G365" s="12"/>
    </row>
    <row r="366" customHeight="1" spans="1:7">
      <c r="A366" s="12">
        <v>362</v>
      </c>
      <c r="B366" s="12" t="s">
        <v>14820</v>
      </c>
      <c r="C366" s="12" t="s">
        <v>32896</v>
      </c>
      <c r="D366" s="51">
        <v>13.65</v>
      </c>
      <c r="E366" s="50">
        <v>4.84</v>
      </c>
      <c r="F366" s="12">
        <v>66.07</v>
      </c>
      <c r="G366" s="12"/>
    </row>
    <row r="367" customHeight="1" spans="1:7">
      <c r="A367" s="12">
        <v>363</v>
      </c>
      <c r="B367" s="12" t="s">
        <v>32907</v>
      </c>
      <c r="C367" s="12" t="s">
        <v>32896</v>
      </c>
      <c r="D367" s="51">
        <v>9.79</v>
      </c>
      <c r="E367" s="50">
        <v>4.84</v>
      </c>
      <c r="F367" s="12">
        <v>47.38</v>
      </c>
      <c r="G367" s="12"/>
    </row>
    <row r="368" customHeight="1" spans="1:7">
      <c r="A368" s="12">
        <v>364</v>
      </c>
      <c r="B368" s="12" t="s">
        <v>21632</v>
      </c>
      <c r="C368" s="12" t="s">
        <v>32896</v>
      </c>
      <c r="D368" s="51">
        <v>7.44</v>
      </c>
      <c r="E368" s="50">
        <v>4.84</v>
      </c>
      <c r="F368" s="12">
        <v>36.01</v>
      </c>
      <c r="G368" s="12"/>
    </row>
    <row r="369" customHeight="1" spans="1:7">
      <c r="A369" s="12">
        <v>365</v>
      </c>
      <c r="B369" s="12" t="s">
        <v>32908</v>
      </c>
      <c r="C369" s="12" t="s">
        <v>32896</v>
      </c>
      <c r="D369" s="51">
        <v>13.82</v>
      </c>
      <c r="E369" s="50">
        <v>4.84</v>
      </c>
      <c r="F369" s="12">
        <v>66.89</v>
      </c>
      <c r="G369" s="12"/>
    </row>
    <row r="370" customHeight="1" spans="1:7">
      <c r="A370" s="12">
        <v>366</v>
      </c>
      <c r="B370" s="12" t="s">
        <v>26178</v>
      </c>
      <c r="C370" s="12" t="s">
        <v>32896</v>
      </c>
      <c r="D370" s="51">
        <v>14.87</v>
      </c>
      <c r="E370" s="50">
        <v>4.84</v>
      </c>
      <c r="F370" s="12">
        <v>71.97</v>
      </c>
      <c r="G370" s="12"/>
    </row>
    <row r="371" customHeight="1" spans="1:7">
      <c r="A371" s="12">
        <v>367</v>
      </c>
      <c r="B371" s="12" t="s">
        <v>32909</v>
      </c>
      <c r="C371" s="12" t="s">
        <v>32896</v>
      </c>
      <c r="D371" s="51">
        <v>12.52</v>
      </c>
      <c r="E371" s="50">
        <v>4.84</v>
      </c>
      <c r="F371" s="12">
        <v>60.6</v>
      </c>
      <c r="G371" s="12"/>
    </row>
    <row r="372" customHeight="1" spans="1:7">
      <c r="A372" s="12">
        <v>368</v>
      </c>
      <c r="B372" s="12" t="s">
        <v>32910</v>
      </c>
      <c r="C372" s="12" t="s">
        <v>32896</v>
      </c>
      <c r="D372" s="51">
        <v>4.94</v>
      </c>
      <c r="E372" s="50">
        <v>4.84</v>
      </c>
      <c r="F372" s="12">
        <v>23.91</v>
      </c>
      <c r="G372" s="12"/>
    </row>
    <row r="373" customHeight="1" spans="1:7">
      <c r="A373" s="12">
        <v>369</v>
      </c>
      <c r="B373" s="12" t="s">
        <v>7669</v>
      </c>
      <c r="C373" s="12" t="s">
        <v>32896</v>
      </c>
      <c r="D373" s="51">
        <v>15.07</v>
      </c>
      <c r="E373" s="50">
        <v>4.84</v>
      </c>
      <c r="F373" s="12">
        <v>72.94</v>
      </c>
      <c r="G373" s="12"/>
    </row>
    <row r="374" customHeight="1" spans="1:7">
      <c r="A374" s="12">
        <v>370</v>
      </c>
      <c r="B374" s="12" t="s">
        <v>3222</v>
      </c>
      <c r="C374" s="12" t="s">
        <v>32896</v>
      </c>
      <c r="D374" s="51">
        <v>28.58</v>
      </c>
      <c r="E374" s="50">
        <v>4.84</v>
      </c>
      <c r="F374" s="12">
        <v>138.33</v>
      </c>
      <c r="G374" s="12"/>
    </row>
    <row r="375" customHeight="1" spans="1:7">
      <c r="A375" s="12">
        <v>371</v>
      </c>
      <c r="B375" s="12" t="s">
        <v>32911</v>
      </c>
      <c r="C375" s="12" t="s">
        <v>32896</v>
      </c>
      <c r="D375" s="51">
        <v>4.31</v>
      </c>
      <c r="E375" s="50">
        <v>4.84</v>
      </c>
      <c r="F375" s="12">
        <v>20.86</v>
      </c>
      <c r="G375" s="12"/>
    </row>
    <row r="376" customHeight="1" spans="1:7">
      <c r="A376" s="12">
        <v>372</v>
      </c>
      <c r="B376" s="12" t="s">
        <v>32912</v>
      </c>
      <c r="C376" s="12" t="s">
        <v>32896</v>
      </c>
      <c r="D376" s="51">
        <v>8.01</v>
      </c>
      <c r="E376" s="50">
        <v>4.84</v>
      </c>
      <c r="F376" s="12">
        <v>38.77</v>
      </c>
      <c r="G376" s="12"/>
    </row>
    <row r="377" customHeight="1" spans="1:7">
      <c r="A377" s="12">
        <v>373</v>
      </c>
      <c r="B377" s="12" t="s">
        <v>14334</v>
      </c>
      <c r="C377" s="12" t="s">
        <v>32896</v>
      </c>
      <c r="D377" s="51">
        <v>10.16</v>
      </c>
      <c r="E377" s="50">
        <v>4.84</v>
      </c>
      <c r="F377" s="12">
        <v>49.17</v>
      </c>
      <c r="G377" s="12"/>
    </row>
    <row r="378" customHeight="1" spans="1:7">
      <c r="A378" s="12">
        <v>374</v>
      </c>
      <c r="B378" s="12" t="s">
        <v>1348</v>
      </c>
      <c r="C378" s="12" t="s">
        <v>32896</v>
      </c>
      <c r="D378" s="51">
        <v>5.73</v>
      </c>
      <c r="E378" s="50">
        <v>4.84</v>
      </c>
      <c r="F378" s="12">
        <v>27.73</v>
      </c>
      <c r="G378" s="12"/>
    </row>
    <row r="379" customHeight="1" spans="1:7">
      <c r="A379" s="12">
        <v>375</v>
      </c>
      <c r="B379" s="12" t="s">
        <v>32913</v>
      </c>
      <c r="C379" s="12" t="s">
        <v>32896</v>
      </c>
      <c r="D379" s="51">
        <v>3.77</v>
      </c>
      <c r="E379" s="50">
        <v>4.84</v>
      </c>
      <c r="F379" s="12">
        <v>18.25</v>
      </c>
      <c r="G379" s="12"/>
    </row>
    <row r="380" customHeight="1" spans="1:7">
      <c r="A380" s="12">
        <v>376</v>
      </c>
      <c r="B380" s="12" t="s">
        <v>27953</v>
      </c>
      <c r="C380" s="12" t="s">
        <v>32896</v>
      </c>
      <c r="D380" s="51">
        <v>4.98</v>
      </c>
      <c r="E380" s="50">
        <v>4.84</v>
      </c>
      <c r="F380" s="12">
        <v>24.1</v>
      </c>
      <c r="G380" s="12"/>
    </row>
    <row r="381" customHeight="1" spans="1:7">
      <c r="A381" s="12">
        <v>377</v>
      </c>
      <c r="B381" s="12" t="s">
        <v>32914</v>
      </c>
      <c r="C381" s="12" t="s">
        <v>32896</v>
      </c>
      <c r="D381" s="51">
        <v>27.3</v>
      </c>
      <c r="E381" s="50">
        <v>4.84</v>
      </c>
      <c r="F381" s="12">
        <v>132.13</v>
      </c>
      <c r="G381" s="12"/>
    </row>
    <row r="382" customHeight="1" spans="1:7">
      <c r="A382" s="12">
        <v>378</v>
      </c>
      <c r="B382" s="12" t="s">
        <v>32915</v>
      </c>
      <c r="C382" s="12" t="s">
        <v>32896</v>
      </c>
      <c r="D382" s="51">
        <v>2.75</v>
      </c>
      <c r="E382" s="50">
        <v>4.84</v>
      </c>
      <c r="F382" s="12">
        <v>13.31</v>
      </c>
      <c r="G382" s="12"/>
    </row>
    <row r="383" customHeight="1" spans="1:7">
      <c r="A383" s="12">
        <v>379</v>
      </c>
      <c r="B383" s="12" t="s">
        <v>9383</v>
      </c>
      <c r="C383" s="12" t="s">
        <v>32896</v>
      </c>
      <c r="D383" s="51">
        <v>14.95</v>
      </c>
      <c r="E383" s="50">
        <v>4.84</v>
      </c>
      <c r="F383" s="12">
        <v>72.36</v>
      </c>
      <c r="G383" s="12"/>
    </row>
    <row r="384" customHeight="1" spans="1:7">
      <c r="A384" s="12">
        <v>380</v>
      </c>
      <c r="B384" s="12" t="s">
        <v>3446</v>
      </c>
      <c r="C384" s="12" t="s">
        <v>32896</v>
      </c>
      <c r="D384" s="51">
        <v>22.19</v>
      </c>
      <c r="E384" s="50">
        <v>4.84</v>
      </c>
      <c r="F384" s="12">
        <v>107.4</v>
      </c>
      <c r="G384" s="12"/>
    </row>
    <row r="385" customHeight="1" spans="1:7">
      <c r="A385" s="12">
        <v>381</v>
      </c>
      <c r="B385" s="12" t="s">
        <v>32374</v>
      </c>
      <c r="C385" s="12" t="s">
        <v>32896</v>
      </c>
      <c r="D385" s="51">
        <v>6.95</v>
      </c>
      <c r="E385" s="50">
        <v>4.84</v>
      </c>
      <c r="F385" s="12">
        <v>33.64</v>
      </c>
      <c r="G385" s="12"/>
    </row>
    <row r="386" customHeight="1" spans="1:7">
      <c r="A386" s="12">
        <v>382</v>
      </c>
      <c r="B386" s="12" t="s">
        <v>4773</v>
      </c>
      <c r="C386" s="12" t="s">
        <v>32896</v>
      </c>
      <c r="D386" s="51">
        <v>8.06</v>
      </c>
      <c r="E386" s="50">
        <v>4.84</v>
      </c>
      <c r="F386" s="12">
        <v>39.01</v>
      </c>
      <c r="G386" s="12"/>
    </row>
    <row r="387" customHeight="1" spans="1:7">
      <c r="A387" s="12">
        <v>383</v>
      </c>
      <c r="B387" s="12" t="s">
        <v>4859</v>
      </c>
      <c r="C387" s="12" t="s">
        <v>32896</v>
      </c>
      <c r="D387" s="51">
        <v>2</v>
      </c>
      <c r="E387" s="50">
        <v>4.84</v>
      </c>
      <c r="F387" s="12">
        <v>9.68</v>
      </c>
      <c r="G387" s="12"/>
    </row>
    <row r="388" customHeight="1" spans="1:7">
      <c r="A388" s="12">
        <v>384</v>
      </c>
      <c r="B388" s="12" t="s">
        <v>25047</v>
      </c>
      <c r="C388" s="12" t="s">
        <v>32896</v>
      </c>
      <c r="D388" s="51">
        <v>9.5</v>
      </c>
      <c r="E388" s="50">
        <v>4.84</v>
      </c>
      <c r="F388" s="12">
        <v>45.98</v>
      </c>
      <c r="G388" s="12"/>
    </row>
    <row r="389" customHeight="1" spans="1:7">
      <c r="A389" s="12">
        <v>385</v>
      </c>
      <c r="B389" s="12" t="s">
        <v>32916</v>
      </c>
      <c r="C389" s="12" t="s">
        <v>32896</v>
      </c>
      <c r="D389" s="51">
        <v>4.6</v>
      </c>
      <c r="E389" s="50">
        <v>4.84</v>
      </c>
      <c r="F389" s="12">
        <v>22.26</v>
      </c>
      <c r="G389" s="12"/>
    </row>
    <row r="390" customHeight="1" spans="1:7">
      <c r="A390" s="12">
        <v>386</v>
      </c>
      <c r="B390" s="12" t="s">
        <v>14801</v>
      </c>
      <c r="C390" s="12" t="s">
        <v>32896</v>
      </c>
      <c r="D390" s="51">
        <v>9.04</v>
      </c>
      <c r="E390" s="50">
        <v>4.84</v>
      </c>
      <c r="F390" s="12">
        <v>43.75</v>
      </c>
      <c r="G390" s="12"/>
    </row>
    <row r="391" customHeight="1" spans="1:7">
      <c r="A391" s="12">
        <v>387</v>
      </c>
      <c r="B391" s="12" t="s">
        <v>23150</v>
      </c>
      <c r="C391" s="12" t="s">
        <v>32896</v>
      </c>
      <c r="D391" s="51">
        <v>14.39</v>
      </c>
      <c r="E391" s="50">
        <v>4.84</v>
      </c>
      <c r="F391" s="12">
        <v>69.65</v>
      </c>
      <c r="G391" s="12"/>
    </row>
    <row r="392" customHeight="1" spans="1:7">
      <c r="A392" s="12">
        <v>388</v>
      </c>
      <c r="B392" s="12" t="s">
        <v>4153</v>
      </c>
      <c r="C392" s="12" t="s">
        <v>32896</v>
      </c>
      <c r="D392" s="51">
        <v>14.01</v>
      </c>
      <c r="E392" s="50">
        <v>4.84</v>
      </c>
      <c r="F392" s="12">
        <v>67.81</v>
      </c>
      <c r="G392" s="12"/>
    </row>
    <row r="393" customHeight="1" spans="1:7">
      <c r="A393" s="12">
        <v>389</v>
      </c>
      <c r="B393" s="12" t="s">
        <v>5271</v>
      </c>
      <c r="C393" s="12" t="s">
        <v>32896</v>
      </c>
      <c r="D393" s="49">
        <v>5.45</v>
      </c>
      <c r="E393" s="50">
        <v>4.84</v>
      </c>
      <c r="F393" s="12">
        <v>26.38</v>
      </c>
      <c r="G393" s="12"/>
    </row>
    <row r="394" customHeight="1" spans="1:7">
      <c r="A394" s="12">
        <v>390</v>
      </c>
      <c r="B394" s="12" t="s">
        <v>15409</v>
      </c>
      <c r="C394" s="12" t="s">
        <v>32917</v>
      </c>
      <c r="D394" s="51">
        <v>17.29</v>
      </c>
      <c r="E394" s="50">
        <v>4.84</v>
      </c>
      <c r="F394" s="12">
        <v>83.68</v>
      </c>
      <c r="G394" s="12"/>
    </row>
    <row r="395" customHeight="1" spans="1:7">
      <c r="A395" s="12">
        <v>391</v>
      </c>
      <c r="B395" s="12" t="s">
        <v>32918</v>
      </c>
      <c r="C395" s="12" t="s">
        <v>32917</v>
      </c>
      <c r="D395" s="51">
        <v>7.5</v>
      </c>
      <c r="E395" s="50">
        <v>4.84</v>
      </c>
      <c r="F395" s="12">
        <v>36.3</v>
      </c>
      <c r="G395" s="12"/>
    </row>
    <row r="396" customHeight="1" spans="1:7">
      <c r="A396" s="12">
        <v>392</v>
      </c>
      <c r="B396" s="12" t="s">
        <v>2603</v>
      </c>
      <c r="C396" s="12" t="s">
        <v>32917</v>
      </c>
      <c r="D396" s="51">
        <v>6.52</v>
      </c>
      <c r="E396" s="50">
        <v>4.84</v>
      </c>
      <c r="F396" s="12">
        <v>31.56</v>
      </c>
      <c r="G396" s="12"/>
    </row>
    <row r="397" customHeight="1" spans="1:7">
      <c r="A397" s="12">
        <v>393</v>
      </c>
      <c r="B397" s="12" t="s">
        <v>15841</v>
      </c>
      <c r="C397" s="12" t="s">
        <v>32917</v>
      </c>
      <c r="D397" s="51">
        <v>18.76</v>
      </c>
      <c r="E397" s="50">
        <v>4.84</v>
      </c>
      <c r="F397" s="12">
        <v>90.8</v>
      </c>
      <c r="G397" s="12"/>
    </row>
    <row r="398" customHeight="1" spans="1:7">
      <c r="A398" s="12">
        <v>394</v>
      </c>
      <c r="B398" s="12" t="s">
        <v>32919</v>
      </c>
      <c r="C398" s="12" t="s">
        <v>32917</v>
      </c>
      <c r="D398" s="51">
        <v>10.39</v>
      </c>
      <c r="E398" s="50">
        <v>4.84</v>
      </c>
      <c r="F398" s="12">
        <v>50.29</v>
      </c>
      <c r="G398" s="12"/>
    </row>
    <row r="399" customHeight="1" spans="1:7">
      <c r="A399" s="12">
        <v>395</v>
      </c>
      <c r="B399" s="12" t="s">
        <v>32920</v>
      </c>
      <c r="C399" s="12" t="s">
        <v>32917</v>
      </c>
      <c r="D399" s="51">
        <v>7.21</v>
      </c>
      <c r="E399" s="50">
        <v>4.84</v>
      </c>
      <c r="F399" s="12">
        <v>34.9</v>
      </c>
      <c r="G399" s="12"/>
    </row>
    <row r="400" customHeight="1" spans="1:7">
      <c r="A400" s="12">
        <v>396</v>
      </c>
      <c r="B400" s="12" t="s">
        <v>3815</v>
      </c>
      <c r="C400" s="12" t="s">
        <v>32917</v>
      </c>
      <c r="D400" s="51">
        <v>12.79</v>
      </c>
      <c r="E400" s="50">
        <v>4.84</v>
      </c>
      <c r="F400" s="12">
        <v>61.9</v>
      </c>
      <c r="G400" s="12"/>
    </row>
    <row r="401" customHeight="1" spans="1:7">
      <c r="A401" s="12">
        <v>397</v>
      </c>
      <c r="B401" s="12" t="s">
        <v>624</v>
      </c>
      <c r="C401" s="12" t="s">
        <v>32917</v>
      </c>
      <c r="D401" s="51">
        <v>17.5</v>
      </c>
      <c r="E401" s="50">
        <v>4.84</v>
      </c>
      <c r="F401" s="12">
        <v>84.7</v>
      </c>
      <c r="G401" s="12"/>
    </row>
    <row r="402" customHeight="1" spans="1:7">
      <c r="A402" s="12">
        <v>398</v>
      </c>
      <c r="B402" s="12" t="s">
        <v>12438</v>
      </c>
      <c r="C402" s="12" t="s">
        <v>32917</v>
      </c>
      <c r="D402" s="51">
        <v>17.52</v>
      </c>
      <c r="E402" s="50">
        <v>4.84</v>
      </c>
      <c r="F402" s="12">
        <v>84.8</v>
      </c>
      <c r="G402" s="12"/>
    </row>
    <row r="403" customHeight="1" spans="1:7">
      <c r="A403" s="12">
        <v>399</v>
      </c>
      <c r="B403" s="12" t="s">
        <v>3172</v>
      </c>
      <c r="C403" s="12" t="s">
        <v>32917</v>
      </c>
      <c r="D403" s="51">
        <v>4.75</v>
      </c>
      <c r="E403" s="50">
        <v>4.84</v>
      </c>
      <c r="F403" s="12">
        <v>22.99</v>
      </c>
      <c r="G403" s="12"/>
    </row>
    <row r="404" customHeight="1" spans="1:7">
      <c r="A404" s="12">
        <v>400</v>
      </c>
      <c r="B404" s="12" t="s">
        <v>5403</v>
      </c>
      <c r="C404" s="12" t="s">
        <v>32917</v>
      </c>
      <c r="D404" s="51">
        <v>10.06</v>
      </c>
      <c r="E404" s="50">
        <v>4.84</v>
      </c>
      <c r="F404" s="12">
        <v>48.69</v>
      </c>
      <c r="G404" s="12"/>
    </row>
    <row r="405" customHeight="1" spans="1:7">
      <c r="A405" s="12">
        <v>401</v>
      </c>
      <c r="B405" s="12" t="s">
        <v>32921</v>
      </c>
      <c r="C405" s="12" t="s">
        <v>32917</v>
      </c>
      <c r="D405" s="51">
        <v>11.35</v>
      </c>
      <c r="E405" s="50">
        <v>4.84</v>
      </c>
      <c r="F405" s="12">
        <v>54.93</v>
      </c>
      <c r="G405" s="12"/>
    </row>
    <row r="406" customHeight="1" spans="1:7">
      <c r="A406" s="12">
        <v>402</v>
      </c>
      <c r="B406" s="12" t="s">
        <v>32922</v>
      </c>
      <c r="C406" s="12" t="s">
        <v>32917</v>
      </c>
      <c r="D406" s="51">
        <v>24.23</v>
      </c>
      <c r="E406" s="50">
        <v>4.84</v>
      </c>
      <c r="F406" s="12">
        <v>117.27</v>
      </c>
      <c r="G406" s="12"/>
    </row>
    <row r="407" customHeight="1" spans="1:7">
      <c r="A407" s="12">
        <v>403</v>
      </c>
      <c r="B407" s="12" t="s">
        <v>2509</v>
      </c>
      <c r="C407" s="12" t="s">
        <v>32917</v>
      </c>
      <c r="D407" s="51">
        <v>5.48</v>
      </c>
      <c r="E407" s="50">
        <v>4.84</v>
      </c>
      <c r="F407" s="12">
        <v>26.52</v>
      </c>
      <c r="G407" s="12"/>
    </row>
    <row r="408" customHeight="1" spans="1:7">
      <c r="A408" s="12">
        <v>404</v>
      </c>
      <c r="B408" s="12" t="s">
        <v>19675</v>
      </c>
      <c r="C408" s="12" t="s">
        <v>32917</v>
      </c>
      <c r="D408" s="51">
        <v>4.85</v>
      </c>
      <c r="E408" s="50">
        <v>4.84</v>
      </c>
      <c r="F408" s="12">
        <v>23.47</v>
      </c>
      <c r="G408" s="12"/>
    </row>
    <row r="409" customHeight="1" spans="1:7">
      <c r="A409" s="12">
        <v>405</v>
      </c>
      <c r="B409" s="12" t="s">
        <v>32923</v>
      </c>
      <c r="C409" s="12" t="s">
        <v>32917</v>
      </c>
      <c r="D409" s="51">
        <v>4.65</v>
      </c>
      <c r="E409" s="50">
        <v>4.84</v>
      </c>
      <c r="F409" s="12">
        <v>22.51</v>
      </c>
      <c r="G409" s="12"/>
    </row>
    <row r="410" customHeight="1" spans="1:7">
      <c r="A410" s="12">
        <v>406</v>
      </c>
      <c r="B410" s="12" t="s">
        <v>5409</v>
      </c>
      <c r="C410" s="12" t="s">
        <v>32917</v>
      </c>
      <c r="D410" s="51">
        <v>17.73</v>
      </c>
      <c r="E410" s="50">
        <v>4.84</v>
      </c>
      <c r="F410" s="12">
        <v>85.81</v>
      </c>
      <c r="G410" s="12"/>
    </row>
    <row r="411" customHeight="1" spans="1:7">
      <c r="A411" s="12">
        <v>407</v>
      </c>
      <c r="B411" s="12" t="s">
        <v>5867</v>
      </c>
      <c r="C411" s="12" t="s">
        <v>32917</v>
      </c>
      <c r="D411" s="51">
        <v>9.58</v>
      </c>
      <c r="E411" s="50">
        <v>4.84</v>
      </c>
      <c r="F411" s="12">
        <v>46.37</v>
      </c>
      <c r="G411" s="12"/>
    </row>
    <row r="412" customHeight="1" spans="1:7">
      <c r="A412" s="12">
        <v>408</v>
      </c>
      <c r="B412" s="12" t="s">
        <v>32924</v>
      </c>
      <c r="C412" s="12" t="s">
        <v>32917</v>
      </c>
      <c r="D412" s="51">
        <v>9.3</v>
      </c>
      <c r="E412" s="50">
        <v>4.84</v>
      </c>
      <c r="F412" s="12">
        <v>45.01</v>
      </c>
      <c r="G412" s="12"/>
    </row>
    <row r="413" customHeight="1" spans="1:7">
      <c r="A413" s="12">
        <v>409</v>
      </c>
      <c r="B413" s="12" t="s">
        <v>14381</v>
      </c>
      <c r="C413" s="12" t="s">
        <v>32917</v>
      </c>
      <c r="D413" s="51">
        <v>11.56</v>
      </c>
      <c r="E413" s="50">
        <v>4.84</v>
      </c>
      <c r="F413" s="12">
        <v>55.95</v>
      </c>
      <c r="G413" s="12"/>
    </row>
    <row r="414" customHeight="1" spans="1:7">
      <c r="A414" s="12">
        <v>410</v>
      </c>
      <c r="B414" s="12" t="s">
        <v>3336</v>
      </c>
      <c r="C414" s="12" t="s">
        <v>32917</v>
      </c>
      <c r="D414" s="51">
        <v>7.26</v>
      </c>
      <c r="E414" s="50">
        <v>4.84</v>
      </c>
      <c r="F414" s="12">
        <v>35.14</v>
      </c>
      <c r="G414" s="12"/>
    </row>
    <row r="415" customHeight="1" spans="1:7">
      <c r="A415" s="12">
        <v>411</v>
      </c>
      <c r="B415" s="12" t="s">
        <v>32925</v>
      </c>
      <c r="C415" s="12" t="s">
        <v>32917</v>
      </c>
      <c r="D415" s="51">
        <v>17.46</v>
      </c>
      <c r="E415" s="50">
        <v>4.84</v>
      </c>
      <c r="F415" s="12">
        <v>84.51</v>
      </c>
      <c r="G415" s="12"/>
    </row>
    <row r="416" customHeight="1" spans="1:7">
      <c r="A416" s="12">
        <v>412</v>
      </c>
      <c r="B416" s="12" t="s">
        <v>4100</v>
      </c>
      <c r="C416" s="12" t="s">
        <v>32917</v>
      </c>
      <c r="D416" s="51">
        <v>8.5</v>
      </c>
      <c r="E416" s="50">
        <v>4.84</v>
      </c>
      <c r="F416" s="12">
        <v>41.14</v>
      </c>
      <c r="G416" s="12"/>
    </row>
    <row r="417" customHeight="1" spans="1:7">
      <c r="A417" s="12">
        <v>413</v>
      </c>
      <c r="B417" s="12" t="s">
        <v>5494</v>
      </c>
      <c r="C417" s="12" t="s">
        <v>32917</v>
      </c>
      <c r="D417" s="51">
        <v>10.88</v>
      </c>
      <c r="E417" s="50">
        <v>4.84</v>
      </c>
      <c r="F417" s="12">
        <v>52.66</v>
      </c>
      <c r="G417" s="12"/>
    </row>
    <row r="418" customHeight="1" spans="1:7">
      <c r="A418" s="12">
        <v>414</v>
      </c>
      <c r="B418" s="12" t="s">
        <v>1072</v>
      </c>
      <c r="C418" s="12" t="s">
        <v>32917</v>
      </c>
      <c r="D418" s="51">
        <v>10.26</v>
      </c>
      <c r="E418" s="50">
        <v>4.84</v>
      </c>
      <c r="F418" s="12">
        <v>49.66</v>
      </c>
      <c r="G418" s="12"/>
    </row>
    <row r="419" customHeight="1" spans="1:7">
      <c r="A419" s="12">
        <v>415</v>
      </c>
      <c r="B419" s="12" t="s">
        <v>1113</v>
      </c>
      <c r="C419" s="12" t="s">
        <v>32917</v>
      </c>
      <c r="D419" s="51">
        <v>9.63</v>
      </c>
      <c r="E419" s="50">
        <v>4.84</v>
      </c>
      <c r="F419" s="12">
        <v>46.61</v>
      </c>
      <c r="G419" s="12"/>
    </row>
    <row r="420" customHeight="1" spans="1:7">
      <c r="A420" s="12">
        <v>416</v>
      </c>
      <c r="B420" s="12" t="s">
        <v>3303</v>
      </c>
      <c r="C420" s="12" t="s">
        <v>32917</v>
      </c>
      <c r="D420" s="51">
        <v>14.3</v>
      </c>
      <c r="E420" s="50">
        <v>4.84</v>
      </c>
      <c r="F420" s="12">
        <v>69.21</v>
      </c>
      <c r="G420" s="12"/>
    </row>
    <row r="421" customHeight="1" spans="1:7">
      <c r="A421" s="12">
        <v>417</v>
      </c>
      <c r="B421" s="12" t="s">
        <v>23015</v>
      </c>
      <c r="C421" s="12" t="s">
        <v>32917</v>
      </c>
      <c r="D421" s="51">
        <v>8.2</v>
      </c>
      <c r="E421" s="50">
        <v>4.84</v>
      </c>
      <c r="F421" s="12">
        <v>39.69</v>
      </c>
      <c r="G421" s="12"/>
    </row>
    <row r="422" customHeight="1" spans="1:7">
      <c r="A422" s="12">
        <v>418</v>
      </c>
      <c r="B422" s="12" t="s">
        <v>8729</v>
      </c>
      <c r="C422" s="12" t="s">
        <v>32917</v>
      </c>
      <c r="D422" s="51">
        <v>16.35</v>
      </c>
      <c r="E422" s="50">
        <v>4.84</v>
      </c>
      <c r="F422" s="12">
        <v>79.13</v>
      </c>
      <c r="G422" s="12"/>
    </row>
    <row r="423" customHeight="1" spans="1:7">
      <c r="A423" s="12">
        <v>419</v>
      </c>
      <c r="B423" s="12" t="s">
        <v>32926</v>
      </c>
      <c r="C423" s="12" t="s">
        <v>32917</v>
      </c>
      <c r="D423" s="51">
        <v>20.01</v>
      </c>
      <c r="E423" s="50">
        <v>4.84</v>
      </c>
      <c r="F423" s="12">
        <v>96.85</v>
      </c>
      <c r="G423" s="12"/>
    </row>
    <row r="424" customHeight="1" spans="1:7">
      <c r="A424" s="12">
        <v>420</v>
      </c>
      <c r="B424" s="12" t="s">
        <v>1089</v>
      </c>
      <c r="C424" s="12" t="s">
        <v>32917</v>
      </c>
      <c r="D424" s="51">
        <v>21.65</v>
      </c>
      <c r="E424" s="50">
        <v>4.84</v>
      </c>
      <c r="F424" s="12">
        <v>104.79</v>
      </c>
      <c r="G424" s="12"/>
    </row>
    <row r="425" customHeight="1" spans="1:7">
      <c r="A425" s="12">
        <v>421</v>
      </c>
      <c r="B425" s="12" t="s">
        <v>11928</v>
      </c>
      <c r="C425" s="12" t="s">
        <v>32917</v>
      </c>
      <c r="D425" s="51">
        <v>9.29</v>
      </c>
      <c r="E425" s="50">
        <v>4.84</v>
      </c>
      <c r="F425" s="12">
        <v>44.96</v>
      </c>
      <c r="G425" s="12"/>
    </row>
    <row r="426" customHeight="1" spans="1:7">
      <c r="A426" s="12">
        <v>422</v>
      </c>
      <c r="B426" s="12" t="s">
        <v>15351</v>
      </c>
      <c r="C426" s="12" t="s">
        <v>32917</v>
      </c>
      <c r="D426" s="51">
        <v>12.08</v>
      </c>
      <c r="E426" s="50">
        <v>4.84</v>
      </c>
      <c r="F426" s="12">
        <v>58.47</v>
      </c>
      <c r="G426" s="12"/>
    </row>
    <row r="427" customHeight="1" spans="1:7">
      <c r="A427" s="12">
        <v>423</v>
      </c>
      <c r="B427" s="12" t="s">
        <v>32927</v>
      </c>
      <c r="C427" s="12" t="s">
        <v>32917</v>
      </c>
      <c r="D427" s="51">
        <v>13.98</v>
      </c>
      <c r="E427" s="50">
        <v>4.84</v>
      </c>
      <c r="F427" s="12">
        <v>67.66</v>
      </c>
      <c r="G427" s="12"/>
    </row>
    <row r="428" customHeight="1" spans="1:7">
      <c r="A428" s="12">
        <v>424</v>
      </c>
      <c r="B428" s="12" t="s">
        <v>3521</v>
      </c>
      <c r="C428" s="12" t="s">
        <v>32917</v>
      </c>
      <c r="D428" s="51">
        <v>21.06</v>
      </c>
      <c r="E428" s="50">
        <v>4.84</v>
      </c>
      <c r="F428" s="12">
        <v>101.93</v>
      </c>
      <c r="G428" s="12"/>
    </row>
    <row r="429" customHeight="1" spans="1:7">
      <c r="A429" s="12">
        <v>425</v>
      </c>
      <c r="B429" s="12" t="s">
        <v>1000</v>
      </c>
      <c r="C429" s="12" t="s">
        <v>32917</v>
      </c>
      <c r="D429" s="51">
        <v>10.13</v>
      </c>
      <c r="E429" s="50">
        <v>4.84</v>
      </c>
      <c r="F429" s="12">
        <v>49.03</v>
      </c>
      <c r="G429" s="12"/>
    </row>
    <row r="430" customHeight="1" spans="1:7">
      <c r="A430" s="12">
        <v>426</v>
      </c>
      <c r="B430" s="12" t="s">
        <v>32928</v>
      </c>
      <c r="C430" s="12" t="s">
        <v>32917</v>
      </c>
      <c r="D430" s="51">
        <v>8.76</v>
      </c>
      <c r="E430" s="50">
        <v>4.84</v>
      </c>
      <c r="F430" s="12">
        <v>42.4</v>
      </c>
      <c r="G430" s="12"/>
    </row>
    <row r="431" customHeight="1" spans="1:7">
      <c r="A431" s="12">
        <v>427</v>
      </c>
      <c r="B431" s="12" t="s">
        <v>32929</v>
      </c>
      <c r="C431" s="12" t="s">
        <v>32917</v>
      </c>
      <c r="D431" s="51">
        <v>14.1</v>
      </c>
      <c r="E431" s="50">
        <v>4.84</v>
      </c>
      <c r="F431" s="12">
        <v>68.24</v>
      </c>
      <c r="G431" s="12"/>
    </row>
    <row r="432" customHeight="1" spans="1:7">
      <c r="A432" s="12">
        <v>428</v>
      </c>
      <c r="B432" s="12" t="s">
        <v>32930</v>
      </c>
      <c r="C432" s="12" t="s">
        <v>32917</v>
      </c>
      <c r="D432" s="51">
        <v>3.13</v>
      </c>
      <c r="E432" s="50">
        <v>4.84</v>
      </c>
      <c r="F432" s="12">
        <v>15.15</v>
      </c>
      <c r="G432" s="12"/>
    </row>
    <row r="433" customHeight="1" spans="1:7">
      <c r="A433" s="12">
        <v>429</v>
      </c>
      <c r="B433" s="12" t="s">
        <v>9245</v>
      </c>
      <c r="C433" s="12" t="s">
        <v>32917</v>
      </c>
      <c r="D433" s="51">
        <v>15.53</v>
      </c>
      <c r="E433" s="50">
        <v>4.84</v>
      </c>
      <c r="F433" s="12">
        <v>75.17</v>
      </c>
      <c r="G433" s="12"/>
    </row>
    <row r="434" customHeight="1" spans="1:7">
      <c r="A434" s="12">
        <v>430</v>
      </c>
      <c r="B434" s="12" t="s">
        <v>3479</v>
      </c>
      <c r="C434" s="12" t="s">
        <v>32917</v>
      </c>
      <c r="D434" s="51">
        <v>7.78</v>
      </c>
      <c r="E434" s="50">
        <v>4.84</v>
      </c>
      <c r="F434" s="12">
        <v>37.66</v>
      </c>
      <c r="G434" s="12"/>
    </row>
    <row r="435" customHeight="1" spans="1:7">
      <c r="A435" s="12">
        <v>431</v>
      </c>
      <c r="B435" s="12" t="s">
        <v>617</v>
      </c>
      <c r="C435" s="12" t="s">
        <v>32917</v>
      </c>
      <c r="D435" s="51">
        <v>15</v>
      </c>
      <c r="E435" s="50">
        <v>4.84</v>
      </c>
      <c r="F435" s="12">
        <v>72.6</v>
      </c>
      <c r="G435" s="12"/>
    </row>
    <row r="436" customHeight="1" spans="1:7">
      <c r="A436" s="12">
        <v>432</v>
      </c>
      <c r="B436" s="12" t="s">
        <v>2528</v>
      </c>
      <c r="C436" s="12" t="s">
        <v>32917</v>
      </c>
      <c r="D436" s="51">
        <v>1.88</v>
      </c>
      <c r="E436" s="50">
        <v>4.84</v>
      </c>
      <c r="F436" s="12">
        <v>9.1</v>
      </c>
      <c r="G436" s="12"/>
    </row>
    <row r="437" customHeight="1" spans="1:7">
      <c r="A437" s="12">
        <v>433</v>
      </c>
      <c r="B437" s="12" t="s">
        <v>6110</v>
      </c>
      <c r="C437" s="12" t="s">
        <v>32917</v>
      </c>
      <c r="D437" s="51">
        <v>10.73</v>
      </c>
      <c r="E437" s="50">
        <v>4.84</v>
      </c>
      <c r="F437" s="12">
        <v>51.93</v>
      </c>
      <c r="G437" s="12"/>
    </row>
    <row r="438" customHeight="1" spans="1:7">
      <c r="A438" s="12">
        <v>434</v>
      </c>
      <c r="B438" s="12" t="s">
        <v>32931</v>
      </c>
      <c r="C438" s="12" t="s">
        <v>32917</v>
      </c>
      <c r="D438" s="51">
        <v>23.63</v>
      </c>
      <c r="E438" s="50">
        <v>4.84</v>
      </c>
      <c r="F438" s="12">
        <v>114.37</v>
      </c>
      <c r="G438" s="12"/>
    </row>
    <row r="439" customHeight="1" spans="1:7">
      <c r="A439" s="12">
        <v>435</v>
      </c>
      <c r="B439" s="12" t="s">
        <v>32932</v>
      </c>
      <c r="C439" s="12" t="s">
        <v>32917</v>
      </c>
      <c r="D439" s="51">
        <v>1.1</v>
      </c>
      <c r="E439" s="50">
        <v>4.84</v>
      </c>
      <c r="F439" s="12">
        <v>5.32</v>
      </c>
      <c r="G439" s="12"/>
    </row>
    <row r="440" customHeight="1" spans="1:7">
      <c r="A440" s="12">
        <v>436</v>
      </c>
      <c r="B440" s="12" t="s">
        <v>28902</v>
      </c>
      <c r="C440" s="12" t="s">
        <v>32917</v>
      </c>
      <c r="D440" s="51">
        <v>2.17</v>
      </c>
      <c r="E440" s="50">
        <v>4.84</v>
      </c>
      <c r="F440" s="12">
        <v>10.5</v>
      </c>
      <c r="G440" s="12"/>
    </row>
    <row r="441" customHeight="1" spans="1:7">
      <c r="A441" s="12">
        <v>437</v>
      </c>
      <c r="B441" s="12" t="s">
        <v>32933</v>
      </c>
      <c r="C441" s="12" t="s">
        <v>32917</v>
      </c>
      <c r="D441" s="51">
        <v>6.75</v>
      </c>
      <c r="E441" s="50">
        <v>4.84</v>
      </c>
      <c r="F441" s="12">
        <v>32.67</v>
      </c>
      <c r="G441" s="12"/>
    </row>
    <row r="442" customHeight="1" spans="1:7">
      <c r="A442" s="12">
        <v>438</v>
      </c>
      <c r="B442" s="12" t="s">
        <v>32934</v>
      </c>
      <c r="C442" s="12" t="s">
        <v>32917</v>
      </c>
      <c r="D442" s="51">
        <v>25.98</v>
      </c>
      <c r="E442" s="50">
        <v>4.84</v>
      </c>
      <c r="F442" s="12">
        <v>125.74</v>
      </c>
      <c r="G442" s="12"/>
    </row>
    <row r="443" customHeight="1" spans="1:7">
      <c r="A443" s="12">
        <v>439</v>
      </c>
      <c r="B443" s="12" t="s">
        <v>32935</v>
      </c>
      <c r="C443" s="12" t="s">
        <v>32917</v>
      </c>
      <c r="D443" s="51">
        <v>20.67</v>
      </c>
      <c r="E443" s="50">
        <v>4.84</v>
      </c>
      <c r="F443" s="12">
        <v>100.04</v>
      </c>
      <c r="G443" s="12"/>
    </row>
    <row r="444" customHeight="1" spans="1:7">
      <c r="A444" s="12">
        <v>440</v>
      </c>
      <c r="B444" s="12" t="s">
        <v>32936</v>
      </c>
      <c r="C444" s="12" t="s">
        <v>32917</v>
      </c>
      <c r="D444" s="51">
        <v>22.58</v>
      </c>
      <c r="E444" s="50">
        <v>4.84</v>
      </c>
      <c r="F444" s="12">
        <v>109.29</v>
      </c>
      <c r="G444" s="12"/>
    </row>
    <row r="445" customHeight="1" spans="1:9">
      <c r="A445" s="12">
        <v>441</v>
      </c>
      <c r="B445" s="52" t="s">
        <v>25643</v>
      </c>
      <c r="C445" s="12" t="s">
        <v>32917</v>
      </c>
      <c r="D445" s="51">
        <v>6.16</v>
      </c>
      <c r="E445" s="50">
        <v>4.84</v>
      </c>
      <c r="F445" s="12">
        <v>29.81</v>
      </c>
      <c r="G445" s="12"/>
      <c r="I445" s="54"/>
    </row>
    <row r="446" customHeight="1" spans="1:7">
      <c r="A446" s="12">
        <v>442</v>
      </c>
      <c r="B446" s="52" t="s">
        <v>32937</v>
      </c>
      <c r="C446" s="52" t="s">
        <v>32938</v>
      </c>
      <c r="D446" s="14">
        <v>53</v>
      </c>
      <c r="E446" s="53">
        <v>4.84</v>
      </c>
      <c r="F446" s="12">
        <v>256.52</v>
      </c>
      <c r="G446" s="12"/>
    </row>
    <row r="447" customHeight="1" spans="1:7">
      <c r="A447" s="12">
        <v>443</v>
      </c>
      <c r="B447" s="52" t="s">
        <v>32939</v>
      </c>
      <c r="C447" s="52" t="s">
        <v>32938</v>
      </c>
      <c r="D447" s="14">
        <v>29.68</v>
      </c>
      <c r="E447" s="53">
        <v>4.84</v>
      </c>
      <c r="F447" s="12">
        <v>143.65</v>
      </c>
      <c r="G447" s="12"/>
    </row>
    <row r="448" customHeight="1" spans="1:7">
      <c r="A448" s="12">
        <v>444</v>
      </c>
      <c r="B448" s="52" t="s">
        <v>32940</v>
      </c>
      <c r="C448" s="52" t="s">
        <v>32938</v>
      </c>
      <c r="D448" s="14">
        <v>10.5</v>
      </c>
      <c r="E448" s="53">
        <v>4.84</v>
      </c>
      <c r="F448" s="12">
        <v>50.82</v>
      </c>
      <c r="G448" s="12"/>
    </row>
    <row r="449" customHeight="1" spans="1:7">
      <c r="A449" s="12">
        <v>445</v>
      </c>
      <c r="B449" s="52" t="s">
        <v>32941</v>
      </c>
      <c r="C449" s="52" t="s">
        <v>32938</v>
      </c>
      <c r="D449" s="14">
        <v>31.3</v>
      </c>
      <c r="E449" s="53">
        <v>4.84</v>
      </c>
      <c r="F449" s="12">
        <v>151.49</v>
      </c>
      <c r="G449" s="12"/>
    </row>
    <row r="450" customHeight="1" spans="1:7">
      <c r="A450" s="12">
        <v>446</v>
      </c>
      <c r="B450" s="52" t="s">
        <v>32942</v>
      </c>
      <c r="C450" s="52" t="s">
        <v>32938</v>
      </c>
      <c r="D450" s="14">
        <v>7.74</v>
      </c>
      <c r="E450" s="53">
        <v>4.84</v>
      </c>
      <c r="F450" s="12">
        <v>37.46</v>
      </c>
      <c r="G450" s="12"/>
    </row>
    <row r="451" customHeight="1" spans="1:7">
      <c r="A451" s="12">
        <v>447</v>
      </c>
      <c r="B451" s="52" t="s">
        <v>32943</v>
      </c>
      <c r="C451" s="52" t="s">
        <v>32938</v>
      </c>
      <c r="D451" s="14">
        <v>24.66</v>
      </c>
      <c r="E451" s="53">
        <v>4.84</v>
      </c>
      <c r="F451" s="12">
        <v>119.35</v>
      </c>
      <c r="G451" s="12"/>
    </row>
    <row r="452" customHeight="1" spans="1:7">
      <c r="A452" s="12">
        <v>448</v>
      </c>
      <c r="B452" s="52" t="s">
        <v>3179</v>
      </c>
      <c r="C452" s="52" t="s">
        <v>32938</v>
      </c>
      <c r="D452" s="14">
        <v>9.58</v>
      </c>
      <c r="E452" s="53">
        <v>4.84</v>
      </c>
      <c r="F452" s="12">
        <v>46.37</v>
      </c>
      <c r="G452" s="12"/>
    </row>
    <row r="453" customHeight="1" spans="1:7">
      <c r="A453" s="12">
        <v>449</v>
      </c>
      <c r="B453" s="52" t="s">
        <v>32944</v>
      </c>
      <c r="C453" s="52" t="s">
        <v>32938</v>
      </c>
      <c r="D453" s="14">
        <v>13.48</v>
      </c>
      <c r="E453" s="53">
        <v>4.84</v>
      </c>
      <c r="F453" s="12">
        <v>65.24</v>
      </c>
      <c r="G453" s="12"/>
    </row>
    <row r="454" customHeight="1" spans="1:7">
      <c r="A454" s="12">
        <v>450</v>
      </c>
      <c r="B454" s="52" t="s">
        <v>11886</v>
      </c>
      <c r="C454" s="52" t="s">
        <v>32938</v>
      </c>
      <c r="D454" s="14">
        <v>23.48</v>
      </c>
      <c r="E454" s="53">
        <v>4.84</v>
      </c>
      <c r="F454" s="12">
        <v>113.64</v>
      </c>
      <c r="G454" s="12"/>
    </row>
    <row r="455" customHeight="1" spans="1:7">
      <c r="A455" s="12">
        <v>451</v>
      </c>
      <c r="B455" s="52" t="s">
        <v>2822</v>
      </c>
      <c r="C455" s="52" t="s">
        <v>32938</v>
      </c>
      <c r="D455" s="14">
        <v>21.78</v>
      </c>
      <c r="E455" s="53">
        <v>4.84</v>
      </c>
      <c r="F455" s="12">
        <v>105.42</v>
      </c>
      <c r="G455" s="12"/>
    </row>
    <row r="456" customHeight="1" spans="1:7">
      <c r="A456" s="12">
        <v>452</v>
      </c>
      <c r="B456" s="52" t="s">
        <v>32945</v>
      </c>
      <c r="C456" s="52" t="s">
        <v>32938</v>
      </c>
      <c r="D456" s="14">
        <v>26.97</v>
      </c>
      <c r="E456" s="53">
        <v>4.84</v>
      </c>
      <c r="F456" s="12">
        <v>130.53</v>
      </c>
      <c r="G456" s="12"/>
    </row>
    <row r="457" customHeight="1" spans="1:7">
      <c r="A457" s="12">
        <v>453</v>
      </c>
      <c r="B457" s="52" t="s">
        <v>32946</v>
      </c>
      <c r="C457" s="52" t="s">
        <v>32938</v>
      </c>
      <c r="D457" s="14">
        <v>20.13</v>
      </c>
      <c r="E457" s="53">
        <v>4.84</v>
      </c>
      <c r="F457" s="12">
        <v>97.43</v>
      </c>
      <c r="G457" s="12"/>
    </row>
    <row r="458" customHeight="1" spans="1:7">
      <c r="A458" s="12">
        <v>454</v>
      </c>
      <c r="B458" s="52" t="s">
        <v>32947</v>
      </c>
      <c r="C458" s="52" t="s">
        <v>32938</v>
      </c>
      <c r="D458" s="14">
        <v>62.48</v>
      </c>
      <c r="E458" s="53">
        <v>4.84</v>
      </c>
      <c r="F458" s="12">
        <v>302.4</v>
      </c>
      <c r="G458" s="12"/>
    </row>
    <row r="459" customHeight="1" spans="1:7">
      <c r="A459" s="12">
        <v>455</v>
      </c>
      <c r="B459" s="52" t="s">
        <v>32948</v>
      </c>
      <c r="C459" s="52" t="s">
        <v>32938</v>
      </c>
      <c r="D459" s="14">
        <v>16.15</v>
      </c>
      <c r="E459" s="53">
        <v>4.84</v>
      </c>
      <c r="F459" s="12">
        <v>78.17</v>
      </c>
      <c r="G459" s="12"/>
    </row>
    <row r="460" customHeight="1" spans="1:7">
      <c r="A460" s="12">
        <v>456</v>
      </c>
      <c r="B460" s="52" t="s">
        <v>32949</v>
      </c>
      <c r="C460" s="52" t="s">
        <v>32938</v>
      </c>
      <c r="D460" s="14">
        <v>4</v>
      </c>
      <c r="E460" s="53">
        <v>4.84</v>
      </c>
      <c r="F460" s="12">
        <v>19.36</v>
      </c>
      <c r="G460" s="12"/>
    </row>
    <row r="461" customHeight="1" spans="1:7">
      <c r="A461" s="12">
        <v>457</v>
      </c>
      <c r="B461" s="52" t="s">
        <v>32950</v>
      </c>
      <c r="C461" s="52" t="s">
        <v>32938</v>
      </c>
      <c r="D461" s="14">
        <v>29.93</v>
      </c>
      <c r="E461" s="53">
        <v>4.84</v>
      </c>
      <c r="F461" s="12">
        <v>144.86</v>
      </c>
      <c r="G461" s="12"/>
    </row>
    <row r="462" customHeight="1" spans="1:7">
      <c r="A462" s="12">
        <v>458</v>
      </c>
      <c r="B462" s="52" t="s">
        <v>32951</v>
      </c>
      <c r="C462" s="52" t="s">
        <v>32938</v>
      </c>
      <c r="D462" s="14">
        <v>27.45</v>
      </c>
      <c r="E462" s="53">
        <v>4.84</v>
      </c>
      <c r="F462" s="12">
        <v>132.86</v>
      </c>
      <c r="G462" s="12"/>
    </row>
    <row r="463" customHeight="1" spans="1:7">
      <c r="A463" s="12">
        <v>459</v>
      </c>
      <c r="B463" s="52" t="s">
        <v>32952</v>
      </c>
      <c r="C463" s="52" t="s">
        <v>32938</v>
      </c>
      <c r="D463" s="14">
        <v>9.9</v>
      </c>
      <c r="E463" s="53">
        <v>4.84</v>
      </c>
      <c r="F463" s="12">
        <v>47.92</v>
      </c>
      <c r="G463" s="12"/>
    </row>
    <row r="464" customHeight="1" spans="1:7">
      <c r="A464" s="12">
        <v>460</v>
      </c>
      <c r="B464" s="52" t="s">
        <v>32953</v>
      </c>
      <c r="C464" s="52" t="s">
        <v>32938</v>
      </c>
      <c r="D464" s="14">
        <v>14.65</v>
      </c>
      <c r="E464" s="53">
        <v>4.84</v>
      </c>
      <c r="F464" s="12">
        <v>70.91</v>
      </c>
      <c r="G464" s="12"/>
    </row>
    <row r="465" customHeight="1" spans="1:7">
      <c r="A465" s="12">
        <v>461</v>
      </c>
      <c r="B465" s="52" t="s">
        <v>32954</v>
      </c>
      <c r="C465" s="52" t="s">
        <v>32938</v>
      </c>
      <c r="D465" s="14">
        <v>17.69</v>
      </c>
      <c r="E465" s="53">
        <v>4.84</v>
      </c>
      <c r="F465" s="12">
        <v>85.62</v>
      </c>
      <c r="G465" s="12"/>
    </row>
    <row r="466" customHeight="1" spans="1:7">
      <c r="A466" s="12">
        <v>462</v>
      </c>
      <c r="B466" s="52" t="s">
        <v>32955</v>
      </c>
      <c r="C466" s="52" t="s">
        <v>32938</v>
      </c>
      <c r="D466" s="14">
        <v>5.11</v>
      </c>
      <c r="E466" s="53">
        <v>4.84</v>
      </c>
      <c r="F466" s="12">
        <v>24.73</v>
      </c>
      <c r="G466" s="12"/>
    </row>
    <row r="467" customHeight="1" spans="1:7">
      <c r="A467" s="12">
        <v>463</v>
      </c>
      <c r="B467" s="52" t="s">
        <v>8336</v>
      </c>
      <c r="C467" s="52" t="s">
        <v>32938</v>
      </c>
      <c r="D467" s="14">
        <v>15.68</v>
      </c>
      <c r="E467" s="53">
        <v>4.84</v>
      </c>
      <c r="F467" s="12">
        <v>75.89</v>
      </c>
      <c r="G467" s="12"/>
    </row>
    <row r="468" customHeight="1" spans="1:7">
      <c r="A468" s="12">
        <v>464</v>
      </c>
      <c r="B468" s="52" t="s">
        <v>32956</v>
      </c>
      <c r="C468" s="52" t="s">
        <v>32938</v>
      </c>
      <c r="D468" s="14">
        <v>17.56</v>
      </c>
      <c r="E468" s="53">
        <v>4.84</v>
      </c>
      <c r="F468" s="12">
        <v>84.99</v>
      </c>
      <c r="G468" s="12"/>
    </row>
    <row r="469" customHeight="1" spans="1:7">
      <c r="A469" s="12">
        <v>465</v>
      </c>
      <c r="B469" s="52" t="s">
        <v>18163</v>
      </c>
      <c r="C469" s="52" t="s">
        <v>32938</v>
      </c>
      <c r="D469" s="14">
        <v>18.57</v>
      </c>
      <c r="E469" s="53">
        <v>4.84</v>
      </c>
      <c r="F469" s="12">
        <v>89.88</v>
      </c>
      <c r="G469" s="12"/>
    </row>
    <row r="470" customHeight="1" spans="1:7">
      <c r="A470" s="12">
        <v>466</v>
      </c>
      <c r="B470" s="52" t="s">
        <v>32957</v>
      </c>
      <c r="C470" s="52" t="s">
        <v>32938</v>
      </c>
      <c r="D470" s="14">
        <v>4.29</v>
      </c>
      <c r="E470" s="53">
        <v>4.84</v>
      </c>
      <c r="F470" s="12">
        <v>20.76</v>
      </c>
      <c r="G470" s="12"/>
    </row>
    <row r="471" customHeight="1" spans="1:7">
      <c r="A471" s="12">
        <v>467</v>
      </c>
      <c r="B471" s="52" t="s">
        <v>32958</v>
      </c>
      <c r="C471" s="52" t="s">
        <v>32938</v>
      </c>
      <c r="D471" s="14">
        <v>5.33</v>
      </c>
      <c r="E471" s="53">
        <v>4.84</v>
      </c>
      <c r="F471" s="12">
        <v>25.8</v>
      </c>
      <c r="G471" s="12"/>
    </row>
    <row r="472" customHeight="1" spans="1:7">
      <c r="A472" s="12">
        <v>468</v>
      </c>
      <c r="B472" s="52" t="s">
        <v>7720</v>
      </c>
      <c r="C472" s="52" t="s">
        <v>32938</v>
      </c>
      <c r="D472" s="14">
        <v>13.02</v>
      </c>
      <c r="E472" s="53">
        <v>4.84</v>
      </c>
      <c r="F472" s="12">
        <v>63.02</v>
      </c>
      <c r="G472" s="12"/>
    </row>
    <row r="473" customHeight="1" spans="1:7">
      <c r="A473" s="12">
        <v>469</v>
      </c>
      <c r="B473" s="52" t="s">
        <v>32959</v>
      </c>
      <c r="C473" s="52" t="s">
        <v>32938</v>
      </c>
      <c r="D473" s="14">
        <v>8.34</v>
      </c>
      <c r="E473" s="53">
        <v>4.84</v>
      </c>
      <c r="F473" s="12">
        <v>40.37</v>
      </c>
      <c r="G473" s="12"/>
    </row>
    <row r="474" customHeight="1" spans="1:7">
      <c r="A474" s="12">
        <v>470</v>
      </c>
      <c r="B474" s="52" t="s">
        <v>32048</v>
      </c>
      <c r="C474" s="52" t="s">
        <v>32938</v>
      </c>
      <c r="D474" s="14">
        <v>11.43</v>
      </c>
      <c r="E474" s="53">
        <v>4.84</v>
      </c>
      <c r="F474" s="12">
        <v>55.32</v>
      </c>
      <c r="G474" s="12"/>
    </row>
    <row r="475" customHeight="1" spans="1:7">
      <c r="A475" s="12">
        <v>471</v>
      </c>
      <c r="B475" s="52" t="s">
        <v>4856</v>
      </c>
      <c r="C475" s="52" t="s">
        <v>32938</v>
      </c>
      <c r="D475" s="14">
        <v>41.33</v>
      </c>
      <c r="E475" s="53">
        <v>4.84</v>
      </c>
      <c r="F475" s="12">
        <v>200.04</v>
      </c>
      <c r="G475" s="12"/>
    </row>
    <row r="476" customHeight="1" spans="1:7">
      <c r="A476" s="12">
        <v>472</v>
      </c>
      <c r="B476" s="52" t="s">
        <v>32960</v>
      </c>
      <c r="C476" s="52" t="s">
        <v>32938</v>
      </c>
      <c r="D476" s="14">
        <v>11</v>
      </c>
      <c r="E476" s="53">
        <v>4.84</v>
      </c>
      <c r="F476" s="12">
        <v>53.24</v>
      </c>
      <c r="G476" s="12"/>
    </row>
    <row r="477" customHeight="1" spans="1:7">
      <c r="A477" s="12">
        <v>473</v>
      </c>
      <c r="B477" s="52" t="s">
        <v>32961</v>
      </c>
      <c r="C477" s="52" t="s">
        <v>32938</v>
      </c>
      <c r="D477" s="14">
        <v>11.88</v>
      </c>
      <c r="E477" s="53">
        <v>4.84</v>
      </c>
      <c r="F477" s="12">
        <v>57.5</v>
      </c>
      <c r="G477" s="12"/>
    </row>
    <row r="478" customHeight="1" spans="1:7">
      <c r="A478" s="12">
        <v>474</v>
      </c>
      <c r="B478" s="52" t="s">
        <v>32962</v>
      </c>
      <c r="C478" s="52" t="s">
        <v>32938</v>
      </c>
      <c r="D478" s="14">
        <v>21.19</v>
      </c>
      <c r="E478" s="53">
        <v>4.84</v>
      </c>
      <c r="F478" s="12">
        <v>102.56</v>
      </c>
      <c r="G478" s="12"/>
    </row>
    <row r="479" customHeight="1" spans="1:7">
      <c r="A479" s="12">
        <v>475</v>
      </c>
      <c r="B479" s="52" t="s">
        <v>32963</v>
      </c>
      <c r="C479" s="52" t="s">
        <v>32938</v>
      </c>
      <c r="D479" s="14">
        <v>2.69</v>
      </c>
      <c r="E479" s="53">
        <v>4.84</v>
      </c>
      <c r="F479" s="12">
        <v>13.02</v>
      </c>
      <c r="G479" s="12"/>
    </row>
    <row r="480" customHeight="1" spans="1:7">
      <c r="A480" s="12">
        <v>476</v>
      </c>
      <c r="B480" s="52" t="s">
        <v>32964</v>
      </c>
      <c r="C480" s="52" t="s">
        <v>32965</v>
      </c>
      <c r="D480" s="14">
        <v>20.33</v>
      </c>
      <c r="E480" s="53">
        <v>4.84</v>
      </c>
      <c r="F480" s="12">
        <v>98.4</v>
      </c>
      <c r="G480" s="12"/>
    </row>
    <row r="481" customHeight="1" spans="1:7">
      <c r="A481" s="12">
        <v>477</v>
      </c>
      <c r="B481" s="52" t="s">
        <v>32966</v>
      </c>
      <c r="C481" s="52" t="s">
        <v>32965</v>
      </c>
      <c r="D481" s="14">
        <v>14.02</v>
      </c>
      <c r="E481" s="53">
        <v>4.84</v>
      </c>
      <c r="F481" s="12">
        <v>67.86</v>
      </c>
      <c r="G481" s="12"/>
    </row>
    <row r="482" customHeight="1" spans="1:7">
      <c r="A482" s="12">
        <v>478</v>
      </c>
      <c r="B482" s="52" t="s">
        <v>32967</v>
      </c>
      <c r="C482" s="52" t="s">
        <v>32965</v>
      </c>
      <c r="D482" s="14">
        <v>17.09</v>
      </c>
      <c r="E482" s="53">
        <v>4.84</v>
      </c>
      <c r="F482" s="12">
        <v>82.72</v>
      </c>
      <c r="G482" s="12"/>
    </row>
    <row r="483" customHeight="1" spans="1:7">
      <c r="A483" s="12">
        <v>479</v>
      </c>
      <c r="B483" s="52" t="s">
        <v>32968</v>
      </c>
      <c r="C483" s="52" t="s">
        <v>32965</v>
      </c>
      <c r="D483" s="14">
        <v>17.7</v>
      </c>
      <c r="E483" s="53">
        <v>4.84</v>
      </c>
      <c r="F483" s="12">
        <v>85.67</v>
      </c>
      <c r="G483" s="12"/>
    </row>
    <row r="484" customHeight="1" spans="1:7">
      <c r="A484" s="12">
        <v>480</v>
      </c>
      <c r="B484" s="52" t="s">
        <v>32969</v>
      </c>
      <c r="C484" s="52" t="s">
        <v>32965</v>
      </c>
      <c r="D484" s="14">
        <v>11.55</v>
      </c>
      <c r="E484" s="53">
        <v>4.84</v>
      </c>
      <c r="F484" s="12">
        <v>55.9</v>
      </c>
      <c r="G484" s="12"/>
    </row>
    <row r="485" customHeight="1" spans="1:7">
      <c r="A485" s="12">
        <v>481</v>
      </c>
      <c r="B485" s="52" t="s">
        <v>292</v>
      </c>
      <c r="C485" s="52" t="s">
        <v>32965</v>
      </c>
      <c r="D485" s="14">
        <v>25.03</v>
      </c>
      <c r="E485" s="53">
        <v>4.84</v>
      </c>
      <c r="F485" s="12">
        <v>121.15</v>
      </c>
      <c r="G485" s="12"/>
    </row>
    <row r="486" customHeight="1" spans="1:7">
      <c r="A486" s="12">
        <v>482</v>
      </c>
      <c r="B486" s="52" t="s">
        <v>32970</v>
      </c>
      <c r="C486" s="52" t="s">
        <v>32965</v>
      </c>
      <c r="D486" s="14">
        <v>23.01</v>
      </c>
      <c r="E486" s="53">
        <v>4.84</v>
      </c>
      <c r="F486" s="12">
        <v>111.37</v>
      </c>
      <c r="G486" s="12"/>
    </row>
    <row r="487" customHeight="1" spans="1:7">
      <c r="A487" s="12">
        <v>483</v>
      </c>
      <c r="B487" s="52" t="s">
        <v>32971</v>
      </c>
      <c r="C487" s="52" t="s">
        <v>32965</v>
      </c>
      <c r="D487" s="14">
        <v>16.07</v>
      </c>
      <c r="E487" s="53">
        <v>4.84</v>
      </c>
      <c r="F487" s="12">
        <v>77.78</v>
      </c>
      <c r="G487" s="12"/>
    </row>
    <row r="488" customHeight="1" spans="1:7">
      <c r="A488" s="12">
        <v>484</v>
      </c>
      <c r="B488" s="52" t="s">
        <v>32972</v>
      </c>
      <c r="C488" s="52" t="s">
        <v>32965</v>
      </c>
      <c r="D488" s="14">
        <v>8.37</v>
      </c>
      <c r="E488" s="53">
        <v>4.84</v>
      </c>
      <c r="F488" s="12">
        <v>40.51</v>
      </c>
      <c r="G488" s="12"/>
    </row>
    <row r="489" customHeight="1" spans="1:7">
      <c r="A489" s="12">
        <v>485</v>
      </c>
      <c r="B489" s="52" t="s">
        <v>32973</v>
      </c>
      <c r="C489" s="52" t="s">
        <v>32965</v>
      </c>
      <c r="D489" s="14">
        <v>8.92</v>
      </c>
      <c r="E489" s="53">
        <v>4.84</v>
      </c>
      <c r="F489" s="12">
        <v>43.17</v>
      </c>
      <c r="G489" s="12"/>
    </row>
    <row r="490" customHeight="1" spans="1:7">
      <c r="A490" s="12">
        <v>486</v>
      </c>
      <c r="B490" s="52" t="s">
        <v>32974</v>
      </c>
      <c r="C490" s="52" t="s">
        <v>32965</v>
      </c>
      <c r="D490" s="14">
        <v>16.84</v>
      </c>
      <c r="E490" s="53">
        <v>4.84</v>
      </c>
      <c r="F490" s="12">
        <v>81.51</v>
      </c>
      <c r="G490" s="12"/>
    </row>
    <row r="491" customHeight="1" spans="1:7">
      <c r="A491" s="12">
        <v>487</v>
      </c>
      <c r="B491" s="52" t="s">
        <v>32975</v>
      </c>
      <c r="C491" s="52" t="s">
        <v>32965</v>
      </c>
      <c r="D491" s="14">
        <v>18.93</v>
      </c>
      <c r="E491" s="53">
        <v>4.84</v>
      </c>
      <c r="F491" s="12">
        <v>91.62</v>
      </c>
      <c r="G491" s="12"/>
    </row>
    <row r="492" customHeight="1" spans="1:7">
      <c r="A492" s="12">
        <v>488</v>
      </c>
      <c r="B492" s="52" t="s">
        <v>32976</v>
      </c>
      <c r="C492" s="52" t="s">
        <v>32965</v>
      </c>
      <c r="D492" s="14">
        <v>13.98</v>
      </c>
      <c r="E492" s="53">
        <v>4.84</v>
      </c>
      <c r="F492" s="12">
        <v>67.66</v>
      </c>
      <c r="G492" s="12"/>
    </row>
    <row r="493" customHeight="1" spans="1:7">
      <c r="A493" s="12">
        <v>489</v>
      </c>
      <c r="B493" s="52" t="s">
        <v>32977</v>
      </c>
      <c r="C493" s="52" t="s">
        <v>32965</v>
      </c>
      <c r="D493" s="14">
        <v>8.74</v>
      </c>
      <c r="E493" s="53">
        <v>4.84</v>
      </c>
      <c r="F493" s="12">
        <v>42.3</v>
      </c>
      <c r="G493" s="12"/>
    </row>
    <row r="494" customHeight="1" spans="1:7">
      <c r="A494" s="12">
        <v>490</v>
      </c>
      <c r="B494" s="52" t="s">
        <v>32978</v>
      </c>
      <c r="C494" s="52" t="s">
        <v>32965</v>
      </c>
      <c r="D494" s="14">
        <v>23.48</v>
      </c>
      <c r="E494" s="53">
        <v>4.84</v>
      </c>
      <c r="F494" s="12">
        <v>113.64</v>
      </c>
      <c r="G494" s="12"/>
    </row>
    <row r="495" customHeight="1" spans="1:7">
      <c r="A495" s="12">
        <v>491</v>
      </c>
      <c r="B495" s="52" t="s">
        <v>1119</v>
      </c>
      <c r="C495" s="52" t="s">
        <v>32965</v>
      </c>
      <c r="D495" s="14">
        <v>27.33</v>
      </c>
      <c r="E495" s="53">
        <v>4.84</v>
      </c>
      <c r="F495" s="12">
        <v>132.28</v>
      </c>
      <c r="G495" s="12"/>
    </row>
    <row r="496" customHeight="1" spans="1:7">
      <c r="A496" s="12">
        <v>492</v>
      </c>
      <c r="B496" s="52" t="s">
        <v>32979</v>
      </c>
      <c r="C496" s="52" t="s">
        <v>32965</v>
      </c>
      <c r="D496" s="14">
        <v>7.97</v>
      </c>
      <c r="E496" s="53">
        <v>4.84</v>
      </c>
      <c r="F496" s="12">
        <v>38.57</v>
      </c>
      <c r="G496" s="12"/>
    </row>
    <row r="497" customHeight="1" spans="1:7">
      <c r="A497" s="12">
        <v>493</v>
      </c>
      <c r="B497" s="52" t="s">
        <v>32980</v>
      </c>
      <c r="C497" s="52" t="s">
        <v>32965</v>
      </c>
      <c r="D497" s="14">
        <v>12.5</v>
      </c>
      <c r="E497" s="53">
        <v>4.84</v>
      </c>
      <c r="F497" s="12">
        <v>60.5</v>
      </c>
      <c r="G497" s="12"/>
    </row>
    <row r="498" customHeight="1" spans="1:7">
      <c r="A498" s="12">
        <v>494</v>
      </c>
      <c r="B498" s="52" t="s">
        <v>32981</v>
      </c>
      <c r="C498" s="52" t="s">
        <v>32965</v>
      </c>
      <c r="D498" s="14">
        <v>8.97</v>
      </c>
      <c r="E498" s="53">
        <v>4.84</v>
      </c>
      <c r="F498" s="12">
        <v>43.41</v>
      </c>
      <c r="G498" s="12"/>
    </row>
    <row r="499" customHeight="1" spans="1:7">
      <c r="A499" s="12">
        <v>495</v>
      </c>
      <c r="B499" s="52" t="s">
        <v>32982</v>
      </c>
      <c r="C499" s="52" t="s">
        <v>32965</v>
      </c>
      <c r="D499" s="14">
        <v>48.18</v>
      </c>
      <c r="E499" s="53">
        <v>4.84</v>
      </c>
      <c r="F499" s="12">
        <v>233.19</v>
      </c>
      <c r="G499" s="12"/>
    </row>
    <row r="500" customHeight="1" spans="1:7">
      <c r="A500" s="12">
        <v>496</v>
      </c>
      <c r="B500" s="52" t="s">
        <v>32983</v>
      </c>
      <c r="C500" s="52" t="s">
        <v>32965</v>
      </c>
      <c r="D500" s="14">
        <v>24.51</v>
      </c>
      <c r="E500" s="53">
        <v>4.84</v>
      </c>
      <c r="F500" s="12">
        <v>118.63</v>
      </c>
      <c r="G500" s="12"/>
    </row>
    <row r="501" customHeight="1" spans="1:7">
      <c r="A501" s="12">
        <v>497</v>
      </c>
      <c r="B501" s="52" t="s">
        <v>14062</v>
      </c>
      <c r="C501" s="52" t="s">
        <v>32965</v>
      </c>
      <c r="D501" s="14">
        <v>8.64</v>
      </c>
      <c r="E501" s="53">
        <v>4.84</v>
      </c>
      <c r="F501" s="12">
        <v>41.82</v>
      </c>
      <c r="G501" s="12"/>
    </row>
    <row r="502" customHeight="1" spans="1:7">
      <c r="A502" s="12">
        <v>498</v>
      </c>
      <c r="B502" s="52" t="s">
        <v>1941</v>
      </c>
      <c r="C502" s="52" t="s">
        <v>32965</v>
      </c>
      <c r="D502" s="14">
        <v>9.5</v>
      </c>
      <c r="E502" s="53">
        <v>4.84</v>
      </c>
      <c r="F502" s="12">
        <v>45.98</v>
      </c>
      <c r="G502" s="12"/>
    </row>
    <row r="503" customHeight="1" spans="1:7">
      <c r="A503" s="12">
        <v>499</v>
      </c>
      <c r="B503" s="52" t="s">
        <v>32984</v>
      </c>
      <c r="C503" s="52" t="s">
        <v>32965</v>
      </c>
      <c r="D503" s="14">
        <v>37.28</v>
      </c>
      <c r="E503" s="53">
        <v>4.84</v>
      </c>
      <c r="F503" s="12">
        <v>180.44</v>
      </c>
      <c r="G503" s="12"/>
    </row>
    <row r="504" customHeight="1" spans="1:7">
      <c r="A504" s="12">
        <v>500</v>
      </c>
      <c r="B504" s="52" t="s">
        <v>32985</v>
      </c>
      <c r="C504" s="52" t="s">
        <v>32965</v>
      </c>
      <c r="D504" s="14">
        <v>37.15</v>
      </c>
      <c r="E504" s="53">
        <v>4.84</v>
      </c>
      <c r="F504" s="12">
        <v>179.81</v>
      </c>
      <c r="G504" s="12"/>
    </row>
    <row r="505" customHeight="1" spans="1:7">
      <c r="A505" s="12">
        <v>501</v>
      </c>
      <c r="B505" s="52" t="s">
        <v>32986</v>
      </c>
      <c r="C505" s="52" t="s">
        <v>32965</v>
      </c>
      <c r="D505" s="14">
        <v>24.18</v>
      </c>
      <c r="E505" s="53">
        <v>4.84</v>
      </c>
      <c r="F505" s="12">
        <v>117.03</v>
      </c>
      <c r="G505" s="12"/>
    </row>
    <row r="506" customHeight="1" spans="1:7">
      <c r="A506" s="12">
        <v>502</v>
      </c>
      <c r="B506" s="52" t="s">
        <v>32987</v>
      </c>
      <c r="C506" s="52" t="s">
        <v>32965</v>
      </c>
      <c r="D506" s="14">
        <v>31.45</v>
      </c>
      <c r="E506" s="53">
        <v>4.84</v>
      </c>
      <c r="F506" s="12">
        <v>152.22</v>
      </c>
      <c r="G506" s="12"/>
    </row>
    <row r="507" customHeight="1" spans="1:7">
      <c r="A507" s="12">
        <v>503</v>
      </c>
      <c r="B507" s="52" t="s">
        <v>32988</v>
      </c>
      <c r="C507" s="52" t="s">
        <v>32965</v>
      </c>
      <c r="D507" s="14">
        <v>30.97</v>
      </c>
      <c r="E507" s="53">
        <v>4.84</v>
      </c>
      <c r="F507" s="12">
        <v>149.89</v>
      </c>
      <c r="G507" s="12"/>
    </row>
    <row r="508" customHeight="1" spans="1:7">
      <c r="A508" s="12">
        <v>504</v>
      </c>
      <c r="B508" s="52" t="s">
        <v>32989</v>
      </c>
      <c r="C508" s="52" t="s">
        <v>32965</v>
      </c>
      <c r="D508" s="14">
        <v>22.51</v>
      </c>
      <c r="E508" s="53">
        <v>4.84</v>
      </c>
      <c r="F508" s="12">
        <v>108.95</v>
      </c>
      <c r="G508" s="12"/>
    </row>
    <row r="509" customHeight="1" spans="1:7">
      <c r="A509" s="12">
        <v>505</v>
      </c>
      <c r="B509" s="52" t="s">
        <v>32990</v>
      </c>
      <c r="C509" s="52" t="s">
        <v>32991</v>
      </c>
      <c r="D509" s="14">
        <v>46.45</v>
      </c>
      <c r="E509" s="53">
        <v>4.84</v>
      </c>
      <c r="F509" s="12">
        <v>224.82</v>
      </c>
      <c r="G509" s="12"/>
    </row>
    <row r="510" customHeight="1" spans="1:7">
      <c r="A510" s="12">
        <v>506</v>
      </c>
      <c r="B510" s="52" t="s">
        <v>32992</v>
      </c>
      <c r="C510" s="52" t="s">
        <v>32991</v>
      </c>
      <c r="D510" s="14">
        <v>50.39</v>
      </c>
      <c r="E510" s="53">
        <v>4.84</v>
      </c>
      <c r="F510" s="12">
        <v>243.89</v>
      </c>
      <c r="G510" s="12"/>
    </row>
    <row r="511" customHeight="1" spans="1:7">
      <c r="A511" s="12">
        <v>507</v>
      </c>
      <c r="B511" s="52" t="s">
        <v>19913</v>
      </c>
      <c r="C511" s="52" t="s">
        <v>32991</v>
      </c>
      <c r="D511" s="27">
        <v>7.8</v>
      </c>
      <c r="E511" s="53">
        <v>4.84</v>
      </c>
      <c r="F511" s="12">
        <v>37.75</v>
      </c>
      <c r="G511" s="12"/>
    </row>
    <row r="512" customHeight="1" spans="1:7">
      <c r="A512" s="12">
        <v>508</v>
      </c>
      <c r="B512" s="52" t="s">
        <v>32993</v>
      </c>
      <c r="C512" s="52" t="s">
        <v>32991</v>
      </c>
      <c r="D512" s="14">
        <v>5.16</v>
      </c>
      <c r="E512" s="53">
        <v>4.84</v>
      </c>
      <c r="F512" s="12">
        <v>24.97</v>
      </c>
      <c r="G512" s="12"/>
    </row>
    <row r="513" customHeight="1" spans="1:7">
      <c r="A513" s="12">
        <v>509</v>
      </c>
      <c r="B513" s="52" t="s">
        <v>32994</v>
      </c>
      <c r="C513" s="52" t="s">
        <v>32991</v>
      </c>
      <c r="D513" s="14">
        <v>18.36</v>
      </c>
      <c r="E513" s="53">
        <v>4.84</v>
      </c>
      <c r="F513" s="12">
        <v>88.86</v>
      </c>
      <c r="G513" s="12"/>
    </row>
    <row r="514" customHeight="1" spans="1:7">
      <c r="A514" s="12">
        <v>510</v>
      </c>
      <c r="B514" s="52" t="s">
        <v>32995</v>
      </c>
      <c r="C514" s="52" t="s">
        <v>32991</v>
      </c>
      <c r="D514" s="14">
        <v>13</v>
      </c>
      <c r="E514" s="53">
        <v>4.84</v>
      </c>
      <c r="F514" s="12">
        <v>62.92</v>
      </c>
      <c r="G514" s="12"/>
    </row>
    <row r="515" customHeight="1" spans="1:7">
      <c r="A515" s="12">
        <v>511</v>
      </c>
      <c r="B515" s="52" t="s">
        <v>6345</v>
      </c>
      <c r="C515" s="52" t="s">
        <v>32991</v>
      </c>
      <c r="D515" s="14">
        <v>6.68</v>
      </c>
      <c r="E515" s="53">
        <v>4.84</v>
      </c>
      <c r="F515" s="12">
        <v>32.33</v>
      </c>
      <c r="G515" s="12"/>
    </row>
    <row r="516" customHeight="1" spans="1:7">
      <c r="A516" s="12">
        <v>512</v>
      </c>
      <c r="B516" s="52" t="s">
        <v>32996</v>
      </c>
      <c r="C516" s="52" t="s">
        <v>32991</v>
      </c>
      <c r="D516" s="14">
        <v>21.63</v>
      </c>
      <c r="E516" s="53">
        <v>4.84</v>
      </c>
      <c r="F516" s="12">
        <v>104.69</v>
      </c>
      <c r="G516" s="12"/>
    </row>
    <row r="517" customHeight="1" spans="1:7">
      <c r="A517" s="12">
        <v>513</v>
      </c>
      <c r="B517" s="52" t="s">
        <v>32997</v>
      </c>
      <c r="C517" s="52" t="s">
        <v>32991</v>
      </c>
      <c r="D517" s="14">
        <v>8.64</v>
      </c>
      <c r="E517" s="53">
        <v>4.84</v>
      </c>
      <c r="F517" s="12">
        <v>41.82</v>
      </c>
      <c r="G517" s="12"/>
    </row>
    <row r="518" customHeight="1" spans="1:7">
      <c r="A518" s="12">
        <v>514</v>
      </c>
      <c r="B518" s="52" t="s">
        <v>6448</v>
      </c>
      <c r="C518" s="52" t="s">
        <v>32991</v>
      </c>
      <c r="D518" s="14">
        <v>18.81</v>
      </c>
      <c r="E518" s="53">
        <v>4.84</v>
      </c>
      <c r="F518" s="12">
        <v>91.04</v>
      </c>
      <c r="G518" s="12"/>
    </row>
    <row r="519" customHeight="1" spans="1:7">
      <c r="A519" s="12">
        <v>515</v>
      </c>
      <c r="B519" s="52" t="s">
        <v>32998</v>
      </c>
      <c r="C519" s="52" t="s">
        <v>32991</v>
      </c>
      <c r="D519" s="14">
        <v>23.25</v>
      </c>
      <c r="E519" s="53">
        <v>4.84</v>
      </c>
      <c r="F519" s="12">
        <v>112.53</v>
      </c>
      <c r="G519" s="12"/>
    </row>
    <row r="520" customHeight="1" spans="1:7">
      <c r="A520" s="12">
        <v>516</v>
      </c>
      <c r="B520" s="52" t="s">
        <v>32999</v>
      </c>
      <c r="C520" s="52" t="s">
        <v>32991</v>
      </c>
      <c r="D520" s="14">
        <v>33.73</v>
      </c>
      <c r="E520" s="53">
        <v>4.84</v>
      </c>
      <c r="F520" s="12">
        <v>163.25</v>
      </c>
      <c r="G520" s="12"/>
    </row>
    <row r="521" customHeight="1" spans="1:7">
      <c r="A521" s="12">
        <v>517</v>
      </c>
      <c r="B521" s="52" t="s">
        <v>33000</v>
      </c>
      <c r="C521" s="52" t="s">
        <v>32991</v>
      </c>
      <c r="D521" s="14">
        <v>12.65</v>
      </c>
      <c r="E521" s="53">
        <v>4.84</v>
      </c>
      <c r="F521" s="12">
        <v>61.23</v>
      </c>
      <c r="G521" s="12"/>
    </row>
    <row r="522" customHeight="1" spans="1:7">
      <c r="A522" s="12">
        <v>518</v>
      </c>
      <c r="B522" s="52" t="s">
        <v>33001</v>
      </c>
      <c r="C522" s="52" t="s">
        <v>32991</v>
      </c>
      <c r="D522" s="14">
        <v>13.46</v>
      </c>
      <c r="E522" s="53">
        <v>4.84</v>
      </c>
      <c r="F522" s="12">
        <v>65.15</v>
      </c>
      <c r="G522" s="12"/>
    </row>
    <row r="523" customHeight="1" spans="1:7">
      <c r="A523" s="12">
        <v>519</v>
      </c>
      <c r="B523" s="52" t="s">
        <v>33002</v>
      </c>
      <c r="C523" s="52" t="s">
        <v>32991</v>
      </c>
      <c r="D523" s="14">
        <v>6.92</v>
      </c>
      <c r="E523" s="53">
        <v>4.84</v>
      </c>
      <c r="F523" s="12">
        <v>33.49</v>
      </c>
      <c r="G523" s="12"/>
    </row>
    <row r="524" customHeight="1" spans="1:7">
      <c r="A524" s="12">
        <v>520</v>
      </c>
      <c r="B524" s="52" t="s">
        <v>33003</v>
      </c>
      <c r="C524" s="52" t="s">
        <v>32991</v>
      </c>
      <c r="D524" s="14">
        <v>19.67</v>
      </c>
      <c r="E524" s="53">
        <v>4.84</v>
      </c>
      <c r="F524" s="12">
        <v>95.2</v>
      </c>
      <c r="G524" s="12"/>
    </row>
    <row r="525" customHeight="1" spans="1:7">
      <c r="A525" s="12">
        <v>521</v>
      </c>
      <c r="B525" s="52" t="s">
        <v>33004</v>
      </c>
      <c r="C525" s="52" t="s">
        <v>32991</v>
      </c>
      <c r="D525" s="14">
        <v>18.31</v>
      </c>
      <c r="E525" s="53">
        <v>4.84</v>
      </c>
      <c r="F525" s="12">
        <v>88.62</v>
      </c>
      <c r="G525" s="12"/>
    </row>
    <row r="526" customHeight="1" spans="1:7">
      <c r="A526" s="12">
        <v>522</v>
      </c>
      <c r="B526" s="52" t="s">
        <v>33005</v>
      </c>
      <c r="C526" s="52" t="s">
        <v>32991</v>
      </c>
      <c r="D526" s="14">
        <v>8.15</v>
      </c>
      <c r="E526" s="53">
        <v>4.84</v>
      </c>
      <c r="F526" s="12">
        <v>39.45</v>
      </c>
      <c r="G526" s="12"/>
    </row>
    <row r="527" customHeight="1" spans="1:7">
      <c r="A527" s="12">
        <v>523</v>
      </c>
      <c r="B527" s="52" t="s">
        <v>33006</v>
      </c>
      <c r="C527" s="52" t="s">
        <v>32991</v>
      </c>
      <c r="D527" s="14">
        <v>7.15</v>
      </c>
      <c r="E527" s="53">
        <v>4.84</v>
      </c>
      <c r="F527" s="12">
        <v>34.61</v>
      </c>
      <c r="G527" s="12"/>
    </row>
    <row r="528" customHeight="1" spans="1:7">
      <c r="A528" s="12">
        <v>524</v>
      </c>
      <c r="B528" s="52" t="s">
        <v>33007</v>
      </c>
      <c r="C528" s="52" t="s">
        <v>32991</v>
      </c>
      <c r="D528" s="14">
        <v>10.07</v>
      </c>
      <c r="E528" s="53">
        <v>4.84</v>
      </c>
      <c r="F528" s="12">
        <v>48.74</v>
      </c>
      <c r="G528" s="12"/>
    </row>
    <row r="529" customHeight="1" spans="1:7">
      <c r="A529" s="12">
        <v>525</v>
      </c>
      <c r="B529" s="52" t="s">
        <v>33008</v>
      </c>
      <c r="C529" s="52" t="s">
        <v>32991</v>
      </c>
      <c r="D529" s="14">
        <v>11.19</v>
      </c>
      <c r="E529" s="53">
        <v>4.84</v>
      </c>
      <c r="F529" s="12">
        <v>54.16</v>
      </c>
      <c r="G529" s="12"/>
    </row>
    <row r="530" customHeight="1" spans="1:7">
      <c r="A530" s="12">
        <v>526</v>
      </c>
      <c r="B530" s="52" t="s">
        <v>33009</v>
      </c>
      <c r="C530" s="52" t="s">
        <v>32991</v>
      </c>
      <c r="D530" s="14">
        <v>6.01</v>
      </c>
      <c r="E530" s="53">
        <v>4.84</v>
      </c>
      <c r="F530" s="12">
        <v>29.09</v>
      </c>
      <c r="G530" s="12"/>
    </row>
    <row r="531" customHeight="1" spans="1:7">
      <c r="A531" s="12">
        <v>527</v>
      </c>
      <c r="B531" s="52" t="s">
        <v>33010</v>
      </c>
      <c r="C531" s="52" t="s">
        <v>32991</v>
      </c>
      <c r="D531" s="14">
        <v>6.57</v>
      </c>
      <c r="E531" s="53">
        <v>4.84</v>
      </c>
      <c r="F531" s="12">
        <v>31.8</v>
      </c>
      <c r="G531" s="12"/>
    </row>
    <row r="532" customHeight="1" spans="1:7">
      <c r="A532" s="12">
        <v>528</v>
      </c>
      <c r="B532" s="52" t="s">
        <v>33011</v>
      </c>
      <c r="C532" s="52" t="s">
        <v>32991</v>
      </c>
      <c r="D532" s="14">
        <v>17.37</v>
      </c>
      <c r="E532" s="53">
        <v>4.84</v>
      </c>
      <c r="F532" s="12">
        <v>84.07</v>
      </c>
      <c r="G532" s="12"/>
    </row>
    <row r="533" customHeight="1" spans="1:7">
      <c r="A533" s="12">
        <v>529</v>
      </c>
      <c r="B533" s="52" t="s">
        <v>33012</v>
      </c>
      <c r="C533" s="52" t="s">
        <v>32991</v>
      </c>
      <c r="D533" s="14">
        <v>20.06</v>
      </c>
      <c r="E533" s="53">
        <v>4.84</v>
      </c>
      <c r="F533" s="12">
        <v>97.09</v>
      </c>
      <c r="G533" s="12"/>
    </row>
    <row r="534" customHeight="1" spans="1:7">
      <c r="A534" s="12">
        <v>530</v>
      </c>
      <c r="B534" s="52" t="s">
        <v>19320</v>
      </c>
      <c r="C534" s="52" t="s">
        <v>33013</v>
      </c>
      <c r="D534" s="14">
        <v>4.56</v>
      </c>
      <c r="E534" s="53">
        <v>4.84</v>
      </c>
      <c r="F534" s="12">
        <v>22.07</v>
      </c>
      <c r="G534" s="12"/>
    </row>
    <row r="535" customHeight="1" spans="1:7">
      <c r="A535" s="12">
        <v>531</v>
      </c>
      <c r="B535" s="52" t="s">
        <v>33014</v>
      </c>
      <c r="C535" s="52" t="s">
        <v>33013</v>
      </c>
      <c r="D535" s="14">
        <v>8.05</v>
      </c>
      <c r="E535" s="53">
        <v>4.84</v>
      </c>
      <c r="F535" s="12">
        <v>38.96</v>
      </c>
      <c r="G535" s="12"/>
    </row>
    <row r="536" customHeight="1" spans="1:7">
      <c r="A536" s="12">
        <v>532</v>
      </c>
      <c r="B536" s="52" t="s">
        <v>33015</v>
      </c>
      <c r="C536" s="52" t="s">
        <v>33013</v>
      </c>
      <c r="D536" s="14">
        <v>29.41</v>
      </c>
      <c r="E536" s="53">
        <v>4.84</v>
      </c>
      <c r="F536" s="12">
        <v>142.34</v>
      </c>
      <c r="G536" s="12"/>
    </row>
    <row r="537" customHeight="1" spans="1:7">
      <c r="A537" s="12">
        <v>533</v>
      </c>
      <c r="B537" s="52" t="s">
        <v>33016</v>
      </c>
      <c r="C537" s="52" t="s">
        <v>33013</v>
      </c>
      <c r="D537" s="14">
        <v>23.22</v>
      </c>
      <c r="E537" s="53">
        <v>4.84</v>
      </c>
      <c r="F537" s="12">
        <v>112.38</v>
      </c>
      <c r="G537" s="12"/>
    </row>
    <row r="538" customHeight="1" spans="1:7">
      <c r="A538" s="12">
        <v>534</v>
      </c>
      <c r="B538" s="52" t="s">
        <v>33017</v>
      </c>
      <c r="C538" s="52" t="s">
        <v>33013</v>
      </c>
      <c r="D538" s="14">
        <v>14.76</v>
      </c>
      <c r="E538" s="53">
        <v>4.84</v>
      </c>
      <c r="F538" s="12">
        <v>71.44</v>
      </c>
      <c r="G538" s="12"/>
    </row>
    <row r="539" customHeight="1" spans="1:7">
      <c r="A539" s="12">
        <v>535</v>
      </c>
      <c r="B539" s="52" t="s">
        <v>33018</v>
      </c>
      <c r="C539" s="52" t="s">
        <v>33013</v>
      </c>
      <c r="D539" s="14">
        <v>8.73</v>
      </c>
      <c r="E539" s="53">
        <v>4.84</v>
      </c>
      <c r="F539" s="12">
        <v>42.25</v>
      </c>
      <c r="G539" s="12"/>
    </row>
    <row r="540" customHeight="1" spans="1:7">
      <c r="A540" s="12">
        <v>536</v>
      </c>
      <c r="B540" s="52" t="s">
        <v>15889</v>
      </c>
      <c r="C540" s="52" t="s">
        <v>33013</v>
      </c>
      <c r="D540" s="14">
        <v>4.59</v>
      </c>
      <c r="E540" s="53">
        <v>4.84</v>
      </c>
      <c r="F540" s="12">
        <v>22.22</v>
      </c>
      <c r="G540" s="12"/>
    </row>
    <row r="541" customHeight="1" spans="1:7">
      <c r="A541" s="12">
        <v>537</v>
      </c>
      <c r="B541" s="52" t="s">
        <v>33019</v>
      </c>
      <c r="C541" s="52" t="s">
        <v>33013</v>
      </c>
      <c r="D541" s="14">
        <v>33.62</v>
      </c>
      <c r="E541" s="53">
        <v>4.84</v>
      </c>
      <c r="F541" s="12">
        <v>162.72</v>
      </c>
      <c r="G541" s="12"/>
    </row>
    <row r="542" customHeight="1" spans="1:7">
      <c r="A542" s="12">
        <v>538</v>
      </c>
      <c r="B542" s="52" t="s">
        <v>10565</v>
      </c>
      <c r="C542" s="52" t="s">
        <v>33013</v>
      </c>
      <c r="D542" s="14">
        <v>19.25</v>
      </c>
      <c r="E542" s="53">
        <v>4.84</v>
      </c>
      <c r="F542" s="12">
        <v>93.17</v>
      </c>
      <c r="G542" s="12"/>
    </row>
    <row r="543" customHeight="1" spans="1:7">
      <c r="A543" s="12">
        <v>539</v>
      </c>
      <c r="B543" s="52" t="s">
        <v>33009</v>
      </c>
      <c r="C543" s="52" t="s">
        <v>33013</v>
      </c>
      <c r="D543" s="14">
        <v>24.17</v>
      </c>
      <c r="E543" s="53">
        <v>4.84</v>
      </c>
      <c r="F543" s="12">
        <v>116.98</v>
      </c>
      <c r="G543" s="12"/>
    </row>
    <row r="544" customHeight="1" spans="1:7">
      <c r="A544" s="12">
        <v>540</v>
      </c>
      <c r="B544" s="52" t="s">
        <v>33020</v>
      </c>
      <c r="C544" s="52" t="s">
        <v>33013</v>
      </c>
      <c r="D544" s="14">
        <v>41</v>
      </c>
      <c r="E544" s="53">
        <v>4.84</v>
      </c>
      <c r="F544" s="12">
        <v>198.44</v>
      </c>
      <c r="G544" s="12"/>
    </row>
    <row r="545" customHeight="1" spans="1:7">
      <c r="A545" s="12">
        <v>541</v>
      </c>
      <c r="B545" s="52" t="s">
        <v>10516</v>
      </c>
      <c r="C545" s="52" t="s">
        <v>33013</v>
      </c>
      <c r="D545" s="14">
        <v>9.57</v>
      </c>
      <c r="E545" s="53">
        <v>4.84</v>
      </c>
      <c r="F545" s="12">
        <v>46.32</v>
      </c>
      <c r="G545" s="12"/>
    </row>
    <row r="546" customHeight="1" spans="1:7">
      <c r="A546" s="12">
        <v>542</v>
      </c>
      <c r="B546" s="52" t="s">
        <v>33021</v>
      </c>
      <c r="C546" s="52" t="s">
        <v>33013</v>
      </c>
      <c r="D546" s="14">
        <v>19.37</v>
      </c>
      <c r="E546" s="53">
        <v>4.84</v>
      </c>
      <c r="F546" s="12">
        <v>93.75</v>
      </c>
      <c r="G546" s="12"/>
    </row>
    <row r="547" customHeight="1" spans="1:7">
      <c r="A547" s="12">
        <v>543</v>
      </c>
      <c r="B547" s="52" t="s">
        <v>1571</v>
      </c>
      <c r="C547" s="52" t="s">
        <v>33013</v>
      </c>
      <c r="D547" s="14">
        <v>15.72</v>
      </c>
      <c r="E547" s="53">
        <v>4.84</v>
      </c>
      <c r="F547" s="12">
        <v>76.08</v>
      </c>
      <c r="G547" s="12"/>
    </row>
    <row r="548" customHeight="1" spans="1:7">
      <c r="A548" s="12">
        <v>544</v>
      </c>
      <c r="B548" s="52" t="s">
        <v>33022</v>
      </c>
      <c r="C548" s="52" t="s">
        <v>33013</v>
      </c>
      <c r="D548" s="14">
        <v>8.85</v>
      </c>
      <c r="E548" s="53">
        <v>4.84</v>
      </c>
      <c r="F548" s="12">
        <v>42.83</v>
      </c>
      <c r="G548" s="12"/>
    </row>
    <row r="549" customHeight="1" spans="1:7">
      <c r="A549" s="12">
        <v>545</v>
      </c>
      <c r="B549" s="52" t="s">
        <v>33023</v>
      </c>
      <c r="C549" s="52" t="s">
        <v>33013</v>
      </c>
      <c r="D549" s="14">
        <v>14.75</v>
      </c>
      <c r="E549" s="53">
        <v>4.84</v>
      </c>
      <c r="F549" s="12">
        <v>71.39</v>
      </c>
      <c r="G549" s="12"/>
    </row>
    <row r="550" customHeight="1" spans="1:7">
      <c r="A550" s="12">
        <v>546</v>
      </c>
      <c r="B550" s="52" t="s">
        <v>33024</v>
      </c>
      <c r="C550" s="52" t="s">
        <v>33013</v>
      </c>
      <c r="D550" s="14">
        <v>12.05</v>
      </c>
      <c r="E550" s="53">
        <v>4.84</v>
      </c>
      <c r="F550" s="12">
        <v>58.32</v>
      </c>
      <c r="G550" s="12"/>
    </row>
    <row r="551" customHeight="1" spans="1:7">
      <c r="A551" s="12">
        <v>547</v>
      </c>
      <c r="B551" s="52" t="s">
        <v>33025</v>
      </c>
      <c r="C551" s="52" t="s">
        <v>33013</v>
      </c>
      <c r="D551" s="14">
        <v>13.04</v>
      </c>
      <c r="E551" s="53">
        <v>4.84</v>
      </c>
      <c r="F551" s="12">
        <v>63.11</v>
      </c>
      <c r="G551" s="12"/>
    </row>
    <row r="552" customHeight="1" spans="1:7">
      <c r="A552" s="12">
        <v>548</v>
      </c>
      <c r="B552" s="52" t="s">
        <v>33026</v>
      </c>
      <c r="C552" s="52" t="s">
        <v>33013</v>
      </c>
      <c r="D552" s="14">
        <v>13.27</v>
      </c>
      <c r="E552" s="53">
        <v>4.84</v>
      </c>
      <c r="F552" s="12">
        <v>64.23</v>
      </c>
      <c r="G552" s="12"/>
    </row>
    <row r="553" customHeight="1" spans="1:7">
      <c r="A553" s="12">
        <v>549</v>
      </c>
      <c r="B553" s="52" t="s">
        <v>19551</v>
      </c>
      <c r="C553" s="52" t="s">
        <v>33013</v>
      </c>
      <c r="D553" s="14">
        <v>7.43</v>
      </c>
      <c r="E553" s="53">
        <v>4.84</v>
      </c>
      <c r="F553" s="12">
        <v>35.96</v>
      </c>
      <c r="G553" s="12"/>
    </row>
    <row r="554" customHeight="1" spans="1:7">
      <c r="A554" s="12">
        <v>550</v>
      </c>
      <c r="B554" s="52" t="s">
        <v>33027</v>
      </c>
      <c r="C554" s="52" t="s">
        <v>33013</v>
      </c>
      <c r="D554" s="14">
        <v>8.19</v>
      </c>
      <c r="E554" s="53">
        <v>4.84</v>
      </c>
      <c r="F554" s="12">
        <v>39.64</v>
      </c>
      <c r="G554" s="12"/>
    </row>
    <row r="555" customHeight="1" spans="1:7">
      <c r="A555" s="12">
        <v>551</v>
      </c>
      <c r="B555" s="52" t="s">
        <v>33028</v>
      </c>
      <c r="C555" s="52" t="s">
        <v>33013</v>
      </c>
      <c r="D555" s="14">
        <v>13.54</v>
      </c>
      <c r="E555" s="53">
        <v>4.84</v>
      </c>
      <c r="F555" s="12">
        <v>65.53</v>
      </c>
      <c r="G555" s="12"/>
    </row>
    <row r="556" customHeight="1" spans="1:7">
      <c r="A556" s="12">
        <v>552</v>
      </c>
      <c r="B556" s="52" t="s">
        <v>33029</v>
      </c>
      <c r="C556" s="52" t="s">
        <v>33013</v>
      </c>
      <c r="D556" s="14">
        <v>11.09</v>
      </c>
      <c r="E556" s="53">
        <v>4.84</v>
      </c>
      <c r="F556" s="12">
        <v>53.68</v>
      </c>
      <c r="G556" s="12"/>
    </row>
    <row r="557" customHeight="1" spans="1:7">
      <c r="A557" s="12">
        <v>553</v>
      </c>
      <c r="B557" s="52" t="s">
        <v>8336</v>
      </c>
      <c r="C557" s="52" t="s">
        <v>33013</v>
      </c>
      <c r="D557" s="14">
        <v>16.48</v>
      </c>
      <c r="E557" s="53">
        <v>4.84</v>
      </c>
      <c r="F557" s="12">
        <v>79.76</v>
      </c>
      <c r="G557" s="12"/>
    </row>
    <row r="558" customHeight="1" spans="1:7">
      <c r="A558" s="12">
        <v>554</v>
      </c>
      <c r="B558" s="52" t="s">
        <v>33030</v>
      </c>
      <c r="C558" s="52" t="s">
        <v>33013</v>
      </c>
      <c r="D558" s="14">
        <v>12.48</v>
      </c>
      <c r="E558" s="53">
        <v>4.84</v>
      </c>
      <c r="F558" s="12">
        <v>60.4</v>
      </c>
      <c r="G558" s="12"/>
    </row>
    <row r="559" customHeight="1" spans="1:7">
      <c r="A559" s="12">
        <v>555</v>
      </c>
      <c r="B559" s="52" t="s">
        <v>9201</v>
      </c>
      <c r="C559" s="52" t="s">
        <v>33013</v>
      </c>
      <c r="D559" s="14">
        <v>8.21</v>
      </c>
      <c r="E559" s="53">
        <v>4.84</v>
      </c>
      <c r="F559" s="12">
        <v>39.74</v>
      </c>
      <c r="G559" s="12"/>
    </row>
    <row r="560" customHeight="1" spans="1:7">
      <c r="A560" s="12">
        <v>556</v>
      </c>
      <c r="B560" s="52" t="s">
        <v>33031</v>
      </c>
      <c r="C560" s="52" t="s">
        <v>33013</v>
      </c>
      <c r="D560" s="14">
        <v>7.9</v>
      </c>
      <c r="E560" s="53">
        <v>4.84</v>
      </c>
      <c r="F560" s="12">
        <v>38.24</v>
      </c>
      <c r="G560" s="12"/>
    </row>
    <row r="561" customHeight="1" spans="1:7">
      <c r="A561" s="12">
        <v>557</v>
      </c>
      <c r="B561" s="52" t="s">
        <v>33032</v>
      </c>
      <c r="C561" s="52" t="s">
        <v>33013</v>
      </c>
      <c r="D561" s="27">
        <v>2.3</v>
      </c>
      <c r="E561" s="53">
        <v>4.84</v>
      </c>
      <c r="F561" s="12">
        <v>11.13</v>
      </c>
      <c r="G561" s="12"/>
    </row>
    <row r="562" customHeight="1" spans="1:7">
      <c r="A562" s="12">
        <v>558</v>
      </c>
      <c r="B562" s="52" t="s">
        <v>15208</v>
      </c>
      <c r="C562" s="52" t="s">
        <v>33033</v>
      </c>
      <c r="D562" s="27">
        <v>2.95</v>
      </c>
      <c r="E562" s="53">
        <v>4.84</v>
      </c>
      <c r="F562" s="12">
        <v>14.28</v>
      </c>
      <c r="G562" s="12"/>
    </row>
    <row r="563" customHeight="1" spans="1:7">
      <c r="A563" s="12">
        <v>559</v>
      </c>
      <c r="B563" s="52" t="s">
        <v>5035</v>
      </c>
      <c r="C563" s="52" t="s">
        <v>33033</v>
      </c>
      <c r="D563" s="14">
        <v>1.86</v>
      </c>
      <c r="E563" s="53">
        <v>4.84</v>
      </c>
      <c r="F563" s="12">
        <v>9</v>
      </c>
      <c r="G563" s="12"/>
    </row>
    <row r="564" customHeight="1" spans="1:7">
      <c r="A564" s="12">
        <v>560</v>
      </c>
      <c r="B564" s="52" t="s">
        <v>13824</v>
      </c>
      <c r="C564" s="52" t="s">
        <v>33033</v>
      </c>
      <c r="D564" s="14">
        <v>17.64</v>
      </c>
      <c r="E564" s="53">
        <v>4.84</v>
      </c>
      <c r="F564" s="12">
        <v>85.38</v>
      </c>
      <c r="G564" s="12"/>
    </row>
    <row r="565" customHeight="1" spans="1:7">
      <c r="A565" s="12">
        <v>561</v>
      </c>
      <c r="B565" s="52" t="s">
        <v>33034</v>
      </c>
      <c r="C565" s="52" t="s">
        <v>33033</v>
      </c>
      <c r="D565" s="14">
        <v>20.69</v>
      </c>
      <c r="E565" s="53">
        <v>4.84</v>
      </c>
      <c r="F565" s="12">
        <v>100.14</v>
      </c>
      <c r="G565" s="12"/>
    </row>
    <row r="566" customHeight="1" spans="1:7">
      <c r="A566" s="12">
        <v>562</v>
      </c>
      <c r="B566" s="52" t="s">
        <v>33035</v>
      </c>
      <c r="C566" s="52" t="s">
        <v>33033</v>
      </c>
      <c r="D566" s="14">
        <v>16.98</v>
      </c>
      <c r="E566" s="53">
        <v>4.84</v>
      </c>
      <c r="F566" s="12">
        <v>82.18</v>
      </c>
      <c r="G566" s="12"/>
    </row>
    <row r="567" customHeight="1" spans="1:7">
      <c r="A567" s="12">
        <v>563</v>
      </c>
      <c r="B567" s="52" t="s">
        <v>33036</v>
      </c>
      <c r="C567" s="52" t="s">
        <v>33033</v>
      </c>
      <c r="D567" s="14">
        <v>7.16</v>
      </c>
      <c r="E567" s="53">
        <v>4.84</v>
      </c>
      <c r="F567" s="12">
        <v>34.65</v>
      </c>
      <c r="G567" s="12"/>
    </row>
    <row r="568" customHeight="1" spans="1:7">
      <c r="A568" s="12">
        <v>564</v>
      </c>
      <c r="B568" s="52" t="s">
        <v>18837</v>
      </c>
      <c r="C568" s="52" t="s">
        <v>33033</v>
      </c>
      <c r="D568" s="14">
        <v>8.23</v>
      </c>
      <c r="E568" s="53">
        <v>4.84</v>
      </c>
      <c r="F568" s="12">
        <v>39.83</v>
      </c>
      <c r="G568" s="12"/>
    </row>
    <row r="569" customHeight="1" spans="1:7">
      <c r="A569" s="12">
        <v>565</v>
      </c>
      <c r="B569" s="52" t="s">
        <v>33037</v>
      </c>
      <c r="C569" s="52" t="s">
        <v>33033</v>
      </c>
      <c r="D569" s="14">
        <v>4.69</v>
      </c>
      <c r="E569" s="53">
        <v>4.84</v>
      </c>
      <c r="F569" s="12">
        <v>22.7</v>
      </c>
      <c r="G569" s="12"/>
    </row>
    <row r="570" customHeight="1" spans="1:7">
      <c r="A570" s="12">
        <v>566</v>
      </c>
      <c r="B570" s="52" t="s">
        <v>33038</v>
      </c>
      <c r="C570" s="52" t="s">
        <v>33033</v>
      </c>
      <c r="D570" s="14">
        <v>5.22</v>
      </c>
      <c r="E570" s="53">
        <v>4.84</v>
      </c>
      <c r="F570" s="12">
        <v>25.26</v>
      </c>
      <c r="G570" s="12"/>
    </row>
    <row r="571" customHeight="1" spans="1:7">
      <c r="A571" s="12">
        <v>567</v>
      </c>
      <c r="B571" s="52" t="s">
        <v>33039</v>
      </c>
      <c r="C571" s="52" t="s">
        <v>33033</v>
      </c>
      <c r="D571" s="14">
        <v>7.11</v>
      </c>
      <c r="E571" s="53">
        <v>4.84</v>
      </c>
      <c r="F571" s="12">
        <v>34.41</v>
      </c>
      <c r="G571" s="12"/>
    </row>
    <row r="572" customHeight="1" spans="1:7">
      <c r="A572" s="12">
        <v>568</v>
      </c>
      <c r="B572" s="52" t="s">
        <v>33040</v>
      </c>
      <c r="C572" s="52" t="s">
        <v>33033</v>
      </c>
      <c r="D572" s="14">
        <v>50.65</v>
      </c>
      <c r="E572" s="53">
        <v>4.84</v>
      </c>
      <c r="F572" s="12">
        <v>245.15</v>
      </c>
      <c r="G572" s="12"/>
    </row>
    <row r="573" customHeight="1" spans="1:7">
      <c r="A573" s="12">
        <v>569</v>
      </c>
      <c r="B573" s="52" t="s">
        <v>18388</v>
      </c>
      <c r="C573" s="52" t="s">
        <v>33033</v>
      </c>
      <c r="D573" s="27">
        <v>6.17</v>
      </c>
      <c r="E573" s="53">
        <v>4.84</v>
      </c>
      <c r="F573" s="12">
        <v>29.86</v>
      </c>
      <c r="G573" s="12"/>
    </row>
    <row r="574" customHeight="1" spans="1:7">
      <c r="A574" s="12">
        <v>570</v>
      </c>
      <c r="B574" s="52" t="s">
        <v>32993</v>
      </c>
      <c r="C574" s="52" t="s">
        <v>33033</v>
      </c>
      <c r="D574" s="14">
        <v>8.9</v>
      </c>
      <c r="E574" s="53">
        <v>4.84</v>
      </c>
      <c r="F574" s="12">
        <v>43.08</v>
      </c>
      <c r="G574" s="12"/>
    </row>
    <row r="575" customHeight="1" spans="1:7">
      <c r="A575" s="12">
        <v>571</v>
      </c>
      <c r="B575" s="52" t="s">
        <v>3401</v>
      </c>
      <c r="C575" s="52" t="s">
        <v>33033</v>
      </c>
      <c r="D575" s="14">
        <v>14.6</v>
      </c>
      <c r="E575" s="53">
        <v>4.84</v>
      </c>
      <c r="F575" s="12">
        <v>70.66</v>
      </c>
      <c r="G575" s="12"/>
    </row>
    <row r="576" customHeight="1" spans="1:7">
      <c r="A576" s="12">
        <v>572</v>
      </c>
      <c r="B576" s="52" t="s">
        <v>15332</v>
      </c>
      <c r="C576" s="52" t="s">
        <v>33033</v>
      </c>
      <c r="D576" s="14">
        <v>8.17</v>
      </c>
      <c r="E576" s="53">
        <v>4.84</v>
      </c>
      <c r="F576" s="12">
        <v>39.54</v>
      </c>
      <c r="G576" s="12"/>
    </row>
    <row r="577" customHeight="1" spans="1:7">
      <c r="A577" s="12">
        <v>573</v>
      </c>
      <c r="B577" s="52" t="s">
        <v>33041</v>
      </c>
      <c r="C577" s="52" t="s">
        <v>33033</v>
      </c>
      <c r="D577" s="14">
        <v>15.6</v>
      </c>
      <c r="E577" s="53">
        <v>4.84</v>
      </c>
      <c r="F577" s="12">
        <v>75.5</v>
      </c>
      <c r="G577" s="12"/>
    </row>
    <row r="578" customHeight="1" spans="1:7">
      <c r="A578" s="12">
        <v>574</v>
      </c>
      <c r="B578" s="52" t="s">
        <v>3375</v>
      </c>
      <c r="C578" s="52" t="s">
        <v>33033</v>
      </c>
      <c r="D578" s="14">
        <v>6.46</v>
      </c>
      <c r="E578" s="53">
        <v>4.84</v>
      </c>
      <c r="F578" s="12">
        <v>31.27</v>
      </c>
      <c r="G578" s="12"/>
    </row>
    <row r="579" customHeight="1" spans="1:7">
      <c r="A579" s="12">
        <v>575</v>
      </c>
      <c r="B579" s="52" t="s">
        <v>3281</v>
      </c>
      <c r="C579" s="52" t="s">
        <v>33033</v>
      </c>
      <c r="D579" s="14">
        <v>21.08</v>
      </c>
      <c r="E579" s="53">
        <v>4.84</v>
      </c>
      <c r="F579" s="12">
        <v>102.03</v>
      </c>
      <c r="G579" s="12"/>
    </row>
    <row r="580" customHeight="1" spans="1:7">
      <c r="A580" s="12">
        <v>576</v>
      </c>
      <c r="B580" s="52" t="s">
        <v>1852</v>
      </c>
      <c r="C580" s="52" t="s">
        <v>33033</v>
      </c>
      <c r="D580" s="14">
        <v>17.54</v>
      </c>
      <c r="E580" s="53">
        <v>4.84</v>
      </c>
      <c r="F580" s="12">
        <v>84.89</v>
      </c>
      <c r="G580" s="12"/>
    </row>
    <row r="581" customHeight="1" spans="1:7">
      <c r="A581" s="12">
        <v>577</v>
      </c>
      <c r="B581" s="52" t="s">
        <v>27407</v>
      </c>
      <c r="C581" s="52" t="s">
        <v>33033</v>
      </c>
      <c r="D581" s="14">
        <v>18.87</v>
      </c>
      <c r="E581" s="53">
        <v>4.84</v>
      </c>
      <c r="F581" s="12">
        <v>91.33</v>
      </c>
      <c r="G581" s="12"/>
    </row>
    <row r="582" customHeight="1" spans="1:7">
      <c r="A582" s="12">
        <v>578</v>
      </c>
      <c r="B582" s="52" t="s">
        <v>3191</v>
      </c>
      <c r="C582" s="52" t="s">
        <v>33033</v>
      </c>
      <c r="D582" s="14">
        <v>11.79</v>
      </c>
      <c r="E582" s="53">
        <v>4.84</v>
      </c>
      <c r="F582" s="12">
        <v>57.06</v>
      </c>
      <c r="G582" s="12"/>
    </row>
    <row r="583" customHeight="1" spans="1:7">
      <c r="A583" s="12">
        <v>579</v>
      </c>
      <c r="B583" s="52" t="s">
        <v>15442</v>
      </c>
      <c r="C583" s="52" t="s">
        <v>33033</v>
      </c>
      <c r="D583" s="14">
        <v>8.16</v>
      </c>
      <c r="E583" s="53">
        <v>4.84</v>
      </c>
      <c r="F583" s="12">
        <v>39.49</v>
      </c>
      <c r="G583" s="12"/>
    </row>
    <row r="584" customHeight="1" spans="1:7">
      <c r="A584" s="12">
        <v>580</v>
      </c>
      <c r="B584" s="52" t="s">
        <v>15772</v>
      </c>
      <c r="C584" s="52" t="s">
        <v>33033</v>
      </c>
      <c r="D584" s="14">
        <v>34.76</v>
      </c>
      <c r="E584" s="53">
        <v>4.84</v>
      </c>
      <c r="F584" s="12">
        <v>168.24</v>
      </c>
      <c r="G584" s="12"/>
    </row>
    <row r="585" customHeight="1" spans="1:7">
      <c r="A585" s="12">
        <v>581</v>
      </c>
      <c r="B585" s="52" t="s">
        <v>8885</v>
      </c>
      <c r="C585" s="52" t="s">
        <v>33033</v>
      </c>
      <c r="D585" s="14">
        <v>11.35</v>
      </c>
      <c r="E585" s="53">
        <v>4.84</v>
      </c>
      <c r="F585" s="12">
        <v>54.93</v>
      </c>
      <c r="G585" s="12"/>
    </row>
    <row r="586" customHeight="1" spans="1:7">
      <c r="A586" s="12">
        <v>582</v>
      </c>
      <c r="B586" s="52" t="s">
        <v>4219</v>
      </c>
      <c r="C586" s="52" t="s">
        <v>33033</v>
      </c>
      <c r="D586" s="14">
        <v>10.22</v>
      </c>
      <c r="E586" s="53">
        <v>4.84</v>
      </c>
      <c r="F586" s="12">
        <v>49.46</v>
      </c>
      <c r="G586" s="12"/>
    </row>
    <row r="587" customHeight="1" spans="1:7">
      <c r="A587" s="12">
        <v>583</v>
      </c>
      <c r="B587" s="52" t="s">
        <v>2659</v>
      </c>
      <c r="C587" s="52" t="s">
        <v>33033</v>
      </c>
      <c r="D587" s="14">
        <v>11.91</v>
      </c>
      <c r="E587" s="53">
        <v>4.84</v>
      </c>
      <c r="F587" s="12">
        <v>57.64</v>
      </c>
      <c r="G587" s="12"/>
    </row>
    <row r="588" customHeight="1" spans="1:7">
      <c r="A588" s="12">
        <v>584</v>
      </c>
      <c r="B588" s="52" t="s">
        <v>33042</v>
      </c>
      <c r="C588" s="52" t="s">
        <v>33033</v>
      </c>
      <c r="D588" s="14">
        <v>11.12</v>
      </c>
      <c r="E588" s="53">
        <v>4.84</v>
      </c>
      <c r="F588" s="12">
        <v>53.82</v>
      </c>
      <c r="G588" s="12"/>
    </row>
    <row r="589" customHeight="1" spans="1:7">
      <c r="A589" s="12">
        <v>585</v>
      </c>
      <c r="B589" s="52" t="s">
        <v>33043</v>
      </c>
      <c r="C589" s="52" t="s">
        <v>33033</v>
      </c>
      <c r="D589" s="14">
        <v>10</v>
      </c>
      <c r="E589" s="53">
        <v>4.84</v>
      </c>
      <c r="F589" s="12">
        <v>48.4</v>
      </c>
      <c r="G589" s="12"/>
    </row>
    <row r="590" customHeight="1" spans="1:7">
      <c r="A590" s="12">
        <v>586</v>
      </c>
      <c r="B590" s="52" t="s">
        <v>33044</v>
      </c>
      <c r="C590" s="52" t="s">
        <v>33033</v>
      </c>
      <c r="D590" s="14">
        <v>8.7</v>
      </c>
      <c r="E590" s="53">
        <v>4.84</v>
      </c>
      <c r="F590" s="12">
        <v>42.11</v>
      </c>
      <c r="G590" s="12"/>
    </row>
    <row r="591" customHeight="1" spans="1:7">
      <c r="A591" s="12">
        <v>587</v>
      </c>
      <c r="B591" s="52" t="s">
        <v>33045</v>
      </c>
      <c r="C591" s="52" t="s">
        <v>33033</v>
      </c>
      <c r="D591" s="14">
        <v>8.65</v>
      </c>
      <c r="E591" s="53">
        <v>4.84</v>
      </c>
      <c r="F591" s="12">
        <v>41.87</v>
      </c>
      <c r="G591" s="12"/>
    </row>
    <row r="592" customHeight="1" spans="1:7">
      <c r="A592" s="12">
        <v>588</v>
      </c>
      <c r="B592" s="52" t="s">
        <v>33046</v>
      </c>
      <c r="C592" s="52" t="s">
        <v>33033</v>
      </c>
      <c r="D592" s="14">
        <v>29.04</v>
      </c>
      <c r="E592" s="53">
        <v>4.84</v>
      </c>
      <c r="F592" s="12">
        <v>140.55</v>
      </c>
      <c r="G592" s="12"/>
    </row>
    <row r="593" customHeight="1" spans="1:7">
      <c r="A593" s="12">
        <v>589</v>
      </c>
      <c r="B593" s="52" t="s">
        <v>8264</v>
      </c>
      <c r="C593" s="52" t="s">
        <v>33033</v>
      </c>
      <c r="D593" s="14">
        <v>6.18</v>
      </c>
      <c r="E593" s="53">
        <v>4.84</v>
      </c>
      <c r="F593" s="12">
        <v>29.91</v>
      </c>
      <c r="G593" s="12"/>
    </row>
    <row r="594" customHeight="1" spans="1:7">
      <c r="A594" s="12">
        <v>590</v>
      </c>
      <c r="B594" s="52" t="s">
        <v>33047</v>
      </c>
      <c r="C594" s="52" t="s">
        <v>33033</v>
      </c>
      <c r="D594" s="14">
        <v>10.76</v>
      </c>
      <c r="E594" s="53">
        <v>4.84</v>
      </c>
      <c r="F594" s="12">
        <v>52.08</v>
      </c>
      <c r="G594" s="12"/>
    </row>
    <row r="595" customHeight="1" spans="1:7">
      <c r="A595" s="12">
        <v>591</v>
      </c>
      <c r="B595" s="52" t="s">
        <v>33048</v>
      </c>
      <c r="C595" s="52" t="s">
        <v>33033</v>
      </c>
      <c r="D595" s="14">
        <v>19.35</v>
      </c>
      <c r="E595" s="53">
        <v>4.84</v>
      </c>
      <c r="F595" s="12">
        <v>93.65</v>
      </c>
      <c r="G595" s="12"/>
    </row>
    <row r="596" customHeight="1" spans="1:7">
      <c r="A596" s="12">
        <v>592</v>
      </c>
      <c r="B596" s="52" t="s">
        <v>33049</v>
      </c>
      <c r="C596" s="52" t="s">
        <v>33033</v>
      </c>
      <c r="D596" s="14">
        <v>4.67</v>
      </c>
      <c r="E596" s="53">
        <v>4.84</v>
      </c>
      <c r="F596" s="12">
        <v>22.6</v>
      </c>
      <c r="G596" s="12"/>
    </row>
    <row r="597" customHeight="1" spans="1:7">
      <c r="A597" s="12">
        <v>593</v>
      </c>
      <c r="B597" s="52" t="s">
        <v>33050</v>
      </c>
      <c r="C597" s="52" t="s">
        <v>33051</v>
      </c>
      <c r="D597" s="14">
        <v>8.11</v>
      </c>
      <c r="E597" s="53">
        <v>4.84</v>
      </c>
      <c r="F597" s="12">
        <v>39.25</v>
      </c>
      <c r="G597" s="12"/>
    </row>
    <row r="598" customHeight="1" spans="1:7">
      <c r="A598" s="12">
        <v>594</v>
      </c>
      <c r="B598" s="52" t="s">
        <v>3521</v>
      </c>
      <c r="C598" s="52" t="s">
        <v>33051</v>
      </c>
      <c r="D598" s="14">
        <v>3.97</v>
      </c>
      <c r="E598" s="53">
        <v>4.84</v>
      </c>
      <c r="F598" s="12">
        <v>19.21</v>
      </c>
      <c r="G598" s="12"/>
    </row>
    <row r="599" customHeight="1" spans="1:7">
      <c r="A599" s="12">
        <v>595</v>
      </c>
      <c r="B599" s="52" t="s">
        <v>33052</v>
      </c>
      <c r="C599" s="52" t="s">
        <v>33051</v>
      </c>
      <c r="D599" s="14">
        <v>14.98</v>
      </c>
      <c r="E599" s="53">
        <v>4.84</v>
      </c>
      <c r="F599" s="12">
        <v>72.5</v>
      </c>
      <c r="G599" s="12"/>
    </row>
    <row r="600" customHeight="1" spans="1:7">
      <c r="A600" s="12">
        <v>596</v>
      </c>
      <c r="B600" s="52" t="s">
        <v>33053</v>
      </c>
      <c r="C600" s="52" t="s">
        <v>33051</v>
      </c>
      <c r="D600" s="14">
        <v>4.27</v>
      </c>
      <c r="E600" s="53">
        <v>4.84</v>
      </c>
      <c r="F600" s="12">
        <v>20.67</v>
      </c>
      <c r="G600" s="12"/>
    </row>
    <row r="601" customHeight="1" spans="1:7">
      <c r="A601" s="12">
        <v>597</v>
      </c>
      <c r="B601" s="52" t="s">
        <v>33054</v>
      </c>
      <c r="C601" s="52" t="s">
        <v>33051</v>
      </c>
      <c r="D601" s="14">
        <v>8.2</v>
      </c>
      <c r="E601" s="53">
        <v>4.84</v>
      </c>
      <c r="F601" s="12">
        <v>39.69</v>
      </c>
      <c r="G601" s="12"/>
    </row>
    <row r="602" customHeight="1" spans="1:7">
      <c r="A602" s="12">
        <v>598</v>
      </c>
      <c r="B602" s="52" t="s">
        <v>33055</v>
      </c>
      <c r="C602" s="52" t="s">
        <v>33051</v>
      </c>
      <c r="D602" s="14">
        <v>9.74</v>
      </c>
      <c r="E602" s="53">
        <v>4.84</v>
      </c>
      <c r="F602" s="12">
        <v>47.14</v>
      </c>
      <c r="G602" s="12"/>
    </row>
    <row r="603" customHeight="1" spans="1:7">
      <c r="A603" s="12">
        <v>599</v>
      </c>
      <c r="B603" s="52" t="s">
        <v>33056</v>
      </c>
      <c r="C603" s="52" t="s">
        <v>33051</v>
      </c>
      <c r="D603" s="14">
        <v>13.63</v>
      </c>
      <c r="E603" s="53">
        <v>4.84</v>
      </c>
      <c r="F603" s="12">
        <v>65.97</v>
      </c>
      <c r="G603" s="12"/>
    </row>
    <row r="604" customHeight="1" spans="1:7">
      <c r="A604" s="12">
        <v>600</v>
      </c>
      <c r="B604" s="52" t="s">
        <v>33057</v>
      </c>
      <c r="C604" s="52" t="s">
        <v>33051</v>
      </c>
      <c r="D604" s="14">
        <v>4.99</v>
      </c>
      <c r="E604" s="53">
        <v>4.84</v>
      </c>
      <c r="F604" s="12">
        <v>24.15</v>
      </c>
      <c r="G604" s="12"/>
    </row>
    <row r="605" customHeight="1" spans="1:7">
      <c r="A605" s="12">
        <v>601</v>
      </c>
      <c r="B605" s="52" t="s">
        <v>33058</v>
      </c>
      <c r="C605" s="52" t="s">
        <v>33051</v>
      </c>
      <c r="D605" s="14">
        <v>0.81</v>
      </c>
      <c r="E605" s="53">
        <v>4.84</v>
      </c>
      <c r="F605" s="12">
        <v>3.92</v>
      </c>
      <c r="G605" s="12"/>
    </row>
    <row r="606" customHeight="1" spans="1:7">
      <c r="A606" s="12">
        <v>602</v>
      </c>
      <c r="B606" s="52" t="s">
        <v>33059</v>
      </c>
      <c r="C606" s="52" t="s">
        <v>33051</v>
      </c>
      <c r="D606" s="14">
        <v>5.63</v>
      </c>
      <c r="E606" s="53">
        <v>4.84</v>
      </c>
      <c r="F606" s="12">
        <v>27.25</v>
      </c>
      <c r="G606" s="12"/>
    </row>
    <row r="607" customHeight="1" spans="1:7">
      <c r="A607" s="12">
        <v>603</v>
      </c>
      <c r="B607" s="52" t="s">
        <v>3346</v>
      </c>
      <c r="C607" s="52" t="s">
        <v>33051</v>
      </c>
      <c r="D607" s="14">
        <v>9.05</v>
      </c>
      <c r="E607" s="53">
        <v>4.84</v>
      </c>
      <c r="F607" s="12">
        <v>43.8</v>
      </c>
      <c r="G607" s="12"/>
    </row>
    <row r="608" customHeight="1" spans="1:7">
      <c r="A608" s="12">
        <v>604</v>
      </c>
      <c r="B608" s="52" t="s">
        <v>3885</v>
      </c>
      <c r="C608" s="52" t="s">
        <v>33051</v>
      </c>
      <c r="D608" s="14">
        <v>11.94</v>
      </c>
      <c r="E608" s="53">
        <v>4.84</v>
      </c>
      <c r="F608" s="12">
        <v>57.79</v>
      </c>
      <c r="G608" s="12"/>
    </row>
    <row r="609" customHeight="1" spans="1:7">
      <c r="A609" s="12">
        <v>605</v>
      </c>
      <c r="B609" s="52" t="s">
        <v>3493</v>
      </c>
      <c r="C609" s="52" t="s">
        <v>33051</v>
      </c>
      <c r="D609" s="14">
        <v>2.98</v>
      </c>
      <c r="E609" s="53">
        <v>4.84</v>
      </c>
      <c r="F609" s="12">
        <v>14.42</v>
      </c>
      <c r="G609" s="12"/>
    </row>
    <row r="610" customHeight="1" spans="1:7">
      <c r="A610" s="12">
        <v>606</v>
      </c>
      <c r="B610" s="52" t="s">
        <v>3569</v>
      </c>
      <c r="C610" s="52" t="s">
        <v>33051</v>
      </c>
      <c r="D610" s="14">
        <v>10.52</v>
      </c>
      <c r="E610" s="53">
        <v>4.84</v>
      </c>
      <c r="F610" s="12">
        <v>50.92</v>
      </c>
      <c r="G610" s="12"/>
    </row>
    <row r="611" customHeight="1" spans="1:7">
      <c r="A611" s="12">
        <v>607</v>
      </c>
      <c r="B611" s="52" t="s">
        <v>33060</v>
      </c>
      <c r="C611" s="52" t="s">
        <v>33051</v>
      </c>
      <c r="D611" s="14">
        <v>8.23</v>
      </c>
      <c r="E611" s="53">
        <v>4.84</v>
      </c>
      <c r="F611" s="12">
        <v>39.83</v>
      </c>
      <c r="G611" s="12"/>
    </row>
    <row r="612" customHeight="1" spans="1:7">
      <c r="A612" s="12">
        <v>608</v>
      </c>
      <c r="B612" s="52" t="s">
        <v>4236</v>
      </c>
      <c r="C612" s="52" t="s">
        <v>33051</v>
      </c>
      <c r="D612" s="14">
        <v>3.43</v>
      </c>
      <c r="E612" s="53">
        <v>4.84</v>
      </c>
      <c r="F612" s="12">
        <v>16.6</v>
      </c>
      <c r="G612" s="12"/>
    </row>
    <row r="613" customHeight="1" spans="1:7">
      <c r="A613" s="12">
        <v>609</v>
      </c>
      <c r="B613" s="52" t="s">
        <v>4612</v>
      </c>
      <c r="C613" s="52" t="s">
        <v>33051</v>
      </c>
      <c r="D613" s="14">
        <v>31.47</v>
      </c>
      <c r="E613" s="53">
        <v>4.84</v>
      </c>
      <c r="F613" s="12">
        <v>152.31</v>
      </c>
      <c r="G613" s="12"/>
    </row>
    <row r="614" customHeight="1" spans="1:7">
      <c r="A614" s="12">
        <v>610</v>
      </c>
      <c r="B614" s="52" t="s">
        <v>116</v>
      </c>
      <c r="C614" s="52" t="s">
        <v>33051</v>
      </c>
      <c r="D614" s="14">
        <v>22.7</v>
      </c>
      <c r="E614" s="53">
        <v>4.84</v>
      </c>
      <c r="F614" s="12">
        <v>109.87</v>
      </c>
      <c r="G614" s="12"/>
    </row>
    <row r="615" customHeight="1" spans="1:7">
      <c r="A615" s="12">
        <v>611</v>
      </c>
      <c r="B615" s="52" t="s">
        <v>5817</v>
      </c>
      <c r="C615" s="52" t="s">
        <v>33051</v>
      </c>
      <c r="D615" s="14">
        <v>40.62</v>
      </c>
      <c r="E615" s="53">
        <v>4.84</v>
      </c>
      <c r="F615" s="12">
        <v>196.6</v>
      </c>
      <c r="G615" s="12"/>
    </row>
    <row r="616" customHeight="1" spans="1:7">
      <c r="A616" s="12">
        <v>612</v>
      </c>
      <c r="B616" s="52" t="s">
        <v>15774</v>
      </c>
      <c r="C616" s="52" t="s">
        <v>33051</v>
      </c>
      <c r="D616" s="14">
        <v>7.23</v>
      </c>
      <c r="E616" s="53">
        <v>4.84</v>
      </c>
      <c r="F616" s="12">
        <v>34.99</v>
      </c>
      <c r="G616" s="12"/>
    </row>
    <row r="617" customHeight="1" spans="1:7">
      <c r="A617" s="12">
        <v>613</v>
      </c>
      <c r="B617" s="52" t="s">
        <v>3908</v>
      </c>
      <c r="C617" s="52" t="s">
        <v>33051</v>
      </c>
      <c r="D617" s="14">
        <v>10.42</v>
      </c>
      <c r="E617" s="53">
        <v>4.84</v>
      </c>
      <c r="F617" s="12">
        <v>50.43</v>
      </c>
      <c r="G617" s="12"/>
    </row>
    <row r="618" customHeight="1" spans="1:7">
      <c r="A618" s="12">
        <v>614</v>
      </c>
      <c r="B618" s="52" t="s">
        <v>3392</v>
      </c>
      <c r="C618" s="52" t="s">
        <v>33051</v>
      </c>
      <c r="D618" s="14">
        <v>5.93</v>
      </c>
      <c r="E618" s="53">
        <v>4.84</v>
      </c>
      <c r="F618" s="12">
        <v>28.7</v>
      </c>
      <c r="G618" s="12"/>
    </row>
    <row r="619" customHeight="1" spans="1:7">
      <c r="A619" s="12">
        <v>615</v>
      </c>
      <c r="B619" s="52" t="s">
        <v>5187</v>
      </c>
      <c r="C619" s="52" t="s">
        <v>33051</v>
      </c>
      <c r="D619" s="14">
        <v>11.03</v>
      </c>
      <c r="E619" s="53">
        <v>4.84</v>
      </c>
      <c r="F619" s="12">
        <v>53.39</v>
      </c>
      <c r="G619" s="12"/>
    </row>
    <row r="620" customHeight="1" spans="1:7">
      <c r="A620" s="12">
        <v>616</v>
      </c>
      <c r="B620" s="52" t="s">
        <v>2361</v>
      </c>
      <c r="C620" s="52" t="s">
        <v>33051</v>
      </c>
      <c r="D620" s="14">
        <v>8.72</v>
      </c>
      <c r="E620" s="53">
        <v>4.84</v>
      </c>
      <c r="F620" s="12">
        <v>42.2</v>
      </c>
      <c r="G620" s="12"/>
    </row>
    <row r="621" customHeight="1" spans="1:7">
      <c r="A621" s="12">
        <v>617</v>
      </c>
      <c r="B621" s="52" t="s">
        <v>32989</v>
      </c>
      <c r="C621" s="52" t="s">
        <v>33051</v>
      </c>
      <c r="D621" s="14">
        <v>74.45</v>
      </c>
      <c r="E621" s="53">
        <v>4.84</v>
      </c>
      <c r="F621" s="12">
        <v>360.34</v>
      </c>
      <c r="G621" s="12"/>
    </row>
    <row r="622" customHeight="1" spans="1:7">
      <c r="A622" s="12">
        <v>618</v>
      </c>
      <c r="B622" s="52" t="s">
        <v>3821</v>
      </c>
      <c r="C622" s="52" t="s">
        <v>33051</v>
      </c>
      <c r="D622" s="14">
        <v>8.83</v>
      </c>
      <c r="E622" s="53">
        <v>4.84</v>
      </c>
      <c r="F622" s="12">
        <v>42.74</v>
      </c>
      <c r="G622" s="12"/>
    </row>
    <row r="623" customHeight="1" spans="1:7">
      <c r="A623" s="12">
        <v>619</v>
      </c>
      <c r="B623" s="52" t="s">
        <v>33061</v>
      </c>
      <c r="C623" s="52" t="s">
        <v>33051</v>
      </c>
      <c r="D623" s="14">
        <v>2.5</v>
      </c>
      <c r="E623" s="53">
        <v>4.84</v>
      </c>
      <c r="F623" s="12">
        <v>12.1</v>
      </c>
      <c r="G623" s="12"/>
    </row>
    <row r="624" customHeight="1" spans="1:7">
      <c r="A624" s="12">
        <v>620</v>
      </c>
      <c r="B624" s="52" t="s">
        <v>33062</v>
      </c>
      <c r="C624" s="52" t="s">
        <v>33051</v>
      </c>
      <c r="D624" s="14">
        <v>11.89</v>
      </c>
      <c r="E624" s="53">
        <v>4.84</v>
      </c>
      <c r="F624" s="12">
        <v>57.55</v>
      </c>
      <c r="G624" s="12"/>
    </row>
    <row r="625" customHeight="1" spans="1:7">
      <c r="A625" s="12">
        <v>621</v>
      </c>
      <c r="B625" s="52" t="s">
        <v>33063</v>
      </c>
      <c r="C625" s="52" t="s">
        <v>33051</v>
      </c>
      <c r="D625" s="14">
        <v>5.23</v>
      </c>
      <c r="E625" s="53">
        <v>4.84</v>
      </c>
      <c r="F625" s="12">
        <v>25.31</v>
      </c>
      <c r="G625" s="12"/>
    </row>
    <row r="626" customHeight="1" spans="1:7">
      <c r="A626" s="12">
        <v>622</v>
      </c>
      <c r="B626" s="52" t="s">
        <v>33064</v>
      </c>
      <c r="C626" s="52" t="s">
        <v>33051</v>
      </c>
      <c r="D626" s="14">
        <v>159.64</v>
      </c>
      <c r="E626" s="53">
        <v>4.84</v>
      </c>
      <c r="F626" s="12">
        <v>772.66</v>
      </c>
      <c r="G626" s="12"/>
    </row>
    <row r="627" customHeight="1" spans="1:7">
      <c r="A627" s="12">
        <v>623</v>
      </c>
      <c r="B627" s="52" t="s">
        <v>33065</v>
      </c>
      <c r="C627" s="52" t="s">
        <v>33051</v>
      </c>
      <c r="D627" s="14">
        <v>5.33</v>
      </c>
      <c r="E627" s="53">
        <v>4.84</v>
      </c>
      <c r="F627" s="12">
        <v>25.8</v>
      </c>
      <c r="G627" s="12"/>
    </row>
    <row r="628" customHeight="1" spans="1:7">
      <c r="A628" s="12">
        <v>624</v>
      </c>
      <c r="B628" s="52" t="s">
        <v>248</v>
      </c>
      <c r="C628" s="52" t="s">
        <v>33051</v>
      </c>
      <c r="D628" s="14">
        <v>6.67</v>
      </c>
      <c r="E628" s="53">
        <v>4.84</v>
      </c>
      <c r="F628" s="12">
        <v>32.28</v>
      </c>
      <c r="G628" s="12"/>
    </row>
    <row r="629" customHeight="1" spans="1:7">
      <c r="A629" s="12">
        <v>625</v>
      </c>
      <c r="B629" s="52" t="s">
        <v>33066</v>
      </c>
      <c r="C629" s="52" t="s">
        <v>33051</v>
      </c>
      <c r="D629" s="14">
        <v>13.01</v>
      </c>
      <c r="E629" s="53">
        <v>4.84</v>
      </c>
      <c r="F629" s="12">
        <v>62.97</v>
      </c>
      <c r="G629" s="12"/>
    </row>
    <row r="630" customHeight="1" spans="1:7">
      <c r="A630" s="12">
        <v>626</v>
      </c>
      <c r="B630" s="52" t="s">
        <v>33067</v>
      </c>
      <c r="C630" s="52" t="s">
        <v>33051</v>
      </c>
      <c r="D630" s="14">
        <v>26.84</v>
      </c>
      <c r="E630" s="53">
        <v>4.84</v>
      </c>
      <c r="F630" s="12">
        <v>129.91</v>
      </c>
      <c r="G630" s="12"/>
    </row>
    <row r="631" customHeight="1" spans="1:7">
      <c r="A631" s="12">
        <v>627</v>
      </c>
      <c r="B631" s="52" t="s">
        <v>13906</v>
      </c>
      <c r="C631" s="52" t="s">
        <v>33051</v>
      </c>
      <c r="D631" s="14">
        <v>11.03</v>
      </c>
      <c r="E631" s="53">
        <v>4.84</v>
      </c>
      <c r="F631" s="12">
        <v>53.39</v>
      </c>
      <c r="G631" s="12"/>
    </row>
    <row r="632" customHeight="1" spans="1:7">
      <c r="A632" s="12">
        <v>628</v>
      </c>
      <c r="B632" s="52" t="s">
        <v>7913</v>
      </c>
      <c r="C632" s="52" t="s">
        <v>33051</v>
      </c>
      <c r="D632" s="14">
        <v>4.1</v>
      </c>
      <c r="E632" s="53">
        <v>4.84</v>
      </c>
      <c r="F632" s="12">
        <v>19.84</v>
      </c>
      <c r="G632" s="12"/>
    </row>
    <row r="633" customHeight="1" spans="1:7">
      <c r="A633" s="12">
        <v>629</v>
      </c>
      <c r="B633" s="52" t="s">
        <v>33068</v>
      </c>
      <c r="C633" s="52" t="s">
        <v>33051</v>
      </c>
      <c r="D633" s="14">
        <v>11.36</v>
      </c>
      <c r="E633" s="53">
        <v>4.84</v>
      </c>
      <c r="F633" s="12">
        <v>54.98</v>
      </c>
      <c r="G633" s="12"/>
    </row>
    <row r="634" customHeight="1" spans="1:7">
      <c r="A634" s="12">
        <v>630</v>
      </c>
      <c r="B634" s="52" t="s">
        <v>9893</v>
      </c>
      <c r="C634" s="12" t="s">
        <v>33069</v>
      </c>
      <c r="D634" s="52">
        <v>10.65</v>
      </c>
      <c r="E634" s="55" t="s">
        <v>33070</v>
      </c>
      <c r="F634" s="12">
        <v>51.55</v>
      </c>
      <c r="G634" s="12"/>
    </row>
    <row r="635" customHeight="1" spans="1:7">
      <c r="A635" s="12">
        <v>631</v>
      </c>
      <c r="B635" s="52" t="s">
        <v>4406</v>
      </c>
      <c r="C635" s="12" t="s">
        <v>33069</v>
      </c>
      <c r="D635" s="52">
        <v>9.03</v>
      </c>
      <c r="E635" s="55" t="s">
        <v>33070</v>
      </c>
      <c r="F635" s="12">
        <v>43.71</v>
      </c>
      <c r="G635" s="12"/>
    </row>
    <row r="636" customHeight="1" spans="1:7">
      <c r="A636" s="12">
        <v>632</v>
      </c>
      <c r="B636" s="52" t="s">
        <v>33071</v>
      </c>
      <c r="C636" s="12" t="s">
        <v>33069</v>
      </c>
      <c r="D636" s="52">
        <v>13.83</v>
      </c>
      <c r="E636" s="56" t="s">
        <v>33070</v>
      </c>
      <c r="F636" s="12">
        <v>66.94</v>
      </c>
      <c r="G636" s="12"/>
    </row>
    <row r="637" customHeight="1" spans="1:7">
      <c r="A637" s="12">
        <v>633</v>
      </c>
      <c r="B637" s="52" t="s">
        <v>33072</v>
      </c>
      <c r="C637" s="12" t="s">
        <v>33069</v>
      </c>
      <c r="D637" s="52">
        <v>9.16</v>
      </c>
      <c r="E637" s="55" t="s">
        <v>33070</v>
      </c>
      <c r="F637" s="12">
        <v>44.33</v>
      </c>
      <c r="G637" s="12"/>
    </row>
    <row r="638" customHeight="1" spans="1:7">
      <c r="A638" s="12">
        <v>634</v>
      </c>
      <c r="B638" s="52" t="s">
        <v>33073</v>
      </c>
      <c r="C638" s="12" t="s">
        <v>33069</v>
      </c>
      <c r="D638" s="52">
        <v>27.59</v>
      </c>
      <c r="E638" s="55" t="s">
        <v>33070</v>
      </c>
      <c r="F638" s="12">
        <v>133.54</v>
      </c>
      <c r="G638" s="12"/>
    </row>
    <row r="639" customHeight="1" spans="1:7">
      <c r="A639" s="12">
        <v>635</v>
      </c>
      <c r="B639" s="52" t="s">
        <v>33074</v>
      </c>
      <c r="C639" s="12" t="s">
        <v>33069</v>
      </c>
      <c r="D639" s="52">
        <v>17.59</v>
      </c>
      <c r="E639" s="55" t="s">
        <v>33070</v>
      </c>
      <c r="F639" s="12">
        <v>85.14</v>
      </c>
      <c r="G639" s="12"/>
    </row>
    <row r="640" customHeight="1" spans="1:7">
      <c r="A640" s="12">
        <v>636</v>
      </c>
      <c r="B640" s="52" t="s">
        <v>3905</v>
      </c>
      <c r="C640" s="12" t="s">
        <v>33069</v>
      </c>
      <c r="D640" s="52">
        <v>14.64</v>
      </c>
      <c r="E640" s="55" t="s">
        <v>33070</v>
      </c>
      <c r="F640" s="12">
        <v>70.86</v>
      </c>
      <c r="G640" s="12"/>
    </row>
    <row r="641" customHeight="1" spans="1:7">
      <c r="A641" s="12">
        <v>637</v>
      </c>
      <c r="B641" s="52" t="s">
        <v>3978</v>
      </c>
      <c r="C641" s="12" t="s">
        <v>33069</v>
      </c>
      <c r="D641" s="52">
        <v>20.39</v>
      </c>
      <c r="E641" s="55" t="s">
        <v>33070</v>
      </c>
      <c r="F641" s="12">
        <v>98.69</v>
      </c>
      <c r="G641" s="12"/>
    </row>
    <row r="642" customHeight="1" spans="1:7">
      <c r="A642" s="12">
        <v>638</v>
      </c>
      <c r="B642" s="52" t="s">
        <v>10973</v>
      </c>
      <c r="C642" s="12" t="s">
        <v>33069</v>
      </c>
      <c r="D642" s="52">
        <v>12.48</v>
      </c>
      <c r="E642" s="55" t="s">
        <v>33070</v>
      </c>
      <c r="F642" s="12">
        <v>60.4</v>
      </c>
      <c r="G642" s="12"/>
    </row>
    <row r="643" customHeight="1" spans="1:7">
      <c r="A643" s="12">
        <v>639</v>
      </c>
      <c r="B643" s="52" t="s">
        <v>33075</v>
      </c>
      <c r="C643" s="12" t="s">
        <v>33069</v>
      </c>
      <c r="D643" s="52">
        <v>10.89</v>
      </c>
      <c r="E643" s="55" t="s">
        <v>33070</v>
      </c>
      <c r="F643" s="12">
        <v>52.71</v>
      </c>
      <c r="G643" s="12"/>
    </row>
    <row r="644" customHeight="1" spans="1:7">
      <c r="A644" s="12">
        <v>640</v>
      </c>
      <c r="B644" s="52" t="s">
        <v>33076</v>
      </c>
      <c r="C644" s="12" t="s">
        <v>33069</v>
      </c>
      <c r="D644" s="52">
        <v>12.5</v>
      </c>
      <c r="E644" s="55" t="s">
        <v>33070</v>
      </c>
      <c r="F644" s="12">
        <v>60.5</v>
      </c>
      <c r="G644" s="12"/>
    </row>
    <row r="645" customHeight="1" spans="1:7">
      <c r="A645" s="12">
        <v>641</v>
      </c>
      <c r="B645" s="52" t="s">
        <v>3877</v>
      </c>
      <c r="C645" s="12" t="s">
        <v>33069</v>
      </c>
      <c r="D645" s="52">
        <v>10.43</v>
      </c>
      <c r="E645" s="55" t="s">
        <v>33070</v>
      </c>
      <c r="F645" s="12">
        <v>50.48</v>
      </c>
      <c r="G645" s="12"/>
    </row>
    <row r="646" customHeight="1" spans="1:7">
      <c r="A646" s="12">
        <v>642</v>
      </c>
      <c r="B646" s="52" t="s">
        <v>21545</v>
      </c>
      <c r="C646" s="12" t="s">
        <v>33069</v>
      </c>
      <c r="D646" s="52">
        <v>8.02</v>
      </c>
      <c r="E646" s="55" t="s">
        <v>33070</v>
      </c>
      <c r="F646" s="12">
        <v>38.82</v>
      </c>
      <c r="G646" s="12"/>
    </row>
    <row r="647" customHeight="1" spans="1:7">
      <c r="A647" s="12">
        <v>643</v>
      </c>
      <c r="B647" s="52" t="s">
        <v>4594</v>
      </c>
      <c r="C647" s="12" t="s">
        <v>33069</v>
      </c>
      <c r="D647" s="52">
        <v>7.03</v>
      </c>
      <c r="E647" s="55" t="s">
        <v>33070</v>
      </c>
      <c r="F647" s="12">
        <v>34.03</v>
      </c>
      <c r="G647" s="12"/>
    </row>
    <row r="648" customHeight="1" spans="1:7">
      <c r="A648" s="12">
        <v>644</v>
      </c>
      <c r="B648" s="52" t="s">
        <v>12861</v>
      </c>
      <c r="C648" s="12" t="s">
        <v>33069</v>
      </c>
      <c r="D648" s="52">
        <v>8.54</v>
      </c>
      <c r="E648" s="55" t="s">
        <v>33070</v>
      </c>
      <c r="F648" s="12">
        <v>41.33</v>
      </c>
      <c r="G648" s="12"/>
    </row>
    <row r="649" customHeight="1" spans="1:7">
      <c r="A649" s="12">
        <v>645</v>
      </c>
      <c r="B649" s="52" t="s">
        <v>33077</v>
      </c>
      <c r="C649" s="12" t="s">
        <v>33069</v>
      </c>
      <c r="D649" s="52">
        <v>5.23</v>
      </c>
      <c r="E649" s="55" t="s">
        <v>33070</v>
      </c>
      <c r="F649" s="12">
        <v>25.31</v>
      </c>
      <c r="G649" s="12"/>
    </row>
    <row r="650" customHeight="1" spans="1:7">
      <c r="A650" s="12">
        <v>646</v>
      </c>
      <c r="B650" s="52" t="s">
        <v>6571</v>
      </c>
      <c r="C650" s="12" t="s">
        <v>33069</v>
      </c>
      <c r="D650" s="52">
        <v>8.67</v>
      </c>
      <c r="E650" s="55" t="s">
        <v>33070</v>
      </c>
      <c r="F650" s="12">
        <v>41.96</v>
      </c>
      <c r="G650" s="12"/>
    </row>
    <row r="651" customHeight="1" spans="1:7">
      <c r="A651" s="12">
        <v>647</v>
      </c>
      <c r="B651" s="52" t="s">
        <v>164</v>
      </c>
      <c r="C651" s="12" t="s">
        <v>33069</v>
      </c>
      <c r="D651" s="52">
        <v>29.53</v>
      </c>
      <c r="E651" s="55" t="s">
        <v>33070</v>
      </c>
      <c r="F651" s="12">
        <v>142.93</v>
      </c>
      <c r="G651" s="12"/>
    </row>
    <row r="652" customHeight="1" spans="1:7">
      <c r="A652" s="12">
        <v>648</v>
      </c>
      <c r="B652" s="52" t="s">
        <v>8303</v>
      </c>
      <c r="C652" s="12" t="s">
        <v>33069</v>
      </c>
      <c r="D652" s="52">
        <v>12.39</v>
      </c>
      <c r="E652" s="55" t="s">
        <v>33070</v>
      </c>
      <c r="F652" s="12">
        <v>59.97</v>
      </c>
      <c r="G652" s="12"/>
    </row>
    <row r="653" customHeight="1" spans="1:7">
      <c r="A653" s="12">
        <v>649</v>
      </c>
      <c r="B653" s="52" t="s">
        <v>33078</v>
      </c>
      <c r="C653" s="12" t="s">
        <v>33069</v>
      </c>
      <c r="D653" s="52">
        <v>26.54</v>
      </c>
      <c r="E653" s="55" t="s">
        <v>33070</v>
      </c>
      <c r="F653" s="12">
        <v>128.45</v>
      </c>
      <c r="G653" s="12"/>
    </row>
    <row r="654" customHeight="1" spans="1:7">
      <c r="A654" s="12">
        <v>650</v>
      </c>
      <c r="B654" s="52" t="s">
        <v>33079</v>
      </c>
      <c r="C654" s="12" t="s">
        <v>33069</v>
      </c>
      <c r="D654" s="52">
        <v>17.44</v>
      </c>
      <c r="E654" s="55" t="s">
        <v>33070</v>
      </c>
      <c r="F654" s="12">
        <v>84.41</v>
      </c>
      <c r="G654" s="12"/>
    </row>
    <row r="655" customHeight="1" spans="1:7">
      <c r="A655" s="12">
        <v>651</v>
      </c>
      <c r="B655" s="52" t="s">
        <v>33080</v>
      </c>
      <c r="C655" s="12" t="s">
        <v>33069</v>
      </c>
      <c r="D655" s="52">
        <v>15.61</v>
      </c>
      <c r="E655" s="55" t="s">
        <v>33070</v>
      </c>
      <c r="F655" s="12">
        <v>75.55</v>
      </c>
      <c r="G655" s="12"/>
    </row>
    <row r="656" customHeight="1" spans="1:7">
      <c r="A656" s="12">
        <v>652</v>
      </c>
      <c r="B656" s="52" t="s">
        <v>3450</v>
      </c>
      <c r="C656" s="12" t="s">
        <v>33069</v>
      </c>
      <c r="D656" s="52">
        <v>14.38</v>
      </c>
      <c r="E656" s="55" t="s">
        <v>33070</v>
      </c>
      <c r="F656" s="12">
        <v>69.6</v>
      </c>
      <c r="G656" s="12"/>
    </row>
    <row r="657" customHeight="1" spans="1:7">
      <c r="A657" s="12">
        <v>653</v>
      </c>
      <c r="B657" s="52" t="s">
        <v>3920</v>
      </c>
      <c r="C657" s="12" t="s">
        <v>33069</v>
      </c>
      <c r="D657" s="52">
        <v>8.24</v>
      </c>
      <c r="E657" s="55" t="s">
        <v>33070</v>
      </c>
      <c r="F657" s="12">
        <v>39.88</v>
      </c>
      <c r="G657" s="12"/>
    </row>
    <row r="658" customHeight="1" spans="1:7">
      <c r="A658" s="12">
        <v>654</v>
      </c>
      <c r="B658" s="52" t="s">
        <v>33081</v>
      </c>
      <c r="C658" s="12" t="s">
        <v>33069</v>
      </c>
      <c r="D658" s="52">
        <v>10.08</v>
      </c>
      <c r="E658" s="55" t="s">
        <v>33070</v>
      </c>
      <c r="F658" s="12">
        <v>48.79</v>
      </c>
      <c r="G658" s="12"/>
    </row>
    <row r="659" customHeight="1" spans="1:7">
      <c r="A659" s="12">
        <v>655</v>
      </c>
      <c r="B659" s="52" t="s">
        <v>33082</v>
      </c>
      <c r="C659" s="12" t="s">
        <v>33069</v>
      </c>
      <c r="D659" s="52">
        <v>8.21</v>
      </c>
      <c r="E659" s="55" t="s">
        <v>33070</v>
      </c>
      <c r="F659" s="12">
        <v>39.74</v>
      </c>
      <c r="G659" s="12"/>
    </row>
    <row r="660" customHeight="1" spans="1:7">
      <c r="A660" s="12">
        <v>656</v>
      </c>
      <c r="B660" s="52" t="s">
        <v>33083</v>
      </c>
      <c r="C660" s="12" t="s">
        <v>33069</v>
      </c>
      <c r="D660" s="52">
        <v>18.24</v>
      </c>
      <c r="E660" s="55" t="s">
        <v>33070</v>
      </c>
      <c r="F660" s="12">
        <v>88.28</v>
      </c>
      <c r="G660" s="12"/>
    </row>
    <row r="661" customHeight="1" spans="1:7">
      <c r="A661" s="12">
        <v>657</v>
      </c>
      <c r="B661" s="52" t="s">
        <v>3362</v>
      </c>
      <c r="C661" s="12" t="s">
        <v>33069</v>
      </c>
      <c r="D661" s="52">
        <v>5.74</v>
      </c>
      <c r="E661" s="55" t="s">
        <v>33070</v>
      </c>
      <c r="F661" s="12">
        <v>27.78</v>
      </c>
      <c r="G661" s="12"/>
    </row>
    <row r="662" customHeight="1" spans="1:7">
      <c r="A662" s="12">
        <v>658</v>
      </c>
      <c r="B662" s="52" t="s">
        <v>27512</v>
      </c>
      <c r="C662" s="12" t="s">
        <v>33069</v>
      </c>
      <c r="D662" s="52">
        <v>1.01</v>
      </c>
      <c r="E662" s="55" t="s">
        <v>33070</v>
      </c>
      <c r="F662" s="12">
        <v>4.89</v>
      </c>
      <c r="G662" s="12"/>
    </row>
    <row r="663" customHeight="1" spans="1:7">
      <c r="A663" s="12">
        <v>659</v>
      </c>
      <c r="B663" s="52" t="s">
        <v>33084</v>
      </c>
      <c r="C663" s="12" t="s">
        <v>33069</v>
      </c>
      <c r="D663" s="52">
        <v>2.65</v>
      </c>
      <c r="E663" s="55" t="s">
        <v>33070</v>
      </c>
      <c r="F663" s="12">
        <v>12.83</v>
      </c>
      <c r="G663" s="12"/>
    </row>
    <row r="664" customHeight="1" spans="1:7">
      <c r="A664" s="12">
        <v>660</v>
      </c>
      <c r="B664" s="52" t="s">
        <v>4233</v>
      </c>
      <c r="C664" s="12" t="s">
        <v>33069</v>
      </c>
      <c r="D664" s="52">
        <v>12.57</v>
      </c>
      <c r="E664" s="55" t="s">
        <v>33070</v>
      </c>
      <c r="F664" s="12">
        <v>60.84</v>
      </c>
      <c r="G664" s="12"/>
    </row>
    <row r="665" customHeight="1" spans="1:7">
      <c r="A665" s="12">
        <v>661</v>
      </c>
      <c r="B665" s="52" t="s">
        <v>33085</v>
      </c>
      <c r="C665" s="12" t="s">
        <v>33069</v>
      </c>
      <c r="D665" s="52">
        <v>3.02</v>
      </c>
      <c r="E665" s="55" t="s">
        <v>33070</v>
      </c>
      <c r="F665" s="12">
        <v>14.62</v>
      </c>
      <c r="G665" s="12"/>
    </row>
    <row r="666" customHeight="1" spans="1:7">
      <c r="A666" s="12">
        <v>662</v>
      </c>
      <c r="B666" s="52" t="s">
        <v>33086</v>
      </c>
      <c r="C666" s="12" t="s">
        <v>33069</v>
      </c>
      <c r="D666" s="52">
        <v>3.02</v>
      </c>
      <c r="E666" s="55" t="s">
        <v>33070</v>
      </c>
      <c r="F666" s="12">
        <v>14.62</v>
      </c>
      <c r="G666" s="12"/>
    </row>
    <row r="667" customHeight="1" spans="1:7">
      <c r="A667" s="12">
        <v>663</v>
      </c>
      <c r="B667" s="52" t="s">
        <v>4406</v>
      </c>
      <c r="C667" s="12" t="s">
        <v>33069</v>
      </c>
      <c r="D667" s="52">
        <v>12.82</v>
      </c>
      <c r="E667" s="55" t="s">
        <v>33070</v>
      </c>
      <c r="F667" s="12">
        <v>62.05</v>
      </c>
      <c r="G667" s="12"/>
    </row>
    <row r="668" customHeight="1" spans="1:7">
      <c r="A668" s="12">
        <v>664</v>
      </c>
      <c r="B668" s="52" t="s">
        <v>33087</v>
      </c>
      <c r="C668" s="12" t="s">
        <v>33069</v>
      </c>
      <c r="D668" s="52">
        <v>11.23</v>
      </c>
      <c r="E668" s="55" t="s">
        <v>33070</v>
      </c>
      <c r="F668" s="12">
        <v>54.35</v>
      </c>
      <c r="G668" s="12"/>
    </row>
    <row r="669" customHeight="1" spans="1:7">
      <c r="A669" s="12">
        <v>665</v>
      </c>
      <c r="B669" s="52" t="s">
        <v>3403</v>
      </c>
      <c r="C669" s="52" t="s">
        <v>33088</v>
      </c>
      <c r="D669" s="57">
        <v>9.25</v>
      </c>
      <c r="E669" s="56" t="s">
        <v>33070</v>
      </c>
      <c r="F669" s="12">
        <v>44.77</v>
      </c>
      <c r="G669" s="12"/>
    </row>
    <row r="670" s="3" customFormat="1" customHeight="1" spans="1:7">
      <c r="A670" s="12">
        <v>666</v>
      </c>
      <c r="B670" s="52" t="s">
        <v>9598</v>
      </c>
      <c r="C670" s="52" t="s">
        <v>33088</v>
      </c>
      <c r="D670" s="57">
        <v>7.3</v>
      </c>
      <c r="E670" s="56" t="s">
        <v>33070</v>
      </c>
      <c r="F670" s="12">
        <v>35.33</v>
      </c>
      <c r="G670" s="12"/>
    </row>
    <row r="671" customHeight="1" spans="1:7">
      <c r="A671" s="12">
        <v>667</v>
      </c>
      <c r="B671" s="52" t="s">
        <v>33089</v>
      </c>
      <c r="C671" s="58" t="s">
        <v>33088</v>
      </c>
      <c r="D671" s="59">
        <v>9.89</v>
      </c>
      <c r="E671" s="60" t="s">
        <v>33070</v>
      </c>
      <c r="F671" s="12">
        <v>47.87</v>
      </c>
      <c r="G671" s="12"/>
    </row>
    <row r="672" customHeight="1" spans="1:7">
      <c r="A672" s="12">
        <v>668</v>
      </c>
      <c r="B672" s="52" t="s">
        <v>33090</v>
      </c>
      <c r="C672" s="52" t="s">
        <v>33088</v>
      </c>
      <c r="D672" s="57">
        <v>5.1</v>
      </c>
      <c r="E672" s="56" t="s">
        <v>33070</v>
      </c>
      <c r="F672" s="12">
        <v>24.68</v>
      </c>
      <c r="G672" s="12"/>
    </row>
    <row r="673" customHeight="1" spans="1:7">
      <c r="A673" s="12">
        <v>669</v>
      </c>
      <c r="B673" s="52" t="s">
        <v>33091</v>
      </c>
      <c r="C673" s="52" t="s">
        <v>33088</v>
      </c>
      <c r="D673" s="57">
        <v>8.71</v>
      </c>
      <c r="E673" s="56" t="s">
        <v>33070</v>
      </c>
      <c r="F673" s="12">
        <v>42.16</v>
      </c>
      <c r="G673" s="12"/>
    </row>
    <row r="674" customHeight="1" spans="1:7">
      <c r="A674" s="12">
        <v>670</v>
      </c>
      <c r="B674" s="52" t="s">
        <v>13840</v>
      </c>
      <c r="C674" s="52" t="s">
        <v>33088</v>
      </c>
      <c r="D674" s="57">
        <v>3.04</v>
      </c>
      <c r="E674" s="56" t="s">
        <v>33070</v>
      </c>
      <c r="F674" s="12">
        <v>14.71</v>
      </c>
      <c r="G674" s="12"/>
    </row>
    <row r="675" customHeight="1" spans="1:7">
      <c r="A675" s="12">
        <v>671</v>
      </c>
      <c r="B675" s="52" t="s">
        <v>3521</v>
      </c>
      <c r="C675" s="52" t="s">
        <v>33088</v>
      </c>
      <c r="D675" s="57">
        <v>9.23</v>
      </c>
      <c r="E675" s="56" t="s">
        <v>33070</v>
      </c>
      <c r="F675" s="12">
        <v>44.67</v>
      </c>
      <c r="G675" s="12"/>
    </row>
    <row r="676" customHeight="1" spans="1:7">
      <c r="A676" s="12">
        <v>672</v>
      </c>
      <c r="B676" s="52" t="s">
        <v>32382</v>
      </c>
      <c r="C676" s="52" t="s">
        <v>33088</v>
      </c>
      <c r="D676" s="57">
        <v>8.97</v>
      </c>
      <c r="E676" s="56" t="s">
        <v>33070</v>
      </c>
      <c r="F676" s="12">
        <v>43.41</v>
      </c>
      <c r="G676" s="12"/>
    </row>
    <row r="677" customHeight="1" spans="1:7">
      <c r="A677" s="12">
        <v>673</v>
      </c>
      <c r="B677" s="52" t="s">
        <v>2455</v>
      </c>
      <c r="C677" s="52" t="s">
        <v>33088</v>
      </c>
      <c r="D677" s="57">
        <v>5.72</v>
      </c>
      <c r="E677" s="56" t="s">
        <v>33070</v>
      </c>
      <c r="F677" s="12">
        <v>27.68</v>
      </c>
      <c r="G677" s="12"/>
    </row>
    <row r="678" customHeight="1" spans="1:7">
      <c r="A678" s="12">
        <v>674</v>
      </c>
      <c r="B678" s="52" t="s">
        <v>33092</v>
      </c>
      <c r="C678" s="52" t="s">
        <v>33088</v>
      </c>
      <c r="D678" s="57">
        <v>9.37</v>
      </c>
      <c r="E678" s="56" t="s">
        <v>33070</v>
      </c>
      <c r="F678" s="12">
        <v>45.35</v>
      </c>
      <c r="G678" s="12"/>
    </row>
    <row r="679" customHeight="1" spans="1:7">
      <c r="A679" s="12">
        <v>675</v>
      </c>
      <c r="B679" s="52" t="s">
        <v>33093</v>
      </c>
      <c r="C679" s="52" t="s">
        <v>33088</v>
      </c>
      <c r="D679" s="57">
        <v>5.6</v>
      </c>
      <c r="E679" s="56" t="s">
        <v>33070</v>
      </c>
      <c r="F679" s="12">
        <v>27.1</v>
      </c>
      <c r="G679" s="12"/>
    </row>
    <row r="680" customHeight="1" spans="1:7">
      <c r="A680" s="12">
        <v>676</v>
      </c>
      <c r="B680" s="52" t="s">
        <v>9649</v>
      </c>
      <c r="C680" s="52" t="s">
        <v>33088</v>
      </c>
      <c r="D680" s="57">
        <v>10.18</v>
      </c>
      <c r="E680" s="56" t="s">
        <v>33070</v>
      </c>
      <c r="F680" s="12">
        <v>49.27</v>
      </c>
      <c r="G680" s="12"/>
    </row>
    <row r="681" customHeight="1" spans="1:7">
      <c r="A681" s="12">
        <v>677</v>
      </c>
      <c r="B681" s="52" t="s">
        <v>33094</v>
      </c>
      <c r="C681" s="52" t="s">
        <v>33088</v>
      </c>
      <c r="D681" s="57">
        <v>3.31</v>
      </c>
      <c r="E681" s="56" t="s">
        <v>33070</v>
      </c>
      <c r="F681" s="12">
        <v>16.02</v>
      </c>
      <c r="G681" s="12"/>
    </row>
    <row r="682" customHeight="1" spans="1:7">
      <c r="A682" s="12">
        <v>678</v>
      </c>
      <c r="B682" s="52" t="s">
        <v>33095</v>
      </c>
      <c r="C682" s="52" t="s">
        <v>33088</v>
      </c>
      <c r="D682" s="57">
        <v>6.6</v>
      </c>
      <c r="E682" s="56" t="s">
        <v>33070</v>
      </c>
      <c r="F682" s="12">
        <v>31.94</v>
      </c>
      <c r="G682" s="12"/>
    </row>
    <row r="683" customHeight="1" spans="1:7">
      <c r="A683" s="12">
        <v>679</v>
      </c>
      <c r="B683" s="52" t="s">
        <v>3650</v>
      </c>
      <c r="C683" s="52" t="s">
        <v>33088</v>
      </c>
      <c r="D683" s="57">
        <v>6.53</v>
      </c>
      <c r="E683" s="56" t="s">
        <v>33070</v>
      </c>
      <c r="F683" s="12">
        <v>31.61</v>
      </c>
      <c r="G683" s="12"/>
    </row>
    <row r="684" customHeight="1" spans="1:7">
      <c r="A684" s="12">
        <v>680</v>
      </c>
      <c r="B684" s="52" t="s">
        <v>4158</v>
      </c>
      <c r="C684" s="52" t="s">
        <v>33088</v>
      </c>
      <c r="D684" s="57">
        <v>4.27</v>
      </c>
      <c r="E684" s="56" t="s">
        <v>33070</v>
      </c>
      <c r="F684" s="12">
        <v>20.67</v>
      </c>
      <c r="G684" s="12"/>
    </row>
    <row r="685" customHeight="1" spans="1:7">
      <c r="A685" s="12">
        <v>681</v>
      </c>
      <c r="B685" s="52" t="s">
        <v>16347</v>
      </c>
      <c r="C685" s="52" t="s">
        <v>33088</v>
      </c>
      <c r="D685" s="57">
        <v>16.06</v>
      </c>
      <c r="E685" s="56" t="s">
        <v>33070</v>
      </c>
      <c r="F685" s="12">
        <v>77.73</v>
      </c>
      <c r="G685" s="12"/>
    </row>
    <row r="686" customHeight="1" spans="1:7">
      <c r="A686" s="12">
        <v>682</v>
      </c>
      <c r="B686" s="52" t="s">
        <v>6137</v>
      </c>
      <c r="C686" s="52" t="s">
        <v>33088</v>
      </c>
      <c r="D686" s="57">
        <v>5.59</v>
      </c>
      <c r="E686" s="56" t="s">
        <v>33070</v>
      </c>
      <c r="F686" s="12">
        <v>27.06</v>
      </c>
      <c r="G686" s="12"/>
    </row>
    <row r="687" customHeight="1" spans="1:7">
      <c r="A687" s="12">
        <v>683</v>
      </c>
      <c r="B687" s="52" t="s">
        <v>20915</v>
      </c>
      <c r="C687" s="52" t="s">
        <v>33088</v>
      </c>
      <c r="D687" s="57">
        <v>10.59</v>
      </c>
      <c r="E687" s="56" t="s">
        <v>33070</v>
      </c>
      <c r="F687" s="12">
        <v>51.26</v>
      </c>
      <c r="G687" s="12"/>
    </row>
    <row r="688" customHeight="1" spans="1:7">
      <c r="A688" s="12">
        <v>684</v>
      </c>
      <c r="B688" s="52" t="s">
        <v>33096</v>
      </c>
      <c r="C688" s="52" t="s">
        <v>33088</v>
      </c>
      <c r="D688" s="57">
        <v>8.27</v>
      </c>
      <c r="E688" s="56" t="s">
        <v>33070</v>
      </c>
      <c r="F688" s="12">
        <v>40.03</v>
      </c>
      <c r="G688" s="12"/>
    </row>
    <row r="689" customHeight="1" spans="1:7">
      <c r="A689" s="12">
        <v>685</v>
      </c>
      <c r="B689" s="52" t="s">
        <v>823</v>
      </c>
      <c r="C689" s="52" t="s">
        <v>33088</v>
      </c>
      <c r="D689" s="57">
        <v>2.54</v>
      </c>
      <c r="E689" s="56" t="s">
        <v>33070</v>
      </c>
      <c r="F689" s="12">
        <v>12.29</v>
      </c>
      <c r="G689" s="12"/>
    </row>
    <row r="690" customHeight="1" spans="1:7">
      <c r="A690" s="12">
        <v>686</v>
      </c>
      <c r="B690" s="52" t="s">
        <v>136</v>
      </c>
      <c r="C690" s="52" t="s">
        <v>33088</v>
      </c>
      <c r="D690" s="57">
        <v>3.02</v>
      </c>
      <c r="E690" s="56" t="s">
        <v>33070</v>
      </c>
      <c r="F690" s="12">
        <v>14.62</v>
      </c>
      <c r="G690" s="12"/>
    </row>
    <row r="691" customHeight="1" spans="1:7">
      <c r="A691" s="12">
        <v>687</v>
      </c>
      <c r="B691" s="52" t="s">
        <v>8658</v>
      </c>
      <c r="C691" s="52" t="s">
        <v>33088</v>
      </c>
      <c r="D691" s="57">
        <v>16.84</v>
      </c>
      <c r="E691" s="56" t="s">
        <v>33070</v>
      </c>
      <c r="F691" s="12">
        <v>81.51</v>
      </c>
      <c r="G691" s="12"/>
    </row>
    <row r="692" customHeight="1" spans="1:7">
      <c r="A692" s="12">
        <v>688</v>
      </c>
      <c r="B692" s="52" t="s">
        <v>33097</v>
      </c>
      <c r="C692" s="52" t="s">
        <v>33088</v>
      </c>
      <c r="D692" s="57">
        <v>7.57</v>
      </c>
      <c r="E692" s="56" t="s">
        <v>33070</v>
      </c>
      <c r="F692" s="12">
        <v>36.64</v>
      </c>
      <c r="G692" s="12"/>
    </row>
    <row r="693" customHeight="1" spans="1:7">
      <c r="A693" s="12">
        <v>689</v>
      </c>
      <c r="B693" s="52" t="s">
        <v>4597</v>
      </c>
      <c r="C693" s="52" t="s">
        <v>33088</v>
      </c>
      <c r="D693" s="57">
        <v>18.59</v>
      </c>
      <c r="E693" s="56" t="s">
        <v>33070</v>
      </c>
      <c r="F693" s="12">
        <v>89.98</v>
      </c>
      <c r="G693" s="12"/>
    </row>
    <row r="694" customHeight="1" spans="1:7">
      <c r="A694" s="12">
        <v>690</v>
      </c>
      <c r="B694" s="52" t="s">
        <v>33098</v>
      </c>
      <c r="C694" s="52" t="s">
        <v>33088</v>
      </c>
      <c r="D694" s="57">
        <v>5.59</v>
      </c>
      <c r="E694" s="56" t="s">
        <v>33070</v>
      </c>
      <c r="F694" s="12">
        <v>27.06</v>
      </c>
      <c r="G694" s="12"/>
    </row>
    <row r="695" customHeight="1" spans="1:7">
      <c r="A695" s="12">
        <v>691</v>
      </c>
      <c r="B695" s="52" t="s">
        <v>33099</v>
      </c>
      <c r="C695" s="52" t="s">
        <v>33088</v>
      </c>
      <c r="D695" s="57">
        <v>5.5</v>
      </c>
      <c r="E695" s="56" t="s">
        <v>33070</v>
      </c>
      <c r="F695" s="12">
        <v>26.62</v>
      </c>
      <c r="G695" s="12"/>
    </row>
    <row r="696" customHeight="1" spans="1:7">
      <c r="A696" s="12">
        <v>692</v>
      </c>
      <c r="B696" s="52" t="s">
        <v>9552</v>
      </c>
      <c r="C696" s="52" t="s">
        <v>33088</v>
      </c>
      <c r="D696" s="57">
        <v>6.22</v>
      </c>
      <c r="E696" s="56" t="s">
        <v>33070</v>
      </c>
      <c r="F696" s="12">
        <v>30.1</v>
      </c>
      <c r="G696" s="12"/>
    </row>
    <row r="697" customHeight="1" spans="1:7">
      <c r="A697" s="12">
        <v>693</v>
      </c>
      <c r="B697" s="52" t="s">
        <v>17522</v>
      </c>
      <c r="C697" s="52" t="s">
        <v>33088</v>
      </c>
      <c r="D697" s="57">
        <v>4.53</v>
      </c>
      <c r="E697" s="56" t="s">
        <v>33070</v>
      </c>
      <c r="F697" s="12">
        <v>21.93</v>
      </c>
      <c r="G697" s="12"/>
    </row>
    <row r="698" customHeight="1" spans="1:7">
      <c r="A698" s="12">
        <v>694</v>
      </c>
      <c r="B698" s="52" t="s">
        <v>3408</v>
      </c>
      <c r="C698" s="52" t="s">
        <v>33088</v>
      </c>
      <c r="D698" s="57">
        <v>8</v>
      </c>
      <c r="E698" s="56" t="s">
        <v>33070</v>
      </c>
      <c r="F698" s="12">
        <v>38.72</v>
      </c>
      <c r="G698" s="12"/>
    </row>
    <row r="699" customHeight="1" spans="1:7">
      <c r="A699" s="12">
        <v>695</v>
      </c>
      <c r="B699" s="52" t="s">
        <v>4756</v>
      </c>
      <c r="C699" s="52" t="s">
        <v>33088</v>
      </c>
      <c r="D699" s="57">
        <v>5.2</v>
      </c>
      <c r="E699" s="56" t="s">
        <v>33070</v>
      </c>
      <c r="F699" s="12">
        <v>25.17</v>
      </c>
      <c r="G699" s="12"/>
    </row>
    <row r="700" customHeight="1" spans="1:7">
      <c r="A700" s="12">
        <v>696</v>
      </c>
      <c r="B700" s="52" t="s">
        <v>33100</v>
      </c>
      <c r="C700" s="52" t="s">
        <v>33088</v>
      </c>
      <c r="D700" s="57">
        <v>5.77</v>
      </c>
      <c r="E700" s="56" t="s">
        <v>33070</v>
      </c>
      <c r="F700" s="12">
        <v>27.93</v>
      </c>
      <c r="G700" s="12"/>
    </row>
    <row r="701" customHeight="1" spans="1:7">
      <c r="A701" s="12">
        <v>697</v>
      </c>
      <c r="B701" s="52" t="s">
        <v>33101</v>
      </c>
      <c r="C701" s="52" t="s">
        <v>33088</v>
      </c>
      <c r="D701" s="57">
        <v>2.85</v>
      </c>
      <c r="E701" s="56" t="s">
        <v>33070</v>
      </c>
      <c r="F701" s="12">
        <v>13.79</v>
      </c>
      <c r="G701" s="12"/>
    </row>
    <row r="702" customHeight="1" spans="1:7">
      <c r="A702" s="12">
        <v>698</v>
      </c>
      <c r="B702" s="52" t="s">
        <v>33102</v>
      </c>
      <c r="C702" s="52" t="s">
        <v>33088</v>
      </c>
      <c r="D702" s="57">
        <v>2.83</v>
      </c>
      <c r="E702" s="56" t="s">
        <v>33070</v>
      </c>
      <c r="F702" s="12">
        <v>13.7</v>
      </c>
      <c r="G702" s="12"/>
    </row>
    <row r="703" customHeight="1" spans="1:7">
      <c r="A703" s="12">
        <v>699</v>
      </c>
      <c r="B703" s="52" t="s">
        <v>33103</v>
      </c>
      <c r="C703" s="52" t="s">
        <v>33088</v>
      </c>
      <c r="D703" s="57">
        <v>7.76</v>
      </c>
      <c r="E703" s="56" t="s">
        <v>33070</v>
      </c>
      <c r="F703" s="12">
        <v>37.56</v>
      </c>
      <c r="G703" s="12"/>
    </row>
    <row r="704" customHeight="1" spans="1:7">
      <c r="A704" s="12">
        <v>700</v>
      </c>
      <c r="B704" s="52" t="s">
        <v>14218</v>
      </c>
      <c r="C704" s="52" t="s">
        <v>33088</v>
      </c>
      <c r="D704" s="57">
        <v>1.36</v>
      </c>
      <c r="E704" s="56" t="s">
        <v>33070</v>
      </c>
      <c r="F704" s="12">
        <v>6.58</v>
      </c>
      <c r="G704" s="12"/>
    </row>
    <row r="705" customHeight="1" spans="1:7">
      <c r="A705" s="12">
        <v>701</v>
      </c>
      <c r="B705" s="52" t="s">
        <v>33104</v>
      </c>
      <c r="C705" s="52" t="s">
        <v>33088</v>
      </c>
      <c r="D705" s="57">
        <v>2.66</v>
      </c>
      <c r="E705" s="56" t="s">
        <v>33070</v>
      </c>
      <c r="F705" s="12">
        <v>12.87</v>
      </c>
      <c r="G705" s="12"/>
    </row>
    <row r="706" customHeight="1" spans="1:7">
      <c r="A706" s="12">
        <v>702</v>
      </c>
      <c r="B706" s="52" t="s">
        <v>33105</v>
      </c>
      <c r="C706" s="52" t="s">
        <v>33088</v>
      </c>
      <c r="D706" s="57">
        <v>8.82</v>
      </c>
      <c r="E706" s="56" t="s">
        <v>33070</v>
      </c>
      <c r="F706" s="12">
        <v>42.69</v>
      </c>
      <c r="G706" s="12"/>
    </row>
    <row r="707" customHeight="1" spans="1:7">
      <c r="A707" s="12">
        <v>703</v>
      </c>
      <c r="B707" s="52" t="s">
        <v>873</v>
      </c>
      <c r="C707" s="52" t="s">
        <v>33088</v>
      </c>
      <c r="D707" s="57">
        <v>4.95</v>
      </c>
      <c r="E707" s="56" t="s">
        <v>33070</v>
      </c>
      <c r="F707" s="12">
        <v>23.96</v>
      </c>
      <c r="G707" s="12"/>
    </row>
    <row r="708" customHeight="1" spans="1:7">
      <c r="A708" s="12">
        <v>704</v>
      </c>
      <c r="B708" s="52" t="s">
        <v>14787</v>
      </c>
      <c r="C708" s="52" t="s">
        <v>33088</v>
      </c>
      <c r="D708" s="57">
        <v>5.06</v>
      </c>
      <c r="E708" s="56" t="s">
        <v>33070</v>
      </c>
      <c r="F708" s="12">
        <v>24.49</v>
      </c>
      <c r="G708" s="12"/>
    </row>
    <row r="709" customHeight="1" spans="1:7">
      <c r="A709" s="12">
        <v>705</v>
      </c>
      <c r="B709" s="52" t="s">
        <v>21115</v>
      </c>
      <c r="C709" s="52" t="s">
        <v>33088</v>
      </c>
      <c r="D709" s="57">
        <v>2.8</v>
      </c>
      <c r="E709" s="56" t="s">
        <v>33070</v>
      </c>
      <c r="F709" s="12">
        <v>13.55</v>
      </c>
      <c r="G709" s="12"/>
    </row>
    <row r="710" customHeight="1" spans="1:7">
      <c r="A710" s="12">
        <v>706</v>
      </c>
      <c r="B710" s="52" t="s">
        <v>3835</v>
      </c>
      <c r="C710" s="52" t="s">
        <v>33088</v>
      </c>
      <c r="D710" s="57">
        <v>5.32</v>
      </c>
      <c r="E710" s="56" t="s">
        <v>33070</v>
      </c>
      <c r="F710" s="12">
        <v>25.75</v>
      </c>
      <c r="G710" s="12"/>
    </row>
    <row r="711" customHeight="1" spans="1:7">
      <c r="A711" s="12">
        <v>707</v>
      </c>
      <c r="B711" s="52" t="s">
        <v>4756</v>
      </c>
      <c r="C711" s="52" t="s">
        <v>33088</v>
      </c>
      <c r="D711" s="57">
        <v>2.41</v>
      </c>
      <c r="E711" s="56" t="s">
        <v>33070</v>
      </c>
      <c r="F711" s="12">
        <v>11.66</v>
      </c>
      <c r="G711" s="12"/>
    </row>
    <row r="712" customHeight="1" spans="1:7">
      <c r="A712" s="12">
        <v>708</v>
      </c>
      <c r="B712" s="52" t="s">
        <v>14240</v>
      </c>
      <c r="C712" s="52" t="s">
        <v>33088</v>
      </c>
      <c r="D712" s="57">
        <v>5.88</v>
      </c>
      <c r="E712" s="56" t="s">
        <v>33070</v>
      </c>
      <c r="F712" s="12">
        <v>28.46</v>
      </c>
      <c r="G712" s="12"/>
    </row>
    <row r="713" customHeight="1" spans="1:7">
      <c r="A713" s="12">
        <v>709</v>
      </c>
      <c r="B713" s="52" t="s">
        <v>3521</v>
      </c>
      <c r="C713" s="52" t="s">
        <v>33088</v>
      </c>
      <c r="D713" s="57">
        <v>7.27</v>
      </c>
      <c r="E713" s="56" t="s">
        <v>33070</v>
      </c>
      <c r="F713" s="12">
        <v>35.19</v>
      </c>
      <c r="G713" s="12"/>
    </row>
    <row r="714" customHeight="1" spans="1:7">
      <c r="A714" s="12">
        <v>710</v>
      </c>
      <c r="B714" s="52" t="s">
        <v>33106</v>
      </c>
      <c r="C714" s="52" t="s">
        <v>33088</v>
      </c>
      <c r="D714" s="57">
        <v>5.19</v>
      </c>
      <c r="E714" s="56" t="s">
        <v>33070</v>
      </c>
      <c r="F714" s="12">
        <v>25.12</v>
      </c>
      <c r="G714" s="12"/>
    </row>
    <row r="715" customHeight="1" spans="1:7">
      <c r="A715" s="12">
        <v>711</v>
      </c>
      <c r="B715" s="52" t="s">
        <v>4135</v>
      </c>
      <c r="C715" s="52" t="s">
        <v>33088</v>
      </c>
      <c r="D715" s="57">
        <v>3.9</v>
      </c>
      <c r="E715" s="56" t="s">
        <v>33070</v>
      </c>
      <c r="F715" s="12">
        <v>18.88</v>
      </c>
      <c r="G715" s="12"/>
    </row>
    <row r="716" customHeight="1" spans="1:7">
      <c r="A716" s="12">
        <v>712</v>
      </c>
      <c r="B716" s="52" t="s">
        <v>33107</v>
      </c>
      <c r="C716" s="52" t="s">
        <v>33088</v>
      </c>
      <c r="D716" s="57">
        <v>3.22</v>
      </c>
      <c r="E716" s="56" t="s">
        <v>33070</v>
      </c>
      <c r="F716" s="12">
        <v>15.58</v>
      </c>
      <c r="G716" s="12"/>
    </row>
    <row r="717" customHeight="1" spans="1:7">
      <c r="A717" s="12">
        <v>713</v>
      </c>
      <c r="B717" s="52" t="s">
        <v>117</v>
      </c>
      <c r="C717" s="52" t="s">
        <v>33088</v>
      </c>
      <c r="D717" s="57">
        <v>4.07</v>
      </c>
      <c r="E717" s="56" t="s">
        <v>33070</v>
      </c>
      <c r="F717" s="12">
        <v>19.7</v>
      </c>
      <c r="G717" s="12"/>
    </row>
    <row r="718" customHeight="1" spans="1:7">
      <c r="A718" s="12">
        <v>714</v>
      </c>
      <c r="B718" s="52" t="s">
        <v>33108</v>
      </c>
      <c r="C718" s="52" t="s">
        <v>33088</v>
      </c>
      <c r="D718" s="57">
        <v>1.46</v>
      </c>
      <c r="E718" s="56" t="s">
        <v>33070</v>
      </c>
      <c r="F718" s="12">
        <v>7.07</v>
      </c>
      <c r="G718" s="12"/>
    </row>
    <row r="719" customHeight="1" spans="1:7">
      <c r="A719" s="12">
        <v>715</v>
      </c>
      <c r="B719" s="52" t="s">
        <v>33109</v>
      </c>
      <c r="C719" s="52" t="s">
        <v>33088</v>
      </c>
      <c r="D719" s="57">
        <v>1.71</v>
      </c>
      <c r="E719" s="56" t="s">
        <v>33070</v>
      </c>
      <c r="F719" s="12">
        <v>8.28</v>
      </c>
      <c r="G719" s="12"/>
    </row>
    <row r="720" customHeight="1" spans="1:7">
      <c r="A720" s="12">
        <v>716</v>
      </c>
      <c r="B720" s="52" t="s">
        <v>33110</v>
      </c>
      <c r="C720" s="52" t="s">
        <v>33088</v>
      </c>
      <c r="D720" s="57">
        <v>1.61</v>
      </c>
      <c r="E720" s="56" t="s">
        <v>33070</v>
      </c>
      <c r="F720" s="12">
        <v>7.79</v>
      </c>
      <c r="G720" s="12"/>
    </row>
    <row r="721" customHeight="1" spans="1:7">
      <c r="A721" s="12">
        <v>717</v>
      </c>
      <c r="B721" s="52" t="s">
        <v>4233</v>
      </c>
      <c r="C721" s="52" t="s">
        <v>33088</v>
      </c>
      <c r="D721" s="57">
        <v>2.53</v>
      </c>
      <c r="E721" s="56" t="s">
        <v>33070</v>
      </c>
      <c r="F721" s="12">
        <v>12.25</v>
      </c>
      <c r="G721" s="12"/>
    </row>
    <row r="722" customHeight="1" spans="1:7">
      <c r="A722" s="12">
        <v>718</v>
      </c>
      <c r="B722" s="52" t="s">
        <v>3859</v>
      </c>
      <c r="C722" s="52" t="s">
        <v>33088</v>
      </c>
      <c r="D722" s="57">
        <v>4.16</v>
      </c>
      <c r="E722" s="56" t="s">
        <v>33070</v>
      </c>
      <c r="F722" s="12">
        <v>20.13</v>
      </c>
      <c r="G722" s="12"/>
    </row>
    <row r="723" customHeight="1" spans="1:7">
      <c r="A723" s="12">
        <v>719</v>
      </c>
      <c r="B723" s="52" t="s">
        <v>33111</v>
      </c>
      <c r="C723" s="52" t="s">
        <v>33112</v>
      </c>
      <c r="D723" s="52">
        <v>3.53</v>
      </c>
      <c r="E723" s="55" t="s">
        <v>33070</v>
      </c>
      <c r="F723" s="12">
        <v>17.09</v>
      </c>
      <c r="G723" s="12"/>
    </row>
    <row r="724" customHeight="1" spans="1:7">
      <c r="A724" s="12">
        <v>720</v>
      </c>
      <c r="B724" s="52" t="s">
        <v>4755</v>
      </c>
      <c r="C724" s="52" t="s">
        <v>33112</v>
      </c>
      <c r="D724" s="52">
        <v>7.75</v>
      </c>
      <c r="E724" s="55" t="s">
        <v>33070</v>
      </c>
      <c r="F724" s="12">
        <v>37.51</v>
      </c>
      <c r="G724" s="12"/>
    </row>
    <row r="725" customHeight="1" spans="1:7">
      <c r="A725" s="12">
        <v>721</v>
      </c>
      <c r="B725" s="52" t="s">
        <v>33113</v>
      </c>
      <c r="C725" s="52" t="s">
        <v>33112</v>
      </c>
      <c r="D725" s="52">
        <v>3.05</v>
      </c>
      <c r="E725" s="55" t="s">
        <v>33070</v>
      </c>
      <c r="F725" s="12">
        <v>14.76</v>
      </c>
      <c r="G725" s="12"/>
    </row>
    <row r="726" customHeight="1" spans="1:7">
      <c r="A726" s="12">
        <v>722</v>
      </c>
      <c r="B726" s="52" t="s">
        <v>33114</v>
      </c>
      <c r="C726" s="52" t="s">
        <v>33112</v>
      </c>
      <c r="D726" s="52">
        <v>1.73</v>
      </c>
      <c r="E726" s="55" t="s">
        <v>33070</v>
      </c>
      <c r="F726" s="12">
        <v>8.37</v>
      </c>
      <c r="G726" s="12"/>
    </row>
    <row r="727" customHeight="1" spans="1:7">
      <c r="A727" s="12">
        <v>723</v>
      </c>
      <c r="B727" s="52" t="s">
        <v>4480</v>
      </c>
      <c r="C727" s="52" t="s">
        <v>33112</v>
      </c>
      <c r="D727" s="52">
        <v>1.53</v>
      </c>
      <c r="E727" s="55" t="s">
        <v>33070</v>
      </c>
      <c r="F727" s="12">
        <v>7.41</v>
      </c>
      <c r="G727" s="12"/>
    </row>
    <row r="728" customHeight="1" spans="1:7">
      <c r="A728" s="12">
        <v>724</v>
      </c>
      <c r="B728" s="52" t="s">
        <v>33115</v>
      </c>
      <c r="C728" s="52" t="s">
        <v>33112</v>
      </c>
      <c r="D728" s="52">
        <v>5.55</v>
      </c>
      <c r="E728" s="55" t="s">
        <v>33070</v>
      </c>
      <c r="F728" s="12">
        <v>26.86</v>
      </c>
      <c r="G728" s="12"/>
    </row>
    <row r="729" customHeight="1" spans="1:7">
      <c r="A729" s="12">
        <v>725</v>
      </c>
      <c r="B729" s="52" t="s">
        <v>28033</v>
      </c>
      <c r="C729" s="52" t="s">
        <v>33112</v>
      </c>
      <c r="D729" s="52">
        <v>1.85</v>
      </c>
      <c r="E729" s="55" t="s">
        <v>33070</v>
      </c>
      <c r="F729" s="12">
        <v>8.95</v>
      </c>
      <c r="G729" s="12"/>
    </row>
    <row r="730" customHeight="1" spans="1:7">
      <c r="A730" s="12">
        <v>726</v>
      </c>
      <c r="B730" s="52" t="s">
        <v>33116</v>
      </c>
      <c r="C730" s="52" t="s">
        <v>33112</v>
      </c>
      <c r="D730" s="52">
        <v>1.89</v>
      </c>
      <c r="E730" s="55" t="s">
        <v>33070</v>
      </c>
      <c r="F730" s="12">
        <v>9.15</v>
      </c>
      <c r="G730" s="12"/>
    </row>
    <row r="731" customHeight="1" spans="1:7">
      <c r="A731" s="12">
        <v>727</v>
      </c>
      <c r="B731" s="52" t="s">
        <v>33117</v>
      </c>
      <c r="C731" s="52" t="s">
        <v>33112</v>
      </c>
      <c r="D731" s="52">
        <v>4.86</v>
      </c>
      <c r="E731" s="55" t="s">
        <v>33070</v>
      </c>
      <c r="F731" s="12">
        <v>23.52</v>
      </c>
      <c r="G731" s="12"/>
    </row>
    <row r="732" customHeight="1" spans="1:7">
      <c r="A732" s="12">
        <v>728</v>
      </c>
      <c r="B732" s="52" t="s">
        <v>93</v>
      </c>
      <c r="C732" s="52" t="s">
        <v>33112</v>
      </c>
      <c r="D732" s="52">
        <v>6.24</v>
      </c>
      <c r="E732" s="55" t="s">
        <v>33070</v>
      </c>
      <c r="F732" s="12">
        <v>30.2</v>
      </c>
      <c r="G732" s="12"/>
    </row>
    <row r="733" customHeight="1" spans="1:7">
      <c r="A733" s="12">
        <v>729</v>
      </c>
      <c r="B733" s="52" t="s">
        <v>33118</v>
      </c>
      <c r="C733" s="52" t="s">
        <v>33112</v>
      </c>
      <c r="D733" s="52">
        <v>3.83</v>
      </c>
      <c r="E733" s="55" t="s">
        <v>33070</v>
      </c>
      <c r="F733" s="12">
        <v>18.54</v>
      </c>
      <c r="G733" s="12"/>
    </row>
    <row r="734" customHeight="1" spans="1:7">
      <c r="A734" s="12">
        <v>730</v>
      </c>
      <c r="B734" s="52" t="s">
        <v>33119</v>
      </c>
      <c r="C734" s="52" t="s">
        <v>33112</v>
      </c>
      <c r="D734" s="52">
        <v>20.06</v>
      </c>
      <c r="E734" s="55" t="s">
        <v>33070</v>
      </c>
      <c r="F734" s="12">
        <v>97.09</v>
      </c>
      <c r="G734" s="12"/>
    </row>
    <row r="735" customHeight="1" spans="1:7">
      <c r="A735" s="12">
        <v>731</v>
      </c>
      <c r="B735" s="52" t="s">
        <v>24795</v>
      </c>
      <c r="C735" s="52" t="s">
        <v>33112</v>
      </c>
      <c r="D735" s="52">
        <v>14.3</v>
      </c>
      <c r="E735" s="55" t="s">
        <v>33070</v>
      </c>
      <c r="F735" s="12">
        <v>69.21</v>
      </c>
      <c r="G735" s="12"/>
    </row>
    <row r="736" customHeight="1" spans="1:7">
      <c r="A736" s="12">
        <v>732</v>
      </c>
      <c r="B736" s="52" t="s">
        <v>33120</v>
      </c>
      <c r="C736" s="52" t="s">
        <v>33112</v>
      </c>
      <c r="D736" s="52">
        <v>7.34</v>
      </c>
      <c r="E736" s="55" t="s">
        <v>33070</v>
      </c>
      <c r="F736" s="12">
        <v>35.53</v>
      </c>
      <c r="G736" s="12"/>
    </row>
    <row r="737" customHeight="1" spans="1:7">
      <c r="A737" s="12">
        <v>733</v>
      </c>
      <c r="B737" s="52" t="s">
        <v>4233</v>
      </c>
      <c r="C737" s="52" t="s">
        <v>33112</v>
      </c>
      <c r="D737" s="52">
        <v>9.22</v>
      </c>
      <c r="E737" s="55" t="s">
        <v>33070</v>
      </c>
      <c r="F737" s="12">
        <v>44.62</v>
      </c>
      <c r="G737" s="12"/>
    </row>
    <row r="738" customHeight="1" spans="1:7">
      <c r="A738" s="12">
        <v>734</v>
      </c>
      <c r="B738" s="52" t="s">
        <v>3378</v>
      </c>
      <c r="C738" s="52" t="s">
        <v>33112</v>
      </c>
      <c r="D738" s="52">
        <v>2.66</v>
      </c>
      <c r="E738" s="55" t="s">
        <v>33070</v>
      </c>
      <c r="F738" s="12">
        <v>12.87</v>
      </c>
      <c r="G738" s="12"/>
    </row>
    <row r="739" customHeight="1" spans="1:7">
      <c r="A739" s="12">
        <v>735</v>
      </c>
      <c r="B739" s="52" t="s">
        <v>4971</v>
      </c>
      <c r="C739" s="52" t="s">
        <v>33112</v>
      </c>
      <c r="D739" s="52">
        <v>5.67</v>
      </c>
      <c r="E739" s="55" t="s">
        <v>33070</v>
      </c>
      <c r="F739" s="12">
        <v>27.44</v>
      </c>
      <c r="G739" s="12"/>
    </row>
    <row r="740" customHeight="1" spans="1:7">
      <c r="A740" s="12">
        <v>736</v>
      </c>
      <c r="B740" s="52" t="s">
        <v>164</v>
      </c>
      <c r="C740" s="52" t="s">
        <v>33112</v>
      </c>
      <c r="D740" s="52">
        <v>3.33</v>
      </c>
      <c r="E740" s="55" t="s">
        <v>33070</v>
      </c>
      <c r="F740" s="12">
        <v>16.12</v>
      </c>
      <c r="G740" s="12"/>
    </row>
    <row r="741" customHeight="1" spans="1:7">
      <c r="A741" s="12">
        <v>737</v>
      </c>
      <c r="B741" s="52" t="s">
        <v>17933</v>
      </c>
      <c r="C741" s="52" t="s">
        <v>33112</v>
      </c>
      <c r="D741" s="52">
        <v>3.24</v>
      </c>
      <c r="E741" s="55" t="s">
        <v>33070</v>
      </c>
      <c r="F741" s="12">
        <v>15.68</v>
      </c>
      <c r="G741" s="12"/>
    </row>
    <row r="742" customHeight="1" spans="1:7">
      <c r="A742" s="12">
        <v>738</v>
      </c>
      <c r="B742" s="52" t="s">
        <v>32236</v>
      </c>
      <c r="C742" s="52" t="s">
        <v>33112</v>
      </c>
      <c r="D742" s="52">
        <v>22.94</v>
      </c>
      <c r="E742" s="55" t="s">
        <v>33070</v>
      </c>
      <c r="F742" s="12">
        <v>111.03</v>
      </c>
      <c r="G742" s="12"/>
    </row>
    <row r="743" customHeight="1" spans="1:7">
      <c r="A743" s="12">
        <v>739</v>
      </c>
      <c r="B743" s="52" t="s">
        <v>33121</v>
      </c>
      <c r="C743" s="52" t="s">
        <v>33112</v>
      </c>
      <c r="D743" s="52">
        <v>2.67</v>
      </c>
      <c r="E743" s="55" t="s">
        <v>33070</v>
      </c>
      <c r="F743" s="12">
        <v>12.92</v>
      </c>
      <c r="G743" s="12"/>
    </row>
    <row r="744" customHeight="1" spans="1:7">
      <c r="A744" s="12">
        <v>740</v>
      </c>
      <c r="B744" s="52" t="s">
        <v>33122</v>
      </c>
      <c r="C744" s="52" t="s">
        <v>33112</v>
      </c>
      <c r="D744" s="52">
        <v>6.97</v>
      </c>
      <c r="E744" s="55" t="s">
        <v>33070</v>
      </c>
      <c r="F744" s="12">
        <v>33.73</v>
      </c>
      <c r="G744" s="12"/>
    </row>
    <row r="745" customHeight="1" spans="1:7">
      <c r="A745" s="12">
        <v>741</v>
      </c>
      <c r="B745" s="52" t="s">
        <v>17022</v>
      </c>
      <c r="C745" s="52" t="s">
        <v>33112</v>
      </c>
      <c r="D745" s="52">
        <v>1.35</v>
      </c>
      <c r="E745" s="55" t="s">
        <v>33070</v>
      </c>
      <c r="F745" s="12">
        <v>6.53</v>
      </c>
      <c r="G745" s="12"/>
    </row>
    <row r="746" customHeight="1" spans="1:7">
      <c r="A746" s="12">
        <v>742</v>
      </c>
      <c r="B746" s="52" t="s">
        <v>9607</v>
      </c>
      <c r="C746" s="52" t="s">
        <v>33112</v>
      </c>
      <c r="D746" s="52">
        <v>1.32</v>
      </c>
      <c r="E746" s="55" t="s">
        <v>33070</v>
      </c>
      <c r="F746" s="12">
        <v>6.39</v>
      </c>
      <c r="G746" s="12"/>
    </row>
    <row r="747" customHeight="1" spans="1:7">
      <c r="A747" s="12">
        <v>743</v>
      </c>
      <c r="B747" s="52" t="s">
        <v>349</v>
      </c>
      <c r="C747" s="52" t="s">
        <v>33112</v>
      </c>
      <c r="D747" s="52">
        <v>2.58</v>
      </c>
      <c r="E747" s="55" t="s">
        <v>33070</v>
      </c>
      <c r="F747" s="12">
        <v>12.49</v>
      </c>
      <c r="G747" s="12"/>
    </row>
    <row r="748" customHeight="1" spans="1:7">
      <c r="A748" s="12">
        <v>744</v>
      </c>
      <c r="B748" s="52" t="s">
        <v>8868</v>
      </c>
      <c r="C748" s="52" t="s">
        <v>33112</v>
      </c>
      <c r="D748" s="52">
        <v>3.31</v>
      </c>
      <c r="E748" s="55" t="s">
        <v>33070</v>
      </c>
      <c r="F748" s="12">
        <v>16.02</v>
      </c>
      <c r="G748" s="12"/>
    </row>
    <row r="749" customHeight="1" spans="1:7">
      <c r="A749" s="12">
        <v>745</v>
      </c>
      <c r="B749" s="52" t="s">
        <v>14553</v>
      </c>
      <c r="C749" s="52" t="s">
        <v>33112</v>
      </c>
      <c r="D749" s="52">
        <v>5.19</v>
      </c>
      <c r="E749" s="55" t="s">
        <v>33070</v>
      </c>
      <c r="F749" s="12">
        <v>25.12</v>
      </c>
      <c r="G749" s="12"/>
    </row>
    <row r="750" customHeight="1" spans="1:7">
      <c r="A750" s="12">
        <v>746</v>
      </c>
      <c r="B750" s="52" t="s">
        <v>8889</v>
      </c>
      <c r="C750" s="52" t="s">
        <v>33112</v>
      </c>
      <c r="D750" s="52">
        <v>2.55</v>
      </c>
      <c r="E750" s="55" t="s">
        <v>33070</v>
      </c>
      <c r="F750" s="12">
        <v>12.34</v>
      </c>
      <c r="G750" s="12"/>
    </row>
    <row r="751" customHeight="1" spans="1:7">
      <c r="A751" s="12">
        <v>747</v>
      </c>
      <c r="B751" s="52" t="s">
        <v>33123</v>
      </c>
      <c r="C751" s="52" t="s">
        <v>33112</v>
      </c>
      <c r="D751" s="52">
        <v>1.54</v>
      </c>
      <c r="E751" s="55" t="s">
        <v>33070</v>
      </c>
      <c r="F751" s="12">
        <v>7.45</v>
      </c>
      <c r="G751" s="12"/>
    </row>
    <row r="752" customHeight="1" spans="1:7">
      <c r="A752" s="12">
        <v>748</v>
      </c>
      <c r="B752" s="52" t="s">
        <v>33124</v>
      </c>
      <c r="C752" s="52" t="s">
        <v>33112</v>
      </c>
      <c r="D752" s="52">
        <v>4.05</v>
      </c>
      <c r="E752" s="55" t="s">
        <v>33070</v>
      </c>
      <c r="F752" s="12">
        <v>19.6</v>
      </c>
      <c r="G752" s="12"/>
    </row>
    <row r="753" customHeight="1" spans="1:7">
      <c r="A753" s="12">
        <v>749</v>
      </c>
      <c r="B753" s="52" t="s">
        <v>33125</v>
      </c>
      <c r="C753" s="52" t="s">
        <v>33126</v>
      </c>
      <c r="D753" s="57">
        <v>32.47</v>
      </c>
      <c r="E753" s="56" t="s">
        <v>33070</v>
      </c>
      <c r="F753" s="12">
        <v>157.15</v>
      </c>
      <c r="G753" s="12"/>
    </row>
    <row r="754" customHeight="1" spans="1:7">
      <c r="A754" s="12">
        <v>750</v>
      </c>
      <c r="B754" s="52" t="s">
        <v>3504</v>
      </c>
      <c r="C754" s="52" t="s">
        <v>33126</v>
      </c>
      <c r="D754" s="57">
        <v>14.85</v>
      </c>
      <c r="E754" s="56" t="s">
        <v>33070</v>
      </c>
      <c r="F754" s="12">
        <v>71.87</v>
      </c>
      <c r="G754" s="12"/>
    </row>
    <row r="755" customHeight="1" spans="1:7">
      <c r="A755" s="12">
        <v>751</v>
      </c>
      <c r="B755" s="52" t="s">
        <v>33127</v>
      </c>
      <c r="C755" s="52" t="s">
        <v>33126</v>
      </c>
      <c r="D755" s="57">
        <v>8.28</v>
      </c>
      <c r="E755" s="56" t="s">
        <v>33070</v>
      </c>
      <c r="F755" s="12">
        <v>40.08</v>
      </c>
      <c r="G755" s="12"/>
    </row>
    <row r="756" customHeight="1" spans="1:7">
      <c r="A756" s="12">
        <v>752</v>
      </c>
      <c r="B756" s="52" t="s">
        <v>6015</v>
      </c>
      <c r="C756" s="52" t="s">
        <v>33126</v>
      </c>
      <c r="D756" s="57">
        <v>6.74</v>
      </c>
      <c r="E756" s="56" t="s">
        <v>33070</v>
      </c>
      <c r="F756" s="12">
        <v>32.62</v>
      </c>
      <c r="G756" s="12"/>
    </row>
    <row r="757" customHeight="1" spans="1:7">
      <c r="A757" s="12">
        <v>753</v>
      </c>
      <c r="B757" s="52" t="s">
        <v>31131</v>
      </c>
      <c r="C757" s="52" t="s">
        <v>33126</v>
      </c>
      <c r="D757" s="57">
        <v>5.6</v>
      </c>
      <c r="E757" s="56" t="s">
        <v>33070</v>
      </c>
      <c r="F757" s="12">
        <v>27.1</v>
      </c>
      <c r="G757" s="12"/>
    </row>
    <row r="758" customHeight="1" spans="1:7">
      <c r="A758" s="12">
        <v>754</v>
      </c>
      <c r="B758" s="52" t="s">
        <v>33128</v>
      </c>
      <c r="C758" s="52" t="s">
        <v>33126</v>
      </c>
      <c r="D758" s="57">
        <v>14.62</v>
      </c>
      <c r="E758" s="56" t="s">
        <v>33070</v>
      </c>
      <c r="F758" s="12">
        <v>70.76</v>
      </c>
      <c r="G758" s="12"/>
    </row>
    <row r="759" customHeight="1" spans="1:7">
      <c r="A759" s="12">
        <v>755</v>
      </c>
      <c r="B759" s="52" t="s">
        <v>3520</v>
      </c>
      <c r="C759" s="52" t="s">
        <v>33126</v>
      </c>
      <c r="D759" s="57">
        <v>4.36</v>
      </c>
      <c r="E759" s="56" t="s">
        <v>33070</v>
      </c>
      <c r="F759" s="12">
        <v>21.1</v>
      </c>
      <c r="G759" s="12"/>
    </row>
    <row r="760" customHeight="1" spans="1:7">
      <c r="A760" s="12">
        <v>756</v>
      </c>
      <c r="B760" s="52" t="s">
        <v>33129</v>
      </c>
      <c r="C760" s="52" t="s">
        <v>33126</v>
      </c>
      <c r="D760" s="57">
        <v>10.12</v>
      </c>
      <c r="E760" s="56" t="s">
        <v>33070</v>
      </c>
      <c r="F760" s="12">
        <v>48.98</v>
      </c>
      <c r="G760" s="12"/>
    </row>
    <row r="761" customHeight="1" spans="1:7">
      <c r="A761" s="12">
        <v>757</v>
      </c>
      <c r="B761" s="52" t="s">
        <v>3521</v>
      </c>
      <c r="C761" s="52" t="s">
        <v>33126</v>
      </c>
      <c r="D761" s="57">
        <v>1.14</v>
      </c>
      <c r="E761" s="56" t="s">
        <v>33070</v>
      </c>
      <c r="F761" s="12">
        <v>5.52</v>
      </c>
      <c r="G761" s="12"/>
    </row>
    <row r="762" customHeight="1" spans="1:7">
      <c r="A762" s="12">
        <v>758</v>
      </c>
      <c r="B762" s="52" t="s">
        <v>33130</v>
      </c>
      <c r="C762" s="52" t="s">
        <v>33126</v>
      </c>
      <c r="D762" s="57">
        <v>6.22</v>
      </c>
      <c r="E762" s="56" t="s">
        <v>33070</v>
      </c>
      <c r="F762" s="12">
        <v>30.1</v>
      </c>
      <c r="G762" s="12"/>
    </row>
    <row r="763" customHeight="1" spans="1:7">
      <c r="A763" s="12">
        <v>759</v>
      </c>
      <c r="B763" s="52" t="s">
        <v>3438</v>
      </c>
      <c r="C763" s="52" t="s">
        <v>33126</v>
      </c>
      <c r="D763" s="57">
        <v>5.45</v>
      </c>
      <c r="E763" s="56" t="s">
        <v>33070</v>
      </c>
      <c r="F763" s="12">
        <v>26.38</v>
      </c>
      <c r="G763" s="12"/>
    </row>
    <row r="764" customHeight="1" spans="1:7">
      <c r="A764" s="12">
        <v>760</v>
      </c>
      <c r="B764" s="52" t="s">
        <v>33131</v>
      </c>
      <c r="C764" s="52" t="s">
        <v>33126</v>
      </c>
      <c r="D764" s="57">
        <v>12.33</v>
      </c>
      <c r="E764" s="56" t="s">
        <v>33070</v>
      </c>
      <c r="F764" s="12">
        <v>59.68</v>
      </c>
      <c r="G764" s="12"/>
    </row>
    <row r="765" customHeight="1" spans="1:7">
      <c r="A765" s="12">
        <v>761</v>
      </c>
      <c r="B765" s="52" t="s">
        <v>3938</v>
      </c>
      <c r="C765" s="52" t="s">
        <v>33126</v>
      </c>
      <c r="D765" s="57">
        <v>6.82</v>
      </c>
      <c r="E765" s="56" t="s">
        <v>33070</v>
      </c>
      <c r="F765" s="12">
        <v>33.01</v>
      </c>
      <c r="G765" s="12"/>
    </row>
    <row r="766" customHeight="1" spans="1:7">
      <c r="A766" s="12">
        <v>762</v>
      </c>
      <c r="B766" s="52" t="s">
        <v>6038</v>
      </c>
      <c r="C766" s="52" t="s">
        <v>33126</v>
      </c>
      <c r="D766" s="57">
        <v>4.78</v>
      </c>
      <c r="E766" s="56" t="s">
        <v>33070</v>
      </c>
      <c r="F766" s="12">
        <v>23.14</v>
      </c>
      <c r="G766" s="12"/>
    </row>
    <row r="767" customHeight="1" spans="1:7">
      <c r="A767" s="12">
        <v>763</v>
      </c>
      <c r="B767" s="52" t="s">
        <v>3403</v>
      </c>
      <c r="C767" s="52" t="s">
        <v>33126</v>
      </c>
      <c r="D767" s="57">
        <v>3.28</v>
      </c>
      <c r="E767" s="56" t="s">
        <v>33070</v>
      </c>
      <c r="F767" s="12">
        <v>15.88</v>
      </c>
      <c r="G767" s="12"/>
    </row>
    <row r="768" customHeight="1" spans="1:7">
      <c r="A768" s="12">
        <v>764</v>
      </c>
      <c r="B768" s="52" t="s">
        <v>3572</v>
      </c>
      <c r="C768" s="52" t="s">
        <v>33126</v>
      </c>
      <c r="D768" s="57">
        <v>55.99</v>
      </c>
      <c r="E768" s="56" t="s">
        <v>33070</v>
      </c>
      <c r="F768" s="12">
        <v>270.99</v>
      </c>
      <c r="G768" s="12"/>
    </row>
    <row r="769" customHeight="1" spans="1:7">
      <c r="A769" s="12">
        <v>765</v>
      </c>
      <c r="B769" s="52" t="s">
        <v>33132</v>
      </c>
      <c r="C769" s="52" t="s">
        <v>33126</v>
      </c>
      <c r="D769" s="57">
        <v>3.26</v>
      </c>
      <c r="E769" s="56" t="s">
        <v>33070</v>
      </c>
      <c r="F769" s="12">
        <v>15.78</v>
      </c>
      <c r="G769" s="12"/>
    </row>
    <row r="770" customHeight="1" spans="1:7">
      <c r="A770" s="12">
        <v>766</v>
      </c>
      <c r="B770" s="52" t="s">
        <v>33133</v>
      </c>
      <c r="C770" s="52" t="s">
        <v>33126</v>
      </c>
      <c r="D770" s="57">
        <v>3.35</v>
      </c>
      <c r="E770" s="56" t="s">
        <v>33070</v>
      </c>
      <c r="F770" s="12">
        <v>16.21</v>
      </c>
      <c r="G770" s="12"/>
    </row>
    <row r="771" customHeight="1" spans="1:7">
      <c r="A771" s="12">
        <v>767</v>
      </c>
      <c r="B771" s="52" t="s">
        <v>33134</v>
      </c>
      <c r="C771" s="52" t="s">
        <v>33126</v>
      </c>
      <c r="D771" s="57">
        <v>7.44</v>
      </c>
      <c r="E771" s="56" t="s">
        <v>33070</v>
      </c>
      <c r="F771" s="12">
        <v>36.01</v>
      </c>
      <c r="G771" s="12"/>
    </row>
    <row r="772" customHeight="1" spans="1:7">
      <c r="A772" s="12">
        <v>768</v>
      </c>
      <c r="B772" s="52" t="s">
        <v>3527</v>
      </c>
      <c r="C772" s="52" t="s">
        <v>33126</v>
      </c>
      <c r="D772" s="57">
        <v>3.91</v>
      </c>
      <c r="E772" s="56" t="s">
        <v>33070</v>
      </c>
      <c r="F772" s="12">
        <v>18.92</v>
      </c>
      <c r="G772" s="12"/>
    </row>
    <row r="773" customHeight="1" spans="1:7">
      <c r="A773" s="12">
        <v>769</v>
      </c>
      <c r="B773" s="52" t="s">
        <v>33135</v>
      </c>
      <c r="C773" s="52" t="s">
        <v>33126</v>
      </c>
      <c r="D773" s="57">
        <v>7.32</v>
      </c>
      <c r="E773" s="56" t="s">
        <v>33070</v>
      </c>
      <c r="F773" s="12">
        <v>35.43</v>
      </c>
      <c r="G773" s="12"/>
    </row>
    <row r="774" customHeight="1" spans="1:7">
      <c r="A774" s="12">
        <v>770</v>
      </c>
      <c r="B774" s="52" t="s">
        <v>33136</v>
      </c>
      <c r="C774" s="52" t="s">
        <v>33126</v>
      </c>
      <c r="D774" s="57">
        <v>5.64</v>
      </c>
      <c r="E774" s="56" t="s">
        <v>33070</v>
      </c>
      <c r="F774" s="12">
        <v>27.3</v>
      </c>
      <c r="G774" s="12"/>
    </row>
    <row r="775" customHeight="1" spans="1:7">
      <c r="A775" s="12">
        <v>771</v>
      </c>
      <c r="B775" s="52" t="s">
        <v>33137</v>
      </c>
      <c r="C775" s="52" t="s">
        <v>33126</v>
      </c>
      <c r="D775" s="57">
        <v>1.09</v>
      </c>
      <c r="E775" s="56" t="s">
        <v>33070</v>
      </c>
      <c r="F775" s="12">
        <v>5.28</v>
      </c>
      <c r="G775" s="12"/>
    </row>
    <row r="776" customHeight="1" spans="1:7">
      <c r="A776" s="12">
        <v>772</v>
      </c>
      <c r="B776" s="52" t="s">
        <v>33138</v>
      </c>
      <c r="C776" s="52" t="s">
        <v>33126</v>
      </c>
      <c r="D776" s="57">
        <v>2.01</v>
      </c>
      <c r="E776" s="56" t="s">
        <v>33070</v>
      </c>
      <c r="F776" s="12">
        <v>9.73</v>
      </c>
      <c r="G776" s="12"/>
    </row>
    <row r="777" customHeight="1" spans="1:7">
      <c r="A777" s="12">
        <v>773</v>
      </c>
      <c r="B777" s="52" t="s">
        <v>33139</v>
      </c>
      <c r="C777" s="52" t="s">
        <v>33126</v>
      </c>
      <c r="D777" s="57">
        <v>4.28</v>
      </c>
      <c r="E777" s="56" t="s">
        <v>33070</v>
      </c>
      <c r="F777" s="12">
        <v>20.72</v>
      </c>
      <c r="G777" s="12"/>
    </row>
    <row r="778" customHeight="1" spans="1:7">
      <c r="A778" s="12">
        <v>774</v>
      </c>
      <c r="B778" s="52" t="s">
        <v>33140</v>
      </c>
      <c r="C778" s="52" t="s">
        <v>33126</v>
      </c>
      <c r="D778" s="57">
        <v>1.86</v>
      </c>
      <c r="E778" s="56" t="s">
        <v>33070</v>
      </c>
      <c r="F778" s="12">
        <v>9</v>
      </c>
      <c r="G778" s="12"/>
    </row>
    <row r="779" customHeight="1" spans="1:7">
      <c r="A779" s="12">
        <v>775</v>
      </c>
      <c r="B779" s="52" t="s">
        <v>116</v>
      </c>
      <c r="C779" s="52" t="s">
        <v>33126</v>
      </c>
      <c r="D779" s="57">
        <v>0.89</v>
      </c>
      <c r="E779" s="56" t="s">
        <v>33070</v>
      </c>
      <c r="F779" s="12">
        <v>4.31</v>
      </c>
      <c r="G779" s="12"/>
    </row>
    <row r="780" customHeight="1" spans="1:7">
      <c r="A780" s="12">
        <v>776</v>
      </c>
      <c r="B780" s="52" t="s">
        <v>116</v>
      </c>
      <c r="C780" s="52" t="s">
        <v>33126</v>
      </c>
      <c r="D780" s="57">
        <v>6.39</v>
      </c>
      <c r="E780" s="56" t="s">
        <v>33070</v>
      </c>
      <c r="F780" s="12">
        <v>30.93</v>
      </c>
      <c r="G780" s="12"/>
    </row>
    <row r="781" customHeight="1" spans="1:7">
      <c r="A781" s="12">
        <v>777</v>
      </c>
      <c r="B781" s="52" t="s">
        <v>14910</v>
      </c>
      <c r="C781" s="52" t="s">
        <v>33126</v>
      </c>
      <c r="D781" s="57">
        <v>1.98</v>
      </c>
      <c r="E781" s="56" t="s">
        <v>33070</v>
      </c>
      <c r="F781" s="12">
        <v>9.58</v>
      </c>
      <c r="G781" s="12"/>
    </row>
    <row r="782" customHeight="1" spans="1:7">
      <c r="A782" s="12">
        <v>778</v>
      </c>
      <c r="B782" s="52" t="s">
        <v>3411</v>
      </c>
      <c r="C782" s="52" t="s">
        <v>33126</v>
      </c>
      <c r="D782" s="57">
        <v>3.86</v>
      </c>
      <c r="E782" s="56" t="s">
        <v>33070</v>
      </c>
      <c r="F782" s="12">
        <v>18.68</v>
      </c>
      <c r="G782" s="12"/>
    </row>
    <row r="783" customHeight="1" spans="1:7">
      <c r="A783" s="12">
        <v>779</v>
      </c>
      <c r="B783" s="52" t="s">
        <v>3442</v>
      </c>
      <c r="C783" s="52" t="s">
        <v>33126</v>
      </c>
      <c r="D783" s="57">
        <v>4.84</v>
      </c>
      <c r="E783" s="56" t="s">
        <v>33070</v>
      </c>
      <c r="F783" s="12">
        <v>23.43</v>
      </c>
      <c r="G783" s="12"/>
    </row>
    <row r="784" customHeight="1" spans="1:7">
      <c r="A784" s="12">
        <v>780</v>
      </c>
      <c r="B784" s="52" t="s">
        <v>6035</v>
      </c>
      <c r="C784" s="52" t="s">
        <v>33126</v>
      </c>
      <c r="D784" s="57">
        <v>1.57</v>
      </c>
      <c r="E784" s="56" t="s">
        <v>33070</v>
      </c>
      <c r="F784" s="12">
        <v>7.6</v>
      </c>
      <c r="G784" s="12"/>
    </row>
    <row r="785" customHeight="1" spans="1:7">
      <c r="A785" s="12">
        <v>781</v>
      </c>
      <c r="B785" s="52" t="s">
        <v>5371</v>
      </c>
      <c r="C785" s="52" t="s">
        <v>33126</v>
      </c>
      <c r="D785" s="57">
        <v>5.48</v>
      </c>
      <c r="E785" s="56" t="s">
        <v>33070</v>
      </c>
      <c r="F785" s="12">
        <v>26.52</v>
      </c>
      <c r="G785" s="12"/>
    </row>
    <row r="786" customHeight="1" spans="1:7">
      <c r="A786" s="12">
        <v>782</v>
      </c>
      <c r="B786" s="52" t="s">
        <v>8088</v>
      </c>
      <c r="C786" s="52" t="s">
        <v>33126</v>
      </c>
      <c r="D786" s="57">
        <v>8.83</v>
      </c>
      <c r="E786" s="56" t="s">
        <v>33070</v>
      </c>
      <c r="F786" s="12">
        <v>42.74</v>
      </c>
      <c r="G786" s="12"/>
    </row>
    <row r="787" customHeight="1" spans="1:7">
      <c r="A787" s="12">
        <v>783</v>
      </c>
      <c r="B787" s="52" t="s">
        <v>22769</v>
      </c>
      <c r="C787" s="52" t="s">
        <v>33126</v>
      </c>
      <c r="D787" s="57">
        <v>4.05</v>
      </c>
      <c r="E787" s="56" t="s">
        <v>33070</v>
      </c>
      <c r="F787" s="12">
        <v>19.6</v>
      </c>
      <c r="G787" s="12"/>
    </row>
    <row r="788" customHeight="1" spans="1:7">
      <c r="A788" s="12">
        <v>784</v>
      </c>
      <c r="B788" s="52" t="s">
        <v>33141</v>
      </c>
      <c r="C788" s="52" t="s">
        <v>33126</v>
      </c>
      <c r="D788" s="57">
        <v>1.76</v>
      </c>
      <c r="E788" s="56" t="s">
        <v>33070</v>
      </c>
      <c r="F788" s="12">
        <v>8.52</v>
      </c>
      <c r="G788" s="12"/>
    </row>
    <row r="789" customHeight="1" spans="1:7">
      <c r="A789" s="12">
        <v>785</v>
      </c>
      <c r="B789" s="52" t="s">
        <v>3305</v>
      </c>
      <c r="C789" s="52" t="s">
        <v>33126</v>
      </c>
      <c r="D789" s="57">
        <v>22.75</v>
      </c>
      <c r="E789" s="56" t="s">
        <v>33070</v>
      </c>
      <c r="F789" s="12">
        <v>110.11</v>
      </c>
      <c r="G789" s="12"/>
    </row>
    <row r="790" customHeight="1" spans="1:7">
      <c r="A790" s="12">
        <v>786</v>
      </c>
      <c r="B790" s="52" t="s">
        <v>4173</v>
      </c>
      <c r="C790" s="52" t="s">
        <v>33126</v>
      </c>
      <c r="D790" s="57">
        <v>4.45</v>
      </c>
      <c r="E790" s="56" t="s">
        <v>33070</v>
      </c>
      <c r="F790" s="12">
        <v>21.54</v>
      </c>
      <c r="G790" s="12"/>
    </row>
    <row r="791" customHeight="1" spans="1:7">
      <c r="A791" s="12">
        <v>787</v>
      </c>
      <c r="B791" s="52" t="s">
        <v>33142</v>
      </c>
      <c r="C791" s="52" t="s">
        <v>33126</v>
      </c>
      <c r="D791" s="57">
        <v>5.24</v>
      </c>
      <c r="E791" s="56" t="s">
        <v>33070</v>
      </c>
      <c r="F791" s="12">
        <v>25.36</v>
      </c>
      <c r="G791" s="12"/>
    </row>
    <row r="792" customHeight="1" spans="1:7">
      <c r="A792" s="12">
        <v>788</v>
      </c>
      <c r="B792" s="52" t="s">
        <v>3851</v>
      </c>
      <c r="C792" s="52" t="s">
        <v>33126</v>
      </c>
      <c r="D792" s="57">
        <v>4.2</v>
      </c>
      <c r="E792" s="56" t="s">
        <v>33070</v>
      </c>
      <c r="F792" s="12">
        <v>20.33</v>
      </c>
      <c r="G792" s="12"/>
    </row>
    <row r="793" customHeight="1" spans="1:7">
      <c r="A793" s="12">
        <v>789</v>
      </c>
      <c r="B793" s="52" t="s">
        <v>4597</v>
      </c>
      <c r="C793" s="52" t="s">
        <v>33126</v>
      </c>
      <c r="D793" s="57">
        <v>1.43</v>
      </c>
      <c r="E793" s="56" t="s">
        <v>33070</v>
      </c>
      <c r="F793" s="12">
        <v>6.92</v>
      </c>
      <c r="G793" s="12"/>
    </row>
    <row r="794" customHeight="1" spans="1:7">
      <c r="A794" s="12">
        <v>790</v>
      </c>
      <c r="B794" s="52" t="s">
        <v>33143</v>
      </c>
      <c r="C794" s="52" t="s">
        <v>33126</v>
      </c>
      <c r="D794" s="57">
        <v>3.75</v>
      </c>
      <c r="E794" s="56" t="s">
        <v>33070</v>
      </c>
      <c r="F794" s="12">
        <v>18.15</v>
      </c>
      <c r="G794" s="12"/>
    </row>
    <row r="795" customHeight="1" spans="1:7">
      <c r="A795" s="12">
        <v>791</v>
      </c>
      <c r="B795" s="52" t="s">
        <v>3256</v>
      </c>
      <c r="C795" s="52" t="s">
        <v>33126</v>
      </c>
      <c r="D795" s="57">
        <v>6.98</v>
      </c>
      <c r="E795" s="56" t="s">
        <v>33070</v>
      </c>
      <c r="F795" s="12">
        <v>33.78</v>
      </c>
      <c r="G795" s="12"/>
    </row>
    <row r="796" customHeight="1" spans="1:7">
      <c r="A796" s="12">
        <v>792</v>
      </c>
      <c r="B796" s="52" t="s">
        <v>4597</v>
      </c>
      <c r="C796" s="52" t="s">
        <v>33126</v>
      </c>
      <c r="D796" s="57">
        <v>3.04</v>
      </c>
      <c r="E796" s="56" t="s">
        <v>33070</v>
      </c>
      <c r="F796" s="12">
        <v>14.71</v>
      </c>
      <c r="G796" s="12"/>
    </row>
    <row r="797" customHeight="1" spans="1:7">
      <c r="A797" s="12">
        <v>793</v>
      </c>
      <c r="B797" s="52" t="s">
        <v>33144</v>
      </c>
      <c r="C797" s="52" t="s">
        <v>33126</v>
      </c>
      <c r="D797" s="57">
        <v>3.13</v>
      </c>
      <c r="E797" s="56" t="s">
        <v>33070</v>
      </c>
      <c r="F797" s="12">
        <v>15.15</v>
      </c>
      <c r="G797" s="12"/>
    </row>
    <row r="798" customHeight="1" spans="1:7">
      <c r="A798" s="12">
        <v>794</v>
      </c>
      <c r="B798" s="52" t="s">
        <v>33145</v>
      </c>
      <c r="C798" s="52" t="s">
        <v>33126</v>
      </c>
      <c r="D798" s="57">
        <v>2.69</v>
      </c>
      <c r="E798" s="56" t="s">
        <v>33070</v>
      </c>
      <c r="F798" s="12">
        <v>13.02</v>
      </c>
      <c r="G798" s="12"/>
    </row>
    <row r="799" customHeight="1" spans="1:7">
      <c r="A799" s="12">
        <v>795</v>
      </c>
      <c r="B799" s="52" t="s">
        <v>14896</v>
      </c>
      <c r="C799" s="52" t="s">
        <v>33126</v>
      </c>
      <c r="D799" s="57">
        <v>1.47</v>
      </c>
      <c r="E799" s="56" t="s">
        <v>33070</v>
      </c>
      <c r="F799" s="12">
        <v>7.11</v>
      </c>
      <c r="G799" s="12"/>
    </row>
    <row r="800" customHeight="1" spans="1:7">
      <c r="A800" s="12">
        <v>796</v>
      </c>
      <c r="B800" s="52" t="s">
        <v>64</v>
      </c>
      <c r="C800" s="52" t="s">
        <v>33126</v>
      </c>
      <c r="D800" s="57">
        <v>1.25</v>
      </c>
      <c r="E800" s="56" t="s">
        <v>33070</v>
      </c>
      <c r="F800" s="12">
        <v>6.05</v>
      </c>
      <c r="G800" s="12"/>
    </row>
    <row r="801" customHeight="1" spans="1:7">
      <c r="A801" s="12">
        <v>797</v>
      </c>
      <c r="B801" s="52" t="s">
        <v>33146</v>
      </c>
      <c r="C801" s="52" t="s">
        <v>33147</v>
      </c>
      <c r="D801" s="57">
        <v>3.32</v>
      </c>
      <c r="E801" s="56" t="s">
        <v>33070</v>
      </c>
      <c r="F801" s="12">
        <v>16.07</v>
      </c>
      <c r="G801" s="12"/>
    </row>
    <row r="802" customHeight="1" spans="1:7">
      <c r="A802" s="12">
        <v>798</v>
      </c>
      <c r="B802" s="52" t="s">
        <v>33148</v>
      </c>
      <c r="C802" s="52" t="s">
        <v>33147</v>
      </c>
      <c r="D802" s="57">
        <v>5.82</v>
      </c>
      <c r="E802" s="56" t="s">
        <v>33070</v>
      </c>
      <c r="F802" s="12">
        <v>28.17</v>
      </c>
      <c r="G802" s="12"/>
    </row>
    <row r="803" customHeight="1" spans="1:7">
      <c r="A803" s="12">
        <v>799</v>
      </c>
      <c r="B803" s="52" t="s">
        <v>33149</v>
      </c>
      <c r="C803" s="52" t="s">
        <v>33147</v>
      </c>
      <c r="D803" s="57">
        <v>5.55</v>
      </c>
      <c r="E803" s="56" t="s">
        <v>33070</v>
      </c>
      <c r="F803" s="12">
        <v>26.86</v>
      </c>
      <c r="G803" s="12"/>
    </row>
    <row r="804" customHeight="1" spans="1:7">
      <c r="A804" s="12">
        <v>800</v>
      </c>
      <c r="B804" s="52" t="s">
        <v>33150</v>
      </c>
      <c r="C804" s="52" t="s">
        <v>33147</v>
      </c>
      <c r="D804" s="57">
        <v>2.32</v>
      </c>
      <c r="E804" s="56" t="s">
        <v>33070</v>
      </c>
      <c r="F804" s="12">
        <v>11.23</v>
      </c>
      <c r="G804" s="12"/>
    </row>
    <row r="805" customHeight="1" spans="1:7">
      <c r="A805" s="12">
        <v>801</v>
      </c>
      <c r="B805" s="52" t="s">
        <v>21545</v>
      </c>
      <c r="C805" s="52" t="s">
        <v>33147</v>
      </c>
      <c r="D805" s="57">
        <v>0.79</v>
      </c>
      <c r="E805" s="56" t="s">
        <v>33070</v>
      </c>
      <c r="F805" s="12">
        <v>3.82</v>
      </c>
      <c r="G805" s="12"/>
    </row>
    <row r="806" customHeight="1" spans="1:7">
      <c r="A806" s="12">
        <v>802</v>
      </c>
      <c r="B806" s="52" t="s">
        <v>25841</v>
      </c>
      <c r="C806" s="52" t="s">
        <v>33147</v>
      </c>
      <c r="D806" s="57">
        <v>6.95</v>
      </c>
      <c r="E806" s="56" t="s">
        <v>33070</v>
      </c>
      <c r="F806" s="12">
        <v>33.64</v>
      </c>
      <c r="G806" s="12"/>
    </row>
    <row r="807" customHeight="1" spans="1:7">
      <c r="A807" s="12">
        <v>803</v>
      </c>
      <c r="B807" s="52" t="s">
        <v>3185</v>
      </c>
      <c r="C807" s="52" t="s">
        <v>33147</v>
      </c>
      <c r="D807" s="57">
        <v>7.71</v>
      </c>
      <c r="E807" s="56" t="s">
        <v>33070</v>
      </c>
      <c r="F807" s="12">
        <v>37.32</v>
      </c>
      <c r="G807" s="12"/>
    </row>
    <row r="808" customHeight="1" spans="1:7">
      <c r="A808" s="12">
        <v>804</v>
      </c>
      <c r="B808" s="52" t="s">
        <v>3179</v>
      </c>
      <c r="C808" s="52" t="s">
        <v>33147</v>
      </c>
      <c r="D808" s="57">
        <v>9.36</v>
      </c>
      <c r="E808" s="56" t="s">
        <v>33070</v>
      </c>
      <c r="F808" s="12">
        <v>45.3</v>
      </c>
      <c r="G808" s="12"/>
    </row>
    <row r="809" customHeight="1" spans="1:7">
      <c r="A809" s="12">
        <v>805</v>
      </c>
      <c r="B809" s="52" t="s">
        <v>3346</v>
      </c>
      <c r="C809" s="52" t="s">
        <v>33147</v>
      </c>
      <c r="D809" s="57">
        <v>0.95</v>
      </c>
      <c r="E809" s="56" t="s">
        <v>33070</v>
      </c>
      <c r="F809" s="12">
        <v>4.6</v>
      </c>
      <c r="G809" s="12"/>
    </row>
    <row r="810" customHeight="1" spans="1:7">
      <c r="A810" s="12">
        <v>806</v>
      </c>
      <c r="B810" s="52" t="s">
        <v>3458</v>
      </c>
      <c r="C810" s="52" t="s">
        <v>33147</v>
      </c>
      <c r="D810" s="57">
        <v>9.06</v>
      </c>
      <c r="E810" s="56" t="s">
        <v>33070</v>
      </c>
      <c r="F810" s="12">
        <v>43.85</v>
      </c>
      <c r="G810" s="12"/>
    </row>
    <row r="811" customHeight="1" spans="1:7">
      <c r="A811" s="12">
        <v>807</v>
      </c>
      <c r="B811" s="52" t="s">
        <v>4527</v>
      </c>
      <c r="C811" s="52" t="s">
        <v>33147</v>
      </c>
      <c r="D811" s="57">
        <v>2.2</v>
      </c>
      <c r="E811" s="56" t="s">
        <v>33070</v>
      </c>
      <c r="F811" s="12">
        <v>10.65</v>
      </c>
      <c r="G811" s="12"/>
    </row>
    <row r="812" customHeight="1" spans="1:7">
      <c r="A812" s="12">
        <v>808</v>
      </c>
      <c r="B812" s="52" t="s">
        <v>5867</v>
      </c>
      <c r="C812" s="52" t="s">
        <v>33147</v>
      </c>
      <c r="D812" s="57">
        <v>12.47</v>
      </c>
      <c r="E812" s="56" t="s">
        <v>33070</v>
      </c>
      <c r="F812" s="12">
        <v>60.35</v>
      </c>
      <c r="G812" s="12"/>
    </row>
    <row r="813" customHeight="1" spans="1:7">
      <c r="A813" s="12">
        <v>809</v>
      </c>
      <c r="B813" s="52" t="s">
        <v>33151</v>
      </c>
      <c r="C813" s="52" t="s">
        <v>33147</v>
      </c>
      <c r="D813" s="57">
        <v>1.37</v>
      </c>
      <c r="E813" s="56" t="s">
        <v>33070</v>
      </c>
      <c r="F813" s="12">
        <v>6.63</v>
      </c>
      <c r="G813" s="12"/>
    </row>
    <row r="814" customHeight="1" spans="1:7">
      <c r="A814" s="12">
        <v>810</v>
      </c>
      <c r="B814" s="52" t="s">
        <v>3663</v>
      </c>
      <c r="C814" s="52" t="s">
        <v>33147</v>
      </c>
      <c r="D814" s="57">
        <v>1</v>
      </c>
      <c r="E814" s="56" t="s">
        <v>33070</v>
      </c>
      <c r="F814" s="12">
        <v>4.84</v>
      </c>
      <c r="G814" s="12"/>
    </row>
    <row r="815" customHeight="1" spans="1:7">
      <c r="A815" s="12">
        <v>811</v>
      </c>
      <c r="B815" s="52" t="s">
        <v>3816</v>
      </c>
      <c r="C815" s="52" t="s">
        <v>33147</v>
      </c>
      <c r="D815" s="57">
        <v>8.02</v>
      </c>
      <c r="E815" s="56" t="s">
        <v>33070</v>
      </c>
      <c r="F815" s="12">
        <v>38.82</v>
      </c>
      <c r="G815" s="12"/>
    </row>
    <row r="816" customHeight="1" spans="1:7">
      <c r="A816" s="12">
        <v>812</v>
      </c>
      <c r="B816" s="52" t="s">
        <v>33152</v>
      </c>
      <c r="C816" s="52" t="s">
        <v>33147</v>
      </c>
      <c r="D816" s="57">
        <v>1.52</v>
      </c>
      <c r="E816" s="56" t="s">
        <v>33070</v>
      </c>
      <c r="F816" s="12">
        <v>7.36</v>
      </c>
      <c r="G816" s="12"/>
    </row>
    <row r="817" customHeight="1" spans="1:7">
      <c r="A817" s="12">
        <v>813</v>
      </c>
      <c r="B817" s="52" t="s">
        <v>22135</v>
      </c>
      <c r="C817" s="52" t="s">
        <v>33147</v>
      </c>
      <c r="D817" s="57">
        <v>3.84</v>
      </c>
      <c r="E817" s="56" t="s">
        <v>33070</v>
      </c>
      <c r="F817" s="12">
        <v>18.59</v>
      </c>
      <c r="G817" s="12"/>
    </row>
    <row r="818" customHeight="1" spans="1:7">
      <c r="A818" s="12">
        <v>814</v>
      </c>
      <c r="B818" s="52" t="s">
        <v>5116</v>
      </c>
      <c r="C818" s="52" t="s">
        <v>33147</v>
      </c>
      <c r="D818" s="57">
        <v>10.96</v>
      </c>
      <c r="E818" s="56" t="s">
        <v>33070</v>
      </c>
      <c r="F818" s="12">
        <v>53.05</v>
      </c>
      <c r="G818" s="12"/>
    </row>
    <row r="819" customHeight="1" spans="1:7">
      <c r="A819" s="12">
        <v>815</v>
      </c>
      <c r="B819" s="52" t="s">
        <v>33153</v>
      </c>
      <c r="C819" s="52" t="s">
        <v>33147</v>
      </c>
      <c r="D819" s="57">
        <v>9.32</v>
      </c>
      <c r="E819" s="56" t="s">
        <v>33070</v>
      </c>
      <c r="F819" s="12">
        <v>45.11</v>
      </c>
      <c r="G819" s="12"/>
    </row>
    <row r="820" customHeight="1" spans="1:7">
      <c r="A820" s="12">
        <v>816</v>
      </c>
      <c r="B820" s="52" t="s">
        <v>33154</v>
      </c>
      <c r="C820" s="52" t="s">
        <v>33147</v>
      </c>
      <c r="D820" s="57">
        <v>6.89</v>
      </c>
      <c r="E820" s="56" t="s">
        <v>33070</v>
      </c>
      <c r="F820" s="12">
        <v>33.35</v>
      </c>
      <c r="G820" s="12"/>
    </row>
    <row r="821" customHeight="1" spans="1:7">
      <c r="A821" s="12">
        <v>817</v>
      </c>
      <c r="B821" s="52" t="s">
        <v>5117</v>
      </c>
      <c r="C821" s="52" t="s">
        <v>33147</v>
      </c>
      <c r="D821" s="57">
        <v>3.21</v>
      </c>
      <c r="E821" s="56" t="s">
        <v>33070</v>
      </c>
      <c r="F821" s="12">
        <v>15.54</v>
      </c>
      <c r="G821" s="12"/>
    </row>
    <row r="822" customHeight="1" spans="1:7">
      <c r="A822" s="12">
        <v>818</v>
      </c>
      <c r="B822" s="52" t="s">
        <v>33155</v>
      </c>
      <c r="C822" s="52" t="s">
        <v>33147</v>
      </c>
      <c r="D822" s="57">
        <v>1.31</v>
      </c>
      <c r="E822" s="56" t="s">
        <v>33070</v>
      </c>
      <c r="F822" s="12">
        <v>6.34</v>
      </c>
      <c r="G822" s="12"/>
    </row>
    <row r="823" customHeight="1" spans="1:7">
      <c r="A823" s="12">
        <v>819</v>
      </c>
      <c r="B823" s="52" t="s">
        <v>3336</v>
      </c>
      <c r="C823" s="52" t="s">
        <v>33147</v>
      </c>
      <c r="D823" s="57">
        <v>2.39</v>
      </c>
      <c r="E823" s="56" t="s">
        <v>33070</v>
      </c>
      <c r="F823" s="12">
        <v>11.57</v>
      </c>
      <c r="G823" s="12"/>
    </row>
    <row r="824" customHeight="1" spans="1:7">
      <c r="A824" s="12">
        <v>820</v>
      </c>
      <c r="B824" s="52" t="s">
        <v>17107</v>
      </c>
      <c r="C824" s="52" t="s">
        <v>33147</v>
      </c>
      <c r="D824" s="57">
        <v>3.22</v>
      </c>
      <c r="E824" s="56" t="s">
        <v>33070</v>
      </c>
      <c r="F824" s="12">
        <v>15.58</v>
      </c>
      <c r="G824" s="12"/>
    </row>
    <row r="825" customHeight="1" spans="1:7">
      <c r="A825" s="12">
        <v>821</v>
      </c>
      <c r="B825" s="52" t="s">
        <v>21438</v>
      </c>
      <c r="C825" s="52" t="s">
        <v>33147</v>
      </c>
      <c r="D825" s="57">
        <v>5.84</v>
      </c>
      <c r="E825" s="56" t="s">
        <v>33070</v>
      </c>
      <c r="F825" s="12">
        <v>28.27</v>
      </c>
      <c r="G825" s="12"/>
    </row>
    <row r="826" customHeight="1" spans="1:7">
      <c r="A826" s="12">
        <v>822</v>
      </c>
      <c r="B826" s="52" t="s">
        <v>25197</v>
      </c>
      <c r="C826" s="52" t="s">
        <v>33147</v>
      </c>
      <c r="D826" s="57">
        <v>7.12</v>
      </c>
      <c r="E826" s="56" t="s">
        <v>33070</v>
      </c>
      <c r="F826" s="12">
        <v>34.46</v>
      </c>
      <c r="G826" s="12"/>
    </row>
    <row r="827" customHeight="1" spans="1:7">
      <c r="A827" s="12">
        <v>823</v>
      </c>
      <c r="B827" s="52" t="s">
        <v>33156</v>
      </c>
      <c r="C827" s="52" t="s">
        <v>33147</v>
      </c>
      <c r="D827" s="57">
        <v>21.32</v>
      </c>
      <c r="E827" s="56" t="s">
        <v>33070</v>
      </c>
      <c r="F827" s="12">
        <v>103.19</v>
      </c>
      <c r="G827" s="12"/>
    </row>
    <row r="828" customHeight="1" spans="1:7">
      <c r="A828" s="12">
        <v>824</v>
      </c>
      <c r="B828" s="52" t="s">
        <v>33157</v>
      </c>
      <c r="C828" s="52" t="s">
        <v>33147</v>
      </c>
      <c r="D828" s="57">
        <v>4.55</v>
      </c>
      <c r="E828" s="56" t="s">
        <v>33070</v>
      </c>
      <c r="F828" s="12">
        <v>22.02</v>
      </c>
      <c r="G828" s="12"/>
    </row>
    <row r="829" customHeight="1" spans="1:7">
      <c r="A829" s="12">
        <v>825</v>
      </c>
      <c r="B829" s="52" t="s">
        <v>33158</v>
      </c>
      <c r="C829" s="52" t="s">
        <v>33147</v>
      </c>
      <c r="D829" s="57">
        <v>11.11</v>
      </c>
      <c r="E829" s="56" t="s">
        <v>33070</v>
      </c>
      <c r="F829" s="12">
        <v>53.77</v>
      </c>
      <c r="G829" s="12"/>
    </row>
    <row r="830" customHeight="1" spans="1:7">
      <c r="A830" s="12">
        <v>826</v>
      </c>
      <c r="B830" s="52" t="s">
        <v>22169</v>
      </c>
      <c r="C830" s="52" t="s">
        <v>33147</v>
      </c>
      <c r="D830" s="57">
        <v>3.46</v>
      </c>
      <c r="E830" s="56" t="s">
        <v>33070</v>
      </c>
      <c r="F830" s="12">
        <v>16.75</v>
      </c>
      <c r="G830" s="12"/>
    </row>
    <row r="831" customHeight="1" spans="1:7">
      <c r="A831" s="12">
        <v>827</v>
      </c>
      <c r="B831" s="52" t="s">
        <v>33159</v>
      </c>
      <c r="C831" s="52" t="s">
        <v>33147</v>
      </c>
      <c r="D831" s="57">
        <v>7.44</v>
      </c>
      <c r="E831" s="56" t="s">
        <v>33070</v>
      </c>
      <c r="F831" s="12">
        <v>36.01</v>
      </c>
      <c r="G831" s="12"/>
    </row>
    <row r="832" customHeight="1" spans="1:7">
      <c r="A832" s="12">
        <v>828</v>
      </c>
      <c r="B832" s="52" t="s">
        <v>3342</v>
      </c>
      <c r="C832" s="52" t="s">
        <v>33147</v>
      </c>
      <c r="D832" s="57">
        <v>1.22</v>
      </c>
      <c r="E832" s="56" t="s">
        <v>33070</v>
      </c>
      <c r="F832" s="12">
        <v>5.9</v>
      </c>
      <c r="G832" s="12"/>
    </row>
    <row r="833" customHeight="1" spans="1:7">
      <c r="A833" s="12">
        <v>829</v>
      </c>
      <c r="B833" s="52" t="s">
        <v>3346</v>
      </c>
      <c r="C833" s="52" t="s">
        <v>33147</v>
      </c>
      <c r="D833" s="57">
        <v>3.62</v>
      </c>
      <c r="E833" s="56" t="s">
        <v>33070</v>
      </c>
      <c r="F833" s="12">
        <v>17.52</v>
      </c>
      <c r="G833" s="12"/>
    </row>
    <row r="834" customHeight="1" spans="1:7">
      <c r="A834" s="12">
        <v>830</v>
      </c>
      <c r="B834" s="52" t="s">
        <v>33160</v>
      </c>
      <c r="C834" s="52" t="s">
        <v>33147</v>
      </c>
      <c r="D834" s="57">
        <v>2.1</v>
      </c>
      <c r="E834" s="56" t="s">
        <v>33070</v>
      </c>
      <c r="F834" s="12">
        <v>10.16</v>
      </c>
      <c r="G834" s="12"/>
    </row>
    <row r="835" customHeight="1" spans="1:7">
      <c r="A835" s="12">
        <v>831</v>
      </c>
      <c r="B835" s="52" t="s">
        <v>33159</v>
      </c>
      <c r="C835" s="52" t="s">
        <v>33147</v>
      </c>
      <c r="D835" s="57">
        <v>4.94</v>
      </c>
      <c r="E835" s="56" t="s">
        <v>33070</v>
      </c>
      <c r="F835" s="12">
        <v>23.91</v>
      </c>
      <c r="G835" s="12"/>
    </row>
    <row r="836" customHeight="1" spans="1:7">
      <c r="A836" s="12">
        <v>832</v>
      </c>
      <c r="B836" s="52" t="s">
        <v>3296</v>
      </c>
      <c r="C836" s="52" t="s">
        <v>33147</v>
      </c>
      <c r="D836" s="57">
        <v>10.4</v>
      </c>
      <c r="E836" s="56" t="s">
        <v>33070</v>
      </c>
      <c r="F836" s="12">
        <v>50.34</v>
      </c>
      <c r="G836" s="12"/>
    </row>
    <row r="837" customHeight="1" spans="1:7">
      <c r="A837" s="12">
        <v>833</v>
      </c>
      <c r="B837" s="52" t="s">
        <v>3497</v>
      </c>
      <c r="C837" s="52" t="s">
        <v>33147</v>
      </c>
      <c r="D837" s="57">
        <v>2.07</v>
      </c>
      <c r="E837" s="56" t="s">
        <v>33070</v>
      </c>
      <c r="F837" s="12">
        <v>10.02</v>
      </c>
      <c r="G837" s="12"/>
    </row>
    <row r="838" customHeight="1" spans="1:7">
      <c r="A838" s="12">
        <v>834</v>
      </c>
      <c r="B838" s="52" t="s">
        <v>33161</v>
      </c>
      <c r="C838" s="52" t="s">
        <v>33147</v>
      </c>
      <c r="D838" s="57">
        <v>4.22</v>
      </c>
      <c r="E838" s="56" t="s">
        <v>33070</v>
      </c>
      <c r="F838" s="12">
        <v>20.42</v>
      </c>
      <c r="G838" s="12"/>
    </row>
    <row r="839" customHeight="1" spans="1:7">
      <c r="A839" s="12">
        <v>835</v>
      </c>
      <c r="B839" s="52" t="s">
        <v>33162</v>
      </c>
      <c r="C839" s="52" t="s">
        <v>33147</v>
      </c>
      <c r="D839" s="57">
        <v>5.9</v>
      </c>
      <c r="E839" s="56" t="s">
        <v>33070</v>
      </c>
      <c r="F839" s="12">
        <v>28.56</v>
      </c>
      <c r="G839" s="12"/>
    </row>
    <row r="840" customHeight="1" spans="1:7">
      <c r="A840" s="12">
        <v>836</v>
      </c>
      <c r="B840" s="52" t="s">
        <v>33163</v>
      </c>
      <c r="C840" s="52" t="s">
        <v>33147</v>
      </c>
      <c r="D840" s="57">
        <v>2.7</v>
      </c>
      <c r="E840" s="56" t="s">
        <v>33070</v>
      </c>
      <c r="F840" s="12">
        <v>13.07</v>
      </c>
      <c r="G840" s="12"/>
    </row>
    <row r="841" customHeight="1" spans="1:7">
      <c r="A841" s="12">
        <v>837</v>
      </c>
      <c r="B841" s="52" t="s">
        <v>4528</v>
      </c>
      <c r="C841" s="52" t="s">
        <v>33164</v>
      </c>
      <c r="D841" s="57">
        <v>8.01</v>
      </c>
      <c r="E841" s="56" t="s">
        <v>33070</v>
      </c>
      <c r="F841" s="12">
        <v>38.77</v>
      </c>
      <c r="G841" s="12"/>
    </row>
    <row r="842" customHeight="1" spans="1:7">
      <c r="A842" s="12">
        <v>838</v>
      </c>
      <c r="B842" s="52" t="s">
        <v>10266</v>
      </c>
      <c r="C842" s="52" t="s">
        <v>33164</v>
      </c>
      <c r="D842" s="57">
        <v>7.49</v>
      </c>
      <c r="E842" s="56" t="s">
        <v>33070</v>
      </c>
      <c r="F842" s="12">
        <v>36.25</v>
      </c>
      <c r="G842" s="12"/>
    </row>
    <row r="843" customHeight="1" spans="1:7">
      <c r="A843" s="12">
        <v>839</v>
      </c>
      <c r="B843" s="52" t="s">
        <v>33165</v>
      </c>
      <c r="C843" s="52" t="s">
        <v>33164</v>
      </c>
      <c r="D843" s="57">
        <v>6.51</v>
      </c>
      <c r="E843" s="56" t="s">
        <v>33070</v>
      </c>
      <c r="F843" s="12">
        <v>31.51</v>
      </c>
      <c r="G843" s="12"/>
    </row>
    <row r="844" customHeight="1" spans="1:7">
      <c r="A844" s="12">
        <v>840</v>
      </c>
      <c r="B844" s="52" t="s">
        <v>33166</v>
      </c>
      <c r="C844" s="52" t="s">
        <v>33164</v>
      </c>
      <c r="D844" s="57">
        <v>7.99</v>
      </c>
      <c r="E844" s="56" t="s">
        <v>33070</v>
      </c>
      <c r="F844" s="12">
        <v>38.67</v>
      </c>
      <c r="G844" s="12"/>
    </row>
    <row r="845" customHeight="1" spans="1:7">
      <c r="A845" s="12">
        <v>841</v>
      </c>
      <c r="B845" s="52" t="s">
        <v>33167</v>
      </c>
      <c r="C845" s="52" t="s">
        <v>33164</v>
      </c>
      <c r="D845" s="57">
        <v>1.42</v>
      </c>
      <c r="E845" s="56" t="s">
        <v>33070</v>
      </c>
      <c r="F845" s="12">
        <v>6.87</v>
      </c>
      <c r="G845" s="12"/>
    </row>
    <row r="846" customHeight="1" spans="1:7">
      <c r="A846" s="12">
        <v>842</v>
      </c>
      <c r="B846" s="52" t="s">
        <v>33168</v>
      </c>
      <c r="C846" s="52" t="s">
        <v>33164</v>
      </c>
      <c r="D846" s="57">
        <v>5.77</v>
      </c>
      <c r="E846" s="56" t="s">
        <v>33070</v>
      </c>
      <c r="F846" s="12">
        <v>27.93</v>
      </c>
      <c r="G846" s="12"/>
    </row>
    <row r="847" customHeight="1" spans="1:7">
      <c r="A847" s="12">
        <v>843</v>
      </c>
      <c r="B847" s="52" t="s">
        <v>33169</v>
      </c>
      <c r="C847" s="52" t="s">
        <v>33164</v>
      </c>
      <c r="D847" s="57">
        <v>3.42</v>
      </c>
      <c r="E847" s="56" t="s">
        <v>33070</v>
      </c>
      <c r="F847" s="12">
        <v>16.55</v>
      </c>
      <c r="G847" s="12"/>
    </row>
    <row r="848" customHeight="1" spans="1:7">
      <c r="A848" s="12">
        <v>844</v>
      </c>
      <c r="B848" s="52" t="s">
        <v>33170</v>
      </c>
      <c r="C848" s="52" t="s">
        <v>33164</v>
      </c>
      <c r="D848" s="57">
        <v>3.61</v>
      </c>
      <c r="E848" s="56" t="s">
        <v>33070</v>
      </c>
      <c r="F848" s="12">
        <v>17.47</v>
      </c>
      <c r="G848" s="12"/>
    </row>
    <row r="849" customHeight="1" spans="1:7">
      <c r="A849" s="12">
        <v>845</v>
      </c>
      <c r="B849" s="52" t="s">
        <v>33171</v>
      </c>
      <c r="C849" s="52" t="s">
        <v>33164</v>
      </c>
      <c r="D849" s="57">
        <v>6.46</v>
      </c>
      <c r="E849" s="56" t="s">
        <v>33070</v>
      </c>
      <c r="F849" s="12">
        <v>31.27</v>
      </c>
      <c r="G849" s="12"/>
    </row>
    <row r="850" customHeight="1" spans="1:7">
      <c r="A850" s="12">
        <v>846</v>
      </c>
      <c r="B850" s="52" t="s">
        <v>33172</v>
      </c>
      <c r="C850" s="52" t="s">
        <v>33164</v>
      </c>
      <c r="D850" s="57">
        <v>8.64</v>
      </c>
      <c r="E850" s="56" t="s">
        <v>33070</v>
      </c>
      <c r="F850" s="12">
        <v>41.82</v>
      </c>
      <c r="G850" s="12"/>
    </row>
    <row r="851" customHeight="1" spans="1:7">
      <c r="A851" s="12">
        <v>847</v>
      </c>
      <c r="B851" s="52" t="s">
        <v>33173</v>
      </c>
      <c r="C851" s="52" t="s">
        <v>33164</v>
      </c>
      <c r="D851" s="57">
        <v>7.32</v>
      </c>
      <c r="E851" s="56" t="s">
        <v>33070</v>
      </c>
      <c r="F851" s="12">
        <v>35.43</v>
      </c>
      <c r="G851" s="12"/>
    </row>
    <row r="852" customHeight="1" spans="1:7">
      <c r="A852" s="12">
        <v>848</v>
      </c>
      <c r="B852" s="52" t="s">
        <v>33174</v>
      </c>
      <c r="C852" s="52" t="s">
        <v>33164</v>
      </c>
      <c r="D852" s="57">
        <v>6.58</v>
      </c>
      <c r="E852" s="56" t="s">
        <v>33070</v>
      </c>
      <c r="F852" s="12">
        <v>31.85</v>
      </c>
      <c r="G852" s="12"/>
    </row>
    <row r="853" customHeight="1" spans="1:7">
      <c r="A853" s="12">
        <v>849</v>
      </c>
      <c r="B853" s="52" t="s">
        <v>3481</v>
      </c>
      <c r="C853" s="52" t="s">
        <v>33164</v>
      </c>
      <c r="D853" s="57">
        <v>6.54</v>
      </c>
      <c r="E853" s="56" t="s">
        <v>33070</v>
      </c>
      <c r="F853" s="12">
        <v>31.65</v>
      </c>
      <c r="G853" s="12"/>
    </row>
    <row r="854" customHeight="1" spans="1:7">
      <c r="A854" s="12">
        <v>850</v>
      </c>
      <c r="B854" s="52" t="s">
        <v>33175</v>
      </c>
      <c r="C854" s="52" t="s">
        <v>33164</v>
      </c>
      <c r="D854" s="57">
        <v>14.59</v>
      </c>
      <c r="E854" s="56" t="s">
        <v>33070</v>
      </c>
      <c r="F854" s="12">
        <v>70.62</v>
      </c>
      <c r="G854" s="12"/>
    </row>
    <row r="855" customHeight="1" spans="1:7">
      <c r="A855" s="12">
        <v>851</v>
      </c>
      <c r="B855" s="52" t="s">
        <v>32786</v>
      </c>
      <c r="C855" s="52" t="s">
        <v>33164</v>
      </c>
      <c r="D855" s="57">
        <v>7.18</v>
      </c>
      <c r="E855" s="56" t="s">
        <v>33070</v>
      </c>
      <c r="F855" s="12">
        <v>34.75</v>
      </c>
      <c r="G855" s="12"/>
    </row>
    <row r="856" customHeight="1" spans="1:7">
      <c r="A856" s="12">
        <v>852</v>
      </c>
      <c r="B856" s="52" t="s">
        <v>33176</v>
      </c>
      <c r="C856" s="52" t="s">
        <v>33164</v>
      </c>
      <c r="D856" s="57">
        <v>12.64</v>
      </c>
      <c r="E856" s="56" t="s">
        <v>33070</v>
      </c>
      <c r="F856" s="12">
        <v>61.18</v>
      </c>
      <c r="G856" s="12"/>
    </row>
    <row r="857" customHeight="1" spans="1:7">
      <c r="A857" s="12">
        <v>853</v>
      </c>
      <c r="B857" s="52" t="s">
        <v>33177</v>
      </c>
      <c r="C857" s="52" t="s">
        <v>33164</v>
      </c>
      <c r="D857" s="57">
        <v>0.59</v>
      </c>
      <c r="E857" s="56" t="s">
        <v>33070</v>
      </c>
      <c r="F857" s="12">
        <v>2.86</v>
      </c>
      <c r="G857" s="12"/>
    </row>
    <row r="858" customHeight="1" spans="1:7">
      <c r="A858" s="12">
        <v>854</v>
      </c>
      <c r="B858" s="52" t="s">
        <v>33178</v>
      </c>
      <c r="C858" s="52" t="s">
        <v>33164</v>
      </c>
      <c r="D858" s="57">
        <v>6.02</v>
      </c>
      <c r="E858" s="56" t="s">
        <v>33070</v>
      </c>
      <c r="F858" s="12">
        <v>29.14</v>
      </c>
      <c r="G858" s="12"/>
    </row>
    <row r="859" customHeight="1" spans="1:7">
      <c r="A859" s="12">
        <v>855</v>
      </c>
      <c r="B859" s="52" t="s">
        <v>33179</v>
      </c>
      <c r="C859" s="52" t="s">
        <v>33164</v>
      </c>
      <c r="D859" s="57">
        <v>6.43</v>
      </c>
      <c r="E859" s="56" t="s">
        <v>33070</v>
      </c>
      <c r="F859" s="12">
        <v>31.12</v>
      </c>
      <c r="G859" s="12"/>
    </row>
    <row r="860" customHeight="1" spans="1:7">
      <c r="A860" s="12">
        <v>856</v>
      </c>
      <c r="B860" s="52" t="s">
        <v>3401</v>
      </c>
      <c r="C860" s="52" t="s">
        <v>33164</v>
      </c>
      <c r="D860" s="57">
        <v>7.38</v>
      </c>
      <c r="E860" s="56" t="s">
        <v>33070</v>
      </c>
      <c r="F860" s="12">
        <v>35.72</v>
      </c>
      <c r="G860" s="12"/>
    </row>
    <row r="861" customHeight="1" spans="1:7">
      <c r="A861" s="12">
        <v>857</v>
      </c>
      <c r="B861" s="52" t="s">
        <v>4452</v>
      </c>
      <c r="C861" s="52" t="s">
        <v>33164</v>
      </c>
      <c r="D861" s="57">
        <v>2.89</v>
      </c>
      <c r="E861" s="56" t="s">
        <v>33070</v>
      </c>
      <c r="F861" s="12">
        <v>13.99</v>
      </c>
      <c r="G861" s="12"/>
    </row>
    <row r="862" customHeight="1" spans="1:7">
      <c r="A862" s="12">
        <v>858</v>
      </c>
      <c r="B862" s="52" t="s">
        <v>30951</v>
      </c>
      <c r="C862" s="52" t="s">
        <v>33164</v>
      </c>
      <c r="D862" s="57">
        <v>5.28</v>
      </c>
      <c r="E862" s="56" t="s">
        <v>33070</v>
      </c>
      <c r="F862" s="12">
        <v>25.56</v>
      </c>
      <c r="G862" s="12"/>
    </row>
    <row r="863" customHeight="1" spans="1:7">
      <c r="A863" s="12">
        <v>859</v>
      </c>
      <c r="B863" s="52" t="s">
        <v>3331</v>
      </c>
      <c r="C863" s="52" t="s">
        <v>33164</v>
      </c>
      <c r="D863" s="57">
        <v>5.6</v>
      </c>
      <c r="E863" s="56" t="s">
        <v>33070</v>
      </c>
      <c r="F863" s="12">
        <v>27.1</v>
      </c>
      <c r="G863" s="12"/>
    </row>
    <row r="864" customHeight="1" spans="1:7">
      <c r="A864" s="12">
        <v>860</v>
      </c>
      <c r="B864" s="52" t="s">
        <v>33180</v>
      </c>
      <c r="C864" s="52" t="s">
        <v>33164</v>
      </c>
      <c r="D864" s="57">
        <v>4.67</v>
      </c>
      <c r="E864" s="56" t="s">
        <v>33070</v>
      </c>
      <c r="F864" s="12">
        <v>22.6</v>
      </c>
      <c r="G864" s="12"/>
    </row>
    <row r="865" customHeight="1" spans="1:7">
      <c r="A865" s="12">
        <v>861</v>
      </c>
      <c r="B865" s="52" t="s">
        <v>33181</v>
      </c>
      <c r="C865" s="52" t="s">
        <v>33164</v>
      </c>
      <c r="D865" s="57">
        <v>2.48</v>
      </c>
      <c r="E865" s="56" t="s">
        <v>33070</v>
      </c>
      <c r="F865" s="12">
        <v>12</v>
      </c>
      <c r="G865" s="12"/>
    </row>
    <row r="866" customHeight="1" spans="1:7">
      <c r="A866" s="12">
        <v>862</v>
      </c>
      <c r="B866" s="52" t="s">
        <v>33182</v>
      </c>
      <c r="C866" s="52" t="s">
        <v>33164</v>
      </c>
      <c r="D866" s="57">
        <v>7.88</v>
      </c>
      <c r="E866" s="56" t="s">
        <v>33070</v>
      </c>
      <c r="F866" s="12">
        <v>38.14</v>
      </c>
      <c r="G866" s="12"/>
    </row>
    <row r="867" customHeight="1" spans="1:7">
      <c r="A867" s="12">
        <v>863</v>
      </c>
      <c r="B867" s="52" t="s">
        <v>3842</v>
      </c>
      <c r="C867" s="52" t="s">
        <v>33164</v>
      </c>
      <c r="D867" s="57">
        <v>11.64</v>
      </c>
      <c r="E867" s="56" t="s">
        <v>33070</v>
      </c>
      <c r="F867" s="12">
        <v>56.34</v>
      </c>
      <c r="G867" s="12"/>
    </row>
    <row r="868" customHeight="1" spans="1:7">
      <c r="A868" s="12">
        <v>864</v>
      </c>
      <c r="B868" s="52" t="s">
        <v>33183</v>
      </c>
      <c r="C868" s="52" t="s">
        <v>33164</v>
      </c>
      <c r="D868" s="57">
        <v>0.41</v>
      </c>
      <c r="E868" s="56" t="s">
        <v>33070</v>
      </c>
      <c r="F868" s="12">
        <v>1.98</v>
      </c>
      <c r="G868" s="12"/>
    </row>
    <row r="869" customHeight="1" spans="1:7">
      <c r="A869" s="12">
        <v>865</v>
      </c>
      <c r="B869" s="52" t="s">
        <v>33184</v>
      </c>
      <c r="C869" s="52" t="s">
        <v>33164</v>
      </c>
      <c r="D869" s="57">
        <v>4.19</v>
      </c>
      <c r="E869" s="56" t="s">
        <v>33070</v>
      </c>
      <c r="F869" s="12">
        <v>20.28</v>
      </c>
      <c r="G869" s="12"/>
    </row>
    <row r="870" customHeight="1" spans="1:7">
      <c r="A870" s="12">
        <v>866</v>
      </c>
      <c r="B870" s="52" t="s">
        <v>3336</v>
      </c>
      <c r="C870" s="52" t="s">
        <v>33164</v>
      </c>
      <c r="D870" s="57">
        <v>3.4</v>
      </c>
      <c r="E870" s="56" t="s">
        <v>33070</v>
      </c>
      <c r="F870" s="12">
        <v>16.46</v>
      </c>
      <c r="G870" s="12"/>
    </row>
    <row r="871" customHeight="1" spans="1:7">
      <c r="A871" s="12">
        <v>867</v>
      </c>
      <c r="B871" s="52" t="s">
        <v>29737</v>
      </c>
      <c r="C871" s="52" t="s">
        <v>33164</v>
      </c>
      <c r="D871" s="57">
        <v>3.38</v>
      </c>
      <c r="E871" s="56" t="s">
        <v>33070</v>
      </c>
      <c r="F871" s="12">
        <v>16.36</v>
      </c>
      <c r="G871" s="12"/>
    </row>
    <row r="872" customHeight="1" spans="1:7">
      <c r="A872" s="12">
        <v>868</v>
      </c>
      <c r="B872" s="52" t="s">
        <v>8571</v>
      </c>
      <c r="C872" s="52" t="s">
        <v>33164</v>
      </c>
      <c r="D872" s="57">
        <v>5.12</v>
      </c>
      <c r="E872" s="56" t="s">
        <v>33070</v>
      </c>
      <c r="F872" s="12">
        <v>24.78</v>
      </c>
      <c r="G872" s="12"/>
    </row>
    <row r="873" customHeight="1" spans="1:7">
      <c r="A873" s="12">
        <v>869</v>
      </c>
      <c r="B873" s="52" t="s">
        <v>33185</v>
      </c>
      <c r="C873" s="52" t="s">
        <v>33164</v>
      </c>
      <c r="D873" s="57">
        <v>6.65</v>
      </c>
      <c r="E873" s="56" t="s">
        <v>33070</v>
      </c>
      <c r="F873" s="12">
        <v>32.19</v>
      </c>
      <c r="G873" s="12"/>
    </row>
    <row r="874" customHeight="1" spans="1:7">
      <c r="A874" s="12">
        <v>870</v>
      </c>
      <c r="B874" s="52" t="s">
        <v>14364</v>
      </c>
      <c r="C874" s="52" t="s">
        <v>33164</v>
      </c>
      <c r="D874" s="57">
        <v>4.99</v>
      </c>
      <c r="E874" s="56" t="s">
        <v>33070</v>
      </c>
      <c r="F874" s="12">
        <v>24.15</v>
      </c>
      <c r="G874" s="12"/>
    </row>
    <row r="875" customHeight="1" spans="1:7">
      <c r="A875" s="12">
        <v>871</v>
      </c>
      <c r="B875" s="52" t="s">
        <v>3319</v>
      </c>
      <c r="C875" s="52" t="s">
        <v>33164</v>
      </c>
      <c r="D875" s="57">
        <v>7.46</v>
      </c>
      <c r="E875" s="56" t="s">
        <v>33070</v>
      </c>
      <c r="F875" s="12">
        <v>36.11</v>
      </c>
      <c r="G875" s="12"/>
    </row>
    <row r="876" customHeight="1" spans="1:7">
      <c r="A876" s="12">
        <v>872</v>
      </c>
      <c r="B876" s="52" t="s">
        <v>33186</v>
      </c>
      <c r="C876" s="52" t="s">
        <v>33164</v>
      </c>
      <c r="D876" s="57">
        <v>8.37</v>
      </c>
      <c r="E876" s="56" t="s">
        <v>33070</v>
      </c>
      <c r="F876" s="12">
        <v>40.51</v>
      </c>
      <c r="G876" s="12"/>
    </row>
    <row r="877" customHeight="1" spans="1:7">
      <c r="A877" s="12">
        <v>873</v>
      </c>
      <c r="B877" s="52" t="s">
        <v>33187</v>
      </c>
      <c r="C877" s="52" t="s">
        <v>33164</v>
      </c>
      <c r="D877" s="57">
        <v>11.16</v>
      </c>
      <c r="E877" s="56" t="s">
        <v>33070</v>
      </c>
      <c r="F877" s="12">
        <v>54.01</v>
      </c>
      <c r="G877" s="12"/>
    </row>
    <row r="878" customHeight="1" spans="1:7">
      <c r="A878" s="12">
        <v>874</v>
      </c>
      <c r="B878" s="52" t="s">
        <v>23205</v>
      </c>
      <c r="C878" s="52" t="s">
        <v>33164</v>
      </c>
      <c r="D878" s="57">
        <v>4.22</v>
      </c>
      <c r="E878" s="56" t="s">
        <v>33070</v>
      </c>
      <c r="F878" s="12">
        <v>20.42</v>
      </c>
      <c r="G878" s="12"/>
    </row>
    <row r="879" customHeight="1" spans="1:7">
      <c r="A879" s="12">
        <v>875</v>
      </c>
      <c r="B879" s="52" t="s">
        <v>33188</v>
      </c>
      <c r="C879" s="52" t="s">
        <v>33164</v>
      </c>
      <c r="D879" s="57">
        <v>8.36</v>
      </c>
      <c r="E879" s="56" t="s">
        <v>33070</v>
      </c>
      <c r="F879" s="12">
        <v>40.46</v>
      </c>
      <c r="G879" s="12"/>
    </row>
    <row r="880" customHeight="1" spans="1:7">
      <c r="A880" s="12">
        <v>876</v>
      </c>
      <c r="B880" s="52" t="s">
        <v>33189</v>
      </c>
      <c r="C880" s="52" t="s">
        <v>33164</v>
      </c>
      <c r="D880" s="57">
        <v>4.43</v>
      </c>
      <c r="E880" s="56" t="s">
        <v>33070</v>
      </c>
      <c r="F880" s="12">
        <v>21.44</v>
      </c>
      <c r="G880" s="12"/>
    </row>
    <row r="881" customHeight="1" spans="1:7">
      <c r="A881" s="12">
        <v>877</v>
      </c>
      <c r="B881" s="52" t="s">
        <v>33072</v>
      </c>
      <c r="C881" s="52" t="s">
        <v>33164</v>
      </c>
      <c r="D881" s="57">
        <v>0.98</v>
      </c>
      <c r="E881" s="56" t="s">
        <v>33070</v>
      </c>
      <c r="F881" s="12">
        <v>4.74</v>
      </c>
      <c r="G881" s="12"/>
    </row>
    <row r="882" customHeight="1" spans="1:7">
      <c r="A882" s="12">
        <v>878</v>
      </c>
      <c r="B882" s="52" t="s">
        <v>6406</v>
      </c>
      <c r="C882" s="52" t="s">
        <v>33164</v>
      </c>
      <c r="D882" s="57">
        <v>5.48</v>
      </c>
      <c r="E882" s="56" t="s">
        <v>33070</v>
      </c>
      <c r="F882" s="12">
        <v>26.52</v>
      </c>
      <c r="G882" s="12"/>
    </row>
    <row r="883" customHeight="1" spans="1:7">
      <c r="A883" s="12">
        <v>879</v>
      </c>
      <c r="B883" s="52" t="s">
        <v>15374</v>
      </c>
      <c r="C883" s="52" t="s">
        <v>33164</v>
      </c>
      <c r="D883" s="57">
        <v>8.82</v>
      </c>
      <c r="E883" s="56" t="s">
        <v>33070</v>
      </c>
      <c r="F883" s="12">
        <v>42.69</v>
      </c>
      <c r="G883" s="12"/>
    </row>
    <row r="884" customHeight="1" spans="1:7">
      <c r="A884" s="12">
        <v>880</v>
      </c>
      <c r="B884" s="52" t="s">
        <v>4261</v>
      </c>
      <c r="C884" s="52" t="s">
        <v>33164</v>
      </c>
      <c r="D884" s="57">
        <v>6.67</v>
      </c>
      <c r="E884" s="56" t="s">
        <v>33070</v>
      </c>
      <c r="F884" s="12">
        <v>32.28</v>
      </c>
      <c r="G884" s="12"/>
    </row>
    <row r="885" customHeight="1" spans="1:7">
      <c r="A885" s="12">
        <v>881</v>
      </c>
      <c r="B885" s="52" t="s">
        <v>21503</v>
      </c>
      <c r="C885" s="52" t="s">
        <v>33164</v>
      </c>
      <c r="D885" s="57">
        <v>5.36</v>
      </c>
      <c r="E885" s="56" t="s">
        <v>33070</v>
      </c>
      <c r="F885" s="12">
        <v>25.94</v>
      </c>
      <c r="G885" s="12"/>
    </row>
    <row r="886" customHeight="1" spans="1:7">
      <c r="A886" s="12">
        <v>882</v>
      </c>
      <c r="B886" s="52" t="s">
        <v>22650</v>
      </c>
      <c r="C886" s="52" t="s">
        <v>33164</v>
      </c>
      <c r="D886" s="57">
        <v>13.43</v>
      </c>
      <c r="E886" s="56" t="s">
        <v>33070</v>
      </c>
      <c r="F886" s="12">
        <v>65</v>
      </c>
      <c r="G886" s="12"/>
    </row>
    <row r="887" customHeight="1" spans="1:7">
      <c r="A887" s="12">
        <v>883</v>
      </c>
      <c r="B887" s="52" t="s">
        <v>6095</v>
      </c>
      <c r="C887" s="52" t="s">
        <v>33164</v>
      </c>
      <c r="D887" s="57">
        <v>9.75</v>
      </c>
      <c r="E887" s="56" t="s">
        <v>33070</v>
      </c>
      <c r="F887" s="12">
        <v>47.19</v>
      </c>
      <c r="G887" s="12"/>
    </row>
    <row r="888" customHeight="1" spans="1:7">
      <c r="A888" s="12">
        <v>884</v>
      </c>
      <c r="B888" s="52" t="s">
        <v>33190</v>
      </c>
      <c r="C888" s="52" t="s">
        <v>33164</v>
      </c>
      <c r="D888" s="57">
        <v>5.11</v>
      </c>
      <c r="E888" s="56" t="s">
        <v>33070</v>
      </c>
      <c r="F888" s="12">
        <v>24.73</v>
      </c>
      <c r="G888" s="12"/>
    </row>
    <row r="889" customHeight="1" spans="1:7">
      <c r="A889" s="12">
        <v>885</v>
      </c>
      <c r="B889" s="52" t="s">
        <v>33191</v>
      </c>
      <c r="C889" s="52" t="s">
        <v>33164</v>
      </c>
      <c r="D889" s="57">
        <v>6.39</v>
      </c>
      <c r="E889" s="56" t="s">
        <v>33070</v>
      </c>
      <c r="F889" s="12">
        <v>30.93</v>
      </c>
      <c r="G889" s="12"/>
    </row>
    <row r="890" customHeight="1" spans="1:7">
      <c r="A890" s="12">
        <v>886</v>
      </c>
      <c r="B890" s="52" t="s">
        <v>33192</v>
      </c>
      <c r="C890" s="52" t="s">
        <v>33164</v>
      </c>
      <c r="D890" s="57">
        <v>7.39</v>
      </c>
      <c r="E890" s="56" t="s">
        <v>33070</v>
      </c>
      <c r="F890" s="12">
        <v>35.77</v>
      </c>
      <c r="G890" s="12"/>
    </row>
    <row r="891" customHeight="1" spans="1:7">
      <c r="A891" s="12">
        <v>887</v>
      </c>
      <c r="B891" s="52" t="s">
        <v>33193</v>
      </c>
      <c r="C891" s="52" t="s">
        <v>33164</v>
      </c>
      <c r="D891" s="57">
        <v>7.85</v>
      </c>
      <c r="E891" s="56" t="s">
        <v>33070</v>
      </c>
      <c r="F891" s="12">
        <v>37.99</v>
      </c>
      <c r="G891" s="12"/>
    </row>
    <row r="892" customHeight="1" spans="1:7">
      <c r="A892" s="12">
        <v>888</v>
      </c>
      <c r="B892" s="52" t="s">
        <v>31097</v>
      </c>
      <c r="C892" s="52" t="s">
        <v>33164</v>
      </c>
      <c r="D892" s="57">
        <v>6.75</v>
      </c>
      <c r="E892" s="56" t="s">
        <v>33070</v>
      </c>
      <c r="F892" s="12">
        <v>32.67</v>
      </c>
      <c r="G892" s="12"/>
    </row>
    <row r="893" customHeight="1" spans="1:7">
      <c r="A893" s="12">
        <v>889</v>
      </c>
      <c r="B893" s="52" t="s">
        <v>33194</v>
      </c>
      <c r="C893" s="52" t="s">
        <v>33164</v>
      </c>
      <c r="D893" s="57">
        <v>2.13</v>
      </c>
      <c r="E893" s="56" t="s">
        <v>33070</v>
      </c>
      <c r="F893" s="12">
        <v>10.31</v>
      </c>
      <c r="G893" s="12"/>
    </row>
    <row r="894" customHeight="1" spans="1:7">
      <c r="A894" s="12">
        <v>890</v>
      </c>
      <c r="B894" s="52" t="s">
        <v>33195</v>
      </c>
      <c r="C894" s="52" t="s">
        <v>33164</v>
      </c>
      <c r="D894" s="57">
        <v>4.8</v>
      </c>
      <c r="E894" s="56" t="s">
        <v>33070</v>
      </c>
      <c r="F894" s="12">
        <v>23.23</v>
      </c>
      <c r="G894" s="12"/>
    </row>
    <row r="895" customHeight="1" spans="1:7">
      <c r="A895" s="12">
        <v>891</v>
      </c>
      <c r="B895" s="52" t="s">
        <v>33196</v>
      </c>
      <c r="C895" s="52" t="s">
        <v>33164</v>
      </c>
      <c r="D895" s="57">
        <v>3.65</v>
      </c>
      <c r="E895" s="56" t="s">
        <v>33070</v>
      </c>
      <c r="F895" s="12">
        <v>17.67</v>
      </c>
      <c r="G895" s="12"/>
    </row>
    <row r="896" customHeight="1" spans="1:7">
      <c r="A896" s="12">
        <v>892</v>
      </c>
      <c r="B896" s="52" t="s">
        <v>3521</v>
      </c>
      <c r="C896" s="52" t="s">
        <v>33164</v>
      </c>
      <c r="D896" s="57">
        <v>3.52</v>
      </c>
      <c r="E896" s="56" t="s">
        <v>33070</v>
      </c>
      <c r="F896" s="12">
        <v>17.04</v>
      </c>
      <c r="G896" s="12"/>
    </row>
    <row r="897" customHeight="1" spans="1:7">
      <c r="A897" s="12">
        <v>893</v>
      </c>
      <c r="B897" s="52" t="s">
        <v>4612</v>
      </c>
      <c r="C897" s="52" t="s">
        <v>33164</v>
      </c>
      <c r="D897" s="57">
        <v>4.21</v>
      </c>
      <c r="E897" s="56" t="s">
        <v>33070</v>
      </c>
      <c r="F897" s="12">
        <v>20.38</v>
      </c>
      <c r="G897" s="12"/>
    </row>
    <row r="898" customHeight="1" spans="1:7">
      <c r="A898" s="12">
        <v>894</v>
      </c>
      <c r="B898" s="52" t="s">
        <v>22356</v>
      </c>
      <c r="C898" s="52" t="s">
        <v>33164</v>
      </c>
      <c r="D898" s="57">
        <v>2.71</v>
      </c>
      <c r="E898" s="56" t="s">
        <v>33070</v>
      </c>
      <c r="F898" s="12">
        <v>13.12</v>
      </c>
      <c r="G898" s="12"/>
    </row>
    <row r="899" customHeight="1" spans="1:7">
      <c r="A899" s="12">
        <v>895</v>
      </c>
      <c r="B899" s="52" t="s">
        <v>33197</v>
      </c>
      <c r="C899" s="52" t="s">
        <v>33164</v>
      </c>
      <c r="D899" s="57">
        <v>7.1</v>
      </c>
      <c r="E899" s="56" t="s">
        <v>33070</v>
      </c>
      <c r="F899" s="12">
        <v>34.36</v>
      </c>
      <c r="G899" s="12"/>
    </row>
    <row r="900" customHeight="1" spans="1:7">
      <c r="A900" s="12">
        <v>896</v>
      </c>
      <c r="B900" s="52" t="s">
        <v>33198</v>
      </c>
      <c r="C900" s="52" t="s">
        <v>33164</v>
      </c>
      <c r="D900" s="57">
        <v>4.28</v>
      </c>
      <c r="E900" s="56" t="s">
        <v>33070</v>
      </c>
      <c r="F900" s="12">
        <v>20.72</v>
      </c>
      <c r="G900" s="12"/>
    </row>
    <row r="901" customHeight="1" spans="1:7">
      <c r="A901" s="12">
        <v>897</v>
      </c>
      <c r="B901" s="52" t="s">
        <v>33199</v>
      </c>
      <c r="C901" s="52" t="s">
        <v>33164</v>
      </c>
      <c r="D901" s="57">
        <v>5.48</v>
      </c>
      <c r="E901" s="56" t="s">
        <v>33070</v>
      </c>
      <c r="F901" s="12">
        <v>26.52</v>
      </c>
      <c r="G901" s="12"/>
    </row>
    <row r="902" customHeight="1" spans="1:7">
      <c r="A902" s="12">
        <v>898</v>
      </c>
      <c r="B902" s="52" t="s">
        <v>8235</v>
      </c>
      <c r="C902" s="52" t="s">
        <v>33164</v>
      </c>
      <c r="D902" s="57">
        <v>9.39</v>
      </c>
      <c r="E902" s="56" t="s">
        <v>33070</v>
      </c>
      <c r="F902" s="12">
        <v>45.45</v>
      </c>
      <c r="G902" s="12"/>
    </row>
    <row r="903" customHeight="1" spans="1:7">
      <c r="A903" s="12">
        <v>899</v>
      </c>
      <c r="B903" s="52" t="s">
        <v>3321</v>
      </c>
      <c r="C903" s="52" t="s">
        <v>33164</v>
      </c>
      <c r="D903" s="57">
        <v>7.53</v>
      </c>
      <c r="E903" s="56" t="s">
        <v>33070</v>
      </c>
      <c r="F903" s="12">
        <v>36.45</v>
      </c>
      <c r="G903" s="12"/>
    </row>
    <row r="904" customHeight="1" spans="1:7">
      <c r="A904" s="12">
        <v>900</v>
      </c>
      <c r="B904" s="52" t="s">
        <v>33200</v>
      </c>
      <c r="C904" s="52" t="s">
        <v>33164</v>
      </c>
      <c r="D904" s="57">
        <v>11.13</v>
      </c>
      <c r="E904" s="56" t="s">
        <v>33070</v>
      </c>
      <c r="F904" s="12">
        <v>53.87</v>
      </c>
      <c r="G904" s="12"/>
    </row>
    <row r="905" customHeight="1" spans="1:7">
      <c r="A905" s="12">
        <v>901</v>
      </c>
      <c r="B905" s="52" t="s">
        <v>33201</v>
      </c>
      <c r="C905" s="52" t="s">
        <v>33164</v>
      </c>
      <c r="D905" s="57">
        <v>9.41</v>
      </c>
      <c r="E905" s="56" t="s">
        <v>33070</v>
      </c>
      <c r="F905" s="12">
        <v>45.54</v>
      </c>
      <c r="G905" s="12"/>
    </row>
    <row r="906" customHeight="1" spans="1:7">
      <c r="A906" s="12">
        <v>902</v>
      </c>
      <c r="B906" s="52" t="s">
        <v>33202</v>
      </c>
      <c r="C906" s="52" t="s">
        <v>33164</v>
      </c>
      <c r="D906" s="57">
        <v>5.18</v>
      </c>
      <c r="E906" s="56" t="s">
        <v>33070</v>
      </c>
      <c r="F906" s="12">
        <v>25.07</v>
      </c>
      <c r="G906" s="12"/>
    </row>
    <row r="907" customHeight="1" spans="1:7">
      <c r="A907" s="12">
        <v>903</v>
      </c>
      <c r="B907" s="52" t="s">
        <v>33203</v>
      </c>
      <c r="C907" s="52" t="s">
        <v>33164</v>
      </c>
      <c r="D907" s="57">
        <v>5.88</v>
      </c>
      <c r="E907" s="56" t="s">
        <v>33070</v>
      </c>
      <c r="F907" s="12">
        <v>28.46</v>
      </c>
      <c r="G907" s="12"/>
    </row>
    <row r="908" customHeight="1" spans="1:7">
      <c r="A908" s="12">
        <v>904</v>
      </c>
      <c r="B908" s="52" t="s">
        <v>15866</v>
      </c>
      <c r="C908" s="52" t="s">
        <v>33164</v>
      </c>
      <c r="D908" s="57">
        <v>12.52</v>
      </c>
      <c r="E908" s="56" t="s">
        <v>33070</v>
      </c>
      <c r="F908" s="12">
        <v>60.6</v>
      </c>
      <c r="G908" s="12"/>
    </row>
    <row r="909" customHeight="1" spans="1:7">
      <c r="A909" s="12">
        <v>905</v>
      </c>
      <c r="B909" s="52" t="s">
        <v>33204</v>
      </c>
      <c r="C909" s="52" t="s">
        <v>33164</v>
      </c>
      <c r="D909" s="57">
        <v>7.05</v>
      </c>
      <c r="E909" s="56" t="s">
        <v>33070</v>
      </c>
      <c r="F909" s="12">
        <v>34.12</v>
      </c>
      <c r="G909" s="12"/>
    </row>
    <row r="910" customHeight="1" spans="1:7">
      <c r="A910" s="12">
        <v>906</v>
      </c>
      <c r="B910" s="52" t="s">
        <v>33205</v>
      </c>
      <c r="C910" s="52" t="s">
        <v>33164</v>
      </c>
      <c r="D910" s="57">
        <v>5.93</v>
      </c>
      <c r="E910" s="56" t="s">
        <v>33070</v>
      </c>
      <c r="F910" s="12">
        <v>28.7</v>
      </c>
      <c r="G910" s="12"/>
    </row>
    <row r="911" customHeight="1" spans="1:7">
      <c r="A911" s="12">
        <v>907</v>
      </c>
      <c r="B911" s="52" t="s">
        <v>33206</v>
      </c>
      <c r="C911" s="52" t="s">
        <v>33164</v>
      </c>
      <c r="D911" s="57">
        <v>6.52</v>
      </c>
      <c r="E911" s="56" t="s">
        <v>33070</v>
      </c>
      <c r="F911" s="12">
        <v>31.56</v>
      </c>
      <c r="G911" s="12"/>
    </row>
    <row r="912" customHeight="1" spans="1:7">
      <c r="A912" s="12">
        <v>908</v>
      </c>
      <c r="B912" s="52" t="s">
        <v>33207</v>
      </c>
      <c r="C912" s="52" t="s">
        <v>33164</v>
      </c>
      <c r="D912" s="57">
        <v>5.11</v>
      </c>
      <c r="E912" s="56" t="s">
        <v>33070</v>
      </c>
      <c r="F912" s="12">
        <v>24.73</v>
      </c>
      <c r="G912" s="12"/>
    </row>
    <row r="913" customHeight="1" spans="1:7">
      <c r="A913" s="12">
        <v>909</v>
      </c>
      <c r="B913" s="52" t="s">
        <v>33208</v>
      </c>
      <c r="C913" s="52" t="s">
        <v>33164</v>
      </c>
      <c r="D913" s="57">
        <v>3.04</v>
      </c>
      <c r="E913" s="56" t="s">
        <v>33070</v>
      </c>
      <c r="F913" s="12">
        <v>14.71</v>
      </c>
      <c r="G913" s="12"/>
    </row>
    <row r="914" customHeight="1" spans="1:7">
      <c r="A914" s="12">
        <v>910</v>
      </c>
      <c r="B914" s="52" t="s">
        <v>31930</v>
      </c>
      <c r="C914" s="52" t="s">
        <v>33164</v>
      </c>
      <c r="D914" s="57">
        <v>3.93</v>
      </c>
      <c r="E914" s="56" t="s">
        <v>33070</v>
      </c>
      <c r="F914" s="12">
        <v>19.02</v>
      </c>
      <c r="G914" s="12"/>
    </row>
    <row r="915" customHeight="1" spans="1:7">
      <c r="A915" s="12">
        <v>911</v>
      </c>
      <c r="B915" s="52" t="s">
        <v>33209</v>
      </c>
      <c r="C915" s="52" t="s">
        <v>33164</v>
      </c>
      <c r="D915" s="57">
        <v>5.04</v>
      </c>
      <c r="E915" s="56" t="s">
        <v>33070</v>
      </c>
      <c r="F915" s="12">
        <v>24.39</v>
      </c>
      <c r="G915" s="12"/>
    </row>
    <row r="916" customHeight="1" spans="1:7">
      <c r="A916" s="12">
        <v>912</v>
      </c>
      <c r="B916" s="52" t="s">
        <v>33210</v>
      </c>
      <c r="C916" s="52" t="s">
        <v>33164</v>
      </c>
      <c r="D916" s="57">
        <v>1.34</v>
      </c>
      <c r="E916" s="56" t="s">
        <v>33070</v>
      </c>
      <c r="F916" s="12">
        <v>6.49</v>
      </c>
      <c r="G916" s="12"/>
    </row>
    <row r="917" customHeight="1" spans="1:7">
      <c r="A917" s="12">
        <v>913</v>
      </c>
      <c r="B917" s="52" t="s">
        <v>33211</v>
      </c>
      <c r="C917" s="52" t="s">
        <v>33164</v>
      </c>
      <c r="D917" s="57">
        <v>3.47</v>
      </c>
      <c r="E917" s="56" t="s">
        <v>33070</v>
      </c>
      <c r="F917" s="12">
        <v>16.79</v>
      </c>
      <c r="G917" s="12"/>
    </row>
    <row r="918" customHeight="1" spans="1:7">
      <c r="A918" s="12">
        <v>914</v>
      </c>
      <c r="B918" s="52" t="s">
        <v>33212</v>
      </c>
      <c r="C918" s="52" t="s">
        <v>33164</v>
      </c>
      <c r="D918" s="57">
        <v>2.15</v>
      </c>
      <c r="E918" s="56" t="s">
        <v>33070</v>
      </c>
      <c r="F918" s="12">
        <v>10.41</v>
      </c>
      <c r="G918" s="12"/>
    </row>
    <row r="919" customHeight="1" spans="1:7">
      <c r="A919" s="12">
        <v>915</v>
      </c>
      <c r="B919" s="52" t="s">
        <v>33213</v>
      </c>
      <c r="C919" s="52" t="s">
        <v>33164</v>
      </c>
      <c r="D919" s="57">
        <v>6.6</v>
      </c>
      <c r="E919" s="56" t="s">
        <v>33070</v>
      </c>
      <c r="F919" s="12">
        <v>31.94</v>
      </c>
      <c r="G919" s="12"/>
    </row>
    <row r="920" customHeight="1" spans="1:7">
      <c r="A920" s="12">
        <v>916</v>
      </c>
      <c r="B920" s="52" t="s">
        <v>33214</v>
      </c>
      <c r="C920" s="52" t="s">
        <v>33164</v>
      </c>
      <c r="D920" s="57">
        <v>3.98</v>
      </c>
      <c r="E920" s="56" t="s">
        <v>33070</v>
      </c>
      <c r="F920" s="12">
        <v>19.26</v>
      </c>
      <c r="G920" s="12"/>
    </row>
    <row r="921" customHeight="1" spans="1:7">
      <c r="A921" s="12">
        <v>917</v>
      </c>
      <c r="B921" s="52" t="s">
        <v>33215</v>
      </c>
      <c r="C921" s="52" t="s">
        <v>33164</v>
      </c>
      <c r="D921" s="57">
        <v>4.7</v>
      </c>
      <c r="E921" s="56" t="s">
        <v>33070</v>
      </c>
      <c r="F921" s="12">
        <v>22.75</v>
      </c>
      <c r="G921" s="12"/>
    </row>
    <row r="922" customHeight="1" spans="1:7">
      <c r="A922" s="12">
        <v>918</v>
      </c>
      <c r="B922" s="52" t="s">
        <v>12519</v>
      </c>
      <c r="C922" s="52" t="s">
        <v>33164</v>
      </c>
      <c r="D922" s="57">
        <v>5.54</v>
      </c>
      <c r="E922" s="56" t="s">
        <v>33070</v>
      </c>
      <c r="F922" s="12">
        <v>26.81</v>
      </c>
      <c r="G922" s="12"/>
    </row>
    <row r="923" customHeight="1" spans="1:7">
      <c r="A923" s="12">
        <v>919</v>
      </c>
      <c r="B923" s="52" t="s">
        <v>33216</v>
      </c>
      <c r="C923" s="52" t="s">
        <v>33164</v>
      </c>
      <c r="D923" s="57">
        <v>3.42</v>
      </c>
      <c r="E923" s="56" t="s">
        <v>33070</v>
      </c>
      <c r="F923" s="12">
        <v>16.55</v>
      </c>
      <c r="G923" s="12"/>
    </row>
    <row r="924" customHeight="1" spans="1:7">
      <c r="A924" s="12">
        <v>920</v>
      </c>
      <c r="B924" s="52" t="s">
        <v>33159</v>
      </c>
      <c r="C924" s="52" t="s">
        <v>33164</v>
      </c>
      <c r="D924" s="57">
        <v>3.37</v>
      </c>
      <c r="E924" s="56" t="s">
        <v>33070</v>
      </c>
      <c r="F924" s="12">
        <v>16.31</v>
      </c>
      <c r="G924" s="12"/>
    </row>
    <row r="925" customHeight="1" spans="1:7">
      <c r="A925" s="12">
        <v>921</v>
      </c>
      <c r="B925" s="52" t="s">
        <v>14545</v>
      </c>
      <c r="C925" s="52" t="s">
        <v>33164</v>
      </c>
      <c r="D925" s="57">
        <v>3.57</v>
      </c>
      <c r="E925" s="56" t="s">
        <v>33070</v>
      </c>
      <c r="F925" s="12">
        <v>17.28</v>
      </c>
      <c r="G925" s="12"/>
    </row>
    <row r="926" customHeight="1" spans="1:7">
      <c r="A926" s="12">
        <v>922</v>
      </c>
      <c r="B926" s="52" t="s">
        <v>32813</v>
      </c>
      <c r="C926" s="52" t="s">
        <v>33164</v>
      </c>
      <c r="D926" s="57">
        <v>3.94</v>
      </c>
      <c r="E926" s="56" t="s">
        <v>33070</v>
      </c>
      <c r="F926" s="12">
        <v>19.07</v>
      </c>
      <c r="G926" s="12"/>
    </row>
    <row r="927" customHeight="1" spans="1:7">
      <c r="A927" s="12">
        <v>923</v>
      </c>
      <c r="B927" s="52" t="s">
        <v>33217</v>
      </c>
      <c r="C927" s="52" t="s">
        <v>33164</v>
      </c>
      <c r="D927" s="57">
        <v>1.83</v>
      </c>
      <c r="E927" s="56" t="s">
        <v>33070</v>
      </c>
      <c r="F927" s="12">
        <v>8.86</v>
      </c>
      <c r="G927" s="12"/>
    </row>
    <row r="928" customHeight="1" spans="1:7">
      <c r="A928" s="12">
        <v>924</v>
      </c>
      <c r="B928" s="52" t="s">
        <v>33218</v>
      </c>
      <c r="C928" s="52" t="s">
        <v>33164</v>
      </c>
      <c r="D928" s="57">
        <v>1.72</v>
      </c>
      <c r="E928" s="56" t="s">
        <v>33070</v>
      </c>
      <c r="F928" s="12">
        <v>8.32</v>
      </c>
      <c r="G928" s="12"/>
    </row>
    <row r="929" customHeight="1" spans="1:7">
      <c r="A929" s="12">
        <v>925</v>
      </c>
      <c r="B929" s="52" t="s">
        <v>33219</v>
      </c>
      <c r="C929" s="52" t="s">
        <v>33164</v>
      </c>
      <c r="D929" s="57">
        <v>7.05</v>
      </c>
      <c r="E929" s="56" t="s">
        <v>33070</v>
      </c>
      <c r="F929" s="12">
        <v>34.12</v>
      </c>
      <c r="G929" s="12"/>
    </row>
    <row r="930" customHeight="1" spans="1:7">
      <c r="A930" s="12">
        <v>926</v>
      </c>
      <c r="B930" s="52" t="s">
        <v>3396</v>
      </c>
      <c r="C930" s="52" t="s">
        <v>33164</v>
      </c>
      <c r="D930" s="57">
        <v>2.56</v>
      </c>
      <c r="E930" s="56" t="s">
        <v>33070</v>
      </c>
      <c r="F930" s="12">
        <v>12.39</v>
      </c>
      <c r="G930" s="12"/>
    </row>
    <row r="931" customHeight="1" spans="1:7">
      <c r="A931" s="12">
        <v>927</v>
      </c>
      <c r="B931" s="52" t="s">
        <v>33220</v>
      </c>
      <c r="C931" s="52" t="s">
        <v>33164</v>
      </c>
      <c r="D931" s="57">
        <v>2.64</v>
      </c>
      <c r="E931" s="56" t="s">
        <v>33070</v>
      </c>
      <c r="F931" s="12">
        <v>12.78</v>
      </c>
      <c r="G931" s="12"/>
    </row>
    <row r="932" customHeight="1" spans="1:7">
      <c r="A932" s="12">
        <v>928</v>
      </c>
      <c r="B932" s="52" t="s">
        <v>33221</v>
      </c>
      <c r="C932" s="52" t="s">
        <v>33222</v>
      </c>
      <c r="D932" s="57">
        <v>1.96</v>
      </c>
      <c r="E932" s="56" t="s">
        <v>33070</v>
      </c>
      <c r="F932" s="12">
        <v>9.49</v>
      </c>
      <c r="G932" s="12"/>
    </row>
    <row r="933" customHeight="1" spans="1:7">
      <c r="A933" s="12">
        <v>929</v>
      </c>
      <c r="B933" s="52" t="s">
        <v>33223</v>
      </c>
      <c r="C933" s="52" t="s">
        <v>33222</v>
      </c>
      <c r="D933" s="57">
        <v>10.48</v>
      </c>
      <c r="E933" s="56" t="s">
        <v>33070</v>
      </c>
      <c r="F933" s="12">
        <v>50.72</v>
      </c>
      <c r="G933" s="12"/>
    </row>
    <row r="934" customHeight="1" spans="1:7">
      <c r="A934" s="12">
        <v>930</v>
      </c>
      <c r="B934" s="52" t="s">
        <v>33224</v>
      </c>
      <c r="C934" s="52" t="s">
        <v>33222</v>
      </c>
      <c r="D934" s="57">
        <v>7.17</v>
      </c>
      <c r="E934" s="56" t="s">
        <v>33070</v>
      </c>
      <c r="F934" s="12">
        <v>34.7</v>
      </c>
      <c r="G934" s="12"/>
    </row>
    <row r="935" customHeight="1" spans="1:7">
      <c r="A935" s="12">
        <v>931</v>
      </c>
      <c r="B935" s="52" t="s">
        <v>33225</v>
      </c>
      <c r="C935" s="52" t="s">
        <v>33222</v>
      </c>
      <c r="D935" s="57">
        <v>13.14</v>
      </c>
      <c r="E935" s="56" t="s">
        <v>33070</v>
      </c>
      <c r="F935" s="12">
        <v>63.6</v>
      </c>
      <c r="G935" s="12"/>
    </row>
    <row r="936" customHeight="1" spans="1:7">
      <c r="A936" s="12">
        <v>932</v>
      </c>
      <c r="B936" s="52" t="s">
        <v>33226</v>
      </c>
      <c r="C936" s="52" t="s">
        <v>33222</v>
      </c>
      <c r="D936" s="57">
        <v>6.79</v>
      </c>
      <c r="E936" s="56" t="s">
        <v>33070</v>
      </c>
      <c r="F936" s="12">
        <v>32.86</v>
      </c>
      <c r="G936" s="12"/>
    </row>
    <row r="937" customHeight="1" spans="1:7">
      <c r="A937" s="12">
        <v>933</v>
      </c>
      <c r="B937" s="52" t="s">
        <v>33227</v>
      </c>
      <c r="C937" s="52" t="s">
        <v>33222</v>
      </c>
      <c r="D937" s="57">
        <v>10.72</v>
      </c>
      <c r="E937" s="56" t="s">
        <v>33070</v>
      </c>
      <c r="F937" s="12">
        <v>51.88</v>
      </c>
      <c r="G937" s="12"/>
    </row>
    <row r="938" customHeight="1" spans="1:7">
      <c r="A938" s="12">
        <v>934</v>
      </c>
      <c r="B938" s="52" t="s">
        <v>33228</v>
      </c>
      <c r="C938" s="52" t="s">
        <v>33222</v>
      </c>
      <c r="D938" s="57">
        <v>8.09</v>
      </c>
      <c r="E938" s="56" t="s">
        <v>33070</v>
      </c>
      <c r="F938" s="12">
        <v>39.16</v>
      </c>
      <c r="G938" s="12"/>
    </row>
    <row r="939" customHeight="1" spans="1:7">
      <c r="A939" s="12">
        <v>935</v>
      </c>
      <c r="B939" s="52" t="s">
        <v>2930</v>
      </c>
      <c r="C939" s="52" t="s">
        <v>33222</v>
      </c>
      <c r="D939" s="57">
        <v>7.67</v>
      </c>
      <c r="E939" s="56" t="s">
        <v>33070</v>
      </c>
      <c r="F939" s="12">
        <v>37.12</v>
      </c>
      <c r="G939" s="12"/>
    </row>
    <row r="940" customHeight="1" spans="1:7">
      <c r="A940" s="12">
        <v>936</v>
      </c>
      <c r="B940" s="52" t="s">
        <v>33229</v>
      </c>
      <c r="C940" s="52" t="s">
        <v>33222</v>
      </c>
      <c r="D940" s="57">
        <v>10.56</v>
      </c>
      <c r="E940" s="56" t="s">
        <v>33070</v>
      </c>
      <c r="F940" s="12">
        <v>51.11</v>
      </c>
      <c r="G940" s="12"/>
    </row>
    <row r="941" customHeight="1" spans="1:7">
      <c r="A941" s="12">
        <v>937</v>
      </c>
      <c r="B941" s="52" t="s">
        <v>33230</v>
      </c>
      <c r="C941" s="52" t="s">
        <v>33222</v>
      </c>
      <c r="D941" s="57">
        <v>9.27</v>
      </c>
      <c r="E941" s="56" t="s">
        <v>33070</v>
      </c>
      <c r="F941" s="12">
        <v>44.87</v>
      </c>
      <c r="G941" s="12"/>
    </row>
    <row r="942" customHeight="1" spans="1:7">
      <c r="A942" s="12">
        <v>938</v>
      </c>
      <c r="B942" s="52" t="s">
        <v>33231</v>
      </c>
      <c r="C942" s="52" t="s">
        <v>33222</v>
      </c>
      <c r="D942" s="57">
        <v>9.59</v>
      </c>
      <c r="E942" s="56" t="s">
        <v>33070</v>
      </c>
      <c r="F942" s="12">
        <v>46.42</v>
      </c>
      <c r="G942" s="12"/>
    </row>
    <row r="943" customHeight="1" spans="1:7">
      <c r="A943" s="12">
        <v>939</v>
      </c>
      <c r="B943" s="52" t="s">
        <v>33232</v>
      </c>
      <c r="C943" s="52" t="s">
        <v>33222</v>
      </c>
      <c r="D943" s="57">
        <v>10.42</v>
      </c>
      <c r="E943" s="56" t="s">
        <v>33070</v>
      </c>
      <c r="F943" s="12">
        <v>50.43</v>
      </c>
      <c r="G943" s="12"/>
    </row>
    <row r="944" customHeight="1" spans="1:7">
      <c r="A944" s="12">
        <v>940</v>
      </c>
      <c r="B944" s="52" t="s">
        <v>33233</v>
      </c>
      <c r="C944" s="52" t="s">
        <v>33222</v>
      </c>
      <c r="D944" s="57">
        <v>4.08</v>
      </c>
      <c r="E944" s="56" t="s">
        <v>33070</v>
      </c>
      <c r="F944" s="12">
        <v>19.75</v>
      </c>
      <c r="G944" s="12"/>
    </row>
    <row r="945" customHeight="1" spans="1:7">
      <c r="A945" s="12">
        <v>941</v>
      </c>
      <c r="B945" s="52" t="s">
        <v>3396</v>
      </c>
      <c r="C945" s="52" t="s">
        <v>33222</v>
      </c>
      <c r="D945" s="57">
        <v>8.89</v>
      </c>
      <c r="E945" s="56" t="s">
        <v>33070</v>
      </c>
      <c r="F945" s="12">
        <v>43.03</v>
      </c>
      <c r="G945" s="12"/>
    </row>
    <row r="946" customHeight="1" spans="1:7">
      <c r="A946" s="12">
        <v>942</v>
      </c>
      <c r="B946" s="52" t="s">
        <v>3296</v>
      </c>
      <c r="C946" s="52" t="s">
        <v>33222</v>
      </c>
      <c r="D946" s="57">
        <v>9.01</v>
      </c>
      <c r="E946" s="56" t="s">
        <v>33070</v>
      </c>
      <c r="F946" s="12">
        <v>43.61</v>
      </c>
      <c r="G946" s="12"/>
    </row>
    <row r="947" customHeight="1" spans="1:7">
      <c r="A947" s="12">
        <v>943</v>
      </c>
      <c r="B947" s="52" t="s">
        <v>3502</v>
      </c>
      <c r="C947" s="52" t="s">
        <v>33222</v>
      </c>
      <c r="D947" s="57">
        <v>4.62</v>
      </c>
      <c r="E947" s="56" t="s">
        <v>33070</v>
      </c>
      <c r="F947" s="12">
        <v>22.36</v>
      </c>
      <c r="G947" s="12"/>
    </row>
    <row r="948" customHeight="1" spans="1:7">
      <c r="A948" s="12">
        <v>944</v>
      </c>
      <c r="B948" s="52" t="s">
        <v>33234</v>
      </c>
      <c r="C948" s="52" t="s">
        <v>33222</v>
      </c>
      <c r="D948" s="57">
        <v>18.87</v>
      </c>
      <c r="E948" s="56" t="s">
        <v>33070</v>
      </c>
      <c r="F948" s="12">
        <v>91.33</v>
      </c>
      <c r="G948" s="12"/>
    </row>
    <row r="949" customHeight="1" spans="1:7">
      <c r="A949" s="12">
        <v>945</v>
      </c>
      <c r="B949" s="52" t="s">
        <v>1004</v>
      </c>
      <c r="C949" s="52" t="s">
        <v>33222</v>
      </c>
      <c r="D949" s="57">
        <v>9.84</v>
      </c>
      <c r="E949" s="56" t="s">
        <v>33070</v>
      </c>
      <c r="F949" s="12">
        <v>47.63</v>
      </c>
      <c r="G949" s="12"/>
    </row>
    <row r="950" customHeight="1" spans="1:7">
      <c r="A950" s="12">
        <v>946</v>
      </c>
      <c r="B950" s="52" t="s">
        <v>2822</v>
      </c>
      <c r="C950" s="52" t="s">
        <v>33222</v>
      </c>
      <c r="D950" s="57">
        <v>6.83</v>
      </c>
      <c r="E950" s="56" t="s">
        <v>33070</v>
      </c>
      <c r="F950" s="12">
        <v>33.06</v>
      </c>
      <c r="G950" s="12"/>
    </row>
    <row r="951" customHeight="1" spans="1:7">
      <c r="A951" s="12">
        <v>947</v>
      </c>
      <c r="B951" s="52" t="s">
        <v>3191</v>
      </c>
      <c r="C951" s="52" t="s">
        <v>33222</v>
      </c>
      <c r="D951" s="57">
        <v>19.94</v>
      </c>
      <c r="E951" s="56" t="s">
        <v>33070</v>
      </c>
      <c r="F951" s="12">
        <v>96.51</v>
      </c>
      <c r="G951" s="12"/>
    </row>
    <row r="952" customHeight="1" spans="1:7">
      <c r="A952" s="12">
        <v>948</v>
      </c>
      <c r="B952" s="52" t="s">
        <v>14023</v>
      </c>
      <c r="C952" s="52" t="s">
        <v>33222</v>
      </c>
      <c r="D952" s="57">
        <v>3.71</v>
      </c>
      <c r="E952" s="56" t="s">
        <v>33070</v>
      </c>
      <c r="F952" s="12">
        <v>17.96</v>
      </c>
      <c r="G952" s="12"/>
    </row>
    <row r="953" customHeight="1" spans="1:7">
      <c r="A953" s="12">
        <v>949</v>
      </c>
      <c r="B953" s="52" t="s">
        <v>3593</v>
      </c>
      <c r="C953" s="52" t="s">
        <v>33222</v>
      </c>
      <c r="D953" s="57">
        <v>7.98</v>
      </c>
      <c r="E953" s="56" t="s">
        <v>33070</v>
      </c>
      <c r="F953" s="12">
        <v>38.62</v>
      </c>
      <c r="G953" s="12"/>
    </row>
    <row r="954" customHeight="1" spans="1:7">
      <c r="A954" s="12">
        <v>950</v>
      </c>
      <c r="B954" s="52" t="s">
        <v>15281</v>
      </c>
      <c r="C954" s="52" t="s">
        <v>33222</v>
      </c>
      <c r="D954" s="57">
        <v>10.28</v>
      </c>
      <c r="E954" s="56" t="s">
        <v>33070</v>
      </c>
      <c r="F954" s="12">
        <v>49.76</v>
      </c>
      <c r="G954" s="12"/>
    </row>
    <row r="955" customHeight="1" spans="1:7">
      <c r="A955" s="12">
        <v>951</v>
      </c>
      <c r="B955" s="52" t="s">
        <v>33235</v>
      </c>
      <c r="C955" s="52" t="s">
        <v>33222</v>
      </c>
      <c r="D955" s="57">
        <v>4.56</v>
      </c>
      <c r="E955" s="56" t="s">
        <v>33070</v>
      </c>
      <c r="F955" s="12">
        <v>22.07</v>
      </c>
      <c r="G955" s="12"/>
    </row>
    <row r="956" customHeight="1" spans="1:7">
      <c r="A956" s="12">
        <v>952</v>
      </c>
      <c r="B956" s="52" t="s">
        <v>33236</v>
      </c>
      <c r="C956" s="52" t="s">
        <v>33222</v>
      </c>
      <c r="D956" s="57">
        <v>4.33</v>
      </c>
      <c r="E956" s="56" t="s">
        <v>33070</v>
      </c>
      <c r="F956" s="12">
        <v>20.96</v>
      </c>
      <c r="G956" s="12"/>
    </row>
    <row r="957" customHeight="1" spans="1:7">
      <c r="A957" s="12">
        <v>953</v>
      </c>
      <c r="B957" s="52" t="s">
        <v>33237</v>
      </c>
      <c r="C957" s="52" t="s">
        <v>33222</v>
      </c>
      <c r="D957" s="57">
        <v>10.16</v>
      </c>
      <c r="E957" s="56" t="s">
        <v>33070</v>
      </c>
      <c r="F957" s="12">
        <v>49.17</v>
      </c>
      <c r="G957" s="12"/>
    </row>
    <row r="958" customHeight="1" spans="1:7">
      <c r="A958" s="12">
        <v>954</v>
      </c>
      <c r="B958" s="52" t="s">
        <v>9321</v>
      </c>
      <c r="C958" s="52" t="s">
        <v>33222</v>
      </c>
      <c r="D958" s="57">
        <v>6.41</v>
      </c>
      <c r="E958" s="56" t="s">
        <v>33070</v>
      </c>
      <c r="F958" s="12">
        <v>31.02</v>
      </c>
      <c r="G958" s="12"/>
    </row>
    <row r="959" customHeight="1" spans="1:7">
      <c r="A959" s="12">
        <v>955</v>
      </c>
      <c r="B959" s="52" t="s">
        <v>33238</v>
      </c>
      <c r="C959" s="52" t="s">
        <v>33222</v>
      </c>
      <c r="D959" s="57">
        <v>1.88</v>
      </c>
      <c r="E959" s="56" t="s">
        <v>33070</v>
      </c>
      <c r="F959" s="12">
        <v>9.1</v>
      </c>
      <c r="G959" s="12"/>
    </row>
    <row r="960" customHeight="1" spans="1:7">
      <c r="A960" s="12">
        <v>956</v>
      </c>
      <c r="B960" s="52" t="s">
        <v>21558</v>
      </c>
      <c r="C960" s="52" t="s">
        <v>33222</v>
      </c>
      <c r="D960" s="57">
        <v>9.1</v>
      </c>
      <c r="E960" s="56" t="s">
        <v>33070</v>
      </c>
      <c r="F960" s="12">
        <v>44.04</v>
      </c>
      <c r="G960" s="12"/>
    </row>
    <row r="961" customHeight="1" spans="1:7">
      <c r="A961" s="12">
        <v>957</v>
      </c>
      <c r="B961" s="52" t="s">
        <v>33239</v>
      </c>
      <c r="C961" s="52" t="s">
        <v>33222</v>
      </c>
      <c r="D961" s="57">
        <v>11.26</v>
      </c>
      <c r="E961" s="56" t="s">
        <v>33070</v>
      </c>
      <c r="F961" s="12">
        <v>54.5</v>
      </c>
      <c r="G961" s="12"/>
    </row>
    <row r="962" customHeight="1" spans="1:7">
      <c r="A962" s="12">
        <v>958</v>
      </c>
      <c r="B962" s="52" t="s">
        <v>4153</v>
      </c>
      <c r="C962" s="52" t="s">
        <v>33222</v>
      </c>
      <c r="D962" s="57">
        <v>8.15</v>
      </c>
      <c r="E962" s="56" t="s">
        <v>33070</v>
      </c>
      <c r="F962" s="12">
        <v>39.45</v>
      </c>
      <c r="G962" s="12"/>
    </row>
    <row r="963" customHeight="1" spans="1:7">
      <c r="A963" s="12">
        <v>959</v>
      </c>
      <c r="B963" s="52" t="s">
        <v>11133</v>
      </c>
      <c r="C963" s="52" t="s">
        <v>33222</v>
      </c>
      <c r="D963" s="57">
        <v>3.2</v>
      </c>
      <c r="E963" s="56" t="s">
        <v>33070</v>
      </c>
      <c r="F963" s="12">
        <v>15.49</v>
      </c>
      <c r="G963" s="12"/>
    </row>
    <row r="964" customHeight="1" spans="1:7">
      <c r="A964" s="12">
        <v>960</v>
      </c>
      <c r="B964" s="52" t="s">
        <v>5280</v>
      </c>
      <c r="C964" s="52" t="s">
        <v>33222</v>
      </c>
      <c r="D964" s="57">
        <v>23.14</v>
      </c>
      <c r="E964" s="56" t="s">
        <v>33070</v>
      </c>
      <c r="F964" s="12">
        <v>112</v>
      </c>
      <c r="G964" s="12"/>
    </row>
    <row r="965" customHeight="1" spans="1:7">
      <c r="A965" s="12">
        <v>961</v>
      </c>
      <c r="B965" s="52" t="s">
        <v>11133</v>
      </c>
      <c r="C965" s="52" t="s">
        <v>33222</v>
      </c>
      <c r="D965" s="57">
        <v>18.33</v>
      </c>
      <c r="E965" s="56" t="s">
        <v>33070</v>
      </c>
      <c r="F965" s="12">
        <v>88.72</v>
      </c>
      <c r="G965" s="12"/>
    </row>
    <row r="966" customHeight="1" spans="1:7">
      <c r="A966" s="12">
        <v>962</v>
      </c>
      <c r="B966" s="52" t="s">
        <v>33240</v>
      </c>
      <c r="C966" s="52" t="s">
        <v>33222</v>
      </c>
      <c r="D966" s="57">
        <v>1.11</v>
      </c>
      <c r="E966" s="56" t="s">
        <v>33070</v>
      </c>
      <c r="F966" s="12">
        <v>5.37</v>
      </c>
      <c r="G966" s="12"/>
    </row>
    <row r="967" customHeight="1" spans="1:7">
      <c r="A967" s="12">
        <v>963</v>
      </c>
      <c r="B967" s="52" t="s">
        <v>14313</v>
      </c>
      <c r="C967" s="52" t="s">
        <v>33222</v>
      </c>
      <c r="D967" s="57">
        <v>10.19</v>
      </c>
      <c r="E967" s="56" t="s">
        <v>33070</v>
      </c>
      <c r="F967" s="12">
        <v>49.32</v>
      </c>
      <c r="G967" s="12"/>
    </row>
    <row r="968" customHeight="1" spans="1:7">
      <c r="A968" s="12">
        <v>964</v>
      </c>
      <c r="B968" s="52" t="s">
        <v>31257</v>
      </c>
      <c r="C968" s="52" t="s">
        <v>33222</v>
      </c>
      <c r="D968" s="57">
        <v>9.64</v>
      </c>
      <c r="E968" s="56" t="s">
        <v>33070</v>
      </c>
      <c r="F968" s="12">
        <v>46.66</v>
      </c>
      <c r="G968" s="12"/>
    </row>
    <row r="969" customHeight="1" spans="1:7">
      <c r="A969" s="12">
        <v>965</v>
      </c>
      <c r="B969" s="52" t="s">
        <v>33241</v>
      </c>
      <c r="C969" s="52" t="s">
        <v>33222</v>
      </c>
      <c r="D969" s="57">
        <v>2.69</v>
      </c>
      <c r="E969" s="56" t="s">
        <v>33070</v>
      </c>
      <c r="F969" s="12">
        <v>13.02</v>
      </c>
      <c r="G969" s="12"/>
    </row>
    <row r="970" customHeight="1" spans="1:7">
      <c r="A970" s="12">
        <v>966</v>
      </c>
      <c r="B970" s="52" t="s">
        <v>17105</v>
      </c>
      <c r="C970" s="52" t="s">
        <v>33222</v>
      </c>
      <c r="D970" s="57">
        <v>13.14</v>
      </c>
      <c r="E970" s="56" t="s">
        <v>33070</v>
      </c>
      <c r="F970" s="12">
        <v>63.6</v>
      </c>
      <c r="G970" s="12"/>
    </row>
    <row r="971" customHeight="1" spans="1:7">
      <c r="A971" s="12">
        <v>967</v>
      </c>
      <c r="B971" s="52" t="s">
        <v>33242</v>
      </c>
      <c r="C971" s="52" t="s">
        <v>33222</v>
      </c>
      <c r="D971" s="57">
        <v>7.61</v>
      </c>
      <c r="E971" s="56" t="s">
        <v>33070</v>
      </c>
      <c r="F971" s="12">
        <v>36.83</v>
      </c>
      <c r="G971" s="12"/>
    </row>
    <row r="972" customHeight="1" spans="1:7">
      <c r="A972" s="12">
        <v>968</v>
      </c>
      <c r="B972" s="52" t="s">
        <v>33243</v>
      </c>
      <c r="C972" s="52" t="s">
        <v>33222</v>
      </c>
      <c r="D972" s="57">
        <v>8.07</v>
      </c>
      <c r="E972" s="56" t="s">
        <v>33070</v>
      </c>
      <c r="F972" s="12">
        <v>39.06</v>
      </c>
      <c r="G972" s="12"/>
    </row>
    <row r="973" customHeight="1" spans="1:7">
      <c r="A973" s="12">
        <v>969</v>
      </c>
      <c r="B973" s="52" t="s">
        <v>33244</v>
      </c>
      <c r="C973" s="52" t="s">
        <v>33222</v>
      </c>
      <c r="D973" s="57">
        <v>5.26</v>
      </c>
      <c r="E973" s="56" t="s">
        <v>33070</v>
      </c>
      <c r="F973" s="12">
        <v>25.46</v>
      </c>
      <c r="G973" s="12"/>
    </row>
    <row r="974" customHeight="1" spans="1:7">
      <c r="A974" s="12">
        <v>970</v>
      </c>
      <c r="B974" s="52" t="s">
        <v>33245</v>
      </c>
      <c r="C974" s="52" t="s">
        <v>33222</v>
      </c>
      <c r="D974" s="57">
        <v>1.74</v>
      </c>
      <c r="E974" s="56" t="s">
        <v>33070</v>
      </c>
      <c r="F974" s="12">
        <v>8.42</v>
      </c>
      <c r="G974" s="12"/>
    </row>
    <row r="975" customHeight="1" spans="1:7">
      <c r="A975" s="12">
        <v>971</v>
      </c>
      <c r="B975" s="52" t="s">
        <v>5785</v>
      </c>
      <c r="C975" s="52" t="s">
        <v>33222</v>
      </c>
      <c r="D975" s="57">
        <v>1.63</v>
      </c>
      <c r="E975" s="56" t="s">
        <v>33070</v>
      </c>
      <c r="F975" s="12">
        <v>7.89</v>
      </c>
      <c r="G975" s="12"/>
    </row>
    <row r="976" customHeight="1" spans="1:7">
      <c r="A976" s="12">
        <v>972</v>
      </c>
      <c r="B976" s="52" t="s">
        <v>32382</v>
      </c>
      <c r="C976" s="52" t="s">
        <v>33222</v>
      </c>
      <c r="D976" s="57">
        <v>13.79</v>
      </c>
      <c r="E976" s="56" t="s">
        <v>33070</v>
      </c>
      <c r="F976" s="12">
        <v>66.74</v>
      </c>
      <c r="G976" s="12"/>
    </row>
    <row r="977" customHeight="1" spans="1:7">
      <c r="A977" s="12">
        <v>973</v>
      </c>
      <c r="B977" s="52" t="s">
        <v>5117</v>
      </c>
      <c r="C977" s="52" t="s">
        <v>33222</v>
      </c>
      <c r="D977" s="57">
        <v>1.53</v>
      </c>
      <c r="E977" s="56" t="s">
        <v>33070</v>
      </c>
      <c r="F977" s="12">
        <v>7.41</v>
      </c>
      <c r="G977" s="12"/>
    </row>
    <row r="978" customHeight="1" spans="1:7">
      <c r="A978" s="12">
        <v>974</v>
      </c>
      <c r="B978" s="52" t="s">
        <v>33246</v>
      </c>
      <c r="C978" s="52" t="s">
        <v>33247</v>
      </c>
      <c r="D978" s="57">
        <v>7.29</v>
      </c>
      <c r="E978" s="56" t="s">
        <v>33070</v>
      </c>
      <c r="F978" s="12">
        <v>35.28</v>
      </c>
      <c r="G978" s="12"/>
    </row>
    <row r="979" customHeight="1" spans="1:7">
      <c r="A979" s="12">
        <v>975</v>
      </c>
      <c r="B979" s="52" t="s">
        <v>33248</v>
      </c>
      <c r="C979" s="52" t="s">
        <v>33247</v>
      </c>
      <c r="D979" s="57">
        <v>16.14</v>
      </c>
      <c r="E979" s="56" t="s">
        <v>33070</v>
      </c>
      <c r="F979" s="12">
        <v>78.12</v>
      </c>
      <c r="G979" s="12"/>
    </row>
    <row r="980" customHeight="1" spans="1:7">
      <c r="A980" s="12">
        <v>976</v>
      </c>
      <c r="B980" s="52" t="s">
        <v>33249</v>
      </c>
      <c r="C980" s="52" t="s">
        <v>33247</v>
      </c>
      <c r="D980" s="57">
        <v>5.66</v>
      </c>
      <c r="E980" s="56" t="s">
        <v>33070</v>
      </c>
      <c r="F980" s="12">
        <v>27.39</v>
      </c>
      <c r="G980" s="12"/>
    </row>
    <row r="981" customHeight="1" spans="1:7">
      <c r="A981" s="12">
        <v>977</v>
      </c>
      <c r="B981" s="52" t="s">
        <v>33250</v>
      </c>
      <c r="C981" s="52" t="s">
        <v>33247</v>
      </c>
      <c r="D981" s="57">
        <v>4.13</v>
      </c>
      <c r="E981" s="56" t="s">
        <v>33070</v>
      </c>
      <c r="F981" s="12">
        <v>19.99</v>
      </c>
      <c r="G981" s="12"/>
    </row>
    <row r="982" customHeight="1" spans="1:7">
      <c r="A982" s="12">
        <v>978</v>
      </c>
      <c r="B982" s="52" t="s">
        <v>33251</v>
      </c>
      <c r="C982" s="52" t="s">
        <v>33247</v>
      </c>
      <c r="D982" s="57">
        <v>4.7</v>
      </c>
      <c r="E982" s="56" t="s">
        <v>33070</v>
      </c>
      <c r="F982" s="12">
        <v>22.75</v>
      </c>
      <c r="G982" s="12"/>
    </row>
    <row r="983" customHeight="1" spans="1:7">
      <c r="A983" s="12">
        <v>979</v>
      </c>
      <c r="B983" s="52" t="s">
        <v>33252</v>
      </c>
      <c r="C983" s="52" t="s">
        <v>33247</v>
      </c>
      <c r="D983" s="57">
        <v>11.11</v>
      </c>
      <c r="E983" s="56" t="s">
        <v>33070</v>
      </c>
      <c r="F983" s="12">
        <v>53.77</v>
      </c>
      <c r="G983" s="12"/>
    </row>
    <row r="984" customHeight="1" spans="1:7">
      <c r="A984" s="12">
        <v>980</v>
      </c>
      <c r="B984" s="52" t="s">
        <v>1146</v>
      </c>
      <c r="C984" s="52" t="s">
        <v>33247</v>
      </c>
      <c r="D984" s="57">
        <v>5.9</v>
      </c>
      <c r="E984" s="56" t="s">
        <v>33070</v>
      </c>
      <c r="F984" s="12">
        <v>28.56</v>
      </c>
      <c r="G984" s="12"/>
    </row>
    <row r="985" customHeight="1" spans="1:7">
      <c r="A985" s="12">
        <v>981</v>
      </c>
      <c r="B985" s="52" t="s">
        <v>33253</v>
      </c>
      <c r="C985" s="52" t="s">
        <v>33247</v>
      </c>
      <c r="D985" s="57">
        <v>9.67</v>
      </c>
      <c r="E985" s="56" t="s">
        <v>33070</v>
      </c>
      <c r="F985" s="12">
        <v>46.8</v>
      </c>
      <c r="G985" s="12"/>
    </row>
    <row r="986" customHeight="1" spans="1:7">
      <c r="A986" s="12">
        <v>982</v>
      </c>
      <c r="B986" s="52" t="s">
        <v>33253</v>
      </c>
      <c r="C986" s="52" t="s">
        <v>33247</v>
      </c>
      <c r="D986" s="57">
        <v>11.9</v>
      </c>
      <c r="E986" s="56" t="s">
        <v>33070</v>
      </c>
      <c r="F986" s="12">
        <v>57.6</v>
      </c>
      <c r="G986" s="12"/>
    </row>
    <row r="987" customHeight="1" spans="1:7">
      <c r="A987" s="12">
        <v>983</v>
      </c>
      <c r="B987" s="52" t="s">
        <v>33254</v>
      </c>
      <c r="C987" s="52" t="s">
        <v>33247</v>
      </c>
      <c r="D987" s="57">
        <v>5.4</v>
      </c>
      <c r="E987" s="56" t="s">
        <v>33070</v>
      </c>
      <c r="F987" s="12">
        <v>26.14</v>
      </c>
      <c r="G987" s="12"/>
    </row>
    <row r="988" customHeight="1" spans="1:7">
      <c r="A988" s="12">
        <v>984</v>
      </c>
      <c r="B988" s="52" t="s">
        <v>33255</v>
      </c>
      <c r="C988" s="52" t="s">
        <v>33247</v>
      </c>
      <c r="D988" s="57">
        <v>9.54</v>
      </c>
      <c r="E988" s="56" t="s">
        <v>33070</v>
      </c>
      <c r="F988" s="12">
        <v>46.17</v>
      </c>
      <c r="G988" s="12"/>
    </row>
    <row r="989" customHeight="1" spans="1:7">
      <c r="A989" s="12">
        <v>985</v>
      </c>
      <c r="B989" s="52" t="s">
        <v>33256</v>
      </c>
      <c r="C989" s="52" t="s">
        <v>33247</v>
      </c>
      <c r="D989" s="57">
        <v>7.59</v>
      </c>
      <c r="E989" s="56" t="s">
        <v>33070</v>
      </c>
      <c r="F989" s="12">
        <v>36.74</v>
      </c>
      <c r="G989" s="12"/>
    </row>
    <row r="990" customHeight="1" spans="1:7">
      <c r="A990" s="12">
        <v>986</v>
      </c>
      <c r="B990" s="52" t="s">
        <v>33257</v>
      </c>
      <c r="C990" s="52" t="s">
        <v>33247</v>
      </c>
      <c r="D990" s="57">
        <v>6.78</v>
      </c>
      <c r="E990" s="56" t="s">
        <v>33070</v>
      </c>
      <c r="F990" s="12">
        <v>32.82</v>
      </c>
      <c r="G990" s="12"/>
    </row>
    <row r="991" customHeight="1" spans="1:7">
      <c r="A991" s="12">
        <v>987</v>
      </c>
      <c r="B991" s="52" t="s">
        <v>33258</v>
      </c>
      <c r="C991" s="52" t="s">
        <v>33247</v>
      </c>
      <c r="D991" s="57">
        <v>7.68</v>
      </c>
      <c r="E991" s="56" t="s">
        <v>33070</v>
      </c>
      <c r="F991" s="12">
        <v>37.17</v>
      </c>
      <c r="G991" s="12"/>
    </row>
    <row r="992" customHeight="1" spans="1:7">
      <c r="A992" s="12">
        <v>988</v>
      </c>
      <c r="B992" s="52" t="s">
        <v>33258</v>
      </c>
      <c r="C992" s="52" t="s">
        <v>33247</v>
      </c>
      <c r="D992" s="57">
        <v>13.35</v>
      </c>
      <c r="E992" s="56" t="s">
        <v>33070</v>
      </c>
      <c r="F992" s="12">
        <v>64.61</v>
      </c>
      <c r="G992" s="12"/>
    </row>
    <row r="993" customHeight="1" spans="1:7">
      <c r="A993" s="12">
        <v>989</v>
      </c>
      <c r="B993" s="52" t="s">
        <v>9998</v>
      </c>
      <c r="C993" s="52" t="s">
        <v>33247</v>
      </c>
      <c r="D993" s="57">
        <v>19.11</v>
      </c>
      <c r="E993" s="56" t="s">
        <v>33070</v>
      </c>
      <c r="F993" s="12">
        <v>92.49</v>
      </c>
      <c r="G993" s="12"/>
    </row>
    <row r="994" customHeight="1" spans="1:7">
      <c r="A994" s="12">
        <v>990</v>
      </c>
      <c r="B994" s="52" t="s">
        <v>33259</v>
      </c>
      <c r="C994" s="52" t="s">
        <v>33247</v>
      </c>
      <c r="D994" s="57">
        <v>10.41</v>
      </c>
      <c r="E994" s="56" t="s">
        <v>33070</v>
      </c>
      <c r="F994" s="12">
        <v>50.38</v>
      </c>
      <c r="G994" s="12"/>
    </row>
    <row r="995" customHeight="1" spans="1:7">
      <c r="A995" s="12">
        <v>991</v>
      </c>
      <c r="B995" s="52" t="s">
        <v>33260</v>
      </c>
      <c r="C995" s="52" t="s">
        <v>33247</v>
      </c>
      <c r="D995" s="57">
        <v>17.67</v>
      </c>
      <c r="E995" s="56" t="s">
        <v>33070</v>
      </c>
      <c r="F995" s="12">
        <v>85.52</v>
      </c>
      <c r="G995" s="12"/>
    </row>
    <row r="996" customHeight="1" spans="1:7">
      <c r="A996" s="12">
        <v>992</v>
      </c>
      <c r="B996" s="52" t="s">
        <v>33261</v>
      </c>
      <c r="C996" s="52" t="s">
        <v>33247</v>
      </c>
      <c r="D996" s="57">
        <v>14.14</v>
      </c>
      <c r="E996" s="56" t="s">
        <v>33070</v>
      </c>
      <c r="F996" s="12">
        <v>68.44</v>
      </c>
      <c r="G996" s="12"/>
    </row>
    <row r="997" customHeight="1" spans="1:7">
      <c r="A997" s="12">
        <v>993</v>
      </c>
      <c r="B997" s="52" t="s">
        <v>33262</v>
      </c>
      <c r="C997" s="52" t="s">
        <v>33247</v>
      </c>
      <c r="D997" s="57">
        <v>3.58</v>
      </c>
      <c r="E997" s="56" t="s">
        <v>33070</v>
      </c>
      <c r="F997" s="12">
        <v>17.33</v>
      </c>
      <c r="G997" s="12"/>
    </row>
    <row r="998" customHeight="1" spans="1:7">
      <c r="A998" s="12">
        <v>994</v>
      </c>
      <c r="B998" s="52" t="s">
        <v>33263</v>
      </c>
      <c r="C998" s="52" t="s">
        <v>33247</v>
      </c>
      <c r="D998" s="57">
        <v>13.5</v>
      </c>
      <c r="E998" s="56" t="s">
        <v>33070</v>
      </c>
      <c r="F998" s="12">
        <v>65.34</v>
      </c>
      <c r="G998" s="12"/>
    </row>
    <row r="999" customHeight="1" spans="1:7">
      <c r="A999" s="12">
        <v>995</v>
      </c>
      <c r="B999" s="52" t="s">
        <v>33264</v>
      </c>
      <c r="C999" s="52" t="s">
        <v>33247</v>
      </c>
      <c r="D999" s="57">
        <v>15.59</v>
      </c>
      <c r="E999" s="56" t="s">
        <v>33070</v>
      </c>
      <c r="F999" s="12">
        <v>75.46</v>
      </c>
      <c r="G999" s="12"/>
    </row>
    <row r="1000" customHeight="1" spans="1:7">
      <c r="A1000" s="12">
        <v>996</v>
      </c>
      <c r="B1000" s="52" t="s">
        <v>33265</v>
      </c>
      <c r="C1000" s="52" t="s">
        <v>33247</v>
      </c>
      <c r="D1000" s="57">
        <v>11.3</v>
      </c>
      <c r="E1000" s="56" t="s">
        <v>33070</v>
      </c>
      <c r="F1000" s="12">
        <v>54.69</v>
      </c>
      <c r="G1000" s="12"/>
    </row>
    <row r="1001" customHeight="1" spans="1:7">
      <c r="A1001" s="12">
        <v>997</v>
      </c>
      <c r="B1001" s="52" t="s">
        <v>33266</v>
      </c>
      <c r="C1001" s="52" t="s">
        <v>33247</v>
      </c>
      <c r="D1001" s="57">
        <v>13.57</v>
      </c>
      <c r="E1001" s="56" t="s">
        <v>33070</v>
      </c>
      <c r="F1001" s="12">
        <v>65.68</v>
      </c>
      <c r="G1001" s="12"/>
    </row>
    <row r="1002" customHeight="1" spans="1:7">
      <c r="A1002" s="12">
        <v>998</v>
      </c>
      <c r="B1002" s="52" t="s">
        <v>20628</v>
      </c>
      <c r="C1002" s="52" t="s">
        <v>33247</v>
      </c>
      <c r="D1002" s="57">
        <v>15.02</v>
      </c>
      <c r="E1002" s="56" t="s">
        <v>33070</v>
      </c>
      <c r="F1002" s="12">
        <v>72.7</v>
      </c>
      <c r="G1002" s="12"/>
    </row>
    <row r="1003" customHeight="1" spans="1:7">
      <c r="A1003" s="12">
        <v>999</v>
      </c>
      <c r="B1003" s="52" t="s">
        <v>33267</v>
      </c>
      <c r="C1003" s="52" t="s">
        <v>33247</v>
      </c>
      <c r="D1003" s="57">
        <v>14.08</v>
      </c>
      <c r="E1003" s="56" t="s">
        <v>33070</v>
      </c>
      <c r="F1003" s="12">
        <v>68.15</v>
      </c>
      <c r="G1003" s="12"/>
    </row>
    <row r="1004" customHeight="1" spans="1:7">
      <c r="A1004" s="12">
        <v>1000</v>
      </c>
      <c r="B1004" s="52" t="s">
        <v>587</v>
      </c>
      <c r="C1004" s="52" t="s">
        <v>33247</v>
      </c>
      <c r="D1004" s="57">
        <v>16.56</v>
      </c>
      <c r="E1004" s="56" t="s">
        <v>33070</v>
      </c>
      <c r="F1004" s="12">
        <v>80.15</v>
      </c>
      <c r="G1004" s="12"/>
    </row>
    <row r="1005" customHeight="1" spans="1:7">
      <c r="A1005" s="12">
        <v>1001</v>
      </c>
      <c r="B1005" s="52" t="s">
        <v>33268</v>
      </c>
      <c r="C1005" s="52" t="s">
        <v>33247</v>
      </c>
      <c r="D1005" s="57">
        <v>7</v>
      </c>
      <c r="E1005" s="56" t="s">
        <v>33070</v>
      </c>
      <c r="F1005" s="12">
        <v>33.88</v>
      </c>
      <c r="G1005" s="12"/>
    </row>
    <row r="1006" customHeight="1" spans="1:7">
      <c r="A1006" s="12">
        <v>1002</v>
      </c>
      <c r="B1006" s="52" t="s">
        <v>33269</v>
      </c>
      <c r="C1006" s="52" t="s">
        <v>33247</v>
      </c>
      <c r="D1006" s="57">
        <v>16.6</v>
      </c>
      <c r="E1006" s="56" t="s">
        <v>33070</v>
      </c>
      <c r="F1006" s="12">
        <v>80.34</v>
      </c>
      <c r="G1006" s="12"/>
    </row>
    <row r="1007" customHeight="1" spans="1:7">
      <c r="A1007" s="12">
        <v>1003</v>
      </c>
      <c r="B1007" s="52" t="s">
        <v>33270</v>
      </c>
      <c r="C1007" s="52" t="s">
        <v>33247</v>
      </c>
      <c r="D1007" s="57">
        <v>20.13</v>
      </c>
      <c r="E1007" s="56" t="s">
        <v>33070</v>
      </c>
      <c r="F1007" s="12">
        <v>97.43</v>
      </c>
      <c r="G1007" s="12"/>
    </row>
    <row r="1008" customHeight="1" spans="1:7">
      <c r="A1008" s="12">
        <v>1004</v>
      </c>
      <c r="B1008" s="52" t="s">
        <v>33271</v>
      </c>
      <c r="C1008" s="52" t="s">
        <v>33247</v>
      </c>
      <c r="D1008" s="57">
        <v>17.9</v>
      </c>
      <c r="E1008" s="56" t="s">
        <v>33070</v>
      </c>
      <c r="F1008" s="12">
        <v>86.64</v>
      </c>
      <c r="G1008" s="12"/>
    </row>
    <row r="1009" customHeight="1" spans="1:7">
      <c r="A1009" s="12">
        <v>1005</v>
      </c>
      <c r="B1009" s="52" t="s">
        <v>33272</v>
      </c>
      <c r="C1009" s="52" t="s">
        <v>33247</v>
      </c>
      <c r="D1009" s="57">
        <v>8.29</v>
      </c>
      <c r="E1009" s="56" t="s">
        <v>33070</v>
      </c>
      <c r="F1009" s="12">
        <v>40.12</v>
      </c>
      <c r="G1009" s="12"/>
    </row>
    <row r="1010" customHeight="1" spans="1:7">
      <c r="A1010" s="12">
        <v>1006</v>
      </c>
      <c r="B1010" s="52" t="s">
        <v>33273</v>
      </c>
      <c r="C1010" s="52" t="s">
        <v>33274</v>
      </c>
      <c r="D1010" s="57">
        <v>8.86</v>
      </c>
      <c r="E1010" s="56" t="s">
        <v>33070</v>
      </c>
      <c r="F1010" s="12">
        <v>42.88</v>
      </c>
      <c r="G1010" s="12"/>
    </row>
    <row r="1011" customHeight="1" spans="1:7">
      <c r="A1011" s="12">
        <v>1007</v>
      </c>
      <c r="B1011" s="52" t="s">
        <v>4603</v>
      </c>
      <c r="C1011" s="52" t="s">
        <v>33274</v>
      </c>
      <c r="D1011" s="57">
        <v>12.2</v>
      </c>
      <c r="E1011" s="56" t="s">
        <v>33070</v>
      </c>
      <c r="F1011" s="12">
        <v>59.05</v>
      </c>
      <c r="G1011" s="12"/>
    </row>
    <row r="1012" customHeight="1" spans="1:7">
      <c r="A1012" s="12">
        <v>1008</v>
      </c>
      <c r="B1012" s="52" t="s">
        <v>4756</v>
      </c>
      <c r="C1012" s="52" t="s">
        <v>33274</v>
      </c>
      <c r="D1012" s="57">
        <v>2.84</v>
      </c>
      <c r="E1012" s="56" t="s">
        <v>33070</v>
      </c>
      <c r="F1012" s="12">
        <v>13.75</v>
      </c>
      <c r="G1012" s="12"/>
    </row>
    <row r="1013" customHeight="1" spans="1:7">
      <c r="A1013" s="12">
        <v>1009</v>
      </c>
      <c r="B1013" s="52" t="s">
        <v>33275</v>
      </c>
      <c r="C1013" s="52" t="s">
        <v>33274</v>
      </c>
      <c r="D1013" s="57">
        <v>4.41</v>
      </c>
      <c r="E1013" s="56" t="s">
        <v>33070</v>
      </c>
      <c r="F1013" s="12">
        <v>21.34</v>
      </c>
      <c r="G1013" s="12"/>
    </row>
    <row r="1014" customHeight="1" spans="1:7">
      <c r="A1014" s="12">
        <v>1010</v>
      </c>
      <c r="B1014" s="52" t="s">
        <v>33276</v>
      </c>
      <c r="C1014" s="52" t="s">
        <v>33274</v>
      </c>
      <c r="D1014" s="57">
        <v>5.08</v>
      </c>
      <c r="E1014" s="56" t="s">
        <v>33070</v>
      </c>
      <c r="F1014" s="12">
        <v>24.59</v>
      </c>
      <c r="G1014" s="12"/>
    </row>
    <row r="1015" customHeight="1" spans="1:7">
      <c r="A1015" s="12">
        <v>1011</v>
      </c>
      <c r="B1015" s="52" t="s">
        <v>33277</v>
      </c>
      <c r="C1015" s="52" t="s">
        <v>33274</v>
      </c>
      <c r="D1015" s="57">
        <v>4.23</v>
      </c>
      <c r="E1015" s="56" t="s">
        <v>33070</v>
      </c>
      <c r="F1015" s="12">
        <v>20.47</v>
      </c>
      <c r="G1015" s="12"/>
    </row>
    <row r="1016" customHeight="1" spans="1:7">
      <c r="A1016" s="12">
        <v>1012</v>
      </c>
      <c r="B1016" s="52" t="s">
        <v>6412</v>
      </c>
      <c r="C1016" s="52" t="s">
        <v>33274</v>
      </c>
      <c r="D1016" s="57">
        <v>5.84</v>
      </c>
      <c r="E1016" s="56" t="s">
        <v>33070</v>
      </c>
      <c r="F1016" s="12">
        <v>28.27</v>
      </c>
      <c r="G1016" s="12"/>
    </row>
    <row r="1017" customHeight="1" spans="1:7">
      <c r="A1017" s="12">
        <v>1013</v>
      </c>
      <c r="B1017" s="52" t="s">
        <v>33278</v>
      </c>
      <c r="C1017" s="52" t="s">
        <v>33274</v>
      </c>
      <c r="D1017" s="57">
        <v>5.43</v>
      </c>
      <c r="E1017" s="56" t="s">
        <v>33070</v>
      </c>
      <c r="F1017" s="12">
        <v>26.28</v>
      </c>
      <c r="G1017" s="12"/>
    </row>
    <row r="1018" customHeight="1" spans="1:7">
      <c r="A1018" s="12">
        <v>1014</v>
      </c>
      <c r="B1018" s="52" t="s">
        <v>33279</v>
      </c>
      <c r="C1018" s="52" t="s">
        <v>33274</v>
      </c>
      <c r="D1018" s="57">
        <v>3.19</v>
      </c>
      <c r="E1018" s="56" t="s">
        <v>33070</v>
      </c>
      <c r="F1018" s="12">
        <v>15.44</v>
      </c>
      <c r="G1018" s="12"/>
    </row>
    <row r="1019" customHeight="1" spans="1:7">
      <c r="A1019" s="12">
        <v>1015</v>
      </c>
      <c r="B1019" s="52" t="s">
        <v>33280</v>
      </c>
      <c r="C1019" s="52" t="s">
        <v>33274</v>
      </c>
      <c r="D1019" s="57">
        <v>9.45</v>
      </c>
      <c r="E1019" s="56" t="s">
        <v>33070</v>
      </c>
      <c r="F1019" s="12">
        <v>45.74</v>
      </c>
      <c r="G1019" s="12"/>
    </row>
    <row r="1020" customHeight="1" spans="1:7">
      <c r="A1020" s="12">
        <v>1016</v>
      </c>
      <c r="B1020" s="52" t="s">
        <v>52</v>
      </c>
      <c r="C1020" s="52" t="s">
        <v>33274</v>
      </c>
      <c r="D1020" s="57">
        <v>3.7</v>
      </c>
      <c r="E1020" s="56" t="s">
        <v>33070</v>
      </c>
      <c r="F1020" s="12">
        <v>17.91</v>
      </c>
      <c r="G1020" s="12"/>
    </row>
    <row r="1021" customHeight="1" spans="1:7">
      <c r="A1021" s="12">
        <v>1017</v>
      </c>
      <c r="B1021" s="52" t="s">
        <v>8076</v>
      </c>
      <c r="C1021" s="52" t="s">
        <v>33274</v>
      </c>
      <c r="D1021" s="57">
        <v>5.02</v>
      </c>
      <c r="E1021" s="56" t="s">
        <v>33070</v>
      </c>
      <c r="F1021" s="12">
        <v>24.3</v>
      </c>
      <c r="G1021" s="12"/>
    </row>
    <row r="1022" customHeight="1" spans="1:7">
      <c r="A1022" s="12">
        <v>1018</v>
      </c>
      <c r="B1022" s="52" t="s">
        <v>20033</v>
      </c>
      <c r="C1022" s="52" t="s">
        <v>33274</v>
      </c>
      <c r="D1022" s="57">
        <v>13.86</v>
      </c>
      <c r="E1022" s="56" t="s">
        <v>33070</v>
      </c>
      <c r="F1022" s="12">
        <v>67.08</v>
      </c>
      <c r="G1022" s="12"/>
    </row>
    <row r="1023" customHeight="1" spans="1:7">
      <c r="A1023" s="12">
        <v>1019</v>
      </c>
      <c r="B1023" s="52" t="s">
        <v>32551</v>
      </c>
      <c r="C1023" s="52" t="s">
        <v>33274</v>
      </c>
      <c r="D1023" s="57">
        <v>12.17</v>
      </c>
      <c r="E1023" s="56" t="s">
        <v>33070</v>
      </c>
      <c r="F1023" s="12">
        <v>58.9</v>
      </c>
      <c r="G1023" s="12"/>
    </row>
    <row r="1024" customHeight="1" spans="1:7">
      <c r="A1024" s="12">
        <v>1020</v>
      </c>
      <c r="B1024" s="52" t="s">
        <v>33281</v>
      </c>
      <c r="C1024" s="52" t="s">
        <v>33274</v>
      </c>
      <c r="D1024" s="57">
        <v>12.25</v>
      </c>
      <c r="E1024" s="56" t="s">
        <v>33070</v>
      </c>
      <c r="F1024" s="12">
        <v>59.29</v>
      </c>
      <c r="G1024" s="12"/>
    </row>
    <row r="1025" customHeight="1" spans="1:7">
      <c r="A1025" s="12">
        <v>1021</v>
      </c>
      <c r="B1025" s="52" t="s">
        <v>33282</v>
      </c>
      <c r="C1025" s="52" t="s">
        <v>33274</v>
      </c>
      <c r="D1025" s="57">
        <v>2.91</v>
      </c>
      <c r="E1025" s="56" t="s">
        <v>33070</v>
      </c>
      <c r="F1025" s="12">
        <v>14.08</v>
      </c>
      <c r="G1025" s="12"/>
    </row>
    <row r="1026" customHeight="1" spans="1:7">
      <c r="A1026" s="12">
        <v>1022</v>
      </c>
      <c r="B1026" s="52" t="s">
        <v>33283</v>
      </c>
      <c r="C1026" s="52" t="s">
        <v>33274</v>
      </c>
      <c r="D1026" s="57">
        <v>9.23</v>
      </c>
      <c r="E1026" s="56" t="s">
        <v>33070</v>
      </c>
      <c r="F1026" s="12">
        <v>44.67</v>
      </c>
      <c r="G1026" s="12"/>
    </row>
    <row r="1027" customHeight="1" spans="1:7">
      <c r="A1027" s="12">
        <v>1023</v>
      </c>
      <c r="B1027" s="52" t="s">
        <v>33284</v>
      </c>
      <c r="C1027" s="52" t="s">
        <v>33274</v>
      </c>
      <c r="D1027" s="57">
        <v>4.49</v>
      </c>
      <c r="E1027" s="56" t="s">
        <v>33070</v>
      </c>
      <c r="F1027" s="12">
        <v>21.73</v>
      </c>
      <c r="G1027" s="12"/>
    </row>
    <row r="1028" customHeight="1" spans="1:7">
      <c r="A1028" s="12">
        <v>1024</v>
      </c>
      <c r="B1028" s="52" t="s">
        <v>33285</v>
      </c>
      <c r="C1028" s="52" t="s">
        <v>33274</v>
      </c>
      <c r="D1028" s="57">
        <v>6.44</v>
      </c>
      <c r="E1028" s="56" t="s">
        <v>33070</v>
      </c>
      <c r="F1028" s="12">
        <v>31.17</v>
      </c>
      <c r="G1028" s="12"/>
    </row>
    <row r="1029" customHeight="1" spans="1:7">
      <c r="A1029" s="12">
        <v>1025</v>
      </c>
      <c r="B1029" s="52" t="s">
        <v>7513</v>
      </c>
      <c r="C1029" s="52" t="s">
        <v>33274</v>
      </c>
      <c r="D1029" s="57">
        <v>10.77</v>
      </c>
      <c r="E1029" s="56" t="s">
        <v>33070</v>
      </c>
      <c r="F1029" s="12">
        <v>52.13</v>
      </c>
      <c r="G1029" s="12"/>
    </row>
    <row r="1030" customHeight="1" spans="1:7">
      <c r="A1030" s="12">
        <v>1026</v>
      </c>
      <c r="B1030" s="52" t="s">
        <v>14495</v>
      </c>
      <c r="C1030" s="52" t="s">
        <v>33274</v>
      </c>
      <c r="D1030" s="57">
        <v>8.75</v>
      </c>
      <c r="E1030" s="56" t="s">
        <v>33070</v>
      </c>
      <c r="F1030" s="12">
        <v>42.35</v>
      </c>
      <c r="G1030" s="12"/>
    </row>
    <row r="1031" customHeight="1" spans="1:7">
      <c r="A1031" s="12">
        <v>1027</v>
      </c>
      <c r="B1031" s="52" t="s">
        <v>33286</v>
      </c>
      <c r="C1031" s="52" t="s">
        <v>33274</v>
      </c>
      <c r="D1031" s="57">
        <v>4.4</v>
      </c>
      <c r="E1031" s="56" t="s">
        <v>33070</v>
      </c>
      <c r="F1031" s="12">
        <v>21.3</v>
      </c>
      <c r="G1031" s="12"/>
    </row>
    <row r="1032" customHeight="1" spans="1:7">
      <c r="A1032" s="12">
        <v>1028</v>
      </c>
      <c r="B1032" s="52" t="s">
        <v>3851</v>
      </c>
      <c r="C1032" s="52" t="s">
        <v>33274</v>
      </c>
      <c r="D1032" s="57">
        <v>10.63</v>
      </c>
      <c r="E1032" s="56" t="s">
        <v>33070</v>
      </c>
      <c r="F1032" s="12">
        <v>51.45</v>
      </c>
      <c r="G1032" s="12"/>
    </row>
    <row r="1033" customHeight="1" spans="1:7">
      <c r="A1033" s="12">
        <v>1029</v>
      </c>
      <c r="B1033" s="52" t="s">
        <v>33287</v>
      </c>
      <c r="C1033" s="52" t="s">
        <v>33274</v>
      </c>
      <c r="D1033" s="57">
        <v>5.6</v>
      </c>
      <c r="E1033" s="56" t="s">
        <v>33070</v>
      </c>
      <c r="F1033" s="12">
        <v>27.1</v>
      </c>
      <c r="G1033" s="12"/>
    </row>
    <row r="1034" customHeight="1" spans="1:7">
      <c r="A1034" s="12">
        <v>1030</v>
      </c>
      <c r="B1034" s="52" t="s">
        <v>33288</v>
      </c>
      <c r="C1034" s="52" t="s">
        <v>33274</v>
      </c>
      <c r="D1034" s="57">
        <v>10.86</v>
      </c>
      <c r="E1034" s="56" t="s">
        <v>33070</v>
      </c>
      <c r="F1034" s="12">
        <v>52.56</v>
      </c>
      <c r="G1034" s="12"/>
    </row>
    <row r="1035" customHeight="1" spans="1:7">
      <c r="A1035" s="12">
        <v>1031</v>
      </c>
      <c r="B1035" s="52" t="s">
        <v>5199</v>
      </c>
      <c r="C1035" s="52" t="s">
        <v>33274</v>
      </c>
      <c r="D1035" s="57">
        <v>8.6</v>
      </c>
      <c r="E1035" s="56" t="s">
        <v>33070</v>
      </c>
      <c r="F1035" s="12">
        <v>41.62</v>
      </c>
      <c r="G1035" s="12"/>
    </row>
    <row r="1036" customHeight="1" spans="1:7">
      <c r="A1036" s="12">
        <v>1032</v>
      </c>
      <c r="B1036" s="52" t="s">
        <v>33289</v>
      </c>
      <c r="C1036" s="52" t="s">
        <v>33274</v>
      </c>
      <c r="D1036" s="57">
        <v>5.45</v>
      </c>
      <c r="E1036" s="56" t="s">
        <v>33070</v>
      </c>
      <c r="F1036" s="12">
        <v>26.38</v>
      </c>
      <c r="G1036" s="12"/>
    </row>
    <row r="1037" customHeight="1" spans="1:7">
      <c r="A1037" s="12">
        <v>1033</v>
      </c>
      <c r="B1037" s="52" t="s">
        <v>2937</v>
      </c>
      <c r="C1037" s="52" t="s">
        <v>33274</v>
      </c>
      <c r="D1037" s="57">
        <v>7.11</v>
      </c>
      <c r="E1037" s="56" t="s">
        <v>33070</v>
      </c>
      <c r="F1037" s="12">
        <v>34.41</v>
      </c>
      <c r="G1037" s="12"/>
    </row>
    <row r="1038" s="39" customFormat="1" customHeight="1" spans="1:7">
      <c r="A1038" s="12">
        <v>1034</v>
      </c>
      <c r="B1038" s="52" t="s">
        <v>7609</v>
      </c>
      <c r="C1038" s="52" t="s">
        <v>33274</v>
      </c>
      <c r="D1038" s="57">
        <v>6.29</v>
      </c>
      <c r="E1038" s="56" t="s">
        <v>33070</v>
      </c>
      <c r="F1038" s="12">
        <v>30.44</v>
      </c>
      <c r="G1038" s="12"/>
    </row>
    <row r="1039" customHeight="1" spans="1:7">
      <c r="A1039" s="12">
        <v>1035</v>
      </c>
      <c r="B1039" s="52" t="s">
        <v>33290</v>
      </c>
      <c r="C1039" s="52" t="s">
        <v>33274</v>
      </c>
      <c r="D1039" s="57">
        <v>5.15</v>
      </c>
      <c r="E1039" s="56" t="s">
        <v>33070</v>
      </c>
      <c r="F1039" s="12">
        <v>24.93</v>
      </c>
      <c r="G1039" s="12"/>
    </row>
    <row r="1040" customHeight="1" spans="1:7">
      <c r="A1040" s="12">
        <v>1036</v>
      </c>
      <c r="B1040" s="52" t="s">
        <v>16519</v>
      </c>
      <c r="C1040" s="52" t="s">
        <v>33274</v>
      </c>
      <c r="D1040" s="57">
        <v>15.38</v>
      </c>
      <c r="E1040" s="56" t="s">
        <v>33070</v>
      </c>
      <c r="F1040" s="12">
        <v>74.44</v>
      </c>
      <c r="G1040" s="12"/>
    </row>
    <row r="1041" customHeight="1" spans="1:7">
      <c r="A1041" s="12">
        <v>1037</v>
      </c>
      <c r="B1041" s="52" t="s">
        <v>33291</v>
      </c>
      <c r="C1041" s="52" t="s">
        <v>33274</v>
      </c>
      <c r="D1041" s="57">
        <v>12.34</v>
      </c>
      <c r="E1041" s="56" t="s">
        <v>33070</v>
      </c>
      <c r="F1041" s="12">
        <v>59.73</v>
      </c>
      <c r="G1041" s="12"/>
    </row>
    <row r="1042" customHeight="1" spans="1:7">
      <c r="A1042" s="12">
        <v>1038</v>
      </c>
      <c r="B1042" s="52" t="s">
        <v>31976</v>
      </c>
      <c r="C1042" s="52" t="s">
        <v>33274</v>
      </c>
      <c r="D1042" s="57">
        <v>11.77</v>
      </c>
      <c r="E1042" s="56" t="s">
        <v>33070</v>
      </c>
      <c r="F1042" s="12">
        <v>56.97</v>
      </c>
      <c r="G1042" s="12"/>
    </row>
    <row r="1043" customHeight="1" spans="1:7">
      <c r="A1043" s="12">
        <v>1039</v>
      </c>
      <c r="B1043" s="52" t="s">
        <v>22415</v>
      </c>
      <c r="C1043" s="52" t="s">
        <v>33274</v>
      </c>
      <c r="D1043" s="57">
        <v>2.49</v>
      </c>
      <c r="E1043" s="56" t="s">
        <v>33070</v>
      </c>
      <c r="F1043" s="12">
        <v>12.05</v>
      </c>
      <c r="G1043" s="12"/>
    </row>
    <row r="1044" customHeight="1" spans="1:7">
      <c r="A1044" s="12">
        <v>1040</v>
      </c>
      <c r="B1044" s="52" t="s">
        <v>33292</v>
      </c>
      <c r="C1044" s="52" t="s">
        <v>33274</v>
      </c>
      <c r="D1044" s="57">
        <v>4.45</v>
      </c>
      <c r="E1044" s="56" t="s">
        <v>33070</v>
      </c>
      <c r="F1044" s="12">
        <v>21.54</v>
      </c>
      <c r="G1044" s="12"/>
    </row>
    <row r="1045" customHeight="1" spans="1:7">
      <c r="A1045" s="12">
        <v>1041</v>
      </c>
      <c r="B1045" s="52" t="s">
        <v>33293</v>
      </c>
      <c r="C1045" s="52" t="s">
        <v>33274</v>
      </c>
      <c r="D1045" s="57">
        <v>6.23</v>
      </c>
      <c r="E1045" s="56" t="s">
        <v>33070</v>
      </c>
      <c r="F1045" s="12">
        <v>30.15</v>
      </c>
      <c r="G1045" s="12"/>
    </row>
    <row r="1046" customHeight="1" spans="1:7">
      <c r="A1046" s="12">
        <v>1042</v>
      </c>
      <c r="B1046" s="52" t="s">
        <v>33294</v>
      </c>
      <c r="C1046" s="52" t="s">
        <v>33274</v>
      </c>
      <c r="D1046" s="57">
        <v>3.89</v>
      </c>
      <c r="E1046" s="56" t="s">
        <v>33070</v>
      </c>
      <c r="F1046" s="12">
        <v>18.83</v>
      </c>
      <c r="G1046" s="12"/>
    </row>
    <row r="1047" customHeight="1" spans="1:7">
      <c r="A1047" s="12">
        <v>1043</v>
      </c>
      <c r="B1047" s="52" t="s">
        <v>2945</v>
      </c>
      <c r="C1047" s="52" t="s">
        <v>33274</v>
      </c>
      <c r="D1047" s="57">
        <v>7.63</v>
      </c>
      <c r="E1047" s="56" t="s">
        <v>33070</v>
      </c>
      <c r="F1047" s="12">
        <v>36.93</v>
      </c>
      <c r="G1047" s="12"/>
    </row>
    <row r="1048" customHeight="1" spans="1:7">
      <c r="A1048" s="12">
        <v>1044</v>
      </c>
      <c r="B1048" s="52" t="s">
        <v>33295</v>
      </c>
      <c r="C1048" s="52" t="s">
        <v>33274</v>
      </c>
      <c r="D1048" s="57">
        <v>9.76</v>
      </c>
      <c r="E1048" s="56" t="s">
        <v>33070</v>
      </c>
      <c r="F1048" s="12">
        <v>47.24</v>
      </c>
      <c r="G1048" s="12"/>
    </row>
    <row r="1049" customHeight="1" spans="1:7">
      <c r="A1049" s="12">
        <v>1045</v>
      </c>
      <c r="B1049" s="52" t="s">
        <v>33296</v>
      </c>
      <c r="C1049" s="52" t="s">
        <v>33274</v>
      </c>
      <c r="D1049" s="57">
        <v>5.07</v>
      </c>
      <c r="E1049" s="56" t="s">
        <v>33070</v>
      </c>
      <c r="F1049" s="12">
        <v>24.54</v>
      </c>
      <c r="G1049" s="12"/>
    </row>
    <row r="1050" customHeight="1" spans="1:7">
      <c r="A1050" s="12">
        <v>1046</v>
      </c>
      <c r="B1050" s="52" t="s">
        <v>33297</v>
      </c>
      <c r="C1050" s="52" t="s">
        <v>33274</v>
      </c>
      <c r="D1050" s="57">
        <v>4.33</v>
      </c>
      <c r="E1050" s="56" t="s">
        <v>33070</v>
      </c>
      <c r="F1050" s="12">
        <v>20.96</v>
      </c>
      <c r="G1050" s="12"/>
    </row>
    <row r="1051" customHeight="1" spans="1:7">
      <c r="A1051" s="12">
        <v>1047</v>
      </c>
      <c r="B1051" s="52" t="s">
        <v>33298</v>
      </c>
      <c r="C1051" s="52" t="s">
        <v>33274</v>
      </c>
      <c r="D1051" s="57">
        <v>11.41</v>
      </c>
      <c r="E1051" s="56" t="s">
        <v>33070</v>
      </c>
      <c r="F1051" s="12">
        <v>55.22</v>
      </c>
      <c r="G1051" s="12"/>
    </row>
    <row r="1052" customHeight="1" spans="1:7">
      <c r="A1052" s="12">
        <v>1048</v>
      </c>
      <c r="B1052" s="52" t="s">
        <v>33299</v>
      </c>
      <c r="C1052" s="52" t="s">
        <v>33274</v>
      </c>
      <c r="D1052" s="57">
        <v>6.09</v>
      </c>
      <c r="E1052" s="56" t="s">
        <v>33070</v>
      </c>
      <c r="F1052" s="12">
        <v>29.48</v>
      </c>
      <c r="G1052" s="12"/>
    </row>
    <row r="1053" customHeight="1" spans="1:7">
      <c r="A1053" s="12">
        <v>1049</v>
      </c>
      <c r="B1053" s="52" t="s">
        <v>33300</v>
      </c>
      <c r="C1053" s="52" t="s">
        <v>33274</v>
      </c>
      <c r="D1053" s="57">
        <v>3.43</v>
      </c>
      <c r="E1053" s="56" t="s">
        <v>33070</v>
      </c>
      <c r="F1053" s="12">
        <v>16.6</v>
      </c>
      <c r="G1053" s="12"/>
    </row>
    <row r="1054" customHeight="1" spans="1:7">
      <c r="A1054" s="12">
        <v>1050</v>
      </c>
      <c r="B1054" s="52" t="s">
        <v>33301</v>
      </c>
      <c r="C1054" s="52" t="s">
        <v>33274</v>
      </c>
      <c r="D1054" s="57">
        <v>3.54</v>
      </c>
      <c r="E1054" s="56" t="s">
        <v>33070</v>
      </c>
      <c r="F1054" s="12">
        <v>17.13</v>
      </c>
      <c r="G1054" s="12"/>
    </row>
    <row r="1055" customHeight="1" spans="1:7">
      <c r="A1055" s="12">
        <v>1051</v>
      </c>
      <c r="B1055" s="52" t="s">
        <v>5772</v>
      </c>
      <c r="C1055" s="52" t="s">
        <v>33274</v>
      </c>
      <c r="D1055" s="57">
        <v>9.55</v>
      </c>
      <c r="E1055" s="56" t="s">
        <v>33070</v>
      </c>
      <c r="F1055" s="12">
        <v>46.22</v>
      </c>
      <c r="G1055" s="12"/>
    </row>
    <row r="1056" customHeight="1" spans="1:7">
      <c r="A1056" s="12">
        <v>1052</v>
      </c>
      <c r="B1056" s="52" t="s">
        <v>5989</v>
      </c>
      <c r="C1056" s="52" t="s">
        <v>33274</v>
      </c>
      <c r="D1056" s="57">
        <v>5.95</v>
      </c>
      <c r="E1056" s="56" t="s">
        <v>33070</v>
      </c>
      <c r="F1056" s="12">
        <v>28.8</v>
      </c>
      <c r="G1056" s="12"/>
    </row>
    <row r="1057" customHeight="1" spans="1:7">
      <c r="A1057" s="12">
        <v>1053</v>
      </c>
      <c r="B1057" s="52" t="s">
        <v>2600</v>
      </c>
      <c r="C1057" s="52" t="s">
        <v>33274</v>
      </c>
      <c r="D1057" s="57">
        <v>9.6</v>
      </c>
      <c r="E1057" s="56" t="s">
        <v>33070</v>
      </c>
      <c r="F1057" s="12">
        <v>46.46</v>
      </c>
      <c r="G1057" s="12"/>
    </row>
    <row r="1058" customHeight="1" spans="1:7">
      <c r="A1058" s="12">
        <v>1054</v>
      </c>
      <c r="B1058" s="52" t="s">
        <v>6566</v>
      </c>
      <c r="C1058" s="52" t="s">
        <v>33274</v>
      </c>
      <c r="D1058" s="57">
        <v>4.6</v>
      </c>
      <c r="E1058" s="56" t="s">
        <v>33070</v>
      </c>
      <c r="F1058" s="12">
        <v>22.26</v>
      </c>
      <c r="G1058" s="12"/>
    </row>
    <row r="1059" customHeight="1" spans="1:7">
      <c r="A1059" s="12">
        <v>1055</v>
      </c>
      <c r="B1059" s="52" t="s">
        <v>33302</v>
      </c>
      <c r="C1059" s="52" t="s">
        <v>33274</v>
      </c>
      <c r="D1059" s="57">
        <v>1.99</v>
      </c>
      <c r="E1059" s="56" t="s">
        <v>33070</v>
      </c>
      <c r="F1059" s="12">
        <v>9.63</v>
      </c>
      <c r="G1059" s="12"/>
    </row>
    <row r="1060" customHeight="1" spans="1:7">
      <c r="A1060" s="12">
        <v>1056</v>
      </c>
      <c r="B1060" s="52" t="s">
        <v>33303</v>
      </c>
      <c r="C1060" s="52" t="s">
        <v>33274</v>
      </c>
      <c r="D1060" s="57">
        <v>2.3</v>
      </c>
      <c r="E1060" s="56" t="s">
        <v>33070</v>
      </c>
      <c r="F1060" s="12">
        <v>11.13</v>
      </c>
      <c r="G1060" s="12"/>
    </row>
    <row r="1061" customHeight="1" spans="1:7">
      <c r="A1061" s="12">
        <v>1057</v>
      </c>
      <c r="B1061" s="52" t="s">
        <v>33304</v>
      </c>
      <c r="C1061" s="52" t="s">
        <v>33274</v>
      </c>
      <c r="D1061" s="57">
        <v>2.51</v>
      </c>
      <c r="E1061" s="56" t="s">
        <v>33070</v>
      </c>
      <c r="F1061" s="12">
        <v>12.15</v>
      </c>
      <c r="G1061" s="12"/>
    </row>
    <row r="1062" customHeight="1" spans="1:7">
      <c r="A1062" s="12">
        <v>1058</v>
      </c>
      <c r="B1062" s="52" t="s">
        <v>33305</v>
      </c>
      <c r="C1062" s="52" t="s">
        <v>33306</v>
      </c>
      <c r="D1062" s="57">
        <v>4.57</v>
      </c>
      <c r="E1062" s="56" t="s">
        <v>33070</v>
      </c>
      <c r="F1062" s="12">
        <v>22.12</v>
      </c>
      <c r="G1062" s="12"/>
    </row>
    <row r="1063" customHeight="1" spans="1:7">
      <c r="A1063" s="12">
        <v>1059</v>
      </c>
      <c r="B1063" s="52" t="s">
        <v>33307</v>
      </c>
      <c r="C1063" s="52" t="s">
        <v>33306</v>
      </c>
      <c r="D1063" s="57">
        <v>6.94</v>
      </c>
      <c r="E1063" s="56" t="s">
        <v>33070</v>
      </c>
      <c r="F1063" s="12">
        <v>33.59</v>
      </c>
      <c r="G1063" s="12"/>
    </row>
    <row r="1064" customHeight="1" spans="1:7">
      <c r="A1064" s="12">
        <v>1060</v>
      </c>
      <c r="B1064" s="52" t="s">
        <v>33308</v>
      </c>
      <c r="C1064" s="52" t="s">
        <v>33306</v>
      </c>
      <c r="D1064" s="57">
        <v>14.41</v>
      </c>
      <c r="E1064" s="56" t="s">
        <v>33070</v>
      </c>
      <c r="F1064" s="12">
        <v>69.74</v>
      </c>
      <c r="G1064" s="12"/>
    </row>
    <row r="1065" customHeight="1" spans="1:7">
      <c r="A1065" s="12">
        <v>1061</v>
      </c>
      <c r="B1065" s="52" t="s">
        <v>18823</v>
      </c>
      <c r="C1065" s="52" t="s">
        <v>33306</v>
      </c>
      <c r="D1065" s="57">
        <v>21.5</v>
      </c>
      <c r="E1065" s="56" t="s">
        <v>33070</v>
      </c>
      <c r="F1065" s="12">
        <v>104.06</v>
      </c>
      <c r="G1065" s="12"/>
    </row>
    <row r="1066" customHeight="1" spans="1:7">
      <c r="A1066" s="12">
        <v>1062</v>
      </c>
      <c r="B1066" s="52" t="s">
        <v>28625</v>
      </c>
      <c r="C1066" s="52" t="s">
        <v>33306</v>
      </c>
      <c r="D1066" s="57">
        <v>11</v>
      </c>
      <c r="E1066" s="56" t="s">
        <v>33070</v>
      </c>
      <c r="F1066" s="12">
        <v>53.24</v>
      </c>
      <c r="G1066" s="12"/>
    </row>
    <row r="1067" customHeight="1" spans="1:7">
      <c r="A1067" s="12">
        <v>1063</v>
      </c>
      <c r="B1067" s="52" t="s">
        <v>33309</v>
      </c>
      <c r="C1067" s="52" t="s">
        <v>33306</v>
      </c>
      <c r="D1067" s="57">
        <v>11.56</v>
      </c>
      <c r="E1067" s="56" t="s">
        <v>33070</v>
      </c>
      <c r="F1067" s="12">
        <v>55.95</v>
      </c>
      <c r="G1067" s="12"/>
    </row>
    <row r="1068" customHeight="1" spans="1:7">
      <c r="A1068" s="12">
        <v>1064</v>
      </c>
      <c r="B1068" s="52" t="s">
        <v>33310</v>
      </c>
      <c r="C1068" s="52" t="s">
        <v>33306</v>
      </c>
      <c r="D1068" s="57">
        <v>5.12</v>
      </c>
      <c r="E1068" s="56" t="s">
        <v>33070</v>
      </c>
      <c r="F1068" s="12">
        <v>24.78</v>
      </c>
      <c r="G1068" s="12"/>
    </row>
    <row r="1069" customHeight="1" spans="1:7">
      <c r="A1069" s="12">
        <v>1065</v>
      </c>
      <c r="B1069" s="52" t="s">
        <v>4612</v>
      </c>
      <c r="C1069" s="52" t="s">
        <v>33306</v>
      </c>
      <c r="D1069" s="57">
        <v>5.12</v>
      </c>
      <c r="E1069" s="56" t="s">
        <v>33070</v>
      </c>
      <c r="F1069" s="12">
        <v>24.78</v>
      </c>
      <c r="G1069" s="12"/>
    </row>
    <row r="1070" customHeight="1" spans="1:7">
      <c r="A1070" s="12">
        <v>1066</v>
      </c>
      <c r="B1070" s="52" t="s">
        <v>3815</v>
      </c>
      <c r="C1070" s="52" t="s">
        <v>33306</v>
      </c>
      <c r="D1070" s="57">
        <v>14.68</v>
      </c>
      <c r="E1070" s="56" t="s">
        <v>33070</v>
      </c>
      <c r="F1070" s="12">
        <v>71.05</v>
      </c>
      <c r="G1070" s="12"/>
    </row>
    <row r="1071" customHeight="1" spans="1:7">
      <c r="A1071" s="12">
        <v>1067</v>
      </c>
      <c r="B1071" s="52" t="s">
        <v>15667</v>
      </c>
      <c r="C1071" s="52" t="s">
        <v>33306</v>
      </c>
      <c r="D1071" s="57">
        <v>21.01</v>
      </c>
      <c r="E1071" s="56" t="s">
        <v>33070</v>
      </c>
      <c r="F1071" s="12">
        <v>101.69</v>
      </c>
      <c r="G1071" s="12"/>
    </row>
    <row r="1072" customHeight="1" spans="1:7">
      <c r="A1072" s="12">
        <v>1068</v>
      </c>
      <c r="B1072" s="52" t="s">
        <v>13821</v>
      </c>
      <c r="C1072" s="52" t="s">
        <v>33306</v>
      </c>
      <c r="D1072" s="57">
        <v>9.46</v>
      </c>
      <c r="E1072" s="56" t="s">
        <v>33070</v>
      </c>
      <c r="F1072" s="12">
        <v>45.79</v>
      </c>
      <c r="G1072" s="12"/>
    </row>
    <row r="1073" customHeight="1" spans="1:7">
      <c r="A1073" s="12">
        <v>1069</v>
      </c>
      <c r="B1073" s="52" t="s">
        <v>20525</v>
      </c>
      <c r="C1073" s="52" t="s">
        <v>33306</v>
      </c>
      <c r="D1073" s="57">
        <v>11.61</v>
      </c>
      <c r="E1073" s="56" t="s">
        <v>33070</v>
      </c>
      <c r="F1073" s="12">
        <v>56.19</v>
      </c>
      <c r="G1073" s="12"/>
    </row>
    <row r="1074" customHeight="1" spans="1:7">
      <c r="A1074" s="12">
        <v>1070</v>
      </c>
      <c r="B1074" s="52" t="s">
        <v>23808</v>
      </c>
      <c r="C1074" s="52" t="s">
        <v>33306</v>
      </c>
      <c r="D1074" s="57">
        <v>15.51</v>
      </c>
      <c r="E1074" s="56" t="s">
        <v>33070</v>
      </c>
      <c r="F1074" s="12">
        <v>75.07</v>
      </c>
      <c r="G1074" s="12"/>
    </row>
    <row r="1075" customHeight="1" spans="1:7">
      <c r="A1075" s="12">
        <v>1071</v>
      </c>
      <c r="B1075" s="52" t="s">
        <v>19913</v>
      </c>
      <c r="C1075" s="52" t="s">
        <v>33306</v>
      </c>
      <c r="D1075" s="57">
        <v>17.38</v>
      </c>
      <c r="E1075" s="56" t="s">
        <v>33070</v>
      </c>
      <c r="F1075" s="12">
        <v>84.12</v>
      </c>
      <c r="G1075" s="12"/>
    </row>
    <row r="1076" customHeight="1" spans="1:7">
      <c r="A1076" s="12">
        <v>1072</v>
      </c>
      <c r="B1076" s="52" t="s">
        <v>33311</v>
      </c>
      <c r="C1076" s="52" t="s">
        <v>33306</v>
      </c>
      <c r="D1076" s="57">
        <v>10.07</v>
      </c>
      <c r="E1076" s="56" t="s">
        <v>33070</v>
      </c>
      <c r="F1076" s="12">
        <v>48.74</v>
      </c>
      <c r="G1076" s="12"/>
    </row>
    <row r="1077" customHeight="1" spans="1:7">
      <c r="A1077" s="12">
        <v>1073</v>
      </c>
      <c r="B1077" s="52" t="s">
        <v>57</v>
      </c>
      <c r="C1077" s="52" t="s">
        <v>33306</v>
      </c>
      <c r="D1077" s="57">
        <v>12.15</v>
      </c>
      <c r="E1077" s="56" t="s">
        <v>33070</v>
      </c>
      <c r="F1077" s="12">
        <v>58.81</v>
      </c>
      <c r="G1077" s="12"/>
    </row>
    <row r="1078" customHeight="1" spans="1:7">
      <c r="A1078" s="12">
        <v>1074</v>
      </c>
      <c r="B1078" s="52" t="s">
        <v>19044</v>
      </c>
      <c r="C1078" s="52" t="s">
        <v>33306</v>
      </c>
      <c r="D1078" s="57">
        <v>18.31</v>
      </c>
      <c r="E1078" s="56" t="s">
        <v>33070</v>
      </c>
      <c r="F1078" s="12">
        <v>88.62</v>
      </c>
      <c r="G1078" s="12"/>
    </row>
    <row r="1079" customHeight="1" spans="1:7">
      <c r="A1079" s="12">
        <v>1075</v>
      </c>
      <c r="B1079" s="52" t="s">
        <v>2149</v>
      </c>
      <c r="C1079" s="52" t="s">
        <v>33306</v>
      </c>
      <c r="D1079" s="57">
        <v>24.16</v>
      </c>
      <c r="E1079" s="56" t="s">
        <v>33070</v>
      </c>
      <c r="F1079" s="12">
        <v>116.93</v>
      </c>
      <c r="G1079" s="12"/>
    </row>
    <row r="1080" customHeight="1" spans="1:7">
      <c r="A1080" s="12">
        <v>1076</v>
      </c>
      <c r="B1080" s="52" t="s">
        <v>6826</v>
      </c>
      <c r="C1080" s="52" t="s">
        <v>33306</v>
      </c>
      <c r="D1080" s="57">
        <v>29.95</v>
      </c>
      <c r="E1080" s="56" t="s">
        <v>33070</v>
      </c>
      <c r="F1080" s="12">
        <v>144.96</v>
      </c>
      <c r="G1080" s="12"/>
    </row>
    <row r="1081" customHeight="1" spans="1:7">
      <c r="A1081" s="12">
        <v>1077</v>
      </c>
      <c r="B1081" s="52" t="s">
        <v>33312</v>
      </c>
      <c r="C1081" s="52" t="s">
        <v>33306</v>
      </c>
      <c r="D1081" s="57">
        <v>12.39</v>
      </c>
      <c r="E1081" s="56" t="s">
        <v>33070</v>
      </c>
      <c r="F1081" s="12">
        <v>59.97</v>
      </c>
      <c r="G1081" s="12"/>
    </row>
    <row r="1082" customHeight="1" spans="1:7">
      <c r="A1082" s="12">
        <v>1078</v>
      </c>
      <c r="B1082" s="52" t="s">
        <v>33313</v>
      </c>
      <c r="C1082" s="52" t="s">
        <v>33306</v>
      </c>
      <c r="D1082" s="57">
        <v>13.16</v>
      </c>
      <c r="E1082" s="56" t="s">
        <v>33070</v>
      </c>
      <c r="F1082" s="12">
        <v>63.69</v>
      </c>
      <c r="G1082" s="12"/>
    </row>
    <row r="1083" customHeight="1" spans="1:7">
      <c r="A1083" s="12">
        <v>1079</v>
      </c>
      <c r="B1083" s="52" t="s">
        <v>33314</v>
      </c>
      <c r="C1083" s="52" t="s">
        <v>33306</v>
      </c>
      <c r="D1083" s="57">
        <v>6.22</v>
      </c>
      <c r="E1083" s="56" t="s">
        <v>33070</v>
      </c>
      <c r="F1083" s="12">
        <v>30.1</v>
      </c>
      <c r="G1083" s="12"/>
    </row>
    <row r="1084" customHeight="1" spans="1:7">
      <c r="A1084" s="12">
        <v>1080</v>
      </c>
      <c r="B1084" s="52" t="s">
        <v>33315</v>
      </c>
      <c r="C1084" s="52" t="s">
        <v>33306</v>
      </c>
      <c r="D1084" s="57">
        <v>15.21</v>
      </c>
      <c r="E1084" s="56" t="s">
        <v>33070</v>
      </c>
      <c r="F1084" s="12">
        <v>73.62</v>
      </c>
      <c r="G1084" s="12"/>
    </row>
    <row r="1085" customHeight="1" spans="1:7">
      <c r="A1085" s="12">
        <v>1081</v>
      </c>
      <c r="B1085" s="52" t="s">
        <v>33316</v>
      </c>
      <c r="C1085" s="52" t="s">
        <v>33306</v>
      </c>
      <c r="D1085" s="57">
        <v>4.15</v>
      </c>
      <c r="E1085" s="56" t="s">
        <v>33070</v>
      </c>
      <c r="F1085" s="12">
        <v>20.09</v>
      </c>
      <c r="G1085" s="12"/>
    </row>
    <row r="1086" customHeight="1" spans="1:7">
      <c r="A1086" s="12">
        <v>1082</v>
      </c>
      <c r="B1086" s="52" t="s">
        <v>3812</v>
      </c>
      <c r="C1086" s="52" t="s">
        <v>33306</v>
      </c>
      <c r="D1086" s="57">
        <v>1.75</v>
      </c>
      <c r="E1086" s="56" t="s">
        <v>33070</v>
      </c>
      <c r="F1086" s="12">
        <v>8.47</v>
      </c>
      <c r="G1086" s="12"/>
    </row>
    <row r="1087" customHeight="1" spans="1:7">
      <c r="A1087" s="12">
        <v>1083</v>
      </c>
      <c r="B1087" s="52" t="s">
        <v>5509</v>
      </c>
      <c r="C1087" s="52" t="s">
        <v>33306</v>
      </c>
      <c r="D1087" s="57">
        <v>9.47</v>
      </c>
      <c r="E1087" s="56" t="s">
        <v>33070</v>
      </c>
      <c r="F1087" s="12">
        <v>45.83</v>
      </c>
      <c r="G1087" s="12"/>
    </row>
    <row r="1088" customHeight="1" spans="1:7">
      <c r="A1088" s="12">
        <v>1084</v>
      </c>
      <c r="B1088" s="52" t="s">
        <v>10585</v>
      </c>
      <c r="C1088" s="52" t="s">
        <v>33306</v>
      </c>
      <c r="D1088" s="57">
        <v>6.01</v>
      </c>
      <c r="E1088" s="56" t="s">
        <v>33070</v>
      </c>
      <c r="F1088" s="12">
        <v>29.09</v>
      </c>
      <c r="G1088" s="12"/>
    </row>
    <row r="1089" customHeight="1" spans="1:7">
      <c r="A1089" s="12">
        <v>1085</v>
      </c>
      <c r="B1089" s="52" t="s">
        <v>33238</v>
      </c>
      <c r="C1089" s="52" t="s">
        <v>33222</v>
      </c>
      <c r="D1089" s="61">
        <v>86.1</v>
      </c>
      <c r="E1089" s="63">
        <v>4.84</v>
      </c>
      <c r="F1089" s="12">
        <v>416.72</v>
      </c>
      <c r="G1089" s="12"/>
    </row>
    <row r="1090" customHeight="1" spans="1:7">
      <c r="A1090" s="12">
        <v>1086</v>
      </c>
      <c r="B1090" s="52" t="s">
        <v>33078</v>
      </c>
      <c r="C1090" s="52" t="s">
        <v>33069</v>
      </c>
      <c r="D1090" s="61">
        <v>18</v>
      </c>
      <c r="E1090" s="56" t="s">
        <v>33070</v>
      </c>
      <c r="F1090" s="12">
        <v>87.12</v>
      </c>
      <c r="G1090" s="12"/>
    </row>
    <row r="1091" customHeight="1" spans="1:7">
      <c r="A1091" s="12">
        <v>1087</v>
      </c>
      <c r="B1091" s="52" t="s">
        <v>33156</v>
      </c>
      <c r="C1091" s="52" t="s">
        <v>33147</v>
      </c>
      <c r="D1091" s="61">
        <v>45.68</v>
      </c>
      <c r="E1091" s="56" t="s">
        <v>33070</v>
      </c>
      <c r="F1091" s="12">
        <v>221.09</v>
      </c>
      <c r="G1091" s="12"/>
    </row>
    <row r="1092" customHeight="1" spans="1:7">
      <c r="A1092" s="12">
        <v>1088</v>
      </c>
      <c r="B1092" s="52" t="s">
        <v>33312</v>
      </c>
      <c r="C1092" s="52" t="s">
        <v>33306</v>
      </c>
      <c r="D1092" s="61">
        <v>3</v>
      </c>
      <c r="E1092" s="56" t="s">
        <v>33070</v>
      </c>
      <c r="F1092" s="12">
        <v>14.52</v>
      </c>
      <c r="G1092" s="12"/>
    </row>
    <row r="1093" customHeight="1" spans="1:7">
      <c r="A1093" s="12">
        <v>1089</v>
      </c>
      <c r="B1093" s="52" t="s">
        <v>19044</v>
      </c>
      <c r="C1093" s="52" t="s">
        <v>33306</v>
      </c>
      <c r="D1093" s="61">
        <v>3</v>
      </c>
      <c r="E1093" s="56" t="s">
        <v>33070</v>
      </c>
      <c r="F1093" s="12">
        <v>14.52</v>
      </c>
      <c r="G1093" s="12"/>
    </row>
    <row r="1094" customHeight="1" spans="1:7">
      <c r="A1094" s="12">
        <v>1090</v>
      </c>
      <c r="B1094" s="52" t="s">
        <v>3815</v>
      </c>
      <c r="C1094" s="52" t="s">
        <v>33306</v>
      </c>
      <c r="D1094" s="61">
        <v>10</v>
      </c>
      <c r="E1094" s="56" t="s">
        <v>33070</v>
      </c>
      <c r="F1094" s="12">
        <v>48.4</v>
      </c>
      <c r="G1094" s="12"/>
    </row>
    <row r="1095" customHeight="1" spans="1:7">
      <c r="A1095" s="12">
        <v>1091</v>
      </c>
      <c r="B1095" s="52" t="s">
        <v>19913</v>
      </c>
      <c r="C1095" s="52" t="s">
        <v>33306</v>
      </c>
      <c r="D1095" s="61">
        <v>8</v>
      </c>
      <c r="E1095" s="56" t="s">
        <v>33070</v>
      </c>
      <c r="F1095" s="12">
        <v>38.72</v>
      </c>
      <c r="G1095" s="12"/>
    </row>
    <row r="1096" customHeight="1" spans="1:7">
      <c r="A1096" s="12">
        <v>1092</v>
      </c>
      <c r="B1096" s="52" t="s">
        <v>33314</v>
      </c>
      <c r="C1096" s="52" t="s">
        <v>33306</v>
      </c>
      <c r="D1096" s="61">
        <v>4</v>
      </c>
      <c r="E1096" s="56" t="s">
        <v>33070</v>
      </c>
      <c r="F1096" s="12">
        <v>19.36</v>
      </c>
      <c r="G1096" s="12"/>
    </row>
    <row r="1097" customHeight="1" spans="1:7">
      <c r="A1097" s="12">
        <v>1093</v>
      </c>
      <c r="B1097" s="52" t="s">
        <v>2149</v>
      </c>
      <c r="C1097" s="52" t="s">
        <v>33306</v>
      </c>
      <c r="D1097" s="61">
        <v>3</v>
      </c>
      <c r="E1097" s="56" t="s">
        <v>33070</v>
      </c>
      <c r="F1097" s="12">
        <v>14.52</v>
      </c>
      <c r="G1097" s="12"/>
    </row>
    <row r="1098" customHeight="1" spans="1:7">
      <c r="A1098" s="12">
        <v>1094</v>
      </c>
      <c r="B1098" s="52" t="s">
        <v>18823</v>
      </c>
      <c r="C1098" s="52" t="s">
        <v>33306</v>
      </c>
      <c r="D1098" s="61">
        <v>3</v>
      </c>
      <c r="E1098" s="56" t="s">
        <v>33070</v>
      </c>
      <c r="F1098" s="12">
        <v>14.52</v>
      </c>
      <c r="G1098" s="12"/>
    </row>
    <row r="1099" customHeight="1" spans="1:7">
      <c r="A1099" s="12">
        <v>1095</v>
      </c>
      <c r="B1099" s="52" t="s">
        <v>7609</v>
      </c>
      <c r="C1099" s="52" t="s">
        <v>33274</v>
      </c>
      <c r="D1099" s="61">
        <v>10</v>
      </c>
      <c r="E1099" s="56" t="s">
        <v>33070</v>
      </c>
      <c r="F1099" s="12">
        <v>48.4</v>
      </c>
      <c r="G1099" s="12"/>
    </row>
    <row r="1100" customHeight="1" spans="1:7">
      <c r="A1100" s="12">
        <v>1096</v>
      </c>
      <c r="B1100" s="52" t="s">
        <v>33303</v>
      </c>
      <c r="C1100" s="52" t="s">
        <v>33274</v>
      </c>
      <c r="D1100" s="61">
        <v>9</v>
      </c>
      <c r="E1100" s="56" t="s">
        <v>33070</v>
      </c>
      <c r="F1100" s="12">
        <v>43.56</v>
      </c>
      <c r="G1100" s="12"/>
    </row>
    <row r="1101" customHeight="1" spans="1:7">
      <c r="A1101" s="12">
        <v>1097</v>
      </c>
      <c r="B1101" s="52" t="s">
        <v>2945</v>
      </c>
      <c r="C1101" s="52" t="s">
        <v>33274</v>
      </c>
      <c r="D1101" s="61">
        <v>10</v>
      </c>
      <c r="E1101" s="56" t="s">
        <v>33070</v>
      </c>
      <c r="F1101" s="12">
        <v>48.4</v>
      </c>
      <c r="G1101" s="12"/>
    </row>
    <row r="1102" customHeight="1" spans="1:7">
      <c r="A1102" s="12">
        <v>1098</v>
      </c>
      <c r="B1102" s="52" t="s">
        <v>33298</v>
      </c>
      <c r="C1102" s="52" t="s">
        <v>33274</v>
      </c>
      <c r="D1102" s="61">
        <v>5</v>
      </c>
      <c r="E1102" s="56" t="s">
        <v>33070</v>
      </c>
      <c r="F1102" s="12">
        <v>24.2</v>
      </c>
      <c r="G1102" s="12"/>
    </row>
    <row r="1103" customHeight="1" spans="1:7">
      <c r="A1103" s="12">
        <v>1099</v>
      </c>
      <c r="B1103" s="52" t="s">
        <v>33304</v>
      </c>
      <c r="C1103" s="52" t="s">
        <v>33274</v>
      </c>
      <c r="D1103" s="61">
        <v>3</v>
      </c>
      <c r="E1103" s="56" t="s">
        <v>33070</v>
      </c>
      <c r="F1103" s="12">
        <v>14.52</v>
      </c>
      <c r="G1103" s="12"/>
    </row>
    <row r="1104" customHeight="1" spans="1:7">
      <c r="A1104" s="12">
        <v>1100</v>
      </c>
      <c r="B1104" s="52" t="s">
        <v>33087</v>
      </c>
      <c r="C1104" s="52" t="s">
        <v>33069</v>
      </c>
      <c r="D1104" s="61">
        <v>4.5</v>
      </c>
      <c r="E1104" s="56" t="s">
        <v>33070</v>
      </c>
      <c r="F1104" s="12">
        <v>21.78</v>
      </c>
      <c r="G1104" s="12"/>
    </row>
    <row r="1105" customHeight="1" spans="1:7">
      <c r="A1105" s="12">
        <v>1101</v>
      </c>
      <c r="B1105" s="52" t="s">
        <v>33280</v>
      </c>
      <c r="C1105" s="52" t="s">
        <v>33274</v>
      </c>
      <c r="D1105" s="61">
        <v>3</v>
      </c>
      <c r="E1105" s="56" t="s">
        <v>33070</v>
      </c>
      <c r="F1105" s="12">
        <v>14.52</v>
      </c>
      <c r="G1105" s="12"/>
    </row>
    <row r="1106" customHeight="1" spans="1:7">
      <c r="A1106" s="12">
        <v>1102</v>
      </c>
      <c r="B1106" s="52" t="s">
        <v>3851</v>
      </c>
      <c r="C1106" s="52" t="s">
        <v>33306</v>
      </c>
      <c r="D1106" s="61">
        <v>3</v>
      </c>
      <c r="E1106" s="56" t="s">
        <v>33070</v>
      </c>
      <c r="F1106" s="12">
        <v>14.52</v>
      </c>
      <c r="G1106" s="12"/>
    </row>
    <row r="1107" customHeight="1" spans="1:7">
      <c r="A1107" s="12">
        <v>1103</v>
      </c>
      <c r="B1107" s="52" t="s">
        <v>33308</v>
      </c>
      <c r="C1107" s="52" t="s">
        <v>33306</v>
      </c>
      <c r="D1107" s="61">
        <v>3</v>
      </c>
      <c r="E1107" s="56" t="s">
        <v>33070</v>
      </c>
      <c r="F1107" s="12">
        <v>14.52</v>
      </c>
      <c r="G1107" s="12"/>
    </row>
    <row r="1108" customHeight="1" spans="1:7">
      <c r="A1108" s="12">
        <v>1104</v>
      </c>
      <c r="B1108" s="12" t="s">
        <v>33317</v>
      </c>
      <c r="C1108" s="12" t="s">
        <v>33318</v>
      </c>
      <c r="D1108" s="62">
        <v>24</v>
      </c>
      <c r="E1108" s="64">
        <v>4.84</v>
      </c>
      <c r="F1108" s="12">
        <v>116.16</v>
      </c>
      <c r="G1108" s="12"/>
    </row>
    <row r="1109" customHeight="1" spans="1:7">
      <c r="A1109" s="12">
        <v>1105</v>
      </c>
      <c r="B1109" s="12" t="s">
        <v>33319</v>
      </c>
      <c r="C1109" s="12" t="s">
        <v>33318</v>
      </c>
      <c r="D1109" s="62">
        <v>19.9</v>
      </c>
      <c r="E1109" s="64">
        <v>4.84</v>
      </c>
      <c r="F1109" s="12">
        <v>96.32</v>
      </c>
      <c r="G1109" s="12"/>
    </row>
    <row r="1110" customHeight="1" spans="1:7">
      <c r="A1110" s="12">
        <v>1106</v>
      </c>
      <c r="B1110" s="12" t="s">
        <v>33320</v>
      </c>
      <c r="C1110" s="12" t="s">
        <v>33318</v>
      </c>
      <c r="D1110" s="62">
        <v>5</v>
      </c>
      <c r="E1110" s="64">
        <v>4.84</v>
      </c>
      <c r="F1110" s="12">
        <v>24.2</v>
      </c>
      <c r="G1110" s="12"/>
    </row>
    <row r="1111" customHeight="1" spans="1:7">
      <c r="A1111" s="12">
        <v>1107</v>
      </c>
      <c r="B1111" s="12" t="s">
        <v>33321</v>
      </c>
      <c r="C1111" s="12" t="s">
        <v>33318</v>
      </c>
      <c r="D1111" s="62">
        <v>25.06</v>
      </c>
      <c r="E1111" s="64">
        <v>4.84</v>
      </c>
      <c r="F1111" s="12">
        <v>121.29</v>
      </c>
      <c r="G1111" s="12"/>
    </row>
    <row r="1112" customHeight="1" spans="1:7">
      <c r="A1112" s="12">
        <v>1108</v>
      </c>
      <c r="B1112" s="12" t="s">
        <v>11781</v>
      </c>
      <c r="C1112" s="12" t="s">
        <v>33318</v>
      </c>
      <c r="D1112" s="62">
        <v>24.35</v>
      </c>
      <c r="E1112" s="64">
        <v>4.84</v>
      </c>
      <c r="F1112" s="12">
        <v>117.85</v>
      </c>
      <c r="G1112" s="12"/>
    </row>
    <row r="1113" customHeight="1" spans="1:7">
      <c r="A1113" s="12">
        <v>1109</v>
      </c>
      <c r="B1113" s="12" t="s">
        <v>22510</v>
      </c>
      <c r="C1113" s="12" t="s">
        <v>33318</v>
      </c>
      <c r="D1113" s="62">
        <v>40.03</v>
      </c>
      <c r="E1113" s="64">
        <v>4.84</v>
      </c>
      <c r="F1113" s="12">
        <v>193.75</v>
      </c>
      <c r="G1113" s="12"/>
    </row>
    <row r="1114" customHeight="1" spans="1:7">
      <c r="A1114" s="12">
        <v>1110</v>
      </c>
      <c r="B1114" s="12" t="s">
        <v>33322</v>
      </c>
      <c r="C1114" s="12" t="s">
        <v>33318</v>
      </c>
      <c r="D1114" s="62">
        <v>24.87</v>
      </c>
      <c r="E1114" s="64">
        <v>4.84</v>
      </c>
      <c r="F1114" s="12">
        <v>120.37</v>
      </c>
      <c r="G1114" s="12"/>
    </row>
    <row r="1115" customHeight="1" spans="1:7">
      <c r="A1115" s="12">
        <v>1111</v>
      </c>
      <c r="B1115" s="12" t="s">
        <v>15881</v>
      </c>
      <c r="C1115" s="12" t="s">
        <v>33318</v>
      </c>
      <c r="D1115" s="62">
        <v>23.99</v>
      </c>
      <c r="E1115" s="64">
        <v>4.84</v>
      </c>
      <c r="F1115" s="12">
        <v>116.11</v>
      </c>
      <c r="G1115" s="12"/>
    </row>
    <row r="1116" customHeight="1" spans="1:7">
      <c r="A1116" s="12">
        <v>1112</v>
      </c>
      <c r="B1116" s="12" t="s">
        <v>33323</v>
      </c>
      <c r="C1116" s="12" t="s">
        <v>33318</v>
      </c>
      <c r="D1116" s="62">
        <v>29.82</v>
      </c>
      <c r="E1116" s="64">
        <v>4.84</v>
      </c>
      <c r="F1116" s="12">
        <v>144.33</v>
      </c>
      <c r="G1116" s="12"/>
    </row>
    <row r="1117" customHeight="1" spans="1:7">
      <c r="A1117" s="12">
        <v>1113</v>
      </c>
      <c r="B1117" s="12" t="s">
        <v>23139</v>
      </c>
      <c r="C1117" s="12" t="s">
        <v>33318</v>
      </c>
      <c r="D1117" s="62">
        <v>111.06</v>
      </c>
      <c r="E1117" s="64">
        <v>4.84</v>
      </c>
      <c r="F1117" s="12">
        <v>537.53</v>
      </c>
      <c r="G1117" s="12"/>
    </row>
    <row r="1118" customHeight="1" spans="1:7">
      <c r="A1118" s="12">
        <v>1114</v>
      </c>
      <c r="B1118" s="12" t="s">
        <v>33324</v>
      </c>
      <c r="C1118" s="12" t="s">
        <v>33318</v>
      </c>
      <c r="D1118" s="62">
        <v>7.9</v>
      </c>
      <c r="E1118" s="64">
        <v>4.84</v>
      </c>
      <c r="F1118" s="12">
        <v>38.24</v>
      </c>
      <c r="G1118" s="12"/>
    </row>
    <row r="1119" customHeight="1" spans="1:7">
      <c r="A1119" s="12">
        <v>1115</v>
      </c>
      <c r="B1119" s="12" t="s">
        <v>33325</v>
      </c>
      <c r="C1119" s="12" t="s">
        <v>33318</v>
      </c>
      <c r="D1119" s="62">
        <v>5.19</v>
      </c>
      <c r="E1119" s="64">
        <v>4.84</v>
      </c>
      <c r="F1119" s="12">
        <v>25.12</v>
      </c>
      <c r="G1119" s="12"/>
    </row>
    <row r="1120" customHeight="1" spans="1:7">
      <c r="A1120" s="12">
        <v>1116</v>
      </c>
      <c r="B1120" s="12" t="s">
        <v>32000</v>
      </c>
      <c r="C1120" s="12" t="s">
        <v>33318</v>
      </c>
      <c r="D1120" s="62">
        <v>37.37</v>
      </c>
      <c r="E1120" s="64">
        <v>4.84</v>
      </c>
      <c r="F1120" s="12">
        <v>180.87</v>
      </c>
      <c r="G1120" s="12"/>
    </row>
    <row r="1121" customHeight="1" spans="1:7">
      <c r="A1121" s="12">
        <v>1117</v>
      </c>
      <c r="B1121" s="12" t="s">
        <v>33326</v>
      </c>
      <c r="C1121" s="12" t="s">
        <v>33318</v>
      </c>
      <c r="D1121" s="62">
        <v>23.52</v>
      </c>
      <c r="E1121" s="64">
        <v>4.84</v>
      </c>
      <c r="F1121" s="12">
        <v>113.84</v>
      </c>
      <c r="G1121" s="12"/>
    </row>
    <row r="1122" customHeight="1" spans="1:7">
      <c r="A1122" s="12">
        <v>1118</v>
      </c>
      <c r="B1122" s="12" t="s">
        <v>33327</v>
      </c>
      <c r="C1122" s="12" t="s">
        <v>33318</v>
      </c>
      <c r="D1122" s="62">
        <v>36.62</v>
      </c>
      <c r="E1122" s="64">
        <v>4.84</v>
      </c>
      <c r="F1122" s="12">
        <v>177.24</v>
      </c>
      <c r="G1122" s="12"/>
    </row>
    <row r="1123" customHeight="1" spans="1:7">
      <c r="A1123" s="12">
        <v>1119</v>
      </c>
      <c r="B1123" s="12" t="s">
        <v>33328</v>
      </c>
      <c r="C1123" s="12" t="s">
        <v>33318</v>
      </c>
      <c r="D1123" s="62">
        <v>23.33</v>
      </c>
      <c r="E1123" s="64">
        <v>4.84</v>
      </c>
      <c r="F1123" s="12">
        <v>112.92</v>
      </c>
      <c r="G1123" s="12"/>
    </row>
    <row r="1124" customHeight="1" spans="1:7">
      <c r="A1124" s="12">
        <v>1120</v>
      </c>
      <c r="B1124" s="12" t="s">
        <v>33329</v>
      </c>
      <c r="C1124" s="12" t="s">
        <v>33318</v>
      </c>
      <c r="D1124" s="62">
        <v>41.17</v>
      </c>
      <c r="E1124" s="64">
        <v>4.84</v>
      </c>
      <c r="F1124" s="12">
        <v>199.26</v>
      </c>
      <c r="G1124" s="12"/>
    </row>
    <row r="1125" customHeight="1" spans="1:7">
      <c r="A1125" s="12">
        <v>1121</v>
      </c>
      <c r="B1125" s="12" t="s">
        <v>20000</v>
      </c>
      <c r="C1125" s="12" t="s">
        <v>33318</v>
      </c>
      <c r="D1125" s="62">
        <v>30.71</v>
      </c>
      <c r="E1125" s="64">
        <v>4.84</v>
      </c>
      <c r="F1125" s="12">
        <v>148.64</v>
      </c>
      <c r="G1125" s="12"/>
    </row>
    <row r="1126" customHeight="1" spans="1:7">
      <c r="A1126" s="12">
        <v>1122</v>
      </c>
      <c r="B1126" s="12" t="s">
        <v>33330</v>
      </c>
      <c r="C1126" s="12" t="s">
        <v>33318</v>
      </c>
      <c r="D1126" s="62">
        <v>15.48</v>
      </c>
      <c r="E1126" s="64">
        <v>4.84</v>
      </c>
      <c r="F1126" s="12">
        <v>74.92</v>
      </c>
      <c r="G1126" s="12"/>
    </row>
    <row r="1127" customHeight="1" spans="1:7">
      <c r="A1127" s="12">
        <v>1123</v>
      </c>
      <c r="B1127" s="12" t="s">
        <v>33331</v>
      </c>
      <c r="C1127" s="12" t="s">
        <v>33318</v>
      </c>
      <c r="D1127" s="62">
        <v>23.92</v>
      </c>
      <c r="E1127" s="64">
        <v>4.84</v>
      </c>
      <c r="F1127" s="12">
        <v>115.77</v>
      </c>
      <c r="G1127" s="12"/>
    </row>
    <row r="1128" customHeight="1" spans="1:7">
      <c r="A1128" s="12">
        <v>1124</v>
      </c>
      <c r="B1128" s="12" t="s">
        <v>20897</v>
      </c>
      <c r="C1128" s="12" t="s">
        <v>33318</v>
      </c>
      <c r="D1128" s="62">
        <v>55.33</v>
      </c>
      <c r="E1128" s="64">
        <v>4.84</v>
      </c>
      <c r="F1128" s="12">
        <v>267.8</v>
      </c>
      <c r="G1128" s="12"/>
    </row>
    <row r="1129" customHeight="1" spans="1:7">
      <c r="A1129" s="12">
        <v>1125</v>
      </c>
      <c r="B1129" s="12" t="s">
        <v>33332</v>
      </c>
      <c r="C1129" s="12" t="s">
        <v>33318</v>
      </c>
      <c r="D1129" s="62">
        <v>36.49</v>
      </c>
      <c r="E1129" s="64">
        <v>4.84</v>
      </c>
      <c r="F1129" s="12">
        <v>176.61</v>
      </c>
      <c r="G1129" s="12"/>
    </row>
    <row r="1130" customHeight="1" spans="1:7">
      <c r="A1130" s="12">
        <v>1126</v>
      </c>
      <c r="B1130" s="12" t="s">
        <v>15795</v>
      </c>
      <c r="C1130" s="12" t="s">
        <v>33318</v>
      </c>
      <c r="D1130" s="62">
        <v>22.93</v>
      </c>
      <c r="E1130" s="64">
        <v>4.84</v>
      </c>
      <c r="F1130" s="12">
        <v>110.98</v>
      </c>
      <c r="G1130" s="12"/>
    </row>
    <row r="1131" customHeight="1" spans="1:7">
      <c r="A1131" s="12">
        <v>1127</v>
      </c>
      <c r="B1131" s="12" t="s">
        <v>292</v>
      </c>
      <c r="C1131" s="12" t="s">
        <v>33318</v>
      </c>
      <c r="D1131" s="62">
        <v>40.26</v>
      </c>
      <c r="E1131" s="64">
        <v>4.84</v>
      </c>
      <c r="F1131" s="12">
        <v>194.86</v>
      </c>
      <c r="G1131" s="12"/>
    </row>
    <row r="1132" customHeight="1" spans="1:7">
      <c r="A1132" s="12">
        <v>1128</v>
      </c>
      <c r="B1132" s="12" t="s">
        <v>33333</v>
      </c>
      <c r="C1132" s="12" t="s">
        <v>33318</v>
      </c>
      <c r="D1132" s="62">
        <v>46.54</v>
      </c>
      <c r="E1132" s="64">
        <v>4.84</v>
      </c>
      <c r="F1132" s="12">
        <v>225.25</v>
      </c>
      <c r="G1132" s="12"/>
    </row>
    <row r="1133" customHeight="1" spans="1:7">
      <c r="A1133" s="12">
        <v>1129</v>
      </c>
      <c r="B1133" s="12" t="s">
        <v>823</v>
      </c>
      <c r="C1133" s="12" t="s">
        <v>33318</v>
      </c>
      <c r="D1133" s="62">
        <v>41.93</v>
      </c>
      <c r="E1133" s="64">
        <v>4.84</v>
      </c>
      <c r="F1133" s="12">
        <v>202.94</v>
      </c>
      <c r="G1133" s="12"/>
    </row>
    <row r="1134" customHeight="1" spans="1:7">
      <c r="A1134" s="12">
        <v>1130</v>
      </c>
      <c r="B1134" s="12" t="s">
        <v>9175</v>
      </c>
      <c r="C1134" s="12" t="s">
        <v>33318</v>
      </c>
      <c r="D1134" s="62">
        <v>23.63</v>
      </c>
      <c r="E1134" s="64">
        <v>4.84</v>
      </c>
      <c r="F1134" s="12">
        <v>114.37</v>
      </c>
      <c r="G1134" s="12"/>
    </row>
    <row r="1135" customHeight="1" spans="1:7">
      <c r="A1135" s="12">
        <v>1131</v>
      </c>
      <c r="B1135" s="12" t="s">
        <v>33334</v>
      </c>
      <c r="C1135" s="12" t="s">
        <v>33318</v>
      </c>
      <c r="D1135" s="62">
        <v>24.78</v>
      </c>
      <c r="E1135" s="64">
        <v>4.84</v>
      </c>
      <c r="F1135" s="12">
        <v>119.94</v>
      </c>
      <c r="G1135" s="12"/>
    </row>
    <row r="1136" customHeight="1" spans="1:7">
      <c r="A1136" s="12">
        <v>1132</v>
      </c>
      <c r="B1136" s="12" t="s">
        <v>15145</v>
      </c>
      <c r="C1136" s="12" t="s">
        <v>33318</v>
      </c>
      <c r="D1136" s="62">
        <v>18.03</v>
      </c>
      <c r="E1136" s="64">
        <v>4.84</v>
      </c>
      <c r="F1136" s="12">
        <v>87.27</v>
      </c>
      <c r="G1136" s="12"/>
    </row>
    <row r="1137" customHeight="1" spans="1:7">
      <c r="A1137" s="12">
        <v>1133</v>
      </c>
      <c r="B1137" s="12" t="s">
        <v>1505</v>
      </c>
      <c r="C1137" s="12" t="s">
        <v>33318</v>
      </c>
      <c r="D1137" s="62">
        <v>35.03</v>
      </c>
      <c r="E1137" s="64">
        <v>4.84</v>
      </c>
      <c r="F1137" s="12">
        <v>169.55</v>
      </c>
      <c r="G1137" s="12"/>
    </row>
    <row r="1138" customHeight="1" spans="1:7">
      <c r="A1138" s="12">
        <v>1134</v>
      </c>
      <c r="B1138" s="12" t="s">
        <v>33335</v>
      </c>
      <c r="C1138" s="12" t="s">
        <v>33318</v>
      </c>
      <c r="D1138" s="62">
        <v>41.61</v>
      </c>
      <c r="E1138" s="64">
        <v>4.84</v>
      </c>
      <c r="F1138" s="12">
        <v>201.39</v>
      </c>
      <c r="G1138" s="12"/>
    </row>
    <row r="1139" customHeight="1" spans="1:7">
      <c r="A1139" s="12">
        <v>1135</v>
      </c>
      <c r="B1139" s="12" t="s">
        <v>1442</v>
      </c>
      <c r="C1139" s="12" t="s">
        <v>33318</v>
      </c>
      <c r="D1139" s="62">
        <v>39.52</v>
      </c>
      <c r="E1139" s="64">
        <v>4.84</v>
      </c>
      <c r="F1139" s="12">
        <v>191.28</v>
      </c>
      <c r="G1139" s="12"/>
    </row>
    <row r="1140" customHeight="1" spans="1:7">
      <c r="A1140" s="12">
        <v>1136</v>
      </c>
      <c r="B1140" s="12" t="s">
        <v>8629</v>
      </c>
      <c r="C1140" s="12" t="s">
        <v>33318</v>
      </c>
      <c r="D1140" s="62">
        <v>20.8</v>
      </c>
      <c r="E1140" s="64">
        <v>4.84</v>
      </c>
      <c r="F1140" s="12">
        <v>100.67</v>
      </c>
      <c r="G1140" s="12"/>
    </row>
    <row r="1141" customHeight="1" spans="1:7">
      <c r="A1141" s="12">
        <v>1137</v>
      </c>
      <c r="B1141" s="12" t="s">
        <v>33336</v>
      </c>
      <c r="C1141" s="12" t="s">
        <v>33318</v>
      </c>
      <c r="D1141" s="62">
        <v>32.79</v>
      </c>
      <c r="E1141" s="64">
        <v>4.84</v>
      </c>
      <c r="F1141" s="12">
        <v>158.7</v>
      </c>
      <c r="G1141" s="12"/>
    </row>
    <row r="1142" customHeight="1" spans="1:7">
      <c r="A1142" s="12">
        <v>1138</v>
      </c>
      <c r="B1142" s="12" t="s">
        <v>10096</v>
      </c>
      <c r="C1142" s="12" t="s">
        <v>33318</v>
      </c>
      <c r="D1142" s="62">
        <v>23.71</v>
      </c>
      <c r="E1142" s="64">
        <v>4.84</v>
      </c>
      <c r="F1142" s="12">
        <v>114.76</v>
      </c>
      <c r="G1142" s="12"/>
    </row>
    <row r="1143" customHeight="1" spans="1:7">
      <c r="A1143" s="12">
        <v>1139</v>
      </c>
      <c r="B1143" s="12" t="s">
        <v>33337</v>
      </c>
      <c r="C1143" s="12" t="s">
        <v>33318</v>
      </c>
      <c r="D1143" s="62">
        <v>23.25</v>
      </c>
      <c r="E1143" s="64">
        <v>4.84</v>
      </c>
      <c r="F1143" s="12">
        <v>112.53</v>
      </c>
      <c r="G1143" s="12"/>
    </row>
    <row r="1144" customHeight="1" spans="1:7">
      <c r="A1144" s="12">
        <v>1140</v>
      </c>
      <c r="B1144" s="12" t="s">
        <v>2390</v>
      </c>
      <c r="C1144" s="12" t="s">
        <v>33318</v>
      </c>
      <c r="D1144" s="62">
        <v>18.21</v>
      </c>
      <c r="E1144" s="64">
        <v>4.84</v>
      </c>
      <c r="F1144" s="12">
        <v>88.14</v>
      </c>
      <c r="G1144" s="12"/>
    </row>
    <row r="1145" customHeight="1" spans="1:7">
      <c r="A1145" s="12">
        <v>1141</v>
      </c>
      <c r="B1145" s="12" t="s">
        <v>14237</v>
      </c>
      <c r="C1145" s="12" t="s">
        <v>33318</v>
      </c>
      <c r="D1145" s="62">
        <v>32.08</v>
      </c>
      <c r="E1145" s="64">
        <v>4.84</v>
      </c>
      <c r="F1145" s="12">
        <v>155.27</v>
      </c>
      <c r="G1145" s="12"/>
    </row>
    <row r="1146" customHeight="1" spans="1:7">
      <c r="A1146" s="12">
        <v>1142</v>
      </c>
      <c r="B1146" s="12" t="s">
        <v>5434</v>
      </c>
      <c r="C1146" s="12" t="s">
        <v>33318</v>
      </c>
      <c r="D1146" s="62">
        <v>48.76</v>
      </c>
      <c r="E1146" s="64">
        <v>4.84</v>
      </c>
      <c r="F1146" s="12">
        <v>236</v>
      </c>
      <c r="G1146" s="12"/>
    </row>
    <row r="1147" customHeight="1" spans="1:7">
      <c r="A1147" s="12">
        <v>1143</v>
      </c>
      <c r="B1147" s="12" t="s">
        <v>20841</v>
      </c>
      <c r="C1147" s="12" t="s">
        <v>33318</v>
      </c>
      <c r="D1147" s="62">
        <v>32.16</v>
      </c>
      <c r="E1147" s="64">
        <v>4.84</v>
      </c>
      <c r="F1147" s="12">
        <v>155.65</v>
      </c>
      <c r="G1147" s="12"/>
    </row>
    <row r="1148" customHeight="1" spans="1:7">
      <c r="A1148" s="12">
        <v>1144</v>
      </c>
      <c r="B1148" s="12" t="s">
        <v>33338</v>
      </c>
      <c r="C1148" s="12" t="s">
        <v>33318</v>
      </c>
      <c r="D1148" s="62">
        <v>12.47</v>
      </c>
      <c r="E1148" s="64">
        <v>4.84</v>
      </c>
      <c r="F1148" s="12">
        <v>60.35</v>
      </c>
      <c r="G1148" s="12"/>
    </row>
    <row r="1149" customHeight="1" spans="1:7">
      <c r="A1149" s="12">
        <v>1145</v>
      </c>
      <c r="B1149" s="12" t="s">
        <v>33339</v>
      </c>
      <c r="C1149" s="12" t="s">
        <v>33318</v>
      </c>
      <c r="D1149" s="62">
        <v>69.25</v>
      </c>
      <c r="E1149" s="64">
        <v>4.84</v>
      </c>
      <c r="F1149" s="12">
        <v>335.17</v>
      </c>
      <c r="G1149" s="12"/>
    </row>
    <row r="1150" customHeight="1" spans="1:7">
      <c r="A1150" s="12">
        <v>1146</v>
      </c>
      <c r="B1150" s="12" t="s">
        <v>33340</v>
      </c>
      <c r="C1150" s="12" t="s">
        <v>33318</v>
      </c>
      <c r="D1150" s="62">
        <v>30.72</v>
      </c>
      <c r="E1150" s="64">
        <v>4.84</v>
      </c>
      <c r="F1150" s="12">
        <v>148.68</v>
      </c>
      <c r="G1150" s="12"/>
    </row>
    <row r="1151" customHeight="1" spans="1:7">
      <c r="A1151" s="12">
        <v>1147</v>
      </c>
      <c r="B1151" s="12" t="s">
        <v>33341</v>
      </c>
      <c r="C1151" s="12" t="s">
        <v>33318</v>
      </c>
      <c r="D1151" s="62">
        <v>23.71</v>
      </c>
      <c r="E1151" s="64">
        <v>4.84</v>
      </c>
      <c r="F1151" s="12">
        <v>114.76</v>
      </c>
      <c r="G1151" s="12"/>
    </row>
    <row r="1152" customHeight="1" spans="1:7">
      <c r="A1152" s="12">
        <v>1148</v>
      </c>
      <c r="B1152" s="12" t="s">
        <v>33342</v>
      </c>
      <c r="C1152" s="12" t="s">
        <v>33318</v>
      </c>
      <c r="D1152" s="62">
        <v>24.4</v>
      </c>
      <c r="E1152" s="64">
        <v>4.84</v>
      </c>
      <c r="F1152" s="12">
        <v>118.1</v>
      </c>
      <c r="G1152" s="12"/>
    </row>
    <row r="1153" customHeight="1" spans="1:7">
      <c r="A1153" s="12">
        <v>1149</v>
      </c>
      <c r="B1153" s="12" t="s">
        <v>14966</v>
      </c>
      <c r="C1153" s="12" t="s">
        <v>33318</v>
      </c>
      <c r="D1153" s="62">
        <v>1.14</v>
      </c>
      <c r="E1153" s="64">
        <v>4.84</v>
      </c>
      <c r="F1153" s="12">
        <v>5.52</v>
      </c>
      <c r="G1153" s="12"/>
    </row>
    <row r="1154" customHeight="1" spans="1:7">
      <c r="A1154" s="12">
        <v>1150</v>
      </c>
      <c r="B1154" s="12" t="s">
        <v>33343</v>
      </c>
      <c r="C1154" s="12" t="s">
        <v>33318</v>
      </c>
      <c r="D1154" s="62">
        <v>29.42</v>
      </c>
      <c r="E1154" s="64">
        <v>4.84</v>
      </c>
      <c r="F1154" s="12">
        <v>142.39</v>
      </c>
      <c r="G1154" s="12"/>
    </row>
    <row r="1155" customHeight="1" spans="1:7">
      <c r="A1155" s="12">
        <v>1151</v>
      </c>
      <c r="B1155" s="12" t="s">
        <v>33344</v>
      </c>
      <c r="C1155" s="12" t="s">
        <v>33318</v>
      </c>
      <c r="D1155" s="62">
        <v>31.26</v>
      </c>
      <c r="E1155" s="64">
        <v>4.84</v>
      </c>
      <c r="F1155" s="12">
        <v>151.3</v>
      </c>
      <c r="G1155" s="12"/>
    </row>
    <row r="1156" customHeight="1" spans="1:7">
      <c r="A1156" s="12">
        <v>1152</v>
      </c>
      <c r="B1156" s="12" t="s">
        <v>33345</v>
      </c>
      <c r="C1156" s="12" t="s">
        <v>33318</v>
      </c>
      <c r="D1156" s="62">
        <v>20.95</v>
      </c>
      <c r="E1156" s="64">
        <v>4.84</v>
      </c>
      <c r="F1156" s="12">
        <v>101.4</v>
      </c>
      <c r="G1156" s="12"/>
    </row>
    <row r="1157" customHeight="1" spans="1:7">
      <c r="A1157" s="12">
        <v>1153</v>
      </c>
      <c r="B1157" s="12" t="s">
        <v>33346</v>
      </c>
      <c r="C1157" s="12" t="s">
        <v>33347</v>
      </c>
      <c r="D1157" s="62">
        <v>50.38</v>
      </c>
      <c r="E1157" s="64">
        <v>4.84</v>
      </c>
      <c r="F1157" s="12">
        <v>243.84</v>
      </c>
      <c r="G1157" s="12"/>
    </row>
    <row r="1158" customHeight="1" spans="1:7">
      <c r="A1158" s="12">
        <v>1154</v>
      </c>
      <c r="B1158" s="12" t="s">
        <v>3988</v>
      </c>
      <c r="C1158" s="12" t="s">
        <v>33347</v>
      </c>
      <c r="D1158" s="62">
        <v>24.21</v>
      </c>
      <c r="E1158" s="64">
        <v>4.84</v>
      </c>
      <c r="F1158" s="12">
        <v>117.18</v>
      </c>
      <c r="G1158" s="12"/>
    </row>
    <row r="1159" customHeight="1" spans="1:7">
      <c r="A1159" s="12">
        <v>1155</v>
      </c>
      <c r="B1159" s="12" t="s">
        <v>33348</v>
      </c>
      <c r="C1159" s="12" t="s">
        <v>33347</v>
      </c>
      <c r="D1159" s="62">
        <v>18.44</v>
      </c>
      <c r="E1159" s="64">
        <v>4.84</v>
      </c>
      <c r="F1159" s="12">
        <v>89.25</v>
      </c>
      <c r="G1159" s="12"/>
    </row>
    <row r="1160" customHeight="1" spans="1:7">
      <c r="A1160" s="12">
        <v>1156</v>
      </c>
      <c r="B1160" s="12" t="s">
        <v>14569</v>
      </c>
      <c r="C1160" s="12" t="s">
        <v>33347</v>
      </c>
      <c r="D1160" s="62">
        <v>28.81</v>
      </c>
      <c r="E1160" s="64">
        <v>4.84</v>
      </c>
      <c r="F1160" s="12">
        <v>139.44</v>
      </c>
      <c r="G1160" s="12"/>
    </row>
    <row r="1161" customHeight="1" spans="1:7">
      <c r="A1161" s="12">
        <v>1157</v>
      </c>
      <c r="B1161" s="12" t="s">
        <v>658</v>
      </c>
      <c r="C1161" s="12" t="s">
        <v>33347</v>
      </c>
      <c r="D1161" s="62">
        <v>21.88</v>
      </c>
      <c r="E1161" s="64">
        <v>4.84</v>
      </c>
      <c r="F1161" s="12">
        <v>105.9</v>
      </c>
      <c r="G1161" s="12"/>
    </row>
    <row r="1162" customHeight="1" spans="1:7">
      <c r="A1162" s="12">
        <v>1158</v>
      </c>
      <c r="B1162" s="12" t="s">
        <v>33349</v>
      </c>
      <c r="C1162" s="12" t="s">
        <v>33347</v>
      </c>
      <c r="D1162" s="62">
        <v>19.19</v>
      </c>
      <c r="E1162" s="64">
        <v>4.84</v>
      </c>
      <c r="F1162" s="12">
        <v>92.88</v>
      </c>
      <c r="G1162" s="12"/>
    </row>
    <row r="1163" customHeight="1" spans="1:7">
      <c r="A1163" s="12">
        <v>1159</v>
      </c>
      <c r="B1163" s="12" t="s">
        <v>33350</v>
      </c>
      <c r="C1163" s="12" t="s">
        <v>33347</v>
      </c>
      <c r="D1163" s="62">
        <v>39.34</v>
      </c>
      <c r="E1163" s="64">
        <v>4.84</v>
      </c>
      <c r="F1163" s="12">
        <v>190.41</v>
      </c>
      <c r="G1163" s="12"/>
    </row>
    <row r="1164" customHeight="1" spans="1:7">
      <c r="A1164" s="12">
        <v>1160</v>
      </c>
      <c r="B1164" s="12" t="s">
        <v>13712</v>
      </c>
      <c r="C1164" s="12" t="s">
        <v>33347</v>
      </c>
      <c r="D1164" s="62">
        <v>26.14</v>
      </c>
      <c r="E1164" s="64">
        <v>4.84</v>
      </c>
      <c r="F1164" s="12">
        <v>126.52</v>
      </c>
      <c r="G1164" s="12"/>
    </row>
    <row r="1165" customHeight="1" spans="1:7">
      <c r="A1165" s="12">
        <v>1161</v>
      </c>
      <c r="B1165" s="12" t="s">
        <v>5119</v>
      </c>
      <c r="C1165" s="12" t="s">
        <v>33347</v>
      </c>
      <c r="D1165" s="62">
        <v>57.74</v>
      </c>
      <c r="E1165" s="64">
        <v>4.84</v>
      </c>
      <c r="F1165" s="12">
        <v>279.46</v>
      </c>
      <c r="G1165" s="12"/>
    </row>
    <row r="1166" customHeight="1" spans="1:7">
      <c r="A1166" s="12">
        <v>1162</v>
      </c>
      <c r="B1166" s="12" t="s">
        <v>33351</v>
      </c>
      <c r="C1166" s="12" t="s">
        <v>33347</v>
      </c>
      <c r="D1166" s="62">
        <v>30.68</v>
      </c>
      <c r="E1166" s="64">
        <v>4.84</v>
      </c>
      <c r="F1166" s="12">
        <v>148.49</v>
      </c>
      <c r="G1166" s="12"/>
    </row>
    <row r="1167" customHeight="1" spans="1:7">
      <c r="A1167" s="12">
        <v>1163</v>
      </c>
      <c r="B1167" s="12" t="s">
        <v>33352</v>
      </c>
      <c r="C1167" s="12" t="s">
        <v>33347</v>
      </c>
      <c r="D1167" s="62">
        <v>14.72</v>
      </c>
      <c r="E1167" s="64">
        <v>4.84</v>
      </c>
      <c r="F1167" s="12">
        <v>71.24</v>
      </c>
      <c r="G1167" s="12"/>
    </row>
    <row r="1168" customHeight="1" spans="1:7">
      <c r="A1168" s="12">
        <v>1164</v>
      </c>
      <c r="B1168" s="12" t="s">
        <v>3582</v>
      </c>
      <c r="C1168" s="12" t="s">
        <v>33347</v>
      </c>
      <c r="D1168" s="62">
        <v>22.02</v>
      </c>
      <c r="E1168" s="64">
        <v>4.84</v>
      </c>
      <c r="F1168" s="12">
        <v>106.58</v>
      </c>
      <c r="G1168" s="12"/>
    </row>
    <row r="1169" customHeight="1" spans="1:7">
      <c r="A1169" s="12">
        <v>1165</v>
      </c>
      <c r="B1169" s="12" t="s">
        <v>2478</v>
      </c>
      <c r="C1169" s="12" t="s">
        <v>33347</v>
      </c>
      <c r="D1169" s="62">
        <v>2.55</v>
      </c>
      <c r="E1169" s="64">
        <v>4.84</v>
      </c>
      <c r="F1169" s="12">
        <v>12.34</v>
      </c>
      <c r="G1169" s="12"/>
    </row>
    <row r="1170" customHeight="1" spans="1:7">
      <c r="A1170" s="12">
        <v>1166</v>
      </c>
      <c r="B1170" s="12" t="s">
        <v>33353</v>
      </c>
      <c r="C1170" s="12" t="s">
        <v>33347</v>
      </c>
      <c r="D1170" s="62">
        <v>23.43</v>
      </c>
      <c r="E1170" s="64">
        <v>4.84</v>
      </c>
      <c r="F1170" s="12">
        <v>113.4</v>
      </c>
      <c r="G1170" s="12"/>
    </row>
    <row r="1171" customHeight="1" spans="1:7">
      <c r="A1171" s="12">
        <v>1167</v>
      </c>
      <c r="B1171" s="12" t="s">
        <v>33354</v>
      </c>
      <c r="C1171" s="12" t="s">
        <v>33347</v>
      </c>
      <c r="D1171" s="62">
        <v>54.26</v>
      </c>
      <c r="E1171" s="64">
        <v>4.84</v>
      </c>
      <c r="F1171" s="12">
        <v>262.62</v>
      </c>
      <c r="G1171" s="12"/>
    </row>
    <row r="1172" customHeight="1" spans="1:7">
      <c r="A1172" s="12">
        <v>1168</v>
      </c>
      <c r="B1172" s="12" t="s">
        <v>33355</v>
      </c>
      <c r="C1172" s="12" t="s">
        <v>33347</v>
      </c>
      <c r="D1172" s="62">
        <v>19.53</v>
      </c>
      <c r="E1172" s="64">
        <v>4.84</v>
      </c>
      <c r="F1172" s="12">
        <v>94.53</v>
      </c>
      <c r="G1172" s="12"/>
    </row>
    <row r="1173" customHeight="1" spans="1:7">
      <c r="A1173" s="12">
        <v>1169</v>
      </c>
      <c r="B1173" s="12" t="s">
        <v>33356</v>
      </c>
      <c r="C1173" s="12" t="s">
        <v>33347</v>
      </c>
      <c r="D1173" s="62">
        <v>24.99</v>
      </c>
      <c r="E1173" s="64">
        <v>4.84</v>
      </c>
      <c r="F1173" s="12">
        <v>120.95</v>
      </c>
      <c r="G1173" s="12"/>
    </row>
    <row r="1174" customHeight="1" spans="1:7">
      <c r="A1174" s="12">
        <v>1170</v>
      </c>
      <c r="B1174" s="12" t="s">
        <v>505</v>
      </c>
      <c r="C1174" s="12" t="s">
        <v>33347</v>
      </c>
      <c r="D1174" s="62">
        <v>27.36</v>
      </c>
      <c r="E1174" s="64">
        <v>4.84</v>
      </c>
      <c r="F1174" s="12">
        <v>132.42</v>
      </c>
      <c r="G1174" s="12"/>
    </row>
    <row r="1175" customHeight="1" spans="1:7">
      <c r="A1175" s="12">
        <v>1171</v>
      </c>
      <c r="B1175" s="12" t="s">
        <v>33357</v>
      </c>
      <c r="C1175" s="12" t="s">
        <v>33347</v>
      </c>
      <c r="D1175" s="62">
        <v>10.98</v>
      </c>
      <c r="E1175" s="64">
        <v>4.84</v>
      </c>
      <c r="F1175" s="12">
        <v>53.14</v>
      </c>
      <c r="G1175" s="12"/>
    </row>
    <row r="1176" customHeight="1" spans="1:7">
      <c r="A1176" s="12">
        <v>1172</v>
      </c>
      <c r="B1176" s="12" t="s">
        <v>33358</v>
      </c>
      <c r="C1176" s="12" t="s">
        <v>33347</v>
      </c>
      <c r="D1176" s="62">
        <v>10.5</v>
      </c>
      <c r="E1176" s="64">
        <v>4.84</v>
      </c>
      <c r="F1176" s="12">
        <v>50.82</v>
      </c>
      <c r="G1176" s="12"/>
    </row>
    <row r="1177" customHeight="1" spans="1:7">
      <c r="A1177" s="12">
        <v>1173</v>
      </c>
      <c r="B1177" s="12" t="s">
        <v>33359</v>
      </c>
      <c r="C1177" s="12" t="s">
        <v>33347</v>
      </c>
      <c r="D1177" s="62">
        <v>59.54</v>
      </c>
      <c r="E1177" s="64">
        <v>4.84</v>
      </c>
      <c r="F1177" s="12">
        <v>288.17</v>
      </c>
      <c r="G1177" s="12"/>
    </row>
    <row r="1178" customHeight="1" spans="1:7">
      <c r="A1178" s="12">
        <v>1174</v>
      </c>
      <c r="B1178" s="12" t="s">
        <v>33360</v>
      </c>
      <c r="C1178" s="12" t="s">
        <v>33347</v>
      </c>
      <c r="D1178" s="62">
        <v>20.26</v>
      </c>
      <c r="E1178" s="64">
        <v>4.84</v>
      </c>
      <c r="F1178" s="12">
        <v>98.06</v>
      </c>
      <c r="G1178" s="12"/>
    </row>
    <row r="1179" customHeight="1" spans="1:7">
      <c r="A1179" s="12">
        <v>1175</v>
      </c>
      <c r="B1179" s="12" t="s">
        <v>33361</v>
      </c>
      <c r="C1179" s="12" t="s">
        <v>33347</v>
      </c>
      <c r="D1179" s="62">
        <v>22.99</v>
      </c>
      <c r="E1179" s="64">
        <v>4.84</v>
      </c>
      <c r="F1179" s="12">
        <v>111.27</v>
      </c>
      <c r="G1179" s="12"/>
    </row>
    <row r="1180" customHeight="1" spans="1:7">
      <c r="A1180" s="12">
        <v>1176</v>
      </c>
      <c r="B1180" s="12" t="s">
        <v>33362</v>
      </c>
      <c r="C1180" s="12" t="s">
        <v>33347</v>
      </c>
      <c r="D1180" s="62">
        <v>24.36</v>
      </c>
      <c r="E1180" s="64">
        <v>4.84</v>
      </c>
      <c r="F1180" s="12">
        <v>117.9</v>
      </c>
      <c r="G1180" s="12"/>
    </row>
    <row r="1181" customHeight="1" spans="1:7">
      <c r="A1181" s="12">
        <v>1177</v>
      </c>
      <c r="B1181" s="12" t="s">
        <v>33363</v>
      </c>
      <c r="C1181" s="12" t="s">
        <v>33347</v>
      </c>
      <c r="D1181" s="62">
        <v>12.02</v>
      </c>
      <c r="E1181" s="64">
        <v>4.84</v>
      </c>
      <c r="F1181" s="12">
        <v>58.18</v>
      </c>
      <c r="G1181" s="12"/>
    </row>
    <row r="1182" customHeight="1" spans="1:7">
      <c r="A1182" s="12">
        <v>1178</v>
      </c>
      <c r="B1182" s="12" t="s">
        <v>33364</v>
      </c>
      <c r="C1182" s="12" t="s">
        <v>33347</v>
      </c>
      <c r="D1182" s="62">
        <v>43.65</v>
      </c>
      <c r="E1182" s="64">
        <v>4.84</v>
      </c>
      <c r="F1182" s="12">
        <v>211.27</v>
      </c>
      <c r="G1182" s="12"/>
    </row>
    <row r="1183" customHeight="1" spans="1:7">
      <c r="A1183" s="12">
        <v>1179</v>
      </c>
      <c r="B1183" s="12" t="s">
        <v>14062</v>
      </c>
      <c r="C1183" s="12" t="s">
        <v>33347</v>
      </c>
      <c r="D1183" s="62">
        <v>3.31</v>
      </c>
      <c r="E1183" s="64">
        <v>4.84</v>
      </c>
      <c r="F1183" s="12">
        <v>16.02</v>
      </c>
      <c r="G1183" s="12"/>
    </row>
    <row r="1184" customHeight="1" spans="1:7">
      <c r="A1184" s="12">
        <v>1180</v>
      </c>
      <c r="B1184" s="12" t="s">
        <v>33365</v>
      </c>
      <c r="C1184" s="12" t="s">
        <v>33347</v>
      </c>
      <c r="D1184" s="62">
        <v>22.32</v>
      </c>
      <c r="E1184" s="64">
        <v>4.84</v>
      </c>
      <c r="F1184" s="12">
        <v>108.03</v>
      </c>
      <c r="G1184" s="12"/>
    </row>
    <row r="1185" customHeight="1" spans="1:7">
      <c r="A1185" s="12">
        <v>1181</v>
      </c>
      <c r="B1185" s="12" t="s">
        <v>12748</v>
      </c>
      <c r="C1185" s="12" t="s">
        <v>33347</v>
      </c>
      <c r="D1185" s="62">
        <v>49.09</v>
      </c>
      <c r="E1185" s="64">
        <v>4.84</v>
      </c>
      <c r="F1185" s="12">
        <v>237.6</v>
      </c>
      <c r="G1185" s="12"/>
    </row>
    <row r="1186" customHeight="1" spans="1:7">
      <c r="A1186" s="12">
        <v>1182</v>
      </c>
      <c r="B1186" s="12" t="s">
        <v>33366</v>
      </c>
      <c r="C1186" s="12" t="s">
        <v>33347</v>
      </c>
      <c r="D1186" s="62">
        <v>26.16</v>
      </c>
      <c r="E1186" s="64">
        <v>4.84</v>
      </c>
      <c r="F1186" s="12">
        <v>126.61</v>
      </c>
      <c r="G1186" s="12"/>
    </row>
    <row r="1187" customHeight="1" spans="1:7">
      <c r="A1187" s="12">
        <v>1183</v>
      </c>
      <c r="B1187" s="12" t="s">
        <v>33367</v>
      </c>
      <c r="C1187" s="12" t="s">
        <v>33347</v>
      </c>
      <c r="D1187" s="62">
        <v>222.66</v>
      </c>
      <c r="E1187" s="64">
        <v>4.84</v>
      </c>
      <c r="F1187" s="12">
        <v>1077.67</v>
      </c>
      <c r="G1187" s="12"/>
    </row>
    <row r="1188" customHeight="1" spans="1:7">
      <c r="A1188" s="12">
        <v>1184</v>
      </c>
      <c r="B1188" s="12" t="s">
        <v>15648</v>
      </c>
      <c r="C1188" s="12" t="s">
        <v>33347</v>
      </c>
      <c r="D1188" s="62">
        <v>220.61</v>
      </c>
      <c r="E1188" s="64">
        <v>4.84</v>
      </c>
      <c r="F1188" s="12">
        <v>1067.75</v>
      </c>
      <c r="G1188" s="12"/>
    </row>
    <row r="1189" customHeight="1" spans="1:7">
      <c r="A1189" s="12">
        <v>1185</v>
      </c>
      <c r="B1189" s="12" t="s">
        <v>9112</v>
      </c>
      <c r="C1189" s="12" t="s">
        <v>33347</v>
      </c>
      <c r="D1189" s="62">
        <v>49.96</v>
      </c>
      <c r="E1189" s="64">
        <v>4.84</v>
      </c>
      <c r="F1189" s="12">
        <v>241.81</v>
      </c>
      <c r="G1189" s="13"/>
    </row>
    <row r="1190" customHeight="1" spans="1:7">
      <c r="A1190" s="12">
        <v>1186</v>
      </c>
      <c r="B1190" s="12" t="s">
        <v>33368</v>
      </c>
      <c r="C1190" s="12" t="s">
        <v>33369</v>
      </c>
      <c r="D1190" s="62">
        <v>8.19</v>
      </c>
      <c r="E1190" s="64">
        <v>4.84</v>
      </c>
      <c r="F1190" s="12">
        <v>39.64</v>
      </c>
      <c r="G1190" s="12"/>
    </row>
    <row r="1191" customHeight="1" spans="1:7">
      <c r="A1191" s="12">
        <v>1187</v>
      </c>
      <c r="B1191" s="12" t="s">
        <v>33370</v>
      </c>
      <c r="C1191" s="12" t="s">
        <v>33369</v>
      </c>
      <c r="D1191" s="62">
        <v>20.75</v>
      </c>
      <c r="E1191" s="64">
        <v>4.84</v>
      </c>
      <c r="F1191" s="12">
        <v>100.43</v>
      </c>
      <c r="G1191" s="12"/>
    </row>
    <row r="1192" customHeight="1" spans="1:7">
      <c r="A1192" s="12">
        <v>1188</v>
      </c>
      <c r="B1192" s="12" t="s">
        <v>33371</v>
      </c>
      <c r="C1192" s="12" t="s">
        <v>33369</v>
      </c>
      <c r="D1192" s="62">
        <v>2</v>
      </c>
      <c r="E1192" s="64">
        <v>4.84</v>
      </c>
      <c r="F1192" s="12">
        <v>9.68</v>
      </c>
      <c r="G1192" s="12"/>
    </row>
    <row r="1193" customHeight="1" spans="1:7">
      <c r="A1193" s="12">
        <v>1189</v>
      </c>
      <c r="B1193" s="12" t="s">
        <v>33372</v>
      </c>
      <c r="C1193" s="12" t="s">
        <v>33369</v>
      </c>
      <c r="D1193" s="62">
        <v>1.62</v>
      </c>
      <c r="E1193" s="64">
        <v>4.84</v>
      </c>
      <c r="F1193" s="12">
        <v>7.84</v>
      </c>
      <c r="G1193" s="12"/>
    </row>
    <row r="1194" customHeight="1" spans="1:7">
      <c r="A1194" s="12">
        <v>1190</v>
      </c>
      <c r="B1194" s="12" t="s">
        <v>33373</v>
      </c>
      <c r="C1194" s="12" t="s">
        <v>33369</v>
      </c>
      <c r="D1194" s="62">
        <v>52.58</v>
      </c>
      <c r="E1194" s="64">
        <v>4.84</v>
      </c>
      <c r="F1194" s="12">
        <v>254.49</v>
      </c>
      <c r="G1194" s="12"/>
    </row>
    <row r="1195" customHeight="1" spans="1:7">
      <c r="A1195" s="12">
        <v>1191</v>
      </c>
      <c r="B1195" s="12" t="s">
        <v>33374</v>
      </c>
      <c r="C1195" s="12" t="s">
        <v>33369</v>
      </c>
      <c r="D1195" s="62">
        <v>9.45</v>
      </c>
      <c r="E1195" s="64">
        <v>4.84</v>
      </c>
      <c r="F1195" s="12">
        <v>45.74</v>
      </c>
      <c r="G1195" s="12"/>
    </row>
    <row r="1196" customHeight="1" spans="1:7">
      <c r="A1196" s="12">
        <v>1192</v>
      </c>
      <c r="B1196" s="12" t="s">
        <v>33375</v>
      </c>
      <c r="C1196" s="12" t="s">
        <v>33369</v>
      </c>
      <c r="D1196" s="62">
        <v>17.51</v>
      </c>
      <c r="E1196" s="64">
        <v>4.84</v>
      </c>
      <c r="F1196" s="12">
        <v>84.75</v>
      </c>
      <c r="G1196" s="12"/>
    </row>
    <row r="1197" customHeight="1" spans="1:7">
      <c r="A1197" s="12">
        <v>1193</v>
      </c>
      <c r="B1197" s="12" t="s">
        <v>5297</v>
      </c>
      <c r="C1197" s="12" t="s">
        <v>33369</v>
      </c>
      <c r="D1197" s="62">
        <v>7.31</v>
      </c>
      <c r="E1197" s="64">
        <v>4.84</v>
      </c>
      <c r="F1197" s="12">
        <v>35.38</v>
      </c>
      <c r="G1197" s="12"/>
    </row>
    <row r="1198" customHeight="1" spans="1:7">
      <c r="A1198" s="12">
        <v>1194</v>
      </c>
      <c r="B1198" s="12" t="s">
        <v>33376</v>
      </c>
      <c r="C1198" s="12" t="s">
        <v>33369</v>
      </c>
      <c r="D1198" s="62">
        <v>8.55</v>
      </c>
      <c r="E1198" s="64">
        <v>4.84</v>
      </c>
      <c r="F1198" s="12">
        <v>41.38</v>
      </c>
      <c r="G1198" s="12"/>
    </row>
    <row r="1199" customHeight="1" spans="1:7">
      <c r="A1199" s="12">
        <v>1195</v>
      </c>
      <c r="B1199" s="12" t="s">
        <v>33377</v>
      </c>
      <c r="C1199" s="12" t="s">
        <v>33369</v>
      </c>
      <c r="D1199" s="62">
        <v>15.37</v>
      </c>
      <c r="E1199" s="64">
        <v>4.84</v>
      </c>
      <c r="F1199" s="12">
        <v>74.39</v>
      </c>
      <c r="G1199" s="12"/>
    </row>
    <row r="1200" customHeight="1" spans="1:7">
      <c r="A1200" s="12">
        <v>1196</v>
      </c>
      <c r="B1200" s="12" t="s">
        <v>33378</v>
      </c>
      <c r="C1200" s="12" t="s">
        <v>33369</v>
      </c>
      <c r="D1200" s="62">
        <v>22.02</v>
      </c>
      <c r="E1200" s="64">
        <v>4.84</v>
      </c>
      <c r="F1200" s="12">
        <v>106.58</v>
      </c>
      <c r="G1200" s="12"/>
    </row>
    <row r="1201" customHeight="1" spans="1:7">
      <c r="A1201" s="12">
        <v>1197</v>
      </c>
      <c r="B1201" s="12" t="s">
        <v>33379</v>
      </c>
      <c r="C1201" s="12" t="s">
        <v>33369</v>
      </c>
      <c r="D1201" s="62">
        <v>1.38</v>
      </c>
      <c r="E1201" s="64">
        <v>4.84</v>
      </c>
      <c r="F1201" s="12">
        <v>6.68</v>
      </c>
      <c r="G1201" s="12"/>
    </row>
    <row r="1202" customHeight="1" spans="1:7">
      <c r="A1202" s="12">
        <v>1198</v>
      </c>
      <c r="B1202" s="12" t="s">
        <v>33380</v>
      </c>
      <c r="C1202" s="12" t="s">
        <v>33369</v>
      </c>
      <c r="D1202" s="62">
        <v>12.2</v>
      </c>
      <c r="E1202" s="64">
        <v>4.84</v>
      </c>
      <c r="F1202" s="12">
        <v>59.05</v>
      </c>
      <c r="G1202" s="12"/>
    </row>
    <row r="1203" customHeight="1" spans="1:7">
      <c r="A1203" s="12">
        <v>1199</v>
      </c>
      <c r="B1203" s="12" t="s">
        <v>33381</v>
      </c>
      <c r="C1203" s="12" t="s">
        <v>33369</v>
      </c>
      <c r="D1203" s="62">
        <v>26.94</v>
      </c>
      <c r="E1203" s="64">
        <v>4.84</v>
      </c>
      <c r="F1203" s="12">
        <v>130.39</v>
      </c>
      <c r="G1203" s="12"/>
    </row>
    <row r="1204" customHeight="1" spans="1:7">
      <c r="A1204" s="12">
        <v>1200</v>
      </c>
      <c r="B1204" s="12" t="s">
        <v>33382</v>
      </c>
      <c r="C1204" s="12" t="s">
        <v>33369</v>
      </c>
      <c r="D1204" s="62">
        <v>39.28</v>
      </c>
      <c r="E1204" s="64">
        <v>4.84</v>
      </c>
      <c r="F1204" s="12">
        <v>190.12</v>
      </c>
      <c r="G1204" s="12"/>
    </row>
    <row r="1205" customHeight="1" spans="1:7">
      <c r="A1205" s="12">
        <v>1201</v>
      </c>
      <c r="B1205" s="12" t="s">
        <v>33383</v>
      </c>
      <c r="C1205" s="12" t="s">
        <v>33369</v>
      </c>
      <c r="D1205" s="62">
        <v>19.62</v>
      </c>
      <c r="E1205" s="64">
        <v>4.84</v>
      </c>
      <c r="F1205" s="12">
        <v>94.96</v>
      </c>
      <c r="G1205" s="12"/>
    </row>
    <row r="1206" customHeight="1" spans="1:7">
      <c r="A1206" s="12">
        <v>1202</v>
      </c>
      <c r="B1206" s="12" t="s">
        <v>33384</v>
      </c>
      <c r="C1206" s="12" t="s">
        <v>33369</v>
      </c>
      <c r="D1206" s="62">
        <v>25.45</v>
      </c>
      <c r="E1206" s="64">
        <v>4.84</v>
      </c>
      <c r="F1206" s="12">
        <v>123.18</v>
      </c>
      <c r="G1206" s="12"/>
    </row>
    <row r="1207" customHeight="1" spans="1:7">
      <c r="A1207" s="12">
        <v>1203</v>
      </c>
      <c r="B1207" s="12" t="s">
        <v>33385</v>
      </c>
      <c r="C1207" s="12" t="s">
        <v>33369</v>
      </c>
      <c r="D1207" s="62">
        <v>24.66</v>
      </c>
      <c r="E1207" s="64">
        <v>4.84</v>
      </c>
      <c r="F1207" s="12">
        <v>119.35</v>
      </c>
      <c r="G1207" s="12"/>
    </row>
    <row r="1208" customHeight="1" spans="1:7">
      <c r="A1208" s="12">
        <v>1204</v>
      </c>
      <c r="B1208" s="12" t="s">
        <v>33386</v>
      </c>
      <c r="C1208" s="12" t="s">
        <v>33369</v>
      </c>
      <c r="D1208" s="62">
        <v>8.63</v>
      </c>
      <c r="E1208" s="64">
        <v>4.84</v>
      </c>
      <c r="F1208" s="12">
        <v>41.77</v>
      </c>
      <c r="G1208" s="12"/>
    </row>
    <row r="1209" customHeight="1" spans="1:7">
      <c r="A1209" s="12">
        <v>1205</v>
      </c>
      <c r="B1209" s="12" t="s">
        <v>33387</v>
      </c>
      <c r="C1209" s="12" t="s">
        <v>33369</v>
      </c>
      <c r="D1209" s="62">
        <v>17.03</v>
      </c>
      <c r="E1209" s="64">
        <v>4.84</v>
      </c>
      <c r="F1209" s="12">
        <v>82.43</v>
      </c>
      <c r="G1209" s="12"/>
    </row>
    <row r="1210" customHeight="1" spans="1:7">
      <c r="A1210" s="12">
        <v>1206</v>
      </c>
      <c r="B1210" s="12" t="s">
        <v>33388</v>
      </c>
      <c r="C1210" s="12" t="s">
        <v>33369</v>
      </c>
      <c r="D1210" s="62">
        <v>19.7</v>
      </c>
      <c r="E1210" s="64">
        <v>4.84</v>
      </c>
      <c r="F1210" s="12">
        <v>95.35</v>
      </c>
      <c r="G1210" s="12"/>
    </row>
    <row r="1211" customHeight="1" spans="1:7">
      <c r="A1211" s="12">
        <v>1207</v>
      </c>
      <c r="B1211" s="12" t="s">
        <v>33389</v>
      </c>
      <c r="C1211" s="12" t="s">
        <v>33369</v>
      </c>
      <c r="D1211" s="62">
        <v>10.12</v>
      </c>
      <c r="E1211" s="64">
        <v>4.84</v>
      </c>
      <c r="F1211" s="12">
        <v>48.98</v>
      </c>
      <c r="G1211" s="12"/>
    </row>
    <row r="1212" customHeight="1" spans="1:7">
      <c r="A1212" s="12">
        <v>1208</v>
      </c>
      <c r="B1212" s="12" t="s">
        <v>1250</v>
      </c>
      <c r="C1212" s="12" t="s">
        <v>33369</v>
      </c>
      <c r="D1212" s="62">
        <v>3.9</v>
      </c>
      <c r="E1212" s="64">
        <v>4.84</v>
      </c>
      <c r="F1212" s="12">
        <v>18.88</v>
      </c>
      <c r="G1212" s="12"/>
    </row>
    <row r="1213" customHeight="1" spans="1:7">
      <c r="A1213" s="12">
        <v>1209</v>
      </c>
      <c r="B1213" s="12" t="s">
        <v>20836</v>
      </c>
      <c r="C1213" s="12" t="s">
        <v>33369</v>
      </c>
      <c r="D1213" s="62">
        <v>16.39</v>
      </c>
      <c r="E1213" s="64">
        <v>4.84</v>
      </c>
      <c r="F1213" s="12">
        <v>79.33</v>
      </c>
      <c r="G1213" s="12"/>
    </row>
    <row r="1214" customHeight="1" spans="1:7">
      <c r="A1214" s="12">
        <v>1210</v>
      </c>
      <c r="B1214" s="12" t="s">
        <v>33390</v>
      </c>
      <c r="C1214" s="12" t="s">
        <v>33369</v>
      </c>
      <c r="D1214" s="62">
        <v>25.75</v>
      </c>
      <c r="E1214" s="64">
        <v>4.84</v>
      </c>
      <c r="F1214" s="12">
        <v>124.63</v>
      </c>
      <c r="G1214" s="12"/>
    </row>
    <row r="1215" customHeight="1" spans="1:7">
      <c r="A1215" s="12">
        <v>1211</v>
      </c>
      <c r="B1215" s="12" t="s">
        <v>33391</v>
      </c>
      <c r="C1215" s="12" t="s">
        <v>33369</v>
      </c>
      <c r="D1215" s="62">
        <v>31.86</v>
      </c>
      <c r="E1215" s="64">
        <v>4.84</v>
      </c>
      <c r="F1215" s="12">
        <v>154.2</v>
      </c>
      <c r="G1215" s="12"/>
    </row>
    <row r="1216" customHeight="1" spans="1:7">
      <c r="A1216" s="12">
        <v>1212</v>
      </c>
      <c r="B1216" s="12" t="s">
        <v>33392</v>
      </c>
      <c r="C1216" s="12" t="s">
        <v>33369</v>
      </c>
      <c r="D1216" s="62">
        <v>53.65</v>
      </c>
      <c r="E1216" s="64">
        <v>4.84</v>
      </c>
      <c r="F1216" s="12">
        <v>259.67</v>
      </c>
      <c r="G1216" s="12"/>
    </row>
    <row r="1217" customHeight="1" spans="1:7">
      <c r="A1217" s="12">
        <v>1213</v>
      </c>
      <c r="B1217" s="12" t="s">
        <v>33393</v>
      </c>
      <c r="C1217" s="12" t="s">
        <v>33369</v>
      </c>
      <c r="D1217" s="62">
        <v>33.14</v>
      </c>
      <c r="E1217" s="64">
        <v>4.84</v>
      </c>
      <c r="F1217" s="12">
        <v>160.4</v>
      </c>
      <c r="G1217" s="12"/>
    </row>
    <row r="1218" customHeight="1" spans="1:7">
      <c r="A1218" s="12">
        <v>1214</v>
      </c>
      <c r="B1218" s="12" t="s">
        <v>33394</v>
      </c>
      <c r="C1218" s="12" t="s">
        <v>33369</v>
      </c>
      <c r="D1218" s="62">
        <v>61.32</v>
      </c>
      <c r="E1218" s="64">
        <v>4.84</v>
      </c>
      <c r="F1218" s="12">
        <v>296.79</v>
      </c>
      <c r="G1218" s="12"/>
    </row>
    <row r="1219" customHeight="1" spans="1:7">
      <c r="A1219" s="12">
        <v>1215</v>
      </c>
      <c r="B1219" s="12" t="s">
        <v>33395</v>
      </c>
      <c r="C1219" s="12" t="s">
        <v>33369</v>
      </c>
      <c r="D1219" s="62">
        <v>12.87</v>
      </c>
      <c r="E1219" s="64">
        <v>4.84</v>
      </c>
      <c r="F1219" s="12">
        <v>62.29</v>
      </c>
      <c r="G1219" s="12"/>
    </row>
    <row r="1220" customHeight="1" spans="1:7">
      <c r="A1220" s="12">
        <v>1216</v>
      </c>
      <c r="B1220" s="12" t="s">
        <v>33396</v>
      </c>
      <c r="C1220" s="12" t="s">
        <v>33369</v>
      </c>
      <c r="D1220" s="62">
        <v>2.44</v>
      </c>
      <c r="E1220" s="64">
        <v>4.84</v>
      </c>
      <c r="F1220" s="12">
        <v>11.81</v>
      </c>
      <c r="G1220" s="12"/>
    </row>
    <row r="1221" customHeight="1" spans="1:7">
      <c r="A1221" s="12">
        <v>1217</v>
      </c>
      <c r="B1221" s="12" t="s">
        <v>33397</v>
      </c>
      <c r="C1221" s="12" t="s">
        <v>33369</v>
      </c>
      <c r="D1221" s="62">
        <v>15.84</v>
      </c>
      <c r="E1221" s="64">
        <v>4.84</v>
      </c>
      <c r="F1221" s="12">
        <v>76.67</v>
      </c>
      <c r="G1221" s="12"/>
    </row>
    <row r="1222" customHeight="1" spans="1:7">
      <c r="A1222" s="12">
        <v>1218</v>
      </c>
      <c r="B1222" s="12" t="s">
        <v>33398</v>
      </c>
      <c r="C1222" s="12" t="s">
        <v>33369</v>
      </c>
      <c r="D1222" s="62">
        <v>27.73</v>
      </c>
      <c r="E1222" s="64">
        <v>4.84</v>
      </c>
      <c r="F1222" s="12">
        <v>134.21</v>
      </c>
      <c r="G1222" s="12"/>
    </row>
    <row r="1223" customHeight="1" spans="1:7">
      <c r="A1223" s="12">
        <v>1219</v>
      </c>
      <c r="B1223" s="12" t="s">
        <v>18335</v>
      </c>
      <c r="C1223" s="12" t="s">
        <v>33369</v>
      </c>
      <c r="D1223" s="62">
        <v>6.52</v>
      </c>
      <c r="E1223" s="64">
        <v>4.84</v>
      </c>
      <c r="F1223" s="12">
        <v>31.56</v>
      </c>
      <c r="G1223" s="12"/>
    </row>
    <row r="1224" customHeight="1" spans="1:7">
      <c r="A1224" s="12">
        <v>1220</v>
      </c>
      <c r="B1224" s="12" t="s">
        <v>33399</v>
      </c>
      <c r="C1224" s="12" t="s">
        <v>33369</v>
      </c>
      <c r="D1224" s="62">
        <v>8.65</v>
      </c>
      <c r="E1224" s="64">
        <v>4.84</v>
      </c>
      <c r="F1224" s="12">
        <v>41.87</v>
      </c>
      <c r="G1224" s="12"/>
    </row>
    <row r="1225" customHeight="1" spans="1:7">
      <c r="A1225" s="12">
        <v>1221</v>
      </c>
      <c r="B1225" s="12" t="s">
        <v>14604</v>
      </c>
      <c r="C1225" s="12" t="s">
        <v>33369</v>
      </c>
      <c r="D1225" s="62">
        <v>23.66</v>
      </c>
      <c r="E1225" s="64">
        <v>4.84</v>
      </c>
      <c r="F1225" s="12">
        <v>114.51</v>
      </c>
      <c r="G1225" s="12"/>
    </row>
    <row r="1226" customHeight="1" spans="1:7">
      <c r="A1226" s="12">
        <v>1222</v>
      </c>
      <c r="B1226" s="12" t="s">
        <v>15173</v>
      </c>
      <c r="C1226" s="12" t="s">
        <v>33369</v>
      </c>
      <c r="D1226" s="62">
        <v>18.58</v>
      </c>
      <c r="E1226" s="64">
        <v>4.84</v>
      </c>
      <c r="F1226" s="12">
        <v>89.93</v>
      </c>
      <c r="G1226" s="12"/>
    </row>
    <row r="1227" customHeight="1" spans="1:7">
      <c r="A1227" s="12">
        <v>1223</v>
      </c>
      <c r="B1227" s="12" t="s">
        <v>28060</v>
      </c>
      <c r="C1227" s="12" t="s">
        <v>33369</v>
      </c>
      <c r="D1227" s="62">
        <v>6.07</v>
      </c>
      <c r="E1227" s="64">
        <v>4.84</v>
      </c>
      <c r="F1227" s="12">
        <v>29.38</v>
      </c>
      <c r="G1227" s="12"/>
    </row>
    <row r="1228" customHeight="1" spans="1:7">
      <c r="A1228" s="12">
        <v>1224</v>
      </c>
      <c r="B1228" s="12" t="s">
        <v>33400</v>
      </c>
      <c r="C1228" s="12" t="s">
        <v>33369</v>
      </c>
      <c r="D1228" s="62">
        <v>21.97</v>
      </c>
      <c r="E1228" s="64">
        <v>4.84</v>
      </c>
      <c r="F1228" s="12">
        <v>106.33</v>
      </c>
      <c r="G1228" s="12"/>
    </row>
    <row r="1229" customHeight="1" spans="1:7">
      <c r="A1229" s="12">
        <v>1225</v>
      </c>
      <c r="B1229" s="12" t="s">
        <v>33401</v>
      </c>
      <c r="C1229" s="12" t="s">
        <v>33369</v>
      </c>
      <c r="D1229" s="62">
        <v>23.01</v>
      </c>
      <c r="E1229" s="64">
        <v>4.84</v>
      </c>
      <c r="F1229" s="12">
        <v>111.37</v>
      </c>
      <c r="G1229" s="12"/>
    </row>
    <row r="1230" customHeight="1" spans="1:7">
      <c r="A1230" s="12">
        <v>1226</v>
      </c>
      <c r="B1230" s="12" t="s">
        <v>6051</v>
      </c>
      <c r="C1230" s="12" t="s">
        <v>33369</v>
      </c>
      <c r="D1230" s="62">
        <v>36.13</v>
      </c>
      <c r="E1230" s="64">
        <v>4.84</v>
      </c>
      <c r="F1230" s="12">
        <v>174.87</v>
      </c>
      <c r="G1230" s="12"/>
    </row>
    <row r="1231" customHeight="1" spans="1:7">
      <c r="A1231" s="12">
        <v>1227</v>
      </c>
      <c r="B1231" s="12" t="s">
        <v>33402</v>
      </c>
      <c r="C1231" s="12" t="s">
        <v>33369</v>
      </c>
      <c r="D1231" s="62">
        <v>21.71</v>
      </c>
      <c r="E1231" s="64">
        <v>4.84</v>
      </c>
      <c r="F1231" s="12">
        <v>105.08</v>
      </c>
      <c r="G1231" s="12"/>
    </row>
    <row r="1232" customHeight="1" spans="1:7">
      <c r="A1232" s="12">
        <v>1228</v>
      </c>
      <c r="B1232" s="12" t="s">
        <v>15201</v>
      </c>
      <c r="C1232" s="12" t="s">
        <v>33369</v>
      </c>
      <c r="D1232" s="62">
        <v>15.12</v>
      </c>
      <c r="E1232" s="64">
        <v>4.84</v>
      </c>
      <c r="F1232" s="12">
        <v>73.18</v>
      </c>
      <c r="G1232" s="12"/>
    </row>
    <row r="1233" customHeight="1" spans="1:7">
      <c r="A1233" s="12">
        <v>1229</v>
      </c>
      <c r="B1233" s="12" t="s">
        <v>33403</v>
      </c>
      <c r="C1233" s="12" t="s">
        <v>33369</v>
      </c>
      <c r="D1233" s="62">
        <v>17.08</v>
      </c>
      <c r="E1233" s="64">
        <v>4.84</v>
      </c>
      <c r="F1233" s="12">
        <v>82.67</v>
      </c>
      <c r="G1233" s="12"/>
    </row>
    <row r="1234" customHeight="1" spans="1:7">
      <c r="A1234" s="12">
        <v>1230</v>
      </c>
      <c r="B1234" s="12" t="s">
        <v>33404</v>
      </c>
      <c r="C1234" s="12" t="s">
        <v>33369</v>
      </c>
      <c r="D1234" s="62">
        <v>15.03</v>
      </c>
      <c r="E1234" s="64">
        <v>4.84</v>
      </c>
      <c r="F1234" s="12">
        <v>72.75</v>
      </c>
      <c r="G1234" s="12"/>
    </row>
    <row r="1235" customHeight="1" spans="1:7">
      <c r="A1235" s="12">
        <v>1231</v>
      </c>
      <c r="B1235" s="12" t="s">
        <v>33405</v>
      </c>
      <c r="C1235" s="12" t="s">
        <v>33369</v>
      </c>
      <c r="D1235" s="62">
        <v>8.39</v>
      </c>
      <c r="E1235" s="64">
        <v>4.84</v>
      </c>
      <c r="F1235" s="12">
        <v>40.61</v>
      </c>
      <c r="G1235" s="12"/>
    </row>
    <row r="1236" customHeight="1" spans="1:7">
      <c r="A1236" s="12">
        <v>1232</v>
      </c>
      <c r="B1236" s="12" t="s">
        <v>33406</v>
      </c>
      <c r="C1236" s="12" t="s">
        <v>33369</v>
      </c>
      <c r="D1236" s="62">
        <v>30.54</v>
      </c>
      <c r="E1236" s="64">
        <v>4.84</v>
      </c>
      <c r="F1236" s="12">
        <v>147.81</v>
      </c>
      <c r="G1236" s="12"/>
    </row>
    <row r="1237" customHeight="1" spans="1:7">
      <c r="A1237" s="12">
        <v>1233</v>
      </c>
      <c r="B1237" s="12" t="s">
        <v>33407</v>
      </c>
      <c r="C1237" s="12" t="s">
        <v>33369</v>
      </c>
      <c r="D1237" s="62">
        <v>12.37</v>
      </c>
      <c r="E1237" s="64">
        <v>4.84</v>
      </c>
      <c r="F1237" s="12">
        <v>59.87</v>
      </c>
      <c r="G1237" s="12"/>
    </row>
    <row r="1238" customHeight="1" spans="1:7">
      <c r="A1238" s="12">
        <v>1234</v>
      </c>
      <c r="B1238" s="12" t="s">
        <v>33408</v>
      </c>
      <c r="C1238" s="12" t="s">
        <v>33369</v>
      </c>
      <c r="D1238" s="62">
        <v>13.56</v>
      </c>
      <c r="E1238" s="64">
        <v>4.84</v>
      </c>
      <c r="F1238" s="12">
        <v>65.63</v>
      </c>
      <c r="G1238" s="12"/>
    </row>
    <row r="1239" customHeight="1" spans="1:7">
      <c r="A1239" s="12">
        <v>1235</v>
      </c>
      <c r="B1239" s="12" t="s">
        <v>33409</v>
      </c>
      <c r="C1239" s="12" t="s">
        <v>33369</v>
      </c>
      <c r="D1239" s="62">
        <v>6.33</v>
      </c>
      <c r="E1239" s="64">
        <v>4.84</v>
      </c>
      <c r="F1239" s="12">
        <v>30.64</v>
      </c>
      <c r="G1239" s="12"/>
    </row>
    <row r="1240" customHeight="1" spans="1:7">
      <c r="A1240" s="12">
        <v>1236</v>
      </c>
      <c r="B1240" s="12" t="s">
        <v>33410</v>
      </c>
      <c r="C1240" s="12" t="s">
        <v>33369</v>
      </c>
      <c r="D1240" s="62">
        <v>29.85</v>
      </c>
      <c r="E1240" s="64">
        <v>4.84</v>
      </c>
      <c r="F1240" s="12">
        <v>144.47</v>
      </c>
      <c r="G1240" s="12"/>
    </row>
    <row r="1241" customHeight="1" spans="1:7">
      <c r="A1241" s="12">
        <v>1237</v>
      </c>
      <c r="B1241" s="12" t="s">
        <v>33411</v>
      </c>
      <c r="C1241" s="12" t="s">
        <v>33369</v>
      </c>
      <c r="D1241" s="62">
        <v>18.95</v>
      </c>
      <c r="E1241" s="64">
        <v>4.84</v>
      </c>
      <c r="F1241" s="12">
        <v>91.72</v>
      </c>
      <c r="G1241" s="12"/>
    </row>
    <row r="1242" customHeight="1" spans="1:7">
      <c r="A1242" s="12">
        <v>1238</v>
      </c>
      <c r="B1242" s="12" t="s">
        <v>33412</v>
      </c>
      <c r="C1242" s="12" t="s">
        <v>33369</v>
      </c>
      <c r="D1242" s="62">
        <v>33.79</v>
      </c>
      <c r="E1242" s="64">
        <v>4.84</v>
      </c>
      <c r="F1242" s="12">
        <v>163.54</v>
      </c>
      <c r="G1242" s="12"/>
    </row>
    <row r="1243" customHeight="1" spans="1:7">
      <c r="A1243" s="12">
        <v>1239</v>
      </c>
      <c r="B1243" s="12" t="s">
        <v>33413</v>
      </c>
      <c r="C1243" s="12" t="s">
        <v>33369</v>
      </c>
      <c r="D1243" s="62">
        <v>14.19</v>
      </c>
      <c r="E1243" s="64">
        <v>4.84</v>
      </c>
      <c r="F1243" s="12">
        <v>68.68</v>
      </c>
      <c r="G1243" s="12"/>
    </row>
    <row r="1244" customHeight="1" spans="1:7">
      <c r="A1244" s="12">
        <v>1240</v>
      </c>
      <c r="B1244" s="12" t="s">
        <v>33414</v>
      </c>
      <c r="C1244" s="12" t="s">
        <v>33369</v>
      </c>
      <c r="D1244" s="62">
        <v>5.21</v>
      </c>
      <c r="E1244" s="64">
        <v>4.84</v>
      </c>
      <c r="F1244" s="12">
        <v>25.22</v>
      </c>
      <c r="G1244" s="12"/>
    </row>
    <row r="1245" customHeight="1" spans="1:7">
      <c r="A1245" s="12">
        <v>1241</v>
      </c>
      <c r="B1245" s="12" t="s">
        <v>33415</v>
      </c>
      <c r="C1245" s="12" t="s">
        <v>33369</v>
      </c>
      <c r="D1245" s="62">
        <v>37.48</v>
      </c>
      <c r="E1245" s="64">
        <v>4.84</v>
      </c>
      <c r="F1245" s="12">
        <v>181.4</v>
      </c>
      <c r="G1245" s="12"/>
    </row>
    <row r="1246" customHeight="1" spans="1:7">
      <c r="A1246" s="12">
        <v>1242</v>
      </c>
      <c r="B1246" s="12" t="s">
        <v>33416</v>
      </c>
      <c r="C1246" s="12" t="s">
        <v>33369</v>
      </c>
      <c r="D1246" s="62">
        <v>20.82</v>
      </c>
      <c r="E1246" s="64">
        <v>4.84</v>
      </c>
      <c r="F1246" s="12">
        <v>100.77</v>
      </c>
      <c r="G1246" s="12"/>
    </row>
    <row r="1247" customHeight="1" spans="1:7">
      <c r="A1247" s="12">
        <v>1243</v>
      </c>
      <c r="B1247" s="12" t="s">
        <v>33417</v>
      </c>
      <c r="C1247" s="12" t="s">
        <v>33369</v>
      </c>
      <c r="D1247" s="62">
        <v>15.91</v>
      </c>
      <c r="E1247" s="64">
        <v>4.84</v>
      </c>
      <c r="F1247" s="12">
        <v>77</v>
      </c>
      <c r="G1247" s="12"/>
    </row>
    <row r="1248" customHeight="1" spans="1:7">
      <c r="A1248" s="12">
        <v>1244</v>
      </c>
      <c r="B1248" s="12" t="s">
        <v>33418</v>
      </c>
      <c r="C1248" s="12" t="s">
        <v>33369</v>
      </c>
      <c r="D1248" s="62">
        <v>16.78</v>
      </c>
      <c r="E1248" s="64">
        <v>4.84</v>
      </c>
      <c r="F1248" s="12">
        <v>81.22</v>
      </c>
      <c r="G1248" s="12"/>
    </row>
    <row r="1249" customHeight="1" spans="1:7">
      <c r="A1249" s="12">
        <v>1245</v>
      </c>
      <c r="B1249" s="12" t="s">
        <v>8682</v>
      </c>
      <c r="C1249" s="12" t="s">
        <v>33369</v>
      </c>
      <c r="D1249" s="62">
        <v>7.49</v>
      </c>
      <c r="E1249" s="64">
        <v>4.84</v>
      </c>
      <c r="F1249" s="12">
        <v>36.25</v>
      </c>
      <c r="G1249" s="12"/>
    </row>
    <row r="1250" customHeight="1" spans="1:7">
      <c r="A1250" s="12">
        <v>1246</v>
      </c>
      <c r="B1250" s="12" t="s">
        <v>33419</v>
      </c>
      <c r="C1250" s="12" t="s">
        <v>33369</v>
      </c>
      <c r="D1250" s="62">
        <v>30.87</v>
      </c>
      <c r="E1250" s="64">
        <v>4.84</v>
      </c>
      <c r="F1250" s="12">
        <v>149.41</v>
      </c>
      <c r="G1250" s="12"/>
    </row>
    <row r="1251" customHeight="1" spans="1:7">
      <c r="A1251" s="12">
        <v>1247</v>
      </c>
      <c r="B1251" s="12" t="s">
        <v>33420</v>
      </c>
      <c r="C1251" s="12" t="s">
        <v>33369</v>
      </c>
      <c r="D1251" s="62">
        <v>5.24</v>
      </c>
      <c r="E1251" s="64">
        <v>4.84</v>
      </c>
      <c r="F1251" s="12">
        <v>25.36</v>
      </c>
      <c r="G1251" s="12"/>
    </row>
    <row r="1252" customHeight="1" spans="1:7">
      <c r="A1252" s="12">
        <v>1248</v>
      </c>
      <c r="B1252" s="12" t="s">
        <v>19462</v>
      </c>
      <c r="C1252" s="12" t="s">
        <v>33369</v>
      </c>
      <c r="D1252" s="62">
        <v>9.91</v>
      </c>
      <c r="E1252" s="64">
        <v>4.84</v>
      </c>
      <c r="F1252" s="12">
        <v>47.96</v>
      </c>
      <c r="G1252" s="12"/>
    </row>
    <row r="1253" customHeight="1" spans="1:7">
      <c r="A1253" s="12">
        <v>1249</v>
      </c>
      <c r="B1253" s="12" t="s">
        <v>33421</v>
      </c>
      <c r="C1253" s="12" t="s">
        <v>33422</v>
      </c>
      <c r="D1253" s="14">
        <v>22.14</v>
      </c>
      <c r="E1253" s="64">
        <v>4.84</v>
      </c>
      <c r="F1253" s="12">
        <v>107.16</v>
      </c>
      <c r="G1253" s="12"/>
    </row>
    <row r="1254" customHeight="1" spans="1:7">
      <c r="A1254" s="12">
        <v>1250</v>
      </c>
      <c r="B1254" s="12" t="s">
        <v>33423</v>
      </c>
      <c r="C1254" s="12" t="s">
        <v>33422</v>
      </c>
      <c r="D1254" s="14">
        <v>40.97</v>
      </c>
      <c r="E1254" s="64">
        <v>4.84</v>
      </c>
      <c r="F1254" s="12">
        <v>198.29</v>
      </c>
      <c r="G1254" s="12"/>
    </row>
    <row r="1255" customHeight="1" spans="1:7">
      <c r="A1255" s="12">
        <v>1251</v>
      </c>
      <c r="B1255" s="12" t="s">
        <v>33424</v>
      </c>
      <c r="C1255" s="12" t="s">
        <v>33422</v>
      </c>
      <c r="D1255" s="14">
        <v>42.15</v>
      </c>
      <c r="E1255" s="64">
        <v>4.84</v>
      </c>
      <c r="F1255" s="12">
        <v>204.01</v>
      </c>
      <c r="G1255" s="12"/>
    </row>
    <row r="1256" customHeight="1" spans="1:7">
      <c r="A1256" s="12">
        <v>1252</v>
      </c>
      <c r="B1256" s="12" t="s">
        <v>14966</v>
      </c>
      <c r="C1256" s="12" t="s">
        <v>33422</v>
      </c>
      <c r="D1256" s="14">
        <v>20.17</v>
      </c>
      <c r="E1256" s="64">
        <v>4.84</v>
      </c>
      <c r="F1256" s="12">
        <v>97.62</v>
      </c>
      <c r="G1256" s="12"/>
    </row>
    <row r="1257" customHeight="1" spans="1:7">
      <c r="A1257" s="12">
        <v>1253</v>
      </c>
      <c r="B1257" s="12" t="s">
        <v>33425</v>
      </c>
      <c r="C1257" s="12" t="s">
        <v>33422</v>
      </c>
      <c r="D1257" s="14">
        <v>39.07</v>
      </c>
      <c r="E1257" s="64">
        <v>4.84</v>
      </c>
      <c r="F1257" s="12">
        <v>189.1</v>
      </c>
      <c r="G1257" s="12"/>
    </row>
    <row r="1258" customHeight="1" spans="1:7">
      <c r="A1258" s="12">
        <v>1254</v>
      </c>
      <c r="B1258" s="12" t="s">
        <v>27777</v>
      </c>
      <c r="C1258" s="12" t="s">
        <v>33422</v>
      </c>
      <c r="D1258" s="14">
        <v>76.94</v>
      </c>
      <c r="E1258" s="64">
        <v>4.84</v>
      </c>
      <c r="F1258" s="12">
        <v>372.39</v>
      </c>
      <c r="G1258" s="12"/>
    </row>
    <row r="1259" customHeight="1" spans="1:7">
      <c r="A1259" s="12">
        <v>1255</v>
      </c>
      <c r="B1259" s="12" t="s">
        <v>33426</v>
      </c>
      <c r="C1259" s="12" t="s">
        <v>33422</v>
      </c>
      <c r="D1259" s="14">
        <v>29.9</v>
      </c>
      <c r="E1259" s="64">
        <v>4.84</v>
      </c>
      <c r="F1259" s="12">
        <v>144.72</v>
      </c>
      <c r="G1259" s="12"/>
    </row>
    <row r="1260" customHeight="1" spans="1:7">
      <c r="A1260" s="12">
        <v>1256</v>
      </c>
      <c r="B1260" s="12" t="s">
        <v>14278</v>
      </c>
      <c r="C1260" s="12" t="s">
        <v>33422</v>
      </c>
      <c r="D1260" s="14">
        <v>14.79</v>
      </c>
      <c r="E1260" s="64">
        <v>4.84</v>
      </c>
      <c r="F1260" s="12">
        <v>71.58</v>
      </c>
      <c r="G1260" s="12"/>
    </row>
    <row r="1261" customHeight="1" spans="1:7">
      <c r="A1261" s="12">
        <v>1257</v>
      </c>
      <c r="B1261" s="12" t="s">
        <v>33427</v>
      </c>
      <c r="C1261" s="12" t="s">
        <v>33422</v>
      </c>
      <c r="D1261" s="14">
        <v>141.55</v>
      </c>
      <c r="E1261" s="64">
        <v>4.84</v>
      </c>
      <c r="F1261" s="12">
        <v>685.1</v>
      </c>
      <c r="G1261" s="12"/>
    </row>
    <row r="1262" customHeight="1" spans="1:7">
      <c r="A1262" s="12">
        <v>1258</v>
      </c>
      <c r="B1262" s="12" t="s">
        <v>2452</v>
      </c>
      <c r="C1262" s="12" t="s">
        <v>33422</v>
      </c>
      <c r="D1262" s="14">
        <v>43.75</v>
      </c>
      <c r="E1262" s="64">
        <v>4.84</v>
      </c>
      <c r="F1262" s="12">
        <v>211.75</v>
      </c>
      <c r="G1262" s="12"/>
    </row>
    <row r="1263" customHeight="1" spans="1:7">
      <c r="A1263" s="12">
        <v>1259</v>
      </c>
      <c r="B1263" s="12" t="s">
        <v>33428</v>
      </c>
      <c r="C1263" s="12" t="s">
        <v>33422</v>
      </c>
      <c r="D1263" s="14">
        <v>40.15</v>
      </c>
      <c r="E1263" s="64">
        <v>4.84</v>
      </c>
      <c r="F1263" s="12">
        <v>194.33</v>
      </c>
      <c r="G1263" s="12"/>
    </row>
    <row r="1264" customHeight="1" spans="1:7">
      <c r="A1264" s="12">
        <v>1260</v>
      </c>
      <c r="B1264" s="12" t="s">
        <v>33429</v>
      </c>
      <c r="C1264" s="12" t="s">
        <v>33422</v>
      </c>
      <c r="D1264" s="14">
        <v>33.25</v>
      </c>
      <c r="E1264" s="64">
        <v>4.84</v>
      </c>
      <c r="F1264" s="12">
        <v>160.93</v>
      </c>
      <c r="G1264" s="12"/>
    </row>
    <row r="1265" customHeight="1" spans="1:7">
      <c r="A1265" s="12">
        <v>1261</v>
      </c>
      <c r="B1265" s="12" t="s">
        <v>33430</v>
      </c>
      <c r="C1265" s="12" t="s">
        <v>33422</v>
      </c>
      <c r="D1265" s="14">
        <v>27.83</v>
      </c>
      <c r="E1265" s="64">
        <v>4.84</v>
      </c>
      <c r="F1265" s="12">
        <v>134.7</v>
      </c>
      <c r="G1265" s="12"/>
    </row>
    <row r="1266" customHeight="1" spans="1:7">
      <c r="A1266" s="12">
        <v>1262</v>
      </c>
      <c r="B1266" s="12" t="s">
        <v>33431</v>
      </c>
      <c r="C1266" s="12" t="s">
        <v>33422</v>
      </c>
      <c r="D1266" s="14">
        <v>26.29</v>
      </c>
      <c r="E1266" s="64">
        <v>4.84</v>
      </c>
      <c r="F1266" s="12">
        <v>127.24</v>
      </c>
      <c r="G1266" s="12"/>
    </row>
    <row r="1267" customHeight="1" spans="1:7">
      <c r="A1267" s="12">
        <v>1263</v>
      </c>
      <c r="B1267" s="12" t="s">
        <v>33432</v>
      </c>
      <c r="C1267" s="12" t="s">
        <v>33422</v>
      </c>
      <c r="D1267" s="14">
        <v>60.8</v>
      </c>
      <c r="E1267" s="64">
        <v>4.84</v>
      </c>
      <c r="F1267" s="12">
        <v>294.27</v>
      </c>
      <c r="G1267" s="12"/>
    </row>
    <row r="1268" customHeight="1" spans="1:7">
      <c r="A1268" s="12">
        <v>1264</v>
      </c>
      <c r="B1268" s="12" t="s">
        <v>33433</v>
      </c>
      <c r="C1268" s="12" t="s">
        <v>33422</v>
      </c>
      <c r="D1268" s="14">
        <v>23.26</v>
      </c>
      <c r="E1268" s="64">
        <v>4.84</v>
      </c>
      <c r="F1268" s="12">
        <v>112.58</v>
      </c>
      <c r="G1268" s="12"/>
    </row>
    <row r="1269" customHeight="1" spans="1:7">
      <c r="A1269" s="12">
        <v>1265</v>
      </c>
      <c r="B1269" s="12" t="s">
        <v>33434</v>
      </c>
      <c r="C1269" s="12" t="s">
        <v>33422</v>
      </c>
      <c r="D1269" s="14">
        <v>12.63</v>
      </c>
      <c r="E1269" s="64">
        <v>4.84</v>
      </c>
      <c r="F1269" s="12">
        <v>61.13</v>
      </c>
      <c r="G1269" s="12"/>
    </row>
    <row r="1270" customHeight="1" spans="1:7">
      <c r="A1270" s="12">
        <v>1266</v>
      </c>
      <c r="B1270" s="12" t="s">
        <v>7852</v>
      </c>
      <c r="C1270" s="12" t="s">
        <v>33422</v>
      </c>
      <c r="D1270" s="14">
        <v>18.33</v>
      </c>
      <c r="E1270" s="64">
        <v>4.84</v>
      </c>
      <c r="F1270" s="12">
        <v>88.72</v>
      </c>
      <c r="G1270" s="12"/>
    </row>
    <row r="1271" customHeight="1" spans="1:7">
      <c r="A1271" s="12">
        <v>1267</v>
      </c>
      <c r="B1271" s="12" t="s">
        <v>33435</v>
      </c>
      <c r="C1271" s="12" t="s">
        <v>33422</v>
      </c>
      <c r="D1271" s="14">
        <v>25.93</v>
      </c>
      <c r="E1271" s="64">
        <v>4.84</v>
      </c>
      <c r="F1271" s="12">
        <v>125.5</v>
      </c>
      <c r="G1271" s="12"/>
    </row>
    <row r="1272" customHeight="1" spans="1:7">
      <c r="A1272" s="12">
        <v>1268</v>
      </c>
      <c r="B1272" s="12" t="s">
        <v>26495</v>
      </c>
      <c r="C1272" s="12" t="s">
        <v>33422</v>
      </c>
      <c r="D1272" s="14">
        <v>27.4</v>
      </c>
      <c r="E1272" s="64">
        <v>4.84</v>
      </c>
      <c r="F1272" s="12">
        <v>132.62</v>
      </c>
      <c r="G1272" s="12"/>
    </row>
    <row r="1273" customHeight="1" spans="1:7">
      <c r="A1273" s="12">
        <v>1269</v>
      </c>
      <c r="B1273" s="12" t="s">
        <v>33436</v>
      </c>
      <c r="C1273" s="12" t="s">
        <v>33422</v>
      </c>
      <c r="D1273" s="14">
        <v>26.44</v>
      </c>
      <c r="E1273" s="64">
        <v>4.84</v>
      </c>
      <c r="F1273" s="12">
        <v>127.97</v>
      </c>
      <c r="G1273" s="12"/>
    </row>
    <row r="1274" customHeight="1" spans="1:7">
      <c r="A1274" s="12">
        <v>1270</v>
      </c>
      <c r="B1274" s="12" t="s">
        <v>33437</v>
      </c>
      <c r="C1274" s="12" t="s">
        <v>33422</v>
      </c>
      <c r="D1274" s="14">
        <v>33.21</v>
      </c>
      <c r="E1274" s="64">
        <v>4.84</v>
      </c>
      <c r="F1274" s="12">
        <v>160.74</v>
      </c>
      <c r="G1274" s="12"/>
    </row>
    <row r="1275" customHeight="1" spans="1:7">
      <c r="A1275" s="12">
        <v>1271</v>
      </c>
      <c r="B1275" s="12" t="s">
        <v>33438</v>
      </c>
      <c r="C1275" s="12" t="s">
        <v>33422</v>
      </c>
      <c r="D1275" s="14">
        <v>15.67</v>
      </c>
      <c r="E1275" s="64">
        <v>4.84</v>
      </c>
      <c r="F1275" s="12">
        <v>75.84</v>
      </c>
      <c r="G1275" s="12"/>
    </row>
    <row r="1276" customHeight="1" spans="1:7">
      <c r="A1276" s="12">
        <v>1272</v>
      </c>
      <c r="B1276" s="12" t="s">
        <v>26497</v>
      </c>
      <c r="C1276" s="12" t="s">
        <v>33422</v>
      </c>
      <c r="D1276" s="14">
        <v>25.95</v>
      </c>
      <c r="E1276" s="64">
        <v>4.84</v>
      </c>
      <c r="F1276" s="12">
        <v>125.6</v>
      </c>
      <c r="G1276" s="12"/>
    </row>
    <row r="1277" customHeight="1" spans="1:7">
      <c r="A1277" s="12">
        <v>1273</v>
      </c>
      <c r="B1277" s="12" t="s">
        <v>33439</v>
      </c>
      <c r="C1277" s="12" t="s">
        <v>33422</v>
      </c>
      <c r="D1277" s="14">
        <v>32.54</v>
      </c>
      <c r="E1277" s="64">
        <v>4.84</v>
      </c>
      <c r="F1277" s="12">
        <v>157.49</v>
      </c>
      <c r="G1277" s="12"/>
    </row>
    <row r="1278" customHeight="1" spans="1:7">
      <c r="A1278" s="12">
        <v>1274</v>
      </c>
      <c r="B1278" s="12" t="s">
        <v>33440</v>
      </c>
      <c r="C1278" s="12" t="s">
        <v>33422</v>
      </c>
      <c r="D1278" s="14">
        <v>29.54</v>
      </c>
      <c r="E1278" s="64">
        <v>4.84</v>
      </c>
      <c r="F1278" s="12">
        <v>142.97</v>
      </c>
      <c r="G1278" s="12"/>
    </row>
    <row r="1279" customHeight="1" spans="1:7">
      <c r="A1279" s="12">
        <v>1275</v>
      </c>
      <c r="B1279" s="12" t="s">
        <v>33441</v>
      </c>
      <c r="C1279" s="12" t="s">
        <v>33422</v>
      </c>
      <c r="D1279" s="14">
        <v>54.49</v>
      </c>
      <c r="E1279" s="64">
        <v>4.84</v>
      </c>
      <c r="F1279" s="12">
        <v>263.73</v>
      </c>
      <c r="G1279" s="12"/>
    </row>
    <row r="1280" customHeight="1" spans="1:7">
      <c r="A1280" s="12">
        <v>1276</v>
      </c>
      <c r="B1280" s="12" t="s">
        <v>33442</v>
      </c>
      <c r="C1280" s="12" t="s">
        <v>33422</v>
      </c>
      <c r="D1280" s="14">
        <v>43.89</v>
      </c>
      <c r="E1280" s="64">
        <v>4.84</v>
      </c>
      <c r="F1280" s="12">
        <v>212.43</v>
      </c>
      <c r="G1280" s="12"/>
    </row>
    <row r="1281" customHeight="1" spans="1:7">
      <c r="A1281" s="12">
        <v>1277</v>
      </c>
      <c r="B1281" s="12" t="s">
        <v>33443</v>
      </c>
      <c r="C1281" s="12" t="s">
        <v>33422</v>
      </c>
      <c r="D1281" s="14">
        <v>28.7</v>
      </c>
      <c r="E1281" s="64">
        <v>4.84</v>
      </c>
      <c r="F1281" s="12">
        <v>138.91</v>
      </c>
      <c r="G1281" s="12"/>
    </row>
    <row r="1282" customHeight="1" spans="1:7">
      <c r="A1282" s="12">
        <v>1278</v>
      </c>
      <c r="B1282" s="12" t="s">
        <v>14062</v>
      </c>
      <c r="C1282" s="12" t="s">
        <v>33422</v>
      </c>
      <c r="D1282" s="14">
        <v>25.61</v>
      </c>
      <c r="E1282" s="64">
        <v>4.84</v>
      </c>
      <c r="F1282" s="12">
        <v>123.95</v>
      </c>
      <c r="G1282" s="12"/>
    </row>
    <row r="1283" customHeight="1" spans="1:7">
      <c r="A1283" s="12">
        <v>1279</v>
      </c>
      <c r="B1283" s="12" t="s">
        <v>33444</v>
      </c>
      <c r="C1283" s="12" t="s">
        <v>33422</v>
      </c>
      <c r="D1283" s="14">
        <v>40.29</v>
      </c>
      <c r="E1283" s="64">
        <v>4.84</v>
      </c>
      <c r="F1283" s="12">
        <v>195</v>
      </c>
      <c r="G1283" s="12"/>
    </row>
    <row r="1284" customHeight="1" spans="1:7">
      <c r="A1284" s="12">
        <v>1280</v>
      </c>
      <c r="B1284" s="12" t="s">
        <v>33445</v>
      </c>
      <c r="C1284" s="12" t="s">
        <v>33422</v>
      </c>
      <c r="D1284" s="14">
        <v>55.61</v>
      </c>
      <c r="E1284" s="64">
        <v>4.84</v>
      </c>
      <c r="F1284" s="12">
        <v>269.15</v>
      </c>
      <c r="G1284" s="12"/>
    </row>
    <row r="1285" customHeight="1" spans="1:7">
      <c r="A1285" s="12">
        <v>1281</v>
      </c>
      <c r="B1285" s="12" t="s">
        <v>33446</v>
      </c>
      <c r="C1285" s="12" t="s">
        <v>33422</v>
      </c>
      <c r="D1285" s="14">
        <v>27.15</v>
      </c>
      <c r="E1285" s="64">
        <v>4.84</v>
      </c>
      <c r="F1285" s="12">
        <v>131.41</v>
      </c>
      <c r="G1285" s="12"/>
    </row>
    <row r="1286" customHeight="1" spans="1:7">
      <c r="A1286" s="12">
        <v>1282</v>
      </c>
      <c r="B1286" s="12" t="s">
        <v>33447</v>
      </c>
      <c r="C1286" s="12" t="s">
        <v>33422</v>
      </c>
      <c r="D1286" s="14">
        <v>20</v>
      </c>
      <c r="E1286" s="64">
        <v>4.84</v>
      </c>
      <c r="F1286" s="12">
        <v>96.8</v>
      </c>
      <c r="G1286" s="12"/>
    </row>
    <row r="1287" customHeight="1" spans="1:7">
      <c r="A1287" s="12">
        <v>1283</v>
      </c>
      <c r="B1287" s="12" t="s">
        <v>33448</v>
      </c>
      <c r="C1287" s="12" t="s">
        <v>33422</v>
      </c>
      <c r="D1287" s="14">
        <v>18.21</v>
      </c>
      <c r="E1287" s="64">
        <v>4.84</v>
      </c>
      <c r="F1287" s="12">
        <v>88.14</v>
      </c>
      <c r="G1287" s="12"/>
    </row>
    <row r="1288" customHeight="1" spans="1:7">
      <c r="A1288" s="12">
        <v>1284</v>
      </c>
      <c r="B1288" s="12" t="s">
        <v>4497</v>
      </c>
      <c r="C1288" s="12" t="s">
        <v>33449</v>
      </c>
      <c r="D1288" s="14">
        <v>120.87</v>
      </c>
      <c r="E1288" s="64">
        <v>4.84</v>
      </c>
      <c r="F1288" s="12">
        <v>585.01</v>
      </c>
      <c r="G1288" s="12"/>
    </row>
    <row r="1289" customHeight="1" spans="1:7">
      <c r="A1289" s="12">
        <v>1285</v>
      </c>
      <c r="B1289" s="12" t="s">
        <v>11672</v>
      </c>
      <c r="C1289" s="12" t="s">
        <v>33450</v>
      </c>
      <c r="D1289" s="14">
        <v>6.31</v>
      </c>
      <c r="E1289" s="64">
        <v>4.84</v>
      </c>
      <c r="F1289" s="12">
        <v>30.54</v>
      </c>
      <c r="G1289" s="13"/>
    </row>
    <row r="1290" customHeight="1" spans="1:7">
      <c r="A1290" s="12">
        <v>1286</v>
      </c>
      <c r="B1290" s="12" t="s">
        <v>2469</v>
      </c>
      <c r="C1290" s="12" t="s">
        <v>33450</v>
      </c>
      <c r="D1290" s="14">
        <v>53.28</v>
      </c>
      <c r="E1290" s="64">
        <v>4.84</v>
      </c>
      <c r="F1290" s="12">
        <v>257.88</v>
      </c>
      <c r="G1290" s="12"/>
    </row>
    <row r="1291" customHeight="1" spans="1:7">
      <c r="A1291" s="12">
        <v>1287</v>
      </c>
      <c r="B1291" s="12" t="s">
        <v>9433</v>
      </c>
      <c r="C1291" s="12" t="s">
        <v>33450</v>
      </c>
      <c r="D1291" s="14">
        <v>28.94</v>
      </c>
      <c r="E1291" s="64">
        <v>4.84</v>
      </c>
      <c r="F1291" s="12">
        <v>140.07</v>
      </c>
      <c r="G1291" s="12"/>
    </row>
    <row r="1292" customHeight="1" spans="1:7">
      <c r="A1292" s="12">
        <v>1288</v>
      </c>
      <c r="B1292" s="12" t="s">
        <v>33451</v>
      </c>
      <c r="C1292" s="12" t="s">
        <v>33450</v>
      </c>
      <c r="D1292" s="14">
        <v>33.26</v>
      </c>
      <c r="E1292" s="64">
        <v>4.84</v>
      </c>
      <c r="F1292" s="12">
        <v>160.98</v>
      </c>
      <c r="G1292" s="12"/>
    </row>
    <row r="1293" customHeight="1" spans="1:7">
      <c r="A1293" s="12">
        <v>1289</v>
      </c>
      <c r="B1293" s="12" t="s">
        <v>33452</v>
      </c>
      <c r="C1293" s="12" t="s">
        <v>33450</v>
      </c>
      <c r="D1293" s="14">
        <v>17.65</v>
      </c>
      <c r="E1293" s="64">
        <v>4.84</v>
      </c>
      <c r="F1293" s="12">
        <v>85.43</v>
      </c>
      <c r="G1293" s="12"/>
    </row>
    <row r="1294" customHeight="1" spans="1:7">
      <c r="A1294" s="12">
        <v>1290</v>
      </c>
      <c r="B1294" s="12" t="s">
        <v>33453</v>
      </c>
      <c r="C1294" s="12" t="s">
        <v>33450</v>
      </c>
      <c r="D1294" s="14">
        <v>33.81</v>
      </c>
      <c r="E1294" s="64">
        <v>4.84</v>
      </c>
      <c r="F1294" s="12">
        <v>163.64</v>
      </c>
      <c r="G1294" s="12"/>
    </row>
    <row r="1295" customHeight="1" spans="1:7">
      <c r="A1295" s="12">
        <v>1291</v>
      </c>
      <c r="B1295" s="12" t="s">
        <v>33454</v>
      </c>
      <c r="C1295" s="12" t="s">
        <v>33450</v>
      </c>
      <c r="D1295" s="14">
        <v>20.36</v>
      </c>
      <c r="E1295" s="64">
        <v>4.84</v>
      </c>
      <c r="F1295" s="12">
        <v>98.54</v>
      </c>
      <c r="G1295" s="12"/>
    </row>
    <row r="1296" customHeight="1" spans="1:7">
      <c r="A1296" s="12">
        <v>1292</v>
      </c>
      <c r="B1296" s="12" t="s">
        <v>33455</v>
      </c>
      <c r="C1296" s="12" t="s">
        <v>33450</v>
      </c>
      <c r="D1296" s="14">
        <v>46.14</v>
      </c>
      <c r="E1296" s="64">
        <v>4.84</v>
      </c>
      <c r="F1296" s="12">
        <v>223.32</v>
      </c>
      <c r="G1296" s="12"/>
    </row>
    <row r="1297" customHeight="1" spans="1:7">
      <c r="A1297" s="12">
        <v>1293</v>
      </c>
      <c r="B1297" s="12" t="s">
        <v>7419</v>
      </c>
      <c r="C1297" s="12" t="s">
        <v>33450</v>
      </c>
      <c r="D1297" s="14">
        <v>3.04</v>
      </c>
      <c r="E1297" s="64">
        <v>4.84</v>
      </c>
      <c r="F1297" s="12">
        <v>14.71</v>
      </c>
      <c r="G1297" s="12"/>
    </row>
    <row r="1298" customHeight="1" spans="1:7">
      <c r="A1298" s="12">
        <v>1294</v>
      </c>
      <c r="B1298" s="12" t="s">
        <v>33456</v>
      </c>
      <c r="C1298" s="12" t="s">
        <v>33450</v>
      </c>
      <c r="D1298" s="14">
        <v>65.62</v>
      </c>
      <c r="E1298" s="64">
        <v>4.84</v>
      </c>
      <c r="F1298" s="12">
        <v>317.6</v>
      </c>
      <c r="G1298" s="12"/>
    </row>
    <row r="1299" customHeight="1" spans="1:7">
      <c r="A1299" s="12">
        <v>1295</v>
      </c>
      <c r="B1299" s="12" t="s">
        <v>33457</v>
      </c>
      <c r="C1299" s="12" t="s">
        <v>33450</v>
      </c>
      <c r="D1299" s="14">
        <v>50.71</v>
      </c>
      <c r="E1299" s="64">
        <v>4.84</v>
      </c>
      <c r="F1299" s="12">
        <v>245.44</v>
      </c>
      <c r="G1299" s="12"/>
    </row>
    <row r="1300" customHeight="1" spans="1:7">
      <c r="A1300" s="12">
        <v>1296</v>
      </c>
      <c r="B1300" s="12" t="s">
        <v>12229</v>
      </c>
      <c r="C1300" s="12" t="s">
        <v>33450</v>
      </c>
      <c r="D1300" s="14">
        <v>13.64</v>
      </c>
      <c r="E1300" s="64">
        <v>4.84</v>
      </c>
      <c r="F1300" s="12">
        <v>66.02</v>
      </c>
      <c r="G1300" s="12"/>
    </row>
    <row r="1301" customHeight="1" spans="1:7">
      <c r="A1301" s="12">
        <v>1297</v>
      </c>
      <c r="B1301" s="12" t="s">
        <v>33458</v>
      </c>
      <c r="C1301" s="12" t="s">
        <v>33450</v>
      </c>
      <c r="D1301" s="14">
        <v>16.73</v>
      </c>
      <c r="E1301" s="64">
        <v>4.84</v>
      </c>
      <c r="F1301" s="12">
        <v>80.97</v>
      </c>
      <c r="G1301" s="12"/>
    </row>
    <row r="1302" customHeight="1" spans="1:7">
      <c r="A1302" s="12">
        <v>1298</v>
      </c>
      <c r="B1302" s="12" t="s">
        <v>33459</v>
      </c>
      <c r="C1302" s="12" t="s">
        <v>33450</v>
      </c>
      <c r="D1302" s="14">
        <v>27.48</v>
      </c>
      <c r="E1302" s="64">
        <v>4.84</v>
      </c>
      <c r="F1302" s="12">
        <v>133</v>
      </c>
      <c r="G1302" s="12"/>
    </row>
    <row r="1303" customHeight="1" spans="1:7">
      <c r="A1303" s="12">
        <v>1299</v>
      </c>
      <c r="B1303" s="12" t="s">
        <v>33460</v>
      </c>
      <c r="C1303" s="12" t="s">
        <v>33450</v>
      </c>
      <c r="D1303" s="14">
        <v>29.75</v>
      </c>
      <c r="E1303" s="64">
        <v>4.84</v>
      </c>
      <c r="F1303" s="12">
        <v>143.99</v>
      </c>
      <c r="G1303" s="12"/>
    </row>
    <row r="1304" customHeight="1" spans="1:7">
      <c r="A1304" s="12">
        <v>1300</v>
      </c>
      <c r="B1304" s="12" t="s">
        <v>33461</v>
      </c>
      <c r="C1304" s="12" t="s">
        <v>33450</v>
      </c>
      <c r="D1304" s="14">
        <v>15.34</v>
      </c>
      <c r="E1304" s="64">
        <v>4.84</v>
      </c>
      <c r="F1304" s="12">
        <v>74.25</v>
      </c>
      <c r="G1304" s="12"/>
    </row>
    <row r="1305" customHeight="1" spans="1:7">
      <c r="A1305" s="12">
        <v>1301</v>
      </c>
      <c r="B1305" s="12" t="s">
        <v>21322</v>
      </c>
      <c r="C1305" s="12" t="s">
        <v>33450</v>
      </c>
      <c r="D1305" s="14">
        <v>23.81</v>
      </c>
      <c r="E1305" s="64">
        <v>4.84</v>
      </c>
      <c r="F1305" s="12">
        <v>115.24</v>
      </c>
      <c r="G1305" s="12"/>
    </row>
    <row r="1306" customHeight="1" spans="1:7">
      <c r="A1306" s="12">
        <v>1302</v>
      </c>
      <c r="B1306" s="12" t="s">
        <v>19730</v>
      </c>
      <c r="C1306" s="12" t="s">
        <v>33450</v>
      </c>
      <c r="D1306" s="14">
        <v>3</v>
      </c>
      <c r="E1306" s="64">
        <v>4.84</v>
      </c>
      <c r="F1306" s="12">
        <v>14.52</v>
      </c>
      <c r="G1306" s="12"/>
    </row>
    <row r="1307" customHeight="1" spans="1:7">
      <c r="A1307" s="12">
        <v>1303</v>
      </c>
      <c r="B1307" s="12" t="s">
        <v>33462</v>
      </c>
      <c r="C1307" s="12" t="s">
        <v>33450</v>
      </c>
      <c r="D1307" s="14">
        <v>17.36</v>
      </c>
      <c r="E1307" s="64">
        <v>4.84</v>
      </c>
      <c r="F1307" s="12">
        <v>84.02</v>
      </c>
      <c r="G1307" s="12"/>
    </row>
    <row r="1308" customHeight="1" spans="1:7">
      <c r="A1308" s="12">
        <v>1304</v>
      </c>
      <c r="B1308" s="12" t="s">
        <v>33463</v>
      </c>
      <c r="C1308" s="12" t="s">
        <v>33450</v>
      </c>
      <c r="D1308" s="14">
        <v>49.74</v>
      </c>
      <c r="E1308" s="64">
        <v>4.84</v>
      </c>
      <c r="F1308" s="12">
        <v>240.74</v>
      </c>
      <c r="G1308" s="12"/>
    </row>
    <row r="1309" customHeight="1" spans="1:7">
      <c r="A1309" s="12">
        <v>1305</v>
      </c>
      <c r="B1309" s="12" t="s">
        <v>683</v>
      </c>
      <c r="C1309" s="12" t="s">
        <v>33450</v>
      </c>
      <c r="D1309" s="14">
        <v>12.97</v>
      </c>
      <c r="E1309" s="64">
        <v>4.84</v>
      </c>
      <c r="F1309" s="12">
        <v>62.77</v>
      </c>
      <c r="G1309" s="12"/>
    </row>
    <row r="1310" customHeight="1" spans="1:7">
      <c r="A1310" s="12">
        <v>1306</v>
      </c>
      <c r="B1310" s="12" t="s">
        <v>33464</v>
      </c>
      <c r="C1310" s="12" t="s">
        <v>33450</v>
      </c>
      <c r="D1310" s="14">
        <v>28.71</v>
      </c>
      <c r="E1310" s="64">
        <v>4.84</v>
      </c>
      <c r="F1310" s="12">
        <v>138.96</v>
      </c>
      <c r="G1310" s="12"/>
    </row>
    <row r="1311" customHeight="1" spans="1:7">
      <c r="A1311" s="12">
        <v>1307</v>
      </c>
      <c r="B1311" s="12" t="s">
        <v>33465</v>
      </c>
      <c r="C1311" s="12" t="s">
        <v>33450</v>
      </c>
      <c r="D1311" s="14">
        <v>8.26</v>
      </c>
      <c r="E1311" s="64">
        <v>4.84</v>
      </c>
      <c r="F1311" s="12">
        <v>39.98</v>
      </c>
      <c r="G1311" s="12"/>
    </row>
    <row r="1312" customHeight="1" spans="1:7">
      <c r="A1312" s="12">
        <v>1308</v>
      </c>
      <c r="B1312" s="12" t="s">
        <v>19877</v>
      </c>
      <c r="C1312" s="12" t="s">
        <v>33450</v>
      </c>
      <c r="D1312" s="14">
        <v>24.72</v>
      </c>
      <c r="E1312" s="64">
        <v>4.84</v>
      </c>
      <c r="F1312" s="12">
        <v>119.64</v>
      </c>
      <c r="G1312" s="12"/>
    </row>
    <row r="1313" customHeight="1" spans="1:7">
      <c r="A1313" s="12">
        <v>1309</v>
      </c>
      <c r="B1313" s="12" t="s">
        <v>33466</v>
      </c>
      <c r="C1313" s="12" t="s">
        <v>33450</v>
      </c>
      <c r="D1313" s="14">
        <v>8.27</v>
      </c>
      <c r="E1313" s="64">
        <v>4.84</v>
      </c>
      <c r="F1313" s="12">
        <v>40.03</v>
      </c>
      <c r="G1313" s="12"/>
    </row>
    <row r="1314" customHeight="1" spans="1:7">
      <c r="A1314" s="12">
        <v>1310</v>
      </c>
      <c r="B1314" s="12" t="s">
        <v>33467</v>
      </c>
      <c r="C1314" s="12" t="s">
        <v>33450</v>
      </c>
      <c r="D1314" s="14">
        <v>32.75</v>
      </c>
      <c r="E1314" s="64">
        <v>4.84</v>
      </c>
      <c r="F1314" s="12">
        <v>158.51</v>
      </c>
      <c r="G1314" s="12"/>
    </row>
    <row r="1315" customHeight="1" spans="1:7">
      <c r="A1315" s="12">
        <v>1311</v>
      </c>
      <c r="B1315" s="12" t="s">
        <v>9416</v>
      </c>
      <c r="C1315" s="12" t="s">
        <v>33450</v>
      </c>
      <c r="D1315" s="14">
        <v>104.92</v>
      </c>
      <c r="E1315" s="64">
        <v>4.84</v>
      </c>
      <c r="F1315" s="12">
        <v>507.81</v>
      </c>
      <c r="G1315" s="12"/>
    </row>
    <row r="1316" customHeight="1" spans="1:7">
      <c r="A1316" s="12">
        <v>1312</v>
      </c>
      <c r="B1316" s="12" t="s">
        <v>33468</v>
      </c>
      <c r="C1316" s="12" t="s">
        <v>33450</v>
      </c>
      <c r="D1316" s="14">
        <v>25.11</v>
      </c>
      <c r="E1316" s="64">
        <v>4.84</v>
      </c>
      <c r="F1316" s="12">
        <v>121.53</v>
      </c>
      <c r="G1316" s="12"/>
    </row>
    <row r="1317" customHeight="1" spans="1:7">
      <c r="A1317" s="12">
        <v>1313</v>
      </c>
      <c r="B1317" s="12" t="s">
        <v>33469</v>
      </c>
      <c r="C1317" s="12" t="s">
        <v>33450</v>
      </c>
      <c r="D1317" s="14">
        <v>43.75</v>
      </c>
      <c r="E1317" s="64">
        <v>4.84</v>
      </c>
      <c r="F1317" s="12">
        <v>211.75</v>
      </c>
      <c r="G1317" s="12"/>
    </row>
    <row r="1318" customHeight="1" spans="1:7">
      <c r="A1318" s="12">
        <v>1314</v>
      </c>
      <c r="B1318" s="12" t="s">
        <v>33470</v>
      </c>
      <c r="C1318" s="12" t="s">
        <v>33450</v>
      </c>
      <c r="D1318" s="14">
        <v>17.97</v>
      </c>
      <c r="E1318" s="64">
        <v>4.84</v>
      </c>
      <c r="F1318" s="12">
        <v>86.97</v>
      </c>
      <c r="G1318" s="12"/>
    </row>
    <row r="1319" customHeight="1" spans="1:7">
      <c r="A1319" s="12">
        <v>1315</v>
      </c>
      <c r="B1319" s="12" t="s">
        <v>33471</v>
      </c>
      <c r="C1319" s="12" t="s">
        <v>33450</v>
      </c>
      <c r="D1319" s="14">
        <v>4.74</v>
      </c>
      <c r="E1319" s="64">
        <v>4.84</v>
      </c>
      <c r="F1319" s="12">
        <v>22.94</v>
      </c>
      <c r="G1319" s="12"/>
    </row>
    <row r="1320" s="3" customFormat="1" customHeight="1" spans="1:7">
      <c r="A1320" s="12">
        <v>1316</v>
      </c>
      <c r="B1320" s="12" t="s">
        <v>4280</v>
      </c>
      <c r="C1320" s="12" t="s">
        <v>33450</v>
      </c>
      <c r="D1320" s="14">
        <v>136.02</v>
      </c>
      <c r="E1320" s="64">
        <v>4.84</v>
      </c>
      <c r="F1320" s="12">
        <v>658.34</v>
      </c>
      <c r="G1320" s="12"/>
    </row>
    <row r="1321" customHeight="1" spans="1:7">
      <c r="A1321" s="12">
        <v>1317</v>
      </c>
      <c r="B1321" s="13" t="s">
        <v>5916</v>
      </c>
      <c r="C1321" s="12" t="s">
        <v>33472</v>
      </c>
      <c r="D1321" s="13">
        <v>17.58</v>
      </c>
      <c r="E1321" s="55" t="s">
        <v>33070</v>
      </c>
      <c r="F1321" s="12">
        <v>85.09</v>
      </c>
      <c r="G1321" s="12"/>
    </row>
    <row r="1322" customHeight="1" spans="1:7">
      <c r="A1322" s="12">
        <v>1318</v>
      </c>
      <c r="B1322" s="13" t="s">
        <v>3737</v>
      </c>
      <c r="C1322" s="12" t="s">
        <v>33472</v>
      </c>
      <c r="D1322" s="13">
        <v>10.82</v>
      </c>
      <c r="E1322" s="55" t="s">
        <v>33070</v>
      </c>
      <c r="F1322" s="12">
        <v>52.37</v>
      </c>
      <c r="G1322" s="12"/>
    </row>
    <row r="1323" customHeight="1" spans="1:7">
      <c r="A1323" s="12">
        <v>1319</v>
      </c>
      <c r="B1323" s="13" t="s">
        <v>33473</v>
      </c>
      <c r="C1323" s="12" t="s">
        <v>33472</v>
      </c>
      <c r="D1323" s="13">
        <v>9.77</v>
      </c>
      <c r="E1323" s="55" t="s">
        <v>33070</v>
      </c>
      <c r="F1323" s="12">
        <v>47.29</v>
      </c>
      <c r="G1323" s="12"/>
    </row>
    <row r="1324" customHeight="1" spans="1:7">
      <c r="A1324" s="12">
        <v>1320</v>
      </c>
      <c r="B1324" s="13" t="s">
        <v>16421</v>
      </c>
      <c r="C1324" s="12" t="s">
        <v>33472</v>
      </c>
      <c r="D1324" s="13">
        <v>6.06</v>
      </c>
      <c r="E1324" s="55" t="s">
        <v>33070</v>
      </c>
      <c r="F1324" s="12">
        <v>29.33</v>
      </c>
      <c r="G1324" s="12"/>
    </row>
    <row r="1325" customHeight="1" spans="1:7">
      <c r="A1325" s="12">
        <v>1321</v>
      </c>
      <c r="B1325" s="13" t="s">
        <v>33474</v>
      </c>
      <c r="C1325" s="12" t="s">
        <v>33472</v>
      </c>
      <c r="D1325" s="13">
        <v>9.46</v>
      </c>
      <c r="E1325" s="55" t="s">
        <v>33070</v>
      </c>
      <c r="F1325" s="12">
        <v>45.79</v>
      </c>
      <c r="G1325" s="12"/>
    </row>
    <row r="1326" customHeight="1" spans="1:7">
      <c r="A1326" s="12">
        <v>1322</v>
      </c>
      <c r="B1326" s="13" t="s">
        <v>33475</v>
      </c>
      <c r="C1326" s="12" t="s">
        <v>33472</v>
      </c>
      <c r="D1326" s="13">
        <v>7.91</v>
      </c>
      <c r="E1326" s="55" t="s">
        <v>33070</v>
      </c>
      <c r="F1326" s="12">
        <v>38.28</v>
      </c>
      <c r="G1326" s="12"/>
    </row>
    <row r="1327" customHeight="1" spans="1:7">
      <c r="A1327" s="12">
        <v>1323</v>
      </c>
      <c r="B1327" s="13" t="s">
        <v>33476</v>
      </c>
      <c r="C1327" s="12" t="s">
        <v>33472</v>
      </c>
      <c r="D1327" s="13">
        <v>8.02</v>
      </c>
      <c r="E1327" s="55" t="s">
        <v>33070</v>
      </c>
      <c r="F1327" s="12">
        <v>38.82</v>
      </c>
      <c r="G1327" s="12"/>
    </row>
    <row r="1328" customHeight="1" spans="1:7">
      <c r="A1328" s="12">
        <v>1324</v>
      </c>
      <c r="B1328" s="13" t="s">
        <v>33477</v>
      </c>
      <c r="C1328" s="12" t="s">
        <v>33472</v>
      </c>
      <c r="D1328" s="13">
        <v>4</v>
      </c>
      <c r="E1328" s="55" t="s">
        <v>33070</v>
      </c>
      <c r="F1328" s="12">
        <v>19.36</v>
      </c>
      <c r="G1328" s="12"/>
    </row>
    <row r="1329" customHeight="1" spans="1:7">
      <c r="A1329" s="12">
        <v>1325</v>
      </c>
      <c r="B1329" s="13" t="s">
        <v>33478</v>
      </c>
      <c r="C1329" s="12" t="s">
        <v>33472</v>
      </c>
      <c r="D1329" s="13">
        <v>3</v>
      </c>
      <c r="E1329" s="55" t="s">
        <v>33070</v>
      </c>
      <c r="F1329" s="12">
        <v>14.52</v>
      </c>
      <c r="G1329" s="12"/>
    </row>
    <row r="1330" customHeight="1" spans="1:7">
      <c r="A1330" s="12">
        <v>1326</v>
      </c>
      <c r="B1330" s="13" t="s">
        <v>57</v>
      </c>
      <c r="C1330" s="12" t="s">
        <v>33472</v>
      </c>
      <c r="D1330" s="13">
        <v>7.82</v>
      </c>
      <c r="E1330" s="55" t="s">
        <v>33070</v>
      </c>
      <c r="F1330" s="12">
        <v>37.85</v>
      </c>
      <c r="G1330" s="12"/>
    </row>
    <row r="1331" customHeight="1" spans="1:7">
      <c r="A1331" s="12">
        <v>1327</v>
      </c>
      <c r="B1331" s="13" t="s">
        <v>33479</v>
      </c>
      <c r="C1331" s="12" t="s">
        <v>33472</v>
      </c>
      <c r="D1331" s="13">
        <v>85.18</v>
      </c>
      <c r="E1331" s="55" t="s">
        <v>33070</v>
      </c>
      <c r="F1331" s="12">
        <v>412.27</v>
      </c>
      <c r="G1331" s="12"/>
    </row>
    <row r="1332" customHeight="1" spans="1:7">
      <c r="A1332" s="12">
        <v>1328</v>
      </c>
      <c r="B1332" s="12" t="s">
        <v>243</v>
      </c>
      <c r="C1332" s="12" t="s">
        <v>33480</v>
      </c>
      <c r="D1332" s="13">
        <v>89.3</v>
      </c>
      <c r="E1332" s="55" t="s">
        <v>33070</v>
      </c>
      <c r="F1332" s="12">
        <v>432.21</v>
      </c>
      <c r="G1332" s="12"/>
    </row>
    <row r="1333" customHeight="1" spans="1:7">
      <c r="A1333" s="12">
        <v>1329</v>
      </c>
      <c r="B1333" s="12" t="s">
        <v>33481</v>
      </c>
      <c r="C1333" s="12" t="s">
        <v>33480</v>
      </c>
      <c r="D1333" s="13">
        <v>56.98</v>
      </c>
      <c r="E1333" s="55" t="s">
        <v>33070</v>
      </c>
      <c r="F1333" s="12">
        <v>275.78</v>
      </c>
      <c r="G1333" s="12"/>
    </row>
    <row r="1334" customHeight="1" spans="1:7">
      <c r="A1334" s="12">
        <v>1330</v>
      </c>
      <c r="B1334" s="12" t="s">
        <v>397</v>
      </c>
      <c r="C1334" s="12" t="s">
        <v>33480</v>
      </c>
      <c r="D1334" s="13">
        <v>108.63</v>
      </c>
      <c r="E1334" s="55" t="s">
        <v>33070</v>
      </c>
      <c r="F1334" s="12">
        <v>525.77</v>
      </c>
      <c r="G1334" s="12"/>
    </row>
    <row r="1335" customHeight="1" spans="1:7">
      <c r="A1335" s="12">
        <v>1331</v>
      </c>
      <c r="B1335" s="12" t="s">
        <v>26941</v>
      </c>
      <c r="C1335" s="12" t="s">
        <v>33480</v>
      </c>
      <c r="D1335" s="13">
        <v>50</v>
      </c>
      <c r="E1335" s="55" t="s">
        <v>33070</v>
      </c>
      <c r="F1335" s="12">
        <v>242</v>
      </c>
      <c r="G1335" s="12"/>
    </row>
    <row r="1336" customHeight="1" spans="1:7">
      <c r="A1336" s="12">
        <v>1332</v>
      </c>
      <c r="B1336" s="12" t="s">
        <v>2425</v>
      </c>
      <c r="C1336" s="12" t="s">
        <v>33480</v>
      </c>
      <c r="D1336" s="13">
        <v>37.43</v>
      </c>
      <c r="E1336" s="55" t="s">
        <v>33070</v>
      </c>
      <c r="F1336" s="12">
        <v>181.16</v>
      </c>
      <c r="G1336" s="12"/>
    </row>
    <row r="1337" customHeight="1" spans="1:7">
      <c r="A1337" s="12">
        <v>1333</v>
      </c>
      <c r="B1337" s="12" t="s">
        <v>18410</v>
      </c>
      <c r="C1337" s="12" t="s">
        <v>33480</v>
      </c>
      <c r="D1337" s="13">
        <v>25.39</v>
      </c>
      <c r="E1337" s="55" t="s">
        <v>33070</v>
      </c>
      <c r="F1337" s="12">
        <v>122.89</v>
      </c>
      <c r="G1337" s="12"/>
    </row>
    <row r="1338" customHeight="1" spans="1:7">
      <c r="A1338" s="12">
        <v>1334</v>
      </c>
      <c r="B1338" s="13" t="s">
        <v>9433</v>
      </c>
      <c r="C1338" s="12" t="s">
        <v>33480</v>
      </c>
      <c r="D1338" s="13">
        <v>37.91</v>
      </c>
      <c r="E1338" s="55" t="s">
        <v>33070</v>
      </c>
      <c r="F1338" s="12">
        <v>183.48</v>
      </c>
      <c r="G1338" s="12"/>
    </row>
    <row r="1339" customHeight="1" spans="1:7">
      <c r="A1339" s="12">
        <v>1335</v>
      </c>
      <c r="B1339" s="13" t="s">
        <v>33482</v>
      </c>
      <c r="C1339" s="12" t="s">
        <v>33480</v>
      </c>
      <c r="D1339" s="13">
        <v>29.36</v>
      </c>
      <c r="E1339" s="55" t="s">
        <v>33070</v>
      </c>
      <c r="F1339" s="12">
        <v>142.1</v>
      </c>
      <c r="G1339" s="12"/>
    </row>
    <row r="1340" customHeight="1" spans="1:7">
      <c r="A1340" s="12">
        <v>1336</v>
      </c>
      <c r="B1340" s="13" t="s">
        <v>33483</v>
      </c>
      <c r="C1340" s="12" t="s">
        <v>33480</v>
      </c>
      <c r="D1340" s="13">
        <v>72.79</v>
      </c>
      <c r="E1340" s="55" t="s">
        <v>33070</v>
      </c>
      <c r="F1340" s="12">
        <v>352.3</v>
      </c>
      <c r="G1340" s="12"/>
    </row>
    <row r="1341" s="40" customFormat="1" customHeight="1" spans="1:9">
      <c r="A1341" s="12">
        <v>1337</v>
      </c>
      <c r="B1341" s="13" t="s">
        <v>33484</v>
      </c>
      <c r="C1341" s="12" t="s">
        <v>33480</v>
      </c>
      <c r="D1341" s="13">
        <v>23.73</v>
      </c>
      <c r="E1341" s="55" t="s">
        <v>33070</v>
      </c>
      <c r="F1341" s="12">
        <v>114.85</v>
      </c>
      <c r="G1341" s="12"/>
      <c r="I1341" s="3"/>
    </row>
    <row r="1342" customHeight="1" spans="1:7">
      <c r="A1342" s="12">
        <v>1338</v>
      </c>
      <c r="B1342" s="13" t="s">
        <v>33485</v>
      </c>
      <c r="C1342" s="12" t="s">
        <v>33480</v>
      </c>
      <c r="D1342" s="13">
        <v>75.23</v>
      </c>
      <c r="E1342" s="55" t="s">
        <v>33070</v>
      </c>
      <c r="F1342" s="12">
        <v>364.11</v>
      </c>
      <c r="G1342" s="12"/>
    </row>
    <row r="1343" customHeight="1" spans="1:7">
      <c r="A1343" s="12">
        <v>1339</v>
      </c>
      <c r="B1343" s="13" t="s">
        <v>33486</v>
      </c>
      <c r="C1343" s="12" t="s">
        <v>33480</v>
      </c>
      <c r="D1343" s="13">
        <v>44.03</v>
      </c>
      <c r="E1343" s="55" t="s">
        <v>33070</v>
      </c>
      <c r="F1343" s="12">
        <v>213.11</v>
      </c>
      <c r="G1343" s="12"/>
    </row>
    <row r="1344" customHeight="1" spans="1:7">
      <c r="A1344" s="12">
        <v>1340</v>
      </c>
      <c r="B1344" s="13" t="s">
        <v>19397</v>
      </c>
      <c r="C1344" s="12" t="s">
        <v>33480</v>
      </c>
      <c r="D1344" s="13">
        <v>55.51</v>
      </c>
      <c r="E1344" s="55" t="s">
        <v>33070</v>
      </c>
      <c r="F1344" s="12">
        <v>268.67</v>
      </c>
      <c r="G1344" s="12"/>
    </row>
    <row r="1345" customHeight="1" spans="1:7">
      <c r="A1345" s="12">
        <v>1341</v>
      </c>
      <c r="B1345" s="13" t="s">
        <v>33487</v>
      </c>
      <c r="C1345" s="12" t="s">
        <v>33480</v>
      </c>
      <c r="D1345" s="13">
        <v>71.6</v>
      </c>
      <c r="E1345" s="55" t="s">
        <v>33070</v>
      </c>
      <c r="F1345" s="12">
        <v>346.54</v>
      </c>
      <c r="G1345" s="12"/>
    </row>
    <row r="1346" customHeight="1" spans="1:7">
      <c r="A1346" s="12">
        <v>1342</v>
      </c>
      <c r="B1346" s="13" t="s">
        <v>33488</v>
      </c>
      <c r="C1346" s="12" t="s">
        <v>33480</v>
      </c>
      <c r="D1346" s="13">
        <v>41.77</v>
      </c>
      <c r="E1346" s="55" t="s">
        <v>33070</v>
      </c>
      <c r="F1346" s="12">
        <v>202.17</v>
      </c>
      <c r="G1346" s="12"/>
    </row>
    <row r="1347" customHeight="1" spans="1:7">
      <c r="A1347" s="12">
        <v>1343</v>
      </c>
      <c r="B1347" s="13" t="s">
        <v>33489</v>
      </c>
      <c r="C1347" s="12" t="s">
        <v>33480</v>
      </c>
      <c r="D1347" s="13">
        <v>40.62</v>
      </c>
      <c r="E1347" s="55" t="s">
        <v>33070</v>
      </c>
      <c r="F1347" s="12">
        <v>196.6</v>
      </c>
      <c r="G1347" s="12"/>
    </row>
    <row r="1348" customHeight="1" spans="1:7">
      <c r="A1348" s="12">
        <v>1344</v>
      </c>
      <c r="B1348" s="13" t="s">
        <v>33490</v>
      </c>
      <c r="C1348" s="12" t="s">
        <v>33480</v>
      </c>
      <c r="D1348" s="13">
        <v>19.4</v>
      </c>
      <c r="E1348" s="55" t="s">
        <v>33070</v>
      </c>
      <c r="F1348" s="12">
        <v>93.9</v>
      </c>
      <c r="G1348" s="12"/>
    </row>
    <row r="1349" customHeight="1" spans="1:7">
      <c r="A1349" s="12">
        <v>1345</v>
      </c>
      <c r="B1349" s="13" t="s">
        <v>8075</v>
      </c>
      <c r="C1349" s="12" t="s">
        <v>33480</v>
      </c>
      <c r="D1349" s="13">
        <v>58.38</v>
      </c>
      <c r="E1349" s="55" t="s">
        <v>33070</v>
      </c>
      <c r="F1349" s="12">
        <v>282.56</v>
      </c>
      <c r="G1349" s="12"/>
    </row>
    <row r="1350" customHeight="1" spans="1:7">
      <c r="A1350" s="12">
        <v>1346</v>
      </c>
      <c r="B1350" s="13" t="s">
        <v>19252</v>
      </c>
      <c r="C1350" s="12" t="s">
        <v>33480</v>
      </c>
      <c r="D1350" s="13">
        <v>42.34</v>
      </c>
      <c r="E1350" s="55" t="s">
        <v>33070</v>
      </c>
      <c r="F1350" s="12">
        <v>204.93</v>
      </c>
      <c r="G1350" s="12"/>
    </row>
    <row r="1351" customHeight="1" spans="1:7">
      <c r="A1351" s="12">
        <v>1347</v>
      </c>
      <c r="B1351" s="13" t="s">
        <v>8082</v>
      </c>
      <c r="C1351" s="12" t="s">
        <v>33480</v>
      </c>
      <c r="D1351" s="13">
        <v>24.91</v>
      </c>
      <c r="E1351" s="55" t="s">
        <v>33070</v>
      </c>
      <c r="F1351" s="12">
        <v>120.56</v>
      </c>
      <c r="G1351" s="12"/>
    </row>
    <row r="1352" customHeight="1" spans="1:7">
      <c r="A1352" s="12">
        <v>1348</v>
      </c>
      <c r="B1352" s="13" t="s">
        <v>21416</v>
      </c>
      <c r="C1352" s="12" t="s">
        <v>33491</v>
      </c>
      <c r="D1352" s="13">
        <v>24</v>
      </c>
      <c r="E1352" s="55" t="s">
        <v>33070</v>
      </c>
      <c r="F1352" s="12">
        <v>116.16</v>
      </c>
      <c r="G1352" s="12"/>
    </row>
    <row r="1353" customHeight="1" spans="1:7">
      <c r="A1353" s="12">
        <v>1349</v>
      </c>
      <c r="B1353" s="13" t="s">
        <v>33492</v>
      </c>
      <c r="C1353" s="12" t="s">
        <v>33491</v>
      </c>
      <c r="D1353" s="13">
        <v>22</v>
      </c>
      <c r="E1353" s="55" t="s">
        <v>33070</v>
      </c>
      <c r="F1353" s="12">
        <v>106.48</v>
      </c>
      <c r="G1353" s="12"/>
    </row>
    <row r="1354" customHeight="1" spans="1:7">
      <c r="A1354" s="12">
        <v>1350</v>
      </c>
      <c r="B1354" s="13" t="s">
        <v>3191</v>
      </c>
      <c r="C1354" s="12" t="s">
        <v>33491</v>
      </c>
      <c r="D1354" s="13">
        <v>36</v>
      </c>
      <c r="E1354" s="55" t="s">
        <v>33070</v>
      </c>
      <c r="F1354" s="12">
        <v>174.24</v>
      </c>
      <c r="G1354" s="12"/>
    </row>
    <row r="1355" customHeight="1" spans="1:7">
      <c r="A1355" s="12">
        <v>1351</v>
      </c>
      <c r="B1355" s="13" t="s">
        <v>3625</v>
      </c>
      <c r="C1355" s="12" t="s">
        <v>33491</v>
      </c>
      <c r="D1355" s="13">
        <v>6.35</v>
      </c>
      <c r="E1355" s="55" t="s">
        <v>33070</v>
      </c>
      <c r="F1355" s="12">
        <v>30.73</v>
      </c>
      <c r="G1355" s="12"/>
    </row>
    <row r="1356" customHeight="1" spans="1:7">
      <c r="A1356" s="12">
        <v>1352</v>
      </c>
      <c r="B1356" s="13" t="s">
        <v>33493</v>
      </c>
      <c r="C1356" s="12" t="s">
        <v>33491</v>
      </c>
      <c r="D1356" s="13">
        <v>39.63</v>
      </c>
      <c r="E1356" s="55" t="s">
        <v>33070</v>
      </c>
      <c r="F1356" s="12">
        <v>191.81</v>
      </c>
      <c r="G1356" s="12"/>
    </row>
    <row r="1357" customHeight="1" spans="1:7">
      <c r="A1357" s="12">
        <v>1353</v>
      </c>
      <c r="B1357" s="13" t="s">
        <v>33494</v>
      </c>
      <c r="C1357" s="12" t="s">
        <v>33491</v>
      </c>
      <c r="D1357" s="13">
        <v>41.68</v>
      </c>
      <c r="E1357" s="55" t="s">
        <v>33070</v>
      </c>
      <c r="F1357" s="12">
        <v>201.73</v>
      </c>
      <c r="G1357" s="12"/>
    </row>
    <row r="1358" customHeight="1" spans="1:7">
      <c r="A1358" s="12">
        <v>1354</v>
      </c>
      <c r="B1358" s="13" t="s">
        <v>33495</v>
      </c>
      <c r="C1358" s="12" t="s">
        <v>33491</v>
      </c>
      <c r="D1358" s="13">
        <v>10.79</v>
      </c>
      <c r="E1358" s="55" t="s">
        <v>33070</v>
      </c>
      <c r="F1358" s="12">
        <v>52.22</v>
      </c>
      <c r="G1358" s="12"/>
    </row>
    <row r="1359" customHeight="1" spans="1:7">
      <c r="A1359" s="12">
        <v>1355</v>
      </c>
      <c r="B1359" s="12" t="s">
        <v>33496</v>
      </c>
      <c r="C1359" s="12" t="s">
        <v>33491</v>
      </c>
      <c r="D1359" s="13">
        <v>29.4</v>
      </c>
      <c r="E1359" s="55" t="s">
        <v>33070</v>
      </c>
      <c r="F1359" s="12">
        <v>142.3</v>
      </c>
      <c r="G1359" s="12"/>
    </row>
    <row r="1360" customHeight="1" spans="1:7">
      <c r="A1360" s="12">
        <v>1356</v>
      </c>
      <c r="B1360" s="12" t="s">
        <v>33497</v>
      </c>
      <c r="C1360" s="12" t="s">
        <v>33491</v>
      </c>
      <c r="D1360" s="13">
        <v>39.34</v>
      </c>
      <c r="E1360" s="55" t="s">
        <v>33070</v>
      </c>
      <c r="F1360" s="12">
        <v>190.41</v>
      </c>
      <c r="G1360" s="12"/>
    </row>
    <row r="1361" customHeight="1" spans="1:7">
      <c r="A1361" s="12">
        <v>1357</v>
      </c>
      <c r="B1361" s="12" t="s">
        <v>33498</v>
      </c>
      <c r="C1361" s="12" t="s">
        <v>33491</v>
      </c>
      <c r="D1361" s="13">
        <v>77.25</v>
      </c>
      <c r="E1361" s="55" t="s">
        <v>33070</v>
      </c>
      <c r="F1361" s="12">
        <v>373.89</v>
      </c>
      <c r="G1361" s="12"/>
    </row>
    <row r="1362" customHeight="1" spans="1:7">
      <c r="A1362" s="12">
        <v>1358</v>
      </c>
      <c r="B1362" s="12" t="s">
        <v>33499</v>
      </c>
      <c r="C1362" s="12" t="s">
        <v>33491</v>
      </c>
      <c r="D1362" s="13">
        <v>20.96</v>
      </c>
      <c r="E1362" s="55" t="s">
        <v>33070</v>
      </c>
      <c r="F1362" s="12">
        <v>101.45</v>
      </c>
      <c r="G1362" s="12"/>
    </row>
    <row r="1363" customHeight="1" spans="1:7">
      <c r="A1363" s="12">
        <v>1359</v>
      </c>
      <c r="B1363" s="12" t="s">
        <v>33500</v>
      </c>
      <c r="C1363" s="12" t="s">
        <v>33491</v>
      </c>
      <c r="D1363" s="13">
        <v>24.31</v>
      </c>
      <c r="E1363" s="55" t="s">
        <v>33070</v>
      </c>
      <c r="F1363" s="12">
        <v>117.66</v>
      </c>
      <c r="G1363" s="12"/>
    </row>
    <row r="1364" customHeight="1" spans="1:7">
      <c r="A1364" s="12">
        <v>1360</v>
      </c>
      <c r="B1364" s="12" t="s">
        <v>33501</v>
      </c>
      <c r="C1364" s="12" t="s">
        <v>33491</v>
      </c>
      <c r="D1364" s="13">
        <v>21.5</v>
      </c>
      <c r="E1364" s="55" t="s">
        <v>33070</v>
      </c>
      <c r="F1364" s="12">
        <v>104.06</v>
      </c>
      <c r="G1364" s="12"/>
    </row>
    <row r="1365" customHeight="1" spans="1:7">
      <c r="A1365" s="12">
        <v>1361</v>
      </c>
      <c r="B1365" s="12" t="s">
        <v>33502</v>
      </c>
      <c r="C1365" s="12" t="s">
        <v>33491</v>
      </c>
      <c r="D1365" s="13">
        <v>31.24</v>
      </c>
      <c r="E1365" s="55" t="s">
        <v>33070</v>
      </c>
      <c r="F1365" s="12">
        <v>151.2</v>
      </c>
      <c r="G1365" s="12"/>
    </row>
    <row r="1366" customHeight="1" spans="1:7">
      <c r="A1366" s="12">
        <v>1362</v>
      </c>
      <c r="B1366" s="12" t="s">
        <v>33503</v>
      </c>
      <c r="C1366" s="12" t="s">
        <v>33491</v>
      </c>
      <c r="D1366" s="13">
        <v>62.08</v>
      </c>
      <c r="E1366" s="55" t="s">
        <v>33070</v>
      </c>
      <c r="F1366" s="12">
        <v>300.47</v>
      </c>
      <c r="G1366" s="12"/>
    </row>
    <row r="1367" customHeight="1" spans="1:7">
      <c r="A1367" s="12">
        <v>1363</v>
      </c>
      <c r="B1367" s="12" t="s">
        <v>33504</v>
      </c>
      <c r="C1367" s="12" t="s">
        <v>33491</v>
      </c>
      <c r="D1367" s="13">
        <v>18.35</v>
      </c>
      <c r="E1367" s="55" t="s">
        <v>33070</v>
      </c>
      <c r="F1367" s="12">
        <v>88.81</v>
      </c>
      <c r="G1367" s="12"/>
    </row>
    <row r="1368" customHeight="1" spans="1:7">
      <c r="A1368" s="12">
        <v>1364</v>
      </c>
      <c r="B1368" s="12" t="s">
        <v>33505</v>
      </c>
      <c r="C1368" s="12" t="s">
        <v>33491</v>
      </c>
      <c r="D1368" s="13">
        <v>25.53</v>
      </c>
      <c r="E1368" s="55" t="s">
        <v>33070</v>
      </c>
      <c r="F1368" s="12">
        <v>123.57</v>
      </c>
      <c r="G1368" s="12"/>
    </row>
    <row r="1369" customHeight="1" spans="1:7">
      <c r="A1369" s="12">
        <v>1365</v>
      </c>
      <c r="B1369" s="12" t="s">
        <v>18864</v>
      </c>
      <c r="C1369" s="12" t="s">
        <v>33491</v>
      </c>
      <c r="D1369" s="13">
        <v>34.39</v>
      </c>
      <c r="E1369" s="55" t="s">
        <v>33070</v>
      </c>
      <c r="F1369" s="12">
        <v>166.45</v>
      </c>
      <c r="G1369" s="12"/>
    </row>
    <row r="1370" customHeight="1" spans="1:7">
      <c r="A1370" s="12">
        <v>1366</v>
      </c>
      <c r="B1370" s="12" t="s">
        <v>3337</v>
      </c>
      <c r="C1370" s="12" t="s">
        <v>33491</v>
      </c>
      <c r="D1370" s="13">
        <v>18.83</v>
      </c>
      <c r="E1370" s="55" t="s">
        <v>33070</v>
      </c>
      <c r="F1370" s="12">
        <v>91.14</v>
      </c>
      <c r="G1370" s="12"/>
    </row>
    <row r="1371" customHeight="1" spans="1:7">
      <c r="A1371" s="12">
        <v>1367</v>
      </c>
      <c r="B1371" s="13" t="s">
        <v>33506</v>
      </c>
      <c r="C1371" s="12" t="s">
        <v>33491</v>
      </c>
      <c r="D1371" s="13">
        <v>21.68</v>
      </c>
      <c r="E1371" s="55" t="s">
        <v>33070</v>
      </c>
      <c r="F1371" s="12">
        <v>104.93</v>
      </c>
      <c r="G1371" s="12"/>
    </row>
    <row r="1372" customHeight="1" spans="1:7">
      <c r="A1372" s="12">
        <v>1368</v>
      </c>
      <c r="B1372" s="13" t="s">
        <v>33507</v>
      </c>
      <c r="C1372" s="12" t="s">
        <v>33491</v>
      </c>
      <c r="D1372" s="13">
        <v>18.65</v>
      </c>
      <c r="E1372" s="55" t="s">
        <v>33070</v>
      </c>
      <c r="F1372" s="12">
        <v>90.27</v>
      </c>
      <c r="G1372" s="12"/>
    </row>
    <row r="1373" customHeight="1" spans="1:7">
      <c r="A1373" s="12">
        <v>1369</v>
      </c>
      <c r="B1373" s="13" t="s">
        <v>5923</v>
      </c>
      <c r="C1373" s="12" t="s">
        <v>33491</v>
      </c>
      <c r="D1373" s="13">
        <v>18.64</v>
      </c>
      <c r="E1373" s="55" t="s">
        <v>33070</v>
      </c>
      <c r="F1373" s="12">
        <v>90.22</v>
      </c>
      <c r="G1373" s="12"/>
    </row>
    <row r="1374" customHeight="1" spans="1:7">
      <c r="A1374" s="12">
        <v>1370</v>
      </c>
      <c r="B1374" s="12" t="s">
        <v>33508</v>
      </c>
      <c r="C1374" s="12" t="s">
        <v>33491</v>
      </c>
      <c r="D1374" s="65">
        <v>12.5</v>
      </c>
      <c r="E1374" s="55" t="s">
        <v>33070</v>
      </c>
      <c r="F1374" s="12">
        <v>60.5</v>
      </c>
      <c r="G1374" s="12"/>
    </row>
    <row r="1375" customHeight="1" spans="1:7">
      <c r="A1375" s="12">
        <v>1371</v>
      </c>
      <c r="B1375" s="13" t="s">
        <v>33509</v>
      </c>
      <c r="C1375" s="12" t="s">
        <v>33491</v>
      </c>
      <c r="D1375" s="13">
        <v>9.81</v>
      </c>
      <c r="E1375" s="55" t="s">
        <v>33070</v>
      </c>
      <c r="F1375" s="12">
        <v>47.48</v>
      </c>
      <c r="G1375" s="12"/>
    </row>
    <row r="1376" customHeight="1" spans="1:7">
      <c r="A1376" s="12">
        <v>1372</v>
      </c>
      <c r="B1376" s="13" t="s">
        <v>32762</v>
      </c>
      <c r="C1376" s="12" t="s">
        <v>33491</v>
      </c>
      <c r="D1376" s="13">
        <v>9.29</v>
      </c>
      <c r="E1376" s="55" t="s">
        <v>33070</v>
      </c>
      <c r="F1376" s="12">
        <v>44.96</v>
      </c>
      <c r="G1376" s="12"/>
    </row>
    <row r="1377" customHeight="1" spans="1:7">
      <c r="A1377" s="12">
        <v>1373</v>
      </c>
      <c r="B1377" s="13" t="s">
        <v>32969</v>
      </c>
      <c r="C1377" s="12" t="s">
        <v>33510</v>
      </c>
      <c r="D1377" s="13">
        <v>11.72</v>
      </c>
      <c r="E1377" s="55" t="s">
        <v>33070</v>
      </c>
      <c r="F1377" s="12">
        <v>56.72</v>
      </c>
      <c r="G1377" s="12"/>
    </row>
    <row r="1378" customHeight="1" spans="1:7">
      <c r="A1378" s="12">
        <v>1374</v>
      </c>
      <c r="B1378" s="13" t="s">
        <v>17135</v>
      </c>
      <c r="C1378" s="12" t="s">
        <v>33510</v>
      </c>
      <c r="D1378" s="13">
        <v>20.77</v>
      </c>
      <c r="E1378" s="55" t="s">
        <v>33070</v>
      </c>
      <c r="F1378" s="12">
        <v>100.53</v>
      </c>
      <c r="G1378" s="12"/>
    </row>
    <row r="1379" customHeight="1" spans="1:7">
      <c r="A1379" s="12">
        <v>1375</v>
      </c>
      <c r="B1379" s="13" t="s">
        <v>4984</v>
      </c>
      <c r="C1379" s="12" t="s">
        <v>33510</v>
      </c>
      <c r="D1379" s="13">
        <v>144.43</v>
      </c>
      <c r="E1379" s="55" t="s">
        <v>33070</v>
      </c>
      <c r="F1379" s="12">
        <v>699.04</v>
      </c>
      <c r="G1379" s="12"/>
    </row>
    <row r="1380" customHeight="1" spans="1:7">
      <c r="A1380" s="12">
        <v>1376</v>
      </c>
      <c r="B1380" s="13" t="s">
        <v>33511</v>
      </c>
      <c r="C1380" s="12" t="s">
        <v>33510</v>
      </c>
      <c r="D1380" s="13">
        <v>12</v>
      </c>
      <c r="E1380" s="55" t="s">
        <v>33070</v>
      </c>
      <c r="F1380" s="12">
        <v>58.08</v>
      </c>
      <c r="G1380" s="12"/>
    </row>
    <row r="1381" customHeight="1" spans="1:7">
      <c r="A1381" s="12">
        <v>1377</v>
      </c>
      <c r="B1381" s="13" t="s">
        <v>25544</v>
      </c>
      <c r="C1381" s="12" t="s">
        <v>33510</v>
      </c>
      <c r="D1381" s="13">
        <v>44.6</v>
      </c>
      <c r="E1381" s="55" t="s">
        <v>33070</v>
      </c>
      <c r="F1381" s="12">
        <v>215.86</v>
      </c>
      <c r="G1381" s="12"/>
    </row>
    <row r="1382" customHeight="1" spans="1:7">
      <c r="A1382" s="12">
        <v>1378</v>
      </c>
      <c r="B1382" s="12" t="s">
        <v>9552</v>
      </c>
      <c r="C1382" s="12" t="s">
        <v>33510</v>
      </c>
      <c r="D1382" s="13">
        <v>70.28</v>
      </c>
      <c r="E1382" s="55" t="s">
        <v>33070</v>
      </c>
      <c r="F1382" s="12">
        <v>340.16</v>
      </c>
      <c r="G1382" s="12"/>
    </row>
    <row r="1383" customHeight="1" spans="1:7">
      <c r="A1383" s="12">
        <v>1379</v>
      </c>
      <c r="B1383" s="13" t="s">
        <v>3336</v>
      </c>
      <c r="C1383" s="12" t="s">
        <v>33510</v>
      </c>
      <c r="D1383" s="13">
        <v>57.09</v>
      </c>
      <c r="E1383" s="55" t="s">
        <v>33070</v>
      </c>
      <c r="F1383" s="12">
        <v>276.32</v>
      </c>
      <c r="G1383" s="12"/>
    </row>
    <row r="1384" customHeight="1" spans="1:7">
      <c r="A1384" s="12">
        <v>1380</v>
      </c>
      <c r="B1384" s="13" t="s">
        <v>6038</v>
      </c>
      <c r="C1384" s="12" t="s">
        <v>33510</v>
      </c>
      <c r="D1384" s="13">
        <v>69.85</v>
      </c>
      <c r="E1384" s="55" t="s">
        <v>33070</v>
      </c>
      <c r="F1384" s="12">
        <v>338.07</v>
      </c>
      <c r="G1384" s="12"/>
    </row>
    <row r="1385" customHeight="1" spans="1:7">
      <c r="A1385" s="12">
        <v>1381</v>
      </c>
      <c r="B1385" s="13" t="s">
        <v>3438</v>
      </c>
      <c r="C1385" s="12" t="s">
        <v>33510</v>
      </c>
      <c r="D1385" s="13">
        <v>82.05</v>
      </c>
      <c r="E1385" s="55" t="s">
        <v>33070</v>
      </c>
      <c r="F1385" s="12">
        <v>397.12</v>
      </c>
      <c r="G1385" s="12"/>
    </row>
    <row r="1386" customHeight="1" spans="1:7">
      <c r="A1386" s="12">
        <v>1382</v>
      </c>
      <c r="B1386" s="13" t="s">
        <v>5895</v>
      </c>
      <c r="C1386" s="12" t="s">
        <v>33510</v>
      </c>
      <c r="D1386" s="13">
        <v>27.99</v>
      </c>
      <c r="E1386" s="55" t="s">
        <v>33070</v>
      </c>
      <c r="F1386" s="12">
        <v>135.47</v>
      </c>
      <c r="G1386" s="12"/>
    </row>
    <row r="1387" customHeight="1" spans="1:7">
      <c r="A1387" s="12">
        <v>1383</v>
      </c>
      <c r="B1387" s="13" t="s">
        <v>32270</v>
      </c>
      <c r="C1387" s="12" t="s">
        <v>33510</v>
      </c>
      <c r="D1387" s="13">
        <v>48.14</v>
      </c>
      <c r="E1387" s="55" t="s">
        <v>33070</v>
      </c>
      <c r="F1387" s="12">
        <v>233</v>
      </c>
      <c r="G1387" s="12"/>
    </row>
    <row r="1388" customHeight="1" spans="1:7">
      <c r="A1388" s="12">
        <v>1384</v>
      </c>
      <c r="B1388" s="13" t="s">
        <v>3514</v>
      </c>
      <c r="C1388" s="12" t="s">
        <v>33510</v>
      </c>
      <c r="D1388" s="13">
        <v>12.77</v>
      </c>
      <c r="E1388" s="55" t="s">
        <v>33070</v>
      </c>
      <c r="F1388" s="12">
        <v>61.81</v>
      </c>
      <c r="G1388" s="12"/>
    </row>
    <row r="1389" customHeight="1" spans="1:7">
      <c r="A1389" s="12">
        <v>1385</v>
      </c>
      <c r="B1389" s="13" t="s">
        <v>4236</v>
      </c>
      <c r="C1389" s="12" t="s">
        <v>33510</v>
      </c>
      <c r="D1389" s="13">
        <v>17.54</v>
      </c>
      <c r="E1389" s="55" t="s">
        <v>33070</v>
      </c>
      <c r="F1389" s="12">
        <v>84.89</v>
      </c>
      <c r="G1389" s="12"/>
    </row>
    <row r="1390" customHeight="1" spans="1:7">
      <c r="A1390" s="12">
        <v>1386</v>
      </c>
      <c r="B1390" s="13" t="s">
        <v>8070</v>
      </c>
      <c r="C1390" s="12" t="s">
        <v>33510</v>
      </c>
      <c r="D1390" s="13">
        <v>68.28</v>
      </c>
      <c r="E1390" s="55" t="s">
        <v>33070</v>
      </c>
      <c r="F1390" s="12">
        <v>330.48</v>
      </c>
      <c r="G1390" s="12"/>
    </row>
    <row r="1391" customHeight="1" spans="1:7">
      <c r="A1391" s="12">
        <v>1387</v>
      </c>
      <c r="B1391" s="13" t="s">
        <v>33512</v>
      </c>
      <c r="C1391" s="12" t="s">
        <v>33510</v>
      </c>
      <c r="D1391" s="13">
        <v>30.4</v>
      </c>
      <c r="E1391" s="55" t="s">
        <v>33070</v>
      </c>
      <c r="F1391" s="12">
        <v>147.14</v>
      </c>
      <c r="G1391" s="12"/>
    </row>
    <row r="1392" customHeight="1" spans="1:7">
      <c r="A1392" s="12">
        <v>1388</v>
      </c>
      <c r="B1392" s="13" t="s">
        <v>1370</v>
      </c>
      <c r="C1392" s="12" t="s">
        <v>33510</v>
      </c>
      <c r="D1392" s="13">
        <v>25.36</v>
      </c>
      <c r="E1392" s="55" t="s">
        <v>33070</v>
      </c>
      <c r="F1392" s="12">
        <v>122.74</v>
      </c>
      <c r="G1392" s="12"/>
    </row>
    <row r="1393" customHeight="1" spans="1:7">
      <c r="A1393" s="12">
        <v>1389</v>
      </c>
      <c r="B1393" s="13" t="s">
        <v>33513</v>
      </c>
      <c r="C1393" s="12" t="s">
        <v>33510</v>
      </c>
      <c r="D1393" s="13">
        <v>89.52</v>
      </c>
      <c r="E1393" s="55" t="s">
        <v>33070</v>
      </c>
      <c r="F1393" s="12">
        <v>433.28</v>
      </c>
      <c r="G1393" s="12"/>
    </row>
    <row r="1394" customHeight="1" spans="1:7">
      <c r="A1394" s="12">
        <v>1390</v>
      </c>
      <c r="B1394" s="13" t="s">
        <v>6208</v>
      </c>
      <c r="C1394" s="12" t="s">
        <v>33510</v>
      </c>
      <c r="D1394" s="13">
        <v>9.8</v>
      </c>
      <c r="E1394" s="55" t="s">
        <v>33070</v>
      </c>
      <c r="F1394" s="12">
        <v>47.43</v>
      </c>
      <c r="G1394" s="12"/>
    </row>
    <row r="1395" customHeight="1" spans="1:7">
      <c r="A1395" s="12">
        <v>1391</v>
      </c>
      <c r="B1395" s="13" t="s">
        <v>804</v>
      </c>
      <c r="C1395" s="12" t="s">
        <v>33510</v>
      </c>
      <c r="D1395" s="13">
        <v>28.46</v>
      </c>
      <c r="E1395" s="55" t="s">
        <v>33070</v>
      </c>
      <c r="F1395" s="12">
        <v>137.75</v>
      </c>
      <c r="G1395" s="12"/>
    </row>
    <row r="1396" customHeight="1" spans="1:7">
      <c r="A1396" s="12">
        <v>1392</v>
      </c>
      <c r="B1396" s="13" t="s">
        <v>28958</v>
      </c>
      <c r="C1396" s="12" t="s">
        <v>33510</v>
      </c>
      <c r="D1396" s="13">
        <v>47.39</v>
      </c>
      <c r="E1396" s="55" t="s">
        <v>33070</v>
      </c>
      <c r="F1396" s="12">
        <v>229.37</v>
      </c>
      <c r="G1396" s="12"/>
    </row>
    <row r="1397" customHeight="1" spans="1:7">
      <c r="A1397" s="12">
        <v>1393</v>
      </c>
      <c r="B1397" s="13" t="s">
        <v>17666</v>
      </c>
      <c r="C1397" s="12" t="s">
        <v>33510</v>
      </c>
      <c r="D1397" s="13">
        <v>50.95</v>
      </c>
      <c r="E1397" s="55" t="s">
        <v>33070</v>
      </c>
      <c r="F1397" s="12">
        <v>246.6</v>
      </c>
      <c r="G1397" s="12"/>
    </row>
    <row r="1398" customHeight="1" spans="1:7">
      <c r="A1398" s="12">
        <v>1394</v>
      </c>
      <c r="B1398" s="13" t="s">
        <v>2598</v>
      </c>
      <c r="C1398" s="12" t="s">
        <v>33510</v>
      </c>
      <c r="D1398" s="13">
        <v>13</v>
      </c>
      <c r="E1398" s="55" t="s">
        <v>33070</v>
      </c>
      <c r="F1398" s="12">
        <v>62.92</v>
      </c>
      <c r="G1398" s="12"/>
    </row>
    <row r="1399" customHeight="1" spans="1:7">
      <c r="A1399" s="12">
        <v>1395</v>
      </c>
      <c r="B1399" s="13" t="s">
        <v>33514</v>
      </c>
      <c r="C1399" s="12" t="s">
        <v>33510</v>
      </c>
      <c r="D1399" s="13">
        <v>10.26</v>
      </c>
      <c r="E1399" s="55" t="s">
        <v>33070</v>
      </c>
      <c r="F1399" s="12">
        <v>49.66</v>
      </c>
      <c r="G1399" s="12"/>
    </row>
    <row r="1400" customHeight="1" spans="1:7">
      <c r="A1400" s="12">
        <v>1396</v>
      </c>
      <c r="B1400" s="12" t="s">
        <v>33515</v>
      </c>
      <c r="C1400" s="12" t="s">
        <v>33510</v>
      </c>
      <c r="D1400" s="13">
        <v>58.11</v>
      </c>
      <c r="E1400" s="55" t="s">
        <v>33070</v>
      </c>
      <c r="F1400" s="12">
        <v>281.25</v>
      </c>
      <c r="G1400" s="12"/>
    </row>
    <row r="1401" customHeight="1" spans="1:7">
      <c r="A1401" s="12">
        <v>1397</v>
      </c>
      <c r="B1401" s="13" t="s">
        <v>33516</v>
      </c>
      <c r="C1401" s="12" t="s">
        <v>33510</v>
      </c>
      <c r="D1401" s="13">
        <v>21.04</v>
      </c>
      <c r="E1401" s="55" t="s">
        <v>33070</v>
      </c>
      <c r="F1401" s="12">
        <v>101.83</v>
      </c>
      <c r="G1401" s="12"/>
    </row>
    <row r="1402" customHeight="1" spans="1:7">
      <c r="A1402" s="12">
        <v>1398</v>
      </c>
      <c r="B1402" s="12" t="s">
        <v>33517</v>
      </c>
      <c r="C1402" s="12" t="s">
        <v>33510</v>
      </c>
      <c r="D1402" s="13">
        <v>39.47</v>
      </c>
      <c r="E1402" s="55" t="s">
        <v>33070</v>
      </c>
      <c r="F1402" s="12">
        <v>191.03</v>
      </c>
      <c r="G1402" s="12"/>
    </row>
    <row r="1403" customHeight="1" spans="1:7">
      <c r="A1403" s="12">
        <v>1399</v>
      </c>
      <c r="B1403" s="12" t="s">
        <v>4111</v>
      </c>
      <c r="C1403" s="12" t="s">
        <v>33510</v>
      </c>
      <c r="D1403" s="13">
        <v>21.26</v>
      </c>
      <c r="E1403" s="55" t="s">
        <v>33070</v>
      </c>
      <c r="F1403" s="12">
        <v>102.9</v>
      </c>
      <c r="G1403" s="12"/>
    </row>
    <row r="1404" customHeight="1" spans="1:7">
      <c r="A1404" s="12">
        <v>1400</v>
      </c>
      <c r="B1404" s="12" t="s">
        <v>21359</v>
      </c>
      <c r="C1404" s="12" t="s">
        <v>33510</v>
      </c>
      <c r="D1404" s="13">
        <v>22.98</v>
      </c>
      <c r="E1404" s="55" t="s">
        <v>33070</v>
      </c>
      <c r="F1404" s="12">
        <v>111.22</v>
      </c>
      <c r="G1404" s="12"/>
    </row>
    <row r="1405" customHeight="1" spans="1:7">
      <c r="A1405" s="12">
        <v>1401</v>
      </c>
      <c r="B1405" s="12" t="s">
        <v>33518</v>
      </c>
      <c r="C1405" s="12" t="s">
        <v>33510</v>
      </c>
      <c r="D1405" s="13">
        <v>18.56</v>
      </c>
      <c r="E1405" s="55" t="s">
        <v>33070</v>
      </c>
      <c r="F1405" s="12">
        <v>89.83</v>
      </c>
      <c r="G1405" s="12"/>
    </row>
    <row r="1406" customHeight="1" spans="1:7">
      <c r="A1406" s="12">
        <v>1402</v>
      </c>
      <c r="B1406" s="12" t="s">
        <v>31131</v>
      </c>
      <c r="C1406" s="12" t="s">
        <v>33510</v>
      </c>
      <c r="D1406" s="13">
        <v>46.45</v>
      </c>
      <c r="E1406" s="55" t="s">
        <v>33070</v>
      </c>
      <c r="F1406" s="12">
        <v>224.82</v>
      </c>
      <c r="G1406" s="12"/>
    </row>
    <row r="1407" s="3" customFormat="1" customHeight="1" spans="1:7">
      <c r="A1407" s="12">
        <v>1403</v>
      </c>
      <c r="B1407" s="12" t="s">
        <v>33519</v>
      </c>
      <c r="C1407" s="12" t="s">
        <v>33510</v>
      </c>
      <c r="D1407" s="13">
        <v>11.74</v>
      </c>
      <c r="E1407" s="55" t="s">
        <v>33070</v>
      </c>
      <c r="F1407" s="12">
        <v>56.82</v>
      </c>
      <c r="G1407" s="12"/>
    </row>
    <row r="1408" customHeight="1" spans="1:7">
      <c r="A1408" s="12">
        <v>1404</v>
      </c>
      <c r="B1408" s="13" t="s">
        <v>3554</v>
      </c>
      <c r="C1408" s="12" t="s">
        <v>33520</v>
      </c>
      <c r="D1408" s="13">
        <v>5</v>
      </c>
      <c r="E1408" s="55" t="s">
        <v>33070</v>
      </c>
      <c r="F1408" s="12">
        <v>24.2</v>
      </c>
      <c r="G1408" s="12"/>
    </row>
    <row r="1409" customHeight="1" spans="1:7">
      <c r="A1409" s="12">
        <v>1405</v>
      </c>
      <c r="B1409" s="12" t="s">
        <v>33521</v>
      </c>
      <c r="C1409" s="12" t="s">
        <v>33520</v>
      </c>
      <c r="D1409" s="13">
        <v>2.33</v>
      </c>
      <c r="E1409" s="55" t="s">
        <v>33070</v>
      </c>
      <c r="F1409" s="12">
        <v>11.28</v>
      </c>
      <c r="G1409" s="12"/>
    </row>
    <row r="1410" customHeight="1" spans="1:7">
      <c r="A1410" s="12">
        <v>1406</v>
      </c>
      <c r="B1410" s="12" t="s">
        <v>6224</v>
      </c>
      <c r="C1410" s="12" t="s">
        <v>33520</v>
      </c>
      <c r="D1410" s="13">
        <v>7.16</v>
      </c>
      <c r="E1410" s="55" t="s">
        <v>33070</v>
      </c>
      <c r="F1410" s="12">
        <v>34.65</v>
      </c>
      <c r="G1410" s="12"/>
    </row>
    <row r="1411" customHeight="1" spans="1:7">
      <c r="A1411" s="12">
        <v>1407</v>
      </c>
      <c r="B1411" s="12" t="s">
        <v>33522</v>
      </c>
      <c r="C1411" s="12" t="s">
        <v>33520</v>
      </c>
      <c r="D1411" s="13">
        <v>600</v>
      </c>
      <c r="E1411" s="55" t="s">
        <v>33070</v>
      </c>
      <c r="F1411" s="12">
        <v>2904</v>
      </c>
      <c r="G1411" s="12"/>
    </row>
    <row r="1412" customHeight="1" spans="1:7">
      <c r="A1412" s="12">
        <v>1408</v>
      </c>
      <c r="B1412" s="12" t="s">
        <v>11581</v>
      </c>
      <c r="C1412" s="12" t="s">
        <v>33523</v>
      </c>
      <c r="D1412" s="13">
        <v>7.19</v>
      </c>
      <c r="E1412" s="55" t="s">
        <v>33070</v>
      </c>
      <c r="F1412" s="12">
        <v>34.8</v>
      </c>
      <c r="G1412" s="12"/>
    </row>
    <row r="1413" customHeight="1" spans="1:7">
      <c r="A1413" s="12">
        <v>1409</v>
      </c>
      <c r="B1413" s="12" t="s">
        <v>19367</v>
      </c>
      <c r="C1413" s="12" t="s">
        <v>33523</v>
      </c>
      <c r="D1413" s="13">
        <v>6.54</v>
      </c>
      <c r="E1413" s="55" t="s">
        <v>33070</v>
      </c>
      <c r="F1413" s="12">
        <v>31.65</v>
      </c>
      <c r="G1413" s="12"/>
    </row>
    <row r="1414" customHeight="1" spans="1:7">
      <c r="A1414" s="12">
        <v>1410</v>
      </c>
      <c r="B1414" s="12" t="s">
        <v>17627</v>
      </c>
      <c r="C1414" s="12" t="s">
        <v>33523</v>
      </c>
      <c r="D1414" s="13">
        <v>55.3</v>
      </c>
      <c r="E1414" s="55" t="s">
        <v>33070</v>
      </c>
      <c r="F1414" s="12">
        <v>267.65</v>
      </c>
      <c r="G1414" s="12"/>
    </row>
    <row r="1415" customHeight="1" spans="1:7">
      <c r="A1415" s="12">
        <v>1411</v>
      </c>
      <c r="B1415" s="12" t="s">
        <v>33524</v>
      </c>
      <c r="C1415" s="12" t="s">
        <v>33523</v>
      </c>
      <c r="D1415" s="13">
        <v>31.34</v>
      </c>
      <c r="E1415" s="55" t="s">
        <v>33070</v>
      </c>
      <c r="F1415" s="12">
        <v>151.69</v>
      </c>
      <c r="G1415" s="12"/>
    </row>
    <row r="1416" customHeight="1" spans="1:7">
      <c r="A1416" s="12">
        <v>1412</v>
      </c>
      <c r="B1416" s="12" t="s">
        <v>33525</v>
      </c>
      <c r="C1416" s="12" t="s">
        <v>33523</v>
      </c>
      <c r="D1416" s="13">
        <v>29.97</v>
      </c>
      <c r="E1416" s="55" t="s">
        <v>33070</v>
      </c>
      <c r="F1416" s="12">
        <v>145.05</v>
      </c>
      <c r="G1416" s="12"/>
    </row>
    <row r="1417" customHeight="1" spans="1:7">
      <c r="A1417" s="12">
        <v>1413</v>
      </c>
      <c r="B1417" s="12" t="s">
        <v>33526</v>
      </c>
      <c r="C1417" s="12" t="s">
        <v>33523</v>
      </c>
      <c r="D1417" s="13">
        <v>51.52</v>
      </c>
      <c r="E1417" s="55" t="s">
        <v>33070</v>
      </c>
      <c r="F1417" s="12">
        <v>249.36</v>
      </c>
      <c r="G1417" s="12"/>
    </row>
    <row r="1418" customHeight="1" spans="1:7">
      <c r="A1418" s="12">
        <v>1414</v>
      </c>
      <c r="B1418" s="12" t="s">
        <v>33304</v>
      </c>
      <c r="C1418" s="12" t="s">
        <v>33523</v>
      </c>
      <c r="D1418" s="13">
        <v>5.96</v>
      </c>
      <c r="E1418" s="55" t="s">
        <v>33070</v>
      </c>
      <c r="F1418" s="12">
        <v>28.85</v>
      </c>
      <c r="G1418" s="12"/>
    </row>
    <row r="1419" customHeight="1" spans="1:7">
      <c r="A1419" s="12">
        <v>1415</v>
      </c>
      <c r="B1419" s="12" t="s">
        <v>17229</v>
      </c>
      <c r="C1419" s="12" t="s">
        <v>33523</v>
      </c>
      <c r="D1419" s="13">
        <v>32.17</v>
      </c>
      <c r="E1419" s="55" t="s">
        <v>33070</v>
      </c>
      <c r="F1419" s="12">
        <v>155.7</v>
      </c>
      <c r="G1419" s="12"/>
    </row>
    <row r="1420" customHeight="1" spans="1:7">
      <c r="A1420" s="12">
        <v>1416</v>
      </c>
      <c r="B1420" s="12" t="s">
        <v>33527</v>
      </c>
      <c r="C1420" s="12" t="s">
        <v>33523</v>
      </c>
      <c r="D1420" s="13">
        <v>41.32</v>
      </c>
      <c r="E1420" s="55" t="s">
        <v>33070</v>
      </c>
      <c r="F1420" s="12">
        <v>199.99</v>
      </c>
      <c r="G1420" s="12"/>
    </row>
    <row r="1421" customHeight="1" spans="1:7">
      <c r="A1421" s="12">
        <v>1417</v>
      </c>
      <c r="B1421" s="12" t="s">
        <v>33528</v>
      </c>
      <c r="C1421" s="12" t="s">
        <v>33523</v>
      </c>
      <c r="D1421" s="13">
        <v>50.28</v>
      </c>
      <c r="E1421" s="55" t="s">
        <v>33070</v>
      </c>
      <c r="F1421" s="12">
        <v>243.36</v>
      </c>
      <c r="G1421" s="12"/>
    </row>
    <row r="1422" customHeight="1" spans="1:7">
      <c r="A1422" s="12">
        <v>1418</v>
      </c>
      <c r="B1422" s="12" t="s">
        <v>33529</v>
      </c>
      <c r="C1422" s="12" t="s">
        <v>33523</v>
      </c>
      <c r="D1422" s="13">
        <v>22.49</v>
      </c>
      <c r="E1422" s="55" t="s">
        <v>33070</v>
      </c>
      <c r="F1422" s="12">
        <v>108.85</v>
      </c>
      <c r="G1422" s="12"/>
    </row>
    <row r="1423" customHeight="1" spans="1:7">
      <c r="A1423" s="12">
        <v>1419</v>
      </c>
      <c r="B1423" s="12" t="s">
        <v>33530</v>
      </c>
      <c r="C1423" s="12" t="s">
        <v>33523</v>
      </c>
      <c r="D1423" s="13">
        <v>53.98</v>
      </c>
      <c r="E1423" s="55" t="s">
        <v>33070</v>
      </c>
      <c r="F1423" s="12">
        <v>261.26</v>
      </c>
      <c r="G1423" s="12"/>
    </row>
    <row r="1424" customHeight="1" spans="1:7">
      <c r="A1424" s="12">
        <v>1420</v>
      </c>
      <c r="B1424" s="12" t="s">
        <v>33531</v>
      </c>
      <c r="C1424" s="12" t="s">
        <v>33523</v>
      </c>
      <c r="D1424" s="13">
        <v>81.45</v>
      </c>
      <c r="E1424" s="55" t="s">
        <v>33070</v>
      </c>
      <c r="F1424" s="12">
        <v>394.22</v>
      </c>
      <c r="G1424" s="12"/>
    </row>
    <row r="1425" customHeight="1" spans="1:7">
      <c r="A1425" s="12">
        <v>1421</v>
      </c>
      <c r="B1425" s="12" t="s">
        <v>33532</v>
      </c>
      <c r="C1425" s="12" t="s">
        <v>33523</v>
      </c>
      <c r="D1425" s="13">
        <v>12.5</v>
      </c>
      <c r="E1425" s="55" t="s">
        <v>33070</v>
      </c>
      <c r="F1425" s="12">
        <v>60.5</v>
      </c>
      <c r="G1425" s="12"/>
    </row>
    <row r="1426" customHeight="1" spans="1:7">
      <c r="A1426" s="12">
        <v>1422</v>
      </c>
      <c r="B1426" s="12" t="s">
        <v>2937</v>
      </c>
      <c r="C1426" s="12" t="s">
        <v>33523</v>
      </c>
      <c r="D1426" s="13">
        <v>31.74</v>
      </c>
      <c r="E1426" s="55" t="s">
        <v>33070</v>
      </c>
      <c r="F1426" s="12">
        <v>153.62</v>
      </c>
      <c r="G1426" s="12"/>
    </row>
    <row r="1427" customHeight="1" spans="1:7">
      <c r="A1427" s="12">
        <v>1423</v>
      </c>
      <c r="B1427" s="12" t="s">
        <v>33533</v>
      </c>
      <c r="C1427" s="12" t="s">
        <v>33523</v>
      </c>
      <c r="D1427" s="13">
        <v>28.54</v>
      </c>
      <c r="E1427" s="55" t="s">
        <v>33070</v>
      </c>
      <c r="F1427" s="12">
        <v>138.13</v>
      </c>
      <c r="G1427" s="12"/>
    </row>
    <row r="1428" customHeight="1" spans="1:7">
      <c r="A1428" s="12">
        <v>1424</v>
      </c>
      <c r="B1428" s="12" t="s">
        <v>4406</v>
      </c>
      <c r="C1428" s="12" t="s">
        <v>33523</v>
      </c>
      <c r="D1428" s="13">
        <v>22.53</v>
      </c>
      <c r="E1428" s="55" t="s">
        <v>33070</v>
      </c>
      <c r="F1428" s="12">
        <v>109.05</v>
      </c>
      <c r="G1428" s="12"/>
    </row>
    <row r="1429" customHeight="1" spans="1:7">
      <c r="A1429" s="12">
        <v>1425</v>
      </c>
      <c r="B1429" s="12" t="s">
        <v>33534</v>
      </c>
      <c r="C1429" s="12" t="s">
        <v>33535</v>
      </c>
      <c r="D1429" s="13">
        <v>76.53</v>
      </c>
      <c r="E1429" s="55" t="s">
        <v>33070</v>
      </c>
      <c r="F1429" s="12">
        <v>370.41</v>
      </c>
      <c r="G1429" s="12"/>
    </row>
    <row r="1430" customHeight="1" spans="1:7">
      <c r="A1430" s="12">
        <v>1426</v>
      </c>
      <c r="B1430" s="12" t="s">
        <v>33536</v>
      </c>
      <c r="C1430" s="12" t="s">
        <v>33535</v>
      </c>
      <c r="D1430" s="13">
        <v>13.33</v>
      </c>
      <c r="E1430" s="55" t="s">
        <v>33070</v>
      </c>
      <c r="F1430" s="12">
        <v>64.52</v>
      </c>
      <c r="G1430" s="12"/>
    </row>
    <row r="1431" customHeight="1" spans="1:7">
      <c r="A1431" s="12">
        <v>1427</v>
      </c>
      <c r="B1431" s="12" t="s">
        <v>33537</v>
      </c>
      <c r="C1431" s="12" t="s">
        <v>33535</v>
      </c>
      <c r="D1431" s="13">
        <v>23.13</v>
      </c>
      <c r="E1431" s="55" t="s">
        <v>33070</v>
      </c>
      <c r="F1431" s="12">
        <v>111.95</v>
      </c>
      <c r="G1431" s="12"/>
    </row>
    <row r="1432" customHeight="1" spans="1:7">
      <c r="A1432" s="12">
        <v>1428</v>
      </c>
      <c r="B1432" s="12" t="s">
        <v>33538</v>
      </c>
      <c r="C1432" s="12" t="s">
        <v>33535</v>
      </c>
      <c r="D1432" s="13">
        <v>42.86</v>
      </c>
      <c r="E1432" s="55" t="s">
        <v>33070</v>
      </c>
      <c r="F1432" s="12">
        <v>207.44</v>
      </c>
      <c r="G1432" s="12"/>
    </row>
    <row r="1433" customHeight="1" spans="1:7">
      <c r="A1433" s="12">
        <v>1429</v>
      </c>
      <c r="B1433" s="12" t="s">
        <v>33539</v>
      </c>
      <c r="C1433" s="12" t="s">
        <v>33535</v>
      </c>
      <c r="D1433" s="13">
        <v>34</v>
      </c>
      <c r="E1433" s="55" t="s">
        <v>33070</v>
      </c>
      <c r="F1433" s="12">
        <v>164.56</v>
      </c>
      <c r="G1433" s="12"/>
    </row>
    <row r="1434" customHeight="1" spans="1:7">
      <c r="A1434" s="12">
        <v>1430</v>
      </c>
      <c r="B1434" s="12" t="s">
        <v>33540</v>
      </c>
      <c r="C1434" s="12" t="s">
        <v>33535</v>
      </c>
      <c r="D1434" s="13">
        <v>34.69</v>
      </c>
      <c r="E1434" s="55" t="s">
        <v>33070</v>
      </c>
      <c r="F1434" s="12">
        <v>167.9</v>
      </c>
      <c r="G1434" s="12"/>
    </row>
    <row r="1435" customHeight="1" spans="1:7">
      <c r="A1435" s="12">
        <v>1431</v>
      </c>
      <c r="B1435" s="12" t="s">
        <v>33541</v>
      </c>
      <c r="C1435" s="12" t="s">
        <v>33535</v>
      </c>
      <c r="D1435" s="13">
        <v>34.6</v>
      </c>
      <c r="E1435" s="55" t="s">
        <v>33070</v>
      </c>
      <c r="F1435" s="12">
        <v>167.46</v>
      </c>
      <c r="G1435" s="12"/>
    </row>
    <row r="1436" customHeight="1" spans="1:7">
      <c r="A1436" s="12">
        <v>1432</v>
      </c>
      <c r="B1436" s="12" t="s">
        <v>33542</v>
      </c>
      <c r="C1436" s="12" t="s">
        <v>33535</v>
      </c>
      <c r="D1436" s="13">
        <v>35.19</v>
      </c>
      <c r="E1436" s="55" t="s">
        <v>33070</v>
      </c>
      <c r="F1436" s="12">
        <v>170.32</v>
      </c>
      <c r="G1436" s="12"/>
    </row>
    <row r="1437" customHeight="1" spans="1:7">
      <c r="A1437" s="12">
        <v>1433</v>
      </c>
      <c r="B1437" s="12" t="s">
        <v>6219</v>
      </c>
      <c r="C1437" s="12" t="s">
        <v>33535</v>
      </c>
      <c r="D1437" s="13">
        <v>21.81</v>
      </c>
      <c r="E1437" s="55" t="s">
        <v>33070</v>
      </c>
      <c r="F1437" s="12">
        <v>105.56</v>
      </c>
      <c r="G1437" s="12"/>
    </row>
    <row r="1438" customHeight="1" spans="1:7">
      <c r="A1438" s="12">
        <v>1434</v>
      </c>
      <c r="B1438" s="12" t="s">
        <v>33543</v>
      </c>
      <c r="C1438" s="12" t="s">
        <v>33535</v>
      </c>
      <c r="D1438" s="13">
        <v>340.07</v>
      </c>
      <c r="E1438" s="55" t="s">
        <v>33070</v>
      </c>
      <c r="F1438" s="12">
        <v>1645.94</v>
      </c>
      <c r="G1438" s="12"/>
    </row>
    <row r="1439" s="3" customFormat="1" customHeight="1" spans="1:7">
      <c r="A1439" s="12">
        <v>1435</v>
      </c>
      <c r="B1439" s="12" t="s">
        <v>33544</v>
      </c>
      <c r="C1439" s="12" t="s">
        <v>33535</v>
      </c>
      <c r="D1439" s="13">
        <v>15.6</v>
      </c>
      <c r="E1439" s="55" t="s">
        <v>33070</v>
      </c>
      <c r="F1439" s="12">
        <v>75.5</v>
      </c>
      <c r="G1439" s="12"/>
    </row>
    <row r="1440" customHeight="1" spans="1:7">
      <c r="A1440" s="12">
        <v>1436</v>
      </c>
      <c r="B1440" s="12" t="s">
        <v>33545</v>
      </c>
      <c r="C1440" s="12" t="s">
        <v>33546</v>
      </c>
      <c r="D1440" s="13">
        <v>8</v>
      </c>
      <c r="E1440" s="55" t="s">
        <v>33070</v>
      </c>
      <c r="F1440" s="12">
        <v>38.72</v>
      </c>
      <c r="G1440" s="12"/>
    </row>
    <row r="1441" customHeight="1" spans="1:7">
      <c r="A1441" s="12">
        <v>1437</v>
      </c>
      <c r="B1441" s="13" t="s">
        <v>33547</v>
      </c>
      <c r="C1441" s="12" t="s">
        <v>33546</v>
      </c>
      <c r="D1441" s="13">
        <v>4.2</v>
      </c>
      <c r="E1441" s="55" t="s">
        <v>33070</v>
      </c>
      <c r="F1441" s="12">
        <v>20.33</v>
      </c>
      <c r="G1441" s="12"/>
    </row>
    <row r="1442" customHeight="1" spans="1:7">
      <c r="A1442" s="12">
        <v>1438</v>
      </c>
      <c r="B1442" s="52" t="s">
        <v>10915</v>
      </c>
      <c r="C1442" s="52" t="s">
        <v>33548</v>
      </c>
      <c r="D1442" s="12">
        <v>20.42</v>
      </c>
      <c r="E1442" s="63">
        <v>4.84</v>
      </c>
      <c r="F1442" s="12">
        <v>98.83</v>
      </c>
      <c r="G1442" s="12"/>
    </row>
    <row r="1443" customHeight="1" spans="1:7">
      <c r="A1443" s="12">
        <v>1439</v>
      </c>
      <c r="B1443" s="52" t="s">
        <v>33549</v>
      </c>
      <c r="C1443" s="52" t="s">
        <v>33548</v>
      </c>
      <c r="D1443" s="12">
        <v>20.43</v>
      </c>
      <c r="E1443" s="63">
        <v>4.84</v>
      </c>
      <c r="F1443" s="12">
        <v>98.88</v>
      </c>
      <c r="G1443" s="12"/>
    </row>
    <row r="1444" customHeight="1" spans="1:7">
      <c r="A1444" s="12">
        <v>1440</v>
      </c>
      <c r="B1444" s="52" t="s">
        <v>6887</v>
      </c>
      <c r="C1444" s="52" t="s">
        <v>33548</v>
      </c>
      <c r="D1444" s="12">
        <v>17.15</v>
      </c>
      <c r="E1444" s="55" t="s">
        <v>33070</v>
      </c>
      <c r="F1444" s="12">
        <v>83.01</v>
      </c>
      <c r="G1444" s="12"/>
    </row>
    <row r="1445" customHeight="1" spans="1:7">
      <c r="A1445" s="12">
        <v>1441</v>
      </c>
      <c r="B1445" s="52" t="s">
        <v>733</v>
      </c>
      <c r="C1445" s="52" t="s">
        <v>33548</v>
      </c>
      <c r="D1445" s="12">
        <v>62.33</v>
      </c>
      <c r="E1445" s="63">
        <v>4.84</v>
      </c>
      <c r="F1445" s="12">
        <v>301.68</v>
      </c>
      <c r="G1445" s="12"/>
    </row>
    <row r="1446" customHeight="1" spans="1:7">
      <c r="A1446" s="12">
        <v>1442</v>
      </c>
      <c r="B1446" s="52" t="s">
        <v>6889</v>
      </c>
      <c r="C1446" s="52" t="s">
        <v>33548</v>
      </c>
      <c r="D1446" s="12">
        <v>93.29</v>
      </c>
      <c r="E1446" s="63">
        <v>4.84</v>
      </c>
      <c r="F1446" s="12">
        <v>451.52</v>
      </c>
      <c r="G1446" s="12"/>
    </row>
    <row r="1447" customHeight="1" spans="1:7">
      <c r="A1447" s="12">
        <v>1443</v>
      </c>
      <c r="B1447" s="52" t="s">
        <v>126</v>
      </c>
      <c r="C1447" s="52" t="s">
        <v>33548</v>
      </c>
      <c r="D1447" s="12">
        <v>6.17</v>
      </c>
      <c r="E1447" s="55" t="s">
        <v>33070</v>
      </c>
      <c r="F1447" s="12">
        <v>29.86</v>
      </c>
      <c r="G1447" s="12"/>
    </row>
    <row r="1448" customHeight="1" spans="1:7">
      <c r="A1448" s="12">
        <v>1444</v>
      </c>
      <c r="B1448" s="12" t="s">
        <v>22490</v>
      </c>
      <c r="C1448" s="52" t="s">
        <v>33548</v>
      </c>
      <c r="D1448" s="12">
        <v>24.85</v>
      </c>
      <c r="E1448" s="63">
        <v>4.84</v>
      </c>
      <c r="F1448" s="12">
        <v>120.27</v>
      </c>
      <c r="G1448" s="12"/>
    </row>
    <row r="1449" customHeight="1" spans="1:7">
      <c r="A1449" s="12">
        <v>1445</v>
      </c>
      <c r="B1449" s="12" t="s">
        <v>33550</v>
      </c>
      <c r="C1449" s="52" t="s">
        <v>33548</v>
      </c>
      <c r="D1449" s="12">
        <v>12</v>
      </c>
      <c r="E1449" s="63">
        <v>4.84</v>
      </c>
      <c r="F1449" s="12">
        <v>58.08</v>
      </c>
      <c r="G1449" s="12"/>
    </row>
    <row r="1450" customHeight="1" spans="1:7">
      <c r="A1450" s="12">
        <v>1446</v>
      </c>
      <c r="B1450" s="12" t="s">
        <v>10388</v>
      </c>
      <c r="C1450" s="52" t="s">
        <v>33548</v>
      </c>
      <c r="D1450" s="12">
        <v>12.49</v>
      </c>
      <c r="E1450" s="55" t="s">
        <v>33070</v>
      </c>
      <c r="F1450" s="12">
        <v>60.45</v>
      </c>
      <c r="G1450" s="12"/>
    </row>
    <row r="1451" customHeight="1" spans="1:7">
      <c r="A1451" s="12">
        <v>1447</v>
      </c>
      <c r="B1451" s="12" t="s">
        <v>12075</v>
      </c>
      <c r="C1451" s="52" t="s">
        <v>33548</v>
      </c>
      <c r="D1451" s="12">
        <v>3</v>
      </c>
      <c r="E1451" s="63">
        <v>4.84</v>
      </c>
      <c r="F1451" s="12">
        <v>14.52</v>
      </c>
      <c r="G1451" s="12"/>
    </row>
    <row r="1452" customHeight="1" spans="1:7">
      <c r="A1452" s="12">
        <v>1448</v>
      </c>
      <c r="B1452" s="12" t="s">
        <v>33551</v>
      </c>
      <c r="C1452" s="52" t="s">
        <v>33548</v>
      </c>
      <c r="D1452" s="12">
        <v>18.91</v>
      </c>
      <c r="E1452" s="63">
        <v>4.84</v>
      </c>
      <c r="F1452" s="12">
        <v>91.52</v>
      </c>
      <c r="G1452" s="12"/>
    </row>
    <row r="1453" customHeight="1" spans="1:7">
      <c r="A1453" s="12">
        <v>1449</v>
      </c>
      <c r="B1453" s="12" t="s">
        <v>5408</v>
      </c>
      <c r="C1453" s="52" t="s">
        <v>33548</v>
      </c>
      <c r="D1453" s="12">
        <v>13.39</v>
      </c>
      <c r="E1453" s="55" t="s">
        <v>33070</v>
      </c>
      <c r="F1453" s="12">
        <v>64.81</v>
      </c>
      <c r="G1453" s="12"/>
    </row>
    <row r="1454" customHeight="1" spans="1:7">
      <c r="A1454" s="12">
        <v>1450</v>
      </c>
      <c r="B1454" s="12" t="s">
        <v>33552</v>
      </c>
      <c r="C1454" s="52" t="s">
        <v>33548</v>
      </c>
      <c r="D1454" s="12">
        <v>15.08</v>
      </c>
      <c r="E1454" s="63">
        <v>4.84</v>
      </c>
      <c r="F1454" s="12">
        <v>72.99</v>
      </c>
      <c r="G1454" s="12"/>
    </row>
    <row r="1455" customHeight="1" spans="1:7">
      <c r="A1455" s="12">
        <v>1451</v>
      </c>
      <c r="B1455" s="12" t="s">
        <v>20636</v>
      </c>
      <c r="C1455" s="52" t="s">
        <v>33548</v>
      </c>
      <c r="D1455" s="12">
        <v>12.88</v>
      </c>
      <c r="E1455" s="63">
        <v>4.84</v>
      </c>
      <c r="F1455" s="12">
        <v>62.34</v>
      </c>
      <c r="G1455" s="12"/>
    </row>
    <row r="1456" customHeight="1" spans="1:7">
      <c r="A1456" s="12">
        <v>1452</v>
      </c>
      <c r="B1456" s="12" t="s">
        <v>33553</v>
      </c>
      <c r="C1456" s="52" t="s">
        <v>33548</v>
      </c>
      <c r="D1456" s="12">
        <v>140.34</v>
      </c>
      <c r="E1456" s="55" t="s">
        <v>33070</v>
      </c>
      <c r="F1456" s="12">
        <v>679.25</v>
      </c>
      <c r="G1456" s="12"/>
    </row>
    <row r="1457" customHeight="1" spans="1:7">
      <c r="A1457" s="12">
        <v>1453</v>
      </c>
      <c r="B1457" s="12" t="s">
        <v>733</v>
      </c>
      <c r="C1457" s="52" t="s">
        <v>33548</v>
      </c>
      <c r="D1457" s="12">
        <v>10.92</v>
      </c>
      <c r="E1457" s="63">
        <v>4.84</v>
      </c>
      <c r="F1457" s="12">
        <v>52.85</v>
      </c>
      <c r="G1457" s="12"/>
    </row>
    <row r="1458" customHeight="1" spans="1:7">
      <c r="A1458" s="12">
        <v>1454</v>
      </c>
      <c r="B1458" s="12" t="s">
        <v>2515</v>
      </c>
      <c r="C1458" s="52" t="s">
        <v>33548</v>
      </c>
      <c r="D1458" s="12">
        <v>13.66</v>
      </c>
      <c r="E1458" s="63">
        <v>4.84</v>
      </c>
      <c r="F1458" s="12">
        <v>66.11</v>
      </c>
      <c r="G1458" s="12"/>
    </row>
    <row r="1459" customHeight="1" spans="1:7">
      <c r="A1459" s="12">
        <v>1455</v>
      </c>
      <c r="B1459" s="12" t="s">
        <v>33554</v>
      </c>
      <c r="C1459" s="52" t="s">
        <v>33548</v>
      </c>
      <c r="D1459" s="12">
        <v>11.25</v>
      </c>
      <c r="E1459" s="55" t="s">
        <v>33070</v>
      </c>
      <c r="F1459" s="12">
        <v>54.45</v>
      </c>
      <c r="G1459" s="12"/>
    </row>
    <row r="1460" customHeight="1" spans="1:7">
      <c r="A1460" s="12">
        <v>1456</v>
      </c>
      <c r="B1460" s="12" t="s">
        <v>33555</v>
      </c>
      <c r="C1460" s="52" t="s">
        <v>33548</v>
      </c>
      <c r="D1460" s="12">
        <v>17.04</v>
      </c>
      <c r="E1460" s="63">
        <v>4.84</v>
      </c>
      <c r="F1460" s="12">
        <v>82.47</v>
      </c>
      <c r="G1460" s="12"/>
    </row>
    <row r="1461" customHeight="1" spans="1:7">
      <c r="A1461" s="12">
        <v>1457</v>
      </c>
      <c r="B1461" s="12" t="s">
        <v>15928</v>
      </c>
      <c r="C1461" s="52" t="s">
        <v>33548</v>
      </c>
      <c r="D1461" s="12">
        <v>27.46</v>
      </c>
      <c r="E1461" s="63">
        <v>4.84</v>
      </c>
      <c r="F1461" s="12">
        <v>132.91</v>
      </c>
      <c r="G1461" s="12"/>
    </row>
    <row r="1462" customHeight="1" spans="1:7">
      <c r="A1462" s="12">
        <v>1458</v>
      </c>
      <c r="B1462" s="12" t="s">
        <v>33556</v>
      </c>
      <c r="C1462" s="52" t="s">
        <v>33548</v>
      </c>
      <c r="D1462" s="12">
        <v>14.94</v>
      </c>
      <c r="E1462" s="55" t="s">
        <v>33070</v>
      </c>
      <c r="F1462" s="12">
        <v>72.31</v>
      </c>
      <c r="G1462" s="12"/>
    </row>
    <row r="1463" customHeight="1" spans="1:7">
      <c r="A1463" s="12">
        <v>1459</v>
      </c>
      <c r="B1463" s="12" t="s">
        <v>4581</v>
      </c>
      <c r="C1463" s="52" t="s">
        <v>33548</v>
      </c>
      <c r="D1463" s="12">
        <v>14.1</v>
      </c>
      <c r="E1463" s="63">
        <v>4.84</v>
      </c>
      <c r="F1463" s="12">
        <v>68.24</v>
      </c>
      <c r="G1463" s="12"/>
    </row>
    <row r="1464" customHeight="1" spans="1:7">
      <c r="A1464" s="12">
        <v>1460</v>
      </c>
      <c r="B1464" s="12" t="s">
        <v>4292</v>
      </c>
      <c r="C1464" s="52" t="s">
        <v>33548</v>
      </c>
      <c r="D1464" s="12">
        <v>21.14</v>
      </c>
      <c r="E1464" s="63">
        <v>4.84</v>
      </c>
      <c r="F1464" s="12">
        <v>102.32</v>
      </c>
      <c r="G1464" s="12"/>
    </row>
    <row r="1465" customHeight="1" spans="1:7">
      <c r="A1465" s="12">
        <v>1461</v>
      </c>
      <c r="B1465" s="12" t="s">
        <v>14491</v>
      </c>
      <c r="C1465" s="52" t="s">
        <v>33548</v>
      </c>
      <c r="D1465" s="12">
        <v>23.76</v>
      </c>
      <c r="E1465" s="55" t="s">
        <v>33070</v>
      </c>
      <c r="F1465" s="12">
        <v>115</v>
      </c>
      <c r="G1465" s="12"/>
    </row>
    <row r="1466" customHeight="1" spans="1:7">
      <c r="A1466" s="12">
        <v>1462</v>
      </c>
      <c r="B1466" s="12" t="s">
        <v>33557</v>
      </c>
      <c r="C1466" s="52" t="s">
        <v>33548</v>
      </c>
      <c r="D1466" s="12">
        <v>25.8</v>
      </c>
      <c r="E1466" s="63">
        <v>4.84</v>
      </c>
      <c r="F1466" s="12">
        <v>124.87</v>
      </c>
      <c r="G1466" s="12"/>
    </row>
    <row r="1467" customHeight="1" spans="1:7">
      <c r="A1467" s="12">
        <v>1463</v>
      </c>
      <c r="B1467" s="12" t="s">
        <v>26875</v>
      </c>
      <c r="C1467" s="52" t="s">
        <v>33548</v>
      </c>
      <c r="D1467" s="12">
        <v>24.81</v>
      </c>
      <c r="E1467" s="63">
        <v>4.84</v>
      </c>
      <c r="F1467" s="12">
        <v>120.08</v>
      </c>
      <c r="G1467" s="12"/>
    </row>
    <row r="1468" customHeight="1" spans="1:7">
      <c r="A1468" s="12">
        <v>1464</v>
      </c>
      <c r="B1468" s="12" t="s">
        <v>33558</v>
      </c>
      <c r="C1468" s="52" t="s">
        <v>33548</v>
      </c>
      <c r="D1468" s="12">
        <v>31.47</v>
      </c>
      <c r="E1468" s="55" t="s">
        <v>33070</v>
      </c>
      <c r="F1468" s="12">
        <v>152.31</v>
      </c>
      <c r="G1468" s="12"/>
    </row>
    <row r="1469" customHeight="1" spans="1:7">
      <c r="A1469" s="12">
        <v>1465</v>
      </c>
      <c r="B1469" s="12" t="s">
        <v>33559</v>
      </c>
      <c r="C1469" s="52" t="s">
        <v>33548</v>
      </c>
      <c r="D1469" s="12">
        <v>27.94</v>
      </c>
      <c r="E1469" s="63">
        <v>4.84</v>
      </c>
      <c r="F1469" s="12">
        <v>135.23</v>
      </c>
      <c r="G1469" s="12"/>
    </row>
    <row r="1470" customHeight="1" spans="1:7">
      <c r="A1470" s="12">
        <v>1466</v>
      </c>
      <c r="B1470" s="12" t="s">
        <v>33560</v>
      </c>
      <c r="C1470" s="52" t="s">
        <v>33548</v>
      </c>
      <c r="D1470" s="12">
        <v>17.37</v>
      </c>
      <c r="E1470" s="63">
        <v>4.84</v>
      </c>
      <c r="F1470" s="12">
        <v>84.07</v>
      </c>
      <c r="G1470" s="12"/>
    </row>
    <row r="1471" customHeight="1" spans="1:7">
      <c r="A1471" s="12">
        <v>1467</v>
      </c>
      <c r="B1471" s="12" t="s">
        <v>33561</v>
      </c>
      <c r="C1471" s="52" t="s">
        <v>33548</v>
      </c>
      <c r="D1471" s="12">
        <v>4.31</v>
      </c>
      <c r="E1471" s="55" t="s">
        <v>33070</v>
      </c>
      <c r="F1471" s="12">
        <v>20.86</v>
      </c>
      <c r="G1471" s="12"/>
    </row>
    <row r="1472" customHeight="1" spans="1:7">
      <c r="A1472" s="12">
        <v>1468</v>
      </c>
      <c r="B1472" s="12" t="s">
        <v>14350</v>
      </c>
      <c r="C1472" s="52" t="s">
        <v>33548</v>
      </c>
      <c r="D1472" s="12">
        <v>16.64</v>
      </c>
      <c r="E1472" s="63">
        <v>4.84</v>
      </c>
      <c r="F1472" s="12">
        <v>80.54</v>
      </c>
      <c r="G1472" s="12"/>
    </row>
    <row r="1473" customHeight="1" spans="1:7">
      <c r="A1473" s="12">
        <v>1469</v>
      </c>
      <c r="B1473" s="12" t="s">
        <v>33562</v>
      </c>
      <c r="C1473" s="52" t="s">
        <v>33548</v>
      </c>
      <c r="D1473" s="12">
        <v>13.64</v>
      </c>
      <c r="E1473" s="63">
        <v>4.84</v>
      </c>
      <c r="F1473" s="12">
        <v>66.02</v>
      </c>
      <c r="G1473" s="12"/>
    </row>
    <row r="1474" customHeight="1" spans="1:7">
      <c r="A1474" s="12">
        <v>1470</v>
      </c>
      <c r="B1474" s="12" t="s">
        <v>21416</v>
      </c>
      <c r="C1474" s="52" t="s">
        <v>33548</v>
      </c>
      <c r="D1474" s="12">
        <v>17.41</v>
      </c>
      <c r="E1474" s="55" t="s">
        <v>33070</v>
      </c>
      <c r="F1474" s="12">
        <v>84.26</v>
      </c>
      <c r="G1474" s="12"/>
    </row>
    <row r="1475" customHeight="1" spans="1:7">
      <c r="A1475" s="12">
        <v>1471</v>
      </c>
      <c r="B1475" s="12" t="s">
        <v>33563</v>
      </c>
      <c r="C1475" s="52" t="s">
        <v>33548</v>
      </c>
      <c r="D1475" s="12">
        <v>1.69</v>
      </c>
      <c r="E1475" s="63">
        <v>4.84</v>
      </c>
      <c r="F1475" s="12">
        <v>8.18</v>
      </c>
      <c r="G1475" s="12"/>
    </row>
    <row r="1476" customHeight="1" spans="1:7">
      <c r="A1476" s="12">
        <v>1472</v>
      </c>
      <c r="B1476" s="12" t="s">
        <v>33564</v>
      </c>
      <c r="C1476" s="52" t="s">
        <v>33548</v>
      </c>
      <c r="D1476" s="12">
        <v>24.78</v>
      </c>
      <c r="E1476" s="63">
        <v>4.84</v>
      </c>
      <c r="F1476" s="12">
        <v>119.94</v>
      </c>
      <c r="G1476" s="12"/>
    </row>
    <row r="1477" customHeight="1" spans="1:7">
      <c r="A1477" s="12">
        <v>1473</v>
      </c>
      <c r="B1477" s="12" t="s">
        <v>33565</v>
      </c>
      <c r="C1477" s="52" t="s">
        <v>33548</v>
      </c>
      <c r="D1477" s="12">
        <v>27.51</v>
      </c>
      <c r="E1477" s="55" t="s">
        <v>33070</v>
      </c>
      <c r="F1477" s="12">
        <v>133.15</v>
      </c>
      <c r="G1477" s="12"/>
    </row>
    <row r="1478" customHeight="1" spans="1:7">
      <c r="A1478" s="12">
        <v>1474</v>
      </c>
      <c r="B1478" s="12" t="s">
        <v>20123</v>
      </c>
      <c r="C1478" s="52" t="s">
        <v>33548</v>
      </c>
      <c r="D1478" s="12">
        <v>15.29</v>
      </c>
      <c r="E1478" s="63">
        <v>4.84</v>
      </c>
      <c r="F1478" s="12">
        <v>74</v>
      </c>
      <c r="G1478" s="12"/>
    </row>
    <row r="1479" customHeight="1" spans="1:7">
      <c r="A1479" s="12">
        <v>1475</v>
      </c>
      <c r="B1479" s="12" t="s">
        <v>33566</v>
      </c>
      <c r="C1479" s="52" t="s">
        <v>33548</v>
      </c>
      <c r="D1479" s="12">
        <v>3.76</v>
      </c>
      <c r="E1479" s="63">
        <v>4.84</v>
      </c>
      <c r="F1479" s="12">
        <v>18.2</v>
      </c>
      <c r="G1479" s="12"/>
    </row>
    <row r="1480" customHeight="1" spans="1:7">
      <c r="A1480" s="12">
        <v>1476</v>
      </c>
      <c r="B1480" s="12" t="s">
        <v>33567</v>
      </c>
      <c r="C1480" s="52" t="s">
        <v>33548</v>
      </c>
      <c r="D1480" s="12">
        <v>7.86</v>
      </c>
      <c r="E1480" s="55" t="s">
        <v>33070</v>
      </c>
      <c r="F1480" s="12">
        <v>38.04</v>
      </c>
      <c r="G1480" s="12"/>
    </row>
    <row r="1481" customHeight="1" spans="1:7">
      <c r="A1481" s="12">
        <v>1477</v>
      </c>
      <c r="B1481" s="12" t="s">
        <v>1439</v>
      </c>
      <c r="C1481" s="52" t="s">
        <v>33548</v>
      </c>
      <c r="D1481" s="12">
        <v>21.72</v>
      </c>
      <c r="E1481" s="63">
        <v>4.84</v>
      </c>
      <c r="F1481" s="12">
        <v>105.12</v>
      </c>
      <c r="G1481" s="12"/>
    </row>
    <row r="1482" customHeight="1" spans="1:7">
      <c r="A1482" s="12">
        <v>1478</v>
      </c>
      <c r="B1482" s="12" t="s">
        <v>10936</v>
      </c>
      <c r="C1482" s="52" t="s">
        <v>33548</v>
      </c>
      <c r="D1482" s="12">
        <v>13.32</v>
      </c>
      <c r="E1482" s="63">
        <v>4.84</v>
      </c>
      <c r="F1482" s="12">
        <v>64.47</v>
      </c>
      <c r="G1482" s="12"/>
    </row>
    <row r="1483" customHeight="1" spans="1:7">
      <c r="A1483" s="12">
        <v>1479</v>
      </c>
      <c r="B1483" s="12" t="s">
        <v>33568</v>
      </c>
      <c r="C1483" s="52" t="s">
        <v>33548</v>
      </c>
      <c r="D1483" s="12">
        <v>19.26</v>
      </c>
      <c r="E1483" s="55" t="s">
        <v>33070</v>
      </c>
      <c r="F1483" s="12">
        <v>93.22</v>
      </c>
      <c r="G1483" s="12"/>
    </row>
    <row r="1484" customHeight="1" spans="1:7">
      <c r="A1484" s="12">
        <v>1480</v>
      </c>
      <c r="B1484" s="12" t="s">
        <v>33569</v>
      </c>
      <c r="C1484" s="52" t="s">
        <v>33548</v>
      </c>
      <c r="D1484" s="12">
        <v>14.61</v>
      </c>
      <c r="E1484" s="63">
        <v>4.84</v>
      </c>
      <c r="F1484" s="12">
        <v>70.71</v>
      </c>
      <c r="G1484" s="12"/>
    </row>
    <row r="1485" customHeight="1" spans="1:7">
      <c r="A1485" s="12">
        <v>1481</v>
      </c>
      <c r="B1485" s="12" t="s">
        <v>4163</v>
      </c>
      <c r="C1485" s="52" t="s">
        <v>33548</v>
      </c>
      <c r="D1485" s="12">
        <v>5.98</v>
      </c>
      <c r="E1485" s="63">
        <v>4.84</v>
      </c>
      <c r="F1485" s="12">
        <v>28.94</v>
      </c>
      <c r="G1485" s="12"/>
    </row>
    <row r="1486" customHeight="1" spans="1:7">
      <c r="A1486" s="12">
        <v>1482</v>
      </c>
      <c r="B1486" s="12" t="s">
        <v>33570</v>
      </c>
      <c r="C1486" s="52" t="s">
        <v>33548</v>
      </c>
      <c r="D1486" s="12">
        <v>2.51</v>
      </c>
      <c r="E1486" s="55" t="s">
        <v>33070</v>
      </c>
      <c r="F1486" s="12">
        <v>12.15</v>
      </c>
      <c r="G1486" s="12"/>
    </row>
    <row r="1487" customHeight="1" spans="1:7">
      <c r="A1487" s="12">
        <v>1483</v>
      </c>
      <c r="B1487" s="52" t="s">
        <v>33571</v>
      </c>
      <c r="C1487" s="52" t="s">
        <v>33572</v>
      </c>
      <c r="D1487" s="12">
        <v>21.55</v>
      </c>
      <c r="E1487" s="63">
        <v>4.84</v>
      </c>
      <c r="F1487" s="12">
        <v>104.3</v>
      </c>
      <c r="G1487" s="12"/>
    </row>
    <row r="1488" customHeight="1" spans="1:7">
      <c r="A1488" s="12">
        <v>1484</v>
      </c>
      <c r="B1488" s="52" t="s">
        <v>8088</v>
      </c>
      <c r="C1488" s="52" t="s">
        <v>33572</v>
      </c>
      <c r="D1488" s="12">
        <v>13.87</v>
      </c>
      <c r="E1488" s="63">
        <v>4.84</v>
      </c>
      <c r="F1488" s="12">
        <v>67.13</v>
      </c>
      <c r="G1488" s="12"/>
    </row>
    <row r="1489" customHeight="1" spans="1:7">
      <c r="A1489" s="12">
        <v>1485</v>
      </c>
      <c r="B1489" s="52" t="s">
        <v>12665</v>
      </c>
      <c r="C1489" s="52" t="s">
        <v>33572</v>
      </c>
      <c r="D1489" s="12">
        <v>12.61</v>
      </c>
      <c r="E1489" s="55" t="s">
        <v>33070</v>
      </c>
      <c r="F1489" s="12">
        <v>61.03</v>
      </c>
      <c r="G1489" s="12"/>
    </row>
    <row r="1490" customHeight="1" spans="1:7">
      <c r="A1490" s="12">
        <v>1486</v>
      </c>
      <c r="B1490" s="52" t="s">
        <v>21362</v>
      </c>
      <c r="C1490" s="52" t="s">
        <v>33572</v>
      </c>
      <c r="D1490" s="12">
        <v>10.7</v>
      </c>
      <c r="E1490" s="63">
        <v>4.84</v>
      </c>
      <c r="F1490" s="12">
        <v>51.79</v>
      </c>
      <c r="G1490" s="12"/>
    </row>
    <row r="1491" customHeight="1" spans="1:7">
      <c r="A1491" s="12">
        <v>1487</v>
      </c>
      <c r="B1491" s="52" t="s">
        <v>9689</v>
      </c>
      <c r="C1491" s="52" t="s">
        <v>33572</v>
      </c>
      <c r="D1491" s="12">
        <v>23.15</v>
      </c>
      <c r="E1491" s="63">
        <v>4.84</v>
      </c>
      <c r="F1491" s="12">
        <v>112.05</v>
      </c>
      <c r="G1491" s="12"/>
    </row>
    <row r="1492" customHeight="1" spans="1:7">
      <c r="A1492" s="12">
        <v>1488</v>
      </c>
      <c r="B1492" s="52" t="s">
        <v>33573</v>
      </c>
      <c r="C1492" s="52" t="s">
        <v>33572</v>
      </c>
      <c r="D1492" s="12">
        <v>8.03</v>
      </c>
      <c r="E1492" s="55" t="s">
        <v>33070</v>
      </c>
      <c r="F1492" s="12">
        <v>38.87</v>
      </c>
      <c r="G1492" s="12"/>
    </row>
    <row r="1493" customHeight="1" spans="1:7">
      <c r="A1493" s="12">
        <v>1489</v>
      </c>
      <c r="B1493" s="12" t="s">
        <v>447</v>
      </c>
      <c r="C1493" s="52" t="s">
        <v>33572</v>
      </c>
      <c r="D1493" s="12">
        <v>11.95</v>
      </c>
      <c r="E1493" s="63">
        <v>4.84</v>
      </c>
      <c r="F1493" s="12">
        <v>57.84</v>
      </c>
      <c r="G1493" s="12"/>
    </row>
    <row r="1494" customHeight="1" spans="1:7">
      <c r="A1494" s="12">
        <v>1490</v>
      </c>
      <c r="B1494" s="12" t="s">
        <v>7866</v>
      </c>
      <c r="C1494" s="52" t="s">
        <v>33572</v>
      </c>
      <c r="D1494" s="12">
        <v>1.27</v>
      </c>
      <c r="E1494" s="55" t="s">
        <v>33070</v>
      </c>
      <c r="F1494" s="12">
        <v>6.15</v>
      </c>
      <c r="G1494" s="12"/>
    </row>
    <row r="1495" customHeight="1" spans="1:7">
      <c r="A1495" s="12">
        <v>1491</v>
      </c>
      <c r="B1495" s="12" t="s">
        <v>33574</v>
      </c>
      <c r="C1495" s="52" t="s">
        <v>33572</v>
      </c>
      <c r="D1495" s="12">
        <v>11.06</v>
      </c>
      <c r="E1495" s="63">
        <v>4.84</v>
      </c>
      <c r="F1495" s="12">
        <v>53.53</v>
      </c>
      <c r="G1495" s="12"/>
    </row>
    <row r="1496" customHeight="1" spans="1:7">
      <c r="A1496" s="12">
        <v>1492</v>
      </c>
      <c r="B1496" s="12" t="s">
        <v>8334</v>
      </c>
      <c r="C1496" s="52" t="s">
        <v>33572</v>
      </c>
      <c r="D1496" s="12">
        <v>17.19</v>
      </c>
      <c r="E1496" s="63">
        <v>4.84</v>
      </c>
      <c r="F1496" s="12">
        <v>83.2</v>
      </c>
      <c r="G1496" s="12"/>
    </row>
    <row r="1497" customHeight="1" spans="1:7">
      <c r="A1497" s="12">
        <v>1493</v>
      </c>
      <c r="B1497" s="12" t="s">
        <v>33575</v>
      </c>
      <c r="C1497" s="52" t="s">
        <v>33572</v>
      </c>
      <c r="D1497" s="12">
        <v>4.2</v>
      </c>
      <c r="E1497" s="55" t="s">
        <v>33070</v>
      </c>
      <c r="F1497" s="12">
        <v>20.33</v>
      </c>
      <c r="G1497" s="12"/>
    </row>
    <row r="1498" customHeight="1" spans="1:7">
      <c r="A1498" s="12">
        <v>1494</v>
      </c>
      <c r="B1498" s="12" t="s">
        <v>31855</v>
      </c>
      <c r="C1498" s="52" t="s">
        <v>33572</v>
      </c>
      <c r="D1498" s="12">
        <v>41.53</v>
      </c>
      <c r="E1498" s="63">
        <v>4.84</v>
      </c>
      <c r="F1498" s="12">
        <v>201.01</v>
      </c>
      <c r="G1498" s="12"/>
    </row>
    <row r="1499" customHeight="1" spans="1:7">
      <c r="A1499" s="12">
        <v>1495</v>
      </c>
      <c r="B1499" s="12" t="s">
        <v>33576</v>
      </c>
      <c r="C1499" s="52" t="s">
        <v>33572</v>
      </c>
      <c r="D1499" s="12">
        <v>10.96</v>
      </c>
      <c r="E1499" s="63">
        <v>4.84</v>
      </c>
      <c r="F1499" s="12">
        <v>53.05</v>
      </c>
      <c r="G1499" s="12"/>
    </row>
    <row r="1500" customHeight="1" spans="1:7">
      <c r="A1500" s="12">
        <v>1496</v>
      </c>
      <c r="B1500" s="12" t="s">
        <v>33577</v>
      </c>
      <c r="C1500" s="52" t="s">
        <v>33572</v>
      </c>
      <c r="D1500" s="12">
        <v>4.01</v>
      </c>
      <c r="E1500" s="55" t="s">
        <v>33070</v>
      </c>
      <c r="F1500" s="12">
        <v>19.41</v>
      </c>
      <c r="G1500" s="12"/>
    </row>
    <row r="1501" customHeight="1" spans="1:7">
      <c r="A1501" s="12">
        <v>1497</v>
      </c>
      <c r="B1501" s="12" t="s">
        <v>9989</v>
      </c>
      <c r="C1501" s="52" t="s">
        <v>33572</v>
      </c>
      <c r="D1501" s="12">
        <v>32.44</v>
      </c>
      <c r="E1501" s="63">
        <v>4.84</v>
      </c>
      <c r="F1501" s="12">
        <v>157.01</v>
      </c>
      <c r="G1501" s="12"/>
    </row>
    <row r="1502" customHeight="1" spans="1:7">
      <c r="A1502" s="12">
        <v>1498</v>
      </c>
      <c r="B1502" s="12" t="s">
        <v>19470</v>
      </c>
      <c r="C1502" s="52" t="s">
        <v>33572</v>
      </c>
      <c r="D1502" s="12">
        <v>27.52</v>
      </c>
      <c r="E1502" s="63">
        <v>4.84</v>
      </c>
      <c r="F1502" s="12">
        <v>133.2</v>
      </c>
      <c r="G1502" s="12"/>
    </row>
    <row r="1503" customHeight="1" spans="1:7">
      <c r="A1503" s="12">
        <v>1499</v>
      </c>
      <c r="B1503" s="12" t="s">
        <v>33578</v>
      </c>
      <c r="C1503" s="52" t="s">
        <v>33572</v>
      </c>
      <c r="D1503" s="12">
        <v>34.02</v>
      </c>
      <c r="E1503" s="55" t="s">
        <v>33070</v>
      </c>
      <c r="F1503" s="12">
        <v>164.66</v>
      </c>
      <c r="G1503" s="12"/>
    </row>
    <row r="1504" customHeight="1" spans="1:7">
      <c r="A1504" s="12">
        <v>1500</v>
      </c>
      <c r="B1504" s="12" t="s">
        <v>24497</v>
      </c>
      <c r="C1504" s="52" t="s">
        <v>33572</v>
      </c>
      <c r="D1504" s="12">
        <v>19.92</v>
      </c>
      <c r="E1504" s="63">
        <v>4.84</v>
      </c>
      <c r="F1504" s="12">
        <v>96.41</v>
      </c>
      <c r="G1504" s="12"/>
    </row>
    <row r="1505" customHeight="1" spans="1:7">
      <c r="A1505" s="12">
        <v>1501</v>
      </c>
      <c r="B1505" s="12" t="s">
        <v>33579</v>
      </c>
      <c r="C1505" s="52" t="s">
        <v>33572</v>
      </c>
      <c r="D1505" s="12">
        <v>41.8</v>
      </c>
      <c r="E1505" s="63">
        <v>4.84</v>
      </c>
      <c r="F1505" s="12">
        <v>202.31</v>
      </c>
      <c r="G1505" s="12"/>
    </row>
    <row r="1506" customHeight="1" spans="1:7">
      <c r="A1506" s="12">
        <v>1502</v>
      </c>
      <c r="B1506" s="12" t="s">
        <v>33580</v>
      </c>
      <c r="C1506" s="52" t="s">
        <v>33572</v>
      </c>
      <c r="D1506" s="12">
        <v>17.44</v>
      </c>
      <c r="E1506" s="55" t="s">
        <v>33070</v>
      </c>
      <c r="F1506" s="12">
        <v>84.41</v>
      </c>
      <c r="G1506" s="12"/>
    </row>
    <row r="1507" customHeight="1" spans="1:7">
      <c r="A1507" s="12">
        <v>1503</v>
      </c>
      <c r="B1507" s="12" t="s">
        <v>33581</v>
      </c>
      <c r="C1507" s="52" t="s">
        <v>33572</v>
      </c>
      <c r="D1507" s="12">
        <v>12.04</v>
      </c>
      <c r="E1507" s="63">
        <v>4.84</v>
      </c>
      <c r="F1507" s="12">
        <v>58.27</v>
      </c>
      <c r="G1507" s="12"/>
    </row>
    <row r="1508" customHeight="1" spans="1:7">
      <c r="A1508" s="12">
        <v>1504</v>
      </c>
      <c r="B1508" s="12" t="s">
        <v>33582</v>
      </c>
      <c r="C1508" s="52" t="s">
        <v>33572</v>
      </c>
      <c r="D1508" s="12">
        <v>10.2</v>
      </c>
      <c r="E1508" s="63">
        <v>4.84</v>
      </c>
      <c r="F1508" s="12">
        <v>49.37</v>
      </c>
      <c r="G1508" s="12"/>
    </row>
    <row r="1509" customHeight="1" spans="1:7">
      <c r="A1509" s="12">
        <v>1505</v>
      </c>
      <c r="B1509" s="12" t="s">
        <v>33583</v>
      </c>
      <c r="C1509" s="52" t="s">
        <v>33572</v>
      </c>
      <c r="D1509" s="12">
        <v>16.26</v>
      </c>
      <c r="E1509" s="55" t="s">
        <v>33070</v>
      </c>
      <c r="F1509" s="12">
        <v>78.7</v>
      </c>
      <c r="G1509" s="12"/>
    </row>
    <row r="1510" customHeight="1" spans="1:7">
      <c r="A1510" s="12">
        <v>1506</v>
      </c>
      <c r="B1510" s="12" t="s">
        <v>33584</v>
      </c>
      <c r="C1510" s="52" t="s">
        <v>33572</v>
      </c>
      <c r="D1510" s="12">
        <v>14.33</v>
      </c>
      <c r="E1510" s="63">
        <v>4.84</v>
      </c>
      <c r="F1510" s="12">
        <v>69.36</v>
      </c>
      <c r="G1510" s="12"/>
    </row>
    <row r="1511" customHeight="1" spans="1:7">
      <c r="A1511" s="12">
        <v>1507</v>
      </c>
      <c r="B1511" s="12" t="s">
        <v>33585</v>
      </c>
      <c r="C1511" s="52" t="s">
        <v>33572</v>
      </c>
      <c r="D1511" s="12">
        <v>14.77</v>
      </c>
      <c r="E1511" s="63">
        <v>4.84</v>
      </c>
      <c r="F1511" s="12">
        <v>71.49</v>
      </c>
      <c r="G1511" s="12"/>
    </row>
    <row r="1512" customHeight="1" spans="1:7">
      <c r="A1512" s="12">
        <v>1508</v>
      </c>
      <c r="B1512" s="12" t="s">
        <v>33586</v>
      </c>
      <c r="C1512" s="52" t="s">
        <v>33572</v>
      </c>
      <c r="D1512" s="12">
        <v>13.07</v>
      </c>
      <c r="E1512" s="55" t="s">
        <v>33070</v>
      </c>
      <c r="F1512" s="12">
        <v>63.26</v>
      </c>
      <c r="G1512" s="12"/>
    </row>
    <row r="1513" customHeight="1" spans="1:7">
      <c r="A1513" s="12">
        <v>1509</v>
      </c>
      <c r="B1513" s="12" t="s">
        <v>33587</v>
      </c>
      <c r="C1513" s="52" t="s">
        <v>33572</v>
      </c>
      <c r="D1513" s="12">
        <v>2.81</v>
      </c>
      <c r="E1513" s="63">
        <v>4.84</v>
      </c>
      <c r="F1513" s="12">
        <v>13.6</v>
      </c>
      <c r="G1513" s="12"/>
    </row>
    <row r="1514" customHeight="1" spans="1:7">
      <c r="A1514" s="12">
        <v>1510</v>
      </c>
      <c r="B1514" s="12" t="s">
        <v>26468</v>
      </c>
      <c r="C1514" s="52" t="s">
        <v>33572</v>
      </c>
      <c r="D1514" s="12">
        <v>13.56</v>
      </c>
      <c r="E1514" s="63">
        <v>4.84</v>
      </c>
      <c r="F1514" s="12">
        <v>65.63</v>
      </c>
      <c r="G1514" s="12"/>
    </row>
    <row r="1515" customHeight="1" spans="1:7">
      <c r="A1515" s="12">
        <v>1511</v>
      </c>
      <c r="B1515" s="12" t="s">
        <v>33588</v>
      </c>
      <c r="C1515" s="52" t="s">
        <v>33572</v>
      </c>
      <c r="D1515" s="12">
        <v>36.52</v>
      </c>
      <c r="E1515" s="55" t="s">
        <v>33070</v>
      </c>
      <c r="F1515" s="12">
        <v>176.76</v>
      </c>
      <c r="G1515" s="12"/>
    </row>
    <row r="1516" customHeight="1" spans="1:7">
      <c r="A1516" s="12">
        <v>1512</v>
      </c>
      <c r="B1516" s="12" t="s">
        <v>33589</v>
      </c>
      <c r="C1516" s="52" t="s">
        <v>33572</v>
      </c>
      <c r="D1516" s="12">
        <v>21.9</v>
      </c>
      <c r="E1516" s="63">
        <v>4.84</v>
      </c>
      <c r="F1516" s="12">
        <v>106</v>
      </c>
      <c r="G1516" s="12"/>
    </row>
    <row r="1517" customHeight="1" spans="1:7">
      <c r="A1517" s="12">
        <v>1513</v>
      </c>
      <c r="B1517" s="12" t="s">
        <v>33590</v>
      </c>
      <c r="C1517" s="52" t="s">
        <v>33572</v>
      </c>
      <c r="D1517" s="12">
        <v>9.59</v>
      </c>
      <c r="E1517" s="63">
        <v>4.84</v>
      </c>
      <c r="F1517" s="12">
        <v>46.42</v>
      </c>
      <c r="G1517" s="12"/>
    </row>
    <row r="1518" customHeight="1" spans="1:7">
      <c r="A1518" s="12">
        <v>1514</v>
      </c>
      <c r="B1518" s="12" t="s">
        <v>33591</v>
      </c>
      <c r="C1518" s="52" t="s">
        <v>33572</v>
      </c>
      <c r="D1518" s="12">
        <v>17.95</v>
      </c>
      <c r="E1518" s="55" t="s">
        <v>33070</v>
      </c>
      <c r="F1518" s="12">
        <v>86.88</v>
      </c>
      <c r="G1518" s="12"/>
    </row>
    <row r="1519" customHeight="1" spans="1:7">
      <c r="A1519" s="12">
        <v>1515</v>
      </c>
      <c r="B1519" s="12" t="s">
        <v>33592</v>
      </c>
      <c r="C1519" s="52" t="s">
        <v>33572</v>
      </c>
      <c r="D1519" s="12">
        <v>16.6</v>
      </c>
      <c r="E1519" s="63">
        <v>4.84</v>
      </c>
      <c r="F1519" s="12">
        <v>80.34</v>
      </c>
      <c r="G1519" s="12"/>
    </row>
    <row r="1520" customHeight="1" spans="1:7">
      <c r="A1520" s="12">
        <v>1516</v>
      </c>
      <c r="B1520" s="12" t="s">
        <v>33593</v>
      </c>
      <c r="C1520" s="52" t="s">
        <v>33572</v>
      </c>
      <c r="D1520" s="12">
        <v>7.19</v>
      </c>
      <c r="E1520" s="63">
        <v>4.84</v>
      </c>
      <c r="F1520" s="12">
        <v>34.8</v>
      </c>
      <c r="G1520" s="12"/>
    </row>
    <row r="1521" customHeight="1" spans="1:7">
      <c r="A1521" s="12">
        <v>1517</v>
      </c>
      <c r="B1521" s="12" t="s">
        <v>33594</v>
      </c>
      <c r="C1521" s="52" t="s">
        <v>33572</v>
      </c>
      <c r="D1521" s="12">
        <v>37.98</v>
      </c>
      <c r="E1521" s="55" t="s">
        <v>33070</v>
      </c>
      <c r="F1521" s="12">
        <v>183.82</v>
      </c>
      <c r="G1521" s="12"/>
    </row>
    <row r="1522" customHeight="1" spans="1:7">
      <c r="A1522" s="12">
        <v>1518</v>
      </c>
      <c r="B1522" s="12" t="s">
        <v>22227</v>
      </c>
      <c r="C1522" s="52" t="s">
        <v>33572</v>
      </c>
      <c r="D1522" s="12">
        <v>7.24</v>
      </c>
      <c r="E1522" s="63">
        <v>4.84</v>
      </c>
      <c r="F1522" s="12">
        <v>35.04</v>
      </c>
      <c r="G1522" s="12"/>
    </row>
    <row r="1523" customHeight="1" spans="1:7">
      <c r="A1523" s="12">
        <v>1519</v>
      </c>
      <c r="B1523" s="12" t="s">
        <v>33156</v>
      </c>
      <c r="C1523" s="52" t="s">
        <v>33572</v>
      </c>
      <c r="D1523" s="12">
        <v>18.78</v>
      </c>
      <c r="E1523" s="63">
        <v>4.84</v>
      </c>
      <c r="F1523" s="12">
        <v>90.9</v>
      </c>
      <c r="G1523" s="12"/>
    </row>
    <row r="1524" customHeight="1" spans="1:7">
      <c r="A1524" s="12">
        <v>1520</v>
      </c>
      <c r="B1524" s="12" t="s">
        <v>33595</v>
      </c>
      <c r="C1524" s="52" t="s">
        <v>33572</v>
      </c>
      <c r="D1524" s="12">
        <v>19.65</v>
      </c>
      <c r="E1524" s="55" t="s">
        <v>33070</v>
      </c>
      <c r="F1524" s="12">
        <v>95.11</v>
      </c>
      <c r="G1524" s="12"/>
    </row>
    <row r="1525" customHeight="1" spans="1:7">
      <c r="A1525" s="12">
        <v>1521</v>
      </c>
      <c r="B1525" s="12" t="s">
        <v>33596</v>
      </c>
      <c r="C1525" s="52" t="s">
        <v>33572</v>
      </c>
      <c r="D1525" s="12">
        <v>15.72</v>
      </c>
      <c r="E1525" s="63">
        <v>4.84</v>
      </c>
      <c r="F1525" s="12">
        <v>76.08</v>
      </c>
      <c r="G1525" s="12"/>
    </row>
    <row r="1526" customHeight="1" spans="1:7">
      <c r="A1526" s="12">
        <v>1522</v>
      </c>
      <c r="B1526" s="12" t="s">
        <v>33597</v>
      </c>
      <c r="C1526" s="52" t="s">
        <v>33572</v>
      </c>
      <c r="D1526" s="12">
        <v>24.79</v>
      </c>
      <c r="E1526" s="63">
        <v>4.84</v>
      </c>
      <c r="F1526" s="12">
        <v>119.98</v>
      </c>
      <c r="G1526" s="12"/>
    </row>
    <row r="1527" customHeight="1" spans="1:7">
      <c r="A1527" s="12">
        <v>1523</v>
      </c>
      <c r="B1527" s="12" t="s">
        <v>33598</v>
      </c>
      <c r="C1527" s="52" t="s">
        <v>33572</v>
      </c>
      <c r="D1527" s="12">
        <v>16.34</v>
      </c>
      <c r="E1527" s="55" t="s">
        <v>33070</v>
      </c>
      <c r="F1527" s="12">
        <v>79.09</v>
      </c>
      <c r="G1527" s="12"/>
    </row>
    <row r="1528" customHeight="1" spans="1:7">
      <c r="A1528" s="12">
        <v>1524</v>
      </c>
      <c r="B1528" s="12" t="s">
        <v>4942</v>
      </c>
      <c r="C1528" s="52" t="s">
        <v>33572</v>
      </c>
      <c r="D1528" s="12">
        <v>4.24</v>
      </c>
      <c r="E1528" s="63">
        <v>4.84</v>
      </c>
      <c r="F1528" s="12">
        <v>20.52</v>
      </c>
      <c r="G1528" s="12"/>
    </row>
    <row r="1529" customHeight="1" spans="1:7">
      <c r="A1529" s="12">
        <v>1525</v>
      </c>
      <c r="B1529" s="12" t="s">
        <v>33599</v>
      </c>
      <c r="C1529" s="52" t="s">
        <v>33572</v>
      </c>
      <c r="D1529" s="12">
        <v>27.86</v>
      </c>
      <c r="E1529" s="63">
        <v>4.84</v>
      </c>
      <c r="F1529" s="12">
        <v>134.84</v>
      </c>
      <c r="G1529" s="12"/>
    </row>
    <row r="1530" customHeight="1" spans="1:7">
      <c r="A1530" s="12">
        <v>1526</v>
      </c>
      <c r="B1530" s="12" t="s">
        <v>33600</v>
      </c>
      <c r="C1530" s="52" t="s">
        <v>33572</v>
      </c>
      <c r="D1530" s="12">
        <v>20.38</v>
      </c>
      <c r="E1530" s="55" t="s">
        <v>33070</v>
      </c>
      <c r="F1530" s="12">
        <v>98.64</v>
      </c>
      <c r="G1530" s="12"/>
    </row>
    <row r="1531" customHeight="1" spans="1:7">
      <c r="A1531" s="12">
        <v>1527</v>
      </c>
      <c r="B1531" s="12" t="s">
        <v>21545</v>
      </c>
      <c r="C1531" s="52" t="s">
        <v>33572</v>
      </c>
      <c r="D1531" s="12">
        <v>4.7</v>
      </c>
      <c r="E1531" s="63">
        <v>4.84</v>
      </c>
      <c r="F1531" s="12">
        <v>22.75</v>
      </c>
      <c r="G1531" s="12"/>
    </row>
    <row r="1532" customHeight="1" spans="1:7">
      <c r="A1532" s="12">
        <v>1528</v>
      </c>
      <c r="B1532" s="12" t="s">
        <v>33601</v>
      </c>
      <c r="C1532" s="52" t="s">
        <v>33572</v>
      </c>
      <c r="D1532" s="12">
        <v>4.27</v>
      </c>
      <c r="E1532" s="63">
        <v>4.84</v>
      </c>
      <c r="F1532" s="12">
        <v>20.67</v>
      </c>
      <c r="G1532" s="12"/>
    </row>
    <row r="1533" customHeight="1" spans="1:7">
      <c r="A1533" s="12">
        <v>1529</v>
      </c>
      <c r="B1533" s="12" t="s">
        <v>33602</v>
      </c>
      <c r="C1533" s="52" t="s">
        <v>33572</v>
      </c>
      <c r="D1533" s="12">
        <v>4.48</v>
      </c>
      <c r="E1533" s="55" t="s">
        <v>33070</v>
      </c>
      <c r="F1533" s="12">
        <v>21.68</v>
      </c>
      <c r="G1533" s="12"/>
    </row>
    <row r="1534" customHeight="1" spans="1:7">
      <c r="A1534" s="12">
        <v>1530</v>
      </c>
      <c r="B1534" s="52" t="s">
        <v>33603</v>
      </c>
      <c r="C1534" s="52" t="s">
        <v>33604</v>
      </c>
      <c r="D1534" s="12">
        <v>20.36</v>
      </c>
      <c r="E1534" s="63">
        <v>4.84</v>
      </c>
      <c r="F1534" s="12">
        <v>98.54</v>
      </c>
      <c r="G1534" s="12"/>
    </row>
    <row r="1535" customHeight="1" spans="1:7">
      <c r="A1535" s="12">
        <v>1531</v>
      </c>
      <c r="B1535" s="52" t="s">
        <v>28057</v>
      </c>
      <c r="C1535" s="52" t="s">
        <v>33604</v>
      </c>
      <c r="D1535" s="12">
        <v>8.86</v>
      </c>
      <c r="E1535" s="63">
        <v>4.84</v>
      </c>
      <c r="F1535" s="12">
        <v>42.88</v>
      </c>
      <c r="G1535" s="12"/>
    </row>
    <row r="1536" customHeight="1" spans="1:7">
      <c r="A1536" s="12">
        <v>1532</v>
      </c>
      <c r="B1536" s="52" t="s">
        <v>33605</v>
      </c>
      <c r="C1536" s="52" t="s">
        <v>33604</v>
      </c>
      <c r="D1536" s="12">
        <v>20.47</v>
      </c>
      <c r="E1536" s="55" t="s">
        <v>33070</v>
      </c>
      <c r="F1536" s="12">
        <v>99.07</v>
      </c>
      <c r="G1536" s="12"/>
    </row>
    <row r="1537" customHeight="1" spans="1:7">
      <c r="A1537" s="12">
        <v>1533</v>
      </c>
      <c r="B1537" s="52" t="s">
        <v>9357</v>
      </c>
      <c r="C1537" s="52" t="s">
        <v>33604</v>
      </c>
      <c r="D1537" s="12">
        <v>11.92</v>
      </c>
      <c r="E1537" s="63">
        <v>4.84</v>
      </c>
      <c r="F1537" s="12">
        <v>57.69</v>
      </c>
      <c r="G1537" s="12"/>
    </row>
    <row r="1538" customHeight="1" spans="1:7">
      <c r="A1538" s="12">
        <v>1534</v>
      </c>
      <c r="B1538" s="52" t="s">
        <v>12382</v>
      </c>
      <c r="C1538" s="52" t="s">
        <v>33604</v>
      </c>
      <c r="D1538" s="12">
        <v>11.72</v>
      </c>
      <c r="E1538" s="63">
        <v>4.84</v>
      </c>
      <c r="F1538" s="12">
        <v>56.72</v>
      </c>
      <c r="G1538" s="12"/>
    </row>
    <row r="1539" customHeight="1" spans="1:7">
      <c r="A1539" s="12">
        <v>1535</v>
      </c>
      <c r="B1539" s="52" t="s">
        <v>33606</v>
      </c>
      <c r="C1539" s="52" t="s">
        <v>33604</v>
      </c>
      <c r="D1539" s="12">
        <v>24.82</v>
      </c>
      <c r="E1539" s="55" t="s">
        <v>33070</v>
      </c>
      <c r="F1539" s="12">
        <v>120.13</v>
      </c>
      <c r="G1539" s="12"/>
    </row>
    <row r="1540" customHeight="1" spans="1:7">
      <c r="A1540" s="12">
        <v>1536</v>
      </c>
      <c r="B1540" s="12" t="s">
        <v>13014</v>
      </c>
      <c r="C1540" s="52" t="s">
        <v>33604</v>
      </c>
      <c r="D1540" s="12">
        <v>30.54</v>
      </c>
      <c r="E1540" s="63">
        <v>4.84</v>
      </c>
      <c r="F1540" s="12">
        <v>147.81</v>
      </c>
      <c r="G1540" s="12"/>
    </row>
    <row r="1541" customHeight="1" spans="1:7">
      <c r="A1541" s="12">
        <v>1537</v>
      </c>
      <c r="B1541" s="12" t="s">
        <v>33607</v>
      </c>
      <c r="C1541" s="52" t="s">
        <v>33604</v>
      </c>
      <c r="D1541" s="12">
        <v>12</v>
      </c>
      <c r="E1541" s="63">
        <v>4.84</v>
      </c>
      <c r="F1541" s="12">
        <v>58.08</v>
      </c>
      <c r="G1541" s="12"/>
    </row>
    <row r="1542" customHeight="1" spans="1:7">
      <c r="A1542" s="12">
        <v>1538</v>
      </c>
      <c r="B1542" s="12" t="s">
        <v>23898</v>
      </c>
      <c r="C1542" s="52" t="s">
        <v>33604</v>
      </c>
      <c r="D1542" s="12">
        <v>18.15</v>
      </c>
      <c r="E1542" s="55" t="s">
        <v>33070</v>
      </c>
      <c r="F1542" s="12">
        <v>87.85</v>
      </c>
      <c r="G1542" s="12"/>
    </row>
    <row r="1543" customHeight="1" spans="1:7">
      <c r="A1543" s="12">
        <v>1539</v>
      </c>
      <c r="B1543" s="12" t="s">
        <v>33608</v>
      </c>
      <c r="C1543" s="52" t="s">
        <v>33604</v>
      </c>
      <c r="D1543" s="12">
        <v>10.55</v>
      </c>
      <c r="E1543" s="63">
        <v>4.84</v>
      </c>
      <c r="F1543" s="12">
        <v>51.06</v>
      </c>
      <c r="G1543" s="12"/>
    </row>
    <row r="1544" customHeight="1" spans="1:7">
      <c r="A1544" s="12">
        <v>1540</v>
      </c>
      <c r="B1544" s="12" t="s">
        <v>21482</v>
      </c>
      <c r="C1544" s="52" t="s">
        <v>33604</v>
      </c>
      <c r="D1544" s="12">
        <v>7.17</v>
      </c>
      <c r="E1544" s="63">
        <v>4.84</v>
      </c>
      <c r="F1544" s="12">
        <v>34.7</v>
      </c>
      <c r="G1544" s="12"/>
    </row>
    <row r="1545" customHeight="1" spans="1:7">
      <c r="A1545" s="12">
        <v>1541</v>
      </c>
      <c r="B1545" s="12" t="s">
        <v>3733</v>
      </c>
      <c r="C1545" s="52" t="s">
        <v>33604</v>
      </c>
      <c r="D1545" s="12">
        <v>28.19</v>
      </c>
      <c r="E1545" s="55" t="s">
        <v>33070</v>
      </c>
      <c r="F1545" s="12">
        <v>136.44</v>
      </c>
      <c r="G1545" s="12"/>
    </row>
    <row r="1546" customHeight="1" spans="1:7">
      <c r="A1546" s="12">
        <v>1542</v>
      </c>
      <c r="B1546" s="12" t="s">
        <v>14765</v>
      </c>
      <c r="C1546" s="52" t="s">
        <v>33604</v>
      </c>
      <c r="D1546" s="12">
        <v>14.62</v>
      </c>
      <c r="E1546" s="63">
        <v>4.84</v>
      </c>
      <c r="F1546" s="12">
        <v>70.76</v>
      </c>
      <c r="G1546" s="12"/>
    </row>
    <row r="1547" customHeight="1" spans="1:7">
      <c r="A1547" s="12">
        <v>1543</v>
      </c>
      <c r="B1547" s="12" t="s">
        <v>3554</v>
      </c>
      <c r="C1547" s="52" t="s">
        <v>33604</v>
      </c>
      <c r="D1547" s="12">
        <v>12.88</v>
      </c>
      <c r="E1547" s="63">
        <v>4.84</v>
      </c>
      <c r="F1547" s="12">
        <v>62.34</v>
      </c>
      <c r="G1547" s="12"/>
    </row>
    <row r="1548" customHeight="1" spans="1:7">
      <c r="A1548" s="12">
        <v>1544</v>
      </c>
      <c r="B1548" s="12" t="s">
        <v>33609</v>
      </c>
      <c r="C1548" s="52" t="s">
        <v>33604</v>
      </c>
      <c r="D1548" s="12">
        <v>17.39</v>
      </c>
      <c r="E1548" s="55" t="s">
        <v>33070</v>
      </c>
      <c r="F1548" s="12">
        <v>84.17</v>
      </c>
      <c r="G1548" s="12"/>
    </row>
    <row r="1549" customHeight="1" spans="1:7">
      <c r="A1549" s="12">
        <v>1545</v>
      </c>
      <c r="B1549" s="12" t="s">
        <v>2455</v>
      </c>
      <c r="C1549" s="52" t="s">
        <v>33604</v>
      </c>
      <c r="D1549" s="12">
        <v>9.15</v>
      </c>
      <c r="E1549" s="63">
        <v>4.84</v>
      </c>
      <c r="F1549" s="12">
        <v>44.29</v>
      </c>
      <c r="G1549" s="12"/>
    </row>
    <row r="1550" customHeight="1" spans="1:7">
      <c r="A1550" s="12">
        <v>1546</v>
      </c>
      <c r="B1550" s="12" t="s">
        <v>33610</v>
      </c>
      <c r="C1550" s="52" t="s">
        <v>33604</v>
      </c>
      <c r="D1550" s="12">
        <v>10.25</v>
      </c>
      <c r="E1550" s="63">
        <v>4.84</v>
      </c>
      <c r="F1550" s="12">
        <v>49.61</v>
      </c>
      <c r="G1550" s="12"/>
    </row>
    <row r="1551" customHeight="1" spans="1:7">
      <c r="A1551" s="12">
        <v>1547</v>
      </c>
      <c r="B1551" s="12" t="s">
        <v>23493</v>
      </c>
      <c r="C1551" s="52" t="s">
        <v>33604</v>
      </c>
      <c r="D1551" s="12">
        <v>4.37</v>
      </c>
      <c r="E1551" s="55" t="s">
        <v>33070</v>
      </c>
      <c r="F1551" s="12">
        <v>21.15</v>
      </c>
      <c r="G1551" s="12"/>
    </row>
    <row r="1552" customHeight="1" spans="1:7">
      <c r="A1552" s="12">
        <v>1548</v>
      </c>
      <c r="B1552" s="12" t="s">
        <v>33611</v>
      </c>
      <c r="C1552" s="52" t="s">
        <v>33604</v>
      </c>
      <c r="D1552" s="12">
        <v>6.48</v>
      </c>
      <c r="E1552" s="63">
        <v>4.84</v>
      </c>
      <c r="F1552" s="12">
        <v>31.36</v>
      </c>
      <c r="G1552" s="12"/>
    </row>
    <row r="1553" customHeight="1" spans="1:7">
      <c r="A1553" s="12">
        <v>1549</v>
      </c>
      <c r="B1553" s="12" t="s">
        <v>33612</v>
      </c>
      <c r="C1553" s="52" t="s">
        <v>33604</v>
      </c>
      <c r="D1553" s="12">
        <v>18.98</v>
      </c>
      <c r="E1553" s="63">
        <v>4.84</v>
      </c>
      <c r="F1553" s="12">
        <v>91.86</v>
      </c>
      <c r="G1553" s="12"/>
    </row>
    <row r="1554" customHeight="1" spans="1:7">
      <c r="A1554" s="12">
        <v>1550</v>
      </c>
      <c r="B1554" s="12" t="s">
        <v>19470</v>
      </c>
      <c r="C1554" s="52" t="s">
        <v>33604</v>
      </c>
      <c r="D1554" s="12">
        <v>40.47</v>
      </c>
      <c r="E1554" s="55" t="s">
        <v>33070</v>
      </c>
      <c r="F1554" s="12">
        <v>195.87</v>
      </c>
      <c r="G1554" s="12"/>
    </row>
    <row r="1555" customHeight="1" spans="1:7">
      <c r="A1555" s="12">
        <v>1551</v>
      </c>
      <c r="B1555" s="12" t="s">
        <v>33613</v>
      </c>
      <c r="C1555" s="52" t="s">
        <v>33604</v>
      </c>
      <c r="D1555" s="12">
        <v>8.07</v>
      </c>
      <c r="E1555" s="63">
        <v>4.84</v>
      </c>
      <c r="F1555" s="12">
        <v>39.06</v>
      </c>
      <c r="G1555" s="12"/>
    </row>
    <row r="1556" customHeight="1" spans="1:7">
      <c r="A1556" s="12">
        <v>1552</v>
      </c>
      <c r="B1556" s="12" t="s">
        <v>33614</v>
      </c>
      <c r="C1556" s="52" t="s">
        <v>33604</v>
      </c>
      <c r="D1556" s="12">
        <v>18.85</v>
      </c>
      <c r="E1556" s="63">
        <v>4.84</v>
      </c>
      <c r="F1556" s="12">
        <v>91.23</v>
      </c>
      <c r="G1556" s="12"/>
    </row>
    <row r="1557" customHeight="1" spans="1:7">
      <c r="A1557" s="12">
        <v>1553</v>
      </c>
      <c r="B1557" s="12" t="s">
        <v>10970</v>
      </c>
      <c r="C1557" s="52" t="s">
        <v>33604</v>
      </c>
      <c r="D1557" s="12">
        <v>30.83</v>
      </c>
      <c r="E1557" s="55" t="s">
        <v>33070</v>
      </c>
      <c r="F1557" s="12">
        <v>149.22</v>
      </c>
      <c r="G1557" s="12"/>
    </row>
    <row r="1558" customHeight="1" spans="1:7">
      <c r="A1558" s="12">
        <v>1554</v>
      </c>
      <c r="B1558" s="12" t="s">
        <v>3394</v>
      </c>
      <c r="C1558" s="52" t="s">
        <v>33604</v>
      </c>
      <c r="D1558" s="12">
        <v>8.16</v>
      </c>
      <c r="E1558" s="63">
        <v>4.84</v>
      </c>
      <c r="F1558" s="12">
        <v>39.49</v>
      </c>
      <c r="G1558" s="12"/>
    </row>
    <row r="1559" customHeight="1" spans="1:7">
      <c r="A1559" s="12">
        <v>1555</v>
      </c>
      <c r="B1559" s="12" t="s">
        <v>10312</v>
      </c>
      <c r="C1559" s="52" t="s">
        <v>33604</v>
      </c>
      <c r="D1559" s="12">
        <v>15.41</v>
      </c>
      <c r="E1559" s="63">
        <v>4.84</v>
      </c>
      <c r="F1559" s="12">
        <v>74.58</v>
      </c>
      <c r="G1559" s="12"/>
    </row>
    <row r="1560" customHeight="1" spans="1:7">
      <c r="A1560" s="12">
        <v>1556</v>
      </c>
      <c r="B1560" s="12" t="s">
        <v>15111</v>
      </c>
      <c r="C1560" s="52" t="s">
        <v>33604</v>
      </c>
      <c r="D1560" s="12">
        <v>18.78</v>
      </c>
      <c r="E1560" s="55" t="s">
        <v>33070</v>
      </c>
      <c r="F1560" s="12">
        <v>90.9</v>
      </c>
      <c r="G1560" s="12"/>
    </row>
    <row r="1561" customHeight="1" spans="1:7">
      <c r="A1561" s="12">
        <v>1557</v>
      </c>
      <c r="B1561" s="12" t="s">
        <v>3555</v>
      </c>
      <c r="C1561" s="52" t="s">
        <v>33604</v>
      </c>
      <c r="D1561" s="12">
        <v>20.44</v>
      </c>
      <c r="E1561" s="63">
        <v>4.84</v>
      </c>
      <c r="F1561" s="12">
        <v>98.93</v>
      </c>
      <c r="G1561" s="12"/>
    </row>
    <row r="1562" customHeight="1" spans="1:7">
      <c r="A1562" s="12">
        <v>1558</v>
      </c>
      <c r="B1562" s="12" t="s">
        <v>33615</v>
      </c>
      <c r="C1562" s="52" t="s">
        <v>33604</v>
      </c>
      <c r="D1562" s="12">
        <v>18.37</v>
      </c>
      <c r="E1562" s="63">
        <v>4.84</v>
      </c>
      <c r="F1562" s="12">
        <v>88.91</v>
      </c>
      <c r="G1562" s="12"/>
    </row>
    <row r="1563" customHeight="1" spans="1:7">
      <c r="A1563" s="12">
        <v>1559</v>
      </c>
      <c r="B1563" s="12" t="s">
        <v>10708</v>
      </c>
      <c r="C1563" s="52" t="s">
        <v>33604</v>
      </c>
      <c r="D1563" s="12">
        <v>14.51</v>
      </c>
      <c r="E1563" s="55" t="s">
        <v>33070</v>
      </c>
      <c r="F1563" s="12">
        <v>70.23</v>
      </c>
      <c r="G1563" s="12"/>
    </row>
    <row r="1564" customHeight="1" spans="1:7">
      <c r="A1564" s="12">
        <v>1560</v>
      </c>
      <c r="B1564" s="12" t="s">
        <v>6078</v>
      </c>
      <c r="C1564" s="52" t="s">
        <v>33604</v>
      </c>
      <c r="D1564" s="12">
        <v>11.69</v>
      </c>
      <c r="E1564" s="63">
        <v>4.84</v>
      </c>
      <c r="F1564" s="12">
        <v>56.58</v>
      </c>
      <c r="G1564" s="12"/>
    </row>
    <row r="1565" customHeight="1" spans="1:7">
      <c r="A1565" s="12">
        <v>1561</v>
      </c>
      <c r="B1565" s="12" t="s">
        <v>33616</v>
      </c>
      <c r="C1565" s="52" t="s">
        <v>33604</v>
      </c>
      <c r="D1565" s="12">
        <v>10.96</v>
      </c>
      <c r="E1565" s="63">
        <v>4.84</v>
      </c>
      <c r="F1565" s="12">
        <v>53.05</v>
      </c>
      <c r="G1565" s="12"/>
    </row>
    <row r="1566" customHeight="1" spans="1:7">
      <c r="A1566" s="12">
        <v>1562</v>
      </c>
      <c r="B1566" s="12" t="s">
        <v>12861</v>
      </c>
      <c r="C1566" s="52" t="s">
        <v>33604</v>
      </c>
      <c r="D1566" s="12">
        <v>9.56</v>
      </c>
      <c r="E1566" s="55" t="s">
        <v>33070</v>
      </c>
      <c r="F1566" s="12">
        <v>46.27</v>
      </c>
      <c r="G1566" s="12"/>
    </row>
    <row r="1567" customHeight="1" spans="1:7">
      <c r="A1567" s="12">
        <v>1563</v>
      </c>
      <c r="B1567" s="12" t="s">
        <v>23890</v>
      </c>
      <c r="C1567" s="52" t="s">
        <v>33604</v>
      </c>
      <c r="D1567" s="12">
        <v>5.89</v>
      </c>
      <c r="E1567" s="63">
        <v>4.84</v>
      </c>
      <c r="F1567" s="12">
        <v>28.51</v>
      </c>
      <c r="G1567" s="12"/>
    </row>
    <row r="1568" customHeight="1" spans="1:7">
      <c r="A1568" s="12">
        <v>1564</v>
      </c>
      <c r="B1568" s="12" t="s">
        <v>3464</v>
      </c>
      <c r="C1568" s="52" t="s">
        <v>33604</v>
      </c>
      <c r="D1568" s="12">
        <v>1.94</v>
      </c>
      <c r="E1568" s="63">
        <v>4.84</v>
      </c>
      <c r="F1568" s="12">
        <v>9.39</v>
      </c>
      <c r="G1568" s="12"/>
    </row>
    <row r="1569" customHeight="1" spans="1:7">
      <c r="A1569" s="12">
        <v>1565</v>
      </c>
      <c r="B1569" s="12" t="s">
        <v>33617</v>
      </c>
      <c r="C1569" s="52" t="s">
        <v>33604</v>
      </c>
      <c r="D1569" s="12">
        <v>4.57</v>
      </c>
      <c r="E1569" s="55" t="s">
        <v>33070</v>
      </c>
      <c r="F1569" s="12">
        <v>22.12</v>
      </c>
      <c r="G1569" s="12"/>
    </row>
    <row r="1570" customHeight="1" spans="1:7">
      <c r="A1570" s="12">
        <v>1566</v>
      </c>
      <c r="B1570" s="12" t="s">
        <v>33618</v>
      </c>
      <c r="C1570" s="52" t="s">
        <v>33604</v>
      </c>
      <c r="D1570" s="12">
        <v>45.71</v>
      </c>
      <c r="E1570" s="63">
        <v>4.84</v>
      </c>
      <c r="F1570" s="12">
        <v>221.24</v>
      </c>
      <c r="G1570" s="12"/>
    </row>
    <row r="1571" customHeight="1" spans="1:7">
      <c r="A1571" s="12">
        <v>1567</v>
      </c>
      <c r="B1571" s="12" t="s">
        <v>33619</v>
      </c>
      <c r="C1571" s="52" t="s">
        <v>33604</v>
      </c>
      <c r="D1571" s="12">
        <v>2.29</v>
      </c>
      <c r="E1571" s="63">
        <v>4.84</v>
      </c>
      <c r="F1571" s="12">
        <v>11.08</v>
      </c>
      <c r="G1571" s="12"/>
    </row>
    <row r="1572" customHeight="1" spans="1:7">
      <c r="A1572" s="12">
        <v>1568</v>
      </c>
      <c r="B1572" s="52" t="s">
        <v>7024</v>
      </c>
      <c r="C1572" s="52" t="s">
        <v>33620</v>
      </c>
      <c r="D1572" s="12">
        <v>17.14</v>
      </c>
      <c r="E1572" s="63">
        <v>4.84</v>
      </c>
      <c r="F1572" s="12">
        <v>82.96</v>
      </c>
      <c r="G1572" s="12"/>
    </row>
    <row r="1573" customHeight="1" spans="1:7">
      <c r="A1573" s="12">
        <v>1569</v>
      </c>
      <c r="B1573" s="52" t="s">
        <v>10283</v>
      </c>
      <c r="C1573" s="52" t="s">
        <v>33620</v>
      </c>
      <c r="D1573" s="12">
        <v>52.04</v>
      </c>
      <c r="E1573" s="63">
        <v>4.84</v>
      </c>
      <c r="F1573" s="12">
        <v>251.87</v>
      </c>
      <c r="G1573" s="12"/>
    </row>
    <row r="1574" customHeight="1" spans="1:7">
      <c r="A1574" s="12">
        <v>1570</v>
      </c>
      <c r="B1574" s="52" t="s">
        <v>6599</v>
      </c>
      <c r="C1574" s="52" t="s">
        <v>33620</v>
      </c>
      <c r="D1574" s="12">
        <v>12.72</v>
      </c>
      <c r="E1574" s="55" t="s">
        <v>33070</v>
      </c>
      <c r="F1574" s="12">
        <v>61.56</v>
      </c>
      <c r="G1574" s="12"/>
    </row>
    <row r="1575" customHeight="1" spans="1:7">
      <c r="A1575" s="12">
        <v>1571</v>
      </c>
      <c r="B1575" s="52" t="s">
        <v>17234</v>
      </c>
      <c r="C1575" s="52" t="s">
        <v>33620</v>
      </c>
      <c r="D1575" s="12">
        <v>19.5</v>
      </c>
      <c r="E1575" s="63">
        <v>4.84</v>
      </c>
      <c r="F1575" s="12">
        <v>94.38</v>
      </c>
      <c r="G1575" s="12"/>
    </row>
    <row r="1576" customHeight="1" spans="1:7">
      <c r="A1576" s="12">
        <v>1572</v>
      </c>
      <c r="B1576" s="52" t="s">
        <v>33621</v>
      </c>
      <c r="C1576" s="52" t="s">
        <v>33620</v>
      </c>
      <c r="D1576" s="12">
        <v>3.92</v>
      </c>
      <c r="E1576" s="63">
        <v>4.84</v>
      </c>
      <c r="F1576" s="12">
        <v>18.97</v>
      </c>
      <c r="G1576" s="12"/>
    </row>
    <row r="1577" customHeight="1" spans="1:7">
      <c r="A1577" s="12">
        <v>1573</v>
      </c>
      <c r="B1577" s="52" t="s">
        <v>4795</v>
      </c>
      <c r="C1577" s="52" t="s">
        <v>33620</v>
      </c>
      <c r="D1577" s="12">
        <v>26.05</v>
      </c>
      <c r="E1577" s="55" t="s">
        <v>33070</v>
      </c>
      <c r="F1577" s="12">
        <v>126.08</v>
      </c>
      <c r="G1577" s="12"/>
    </row>
    <row r="1578" customHeight="1" spans="1:7">
      <c r="A1578" s="12">
        <v>1574</v>
      </c>
      <c r="B1578" s="12" t="s">
        <v>10241</v>
      </c>
      <c r="C1578" s="52" t="s">
        <v>33620</v>
      </c>
      <c r="D1578" s="12">
        <v>9.59</v>
      </c>
      <c r="E1578" s="63">
        <v>4.84</v>
      </c>
      <c r="F1578" s="12">
        <v>46.42</v>
      </c>
      <c r="G1578" s="12"/>
    </row>
    <row r="1579" customHeight="1" spans="1:7">
      <c r="A1579" s="12">
        <v>1575</v>
      </c>
      <c r="B1579" s="12" t="s">
        <v>16426</v>
      </c>
      <c r="C1579" s="52" t="s">
        <v>33620</v>
      </c>
      <c r="D1579" s="12">
        <v>5.17</v>
      </c>
      <c r="E1579" s="63">
        <v>4.84</v>
      </c>
      <c r="F1579" s="12">
        <v>25.02</v>
      </c>
      <c r="G1579" s="12"/>
    </row>
    <row r="1580" customHeight="1" spans="1:7">
      <c r="A1580" s="12">
        <v>1576</v>
      </c>
      <c r="B1580" s="12" t="s">
        <v>33622</v>
      </c>
      <c r="C1580" s="52" t="s">
        <v>33620</v>
      </c>
      <c r="D1580" s="12">
        <v>1.29</v>
      </c>
      <c r="E1580" s="55" t="s">
        <v>33070</v>
      </c>
      <c r="F1580" s="12">
        <v>6.24</v>
      </c>
      <c r="G1580" s="12"/>
    </row>
    <row r="1581" customHeight="1" spans="1:7">
      <c r="A1581" s="12">
        <v>1577</v>
      </c>
      <c r="B1581" s="12" t="s">
        <v>32361</v>
      </c>
      <c r="C1581" s="52" t="s">
        <v>33620</v>
      </c>
      <c r="D1581" s="12">
        <v>2.21</v>
      </c>
      <c r="E1581" s="63">
        <v>4.84</v>
      </c>
      <c r="F1581" s="12">
        <v>10.7</v>
      </c>
      <c r="G1581" s="12"/>
    </row>
    <row r="1582" customHeight="1" spans="1:7">
      <c r="A1582" s="12">
        <v>1578</v>
      </c>
      <c r="B1582" s="12" t="s">
        <v>20248</v>
      </c>
      <c r="C1582" s="52" t="s">
        <v>33620</v>
      </c>
      <c r="D1582" s="12">
        <v>9.18</v>
      </c>
      <c r="E1582" s="63">
        <v>4.84</v>
      </c>
      <c r="F1582" s="12">
        <v>44.43</v>
      </c>
      <c r="G1582" s="12"/>
    </row>
    <row r="1583" customHeight="1" spans="1:7">
      <c r="A1583" s="12">
        <v>1579</v>
      </c>
      <c r="B1583" s="12" t="s">
        <v>3828</v>
      </c>
      <c r="C1583" s="52" t="s">
        <v>33620</v>
      </c>
      <c r="D1583" s="12">
        <v>8.16</v>
      </c>
      <c r="E1583" s="55" t="s">
        <v>33070</v>
      </c>
      <c r="F1583" s="12">
        <v>39.49</v>
      </c>
      <c r="G1583" s="12"/>
    </row>
    <row r="1584" customHeight="1" spans="1:7">
      <c r="A1584" s="12">
        <v>1580</v>
      </c>
      <c r="B1584" s="12" t="s">
        <v>2139</v>
      </c>
      <c r="C1584" s="52" t="s">
        <v>33620</v>
      </c>
      <c r="D1584" s="12">
        <v>11.25</v>
      </c>
      <c r="E1584" s="63">
        <v>4.84</v>
      </c>
      <c r="F1584" s="12">
        <v>54.45</v>
      </c>
      <c r="G1584" s="12"/>
    </row>
    <row r="1585" customHeight="1" spans="1:7">
      <c r="A1585" s="12">
        <v>1581</v>
      </c>
      <c r="B1585" s="12" t="s">
        <v>18795</v>
      </c>
      <c r="C1585" s="52" t="s">
        <v>33620</v>
      </c>
      <c r="D1585" s="12">
        <v>6.75</v>
      </c>
      <c r="E1585" s="63">
        <v>4.84</v>
      </c>
      <c r="F1585" s="12">
        <v>32.67</v>
      </c>
      <c r="G1585" s="12"/>
    </row>
    <row r="1586" customHeight="1" spans="1:7">
      <c r="A1586" s="12">
        <v>1582</v>
      </c>
      <c r="B1586" s="12" t="s">
        <v>15990</v>
      </c>
      <c r="C1586" s="52" t="s">
        <v>33620</v>
      </c>
      <c r="D1586" s="12">
        <v>3.93</v>
      </c>
      <c r="E1586" s="55" t="s">
        <v>33070</v>
      </c>
      <c r="F1586" s="12">
        <v>19.02</v>
      </c>
      <c r="G1586" s="12"/>
    </row>
    <row r="1587" customHeight="1" spans="1:7">
      <c r="A1587" s="12">
        <v>1583</v>
      </c>
      <c r="B1587" s="12" t="s">
        <v>14698</v>
      </c>
      <c r="C1587" s="52" t="s">
        <v>33620</v>
      </c>
      <c r="D1587" s="12">
        <v>17.69</v>
      </c>
      <c r="E1587" s="63">
        <v>4.84</v>
      </c>
      <c r="F1587" s="12">
        <v>85.62</v>
      </c>
      <c r="G1587" s="12"/>
    </row>
    <row r="1588" customHeight="1" spans="1:7">
      <c r="A1588" s="12">
        <v>1584</v>
      </c>
      <c r="B1588" s="12" t="s">
        <v>14947</v>
      </c>
      <c r="C1588" s="52" t="s">
        <v>33620</v>
      </c>
      <c r="D1588" s="12">
        <v>13.66</v>
      </c>
      <c r="E1588" s="63">
        <v>4.84</v>
      </c>
      <c r="F1588" s="12">
        <v>66.11</v>
      </c>
      <c r="G1588" s="12"/>
    </row>
    <row r="1589" customHeight="1" spans="1:7">
      <c r="A1589" s="12">
        <v>1585</v>
      </c>
      <c r="B1589" s="12" t="s">
        <v>12770</v>
      </c>
      <c r="C1589" s="52" t="s">
        <v>33620</v>
      </c>
      <c r="D1589" s="12">
        <v>14.77</v>
      </c>
      <c r="E1589" s="55" t="s">
        <v>33070</v>
      </c>
      <c r="F1589" s="12">
        <v>71.49</v>
      </c>
      <c r="G1589" s="12"/>
    </row>
    <row r="1590" customHeight="1" spans="1:7">
      <c r="A1590" s="12">
        <v>1586</v>
      </c>
      <c r="B1590" s="12" t="s">
        <v>9647</v>
      </c>
      <c r="C1590" s="52" t="s">
        <v>33620</v>
      </c>
      <c r="D1590" s="12">
        <v>8.28</v>
      </c>
      <c r="E1590" s="63">
        <v>4.84</v>
      </c>
      <c r="F1590" s="12">
        <v>40.08</v>
      </c>
      <c r="G1590" s="12"/>
    </row>
    <row r="1591" customHeight="1" spans="1:7">
      <c r="A1591" s="12">
        <v>1587</v>
      </c>
      <c r="B1591" s="12" t="s">
        <v>7145</v>
      </c>
      <c r="C1591" s="52" t="s">
        <v>33620</v>
      </c>
      <c r="D1591" s="12">
        <v>17.13</v>
      </c>
      <c r="E1591" s="63">
        <v>4.84</v>
      </c>
      <c r="F1591" s="12">
        <v>82.91</v>
      </c>
      <c r="G1591" s="12"/>
    </row>
    <row r="1592" customHeight="1" spans="1:7">
      <c r="A1592" s="12">
        <v>1588</v>
      </c>
      <c r="B1592" s="12" t="s">
        <v>33623</v>
      </c>
      <c r="C1592" s="52" t="s">
        <v>33620</v>
      </c>
      <c r="D1592" s="12">
        <v>7.13</v>
      </c>
      <c r="E1592" s="55" t="s">
        <v>33070</v>
      </c>
      <c r="F1592" s="12">
        <v>34.51</v>
      </c>
      <c r="G1592" s="12"/>
    </row>
    <row r="1593" customHeight="1" spans="1:7">
      <c r="A1593" s="12">
        <v>1589</v>
      </c>
      <c r="B1593" s="12" t="s">
        <v>957</v>
      </c>
      <c r="C1593" s="52" t="s">
        <v>33620</v>
      </c>
      <c r="D1593" s="12">
        <v>16.27</v>
      </c>
      <c r="E1593" s="63">
        <v>4.84</v>
      </c>
      <c r="F1593" s="12">
        <v>78.75</v>
      </c>
      <c r="G1593" s="12"/>
    </row>
    <row r="1594" customHeight="1" spans="1:7">
      <c r="A1594" s="12">
        <v>1590</v>
      </c>
      <c r="B1594" s="12" t="s">
        <v>15151</v>
      </c>
      <c r="C1594" s="52" t="s">
        <v>33620</v>
      </c>
      <c r="D1594" s="12">
        <v>14.21</v>
      </c>
      <c r="E1594" s="63">
        <v>4.84</v>
      </c>
      <c r="F1594" s="12">
        <v>68.78</v>
      </c>
      <c r="G1594" s="12"/>
    </row>
    <row r="1595" customHeight="1" spans="1:7">
      <c r="A1595" s="12">
        <v>1591</v>
      </c>
      <c r="B1595" s="12" t="s">
        <v>18385</v>
      </c>
      <c r="C1595" s="52" t="s">
        <v>33620</v>
      </c>
      <c r="D1595" s="12">
        <v>13.72</v>
      </c>
      <c r="E1595" s="55" t="s">
        <v>33070</v>
      </c>
      <c r="F1595" s="12">
        <v>66.4</v>
      </c>
      <c r="G1595" s="12"/>
    </row>
    <row r="1596" customHeight="1" spans="1:7">
      <c r="A1596" s="12">
        <v>1592</v>
      </c>
      <c r="B1596" s="12" t="s">
        <v>4792</v>
      </c>
      <c r="C1596" s="52" t="s">
        <v>33620</v>
      </c>
      <c r="D1596" s="12">
        <v>5.53</v>
      </c>
      <c r="E1596" s="63">
        <v>4.84</v>
      </c>
      <c r="F1596" s="12">
        <v>26.77</v>
      </c>
      <c r="G1596" s="12"/>
    </row>
    <row r="1597" customHeight="1" spans="1:7">
      <c r="A1597" s="12">
        <v>1593</v>
      </c>
      <c r="B1597" s="12" t="s">
        <v>873</v>
      </c>
      <c r="C1597" s="52" t="s">
        <v>33620</v>
      </c>
      <c r="D1597" s="12">
        <v>1.03</v>
      </c>
      <c r="E1597" s="63">
        <v>4.84</v>
      </c>
      <c r="F1597" s="12">
        <v>4.99</v>
      </c>
      <c r="G1597" s="12"/>
    </row>
    <row r="1598" customHeight="1" spans="1:7">
      <c r="A1598" s="12">
        <v>1594</v>
      </c>
      <c r="B1598" s="12" t="s">
        <v>2822</v>
      </c>
      <c r="C1598" s="52" t="s">
        <v>33620</v>
      </c>
      <c r="D1598" s="12">
        <v>7.7</v>
      </c>
      <c r="E1598" s="55" t="s">
        <v>33070</v>
      </c>
      <c r="F1598" s="12">
        <v>37.27</v>
      </c>
      <c r="G1598" s="12"/>
    </row>
    <row r="1599" customHeight="1" spans="1:7">
      <c r="A1599" s="12">
        <v>1595</v>
      </c>
      <c r="B1599" s="12" t="s">
        <v>11335</v>
      </c>
      <c r="C1599" s="52" t="s">
        <v>33620</v>
      </c>
      <c r="D1599" s="12">
        <v>10.62</v>
      </c>
      <c r="E1599" s="63">
        <v>4.84</v>
      </c>
      <c r="F1599" s="12">
        <v>51.4</v>
      </c>
      <c r="G1599" s="12"/>
    </row>
    <row r="1600" customHeight="1" spans="1:7">
      <c r="A1600" s="12">
        <v>1596</v>
      </c>
      <c r="B1600" s="12" t="s">
        <v>5557</v>
      </c>
      <c r="C1600" s="52" t="s">
        <v>33620</v>
      </c>
      <c r="D1600" s="12">
        <v>3.49</v>
      </c>
      <c r="E1600" s="63">
        <v>4.84</v>
      </c>
      <c r="F1600" s="12">
        <v>16.89</v>
      </c>
      <c r="G1600" s="12"/>
    </row>
    <row r="1601" customHeight="1" spans="1:7">
      <c r="A1601" s="12">
        <v>1597</v>
      </c>
      <c r="B1601" s="12" t="s">
        <v>4943</v>
      </c>
      <c r="C1601" s="52" t="s">
        <v>33620</v>
      </c>
      <c r="D1601" s="12">
        <v>4.31</v>
      </c>
      <c r="E1601" s="55" t="s">
        <v>33070</v>
      </c>
      <c r="F1601" s="12">
        <v>20.86</v>
      </c>
      <c r="G1601" s="12"/>
    </row>
    <row r="1602" customHeight="1" spans="1:7">
      <c r="A1602" s="12">
        <v>1598</v>
      </c>
      <c r="B1602" s="12" t="s">
        <v>6960</v>
      </c>
      <c r="C1602" s="52" t="s">
        <v>33620</v>
      </c>
      <c r="D1602" s="12">
        <v>10.18</v>
      </c>
      <c r="E1602" s="63">
        <v>4.84</v>
      </c>
      <c r="F1602" s="12">
        <v>49.27</v>
      </c>
      <c r="G1602" s="12"/>
    </row>
    <row r="1603" customHeight="1" spans="1:7">
      <c r="A1603" s="12">
        <v>1599</v>
      </c>
      <c r="B1603" s="12" t="s">
        <v>1139</v>
      </c>
      <c r="C1603" s="52" t="s">
        <v>33620</v>
      </c>
      <c r="D1603" s="12">
        <v>4.61</v>
      </c>
      <c r="E1603" s="63">
        <v>4.84</v>
      </c>
      <c r="F1603" s="12">
        <v>22.31</v>
      </c>
      <c r="G1603" s="12"/>
    </row>
    <row r="1604" customHeight="1" spans="1:7">
      <c r="A1604" s="12">
        <v>1600</v>
      </c>
      <c r="B1604" s="12" t="s">
        <v>10847</v>
      </c>
      <c r="C1604" s="52" t="s">
        <v>33620</v>
      </c>
      <c r="D1604" s="12">
        <v>15.65</v>
      </c>
      <c r="E1604" s="55" t="s">
        <v>33070</v>
      </c>
      <c r="F1604" s="12">
        <v>75.75</v>
      </c>
      <c r="G1604" s="12"/>
    </row>
    <row r="1605" customHeight="1" spans="1:7">
      <c r="A1605" s="12">
        <v>1601</v>
      </c>
      <c r="B1605" s="12" t="s">
        <v>14701</v>
      </c>
      <c r="C1605" s="52" t="s">
        <v>33620</v>
      </c>
      <c r="D1605" s="12">
        <v>17.83</v>
      </c>
      <c r="E1605" s="63">
        <v>4.84</v>
      </c>
      <c r="F1605" s="12">
        <v>86.3</v>
      </c>
      <c r="G1605" s="12"/>
    </row>
    <row r="1606" customHeight="1" spans="1:7">
      <c r="A1606" s="12">
        <v>1602</v>
      </c>
      <c r="B1606" s="12" t="s">
        <v>33624</v>
      </c>
      <c r="C1606" s="52" t="s">
        <v>33620</v>
      </c>
      <c r="D1606" s="12">
        <v>6.18</v>
      </c>
      <c r="E1606" s="63">
        <v>4.84</v>
      </c>
      <c r="F1606" s="12">
        <v>29.91</v>
      </c>
      <c r="G1606" s="12"/>
    </row>
    <row r="1607" customHeight="1" spans="1:7">
      <c r="A1607" s="12">
        <v>1603</v>
      </c>
      <c r="B1607" s="12" t="s">
        <v>10268</v>
      </c>
      <c r="C1607" s="52" t="s">
        <v>33620</v>
      </c>
      <c r="D1607" s="12">
        <v>17.54</v>
      </c>
      <c r="E1607" s="55" t="s">
        <v>33070</v>
      </c>
      <c r="F1607" s="12">
        <v>84.89</v>
      </c>
      <c r="G1607" s="12"/>
    </row>
    <row r="1608" customHeight="1" spans="1:7">
      <c r="A1608" s="12">
        <v>1604</v>
      </c>
      <c r="B1608" s="12" t="s">
        <v>33625</v>
      </c>
      <c r="C1608" s="52" t="s">
        <v>33620</v>
      </c>
      <c r="D1608" s="12">
        <v>12.56</v>
      </c>
      <c r="E1608" s="63">
        <v>4.84</v>
      </c>
      <c r="F1608" s="12">
        <v>60.79</v>
      </c>
      <c r="G1608" s="12"/>
    </row>
    <row r="1609" customHeight="1" spans="1:7">
      <c r="A1609" s="12">
        <v>1605</v>
      </c>
      <c r="B1609" s="12" t="s">
        <v>33626</v>
      </c>
      <c r="C1609" s="52" t="s">
        <v>33620</v>
      </c>
      <c r="D1609" s="12">
        <v>4.93</v>
      </c>
      <c r="E1609" s="63">
        <v>4.84</v>
      </c>
      <c r="F1609" s="12">
        <v>23.86</v>
      </c>
      <c r="G1609" s="12"/>
    </row>
    <row r="1610" customHeight="1" spans="1:7">
      <c r="A1610" s="12">
        <v>1606</v>
      </c>
      <c r="B1610" s="12" t="s">
        <v>28057</v>
      </c>
      <c r="C1610" s="52" t="s">
        <v>33620</v>
      </c>
      <c r="D1610" s="12">
        <v>38.17</v>
      </c>
      <c r="E1610" s="55" t="s">
        <v>33070</v>
      </c>
      <c r="F1610" s="12">
        <v>184.74</v>
      </c>
      <c r="G1610" s="12"/>
    </row>
    <row r="1611" customHeight="1" spans="1:7">
      <c r="A1611" s="12">
        <v>1607</v>
      </c>
      <c r="B1611" s="12" t="s">
        <v>33627</v>
      </c>
      <c r="C1611" s="52" t="s">
        <v>33620</v>
      </c>
      <c r="D1611" s="12">
        <v>12.38</v>
      </c>
      <c r="E1611" s="63">
        <v>4.84</v>
      </c>
      <c r="F1611" s="12">
        <v>59.92</v>
      </c>
      <c r="G1611" s="12"/>
    </row>
    <row r="1612" customHeight="1" spans="1:7">
      <c r="A1612" s="12">
        <v>1608</v>
      </c>
      <c r="B1612" s="12" t="s">
        <v>33628</v>
      </c>
      <c r="C1612" s="52" t="s">
        <v>33620</v>
      </c>
      <c r="D1612" s="12">
        <v>1.38</v>
      </c>
      <c r="E1612" s="63">
        <v>4.84</v>
      </c>
      <c r="F1612" s="12">
        <v>6.68</v>
      </c>
      <c r="G1612" s="12"/>
    </row>
    <row r="1613" customHeight="1" spans="1:7">
      <c r="A1613" s="12">
        <v>1609</v>
      </c>
      <c r="B1613" s="12" t="s">
        <v>14943</v>
      </c>
      <c r="C1613" s="52" t="s">
        <v>33620</v>
      </c>
      <c r="D1613" s="12">
        <v>6.07</v>
      </c>
      <c r="E1613" s="55" t="s">
        <v>33070</v>
      </c>
      <c r="F1613" s="12">
        <v>29.38</v>
      </c>
      <c r="G1613" s="12"/>
    </row>
    <row r="1614" customHeight="1" spans="1:7">
      <c r="A1614" s="12">
        <v>1610</v>
      </c>
      <c r="B1614" s="12" t="s">
        <v>4444</v>
      </c>
      <c r="C1614" s="52" t="s">
        <v>33620</v>
      </c>
      <c r="D1614" s="12">
        <v>12.06</v>
      </c>
      <c r="E1614" s="63">
        <v>4.84</v>
      </c>
      <c r="F1614" s="12">
        <v>58.37</v>
      </c>
      <c r="G1614" s="12"/>
    </row>
    <row r="1615" customHeight="1" spans="1:7">
      <c r="A1615" s="12">
        <v>1611</v>
      </c>
      <c r="B1615" s="12" t="s">
        <v>4575</v>
      </c>
      <c r="C1615" s="52" t="s">
        <v>33620</v>
      </c>
      <c r="D1615" s="12">
        <v>9.03</v>
      </c>
      <c r="E1615" s="63">
        <v>4.84</v>
      </c>
      <c r="F1615" s="12">
        <v>43.71</v>
      </c>
      <c r="G1615" s="12"/>
    </row>
    <row r="1616" customHeight="1" spans="1:7">
      <c r="A1616" s="12">
        <v>1612</v>
      </c>
      <c r="B1616" s="12" t="s">
        <v>5149</v>
      </c>
      <c r="C1616" s="52" t="s">
        <v>33620</v>
      </c>
      <c r="D1616" s="12">
        <v>4.97</v>
      </c>
      <c r="E1616" s="55" t="s">
        <v>33070</v>
      </c>
      <c r="F1616" s="12">
        <v>24.05</v>
      </c>
      <c r="G1616" s="12"/>
    </row>
    <row r="1617" customHeight="1" spans="1:7">
      <c r="A1617" s="12">
        <v>1613</v>
      </c>
      <c r="B1617" s="12" t="s">
        <v>3831</v>
      </c>
      <c r="C1617" s="52" t="s">
        <v>33620</v>
      </c>
      <c r="D1617" s="12">
        <v>8.78</v>
      </c>
      <c r="E1617" s="63">
        <v>4.84</v>
      </c>
      <c r="F1617" s="12">
        <v>42.5</v>
      </c>
      <c r="G1617" s="12"/>
    </row>
    <row r="1618" customHeight="1" spans="1:7">
      <c r="A1618" s="12">
        <v>1614</v>
      </c>
      <c r="B1618" s="12" t="s">
        <v>22045</v>
      </c>
      <c r="C1618" s="52" t="s">
        <v>33620</v>
      </c>
      <c r="D1618" s="12">
        <v>6.66</v>
      </c>
      <c r="E1618" s="63">
        <v>4.84</v>
      </c>
      <c r="F1618" s="12">
        <v>32.23</v>
      </c>
      <c r="G1618" s="12"/>
    </row>
    <row r="1619" customHeight="1" spans="1:7">
      <c r="A1619" s="12">
        <v>1615</v>
      </c>
      <c r="B1619" s="12" t="s">
        <v>3191</v>
      </c>
      <c r="C1619" s="52" t="s">
        <v>33620</v>
      </c>
      <c r="D1619" s="12">
        <v>8.54</v>
      </c>
      <c r="E1619" s="55" t="s">
        <v>33070</v>
      </c>
      <c r="F1619" s="12">
        <v>41.33</v>
      </c>
      <c r="G1619" s="12"/>
    </row>
    <row r="1620" customHeight="1" spans="1:7">
      <c r="A1620" s="12">
        <v>1616</v>
      </c>
      <c r="B1620" s="12" t="s">
        <v>2058</v>
      </c>
      <c r="C1620" s="52" t="s">
        <v>33620</v>
      </c>
      <c r="D1620" s="12">
        <v>7.73</v>
      </c>
      <c r="E1620" s="63">
        <v>4.84</v>
      </c>
      <c r="F1620" s="12">
        <v>37.41</v>
      </c>
      <c r="G1620" s="12"/>
    </row>
    <row r="1621" customHeight="1" spans="1:7">
      <c r="A1621" s="12">
        <v>1617</v>
      </c>
      <c r="B1621" s="12" t="s">
        <v>33629</v>
      </c>
      <c r="C1621" s="52" t="s">
        <v>33620</v>
      </c>
      <c r="D1621" s="12">
        <v>6.66</v>
      </c>
      <c r="E1621" s="63">
        <v>4.84</v>
      </c>
      <c r="F1621" s="12">
        <v>32.23</v>
      </c>
      <c r="G1621" s="12"/>
    </row>
    <row r="1622" customHeight="1" spans="1:7">
      <c r="A1622" s="12">
        <v>1618</v>
      </c>
      <c r="B1622" s="12" t="s">
        <v>3179</v>
      </c>
      <c r="C1622" s="52" t="s">
        <v>33620</v>
      </c>
      <c r="D1622" s="12">
        <v>5.33</v>
      </c>
      <c r="E1622" s="55" t="s">
        <v>33070</v>
      </c>
      <c r="F1622" s="12">
        <v>25.8</v>
      </c>
      <c r="G1622" s="12"/>
    </row>
    <row r="1623" customHeight="1" spans="1:7">
      <c r="A1623" s="12">
        <v>1619</v>
      </c>
      <c r="B1623" s="12" t="s">
        <v>10970</v>
      </c>
      <c r="C1623" s="52" t="s">
        <v>33620</v>
      </c>
      <c r="D1623" s="12">
        <v>6.92</v>
      </c>
      <c r="E1623" s="63">
        <v>4.84</v>
      </c>
      <c r="F1623" s="12">
        <v>33.49</v>
      </c>
      <c r="G1623" s="12"/>
    </row>
    <row r="1624" customHeight="1" spans="1:7">
      <c r="A1624" s="12">
        <v>1620</v>
      </c>
      <c r="B1624" s="12" t="s">
        <v>6955</v>
      </c>
      <c r="C1624" s="52" t="s">
        <v>33620</v>
      </c>
      <c r="D1624" s="12">
        <v>2.26</v>
      </c>
      <c r="E1624" s="63">
        <v>4.84</v>
      </c>
      <c r="F1624" s="12">
        <v>10.94</v>
      </c>
      <c r="G1624" s="12"/>
    </row>
    <row r="1625" customHeight="1" spans="1:7">
      <c r="A1625" s="12">
        <v>1621</v>
      </c>
      <c r="B1625" s="12" t="s">
        <v>6967</v>
      </c>
      <c r="C1625" s="52" t="s">
        <v>33620</v>
      </c>
      <c r="D1625" s="12">
        <v>12.47</v>
      </c>
      <c r="E1625" s="55" t="s">
        <v>33070</v>
      </c>
      <c r="F1625" s="12">
        <v>60.35</v>
      </c>
      <c r="G1625" s="12"/>
    </row>
    <row r="1626" customHeight="1" spans="1:7">
      <c r="A1626" s="12">
        <v>1622</v>
      </c>
      <c r="B1626" s="12" t="s">
        <v>57</v>
      </c>
      <c r="C1626" s="52" t="s">
        <v>33620</v>
      </c>
      <c r="D1626" s="12">
        <v>12.62</v>
      </c>
      <c r="E1626" s="55" t="s">
        <v>33070</v>
      </c>
      <c r="F1626" s="12">
        <v>61.08</v>
      </c>
      <c r="G1626" s="12"/>
    </row>
    <row r="1627" customHeight="1" spans="1:7">
      <c r="A1627" s="12">
        <v>1623</v>
      </c>
      <c r="B1627" s="12" t="s">
        <v>2139</v>
      </c>
      <c r="C1627" s="52" t="s">
        <v>33620</v>
      </c>
      <c r="D1627" s="12">
        <v>2.92</v>
      </c>
      <c r="E1627" s="63">
        <v>4.84</v>
      </c>
      <c r="F1627" s="12">
        <v>14.13</v>
      </c>
      <c r="G1627" s="12"/>
    </row>
    <row r="1628" customHeight="1" spans="1:7">
      <c r="A1628" s="12">
        <v>1624</v>
      </c>
      <c r="B1628" s="12" t="s">
        <v>57</v>
      </c>
      <c r="C1628" s="52" t="s">
        <v>33620</v>
      </c>
      <c r="D1628" s="12">
        <v>6.29</v>
      </c>
      <c r="E1628" s="63">
        <v>4.84</v>
      </c>
      <c r="F1628" s="12">
        <v>30.44</v>
      </c>
      <c r="G1628" s="12"/>
    </row>
    <row r="1629" customHeight="1" spans="1:7">
      <c r="A1629" s="12">
        <v>1625</v>
      </c>
      <c r="B1629" s="12" t="s">
        <v>16304</v>
      </c>
      <c r="C1629" s="52" t="s">
        <v>33620</v>
      </c>
      <c r="D1629" s="12">
        <v>20.11</v>
      </c>
      <c r="E1629" s="55" t="s">
        <v>33070</v>
      </c>
      <c r="F1629" s="12">
        <v>97.33</v>
      </c>
      <c r="G1629" s="12"/>
    </row>
    <row r="1630" customHeight="1" spans="1:7">
      <c r="A1630" s="12">
        <v>1626</v>
      </c>
      <c r="B1630" s="52" t="s">
        <v>18791</v>
      </c>
      <c r="C1630" s="52" t="s">
        <v>33630</v>
      </c>
      <c r="D1630" s="12">
        <v>3.75</v>
      </c>
      <c r="E1630" s="55" t="s">
        <v>33070</v>
      </c>
      <c r="F1630" s="12">
        <v>18.15</v>
      </c>
      <c r="G1630" s="12"/>
    </row>
    <row r="1631" customHeight="1" spans="1:7">
      <c r="A1631" s="12">
        <v>1627</v>
      </c>
      <c r="B1631" s="52" t="s">
        <v>16042</v>
      </c>
      <c r="C1631" s="52" t="s">
        <v>33630</v>
      </c>
      <c r="D1631" s="12">
        <v>17.78</v>
      </c>
      <c r="E1631" s="63">
        <v>4.84</v>
      </c>
      <c r="F1631" s="12">
        <v>86.06</v>
      </c>
      <c r="G1631" s="12"/>
    </row>
    <row r="1632" customHeight="1" spans="1:7">
      <c r="A1632" s="12">
        <v>1628</v>
      </c>
      <c r="B1632" s="52" t="s">
        <v>21482</v>
      </c>
      <c r="C1632" s="52" t="s">
        <v>33630</v>
      </c>
      <c r="D1632" s="12">
        <v>16.4</v>
      </c>
      <c r="E1632" s="63">
        <v>4.84</v>
      </c>
      <c r="F1632" s="12">
        <v>79.38</v>
      </c>
      <c r="G1632" s="12"/>
    </row>
    <row r="1633" customHeight="1" spans="1:7">
      <c r="A1633" s="12">
        <v>1629</v>
      </c>
      <c r="B1633" s="52" t="s">
        <v>10710</v>
      </c>
      <c r="C1633" s="52" t="s">
        <v>33630</v>
      </c>
      <c r="D1633" s="12">
        <v>16.72</v>
      </c>
      <c r="E1633" s="55" t="s">
        <v>33070</v>
      </c>
      <c r="F1633" s="12">
        <v>80.92</v>
      </c>
      <c r="G1633" s="12"/>
    </row>
    <row r="1634" customHeight="1" spans="1:7">
      <c r="A1634" s="12">
        <v>1630</v>
      </c>
      <c r="B1634" s="52" t="s">
        <v>12770</v>
      </c>
      <c r="C1634" s="52" t="s">
        <v>33630</v>
      </c>
      <c r="D1634" s="12">
        <v>18.33</v>
      </c>
      <c r="E1634" s="63">
        <v>4.84</v>
      </c>
      <c r="F1634" s="12">
        <v>88.72</v>
      </c>
      <c r="G1634" s="12"/>
    </row>
    <row r="1635" customHeight="1" spans="1:7">
      <c r="A1635" s="12">
        <v>1631</v>
      </c>
      <c r="B1635" s="52" t="s">
        <v>3851</v>
      </c>
      <c r="C1635" s="52" t="s">
        <v>33630</v>
      </c>
      <c r="D1635" s="12">
        <v>7.83</v>
      </c>
      <c r="E1635" s="63">
        <v>4.84</v>
      </c>
      <c r="F1635" s="12">
        <v>37.9</v>
      </c>
      <c r="G1635" s="12"/>
    </row>
    <row r="1636" customHeight="1" spans="1:7">
      <c r="A1636" s="12">
        <v>1632</v>
      </c>
      <c r="B1636" s="12" t="s">
        <v>33631</v>
      </c>
      <c r="C1636" s="52" t="s">
        <v>33630</v>
      </c>
      <c r="D1636" s="12">
        <v>32.52</v>
      </c>
      <c r="E1636" s="55" t="s">
        <v>33070</v>
      </c>
      <c r="F1636" s="12">
        <v>157.4</v>
      </c>
      <c r="G1636" s="12"/>
    </row>
    <row r="1637" customHeight="1" spans="1:7">
      <c r="A1637" s="12">
        <v>1633</v>
      </c>
      <c r="B1637" s="12" t="s">
        <v>33632</v>
      </c>
      <c r="C1637" s="52" t="s">
        <v>33630</v>
      </c>
      <c r="D1637" s="12">
        <v>39.6</v>
      </c>
      <c r="E1637" s="63">
        <v>4.84</v>
      </c>
      <c r="F1637" s="12">
        <v>191.66</v>
      </c>
      <c r="G1637" s="12"/>
    </row>
    <row r="1638" customHeight="1" spans="1:7">
      <c r="A1638" s="12">
        <v>1634</v>
      </c>
      <c r="B1638" s="12" t="s">
        <v>33633</v>
      </c>
      <c r="C1638" s="52" t="s">
        <v>33630</v>
      </c>
      <c r="D1638" s="12">
        <v>4.13</v>
      </c>
      <c r="E1638" s="63">
        <v>4.84</v>
      </c>
      <c r="F1638" s="12">
        <v>19.99</v>
      </c>
      <c r="G1638" s="12"/>
    </row>
    <row r="1639" customHeight="1" spans="1:7">
      <c r="A1639" s="12">
        <v>1635</v>
      </c>
      <c r="B1639" s="12" t="s">
        <v>4497</v>
      </c>
      <c r="C1639" s="52" t="s">
        <v>33630</v>
      </c>
      <c r="D1639" s="12">
        <v>18.44</v>
      </c>
      <c r="E1639" s="55" t="s">
        <v>33070</v>
      </c>
      <c r="F1639" s="12">
        <v>89.25</v>
      </c>
      <c r="G1639" s="12"/>
    </row>
    <row r="1640" customHeight="1" spans="1:7">
      <c r="A1640" s="12">
        <v>1636</v>
      </c>
      <c r="B1640" s="12" t="s">
        <v>5051</v>
      </c>
      <c r="C1640" s="52" t="s">
        <v>33630</v>
      </c>
      <c r="D1640" s="12">
        <v>8.8</v>
      </c>
      <c r="E1640" s="63">
        <v>4.84</v>
      </c>
      <c r="F1640" s="12">
        <v>42.59</v>
      </c>
      <c r="G1640" s="12"/>
    </row>
    <row r="1641" customHeight="1" spans="1:7">
      <c r="A1641" s="12">
        <v>1637</v>
      </c>
      <c r="B1641" s="12" t="s">
        <v>3630</v>
      </c>
      <c r="C1641" s="52" t="s">
        <v>33630</v>
      </c>
      <c r="D1641" s="12">
        <v>22.53</v>
      </c>
      <c r="E1641" s="63">
        <v>4.84</v>
      </c>
      <c r="F1641" s="12">
        <v>109.05</v>
      </c>
      <c r="G1641" s="12"/>
    </row>
    <row r="1642" customHeight="1" spans="1:7">
      <c r="A1642" s="12">
        <v>1638</v>
      </c>
      <c r="B1642" s="12" t="s">
        <v>21702</v>
      </c>
      <c r="C1642" s="52" t="s">
        <v>33630</v>
      </c>
      <c r="D1642" s="12">
        <v>7.58</v>
      </c>
      <c r="E1642" s="55" t="s">
        <v>33070</v>
      </c>
      <c r="F1642" s="12">
        <v>36.69</v>
      </c>
      <c r="G1642" s="12"/>
    </row>
    <row r="1643" customHeight="1" spans="1:7">
      <c r="A1643" s="12">
        <v>1639</v>
      </c>
      <c r="B1643" s="12" t="s">
        <v>6599</v>
      </c>
      <c r="C1643" s="52" t="s">
        <v>33630</v>
      </c>
      <c r="D1643" s="12">
        <v>10.1</v>
      </c>
      <c r="E1643" s="63">
        <v>4.84</v>
      </c>
      <c r="F1643" s="12">
        <v>48.88</v>
      </c>
      <c r="G1643" s="12"/>
    </row>
    <row r="1644" customHeight="1" spans="1:7">
      <c r="A1644" s="12">
        <v>1640</v>
      </c>
      <c r="B1644" s="12" t="s">
        <v>33634</v>
      </c>
      <c r="C1644" s="52" t="s">
        <v>33630</v>
      </c>
      <c r="D1644" s="12">
        <v>4.48</v>
      </c>
      <c r="E1644" s="63">
        <v>4.84</v>
      </c>
      <c r="F1644" s="12">
        <v>21.68</v>
      </c>
      <c r="G1644" s="12"/>
    </row>
    <row r="1645" customHeight="1" spans="1:7">
      <c r="A1645" s="12">
        <v>1641</v>
      </c>
      <c r="B1645" s="12" t="s">
        <v>15090</v>
      </c>
      <c r="C1645" s="52" t="s">
        <v>33630</v>
      </c>
      <c r="D1645" s="12">
        <v>34.48</v>
      </c>
      <c r="E1645" s="55" t="s">
        <v>33070</v>
      </c>
      <c r="F1645" s="12">
        <v>166.88</v>
      </c>
      <c r="G1645" s="12"/>
    </row>
    <row r="1646" customHeight="1" spans="1:7">
      <c r="A1646" s="12">
        <v>1642</v>
      </c>
      <c r="B1646" s="12" t="s">
        <v>17015</v>
      </c>
      <c r="C1646" s="52" t="s">
        <v>33630</v>
      </c>
      <c r="D1646" s="12">
        <v>2.4</v>
      </c>
      <c r="E1646" s="63">
        <v>4.84</v>
      </c>
      <c r="F1646" s="12">
        <v>11.62</v>
      </c>
      <c r="G1646" s="12"/>
    </row>
    <row r="1647" customHeight="1" spans="1:7">
      <c r="A1647" s="12">
        <v>1643</v>
      </c>
      <c r="B1647" s="12" t="s">
        <v>3304</v>
      </c>
      <c r="C1647" s="52" t="s">
        <v>33630</v>
      </c>
      <c r="D1647" s="12">
        <v>8.11</v>
      </c>
      <c r="E1647" s="63">
        <v>4.84</v>
      </c>
      <c r="F1647" s="12">
        <v>39.25</v>
      </c>
      <c r="G1647" s="12"/>
    </row>
    <row r="1648" customHeight="1" spans="1:7">
      <c r="A1648" s="12">
        <v>1644</v>
      </c>
      <c r="B1648" s="12" t="s">
        <v>33635</v>
      </c>
      <c r="C1648" s="52" t="s">
        <v>33630</v>
      </c>
      <c r="D1648" s="12">
        <v>19.51</v>
      </c>
      <c r="E1648" s="55" t="s">
        <v>33070</v>
      </c>
      <c r="F1648" s="12">
        <v>94.43</v>
      </c>
      <c r="G1648" s="12"/>
    </row>
    <row r="1649" customHeight="1" spans="1:7">
      <c r="A1649" s="12">
        <v>1645</v>
      </c>
      <c r="B1649" s="12" t="s">
        <v>275</v>
      </c>
      <c r="C1649" s="52" t="s">
        <v>33630</v>
      </c>
      <c r="D1649" s="12">
        <v>13.46</v>
      </c>
      <c r="E1649" s="55" t="s">
        <v>33070</v>
      </c>
      <c r="F1649" s="12">
        <v>65.15</v>
      </c>
      <c r="G1649" s="12"/>
    </row>
    <row r="1650" customHeight="1" spans="1:7">
      <c r="A1650" s="12">
        <v>1646</v>
      </c>
      <c r="B1650" s="12" t="s">
        <v>3989</v>
      </c>
      <c r="C1650" s="52" t="s">
        <v>33630</v>
      </c>
      <c r="D1650" s="12">
        <v>19.15</v>
      </c>
      <c r="E1650" s="63">
        <v>4.84</v>
      </c>
      <c r="F1650" s="12">
        <v>92.69</v>
      </c>
      <c r="G1650" s="12"/>
    </row>
    <row r="1651" customHeight="1" spans="1:7">
      <c r="A1651" s="12">
        <v>1647</v>
      </c>
      <c r="B1651" s="12" t="s">
        <v>6787</v>
      </c>
      <c r="C1651" s="52" t="s">
        <v>33630</v>
      </c>
      <c r="D1651" s="12">
        <v>11.64</v>
      </c>
      <c r="E1651" s="63">
        <v>4.84</v>
      </c>
      <c r="F1651" s="12">
        <v>56.34</v>
      </c>
      <c r="G1651" s="12"/>
    </row>
    <row r="1652" customHeight="1" spans="1:7">
      <c r="A1652" s="12">
        <v>1648</v>
      </c>
      <c r="B1652" s="12" t="s">
        <v>15835</v>
      </c>
      <c r="C1652" s="52" t="s">
        <v>33630</v>
      </c>
      <c r="D1652" s="12">
        <v>8.09</v>
      </c>
      <c r="E1652" s="55" t="s">
        <v>33070</v>
      </c>
      <c r="F1652" s="12">
        <v>39.16</v>
      </c>
      <c r="G1652" s="12"/>
    </row>
    <row r="1653" customHeight="1" spans="1:7">
      <c r="A1653" s="12">
        <v>1649</v>
      </c>
      <c r="B1653" s="12" t="s">
        <v>6051</v>
      </c>
      <c r="C1653" s="52" t="s">
        <v>33630</v>
      </c>
      <c r="D1653" s="12">
        <v>47.75</v>
      </c>
      <c r="E1653" s="55" t="s">
        <v>33070</v>
      </c>
      <c r="F1653" s="12">
        <v>231.11</v>
      </c>
      <c r="G1653" s="12"/>
    </row>
    <row r="1654" customHeight="1" spans="1:7">
      <c r="A1654" s="12">
        <v>1650</v>
      </c>
      <c r="B1654" s="12" t="s">
        <v>4235</v>
      </c>
      <c r="C1654" s="52" t="s">
        <v>33630</v>
      </c>
      <c r="D1654" s="12">
        <v>2.99</v>
      </c>
      <c r="E1654" s="63">
        <v>4.84</v>
      </c>
      <c r="F1654" s="12">
        <v>14.47</v>
      </c>
      <c r="G1654" s="12"/>
    </row>
    <row r="1655" customHeight="1" spans="1:7">
      <c r="A1655" s="12">
        <v>1651</v>
      </c>
      <c r="B1655" s="12" t="s">
        <v>23091</v>
      </c>
      <c r="C1655" s="52" t="s">
        <v>33630</v>
      </c>
      <c r="D1655" s="12">
        <v>15.51</v>
      </c>
      <c r="E1655" s="63">
        <v>4.84</v>
      </c>
      <c r="F1655" s="12">
        <v>75.07</v>
      </c>
      <c r="G1655" s="12"/>
    </row>
    <row r="1656" customHeight="1" spans="1:7">
      <c r="A1656" s="12">
        <v>1652</v>
      </c>
      <c r="B1656" s="12" t="s">
        <v>33636</v>
      </c>
      <c r="C1656" s="52" t="s">
        <v>33630</v>
      </c>
      <c r="D1656" s="12">
        <v>4.72</v>
      </c>
      <c r="E1656" s="55" t="s">
        <v>33070</v>
      </c>
      <c r="F1656" s="12">
        <v>22.84</v>
      </c>
      <c r="G1656" s="12"/>
    </row>
    <row r="1657" customHeight="1" spans="1:7">
      <c r="A1657" s="12">
        <v>1653</v>
      </c>
      <c r="B1657" s="12" t="s">
        <v>5052</v>
      </c>
      <c r="C1657" s="52" t="s">
        <v>33630</v>
      </c>
      <c r="D1657" s="12">
        <v>5.77</v>
      </c>
      <c r="E1657" s="63">
        <v>4.84</v>
      </c>
      <c r="F1657" s="12">
        <v>27.93</v>
      </c>
      <c r="G1657" s="12"/>
    </row>
    <row r="1658" customHeight="1" spans="1:7">
      <c r="A1658" s="12">
        <v>1654</v>
      </c>
      <c r="B1658" s="12" t="s">
        <v>6611</v>
      </c>
      <c r="C1658" s="52" t="s">
        <v>33630</v>
      </c>
      <c r="D1658" s="12">
        <v>6.37</v>
      </c>
      <c r="E1658" s="63">
        <v>4.84</v>
      </c>
      <c r="F1658" s="12">
        <v>30.83</v>
      </c>
      <c r="G1658" s="12"/>
    </row>
    <row r="1659" customHeight="1" spans="1:7">
      <c r="A1659" s="12">
        <v>1655</v>
      </c>
      <c r="B1659" s="12" t="s">
        <v>5820</v>
      </c>
      <c r="C1659" s="52" t="s">
        <v>33630</v>
      </c>
      <c r="D1659" s="12">
        <v>5.78</v>
      </c>
      <c r="E1659" s="55" t="s">
        <v>33070</v>
      </c>
      <c r="F1659" s="12">
        <v>27.98</v>
      </c>
      <c r="G1659" s="12"/>
    </row>
    <row r="1660" customHeight="1" spans="1:7">
      <c r="A1660" s="12">
        <v>1656</v>
      </c>
      <c r="B1660" s="12" t="s">
        <v>3504</v>
      </c>
      <c r="C1660" s="52" t="s">
        <v>33630</v>
      </c>
      <c r="D1660" s="12">
        <v>7.42</v>
      </c>
      <c r="E1660" s="63">
        <v>4.84</v>
      </c>
      <c r="F1660" s="12">
        <v>35.91</v>
      </c>
      <c r="G1660" s="12"/>
    </row>
    <row r="1661" customHeight="1" spans="1:7">
      <c r="A1661" s="12">
        <v>1657</v>
      </c>
      <c r="B1661" s="12" t="s">
        <v>3588</v>
      </c>
      <c r="C1661" s="52" t="s">
        <v>33630</v>
      </c>
      <c r="D1661" s="12">
        <v>5.36</v>
      </c>
      <c r="E1661" s="63">
        <v>4.84</v>
      </c>
      <c r="F1661" s="12">
        <v>25.94</v>
      </c>
      <c r="G1661" s="12"/>
    </row>
    <row r="1662" customHeight="1" spans="1:7">
      <c r="A1662" s="12">
        <v>1658</v>
      </c>
      <c r="B1662" s="12" t="s">
        <v>4261</v>
      </c>
      <c r="C1662" s="52" t="s">
        <v>33630</v>
      </c>
      <c r="D1662" s="12">
        <v>8.29</v>
      </c>
      <c r="E1662" s="55" t="s">
        <v>33070</v>
      </c>
      <c r="F1662" s="12">
        <v>40.12</v>
      </c>
      <c r="G1662" s="12"/>
    </row>
    <row r="1663" customHeight="1" spans="1:7">
      <c r="A1663" s="12">
        <v>1659</v>
      </c>
      <c r="B1663" s="12" t="s">
        <v>33637</v>
      </c>
      <c r="C1663" s="52" t="s">
        <v>33630</v>
      </c>
      <c r="D1663" s="12">
        <v>5.41</v>
      </c>
      <c r="E1663" s="63">
        <v>4.84</v>
      </c>
      <c r="F1663" s="12">
        <v>26.18</v>
      </c>
      <c r="G1663" s="12"/>
    </row>
    <row r="1664" customHeight="1" spans="1:7">
      <c r="A1664" s="12">
        <v>1660</v>
      </c>
      <c r="B1664" s="12" t="s">
        <v>5660</v>
      </c>
      <c r="C1664" s="52" t="s">
        <v>33630</v>
      </c>
      <c r="D1664" s="12">
        <v>2.7</v>
      </c>
      <c r="E1664" s="63">
        <v>4.84</v>
      </c>
      <c r="F1664" s="12">
        <v>13.07</v>
      </c>
      <c r="G1664" s="12"/>
    </row>
    <row r="1665" customHeight="1" spans="1:7">
      <c r="A1665" s="12">
        <v>1661</v>
      </c>
      <c r="B1665" s="12" t="s">
        <v>8101</v>
      </c>
      <c r="C1665" s="52" t="s">
        <v>33630</v>
      </c>
      <c r="D1665" s="12">
        <v>5.65</v>
      </c>
      <c r="E1665" s="55" t="s">
        <v>33070</v>
      </c>
      <c r="F1665" s="12">
        <v>27.35</v>
      </c>
      <c r="G1665" s="12"/>
    </row>
    <row r="1666" customHeight="1" spans="1:7">
      <c r="A1666" s="12">
        <v>1662</v>
      </c>
      <c r="B1666" s="12" t="s">
        <v>14943</v>
      </c>
      <c r="C1666" s="52" t="s">
        <v>33630</v>
      </c>
      <c r="D1666" s="12">
        <v>5.27</v>
      </c>
      <c r="E1666" s="63">
        <v>4.84</v>
      </c>
      <c r="F1666" s="12">
        <v>25.51</v>
      </c>
      <c r="G1666" s="12"/>
    </row>
    <row r="1667" customHeight="1" spans="1:7">
      <c r="A1667" s="12">
        <v>1663</v>
      </c>
      <c r="B1667" s="12" t="s">
        <v>33638</v>
      </c>
      <c r="C1667" s="52" t="s">
        <v>33630</v>
      </c>
      <c r="D1667" s="12">
        <v>3</v>
      </c>
      <c r="E1667" s="63">
        <v>4.84</v>
      </c>
      <c r="F1667" s="12">
        <v>14.52</v>
      </c>
      <c r="G1667" s="12"/>
    </row>
    <row r="1668" customHeight="1" spans="1:7">
      <c r="A1668" s="12">
        <v>1664</v>
      </c>
      <c r="B1668" s="12" t="s">
        <v>3883</v>
      </c>
      <c r="C1668" s="52" t="s">
        <v>33630</v>
      </c>
      <c r="D1668" s="12">
        <v>4.02</v>
      </c>
      <c r="E1668" s="55" t="s">
        <v>33070</v>
      </c>
      <c r="F1668" s="12">
        <v>19.46</v>
      </c>
      <c r="G1668" s="12"/>
    </row>
    <row r="1669" customHeight="1" spans="1:7">
      <c r="A1669" s="12">
        <v>1665</v>
      </c>
      <c r="B1669" s="12" t="s">
        <v>3232</v>
      </c>
      <c r="C1669" s="52" t="s">
        <v>33630</v>
      </c>
      <c r="D1669" s="12">
        <v>6</v>
      </c>
      <c r="E1669" s="63">
        <v>4.84</v>
      </c>
      <c r="F1669" s="12">
        <v>29.04</v>
      </c>
      <c r="G1669" s="12"/>
    </row>
    <row r="1670" customHeight="1" spans="1:7">
      <c r="A1670" s="12">
        <v>1666</v>
      </c>
      <c r="B1670" s="52" t="s">
        <v>33639</v>
      </c>
      <c r="C1670" s="52" t="s">
        <v>33640</v>
      </c>
      <c r="D1670" s="12">
        <v>23.83</v>
      </c>
      <c r="E1670" s="55" t="s">
        <v>33070</v>
      </c>
      <c r="F1670" s="12">
        <v>115.34</v>
      </c>
      <c r="G1670" s="12"/>
    </row>
    <row r="1671" customHeight="1" spans="1:7">
      <c r="A1671" s="12">
        <v>1667</v>
      </c>
      <c r="B1671" s="52" t="s">
        <v>4629</v>
      </c>
      <c r="C1671" s="52" t="s">
        <v>33640</v>
      </c>
      <c r="D1671" s="12">
        <v>8.74</v>
      </c>
      <c r="E1671" s="63">
        <v>4.84</v>
      </c>
      <c r="F1671" s="12">
        <v>42.3</v>
      </c>
      <c r="G1671" s="12"/>
    </row>
    <row r="1672" customHeight="1" spans="1:7">
      <c r="A1672" s="12">
        <v>1668</v>
      </c>
      <c r="B1672" s="52" t="s">
        <v>33641</v>
      </c>
      <c r="C1672" s="52" t="s">
        <v>33640</v>
      </c>
      <c r="D1672" s="12">
        <v>78.36</v>
      </c>
      <c r="E1672" s="63">
        <v>4.84</v>
      </c>
      <c r="F1672" s="12">
        <v>379.26</v>
      </c>
      <c r="G1672" s="12"/>
    </row>
    <row r="1673" customHeight="1" spans="1:7">
      <c r="A1673" s="12">
        <v>1669</v>
      </c>
      <c r="B1673" s="52" t="s">
        <v>6031</v>
      </c>
      <c r="C1673" s="52" t="s">
        <v>33640</v>
      </c>
      <c r="D1673" s="12">
        <v>4.23</v>
      </c>
      <c r="E1673" s="55" t="s">
        <v>33070</v>
      </c>
      <c r="F1673" s="12">
        <v>20.47</v>
      </c>
      <c r="G1673" s="12"/>
    </row>
    <row r="1674" customHeight="1" spans="1:7">
      <c r="A1674" s="12">
        <v>1670</v>
      </c>
      <c r="B1674" s="52" t="s">
        <v>33642</v>
      </c>
      <c r="C1674" s="52" t="s">
        <v>33640</v>
      </c>
      <c r="D1674" s="12">
        <v>14.66</v>
      </c>
      <c r="E1674" s="55" t="s">
        <v>33070</v>
      </c>
      <c r="F1674" s="12">
        <v>70.95</v>
      </c>
      <c r="G1674" s="12"/>
    </row>
    <row r="1675" customHeight="1" spans="1:7">
      <c r="A1675" s="12">
        <v>1671</v>
      </c>
      <c r="B1675" s="52" t="s">
        <v>33643</v>
      </c>
      <c r="C1675" s="52" t="s">
        <v>33640</v>
      </c>
      <c r="D1675" s="12">
        <v>18.23</v>
      </c>
      <c r="E1675" s="63">
        <v>4.84</v>
      </c>
      <c r="F1675" s="12">
        <v>88.23</v>
      </c>
      <c r="G1675" s="12"/>
    </row>
    <row r="1676" customHeight="1" spans="1:7">
      <c r="A1676" s="12">
        <v>1672</v>
      </c>
      <c r="B1676" s="12" t="s">
        <v>33644</v>
      </c>
      <c r="C1676" s="52" t="s">
        <v>33640</v>
      </c>
      <c r="D1676" s="12">
        <v>6.91</v>
      </c>
      <c r="E1676" s="63">
        <v>4.84</v>
      </c>
      <c r="F1676" s="12">
        <v>33.44</v>
      </c>
      <c r="G1676" s="12"/>
    </row>
    <row r="1677" customHeight="1" spans="1:7">
      <c r="A1677" s="12">
        <v>1673</v>
      </c>
      <c r="B1677" s="12" t="s">
        <v>3883</v>
      </c>
      <c r="C1677" s="52" t="s">
        <v>33640</v>
      </c>
      <c r="D1677" s="12">
        <v>18.27</v>
      </c>
      <c r="E1677" s="55" t="s">
        <v>33070</v>
      </c>
      <c r="F1677" s="12">
        <v>88.43</v>
      </c>
      <c r="G1677" s="12"/>
    </row>
    <row r="1678" customHeight="1" spans="1:7">
      <c r="A1678" s="12">
        <v>1674</v>
      </c>
      <c r="B1678" s="12" t="s">
        <v>33638</v>
      </c>
      <c r="C1678" s="52" t="s">
        <v>33640</v>
      </c>
      <c r="D1678" s="12">
        <v>20.33</v>
      </c>
      <c r="E1678" s="55" t="s">
        <v>33070</v>
      </c>
      <c r="F1678" s="12">
        <v>98.4</v>
      </c>
      <c r="G1678" s="12"/>
    </row>
    <row r="1679" customHeight="1" spans="1:7">
      <c r="A1679" s="12">
        <v>1675</v>
      </c>
      <c r="B1679" s="12" t="s">
        <v>6201</v>
      </c>
      <c r="C1679" s="52" t="s">
        <v>33640</v>
      </c>
      <c r="D1679" s="12">
        <v>11.22</v>
      </c>
      <c r="E1679" s="63">
        <v>4.84</v>
      </c>
      <c r="F1679" s="12">
        <v>54.3</v>
      </c>
      <c r="G1679" s="12"/>
    </row>
    <row r="1680" customHeight="1" spans="1:7">
      <c r="A1680" s="12">
        <v>1676</v>
      </c>
      <c r="B1680" s="12" t="s">
        <v>3828</v>
      </c>
      <c r="C1680" s="52" t="s">
        <v>33640</v>
      </c>
      <c r="D1680" s="12">
        <v>2.58</v>
      </c>
      <c r="E1680" s="63">
        <v>4.84</v>
      </c>
      <c r="F1680" s="12">
        <v>12.49</v>
      </c>
      <c r="G1680" s="12"/>
    </row>
    <row r="1681" customHeight="1" spans="1:7">
      <c r="A1681" s="12">
        <v>1677</v>
      </c>
      <c r="B1681" s="12" t="s">
        <v>33645</v>
      </c>
      <c r="C1681" s="52" t="s">
        <v>33640</v>
      </c>
      <c r="D1681" s="12">
        <v>12.34</v>
      </c>
      <c r="E1681" s="55" t="s">
        <v>33070</v>
      </c>
      <c r="F1681" s="12">
        <v>59.73</v>
      </c>
      <c r="G1681" s="12"/>
    </row>
    <row r="1682" customHeight="1" spans="1:7">
      <c r="A1682" s="12">
        <v>1678</v>
      </c>
      <c r="B1682" s="12" t="s">
        <v>33646</v>
      </c>
      <c r="C1682" s="52" t="s">
        <v>33640</v>
      </c>
      <c r="D1682" s="12">
        <v>1.48</v>
      </c>
      <c r="E1682" s="63">
        <v>4.84</v>
      </c>
      <c r="F1682" s="12">
        <v>7.16</v>
      </c>
      <c r="G1682" s="12"/>
    </row>
    <row r="1683" customHeight="1" spans="1:7">
      <c r="A1683" s="12">
        <v>1679</v>
      </c>
      <c r="B1683" s="12" t="s">
        <v>33647</v>
      </c>
      <c r="C1683" s="52" t="s">
        <v>33640</v>
      </c>
      <c r="D1683" s="12">
        <v>4.24</v>
      </c>
      <c r="E1683" s="63">
        <v>4.84</v>
      </c>
      <c r="F1683" s="12">
        <v>20.52</v>
      </c>
      <c r="G1683" s="12"/>
    </row>
    <row r="1684" customHeight="1" spans="1:7">
      <c r="A1684" s="12">
        <v>1680</v>
      </c>
      <c r="B1684" s="12" t="s">
        <v>15042</v>
      </c>
      <c r="C1684" s="52" t="s">
        <v>33640</v>
      </c>
      <c r="D1684" s="12">
        <v>3.94</v>
      </c>
      <c r="E1684" s="55" t="s">
        <v>33070</v>
      </c>
      <c r="F1684" s="12">
        <v>19.07</v>
      </c>
      <c r="G1684" s="12"/>
    </row>
    <row r="1685" customHeight="1" spans="1:7">
      <c r="A1685" s="12">
        <v>1681</v>
      </c>
      <c r="B1685" s="12" t="s">
        <v>11419</v>
      </c>
      <c r="C1685" s="52" t="s">
        <v>33640</v>
      </c>
      <c r="D1685" s="12">
        <v>5.28</v>
      </c>
      <c r="E1685" s="63">
        <v>4.84</v>
      </c>
      <c r="F1685" s="12">
        <v>25.56</v>
      </c>
      <c r="G1685" s="12"/>
    </row>
    <row r="1686" customHeight="1" spans="1:7">
      <c r="A1686" s="12">
        <v>1682</v>
      </c>
      <c r="B1686" s="12" t="s">
        <v>33648</v>
      </c>
      <c r="C1686" s="52" t="s">
        <v>33640</v>
      </c>
      <c r="D1686" s="12">
        <v>9.4</v>
      </c>
      <c r="E1686" s="63">
        <v>4.84</v>
      </c>
      <c r="F1686" s="12">
        <v>45.5</v>
      </c>
      <c r="G1686" s="12"/>
    </row>
    <row r="1687" customHeight="1" spans="1:7">
      <c r="A1687" s="12">
        <v>1683</v>
      </c>
      <c r="B1687" s="12" t="s">
        <v>33649</v>
      </c>
      <c r="C1687" s="52" t="s">
        <v>33640</v>
      </c>
      <c r="D1687" s="12">
        <v>4</v>
      </c>
      <c r="E1687" s="55" t="s">
        <v>33070</v>
      </c>
      <c r="F1687" s="12">
        <v>19.36</v>
      </c>
      <c r="G1687" s="12"/>
    </row>
    <row r="1688" customHeight="1" spans="1:7">
      <c r="A1688" s="12">
        <v>1684</v>
      </c>
      <c r="B1688" s="12" t="s">
        <v>33650</v>
      </c>
      <c r="C1688" s="52" t="s">
        <v>33640</v>
      </c>
      <c r="D1688" s="12">
        <v>9.08</v>
      </c>
      <c r="E1688" s="63">
        <v>4.84</v>
      </c>
      <c r="F1688" s="12">
        <v>43.95</v>
      </c>
      <c r="G1688" s="12"/>
    </row>
    <row r="1689" customHeight="1" spans="1:7">
      <c r="A1689" s="12">
        <v>1685</v>
      </c>
      <c r="B1689" s="12" t="s">
        <v>33599</v>
      </c>
      <c r="C1689" s="52" t="s">
        <v>33640</v>
      </c>
      <c r="D1689" s="12">
        <v>9.22</v>
      </c>
      <c r="E1689" s="55" t="s">
        <v>33070</v>
      </c>
      <c r="F1689" s="12">
        <v>44.62</v>
      </c>
      <c r="G1689" s="12"/>
    </row>
    <row r="1690" customHeight="1" spans="1:7">
      <c r="A1690" s="12">
        <v>1686</v>
      </c>
      <c r="B1690" s="12" t="s">
        <v>5149</v>
      </c>
      <c r="C1690" s="52" t="s">
        <v>33640</v>
      </c>
      <c r="D1690" s="12">
        <v>4.45</v>
      </c>
      <c r="E1690" s="63">
        <v>4.84</v>
      </c>
      <c r="F1690" s="12">
        <v>21.54</v>
      </c>
      <c r="G1690" s="12"/>
    </row>
    <row r="1691" customHeight="1" spans="1:7">
      <c r="A1691" s="12">
        <v>1687</v>
      </c>
      <c r="B1691" s="12" t="s">
        <v>33580</v>
      </c>
      <c r="C1691" s="52" t="s">
        <v>33640</v>
      </c>
      <c r="D1691" s="12">
        <v>3.32</v>
      </c>
      <c r="E1691" s="63">
        <v>4.84</v>
      </c>
      <c r="F1691" s="12">
        <v>16.07</v>
      </c>
      <c r="G1691" s="12"/>
    </row>
    <row r="1692" customHeight="1" spans="1:7">
      <c r="A1692" s="12">
        <v>1688</v>
      </c>
      <c r="B1692" s="12" t="s">
        <v>33651</v>
      </c>
      <c r="C1692" s="52" t="s">
        <v>33640</v>
      </c>
      <c r="D1692" s="12">
        <v>4</v>
      </c>
      <c r="E1692" s="55" t="s">
        <v>33070</v>
      </c>
      <c r="F1692" s="12">
        <v>19.36</v>
      </c>
      <c r="G1692" s="12"/>
    </row>
    <row r="1693" customHeight="1" spans="1:7">
      <c r="A1693" s="12">
        <v>1689</v>
      </c>
      <c r="B1693" s="52" t="s">
        <v>33652</v>
      </c>
      <c r="C1693" s="52" t="s">
        <v>33653</v>
      </c>
      <c r="D1693" s="12">
        <v>15.05</v>
      </c>
      <c r="E1693" s="55" t="s">
        <v>33070</v>
      </c>
      <c r="F1693" s="12">
        <v>72.84</v>
      </c>
      <c r="G1693" s="12"/>
    </row>
    <row r="1694" customHeight="1" spans="1:7">
      <c r="A1694" s="12">
        <v>1690</v>
      </c>
      <c r="B1694" s="52" t="s">
        <v>4274</v>
      </c>
      <c r="C1694" s="52" t="s">
        <v>33653</v>
      </c>
      <c r="D1694" s="12">
        <v>32.79</v>
      </c>
      <c r="E1694" s="63">
        <v>4.84</v>
      </c>
      <c r="F1694" s="12">
        <v>158.7</v>
      </c>
      <c r="G1694" s="12"/>
    </row>
    <row r="1695" customHeight="1" spans="1:7">
      <c r="A1695" s="12">
        <v>1691</v>
      </c>
      <c r="B1695" s="52" t="s">
        <v>33654</v>
      </c>
      <c r="C1695" s="52" t="s">
        <v>33653</v>
      </c>
      <c r="D1695" s="12">
        <v>18.22</v>
      </c>
      <c r="E1695" s="63">
        <v>4.84</v>
      </c>
      <c r="F1695" s="12">
        <v>88.18</v>
      </c>
      <c r="G1695" s="12"/>
    </row>
    <row r="1696" customHeight="1" spans="1:7">
      <c r="A1696" s="12">
        <v>1692</v>
      </c>
      <c r="B1696" s="52" t="s">
        <v>14275</v>
      </c>
      <c r="C1696" s="52" t="s">
        <v>33653</v>
      </c>
      <c r="D1696" s="12">
        <v>33</v>
      </c>
      <c r="E1696" s="55" t="s">
        <v>33070</v>
      </c>
      <c r="F1696" s="12">
        <v>159.72</v>
      </c>
      <c r="G1696" s="12"/>
    </row>
    <row r="1697" customHeight="1" spans="1:7">
      <c r="A1697" s="12">
        <v>1693</v>
      </c>
      <c r="B1697" s="52" t="s">
        <v>33655</v>
      </c>
      <c r="C1697" s="52" t="s">
        <v>33653</v>
      </c>
      <c r="D1697" s="12">
        <v>21.61</v>
      </c>
      <c r="E1697" s="55" t="s">
        <v>33070</v>
      </c>
      <c r="F1697" s="12">
        <v>104.59</v>
      </c>
      <c r="G1697" s="12"/>
    </row>
    <row r="1698" customHeight="1" spans="1:7">
      <c r="A1698" s="12">
        <v>1694</v>
      </c>
      <c r="B1698" s="52" t="s">
        <v>33656</v>
      </c>
      <c r="C1698" s="52" t="s">
        <v>33653</v>
      </c>
      <c r="D1698" s="12">
        <v>5.01</v>
      </c>
      <c r="E1698" s="63">
        <v>4.84</v>
      </c>
      <c r="F1698" s="12">
        <v>24.25</v>
      </c>
      <c r="G1698" s="12"/>
    </row>
    <row r="1699" customHeight="1" spans="1:7">
      <c r="A1699" s="12">
        <v>1695</v>
      </c>
      <c r="B1699" s="12" t="s">
        <v>13104</v>
      </c>
      <c r="C1699" s="52" t="s">
        <v>33653</v>
      </c>
      <c r="D1699" s="12">
        <v>23.28</v>
      </c>
      <c r="E1699" s="63">
        <v>4.84</v>
      </c>
      <c r="F1699" s="12">
        <v>112.68</v>
      </c>
      <c r="G1699" s="12"/>
    </row>
    <row r="1700" customHeight="1" spans="1:7">
      <c r="A1700" s="12">
        <v>1696</v>
      </c>
      <c r="B1700" s="12" t="s">
        <v>5335</v>
      </c>
      <c r="C1700" s="52" t="s">
        <v>33653</v>
      </c>
      <c r="D1700" s="12">
        <v>12.24</v>
      </c>
      <c r="E1700" s="55" t="s">
        <v>33070</v>
      </c>
      <c r="F1700" s="12">
        <v>59.24</v>
      </c>
      <c r="G1700" s="12"/>
    </row>
    <row r="1701" customHeight="1" spans="1:7">
      <c r="A1701" s="12">
        <v>1697</v>
      </c>
      <c r="B1701" s="12" t="s">
        <v>33657</v>
      </c>
      <c r="C1701" s="52" t="s">
        <v>33653</v>
      </c>
      <c r="D1701" s="12">
        <v>28.97</v>
      </c>
      <c r="E1701" s="55" t="s">
        <v>33070</v>
      </c>
      <c r="F1701" s="12">
        <v>140.21</v>
      </c>
      <c r="G1701" s="12"/>
    </row>
    <row r="1702" customHeight="1" spans="1:7">
      <c r="A1702" s="12">
        <v>1698</v>
      </c>
      <c r="B1702" s="12" t="s">
        <v>33658</v>
      </c>
      <c r="C1702" s="52" t="s">
        <v>33653</v>
      </c>
      <c r="D1702" s="12">
        <v>9.54</v>
      </c>
      <c r="E1702" s="63">
        <v>4.84</v>
      </c>
      <c r="F1702" s="12">
        <v>46.17</v>
      </c>
      <c r="G1702" s="12"/>
    </row>
    <row r="1703" customHeight="1" spans="1:7">
      <c r="A1703" s="12">
        <v>1699</v>
      </c>
      <c r="B1703" s="12" t="s">
        <v>33659</v>
      </c>
      <c r="C1703" s="52" t="s">
        <v>33653</v>
      </c>
      <c r="D1703" s="12">
        <v>4.83</v>
      </c>
      <c r="E1703" s="63">
        <v>4.84</v>
      </c>
      <c r="F1703" s="12">
        <v>23.38</v>
      </c>
      <c r="G1703" s="12"/>
    </row>
    <row r="1704" customHeight="1" spans="1:7">
      <c r="A1704" s="12">
        <v>1700</v>
      </c>
      <c r="B1704" s="12" t="s">
        <v>33660</v>
      </c>
      <c r="C1704" s="52" t="s">
        <v>33653</v>
      </c>
      <c r="D1704" s="12">
        <v>10.01</v>
      </c>
      <c r="E1704" s="55" t="s">
        <v>33070</v>
      </c>
      <c r="F1704" s="12">
        <v>48.45</v>
      </c>
      <c r="G1704" s="12"/>
    </row>
    <row r="1705" customHeight="1" spans="1:7">
      <c r="A1705" s="12">
        <v>1701</v>
      </c>
      <c r="B1705" s="12" t="s">
        <v>33661</v>
      </c>
      <c r="C1705" s="52" t="s">
        <v>33653</v>
      </c>
      <c r="D1705" s="12">
        <v>14.82</v>
      </c>
      <c r="E1705" s="63">
        <v>4.84</v>
      </c>
      <c r="F1705" s="12">
        <v>71.73</v>
      </c>
      <c r="G1705" s="12"/>
    </row>
    <row r="1706" customHeight="1" spans="1:7">
      <c r="A1706" s="12">
        <v>1702</v>
      </c>
      <c r="B1706" s="12" t="s">
        <v>33662</v>
      </c>
      <c r="C1706" s="52" t="s">
        <v>33653</v>
      </c>
      <c r="D1706" s="12">
        <v>4.15</v>
      </c>
      <c r="E1706" s="63">
        <v>4.84</v>
      </c>
      <c r="F1706" s="12">
        <v>20.09</v>
      </c>
      <c r="G1706" s="12"/>
    </row>
    <row r="1707" customHeight="1" spans="1:7">
      <c r="A1707" s="12">
        <v>1703</v>
      </c>
      <c r="B1707" s="12" t="s">
        <v>33663</v>
      </c>
      <c r="C1707" s="52" t="s">
        <v>33653</v>
      </c>
      <c r="D1707" s="12">
        <v>17.11</v>
      </c>
      <c r="E1707" s="55" t="s">
        <v>33070</v>
      </c>
      <c r="F1707" s="12">
        <v>82.81</v>
      </c>
      <c r="G1707" s="12"/>
    </row>
    <row r="1708" customHeight="1" spans="1:7">
      <c r="A1708" s="12">
        <v>1704</v>
      </c>
      <c r="B1708" s="12" t="s">
        <v>33664</v>
      </c>
      <c r="C1708" s="52" t="s">
        <v>33653</v>
      </c>
      <c r="D1708" s="12">
        <v>11.58</v>
      </c>
      <c r="E1708" s="63">
        <v>4.84</v>
      </c>
      <c r="F1708" s="12">
        <v>56.05</v>
      </c>
      <c r="G1708" s="12"/>
    </row>
    <row r="1709" customHeight="1" spans="1:7">
      <c r="A1709" s="12">
        <v>1705</v>
      </c>
      <c r="B1709" s="12" t="s">
        <v>33665</v>
      </c>
      <c r="C1709" s="52" t="s">
        <v>33653</v>
      </c>
      <c r="D1709" s="12">
        <v>12.6</v>
      </c>
      <c r="E1709" s="63">
        <v>4.84</v>
      </c>
      <c r="F1709" s="12">
        <v>60.98</v>
      </c>
      <c r="G1709" s="12"/>
    </row>
    <row r="1710" customHeight="1" spans="1:7">
      <c r="A1710" s="12">
        <v>1706</v>
      </c>
      <c r="B1710" s="12" t="s">
        <v>33666</v>
      </c>
      <c r="C1710" s="52" t="s">
        <v>33653</v>
      </c>
      <c r="D1710" s="12">
        <v>7.85</v>
      </c>
      <c r="E1710" s="55" t="s">
        <v>33070</v>
      </c>
      <c r="F1710" s="12">
        <v>37.99</v>
      </c>
      <c r="G1710" s="12"/>
    </row>
    <row r="1711" customHeight="1" spans="1:7">
      <c r="A1711" s="12">
        <v>1707</v>
      </c>
      <c r="B1711" s="12" t="s">
        <v>33667</v>
      </c>
      <c r="C1711" s="52" t="s">
        <v>33653</v>
      </c>
      <c r="D1711" s="12">
        <v>5.72</v>
      </c>
      <c r="E1711" s="63">
        <v>4.84</v>
      </c>
      <c r="F1711" s="12">
        <v>27.68</v>
      </c>
      <c r="G1711" s="12"/>
    </row>
    <row r="1712" customHeight="1" spans="1:7">
      <c r="A1712" s="12">
        <v>1708</v>
      </c>
      <c r="B1712" s="12" t="s">
        <v>33668</v>
      </c>
      <c r="C1712" s="52" t="s">
        <v>33653</v>
      </c>
      <c r="D1712" s="12">
        <v>37.05</v>
      </c>
      <c r="E1712" s="55" t="s">
        <v>33070</v>
      </c>
      <c r="F1712" s="12">
        <v>179.32</v>
      </c>
      <c r="G1712" s="12"/>
    </row>
    <row r="1713" customHeight="1" spans="1:7">
      <c r="A1713" s="12">
        <v>1709</v>
      </c>
      <c r="B1713" s="12" t="s">
        <v>33669</v>
      </c>
      <c r="C1713" s="52" t="s">
        <v>33653</v>
      </c>
      <c r="D1713" s="12">
        <v>25.47</v>
      </c>
      <c r="E1713" s="63">
        <v>4.84</v>
      </c>
      <c r="F1713" s="12">
        <v>123.27</v>
      </c>
      <c r="G1713" s="12"/>
    </row>
    <row r="1714" customHeight="1" spans="1:7">
      <c r="A1714" s="12">
        <v>1710</v>
      </c>
      <c r="B1714" s="12" t="s">
        <v>33670</v>
      </c>
      <c r="C1714" s="52" t="s">
        <v>33653</v>
      </c>
      <c r="D1714" s="12">
        <v>26.05</v>
      </c>
      <c r="E1714" s="63">
        <v>4.84</v>
      </c>
      <c r="F1714" s="12">
        <v>126.08</v>
      </c>
      <c r="G1714" s="12"/>
    </row>
    <row r="1715" customHeight="1" spans="1:7">
      <c r="A1715" s="12">
        <v>1711</v>
      </c>
      <c r="B1715" s="12" t="s">
        <v>33671</v>
      </c>
      <c r="C1715" s="52" t="s">
        <v>33653</v>
      </c>
      <c r="D1715" s="12">
        <v>9.27</v>
      </c>
      <c r="E1715" s="55" t="s">
        <v>33070</v>
      </c>
      <c r="F1715" s="12">
        <v>44.87</v>
      </c>
      <c r="G1715" s="12"/>
    </row>
    <row r="1716" customHeight="1" spans="1:7">
      <c r="A1716" s="12">
        <v>1712</v>
      </c>
      <c r="B1716" s="12" t="s">
        <v>20547</v>
      </c>
      <c r="C1716" s="52" t="s">
        <v>33653</v>
      </c>
      <c r="D1716" s="12">
        <v>15.39</v>
      </c>
      <c r="E1716" s="55" t="s">
        <v>33070</v>
      </c>
      <c r="F1716" s="12">
        <v>74.49</v>
      </c>
      <c r="G1716" s="12"/>
    </row>
    <row r="1717" customHeight="1" spans="1:7">
      <c r="A1717" s="12">
        <v>1713</v>
      </c>
      <c r="B1717" s="12" t="s">
        <v>33672</v>
      </c>
      <c r="C1717" s="52" t="s">
        <v>33653</v>
      </c>
      <c r="D1717" s="12">
        <v>10.33</v>
      </c>
      <c r="E1717" s="63">
        <v>4.84</v>
      </c>
      <c r="F1717" s="12">
        <v>50</v>
      </c>
      <c r="G1717" s="12"/>
    </row>
    <row r="1718" customHeight="1" spans="1:7">
      <c r="A1718" s="12">
        <v>1714</v>
      </c>
      <c r="B1718" s="12" t="s">
        <v>33673</v>
      </c>
      <c r="C1718" s="52" t="s">
        <v>33653</v>
      </c>
      <c r="D1718" s="12">
        <v>8.09</v>
      </c>
      <c r="E1718" s="63">
        <v>4.84</v>
      </c>
      <c r="F1718" s="12">
        <v>39.16</v>
      </c>
      <c r="G1718" s="12"/>
    </row>
    <row r="1719" customHeight="1" spans="1:7">
      <c r="A1719" s="12">
        <v>1715</v>
      </c>
      <c r="B1719" s="12" t="s">
        <v>14655</v>
      </c>
      <c r="C1719" s="52" t="s">
        <v>33653</v>
      </c>
      <c r="D1719" s="12">
        <v>8.37</v>
      </c>
      <c r="E1719" s="55" t="s">
        <v>33070</v>
      </c>
      <c r="F1719" s="12">
        <v>40.51</v>
      </c>
      <c r="G1719" s="12"/>
    </row>
    <row r="1720" customHeight="1" spans="1:7">
      <c r="A1720" s="12">
        <v>1716</v>
      </c>
      <c r="B1720" s="12" t="s">
        <v>33674</v>
      </c>
      <c r="C1720" s="52" t="s">
        <v>33653</v>
      </c>
      <c r="D1720" s="12">
        <v>7.25</v>
      </c>
      <c r="E1720" s="55" t="s">
        <v>33070</v>
      </c>
      <c r="F1720" s="12">
        <v>35.09</v>
      </c>
      <c r="G1720" s="12"/>
    </row>
    <row r="1721" customHeight="1" spans="1:7">
      <c r="A1721" s="12">
        <v>1717</v>
      </c>
      <c r="B1721" s="12" t="s">
        <v>33675</v>
      </c>
      <c r="C1721" s="52" t="s">
        <v>33653</v>
      </c>
      <c r="D1721" s="12">
        <v>12.31</v>
      </c>
      <c r="E1721" s="63">
        <v>4.84</v>
      </c>
      <c r="F1721" s="12">
        <v>59.58</v>
      </c>
      <c r="G1721" s="12"/>
    </row>
    <row r="1722" customHeight="1" spans="1:7">
      <c r="A1722" s="12">
        <v>1718</v>
      </c>
      <c r="B1722" s="12" t="s">
        <v>33676</v>
      </c>
      <c r="C1722" s="52" t="s">
        <v>33653</v>
      </c>
      <c r="D1722" s="12">
        <v>46.01</v>
      </c>
      <c r="E1722" s="63">
        <v>4.84</v>
      </c>
      <c r="F1722" s="12">
        <v>222.69</v>
      </c>
      <c r="G1722" s="12"/>
    </row>
    <row r="1723" customHeight="1" spans="1:7">
      <c r="A1723" s="12">
        <v>1719</v>
      </c>
      <c r="B1723" s="12" t="s">
        <v>33677</v>
      </c>
      <c r="C1723" s="52" t="s">
        <v>33653</v>
      </c>
      <c r="D1723" s="12">
        <v>18.13</v>
      </c>
      <c r="E1723" s="55" t="s">
        <v>33070</v>
      </c>
      <c r="F1723" s="12">
        <v>87.75</v>
      </c>
      <c r="G1723" s="12"/>
    </row>
    <row r="1724" customHeight="1" spans="1:7">
      <c r="A1724" s="12">
        <v>1720</v>
      </c>
      <c r="B1724" s="12" t="s">
        <v>1146</v>
      </c>
      <c r="C1724" s="52" t="s">
        <v>33653</v>
      </c>
      <c r="D1724" s="12">
        <v>31.82</v>
      </c>
      <c r="E1724" s="55" t="s">
        <v>33070</v>
      </c>
      <c r="F1724" s="12">
        <v>154.01</v>
      </c>
      <c r="G1724" s="12"/>
    </row>
    <row r="1725" customHeight="1" spans="1:7">
      <c r="A1725" s="12">
        <v>1721</v>
      </c>
      <c r="B1725" s="12" t="s">
        <v>33678</v>
      </c>
      <c r="C1725" s="52" t="s">
        <v>33653</v>
      </c>
      <c r="D1725" s="12">
        <v>34.07</v>
      </c>
      <c r="E1725" s="63">
        <v>4.84</v>
      </c>
      <c r="F1725" s="12">
        <v>164.9</v>
      </c>
      <c r="G1725" s="12"/>
    </row>
    <row r="1726" customHeight="1" spans="1:7">
      <c r="A1726" s="12">
        <v>1722</v>
      </c>
      <c r="B1726" s="12" t="s">
        <v>33679</v>
      </c>
      <c r="C1726" s="52" t="s">
        <v>33653</v>
      </c>
      <c r="D1726" s="12">
        <v>18.87</v>
      </c>
      <c r="E1726" s="63">
        <v>4.84</v>
      </c>
      <c r="F1726" s="12">
        <v>91.33</v>
      </c>
      <c r="G1726" s="12"/>
    </row>
    <row r="1727" customHeight="1" spans="1:7">
      <c r="A1727" s="12">
        <v>1723</v>
      </c>
      <c r="B1727" s="12" t="s">
        <v>33680</v>
      </c>
      <c r="C1727" s="52" t="s">
        <v>33653</v>
      </c>
      <c r="D1727" s="12">
        <v>33.07</v>
      </c>
      <c r="E1727" s="55" t="s">
        <v>33070</v>
      </c>
      <c r="F1727" s="12">
        <v>160.06</v>
      </c>
      <c r="G1727" s="12"/>
    </row>
    <row r="1728" customHeight="1" spans="1:7">
      <c r="A1728" s="12">
        <v>1724</v>
      </c>
      <c r="B1728" s="12" t="s">
        <v>33681</v>
      </c>
      <c r="C1728" s="52" t="s">
        <v>33653</v>
      </c>
      <c r="D1728" s="12">
        <v>10.81</v>
      </c>
      <c r="E1728" s="63">
        <v>4.84</v>
      </c>
      <c r="F1728" s="12">
        <v>52.32</v>
      </c>
      <c r="G1728" s="12"/>
    </row>
    <row r="1729" customHeight="1" spans="1:7">
      <c r="A1729" s="12">
        <v>1725</v>
      </c>
      <c r="B1729" s="12" t="s">
        <v>14658</v>
      </c>
      <c r="C1729" s="52" t="s">
        <v>33653</v>
      </c>
      <c r="D1729" s="12">
        <v>16.04</v>
      </c>
      <c r="E1729" s="63">
        <v>4.84</v>
      </c>
      <c r="F1729" s="12">
        <v>77.63</v>
      </c>
      <c r="G1729" s="12"/>
    </row>
    <row r="1730" customHeight="1" spans="1:7">
      <c r="A1730" s="12">
        <v>1726</v>
      </c>
      <c r="B1730" s="12" t="s">
        <v>33682</v>
      </c>
      <c r="C1730" s="52" t="s">
        <v>33653</v>
      </c>
      <c r="D1730" s="12">
        <v>18.75</v>
      </c>
      <c r="E1730" s="55" t="s">
        <v>33070</v>
      </c>
      <c r="F1730" s="12">
        <v>90.75</v>
      </c>
      <c r="G1730" s="12"/>
    </row>
    <row r="1731" customHeight="1" spans="1:7">
      <c r="A1731" s="12">
        <v>1727</v>
      </c>
      <c r="B1731" s="12" t="s">
        <v>19061</v>
      </c>
      <c r="C1731" s="52" t="s">
        <v>33653</v>
      </c>
      <c r="D1731" s="12">
        <v>4.44</v>
      </c>
      <c r="E1731" s="63">
        <v>4.84</v>
      </c>
      <c r="F1731" s="12">
        <v>21.49</v>
      </c>
      <c r="G1731" s="12"/>
    </row>
    <row r="1732" customHeight="1" spans="1:7">
      <c r="A1732" s="12">
        <v>1728</v>
      </c>
      <c r="B1732" s="12" t="s">
        <v>33683</v>
      </c>
      <c r="C1732" s="52" t="s">
        <v>33653</v>
      </c>
      <c r="D1732" s="12">
        <v>7.53</v>
      </c>
      <c r="E1732" s="63">
        <v>4.84</v>
      </c>
      <c r="F1732" s="12">
        <v>36.45</v>
      </c>
      <c r="G1732" s="12"/>
    </row>
    <row r="1733" customHeight="1" spans="1:7">
      <c r="A1733" s="12">
        <v>1729</v>
      </c>
      <c r="B1733" s="12" t="s">
        <v>33684</v>
      </c>
      <c r="C1733" s="52" t="s">
        <v>33653</v>
      </c>
      <c r="D1733" s="12">
        <v>9.64</v>
      </c>
      <c r="E1733" s="55" t="s">
        <v>33070</v>
      </c>
      <c r="F1733" s="12">
        <v>46.66</v>
      </c>
      <c r="G1733" s="12"/>
    </row>
    <row r="1734" customHeight="1" spans="1:7">
      <c r="A1734" s="12">
        <v>1730</v>
      </c>
      <c r="B1734" s="12" t="s">
        <v>13296</v>
      </c>
      <c r="C1734" s="52" t="s">
        <v>33653</v>
      </c>
      <c r="D1734" s="12">
        <v>26.93</v>
      </c>
      <c r="E1734" s="63">
        <v>4.84</v>
      </c>
      <c r="F1734" s="12">
        <v>130.34</v>
      </c>
      <c r="G1734" s="12"/>
    </row>
    <row r="1735" customHeight="1" spans="1:7">
      <c r="A1735" s="12">
        <v>1731</v>
      </c>
      <c r="B1735" s="12" t="s">
        <v>33685</v>
      </c>
      <c r="C1735" s="52" t="s">
        <v>33653</v>
      </c>
      <c r="D1735" s="12">
        <v>12.09</v>
      </c>
      <c r="E1735" s="55" t="s">
        <v>33070</v>
      </c>
      <c r="F1735" s="12">
        <v>58.52</v>
      </c>
      <c r="G1735" s="12"/>
    </row>
    <row r="1736" customHeight="1" spans="1:7">
      <c r="A1736" s="12">
        <v>1732</v>
      </c>
      <c r="B1736" s="12" t="s">
        <v>33686</v>
      </c>
      <c r="C1736" s="52" t="s">
        <v>33653</v>
      </c>
      <c r="D1736" s="12">
        <v>4.63</v>
      </c>
      <c r="E1736" s="63">
        <v>4.84</v>
      </c>
      <c r="F1736" s="12">
        <v>22.41</v>
      </c>
      <c r="G1736" s="12"/>
    </row>
    <row r="1737" customHeight="1" spans="1:7">
      <c r="A1737" s="12">
        <v>1733</v>
      </c>
      <c r="B1737" s="12" t="s">
        <v>33687</v>
      </c>
      <c r="C1737" s="52" t="s">
        <v>33653</v>
      </c>
      <c r="D1737" s="12">
        <v>13.26</v>
      </c>
      <c r="E1737" s="63">
        <v>4.84</v>
      </c>
      <c r="F1737" s="12">
        <v>64.18</v>
      </c>
      <c r="G1737" s="12"/>
    </row>
    <row r="1738" customHeight="1" spans="1:7">
      <c r="A1738" s="12">
        <v>1734</v>
      </c>
      <c r="B1738" s="12" t="s">
        <v>33688</v>
      </c>
      <c r="C1738" s="52" t="s">
        <v>33653</v>
      </c>
      <c r="D1738" s="12">
        <v>6.6</v>
      </c>
      <c r="E1738" s="55" t="s">
        <v>33070</v>
      </c>
      <c r="F1738" s="12">
        <v>31.94</v>
      </c>
      <c r="G1738" s="12"/>
    </row>
    <row r="1739" customHeight="1" spans="1:7">
      <c r="A1739" s="12">
        <v>1735</v>
      </c>
      <c r="B1739" s="12" t="s">
        <v>2902</v>
      </c>
      <c r="C1739" s="52" t="s">
        <v>33653</v>
      </c>
      <c r="D1739" s="12">
        <v>3.9</v>
      </c>
      <c r="E1739" s="55" t="s">
        <v>33070</v>
      </c>
      <c r="F1739" s="12">
        <v>18.88</v>
      </c>
      <c r="G1739" s="12"/>
    </row>
    <row r="1740" customHeight="1" spans="1:7">
      <c r="A1740" s="12">
        <v>1736</v>
      </c>
      <c r="B1740" s="12" t="s">
        <v>33689</v>
      </c>
      <c r="C1740" s="52" t="s">
        <v>33653</v>
      </c>
      <c r="D1740" s="12">
        <v>4.3</v>
      </c>
      <c r="E1740" s="63">
        <v>4.84</v>
      </c>
      <c r="F1740" s="12">
        <v>20.81</v>
      </c>
      <c r="G1740" s="12"/>
    </row>
    <row r="1741" customHeight="1" spans="1:7">
      <c r="A1741" s="12">
        <v>1737</v>
      </c>
      <c r="B1741" s="12" t="s">
        <v>33690</v>
      </c>
      <c r="C1741" s="52" t="s">
        <v>33653</v>
      </c>
      <c r="D1741" s="12">
        <v>12.79</v>
      </c>
      <c r="E1741" s="55" t="s">
        <v>33070</v>
      </c>
      <c r="F1741" s="12">
        <v>61.9</v>
      </c>
      <c r="G1741" s="12"/>
    </row>
    <row r="1742" customHeight="1" spans="1:7">
      <c r="A1742" s="12">
        <v>1738</v>
      </c>
      <c r="B1742" s="12" t="s">
        <v>33691</v>
      </c>
      <c r="C1742" s="52" t="s">
        <v>33653</v>
      </c>
      <c r="D1742" s="12">
        <v>7.08</v>
      </c>
      <c r="E1742" s="63">
        <v>4.84</v>
      </c>
      <c r="F1742" s="12">
        <v>34.27</v>
      </c>
      <c r="G1742" s="12"/>
    </row>
    <row r="1743" customHeight="1" spans="1:7">
      <c r="A1743" s="12">
        <v>1739</v>
      </c>
      <c r="B1743" s="12" t="s">
        <v>33692</v>
      </c>
      <c r="C1743" s="52" t="s">
        <v>33653</v>
      </c>
      <c r="D1743" s="12">
        <v>5.34</v>
      </c>
      <c r="E1743" s="63">
        <v>4.84</v>
      </c>
      <c r="F1743" s="12">
        <v>25.85</v>
      </c>
      <c r="G1743" s="12"/>
    </row>
    <row r="1744" customHeight="1" spans="1:7">
      <c r="A1744" s="12">
        <v>1740</v>
      </c>
      <c r="B1744" s="12" t="s">
        <v>33693</v>
      </c>
      <c r="C1744" s="52" t="s">
        <v>33653</v>
      </c>
      <c r="D1744" s="12">
        <v>5.9</v>
      </c>
      <c r="E1744" s="55" t="s">
        <v>33070</v>
      </c>
      <c r="F1744" s="12">
        <v>28.56</v>
      </c>
      <c r="G1744" s="12"/>
    </row>
    <row r="1745" customHeight="1" spans="1:7">
      <c r="A1745" s="12">
        <v>1741</v>
      </c>
      <c r="B1745" s="12" t="s">
        <v>33694</v>
      </c>
      <c r="C1745" s="52" t="s">
        <v>33653</v>
      </c>
      <c r="D1745" s="12">
        <v>6.86</v>
      </c>
      <c r="E1745" s="63">
        <v>4.84</v>
      </c>
      <c r="F1745" s="12">
        <v>33.2</v>
      </c>
      <c r="G1745" s="12"/>
    </row>
    <row r="1746" customHeight="1" spans="1:7">
      <c r="A1746" s="12">
        <v>1742</v>
      </c>
      <c r="B1746" s="12" t="s">
        <v>33695</v>
      </c>
      <c r="C1746" s="52" t="s">
        <v>33653</v>
      </c>
      <c r="D1746" s="12">
        <v>14.99</v>
      </c>
      <c r="E1746" s="55" t="s">
        <v>33070</v>
      </c>
      <c r="F1746" s="12">
        <v>72.55</v>
      </c>
      <c r="G1746" s="12"/>
    </row>
    <row r="1747" customHeight="1" spans="1:7">
      <c r="A1747" s="12">
        <v>1743</v>
      </c>
      <c r="B1747" s="12" t="s">
        <v>33696</v>
      </c>
      <c r="C1747" s="12" t="s">
        <v>33697</v>
      </c>
      <c r="D1747" s="66">
        <v>11.36</v>
      </c>
      <c r="E1747" s="67">
        <v>4.84</v>
      </c>
      <c r="F1747" s="12">
        <v>54.98</v>
      </c>
      <c r="G1747" s="24"/>
    </row>
    <row r="1748" customHeight="1" spans="1:7">
      <c r="A1748" s="12">
        <v>1744</v>
      </c>
      <c r="B1748" s="12" t="s">
        <v>33698</v>
      </c>
      <c r="C1748" s="12" t="s">
        <v>33697</v>
      </c>
      <c r="D1748" s="66">
        <v>14.05</v>
      </c>
      <c r="E1748" s="67">
        <v>4.84</v>
      </c>
      <c r="F1748" s="12">
        <v>68</v>
      </c>
      <c r="G1748" s="24"/>
    </row>
    <row r="1749" customHeight="1" spans="1:7">
      <c r="A1749" s="12">
        <v>1745</v>
      </c>
      <c r="B1749" s="12" t="s">
        <v>33699</v>
      </c>
      <c r="C1749" s="12" t="s">
        <v>33697</v>
      </c>
      <c r="D1749" s="66">
        <v>41.15</v>
      </c>
      <c r="E1749" s="67">
        <v>4.84</v>
      </c>
      <c r="F1749" s="12">
        <v>199.17</v>
      </c>
      <c r="G1749" s="21"/>
    </row>
    <row r="1750" customHeight="1" spans="1:7">
      <c r="A1750" s="12">
        <v>1746</v>
      </c>
      <c r="B1750" s="12" t="s">
        <v>33700</v>
      </c>
      <c r="C1750" s="12" t="s">
        <v>33697</v>
      </c>
      <c r="D1750" s="66">
        <v>23.86</v>
      </c>
      <c r="E1750" s="67">
        <v>4.84</v>
      </c>
      <c r="F1750" s="12">
        <v>115.48</v>
      </c>
      <c r="G1750" s="24"/>
    </row>
    <row r="1751" customHeight="1" spans="1:7">
      <c r="A1751" s="12">
        <v>1747</v>
      </c>
      <c r="B1751" s="12" t="s">
        <v>33701</v>
      </c>
      <c r="C1751" s="12" t="s">
        <v>33697</v>
      </c>
      <c r="D1751" s="66">
        <v>15.46</v>
      </c>
      <c r="E1751" s="67">
        <v>4.84</v>
      </c>
      <c r="F1751" s="12">
        <v>74.83</v>
      </c>
      <c r="G1751" s="24"/>
    </row>
    <row r="1752" customHeight="1" spans="1:7">
      <c r="A1752" s="12">
        <v>1748</v>
      </c>
      <c r="B1752" s="12" t="s">
        <v>33702</v>
      </c>
      <c r="C1752" s="12" t="s">
        <v>33697</v>
      </c>
      <c r="D1752" s="66">
        <v>13.4</v>
      </c>
      <c r="E1752" s="67">
        <v>4.84</v>
      </c>
      <c r="F1752" s="12">
        <v>64.86</v>
      </c>
      <c r="G1752" s="24"/>
    </row>
    <row r="1753" customHeight="1" spans="1:7">
      <c r="A1753" s="12">
        <v>1749</v>
      </c>
      <c r="B1753" s="12" t="s">
        <v>33703</v>
      </c>
      <c r="C1753" s="12" t="s">
        <v>33697</v>
      </c>
      <c r="D1753" s="66">
        <v>10.81</v>
      </c>
      <c r="E1753" s="67">
        <v>4.84</v>
      </c>
      <c r="F1753" s="12">
        <v>52.32</v>
      </c>
      <c r="G1753" s="24"/>
    </row>
    <row r="1754" customHeight="1" spans="1:7">
      <c r="A1754" s="12">
        <v>1750</v>
      </c>
      <c r="B1754" s="12" t="s">
        <v>33704</v>
      </c>
      <c r="C1754" s="12" t="s">
        <v>33697</v>
      </c>
      <c r="D1754" s="66">
        <v>40.45</v>
      </c>
      <c r="E1754" s="67">
        <v>4.84</v>
      </c>
      <c r="F1754" s="12">
        <v>195.78</v>
      </c>
      <c r="G1754" s="24"/>
    </row>
    <row r="1755" customHeight="1" spans="1:7">
      <c r="A1755" s="12">
        <v>1751</v>
      </c>
      <c r="B1755" s="12" t="s">
        <v>33705</v>
      </c>
      <c r="C1755" s="12" t="s">
        <v>33697</v>
      </c>
      <c r="D1755" s="66">
        <v>15.88</v>
      </c>
      <c r="E1755" s="67">
        <v>4.84</v>
      </c>
      <c r="F1755" s="12">
        <v>76.86</v>
      </c>
      <c r="G1755" s="24"/>
    </row>
    <row r="1756" customHeight="1" spans="1:7">
      <c r="A1756" s="12">
        <v>1752</v>
      </c>
      <c r="B1756" s="12" t="s">
        <v>33706</v>
      </c>
      <c r="C1756" s="12" t="s">
        <v>33697</v>
      </c>
      <c r="D1756" s="66">
        <v>6.26</v>
      </c>
      <c r="E1756" s="67">
        <v>4.84</v>
      </c>
      <c r="F1756" s="12">
        <v>30.3</v>
      </c>
      <c r="G1756" s="24"/>
    </row>
    <row r="1757" customHeight="1" spans="1:7">
      <c r="A1757" s="12">
        <v>1753</v>
      </c>
      <c r="B1757" s="12" t="s">
        <v>7303</v>
      </c>
      <c r="C1757" s="12" t="s">
        <v>33697</v>
      </c>
      <c r="D1757" s="66">
        <v>11.92</v>
      </c>
      <c r="E1757" s="67">
        <v>4.84</v>
      </c>
      <c r="F1757" s="12">
        <v>57.69</v>
      </c>
      <c r="G1757" s="24"/>
    </row>
    <row r="1758" customHeight="1" spans="1:7">
      <c r="A1758" s="12">
        <v>1754</v>
      </c>
      <c r="B1758" s="12" t="s">
        <v>33707</v>
      </c>
      <c r="C1758" s="12" t="s">
        <v>33697</v>
      </c>
      <c r="D1758" s="66">
        <v>31.67</v>
      </c>
      <c r="E1758" s="67">
        <v>4.84</v>
      </c>
      <c r="F1758" s="12">
        <v>153.28</v>
      </c>
      <c r="G1758" s="24"/>
    </row>
    <row r="1759" customHeight="1" spans="1:7">
      <c r="A1759" s="12">
        <v>1755</v>
      </c>
      <c r="B1759" s="12" t="s">
        <v>6750</v>
      </c>
      <c r="C1759" s="12" t="s">
        <v>33697</v>
      </c>
      <c r="D1759" s="66">
        <v>37.53</v>
      </c>
      <c r="E1759" s="67">
        <v>4.84</v>
      </c>
      <c r="F1759" s="12">
        <v>181.65</v>
      </c>
      <c r="G1759" s="24"/>
    </row>
    <row r="1760" customHeight="1" spans="1:7">
      <c r="A1760" s="12">
        <v>1756</v>
      </c>
      <c r="B1760" s="12" t="s">
        <v>7268</v>
      </c>
      <c r="C1760" s="12" t="s">
        <v>33697</v>
      </c>
      <c r="D1760" s="66">
        <v>12.96</v>
      </c>
      <c r="E1760" s="67">
        <v>4.84</v>
      </c>
      <c r="F1760" s="12">
        <v>62.73</v>
      </c>
      <c r="G1760" s="24"/>
    </row>
    <row r="1761" customHeight="1" spans="1:7">
      <c r="A1761" s="12">
        <v>1757</v>
      </c>
      <c r="B1761" s="12" t="s">
        <v>33708</v>
      </c>
      <c r="C1761" s="12" t="s">
        <v>33697</v>
      </c>
      <c r="D1761" s="66">
        <v>105.45</v>
      </c>
      <c r="E1761" s="67">
        <v>4.84</v>
      </c>
      <c r="F1761" s="12">
        <v>510.38</v>
      </c>
      <c r="G1761" s="24"/>
    </row>
    <row r="1762" customHeight="1" spans="1:7">
      <c r="A1762" s="12">
        <v>1758</v>
      </c>
      <c r="B1762" s="12" t="s">
        <v>164</v>
      </c>
      <c r="C1762" s="12" t="s">
        <v>33697</v>
      </c>
      <c r="D1762" s="66">
        <v>13.98</v>
      </c>
      <c r="E1762" s="67">
        <v>4.84</v>
      </c>
      <c r="F1762" s="12">
        <v>67.66</v>
      </c>
      <c r="G1762" s="24"/>
    </row>
    <row r="1763" customHeight="1" spans="1:7">
      <c r="A1763" s="12">
        <v>1759</v>
      </c>
      <c r="B1763" s="12" t="s">
        <v>7230</v>
      </c>
      <c r="C1763" s="12" t="s">
        <v>33697</v>
      </c>
      <c r="D1763" s="66">
        <v>2.93</v>
      </c>
      <c r="E1763" s="67">
        <v>4.84</v>
      </c>
      <c r="F1763" s="12">
        <v>14.18</v>
      </c>
      <c r="G1763" s="24"/>
    </row>
    <row r="1764" customHeight="1" spans="1:7">
      <c r="A1764" s="12">
        <v>1760</v>
      </c>
      <c r="B1764" s="12" t="s">
        <v>33709</v>
      </c>
      <c r="C1764" s="12" t="s">
        <v>33697</v>
      </c>
      <c r="D1764" s="66">
        <v>17.98</v>
      </c>
      <c r="E1764" s="67">
        <v>4.84</v>
      </c>
      <c r="F1764" s="12">
        <v>87.02</v>
      </c>
      <c r="G1764" s="24"/>
    </row>
    <row r="1765" customHeight="1" spans="1:7">
      <c r="A1765" s="12">
        <v>1761</v>
      </c>
      <c r="B1765" s="12" t="s">
        <v>33710</v>
      </c>
      <c r="C1765" s="12" t="s">
        <v>33697</v>
      </c>
      <c r="D1765" s="66">
        <v>15.82</v>
      </c>
      <c r="E1765" s="67">
        <v>4.84</v>
      </c>
      <c r="F1765" s="12">
        <v>76.57</v>
      </c>
      <c r="G1765" s="21"/>
    </row>
    <row r="1766" customHeight="1" spans="1:7">
      <c r="A1766" s="12">
        <v>1762</v>
      </c>
      <c r="B1766" s="12" t="s">
        <v>33711</v>
      </c>
      <c r="C1766" s="12" t="s">
        <v>33697</v>
      </c>
      <c r="D1766" s="66">
        <v>19.12</v>
      </c>
      <c r="E1766" s="67">
        <v>4.84</v>
      </c>
      <c r="F1766" s="12">
        <v>92.54</v>
      </c>
      <c r="G1766" s="21"/>
    </row>
    <row r="1767" customHeight="1" spans="1:7">
      <c r="A1767" s="12">
        <v>1763</v>
      </c>
      <c r="B1767" s="12" t="s">
        <v>33712</v>
      </c>
      <c r="C1767" s="12" t="s">
        <v>33697</v>
      </c>
      <c r="D1767" s="66">
        <v>18.17</v>
      </c>
      <c r="E1767" s="67">
        <v>4.84</v>
      </c>
      <c r="F1767" s="12">
        <v>87.94</v>
      </c>
      <c r="G1767" s="24"/>
    </row>
    <row r="1768" customHeight="1" spans="1:7">
      <c r="A1768" s="12">
        <v>1764</v>
      </c>
      <c r="B1768" s="12" t="s">
        <v>33713</v>
      </c>
      <c r="C1768" s="12" t="s">
        <v>33697</v>
      </c>
      <c r="D1768" s="66">
        <v>27.76</v>
      </c>
      <c r="E1768" s="67">
        <v>4.84</v>
      </c>
      <c r="F1768" s="12">
        <v>134.36</v>
      </c>
      <c r="G1768" s="24"/>
    </row>
    <row r="1769" customHeight="1" spans="1:7">
      <c r="A1769" s="12">
        <v>1765</v>
      </c>
      <c r="B1769" s="12" t="s">
        <v>33714</v>
      </c>
      <c r="C1769" s="12" t="s">
        <v>33697</v>
      </c>
      <c r="D1769" s="66">
        <v>5.99</v>
      </c>
      <c r="E1769" s="67">
        <v>4.84</v>
      </c>
      <c r="F1769" s="12">
        <v>28.99</v>
      </c>
      <c r="G1769" s="24"/>
    </row>
    <row r="1770" customHeight="1" spans="1:7">
      <c r="A1770" s="12">
        <v>1766</v>
      </c>
      <c r="B1770" s="12" t="s">
        <v>33715</v>
      </c>
      <c r="C1770" s="12" t="s">
        <v>33697</v>
      </c>
      <c r="D1770" s="66">
        <v>22.96</v>
      </c>
      <c r="E1770" s="67">
        <v>4.84</v>
      </c>
      <c r="F1770" s="12">
        <v>111.13</v>
      </c>
      <c r="G1770" s="24"/>
    </row>
    <row r="1771" customHeight="1" spans="1:7">
      <c r="A1771" s="12">
        <v>1767</v>
      </c>
      <c r="B1771" s="12" t="s">
        <v>33716</v>
      </c>
      <c r="C1771" s="12" t="s">
        <v>33697</v>
      </c>
      <c r="D1771" s="66">
        <v>12.42</v>
      </c>
      <c r="E1771" s="67">
        <v>4.84</v>
      </c>
      <c r="F1771" s="12">
        <v>60.11</v>
      </c>
      <c r="G1771" s="24"/>
    </row>
    <row r="1772" customHeight="1" spans="1:7">
      <c r="A1772" s="12">
        <v>1768</v>
      </c>
      <c r="B1772" s="12" t="s">
        <v>33717</v>
      </c>
      <c r="C1772" s="12" t="s">
        <v>33697</v>
      </c>
      <c r="D1772" s="66">
        <v>75.75</v>
      </c>
      <c r="E1772" s="67">
        <v>4.84</v>
      </c>
      <c r="F1772" s="12">
        <v>366.63</v>
      </c>
      <c r="G1772" s="21"/>
    </row>
    <row r="1773" customHeight="1" spans="1:7">
      <c r="A1773" s="12">
        <v>1769</v>
      </c>
      <c r="B1773" s="12" t="s">
        <v>8090</v>
      </c>
      <c r="C1773" s="12" t="s">
        <v>33697</v>
      </c>
      <c r="D1773" s="66">
        <v>17.15</v>
      </c>
      <c r="E1773" s="67">
        <v>4.84</v>
      </c>
      <c r="F1773" s="12">
        <v>83.01</v>
      </c>
      <c r="G1773" s="24"/>
    </row>
    <row r="1774" customHeight="1" spans="1:7">
      <c r="A1774" s="12">
        <v>1770</v>
      </c>
      <c r="B1774" s="12" t="s">
        <v>3933</v>
      </c>
      <c r="C1774" s="12" t="s">
        <v>33697</v>
      </c>
      <c r="D1774" s="66">
        <v>16.95</v>
      </c>
      <c r="E1774" s="67">
        <v>4.84</v>
      </c>
      <c r="F1774" s="12">
        <v>82.04</v>
      </c>
      <c r="G1774" s="24"/>
    </row>
    <row r="1775" customHeight="1" spans="1:7">
      <c r="A1775" s="12">
        <v>1771</v>
      </c>
      <c r="B1775" s="12" t="s">
        <v>6390</v>
      </c>
      <c r="C1775" s="12" t="s">
        <v>33697</v>
      </c>
      <c r="D1775" s="66">
        <v>17.65</v>
      </c>
      <c r="E1775" s="67">
        <v>4.84</v>
      </c>
      <c r="F1775" s="12">
        <v>85.43</v>
      </c>
      <c r="G1775" s="24"/>
    </row>
    <row r="1776" customHeight="1" spans="1:7">
      <c r="A1776" s="12">
        <v>1772</v>
      </c>
      <c r="B1776" s="12" t="s">
        <v>4938</v>
      </c>
      <c r="C1776" s="12" t="s">
        <v>33697</v>
      </c>
      <c r="D1776" s="66">
        <v>17.8</v>
      </c>
      <c r="E1776" s="67">
        <v>4.84</v>
      </c>
      <c r="F1776" s="12">
        <v>86.15</v>
      </c>
      <c r="G1776" s="24"/>
    </row>
    <row r="1777" customHeight="1" spans="1:7">
      <c r="A1777" s="12">
        <v>1773</v>
      </c>
      <c r="B1777" s="12" t="s">
        <v>9941</v>
      </c>
      <c r="C1777" s="12" t="s">
        <v>33697</v>
      </c>
      <c r="D1777" s="66">
        <v>4.7</v>
      </c>
      <c r="E1777" s="67">
        <v>4.84</v>
      </c>
      <c r="F1777" s="12">
        <v>22.75</v>
      </c>
      <c r="G1777" s="24"/>
    </row>
    <row r="1778" customHeight="1" spans="1:7">
      <c r="A1778" s="12">
        <v>1774</v>
      </c>
      <c r="B1778" s="12" t="s">
        <v>33718</v>
      </c>
      <c r="C1778" s="12" t="s">
        <v>33697</v>
      </c>
      <c r="D1778" s="66">
        <v>23.13</v>
      </c>
      <c r="E1778" s="67">
        <v>4.84</v>
      </c>
      <c r="F1778" s="12">
        <v>111.95</v>
      </c>
      <c r="G1778" s="24"/>
    </row>
    <row r="1779" customHeight="1" spans="1:7">
      <c r="A1779" s="12">
        <v>1775</v>
      </c>
      <c r="B1779" s="12" t="s">
        <v>33719</v>
      </c>
      <c r="C1779" s="12" t="s">
        <v>33697</v>
      </c>
      <c r="D1779" s="66">
        <v>27.71</v>
      </c>
      <c r="E1779" s="67">
        <v>4.84</v>
      </c>
      <c r="F1779" s="12">
        <v>134.12</v>
      </c>
      <c r="G1779" s="21"/>
    </row>
    <row r="1780" customHeight="1" spans="1:7">
      <c r="A1780" s="12">
        <v>1776</v>
      </c>
      <c r="B1780" s="12" t="s">
        <v>33720</v>
      </c>
      <c r="C1780" s="12" t="s">
        <v>33697</v>
      </c>
      <c r="D1780" s="66">
        <v>34.28</v>
      </c>
      <c r="E1780" s="67">
        <v>4.84</v>
      </c>
      <c r="F1780" s="12">
        <v>165.92</v>
      </c>
      <c r="G1780" s="24"/>
    </row>
    <row r="1781" customHeight="1" spans="1:7">
      <c r="A1781" s="12">
        <v>1777</v>
      </c>
      <c r="B1781" s="12" t="s">
        <v>33721</v>
      </c>
      <c r="C1781" s="12" t="s">
        <v>33697</v>
      </c>
      <c r="D1781" s="66">
        <v>2.91</v>
      </c>
      <c r="E1781" s="67">
        <v>4.84</v>
      </c>
      <c r="F1781" s="12">
        <v>14.08</v>
      </c>
      <c r="G1781" s="24"/>
    </row>
    <row r="1782" customHeight="1" spans="1:7">
      <c r="A1782" s="12">
        <v>1778</v>
      </c>
      <c r="B1782" s="12" t="s">
        <v>33722</v>
      </c>
      <c r="C1782" s="12" t="s">
        <v>33697</v>
      </c>
      <c r="D1782" s="66">
        <v>19.48</v>
      </c>
      <c r="E1782" s="67">
        <v>4.84</v>
      </c>
      <c r="F1782" s="12">
        <v>94.28</v>
      </c>
      <c r="G1782" s="24"/>
    </row>
    <row r="1783" customHeight="1" spans="1:7">
      <c r="A1783" s="12">
        <v>1779</v>
      </c>
      <c r="B1783" s="12" t="s">
        <v>33723</v>
      </c>
      <c r="C1783" s="12" t="s">
        <v>33697</v>
      </c>
      <c r="D1783" s="66">
        <v>9.9</v>
      </c>
      <c r="E1783" s="67">
        <v>4.84</v>
      </c>
      <c r="F1783" s="12">
        <v>47.92</v>
      </c>
      <c r="G1783" s="24"/>
    </row>
    <row r="1784" customHeight="1" spans="1:7">
      <c r="A1784" s="12">
        <v>1780</v>
      </c>
      <c r="B1784" s="12" t="s">
        <v>33724</v>
      </c>
      <c r="C1784" s="12" t="s">
        <v>33697</v>
      </c>
      <c r="D1784" s="66">
        <v>13.23</v>
      </c>
      <c r="E1784" s="67">
        <v>4.84</v>
      </c>
      <c r="F1784" s="12">
        <v>64.03</v>
      </c>
      <c r="G1784" s="24"/>
    </row>
    <row r="1785" customHeight="1" spans="1:7">
      <c r="A1785" s="12">
        <v>1781</v>
      </c>
      <c r="B1785" s="12" t="s">
        <v>33725</v>
      </c>
      <c r="C1785" s="12" t="s">
        <v>33697</v>
      </c>
      <c r="D1785" s="66">
        <v>10.27</v>
      </c>
      <c r="E1785" s="67">
        <v>4.84</v>
      </c>
      <c r="F1785" s="12">
        <v>49.71</v>
      </c>
      <c r="G1785" s="24"/>
    </row>
    <row r="1786" customHeight="1" spans="1:7">
      <c r="A1786" s="12">
        <v>1782</v>
      </c>
      <c r="B1786" s="12" t="s">
        <v>33726</v>
      </c>
      <c r="C1786" s="12" t="s">
        <v>33697</v>
      </c>
      <c r="D1786" s="66">
        <v>4.17</v>
      </c>
      <c r="E1786" s="67">
        <v>4.84</v>
      </c>
      <c r="F1786" s="12">
        <v>20.18</v>
      </c>
      <c r="G1786" s="24"/>
    </row>
    <row r="1787" customHeight="1" spans="1:7">
      <c r="A1787" s="12">
        <v>1783</v>
      </c>
      <c r="B1787" s="12" t="s">
        <v>6344</v>
      </c>
      <c r="C1787" s="12" t="s">
        <v>33697</v>
      </c>
      <c r="D1787" s="66">
        <v>21.13</v>
      </c>
      <c r="E1787" s="67">
        <v>4.84</v>
      </c>
      <c r="F1787" s="12">
        <v>102.27</v>
      </c>
      <c r="G1787" s="24"/>
    </row>
    <row r="1788" customHeight="1" spans="1:7">
      <c r="A1788" s="12">
        <v>1784</v>
      </c>
      <c r="B1788" s="12" t="s">
        <v>16374</v>
      </c>
      <c r="C1788" s="12" t="s">
        <v>33697</v>
      </c>
      <c r="D1788" s="66">
        <v>46.83</v>
      </c>
      <c r="E1788" s="67">
        <v>4.84</v>
      </c>
      <c r="F1788" s="12">
        <v>226.66</v>
      </c>
      <c r="G1788" s="24"/>
    </row>
    <row r="1789" customHeight="1" spans="1:7">
      <c r="A1789" s="12">
        <v>1785</v>
      </c>
      <c r="B1789" s="12" t="s">
        <v>33727</v>
      </c>
      <c r="C1789" s="12" t="s">
        <v>33697</v>
      </c>
      <c r="D1789" s="66">
        <v>8.26</v>
      </c>
      <c r="E1789" s="67">
        <v>4.84</v>
      </c>
      <c r="F1789" s="12">
        <v>39.98</v>
      </c>
      <c r="G1789" s="24"/>
    </row>
    <row r="1790" customHeight="1" spans="1:7">
      <c r="A1790" s="12">
        <v>1786</v>
      </c>
      <c r="B1790" s="12" t="s">
        <v>33728</v>
      </c>
      <c r="C1790" s="12" t="s">
        <v>33697</v>
      </c>
      <c r="D1790" s="66">
        <v>23.13</v>
      </c>
      <c r="E1790" s="67">
        <v>4.84</v>
      </c>
      <c r="F1790" s="12">
        <v>111.95</v>
      </c>
      <c r="G1790" s="24"/>
    </row>
    <row r="1791" customHeight="1" spans="1:7">
      <c r="A1791" s="12">
        <v>1787</v>
      </c>
      <c r="B1791" s="12" t="s">
        <v>33729</v>
      </c>
      <c r="C1791" s="12" t="s">
        <v>33697</v>
      </c>
      <c r="D1791" s="66">
        <v>37.58</v>
      </c>
      <c r="E1791" s="67">
        <v>4.84</v>
      </c>
      <c r="F1791" s="12">
        <v>181.89</v>
      </c>
      <c r="G1791" s="24"/>
    </row>
    <row r="1792" customHeight="1" spans="1:7">
      <c r="A1792" s="12">
        <v>1788</v>
      </c>
      <c r="B1792" s="12" t="s">
        <v>33730</v>
      </c>
      <c r="C1792" s="12" t="s">
        <v>33697</v>
      </c>
      <c r="D1792" s="66">
        <v>19.43</v>
      </c>
      <c r="E1792" s="67">
        <v>4.84</v>
      </c>
      <c r="F1792" s="12">
        <v>94.04</v>
      </c>
      <c r="G1792" s="24"/>
    </row>
    <row r="1793" customHeight="1" spans="1:7">
      <c r="A1793" s="12">
        <v>1789</v>
      </c>
      <c r="B1793" s="12" t="s">
        <v>33731</v>
      </c>
      <c r="C1793" s="12" t="s">
        <v>33697</v>
      </c>
      <c r="D1793" s="66">
        <v>19.95</v>
      </c>
      <c r="E1793" s="67">
        <v>4.84</v>
      </c>
      <c r="F1793" s="12">
        <v>96.56</v>
      </c>
      <c r="G1793" s="24"/>
    </row>
    <row r="1794" customHeight="1" spans="1:7">
      <c r="A1794" s="12">
        <v>1790</v>
      </c>
      <c r="B1794" s="12" t="s">
        <v>33732</v>
      </c>
      <c r="C1794" s="12" t="s">
        <v>33697</v>
      </c>
      <c r="D1794" s="66">
        <v>5.63</v>
      </c>
      <c r="E1794" s="67">
        <v>4.84</v>
      </c>
      <c r="F1794" s="12">
        <v>27.25</v>
      </c>
      <c r="G1794" s="24"/>
    </row>
    <row r="1795" customHeight="1" spans="1:7">
      <c r="A1795" s="12">
        <v>1791</v>
      </c>
      <c r="B1795" s="12" t="s">
        <v>9219</v>
      </c>
      <c r="C1795" s="12" t="s">
        <v>33697</v>
      </c>
      <c r="D1795" s="66">
        <v>1</v>
      </c>
      <c r="E1795" s="67">
        <v>4.84</v>
      </c>
      <c r="F1795" s="12">
        <v>4.84</v>
      </c>
      <c r="G1795" s="24"/>
    </row>
    <row r="1796" customHeight="1" spans="1:7">
      <c r="A1796" s="12">
        <v>1792</v>
      </c>
      <c r="B1796" s="12" t="s">
        <v>33733</v>
      </c>
      <c r="C1796" s="12" t="s">
        <v>33734</v>
      </c>
      <c r="D1796" s="66">
        <v>18</v>
      </c>
      <c r="E1796" s="67">
        <v>4.84</v>
      </c>
      <c r="F1796" s="12">
        <v>87.12</v>
      </c>
      <c r="G1796" s="24"/>
    </row>
    <row r="1797" customHeight="1" spans="1:7">
      <c r="A1797" s="12">
        <v>1793</v>
      </c>
      <c r="B1797" s="12" t="s">
        <v>17022</v>
      </c>
      <c r="C1797" s="12" t="s">
        <v>33734</v>
      </c>
      <c r="D1797" s="66">
        <v>4.15</v>
      </c>
      <c r="E1797" s="67">
        <v>4.84</v>
      </c>
      <c r="F1797" s="12">
        <v>20.09</v>
      </c>
      <c r="G1797" s="24"/>
    </row>
    <row r="1798" customHeight="1" spans="1:7">
      <c r="A1798" s="12">
        <v>1794</v>
      </c>
      <c r="B1798" s="12" t="s">
        <v>33735</v>
      </c>
      <c r="C1798" s="12" t="s">
        <v>33734</v>
      </c>
      <c r="D1798" s="66">
        <v>6.16</v>
      </c>
      <c r="E1798" s="67">
        <v>4.84</v>
      </c>
      <c r="F1798" s="12">
        <v>29.81</v>
      </c>
      <c r="G1798" s="24"/>
    </row>
    <row r="1799" customHeight="1" spans="1:7">
      <c r="A1799" s="12">
        <v>1795</v>
      </c>
      <c r="B1799" s="12" t="s">
        <v>33736</v>
      </c>
      <c r="C1799" s="12" t="s">
        <v>33734</v>
      </c>
      <c r="D1799" s="66">
        <v>42.78</v>
      </c>
      <c r="E1799" s="67">
        <v>4.84</v>
      </c>
      <c r="F1799" s="12">
        <v>207.06</v>
      </c>
      <c r="G1799" s="21"/>
    </row>
    <row r="1800" customHeight="1" spans="1:7">
      <c r="A1800" s="12">
        <v>1796</v>
      </c>
      <c r="B1800" s="12" t="s">
        <v>33737</v>
      </c>
      <c r="C1800" s="12" t="s">
        <v>33734</v>
      </c>
      <c r="D1800" s="66">
        <v>15.49</v>
      </c>
      <c r="E1800" s="67">
        <v>4.84</v>
      </c>
      <c r="F1800" s="12">
        <v>74.97</v>
      </c>
      <c r="G1800" s="24"/>
    </row>
    <row r="1801" customHeight="1" spans="1:7">
      <c r="A1801" s="12">
        <v>1797</v>
      </c>
      <c r="B1801" s="12" t="s">
        <v>33738</v>
      </c>
      <c r="C1801" s="12" t="s">
        <v>33734</v>
      </c>
      <c r="D1801" s="66">
        <v>141.7</v>
      </c>
      <c r="E1801" s="67">
        <v>4.84</v>
      </c>
      <c r="F1801" s="12">
        <v>685.83</v>
      </c>
      <c r="G1801" s="21"/>
    </row>
    <row r="1802" customHeight="1" spans="1:7">
      <c r="A1802" s="12">
        <v>1798</v>
      </c>
      <c r="B1802" s="12" t="s">
        <v>33739</v>
      </c>
      <c r="C1802" s="12" t="s">
        <v>33734</v>
      </c>
      <c r="D1802" s="66">
        <v>33.23</v>
      </c>
      <c r="E1802" s="67">
        <v>4.84</v>
      </c>
      <c r="F1802" s="12">
        <v>160.83</v>
      </c>
      <c r="G1802" s="21"/>
    </row>
    <row r="1803" customHeight="1" spans="1:7">
      <c r="A1803" s="12">
        <v>1799</v>
      </c>
      <c r="B1803" s="12" t="s">
        <v>33740</v>
      </c>
      <c r="C1803" s="12" t="s">
        <v>33734</v>
      </c>
      <c r="D1803" s="66">
        <v>14.43</v>
      </c>
      <c r="E1803" s="67">
        <v>4.84</v>
      </c>
      <c r="F1803" s="12">
        <v>69.84</v>
      </c>
      <c r="G1803" s="24"/>
    </row>
    <row r="1804" customHeight="1" spans="1:7">
      <c r="A1804" s="12">
        <v>1800</v>
      </c>
      <c r="B1804" s="12" t="s">
        <v>33741</v>
      </c>
      <c r="C1804" s="12" t="s">
        <v>33734</v>
      </c>
      <c r="D1804" s="66">
        <v>16.58</v>
      </c>
      <c r="E1804" s="67">
        <v>4.84</v>
      </c>
      <c r="F1804" s="12">
        <v>80.25</v>
      </c>
      <c r="G1804" s="24"/>
    </row>
    <row r="1805" customHeight="1" spans="1:7">
      <c r="A1805" s="12">
        <v>1801</v>
      </c>
      <c r="B1805" s="12" t="s">
        <v>15148</v>
      </c>
      <c r="C1805" s="12" t="s">
        <v>33734</v>
      </c>
      <c r="D1805" s="66">
        <v>5.71</v>
      </c>
      <c r="E1805" s="67">
        <v>4.84</v>
      </c>
      <c r="F1805" s="12">
        <v>27.64</v>
      </c>
      <c r="G1805" s="24"/>
    </row>
    <row r="1806" customHeight="1" spans="1:7">
      <c r="A1806" s="12">
        <v>1802</v>
      </c>
      <c r="B1806" s="12" t="s">
        <v>33742</v>
      </c>
      <c r="C1806" s="12" t="s">
        <v>33734</v>
      </c>
      <c r="D1806" s="66">
        <v>5.53</v>
      </c>
      <c r="E1806" s="67">
        <v>4.84</v>
      </c>
      <c r="F1806" s="12">
        <v>26.77</v>
      </c>
      <c r="G1806" s="24"/>
    </row>
    <row r="1807" customHeight="1" spans="1:7">
      <c r="A1807" s="12">
        <v>1803</v>
      </c>
      <c r="B1807" s="12" t="s">
        <v>33743</v>
      </c>
      <c r="C1807" s="12" t="s">
        <v>33734</v>
      </c>
      <c r="D1807" s="66">
        <v>20.22</v>
      </c>
      <c r="E1807" s="67">
        <v>4.84</v>
      </c>
      <c r="F1807" s="12">
        <v>97.86</v>
      </c>
      <c r="G1807" s="21"/>
    </row>
    <row r="1808" customHeight="1" spans="1:7">
      <c r="A1808" s="12">
        <v>1804</v>
      </c>
      <c r="B1808" s="12" t="s">
        <v>33744</v>
      </c>
      <c r="C1808" s="12" t="s">
        <v>33734</v>
      </c>
      <c r="D1808" s="66">
        <v>15.02</v>
      </c>
      <c r="E1808" s="67">
        <v>4.84</v>
      </c>
      <c r="F1808" s="12">
        <v>72.7</v>
      </c>
      <c r="G1808" s="21"/>
    </row>
    <row r="1809" customHeight="1" spans="1:7">
      <c r="A1809" s="12">
        <v>1805</v>
      </c>
      <c r="B1809" s="12" t="s">
        <v>2256</v>
      </c>
      <c r="C1809" s="12" t="s">
        <v>33734</v>
      </c>
      <c r="D1809" s="66">
        <v>56.62</v>
      </c>
      <c r="E1809" s="67">
        <v>4.84</v>
      </c>
      <c r="F1809" s="12">
        <v>274.04</v>
      </c>
      <c r="G1809" s="21"/>
    </row>
    <row r="1810" customHeight="1" spans="1:7">
      <c r="A1810" s="12">
        <v>1806</v>
      </c>
      <c r="B1810" s="12" t="s">
        <v>33745</v>
      </c>
      <c r="C1810" s="12" t="s">
        <v>33734</v>
      </c>
      <c r="D1810" s="66">
        <v>38.04</v>
      </c>
      <c r="E1810" s="67">
        <v>4.84</v>
      </c>
      <c r="F1810" s="12">
        <v>184.11</v>
      </c>
      <c r="G1810" s="21"/>
    </row>
    <row r="1811" customHeight="1" spans="1:7">
      <c r="A1811" s="12">
        <v>1807</v>
      </c>
      <c r="B1811" s="12" t="s">
        <v>33746</v>
      </c>
      <c r="C1811" s="12" t="s">
        <v>33734</v>
      </c>
      <c r="D1811" s="66">
        <v>42.72</v>
      </c>
      <c r="E1811" s="67">
        <v>4.84</v>
      </c>
      <c r="F1811" s="12">
        <v>206.76</v>
      </c>
      <c r="G1811" s="21"/>
    </row>
    <row r="1812" customHeight="1" spans="1:7">
      <c r="A1812" s="12">
        <v>1808</v>
      </c>
      <c r="B1812" s="12" t="s">
        <v>18205</v>
      </c>
      <c r="C1812" s="12" t="s">
        <v>33734</v>
      </c>
      <c r="D1812" s="66">
        <v>37.4</v>
      </c>
      <c r="E1812" s="67">
        <v>4.84</v>
      </c>
      <c r="F1812" s="12">
        <v>181.02</v>
      </c>
      <c r="G1812" s="24"/>
    </row>
    <row r="1813" customHeight="1" spans="1:7">
      <c r="A1813" s="12">
        <v>1809</v>
      </c>
      <c r="B1813" s="12" t="s">
        <v>33747</v>
      </c>
      <c r="C1813" s="12" t="s">
        <v>33734</v>
      </c>
      <c r="D1813" s="66">
        <v>11.64</v>
      </c>
      <c r="E1813" s="67">
        <v>4.84</v>
      </c>
      <c r="F1813" s="12">
        <v>56.34</v>
      </c>
      <c r="G1813" s="24"/>
    </row>
    <row r="1814" customHeight="1" spans="1:7">
      <c r="A1814" s="12">
        <v>1810</v>
      </c>
      <c r="B1814" s="12" t="s">
        <v>33748</v>
      </c>
      <c r="C1814" s="12" t="s">
        <v>33734</v>
      </c>
      <c r="D1814" s="66">
        <v>25.49</v>
      </c>
      <c r="E1814" s="67">
        <v>4.84</v>
      </c>
      <c r="F1814" s="12">
        <v>123.37</v>
      </c>
      <c r="G1814" s="24"/>
    </row>
    <row r="1815" customHeight="1" spans="1:7">
      <c r="A1815" s="12">
        <v>1811</v>
      </c>
      <c r="B1815" s="12" t="s">
        <v>33749</v>
      </c>
      <c r="C1815" s="12" t="s">
        <v>33734</v>
      </c>
      <c r="D1815" s="66">
        <v>29.4</v>
      </c>
      <c r="E1815" s="67">
        <v>4.84</v>
      </c>
      <c r="F1815" s="12">
        <v>142.3</v>
      </c>
      <c r="G1815" s="21"/>
    </row>
    <row r="1816" customHeight="1" spans="1:7">
      <c r="A1816" s="12">
        <v>1812</v>
      </c>
      <c r="B1816" s="12" t="s">
        <v>33750</v>
      </c>
      <c r="C1816" s="12" t="s">
        <v>33734</v>
      </c>
      <c r="D1816" s="66">
        <v>18.71</v>
      </c>
      <c r="E1816" s="67">
        <v>4.84</v>
      </c>
      <c r="F1816" s="12">
        <v>90.56</v>
      </c>
      <c r="G1816" s="24"/>
    </row>
    <row r="1817" customHeight="1" spans="1:7">
      <c r="A1817" s="12">
        <v>1813</v>
      </c>
      <c r="B1817" s="12" t="s">
        <v>33751</v>
      </c>
      <c r="C1817" s="12" t="s">
        <v>33734</v>
      </c>
      <c r="D1817" s="66">
        <v>17.52</v>
      </c>
      <c r="E1817" s="67">
        <v>4.84</v>
      </c>
      <c r="F1817" s="12">
        <v>84.8</v>
      </c>
      <c r="G1817" s="24"/>
    </row>
    <row r="1818" customHeight="1" spans="1:7">
      <c r="A1818" s="12">
        <v>1814</v>
      </c>
      <c r="B1818" s="12" t="s">
        <v>33752</v>
      </c>
      <c r="C1818" s="12" t="s">
        <v>33734</v>
      </c>
      <c r="D1818" s="66">
        <v>6.45</v>
      </c>
      <c r="E1818" s="67">
        <v>4.84</v>
      </c>
      <c r="F1818" s="12">
        <v>31.22</v>
      </c>
      <c r="G1818" s="24"/>
    </row>
    <row r="1819" customHeight="1" spans="1:7">
      <c r="A1819" s="12">
        <v>1815</v>
      </c>
      <c r="B1819" s="12" t="s">
        <v>33753</v>
      </c>
      <c r="C1819" s="12" t="s">
        <v>33734</v>
      </c>
      <c r="D1819" s="66">
        <v>10.08</v>
      </c>
      <c r="E1819" s="67">
        <v>4.84</v>
      </c>
      <c r="F1819" s="12">
        <v>48.79</v>
      </c>
      <c r="G1819" s="24"/>
    </row>
    <row r="1820" customHeight="1" spans="1:7">
      <c r="A1820" s="12">
        <v>1816</v>
      </c>
      <c r="B1820" s="12" t="s">
        <v>33754</v>
      </c>
      <c r="C1820" s="12" t="s">
        <v>33734</v>
      </c>
      <c r="D1820" s="66">
        <v>23.51</v>
      </c>
      <c r="E1820" s="67">
        <v>4.84</v>
      </c>
      <c r="F1820" s="12">
        <v>113.79</v>
      </c>
      <c r="G1820" s="24"/>
    </row>
    <row r="1821" customHeight="1" spans="1:7">
      <c r="A1821" s="12">
        <v>1817</v>
      </c>
      <c r="B1821" s="12" t="s">
        <v>3932</v>
      </c>
      <c r="C1821" s="12" t="s">
        <v>33734</v>
      </c>
      <c r="D1821" s="66">
        <v>5.8</v>
      </c>
      <c r="E1821" s="67">
        <v>4.84</v>
      </c>
      <c r="F1821" s="12">
        <v>28.07</v>
      </c>
      <c r="G1821" s="24"/>
    </row>
    <row r="1822" customHeight="1" spans="1:7">
      <c r="A1822" s="12">
        <v>1818</v>
      </c>
      <c r="B1822" s="12" t="s">
        <v>7278</v>
      </c>
      <c r="C1822" s="12" t="s">
        <v>33734</v>
      </c>
      <c r="D1822" s="66">
        <v>2.1</v>
      </c>
      <c r="E1822" s="67">
        <v>4.84</v>
      </c>
      <c r="F1822" s="12">
        <v>10.16</v>
      </c>
      <c r="G1822" s="24"/>
    </row>
    <row r="1823" customHeight="1" spans="1:7">
      <c r="A1823" s="12">
        <v>1819</v>
      </c>
      <c r="B1823" s="12" t="s">
        <v>33755</v>
      </c>
      <c r="C1823" s="12" t="s">
        <v>33734</v>
      </c>
      <c r="D1823" s="66">
        <v>24.29</v>
      </c>
      <c r="E1823" s="67">
        <v>4.84</v>
      </c>
      <c r="F1823" s="12">
        <v>117.56</v>
      </c>
      <c r="G1823" s="21"/>
    </row>
    <row r="1824" customHeight="1" spans="1:7">
      <c r="A1824" s="12">
        <v>1820</v>
      </c>
      <c r="B1824" s="12" t="s">
        <v>33756</v>
      </c>
      <c r="C1824" s="12" t="s">
        <v>33734</v>
      </c>
      <c r="D1824" s="66">
        <v>14.58</v>
      </c>
      <c r="E1824" s="67">
        <v>4.84</v>
      </c>
      <c r="F1824" s="12">
        <v>70.57</v>
      </c>
      <c r="G1824" s="24"/>
    </row>
    <row r="1825" customHeight="1" spans="1:7">
      <c r="A1825" s="12">
        <v>1821</v>
      </c>
      <c r="B1825" s="12" t="s">
        <v>10757</v>
      </c>
      <c r="C1825" s="12" t="s">
        <v>33734</v>
      </c>
      <c r="D1825" s="66">
        <v>22.93</v>
      </c>
      <c r="E1825" s="67">
        <v>4.84</v>
      </c>
      <c r="F1825" s="12">
        <v>110.98</v>
      </c>
      <c r="G1825" s="24"/>
    </row>
    <row r="1826" customHeight="1" spans="1:7">
      <c r="A1826" s="12">
        <v>1822</v>
      </c>
      <c r="B1826" s="12" t="s">
        <v>33757</v>
      </c>
      <c r="C1826" s="12" t="s">
        <v>33734</v>
      </c>
      <c r="D1826" s="66">
        <v>15.33</v>
      </c>
      <c r="E1826" s="67">
        <v>4.84</v>
      </c>
      <c r="F1826" s="12">
        <v>74.2</v>
      </c>
      <c r="G1826" s="24"/>
    </row>
    <row r="1827" customHeight="1" spans="1:7">
      <c r="A1827" s="12">
        <v>1823</v>
      </c>
      <c r="B1827" s="12" t="s">
        <v>33758</v>
      </c>
      <c r="C1827" s="12" t="s">
        <v>33734</v>
      </c>
      <c r="D1827" s="66">
        <v>28.1</v>
      </c>
      <c r="E1827" s="67">
        <v>4.84</v>
      </c>
      <c r="F1827" s="12">
        <v>136</v>
      </c>
      <c r="G1827" s="21"/>
    </row>
    <row r="1828" customHeight="1" spans="1:7">
      <c r="A1828" s="12">
        <v>1824</v>
      </c>
      <c r="B1828" s="12" t="s">
        <v>33759</v>
      </c>
      <c r="C1828" s="12" t="s">
        <v>33734</v>
      </c>
      <c r="D1828" s="66">
        <v>9.02</v>
      </c>
      <c r="E1828" s="67">
        <v>4.84</v>
      </c>
      <c r="F1828" s="12">
        <v>43.66</v>
      </c>
      <c r="G1828" s="24"/>
    </row>
    <row r="1829" customHeight="1" spans="1:7">
      <c r="A1829" s="12">
        <v>1825</v>
      </c>
      <c r="B1829" s="12" t="s">
        <v>23323</v>
      </c>
      <c r="C1829" s="12" t="s">
        <v>33734</v>
      </c>
      <c r="D1829" s="66">
        <v>26.32</v>
      </c>
      <c r="E1829" s="67">
        <v>4.84</v>
      </c>
      <c r="F1829" s="12">
        <v>127.39</v>
      </c>
      <c r="G1829" s="21"/>
    </row>
    <row r="1830" customHeight="1" spans="1:7">
      <c r="A1830" s="12">
        <v>1826</v>
      </c>
      <c r="B1830" s="12" t="s">
        <v>33760</v>
      </c>
      <c r="C1830" s="12" t="s">
        <v>33734</v>
      </c>
      <c r="D1830" s="66">
        <v>52.8</v>
      </c>
      <c r="E1830" s="67">
        <v>4.84</v>
      </c>
      <c r="F1830" s="12">
        <v>255.55</v>
      </c>
      <c r="G1830" s="21"/>
    </row>
    <row r="1831" customHeight="1" spans="1:7">
      <c r="A1831" s="12">
        <v>1827</v>
      </c>
      <c r="B1831" s="12" t="s">
        <v>33761</v>
      </c>
      <c r="C1831" s="12" t="s">
        <v>33734</v>
      </c>
      <c r="D1831" s="66">
        <v>27.6</v>
      </c>
      <c r="E1831" s="67">
        <v>4.84</v>
      </c>
      <c r="F1831" s="12">
        <v>133.58</v>
      </c>
      <c r="G1831" s="24"/>
    </row>
    <row r="1832" customHeight="1" spans="1:7">
      <c r="A1832" s="12">
        <v>1828</v>
      </c>
      <c r="B1832" s="12" t="s">
        <v>33762</v>
      </c>
      <c r="C1832" s="12" t="s">
        <v>33734</v>
      </c>
      <c r="D1832" s="66">
        <v>30.92</v>
      </c>
      <c r="E1832" s="67">
        <v>4.84</v>
      </c>
      <c r="F1832" s="12">
        <v>149.65</v>
      </c>
      <c r="G1832" s="24"/>
    </row>
    <row r="1833" customHeight="1" spans="1:7">
      <c r="A1833" s="12">
        <v>1829</v>
      </c>
      <c r="B1833" s="12" t="s">
        <v>33763</v>
      </c>
      <c r="C1833" s="12" t="s">
        <v>33734</v>
      </c>
      <c r="D1833" s="66">
        <v>28.66</v>
      </c>
      <c r="E1833" s="67">
        <v>4.84</v>
      </c>
      <c r="F1833" s="12">
        <v>138.71</v>
      </c>
      <c r="G1833" s="24"/>
    </row>
    <row r="1834" customHeight="1" spans="1:7">
      <c r="A1834" s="12">
        <v>1830</v>
      </c>
      <c r="B1834" s="12" t="s">
        <v>33764</v>
      </c>
      <c r="C1834" s="12" t="s">
        <v>33734</v>
      </c>
      <c r="D1834" s="66">
        <v>32.48</v>
      </c>
      <c r="E1834" s="67">
        <v>4.84</v>
      </c>
      <c r="F1834" s="12">
        <v>157.2</v>
      </c>
      <c r="G1834" s="24"/>
    </row>
    <row r="1835" customHeight="1" spans="1:7">
      <c r="A1835" s="12">
        <v>1831</v>
      </c>
      <c r="B1835" s="12" t="s">
        <v>33765</v>
      </c>
      <c r="C1835" s="12" t="s">
        <v>33734</v>
      </c>
      <c r="D1835" s="66">
        <v>16.29</v>
      </c>
      <c r="E1835" s="67">
        <v>4.84</v>
      </c>
      <c r="F1835" s="12">
        <v>78.84</v>
      </c>
      <c r="G1835" s="24"/>
    </row>
    <row r="1836" customHeight="1" spans="1:7">
      <c r="A1836" s="12">
        <v>1832</v>
      </c>
      <c r="B1836" s="12" t="s">
        <v>33766</v>
      </c>
      <c r="C1836" s="12" t="s">
        <v>33734</v>
      </c>
      <c r="D1836" s="66">
        <v>9.78</v>
      </c>
      <c r="E1836" s="67">
        <v>4.84</v>
      </c>
      <c r="F1836" s="12">
        <v>47.34</v>
      </c>
      <c r="G1836" s="24"/>
    </row>
    <row r="1837" customHeight="1" spans="1:7">
      <c r="A1837" s="12">
        <v>1833</v>
      </c>
      <c r="B1837" s="12" t="s">
        <v>33767</v>
      </c>
      <c r="C1837" s="12" t="s">
        <v>33734</v>
      </c>
      <c r="D1837" s="66">
        <v>5.93</v>
      </c>
      <c r="E1837" s="67">
        <v>4.84</v>
      </c>
      <c r="F1837" s="12">
        <v>28.7</v>
      </c>
      <c r="G1837" s="24"/>
    </row>
    <row r="1838" customHeight="1" spans="1:7">
      <c r="A1838" s="12">
        <v>1834</v>
      </c>
      <c r="B1838" s="12" t="s">
        <v>33768</v>
      </c>
      <c r="C1838" s="12" t="s">
        <v>33734</v>
      </c>
      <c r="D1838" s="66">
        <v>4.24</v>
      </c>
      <c r="E1838" s="67">
        <v>4.84</v>
      </c>
      <c r="F1838" s="12">
        <v>20.52</v>
      </c>
      <c r="G1838" s="24"/>
    </row>
    <row r="1839" customHeight="1" spans="1:7">
      <c r="A1839" s="12">
        <v>1835</v>
      </c>
      <c r="B1839" s="12" t="s">
        <v>33769</v>
      </c>
      <c r="C1839" s="12" t="s">
        <v>33734</v>
      </c>
      <c r="D1839" s="66">
        <v>19.78</v>
      </c>
      <c r="E1839" s="67">
        <v>4.84</v>
      </c>
      <c r="F1839" s="12">
        <v>95.74</v>
      </c>
      <c r="G1839" s="21"/>
    </row>
    <row r="1840" customHeight="1" spans="1:7">
      <c r="A1840" s="12">
        <v>1836</v>
      </c>
      <c r="B1840" s="12" t="s">
        <v>33770</v>
      </c>
      <c r="C1840" s="12" t="s">
        <v>33734</v>
      </c>
      <c r="D1840" s="66">
        <v>26.5</v>
      </c>
      <c r="E1840" s="67">
        <v>4.84</v>
      </c>
      <c r="F1840" s="12">
        <v>128.26</v>
      </c>
      <c r="G1840" s="24"/>
    </row>
    <row r="1841" customHeight="1" spans="1:7">
      <c r="A1841" s="12">
        <v>1837</v>
      </c>
      <c r="B1841" s="12" t="s">
        <v>33771</v>
      </c>
      <c r="C1841" s="12" t="s">
        <v>33734</v>
      </c>
      <c r="D1841" s="66">
        <v>13.67</v>
      </c>
      <c r="E1841" s="67">
        <v>4.84</v>
      </c>
      <c r="F1841" s="12">
        <v>66.16</v>
      </c>
      <c r="G1841" s="24"/>
    </row>
    <row r="1842" customHeight="1" spans="1:7">
      <c r="A1842" s="12">
        <v>1838</v>
      </c>
      <c r="B1842" s="12" t="s">
        <v>33772</v>
      </c>
      <c r="C1842" s="12" t="s">
        <v>33773</v>
      </c>
      <c r="D1842" s="66">
        <v>14.37</v>
      </c>
      <c r="E1842" s="67">
        <v>4.84</v>
      </c>
      <c r="F1842" s="12">
        <v>69.55</v>
      </c>
      <c r="G1842" s="24"/>
    </row>
    <row r="1843" customHeight="1" spans="1:7">
      <c r="A1843" s="12">
        <v>1839</v>
      </c>
      <c r="B1843" s="12" t="s">
        <v>33774</v>
      </c>
      <c r="C1843" s="12" t="s">
        <v>33773</v>
      </c>
      <c r="D1843" s="66">
        <v>16.51</v>
      </c>
      <c r="E1843" s="67">
        <v>4.84</v>
      </c>
      <c r="F1843" s="12">
        <v>79.91</v>
      </c>
      <c r="G1843" s="21"/>
    </row>
    <row r="1844" customHeight="1" spans="1:7">
      <c r="A1844" s="12">
        <v>1840</v>
      </c>
      <c r="B1844" s="12" t="s">
        <v>33775</v>
      </c>
      <c r="C1844" s="12" t="s">
        <v>33773</v>
      </c>
      <c r="D1844" s="66">
        <v>17.91</v>
      </c>
      <c r="E1844" s="67">
        <v>4.84</v>
      </c>
      <c r="F1844" s="12">
        <v>86.68</v>
      </c>
      <c r="G1844" s="24"/>
    </row>
    <row r="1845" customHeight="1" spans="1:7">
      <c r="A1845" s="12">
        <v>1841</v>
      </c>
      <c r="B1845" s="12" t="s">
        <v>21635</v>
      </c>
      <c r="C1845" s="12" t="s">
        <v>33773</v>
      </c>
      <c r="D1845" s="66">
        <v>40.84</v>
      </c>
      <c r="E1845" s="67">
        <v>4.84</v>
      </c>
      <c r="F1845" s="12">
        <v>197.67</v>
      </c>
      <c r="G1845" s="21"/>
    </row>
    <row r="1846" customHeight="1" spans="1:7">
      <c r="A1846" s="12">
        <v>1842</v>
      </c>
      <c r="B1846" s="12" t="s">
        <v>33776</v>
      </c>
      <c r="C1846" s="12" t="s">
        <v>33773</v>
      </c>
      <c r="D1846" s="66">
        <v>7.6</v>
      </c>
      <c r="E1846" s="67">
        <v>4.84</v>
      </c>
      <c r="F1846" s="12">
        <v>36.78</v>
      </c>
      <c r="G1846" s="24"/>
    </row>
    <row r="1847" customHeight="1" spans="1:7">
      <c r="A1847" s="12">
        <v>1843</v>
      </c>
      <c r="B1847" s="12" t="s">
        <v>33777</v>
      </c>
      <c r="C1847" s="12" t="s">
        <v>33773</v>
      </c>
      <c r="D1847" s="66">
        <v>25.56</v>
      </c>
      <c r="E1847" s="67">
        <v>4.84</v>
      </c>
      <c r="F1847" s="12">
        <v>123.71</v>
      </c>
      <c r="G1847" s="21"/>
    </row>
    <row r="1848" customHeight="1" spans="1:7">
      <c r="A1848" s="12">
        <v>1844</v>
      </c>
      <c r="B1848" s="12" t="s">
        <v>33778</v>
      </c>
      <c r="C1848" s="12" t="s">
        <v>33773</v>
      </c>
      <c r="D1848" s="66">
        <v>12.53</v>
      </c>
      <c r="E1848" s="67">
        <v>4.84</v>
      </c>
      <c r="F1848" s="12">
        <v>60.65</v>
      </c>
      <c r="G1848" s="24"/>
    </row>
    <row r="1849" customHeight="1" spans="1:7">
      <c r="A1849" s="12">
        <v>1845</v>
      </c>
      <c r="B1849" s="12" t="s">
        <v>9121</v>
      </c>
      <c r="C1849" s="12" t="s">
        <v>33773</v>
      </c>
      <c r="D1849" s="66">
        <v>33.24</v>
      </c>
      <c r="E1849" s="67">
        <v>4.84</v>
      </c>
      <c r="F1849" s="12">
        <v>160.88</v>
      </c>
      <c r="G1849" s="24"/>
    </row>
    <row r="1850" customHeight="1" spans="1:7">
      <c r="A1850" s="12">
        <v>1846</v>
      </c>
      <c r="B1850" s="12" t="s">
        <v>33779</v>
      </c>
      <c r="C1850" s="12" t="s">
        <v>33773</v>
      </c>
      <c r="D1850" s="66">
        <v>35.4</v>
      </c>
      <c r="E1850" s="67">
        <v>4.84</v>
      </c>
      <c r="F1850" s="12">
        <v>171.34</v>
      </c>
      <c r="G1850" s="21"/>
    </row>
    <row r="1851" customHeight="1" spans="1:7">
      <c r="A1851" s="12">
        <v>1847</v>
      </c>
      <c r="B1851" s="12" t="s">
        <v>33780</v>
      </c>
      <c r="C1851" s="12" t="s">
        <v>33773</v>
      </c>
      <c r="D1851" s="66">
        <v>25.81</v>
      </c>
      <c r="E1851" s="67">
        <v>4.84</v>
      </c>
      <c r="F1851" s="12">
        <v>124.92</v>
      </c>
      <c r="G1851" s="24"/>
    </row>
    <row r="1852" customHeight="1" spans="1:7">
      <c r="A1852" s="12">
        <v>1848</v>
      </c>
      <c r="B1852" s="12" t="s">
        <v>33781</v>
      </c>
      <c r="C1852" s="12" t="s">
        <v>33773</v>
      </c>
      <c r="D1852" s="66">
        <v>5.63</v>
      </c>
      <c r="E1852" s="67">
        <v>4.84</v>
      </c>
      <c r="F1852" s="12">
        <v>27.25</v>
      </c>
      <c r="G1852" s="24"/>
    </row>
    <row r="1853" customHeight="1" spans="1:7">
      <c r="A1853" s="12">
        <v>1849</v>
      </c>
      <c r="B1853" s="12" t="s">
        <v>33782</v>
      </c>
      <c r="C1853" s="12" t="s">
        <v>33773</v>
      </c>
      <c r="D1853" s="66">
        <v>4.72</v>
      </c>
      <c r="E1853" s="67">
        <v>4.84</v>
      </c>
      <c r="F1853" s="12">
        <v>22.84</v>
      </c>
      <c r="G1853" s="24"/>
    </row>
    <row r="1854" customHeight="1" spans="1:7">
      <c r="A1854" s="12">
        <v>1850</v>
      </c>
      <c r="B1854" s="12" t="s">
        <v>33783</v>
      </c>
      <c r="C1854" s="12" t="s">
        <v>33773</v>
      </c>
      <c r="D1854" s="66">
        <v>6.63</v>
      </c>
      <c r="E1854" s="67">
        <v>4.84</v>
      </c>
      <c r="F1854" s="12">
        <v>32.09</v>
      </c>
      <c r="G1854" s="24"/>
    </row>
    <row r="1855" customHeight="1" spans="1:7">
      <c r="A1855" s="12">
        <v>1851</v>
      </c>
      <c r="B1855" s="12" t="s">
        <v>33784</v>
      </c>
      <c r="C1855" s="12" t="s">
        <v>33773</v>
      </c>
      <c r="D1855" s="66">
        <v>8.79</v>
      </c>
      <c r="E1855" s="67">
        <v>4.84</v>
      </c>
      <c r="F1855" s="12">
        <v>42.54</v>
      </c>
      <c r="G1855" s="24"/>
    </row>
    <row r="1856" customHeight="1" spans="1:7">
      <c r="A1856" s="12">
        <v>1852</v>
      </c>
      <c r="B1856" s="12" t="s">
        <v>3601</v>
      </c>
      <c r="C1856" s="12" t="s">
        <v>33773</v>
      </c>
      <c r="D1856" s="66">
        <v>10.15</v>
      </c>
      <c r="E1856" s="67">
        <v>4.84</v>
      </c>
      <c r="F1856" s="12">
        <v>49.13</v>
      </c>
      <c r="G1856" s="24"/>
    </row>
    <row r="1857" customHeight="1" spans="1:7">
      <c r="A1857" s="12">
        <v>1853</v>
      </c>
      <c r="B1857" s="12" t="s">
        <v>33785</v>
      </c>
      <c r="C1857" s="12" t="s">
        <v>33773</v>
      </c>
      <c r="D1857" s="66">
        <v>18.6</v>
      </c>
      <c r="E1857" s="67">
        <v>4.84</v>
      </c>
      <c r="F1857" s="12">
        <v>90.02</v>
      </c>
      <c r="G1857" s="24"/>
    </row>
    <row r="1858" customHeight="1" spans="1:7">
      <c r="A1858" s="12">
        <v>1854</v>
      </c>
      <c r="B1858" s="12" t="s">
        <v>3639</v>
      </c>
      <c r="C1858" s="12" t="s">
        <v>33773</v>
      </c>
      <c r="D1858" s="66">
        <v>34.04</v>
      </c>
      <c r="E1858" s="67">
        <v>4.84</v>
      </c>
      <c r="F1858" s="12">
        <v>164.75</v>
      </c>
      <c r="G1858" s="24"/>
    </row>
    <row r="1859" customHeight="1" spans="1:7">
      <c r="A1859" s="12">
        <v>1855</v>
      </c>
      <c r="B1859" s="12" t="s">
        <v>3502</v>
      </c>
      <c r="C1859" s="12" t="s">
        <v>33773</v>
      </c>
      <c r="D1859" s="66">
        <v>27.91</v>
      </c>
      <c r="E1859" s="67">
        <v>4.84</v>
      </c>
      <c r="F1859" s="12">
        <v>135.08</v>
      </c>
      <c r="G1859" s="24"/>
    </row>
    <row r="1860" customHeight="1" spans="1:7">
      <c r="A1860" s="12">
        <v>1856</v>
      </c>
      <c r="B1860" s="12" t="s">
        <v>33786</v>
      </c>
      <c r="C1860" s="12" t="s">
        <v>33773</v>
      </c>
      <c r="D1860" s="66">
        <v>18.45</v>
      </c>
      <c r="E1860" s="67">
        <v>4.84</v>
      </c>
      <c r="F1860" s="12">
        <v>89.3</v>
      </c>
      <c r="G1860" s="24"/>
    </row>
    <row r="1861" customHeight="1" spans="1:7">
      <c r="A1861" s="12">
        <v>1857</v>
      </c>
      <c r="B1861" s="12" t="s">
        <v>4119</v>
      </c>
      <c r="C1861" s="12" t="s">
        <v>33773</v>
      </c>
      <c r="D1861" s="66">
        <v>34.29</v>
      </c>
      <c r="E1861" s="67">
        <v>4.84</v>
      </c>
      <c r="F1861" s="12">
        <v>165.96</v>
      </c>
      <c r="G1861" s="24"/>
    </row>
    <row r="1862" customHeight="1" spans="1:7">
      <c r="A1862" s="12">
        <v>1858</v>
      </c>
      <c r="B1862" s="12" t="s">
        <v>33787</v>
      </c>
      <c r="C1862" s="12" t="s">
        <v>33773</v>
      </c>
      <c r="D1862" s="66">
        <v>10.68</v>
      </c>
      <c r="E1862" s="67">
        <v>4.84</v>
      </c>
      <c r="F1862" s="12">
        <v>51.69</v>
      </c>
      <c r="G1862" s="24"/>
    </row>
    <row r="1863" customHeight="1" spans="1:7">
      <c r="A1863" s="12">
        <v>1859</v>
      </c>
      <c r="B1863" s="12" t="s">
        <v>33788</v>
      </c>
      <c r="C1863" s="12" t="s">
        <v>33773</v>
      </c>
      <c r="D1863" s="66">
        <v>26.96</v>
      </c>
      <c r="E1863" s="67">
        <v>4.84</v>
      </c>
      <c r="F1863" s="12">
        <v>130.49</v>
      </c>
      <c r="G1863" s="24"/>
    </row>
    <row r="1864" customHeight="1" spans="1:7">
      <c r="A1864" s="12">
        <v>1860</v>
      </c>
      <c r="B1864" s="12" t="s">
        <v>1764</v>
      </c>
      <c r="C1864" s="12" t="s">
        <v>33773</v>
      </c>
      <c r="D1864" s="66">
        <v>7.21</v>
      </c>
      <c r="E1864" s="67">
        <v>4.84</v>
      </c>
      <c r="F1864" s="12">
        <v>34.9</v>
      </c>
      <c r="G1864" s="24"/>
    </row>
    <row r="1865" customHeight="1" spans="1:7">
      <c r="A1865" s="12">
        <v>1861</v>
      </c>
      <c r="B1865" s="12" t="s">
        <v>33789</v>
      </c>
      <c r="C1865" s="12" t="s">
        <v>33773</v>
      </c>
      <c r="D1865" s="66">
        <v>10.69</v>
      </c>
      <c r="E1865" s="67">
        <v>4.84</v>
      </c>
      <c r="F1865" s="12">
        <v>51.74</v>
      </c>
      <c r="G1865" s="24"/>
    </row>
    <row r="1866" customHeight="1" spans="1:7">
      <c r="A1866" s="12">
        <v>1862</v>
      </c>
      <c r="B1866" s="12" t="s">
        <v>1113</v>
      </c>
      <c r="C1866" s="12" t="s">
        <v>33773</v>
      </c>
      <c r="D1866" s="66">
        <v>11.01</v>
      </c>
      <c r="E1866" s="67">
        <v>4.84</v>
      </c>
      <c r="F1866" s="12">
        <v>53.29</v>
      </c>
      <c r="G1866" s="24"/>
    </row>
    <row r="1867" customHeight="1" spans="1:7">
      <c r="A1867" s="12">
        <v>1863</v>
      </c>
      <c r="B1867" s="12" t="s">
        <v>33790</v>
      </c>
      <c r="C1867" s="12" t="s">
        <v>33773</v>
      </c>
      <c r="D1867" s="66">
        <v>18.14</v>
      </c>
      <c r="E1867" s="67">
        <v>4.84</v>
      </c>
      <c r="F1867" s="12">
        <v>87.8</v>
      </c>
      <c r="G1867" s="24"/>
    </row>
    <row r="1868" customHeight="1" spans="1:7">
      <c r="A1868" s="12">
        <v>1864</v>
      </c>
      <c r="B1868" s="12" t="s">
        <v>24219</v>
      </c>
      <c r="C1868" s="12" t="s">
        <v>33773</v>
      </c>
      <c r="D1868" s="66">
        <v>17.4</v>
      </c>
      <c r="E1868" s="67">
        <v>4.84</v>
      </c>
      <c r="F1868" s="12">
        <v>84.22</v>
      </c>
      <c r="G1868" s="24"/>
    </row>
    <row r="1869" customHeight="1" spans="1:7">
      <c r="A1869" s="12">
        <v>1865</v>
      </c>
      <c r="B1869" s="12" t="s">
        <v>33791</v>
      </c>
      <c r="C1869" s="12" t="s">
        <v>33773</v>
      </c>
      <c r="D1869" s="66">
        <v>23.97</v>
      </c>
      <c r="E1869" s="67">
        <v>4.84</v>
      </c>
      <c r="F1869" s="12">
        <v>116.01</v>
      </c>
      <c r="G1869" s="24"/>
    </row>
    <row r="1870" customHeight="1" spans="1:7">
      <c r="A1870" s="12">
        <v>1866</v>
      </c>
      <c r="B1870" s="12" t="s">
        <v>33792</v>
      </c>
      <c r="C1870" s="12" t="s">
        <v>33773</v>
      </c>
      <c r="D1870" s="66">
        <v>24.01</v>
      </c>
      <c r="E1870" s="67">
        <v>4.84</v>
      </c>
      <c r="F1870" s="12">
        <v>116.21</v>
      </c>
      <c r="G1870" s="24"/>
    </row>
    <row r="1871" customHeight="1" spans="1:7">
      <c r="A1871" s="12">
        <v>1867</v>
      </c>
      <c r="B1871" s="12" t="s">
        <v>3504</v>
      </c>
      <c r="C1871" s="12" t="s">
        <v>33773</v>
      </c>
      <c r="D1871" s="66">
        <v>4.89</v>
      </c>
      <c r="E1871" s="67">
        <v>4.84</v>
      </c>
      <c r="F1871" s="12">
        <v>23.67</v>
      </c>
      <c r="G1871" s="24"/>
    </row>
    <row r="1872" customHeight="1" spans="1:7">
      <c r="A1872" s="12">
        <v>1868</v>
      </c>
      <c r="B1872" s="12" t="s">
        <v>982</v>
      </c>
      <c r="C1872" s="12" t="s">
        <v>33773</v>
      </c>
      <c r="D1872" s="66">
        <v>10.66</v>
      </c>
      <c r="E1872" s="67">
        <v>4.84</v>
      </c>
      <c r="F1872" s="12">
        <v>51.59</v>
      </c>
      <c r="G1872" s="24"/>
    </row>
    <row r="1873" customHeight="1" spans="1:7">
      <c r="A1873" s="12">
        <v>1869</v>
      </c>
      <c r="B1873" s="12" t="s">
        <v>13880</v>
      </c>
      <c r="C1873" s="12" t="s">
        <v>33773</v>
      </c>
      <c r="D1873" s="66">
        <v>10.82</v>
      </c>
      <c r="E1873" s="67">
        <v>4.84</v>
      </c>
      <c r="F1873" s="12">
        <v>52.37</v>
      </c>
      <c r="G1873" s="24"/>
    </row>
    <row r="1874" customHeight="1" spans="1:7">
      <c r="A1874" s="12">
        <v>1870</v>
      </c>
      <c r="B1874" s="12" t="s">
        <v>33793</v>
      </c>
      <c r="C1874" s="12" t="s">
        <v>33773</v>
      </c>
      <c r="D1874" s="66">
        <v>13.38</v>
      </c>
      <c r="E1874" s="67">
        <v>4.84</v>
      </c>
      <c r="F1874" s="12">
        <v>64.76</v>
      </c>
      <c r="G1874" s="24"/>
    </row>
    <row r="1875" customHeight="1" spans="1:7">
      <c r="A1875" s="12">
        <v>1871</v>
      </c>
      <c r="B1875" s="12" t="s">
        <v>33794</v>
      </c>
      <c r="C1875" s="12" t="s">
        <v>33773</v>
      </c>
      <c r="D1875" s="66">
        <v>19.92</v>
      </c>
      <c r="E1875" s="67">
        <v>4.84</v>
      </c>
      <c r="F1875" s="12">
        <v>96.41</v>
      </c>
      <c r="G1875" s="24"/>
    </row>
    <row r="1876" customHeight="1" spans="1:7">
      <c r="A1876" s="12">
        <v>1872</v>
      </c>
      <c r="B1876" s="12" t="s">
        <v>33795</v>
      </c>
      <c r="C1876" s="12" t="s">
        <v>33773</v>
      </c>
      <c r="D1876" s="66">
        <v>2.59</v>
      </c>
      <c r="E1876" s="67">
        <v>4.84</v>
      </c>
      <c r="F1876" s="12">
        <v>12.54</v>
      </c>
      <c r="G1876" s="24"/>
    </row>
    <row r="1877" customHeight="1" spans="1:7">
      <c r="A1877" s="12">
        <v>1873</v>
      </c>
      <c r="B1877" s="12" t="s">
        <v>111</v>
      </c>
      <c r="C1877" s="12" t="s">
        <v>33773</v>
      </c>
      <c r="D1877" s="66">
        <v>9.27</v>
      </c>
      <c r="E1877" s="67">
        <v>4.84</v>
      </c>
      <c r="F1877" s="12">
        <v>44.87</v>
      </c>
      <c r="G1877" s="24"/>
    </row>
    <row r="1878" customHeight="1" spans="1:7">
      <c r="A1878" s="12">
        <v>1874</v>
      </c>
      <c r="B1878" s="12" t="s">
        <v>33796</v>
      </c>
      <c r="C1878" s="12" t="s">
        <v>33773</v>
      </c>
      <c r="D1878" s="66">
        <v>10.47</v>
      </c>
      <c r="E1878" s="67">
        <v>4.84</v>
      </c>
      <c r="F1878" s="12">
        <v>50.67</v>
      </c>
      <c r="G1878" s="24"/>
    </row>
    <row r="1879" customHeight="1" spans="1:7">
      <c r="A1879" s="12">
        <v>1875</v>
      </c>
      <c r="B1879" s="12" t="s">
        <v>33797</v>
      </c>
      <c r="C1879" s="12" t="s">
        <v>33773</v>
      </c>
      <c r="D1879" s="66">
        <v>1.06</v>
      </c>
      <c r="E1879" s="67">
        <v>4.84</v>
      </c>
      <c r="F1879" s="12">
        <v>5.13</v>
      </c>
      <c r="G1879" s="24"/>
    </row>
    <row r="1880" customHeight="1" spans="1:7">
      <c r="A1880" s="12">
        <v>1876</v>
      </c>
      <c r="B1880" s="12" t="s">
        <v>33798</v>
      </c>
      <c r="C1880" s="12" t="s">
        <v>33799</v>
      </c>
      <c r="D1880" s="66">
        <v>23.11</v>
      </c>
      <c r="E1880" s="67">
        <v>4.84</v>
      </c>
      <c r="F1880" s="12">
        <v>111.85</v>
      </c>
      <c r="G1880" s="21"/>
    </row>
    <row r="1881" customHeight="1" spans="1:7">
      <c r="A1881" s="12">
        <v>1877</v>
      </c>
      <c r="B1881" s="12" t="s">
        <v>5870</v>
      </c>
      <c r="C1881" s="12" t="s">
        <v>33799</v>
      </c>
      <c r="D1881" s="66">
        <v>4.08</v>
      </c>
      <c r="E1881" s="67">
        <v>4.84</v>
      </c>
      <c r="F1881" s="12">
        <v>19.75</v>
      </c>
      <c r="G1881" s="24"/>
    </row>
    <row r="1882" customHeight="1" spans="1:7">
      <c r="A1882" s="12">
        <v>1878</v>
      </c>
      <c r="B1882" s="12" t="s">
        <v>11481</v>
      </c>
      <c r="C1882" s="12" t="s">
        <v>33799</v>
      </c>
      <c r="D1882" s="66">
        <v>7.49</v>
      </c>
      <c r="E1882" s="67">
        <v>4.84</v>
      </c>
      <c r="F1882" s="12">
        <v>36.25</v>
      </c>
      <c r="G1882" s="24"/>
    </row>
    <row r="1883" customHeight="1" spans="1:7">
      <c r="A1883" s="12">
        <v>1879</v>
      </c>
      <c r="B1883" s="12" t="s">
        <v>3593</v>
      </c>
      <c r="C1883" s="12" t="s">
        <v>33799</v>
      </c>
      <c r="D1883" s="66">
        <v>11.94</v>
      </c>
      <c r="E1883" s="67">
        <v>4.84</v>
      </c>
      <c r="F1883" s="12">
        <v>57.79</v>
      </c>
      <c r="G1883" s="24"/>
    </row>
    <row r="1884" customHeight="1" spans="1:7">
      <c r="A1884" s="12">
        <v>1880</v>
      </c>
      <c r="B1884" s="12" t="s">
        <v>18212</v>
      </c>
      <c r="C1884" s="12" t="s">
        <v>33799</v>
      </c>
      <c r="D1884" s="66">
        <v>17.98</v>
      </c>
      <c r="E1884" s="67">
        <v>4.84</v>
      </c>
      <c r="F1884" s="12">
        <v>87.02</v>
      </c>
      <c r="G1884" s="24"/>
    </row>
    <row r="1885" customHeight="1" spans="1:7">
      <c r="A1885" s="12">
        <v>1881</v>
      </c>
      <c r="B1885" s="12" t="s">
        <v>6742</v>
      </c>
      <c r="C1885" s="12" t="s">
        <v>33799</v>
      </c>
      <c r="D1885" s="66">
        <v>27.43</v>
      </c>
      <c r="E1885" s="67">
        <v>4.84</v>
      </c>
      <c r="F1885" s="12">
        <v>132.76</v>
      </c>
      <c r="G1885" s="24"/>
    </row>
    <row r="1886" customHeight="1" spans="1:7">
      <c r="A1886" s="12">
        <v>1882</v>
      </c>
      <c r="B1886" s="12" t="s">
        <v>22864</v>
      </c>
      <c r="C1886" s="12" t="s">
        <v>33799</v>
      </c>
      <c r="D1886" s="66">
        <v>9.07</v>
      </c>
      <c r="E1886" s="67">
        <v>4.84</v>
      </c>
      <c r="F1886" s="12">
        <v>43.9</v>
      </c>
      <c r="G1886" s="24"/>
    </row>
    <row r="1887" customHeight="1" spans="1:7">
      <c r="A1887" s="12">
        <v>1883</v>
      </c>
      <c r="B1887" s="12" t="s">
        <v>33800</v>
      </c>
      <c r="C1887" s="12" t="s">
        <v>33799</v>
      </c>
      <c r="D1887" s="66">
        <v>1.07</v>
      </c>
      <c r="E1887" s="67">
        <v>4.84</v>
      </c>
      <c r="F1887" s="12">
        <v>5.18</v>
      </c>
      <c r="G1887" s="24"/>
    </row>
    <row r="1888" customHeight="1" spans="1:7">
      <c r="A1888" s="12">
        <v>1884</v>
      </c>
      <c r="B1888" s="12" t="s">
        <v>33801</v>
      </c>
      <c r="C1888" s="12" t="s">
        <v>33799</v>
      </c>
      <c r="D1888" s="66">
        <v>16.63</v>
      </c>
      <c r="E1888" s="67">
        <v>4.84</v>
      </c>
      <c r="F1888" s="12">
        <v>80.49</v>
      </c>
      <c r="G1888" s="21"/>
    </row>
    <row r="1889" customHeight="1" spans="1:7">
      <c r="A1889" s="12">
        <v>1885</v>
      </c>
      <c r="B1889" s="12" t="s">
        <v>2061</v>
      </c>
      <c r="C1889" s="12" t="s">
        <v>33799</v>
      </c>
      <c r="D1889" s="66">
        <v>14.2</v>
      </c>
      <c r="E1889" s="67">
        <v>4.84</v>
      </c>
      <c r="F1889" s="12">
        <v>68.73</v>
      </c>
      <c r="G1889" s="24"/>
    </row>
    <row r="1890" customHeight="1" spans="1:7">
      <c r="A1890" s="12">
        <v>1886</v>
      </c>
      <c r="B1890" s="12" t="s">
        <v>4756</v>
      </c>
      <c r="C1890" s="12" t="s">
        <v>33799</v>
      </c>
      <c r="D1890" s="66">
        <v>11.87</v>
      </c>
      <c r="E1890" s="67">
        <v>4.84</v>
      </c>
      <c r="F1890" s="12">
        <v>57.45</v>
      </c>
      <c r="G1890" s="24"/>
    </row>
    <row r="1891" customHeight="1" spans="1:7">
      <c r="A1891" s="12">
        <v>1887</v>
      </c>
      <c r="B1891" s="12" t="s">
        <v>33802</v>
      </c>
      <c r="C1891" s="12" t="s">
        <v>33799</v>
      </c>
      <c r="D1891" s="66">
        <v>8.79</v>
      </c>
      <c r="E1891" s="67">
        <v>4.84</v>
      </c>
      <c r="F1891" s="12">
        <v>42.54</v>
      </c>
      <c r="G1891" s="24"/>
    </row>
    <row r="1892" customHeight="1" spans="1:7">
      <c r="A1892" s="12">
        <v>1888</v>
      </c>
      <c r="B1892" s="12" t="s">
        <v>33803</v>
      </c>
      <c r="C1892" s="12" t="s">
        <v>33799</v>
      </c>
      <c r="D1892" s="66">
        <v>11.97</v>
      </c>
      <c r="E1892" s="67">
        <v>4.84</v>
      </c>
      <c r="F1892" s="12">
        <v>57.93</v>
      </c>
      <c r="G1892" s="24"/>
    </row>
    <row r="1893" customHeight="1" spans="1:7">
      <c r="A1893" s="12">
        <v>1889</v>
      </c>
      <c r="B1893" s="12" t="s">
        <v>33804</v>
      </c>
      <c r="C1893" s="12" t="s">
        <v>33799</v>
      </c>
      <c r="D1893" s="66">
        <v>28.28</v>
      </c>
      <c r="E1893" s="67">
        <v>4.84</v>
      </c>
      <c r="F1893" s="12">
        <v>136.88</v>
      </c>
      <c r="G1893" s="24"/>
    </row>
    <row r="1894" customHeight="1" spans="1:7">
      <c r="A1894" s="12">
        <v>1890</v>
      </c>
      <c r="B1894" s="12" t="s">
        <v>33805</v>
      </c>
      <c r="C1894" s="12" t="s">
        <v>33799</v>
      </c>
      <c r="D1894" s="66">
        <v>9.02</v>
      </c>
      <c r="E1894" s="67">
        <v>4.84</v>
      </c>
      <c r="F1894" s="12">
        <v>43.66</v>
      </c>
      <c r="G1894" s="24"/>
    </row>
    <row r="1895" customHeight="1" spans="1:7">
      <c r="A1895" s="12">
        <v>1891</v>
      </c>
      <c r="B1895" s="12" t="s">
        <v>33806</v>
      </c>
      <c r="C1895" s="12" t="s">
        <v>33799</v>
      </c>
      <c r="D1895" s="66">
        <v>21.74</v>
      </c>
      <c r="E1895" s="67">
        <v>4.84</v>
      </c>
      <c r="F1895" s="12">
        <v>105.22</v>
      </c>
      <c r="G1895" s="24"/>
    </row>
    <row r="1896" customHeight="1" spans="1:7">
      <c r="A1896" s="12">
        <v>1892</v>
      </c>
      <c r="B1896" s="12" t="s">
        <v>4811</v>
      </c>
      <c r="C1896" s="12" t="s">
        <v>33799</v>
      </c>
      <c r="D1896" s="66">
        <v>3</v>
      </c>
      <c r="E1896" s="67">
        <v>4.84</v>
      </c>
      <c r="F1896" s="12">
        <v>14.52</v>
      </c>
      <c r="G1896" s="24"/>
    </row>
    <row r="1897" customHeight="1" spans="1:7">
      <c r="A1897" s="12">
        <v>1893</v>
      </c>
      <c r="B1897" s="12" t="s">
        <v>30364</v>
      </c>
      <c r="C1897" s="12" t="s">
        <v>33799</v>
      </c>
      <c r="D1897" s="66">
        <v>7.48</v>
      </c>
      <c r="E1897" s="67">
        <v>4.84</v>
      </c>
      <c r="F1897" s="12">
        <v>36.2</v>
      </c>
      <c r="G1897" s="24"/>
    </row>
    <row r="1898" customHeight="1" spans="1:7">
      <c r="A1898" s="12">
        <v>1894</v>
      </c>
      <c r="B1898" s="12" t="s">
        <v>33807</v>
      </c>
      <c r="C1898" s="12" t="s">
        <v>33799</v>
      </c>
      <c r="D1898" s="66">
        <v>17.08</v>
      </c>
      <c r="E1898" s="67">
        <v>4.84</v>
      </c>
      <c r="F1898" s="12">
        <v>82.67</v>
      </c>
      <c r="G1898" s="24"/>
    </row>
    <row r="1899" customHeight="1" spans="1:7">
      <c r="A1899" s="12">
        <v>1895</v>
      </c>
      <c r="B1899" s="12" t="s">
        <v>33808</v>
      </c>
      <c r="C1899" s="12" t="s">
        <v>33799</v>
      </c>
      <c r="D1899" s="66">
        <v>14.24</v>
      </c>
      <c r="E1899" s="67">
        <v>4.84</v>
      </c>
      <c r="F1899" s="12">
        <v>68.92</v>
      </c>
      <c r="G1899" s="24"/>
    </row>
    <row r="1900" customHeight="1" spans="1:7">
      <c r="A1900" s="12">
        <v>1896</v>
      </c>
      <c r="B1900" s="12" t="s">
        <v>33809</v>
      </c>
      <c r="C1900" s="12" t="s">
        <v>33799</v>
      </c>
      <c r="D1900" s="66">
        <v>10.74</v>
      </c>
      <c r="E1900" s="67">
        <v>4.84</v>
      </c>
      <c r="F1900" s="12">
        <v>51.98</v>
      </c>
      <c r="G1900" s="24"/>
    </row>
    <row r="1901" customHeight="1" spans="1:7">
      <c r="A1901" s="12">
        <v>1897</v>
      </c>
      <c r="B1901" s="12" t="s">
        <v>33810</v>
      </c>
      <c r="C1901" s="12" t="s">
        <v>33799</v>
      </c>
      <c r="D1901" s="66">
        <v>29.34</v>
      </c>
      <c r="E1901" s="67">
        <v>4.84</v>
      </c>
      <c r="F1901" s="12">
        <v>142.01</v>
      </c>
      <c r="G1901" s="21"/>
    </row>
    <row r="1902" customHeight="1" spans="1:7">
      <c r="A1902" s="12">
        <v>1898</v>
      </c>
      <c r="B1902" s="12" t="s">
        <v>26669</v>
      </c>
      <c r="C1902" s="12" t="s">
        <v>33799</v>
      </c>
      <c r="D1902" s="66">
        <v>38.9</v>
      </c>
      <c r="E1902" s="67">
        <v>4.84</v>
      </c>
      <c r="F1902" s="12">
        <v>188.28</v>
      </c>
      <c r="G1902" s="21"/>
    </row>
    <row r="1903" customHeight="1" spans="1:7">
      <c r="A1903" s="12">
        <v>1899</v>
      </c>
      <c r="B1903" s="12" t="s">
        <v>15844</v>
      </c>
      <c r="C1903" s="12" t="s">
        <v>33799</v>
      </c>
      <c r="D1903" s="66">
        <v>18.44</v>
      </c>
      <c r="E1903" s="67">
        <v>4.84</v>
      </c>
      <c r="F1903" s="12">
        <v>89.25</v>
      </c>
      <c r="G1903" s="24"/>
    </row>
    <row r="1904" customHeight="1" spans="1:7">
      <c r="A1904" s="12">
        <v>1900</v>
      </c>
      <c r="B1904" s="12" t="s">
        <v>29731</v>
      </c>
      <c r="C1904" s="12" t="s">
        <v>33799</v>
      </c>
      <c r="D1904" s="66">
        <v>5.33</v>
      </c>
      <c r="E1904" s="67">
        <v>4.84</v>
      </c>
      <c r="F1904" s="12">
        <v>25.8</v>
      </c>
      <c r="G1904" s="24"/>
    </row>
    <row r="1905" customHeight="1" spans="1:7">
      <c r="A1905" s="12">
        <v>1901</v>
      </c>
      <c r="B1905" s="12" t="s">
        <v>33811</v>
      </c>
      <c r="C1905" s="12" t="s">
        <v>33799</v>
      </c>
      <c r="D1905" s="66">
        <v>10.59</v>
      </c>
      <c r="E1905" s="67">
        <v>4.84</v>
      </c>
      <c r="F1905" s="12">
        <v>51.26</v>
      </c>
      <c r="G1905" s="24"/>
    </row>
    <row r="1906" customHeight="1" spans="1:7">
      <c r="A1906" s="12">
        <v>1902</v>
      </c>
      <c r="B1906" s="12" t="s">
        <v>33812</v>
      </c>
      <c r="C1906" s="12" t="s">
        <v>33799</v>
      </c>
      <c r="D1906" s="66">
        <v>11.17</v>
      </c>
      <c r="E1906" s="67">
        <v>4.84</v>
      </c>
      <c r="F1906" s="12">
        <v>54.06</v>
      </c>
      <c r="G1906" s="24"/>
    </row>
    <row r="1907" customHeight="1" spans="1:7">
      <c r="A1907" s="12">
        <v>1903</v>
      </c>
      <c r="B1907" s="12" t="s">
        <v>33813</v>
      </c>
      <c r="C1907" s="12" t="s">
        <v>33799</v>
      </c>
      <c r="D1907" s="66">
        <v>17.64</v>
      </c>
      <c r="E1907" s="67">
        <v>4.84</v>
      </c>
      <c r="F1907" s="12">
        <v>85.38</v>
      </c>
      <c r="G1907" s="24"/>
    </row>
    <row r="1908" customHeight="1" spans="1:7">
      <c r="A1908" s="12">
        <v>1904</v>
      </c>
      <c r="B1908" s="12" t="s">
        <v>33814</v>
      </c>
      <c r="C1908" s="12" t="s">
        <v>33799</v>
      </c>
      <c r="D1908" s="66">
        <v>6.3</v>
      </c>
      <c r="E1908" s="67">
        <v>4.84</v>
      </c>
      <c r="F1908" s="12">
        <v>30.49</v>
      </c>
      <c r="G1908" s="24"/>
    </row>
    <row r="1909" customHeight="1" spans="1:7">
      <c r="A1909" s="12">
        <v>1905</v>
      </c>
      <c r="B1909" s="12" t="s">
        <v>7027</v>
      </c>
      <c r="C1909" s="12" t="s">
        <v>33799</v>
      </c>
      <c r="D1909" s="66">
        <v>13.39</v>
      </c>
      <c r="E1909" s="67">
        <v>4.84</v>
      </c>
      <c r="F1909" s="12">
        <v>64.81</v>
      </c>
      <c r="G1909" s="24"/>
    </row>
    <row r="1910" customHeight="1" spans="1:7">
      <c r="A1910" s="12">
        <v>1906</v>
      </c>
      <c r="B1910" s="12" t="s">
        <v>33815</v>
      </c>
      <c r="C1910" s="12" t="s">
        <v>33799</v>
      </c>
      <c r="D1910" s="66">
        <v>25.89</v>
      </c>
      <c r="E1910" s="67">
        <v>4.84</v>
      </c>
      <c r="F1910" s="12">
        <v>125.31</v>
      </c>
      <c r="G1910" s="24"/>
    </row>
    <row r="1911" customHeight="1" spans="1:7">
      <c r="A1911" s="12">
        <v>1907</v>
      </c>
      <c r="B1911" s="12" t="s">
        <v>32508</v>
      </c>
      <c r="C1911" s="12" t="s">
        <v>33799</v>
      </c>
      <c r="D1911" s="66">
        <v>25.64</v>
      </c>
      <c r="E1911" s="67">
        <v>4.84</v>
      </c>
      <c r="F1911" s="12">
        <v>124.1</v>
      </c>
      <c r="G1911" s="24"/>
    </row>
    <row r="1912" customHeight="1" spans="1:7">
      <c r="A1912" s="12">
        <v>1908</v>
      </c>
      <c r="B1912" s="12" t="s">
        <v>33816</v>
      </c>
      <c r="C1912" s="12" t="s">
        <v>33799</v>
      </c>
      <c r="D1912" s="66">
        <v>22.19</v>
      </c>
      <c r="E1912" s="67">
        <v>4.84</v>
      </c>
      <c r="F1912" s="12">
        <v>107.4</v>
      </c>
      <c r="G1912" s="24"/>
    </row>
    <row r="1913" customHeight="1" spans="1:7">
      <c r="A1913" s="12">
        <v>1909</v>
      </c>
      <c r="B1913" s="12" t="s">
        <v>17051</v>
      </c>
      <c r="C1913" s="12" t="s">
        <v>33799</v>
      </c>
      <c r="D1913" s="66">
        <v>12.66</v>
      </c>
      <c r="E1913" s="67">
        <v>4.84</v>
      </c>
      <c r="F1913" s="12">
        <v>61.27</v>
      </c>
      <c r="G1913" s="24"/>
    </row>
    <row r="1914" customHeight="1" spans="1:7">
      <c r="A1914" s="12">
        <v>1910</v>
      </c>
      <c r="B1914" s="12" t="s">
        <v>33817</v>
      </c>
      <c r="C1914" s="12" t="s">
        <v>33799</v>
      </c>
      <c r="D1914" s="66">
        <v>14.67</v>
      </c>
      <c r="E1914" s="67">
        <v>4.84</v>
      </c>
      <c r="F1914" s="12">
        <v>71</v>
      </c>
      <c r="G1914" s="24"/>
    </row>
    <row r="1915" customHeight="1" spans="1:7">
      <c r="A1915" s="12">
        <v>1911</v>
      </c>
      <c r="B1915" s="12" t="s">
        <v>6541</v>
      </c>
      <c r="C1915" s="12" t="s">
        <v>33799</v>
      </c>
      <c r="D1915" s="66">
        <v>9.3</v>
      </c>
      <c r="E1915" s="67">
        <v>4.84</v>
      </c>
      <c r="F1915" s="12">
        <v>45.01</v>
      </c>
      <c r="G1915" s="24"/>
    </row>
    <row r="1916" customHeight="1" spans="1:7">
      <c r="A1916" s="12">
        <v>1912</v>
      </c>
      <c r="B1916" s="12" t="s">
        <v>29806</v>
      </c>
      <c r="C1916" s="12" t="s">
        <v>33799</v>
      </c>
      <c r="D1916" s="66">
        <v>15.1</v>
      </c>
      <c r="E1916" s="67">
        <v>4.84</v>
      </c>
      <c r="F1916" s="12">
        <v>73.08</v>
      </c>
      <c r="G1916" s="24"/>
    </row>
    <row r="1917" customHeight="1" spans="1:7">
      <c r="A1917" s="12">
        <v>1913</v>
      </c>
      <c r="B1917" s="12" t="s">
        <v>33818</v>
      </c>
      <c r="C1917" s="12" t="s">
        <v>33799</v>
      </c>
      <c r="D1917" s="66">
        <v>10.15</v>
      </c>
      <c r="E1917" s="67">
        <v>4.84</v>
      </c>
      <c r="F1917" s="12">
        <v>49.13</v>
      </c>
      <c r="G1917" s="24"/>
    </row>
    <row r="1918" customHeight="1" spans="1:7">
      <c r="A1918" s="12">
        <v>1914</v>
      </c>
      <c r="B1918" s="12" t="s">
        <v>33819</v>
      </c>
      <c r="C1918" s="12" t="s">
        <v>33799</v>
      </c>
      <c r="D1918" s="66">
        <v>9.54</v>
      </c>
      <c r="E1918" s="67">
        <v>4.84</v>
      </c>
      <c r="F1918" s="12">
        <v>46.17</v>
      </c>
      <c r="G1918" s="24"/>
    </row>
    <row r="1919" customHeight="1" spans="1:7">
      <c r="A1919" s="12">
        <v>1915</v>
      </c>
      <c r="B1919" s="12" t="s">
        <v>64</v>
      </c>
      <c r="C1919" s="12" t="s">
        <v>33799</v>
      </c>
      <c r="D1919" s="66">
        <v>10.36</v>
      </c>
      <c r="E1919" s="67">
        <v>4.84</v>
      </c>
      <c r="F1919" s="12">
        <v>50.14</v>
      </c>
      <c r="G1919" s="24"/>
    </row>
    <row r="1920" customHeight="1" spans="1:7">
      <c r="A1920" s="12">
        <v>1916</v>
      </c>
      <c r="B1920" s="12" t="s">
        <v>33820</v>
      </c>
      <c r="C1920" s="12" t="s">
        <v>33799</v>
      </c>
      <c r="D1920" s="66">
        <v>16.51</v>
      </c>
      <c r="E1920" s="67">
        <v>4.84</v>
      </c>
      <c r="F1920" s="12">
        <v>79.91</v>
      </c>
      <c r="G1920" s="24"/>
    </row>
    <row r="1921" customHeight="1" spans="1:7">
      <c r="A1921" s="12">
        <v>1917</v>
      </c>
      <c r="B1921" s="12" t="s">
        <v>33821</v>
      </c>
      <c r="C1921" s="12" t="s">
        <v>33799</v>
      </c>
      <c r="D1921" s="66">
        <v>10.32</v>
      </c>
      <c r="E1921" s="67">
        <v>4.84</v>
      </c>
      <c r="F1921" s="12">
        <v>49.95</v>
      </c>
      <c r="G1921" s="24" t="s">
        <v>33822</v>
      </c>
    </row>
    <row r="1922" customHeight="1" spans="1:7">
      <c r="A1922" s="12">
        <v>1918</v>
      </c>
      <c r="B1922" s="12" t="s">
        <v>33823</v>
      </c>
      <c r="C1922" s="12" t="s">
        <v>33799</v>
      </c>
      <c r="D1922" s="66">
        <v>3.56</v>
      </c>
      <c r="E1922" s="67">
        <v>4.84</v>
      </c>
      <c r="F1922" s="12">
        <v>17.23</v>
      </c>
      <c r="G1922" s="24"/>
    </row>
    <row r="1923" customHeight="1" spans="1:7">
      <c r="A1923" s="12">
        <v>1919</v>
      </c>
      <c r="B1923" s="12" t="s">
        <v>19180</v>
      </c>
      <c r="C1923" s="12" t="s">
        <v>33799</v>
      </c>
      <c r="D1923" s="66">
        <v>47.93</v>
      </c>
      <c r="E1923" s="67">
        <v>4.84</v>
      </c>
      <c r="F1923" s="12">
        <v>231.98</v>
      </c>
      <c r="G1923" s="21" t="s">
        <v>33824</v>
      </c>
    </row>
    <row r="1924" customHeight="1" spans="1:7">
      <c r="A1924" s="12">
        <v>1920</v>
      </c>
      <c r="B1924" s="12" t="s">
        <v>33825</v>
      </c>
      <c r="C1924" s="12" t="s">
        <v>33799</v>
      </c>
      <c r="D1924" s="66">
        <v>4.03</v>
      </c>
      <c r="E1924" s="67">
        <v>4.84</v>
      </c>
      <c r="F1924" s="12">
        <v>19.51</v>
      </c>
      <c r="G1924" s="24"/>
    </row>
    <row r="1925" customHeight="1" spans="1:7">
      <c r="A1925" s="12">
        <v>1921</v>
      </c>
      <c r="B1925" s="12" t="s">
        <v>1833</v>
      </c>
      <c r="C1925" s="12" t="s">
        <v>33799</v>
      </c>
      <c r="D1925" s="66">
        <v>5.11</v>
      </c>
      <c r="E1925" s="67">
        <v>4.84</v>
      </c>
      <c r="F1925" s="12">
        <v>24.73</v>
      </c>
      <c r="G1925" s="24"/>
    </row>
    <row r="1926" customHeight="1" spans="1:7">
      <c r="A1926" s="12">
        <v>1922</v>
      </c>
      <c r="B1926" s="12" t="s">
        <v>33826</v>
      </c>
      <c r="C1926" s="12" t="s">
        <v>33799</v>
      </c>
      <c r="D1926" s="66">
        <v>5.38</v>
      </c>
      <c r="E1926" s="67">
        <v>4.84</v>
      </c>
      <c r="F1926" s="12">
        <v>26.04</v>
      </c>
      <c r="G1926" s="24"/>
    </row>
    <row r="1927" customHeight="1" spans="1:7">
      <c r="A1927" s="12">
        <v>1923</v>
      </c>
      <c r="B1927" s="12" t="s">
        <v>33827</v>
      </c>
      <c r="C1927" s="12" t="s">
        <v>33799</v>
      </c>
      <c r="D1927" s="66">
        <v>8.76</v>
      </c>
      <c r="E1927" s="67">
        <v>4.84</v>
      </c>
      <c r="F1927" s="12">
        <v>42.4</v>
      </c>
      <c r="G1927" s="24"/>
    </row>
    <row r="1928" customHeight="1" spans="1:7">
      <c r="A1928" s="12">
        <v>1924</v>
      </c>
      <c r="B1928" s="12" t="s">
        <v>33828</v>
      </c>
      <c r="C1928" s="12" t="s">
        <v>33799</v>
      </c>
      <c r="D1928" s="66">
        <v>9.35</v>
      </c>
      <c r="E1928" s="67">
        <v>4.84</v>
      </c>
      <c r="F1928" s="12">
        <v>45.25</v>
      </c>
      <c r="G1928" s="24"/>
    </row>
    <row r="1929" customHeight="1" spans="1:7">
      <c r="A1929" s="12">
        <v>1925</v>
      </c>
      <c r="B1929" s="12" t="s">
        <v>12550</v>
      </c>
      <c r="C1929" s="12" t="s">
        <v>33799</v>
      </c>
      <c r="D1929" s="66">
        <v>2.3</v>
      </c>
      <c r="E1929" s="67">
        <v>4.84</v>
      </c>
      <c r="F1929" s="12">
        <v>11.13</v>
      </c>
      <c r="G1929" s="24"/>
    </row>
    <row r="1930" customHeight="1" spans="1:7">
      <c r="A1930" s="12">
        <v>1926</v>
      </c>
      <c r="B1930" s="12" t="s">
        <v>33829</v>
      </c>
      <c r="C1930" s="12" t="s">
        <v>33830</v>
      </c>
      <c r="D1930" s="66">
        <v>23.42</v>
      </c>
      <c r="E1930" s="67">
        <v>4.84</v>
      </c>
      <c r="F1930" s="12">
        <v>113.35</v>
      </c>
      <c r="G1930" s="24"/>
    </row>
    <row r="1931" customHeight="1" spans="1:7">
      <c r="A1931" s="12">
        <v>1927</v>
      </c>
      <c r="B1931" s="12" t="s">
        <v>9160</v>
      </c>
      <c r="C1931" s="12" t="s">
        <v>33830</v>
      </c>
      <c r="D1931" s="66">
        <v>5.83</v>
      </c>
      <c r="E1931" s="67">
        <v>4.84</v>
      </c>
      <c r="F1931" s="12">
        <v>28.22</v>
      </c>
      <c r="G1931" s="24"/>
    </row>
    <row r="1932" customHeight="1" spans="1:7">
      <c r="A1932" s="12">
        <v>1928</v>
      </c>
      <c r="B1932" s="12" t="s">
        <v>2887</v>
      </c>
      <c r="C1932" s="12" t="s">
        <v>33830</v>
      </c>
      <c r="D1932" s="66">
        <v>5.35</v>
      </c>
      <c r="E1932" s="67">
        <v>4.84</v>
      </c>
      <c r="F1932" s="12">
        <v>25.89</v>
      </c>
      <c r="G1932" s="24"/>
    </row>
    <row r="1933" customHeight="1" spans="1:7">
      <c r="A1933" s="12">
        <v>1929</v>
      </c>
      <c r="B1933" s="12" t="s">
        <v>33831</v>
      </c>
      <c r="C1933" s="12" t="s">
        <v>33830</v>
      </c>
      <c r="D1933" s="66">
        <v>15.97</v>
      </c>
      <c r="E1933" s="67">
        <v>4.84</v>
      </c>
      <c r="F1933" s="12">
        <v>77.29</v>
      </c>
      <c r="G1933" s="24"/>
    </row>
    <row r="1934" customHeight="1" spans="1:7">
      <c r="A1934" s="12">
        <v>1930</v>
      </c>
      <c r="B1934" s="12" t="s">
        <v>20903</v>
      </c>
      <c r="C1934" s="12" t="s">
        <v>33830</v>
      </c>
      <c r="D1934" s="66">
        <v>12.56</v>
      </c>
      <c r="E1934" s="67">
        <v>4.84</v>
      </c>
      <c r="F1934" s="12">
        <v>60.79</v>
      </c>
      <c r="G1934" s="24"/>
    </row>
    <row r="1935" customHeight="1" spans="1:7">
      <c r="A1935" s="12">
        <v>1931</v>
      </c>
      <c r="B1935" s="12" t="s">
        <v>20671</v>
      </c>
      <c r="C1935" s="12" t="s">
        <v>33830</v>
      </c>
      <c r="D1935" s="66">
        <v>22.25</v>
      </c>
      <c r="E1935" s="67">
        <v>4.84</v>
      </c>
      <c r="F1935" s="12">
        <v>107.69</v>
      </c>
      <c r="G1935" s="24"/>
    </row>
    <row r="1936" customHeight="1" spans="1:7">
      <c r="A1936" s="12">
        <v>1932</v>
      </c>
      <c r="B1936" s="12" t="s">
        <v>4433</v>
      </c>
      <c r="C1936" s="12" t="s">
        <v>33830</v>
      </c>
      <c r="D1936" s="66">
        <v>42</v>
      </c>
      <c r="E1936" s="67">
        <v>4.84</v>
      </c>
      <c r="F1936" s="12">
        <v>203.28</v>
      </c>
      <c r="G1936" s="24"/>
    </row>
    <row r="1937" customHeight="1" spans="1:7">
      <c r="A1937" s="12">
        <v>1933</v>
      </c>
      <c r="B1937" s="12" t="s">
        <v>33832</v>
      </c>
      <c r="C1937" s="12" t="s">
        <v>33830</v>
      </c>
      <c r="D1937" s="66">
        <v>16.03</v>
      </c>
      <c r="E1937" s="67">
        <v>4.84</v>
      </c>
      <c r="F1937" s="12">
        <v>77.59</v>
      </c>
      <c r="G1937" s="24"/>
    </row>
    <row r="1938" customHeight="1" spans="1:7">
      <c r="A1938" s="12">
        <v>1934</v>
      </c>
      <c r="B1938" s="12" t="s">
        <v>10607</v>
      </c>
      <c r="C1938" s="12" t="s">
        <v>33830</v>
      </c>
      <c r="D1938" s="66">
        <v>13.51</v>
      </c>
      <c r="E1938" s="67">
        <v>4.84</v>
      </c>
      <c r="F1938" s="12">
        <v>65.39</v>
      </c>
      <c r="G1938" s="24"/>
    </row>
    <row r="1939" customHeight="1" spans="1:7">
      <c r="A1939" s="12">
        <v>1935</v>
      </c>
      <c r="B1939" s="12" t="s">
        <v>33833</v>
      </c>
      <c r="C1939" s="12" t="s">
        <v>33830</v>
      </c>
      <c r="D1939" s="66">
        <v>6.1</v>
      </c>
      <c r="E1939" s="67">
        <v>4.84</v>
      </c>
      <c r="F1939" s="12">
        <v>29.52</v>
      </c>
      <c r="G1939" s="24"/>
    </row>
    <row r="1940" customHeight="1" spans="1:7">
      <c r="A1940" s="12">
        <v>1936</v>
      </c>
      <c r="B1940" s="12" t="s">
        <v>33834</v>
      </c>
      <c r="C1940" s="12" t="s">
        <v>33830</v>
      </c>
      <c r="D1940" s="66">
        <v>12.62</v>
      </c>
      <c r="E1940" s="67">
        <v>4.84</v>
      </c>
      <c r="F1940" s="12">
        <v>61.08</v>
      </c>
      <c r="G1940" s="24"/>
    </row>
    <row r="1941" customHeight="1" spans="1:7">
      <c r="A1941" s="12">
        <v>1937</v>
      </c>
      <c r="B1941" s="12" t="s">
        <v>33835</v>
      </c>
      <c r="C1941" s="12" t="s">
        <v>33830</v>
      </c>
      <c r="D1941" s="66">
        <v>6.57</v>
      </c>
      <c r="E1941" s="67">
        <v>4.84</v>
      </c>
      <c r="F1941" s="12">
        <v>31.8</v>
      </c>
      <c r="G1941" s="24"/>
    </row>
    <row r="1942" customHeight="1" spans="1:7">
      <c r="A1942" s="12">
        <v>1938</v>
      </c>
      <c r="B1942" s="12" t="s">
        <v>5990</v>
      </c>
      <c r="C1942" s="12" t="s">
        <v>33830</v>
      </c>
      <c r="D1942" s="66">
        <v>21.23</v>
      </c>
      <c r="E1942" s="67">
        <v>4.84</v>
      </c>
      <c r="F1942" s="12">
        <v>102.75</v>
      </c>
      <c r="G1942" s="24"/>
    </row>
    <row r="1943" customHeight="1" spans="1:7">
      <c r="A1943" s="12">
        <v>1939</v>
      </c>
      <c r="B1943" s="12" t="s">
        <v>20547</v>
      </c>
      <c r="C1943" s="12" t="s">
        <v>33830</v>
      </c>
      <c r="D1943" s="66">
        <v>32.9</v>
      </c>
      <c r="E1943" s="67">
        <v>4.84</v>
      </c>
      <c r="F1943" s="12">
        <v>159.24</v>
      </c>
      <c r="G1943" s="21" t="s">
        <v>33836</v>
      </c>
    </row>
    <row r="1944" customHeight="1" spans="1:7">
      <c r="A1944" s="12">
        <v>1940</v>
      </c>
      <c r="B1944" s="12" t="s">
        <v>29813</v>
      </c>
      <c r="C1944" s="12" t="s">
        <v>33830</v>
      </c>
      <c r="D1944" s="66">
        <v>5.82</v>
      </c>
      <c r="E1944" s="67">
        <v>4.84</v>
      </c>
      <c r="F1944" s="12">
        <v>28.17</v>
      </c>
      <c r="G1944" s="24"/>
    </row>
    <row r="1945" customHeight="1" spans="1:7">
      <c r="A1945" s="12">
        <v>1941</v>
      </c>
      <c r="B1945" s="12" t="s">
        <v>33837</v>
      </c>
      <c r="C1945" s="12" t="s">
        <v>33830</v>
      </c>
      <c r="D1945" s="66">
        <v>10.44</v>
      </c>
      <c r="E1945" s="67">
        <v>4.84</v>
      </c>
      <c r="F1945" s="12">
        <v>50.53</v>
      </c>
      <c r="G1945" s="24"/>
    </row>
    <row r="1946" customHeight="1" spans="1:7">
      <c r="A1946" s="12">
        <v>1942</v>
      </c>
      <c r="B1946" s="12" t="s">
        <v>33838</v>
      </c>
      <c r="C1946" s="12" t="s">
        <v>33830</v>
      </c>
      <c r="D1946" s="66">
        <v>57.91</v>
      </c>
      <c r="E1946" s="67">
        <v>4.84</v>
      </c>
      <c r="F1946" s="12">
        <v>280.28</v>
      </c>
      <c r="G1946" s="21" t="s">
        <v>33839</v>
      </c>
    </row>
    <row r="1947" customHeight="1" spans="1:7">
      <c r="A1947" s="12">
        <v>1943</v>
      </c>
      <c r="B1947" s="12" t="s">
        <v>33840</v>
      </c>
      <c r="C1947" s="12" t="s">
        <v>33830</v>
      </c>
      <c r="D1947" s="66">
        <v>9.68</v>
      </c>
      <c r="E1947" s="67">
        <v>4.84</v>
      </c>
      <c r="F1947" s="12">
        <v>46.85</v>
      </c>
      <c r="G1947" s="24"/>
    </row>
    <row r="1948" customHeight="1" spans="1:7">
      <c r="A1948" s="12">
        <v>1944</v>
      </c>
      <c r="B1948" s="12" t="s">
        <v>33841</v>
      </c>
      <c r="C1948" s="12" t="s">
        <v>33830</v>
      </c>
      <c r="D1948" s="66">
        <v>2.32</v>
      </c>
      <c r="E1948" s="67">
        <v>4.84</v>
      </c>
      <c r="F1948" s="12">
        <v>11.23</v>
      </c>
      <c r="G1948" s="24"/>
    </row>
    <row r="1949" customHeight="1" spans="1:7">
      <c r="A1949" s="12">
        <v>1945</v>
      </c>
      <c r="B1949" s="12" t="s">
        <v>1113</v>
      </c>
      <c r="C1949" s="12" t="s">
        <v>33830</v>
      </c>
      <c r="D1949" s="66">
        <v>5.24</v>
      </c>
      <c r="E1949" s="67">
        <v>4.84</v>
      </c>
      <c r="F1949" s="12">
        <v>25.36</v>
      </c>
      <c r="G1949" s="24"/>
    </row>
    <row r="1950" customHeight="1" spans="1:7">
      <c r="A1950" s="12">
        <v>1946</v>
      </c>
      <c r="B1950" s="12" t="s">
        <v>7285</v>
      </c>
      <c r="C1950" s="12" t="s">
        <v>33830</v>
      </c>
      <c r="D1950" s="66">
        <v>58.71</v>
      </c>
      <c r="E1950" s="67">
        <v>4.84</v>
      </c>
      <c r="F1950" s="12">
        <v>284.16</v>
      </c>
      <c r="G1950" s="24"/>
    </row>
    <row r="1951" customHeight="1" spans="1:7">
      <c r="A1951" s="12">
        <v>1947</v>
      </c>
      <c r="B1951" s="12" t="s">
        <v>33842</v>
      </c>
      <c r="C1951" s="12" t="s">
        <v>33830</v>
      </c>
      <c r="D1951" s="66">
        <v>11.87</v>
      </c>
      <c r="E1951" s="67">
        <v>4.84</v>
      </c>
      <c r="F1951" s="12">
        <v>57.45</v>
      </c>
      <c r="G1951" s="24"/>
    </row>
    <row r="1952" customHeight="1" spans="1:7">
      <c r="A1952" s="12">
        <v>1948</v>
      </c>
      <c r="B1952" s="12" t="s">
        <v>10559</v>
      </c>
      <c r="C1952" s="12" t="s">
        <v>33830</v>
      </c>
      <c r="D1952" s="66">
        <v>52.68</v>
      </c>
      <c r="E1952" s="67">
        <v>4.84</v>
      </c>
      <c r="F1952" s="12">
        <v>254.97</v>
      </c>
      <c r="G1952" s="24"/>
    </row>
    <row r="1953" customHeight="1" spans="1:7">
      <c r="A1953" s="12">
        <v>1949</v>
      </c>
      <c r="B1953" s="12" t="s">
        <v>33843</v>
      </c>
      <c r="C1953" s="12" t="s">
        <v>33830</v>
      </c>
      <c r="D1953" s="66">
        <v>5.85</v>
      </c>
      <c r="E1953" s="67">
        <v>4.84</v>
      </c>
      <c r="F1953" s="12">
        <v>28.31</v>
      </c>
      <c r="G1953" s="24"/>
    </row>
    <row r="1954" customHeight="1" spans="1:7">
      <c r="A1954" s="12">
        <v>1950</v>
      </c>
      <c r="B1954" s="12" t="s">
        <v>33844</v>
      </c>
      <c r="C1954" s="12" t="s">
        <v>33830</v>
      </c>
      <c r="D1954" s="66">
        <v>14.68</v>
      </c>
      <c r="E1954" s="67">
        <v>4.84</v>
      </c>
      <c r="F1954" s="12">
        <v>71.05</v>
      </c>
      <c r="G1954" s="24"/>
    </row>
    <row r="1955" customHeight="1" spans="1:7">
      <c r="A1955" s="12">
        <v>1951</v>
      </c>
      <c r="B1955" s="12" t="s">
        <v>1192</v>
      </c>
      <c r="C1955" s="12" t="s">
        <v>33830</v>
      </c>
      <c r="D1955" s="66">
        <v>14.83</v>
      </c>
      <c r="E1955" s="67">
        <v>4.84</v>
      </c>
      <c r="F1955" s="12">
        <v>71.78</v>
      </c>
      <c r="G1955" s="24"/>
    </row>
    <row r="1956" customHeight="1" spans="1:7">
      <c r="A1956" s="12">
        <v>1952</v>
      </c>
      <c r="B1956" s="12" t="s">
        <v>33845</v>
      </c>
      <c r="C1956" s="12" t="s">
        <v>33830</v>
      </c>
      <c r="D1956" s="66">
        <v>9.2</v>
      </c>
      <c r="E1956" s="67">
        <v>4.84</v>
      </c>
      <c r="F1956" s="12">
        <v>44.53</v>
      </c>
      <c r="G1956" s="24"/>
    </row>
    <row r="1957" customHeight="1" spans="1:7">
      <c r="A1957" s="12">
        <v>1953</v>
      </c>
      <c r="B1957" s="12" t="s">
        <v>29809</v>
      </c>
      <c r="C1957" s="12" t="s">
        <v>33830</v>
      </c>
      <c r="D1957" s="66">
        <v>35.36</v>
      </c>
      <c r="E1957" s="67">
        <v>4.84</v>
      </c>
      <c r="F1957" s="12">
        <v>171.14</v>
      </c>
      <c r="G1957" s="24"/>
    </row>
    <row r="1958" customHeight="1" spans="1:7">
      <c r="A1958" s="12">
        <v>1954</v>
      </c>
      <c r="B1958" s="12" t="s">
        <v>33846</v>
      </c>
      <c r="C1958" s="12" t="s">
        <v>33830</v>
      </c>
      <c r="D1958" s="66">
        <v>5.93</v>
      </c>
      <c r="E1958" s="67">
        <v>4.84</v>
      </c>
      <c r="F1958" s="12">
        <v>28.7</v>
      </c>
      <c r="G1958" s="24"/>
    </row>
    <row r="1959" customHeight="1" spans="1:7">
      <c r="A1959" s="12">
        <v>1955</v>
      </c>
      <c r="B1959" s="12" t="s">
        <v>33847</v>
      </c>
      <c r="C1959" s="12" t="s">
        <v>33830</v>
      </c>
      <c r="D1959" s="66">
        <v>10.15</v>
      </c>
      <c r="E1959" s="67">
        <v>4.84</v>
      </c>
      <c r="F1959" s="12">
        <v>49.13</v>
      </c>
      <c r="G1959" s="24"/>
    </row>
    <row r="1960" customHeight="1" spans="1:7">
      <c r="A1960" s="12">
        <v>1956</v>
      </c>
      <c r="B1960" s="12" t="s">
        <v>33848</v>
      </c>
      <c r="C1960" s="12" t="s">
        <v>33830</v>
      </c>
      <c r="D1960" s="66">
        <v>5.24</v>
      </c>
      <c r="E1960" s="67">
        <v>4.84</v>
      </c>
      <c r="F1960" s="12">
        <v>25.36</v>
      </c>
      <c r="G1960" s="24"/>
    </row>
    <row r="1961" customHeight="1" spans="1:7">
      <c r="A1961" s="12">
        <v>1957</v>
      </c>
      <c r="B1961" s="12" t="s">
        <v>1247</v>
      </c>
      <c r="C1961" s="12" t="s">
        <v>33830</v>
      </c>
      <c r="D1961" s="66">
        <v>23.6</v>
      </c>
      <c r="E1961" s="67">
        <v>4.84</v>
      </c>
      <c r="F1961" s="12">
        <v>114.22</v>
      </c>
      <c r="G1961" s="24"/>
    </row>
    <row r="1962" customHeight="1" spans="1:7">
      <c r="A1962" s="12">
        <v>1958</v>
      </c>
      <c r="B1962" s="12" t="s">
        <v>33849</v>
      </c>
      <c r="C1962" s="12" t="s">
        <v>33830</v>
      </c>
      <c r="D1962" s="66">
        <v>16.16</v>
      </c>
      <c r="E1962" s="67">
        <v>4.84</v>
      </c>
      <c r="F1962" s="12">
        <v>78.21</v>
      </c>
      <c r="G1962" s="24"/>
    </row>
    <row r="1963" customHeight="1" spans="1:7">
      <c r="A1963" s="12">
        <v>1959</v>
      </c>
      <c r="B1963" s="12" t="s">
        <v>33850</v>
      </c>
      <c r="C1963" s="12" t="s">
        <v>33830</v>
      </c>
      <c r="D1963" s="66">
        <v>23.87</v>
      </c>
      <c r="E1963" s="67">
        <v>4.84</v>
      </c>
      <c r="F1963" s="12">
        <v>115.53</v>
      </c>
      <c r="G1963" s="24"/>
    </row>
    <row r="1964" customHeight="1" spans="1:7">
      <c r="A1964" s="12">
        <v>1960</v>
      </c>
      <c r="B1964" s="12" t="s">
        <v>33851</v>
      </c>
      <c r="C1964" s="12" t="s">
        <v>33830</v>
      </c>
      <c r="D1964" s="66">
        <v>22.25</v>
      </c>
      <c r="E1964" s="67">
        <v>4.84</v>
      </c>
      <c r="F1964" s="12">
        <v>107.69</v>
      </c>
      <c r="G1964" s="24"/>
    </row>
    <row r="1965" customHeight="1" spans="1:7">
      <c r="A1965" s="12">
        <v>1961</v>
      </c>
      <c r="B1965" s="12" t="s">
        <v>33852</v>
      </c>
      <c r="C1965" s="12" t="s">
        <v>33830</v>
      </c>
      <c r="D1965" s="66">
        <v>28.48</v>
      </c>
      <c r="E1965" s="67">
        <v>4.84</v>
      </c>
      <c r="F1965" s="12">
        <v>137.84</v>
      </c>
      <c r="G1965" s="24"/>
    </row>
    <row r="1966" customHeight="1" spans="1:7">
      <c r="A1966" s="12">
        <v>1962</v>
      </c>
      <c r="B1966" s="12" t="s">
        <v>21319</v>
      </c>
      <c r="C1966" s="12" t="s">
        <v>33830</v>
      </c>
      <c r="D1966" s="66">
        <v>18.87</v>
      </c>
      <c r="E1966" s="67">
        <v>4.84</v>
      </c>
      <c r="F1966" s="12">
        <v>91.33</v>
      </c>
      <c r="G1966" s="24"/>
    </row>
    <row r="1967" customHeight="1" spans="1:7">
      <c r="A1967" s="12">
        <v>1963</v>
      </c>
      <c r="B1967" s="12" t="s">
        <v>1438</v>
      </c>
      <c r="C1967" s="12" t="s">
        <v>33830</v>
      </c>
      <c r="D1967" s="66">
        <v>12.87</v>
      </c>
      <c r="E1967" s="67">
        <v>4.84</v>
      </c>
      <c r="F1967" s="12">
        <v>62.29</v>
      </c>
      <c r="G1967" s="24"/>
    </row>
    <row r="1968" customHeight="1" spans="1:7">
      <c r="A1968" s="12">
        <v>1964</v>
      </c>
      <c r="B1968" s="12" t="s">
        <v>27010</v>
      </c>
      <c r="C1968" s="12" t="s">
        <v>33830</v>
      </c>
      <c r="D1968" s="66">
        <v>100.32</v>
      </c>
      <c r="E1968" s="67">
        <v>4.84</v>
      </c>
      <c r="F1968" s="12">
        <v>485.55</v>
      </c>
      <c r="G1968" s="21"/>
    </row>
    <row r="1969" s="3" customFormat="1" customHeight="1" spans="1:7">
      <c r="A1969" s="12">
        <v>1965</v>
      </c>
      <c r="B1969" s="12" t="s">
        <v>19913</v>
      </c>
      <c r="C1969" s="68" t="s">
        <v>33853</v>
      </c>
      <c r="D1969" s="66">
        <v>20.27</v>
      </c>
      <c r="E1969" s="67">
        <v>4.84</v>
      </c>
      <c r="F1969" s="12">
        <v>98.11</v>
      </c>
      <c r="G1969" s="24"/>
    </row>
    <row r="1970" customHeight="1" spans="1:7">
      <c r="A1970" s="12">
        <v>1966</v>
      </c>
      <c r="B1970" s="12" t="s">
        <v>2937</v>
      </c>
      <c r="C1970" s="12" t="s">
        <v>33830</v>
      </c>
      <c r="D1970" s="66">
        <v>12.15</v>
      </c>
      <c r="E1970" s="67">
        <v>4.84</v>
      </c>
      <c r="F1970" s="12">
        <v>58.81</v>
      </c>
      <c r="G1970" s="24"/>
    </row>
    <row r="1971" customHeight="1" spans="1:7">
      <c r="A1971" s="12">
        <v>1967</v>
      </c>
      <c r="B1971" s="12" t="s">
        <v>29361</v>
      </c>
      <c r="C1971" s="12" t="s">
        <v>33830</v>
      </c>
      <c r="D1971" s="66">
        <v>5.2</v>
      </c>
      <c r="E1971" s="67">
        <v>4.84</v>
      </c>
      <c r="F1971" s="12">
        <v>25.17</v>
      </c>
      <c r="G1971" s="24"/>
    </row>
    <row r="1972" customHeight="1" spans="1:7">
      <c r="A1972" s="12">
        <v>1968</v>
      </c>
      <c r="B1972" s="12" t="s">
        <v>33854</v>
      </c>
      <c r="C1972" s="12" t="s">
        <v>33830</v>
      </c>
      <c r="D1972" s="66">
        <v>5.72</v>
      </c>
      <c r="E1972" s="67">
        <v>4.84</v>
      </c>
      <c r="F1972" s="12">
        <v>27.68</v>
      </c>
      <c r="G1972" s="24"/>
    </row>
    <row r="1973" customHeight="1" spans="1:7">
      <c r="A1973" s="12">
        <v>1969</v>
      </c>
      <c r="B1973" s="12" t="s">
        <v>2455</v>
      </c>
      <c r="C1973" s="12" t="s">
        <v>33164</v>
      </c>
      <c r="D1973" s="66">
        <v>21.91</v>
      </c>
      <c r="E1973" s="67">
        <v>4.84</v>
      </c>
      <c r="F1973" s="12">
        <v>106.04</v>
      </c>
      <c r="G1973" s="24"/>
    </row>
    <row r="1974" customHeight="1" spans="1:7">
      <c r="A1974" s="12">
        <v>1970</v>
      </c>
      <c r="B1974" s="12" t="s">
        <v>33855</v>
      </c>
      <c r="C1974" s="12" t="s">
        <v>33830</v>
      </c>
      <c r="D1974" s="66">
        <v>20.36</v>
      </c>
      <c r="E1974" s="67">
        <v>4.84</v>
      </c>
      <c r="F1974" s="12">
        <v>98.54</v>
      </c>
      <c r="G1974" s="24"/>
    </row>
    <row r="1975" customHeight="1" spans="1:7">
      <c r="A1975" s="12">
        <v>1971</v>
      </c>
      <c r="B1975" s="12" t="s">
        <v>33856</v>
      </c>
      <c r="C1975" s="12" t="s">
        <v>33830</v>
      </c>
      <c r="D1975" s="66">
        <v>12</v>
      </c>
      <c r="E1975" s="67">
        <v>4.84</v>
      </c>
      <c r="F1975" s="12">
        <v>58.08</v>
      </c>
      <c r="G1975" s="24"/>
    </row>
    <row r="1976" customHeight="1" spans="1:7">
      <c r="A1976" s="12">
        <v>1972</v>
      </c>
      <c r="B1976" s="12" t="s">
        <v>33857</v>
      </c>
      <c r="C1976" s="12" t="s">
        <v>33830</v>
      </c>
      <c r="D1976" s="66">
        <v>2.86</v>
      </c>
      <c r="E1976" s="67">
        <v>4.84</v>
      </c>
      <c r="F1976" s="12">
        <v>13.84</v>
      </c>
      <c r="G1976" s="24"/>
    </row>
    <row r="1977" customHeight="1" spans="1:7">
      <c r="A1977" s="12">
        <v>1973</v>
      </c>
      <c r="B1977" s="12" t="s">
        <v>33858</v>
      </c>
      <c r="C1977" s="12" t="s">
        <v>33830</v>
      </c>
      <c r="D1977" s="66">
        <v>7.7</v>
      </c>
      <c r="E1977" s="67">
        <v>4.84</v>
      </c>
      <c r="F1977" s="12">
        <v>37.27</v>
      </c>
      <c r="G1977" s="24"/>
    </row>
    <row r="1978" customHeight="1" spans="1:7">
      <c r="A1978" s="12">
        <v>1974</v>
      </c>
      <c r="B1978" s="12" t="s">
        <v>6142</v>
      </c>
      <c r="C1978" s="12" t="s">
        <v>33830</v>
      </c>
      <c r="D1978" s="66">
        <v>6.56</v>
      </c>
      <c r="E1978" s="67">
        <v>4.84</v>
      </c>
      <c r="F1978" s="12">
        <v>31.75</v>
      </c>
      <c r="G1978" s="24"/>
    </row>
    <row r="1979" customHeight="1" spans="1:7">
      <c r="A1979" s="12">
        <v>1975</v>
      </c>
      <c r="B1979" s="12" t="s">
        <v>33859</v>
      </c>
      <c r="C1979" s="12" t="s">
        <v>33830</v>
      </c>
      <c r="D1979" s="66">
        <v>22.31</v>
      </c>
      <c r="E1979" s="67">
        <v>4.84</v>
      </c>
      <c r="F1979" s="12">
        <v>107.98</v>
      </c>
      <c r="G1979" s="24"/>
    </row>
    <row r="1980" customHeight="1" spans="1:7">
      <c r="A1980" s="12">
        <v>1976</v>
      </c>
      <c r="B1980" s="12" t="s">
        <v>7268</v>
      </c>
      <c r="C1980" s="12" t="s">
        <v>33830</v>
      </c>
      <c r="D1980" s="66">
        <v>20.58</v>
      </c>
      <c r="E1980" s="67">
        <v>4.84</v>
      </c>
      <c r="F1980" s="12">
        <v>99.61</v>
      </c>
      <c r="G1980" s="24"/>
    </row>
    <row r="1981" customHeight="1" spans="1:7">
      <c r="A1981" s="12">
        <v>1977</v>
      </c>
      <c r="B1981" s="12" t="s">
        <v>21031</v>
      </c>
      <c r="C1981" s="12" t="s">
        <v>33830</v>
      </c>
      <c r="D1981" s="66">
        <v>4.67</v>
      </c>
      <c r="E1981" s="67">
        <v>4.84</v>
      </c>
      <c r="F1981" s="12">
        <v>22.6</v>
      </c>
      <c r="G1981" s="24"/>
    </row>
    <row r="1982" customHeight="1" spans="1:7">
      <c r="A1982" s="12">
        <v>1978</v>
      </c>
      <c r="B1982" s="12" t="s">
        <v>2837</v>
      </c>
      <c r="C1982" s="12" t="s">
        <v>33830</v>
      </c>
      <c r="D1982" s="66">
        <v>24.48</v>
      </c>
      <c r="E1982" s="67">
        <v>4.84</v>
      </c>
      <c r="F1982" s="12">
        <v>118.48</v>
      </c>
      <c r="G1982" s="24"/>
    </row>
    <row r="1983" customHeight="1" spans="1:7">
      <c r="A1983" s="12">
        <v>1979</v>
      </c>
      <c r="B1983" s="12" t="s">
        <v>33860</v>
      </c>
      <c r="C1983" s="12" t="s">
        <v>33830</v>
      </c>
      <c r="D1983" s="66">
        <v>7.15</v>
      </c>
      <c r="E1983" s="67">
        <v>4.84</v>
      </c>
      <c r="F1983" s="12">
        <v>34.61</v>
      </c>
      <c r="G1983" s="24"/>
    </row>
    <row r="1984" customHeight="1" spans="1:7">
      <c r="A1984" s="12">
        <v>1980</v>
      </c>
      <c r="B1984" s="12" t="s">
        <v>4464</v>
      </c>
      <c r="C1984" s="12" t="s">
        <v>33830</v>
      </c>
      <c r="D1984" s="66">
        <v>7.7</v>
      </c>
      <c r="E1984" s="67">
        <v>4.84</v>
      </c>
      <c r="F1984" s="12">
        <v>37.27</v>
      </c>
      <c r="G1984" s="24"/>
    </row>
    <row r="1985" customHeight="1" spans="1:7">
      <c r="A1985" s="12">
        <v>1981</v>
      </c>
      <c r="B1985" s="12" t="s">
        <v>33861</v>
      </c>
      <c r="C1985" s="12" t="s">
        <v>33830</v>
      </c>
      <c r="D1985" s="66">
        <v>11.1</v>
      </c>
      <c r="E1985" s="67">
        <v>4.84</v>
      </c>
      <c r="F1985" s="12">
        <v>53.72</v>
      </c>
      <c r="G1985" s="24"/>
    </row>
    <row r="1986" customHeight="1" spans="1:7">
      <c r="A1986" s="12">
        <v>1982</v>
      </c>
      <c r="B1986" s="12" t="s">
        <v>8307</v>
      </c>
      <c r="C1986" s="12" t="s">
        <v>33862</v>
      </c>
      <c r="D1986" s="66">
        <v>34.96</v>
      </c>
      <c r="E1986" s="67">
        <v>4.84</v>
      </c>
      <c r="F1986" s="12">
        <v>169.21</v>
      </c>
      <c r="G1986" s="24"/>
    </row>
    <row r="1987" customHeight="1" spans="1:7">
      <c r="A1987" s="12">
        <v>1983</v>
      </c>
      <c r="B1987" s="12" t="s">
        <v>33863</v>
      </c>
      <c r="C1987" s="12" t="s">
        <v>33862</v>
      </c>
      <c r="D1987" s="66">
        <v>18.35</v>
      </c>
      <c r="E1987" s="67">
        <v>4.84</v>
      </c>
      <c r="F1987" s="12">
        <v>88.81</v>
      </c>
      <c r="G1987" s="24"/>
    </row>
    <row r="1988" customHeight="1" spans="1:7">
      <c r="A1988" s="12">
        <v>1984</v>
      </c>
      <c r="B1988" s="12" t="s">
        <v>33864</v>
      </c>
      <c r="C1988" s="12" t="s">
        <v>33862</v>
      </c>
      <c r="D1988" s="66">
        <v>38.7</v>
      </c>
      <c r="E1988" s="67">
        <v>4.84</v>
      </c>
      <c r="F1988" s="12">
        <v>187.31</v>
      </c>
      <c r="G1988" s="24"/>
    </row>
    <row r="1989" customHeight="1" spans="1:7">
      <c r="A1989" s="12">
        <v>1985</v>
      </c>
      <c r="B1989" s="12" t="s">
        <v>9296</v>
      </c>
      <c r="C1989" s="12" t="s">
        <v>33862</v>
      </c>
      <c r="D1989" s="66">
        <v>33.57</v>
      </c>
      <c r="E1989" s="67">
        <v>4.84</v>
      </c>
      <c r="F1989" s="12">
        <v>162.48</v>
      </c>
      <c r="G1989" s="24"/>
    </row>
    <row r="1990" customHeight="1" spans="1:7">
      <c r="A1990" s="12">
        <v>1986</v>
      </c>
      <c r="B1990" s="12" t="s">
        <v>33865</v>
      </c>
      <c r="C1990" s="12" t="s">
        <v>33862</v>
      </c>
      <c r="D1990" s="66">
        <v>48.11</v>
      </c>
      <c r="E1990" s="67">
        <v>4.84</v>
      </c>
      <c r="F1990" s="12">
        <v>232.85</v>
      </c>
      <c r="G1990" s="24"/>
    </row>
    <row r="1991" customHeight="1" spans="1:7">
      <c r="A1991" s="12">
        <v>1987</v>
      </c>
      <c r="B1991" s="12" t="s">
        <v>33866</v>
      </c>
      <c r="C1991" s="12" t="s">
        <v>33862</v>
      </c>
      <c r="D1991" s="66">
        <v>98.58</v>
      </c>
      <c r="E1991" s="67">
        <v>4.84</v>
      </c>
      <c r="F1991" s="12">
        <v>477.13</v>
      </c>
      <c r="G1991" s="21" t="s">
        <v>33867</v>
      </c>
    </row>
    <row r="1992" customHeight="1" spans="1:7">
      <c r="A1992" s="12">
        <v>1988</v>
      </c>
      <c r="B1992" s="12" t="s">
        <v>33868</v>
      </c>
      <c r="C1992" s="12" t="s">
        <v>33862</v>
      </c>
      <c r="D1992" s="66">
        <v>21.85</v>
      </c>
      <c r="E1992" s="67">
        <v>4.84</v>
      </c>
      <c r="F1992" s="12">
        <v>105.75</v>
      </c>
      <c r="G1992" s="24"/>
    </row>
    <row r="1993" customHeight="1" spans="1:7">
      <c r="A1993" s="12">
        <v>1989</v>
      </c>
      <c r="B1993" s="12" t="s">
        <v>33869</v>
      </c>
      <c r="C1993" s="12" t="s">
        <v>33862</v>
      </c>
      <c r="D1993" s="66">
        <v>5.03</v>
      </c>
      <c r="E1993" s="67">
        <v>4.84</v>
      </c>
      <c r="F1993" s="12">
        <v>24.35</v>
      </c>
      <c r="G1993" s="24"/>
    </row>
    <row r="1994" customHeight="1" spans="1:7">
      <c r="A1994" s="12">
        <v>1990</v>
      </c>
      <c r="B1994" s="12" t="s">
        <v>18639</v>
      </c>
      <c r="C1994" s="12" t="s">
        <v>33862</v>
      </c>
      <c r="D1994" s="66">
        <v>29.77</v>
      </c>
      <c r="E1994" s="67">
        <v>4.84</v>
      </c>
      <c r="F1994" s="12">
        <v>144.09</v>
      </c>
      <c r="G1994" s="24"/>
    </row>
    <row r="1995" customHeight="1" spans="1:7">
      <c r="A1995" s="12">
        <v>1991</v>
      </c>
      <c r="B1995" s="12" t="s">
        <v>33870</v>
      </c>
      <c r="C1995" s="12" t="s">
        <v>33862</v>
      </c>
      <c r="D1995" s="66">
        <v>67.18</v>
      </c>
      <c r="E1995" s="67">
        <v>4.84</v>
      </c>
      <c r="F1995" s="12">
        <v>325.15</v>
      </c>
      <c r="G1995" s="24" t="s">
        <v>33871</v>
      </c>
    </row>
    <row r="1996" customHeight="1" spans="1:7">
      <c r="A1996" s="12">
        <v>1992</v>
      </c>
      <c r="B1996" s="12" t="s">
        <v>33872</v>
      </c>
      <c r="C1996" s="12" t="s">
        <v>33862</v>
      </c>
      <c r="D1996" s="66">
        <v>4.29</v>
      </c>
      <c r="E1996" s="67">
        <v>4.84</v>
      </c>
      <c r="F1996" s="12">
        <v>20.76</v>
      </c>
      <c r="G1996" s="24"/>
    </row>
    <row r="1997" customHeight="1" spans="1:7">
      <c r="A1997" s="12">
        <v>1993</v>
      </c>
      <c r="B1997" s="12" t="s">
        <v>33700</v>
      </c>
      <c r="C1997" s="12" t="s">
        <v>33862</v>
      </c>
      <c r="D1997" s="66">
        <v>2.66</v>
      </c>
      <c r="E1997" s="67">
        <v>4.84</v>
      </c>
      <c r="F1997" s="12">
        <v>12.87</v>
      </c>
      <c r="G1997" s="21"/>
    </row>
    <row r="1998" customHeight="1" spans="1:7">
      <c r="A1998" s="12">
        <v>1994</v>
      </c>
      <c r="B1998" s="12" t="s">
        <v>33873</v>
      </c>
      <c r="C1998" s="12" t="s">
        <v>33862</v>
      </c>
      <c r="D1998" s="66">
        <v>66.6</v>
      </c>
      <c r="E1998" s="67">
        <v>4.84</v>
      </c>
      <c r="F1998" s="12">
        <v>322.34</v>
      </c>
      <c r="G1998" s="21" t="s">
        <v>33874</v>
      </c>
    </row>
    <row r="1999" customHeight="1" spans="1:7">
      <c r="A1999" s="12">
        <v>1995</v>
      </c>
      <c r="B1999" s="12" t="s">
        <v>33875</v>
      </c>
      <c r="C1999" s="12" t="s">
        <v>33862</v>
      </c>
      <c r="D1999" s="66">
        <v>62.51</v>
      </c>
      <c r="E1999" s="67">
        <v>4.84</v>
      </c>
      <c r="F1999" s="12">
        <v>302.55</v>
      </c>
      <c r="G1999" s="24"/>
    </row>
    <row r="2000" customHeight="1" spans="1:7">
      <c r="A2000" s="12">
        <v>1996</v>
      </c>
      <c r="B2000" s="12" t="s">
        <v>33876</v>
      </c>
      <c r="C2000" s="12" t="s">
        <v>33862</v>
      </c>
      <c r="D2000" s="66">
        <v>48.69</v>
      </c>
      <c r="E2000" s="67">
        <v>4.84</v>
      </c>
      <c r="F2000" s="12">
        <v>235.66</v>
      </c>
      <c r="G2000" s="21" t="s">
        <v>33877</v>
      </c>
    </row>
    <row r="2001" customHeight="1" spans="1:7">
      <c r="A2001" s="12">
        <v>1997</v>
      </c>
      <c r="B2001" s="12" t="s">
        <v>33878</v>
      </c>
      <c r="C2001" s="12" t="s">
        <v>33862</v>
      </c>
      <c r="D2001" s="66">
        <v>42.41</v>
      </c>
      <c r="E2001" s="67">
        <v>4.84</v>
      </c>
      <c r="F2001" s="12">
        <v>205.26</v>
      </c>
      <c r="G2001" s="24" t="s">
        <v>33879</v>
      </c>
    </row>
    <row r="2002" customHeight="1" spans="1:7">
      <c r="A2002" s="12">
        <v>1998</v>
      </c>
      <c r="B2002" s="12" t="s">
        <v>2431</v>
      </c>
      <c r="C2002" s="12" t="s">
        <v>33862</v>
      </c>
      <c r="D2002" s="66">
        <v>27.97</v>
      </c>
      <c r="E2002" s="67">
        <v>4.84</v>
      </c>
      <c r="F2002" s="12">
        <v>135.37</v>
      </c>
      <c r="G2002" s="24"/>
    </row>
    <row r="2003" customHeight="1" spans="1:7">
      <c r="A2003" s="12">
        <v>1999</v>
      </c>
      <c r="B2003" s="12" t="s">
        <v>646</v>
      </c>
      <c r="C2003" s="12" t="s">
        <v>33862</v>
      </c>
      <c r="D2003" s="66">
        <v>80.41</v>
      </c>
      <c r="E2003" s="67">
        <v>4.84</v>
      </c>
      <c r="F2003" s="12">
        <v>389.18</v>
      </c>
      <c r="G2003" s="21" t="s">
        <v>33880</v>
      </c>
    </row>
    <row r="2004" customHeight="1" spans="1:7">
      <c r="A2004" s="12">
        <v>2000</v>
      </c>
      <c r="B2004" s="12" t="s">
        <v>2509</v>
      </c>
      <c r="C2004" s="12" t="s">
        <v>33862</v>
      </c>
      <c r="D2004" s="66">
        <v>22.69</v>
      </c>
      <c r="E2004" s="67">
        <v>4.84</v>
      </c>
      <c r="F2004" s="12">
        <v>109.82</v>
      </c>
      <c r="G2004" s="24"/>
    </row>
    <row r="2005" customHeight="1" spans="1:7">
      <c r="A2005" s="12">
        <v>2001</v>
      </c>
      <c r="B2005" s="12" t="s">
        <v>33881</v>
      </c>
      <c r="C2005" s="12" t="s">
        <v>33862</v>
      </c>
      <c r="D2005" s="66">
        <v>5.01</v>
      </c>
      <c r="E2005" s="67">
        <v>4.84</v>
      </c>
      <c r="F2005" s="12">
        <v>24.25</v>
      </c>
      <c r="G2005" s="24"/>
    </row>
    <row r="2006" customHeight="1" spans="1:7">
      <c r="A2006" s="12">
        <v>2002</v>
      </c>
      <c r="B2006" s="12" t="s">
        <v>33882</v>
      </c>
      <c r="C2006" s="12" t="s">
        <v>33862</v>
      </c>
      <c r="D2006" s="66">
        <v>6.96</v>
      </c>
      <c r="E2006" s="67">
        <v>4.84</v>
      </c>
      <c r="F2006" s="12">
        <v>33.69</v>
      </c>
      <c r="G2006" s="24"/>
    </row>
    <row r="2007" customHeight="1" spans="1:7">
      <c r="A2007" s="12">
        <v>2003</v>
      </c>
      <c r="B2007" s="12" t="s">
        <v>12968</v>
      </c>
      <c r="C2007" s="12" t="s">
        <v>33862</v>
      </c>
      <c r="D2007" s="66">
        <v>4.2</v>
      </c>
      <c r="E2007" s="67">
        <v>4.84</v>
      </c>
      <c r="F2007" s="12">
        <v>20.33</v>
      </c>
      <c r="G2007" s="24"/>
    </row>
    <row r="2008" customHeight="1" spans="1:7">
      <c r="A2008" s="12">
        <v>2004</v>
      </c>
      <c r="B2008" s="12" t="s">
        <v>11491</v>
      </c>
      <c r="C2008" s="12" t="s">
        <v>33862</v>
      </c>
      <c r="D2008" s="66">
        <v>34.78</v>
      </c>
      <c r="E2008" s="67">
        <v>4.84</v>
      </c>
      <c r="F2008" s="12">
        <v>168.34</v>
      </c>
      <c r="G2008" s="24"/>
    </row>
    <row r="2009" customHeight="1" spans="1:7">
      <c r="A2009" s="12">
        <v>2005</v>
      </c>
      <c r="B2009" s="12" t="s">
        <v>33883</v>
      </c>
      <c r="C2009" s="12" t="s">
        <v>33862</v>
      </c>
      <c r="D2009" s="66">
        <v>37.6</v>
      </c>
      <c r="E2009" s="67">
        <v>4.84</v>
      </c>
      <c r="F2009" s="12">
        <v>181.98</v>
      </c>
      <c r="G2009" s="24"/>
    </row>
    <row r="2010" customHeight="1" spans="1:7">
      <c r="A2010" s="12">
        <v>2006</v>
      </c>
      <c r="B2010" s="12" t="s">
        <v>33884</v>
      </c>
      <c r="C2010" s="12" t="s">
        <v>33862</v>
      </c>
      <c r="D2010" s="66">
        <v>13.25</v>
      </c>
      <c r="E2010" s="67">
        <v>4.84</v>
      </c>
      <c r="F2010" s="12">
        <v>64.13</v>
      </c>
      <c r="G2010" s="24"/>
    </row>
    <row r="2011" customHeight="1" spans="1:7">
      <c r="A2011" s="12">
        <v>2007</v>
      </c>
      <c r="B2011" s="12" t="s">
        <v>2603</v>
      </c>
      <c r="C2011" s="12" t="s">
        <v>33862</v>
      </c>
      <c r="D2011" s="66">
        <v>37.15</v>
      </c>
      <c r="E2011" s="67">
        <v>4.84</v>
      </c>
      <c r="F2011" s="12">
        <v>179.81</v>
      </c>
      <c r="G2011" s="24"/>
    </row>
    <row r="2012" customHeight="1" spans="1:7">
      <c r="A2012" s="12">
        <v>2008</v>
      </c>
      <c r="B2012" s="12" t="s">
        <v>1194</v>
      </c>
      <c r="C2012" s="12" t="s">
        <v>33862</v>
      </c>
      <c r="D2012" s="66">
        <v>25.44</v>
      </c>
      <c r="E2012" s="67">
        <v>4.84</v>
      </c>
      <c r="F2012" s="12">
        <v>123.13</v>
      </c>
      <c r="G2012" s="24"/>
    </row>
    <row r="2013" customHeight="1" spans="1:7">
      <c r="A2013" s="12">
        <v>2009</v>
      </c>
      <c r="B2013" s="12" t="s">
        <v>828</v>
      </c>
      <c r="C2013" s="12" t="s">
        <v>33862</v>
      </c>
      <c r="D2013" s="66">
        <v>3.15</v>
      </c>
      <c r="E2013" s="67">
        <v>4.84</v>
      </c>
      <c r="F2013" s="12">
        <v>15.25</v>
      </c>
      <c r="G2013" s="24"/>
    </row>
    <row r="2014" customHeight="1" spans="1:7">
      <c r="A2014" s="12">
        <v>2010</v>
      </c>
      <c r="B2014" s="12" t="s">
        <v>7192</v>
      </c>
      <c r="C2014" s="12" t="s">
        <v>33862</v>
      </c>
      <c r="D2014" s="66">
        <v>29.81</v>
      </c>
      <c r="E2014" s="67">
        <v>4.84</v>
      </c>
      <c r="F2014" s="12">
        <v>144.28</v>
      </c>
      <c r="G2014" s="24"/>
    </row>
    <row r="2015" customHeight="1" spans="1:7">
      <c r="A2015" s="12">
        <v>2011</v>
      </c>
      <c r="B2015" s="12" t="s">
        <v>5408</v>
      </c>
      <c r="C2015" s="12" t="s">
        <v>33862</v>
      </c>
      <c r="D2015" s="66">
        <v>36.09</v>
      </c>
      <c r="E2015" s="67">
        <v>4.84</v>
      </c>
      <c r="F2015" s="12">
        <v>174.68</v>
      </c>
      <c r="G2015" s="24"/>
    </row>
    <row r="2016" customHeight="1" spans="1:7">
      <c r="A2016" s="12">
        <v>2012</v>
      </c>
      <c r="B2016" s="12" t="s">
        <v>33885</v>
      </c>
      <c r="C2016" s="12" t="s">
        <v>33862</v>
      </c>
      <c r="D2016" s="66">
        <v>15.56</v>
      </c>
      <c r="E2016" s="67">
        <v>4.84</v>
      </c>
      <c r="F2016" s="12">
        <v>75.31</v>
      </c>
      <c r="G2016" s="24"/>
    </row>
    <row r="2017" customHeight="1" spans="1:7">
      <c r="A2017" s="12">
        <v>2013</v>
      </c>
      <c r="B2017" s="12" t="s">
        <v>21218</v>
      </c>
      <c r="C2017" s="12" t="s">
        <v>33862</v>
      </c>
      <c r="D2017" s="66">
        <v>28.98</v>
      </c>
      <c r="E2017" s="67">
        <v>4.84</v>
      </c>
      <c r="F2017" s="12">
        <v>140.26</v>
      </c>
      <c r="G2017" s="24"/>
    </row>
    <row r="2018" customHeight="1" spans="1:7">
      <c r="A2018" s="12">
        <v>2014</v>
      </c>
      <c r="B2018" s="12" t="s">
        <v>33886</v>
      </c>
      <c r="C2018" s="12" t="s">
        <v>33862</v>
      </c>
      <c r="D2018" s="66">
        <v>6.13</v>
      </c>
      <c r="E2018" s="67">
        <v>4.84</v>
      </c>
      <c r="F2018" s="12">
        <v>29.67</v>
      </c>
      <c r="G2018" s="24"/>
    </row>
    <row r="2019" customHeight="1" spans="1:7">
      <c r="A2019" s="12">
        <v>2015</v>
      </c>
      <c r="B2019" s="12" t="s">
        <v>33887</v>
      </c>
      <c r="C2019" s="12" t="s">
        <v>33862</v>
      </c>
      <c r="D2019" s="66">
        <v>20.67</v>
      </c>
      <c r="E2019" s="67">
        <v>4.84</v>
      </c>
      <c r="F2019" s="12">
        <v>100.04</v>
      </c>
      <c r="G2019" s="24"/>
    </row>
    <row r="2020" customHeight="1" spans="1:7">
      <c r="A2020" s="12">
        <v>2016</v>
      </c>
      <c r="B2020" s="12" t="s">
        <v>1936</v>
      </c>
      <c r="C2020" s="12" t="s">
        <v>33862</v>
      </c>
      <c r="D2020" s="66">
        <v>24.85</v>
      </c>
      <c r="E2020" s="67">
        <v>4.84</v>
      </c>
      <c r="F2020" s="12">
        <v>120.27</v>
      </c>
      <c r="G2020" s="24"/>
    </row>
    <row r="2021" customHeight="1" spans="1:7">
      <c r="A2021" s="12">
        <v>2017</v>
      </c>
      <c r="B2021" s="12" t="s">
        <v>33888</v>
      </c>
      <c r="C2021" s="12" t="s">
        <v>33862</v>
      </c>
      <c r="D2021" s="66">
        <v>51.63</v>
      </c>
      <c r="E2021" s="67">
        <v>4.84</v>
      </c>
      <c r="F2021" s="12">
        <v>249.89</v>
      </c>
      <c r="G2021" s="21" t="s">
        <v>33889</v>
      </c>
    </row>
    <row r="2022" customHeight="1" spans="1:7">
      <c r="A2022" s="12">
        <v>2018</v>
      </c>
      <c r="B2022" s="68" t="s">
        <v>33890</v>
      </c>
      <c r="C2022" s="12" t="s">
        <v>33862</v>
      </c>
      <c r="D2022" s="66">
        <v>59.11</v>
      </c>
      <c r="E2022" s="67">
        <v>4.84</v>
      </c>
      <c r="F2022" s="12">
        <v>286.09</v>
      </c>
      <c r="G2022" s="24" t="s">
        <v>33891</v>
      </c>
    </row>
    <row r="2023" customHeight="1" spans="1:7">
      <c r="A2023" s="12">
        <v>2019</v>
      </c>
      <c r="B2023" s="12" t="s">
        <v>2785</v>
      </c>
      <c r="C2023" s="12" t="s">
        <v>33892</v>
      </c>
      <c r="D2023" s="66">
        <v>24.28</v>
      </c>
      <c r="E2023" s="67">
        <v>4.84</v>
      </c>
      <c r="F2023" s="12">
        <v>117.52</v>
      </c>
      <c r="G2023" s="24"/>
    </row>
    <row r="2024" customHeight="1" spans="1:7">
      <c r="A2024" s="12">
        <v>2020</v>
      </c>
      <c r="B2024" s="12" t="s">
        <v>33893</v>
      </c>
      <c r="C2024" s="12" t="s">
        <v>33892</v>
      </c>
      <c r="D2024" s="66">
        <v>8.63</v>
      </c>
      <c r="E2024" s="67">
        <v>4.84</v>
      </c>
      <c r="F2024" s="12">
        <v>41.77</v>
      </c>
      <c r="G2024" s="24"/>
    </row>
    <row r="2025" customHeight="1" spans="1:7">
      <c r="A2025" s="12">
        <v>2021</v>
      </c>
      <c r="B2025" s="12" t="s">
        <v>33894</v>
      </c>
      <c r="C2025" s="12" t="s">
        <v>33892</v>
      </c>
      <c r="D2025" s="12">
        <v>15.29</v>
      </c>
      <c r="E2025" s="67">
        <v>4.84</v>
      </c>
      <c r="F2025" s="12">
        <v>74</v>
      </c>
      <c r="G2025" s="24"/>
    </row>
    <row r="2026" customHeight="1" spans="1:7">
      <c r="A2026" s="12">
        <v>2022</v>
      </c>
      <c r="B2026" s="12" t="s">
        <v>2809</v>
      </c>
      <c r="C2026" s="12" t="s">
        <v>33892</v>
      </c>
      <c r="D2026" s="66">
        <v>10.62</v>
      </c>
      <c r="E2026" s="67">
        <v>4.84</v>
      </c>
      <c r="F2026" s="12">
        <v>51.4</v>
      </c>
      <c r="G2026" s="24"/>
    </row>
    <row r="2027" customHeight="1" spans="1:7">
      <c r="A2027" s="12">
        <v>2023</v>
      </c>
      <c r="B2027" s="12" t="s">
        <v>33895</v>
      </c>
      <c r="C2027" s="12" t="s">
        <v>33892</v>
      </c>
      <c r="D2027" s="66">
        <v>712.7</v>
      </c>
      <c r="E2027" s="67">
        <v>4.84</v>
      </c>
      <c r="F2027" s="12">
        <v>3449.47</v>
      </c>
      <c r="G2027" s="21" t="s">
        <v>33896</v>
      </c>
    </row>
    <row r="2028" customHeight="1" spans="1:7">
      <c r="A2028" s="12">
        <v>2024</v>
      </c>
      <c r="B2028" s="12" t="s">
        <v>33897</v>
      </c>
      <c r="C2028" s="12" t="s">
        <v>33892</v>
      </c>
      <c r="D2028" s="66">
        <v>31.97</v>
      </c>
      <c r="E2028" s="67">
        <v>4.84</v>
      </c>
      <c r="F2028" s="12">
        <v>154.73</v>
      </c>
      <c r="G2028" s="21" t="s">
        <v>33898</v>
      </c>
    </row>
    <row r="2029" customHeight="1" spans="1:7">
      <c r="A2029" s="12">
        <v>2025</v>
      </c>
      <c r="B2029" s="12" t="s">
        <v>33899</v>
      </c>
      <c r="C2029" s="12" t="s">
        <v>33892</v>
      </c>
      <c r="D2029" s="66">
        <v>15.25</v>
      </c>
      <c r="E2029" s="67">
        <v>4.84</v>
      </c>
      <c r="F2029" s="12">
        <v>73.81</v>
      </c>
      <c r="G2029" s="24"/>
    </row>
    <row r="2030" customHeight="1" spans="1:7">
      <c r="A2030" s="12">
        <v>2026</v>
      </c>
      <c r="B2030" s="12" t="s">
        <v>33900</v>
      </c>
      <c r="C2030" s="12" t="s">
        <v>33892</v>
      </c>
      <c r="D2030" s="66">
        <v>25.38</v>
      </c>
      <c r="E2030" s="67">
        <v>4.84</v>
      </c>
      <c r="F2030" s="12">
        <v>122.84</v>
      </c>
      <c r="G2030" s="24"/>
    </row>
    <row r="2031" customHeight="1" spans="1:7">
      <c r="A2031" s="12">
        <v>2027</v>
      </c>
      <c r="B2031" s="12" t="s">
        <v>1332</v>
      </c>
      <c r="C2031" s="12" t="s">
        <v>33901</v>
      </c>
      <c r="D2031" s="66">
        <v>64.63</v>
      </c>
      <c r="E2031" s="67">
        <v>4.84</v>
      </c>
      <c r="F2031" s="12">
        <v>312.81</v>
      </c>
      <c r="G2031" s="21" t="s">
        <v>33902</v>
      </c>
    </row>
    <row r="2032" customHeight="1" spans="1:7">
      <c r="A2032" s="12">
        <v>2028</v>
      </c>
      <c r="B2032" s="12" t="s">
        <v>18372</v>
      </c>
      <c r="C2032" s="12" t="s">
        <v>33903</v>
      </c>
      <c r="D2032" s="66">
        <v>38.05</v>
      </c>
      <c r="E2032" s="67">
        <v>4.84</v>
      </c>
      <c r="F2032" s="12">
        <v>184.16</v>
      </c>
      <c r="G2032" s="21" t="s">
        <v>33904</v>
      </c>
    </row>
    <row r="2033" customHeight="1" spans="1:7">
      <c r="A2033" s="12">
        <v>2029</v>
      </c>
      <c r="B2033" s="12" t="s">
        <v>4910</v>
      </c>
      <c r="C2033" s="12" t="s">
        <v>33892</v>
      </c>
      <c r="D2033" s="66">
        <v>11.82</v>
      </c>
      <c r="E2033" s="67">
        <v>4.84</v>
      </c>
      <c r="F2033" s="12">
        <v>57.21</v>
      </c>
      <c r="G2033" s="24"/>
    </row>
    <row r="2034" customHeight="1" spans="1:7">
      <c r="A2034" s="12">
        <v>2030</v>
      </c>
      <c r="B2034" s="12" t="s">
        <v>33905</v>
      </c>
      <c r="C2034" s="12" t="s">
        <v>33892</v>
      </c>
      <c r="D2034" s="66">
        <v>11.46</v>
      </c>
      <c r="E2034" s="67">
        <v>4.84</v>
      </c>
      <c r="F2034" s="12">
        <v>55.47</v>
      </c>
      <c r="G2034" s="24"/>
    </row>
    <row r="2035" customHeight="1" spans="1:7">
      <c r="A2035" s="12">
        <v>2031</v>
      </c>
      <c r="B2035" s="12" t="s">
        <v>33906</v>
      </c>
      <c r="C2035" s="12" t="s">
        <v>33892</v>
      </c>
      <c r="D2035" s="66">
        <v>17.45</v>
      </c>
      <c r="E2035" s="67">
        <v>4.84</v>
      </c>
      <c r="F2035" s="12">
        <v>84.46</v>
      </c>
      <c r="G2035" s="24"/>
    </row>
    <row r="2036" customHeight="1" spans="1:7">
      <c r="A2036" s="12">
        <v>2032</v>
      </c>
      <c r="B2036" s="12" t="s">
        <v>33907</v>
      </c>
      <c r="C2036" s="12" t="s">
        <v>33892</v>
      </c>
      <c r="D2036" s="66">
        <v>20.67</v>
      </c>
      <c r="E2036" s="67">
        <v>4.84</v>
      </c>
      <c r="F2036" s="12">
        <v>100.04</v>
      </c>
      <c r="G2036" s="21" t="s">
        <v>33908</v>
      </c>
    </row>
    <row r="2037" customHeight="1" spans="1:7">
      <c r="A2037" s="12">
        <v>2033</v>
      </c>
      <c r="B2037" s="12" t="s">
        <v>33909</v>
      </c>
      <c r="C2037" s="12" t="s">
        <v>33892</v>
      </c>
      <c r="D2037" s="66">
        <v>17.56</v>
      </c>
      <c r="E2037" s="67">
        <v>4.84</v>
      </c>
      <c r="F2037" s="12">
        <v>84.99</v>
      </c>
      <c r="G2037" s="21"/>
    </row>
    <row r="2038" customHeight="1" spans="1:7">
      <c r="A2038" s="12">
        <v>2034</v>
      </c>
      <c r="B2038" s="12" t="s">
        <v>33910</v>
      </c>
      <c r="C2038" s="12" t="s">
        <v>33892</v>
      </c>
      <c r="D2038" s="66">
        <v>24.43</v>
      </c>
      <c r="E2038" s="67">
        <v>4.84</v>
      </c>
      <c r="F2038" s="12">
        <v>118.24</v>
      </c>
      <c r="G2038" s="24"/>
    </row>
    <row r="2039" customHeight="1" spans="1:7">
      <c r="A2039" s="12">
        <v>2035</v>
      </c>
      <c r="B2039" s="12" t="s">
        <v>33911</v>
      </c>
      <c r="C2039" s="12" t="s">
        <v>33912</v>
      </c>
      <c r="D2039" s="66">
        <v>16.26</v>
      </c>
      <c r="E2039" s="67">
        <v>4.84</v>
      </c>
      <c r="F2039" s="12">
        <v>78.7</v>
      </c>
      <c r="G2039" s="24" t="s">
        <v>33913</v>
      </c>
    </row>
    <row r="2040" customHeight="1" spans="1:7">
      <c r="A2040" s="12">
        <v>2036</v>
      </c>
      <c r="B2040" s="12" t="s">
        <v>33914</v>
      </c>
      <c r="C2040" s="12" t="s">
        <v>33892</v>
      </c>
      <c r="D2040" s="66">
        <v>17.43</v>
      </c>
      <c r="E2040" s="67">
        <v>4.84</v>
      </c>
      <c r="F2040" s="12">
        <v>84.36</v>
      </c>
      <c r="G2040" s="24"/>
    </row>
    <row r="2041" customHeight="1" spans="1:7">
      <c r="A2041" s="12">
        <v>2037</v>
      </c>
      <c r="B2041" s="12" t="s">
        <v>342</v>
      </c>
      <c r="C2041" s="12" t="s">
        <v>33892</v>
      </c>
      <c r="D2041" s="66">
        <v>29.39</v>
      </c>
      <c r="E2041" s="67">
        <v>4.84</v>
      </c>
      <c r="F2041" s="12">
        <v>142.25</v>
      </c>
      <c r="G2041" s="24"/>
    </row>
    <row r="2042" customHeight="1" spans="1:7">
      <c r="A2042" s="12">
        <v>2038</v>
      </c>
      <c r="B2042" s="12" t="s">
        <v>33915</v>
      </c>
      <c r="C2042" s="12" t="s">
        <v>33892</v>
      </c>
      <c r="D2042" s="66">
        <v>19.7</v>
      </c>
      <c r="E2042" s="67">
        <v>4.84</v>
      </c>
      <c r="F2042" s="12">
        <v>95.35</v>
      </c>
      <c r="G2042" s="24"/>
    </row>
    <row r="2043" customHeight="1" spans="1:7">
      <c r="A2043" s="12">
        <v>2039</v>
      </c>
      <c r="B2043" s="12" t="s">
        <v>21196</v>
      </c>
      <c r="C2043" s="12" t="s">
        <v>33892</v>
      </c>
      <c r="D2043" s="66">
        <v>3.99</v>
      </c>
      <c r="E2043" s="67">
        <v>4.84</v>
      </c>
      <c r="F2043" s="12">
        <v>19.31</v>
      </c>
      <c r="G2043" s="24"/>
    </row>
    <row r="2044" customHeight="1" spans="1:7">
      <c r="A2044" s="12">
        <v>2040</v>
      </c>
      <c r="B2044" s="12" t="s">
        <v>33916</v>
      </c>
      <c r="C2044" s="12" t="s">
        <v>33892</v>
      </c>
      <c r="D2044" s="66">
        <v>7.97</v>
      </c>
      <c r="E2044" s="67">
        <v>4.84</v>
      </c>
      <c r="F2044" s="12">
        <v>38.57</v>
      </c>
      <c r="G2044" s="24"/>
    </row>
    <row r="2045" customHeight="1" spans="1:7">
      <c r="A2045" s="12">
        <v>2041</v>
      </c>
      <c r="B2045" s="12" t="s">
        <v>17182</v>
      </c>
      <c r="C2045" s="12" t="s">
        <v>33892</v>
      </c>
      <c r="D2045" s="66">
        <v>14.59</v>
      </c>
      <c r="E2045" s="67">
        <v>4.84</v>
      </c>
      <c r="F2045" s="12">
        <v>70.62</v>
      </c>
      <c r="G2045" s="24"/>
    </row>
    <row r="2046" customHeight="1" spans="1:7">
      <c r="A2046" s="12">
        <v>2042</v>
      </c>
      <c r="B2046" s="12" t="s">
        <v>33917</v>
      </c>
      <c r="C2046" s="12" t="s">
        <v>33892</v>
      </c>
      <c r="D2046" s="66">
        <v>13.21</v>
      </c>
      <c r="E2046" s="67">
        <v>4.84</v>
      </c>
      <c r="F2046" s="12">
        <v>63.94</v>
      </c>
      <c r="G2046" s="24"/>
    </row>
    <row r="2047" customHeight="1" spans="1:7">
      <c r="A2047" s="12">
        <v>2043</v>
      </c>
      <c r="B2047" s="12" t="s">
        <v>33918</v>
      </c>
      <c r="C2047" s="12" t="s">
        <v>33892</v>
      </c>
      <c r="D2047" s="66">
        <v>17.84</v>
      </c>
      <c r="E2047" s="67">
        <v>4.84</v>
      </c>
      <c r="F2047" s="12">
        <v>86.35</v>
      </c>
      <c r="G2047" s="24"/>
    </row>
    <row r="2048" customHeight="1" spans="1:7">
      <c r="A2048" s="12">
        <v>2044</v>
      </c>
      <c r="B2048" s="12" t="s">
        <v>17627</v>
      </c>
      <c r="C2048" s="12" t="s">
        <v>33892</v>
      </c>
      <c r="D2048" s="66">
        <v>29.45</v>
      </c>
      <c r="E2048" s="67">
        <v>4.84</v>
      </c>
      <c r="F2048" s="12">
        <v>142.54</v>
      </c>
      <c r="G2048" s="24" t="s">
        <v>33919</v>
      </c>
    </row>
    <row r="2049" customHeight="1" spans="1:7">
      <c r="A2049" s="12">
        <v>2045</v>
      </c>
      <c r="B2049" s="12" t="s">
        <v>32982</v>
      </c>
      <c r="C2049" s="12" t="s">
        <v>33920</v>
      </c>
      <c r="D2049" s="66">
        <v>12.74</v>
      </c>
      <c r="E2049" s="67">
        <v>4.84</v>
      </c>
      <c r="F2049" s="12">
        <v>61.66</v>
      </c>
      <c r="G2049" s="21" t="s">
        <v>33921</v>
      </c>
    </row>
    <row r="2050" customHeight="1" spans="1:7">
      <c r="A2050" s="12">
        <v>2046</v>
      </c>
      <c r="B2050" s="12" t="s">
        <v>33922</v>
      </c>
      <c r="C2050" s="12" t="s">
        <v>33892</v>
      </c>
      <c r="D2050" s="66">
        <v>5.78</v>
      </c>
      <c r="E2050" s="67">
        <v>4.84</v>
      </c>
      <c r="F2050" s="12">
        <v>27.98</v>
      </c>
      <c r="G2050" s="24"/>
    </row>
    <row r="2051" customHeight="1" spans="1:7">
      <c r="A2051" s="12">
        <v>2047</v>
      </c>
      <c r="B2051" s="12" t="s">
        <v>33923</v>
      </c>
      <c r="C2051" s="12" t="s">
        <v>33892</v>
      </c>
      <c r="D2051" s="66">
        <v>30.11</v>
      </c>
      <c r="E2051" s="67">
        <v>4.84</v>
      </c>
      <c r="F2051" s="12">
        <v>145.73</v>
      </c>
      <c r="G2051" s="24"/>
    </row>
    <row r="2052" customHeight="1" spans="1:7">
      <c r="A2052" s="12">
        <v>2048</v>
      </c>
      <c r="B2052" s="12" t="s">
        <v>33924</v>
      </c>
      <c r="C2052" s="12" t="s">
        <v>33892</v>
      </c>
      <c r="D2052" s="66">
        <v>8.83</v>
      </c>
      <c r="E2052" s="67">
        <v>4.84</v>
      </c>
      <c r="F2052" s="12">
        <v>42.74</v>
      </c>
      <c r="G2052" s="24"/>
    </row>
    <row r="2053" customHeight="1" spans="1:7">
      <c r="A2053" s="12">
        <v>2049</v>
      </c>
      <c r="B2053" s="12" t="s">
        <v>15442</v>
      </c>
      <c r="C2053" s="12" t="s">
        <v>33892</v>
      </c>
      <c r="D2053" s="66">
        <v>54.72</v>
      </c>
      <c r="E2053" s="67">
        <v>4.84</v>
      </c>
      <c r="F2053" s="12">
        <v>264.84</v>
      </c>
      <c r="G2053" s="21" t="s">
        <v>33925</v>
      </c>
    </row>
    <row r="2054" customHeight="1" spans="1:7">
      <c r="A2054" s="12">
        <v>2050</v>
      </c>
      <c r="B2054" s="12" t="s">
        <v>33926</v>
      </c>
      <c r="C2054" s="12" t="s">
        <v>33892</v>
      </c>
      <c r="D2054" s="66">
        <v>25.97</v>
      </c>
      <c r="E2054" s="67">
        <v>4.84</v>
      </c>
      <c r="F2054" s="12">
        <v>125.69</v>
      </c>
      <c r="G2054" s="24" t="s">
        <v>33927</v>
      </c>
    </row>
    <row r="2055" customHeight="1" spans="1:7">
      <c r="A2055" s="12">
        <v>2051</v>
      </c>
      <c r="B2055" s="12" t="s">
        <v>33928</v>
      </c>
      <c r="C2055" s="12" t="s">
        <v>33892</v>
      </c>
      <c r="D2055" s="66">
        <v>4.59</v>
      </c>
      <c r="E2055" s="67">
        <v>4.84</v>
      </c>
      <c r="F2055" s="12">
        <v>22.22</v>
      </c>
      <c r="G2055" s="24"/>
    </row>
    <row r="2056" customHeight="1" spans="1:7">
      <c r="A2056" s="12">
        <v>2052</v>
      </c>
      <c r="B2056" s="12" t="s">
        <v>11738</v>
      </c>
      <c r="C2056" s="12" t="s">
        <v>33929</v>
      </c>
      <c r="D2056" s="66">
        <v>24.38</v>
      </c>
      <c r="E2056" s="67">
        <v>4.84</v>
      </c>
      <c r="F2056" s="12">
        <v>118</v>
      </c>
      <c r="G2056" s="24"/>
    </row>
    <row r="2057" customHeight="1" spans="1:7">
      <c r="A2057" s="12">
        <v>2053</v>
      </c>
      <c r="B2057" s="12" t="s">
        <v>33930</v>
      </c>
      <c r="C2057" s="12" t="s">
        <v>33929</v>
      </c>
      <c r="D2057" s="66">
        <v>43.3</v>
      </c>
      <c r="E2057" s="67">
        <v>4.84</v>
      </c>
      <c r="F2057" s="12">
        <v>209.57</v>
      </c>
      <c r="G2057" s="21" t="s">
        <v>33931</v>
      </c>
    </row>
    <row r="2058" customHeight="1" spans="1:7">
      <c r="A2058" s="12">
        <v>2054</v>
      </c>
      <c r="B2058" s="12" t="s">
        <v>33932</v>
      </c>
      <c r="C2058" s="12" t="s">
        <v>33929</v>
      </c>
      <c r="D2058" s="66">
        <v>4.8</v>
      </c>
      <c r="E2058" s="67">
        <v>4.84</v>
      </c>
      <c r="F2058" s="12">
        <v>23.23</v>
      </c>
      <c r="G2058" s="24"/>
    </row>
    <row r="2059" customHeight="1" spans="1:7">
      <c r="A2059" s="12">
        <v>2055</v>
      </c>
      <c r="B2059" s="12" t="s">
        <v>8379</v>
      </c>
      <c r="C2059" s="12" t="s">
        <v>33929</v>
      </c>
      <c r="D2059" s="66">
        <v>18.39</v>
      </c>
      <c r="E2059" s="67">
        <v>4.84</v>
      </c>
      <c r="F2059" s="12">
        <v>89.01</v>
      </c>
      <c r="G2059" s="24"/>
    </row>
    <row r="2060" customHeight="1" spans="1:7">
      <c r="A2060" s="12">
        <v>2056</v>
      </c>
      <c r="B2060" s="12" t="s">
        <v>33933</v>
      </c>
      <c r="C2060" s="12" t="s">
        <v>33929</v>
      </c>
      <c r="D2060" s="66">
        <v>14.72</v>
      </c>
      <c r="E2060" s="67">
        <v>4.84</v>
      </c>
      <c r="F2060" s="12">
        <v>71.24</v>
      </c>
      <c r="G2060" s="24"/>
    </row>
    <row r="2061" customHeight="1" spans="1:7">
      <c r="A2061" s="12">
        <v>2057</v>
      </c>
      <c r="B2061" s="12" t="s">
        <v>33934</v>
      </c>
      <c r="C2061" s="12" t="s">
        <v>33929</v>
      </c>
      <c r="D2061" s="66">
        <v>19.34</v>
      </c>
      <c r="E2061" s="67">
        <v>4.84</v>
      </c>
      <c r="F2061" s="12">
        <v>93.61</v>
      </c>
      <c r="G2061" s="24"/>
    </row>
    <row r="2062" customHeight="1" spans="1:7">
      <c r="A2062" s="12">
        <v>2058</v>
      </c>
      <c r="B2062" s="12" t="s">
        <v>33935</v>
      </c>
      <c r="C2062" s="12" t="s">
        <v>33929</v>
      </c>
      <c r="D2062" s="66">
        <v>31.09</v>
      </c>
      <c r="E2062" s="67">
        <v>4.84</v>
      </c>
      <c r="F2062" s="12">
        <v>150.48</v>
      </c>
      <c r="G2062" s="24" t="s">
        <v>33936</v>
      </c>
    </row>
    <row r="2063" customHeight="1" spans="1:7">
      <c r="A2063" s="12">
        <v>2059</v>
      </c>
      <c r="B2063" s="12" t="s">
        <v>33937</v>
      </c>
      <c r="C2063" s="12" t="s">
        <v>33929</v>
      </c>
      <c r="D2063" s="66">
        <v>87.68</v>
      </c>
      <c r="E2063" s="67">
        <v>4.84</v>
      </c>
      <c r="F2063" s="12">
        <v>424.37</v>
      </c>
      <c r="G2063" s="21" t="s">
        <v>33938</v>
      </c>
    </row>
    <row r="2064" customHeight="1" spans="1:7">
      <c r="A2064" s="12">
        <v>2060</v>
      </c>
      <c r="B2064" s="68" t="s">
        <v>12686</v>
      </c>
      <c r="C2064" s="68" t="s">
        <v>33939</v>
      </c>
      <c r="D2064" s="66">
        <v>3.89</v>
      </c>
      <c r="E2064" s="67">
        <v>4.84</v>
      </c>
      <c r="F2064" s="12">
        <v>18.83</v>
      </c>
      <c r="G2064" s="24" t="s">
        <v>33891</v>
      </c>
    </row>
    <row r="2065" customHeight="1" spans="1:7">
      <c r="A2065" s="12">
        <v>2061</v>
      </c>
      <c r="B2065" s="12" t="s">
        <v>33940</v>
      </c>
      <c r="C2065" s="12" t="s">
        <v>33929</v>
      </c>
      <c r="D2065" s="66">
        <v>15.11</v>
      </c>
      <c r="E2065" s="67">
        <v>4.84</v>
      </c>
      <c r="F2065" s="12">
        <v>73.13</v>
      </c>
      <c r="G2065" s="24"/>
    </row>
    <row r="2066" customHeight="1" spans="1:7">
      <c r="A2066" s="12">
        <v>2062</v>
      </c>
      <c r="B2066" s="12" t="s">
        <v>21235</v>
      </c>
      <c r="C2066" s="12" t="s">
        <v>33929</v>
      </c>
      <c r="D2066" s="66">
        <v>9.32</v>
      </c>
      <c r="E2066" s="67">
        <v>4.84</v>
      </c>
      <c r="F2066" s="12">
        <v>45.11</v>
      </c>
      <c r="G2066" s="24"/>
    </row>
    <row r="2067" customHeight="1" spans="1:7">
      <c r="A2067" s="12">
        <v>2063</v>
      </c>
      <c r="B2067" s="12" t="s">
        <v>33705</v>
      </c>
      <c r="C2067" s="12" t="s">
        <v>33929</v>
      </c>
      <c r="D2067" s="66">
        <v>8.87</v>
      </c>
      <c r="E2067" s="67">
        <v>4.84</v>
      </c>
      <c r="F2067" s="12">
        <v>42.93</v>
      </c>
      <c r="G2067" s="24"/>
    </row>
    <row r="2068" customHeight="1" spans="1:7">
      <c r="A2068" s="12">
        <v>2064</v>
      </c>
      <c r="B2068" s="12" t="s">
        <v>33941</v>
      </c>
      <c r="C2068" s="12" t="s">
        <v>33929</v>
      </c>
      <c r="D2068" s="66">
        <v>12.02</v>
      </c>
      <c r="E2068" s="67">
        <v>4.84</v>
      </c>
      <c r="F2068" s="12">
        <v>58.18</v>
      </c>
      <c r="G2068" s="24"/>
    </row>
    <row r="2069" customHeight="1" spans="1:7">
      <c r="A2069" s="12">
        <v>2065</v>
      </c>
      <c r="B2069" s="12" t="s">
        <v>33942</v>
      </c>
      <c r="C2069" s="12" t="s">
        <v>33929</v>
      </c>
      <c r="D2069" s="66">
        <v>22.1</v>
      </c>
      <c r="E2069" s="67">
        <v>4.84</v>
      </c>
      <c r="F2069" s="12">
        <v>106.96</v>
      </c>
      <c r="G2069" s="24"/>
    </row>
    <row r="2070" customHeight="1" spans="1:7">
      <c r="A2070" s="12">
        <v>2066</v>
      </c>
      <c r="B2070" s="12" t="s">
        <v>33943</v>
      </c>
      <c r="C2070" s="12" t="s">
        <v>33929</v>
      </c>
      <c r="D2070" s="66">
        <v>31.28</v>
      </c>
      <c r="E2070" s="67">
        <v>4.84</v>
      </c>
      <c r="F2070" s="12">
        <v>151.4</v>
      </c>
      <c r="G2070" s="24"/>
    </row>
    <row r="2071" customHeight="1" spans="1:7">
      <c r="A2071" s="12">
        <v>2067</v>
      </c>
      <c r="B2071" s="12" t="s">
        <v>33944</v>
      </c>
      <c r="C2071" s="12" t="s">
        <v>33929</v>
      </c>
      <c r="D2071" s="66">
        <v>6.8</v>
      </c>
      <c r="E2071" s="67">
        <v>4.84</v>
      </c>
      <c r="F2071" s="12">
        <v>32.91</v>
      </c>
      <c r="G2071" s="24"/>
    </row>
    <row r="2072" customHeight="1" spans="1:7">
      <c r="A2072" s="12">
        <v>2068</v>
      </c>
      <c r="B2072" s="12" t="s">
        <v>33945</v>
      </c>
      <c r="C2072" s="12" t="s">
        <v>33929</v>
      </c>
      <c r="D2072" s="66">
        <v>12.11</v>
      </c>
      <c r="E2072" s="67">
        <v>4.84</v>
      </c>
      <c r="F2072" s="12">
        <v>58.61</v>
      </c>
      <c r="G2072" s="24"/>
    </row>
    <row r="2073" customHeight="1" spans="1:7">
      <c r="A2073" s="12">
        <v>2069</v>
      </c>
      <c r="B2073" s="12" t="s">
        <v>33946</v>
      </c>
      <c r="C2073" s="12" t="s">
        <v>33929</v>
      </c>
      <c r="D2073" s="66">
        <v>19.56</v>
      </c>
      <c r="E2073" s="67">
        <v>4.84</v>
      </c>
      <c r="F2073" s="12">
        <v>94.67</v>
      </c>
      <c r="G2073" s="24"/>
    </row>
    <row r="2074" customHeight="1" spans="1:7">
      <c r="A2074" s="12">
        <v>2070</v>
      </c>
      <c r="B2074" s="12" t="s">
        <v>19746</v>
      </c>
      <c r="C2074" s="12" t="s">
        <v>33929</v>
      </c>
      <c r="D2074" s="66">
        <v>25.48</v>
      </c>
      <c r="E2074" s="67">
        <v>4.84</v>
      </c>
      <c r="F2074" s="12">
        <v>123.32</v>
      </c>
      <c r="G2074" s="24"/>
    </row>
    <row r="2075" customHeight="1" spans="1:7">
      <c r="A2075" s="12">
        <v>2071</v>
      </c>
      <c r="B2075" s="12" t="s">
        <v>33947</v>
      </c>
      <c r="C2075" s="12" t="s">
        <v>33929</v>
      </c>
      <c r="D2075" s="66">
        <v>7.83</v>
      </c>
      <c r="E2075" s="67">
        <v>4.84</v>
      </c>
      <c r="F2075" s="12">
        <v>37.9</v>
      </c>
      <c r="G2075" s="24"/>
    </row>
    <row r="2076" customHeight="1" spans="1:7">
      <c r="A2076" s="12">
        <v>2072</v>
      </c>
      <c r="B2076" s="12" t="s">
        <v>33948</v>
      </c>
      <c r="C2076" s="12" t="s">
        <v>33929</v>
      </c>
      <c r="D2076" s="66">
        <v>14.93</v>
      </c>
      <c r="E2076" s="67">
        <v>4.84</v>
      </c>
      <c r="F2076" s="12">
        <v>72.26</v>
      </c>
      <c r="G2076" s="24"/>
    </row>
    <row r="2077" customHeight="1" spans="1:7">
      <c r="A2077" s="12">
        <v>2073</v>
      </c>
      <c r="B2077" s="12" t="s">
        <v>33949</v>
      </c>
      <c r="C2077" s="12" t="s">
        <v>33929</v>
      </c>
      <c r="D2077" s="66">
        <v>34.48</v>
      </c>
      <c r="E2077" s="67">
        <v>4.84</v>
      </c>
      <c r="F2077" s="12">
        <v>166.88</v>
      </c>
      <c r="G2077" s="24" t="s">
        <v>33950</v>
      </c>
    </row>
    <row r="2078" customHeight="1" spans="1:7">
      <c r="A2078" s="12">
        <v>2074</v>
      </c>
      <c r="B2078" s="12" t="s">
        <v>33951</v>
      </c>
      <c r="C2078" s="12" t="s">
        <v>33929</v>
      </c>
      <c r="D2078" s="66">
        <v>19.9</v>
      </c>
      <c r="E2078" s="67">
        <v>4.84</v>
      </c>
      <c r="F2078" s="12">
        <v>96.32</v>
      </c>
      <c r="G2078" s="24"/>
    </row>
    <row r="2079" customHeight="1" spans="1:7">
      <c r="A2079" s="12">
        <v>2075</v>
      </c>
      <c r="B2079" s="12" t="s">
        <v>33952</v>
      </c>
      <c r="C2079" s="12" t="s">
        <v>33929</v>
      </c>
      <c r="D2079" s="66">
        <v>12.12</v>
      </c>
      <c r="E2079" s="67">
        <v>4.84</v>
      </c>
      <c r="F2079" s="12">
        <v>58.66</v>
      </c>
      <c r="G2079" s="24"/>
    </row>
    <row r="2080" customHeight="1" spans="1:7">
      <c r="A2080" s="12">
        <v>2076</v>
      </c>
      <c r="B2080" s="12" t="s">
        <v>33953</v>
      </c>
      <c r="C2080" s="12" t="s">
        <v>33929</v>
      </c>
      <c r="D2080" s="66">
        <v>38.06</v>
      </c>
      <c r="E2080" s="67">
        <v>4.84</v>
      </c>
      <c r="F2080" s="12">
        <v>184.21</v>
      </c>
      <c r="G2080" s="24" t="s">
        <v>33954</v>
      </c>
    </row>
    <row r="2081" customHeight="1" spans="1:7">
      <c r="A2081" s="12">
        <v>2077</v>
      </c>
      <c r="B2081" s="12" t="s">
        <v>13209</v>
      </c>
      <c r="C2081" s="12" t="s">
        <v>33929</v>
      </c>
      <c r="D2081" s="66">
        <v>20.9</v>
      </c>
      <c r="E2081" s="67">
        <v>4.84</v>
      </c>
      <c r="F2081" s="12">
        <v>101.16</v>
      </c>
      <c r="G2081" s="24"/>
    </row>
    <row r="2082" customHeight="1" spans="1:7">
      <c r="A2082" s="12">
        <v>2078</v>
      </c>
      <c r="B2082" s="12" t="s">
        <v>33955</v>
      </c>
      <c r="C2082" s="12" t="s">
        <v>33929</v>
      </c>
      <c r="D2082" s="66">
        <v>14.33</v>
      </c>
      <c r="E2082" s="67">
        <v>4.84</v>
      </c>
      <c r="F2082" s="12">
        <v>69.36</v>
      </c>
      <c r="G2082" s="24"/>
    </row>
    <row r="2083" customHeight="1" spans="1:7">
      <c r="A2083" s="12">
        <v>2079</v>
      </c>
      <c r="B2083" s="12" t="s">
        <v>33956</v>
      </c>
      <c r="C2083" s="12" t="s">
        <v>33929</v>
      </c>
      <c r="D2083" s="66">
        <v>13.71</v>
      </c>
      <c r="E2083" s="67">
        <v>4.84</v>
      </c>
      <c r="F2083" s="12">
        <v>66.36</v>
      </c>
      <c r="G2083" s="24"/>
    </row>
    <row r="2084" customHeight="1" spans="1:7">
      <c r="A2084" s="12">
        <v>2080</v>
      </c>
      <c r="B2084" s="12" t="s">
        <v>33957</v>
      </c>
      <c r="C2084" s="12" t="s">
        <v>33929</v>
      </c>
      <c r="D2084" s="66">
        <v>35.25</v>
      </c>
      <c r="E2084" s="67">
        <v>4.84</v>
      </c>
      <c r="F2084" s="12">
        <v>170.61</v>
      </c>
      <c r="G2084" s="24"/>
    </row>
    <row r="2085" customHeight="1" spans="1:7">
      <c r="A2085" s="12">
        <v>2081</v>
      </c>
      <c r="B2085" s="12" t="s">
        <v>33958</v>
      </c>
      <c r="C2085" s="12" t="s">
        <v>33929</v>
      </c>
      <c r="D2085" s="66">
        <v>108.26</v>
      </c>
      <c r="E2085" s="67">
        <v>4.84</v>
      </c>
      <c r="F2085" s="12">
        <v>523.98</v>
      </c>
      <c r="G2085" s="21" t="s">
        <v>33959</v>
      </c>
    </row>
    <row r="2086" customHeight="1" spans="1:7">
      <c r="A2086" s="12">
        <v>2082</v>
      </c>
      <c r="B2086" s="12" t="s">
        <v>33960</v>
      </c>
      <c r="C2086" s="12" t="s">
        <v>33929</v>
      </c>
      <c r="D2086" s="66">
        <v>10.06</v>
      </c>
      <c r="E2086" s="67">
        <v>4.84</v>
      </c>
      <c r="F2086" s="12">
        <v>48.69</v>
      </c>
      <c r="G2086" s="24"/>
    </row>
    <row r="2087" customHeight="1" spans="1:7">
      <c r="A2087" s="12">
        <v>2083</v>
      </c>
      <c r="B2087" s="12" t="s">
        <v>33961</v>
      </c>
      <c r="C2087" s="12" t="s">
        <v>33929</v>
      </c>
      <c r="D2087" s="66">
        <v>8.71</v>
      </c>
      <c r="E2087" s="67">
        <v>4.84</v>
      </c>
      <c r="F2087" s="12">
        <v>42.16</v>
      </c>
      <c r="G2087" s="24"/>
    </row>
    <row r="2088" customHeight="1" spans="1:7">
      <c r="A2088" s="12">
        <v>2084</v>
      </c>
      <c r="B2088" s="12" t="s">
        <v>23854</v>
      </c>
      <c r="C2088" s="12" t="s">
        <v>33929</v>
      </c>
      <c r="D2088" s="66">
        <v>19.33</v>
      </c>
      <c r="E2088" s="67">
        <v>4.84</v>
      </c>
      <c r="F2088" s="12">
        <v>93.56</v>
      </c>
      <c r="G2088" s="24"/>
    </row>
    <row r="2089" customHeight="1" spans="1:7">
      <c r="A2089" s="12">
        <v>2085</v>
      </c>
      <c r="B2089" s="12" t="s">
        <v>33962</v>
      </c>
      <c r="C2089" s="12" t="s">
        <v>33929</v>
      </c>
      <c r="D2089" s="66">
        <v>35.97</v>
      </c>
      <c r="E2089" s="67">
        <v>4.84</v>
      </c>
      <c r="F2089" s="12">
        <v>174.09</v>
      </c>
      <c r="G2089" s="21" t="s">
        <v>33963</v>
      </c>
    </row>
    <row r="2090" customHeight="1" spans="1:7">
      <c r="A2090" s="12">
        <v>2086</v>
      </c>
      <c r="B2090" s="12" t="s">
        <v>33964</v>
      </c>
      <c r="C2090" s="12" t="s">
        <v>33929</v>
      </c>
      <c r="D2090" s="66">
        <v>13.82</v>
      </c>
      <c r="E2090" s="67">
        <v>4.84</v>
      </c>
      <c r="F2090" s="12">
        <v>66.89</v>
      </c>
      <c r="G2090" s="24"/>
    </row>
    <row r="2091" customHeight="1" spans="1:7">
      <c r="A2091" s="12">
        <v>2087</v>
      </c>
      <c r="B2091" s="12" t="s">
        <v>33965</v>
      </c>
      <c r="C2091" s="12" t="s">
        <v>33929</v>
      </c>
      <c r="D2091" s="66">
        <v>28.92</v>
      </c>
      <c r="E2091" s="67">
        <v>4.84</v>
      </c>
      <c r="F2091" s="12">
        <v>139.97</v>
      </c>
      <c r="G2091" s="21" t="s">
        <v>33966</v>
      </c>
    </row>
    <row r="2092" customHeight="1" spans="1:7">
      <c r="A2092" s="12">
        <v>2088</v>
      </c>
      <c r="B2092" s="12" t="s">
        <v>33967</v>
      </c>
      <c r="C2092" s="12" t="s">
        <v>33929</v>
      </c>
      <c r="D2092" s="66">
        <v>4</v>
      </c>
      <c r="E2092" s="67">
        <v>4.84</v>
      </c>
      <c r="F2092" s="12">
        <v>19.36</v>
      </c>
      <c r="G2092" s="24"/>
    </row>
    <row r="2093" customHeight="1" spans="1:7">
      <c r="A2093" s="12">
        <v>2089</v>
      </c>
      <c r="B2093" s="12" t="s">
        <v>33968</v>
      </c>
      <c r="C2093" s="12" t="s">
        <v>33929</v>
      </c>
      <c r="D2093" s="66">
        <v>7.45</v>
      </c>
      <c r="E2093" s="67">
        <v>4.84</v>
      </c>
      <c r="F2093" s="12">
        <v>36.06</v>
      </c>
      <c r="G2093" s="24"/>
    </row>
    <row r="2094" customHeight="1" spans="1:7">
      <c r="A2094" s="12">
        <v>2090</v>
      </c>
      <c r="B2094" s="12" t="s">
        <v>33969</v>
      </c>
      <c r="C2094" s="12" t="s">
        <v>33929</v>
      </c>
      <c r="D2094" s="66">
        <v>10.51</v>
      </c>
      <c r="E2094" s="67">
        <v>4.84</v>
      </c>
      <c r="F2094" s="12">
        <v>50.87</v>
      </c>
      <c r="G2094" s="24"/>
    </row>
    <row r="2095" customHeight="1" spans="1:7">
      <c r="A2095" s="12">
        <v>2091</v>
      </c>
      <c r="B2095" s="12" t="s">
        <v>33970</v>
      </c>
      <c r="C2095" s="12" t="s">
        <v>33929</v>
      </c>
      <c r="D2095" s="66">
        <v>2.94</v>
      </c>
      <c r="E2095" s="67">
        <v>4.84</v>
      </c>
      <c r="F2095" s="12">
        <v>14.23</v>
      </c>
      <c r="G2095" s="24"/>
    </row>
    <row r="2096" customHeight="1" spans="1:7">
      <c r="A2096" s="12">
        <v>2092</v>
      </c>
      <c r="B2096" s="12" t="s">
        <v>3830</v>
      </c>
      <c r="C2096" s="12" t="s">
        <v>33929</v>
      </c>
      <c r="D2096" s="66">
        <v>21.72</v>
      </c>
      <c r="E2096" s="67">
        <v>4.84</v>
      </c>
      <c r="F2096" s="12">
        <v>105.12</v>
      </c>
      <c r="G2096" s="24"/>
    </row>
    <row r="2097" customHeight="1" spans="1:7">
      <c r="A2097" s="12">
        <v>2093</v>
      </c>
      <c r="B2097" s="12" t="s">
        <v>33971</v>
      </c>
      <c r="C2097" s="12" t="s">
        <v>33972</v>
      </c>
      <c r="D2097" s="66">
        <v>19.86</v>
      </c>
      <c r="E2097" s="67">
        <v>4.84</v>
      </c>
      <c r="F2097" s="12">
        <v>96.12</v>
      </c>
      <c r="G2097" s="24"/>
    </row>
    <row r="2098" customHeight="1" spans="1:7">
      <c r="A2098" s="12">
        <v>2094</v>
      </c>
      <c r="B2098" s="12" t="s">
        <v>13891</v>
      </c>
      <c r="C2098" s="12" t="s">
        <v>33972</v>
      </c>
      <c r="D2098" s="66">
        <v>10.85</v>
      </c>
      <c r="E2098" s="67">
        <v>4.84</v>
      </c>
      <c r="F2098" s="12">
        <v>52.51</v>
      </c>
      <c r="G2098" s="24"/>
    </row>
    <row r="2099" customHeight="1" spans="1:7">
      <c r="A2099" s="12">
        <v>2095</v>
      </c>
      <c r="B2099" s="12" t="s">
        <v>1044</v>
      </c>
      <c r="C2099" s="12" t="s">
        <v>33972</v>
      </c>
      <c r="D2099" s="66">
        <v>53.86</v>
      </c>
      <c r="E2099" s="67">
        <v>4.84</v>
      </c>
      <c r="F2099" s="12">
        <v>260.68</v>
      </c>
      <c r="G2099" s="21" t="s">
        <v>33973</v>
      </c>
    </row>
    <row r="2100" customHeight="1" spans="1:7">
      <c r="A2100" s="12">
        <v>2096</v>
      </c>
      <c r="B2100" s="12" t="s">
        <v>33974</v>
      </c>
      <c r="C2100" s="12" t="s">
        <v>33972</v>
      </c>
      <c r="D2100" s="66">
        <v>19.45</v>
      </c>
      <c r="E2100" s="67">
        <v>4.84</v>
      </c>
      <c r="F2100" s="12">
        <v>94.14</v>
      </c>
      <c r="G2100" s="24" t="s">
        <v>33975</v>
      </c>
    </row>
    <row r="2101" customHeight="1" spans="1:7">
      <c r="A2101" s="12">
        <v>2097</v>
      </c>
      <c r="B2101" s="12" t="s">
        <v>33976</v>
      </c>
      <c r="C2101" s="12" t="s">
        <v>33972</v>
      </c>
      <c r="D2101" s="66">
        <v>31.96</v>
      </c>
      <c r="E2101" s="67">
        <v>4.84</v>
      </c>
      <c r="F2101" s="12">
        <v>154.69</v>
      </c>
      <c r="G2101" s="21" t="s">
        <v>33977</v>
      </c>
    </row>
    <row r="2102" customHeight="1" spans="1:7">
      <c r="A2102" s="12">
        <v>2098</v>
      </c>
      <c r="B2102" s="12" t="s">
        <v>33978</v>
      </c>
      <c r="C2102" s="12" t="s">
        <v>33972</v>
      </c>
      <c r="D2102" s="66">
        <v>7.69</v>
      </c>
      <c r="E2102" s="67">
        <v>4.84</v>
      </c>
      <c r="F2102" s="12">
        <v>37.22</v>
      </c>
      <c r="G2102" s="24"/>
    </row>
    <row r="2103" customHeight="1" spans="1:7">
      <c r="A2103" s="12">
        <v>2099</v>
      </c>
      <c r="B2103" s="12" t="s">
        <v>33979</v>
      </c>
      <c r="C2103" s="12" t="s">
        <v>33972</v>
      </c>
      <c r="D2103" s="66">
        <v>36.12</v>
      </c>
      <c r="E2103" s="67">
        <v>4.84</v>
      </c>
      <c r="F2103" s="12">
        <v>174.82</v>
      </c>
      <c r="G2103" s="21" t="s">
        <v>33980</v>
      </c>
    </row>
    <row r="2104" customHeight="1" spans="1:7">
      <c r="A2104" s="12">
        <v>2100</v>
      </c>
      <c r="B2104" s="12" t="s">
        <v>33304</v>
      </c>
      <c r="C2104" s="12" t="s">
        <v>33972</v>
      </c>
      <c r="D2104" s="66">
        <v>7.46</v>
      </c>
      <c r="E2104" s="67">
        <v>4.84</v>
      </c>
      <c r="F2104" s="12">
        <v>36.11</v>
      </c>
      <c r="G2104" s="24"/>
    </row>
    <row r="2105" customHeight="1" spans="1:7">
      <c r="A2105" s="12">
        <v>2101</v>
      </c>
      <c r="B2105" s="12" t="s">
        <v>33981</v>
      </c>
      <c r="C2105" s="12" t="s">
        <v>33972</v>
      </c>
      <c r="D2105" s="66">
        <v>4.73</v>
      </c>
      <c r="E2105" s="67">
        <v>4.84</v>
      </c>
      <c r="F2105" s="12">
        <v>22.89</v>
      </c>
      <c r="G2105" s="21" t="s">
        <v>33982</v>
      </c>
    </row>
    <row r="2106" customHeight="1" spans="1:7">
      <c r="A2106" s="12">
        <v>2102</v>
      </c>
      <c r="B2106" s="12" t="s">
        <v>33983</v>
      </c>
      <c r="C2106" s="12" t="s">
        <v>33972</v>
      </c>
      <c r="D2106" s="66">
        <v>17.21</v>
      </c>
      <c r="E2106" s="67">
        <v>4.84</v>
      </c>
      <c r="F2106" s="12">
        <v>83.3</v>
      </c>
      <c r="G2106" s="24" t="s">
        <v>33984</v>
      </c>
    </row>
    <row r="2107" customHeight="1" spans="1:7">
      <c r="A2107" s="12">
        <v>2103</v>
      </c>
      <c r="B2107" s="12" t="s">
        <v>33985</v>
      </c>
      <c r="C2107" s="12" t="s">
        <v>33972</v>
      </c>
      <c r="D2107" s="66">
        <v>13.18</v>
      </c>
      <c r="E2107" s="67">
        <v>4.84</v>
      </c>
      <c r="F2107" s="12">
        <v>63.79</v>
      </c>
      <c r="G2107" s="24"/>
    </row>
    <row r="2108" customHeight="1" spans="1:7">
      <c r="A2108" s="12">
        <v>2104</v>
      </c>
      <c r="B2108" s="12" t="s">
        <v>33986</v>
      </c>
      <c r="C2108" s="12" t="s">
        <v>33972</v>
      </c>
      <c r="D2108" s="66">
        <v>16.49</v>
      </c>
      <c r="E2108" s="67">
        <v>4.84</v>
      </c>
      <c r="F2108" s="12">
        <v>79.81</v>
      </c>
      <c r="G2108" s="24"/>
    </row>
    <row r="2109" customHeight="1" spans="1:7">
      <c r="A2109" s="12">
        <v>2105</v>
      </c>
      <c r="B2109" s="12" t="s">
        <v>1654</v>
      </c>
      <c r="C2109" s="12" t="s">
        <v>33972</v>
      </c>
      <c r="D2109" s="66">
        <v>22.51</v>
      </c>
      <c r="E2109" s="67">
        <v>4.84</v>
      </c>
      <c r="F2109" s="12">
        <v>108.95</v>
      </c>
      <c r="G2109" s="24"/>
    </row>
    <row r="2110" customHeight="1" spans="1:7">
      <c r="A2110" s="12">
        <v>2106</v>
      </c>
      <c r="B2110" s="12" t="s">
        <v>33987</v>
      </c>
      <c r="C2110" s="12" t="s">
        <v>33972</v>
      </c>
      <c r="D2110" s="66">
        <v>72.45</v>
      </c>
      <c r="E2110" s="67">
        <v>4.84</v>
      </c>
      <c r="F2110" s="12">
        <v>350.66</v>
      </c>
      <c r="G2110" s="21" t="s">
        <v>33988</v>
      </c>
    </row>
    <row r="2111" customHeight="1" spans="1:7">
      <c r="A2111" s="12">
        <v>2107</v>
      </c>
      <c r="B2111" s="12" t="s">
        <v>33989</v>
      </c>
      <c r="C2111" s="12" t="s">
        <v>33972</v>
      </c>
      <c r="D2111" s="66">
        <v>4.07</v>
      </c>
      <c r="E2111" s="67">
        <v>4.84</v>
      </c>
      <c r="F2111" s="12">
        <v>19.7</v>
      </c>
      <c r="G2111" s="24"/>
    </row>
    <row r="2112" customHeight="1" spans="1:7">
      <c r="A2112" s="12">
        <v>2108</v>
      </c>
      <c r="B2112" s="12" t="s">
        <v>33967</v>
      </c>
      <c r="C2112" s="12" t="s">
        <v>33972</v>
      </c>
      <c r="D2112" s="66">
        <v>4.36</v>
      </c>
      <c r="E2112" s="67">
        <v>4.84</v>
      </c>
      <c r="F2112" s="12">
        <v>21.1</v>
      </c>
      <c r="G2112" s="24"/>
    </row>
    <row r="2113" customHeight="1" spans="1:7">
      <c r="A2113" s="12">
        <v>2109</v>
      </c>
      <c r="B2113" s="12" t="s">
        <v>33990</v>
      </c>
      <c r="C2113" s="12" t="s">
        <v>33972</v>
      </c>
      <c r="D2113" s="66">
        <v>26.81</v>
      </c>
      <c r="E2113" s="67">
        <v>4.84</v>
      </c>
      <c r="F2113" s="12">
        <v>129.76</v>
      </c>
      <c r="G2113" s="24"/>
    </row>
    <row r="2114" customHeight="1" spans="1:7">
      <c r="A2114" s="12">
        <v>2110</v>
      </c>
      <c r="B2114" s="12" t="s">
        <v>33991</v>
      </c>
      <c r="C2114" s="12" t="s">
        <v>33972</v>
      </c>
      <c r="D2114" s="66">
        <v>25.78</v>
      </c>
      <c r="E2114" s="67">
        <v>4.84</v>
      </c>
      <c r="F2114" s="12">
        <v>124.78</v>
      </c>
      <c r="G2114" s="21" t="s">
        <v>33992</v>
      </c>
    </row>
    <row r="2115" customHeight="1" spans="1:7">
      <c r="A2115" s="12">
        <v>2111</v>
      </c>
      <c r="B2115" s="12" t="s">
        <v>33993</v>
      </c>
      <c r="C2115" s="12" t="s">
        <v>33972</v>
      </c>
      <c r="D2115" s="66">
        <v>8.25</v>
      </c>
      <c r="E2115" s="67">
        <v>4.84</v>
      </c>
      <c r="F2115" s="12">
        <v>39.93</v>
      </c>
      <c r="G2115" s="24" t="s">
        <v>33994</v>
      </c>
    </row>
    <row r="2116" customHeight="1" spans="1:7">
      <c r="A2116" s="12">
        <v>2112</v>
      </c>
      <c r="B2116" s="12" t="s">
        <v>33995</v>
      </c>
      <c r="C2116" s="12" t="s">
        <v>33972</v>
      </c>
      <c r="D2116" s="66">
        <v>63.17</v>
      </c>
      <c r="E2116" s="67">
        <v>4.84</v>
      </c>
      <c r="F2116" s="12">
        <v>305.74</v>
      </c>
      <c r="G2116" s="21" t="s">
        <v>33996</v>
      </c>
    </row>
    <row r="2117" customHeight="1" spans="1:7">
      <c r="A2117" s="12">
        <v>2113</v>
      </c>
      <c r="B2117" s="12" t="s">
        <v>13893</v>
      </c>
      <c r="C2117" s="12" t="s">
        <v>33972</v>
      </c>
      <c r="D2117" s="66">
        <v>46.4</v>
      </c>
      <c r="E2117" s="67">
        <v>4.84</v>
      </c>
      <c r="F2117" s="12">
        <v>224.58</v>
      </c>
      <c r="G2117" s="21" t="s">
        <v>33997</v>
      </c>
    </row>
    <row r="2118" customHeight="1" spans="1:7">
      <c r="A2118" s="12">
        <v>2114</v>
      </c>
      <c r="B2118" s="12" t="s">
        <v>33998</v>
      </c>
      <c r="C2118" s="12" t="s">
        <v>33972</v>
      </c>
      <c r="D2118" s="66">
        <v>4.54</v>
      </c>
      <c r="E2118" s="67">
        <v>4.84</v>
      </c>
      <c r="F2118" s="12">
        <v>21.97</v>
      </c>
      <c r="G2118" s="24"/>
    </row>
    <row r="2119" customHeight="1" spans="1:7">
      <c r="A2119" s="12">
        <v>2115</v>
      </c>
      <c r="B2119" s="68" t="s">
        <v>33999</v>
      </c>
      <c r="C2119" s="69" t="s">
        <v>33972</v>
      </c>
      <c r="D2119" s="66">
        <v>41.48</v>
      </c>
      <c r="E2119" s="67">
        <v>4.84</v>
      </c>
      <c r="F2119" s="12">
        <v>200.76</v>
      </c>
      <c r="G2119" s="21" t="s">
        <v>34000</v>
      </c>
    </row>
    <row r="2120" customHeight="1" spans="1:7">
      <c r="A2120" s="12">
        <v>2116</v>
      </c>
      <c r="B2120" s="12" t="s">
        <v>34001</v>
      </c>
      <c r="C2120" s="12" t="s">
        <v>33972</v>
      </c>
      <c r="D2120" s="66">
        <v>20.05</v>
      </c>
      <c r="E2120" s="67">
        <v>4.84</v>
      </c>
      <c r="F2120" s="12">
        <v>97.04</v>
      </c>
      <c r="G2120" s="24"/>
    </row>
    <row r="2121" customHeight="1" spans="1:7">
      <c r="A2121" s="12">
        <v>2117</v>
      </c>
      <c r="B2121" s="12" t="s">
        <v>34002</v>
      </c>
      <c r="C2121" s="12" t="s">
        <v>33972</v>
      </c>
      <c r="D2121" s="66">
        <v>12.57</v>
      </c>
      <c r="E2121" s="67">
        <v>4.84</v>
      </c>
      <c r="F2121" s="12">
        <v>60.84</v>
      </c>
      <c r="G2121" s="24"/>
    </row>
    <row r="2122" customHeight="1" spans="1:7">
      <c r="A2122" s="12">
        <v>2118</v>
      </c>
      <c r="B2122" s="12" t="s">
        <v>6280</v>
      </c>
      <c r="C2122" s="12" t="s">
        <v>33972</v>
      </c>
      <c r="D2122" s="66">
        <v>7.28</v>
      </c>
      <c r="E2122" s="67">
        <v>4.84</v>
      </c>
      <c r="F2122" s="12">
        <v>35.24</v>
      </c>
      <c r="G2122" s="24"/>
    </row>
    <row r="2123" customHeight="1" spans="1:7">
      <c r="A2123" s="12">
        <v>2119</v>
      </c>
      <c r="B2123" s="12" t="s">
        <v>9445</v>
      </c>
      <c r="C2123" s="12" t="s">
        <v>33972</v>
      </c>
      <c r="D2123" s="66">
        <v>8.72</v>
      </c>
      <c r="E2123" s="67">
        <v>4.84</v>
      </c>
      <c r="F2123" s="12">
        <v>42.2</v>
      </c>
      <c r="G2123" s="24"/>
    </row>
    <row r="2124" customHeight="1" spans="1:7">
      <c r="A2124" s="12">
        <v>2120</v>
      </c>
      <c r="B2124" s="12" t="s">
        <v>34003</v>
      </c>
      <c r="C2124" s="12" t="s">
        <v>33972</v>
      </c>
      <c r="D2124" s="66">
        <v>16.43</v>
      </c>
      <c r="E2124" s="67">
        <v>4.84</v>
      </c>
      <c r="F2124" s="12">
        <v>79.52</v>
      </c>
      <c r="G2124" s="24"/>
    </row>
    <row r="2125" customHeight="1" spans="1:7">
      <c r="A2125" s="12">
        <v>2121</v>
      </c>
      <c r="B2125" s="12" t="s">
        <v>20093</v>
      </c>
      <c r="C2125" s="12" t="s">
        <v>33972</v>
      </c>
      <c r="D2125" s="66">
        <v>6.02</v>
      </c>
      <c r="E2125" s="67">
        <v>4.84</v>
      </c>
      <c r="F2125" s="12">
        <v>29.14</v>
      </c>
      <c r="G2125" s="24"/>
    </row>
    <row r="2126" customHeight="1" spans="1:7">
      <c r="A2126" s="12">
        <v>2122</v>
      </c>
      <c r="B2126" s="12" t="s">
        <v>34004</v>
      </c>
      <c r="C2126" s="12" t="s">
        <v>33972</v>
      </c>
      <c r="D2126" s="66">
        <v>17.31</v>
      </c>
      <c r="E2126" s="67">
        <v>4.84</v>
      </c>
      <c r="F2126" s="12">
        <v>83.78</v>
      </c>
      <c r="G2126" s="24"/>
    </row>
    <row r="2127" customHeight="1" spans="1:7">
      <c r="A2127" s="12">
        <v>2123</v>
      </c>
      <c r="B2127" s="12" t="s">
        <v>34005</v>
      </c>
      <c r="C2127" s="12" t="s">
        <v>33972</v>
      </c>
      <c r="D2127" s="66">
        <v>12.47</v>
      </c>
      <c r="E2127" s="67">
        <v>4.84</v>
      </c>
      <c r="F2127" s="12">
        <v>60.35</v>
      </c>
      <c r="G2127" s="24" t="s">
        <v>34006</v>
      </c>
    </row>
    <row r="2128" customHeight="1" spans="1:7">
      <c r="A2128" s="12">
        <v>2124</v>
      </c>
      <c r="B2128" s="12" t="s">
        <v>34007</v>
      </c>
      <c r="C2128" s="12" t="s">
        <v>33972</v>
      </c>
      <c r="D2128" s="66">
        <v>12.86</v>
      </c>
      <c r="E2128" s="67">
        <v>4.84</v>
      </c>
      <c r="F2128" s="12">
        <v>62.24</v>
      </c>
      <c r="G2128" s="24"/>
    </row>
    <row r="2129" customHeight="1" spans="1:7">
      <c r="A2129" s="12">
        <v>2125</v>
      </c>
      <c r="B2129" s="12" t="s">
        <v>34008</v>
      </c>
      <c r="C2129" s="12" t="s">
        <v>33972</v>
      </c>
      <c r="D2129" s="66">
        <v>7.09</v>
      </c>
      <c r="E2129" s="67">
        <v>4.84</v>
      </c>
      <c r="F2129" s="12">
        <v>34.32</v>
      </c>
      <c r="G2129" s="24"/>
    </row>
    <row r="2130" customHeight="1" spans="1:7">
      <c r="A2130" s="12">
        <v>2126</v>
      </c>
      <c r="B2130" s="12" t="s">
        <v>34009</v>
      </c>
      <c r="C2130" s="12" t="s">
        <v>33972</v>
      </c>
      <c r="D2130" s="66">
        <v>15.69</v>
      </c>
      <c r="E2130" s="67">
        <v>4.84</v>
      </c>
      <c r="F2130" s="12">
        <v>75.94</v>
      </c>
      <c r="G2130" s="24" t="s">
        <v>34010</v>
      </c>
    </row>
    <row r="2131" customHeight="1" spans="1:7">
      <c r="A2131" s="12">
        <v>2127</v>
      </c>
      <c r="B2131" s="12" t="s">
        <v>14067</v>
      </c>
      <c r="C2131" s="12" t="s">
        <v>33972</v>
      </c>
      <c r="D2131" s="66">
        <v>16.91</v>
      </c>
      <c r="E2131" s="67">
        <v>4.84</v>
      </c>
      <c r="F2131" s="12">
        <v>81.84</v>
      </c>
      <c r="G2131" s="24" t="s">
        <v>34011</v>
      </c>
    </row>
    <row r="2132" customHeight="1" spans="1:7">
      <c r="A2132" s="12">
        <v>2128</v>
      </c>
      <c r="B2132" s="12" t="s">
        <v>34012</v>
      </c>
      <c r="C2132" s="12" t="s">
        <v>33972</v>
      </c>
      <c r="D2132" s="66">
        <v>11.64</v>
      </c>
      <c r="E2132" s="67">
        <v>4.84</v>
      </c>
      <c r="F2132" s="12">
        <v>56.34</v>
      </c>
      <c r="G2132" s="24"/>
    </row>
    <row r="2133" customHeight="1" spans="1:7">
      <c r="A2133" s="12">
        <v>2129</v>
      </c>
      <c r="B2133" s="12" t="s">
        <v>34013</v>
      </c>
      <c r="C2133" s="12" t="s">
        <v>34014</v>
      </c>
      <c r="D2133" s="66">
        <v>1.16</v>
      </c>
      <c r="E2133" s="67">
        <v>4.84</v>
      </c>
      <c r="F2133" s="12">
        <v>5.61</v>
      </c>
      <c r="G2133" s="24"/>
    </row>
    <row r="2134" customHeight="1" spans="1:7">
      <c r="A2134" s="12">
        <v>2130</v>
      </c>
      <c r="B2134" s="12" t="s">
        <v>34015</v>
      </c>
      <c r="C2134" s="12" t="s">
        <v>34014</v>
      </c>
      <c r="D2134" s="66">
        <v>8.33</v>
      </c>
      <c r="E2134" s="67">
        <v>4.84</v>
      </c>
      <c r="F2134" s="12">
        <v>40.32</v>
      </c>
      <c r="G2134" s="24"/>
    </row>
    <row r="2135" customHeight="1" spans="1:7">
      <c r="A2135" s="12">
        <v>2131</v>
      </c>
      <c r="B2135" s="12" t="s">
        <v>7308</v>
      </c>
      <c r="C2135" s="12" t="s">
        <v>34014</v>
      </c>
      <c r="D2135" s="66">
        <v>12.5</v>
      </c>
      <c r="E2135" s="67">
        <v>4.84</v>
      </c>
      <c r="F2135" s="12">
        <v>60.5</v>
      </c>
      <c r="G2135" s="24"/>
    </row>
    <row r="2136" customHeight="1" spans="1:7">
      <c r="A2136" s="12">
        <v>2132</v>
      </c>
      <c r="B2136" s="12" t="s">
        <v>34016</v>
      </c>
      <c r="C2136" s="12" t="s">
        <v>34014</v>
      </c>
      <c r="D2136" s="66">
        <v>6.59</v>
      </c>
      <c r="E2136" s="67">
        <v>4.84</v>
      </c>
      <c r="F2136" s="12">
        <v>31.9</v>
      </c>
      <c r="G2136" s="24"/>
    </row>
    <row r="2137" customHeight="1" spans="1:7">
      <c r="A2137" s="12">
        <v>2133</v>
      </c>
      <c r="B2137" s="12" t="s">
        <v>34017</v>
      </c>
      <c r="C2137" s="12" t="s">
        <v>34014</v>
      </c>
      <c r="D2137" s="66">
        <v>1.1</v>
      </c>
      <c r="E2137" s="67">
        <v>4.84</v>
      </c>
      <c r="F2137" s="12">
        <v>5.32</v>
      </c>
      <c r="G2137" s="24"/>
    </row>
    <row r="2138" customHeight="1" spans="1:7">
      <c r="A2138" s="12">
        <v>2134</v>
      </c>
      <c r="B2138" s="12" t="s">
        <v>432</v>
      </c>
      <c r="C2138" s="12" t="s">
        <v>34014</v>
      </c>
      <c r="D2138" s="66">
        <v>5.1</v>
      </c>
      <c r="E2138" s="67">
        <v>4.84</v>
      </c>
      <c r="F2138" s="12">
        <v>24.68</v>
      </c>
      <c r="G2138" s="24"/>
    </row>
    <row r="2139" customHeight="1" spans="1:7">
      <c r="A2139" s="12">
        <v>2135</v>
      </c>
      <c r="B2139" s="12" t="s">
        <v>8571</v>
      </c>
      <c r="C2139" s="12" t="s">
        <v>34014</v>
      </c>
      <c r="D2139" s="66">
        <v>11.73</v>
      </c>
      <c r="E2139" s="67">
        <v>4.84</v>
      </c>
      <c r="F2139" s="12">
        <v>56.77</v>
      </c>
      <c r="G2139" s="24"/>
    </row>
    <row r="2140" customHeight="1" spans="1:7">
      <c r="A2140" s="12">
        <v>2136</v>
      </c>
      <c r="B2140" s="12" t="s">
        <v>34018</v>
      </c>
      <c r="C2140" s="12" t="s">
        <v>34014</v>
      </c>
      <c r="D2140" s="66">
        <v>1.18</v>
      </c>
      <c r="E2140" s="67">
        <v>4.84</v>
      </c>
      <c r="F2140" s="12">
        <v>5.71</v>
      </c>
      <c r="G2140" s="24"/>
    </row>
    <row r="2141" customHeight="1" spans="1:7">
      <c r="A2141" s="12">
        <v>2137</v>
      </c>
      <c r="B2141" s="12" t="s">
        <v>7830</v>
      </c>
      <c r="C2141" s="12" t="s">
        <v>34014</v>
      </c>
      <c r="D2141" s="66">
        <v>6.55</v>
      </c>
      <c r="E2141" s="67">
        <v>4.84</v>
      </c>
      <c r="F2141" s="12">
        <v>31.7</v>
      </c>
      <c r="G2141" s="24"/>
    </row>
    <row r="2142" customHeight="1" spans="1:7">
      <c r="A2142" s="12">
        <v>2138</v>
      </c>
      <c r="B2142" s="12" t="s">
        <v>34019</v>
      </c>
      <c r="C2142" s="12" t="s">
        <v>34014</v>
      </c>
      <c r="D2142" s="66">
        <v>4.42</v>
      </c>
      <c r="E2142" s="67">
        <v>4.84</v>
      </c>
      <c r="F2142" s="12">
        <v>21.39</v>
      </c>
      <c r="G2142" s="21"/>
    </row>
    <row r="2143" customHeight="1" spans="1:7">
      <c r="A2143" s="12">
        <v>2139</v>
      </c>
      <c r="B2143" s="12" t="s">
        <v>207</v>
      </c>
      <c r="C2143" s="12" t="s">
        <v>34014</v>
      </c>
      <c r="D2143" s="66">
        <v>2.05</v>
      </c>
      <c r="E2143" s="67">
        <v>4.84</v>
      </c>
      <c r="F2143" s="12">
        <v>9.92</v>
      </c>
      <c r="G2143" s="24"/>
    </row>
    <row r="2144" customHeight="1" spans="1:7">
      <c r="A2144" s="12">
        <v>2140</v>
      </c>
      <c r="B2144" s="12" t="s">
        <v>34020</v>
      </c>
      <c r="C2144" s="12" t="s">
        <v>34014</v>
      </c>
      <c r="D2144" s="66">
        <v>5.47</v>
      </c>
      <c r="E2144" s="67">
        <v>4.84</v>
      </c>
      <c r="F2144" s="12">
        <v>26.47</v>
      </c>
      <c r="G2144" s="24"/>
    </row>
    <row r="2145" customHeight="1" spans="1:7">
      <c r="A2145" s="12">
        <v>2141</v>
      </c>
      <c r="B2145" s="12" t="s">
        <v>34021</v>
      </c>
      <c r="C2145" s="12" t="s">
        <v>34014</v>
      </c>
      <c r="D2145" s="66">
        <v>22.4</v>
      </c>
      <c r="E2145" s="67">
        <v>4.84</v>
      </c>
      <c r="F2145" s="12">
        <v>108.42</v>
      </c>
      <c r="G2145" s="21" t="s">
        <v>34022</v>
      </c>
    </row>
    <row r="2146" customHeight="1" spans="1:7">
      <c r="A2146" s="12">
        <v>2142</v>
      </c>
      <c r="B2146" s="12" t="s">
        <v>34023</v>
      </c>
      <c r="C2146" s="12" t="s">
        <v>34014</v>
      </c>
      <c r="D2146" s="66">
        <v>4.19</v>
      </c>
      <c r="E2146" s="67">
        <v>4.84</v>
      </c>
      <c r="F2146" s="12">
        <v>20.28</v>
      </c>
      <c r="G2146" s="24"/>
    </row>
    <row r="2147" customHeight="1" spans="1:7">
      <c r="A2147" s="12">
        <v>2143</v>
      </c>
      <c r="B2147" s="12" t="s">
        <v>34024</v>
      </c>
      <c r="C2147" s="12" t="s">
        <v>34014</v>
      </c>
      <c r="D2147" s="66">
        <v>24.4</v>
      </c>
      <c r="E2147" s="67">
        <v>4.84</v>
      </c>
      <c r="F2147" s="12">
        <v>118.1</v>
      </c>
      <c r="G2147" s="21" t="s">
        <v>34025</v>
      </c>
    </row>
    <row r="2148" customHeight="1" spans="1:7">
      <c r="A2148" s="12">
        <v>2144</v>
      </c>
      <c r="B2148" s="12" t="s">
        <v>1868</v>
      </c>
      <c r="C2148" s="12" t="s">
        <v>34014</v>
      </c>
      <c r="D2148" s="66">
        <v>10</v>
      </c>
      <c r="E2148" s="67">
        <v>4.84</v>
      </c>
      <c r="F2148" s="12">
        <v>48.4</v>
      </c>
      <c r="G2148" s="24"/>
    </row>
    <row r="2149" customHeight="1" spans="1:7">
      <c r="A2149" s="12">
        <v>2145</v>
      </c>
      <c r="B2149" s="12" t="s">
        <v>34026</v>
      </c>
      <c r="C2149" s="12" t="s">
        <v>34014</v>
      </c>
      <c r="D2149" s="66">
        <v>2.25</v>
      </c>
      <c r="E2149" s="67">
        <v>4.84</v>
      </c>
      <c r="F2149" s="12">
        <v>10.89</v>
      </c>
      <c r="G2149" s="24"/>
    </row>
    <row r="2150" customHeight="1" spans="1:7">
      <c r="A2150" s="12">
        <v>2146</v>
      </c>
      <c r="B2150" s="12" t="s">
        <v>34027</v>
      </c>
      <c r="C2150" s="12" t="s">
        <v>34014</v>
      </c>
      <c r="D2150" s="66">
        <v>12</v>
      </c>
      <c r="E2150" s="67">
        <v>4.84</v>
      </c>
      <c r="F2150" s="12">
        <v>58.08</v>
      </c>
      <c r="G2150" s="24"/>
    </row>
    <row r="2151" customHeight="1" spans="1:7">
      <c r="A2151" s="12">
        <v>2147</v>
      </c>
      <c r="B2151" s="12" t="s">
        <v>34028</v>
      </c>
      <c r="C2151" s="12" t="s">
        <v>34014</v>
      </c>
      <c r="D2151" s="66">
        <v>3.74</v>
      </c>
      <c r="E2151" s="67">
        <v>4.84</v>
      </c>
      <c r="F2151" s="12">
        <v>18.1</v>
      </c>
      <c r="G2151" s="24"/>
    </row>
    <row r="2152" customHeight="1" spans="1:7">
      <c r="A2152" s="12">
        <v>2148</v>
      </c>
      <c r="B2152" s="12" t="s">
        <v>34029</v>
      </c>
      <c r="C2152" s="12" t="s">
        <v>34014</v>
      </c>
      <c r="D2152" s="66">
        <v>7.32</v>
      </c>
      <c r="E2152" s="67">
        <v>4.84</v>
      </c>
      <c r="F2152" s="12">
        <v>35.43</v>
      </c>
      <c r="G2152" s="24"/>
    </row>
    <row r="2153" customHeight="1" spans="1:7">
      <c r="A2153" s="12">
        <v>2149</v>
      </c>
      <c r="B2153" s="12" t="s">
        <v>11615</v>
      </c>
      <c r="C2153" s="12" t="s">
        <v>34014</v>
      </c>
      <c r="D2153" s="66">
        <v>1.6</v>
      </c>
      <c r="E2153" s="67">
        <v>4.84</v>
      </c>
      <c r="F2153" s="12">
        <v>7.74</v>
      </c>
      <c r="G2153" s="24"/>
    </row>
    <row r="2154" customHeight="1" spans="1:7">
      <c r="A2154" s="12">
        <v>2150</v>
      </c>
      <c r="B2154" s="12" t="s">
        <v>34030</v>
      </c>
      <c r="C2154" s="12" t="s">
        <v>34014</v>
      </c>
      <c r="D2154" s="66">
        <v>3.4</v>
      </c>
      <c r="E2154" s="67">
        <v>4.84</v>
      </c>
      <c r="F2154" s="12">
        <v>16.46</v>
      </c>
      <c r="G2154" s="24"/>
    </row>
    <row r="2155" customHeight="1" spans="1:7">
      <c r="A2155" s="12">
        <v>2151</v>
      </c>
      <c r="B2155" s="12" t="s">
        <v>34031</v>
      </c>
      <c r="C2155" s="12" t="s">
        <v>34014</v>
      </c>
      <c r="D2155" s="66">
        <v>2.34</v>
      </c>
      <c r="E2155" s="67">
        <v>4.84</v>
      </c>
      <c r="F2155" s="12">
        <v>11.33</v>
      </c>
      <c r="G2155" s="24"/>
    </row>
    <row r="2156" customHeight="1" spans="1:7">
      <c r="A2156" s="12">
        <v>2152</v>
      </c>
      <c r="B2156" s="12" t="s">
        <v>34032</v>
      </c>
      <c r="C2156" s="12" t="s">
        <v>34014</v>
      </c>
      <c r="D2156" s="66">
        <v>9.3</v>
      </c>
      <c r="E2156" s="67">
        <v>4.84</v>
      </c>
      <c r="F2156" s="12">
        <v>45.01</v>
      </c>
      <c r="G2156" s="24" t="s">
        <v>34033</v>
      </c>
    </row>
    <row r="2157" customHeight="1" spans="1:7">
      <c r="A2157" s="12">
        <v>2153</v>
      </c>
      <c r="B2157" s="12" t="s">
        <v>47</v>
      </c>
      <c r="C2157" s="12" t="s">
        <v>34014</v>
      </c>
      <c r="D2157" s="66">
        <v>3.83</v>
      </c>
      <c r="E2157" s="67">
        <v>4.84</v>
      </c>
      <c r="F2157" s="12">
        <v>18.54</v>
      </c>
      <c r="G2157" s="24"/>
    </row>
    <row r="2158" s="3" customFormat="1" customHeight="1" spans="1:7">
      <c r="A2158" s="12">
        <v>2154</v>
      </c>
      <c r="B2158" s="12" t="s">
        <v>34034</v>
      </c>
      <c r="C2158" s="12" t="s">
        <v>34014</v>
      </c>
      <c r="D2158" s="66">
        <v>6.9</v>
      </c>
      <c r="E2158" s="67">
        <v>4.84</v>
      </c>
      <c r="F2158" s="12">
        <v>33.4</v>
      </c>
      <c r="G2158" s="24"/>
    </row>
    <row r="2159" customHeight="1" spans="1:7">
      <c r="A2159" s="12">
        <v>2155</v>
      </c>
      <c r="B2159" s="12" t="s">
        <v>34035</v>
      </c>
      <c r="C2159" s="12" t="s">
        <v>34014</v>
      </c>
      <c r="D2159" s="66">
        <v>8.98</v>
      </c>
      <c r="E2159" s="67">
        <v>4.84</v>
      </c>
      <c r="F2159" s="12">
        <v>43.46</v>
      </c>
      <c r="G2159" s="24"/>
    </row>
    <row r="2160" customHeight="1" spans="1:7">
      <c r="A2160" s="12">
        <v>2156</v>
      </c>
      <c r="B2160" s="12" t="s">
        <v>34036</v>
      </c>
      <c r="C2160" s="12" t="s">
        <v>34014</v>
      </c>
      <c r="D2160" s="66">
        <v>3.44</v>
      </c>
      <c r="E2160" s="67">
        <v>4.84</v>
      </c>
      <c r="F2160" s="12">
        <v>16.65</v>
      </c>
      <c r="G2160" s="24"/>
    </row>
    <row r="2161" customHeight="1" spans="1:7">
      <c r="A2161" s="12">
        <v>2157</v>
      </c>
      <c r="B2161" s="12" t="s">
        <v>34037</v>
      </c>
      <c r="C2161" s="12" t="s">
        <v>34014</v>
      </c>
      <c r="D2161" s="66">
        <v>0.5</v>
      </c>
      <c r="E2161" s="67">
        <v>4.84</v>
      </c>
      <c r="F2161" s="12">
        <v>2.42</v>
      </c>
      <c r="G2161" s="24"/>
    </row>
    <row r="2162" customHeight="1" spans="1:7">
      <c r="A2162" s="12">
        <v>2158</v>
      </c>
      <c r="B2162" s="12" t="s">
        <v>34038</v>
      </c>
      <c r="C2162" s="12" t="s">
        <v>34014</v>
      </c>
      <c r="D2162" s="66">
        <v>9</v>
      </c>
      <c r="E2162" s="67">
        <v>4.84</v>
      </c>
      <c r="F2162" s="12">
        <v>43.56</v>
      </c>
      <c r="G2162" s="24" t="s">
        <v>34039</v>
      </c>
    </row>
    <row r="2163" customHeight="1" spans="1:7">
      <c r="A2163" s="12">
        <v>2159</v>
      </c>
      <c r="B2163" s="12" t="s">
        <v>30999</v>
      </c>
      <c r="C2163" s="12" t="s">
        <v>34014</v>
      </c>
      <c r="D2163" s="66">
        <v>1.6</v>
      </c>
      <c r="E2163" s="67">
        <v>4.84</v>
      </c>
      <c r="F2163" s="12">
        <v>7.74</v>
      </c>
      <c r="G2163" s="24"/>
    </row>
    <row r="2164" s="3" customFormat="1" customHeight="1" spans="1:7">
      <c r="A2164" s="12">
        <v>2160</v>
      </c>
      <c r="B2164" s="12" t="s">
        <v>34040</v>
      </c>
      <c r="C2164" s="12" t="s">
        <v>34014</v>
      </c>
      <c r="D2164" s="66">
        <v>2</v>
      </c>
      <c r="E2164" s="67">
        <v>4.84</v>
      </c>
      <c r="F2164" s="12">
        <v>9.68</v>
      </c>
      <c r="G2164" s="24"/>
    </row>
    <row r="2165" customHeight="1" spans="1:7">
      <c r="A2165" s="12">
        <v>2161</v>
      </c>
      <c r="B2165" s="12" t="s">
        <v>34041</v>
      </c>
      <c r="C2165" s="12" t="s">
        <v>34014</v>
      </c>
      <c r="D2165" s="66">
        <v>14.81</v>
      </c>
      <c r="E2165" s="67">
        <v>4.84</v>
      </c>
      <c r="F2165" s="12">
        <v>71.68</v>
      </c>
      <c r="G2165" s="24"/>
    </row>
    <row r="2166" customHeight="1" spans="1:9">
      <c r="A2166" s="12">
        <v>2162</v>
      </c>
      <c r="B2166" s="12" t="s">
        <v>31464</v>
      </c>
      <c r="C2166" s="12" t="s">
        <v>34014</v>
      </c>
      <c r="D2166" s="66">
        <v>3.5</v>
      </c>
      <c r="E2166" s="67">
        <v>4.84</v>
      </c>
      <c r="F2166" s="12">
        <v>16.94</v>
      </c>
      <c r="G2166" s="24"/>
      <c r="I2166" s="3">
        <v>42785.21</v>
      </c>
    </row>
    <row r="2167" customHeight="1" spans="1:7">
      <c r="A2167" s="12">
        <v>2163</v>
      </c>
      <c r="B2167" s="13" t="s">
        <v>7122</v>
      </c>
      <c r="C2167" s="13" t="s">
        <v>34042</v>
      </c>
      <c r="D2167" s="13">
        <v>14.67</v>
      </c>
      <c r="E2167" s="64">
        <v>4.84</v>
      </c>
      <c r="F2167" s="12">
        <v>71</v>
      </c>
      <c r="G2167" s="12"/>
    </row>
    <row r="2168" customHeight="1" spans="1:7">
      <c r="A2168" s="12">
        <v>2164</v>
      </c>
      <c r="B2168" s="13" t="s">
        <v>34043</v>
      </c>
      <c r="C2168" s="13" t="s">
        <v>34042</v>
      </c>
      <c r="D2168" s="13">
        <v>27.02</v>
      </c>
      <c r="E2168" s="64">
        <v>4.84</v>
      </c>
      <c r="F2168" s="12">
        <v>130.78</v>
      </c>
      <c r="G2168" s="12"/>
    </row>
    <row r="2169" customHeight="1" spans="1:7">
      <c r="A2169" s="12">
        <v>2165</v>
      </c>
      <c r="B2169" s="13" t="s">
        <v>34044</v>
      </c>
      <c r="C2169" s="13" t="s">
        <v>34042</v>
      </c>
      <c r="D2169" s="13">
        <v>20.06</v>
      </c>
      <c r="E2169" s="64">
        <v>4.84</v>
      </c>
      <c r="F2169" s="12">
        <v>97.09</v>
      </c>
      <c r="G2169" s="12"/>
    </row>
    <row r="2170" customHeight="1" spans="1:7">
      <c r="A2170" s="12">
        <v>2166</v>
      </c>
      <c r="B2170" s="13" t="s">
        <v>34045</v>
      </c>
      <c r="C2170" s="13" t="s">
        <v>34042</v>
      </c>
      <c r="D2170" s="13">
        <v>21.3</v>
      </c>
      <c r="E2170" s="64">
        <v>4.84</v>
      </c>
      <c r="F2170" s="12">
        <v>103.09</v>
      </c>
      <c r="G2170" s="12"/>
    </row>
    <row r="2171" customHeight="1" spans="1:7">
      <c r="A2171" s="12">
        <v>2167</v>
      </c>
      <c r="B2171" s="13" t="s">
        <v>34046</v>
      </c>
      <c r="C2171" s="13" t="s">
        <v>34042</v>
      </c>
      <c r="D2171" s="13">
        <v>11.43</v>
      </c>
      <c r="E2171" s="64">
        <v>4.84</v>
      </c>
      <c r="F2171" s="12">
        <v>55.32</v>
      </c>
      <c r="G2171" s="12"/>
    </row>
    <row r="2172" customHeight="1" spans="1:7">
      <c r="A2172" s="12">
        <v>2168</v>
      </c>
      <c r="B2172" s="13" t="s">
        <v>34047</v>
      </c>
      <c r="C2172" s="13" t="s">
        <v>34042</v>
      </c>
      <c r="D2172" s="13">
        <v>11.56</v>
      </c>
      <c r="E2172" s="64">
        <v>4.84</v>
      </c>
      <c r="F2172" s="12">
        <v>55.95</v>
      </c>
      <c r="G2172" s="12"/>
    </row>
    <row r="2173" customHeight="1" spans="1:7">
      <c r="A2173" s="12">
        <v>2169</v>
      </c>
      <c r="B2173" s="13" t="s">
        <v>17176</v>
      </c>
      <c r="C2173" s="13" t="s">
        <v>34042</v>
      </c>
      <c r="D2173" s="13">
        <v>14.81</v>
      </c>
      <c r="E2173" s="64">
        <v>4.84</v>
      </c>
      <c r="F2173" s="12">
        <v>71.68</v>
      </c>
      <c r="G2173" s="12"/>
    </row>
    <row r="2174" customHeight="1" spans="1:7">
      <c r="A2174" s="12">
        <v>2170</v>
      </c>
      <c r="B2174" s="13" t="s">
        <v>5600</v>
      </c>
      <c r="C2174" s="13" t="s">
        <v>34042</v>
      </c>
      <c r="D2174" s="13">
        <v>25.16</v>
      </c>
      <c r="E2174" s="64">
        <v>4.84</v>
      </c>
      <c r="F2174" s="12">
        <v>121.77</v>
      </c>
      <c r="G2174" s="12"/>
    </row>
    <row r="2175" customHeight="1" spans="1:7">
      <c r="A2175" s="12">
        <v>2171</v>
      </c>
      <c r="B2175" s="13" t="s">
        <v>11561</v>
      </c>
      <c r="C2175" s="13" t="s">
        <v>34042</v>
      </c>
      <c r="D2175" s="13">
        <v>17.43</v>
      </c>
      <c r="E2175" s="64">
        <v>4.84</v>
      </c>
      <c r="F2175" s="12">
        <v>84.36</v>
      </c>
      <c r="G2175" s="12"/>
    </row>
    <row r="2176" customHeight="1" spans="1:7">
      <c r="A2176" s="12">
        <v>2172</v>
      </c>
      <c r="B2176" s="13" t="s">
        <v>34048</v>
      </c>
      <c r="C2176" s="13" t="s">
        <v>34042</v>
      </c>
      <c r="D2176" s="13">
        <v>26.74</v>
      </c>
      <c r="E2176" s="64">
        <v>4.84</v>
      </c>
      <c r="F2176" s="12">
        <v>129.42</v>
      </c>
      <c r="G2176" s="12"/>
    </row>
    <row r="2177" customHeight="1" spans="1:7">
      <c r="A2177" s="12">
        <v>2173</v>
      </c>
      <c r="B2177" s="13" t="s">
        <v>15791</v>
      </c>
      <c r="C2177" s="13" t="s">
        <v>34042</v>
      </c>
      <c r="D2177" s="13">
        <v>12.84</v>
      </c>
      <c r="E2177" s="64">
        <v>4.84</v>
      </c>
      <c r="F2177" s="12">
        <v>62.15</v>
      </c>
      <c r="G2177" s="12"/>
    </row>
    <row r="2178" customHeight="1" spans="1:7">
      <c r="A2178" s="12">
        <v>2174</v>
      </c>
      <c r="B2178" s="13" t="s">
        <v>34049</v>
      </c>
      <c r="C2178" s="13" t="s">
        <v>34042</v>
      </c>
      <c r="D2178" s="13">
        <v>22.2</v>
      </c>
      <c r="E2178" s="64">
        <v>4.84</v>
      </c>
      <c r="F2178" s="12">
        <v>107.45</v>
      </c>
      <c r="G2178" s="12"/>
    </row>
    <row r="2179" customHeight="1" spans="1:7">
      <c r="A2179" s="12">
        <v>2175</v>
      </c>
      <c r="B2179" s="13" t="s">
        <v>34050</v>
      </c>
      <c r="C2179" s="13" t="s">
        <v>34042</v>
      </c>
      <c r="D2179" s="13">
        <v>28.43</v>
      </c>
      <c r="E2179" s="64">
        <v>4.84</v>
      </c>
      <c r="F2179" s="12">
        <v>137.6</v>
      </c>
      <c r="G2179" s="12"/>
    </row>
    <row r="2180" customHeight="1" spans="1:7">
      <c r="A2180" s="12">
        <v>2176</v>
      </c>
      <c r="B2180" s="13" t="s">
        <v>34051</v>
      </c>
      <c r="C2180" s="13" t="s">
        <v>34042</v>
      </c>
      <c r="D2180" s="13">
        <v>6.8</v>
      </c>
      <c r="E2180" s="64">
        <v>4.84</v>
      </c>
      <c r="F2180" s="12">
        <v>32.91</v>
      </c>
      <c r="G2180" s="12"/>
    </row>
    <row r="2181" customHeight="1" spans="1:7">
      <c r="A2181" s="12">
        <v>2177</v>
      </c>
      <c r="B2181" s="13" t="s">
        <v>9360</v>
      </c>
      <c r="C2181" s="13" t="s">
        <v>34042</v>
      </c>
      <c r="D2181" s="13">
        <v>13.7</v>
      </c>
      <c r="E2181" s="64">
        <v>4.84</v>
      </c>
      <c r="F2181" s="12">
        <v>66.31</v>
      </c>
      <c r="G2181" s="12"/>
    </row>
    <row r="2182" customHeight="1" spans="1:7">
      <c r="A2182" s="12">
        <v>2178</v>
      </c>
      <c r="B2182" s="13" t="s">
        <v>34052</v>
      </c>
      <c r="C2182" s="13" t="s">
        <v>34042</v>
      </c>
      <c r="D2182" s="13">
        <v>7.75</v>
      </c>
      <c r="E2182" s="64">
        <v>4.84</v>
      </c>
      <c r="F2182" s="12">
        <v>37.51</v>
      </c>
      <c r="G2182" s="12"/>
    </row>
    <row r="2183" customHeight="1" spans="1:7">
      <c r="A2183" s="12">
        <v>2179</v>
      </c>
      <c r="B2183" s="13" t="s">
        <v>34053</v>
      </c>
      <c r="C2183" s="13" t="s">
        <v>34042</v>
      </c>
      <c r="D2183" s="13">
        <v>18.49</v>
      </c>
      <c r="E2183" s="64">
        <v>4.84</v>
      </c>
      <c r="F2183" s="12">
        <v>89.49</v>
      </c>
      <c r="G2183" s="12"/>
    </row>
    <row r="2184" customHeight="1" spans="1:7">
      <c r="A2184" s="12">
        <v>2180</v>
      </c>
      <c r="B2184" s="13" t="s">
        <v>34054</v>
      </c>
      <c r="C2184" s="13" t="s">
        <v>34042</v>
      </c>
      <c r="D2184" s="13">
        <v>30.02</v>
      </c>
      <c r="E2184" s="64">
        <v>4.84</v>
      </c>
      <c r="F2184" s="12">
        <v>145.3</v>
      </c>
      <c r="G2184" s="12"/>
    </row>
    <row r="2185" customHeight="1" spans="1:7">
      <c r="A2185" s="12">
        <v>2181</v>
      </c>
      <c r="B2185" s="13" t="s">
        <v>5527</v>
      </c>
      <c r="C2185" s="13" t="s">
        <v>34042</v>
      </c>
      <c r="D2185" s="13">
        <v>10.83</v>
      </c>
      <c r="E2185" s="64">
        <v>4.84</v>
      </c>
      <c r="F2185" s="12">
        <v>52.42</v>
      </c>
      <c r="G2185" s="12"/>
    </row>
    <row r="2186" customHeight="1" spans="1:7">
      <c r="A2186" s="12">
        <v>2182</v>
      </c>
      <c r="B2186" s="13" t="s">
        <v>34055</v>
      </c>
      <c r="C2186" s="13" t="s">
        <v>34042</v>
      </c>
      <c r="D2186" s="13">
        <v>8.2</v>
      </c>
      <c r="E2186" s="64">
        <v>4.84</v>
      </c>
      <c r="F2186" s="12">
        <v>39.69</v>
      </c>
      <c r="G2186" s="12"/>
    </row>
    <row r="2187" customHeight="1" spans="1:7">
      <c r="A2187" s="12">
        <v>2183</v>
      </c>
      <c r="B2187" s="13" t="s">
        <v>34056</v>
      </c>
      <c r="C2187" s="13" t="s">
        <v>34042</v>
      </c>
      <c r="D2187" s="13">
        <v>24.67</v>
      </c>
      <c r="E2187" s="64">
        <v>4.84</v>
      </c>
      <c r="F2187" s="12">
        <v>119.4</v>
      </c>
      <c r="G2187" s="12"/>
    </row>
    <row r="2188" customHeight="1" spans="1:7">
      <c r="A2188" s="12">
        <v>2184</v>
      </c>
      <c r="B2188" s="13" t="s">
        <v>8738</v>
      </c>
      <c r="C2188" s="13" t="s">
        <v>34042</v>
      </c>
      <c r="D2188" s="13">
        <v>18.5</v>
      </c>
      <c r="E2188" s="64">
        <v>4.84</v>
      </c>
      <c r="F2188" s="12">
        <v>89.54</v>
      </c>
      <c r="G2188" s="12"/>
    </row>
    <row r="2189" customHeight="1" spans="1:7">
      <c r="A2189" s="12">
        <v>2185</v>
      </c>
      <c r="B2189" s="13" t="s">
        <v>18589</v>
      </c>
      <c r="C2189" s="13" t="s">
        <v>34042</v>
      </c>
      <c r="D2189" s="13">
        <v>14.19</v>
      </c>
      <c r="E2189" s="64">
        <v>4.84</v>
      </c>
      <c r="F2189" s="12">
        <v>68.68</v>
      </c>
      <c r="G2189" s="12"/>
    </row>
    <row r="2190" customHeight="1" spans="1:7">
      <c r="A2190" s="12">
        <v>2186</v>
      </c>
      <c r="B2190" s="13" t="s">
        <v>34057</v>
      </c>
      <c r="C2190" s="13" t="s">
        <v>34042</v>
      </c>
      <c r="D2190" s="13">
        <v>15.54</v>
      </c>
      <c r="E2190" s="64">
        <v>4.84</v>
      </c>
      <c r="F2190" s="12">
        <v>75.21</v>
      </c>
      <c r="G2190" s="12"/>
    </row>
    <row r="2191" customHeight="1" spans="1:7">
      <c r="A2191" s="12">
        <v>2187</v>
      </c>
      <c r="B2191" s="13" t="s">
        <v>34058</v>
      </c>
      <c r="C2191" s="13" t="s">
        <v>34042</v>
      </c>
      <c r="D2191" s="13">
        <v>26.96</v>
      </c>
      <c r="E2191" s="64">
        <v>4.84</v>
      </c>
      <c r="F2191" s="12">
        <v>130.49</v>
      </c>
      <c r="G2191" s="12"/>
    </row>
    <row r="2192" customHeight="1" spans="1:7">
      <c r="A2192" s="12">
        <v>2188</v>
      </c>
      <c r="B2192" s="13" t="s">
        <v>34059</v>
      </c>
      <c r="C2192" s="13" t="s">
        <v>34042</v>
      </c>
      <c r="D2192" s="13">
        <v>13.18</v>
      </c>
      <c r="E2192" s="64">
        <v>4.84</v>
      </c>
      <c r="F2192" s="12">
        <v>63.79</v>
      </c>
      <c r="G2192" s="12"/>
    </row>
    <row r="2193" customHeight="1" spans="1:7">
      <c r="A2193" s="12">
        <v>2189</v>
      </c>
      <c r="B2193" s="13" t="s">
        <v>34060</v>
      </c>
      <c r="C2193" s="13" t="s">
        <v>34042</v>
      </c>
      <c r="D2193" s="13">
        <v>16.43</v>
      </c>
      <c r="E2193" s="64">
        <v>4.84</v>
      </c>
      <c r="F2193" s="12">
        <v>79.52</v>
      </c>
      <c r="G2193" s="12"/>
    </row>
    <row r="2194" customHeight="1" spans="1:7">
      <c r="A2194" s="12">
        <v>2190</v>
      </c>
      <c r="B2194" s="13" t="s">
        <v>18316</v>
      </c>
      <c r="C2194" s="13" t="s">
        <v>34042</v>
      </c>
      <c r="D2194" s="13">
        <v>6.58</v>
      </c>
      <c r="E2194" s="64">
        <v>4.84</v>
      </c>
      <c r="F2194" s="12">
        <v>31.85</v>
      </c>
      <c r="G2194" s="12"/>
    </row>
    <row r="2195" customHeight="1" spans="1:7">
      <c r="A2195" s="12">
        <v>2191</v>
      </c>
      <c r="B2195" s="13" t="s">
        <v>34061</v>
      </c>
      <c r="C2195" s="13" t="s">
        <v>34042</v>
      </c>
      <c r="D2195" s="13">
        <v>15.18</v>
      </c>
      <c r="E2195" s="64">
        <v>4.84</v>
      </c>
      <c r="F2195" s="12">
        <v>73.47</v>
      </c>
      <c r="G2195" s="12"/>
    </row>
    <row r="2196" customHeight="1" spans="1:7">
      <c r="A2196" s="12">
        <v>2192</v>
      </c>
      <c r="B2196" s="13" t="s">
        <v>34062</v>
      </c>
      <c r="C2196" s="13" t="s">
        <v>34042</v>
      </c>
      <c r="D2196" s="13">
        <v>16.76</v>
      </c>
      <c r="E2196" s="64">
        <v>4.84</v>
      </c>
      <c r="F2196" s="12">
        <v>81.12</v>
      </c>
      <c r="G2196" s="12"/>
    </row>
    <row r="2197" customHeight="1" spans="1:7">
      <c r="A2197" s="12">
        <v>2193</v>
      </c>
      <c r="B2197" s="13" t="s">
        <v>34063</v>
      </c>
      <c r="C2197" s="13" t="s">
        <v>34042</v>
      </c>
      <c r="D2197" s="13">
        <v>13.69</v>
      </c>
      <c r="E2197" s="64">
        <v>4.84</v>
      </c>
      <c r="F2197" s="12">
        <v>66.26</v>
      </c>
      <c r="G2197" s="12"/>
    </row>
    <row r="2198" customHeight="1" spans="1:7">
      <c r="A2198" s="12">
        <v>2194</v>
      </c>
      <c r="B2198" s="13" t="s">
        <v>33550</v>
      </c>
      <c r="C2198" s="13" t="s">
        <v>34042</v>
      </c>
      <c r="D2198" s="13">
        <v>34.86</v>
      </c>
      <c r="E2198" s="64">
        <v>4.84</v>
      </c>
      <c r="F2198" s="12">
        <v>168.72</v>
      </c>
      <c r="G2198" s="12"/>
    </row>
    <row r="2199" customHeight="1" spans="1:7">
      <c r="A2199" s="12">
        <v>2195</v>
      </c>
      <c r="B2199" s="13" t="s">
        <v>34064</v>
      </c>
      <c r="C2199" s="13" t="s">
        <v>34042</v>
      </c>
      <c r="D2199" s="13">
        <v>39.95</v>
      </c>
      <c r="E2199" s="64">
        <v>4.84</v>
      </c>
      <c r="F2199" s="12">
        <v>193.36</v>
      </c>
      <c r="G2199" s="12"/>
    </row>
    <row r="2200" customHeight="1" spans="1:7">
      <c r="A2200" s="12">
        <v>2196</v>
      </c>
      <c r="B2200" s="13" t="s">
        <v>34065</v>
      </c>
      <c r="C2200" s="13" t="s">
        <v>34042</v>
      </c>
      <c r="D2200" s="13">
        <v>13.56</v>
      </c>
      <c r="E2200" s="64">
        <v>4.84</v>
      </c>
      <c r="F2200" s="12">
        <v>65.63</v>
      </c>
      <c r="G2200" s="12"/>
    </row>
    <row r="2201" customHeight="1" spans="1:7">
      <c r="A2201" s="12">
        <v>2197</v>
      </c>
      <c r="B2201" s="13" t="s">
        <v>34066</v>
      </c>
      <c r="C2201" s="13" t="s">
        <v>34042</v>
      </c>
      <c r="D2201" s="13">
        <v>36.94</v>
      </c>
      <c r="E2201" s="64">
        <v>4.84</v>
      </c>
      <c r="F2201" s="12">
        <v>178.79</v>
      </c>
      <c r="G2201" s="12"/>
    </row>
    <row r="2202" customHeight="1" spans="1:7">
      <c r="A2202" s="12">
        <v>2198</v>
      </c>
      <c r="B2202" s="13" t="s">
        <v>292</v>
      </c>
      <c r="C2202" s="13" t="s">
        <v>34042</v>
      </c>
      <c r="D2202" s="13">
        <v>15.28</v>
      </c>
      <c r="E2202" s="64">
        <v>4.84</v>
      </c>
      <c r="F2202" s="12">
        <v>73.96</v>
      </c>
      <c r="G2202" s="12"/>
    </row>
    <row r="2203" customHeight="1" spans="1:7">
      <c r="A2203" s="12">
        <v>2199</v>
      </c>
      <c r="B2203" s="13" t="s">
        <v>34067</v>
      </c>
      <c r="C2203" s="13" t="s">
        <v>34042</v>
      </c>
      <c r="D2203" s="13">
        <v>13.33</v>
      </c>
      <c r="E2203" s="64">
        <v>4.84</v>
      </c>
      <c r="F2203" s="12">
        <v>64.52</v>
      </c>
      <c r="G2203" s="12"/>
    </row>
    <row r="2204" customHeight="1" spans="1:7">
      <c r="A2204" s="12">
        <v>2200</v>
      </c>
      <c r="B2204" s="13" t="s">
        <v>34068</v>
      </c>
      <c r="C2204" s="13" t="s">
        <v>34042</v>
      </c>
      <c r="D2204" s="13">
        <v>9.83</v>
      </c>
      <c r="E2204" s="64">
        <v>4.84</v>
      </c>
      <c r="F2204" s="12">
        <v>47.58</v>
      </c>
      <c r="G2204" s="12"/>
    </row>
    <row r="2205" customHeight="1" spans="1:7">
      <c r="A2205" s="12">
        <v>2201</v>
      </c>
      <c r="B2205" s="13" t="s">
        <v>34069</v>
      </c>
      <c r="C2205" s="13" t="s">
        <v>34042</v>
      </c>
      <c r="D2205" s="13">
        <v>22.88</v>
      </c>
      <c r="E2205" s="64">
        <v>4.84</v>
      </c>
      <c r="F2205" s="12">
        <v>110.74</v>
      </c>
      <c r="G2205" s="12"/>
    </row>
    <row r="2206" customHeight="1" spans="1:7">
      <c r="A2206" s="12">
        <v>2202</v>
      </c>
      <c r="B2206" s="13" t="s">
        <v>34070</v>
      </c>
      <c r="C2206" s="13" t="s">
        <v>34042</v>
      </c>
      <c r="D2206" s="13">
        <v>3.08</v>
      </c>
      <c r="E2206" s="64">
        <v>4.84</v>
      </c>
      <c r="F2206" s="12">
        <v>14.91</v>
      </c>
      <c r="G2206" s="12"/>
    </row>
    <row r="2207" customHeight="1" spans="1:7">
      <c r="A2207" s="12">
        <v>2203</v>
      </c>
      <c r="B2207" s="13" t="s">
        <v>34071</v>
      </c>
      <c r="C2207" s="13" t="s">
        <v>34042</v>
      </c>
      <c r="D2207" s="13">
        <v>5.71</v>
      </c>
      <c r="E2207" s="64">
        <v>4.84</v>
      </c>
      <c r="F2207" s="12">
        <v>27.64</v>
      </c>
      <c r="G2207" s="12"/>
    </row>
    <row r="2208" customHeight="1" spans="1:7">
      <c r="A2208" s="12">
        <v>2204</v>
      </c>
      <c r="B2208" s="13" t="s">
        <v>1209</v>
      </c>
      <c r="C2208" s="13" t="s">
        <v>34042</v>
      </c>
      <c r="D2208" s="13">
        <v>31.2</v>
      </c>
      <c r="E2208" s="64">
        <v>4.84</v>
      </c>
      <c r="F2208" s="12">
        <v>151.01</v>
      </c>
      <c r="G2208" s="12"/>
    </row>
    <row r="2209" customHeight="1" spans="1:7">
      <c r="A2209" s="12">
        <v>2205</v>
      </c>
      <c r="B2209" s="13" t="s">
        <v>34072</v>
      </c>
      <c r="C2209" s="13" t="s">
        <v>34042</v>
      </c>
      <c r="D2209" s="13">
        <v>4.48</v>
      </c>
      <c r="E2209" s="64">
        <v>4.84</v>
      </c>
      <c r="F2209" s="12">
        <v>21.68</v>
      </c>
      <c r="G2209" s="12"/>
    </row>
    <row r="2210" customHeight="1" spans="1:7">
      <c r="A2210" s="12">
        <v>2206</v>
      </c>
      <c r="B2210" s="13" t="s">
        <v>34073</v>
      </c>
      <c r="C2210" s="13" t="s">
        <v>34074</v>
      </c>
      <c r="D2210" s="13">
        <v>18.96</v>
      </c>
      <c r="E2210" s="64">
        <v>4.84</v>
      </c>
      <c r="F2210" s="12">
        <v>91.77</v>
      </c>
      <c r="G2210" s="12"/>
    </row>
    <row r="2211" customHeight="1" spans="1:7">
      <c r="A2211" s="12">
        <v>2207</v>
      </c>
      <c r="B2211" s="13" t="s">
        <v>6077</v>
      </c>
      <c r="C2211" s="13" t="s">
        <v>34074</v>
      </c>
      <c r="D2211" s="13">
        <v>30.59</v>
      </c>
      <c r="E2211" s="64">
        <v>4.84</v>
      </c>
      <c r="F2211" s="12">
        <v>148.06</v>
      </c>
      <c r="G2211" s="12"/>
    </row>
    <row r="2212" customHeight="1" spans="1:7">
      <c r="A2212" s="12">
        <v>2208</v>
      </c>
      <c r="B2212" s="13" t="s">
        <v>34075</v>
      </c>
      <c r="C2212" s="13" t="s">
        <v>34074</v>
      </c>
      <c r="D2212" s="13">
        <v>20.87</v>
      </c>
      <c r="E2212" s="64">
        <v>4.84</v>
      </c>
      <c r="F2212" s="12">
        <v>101.01</v>
      </c>
      <c r="G2212" s="12"/>
    </row>
    <row r="2213" customHeight="1" spans="1:7">
      <c r="A2213" s="12">
        <v>2209</v>
      </c>
      <c r="B2213" s="13" t="s">
        <v>1446</v>
      </c>
      <c r="C2213" s="13" t="s">
        <v>34074</v>
      </c>
      <c r="D2213" s="13">
        <v>15.19</v>
      </c>
      <c r="E2213" s="64">
        <v>4.84</v>
      </c>
      <c r="F2213" s="12">
        <v>73.52</v>
      </c>
      <c r="G2213" s="12"/>
    </row>
    <row r="2214" customHeight="1" spans="1:7">
      <c r="A2214" s="12">
        <v>2210</v>
      </c>
      <c r="B2214" s="13" t="s">
        <v>29749</v>
      </c>
      <c r="C2214" s="13" t="s">
        <v>34074</v>
      </c>
      <c r="D2214" s="13">
        <v>23.87</v>
      </c>
      <c r="E2214" s="64">
        <v>4.84</v>
      </c>
      <c r="F2214" s="12">
        <v>115.53</v>
      </c>
      <c r="G2214" s="12"/>
    </row>
    <row r="2215" customHeight="1" spans="1:7">
      <c r="A2215" s="12">
        <v>2211</v>
      </c>
      <c r="B2215" s="13" t="s">
        <v>34076</v>
      </c>
      <c r="C2215" s="13" t="s">
        <v>34074</v>
      </c>
      <c r="D2215" s="13">
        <v>6.04</v>
      </c>
      <c r="E2215" s="64">
        <v>4.84</v>
      </c>
      <c r="F2215" s="12">
        <v>29.23</v>
      </c>
      <c r="G2215" s="12"/>
    </row>
    <row r="2216" customHeight="1" spans="1:7">
      <c r="A2216" s="12">
        <v>2212</v>
      </c>
      <c r="B2216" s="13" t="s">
        <v>34077</v>
      </c>
      <c r="C2216" s="13" t="s">
        <v>34074</v>
      </c>
      <c r="D2216" s="13">
        <v>24.65</v>
      </c>
      <c r="E2216" s="64">
        <v>4.84</v>
      </c>
      <c r="F2216" s="12">
        <v>119.31</v>
      </c>
      <c r="G2216" s="12"/>
    </row>
    <row r="2217" customHeight="1" spans="1:7">
      <c r="A2217" s="12">
        <v>2213</v>
      </c>
      <c r="B2217" s="13" t="s">
        <v>4569</v>
      </c>
      <c r="C2217" s="13" t="s">
        <v>34074</v>
      </c>
      <c r="D2217" s="13">
        <v>13.44</v>
      </c>
      <c r="E2217" s="64">
        <v>4.84</v>
      </c>
      <c r="F2217" s="12">
        <v>65.05</v>
      </c>
      <c r="G2217" s="12"/>
    </row>
    <row r="2218" customHeight="1" spans="1:7">
      <c r="A2218" s="12">
        <v>2214</v>
      </c>
      <c r="B2218" s="13" t="s">
        <v>34078</v>
      </c>
      <c r="C2218" s="13" t="s">
        <v>34074</v>
      </c>
      <c r="D2218" s="13">
        <v>15.5</v>
      </c>
      <c r="E2218" s="64">
        <v>4.84</v>
      </c>
      <c r="F2218" s="12">
        <v>75.02</v>
      </c>
      <c r="G2218" s="12"/>
    </row>
    <row r="2219" customHeight="1" spans="1:7">
      <c r="A2219" s="12">
        <v>2215</v>
      </c>
      <c r="B2219" s="13" t="s">
        <v>34079</v>
      </c>
      <c r="C2219" s="13" t="s">
        <v>34074</v>
      </c>
      <c r="D2219" s="13">
        <v>6.63</v>
      </c>
      <c r="E2219" s="64">
        <v>4.84</v>
      </c>
      <c r="F2219" s="12">
        <v>32.09</v>
      </c>
      <c r="G2219" s="12"/>
    </row>
    <row r="2220" customHeight="1" spans="1:7">
      <c r="A2220" s="12">
        <v>2216</v>
      </c>
      <c r="B2220" s="13" t="s">
        <v>34080</v>
      </c>
      <c r="C2220" s="13" t="s">
        <v>34074</v>
      </c>
      <c r="D2220" s="13">
        <v>14.48</v>
      </c>
      <c r="E2220" s="64">
        <v>4.84</v>
      </c>
      <c r="F2220" s="12">
        <v>70.08</v>
      </c>
      <c r="G2220" s="12"/>
    </row>
    <row r="2221" customHeight="1" spans="1:7">
      <c r="A2221" s="12">
        <v>2217</v>
      </c>
      <c r="B2221" s="13" t="s">
        <v>2500</v>
      </c>
      <c r="C2221" s="13" t="s">
        <v>34074</v>
      </c>
      <c r="D2221" s="13">
        <v>14.43</v>
      </c>
      <c r="E2221" s="64">
        <v>4.84</v>
      </c>
      <c r="F2221" s="12">
        <v>69.84</v>
      </c>
      <c r="G2221" s="12"/>
    </row>
    <row r="2222" customHeight="1" spans="1:7">
      <c r="A2222" s="12">
        <v>2218</v>
      </c>
      <c r="B2222" s="13" t="s">
        <v>4275</v>
      </c>
      <c r="C2222" s="13" t="s">
        <v>34074</v>
      </c>
      <c r="D2222" s="13">
        <v>5.25</v>
      </c>
      <c r="E2222" s="64">
        <v>4.84</v>
      </c>
      <c r="F2222" s="12">
        <v>25.41</v>
      </c>
      <c r="G2222" s="12"/>
    </row>
    <row r="2223" customHeight="1" spans="1:7">
      <c r="A2223" s="12">
        <v>2219</v>
      </c>
      <c r="B2223" s="13" t="s">
        <v>34081</v>
      </c>
      <c r="C2223" s="13" t="s">
        <v>34074</v>
      </c>
      <c r="D2223" s="13">
        <v>22.14</v>
      </c>
      <c r="E2223" s="64">
        <v>4.84</v>
      </c>
      <c r="F2223" s="12">
        <v>107.16</v>
      </c>
      <c r="G2223" s="12"/>
    </row>
    <row r="2224" customHeight="1" spans="1:7">
      <c r="A2224" s="12">
        <v>2220</v>
      </c>
      <c r="B2224" s="13" t="s">
        <v>6197</v>
      </c>
      <c r="C2224" s="13" t="s">
        <v>34074</v>
      </c>
      <c r="D2224" s="13">
        <v>5</v>
      </c>
      <c r="E2224" s="64">
        <v>4.84</v>
      </c>
      <c r="F2224" s="12">
        <v>24.2</v>
      </c>
      <c r="G2224" s="12"/>
    </row>
    <row r="2225" customHeight="1" spans="1:7">
      <c r="A2225" s="12">
        <v>2221</v>
      </c>
      <c r="B2225" s="13" t="s">
        <v>34082</v>
      </c>
      <c r="C2225" s="13" t="s">
        <v>34074</v>
      </c>
      <c r="D2225" s="13">
        <v>14.26</v>
      </c>
      <c r="E2225" s="64">
        <v>4.84</v>
      </c>
      <c r="F2225" s="12">
        <v>69.02</v>
      </c>
      <c r="G2225" s="12"/>
    </row>
    <row r="2226" customHeight="1" spans="1:7">
      <c r="A2226" s="12">
        <v>2222</v>
      </c>
      <c r="B2226" s="13" t="s">
        <v>19985</v>
      </c>
      <c r="C2226" s="13" t="s">
        <v>34074</v>
      </c>
      <c r="D2226" s="13">
        <v>13.72</v>
      </c>
      <c r="E2226" s="64">
        <v>4.84</v>
      </c>
      <c r="F2226" s="12">
        <v>66.4</v>
      </c>
      <c r="G2226" s="12"/>
    </row>
    <row r="2227" customHeight="1" spans="1:7">
      <c r="A2227" s="12">
        <v>2223</v>
      </c>
      <c r="B2227" s="13" t="s">
        <v>3185</v>
      </c>
      <c r="C2227" s="13" t="s">
        <v>34074</v>
      </c>
      <c r="D2227" s="13">
        <v>15.96</v>
      </c>
      <c r="E2227" s="64">
        <v>4.84</v>
      </c>
      <c r="F2227" s="12">
        <v>77.25</v>
      </c>
      <c r="G2227" s="12"/>
    </row>
    <row r="2228" customHeight="1" spans="1:7">
      <c r="A2228" s="12">
        <v>2224</v>
      </c>
      <c r="B2228" s="13" t="s">
        <v>34083</v>
      </c>
      <c r="C2228" s="13" t="s">
        <v>34074</v>
      </c>
      <c r="D2228" s="13">
        <v>9.84</v>
      </c>
      <c r="E2228" s="64">
        <v>4.84</v>
      </c>
      <c r="F2228" s="12">
        <v>47.63</v>
      </c>
      <c r="G2228" s="12"/>
    </row>
    <row r="2229" customHeight="1" spans="1:7">
      <c r="A2229" s="12">
        <v>2225</v>
      </c>
      <c r="B2229" s="13" t="s">
        <v>34084</v>
      </c>
      <c r="C2229" s="13" t="s">
        <v>34074</v>
      </c>
      <c r="D2229" s="13">
        <v>8.72</v>
      </c>
      <c r="E2229" s="64">
        <v>4.84</v>
      </c>
      <c r="F2229" s="12">
        <v>42.2</v>
      </c>
      <c r="G2229" s="12"/>
    </row>
    <row r="2230" customHeight="1" spans="1:7">
      <c r="A2230" s="12">
        <v>2226</v>
      </c>
      <c r="B2230" s="13" t="s">
        <v>34085</v>
      </c>
      <c r="C2230" s="13" t="s">
        <v>34074</v>
      </c>
      <c r="D2230" s="13">
        <v>11.13</v>
      </c>
      <c r="E2230" s="64">
        <v>4.84</v>
      </c>
      <c r="F2230" s="12">
        <v>53.87</v>
      </c>
      <c r="G2230" s="12"/>
    </row>
    <row r="2231" customHeight="1" spans="1:7">
      <c r="A2231" s="12">
        <v>2227</v>
      </c>
      <c r="B2231" s="13" t="s">
        <v>34086</v>
      </c>
      <c r="C2231" s="13" t="s">
        <v>34074</v>
      </c>
      <c r="D2231" s="13">
        <v>20.73</v>
      </c>
      <c r="E2231" s="64">
        <v>4.84</v>
      </c>
      <c r="F2231" s="12">
        <v>100.33</v>
      </c>
      <c r="G2231" s="12"/>
    </row>
    <row r="2232" customHeight="1" spans="1:7">
      <c r="A2232" s="12">
        <v>2228</v>
      </c>
      <c r="B2232" s="13" t="s">
        <v>34087</v>
      </c>
      <c r="C2232" s="13" t="s">
        <v>34074</v>
      </c>
      <c r="D2232" s="13">
        <v>24.74</v>
      </c>
      <c r="E2232" s="64">
        <v>4.84</v>
      </c>
      <c r="F2232" s="12">
        <v>119.74</v>
      </c>
      <c r="G2232" s="12"/>
    </row>
    <row r="2233" customHeight="1" spans="1:7">
      <c r="A2233" s="12">
        <v>2229</v>
      </c>
      <c r="B2233" s="13" t="s">
        <v>34088</v>
      </c>
      <c r="C2233" s="13" t="s">
        <v>34074</v>
      </c>
      <c r="D2233" s="13">
        <v>17.57</v>
      </c>
      <c r="E2233" s="64">
        <v>4.84</v>
      </c>
      <c r="F2233" s="12">
        <v>85.04</v>
      </c>
      <c r="G2233" s="12"/>
    </row>
    <row r="2234" customHeight="1" spans="1:7">
      <c r="A2234" s="12">
        <v>2230</v>
      </c>
      <c r="B2234" s="13" t="s">
        <v>34089</v>
      </c>
      <c r="C2234" s="13" t="s">
        <v>34074</v>
      </c>
      <c r="D2234" s="13">
        <v>4.86</v>
      </c>
      <c r="E2234" s="64">
        <v>4.84</v>
      </c>
      <c r="F2234" s="12">
        <v>23.52</v>
      </c>
      <c r="G2234" s="12"/>
    </row>
    <row r="2235" customHeight="1" spans="1:7">
      <c r="A2235" s="12">
        <v>2231</v>
      </c>
      <c r="B2235" s="13" t="s">
        <v>34090</v>
      </c>
      <c r="C2235" s="13" t="s">
        <v>34074</v>
      </c>
      <c r="D2235" s="13">
        <v>8.59</v>
      </c>
      <c r="E2235" s="64">
        <v>4.84</v>
      </c>
      <c r="F2235" s="12">
        <v>41.58</v>
      </c>
      <c r="G2235" s="12"/>
    </row>
    <row r="2236" customHeight="1" spans="1:7">
      <c r="A2236" s="12">
        <v>2232</v>
      </c>
      <c r="B2236" s="13" t="s">
        <v>12302</v>
      </c>
      <c r="C2236" s="13" t="s">
        <v>34074</v>
      </c>
      <c r="D2236" s="13">
        <v>10.07</v>
      </c>
      <c r="E2236" s="64">
        <v>4.84</v>
      </c>
      <c r="F2236" s="12">
        <v>48.74</v>
      </c>
      <c r="G2236" s="12"/>
    </row>
    <row r="2237" customHeight="1" spans="1:7">
      <c r="A2237" s="12">
        <v>2233</v>
      </c>
      <c r="B2237" s="13" t="s">
        <v>6091</v>
      </c>
      <c r="C2237" s="13" t="s">
        <v>34074</v>
      </c>
      <c r="D2237" s="13">
        <v>16.3</v>
      </c>
      <c r="E2237" s="64">
        <v>4.84</v>
      </c>
      <c r="F2237" s="12">
        <v>78.89</v>
      </c>
      <c r="G2237" s="12"/>
    </row>
    <row r="2238" customHeight="1" spans="1:7">
      <c r="A2238" s="12">
        <v>2234</v>
      </c>
      <c r="B2238" s="13" t="s">
        <v>5281</v>
      </c>
      <c r="C2238" s="13" t="s">
        <v>34074</v>
      </c>
      <c r="D2238" s="13">
        <v>16.07</v>
      </c>
      <c r="E2238" s="64">
        <v>4.84</v>
      </c>
      <c r="F2238" s="12">
        <v>77.78</v>
      </c>
      <c r="G2238" s="12"/>
    </row>
    <row r="2239" customHeight="1" spans="1:7">
      <c r="A2239" s="12">
        <v>2235</v>
      </c>
      <c r="B2239" s="13" t="s">
        <v>34091</v>
      </c>
      <c r="C2239" s="13" t="s">
        <v>34074</v>
      </c>
      <c r="D2239" s="13">
        <v>11.06</v>
      </c>
      <c r="E2239" s="64">
        <v>4.84</v>
      </c>
      <c r="F2239" s="12">
        <v>53.53</v>
      </c>
      <c r="G2239" s="12"/>
    </row>
    <row r="2240" customHeight="1" spans="1:7">
      <c r="A2240" s="12">
        <v>2236</v>
      </c>
      <c r="B2240" s="13" t="s">
        <v>6085</v>
      </c>
      <c r="C2240" s="13" t="s">
        <v>34074</v>
      </c>
      <c r="D2240" s="13">
        <v>19.28</v>
      </c>
      <c r="E2240" s="64">
        <v>4.84</v>
      </c>
      <c r="F2240" s="12">
        <v>93.32</v>
      </c>
      <c r="G2240" s="12"/>
    </row>
    <row r="2241" s="3" customFormat="1" customHeight="1" spans="1:7">
      <c r="A2241" s="12">
        <v>2237</v>
      </c>
      <c r="B2241" s="13" t="s">
        <v>3953</v>
      </c>
      <c r="C2241" s="13" t="s">
        <v>34074</v>
      </c>
      <c r="D2241" s="13">
        <v>4.4</v>
      </c>
      <c r="E2241" s="64">
        <v>4.84</v>
      </c>
      <c r="F2241" s="12">
        <v>21.3</v>
      </c>
      <c r="G2241" s="12"/>
    </row>
    <row r="2242" customHeight="1" spans="1:7">
      <c r="A2242" s="12">
        <v>2238</v>
      </c>
      <c r="B2242" s="13" t="s">
        <v>34092</v>
      </c>
      <c r="C2242" s="13" t="s">
        <v>34074</v>
      </c>
      <c r="D2242" s="13">
        <v>19.36</v>
      </c>
      <c r="E2242" s="64">
        <v>4.84</v>
      </c>
      <c r="F2242" s="12">
        <v>93.7</v>
      </c>
      <c r="G2242" s="12"/>
    </row>
    <row r="2243" customHeight="1" spans="1:7">
      <c r="A2243" s="12">
        <v>2239</v>
      </c>
      <c r="B2243" s="13" t="s">
        <v>3945</v>
      </c>
      <c r="C2243" s="13" t="s">
        <v>34074</v>
      </c>
      <c r="D2243" s="13">
        <v>9.76</v>
      </c>
      <c r="E2243" s="64">
        <v>4.84</v>
      </c>
      <c r="F2243" s="12">
        <v>47.24</v>
      </c>
      <c r="G2243" s="12"/>
    </row>
    <row r="2244" customHeight="1" spans="1:7">
      <c r="A2244" s="12">
        <v>2240</v>
      </c>
      <c r="B2244" s="13" t="s">
        <v>15635</v>
      </c>
      <c r="C2244" s="13" t="s">
        <v>34074</v>
      </c>
      <c r="D2244" s="13">
        <v>14.9</v>
      </c>
      <c r="E2244" s="64">
        <v>4.84</v>
      </c>
      <c r="F2244" s="12">
        <v>72.12</v>
      </c>
      <c r="G2244" s="12"/>
    </row>
    <row r="2245" customHeight="1" spans="1:7">
      <c r="A2245" s="12">
        <v>2241</v>
      </c>
      <c r="B2245" s="13" t="s">
        <v>1332</v>
      </c>
      <c r="C2245" s="13" t="s">
        <v>34074</v>
      </c>
      <c r="D2245" s="13">
        <v>14.84</v>
      </c>
      <c r="E2245" s="64">
        <v>4.84</v>
      </c>
      <c r="F2245" s="12">
        <v>71.83</v>
      </c>
      <c r="G2245" s="12"/>
    </row>
    <row r="2246" customHeight="1" spans="1:7">
      <c r="A2246" s="12">
        <v>2242</v>
      </c>
      <c r="B2246" s="13" t="s">
        <v>20628</v>
      </c>
      <c r="C2246" s="13" t="s">
        <v>34074</v>
      </c>
      <c r="D2246" s="13">
        <v>13.34</v>
      </c>
      <c r="E2246" s="64">
        <v>4.84</v>
      </c>
      <c r="F2246" s="12">
        <v>64.57</v>
      </c>
      <c r="G2246" s="12"/>
    </row>
    <row r="2247" customHeight="1" spans="1:7">
      <c r="A2247" s="12">
        <v>2243</v>
      </c>
      <c r="B2247" s="13" t="s">
        <v>646</v>
      </c>
      <c r="C2247" s="13" t="s">
        <v>34074</v>
      </c>
      <c r="D2247" s="13">
        <v>27.24</v>
      </c>
      <c r="E2247" s="64">
        <v>4.84</v>
      </c>
      <c r="F2247" s="12">
        <v>131.84</v>
      </c>
      <c r="G2247" s="12"/>
    </row>
    <row r="2248" customHeight="1" spans="1:7">
      <c r="A2248" s="12">
        <v>2244</v>
      </c>
      <c r="B2248" s="13" t="s">
        <v>1715</v>
      </c>
      <c r="C2248" s="13" t="s">
        <v>34074</v>
      </c>
      <c r="D2248" s="13">
        <v>3.79</v>
      </c>
      <c r="E2248" s="64">
        <v>4.84</v>
      </c>
      <c r="F2248" s="12">
        <v>18.34</v>
      </c>
      <c r="G2248" s="12"/>
    </row>
    <row r="2249" customHeight="1" spans="1:7">
      <c r="A2249" s="12">
        <v>2245</v>
      </c>
      <c r="B2249" s="13" t="s">
        <v>34093</v>
      </c>
      <c r="C2249" s="13" t="s">
        <v>34074</v>
      </c>
      <c r="D2249" s="13">
        <v>36.83</v>
      </c>
      <c r="E2249" s="64">
        <v>4.84</v>
      </c>
      <c r="F2249" s="12">
        <v>178.26</v>
      </c>
      <c r="G2249" s="12"/>
    </row>
    <row r="2250" customHeight="1" spans="1:7">
      <c r="A2250" s="12">
        <v>2246</v>
      </c>
      <c r="B2250" s="13" t="s">
        <v>5403</v>
      </c>
      <c r="C2250" s="13" t="s">
        <v>34074</v>
      </c>
      <c r="D2250" s="13">
        <v>21.54</v>
      </c>
      <c r="E2250" s="64">
        <v>4.84</v>
      </c>
      <c r="F2250" s="12">
        <v>104.25</v>
      </c>
      <c r="G2250" s="12"/>
    </row>
    <row r="2251" customHeight="1" spans="1:7">
      <c r="A2251" s="12">
        <v>2247</v>
      </c>
      <c r="B2251" s="13" t="s">
        <v>3322</v>
      </c>
      <c r="C2251" s="13" t="s">
        <v>34074</v>
      </c>
      <c r="D2251" s="13">
        <v>11.58</v>
      </c>
      <c r="E2251" s="64">
        <v>4.84</v>
      </c>
      <c r="F2251" s="12">
        <v>56.05</v>
      </c>
      <c r="G2251" s="12"/>
    </row>
    <row r="2252" customHeight="1" spans="1:7">
      <c r="A2252" s="12">
        <v>2248</v>
      </c>
      <c r="B2252" s="13" t="s">
        <v>34094</v>
      </c>
      <c r="C2252" s="13" t="s">
        <v>34074</v>
      </c>
      <c r="D2252" s="13">
        <v>22.31</v>
      </c>
      <c r="E2252" s="64">
        <v>4.84</v>
      </c>
      <c r="F2252" s="12">
        <v>107.98</v>
      </c>
      <c r="G2252" s="12"/>
    </row>
    <row r="2253" customHeight="1" spans="1:7">
      <c r="A2253" s="12">
        <v>2249</v>
      </c>
      <c r="B2253" s="13" t="s">
        <v>34095</v>
      </c>
      <c r="C2253" s="13" t="s">
        <v>34074</v>
      </c>
      <c r="D2253" s="13">
        <v>19.98</v>
      </c>
      <c r="E2253" s="64">
        <v>4.84</v>
      </c>
      <c r="F2253" s="12">
        <v>96.7</v>
      </c>
      <c r="G2253" s="12"/>
    </row>
    <row r="2254" customHeight="1" spans="1:7">
      <c r="A2254" s="12">
        <v>2250</v>
      </c>
      <c r="B2254" s="13" t="s">
        <v>1482</v>
      </c>
      <c r="C2254" s="13" t="s">
        <v>34074</v>
      </c>
      <c r="D2254" s="13">
        <v>13.74</v>
      </c>
      <c r="E2254" s="64">
        <v>4.84</v>
      </c>
      <c r="F2254" s="12">
        <v>66.5</v>
      </c>
      <c r="G2254" s="12"/>
    </row>
    <row r="2255" customHeight="1" spans="1:7">
      <c r="A2255" s="12">
        <v>2251</v>
      </c>
      <c r="B2255" s="13" t="s">
        <v>34096</v>
      </c>
      <c r="C2255" s="13" t="s">
        <v>34074</v>
      </c>
      <c r="D2255" s="13">
        <v>6.31</v>
      </c>
      <c r="E2255" s="64">
        <v>4.84</v>
      </c>
      <c r="F2255" s="12">
        <v>30.54</v>
      </c>
      <c r="G2255" s="12"/>
    </row>
    <row r="2256" customHeight="1" spans="1:7">
      <c r="A2256" s="12">
        <v>2252</v>
      </c>
      <c r="B2256" s="13" t="s">
        <v>34097</v>
      </c>
      <c r="C2256" s="13" t="s">
        <v>34074</v>
      </c>
      <c r="D2256" s="13">
        <v>10.23</v>
      </c>
      <c r="E2256" s="64">
        <v>4.84</v>
      </c>
      <c r="F2256" s="12">
        <v>49.51</v>
      </c>
      <c r="G2256" s="12"/>
    </row>
    <row r="2257" customHeight="1" spans="1:7">
      <c r="A2257" s="12">
        <v>2253</v>
      </c>
      <c r="B2257" s="13" t="s">
        <v>4610</v>
      </c>
      <c r="C2257" s="13" t="s">
        <v>34074</v>
      </c>
      <c r="D2257" s="13">
        <v>11.8</v>
      </c>
      <c r="E2257" s="64">
        <v>4.84</v>
      </c>
      <c r="F2257" s="12">
        <v>57.11</v>
      </c>
      <c r="G2257" s="12"/>
    </row>
    <row r="2258" customHeight="1" spans="1:7">
      <c r="A2258" s="12">
        <v>2254</v>
      </c>
      <c r="B2258" s="13" t="s">
        <v>10976</v>
      </c>
      <c r="C2258" s="13" t="s">
        <v>34074</v>
      </c>
      <c r="D2258" s="13">
        <v>15.22</v>
      </c>
      <c r="E2258" s="64">
        <v>4.84</v>
      </c>
      <c r="F2258" s="12">
        <v>73.66</v>
      </c>
      <c r="G2258" s="12"/>
    </row>
    <row r="2259" customHeight="1" spans="1:7">
      <c r="A2259" s="12">
        <v>2255</v>
      </c>
      <c r="B2259" s="13" t="s">
        <v>34098</v>
      </c>
      <c r="C2259" s="13" t="s">
        <v>34074</v>
      </c>
      <c r="D2259" s="13">
        <v>27.55</v>
      </c>
      <c r="E2259" s="64">
        <v>4.84</v>
      </c>
      <c r="F2259" s="12">
        <v>133.34</v>
      </c>
      <c r="G2259" s="12"/>
    </row>
    <row r="2260" customHeight="1" spans="1:7">
      <c r="A2260" s="12">
        <v>2256</v>
      </c>
      <c r="B2260" s="13" t="s">
        <v>34099</v>
      </c>
      <c r="C2260" s="13" t="s">
        <v>34074</v>
      </c>
      <c r="D2260" s="13">
        <v>17.82</v>
      </c>
      <c r="E2260" s="64">
        <v>4.84</v>
      </c>
      <c r="F2260" s="12">
        <v>86.25</v>
      </c>
      <c r="G2260" s="12"/>
    </row>
    <row r="2261" customHeight="1" spans="1:7">
      <c r="A2261" s="12">
        <v>2257</v>
      </c>
      <c r="B2261" s="13" t="s">
        <v>34100</v>
      </c>
      <c r="C2261" s="13" t="s">
        <v>34074</v>
      </c>
      <c r="D2261" s="13">
        <v>12.33</v>
      </c>
      <c r="E2261" s="64">
        <v>4.84</v>
      </c>
      <c r="F2261" s="12">
        <v>59.68</v>
      </c>
      <c r="G2261" s="12"/>
    </row>
    <row r="2262" customHeight="1" spans="1:7">
      <c r="A2262" s="12">
        <v>2258</v>
      </c>
      <c r="B2262" s="13" t="s">
        <v>4643</v>
      </c>
      <c r="C2262" s="13" t="s">
        <v>34074</v>
      </c>
      <c r="D2262" s="13">
        <v>17.96</v>
      </c>
      <c r="E2262" s="64">
        <v>4.84</v>
      </c>
      <c r="F2262" s="12">
        <v>86.93</v>
      </c>
      <c r="G2262" s="12"/>
    </row>
    <row r="2263" customHeight="1" spans="1:7">
      <c r="A2263" s="12">
        <v>2259</v>
      </c>
      <c r="B2263" s="13" t="s">
        <v>1311</v>
      </c>
      <c r="C2263" s="13" t="s">
        <v>34074</v>
      </c>
      <c r="D2263" s="13">
        <v>15.05</v>
      </c>
      <c r="E2263" s="64">
        <v>4.84</v>
      </c>
      <c r="F2263" s="12">
        <v>72.84</v>
      </c>
      <c r="G2263" s="12"/>
    </row>
    <row r="2264" customHeight="1" spans="1:7">
      <c r="A2264" s="12">
        <v>2260</v>
      </c>
      <c r="B2264" s="13" t="s">
        <v>34101</v>
      </c>
      <c r="C2264" s="13" t="s">
        <v>34074</v>
      </c>
      <c r="D2264" s="13">
        <v>14.07</v>
      </c>
      <c r="E2264" s="64">
        <v>4.84</v>
      </c>
      <c r="F2264" s="12">
        <v>68.1</v>
      </c>
      <c r="G2264" s="12"/>
    </row>
    <row r="2265" customHeight="1" spans="1:7">
      <c r="A2265" s="12">
        <v>2261</v>
      </c>
      <c r="B2265" s="13" t="s">
        <v>34102</v>
      </c>
      <c r="C2265" s="13" t="s">
        <v>34103</v>
      </c>
      <c r="D2265" s="13">
        <v>13.37</v>
      </c>
      <c r="E2265" s="64">
        <v>4.84</v>
      </c>
      <c r="F2265" s="12">
        <v>64.71</v>
      </c>
      <c r="G2265" s="12"/>
    </row>
    <row r="2266" customHeight="1" spans="1:7">
      <c r="A2266" s="12">
        <v>2262</v>
      </c>
      <c r="B2266" s="13" t="s">
        <v>34104</v>
      </c>
      <c r="C2266" s="13" t="s">
        <v>34103</v>
      </c>
      <c r="D2266" s="13">
        <v>12.94</v>
      </c>
      <c r="E2266" s="64">
        <v>4.84</v>
      </c>
      <c r="F2266" s="12">
        <v>62.63</v>
      </c>
      <c r="G2266" s="12"/>
    </row>
    <row r="2267" customHeight="1" spans="1:7">
      <c r="A2267" s="12">
        <v>2263</v>
      </c>
      <c r="B2267" s="13" t="s">
        <v>34105</v>
      </c>
      <c r="C2267" s="13" t="s">
        <v>34103</v>
      </c>
      <c r="D2267" s="13">
        <v>22.16</v>
      </c>
      <c r="E2267" s="64">
        <v>4.84</v>
      </c>
      <c r="F2267" s="12">
        <v>107.25</v>
      </c>
      <c r="G2267" s="12"/>
    </row>
    <row r="2268" customHeight="1" spans="1:7">
      <c r="A2268" s="12">
        <v>2264</v>
      </c>
      <c r="B2268" s="13" t="s">
        <v>12010</v>
      </c>
      <c r="C2268" s="13" t="s">
        <v>34103</v>
      </c>
      <c r="D2268" s="13">
        <v>8.3</v>
      </c>
      <c r="E2268" s="64">
        <v>4.84</v>
      </c>
      <c r="F2268" s="12">
        <v>40.17</v>
      </c>
      <c r="G2268" s="12"/>
    </row>
    <row r="2269" customHeight="1" spans="1:7">
      <c r="A2269" s="12">
        <v>2265</v>
      </c>
      <c r="B2269" s="13" t="s">
        <v>33564</v>
      </c>
      <c r="C2269" s="13" t="s">
        <v>34103</v>
      </c>
      <c r="D2269" s="13">
        <v>17.08</v>
      </c>
      <c r="E2269" s="64">
        <v>4.84</v>
      </c>
      <c r="F2269" s="12">
        <v>82.67</v>
      </c>
      <c r="G2269" s="12"/>
    </row>
    <row r="2270" customHeight="1" spans="1:7">
      <c r="A2270" s="12">
        <v>2266</v>
      </c>
      <c r="B2270" s="13" t="s">
        <v>34106</v>
      </c>
      <c r="C2270" s="13" t="s">
        <v>34103</v>
      </c>
      <c r="D2270" s="13">
        <v>8.39</v>
      </c>
      <c r="E2270" s="64">
        <v>4.84</v>
      </c>
      <c r="F2270" s="12">
        <v>40.61</v>
      </c>
      <c r="G2270" s="12"/>
    </row>
    <row r="2271" customHeight="1" spans="1:7">
      <c r="A2271" s="12">
        <v>2267</v>
      </c>
      <c r="B2271" s="13" t="s">
        <v>34107</v>
      </c>
      <c r="C2271" s="13" t="s">
        <v>34103</v>
      </c>
      <c r="D2271" s="13">
        <v>33.47</v>
      </c>
      <c r="E2271" s="64">
        <v>4.84</v>
      </c>
      <c r="F2271" s="12">
        <v>161.99</v>
      </c>
      <c r="G2271" s="12"/>
    </row>
    <row r="2272" customHeight="1" spans="1:7">
      <c r="A2272" s="12">
        <v>2268</v>
      </c>
      <c r="B2272" s="13" t="s">
        <v>34108</v>
      </c>
      <c r="C2272" s="13" t="s">
        <v>34103</v>
      </c>
      <c r="D2272" s="13">
        <v>6.44</v>
      </c>
      <c r="E2272" s="64">
        <v>4.84</v>
      </c>
      <c r="F2272" s="12">
        <v>31.17</v>
      </c>
      <c r="G2272" s="12"/>
    </row>
    <row r="2273" customHeight="1" spans="1:7">
      <c r="A2273" s="12">
        <v>2269</v>
      </c>
      <c r="B2273" s="13" t="s">
        <v>34109</v>
      </c>
      <c r="C2273" s="13" t="s">
        <v>34103</v>
      </c>
      <c r="D2273" s="13">
        <v>11.21</v>
      </c>
      <c r="E2273" s="64">
        <v>4.84</v>
      </c>
      <c r="F2273" s="12">
        <v>54.26</v>
      </c>
      <c r="G2273" s="12"/>
    </row>
    <row r="2274" customHeight="1" spans="1:7">
      <c r="A2274" s="12">
        <v>2270</v>
      </c>
      <c r="B2274" s="13" t="s">
        <v>34110</v>
      </c>
      <c r="C2274" s="13" t="s">
        <v>34103</v>
      </c>
      <c r="D2274" s="13">
        <v>6.38</v>
      </c>
      <c r="E2274" s="64">
        <v>4.84</v>
      </c>
      <c r="F2274" s="12">
        <v>30.88</v>
      </c>
      <c r="G2274" s="12"/>
    </row>
    <row r="2275" customHeight="1" spans="1:7">
      <c r="A2275" s="12">
        <v>2271</v>
      </c>
      <c r="B2275" s="13" t="s">
        <v>34111</v>
      </c>
      <c r="C2275" s="13" t="s">
        <v>34103</v>
      </c>
      <c r="D2275" s="13">
        <v>18.38</v>
      </c>
      <c r="E2275" s="64">
        <v>4.84</v>
      </c>
      <c r="F2275" s="12">
        <v>88.96</v>
      </c>
      <c r="G2275" s="12"/>
    </row>
    <row r="2276" customHeight="1" spans="1:7">
      <c r="A2276" s="12">
        <v>2272</v>
      </c>
      <c r="B2276" s="13" t="s">
        <v>34112</v>
      </c>
      <c r="C2276" s="13" t="s">
        <v>34103</v>
      </c>
      <c r="D2276" s="13">
        <v>15.58</v>
      </c>
      <c r="E2276" s="64">
        <v>4.84</v>
      </c>
      <c r="F2276" s="12">
        <v>75.41</v>
      </c>
      <c r="G2276" s="12"/>
    </row>
    <row r="2277" customHeight="1" spans="1:7">
      <c r="A2277" s="12">
        <v>2273</v>
      </c>
      <c r="B2277" s="13" t="s">
        <v>34113</v>
      </c>
      <c r="C2277" s="13" t="s">
        <v>34103</v>
      </c>
      <c r="D2277" s="13">
        <v>8.39</v>
      </c>
      <c r="E2277" s="64">
        <v>4.84</v>
      </c>
      <c r="F2277" s="12">
        <v>40.61</v>
      </c>
      <c r="G2277" s="12"/>
    </row>
    <row r="2278" customHeight="1" spans="1:7">
      <c r="A2278" s="12">
        <v>2274</v>
      </c>
      <c r="B2278" s="13" t="s">
        <v>34114</v>
      </c>
      <c r="C2278" s="13" t="s">
        <v>34103</v>
      </c>
      <c r="D2278" s="13">
        <v>8</v>
      </c>
      <c r="E2278" s="64">
        <v>4.84</v>
      </c>
      <c r="F2278" s="12">
        <v>38.72</v>
      </c>
      <c r="G2278" s="12"/>
    </row>
    <row r="2279" customHeight="1" spans="1:7">
      <c r="A2279" s="12">
        <v>2275</v>
      </c>
      <c r="B2279" s="13" t="s">
        <v>1505</v>
      </c>
      <c r="C2279" s="13" t="s">
        <v>34103</v>
      </c>
      <c r="D2279" s="13">
        <v>9.46</v>
      </c>
      <c r="E2279" s="64">
        <v>4.84</v>
      </c>
      <c r="F2279" s="12">
        <v>45.79</v>
      </c>
      <c r="G2279" s="12"/>
    </row>
    <row r="2280" customHeight="1" spans="1:7">
      <c r="A2280" s="12">
        <v>2276</v>
      </c>
      <c r="B2280" s="13" t="s">
        <v>34115</v>
      </c>
      <c r="C2280" s="13" t="s">
        <v>34103</v>
      </c>
      <c r="D2280" s="13">
        <v>8.37</v>
      </c>
      <c r="E2280" s="64">
        <v>4.84</v>
      </c>
      <c r="F2280" s="12">
        <v>40.51</v>
      </c>
      <c r="G2280" s="12"/>
    </row>
    <row r="2281" customHeight="1" spans="1:7">
      <c r="A2281" s="12">
        <v>2277</v>
      </c>
      <c r="B2281" s="13" t="s">
        <v>34116</v>
      </c>
      <c r="C2281" s="13" t="s">
        <v>34103</v>
      </c>
      <c r="D2281" s="13">
        <v>8.44</v>
      </c>
      <c r="E2281" s="64">
        <v>4.84</v>
      </c>
      <c r="F2281" s="12">
        <v>40.85</v>
      </c>
      <c r="G2281" s="12"/>
    </row>
    <row r="2282" customHeight="1" spans="1:7">
      <c r="A2282" s="12">
        <v>2278</v>
      </c>
      <c r="B2282" s="13" t="s">
        <v>34117</v>
      </c>
      <c r="C2282" s="13" t="s">
        <v>34103</v>
      </c>
      <c r="D2282" s="13">
        <v>20.72</v>
      </c>
      <c r="E2282" s="64">
        <v>4.84</v>
      </c>
      <c r="F2282" s="12">
        <v>100.28</v>
      </c>
      <c r="G2282" s="12"/>
    </row>
    <row r="2283" customHeight="1" spans="1:7">
      <c r="A2283" s="12">
        <v>2279</v>
      </c>
      <c r="B2283" s="13" t="s">
        <v>34118</v>
      </c>
      <c r="C2283" s="13" t="s">
        <v>34103</v>
      </c>
      <c r="D2283" s="13">
        <v>6.73</v>
      </c>
      <c r="E2283" s="64">
        <v>4.84</v>
      </c>
      <c r="F2283" s="12">
        <v>32.57</v>
      </c>
      <c r="G2283" s="12"/>
    </row>
    <row r="2284" customHeight="1" spans="1:7">
      <c r="A2284" s="12">
        <v>2280</v>
      </c>
      <c r="B2284" s="13" t="s">
        <v>3173</v>
      </c>
      <c r="C2284" s="13" t="s">
        <v>34103</v>
      </c>
      <c r="D2284" s="13">
        <v>24.11</v>
      </c>
      <c r="E2284" s="64">
        <v>4.84</v>
      </c>
      <c r="F2284" s="12">
        <v>116.69</v>
      </c>
      <c r="G2284" s="12"/>
    </row>
    <row r="2285" customHeight="1" spans="1:7">
      <c r="A2285" s="12">
        <v>2281</v>
      </c>
      <c r="B2285" s="13" t="s">
        <v>34119</v>
      </c>
      <c r="C2285" s="13" t="s">
        <v>34103</v>
      </c>
      <c r="D2285" s="13">
        <v>12.18</v>
      </c>
      <c r="E2285" s="64">
        <v>4.84</v>
      </c>
      <c r="F2285" s="12">
        <v>58.95</v>
      </c>
      <c r="G2285" s="12"/>
    </row>
    <row r="2286" customHeight="1" spans="1:7">
      <c r="A2286" s="12">
        <v>2282</v>
      </c>
      <c r="B2286" s="13" t="s">
        <v>3724</v>
      </c>
      <c r="C2286" s="13" t="s">
        <v>34103</v>
      </c>
      <c r="D2286" s="13">
        <v>12.7</v>
      </c>
      <c r="E2286" s="64">
        <v>4.84</v>
      </c>
      <c r="F2286" s="12">
        <v>61.47</v>
      </c>
      <c r="G2286" s="12"/>
    </row>
    <row r="2287" customHeight="1" spans="1:7">
      <c r="A2287" s="12">
        <v>2283</v>
      </c>
      <c r="B2287" s="13" t="s">
        <v>34120</v>
      </c>
      <c r="C2287" s="13" t="s">
        <v>34103</v>
      </c>
      <c r="D2287" s="13">
        <v>28.4</v>
      </c>
      <c r="E2287" s="64">
        <v>4.84</v>
      </c>
      <c r="F2287" s="12">
        <v>137.46</v>
      </c>
      <c r="G2287" s="12"/>
    </row>
    <row r="2288" customHeight="1" spans="1:7">
      <c r="A2288" s="12">
        <v>2284</v>
      </c>
      <c r="B2288" s="13" t="s">
        <v>34121</v>
      </c>
      <c r="C2288" s="13" t="s">
        <v>34103</v>
      </c>
      <c r="D2288" s="13">
        <v>18.93</v>
      </c>
      <c r="E2288" s="64">
        <v>4.84</v>
      </c>
      <c r="F2288" s="12">
        <v>91.62</v>
      </c>
      <c r="G2288" s="12"/>
    </row>
    <row r="2289" customHeight="1" spans="1:7">
      <c r="A2289" s="12">
        <v>2285</v>
      </c>
      <c r="B2289" s="13" t="s">
        <v>34122</v>
      </c>
      <c r="C2289" s="13" t="s">
        <v>34103</v>
      </c>
      <c r="D2289" s="13">
        <v>15.08</v>
      </c>
      <c r="E2289" s="64">
        <v>4.84</v>
      </c>
      <c r="F2289" s="12">
        <v>72.99</v>
      </c>
      <c r="G2289" s="12"/>
    </row>
    <row r="2290" customHeight="1" spans="1:7">
      <c r="A2290" s="12">
        <v>2286</v>
      </c>
      <c r="B2290" s="13" t="s">
        <v>10460</v>
      </c>
      <c r="C2290" s="13" t="s">
        <v>34103</v>
      </c>
      <c r="D2290" s="13">
        <v>17.45</v>
      </c>
      <c r="E2290" s="64">
        <v>4.84</v>
      </c>
      <c r="F2290" s="12">
        <v>84.46</v>
      </c>
      <c r="G2290" s="12"/>
    </row>
    <row r="2291" customHeight="1" spans="1:7">
      <c r="A2291" s="12">
        <v>2287</v>
      </c>
      <c r="B2291" s="13" t="s">
        <v>34123</v>
      </c>
      <c r="C2291" s="13" t="s">
        <v>34103</v>
      </c>
      <c r="D2291" s="13">
        <v>18.48</v>
      </c>
      <c r="E2291" s="64">
        <v>4.84</v>
      </c>
      <c r="F2291" s="12">
        <v>89.44</v>
      </c>
      <c r="G2291" s="12"/>
    </row>
    <row r="2292" customHeight="1" spans="1:7">
      <c r="A2292" s="12">
        <v>2288</v>
      </c>
      <c r="B2292" s="13" t="s">
        <v>32607</v>
      </c>
      <c r="C2292" s="13" t="s">
        <v>34103</v>
      </c>
      <c r="D2292" s="13">
        <v>18.01</v>
      </c>
      <c r="E2292" s="64">
        <v>4.84</v>
      </c>
      <c r="F2292" s="12">
        <v>87.17</v>
      </c>
      <c r="G2292" s="12"/>
    </row>
    <row r="2293" customHeight="1" spans="1:7">
      <c r="A2293" s="12">
        <v>2289</v>
      </c>
      <c r="B2293" s="13" t="s">
        <v>16583</v>
      </c>
      <c r="C2293" s="13" t="s">
        <v>34103</v>
      </c>
      <c r="D2293" s="13">
        <v>32.3</v>
      </c>
      <c r="E2293" s="64">
        <v>4.84</v>
      </c>
      <c r="F2293" s="12">
        <v>156.33</v>
      </c>
      <c r="G2293" s="12"/>
    </row>
    <row r="2294" customHeight="1" spans="1:7">
      <c r="A2294" s="12">
        <v>2290</v>
      </c>
      <c r="B2294" s="13" t="s">
        <v>34124</v>
      </c>
      <c r="C2294" s="13" t="s">
        <v>34103</v>
      </c>
      <c r="D2294" s="13">
        <v>14.04</v>
      </c>
      <c r="E2294" s="64">
        <v>4.84</v>
      </c>
      <c r="F2294" s="12">
        <v>67.95</v>
      </c>
      <c r="G2294" s="12"/>
    </row>
    <row r="2295" customHeight="1" spans="1:7">
      <c r="A2295" s="12">
        <v>2291</v>
      </c>
      <c r="B2295" s="13" t="s">
        <v>26640</v>
      </c>
      <c r="C2295" s="13" t="s">
        <v>34103</v>
      </c>
      <c r="D2295" s="13">
        <v>21.73</v>
      </c>
      <c r="E2295" s="64">
        <v>4.84</v>
      </c>
      <c r="F2295" s="12">
        <v>105.17</v>
      </c>
      <c r="G2295" s="12"/>
    </row>
    <row r="2296" customHeight="1" spans="1:7">
      <c r="A2296" s="12">
        <v>2292</v>
      </c>
      <c r="B2296" s="13" t="s">
        <v>34125</v>
      </c>
      <c r="C2296" s="13" t="s">
        <v>34103</v>
      </c>
      <c r="D2296" s="13">
        <v>22.89</v>
      </c>
      <c r="E2296" s="64">
        <v>4.84</v>
      </c>
      <c r="F2296" s="12">
        <v>110.79</v>
      </c>
      <c r="G2296" s="12"/>
    </row>
    <row r="2297" customHeight="1" spans="1:7">
      <c r="A2297" s="12">
        <v>2293</v>
      </c>
      <c r="B2297" s="13" t="s">
        <v>26614</v>
      </c>
      <c r="C2297" s="13" t="s">
        <v>34103</v>
      </c>
      <c r="D2297" s="13">
        <v>23.4</v>
      </c>
      <c r="E2297" s="64">
        <v>4.84</v>
      </c>
      <c r="F2297" s="12">
        <v>113.26</v>
      </c>
      <c r="G2297" s="12"/>
    </row>
    <row r="2298" customHeight="1" spans="1:7">
      <c r="A2298" s="12">
        <v>2294</v>
      </c>
      <c r="B2298" s="13" t="s">
        <v>34126</v>
      </c>
      <c r="C2298" s="13" t="s">
        <v>34103</v>
      </c>
      <c r="D2298" s="13">
        <v>38.22</v>
      </c>
      <c r="E2298" s="64">
        <v>4.84</v>
      </c>
      <c r="F2298" s="12">
        <v>184.98</v>
      </c>
      <c r="G2298" s="12"/>
    </row>
    <row r="2299" customHeight="1" spans="1:7">
      <c r="A2299" s="12">
        <v>2295</v>
      </c>
      <c r="B2299" s="13" t="s">
        <v>1704</v>
      </c>
      <c r="C2299" s="13" t="s">
        <v>34103</v>
      </c>
      <c r="D2299" s="13">
        <v>33.95</v>
      </c>
      <c r="E2299" s="64">
        <v>4.84</v>
      </c>
      <c r="F2299" s="12">
        <v>164.32</v>
      </c>
      <c r="G2299" s="12"/>
    </row>
    <row r="2300" customHeight="1" spans="1:7">
      <c r="A2300" s="12">
        <v>2296</v>
      </c>
      <c r="B2300" s="13" t="s">
        <v>34127</v>
      </c>
      <c r="C2300" s="13" t="s">
        <v>34103</v>
      </c>
      <c r="D2300" s="13">
        <v>16.78</v>
      </c>
      <c r="E2300" s="64">
        <v>4.84</v>
      </c>
      <c r="F2300" s="12">
        <v>81.22</v>
      </c>
      <c r="G2300" s="12"/>
    </row>
    <row r="2301" customHeight="1" spans="1:7">
      <c r="A2301" s="12">
        <v>2297</v>
      </c>
      <c r="B2301" s="13" t="s">
        <v>3893</v>
      </c>
      <c r="C2301" s="13" t="s">
        <v>34103</v>
      </c>
      <c r="D2301" s="13">
        <v>12.43</v>
      </c>
      <c r="E2301" s="64">
        <v>4.84</v>
      </c>
      <c r="F2301" s="12">
        <v>60.16</v>
      </c>
      <c r="G2301" s="12"/>
    </row>
    <row r="2302" customHeight="1" spans="1:7">
      <c r="A2302" s="12">
        <v>2298</v>
      </c>
      <c r="B2302" s="13" t="s">
        <v>18165</v>
      </c>
      <c r="C2302" s="13" t="s">
        <v>34103</v>
      </c>
      <c r="D2302" s="13">
        <v>12.68</v>
      </c>
      <c r="E2302" s="64">
        <v>4.84</v>
      </c>
      <c r="F2302" s="12">
        <v>61.37</v>
      </c>
      <c r="G2302" s="12"/>
    </row>
    <row r="2303" customHeight="1" spans="1:7">
      <c r="A2303" s="12">
        <v>2299</v>
      </c>
      <c r="B2303" s="13" t="s">
        <v>34128</v>
      </c>
      <c r="C2303" s="13" t="s">
        <v>34103</v>
      </c>
      <c r="D2303" s="13">
        <v>19.46</v>
      </c>
      <c r="E2303" s="64">
        <v>4.84</v>
      </c>
      <c r="F2303" s="12">
        <v>94.19</v>
      </c>
      <c r="G2303" s="12"/>
    </row>
    <row r="2304" customHeight="1" spans="1:7">
      <c r="A2304" s="12">
        <v>2300</v>
      </c>
      <c r="B2304" s="13" t="s">
        <v>10957</v>
      </c>
      <c r="C2304" s="13" t="s">
        <v>34103</v>
      </c>
      <c r="D2304" s="13">
        <v>19.2</v>
      </c>
      <c r="E2304" s="64">
        <v>4.84</v>
      </c>
      <c r="F2304" s="12">
        <v>92.93</v>
      </c>
      <c r="G2304" s="12"/>
    </row>
    <row r="2305" customHeight="1" spans="1:7">
      <c r="A2305" s="12">
        <v>2301</v>
      </c>
      <c r="B2305" s="13" t="s">
        <v>34129</v>
      </c>
      <c r="C2305" s="13" t="s">
        <v>34103</v>
      </c>
      <c r="D2305" s="13">
        <v>9.98</v>
      </c>
      <c r="E2305" s="64">
        <v>4.84</v>
      </c>
      <c r="F2305" s="12">
        <v>48.3</v>
      </c>
      <c r="G2305" s="12"/>
    </row>
    <row r="2306" customHeight="1" spans="1:7">
      <c r="A2306" s="12">
        <v>2302</v>
      </c>
      <c r="B2306" s="13" t="s">
        <v>34130</v>
      </c>
      <c r="C2306" s="13" t="s">
        <v>34103</v>
      </c>
      <c r="D2306" s="13">
        <v>9.19</v>
      </c>
      <c r="E2306" s="64">
        <v>4.84</v>
      </c>
      <c r="F2306" s="12">
        <v>44.48</v>
      </c>
      <c r="G2306" s="12"/>
    </row>
    <row r="2307" customHeight="1" spans="1:7">
      <c r="A2307" s="12">
        <v>2303</v>
      </c>
      <c r="B2307" s="13" t="s">
        <v>6723</v>
      </c>
      <c r="C2307" s="13" t="s">
        <v>34103</v>
      </c>
      <c r="D2307" s="13">
        <v>18.77</v>
      </c>
      <c r="E2307" s="64">
        <v>4.84</v>
      </c>
      <c r="F2307" s="12">
        <v>90.85</v>
      </c>
      <c r="G2307" s="12"/>
    </row>
    <row r="2308" customHeight="1" spans="1:7">
      <c r="A2308" s="12">
        <v>2304</v>
      </c>
      <c r="B2308" s="13" t="s">
        <v>34131</v>
      </c>
      <c r="C2308" s="13" t="s">
        <v>34103</v>
      </c>
      <c r="D2308" s="13">
        <v>17.08</v>
      </c>
      <c r="E2308" s="64">
        <v>4.84</v>
      </c>
      <c r="F2308" s="12">
        <v>82.67</v>
      </c>
      <c r="G2308" s="12"/>
    </row>
    <row r="2309" customHeight="1" spans="1:7">
      <c r="A2309" s="12">
        <v>2305</v>
      </c>
      <c r="B2309" s="13" t="s">
        <v>828</v>
      </c>
      <c r="C2309" s="13" t="s">
        <v>34103</v>
      </c>
      <c r="D2309" s="13">
        <v>12.88</v>
      </c>
      <c r="E2309" s="64">
        <v>4.84</v>
      </c>
      <c r="F2309" s="12">
        <v>62.34</v>
      </c>
      <c r="G2309" s="12"/>
    </row>
    <row r="2310" customHeight="1" spans="1:7">
      <c r="A2310" s="12">
        <v>2306</v>
      </c>
      <c r="B2310" s="13" t="s">
        <v>34132</v>
      </c>
      <c r="C2310" s="13" t="s">
        <v>34103</v>
      </c>
      <c r="D2310" s="13">
        <v>13.78</v>
      </c>
      <c r="E2310" s="64">
        <v>4.84</v>
      </c>
      <c r="F2310" s="12">
        <v>66.7</v>
      </c>
      <c r="G2310" s="12"/>
    </row>
    <row r="2311" customHeight="1" spans="1:7">
      <c r="A2311" s="12">
        <v>2307</v>
      </c>
      <c r="B2311" s="13" t="s">
        <v>34133</v>
      </c>
      <c r="C2311" s="13" t="s">
        <v>34134</v>
      </c>
      <c r="D2311" s="13">
        <v>10.13</v>
      </c>
      <c r="E2311" s="64">
        <v>4.84</v>
      </c>
      <c r="F2311" s="12">
        <v>49.03</v>
      </c>
      <c r="G2311" s="12"/>
    </row>
    <row r="2312" customHeight="1" spans="1:7">
      <c r="A2312" s="12">
        <v>2308</v>
      </c>
      <c r="B2312" s="13" t="s">
        <v>34135</v>
      </c>
      <c r="C2312" s="13" t="s">
        <v>34134</v>
      </c>
      <c r="D2312" s="13">
        <v>20.87</v>
      </c>
      <c r="E2312" s="64">
        <v>4.84</v>
      </c>
      <c r="F2312" s="12">
        <v>101.01</v>
      </c>
      <c r="G2312" s="12"/>
    </row>
    <row r="2313" customHeight="1" spans="1:7">
      <c r="A2313" s="12">
        <v>2309</v>
      </c>
      <c r="B2313" s="13" t="s">
        <v>34136</v>
      </c>
      <c r="C2313" s="13" t="s">
        <v>34134</v>
      </c>
      <c r="D2313" s="13">
        <v>10.43</v>
      </c>
      <c r="E2313" s="64">
        <v>4.84</v>
      </c>
      <c r="F2313" s="12">
        <v>50.48</v>
      </c>
      <c r="G2313" s="12"/>
    </row>
    <row r="2314" customHeight="1" spans="1:7">
      <c r="A2314" s="12">
        <v>2310</v>
      </c>
      <c r="B2314" s="13" t="s">
        <v>34137</v>
      </c>
      <c r="C2314" s="13" t="s">
        <v>34134</v>
      </c>
      <c r="D2314" s="13">
        <v>28.6</v>
      </c>
      <c r="E2314" s="64">
        <v>4.84</v>
      </c>
      <c r="F2314" s="12">
        <v>138.42</v>
      </c>
      <c r="G2314" s="12"/>
    </row>
    <row r="2315" customHeight="1" spans="1:7">
      <c r="A2315" s="12">
        <v>2311</v>
      </c>
      <c r="B2315" s="13" t="s">
        <v>34138</v>
      </c>
      <c r="C2315" s="13" t="s">
        <v>34134</v>
      </c>
      <c r="D2315" s="13">
        <v>22.47</v>
      </c>
      <c r="E2315" s="64">
        <v>4.84</v>
      </c>
      <c r="F2315" s="12">
        <v>108.75</v>
      </c>
      <c r="G2315" s="12"/>
    </row>
    <row r="2316" customHeight="1" spans="1:7">
      <c r="A2316" s="12">
        <v>2312</v>
      </c>
      <c r="B2316" s="13" t="s">
        <v>34139</v>
      </c>
      <c r="C2316" s="13" t="s">
        <v>34134</v>
      </c>
      <c r="D2316" s="13">
        <v>10.3</v>
      </c>
      <c r="E2316" s="64">
        <v>4.84</v>
      </c>
      <c r="F2316" s="12">
        <v>49.85</v>
      </c>
      <c r="G2316" s="12"/>
    </row>
    <row r="2317" customHeight="1" spans="1:7">
      <c r="A2317" s="12">
        <v>2313</v>
      </c>
      <c r="B2317" s="13" t="s">
        <v>34140</v>
      </c>
      <c r="C2317" s="13" t="s">
        <v>34134</v>
      </c>
      <c r="D2317" s="13">
        <v>11.96</v>
      </c>
      <c r="E2317" s="64">
        <v>4.84</v>
      </c>
      <c r="F2317" s="12">
        <v>57.89</v>
      </c>
      <c r="G2317" s="12"/>
    </row>
    <row r="2318" customHeight="1" spans="1:7">
      <c r="A2318" s="12">
        <v>2314</v>
      </c>
      <c r="B2318" s="13" t="s">
        <v>34141</v>
      </c>
      <c r="C2318" s="13" t="s">
        <v>34134</v>
      </c>
      <c r="D2318" s="13">
        <v>18.9</v>
      </c>
      <c r="E2318" s="64">
        <v>4.84</v>
      </c>
      <c r="F2318" s="12">
        <v>91.48</v>
      </c>
      <c r="G2318" s="12"/>
    </row>
    <row r="2319" customHeight="1" spans="1:7">
      <c r="A2319" s="12">
        <v>2315</v>
      </c>
      <c r="B2319" s="13" t="s">
        <v>34142</v>
      </c>
      <c r="C2319" s="13" t="s">
        <v>34134</v>
      </c>
      <c r="D2319" s="13">
        <v>24.68</v>
      </c>
      <c r="E2319" s="64">
        <v>4.84</v>
      </c>
      <c r="F2319" s="12">
        <v>119.45</v>
      </c>
      <c r="G2319" s="12"/>
    </row>
    <row r="2320" customHeight="1" spans="1:7">
      <c r="A2320" s="12">
        <v>2316</v>
      </c>
      <c r="B2320" s="13" t="s">
        <v>34143</v>
      </c>
      <c r="C2320" s="13" t="s">
        <v>34134</v>
      </c>
      <c r="D2320" s="13">
        <v>21.69</v>
      </c>
      <c r="E2320" s="64">
        <v>4.84</v>
      </c>
      <c r="F2320" s="12">
        <v>104.98</v>
      </c>
      <c r="G2320" s="12"/>
    </row>
    <row r="2321" customHeight="1" spans="1:7">
      <c r="A2321" s="12">
        <v>2317</v>
      </c>
      <c r="B2321" s="13" t="s">
        <v>34144</v>
      </c>
      <c r="C2321" s="13" t="s">
        <v>34134</v>
      </c>
      <c r="D2321" s="13">
        <v>21.56</v>
      </c>
      <c r="E2321" s="64">
        <v>4.84</v>
      </c>
      <c r="F2321" s="12">
        <v>104.35</v>
      </c>
      <c r="G2321" s="12"/>
    </row>
    <row r="2322" customHeight="1" spans="1:7">
      <c r="A2322" s="12">
        <v>2318</v>
      </c>
      <c r="B2322" s="13" t="s">
        <v>34145</v>
      </c>
      <c r="C2322" s="13" t="s">
        <v>34134</v>
      </c>
      <c r="D2322" s="13">
        <v>52.2</v>
      </c>
      <c r="E2322" s="64">
        <v>4.84</v>
      </c>
      <c r="F2322" s="12">
        <v>252.65</v>
      </c>
      <c r="G2322" s="12"/>
    </row>
    <row r="2323" customHeight="1" spans="1:7">
      <c r="A2323" s="12">
        <v>2319</v>
      </c>
      <c r="B2323" s="13" t="s">
        <v>34146</v>
      </c>
      <c r="C2323" s="13" t="s">
        <v>34134</v>
      </c>
      <c r="D2323" s="13">
        <v>19.46</v>
      </c>
      <c r="E2323" s="64">
        <v>4.84</v>
      </c>
      <c r="F2323" s="12">
        <v>94.19</v>
      </c>
      <c r="G2323" s="12"/>
    </row>
    <row r="2324" customHeight="1" spans="1:7">
      <c r="A2324" s="12">
        <v>2320</v>
      </c>
      <c r="B2324" s="13" t="s">
        <v>34147</v>
      </c>
      <c r="C2324" s="13" t="s">
        <v>34134</v>
      </c>
      <c r="D2324" s="13">
        <v>20.4</v>
      </c>
      <c r="E2324" s="64">
        <v>4.84</v>
      </c>
      <c r="F2324" s="12">
        <v>98.74</v>
      </c>
      <c r="G2324" s="12"/>
    </row>
    <row r="2325" customHeight="1" spans="1:7">
      <c r="A2325" s="12">
        <v>2321</v>
      </c>
      <c r="B2325" s="13" t="s">
        <v>34148</v>
      </c>
      <c r="C2325" s="13" t="s">
        <v>34134</v>
      </c>
      <c r="D2325" s="13">
        <v>51.4</v>
      </c>
      <c r="E2325" s="64">
        <v>4.84</v>
      </c>
      <c r="F2325" s="12">
        <v>248.78</v>
      </c>
      <c r="G2325" s="12"/>
    </row>
    <row r="2326" customHeight="1" spans="1:7">
      <c r="A2326" s="12">
        <v>2322</v>
      </c>
      <c r="B2326" s="13" t="s">
        <v>34149</v>
      </c>
      <c r="C2326" s="13" t="s">
        <v>34134</v>
      </c>
      <c r="D2326" s="13">
        <v>19.2</v>
      </c>
      <c r="E2326" s="64">
        <v>4.84</v>
      </c>
      <c r="F2326" s="12">
        <v>92.93</v>
      </c>
      <c r="G2326" s="12"/>
    </row>
    <row r="2327" customHeight="1" spans="1:7">
      <c r="A2327" s="12">
        <v>2323</v>
      </c>
      <c r="B2327" s="13" t="s">
        <v>34150</v>
      </c>
      <c r="C2327" s="13" t="s">
        <v>34134</v>
      </c>
      <c r="D2327" s="13">
        <v>35.34</v>
      </c>
      <c r="E2327" s="64">
        <v>4.84</v>
      </c>
      <c r="F2327" s="12">
        <v>171.05</v>
      </c>
      <c r="G2327" s="12"/>
    </row>
    <row r="2328" customHeight="1" spans="1:7">
      <c r="A2328" s="12">
        <v>2324</v>
      </c>
      <c r="B2328" s="13" t="s">
        <v>34151</v>
      </c>
      <c r="C2328" s="13" t="s">
        <v>34134</v>
      </c>
      <c r="D2328" s="13">
        <v>31.08</v>
      </c>
      <c r="E2328" s="64">
        <v>4.84</v>
      </c>
      <c r="F2328" s="12">
        <v>150.43</v>
      </c>
      <c r="G2328" s="12"/>
    </row>
    <row r="2329" customHeight="1" spans="1:7">
      <c r="A2329" s="12">
        <v>2325</v>
      </c>
      <c r="B2329" s="13" t="s">
        <v>34152</v>
      </c>
      <c r="C2329" s="13" t="s">
        <v>34134</v>
      </c>
      <c r="D2329" s="13">
        <v>20.96</v>
      </c>
      <c r="E2329" s="64">
        <v>4.84</v>
      </c>
      <c r="F2329" s="12">
        <v>101.45</v>
      </c>
      <c r="G2329" s="12"/>
    </row>
    <row r="2330" customHeight="1" spans="1:7">
      <c r="A2330" s="12">
        <v>2326</v>
      </c>
      <c r="B2330" s="13" t="s">
        <v>34153</v>
      </c>
      <c r="C2330" s="13" t="s">
        <v>34134</v>
      </c>
      <c r="D2330" s="13">
        <v>39.04</v>
      </c>
      <c r="E2330" s="64">
        <v>4.84</v>
      </c>
      <c r="F2330" s="12">
        <v>188.95</v>
      </c>
      <c r="G2330" s="12"/>
    </row>
    <row r="2331" customHeight="1" spans="1:7">
      <c r="A2331" s="12">
        <v>2327</v>
      </c>
      <c r="B2331" s="13" t="s">
        <v>34154</v>
      </c>
      <c r="C2331" s="13" t="s">
        <v>34134</v>
      </c>
      <c r="D2331" s="13">
        <v>30.28</v>
      </c>
      <c r="E2331" s="64">
        <v>4.84</v>
      </c>
      <c r="F2331" s="12">
        <v>146.56</v>
      </c>
      <c r="G2331" s="12"/>
    </row>
    <row r="2332" customHeight="1" spans="1:7">
      <c r="A2332" s="12">
        <v>2328</v>
      </c>
      <c r="B2332" s="13" t="s">
        <v>34155</v>
      </c>
      <c r="C2332" s="13" t="s">
        <v>34134</v>
      </c>
      <c r="D2332" s="13">
        <v>20.02</v>
      </c>
      <c r="E2332" s="64">
        <v>4.84</v>
      </c>
      <c r="F2332" s="12">
        <v>96.9</v>
      </c>
      <c r="G2332" s="12"/>
    </row>
    <row r="2333" customHeight="1" spans="1:7">
      <c r="A2333" s="12">
        <v>2329</v>
      </c>
      <c r="B2333" s="13" t="s">
        <v>34151</v>
      </c>
      <c r="C2333" s="13" t="s">
        <v>34134</v>
      </c>
      <c r="D2333" s="13">
        <v>25.36</v>
      </c>
      <c r="E2333" s="64">
        <v>4.84</v>
      </c>
      <c r="F2333" s="12">
        <v>122.74</v>
      </c>
      <c r="G2333" s="12"/>
    </row>
    <row r="2334" customHeight="1" spans="1:7">
      <c r="A2334" s="12">
        <v>2330</v>
      </c>
      <c r="B2334" s="13" t="s">
        <v>34156</v>
      </c>
      <c r="C2334" s="13" t="s">
        <v>34134</v>
      </c>
      <c r="D2334" s="13">
        <v>11.88</v>
      </c>
      <c r="E2334" s="64">
        <v>4.84</v>
      </c>
      <c r="F2334" s="12">
        <v>57.5</v>
      </c>
      <c r="G2334" s="12"/>
    </row>
    <row r="2335" customHeight="1" spans="1:7">
      <c r="A2335" s="12">
        <v>2331</v>
      </c>
      <c r="B2335" s="13" t="s">
        <v>34157</v>
      </c>
      <c r="C2335" s="13" t="s">
        <v>34134</v>
      </c>
      <c r="D2335" s="13">
        <v>15.86</v>
      </c>
      <c r="E2335" s="64">
        <v>4.84</v>
      </c>
      <c r="F2335" s="12">
        <v>76.76</v>
      </c>
      <c r="G2335" s="12"/>
    </row>
    <row r="2336" customHeight="1" spans="1:7">
      <c r="A2336" s="12">
        <v>2332</v>
      </c>
      <c r="B2336" s="13" t="s">
        <v>34158</v>
      </c>
      <c r="C2336" s="13" t="s">
        <v>34134</v>
      </c>
      <c r="D2336" s="13">
        <v>15.6</v>
      </c>
      <c r="E2336" s="64">
        <v>4.84</v>
      </c>
      <c r="F2336" s="12">
        <v>75.5</v>
      </c>
      <c r="G2336" s="12"/>
    </row>
    <row r="2337" customHeight="1" spans="1:7">
      <c r="A2337" s="12">
        <v>2333</v>
      </c>
      <c r="B2337" s="13" t="s">
        <v>34159</v>
      </c>
      <c r="C2337" s="13" t="s">
        <v>34134</v>
      </c>
      <c r="D2337" s="13">
        <v>26.27</v>
      </c>
      <c r="E2337" s="64">
        <v>4.84</v>
      </c>
      <c r="F2337" s="12">
        <v>127.15</v>
      </c>
      <c r="G2337" s="12"/>
    </row>
    <row r="2338" customHeight="1" spans="1:7">
      <c r="A2338" s="12">
        <v>2334</v>
      </c>
      <c r="B2338" s="13" t="s">
        <v>34160</v>
      </c>
      <c r="C2338" s="13" t="s">
        <v>34134</v>
      </c>
      <c r="D2338" s="13">
        <v>81.67</v>
      </c>
      <c r="E2338" s="64">
        <v>4.84</v>
      </c>
      <c r="F2338" s="12">
        <v>395.28</v>
      </c>
      <c r="G2338" s="12"/>
    </row>
    <row r="2339" customHeight="1" spans="1:7">
      <c r="A2339" s="12">
        <v>2335</v>
      </c>
      <c r="B2339" s="13" t="s">
        <v>34161</v>
      </c>
      <c r="C2339" s="13" t="s">
        <v>34134</v>
      </c>
      <c r="D2339" s="13">
        <v>20.76</v>
      </c>
      <c r="E2339" s="64">
        <v>4.84</v>
      </c>
      <c r="F2339" s="12">
        <v>100.48</v>
      </c>
      <c r="G2339" s="12"/>
    </row>
    <row r="2340" customHeight="1" spans="1:7">
      <c r="A2340" s="12">
        <v>2336</v>
      </c>
      <c r="B2340" s="13" t="s">
        <v>34162</v>
      </c>
      <c r="C2340" s="13" t="s">
        <v>34134</v>
      </c>
      <c r="D2340" s="13">
        <v>23.17</v>
      </c>
      <c r="E2340" s="64">
        <v>4.84</v>
      </c>
      <c r="F2340" s="12">
        <v>112.14</v>
      </c>
      <c r="G2340" s="12"/>
    </row>
    <row r="2341" customHeight="1" spans="1:7">
      <c r="A2341" s="12">
        <v>2337</v>
      </c>
      <c r="B2341" s="13" t="s">
        <v>34163</v>
      </c>
      <c r="C2341" s="13" t="s">
        <v>34134</v>
      </c>
      <c r="D2341" s="13">
        <v>5.91</v>
      </c>
      <c r="E2341" s="64">
        <v>4.84</v>
      </c>
      <c r="F2341" s="12">
        <v>28.6</v>
      </c>
      <c r="G2341" s="12"/>
    </row>
    <row r="2342" customHeight="1" spans="1:7">
      <c r="A2342" s="12">
        <v>2338</v>
      </c>
      <c r="B2342" s="13" t="s">
        <v>34164</v>
      </c>
      <c r="C2342" s="13" t="s">
        <v>34134</v>
      </c>
      <c r="D2342" s="13">
        <v>18.7</v>
      </c>
      <c r="E2342" s="64">
        <v>4.84</v>
      </c>
      <c r="F2342" s="12">
        <v>90.51</v>
      </c>
      <c r="G2342" s="12"/>
    </row>
    <row r="2343" customHeight="1" spans="1:7">
      <c r="A2343" s="12">
        <v>2339</v>
      </c>
      <c r="B2343" s="13" t="s">
        <v>34165</v>
      </c>
      <c r="C2343" s="13" t="s">
        <v>34134</v>
      </c>
      <c r="D2343" s="13">
        <v>21.99</v>
      </c>
      <c r="E2343" s="64">
        <v>4.84</v>
      </c>
      <c r="F2343" s="12">
        <v>106.43</v>
      </c>
      <c r="G2343" s="12"/>
    </row>
    <row r="2344" customHeight="1" spans="1:7">
      <c r="A2344" s="12">
        <v>2340</v>
      </c>
      <c r="B2344" s="13" t="s">
        <v>34166</v>
      </c>
      <c r="C2344" s="13" t="s">
        <v>34134</v>
      </c>
      <c r="D2344" s="13">
        <v>69.75</v>
      </c>
      <c r="E2344" s="64">
        <v>4.84</v>
      </c>
      <c r="F2344" s="12">
        <v>337.59</v>
      </c>
      <c r="G2344" s="12"/>
    </row>
    <row r="2345" customHeight="1" spans="1:7">
      <c r="A2345" s="12">
        <v>2341</v>
      </c>
      <c r="B2345" s="13" t="s">
        <v>34167</v>
      </c>
      <c r="C2345" s="13" t="s">
        <v>34134</v>
      </c>
      <c r="D2345" s="13">
        <v>28.04</v>
      </c>
      <c r="E2345" s="64">
        <v>4.84</v>
      </c>
      <c r="F2345" s="12">
        <v>135.71</v>
      </c>
      <c r="G2345" s="12"/>
    </row>
    <row r="2346" customHeight="1" spans="1:7">
      <c r="A2346" s="12">
        <v>2342</v>
      </c>
      <c r="B2346" s="13" t="s">
        <v>34168</v>
      </c>
      <c r="C2346" s="13" t="s">
        <v>34134</v>
      </c>
      <c r="D2346" s="13">
        <v>20.72</v>
      </c>
      <c r="E2346" s="64">
        <v>4.84</v>
      </c>
      <c r="F2346" s="12">
        <v>100.28</v>
      </c>
      <c r="G2346" s="12"/>
    </row>
    <row r="2347" customHeight="1" spans="1:7">
      <c r="A2347" s="12">
        <v>2343</v>
      </c>
      <c r="B2347" s="13" t="s">
        <v>34169</v>
      </c>
      <c r="C2347" s="13" t="s">
        <v>34134</v>
      </c>
      <c r="D2347" s="13">
        <v>34.65</v>
      </c>
      <c r="E2347" s="64">
        <v>4.84</v>
      </c>
      <c r="F2347" s="12">
        <v>167.71</v>
      </c>
      <c r="G2347" s="12"/>
    </row>
    <row r="2348" customHeight="1" spans="1:7">
      <c r="A2348" s="12">
        <v>2344</v>
      </c>
      <c r="B2348" s="13" t="s">
        <v>34170</v>
      </c>
      <c r="C2348" s="13" t="s">
        <v>34134</v>
      </c>
      <c r="D2348" s="13">
        <v>19.58</v>
      </c>
      <c r="E2348" s="64">
        <v>4.84</v>
      </c>
      <c r="F2348" s="12">
        <v>94.77</v>
      </c>
      <c r="G2348" s="12"/>
    </row>
    <row r="2349" customHeight="1" spans="1:7">
      <c r="A2349" s="12">
        <v>2345</v>
      </c>
      <c r="B2349" s="13" t="s">
        <v>34171</v>
      </c>
      <c r="C2349" s="13" t="s">
        <v>34134</v>
      </c>
      <c r="D2349" s="13">
        <v>10.43</v>
      </c>
      <c r="E2349" s="64">
        <v>4.84</v>
      </c>
      <c r="F2349" s="12">
        <v>50.48</v>
      </c>
      <c r="G2349" s="12"/>
    </row>
    <row r="2350" customHeight="1" spans="1:7">
      <c r="A2350" s="12">
        <v>2346</v>
      </c>
      <c r="B2350" s="13" t="s">
        <v>34172</v>
      </c>
      <c r="C2350" s="13" t="s">
        <v>34134</v>
      </c>
      <c r="D2350" s="13">
        <v>16.06</v>
      </c>
      <c r="E2350" s="64">
        <v>4.84</v>
      </c>
      <c r="F2350" s="12">
        <v>77.73</v>
      </c>
      <c r="G2350" s="12"/>
    </row>
    <row r="2351" customHeight="1" spans="1:7">
      <c r="A2351" s="12">
        <v>2347</v>
      </c>
      <c r="B2351" s="13" t="s">
        <v>34173</v>
      </c>
      <c r="C2351" s="13" t="s">
        <v>34174</v>
      </c>
      <c r="D2351" s="70">
        <v>29.34</v>
      </c>
      <c r="E2351" s="64">
        <v>4.84</v>
      </c>
      <c r="F2351" s="12">
        <v>142.01</v>
      </c>
      <c r="G2351" s="12"/>
    </row>
    <row r="2352" customHeight="1" spans="1:7">
      <c r="A2352" s="12">
        <v>2348</v>
      </c>
      <c r="B2352" s="13" t="s">
        <v>8241</v>
      </c>
      <c r="C2352" s="13" t="s">
        <v>34174</v>
      </c>
      <c r="D2352" s="70">
        <v>31.06</v>
      </c>
      <c r="E2352" s="64">
        <v>4.84</v>
      </c>
      <c r="F2352" s="12">
        <v>150.33</v>
      </c>
      <c r="G2352" s="12"/>
    </row>
    <row r="2353" customHeight="1" spans="1:7">
      <c r="A2353" s="12">
        <v>2349</v>
      </c>
      <c r="B2353" s="13" t="s">
        <v>21227</v>
      </c>
      <c r="C2353" s="13" t="s">
        <v>34174</v>
      </c>
      <c r="D2353" s="70">
        <v>14.31</v>
      </c>
      <c r="E2353" s="64">
        <v>4.84</v>
      </c>
      <c r="F2353" s="12">
        <v>69.26</v>
      </c>
      <c r="G2353" s="12"/>
    </row>
    <row r="2354" customHeight="1" spans="1:7">
      <c r="A2354" s="12">
        <v>2350</v>
      </c>
      <c r="B2354" s="13" t="s">
        <v>34175</v>
      </c>
      <c r="C2354" s="13" t="s">
        <v>34174</v>
      </c>
      <c r="D2354" s="70">
        <v>12.58</v>
      </c>
      <c r="E2354" s="64">
        <v>4.84</v>
      </c>
      <c r="F2354" s="12">
        <v>60.89</v>
      </c>
      <c r="G2354" s="12"/>
    </row>
    <row r="2355" customHeight="1" spans="1:7">
      <c r="A2355" s="12">
        <v>2351</v>
      </c>
      <c r="B2355" s="13" t="s">
        <v>34176</v>
      </c>
      <c r="C2355" s="13" t="s">
        <v>34174</v>
      </c>
      <c r="D2355" s="70">
        <v>5.34</v>
      </c>
      <c r="E2355" s="64">
        <v>4.84</v>
      </c>
      <c r="F2355" s="12">
        <v>25.85</v>
      </c>
      <c r="G2355" s="12"/>
    </row>
    <row r="2356" customHeight="1" spans="1:7">
      <c r="A2356" s="12">
        <v>2352</v>
      </c>
      <c r="B2356" s="13" t="s">
        <v>4092</v>
      </c>
      <c r="C2356" s="13" t="s">
        <v>34174</v>
      </c>
      <c r="D2356" s="70">
        <v>16.22</v>
      </c>
      <c r="E2356" s="64">
        <v>4.84</v>
      </c>
      <c r="F2356" s="12">
        <v>78.5</v>
      </c>
      <c r="G2356" s="12"/>
    </row>
    <row r="2357" customHeight="1" spans="1:7">
      <c r="A2357" s="12">
        <v>2353</v>
      </c>
      <c r="B2357" s="13" t="s">
        <v>34177</v>
      </c>
      <c r="C2357" s="13" t="s">
        <v>34174</v>
      </c>
      <c r="D2357" s="70">
        <v>31.87</v>
      </c>
      <c r="E2357" s="64">
        <v>4.84</v>
      </c>
      <c r="F2357" s="12">
        <v>154.25</v>
      </c>
      <c r="G2357" s="12"/>
    </row>
    <row r="2358" customHeight="1" spans="1:7">
      <c r="A2358" s="12">
        <v>2354</v>
      </c>
      <c r="B2358" s="13" t="s">
        <v>34178</v>
      </c>
      <c r="C2358" s="13" t="s">
        <v>34174</v>
      </c>
      <c r="D2358" s="70">
        <v>23.8</v>
      </c>
      <c r="E2358" s="64">
        <v>4.84</v>
      </c>
      <c r="F2358" s="12">
        <v>115.19</v>
      </c>
      <c r="G2358" s="12"/>
    </row>
    <row r="2359" customHeight="1" spans="1:7">
      <c r="A2359" s="12">
        <v>2355</v>
      </c>
      <c r="B2359" s="13" t="s">
        <v>34179</v>
      </c>
      <c r="C2359" s="13" t="s">
        <v>34174</v>
      </c>
      <c r="D2359" s="70">
        <v>20.89</v>
      </c>
      <c r="E2359" s="64">
        <v>4.84</v>
      </c>
      <c r="F2359" s="12">
        <v>101.11</v>
      </c>
      <c r="G2359" s="12"/>
    </row>
    <row r="2360" customHeight="1" spans="1:7">
      <c r="A2360" s="12">
        <v>2356</v>
      </c>
      <c r="B2360" s="13" t="s">
        <v>229</v>
      </c>
      <c r="C2360" s="13" t="s">
        <v>34174</v>
      </c>
      <c r="D2360" s="70">
        <v>7.78</v>
      </c>
      <c r="E2360" s="64">
        <v>4.84</v>
      </c>
      <c r="F2360" s="12">
        <v>37.66</v>
      </c>
      <c r="G2360" s="12"/>
    </row>
    <row r="2361" customHeight="1" spans="1:7">
      <c r="A2361" s="12">
        <v>2357</v>
      </c>
      <c r="B2361" s="13" t="s">
        <v>1376</v>
      </c>
      <c r="C2361" s="13" t="s">
        <v>34174</v>
      </c>
      <c r="D2361" s="70">
        <v>38.99</v>
      </c>
      <c r="E2361" s="64">
        <v>4.84</v>
      </c>
      <c r="F2361" s="12">
        <v>188.71</v>
      </c>
      <c r="G2361" s="12"/>
    </row>
    <row r="2362" customHeight="1" spans="1:7">
      <c r="A2362" s="12">
        <v>2358</v>
      </c>
      <c r="B2362" s="13" t="s">
        <v>34180</v>
      </c>
      <c r="C2362" s="13" t="s">
        <v>34174</v>
      </c>
      <c r="D2362" s="70">
        <v>9.21</v>
      </c>
      <c r="E2362" s="64">
        <v>4.84</v>
      </c>
      <c r="F2362" s="12">
        <v>44.58</v>
      </c>
      <c r="G2362" s="12"/>
    </row>
    <row r="2363" customHeight="1" spans="1:7">
      <c r="A2363" s="12">
        <v>2359</v>
      </c>
      <c r="B2363" s="13" t="s">
        <v>34181</v>
      </c>
      <c r="C2363" s="13" t="s">
        <v>34174</v>
      </c>
      <c r="D2363" s="70">
        <v>22.8</v>
      </c>
      <c r="E2363" s="64">
        <v>4.84</v>
      </c>
      <c r="F2363" s="12">
        <v>110.35</v>
      </c>
      <c r="G2363" s="12"/>
    </row>
    <row r="2364" customHeight="1" spans="1:7">
      <c r="A2364" s="12">
        <v>2360</v>
      </c>
      <c r="B2364" s="13" t="s">
        <v>34182</v>
      </c>
      <c r="C2364" s="13" t="s">
        <v>34174</v>
      </c>
      <c r="D2364" s="70">
        <v>14.45</v>
      </c>
      <c r="E2364" s="64">
        <v>4.84</v>
      </c>
      <c r="F2364" s="12">
        <v>69.94</v>
      </c>
      <c r="G2364" s="12"/>
    </row>
    <row r="2365" customHeight="1" spans="1:7">
      <c r="A2365" s="12">
        <v>2361</v>
      </c>
      <c r="B2365" s="13" t="s">
        <v>34183</v>
      </c>
      <c r="C2365" s="13" t="s">
        <v>34174</v>
      </c>
      <c r="D2365" s="70">
        <v>25.14</v>
      </c>
      <c r="E2365" s="64">
        <v>4.84</v>
      </c>
      <c r="F2365" s="12">
        <v>121.68</v>
      </c>
      <c r="G2365" s="12"/>
    </row>
    <row r="2366" customHeight="1" spans="1:7">
      <c r="A2366" s="12">
        <v>2362</v>
      </c>
      <c r="B2366" s="13" t="s">
        <v>34184</v>
      </c>
      <c r="C2366" s="13" t="s">
        <v>34174</v>
      </c>
      <c r="D2366" s="70">
        <v>8.43</v>
      </c>
      <c r="E2366" s="64">
        <v>4.84</v>
      </c>
      <c r="F2366" s="12">
        <v>40.8</v>
      </c>
      <c r="G2366" s="12"/>
    </row>
    <row r="2367" customHeight="1" spans="1:7">
      <c r="A2367" s="12">
        <v>2363</v>
      </c>
      <c r="B2367" s="13" t="s">
        <v>34185</v>
      </c>
      <c r="C2367" s="13" t="s">
        <v>34174</v>
      </c>
      <c r="D2367" s="70">
        <v>16.02</v>
      </c>
      <c r="E2367" s="64">
        <v>4.84</v>
      </c>
      <c r="F2367" s="12">
        <v>77.54</v>
      </c>
      <c r="G2367" s="12"/>
    </row>
    <row r="2368" customHeight="1" spans="1:7">
      <c r="A2368" s="12">
        <v>2364</v>
      </c>
      <c r="B2368" s="13" t="s">
        <v>34186</v>
      </c>
      <c r="C2368" s="13" t="s">
        <v>34174</v>
      </c>
      <c r="D2368" s="70">
        <v>4.72</v>
      </c>
      <c r="E2368" s="64">
        <v>4.84</v>
      </c>
      <c r="F2368" s="12">
        <v>22.84</v>
      </c>
      <c r="G2368" s="12"/>
    </row>
    <row r="2369" customHeight="1" spans="1:7">
      <c r="A2369" s="12">
        <v>2365</v>
      </c>
      <c r="B2369" s="13" t="s">
        <v>34187</v>
      </c>
      <c r="C2369" s="13" t="s">
        <v>34174</v>
      </c>
      <c r="D2369" s="70">
        <v>8.84</v>
      </c>
      <c r="E2369" s="64">
        <v>4.84</v>
      </c>
      <c r="F2369" s="12">
        <v>42.79</v>
      </c>
      <c r="G2369" s="12"/>
    </row>
    <row r="2370" customHeight="1" spans="1:7">
      <c r="A2370" s="12">
        <v>2366</v>
      </c>
      <c r="B2370" s="13" t="s">
        <v>34188</v>
      </c>
      <c r="C2370" s="13" t="s">
        <v>34174</v>
      </c>
      <c r="D2370" s="70">
        <v>21.09</v>
      </c>
      <c r="E2370" s="64">
        <v>4.84</v>
      </c>
      <c r="F2370" s="12">
        <v>102.08</v>
      </c>
      <c r="G2370" s="12"/>
    </row>
    <row r="2371" customHeight="1" spans="1:7">
      <c r="A2371" s="12">
        <v>2367</v>
      </c>
      <c r="B2371" s="13" t="s">
        <v>34189</v>
      </c>
      <c r="C2371" s="13" t="s">
        <v>34174</v>
      </c>
      <c r="D2371" s="70">
        <v>29.11</v>
      </c>
      <c r="E2371" s="64">
        <v>4.84</v>
      </c>
      <c r="F2371" s="12">
        <v>140.89</v>
      </c>
      <c r="G2371" s="12"/>
    </row>
    <row r="2372" customHeight="1" spans="1:7">
      <c r="A2372" s="12">
        <v>2368</v>
      </c>
      <c r="B2372" s="13" t="s">
        <v>34190</v>
      </c>
      <c r="C2372" s="13" t="s">
        <v>34174</v>
      </c>
      <c r="D2372" s="70">
        <v>10.35</v>
      </c>
      <c r="E2372" s="64">
        <v>4.84</v>
      </c>
      <c r="F2372" s="12">
        <v>50.09</v>
      </c>
      <c r="G2372" s="12"/>
    </row>
    <row r="2373" customHeight="1" spans="1:7">
      <c r="A2373" s="12">
        <v>2369</v>
      </c>
      <c r="B2373" s="13" t="s">
        <v>19913</v>
      </c>
      <c r="C2373" s="13" t="s">
        <v>34174</v>
      </c>
      <c r="D2373" s="70">
        <v>28.22</v>
      </c>
      <c r="E2373" s="64">
        <v>4.84</v>
      </c>
      <c r="F2373" s="12">
        <v>136.58</v>
      </c>
      <c r="G2373" s="12"/>
    </row>
    <row r="2374" customHeight="1" spans="1:7">
      <c r="A2374" s="12">
        <v>2370</v>
      </c>
      <c r="B2374" s="13" t="s">
        <v>34191</v>
      </c>
      <c r="C2374" s="13" t="s">
        <v>34174</v>
      </c>
      <c r="D2374" s="70">
        <v>17.28</v>
      </c>
      <c r="E2374" s="64">
        <v>4.84</v>
      </c>
      <c r="F2374" s="12">
        <v>83.64</v>
      </c>
      <c r="G2374" s="12"/>
    </row>
    <row r="2375" customHeight="1" spans="1:7">
      <c r="A2375" s="12">
        <v>2371</v>
      </c>
      <c r="B2375" s="13" t="s">
        <v>34192</v>
      </c>
      <c r="C2375" s="13" t="s">
        <v>34174</v>
      </c>
      <c r="D2375" s="70">
        <v>17.37</v>
      </c>
      <c r="E2375" s="64">
        <v>4.84</v>
      </c>
      <c r="F2375" s="12">
        <v>84.07</v>
      </c>
      <c r="G2375" s="12"/>
    </row>
    <row r="2376" customHeight="1" spans="1:7">
      <c r="A2376" s="12">
        <v>2372</v>
      </c>
      <c r="B2376" s="13" t="s">
        <v>3409</v>
      </c>
      <c r="C2376" s="13" t="s">
        <v>34174</v>
      </c>
      <c r="D2376" s="70">
        <v>65.25</v>
      </c>
      <c r="E2376" s="64">
        <v>4.84</v>
      </c>
      <c r="F2376" s="12">
        <v>315.81</v>
      </c>
      <c r="G2376" s="12"/>
    </row>
    <row r="2377" customHeight="1" spans="1:7">
      <c r="A2377" s="12">
        <v>2373</v>
      </c>
      <c r="B2377" s="13" t="s">
        <v>34193</v>
      </c>
      <c r="C2377" s="13" t="s">
        <v>34174</v>
      </c>
      <c r="D2377" s="70">
        <v>12.84</v>
      </c>
      <c r="E2377" s="64">
        <v>4.84</v>
      </c>
      <c r="F2377" s="12">
        <v>62.15</v>
      </c>
      <c r="G2377" s="12"/>
    </row>
    <row r="2378" customHeight="1" spans="1:7">
      <c r="A2378" s="12">
        <v>2374</v>
      </c>
      <c r="B2378" s="13" t="s">
        <v>3305</v>
      </c>
      <c r="C2378" s="13" t="s">
        <v>34174</v>
      </c>
      <c r="D2378" s="70">
        <v>11.26</v>
      </c>
      <c r="E2378" s="64">
        <v>4.84</v>
      </c>
      <c r="F2378" s="12">
        <v>54.5</v>
      </c>
      <c r="G2378" s="12"/>
    </row>
    <row r="2379" customHeight="1" spans="1:7">
      <c r="A2379" s="12">
        <v>2375</v>
      </c>
      <c r="B2379" s="13" t="s">
        <v>34194</v>
      </c>
      <c r="C2379" s="13" t="s">
        <v>34174</v>
      </c>
      <c r="D2379" s="70">
        <v>15.62</v>
      </c>
      <c r="E2379" s="64">
        <v>4.84</v>
      </c>
      <c r="F2379" s="12">
        <v>75.6</v>
      </c>
      <c r="G2379" s="12"/>
    </row>
    <row r="2380" customHeight="1" spans="1:7">
      <c r="A2380" s="12">
        <v>2376</v>
      </c>
      <c r="B2380" s="13" t="s">
        <v>34195</v>
      </c>
      <c r="C2380" s="13" t="s">
        <v>34174</v>
      </c>
      <c r="D2380" s="70">
        <v>13.53</v>
      </c>
      <c r="E2380" s="64">
        <v>4.84</v>
      </c>
      <c r="F2380" s="12">
        <v>65.49</v>
      </c>
      <c r="G2380" s="12"/>
    </row>
    <row r="2381" customHeight="1" spans="1:7">
      <c r="A2381" s="12">
        <v>2377</v>
      </c>
      <c r="B2381" s="13" t="s">
        <v>34196</v>
      </c>
      <c r="C2381" s="13" t="s">
        <v>34174</v>
      </c>
      <c r="D2381" s="70">
        <v>31.82</v>
      </c>
      <c r="E2381" s="64">
        <v>4.84</v>
      </c>
      <c r="F2381" s="12">
        <v>154.01</v>
      </c>
      <c r="G2381" s="12"/>
    </row>
    <row r="2382" customHeight="1" spans="1:7">
      <c r="A2382" s="12">
        <v>2378</v>
      </c>
      <c r="B2382" s="13" t="s">
        <v>34197</v>
      </c>
      <c r="C2382" s="13" t="s">
        <v>34174</v>
      </c>
      <c r="D2382" s="70">
        <v>31.86</v>
      </c>
      <c r="E2382" s="64">
        <v>4.84</v>
      </c>
      <c r="F2382" s="12">
        <v>154.2</v>
      </c>
      <c r="G2382" s="12"/>
    </row>
    <row r="2383" customHeight="1" spans="1:7">
      <c r="A2383" s="12">
        <v>2379</v>
      </c>
      <c r="B2383" s="13" t="s">
        <v>34198</v>
      </c>
      <c r="C2383" s="13" t="s">
        <v>34174</v>
      </c>
      <c r="D2383" s="70">
        <v>13.1</v>
      </c>
      <c r="E2383" s="64">
        <v>4.84</v>
      </c>
      <c r="F2383" s="12">
        <v>63.4</v>
      </c>
      <c r="G2383" s="12"/>
    </row>
    <row r="2384" customHeight="1" spans="1:7">
      <c r="A2384" s="12">
        <v>2380</v>
      </c>
      <c r="B2384" s="13" t="s">
        <v>32072</v>
      </c>
      <c r="C2384" s="13" t="s">
        <v>34174</v>
      </c>
      <c r="D2384" s="70">
        <v>24.88</v>
      </c>
      <c r="E2384" s="64">
        <v>4.84</v>
      </c>
      <c r="F2384" s="12">
        <v>120.42</v>
      </c>
      <c r="G2384" s="12"/>
    </row>
    <row r="2385" customHeight="1" spans="1:7">
      <c r="A2385" s="12">
        <v>2381</v>
      </c>
      <c r="B2385" s="13" t="s">
        <v>6631</v>
      </c>
      <c r="C2385" s="13" t="s">
        <v>34174</v>
      </c>
      <c r="D2385" s="70">
        <v>23.02</v>
      </c>
      <c r="E2385" s="64">
        <v>4.84</v>
      </c>
      <c r="F2385" s="12">
        <v>111.42</v>
      </c>
      <c r="G2385" s="12"/>
    </row>
    <row r="2386" customHeight="1" spans="1:7">
      <c r="A2386" s="12">
        <v>2382</v>
      </c>
      <c r="B2386" s="13" t="s">
        <v>4100</v>
      </c>
      <c r="C2386" s="13" t="s">
        <v>34174</v>
      </c>
      <c r="D2386" s="70">
        <v>6.28</v>
      </c>
      <c r="E2386" s="64">
        <v>4.84</v>
      </c>
      <c r="F2386" s="12">
        <v>30.4</v>
      </c>
      <c r="G2386" s="12"/>
    </row>
    <row r="2387" customHeight="1" spans="1:7">
      <c r="A2387" s="12">
        <v>2383</v>
      </c>
      <c r="B2387" s="13" t="s">
        <v>13641</v>
      </c>
      <c r="C2387" s="13" t="s">
        <v>34174</v>
      </c>
      <c r="D2387" s="70">
        <v>15.6</v>
      </c>
      <c r="E2387" s="64">
        <v>4.84</v>
      </c>
      <c r="F2387" s="12">
        <v>75.5</v>
      </c>
      <c r="G2387" s="12"/>
    </row>
    <row r="2388" customHeight="1" spans="1:7">
      <c r="A2388" s="12">
        <v>2384</v>
      </c>
      <c r="B2388" s="13" t="s">
        <v>34199</v>
      </c>
      <c r="C2388" s="13" t="s">
        <v>34174</v>
      </c>
      <c r="D2388" s="70">
        <v>27.03</v>
      </c>
      <c r="E2388" s="64">
        <v>4.84</v>
      </c>
      <c r="F2388" s="12">
        <v>130.83</v>
      </c>
      <c r="G2388" s="12"/>
    </row>
    <row r="2389" customHeight="1" spans="1:7">
      <c r="A2389" s="12">
        <v>2385</v>
      </c>
      <c r="B2389" s="13" t="s">
        <v>34200</v>
      </c>
      <c r="C2389" s="13" t="s">
        <v>34174</v>
      </c>
      <c r="D2389" s="70">
        <v>22.48</v>
      </c>
      <c r="E2389" s="64">
        <v>4.84</v>
      </c>
      <c r="F2389" s="12">
        <v>108.8</v>
      </c>
      <c r="G2389" s="12"/>
    </row>
    <row r="2390" customHeight="1" spans="1:7">
      <c r="A2390" s="12">
        <v>2386</v>
      </c>
      <c r="B2390" s="13" t="s">
        <v>34201</v>
      </c>
      <c r="C2390" s="13" t="s">
        <v>34174</v>
      </c>
      <c r="D2390" s="70">
        <v>14.08</v>
      </c>
      <c r="E2390" s="64">
        <v>4.84</v>
      </c>
      <c r="F2390" s="12">
        <v>68.15</v>
      </c>
      <c r="G2390" s="12"/>
    </row>
    <row r="2391" customHeight="1" spans="1:7">
      <c r="A2391" s="12">
        <v>2387</v>
      </c>
      <c r="B2391" s="13" t="s">
        <v>2837</v>
      </c>
      <c r="C2391" s="13" t="s">
        <v>34174</v>
      </c>
      <c r="D2391" s="70">
        <v>19.6</v>
      </c>
      <c r="E2391" s="64">
        <v>4.84</v>
      </c>
      <c r="F2391" s="12">
        <v>94.86</v>
      </c>
      <c r="G2391" s="12"/>
    </row>
    <row r="2392" customHeight="1" spans="1:7">
      <c r="A2392" s="12">
        <v>2388</v>
      </c>
      <c r="B2392" s="13" t="s">
        <v>895</v>
      </c>
      <c r="C2392" s="13" t="s">
        <v>34174</v>
      </c>
      <c r="D2392" s="70">
        <v>11.94</v>
      </c>
      <c r="E2392" s="64">
        <v>4.84</v>
      </c>
      <c r="F2392" s="12">
        <v>57.79</v>
      </c>
      <c r="G2392" s="12"/>
    </row>
    <row r="2393" customHeight="1" spans="1:7">
      <c r="A2393" s="12">
        <v>2389</v>
      </c>
      <c r="B2393" s="13" t="s">
        <v>34202</v>
      </c>
      <c r="C2393" s="13" t="s">
        <v>34174</v>
      </c>
      <c r="D2393" s="70">
        <v>13.74</v>
      </c>
      <c r="E2393" s="64">
        <v>4.84</v>
      </c>
      <c r="F2393" s="12">
        <v>66.5</v>
      </c>
      <c r="G2393" s="12"/>
    </row>
    <row r="2394" customHeight="1" spans="1:7">
      <c r="A2394" s="12">
        <v>2390</v>
      </c>
      <c r="B2394" s="13" t="s">
        <v>20243</v>
      </c>
      <c r="C2394" s="13" t="s">
        <v>34174</v>
      </c>
      <c r="D2394" s="70">
        <v>16.31</v>
      </c>
      <c r="E2394" s="64">
        <v>4.84</v>
      </c>
      <c r="F2394" s="12">
        <v>78.94</v>
      </c>
      <c r="G2394" s="12"/>
    </row>
    <row r="2395" customHeight="1" spans="1:7">
      <c r="A2395" s="12">
        <v>2391</v>
      </c>
      <c r="B2395" s="13" t="s">
        <v>20627</v>
      </c>
      <c r="C2395" s="13" t="s">
        <v>34174</v>
      </c>
      <c r="D2395" s="70">
        <v>28.28</v>
      </c>
      <c r="E2395" s="64">
        <v>4.84</v>
      </c>
      <c r="F2395" s="12">
        <v>136.88</v>
      </c>
      <c r="G2395" s="12"/>
    </row>
    <row r="2396" customHeight="1" spans="1:7">
      <c r="A2396" s="12">
        <v>2392</v>
      </c>
      <c r="B2396" s="13" t="s">
        <v>34203</v>
      </c>
      <c r="C2396" s="13" t="s">
        <v>34174</v>
      </c>
      <c r="D2396" s="70">
        <v>10.21</v>
      </c>
      <c r="E2396" s="64">
        <v>4.84</v>
      </c>
      <c r="F2396" s="12">
        <v>49.42</v>
      </c>
      <c r="G2396" s="12"/>
    </row>
    <row r="2397" customHeight="1" spans="1:7">
      <c r="A2397" s="12">
        <v>2393</v>
      </c>
      <c r="B2397" s="13" t="s">
        <v>9299</v>
      </c>
      <c r="C2397" s="13" t="s">
        <v>34174</v>
      </c>
      <c r="D2397" s="70">
        <v>6.43</v>
      </c>
      <c r="E2397" s="64">
        <v>4.84</v>
      </c>
      <c r="F2397" s="12">
        <v>31.12</v>
      </c>
      <c r="G2397" s="12"/>
    </row>
    <row r="2398" customHeight="1" spans="1:7">
      <c r="A2398" s="12">
        <v>2394</v>
      </c>
      <c r="B2398" s="13" t="s">
        <v>34204</v>
      </c>
      <c r="C2398" s="13" t="s">
        <v>34174</v>
      </c>
      <c r="D2398" s="70">
        <v>18.13</v>
      </c>
      <c r="E2398" s="64">
        <v>4.84</v>
      </c>
      <c r="F2398" s="12">
        <v>87.75</v>
      </c>
      <c r="G2398" s="12"/>
    </row>
    <row r="2399" customHeight="1" spans="1:7">
      <c r="A2399" s="12">
        <v>2395</v>
      </c>
      <c r="B2399" s="13" t="s">
        <v>7825</v>
      </c>
      <c r="C2399" s="13" t="s">
        <v>34174</v>
      </c>
      <c r="D2399" s="70">
        <v>44.26</v>
      </c>
      <c r="E2399" s="64">
        <v>4.84</v>
      </c>
      <c r="F2399" s="12">
        <v>214.22</v>
      </c>
      <c r="G2399" s="12"/>
    </row>
    <row r="2400" customHeight="1" spans="1:7">
      <c r="A2400" s="12">
        <v>2396</v>
      </c>
      <c r="B2400" s="13" t="s">
        <v>34205</v>
      </c>
      <c r="C2400" s="13" t="s">
        <v>34174</v>
      </c>
      <c r="D2400" s="70">
        <v>21.23</v>
      </c>
      <c r="E2400" s="64">
        <v>4.84</v>
      </c>
      <c r="F2400" s="12">
        <v>102.75</v>
      </c>
      <c r="G2400" s="12"/>
    </row>
    <row r="2401" customHeight="1" spans="1:7">
      <c r="A2401" s="12">
        <v>2397</v>
      </c>
      <c r="B2401" s="13" t="s">
        <v>31052</v>
      </c>
      <c r="C2401" s="13" t="s">
        <v>34174</v>
      </c>
      <c r="D2401" s="70">
        <v>26.16</v>
      </c>
      <c r="E2401" s="64">
        <v>4.84</v>
      </c>
      <c r="F2401" s="12">
        <v>126.61</v>
      </c>
      <c r="G2401" s="12"/>
    </row>
    <row r="2402" customHeight="1" spans="1:7">
      <c r="A2402" s="12">
        <v>2398</v>
      </c>
      <c r="B2402" s="13" t="s">
        <v>4724</v>
      </c>
      <c r="C2402" s="13" t="s">
        <v>34174</v>
      </c>
      <c r="D2402" s="70">
        <v>6.4</v>
      </c>
      <c r="E2402" s="64">
        <v>4.84</v>
      </c>
      <c r="F2402" s="12">
        <v>30.98</v>
      </c>
      <c r="G2402" s="12"/>
    </row>
    <row r="2403" customHeight="1" spans="1:7">
      <c r="A2403" s="12">
        <v>2399</v>
      </c>
      <c r="B2403" s="13" t="s">
        <v>34206</v>
      </c>
      <c r="C2403" s="13" t="s">
        <v>34207</v>
      </c>
      <c r="D2403" s="13">
        <v>11.78</v>
      </c>
      <c r="E2403" s="64">
        <v>4.84</v>
      </c>
      <c r="F2403" s="12">
        <v>57.02</v>
      </c>
      <c r="G2403" s="12"/>
    </row>
    <row r="2404" customHeight="1" spans="1:7">
      <c r="A2404" s="12">
        <v>2400</v>
      </c>
      <c r="B2404" s="13" t="s">
        <v>34208</v>
      </c>
      <c r="C2404" s="13" t="s">
        <v>34207</v>
      </c>
      <c r="D2404" s="13">
        <v>1.32</v>
      </c>
      <c r="E2404" s="64">
        <v>4.84</v>
      </c>
      <c r="F2404" s="12">
        <v>6.39</v>
      </c>
      <c r="G2404" s="12"/>
    </row>
    <row r="2405" customHeight="1" spans="1:7">
      <c r="A2405" s="12">
        <v>2401</v>
      </c>
      <c r="B2405" s="13" t="s">
        <v>33911</v>
      </c>
      <c r="C2405" s="13" t="s">
        <v>34207</v>
      </c>
      <c r="D2405" s="13">
        <v>29.54</v>
      </c>
      <c r="E2405" s="64">
        <v>4.84</v>
      </c>
      <c r="F2405" s="12">
        <v>142.97</v>
      </c>
      <c r="G2405" s="12"/>
    </row>
    <row r="2406" customHeight="1" spans="1:7">
      <c r="A2406" s="12">
        <v>2402</v>
      </c>
      <c r="B2406" s="13" t="s">
        <v>34209</v>
      </c>
      <c r="C2406" s="13" t="s">
        <v>34207</v>
      </c>
      <c r="D2406" s="13">
        <v>25.13</v>
      </c>
      <c r="E2406" s="64">
        <v>4.84</v>
      </c>
      <c r="F2406" s="12">
        <v>121.63</v>
      </c>
      <c r="G2406" s="12"/>
    </row>
    <row r="2407" customHeight="1" spans="1:7">
      <c r="A2407" s="12">
        <v>2403</v>
      </c>
      <c r="B2407" s="13" t="s">
        <v>34210</v>
      </c>
      <c r="C2407" s="13" t="s">
        <v>34207</v>
      </c>
      <c r="D2407" s="13">
        <v>13.02</v>
      </c>
      <c r="E2407" s="64">
        <v>4.84</v>
      </c>
      <c r="F2407" s="12">
        <v>63.02</v>
      </c>
      <c r="G2407" s="12"/>
    </row>
    <row r="2408" customHeight="1" spans="1:7">
      <c r="A2408" s="12">
        <v>2404</v>
      </c>
      <c r="B2408" s="13" t="s">
        <v>32000</v>
      </c>
      <c r="C2408" s="13" t="s">
        <v>34207</v>
      </c>
      <c r="D2408" s="13">
        <v>30.57</v>
      </c>
      <c r="E2408" s="64">
        <v>4.84</v>
      </c>
      <c r="F2408" s="12">
        <v>147.96</v>
      </c>
      <c r="G2408" s="12"/>
    </row>
    <row r="2409" customHeight="1" spans="1:7">
      <c r="A2409" s="12">
        <v>2405</v>
      </c>
      <c r="B2409" s="13" t="s">
        <v>34211</v>
      </c>
      <c r="C2409" s="13" t="s">
        <v>34207</v>
      </c>
      <c r="D2409" s="13">
        <v>27.09</v>
      </c>
      <c r="E2409" s="64">
        <v>4.84</v>
      </c>
      <c r="F2409" s="12">
        <v>131.12</v>
      </c>
      <c r="G2409" s="12"/>
    </row>
    <row r="2410" customHeight="1" spans="1:7">
      <c r="A2410" s="12">
        <v>2406</v>
      </c>
      <c r="B2410" s="13" t="s">
        <v>34212</v>
      </c>
      <c r="C2410" s="13" t="s">
        <v>34207</v>
      </c>
      <c r="D2410" s="13">
        <v>25.88</v>
      </c>
      <c r="E2410" s="64">
        <v>4.84</v>
      </c>
      <c r="F2410" s="12">
        <v>125.26</v>
      </c>
      <c r="G2410" s="12"/>
    </row>
    <row r="2411" customHeight="1" spans="1:7">
      <c r="A2411" s="12">
        <v>2407</v>
      </c>
      <c r="B2411" s="13" t="s">
        <v>2333</v>
      </c>
      <c r="C2411" s="13" t="s">
        <v>34207</v>
      </c>
      <c r="D2411" s="13">
        <v>30.7</v>
      </c>
      <c r="E2411" s="64">
        <v>4.84</v>
      </c>
      <c r="F2411" s="12">
        <v>148.59</v>
      </c>
      <c r="G2411" s="12"/>
    </row>
    <row r="2412" customHeight="1" spans="1:7">
      <c r="A2412" s="12">
        <v>2408</v>
      </c>
      <c r="B2412" s="13" t="s">
        <v>34213</v>
      </c>
      <c r="C2412" s="13" t="s">
        <v>34207</v>
      </c>
      <c r="D2412" s="13">
        <v>183.31</v>
      </c>
      <c r="E2412" s="64">
        <v>4.84</v>
      </c>
      <c r="F2412" s="12">
        <v>887.22</v>
      </c>
      <c r="G2412" s="12"/>
    </row>
    <row r="2413" customHeight="1" spans="1:7">
      <c r="A2413" s="12">
        <v>2409</v>
      </c>
      <c r="B2413" s="13" t="s">
        <v>12814</v>
      </c>
      <c r="C2413" s="13" t="s">
        <v>34207</v>
      </c>
      <c r="D2413" s="13">
        <v>5.58</v>
      </c>
      <c r="E2413" s="64">
        <v>4.84</v>
      </c>
      <c r="F2413" s="12">
        <v>27.01</v>
      </c>
      <c r="G2413" s="12"/>
    </row>
    <row r="2414" customHeight="1" spans="1:7">
      <c r="A2414" s="12">
        <v>2410</v>
      </c>
      <c r="B2414" s="13" t="s">
        <v>34110</v>
      </c>
      <c r="C2414" s="13" t="s">
        <v>34207</v>
      </c>
      <c r="D2414" s="13">
        <v>37.22</v>
      </c>
      <c r="E2414" s="64">
        <v>4.84</v>
      </c>
      <c r="F2414" s="12">
        <v>180.14</v>
      </c>
      <c r="G2414" s="12"/>
    </row>
    <row r="2415" customHeight="1" spans="1:7">
      <c r="A2415" s="12">
        <v>2411</v>
      </c>
      <c r="B2415" s="13" t="s">
        <v>34214</v>
      </c>
      <c r="C2415" s="13" t="s">
        <v>34207</v>
      </c>
      <c r="D2415" s="13">
        <v>18.03</v>
      </c>
      <c r="E2415" s="64">
        <v>4.84</v>
      </c>
      <c r="F2415" s="12">
        <v>87.27</v>
      </c>
      <c r="G2415" s="12"/>
    </row>
    <row r="2416" customHeight="1" spans="1:7">
      <c r="A2416" s="12">
        <v>2412</v>
      </c>
      <c r="B2416" s="13" t="s">
        <v>34215</v>
      </c>
      <c r="C2416" s="13" t="s">
        <v>34207</v>
      </c>
      <c r="D2416" s="13">
        <v>15.56</v>
      </c>
      <c r="E2416" s="64">
        <v>4.84</v>
      </c>
      <c r="F2416" s="12">
        <v>75.31</v>
      </c>
      <c r="G2416" s="12"/>
    </row>
    <row r="2417" customHeight="1" spans="1:7">
      <c r="A2417" s="12">
        <v>2413</v>
      </c>
      <c r="B2417" s="13" t="s">
        <v>4072</v>
      </c>
      <c r="C2417" s="13" t="s">
        <v>34207</v>
      </c>
      <c r="D2417" s="13">
        <v>18.81</v>
      </c>
      <c r="E2417" s="64">
        <v>4.84</v>
      </c>
      <c r="F2417" s="12">
        <v>91.04</v>
      </c>
      <c r="G2417" s="12"/>
    </row>
    <row r="2418" customHeight="1" spans="1:7">
      <c r="A2418" s="12">
        <v>2414</v>
      </c>
      <c r="B2418" s="13" t="s">
        <v>34216</v>
      </c>
      <c r="C2418" s="13" t="s">
        <v>34207</v>
      </c>
      <c r="D2418" s="13">
        <v>17.34</v>
      </c>
      <c r="E2418" s="64">
        <v>4.84</v>
      </c>
      <c r="F2418" s="12">
        <v>83.93</v>
      </c>
      <c r="G2418" s="12"/>
    </row>
    <row r="2419" customHeight="1" spans="1:7">
      <c r="A2419" s="12">
        <v>2415</v>
      </c>
      <c r="B2419" s="13" t="s">
        <v>34217</v>
      </c>
      <c r="C2419" s="13" t="s">
        <v>34207</v>
      </c>
      <c r="D2419" s="13">
        <v>21.18</v>
      </c>
      <c r="E2419" s="64">
        <v>4.84</v>
      </c>
      <c r="F2419" s="12">
        <v>102.51</v>
      </c>
      <c r="G2419" s="12"/>
    </row>
    <row r="2420" customHeight="1" spans="1:7">
      <c r="A2420" s="12">
        <v>2416</v>
      </c>
      <c r="B2420" s="13" t="s">
        <v>34218</v>
      </c>
      <c r="C2420" s="13" t="s">
        <v>34207</v>
      </c>
      <c r="D2420" s="13">
        <v>25.81</v>
      </c>
      <c r="E2420" s="64">
        <v>4.84</v>
      </c>
      <c r="F2420" s="12">
        <v>124.92</v>
      </c>
      <c r="G2420" s="12"/>
    </row>
    <row r="2421" customHeight="1" spans="1:7">
      <c r="A2421" s="12">
        <v>2417</v>
      </c>
      <c r="B2421" s="13" t="s">
        <v>34073</v>
      </c>
      <c r="C2421" s="13" t="s">
        <v>34207</v>
      </c>
      <c r="D2421" s="13">
        <v>12.75</v>
      </c>
      <c r="E2421" s="64">
        <v>4.84</v>
      </c>
      <c r="F2421" s="12">
        <v>61.71</v>
      </c>
      <c r="G2421" s="12"/>
    </row>
    <row r="2422" customHeight="1" spans="1:7">
      <c r="A2422" s="12">
        <v>2418</v>
      </c>
      <c r="B2422" s="13" t="s">
        <v>34219</v>
      </c>
      <c r="C2422" s="13" t="s">
        <v>34207</v>
      </c>
      <c r="D2422" s="13">
        <v>31.67</v>
      </c>
      <c r="E2422" s="64">
        <v>4.84</v>
      </c>
      <c r="F2422" s="12">
        <v>153.28</v>
      </c>
      <c r="G2422" s="12"/>
    </row>
    <row r="2423" customHeight="1" spans="1:7">
      <c r="A2423" s="12">
        <v>2419</v>
      </c>
      <c r="B2423" s="13" t="s">
        <v>34151</v>
      </c>
      <c r="C2423" s="13" t="s">
        <v>34207</v>
      </c>
      <c r="D2423" s="13">
        <v>14.51</v>
      </c>
      <c r="E2423" s="64">
        <v>4.84</v>
      </c>
      <c r="F2423" s="12">
        <v>70.23</v>
      </c>
      <c r="G2423" s="12"/>
    </row>
    <row r="2424" customHeight="1" spans="1:7">
      <c r="A2424" s="12">
        <v>2420</v>
      </c>
      <c r="B2424" s="13" t="s">
        <v>34220</v>
      </c>
      <c r="C2424" s="13" t="s">
        <v>34207</v>
      </c>
      <c r="D2424" s="13">
        <v>70.82</v>
      </c>
      <c r="E2424" s="64">
        <v>4.84</v>
      </c>
      <c r="F2424" s="12">
        <v>342.77</v>
      </c>
      <c r="G2424" s="12"/>
    </row>
    <row r="2425" customHeight="1" spans="1:7">
      <c r="A2425" s="12">
        <v>2421</v>
      </c>
      <c r="B2425" s="13" t="s">
        <v>34221</v>
      </c>
      <c r="C2425" s="13" t="s">
        <v>34207</v>
      </c>
      <c r="D2425" s="13">
        <v>22.23</v>
      </c>
      <c r="E2425" s="64">
        <v>4.84</v>
      </c>
      <c r="F2425" s="12">
        <v>107.59</v>
      </c>
      <c r="G2425" s="12"/>
    </row>
    <row r="2426" customHeight="1" spans="1:7">
      <c r="A2426" s="12">
        <v>2422</v>
      </c>
      <c r="B2426" s="13" t="s">
        <v>34222</v>
      </c>
      <c r="C2426" s="13" t="s">
        <v>34207</v>
      </c>
      <c r="D2426" s="13">
        <v>8.17</v>
      </c>
      <c r="E2426" s="64">
        <v>4.84</v>
      </c>
      <c r="F2426" s="12">
        <v>39.54</v>
      </c>
      <c r="G2426" s="12"/>
    </row>
    <row r="2427" customHeight="1" spans="1:7">
      <c r="A2427" s="12">
        <v>2423</v>
      </c>
      <c r="B2427" s="13" t="s">
        <v>24414</v>
      </c>
      <c r="C2427" s="13" t="s">
        <v>34207</v>
      </c>
      <c r="D2427" s="13">
        <v>2.86</v>
      </c>
      <c r="E2427" s="64">
        <v>4.84</v>
      </c>
      <c r="F2427" s="12">
        <v>13.84</v>
      </c>
      <c r="G2427" s="12"/>
    </row>
    <row r="2428" customHeight="1" spans="1:7">
      <c r="A2428" s="12">
        <v>2424</v>
      </c>
      <c r="B2428" s="13" t="s">
        <v>3028</v>
      </c>
      <c r="C2428" s="13" t="s">
        <v>34207</v>
      </c>
      <c r="D2428" s="13">
        <v>34.57</v>
      </c>
      <c r="E2428" s="64">
        <v>4.84</v>
      </c>
      <c r="F2428" s="12">
        <v>167.32</v>
      </c>
      <c r="G2428" s="12"/>
    </row>
    <row r="2429" customHeight="1" spans="1:7">
      <c r="A2429" s="12">
        <v>2425</v>
      </c>
      <c r="B2429" s="13" t="s">
        <v>34223</v>
      </c>
      <c r="C2429" s="13" t="s">
        <v>34207</v>
      </c>
      <c r="D2429" s="13">
        <v>18.75</v>
      </c>
      <c r="E2429" s="64">
        <v>4.84</v>
      </c>
      <c r="F2429" s="12">
        <v>90.75</v>
      </c>
      <c r="G2429" s="12"/>
    </row>
    <row r="2430" customHeight="1" spans="1:9">
      <c r="A2430" s="12">
        <v>2426</v>
      </c>
      <c r="B2430" s="13" t="s">
        <v>34224</v>
      </c>
      <c r="C2430" s="13" t="s">
        <v>34207</v>
      </c>
      <c r="D2430" s="13">
        <v>50.43</v>
      </c>
      <c r="E2430" s="64">
        <v>4.84</v>
      </c>
      <c r="F2430" s="12">
        <v>244.08</v>
      </c>
      <c r="G2430" s="12"/>
      <c r="I2430" s="3">
        <v>25122.45</v>
      </c>
    </row>
    <row r="2431" customHeight="1" spans="1:7">
      <c r="A2431" s="12">
        <v>2427</v>
      </c>
      <c r="B2431" s="12" t="s">
        <v>34225</v>
      </c>
      <c r="C2431" s="12" t="s">
        <v>34226</v>
      </c>
      <c r="D2431" s="12">
        <v>7.22</v>
      </c>
      <c r="E2431" s="53">
        <v>4.84</v>
      </c>
      <c r="F2431" s="12">
        <v>34.94</v>
      </c>
      <c r="G2431" s="12"/>
    </row>
    <row r="2432" customHeight="1" spans="1:7">
      <c r="A2432" s="12">
        <v>2428</v>
      </c>
      <c r="B2432" s="12" t="s">
        <v>15655</v>
      </c>
      <c r="C2432" s="12" t="s">
        <v>34226</v>
      </c>
      <c r="D2432" s="12">
        <v>69.35</v>
      </c>
      <c r="E2432" s="53">
        <v>4.84</v>
      </c>
      <c r="F2432" s="12">
        <v>335.65</v>
      </c>
      <c r="G2432" s="12"/>
    </row>
    <row r="2433" customHeight="1" spans="1:7">
      <c r="A2433" s="12">
        <v>2429</v>
      </c>
      <c r="B2433" s="12" t="s">
        <v>34227</v>
      </c>
      <c r="C2433" s="12" t="s">
        <v>34226</v>
      </c>
      <c r="D2433" s="12">
        <v>13.82</v>
      </c>
      <c r="E2433" s="53">
        <v>4.84</v>
      </c>
      <c r="F2433" s="12">
        <v>66.89</v>
      </c>
      <c r="G2433" s="12"/>
    </row>
    <row r="2434" customHeight="1" spans="1:7">
      <c r="A2434" s="12">
        <v>2430</v>
      </c>
      <c r="B2434" s="12" t="s">
        <v>34228</v>
      </c>
      <c r="C2434" s="12" t="s">
        <v>34226</v>
      </c>
      <c r="D2434" s="12">
        <v>69.77</v>
      </c>
      <c r="E2434" s="53">
        <v>4.84</v>
      </c>
      <c r="F2434" s="12">
        <v>337.69</v>
      </c>
      <c r="G2434" s="12"/>
    </row>
    <row r="2435" customHeight="1" spans="1:7">
      <c r="A2435" s="12">
        <v>2431</v>
      </c>
      <c r="B2435" s="12" t="s">
        <v>1718</v>
      </c>
      <c r="C2435" s="12" t="s">
        <v>34226</v>
      </c>
      <c r="D2435" s="12">
        <v>44.82</v>
      </c>
      <c r="E2435" s="53">
        <v>4.84</v>
      </c>
      <c r="F2435" s="12">
        <v>216.93</v>
      </c>
      <c r="G2435" s="12"/>
    </row>
    <row r="2436" customHeight="1" spans="1:7">
      <c r="A2436" s="12">
        <v>2432</v>
      </c>
      <c r="B2436" s="12" t="s">
        <v>21149</v>
      </c>
      <c r="C2436" s="12" t="s">
        <v>34226</v>
      </c>
      <c r="D2436" s="12">
        <v>8.64</v>
      </c>
      <c r="E2436" s="53">
        <v>4.84</v>
      </c>
      <c r="F2436" s="12">
        <v>41.82</v>
      </c>
      <c r="G2436" s="12"/>
    </row>
    <row r="2437" customHeight="1" spans="1:7">
      <c r="A2437" s="12">
        <v>2433</v>
      </c>
      <c r="B2437" s="12" t="s">
        <v>5336</v>
      </c>
      <c r="C2437" s="12" t="s">
        <v>34226</v>
      </c>
      <c r="D2437" s="12">
        <v>27.81</v>
      </c>
      <c r="E2437" s="53">
        <v>4.84</v>
      </c>
      <c r="F2437" s="12">
        <v>134.6</v>
      </c>
      <c r="G2437" s="12"/>
    </row>
    <row r="2438" customHeight="1" spans="1:7">
      <c r="A2438" s="12">
        <v>2434</v>
      </c>
      <c r="B2438" s="12" t="s">
        <v>34229</v>
      </c>
      <c r="C2438" s="12" t="s">
        <v>34226</v>
      </c>
      <c r="D2438" s="12">
        <v>27.06</v>
      </c>
      <c r="E2438" s="53">
        <v>4.84</v>
      </c>
      <c r="F2438" s="12">
        <v>130.97</v>
      </c>
      <c r="G2438" s="12"/>
    </row>
    <row r="2439" customHeight="1" spans="1:7">
      <c r="A2439" s="12">
        <v>2435</v>
      </c>
      <c r="B2439" s="12" t="s">
        <v>34230</v>
      </c>
      <c r="C2439" s="12" t="s">
        <v>34226</v>
      </c>
      <c r="D2439" s="12">
        <v>19.92</v>
      </c>
      <c r="E2439" s="53">
        <v>4.84</v>
      </c>
      <c r="F2439" s="12">
        <v>96.41</v>
      </c>
      <c r="G2439" s="12"/>
    </row>
    <row r="2440" customHeight="1" spans="1:7">
      <c r="A2440" s="12">
        <v>2436</v>
      </c>
      <c r="B2440" s="12" t="s">
        <v>34231</v>
      </c>
      <c r="C2440" s="12" t="s">
        <v>34226</v>
      </c>
      <c r="D2440" s="12">
        <v>5.23</v>
      </c>
      <c r="E2440" s="53">
        <v>4.84</v>
      </c>
      <c r="F2440" s="12">
        <v>25.31</v>
      </c>
      <c r="G2440" s="12"/>
    </row>
    <row r="2441" customHeight="1" spans="1:7">
      <c r="A2441" s="12">
        <v>2437</v>
      </c>
      <c r="B2441" s="12" t="s">
        <v>34232</v>
      </c>
      <c r="C2441" s="12" t="s">
        <v>34226</v>
      </c>
      <c r="D2441" s="12">
        <v>25.78</v>
      </c>
      <c r="E2441" s="53">
        <v>4.84</v>
      </c>
      <c r="F2441" s="12">
        <v>124.78</v>
      </c>
      <c r="G2441" s="12"/>
    </row>
    <row r="2442" customHeight="1" spans="1:7">
      <c r="A2442" s="12">
        <v>2438</v>
      </c>
      <c r="B2442" s="12" t="s">
        <v>34233</v>
      </c>
      <c r="C2442" s="12" t="s">
        <v>34226</v>
      </c>
      <c r="D2442" s="12">
        <v>20.27</v>
      </c>
      <c r="E2442" s="53">
        <v>4.84</v>
      </c>
      <c r="F2442" s="12">
        <v>98.11</v>
      </c>
      <c r="G2442" s="12"/>
    </row>
    <row r="2443" customHeight="1" spans="1:7">
      <c r="A2443" s="12">
        <v>2439</v>
      </c>
      <c r="B2443" s="12" t="s">
        <v>4848</v>
      </c>
      <c r="C2443" s="12" t="s">
        <v>34226</v>
      </c>
      <c r="D2443" s="12">
        <v>52.32</v>
      </c>
      <c r="E2443" s="53">
        <v>4.84</v>
      </c>
      <c r="F2443" s="12">
        <v>253.23</v>
      </c>
      <c r="G2443" s="12"/>
    </row>
    <row r="2444" customHeight="1" spans="1:7">
      <c r="A2444" s="12">
        <v>2440</v>
      </c>
      <c r="B2444" s="12" t="s">
        <v>34234</v>
      </c>
      <c r="C2444" s="12" t="s">
        <v>34226</v>
      </c>
      <c r="D2444" s="12">
        <v>19.16</v>
      </c>
      <c r="E2444" s="53">
        <v>4.84</v>
      </c>
      <c r="F2444" s="12">
        <v>92.73</v>
      </c>
      <c r="G2444" s="12"/>
    </row>
    <row r="2445" customHeight="1" spans="1:7">
      <c r="A2445" s="12">
        <v>2441</v>
      </c>
      <c r="B2445" s="12" t="s">
        <v>34235</v>
      </c>
      <c r="C2445" s="12" t="s">
        <v>34226</v>
      </c>
      <c r="D2445" s="12">
        <v>19.09</v>
      </c>
      <c r="E2445" s="53">
        <v>4.84</v>
      </c>
      <c r="F2445" s="12">
        <v>92.4</v>
      </c>
      <c r="G2445" s="12"/>
    </row>
    <row r="2446" customHeight="1" spans="1:7">
      <c r="A2446" s="12">
        <v>2442</v>
      </c>
      <c r="B2446" s="12" t="s">
        <v>34236</v>
      </c>
      <c r="C2446" s="12" t="s">
        <v>34226</v>
      </c>
      <c r="D2446" s="12">
        <v>20</v>
      </c>
      <c r="E2446" s="53">
        <v>4.84</v>
      </c>
      <c r="F2446" s="12">
        <v>96.8</v>
      </c>
      <c r="G2446" s="12"/>
    </row>
    <row r="2447" customHeight="1" spans="1:7">
      <c r="A2447" s="12">
        <v>2443</v>
      </c>
      <c r="B2447" s="12" t="s">
        <v>34237</v>
      </c>
      <c r="C2447" s="12" t="s">
        <v>34226</v>
      </c>
      <c r="D2447" s="12">
        <v>9.62</v>
      </c>
      <c r="E2447" s="53">
        <v>4.84</v>
      </c>
      <c r="F2447" s="12">
        <v>46.56</v>
      </c>
      <c r="G2447" s="12"/>
    </row>
    <row r="2448" customHeight="1" spans="1:7">
      <c r="A2448" s="12">
        <v>2444</v>
      </c>
      <c r="B2448" s="12" t="s">
        <v>34238</v>
      </c>
      <c r="C2448" s="12" t="s">
        <v>34226</v>
      </c>
      <c r="D2448" s="12">
        <v>9.57</v>
      </c>
      <c r="E2448" s="53">
        <v>4.84</v>
      </c>
      <c r="F2448" s="12">
        <v>46.32</v>
      </c>
      <c r="G2448" s="12"/>
    </row>
    <row r="2449" customHeight="1" spans="1:7">
      <c r="A2449" s="12">
        <v>2445</v>
      </c>
      <c r="B2449" s="12" t="s">
        <v>34239</v>
      </c>
      <c r="C2449" s="12" t="s">
        <v>34226</v>
      </c>
      <c r="D2449" s="12">
        <v>49.78</v>
      </c>
      <c r="E2449" s="53">
        <v>4.84</v>
      </c>
      <c r="F2449" s="12">
        <v>240.94</v>
      </c>
      <c r="G2449" s="12"/>
    </row>
    <row r="2450" customHeight="1" spans="1:7">
      <c r="A2450" s="12">
        <v>2446</v>
      </c>
      <c r="B2450" s="12" t="s">
        <v>34240</v>
      </c>
      <c r="C2450" s="12" t="s">
        <v>34226</v>
      </c>
      <c r="D2450" s="12">
        <v>20.62</v>
      </c>
      <c r="E2450" s="53">
        <v>4.84</v>
      </c>
      <c r="F2450" s="12">
        <v>99.8</v>
      </c>
      <c r="G2450" s="12"/>
    </row>
    <row r="2451" customHeight="1" spans="1:7">
      <c r="A2451" s="12">
        <v>2447</v>
      </c>
      <c r="B2451" s="12" t="s">
        <v>34241</v>
      </c>
      <c r="C2451" s="12" t="s">
        <v>34226</v>
      </c>
      <c r="D2451" s="12">
        <v>29.18</v>
      </c>
      <c r="E2451" s="53">
        <v>4.84</v>
      </c>
      <c r="F2451" s="12">
        <v>141.23</v>
      </c>
      <c r="G2451" s="12"/>
    </row>
    <row r="2452" customHeight="1" spans="1:7">
      <c r="A2452" s="12">
        <v>2448</v>
      </c>
      <c r="B2452" s="12" t="s">
        <v>9201</v>
      </c>
      <c r="C2452" s="12" t="s">
        <v>34226</v>
      </c>
      <c r="D2452" s="12">
        <v>1.66</v>
      </c>
      <c r="E2452" s="53">
        <v>4.84</v>
      </c>
      <c r="F2452" s="12">
        <v>8.03</v>
      </c>
      <c r="G2452" s="12"/>
    </row>
    <row r="2453" customHeight="1" spans="1:7">
      <c r="A2453" s="12">
        <v>2449</v>
      </c>
      <c r="B2453" s="12" t="s">
        <v>9455</v>
      </c>
      <c r="C2453" s="12" t="s">
        <v>34226</v>
      </c>
      <c r="D2453" s="12">
        <v>80.59</v>
      </c>
      <c r="E2453" s="53">
        <v>4.84</v>
      </c>
      <c r="F2453" s="12">
        <v>390.06</v>
      </c>
      <c r="G2453" s="12"/>
    </row>
    <row r="2454" customHeight="1" spans="1:7">
      <c r="A2454" s="12">
        <v>2450</v>
      </c>
      <c r="B2454" s="12" t="s">
        <v>34242</v>
      </c>
      <c r="C2454" s="12" t="s">
        <v>34226</v>
      </c>
      <c r="D2454" s="12">
        <v>16.35</v>
      </c>
      <c r="E2454" s="53">
        <v>4.84</v>
      </c>
      <c r="F2454" s="12">
        <v>79.13</v>
      </c>
      <c r="G2454" s="12"/>
    </row>
    <row r="2455" customHeight="1" spans="1:7">
      <c r="A2455" s="12">
        <v>2451</v>
      </c>
      <c r="B2455" s="12" t="s">
        <v>11886</v>
      </c>
      <c r="C2455" s="12" t="s">
        <v>34226</v>
      </c>
      <c r="D2455" s="12">
        <v>14.32</v>
      </c>
      <c r="E2455" s="53">
        <v>4.84</v>
      </c>
      <c r="F2455" s="12">
        <v>69.31</v>
      </c>
      <c r="G2455" s="12"/>
    </row>
    <row r="2456" customHeight="1" spans="1:7">
      <c r="A2456" s="12">
        <v>2452</v>
      </c>
      <c r="B2456" s="12" t="s">
        <v>34243</v>
      </c>
      <c r="C2456" s="12" t="s">
        <v>34226</v>
      </c>
      <c r="D2456" s="12">
        <v>13.53</v>
      </c>
      <c r="E2456" s="53">
        <v>4.84</v>
      </c>
      <c r="F2456" s="12">
        <v>65.49</v>
      </c>
      <c r="G2456" s="12"/>
    </row>
    <row r="2457" customHeight="1" spans="1:7">
      <c r="A2457" s="12">
        <v>2453</v>
      </c>
      <c r="B2457" s="12" t="s">
        <v>34244</v>
      </c>
      <c r="C2457" s="12" t="s">
        <v>34226</v>
      </c>
      <c r="D2457" s="12">
        <v>16.78</v>
      </c>
      <c r="E2457" s="53">
        <v>4.84</v>
      </c>
      <c r="F2457" s="12">
        <v>81.22</v>
      </c>
      <c r="G2457" s="12"/>
    </row>
    <row r="2458" customHeight="1" spans="1:7">
      <c r="A2458" s="12">
        <v>2454</v>
      </c>
      <c r="B2458" s="12" t="s">
        <v>12085</v>
      </c>
      <c r="C2458" s="12" t="s">
        <v>34226</v>
      </c>
      <c r="D2458" s="12">
        <v>22.37</v>
      </c>
      <c r="E2458" s="53">
        <v>4.84</v>
      </c>
      <c r="F2458" s="12">
        <v>108.27</v>
      </c>
      <c r="G2458" s="12"/>
    </row>
    <row r="2459" customHeight="1" spans="1:7">
      <c r="A2459" s="12">
        <v>2455</v>
      </c>
      <c r="B2459" s="12" t="s">
        <v>13857</v>
      </c>
      <c r="C2459" s="12" t="s">
        <v>34226</v>
      </c>
      <c r="D2459" s="12">
        <v>7.99</v>
      </c>
      <c r="E2459" s="53">
        <v>4.84</v>
      </c>
      <c r="F2459" s="12">
        <v>38.67</v>
      </c>
      <c r="G2459" s="12"/>
    </row>
    <row r="2460" customHeight="1" spans="1:7">
      <c r="A2460" s="12">
        <v>2456</v>
      </c>
      <c r="B2460" s="12" t="s">
        <v>14345</v>
      </c>
      <c r="C2460" s="12" t="s">
        <v>34226</v>
      </c>
      <c r="D2460" s="12">
        <v>14.15</v>
      </c>
      <c r="E2460" s="53">
        <v>4.84</v>
      </c>
      <c r="F2460" s="12">
        <v>68.49</v>
      </c>
      <c r="G2460" s="12"/>
    </row>
    <row r="2461" customHeight="1" spans="1:7">
      <c r="A2461" s="12">
        <v>2457</v>
      </c>
      <c r="B2461" s="12" t="s">
        <v>3643</v>
      </c>
      <c r="C2461" s="12" t="s">
        <v>34226</v>
      </c>
      <c r="D2461" s="12">
        <v>12.07</v>
      </c>
      <c r="E2461" s="53">
        <v>4.84</v>
      </c>
      <c r="F2461" s="12">
        <v>58.42</v>
      </c>
      <c r="G2461" s="12"/>
    </row>
    <row r="2462" customHeight="1" spans="1:7">
      <c r="A2462" s="12">
        <v>2458</v>
      </c>
      <c r="B2462" s="12" t="s">
        <v>34245</v>
      </c>
      <c r="C2462" s="12" t="s">
        <v>34226</v>
      </c>
      <c r="D2462" s="12">
        <v>11.86</v>
      </c>
      <c r="E2462" s="53">
        <v>4.84</v>
      </c>
      <c r="F2462" s="12">
        <v>57.4</v>
      </c>
      <c r="G2462" s="12"/>
    </row>
    <row r="2463" customHeight="1" spans="1:7">
      <c r="A2463" s="12">
        <v>2459</v>
      </c>
      <c r="B2463" s="12" t="s">
        <v>34246</v>
      </c>
      <c r="C2463" s="12" t="s">
        <v>34226</v>
      </c>
      <c r="D2463" s="12">
        <v>14.53</v>
      </c>
      <c r="E2463" s="53">
        <v>4.84</v>
      </c>
      <c r="F2463" s="12">
        <v>70.33</v>
      </c>
      <c r="G2463" s="12"/>
    </row>
    <row r="2464" customHeight="1" spans="1:7">
      <c r="A2464" s="12">
        <v>2460</v>
      </c>
      <c r="B2464" s="12" t="s">
        <v>34247</v>
      </c>
      <c r="C2464" s="12" t="s">
        <v>34226</v>
      </c>
      <c r="D2464" s="12">
        <v>0.91</v>
      </c>
      <c r="E2464" s="53">
        <v>4.84</v>
      </c>
      <c r="F2464" s="12">
        <v>4.4</v>
      </c>
      <c r="G2464" s="12"/>
    </row>
    <row r="2465" customHeight="1" spans="1:7">
      <c r="A2465" s="12">
        <v>2461</v>
      </c>
      <c r="B2465" s="12" t="s">
        <v>34248</v>
      </c>
      <c r="C2465" s="12" t="s">
        <v>34226</v>
      </c>
      <c r="D2465" s="12">
        <v>9.99</v>
      </c>
      <c r="E2465" s="53">
        <v>4.84</v>
      </c>
      <c r="F2465" s="12">
        <v>48.35</v>
      </c>
      <c r="G2465" s="12"/>
    </row>
    <row r="2466" customHeight="1" spans="1:7">
      <c r="A2466" s="12">
        <v>2462</v>
      </c>
      <c r="B2466" s="12" t="s">
        <v>34249</v>
      </c>
      <c r="C2466" s="12" t="s">
        <v>34226</v>
      </c>
      <c r="D2466" s="12">
        <v>4.5</v>
      </c>
      <c r="E2466" s="53">
        <v>4.84</v>
      </c>
      <c r="F2466" s="12">
        <v>21.78</v>
      </c>
      <c r="G2466" s="12"/>
    </row>
    <row r="2467" customHeight="1" spans="1:7">
      <c r="A2467" s="12">
        <v>2463</v>
      </c>
      <c r="B2467" s="12" t="s">
        <v>34250</v>
      </c>
      <c r="C2467" s="12" t="s">
        <v>34226</v>
      </c>
      <c r="D2467" s="12">
        <v>23.39</v>
      </c>
      <c r="E2467" s="53">
        <v>4.84</v>
      </c>
      <c r="F2467" s="12">
        <v>113.21</v>
      </c>
      <c r="G2467" s="12"/>
    </row>
    <row r="2468" customHeight="1" spans="1:7">
      <c r="A2468" s="12">
        <v>2464</v>
      </c>
      <c r="B2468" s="12" t="s">
        <v>34251</v>
      </c>
      <c r="C2468" s="12" t="s">
        <v>34252</v>
      </c>
      <c r="D2468" s="12">
        <v>28.78</v>
      </c>
      <c r="E2468" s="53">
        <v>4.84</v>
      </c>
      <c r="F2468" s="12">
        <v>139.3</v>
      </c>
      <c r="G2468" s="12"/>
    </row>
    <row r="2469" customHeight="1" spans="1:7">
      <c r="A2469" s="12">
        <v>2465</v>
      </c>
      <c r="B2469" s="12" t="s">
        <v>34253</v>
      </c>
      <c r="C2469" s="12" t="s">
        <v>34252</v>
      </c>
      <c r="D2469" s="12">
        <v>26.15</v>
      </c>
      <c r="E2469" s="53">
        <v>4.84</v>
      </c>
      <c r="F2469" s="12">
        <v>126.57</v>
      </c>
      <c r="G2469" s="12"/>
    </row>
    <row r="2470" customHeight="1" spans="1:7">
      <c r="A2470" s="12">
        <v>2466</v>
      </c>
      <c r="B2470" s="12" t="s">
        <v>34254</v>
      </c>
      <c r="C2470" s="12" t="s">
        <v>34252</v>
      </c>
      <c r="D2470" s="12">
        <v>31.23</v>
      </c>
      <c r="E2470" s="53">
        <v>4.84</v>
      </c>
      <c r="F2470" s="12">
        <v>151.15</v>
      </c>
      <c r="G2470" s="12"/>
    </row>
    <row r="2471" customHeight="1" spans="1:7">
      <c r="A2471" s="12">
        <v>2467</v>
      </c>
      <c r="B2471" s="12" t="s">
        <v>9284</v>
      </c>
      <c r="C2471" s="12" t="s">
        <v>34252</v>
      </c>
      <c r="D2471" s="12">
        <v>19.85</v>
      </c>
      <c r="E2471" s="53">
        <v>4.84</v>
      </c>
      <c r="F2471" s="12">
        <v>96.07</v>
      </c>
      <c r="G2471" s="12"/>
    </row>
    <row r="2472" customHeight="1" spans="1:7">
      <c r="A2472" s="12">
        <v>2468</v>
      </c>
      <c r="B2472" s="12" t="s">
        <v>15966</v>
      </c>
      <c r="C2472" s="12" t="s">
        <v>34252</v>
      </c>
      <c r="D2472" s="12">
        <v>15.96</v>
      </c>
      <c r="E2472" s="53">
        <v>4.84</v>
      </c>
      <c r="F2472" s="12">
        <v>77.25</v>
      </c>
      <c r="G2472" s="12"/>
    </row>
    <row r="2473" customHeight="1" spans="1:7">
      <c r="A2473" s="12">
        <v>2469</v>
      </c>
      <c r="B2473" s="12" t="s">
        <v>5221</v>
      </c>
      <c r="C2473" s="12" t="s">
        <v>34252</v>
      </c>
      <c r="D2473" s="12">
        <v>1.28</v>
      </c>
      <c r="E2473" s="53">
        <v>4.84</v>
      </c>
      <c r="F2473" s="12">
        <v>6.2</v>
      </c>
      <c r="G2473" s="12"/>
    </row>
    <row r="2474" customHeight="1" spans="1:7">
      <c r="A2474" s="12">
        <v>2470</v>
      </c>
      <c r="B2474" s="12" t="s">
        <v>17717</v>
      </c>
      <c r="C2474" s="12" t="s">
        <v>34252</v>
      </c>
      <c r="D2474" s="12">
        <v>31.86</v>
      </c>
      <c r="E2474" s="53">
        <v>4.84</v>
      </c>
      <c r="F2474" s="12">
        <v>154.2</v>
      </c>
      <c r="G2474" s="12"/>
    </row>
    <row r="2475" customHeight="1" spans="1:7">
      <c r="A2475" s="12">
        <v>2471</v>
      </c>
      <c r="B2475" s="12" t="s">
        <v>34255</v>
      </c>
      <c r="C2475" s="12" t="s">
        <v>34252</v>
      </c>
      <c r="D2475" s="12">
        <v>6.56</v>
      </c>
      <c r="E2475" s="53">
        <v>4.84</v>
      </c>
      <c r="F2475" s="12">
        <v>31.75</v>
      </c>
      <c r="G2475" s="12"/>
    </row>
    <row r="2476" customHeight="1" spans="1:7">
      <c r="A2476" s="12">
        <v>2472</v>
      </c>
      <c r="B2476" s="12" t="s">
        <v>34256</v>
      </c>
      <c r="C2476" s="12" t="s">
        <v>34252</v>
      </c>
      <c r="D2476" s="12">
        <v>2.88</v>
      </c>
      <c r="E2476" s="53">
        <v>4.84</v>
      </c>
      <c r="F2476" s="12">
        <v>13.94</v>
      </c>
      <c r="G2476" s="12"/>
    </row>
    <row r="2477" customHeight="1" spans="1:7">
      <c r="A2477" s="12">
        <v>2473</v>
      </c>
      <c r="B2477" s="12" t="s">
        <v>11581</v>
      </c>
      <c r="C2477" s="12" t="s">
        <v>34252</v>
      </c>
      <c r="D2477" s="12">
        <v>9.75</v>
      </c>
      <c r="E2477" s="53">
        <v>4.84</v>
      </c>
      <c r="F2477" s="12">
        <v>47.19</v>
      </c>
      <c r="G2477" s="12"/>
    </row>
    <row r="2478" customHeight="1" spans="1:7">
      <c r="A2478" s="12">
        <v>2474</v>
      </c>
      <c r="B2478" s="12" t="s">
        <v>34257</v>
      </c>
      <c r="C2478" s="12" t="s">
        <v>34252</v>
      </c>
      <c r="D2478" s="12">
        <v>20.89</v>
      </c>
      <c r="E2478" s="53">
        <v>4.84</v>
      </c>
      <c r="F2478" s="12">
        <v>101.11</v>
      </c>
      <c r="G2478" s="12"/>
    </row>
    <row r="2479" customHeight="1" spans="1:7">
      <c r="A2479" s="12">
        <v>2475</v>
      </c>
      <c r="B2479" s="12" t="s">
        <v>18702</v>
      </c>
      <c r="C2479" s="12" t="s">
        <v>34252</v>
      </c>
      <c r="D2479" s="12">
        <v>16.41</v>
      </c>
      <c r="E2479" s="53">
        <v>4.84</v>
      </c>
      <c r="F2479" s="12">
        <v>79.42</v>
      </c>
      <c r="G2479" s="12"/>
    </row>
    <row r="2480" customHeight="1" spans="1:7">
      <c r="A2480" s="12">
        <v>2476</v>
      </c>
      <c r="B2480" s="12" t="s">
        <v>34258</v>
      </c>
      <c r="C2480" s="12" t="s">
        <v>34252</v>
      </c>
      <c r="D2480" s="12">
        <v>6.19</v>
      </c>
      <c r="E2480" s="53">
        <v>4.84</v>
      </c>
      <c r="F2480" s="12">
        <v>29.96</v>
      </c>
      <c r="G2480" s="12"/>
    </row>
    <row r="2481" customHeight="1" spans="1:7">
      <c r="A2481" s="12">
        <v>2477</v>
      </c>
      <c r="B2481" s="12" t="s">
        <v>34259</v>
      </c>
      <c r="C2481" s="12" t="s">
        <v>34252</v>
      </c>
      <c r="D2481" s="12">
        <v>11.18</v>
      </c>
      <c r="E2481" s="53">
        <v>4.84</v>
      </c>
      <c r="F2481" s="12">
        <v>54.11</v>
      </c>
      <c r="G2481" s="12"/>
    </row>
    <row r="2482" customHeight="1" spans="1:7">
      <c r="A2482" s="12">
        <v>2478</v>
      </c>
      <c r="B2482" s="12" t="s">
        <v>11335</v>
      </c>
      <c r="C2482" s="12" t="s">
        <v>34252</v>
      </c>
      <c r="D2482" s="12">
        <v>16.53</v>
      </c>
      <c r="E2482" s="53">
        <v>4.84</v>
      </c>
      <c r="F2482" s="12">
        <v>80.01</v>
      </c>
      <c r="G2482" s="12"/>
    </row>
    <row r="2483" customHeight="1" spans="1:7">
      <c r="A2483" s="12">
        <v>2479</v>
      </c>
      <c r="B2483" s="12" t="s">
        <v>823</v>
      </c>
      <c r="C2483" s="12" t="s">
        <v>34252</v>
      </c>
      <c r="D2483" s="12">
        <v>4.18</v>
      </c>
      <c r="E2483" s="53">
        <v>4.84</v>
      </c>
      <c r="F2483" s="12">
        <v>20.23</v>
      </c>
      <c r="G2483" s="12"/>
    </row>
    <row r="2484" customHeight="1" spans="1:7">
      <c r="A2484" s="12">
        <v>2480</v>
      </c>
      <c r="B2484" s="12" t="s">
        <v>21635</v>
      </c>
      <c r="C2484" s="12" t="s">
        <v>34252</v>
      </c>
      <c r="D2484" s="12">
        <v>11.16</v>
      </c>
      <c r="E2484" s="53">
        <v>4.84</v>
      </c>
      <c r="F2484" s="12">
        <v>54.01</v>
      </c>
      <c r="G2484" s="12"/>
    </row>
    <row r="2485" customHeight="1" spans="1:7">
      <c r="A2485" s="12">
        <v>2481</v>
      </c>
      <c r="B2485" s="12" t="s">
        <v>34260</v>
      </c>
      <c r="C2485" s="12" t="s">
        <v>34252</v>
      </c>
      <c r="D2485" s="12">
        <v>6.91</v>
      </c>
      <c r="E2485" s="53">
        <v>4.84</v>
      </c>
      <c r="F2485" s="12">
        <v>33.44</v>
      </c>
      <c r="G2485" s="12"/>
    </row>
    <row r="2486" customHeight="1" spans="1:7">
      <c r="A2486" s="12">
        <v>2482</v>
      </c>
      <c r="B2486" s="12" t="s">
        <v>34261</v>
      </c>
      <c r="C2486" s="12" t="s">
        <v>34252</v>
      </c>
      <c r="D2486" s="12">
        <v>20.29</v>
      </c>
      <c r="E2486" s="53">
        <v>4.84</v>
      </c>
      <c r="F2486" s="12">
        <v>98.2</v>
      </c>
      <c r="G2486" s="12"/>
    </row>
    <row r="2487" customHeight="1" spans="1:7">
      <c r="A2487" s="12">
        <v>2483</v>
      </c>
      <c r="B2487" s="12" t="s">
        <v>22590</v>
      </c>
      <c r="C2487" s="12" t="s">
        <v>34252</v>
      </c>
      <c r="D2487" s="12">
        <v>18.03</v>
      </c>
      <c r="E2487" s="53">
        <v>4.84</v>
      </c>
      <c r="F2487" s="12">
        <v>87.27</v>
      </c>
      <c r="G2487" s="12"/>
    </row>
    <row r="2488" customHeight="1" spans="1:7">
      <c r="A2488" s="12">
        <v>2484</v>
      </c>
      <c r="B2488" s="12" t="s">
        <v>10054</v>
      </c>
      <c r="C2488" s="12" t="s">
        <v>34252</v>
      </c>
      <c r="D2488" s="12">
        <v>42.04</v>
      </c>
      <c r="E2488" s="53">
        <v>4.84</v>
      </c>
      <c r="F2488" s="12">
        <v>203.47</v>
      </c>
      <c r="G2488" s="12"/>
    </row>
    <row r="2489" customHeight="1" spans="1:7">
      <c r="A2489" s="12">
        <v>2485</v>
      </c>
      <c r="B2489" s="12" t="s">
        <v>34262</v>
      </c>
      <c r="C2489" s="12" t="s">
        <v>34252</v>
      </c>
      <c r="D2489" s="12">
        <v>20.52</v>
      </c>
      <c r="E2489" s="53">
        <v>4.84</v>
      </c>
      <c r="F2489" s="12">
        <v>99.32</v>
      </c>
      <c r="G2489" s="12"/>
    </row>
    <row r="2490" customHeight="1" spans="1:7">
      <c r="A2490" s="12">
        <v>2486</v>
      </c>
      <c r="B2490" s="12" t="s">
        <v>34263</v>
      </c>
      <c r="C2490" s="12" t="s">
        <v>34252</v>
      </c>
      <c r="D2490" s="12">
        <v>19.31</v>
      </c>
      <c r="E2490" s="53">
        <v>4.84</v>
      </c>
      <c r="F2490" s="12">
        <v>93.46</v>
      </c>
      <c r="G2490" s="12"/>
    </row>
    <row r="2491" customHeight="1" spans="1:7">
      <c r="A2491" s="12">
        <v>2487</v>
      </c>
      <c r="B2491" s="12" t="s">
        <v>34264</v>
      </c>
      <c r="C2491" s="12" t="s">
        <v>34252</v>
      </c>
      <c r="D2491" s="12">
        <v>22.24</v>
      </c>
      <c r="E2491" s="53">
        <v>4.84</v>
      </c>
      <c r="F2491" s="12">
        <v>107.64</v>
      </c>
      <c r="G2491" s="12"/>
    </row>
    <row r="2492" customHeight="1" spans="1:7">
      <c r="A2492" s="12">
        <v>2488</v>
      </c>
      <c r="B2492" s="12" t="s">
        <v>34265</v>
      </c>
      <c r="C2492" s="12" t="s">
        <v>34252</v>
      </c>
      <c r="D2492" s="12">
        <v>19.48</v>
      </c>
      <c r="E2492" s="53">
        <v>4.84</v>
      </c>
      <c r="F2492" s="12">
        <v>94.28</v>
      </c>
      <c r="G2492" s="12"/>
    </row>
    <row r="2493" customHeight="1" spans="1:7">
      <c r="A2493" s="12">
        <v>2489</v>
      </c>
      <c r="B2493" s="12" t="s">
        <v>34266</v>
      </c>
      <c r="C2493" s="12" t="s">
        <v>34252</v>
      </c>
      <c r="D2493" s="12">
        <v>17.93</v>
      </c>
      <c r="E2493" s="53">
        <v>4.84</v>
      </c>
      <c r="F2493" s="12">
        <v>86.78</v>
      </c>
      <c r="G2493" s="12"/>
    </row>
    <row r="2494" customHeight="1" spans="1:7">
      <c r="A2494" s="12">
        <v>2490</v>
      </c>
      <c r="B2494" s="12" t="s">
        <v>34267</v>
      </c>
      <c r="C2494" s="12" t="s">
        <v>34252</v>
      </c>
      <c r="D2494" s="12">
        <v>15.2</v>
      </c>
      <c r="E2494" s="53">
        <v>4.84</v>
      </c>
      <c r="F2494" s="12">
        <v>73.57</v>
      </c>
      <c r="G2494" s="12"/>
    </row>
    <row r="2495" customHeight="1" spans="1:7">
      <c r="A2495" s="12">
        <v>2491</v>
      </c>
      <c r="B2495" s="12" t="s">
        <v>6156</v>
      </c>
      <c r="C2495" s="12" t="s">
        <v>34252</v>
      </c>
      <c r="D2495" s="12">
        <v>15.25</v>
      </c>
      <c r="E2495" s="53">
        <v>4.84</v>
      </c>
      <c r="F2495" s="12">
        <v>73.81</v>
      </c>
      <c r="G2495" s="12"/>
    </row>
    <row r="2496" customHeight="1" spans="1:7">
      <c r="A2496" s="12">
        <v>2492</v>
      </c>
      <c r="B2496" s="12" t="s">
        <v>34268</v>
      </c>
      <c r="C2496" s="12" t="s">
        <v>34252</v>
      </c>
      <c r="D2496" s="12">
        <v>72.69</v>
      </c>
      <c r="E2496" s="53">
        <v>4.84</v>
      </c>
      <c r="F2496" s="12">
        <v>351.82</v>
      </c>
      <c r="G2496" s="12"/>
    </row>
    <row r="2497" customHeight="1" spans="1:7">
      <c r="A2497" s="12">
        <v>2493</v>
      </c>
      <c r="B2497" s="12" t="s">
        <v>34269</v>
      </c>
      <c r="C2497" s="12" t="s">
        <v>34252</v>
      </c>
      <c r="D2497" s="12">
        <v>20.51</v>
      </c>
      <c r="E2497" s="53">
        <v>4.84</v>
      </c>
      <c r="F2497" s="12">
        <v>99.27</v>
      </c>
      <c r="G2497" s="12"/>
    </row>
    <row r="2498" customHeight="1" spans="1:7">
      <c r="A2498" s="12">
        <v>2494</v>
      </c>
      <c r="B2498" s="12" t="s">
        <v>34270</v>
      </c>
      <c r="C2498" s="12" t="s">
        <v>34252</v>
      </c>
      <c r="D2498" s="12">
        <v>14.41</v>
      </c>
      <c r="E2498" s="53">
        <v>4.84</v>
      </c>
      <c r="F2498" s="12">
        <v>69.74</v>
      </c>
      <c r="G2498" s="12"/>
    </row>
    <row r="2499" customHeight="1" spans="1:7">
      <c r="A2499" s="12">
        <v>2495</v>
      </c>
      <c r="B2499" s="12" t="s">
        <v>34271</v>
      </c>
      <c r="C2499" s="12" t="s">
        <v>34252</v>
      </c>
      <c r="D2499" s="12">
        <v>75.22</v>
      </c>
      <c r="E2499" s="53">
        <v>4.84</v>
      </c>
      <c r="F2499" s="12">
        <v>364.06</v>
      </c>
      <c r="G2499" s="12"/>
    </row>
    <row r="2500" customHeight="1" spans="1:7">
      <c r="A2500" s="12">
        <v>2496</v>
      </c>
      <c r="B2500" s="12" t="s">
        <v>34272</v>
      </c>
      <c r="C2500" s="12" t="s">
        <v>34252</v>
      </c>
      <c r="D2500" s="12">
        <v>22.26</v>
      </c>
      <c r="E2500" s="53">
        <v>4.84</v>
      </c>
      <c r="F2500" s="12">
        <v>107.74</v>
      </c>
      <c r="G2500" s="12"/>
    </row>
    <row r="2501" customHeight="1" spans="1:7">
      <c r="A2501" s="12">
        <v>2497</v>
      </c>
      <c r="B2501" s="12" t="s">
        <v>943</v>
      </c>
      <c r="C2501" s="12" t="s">
        <v>34252</v>
      </c>
      <c r="D2501" s="12">
        <v>21.58</v>
      </c>
      <c r="E2501" s="53">
        <v>4.84</v>
      </c>
      <c r="F2501" s="12">
        <v>104.45</v>
      </c>
      <c r="G2501" s="12"/>
    </row>
    <row r="2502" customHeight="1" spans="1:7">
      <c r="A2502" s="12">
        <v>2498</v>
      </c>
      <c r="B2502" s="12" t="s">
        <v>34273</v>
      </c>
      <c r="C2502" s="12" t="s">
        <v>34252</v>
      </c>
      <c r="D2502" s="12">
        <v>11.78</v>
      </c>
      <c r="E2502" s="53">
        <v>4.84</v>
      </c>
      <c r="F2502" s="12">
        <v>57.02</v>
      </c>
      <c r="G2502" s="12"/>
    </row>
    <row r="2503" customHeight="1" spans="1:7">
      <c r="A2503" s="12">
        <v>2499</v>
      </c>
      <c r="B2503" s="12" t="s">
        <v>3812</v>
      </c>
      <c r="C2503" s="12" t="s">
        <v>34252</v>
      </c>
      <c r="D2503" s="12">
        <v>18.88</v>
      </c>
      <c r="E2503" s="53">
        <v>4.84</v>
      </c>
      <c r="F2503" s="12">
        <v>91.38</v>
      </c>
      <c r="G2503" s="12"/>
    </row>
    <row r="2504" customHeight="1" spans="1:7">
      <c r="A2504" s="12">
        <v>2500</v>
      </c>
      <c r="B2504" s="12" t="s">
        <v>34274</v>
      </c>
      <c r="C2504" s="12" t="s">
        <v>34252</v>
      </c>
      <c r="D2504" s="12">
        <v>5.87</v>
      </c>
      <c r="E2504" s="53">
        <v>4.84</v>
      </c>
      <c r="F2504" s="12">
        <v>28.41</v>
      </c>
      <c r="G2504" s="12"/>
    </row>
    <row r="2505" customHeight="1" spans="1:7">
      <c r="A2505" s="12">
        <v>2501</v>
      </c>
      <c r="B2505" s="12" t="s">
        <v>22324</v>
      </c>
      <c r="C2505" s="12" t="s">
        <v>34252</v>
      </c>
      <c r="D2505" s="12">
        <v>47.23</v>
      </c>
      <c r="E2505" s="53">
        <v>4.84</v>
      </c>
      <c r="F2505" s="12">
        <v>228.59</v>
      </c>
      <c r="G2505" s="12"/>
    </row>
    <row r="2506" customHeight="1" spans="1:7">
      <c r="A2506" s="12">
        <v>2502</v>
      </c>
      <c r="B2506" s="12" t="s">
        <v>34275</v>
      </c>
      <c r="C2506" s="12" t="s">
        <v>34252</v>
      </c>
      <c r="D2506" s="12">
        <v>10.71</v>
      </c>
      <c r="E2506" s="53">
        <v>4.84</v>
      </c>
      <c r="F2506" s="12">
        <v>51.84</v>
      </c>
      <c r="G2506" s="12"/>
    </row>
    <row r="2507" customHeight="1" spans="1:7">
      <c r="A2507" s="12">
        <v>2503</v>
      </c>
      <c r="B2507" s="12" t="s">
        <v>2511</v>
      </c>
      <c r="C2507" s="12" t="s">
        <v>34252</v>
      </c>
      <c r="D2507" s="12">
        <v>17.58</v>
      </c>
      <c r="E2507" s="53">
        <v>4.84</v>
      </c>
      <c r="F2507" s="12">
        <v>85.09</v>
      </c>
      <c r="G2507" s="12"/>
    </row>
    <row r="2508" customHeight="1" spans="1:7">
      <c r="A2508" s="12">
        <v>2504</v>
      </c>
      <c r="B2508" s="12" t="s">
        <v>34276</v>
      </c>
      <c r="C2508" s="12" t="s">
        <v>34252</v>
      </c>
      <c r="D2508" s="12">
        <v>26.34</v>
      </c>
      <c r="E2508" s="53">
        <v>4.84</v>
      </c>
      <c r="F2508" s="12">
        <v>127.49</v>
      </c>
      <c r="G2508" s="12"/>
    </row>
    <row r="2509" customHeight="1" spans="1:7">
      <c r="A2509" s="12">
        <v>2505</v>
      </c>
      <c r="B2509" s="12" t="s">
        <v>34277</v>
      </c>
      <c r="C2509" s="12" t="s">
        <v>34252</v>
      </c>
      <c r="D2509" s="12">
        <v>20.28</v>
      </c>
      <c r="E2509" s="53">
        <v>4.84</v>
      </c>
      <c r="F2509" s="12">
        <v>98.16</v>
      </c>
      <c r="G2509" s="12"/>
    </row>
    <row r="2510" customHeight="1" spans="1:7">
      <c r="A2510" s="12">
        <v>2506</v>
      </c>
      <c r="B2510" s="12" t="s">
        <v>34278</v>
      </c>
      <c r="C2510" s="12" t="s">
        <v>34252</v>
      </c>
      <c r="D2510" s="12">
        <v>3.81</v>
      </c>
      <c r="E2510" s="53">
        <v>4.84</v>
      </c>
      <c r="F2510" s="12">
        <v>18.44</v>
      </c>
      <c r="G2510" s="12"/>
    </row>
    <row r="2511" s="3" customFormat="1" customHeight="1" spans="1:7">
      <c r="A2511" s="12">
        <v>2507</v>
      </c>
      <c r="B2511" s="52" t="s">
        <v>34279</v>
      </c>
      <c r="C2511" s="52" t="s">
        <v>34252</v>
      </c>
      <c r="D2511" s="12">
        <v>2.1</v>
      </c>
      <c r="E2511" s="53">
        <v>4.84</v>
      </c>
      <c r="F2511" s="12">
        <v>10.16</v>
      </c>
      <c r="G2511" s="12"/>
    </row>
    <row r="2512" customHeight="1" spans="1:7">
      <c r="A2512" s="12">
        <v>2508</v>
      </c>
      <c r="B2512" s="12" t="s">
        <v>21913</v>
      </c>
      <c r="C2512" s="12" t="s">
        <v>34280</v>
      </c>
      <c r="D2512" s="12">
        <v>10.65</v>
      </c>
      <c r="E2512" s="53">
        <v>4.84</v>
      </c>
      <c r="F2512" s="12">
        <v>51.55</v>
      </c>
      <c r="G2512" s="12"/>
    </row>
    <row r="2513" customHeight="1" spans="1:7">
      <c r="A2513" s="12">
        <v>2509</v>
      </c>
      <c r="B2513" s="12" t="s">
        <v>34281</v>
      </c>
      <c r="C2513" s="12" t="s">
        <v>34280</v>
      </c>
      <c r="D2513" s="12">
        <v>4.36</v>
      </c>
      <c r="E2513" s="53">
        <v>4.84</v>
      </c>
      <c r="F2513" s="12">
        <v>21.1</v>
      </c>
      <c r="G2513" s="12"/>
    </row>
    <row r="2514" customHeight="1" spans="1:7">
      <c r="A2514" s="12">
        <v>2510</v>
      </c>
      <c r="B2514" s="12" t="s">
        <v>6276</v>
      </c>
      <c r="C2514" s="12" t="s">
        <v>34280</v>
      </c>
      <c r="D2514" s="12">
        <v>38.78</v>
      </c>
      <c r="E2514" s="53">
        <v>4.84</v>
      </c>
      <c r="F2514" s="12">
        <v>187.7</v>
      </c>
      <c r="G2514" s="12"/>
    </row>
    <row r="2515" customHeight="1" spans="1:7">
      <c r="A2515" s="12">
        <v>2511</v>
      </c>
      <c r="B2515" s="12" t="s">
        <v>13003</v>
      </c>
      <c r="C2515" s="12" t="s">
        <v>34280</v>
      </c>
      <c r="D2515" s="12">
        <v>31.67</v>
      </c>
      <c r="E2515" s="53">
        <v>4.84</v>
      </c>
      <c r="F2515" s="12">
        <v>153.28</v>
      </c>
      <c r="G2515" s="12"/>
    </row>
    <row r="2516" customHeight="1" spans="1:7">
      <c r="A2516" s="12">
        <v>2512</v>
      </c>
      <c r="B2516" s="12" t="s">
        <v>5221</v>
      </c>
      <c r="C2516" s="12" t="s">
        <v>34280</v>
      </c>
      <c r="D2516" s="12">
        <v>13.87</v>
      </c>
      <c r="E2516" s="53">
        <v>4.84</v>
      </c>
      <c r="F2516" s="12">
        <v>67.13</v>
      </c>
      <c r="G2516" s="12"/>
    </row>
    <row r="2517" customHeight="1" spans="1:7">
      <c r="A2517" s="12">
        <v>2513</v>
      </c>
      <c r="B2517" s="12" t="s">
        <v>21090</v>
      </c>
      <c r="C2517" s="12" t="s">
        <v>34280</v>
      </c>
      <c r="D2517" s="12">
        <v>98.02</v>
      </c>
      <c r="E2517" s="53">
        <v>4.84</v>
      </c>
      <c r="F2517" s="12">
        <v>474.42</v>
      </c>
      <c r="G2517" s="12"/>
    </row>
    <row r="2518" customHeight="1" spans="1:7">
      <c r="A2518" s="12">
        <v>2514</v>
      </c>
      <c r="B2518" s="12" t="s">
        <v>34282</v>
      </c>
      <c r="C2518" s="12" t="s">
        <v>34280</v>
      </c>
      <c r="D2518" s="12">
        <v>19.53</v>
      </c>
      <c r="E2518" s="53">
        <v>4.84</v>
      </c>
      <c r="F2518" s="12">
        <v>94.53</v>
      </c>
      <c r="G2518" s="12"/>
    </row>
    <row r="2519" customHeight="1" spans="1:7">
      <c r="A2519" s="12">
        <v>2515</v>
      </c>
      <c r="B2519" s="12" t="s">
        <v>34283</v>
      </c>
      <c r="C2519" s="12" t="s">
        <v>34280</v>
      </c>
      <c r="D2519" s="12">
        <v>31.34</v>
      </c>
      <c r="E2519" s="53">
        <v>4.84</v>
      </c>
      <c r="F2519" s="12">
        <v>151.69</v>
      </c>
      <c r="G2519" s="12"/>
    </row>
    <row r="2520" customHeight="1" spans="1:7">
      <c r="A2520" s="12">
        <v>2516</v>
      </c>
      <c r="B2520" s="12" t="s">
        <v>17046</v>
      </c>
      <c r="C2520" s="12" t="s">
        <v>34280</v>
      </c>
      <c r="D2520" s="12">
        <v>30.21</v>
      </c>
      <c r="E2520" s="53">
        <v>4.84</v>
      </c>
      <c r="F2520" s="12">
        <v>146.22</v>
      </c>
      <c r="G2520" s="12"/>
    </row>
    <row r="2521" customHeight="1" spans="1:7">
      <c r="A2521" s="12">
        <v>2517</v>
      </c>
      <c r="B2521" s="12" t="s">
        <v>34284</v>
      </c>
      <c r="C2521" s="12" t="s">
        <v>34280</v>
      </c>
      <c r="D2521" s="12">
        <v>15.54</v>
      </c>
      <c r="E2521" s="53">
        <v>4.84</v>
      </c>
      <c r="F2521" s="12">
        <v>75.21</v>
      </c>
      <c r="G2521" s="12"/>
    </row>
    <row r="2522" customHeight="1" spans="1:7">
      <c r="A2522" s="12">
        <v>2518</v>
      </c>
      <c r="B2522" s="12" t="s">
        <v>20872</v>
      </c>
      <c r="C2522" s="12" t="s">
        <v>34280</v>
      </c>
      <c r="D2522" s="12">
        <v>33.52</v>
      </c>
      <c r="E2522" s="53">
        <v>4.84</v>
      </c>
      <c r="F2522" s="12">
        <v>162.24</v>
      </c>
      <c r="G2522" s="12"/>
    </row>
    <row r="2523" customHeight="1" spans="1:7">
      <c r="A2523" s="12">
        <v>2519</v>
      </c>
      <c r="B2523" s="12" t="s">
        <v>34285</v>
      </c>
      <c r="C2523" s="12" t="s">
        <v>34280</v>
      </c>
      <c r="D2523" s="12">
        <v>34.49</v>
      </c>
      <c r="E2523" s="53">
        <v>4.84</v>
      </c>
      <c r="F2523" s="12">
        <v>166.93</v>
      </c>
      <c r="G2523" s="12"/>
    </row>
    <row r="2524" customHeight="1" spans="1:7">
      <c r="A2524" s="12">
        <v>2520</v>
      </c>
      <c r="B2524" s="12" t="s">
        <v>34286</v>
      </c>
      <c r="C2524" s="12" t="s">
        <v>34280</v>
      </c>
      <c r="D2524" s="12">
        <v>38.78</v>
      </c>
      <c r="E2524" s="53">
        <v>4.84</v>
      </c>
      <c r="F2524" s="12">
        <v>187.7</v>
      </c>
      <c r="G2524" s="12"/>
    </row>
    <row r="2525" customHeight="1" spans="1:7">
      <c r="A2525" s="12">
        <v>2521</v>
      </c>
      <c r="B2525" s="12" t="s">
        <v>33304</v>
      </c>
      <c r="C2525" s="12" t="s">
        <v>34280</v>
      </c>
      <c r="D2525" s="12">
        <v>121.59</v>
      </c>
      <c r="E2525" s="53">
        <v>4.84</v>
      </c>
      <c r="F2525" s="12">
        <v>588.5</v>
      </c>
      <c r="G2525" s="12"/>
    </row>
    <row r="2526" customHeight="1" spans="1:7">
      <c r="A2526" s="12">
        <v>2522</v>
      </c>
      <c r="B2526" s="12" t="s">
        <v>26292</v>
      </c>
      <c r="C2526" s="12" t="s">
        <v>34280</v>
      </c>
      <c r="D2526" s="12">
        <v>25.18</v>
      </c>
      <c r="E2526" s="53">
        <v>4.84</v>
      </c>
      <c r="F2526" s="12">
        <v>121.87</v>
      </c>
      <c r="G2526" s="12"/>
    </row>
    <row r="2527" customHeight="1" spans="1:7">
      <c r="A2527" s="12">
        <v>2523</v>
      </c>
      <c r="B2527" s="12" t="s">
        <v>34287</v>
      </c>
      <c r="C2527" s="12" t="s">
        <v>34280</v>
      </c>
      <c r="D2527" s="12">
        <v>46</v>
      </c>
      <c r="E2527" s="53">
        <v>4.84</v>
      </c>
      <c r="F2527" s="12">
        <v>222.64</v>
      </c>
      <c r="G2527" s="12"/>
    </row>
    <row r="2528" customHeight="1" spans="1:7">
      <c r="A2528" s="12">
        <v>2524</v>
      </c>
      <c r="B2528" s="12" t="s">
        <v>34288</v>
      </c>
      <c r="C2528" s="12" t="s">
        <v>34280</v>
      </c>
      <c r="D2528" s="12">
        <v>44.6</v>
      </c>
      <c r="E2528" s="53">
        <v>4.84</v>
      </c>
      <c r="F2528" s="12">
        <v>215.86</v>
      </c>
      <c r="G2528" s="12"/>
    </row>
    <row r="2529" customHeight="1" spans="1:7">
      <c r="A2529" s="12">
        <v>2525</v>
      </c>
      <c r="B2529" s="12" t="s">
        <v>34289</v>
      </c>
      <c r="C2529" s="12" t="s">
        <v>34280</v>
      </c>
      <c r="D2529" s="12">
        <v>37.54</v>
      </c>
      <c r="E2529" s="53">
        <v>4.84</v>
      </c>
      <c r="F2529" s="12">
        <v>181.69</v>
      </c>
      <c r="G2529" s="12"/>
    </row>
    <row r="2530" customHeight="1" spans="1:7">
      <c r="A2530" s="12">
        <v>2526</v>
      </c>
      <c r="B2530" s="12" t="s">
        <v>10211</v>
      </c>
      <c r="C2530" s="12" t="s">
        <v>34280</v>
      </c>
      <c r="D2530" s="12">
        <v>42.96</v>
      </c>
      <c r="E2530" s="53">
        <v>4.84</v>
      </c>
      <c r="F2530" s="12">
        <v>207.93</v>
      </c>
      <c r="G2530" s="12"/>
    </row>
    <row r="2531" customHeight="1" spans="1:7">
      <c r="A2531" s="12">
        <v>2527</v>
      </c>
      <c r="B2531" s="12" t="s">
        <v>8112</v>
      </c>
      <c r="C2531" s="12" t="s">
        <v>34280</v>
      </c>
      <c r="D2531" s="12">
        <v>20.63</v>
      </c>
      <c r="E2531" s="53">
        <v>4.84</v>
      </c>
      <c r="F2531" s="12">
        <v>99.85</v>
      </c>
      <c r="G2531" s="12"/>
    </row>
    <row r="2532" customHeight="1" spans="1:7">
      <c r="A2532" s="12">
        <v>2528</v>
      </c>
      <c r="B2532" s="12" t="s">
        <v>14261</v>
      </c>
      <c r="C2532" s="12" t="s">
        <v>34280</v>
      </c>
      <c r="D2532" s="12">
        <v>24.5</v>
      </c>
      <c r="E2532" s="53">
        <v>4.84</v>
      </c>
      <c r="F2532" s="12">
        <v>118.58</v>
      </c>
      <c r="G2532" s="12"/>
    </row>
    <row r="2533" customHeight="1" spans="1:7">
      <c r="A2533" s="12">
        <v>2529</v>
      </c>
      <c r="B2533" s="12" t="s">
        <v>34290</v>
      </c>
      <c r="C2533" s="12" t="s">
        <v>34280</v>
      </c>
      <c r="D2533" s="12">
        <v>8.19</v>
      </c>
      <c r="E2533" s="53">
        <v>4.84</v>
      </c>
      <c r="F2533" s="12">
        <v>39.64</v>
      </c>
      <c r="G2533" s="12"/>
    </row>
    <row r="2534" customHeight="1" spans="1:7">
      <c r="A2534" s="12">
        <v>2530</v>
      </c>
      <c r="B2534" s="12" t="s">
        <v>34291</v>
      </c>
      <c r="C2534" s="12" t="s">
        <v>34280</v>
      </c>
      <c r="D2534" s="12">
        <v>21.3</v>
      </c>
      <c r="E2534" s="53">
        <v>4.84</v>
      </c>
      <c r="F2534" s="12">
        <v>103.09</v>
      </c>
      <c r="G2534" s="12"/>
    </row>
    <row r="2535" customHeight="1" spans="1:7">
      <c r="A2535" s="12">
        <v>2531</v>
      </c>
      <c r="B2535" s="12" t="s">
        <v>15225</v>
      </c>
      <c r="C2535" s="12" t="s">
        <v>34280</v>
      </c>
      <c r="D2535" s="12">
        <v>27.61</v>
      </c>
      <c r="E2535" s="53">
        <v>4.84</v>
      </c>
      <c r="F2535" s="12">
        <v>133.63</v>
      </c>
      <c r="G2535" s="12"/>
    </row>
    <row r="2536" customHeight="1" spans="1:7">
      <c r="A2536" s="12">
        <v>2532</v>
      </c>
      <c r="B2536" s="12" t="s">
        <v>34292</v>
      </c>
      <c r="C2536" s="12" t="s">
        <v>34280</v>
      </c>
      <c r="D2536" s="12">
        <v>23.36</v>
      </c>
      <c r="E2536" s="53">
        <v>4.84</v>
      </c>
      <c r="F2536" s="12">
        <v>113.06</v>
      </c>
      <c r="G2536" s="12"/>
    </row>
    <row r="2537" customHeight="1" spans="1:7">
      <c r="A2537" s="12">
        <v>2533</v>
      </c>
      <c r="B2537" s="12" t="s">
        <v>34293</v>
      </c>
      <c r="C2537" s="12" t="s">
        <v>34280</v>
      </c>
      <c r="D2537" s="12">
        <v>19.07</v>
      </c>
      <c r="E2537" s="53">
        <v>4.84</v>
      </c>
      <c r="F2537" s="12">
        <v>92.3</v>
      </c>
      <c r="G2537" s="12"/>
    </row>
    <row r="2538" customHeight="1" spans="1:7">
      <c r="A2538" s="12">
        <v>2534</v>
      </c>
      <c r="B2538" s="12" t="s">
        <v>34294</v>
      </c>
      <c r="C2538" s="12" t="s">
        <v>34280</v>
      </c>
      <c r="D2538" s="12">
        <v>48.16</v>
      </c>
      <c r="E2538" s="53">
        <v>4.84</v>
      </c>
      <c r="F2538" s="12">
        <v>233.09</v>
      </c>
      <c r="G2538" s="12"/>
    </row>
    <row r="2539" customHeight="1" spans="1:7">
      <c r="A2539" s="12">
        <v>2535</v>
      </c>
      <c r="B2539" s="12" t="s">
        <v>23053</v>
      </c>
      <c r="C2539" s="12" t="s">
        <v>34280</v>
      </c>
      <c r="D2539" s="12">
        <v>35.31</v>
      </c>
      <c r="E2539" s="53">
        <v>4.84</v>
      </c>
      <c r="F2539" s="12">
        <v>170.9</v>
      </c>
      <c r="G2539" s="12"/>
    </row>
    <row r="2540" customHeight="1" spans="1:7">
      <c r="A2540" s="12">
        <v>2536</v>
      </c>
      <c r="B2540" s="12" t="s">
        <v>34295</v>
      </c>
      <c r="C2540" s="12" t="s">
        <v>34280</v>
      </c>
      <c r="D2540" s="12">
        <v>10.23</v>
      </c>
      <c r="E2540" s="53">
        <v>4.84</v>
      </c>
      <c r="F2540" s="12">
        <v>49.51</v>
      </c>
      <c r="G2540" s="12"/>
    </row>
    <row r="2541" customHeight="1" spans="1:7">
      <c r="A2541" s="12">
        <v>2537</v>
      </c>
      <c r="B2541" s="12" t="s">
        <v>34296</v>
      </c>
      <c r="C2541" s="12" t="s">
        <v>34280</v>
      </c>
      <c r="D2541" s="12">
        <v>25.87</v>
      </c>
      <c r="E2541" s="53">
        <v>4.84</v>
      </c>
      <c r="F2541" s="12">
        <v>125.21</v>
      </c>
      <c r="G2541" s="12"/>
    </row>
    <row r="2542" customHeight="1" spans="1:7">
      <c r="A2542" s="12">
        <v>2538</v>
      </c>
      <c r="B2542" s="12" t="s">
        <v>34297</v>
      </c>
      <c r="C2542" s="12" t="s">
        <v>34280</v>
      </c>
      <c r="D2542" s="12">
        <v>10.28</v>
      </c>
      <c r="E2542" s="53">
        <v>4.84</v>
      </c>
      <c r="F2542" s="12">
        <v>49.76</v>
      </c>
      <c r="G2542" s="12"/>
    </row>
    <row r="2543" customHeight="1" spans="1:7">
      <c r="A2543" s="12">
        <v>2539</v>
      </c>
      <c r="B2543" s="12" t="s">
        <v>34298</v>
      </c>
      <c r="C2543" s="12" t="s">
        <v>34280</v>
      </c>
      <c r="D2543" s="12">
        <v>26.93</v>
      </c>
      <c r="E2543" s="53">
        <v>4.84</v>
      </c>
      <c r="F2543" s="12">
        <v>130.34</v>
      </c>
      <c r="G2543" s="12"/>
    </row>
    <row r="2544" customHeight="1" spans="1:7">
      <c r="A2544" s="12">
        <v>2540</v>
      </c>
      <c r="B2544" s="12" t="s">
        <v>21319</v>
      </c>
      <c r="C2544" s="12" t="s">
        <v>34280</v>
      </c>
      <c r="D2544" s="12">
        <v>17.39</v>
      </c>
      <c r="E2544" s="53">
        <v>4.84</v>
      </c>
      <c r="F2544" s="12">
        <v>84.17</v>
      </c>
      <c r="G2544" s="12"/>
    </row>
    <row r="2545" customHeight="1" spans="1:7">
      <c r="A2545" s="12">
        <v>2541</v>
      </c>
      <c r="B2545" s="12" t="s">
        <v>34299</v>
      </c>
      <c r="C2545" s="12" t="s">
        <v>34280</v>
      </c>
      <c r="D2545" s="12">
        <v>19.56</v>
      </c>
      <c r="E2545" s="53">
        <v>4.84</v>
      </c>
      <c r="F2545" s="12">
        <v>94.67</v>
      </c>
      <c r="G2545" s="12"/>
    </row>
    <row r="2546" customHeight="1" spans="1:7">
      <c r="A2546" s="12">
        <v>2542</v>
      </c>
      <c r="B2546" s="12" t="s">
        <v>34300</v>
      </c>
      <c r="C2546" s="12" t="s">
        <v>34301</v>
      </c>
      <c r="D2546" s="12">
        <v>17.46</v>
      </c>
      <c r="E2546" s="53">
        <v>4.84</v>
      </c>
      <c r="F2546" s="12">
        <v>84.51</v>
      </c>
      <c r="G2546" s="12"/>
    </row>
    <row r="2547" customHeight="1" spans="1:7">
      <c r="A2547" s="12">
        <v>2543</v>
      </c>
      <c r="B2547" s="12" t="s">
        <v>34302</v>
      </c>
      <c r="C2547" s="12" t="s">
        <v>34301</v>
      </c>
      <c r="D2547" s="12">
        <v>7.07</v>
      </c>
      <c r="E2547" s="53">
        <v>4.84</v>
      </c>
      <c r="F2547" s="12">
        <v>34.22</v>
      </c>
      <c r="G2547" s="12"/>
    </row>
    <row r="2548" customHeight="1" spans="1:7">
      <c r="A2548" s="12">
        <v>2544</v>
      </c>
      <c r="B2548" s="12" t="s">
        <v>34303</v>
      </c>
      <c r="C2548" s="12" t="s">
        <v>34301</v>
      </c>
      <c r="D2548" s="12">
        <v>25.7</v>
      </c>
      <c r="E2548" s="53">
        <v>4.84</v>
      </c>
      <c r="F2548" s="12">
        <v>124.39</v>
      </c>
      <c r="G2548" s="12"/>
    </row>
    <row r="2549" customHeight="1" spans="1:7">
      <c r="A2549" s="12">
        <v>2545</v>
      </c>
      <c r="B2549" s="12" t="s">
        <v>10724</v>
      </c>
      <c r="C2549" s="12" t="s">
        <v>34301</v>
      </c>
      <c r="D2549" s="12">
        <v>3.83</v>
      </c>
      <c r="E2549" s="53">
        <v>4.84</v>
      </c>
      <c r="F2549" s="12">
        <v>18.54</v>
      </c>
      <c r="G2549" s="12"/>
    </row>
    <row r="2550" customHeight="1" spans="1:7">
      <c r="A2550" s="12">
        <v>2546</v>
      </c>
      <c r="B2550" s="12" t="s">
        <v>34304</v>
      </c>
      <c r="C2550" s="12" t="s">
        <v>34301</v>
      </c>
      <c r="D2550" s="12">
        <v>30.32</v>
      </c>
      <c r="E2550" s="53">
        <v>4.84</v>
      </c>
      <c r="F2550" s="12">
        <v>146.75</v>
      </c>
      <c r="G2550" s="12"/>
    </row>
    <row r="2551" customHeight="1" spans="1:7">
      <c r="A2551" s="12">
        <v>2547</v>
      </c>
      <c r="B2551" s="12" t="s">
        <v>4497</v>
      </c>
      <c r="C2551" s="12" t="s">
        <v>34301</v>
      </c>
      <c r="D2551" s="12">
        <v>0.32</v>
      </c>
      <c r="E2551" s="53">
        <v>4.84</v>
      </c>
      <c r="F2551" s="12">
        <v>1.55</v>
      </c>
      <c r="G2551" s="12"/>
    </row>
    <row r="2552" customHeight="1" spans="1:7">
      <c r="A2552" s="12">
        <v>2548</v>
      </c>
      <c r="B2552" s="12" t="s">
        <v>34305</v>
      </c>
      <c r="C2552" s="12" t="s">
        <v>34301</v>
      </c>
      <c r="D2552" s="12">
        <v>12.72</v>
      </c>
      <c r="E2552" s="53">
        <v>4.84</v>
      </c>
      <c r="F2552" s="12">
        <v>61.56</v>
      </c>
      <c r="G2552" s="12"/>
    </row>
    <row r="2553" customHeight="1" spans="1:7">
      <c r="A2553" s="12">
        <v>2549</v>
      </c>
      <c r="B2553" s="12" t="s">
        <v>34306</v>
      </c>
      <c r="C2553" s="12" t="s">
        <v>34301</v>
      </c>
      <c r="D2553" s="12">
        <v>19.67</v>
      </c>
      <c r="E2553" s="53">
        <v>4.84</v>
      </c>
      <c r="F2553" s="12">
        <v>95.2</v>
      </c>
      <c r="G2553" s="12"/>
    </row>
    <row r="2554" customHeight="1" spans="1:7">
      <c r="A2554" s="12">
        <v>2550</v>
      </c>
      <c r="B2554" s="12" t="s">
        <v>33363</v>
      </c>
      <c r="C2554" s="12" t="s">
        <v>34301</v>
      </c>
      <c r="D2554" s="12">
        <v>20.03</v>
      </c>
      <c r="E2554" s="53">
        <v>4.84</v>
      </c>
      <c r="F2554" s="12">
        <v>96.95</v>
      </c>
      <c r="G2554" s="12"/>
    </row>
    <row r="2555" customHeight="1" spans="1:7">
      <c r="A2555" s="12">
        <v>2551</v>
      </c>
      <c r="B2555" s="12" t="s">
        <v>34307</v>
      </c>
      <c r="C2555" s="12" t="s">
        <v>34301</v>
      </c>
      <c r="D2555" s="12">
        <v>16.17</v>
      </c>
      <c r="E2555" s="53">
        <v>4.84</v>
      </c>
      <c r="F2555" s="12">
        <v>78.26</v>
      </c>
      <c r="G2555" s="12"/>
    </row>
    <row r="2556" customHeight="1" spans="1:7">
      <c r="A2556" s="12">
        <v>2552</v>
      </c>
      <c r="B2556" s="12" t="s">
        <v>13812</v>
      </c>
      <c r="C2556" s="12" t="s">
        <v>34301</v>
      </c>
      <c r="D2556" s="12">
        <v>33.76</v>
      </c>
      <c r="E2556" s="53">
        <v>4.84</v>
      </c>
      <c r="F2556" s="12">
        <v>163.4</v>
      </c>
      <c r="G2556" s="12"/>
    </row>
    <row r="2557" customHeight="1" spans="1:7">
      <c r="A2557" s="12">
        <v>2553</v>
      </c>
      <c r="B2557" s="12" t="s">
        <v>34308</v>
      </c>
      <c r="C2557" s="12" t="s">
        <v>34301</v>
      </c>
      <c r="D2557" s="12">
        <v>8.41</v>
      </c>
      <c r="E2557" s="53">
        <v>4.84</v>
      </c>
      <c r="F2557" s="12">
        <v>40.7</v>
      </c>
      <c r="G2557" s="12"/>
    </row>
    <row r="2558" customHeight="1" spans="1:7">
      <c r="A2558" s="12">
        <v>2554</v>
      </c>
      <c r="B2558" s="12" t="s">
        <v>6139</v>
      </c>
      <c r="C2558" s="12" t="s">
        <v>34301</v>
      </c>
      <c r="D2558" s="12">
        <v>9.25</v>
      </c>
      <c r="E2558" s="53">
        <v>4.84</v>
      </c>
      <c r="F2558" s="12">
        <v>44.77</v>
      </c>
      <c r="G2558" s="12"/>
    </row>
    <row r="2559" customHeight="1" spans="1:7">
      <c r="A2559" s="12">
        <v>2555</v>
      </c>
      <c r="B2559" s="12" t="s">
        <v>34309</v>
      </c>
      <c r="C2559" s="12" t="s">
        <v>34301</v>
      </c>
      <c r="D2559" s="12">
        <v>3.72</v>
      </c>
      <c r="E2559" s="53">
        <v>4.84</v>
      </c>
      <c r="F2559" s="12">
        <v>18</v>
      </c>
      <c r="G2559" s="12"/>
    </row>
    <row r="2560" customHeight="1" spans="1:7">
      <c r="A2560" s="12">
        <v>2556</v>
      </c>
      <c r="B2560" s="12" t="s">
        <v>646</v>
      </c>
      <c r="C2560" s="12" t="s">
        <v>34301</v>
      </c>
      <c r="D2560" s="12">
        <v>1.94</v>
      </c>
      <c r="E2560" s="53">
        <v>4.84</v>
      </c>
      <c r="F2560" s="12">
        <v>9.39</v>
      </c>
      <c r="G2560" s="12"/>
    </row>
    <row r="2561" customHeight="1" spans="1:7">
      <c r="A2561" s="12">
        <v>2557</v>
      </c>
      <c r="B2561" s="12" t="s">
        <v>34310</v>
      </c>
      <c r="C2561" s="12" t="s">
        <v>34301</v>
      </c>
      <c r="D2561" s="12">
        <v>46.09</v>
      </c>
      <c r="E2561" s="53">
        <v>4.84</v>
      </c>
      <c r="F2561" s="12">
        <v>223.08</v>
      </c>
      <c r="G2561" s="12"/>
    </row>
    <row r="2562" customHeight="1" spans="1:7">
      <c r="A2562" s="12">
        <v>2558</v>
      </c>
      <c r="B2562" s="12" t="s">
        <v>34311</v>
      </c>
      <c r="C2562" s="12" t="s">
        <v>34301</v>
      </c>
      <c r="D2562" s="12">
        <v>14.65</v>
      </c>
      <c r="E2562" s="53">
        <v>4.84</v>
      </c>
      <c r="F2562" s="12">
        <v>70.91</v>
      </c>
      <c r="G2562" s="12"/>
    </row>
    <row r="2563" customHeight="1" spans="1:7">
      <c r="A2563" s="12">
        <v>2559</v>
      </c>
      <c r="B2563" s="12" t="s">
        <v>4752</v>
      </c>
      <c r="C2563" s="12" t="s">
        <v>34301</v>
      </c>
      <c r="D2563" s="12">
        <v>3.47</v>
      </c>
      <c r="E2563" s="53">
        <v>4.84</v>
      </c>
      <c r="F2563" s="12">
        <v>16.79</v>
      </c>
      <c r="G2563" s="12"/>
    </row>
    <row r="2564" customHeight="1" spans="1:7">
      <c r="A2564" s="12">
        <v>2560</v>
      </c>
      <c r="B2564" s="12" t="s">
        <v>34312</v>
      </c>
      <c r="C2564" s="12" t="s">
        <v>34301</v>
      </c>
      <c r="D2564" s="12">
        <v>8.39</v>
      </c>
      <c r="E2564" s="53">
        <v>4.84</v>
      </c>
      <c r="F2564" s="12">
        <v>40.61</v>
      </c>
      <c r="G2564" s="12"/>
    </row>
    <row r="2565" customHeight="1" spans="1:7">
      <c r="A2565" s="12">
        <v>2561</v>
      </c>
      <c r="B2565" s="12" t="s">
        <v>34313</v>
      </c>
      <c r="C2565" s="12" t="s">
        <v>34301</v>
      </c>
      <c r="D2565" s="12">
        <v>0.5</v>
      </c>
      <c r="E2565" s="53">
        <v>4.84</v>
      </c>
      <c r="F2565" s="12">
        <v>2.42</v>
      </c>
      <c r="G2565" s="12"/>
    </row>
    <row r="2566" customHeight="1" spans="1:7">
      <c r="A2566" s="12">
        <v>2562</v>
      </c>
      <c r="B2566" s="12" t="s">
        <v>127</v>
      </c>
      <c r="C2566" s="12" t="s">
        <v>34301</v>
      </c>
      <c r="D2566" s="12">
        <v>0.75</v>
      </c>
      <c r="E2566" s="53">
        <v>4.84</v>
      </c>
      <c r="F2566" s="12">
        <v>3.63</v>
      </c>
      <c r="G2566" s="12"/>
    </row>
    <row r="2567" customHeight="1" spans="1:7">
      <c r="A2567" s="12">
        <v>2563</v>
      </c>
      <c r="B2567" s="12" t="s">
        <v>34314</v>
      </c>
      <c r="C2567" s="12" t="s">
        <v>34301</v>
      </c>
      <c r="D2567" s="12">
        <v>30.53</v>
      </c>
      <c r="E2567" s="53">
        <v>4.84</v>
      </c>
      <c r="F2567" s="12">
        <v>147.77</v>
      </c>
      <c r="G2567" s="12"/>
    </row>
    <row r="2568" customHeight="1" spans="1:7">
      <c r="A2568" s="12">
        <v>2564</v>
      </c>
      <c r="B2568" s="12" t="s">
        <v>794</v>
      </c>
      <c r="C2568" s="12" t="s">
        <v>34301</v>
      </c>
      <c r="D2568" s="12">
        <v>8.57</v>
      </c>
      <c r="E2568" s="53">
        <v>4.84</v>
      </c>
      <c r="F2568" s="12">
        <v>41.48</v>
      </c>
      <c r="G2568" s="12"/>
    </row>
    <row r="2569" customHeight="1" spans="1:7">
      <c r="A2569" s="12">
        <v>2565</v>
      </c>
      <c r="B2569" s="12" t="s">
        <v>19120</v>
      </c>
      <c r="C2569" s="12" t="s">
        <v>34301</v>
      </c>
      <c r="D2569" s="12">
        <v>42.2</v>
      </c>
      <c r="E2569" s="53">
        <v>4.84</v>
      </c>
      <c r="F2569" s="12">
        <v>204.25</v>
      </c>
      <c r="G2569" s="12"/>
    </row>
    <row r="2570" customHeight="1" spans="1:7">
      <c r="A2570" s="12">
        <v>2566</v>
      </c>
      <c r="B2570" s="12" t="s">
        <v>698</v>
      </c>
      <c r="C2570" s="12" t="s">
        <v>34301</v>
      </c>
      <c r="D2570" s="12">
        <v>6.77</v>
      </c>
      <c r="E2570" s="53">
        <v>4.84</v>
      </c>
      <c r="F2570" s="12">
        <v>32.77</v>
      </c>
      <c r="G2570" s="12"/>
    </row>
    <row r="2571" customHeight="1" spans="1:7">
      <c r="A2571" s="12">
        <v>2567</v>
      </c>
      <c r="B2571" s="12" t="s">
        <v>34315</v>
      </c>
      <c r="C2571" s="12" t="s">
        <v>34301</v>
      </c>
      <c r="D2571" s="12">
        <v>1.22</v>
      </c>
      <c r="E2571" s="53">
        <v>4.84</v>
      </c>
      <c r="F2571" s="12">
        <v>5.9</v>
      </c>
      <c r="G2571" s="12"/>
    </row>
    <row r="2572" customHeight="1" spans="1:7">
      <c r="A2572" s="12">
        <v>2568</v>
      </c>
      <c r="B2572" s="12" t="s">
        <v>2607</v>
      </c>
      <c r="C2572" s="12" t="s">
        <v>34301</v>
      </c>
      <c r="D2572" s="12">
        <v>33.28</v>
      </c>
      <c r="E2572" s="53">
        <v>4.84</v>
      </c>
      <c r="F2572" s="12">
        <v>161.08</v>
      </c>
      <c r="G2572" s="12"/>
    </row>
    <row r="2573" customHeight="1" spans="1:7">
      <c r="A2573" s="12">
        <v>2569</v>
      </c>
      <c r="B2573" s="12" t="s">
        <v>34316</v>
      </c>
      <c r="C2573" s="12" t="s">
        <v>34301</v>
      </c>
      <c r="D2573" s="12">
        <v>23.05</v>
      </c>
      <c r="E2573" s="53">
        <v>4.84</v>
      </c>
      <c r="F2573" s="12">
        <v>111.56</v>
      </c>
      <c r="G2573" s="12"/>
    </row>
    <row r="2574" customHeight="1" spans="1:7">
      <c r="A2574" s="12">
        <v>2570</v>
      </c>
      <c r="B2574" s="12" t="s">
        <v>34317</v>
      </c>
      <c r="C2574" s="12" t="s">
        <v>34301</v>
      </c>
      <c r="D2574" s="12">
        <v>9.89</v>
      </c>
      <c r="E2574" s="53">
        <v>4.84</v>
      </c>
      <c r="F2574" s="12">
        <v>47.87</v>
      </c>
      <c r="G2574" s="12"/>
    </row>
    <row r="2575" customHeight="1" spans="1:7">
      <c r="A2575" s="12">
        <v>2571</v>
      </c>
      <c r="B2575" s="12" t="s">
        <v>17850</v>
      </c>
      <c r="C2575" s="12" t="s">
        <v>34301</v>
      </c>
      <c r="D2575" s="12">
        <v>16.98</v>
      </c>
      <c r="E2575" s="53">
        <v>4.84</v>
      </c>
      <c r="F2575" s="12">
        <v>82.18</v>
      </c>
      <c r="G2575" s="12"/>
    </row>
    <row r="2576" customHeight="1" spans="1:7">
      <c r="A2576" s="12">
        <v>2572</v>
      </c>
      <c r="B2576" s="12" t="s">
        <v>826</v>
      </c>
      <c r="C2576" s="12" t="s">
        <v>34301</v>
      </c>
      <c r="D2576" s="12">
        <v>15.23</v>
      </c>
      <c r="E2576" s="53">
        <v>4.84</v>
      </c>
      <c r="F2576" s="12">
        <v>73.71</v>
      </c>
      <c r="G2576" s="12"/>
    </row>
    <row r="2577" customHeight="1" spans="1:7">
      <c r="A2577" s="12">
        <v>2573</v>
      </c>
      <c r="B2577" s="52" t="s">
        <v>2089</v>
      </c>
      <c r="C2577" s="52" t="s">
        <v>34301</v>
      </c>
      <c r="D2577" s="12">
        <v>27.99</v>
      </c>
      <c r="E2577" s="53">
        <v>4.84</v>
      </c>
      <c r="F2577" s="12">
        <v>135.47</v>
      </c>
      <c r="G2577" s="12"/>
    </row>
    <row r="2578" customHeight="1" spans="1:7">
      <c r="A2578" s="12">
        <v>2574</v>
      </c>
      <c r="B2578" s="12" t="s">
        <v>34318</v>
      </c>
      <c r="C2578" s="12" t="s">
        <v>34319</v>
      </c>
      <c r="D2578" s="12">
        <v>3.31</v>
      </c>
      <c r="E2578" s="53">
        <v>4.84</v>
      </c>
      <c r="F2578" s="12">
        <v>16.02</v>
      </c>
      <c r="G2578" s="12"/>
    </row>
    <row r="2579" customHeight="1" spans="1:7">
      <c r="A2579" s="12">
        <v>2575</v>
      </c>
      <c r="B2579" s="12" t="s">
        <v>34320</v>
      </c>
      <c r="C2579" s="12" t="s">
        <v>34319</v>
      </c>
      <c r="D2579" s="12">
        <v>19.52</v>
      </c>
      <c r="E2579" s="53">
        <v>4.84</v>
      </c>
      <c r="F2579" s="12">
        <v>94.48</v>
      </c>
      <c r="G2579" s="12"/>
    </row>
    <row r="2580" customHeight="1" spans="1:7">
      <c r="A2580" s="12">
        <v>2576</v>
      </c>
      <c r="B2580" s="12" t="s">
        <v>1936</v>
      </c>
      <c r="C2580" s="12" t="s">
        <v>34319</v>
      </c>
      <c r="D2580" s="12">
        <v>23.44</v>
      </c>
      <c r="E2580" s="53">
        <v>4.84</v>
      </c>
      <c r="F2580" s="12">
        <v>113.45</v>
      </c>
      <c r="G2580" s="12"/>
    </row>
    <row r="2581" customHeight="1" spans="1:7">
      <c r="A2581" s="12">
        <v>2577</v>
      </c>
      <c r="B2581" s="12" t="s">
        <v>34321</v>
      </c>
      <c r="C2581" s="12" t="s">
        <v>34319</v>
      </c>
      <c r="D2581" s="12">
        <v>3.51</v>
      </c>
      <c r="E2581" s="53">
        <v>4.84</v>
      </c>
      <c r="F2581" s="12">
        <v>16.99</v>
      </c>
      <c r="G2581" s="12"/>
    </row>
    <row r="2582" customHeight="1" spans="1:7">
      <c r="A2582" s="12">
        <v>2578</v>
      </c>
      <c r="B2582" s="12" t="s">
        <v>34322</v>
      </c>
      <c r="C2582" s="12" t="s">
        <v>34319</v>
      </c>
      <c r="D2582" s="12">
        <v>3.31</v>
      </c>
      <c r="E2582" s="53">
        <v>4.84</v>
      </c>
      <c r="F2582" s="12">
        <v>16.02</v>
      </c>
      <c r="G2582" s="12"/>
    </row>
    <row r="2583" customHeight="1" spans="1:7">
      <c r="A2583" s="12">
        <v>2579</v>
      </c>
      <c r="B2583" s="12" t="s">
        <v>34323</v>
      </c>
      <c r="C2583" s="12" t="s">
        <v>34319</v>
      </c>
      <c r="D2583" s="12">
        <v>11.27</v>
      </c>
      <c r="E2583" s="53">
        <v>4.84</v>
      </c>
      <c r="F2583" s="12">
        <v>54.55</v>
      </c>
      <c r="G2583" s="12"/>
    </row>
    <row r="2584" customHeight="1" spans="1:7">
      <c r="A2584" s="12">
        <v>2580</v>
      </c>
      <c r="B2584" s="12" t="s">
        <v>34324</v>
      </c>
      <c r="C2584" s="12" t="s">
        <v>34319</v>
      </c>
      <c r="D2584" s="12">
        <v>14.42</v>
      </c>
      <c r="E2584" s="53">
        <v>4.84</v>
      </c>
      <c r="F2584" s="12">
        <v>69.79</v>
      </c>
      <c r="G2584" s="12"/>
    </row>
    <row r="2585" customHeight="1" spans="1:7">
      <c r="A2585" s="12">
        <v>2581</v>
      </c>
      <c r="B2585" s="12" t="s">
        <v>34325</v>
      </c>
      <c r="C2585" s="12" t="s">
        <v>34319</v>
      </c>
      <c r="D2585" s="12">
        <v>24.91</v>
      </c>
      <c r="E2585" s="53">
        <v>4.84</v>
      </c>
      <c r="F2585" s="12">
        <v>120.56</v>
      </c>
      <c r="G2585" s="12"/>
    </row>
    <row r="2586" customHeight="1" spans="1:7">
      <c r="A2586" s="12">
        <v>2582</v>
      </c>
      <c r="B2586" s="12" t="s">
        <v>4938</v>
      </c>
      <c r="C2586" s="12" t="s">
        <v>34319</v>
      </c>
      <c r="D2586" s="12">
        <v>10.35</v>
      </c>
      <c r="E2586" s="53">
        <v>4.84</v>
      </c>
      <c r="F2586" s="12">
        <v>50.09</v>
      </c>
      <c r="G2586" s="12"/>
    </row>
    <row r="2587" customHeight="1" spans="1:7">
      <c r="A2587" s="12">
        <v>2583</v>
      </c>
      <c r="B2587" s="12" t="s">
        <v>14062</v>
      </c>
      <c r="C2587" s="12" t="s">
        <v>34319</v>
      </c>
      <c r="D2587" s="12">
        <v>15.15</v>
      </c>
      <c r="E2587" s="53">
        <v>4.84</v>
      </c>
      <c r="F2587" s="12">
        <v>73.33</v>
      </c>
      <c r="G2587" s="12"/>
    </row>
    <row r="2588" customHeight="1" spans="1:7">
      <c r="A2588" s="12">
        <v>2584</v>
      </c>
      <c r="B2588" s="12" t="s">
        <v>34326</v>
      </c>
      <c r="C2588" s="12" t="s">
        <v>34319</v>
      </c>
      <c r="D2588" s="12">
        <v>10.77</v>
      </c>
      <c r="E2588" s="53">
        <v>4.84</v>
      </c>
      <c r="F2588" s="12">
        <v>52.13</v>
      </c>
      <c r="G2588" s="12"/>
    </row>
    <row r="2589" customHeight="1" spans="1:7">
      <c r="A2589" s="12">
        <v>2585</v>
      </c>
      <c r="B2589" s="12" t="s">
        <v>1764</v>
      </c>
      <c r="C2589" s="12" t="s">
        <v>34319</v>
      </c>
      <c r="D2589" s="12">
        <v>1.06</v>
      </c>
      <c r="E2589" s="53">
        <v>4.84</v>
      </c>
      <c r="F2589" s="12">
        <v>5.13</v>
      </c>
      <c r="G2589" s="12"/>
    </row>
    <row r="2590" customHeight="1" spans="1:7">
      <c r="A2590" s="12">
        <v>2586</v>
      </c>
      <c r="B2590" s="12" t="s">
        <v>20101</v>
      </c>
      <c r="C2590" s="12" t="s">
        <v>34319</v>
      </c>
      <c r="D2590" s="12">
        <v>10.83</v>
      </c>
      <c r="E2590" s="53">
        <v>4.84</v>
      </c>
      <c r="F2590" s="12">
        <v>52.42</v>
      </c>
      <c r="G2590" s="12"/>
    </row>
    <row r="2591" customHeight="1" spans="1:7">
      <c r="A2591" s="12">
        <v>2587</v>
      </c>
      <c r="B2591" s="12" t="s">
        <v>14066</v>
      </c>
      <c r="C2591" s="12" t="s">
        <v>34319</v>
      </c>
      <c r="D2591" s="12">
        <v>2.71</v>
      </c>
      <c r="E2591" s="53">
        <v>4.84</v>
      </c>
      <c r="F2591" s="12">
        <v>13.12</v>
      </c>
      <c r="G2591" s="12"/>
    </row>
    <row r="2592" customHeight="1" spans="1:7">
      <c r="A2592" s="12">
        <v>2588</v>
      </c>
      <c r="B2592" s="12" t="s">
        <v>34327</v>
      </c>
      <c r="C2592" s="12" t="s">
        <v>34319</v>
      </c>
      <c r="D2592" s="12">
        <v>3.53</v>
      </c>
      <c r="E2592" s="53">
        <v>4.84</v>
      </c>
      <c r="F2592" s="12">
        <v>17.09</v>
      </c>
      <c r="G2592" s="12"/>
    </row>
    <row r="2593" customHeight="1" spans="1:7">
      <c r="A2593" s="12">
        <v>2589</v>
      </c>
      <c r="B2593" s="12" t="s">
        <v>20076</v>
      </c>
      <c r="C2593" s="12" t="s">
        <v>34319</v>
      </c>
      <c r="D2593" s="12">
        <v>1.23</v>
      </c>
      <c r="E2593" s="53">
        <v>4.84</v>
      </c>
      <c r="F2593" s="12">
        <v>5.95</v>
      </c>
      <c r="G2593" s="12"/>
    </row>
    <row r="2594" customHeight="1" spans="1:7">
      <c r="A2594" s="12">
        <v>2590</v>
      </c>
      <c r="B2594" s="12" t="s">
        <v>5933</v>
      </c>
      <c r="C2594" s="12" t="s">
        <v>34319</v>
      </c>
      <c r="D2594" s="12">
        <v>2.49</v>
      </c>
      <c r="E2594" s="53">
        <v>4.84</v>
      </c>
      <c r="F2594" s="12">
        <v>12.05</v>
      </c>
      <c r="G2594" s="12"/>
    </row>
    <row r="2595" customHeight="1" spans="1:7">
      <c r="A2595" s="12">
        <v>2591</v>
      </c>
      <c r="B2595" s="12" t="s">
        <v>11743</v>
      </c>
      <c r="C2595" s="12" t="s">
        <v>34319</v>
      </c>
      <c r="D2595" s="12">
        <v>7.82</v>
      </c>
      <c r="E2595" s="53">
        <v>4.84</v>
      </c>
      <c r="F2595" s="12">
        <v>37.85</v>
      </c>
      <c r="G2595" s="12"/>
    </row>
    <row r="2596" customHeight="1" spans="1:7">
      <c r="A2596" s="12">
        <v>2592</v>
      </c>
      <c r="B2596" s="12" t="s">
        <v>8074</v>
      </c>
      <c r="C2596" s="12" t="s">
        <v>34319</v>
      </c>
      <c r="D2596" s="12">
        <v>4.91</v>
      </c>
      <c r="E2596" s="53">
        <v>4.84</v>
      </c>
      <c r="F2596" s="12">
        <v>23.76</v>
      </c>
      <c r="G2596" s="12"/>
    </row>
    <row r="2597" customHeight="1" spans="1:7">
      <c r="A2597" s="12">
        <v>2593</v>
      </c>
      <c r="B2597" s="12" t="s">
        <v>11677</v>
      </c>
      <c r="C2597" s="12" t="s">
        <v>34319</v>
      </c>
      <c r="D2597" s="12">
        <v>18.53</v>
      </c>
      <c r="E2597" s="53">
        <v>4.84</v>
      </c>
      <c r="F2597" s="12">
        <v>89.69</v>
      </c>
      <c r="G2597" s="12"/>
    </row>
    <row r="2598" customHeight="1" spans="1:7">
      <c r="A2598" s="12">
        <v>2594</v>
      </c>
      <c r="B2598" s="12" t="s">
        <v>17504</v>
      </c>
      <c r="C2598" s="12" t="s">
        <v>34319</v>
      </c>
      <c r="D2598" s="12">
        <v>3.84</v>
      </c>
      <c r="E2598" s="53">
        <v>4.84</v>
      </c>
      <c r="F2598" s="12">
        <v>18.59</v>
      </c>
      <c r="G2598" s="12"/>
    </row>
    <row r="2599" customHeight="1" spans="1:7">
      <c r="A2599" s="12">
        <v>2595</v>
      </c>
      <c r="B2599" s="12" t="s">
        <v>34328</v>
      </c>
      <c r="C2599" s="12" t="s">
        <v>34319</v>
      </c>
      <c r="D2599" s="12">
        <v>3.01</v>
      </c>
      <c r="E2599" s="53">
        <v>4.84</v>
      </c>
      <c r="F2599" s="12">
        <v>14.57</v>
      </c>
      <c r="G2599" s="12"/>
    </row>
    <row r="2600" customHeight="1" spans="1:7">
      <c r="A2600" s="12">
        <v>2596</v>
      </c>
      <c r="B2600" s="12" t="s">
        <v>25712</v>
      </c>
      <c r="C2600" s="12" t="s">
        <v>34319</v>
      </c>
      <c r="D2600" s="12">
        <v>6.2</v>
      </c>
      <c r="E2600" s="53">
        <v>4.84</v>
      </c>
      <c r="F2600" s="12">
        <v>30.01</v>
      </c>
      <c r="G2600" s="12"/>
    </row>
    <row r="2601" customHeight="1" spans="1:7">
      <c r="A2601" s="12">
        <v>2597</v>
      </c>
      <c r="B2601" s="12" t="s">
        <v>19133</v>
      </c>
      <c r="C2601" s="12" t="s">
        <v>34319</v>
      </c>
      <c r="D2601" s="12">
        <v>21.16</v>
      </c>
      <c r="E2601" s="53">
        <v>4.84</v>
      </c>
      <c r="F2601" s="12">
        <v>102.41</v>
      </c>
      <c r="G2601" s="12"/>
    </row>
    <row r="2602" customHeight="1" spans="1:7">
      <c r="A2602" s="12">
        <v>2598</v>
      </c>
      <c r="B2602" s="12" t="s">
        <v>33967</v>
      </c>
      <c r="C2602" s="12" t="s">
        <v>34319</v>
      </c>
      <c r="D2602" s="12">
        <v>1.19</v>
      </c>
      <c r="E2602" s="53">
        <v>4.84</v>
      </c>
      <c r="F2602" s="12">
        <v>5.76</v>
      </c>
      <c r="G2602" s="12"/>
    </row>
    <row r="2603" customHeight="1" spans="1:7">
      <c r="A2603" s="12">
        <v>2599</v>
      </c>
      <c r="B2603" s="12" t="s">
        <v>34329</v>
      </c>
      <c r="C2603" s="12" t="s">
        <v>34319</v>
      </c>
      <c r="D2603" s="12">
        <v>7.49</v>
      </c>
      <c r="E2603" s="53">
        <v>4.84</v>
      </c>
      <c r="F2603" s="12">
        <v>36.25</v>
      </c>
      <c r="G2603" s="12"/>
    </row>
    <row r="2604" customHeight="1" spans="1:7">
      <c r="A2604" s="12">
        <v>2600</v>
      </c>
      <c r="B2604" s="12" t="s">
        <v>34330</v>
      </c>
      <c r="C2604" s="12" t="s">
        <v>34319</v>
      </c>
      <c r="D2604" s="12">
        <v>11.16</v>
      </c>
      <c r="E2604" s="53">
        <v>4.84</v>
      </c>
      <c r="F2604" s="12">
        <v>54.01</v>
      </c>
      <c r="G2604" s="12"/>
    </row>
    <row r="2605" customHeight="1" spans="1:7">
      <c r="A2605" s="12">
        <v>2601</v>
      </c>
      <c r="B2605" s="12" t="s">
        <v>26680</v>
      </c>
      <c r="C2605" s="12" t="s">
        <v>34319</v>
      </c>
      <c r="D2605" s="12">
        <v>19.22</v>
      </c>
      <c r="E2605" s="53">
        <v>4.84</v>
      </c>
      <c r="F2605" s="12">
        <v>93.02</v>
      </c>
      <c r="G2605" s="12"/>
    </row>
    <row r="2606" customHeight="1" spans="1:7">
      <c r="A2606" s="12">
        <v>2602</v>
      </c>
      <c r="B2606" s="12" t="s">
        <v>34331</v>
      </c>
      <c r="C2606" s="12" t="s">
        <v>34319</v>
      </c>
      <c r="D2606" s="12">
        <v>2.79</v>
      </c>
      <c r="E2606" s="53">
        <v>4.84</v>
      </c>
      <c r="F2606" s="12">
        <v>13.5</v>
      </c>
      <c r="G2606" s="12"/>
    </row>
    <row r="2607" customHeight="1" spans="1:7">
      <c r="A2607" s="12">
        <v>2603</v>
      </c>
      <c r="B2607" s="12" t="s">
        <v>34332</v>
      </c>
      <c r="C2607" s="12" t="s">
        <v>34319</v>
      </c>
      <c r="D2607" s="12">
        <v>0.92</v>
      </c>
      <c r="E2607" s="53">
        <v>4.84</v>
      </c>
      <c r="F2607" s="12">
        <v>4.45</v>
      </c>
      <c r="G2607" s="12"/>
    </row>
    <row r="2608" customHeight="1" spans="1:7">
      <c r="A2608" s="12">
        <v>2604</v>
      </c>
      <c r="B2608" s="12" t="s">
        <v>34333</v>
      </c>
      <c r="C2608" s="12" t="s">
        <v>34319</v>
      </c>
      <c r="D2608" s="12">
        <v>5.85</v>
      </c>
      <c r="E2608" s="53">
        <v>4.84</v>
      </c>
      <c r="F2608" s="12">
        <v>28.31</v>
      </c>
      <c r="G2608" s="12"/>
    </row>
    <row r="2609" customHeight="1" spans="1:7">
      <c r="A2609" s="12">
        <v>2605</v>
      </c>
      <c r="B2609" s="12" t="s">
        <v>34334</v>
      </c>
      <c r="C2609" s="12" t="s">
        <v>34319</v>
      </c>
      <c r="D2609" s="12">
        <v>6.33</v>
      </c>
      <c r="E2609" s="53">
        <v>4.84</v>
      </c>
      <c r="F2609" s="12">
        <v>30.64</v>
      </c>
      <c r="G2609" s="12"/>
    </row>
    <row r="2610" customHeight="1" spans="1:7">
      <c r="A2610" s="12">
        <v>2606</v>
      </c>
      <c r="B2610" s="12" t="s">
        <v>15876</v>
      </c>
      <c r="C2610" s="12" t="s">
        <v>34319</v>
      </c>
      <c r="D2610" s="12">
        <v>12.84</v>
      </c>
      <c r="E2610" s="53">
        <v>4.84</v>
      </c>
      <c r="F2610" s="12">
        <v>62.15</v>
      </c>
      <c r="G2610" s="12"/>
    </row>
    <row r="2611" customHeight="1" spans="1:7">
      <c r="A2611" s="12">
        <v>2607</v>
      </c>
      <c r="B2611" s="12" t="s">
        <v>3679</v>
      </c>
      <c r="C2611" s="12" t="s">
        <v>34319</v>
      </c>
      <c r="D2611" s="12">
        <v>2.57</v>
      </c>
      <c r="E2611" s="53">
        <v>4.84</v>
      </c>
      <c r="F2611" s="12">
        <v>12.44</v>
      </c>
      <c r="G2611" s="12"/>
    </row>
    <row r="2612" customHeight="1" spans="1:7">
      <c r="A2612" s="12">
        <v>2608</v>
      </c>
      <c r="B2612" s="12" t="s">
        <v>34335</v>
      </c>
      <c r="C2612" s="12" t="s">
        <v>34319</v>
      </c>
      <c r="D2612" s="12">
        <v>8.6</v>
      </c>
      <c r="E2612" s="53">
        <v>4.84</v>
      </c>
      <c r="F2612" s="12">
        <v>41.62</v>
      </c>
      <c r="G2612" s="12"/>
    </row>
    <row r="2613" customHeight="1" spans="1:7">
      <c r="A2613" s="12">
        <v>2609</v>
      </c>
      <c r="B2613" s="12" t="s">
        <v>34336</v>
      </c>
      <c r="C2613" s="12" t="s">
        <v>34319</v>
      </c>
      <c r="D2613" s="12">
        <v>1.71</v>
      </c>
      <c r="E2613" s="53">
        <v>4.84</v>
      </c>
      <c r="F2613" s="12">
        <v>8.28</v>
      </c>
      <c r="G2613" s="12"/>
    </row>
    <row r="2614" customHeight="1" spans="1:7">
      <c r="A2614" s="12">
        <v>2610</v>
      </c>
      <c r="B2614" s="12" t="s">
        <v>34337</v>
      </c>
      <c r="C2614" s="12" t="s">
        <v>34319</v>
      </c>
      <c r="D2614" s="12">
        <v>9.86</v>
      </c>
      <c r="E2614" s="53">
        <v>4.84</v>
      </c>
      <c r="F2614" s="12">
        <v>47.72</v>
      </c>
      <c r="G2614" s="12"/>
    </row>
    <row r="2615" customHeight="1" spans="1:7">
      <c r="A2615" s="12">
        <v>2611</v>
      </c>
      <c r="B2615" s="12" t="s">
        <v>34338</v>
      </c>
      <c r="C2615" s="12" t="s">
        <v>34319</v>
      </c>
      <c r="D2615" s="12">
        <v>9.48</v>
      </c>
      <c r="E2615" s="53">
        <v>4.84</v>
      </c>
      <c r="F2615" s="12">
        <v>45.88</v>
      </c>
      <c r="G2615" s="12"/>
    </row>
    <row r="2616" customHeight="1" spans="1:7">
      <c r="A2616" s="12">
        <v>2612</v>
      </c>
      <c r="B2616" s="12" t="s">
        <v>34339</v>
      </c>
      <c r="C2616" s="12" t="s">
        <v>34319</v>
      </c>
      <c r="D2616" s="12">
        <v>2.11</v>
      </c>
      <c r="E2616" s="53">
        <v>4.84</v>
      </c>
      <c r="F2616" s="12">
        <v>10.21</v>
      </c>
      <c r="G2616" s="12"/>
    </row>
    <row r="2617" customHeight="1" spans="1:7">
      <c r="A2617" s="12">
        <v>2613</v>
      </c>
      <c r="B2617" s="12" t="s">
        <v>34340</v>
      </c>
      <c r="C2617" s="12" t="s">
        <v>34319</v>
      </c>
      <c r="D2617" s="12">
        <v>23.36</v>
      </c>
      <c r="E2617" s="53">
        <v>4.84</v>
      </c>
      <c r="F2617" s="12">
        <v>113.06</v>
      </c>
      <c r="G2617" s="12"/>
    </row>
    <row r="2618" customHeight="1" spans="1:7">
      <c r="A2618" s="12">
        <v>2614</v>
      </c>
      <c r="B2618" s="12" t="s">
        <v>34341</v>
      </c>
      <c r="C2618" s="12" t="s">
        <v>34319</v>
      </c>
      <c r="D2618" s="12">
        <v>1.56</v>
      </c>
      <c r="E2618" s="53">
        <v>4.84</v>
      </c>
      <c r="F2618" s="12">
        <v>7.55</v>
      </c>
      <c r="G2618" s="12"/>
    </row>
    <row r="2619" customHeight="1" spans="1:7">
      <c r="A2619" s="12">
        <v>2615</v>
      </c>
      <c r="B2619" s="12" t="s">
        <v>34342</v>
      </c>
      <c r="C2619" s="12" t="s">
        <v>34319</v>
      </c>
      <c r="D2619" s="12">
        <v>2.07</v>
      </c>
      <c r="E2619" s="53">
        <v>4.84</v>
      </c>
      <c r="F2619" s="12">
        <v>10.02</v>
      </c>
      <c r="G2619" s="12"/>
    </row>
    <row r="2620" customHeight="1" spans="1:7">
      <c r="A2620" s="12">
        <v>2616</v>
      </c>
      <c r="B2620" s="12" t="s">
        <v>2499</v>
      </c>
      <c r="C2620" s="12" t="s">
        <v>34319</v>
      </c>
      <c r="D2620" s="12">
        <v>11.97</v>
      </c>
      <c r="E2620" s="53">
        <v>4.84</v>
      </c>
      <c r="F2620" s="12">
        <v>57.93</v>
      </c>
      <c r="G2620" s="12"/>
    </row>
    <row r="2621" customHeight="1" spans="1:7">
      <c r="A2621" s="12">
        <v>2617</v>
      </c>
      <c r="B2621" s="12" t="s">
        <v>32758</v>
      </c>
      <c r="C2621" s="12" t="s">
        <v>34319</v>
      </c>
      <c r="D2621" s="12">
        <v>3.84</v>
      </c>
      <c r="E2621" s="53">
        <v>4.84</v>
      </c>
      <c r="F2621" s="12">
        <v>18.59</v>
      </c>
      <c r="G2621" s="12"/>
    </row>
    <row r="2622" customHeight="1" spans="1:7">
      <c r="A2622" s="12">
        <v>2618</v>
      </c>
      <c r="B2622" s="12" t="s">
        <v>34343</v>
      </c>
      <c r="C2622" s="12" t="s">
        <v>34344</v>
      </c>
      <c r="D2622" s="12">
        <v>46.96</v>
      </c>
      <c r="E2622" s="53">
        <v>4.84</v>
      </c>
      <c r="F2622" s="12">
        <v>227.29</v>
      </c>
      <c r="G2622" s="12"/>
    </row>
    <row r="2623" customHeight="1" spans="1:7">
      <c r="A2623" s="12">
        <v>2619</v>
      </c>
      <c r="B2623" s="12" t="s">
        <v>34345</v>
      </c>
      <c r="C2623" s="12" t="s">
        <v>34344</v>
      </c>
      <c r="D2623" s="12">
        <v>17.29</v>
      </c>
      <c r="E2623" s="53">
        <v>4.84</v>
      </c>
      <c r="F2623" s="12">
        <v>83.68</v>
      </c>
      <c r="G2623" s="12"/>
    </row>
    <row r="2624" customHeight="1" spans="1:7">
      <c r="A2624" s="12">
        <v>2620</v>
      </c>
      <c r="B2624" s="12" t="s">
        <v>19061</v>
      </c>
      <c r="C2624" s="12" t="s">
        <v>34344</v>
      </c>
      <c r="D2624" s="12">
        <v>21.92</v>
      </c>
      <c r="E2624" s="53">
        <v>4.84</v>
      </c>
      <c r="F2624" s="12">
        <v>106.09</v>
      </c>
      <c r="G2624" s="12"/>
    </row>
    <row r="2625" customHeight="1" spans="1:7">
      <c r="A2625" s="12">
        <v>2621</v>
      </c>
      <c r="B2625" s="12" t="s">
        <v>34346</v>
      </c>
      <c r="C2625" s="12" t="s">
        <v>34344</v>
      </c>
      <c r="D2625" s="12">
        <v>15.74</v>
      </c>
      <c r="E2625" s="53">
        <v>4.84</v>
      </c>
      <c r="F2625" s="12">
        <v>76.18</v>
      </c>
      <c r="G2625" s="12"/>
    </row>
    <row r="2626" customHeight="1" spans="1:7">
      <c r="A2626" s="12">
        <v>2622</v>
      </c>
      <c r="B2626" s="12" t="s">
        <v>34347</v>
      </c>
      <c r="C2626" s="12" t="s">
        <v>34344</v>
      </c>
      <c r="D2626" s="12">
        <v>17.33</v>
      </c>
      <c r="E2626" s="53">
        <v>4.84</v>
      </c>
      <c r="F2626" s="12">
        <v>83.88</v>
      </c>
      <c r="G2626" s="12"/>
    </row>
    <row r="2627" customHeight="1" spans="1:7">
      <c r="A2627" s="12">
        <v>2623</v>
      </c>
      <c r="B2627" s="12" t="s">
        <v>34348</v>
      </c>
      <c r="C2627" s="12" t="s">
        <v>34344</v>
      </c>
      <c r="D2627" s="12">
        <v>1.95</v>
      </c>
      <c r="E2627" s="53">
        <v>4.84</v>
      </c>
      <c r="F2627" s="12">
        <v>9.44</v>
      </c>
      <c r="G2627" s="12"/>
    </row>
    <row r="2628" customHeight="1" spans="1:7">
      <c r="A2628" s="12">
        <v>2624</v>
      </c>
      <c r="B2628" s="12" t="s">
        <v>19068</v>
      </c>
      <c r="C2628" s="12" t="s">
        <v>34344</v>
      </c>
      <c r="D2628" s="12">
        <v>5.25</v>
      </c>
      <c r="E2628" s="53">
        <v>4.84</v>
      </c>
      <c r="F2628" s="12">
        <v>25.41</v>
      </c>
      <c r="G2628" s="12"/>
    </row>
    <row r="2629" customHeight="1" spans="1:7">
      <c r="A2629" s="12">
        <v>2625</v>
      </c>
      <c r="B2629" s="12" t="s">
        <v>34349</v>
      </c>
      <c r="C2629" s="12" t="s">
        <v>34344</v>
      </c>
      <c r="D2629" s="12">
        <v>39.83</v>
      </c>
      <c r="E2629" s="53">
        <v>4.84</v>
      </c>
      <c r="F2629" s="12">
        <v>192.78</v>
      </c>
      <c r="G2629" s="12"/>
    </row>
    <row r="2630" customHeight="1" spans="1:7">
      <c r="A2630" s="12">
        <v>2626</v>
      </c>
      <c r="B2630" s="12" t="s">
        <v>34350</v>
      </c>
      <c r="C2630" s="12" t="s">
        <v>34344</v>
      </c>
      <c r="D2630" s="12">
        <v>25.69</v>
      </c>
      <c r="E2630" s="53">
        <v>4.84</v>
      </c>
      <c r="F2630" s="12">
        <v>124.34</v>
      </c>
      <c r="G2630" s="12"/>
    </row>
    <row r="2631" customHeight="1" spans="1:7">
      <c r="A2631" s="12">
        <v>2627</v>
      </c>
      <c r="B2631" s="12" t="s">
        <v>6747</v>
      </c>
      <c r="C2631" s="12" t="s">
        <v>34344</v>
      </c>
      <c r="D2631" s="12">
        <v>8.8</v>
      </c>
      <c r="E2631" s="53">
        <v>4.84</v>
      </c>
      <c r="F2631" s="12">
        <v>42.59</v>
      </c>
      <c r="G2631" s="12"/>
    </row>
    <row r="2632" customHeight="1" spans="1:7">
      <c r="A2632" s="12">
        <v>2628</v>
      </c>
      <c r="B2632" s="12" t="s">
        <v>34351</v>
      </c>
      <c r="C2632" s="12" t="s">
        <v>34344</v>
      </c>
      <c r="D2632" s="12">
        <v>21.6</v>
      </c>
      <c r="E2632" s="53">
        <v>4.84</v>
      </c>
      <c r="F2632" s="12">
        <v>104.54</v>
      </c>
      <c r="G2632" s="12"/>
    </row>
    <row r="2633" customHeight="1" spans="1:7">
      <c r="A2633" s="12">
        <v>2629</v>
      </c>
      <c r="B2633" s="12" t="s">
        <v>34352</v>
      </c>
      <c r="C2633" s="12" t="s">
        <v>34344</v>
      </c>
      <c r="D2633" s="12">
        <v>8.57</v>
      </c>
      <c r="E2633" s="53">
        <v>4.84</v>
      </c>
      <c r="F2633" s="12">
        <v>41.48</v>
      </c>
      <c r="G2633" s="12"/>
    </row>
    <row r="2634" customHeight="1" spans="1:7">
      <c r="A2634" s="12">
        <v>2630</v>
      </c>
      <c r="B2634" s="12" t="s">
        <v>34353</v>
      </c>
      <c r="C2634" s="12" t="s">
        <v>34344</v>
      </c>
      <c r="D2634" s="12">
        <v>54.85</v>
      </c>
      <c r="E2634" s="53">
        <v>4.84</v>
      </c>
      <c r="F2634" s="12">
        <v>265.47</v>
      </c>
      <c r="G2634" s="12"/>
    </row>
    <row r="2635" customHeight="1" spans="1:7">
      <c r="A2635" s="12">
        <v>2631</v>
      </c>
      <c r="B2635" s="12" t="s">
        <v>2912</v>
      </c>
      <c r="C2635" s="12" t="s">
        <v>34344</v>
      </c>
      <c r="D2635" s="12">
        <v>39.54</v>
      </c>
      <c r="E2635" s="53">
        <v>4.84</v>
      </c>
      <c r="F2635" s="12">
        <v>191.37</v>
      </c>
      <c r="G2635" s="12"/>
    </row>
    <row r="2636" customHeight="1" spans="1:7">
      <c r="A2636" s="12">
        <v>2632</v>
      </c>
      <c r="B2636" s="12" t="s">
        <v>34354</v>
      </c>
      <c r="C2636" s="12" t="s">
        <v>34344</v>
      </c>
      <c r="D2636" s="12">
        <v>29.65</v>
      </c>
      <c r="E2636" s="53">
        <v>4.84</v>
      </c>
      <c r="F2636" s="12">
        <v>143.51</v>
      </c>
      <c r="G2636" s="12"/>
    </row>
    <row r="2637" customHeight="1" spans="1:7">
      <c r="A2637" s="12">
        <v>2633</v>
      </c>
      <c r="B2637" s="12" t="s">
        <v>34355</v>
      </c>
      <c r="C2637" s="12" t="s">
        <v>34344</v>
      </c>
      <c r="D2637" s="12">
        <v>14.32</v>
      </c>
      <c r="E2637" s="53">
        <v>4.84</v>
      </c>
      <c r="F2637" s="12">
        <v>69.31</v>
      </c>
      <c r="G2637" s="12"/>
    </row>
    <row r="2638" customHeight="1" spans="1:7">
      <c r="A2638" s="12">
        <v>2634</v>
      </c>
      <c r="B2638" s="12" t="s">
        <v>823</v>
      </c>
      <c r="C2638" s="12" t="s">
        <v>34344</v>
      </c>
      <c r="D2638" s="12">
        <v>29.12</v>
      </c>
      <c r="E2638" s="53">
        <v>4.84</v>
      </c>
      <c r="F2638" s="12">
        <v>140.94</v>
      </c>
      <c r="G2638" s="12"/>
    </row>
    <row r="2639" customHeight="1" spans="1:7">
      <c r="A2639" s="12">
        <v>2635</v>
      </c>
      <c r="B2639" s="12" t="s">
        <v>34356</v>
      </c>
      <c r="C2639" s="12" t="s">
        <v>34344</v>
      </c>
      <c r="D2639" s="12">
        <v>62</v>
      </c>
      <c r="E2639" s="53">
        <v>4.84</v>
      </c>
      <c r="F2639" s="12">
        <v>300.08</v>
      </c>
      <c r="G2639" s="12"/>
    </row>
    <row r="2640" customHeight="1" spans="1:7">
      <c r="A2640" s="12">
        <v>2636</v>
      </c>
      <c r="B2640" s="12" t="s">
        <v>34357</v>
      </c>
      <c r="C2640" s="12" t="s">
        <v>34344</v>
      </c>
      <c r="D2640" s="12">
        <v>18.32</v>
      </c>
      <c r="E2640" s="53">
        <v>4.84</v>
      </c>
      <c r="F2640" s="12">
        <v>88.67</v>
      </c>
      <c r="G2640" s="12"/>
    </row>
    <row r="2641" customHeight="1" spans="1:7">
      <c r="A2641" s="12">
        <v>2637</v>
      </c>
      <c r="B2641" s="12" t="s">
        <v>34358</v>
      </c>
      <c r="C2641" s="12" t="s">
        <v>34344</v>
      </c>
      <c r="D2641" s="12">
        <v>39.59</v>
      </c>
      <c r="E2641" s="53">
        <v>4.84</v>
      </c>
      <c r="F2641" s="12">
        <v>191.62</v>
      </c>
      <c r="G2641" s="12"/>
    </row>
    <row r="2642" customHeight="1" spans="1:7">
      <c r="A2642" s="12">
        <v>2638</v>
      </c>
      <c r="B2642" s="12" t="s">
        <v>34359</v>
      </c>
      <c r="C2642" s="12" t="s">
        <v>34344</v>
      </c>
      <c r="D2642" s="12">
        <v>31.06</v>
      </c>
      <c r="E2642" s="53">
        <v>4.84</v>
      </c>
      <c r="F2642" s="12">
        <v>150.33</v>
      </c>
      <c r="G2642" s="12"/>
    </row>
    <row r="2643" customHeight="1" spans="1:7">
      <c r="A2643" s="12">
        <v>2639</v>
      </c>
      <c r="B2643" s="12" t="s">
        <v>34360</v>
      </c>
      <c r="C2643" s="12" t="s">
        <v>34344</v>
      </c>
      <c r="D2643" s="12">
        <v>28.69</v>
      </c>
      <c r="E2643" s="53">
        <v>4.84</v>
      </c>
      <c r="F2643" s="12">
        <v>138.86</v>
      </c>
      <c r="G2643" s="12"/>
    </row>
    <row r="2644" customHeight="1" spans="1:7">
      <c r="A2644" s="12">
        <v>2640</v>
      </c>
      <c r="B2644" s="12" t="s">
        <v>34361</v>
      </c>
      <c r="C2644" s="12" t="s">
        <v>34344</v>
      </c>
      <c r="D2644" s="12">
        <v>31.59</v>
      </c>
      <c r="E2644" s="53">
        <v>4.84</v>
      </c>
      <c r="F2644" s="12">
        <v>152.9</v>
      </c>
      <c r="G2644" s="12"/>
    </row>
    <row r="2645" customHeight="1" spans="1:7">
      <c r="A2645" s="12">
        <v>2641</v>
      </c>
      <c r="B2645" s="12" t="s">
        <v>34362</v>
      </c>
      <c r="C2645" s="12" t="s">
        <v>34344</v>
      </c>
      <c r="D2645" s="12">
        <v>0</v>
      </c>
      <c r="E2645" s="53">
        <v>4.84</v>
      </c>
      <c r="F2645" s="12">
        <v>0</v>
      </c>
      <c r="G2645" s="12"/>
    </row>
    <row r="2646" customHeight="1" spans="1:7">
      <c r="A2646" s="12">
        <v>2642</v>
      </c>
      <c r="B2646" s="12" t="s">
        <v>34363</v>
      </c>
      <c r="C2646" s="12" t="s">
        <v>34344</v>
      </c>
      <c r="D2646" s="12">
        <v>25.69</v>
      </c>
      <c r="E2646" s="53">
        <v>4.84</v>
      </c>
      <c r="F2646" s="12">
        <v>124.34</v>
      </c>
      <c r="G2646" s="12"/>
    </row>
    <row r="2647" customHeight="1" spans="1:7">
      <c r="A2647" s="12">
        <v>2643</v>
      </c>
      <c r="B2647" s="12" t="s">
        <v>3927</v>
      </c>
      <c r="C2647" s="12" t="s">
        <v>34344</v>
      </c>
      <c r="D2647" s="12">
        <v>15.27</v>
      </c>
      <c r="E2647" s="53">
        <v>4.84</v>
      </c>
      <c r="F2647" s="12">
        <v>73.91</v>
      </c>
      <c r="G2647" s="12"/>
    </row>
    <row r="2648" customHeight="1" spans="1:7">
      <c r="A2648" s="12">
        <v>2644</v>
      </c>
      <c r="B2648" s="12" t="s">
        <v>34364</v>
      </c>
      <c r="C2648" s="12" t="s">
        <v>34344</v>
      </c>
      <c r="D2648" s="12">
        <v>14.56</v>
      </c>
      <c r="E2648" s="53">
        <v>4.84</v>
      </c>
      <c r="F2648" s="12">
        <v>70.47</v>
      </c>
      <c r="G2648" s="12"/>
    </row>
    <row r="2649" customHeight="1" spans="1:7">
      <c r="A2649" s="12">
        <v>2645</v>
      </c>
      <c r="B2649" s="12" t="s">
        <v>18032</v>
      </c>
      <c r="C2649" s="12" t="s">
        <v>34344</v>
      </c>
      <c r="D2649" s="12">
        <v>39.58</v>
      </c>
      <c r="E2649" s="53">
        <v>4.84</v>
      </c>
      <c r="F2649" s="12">
        <v>191.57</v>
      </c>
      <c r="G2649" s="12"/>
    </row>
    <row r="2650" customHeight="1" spans="1:7">
      <c r="A2650" s="12">
        <v>2646</v>
      </c>
      <c r="B2650" s="12" t="s">
        <v>20581</v>
      </c>
      <c r="C2650" s="12" t="s">
        <v>34344</v>
      </c>
      <c r="D2650" s="12">
        <v>45.92</v>
      </c>
      <c r="E2650" s="53">
        <v>4.84</v>
      </c>
      <c r="F2650" s="12">
        <v>222.25</v>
      </c>
      <c r="G2650" s="12"/>
    </row>
    <row r="2651" customHeight="1" spans="1:7">
      <c r="A2651" s="12">
        <v>2647</v>
      </c>
      <c r="B2651" s="12" t="s">
        <v>34365</v>
      </c>
      <c r="C2651" s="12" t="s">
        <v>34344</v>
      </c>
      <c r="D2651" s="12">
        <v>15.91</v>
      </c>
      <c r="E2651" s="53">
        <v>4.84</v>
      </c>
      <c r="F2651" s="12">
        <v>77</v>
      </c>
      <c r="G2651" s="12"/>
    </row>
    <row r="2652" customHeight="1" spans="1:7">
      <c r="A2652" s="12">
        <v>2648</v>
      </c>
      <c r="B2652" s="12" t="s">
        <v>34366</v>
      </c>
      <c r="C2652" s="12" t="s">
        <v>34344</v>
      </c>
      <c r="D2652" s="12">
        <v>56.62</v>
      </c>
      <c r="E2652" s="53">
        <v>4.84</v>
      </c>
      <c r="F2652" s="12">
        <v>274.04</v>
      </c>
      <c r="G2652" s="12"/>
    </row>
    <row r="2653" customHeight="1" spans="1:7">
      <c r="A2653" s="12">
        <v>2649</v>
      </c>
      <c r="B2653" s="12" t="s">
        <v>34367</v>
      </c>
      <c r="C2653" s="12" t="s">
        <v>34344</v>
      </c>
      <c r="D2653" s="12">
        <v>48.83</v>
      </c>
      <c r="E2653" s="53">
        <v>4.84</v>
      </c>
      <c r="F2653" s="12">
        <v>236.34</v>
      </c>
      <c r="G2653" s="12"/>
    </row>
    <row r="2654" customHeight="1" spans="1:7">
      <c r="A2654" s="12">
        <v>2650</v>
      </c>
      <c r="B2654" s="12" t="s">
        <v>34368</v>
      </c>
      <c r="C2654" s="12" t="s">
        <v>34369</v>
      </c>
      <c r="D2654" s="12">
        <v>18.45</v>
      </c>
      <c r="E2654" s="53">
        <v>4.84</v>
      </c>
      <c r="F2654" s="12">
        <v>89.3</v>
      </c>
      <c r="G2654" s="12"/>
    </row>
    <row r="2655" customHeight="1" spans="1:7">
      <c r="A2655" s="12">
        <v>2651</v>
      </c>
      <c r="B2655" s="12" t="s">
        <v>34370</v>
      </c>
      <c r="C2655" s="12" t="s">
        <v>34369</v>
      </c>
      <c r="D2655" s="12">
        <v>64.13</v>
      </c>
      <c r="E2655" s="53">
        <v>4.84</v>
      </c>
      <c r="F2655" s="12">
        <v>310.39</v>
      </c>
      <c r="G2655" s="12"/>
    </row>
    <row r="2656" customHeight="1" spans="1:7">
      <c r="A2656" s="12">
        <v>2652</v>
      </c>
      <c r="B2656" s="12" t="s">
        <v>18810</v>
      </c>
      <c r="C2656" s="12" t="s">
        <v>34369</v>
      </c>
      <c r="D2656" s="12">
        <v>42.61</v>
      </c>
      <c r="E2656" s="53">
        <v>4.84</v>
      </c>
      <c r="F2656" s="12">
        <v>206.23</v>
      </c>
      <c r="G2656" s="12"/>
    </row>
    <row r="2657" customHeight="1" spans="1:7">
      <c r="A2657" s="12">
        <v>2653</v>
      </c>
      <c r="B2657" s="12" t="s">
        <v>34371</v>
      </c>
      <c r="C2657" s="12" t="s">
        <v>34369</v>
      </c>
      <c r="D2657" s="12">
        <v>33.09</v>
      </c>
      <c r="E2657" s="53">
        <v>4.84</v>
      </c>
      <c r="F2657" s="12">
        <v>160.16</v>
      </c>
      <c r="G2657" s="12"/>
    </row>
    <row r="2658" customHeight="1" spans="1:7">
      <c r="A2658" s="12">
        <v>2654</v>
      </c>
      <c r="B2658" s="12" t="s">
        <v>34372</v>
      </c>
      <c r="C2658" s="12" t="s">
        <v>34369</v>
      </c>
      <c r="D2658" s="12">
        <v>49.99</v>
      </c>
      <c r="E2658" s="53">
        <v>4.84</v>
      </c>
      <c r="F2658" s="12">
        <v>241.95</v>
      </c>
      <c r="G2658" s="12"/>
    </row>
    <row r="2659" customHeight="1" spans="1:7">
      <c r="A2659" s="12">
        <v>2655</v>
      </c>
      <c r="B2659" s="12" t="s">
        <v>34373</v>
      </c>
      <c r="C2659" s="12" t="s">
        <v>34369</v>
      </c>
      <c r="D2659" s="12">
        <v>480.92</v>
      </c>
      <c r="E2659" s="53">
        <v>4.84</v>
      </c>
      <c r="F2659" s="12">
        <v>2327.65</v>
      </c>
      <c r="G2659" s="12"/>
    </row>
    <row r="2660" customHeight="1" spans="1:7">
      <c r="A2660" s="12">
        <v>2656</v>
      </c>
      <c r="B2660" s="12" t="s">
        <v>34374</v>
      </c>
      <c r="C2660" s="12" t="s">
        <v>34369</v>
      </c>
      <c r="D2660" s="12">
        <v>37.34</v>
      </c>
      <c r="E2660" s="53">
        <v>4.84</v>
      </c>
      <c r="F2660" s="12">
        <v>180.73</v>
      </c>
      <c r="G2660" s="12"/>
    </row>
    <row r="2661" customHeight="1" spans="1:7">
      <c r="A2661" s="12">
        <v>2657</v>
      </c>
      <c r="B2661" s="12" t="s">
        <v>34375</v>
      </c>
      <c r="C2661" s="12" t="s">
        <v>34369</v>
      </c>
      <c r="D2661" s="12">
        <v>49.75</v>
      </c>
      <c r="E2661" s="53">
        <v>4.84</v>
      </c>
      <c r="F2661" s="12">
        <v>240.79</v>
      </c>
      <c r="G2661" s="12"/>
    </row>
    <row r="2662" customHeight="1" spans="1:7">
      <c r="A2662" s="12">
        <v>2658</v>
      </c>
      <c r="B2662" s="12" t="s">
        <v>6631</v>
      </c>
      <c r="C2662" s="12" t="s">
        <v>34369</v>
      </c>
      <c r="D2662" s="12">
        <v>3.74</v>
      </c>
      <c r="E2662" s="53">
        <v>4.84</v>
      </c>
      <c r="F2662" s="12">
        <v>18.1</v>
      </c>
      <c r="G2662" s="12"/>
    </row>
    <row r="2663" customHeight="1" spans="1:7">
      <c r="A2663" s="12">
        <v>2659</v>
      </c>
      <c r="B2663" s="12" t="s">
        <v>34376</v>
      </c>
      <c r="C2663" s="12" t="s">
        <v>34369</v>
      </c>
      <c r="D2663" s="12">
        <v>21.35</v>
      </c>
      <c r="E2663" s="53">
        <v>4.84</v>
      </c>
      <c r="F2663" s="12">
        <v>103.33</v>
      </c>
      <c r="G2663" s="12"/>
    </row>
    <row r="2664" customHeight="1" spans="1:7">
      <c r="A2664" s="12">
        <v>2660</v>
      </c>
      <c r="B2664" s="12" t="s">
        <v>34377</v>
      </c>
      <c r="C2664" s="12" t="s">
        <v>34369</v>
      </c>
      <c r="D2664" s="12">
        <v>8.85</v>
      </c>
      <c r="E2664" s="53">
        <v>4.84</v>
      </c>
      <c r="F2664" s="12">
        <v>42.83</v>
      </c>
      <c r="G2664" s="12"/>
    </row>
    <row r="2665" customHeight="1" spans="1:7">
      <c r="A2665" s="12">
        <v>2661</v>
      </c>
      <c r="B2665" s="12" t="s">
        <v>34378</v>
      </c>
      <c r="C2665" s="12" t="s">
        <v>34369</v>
      </c>
      <c r="D2665" s="12">
        <v>74.71</v>
      </c>
      <c r="E2665" s="53">
        <v>4.84</v>
      </c>
      <c r="F2665" s="12">
        <v>361.6</v>
      </c>
      <c r="G2665" s="12"/>
    </row>
    <row r="2666" customHeight="1" spans="1:7">
      <c r="A2666" s="12">
        <v>2662</v>
      </c>
      <c r="B2666" s="12" t="s">
        <v>34379</v>
      </c>
      <c r="C2666" s="12" t="s">
        <v>34369</v>
      </c>
      <c r="D2666" s="12">
        <v>50.97</v>
      </c>
      <c r="E2666" s="53">
        <v>4.84</v>
      </c>
      <c r="F2666" s="12">
        <v>246.69</v>
      </c>
      <c r="G2666" s="12"/>
    </row>
    <row r="2667" customHeight="1" spans="1:9">
      <c r="A2667" s="12">
        <v>2663</v>
      </c>
      <c r="B2667" s="12" t="s">
        <v>34380</v>
      </c>
      <c r="C2667" s="12" t="s">
        <v>34369</v>
      </c>
      <c r="D2667" s="12">
        <v>82.88</v>
      </c>
      <c r="E2667" s="53">
        <v>4.84</v>
      </c>
      <c r="F2667" s="12">
        <v>401.14</v>
      </c>
      <c r="G2667" s="12"/>
      <c r="I2667" s="3">
        <v>26732.71</v>
      </c>
    </row>
    <row r="2668" customHeight="1" spans="1:7">
      <c r="A2668" s="12">
        <v>2664</v>
      </c>
      <c r="B2668" s="12" t="s">
        <v>34381</v>
      </c>
      <c r="C2668" s="12" t="s">
        <v>34382</v>
      </c>
      <c r="D2668" s="62">
        <v>5</v>
      </c>
      <c r="E2668" s="53">
        <v>4.84</v>
      </c>
      <c r="F2668" s="12">
        <v>24.2</v>
      </c>
      <c r="G2668" s="12"/>
    </row>
    <row r="2669" customHeight="1" spans="1:7">
      <c r="A2669" s="12">
        <v>2665</v>
      </c>
      <c r="B2669" s="12" t="s">
        <v>34383</v>
      </c>
      <c r="C2669" s="12" t="s">
        <v>34382</v>
      </c>
      <c r="D2669" s="62">
        <v>5</v>
      </c>
      <c r="E2669" s="53">
        <v>4.84</v>
      </c>
      <c r="F2669" s="12">
        <v>24.2</v>
      </c>
      <c r="G2669" s="12"/>
    </row>
    <row r="2670" customHeight="1" spans="1:7">
      <c r="A2670" s="12">
        <v>2666</v>
      </c>
      <c r="B2670" s="12" t="s">
        <v>34384</v>
      </c>
      <c r="C2670" s="12" t="s">
        <v>34382</v>
      </c>
      <c r="D2670" s="62">
        <v>4</v>
      </c>
      <c r="E2670" s="53">
        <v>4.84</v>
      </c>
      <c r="F2670" s="12">
        <v>19.36</v>
      </c>
      <c r="G2670" s="12"/>
    </row>
    <row r="2671" customHeight="1" spans="1:7">
      <c r="A2671" s="12">
        <v>2667</v>
      </c>
      <c r="B2671" s="12" t="s">
        <v>3950</v>
      </c>
      <c r="C2671" s="12" t="s">
        <v>34382</v>
      </c>
      <c r="D2671" s="62">
        <v>1</v>
      </c>
      <c r="E2671" s="53">
        <v>4.84</v>
      </c>
      <c r="F2671" s="12">
        <v>4.84</v>
      </c>
      <c r="G2671" s="12"/>
    </row>
    <row r="2672" customHeight="1" spans="1:7">
      <c r="A2672" s="12">
        <v>2668</v>
      </c>
      <c r="B2672" s="12" t="s">
        <v>16747</v>
      </c>
      <c r="C2672" s="12" t="s">
        <v>34382</v>
      </c>
      <c r="D2672" s="62">
        <v>3.01</v>
      </c>
      <c r="E2672" s="53">
        <v>4.84</v>
      </c>
      <c r="F2672" s="12">
        <v>14.57</v>
      </c>
      <c r="G2672" s="12"/>
    </row>
    <row r="2673" customHeight="1" spans="1:7">
      <c r="A2673" s="12">
        <v>2669</v>
      </c>
      <c r="B2673" s="12" t="s">
        <v>180</v>
      </c>
      <c r="C2673" s="12" t="s">
        <v>34382</v>
      </c>
      <c r="D2673" s="62">
        <v>10.55</v>
      </c>
      <c r="E2673" s="53">
        <v>4.84</v>
      </c>
      <c r="F2673" s="12">
        <v>51.06</v>
      </c>
      <c r="G2673" s="12"/>
    </row>
    <row r="2674" customHeight="1" spans="1:7">
      <c r="A2674" s="12">
        <v>2670</v>
      </c>
      <c r="B2674" s="12" t="s">
        <v>6747</v>
      </c>
      <c r="C2674" s="12" t="s">
        <v>34382</v>
      </c>
      <c r="D2674" s="62">
        <v>16.01</v>
      </c>
      <c r="E2674" s="53">
        <v>4.84</v>
      </c>
      <c r="F2674" s="12">
        <v>77.49</v>
      </c>
      <c r="G2674" s="12"/>
    </row>
    <row r="2675" customHeight="1" spans="1:7">
      <c r="A2675" s="12">
        <v>2671</v>
      </c>
      <c r="B2675" s="12" t="s">
        <v>34385</v>
      </c>
      <c r="C2675" s="12" t="s">
        <v>34382</v>
      </c>
      <c r="D2675" s="62">
        <v>6.2</v>
      </c>
      <c r="E2675" s="53">
        <v>4.84</v>
      </c>
      <c r="F2675" s="12">
        <v>30.01</v>
      </c>
      <c r="G2675" s="12"/>
    </row>
    <row r="2676" customHeight="1" spans="1:7">
      <c r="A2676" s="12">
        <v>2672</v>
      </c>
      <c r="B2676" s="12" t="s">
        <v>21007</v>
      </c>
      <c r="C2676" s="12" t="s">
        <v>34382</v>
      </c>
      <c r="D2676" s="62">
        <v>17.6</v>
      </c>
      <c r="E2676" s="53">
        <v>4.84</v>
      </c>
      <c r="F2676" s="12">
        <v>85.18</v>
      </c>
      <c r="G2676" s="12"/>
    </row>
    <row r="2677" customHeight="1" spans="1:7">
      <c r="A2677" s="12">
        <v>2673</v>
      </c>
      <c r="B2677" s="12" t="s">
        <v>34386</v>
      </c>
      <c r="C2677" s="12" t="s">
        <v>34382</v>
      </c>
      <c r="D2677" s="62">
        <v>15.6</v>
      </c>
      <c r="E2677" s="53">
        <v>4.84</v>
      </c>
      <c r="F2677" s="12">
        <v>75.5</v>
      </c>
      <c r="G2677" s="12"/>
    </row>
    <row r="2678" customHeight="1" spans="1:7">
      <c r="A2678" s="12">
        <v>2674</v>
      </c>
      <c r="B2678" s="12" t="s">
        <v>34387</v>
      </c>
      <c r="C2678" s="12" t="s">
        <v>34382</v>
      </c>
      <c r="D2678" s="62">
        <v>4.5</v>
      </c>
      <c r="E2678" s="53">
        <v>4.84</v>
      </c>
      <c r="F2678" s="12">
        <v>21.78</v>
      </c>
      <c r="G2678" s="12"/>
    </row>
    <row r="2679" customHeight="1" spans="1:7">
      <c r="A2679" s="12">
        <v>2675</v>
      </c>
      <c r="B2679" s="12" t="s">
        <v>34388</v>
      </c>
      <c r="C2679" s="12" t="s">
        <v>34382</v>
      </c>
      <c r="D2679" s="62">
        <v>8</v>
      </c>
      <c r="E2679" s="53">
        <v>4.84</v>
      </c>
      <c r="F2679" s="12">
        <v>38.72</v>
      </c>
      <c r="G2679" s="12"/>
    </row>
    <row r="2680" customHeight="1" spans="1:7">
      <c r="A2680" s="12">
        <v>2676</v>
      </c>
      <c r="B2680" s="12" t="s">
        <v>34389</v>
      </c>
      <c r="C2680" s="12" t="s">
        <v>34382</v>
      </c>
      <c r="D2680" s="62">
        <v>7.79</v>
      </c>
      <c r="E2680" s="53">
        <v>4.84</v>
      </c>
      <c r="F2680" s="12">
        <v>37.7</v>
      </c>
      <c r="G2680" s="12"/>
    </row>
    <row r="2681" customHeight="1" spans="1:7">
      <c r="A2681" s="12">
        <v>2677</v>
      </c>
      <c r="B2681" s="12" t="s">
        <v>34390</v>
      </c>
      <c r="C2681" s="12" t="s">
        <v>34382</v>
      </c>
      <c r="D2681" s="62">
        <v>7.98</v>
      </c>
      <c r="E2681" s="53">
        <v>4.84</v>
      </c>
      <c r="F2681" s="12">
        <v>38.62</v>
      </c>
      <c r="G2681" s="12"/>
    </row>
    <row r="2682" customHeight="1" spans="1:7">
      <c r="A2682" s="12">
        <v>2678</v>
      </c>
      <c r="B2682" s="12" t="s">
        <v>34387</v>
      </c>
      <c r="C2682" s="12" t="s">
        <v>34391</v>
      </c>
      <c r="D2682" s="62">
        <v>7.3</v>
      </c>
      <c r="E2682" s="53">
        <v>4.84</v>
      </c>
      <c r="F2682" s="12">
        <v>35.33</v>
      </c>
      <c r="G2682" s="12"/>
    </row>
    <row r="2683" customHeight="1" spans="1:7">
      <c r="A2683" s="12">
        <v>2679</v>
      </c>
      <c r="B2683" s="12" t="s">
        <v>34392</v>
      </c>
      <c r="C2683" s="12" t="s">
        <v>34391</v>
      </c>
      <c r="D2683" s="62">
        <v>8.5</v>
      </c>
      <c r="E2683" s="53">
        <v>4.84</v>
      </c>
      <c r="F2683" s="12">
        <v>41.14</v>
      </c>
      <c r="G2683" s="12"/>
    </row>
    <row r="2684" customHeight="1" spans="1:7">
      <c r="A2684" s="12">
        <v>2680</v>
      </c>
      <c r="B2684" s="12" t="s">
        <v>11558</v>
      </c>
      <c r="C2684" s="12" t="s">
        <v>34391</v>
      </c>
      <c r="D2684" s="62">
        <v>24.83</v>
      </c>
      <c r="E2684" s="53">
        <v>4.84</v>
      </c>
      <c r="F2684" s="12">
        <v>120.18</v>
      </c>
      <c r="G2684" s="12"/>
    </row>
    <row r="2685" customHeight="1" spans="1:7">
      <c r="A2685" s="12">
        <v>2681</v>
      </c>
      <c r="B2685" s="12" t="s">
        <v>34393</v>
      </c>
      <c r="C2685" s="12" t="s">
        <v>34391</v>
      </c>
      <c r="D2685" s="62">
        <v>8.53</v>
      </c>
      <c r="E2685" s="53">
        <v>4.84</v>
      </c>
      <c r="F2685" s="12">
        <v>41.29</v>
      </c>
      <c r="G2685" s="12"/>
    </row>
    <row r="2686" customHeight="1" spans="1:7">
      <c r="A2686" s="12">
        <v>2682</v>
      </c>
      <c r="B2686" s="12" t="s">
        <v>34394</v>
      </c>
      <c r="C2686" s="12" t="s">
        <v>34391</v>
      </c>
      <c r="D2686" s="62">
        <v>11.3</v>
      </c>
      <c r="E2686" s="53">
        <v>4.84</v>
      </c>
      <c r="F2686" s="12">
        <v>54.69</v>
      </c>
      <c r="G2686" s="12"/>
    </row>
    <row r="2687" customHeight="1" spans="1:7">
      <c r="A2687" s="12">
        <v>2683</v>
      </c>
      <c r="B2687" s="12" t="s">
        <v>34395</v>
      </c>
      <c r="C2687" s="12" t="s">
        <v>34391</v>
      </c>
      <c r="D2687" s="62">
        <v>4.3</v>
      </c>
      <c r="E2687" s="53">
        <v>4.84</v>
      </c>
      <c r="F2687" s="12">
        <v>20.81</v>
      </c>
      <c r="G2687" s="12"/>
    </row>
    <row r="2688" customHeight="1" spans="1:7">
      <c r="A2688" s="12">
        <v>2684</v>
      </c>
      <c r="B2688" s="12" t="s">
        <v>34396</v>
      </c>
      <c r="C2688" s="12" t="s">
        <v>34391</v>
      </c>
      <c r="D2688" s="62">
        <v>2.7</v>
      </c>
      <c r="E2688" s="53">
        <v>4.84</v>
      </c>
      <c r="F2688" s="12">
        <v>13.07</v>
      </c>
      <c r="G2688" s="12"/>
    </row>
    <row r="2689" customHeight="1" spans="1:7">
      <c r="A2689" s="12">
        <v>2685</v>
      </c>
      <c r="B2689" s="12" t="s">
        <v>34397</v>
      </c>
      <c r="C2689" s="12" t="s">
        <v>34391</v>
      </c>
      <c r="D2689" s="62">
        <v>16</v>
      </c>
      <c r="E2689" s="53">
        <v>4.84</v>
      </c>
      <c r="F2689" s="12">
        <v>77.44</v>
      </c>
      <c r="G2689" s="12"/>
    </row>
    <row r="2690" customHeight="1" spans="1:7">
      <c r="A2690" s="12">
        <v>2686</v>
      </c>
      <c r="B2690" s="12" t="s">
        <v>8379</v>
      </c>
      <c r="C2690" s="12" t="s">
        <v>34391</v>
      </c>
      <c r="D2690" s="62">
        <v>2.06</v>
      </c>
      <c r="E2690" s="53">
        <v>4.84</v>
      </c>
      <c r="F2690" s="12">
        <v>9.97</v>
      </c>
      <c r="G2690" s="12"/>
    </row>
    <row r="2691" customHeight="1" spans="1:7">
      <c r="A2691" s="12">
        <v>2687</v>
      </c>
      <c r="B2691" s="12" t="s">
        <v>34398</v>
      </c>
      <c r="C2691" s="12" t="s">
        <v>34391</v>
      </c>
      <c r="D2691" s="62">
        <v>3.95</v>
      </c>
      <c r="E2691" s="53">
        <v>4.84</v>
      </c>
      <c r="F2691" s="12">
        <v>19.12</v>
      </c>
      <c r="G2691" s="12"/>
    </row>
    <row r="2692" customHeight="1" spans="1:7">
      <c r="A2692" s="12">
        <v>2688</v>
      </c>
      <c r="B2692" s="12" t="s">
        <v>34399</v>
      </c>
      <c r="C2692" s="12" t="s">
        <v>34391</v>
      </c>
      <c r="D2692" s="62">
        <v>5.23</v>
      </c>
      <c r="E2692" s="53">
        <v>4.84</v>
      </c>
      <c r="F2692" s="12">
        <v>25.31</v>
      </c>
      <c r="G2692" s="12"/>
    </row>
    <row r="2693" customHeight="1" spans="1:7">
      <c r="A2693" s="12">
        <v>2689</v>
      </c>
      <c r="B2693" s="12" t="s">
        <v>34400</v>
      </c>
      <c r="C2693" s="12" t="s">
        <v>34391</v>
      </c>
      <c r="D2693" s="62">
        <v>4.29</v>
      </c>
      <c r="E2693" s="53">
        <v>4.84</v>
      </c>
      <c r="F2693" s="12">
        <v>20.76</v>
      </c>
      <c r="G2693" s="12"/>
    </row>
    <row r="2694" customHeight="1" spans="1:7">
      <c r="A2694" s="12">
        <v>2690</v>
      </c>
      <c r="B2694" s="12" t="s">
        <v>34401</v>
      </c>
      <c r="C2694" s="12" t="s">
        <v>34391</v>
      </c>
      <c r="D2694" s="62">
        <v>13.8</v>
      </c>
      <c r="E2694" s="53">
        <v>4.84</v>
      </c>
      <c r="F2694" s="12">
        <v>66.79</v>
      </c>
      <c r="G2694" s="12"/>
    </row>
    <row r="2695" customHeight="1" spans="1:7">
      <c r="A2695" s="12">
        <v>2691</v>
      </c>
      <c r="B2695" s="12" t="s">
        <v>180</v>
      </c>
      <c r="C2695" s="12" t="s">
        <v>34391</v>
      </c>
      <c r="D2695" s="62">
        <v>11.98</v>
      </c>
      <c r="E2695" s="53">
        <v>4.84</v>
      </c>
      <c r="F2695" s="12">
        <v>57.98</v>
      </c>
      <c r="G2695" s="12"/>
    </row>
    <row r="2696" s="3" customFormat="1" customHeight="1" spans="1:7">
      <c r="A2696" s="12">
        <v>2692</v>
      </c>
      <c r="B2696" s="12" t="s">
        <v>34402</v>
      </c>
      <c r="C2696" s="12" t="s">
        <v>34403</v>
      </c>
      <c r="D2696" s="62">
        <v>525.69</v>
      </c>
      <c r="E2696" s="53">
        <v>4.84</v>
      </c>
      <c r="F2696" s="12">
        <v>2544.34</v>
      </c>
      <c r="G2696" s="12"/>
    </row>
    <row r="2697" customHeight="1" spans="1:7">
      <c r="A2697" s="12">
        <v>2693</v>
      </c>
      <c r="B2697" s="12" t="s">
        <v>34404</v>
      </c>
      <c r="C2697" s="12" t="s">
        <v>34403</v>
      </c>
      <c r="D2697" s="62">
        <v>1.5</v>
      </c>
      <c r="E2697" s="53">
        <v>4.84</v>
      </c>
      <c r="F2697" s="12">
        <v>7.26</v>
      </c>
      <c r="G2697" s="12"/>
    </row>
    <row r="2698" customHeight="1" spans="1:7">
      <c r="A2698" s="12">
        <v>2694</v>
      </c>
      <c r="B2698" s="12" t="s">
        <v>34405</v>
      </c>
      <c r="C2698" s="12" t="s">
        <v>34403</v>
      </c>
      <c r="D2698" s="62">
        <v>6</v>
      </c>
      <c r="E2698" s="53">
        <v>4.84</v>
      </c>
      <c r="F2698" s="12">
        <v>29.04</v>
      </c>
      <c r="G2698" s="12"/>
    </row>
    <row r="2699" customHeight="1" spans="1:7">
      <c r="A2699" s="12">
        <v>2695</v>
      </c>
      <c r="B2699" s="12" t="s">
        <v>7585</v>
      </c>
      <c r="C2699" s="12" t="s">
        <v>34403</v>
      </c>
      <c r="D2699" s="62">
        <v>0.6</v>
      </c>
      <c r="E2699" s="53">
        <v>4.84</v>
      </c>
      <c r="F2699" s="12">
        <v>2.9</v>
      </c>
      <c r="G2699" s="12"/>
    </row>
    <row r="2700" customHeight="1" spans="1:7">
      <c r="A2700" s="12">
        <v>2696</v>
      </c>
      <c r="B2700" s="12" t="s">
        <v>2243</v>
      </c>
      <c r="C2700" s="12" t="s">
        <v>34403</v>
      </c>
      <c r="D2700" s="62">
        <v>2</v>
      </c>
      <c r="E2700" s="53">
        <v>4.84</v>
      </c>
      <c r="F2700" s="12">
        <v>9.68</v>
      </c>
      <c r="G2700" s="12"/>
    </row>
    <row r="2701" customHeight="1" spans="1:7">
      <c r="A2701" s="12">
        <v>2697</v>
      </c>
      <c r="B2701" s="12" t="s">
        <v>7384</v>
      </c>
      <c r="C2701" s="12" t="s">
        <v>34403</v>
      </c>
      <c r="D2701" s="62">
        <v>3</v>
      </c>
      <c r="E2701" s="53">
        <v>4.84</v>
      </c>
      <c r="F2701" s="12">
        <v>14.52</v>
      </c>
      <c r="G2701" s="12"/>
    </row>
    <row r="2702" customHeight="1" spans="1:7">
      <c r="A2702" s="12">
        <v>2698</v>
      </c>
      <c r="B2702" s="12" t="s">
        <v>34406</v>
      </c>
      <c r="C2702" s="12" t="s">
        <v>34403</v>
      </c>
      <c r="D2702" s="62">
        <v>2</v>
      </c>
      <c r="E2702" s="53">
        <v>4.84</v>
      </c>
      <c r="F2702" s="12">
        <v>9.68</v>
      </c>
      <c r="G2702" s="12"/>
    </row>
    <row r="2703" customHeight="1" spans="1:7">
      <c r="A2703" s="12">
        <v>2699</v>
      </c>
      <c r="B2703" s="12" t="s">
        <v>1308</v>
      </c>
      <c r="C2703" s="12" t="s">
        <v>34403</v>
      </c>
      <c r="D2703" s="62">
        <v>2</v>
      </c>
      <c r="E2703" s="53">
        <v>4.84</v>
      </c>
      <c r="F2703" s="12">
        <v>9.68</v>
      </c>
      <c r="G2703" s="12"/>
    </row>
    <row r="2704" customHeight="1" spans="1:7">
      <c r="A2704" s="12">
        <v>2700</v>
      </c>
      <c r="B2704" s="12" t="s">
        <v>1428</v>
      </c>
      <c r="C2704" s="12" t="s">
        <v>34403</v>
      </c>
      <c r="D2704" s="62">
        <v>2</v>
      </c>
      <c r="E2704" s="53">
        <v>4.84</v>
      </c>
      <c r="F2704" s="12">
        <v>9.68</v>
      </c>
      <c r="G2704" s="12"/>
    </row>
    <row r="2705" customHeight="1" spans="1:7">
      <c r="A2705" s="12">
        <v>2701</v>
      </c>
      <c r="B2705" s="52" t="s">
        <v>34407</v>
      </c>
      <c r="C2705" s="12" t="s">
        <v>34408</v>
      </c>
      <c r="D2705" s="62">
        <v>15.15</v>
      </c>
      <c r="E2705" s="53">
        <v>4.84</v>
      </c>
      <c r="F2705" s="12">
        <v>73.33</v>
      </c>
      <c r="G2705" s="12"/>
    </row>
    <row r="2706" customHeight="1" spans="1:7">
      <c r="A2706" s="12">
        <v>2702</v>
      </c>
      <c r="B2706" s="12" t="s">
        <v>17742</v>
      </c>
      <c r="C2706" s="12" t="s">
        <v>34408</v>
      </c>
      <c r="D2706" s="62">
        <v>20.05</v>
      </c>
      <c r="E2706" s="53">
        <v>4.84</v>
      </c>
      <c r="F2706" s="12">
        <v>97.04</v>
      </c>
      <c r="G2706" s="12"/>
    </row>
    <row r="2707" customHeight="1" spans="1:7">
      <c r="A2707" s="12">
        <v>2703</v>
      </c>
      <c r="B2707" s="13" t="s">
        <v>34409</v>
      </c>
      <c r="C2707" s="12" t="s">
        <v>34408</v>
      </c>
      <c r="D2707" s="62">
        <v>90.72</v>
      </c>
      <c r="E2707" s="53">
        <v>4.84</v>
      </c>
      <c r="F2707" s="12">
        <v>439.08</v>
      </c>
      <c r="G2707" s="12"/>
    </row>
    <row r="2708" customHeight="1" spans="1:7">
      <c r="A2708" s="12">
        <v>2704</v>
      </c>
      <c r="B2708" s="13" t="s">
        <v>17744</v>
      </c>
      <c r="C2708" s="12" t="s">
        <v>34408</v>
      </c>
      <c r="D2708" s="62">
        <v>11.86</v>
      </c>
      <c r="E2708" s="53">
        <v>4.84</v>
      </c>
      <c r="F2708" s="12">
        <v>57.4</v>
      </c>
      <c r="G2708" s="12"/>
    </row>
    <row r="2709" customHeight="1" spans="1:7">
      <c r="A2709" s="12">
        <v>2705</v>
      </c>
      <c r="B2709" s="52" t="s">
        <v>34410</v>
      </c>
      <c r="C2709" s="12" t="s">
        <v>34408</v>
      </c>
      <c r="D2709" s="62">
        <v>16.05</v>
      </c>
      <c r="E2709" s="53">
        <v>4.84</v>
      </c>
      <c r="F2709" s="12">
        <v>77.68</v>
      </c>
      <c r="G2709" s="12"/>
    </row>
    <row r="2710" customHeight="1" spans="1:7">
      <c r="A2710" s="12">
        <v>2706</v>
      </c>
      <c r="B2710" s="52" t="s">
        <v>34411</v>
      </c>
      <c r="C2710" s="12" t="s">
        <v>34408</v>
      </c>
      <c r="D2710" s="62">
        <v>4</v>
      </c>
      <c r="E2710" s="53">
        <v>4.84</v>
      </c>
      <c r="F2710" s="12">
        <v>19.36</v>
      </c>
      <c r="G2710" s="12"/>
    </row>
    <row r="2711" customHeight="1" spans="1:7">
      <c r="A2711" s="12">
        <v>2707</v>
      </c>
      <c r="B2711" s="12" t="s">
        <v>33833</v>
      </c>
      <c r="C2711" s="12" t="s">
        <v>34408</v>
      </c>
      <c r="D2711" s="62">
        <v>1.5</v>
      </c>
      <c r="E2711" s="53">
        <v>4.84</v>
      </c>
      <c r="F2711" s="12">
        <v>7.26</v>
      </c>
      <c r="G2711" s="12"/>
    </row>
    <row r="2712" customHeight="1" spans="1:7">
      <c r="A2712" s="12">
        <v>2708</v>
      </c>
      <c r="B2712" s="12" t="s">
        <v>17627</v>
      </c>
      <c r="C2712" s="12" t="s">
        <v>34408</v>
      </c>
      <c r="D2712" s="62">
        <v>1.6</v>
      </c>
      <c r="E2712" s="53">
        <v>4.84</v>
      </c>
      <c r="F2712" s="12">
        <v>7.74</v>
      </c>
      <c r="G2712" s="12"/>
    </row>
    <row r="2713" customHeight="1" spans="1:7">
      <c r="A2713" s="12">
        <v>2709</v>
      </c>
      <c r="B2713" s="12" t="s">
        <v>34412</v>
      </c>
      <c r="C2713" s="12" t="s">
        <v>34408</v>
      </c>
      <c r="D2713" s="62">
        <v>1</v>
      </c>
      <c r="E2713" s="53">
        <v>4.84</v>
      </c>
      <c r="F2713" s="12">
        <v>4.84</v>
      </c>
      <c r="G2713" s="12"/>
    </row>
    <row r="2714" customHeight="1" spans="1:7">
      <c r="A2714" s="12">
        <v>2710</v>
      </c>
      <c r="B2714" s="12" t="s">
        <v>34413</v>
      </c>
      <c r="C2714" s="12" t="s">
        <v>34414</v>
      </c>
      <c r="D2714" s="62">
        <v>6.73</v>
      </c>
      <c r="E2714" s="53">
        <v>4.84</v>
      </c>
      <c r="F2714" s="12">
        <v>32.57</v>
      </c>
      <c r="G2714" s="12"/>
    </row>
    <row r="2715" customHeight="1" spans="1:7">
      <c r="A2715" s="12">
        <v>2711</v>
      </c>
      <c r="B2715" s="12" t="s">
        <v>34415</v>
      </c>
      <c r="C2715" s="12" t="s">
        <v>34414</v>
      </c>
      <c r="D2715" s="62">
        <v>29.61</v>
      </c>
      <c r="E2715" s="53">
        <v>4.84</v>
      </c>
      <c r="F2715" s="12">
        <v>143.31</v>
      </c>
      <c r="G2715" s="12"/>
    </row>
    <row r="2716" customHeight="1" spans="1:7">
      <c r="A2716" s="12">
        <v>2712</v>
      </c>
      <c r="B2716" s="12" t="s">
        <v>34416</v>
      </c>
      <c r="C2716" s="12" t="s">
        <v>34414</v>
      </c>
      <c r="D2716" s="62">
        <v>27.76</v>
      </c>
      <c r="E2716" s="53">
        <v>4.84</v>
      </c>
      <c r="F2716" s="12">
        <v>134.36</v>
      </c>
      <c r="G2716" s="12"/>
    </row>
    <row r="2717" customHeight="1" spans="1:7">
      <c r="A2717" s="12">
        <v>2713</v>
      </c>
      <c r="B2717" s="12" t="s">
        <v>34417</v>
      </c>
      <c r="C2717" s="12" t="s">
        <v>34414</v>
      </c>
      <c r="D2717" s="62">
        <v>9.45</v>
      </c>
      <c r="E2717" s="53">
        <v>4.84</v>
      </c>
      <c r="F2717" s="12">
        <v>45.74</v>
      </c>
      <c r="G2717" s="12"/>
    </row>
    <row r="2718" customHeight="1" spans="1:7">
      <c r="A2718" s="12">
        <v>2714</v>
      </c>
      <c r="B2718" s="12" t="s">
        <v>17612</v>
      </c>
      <c r="C2718" s="12" t="s">
        <v>34414</v>
      </c>
      <c r="D2718" s="62">
        <v>51.96</v>
      </c>
      <c r="E2718" s="53">
        <v>4.84</v>
      </c>
      <c r="F2718" s="12">
        <v>251.49</v>
      </c>
      <c r="G2718" s="12"/>
    </row>
    <row r="2719" customHeight="1" spans="1:7">
      <c r="A2719" s="12">
        <v>2715</v>
      </c>
      <c r="B2719" s="12" t="s">
        <v>34418</v>
      </c>
      <c r="C2719" s="12" t="s">
        <v>34414</v>
      </c>
      <c r="D2719" s="62">
        <v>3.05</v>
      </c>
      <c r="E2719" s="53">
        <v>4.84</v>
      </c>
      <c r="F2719" s="12">
        <v>14.76</v>
      </c>
      <c r="G2719" s="12"/>
    </row>
    <row r="2720" customHeight="1" spans="1:7">
      <c r="A2720" s="12">
        <v>2716</v>
      </c>
      <c r="B2720" s="12" t="s">
        <v>34419</v>
      </c>
      <c r="C2720" s="12" t="s">
        <v>34414</v>
      </c>
      <c r="D2720" s="62">
        <v>23.6</v>
      </c>
      <c r="E2720" s="53">
        <v>4.84</v>
      </c>
      <c r="F2720" s="12">
        <v>114.22</v>
      </c>
      <c r="G2720" s="12"/>
    </row>
    <row r="2721" customHeight="1" spans="1:7">
      <c r="A2721" s="12">
        <v>2717</v>
      </c>
      <c r="B2721" s="12" t="s">
        <v>20984</v>
      </c>
      <c r="C2721" s="12" t="s">
        <v>34414</v>
      </c>
      <c r="D2721" s="62">
        <v>36.04</v>
      </c>
      <c r="E2721" s="53">
        <v>4.84</v>
      </c>
      <c r="F2721" s="12">
        <v>174.43</v>
      </c>
      <c r="G2721" s="12"/>
    </row>
    <row r="2722" customHeight="1" spans="1:7">
      <c r="A2722" s="12">
        <v>2718</v>
      </c>
      <c r="B2722" s="12" t="s">
        <v>34420</v>
      </c>
      <c r="C2722" s="12" t="s">
        <v>34414</v>
      </c>
      <c r="D2722" s="62">
        <v>18.02</v>
      </c>
      <c r="E2722" s="53">
        <v>4.84</v>
      </c>
      <c r="F2722" s="12">
        <v>87.22</v>
      </c>
      <c r="G2722" s="12"/>
    </row>
    <row r="2723" customHeight="1" spans="1:7">
      <c r="A2723" s="12">
        <v>2719</v>
      </c>
      <c r="B2723" s="12" t="s">
        <v>33531</v>
      </c>
      <c r="C2723" s="12" t="s">
        <v>34414</v>
      </c>
      <c r="D2723" s="62">
        <v>15.4</v>
      </c>
      <c r="E2723" s="53">
        <v>4.84</v>
      </c>
      <c r="F2723" s="12">
        <v>74.54</v>
      </c>
      <c r="G2723" s="12"/>
    </row>
    <row r="2724" customHeight="1" spans="1:7">
      <c r="A2724" s="12">
        <v>2720</v>
      </c>
      <c r="B2724" s="12" t="s">
        <v>34421</v>
      </c>
      <c r="C2724" s="12" t="s">
        <v>34414</v>
      </c>
      <c r="D2724" s="62">
        <v>4</v>
      </c>
      <c r="E2724" s="53">
        <v>4.84</v>
      </c>
      <c r="F2724" s="12">
        <v>19.36</v>
      </c>
      <c r="G2724" s="12"/>
    </row>
    <row r="2725" customHeight="1" spans="1:7">
      <c r="A2725" s="12">
        <v>2721</v>
      </c>
      <c r="B2725" s="12" t="s">
        <v>34422</v>
      </c>
      <c r="C2725" s="12" t="s">
        <v>34414</v>
      </c>
      <c r="D2725" s="62">
        <v>2</v>
      </c>
      <c r="E2725" s="53">
        <v>4.84</v>
      </c>
      <c r="F2725" s="12">
        <v>9.68</v>
      </c>
      <c r="G2725" s="12"/>
    </row>
    <row r="2726" customHeight="1" spans="1:7">
      <c r="A2726" s="12">
        <v>2722</v>
      </c>
      <c r="B2726" s="12" t="s">
        <v>4214</v>
      </c>
      <c r="C2726" s="12" t="s">
        <v>34414</v>
      </c>
      <c r="D2726" s="62">
        <v>1</v>
      </c>
      <c r="E2726" s="53">
        <v>4.84</v>
      </c>
      <c r="F2726" s="12">
        <v>4.84</v>
      </c>
      <c r="G2726" s="12"/>
    </row>
    <row r="2727" customHeight="1" spans="1:7">
      <c r="A2727" s="12">
        <v>2723</v>
      </c>
      <c r="B2727" s="12" t="s">
        <v>13338</v>
      </c>
      <c r="C2727" s="12" t="s">
        <v>34414</v>
      </c>
      <c r="D2727" s="62">
        <v>22.68</v>
      </c>
      <c r="E2727" s="53">
        <v>4.84</v>
      </c>
      <c r="F2727" s="12">
        <v>109.77</v>
      </c>
      <c r="G2727" s="12"/>
    </row>
    <row r="2728" customHeight="1" spans="1:7">
      <c r="A2728" s="12">
        <v>2724</v>
      </c>
      <c r="B2728" s="12" t="s">
        <v>18748</v>
      </c>
      <c r="C2728" s="12" t="s">
        <v>34414</v>
      </c>
      <c r="D2728" s="62">
        <v>27.66</v>
      </c>
      <c r="E2728" s="53">
        <v>4.84</v>
      </c>
      <c r="F2728" s="12">
        <v>133.87</v>
      </c>
      <c r="G2728" s="12"/>
    </row>
    <row r="2729" customHeight="1" spans="1:7">
      <c r="A2729" s="12">
        <v>2725</v>
      </c>
      <c r="B2729" s="12" t="s">
        <v>34423</v>
      </c>
      <c r="C2729" s="12" t="s">
        <v>34414</v>
      </c>
      <c r="D2729" s="62">
        <v>15.53</v>
      </c>
      <c r="E2729" s="53">
        <v>4.84</v>
      </c>
      <c r="F2729" s="12">
        <v>75.17</v>
      </c>
      <c r="G2729" s="12"/>
    </row>
    <row r="2730" customHeight="1" spans="1:7">
      <c r="A2730" s="12">
        <v>2726</v>
      </c>
      <c r="B2730" s="12" t="s">
        <v>34424</v>
      </c>
      <c r="C2730" s="12" t="s">
        <v>34414</v>
      </c>
      <c r="D2730" s="62">
        <v>5.33</v>
      </c>
      <c r="E2730" s="53">
        <v>4.84</v>
      </c>
      <c r="F2730" s="12">
        <v>25.8</v>
      </c>
      <c r="G2730" s="12"/>
    </row>
    <row r="2731" customHeight="1" spans="1:7">
      <c r="A2731" s="12">
        <v>2727</v>
      </c>
      <c r="B2731" s="12" t="s">
        <v>34425</v>
      </c>
      <c r="C2731" s="12" t="s">
        <v>34414</v>
      </c>
      <c r="D2731" s="62">
        <v>12.45</v>
      </c>
      <c r="E2731" s="53">
        <v>4.84</v>
      </c>
      <c r="F2731" s="12">
        <v>60.26</v>
      </c>
      <c r="G2731" s="12"/>
    </row>
    <row r="2732" customHeight="1" spans="1:7">
      <c r="A2732" s="12">
        <v>2728</v>
      </c>
      <c r="B2732" s="12" t="s">
        <v>34426</v>
      </c>
      <c r="C2732" s="12" t="s">
        <v>34414</v>
      </c>
      <c r="D2732" s="62">
        <v>25.88</v>
      </c>
      <c r="E2732" s="53">
        <v>4.84</v>
      </c>
      <c r="F2732" s="12">
        <v>125.26</v>
      </c>
      <c r="G2732" s="12"/>
    </row>
    <row r="2733" customHeight="1" spans="1:7">
      <c r="A2733" s="12">
        <v>2729</v>
      </c>
      <c r="B2733" s="12" t="s">
        <v>34427</v>
      </c>
      <c r="C2733" s="12" t="s">
        <v>34414</v>
      </c>
      <c r="D2733" s="62">
        <v>18.54</v>
      </c>
      <c r="E2733" s="53">
        <v>4.84</v>
      </c>
      <c r="F2733" s="12">
        <v>89.73</v>
      </c>
      <c r="G2733" s="12"/>
    </row>
    <row r="2734" customHeight="1" spans="1:7">
      <c r="A2734" s="12">
        <v>2730</v>
      </c>
      <c r="B2734" s="12" t="s">
        <v>34428</v>
      </c>
      <c r="C2734" s="12" t="s">
        <v>34414</v>
      </c>
      <c r="D2734" s="62">
        <v>35.43</v>
      </c>
      <c r="E2734" s="53">
        <v>4.84</v>
      </c>
      <c r="F2734" s="12">
        <v>171.48</v>
      </c>
      <c r="G2734" s="12"/>
    </row>
    <row r="2735" customHeight="1" spans="1:7">
      <c r="A2735" s="12">
        <v>2731</v>
      </c>
      <c r="B2735" s="12" t="s">
        <v>34429</v>
      </c>
      <c r="C2735" s="12" t="s">
        <v>34414</v>
      </c>
      <c r="D2735" s="62">
        <v>10.72</v>
      </c>
      <c r="E2735" s="53">
        <v>4.84</v>
      </c>
      <c r="F2735" s="12">
        <v>51.88</v>
      </c>
      <c r="G2735" s="12"/>
    </row>
    <row r="2736" customHeight="1" spans="1:7">
      <c r="A2736" s="12">
        <v>2732</v>
      </c>
      <c r="B2736" s="12" t="s">
        <v>34430</v>
      </c>
      <c r="C2736" s="12" t="s">
        <v>34414</v>
      </c>
      <c r="D2736" s="62">
        <v>6</v>
      </c>
      <c r="E2736" s="53">
        <v>4.84</v>
      </c>
      <c r="F2736" s="12">
        <v>29.04</v>
      </c>
      <c r="G2736" s="12"/>
    </row>
    <row r="2737" s="3" customFormat="1" customHeight="1" spans="1:9">
      <c r="A2737" s="12">
        <v>2733</v>
      </c>
      <c r="B2737" s="12" t="s">
        <v>34431</v>
      </c>
      <c r="C2737" s="12" t="s">
        <v>34414</v>
      </c>
      <c r="D2737" s="62">
        <v>377.88</v>
      </c>
      <c r="E2737" s="53">
        <v>4.84</v>
      </c>
      <c r="F2737" s="12">
        <v>1828.94</v>
      </c>
      <c r="G2737" s="12"/>
      <c r="I2737" s="3">
        <v>8375.34</v>
      </c>
    </row>
    <row r="2738" customHeight="1" spans="1:7">
      <c r="A2738" s="12">
        <v>2734</v>
      </c>
      <c r="B2738" s="12" t="s">
        <v>29247</v>
      </c>
      <c r="C2738" s="12" t="s">
        <v>34432</v>
      </c>
      <c r="D2738" s="12">
        <v>8.46</v>
      </c>
      <c r="E2738" s="71">
        <v>4.84</v>
      </c>
      <c r="F2738" s="12">
        <v>40.95</v>
      </c>
      <c r="G2738" s="72"/>
    </row>
    <row r="2739" customHeight="1" spans="1:7">
      <c r="A2739" s="12">
        <v>2735</v>
      </c>
      <c r="B2739" s="12" t="s">
        <v>3624</v>
      </c>
      <c r="C2739" s="12" t="s">
        <v>34432</v>
      </c>
      <c r="D2739" s="12">
        <v>15.58</v>
      </c>
      <c r="E2739" s="71">
        <v>4.84</v>
      </c>
      <c r="F2739" s="12">
        <v>75.41</v>
      </c>
      <c r="G2739" s="72"/>
    </row>
    <row r="2740" customHeight="1" spans="1:7">
      <c r="A2740" s="12">
        <v>2736</v>
      </c>
      <c r="B2740" s="12" t="s">
        <v>5376</v>
      </c>
      <c r="C2740" s="12" t="s">
        <v>34432</v>
      </c>
      <c r="D2740" s="12">
        <v>7.01</v>
      </c>
      <c r="E2740" s="71">
        <v>4.84</v>
      </c>
      <c r="F2740" s="12">
        <v>33.93</v>
      </c>
      <c r="G2740" s="72"/>
    </row>
    <row r="2741" customHeight="1" spans="1:7">
      <c r="A2741" s="12">
        <v>2737</v>
      </c>
      <c r="B2741" s="12" t="s">
        <v>34433</v>
      </c>
      <c r="C2741" s="12" t="s">
        <v>34432</v>
      </c>
      <c r="D2741" s="12">
        <v>28.26</v>
      </c>
      <c r="E2741" s="71">
        <v>4.84</v>
      </c>
      <c r="F2741" s="12">
        <v>136.78</v>
      </c>
      <c r="G2741" s="72"/>
    </row>
    <row r="2742" customHeight="1" spans="1:7">
      <c r="A2742" s="12">
        <v>2738</v>
      </c>
      <c r="B2742" s="12" t="s">
        <v>34434</v>
      </c>
      <c r="C2742" s="12" t="s">
        <v>34432</v>
      </c>
      <c r="D2742" s="12">
        <v>14.55</v>
      </c>
      <c r="E2742" s="71">
        <v>4.84</v>
      </c>
      <c r="F2742" s="12">
        <v>70.42</v>
      </c>
      <c r="G2742" s="72"/>
    </row>
    <row r="2743" customHeight="1" spans="1:7">
      <c r="A2743" s="12">
        <v>2739</v>
      </c>
      <c r="B2743" s="12" t="s">
        <v>34435</v>
      </c>
      <c r="C2743" s="12" t="s">
        <v>34432</v>
      </c>
      <c r="D2743" s="12">
        <v>23.71</v>
      </c>
      <c r="E2743" s="71">
        <v>4.84</v>
      </c>
      <c r="F2743" s="12">
        <v>114.76</v>
      </c>
      <c r="G2743" s="72"/>
    </row>
    <row r="2744" customHeight="1" spans="1:7">
      <c r="A2744" s="12">
        <v>2740</v>
      </c>
      <c r="B2744" s="12" t="s">
        <v>34436</v>
      </c>
      <c r="C2744" s="12" t="s">
        <v>34432</v>
      </c>
      <c r="D2744" s="12">
        <v>34.23</v>
      </c>
      <c r="E2744" s="71">
        <v>4.84</v>
      </c>
      <c r="F2744" s="12">
        <v>165.67</v>
      </c>
      <c r="G2744" s="72"/>
    </row>
    <row r="2745" customHeight="1" spans="1:7">
      <c r="A2745" s="12">
        <v>2741</v>
      </c>
      <c r="B2745" s="12" t="s">
        <v>34437</v>
      </c>
      <c r="C2745" s="12" t="s">
        <v>34432</v>
      </c>
      <c r="D2745" s="12">
        <v>13.07</v>
      </c>
      <c r="E2745" s="71">
        <v>4.84</v>
      </c>
      <c r="F2745" s="12">
        <v>63.26</v>
      </c>
      <c r="G2745" s="72"/>
    </row>
    <row r="2746" customHeight="1" spans="1:7">
      <c r="A2746" s="12">
        <v>2742</v>
      </c>
      <c r="B2746" s="12" t="s">
        <v>34438</v>
      </c>
      <c r="C2746" s="12" t="s">
        <v>34432</v>
      </c>
      <c r="D2746" s="12">
        <v>9.83</v>
      </c>
      <c r="E2746" s="71">
        <v>4.84</v>
      </c>
      <c r="F2746" s="12">
        <v>47.58</v>
      </c>
      <c r="G2746" s="72"/>
    </row>
    <row r="2747" customHeight="1" spans="1:7">
      <c r="A2747" s="12">
        <v>2743</v>
      </c>
      <c r="B2747" s="12" t="s">
        <v>4287</v>
      </c>
      <c r="C2747" s="12" t="s">
        <v>34432</v>
      </c>
      <c r="D2747" s="12">
        <v>15.36</v>
      </c>
      <c r="E2747" s="71">
        <v>4.84</v>
      </c>
      <c r="F2747" s="12">
        <v>74.34</v>
      </c>
      <c r="G2747" s="72"/>
    </row>
    <row r="2748" customHeight="1" spans="1:7">
      <c r="A2748" s="12">
        <v>2744</v>
      </c>
      <c r="B2748" s="12" t="s">
        <v>2207</v>
      </c>
      <c r="C2748" s="12" t="s">
        <v>34432</v>
      </c>
      <c r="D2748" s="12">
        <v>18.48</v>
      </c>
      <c r="E2748" s="71">
        <v>4.84</v>
      </c>
      <c r="F2748" s="12">
        <v>89.44</v>
      </c>
      <c r="G2748" s="72"/>
    </row>
    <row r="2749" customHeight="1" spans="1:7">
      <c r="A2749" s="12">
        <v>2745</v>
      </c>
      <c r="B2749" s="12" t="s">
        <v>4425</v>
      </c>
      <c r="C2749" s="12" t="s">
        <v>34432</v>
      </c>
      <c r="D2749" s="12">
        <v>10.3</v>
      </c>
      <c r="E2749" s="71">
        <v>4.84</v>
      </c>
      <c r="F2749" s="12">
        <v>49.85</v>
      </c>
      <c r="G2749" s="72"/>
    </row>
    <row r="2750" customHeight="1" spans="1:7">
      <c r="A2750" s="12">
        <v>2746</v>
      </c>
      <c r="B2750" s="12" t="s">
        <v>3720</v>
      </c>
      <c r="C2750" s="12" t="s">
        <v>34432</v>
      </c>
      <c r="D2750" s="12">
        <v>12.16</v>
      </c>
      <c r="E2750" s="71">
        <v>4.84</v>
      </c>
      <c r="F2750" s="12">
        <v>58.85</v>
      </c>
      <c r="G2750" s="72"/>
    </row>
    <row r="2751" customHeight="1" spans="1:7">
      <c r="A2751" s="12">
        <v>2747</v>
      </c>
      <c r="B2751" s="12" t="s">
        <v>34439</v>
      </c>
      <c r="C2751" s="12" t="s">
        <v>34432</v>
      </c>
      <c r="D2751" s="12">
        <v>8.75</v>
      </c>
      <c r="E2751" s="71">
        <v>4.84</v>
      </c>
      <c r="F2751" s="12">
        <v>42.35</v>
      </c>
      <c r="G2751" s="72"/>
    </row>
    <row r="2752" customHeight="1" spans="1:7">
      <c r="A2752" s="12">
        <v>2748</v>
      </c>
      <c r="B2752" s="12" t="s">
        <v>4210</v>
      </c>
      <c r="C2752" s="12" t="s">
        <v>34432</v>
      </c>
      <c r="D2752" s="12">
        <v>26.17</v>
      </c>
      <c r="E2752" s="71">
        <v>4.84</v>
      </c>
      <c r="F2752" s="12">
        <v>126.66</v>
      </c>
      <c r="G2752" s="72"/>
    </row>
    <row r="2753" customHeight="1" spans="1:7">
      <c r="A2753" s="12">
        <v>2749</v>
      </c>
      <c r="B2753" s="12" t="s">
        <v>3632</v>
      </c>
      <c r="C2753" s="12" t="s">
        <v>34432</v>
      </c>
      <c r="D2753" s="12">
        <v>4.97</v>
      </c>
      <c r="E2753" s="71">
        <v>4.84</v>
      </c>
      <c r="F2753" s="12">
        <v>24.05</v>
      </c>
      <c r="G2753" s="72"/>
    </row>
    <row r="2754" customHeight="1" spans="1:7">
      <c r="A2754" s="12">
        <v>2750</v>
      </c>
      <c r="B2754" s="12" t="s">
        <v>3382</v>
      </c>
      <c r="C2754" s="12" t="s">
        <v>34432</v>
      </c>
      <c r="D2754" s="12">
        <v>19.31</v>
      </c>
      <c r="E2754" s="71">
        <v>4.84</v>
      </c>
      <c r="F2754" s="12">
        <v>93.46</v>
      </c>
      <c r="G2754" s="72"/>
    </row>
    <row r="2755" customHeight="1" spans="1:7">
      <c r="A2755" s="12">
        <v>2751</v>
      </c>
      <c r="B2755" s="12" t="s">
        <v>34440</v>
      </c>
      <c r="C2755" s="12" t="s">
        <v>34432</v>
      </c>
      <c r="D2755" s="12">
        <v>3.79</v>
      </c>
      <c r="E2755" s="71">
        <v>4.84</v>
      </c>
      <c r="F2755" s="12">
        <v>18.34</v>
      </c>
      <c r="G2755" s="72"/>
    </row>
    <row r="2756" customHeight="1" spans="1:7">
      <c r="A2756" s="12">
        <v>2752</v>
      </c>
      <c r="B2756" s="12" t="s">
        <v>34441</v>
      </c>
      <c r="C2756" s="12" t="s">
        <v>34432</v>
      </c>
      <c r="D2756" s="12">
        <v>3.33</v>
      </c>
      <c r="E2756" s="71">
        <v>4.84</v>
      </c>
      <c r="F2756" s="12">
        <v>16.12</v>
      </c>
      <c r="G2756" s="72"/>
    </row>
    <row r="2757" customHeight="1" spans="1:7">
      <c r="A2757" s="12">
        <v>2753</v>
      </c>
      <c r="B2757" s="12" t="s">
        <v>34442</v>
      </c>
      <c r="C2757" s="12" t="s">
        <v>34432</v>
      </c>
      <c r="D2757" s="12">
        <v>5</v>
      </c>
      <c r="E2757" s="71">
        <v>4.84</v>
      </c>
      <c r="F2757" s="12">
        <v>24.2</v>
      </c>
      <c r="G2757" s="72"/>
    </row>
    <row r="2758" customHeight="1" spans="1:7">
      <c r="A2758" s="12">
        <v>2754</v>
      </c>
      <c r="B2758" s="12" t="s">
        <v>3513</v>
      </c>
      <c r="C2758" s="12" t="s">
        <v>34432</v>
      </c>
      <c r="D2758" s="12">
        <v>28.69</v>
      </c>
      <c r="E2758" s="71">
        <v>4.84</v>
      </c>
      <c r="F2758" s="12">
        <v>138.86</v>
      </c>
      <c r="G2758" s="72"/>
    </row>
    <row r="2759" customHeight="1" spans="1:7">
      <c r="A2759" s="12">
        <v>2755</v>
      </c>
      <c r="B2759" s="12" t="s">
        <v>3599</v>
      </c>
      <c r="C2759" s="12" t="s">
        <v>34432</v>
      </c>
      <c r="D2759" s="12">
        <v>5.52</v>
      </c>
      <c r="E2759" s="71">
        <v>4.84</v>
      </c>
      <c r="F2759" s="12">
        <v>26.72</v>
      </c>
      <c r="G2759" s="72"/>
    </row>
    <row r="2760" customHeight="1" spans="1:7">
      <c r="A2760" s="12">
        <v>2756</v>
      </c>
      <c r="B2760" s="12" t="s">
        <v>4933</v>
      </c>
      <c r="C2760" s="12" t="s">
        <v>34432</v>
      </c>
      <c r="D2760" s="12">
        <v>8.52</v>
      </c>
      <c r="E2760" s="71">
        <v>4.84</v>
      </c>
      <c r="F2760" s="12">
        <v>41.24</v>
      </c>
      <c r="G2760" s="72"/>
    </row>
    <row r="2761" customHeight="1" spans="1:7">
      <c r="A2761" s="12">
        <v>2757</v>
      </c>
      <c r="B2761" s="12" t="s">
        <v>16449</v>
      </c>
      <c r="C2761" s="12" t="s">
        <v>34432</v>
      </c>
      <c r="D2761" s="12">
        <v>13.31</v>
      </c>
      <c r="E2761" s="71">
        <v>4.84</v>
      </c>
      <c r="F2761" s="12">
        <v>64.42</v>
      </c>
      <c r="G2761" s="72"/>
    </row>
    <row r="2762" customHeight="1" spans="1:7">
      <c r="A2762" s="12">
        <v>2758</v>
      </c>
      <c r="B2762" s="12" t="s">
        <v>34434</v>
      </c>
      <c r="C2762" s="12" t="s">
        <v>34432</v>
      </c>
      <c r="D2762" s="12">
        <v>8.71</v>
      </c>
      <c r="E2762" s="71">
        <v>4.84</v>
      </c>
      <c r="F2762" s="12">
        <v>42.16</v>
      </c>
      <c r="G2762" s="72"/>
    </row>
    <row r="2763" customHeight="1" spans="1:7">
      <c r="A2763" s="12">
        <v>2759</v>
      </c>
      <c r="B2763" s="12" t="s">
        <v>3504</v>
      </c>
      <c r="C2763" s="12" t="s">
        <v>34432</v>
      </c>
      <c r="D2763" s="12">
        <v>10</v>
      </c>
      <c r="E2763" s="71">
        <v>4.84</v>
      </c>
      <c r="F2763" s="12">
        <v>48.4</v>
      </c>
      <c r="G2763" s="72"/>
    </row>
    <row r="2764" customHeight="1" spans="1:7">
      <c r="A2764" s="12">
        <v>2760</v>
      </c>
      <c r="B2764" s="12" t="s">
        <v>3639</v>
      </c>
      <c r="C2764" s="12" t="s">
        <v>34432</v>
      </c>
      <c r="D2764" s="12">
        <v>14.19</v>
      </c>
      <c r="E2764" s="71">
        <v>4.84</v>
      </c>
      <c r="F2764" s="12">
        <v>68.68</v>
      </c>
      <c r="G2764" s="72"/>
    </row>
    <row r="2765" s="3" customFormat="1" customHeight="1" spans="1:7">
      <c r="A2765" s="12">
        <v>2761</v>
      </c>
      <c r="B2765" s="12" t="s">
        <v>3408</v>
      </c>
      <c r="C2765" s="12" t="s">
        <v>34432</v>
      </c>
      <c r="D2765" s="12">
        <v>18.78</v>
      </c>
      <c r="E2765" s="71">
        <v>4.84</v>
      </c>
      <c r="F2765" s="12">
        <v>90.9</v>
      </c>
      <c r="G2765" s="72"/>
    </row>
    <row r="2766" customHeight="1" spans="1:7">
      <c r="A2766" s="12">
        <v>2762</v>
      </c>
      <c r="B2766" s="12" t="s">
        <v>3434</v>
      </c>
      <c r="C2766" s="12" t="s">
        <v>34432</v>
      </c>
      <c r="D2766" s="12">
        <v>9.25</v>
      </c>
      <c r="E2766" s="71">
        <v>4.84</v>
      </c>
      <c r="F2766" s="12">
        <v>44.77</v>
      </c>
      <c r="G2766" s="72"/>
    </row>
    <row r="2767" customHeight="1" spans="1:7">
      <c r="A2767" s="12">
        <v>2763</v>
      </c>
      <c r="B2767" s="12" t="s">
        <v>25162</v>
      </c>
      <c r="C2767" s="12" t="s">
        <v>34432</v>
      </c>
      <c r="D2767" s="12">
        <v>6.3</v>
      </c>
      <c r="E2767" s="71">
        <v>4.84</v>
      </c>
      <c r="F2767" s="12">
        <v>30.49</v>
      </c>
      <c r="G2767" s="72"/>
    </row>
    <row r="2768" customHeight="1" spans="1:7">
      <c r="A2768" s="12">
        <v>2764</v>
      </c>
      <c r="B2768" s="12" t="s">
        <v>3365</v>
      </c>
      <c r="C2768" s="12" t="s">
        <v>34432</v>
      </c>
      <c r="D2768" s="12">
        <v>6.14</v>
      </c>
      <c r="E2768" s="71">
        <v>4.84</v>
      </c>
      <c r="F2768" s="12">
        <v>29.72</v>
      </c>
      <c r="G2768" s="72"/>
    </row>
    <row r="2769" customHeight="1" spans="1:7">
      <c r="A2769" s="12">
        <v>2765</v>
      </c>
      <c r="B2769" s="12" t="s">
        <v>4157</v>
      </c>
      <c r="C2769" s="12" t="s">
        <v>34432</v>
      </c>
      <c r="D2769" s="12">
        <v>8.45</v>
      </c>
      <c r="E2769" s="71">
        <v>4.84</v>
      </c>
      <c r="F2769" s="12">
        <v>40.9</v>
      </c>
      <c r="G2769" s="72"/>
    </row>
    <row r="2770" customHeight="1" spans="1:7">
      <c r="A2770" s="12">
        <v>2766</v>
      </c>
      <c r="B2770" s="12" t="s">
        <v>12382</v>
      </c>
      <c r="C2770" s="12" t="s">
        <v>34432</v>
      </c>
      <c r="D2770" s="12">
        <v>5.74</v>
      </c>
      <c r="E2770" s="71">
        <v>4.84</v>
      </c>
      <c r="F2770" s="12">
        <v>27.78</v>
      </c>
      <c r="G2770" s="72"/>
    </row>
    <row r="2771" customHeight="1" spans="1:7">
      <c r="A2771" s="12">
        <v>2767</v>
      </c>
      <c r="B2771" s="12" t="s">
        <v>4974</v>
      </c>
      <c r="C2771" s="12" t="s">
        <v>34432</v>
      </c>
      <c r="D2771" s="12">
        <v>9.96</v>
      </c>
      <c r="E2771" s="71">
        <v>4.84</v>
      </c>
      <c r="F2771" s="12">
        <v>48.21</v>
      </c>
      <c r="G2771" s="72"/>
    </row>
    <row r="2772" customHeight="1" spans="1:7">
      <c r="A2772" s="12">
        <v>2768</v>
      </c>
      <c r="B2772" s="12" t="s">
        <v>3307</v>
      </c>
      <c r="C2772" s="12" t="s">
        <v>34432</v>
      </c>
      <c r="D2772" s="12">
        <v>5.7</v>
      </c>
      <c r="E2772" s="71">
        <v>4.84</v>
      </c>
      <c r="F2772" s="12">
        <v>27.59</v>
      </c>
      <c r="G2772" s="72"/>
    </row>
    <row r="2773" customHeight="1" spans="1:7">
      <c r="A2773" s="12">
        <v>2769</v>
      </c>
      <c r="B2773" s="12" t="s">
        <v>5167</v>
      </c>
      <c r="C2773" s="12" t="s">
        <v>34432</v>
      </c>
      <c r="D2773" s="12">
        <v>6.05</v>
      </c>
      <c r="E2773" s="71">
        <v>4.84</v>
      </c>
      <c r="F2773" s="12">
        <v>29.28</v>
      </c>
      <c r="G2773" s="72"/>
    </row>
    <row r="2774" customHeight="1" spans="1:7">
      <c r="A2774" s="12">
        <v>2770</v>
      </c>
      <c r="B2774" s="12" t="s">
        <v>787</v>
      </c>
      <c r="C2774" s="12" t="s">
        <v>34432</v>
      </c>
      <c r="D2774" s="12">
        <v>10.09</v>
      </c>
      <c r="E2774" s="71">
        <v>4.84</v>
      </c>
      <c r="F2774" s="12">
        <v>48.84</v>
      </c>
      <c r="G2774" s="72"/>
    </row>
    <row r="2775" customHeight="1" spans="1:7">
      <c r="A2775" s="12">
        <v>2771</v>
      </c>
      <c r="B2775" s="12" t="s">
        <v>5938</v>
      </c>
      <c r="C2775" s="12" t="s">
        <v>34432</v>
      </c>
      <c r="D2775" s="12">
        <v>10.55</v>
      </c>
      <c r="E2775" s="71">
        <v>4.84</v>
      </c>
      <c r="F2775" s="12">
        <v>51.06</v>
      </c>
      <c r="G2775" s="72"/>
    </row>
    <row r="2776" customHeight="1" spans="1:7">
      <c r="A2776" s="12">
        <v>2772</v>
      </c>
      <c r="B2776" s="12" t="s">
        <v>34443</v>
      </c>
      <c r="C2776" s="12" t="s">
        <v>34432</v>
      </c>
      <c r="D2776" s="12">
        <v>7.9</v>
      </c>
      <c r="E2776" s="71">
        <v>4.84</v>
      </c>
      <c r="F2776" s="12">
        <v>38.24</v>
      </c>
      <c r="G2776" s="72"/>
    </row>
    <row r="2777" customHeight="1" spans="1:7">
      <c r="A2777" s="12">
        <v>2773</v>
      </c>
      <c r="B2777" s="12" t="s">
        <v>3409</v>
      </c>
      <c r="C2777" s="12" t="s">
        <v>34432</v>
      </c>
      <c r="D2777" s="12">
        <v>10.07</v>
      </c>
      <c r="E2777" s="71">
        <v>4.84</v>
      </c>
      <c r="F2777" s="12">
        <v>48.74</v>
      </c>
      <c r="G2777" s="72"/>
    </row>
    <row r="2778" customHeight="1" spans="1:7">
      <c r="A2778" s="12">
        <v>2774</v>
      </c>
      <c r="B2778" s="12" t="s">
        <v>34444</v>
      </c>
      <c r="C2778" s="12" t="s">
        <v>34432</v>
      </c>
      <c r="D2778" s="12">
        <v>9.53</v>
      </c>
      <c r="E2778" s="71">
        <v>4.84</v>
      </c>
      <c r="F2778" s="12">
        <v>46.13</v>
      </c>
      <c r="G2778" s="72"/>
    </row>
    <row r="2779" customHeight="1" spans="1:7">
      <c r="A2779" s="12">
        <v>2775</v>
      </c>
      <c r="B2779" s="12" t="s">
        <v>3556</v>
      </c>
      <c r="C2779" s="12" t="s">
        <v>34432</v>
      </c>
      <c r="D2779" s="12">
        <v>15.85</v>
      </c>
      <c r="E2779" s="71">
        <v>4.84</v>
      </c>
      <c r="F2779" s="12">
        <v>76.71</v>
      </c>
      <c r="G2779" s="72"/>
    </row>
    <row r="2780" customHeight="1" spans="1:7">
      <c r="A2780" s="12">
        <v>2776</v>
      </c>
      <c r="B2780" s="12" t="s">
        <v>4992</v>
      </c>
      <c r="C2780" s="12" t="s">
        <v>34432</v>
      </c>
      <c r="D2780" s="12">
        <v>32.5</v>
      </c>
      <c r="E2780" s="71">
        <v>4.84</v>
      </c>
      <c r="F2780" s="12">
        <v>157.3</v>
      </c>
      <c r="G2780" s="72"/>
    </row>
    <row r="2781" customHeight="1" spans="1:7">
      <c r="A2781" s="12">
        <v>2777</v>
      </c>
      <c r="B2781" s="12" t="s">
        <v>324</v>
      </c>
      <c r="C2781" s="12" t="s">
        <v>34432</v>
      </c>
      <c r="D2781" s="12">
        <v>7.07</v>
      </c>
      <c r="E2781" s="71">
        <v>4.84</v>
      </c>
      <c r="F2781" s="12">
        <v>34.22</v>
      </c>
      <c r="G2781" s="72"/>
    </row>
    <row r="2782" customHeight="1" spans="1:7">
      <c r="A2782" s="12">
        <v>2778</v>
      </c>
      <c r="B2782" s="12" t="s">
        <v>3427</v>
      </c>
      <c r="C2782" s="12" t="s">
        <v>34432</v>
      </c>
      <c r="D2782" s="12">
        <v>3.02</v>
      </c>
      <c r="E2782" s="71">
        <v>4.84</v>
      </c>
      <c r="F2782" s="12">
        <v>14.62</v>
      </c>
      <c r="G2782" s="72"/>
    </row>
    <row r="2783" customHeight="1" spans="1:7">
      <c r="A2783" s="12">
        <v>2779</v>
      </c>
      <c r="B2783" s="12" t="s">
        <v>15281</v>
      </c>
      <c r="C2783" s="12" t="s">
        <v>34432</v>
      </c>
      <c r="D2783" s="12">
        <v>11.03</v>
      </c>
      <c r="E2783" s="71">
        <v>4.84</v>
      </c>
      <c r="F2783" s="12">
        <v>53.39</v>
      </c>
      <c r="G2783" s="72"/>
    </row>
    <row r="2784" customHeight="1" spans="1:7">
      <c r="A2784" s="12">
        <v>2780</v>
      </c>
      <c r="B2784" s="12" t="s">
        <v>3639</v>
      </c>
      <c r="C2784" s="12" t="s">
        <v>34432</v>
      </c>
      <c r="D2784" s="12">
        <v>4.03</v>
      </c>
      <c r="E2784" s="71">
        <v>4.84</v>
      </c>
      <c r="F2784" s="12">
        <v>19.51</v>
      </c>
      <c r="G2784" s="72"/>
    </row>
    <row r="2785" customHeight="1" spans="1:7">
      <c r="A2785" s="12">
        <v>2781</v>
      </c>
      <c r="B2785" s="12" t="s">
        <v>4992</v>
      </c>
      <c r="C2785" s="12" t="s">
        <v>34432</v>
      </c>
      <c r="D2785" s="12">
        <v>1.97</v>
      </c>
      <c r="E2785" s="71">
        <v>4.84</v>
      </c>
      <c r="F2785" s="12">
        <v>9.53</v>
      </c>
      <c r="G2785" s="72"/>
    </row>
    <row r="2786" customHeight="1" spans="1:7">
      <c r="A2786" s="12">
        <v>2782</v>
      </c>
      <c r="B2786" s="12" t="s">
        <v>3938</v>
      </c>
      <c r="C2786" s="12" t="s">
        <v>34432</v>
      </c>
      <c r="D2786" s="12">
        <v>2.29</v>
      </c>
      <c r="E2786" s="71">
        <v>4.84</v>
      </c>
      <c r="F2786" s="12">
        <v>11.08</v>
      </c>
      <c r="G2786" s="72"/>
    </row>
    <row r="2787" customHeight="1" spans="1:7">
      <c r="A2787" s="12">
        <v>2783</v>
      </c>
      <c r="B2787" s="12" t="s">
        <v>324</v>
      </c>
      <c r="C2787" s="12" t="s">
        <v>34432</v>
      </c>
      <c r="D2787" s="12">
        <v>3.27</v>
      </c>
      <c r="E2787" s="71">
        <v>4.84</v>
      </c>
      <c r="F2787" s="12">
        <v>15.83</v>
      </c>
      <c r="G2787" s="72"/>
    </row>
    <row r="2788" customHeight="1" spans="1:7">
      <c r="A2788" s="12">
        <v>2784</v>
      </c>
      <c r="B2788" s="12" t="s">
        <v>3720</v>
      </c>
      <c r="C2788" s="12" t="s">
        <v>34432</v>
      </c>
      <c r="D2788" s="12">
        <v>3.11</v>
      </c>
      <c r="E2788" s="71">
        <v>4.84</v>
      </c>
      <c r="F2788" s="12">
        <v>15.05</v>
      </c>
      <c r="G2788" s="72"/>
    </row>
    <row r="2789" customHeight="1" spans="1:7">
      <c r="A2789" s="12">
        <v>2785</v>
      </c>
      <c r="B2789" s="12" t="s">
        <v>34445</v>
      </c>
      <c r="C2789" s="12" t="s">
        <v>34432</v>
      </c>
      <c r="D2789" s="12">
        <v>0.81</v>
      </c>
      <c r="E2789" s="71">
        <v>4.84</v>
      </c>
      <c r="F2789" s="12">
        <v>3.92</v>
      </c>
      <c r="G2789" s="72"/>
    </row>
    <row r="2790" customHeight="1" spans="1:7">
      <c r="A2790" s="12">
        <v>2786</v>
      </c>
      <c r="B2790" s="12" t="s">
        <v>3427</v>
      </c>
      <c r="C2790" s="12" t="s">
        <v>34432</v>
      </c>
      <c r="D2790" s="12">
        <v>2.82</v>
      </c>
      <c r="E2790" s="71">
        <v>4.84</v>
      </c>
      <c r="F2790" s="12">
        <v>13.65</v>
      </c>
      <c r="G2790" s="72"/>
    </row>
    <row r="2791" customHeight="1" spans="1:7">
      <c r="A2791" s="12">
        <v>2787</v>
      </c>
      <c r="B2791" s="12" t="s">
        <v>4460</v>
      </c>
      <c r="C2791" s="12" t="s">
        <v>34432</v>
      </c>
      <c r="D2791" s="12">
        <v>3.58</v>
      </c>
      <c r="E2791" s="71">
        <v>4.84</v>
      </c>
      <c r="F2791" s="12">
        <v>17.33</v>
      </c>
      <c r="G2791" s="72"/>
    </row>
    <row r="2792" customHeight="1" spans="1:7">
      <c r="A2792" s="12">
        <v>2788</v>
      </c>
      <c r="B2792" s="12" t="s">
        <v>34434</v>
      </c>
      <c r="C2792" s="12" t="s">
        <v>34432</v>
      </c>
      <c r="D2792" s="12">
        <v>7.03</v>
      </c>
      <c r="E2792" s="71">
        <v>4.84</v>
      </c>
      <c r="F2792" s="12">
        <v>34.03</v>
      </c>
      <c r="G2792" s="72"/>
    </row>
    <row r="2793" customHeight="1" spans="1:7">
      <c r="A2793" s="12">
        <v>2789</v>
      </c>
      <c r="B2793" s="12" t="s">
        <v>15281</v>
      </c>
      <c r="C2793" s="12" t="s">
        <v>34432</v>
      </c>
      <c r="D2793" s="12">
        <v>5.71</v>
      </c>
      <c r="E2793" s="71">
        <v>4.84</v>
      </c>
      <c r="F2793" s="12">
        <v>27.64</v>
      </c>
      <c r="G2793" s="72"/>
    </row>
    <row r="2794" customHeight="1" spans="1:7">
      <c r="A2794" s="12">
        <v>2790</v>
      </c>
      <c r="B2794" s="12" t="s">
        <v>34435</v>
      </c>
      <c r="C2794" s="12" t="s">
        <v>34432</v>
      </c>
      <c r="D2794" s="12">
        <v>4.31</v>
      </c>
      <c r="E2794" s="71">
        <v>4.84</v>
      </c>
      <c r="F2794" s="12">
        <v>20.86</v>
      </c>
      <c r="G2794" s="72"/>
    </row>
    <row r="2795" customHeight="1" spans="1:7">
      <c r="A2795" s="12">
        <v>2791</v>
      </c>
      <c r="B2795" s="12" t="s">
        <v>5938</v>
      </c>
      <c r="C2795" s="12" t="s">
        <v>34432</v>
      </c>
      <c r="D2795" s="12">
        <v>2.99</v>
      </c>
      <c r="E2795" s="71">
        <v>4.84</v>
      </c>
      <c r="F2795" s="12">
        <v>14.47</v>
      </c>
      <c r="G2795" s="72"/>
    </row>
    <row r="2796" customHeight="1" spans="1:7">
      <c r="A2796" s="12">
        <v>2792</v>
      </c>
      <c r="B2796" s="12" t="s">
        <v>34441</v>
      </c>
      <c r="C2796" s="12" t="s">
        <v>34432</v>
      </c>
      <c r="D2796" s="12">
        <v>1.81</v>
      </c>
      <c r="E2796" s="71">
        <v>4.84</v>
      </c>
      <c r="F2796" s="12">
        <v>8.76</v>
      </c>
      <c r="G2796" s="72"/>
    </row>
    <row r="2797" customHeight="1" spans="1:7">
      <c r="A2797" s="12">
        <v>2793</v>
      </c>
      <c r="B2797" s="12" t="s">
        <v>34440</v>
      </c>
      <c r="C2797" s="12" t="s">
        <v>34432</v>
      </c>
      <c r="D2797" s="12">
        <v>1.91</v>
      </c>
      <c r="E2797" s="71">
        <v>4.84</v>
      </c>
      <c r="F2797" s="12">
        <v>9.24</v>
      </c>
      <c r="G2797" s="72"/>
    </row>
    <row r="2798" customHeight="1" spans="1:7">
      <c r="A2798" s="12">
        <v>2794</v>
      </c>
      <c r="B2798" s="12" t="s">
        <v>3307</v>
      </c>
      <c r="C2798" s="12" t="s">
        <v>34432</v>
      </c>
      <c r="D2798" s="12">
        <v>3.23</v>
      </c>
      <c r="E2798" s="71">
        <v>4.84</v>
      </c>
      <c r="F2798" s="12">
        <v>15.63</v>
      </c>
      <c r="G2798" s="72"/>
    </row>
    <row r="2799" customHeight="1" spans="1:7">
      <c r="A2799" s="12">
        <v>2795</v>
      </c>
      <c r="B2799" s="12" t="s">
        <v>34438</v>
      </c>
      <c r="C2799" s="12" t="s">
        <v>34432</v>
      </c>
      <c r="D2799" s="12">
        <v>4.45</v>
      </c>
      <c r="E2799" s="71">
        <v>4.84</v>
      </c>
      <c r="F2799" s="12">
        <v>21.54</v>
      </c>
      <c r="G2799" s="72"/>
    </row>
    <row r="2800" customHeight="1" spans="1:7">
      <c r="A2800" s="12">
        <v>2796</v>
      </c>
      <c r="B2800" s="12" t="s">
        <v>34433</v>
      </c>
      <c r="C2800" s="12" t="s">
        <v>34432</v>
      </c>
      <c r="D2800" s="12">
        <v>9.22</v>
      </c>
      <c r="E2800" s="71">
        <v>4.84</v>
      </c>
      <c r="F2800" s="12">
        <v>44.62</v>
      </c>
      <c r="G2800" s="72"/>
    </row>
    <row r="2801" customHeight="1" spans="1:7">
      <c r="A2801" s="12">
        <v>2797</v>
      </c>
      <c r="B2801" s="12" t="s">
        <v>34437</v>
      </c>
      <c r="C2801" s="12" t="s">
        <v>34432</v>
      </c>
      <c r="D2801" s="12">
        <v>4.56</v>
      </c>
      <c r="E2801" s="71">
        <v>4.84</v>
      </c>
      <c r="F2801" s="12">
        <v>22.07</v>
      </c>
      <c r="G2801" s="72"/>
    </row>
    <row r="2802" customHeight="1" spans="1:7">
      <c r="A2802" s="12">
        <v>2798</v>
      </c>
      <c r="B2802" s="12" t="s">
        <v>34442</v>
      </c>
      <c r="C2802" s="12" t="s">
        <v>34432</v>
      </c>
      <c r="D2802" s="12">
        <v>3.41</v>
      </c>
      <c r="E2802" s="71">
        <v>4.84</v>
      </c>
      <c r="F2802" s="12">
        <v>16.5</v>
      </c>
      <c r="G2802" s="72"/>
    </row>
    <row r="2803" customHeight="1" spans="1:7">
      <c r="A2803" s="12">
        <v>2799</v>
      </c>
      <c r="B2803" s="12" t="s">
        <v>16449</v>
      </c>
      <c r="C2803" s="12" t="s">
        <v>34432</v>
      </c>
      <c r="D2803" s="12">
        <v>4.73</v>
      </c>
      <c r="E2803" s="71">
        <v>4.84</v>
      </c>
      <c r="F2803" s="12">
        <v>22.89</v>
      </c>
      <c r="G2803" s="72"/>
    </row>
    <row r="2804" customHeight="1" spans="1:7">
      <c r="A2804" s="12">
        <v>2800</v>
      </c>
      <c r="B2804" s="12" t="s">
        <v>29247</v>
      </c>
      <c r="C2804" s="12" t="s">
        <v>34432</v>
      </c>
      <c r="D2804" s="12">
        <v>2.82</v>
      </c>
      <c r="E2804" s="71">
        <v>4.84</v>
      </c>
      <c r="F2804" s="12">
        <v>13.65</v>
      </c>
      <c r="G2804" s="72"/>
    </row>
    <row r="2805" customHeight="1" spans="1:7">
      <c r="A2805" s="12">
        <v>2801</v>
      </c>
      <c r="B2805" s="12" t="s">
        <v>4287</v>
      </c>
      <c r="C2805" s="12" t="s">
        <v>34432</v>
      </c>
      <c r="D2805" s="12">
        <v>1.25</v>
      </c>
      <c r="E2805" s="71">
        <v>4.84</v>
      </c>
      <c r="F2805" s="12">
        <v>6.05</v>
      </c>
      <c r="G2805" s="72"/>
    </row>
    <row r="2806" customHeight="1" spans="1:7">
      <c r="A2806" s="12">
        <v>2802</v>
      </c>
      <c r="B2806" s="12" t="s">
        <v>5376</v>
      </c>
      <c r="C2806" s="12" t="s">
        <v>34432</v>
      </c>
      <c r="D2806" s="12">
        <v>1.75</v>
      </c>
      <c r="E2806" s="71">
        <v>4.84</v>
      </c>
      <c r="F2806" s="12">
        <v>8.47</v>
      </c>
      <c r="G2806" s="72"/>
    </row>
    <row r="2807" customHeight="1" spans="1:7">
      <c r="A2807" s="12">
        <v>2803</v>
      </c>
      <c r="B2807" s="12" t="s">
        <v>2207</v>
      </c>
      <c r="C2807" s="12" t="s">
        <v>34432</v>
      </c>
      <c r="D2807" s="12">
        <v>4.82</v>
      </c>
      <c r="E2807" s="71">
        <v>4.84</v>
      </c>
      <c r="F2807" s="12">
        <v>23.33</v>
      </c>
      <c r="G2807" s="72"/>
    </row>
    <row r="2808" customHeight="1" spans="1:7">
      <c r="A2808" s="12">
        <v>2804</v>
      </c>
      <c r="B2808" s="12" t="s">
        <v>15124</v>
      </c>
      <c r="C2808" s="12" t="s">
        <v>34432</v>
      </c>
      <c r="D2808" s="12">
        <v>5.06</v>
      </c>
      <c r="E2808" s="71">
        <v>4.84</v>
      </c>
      <c r="F2808" s="12">
        <v>24.49</v>
      </c>
      <c r="G2808" s="72"/>
    </row>
    <row r="2809" customHeight="1" spans="1:7">
      <c r="A2809" s="12">
        <v>2805</v>
      </c>
      <c r="B2809" s="12" t="s">
        <v>34436</v>
      </c>
      <c r="C2809" s="12" t="s">
        <v>34432</v>
      </c>
      <c r="D2809" s="12">
        <v>6.64</v>
      </c>
      <c r="E2809" s="71">
        <v>4.84</v>
      </c>
      <c r="F2809" s="12">
        <v>32.14</v>
      </c>
      <c r="G2809" s="72"/>
    </row>
    <row r="2810" customHeight="1" spans="1:7">
      <c r="A2810" s="12">
        <v>2806</v>
      </c>
      <c r="B2810" s="12" t="s">
        <v>3599</v>
      </c>
      <c r="C2810" s="12" t="s">
        <v>34432</v>
      </c>
      <c r="D2810" s="12">
        <v>1.32</v>
      </c>
      <c r="E2810" s="71">
        <v>4.84</v>
      </c>
      <c r="F2810" s="12">
        <v>6.39</v>
      </c>
      <c r="G2810" s="72"/>
    </row>
    <row r="2811" customHeight="1" spans="1:7">
      <c r="A2811" s="12">
        <v>2807</v>
      </c>
      <c r="B2811" s="12" t="s">
        <v>4933</v>
      </c>
      <c r="C2811" s="12" t="s">
        <v>34432</v>
      </c>
      <c r="D2811" s="12">
        <v>5.63</v>
      </c>
      <c r="E2811" s="71">
        <v>4.84</v>
      </c>
      <c r="F2811" s="12">
        <v>27.25</v>
      </c>
      <c r="G2811" s="72"/>
    </row>
    <row r="2812" customHeight="1" spans="1:7">
      <c r="A2812" s="12">
        <v>2808</v>
      </c>
      <c r="B2812" s="12" t="s">
        <v>787</v>
      </c>
      <c r="C2812" s="12" t="s">
        <v>34432</v>
      </c>
      <c r="D2812" s="12">
        <v>1.61</v>
      </c>
      <c r="E2812" s="71">
        <v>4.84</v>
      </c>
      <c r="F2812" s="12">
        <v>7.79</v>
      </c>
      <c r="G2812" s="72"/>
    </row>
    <row r="2813" customHeight="1" spans="1:7">
      <c r="A2813" s="12">
        <v>2809</v>
      </c>
      <c r="B2813" s="12" t="s">
        <v>4933</v>
      </c>
      <c r="C2813" s="12" t="s">
        <v>34432</v>
      </c>
      <c r="D2813" s="12">
        <v>2.5</v>
      </c>
      <c r="E2813" s="71">
        <v>4.84</v>
      </c>
      <c r="F2813" s="12">
        <v>12.1</v>
      </c>
      <c r="G2813" s="72"/>
    </row>
    <row r="2814" customHeight="1" spans="1:7">
      <c r="A2814" s="12">
        <v>2810</v>
      </c>
      <c r="B2814" s="12" t="s">
        <v>3624</v>
      </c>
      <c r="C2814" s="12" t="s">
        <v>34432</v>
      </c>
      <c r="D2814" s="12">
        <v>6.5</v>
      </c>
      <c r="E2814" s="71">
        <v>4.84</v>
      </c>
      <c r="F2814" s="12">
        <v>31.46</v>
      </c>
      <c r="G2814" s="72"/>
    </row>
    <row r="2815" customHeight="1" spans="1:7">
      <c r="A2815" s="12">
        <v>2811</v>
      </c>
      <c r="B2815" s="12" t="s">
        <v>34435</v>
      </c>
      <c r="C2815" s="12" t="s">
        <v>34432</v>
      </c>
      <c r="D2815" s="12">
        <v>4.09</v>
      </c>
      <c r="E2815" s="71">
        <v>4.84</v>
      </c>
      <c r="F2815" s="12">
        <v>19.8</v>
      </c>
      <c r="G2815" s="72"/>
    </row>
    <row r="2816" customHeight="1" spans="1:7">
      <c r="A2816" s="12">
        <v>2812</v>
      </c>
      <c r="B2816" s="12" t="s">
        <v>3409</v>
      </c>
      <c r="C2816" s="12" t="s">
        <v>34432</v>
      </c>
      <c r="D2816" s="12">
        <v>2.34</v>
      </c>
      <c r="E2816" s="71">
        <v>4.84</v>
      </c>
      <c r="F2816" s="12">
        <v>11.33</v>
      </c>
      <c r="G2816" s="72"/>
    </row>
    <row r="2817" customHeight="1" spans="1:7">
      <c r="A2817" s="12">
        <v>2813</v>
      </c>
      <c r="B2817" s="12" t="s">
        <v>5170</v>
      </c>
      <c r="C2817" s="12" t="s">
        <v>34446</v>
      </c>
      <c r="D2817" s="12">
        <v>14.48</v>
      </c>
      <c r="E2817" s="71">
        <v>4.84</v>
      </c>
      <c r="F2817" s="12">
        <v>70.08</v>
      </c>
      <c r="G2817" s="72"/>
    </row>
    <row r="2818" customHeight="1" spans="1:7">
      <c r="A2818" s="12">
        <v>2814</v>
      </c>
      <c r="B2818" s="12" t="s">
        <v>34447</v>
      </c>
      <c r="C2818" s="12" t="s">
        <v>34446</v>
      </c>
      <c r="D2818" s="12">
        <v>10.01</v>
      </c>
      <c r="E2818" s="71">
        <v>4.84</v>
      </c>
      <c r="F2818" s="12">
        <v>48.45</v>
      </c>
      <c r="G2818" s="72"/>
    </row>
    <row r="2819" customHeight="1" spans="1:7">
      <c r="A2819" s="12">
        <v>2815</v>
      </c>
      <c r="B2819" s="12" t="s">
        <v>3504</v>
      </c>
      <c r="C2819" s="12" t="s">
        <v>34446</v>
      </c>
      <c r="D2819" s="12">
        <v>7.9</v>
      </c>
      <c r="E2819" s="71">
        <v>4.84</v>
      </c>
      <c r="F2819" s="12">
        <v>38.24</v>
      </c>
      <c r="G2819" s="72"/>
    </row>
    <row r="2820" customHeight="1" spans="1:7">
      <c r="A2820" s="12">
        <v>2816</v>
      </c>
      <c r="B2820" s="12" t="s">
        <v>4490</v>
      </c>
      <c r="C2820" s="12" t="s">
        <v>34446</v>
      </c>
      <c r="D2820" s="12">
        <v>9.29</v>
      </c>
      <c r="E2820" s="71">
        <v>4.84</v>
      </c>
      <c r="F2820" s="12">
        <v>44.96</v>
      </c>
      <c r="G2820" s="72"/>
    </row>
    <row r="2821" customHeight="1" spans="1:7">
      <c r="A2821" s="12">
        <v>2817</v>
      </c>
      <c r="B2821" s="12" t="s">
        <v>3641</v>
      </c>
      <c r="C2821" s="12" t="s">
        <v>34446</v>
      </c>
      <c r="D2821" s="12">
        <v>4.44</v>
      </c>
      <c r="E2821" s="71">
        <v>4.84</v>
      </c>
      <c r="F2821" s="12">
        <v>21.49</v>
      </c>
      <c r="G2821" s="72"/>
    </row>
    <row r="2822" customHeight="1" spans="1:7">
      <c r="A2822" s="12">
        <v>2818</v>
      </c>
      <c r="B2822" s="12" t="s">
        <v>34448</v>
      </c>
      <c r="C2822" s="12" t="s">
        <v>34446</v>
      </c>
      <c r="D2822" s="12">
        <v>11</v>
      </c>
      <c r="E2822" s="71">
        <v>4.84</v>
      </c>
      <c r="F2822" s="12">
        <v>53.24</v>
      </c>
      <c r="G2822" s="72"/>
    </row>
    <row r="2823" customHeight="1" spans="1:7">
      <c r="A2823" s="12">
        <v>2819</v>
      </c>
      <c r="B2823" s="12" t="s">
        <v>14641</v>
      </c>
      <c r="C2823" s="12" t="s">
        <v>34446</v>
      </c>
      <c r="D2823" s="12">
        <v>12.33</v>
      </c>
      <c r="E2823" s="71">
        <v>4.84</v>
      </c>
      <c r="F2823" s="12">
        <v>59.68</v>
      </c>
      <c r="G2823" s="72"/>
    </row>
    <row r="2824" customHeight="1" spans="1:7">
      <c r="A2824" s="12">
        <v>2820</v>
      </c>
      <c r="B2824" s="12" t="s">
        <v>34449</v>
      </c>
      <c r="C2824" s="12" t="s">
        <v>34446</v>
      </c>
      <c r="D2824" s="12">
        <v>7.55</v>
      </c>
      <c r="E2824" s="71">
        <v>4.84</v>
      </c>
      <c r="F2824" s="12">
        <v>36.54</v>
      </c>
      <c r="G2824" s="72"/>
    </row>
    <row r="2825" customHeight="1" spans="1:7">
      <c r="A2825" s="12">
        <v>2821</v>
      </c>
      <c r="B2825" s="12" t="s">
        <v>2307</v>
      </c>
      <c r="C2825" s="12" t="s">
        <v>34446</v>
      </c>
      <c r="D2825" s="12">
        <v>6.51</v>
      </c>
      <c r="E2825" s="71">
        <v>4.84</v>
      </c>
      <c r="F2825" s="12">
        <v>31.51</v>
      </c>
      <c r="G2825" s="72"/>
    </row>
    <row r="2826" customHeight="1" spans="1:7">
      <c r="A2826" s="12">
        <v>2822</v>
      </c>
      <c r="B2826" s="12" t="s">
        <v>16004</v>
      </c>
      <c r="C2826" s="12" t="s">
        <v>34446</v>
      </c>
      <c r="D2826" s="12">
        <v>5.03</v>
      </c>
      <c r="E2826" s="71">
        <v>4.84</v>
      </c>
      <c r="F2826" s="12">
        <v>24.35</v>
      </c>
      <c r="G2826" s="72"/>
    </row>
    <row r="2827" customHeight="1" spans="1:7">
      <c r="A2827" s="12">
        <v>2823</v>
      </c>
      <c r="B2827" s="12" t="s">
        <v>4443</v>
      </c>
      <c r="C2827" s="12" t="s">
        <v>34446</v>
      </c>
      <c r="D2827" s="12">
        <v>5.78</v>
      </c>
      <c r="E2827" s="71">
        <v>4.84</v>
      </c>
      <c r="F2827" s="12">
        <v>27.98</v>
      </c>
      <c r="G2827" s="72"/>
    </row>
    <row r="2828" customHeight="1" spans="1:7">
      <c r="A2828" s="12">
        <v>2824</v>
      </c>
      <c r="B2828" s="12" t="s">
        <v>5034</v>
      </c>
      <c r="C2828" s="12" t="s">
        <v>34446</v>
      </c>
      <c r="D2828" s="12">
        <v>7.29</v>
      </c>
      <c r="E2828" s="71">
        <v>4.84</v>
      </c>
      <c r="F2828" s="12">
        <v>35.28</v>
      </c>
      <c r="G2828" s="72"/>
    </row>
    <row r="2829" customHeight="1" spans="1:7">
      <c r="A2829" s="12">
        <v>2825</v>
      </c>
      <c r="B2829" s="12" t="s">
        <v>5172</v>
      </c>
      <c r="C2829" s="12" t="s">
        <v>34446</v>
      </c>
      <c r="D2829" s="12">
        <v>8.47</v>
      </c>
      <c r="E2829" s="71">
        <v>4.84</v>
      </c>
      <c r="F2829" s="12">
        <v>40.99</v>
      </c>
      <c r="G2829" s="72"/>
    </row>
    <row r="2830" customHeight="1" spans="1:7">
      <c r="A2830" s="12">
        <v>2826</v>
      </c>
      <c r="B2830" s="12" t="s">
        <v>34450</v>
      </c>
      <c r="C2830" s="12" t="s">
        <v>34446</v>
      </c>
      <c r="D2830" s="12">
        <v>12.14</v>
      </c>
      <c r="E2830" s="71">
        <v>4.84</v>
      </c>
      <c r="F2830" s="12">
        <v>58.76</v>
      </c>
      <c r="G2830" s="72"/>
    </row>
    <row r="2831" customHeight="1" spans="1:7">
      <c r="A2831" s="12">
        <v>2827</v>
      </c>
      <c r="B2831" s="12" t="s">
        <v>34451</v>
      </c>
      <c r="C2831" s="12" t="s">
        <v>34446</v>
      </c>
      <c r="D2831" s="12">
        <v>8.31</v>
      </c>
      <c r="E2831" s="71">
        <v>4.84</v>
      </c>
      <c r="F2831" s="12">
        <v>40.22</v>
      </c>
      <c r="G2831" s="72"/>
    </row>
    <row r="2832" customHeight="1" spans="1:7">
      <c r="A2832" s="12">
        <v>2828</v>
      </c>
      <c r="B2832" s="12" t="s">
        <v>16092</v>
      </c>
      <c r="C2832" s="12" t="s">
        <v>34446</v>
      </c>
      <c r="D2832" s="12">
        <v>4.83</v>
      </c>
      <c r="E2832" s="71">
        <v>4.84</v>
      </c>
      <c r="F2832" s="12">
        <v>23.38</v>
      </c>
      <c r="G2832" s="72"/>
    </row>
    <row r="2833" customHeight="1" spans="1:7">
      <c r="A2833" s="12">
        <v>2829</v>
      </c>
      <c r="B2833" s="12" t="s">
        <v>3514</v>
      </c>
      <c r="C2833" s="12" t="s">
        <v>34446</v>
      </c>
      <c r="D2833" s="12">
        <v>5.59</v>
      </c>
      <c r="E2833" s="71">
        <v>4.84</v>
      </c>
      <c r="F2833" s="12">
        <v>27.06</v>
      </c>
      <c r="G2833" s="72"/>
    </row>
    <row r="2834" customHeight="1" spans="1:7">
      <c r="A2834" s="12">
        <v>2830</v>
      </c>
      <c r="B2834" s="12" t="s">
        <v>14685</v>
      </c>
      <c r="C2834" s="12" t="s">
        <v>34446</v>
      </c>
      <c r="D2834" s="12">
        <v>7.92</v>
      </c>
      <c r="E2834" s="71">
        <v>4.84</v>
      </c>
      <c r="F2834" s="12">
        <v>38.33</v>
      </c>
      <c r="G2834" s="72"/>
    </row>
    <row r="2835" customHeight="1" spans="1:7">
      <c r="A2835" s="12">
        <v>2831</v>
      </c>
      <c r="B2835" s="12" t="s">
        <v>34452</v>
      </c>
      <c r="C2835" s="12" t="s">
        <v>34446</v>
      </c>
      <c r="D2835" s="12">
        <v>7.52</v>
      </c>
      <c r="E2835" s="71">
        <v>4.84</v>
      </c>
      <c r="F2835" s="12">
        <v>36.4</v>
      </c>
      <c r="G2835" s="72"/>
    </row>
    <row r="2836" customHeight="1" spans="1:7">
      <c r="A2836" s="12">
        <v>2832</v>
      </c>
      <c r="B2836" s="12" t="s">
        <v>28668</v>
      </c>
      <c r="C2836" s="12" t="s">
        <v>34446</v>
      </c>
      <c r="D2836" s="12">
        <v>9.88</v>
      </c>
      <c r="E2836" s="71">
        <v>4.84</v>
      </c>
      <c r="F2836" s="12">
        <v>47.82</v>
      </c>
      <c r="G2836" s="72"/>
    </row>
    <row r="2837" customHeight="1" spans="1:7">
      <c r="A2837" s="12">
        <v>2833</v>
      </c>
      <c r="B2837" s="12" t="s">
        <v>5158</v>
      </c>
      <c r="C2837" s="12" t="s">
        <v>34446</v>
      </c>
      <c r="D2837" s="12">
        <v>19.56</v>
      </c>
      <c r="E2837" s="71">
        <v>4.84</v>
      </c>
      <c r="F2837" s="12">
        <v>94.67</v>
      </c>
      <c r="G2837" s="72"/>
    </row>
    <row r="2838" customHeight="1" spans="1:7">
      <c r="A2838" s="12">
        <v>2834</v>
      </c>
      <c r="B2838" s="12" t="s">
        <v>24215</v>
      </c>
      <c r="C2838" s="12" t="s">
        <v>34446</v>
      </c>
      <c r="D2838" s="12">
        <v>6.96</v>
      </c>
      <c r="E2838" s="71">
        <v>4.84</v>
      </c>
      <c r="F2838" s="12">
        <v>33.69</v>
      </c>
      <c r="G2838" s="72"/>
    </row>
    <row r="2839" customHeight="1" spans="1:7">
      <c r="A2839" s="12">
        <v>2835</v>
      </c>
      <c r="B2839" s="12" t="s">
        <v>5170</v>
      </c>
      <c r="C2839" s="12" t="s">
        <v>34446</v>
      </c>
      <c r="D2839" s="12">
        <v>18.45</v>
      </c>
      <c r="E2839" s="71">
        <v>4.84</v>
      </c>
      <c r="F2839" s="12">
        <v>89.3</v>
      </c>
      <c r="G2839" s="72"/>
    </row>
    <row r="2840" customHeight="1" spans="1:7">
      <c r="A2840" s="12">
        <v>2836</v>
      </c>
      <c r="B2840" s="12" t="s">
        <v>34453</v>
      </c>
      <c r="C2840" s="12" t="s">
        <v>34446</v>
      </c>
      <c r="D2840" s="12">
        <v>7.16</v>
      </c>
      <c r="E2840" s="71">
        <v>4.84</v>
      </c>
      <c r="F2840" s="12">
        <v>34.65</v>
      </c>
      <c r="G2840" s="72"/>
    </row>
    <row r="2841" customHeight="1" spans="1:7">
      <c r="A2841" s="12">
        <v>2837</v>
      </c>
      <c r="B2841" s="12" t="s">
        <v>34454</v>
      </c>
      <c r="C2841" s="12" t="s">
        <v>34446</v>
      </c>
      <c r="D2841" s="12">
        <v>3.8</v>
      </c>
      <c r="E2841" s="71">
        <v>4.84</v>
      </c>
      <c r="F2841" s="12">
        <v>18.39</v>
      </c>
      <c r="G2841" s="72"/>
    </row>
    <row r="2842" customHeight="1" spans="1:7">
      <c r="A2842" s="12">
        <v>2838</v>
      </c>
      <c r="B2842" s="12" t="s">
        <v>3251</v>
      </c>
      <c r="C2842" s="12" t="s">
        <v>34446</v>
      </c>
      <c r="D2842" s="12">
        <v>7.43</v>
      </c>
      <c r="E2842" s="71">
        <v>4.84</v>
      </c>
      <c r="F2842" s="12">
        <v>35.96</v>
      </c>
      <c r="G2842" s="72"/>
    </row>
    <row r="2843" customHeight="1" spans="1:7">
      <c r="A2843" s="12">
        <v>2839</v>
      </c>
      <c r="B2843" s="12" t="s">
        <v>4624</v>
      </c>
      <c r="C2843" s="12" t="s">
        <v>34446</v>
      </c>
      <c r="D2843" s="12">
        <v>7.08</v>
      </c>
      <c r="E2843" s="71">
        <v>4.84</v>
      </c>
      <c r="F2843" s="12">
        <v>34.27</v>
      </c>
      <c r="G2843" s="72"/>
    </row>
    <row r="2844" customHeight="1" spans="1:7">
      <c r="A2844" s="12">
        <v>2840</v>
      </c>
      <c r="B2844" s="12" t="s">
        <v>34455</v>
      </c>
      <c r="C2844" s="12" t="s">
        <v>34446</v>
      </c>
      <c r="D2844" s="12">
        <v>4.44</v>
      </c>
      <c r="E2844" s="71">
        <v>4.84</v>
      </c>
      <c r="F2844" s="12">
        <v>21.49</v>
      </c>
      <c r="G2844" s="72"/>
    </row>
    <row r="2845" customHeight="1" spans="1:7">
      <c r="A2845" s="12">
        <v>2841</v>
      </c>
      <c r="B2845" s="12" t="s">
        <v>3618</v>
      </c>
      <c r="C2845" s="12" t="s">
        <v>34446</v>
      </c>
      <c r="D2845" s="12">
        <v>13.86</v>
      </c>
      <c r="E2845" s="71">
        <v>4.84</v>
      </c>
      <c r="F2845" s="12">
        <v>67.08</v>
      </c>
      <c r="G2845" s="72"/>
    </row>
    <row r="2846" customHeight="1" spans="1:7">
      <c r="A2846" s="12">
        <v>2842</v>
      </c>
      <c r="B2846" s="12" t="s">
        <v>34453</v>
      </c>
      <c r="C2846" s="12" t="s">
        <v>34446</v>
      </c>
      <c r="D2846" s="12">
        <v>8.95</v>
      </c>
      <c r="E2846" s="71">
        <v>4.84</v>
      </c>
      <c r="F2846" s="12">
        <v>43.32</v>
      </c>
      <c r="G2846" s="72"/>
    </row>
    <row r="2847" customHeight="1" spans="1:7">
      <c r="A2847" s="12">
        <v>2843</v>
      </c>
      <c r="B2847" s="12" t="s">
        <v>34456</v>
      </c>
      <c r="C2847" s="12" t="s">
        <v>34446</v>
      </c>
      <c r="D2847" s="12">
        <v>3.48</v>
      </c>
      <c r="E2847" s="71">
        <v>4.84</v>
      </c>
      <c r="F2847" s="12">
        <v>16.84</v>
      </c>
      <c r="G2847" s="72"/>
    </row>
    <row r="2848" customHeight="1" spans="1:7">
      <c r="A2848" s="12">
        <v>2844</v>
      </c>
      <c r="B2848" s="12" t="s">
        <v>16398</v>
      </c>
      <c r="C2848" s="12" t="s">
        <v>34446</v>
      </c>
      <c r="D2848" s="12">
        <v>0.86</v>
      </c>
      <c r="E2848" s="71">
        <v>4.84</v>
      </c>
      <c r="F2848" s="12">
        <v>4.16</v>
      </c>
      <c r="G2848" s="72"/>
    </row>
    <row r="2849" customHeight="1" spans="1:7">
      <c r="A2849" s="12">
        <v>2845</v>
      </c>
      <c r="B2849" s="12" t="s">
        <v>5172</v>
      </c>
      <c r="C2849" s="12" t="s">
        <v>34446</v>
      </c>
      <c r="D2849" s="12">
        <v>5.64</v>
      </c>
      <c r="E2849" s="71">
        <v>4.84</v>
      </c>
      <c r="F2849" s="12">
        <v>27.3</v>
      </c>
      <c r="G2849" s="72"/>
    </row>
    <row r="2850" customHeight="1" spans="1:7">
      <c r="A2850" s="12">
        <v>2846</v>
      </c>
      <c r="B2850" s="12" t="s">
        <v>3251</v>
      </c>
      <c r="C2850" s="12" t="s">
        <v>34446</v>
      </c>
      <c r="D2850" s="12">
        <v>2.3</v>
      </c>
      <c r="E2850" s="71">
        <v>4.84</v>
      </c>
      <c r="F2850" s="12">
        <v>11.13</v>
      </c>
      <c r="G2850" s="72"/>
    </row>
    <row r="2851" customHeight="1" spans="1:7">
      <c r="A2851" s="12">
        <v>2847</v>
      </c>
      <c r="B2851" s="12" t="s">
        <v>14434</v>
      </c>
      <c r="C2851" s="12" t="s">
        <v>34446</v>
      </c>
      <c r="D2851" s="12">
        <v>2.76</v>
      </c>
      <c r="E2851" s="71">
        <v>4.84</v>
      </c>
      <c r="F2851" s="12">
        <v>13.36</v>
      </c>
      <c r="G2851" s="72"/>
    </row>
    <row r="2852" customHeight="1" spans="1:7">
      <c r="A2852" s="12">
        <v>2848</v>
      </c>
      <c r="B2852" s="12" t="s">
        <v>34457</v>
      </c>
      <c r="C2852" s="12" t="s">
        <v>34446</v>
      </c>
      <c r="D2852" s="12">
        <v>0.7</v>
      </c>
      <c r="E2852" s="71">
        <v>4.84</v>
      </c>
      <c r="F2852" s="12">
        <v>3.39</v>
      </c>
      <c r="G2852" s="72"/>
    </row>
    <row r="2853" customHeight="1" spans="1:7">
      <c r="A2853" s="12">
        <v>2849</v>
      </c>
      <c r="B2853" s="12" t="s">
        <v>3514</v>
      </c>
      <c r="C2853" s="12" t="s">
        <v>34446</v>
      </c>
      <c r="D2853" s="12">
        <v>0.79</v>
      </c>
      <c r="E2853" s="71">
        <v>4.84</v>
      </c>
      <c r="F2853" s="12">
        <v>3.82</v>
      </c>
      <c r="G2853" s="72"/>
    </row>
    <row r="2854" customHeight="1" spans="1:7">
      <c r="A2854" s="12">
        <v>2850</v>
      </c>
      <c r="B2854" s="12" t="s">
        <v>31164</v>
      </c>
      <c r="C2854" s="12" t="s">
        <v>34446</v>
      </c>
      <c r="D2854" s="12">
        <v>2.17</v>
      </c>
      <c r="E2854" s="71">
        <v>4.84</v>
      </c>
      <c r="F2854" s="12">
        <v>10.5</v>
      </c>
      <c r="G2854" s="72"/>
    </row>
    <row r="2855" customHeight="1" spans="1:7">
      <c r="A2855" s="12">
        <v>2851</v>
      </c>
      <c r="B2855" s="12" t="s">
        <v>21571</v>
      </c>
      <c r="C2855" s="12" t="s">
        <v>34446</v>
      </c>
      <c r="D2855" s="12">
        <v>1.88</v>
      </c>
      <c r="E2855" s="71">
        <v>4.84</v>
      </c>
      <c r="F2855" s="12">
        <v>9.1</v>
      </c>
      <c r="G2855" s="72"/>
    </row>
    <row r="2856" customHeight="1" spans="1:7">
      <c r="A2856" s="12">
        <v>2852</v>
      </c>
      <c r="B2856" s="12" t="s">
        <v>34458</v>
      </c>
      <c r="C2856" s="12" t="s">
        <v>34446</v>
      </c>
      <c r="D2856" s="12">
        <v>9.39</v>
      </c>
      <c r="E2856" s="71">
        <v>4.84</v>
      </c>
      <c r="F2856" s="12">
        <v>45.45</v>
      </c>
      <c r="G2856" s="72"/>
    </row>
    <row r="2857" customHeight="1" spans="1:7">
      <c r="A2857" s="12">
        <v>2853</v>
      </c>
      <c r="B2857" s="12" t="s">
        <v>34459</v>
      </c>
      <c r="C2857" s="12" t="s">
        <v>34446</v>
      </c>
      <c r="D2857" s="12">
        <v>2.56</v>
      </c>
      <c r="E2857" s="71">
        <v>4.84</v>
      </c>
      <c r="F2857" s="12">
        <v>12.39</v>
      </c>
      <c r="G2857" s="72"/>
    </row>
    <row r="2858" customHeight="1" spans="1:7">
      <c r="A2858" s="12">
        <v>2854</v>
      </c>
      <c r="B2858" s="12" t="s">
        <v>3504</v>
      </c>
      <c r="C2858" s="12" t="s">
        <v>34446</v>
      </c>
      <c r="D2858" s="12">
        <v>3.52</v>
      </c>
      <c r="E2858" s="71">
        <v>4.84</v>
      </c>
      <c r="F2858" s="12">
        <v>17.04</v>
      </c>
      <c r="G2858" s="72"/>
    </row>
    <row r="2859" customHeight="1" spans="1:7">
      <c r="A2859" s="12">
        <v>2855</v>
      </c>
      <c r="B2859" s="12" t="s">
        <v>5170</v>
      </c>
      <c r="C2859" s="12" t="s">
        <v>34446</v>
      </c>
      <c r="D2859" s="12">
        <v>4.27</v>
      </c>
      <c r="E2859" s="71">
        <v>4.84</v>
      </c>
      <c r="F2859" s="12">
        <v>20.67</v>
      </c>
      <c r="G2859" s="72"/>
    </row>
    <row r="2860" customHeight="1" spans="1:7">
      <c r="A2860" s="12">
        <v>2856</v>
      </c>
      <c r="B2860" s="12" t="s">
        <v>34447</v>
      </c>
      <c r="C2860" s="12" t="s">
        <v>34446</v>
      </c>
      <c r="D2860" s="12">
        <v>2.79</v>
      </c>
      <c r="E2860" s="71">
        <v>4.84</v>
      </c>
      <c r="F2860" s="12">
        <v>13.5</v>
      </c>
      <c r="G2860" s="72"/>
    </row>
    <row r="2861" customHeight="1" spans="1:7">
      <c r="A2861" s="12">
        <v>2857</v>
      </c>
      <c r="B2861" s="12" t="s">
        <v>34460</v>
      </c>
      <c r="C2861" s="12" t="s">
        <v>34446</v>
      </c>
      <c r="D2861" s="12">
        <v>2.32</v>
      </c>
      <c r="E2861" s="71">
        <v>4.84</v>
      </c>
      <c r="F2861" s="12">
        <v>11.23</v>
      </c>
      <c r="G2861" s="72"/>
    </row>
    <row r="2862" customHeight="1" spans="1:7">
      <c r="A2862" s="12">
        <v>2858</v>
      </c>
      <c r="B2862" s="12" t="s">
        <v>14685</v>
      </c>
      <c r="C2862" s="12" t="s">
        <v>34446</v>
      </c>
      <c r="D2862" s="12">
        <v>2.03</v>
      </c>
      <c r="E2862" s="71">
        <v>4.84</v>
      </c>
      <c r="F2862" s="12">
        <v>9.83</v>
      </c>
      <c r="G2862" s="72"/>
    </row>
    <row r="2863" customHeight="1" spans="1:7">
      <c r="A2863" s="12">
        <v>2859</v>
      </c>
      <c r="B2863" s="12" t="s">
        <v>3618</v>
      </c>
      <c r="C2863" s="12" t="s">
        <v>34446</v>
      </c>
      <c r="D2863" s="12">
        <v>1.64</v>
      </c>
      <c r="E2863" s="71">
        <v>4.84</v>
      </c>
      <c r="F2863" s="12">
        <v>7.94</v>
      </c>
      <c r="G2863" s="72"/>
    </row>
    <row r="2864" customHeight="1" spans="1:7">
      <c r="A2864" s="12">
        <v>2860</v>
      </c>
      <c r="B2864" s="12" t="s">
        <v>34452</v>
      </c>
      <c r="C2864" s="12" t="s">
        <v>34446</v>
      </c>
      <c r="D2864" s="12">
        <v>4.56</v>
      </c>
      <c r="E2864" s="71">
        <v>4.84</v>
      </c>
      <c r="F2864" s="12">
        <v>22.07</v>
      </c>
      <c r="G2864" s="72"/>
    </row>
    <row r="2865" customHeight="1" spans="1:7">
      <c r="A2865" s="12">
        <v>2861</v>
      </c>
      <c r="B2865" s="12" t="s">
        <v>5158</v>
      </c>
      <c r="C2865" s="12" t="s">
        <v>34446</v>
      </c>
      <c r="D2865" s="12">
        <v>1.77</v>
      </c>
      <c r="E2865" s="71">
        <v>4.84</v>
      </c>
      <c r="F2865" s="12">
        <v>8.57</v>
      </c>
      <c r="G2865" s="72"/>
    </row>
    <row r="2866" customHeight="1" spans="1:7">
      <c r="A2866" s="12">
        <v>2862</v>
      </c>
      <c r="B2866" s="12" t="s">
        <v>24215</v>
      </c>
      <c r="C2866" s="12" t="s">
        <v>34446</v>
      </c>
      <c r="D2866" s="12">
        <v>1.09</v>
      </c>
      <c r="E2866" s="71">
        <v>4.84</v>
      </c>
      <c r="F2866" s="12">
        <v>5.28</v>
      </c>
      <c r="G2866" s="72"/>
    </row>
    <row r="2867" customHeight="1" spans="1:7">
      <c r="A2867" s="12">
        <v>2863</v>
      </c>
      <c r="B2867" s="12" t="s">
        <v>5034</v>
      </c>
      <c r="C2867" s="12" t="s">
        <v>34446</v>
      </c>
      <c r="D2867" s="12">
        <v>4.15</v>
      </c>
      <c r="E2867" s="71">
        <v>4.84</v>
      </c>
      <c r="F2867" s="12">
        <v>20.09</v>
      </c>
      <c r="G2867" s="72"/>
    </row>
    <row r="2868" customHeight="1" spans="1:7">
      <c r="A2868" s="12">
        <v>2864</v>
      </c>
      <c r="B2868" s="12" t="s">
        <v>34453</v>
      </c>
      <c r="C2868" s="12" t="s">
        <v>34446</v>
      </c>
      <c r="D2868" s="12">
        <v>17.26</v>
      </c>
      <c r="E2868" s="71">
        <v>4.84</v>
      </c>
      <c r="F2868" s="12">
        <v>83.54</v>
      </c>
      <c r="G2868" s="72"/>
    </row>
    <row r="2869" customHeight="1" spans="1:7">
      <c r="A2869" s="12">
        <v>2865</v>
      </c>
      <c r="B2869" s="12" t="s">
        <v>4443</v>
      </c>
      <c r="C2869" s="12" t="s">
        <v>34446</v>
      </c>
      <c r="D2869" s="12">
        <v>8.53</v>
      </c>
      <c r="E2869" s="71">
        <v>4.84</v>
      </c>
      <c r="F2869" s="12">
        <v>41.29</v>
      </c>
      <c r="G2869" s="72"/>
    </row>
    <row r="2870" customHeight="1" spans="1:7">
      <c r="A2870" s="12">
        <v>2866</v>
      </c>
      <c r="B2870" s="12" t="s">
        <v>34461</v>
      </c>
      <c r="C2870" s="12" t="s">
        <v>34462</v>
      </c>
      <c r="D2870" s="12">
        <v>15.34</v>
      </c>
      <c r="E2870" s="71">
        <v>4.84</v>
      </c>
      <c r="F2870" s="12">
        <v>74.25</v>
      </c>
      <c r="G2870" s="72"/>
    </row>
    <row r="2871" customHeight="1" spans="1:7">
      <c r="A2871" s="12">
        <v>2867</v>
      </c>
      <c r="B2871" s="12" t="s">
        <v>5440</v>
      </c>
      <c r="C2871" s="12" t="s">
        <v>34462</v>
      </c>
      <c r="D2871" s="12">
        <v>6.14</v>
      </c>
      <c r="E2871" s="71">
        <v>4.84</v>
      </c>
      <c r="F2871" s="12">
        <v>29.72</v>
      </c>
      <c r="G2871" s="72"/>
    </row>
    <row r="2872" customHeight="1" spans="1:7">
      <c r="A2872" s="12">
        <v>2868</v>
      </c>
      <c r="B2872" s="12" t="s">
        <v>34463</v>
      </c>
      <c r="C2872" s="12" t="s">
        <v>34462</v>
      </c>
      <c r="D2872" s="12">
        <v>11</v>
      </c>
      <c r="E2872" s="71">
        <v>4.84</v>
      </c>
      <c r="F2872" s="12">
        <v>53.24</v>
      </c>
      <c r="G2872" s="72"/>
    </row>
    <row r="2873" customHeight="1" spans="1:7">
      <c r="A2873" s="12">
        <v>2869</v>
      </c>
      <c r="B2873" s="12" t="s">
        <v>34464</v>
      </c>
      <c r="C2873" s="12" t="s">
        <v>34462</v>
      </c>
      <c r="D2873" s="12">
        <v>14.25</v>
      </c>
      <c r="E2873" s="71">
        <v>4.84</v>
      </c>
      <c r="F2873" s="12">
        <v>68.97</v>
      </c>
      <c r="G2873" s="72"/>
    </row>
    <row r="2874" customHeight="1" spans="1:7">
      <c r="A2874" s="12">
        <v>2870</v>
      </c>
      <c r="B2874" s="12" t="s">
        <v>34465</v>
      </c>
      <c r="C2874" s="12" t="s">
        <v>34462</v>
      </c>
      <c r="D2874" s="12">
        <v>7.75</v>
      </c>
      <c r="E2874" s="71">
        <v>4.84</v>
      </c>
      <c r="F2874" s="12">
        <v>37.51</v>
      </c>
      <c r="G2874" s="72"/>
    </row>
    <row r="2875" customHeight="1" spans="1:7">
      <c r="A2875" s="12">
        <v>2871</v>
      </c>
      <c r="B2875" s="12" t="s">
        <v>6458</v>
      </c>
      <c r="C2875" s="12" t="s">
        <v>34462</v>
      </c>
      <c r="D2875" s="12">
        <v>7.02</v>
      </c>
      <c r="E2875" s="71">
        <v>4.84</v>
      </c>
      <c r="F2875" s="12">
        <v>33.98</v>
      </c>
      <c r="G2875" s="72"/>
    </row>
    <row r="2876" customHeight="1" spans="1:7">
      <c r="A2876" s="12">
        <v>2872</v>
      </c>
      <c r="B2876" s="12" t="s">
        <v>4433</v>
      </c>
      <c r="C2876" s="12" t="s">
        <v>34462</v>
      </c>
      <c r="D2876" s="12">
        <v>13.42</v>
      </c>
      <c r="E2876" s="71">
        <v>4.84</v>
      </c>
      <c r="F2876" s="12">
        <v>64.95</v>
      </c>
      <c r="G2876" s="72"/>
    </row>
    <row r="2877" customHeight="1" spans="1:7">
      <c r="A2877" s="12">
        <v>2873</v>
      </c>
      <c r="B2877" s="12" t="s">
        <v>34466</v>
      </c>
      <c r="C2877" s="12" t="s">
        <v>34462</v>
      </c>
      <c r="D2877" s="12">
        <v>11.47</v>
      </c>
      <c r="E2877" s="71">
        <v>4.84</v>
      </c>
      <c r="F2877" s="12">
        <v>55.51</v>
      </c>
      <c r="G2877" s="72"/>
    </row>
    <row r="2878" customHeight="1" spans="1:7">
      <c r="A2878" s="12">
        <v>2874</v>
      </c>
      <c r="B2878" s="12" t="s">
        <v>34467</v>
      </c>
      <c r="C2878" s="12" t="s">
        <v>34462</v>
      </c>
      <c r="D2878" s="12">
        <v>2.3</v>
      </c>
      <c r="E2878" s="71">
        <v>4.84</v>
      </c>
      <c r="F2878" s="12">
        <v>11.13</v>
      </c>
      <c r="G2878" s="72"/>
    </row>
    <row r="2879" customHeight="1" spans="1:7">
      <c r="A2879" s="12">
        <v>2875</v>
      </c>
      <c r="B2879" s="12" t="s">
        <v>3557</v>
      </c>
      <c r="C2879" s="12" t="s">
        <v>34462</v>
      </c>
      <c r="D2879" s="12">
        <v>5.58</v>
      </c>
      <c r="E2879" s="71">
        <v>4.84</v>
      </c>
      <c r="F2879" s="12">
        <v>27.01</v>
      </c>
      <c r="G2879" s="72"/>
    </row>
    <row r="2880" customHeight="1" spans="1:7">
      <c r="A2880" s="12">
        <v>2876</v>
      </c>
      <c r="B2880" s="12" t="s">
        <v>34468</v>
      </c>
      <c r="C2880" s="12" t="s">
        <v>34462</v>
      </c>
      <c r="D2880" s="12">
        <v>2.72</v>
      </c>
      <c r="E2880" s="71">
        <v>4.84</v>
      </c>
      <c r="F2880" s="12">
        <v>13.16</v>
      </c>
      <c r="G2880" s="72"/>
    </row>
    <row r="2881" customHeight="1" spans="1:7">
      <c r="A2881" s="12">
        <v>2877</v>
      </c>
      <c r="B2881" s="12" t="s">
        <v>34469</v>
      </c>
      <c r="C2881" s="12" t="s">
        <v>34462</v>
      </c>
      <c r="D2881" s="12">
        <v>2.65</v>
      </c>
      <c r="E2881" s="71">
        <v>4.84</v>
      </c>
      <c r="F2881" s="12">
        <v>12.83</v>
      </c>
      <c r="G2881" s="72"/>
    </row>
    <row r="2882" customHeight="1" spans="1:7">
      <c r="A2882" s="12">
        <v>2878</v>
      </c>
      <c r="B2882" s="12" t="s">
        <v>34470</v>
      </c>
      <c r="C2882" s="12" t="s">
        <v>34462</v>
      </c>
      <c r="D2882" s="12">
        <v>2.43</v>
      </c>
      <c r="E2882" s="71">
        <v>4.84</v>
      </c>
      <c r="F2882" s="12">
        <v>11.76</v>
      </c>
      <c r="G2882" s="72"/>
    </row>
    <row r="2883" customHeight="1" spans="1:7">
      <c r="A2883" s="12">
        <v>2879</v>
      </c>
      <c r="B2883" s="12" t="s">
        <v>34471</v>
      </c>
      <c r="C2883" s="12" t="s">
        <v>34462</v>
      </c>
      <c r="D2883" s="12">
        <v>7.62</v>
      </c>
      <c r="E2883" s="71">
        <v>4.84</v>
      </c>
      <c r="F2883" s="12">
        <v>36.88</v>
      </c>
      <c r="G2883" s="72"/>
    </row>
    <row r="2884" customHeight="1" spans="1:7">
      <c r="A2884" s="12">
        <v>2880</v>
      </c>
      <c r="B2884" s="12" t="s">
        <v>5170</v>
      </c>
      <c r="C2884" s="12" t="s">
        <v>34462</v>
      </c>
      <c r="D2884" s="12">
        <v>14.13</v>
      </c>
      <c r="E2884" s="71">
        <v>4.84</v>
      </c>
      <c r="F2884" s="12">
        <v>68.39</v>
      </c>
      <c r="G2884" s="72"/>
    </row>
    <row r="2885" customHeight="1" spans="1:7">
      <c r="A2885" s="12">
        <v>2881</v>
      </c>
      <c r="B2885" s="12" t="s">
        <v>3737</v>
      </c>
      <c r="C2885" s="12" t="s">
        <v>34462</v>
      </c>
      <c r="D2885" s="12">
        <v>0.45</v>
      </c>
      <c r="E2885" s="71">
        <v>4.84</v>
      </c>
      <c r="F2885" s="12">
        <v>2.18</v>
      </c>
      <c r="G2885" s="72"/>
    </row>
    <row r="2886" customHeight="1" spans="1:7">
      <c r="A2886" s="12">
        <v>2882</v>
      </c>
      <c r="B2886" s="12" t="s">
        <v>3466</v>
      </c>
      <c r="C2886" s="12" t="s">
        <v>34462</v>
      </c>
      <c r="D2886" s="12">
        <v>6.8</v>
      </c>
      <c r="E2886" s="71">
        <v>4.84</v>
      </c>
      <c r="F2886" s="12">
        <v>32.91</v>
      </c>
      <c r="G2886" s="72"/>
    </row>
    <row r="2887" customHeight="1" spans="1:7">
      <c r="A2887" s="12">
        <v>2883</v>
      </c>
      <c r="B2887" s="12" t="s">
        <v>3748</v>
      </c>
      <c r="C2887" s="12" t="s">
        <v>34462</v>
      </c>
      <c r="D2887" s="12">
        <v>3.93</v>
      </c>
      <c r="E2887" s="71">
        <v>4.84</v>
      </c>
      <c r="F2887" s="12">
        <v>19.02</v>
      </c>
      <c r="G2887" s="72"/>
    </row>
    <row r="2888" customHeight="1" spans="1:7">
      <c r="A2888" s="12">
        <v>2884</v>
      </c>
      <c r="B2888" s="12" t="s">
        <v>34472</v>
      </c>
      <c r="C2888" s="12" t="s">
        <v>34462</v>
      </c>
      <c r="D2888" s="12">
        <v>2.29</v>
      </c>
      <c r="E2888" s="71">
        <v>4.84</v>
      </c>
      <c r="F2888" s="12">
        <v>11.08</v>
      </c>
      <c r="G2888" s="72"/>
    </row>
    <row r="2889" customHeight="1" spans="1:7">
      <c r="A2889" s="12">
        <v>2885</v>
      </c>
      <c r="B2889" s="12" t="s">
        <v>34473</v>
      </c>
      <c r="C2889" s="12" t="s">
        <v>34462</v>
      </c>
      <c r="D2889" s="12">
        <v>6.63</v>
      </c>
      <c r="E2889" s="71">
        <v>4.84</v>
      </c>
      <c r="F2889" s="12">
        <v>32.09</v>
      </c>
      <c r="G2889" s="72"/>
    </row>
    <row r="2890" customHeight="1" spans="1:7">
      <c r="A2890" s="12">
        <v>2886</v>
      </c>
      <c r="B2890" s="12" t="s">
        <v>34461</v>
      </c>
      <c r="C2890" s="12" t="s">
        <v>34462</v>
      </c>
      <c r="D2890" s="12">
        <v>11.79</v>
      </c>
      <c r="E2890" s="71">
        <v>4.84</v>
      </c>
      <c r="F2890" s="12">
        <v>57.06</v>
      </c>
      <c r="G2890" s="72"/>
    </row>
    <row r="2891" customHeight="1" spans="1:7">
      <c r="A2891" s="12">
        <v>2887</v>
      </c>
      <c r="B2891" s="12" t="s">
        <v>34474</v>
      </c>
      <c r="C2891" s="12" t="s">
        <v>34462</v>
      </c>
      <c r="D2891" s="12">
        <v>8.2</v>
      </c>
      <c r="E2891" s="71">
        <v>4.84</v>
      </c>
      <c r="F2891" s="12">
        <v>39.69</v>
      </c>
      <c r="G2891" s="72"/>
    </row>
    <row r="2892" customHeight="1" spans="1:7">
      <c r="A2892" s="12">
        <v>2888</v>
      </c>
      <c r="B2892" s="12" t="s">
        <v>34475</v>
      </c>
      <c r="C2892" s="12" t="s">
        <v>34462</v>
      </c>
      <c r="D2892" s="12">
        <v>6.3</v>
      </c>
      <c r="E2892" s="71">
        <v>4.84</v>
      </c>
      <c r="F2892" s="12">
        <v>30.49</v>
      </c>
      <c r="G2892" s="72"/>
    </row>
    <row r="2893" customHeight="1" spans="1:7">
      <c r="A2893" s="12">
        <v>2889</v>
      </c>
      <c r="B2893" s="12" t="s">
        <v>4261</v>
      </c>
      <c r="C2893" s="12" t="s">
        <v>34462</v>
      </c>
      <c r="D2893" s="12">
        <v>12.3</v>
      </c>
      <c r="E2893" s="71">
        <v>4.84</v>
      </c>
      <c r="F2893" s="12">
        <v>59.53</v>
      </c>
      <c r="G2893" s="72"/>
    </row>
    <row r="2894" customHeight="1" spans="1:7">
      <c r="A2894" s="12">
        <v>2890</v>
      </c>
      <c r="B2894" s="12" t="s">
        <v>5260</v>
      </c>
      <c r="C2894" s="12" t="s">
        <v>34462</v>
      </c>
      <c r="D2894" s="12">
        <v>22.81</v>
      </c>
      <c r="E2894" s="71">
        <v>4.84</v>
      </c>
      <c r="F2894" s="12">
        <v>110.4</v>
      </c>
      <c r="G2894" s="72"/>
    </row>
    <row r="2895" customHeight="1" spans="1:7">
      <c r="A2895" s="12">
        <v>2891</v>
      </c>
      <c r="B2895" s="12" t="s">
        <v>2333</v>
      </c>
      <c r="C2895" s="12" t="s">
        <v>34462</v>
      </c>
      <c r="D2895" s="12">
        <v>10.34</v>
      </c>
      <c r="E2895" s="71">
        <v>4.84</v>
      </c>
      <c r="F2895" s="12">
        <v>50.05</v>
      </c>
      <c r="G2895" s="72"/>
    </row>
    <row r="2896" customHeight="1" spans="1:7">
      <c r="A2896" s="12">
        <v>2892</v>
      </c>
      <c r="B2896" s="12" t="s">
        <v>14502</v>
      </c>
      <c r="C2896" s="12" t="s">
        <v>34462</v>
      </c>
      <c r="D2896" s="12">
        <v>3.62</v>
      </c>
      <c r="E2896" s="71">
        <v>4.84</v>
      </c>
      <c r="F2896" s="12">
        <v>17.52</v>
      </c>
      <c r="G2896" s="72"/>
    </row>
    <row r="2897" customHeight="1" spans="1:7">
      <c r="A2897" s="12">
        <v>2893</v>
      </c>
      <c r="B2897" s="12" t="s">
        <v>34476</v>
      </c>
      <c r="C2897" s="12" t="s">
        <v>34462</v>
      </c>
      <c r="D2897" s="12">
        <v>17.19</v>
      </c>
      <c r="E2897" s="71">
        <v>4.84</v>
      </c>
      <c r="F2897" s="12">
        <v>83.2</v>
      </c>
      <c r="G2897" s="72"/>
    </row>
    <row r="2898" customHeight="1" spans="1:7">
      <c r="A2898" s="12">
        <v>2894</v>
      </c>
      <c r="B2898" s="12" t="s">
        <v>34477</v>
      </c>
      <c r="C2898" s="12" t="s">
        <v>34462</v>
      </c>
      <c r="D2898" s="12">
        <v>18.17</v>
      </c>
      <c r="E2898" s="71">
        <v>4.84</v>
      </c>
      <c r="F2898" s="12">
        <v>87.94</v>
      </c>
      <c r="G2898" s="72"/>
    </row>
    <row r="2899" customHeight="1" spans="1:7">
      <c r="A2899" s="12">
        <v>2895</v>
      </c>
      <c r="B2899" s="12" t="s">
        <v>34478</v>
      </c>
      <c r="C2899" s="12" t="s">
        <v>34462</v>
      </c>
      <c r="D2899" s="12">
        <v>17.93</v>
      </c>
      <c r="E2899" s="71">
        <v>4.84</v>
      </c>
      <c r="F2899" s="12">
        <v>86.78</v>
      </c>
      <c r="G2899" s="72"/>
    </row>
    <row r="2900" customHeight="1" spans="1:7">
      <c r="A2900" s="12">
        <v>2896</v>
      </c>
      <c r="B2900" s="12" t="s">
        <v>34479</v>
      </c>
      <c r="C2900" s="12" t="s">
        <v>34462</v>
      </c>
      <c r="D2900" s="12">
        <v>13.7</v>
      </c>
      <c r="E2900" s="71">
        <v>4.84</v>
      </c>
      <c r="F2900" s="12">
        <v>66.31</v>
      </c>
      <c r="G2900" s="72"/>
    </row>
    <row r="2901" customHeight="1" spans="1:7">
      <c r="A2901" s="12">
        <v>2897</v>
      </c>
      <c r="B2901" s="12" t="s">
        <v>5402</v>
      </c>
      <c r="C2901" s="12" t="s">
        <v>34462</v>
      </c>
      <c r="D2901" s="12">
        <v>7.99</v>
      </c>
      <c r="E2901" s="71">
        <v>4.84</v>
      </c>
      <c r="F2901" s="12">
        <v>38.67</v>
      </c>
      <c r="G2901" s="72"/>
    </row>
    <row r="2902" customHeight="1" spans="1:7">
      <c r="A2902" s="12">
        <v>2898</v>
      </c>
      <c r="B2902" s="12" t="s">
        <v>34480</v>
      </c>
      <c r="C2902" s="12" t="s">
        <v>34462</v>
      </c>
      <c r="D2902" s="12">
        <v>4.34</v>
      </c>
      <c r="E2902" s="71">
        <v>4.84</v>
      </c>
      <c r="F2902" s="12">
        <v>21.01</v>
      </c>
      <c r="G2902" s="72"/>
    </row>
    <row r="2903" customHeight="1" spans="1:7">
      <c r="A2903" s="12">
        <v>2899</v>
      </c>
      <c r="B2903" s="12" t="s">
        <v>4442</v>
      </c>
      <c r="C2903" s="12" t="s">
        <v>34462</v>
      </c>
      <c r="D2903" s="12">
        <v>7.5</v>
      </c>
      <c r="E2903" s="71">
        <v>4.84</v>
      </c>
      <c r="F2903" s="12">
        <v>36.3</v>
      </c>
      <c r="G2903" s="72"/>
    </row>
    <row r="2904" customHeight="1" spans="1:7">
      <c r="A2904" s="12">
        <v>2900</v>
      </c>
      <c r="B2904" s="12" t="s">
        <v>5468</v>
      </c>
      <c r="C2904" s="12" t="s">
        <v>34462</v>
      </c>
      <c r="D2904" s="12">
        <v>12.28</v>
      </c>
      <c r="E2904" s="71">
        <v>4.84</v>
      </c>
      <c r="F2904" s="12">
        <v>59.44</v>
      </c>
      <c r="G2904" s="72"/>
    </row>
    <row r="2905" customHeight="1" spans="1:7">
      <c r="A2905" s="12">
        <v>2901</v>
      </c>
      <c r="B2905" s="12" t="s">
        <v>18369</v>
      </c>
      <c r="C2905" s="12" t="s">
        <v>34462</v>
      </c>
      <c r="D2905" s="12">
        <v>9.45</v>
      </c>
      <c r="E2905" s="71">
        <v>4.84</v>
      </c>
      <c r="F2905" s="12">
        <v>45.74</v>
      </c>
      <c r="G2905" s="72"/>
    </row>
    <row r="2906" customHeight="1" spans="1:7">
      <c r="A2906" s="12">
        <v>2902</v>
      </c>
      <c r="B2906" s="12" t="s">
        <v>4045</v>
      </c>
      <c r="C2906" s="12" t="s">
        <v>34462</v>
      </c>
      <c r="D2906" s="12">
        <v>3.03</v>
      </c>
      <c r="E2906" s="71">
        <v>4.84</v>
      </c>
      <c r="F2906" s="12">
        <v>14.67</v>
      </c>
      <c r="G2906" s="72"/>
    </row>
    <row r="2907" customHeight="1" spans="1:7">
      <c r="A2907" s="12">
        <v>2903</v>
      </c>
      <c r="B2907" s="12" t="s">
        <v>5438</v>
      </c>
      <c r="C2907" s="12" t="s">
        <v>34462</v>
      </c>
      <c r="D2907" s="12">
        <v>8.35</v>
      </c>
      <c r="E2907" s="71">
        <v>4.84</v>
      </c>
      <c r="F2907" s="12">
        <v>40.41</v>
      </c>
      <c r="G2907" s="72"/>
    </row>
    <row r="2908" customHeight="1" spans="1:7">
      <c r="A2908" s="12">
        <v>2904</v>
      </c>
      <c r="B2908" s="12" t="s">
        <v>16004</v>
      </c>
      <c r="C2908" s="12" t="s">
        <v>34462</v>
      </c>
      <c r="D2908" s="12">
        <v>13.08</v>
      </c>
      <c r="E2908" s="71">
        <v>4.84</v>
      </c>
      <c r="F2908" s="12">
        <v>63.31</v>
      </c>
      <c r="G2908" s="72"/>
    </row>
    <row r="2909" customHeight="1" spans="1:7">
      <c r="A2909" s="12">
        <v>2905</v>
      </c>
      <c r="B2909" s="12" t="s">
        <v>34481</v>
      </c>
      <c r="C2909" s="12" t="s">
        <v>34462</v>
      </c>
      <c r="D2909" s="12">
        <v>20.97</v>
      </c>
      <c r="E2909" s="71">
        <v>4.84</v>
      </c>
      <c r="F2909" s="12">
        <v>101.49</v>
      </c>
      <c r="G2909" s="72"/>
    </row>
    <row r="2910" customHeight="1" spans="1:7">
      <c r="A2910" s="12">
        <v>2906</v>
      </c>
      <c r="B2910" s="12" t="s">
        <v>3658</v>
      </c>
      <c r="C2910" s="12" t="s">
        <v>34462</v>
      </c>
      <c r="D2910" s="12">
        <v>8.56</v>
      </c>
      <c r="E2910" s="71">
        <v>4.84</v>
      </c>
      <c r="F2910" s="12">
        <v>41.43</v>
      </c>
      <c r="G2910" s="72"/>
    </row>
    <row r="2911" customHeight="1" spans="1:7">
      <c r="A2911" s="12">
        <v>2907</v>
      </c>
      <c r="B2911" s="12" t="s">
        <v>34482</v>
      </c>
      <c r="C2911" s="12" t="s">
        <v>34462</v>
      </c>
      <c r="D2911" s="12">
        <v>2.66</v>
      </c>
      <c r="E2911" s="71">
        <v>4.84</v>
      </c>
      <c r="F2911" s="12">
        <v>12.87</v>
      </c>
      <c r="G2911" s="72"/>
    </row>
    <row r="2912" customHeight="1" spans="1:7">
      <c r="A2912" s="12">
        <v>2908</v>
      </c>
      <c r="B2912" s="12" t="s">
        <v>34483</v>
      </c>
      <c r="C2912" s="12" t="s">
        <v>34462</v>
      </c>
      <c r="D2912" s="12">
        <v>2.22</v>
      </c>
      <c r="E2912" s="71">
        <v>4.84</v>
      </c>
      <c r="F2912" s="12">
        <v>10.74</v>
      </c>
      <c r="G2912" s="72"/>
    </row>
    <row r="2913" customHeight="1" spans="1:7">
      <c r="A2913" s="12">
        <v>2909</v>
      </c>
      <c r="B2913" s="12" t="s">
        <v>34484</v>
      </c>
      <c r="C2913" s="12" t="s">
        <v>34462</v>
      </c>
      <c r="D2913" s="12">
        <v>9.98</v>
      </c>
      <c r="E2913" s="71">
        <v>4.84</v>
      </c>
      <c r="F2913" s="12">
        <v>48.3</v>
      </c>
      <c r="G2913" s="72"/>
    </row>
    <row r="2914" customHeight="1" spans="1:7">
      <c r="A2914" s="12">
        <v>2910</v>
      </c>
      <c r="B2914" s="12" t="s">
        <v>34485</v>
      </c>
      <c r="C2914" s="12" t="s">
        <v>34462</v>
      </c>
      <c r="D2914" s="12">
        <v>14.68</v>
      </c>
      <c r="E2914" s="71">
        <v>4.84</v>
      </c>
      <c r="F2914" s="12">
        <v>71.05</v>
      </c>
      <c r="G2914" s="72"/>
    </row>
    <row r="2915" customHeight="1" spans="1:7">
      <c r="A2915" s="12">
        <v>2911</v>
      </c>
      <c r="B2915" s="12" t="s">
        <v>21657</v>
      </c>
      <c r="C2915" s="12" t="s">
        <v>34462</v>
      </c>
      <c r="D2915" s="12">
        <v>22.48</v>
      </c>
      <c r="E2915" s="71">
        <v>4.84</v>
      </c>
      <c r="F2915" s="12">
        <v>108.8</v>
      </c>
      <c r="G2915" s="72"/>
    </row>
    <row r="2916" customHeight="1" spans="1:7">
      <c r="A2916" s="12">
        <v>2912</v>
      </c>
      <c r="B2916" s="12" t="s">
        <v>34484</v>
      </c>
      <c r="C2916" s="12" t="s">
        <v>34462</v>
      </c>
      <c r="D2916" s="12">
        <v>1.99</v>
      </c>
      <c r="E2916" s="71">
        <v>4.84</v>
      </c>
      <c r="F2916" s="12">
        <v>9.63</v>
      </c>
      <c r="G2916" s="72"/>
    </row>
    <row r="2917" customHeight="1" spans="1:7">
      <c r="A2917" s="12">
        <v>2913</v>
      </c>
      <c r="B2917" s="12" t="s">
        <v>34483</v>
      </c>
      <c r="C2917" s="12" t="s">
        <v>34462</v>
      </c>
      <c r="D2917" s="12">
        <v>0.82</v>
      </c>
      <c r="E2917" s="71">
        <v>4.84</v>
      </c>
      <c r="F2917" s="12">
        <v>3.97</v>
      </c>
      <c r="G2917" s="72"/>
    </row>
    <row r="2918" customHeight="1" spans="1:7">
      <c r="A2918" s="12">
        <v>2914</v>
      </c>
      <c r="B2918" s="12" t="s">
        <v>34482</v>
      </c>
      <c r="C2918" s="12" t="s">
        <v>34462</v>
      </c>
      <c r="D2918" s="12">
        <v>2.1</v>
      </c>
      <c r="E2918" s="71">
        <v>4.84</v>
      </c>
      <c r="F2918" s="12">
        <v>10.16</v>
      </c>
      <c r="G2918" s="72"/>
    </row>
    <row r="2919" customHeight="1" spans="1:7">
      <c r="A2919" s="12">
        <v>2915</v>
      </c>
      <c r="B2919" s="12" t="s">
        <v>34485</v>
      </c>
      <c r="C2919" s="12" t="s">
        <v>34462</v>
      </c>
      <c r="D2919" s="12">
        <v>2.81</v>
      </c>
      <c r="E2919" s="71">
        <v>4.84</v>
      </c>
      <c r="F2919" s="12">
        <v>13.6</v>
      </c>
      <c r="G2919" s="72"/>
    </row>
    <row r="2920" customHeight="1" spans="1:7">
      <c r="A2920" s="12">
        <v>2916</v>
      </c>
      <c r="B2920" s="12" t="s">
        <v>21657</v>
      </c>
      <c r="C2920" s="12" t="s">
        <v>34462</v>
      </c>
      <c r="D2920" s="12">
        <v>6.29</v>
      </c>
      <c r="E2920" s="71">
        <v>4.84</v>
      </c>
      <c r="F2920" s="12">
        <v>30.44</v>
      </c>
      <c r="G2920" s="72"/>
    </row>
    <row r="2921" customHeight="1" spans="1:7">
      <c r="A2921" s="12">
        <v>2917</v>
      </c>
      <c r="B2921" s="12" t="s">
        <v>5468</v>
      </c>
      <c r="C2921" s="12" t="s">
        <v>34462</v>
      </c>
      <c r="D2921" s="12">
        <v>2.16</v>
      </c>
      <c r="E2921" s="71">
        <v>4.84</v>
      </c>
      <c r="F2921" s="12">
        <v>10.45</v>
      </c>
      <c r="G2921" s="72"/>
    </row>
    <row r="2922" customHeight="1" spans="1:7">
      <c r="A2922" s="12">
        <v>2918</v>
      </c>
      <c r="B2922" s="12" t="s">
        <v>3589</v>
      </c>
      <c r="C2922" s="12" t="s">
        <v>34462</v>
      </c>
      <c r="D2922" s="12">
        <v>1.04</v>
      </c>
      <c r="E2922" s="71">
        <v>4.84</v>
      </c>
      <c r="F2922" s="12">
        <v>5.03</v>
      </c>
      <c r="G2922" s="72"/>
    </row>
    <row r="2923" customHeight="1" spans="1:7">
      <c r="A2923" s="12">
        <v>2919</v>
      </c>
      <c r="B2923" s="12" t="s">
        <v>3658</v>
      </c>
      <c r="C2923" s="12" t="s">
        <v>34462</v>
      </c>
      <c r="D2923" s="12">
        <v>3.49</v>
      </c>
      <c r="E2923" s="71">
        <v>4.84</v>
      </c>
      <c r="F2923" s="12">
        <v>16.89</v>
      </c>
      <c r="G2923" s="72"/>
    </row>
    <row r="2924" customHeight="1" spans="1:7">
      <c r="A2924" s="12">
        <v>2920</v>
      </c>
      <c r="B2924" s="12" t="s">
        <v>3466</v>
      </c>
      <c r="C2924" s="12" t="s">
        <v>34462</v>
      </c>
      <c r="D2924" s="12">
        <v>4.09</v>
      </c>
      <c r="E2924" s="71">
        <v>4.84</v>
      </c>
      <c r="F2924" s="12">
        <v>19.8</v>
      </c>
      <c r="G2924" s="72"/>
    </row>
    <row r="2925" customHeight="1" spans="1:7">
      <c r="A2925" s="12">
        <v>2921</v>
      </c>
      <c r="B2925" s="12" t="s">
        <v>5402</v>
      </c>
      <c r="C2925" s="12" t="s">
        <v>34462</v>
      </c>
      <c r="D2925" s="12">
        <v>5.84</v>
      </c>
      <c r="E2925" s="71">
        <v>4.84</v>
      </c>
      <c r="F2925" s="12">
        <v>28.27</v>
      </c>
      <c r="G2925" s="72"/>
    </row>
    <row r="2926" customHeight="1" spans="1:7">
      <c r="A2926" s="12">
        <v>2922</v>
      </c>
      <c r="B2926" s="12" t="s">
        <v>34480</v>
      </c>
      <c r="C2926" s="12" t="s">
        <v>34462</v>
      </c>
      <c r="D2926" s="12">
        <v>6.28</v>
      </c>
      <c r="E2926" s="71">
        <v>4.84</v>
      </c>
      <c r="F2926" s="12">
        <v>30.4</v>
      </c>
      <c r="G2926" s="72"/>
    </row>
    <row r="2927" customHeight="1" spans="1:7">
      <c r="A2927" s="12">
        <v>2923</v>
      </c>
      <c r="B2927" s="12" t="s">
        <v>5260</v>
      </c>
      <c r="C2927" s="12" t="s">
        <v>34462</v>
      </c>
      <c r="D2927" s="12">
        <v>1.48</v>
      </c>
      <c r="E2927" s="71">
        <v>4.84</v>
      </c>
      <c r="F2927" s="12">
        <v>7.16</v>
      </c>
      <c r="G2927" s="72"/>
    </row>
    <row r="2928" customHeight="1" spans="1:7">
      <c r="A2928" s="12">
        <v>2924</v>
      </c>
      <c r="B2928" s="12" t="s">
        <v>4261</v>
      </c>
      <c r="C2928" s="12" t="s">
        <v>34462</v>
      </c>
      <c r="D2928" s="12">
        <v>1.07</v>
      </c>
      <c r="E2928" s="71">
        <v>4.84</v>
      </c>
      <c r="F2928" s="12">
        <v>5.18</v>
      </c>
      <c r="G2928" s="72"/>
    </row>
    <row r="2929" customHeight="1" spans="1:7">
      <c r="A2929" s="12">
        <v>2925</v>
      </c>
      <c r="B2929" s="12" t="s">
        <v>18369</v>
      </c>
      <c r="C2929" s="12" t="s">
        <v>34462</v>
      </c>
      <c r="D2929" s="12">
        <v>3.04</v>
      </c>
      <c r="E2929" s="71">
        <v>4.84</v>
      </c>
      <c r="F2929" s="12">
        <v>14.71</v>
      </c>
      <c r="G2929" s="72"/>
    </row>
    <row r="2930" customHeight="1" spans="1:7">
      <c r="A2930" s="12">
        <v>2926</v>
      </c>
      <c r="B2930" s="12" t="s">
        <v>34468</v>
      </c>
      <c r="C2930" s="12" t="s">
        <v>34462</v>
      </c>
      <c r="D2930" s="12">
        <v>1.63</v>
      </c>
      <c r="E2930" s="71">
        <v>4.84</v>
      </c>
      <c r="F2930" s="12">
        <v>7.89</v>
      </c>
      <c r="G2930" s="72"/>
    </row>
    <row r="2931" customHeight="1" spans="1:7">
      <c r="A2931" s="12">
        <v>2927</v>
      </c>
      <c r="B2931" s="12" t="s">
        <v>6458</v>
      </c>
      <c r="C2931" s="12" t="s">
        <v>34462</v>
      </c>
      <c r="D2931" s="12">
        <v>2.56</v>
      </c>
      <c r="E2931" s="71">
        <v>4.84</v>
      </c>
      <c r="F2931" s="12">
        <v>12.39</v>
      </c>
      <c r="G2931" s="72"/>
    </row>
    <row r="2932" customHeight="1" spans="1:7">
      <c r="A2932" s="12">
        <v>2928</v>
      </c>
      <c r="B2932" s="12" t="s">
        <v>16004</v>
      </c>
      <c r="C2932" s="12" t="s">
        <v>34462</v>
      </c>
      <c r="D2932" s="12">
        <v>2.28</v>
      </c>
      <c r="E2932" s="71">
        <v>4.84</v>
      </c>
      <c r="F2932" s="12">
        <v>11.04</v>
      </c>
      <c r="G2932" s="72"/>
    </row>
    <row r="2933" customHeight="1" spans="1:7">
      <c r="A2933" s="12">
        <v>2929</v>
      </c>
      <c r="B2933" s="12" t="s">
        <v>5438</v>
      </c>
      <c r="C2933" s="12" t="s">
        <v>34462</v>
      </c>
      <c r="D2933" s="12">
        <v>1.07</v>
      </c>
      <c r="E2933" s="71">
        <v>4.84</v>
      </c>
      <c r="F2933" s="12">
        <v>5.18</v>
      </c>
      <c r="G2933" s="72"/>
    </row>
    <row r="2934" customHeight="1" spans="1:7">
      <c r="A2934" s="12">
        <v>2930</v>
      </c>
      <c r="B2934" s="12" t="s">
        <v>34479</v>
      </c>
      <c r="C2934" s="12" t="s">
        <v>34462</v>
      </c>
      <c r="D2934" s="12">
        <v>5</v>
      </c>
      <c r="E2934" s="71">
        <v>4.84</v>
      </c>
      <c r="F2934" s="12">
        <v>24.2</v>
      </c>
      <c r="G2934" s="72"/>
    </row>
    <row r="2935" customHeight="1" spans="1:7">
      <c r="A2935" s="12">
        <v>2931</v>
      </c>
      <c r="B2935" s="12" t="s">
        <v>34482</v>
      </c>
      <c r="C2935" s="12" t="s">
        <v>34462</v>
      </c>
      <c r="D2935" s="12">
        <v>7.39</v>
      </c>
      <c r="E2935" s="71">
        <v>4.84</v>
      </c>
      <c r="F2935" s="12">
        <v>35.77</v>
      </c>
      <c r="G2935" s="72"/>
    </row>
    <row r="2936" customHeight="1" spans="1:7">
      <c r="A2936" s="12">
        <v>2932</v>
      </c>
      <c r="B2936" s="12" t="s">
        <v>3322</v>
      </c>
      <c r="C2936" s="12" t="s">
        <v>34486</v>
      </c>
      <c r="D2936" s="12">
        <v>13.19</v>
      </c>
      <c r="E2936" s="71">
        <v>4.84</v>
      </c>
      <c r="F2936" s="12">
        <v>63.84</v>
      </c>
      <c r="G2936" s="72"/>
    </row>
    <row r="2937" customHeight="1" spans="1:7">
      <c r="A2937" s="12">
        <v>2933</v>
      </c>
      <c r="B2937" s="12" t="s">
        <v>31799</v>
      </c>
      <c r="C2937" s="12" t="s">
        <v>34486</v>
      </c>
      <c r="D2937" s="12">
        <v>16.68</v>
      </c>
      <c r="E2937" s="71">
        <v>4.84</v>
      </c>
      <c r="F2937" s="12">
        <v>80.73</v>
      </c>
      <c r="G2937" s="72"/>
    </row>
    <row r="2938" customHeight="1" spans="1:7">
      <c r="A2938" s="12">
        <v>2934</v>
      </c>
      <c r="B2938" s="12" t="s">
        <v>31799</v>
      </c>
      <c r="C2938" s="12" t="s">
        <v>34486</v>
      </c>
      <c r="D2938" s="12">
        <v>8.4</v>
      </c>
      <c r="E2938" s="71">
        <v>4.84</v>
      </c>
      <c r="F2938" s="12">
        <v>40.66</v>
      </c>
      <c r="G2938" s="72"/>
    </row>
    <row r="2939" customHeight="1" spans="1:7">
      <c r="A2939" s="12">
        <v>2935</v>
      </c>
      <c r="B2939" s="12" t="s">
        <v>16059</v>
      </c>
      <c r="C2939" s="12" t="s">
        <v>34486</v>
      </c>
      <c r="D2939" s="12">
        <v>4.19</v>
      </c>
      <c r="E2939" s="71">
        <v>4.84</v>
      </c>
      <c r="F2939" s="12">
        <v>20.28</v>
      </c>
      <c r="G2939" s="72"/>
    </row>
    <row r="2940" customHeight="1" spans="1:7">
      <c r="A2940" s="12">
        <v>2936</v>
      </c>
      <c r="B2940" s="12" t="s">
        <v>34487</v>
      </c>
      <c r="C2940" s="12" t="s">
        <v>34486</v>
      </c>
      <c r="D2940" s="12">
        <v>5.82</v>
      </c>
      <c r="E2940" s="71">
        <v>4.84</v>
      </c>
      <c r="F2940" s="12">
        <v>28.17</v>
      </c>
      <c r="G2940" s="72"/>
    </row>
    <row r="2941" customHeight="1" spans="1:7">
      <c r="A2941" s="12">
        <v>2937</v>
      </c>
      <c r="B2941" s="12" t="s">
        <v>34488</v>
      </c>
      <c r="C2941" s="12" t="s">
        <v>34486</v>
      </c>
      <c r="D2941" s="12">
        <v>4.57</v>
      </c>
      <c r="E2941" s="71">
        <v>4.84</v>
      </c>
      <c r="F2941" s="12">
        <v>22.12</v>
      </c>
      <c r="G2941" s="72"/>
    </row>
    <row r="2942" customHeight="1" spans="1:7">
      <c r="A2942" s="12">
        <v>2938</v>
      </c>
      <c r="B2942" s="12" t="s">
        <v>34489</v>
      </c>
      <c r="C2942" s="12" t="s">
        <v>34486</v>
      </c>
      <c r="D2942" s="12">
        <v>12.22</v>
      </c>
      <c r="E2942" s="71">
        <v>4.84</v>
      </c>
      <c r="F2942" s="12">
        <v>59.14</v>
      </c>
      <c r="G2942" s="72"/>
    </row>
    <row r="2943" customHeight="1" spans="1:7">
      <c r="A2943" s="12">
        <v>2939</v>
      </c>
      <c r="B2943" s="12" t="s">
        <v>34490</v>
      </c>
      <c r="C2943" s="12" t="s">
        <v>34486</v>
      </c>
      <c r="D2943" s="12">
        <v>4.62</v>
      </c>
      <c r="E2943" s="71">
        <v>4.84</v>
      </c>
      <c r="F2943" s="12">
        <v>22.36</v>
      </c>
      <c r="G2943" s="72"/>
    </row>
    <row r="2944" customHeight="1" spans="1:7">
      <c r="A2944" s="12">
        <v>2940</v>
      </c>
      <c r="B2944" s="12" t="s">
        <v>34491</v>
      </c>
      <c r="C2944" s="12" t="s">
        <v>34486</v>
      </c>
      <c r="D2944" s="12">
        <v>9.92</v>
      </c>
      <c r="E2944" s="71">
        <v>4.84</v>
      </c>
      <c r="F2944" s="12">
        <v>48.01</v>
      </c>
      <c r="G2944" s="72"/>
    </row>
    <row r="2945" customHeight="1" spans="1:7">
      <c r="A2945" s="12">
        <v>2941</v>
      </c>
      <c r="B2945" s="12" t="s">
        <v>34492</v>
      </c>
      <c r="C2945" s="12" t="s">
        <v>34486</v>
      </c>
      <c r="D2945" s="12">
        <v>8.78</v>
      </c>
      <c r="E2945" s="71">
        <v>4.84</v>
      </c>
      <c r="F2945" s="12">
        <v>42.5</v>
      </c>
      <c r="G2945" s="72"/>
    </row>
    <row r="2946" customHeight="1" spans="1:7">
      <c r="A2946" s="12">
        <v>2942</v>
      </c>
      <c r="B2946" s="12" t="s">
        <v>34493</v>
      </c>
      <c r="C2946" s="12" t="s">
        <v>34486</v>
      </c>
      <c r="D2946" s="12">
        <v>8.05</v>
      </c>
      <c r="E2946" s="71">
        <v>4.84</v>
      </c>
      <c r="F2946" s="12">
        <v>38.96</v>
      </c>
      <c r="G2946" s="72"/>
    </row>
    <row r="2947" customHeight="1" spans="1:7">
      <c r="A2947" s="12">
        <v>2943</v>
      </c>
      <c r="B2947" s="12" t="s">
        <v>34494</v>
      </c>
      <c r="C2947" s="12" t="s">
        <v>34486</v>
      </c>
      <c r="D2947" s="12">
        <v>12.4</v>
      </c>
      <c r="E2947" s="71">
        <v>4.84</v>
      </c>
      <c r="F2947" s="12">
        <v>60.02</v>
      </c>
      <c r="G2947" s="72"/>
    </row>
    <row r="2948" customHeight="1" spans="1:7">
      <c r="A2948" s="12">
        <v>2944</v>
      </c>
      <c r="B2948" s="12" t="s">
        <v>4444</v>
      </c>
      <c r="C2948" s="12" t="s">
        <v>34486</v>
      </c>
      <c r="D2948" s="12">
        <v>6.55</v>
      </c>
      <c r="E2948" s="71">
        <v>4.84</v>
      </c>
      <c r="F2948" s="12">
        <v>31.7</v>
      </c>
      <c r="G2948" s="72"/>
    </row>
    <row r="2949" customHeight="1" spans="1:7">
      <c r="A2949" s="12">
        <v>2945</v>
      </c>
      <c r="B2949" s="12" t="s">
        <v>12897</v>
      </c>
      <c r="C2949" s="12" t="s">
        <v>34486</v>
      </c>
      <c r="D2949" s="12">
        <v>5.22</v>
      </c>
      <c r="E2949" s="71">
        <v>4.84</v>
      </c>
      <c r="F2949" s="12">
        <v>25.26</v>
      </c>
      <c r="G2949" s="72"/>
    </row>
    <row r="2950" customHeight="1" spans="1:7">
      <c r="A2950" s="12">
        <v>2946</v>
      </c>
      <c r="B2950" s="12" t="s">
        <v>4032</v>
      </c>
      <c r="C2950" s="12" t="s">
        <v>34486</v>
      </c>
      <c r="D2950" s="12">
        <v>12.63</v>
      </c>
      <c r="E2950" s="71">
        <v>4.84</v>
      </c>
      <c r="F2950" s="12">
        <v>61.13</v>
      </c>
      <c r="G2950" s="72"/>
    </row>
    <row r="2951" customHeight="1" spans="1:7">
      <c r="A2951" s="12">
        <v>2947</v>
      </c>
      <c r="B2951" s="12" t="s">
        <v>34495</v>
      </c>
      <c r="C2951" s="12" t="s">
        <v>34486</v>
      </c>
      <c r="D2951" s="12">
        <v>1.03</v>
      </c>
      <c r="E2951" s="71">
        <v>4.84</v>
      </c>
      <c r="F2951" s="12">
        <v>4.99</v>
      </c>
      <c r="G2951" s="72"/>
    </row>
    <row r="2952" customHeight="1" spans="1:7">
      <c r="A2952" s="12">
        <v>2948</v>
      </c>
      <c r="B2952" s="12" t="s">
        <v>32698</v>
      </c>
      <c r="C2952" s="12" t="s">
        <v>34486</v>
      </c>
      <c r="D2952" s="12">
        <v>13.51</v>
      </c>
      <c r="E2952" s="71">
        <v>4.84</v>
      </c>
      <c r="F2952" s="12">
        <v>65.39</v>
      </c>
      <c r="G2952" s="72"/>
    </row>
    <row r="2953" customHeight="1" spans="1:7">
      <c r="A2953" s="12">
        <v>2949</v>
      </c>
      <c r="B2953" s="12" t="s">
        <v>14985</v>
      </c>
      <c r="C2953" s="12" t="s">
        <v>34486</v>
      </c>
      <c r="D2953" s="12">
        <v>5.04</v>
      </c>
      <c r="E2953" s="71">
        <v>4.84</v>
      </c>
      <c r="F2953" s="12">
        <v>24.39</v>
      </c>
      <c r="G2953" s="72"/>
    </row>
    <row r="2954" customHeight="1" spans="1:7">
      <c r="A2954" s="12">
        <v>2950</v>
      </c>
      <c r="B2954" s="12" t="s">
        <v>2492</v>
      </c>
      <c r="C2954" s="12" t="s">
        <v>34486</v>
      </c>
      <c r="D2954" s="12">
        <v>12.66</v>
      </c>
      <c r="E2954" s="71">
        <v>4.84</v>
      </c>
      <c r="F2954" s="12">
        <v>61.27</v>
      </c>
      <c r="G2954" s="72"/>
    </row>
    <row r="2955" customHeight="1" spans="1:7">
      <c r="A2955" s="12">
        <v>2951</v>
      </c>
      <c r="B2955" s="12" t="s">
        <v>34496</v>
      </c>
      <c r="C2955" s="12" t="s">
        <v>34486</v>
      </c>
      <c r="D2955" s="12">
        <v>12.73</v>
      </c>
      <c r="E2955" s="71">
        <v>4.84</v>
      </c>
      <c r="F2955" s="12">
        <v>61.61</v>
      </c>
      <c r="G2955" s="72"/>
    </row>
    <row r="2956" customHeight="1" spans="1:7">
      <c r="A2956" s="12">
        <v>2952</v>
      </c>
      <c r="B2956" s="12" t="s">
        <v>31799</v>
      </c>
      <c r="C2956" s="12" t="s">
        <v>34486</v>
      </c>
      <c r="D2956" s="12">
        <v>0.8</v>
      </c>
      <c r="E2956" s="71">
        <v>4.84</v>
      </c>
      <c r="F2956" s="12">
        <v>3.87</v>
      </c>
      <c r="G2956" s="72"/>
    </row>
    <row r="2957" customHeight="1" spans="1:7">
      <c r="A2957" s="12">
        <v>2953</v>
      </c>
      <c r="B2957" s="12" t="s">
        <v>15232</v>
      </c>
      <c r="C2957" s="12" t="s">
        <v>34486</v>
      </c>
      <c r="D2957" s="12">
        <v>2.79</v>
      </c>
      <c r="E2957" s="71">
        <v>4.84</v>
      </c>
      <c r="F2957" s="12">
        <v>13.5</v>
      </c>
      <c r="G2957" s="72"/>
    </row>
    <row r="2958" customHeight="1" spans="1:7">
      <c r="A2958" s="12">
        <v>2954</v>
      </c>
      <c r="B2958" s="12" t="s">
        <v>3322</v>
      </c>
      <c r="C2958" s="12" t="s">
        <v>34486</v>
      </c>
      <c r="D2958" s="12">
        <v>8.02</v>
      </c>
      <c r="E2958" s="71">
        <v>4.84</v>
      </c>
      <c r="F2958" s="12">
        <v>38.82</v>
      </c>
      <c r="G2958" s="72"/>
    </row>
    <row r="2959" customHeight="1" spans="1:7">
      <c r="A2959" s="12">
        <v>2955</v>
      </c>
      <c r="B2959" s="12" t="s">
        <v>1735</v>
      </c>
      <c r="C2959" s="12" t="s">
        <v>34486</v>
      </c>
      <c r="D2959" s="12">
        <v>9.64</v>
      </c>
      <c r="E2959" s="71">
        <v>4.84</v>
      </c>
      <c r="F2959" s="12">
        <v>46.66</v>
      </c>
      <c r="G2959" s="72"/>
    </row>
    <row r="2960" customHeight="1" spans="1:7">
      <c r="A2960" s="12">
        <v>2956</v>
      </c>
      <c r="B2960" s="12" t="s">
        <v>34497</v>
      </c>
      <c r="C2960" s="12" t="s">
        <v>34486</v>
      </c>
      <c r="D2960" s="12">
        <v>6.46</v>
      </c>
      <c r="E2960" s="71">
        <v>4.84</v>
      </c>
      <c r="F2960" s="12">
        <v>31.27</v>
      </c>
      <c r="G2960" s="72"/>
    </row>
    <row r="2961" customHeight="1" spans="1:7">
      <c r="A2961" s="12">
        <v>2957</v>
      </c>
      <c r="B2961" s="12" t="s">
        <v>4344</v>
      </c>
      <c r="C2961" s="12" t="s">
        <v>34486</v>
      </c>
      <c r="D2961" s="12">
        <v>11.82</v>
      </c>
      <c r="E2961" s="71">
        <v>4.84</v>
      </c>
      <c r="F2961" s="12">
        <v>57.21</v>
      </c>
      <c r="G2961" s="72"/>
    </row>
    <row r="2962" customHeight="1" spans="1:7">
      <c r="A2962" s="12">
        <v>2958</v>
      </c>
      <c r="B2962" s="12" t="s">
        <v>34498</v>
      </c>
      <c r="C2962" s="12" t="s">
        <v>34486</v>
      </c>
      <c r="D2962" s="12">
        <v>8.56</v>
      </c>
      <c r="E2962" s="71">
        <v>4.84</v>
      </c>
      <c r="F2962" s="12">
        <v>41.43</v>
      </c>
      <c r="G2962" s="72"/>
    </row>
    <row r="2963" customHeight="1" spans="1:7">
      <c r="A2963" s="12">
        <v>2959</v>
      </c>
      <c r="B2963" s="12" t="s">
        <v>11481</v>
      </c>
      <c r="C2963" s="12" t="s">
        <v>34486</v>
      </c>
      <c r="D2963" s="12">
        <v>2.86</v>
      </c>
      <c r="E2963" s="71">
        <v>4.84</v>
      </c>
      <c r="F2963" s="12">
        <v>13.84</v>
      </c>
      <c r="G2963" s="72"/>
    </row>
    <row r="2964" customHeight="1" spans="1:7">
      <c r="A2964" s="12">
        <v>2960</v>
      </c>
      <c r="B2964" s="12" t="s">
        <v>6794</v>
      </c>
      <c r="C2964" s="12" t="s">
        <v>34486</v>
      </c>
      <c r="D2964" s="12">
        <v>12.17</v>
      </c>
      <c r="E2964" s="71">
        <v>4.84</v>
      </c>
      <c r="F2964" s="12">
        <v>58.9</v>
      </c>
      <c r="G2964" s="72"/>
    </row>
    <row r="2965" customHeight="1" spans="1:7">
      <c r="A2965" s="12">
        <v>2961</v>
      </c>
      <c r="B2965" s="12" t="s">
        <v>16027</v>
      </c>
      <c r="C2965" s="12" t="s">
        <v>34486</v>
      </c>
      <c r="D2965" s="12">
        <v>9.16</v>
      </c>
      <c r="E2965" s="71">
        <v>4.84</v>
      </c>
      <c r="F2965" s="12">
        <v>44.33</v>
      </c>
      <c r="G2965" s="72"/>
    </row>
    <row r="2966" customHeight="1" spans="1:7">
      <c r="A2966" s="12">
        <v>2962</v>
      </c>
      <c r="B2966" s="12" t="s">
        <v>34499</v>
      </c>
      <c r="C2966" s="12" t="s">
        <v>34486</v>
      </c>
      <c r="D2966" s="12">
        <v>24.9</v>
      </c>
      <c r="E2966" s="71">
        <v>4.84</v>
      </c>
      <c r="F2966" s="12">
        <v>120.52</v>
      </c>
      <c r="G2966" s="72"/>
    </row>
    <row r="2967" customHeight="1" spans="1:7">
      <c r="A2967" s="12">
        <v>2963</v>
      </c>
      <c r="B2967" s="12" t="s">
        <v>5494</v>
      </c>
      <c r="C2967" s="12" t="s">
        <v>34486</v>
      </c>
      <c r="D2967" s="12">
        <v>14.4</v>
      </c>
      <c r="E2967" s="71">
        <v>4.84</v>
      </c>
      <c r="F2967" s="12">
        <v>69.7</v>
      </c>
      <c r="G2967" s="72"/>
    </row>
    <row r="2968" customHeight="1" spans="1:7">
      <c r="A2968" s="12">
        <v>2964</v>
      </c>
      <c r="B2968" s="12" t="s">
        <v>34497</v>
      </c>
      <c r="C2968" s="12" t="s">
        <v>34486</v>
      </c>
      <c r="D2968" s="12">
        <v>2.08</v>
      </c>
      <c r="E2968" s="71">
        <v>4.84</v>
      </c>
      <c r="F2968" s="12">
        <v>10.07</v>
      </c>
      <c r="G2968" s="72"/>
    </row>
    <row r="2969" customHeight="1" spans="1:7">
      <c r="A2969" s="12">
        <v>2965</v>
      </c>
      <c r="B2969" s="12" t="s">
        <v>34498</v>
      </c>
      <c r="C2969" s="12" t="s">
        <v>34486</v>
      </c>
      <c r="D2969" s="12">
        <v>1.26</v>
      </c>
      <c r="E2969" s="71">
        <v>4.84</v>
      </c>
      <c r="F2969" s="12">
        <v>6.1</v>
      </c>
      <c r="G2969" s="72"/>
    </row>
    <row r="2970" customHeight="1" spans="1:7">
      <c r="A2970" s="12">
        <v>2966</v>
      </c>
      <c r="B2970" s="12" t="s">
        <v>34494</v>
      </c>
      <c r="C2970" s="12" t="s">
        <v>34486</v>
      </c>
      <c r="D2970" s="12">
        <v>3.29</v>
      </c>
      <c r="E2970" s="71">
        <v>4.84</v>
      </c>
      <c r="F2970" s="12">
        <v>15.92</v>
      </c>
      <c r="G2970" s="72"/>
    </row>
    <row r="2971" customHeight="1" spans="1:7">
      <c r="A2971" s="12">
        <v>2967</v>
      </c>
      <c r="B2971" s="12" t="s">
        <v>34495</v>
      </c>
      <c r="C2971" s="12" t="s">
        <v>34486</v>
      </c>
      <c r="D2971" s="12">
        <v>2.72</v>
      </c>
      <c r="E2971" s="71">
        <v>4.84</v>
      </c>
      <c r="F2971" s="12">
        <v>13.16</v>
      </c>
      <c r="G2971" s="72"/>
    </row>
    <row r="2972" customHeight="1" spans="1:7">
      <c r="A2972" s="12">
        <v>2968</v>
      </c>
      <c r="B2972" s="12" t="s">
        <v>34493</v>
      </c>
      <c r="C2972" s="12" t="s">
        <v>34486</v>
      </c>
      <c r="D2972" s="12">
        <v>2.7</v>
      </c>
      <c r="E2972" s="71">
        <v>4.84</v>
      </c>
      <c r="F2972" s="12">
        <v>13.07</v>
      </c>
      <c r="G2972" s="72"/>
    </row>
    <row r="2973" customHeight="1" spans="1:7">
      <c r="A2973" s="12">
        <v>2969</v>
      </c>
      <c r="B2973" s="12" t="s">
        <v>5494</v>
      </c>
      <c r="C2973" s="12" t="s">
        <v>34486</v>
      </c>
      <c r="D2973" s="12">
        <v>1.73</v>
      </c>
      <c r="E2973" s="71">
        <v>4.84</v>
      </c>
      <c r="F2973" s="12">
        <v>8.37</v>
      </c>
      <c r="G2973" s="72"/>
    </row>
    <row r="2974" customHeight="1" spans="1:7">
      <c r="A2974" s="12">
        <v>2970</v>
      </c>
      <c r="B2974" s="12" t="s">
        <v>14985</v>
      </c>
      <c r="C2974" s="12" t="s">
        <v>34486</v>
      </c>
      <c r="D2974" s="12">
        <v>4.07</v>
      </c>
      <c r="E2974" s="71">
        <v>4.84</v>
      </c>
      <c r="F2974" s="12">
        <v>19.7</v>
      </c>
      <c r="G2974" s="72"/>
    </row>
    <row r="2975" customHeight="1" spans="1:7">
      <c r="A2975" s="12">
        <v>2971</v>
      </c>
      <c r="B2975" s="12" t="s">
        <v>3322</v>
      </c>
      <c r="C2975" s="12" t="s">
        <v>34486</v>
      </c>
      <c r="D2975" s="12">
        <v>1.02</v>
      </c>
      <c r="E2975" s="71">
        <v>4.84</v>
      </c>
      <c r="F2975" s="12">
        <v>4.94</v>
      </c>
      <c r="G2975" s="72"/>
    </row>
    <row r="2976" customHeight="1" spans="1:7">
      <c r="A2976" s="12">
        <v>2972</v>
      </c>
      <c r="B2976" s="12" t="s">
        <v>16027</v>
      </c>
      <c r="C2976" s="12" t="s">
        <v>34486</v>
      </c>
      <c r="D2976" s="12">
        <v>1.83</v>
      </c>
      <c r="E2976" s="71">
        <v>4.84</v>
      </c>
      <c r="F2976" s="12">
        <v>8.86</v>
      </c>
      <c r="G2976" s="72"/>
    </row>
    <row r="2977" customHeight="1" spans="1:7">
      <c r="A2977" s="12">
        <v>2973</v>
      </c>
      <c r="B2977" s="12" t="s">
        <v>31799</v>
      </c>
      <c r="C2977" s="12" t="s">
        <v>34486</v>
      </c>
      <c r="D2977" s="12">
        <v>10.57</v>
      </c>
      <c r="E2977" s="71">
        <v>4.84</v>
      </c>
      <c r="F2977" s="12">
        <v>51.16</v>
      </c>
      <c r="G2977" s="72"/>
    </row>
    <row r="2978" customHeight="1" spans="1:7">
      <c r="A2978" s="12">
        <v>2974</v>
      </c>
      <c r="B2978" s="12" t="s">
        <v>1735</v>
      </c>
      <c r="C2978" s="12" t="s">
        <v>34486</v>
      </c>
      <c r="D2978" s="12">
        <v>4.01</v>
      </c>
      <c r="E2978" s="71">
        <v>4.84</v>
      </c>
      <c r="F2978" s="12">
        <v>19.41</v>
      </c>
      <c r="G2978" s="72"/>
    </row>
    <row r="2979" customHeight="1" spans="1:7">
      <c r="A2979" s="12">
        <v>2975</v>
      </c>
      <c r="B2979" s="12" t="s">
        <v>4444</v>
      </c>
      <c r="C2979" s="12" t="s">
        <v>34486</v>
      </c>
      <c r="D2979" s="12">
        <v>0.99</v>
      </c>
      <c r="E2979" s="71">
        <v>4.84</v>
      </c>
      <c r="F2979" s="12">
        <v>4.79</v>
      </c>
      <c r="G2979" s="72"/>
    </row>
    <row r="2980" customHeight="1" spans="1:7">
      <c r="A2980" s="12">
        <v>2976</v>
      </c>
      <c r="B2980" s="12" t="s">
        <v>34488</v>
      </c>
      <c r="C2980" s="12" t="s">
        <v>34486</v>
      </c>
      <c r="D2980" s="12">
        <v>2.43</v>
      </c>
      <c r="E2980" s="71">
        <v>4.84</v>
      </c>
      <c r="F2980" s="12">
        <v>11.76</v>
      </c>
      <c r="G2980" s="72"/>
    </row>
    <row r="2981" customHeight="1" spans="1:7">
      <c r="A2981" s="12">
        <v>2977</v>
      </c>
      <c r="B2981" s="12" t="s">
        <v>6794</v>
      </c>
      <c r="C2981" s="12" t="s">
        <v>34486</v>
      </c>
      <c r="D2981" s="12">
        <v>3.77</v>
      </c>
      <c r="E2981" s="71">
        <v>4.84</v>
      </c>
      <c r="F2981" s="12">
        <v>18.25</v>
      </c>
      <c r="G2981" s="72"/>
    </row>
    <row r="2982" customHeight="1" spans="1:7">
      <c r="A2982" s="12">
        <v>2978</v>
      </c>
      <c r="B2982" s="12" t="s">
        <v>4032</v>
      </c>
      <c r="C2982" s="12" t="s">
        <v>34486</v>
      </c>
      <c r="D2982" s="12">
        <v>4.14</v>
      </c>
      <c r="E2982" s="71">
        <v>4.84</v>
      </c>
      <c r="F2982" s="12">
        <v>20.04</v>
      </c>
      <c r="G2982" s="72"/>
    </row>
    <row r="2983" customHeight="1" spans="1:7">
      <c r="A2983" s="12">
        <v>2979</v>
      </c>
      <c r="B2983" s="12" t="s">
        <v>8733</v>
      </c>
      <c r="C2983" s="12" t="s">
        <v>34486</v>
      </c>
      <c r="D2983" s="12">
        <v>235</v>
      </c>
      <c r="E2983" s="71">
        <v>4.84</v>
      </c>
      <c r="F2983" s="12">
        <v>1137.4</v>
      </c>
      <c r="G2983" s="72"/>
    </row>
    <row r="2984" customHeight="1" spans="1:7">
      <c r="A2984" s="12">
        <v>2980</v>
      </c>
      <c r="B2984" s="12" t="s">
        <v>34500</v>
      </c>
      <c r="C2984" s="12" t="s">
        <v>34486</v>
      </c>
      <c r="D2984" s="12">
        <v>5.87</v>
      </c>
      <c r="E2984" s="71">
        <v>4.84</v>
      </c>
      <c r="F2984" s="12">
        <v>28.41</v>
      </c>
      <c r="G2984" s="72"/>
    </row>
    <row r="2985" customHeight="1" spans="1:7">
      <c r="A2985" s="12">
        <v>2981</v>
      </c>
      <c r="B2985" s="12" t="s">
        <v>24567</v>
      </c>
      <c r="C2985" s="12" t="s">
        <v>34486</v>
      </c>
      <c r="D2985" s="12">
        <v>38</v>
      </c>
      <c r="E2985" s="71">
        <v>4.84</v>
      </c>
      <c r="F2985" s="12">
        <v>183.92</v>
      </c>
      <c r="G2985" s="72"/>
    </row>
    <row r="2986" customHeight="1" spans="1:7">
      <c r="A2986" s="12">
        <v>2982</v>
      </c>
      <c r="B2986" s="12" t="s">
        <v>17262</v>
      </c>
      <c r="C2986" s="12" t="s">
        <v>34501</v>
      </c>
      <c r="D2986" s="12">
        <v>53.81</v>
      </c>
      <c r="E2986" s="71">
        <v>4.84</v>
      </c>
      <c r="F2986" s="12">
        <v>260.44</v>
      </c>
      <c r="G2986" s="72"/>
    </row>
    <row r="2987" customHeight="1" spans="1:7">
      <c r="A2987" s="12">
        <v>2983</v>
      </c>
      <c r="B2987" s="12" t="s">
        <v>3417</v>
      </c>
      <c r="C2987" s="12" t="s">
        <v>34501</v>
      </c>
      <c r="D2987" s="12">
        <v>15.16</v>
      </c>
      <c r="E2987" s="71">
        <v>4.84</v>
      </c>
      <c r="F2987" s="12">
        <v>73.37</v>
      </c>
      <c r="G2987" s="72"/>
    </row>
    <row r="2988" customHeight="1" spans="1:7">
      <c r="A2988" s="12">
        <v>2984</v>
      </c>
      <c r="B2988" s="12" t="s">
        <v>1433</v>
      </c>
      <c r="C2988" s="12" t="s">
        <v>34501</v>
      </c>
      <c r="D2988" s="12">
        <v>17.47</v>
      </c>
      <c r="E2988" s="71">
        <v>4.84</v>
      </c>
      <c r="F2988" s="12">
        <v>84.55</v>
      </c>
      <c r="G2988" s="72"/>
    </row>
    <row r="2989" customHeight="1" spans="1:7">
      <c r="A2989" s="12">
        <v>2985</v>
      </c>
      <c r="B2989" s="12" t="s">
        <v>34502</v>
      </c>
      <c r="C2989" s="12" t="s">
        <v>34501</v>
      </c>
      <c r="D2989" s="12">
        <v>15.35</v>
      </c>
      <c r="E2989" s="71">
        <v>4.84</v>
      </c>
      <c r="F2989" s="12">
        <v>74.29</v>
      </c>
      <c r="G2989" s="72"/>
    </row>
    <row r="2990" customHeight="1" spans="1:7">
      <c r="A2990" s="12">
        <v>2986</v>
      </c>
      <c r="B2990" s="12" t="s">
        <v>10460</v>
      </c>
      <c r="C2990" s="12" t="s">
        <v>34501</v>
      </c>
      <c r="D2990" s="12">
        <v>21.29</v>
      </c>
      <c r="E2990" s="71">
        <v>4.84</v>
      </c>
      <c r="F2990" s="12">
        <v>103.04</v>
      </c>
      <c r="G2990" s="72"/>
    </row>
    <row r="2991" customHeight="1" spans="1:7">
      <c r="A2991" s="12">
        <v>2987</v>
      </c>
      <c r="B2991" s="12" t="s">
        <v>34503</v>
      </c>
      <c r="C2991" s="12" t="s">
        <v>34501</v>
      </c>
      <c r="D2991" s="12">
        <v>4.97</v>
      </c>
      <c r="E2991" s="71">
        <v>4.84</v>
      </c>
      <c r="F2991" s="12">
        <v>24.05</v>
      </c>
      <c r="G2991" s="72"/>
    </row>
    <row r="2992" customHeight="1" spans="1:7">
      <c r="A2992" s="12">
        <v>2988</v>
      </c>
      <c r="B2992" s="12" t="s">
        <v>34504</v>
      </c>
      <c r="C2992" s="12" t="s">
        <v>34501</v>
      </c>
      <c r="D2992" s="12">
        <v>5.08</v>
      </c>
      <c r="E2992" s="71">
        <v>4.84</v>
      </c>
      <c r="F2992" s="12">
        <v>24.59</v>
      </c>
      <c r="G2992" s="72"/>
    </row>
    <row r="2993" customHeight="1" spans="1:7">
      <c r="A2993" s="12">
        <v>2989</v>
      </c>
      <c r="B2993" s="12" t="s">
        <v>4356</v>
      </c>
      <c r="C2993" s="12" t="s">
        <v>34501</v>
      </c>
      <c r="D2993" s="12">
        <v>18.26</v>
      </c>
      <c r="E2993" s="71">
        <v>4.84</v>
      </c>
      <c r="F2993" s="12">
        <v>88.38</v>
      </c>
      <c r="G2993" s="72"/>
    </row>
    <row r="2994" customHeight="1" spans="1:7">
      <c r="A2994" s="12">
        <v>2990</v>
      </c>
      <c r="B2994" s="12" t="s">
        <v>34505</v>
      </c>
      <c r="C2994" s="12" t="s">
        <v>34501</v>
      </c>
      <c r="D2994" s="12">
        <v>38.31</v>
      </c>
      <c r="E2994" s="71">
        <v>4.84</v>
      </c>
      <c r="F2994" s="12">
        <v>185.42</v>
      </c>
      <c r="G2994" s="72"/>
    </row>
    <row r="2995" customHeight="1" spans="1:7">
      <c r="A2995" s="12">
        <v>2991</v>
      </c>
      <c r="B2995" s="12" t="s">
        <v>34506</v>
      </c>
      <c r="C2995" s="12" t="s">
        <v>34501</v>
      </c>
      <c r="D2995" s="12">
        <v>24.53</v>
      </c>
      <c r="E2995" s="71">
        <v>4.84</v>
      </c>
      <c r="F2995" s="12">
        <v>118.73</v>
      </c>
      <c r="G2995" s="72"/>
    </row>
    <row r="2996" customHeight="1" spans="1:7">
      <c r="A2996" s="12">
        <v>2992</v>
      </c>
      <c r="B2996" s="12" t="s">
        <v>4800</v>
      </c>
      <c r="C2996" s="12" t="s">
        <v>34501</v>
      </c>
      <c r="D2996" s="12">
        <v>21.51</v>
      </c>
      <c r="E2996" s="71">
        <v>4.84</v>
      </c>
      <c r="F2996" s="12">
        <v>104.11</v>
      </c>
      <c r="G2996" s="72"/>
    </row>
    <row r="2997" customHeight="1" spans="1:7">
      <c r="A2997" s="12">
        <v>2993</v>
      </c>
      <c r="B2997" s="12" t="s">
        <v>34496</v>
      </c>
      <c r="C2997" s="12" t="s">
        <v>34501</v>
      </c>
      <c r="D2997" s="12">
        <v>37.35</v>
      </c>
      <c r="E2997" s="71">
        <v>4.84</v>
      </c>
      <c r="F2997" s="12">
        <v>180.77</v>
      </c>
      <c r="G2997" s="72"/>
    </row>
    <row r="2998" customHeight="1" spans="1:7">
      <c r="A2998" s="12">
        <v>2994</v>
      </c>
      <c r="B2998" s="12" t="s">
        <v>34507</v>
      </c>
      <c r="C2998" s="12" t="s">
        <v>34501</v>
      </c>
      <c r="D2998" s="12">
        <v>22.46</v>
      </c>
      <c r="E2998" s="71">
        <v>4.84</v>
      </c>
      <c r="F2998" s="12">
        <v>108.71</v>
      </c>
      <c r="G2998" s="72"/>
    </row>
    <row r="2999" customHeight="1" spans="1:7">
      <c r="A2999" s="12">
        <v>2995</v>
      </c>
      <c r="B2999" s="12" t="s">
        <v>10448</v>
      </c>
      <c r="C2999" s="12" t="s">
        <v>34501</v>
      </c>
      <c r="D2999" s="12">
        <v>2.72</v>
      </c>
      <c r="E2999" s="71">
        <v>4.84</v>
      </c>
      <c r="F2999" s="12">
        <v>13.16</v>
      </c>
      <c r="G2999" s="72"/>
    </row>
    <row r="3000" customHeight="1" spans="1:7">
      <c r="A3000" s="12">
        <v>2996</v>
      </c>
      <c r="B3000" s="12" t="s">
        <v>34508</v>
      </c>
      <c r="C3000" s="12" t="s">
        <v>34501</v>
      </c>
      <c r="D3000" s="12">
        <v>7.16</v>
      </c>
      <c r="E3000" s="71">
        <v>4.84</v>
      </c>
      <c r="F3000" s="12">
        <v>34.65</v>
      </c>
      <c r="G3000" s="72"/>
    </row>
    <row r="3001" customHeight="1" spans="1:7">
      <c r="A3001" s="12">
        <v>2997</v>
      </c>
      <c r="B3001" s="12" t="s">
        <v>23414</v>
      </c>
      <c r="C3001" s="12" t="s">
        <v>34501</v>
      </c>
      <c r="D3001" s="12">
        <v>11.49</v>
      </c>
      <c r="E3001" s="71">
        <v>4.84</v>
      </c>
      <c r="F3001" s="12">
        <v>55.61</v>
      </c>
      <c r="G3001" s="72"/>
    </row>
    <row r="3002" customHeight="1" spans="1:7">
      <c r="A3002" s="12">
        <v>2998</v>
      </c>
      <c r="B3002" s="12" t="s">
        <v>34509</v>
      </c>
      <c r="C3002" s="12" t="s">
        <v>34501</v>
      </c>
      <c r="D3002" s="12">
        <v>20.43</v>
      </c>
      <c r="E3002" s="71">
        <v>4.84</v>
      </c>
      <c r="F3002" s="12">
        <v>98.88</v>
      </c>
      <c r="G3002" s="72"/>
    </row>
    <row r="3003" customHeight="1" spans="1:7">
      <c r="A3003" s="12">
        <v>2999</v>
      </c>
      <c r="B3003" s="12" t="s">
        <v>9245</v>
      </c>
      <c r="C3003" s="12" t="s">
        <v>34501</v>
      </c>
      <c r="D3003" s="12">
        <v>3.95</v>
      </c>
      <c r="E3003" s="71">
        <v>4.84</v>
      </c>
      <c r="F3003" s="12">
        <v>19.12</v>
      </c>
      <c r="G3003" s="72"/>
    </row>
    <row r="3004" customHeight="1" spans="1:7">
      <c r="A3004" s="12">
        <v>3000</v>
      </c>
      <c r="B3004" s="12" t="s">
        <v>292</v>
      </c>
      <c r="C3004" s="12" t="s">
        <v>34501</v>
      </c>
      <c r="D3004" s="12">
        <v>4.32</v>
      </c>
      <c r="E3004" s="71">
        <v>4.84</v>
      </c>
      <c r="F3004" s="12">
        <v>20.91</v>
      </c>
      <c r="G3004" s="72"/>
    </row>
    <row r="3005" customHeight="1" spans="1:7">
      <c r="A3005" s="12">
        <v>3001</v>
      </c>
      <c r="B3005" s="12" t="s">
        <v>34510</v>
      </c>
      <c r="C3005" s="12" t="s">
        <v>34501</v>
      </c>
      <c r="D3005" s="12">
        <v>15.46</v>
      </c>
      <c r="E3005" s="71">
        <v>4.84</v>
      </c>
      <c r="F3005" s="12">
        <v>74.83</v>
      </c>
      <c r="G3005" s="72"/>
    </row>
    <row r="3006" customHeight="1" spans="1:7">
      <c r="A3006" s="12">
        <v>3002</v>
      </c>
      <c r="B3006" s="12" t="s">
        <v>16123</v>
      </c>
      <c r="C3006" s="12" t="s">
        <v>34501</v>
      </c>
      <c r="D3006" s="12">
        <v>10</v>
      </c>
      <c r="E3006" s="71">
        <v>4.84</v>
      </c>
      <c r="F3006" s="12">
        <v>48.4</v>
      </c>
      <c r="G3006" s="72"/>
    </row>
    <row r="3007" customHeight="1" spans="1:7">
      <c r="A3007" s="12">
        <v>3003</v>
      </c>
      <c r="B3007" s="12" t="s">
        <v>21558</v>
      </c>
      <c r="C3007" s="12" t="s">
        <v>34501</v>
      </c>
      <c r="D3007" s="12">
        <v>26.51</v>
      </c>
      <c r="E3007" s="71">
        <v>4.84</v>
      </c>
      <c r="F3007" s="12">
        <v>128.31</v>
      </c>
      <c r="G3007" s="72"/>
    </row>
    <row r="3008" customHeight="1" spans="1:7">
      <c r="A3008" s="12">
        <v>3004</v>
      </c>
      <c r="B3008" s="12" t="s">
        <v>34511</v>
      </c>
      <c r="C3008" s="12" t="s">
        <v>34501</v>
      </c>
      <c r="D3008" s="12">
        <v>20.21</v>
      </c>
      <c r="E3008" s="71">
        <v>4.84</v>
      </c>
      <c r="F3008" s="12">
        <v>97.82</v>
      </c>
      <c r="G3008" s="72"/>
    </row>
    <row r="3009" customHeight="1" spans="1:7">
      <c r="A3009" s="12">
        <v>3005</v>
      </c>
      <c r="B3009" s="12" t="s">
        <v>26968</v>
      </c>
      <c r="C3009" s="12" t="s">
        <v>34501</v>
      </c>
      <c r="D3009" s="12">
        <v>18.43</v>
      </c>
      <c r="E3009" s="71">
        <v>4.84</v>
      </c>
      <c r="F3009" s="12">
        <v>89.2</v>
      </c>
      <c r="G3009" s="72"/>
    </row>
    <row r="3010" customHeight="1" spans="1:7">
      <c r="A3010" s="12">
        <v>3006</v>
      </c>
      <c r="B3010" s="12" t="s">
        <v>5410</v>
      </c>
      <c r="C3010" s="12" t="s">
        <v>34501</v>
      </c>
      <c r="D3010" s="12">
        <v>7.57</v>
      </c>
      <c r="E3010" s="71">
        <v>4.84</v>
      </c>
      <c r="F3010" s="12">
        <v>36.64</v>
      </c>
      <c r="G3010" s="72"/>
    </row>
    <row r="3011" customHeight="1" spans="1:7">
      <c r="A3011" s="12">
        <v>3007</v>
      </c>
      <c r="B3011" s="12" t="s">
        <v>34512</v>
      </c>
      <c r="C3011" s="12" t="s">
        <v>34501</v>
      </c>
      <c r="D3011" s="12">
        <v>0.95</v>
      </c>
      <c r="E3011" s="71">
        <v>4.84</v>
      </c>
      <c r="F3011" s="12">
        <v>4.6</v>
      </c>
      <c r="G3011" s="72"/>
    </row>
    <row r="3012" customHeight="1" spans="1:7">
      <c r="A3012" s="12">
        <v>3008</v>
      </c>
      <c r="B3012" s="12" t="s">
        <v>1164</v>
      </c>
      <c r="C3012" s="12" t="s">
        <v>34501</v>
      </c>
      <c r="D3012" s="12">
        <v>24.49</v>
      </c>
      <c r="E3012" s="71">
        <v>4.84</v>
      </c>
      <c r="F3012" s="12">
        <v>118.53</v>
      </c>
      <c r="G3012" s="72"/>
    </row>
    <row r="3013" customHeight="1" spans="1:7">
      <c r="A3013" s="12">
        <v>3009</v>
      </c>
      <c r="B3013" s="12" t="s">
        <v>3850</v>
      </c>
      <c r="C3013" s="12" t="s">
        <v>34501</v>
      </c>
      <c r="D3013" s="12">
        <v>3.15</v>
      </c>
      <c r="E3013" s="71">
        <v>4.84</v>
      </c>
      <c r="F3013" s="12">
        <v>15.25</v>
      </c>
      <c r="G3013" s="72"/>
    </row>
    <row r="3014" customHeight="1" spans="1:7">
      <c r="A3014" s="12">
        <v>3010</v>
      </c>
      <c r="B3014" s="12" t="s">
        <v>10083</v>
      </c>
      <c r="C3014" s="12" t="s">
        <v>34501</v>
      </c>
      <c r="D3014" s="12">
        <v>4.63</v>
      </c>
      <c r="E3014" s="71">
        <v>4.84</v>
      </c>
      <c r="F3014" s="12">
        <v>22.41</v>
      </c>
      <c r="G3014" s="72"/>
    </row>
    <row r="3015" customHeight="1" spans="1:7">
      <c r="A3015" s="12">
        <v>3011</v>
      </c>
      <c r="B3015" s="12" t="s">
        <v>34513</v>
      </c>
      <c r="C3015" s="12" t="s">
        <v>34501</v>
      </c>
      <c r="D3015" s="12">
        <v>12.87</v>
      </c>
      <c r="E3015" s="71">
        <v>4.84</v>
      </c>
      <c r="F3015" s="12">
        <v>62.29</v>
      </c>
      <c r="G3015" s="72"/>
    </row>
    <row r="3016" customHeight="1" spans="1:7">
      <c r="A3016" s="12">
        <v>3012</v>
      </c>
      <c r="B3016" s="12" t="s">
        <v>5430</v>
      </c>
      <c r="C3016" s="12" t="s">
        <v>34501</v>
      </c>
      <c r="D3016" s="12">
        <v>8.99</v>
      </c>
      <c r="E3016" s="71">
        <v>4.84</v>
      </c>
      <c r="F3016" s="12">
        <v>43.51</v>
      </c>
      <c r="G3016" s="72"/>
    </row>
    <row r="3017" customHeight="1" spans="1:7">
      <c r="A3017" s="12">
        <v>3013</v>
      </c>
      <c r="B3017" s="12" t="s">
        <v>4356</v>
      </c>
      <c r="C3017" s="12" t="s">
        <v>34501</v>
      </c>
      <c r="D3017" s="12">
        <v>7.21</v>
      </c>
      <c r="E3017" s="71">
        <v>4.84</v>
      </c>
      <c r="F3017" s="12">
        <v>34.9</v>
      </c>
      <c r="G3017" s="72"/>
    </row>
    <row r="3018" s="40" customFormat="1" customHeight="1" spans="1:9">
      <c r="A3018" s="12">
        <v>3014</v>
      </c>
      <c r="B3018" s="12" t="s">
        <v>1164</v>
      </c>
      <c r="C3018" s="12" t="s">
        <v>34501</v>
      </c>
      <c r="D3018" s="12">
        <v>4.98</v>
      </c>
      <c r="E3018" s="71">
        <v>4.84</v>
      </c>
      <c r="F3018" s="12">
        <v>24.1</v>
      </c>
      <c r="G3018" s="72"/>
      <c r="I3018" s="3"/>
    </row>
    <row r="3019" customHeight="1" spans="1:7">
      <c r="A3019" s="12">
        <v>3015</v>
      </c>
      <c r="B3019" s="12" t="s">
        <v>1433</v>
      </c>
      <c r="C3019" s="12" t="s">
        <v>34501</v>
      </c>
      <c r="D3019" s="12">
        <v>5.07</v>
      </c>
      <c r="E3019" s="71">
        <v>4.84</v>
      </c>
      <c r="F3019" s="12">
        <v>24.54</v>
      </c>
      <c r="G3019" s="72"/>
    </row>
    <row r="3020" customHeight="1" spans="1:7">
      <c r="A3020" s="12">
        <v>3016</v>
      </c>
      <c r="B3020" s="12" t="s">
        <v>34502</v>
      </c>
      <c r="C3020" s="12" t="s">
        <v>34501</v>
      </c>
      <c r="D3020" s="12">
        <v>7.77</v>
      </c>
      <c r="E3020" s="71">
        <v>4.84</v>
      </c>
      <c r="F3020" s="12">
        <v>37.61</v>
      </c>
      <c r="G3020" s="72"/>
    </row>
    <row r="3021" customHeight="1" spans="1:7">
      <c r="A3021" s="12">
        <v>3017</v>
      </c>
      <c r="B3021" s="12" t="s">
        <v>34511</v>
      </c>
      <c r="C3021" s="12" t="s">
        <v>34501</v>
      </c>
      <c r="D3021" s="12">
        <v>6.39</v>
      </c>
      <c r="E3021" s="71">
        <v>4.84</v>
      </c>
      <c r="F3021" s="12">
        <v>30.93</v>
      </c>
      <c r="G3021" s="72"/>
    </row>
    <row r="3022" customHeight="1" spans="1:7">
      <c r="A3022" s="12">
        <v>3018</v>
      </c>
      <c r="B3022" s="12" t="s">
        <v>34504</v>
      </c>
      <c r="C3022" s="12" t="s">
        <v>34501</v>
      </c>
      <c r="D3022" s="12">
        <v>3.61</v>
      </c>
      <c r="E3022" s="71">
        <v>4.84</v>
      </c>
      <c r="F3022" s="12">
        <v>17.47</v>
      </c>
      <c r="G3022" s="72"/>
    </row>
    <row r="3023" customHeight="1" spans="1:7">
      <c r="A3023" s="12">
        <v>3019</v>
      </c>
      <c r="B3023" s="12" t="s">
        <v>34510</v>
      </c>
      <c r="C3023" s="12" t="s">
        <v>34501</v>
      </c>
      <c r="D3023" s="12">
        <v>3.59</v>
      </c>
      <c r="E3023" s="71">
        <v>4.84</v>
      </c>
      <c r="F3023" s="12">
        <v>17.38</v>
      </c>
      <c r="G3023" s="72"/>
    </row>
    <row r="3024" customHeight="1" spans="1:7">
      <c r="A3024" s="12">
        <v>3020</v>
      </c>
      <c r="B3024" s="12" t="s">
        <v>292</v>
      </c>
      <c r="C3024" s="12" t="s">
        <v>34501</v>
      </c>
      <c r="D3024" s="12">
        <v>3.63</v>
      </c>
      <c r="E3024" s="71">
        <v>4.84</v>
      </c>
      <c r="F3024" s="12">
        <v>17.57</v>
      </c>
      <c r="G3024" s="72"/>
    </row>
    <row r="3025" customHeight="1" spans="1:7">
      <c r="A3025" s="12">
        <v>3021</v>
      </c>
      <c r="B3025" s="12" t="s">
        <v>27794</v>
      </c>
      <c r="C3025" s="12" t="s">
        <v>34501</v>
      </c>
      <c r="D3025" s="12">
        <v>3.36</v>
      </c>
      <c r="E3025" s="71">
        <v>4.84</v>
      </c>
      <c r="F3025" s="12">
        <v>16.26</v>
      </c>
      <c r="G3025" s="72"/>
    </row>
    <row r="3026" customHeight="1" spans="1:7">
      <c r="A3026" s="12">
        <v>3022</v>
      </c>
      <c r="B3026" s="12" t="s">
        <v>34461</v>
      </c>
      <c r="C3026" s="12" t="s">
        <v>34501</v>
      </c>
      <c r="D3026" s="12">
        <v>8.33</v>
      </c>
      <c r="E3026" s="71">
        <v>4.84</v>
      </c>
      <c r="F3026" s="12">
        <v>40.32</v>
      </c>
      <c r="G3026" s="72"/>
    </row>
    <row r="3027" customHeight="1" spans="1:7">
      <c r="A3027" s="12">
        <v>3023</v>
      </c>
      <c r="B3027" s="12" t="s">
        <v>10460</v>
      </c>
      <c r="C3027" s="12" t="s">
        <v>34501</v>
      </c>
      <c r="D3027" s="12">
        <v>3.89</v>
      </c>
      <c r="E3027" s="71">
        <v>4.84</v>
      </c>
      <c r="F3027" s="12">
        <v>18.83</v>
      </c>
      <c r="G3027" s="72"/>
    </row>
    <row r="3028" customHeight="1" spans="1:7">
      <c r="A3028" s="12">
        <v>3024</v>
      </c>
      <c r="B3028" s="12" t="s">
        <v>26968</v>
      </c>
      <c r="C3028" s="12" t="s">
        <v>34501</v>
      </c>
      <c r="D3028" s="12">
        <v>2.59</v>
      </c>
      <c r="E3028" s="71">
        <v>4.84</v>
      </c>
      <c r="F3028" s="12">
        <v>12.54</v>
      </c>
      <c r="G3028" s="72"/>
    </row>
    <row r="3029" customHeight="1" spans="1:7">
      <c r="A3029" s="12">
        <v>3025</v>
      </c>
      <c r="B3029" s="12" t="s">
        <v>34507</v>
      </c>
      <c r="C3029" s="12" t="s">
        <v>34501</v>
      </c>
      <c r="D3029" s="12">
        <v>2.13</v>
      </c>
      <c r="E3029" s="71">
        <v>4.84</v>
      </c>
      <c r="F3029" s="12">
        <v>10.31</v>
      </c>
      <c r="G3029" s="72"/>
    </row>
    <row r="3030" customHeight="1" spans="1:7">
      <c r="A3030" s="12">
        <v>3026</v>
      </c>
      <c r="B3030" s="12" t="s">
        <v>17262</v>
      </c>
      <c r="C3030" s="12" t="s">
        <v>34501</v>
      </c>
      <c r="D3030" s="12">
        <v>20.63</v>
      </c>
      <c r="E3030" s="71">
        <v>4.84</v>
      </c>
      <c r="F3030" s="12">
        <v>99.85</v>
      </c>
      <c r="G3030" s="72"/>
    </row>
    <row r="3031" customHeight="1" spans="1:7">
      <c r="A3031" s="12">
        <v>3027</v>
      </c>
      <c r="B3031" s="12" t="s">
        <v>34509</v>
      </c>
      <c r="C3031" s="12" t="s">
        <v>34501</v>
      </c>
      <c r="D3031" s="12">
        <v>5.48</v>
      </c>
      <c r="E3031" s="71">
        <v>4.84</v>
      </c>
      <c r="F3031" s="12">
        <v>26.52</v>
      </c>
      <c r="G3031" s="72"/>
    </row>
    <row r="3032" customHeight="1" spans="1:7">
      <c r="A3032" s="12">
        <v>3028</v>
      </c>
      <c r="B3032" s="12" t="s">
        <v>16123</v>
      </c>
      <c r="C3032" s="12" t="s">
        <v>34501</v>
      </c>
      <c r="D3032" s="12">
        <v>5.4</v>
      </c>
      <c r="E3032" s="71">
        <v>4.84</v>
      </c>
      <c r="F3032" s="12">
        <v>26.14</v>
      </c>
      <c r="G3032" s="72"/>
    </row>
    <row r="3033" customHeight="1" spans="1:7">
      <c r="A3033" s="12">
        <v>3029</v>
      </c>
      <c r="B3033" s="12" t="s">
        <v>21558</v>
      </c>
      <c r="C3033" s="12" t="s">
        <v>34501</v>
      </c>
      <c r="D3033" s="12">
        <v>5.08</v>
      </c>
      <c r="E3033" s="71">
        <v>4.84</v>
      </c>
      <c r="F3033" s="12">
        <v>24.59</v>
      </c>
      <c r="G3033" s="72"/>
    </row>
    <row r="3034" customHeight="1" spans="1:7">
      <c r="A3034" s="12">
        <v>3030</v>
      </c>
      <c r="B3034" s="12" t="s">
        <v>23414</v>
      </c>
      <c r="C3034" s="12" t="s">
        <v>34501</v>
      </c>
      <c r="D3034" s="12">
        <v>6.65</v>
      </c>
      <c r="E3034" s="71">
        <v>4.84</v>
      </c>
      <c r="F3034" s="12">
        <v>32.19</v>
      </c>
      <c r="G3034" s="72"/>
    </row>
    <row r="3035" customHeight="1" spans="1:7">
      <c r="A3035" s="12">
        <v>3031</v>
      </c>
      <c r="B3035" s="12" t="s">
        <v>4800</v>
      </c>
      <c r="C3035" s="12" t="s">
        <v>34501</v>
      </c>
      <c r="D3035" s="12">
        <v>5.75</v>
      </c>
      <c r="E3035" s="71">
        <v>4.84</v>
      </c>
      <c r="F3035" s="12">
        <v>27.83</v>
      </c>
      <c r="G3035" s="72"/>
    </row>
    <row r="3036" customHeight="1" spans="1:7">
      <c r="A3036" s="12">
        <v>3032</v>
      </c>
      <c r="B3036" s="12" t="s">
        <v>9245</v>
      </c>
      <c r="C3036" s="12" t="s">
        <v>34501</v>
      </c>
      <c r="D3036" s="12">
        <v>1.6</v>
      </c>
      <c r="E3036" s="71">
        <v>4.84</v>
      </c>
      <c r="F3036" s="12">
        <v>7.74</v>
      </c>
      <c r="G3036" s="72"/>
    </row>
    <row r="3037" customHeight="1" spans="1:7">
      <c r="A3037" s="12">
        <v>3033</v>
      </c>
      <c r="B3037" s="12" t="s">
        <v>4800</v>
      </c>
      <c r="C3037" s="12" t="s">
        <v>34501</v>
      </c>
      <c r="D3037" s="12">
        <v>10.03</v>
      </c>
      <c r="E3037" s="71">
        <v>4.84</v>
      </c>
      <c r="F3037" s="12">
        <v>48.55</v>
      </c>
      <c r="G3037" s="72"/>
    </row>
    <row r="3038" customHeight="1" spans="1:7">
      <c r="A3038" s="12">
        <v>3034</v>
      </c>
      <c r="B3038" s="12" t="s">
        <v>17262</v>
      </c>
      <c r="C3038" s="12" t="s">
        <v>34501</v>
      </c>
      <c r="D3038" s="12">
        <v>9.11</v>
      </c>
      <c r="E3038" s="71">
        <v>4.84</v>
      </c>
      <c r="F3038" s="12">
        <v>44.09</v>
      </c>
      <c r="G3038" s="72"/>
    </row>
    <row r="3039" customHeight="1" spans="1:7">
      <c r="A3039" s="12">
        <v>3035</v>
      </c>
      <c r="B3039" s="12" t="s">
        <v>2361</v>
      </c>
      <c r="C3039" s="12" t="s">
        <v>34501</v>
      </c>
      <c r="D3039" s="12">
        <v>3.61</v>
      </c>
      <c r="E3039" s="71">
        <v>4.84</v>
      </c>
      <c r="F3039" s="12">
        <v>17.47</v>
      </c>
      <c r="G3039" s="72"/>
    </row>
    <row r="3040" customHeight="1" spans="1:7">
      <c r="A3040" s="12">
        <v>3036</v>
      </c>
      <c r="B3040" s="12" t="s">
        <v>34514</v>
      </c>
      <c r="C3040" s="12" t="s">
        <v>34501</v>
      </c>
      <c r="D3040" s="12">
        <v>4.54</v>
      </c>
      <c r="E3040" s="71">
        <v>4.84</v>
      </c>
      <c r="F3040" s="12">
        <v>21.97</v>
      </c>
      <c r="G3040" s="72"/>
    </row>
    <row r="3041" customHeight="1" spans="1:7">
      <c r="A3041" s="12">
        <v>3037</v>
      </c>
      <c r="B3041" s="12" t="s">
        <v>18259</v>
      </c>
      <c r="C3041" s="12" t="s">
        <v>34501</v>
      </c>
      <c r="D3041" s="12">
        <v>0.5</v>
      </c>
      <c r="E3041" s="71">
        <v>4.84</v>
      </c>
      <c r="F3041" s="12">
        <v>2.42</v>
      </c>
      <c r="G3041" s="72"/>
    </row>
    <row r="3042" customHeight="1" spans="1:7">
      <c r="A3042" s="12">
        <v>3038</v>
      </c>
      <c r="B3042" s="12" t="s">
        <v>22042</v>
      </c>
      <c r="C3042" s="12" t="s">
        <v>34515</v>
      </c>
      <c r="D3042" s="12">
        <v>4.95</v>
      </c>
      <c r="E3042" s="71">
        <v>4.84</v>
      </c>
      <c r="F3042" s="12">
        <v>23.96</v>
      </c>
      <c r="G3042" s="72"/>
    </row>
    <row r="3043" customHeight="1" spans="1:7">
      <c r="A3043" s="12">
        <v>3039</v>
      </c>
      <c r="B3043" s="12" t="s">
        <v>34516</v>
      </c>
      <c r="C3043" s="12" t="s">
        <v>34515</v>
      </c>
      <c r="D3043" s="12">
        <v>16.83</v>
      </c>
      <c r="E3043" s="71">
        <v>4.84</v>
      </c>
      <c r="F3043" s="12">
        <v>81.46</v>
      </c>
      <c r="G3043" s="72"/>
    </row>
    <row r="3044" customHeight="1" spans="1:7">
      <c r="A3044" s="12">
        <v>3040</v>
      </c>
      <c r="B3044" s="12" t="s">
        <v>5961</v>
      </c>
      <c r="C3044" s="12" t="s">
        <v>34515</v>
      </c>
      <c r="D3044" s="12">
        <v>16.55</v>
      </c>
      <c r="E3044" s="71">
        <v>4.84</v>
      </c>
      <c r="F3044" s="12">
        <v>80.1</v>
      </c>
      <c r="G3044" s="72"/>
    </row>
    <row r="3045" customHeight="1" spans="1:7">
      <c r="A3045" s="12">
        <v>3041</v>
      </c>
      <c r="B3045" s="12" t="s">
        <v>15225</v>
      </c>
      <c r="C3045" s="12" t="s">
        <v>34515</v>
      </c>
      <c r="D3045" s="12">
        <v>8.22</v>
      </c>
      <c r="E3045" s="71">
        <v>4.84</v>
      </c>
      <c r="F3045" s="12">
        <v>39.78</v>
      </c>
      <c r="G3045" s="72"/>
    </row>
    <row r="3046" customHeight="1" spans="1:7">
      <c r="A3046" s="12">
        <v>3042</v>
      </c>
      <c r="B3046" s="12" t="s">
        <v>4444</v>
      </c>
      <c r="C3046" s="12" t="s">
        <v>34515</v>
      </c>
      <c r="D3046" s="12">
        <v>2.66</v>
      </c>
      <c r="E3046" s="71">
        <v>4.84</v>
      </c>
      <c r="F3046" s="12">
        <v>12.87</v>
      </c>
      <c r="G3046" s="72"/>
    </row>
    <row r="3047" customHeight="1" spans="1:7">
      <c r="A3047" s="12">
        <v>3043</v>
      </c>
      <c r="B3047" s="12" t="s">
        <v>34517</v>
      </c>
      <c r="C3047" s="12" t="s">
        <v>34515</v>
      </c>
      <c r="D3047" s="12">
        <v>11.47</v>
      </c>
      <c r="E3047" s="71">
        <v>4.84</v>
      </c>
      <c r="F3047" s="12">
        <v>55.51</v>
      </c>
      <c r="G3047" s="72"/>
    </row>
    <row r="3048" customHeight="1" spans="1:7">
      <c r="A3048" s="12">
        <v>3044</v>
      </c>
      <c r="B3048" s="12" t="s">
        <v>20301</v>
      </c>
      <c r="C3048" s="12" t="s">
        <v>34515</v>
      </c>
      <c r="D3048" s="12">
        <v>15.42</v>
      </c>
      <c r="E3048" s="71">
        <v>4.84</v>
      </c>
      <c r="F3048" s="12">
        <v>74.63</v>
      </c>
      <c r="G3048" s="72"/>
    </row>
    <row r="3049" customHeight="1" spans="1:7">
      <c r="A3049" s="12">
        <v>3045</v>
      </c>
      <c r="B3049" s="12" t="s">
        <v>10268</v>
      </c>
      <c r="C3049" s="12" t="s">
        <v>34515</v>
      </c>
      <c r="D3049" s="12">
        <v>9.44</v>
      </c>
      <c r="E3049" s="71">
        <v>4.84</v>
      </c>
      <c r="F3049" s="12">
        <v>45.69</v>
      </c>
      <c r="G3049" s="72"/>
    </row>
    <row r="3050" customHeight="1" spans="1:7">
      <c r="A3050" s="12">
        <v>3046</v>
      </c>
      <c r="B3050" s="12" t="s">
        <v>3167</v>
      </c>
      <c r="C3050" s="12" t="s">
        <v>34515</v>
      </c>
      <c r="D3050" s="12">
        <v>16.84</v>
      </c>
      <c r="E3050" s="71">
        <v>4.84</v>
      </c>
      <c r="F3050" s="12">
        <v>81.51</v>
      </c>
      <c r="G3050" s="72"/>
    </row>
    <row r="3051" customHeight="1" spans="1:7">
      <c r="A3051" s="12">
        <v>3047</v>
      </c>
      <c r="B3051" s="12" t="s">
        <v>11218</v>
      </c>
      <c r="C3051" s="12" t="s">
        <v>34515</v>
      </c>
      <c r="D3051" s="12">
        <v>12.18</v>
      </c>
      <c r="E3051" s="71">
        <v>4.84</v>
      </c>
      <c r="F3051" s="12">
        <v>58.95</v>
      </c>
      <c r="G3051" s="72"/>
    </row>
    <row r="3052" customHeight="1" spans="1:7">
      <c r="A3052" s="12">
        <v>3048</v>
      </c>
      <c r="B3052" s="12" t="s">
        <v>34518</v>
      </c>
      <c r="C3052" s="12" t="s">
        <v>34515</v>
      </c>
      <c r="D3052" s="12">
        <v>4.32</v>
      </c>
      <c r="E3052" s="71">
        <v>4.84</v>
      </c>
      <c r="F3052" s="12">
        <v>20.91</v>
      </c>
      <c r="G3052" s="72"/>
    </row>
    <row r="3053" customHeight="1" spans="1:7">
      <c r="A3053" s="12">
        <v>3049</v>
      </c>
      <c r="B3053" s="12" t="s">
        <v>12374</v>
      </c>
      <c r="C3053" s="12" t="s">
        <v>34515</v>
      </c>
      <c r="D3053" s="12">
        <v>15.18</v>
      </c>
      <c r="E3053" s="71">
        <v>4.84</v>
      </c>
      <c r="F3053" s="12">
        <v>73.47</v>
      </c>
      <c r="G3053" s="72"/>
    </row>
    <row r="3054" customHeight="1" spans="1:7">
      <c r="A3054" s="12">
        <v>3050</v>
      </c>
      <c r="B3054" s="12" t="s">
        <v>4802</v>
      </c>
      <c r="C3054" s="12" t="s">
        <v>34515</v>
      </c>
      <c r="D3054" s="12">
        <v>11.72</v>
      </c>
      <c r="E3054" s="71">
        <v>4.84</v>
      </c>
      <c r="F3054" s="12">
        <v>56.72</v>
      </c>
      <c r="G3054" s="72"/>
    </row>
    <row r="3055" customHeight="1" spans="1:7">
      <c r="A3055" s="12">
        <v>3051</v>
      </c>
      <c r="B3055" s="12" t="s">
        <v>16300</v>
      </c>
      <c r="C3055" s="12" t="s">
        <v>34515</v>
      </c>
      <c r="D3055" s="12">
        <v>10.5</v>
      </c>
      <c r="E3055" s="71">
        <v>4.84</v>
      </c>
      <c r="F3055" s="12">
        <v>50.82</v>
      </c>
      <c r="G3055" s="72"/>
    </row>
    <row r="3056" customHeight="1" spans="1:7">
      <c r="A3056" s="12">
        <v>3052</v>
      </c>
      <c r="B3056" s="12" t="s">
        <v>14401</v>
      </c>
      <c r="C3056" s="12" t="s">
        <v>34515</v>
      </c>
      <c r="D3056" s="12">
        <v>11.8</v>
      </c>
      <c r="E3056" s="71">
        <v>4.84</v>
      </c>
      <c r="F3056" s="12">
        <v>57.11</v>
      </c>
      <c r="G3056" s="72"/>
    </row>
    <row r="3057" customHeight="1" spans="1:7">
      <c r="A3057" s="12">
        <v>3053</v>
      </c>
      <c r="B3057" s="12" t="s">
        <v>4795</v>
      </c>
      <c r="C3057" s="12" t="s">
        <v>34515</v>
      </c>
      <c r="D3057" s="12">
        <v>6.78</v>
      </c>
      <c r="E3057" s="71">
        <v>4.84</v>
      </c>
      <c r="F3057" s="12">
        <v>32.82</v>
      </c>
      <c r="G3057" s="72"/>
    </row>
    <row r="3058" customHeight="1" spans="1:7">
      <c r="A3058" s="12">
        <v>3054</v>
      </c>
      <c r="B3058" s="12" t="s">
        <v>34519</v>
      </c>
      <c r="C3058" s="12" t="s">
        <v>34515</v>
      </c>
      <c r="D3058" s="12">
        <v>10.17</v>
      </c>
      <c r="E3058" s="71">
        <v>4.84</v>
      </c>
      <c r="F3058" s="12">
        <v>49.22</v>
      </c>
      <c r="G3058" s="72"/>
    </row>
    <row r="3059" customHeight="1" spans="1:7">
      <c r="A3059" s="12">
        <v>3055</v>
      </c>
      <c r="B3059" s="12" t="s">
        <v>7182</v>
      </c>
      <c r="C3059" s="12" t="s">
        <v>34515</v>
      </c>
      <c r="D3059" s="12">
        <v>10.45</v>
      </c>
      <c r="E3059" s="71">
        <v>4.84</v>
      </c>
      <c r="F3059" s="12">
        <v>50.58</v>
      </c>
      <c r="G3059" s="72"/>
    </row>
    <row r="3060" customHeight="1" spans="1:7">
      <c r="A3060" s="12">
        <v>3056</v>
      </c>
      <c r="B3060" s="12" t="s">
        <v>10861</v>
      </c>
      <c r="C3060" s="12" t="s">
        <v>34515</v>
      </c>
      <c r="D3060" s="12">
        <v>21.32</v>
      </c>
      <c r="E3060" s="71">
        <v>4.84</v>
      </c>
      <c r="F3060" s="12">
        <v>103.19</v>
      </c>
      <c r="G3060" s="72"/>
    </row>
    <row r="3061" customHeight="1" spans="1:7">
      <c r="A3061" s="12">
        <v>3057</v>
      </c>
      <c r="B3061" s="12" t="s">
        <v>2043</v>
      </c>
      <c r="C3061" s="12" t="s">
        <v>34515</v>
      </c>
      <c r="D3061" s="12">
        <v>30.17</v>
      </c>
      <c r="E3061" s="71">
        <v>4.84</v>
      </c>
      <c r="F3061" s="12">
        <v>146.02</v>
      </c>
      <c r="G3061" s="72"/>
    </row>
    <row r="3062" customHeight="1" spans="1:7">
      <c r="A3062" s="12">
        <v>3058</v>
      </c>
      <c r="B3062" s="12" t="s">
        <v>29150</v>
      </c>
      <c r="C3062" s="12" t="s">
        <v>34515</v>
      </c>
      <c r="D3062" s="12">
        <v>16.16</v>
      </c>
      <c r="E3062" s="71">
        <v>4.84</v>
      </c>
      <c r="F3062" s="12">
        <v>78.21</v>
      </c>
      <c r="G3062" s="72"/>
    </row>
    <row r="3063" customHeight="1" spans="1:7">
      <c r="A3063" s="12">
        <v>3059</v>
      </c>
      <c r="B3063" s="12" t="s">
        <v>34520</v>
      </c>
      <c r="C3063" s="12" t="s">
        <v>34515</v>
      </c>
      <c r="D3063" s="12">
        <v>6.9</v>
      </c>
      <c r="E3063" s="71">
        <v>4.84</v>
      </c>
      <c r="F3063" s="12">
        <v>33.4</v>
      </c>
      <c r="G3063" s="72"/>
    </row>
    <row r="3064" customHeight="1" spans="1:7">
      <c r="A3064" s="12">
        <v>3060</v>
      </c>
      <c r="B3064" s="12" t="s">
        <v>13469</v>
      </c>
      <c r="C3064" s="12" t="s">
        <v>34515</v>
      </c>
      <c r="D3064" s="12">
        <v>33.83</v>
      </c>
      <c r="E3064" s="71">
        <v>4.84</v>
      </c>
      <c r="F3064" s="12">
        <v>163.74</v>
      </c>
      <c r="G3064" s="72"/>
    </row>
    <row r="3065" customHeight="1" spans="1:7">
      <c r="A3065" s="12">
        <v>3061</v>
      </c>
      <c r="B3065" s="12" t="s">
        <v>6794</v>
      </c>
      <c r="C3065" s="12" t="s">
        <v>34515</v>
      </c>
      <c r="D3065" s="12">
        <v>15.32</v>
      </c>
      <c r="E3065" s="71">
        <v>4.84</v>
      </c>
      <c r="F3065" s="12">
        <v>74.15</v>
      </c>
      <c r="G3065" s="72"/>
    </row>
    <row r="3066" customHeight="1" spans="1:7">
      <c r="A3066" s="12">
        <v>3062</v>
      </c>
      <c r="B3066" s="12" t="s">
        <v>20617</v>
      </c>
      <c r="C3066" s="12" t="s">
        <v>34515</v>
      </c>
      <c r="D3066" s="12">
        <v>15.52</v>
      </c>
      <c r="E3066" s="71">
        <v>4.84</v>
      </c>
      <c r="F3066" s="12">
        <v>75.12</v>
      </c>
      <c r="G3066" s="72"/>
    </row>
    <row r="3067" customHeight="1" spans="1:7">
      <c r="A3067" s="12">
        <v>3063</v>
      </c>
      <c r="B3067" s="12" t="s">
        <v>3415</v>
      </c>
      <c r="C3067" s="12" t="s">
        <v>34515</v>
      </c>
      <c r="D3067" s="12">
        <v>11.42</v>
      </c>
      <c r="E3067" s="71">
        <v>4.84</v>
      </c>
      <c r="F3067" s="12">
        <v>55.27</v>
      </c>
      <c r="G3067" s="72"/>
    </row>
    <row r="3068" customHeight="1" spans="1:7">
      <c r="A3068" s="12">
        <v>3064</v>
      </c>
      <c r="B3068" s="12" t="s">
        <v>34521</v>
      </c>
      <c r="C3068" s="12" t="s">
        <v>34515</v>
      </c>
      <c r="D3068" s="12">
        <v>2.84</v>
      </c>
      <c r="E3068" s="71">
        <v>4.84</v>
      </c>
      <c r="F3068" s="12">
        <v>13.75</v>
      </c>
      <c r="G3068" s="72"/>
    </row>
    <row r="3069" customHeight="1" spans="1:7">
      <c r="A3069" s="12">
        <v>3065</v>
      </c>
      <c r="B3069" s="12" t="s">
        <v>34522</v>
      </c>
      <c r="C3069" s="12" t="s">
        <v>34515</v>
      </c>
      <c r="D3069" s="12">
        <v>2.88</v>
      </c>
      <c r="E3069" s="71">
        <v>4.84</v>
      </c>
      <c r="F3069" s="12">
        <v>13.94</v>
      </c>
      <c r="G3069" s="72"/>
    </row>
    <row r="3070" customHeight="1" spans="1:7">
      <c r="A3070" s="12">
        <v>3066</v>
      </c>
      <c r="B3070" s="12" t="s">
        <v>13215</v>
      </c>
      <c r="C3070" s="12" t="s">
        <v>34515</v>
      </c>
      <c r="D3070" s="12">
        <v>11.11</v>
      </c>
      <c r="E3070" s="71">
        <v>4.84</v>
      </c>
      <c r="F3070" s="12">
        <v>53.77</v>
      </c>
      <c r="G3070" s="72"/>
    </row>
    <row r="3071" customHeight="1" spans="1:7">
      <c r="A3071" s="12">
        <v>3067</v>
      </c>
      <c r="B3071" s="12" t="s">
        <v>34523</v>
      </c>
      <c r="C3071" s="12" t="s">
        <v>34515</v>
      </c>
      <c r="D3071" s="12">
        <v>4.36</v>
      </c>
      <c r="E3071" s="71">
        <v>4.84</v>
      </c>
      <c r="F3071" s="12">
        <v>21.1</v>
      </c>
      <c r="G3071" s="72"/>
    </row>
    <row r="3072" customHeight="1" spans="1:7">
      <c r="A3072" s="12">
        <v>3068</v>
      </c>
      <c r="B3072" s="12" t="s">
        <v>2570</v>
      </c>
      <c r="C3072" s="12" t="s">
        <v>34515</v>
      </c>
      <c r="D3072" s="12">
        <v>6.22</v>
      </c>
      <c r="E3072" s="71">
        <v>4.84</v>
      </c>
      <c r="F3072" s="12">
        <v>30.1</v>
      </c>
      <c r="G3072" s="72"/>
    </row>
    <row r="3073" customHeight="1" spans="1:7">
      <c r="A3073" s="12">
        <v>3069</v>
      </c>
      <c r="B3073" s="12" t="s">
        <v>3891</v>
      </c>
      <c r="C3073" s="12" t="s">
        <v>34515</v>
      </c>
      <c r="D3073" s="12">
        <v>7.7</v>
      </c>
      <c r="E3073" s="71">
        <v>4.84</v>
      </c>
      <c r="F3073" s="12">
        <v>37.27</v>
      </c>
      <c r="G3073" s="72"/>
    </row>
    <row r="3074" customHeight="1" spans="1:7">
      <c r="A3074" s="12">
        <v>3070</v>
      </c>
      <c r="B3074" s="12" t="s">
        <v>16094</v>
      </c>
      <c r="C3074" s="12" t="s">
        <v>34515</v>
      </c>
      <c r="D3074" s="12">
        <v>10.84</v>
      </c>
      <c r="E3074" s="71">
        <v>4.84</v>
      </c>
      <c r="F3074" s="12">
        <v>52.47</v>
      </c>
      <c r="G3074" s="72"/>
    </row>
    <row r="3075" customHeight="1" spans="1:7">
      <c r="A3075" s="12">
        <v>3071</v>
      </c>
      <c r="B3075" s="12" t="s">
        <v>16390</v>
      </c>
      <c r="C3075" s="12" t="s">
        <v>34515</v>
      </c>
      <c r="D3075" s="12">
        <v>7.5</v>
      </c>
      <c r="E3075" s="71">
        <v>4.84</v>
      </c>
      <c r="F3075" s="12">
        <v>36.3</v>
      </c>
      <c r="G3075" s="72"/>
    </row>
    <row r="3076" s="3" customFormat="1" customHeight="1" spans="1:7">
      <c r="A3076" s="12">
        <v>3072</v>
      </c>
      <c r="B3076" s="12" t="s">
        <v>18206</v>
      </c>
      <c r="C3076" s="12" t="s">
        <v>34515</v>
      </c>
      <c r="D3076" s="12">
        <v>8.18</v>
      </c>
      <c r="E3076" s="71">
        <v>4.84</v>
      </c>
      <c r="F3076" s="12">
        <v>39.59</v>
      </c>
      <c r="G3076" s="72"/>
    </row>
    <row r="3077" customHeight="1" spans="1:7">
      <c r="A3077" s="12">
        <v>3073</v>
      </c>
      <c r="B3077" s="12" t="s">
        <v>3466</v>
      </c>
      <c r="C3077" s="12" t="s">
        <v>34515</v>
      </c>
      <c r="D3077" s="12">
        <v>10.32</v>
      </c>
      <c r="E3077" s="71">
        <v>4.84</v>
      </c>
      <c r="F3077" s="12">
        <v>49.95</v>
      </c>
      <c r="G3077" s="72"/>
    </row>
    <row r="3078" customHeight="1" spans="1:7">
      <c r="A3078" s="12">
        <v>3074</v>
      </c>
      <c r="B3078" s="12" t="s">
        <v>34524</v>
      </c>
      <c r="C3078" s="12" t="s">
        <v>34515</v>
      </c>
      <c r="D3078" s="12">
        <v>6.68</v>
      </c>
      <c r="E3078" s="71">
        <v>4.84</v>
      </c>
      <c r="F3078" s="12">
        <v>32.33</v>
      </c>
      <c r="G3078" s="72"/>
    </row>
    <row r="3079" customHeight="1" spans="1:7">
      <c r="A3079" s="12">
        <v>3075</v>
      </c>
      <c r="B3079" s="12" t="s">
        <v>12897</v>
      </c>
      <c r="C3079" s="12" t="s">
        <v>34515</v>
      </c>
      <c r="D3079" s="12">
        <v>19.93</v>
      </c>
      <c r="E3079" s="71">
        <v>4.84</v>
      </c>
      <c r="F3079" s="12">
        <v>96.46</v>
      </c>
      <c r="G3079" s="72"/>
    </row>
    <row r="3080" customHeight="1" spans="1:7">
      <c r="A3080" s="12">
        <v>3076</v>
      </c>
      <c r="B3080" s="12" t="s">
        <v>4084</v>
      </c>
      <c r="C3080" s="12" t="s">
        <v>34515</v>
      </c>
      <c r="D3080" s="12">
        <v>9.38</v>
      </c>
      <c r="E3080" s="71">
        <v>4.84</v>
      </c>
      <c r="F3080" s="12">
        <v>45.4</v>
      </c>
      <c r="G3080" s="72"/>
    </row>
    <row r="3081" customHeight="1" spans="1:7">
      <c r="A3081" s="12">
        <v>3077</v>
      </c>
      <c r="B3081" s="12" t="s">
        <v>3454</v>
      </c>
      <c r="C3081" s="12" t="s">
        <v>34515</v>
      </c>
      <c r="D3081" s="12">
        <v>1.93</v>
      </c>
      <c r="E3081" s="71">
        <v>4.84</v>
      </c>
      <c r="F3081" s="12">
        <v>9.34</v>
      </c>
      <c r="G3081" s="72"/>
    </row>
    <row r="3082" s="3" customFormat="1" customHeight="1" spans="1:7">
      <c r="A3082" s="12">
        <v>3078</v>
      </c>
      <c r="B3082" s="12" t="s">
        <v>10945</v>
      </c>
      <c r="C3082" s="12" t="s">
        <v>34515</v>
      </c>
      <c r="D3082" s="12">
        <v>1.69</v>
      </c>
      <c r="E3082" s="71">
        <v>4.84</v>
      </c>
      <c r="F3082" s="12">
        <v>8.18</v>
      </c>
      <c r="G3082" s="72"/>
    </row>
    <row r="3083" customHeight="1" spans="1:7">
      <c r="A3083" s="12">
        <v>3079</v>
      </c>
      <c r="B3083" s="12" t="s">
        <v>34525</v>
      </c>
      <c r="C3083" s="12" t="s">
        <v>34515</v>
      </c>
      <c r="D3083" s="12">
        <v>1.89</v>
      </c>
      <c r="E3083" s="71">
        <v>4.84</v>
      </c>
      <c r="F3083" s="12">
        <v>9.15</v>
      </c>
      <c r="G3083" s="72"/>
    </row>
    <row r="3084" customHeight="1" spans="1:7">
      <c r="A3084" s="12">
        <v>3080</v>
      </c>
      <c r="B3084" s="12" t="s">
        <v>15111</v>
      </c>
      <c r="C3084" s="12" t="s">
        <v>34515</v>
      </c>
      <c r="D3084" s="12">
        <v>18.19</v>
      </c>
      <c r="E3084" s="71">
        <v>4.84</v>
      </c>
      <c r="F3084" s="12">
        <v>88.04</v>
      </c>
      <c r="G3084" s="72"/>
    </row>
    <row r="3085" customHeight="1" spans="1:7">
      <c r="A3085" s="12">
        <v>3081</v>
      </c>
      <c r="B3085" s="12" t="s">
        <v>21671</v>
      </c>
      <c r="C3085" s="12" t="s">
        <v>34515</v>
      </c>
      <c r="D3085" s="12">
        <v>6.55</v>
      </c>
      <c r="E3085" s="71">
        <v>4.84</v>
      </c>
      <c r="F3085" s="12">
        <v>31.7</v>
      </c>
      <c r="G3085" s="72"/>
    </row>
    <row r="3086" customHeight="1" spans="1:7">
      <c r="A3086" s="12">
        <v>3082</v>
      </c>
      <c r="B3086" s="12" t="s">
        <v>10861</v>
      </c>
      <c r="C3086" s="12" t="s">
        <v>34515</v>
      </c>
      <c r="D3086" s="12">
        <v>4.12</v>
      </c>
      <c r="E3086" s="71">
        <v>4.84</v>
      </c>
      <c r="F3086" s="12">
        <v>19.94</v>
      </c>
      <c r="G3086" s="72"/>
    </row>
    <row r="3087" customHeight="1" spans="1:7">
      <c r="A3087" s="12">
        <v>3083</v>
      </c>
      <c r="B3087" s="12" t="s">
        <v>2043</v>
      </c>
      <c r="C3087" s="12" t="s">
        <v>34515</v>
      </c>
      <c r="D3087" s="12">
        <v>1.98</v>
      </c>
      <c r="E3087" s="71">
        <v>4.84</v>
      </c>
      <c r="F3087" s="12">
        <v>9.58</v>
      </c>
      <c r="G3087" s="72"/>
    </row>
    <row r="3088" customHeight="1" spans="1:7">
      <c r="A3088" s="12">
        <v>3084</v>
      </c>
      <c r="B3088" s="12" t="s">
        <v>29150</v>
      </c>
      <c r="C3088" s="12" t="s">
        <v>34515</v>
      </c>
      <c r="D3088" s="12">
        <v>2.78</v>
      </c>
      <c r="E3088" s="71">
        <v>4.84</v>
      </c>
      <c r="F3088" s="12">
        <v>13.46</v>
      </c>
      <c r="G3088" s="72"/>
    </row>
    <row r="3089" customHeight="1" spans="1:7">
      <c r="A3089" s="12">
        <v>3085</v>
      </c>
      <c r="B3089" s="12" t="s">
        <v>34520</v>
      </c>
      <c r="C3089" s="12" t="s">
        <v>34515</v>
      </c>
      <c r="D3089" s="12">
        <v>4.55</v>
      </c>
      <c r="E3089" s="71">
        <v>4.84</v>
      </c>
      <c r="F3089" s="12">
        <v>22.02</v>
      </c>
      <c r="G3089" s="72"/>
    </row>
    <row r="3090" customHeight="1" spans="1:7">
      <c r="A3090" s="12">
        <v>3086</v>
      </c>
      <c r="B3090" s="12" t="s">
        <v>2570</v>
      </c>
      <c r="C3090" s="12" t="s">
        <v>34515</v>
      </c>
      <c r="D3090" s="12">
        <v>3.22</v>
      </c>
      <c r="E3090" s="71">
        <v>4.84</v>
      </c>
      <c r="F3090" s="12">
        <v>15.58</v>
      </c>
      <c r="G3090" s="72"/>
    </row>
    <row r="3091" customHeight="1" spans="1:7">
      <c r="A3091" s="12">
        <v>3087</v>
      </c>
      <c r="B3091" s="12" t="s">
        <v>3891</v>
      </c>
      <c r="C3091" s="12" t="s">
        <v>34515</v>
      </c>
      <c r="D3091" s="12">
        <v>2.57</v>
      </c>
      <c r="E3091" s="71">
        <v>4.84</v>
      </c>
      <c r="F3091" s="12">
        <v>12.44</v>
      </c>
      <c r="G3091" s="72"/>
    </row>
    <row r="3092" customHeight="1" spans="1:7">
      <c r="A3092" s="12">
        <v>3088</v>
      </c>
      <c r="B3092" s="12" t="s">
        <v>16094</v>
      </c>
      <c r="C3092" s="12" t="s">
        <v>34515</v>
      </c>
      <c r="D3092" s="12">
        <v>7.79</v>
      </c>
      <c r="E3092" s="71">
        <v>4.84</v>
      </c>
      <c r="F3092" s="12">
        <v>37.7</v>
      </c>
      <c r="G3092" s="72"/>
    </row>
    <row r="3093" customHeight="1" spans="1:7">
      <c r="A3093" s="12">
        <v>3089</v>
      </c>
      <c r="B3093" s="12" t="s">
        <v>3466</v>
      </c>
      <c r="C3093" s="12" t="s">
        <v>34515</v>
      </c>
      <c r="D3093" s="12">
        <v>2.68</v>
      </c>
      <c r="E3093" s="71">
        <v>4.84</v>
      </c>
      <c r="F3093" s="12">
        <v>12.97</v>
      </c>
      <c r="G3093" s="72"/>
    </row>
    <row r="3094" customHeight="1" spans="1:7">
      <c r="A3094" s="12">
        <v>3090</v>
      </c>
      <c r="B3094" s="12" t="s">
        <v>16390</v>
      </c>
      <c r="C3094" s="12" t="s">
        <v>34515</v>
      </c>
      <c r="D3094" s="12">
        <v>4.19</v>
      </c>
      <c r="E3094" s="71">
        <v>4.84</v>
      </c>
      <c r="F3094" s="12">
        <v>20.28</v>
      </c>
      <c r="G3094" s="72"/>
    </row>
    <row r="3095" customHeight="1" spans="1:7">
      <c r="A3095" s="12">
        <v>3091</v>
      </c>
      <c r="B3095" s="12" t="s">
        <v>14401</v>
      </c>
      <c r="C3095" s="12" t="s">
        <v>34515</v>
      </c>
      <c r="D3095" s="12">
        <v>8.23</v>
      </c>
      <c r="E3095" s="71">
        <v>4.84</v>
      </c>
      <c r="F3095" s="12">
        <v>39.83</v>
      </c>
      <c r="G3095" s="72"/>
    </row>
    <row r="3096" customHeight="1" spans="1:7">
      <c r="A3096" s="12">
        <v>3092</v>
      </c>
      <c r="B3096" s="12" t="s">
        <v>34524</v>
      </c>
      <c r="C3096" s="12" t="s">
        <v>34515</v>
      </c>
      <c r="D3096" s="12">
        <v>3.79</v>
      </c>
      <c r="E3096" s="71">
        <v>4.84</v>
      </c>
      <c r="F3096" s="12">
        <v>18.34</v>
      </c>
      <c r="G3096" s="72"/>
    </row>
    <row r="3097" customHeight="1" spans="1:7">
      <c r="A3097" s="12">
        <v>3093</v>
      </c>
      <c r="B3097" s="12" t="s">
        <v>12897</v>
      </c>
      <c r="C3097" s="12" t="s">
        <v>34515</v>
      </c>
      <c r="D3097" s="12">
        <v>1.57</v>
      </c>
      <c r="E3097" s="71">
        <v>4.84</v>
      </c>
      <c r="F3097" s="12">
        <v>7.6</v>
      </c>
      <c r="G3097" s="72"/>
    </row>
    <row r="3098" customHeight="1" spans="1:7">
      <c r="A3098" s="12">
        <v>3094</v>
      </c>
      <c r="B3098" s="12" t="s">
        <v>6794</v>
      </c>
      <c r="C3098" s="12" t="s">
        <v>34515</v>
      </c>
      <c r="D3098" s="12">
        <v>3.51</v>
      </c>
      <c r="E3098" s="71">
        <v>4.84</v>
      </c>
      <c r="F3098" s="12">
        <v>16.99</v>
      </c>
      <c r="G3098" s="72"/>
    </row>
    <row r="3099" customHeight="1" spans="1:7">
      <c r="A3099" s="12">
        <v>3095</v>
      </c>
      <c r="B3099" s="12" t="s">
        <v>20617</v>
      </c>
      <c r="C3099" s="12" t="s">
        <v>34515</v>
      </c>
      <c r="D3099" s="12">
        <v>4.08</v>
      </c>
      <c r="E3099" s="71">
        <v>4.84</v>
      </c>
      <c r="F3099" s="12">
        <v>19.75</v>
      </c>
      <c r="G3099" s="72"/>
    </row>
    <row r="3100" customHeight="1" spans="1:7">
      <c r="A3100" s="12">
        <v>3096</v>
      </c>
      <c r="B3100" s="12" t="s">
        <v>3415</v>
      </c>
      <c r="C3100" s="12" t="s">
        <v>34515</v>
      </c>
      <c r="D3100" s="12">
        <v>1.51</v>
      </c>
      <c r="E3100" s="71">
        <v>4.84</v>
      </c>
      <c r="F3100" s="12">
        <v>7.31</v>
      </c>
      <c r="G3100" s="72"/>
    </row>
    <row r="3101" customHeight="1" spans="1:7">
      <c r="A3101" s="12">
        <v>3097</v>
      </c>
      <c r="B3101" s="12" t="s">
        <v>31103</v>
      </c>
      <c r="C3101" s="12" t="s">
        <v>34515</v>
      </c>
      <c r="D3101" s="12">
        <v>2.3</v>
      </c>
      <c r="E3101" s="71">
        <v>4.84</v>
      </c>
      <c r="F3101" s="12">
        <v>11.13</v>
      </c>
      <c r="G3101" s="72"/>
    </row>
    <row r="3102" customHeight="1" spans="1:7">
      <c r="A3102" s="12">
        <v>3098</v>
      </c>
      <c r="B3102" s="12" t="s">
        <v>34522</v>
      </c>
      <c r="C3102" s="12" t="s">
        <v>34515</v>
      </c>
      <c r="D3102" s="12">
        <v>2.28</v>
      </c>
      <c r="E3102" s="71">
        <v>4.84</v>
      </c>
      <c r="F3102" s="12">
        <v>11.04</v>
      </c>
      <c r="G3102" s="72"/>
    </row>
    <row r="3103" customHeight="1" spans="1:7">
      <c r="A3103" s="12">
        <v>3099</v>
      </c>
      <c r="B3103" s="12" t="s">
        <v>13215</v>
      </c>
      <c r="C3103" s="12" t="s">
        <v>34515</v>
      </c>
      <c r="D3103" s="12">
        <v>1.49</v>
      </c>
      <c r="E3103" s="71">
        <v>4.84</v>
      </c>
      <c r="F3103" s="12">
        <v>7.21</v>
      </c>
      <c r="G3103" s="72"/>
    </row>
    <row r="3104" customHeight="1" spans="1:7">
      <c r="A3104" s="12">
        <v>3100</v>
      </c>
      <c r="B3104" s="12" t="s">
        <v>18206</v>
      </c>
      <c r="C3104" s="12" t="s">
        <v>34515</v>
      </c>
      <c r="D3104" s="12">
        <v>2.38</v>
      </c>
      <c r="E3104" s="71">
        <v>4.84</v>
      </c>
      <c r="F3104" s="12">
        <v>11.52</v>
      </c>
      <c r="G3104" s="72"/>
    </row>
    <row r="3105" customHeight="1" spans="1:7">
      <c r="A3105" s="12">
        <v>3101</v>
      </c>
      <c r="B3105" s="12" t="s">
        <v>34526</v>
      </c>
      <c r="C3105" s="12" t="s">
        <v>34515</v>
      </c>
      <c r="D3105" s="12">
        <v>4.75</v>
      </c>
      <c r="E3105" s="71">
        <v>4.84</v>
      </c>
      <c r="F3105" s="12">
        <v>22.99</v>
      </c>
      <c r="G3105" s="72"/>
    </row>
    <row r="3106" customHeight="1" spans="1:7">
      <c r="A3106" s="12">
        <v>3102</v>
      </c>
      <c r="B3106" s="12" t="s">
        <v>34516</v>
      </c>
      <c r="C3106" s="12" t="s">
        <v>34515</v>
      </c>
      <c r="D3106" s="12">
        <v>3.22</v>
      </c>
      <c r="E3106" s="71">
        <v>4.84</v>
      </c>
      <c r="F3106" s="12">
        <v>15.58</v>
      </c>
      <c r="G3106" s="72"/>
    </row>
    <row r="3107" customHeight="1" spans="1:7">
      <c r="A3107" s="12">
        <v>3103</v>
      </c>
      <c r="B3107" s="12" t="s">
        <v>5961</v>
      </c>
      <c r="C3107" s="12" t="s">
        <v>34515</v>
      </c>
      <c r="D3107" s="12">
        <v>6.81</v>
      </c>
      <c r="E3107" s="71">
        <v>4.84</v>
      </c>
      <c r="F3107" s="12">
        <v>32.96</v>
      </c>
      <c r="G3107" s="72"/>
    </row>
    <row r="3108" customHeight="1" spans="1:7">
      <c r="A3108" s="12">
        <v>3104</v>
      </c>
      <c r="B3108" s="12" t="s">
        <v>15225</v>
      </c>
      <c r="C3108" s="12" t="s">
        <v>34515</v>
      </c>
      <c r="D3108" s="12">
        <v>3.39</v>
      </c>
      <c r="E3108" s="71">
        <v>4.84</v>
      </c>
      <c r="F3108" s="12">
        <v>16.41</v>
      </c>
      <c r="G3108" s="72"/>
    </row>
    <row r="3109" customHeight="1" spans="1:7">
      <c r="A3109" s="12">
        <v>3105</v>
      </c>
      <c r="B3109" s="12" t="s">
        <v>14401</v>
      </c>
      <c r="C3109" s="12" t="s">
        <v>34515</v>
      </c>
      <c r="D3109" s="12">
        <v>9.1</v>
      </c>
      <c r="E3109" s="71">
        <v>4.84</v>
      </c>
      <c r="F3109" s="12">
        <v>44.04</v>
      </c>
      <c r="G3109" s="72"/>
    </row>
    <row r="3110" customHeight="1" spans="1:7">
      <c r="A3110" s="12">
        <v>3106</v>
      </c>
      <c r="B3110" s="12" t="s">
        <v>34527</v>
      </c>
      <c r="C3110" s="12" t="s">
        <v>34528</v>
      </c>
      <c r="D3110" s="12">
        <v>10</v>
      </c>
      <c r="E3110" s="71">
        <v>4.84</v>
      </c>
      <c r="F3110" s="12">
        <v>48.4</v>
      </c>
      <c r="G3110" s="72"/>
    </row>
    <row r="3111" customHeight="1" spans="1:7">
      <c r="A3111" s="12">
        <v>3107</v>
      </c>
      <c r="B3111" s="12" t="s">
        <v>34529</v>
      </c>
      <c r="C3111" s="12" t="s">
        <v>34528</v>
      </c>
      <c r="D3111" s="12">
        <v>11.75</v>
      </c>
      <c r="E3111" s="71">
        <v>4.84</v>
      </c>
      <c r="F3111" s="12">
        <v>56.87</v>
      </c>
      <c r="G3111" s="72"/>
    </row>
    <row r="3112" customHeight="1" spans="1:7">
      <c r="A3112" s="12">
        <v>3108</v>
      </c>
      <c r="B3112" s="12" t="s">
        <v>23414</v>
      </c>
      <c r="C3112" s="12" t="s">
        <v>34528</v>
      </c>
      <c r="D3112" s="12">
        <v>3.14</v>
      </c>
      <c r="E3112" s="71">
        <v>4.84</v>
      </c>
      <c r="F3112" s="12">
        <v>15.2</v>
      </c>
      <c r="G3112" s="72"/>
    </row>
    <row r="3113" customHeight="1" spans="1:7">
      <c r="A3113" s="12">
        <v>3109</v>
      </c>
      <c r="B3113" s="12" t="s">
        <v>298</v>
      </c>
      <c r="C3113" s="12" t="s">
        <v>34528</v>
      </c>
      <c r="D3113" s="12">
        <v>13.25</v>
      </c>
      <c r="E3113" s="71">
        <v>4.84</v>
      </c>
      <c r="F3113" s="12">
        <v>64.13</v>
      </c>
      <c r="G3113" s="72"/>
    </row>
    <row r="3114" customHeight="1" spans="1:7">
      <c r="A3114" s="12">
        <v>3110</v>
      </c>
      <c r="B3114" s="12" t="s">
        <v>34530</v>
      </c>
      <c r="C3114" s="12" t="s">
        <v>34528</v>
      </c>
      <c r="D3114" s="12">
        <v>9.17</v>
      </c>
      <c r="E3114" s="71">
        <v>4.84</v>
      </c>
      <c r="F3114" s="12">
        <v>44.38</v>
      </c>
      <c r="G3114" s="72"/>
    </row>
    <row r="3115" customHeight="1" spans="1:7">
      <c r="A3115" s="12">
        <v>3111</v>
      </c>
      <c r="B3115" s="12" t="s">
        <v>34531</v>
      </c>
      <c r="C3115" s="12" t="s">
        <v>34528</v>
      </c>
      <c r="D3115" s="12">
        <v>4.88</v>
      </c>
      <c r="E3115" s="71">
        <v>4.84</v>
      </c>
      <c r="F3115" s="12">
        <v>23.62</v>
      </c>
      <c r="G3115" s="72"/>
    </row>
    <row r="3116" customHeight="1" spans="1:7">
      <c r="A3116" s="12">
        <v>3112</v>
      </c>
      <c r="B3116" s="12" t="s">
        <v>34532</v>
      </c>
      <c r="C3116" s="12" t="s">
        <v>34528</v>
      </c>
      <c r="D3116" s="12">
        <v>14.1</v>
      </c>
      <c r="E3116" s="71">
        <v>4.84</v>
      </c>
      <c r="F3116" s="12">
        <v>68.24</v>
      </c>
      <c r="G3116" s="72"/>
    </row>
    <row r="3117" customHeight="1" spans="1:7">
      <c r="A3117" s="12">
        <v>3113</v>
      </c>
      <c r="B3117" s="12" t="s">
        <v>3675</v>
      </c>
      <c r="C3117" s="12" t="s">
        <v>34528</v>
      </c>
      <c r="D3117" s="12">
        <v>14.67</v>
      </c>
      <c r="E3117" s="71">
        <v>4.84</v>
      </c>
      <c r="F3117" s="12">
        <v>71</v>
      </c>
      <c r="G3117" s="72"/>
    </row>
    <row r="3118" customHeight="1" spans="1:7">
      <c r="A3118" s="12">
        <v>3114</v>
      </c>
      <c r="B3118" s="12" t="s">
        <v>10427</v>
      </c>
      <c r="C3118" s="12" t="s">
        <v>34528</v>
      </c>
      <c r="D3118" s="12">
        <v>11.39</v>
      </c>
      <c r="E3118" s="71">
        <v>4.84</v>
      </c>
      <c r="F3118" s="12">
        <v>55.13</v>
      </c>
      <c r="G3118" s="72"/>
    </row>
    <row r="3119" customHeight="1" spans="1:7">
      <c r="A3119" s="12">
        <v>3115</v>
      </c>
      <c r="B3119" s="12" t="s">
        <v>292</v>
      </c>
      <c r="C3119" s="12" t="s">
        <v>34528</v>
      </c>
      <c r="D3119" s="12">
        <v>27.29</v>
      </c>
      <c r="E3119" s="71">
        <v>4.84</v>
      </c>
      <c r="F3119" s="12">
        <v>132.08</v>
      </c>
      <c r="G3119" s="72"/>
    </row>
    <row r="3120" customHeight="1" spans="1:7">
      <c r="A3120" s="12">
        <v>3116</v>
      </c>
      <c r="B3120" s="12" t="s">
        <v>1433</v>
      </c>
      <c r="C3120" s="12" t="s">
        <v>34528</v>
      </c>
      <c r="D3120" s="12">
        <v>3.03</v>
      </c>
      <c r="E3120" s="71">
        <v>4.84</v>
      </c>
      <c r="F3120" s="12">
        <v>14.67</v>
      </c>
      <c r="G3120" s="72"/>
    </row>
    <row r="3121" customHeight="1" spans="1:7">
      <c r="A3121" s="12">
        <v>3117</v>
      </c>
      <c r="B3121" s="12" t="s">
        <v>34533</v>
      </c>
      <c r="C3121" s="12" t="s">
        <v>34528</v>
      </c>
      <c r="D3121" s="12">
        <v>11.77</v>
      </c>
      <c r="E3121" s="71">
        <v>4.84</v>
      </c>
      <c r="F3121" s="12">
        <v>56.97</v>
      </c>
      <c r="G3121" s="72"/>
    </row>
    <row r="3122" customHeight="1" spans="1:7">
      <c r="A3122" s="12">
        <v>3118</v>
      </c>
      <c r="B3122" s="12" t="s">
        <v>292</v>
      </c>
      <c r="C3122" s="12" t="s">
        <v>34528</v>
      </c>
      <c r="D3122" s="12">
        <v>4.33</v>
      </c>
      <c r="E3122" s="71">
        <v>4.84</v>
      </c>
      <c r="F3122" s="12">
        <v>20.96</v>
      </c>
      <c r="G3122" s="72"/>
    </row>
    <row r="3123" customHeight="1" spans="1:7">
      <c r="A3123" s="12">
        <v>3119</v>
      </c>
      <c r="B3123" s="12" t="s">
        <v>3360</v>
      </c>
      <c r="C3123" s="12" t="s">
        <v>34528</v>
      </c>
      <c r="D3123" s="12">
        <v>7.01</v>
      </c>
      <c r="E3123" s="71">
        <v>4.84</v>
      </c>
      <c r="F3123" s="12">
        <v>33.93</v>
      </c>
      <c r="G3123" s="72"/>
    </row>
    <row r="3124" customHeight="1" spans="1:7">
      <c r="A3124" s="12">
        <v>3120</v>
      </c>
      <c r="B3124" s="12" t="s">
        <v>34534</v>
      </c>
      <c r="C3124" s="12" t="s">
        <v>34528</v>
      </c>
      <c r="D3124" s="12">
        <v>40.2</v>
      </c>
      <c r="E3124" s="71">
        <v>4.84</v>
      </c>
      <c r="F3124" s="12">
        <v>194.57</v>
      </c>
      <c r="G3124" s="72"/>
    </row>
    <row r="3125" customHeight="1" spans="1:7">
      <c r="A3125" s="12">
        <v>3121</v>
      </c>
      <c r="B3125" s="12" t="s">
        <v>5401</v>
      </c>
      <c r="C3125" s="12" t="s">
        <v>34528</v>
      </c>
      <c r="D3125" s="12">
        <v>6.21</v>
      </c>
      <c r="E3125" s="71">
        <v>4.84</v>
      </c>
      <c r="F3125" s="12">
        <v>30.06</v>
      </c>
      <c r="G3125" s="72"/>
    </row>
    <row r="3126" customHeight="1" spans="1:7">
      <c r="A3126" s="12">
        <v>3122</v>
      </c>
      <c r="B3126" s="12" t="s">
        <v>23414</v>
      </c>
      <c r="C3126" s="12" t="s">
        <v>34528</v>
      </c>
      <c r="D3126" s="12">
        <v>9.34</v>
      </c>
      <c r="E3126" s="71">
        <v>4.84</v>
      </c>
      <c r="F3126" s="12">
        <v>45.21</v>
      </c>
      <c r="G3126" s="72"/>
    </row>
    <row r="3127" customHeight="1" spans="1:7">
      <c r="A3127" s="12">
        <v>3123</v>
      </c>
      <c r="B3127" s="12" t="s">
        <v>34531</v>
      </c>
      <c r="C3127" s="12" t="s">
        <v>34528</v>
      </c>
      <c r="D3127" s="12">
        <v>3.83</v>
      </c>
      <c r="E3127" s="71">
        <v>4.84</v>
      </c>
      <c r="F3127" s="12">
        <v>18.54</v>
      </c>
      <c r="G3127" s="72"/>
    </row>
    <row r="3128" customHeight="1" spans="1:7">
      <c r="A3128" s="12">
        <v>3124</v>
      </c>
      <c r="B3128" s="12" t="s">
        <v>3464</v>
      </c>
      <c r="C3128" s="12" t="s">
        <v>34528</v>
      </c>
      <c r="D3128" s="12">
        <v>11.89</v>
      </c>
      <c r="E3128" s="71">
        <v>4.84</v>
      </c>
      <c r="F3128" s="12">
        <v>57.55</v>
      </c>
      <c r="G3128" s="72"/>
    </row>
    <row r="3129" customHeight="1" spans="1:7">
      <c r="A3129" s="12">
        <v>3125</v>
      </c>
      <c r="B3129" s="12" t="s">
        <v>34535</v>
      </c>
      <c r="C3129" s="12" t="s">
        <v>34528</v>
      </c>
      <c r="D3129" s="12">
        <v>10.5</v>
      </c>
      <c r="E3129" s="71">
        <v>4.84</v>
      </c>
      <c r="F3129" s="12">
        <v>50.82</v>
      </c>
      <c r="G3129" s="72"/>
    </row>
    <row r="3130" customHeight="1" spans="1:7">
      <c r="A3130" s="12">
        <v>3126</v>
      </c>
      <c r="B3130" s="12" t="s">
        <v>34536</v>
      </c>
      <c r="C3130" s="12" t="s">
        <v>34528</v>
      </c>
      <c r="D3130" s="12">
        <v>9.99</v>
      </c>
      <c r="E3130" s="71">
        <v>4.84</v>
      </c>
      <c r="F3130" s="12">
        <v>48.35</v>
      </c>
      <c r="G3130" s="72"/>
    </row>
    <row r="3131" customHeight="1" spans="1:7">
      <c r="A3131" s="12">
        <v>3127</v>
      </c>
      <c r="B3131" s="12" t="s">
        <v>34537</v>
      </c>
      <c r="C3131" s="12" t="s">
        <v>34528</v>
      </c>
      <c r="D3131" s="12">
        <v>13.02</v>
      </c>
      <c r="E3131" s="71">
        <v>4.84</v>
      </c>
      <c r="F3131" s="12">
        <v>63.02</v>
      </c>
      <c r="G3131" s="72"/>
    </row>
    <row r="3132" customHeight="1" spans="1:7">
      <c r="A3132" s="12">
        <v>3128</v>
      </c>
      <c r="B3132" s="12" t="s">
        <v>34538</v>
      </c>
      <c r="C3132" s="12" t="s">
        <v>34528</v>
      </c>
      <c r="D3132" s="12">
        <v>18.52</v>
      </c>
      <c r="E3132" s="71">
        <v>4.84</v>
      </c>
      <c r="F3132" s="12">
        <v>89.64</v>
      </c>
      <c r="G3132" s="72"/>
    </row>
    <row r="3133" customHeight="1" spans="1:7">
      <c r="A3133" s="12">
        <v>3129</v>
      </c>
      <c r="B3133" s="12" t="s">
        <v>34539</v>
      </c>
      <c r="C3133" s="12" t="s">
        <v>34528</v>
      </c>
      <c r="D3133" s="12">
        <v>4.63</v>
      </c>
      <c r="E3133" s="71">
        <v>4.84</v>
      </c>
      <c r="F3133" s="12">
        <v>22.41</v>
      </c>
      <c r="G3133" s="72"/>
    </row>
    <row r="3134" customHeight="1" spans="1:7">
      <c r="A3134" s="12">
        <v>3130</v>
      </c>
      <c r="B3134" s="12" t="s">
        <v>34540</v>
      </c>
      <c r="C3134" s="12" t="s">
        <v>34528</v>
      </c>
      <c r="D3134" s="12">
        <v>11.16</v>
      </c>
      <c r="E3134" s="71">
        <v>4.84</v>
      </c>
      <c r="F3134" s="12">
        <v>54.01</v>
      </c>
      <c r="G3134" s="72"/>
    </row>
    <row r="3135" customHeight="1" spans="1:7">
      <c r="A3135" s="12">
        <v>3131</v>
      </c>
      <c r="B3135" s="12" t="s">
        <v>34541</v>
      </c>
      <c r="C3135" s="12" t="s">
        <v>34528</v>
      </c>
      <c r="D3135" s="12">
        <v>7.17</v>
      </c>
      <c r="E3135" s="71">
        <v>4.84</v>
      </c>
      <c r="F3135" s="12">
        <v>34.7</v>
      </c>
      <c r="G3135" s="72"/>
    </row>
    <row r="3136" customHeight="1" spans="1:7">
      <c r="A3136" s="12">
        <v>3132</v>
      </c>
      <c r="B3136" s="12" t="s">
        <v>34542</v>
      </c>
      <c r="C3136" s="12" t="s">
        <v>34528</v>
      </c>
      <c r="D3136" s="12">
        <v>9.65</v>
      </c>
      <c r="E3136" s="71">
        <v>4.84</v>
      </c>
      <c r="F3136" s="12">
        <v>46.71</v>
      </c>
      <c r="G3136" s="72"/>
    </row>
    <row r="3137" customHeight="1" spans="1:7">
      <c r="A3137" s="12">
        <v>3133</v>
      </c>
      <c r="B3137" s="12" t="s">
        <v>28399</v>
      </c>
      <c r="C3137" s="12" t="s">
        <v>34528</v>
      </c>
      <c r="D3137" s="12">
        <v>15.62</v>
      </c>
      <c r="E3137" s="71">
        <v>4.84</v>
      </c>
      <c r="F3137" s="12">
        <v>75.6</v>
      </c>
      <c r="G3137" s="72"/>
    </row>
    <row r="3138" customHeight="1" spans="1:7">
      <c r="A3138" s="12">
        <v>3134</v>
      </c>
      <c r="B3138" s="12" t="s">
        <v>34543</v>
      </c>
      <c r="C3138" s="12" t="s">
        <v>34528</v>
      </c>
      <c r="D3138" s="12">
        <v>5.33</v>
      </c>
      <c r="E3138" s="71">
        <v>4.84</v>
      </c>
      <c r="F3138" s="12">
        <v>25.8</v>
      </c>
      <c r="G3138" s="72"/>
    </row>
    <row r="3139" customHeight="1" spans="1:7">
      <c r="A3139" s="12">
        <v>3135</v>
      </c>
      <c r="B3139" s="12" t="s">
        <v>3812</v>
      </c>
      <c r="C3139" s="12" t="s">
        <v>34528</v>
      </c>
      <c r="D3139" s="12">
        <v>12.88</v>
      </c>
      <c r="E3139" s="71">
        <v>4.84</v>
      </c>
      <c r="F3139" s="12">
        <v>62.34</v>
      </c>
      <c r="G3139" s="72"/>
    </row>
    <row r="3140" customHeight="1" spans="1:7">
      <c r="A3140" s="12">
        <v>3136</v>
      </c>
      <c r="B3140" s="12" t="s">
        <v>32295</v>
      </c>
      <c r="C3140" s="12" t="s">
        <v>34528</v>
      </c>
      <c r="D3140" s="12">
        <v>10.78</v>
      </c>
      <c r="E3140" s="71">
        <v>4.84</v>
      </c>
      <c r="F3140" s="12">
        <v>52.18</v>
      </c>
      <c r="G3140" s="72"/>
    </row>
    <row r="3141" customHeight="1" spans="1:7">
      <c r="A3141" s="12">
        <v>3137</v>
      </c>
      <c r="B3141" s="12" t="s">
        <v>34544</v>
      </c>
      <c r="C3141" s="12" t="s">
        <v>34528</v>
      </c>
      <c r="D3141" s="12">
        <v>19.79</v>
      </c>
      <c r="E3141" s="71">
        <v>4.84</v>
      </c>
      <c r="F3141" s="12">
        <v>95.78</v>
      </c>
      <c r="G3141" s="72"/>
    </row>
    <row r="3142" customHeight="1" spans="1:7">
      <c r="A3142" s="12">
        <v>3138</v>
      </c>
      <c r="B3142" s="12" t="s">
        <v>34545</v>
      </c>
      <c r="C3142" s="12" t="s">
        <v>34528</v>
      </c>
      <c r="D3142" s="12">
        <v>6.75</v>
      </c>
      <c r="E3142" s="71">
        <v>4.84</v>
      </c>
      <c r="F3142" s="12">
        <v>32.67</v>
      </c>
      <c r="G3142" s="72"/>
    </row>
    <row r="3143" customHeight="1" spans="1:7">
      <c r="A3143" s="12">
        <v>3139</v>
      </c>
      <c r="B3143" s="12" t="s">
        <v>34546</v>
      </c>
      <c r="C3143" s="12" t="s">
        <v>34528</v>
      </c>
      <c r="D3143" s="12">
        <v>18.2</v>
      </c>
      <c r="E3143" s="71">
        <v>4.84</v>
      </c>
      <c r="F3143" s="12">
        <v>88.09</v>
      </c>
      <c r="G3143" s="72"/>
    </row>
    <row r="3144" customHeight="1" spans="1:7">
      <c r="A3144" s="12">
        <v>3140</v>
      </c>
      <c r="B3144" s="12" t="s">
        <v>5409</v>
      </c>
      <c r="C3144" s="12" t="s">
        <v>34528</v>
      </c>
      <c r="D3144" s="12">
        <v>6.59</v>
      </c>
      <c r="E3144" s="71">
        <v>4.84</v>
      </c>
      <c r="F3144" s="12">
        <v>31.9</v>
      </c>
      <c r="G3144" s="72"/>
    </row>
    <row r="3145" customHeight="1" spans="1:7">
      <c r="A3145" s="12">
        <v>3141</v>
      </c>
      <c r="B3145" s="12" t="s">
        <v>34547</v>
      </c>
      <c r="C3145" s="12" t="s">
        <v>34528</v>
      </c>
      <c r="D3145" s="12">
        <v>14.72</v>
      </c>
      <c r="E3145" s="71">
        <v>4.84</v>
      </c>
      <c r="F3145" s="12">
        <v>71.24</v>
      </c>
      <c r="G3145" s="72"/>
    </row>
    <row r="3146" customHeight="1" spans="1:7">
      <c r="A3146" s="12">
        <v>3142</v>
      </c>
      <c r="B3146" s="12" t="s">
        <v>34548</v>
      </c>
      <c r="C3146" s="12" t="s">
        <v>34528</v>
      </c>
      <c r="D3146" s="12">
        <v>12.23</v>
      </c>
      <c r="E3146" s="71">
        <v>4.84</v>
      </c>
      <c r="F3146" s="12">
        <v>59.19</v>
      </c>
      <c r="G3146" s="72"/>
    </row>
    <row r="3147" customHeight="1" spans="1:7">
      <c r="A3147" s="12">
        <v>3143</v>
      </c>
      <c r="B3147" s="12" t="s">
        <v>34496</v>
      </c>
      <c r="C3147" s="12" t="s">
        <v>34528</v>
      </c>
      <c r="D3147" s="12">
        <v>21.8</v>
      </c>
      <c r="E3147" s="71">
        <v>4.84</v>
      </c>
      <c r="F3147" s="12">
        <v>105.51</v>
      </c>
      <c r="G3147" s="72"/>
    </row>
    <row r="3148" customHeight="1" spans="1:7">
      <c r="A3148" s="12">
        <v>3144</v>
      </c>
      <c r="B3148" s="12" t="s">
        <v>292</v>
      </c>
      <c r="C3148" s="12" t="s">
        <v>34528</v>
      </c>
      <c r="D3148" s="12">
        <v>4.85</v>
      </c>
      <c r="E3148" s="71">
        <v>4.84</v>
      </c>
      <c r="F3148" s="12">
        <v>23.47</v>
      </c>
      <c r="G3148" s="72"/>
    </row>
    <row r="3149" customHeight="1" spans="1:7">
      <c r="A3149" s="12">
        <v>3145</v>
      </c>
      <c r="B3149" s="12" t="s">
        <v>34549</v>
      </c>
      <c r="C3149" s="12" t="s">
        <v>34528</v>
      </c>
      <c r="D3149" s="12">
        <v>2.7</v>
      </c>
      <c r="E3149" s="71">
        <v>4.84</v>
      </c>
      <c r="F3149" s="12">
        <v>13.07</v>
      </c>
      <c r="G3149" s="72"/>
    </row>
    <row r="3150" customHeight="1" spans="1:7">
      <c r="A3150" s="12">
        <v>3146</v>
      </c>
      <c r="B3150" s="12" t="s">
        <v>34550</v>
      </c>
      <c r="C3150" s="12" t="s">
        <v>34528</v>
      </c>
      <c r="D3150" s="12">
        <v>10.44</v>
      </c>
      <c r="E3150" s="71">
        <v>4.84</v>
      </c>
      <c r="F3150" s="12">
        <v>50.53</v>
      </c>
      <c r="G3150" s="72"/>
    </row>
    <row r="3151" customHeight="1" spans="1:7">
      <c r="A3151" s="12">
        <v>3147</v>
      </c>
      <c r="B3151" s="12" t="s">
        <v>5401</v>
      </c>
      <c r="C3151" s="12" t="s">
        <v>34528</v>
      </c>
      <c r="D3151" s="12">
        <v>4.46</v>
      </c>
      <c r="E3151" s="71">
        <v>4.84</v>
      </c>
      <c r="F3151" s="12">
        <v>21.59</v>
      </c>
      <c r="G3151" s="72"/>
    </row>
    <row r="3152" customHeight="1" spans="1:7">
      <c r="A3152" s="12">
        <v>3148</v>
      </c>
      <c r="B3152" s="12" t="s">
        <v>34551</v>
      </c>
      <c r="C3152" s="12" t="s">
        <v>34528</v>
      </c>
      <c r="D3152" s="12">
        <v>11.67</v>
      </c>
      <c r="E3152" s="71">
        <v>4.84</v>
      </c>
      <c r="F3152" s="12">
        <v>56.48</v>
      </c>
      <c r="G3152" s="72"/>
    </row>
    <row r="3153" customHeight="1" spans="1:7">
      <c r="A3153" s="12">
        <v>3149</v>
      </c>
      <c r="B3153" s="12" t="s">
        <v>34530</v>
      </c>
      <c r="C3153" s="12" t="s">
        <v>34528</v>
      </c>
      <c r="D3153" s="12">
        <v>13.13</v>
      </c>
      <c r="E3153" s="71">
        <v>4.84</v>
      </c>
      <c r="F3153" s="12">
        <v>63.55</v>
      </c>
      <c r="G3153" s="72"/>
    </row>
    <row r="3154" customHeight="1" spans="1:7">
      <c r="A3154" s="12">
        <v>3150</v>
      </c>
      <c r="B3154" s="12" t="s">
        <v>34552</v>
      </c>
      <c r="C3154" s="12" t="s">
        <v>34528</v>
      </c>
      <c r="D3154" s="12">
        <v>10.48</v>
      </c>
      <c r="E3154" s="71">
        <v>4.84</v>
      </c>
      <c r="F3154" s="12">
        <v>50.72</v>
      </c>
      <c r="G3154" s="72"/>
    </row>
    <row r="3155" customHeight="1" spans="1:7">
      <c r="A3155" s="12">
        <v>3151</v>
      </c>
      <c r="B3155" s="12" t="s">
        <v>34553</v>
      </c>
      <c r="C3155" s="12" t="s">
        <v>34528</v>
      </c>
      <c r="D3155" s="12">
        <v>8.47</v>
      </c>
      <c r="E3155" s="71">
        <v>4.84</v>
      </c>
      <c r="F3155" s="12">
        <v>40.99</v>
      </c>
      <c r="G3155" s="72"/>
    </row>
    <row r="3156" customHeight="1" spans="1:7">
      <c r="A3156" s="12">
        <v>3152</v>
      </c>
      <c r="B3156" s="12" t="s">
        <v>6723</v>
      </c>
      <c r="C3156" s="12" t="s">
        <v>34528</v>
      </c>
      <c r="D3156" s="12">
        <v>8.53</v>
      </c>
      <c r="E3156" s="71">
        <v>4.84</v>
      </c>
      <c r="F3156" s="12">
        <v>41.29</v>
      </c>
      <c r="G3156" s="72"/>
    </row>
    <row r="3157" customHeight="1" spans="1:7">
      <c r="A3157" s="12">
        <v>3153</v>
      </c>
      <c r="B3157" s="12" t="s">
        <v>18252</v>
      </c>
      <c r="C3157" s="12" t="s">
        <v>34528</v>
      </c>
      <c r="D3157" s="12">
        <v>17.94</v>
      </c>
      <c r="E3157" s="71">
        <v>4.84</v>
      </c>
      <c r="F3157" s="12">
        <v>86.83</v>
      </c>
      <c r="G3157" s="72"/>
    </row>
    <row r="3158" customHeight="1" spans="1:7">
      <c r="A3158" s="12">
        <v>3154</v>
      </c>
      <c r="B3158" s="12" t="s">
        <v>14312</v>
      </c>
      <c r="C3158" s="12" t="s">
        <v>34528</v>
      </c>
      <c r="D3158" s="12">
        <v>10.52</v>
      </c>
      <c r="E3158" s="71">
        <v>4.84</v>
      </c>
      <c r="F3158" s="12">
        <v>50.92</v>
      </c>
      <c r="G3158" s="72"/>
    </row>
    <row r="3159" customHeight="1" spans="1:7">
      <c r="A3159" s="12">
        <v>3155</v>
      </c>
      <c r="B3159" s="12" t="s">
        <v>34554</v>
      </c>
      <c r="C3159" s="12" t="s">
        <v>34528</v>
      </c>
      <c r="D3159" s="12">
        <v>1.57</v>
      </c>
      <c r="E3159" s="71">
        <v>4.84</v>
      </c>
      <c r="F3159" s="12">
        <v>7.6</v>
      </c>
      <c r="G3159" s="72"/>
    </row>
    <row r="3160" customHeight="1" spans="1:7">
      <c r="A3160" s="12">
        <v>3156</v>
      </c>
      <c r="B3160" s="12" t="s">
        <v>34555</v>
      </c>
      <c r="C3160" s="12" t="s">
        <v>34528</v>
      </c>
      <c r="D3160" s="12">
        <v>13.96</v>
      </c>
      <c r="E3160" s="71">
        <v>4.84</v>
      </c>
      <c r="F3160" s="12">
        <v>67.57</v>
      </c>
      <c r="G3160" s="72"/>
    </row>
    <row r="3161" customHeight="1" spans="1:7">
      <c r="A3161" s="12">
        <v>3157</v>
      </c>
      <c r="B3161" s="12" t="s">
        <v>34556</v>
      </c>
      <c r="C3161" s="12" t="s">
        <v>34528</v>
      </c>
      <c r="D3161" s="12">
        <v>6.66</v>
      </c>
      <c r="E3161" s="71">
        <v>4.84</v>
      </c>
      <c r="F3161" s="12">
        <v>32.23</v>
      </c>
      <c r="G3161" s="72"/>
    </row>
    <row r="3162" customHeight="1" spans="1:7">
      <c r="A3162" s="12">
        <v>3158</v>
      </c>
      <c r="B3162" s="12" t="s">
        <v>34557</v>
      </c>
      <c r="C3162" s="12" t="s">
        <v>34528</v>
      </c>
      <c r="D3162" s="12">
        <v>11.39</v>
      </c>
      <c r="E3162" s="71">
        <v>4.84</v>
      </c>
      <c r="F3162" s="12">
        <v>55.13</v>
      </c>
      <c r="G3162" s="72"/>
    </row>
    <row r="3163" customHeight="1" spans="1:7">
      <c r="A3163" s="12">
        <v>3159</v>
      </c>
      <c r="B3163" s="12" t="s">
        <v>34558</v>
      </c>
      <c r="C3163" s="12" t="s">
        <v>34528</v>
      </c>
      <c r="D3163" s="12">
        <v>6.52</v>
      </c>
      <c r="E3163" s="71">
        <v>4.84</v>
      </c>
      <c r="F3163" s="12">
        <v>31.56</v>
      </c>
      <c r="G3163" s="72"/>
    </row>
    <row r="3164" customHeight="1" spans="1:7">
      <c r="A3164" s="12">
        <v>3160</v>
      </c>
      <c r="B3164" s="12" t="s">
        <v>2281</v>
      </c>
      <c r="C3164" s="12" t="s">
        <v>34528</v>
      </c>
      <c r="D3164" s="12">
        <v>5.71</v>
      </c>
      <c r="E3164" s="71">
        <v>4.84</v>
      </c>
      <c r="F3164" s="12">
        <v>27.64</v>
      </c>
      <c r="G3164" s="72"/>
    </row>
    <row r="3165" customHeight="1" spans="1:7">
      <c r="A3165" s="12">
        <v>3161</v>
      </c>
      <c r="B3165" s="12" t="s">
        <v>34559</v>
      </c>
      <c r="C3165" s="12" t="s">
        <v>34528</v>
      </c>
      <c r="D3165" s="12">
        <v>5.71</v>
      </c>
      <c r="E3165" s="71">
        <v>4.84</v>
      </c>
      <c r="F3165" s="12">
        <v>27.64</v>
      </c>
      <c r="G3165" s="72"/>
    </row>
    <row r="3166" customHeight="1" spans="1:7">
      <c r="A3166" s="12">
        <v>3162</v>
      </c>
      <c r="B3166" s="12" t="s">
        <v>32744</v>
      </c>
      <c r="C3166" s="12" t="s">
        <v>34528</v>
      </c>
      <c r="D3166" s="12">
        <v>5.16</v>
      </c>
      <c r="E3166" s="71">
        <v>4.84</v>
      </c>
      <c r="F3166" s="12">
        <v>24.97</v>
      </c>
      <c r="G3166" s="72"/>
    </row>
    <row r="3167" customHeight="1" spans="1:7">
      <c r="A3167" s="12">
        <v>3163</v>
      </c>
      <c r="B3167" s="12" t="s">
        <v>34560</v>
      </c>
      <c r="C3167" s="12" t="s">
        <v>34528</v>
      </c>
      <c r="D3167" s="12">
        <v>12.39</v>
      </c>
      <c r="E3167" s="71">
        <v>4.84</v>
      </c>
      <c r="F3167" s="12">
        <v>59.97</v>
      </c>
      <c r="G3167" s="72"/>
    </row>
    <row r="3168" customHeight="1" spans="1:7">
      <c r="A3168" s="12">
        <v>3164</v>
      </c>
      <c r="B3168" s="12" t="s">
        <v>34561</v>
      </c>
      <c r="C3168" s="12" t="s">
        <v>34528</v>
      </c>
      <c r="D3168" s="12">
        <v>3.27</v>
      </c>
      <c r="E3168" s="71">
        <v>4.84</v>
      </c>
      <c r="F3168" s="12">
        <v>15.83</v>
      </c>
      <c r="G3168" s="72"/>
    </row>
    <row r="3169" customHeight="1" spans="1:7">
      <c r="A3169" s="12">
        <v>3165</v>
      </c>
      <c r="B3169" s="12" t="s">
        <v>34554</v>
      </c>
      <c r="C3169" s="12" t="s">
        <v>34528</v>
      </c>
      <c r="D3169" s="12">
        <v>5.38</v>
      </c>
      <c r="E3169" s="71">
        <v>4.84</v>
      </c>
      <c r="F3169" s="12">
        <v>26.04</v>
      </c>
      <c r="G3169" s="72"/>
    </row>
    <row r="3170" customHeight="1" spans="1:7">
      <c r="A3170" s="12">
        <v>3166</v>
      </c>
      <c r="B3170" s="12" t="s">
        <v>34562</v>
      </c>
      <c r="C3170" s="12" t="s">
        <v>34528</v>
      </c>
      <c r="D3170" s="12">
        <v>4.91</v>
      </c>
      <c r="E3170" s="71">
        <v>4.84</v>
      </c>
      <c r="F3170" s="12">
        <v>23.76</v>
      </c>
      <c r="G3170" s="72"/>
    </row>
    <row r="3171" customHeight="1" spans="1:7">
      <c r="A3171" s="12">
        <v>3167</v>
      </c>
      <c r="B3171" s="12" t="s">
        <v>12062</v>
      </c>
      <c r="C3171" s="12" t="s">
        <v>34528</v>
      </c>
      <c r="D3171" s="12">
        <v>5.53</v>
      </c>
      <c r="E3171" s="71">
        <v>4.84</v>
      </c>
      <c r="F3171" s="12">
        <v>26.77</v>
      </c>
      <c r="G3171" s="72"/>
    </row>
    <row r="3172" customHeight="1" spans="1:7">
      <c r="A3172" s="12">
        <v>3168</v>
      </c>
      <c r="B3172" s="12" t="s">
        <v>34533</v>
      </c>
      <c r="C3172" s="12" t="s">
        <v>34528</v>
      </c>
      <c r="D3172" s="12">
        <v>2.68</v>
      </c>
      <c r="E3172" s="71">
        <v>4.84</v>
      </c>
      <c r="F3172" s="12">
        <v>12.97</v>
      </c>
      <c r="G3172" s="72"/>
    </row>
    <row r="3173" customHeight="1" spans="1:7">
      <c r="A3173" s="12">
        <v>3169</v>
      </c>
      <c r="B3173" s="12" t="s">
        <v>34531</v>
      </c>
      <c r="C3173" s="12" t="s">
        <v>34528</v>
      </c>
      <c r="D3173" s="12">
        <v>1.8</v>
      </c>
      <c r="E3173" s="71">
        <v>4.84</v>
      </c>
      <c r="F3173" s="12">
        <v>8.71</v>
      </c>
      <c r="G3173" s="72"/>
    </row>
    <row r="3174" customHeight="1" spans="1:7">
      <c r="A3174" s="12">
        <v>3170</v>
      </c>
      <c r="B3174" s="12" t="s">
        <v>34541</v>
      </c>
      <c r="C3174" s="12" t="s">
        <v>34528</v>
      </c>
      <c r="D3174" s="12">
        <v>2.13</v>
      </c>
      <c r="E3174" s="71">
        <v>4.84</v>
      </c>
      <c r="F3174" s="12">
        <v>10.31</v>
      </c>
      <c r="G3174" s="72"/>
    </row>
    <row r="3175" customHeight="1" spans="1:7">
      <c r="A3175" s="12">
        <v>3171</v>
      </c>
      <c r="B3175" s="12" t="s">
        <v>34535</v>
      </c>
      <c r="C3175" s="12" t="s">
        <v>34528</v>
      </c>
      <c r="D3175" s="12">
        <v>1.8</v>
      </c>
      <c r="E3175" s="71">
        <v>4.84</v>
      </c>
      <c r="F3175" s="12">
        <v>8.71</v>
      </c>
      <c r="G3175" s="72"/>
    </row>
    <row r="3176" customHeight="1" spans="1:7">
      <c r="A3176" s="12">
        <v>3172</v>
      </c>
      <c r="B3176" s="12" t="s">
        <v>34553</v>
      </c>
      <c r="C3176" s="12" t="s">
        <v>34528</v>
      </c>
      <c r="D3176" s="12">
        <v>1.79</v>
      </c>
      <c r="E3176" s="71">
        <v>4.84</v>
      </c>
      <c r="F3176" s="12">
        <v>8.66</v>
      </c>
      <c r="G3176" s="72"/>
    </row>
    <row r="3177" customHeight="1" spans="1:7">
      <c r="A3177" s="12">
        <v>3173</v>
      </c>
      <c r="B3177" s="12" t="s">
        <v>34554</v>
      </c>
      <c r="C3177" s="12" t="s">
        <v>34528</v>
      </c>
      <c r="D3177" s="12">
        <v>5.13</v>
      </c>
      <c r="E3177" s="71">
        <v>4.84</v>
      </c>
      <c r="F3177" s="12">
        <v>24.83</v>
      </c>
      <c r="G3177" s="72"/>
    </row>
    <row r="3178" customHeight="1" spans="1:7">
      <c r="A3178" s="12">
        <v>3174</v>
      </c>
      <c r="B3178" s="12" t="s">
        <v>34556</v>
      </c>
      <c r="C3178" s="12" t="s">
        <v>34528</v>
      </c>
      <c r="D3178" s="12">
        <v>1.3</v>
      </c>
      <c r="E3178" s="71">
        <v>4.84</v>
      </c>
      <c r="F3178" s="12">
        <v>6.29</v>
      </c>
      <c r="G3178" s="72"/>
    </row>
    <row r="3179" customHeight="1" spans="1:7">
      <c r="A3179" s="12">
        <v>3175</v>
      </c>
      <c r="B3179" s="12" t="s">
        <v>34548</v>
      </c>
      <c r="C3179" s="12" t="s">
        <v>34528</v>
      </c>
      <c r="D3179" s="12">
        <v>1</v>
      </c>
      <c r="E3179" s="71">
        <v>4.84</v>
      </c>
      <c r="F3179" s="12">
        <v>4.84</v>
      </c>
      <c r="G3179" s="72"/>
    </row>
    <row r="3180" customHeight="1" spans="1:7">
      <c r="A3180" s="12">
        <v>3176</v>
      </c>
      <c r="B3180" s="12" t="s">
        <v>3464</v>
      </c>
      <c r="C3180" s="12" t="s">
        <v>34528</v>
      </c>
      <c r="D3180" s="12">
        <v>2.37</v>
      </c>
      <c r="E3180" s="71">
        <v>4.84</v>
      </c>
      <c r="F3180" s="12">
        <v>11.47</v>
      </c>
      <c r="G3180" s="72"/>
    </row>
    <row r="3181" customHeight="1" spans="1:7">
      <c r="A3181" s="12">
        <v>3177</v>
      </c>
      <c r="B3181" s="12" t="s">
        <v>298</v>
      </c>
      <c r="C3181" s="12" t="s">
        <v>34528</v>
      </c>
      <c r="D3181" s="12">
        <v>2.99</v>
      </c>
      <c r="E3181" s="71">
        <v>4.84</v>
      </c>
      <c r="F3181" s="12">
        <v>14.47</v>
      </c>
      <c r="G3181" s="72"/>
    </row>
    <row r="3182" customHeight="1" spans="1:7">
      <c r="A3182" s="12">
        <v>3178</v>
      </c>
      <c r="B3182" s="12" t="s">
        <v>32295</v>
      </c>
      <c r="C3182" s="12" t="s">
        <v>34528</v>
      </c>
      <c r="D3182" s="12">
        <v>1.8</v>
      </c>
      <c r="E3182" s="71">
        <v>4.84</v>
      </c>
      <c r="F3182" s="12">
        <v>8.71</v>
      </c>
      <c r="G3182" s="72"/>
    </row>
    <row r="3183" customHeight="1" spans="1:7">
      <c r="A3183" s="12">
        <v>3179</v>
      </c>
      <c r="B3183" s="12" t="s">
        <v>34535</v>
      </c>
      <c r="C3183" s="12" t="s">
        <v>34528</v>
      </c>
      <c r="D3183" s="12">
        <v>1.09</v>
      </c>
      <c r="E3183" s="71">
        <v>4.84</v>
      </c>
      <c r="F3183" s="12">
        <v>5.28</v>
      </c>
      <c r="G3183" s="72"/>
    </row>
    <row r="3184" customHeight="1" spans="1:7">
      <c r="A3184" s="12">
        <v>3180</v>
      </c>
      <c r="B3184" s="12" t="s">
        <v>34540</v>
      </c>
      <c r="C3184" s="12" t="s">
        <v>34528</v>
      </c>
      <c r="D3184" s="12">
        <v>2</v>
      </c>
      <c r="E3184" s="71">
        <v>4.84</v>
      </c>
      <c r="F3184" s="12">
        <v>9.68</v>
      </c>
      <c r="G3184" s="72"/>
    </row>
    <row r="3185" customHeight="1" spans="1:7">
      <c r="A3185" s="12">
        <v>3181</v>
      </c>
      <c r="B3185" s="12" t="s">
        <v>10427</v>
      </c>
      <c r="C3185" s="12" t="s">
        <v>34528</v>
      </c>
      <c r="D3185" s="12">
        <v>1.55</v>
      </c>
      <c r="E3185" s="71">
        <v>4.84</v>
      </c>
      <c r="F3185" s="12">
        <v>7.5</v>
      </c>
      <c r="G3185" s="72"/>
    </row>
    <row r="3186" customHeight="1" spans="1:7">
      <c r="A3186" s="12">
        <v>3182</v>
      </c>
      <c r="B3186" s="12" t="s">
        <v>34534</v>
      </c>
      <c r="C3186" s="12" t="s">
        <v>34528</v>
      </c>
      <c r="D3186" s="12">
        <v>3.13</v>
      </c>
      <c r="E3186" s="71">
        <v>4.84</v>
      </c>
      <c r="F3186" s="12">
        <v>15.15</v>
      </c>
      <c r="G3186" s="72"/>
    </row>
    <row r="3187" customHeight="1" spans="1:7">
      <c r="A3187" s="12">
        <v>3183</v>
      </c>
      <c r="B3187" s="12" t="s">
        <v>5409</v>
      </c>
      <c r="C3187" s="12" t="s">
        <v>34528</v>
      </c>
      <c r="D3187" s="12">
        <v>2.76</v>
      </c>
      <c r="E3187" s="71">
        <v>4.84</v>
      </c>
      <c r="F3187" s="12">
        <v>13.36</v>
      </c>
      <c r="G3187" s="72"/>
    </row>
    <row r="3188" customHeight="1" spans="1:7">
      <c r="A3188" s="12">
        <v>3184</v>
      </c>
      <c r="B3188" s="12" t="s">
        <v>10121</v>
      </c>
      <c r="C3188" s="12" t="s">
        <v>34528</v>
      </c>
      <c r="D3188" s="12">
        <v>2</v>
      </c>
      <c r="E3188" s="71">
        <v>4.84</v>
      </c>
      <c r="F3188" s="12">
        <v>9.68</v>
      </c>
      <c r="G3188" s="72"/>
    </row>
    <row r="3189" customHeight="1" spans="1:7">
      <c r="A3189" s="12">
        <v>3185</v>
      </c>
      <c r="B3189" s="12" t="s">
        <v>28399</v>
      </c>
      <c r="C3189" s="12" t="s">
        <v>34528</v>
      </c>
      <c r="D3189" s="12">
        <v>5.44</v>
      </c>
      <c r="E3189" s="71">
        <v>4.84</v>
      </c>
      <c r="F3189" s="12">
        <v>26.33</v>
      </c>
      <c r="G3189" s="72"/>
    </row>
    <row r="3190" customHeight="1" spans="1:7">
      <c r="A3190" s="12">
        <v>3186</v>
      </c>
      <c r="B3190" s="12" t="s">
        <v>3675</v>
      </c>
      <c r="C3190" s="12" t="s">
        <v>34528</v>
      </c>
      <c r="D3190" s="12">
        <v>1.89</v>
      </c>
      <c r="E3190" s="71">
        <v>4.84</v>
      </c>
      <c r="F3190" s="12">
        <v>9.15</v>
      </c>
      <c r="G3190" s="72"/>
    </row>
    <row r="3191" customHeight="1" spans="1:7">
      <c r="A3191" s="12">
        <v>3187</v>
      </c>
      <c r="B3191" s="12" t="s">
        <v>34536</v>
      </c>
      <c r="C3191" s="12" t="s">
        <v>34528</v>
      </c>
      <c r="D3191" s="12">
        <v>2.2</v>
      </c>
      <c r="E3191" s="71">
        <v>4.84</v>
      </c>
      <c r="F3191" s="12">
        <v>10.65</v>
      </c>
      <c r="G3191" s="72"/>
    </row>
    <row r="3192" customHeight="1" spans="1:7">
      <c r="A3192" s="12">
        <v>3188</v>
      </c>
      <c r="B3192" s="12" t="s">
        <v>34559</v>
      </c>
      <c r="C3192" s="12" t="s">
        <v>34528</v>
      </c>
      <c r="D3192" s="12">
        <v>2.35</v>
      </c>
      <c r="E3192" s="71">
        <v>4.84</v>
      </c>
      <c r="F3192" s="12">
        <v>11.37</v>
      </c>
      <c r="G3192" s="72"/>
    </row>
    <row r="3193" customHeight="1" spans="1:7">
      <c r="A3193" s="12">
        <v>3189</v>
      </c>
      <c r="B3193" s="12" t="s">
        <v>34551</v>
      </c>
      <c r="C3193" s="12" t="s">
        <v>34528</v>
      </c>
      <c r="D3193" s="12">
        <v>1.76</v>
      </c>
      <c r="E3193" s="71">
        <v>4.84</v>
      </c>
      <c r="F3193" s="12">
        <v>8.52</v>
      </c>
      <c r="G3193" s="72"/>
    </row>
    <row r="3194" customHeight="1" spans="1:7">
      <c r="A3194" s="12">
        <v>3190</v>
      </c>
      <c r="B3194" s="12" t="s">
        <v>34554</v>
      </c>
      <c r="C3194" s="12" t="s">
        <v>34528</v>
      </c>
      <c r="D3194" s="12">
        <v>0.96</v>
      </c>
      <c r="E3194" s="71">
        <v>4.84</v>
      </c>
      <c r="F3194" s="12">
        <v>4.65</v>
      </c>
      <c r="G3194" s="72"/>
    </row>
    <row r="3195" customHeight="1" spans="1:7">
      <c r="A3195" s="12">
        <v>3191</v>
      </c>
      <c r="B3195" s="12" t="s">
        <v>34496</v>
      </c>
      <c r="C3195" s="12" t="s">
        <v>34528</v>
      </c>
      <c r="D3195" s="12">
        <v>5.04</v>
      </c>
      <c r="E3195" s="71">
        <v>4.84</v>
      </c>
      <c r="F3195" s="12">
        <v>24.39</v>
      </c>
      <c r="G3195" s="72"/>
    </row>
    <row r="3196" customHeight="1" spans="1:7">
      <c r="A3196" s="12">
        <v>3192</v>
      </c>
      <c r="B3196" s="12" t="s">
        <v>292</v>
      </c>
      <c r="C3196" s="12" t="s">
        <v>34528</v>
      </c>
      <c r="D3196" s="12">
        <v>1.17</v>
      </c>
      <c r="E3196" s="71">
        <v>4.84</v>
      </c>
      <c r="F3196" s="12">
        <v>5.66</v>
      </c>
      <c r="G3196" s="72"/>
    </row>
    <row r="3197" customHeight="1" spans="1:7">
      <c r="A3197" s="12">
        <v>3193</v>
      </c>
      <c r="B3197" s="12" t="s">
        <v>2832</v>
      </c>
      <c r="C3197" s="12" t="s">
        <v>34528</v>
      </c>
      <c r="D3197" s="12">
        <v>1.15</v>
      </c>
      <c r="E3197" s="71">
        <v>4.84</v>
      </c>
      <c r="F3197" s="12">
        <v>5.57</v>
      </c>
      <c r="G3197" s="72"/>
    </row>
    <row r="3198" customHeight="1" spans="1:7">
      <c r="A3198" s="12">
        <v>3194</v>
      </c>
      <c r="B3198" s="12" t="s">
        <v>34562</v>
      </c>
      <c r="C3198" s="12" t="s">
        <v>34528</v>
      </c>
      <c r="D3198" s="12">
        <v>2.54</v>
      </c>
      <c r="E3198" s="71">
        <v>4.84</v>
      </c>
      <c r="F3198" s="12">
        <v>12.29</v>
      </c>
      <c r="G3198" s="72"/>
    </row>
    <row r="3199" customHeight="1" spans="1:7">
      <c r="A3199" s="12">
        <v>3195</v>
      </c>
      <c r="B3199" s="12" t="s">
        <v>34545</v>
      </c>
      <c r="C3199" s="12" t="s">
        <v>34528</v>
      </c>
      <c r="D3199" s="12">
        <v>1.81</v>
      </c>
      <c r="E3199" s="71">
        <v>4.84</v>
      </c>
      <c r="F3199" s="12">
        <v>8.76</v>
      </c>
      <c r="G3199" s="72"/>
    </row>
    <row r="3200" customHeight="1" spans="1:7">
      <c r="A3200" s="12">
        <v>3196</v>
      </c>
      <c r="B3200" s="12" t="s">
        <v>11218</v>
      </c>
      <c r="C3200" s="12" t="s">
        <v>34528</v>
      </c>
      <c r="D3200" s="12">
        <v>1.25</v>
      </c>
      <c r="E3200" s="71">
        <v>4.84</v>
      </c>
      <c r="F3200" s="12">
        <v>6.05</v>
      </c>
      <c r="G3200" s="72"/>
    </row>
    <row r="3201" customHeight="1" spans="1:7">
      <c r="A3201" s="12">
        <v>3197</v>
      </c>
      <c r="B3201" s="12" t="s">
        <v>34530</v>
      </c>
      <c r="C3201" s="12" t="s">
        <v>34528</v>
      </c>
      <c r="D3201" s="12">
        <v>5.82</v>
      </c>
      <c r="E3201" s="71">
        <v>4.84</v>
      </c>
      <c r="F3201" s="12">
        <v>28.17</v>
      </c>
      <c r="G3201" s="72"/>
    </row>
    <row r="3202" customHeight="1" spans="1:7">
      <c r="A3202" s="12">
        <v>3198</v>
      </c>
      <c r="B3202" s="12" t="s">
        <v>32744</v>
      </c>
      <c r="C3202" s="12" t="s">
        <v>34528</v>
      </c>
      <c r="D3202" s="12">
        <v>1.53</v>
      </c>
      <c r="E3202" s="71">
        <v>4.84</v>
      </c>
      <c r="F3202" s="12">
        <v>7.41</v>
      </c>
      <c r="G3202" s="72"/>
    </row>
    <row r="3203" customHeight="1" spans="1:7">
      <c r="A3203" s="12">
        <v>3199</v>
      </c>
      <c r="B3203" s="12" t="s">
        <v>34538</v>
      </c>
      <c r="C3203" s="12" t="s">
        <v>34528</v>
      </c>
      <c r="D3203" s="12">
        <v>5.54</v>
      </c>
      <c r="E3203" s="71">
        <v>4.84</v>
      </c>
      <c r="F3203" s="12">
        <v>26.81</v>
      </c>
      <c r="G3203" s="72"/>
    </row>
    <row r="3204" customHeight="1" spans="1:7">
      <c r="A3204" s="12">
        <v>3200</v>
      </c>
      <c r="B3204" s="12" t="s">
        <v>34551</v>
      </c>
      <c r="C3204" s="12" t="s">
        <v>34528</v>
      </c>
      <c r="D3204" s="12">
        <v>5</v>
      </c>
      <c r="E3204" s="71">
        <v>4.84</v>
      </c>
      <c r="F3204" s="12">
        <v>24.2</v>
      </c>
      <c r="G3204" s="72"/>
    </row>
    <row r="3205" customHeight="1" spans="1:7">
      <c r="A3205" s="12">
        <v>3201</v>
      </c>
      <c r="B3205" s="12" t="s">
        <v>34562</v>
      </c>
      <c r="C3205" s="12" t="s">
        <v>34528</v>
      </c>
      <c r="D3205" s="12">
        <v>2.5</v>
      </c>
      <c r="E3205" s="71">
        <v>4.84</v>
      </c>
      <c r="F3205" s="12">
        <v>12.1</v>
      </c>
      <c r="G3205" s="72"/>
    </row>
    <row r="3206" customHeight="1" spans="1:7">
      <c r="A3206" s="12">
        <v>3202</v>
      </c>
      <c r="B3206" s="12" t="s">
        <v>34555</v>
      </c>
      <c r="C3206" s="12" t="s">
        <v>34528</v>
      </c>
      <c r="D3206" s="12">
        <v>2.03</v>
      </c>
      <c r="E3206" s="71">
        <v>4.84</v>
      </c>
      <c r="F3206" s="12">
        <v>9.83</v>
      </c>
      <c r="G3206" s="72"/>
    </row>
    <row r="3207" customHeight="1" spans="1:7">
      <c r="A3207" s="12">
        <v>3203</v>
      </c>
      <c r="B3207" s="12" t="s">
        <v>34548</v>
      </c>
      <c r="C3207" s="12" t="s">
        <v>34528</v>
      </c>
      <c r="D3207" s="12">
        <v>1</v>
      </c>
      <c r="E3207" s="71">
        <v>4.84</v>
      </c>
      <c r="F3207" s="12">
        <v>4.84</v>
      </c>
      <c r="G3207" s="72"/>
    </row>
    <row r="3208" customHeight="1" spans="1:7">
      <c r="A3208" s="12">
        <v>3204</v>
      </c>
      <c r="B3208" s="12" t="s">
        <v>34552</v>
      </c>
      <c r="C3208" s="12" t="s">
        <v>34528</v>
      </c>
      <c r="D3208" s="12">
        <v>2.64</v>
      </c>
      <c r="E3208" s="71">
        <v>4.84</v>
      </c>
      <c r="F3208" s="12">
        <v>12.78</v>
      </c>
      <c r="G3208" s="72"/>
    </row>
    <row r="3209" customHeight="1" spans="1:7">
      <c r="A3209" s="12">
        <v>3205</v>
      </c>
      <c r="B3209" s="12" t="s">
        <v>18252</v>
      </c>
      <c r="C3209" s="12" t="s">
        <v>34528</v>
      </c>
      <c r="D3209" s="12">
        <v>2</v>
      </c>
      <c r="E3209" s="71">
        <v>4.84</v>
      </c>
      <c r="F3209" s="12">
        <v>9.68</v>
      </c>
      <c r="G3209" s="72"/>
    </row>
    <row r="3210" customHeight="1" spans="1:7">
      <c r="A3210" s="12">
        <v>3206</v>
      </c>
      <c r="B3210" s="12" t="s">
        <v>34540</v>
      </c>
      <c r="C3210" s="12" t="s">
        <v>34528</v>
      </c>
      <c r="D3210" s="12">
        <v>2</v>
      </c>
      <c r="E3210" s="71">
        <v>4.84</v>
      </c>
      <c r="F3210" s="12">
        <v>9.68</v>
      </c>
      <c r="G3210" s="72"/>
    </row>
    <row r="3211" customHeight="1" spans="1:7">
      <c r="A3211" s="12">
        <v>3207</v>
      </c>
      <c r="B3211" s="12" t="s">
        <v>10427</v>
      </c>
      <c r="C3211" s="12" t="s">
        <v>34528</v>
      </c>
      <c r="D3211" s="12">
        <v>5.06</v>
      </c>
      <c r="E3211" s="71">
        <v>4.84</v>
      </c>
      <c r="F3211" s="12">
        <v>24.49</v>
      </c>
      <c r="G3211" s="72"/>
    </row>
    <row r="3212" customHeight="1" spans="1:7">
      <c r="A3212" s="12">
        <v>3208</v>
      </c>
      <c r="B3212" s="12" t="s">
        <v>34546</v>
      </c>
      <c r="C3212" s="12" t="s">
        <v>34528</v>
      </c>
      <c r="D3212" s="12">
        <v>13.06</v>
      </c>
      <c r="E3212" s="71">
        <v>4.84</v>
      </c>
      <c r="F3212" s="12">
        <v>63.21</v>
      </c>
      <c r="G3212" s="72"/>
    </row>
    <row r="3213" customHeight="1" spans="1:7">
      <c r="A3213" s="12">
        <v>3209</v>
      </c>
      <c r="B3213" s="12" t="s">
        <v>34563</v>
      </c>
      <c r="C3213" s="12" t="s">
        <v>34564</v>
      </c>
      <c r="D3213" s="12">
        <v>4.42</v>
      </c>
      <c r="E3213" s="71">
        <v>4.84</v>
      </c>
      <c r="F3213" s="12">
        <v>21.39</v>
      </c>
      <c r="G3213" s="72"/>
    </row>
    <row r="3214" customHeight="1" spans="1:7">
      <c r="A3214" s="12">
        <v>3210</v>
      </c>
      <c r="B3214" s="12" t="s">
        <v>17717</v>
      </c>
      <c r="C3214" s="12" t="s">
        <v>34564</v>
      </c>
      <c r="D3214" s="12">
        <v>14.72</v>
      </c>
      <c r="E3214" s="71">
        <v>4.84</v>
      </c>
      <c r="F3214" s="12">
        <v>71.24</v>
      </c>
      <c r="G3214" s="72"/>
    </row>
    <row r="3215" customHeight="1" spans="1:7">
      <c r="A3215" s="12">
        <v>3211</v>
      </c>
      <c r="B3215" s="12" t="s">
        <v>34565</v>
      </c>
      <c r="C3215" s="12" t="s">
        <v>34564</v>
      </c>
      <c r="D3215" s="12">
        <v>7.35</v>
      </c>
      <c r="E3215" s="71">
        <v>4.84</v>
      </c>
      <c r="F3215" s="12">
        <v>35.57</v>
      </c>
      <c r="G3215" s="72"/>
    </row>
    <row r="3216" customHeight="1" spans="1:7">
      <c r="A3216" s="12">
        <v>3212</v>
      </c>
      <c r="B3216" s="12" t="s">
        <v>34566</v>
      </c>
      <c r="C3216" s="12" t="s">
        <v>34564</v>
      </c>
      <c r="D3216" s="12">
        <v>5.57</v>
      </c>
      <c r="E3216" s="71">
        <v>4.84</v>
      </c>
      <c r="F3216" s="12">
        <v>26.96</v>
      </c>
      <c r="G3216" s="72"/>
    </row>
    <row r="3217" customHeight="1" spans="1:7">
      <c r="A3217" s="12">
        <v>3213</v>
      </c>
      <c r="B3217" s="12" t="s">
        <v>34567</v>
      </c>
      <c r="C3217" s="12" t="s">
        <v>34564</v>
      </c>
      <c r="D3217" s="12">
        <v>4.53</v>
      </c>
      <c r="E3217" s="71">
        <v>4.84</v>
      </c>
      <c r="F3217" s="12">
        <v>21.93</v>
      </c>
      <c r="G3217" s="72"/>
    </row>
    <row r="3218" customHeight="1" spans="1:7">
      <c r="A3218" s="12">
        <v>3214</v>
      </c>
      <c r="B3218" s="12" t="s">
        <v>943</v>
      </c>
      <c r="C3218" s="12" t="s">
        <v>34564</v>
      </c>
      <c r="D3218" s="12">
        <v>10.61</v>
      </c>
      <c r="E3218" s="71">
        <v>4.84</v>
      </c>
      <c r="F3218" s="12">
        <v>51.35</v>
      </c>
      <c r="G3218" s="72"/>
    </row>
    <row r="3219" customHeight="1" spans="1:7">
      <c r="A3219" s="12">
        <v>3215</v>
      </c>
      <c r="B3219" s="12" t="s">
        <v>3427</v>
      </c>
      <c r="C3219" s="12" t="s">
        <v>34564</v>
      </c>
      <c r="D3219" s="12">
        <v>6.11</v>
      </c>
      <c r="E3219" s="71">
        <v>4.84</v>
      </c>
      <c r="F3219" s="12">
        <v>29.57</v>
      </c>
      <c r="G3219" s="72"/>
    </row>
    <row r="3220" customHeight="1" spans="1:7">
      <c r="A3220" s="12">
        <v>3216</v>
      </c>
      <c r="B3220" s="12" t="s">
        <v>6723</v>
      </c>
      <c r="C3220" s="12" t="s">
        <v>34564</v>
      </c>
      <c r="D3220" s="12">
        <v>4.3</v>
      </c>
      <c r="E3220" s="71">
        <v>4.84</v>
      </c>
      <c r="F3220" s="12">
        <v>20.81</v>
      </c>
      <c r="G3220" s="72"/>
    </row>
    <row r="3221" customHeight="1" spans="1:7">
      <c r="A3221" s="12">
        <v>3217</v>
      </c>
      <c r="B3221" s="12" t="s">
        <v>10268</v>
      </c>
      <c r="C3221" s="12" t="s">
        <v>34564</v>
      </c>
      <c r="D3221" s="12">
        <v>3.52</v>
      </c>
      <c r="E3221" s="71">
        <v>4.84</v>
      </c>
      <c r="F3221" s="12">
        <v>17.04</v>
      </c>
      <c r="G3221" s="72"/>
    </row>
    <row r="3222" customHeight="1" spans="1:7">
      <c r="A3222" s="12">
        <v>3218</v>
      </c>
      <c r="B3222" s="12" t="s">
        <v>34568</v>
      </c>
      <c r="C3222" s="12" t="s">
        <v>34564</v>
      </c>
      <c r="D3222" s="12">
        <v>13.55</v>
      </c>
      <c r="E3222" s="71">
        <v>4.84</v>
      </c>
      <c r="F3222" s="12">
        <v>65.58</v>
      </c>
      <c r="G3222" s="72"/>
    </row>
    <row r="3223" customHeight="1" spans="1:7">
      <c r="A3223" s="12">
        <v>3219</v>
      </c>
      <c r="B3223" s="12" t="s">
        <v>34569</v>
      </c>
      <c r="C3223" s="12" t="s">
        <v>34564</v>
      </c>
      <c r="D3223" s="12">
        <v>10.88</v>
      </c>
      <c r="E3223" s="71">
        <v>4.84</v>
      </c>
      <c r="F3223" s="12">
        <v>52.66</v>
      </c>
      <c r="G3223" s="72"/>
    </row>
    <row r="3224" customHeight="1" spans="1:7">
      <c r="A3224" s="12">
        <v>3220</v>
      </c>
      <c r="B3224" s="12" t="s">
        <v>34570</v>
      </c>
      <c r="C3224" s="12" t="s">
        <v>34564</v>
      </c>
      <c r="D3224" s="12">
        <v>11.15</v>
      </c>
      <c r="E3224" s="71">
        <v>4.84</v>
      </c>
      <c r="F3224" s="12">
        <v>53.97</v>
      </c>
      <c r="G3224" s="72"/>
    </row>
    <row r="3225" customHeight="1" spans="1:7">
      <c r="A3225" s="12">
        <v>3221</v>
      </c>
      <c r="B3225" s="12" t="s">
        <v>34571</v>
      </c>
      <c r="C3225" s="12" t="s">
        <v>34564</v>
      </c>
      <c r="D3225" s="12">
        <v>4.53</v>
      </c>
      <c r="E3225" s="71">
        <v>4.84</v>
      </c>
      <c r="F3225" s="12">
        <v>21.93</v>
      </c>
      <c r="G3225" s="72"/>
    </row>
    <row r="3226" customHeight="1" spans="1:7">
      <c r="A3226" s="12">
        <v>3222</v>
      </c>
      <c r="B3226" s="12" t="s">
        <v>34572</v>
      </c>
      <c r="C3226" s="12" t="s">
        <v>34564</v>
      </c>
      <c r="D3226" s="12">
        <v>5.29</v>
      </c>
      <c r="E3226" s="71">
        <v>4.84</v>
      </c>
      <c r="F3226" s="12">
        <v>25.6</v>
      </c>
      <c r="G3226" s="72"/>
    </row>
    <row r="3227" customHeight="1" spans="1:7">
      <c r="A3227" s="12">
        <v>3223</v>
      </c>
      <c r="B3227" s="12" t="s">
        <v>14698</v>
      </c>
      <c r="C3227" s="12" t="s">
        <v>34564</v>
      </c>
      <c r="D3227" s="12">
        <v>7.26</v>
      </c>
      <c r="E3227" s="71">
        <v>4.84</v>
      </c>
      <c r="F3227" s="12">
        <v>35.14</v>
      </c>
      <c r="G3227" s="72"/>
    </row>
    <row r="3228" customHeight="1" spans="1:7">
      <c r="A3228" s="12">
        <v>3224</v>
      </c>
      <c r="B3228" s="12" t="s">
        <v>5994</v>
      </c>
      <c r="C3228" s="12" t="s">
        <v>34564</v>
      </c>
      <c r="D3228" s="12">
        <v>4.89</v>
      </c>
      <c r="E3228" s="71">
        <v>4.84</v>
      </c>
      <c r="F3228" s="12">
        <v>23.67</v>
      </c>
      <c r="G3228" s="72"/>
    </row>
    <row r="3229" customHeight="1" spans="1:7">
      <c r="A3229" s="12">
        <v>3225</v>
      </c>
      <c r="B3229" s="12" t="s">
        <v>34573</v>
      </c>
      <c r="C3229" s="12" t="s">
        <v>34564</v>
      </c>
      <c r="D3229" s="12">
        <v>11.25</v>
      </c>
      <c r="E3229" s="71">
        <v>4.84</v>
      </c>
      <c r="F3229" s="12">
        <v>54.45</v>
      </c>
      <c r="G3229" s="72"/>
    </row>
    <row r="3230" customHeight="1" spans="1:7">
      <c r="A3230" s="12">
        <v>3226</v>
      </c>
      <c r="B3230" s="12" t="s">
        <v>34574</v>
      </c>
      <c r="C3230" s="12" t="s">
        <v>34564</v>
      </c>
      <c r="D3230" s="12">
        <v>6.18</v>
      </c>
      <c r="E3230" s="71">
        <v>4.84</v>
      </c>
      <c r="F3230" s="12">
        <v>29.91</v>
      </c>
      <c r="G3230" s="72"/>
    </row>
    <row r="3231" customHeight="1" spans="1:7">
      <c r="A3231" s="12">
        <v>3227</v>
      </c>
      <c r="B3231" s="12" t="s">
        <v>4813</v>
      </c>
      <c r="C3231" s="12" t="s">
        <v>34564</v>
      </c>
      <c r="D3231" s="12">
        <v>3.34</v>
      </c>
      <c r="E3231" s="71">
        <v>4.84</v>
      </c>
      <c r="F3231" s="12">
        <v>16.17</v>
      </c>
      <c r="G3231" s="72"/>
    </row>
    <row r="3232" customHeight="1" spans="1:7">
      <c r="A3232" s="12">
        <v>3228</v>
      </c>
      <c r="B3232" s="12" t="s">
        <v>34575</v>
      </c>
      <c r="C3232" s="12" t="s">
        <v>34564</v>
      </c>
      <c r="D3232" s="12">
        <v>6.88</v>
      </c>
      <c r="E3232" s="71">
        <v>4.84</v>
      </c>
      <c r="F3232" s="12">
        <v>33.3</v>
      </c>
      <c r="G3232" s="72"/>
    </row>
    <row r="3233" customHeight="1" spans="1:7">
      <c r="A3233" s="12">
        <v>3229</v>
      </c>
      <c r="B3233" s="12" t="s">
        <v>1433</v>
      </c>
      <c r="C3233" s="12" t="s">
        <v>34564</v>
      </c>
      <c r="D3233" s="12">
        <v>3.65</v>
      </c>
      <c r="E3233" s="71">
        <v>4.84</v>
      </c>
      <c r="F3233" s="12">
        <v>17.67</v>
      </c>
      <c r="G3233" s="72"/>
    </row>
    <row r="3234" customHeight="1" spans="1:7">
      <c r="A3234" s="12">
        <v>3230</v>
      </c>
      <c r="B3234" s="12" t="s">
        <v>34576</v>
      </c>
      <c r="C3234" s="12" t="s">
        <v>34564</v>
      </c>
      <c r="D3234" s="12">
        <v>2.73</v>
      </c>
      <c r="E3234" s="71">
        <v>4.84</v>
      </c>
      <c r="F3234" s="12">
        <v>13.21</v>
      </c>
      <c r="G3234" s="72"/>
    </row>
    <row r="3235" customHeight="1" spans="1:7">
      <c r="A3235" s="12">
        <v>3231</v>
      </c>
      <c r="B3235" s="12" t="s">
        <v>34577</v>
      </c>
      <c r="C3235" s="12" t="s">
        <v>34564</v>
      </c>
      <c r="D3235" s="12">
        <v>13.06</v>
      </c>
      <c r="E3235" s="71">
        <v>4.84</v>
      </c>
      <c r="F3235" s="12">
        <v>63.21</v>
      </c>
      <c r="G3235" s="72"/>
    </row>
    <row r="3236" customHeight="1" spans="1:7">
      <c r="A3236" s="12">
        <v>3232</v>
      </c>
      <c r="B3236" s="12" t="s">
        <v>34578</v>
      </c>
      <c r="C3236" s="12" t="s">
        <v>34564</v>
      </c>
      <c r="D3236" s="12">
        <v>9.97</v>
      </c>
      <c r="E3236" s="71">
        <v>4.84</v>
      </c>
      <c r="F3236" s="12">
        <v>48.25</v>
      </c>
      <c r="G3236" s="72"/>
    </row>
    <row r="3237" customHeight="1" spans="1:7">
      <c r="A3237" s="12">
        <v>3233</v>
      </c>
      <c r="B3237" s="12" t="s">
        <v>19970</v>
      </c>
      <c r="C3237" s="12" t="s">
        <v>34564</v>
      </c>
      <c r="D3237" s="12">
        <v>18.91</v>
      </c>
      <c r="E3237" s="71">
        <v>4.84</v>
      </c>
      <c r="F3237" s="12">
        <v>91.52</v>
      </c>
      <c r="G3237" s="72"/>
    </row>
    <row r="3238" customHeight="1" spans="1:7">
      <c r="A3238" s="12">
        <v>3234</v>
      </c>
      <c r="B3238" s="12" t="s">
        <v>2822</v>
      </c>
      <c r="C3238" s="12" t="s">
        <v>34564</v>
      </c>
      <c r="D3238" s="12">
        <v>6.41</v>
      </c>
      <c r="E3238" s="71">
        <v>4.84</v>
      </c>
      <c r="F3238" s="12">
        <v>31.02</v>
      </c>
      <c r="G3238" s="72"/>
    </row>
    <row r="3239" customHeight="1" spans="1:7">
      <c r="A3239" s="12">
        <v>3235</v>
      </c>
      <c r="B3239" s="12" t="s">
        <v>34579</v>
      </c>
      <c r="C3239" s="12" t="s">
        <v>34564</v>
      </c>
      <c r="D3239" s="12">
        <v>4.67</v>
      </c>
      <c r="E3239" s="71">
        <v>4.84</v>
      </c>
      <c r="F3239" s="12">
        <v>22.6</v>
      </c>
      <c r="G3239" s="72"/>
    </row>
    <row r="3240" customHeight="1" spans="1:7">
      <c r="A3240" s="12">
        <v>3236</v>
      </c>
      <c r="B3240" s="12" t="s">
        <v>655</v>
      </c>
      <c r="C3240" s="12" t="s">
        <v>34564</v>
      </c>
      <c r="D3240" s="12">
        <v>10.31</v>
      </c>
      <c r="E3240" s="71">
        <v>4.84</v>
      </c>
      <c r="F3240" s="12">
        <v>49.9</v>
      </c>
      <c r="G3240" s="72"/>
    </row>
    <row r="3241" customHeight="1" spans="1:7">
      <c r="A3241" s="12">
        <v>3237</v>
      </c>
      <c r="B3241" s="12" t="s">
        <v>34555</v>
      </c>
      <c r="C3241" s="12" t="s">
        <v>34564</v>
      </c>
      <c r="D3241" s="12">
        <v>18.81</v>
      </c>
      <c r="E3241" s="71">
        <v>4.84</v>
      </c>
      <c r="F3241" s="12">
        <v>91.04</v>
      </c>
      <c r="G3241" s="72"/>
    </row>
    <row r="3242" customHeight="1" spans="1:7">
      <c r="A3242" s="12">
        <v>3238</v>
      </c>
      <c r="B3242" s="12" t="s">
        <v>34571</v>
      </c>
      <c r="C3242" s="12" t="s">
        <v>34564</v>
      </c>
      <c r="D3242" s="12">
        <v>3.29</v>
      </c>
      <c r="E3242" s="71">
        <v>4.84</v>
      </c>
      <c r="F3242" s="12">
        <v>15.92</v>
      </c>
      <c r="G3242" s="72"/>
    </row>
    <row r="3243" customHeight="1" spans="1:7">
      <c r="A3243" s="12">
        <v>3239</v>
      </c>
      <c r="B3243" s="12" t="s">
        <v>34580</v>
      </c>
      <c r="C3243" s="12" t="s">
        <v>34564</v>
      </c>
      <c r="D3243" s="12">
        <v>5.71</v>
      </c>
      <c r="E3243" s="71">
        <v>4.84</v>
      </c>
      <c r="F3243" s="12">
        <v>27.64</v>
      </c>
      <c r="G3243" s="72"/>
    </row>
    <row r="3244" customHeight="1" spans="1:7">
      <c r="A3244" s="12">
        <v>3240</v>
      </c>
      <c r="B3244" s="12" t="s">
        <v>34581</v>
      </c>
      <c r="C3244" s="12" t="s">
        <v>34564</v>
      </c>
      <c r="D3244" s="12">
        <v>12.64</v>
      </c>
      <c r="E3244" s="71">
        <v>4.84</v>
      </c>
      <c r="F3244" s="12">
        <v>61.18</v>
      </c>
      <c r="G3244" s="72"/>
    </row>
    <row r="3245" customHeight="1" spans="1:7">
      <c r="A3245" s="12">
        <v>3241</v>
      </c>
      <c r="B3245" s="12" t="s">
        <v>17717</v>
      </c>
      <c r="C3245" s="12" t="s">
        <v>34564</v>
      </c>
      <c r="D3245" s="12">
        <v>16.32</v>
      </c>
      <c r="E3245" s="71">
        <v>4.84</v>
      </c>
      <c r="F3245" s="12">
        <v>78.99</v>
      </c>
      <c r="G3245" s="72"/>
    </row>
    <row r="3246" customHeight="1" spans="1:7">
      <c r="A3246" s="12">
        <v>3242</v>
      </c>
      <c r="B3246" s="12" t="s">
        <v>10268</v>
      </c>
      <c r="C3246" s="12" t="s">
        <v>34564</v>
      </c>
      <c r="D3246" s="12">
        <v>1.55</v>
      </c>
      <c r="E3246" s="71">
        <v>4.84</v>
      </c>
      <c r="F3246" s="12">
        <v>7.5</v>
      </c>
      <c r="G3246" s="72"/>
    </row>
    <row r="3247" customHeight="1" spans="1:7">
      <c r="A3247" s="12">
        <v>3243</v>
      </c>
      <c r="B3247" s="12" t="s">
        <v>34575</v>
      </c>
      <c r="C3247" s="12" t="s">
        <v>34564</v>
      </c>
      <c r="D3247" s="12">
        <v>2.57</v>
      </c>
      <c r="E3247" s="71">
        <v>4.84</v>
      </c>
      <c r="F3247" s="12">
        <v>12.44</v>
      </c>
      <c r="G3247" s="72"/>
    </row>
    <row r="3248" customHeight="1" spans="1:7">
      <c r="A3248" s="12">
        <v>3244</v>
      </c>
      <c r="B3248" s="12" t="s">
        <v>655</v>
      </c>
      <c r="C3248" s="12" t="s">
        <v>34564</v>
      </c>
      <c r="D3248" s="12">
        <v>1.55</v>
      </c>
      <c r="E3248" s="71">
        <v>4.84</v>
      </c>
      <c r="F3248" s="12">
        <v>7.5</v>
      </c>
      <c r="G3248" s="72"/>
    </row>
    <row r="3249" customHeight="1" spans="1:7">
      <c r="A3249" s="12">
        <v>3245</v>
      </c>
      <c r="B3249" s="12" t="s">
        <v>1433</v>
      </c>
      <c r="C3249" s="12" t="s">
        <v>34564</v>
      </c>
      <c r="D3249" s="12">
        <v>4.09</v>
      </c>
      <c r="E3249" s="71">
        <v>4.84</v>
      </c>
      <c r="F3249" s="12">
        <v>19.8</v>
      </c>
      <c r="G3249" s="72"/>
    </row>
    <row r="3250" customHeight="1" spans="1:7">
      <c r="A3250" s="12">
        <v>3246</v>
      </c>
      <c r="B3250" s="12" t="s">
        <v>2822</v>
      </c>
      <c r="C3250" s="12" t="s">
        <v>34564</v>
      </c>
      <c r="D3250" s="12">
        <v>7.6</v>
      </c>
      <c r="E3250" s="71">
        <v>4.84</v>
      </c>
      <c r="F3250" s="12">
        <v>36.78</v>
      </c>
      <c r="G3250" s="72"/>
    </row>
    <row r="3251" customHeight="1" spans="1:7">
      <c r="A3251" s="12">
        <v>3247</v>
      </c>
      <c r="B3251" s="12" t="s">
        <v>34569</v>
      </c>
      <c r="C3251" s="12" t="s">
        <v>34564</v>
      </c>
      <c r="D3251" s="12">
        <v>5.83</v>
      </c>
      <c r="E3251" s="71">
        <v>4.84</v>
      </c>
      <c r="F3251" s="12">
        <v>28.22</v>
      </c>
      <c r="G3251" s="72"/>
    </row>
    <row r="3252" customHeight="1" spans="1:7">
      <c r="A3252" s="12">
        <v>3248</v>
      </c>
      <c r="B3252" s="12" t="s">
        <v>34555</v>
      </c>
      <c r="C3252" s="12" t="s">
        <v>34564</v>
      </c>
      <c r="D3252" s="12">
        <v>2.54</v>
      </c>
      <c r="E3252" s="71">
        <v>4.84</v>
      </c>
      <c r="F3252" s="12">
        <v>12.29</v>
      </c>
      <c r="G3252" s="72"/>
    </row>
    <row r="3253" customHeight="1" spans="1:7">
      <c r="A3253" s="12">
        <v>3249</v>
      </c>
      <c r="B3253" s="12" t="s">
        <v>34576</v>
      </c>
      <c r="C3253" s="12" t="s">
        <v>34564</v>
      </c>
      <c r="D3253" s="12">
        <v>1.65</v>
      </c>
      <c r="E3253" s="71">
        <v>4.84</v>
      </c>
      <c r="F3253" s="12">
        <v>7.99</v>
      </c>
      <c r="G3253" s="72"/>
    </row>
    <row r="3254" customHeight="1" spans="1:7">
      <c r="A3254" s="12">
        <v>3250</v>
      </c>
      <c r="B3254" s="12" t="s">
        <v>34568</v>
      </c>
      <c r="C3254" s="12" t="s">
        <v>34564</v>
      </c>
      <c r="D3254" s="12">
        <v>7</v>
      </c>
      <c r="E3254" s="71">
        <v>4.84</v>
      </c>
      <c r="F3254" s="12">
        <v>33.88</v>
      </c>
      <c r="G3254" s="72"/>
    </row>
    <row r="3255" customHeight="1" spans="1:7">
      <c r="A3255" s="12">
        <v>3251</v>
      </c>
      <c r="B3255" s="12" t="s">
        <v>3322</v>
      </c>
      <c r="C3255" s="12" t="s">
        <v>34564</v>
      </c>
      <c r="D3255" s="12">
        <v>7.22</v>
      </c>
      <c r="E3255" s="71">
        <v>4.84</v>
      </c>
      <c r="F3255" s="12">
        <v>34.94</v>
      </c>
      <c r="G3255" s="72"/>
    </row>
    <row r="3256" customHeight="1" spans="1:7">
      <c r="A3256" s="12">
        <v>3252</v>
      </c>
      <c r="B3256" s="12" t="s">
        <v>34578</v>
      </c>
      <c r="C3256" s="12" t="s">
        <v>34564</v>
      </c>
      <c r="D3256" s="12">
        <v>3.04</v>
      </c>
      <c r="E3256" s="71">
        <v>4.84</v>
      </c>
      <c r="F3256" s="12">
        <v>14.71</v>
      </c>
      <c r="G3256" s="72"/>
    </row>
    <row r="3257" customHeight="1" spans="1:7">
      <c r="A3257" s="12">
        <v>3253</v>
      </c>
      <c r="B3257" s="12" t="s">
        <v>19970</v>
      </c>
      <c r="C3257" s="12" t="s">
        <v>34564</v>
      </c>
      <c r="D3257" s="12">
        <v>4.56</v>
      </c>
      <c r="E3257" s="71">
        <v>4.84</v>
      </c>
      <c r="F3257" s="12">
        <v>22.07</v>
      </c>
      <c r="G3257" s="72"/>
    </row>
    <row r="3258" customHeight="1" spans="1:7">
      <c r="A3258" s="12">
        <v>3254</v>
      </c>
      <c r="B3258" s="12" t="s">
        <v>34570</v>
      </c>
      <c r="C3258" s="12" t="s">
        <v>34564</v>
      </c>
      <c r="D3258" s="12">
        <v>5</v>
      </c>
      <c r="E3258" s="71">
        <v>4.84</v>
      </c>
      <c r="F3258" s="12">
        <v>24.2</v>
      </c>
      <c r="G3258" s="72"/>
    </row>
    <row r="3259" customHeight="1" spans="1:7">
      <c r="A3259" s="12">
        <v>3255</v>
      </c>
      <c r="B3259" s="12" t="s">
        <v>34572</v>
      </c>
      <c r="C3259" s="12" t="s">
        <v>34564</v>
      </c>
      <c r="D3259" s="12">
        <v>2.15</v>
      </c>
      <c r="E3259" s="71">
        <v>4.84</v>
      </c>
      <c r="F3259" s="12">
        <v>10.41</v>
      </c>
      <c r="G3259" s="72"/>
    </row>
    <row r="3260" customHeight="1" spans="1:7">
      <c r="A3260" s="12">
        <v>3256</v>
      </c>
      <c r="B3260" s="12" t="s">
        <v>34563</v>
      </c>
      <c r="C3260" s="12" t="s">
        <v>34564</v>
      </c>
      <c r="D3260" s="12">
        <v>3.43</v>
      </c>
      <c r="E3260" s="71">
        <v>4.84</v>
      </c>
      <c r="F3260" s="12">
        <v>16.6</v>
      </c>
      <c r="G3260" s="72"/>
    </row>
    <row r="3261" customHeight="1" spans="1:7">
      <c r="A3261" s="12">
        <v>3257</v>
      </c>
      <c r="B3261" s="12" t="s">
        <v>34579</v>
      </c>
      <c r="C3261" s="12" t="s">
        <v>34564</v>
      </c>
      <c r="D3261" s="12">
        <v>5.1</v>
      </c>
      <c r="E3261" s="71">
        <v>4.84</v>
      </c>
      <c r="F3261" s="12">
        <v>24.68</v>
      </c>
      <c r="G3261" s="72"/>
    </row>
    <row r="3262" customHeight="1" spans="1:7">
      <c r="A3262" s="12">
        <v>3258</v>
      </c>
      <c r="B3262" s="12" t="s">
        <v>943</v>
      </c>
      <c r="C3262" s="12" t="s">
        <v>34564</v>
      </c>
      <c r="D3262" s="12">
        <v>5.56</v>
      </c>
      <c r="E3262" s="71">
        <v>4.84</v>
      </c>
      <c r="F3262" s="12">
        <v>26.91</v>
      </c>
      <c r="G3262" s="72"/>
    </row>
    <row r="3263" customHeight="1" spans="1:7">
      <c r="A3263" s="12">
        <v>3259</v>
      </c>
      <c r="B3263" s="12" t="s">
        <v>34574</v>
      </c>
      <c r="C3263" s="12" t="s">
        <v>34564</v>
      </c>
      <c r="D3263" s="12">
        <v>3.56</v>
      </c>
      <c r="E3263" s="71">
        <v>4.84</v>
      </c>
      <c r="F3263" s="12">
        <v>17.23</v>
      </c>
      <c r="G3263" s="72"/>
    </row>
    <row r="3264" customHeight="1" spans="1:7">
      <c r="A3264" s="12">
        <v>3260</v>
      </c>
      <c r="B3264" s="12" t="s">
        <v>34565</v>
      </c>
      <c r="C3264" s="12" t="s">
        <v>34564</v>
      </c>
      <c r="D3264" s="12">
        <v>2.48</v>
      </c>
      <c r="E3264" s="71">
        <v>4.84</v>
      </c>
      <c r="F3264" s="12">
        <v>12</v>
      </c>
      <c r="G3264" s="72"/>
    </row>
    <row r="3265" customHeight="1" spans="1:7">
      <c r="A3265" s="12">
        <v>3261</v>
      </c>
      <c r="B3265" s="12" t="s">
        <v>3427</v>
      </c>
      <c r="C3265" s="12" t="s">
        <v>34564</v>
      </c>
      <c r="D3265" s="12">
        <v>2.39</v>
      </c>
      <c r="E3265" s="71">
        <v>4.84</v>
      </c>
      <c r="F3265" s="12">
        <v>11.57</v>
      </c>
      <c r="G3265" s="72"/>
    </row>
    <row r="3266" customHeight="1" spans="1:7">
      <c r="A3266" s="12">
        <v>3262</v>
      </c>
      <c r="B3266" s="12" t="s">
        <v>14698</v>
      </c>
      <c r="C3266" s="12" t="s">
        <v>34564</v>
      </c>
      <c r="D3266" s="12">
        <v>4.88</v>
      </c>
      <c r="E3266" s="71">
        <v>4.84</v>
      </c>
      <c r="F3266" s="12">
        <v>23.62</v>
      </c>
      <c r="G3266" s="72"/>
    </row>
    <row r="3267" customHeight="1" spans="1:7">
      <c r="A3267" s="12">
        <v>3263</v>
      </c>
      <c r="B3267" s="12" t="s">
        <v>34581</v>
      </c>
      <c r="C3267" s="12" t="s">
        <v>34564</v>
      </c>
      <c r="D3267" s="12">
        <v>12.64</v>
      </c>
      <c r="E3267" s="71">
        <v>4.84</v>
      </c>
      <c r="F3267" s="12">
        <v>61.18</v>
      </c>
      <c r="G3267" s="72"/>
    </row>
    <row r="3268" customHeight="1" spans="1:7">
      <c r="A3268" s="12">
        <v>3264</v>
      </c>
      <c r="B3268" s="12" t="s">
        <v>17717</v>
      </c>
      <c r="C3268" s="12" t="s">
        <v>34564</v>
      </c>
      <c r="D3268" s="12">
        <v>16.92</v>
      </c>
      <c r="E3268" s="71">
        <v>4.84</v>
      </c>
      <c r="F3268" s="12">
        <v>81.89</v>
      </c>
      <c r="G3268" s="72"/>
    </row>
    <row r="3269" customHeight="1" spans="1:7">
      <c r="A3269" s="12">
        <v>3265</v>
      </c>
      <c r="B3269" s="12" t="s">
        <v>34582</v>
      </c>
      <c r="C3269" s="12" t="s">
        <v>34583</v>
      </c>
      <c r="D3269" s="12">
        <v>5.53</v>
      </c>
      <c r="E3269" s="71">
        <v>4.84</v>
      </c>
      <c r="F3269" s="12">
        <v>26.77</v>
      </c>
      <c r="G3269" s="72"/>
    </row>
    <row r="3270" customHeight="1" spans="1:7">
      <c r="A3270" s="12">
        <v>3266</v>
      </c>
      <c r="B3270" s="12" t="s">
        <v>34584</v>
      </c>
      <c r="C3270" s="12" t="s">
        <v>34583</v>
      </c>
      <c r="D3270" s="12">
        <v>12.32</v>
      </c>
      <c r="E3270" s="71">
        <v>4.84</v>
      </c>
      <c r="F3270" s="12">
        <v>59.63</v>
      </c>
      <c r="G3270" s="72"/>
    </row>
    <row r="3271" customHeight="1" spans="1:7">
      <c r="A3271" s="12">
        <v>3267</v>
      </c>
      <c r="B3271" s="12" t="s">
        <v>34585</v>
      </c>
      <c r="C3271" s="12" t="s">
        <v>34583</v>
      </c>
      <c r="D3271" s="12">
        <v>12.9</v>
      </c>
      <c r="E3271" s="71">
        <v>4.84</v>
      </c>
      <c r="F3271" s="12">
        <v>62.44</v>
      </c>
      <c r="G3271" s="72"/>
    </row>
    <row r="3272" customHeight="1" spans="1:7">
      <c r="A3272" s="12">
        <v>3268</v>
      </c>
      <c r="B3272" s="12" t="s">
        <v>34586</v>
      </c>
      <c r="C3272" s="12" t="s">
        <v>34583</v>
      </c>
      <c r="D3272" s="12">
        <v>12.45</v>
      </c>
      <c r="E3272" s="71">
        <v>4.84</v>
      </c>
      <c r="F3272" s="12">
        <v>60.26</v>
      </c>
      <c r="G3272" s="72"/>
    </row>
    <row r="3273" customHeight="1" spans="1:7">
      <c r="A3273" s="12">
        <v>3269</v>
      </c>
      <c r="B3273" s="12" t="s">
        <v>34587</v>
      </c>
      <c r="C3273" s="12" t="s">
        <v>34583</v>
      </c>
      <c r="D3273" s="12">
        <v>12.95</v>
      </c>
      <c r="E3273" s="71">
        <v>4.84</v>
      </c>
      <c r="F3273" s="12">
        <v>62.68</v>
      </c>
      <c r="G3273" s="72"/>
    </row>
    <row r="3274" customHeight="1" spans="1:7">
      <c r="A3274" s="12">
        <v>3270</v>
      </c>
      <c r="B3274" s="12" t="s">
        <v>34588</v>
      </c>
      <c r="C3274" s="12" t="s">
        <v>34583</v>
      </c>
      <c r="D3274" s="12">
        <v>8.38</v>
      </c>
      <c r="E3274" s="71">
        <v>4.84</v>
      </c>
      <c r="F3274" s="12">
        <v>40.56</v>
      </c>
      <c r="G3274" s="72"/>
    </row>
    <row r="3275" customHeight="1" spans="1:7">
      <c r="A3275" s="12">
        <v>3271</v>
      </c>
      <c r="B3275" s="12" t="s">
        <v>34589</v>
      </c>
      <c r="C3275" s="12" t="s">
        <v>34583</v>
      </c>
      <c r="D3275" s="12">
        <v>5.23</v>
      </c>
      <c r="E3275" s="71">
        <v>4.84</v>
      </c>
      <c r="F3275" s="12">
        <v>25.31</v>
      </c>
      <c r="G3275" s="72"/>
    </row>
    <row r="3276" customHeight="1" spans="1:7">
      <c r="A3276" s="12">
        <v>3272</v>
      </c>
      <c r="B3276" s="12" t="s">
        <v>34590</v>
      </c>
      <c r="C3276" s="12" t="s">
        <v>34583</v>
      </c>
      <c r="D3276" s="12">
        <v>20.25</v>
      </c>
      <c r="E3276" s="71">
        <v>4.84</v>
      </c>
      <c r="F3276" s="12">
        <v>98.01</v>
      </c>
      <c r="G3276" s="72"/>
    </row>
    <row r="3277" customHeight="1" spans="1:7">
      <c r="A3277" s="12">
        <v>3273</v>
      </c>
      <c r="B3277" s="12" t="s">
        <v>15454</v>
      </c>
      <c r="C3277" s="12" t="s">
        <v>34583</v>
      </c>
      <c r="D3277" s="12">
        <v>8.86</v>
      </c>
      <c r="E3277" s="71">
        <v>4.84</v>
      </c>
      <c r="F3277" s="12">
        <v>42.88</v>
      </c>
      <c r="G3277" s="72"/>
    </row>
    <row r="3278" customHeight="1" spans="1:7">
      <c r="A3278" s="12">
        <v>3274</v>
      </c>
      <c r="B3278" s="12" t="s">
        <v>4117</v>
      </c>
      <c r="C3278" s="12" t="s">
        <v>34583</v>
      </c>
      <c r="D3278" s="12">
        <v>12.84</v>
      </c>
      <c r="E3278" s="71">
        <v>4.84</v>
      </c>
      <c r="F3278" s="12">
        <v>62.15</v>
      </c>
      <c r="G3278" s="72"/>
    </row>
    <row r="3279" customHeight="1" spans="1:7">
      <c r="A3279" s="12">
        <v>3275</v>
      </c>
      <c r="B3279" s="12" t="s">
        <v>34591</v>
      </c>
      <c r="C3279" s="12" t="s">
        <v>34583</v>
      </c>
      <c r="D3279" s="12">
        <v>10.22</v>
      </c>
      <c r="E3279" s="71">
        <v>4.84</v>
      </c>
      <c r="F3279" s="12">
        <v>49.46</v>
      </c>
      <c r="G3279" s="72"/>
    </row>
    <row r="3280" customHeight="1" spans="1:7">
      <c r="A3280" s="12">
        <v>3276</v>
      </c>
      <c r="B3280" s="12" t="s">
        <v>15772</v>
      </c>
      <c r="C3280" s="12" t="s">
        <v>34583</v>
      </c>
      <c r="D3280" s="12">
        <v>4.14</v>
      </c>
      <c r="E3280" s="71">
        <v>4.84</v>
      </c>
      <c r="F3280" s="12">
        <v>20.04</v>
      </c>
      <c r="G3280" s="72"/>
    </row>
    <row r="3281" customHeight="1" spans="1:7">
      <c r="A3281" s="12">
        <v>3277</v>
      </c>
      <c r="B3281" s="12" t="s">
        <v>8885</v>
      </c>
      <c r="C3281" s="12" t="s">
        <v>34583</v>
      </c>
      <c r="D3281" s="12">
        <v>22.46</v>
      </c>
      <c r="E3281" s="71">
        <v>4.84</v>
      </c>
      <c r="F3281" s="12">
        <v>108.71</v>
      </c>
      <c r="G3281" s="72"/>
    </row>
    <row r="3282" customHeight="1" spans="1:7">
      <c r="A3282" s="12">
        <v>3278</v>
      </c>
      <c r="B3282" s="12" t="s">
        <v>360</v>
      </c>
      <c r="C3282" s="12" t="s">
        <v>34583</v>
      </c>
      <c r="D3282" s="12">
        <v>10.26</v>
      </c>
      <c r="E3282" s="71">
        <v>4.84</v>
      </c>
      <c r="F3282" s="12">
        <v>49.66</v>
      </c>
      <c r="G3282" s="72"/>
    </row>
    <row r="3283" customHeight="1" spans="1:7">
      <c r="A3283" s="12">
        <v>3279</v>
      </c>
      <c r="B3283" s="12" t="s">
        <v>21393</v>
      </c>
      <c r="C3283" s="12" t="s">
        <v>34583</v>
      </c>
      <c r="D3283" s="12">
        <v>7.7</v>
      </c>
      <c r="E3283" s="71">
        <v>4.84</v>
      </c>
      <c r="F3283" s="12">
        <v>37.27</v>
      </c>
      <c r="G3283" s="72"/>
    </row>
    <row r="3284" customHeight="1" spans="1:7">
      <c r="A3284" s="12">
        <v>3280</v>
      </c>
      <c r="B3284" s="12" t="s">
        <v>34592</v>
      </c>
      <c r="C3284" s="12" t="s">
        <v>34583</v>
      </c>
      <c r="D3284" s="12">
        <v>16.41</v>
      </c>
      <c r="E3284" s="71">
        <v>4.84</v>
      </c>
      <c r="F3284" s="12">
        <v>79.42</v>
      </c>
      <c r="G3284" s="72"/>
    </row>
    <row r="3285" customHeight="1" spans="1:7">
      <c r="A3285" s="12">
        <v>3281</v>
      </c>
      <c r="B3285" s="12" t="s">
        <v>34593</v>
      </c>
      <c r="C3285" s="12" t="s">
        <v>34583</v>
      </c>
      <c r="D3285" s="12">
        <v>4.75</v>
      </c>
      <c r="E3285" s="71">
        <v>4.84</v>
      </c>
      <c r="F3285" s="12">
        <v>22.99</v>
      </c>
      <c r="G3285" s="72"/>
    </row>
    <row r="3286" customHeight="1" spans="1:7">
      <c r="A3286" s="12">
        <v>3282</v>
      </c>
      <c r="B3286" s="12" t="s">
        <v>28847</v>
      </c>
      <c r="C3286" s="12" t="s">
        <v>34583</v>
      </c>
      <c r="D3286" s="12">
        <v>14.49</v>
      </c>
      <c r="E3286" s="71">
        <v>4.84</v>
      </c>
      <c r="F3286" s="12">
        <v>70.13</v>
      </c>
      <c r="G3286" s="72"/>
    </row>
    <row r="3287" customHeight="1" spans="1:7">
      <c r="A3287" s="12">
        <v>3283</v>
      </c>
      <c r="B3287" s="12" t="s">
        <v>3427</v>
      </c>
      <c r="C3287" s="12" t="s">
        <v>34583</v>
      </c>
      <c r="D3287" s="12">
        <v>8.77</v>
      </c>
      <c r="E3287" s="71">
        <v>4.84</v>
      </c>
      <c r="F3287" s="12">
        <v>42.45</v>
      </c>
      <c r="G3287" s="72"/>
    </row>
    <row r="3288" customHeight="1" spans="1:7">
      <c r="A3288" s="12">
        <v>3284</v>
      </c>
      <c r="B3288" s="12" t="s">
        <v>5648</v>
      </c>
      <c r="C3288" s="12" t="s">
        <v>34583</v>
      </c>
      <c r="D3288" s="12">
        <v>10.17</v>
      </c>
      <c r="E3288" s="71">
        <v>4.84</v>
      </c>
      <c r="F3288" s="12">
        <v>49.22</v>
      </c>
      <c r="G3288" s="72"/>
    </row>
    <row r="3289" customHeight="1" spans="1:7">
      <c r="A3289" s="12">
        <v>3285</v>
      </c>
      <c r="B3289" s="12" t="s">
        <v>15760</v>
      </c>
      <c r="C3289" s="12" t="s">
        <v>34583</v>
      </c>
      <c r="D3289" s="12">
        <v>8.78</v>
      </c>
      <c r="E3289" s="71">
        <v>4.84</v>
      </c>
      <c r="F3289" s="12">
        <v>42.5</v>
      </c>
      <c r="G3289" s="72"/>
    </row>
    <row r="3290" customHeight="1" spans="1:7">
      <c r="A3290" s="12">
        <v>3286</v>
      </c>
      <c r="B3290" s="12" t="s">
        <v>3442</v>
      </c>
      <c r="C3290" s="12" t="s">
        <v>34583</v>
      </c>
      <c r="D3290" s="12">
        <v>9.66</v>
      </c>
      <c r="E3290" s="71">
        <v>4.84</v>
      </c>
      <c r="F3290" s="12">
        <v>46.75</v>
      </c>
      <c r="G3290" s="72"/>
    </row>
    <row r="3291" customHeight="1" spans="1:7">
      <c r="A3291" s="12">
        <v>3287</v>
      </c>
      <c r="B3291" s="12" t="s">
        <v>3705</v>
      </c>
      <c r="C3291" s="12" t="s">
        <v>34583</v>
      </c>
      <c r="D3291" s="12">
        <v>6.34</v>
      </c>
      <c r="E3291" s="71">
        <v>4.84</v>
      </c>
      <c r="F3291" s="12">
        <v>30.69</v>
      </c>
      <c r="G3291" s="72"/>
    </row>
    <row r="3292" customHeight="1" spans="1:7">
      <c r="A3292" s="12">
        <v>3288</v>
      </c>
      <c r="B3292" s="12" t="s">
        <v>34594</v>
      </c>
      <c r="C3292" s="12" t="s">
        <v>34583</v>
      </c>
      <c r="D3292" s="12">
        <v>7.96</v>
      </c>
      <c r="E3292" s="71">
        <v>4.84</v>
      </c>
      <c r="F3292" s="12">
        <v>38.53</v>
      </c>
      <c r="G3292" s="72"/>
    </row>
    <row r="3293" customHeight="1" spans="1:7">
      <c r="A3293" s="12">
        <v>3289</v>
      </c>
      <c r="B3293" s="12" t="s">
        <v>34595</v>
      </c>
      <c r="C3293" s="12" t="s">
        <v>34583</v>
      </c>
      <c r="D3293" s="12">
        <v>26.11</v>
      </c>
      <c r="E3293" s="71">
        <v>4.84</v>
      </c>
      <c r="F3293" s="12">
        <v>126.37</v>
      </c>
      <c r="G3293" s="72"/>
    </row>
    <row r="3294" customHeight="1" spans="1:7">
      <c r="A3294" s="12">
        <v>3290</v>
      </c>
      <c r="B3294" s="12" t="s">
        <v>14338</v>
      </c>
      <c r="C3294" s="12" t="s">
        <v>34583</v>
      </c>
      <c r="D3294" s="12">
        <v>14.18</v>
      </c>
      <c r="E3294" s="71">
        <v>4.84</v>
      </c>
      <c r="F3294" s="12">
        <v>68.63</v>
      </c>
      <c r="G3294" s="72"/>
    </row>
    <row r="3295" customHeight="1" spans="1:7">
      <c r="A3295" s="12">
        <v>3291</v>
      </c>
      <c r="B3295" s="12" t="s">
        <v>34596</v>
      </c>
      <c r="C3295" s="12" t="s">
        <v>34583</v>
      </c>
      <c r="D3295" s="12">
        <v>3.6</v>
      </c>
      <c r="E3295" s="71">
        <v>4.84</v>
      </c>
      <c r="F3295" s="12">
        <v>17.42</v>
      </c>
      <c r="G3295" s="72"/>
    </row>
    <row r="3296" customHeight="1" spans="1:7">
      <c r="A3296" s="12">
        <v>3292</v>
      </c>
      <c r="B3296" s="12" t="s">
        <v>34597</v>
      </c>
      <c r="C3296" s="12" t="s">
        <v>34583</v>
      </c>
      <c r="D3296" s="12">
        <v>4.97</v>
      </c>
      <c r="E3296" s="71">
        <v>4.84</v>
      </c>
      <c r="F3296" s="12">
        <v>24.05</v>
      </c>
      <c r="G3296" s="72"/>
    </row>
    <row r="3297" customHeight="1" spans="1:7">
      <c r="A3297" s="12">
        <v>3293</v>
      </c>
      <c r="B3297" s="12" t="s">
        <v>3246</v>
      </c>
      <c r="C3297" s="12" t="s">
        <v>34583</v>
      </c>
      <c r="D3297" s="12">
        <v>5</v>
      </c>
      <c r="E3297" s="71">
        <v>4.84</v>
      </c>
      <c r="F3297" s="12">
        <v>24.2</v>
      </c>
      <c r="G3297" s="72"/>
    </row>
    <row r="3298" customHeight="1" spans="1:7">
      <c r="A3298" s="12">
        <v>3294</v>
      </c>
      <c r="B3298" s="12" t="s">
        <v>4433</v>
      </c>
      <c r="C3298" s="12" t="s">
        <v>34583</v>
      </c>
      <c r="D3298" s="12">
        <v>14.31</v>
      </c>
      <c r="E3298" s="71">
        <v>4.84</v>
      </c>
      <c r="F3298" s="12">
        <v>69.26</v>
      </c>
      <c r="G3298" s="72"/>
    </row>
    <row r="3299" customHeight="1" spans="1:7">
      <c r="A3299" s="12">
        <v>3295</v>
      </c>
      <c r="B3299" s="12" t="s">
        <v>34598</v>
      </c>
      <c r="C3299" s="12" t="s">
        <v>34583</v>
      </c>
      <c r="D3299" s="12">
        <v>14.29</v>
      </c>
      <c r="E3299" s="71">
        <v>4.84</v>
      </c>
      <c r="F3299" s="12">
        <v>69.16</v>
      </c>
      <c r="G3299" s="72"/>
    </row>
    <row r="3300" customHeight="1" spans="1:7">
      <c r="A3300" s="12">
        <v>3296</v>
      </c>
      <c r="B3300" s="12" t="s">
        <v>34599</v>
      </c>
      <c r="C3300" s="12" t="s">
        <v>34583</v>
      </c>
      <c r="D3300" s="12">
        <v>9.77</v>
      </c>
      <c r="E3300" s="71">
        <v>4.84</v>
      </c>
      <c r="F3300" s="12">
        <v>47.29</v>
      </c>
      <c r="G3300" s="72"/>
    </row>
    <row r="3301" customHeight="1" spans="1:7">
      <c r="A3301" s="12">
        <v>3297</v>
      </c>
      <c r="B3301" s="12" t="s">
        <v>31202</v>
      </c>
      <c r="C3301" s="12" t="s">
        <v>34583</v>
      </c>
      <c r="D3301" s="12">
        <v>7.61</v>
      </c>
      <c r="E3301" s="71">
        <v>4.84</v>
      </c>
      <c r="F3301" s="12">
        <v>36.83</v>
      </c>
      <c r="G3301" s="72"/>
    </row>
    <row r="3302" customHeight="1" spans="1:7">
      <c r="A3302" s="12">
        <v>3298</v>
      </c>
      <c r="B3302" s="12" t="s">
        <v>3705</v>
      </c>
      <c r="C3302" s="12" t="s">
        <v>34583</v>
      </c>
      <c r="D3302" s="12">
        <v>9.32</v>
      </c>
      <c r="E3302" s="71">
        <v>4.84</v>
      </c>
      <c r="F3302" s="12">
        <v>45.11</v>
      </c>
      <c r="G3302" s="72"/>
    </row>
    <row r="3303" customHeight="1" spans="1:7">
      <c r="A3303" s="12">
        <v>3299</v>
      </c>
      <c r="B3303" s="12" t="s">
        <v>34600</v>
      </c>
      <c r="C3303" s="12" t="s">
        <v>34583</v>
      </c>
      <c r="D3303" s="12">
        <v>22.73</v>
      </c>
      <c r="E3303" s="71">
        <v>4.84</v>
      </c>
      <c r="F3303" s="12">
        <v>110.01</v>
      </c>
      <c r="G3303" s="72"/>
    </row>
    <row r="3304" customHeight="1" spans="1:7">
      <c r="A3304" s="12">
        <v>3300</v>
      </c>
      <c r="B3304" s="12" t="s">
        <v>34601</v>
      </c>
      <c r="C3304" s="12" t="s">
        <v>34583</v>
      </c>
      <c r="D3304" s="12">
        <v>3.99</v>
      </c>
      <c r="E3304" s="71">
        <v>4.84</v>
      </c>
      <c r="F3304" s="12">
        <v>19.31</v>
      </c>
      <c r="G3304" s="72"/>
    </row>
    <row r="3305" customHeight="1" spans="1:7">
      <c r="A3305" s="12">
        <v>3301</v>
      </c>
      <c r="B3305" s="12" t="s">
        <v>34602</v>
      </c>
      <c r="C3305" s="12" t="s">
        <v>34583</v>
      </c>
      <c r="D3305" s="12">
        <v>16.03</v>
      </c>
      <c r="E3305" s="71">
        <v>4.84</v>
      </c>
      <c r="F3305" s="12">
        <v>77.59</v>
      </c>
      <c r="G3305" s="72"/>
    </row>
    <row r="3306" customHeight="1" spans="1:7">
      <c r="A3306" s="12">
        <v>3302</v>
      </c>
      <c r="B3306" s="12" t="s">
        <v>34603</v>
      </c>
      <c r="C3306" s="12" t="s">
        <v>34583</v>
      </c>
      <c r="D3306" s="12">
        <v>7.38</v>
      </c>
      <c r="E3306" s="71">
        <v>4.84</v>
      </c>
      <c r="F3306" s="12">
        <v>35.72</v>
      </c>
      <c r="G3306" s="72"/>
    </row>
    <row r="3307" customHeight="1" spans="1:7">
      <c r="A3307" s="12">
        <v>3303</v>
      </c>
      <c r="B3307" s="12" t="s">
        <v>15336</v>
      </c>
      <c r="C3307" s="12" t="s">
        <v>34583</v>
      </c>
      <c r="D3307" s="12">
        <v>2.57</v>
      </c>
      <c r="E3307" s="71">
        <v>4.84</v>
      </c>
      <c r="F3307" s="12">
        <v>12.44</v>
      </c>
      <c r="G3307" s="72"/>
    </row>
    <row r="3308" customHeight="1" spans="1:7">
      <c r="A3308" s="12">
        <v>3304</v>
      </c>
      <c r="B3308" s="12" t="s">
        <v>186</v>
      </c>
      <c r="C3308" s="12" t="s">
        <v>34583</v>
      </c>
      <c r="D3308" s="12">
        <v>8.52</v>
      </c>
      <c r="E3308" s="71">
        <v>4.84</v>
      </c>
      <c r="F3308" s="12">
        <v>41.24</v>
      </c>
      <c r="G3308" s="72"/>
    </row>
    <row r="3309" customHeight="1" spans="1:7">
      <c r="A3309" s="12">
        <v>3305</v>
      </c>
      <c r="B3309" s="12" t="s">
        <v>5054</v>
      </c>
      <c r="C3309" s="12" t="s">
        <v>34583</v>
      </c>
      <c r="D3309" s="12">
        <v>4.94</v>
      </c>
      <c r="E3309" s="71">
        <v>4.84</v>
      </c>
      <c r="F3309" s="12">
        <v>23.91</v>
      </c>
      <c r="G3309" s="72"/>
    </row>
    <row r="3310" customHeight="1" spans="1:7">
      <c r="A3310" s="12">
        <v>3306</v>
      </c>
      <c r="B3310" s="12" t="s">
        <v>8885</v>
      </c>
      <c r="C3310" s="12" t="s">
        <v>34583</v>
      </c>
      <c r="D3310" s="12">
        <v>0.53</v>
      </c>
      <c r="E3310" s="71">
        <v>4.84</v>
      </c>
      <c r="F3310" s="12">
        <v>2.57</v>
      </c>
      <c r="G3310" s="72"/>
    </row>
    <row r="3311" customHeight="1" spans="1:7">
      <c r="A3311" s="12">
        <v>3307</v>
      </c>
      <c r="B3311" s="12" t="s">
        <v>3322</v>
      </c>
      <c r="C3311" s="12" t="s">
        <v>34583</v>
      </c>
      <c r="D3311" s="12">
        <v>1.02</v>
      </c>
      <c r="E3311" s="71">
        <v>4.84</v>
      </c>
      <c r="F3311" s="12">
        <v>4.94</v>
      </c>
      <c r="G3311" s="72"/>
    </row>
    <row r="3312" customHeight="1" spans="1:7">
      <c r="A3312" s="12">
        <v>3308</v>
      </c>
      <c r="B3312" s="12" t="s">
        <v>3513</v>
      </c>
      <c r="C3312" s="12" t="s">
        <v>34583</v>
      </c>
      <c r="D3312" s="12">
        <v>2.57</v>
      </c>
      <c r="E3312" s="71">
        <v>4.84</v>
      </c>
      <c r="F3312" s="12">
        <v>12.44</v>
      </c>
      <c r="G3312" s="72"/>
    </row>
    <row r="3313" customHeight="1" spans="1:7">
      <c r="A3313" s="12">
        <v>3309</v>
      </c>
      <c r="B3313" s="12" t="s">
        <v>34591</v>
      </c>
      <c r="C3313" s="12" t="s">
        <v>34583</v>
      </c>
      <c r="D3313" s="12">
        <v>1.96</v>
      </c>
      <c r="E3313" s="71">
        <v>4.84</v>
      </c>
      <c r="F3313" s="12">
        <v>9.49</v>
      </c>
      <c r="G3313" s="72"/>
    </row>
    <row r="3314" customHeight="1" spans="1:7">
      <c r="A3314" s="12">
        <v>3310</v>
      </c>
      <c r="B3314" s="12" t="s">
        <v>34587</v>
      </c>
      <c r="C3314" s="12" t="s">
        <v>34583</v>
      </c>
      <c r="D3314" s="12">
        <v>1.04</v>
      </c>
      <c r="E3314" s="71">
        <v>4.84</v>
      </c>
      <c r="F3314" s="12">
        <v>5.03</v>
      </c>
      <c r="G3314" s="72"/>
    </row>
    <row r="3315" customHeight="1" spans="1:7">
      <c r="A3315" s="12">
        <v>3311</v>
      </c>
      <c r="B3315" s="12" t="s">
        <v>21393</v>
      </c>
      <c r="C3315" s="12" t="s">
        <v>34583</v>
      </c>
      <c r="D3315" s="12">
        <v>1.92</v>
      </c>
      <c r="E3315" s="71">
        <v>4.84</v>
      </c>
      <c r="F3315" s="12">
        <v>9.29</v>
      </c>
      <c r="G3315" s="72"/>
    </row>
    <row r="3316" customHeight="1" spans="1:7">
      <c r="A3316" s="12">
        <v>3312</v>
      </c>
      <c r="B3316" s="12" t="s">
        <v>360</v>
      </c>
      <c r="C3316" s="12" t="s">
        <v>34583</v>
      </c>
      <c r="D3316" s="12">
        <v>1.02</v>
      </c>
      <c r="E3316" s="71">
        <v>4.84</v>
      </c>
      <c r="F3316" s="12">
        <v>4.94</v>
      </c>
      <c r="G3316" s="72"/>
    </row>
    <row r="3317" customHeight="1" spans="1:7">
      <c r="A3317" s="12">
        <v>3313</v>
      </c>
      <c r="B3317" s="12" t="s">
        <v>34604</v>
      </c>
      <c r="C3317" s="12" t="s">
        <v>34605</v>
      </c>
      <c r="D3317" s="12">
        <v>0.66</v>
      </c>
      <c r="E3317" s="71">
        <v>4.84</v>
      </c>
      <c r="F3317" s="12">
        <v>3.19</v>
      </c>
      <c r="G3317" s="72"/>
    </row>
    <row r="3318" customHeight="1" spans="1:7">
      <c r="A3318" s="12">
        <v>3314</v>
      </c>
      <c r="B3318" s="12" t="s">
        <v>8885</v>
      </c>
      <c r="C3318" s="12" t="s">
        <v>34583</v>
      </c>
      <c r="D3318" s="12">
        <v>7.02</v>
      </c>
      <c r="E3318" s="71">
        <v>4.84</v>
      </c>
      <c r="F3318" s="12">
        <v>33.98</v>
      </c>
      <c r="G3318" s="72"/>
    </row>
    <row r="3319" customHeight="1" spans="1:7">
      <c r="A3319" s="12">
        <v>3315</v>
      </c>
      <c r="B3319" s="12" t="s">
        <v>34598</v>
      </c>
      <c r="C3319" s="12" t="s">
        <v>34583</v>
      </c>
      <c r="D3319" s="12">
        <v>1.87</v>
      </c>
      <c r="E3319" s="71">
        <v>4.84</v>
      </c>
      <c r="F3319" s="12">
        <v>9.05</v>
      </c>
      <c r="G3319" s="72"/>
    </row>
    <row r="3320" customHeight="1" spans="1:7">
      <c r="A3320" s="12">
        <v>3316</v>
      </c>
      <c r="B3320" s="12" t="s">
        <v>31202</v>
      </c>
      <c r="C3320" s="12" t="s">
        <v>34583</v>
      </c>
      <c r="D3320" s="12">
        <v>1.98</v>
      </c>
      <c r="E3320" s="71">
        <v>4.84</v>
      </c>
      <c r="F3320" s="12">
        <v>9.58</v>
      </c>
      <c r="G3320" s="72"/>
    </row>
    <row r="3321" customHeight="1" spans="1:7">
      <c r="A3321" s="12">
        <v>3317</v>
      </c>
      <c r="B3321" s="12" t="s">
        <v>34606</v>
      </c>
      <c r="C3321" s="12" t="s">
        <v>34583</v>
      </c>
      <c r="D3321" s="12">
        <v>1.34</v>
      </c>
      <c r="E3321" s="71">
        <v>4.84</v>
      </c>
      <c r="F3321" s="12">
        <v>6.49</v>
      </c>
      <c r="G3321" s="72"/>
    </row>
    <row r="3322" customHeight="1" spans="1:7">
      <c r="A3322" s="12">
        <v>3318</v>
      </c>
      <c r="B3322" s="12" t="s">
        <v>34593</v>
      </c>
      <c r="C3322" s="12" t="s">
        <v>34583</v>
      </c>
      <c r="D3322" s="12">
        <v>1.3</v>
      </c>
      <c r="E3322" s="71">
        <v>4.84</v>
      </c>
      <c r="F3322" s="12">
        <v>6.29</v>
      </c>
      <c r="G3322" s="72"/>
    </row>
    <row r="3323" customHeight="1" spans="1:7">
      <c r="A3323" s="12">
        <v>3319</v>
      </c>
      <c r="B3323" s="12" t="s">
        <v>15454</v>
      </c>
      <c r="C3323" s="12" t="s">
        <v>34583</v>
      </c>
      <c r="D3323" s="12">
        <v>8.11</v>
      </c>
      <c r="E3323" s="71">
        <v>4.84</v>
      </c>
      <c r="F3323" s="12">
        <v>39.25</v>
      </c>
      <c r="G3323" s="72"/>
    </row>
    <row r="3324" customHeight="1" spans="1:7">
      <c r="A3324" s="12">
        <v>3320</v>
      </c>
      <c r="B3324" s="12" t="s">
        <v>34592</v>
      </c>
      <c r="C3324" s="12" t="s">
        <v>34583</v>
      </c>
      <c r="D3324" s="12">
        <v>1.76</v>
      </c>
      <c r="E3324" s="71">
        <v>4.84</v>
      </c>
      <c r="F3324" s="12">
        <v>8.52</v>
      </c>
      <c r="G3324" s="72"/>
    </row>
    <row r="3325" customHeight="1" spans="1:7">
      <c r="A3325" s="12">
        <v>3321</v>
      </c>
      <c r="B3325" s="12" t="s">
        <v>34586</v>
      </c>
      <c r="C3325" s="12" t="s">
        <v>34583</v>
      </c>
      <c r="D3325" s="12">
        <v>1.66</v>
      </c>
      <c r="E3325" s="71">
        <v>4.84</v>
      </c>
      <c r="F3325" s="12">
        <v>8.03</v>
      </c>
      <c r="G3325" s="72"/>
    </row>
    <row r="3326" customHeight="1" spans="1:7">
      <c r="A3326" s="12">
        <v>3322</v>
      </c>
      <c r="B3326" s="12" t="s">
        <v>5283</v>
      </c>
      <c r="C3326" s="12" t="s">
        <v>34605</v>
      </c>
      <c r="D3326" s="12">
        <v>21.11</v>
      </c>
      <c r="E3326" s="71">
        <v>4.84</v>
      </c>
      <c r="F3326" s="12">
        <v>102.17</v>
      </c>
      <c r="G3326" s="72"/>
    </row>
    <row r="3327" customHeight="1" spans="1:7">
      <c r="A3327" s="12">
        <v>3323</v>
      </c>
      <c r="B3327" s="12" t="s">
        <v>9015</v>
      </c>
      <c r="C3327" s="12" t="s">
        <v>34605</v>
      </c>
      <c r="D3327" s="12">
        <v>9.13</v>
      </c>
      <c r="E3327" s="71">
        <v>4.84</v>
      </c>
      <c r="F3327" s="12">
        <v>44.19</v>
      </c>
      <c r="G3327" s="72"/>
    </row>
    <row r="3328" customHeight="1" spans="1:7">
      <c r="A3328" s="12">
        <v>3324</v>
      </c>
      <c r="B3328" s="12" t="s">
        <v>14499</v>
      </c>
      <c r="C3328" s="12" t="s">
        <v>34605</v>
      </c>
      <c r="D3328" s="12">
        <v>8.64</v>
      </c>
      <c r="E3328" s="71">
        <v>4.84</v>
      </c>
      <c r="F3328" s="12">
        <v>41.82</v>
      </c>
      <c r="G3328" s="72"/>
    </row>
    <row r="3329" customHeight="1" spans="1:7">
      <c r="A3329" s="12">
        <v>3325</v>
      </c>
      <c r="B3329" s="12" t="s">
        <v>3256</v>
      </c>
      <c r="C3329" s="12" t="s">
        <v>34605</v>
      </c>
      <c r="D3329" s="12">
        <v>9.15</v>
      </c>
      <c r="E3329" s="71">
        <v>4.84</v>
      </c>
      <c r="F3329" s="12">
        <v>44.29</v>
      </c>
      <c r="G3329" s="72"/>
    </row>
    <row r="3330" customHeight="1" spans="1:7">
      <c r="A3330" s="12">
        <v>3326</v>
      </c>
      <c r="B3330" s="12" t="s">
        <v>4229</v>
      </c>
      <c r="C3330" s="12" t="s">
        <v>34605</v>
      </c>
      <c r="D3330" s="12">
        <v>8.74</v>
      </c>
      <c r="E3330" s="71">
        <v>4.84</v>
      </c>
      <c r="F3330" s="12">
        <v>42.3</v>
      </c>
      <c r="G3330" s="72"/>
    </row>
    <row r="3331" customHeight="1" spans="1:7">
      <c r="A3331" s="12">
        <v>3327</v>
      </c>
      <c r="B3331" s="12" t="s">
        <v>34607</v>
      </c>
      <c r="C3331" s="12" t="s">
        <v>34605</v>
      </c>
      <c r="D3331" s="12">
        <v>3.55</v>
      </c>
      <c r="E3331" s="71">
        <v>4.84</v>
      </c>
      <c r="F3331" s="12">
        <v>17.18</v>
      </c>
      <c r="G3331" s="72"/>
    </row>
    <row r="3332" customHeight="1" spans="1:7">
      <c r="A3332" s="12">
        <v>3328</v>
      </c>
      <c r="B3332" s="12" t="s">
        <v>3707</v>
      </c>
      <c r="C3332" s="12" t="s">
        <v>34605</v>
      </c>
      <c r="D3332" s="12">
        <v>18.92</v>
      </c>
      <c r="E3332" s="71">
        <v>4.84</v>
      </c>
      <c r="F3332" s="12">
        <v>91.57</v>
      </c>
      <c r="G3332" s="72"/>
    </row>
    <row r="3333" customHeight="1" spans="1:7">
      <c r="A3333" s="12">
        <v>3329</v>
      </c>
      <c r="B3333" s="12" t="s">
        <v>8734</v>
      </c>
      <c r="C3333" s="12" t="s">
        <v>34605</v>
      </c>
      <c r="D3333" s="12">
        <v>9.94</v>
      </c>
      <c r="E3333" s="71">
        <v>4.84</v>
      </c>
      <c r="F3333" s="12">
        <v>48.11</v>
      </c>
      <c r="G3333" s="72"/>
    </row>
    <row r="3334" customHeight="1" spans="1:7">
      <c r="A3334" s="12">
        <v>3330</v>
      </c>
      <c r="B3334" s="12" t="s">
        <v>3559</v>
      </c>
      <c r="C3334" s="12" t="s">
        <v>34605</v>
      </c>
      <c r="D3334" s="12">
        <v>8.4</v>
      </c>
      <c r="E3334" s="71">
        <v>4.84</v>
      </c>
      <c r="F3334" s="12">
        <v>40.66</v>
      </c>
      <c r="G3334" s="72"/>
    </row>
    <row r="3335" customHeight="1" spans="1:7">
      <c r="A3335" s="12">
        <v>3331</v>
      </c>
      <c r="B3335" s="12" t="s">
        <v>32666</v>
      </c>
      <c r="C3335" s="12" t="s">
        <v>34605</v>
      </c>
      <c r="D3335" s="12">
        <v>10.99</v>
      </c>
      <c r="E3335" s="71">
        <v>4.84</v>
      </c>
      <c r="F3335" s="12">
        <v>53.19</v>
      </c>
      <c r="G3335" s="72"/>
    </row>
    <row r="3336" customHeight="1" spans="1:7">
      <c r="A3336" s="12">
        <v>3332</v>
      </c>
      <c r="B3336" s="12" t="s">
        <v>3296</v>
      </c>
      <c r="C3336" s="12" t="s">
        <v>34605</v>
      </c>
      <c r="D3336" s="12">
        <v>5.94</v>
      </c>
      <c r="E3336" s="71">
        <v>4.84</v>
      </c>
      <c r="F3336" s="12">
        <v>28.75</v>
      </c>
      <c r="G3336" s="72"/>
    </row>
    <row r="3337" customHeight="1" spans="1:7">
      <c r="A3337" s="12">
        <v>3333</v>
      </c>
      <c r="B3337" s="12" t="s">
        <v>3607</v>
      </c>
      <c r="C3337" s="12" t="s">
        <v>34605</v>
      </c>
      <c r="D3337" s="12">
        <v>12.35</v>
      </c>
      <c r="E3337" s="71">
        <v>4.84</v>
      </c>
      <c r="F3337" s="12">
        <v>59.77</v>
      </c>
      <c r="G3337" s="72"/>
    </row>
    <row r="3338" customHeight="1" spans="1:7">
      <c r="A3338" s="12">
        <v>3334</v>
      </c>
      <c r="B3338" s="12" t="s">
        <v>5455</v>
      </c>
      <c r="C3338" s="12" t="s">
        <v>34605</v>
      </c>
      <c r="D3338" s="12">
        <v>12.76</v>
      </c>
      <c r="E3338" s="71">
        <v>4.84</v>
      </c>
      <c r="F3338" s="12">
        <v>61.76</v>
      </c>
      <c r="G3338" s="72"/>
    </row>
    <row r="3339" customHeight="1" spans="1:7">
      <c r="A3339" s="12">
        <v>3335</v>
      </c>
      <c r="B3339" s="12" t="s">
        <v>27924</v>
      </c>
      <c r="C3339" s="12" t="s">
        <v>34605</v>
      </c>
      <c r="D3339" s="12">
        <v>10.91</v>
      </c>
      <c r="E3339" s="71">
        <v>4.84</v>
      </c>
      <c r="F3339" s="12">
        <v>52.8</v>
      </c>
      <c r="G3339" s="72"/>
    </row>
    <row r="3340" customHeight="1" spans="1:7">
      <c r="A3340" s="12">
        <v>3336</v>
      </c>
      <c r="B3340" s="12" t="s">
        <v>3511</v>
      </c>
      <c r="C3340" s="12" t="s">
        <v>34605</v>
      </c>
      <c r="D3340" s="12">
        <v>9.5</v>
      </c>
      <c r="E3340" s="71">
        <v>4.84</v>
      </c>
      <c r="F3340" s="12">
        <v>45.98</v>
      </c>
      <c r="G3340" s="72"/>
    </row>
    <row r="3341" customHeight="1" spans="1:7">
      <c r="A3341" s="12">
        <v>3337</v>
      </c>
      <c r="B3341" s="12" t="s">
        <v>23552</v>
      </c>
      <c r="C3341" s="12" t="s">
        <v>34605</v>
      </c>
      <c r="D3341" s="12">
        <v>8.99</v>
      </c>
      <c r="E3341" s="71">
        <v>4.84</v>
      </c>
      <c r="F3341" s="12">
        <v>43.51</v>
      </c>
      <c r="G3341" s="72"/>
    </row>
    <row r="3342" customHeight="1" spans="1:7">
      <c r="A3342" s="12">
        <v>3338</v>
      </c>
      <c r="B3342" s="12" t="s">
        <v>34608</v>
      </c>
      <c r="C3342" s="12" t="s">
        <v>34605</v>
      </c>
      <c r="D3342" s="12">
        <v>9.02</v>
      </c>
      <c r="E3342" s="71">
        <v>4.84</v>
      </c>
      <c r="F3342" s="12">
        <v>43.66</v>
      </c>
      <c r="G3342" s="72"/>
    </row>
    <row r="3343" customHeight="1" spans="1:7">
      <c r="A3343" s="12">
        <v>3339</v>
      </c>
      <c r="B3343" s="12" t="s">
        <v>352</v>
      </c>
      <c r="C3343" s="12" t="s">
        <v>34605</v>
      </c>
      <c r="D3343" s="12">
        <v>9.49</v>
      </c>
      <c r="E3343" s="71">
        <v>4.84</v>
      </c>
      <c r="F3343" s="12">
        <v>45.93</v>
      </c>
      <c r="G3343" s="72"/>
    </row>
    <row r="3344" customHeight="1" spans="1:7">
      <c r="A3344" s="12">
        <v>3340</v>
      </c>
      <c r="B3344" s="12" t="s">
        <v>7913</v>
      </c>
      <c r="C3344" s="12" t="s">
        <v>34605</v>
      </c>
      <c r="D3344" s="12">
        <v>6.7</v>
      </c>
      <c r="E3344" s="71">
        <v>4.84</v>
      </c>
      <c r="F3344" s="12">
        <v>32.43</v>
      </c>
      <c r="G3344" s="72"/>
    </row>
    <row r="3345" customHeight="1" spans="1:7">
      <c r="A3345" s="12">
        <v>3341</v>
      </c>
      <c r="B3345" s="12" t="s">
        <v>15215</v>
      </c>
      <c r="C3345" s="12" t="s">
        <v>34605</v>
      </c>
      <c r="D3345" s="12">
        <v>10.35</v>
      </c>
      <c r="E3345" s="71">
        <v>4.84</v>
      </c>
      <c r="F3345" s="12">
        <v>50.09</v>
      </c>
      <c r="G3345" s="72"/>
    </row>
    <row r="3346" customHeight="1" spans="1:7">
      <c r="A3346" s="12">
        <v>3342</v>
      </c>
      <c r="B3346" s="12" t="s">
        <v>15428</v>
      </c>
      <c r="C3346" s="12" t="s">
        <v>34605</v>
      </c>
      <c r="D3346" s="12">
        <v>2.42</v>
      </c>
      <c r="E3346" s="71">
        <v>4.84</v>
      </c>
      <c r="F3346" s="12">
        <v>11.71</v>
      </c>
      <c r="G3346" s="72"/>
    </row>
    <row r="3347" customHeight="1" spans="1:7">
      <c r="A3347" s="12">
        <v>3343</v>
      </c>
      <c r="B3347" s="12" t="s">
        <v>14495</v>
      </c>
      <c r="C3347" s="12" t="s">
        <v>34605</v>
      </c>
      <c r="D3347" s="12">
        <v>2.78</v>
      </c>
      <c r="E3347" s="71">
        <v>4.84</v>
      </c>
      <c r="F3347" s="12">
        <v>13.46</v>
      </c>
      <c r="G3347" s="72"/>
    </row>
    <row r="3348" customHeight="1" spans="1:7">
      <c r="A3348" s="12">
        <v>3344</v>
      </c>
      <c r="B3348" s="12" t="s">
        <v>3338</v>
      </c>
      <c r="C3348" s="12" t="s">
        <v>34605</v>
      </c>
      <c r="D3348" s="12">
        <v>6.46</v>
      </c>
      <c r="E3348" s="71">
        <v>4.84</v>
      </c>
      <c r="F3348" s="12">
        <v>31.27</v>
      </c>
      <c r="G3348" s="72"/>
    </row>
    <row r="3349" customHeight="1" spans="1:7">
      <c r="A3349" s="12">
        <v>3345</v>
      </c>
      <c r="B3349" s="12" t="s">
        <v>5973</v>
      </c>
      <c r="C3349" s="12" t="s">
        <v>34605</v>
      </c>
      <c r="D3349" s="12">
        <v>7.28</v>
      </c>
      <c r="E3349" s="71">
        <v>4.84</v>
      </c>
      <c r="F3349" s="12">
        <v>35.24</v>
      </c>
      <c r="G3349" s="72"/>
    </row>
    <row r="3350" customHeight="1" spans="1:7">
      <c r="A3350" s="12">
        <v>3346</v>
      </c>
      <c r="B3350" s="12" t="s">
        <v>3336</v>
      </c>
      <c r="C3350" s="12" t="s">
        <v>34605</v>
      </c>
      <c r="D3350" s="12">
        <v>15.43</v>
      </c>
      <c r="E3350" s="71">
        <v>4.84</v>
      </c>
      <c r="F3350" s="12">
        <v>74.68</v>
      </c>
      <c r="G3350" s="72"/>
    </row>
    <row r="3351" customHeight="1" spans="1:7">
      <c r="A3351" s="12">
        <v>3347</v>
      </c>
      <c r="B3351" s="12" t="s">
        <v>34609</v>
      </c>
      <c r="C3351" s="12" t="s">
        <v>34605</v>
      </c>
      <c r="D3351" s="12">
        <v>3</v>
      </c>
      <c r="E3351" s="71">
        <v>4.84</v>
      </c>
      <c r="F3351" s="12">
        <v>14.52</v>
      </c>
      <c r="G3351" s="72"/>
    </row>
    <row r="3352" customHeight="1" spans="1:7">
      <c r="A3352" s="12">
        <v>3348</v>
      </c>
      <c r="B3352" s="12" t="s">
        <v>3818</v>
      </c>
      <c r="C3352" s="12" t="s">
        <v>34605</v>
      </c>
      <c r="D3352" s="12">
        <v>6.95</v>
      </c>
      <c r="E3352" s="71">
        <v>4.84</v>
      </c>
      <c r="F3352" s="12">
        <v>33.64</v>
      </c>
      <c r="G3352" s="72"/>
    </row>
    <row r="3353" customHeight="1" spans="1:7">
      <c r="A3353" s="12">
        <v>3349</v>
      </c>
      <c r="B3353" s="12" t="s">
        <v>34610</v>
      </c>
      <c r="C3353" s="12" t="s">
        <v>34605</v>
      </c>
      <c r="D3353" s="12">
        <v>3.16</v>
      </c>
      <c r="E3353" s="71">
        <v>4.84</v>
      </c>
      <c r="F3353" s="12">
        <v>15.29</v>
      </c>
      <c r="G3353" s="72"/>
    </row>
    <row r="3354" customHeight="1" spans="1:7">
      <c r="A3354" s="12">
        <v>3350</v>
      </c>
      <c r="B3354" s="12" t="s">
        <v>34611</v>
      </c>
      <c r="C3354" s="12" t="s">
        <v>34605</v>
      </c>
      <c r="D3354" s="12">
        <v>10.15</v>
      </c>
      <c r="E3354" s="71">
        <v>4.84</v>
      </c>
      <c r="F3354" s="12">
        <v>49.13</v>
      </c>
      <c r="G3354" s="72"/>
    </row>
    <row r="3355" customHeight="1" spans="1:7">
      <c r="A3355" s="12">
        <v>3351</v>
      </c>
      <c r="B3355" s="12" t="s">
        <v>34607</v>
      </c>
      <c r="C3355" s="12" t="s">
        <v>34605</v>
      </c>
      <c r="D3355" s="12">
        <v>3.55</v>
      </c>
      <c r="E3355" s="71">
        <v>4.84</v>
      </c>
      <c r="F3355" s="12">
        <v>17.18</v>
      </c>
      <c r="G3355" s="72"/>
    </row>
    <row r="3356" customHeight="1" spans="1:7">
      <c r="A3356" s="12">
        <v>3352</v>
      </c>
      <c r="B3356" s="12" t="s">
        <v>3559</v>
      </c>
      <c r="C3356" s="12" t="s">
        <v>34605</v>
      </c>
      <c r="D3356" s="12">
        <v>8.68</v>
      </c>
      <c r="E3356" s="71">
        <v>4.84</v>
      </c>
      <c r="F3356" s="12">
        <v>42.01</v>
      </c>
      <c r="G3356" s="72"/>
    </row>
    <row r="3357" customHeight="1" spans="1:7">
      <c r="A3357" s="12">
        <v>3353</v>
      </c>
      <c r="B3357" s="12" t="s">
        <v>3559</v>
      </c>
      <c r="C3357" s="12" t="s">
        <v>34605</v>
      </c>
      <c r="D3357" s="12">
        <v>7.66</v>
      </c>
      <c r="E3357" s="71">
        <v>4.84</v>
      </c>
      <c r="F3357" s="12">
        <v>37.07</v>
      </c>
      <c r="G3357" s="72"/>
    </row>
    <row r="3358" customHeight="1" spans="1:7">
      <c r="A3358" s="12">
        <v>3354</v>
      </c>
      <c r="B3358" s="12" t="s">
        <v>34612</v>
      </c>
      <c r="C3358" s="12" t="s">
        <v>34605</v>
      </c>
      <c r="D3358" s="12">
        <v>7.02</v>
      </c>
      <c r="E3358" s="71">
        <v>4.84</v>
      </c>
      <c r="F3358" s="12">
        <v>33.98</v>
      </c>
      <c r="G3358" s="72"/>
    </row>
    <row r="3359" customHeight="1" spans="1:7">
      <c r="A3359" s="12">
        <v>3355</v>
      </c>
      <c r="B3359" s="12" t="s">
        <v>14888</v>
      </c>
      <c r="C3359" s="12" t="s">
        <v>34605</v>
      </c>
      <c r="D3359" s="12">
        <v>5.36</v>
      </c>
      <c r="E3359" s="71">
        <v>4.84</v>
      </c>
      <c r="F3359" s="12">
        <v>25.94</v>
      </c>
      <c r="G3359" s="72"/>
    </row>
    <row r="3360" customHeight="1" spans="1:7">
      <c r="A3360" s="12">
        <v>3356</v>
      </c>
      <c r="B3360" s="12" t="s">
        <v>3303</v>
      </c>
      <c r="C3360" s="12" t="s">
        <v>34605</v>
      </c>
      <c r="D3360" s="12">
        <v>17.81</v>
      </c>
      <c r="E3360" s="71">
        <v>4.84</v>
      </c>
      <c r="F3360" s="12">
        <v>86.2</v>
      </c>
      <c r="G3360" s="72"/>
    </row>
    <row r="3361" customHeight="1" spans="1:7">
      <c r="A3361" s="12">
        <v>3357</v>
      </c>
      <c r="B3361" s="12" t="s">
        <v>3976</v>
      </c>
      <c r="C3361" s="12" t="s">
        <v>34605</v>
      </c>
      <c r="D3361" s="12">
        <v>9.2</v>
      </c>
      <c r="E3361" s="71">
        <v>4.84</v>
      </c>
      <c r="F3361" s="12">
        <v>44.53</v>
      </c>
      <c r="G3361" s="72"/>
    </row>
    <row r="3362" customHeight="1" spans="1:7">
      <c r="A3362" s="12">
        <v>3358</v>
      </c>
      <c r="B3362" s="12" t="s">
        <v>9015</v>
      </c>
      <c r="C3362" s="12" t="s">
        <v>34605</v>
      </c>
      <c r="D3362" s="12">
        <v>1.96</v>
      </c>
      <c r="E3362" s="71">
        <v>4.84</v>
      </c>
      <c r="F3362" s="12">
        <v>9.49</v>
      </c>
      <c r="G3362" s="72"/>
    </row>
    <row r="3363" customHeight="1" spans="1:7">
      <c r="A3363" s="12">
        <v>3359</v>
      </c>
      <c r="B3363" s="12" t="s">
        <v>3338</v>
      </c>
      <c r="C3363" s="12" t="s">
        <v>34605</v>
      </c>
      <c r="D3363" s="12">
        <v>1.57</v>
      </c>
      <c r="E3363" s="71">
        <v>4.84</v>
      </c>
      <c r="F3363" s="12">
        <v>7.6</v>
      </c>
      <c r="G3363" s="72"/>
    </row>
    <row r="3364" customHeight="1" spans="1:7">
      <c r="A3364" s="12">
        <v>3360</v>
      </c>
      <c r="B3364" s="12" t="s">
        <v>3559</v>
      </c>
      <c r="C3364" s="12" t="s">
        <v>34605</v>
      </c>
      <c r="D3364" s="12">
        <v>0.81</v>
      </c>
      <c r="E3364" s="71">
        <v>4.84</v>
      </c>
      <c r="F3364" s="12">
        <v>3.92</v>
      </c>
      <c r="G3364" s="72"/>
    </row>
    <row r="3365" customHeight="1" spans="1:7">
      <c r="A3365" s="12">
        <v>3361</v>
      </c>
      <c r="B3365" s="12" t="s">
        <v>3707</v>
      </c>
      <c r="C3365" s="12" t="s">
        <v>34605</v>
      </c>
      <c r="D3365" s="12">
        <v>4.57</v>
      </c>
      <c r="E3365" s="71">
        <v>4.84</v>
      </c>
      <c r="F3365" s="12">
        <v>22.12</v>
      </c>
      <c r="G3365" s="72"/>
    </row>
    <row r="3366" customHeight="1" spans="1:7">
      <c r="A3366" s="12">
        <v>3362</v>
      </c>
      <c r="B3366" s="12" t="s">
        <v>34602</v>
      </c>
      <c r="C3366" s="12" t="s">
        <v>34605</v>
      </c>
      <c r="D3366" s="12">
        <v>2.51</v>
      </c>
      <c r="E3366" s="71">
        <v>4.84</v>
      </c>
      <c r="F3366" s="12">
        <v>12.15</v>
      </c>
      <c r="G3366" s="72"/>
    </row>
    <row r="3367" customHeight="1" spans="1:7">
      <c r="A3367" s="12">
        <v>3363</v>
      </c>
      <c r="B3367" s="12" t="s">
        <v>14499</v>
      </c>
      <c r="C3367" s="12" t="s">
        <v>34605</v>
      </c>
      <c r="D3367" s="12">
        <v>2.17</v>
      </c>
      <c r="E3367" s="71">
        <v>4.84</v>
      </c>
      <c r="F3367" s="12">
        <v>10.5</v>
      </c>
      <c r="G3367" s="72"/>
    </row>
    <row r="3368" customHeight="1" spans="1:7">
      <c r="A3368" s="12">
        <v>3364</v>
      </c>
      <c r="B3368" s="12" t="s">
        <v>3607</v>
      </c>
      <c r="C3368" s="12" t="s">
        <v>34605</v>
      </c>
      <c r="D3368" s="12">
        <v>4.33</v>
      </c>
      <c r="E3368" s="71">
        <v>4.84</v>
      </c>
      <c r="F3368" s="12">
        <v>20.96</v>
      </c>
      <c r="G3368" s="72"/>
    </row>
    <row r="3369" customHeight="1" spans="1:7">
      <c r="A3369" s="12">
        <v>3365</v>
      </c>
      <c r="B3369" s="12" t="s">
        <v>20353</v>
      </c>
      <c r="C3369" s="12" t="s">
        <v>34605</v>
      </c>
      <c r="D3369" s="12">
        <v>3.04</v>
      </c>
      <c r="E3369" s="71">
        <v>4.84</v>
      </c>
      <c r="F3369" s="12">
        <v>14.71</v>
      </c>
      <c r="G3369" s="72"/>
    </row>
    <row r="3370" customHeight="1" spans="1:7">
      <c r="A3370" s="12">
        <v>3366</v>
      </c>
      <c r="B3370" s="12" t="s">
        <v>4229</v>
      </c>
      <c r="C3370" s="12" t="s">
        <v>34605</v>
      </c>
      <c r="D3370" s="12">
        <v>3.65</v>
      </c>
      <c r="E3370" s="71">
        <v>4.84</v>
      </c>
      <c r="F3370" s="12">
        <v>17.67</v>
      </c>
      <c r="G3370" s="72"/>
    </row>
    <row r="3371" customHeight="1" spans="1:7">
      <c r="A3371" s="12">
        <v>3367</v>
      </c>
      <c r="B3371" s="12" t="s">
        <v>3312</v>
      </c>
      <c r="C3371" s="12" t="s">
        <v>34605</v>
      </c>
      <c r="D3371" s="12">
        <v>7.84</v>
      </c>
      <c r="E3371" s="71">
        <v>4.84</v>
      </c>
      <c r="F3371" s="12">
        <v>37.95</v>
      </c>
      <c r="G3371" s="72"/>
    </row>
    <row r="3372" customHeight="1" spans="1:7">
      <c r="A3372" s="12">
        <v>3368</v>
      </c>
      <c r="B3372" s="12" t="s">
        <v>34608</v>
      </c>
      <c r="C3372" s="12" t="s">
        <v>34605</v>
      </c>
      <c r="D3372" s="12">
        <v>0.89</v>
      </c>
      <c r="E3372" s="71">
        <v>4.84</v>
      </c>
      <c r="F3372" s="12">
        <v>4.31</v>
      </c>
      <c r="G3372" s="72"/>
    </row>
    <row r="3373" customHeight="1" spans="1:7">
      <c r="A3373" s="12">
        <v>3369</v>
      </c>
      <c r="B3373" s="12" t="s">
        <v>3559</v>
      </c>
      <c r="C3373" s="12" t="s">
        <v>34605</v>
      </c>
      <c r="D3373" s="12">
        <v>0.81</v>
      </c>
      <c r="E3373" s="71">
        <v>4.84</v>
      </c>
      <c r="F3373" s="12">
        <v>3.92</v>
      </c>
      <c r="G3373" s="72"/>
    </row>
    <row r="3374" customHeight="1" spans="1:7">
      <c r="A3374" s="12">
        <v>3370</v>
      </c>
      <c r="B3374" s="12" t="s">
        <v>5283</v>
      </c>
      <c r="C3374" s="12" t="s">
        <v>34605</v>
      </c>
      <c r="D3374" s="12">
        <v>4.49</v>
      </c>
      <c r="E3374" s="71">
        <v>4.84</v>
      </c>
      <c r="F3374" s="12">
        <v>21.73</v>
      </c>
      <c r="G3374" s="72"/>
    </row>
    <row r="3375" customHeight="1" spans="1:7">
      <c r="A3375" s="12">
        <v>3371</v>
      </c>
      <c r="B3375" s="12" t="s">
        <v>3511</v>
      </c>
      <c r="C3375" s="12" t="s">
        <v>34605</v>
      </c>
      <c r="D3375" s="12">
        <v>4.68</v>
      </c>
      <c r="E3375" s="71">
        <v>4.84</v>
      </c>
      <c r="F3375" s="12">
        <v>22.65</v>
      </c>
      <c r="G3375" s="72"/>
    </row>
    <row r="3376" customHeight="1" spans="1:7">
      <c r="A3376" s="12">
        <v>3372</v>
      </c>
      <c r="B3376" s="12" t="s">
        <v>3818</v>
      </c>
      <c r="C3376" s="12" t="s">
        <v>34605</v>
      </c>
      <c r="D3376" s="12">
        <v>0.99</v>
      </c>
      <c r="E3376" s="71">
        <v>4.84</v>
      </c>
      <c r="F3376" s="12">
        <v>4.79</v>
      </c>
      <c r="G3376" s="72"/>
    </row>
    <row r="3377" customHeight="1" spans="1:7">
      <c r="A3377" s="12">
        <v>3373</v>
      </c>
      <c r="B3377" s="12" t="s">
        <v>34611</v>
      </c>
      <c r="C3377" s="12" t="s">
        <v>34605</v>
      </c>
      <c r="D3377" s="12">
        <v>1.51</v>
      </c>
      <c r="E3377" s="71">
        <v>4.84</v>
      </c>
      <c r="F3377" s="12">
        <v>7.31</v>
      </c>
      <c r="G3377" s="72"/>
    </row>
    <row r="3378" customHeight="1" spans="1:7">
      <c r="A3378" s="12">
        <v>3374</v>
      </c>
      <c r="B3378" s="12" t="s">
        <v>3559</v>
      </c>
      <c r="C3378" s="12" t="s">
        <v>34605</v>
      </c>
      <c r="D3378" s="12">
        <v>3.24</v>
      </c>
      <c r="E3378" s="71">
        <v>4.84</v>
      </c>
      <c r="F3378" s="12">
        <v>15.68</v>
      </c>
      <c r="G3378" s="72"/>
    </row>
    <row r="3379" customHeight="1" spans="1:7">
      <c r="A3379" s="12">
        <v>3375</v>
      </c>
      <c r="B3379" s="12" t="s">
        <v>32666</v>
      </c>
      <c r="C3379" s="12" t="s">
        <v>34605</v>
      </c>
      <c r="D3379" s="12">
        <v>1.81</v>
      </c>
      <c r="E3379" s="71">
        <v>4.84</v>
      </c>
      <c r="F3379" s="12">
        <v>8.76</v>
      </c>
      <c r="G3379" s="72"/>
    </row>
    <row r="3380" customHeight="1" spans="1:7">
      <c r="A3380" s="12">
        <v>3376</v>
      </c>
      <c r="B3380" s="12" t="s">
        <v>3303</v>
      </c>
      <c r="C3380" s="12" t="s">
        <v>34605</v>
      </c>
      <c r="D3380" s="12">
        <v>2.75</v>
      </c>
      <c r="E3380" s="71">
        <v>4.84</v>
      </c>
      <c r="F3380" s="12">
        <v>13.31</v>
      </c>
      <c r="G3380" s="72"/>
    </row>
    <row r="3381" customHeight="1" spans="1:7">
      <c r="A3381" s="12">
        <v>3377</v>
      </c>
      <c r="B3381" s="12" t="s">
        <v>9015</v>
      </c>
      <c r="C3381" s="12" t="s">
        <v>34605</v>
      </c>
      <c r="D3381" s="12">
        <v>1.96</v>
      </c>
      <c r="E3381" s="71">
        <v>4.84</v>
      </c>
      <c r="F3381" s="12">
        <v>9.49</v>
      </c>
      <c r="G3381" s="72"/>
    </row>
    <row r="3382" customHeight="1" spans="1:7">
      <c r="A3382" s="12">
        <v>3378</v>
      </c>
      <c r="B3382" s="12" t="s">
        <v>34612</v>
      </c>
      <c r="C3382" s="12" t="s">
        <v>34605</v>
      </c>
      <c r="D3382" s="12">
        <v>1.69</v>
      </c>
      <c r="E3382" s="71">
        <v>4.84</v>
      </c>
      <c r="F3382" s="12">
        <v>8.18</v>
      </c>
      <c r="G3382" s="72"/>
    </row>
    <row r="3383" customHeight="1" spans="1:7">
      <c r="A3383" s="12">
        <v>3379</v>
      </c>
      <c r="B3383" s="12" t="s">
        <v>34610</v>
      </c>
      <c r="C3383" s="12" t="s">
        <v>34605</v>
      </c>
      <c r="D3383" s="12">
        <v>3</v>
      </c>
      <c r="E3383" s="71">
        <v>4.84</v>
      </c>
      <c r="F3383" s="12">
        <v>14.52</v>
      </c>
      <c r="G3383" s="72"/>
    </row>
    <row r="3384" customHeight="1" spans="1:7">
      <c r="A3384" s="12">
        <v>3380</v>
      </c>
      <c r="B3384" s="12" t="s">
        <v>5283</v>
      </c>
      <c r="C3384" s="12" t="s">
        <v>34605</v>
      </c>
      <c r="D3384" s="12">
        <v>8.92</v>
      </c>
      <c r="E3384" s="71">
        <v>4.84</v>
      </c>
      <c r="F3384" s="12">
        <v>43.17</v>
      </c>
      <c r="G3384" s="72"/>
    </row>
    <row r="3385" customHeight="1" spans="1:7">
      <c r="A3385" s="12">
        <v>3381</v>
      </c>
      <c r="B3385" s="12" t="s">
        <v>34613</v>
      </c>
      <c r="C3385" s="12" t="s">
        <v>34605</v>
      </c>
      <c r="D3385" s="12">
        <v>10.84</v>
      </c>
      <c r="E3385" s="71">
        <v>4.84</v>
      </c>
      <c r="F3385" s="12">
        <v>52.47</v>
      </c>
      <c r="G3385" s="72"/>
    </row>
    <row r="3386" customHeight="1" spans="1:7">
      <c r="A3386" s="12">
        <v>3382</v>
      </c>
      <c r="B3386" s="12" t="s">
        <v>34614</v>
      </c>
      <c r="C3386" s="12" t="s">
        <v>34615</v>
      </c>
      <c r="D3386" s="12">
        <v>26.24</v>
      </c>
      <c r="E3386" s="71">
        <v>4.84</v>
      </c>
      <c r="F3386" s="12">
        <v>127</v>
      </c>
      <c r="G3386" s="72"/>
    </row>
    <row r="3387" customHeight="1" spans="1:7">
      <c r="A3387" s="12">
        <v>3383</v>
      </c>
      <c r="B3387" s="12" t="s">
        <v>2554</v>
      </c>
      <c r="C3387" s="12" t="s">
        <v>34615</v>
      </c>
      <c r="D3387" s="12">
        <v>5.05</v>
      </c>
      <c r="E3387" s="71">
        <v>4.84</v>
      </c>
      <c r="F3387" s="12">
        <v>24.44</v>
      </c>
      <c r="G3387" s="72"/>
    </row>
    <row r="3388" customHeight="1" spans="1:7">
      <c r="A3388" s="12">
        <v>3384</v>
      </c>
      <c r="B3388" s="12" t="s">
        <v>28789</v>
      </c>
      <c r="C3388" s="12" t="s">
        <v>34615</v>
      </c>
      <c r="D3388" s="12">
        <v>11.3</v>
      </c>
      <c r="E3388" s="71">
        <v>4.84</v>
      </c>
      <c r="F3388" s="12">
        <v>54.69</v>
      </c>
      <c r="G3388" s="72"/>
    </row>
    <row r="3389" customHeight="1" spans="1:7">
      <c r="A3389" s="12">
        <v>3385</v>
      </c>
      <c r="B3389" s="12" t="s">
        <v>15225</v>
      </c>
      <c r="C3389" s="12" t="s">
        <v>34615</v>
      </c>
      <c r="D3389" s="12">
        <v>4.62</v>
      </c>
      <c r="E3389" s="71">
        <v>4.84</v>
      </c>
      <c r="F3389" s="12">
        <v>22.36</v>
      </c>
      <c r="G3389" s="72"/>
    </row>
    <row r="3390" customHeight="1" spans="1:7">
      <c r="A3390" s="12">
        <v>3386</v>
      </c>
      <c r="B3390" s="12" t="s">
        <v>34616</v>
      </c>
      <c r="C3390" s="12" t="s">
        <v>34615</v>
      </c>
      <c r="D3390" s="12">
        <v>9.75</v>
      </c>
      <c r="E3390" s="71">
        <v>4.84</v>
      </c>
      <c r="F3390" s="12">
        <v>47.19</v>
      </c>
      <c r="G3390" s="72"/>
    </row>
    <row r="3391" customHeight="1" spans="1:7">
      <c r="A3391" s="12">
        <v>3387</v>
      </c>
      <c r="B3391" s="12" t="s">
        <v>34559</v>
      </c>
      <c r="C3391" s="12" t="s">
        <v>34615</v>
      </c>
      <c r="D3391" s="12">
        <v>9.53</v>
      </c>
      <c r="E3391" s="71">
        <v>4.84</v>
      </c>
      <c r="F3391" s="12">
        <v>46.13</v>
      </c>
      <c r="G3391" s="72"/>
    </row>
    <row r="3392" customHeight="1" spans="1:7">
      <c r="A3392" s="12">
        <v>3388</v>
      </c>
      <c r="B3392" s="12" t="s">
        <v>34617</v>
      </c>
      <c r="C3392" s="12" t="s">
        <v>34615</v>
      </c>
      <c r="D3392" s="12">
        <v>16.09</v>
      </c>
      <c r="E3392" s="71">
        <v>4.84</v>
      </c>
      <c r="F3392" s="12">
        <v>77.88</v>
      </c>
      <c r="G3392" s="72"/>
    </row>
    <row r="3393" customHeight="1" spans="1:7">
      <c r="A3393" s="12">
        <v>3389</v>
      </c>
      <c r="B3393" s="12" t="s">
        <v>34554</v>
      </c>
      <c r="C3393" s="12" t="s">
        <v>34615</v>
      </c>
      <c r="D3393" s="12">
        <v>15.29</v>
      </c>
      <c r="E3393" s="71">
        <v>4.84</v>
      </c>
      <c r="F3393" s="12">
        <v>74</v>
      </c>
      <c r="G3393" s="72"/>
    </row>
    <row r="3394" customHeight="1" spans="1:7">
      <c r="A3394" s="12">
        <v>3390</v>
      </c>
      <c r="B3394" s="12" t="s">
        <v>34618</v>
      </c>
      <c r="C3394" s="12" t="s">
        <v>34615</v>
      </c>
      <c r="D3394" s="12">
        <v>13.15</v>
      </c>
      <c r="E3394" s="71">
        <v>4.84</v>
      </c>
      <c r="F3394" s="12">
        <v>63.65</v>
      </c>
      <c r="G3394" s="72"/>
    </row>
    <row r="3395" customHeight="1" spans="1:7">
      <c r="A3395" s="12">
        <v>3391</v>
      </c>
      <c r="B3395" s="12" t="s">
        <v>34619</v>
      </c>
      <c r="C3395" s="12" t="s">
        <v>34615</v>
      </c>
      <c r="D3395" s="12">
        <v>1.32</v>
      </c>
      <c r="E3395" s="71">
        <v>4.84</v>
      </c>
      <c r="F3395" s="12">
        <v>6.39</v>
      </c>
      <c r="G3395" s="72"/>
    </row>
    <row r="3396" customHeight="1" spans="1:7">
      <c r="A3396" s="12">
        <v>3392</v>
      </c>
      <c r="B3396" s="12" t="s">
        <v>34620</v>
      </c>
      <c r="C3396" s="12" t="s">
        <v>34615</v>
      </c>
      <c r="D3396" s="12">
        <v>1.54</v>
      </c>
      <c r="E3396" s="71">
        <v>4.84</v>
      </c>
      <c r="F3396" s="12">
        <v>7.45</v>
      </c>
      <c r="G3396" s="72"/>
    </row>
    <row r="3397" customHeight="1" spans="1:7">
      <c r="A3397" s="12">
        <v>3393</v>
      </c>
      <c r="B3397" s="12" t="s">
        <v>34621</v>
      </c>
      <c r="C3397" s="12" t="s">
        <v>34615</v>
      </c>
      <c r="D3397" s="12">
        <v>12.06</v>
      </c>
      <c r="E3397" s="71">
        <v>4.84</v>
      </c>
      <c r="F3397" s="12">
        <v>58.37</v>
      </c>
      <c r="G3397" s="72"/>
    </row>
    <row r="3398" customHeight="1" spans="1:7">
      <c r="A3398" s="12">
        <v>3394</v>
      </c>
      <c r="B3398" s="12" t="s">
        <v>4795</v>
      </c>
      <c r="C3398" s="12" t="s">
        <v>34615</v>
      </c>
      <c r="D3398" s="12">
        <v>10.72</v>
      </c>
      <c r="E3398" s="71">
        <v>4.84</v>
      </c>
      <c r="F3398" s="12">
        <v>51.88</v>
      </c>
      <c r="G3398" s="72"/>
    </row>
    <row r="3399" customHeight="1" spans="1:7">
      <c r="A3399" s="12">
        <v>3395</v>
      </c>
      <c r="B3399" s="12" t="s">
        <v>34622</v>
      </c>
      <c r="C3399" s="12" t="s">
        <v>34615</v>
      </c>
      <c r="D3399" s="12">
        <v>9.18</v>
      </c>
      <c r="E3399" s="71">
        <v>4.84</v>
      </c>
      <c r="F3399" s="12">
        <v>44.43</v>
      </c>
      <c r="G3399" s="72"/>
    </row>
    <row r="3400" customHeight="1" spans="1:7">
      <c r="A3400" s="12">
        <v>3396</v>
      </c>
      <c r="B3400" s="12" t="s">
        <v>3385</v>
      </c>
      <c r="C3400" s="12" t="s">
        <v>34615</v>
      </c>
      <c r="D3400" s="12">
        <v>4.63</v>
      </c>
      <c r="E3400" s="71">
        <v>4.84</v>
      </c>
      <c r="F3400" s="12">
        <v>22.41</v>
      </c>
      <c r="G3400" s="72"/>
    </row>
    <row r="3401" customHeight="1" spans="1:7">
      <c r="A3401" s="12">
        <v>3397</v>
      </c>
      <c r="B3401" s="12" t="s">
        <v>34623</v>
      </c>
      <c r="C3401" s="12" t="s">
        <v>34615</v>
      </c>
      <c r="D3401" s="12">
        <v>6.76</v>
      </c>
      <c r="E3401" s="71">
        <v>4.84</v>
      </c>
      <c r="F3401" s="12">
        <v>32.72</v>
      </c>
      <c r="G3401" s="72"/>
    </row>
    <row r="3402" customHeight="1" spans="1:7">
      <c r="A3402" s="12">
        <v>3398</v>
      </c>
      <c r="B3402" s="12" t="s">
        <v>34624</v>
      </c>
      <c r="C3402" s="12" t="s">
        <v>34615</v>
      </c>
      <c r="D3402" s="12">
        <v>5.42</v>
      </c>
      <c r="E3402" s="71">
        <v>4.84</v>
      </c>
      <c r="F3402" s="12">
        <v>26.23</v>
      </c>
      <c r="G3402" s="72"/>
    </row>
    <row r="3403" customHeight="1" spans="1:7">
      <c r="A3403" s="12">
        <v>3399</v>
      </c>
      <c r="B3403" s="12" t="s">
        <v>34625</v>
      </c>
      <c r="C3403" s="12" t="s">
        <v>34615</v>
      </c>
      <c r="D3403" s="12">
        <v>24.68</v>
      </c>
      <c r="E3403" s="71">
        <v>4.84</v>
      </c>
      <c r="F3403" s="12">
        <v>119.45</v>
      </c>
      <c r="G3403" s="72"/>
    </row>
    <row r="3404" customHeight="1" spans="1:7">
      <c r="A3404" s="12">
        <v>3400</v>
      </c>
      <c r="B3404" s="12" t="s">
        <v>34626</v>
      </c>
      <c r="C3404" s="12" t="s">
        <v>34615</v>
      </c>
      <c r="D3404" s="12">
        <v>3.54</v>
      </c>
      <c r="E3404" s="71">
        <v>4.84</v>
      </c>
      <c r="F3404" s="12">
        <v>17.13</v>
      </c>
      <c r="G3404" s="72"/>
    </row>
    <row r="3405" customHeight="1" spans="1:7">
      <c r="A3405" s="12">
        <v>3401</v>
      </c>
      <c r="B3405" s="12" t="s">
        <v>32722</v>
      </c>
      <c r="C3405" s="12" t="s">
        <v>34615</v>
      </c>
      <c r="D3405" s="12">
        <v>12.6</v>
      </c>
      <c r="E3405" s="71">
        <v>4.84</v>
      </c>
      <c r="F3405" s="12">
        <v>60.98</v>
      </c>
      <c r="G3405" s="72"/>
    </row>
    <row r="3406" customHeight="1" spans="1:7">
      <c r="A3406" s="12">
        <v>3402</v>
      </c>
      <c r="B3406" s="12" t="s">
        <v>34535</v>
      </c>
      <c r="C3406" s="12" t="s">
        <v>34615</v>
      </c>
      <c r="D3406" s="12">
        <v>16.97</v>
      </c>
      <c r="E3406" s="71">
        <v>4.84</v>
      </c>
      <c r="F3406" s="12">
        <v>82.13</v>
      </c>
      <c r="G3406" s="72"/>
    </row>
    <row r="3407" customHeight="1" spans="1:7">
      <c r="A3407" s="12">
        <v>3403</v>
      </c>
      <c r="B3407" s="12" t="s">
        <v>34627</v>
      </c>
      <c r="C3407" s="12" t="s">
        <v>34615</v>
      </c>
      <c r="D3407" s="12">
        <v>4.33</v>
      </c>
      <c r="E3407" s="71">
        <v>4.84</v>
      </c>
      <c r="F3407" s="12">
        <v>20.96</v>
      </c>
      <c r="G3407" s="72"/>
    </row>
    <row r="3408" customHeight="1" spans="1:7">
      <c r="A3408" s="12">
        <v>3404</v>
      </c>
      <c r="B3408" s="12" t="s">
        <v>7145</v>
      </c>
      <c r="C3408" s="12" t="s">
        <v>34615</v>
      </c>
      <c r="D3408" s="12">
        <v>38.51</v>
      </c>
      <c r="E3408" s="71">
        <v>4.84</v>
      </c>
      <c r="F3408" s="12">
        <v>186.39</v>
      </c>
      <c r="G3408" s="72"/>
    </row>
    <row r="3409" customHeight="1" spans="1:7">
      <c r="A3409" s="12">
        <v>3405</v>
      </c>
      <c r="B3409" s="12" t="s">
        <v>34628</v>
      </c>
      <c r="C3409" s="12" t="s">
        <v>34615</v>
      </c>
      <c r="D3409" s="12">
        <v>9.24</v>
      </c>
      <c r="E3409" s="71">
        <v>4.84</v>
      </c>
      <c r="F3409" s="12">
        <v>44.72</v>
      </c>
      <c r="G3409" s="72"/>
    </row>
    <row r="3410" customHeight="1" spans="1:7">
      <c r="A3410" s="12">
        <v>3406</v>
      </c>
      <c r="B3410" s="12" t="s">
        <v>34540</v>
      </c>
      <c r="C3410" s="12" t="s">
        <v>34615</v>
      </c>
      <c r="D3410" s="12">
        <v>10.94</v>
      </c>
      <c r="E3410" s="71">
        <v>4.84</v>
      </c>
      <c r="F3410" s="12">
        <v>52.95</v>
      </c>
      <c r="G3410" s="72"/>
    </row>
    <row r="3411" s="3" customFormat="1" customHeight="1" spans="1:7">
      <c r="A3411" s="12">
        <v>3407</v>
      </c>
      <c r="B3411" s="12" t="s">
        <v>34629</v>
      </c>
      <c r="C3411" s="12" t="s">
        <v>34615</v>
      </c>
      <c r="D3411" s="12">
        <v>6.82</v>
      </c>
      <c r="E3411" s="71">
        <v>4.84</v>
      </c>
      <c r="F3411" s="12">
        <v>33.01</v>
      </c>
      <c r="G3411" s="72"/>
    </row>
    <row r="3412" customHeight="1" spans="1:7">
      <c r="A3412" s="12">
        <v>3408</v>
      </c>
      <c r="B3412" s="12" t="s">
        <v>34630</v>
      </c>
      <c r="C3412" s="12" t="s">
        <v>34615</v>
      </c>
      <c r="D3412" s="12">
        <v>5.53</v>
      </c>
      <c r="E3412" s="71">
        <v>4.84</v>
      </c>
      <c r="F3412" s="12">
        <v>26.77</v>
      </c>
      <c r="G3412" s="72"/>
    </row>
    <row r="3413" customHeight="1" spans="1:7">
      <c r="A3413" s="12">
        <v>3409</v>
      </c>
      <c r="B3413" s="12" t="s">
        <v>34559</v>
      </c>
      <c r="C3413" s="12" t="s">
        <v>34615</v>
      </c>
      <c r="D3413" s="12">
        <v>4.07</v>
      </c>
      <c r="E3413" s="71">
        <v>4.84</v>
      </c>
      <c r="F3413" s="12">
        <v>19.7</v>
      </c>
      <c r="G3413" s="72"/>
    </row>
    <row r="3414" customHeight="1" spans="1:7">
      <c r="A3414" s="12">
        <v>3410</v>
      </c>
      <c r="B3414" s="12" t="s">
        <v>34631</v>
      </c>
      <c r="C3414" s="12" t="s">
        <v>34615</v>
      </c>
      <c r="D3414" s="12">
        <v>11.59</v>
      </c>
      <c r="E3414" s="71">
        <v>4.84</v>
      </c>
      <c r="F3414" s="12">
        <v>56.1</v>
      </c>
      <c r="G3414" s="72"/>
    </row>
    <row r="3415" customHeight="1" spans="1:7">
      <c r="A3415" s="12">
        <v>3411</v>
      </c>
      <c r="B3415" s="12" t="s">
        <v>2307</v>
      </c>
      <c r="C3415" s="12" t="s">
        <v>34615</v>
      </c>
      <c r="D3415" s="12">
        <v>1.31</v>
      </c>
      <c r="E3415" s="71">
        <v>4.84</v>
      </c>
      <c r="F3415" s="12">
        <v>6.34</v>
      </c>
      <c r="G3415" s="72"/>
    </row>
    <row r="3416" customHeight="1" spans="1:7">
      <c r="A3416" s="12">
        <v>3412</v>
      </c>
      <c r="B3416" s="12" t="s">
        <v>18206</v>
      </c>
      <c r="C3416" s="12" t="s">
        <v>34615</v>
      </c>
      <c r="D3416" s="12">
        <v>2.12</v>
      </c>
      <c r="E3416" s="71">
        <v>4.84</v>
      </c>
      <c r="F3416" s="12">
        <v>10.26</v>
      </c>
      <c r="G3416" s="72"/>
    </row>
    <row r="3417" s="3" customFormat="1" customHeight="1" spans="1:7">
      <c r="A3417" s="12">
        <v>3413</v>
      </c>
      <c r="B3417" s="12" t="s">
        <v>34629</v>
      </c>
      <c r="C3417" s="12" t="s">
        <v>34615</v>
      </c>
      <c r="D3417" s="12">
        <v>5.89</v>
      </c>
      <c r="E3417" s="71">
        <v>4.84</v>
      </c>
      <c r="F3417" s="12">
        <v>28.51</v>
      </c>
      <c r="G3417" s="72"/>
    </row>
    <row r="3418" customHeight="1" spans="1:7">
      <c r="A3418" s="12">
        <v>3414</v>
      </c>
      <c r="B3418" s="12" t="s">
        <v>34524</v>
      </c>
      <c r="C3418" s="12" t="s">
        <v>34615</v>
      </c>
      <c r="D3418" s="12">
        <v>1.94</v>
      </c>
      <c r="E3418" s="71">
        <v>4.84</v>
      </c>
      <c r="F3418" s="12">
        <v>9.39</v>
      </c>
      <c r="G3418" s="72"/>
    </row>
    <row r="3419" customHeight="1" spans="1:7">
      <c r="A3419" s="12">
        <v>3415</v>
      </c>
      <c r="B3419" s="12" t="s">
        <v>34623</v>
      </c>
      <c r="C3419" s="12" t="s">
        <v>34615</v>
      </c>
      <c r="D3419" s="12">
        <v>3.9</v>
      </c>
      <c r="E3419" s="71">
        <v>4.84</v>
      </c>
      <c r="F3419" s="12">
        <v>18.88</v>
      </c>
      <c r="G3419" s="72"/>
    </row>
    <row r="3420" s="3" customFormat="1" customHeight="1" spans="1:7">
      <c r="A3420" s="12">
        <v>3416</v>
      </c>
      <c r="B3420" s="12" t="s">
        <v>34629</v>
      </c>
      <c r="C3420" s="12" t="s">
        <v>34615</v>
      </c>
      <c r="D3420" s="12">
        <v>5.42</v>
      </c>
      <c r="E3420" s="71">
        <v>4.84</v>
      </c>
      <c r="F3420" s="12">
        <v>26.23</v>
      </c>
      <c r="G3420" s="72"/>
    </row>
    <row r="3421" customHeight="1" spans="1:7">
      <c r="A3421" s="12">
        <v>3417</v>
      </c>
      <c r="B3421" s="12" t="s">
        <v>34621</v>
      </c>
      <c r="C3421" s="12" t="s">
        <v>34615</v>
      </c>
      <c r="D3421" s="12">
        <v>5.38</v>
      </c>
      <c r="E3421" s="71">
        <v>4.84</v>
      </c>
      <c r="F3421" s="12">
        <v>26.04</v>
      </c>
      <c r="G3421" s="72"/>
    </row>
    <row r="3422" customHeight="1" spans="1:7">
      <c r="A3422" s="12">
        <v>3418</v>
      </c>
      <c r="B3422" s="12" t="s">
        <v>34625</v>
      </c>
      <c r="C3422" s="12" t="s">
        <v>34615</v>
      </c>
      <c r="D3422" s="12">
        <v>1.64</v>
      </c>
      <c r="E3422" s="71">
        <v>4.84</v>
      </c>
      <c r="F3422" s="12">
        <v>7.94</v>
      </c>
      <c r="G3422" s="72"/>
    </row>
    <row r="3423" customHeight="1" spans="1:7">
      <c r="A3423" s="12">
        <v>3419</v>
      </c>
      <c r="B3423" s="12" t="s">
        <v>34559</v>
      </c>
      <c r="C3423" s="12" t="s">
        <v>34615</v>
      </c>
      <c r="D3423" s="12">
        <v>2.95</v>
      </c>
      <c r="E3423" s="71">
        <v>4.84</v>
      </c>
      <c r="F3423" s="12">
        <v>14.28</v>
      </c>
      <c r="G3423" s="72"/>
    </row>
    <row r="3424" customHeight="1" spans="1:7">
      <c r="A3424" s="12">
        <v>3420</v>
      </c>
      <c r="B3424" s="12" t="s">
        <v>34632</v>
      </c>
      <c r="C3424" s="12" t="s">
        <v>34615</v>
      </c>
      <c r="D3424" s="12">
        <v>5.38</v>
      </c>
      <c r="E3424" s="71">
        <v>4.84</v>
      </c>
      <c r="F3424" s="12">
        <v>26.04</v>
      </c>
      <c r="G3424" s="72"/>
    </row>
    <row r="3425" customHeight="1" spans="1:7">
      <c r="A3425" s="12">
        <v>3421</v>
      </c>
      <c r="B3425" s="12" t="s">
        <v>34581</v>
      </c>
      <c r="C3425" s="12" t="s">
        <v>34615</v>
      </c>
      <c r="D3425" s="12">
        <v>4.02</v>
      </c>
      <c r="E3425" s="71">
        <v>4.84</v>
      </c>
      <c r="F3425" s="12">
        <v>19.46</v>
      </c>
      <c r="G3425" s="72"/>
    </row>
    <row r="3426" customHeight="1" spans="1:7">
      <c r="A3426" s="12">
        <v>3422</v>
      </c>
      <c r="B3426" s="12" t="s">
        <v>34540</v>
      </c>
      <c r="C3426" s="12" t="s">
        <v>34615</v>
      </c>
      <c r="D3426" s="12">
        <v>8.77</v>
      </c>
      <c r="E3426" s="71">
        <v>4.84</v>
      </c>
      <c r="F3426" s="12">
        <v>42.45</v>
      </c>
      <c r="G3426" s="72"/>
    </row>
    <row r="3427" customHeight="1" spans="1:7">
      <c r="A3427" s="12">
        <v>3423</v>
      </c>
      <c r="B3427" s="12" t="s">
        <v>32722</v>
      </c>
      <c r="C3427" s="12" t="s">
        <v>34615</v>
      </c>
      <c r="D3427" s="12">
        <v>2.29</v>
      </c>
      <c r="E3427" s="71">
        <v>4.84</v>
      </c>
      <c r="F3427" s="12">
        <v>11.08</v>
      </c>
      <c r="G3427" s="72"/>
    </row>
    <row r="3428" customHeight="1" spans="1:7">
      <c r="A3428" s="12">
        <v>3424</v>
      </c>
      <c r="B3428" s="12" t="s">
        <v>34614</v>
      </c>
      <c r="C3428" s="12" t="s">
        <v>34615</v>
      </c>
      <c r="D3428" s="12">
        <v>2.25</v>
      </c>
      <c r="E3428" s="71">
        <v>4.84</v>
      </c>
      <c r="F3428" s="12">
        <v>10.89</v>
      </c>
      <c r="G3428" s="72"/>
    </row>
    <row r="3429" customHeight="1" spans="1:7">
      <c r="A3429" s="12">
        <v>3425</v>
      </c>
      <c r="B3429" s="12" t="s">
        <v>34618</v>
      </c>
      <c r="C3429" s="12" t="s">
        <v>34615</v>
      </c>
      <c r="D3429" s="12">
        <v>3.93</v>
      </c>
      <c r="E3429" s="71">
        <v>4.84</v>
      </c>
      <c r="F3429" s="12">
        <v>19.02</v>
      </c>
      <c r="G3429" s="72"/>
    </row>
    <row r="3430" customHeight="1" spans="1:7">
      <c r="A3430" s="12">
        <v>3426</v>
      </c>
      <c r="B3430" s="12" t="s">
        <v>34619</v>
      </c>
      <c r="C3430" s="12" t="s">
        <v>34615</v>
      </c>
      <c r="D3430" s="12">
        <v>3.7</v>
      </c>
      <c r="E3430" s="71">
        <v>4.84</v>
      </c>
      <c r="F3430" s="12">
        <v>17.91</v>
      </c>
      <c r="G3430" s="72"/>
    </row>
    <row r="3431" customHeight="1" spans="1:7">
      <c r="A3431" s="12">
        <v>3427</v>
      </c>
      <c r="B3431" s="12" t="s">
        <v>7145</v>
      </c>
      <c r="C3431" s="12" t="s">
        <v>34615</v>
      </c>
      <c r="D3431" s="12">
        <v>3.7</v>
      </c>
      <c r="E3431" s="71">
        <v>4.84</v>
      </c>
      <c r="F3431" s="12">
        <v>17.91</v>
      </c>
      <c r="G3431" s="72"/>
    </row>
    <row r="3432" customHeight="1" spans="1:7">
      <c r="A3432" s="12">
        <v>3428</v>
      </c>
      <c r="B3432" s="12" t="s">
        <v>34626</v>
      </c>
      <c r="C3432" s="12" t="s">
        <v>34615</v>
      </c>
      <c r="D3432" s="12">
        <v>2.92</v>
      </c>
      <c r="E3432" s="71">
        <v>4.84</v>
      </c>
      <c r="F3432" s="12">
        <v>14.13</v>
      </c>
      <c r="G3432" s="72"/>
    </row>
    <row r="3433" customHeight="1" spans="1:7">
      <c r="A3433" s="12">
        <v>3429</v>
      </c>
      <c r="B3433" s="12" t="s">
        <v>34631</v>
      </c>
      <c r="C3433" s="12" t="s">
        <v>34615</v>
      </c>
      <c r="D3433" s="12">
        <v>3.35</v>
      </c>
      <c r="E3433" s="71">
        <v>4.84</v>
      </c>
      <c r="F3433" s="12">
        <v>16.21</v>
      </c>
      <c r="G3433" s="72"/>
    </row>
    <row r="3434" customHeight="1" spans="1:7">
      <c r="A3434" s="12">
        <v>3430</v>
      </c>
      <c r="B3434" s="12" t="s">
        <v>34630</v>
      </c>
      <c r="C3434" s="12" t="s">
        <v>34615</v>
      </c>
      <c r="D3434" s="12">
        <v>6.61</v>
      </c>
      <c r="E3434" s="71">
        <v>4.84</v>
      </c>
      <c r="F3434" s="12">
        <v>31.99</v>
      </c>
      <c r="G3434" s="72"/>
    </row>
    <row r="3435" customHeight="1" spans="1:7">
      <c r="A3435" s="12">
        <v>3431</v>
      </c>
      <c r="B3435" s="12" t="s">
        <v>34627</v>
      </c>
      <c r="C3435" s="12" t="s">
        <v>34615</v>
      </c>
      <c r="D3435" s="12">
        <v>1.5</v>
      </c>
      <c r="E3435" s="71">
        <v>4.84</v>
      </c>
      <c r="F3435" s="12">
        <v>7.26</v>
      </c>
      <c r="G3435" s="72"/>
    </row>
    <row r="3436" customHeight="1" spans="1:7">
      <c r="A3436" s="12">
        <v>3432</v>
      </c>
      <c r="B3436" s="12" t="s">
        <v>34628</v>
      </c>
      <c r="C3436" s="12" t="s">
        <v>34615</v>
      </c>
      <c r="D3436" s="12">
        <v>5.25</v>
      </c>
      <c r="E3436" s="71">
        <v>4.84</v>
      </c>
      <c r="F3436" s="12">
        <v>25.41</v>
      </c>
      <c r="G3436" s="72"/>
    </row>
    <row r="3437" customHeight="1" spans="1:7">
      <c r="A3437" s="12">
        <v>3433</v>
      </c>
      <c r="B3437" s="12" t="s">
        <v>34620</v>
      </c>
      <c r="C3437" s="12" t="s">
        <v>34615</v>
      </c>
      <c r="D3437" s="12">
        <v>6.34</v>
      </c>
      <c r="E3437" s="71">
        <v>4.84</v>
      </c>
      <c r="F3437" s="12">
        <v>30.69</v>
      </c>
      <c r="G3437" s="72"/>
    </row>
    <row r="3438" customHeight="1" spans="1:7">
      <c r="A3438" s="12">
        <v>3434</v>
      </c>
      <c r="B3438" s="12" t="s">
        <v>34559</v>
      </c>
      <c r="C3438" s="12" t="s">
        <v>34615</v>
      </c>
      <c r="D3438" s="12">
        <v>0.93</v>
      </c>
      <c r="E3438" s="71">
        <v>4.84</v>
      </c>
      <c r="F3438" s="12">
        <v>4.5</v>
      </c>
      <c r="G3438" s="72"/>
    </row>
    <row r="3439" customHeight="1" spans="1:7">
      <c r="A3439" s="12">
        <v>3435</v>
      </c>
      <c r="B3439" s="12" t="s">
        <v>4795</v>
      </c>
      <c r="C3439" s="12" t="s">
        <v>34615</v>
      </c>
      <c r="D3439" s="12">
        <v>2.71</v>
      </c>
      <c r="E3439" s="71">
        <v>4.84</v>
      </c>
      <c r="F3439" s="12">
        <v>13.12</v>
      </c>
      <c r="G3439" s="72"/>
    </row>
    <row r="3440" customHeight="1" spans="1:7">
      <c r="A3440" s="12">
        <v>3436</v>
      </c>
      <c r="B3440" s="12" t="s">
        <v>34617</v>
      </c>
      <c r="C3440" s="12" t="s">
        <v>34615</v>
      </c>
      <c r="D3440" s="12">
        <v>3.22</v>
      </c>
      <c r="E3440" s="71">
        <v>4.84</v>
      </c>
      <c r="F3440" s="12">
        <v>15.58</v>
      </c>
      <c r="G3440" s="72"/>
    </row>
    <row r="3441" customHeight="1" spans="1:7">
      <c r="A3441" s="12">
        <v>3437</v>
      </c>
      <c r="B3441" s="12" t="s">
        <v>18206</v>
      </c>
      <c r="C3441" s="12" t="s">
        <v>34615</v>
      </c>
      <c r="D3441" s="12">
        <v>7.83</v>
      </c>
      <c r="E3441" s="71">
        <v>4.84</v>
      </c>
      <c r="F3441" s="12">
        <v>37.9</v>
      </c>
      <c r="G3441" s="72"/>
    </row>
    <row r="3442" customHeight="1" spans="1:7">
      <c r="A3442" s="12">
        <v>3438</v>
      </c>
      <c r="B3442" s="12" t="s">
        <v>34614</v>
      </c>
      <c r="C3442" s="12" t="s">
        <v>34615</v>
      </c>
      <c r="D3442" s="12">
        <v>21.86</v>
      </c>
      <c r="E3442" s="71">
        <v>4.84</v>
      </c>
      <c r="F3442" s="12">
        <v>105.8</v>
      </c>
      <c r="G3442" s="72"/>
    </row>
    <row r="3443" customHeight="1" spans="1:7">
      <c r="A3443" s="12">
        <v>3439</v>
      </c>
      <c r="B3443" s="12" t="s">
        <v>34439</v>
      </c>
      <c r="C3443" s="12" t="s">
        <v>34633</v>
      </c>
      <c r="D3443" s="12">
        <v>5.37</v>
      </c>
      <c r="E3443" s="71">
        <v>4.84</v>
      </c>
      <c r="F3443" s="12">
        <v>25.99</v>
      </c>
      <c r="G3443" s="72"/>
    </row>
    <row r="3444" customHeight="1" spans="1:7">
      <c r="A3444" s="12">
        <v>3440</v>
      </c>
      <c r="B3444" s="12" t="s">
        <v>8733</v>
      </c>
      <c r="C3444" s="12" t="s">
        <v>34634</v>
      </c>
      <c r="D3444" s="12">
        <v>117.03</v>
      </c>
      <c r="E3444" s="71">
        <v>4.84</v>
      </c>
      <c r="F3444" s="12">
        <v>566.43</v>
      </c>
      <c r="G3444" s="72"/>
    </row>
    <row r="3445" customHeight="1" spans="1:7">
      <c r="A3445" s="12">
        <v>3441</v>
      </c>
      <c r="B3445" s="12" t="s">
        <v>25637</v>
      </c>
      <c r="C3445" s="58" t="s">
        <v>34635</v>
      </c>
      <c r="D3445" s="66">
        <v>18.07</v>
      </c>
      <c r="E3445" s="53">
        <v>4.84</v>
      </c>
      <c r="F3445" s="12">
        <v>87.46</v>
      </c>
      <c r="G3445" s="12"/>
    </row>
    <row r="3446" customHeight="1" spans="1:7">
      <c r="A3446" s="12">
        <v>3442</v>
      </c>
      <c r="B3446" s="12" t="s">
        <v>9641</v>
      </c>
      <c r="C3446" s="58" t="s">
        <v>34635</v>
      </c>
      <c r="D3446" s="66">
        <v>25.36</v>
      </c>
      <c r="E3446" s="53">
        <v>4.84</v>
      </c>
      <c r="F3446" s="12">
        <v>122.74</v>
      </c>
      <c r="G3446" s="12"/>
    </row>
    <row r="3447" customHeight="1" spans="1:7">
      <c r="A3447" s="12">
        <v>3443</v>
      </c>
      <c r="B3447" s="12" t="s">
        <v>34636</v>
      </c>
      <c r="C3447" s="58" t="s">
        <v>34635</v>
      </c>
      <c r="D3447" s="66">
        <v>7.93</v>
      </c>
      <c r="E3447" s="53">
        <v>4.84</v>
      </c>
      <c r="F3447" s="12">
        <v>38.38</v>
      </c>
      <c r="G3447" s="12"/>
    </row>
    <row r="3448" customHeight="1" spans="1:7">
      <c r="A3448" s="12">
        <v>3444</v>
      </c>
      <c r="B3448" s="12" t="s">
        <v>3964</v>
      </c>
      <c r="C3448" s="58" t="s">
        <v>34635</v>
      </c>
      <c r="D3448" s="66">
        <v>32.61</v>
      </c>
      <c r="E3448" s="53">
        <v>4.84</v>
      </c>
      <c r="F3448" s="12">
        <v>157.83</v>
      </c>
      <c r="G3448" s="12"/>
    </row>
    <row r="3449" customHeight="1" spans="1:7">
      <c r="A3449" s="12">
        <v>3445</v>
      </c>
      <c r="B3449" s="12" t="s">
        <v>34637</v>
      </c>
      <c r="C3449" s="58" t="s">
        <v>34635</v>
      </c>
      <c r="D3449" s="66">
        <v>12.08</v>
      </c>
      <c r="E3449" s="53">
        <v>4.84</v>
      </c>
      <c r="F3449" s="12">
        <v>58.47</v>
      </c>
      <c r="G3449" s="12"/>
    </row>
    <row r="3450" customHeight="1" spans="1:7">
      <c r="A3450" s="12">
        <v>3446</v>
      </c>
      <c r="B3450" s="12" t="s">
        <v>5855</v>
      </c>
      <c r="C3450" s="58" t="s">
        <v>34638</v>
      </c>
      <c r="D3450" s="66">
        <v>25.35</v>
      </c>
      <c r="E3450" s="53">
        <v>4.84</v>
      </c>
      <c r="F3450" s="12">
        <v>122.69</v>
      </c>
      <c r="G3450" s="12"/>
    </row>
    <row r="3451" customHeight="1" spans="1:7">
      <c r="A3451" s="12">
        <v>3447</v>
      </c>
      <c r="B3451" s="12" t="s">
        <v>1764</v>
      </c>
      <c r="C3451" s="58" t="s">
        <v>34635</v>
      </c>
      <c r="D3451" s="66">
        <v>4.02</v>
      </c>
      <c r="E3451" s="53">
        <v>4.84</v>
      </c>
      <c r="F3451" s="12">
        <v>19.46</v>
      </c>
      <c r="G3451" s="12"/>
    </row>
    <row r="3452" customHeight="1" spans="1:7">
      <c r="A3452" s="12">
        <v>3448</v>
      </c>
      <c r="B3452" s="12" t="s">
        <v>20532</v>
      </c>
      <c r="C3452" s="58" t="s">
        <v>34635</v>
      </c>
      <c r="D3452" s="66">
        <v>13.98</v>
      </c>
      <c r="E3452" s="53">
        <v>4.84</v>
      </c>
      <c r="F3452" s="12">
        <v>67.66</v>
      </c>
      <c r="G3452" s="12"/>
    </row>
    <row r="3453" customHeight="1" spans="1:7">
      <c r="A3453" s="12">
        <v>3449</v>
      </c>
      <c r="B3453" s="12" t="s">
        <v>2455</v>
      </c>
      <c r="C3453" s="58" t="s">
        <v>34635</v>
      </c>
      <c r="D3453" s="66">
        <v>6.16</v>
      </c>
      <c r="E3453" s="53">
        <v>4.84</v>
      </c>
      <c r="F3453" s="12">
        <v>29.81</v>
      </c>
      <c r="G3453" s="12"/>
    </row>
    <row r="3454" customHeight="1" spans="1:7">
      <c r="A3454" s="12">
        <v>3450</v>
      </c>
      <c r="B3454" s="12" t="s">
        <v>3612</v>
      </c>
      <c r="C3454" s="58" t="s">
        <v>34635</v>
      </c>
      <c r="D3454" s="66">
        <v>10.82</v>
      </c>
      <c r="E3454" s="53">
        <v>4.84</v>
      </c>
      <c r="F3454" s="12">
        <v>52.37</v>
      </c>
      <c r="G3454" s="12"/>
    </row>
    <row r="3455" customHeight="1" spans="1:7">
      <c r="A3455" s="12">
        <v>3451</v>
      </c>
      <c r="B3455" s="12" t="s">
        <v>3327</v>
      </c>
      <c r="C3455" s="58" t="s">
        <v>34635</v>
      </c>
      <c r="D3455" s="66">
        <v>12.3</v>
      </c>
      <c r="E3455" s="53">
        <v>4.84</v>
      </c>
      <c r="F3455" s="12">
        <v>59.53</v>
      </c>
      <c r="G3455" s="12"/>
    </row>
    <row r="3456" customHeight="1" spans="1:7">
      <c r="A3456" s="12">
        <v>3452</v>
      </c>
      <c r="B3456" s="12" t="s">
        <v>3366</v>
      </c>
      <c r="C3456" s="58" t="s">
        <v>34635</v>
      </c>
      <c r="D3456" s="66">
        <v>27.16</v>
      </c>
      <c r="E3456" s="53">
        <v>4.84</v>
      </c>
      <c r="F3456" s="12">
        <v>131.45</v>
      </c>
      <c r="G3456" s="12"/>
    </row>
    <row r="3457" s="3" customFormat="1" customHeight="1" spans="1:7">
      <c r="A3457" s="12">
        <v>3453</v>
      </c>
      <c r="B3457" s="12" t="s">
        <v>5857</v>
      </c>
      <c r="C3457" s="58" t="s">
        <v>34635</v>
      </c>
      <c r="D3457" s="66">
        <v>34.64</v>
      </c>
      <c r="E3457" s="53">
        <v>4.84</v>
      </c>
      <c r="F3457" s="12">
        <v>167.66</v>
      </c>
      <c r="G3457" s="12"/>
    </row>
    <row r="3458" customHeight="1" spans="1:7">
      <c r="A3458" s="12">
        <v>3454</v>
      </c>
      <c r="B3458" s="12" t="s">
        <v>34639</v>
      </c>
      <c r="C3458" s="58" t="s">
        <v>34635</v>
      </c>
      <c r="D3458" s="66">
        <v>2.01</v>
      </c>
      <c r="E3458" s="53">
        <v>4.84</v>
      </c>
      <c r="F3458" s="12">
        <v>9.73</v>
      </c>
      <c r="G3458" s="12"/>
    </row>
    <row r="3459" s="3" customFormat="1" customHeight="1" spans="1:7">
      <c r="A3459" s="12">
        <v>3455</v>
      </c>
      <c r="B3459" s="12" t="s">
        <v>34640</v>
      </c>
      <c r="C3459" s="58" t="s">
        <v>34635</v>
      </c>
      <c r="D3459" s="66">
        <v>24.66</v>
      </c>
      <c r="E3459" s="53">
        <v>4.84</v>
      </c>
      <c r="F3459" s="12">
        <v>119.35</v>
      </c>
      <c r="G3459" s="12"/>
    </row>
    <row r="3460" customHeight="1" spans="1:7">
      <c r="A3460" s="12">
        <v>3456</v>
      </c>
      <c r="B3460" s="12" t="s">
        <v>3720</v>
      </c>
      <c r="C3460" s="58" t="s">
        <v>34635</v>
      </c>
      <c r="D3460" s="66">
        <v>5.82</v>
      </c>
      <c r="E3460" s="53">
        <v>4.84</v>
      </c>
      <c r="F3460" s="12">
        <v>28.17</v>
      </c>
      <c r="G3460" s="12"/>
    </row>
    <row r="3461" customHeight="1" spans="1:7">
      <c r="A3461" s="12">
        <v>3457</v>
      </c>
      <c r="B3461" s="12" t="s">
        <v>13490</v>
      </c>
      <c r="C3461" s="58" t="s">
        <v>34635</v>
      </c>
      <c r="D3461" s="66">
        <v>2.57</v>
      </c>
      <c r="E3461" s="53">
        <v>4.84</v>
      </c>
      <c r="F3461" s="12">
        <v>12.44</v>
      </c>
      <c r="G3461" s="12"/>
    </row>
    <row r="3462" customHeight="1" spans="1:7">
      <c r="A3462" s="12">
        <v>3458</v>
      </c>
      <c r="B3462" s="12" t="s">
        <v>14911</v>
      </c>
      <c r="C3462" s="58" t="s">
        <v>34635</v>
      </c>
      <c r="D3462" s="66">
        <v>10.39</v>
      </c>
      <c r="E3462" s="53">
        <v>4.84</v>
      </c>
      <c r="F3462" s="12">
        <v>50.29</v>
      </c>
      <c r="G3462" s="12"/>
    </row>
    <row r="3463" customHeight="1" spans="1:7">
      <c r="A3463" s="12">
        <v>3459</v>
      </c>
      <c r="B3463" s="12" t="s">
        <v>34641</v>
      </c>
      <c r="C3463" s="58" t="s">
        <v>34635</v>
      </c>
      <c r="D3463" s="66">
        <v>15.99</v>
      </c>
      <c r="E3463" s="53">
        <v>4.84</v>
      </c>
      <c r="F3463" s="12">
        <v>77.39</v>
      </c>
      <c r="G3463" s="12"/>
    </row>
    <row r="3464" customHeight="1" spans="1:7">
      <c r="A3464" s="12">
        <v>3460</v>
      </c>
      <c r="B3464" s="12" t="s">
        <v>5874</v>
      </c>
      <c r="C3464" s="58" t="s">
        <v>34635</v>
      </c>
      <c r="D3464" s="66">
        <v>3.48</v>
      </c>
      <c r="E3464" s="53">
        <v>4.84</v>
      </c>
      <c r="F3464" s="12">
        <v>16.84</v>
      </c>
      <c r="G3464" s="12"/>
    </row>
    <row r="3465" customHeight="1" spans="1:7">
      <c r="A3465" s="12">
        <v>3461</v>
      </c>
      <c r="B3465" s="12" t="s">
        <v>34642</v>
      </c>
      <c r="C3465" s="58" t="s">
        <v>34635</v>
      </c>
      <c r="D3465" s="66">
        <v>20.36</v>
      </c>
      <c r="E3465" s="53">
        <v>4.84</v>
      </c>
      <c r="F3465" s="12">
        <v>98.54</v>
      </c>
      <c r="G3465" s="12"/>
    </row>
    <row r="3466" customHeight="1" spans="1:7">
      <c r="A3466" s="12">
        <v>3462</v>
      </c>
      <c r="B3466" s="12" t="s">
        <v>4111</v>
      </c>
      <c r="C3466" s="58" t="s">
        <v>34635</v>
      </c>
      <c r="D3466" s="66">
        <v>13.57</v>
      </c>
      <c r="E3466" s="53">
        <v>4.84</v>
      </c>
      <c r="F3466" s="12">
        <v>65.68</v>
      </c>
      <c r="G3466" s="12"/>
    </row>
    <row r="3467" customHeight="1" spans="1:7">
      <c r="A3467" s="12">
        <v>3463</v>
      </c>
      <c r="B3467" s="12" t="s">
        <v>34643</v>
      </c>
      <c r="C3467" s="58" t="s">
        <v>34635</v>
      </c>
      <c r="D3467" s="66">
        <v>6.72</v>
      </c>
      <c r="E3467" s="53">
        <v>4.84</v>
      </c>
      <c r="F3467" s="12">
        <v>32.52</v>
      </c>
      <c r="G3467" s="12"/>
    </row>
    <row r="3468" customHeight="1" spans="1:7">
      <c r="A3468" s="12">
        <v>3464</v>
      </c>
      <c r="B3468" s="12" t="s">
        <v>15124</v>
      </c>
      <c r="C3468" s="58" t="s">
        <v>34635</v>
      </c>
      <c r="D3468" s="66">
        <v>15.95</v>
      </c>
      <c r="E3468" s="53">
        <v>4.84</v>
      </c>
      <c r="F3468" s="12">
        <v>77.2</v>
      </c>
      <c r="G3468" s="12"/>
    </row>
    <row r="3469" customHeight="1" spans="1:7">
      <c r="A3469" s="12">
        <v>3465</v>
      </c>
      <c r="B3469" s="12" t="s">
        <v>34644</v>
      </c>
      <c r="C3469" s="58" t="s">
        <v>34635</v>
      </c>
      <c r="D3469" s="66">
        <v>12.98</v>
      </c>
      <c r="E3469" s="53">
        <v>4.84</v>
      </c>
      <c r="F3469" s="12">
        <v>62.82</v>
      </c>
      <c r="G3469" s="12"/>
    </row>
    <row r="3470" customHeight="1" spans="1:7">
      <c r="A3470" s="12">
        <v>3466</v>
      </c>
      <c r="B3470" s="12" t="s">
        <v>9354</v>
      </c>
      <c r="C3470" s="58" t="s">
        <v>34635</v>
      </c>
      <c r="D3470" s="66">
        <v>28.07</v>
      </c>
      <c r="E3470" s="53">
        <v>4.84</v>
      </c>
      <c r="F3470" s="12">
        <v>135.86</v>
      </c>
      <c r="G3470" s="12"/>
    </row>
    <row r="3471" customHeight="1" spans="1:7">
      <c r="A3471" s="12">
        <v>3467</v>
      </c>
      <c r="B3471" s="12" t="s">
        <v>8629</v>
      </c>
      <c r="C3471" s="58" t="s">
        <v>34635</v>
      </c>
      <c r="D3471" s="66">
        <v>21.59</v>
      </c>
      <c r="E3471" s="53">
        <v>4.84</v>
      </c>
      <c r="F3471" s="12">
        <v>104.5</v>
      </c>
      <c r="G3471" s="12"/>
    </row>
    <row r="3472" customHeight="1" spans="1:7">
      <c r="A3472" s="12">
        <v>3468</v>
      </c>
      <c r="B3472" s="12" t="s">
        <v>15648</v>
      </c>
      <c r="C3472" s="58" t="s">
        <v>34635</v>
      </c>
      <c r="D3472" s="66">
        <v>27.27</v>
      </c>
      <c r="E3472" s="53">
        <v>4.84</v>
      </c>
      <c r="F3472" s="12">
        <v>131.99</v>
      </c>
      <c r="G3472" s="12"/>
    </row>
    <row r="3473" customHeight="1" spans="1:7">
      <c r="A3473" s="12">
        <v>3469</v>
      </c>
      <c r="B3473" s="12" t="s">
        <v>2455</v>
      </c>
      <c r="C3473" s="58" t="s">
        <v>34635</v>
      </c>
      <c r="D3473" s="66">
        <v>87.79</v>
      </c>
      <c r="E3473" s="53">
        <v>4.84</v>
      </c>
      <c r="F3473" s="12">
        <v>424.9</v>
      </c>
      <c r="G3473" s="12"/>
    </row>
    <row r="3474" customHeight="1" spans="1:7">
      <c r="A3474" s="12">
        <v>3470</v>
      </c>
      <c r="B3474" s="12" t="s">
        <v>3454</v>
      </c>
      <c r="C3474" s="58" t="s">
        <v>34635</v>
      </c>
      <c r="D3474" s="66">
        <v>11.24</v>
      </c>
      <c r="E3474" s="53">
        <v>4.84</v>
      </c>
      <c r="F3474" s="12">
        <v>54.4</v>
      </c>
      <c r="G3474" s="12"/>
    </row>
    <row r="3475" customHeight="1" spans="1:7">
      <c r="A3475" s="12">
        <v>3471</v>
      </c>
      <c r="B3475" s="12" t="s">
        <v>34645</v>
      </c>
      <c r="C3475" s="58" t="s">
        <v>34635</v>
      </c>
      <c r="D3475" s="66">
        <v>6.58</v>
      </c>
      <c r="E3475" s="53">
        <v>4.84</v>
      </c>
      <c r="F3475" s="12">
        <v>31.85</v>
      </c>
      <c r="G3475" s="12"/>
    </row>
    <row r="3476" customHeight="1" spans="1:7">
      <c r="A3476" s="12">
        <v>3472</v>
      </c>
      <c r="B3476" s="12" t="s">
        <v>2502</v>
      </c>
      <c r="C3476" s="58" t="s">
        <v>34635</v>
      </c>
      <c r="D3476" s="66">
        <v>26.23</v>
      </c>
      <c r="E3476" s="53">
        <v>4.84</v>
      </c>
      <c r="F3476" s="12">
        <v>126.95</v>
      </c>
      <c r="G3476" s="12"/>
    </row>
    <row r="3477" customHeight="1" spans="1:7">
      <c r="A3477" s="12">
        <v>3473</v>
      </c>
      <c r="B3477" s="12" t="s">
        <v>5849</v>
      </c>
      <c r="C3477" s="58" t="s">
        <v>34635</v>
      </c>
      <c r="D3477" s="66">
        <v>0.41</v>
      </c>
      <c r="E3477" s="53">
        <v>4.84</v>
      </c>
      <c r="F3477" s="12">
        <v>1.98</v>
      </c>
      <c r="G3477" s="12"/>
    </row>
    <row r="3478" customHeight="1" spans="1:7">
      <c r="A3478" s="12">
        <v>3474</v>
      </c>
      <c r="B3478" s="12" t="s">
        <v>1072</v>
      </c>
      <c r="C3478" s="58" t="s">
        <v>34635</v>
      </c>
      <c r="D3478" s="66">
        <v>3</v>
      </c>
      <c r="E3478" s="53">
        <v>4.84</v>
      </c>
      <c r="F3478" s="12">
        <v>14.52</v>
      </c>
      <c r="G3478" s="12"/>
    </row>
    <row r="3479" customHeight="1" spans="1:7">
      <c r="A3479" s="12">
        <v>3475</v>
      </c>
      <c r="B3479" s="12" t="s">
        <v>34646</v>
      </c>
      <c r="C3479" s="58" t="s">
        <v>34635</v>
      </c>
      <c r="D3479" s="66">
        <v>11.83</v>
      </c>
      <c r="E3479" s="53">
        <v>4.84</v>
      </c>
      <c r="F3479" s="12">
        <v>57.26</v>
      </c>
      <c r="G3479" s="12"/>
    </row>
    <row r="3480" customHeight="1" spans="1:7">
      <c r="A3480" s="12">
        <v>3476</v>
      </c>
      <c r="B3480" s="12" t="s">
        <v>34647</v>
      </c>
      <c r="C3480" s="58" t="s">
        <v>34635</v>
      </c>
      <c r="D3480" s="66">
        <v>5.46</v>
      </c>
      <c r="E3480" s="53">
        <v>4.84</v>
      </c>
      <c r="F3480" s="12">
        <v>26.43</v>
      </c>
      <c r="G3480" s="12"/>
    </row>
    <row r="3481" customHeight="1" spans="1:7">
      <c r="A3481" s="12">
        <v>3477</v>
      </c>
      <c r="B3481" s="12" t="s">
        <v>34648</v>
      </c>
      <c r="C3481" s="58" t="s">
        <v>34635</v>
      </c>
      <c r="D3481" s="66">
        <v>3.9</v>
      </c>
      <c r="E3481" s="53">
        <v>4.84</v>
      </c>
      <c r="F3481" s="12">
        <v>18.88</v>
      </c>
      <c r="G3481" s="12"/>
    </row>
    <row r="3482" customHeight="1" spans="1:7">
      <c r="A3482" s="12">
        <v>3478</v>
      </c>
      <c r="B3482" s="12" t="s">
        <v>3335</v>
      </c>
      <c r="C3482" s="58" t="s">
        <v>34635</v>
      </c>
      <c r="D3482" s="66">
        <v>10.22</v>
      </c>
      <c r="E3482" s="53">
        <v>4.84</v>
      </c>
      <c r="F3482" s="12">
        <v>49.46</v>
      </c>
      <c r="G3482" s="12"/>
    </row>
    <row r="3483" customHeight="1" spans="1:7">
      <c r="A3483" s="12">
        <v>3479</v>
      </c>
      <c r="B3483" s="12" t="s">
        <v>34649</v>
      </c>
      <c r="C3483" s="58" t="s">
        <v>34635</v>
      </c>
      <c r="D3483" s="66">
        <v>3.18</v>
      </c>
      <c r="E3483" s="53">
        <v>4.84</v>
      </c>
      <c r="F3483" s="12">
        <v>15.39</v>
      </c>
      <c r="G3483" s="12"/>
    </row>
    <row r="3484" customHeight="1" spans="1:7">
      <c r="A3484" s="12">
        <v>3480</v>
      </c>
      <c r="B3484" s="12" t="s">
        <v>116</v>
      </c>
      <c r="C3484" s="58" t="s">
        <v>34635</v>
      </c>
      <c r="D3484" s="66">
        <v>9.59</v>
      </c>
      <c r="E3484" s="53">
        <v>4.84</v>
      </c>
      <c r="F3484" s="12">
        <v>46.42</v>
      </c>
      <c r="G3484" s="12"/>
    </row>
    <row r="3485" customHeight="1" spans="1:7">
      <c r="A3485" s="12">
        <v>3481</v>
      </c>
      <c r="B3485" s="12" t="s">
        <v>3554</v>
      </c>
      <c r="C3485" s="58" t="s">
        <v>34635</v>
      </c>
      <c r="D3485" s="66">
        <v>6.33</v>
      </c>
      <c r="E3485" s="53">
        <v>4.84</v>
      </c>
      <c r="F3485" s="12">
        <v>30.64</v>
      </c>
      <c r="G3485" s="12"/>
    </row>
    <row r="3486" customHeight="1" spans="1:7">
      <c r="A3486" s="12">
        <v>3482</v>
      </c>
      <c r="B3486" s="12" t="s">
        <v>3578</v>
      </c>
      <c r="C3486" s="58" t="s">
        <v>34635</v>
      </c>
      <c r="D3486" s="66">
        <v>5.39</v>
      </c>
      <c r="E3486" s="53">
        <v>4.84</v>
      </c>
      <c r="F3486" s="12">
        <v>26.09</v>
      </c>
      <c r="G3486" s="12"/>
    </row>
    <row r="3487" customHeight="1" spans="1:7">
      <c r="A3487" s="12">
        <v>3483</v>
      </c>
      <c r="B3487" s="12" t="s">
        <v>5397</v>
      </c>
      <c r="C3487" s="58" t="s">
        <v>34635</v>
      </c>
      <c r="D3487" s="66">
        <v>22.44</v>
      </c>
      <c r="E3487" s="53">
        <v>4.84</v>
      </c>
      <c r="F3487" s="12">
        <v>108.61</v>
      </c>
      <c r="G3487" s="12"/>
    </row>
    <row r="3488" customHeight="1" spans="1:7">
      <c r="A3488" s="12">
        <v>3484</v>
      </c>
      <c r="B3488" s="12" t="s">
        <v>14404</v>
      </c>
      <c r="C3488" s="58" t="s">
        <v>34635</v>
      </c>
      <c r="D3488" s="66">
        <v>23.64</v>
      </c>
      <c r="E3488" s="53">
        <v>4.84</v>
      </c>
      <c r="F3488" s="12">
        <v>114.42</v>
      </c>
      <c r="G3488" s="12"/>
    </row>
    <row r="3489" customHeight="1" spans="1:7">
      <c r="A3489" s="12">
        <v>3485</v>
      </c>
      <c r="B3489" s="12" t="s">
        <v>34650</v>
      </c>
      <c r="C3489" s="58" t="s">
        <v>34635</v>
      </c>
      <c r="D3489" s="66">
        <v>2.13</v>
      </c>
      <c r="E3489" s="53">
        <v>4.84</v>
      </c>
      <c r="F3489" s="12">
        <v>10.31</v>
      </c>
      <c r="G3489" s="12"/>
    </row>
    <row r="3490" customHeight="1" spans="1:7">
      <c r="A3490" s="12">
        <v>3486</v>
      </c>
      <c r="B3490" s="12" t="s">
        <v>3403</v>
      </c>
      <c r="C3490" s="58" t="s">
        <v>34635</v>
      </c>
      <c r="D3490" s="66">
        <v>15.15</v>
      </c>
      <c r="E3490" s="53">
        <v>4.84</v>
      </c>
      <c r="F3490" s="12">
        <v>73.33</v>
      </c>
      <c r="G3490" s="12"/>
    </row>
    <row r="3491" customHeight="1" spans="1:7">
      <c r="A3491" s="12">
        <v>3487</v>
      </c>
      <c r="B3491" s="12" t="s">
        <v>34651</v>
      </c>
      <c r="C3491" s="58" t="s">
        <v>34635</v>
      </c>
      <c r="D3491" s="66">
        <v>30.98</v>
      </c>
      <c r="E3491" s="53">
        <v>4.84</v>
      </c>
      <c r="F3491" s="12">
        <v>149.94</v>
      </c>
      <c r="G3491" s="12"/>
    </row>
    <row r="3492" customHeight="1" spans="1:7">
      <c r="A3492" s="12">
        <v>3488</v>
      </c>
      <c r="B3492" s="12" t="s">
        <v>34652</v>
      </c>
      <c r="C3492" s="58" t="s">
        <v>34635</v>
      </c>
      <c r="D3492" s="66">
        <v>6.61</v>
      </c>
      <c r="E3492" s="53">
        <v>4.84</v>
      </c>
      <c r="F3492" s="12">
        <v>31.99</v>
      </c>
      <c r="G3492" s="12"/>
    </row>
    <row r="3493" customHeight="1" spans="1:7">
      <c r="A3493" s="12">
        <v>3489</v>
      </c>
      <c r="B3493" s="12" t="s">
        <v>15964</v>
      </c>
      <c r="C3493" s="58" t="s">
        <v>34635</v>
      </c>
      <c r="D3493" s="66">
        <v>64.94</v>
      </c>
      <c r="E3493" s="53">
        <v>4.84</v>
      </c>
      <c r="F3493" s="12">
        <v>314.31</v>
      </c>
      <c r="G3493" s="12"/>
    </row>
    <row r="3494" customHeight="1" spans="1:7">
      <c r="A3494" s="12">
        <v>3490</v>
      </c>
      <c r="B3494" s="12" t="s">
        <v>34648</v>
      </c>
      <c r="C3494" s="58" t="s">
        <v>34635</v>
      </c>
      <c r="D3494" s="66">
        <v>50.73</v>
      </c>
      <c r="E3494" s="53">
        <v>4.84</v>
      </c>
      <c r="F3494" s="12">
        <v>245.53</v>
      </c>
      <c r="G3494" s="12"/>
    </row>
    <row r="3495" customHeight="1" spans="1:7">
      <c r="A3495" s="12">
        <v>3491</v>
      </c>
      <c r="B3495" s="12" t="s">
        <v>34653</v>
      </c>
      <c r="C3495" s="58" t="s">
        <v>34635</v>
      </c>
      <c r="D3495" s="66">
        <v>1.57</v>
      </c>
      <c r="E3495" s="53">
        <v>4.84</v>
      </c>
      <c r="F3495" s="12">
        <v>7.6</v>
      </c>
      <c r="G3495" s="12"/>
    </row>
    <row r="3496" customHeight="1" spans="1:7">
      <c r="A3496" s="12">
        <v>3492</v>
      </c>
      <c r="B3496" s="12" t="s">
        <v>6195</v>
      </c>
      <c r="C3496" s="58" t="s">
        <v>34635</v>
      </c>
      <c r="D3496" s="66">
        <v>14.44</v>
      </c>
      <c r="E3496" s="53">
        <v>4.84</v>
      </c>
      <c r="F3496" s="12">
        <v>69.89</v>
      </c>
      <c r="G3496" s="12"/>
    </row>
    <row r="3497" customHeight="1" spans="1:7">
      <c r="A3497" s="12">
        <v>3493</v>
      </c>
      <c r="B3497" s="12" t="s">
        <v>4305</v>
      </c>
      <c r="C3497" s="58" t="s">
        <v>34635</v>
      </c>
      <c r="D3497" s="66">
        <v>9.59</v>
      </c>
      <c r="E3497" s="53">
        <v>4.84</v>
      </c>
      <c r="F3497" s="12">
        <v>46.42</v>
      </c>
      <c r="G3497" s="12"/>
    </row>
    <row r="3498" customHeight="1" spans="1:7">
      <c r="A3498" s="12">
        <v>3494</v>
      </c>
      <c r="B3498" s="12" t="s">
        <v>34654</v>
      </c>
      <c r="C3498" s="58" t="s">
        <v>34635</v>
      </c>
      <c r="D3498" s="66">
        <v>9.95</v>
      </c>
      <c r="E3498" s="53">
        <v>4.84</v>
      </c>
      <c r="F3498" s="12">
        <v>48.16</v>
      </c>
      <c r="G3498" s="12"/>
    </row>
    <row r="3499" customHeight="1" spans="1:7">
      <c r="A3499" s="12">
        <v>3495</v>
      </c>
      <c r="B3499" s="12" t="s">
        <v>34655</v>
      </c>
      <c r="C3499" s="58" t="s">
        <v>34635</v>
      </c>
      <c r="D3499" s="66">
        <v>22.63</v>
      </c>
      <c r="E3499" s="53">
        <v>4.84</v>
      </c>
      <c r="F3499" s="12">
        <v>109.53</v>
      </c>
      <c r="G3499" s="12"/>
    </row>
    <row r="3500" customHeight="1" spans="1:7">
      <c r="A3500" s="12">
        <v>3496</v>
      </c>
      <c r="B3500" s="12" t="s">
        <v>7675</v>
      </c>
      <c r="C3500" s="58" t="s">
        <v>34635</v>
      </c>
      <c r="D3500" s="66">
        <v>5.73</v>
      </c>
      <c r="E3500" s="53">
        <v>4.84</v>
      </c>
      <c r="F3500" s="12">
        <v>27.73</v>
      </c>
      <c r="G3500" s="12"/>
    </row>
    <row r="3501" customHeight="1" spans="1:7">
      <c r="A3501" s="12">
        <v>3497</v>
      </c>
      <c r="B3501" s="12" t="s">
        <v>34656</v>
      </c>
      <c r="C3501" s="58" t="s">
        <v>34635</v>
      </c>
      <c r="D3501" s="66">
        <v>7.77</v>
      </c>
      <c r="E3501" s="53">
        <v>4.84</v>
      </c>
      <c r="F3501" s="12">
        <v>37.61</v>
      </c>
      <c r="G3501" s="12"/>
    </row>
    <row r="3502" customHeight="1" spans="1:7">
      <c r="A3502" s="12">
        <v>3498</v>
      </c>
      <c r="B3502" s="12" t="s">
        <v>34657</v>
      </c>
      <c r="C3502" s="58" t="s">
        <v>34635</v>
      </c>
      <c r="D3502" s="66">
        <v>5.53</v>
      </c>
      <c r="E3502" s="53">
        <v>4.84</v>
      </c>
      <c r="F3502" s="12">
        <v>26.77</v>
      </c>
      <c r="G3502" s="12"/>
    </row>
    <row r="3503" customHeight="1" spans="1:7">
      <c r="A3503" s="12">
        <v>3499</v>
      </c>
      <c r="B3503" s="12" t="s">
        <v>34658</v>
      </c>
      <c r="C3503" s="58" t="s">
        <v>34635</v>
      </c>
      <c r="D3503" s="66">
        <v>15.21</v>
      </c>
      <c r="E3503" s="53">
        <v>4.84</v>
      </c>
      <c r="F3503" s="12">
        <v>73.62</v>
      </c>
      <c r="G3503" s="12"/>
    </row>
    <row r="3504" customHeight="1" spans="1:7">
      <c r="A3504" s="12">
        <v>3500</v>
      </c>
      <c r="B3504" s="12" t="s">
        <v>4873</v>
      </c>
      <c r="C3504" s="58" t="s">
        <v>34659</v>
      </c>
      <c r="D3504" s="66">
        <v>102.33</v>
      </c>
      <c r="E3504" s="53">
        <v>4.84</v>
      </c>
      <c r="F3504" s="12">
        <v>495.28</v>
      </c>
      <c r="G3504" s="12"/>
    </row>
    <row r="3505" customHeight="1" spans="1:7">
      <c r="A3505" s="12">
        <v>3501</v>
      </c>
      <c r="B3505" s="12" t="s">
        <v>5089</v>
      </c>
      <c r="C3505" s="58" t="s">
        <v>34660</v>
      </c>
      <c r="D3505" s="66">
        <v>14.64</v>
      </c>
      <c r="E3505" s="53">
        <v>4.84</v>
      </c>
      <c r="F3505" s="12">
        <v>70.86</v>
      </c>
      <c r="G3505" s="12"/>
    </row>
    <row r="3506" customHeight="1" spans="1:7">
      <c r="A3506" s="12">
        <v>3502</v>
      </c>
      <c r="B3506" s="73" t="s">
        <v>34661</v>
      </c>
      <c r="C3506" s="74" t="s">
        <v>34635</v>
      </c>
      <c r="D3506" s="75">
        <v>10.98</v>
      </c>
      <c r="E3506" s="53">
        <v>4.84</v>
      </c>
      <c r="F3506" s="12">
        <v>53.14</v>
      </c>
      <c r="G3506" s="12"/>
    </row>
    <row r="3507" customHeight="1" spans="1:7">
      <c r="A3507" s="12">
        <v>3503</v>
      </c>
      <c r="B3507" s="12" t="s">
        <v>34662</v>
      </c>
      <c r="C3507" s="24" t="s">
        <v>34663</v>
      </c>
      <c r="D3507" s="76">
        <v>47.86</v>
      </c>
      <c r="E3507" s="53">
        <v>4.84</v>
      </c>
      <c r="F3507" s="12">
        <v>231.64</v>
      </c>
      <c r="G3507" s="12"/>
    </row>
    <row r="3508" customHeight="1" spans="1:7">
      <c r="A3508" s="12">
        <v>3504</v>
      </c>
      <c r="B3508" s="12" t="s">
        <v>34664</v>
      </c>
      <c r="C3508" s="24" t="s">
        <v>34663</v>
      </c>
      <c r="D3508" s="76">
        <v>56.04</v>
      </c>
      <c r="E3508" s="53">
        <v>4.84</v>
      </c>
      <c r="F3508" s="12">
        <v>271.23</v>
      </c>
      <c r="G3508" s="12"/>
    </row>
    <row r="3509" customHeight="1" spans="1:7">
      <c r="A3509" s="12">
        <v>3505</v>
      </c>
      <c r="B3509" s="12" t="s">
        <v>34665</v>
      </c>
      <c r="C3509" s="24" t="s">
        <v>34663</v>
      </c>
      <c r="D3509" s="77">
        <v>16.24</v>
      </c>
      <c r="E3509" s="53">
        <v>4.84</v>
      </c>
      <c r="F3509" s="12">
        <v>78.6</v>
      </c>
      <c r="G3509" s="12"/>
    </row>
    <row r="3510" customHeight="1" spans="1:7">
      <c r="A3510" s="12">
        <v>3506</v>
      </c>
      <c r="B3510" s="12" t="s">
        <v>1468</v>
      </c>
      <c r="C3510" s="24" t="s">
        <v>34663</v>
      </c>
      <c r="D3510" s="76">
        <v>81.2</v>
      </c>
      <c r="E3510" s="53">
        <v>4.84</v>
      </c>
      <c r="F3510" s="12">
        <v>393.01</v>
      </c>
      <c r="G3510" s="12"/>
    </row>
    <row r="3511" customHeight="1" spans="1:7">
      <c r="A3511" s="12">
        <v>3507</v>
      </c>
      <c r="B3511" s="12" t="s">
        <v>34666</v>
      </c>
      <c r="C3511" s="24" t="s">
        <v>34663</v>
      </c>
      <c r="D3511" s="76">
        <v>35.98</v>
      </c>
      <c r="E3511" s="53">
        <v>4.84</v>
      </c>
      <c r="F3511" s="12">
        <v>174.14</v>
      </c>
      <c r="G3511" s="12"/>
    </row>
    <row r="3512" customHeight="1" spans="1:7">
      <c r="A3512" s="12">
        <v>3508</v>
      </c>
      <c r="B3512" s="12" t="s">
        <v>34667</v>
      </c>
      <c r="C3512" s="24" t="s">
        <v>34663</v>
      </c>
      <c r="D3512" s="77">
        <v>25.13</v>
      </c>
      <c r="E3512" s="53">
        <v>4.84</v>
      </c>
      <c r="F3512" s="12">
        <v>121.63</v>
      </c>
      <c r="G3512" s="12"/>
    </row>
    <row r="3513" customHeight="1" spans="1:7">
      <c r="A3513" s="12">
        <v>3509</v>
      </c>
      <c r="B3513" s="12" t="s">
        <v>34668</v>
      </c>
      <c r="C3513" s="24" t="s">
        <v>34663</v>
      </c>
      <c r="D3513" s="77">
        <v>9.02</v>
      </c>
      <c r="E3513" s="53">
        <v>4.84</v>
      </c>
      <c r="F3513" s="12">
        <v>43.66</v>
      </c>
      <c r="G3513" s="12"/>
    </row>
    <row r="3514" customHeight="1" spans="1:7">
      <c r="A3514" s="12">
        <v>3510</v>
      </c>
      <c r="B3514" s="12" t="s">
        <v>34669</v>
      </c>
      <c r="C3514" s="24" t="s">
        <v>34663</v>
      </c>
      <c r="D3514" s="76">
        <v>23.41</v>
      </c>
      <c r="E3514" s="53">
        <v>4.84</v>
      </c>
      <c r="F3514" s="12">
        <v>113.3</v>
      </c>
      <c r="G3514" s="12"/>
    </row>
    <row r="3515" customHeight="1" spans="1:7">
      <c r="A3515" s="12">
        <v>3511</v>
      </c>
      <c r="B3515" s="12" t="s">
        <v>34670</v>
      </c>
      <c r="C3515" s="24" t="s">
        <v>34663</v>
      </c>
      <c r="D3515" s="76">
        <v>22.76</v>
      </c>
      <c r="E3515" s="53">
        <v>4.84</v>
      </c>
      <c r="F3515" s="12">
        <v>110.16</v>
      </c>
      <c r="G3515" s="12"/>
    </row>
    <row r="3516" customHeight="1" spans="1:7">
      <c r="A3516" s="12">
        <v>3512</v>
      </c>
      <c r="B3516" s="12" t="s">
        <v>5429</v>
      </c>
      <c r="C3516" s="24" t="s">
        <v>34663</v>
      </c>
      <c r="D3516" s="76">
        <v>38.21</v>
      </c>
      <c r="E3516" s="53">
        <v>4.84</v>
      </c>
      <c r="F3516" s="12">
        <v>184.94</v>
      </c>
      <c r="G3516" s="12"/>
    </row>
    <row r="3517" customHeight="1" spans="1:7">
      <c r="A3517" s="12">
        <v>3513</v>
      </c>
      <c r="B3517" s="12" t="s">
        <v>15648</v>
      </c>
      <c r="C3517" s="24" t="s">
        <v>34663</v>
      </c>
      <c r="D3517" s="77">
        <v>34.75</v>
      </c>
      <c r="E3517" s="53">
        <v>4.84</v>
      </c>
      <c r="F3517" s="12">
        <v>168.19</v>
      </c>
      <c r="G3517" s="12"/>
    </row>
    <row r="3518" customHeight="1" spans="1:7">
      <c r="A3518" s="12">
        <v>3514</v>
      </c>
      <c r="B3518" s="12" t="s">
        <v>34671</v>
      </c>
      <c r="C3518" s="24" t="s">
        <v>34663</v>
      </c>
      <c r="D3518" s="76">
        <v>33.92</v>
      </c>
      <c r="E3518" s="53">
        <v>4.84</v>
      </c>
      <c r="F3518" s="12">
        <v>164.17</v>
      </c>
      <c r="G3518" s="12"/>
    </row>
    <row r="3519" customHeight="1" spans="1:7">
      <c r="A3519" s="12">
        <v>3515</v>
      </c>
      <c r="B3519" s="69" t="s">
        <v>18001</v>
      </c>
      <c r="C3519" s="24" t="s">
        <v>34663</v>
      </c>
      <c r="D3519" s="76">
        <v>79.69</v>
      </c>
      <c r="E3519" s="53">
        <v>4.84</v>
      </c>
      <c r="F3519" s="12">
        <v>385.7</v>
      </c>
      <c r="G3519" s="12"/>
    </row>
    <row r="3520" customHeight="1" spans="1:7">
      <c r="A3520" s="12">
        <v>3516</v>
      </c>
      <c r="B3520" s="12" t="s">
        <v>34672</v>
      </c>
      <c r="C3520" s="24" t="s">
        <v>34663</v>
      </c>
      <c r="D3520" s="77">
        <v>15.78</v>
      </c>
      <c r="E3520" s="53">
        <v>4.84</v>
      </c>
      <c r="F3520" s="12">
        <v>76.38</v>
      </c>
      <c r="G3520" s="12"/>
    </row>
    <row r="3521" customHeight="1" spans="1:7">
      <c r="A3521" s="12">
        <v>3517</v>
      </c>
      <c r="B3521" s="12" t="s">
        <v>34673</v>
      </c>
      <c r="C3521" s="24" t="s">
        <v>34663</v>
      </c>
      <c r="D3521" s="77">
        <v>43.14</v>
      </c>
      <c r="E3521" s="53">
        <v>4.84</v>
      </c>
      <c r="F3521" s="12">
        <v>208.8</v>
      </c>
      <c r="G3521" s="12"/>
    </row>
    <row r="3522" customHeight="1" spans="1:7">
      <c r="A3522" s="12">
        <v>3518</v>
      </c>
      <c r="B3522" s="12" t="s">
        <v>34674</v>
      </c>
      <c r="C3522" s="24" t="s">
        <v>34663</v>
      </c>
      <c r="D3522" s="77">
        <v>13.03</v>
      </c>
      <c r="E3522" s="53">
        <v>4.84</v>
      </c>
      <c r="F3522" s="12">
        <v>63.07</v>
      </c>
      <c r="G3522" s="12"/>
    </row>
    <row r="3523" customHeight="1" spans="1:7">
      <c r="A3523" s="12">
        <v>3519</v>
      </c>
      <c r="B3523" s="12" t="s">
        <v>34675</v>
      </c>
      <c r="C3523" s="24" t="s">
        <v>34663</v>
      </c>
      <c r="D3523" s="76">
        <v>33.48</v>
      </c>
      <c r="E3523" s="53">
        <v>4.84</v>
      </c>
      <c r="F3523" s="12">
        <v>162.04</v>
      </c>
      <c r="G3523" s="12"/>
    </row>
    <row r="3524" customHeight="1" spans="1:7">
      <c r="A3524" s="12">
        <v>3520</v>
      </c>
      <c r="B3524" s="12" t="s">
        <v>4145</v>
      </c>
      <c r="C3524" s="24" t="s">
        <v>34663</v>
      </c>
      <c r="D3524" s="77">
        <v>22.75</v>
      </c>
      <c r="E3524" s="53">
        <v>4.84</v>
      </c>
      <c r="F3524" s="12">
        <v>110.11</v>
      </c>
      <c r="G3524" s="12"/>
    </row>
    <row r="3525" customHeight="1" spans="1:7">
      <c r="A3525" s="12">
        <v>3521</v>
      </c>
      <c r="B3525" s="12" t="s">
        <v>28742</v>
      </c>
      <c r="C3525" s="24" t="s">
        <v>34663</v>
      </c>
      <c r="D3525" s="77">
        <v>12.5</v>
      </c>
      <c r="E3525" s="53">
        <v>4.84</v>
      </c>
      <c r="F3525" s="12">
        <v>60.5</v>
      </c>
      <c r="G3525" s="12"/>
    </row>
    <row r="3526" customHeight="1" spans="1:7">
      <c r="A3526" s="12">
        <v>3522</v>
      </c>
      <c r="B3526" s="12" t="s">
        <v>1326</v>
      </c>
      <c r="C3526" s="24" t="s">
        <v>34663</v>
      </c>
      <c r="D3526" s="76">
        <v>18.05</v>
      </c>
      <c r="E3526" s="53">
        <v>4.84</v>
      </c>
      <c r="F3526" s="12">
        <v>87.36</v>
      </c>
      <c r="G3526" s="12"/>
    </row>
    <row r="3527" customHeight="1" spans="1:7">
      <c r="A3527" s="12">
        <v>3523</v>
      </c>
      <c r="B3527" s="12" t="s">
        <v>34676</v>
      </c>
      <c r="C3527" s="24" t="s">
        <v>34663</v>
      </c>
      <c r="D3527" s="76">
        <v>36.37</v>
      </c>
      <c r="E3527" s="53">
        <v>4.84</v>
      </c>
      <c r="F3527" s="12">
        <v>176.03</v>
      </c>
      <c r="G3527" s="12"/>
    </row>
    <row r="3528" customHeight="1" spans="1:7">
      <c r="A3528" s="12">
        <v>3524</v>
      </c>
      <c r="B3528" s="12" t="s">
        <v>34677</v>
      </c>
      <c r="C3528" s="24" t="s">
        <v>34663</v>
      </c>
      <c r="D3528" s="76">
        <v>13.08</v>
      </c>
      <c r="E3528" s="53">
        <v>4.84</v>
      </c>
      <c r="F3528" s="12">
        <v>63.31</v>
      </c>
      <c r="G3528" s="12"/>
    </row>
    <row r="3529" customHeight="1" spans="1:7">
      <c r="A3529" s="12">
        <v>3525</v>
      </c>
      <c r="B3529" s="12" t="s">
        <v>34652</v>
      </c>
      <c r="C3529" s="24" t="s">
        <v>34678</v>
      </c>
      <c r="D3529" s="76">
        <v>19.85</v>
      </c>
      <c r="E3529" s="53">
        <v>4.84</v>
      </c>
      <c r="F3529" s="12">
        <v>96.07</v>
      </c>
      <c r="G3529" s="12"/>
    </row>
    <row r="3530" customHeight="1" spans="1:7">
      <c r="A3530" s="12">
        <v>3526</v>
      </c>
      <c r="B3530" s="12" t="s">
        <v>34679</v>
      </c>
      <c r="C3530" s="24" t="s">
        <v>34663</v>
      </c>
      <c r="D3530" s="76">
        <v>72.78</v>
      </c>
      <c r="E3530" s="53">
        <v>4.84</v>
      </c>
      <c r="F3530" s="12">
        <v>352.26</v>
      </c>
      <c r="G3530" s="12"/>
    </row>
    <row r="3531" customHeight="1" spans="1:7">
      <c r="A3531" s="12">
        <v>3527</v>
      </c>
      <c r="B3531" s="12" t="s">
        <v>34680</v>
      </c>
      <c r="C3531" s="24" t="s">
        <v>34663</v>
      </c>
      <c r="D3531" s="76">
        <v>31.43</v>
      </c>
      <c r="E3531" s="53">
        <v>4.84</v>
      </c>
      <c r="F3531" s="12">
        <v>152.12</v>
      </c>
      <c r="G3531" s="12"/>
    </row>
    <row r="3532" customHeight="1" spans="1:7">
      <c r="A3532" s="12">
        <v>3528</v>
      </c>
      <c r="B3532" s="12" t="s">
        <v>34681</v>
      </c>
      <c r="C3532" s="24" t="s">
        <v>34663</v>
      </c>
      <c r="D3532" s="76">
        <v>103.05</v>
      </c>
      <c r="E3532" s="53">
        <v>4.84</v>
      </c>
      <c r="F3532" s="12">
        <v>498.76</v>
      </c>
      <c r="G3532" s="12"/>
    </row>
    <row r="3533" customHeight="1" spans="1:7">
      <c r="A3533" s="12">
        <v>3529</v>
      </c>
      <c r="B3533" s="24" t="s">
        <v>34682</v>
      </c>
      <c r="C3533" s="24" t="s">
        <v>34663</v>
      </c>
      <c r="D3533" s="76">
        <v>36.7</v>
      </c>
      <c r="E3533" s="53">
        <v>4.84</v>
      </c>
      <c r="F3533" s="12">
        <v>177.63</v>
      </c>
      <c r="G3533" s="12"/>
    </row>
    <row r="3534" customHeight="1" spans="1:7">
      <c r="A3534" s="12">
        <v>3530</v>
      </c>
      <c r="B3534" s="12" t="s">
        <v>12680</v>
      </c>
      <c r="C3534" s="24" t="s">
        <v>34663</v>
      </c>
      <c r="D3534" s="77">
        <v>27.55</v>
      </c>
      <c r="E3534" s="53">
        <v>4.84</v>
      </c>
      <c r="F3534" s="12">
        <v>133.34</v>
      </c>
      <c r="G3534" s="12"/>
    </row>
    <row r="3535" customHeight="1" spans="1:7">
      <c r="A3535" s="12">
        <v>3531</v>
      </c>
      <c r="B3535" s="24" t="s">
        <v>34683</v>
      </c>
      <c r="C3535" s="24" t="s">
        <v>34684</v>
      </c>
      <c r="D3535" s="24">
        <v>20.5</v>
      </c>
      <c r="E3535" s="53">
        <v>4.84</v>
      </c>
      <c r="F3535" s="12">
        <v>99.22</v>
      </c>
      <c r="G3535" s="12"/>
    </row>
    <row r="3536" customHeight="1" spans="1:7">
      <c r="A3536" s="12">
        <v>3532</v>
      </c>
      <c r="B3536" s="24" t="s">
        <v>34685</v>
      </c>
      <c r="C3536" s="24" t="s">
        <v>34684</v>
      </c>
      <c r="D3536" s="24">
        <v>75.67</v>
      </c>
      <c r="E3536" s="53">
        <v>4.84</v>
      </c>
      <c r="F3536" s="12">
        <v>366.24</v>
      </c>
      <c r="G3536" s="12"/>
    </row>
    <row r="3537" customHeight="1" spans="1:7">
      <c r="A3537" s="12">
        <v>3533</v>
      </c>
      <c r="B3537" s="24" t="s">
        <v>34686</v>
      </c>
      <c r="C3537" s="24" t="s">
        <v>34684</v>
      </c>
      <c r="D3537" s="24">
        <v>18.14</v>
      </c>
      <c r="E3537" s="53">
        <v>4.84</v>
      </c>
      <c r="F3537" s="12">
        <v>87.8</v>
      </c>
      <c r="G3537" s="12"/>
    </row>
    <row r="3538" customHeight="1" spans="1:7">
      <c r="A3538" s="12">
        <v>3534</v>
      </c>
      <c r="B3538" s="24" t="s">
        <v>34687</v>
      </c>
      <c r="C3538" s="24" t="s">
        <v>34684</v>
      </c>
      <c r="D3538" s="24">
        <v>39.74</v>
      </c>
      <c r="E3538" s="53">
        <v>4.84</v>
      </c>
      <c r="F3538" s="12">
        <v>192.34</v>
      </c>
      <c r="G3538" s="12"/>
    </row>
    <row r="3539" customHeight="1" spans="1:7">
      <c r="A3539" s="12">
        <v>3535</v>
      </c>
      <c r="B3539" s="24" t="s">
        <v>5095</v>
      </c>
      <c r="C3539" s="24" t="s">
        <v>34684</v>
      </c>
      <c r="D3539" s="24">
        <v>3.42</v>
      </c>
      <c r="E3539" s="53">
        <v>4.84</v>
      </c>
      <c r="F3539" s="12">
        <v>16.55</v>
      </c>
      <c r="G3539" s="12"/>
    </row>
    <row r="3540" customHeight="1" spans="1:7">
      <c r="A3540" s="12">
        <v>3536</v>
      </c>
      <c r="B3540" s="24" t="s">
        <v>16842</v>
      </c>
      <c r="C3540" s="24" t="s">
        <v>34684</v>
      </c>
      <c r="D3540" s="24">
        <v>3.25</v>
      </c>
      <c r="E3540" s="53">
        <v>4.84</v>
      </c>
      <c r="F3540" s="12">
        <v>15.73</v>
      </c>
      <c r="G3540" s="12"/>
    </row>
    <row r="3541" customHeight="1" spans="1:7">
      <c r="A3541" s="12">
        <v>3537</v>
      </c>
      <c r="B3541" s="24" t="s">
        <v>34688</v>
      </c>
      <c r="C3541" s="24" t="s">
        <v>34684</v>
      </c>
      <c r="D3541" s="24">
        <v>67.04</v>
      </c>
      <c r="E3541" s="53">
        <v>4.84</v>
      </c>
      <c r="F3541" s="12">
        <v>324.47</v>
      </c>
      <c r="G3541" s="12"/>
    </row>
    <row r="3542" customHeight="1" spans="1:7">
      <c r="A3542" s="12">
        <v>3538</v>
      </c>
      <c r="B3542" s="24" t="s">
        <v>34689</v>
      </c>
      <c r="C3542" s="24" t="s">
        <v>34684</v>
      </c>
      <c r="D3542" s="24">
        <v>24.52</v>
      </c>
      <c r="E3542" s="53">
        <v>4.84</v>
      </c>
      <c r="F3542" s="12">
        <v>118.68</v>
      </c>
      <c r="G3542" s="12"/>
    </row>
    <row r="3543" customHeight="1" spans="1:7">
      <c r="A3543" s="12">
        <v>3539</v>
      </c>
      <c r="B3543" s="24" t="s">
        <v>34690</v>
      </c>
      <c r="C3543" s="24" t="s">
        <v>34684</v>
      </c>
      <c r="D3543" s="24">
        <v>33.61</v>
      </c>
      <c r="E3543" s="53">
        <v>4.84</v>
      </c>
      <c r="F3543" s="12">
        <v>162.67</v>
      </c>
      <c r="G3543" s="12"/>
    </row>
    <row r="3544" customHeight="1" spans="1:7">
      <c r="A3544" s="12">
        <v>3540</v>
      </c>
      <c r="B3544" s="24" t="s">
        <v>34691</v>
      </c>
      <c r="C3544" s="24" t="s">
        <v>34684</v>
      </c>
      <c r="D3544" s="24">
        <v>3.34</v>
      </c>
      <c r="E3544" s="53">
        <v>4.84</v>
      </c>
      <c r="F3544" s="12">
        <v>16.17</v>
      </c>
      <c r="G3544" s="12"/>
    </row>
    <row r="3545" customHeight="1" spans="1:7">
      <c r="A3545" s="12">
        <v>3541</v>
      </c>
      <c r="B3545" s="24" t="s">
        <v>34233</v>
      </c>
      <c r="C3545" s="24" t="s">
        <v>34684</v>
      </c>
      <c r="D3545" s="24">
        <v>31.8</v>
      </c>
      <c r="E3545" s="53">
        <v>4.84</v>
      </c>
      <c r="F3545" s="12">
        <v>153.91</v>
      </c>
      <c r="G3545" s="12"/>
    </row>
    <row r="3546" customHeight="1" spans="1:7">
      <c r="A3546" s="12">
        <v>3542</v>
      </c>
      <c r="B3546" s="24" t="s">
        <v>16824</v>
      </c>
      <c r="C3546" s="24" t="s">
        <v>34684</v>
      </c>
      <c r="D3546" s="24">
        <v>16.26</v>
      </c>
      <c r="E3546" s="53">
        <v>4.84</v>
      </c>
      <c r="F3546" s="12">
        <v>78.7</v>
      </c>
      <c r="G3546" s="12"/>
    </row>
    <row r="3547" customHeight="1" spans="1:7">
      <c r="A3547" s="12">
        <v>3543</v>
      </c>
      <c r="B3547" s="24" t="s">
        <v>34692</v>
      </c>
      <c r="C3547" s="24" t="s">
        <v>34684</v>
      </c>
      <c r="D3547" s="24">
        <v>22.24</v>
      </c>
      <c r="E3547" s="53">
        <v>4.84</v>
      </c>
      <c r="F3547" s="12">
        <v>107.64</v>
      </c>
      <c r="G3547" s="12"/>
    </row>
    <row r="3548" customHeight="1" spans="1:7">
      <c r="A3548" s="12">
        <v>3544</v>
      </c>
      <c r="B3548" s="24" t="s">
        <v>34693</v>
      </c>
      <c r="C3548" s="24" t="s">
        <v>34684</v>
      </c>
      <c r="D3548" s="24">
        <v>10.72</v>
      </c>
      <c r="E3548" s="53">
        <v>4.84</v>
      </c>
      <c r="F3548" s="12">
        <v>51.88</v>
      </c>
      <c r="G3548" s="12"/>
    </row>
    <row r="3549" customHeight="1" spans="1:7">
      <c r="A3549" s="12">
        <v>3545</v>
      </c>
      <c r="B3549" s="24" t="s">
        <v>14734</v>
      </c>
      <c r="C3549" s="24" t="s">
        <v>34684</v>
      </c>
      <c r="D3549" s="24">
        <v>15.57</v>
      </c>
      <c r="E3549" s="53">
        <v>4.84</v>
      </c>
      <c r="F3549" s="12">
        <v>75.36</v>
      </c>
      <c r="G3549" s="12"/>
    </row>
    <row r="3550" customHeight="1" spans="1:7">
      <c r="A3550" s="12">
        <v>3546</v>
      </c>
      <c r="B3550" s="24" t="s">
        <v>34694</v>
      </c>
      <c r="C3550" s="24" t="s">
        <v>34684</v>
      </c>
      <c r="D3550" s="24">
        <v>15.38</v>
      </c>
      <c r="E3550" s="53">
        <v>4.84</v>
      </c>
      <c r="F3550" s="12">
        <v>74.44</v>
      </c>
      <c r="G3550" s="12"/>
    </row>
    <row r="3551" customHeight="1" spans="1:7">
      <c r="A3551" s="12">
        <v>3547</v>
      </c>
      <c r="B3551" s="24" t="s">
        <v>34695</v>
      </c>
      <c r="C3551" s="24" t="s">
        <v>34684</v>
      </c>
      <c r="D3551" s="24">
        <v>15.43</v>
      </c>
      <c r="E3551" s="53">
        <v>4.84</v>
      </c>
      <c r="F3551" s="12">
        <v>74.68</v>
      </c>
      <c r="G3551" s="12"/>
    </row>
    <row r="3552" customHeight="1" spans="1:7">
      <c r="A3552" s="12">
        <v>3548</v>
      </c>
      <c r="B3552" s="24" t="s">
        <v>34696</v>
      </c>
      <c r="C3552" s="24" t="s">
        <v>34684</v>
      </c>
      <c r="D3552" s="24">
        <v>6.34</v>
      </c>
      <c r="E3552" s="53">
        <v>4.84</v>
      </c>
      <c r="F3552" s="12">
        <v>30.69</v>
      </c>
      <c r="G3552" s="12"/>
    </row>
    <row r="3553" customHeight="1" spans="1:7">
      <c r="A3553" s="12">
        <v>3549</v>
      </c>
      <c r="B3553" s="24" t="s">
        <v>34697</v>
      </c>
      <c r="C3553" s="24" t="s">
        <v>34684</v>
      </c>
      <c r="D3553" s="24">
        <v>36.31</v>
      </c>
      <c r="E3553" s="53">
        <v>4.84</v>
      </c>
      <c r="F3553" s="12">
        <v>175.74</v>
      </c>
      <c r="G3553" s="12"/>
    </row>
    <row r="3554" customHeight="1" spans="1:7">
      <c r="A3554" s="12">
        <v>3550</v>
      </c>
      <c r="B3554" s="24" t="s">
        <v>16831</v>
      </c>
      <c r="C3554" s="24" t="s">
        <v>34684</v>
      </c>
      <c r="D3554" s="24">
        <v>6.03</v>
      </c>
      <c r="E3554" s="53">
        <v>4.84</v>
      </c>
      <c r="F3554" s="12">
        <v>29.19</v>
      </c>
      <c r="G3554" s="12"/>
    </row>
    <row r="3555" customHeight="1" spans="1:7">
      <c r="A3555" s="12">
        <v>3551</v>
      </c>
      <c r="B3555" s="24" t="s">
        <v>34698</v>
      </c>
      <c r="C3555" s="24" t="s">
        <v>34684</v>
      </c>
      <c r="D3555" s="24">
        <v>9.42</v>
      </c>
      <c r="E3555" s="53">
        <v>4.84</v>
      </c>
      <c r="F3555" s="12">
        <v>45.59</v>
      </c>
      <c r="G3555" s="12"/>
    </row>
    <row r="3556" customHeight="1" spans="1:7">
      <c r="A3556" s="12">
        <v>3552</v>
      </c>
      <c r="B3556" s="24" t="s">
        <v>34699</v>
      </c>
      <c r="C3556" s="24" t="s">
        <v>34684</v>
      </c>
      <c r="D3556" s="24">
        <v>10.98</v>
      </c>
      <c r="E3556" s="53">
        <v>4.84</v>
      </c>
      <c r="F3556" s="12">
        <v>53.14</v>
      </c>
      <c r="G3556" s="12"/>
    </row>
    <row r="3557" customHeight="1" spans="1:7">
      <c r="A3557" s="12">
        <v>3553</v>
      </c>
      <c r="B3557" s="24" t="s">
        <v>4062</v>
      </c>
      <c r="C3557" s="24" t="s">
        <v>34684</v>
      </c>
      <c r="D3557" s="24">
        <v>9.51</v>
      </c>
      <c r="E3557" s="53">
        <v>4.84</v>
      </c>
      <c r="F3557" s="12">
        <v>46.03</v>
      </c>
      <c r="G3557" s="12"/>
    </row>
    <row r="3558" customHeight="1" spans="1:7">
      <c r="A3558" s="12">
        <v>3554</v>
      </c>
      <c r="B3558" s="24" t="s">
        <v>34700</v>
      </c>
      <c r="C3558" s="24" t="s">
        <v>34684</v>
      </c>
      <c r="D3558" s="24">
        <v>5.22</v>
      </c>
      <c r="E3558" s="53">
        <v>4.84</v>
      </c>
      <c r="F3558" s="12">
        <v>25.26</v>
      </c>
      <c r="G3558" s="12"/>
    </row>
    <row r="3559" customHeight="1" spans="1:7">
      <c r="A3559" s="12">
        <v>3555</v>
      </c>
      <c r="B3559" s="24" t="s">
        <v>34701</v>
      </c>
      <c r="C3559" s="24" t="s">
        <v>34684</v>
      </c>
      <c r="D3559" s="24">
        <v>16.07</v>
      </c>
      <c r="E3559" s="53">
        <v>4.84</v>
      </c>
      <c r="F3559" s="12">
        <v>77.78</v>
      </c>
      <c r="G3559" s="12"/>
    </row>
    <row r="3560" customHeight="1" spans="1:7">
      <c r="A3560" s="12">
        <v>3556</v>
      </c>
      <c r="B3560" s="24" t="s">
        <v>7000</v>
      </c>
      <c r="C3560" s="24" t="s">
        <v>34684</v>
      </c>
      <c r="D3560" s="24">
        <v>8.67</v>
      </c>
      <c r="E3560" s="53">
        <v>4.84</v>
      </c>
      <c r="F3560" s="12">
        <v>41.96</v>
      </c>
      <c r="G3560" s="12"/>
    </row>
    <row r="3561" customHeight="1" spans="1:7">
      <c r="A3561" s="12">
        <v>3557</v>
      </c>
      <c r="B3561" s="24" t="s">
        <v>34702</v>
      </c>
      <c r="C3561" s="24" t="s">
        <v>34684</v>
      </c>
      <c r="D3561" s="24">
        <v>11.89</v>
      </c>
      <c r="E3561" s="53">
        <v>4.84</v>
      </c>
      <c r="F3561" s="12">
        <v>57.55</v>
      </c>
      <c r="G3561" s="12"/>
    </row>
    <row r="3562" customHeight="1" spans="1:7">
      <c r="A3562" s="12">
        <v>3558</v>
      </c>
      <c r="B3562" s="24" t="s">
        <v>34703</v>
      </c>
      <c r="C3562" s="24" t="s">
        <v>34684</v>
      </c>
      <c r="D3562" s="24">
        <v>19.64</v>
      </c>
      <c r="E3562" s="53">
        <v>4.84</v>
      </c>
      <c r="F3562" s="12">
        <v>95.06</v>
      </c>
      <c r="G3562" s="12"/>
    </row>
    <row r="3563" customHeight="1" spans="1:7">
      <c r="A3563" s="12">
        <v>3559</v>
      </c>
      <c r="B3563" s="24" t="s">
        <v>14864</v>
      </c>
      <c r="C3563" s="24" t="s">
        <v>34684</v>
      </c>
      <c r="D3563" s="24">
        <v>4.83</v>
      </c>
      <c r="E3563" s="53">
        <v>4.84</v>
      </c>
      <c r="F3563" s="12">
        <v>23.38</v>
      </c>
      <c r="G3563" s="12"/>
    </row>
    <row r="3564" customHeight="1" spans="1:7">
      <c r="A3564" s="12">
        <v>3560</v>
      </c>
      <c r="B3564" s="24" t="s">
        <v>34704</v>
      </c>
      <c r="C3564" s="24" t="s">
        <v>34684</v>
      </c>
      <c r="D3564" s="24">
        <v>23.72</v>
      </c>
      <c r="E3564" s="53">
        <v>4.84</v>
      </c>
      <c r="F3564" s="12">
        <v>114.8</v>
      </c>
      <c r="G3564" s="12"/>
    </row>
    <row r="3565" customHeight="1" spans="1:7">
      <c r="A3565" s="12">
        <v>3561</v>
      </c>
      <c r="B3565" s="24" t="s">
        <v>34705</v>
      </c>
      <c r="C3565" s="24" t="s">
        <v>34684</v>
      </c>
      <c r="D3565" s="24">
        <v>15.35</v>
      </c>
      <c r="E3565" s="53">
        <v>4.84</v>
      </c>
      <c r="F3565" s="12">
        <v>74.29</v>
      </c>
      <c r="G3565" s="12"/>
    </row>
    <row r="3566" customHeight="1" spans="1:7">
      <c r="A3566" s="12">
        <v>3562</v>
      </c>
      <c r="B3566" s="24" t="s">
        <v>34706</v>
      </c>
      <c r="C3566" s="24" t="s">
        <v>34684</v>
      </c>
      <c r="D3566" s="24">
        <v>13.12</v>
      </c>
      <c r="E3566" s="53">
        <v>4.84</v>
      </c>
      <c r="F3566" s="12">
        <v>63.5</v>
      </c>
      <c r="G3566" s="12"/>
    </row>
    <row r="3567" customHeight="1" spans="1:7">
      <c r="A3567" s="12">
        <v>3563</v>
      </c>
      <c r="B3567" s="24" t="s">
        <v>34707</v>
      </c>
      <c r="C3567" s="24" t="s">
        <v>34684</v>
      </c>
      <c r="D3567" s="24">
        <v>3.8</v>
      </c>
      <c r="E3567" s="53">
        <v>4.84</v>
      </c>
      <c r="F3567" s="12">
        <v>18.39</v>
      </c>
      <c r="G3567" s="12"/>
    </row>
    <row r="3568" customHeight="1" spans="1:7">
      <c r="A3568" s="12">
        <v>3564</v>
      </c>
      <c r="B3568" s="24" t="s">
        <v>34708</v>
      </c>
      <c r="C3568" s="24" t="s">
        <v>34684</v>
      </c>
      <c r="D3568" s="24">
        <v>9.57</v>
      </c>
      <c r="E3568" s="53">
        <v>4.84</v>
      </c>
      <c r="F3568" s="12">
        <v>46.32</v>
      </c>
      <c r="G3568" s="12"/>
    </row>
    <row r="3569" customHeight="1" spans="1:7">
      <c r="A3569" s="12">
        <v>3565</v>
      </c>
      <c r="B3569" s="24" t="s">
        <v>5429</v>
      </c>
      <c r="C3569" s="24" t="s">
        <v>34684</v>
      </c>
      <c r="D3569" s="24">
        <v>22.8</v>
      </c>
      <c r="E3569" s="53">
        <v>4.84</v>
      </c>
      <c r="F3569" s="12">
        <v>110.35</v>
      </c>
      <c r="G3569" s="12"/>
    </row>
    <row r="3570" customHeight="1" spans="1:7">
      <c r="A3570" s="12">
        <v>3566</v>
      </c>
      <c r="B3570" s="24" t="s">
        <v>6747</v>
      </c>
      <c r="C3570" s="24" t="s">
        <v>34684</v>
      </c>
      <c r="D3570" s="24">
        <v>7.47</v>
      </c>
      <c r="E3570" s="53">
        <v>4.84</v>
      </c>
      <c r="F3570" s="12">
        <v>36.15</v>
      </c>
      <c r="G3570" s="12"/>
    </row>
    <row r="3571" customHeight="1" spans="1:7">
      <c r="A3571" s="12">
        <v>3567</v>
      </c>
      <c r="B3571" s="24" t="s">
        <v>8076</v>
      </c>
      <c r="C3571" s="24" t="s">
        <v>34684</v>
      </c>
      <c r="D3571" s="24">
        <v>9.1</v>
      </c>
      <c r="E3571" s="53">
        <v>4.84</v>
      </c>
      <c r="F3571" s="12">
        <v>44.04</v>
      </c>
      <c r="G3571" s="12"/>
    </row>
    <row r="3572" customHeight="1" spans="1:7">
      <c r="A3572" s="12">
        <v>3568</v>
      </c>
      <c r="B3572" s="24" t="s">
        <v>34709</v>
      </c>
      <c r="C3572" s="24" t="s">
        <v>34684</v>
      </c>
      <c r="D3572" s="24">
        <v>19.11</v>
      </c>
      <c r="E3572" s="53">
        <v>4.84</v>
      </c>
      <c r="F3572" s="12">
        <v>92.49</v>
      </c>
      <c r="G3572" s="12"/>
    </row>
    <row r="3573" customHeight="1" spans="1:7">
      <c r="A3573" s="12">
        <v>3569</v>
      </c>
      <c r="B3573" s="24" t="s">
        <v>34710</v>
      </c>
      <c r="C3573" s="24" t="s">
        <v>34684</v>
      </c>
      <c r="D3573" s="24">
        <v>4.95</v>
      </c>
      <c r="E3573" s="53">
        <v>4.84</v>
      </c>
      <c r="F3573" s="12">
        <v>23.96</v>
      </c>
      <c r="G3573" s="12"/>
    </row>
    <row r="3574" customHeight="1" spans="1:7">
      <c r="A3574" s="12">
        <v>3570</v>
      </c>
      <c r="B3574" s="24" t="s">
        <v>16857</v>
      </c>
      <c r="C3574" s="24" t="s">
        <v>34684</v>
      </c>
      <c r="D3574" s="24">
        <v>18.8</v>
      </c>
      <c r="E3574" s="53">
        <v>4.84</v>
      </c>
      <c r="F3574" s="12">
        <v>90.99</v>
      </c>
      <c r="G3574" s="12"/>
    </row>
    <row r="3575" customHeight="1" spans="1:7">
      <c r="A3575" s="12">
        <v>3571</v>
      </c>
      <c r="B3575" s="24" t="s">
        <v>34711</v>
      </c>
      <c r="C3575" s="24" t="s">
        <v>34684</v>
      </c>
      <c r="D3575" s="24">
        <v>67.41</v>
      </c>
      <c r="E3575" s="53">
        <v>4.84</v>
      </c>
      <c r="F3575" s="12">
        <v>326.26</v>
      </c>
      <c r="G3575" s="12"/>
    </row>
    <row r="3576" customHeight="1" spans="1:7">
      <c r="A3576" s="12">
        <v>3572</v>
      </c>
      <c r="B3576" s="24" t="s">
        <v>5060</v>
      </c>
      <c r="C3576" s="24" t="s">
        <v>34684</v>
      </c>
      <c r="D3576" s="24">
        <v>0.51</v>
      </c>
      <c r="E3576" s="53">
        <v>4.84</v>
      </c>
      <c r="F3576" s="12">
        <v>2.47</v>
      </c>
      <c r="G3576" s="12"/>
    </row>
    <row r="3577" customHeight="1" spans="1:7">
      <c r="A3577" s="12">
        <v>3573</v>
      </c>
      <c r="B3577" s="24" t="s">
        <v>34712</v>
      </c>
      <c r="C3577" s="24" t="s">
        <v>34684</v>
      </c>
      <c r="D3577" s="24">
        <v>15.45</v>
      </c>
      <c r="E3577" s="53">
        <v>4.84</v>
      </c>
      <c r="F3577" s="12">
        <v>74.78</v>
      </c>
      <c r="G3577" s="12"/>
    </row>
    <row r="3578" customHeight="1" spans="1:7">
      <c r="A3578" s="12">
        <v>3574</v>
      </c>
      <c r="B3578" s="24" t="s">
        <v>34713</v>
      </c>
      <c r="C3578" s="24" t="s">
        <v>34684</v>
      </c>
      <c r="D3578" s="24">
        <v>108.14</v>
      </c>
      <c r="E3578" s="53">
        <v>4.84</v>
      </c>
      <c r="F3578" s="12">
        <v>523.4</v>
      </c>
      <c r="G3578" s="12"/>
    </row>
    <row r="3579" customHeight="1" spans="1:7">
      <c r="A3579" s="12">
        <v>3575</v>
      </c>
      <c r="B3579" s="24" t="s">
        <v>34444</v>
      </c>
      <c r="C3579" s="24" t="s">
        <v>34684</v>
      </c>
      <c r="D3579" s="24">
        <v>11.52</v>
      </c>
      <c r="E3579" s="53">
        <v>4.84</v>
      </c>
      <c r="F3579" s="12">
        <v>55.76</v>
      </c>
      <c r="G3579" s="12"/>
    </row>
    <row r="3580" customHeight="1" spans="1:7">
      <c r="A3580" s="12">
        <v>3576</v>
      </c>
      <c r="B3580" s="24" t="s">
        <v>34714</v>
      </c>
      <c r="C3580" s="24" t="s">
        <v>34684</v>
      </c>
      <c r="D3580" s="24">
        <v>13.08</v>
      </c>
      <c r="E3580" s="53">
        <v>4.84</v>
      </c>
      <c r="F3580" s="12">
        <v>63.31</v>
      </c>
      <c r="G3580" s="12"/>
    </row>
    <row r="3581" customHeight="1" spans="1:7">
      <c r="A3581" s="12">
        <v>3577</v>
      </c>
      <c r="B3581" s="24" t="s">
        <v>26489</v>
      </c>
      <c r="C3581" s="24" t="s">
        <v>34684</v>
      </c>
      <c r="D3581" s="24">
        <v>30.09</v>
      </c>
      <c r="E3581" s="53">
        <v>4.84</v>
      </c>
      <c r="F3581" s="12">
        <v>145.64</v>
      </c>
      <c r="G3581" s="12"/>
    </row>
    <row r="3582" customHeight="1" spans="1:7">
      <c r="A3582" s="12">
        <v>3578</v>
      </c>
      <c r="B3582" s="24" t="s">
        <v>34715</v>
      </c>
      <c r="C3582" s="24" t="s">
        <v>34684</v>
      </c>
      <c r="D3582" s="24">
        <v>11.62</v>
      </c>
      <c r="E3582" s="53">
        <v>4.84</v>
      </c>
      <c r="F3582" s="12">
        <v>56.24</v>
      </c>
      <c r="G3582" s="12"/>
    </row>
    <row r="3583" customHeight="1" spans="1:7">
      <c r="A3583" s="12">
        <v>3579</v>
      </c>
      <c r="B3583" s="24" t="s">
        <v>34716</v>
      </c>
      <c r="C3583" s="24" t="s">
        <v>34684</v>
      </c>
      <c r="D3583" s="24">
        <v>18.1</v>
      </c>
      <c r="E3583" s="53">
        <v>4.84</v>
      </c>
      <c r="F3583" s="12">
        <v>87.6</v>
      </c>
      <c r="G3583" s="12"/>
    </row>
    <row r="3584" customHeight="1" spans="1:7">
      <c r="A3584" s="12">
        <v>3580</v>
      </c>
      <c r="B3584" s="24" t="s">
        <v>34717</v>
      </c>
      <c r="C3584" s="24" t="s">
        <v>34684</v>
      </c>
      <c r="D3584" s="24">
        <v>7.21</v>
      </c>
      <c r="E3584" s="53">
        <v>4.84</v>
      </c>
      <c r="F3584" s="12">
        <v>34.9</v>
      </c>
      <c r="G3584" s="12"/>
    </row>
    <row r="3585" customHeight="1" spans="1:7">
      <c r="A3585" s="12">
        <v>3581</v>
      </c>
      <c r="B3585" s="24" t="s">
        <v>34718</v>
      </c>
      <c r="C3585" s="24" t="s">
        <v>34684</v>
      </c>
      <c r="D3585" s="24">
        <v>6.04</v>
      </c>
      <c r="E3585" s="53">
        <v>4.84</v>
      </c>
      <c r="F3585" s="12">
        <v>29.23</v>
      </c>
      <c r="G3585" s="12"/>
    </row>
    <row r="3586" customHeight="1" spans="1:7">
      <c r="A3586" s="12">
        <v>3582</v>
      </c>
      <c r="B3586" s="24" t="s">
        <v>34719</v>
      </c>
      <c r="C3586" s="24" t="s">
        <v>34684</v>
      </c>
      <c r="D3586" s="24">
        <v>22.39</v>
      </c>
      <c r="E3586" s="53">
        <v>4.84</v>
      </c>
      <c r="F3586" s="12">
        <v>108.37</v>
      </c>
      <c r="G3586" s="12"/>
    </row>
    <row r="3587" customHeight="1" spans="1:7">
      <c r="A3587" s="12">
        <v>3583</v>
      </c>
      <c r="B3587" s="24" t="s">
        <v>34720</v>
      </c>
      <c r="C3587" s="24" t="s">
        <v>34684</v>
      </c>
      <c r="D3587" s="24">
        <v>20.6</v>
      </c>
      <c r="E3587" s="53">
        <v>4.84</v>
      </c>
      <c r="F3587" s="12">
        <v>99.7</v>
      </c>
      <c r="G3587" s="12"/>
    </row>
    <row r="3588" customHeight="1" spans="1:7">
      <c r="A3588" s="12">
        <v>3584</v>
      </c>
      <c r="B3588" s="24" t="s">
        <v>34721</v>
      </c>
      <c r="C3588" s="24" t="s">
        <v>34684</v>
      </c>
      <c r="D3588" s="24">
        <v>2.29</v>
      </c>
      <c r="E3588" s="53">
        <v>4.84</v>
      </c>
      <c r="F3588" s="12">
        <v>11.08</v>
      </c>
      <c r="G3588" s="12"/>
    </row>
    <row r="3589" customHeight="1" spans="1:7">
      <c r="A3589" s="12">
        <v>3585</v>
      </c>
      <c r="B3589" s="24" t="s">
        <v>34722</v>
      </c>
      <c r="C3589" s="24" t="s">
        <v>34684</v>
      </c>
      <c r="D3589" s="24">
        <v>19.25</v>
      </c>
      <c r="E3589" s="53">
        <v>4.84</v>
      </c>
      <c r="F3589" s="12">
        <v>93.17</v>
      </c>
      <c r="G3589" s="12"/>
    </row>
    <row r="3590" customHeight="1" spans="1:7">
      <c r="A3590" s="12">
        <v>3586</v>
      </c>
      <c r="B3590" s="24" t="s">
        <v>12818</v>
      </c>
      <c r="C3590" s="24" t="s">
        <v>34684</v>
      </c>
      <c r="D3590" s="24">
        <v>15.62</v>
      </c>
      <c r="E3590" s="53">
        <v>4.84</v>
      </c>
      <c r="F3590" s="12">
        <v>75.6</v>
      </c>
      <c r="G3590" s="12"/>
    </row>
    <row r="3591" customHeight="1" spans="1:7">
      <c r="A3591" s="12">
        <v>3587</v>
      </c>
      <c r="B3591" s="24" t="s">
        <v>34723</v>
      </c>
      <c r="C3591" s="24" t="s">
        <v>34684</v>
      </c>
      <c r="D3591" s="24">
        <v>6.69</v>
      </c>
      <c r="E3591" s="53">
        <v>4.84</v>
      </c>
      <c r="F3591" s="12">
        <v>32.38</v>
      </c>
      <c r="G3591" s="12"/>
    </row>
    <row r="3592" customHeight="1" spans="1:7">
      <c r="A3592" s="12">
        <v>3588</v>
      </c>
      <c r="B3592" s="24" t="s">
        <v>34724</v>
      </c>
      <c r="C3592" s="24" t="s">
        <v>34684</v>
      </c>
      <c r="D3592" s="24">
        <v>3.61</v>
      </c>
      <c r="E3592" s="53">
        <v>4.84</v>
      </c>
      <c r="F3592" s="12">
        <v>17.47</v>
      </c>
      <c r="G3592" s="12"/>
    </row>
    <row r="3593" customHeight="1" spans="1:7">
      <c r="A3593" s="12">
        <v>3589</v>
      </c>
      <c r="B3593" s="24" t="s">
        <v>6446</v>
      </c>
      <c r="C3593" s="24" t="s">
        <v>34684</v>
      </c>
      <c r="D3593" s="24">
        <v>25.56</v>
      </c>
      <c r="E3593" s="53">
        <v>4.84</v>
      </c>
      <c r="F3593" s="12">
        <v>123.71</v>
      </c>
      <c r="G3593" s="12"/>
    </row>
    <row r="3594" customHeight="1" spans="1:7">
      <c r="A3594" s="12">
        <v>3590</v>
      </c>
      <c r="B3594" s="24" t="s">
        <v>34725</v>
      </c>
      <c r="C3594" s="24" t="s">
        <v>34684</v>
      </c>
      <c r="D3594" s="24">
        <v>16.9</v>
      </c>
      <c r="E3594" s="53">
        <v>4.84</v>
      </c>
      <c r="F3594" s="12">
        <v>81.8</v>
      </c>
      <c r="G3594" s="12"/>
    </row>
    <row r="3595" customHeight="1" spans="1:7">
      <c r="A3595" s="12">
        <v>3591</v>
      </c>
      <c r="B3595" s="24" t="s">
        <v>34726</v>
      </c>
      <c r="C3595" s="24" t="s">
        <v>34684</v>
      </c>
      <c r="D3595" s="24">
        <v>9.08</v>
      </c>
      <c r="E3595" s="53">
        <v>4.84</v>
      </c>
      <c r="F3595" s="12">
        <v>43.95</v>
      </c>
      <c r="G3595" s="12"/>
    </row>
    <row r="3596" customHeight="1" spans="1:7">
      <c r="A3596" s="12">
        <v>3592</v>
      </c>
      <c r="B3596" s="24" t="s">
        <v>3978</v>
      </c>
      <c r="C3596" s="24" t="s">
        <v>34684</v>
      </c>
      <c r="D3596" s="24">
        <v>5.77</v>
      </c>
      <c r="E3596" s="53">
        <v>4.84</v>
      </c>
      <c r="F3596" s="12">
        <v>27.93</v>
      </c>
      <c r="G3596" s="12"/>
    </row>
    <row r="3597" customHeight="1" spans="1:7">
      <c r="A3597" s="12">
        <v>3593</v>
      </c>
      <c r="B3597" s="24" t="s">
        <v>15225</v>
      </c>
      <c r="C3597" s="24" t="s">
        <v>34684</v>
      </c>
      <c r="D3597" s="24">
        <v>5.23</v>
      </c>
      <c r="E3597" s="53">
        <v>4.84</v>
      </c>
      <c r="F3597" s="12">
        <v>25.31</v>
      </c>
      <c r="G3597" s="12"/>
    </row>
    <row r="3598" customHeight="1" spans="1:7">
      <c r="A3598" s="12">
        <v>3594</v>
      </c>
      <c r="B3598" s="24" t="s">
        <v>16855</v>
      </c>
      <c r="C3598" s="24" t="s">
        <v>34684</v>
      </c>
      <c r="D3598" s="24">
        <v>28.11</v>
      </c>
      <c r="E3598" s="53">
        <v>4.84</v>
      </c>
      <c r="F3598" s="12">
        <v>136.05</v>
      </c>
      <c r="G3598" s="12"/>
    </row>
    <row r="3599" customHeight="1" spans="1:7">
      <c r="A3599" s="12">
        <v>3595</v>
      </c>
      <c r="B3599" s="24" t="s">
        <v>31934</v>
      </c>
      <c r="C3599" s="24" t="s">
        <v>34684</v>
      </c>
      <c r="D3599" s="24">
        <v>14.17</v>
      </c>
      <c r="E3599" s="53">
        <v>4.84</v>
      </c>
      <c r="F3599" s="12">
        <v>68.58</v>
      </c>
      <c r="G3599" s="12"/>
    </row>
    <row r="3600" customHeight="1" spans="1:7">
      <c r="A3600" s="12">
        <v>3596</v>
      </c>
      <c r="B3600" s="24" t="s">
        <v>34727</v>
      </c>
      <c r="C3600" s="24" t="s">
        <v>34684</v>
      </c>
      <c r="D3600" s="24">
        <v>20.39</v>
      </c>
      <c r="E3600" s="53">
        <v>4.84</v>
      </c>
      <c r="F3600" s="12">
        <v>98.69</v>
      </c>
      <c r="G3600" s="12"/>
    </row>
    <row r="3601" customHeight="1" spans="1:7">
      <c r="A3601" s="12">
        <v>3597</v>
      </c>
      <c r="B3601" s="24" t="s">
        <v>34728</v>
      </c>
      <c r="C3601" s="24" t="s">
        <v>34684</v>
      </c>
      <c r="D3601" s="24">
        <v>17.24</v>
      </c>
      <c r="E3601" s="53">
        <v>4.84</v>
      </c>
      <c r="F3601" s="12">
        <v>83.44</v>
      </c>
      <c r="G3601" s="12"/>
    </row>
    <row r="3602" customHeight="1" spans="1:7">
      <c r="A3602" s="12">
        <v>3598</v>
      </c>
      <c r="B3602" s="24" t="s">
        <v>34729</v>
      </c>
      <c r="C3602" s="24" t="s">
        <v>34684</v>
      </c>
      <c r="D3602" s="24">
        <v>6.35</v>
      </c>
      <c r="E3602" s="53">
        <v>4.84</v>
      </c>
      <c r="F3602" s="12">
        <v>30.73</v>
      </c>
      <c r="G3602" s="12"/>
    </row>
    <row r="3603" customHeight="1" spans="1:7">
      <c r="A3603" s="12">
        <v>3599</v>
      </c>
      <c r="B3603" s="24" t="s">
        <v>873</v>
      </c>
      <c r="C3603" s="24" t="s">
        <v>34684</v>
      </c>
      <c r="D3603" s="24">
        <v>4.46</v>
      </c>
      <c r="E3603" s="53">
        <v>4.84</v>
      </c>
      <c r="F3603" s="12">
        <v>21.59</v>
      </c>
      <c r="G3603" s="12"/>
    </row>
    <row r="3604" customHeight="1" spans="1:7">
      <c r="A3604" s="12">
        <v>3600</v>
      </c>
      <c r="B3604" s="24" t="s">
        <v>34730</v>
      </c>
      <c r="C3604" s="24" t="s">
        <v>34684</v>
      </c>
      <c r="D3604" s="24">
        <v>39.7</v>
      </c>
      <c r="E3604" s="53">
        <v>4.84</v>
      </c>
      <c r="F3604" s="12">
        <v>192.15</v>
      </c>
      <c r="G3604" s="12"/>
    </row>
    <row r="3605" customHeight="1" spans="1:7">
      <c r="A3605" s="12">
        <v>3601</v>
      </c>
      <c r="B3605" s="24" t="s">
        <v>15648</v>
      </c>
      <c r="C3605" s="24" t="s">
        <v>34684</v>
      </c>
      <c r="D3605" s="24">
        <v>51.6</v>
      </c>
      <c r="E3605" s="53">
        <v>4.84</v>
      </c>
      <c r="F3605" s="12">
        <v>249.74</v>
      </c>
      <c r="G3605" s="12"/>
    </row>
    <row r="3606" customHeight="1" spans="1:7">
      <c r="A3606" s="12">
        <v>3602</v>
      </c>
      <c r="B3606" s="24" t="s">
        <v>34731</v>
      </c>
      <c r="C3606" s="24" t="s">
        <v>34684</v>
      </c>
      <c r="D3606" s="24">
        <v>8.89</v>
      </c>
      <c r="E3606" s="53">
        <v>4.84</v>
      </c>
      <c r="F3606" s="12">
        <v>43.03</v>
      </c>
      <c r="G3606" s="12"/>
    </row>
    <row r="3607" customHeight="1" spans="1:7">
      <c r="A3607" s="12">
        <v>3603</v>
      </c>
      <c r="B3607" s="24" t="s">
        <v>34732</v>
      </c>
      <c r="C3607" s="24" t="s">
        <v>34684</v>
      </c>
      <c r="D3607" s="24">
        <v>12.42</v>
      </c>
      <c r="E3607" s="53">
        <v>4.84</v>
      </c>
      <c r="F3607" s="12">
        <v>60.11</v>
      </c>
      <c r="G3607" s="12"/>
    </row>
    <row r="3608" customHeight="1" spans="1:7">
      <c r="A3608" s="12">
        <v>3604</v>
      </c>
      <c r="B3608" s="24" t="s">
        <v>34733</v>
      </c>
      <c r="C3608" s="24" t="s">
        <v>34684</v>
      </c>
      <c r="D3608" s="24">
        <v>14.2</v>
      </c>
      <c r="E3608" s="53">
        <v>4.84</v>
      </c>
      <c r="F3608" s="12">
        <v>68.73</v>
      </c>
      <c r="G3608" s="12"/>
    </row>
    <row r="3609" customHeight="1" spans="1:7">
      <c r="A3609" s="12">
        <v>3605</v>
      </c>
      <c r="B3609" s="24" t="s">
        <v>34734</v>
      </c>
      <c r="C3609" s="24" t="s">
        <v>34684</v>
      </c>
      <c r="D3609" s="24">
        <v>36.51</v>
      </c>
      <c r="E3609" s="53">
        <v>4.84</v>
      </c>
      <c r="F3609" s="12">
        <v>176.71</v>
      </c>
      <c r="G3609" s="12"/>
    </row>
    <row r="3610" customHeight="1" spans="1:7">
      <c r="A3610" s="12">
        <v>3606</v>
      </c>
      <c r="B3610" s="24" t="s">
        <v>34735</v>
      </c>
      <c r="C3610" s="24" t="s">
        <v>34684</v>
      </c>
      <c r="D3610" s="24">
        <v>12.88</v>
      </c>
      <c r="E3610" s="53">
        <v>4.84</v>
      </c>
      <c r="F3610" s="12">
        <v>62.34</v>
      </c>
      <c r="G3610" s="12"/>
    </row>
    <row r="3611" customHeight="1" spans="1:7">
      <c r="A3611" s="12">
        <v>3607</v>
      </c>
      <c r="B3611" s="24" t="s">
        <v>34736</v>
      </c>
      <c r="C3611" s="24" t="s">
        <v>34684</v>
      </c>
      <c r="D3611" s="24">
        <v>16.44</v>
      </c>
      <c r="E3611" s="53">
        <v>4.84</v>
      </c>
      <c r="F3611" s="12">
        <v>79.57</v>
      </c>
      <c r="G3611" s="12"/>
    </row>
    <row r="3612" customHeight="1" spans="1:7">
      <c r="A3612" s="12">
        <v>3608</v>
      </c>
      <c r="B3612" s="12" t="s">
        <v>34737</v>
      </c>
      <c r="C3612" s="24" t="s">
        <v>34738</v>
      </c>
      <c r="D3612" s="12">
        <v>23.77</v>
      </c>
      <c r="E3612" s="53">
        <v>4.84</v>
      </c>
      <c r="F3612" s="12">
        <v>115.05</v>
      </c>
      <c r="G3612" s="12"/>
    </row>
    <row r="3613" customHeight="1" spans="1:7">
      <c r="A3613" s="12">
        <v>3609</v>
      </c>
      <c r="B3613" s="12" t="s">
        <v>34739</v>
      </c>
      <c r="C3613" s="24" t="s">
        <v>34738</v>
      </c>
      <c r="D3613" s="12">
        <v>23.04</v>
      </c>
      <c r="E3613" s="53">
        <v>4.84</v>
      </c>
      <c r="F3613" s="12">
        <v>111.51</v>
      </c>
      <c r="G3613" s="12"/>
    </row>
    <row r="3614" customHeight="1" spans="1:7">
      <c r="A3614" s="12">
        <v>3610</v>
      </c>
      <c r="B3614" s="12" t="s">
        <v>34740</v>
      </c>
      <c r="C3614" s="24" t="s">
        <v>34738</v>
      </c>
      <c r="D3614" s="12">
        <v>32.26</v>
      </c>
      <c r="E3614" s="53">
        <v>4.84</v>
      </c>
      <c r="F3614" s="12">
        <v>156.14</v>
      </c>
      <c r="G3614" s="12"/>
    </row>
    <row r="3615" customHeight="1" spans="1:7">
      <c r="A3615" s="12">
        <v>3611</v>
      </c>
      <c r="B3615" s="12" t="s">
        <v>34741</v>
      </c>
      <c r="C3615" s="24" t="s">
        <v>34738</v>
      </c>
      <c r="D3615" s="12">
        <v>32.18</v>
      </c>
      <c r="E3615" s="53">
        <v>4.84</v>
      </c>
      <c r="F3615" s="12">
        <v>155.75</v>
      </c>
      <c r="G3615" s="12"/>
    </row>
    <row r="3616" customHeight="1" spans="1:7">
      <c r="A3616" s="12">
        <v>3612</v>
      </c>
      <c r="B3616" s="12" t="s">
        <v>34742</v>
      </c>
      <c r="C3616" s="24" t="s">
        <v>34738</v>
      </c>
      <c r="D3616" s="12">
        <v>9.8</v>
      </c>
      <c r="E3616" s="53">
        <v>4.84</v>
      </c>
      <c r="F3616" s="12">
        <v>47.43</v>
      </c>
      <c r="G3616" s="12"/>
    </row>
    <row r="3617" customHeight="1" spans="1:7">
      <c r="A3617" s="12">
        <v>3613</v>
      </c>
      <c r="B3617" s="12" t="s">
        <v>34743</v>
      </c>
      <c r="C3617" s="24" t="s">
        <v>34738</v>
      </c>
      <c r="D3617" s="12">
        <v>26.83</v>
      </c>
      <c r="E3617" s="53">
        <v>4.84</v>
      </c>
      <c r="F3617" s="12">
        <v>129.86</v>
      </c>
      <c r="G3617" s="12"/>
    </row>
    <row r="3618" customHeight="1" spans="1:7">
      <c r="A3618" s="12">
        <v>3614</v>
      </c>
      <c r="B3618" s="12" t="s">
        <v>34744</v>
      </c>
      <c r="C3618" s="24" t="s">
        <v>34738</v>
      </c>
      <c r="D3618" s="12">
        <v>34.47</v>
      </c>
      <c r="E3618" s="53">
        <v>4.84</v>
      </c>
      <c r="F3618" s="12">
        <v>166.83</v>
      </c>
      <c r="G3618" s="12"/>
    </row>
    <row r="3619" customHeight="1" spans="1:7">
      <c r="A3619" s="12">
        <v>3615</v>
      </c>
      <c r="B3619" s="24" t="s">
        <v>34745</v>
      </c>
      <c r="C3619" s="24" t="s">
        <v>34738</v>
      </c>
      <c r="D3619" s="12">
        <v>1.37</v>
      </c>
      <c r="E3619" s="53">
        <v>4.84</v>
      </c>
      <c r="F3619" s="12">
        <v>6.63</v>
      </c>
      <c r="G3619" s="12"/>
    </row>
    <row r="3620" customHeight="1" spans="1:7">
      <c r="A3620" s="12">
        <v>3616</v>
      </c>
      <c r="B3620" s="12" t="s">
        <v>34746</v>
      </c>
      <c r="C3620" s="24" t="s">
        <v>34738</v>
      </c>
      <c r="D3620" s="12">
        <v>12.4</v>
      </c>
      <c r="E3620" s="53">
        <v>4.84</v>
      </c>
      <c r="F3620" s="12">
        <v>60.02</v>
      </c>
      <c r="G3620" s="12"/>
    </row>
    <row r="3621" customHeight="1" spans="1:7">
      <c r="A3621" s="12">
        <v>3617</v>
      </c>
      <c r="B3621" s="12" t="s">
        <v>34747</v>
      </c>
      <c r="C3621" s="24" t="s">
        <v>34738</v>
      </c>
      <c r="D3621" s="12">
        <v>23.32</v>
      </c>
      <c r="E3621" s="53">
        <v>4.84</v>
      </c>
      <c r="F3621" s="12">
        <v>112.87</v>
      </c>
      <c r="G3621" s="12"/>
    </row>
    <row r="3622" customHeight="1" spans="1:7">
      <c r="A3622" s="12">
        <v>3618</v>
      </c>
      <c r="B3622" s="12" t="s">
        <v>34748</v>
      </c>
      <c r="C3622" s="24" t="s">
        <v>34738</v>
      </c>
      <c r="D3622" s="12">
        <v>24.52</v>
      </c>
      <c r="E3622" s="53">
        <v>4.84</v>
      </c>
      <c r="F3622" s="12">
        <v>118.68</v>
      </c>
      <c r="G3622" s="12"/>
    </row>
    <row r="3623" customHeight="1" spans="1:7">
      <c r="A3623" s="12">
        <v>3619</v>
      </c>
      <c r="B3623" s="12" t="s">
        <v>34749</v>
      </c>
      <c r="C3623" s="24" t="s">
        <v>34738</v>
      </c>
      <c r="D3623" s="12">
        <v>4.71</v>
      </c>
      <c r="E3623" s="53">
        <v>4.84</v>
      </c>
      <c r="F3623" s="12">
        <v>22.8</v>
      </c>
      <c r="G3623" s="12"/>
    </row>
    <row r="3624" customHeight="1" spans="1:7">
      <c r="A3624" s="12">
        <v>3620</v>
      </c>
      <c r="B3624" s="12" t="s">
        <v>34750</v>
      </c>
      <c r="C3624" s="24" t="s">
        <v>34738</v>
      </c>
      <c r="D3624" s="12">
        <v>26.71</v>
      </c>
      <c r="E3624" s="53">
        <v>4.84</v>
      </c>
      <c r="F3624" s="12">
        <v>129.28</v>
      </c>
      <c r="G3624" s="12"/>
    </row>
    <row r="3625" customHeight="1" spans="1:7">
      <c r="A3625" s="12">
        <v>3621</v>
      </c>
      <c r="B3625" s="12" t="s">
        <v>34751</v>
      </c>
      <c r="C3625" s="24" t="s">
        <v>34738</v>
      </c>
      <c r="D3625" s="12">
        <v>19.96</v>
      </c>
      <c r="E3625" s="53">
        <v>4.84</v>
      </c>
      <c r="F3625" s="12">
        <v>96.61</v>
      </c>
      <c r="G3625" s="12"/>
    </row>
    <row r="3626" customHeight="1" spans="1:7">
      <c r="A3626" s="12">
        <v>3622</v>
      </c>
      <c r="B3626" s="12" t="s">
        <v>617</v>
      </c>
      <c r="C3626" s="24" t="s">
        <v>34738</v>
      </c>
      <c r="D3626" s="12">
        <v>19.23</v>
      </c>
      <c r="E3626" s="53">
        <v>4.84</v>
      </c>
      <c r="F3626" s="12">
        <v>93.07</v>
      </c>
      <c r="G3626" s="12"/>
    </row>
    <row r="3627" customHeight="1" spans="1:7">
      <c r="A3627" s="12">
        <v>3623</v>
      </c>
      <c r="B3627" s="12" t="s">
        <v>34752</v>
      </c>
      <c r="C3627" s="24" t="s">
        <v>34738</v>
      </c>
      <c r="D3627" s="12">
        <v>22.22</v>
      </c>
      <c r="E3627" s="53">
        <v>4.84</v>
      </c>
      <c r="F3627" s="12">
        <v>107.54</v>
      </c>
      <c r="G3627" s="12"/>
    </row>
    <row r="3628" customHeight="1" spans="1:7">
      <c r="A3628" s="12">
        <v>3624</v>
      </c>
      <c r="B3628" s="12" t="s">
        <v>34753</v>
      </c>
      <c r="C3628" s="24" t="s">
        <v>34738</v>
      </c>
      <c r="D3628" s="12">
        <v>28.49</v>
      </c>
      <c r="E3628" s="53">
        <v>4.84</v>
      </c>
      <c r="F3628" s="12">
        <v>137.89</v>
      </c>
      <c r="G3628" s="12"/>
    </row>
    <row r="3629" customHeight="1" spans="1:7">
      <c r="A3629" s="12">
        <v>3625</v>
      </c>
      <c r="B3629" s="12" t="s">
        <v>34754</v>
      </c>
      <c r="C3629" s="24" t="s">
        <v>34738</v>
      </c>
      <c r="D3629" s="12">
        <v>19.7</v>
      </c>
      <c r="E3629" s="53">
        <v>4.84</v>
      </c>
      <c r="F3629" s="12">
        <v>95.35</v>
      </c>
      <c r="G3629" s="12"/>
    </row>
    <row r="3630" customHeight="1" spans="1:7">
      <c r="A3630" s="12">
        <v>3626</v>
      </c>
      <c r="B3630" s="12" t="s">
        <v>34755</v>
      </c>
      <c r="C3630" s="24" t="s">
        <v>34738</v>
      </c>
      <c r="D3630" s="12">
        <v>71.26</v>
      </c>
      <c r="E3630" s="53">
        <v>4.84</v>
      </c>
      <c r="F3630" s="12">
        <v>344.9</v>
      </c>
      <c r="G3630" s="12"/>
    </row>
    <row r="3631" customHeight="1" spans="1:7">
      <c r="A3631" s="12">
        <v>3627</v>
      </c>
      <c r="B3631" s="12" t="s">
        <v>12041</v>
      </c>
      <c r="C3631" s="24" t="s">
        <v>34738</v>
      </c>
      <c r="D3631" s="12">
        <v>22.14</v>
      </c>
      <c r="E3631" s="53">
        <v>4.84</v>
      </c>
      <c r="F3631" s="12">
        <v>107.16</v>
      </c>
      <c r="G3631" s="12"/>
    </row>
    <row r="3632" customHeight="1" spans="1:7">
      <c r="A3632" s="12">
        <v>3628</v>
      </c>
      <c r="B3632" s="12" t="s">
        <v>34756</v>
      </c>
      <c r="C3632" s="24" t="s">
        <v>34738</v>
      </c>
      <c r="D3632" s="12">
        <v>63.84</v>
      </c>
      <c r="E3632" s="53">
        <v>4.84</v>
      </c>
      <c r="F3632" s="12">
        <v>308.99</v>
      </c>
      <c r="G3632" s="12"/>
    </row>
    <row r="3633" customHeight="1" spans="1:7">
      <c r="A3633" s="12">
        <v>3629</v>
      </c>
      <c r="B3633" s="12" t="s">
        <v>34757</v>
      </c>
      <c r="C3633" s="24" t="s">
        <v>34738</v>
      </c>
      <c r="D3633" s="12">
        <v>36.52</v>
      </c>
      <c r="E3633" s="53">
        <v>4.84</v>
      </c>
      <c r="F3633" s="12">
        <v>176.76</v>
      </c>
      <c r="G3633" s="12"/>
    </row>
    <row r="3634" customHeight="1" spans="1:7">
      <c r="A3634" s="12">
        <v>3630</v>
      </c>
      <c r="B3634" s="12" t="s">
        <v>34758</v>
      </c>
      <c r="C3634" s="24" t="s">
        <v>34738</v>
      </c>
      <c r="D3634" s="12">
        <v>41.37</v>
      </c>
      <c r="E3634" s="53">
        <v>4.84</v>
      </c>
      <c r="F3634" s="12">
        <v>200.23</v>
      </c>
      <c r="G3634" s="12"/>
    </row>
    <row r="3635" customHeight="1" spans="1:7">
      <c r="A3635" s="12">
        <v>3631</v>
      </c>
      <c r="B3635" s="13" t="s">
        <v>34759</v>
      </c>
      <c r="C3635" s="12"/>
      <c r="D3635" s="12">
        <v>910.63</v>
      </c>
      <c r="E3635" s="53">
        <v>4.84</v>
      </c>
      <c r="F3635" s="12">
        <v>4407.45</v>
      </c>
      <c r="G3635" s="12" t="s">
        <v>34760</v>
      </c>
    </row>
    <row r="3636" customHeight="1" spans="1:7">
      <c r="A3636" s="12">
        <v>3632</v>
      </c>
      <c r="B3636" s="78" t="s">
        <v>34761</v>
      </c>
      <c r="C3636" s="24" t="s">
        <v>34762</v>
      </c>
      <c r="D3636" s="76">
        <v>3.63</v>
      </c>
      <c r="E3636" s="53">
        <v>4.84</v>
      </c>
      <c r="F3636" s="12">
        <v>17.57</v>
      </c>
      <c r="G3636" s="12"/>
    </row>
    <row r="3637" customHeight="1" spans="1:7">
      <c r="A3637" s="12">
        <v>3633</v>
      </c>
      <c r="B3637" s="78" t="s">
        <v>4382</v>
      </c>
      <c r="C3637" s="24" t="s">
        <v>34762</v>
      </c>
      <c r="D3637" s="76">
        <v>7.95</v>
      </c>
      <c r="E3637" s="53">
        <v>4.84</v>
      </c>
      <c r="F3637" s="12">
        <v>38.48</v>
      </c>
      <c r="G3637" s="12"/>
    </row>
    <row r="3638" customHeight="1" spans="1:7">
      <c r="A3638" s="12">
        <v>3634</v>
      </c>
      <c r="B3638" s="78" t="s">
        <v>34763</v>
      </c>
      <c r="C3638" s="24" t="s">
        <v>34762</v>
      </c>
      <c r="D3638" s="76">
        <v>16.81</v>
      </c>
      <c r="E3638" s="53">
        <v>4.84</v>
      </c>
      <c r="F3638" s="12">
        <v>81.36</v>
      </c>
      <c r="G3638" s="12"/>
    </row>
    <row r="3639" customHeight="1" spans="1:7">
      <c r="A3639" s="12">
        <v>3635</v>
      </c>
      <c r="B3639" s="78" t="s">
        <v>34764</v>
      </c>
      <c r="C3639" s="24" t="s">
        <v>34762</v>
      </c>
      <c r="D3639" s="76">
        <v>15.7</v>
      </c>
      <c r="E3639" s="53">
        <v>4.84</v>
      </c>
      <c r="F3639" s="12">
        <v>75.99</v>
      </c>
      <c r="G3639" s="12"/>
    </row>
    <row r="3640" customHeight="1" spans="1:7">
      <c r="A3640" s="12">
        <v>3636</v>
      </c>
      <c r="B3640" s="78" t="s">
        <v>2350</v>
      </c>
      <c r="C3640" s="24" t="s">
        <v>34762</v>
      </c>
      <c r="D3640" s="76">
        <v>15.64</v>
      </c>
      <c r="E3640" s="53">
        <v>4.84</v>
      </c>
      <c r="F3640" s="12">
        <v>75.7</v>
      </c>
      <c r="G3640" s="12"/>
    </row>
    <row r="3641" customHeight="1" spans="1:7">
      <c r="A3641" s="12">
        <v>3637</v>
      </c>
      <c r="B3641" s="78" t="s">
        <v>24478</v>
      </c>
      <c r="C3641" s="24" t="s">
        <v>34762</v>
      </c>
      <c r="D3641" s="76">
        <v>2.92</v>
      </c>
      <c r="E3641" s="53">
        <v>4.84</v>
      </c>
      <c r="F3641" s="12">
        <v>14.13</v>
      </c>
      <c r="G3641" s="12"/>
    </row>
    <row r="3642" customHeight="1" spans="1:7">
      <c r="A3642" s="12">
        <v>3638</v>
      </c>
      <c r="B3642" s="78" t="s">
        <v>14224</v>
      </c>
      <c r="C3642" s="24" t="s">
        <v>34762</v>
      </c>
      <c r="D3642" s="76">
        <v>11.51</v>
      </c>
      <c r="E3642" s="53">
        <v>4.84</v>
      </c>
      <c r="F3642" s="12">
        <v>55.71</v>
      </c>
      <c r="G3642" s="12"/>
    </row>
    <row r="3643" customHeight="1" spans="1:7">
      <c r="A3643" s="12">
        <v>3639</v>
      </c>
      <c r="B3643" s="78" t="s">
        <v>4563</v>
      </c>
      <c r="C3643" s="24" t="s">
        <v>34762</v>
      </c>
      <c r="D3643" s="76">
        <v>7.66</v>
      </c>
      <c r="E3643" s="53">
        <v>4.84</v>
      </c>
      <c r="F3643" s="12">
        <v>37.07</v>
      </c>
      <c r="G3643" s="12"/>
    </row>
    <row r="3644" customHeight="1" spans="1:7">
      <c r="A3644" s="12">
        <v>3640</v>
      </c>
      <c r="B3644" s="78" t="s">
        <v>34655</v>
      </c>
      <c r="C3644" s="24" t="s">
        <v>34762</v>
      </c>
      <c r="D3644" s="76">
        <v>2.38</v>
      </c>
      <c r="E3644" s="53">
        <v>4.84</v>
      </c>
      <c r="F3644" s="12">
        <v>11.52</v>
      </c>
      <c r="G3644" s="12"/>
    </row>
    <row r="3645" customHeight="1" spans="1:7">
      <c r="A3645" s="12">
        <v>3641</v>
      </c>
      <c r="B3645" s="78" t="s">
        <v>34765</v>
      </c>
      <c r="C3645" s="24" t="s">
        <v>34762</v>
      </c>
      <c r="D3645" s="76">
        <v>2.8</v>
      </c>
      <c r="E3645" s="53">
        <v>4.84</v>
      </c>
      <c r="F3645" s="12">
        <v>13.55</v>
      </c>
      <c r="G3645" s="12"/>
    </row>
    <row r="3646" customHeight="1" spans="1:7">
      <c r="A3646" s="12">
        <v>3642</v>
      </c>
      <c r="B3646" s="78" t="s">
        <v>34766</v>
      </c>
      <c r="C3646" s="24" t="s">
        <v>34762</v>
      </c>
      <c r="D3646" s="76">
        <v>13.74</v>
      </c>
      <c r="E3646" s="53">
        <v>4.84</v>
      </c>
      <c r="F3646" s="12">
        <v>66.5</v>
      </c>
      <c r="G3646" s="12"/>
    </row>
    <row r="3647" customHeight="1" spans="1:7">
      <c r="A3647" s="12">
        <v>3643</v>
      </c>
      <c r="B3647" s="78" t="s">
        <v>27969</v>
      </c>
      <c r="C3647" s="24" t="s">
        <v>34762</v>
      </c>
      <c r="D3647" s="76">
        <v>42.11</v>
      </c>
      <c r="E3647" s="53">
        <v>4.84</v>
      </c>
      <c r="F3647" s="12">
        <v>203.81</v>
      </c>
      <c r="G3647" s="12"/>
    </row>
    <row r="3648" customHeight="1" spans="1:7">
      <c r="A3648" s="12">
        <v>3644</v>
      </c>
      <c r="B3648" s="78" t="s">
        <v>15890</v>
      </c>
      <c r="C3648" s="24" t="s">
        <v>34762</v>
      </c>
      <c r="D3648" s="76">
        <v>3.85</v>
      </c>
      <c r="E3648" s="53">
        <v>4.84</v>
      </c>
      <c r="F3648" s="12">
        <v>18.63</v>
      </c>
      <c r="G3648" s="12"/>
    </row>
    <row r="3649" customHeight="1" spans="1:7">
      <c r="A3649" s="12">
        <v>3645</v>
      </c>
      <c r="B3649" s="78" t="s">
        <v>34714</v>
      </c>
      <c r="C3649" s="24" t="s">
        <v>34762</v>
      </c>
      <c r="D3649" s="76">
        <v>10</v>
      </c>
      <c r="E3649" s="53">
        <v>4.84</v>
      </c>
      <c r="F3649" s="12">
        <v>48.4</v>
      </c>
      <c r="G3649" s="12"/>
    </row>
    <row r="3650" customHeight="1" spans="1:7">
      <c r="A3650" s="12">
        <v>3646</v>
      </c>
      <c r="B3650" s="78" t="s">
        <v>3540</v>
      </c>
      <c r="C3650" s="24" t="s">
        <v>34762</v>
      </c>
      <c r="D3650" s="76">
        <v>8.08</v>
      </c>
      <c r="E3650" s="53">
        <v>4.84</v>
      </c>
      <c r="F3650" s="12">
        <v>39.11</v>
      </c>
      <c r="G3650" s="12"/>
    </row>
    <row r="3651" customHeight="1" spans="1:7">
      <c r="A3651" s="12">
        <v>3647</v>
      </c>
      <c r="B3651" s="78" t="s">
        <v>34767</v>
      </c>
      <c r="C3651" s="24" t="s">
        <v>34762</v>
      </c>
      <c r="D3651" s="76">
        <v>27.5</v>
      </c>
      <c r="E3651" s="53">
        <v>4.84</v>
      </c>
      <c r="F3651" s="12">
        <v>133.1</v>
      </c>
      <c r="G3651" s="12"/>
    </row>
    <row r="3652" customHeight="1" spans="1:7">
      <c r="A3652" s="12">
        <v>3648</v>
      </c>
      <c r="B3652" s="78" t="s">
        <v>16495</v>
      </c>
      <c r="C3652" s="24" t="s">
        <v>34762</v>
      </c>
      <c r="D3652" s="76">
        <v>7.87</v>
      </c>
      <c r="E3652" s="53">
        <v>4.84</v>
      </c>
      <c r="F3652" s="12">
        <v>38.09</v>
      </c>
      <c r="G3652" s="12"/>
    </row>
    <row r="3653" customHeight="1" spans="1:7">
      <c r="A3653" s="12">
        <v>3649</v>
      </c>
      <c r="B3653" s="78" t="s">
        <v>34768</v>
      </c>
      <c r="C3653" s="24" t="s">
        <v>34762</v>
      </c>
      <c r="D3653" s="76">
        <v>8.51</v>
      </c>
      <c r="E3653" s="53">
        <v>4.84</v>
      </c>
      <c r="F3653" s="12">
        <v>41.19</v>
      </c>
      <c r="G3653" s="12"/>
    </row>
    <row r="3654" customHeight="1" spans="1:7">
      <c r="A3654" s="12">
        <v>3650</v>
      </c>
      <c r="B3654" s="78" t="s">
        <v>24976</v>
      </c>
      <c r="C3654" s="24" t="s">
        <v>34762</v>
      </c>
      <c r="D3654" s="76">
        <v>3.25</v>
      </c>
      <c r="E3654" s="53">
        <v>4.84</v>
      </c>
      <c r="F3654" s="12">
        <v>15.73</v>
      </c>
      <c r="G3654" s="12"/>
    </row>
    <row r="3655" customHeight="1" spans="1:7">
      <c r="A3655" s="12">
        <v>3651</v>
      </c>
      <c r="B3655" s="78" t="s">
        <v>34769</v>
      </c>
      <c r="C3655" s="24" t="s">
        <v>34762</v>
      </c>
      <c r="D3655" s="76">
        <v>19.11</v>
      </c>
      <c r="E3655" s="53">
        <v>4.84</v>
      </c>
      <c r="F3655" s="12">
        <v>92.49</v>
      </c>
      <c r="G3655" s="12"/>
    </row>
    <row r="3656" customHeight="1" spans="1:7">
      <c r="A3656" s="12">
        <v>3652</v>
      </c>
      <c r="B3656" s="78" t="s">
        <v>34770</v>
      </c>
      <c r="C3656" s="24" t="s">
        <v>34762</v>
      </c>
      <c r="D3656" s="76">
        <v>13.27</v>
      </c>
      <c r="E3656" s="53">
        <v>4.84</v>
      </c>
      <c r="F3656" s="12">
        <v>64.23</v>
      </c>
      <c r="G3656" s="12"/>
    </row>
    <row r="3657" customHeight="1" spans="1:7">
      <c r="A3657" s="12">
        <v>3653</v>
      </c>
      <c r="B3657" s="78" t="s">
        <v>34771</v>
      </c>
      <c r="C3657" s="24" t="s">
        <v>34762</v>
      </c>
      <c r="D3657" s="76">
        <v>10.04</v>
      </c>
      <c r="E3657" s="53">
        <v>4.84</v>
      </c>
      <c r="F3657" s="12">
        <v>48.59</v>
      </c>
      <c r="G3657" s="12"/>
    </row>
    <row r="3658" customHeight="1" spans="1:7">
      <c r="A3658" s="12">
        <v>3654</v>
      </c>
      <c r="B3658" s="78" t="s">
        <v>34772</v>
      </c>
      <c r="C3658" s="24" t="s">
        <v>34762</v>
      </c>
      <c r="D3658" s="76">
        <v>9.8</v>
      </c>
      <c r="E3658" s="53">
        <v>4.84</v>
      </c>
      <c r="F3658" s="12">
        <v>47.43</v>
      </c>
      <c r="G3658" s="12"/>
    </row>
    <row r="3659" customHeight="1" spans="1:7">
      <c r="A3659" s="12">
        <v>3655</v>
      </c>
      <c r="B3659" s="78" t="s">
        <v>34773</v>
      </c>
      <c r="C3659" s="24" t="s">
        <v>34762</v>
      </c>
      <c r="D3659" s="76">
        <v>12.41</v>
      </c>
      <c r="E3659" s="53">
        <v>4.84</v>
      </c>
      <c r="F3659" s="12">
        <v>60.06</v>
      </c>
      <c r="G3659" s="12"/>
    </row>
    <row r="3660" customHeight="1" spans="1:7">
      <c r="A3660" s="12">
        <v>3656</v>
      </c>
      <c r="B3660" s="78" t="s">
        <v>3866</v>
      </c>
      <c r="C3660" s="24" t="s">
        <v>34762</v>
      </c>
      <c r="D3660" s="76">
        <v>4.98</v>
      </c>
      <c r="E3660" s="53">
        <v>4.84</v>
      </c>
      <c r="F3660" s="12">
        <v>24.1</v>
      </c>
      <c r="G3660" s="12"/>
    </row>
    <row r="3661" customHeight="1" spans="1:7">
      <c r="A3661" s="12">
        <v>3657</v>
      </c>
      <c r="B3661" s="78" t="s">
        <v>34774</v>
      </c>
      <c r="C3661" s="24" t="s">
        <v>34762</v>
      </c>
      <c r="D3661" s="76">
        <v>3.67</v>
      </c>
      <c r="E3661" s="53">
        <v>4.84</v>
      </c>
      <c r="F3661" s="12">
        <v>17.76</v>
      </c>
      <c r="G3661" s="12"/>
    </row>
    <row r="3662" customHeight="1" spans="1:7">
      <c r="A3662" s="12">
        <v>3658</v>
      </c>
      <c r="B3662" s="78" t="s">
        <v>34775</v>
      </c>
      <c r="C3662" s="24" t="s">
        <v>34762</v>
      </c>
      <c r="D3662" s="76">
        <v>12.53</v>
      </c>
      <c r="E3662" s="53">
        <v>4.84</v>
      </c>
      <c r="F3662" s="12">
        <v>60.65</v>
      </c>
      <c r="G3662" s="12"/>
    </row>
    <row r="3663" customHeight="1" spans="1:7">
      <c r="A3663" s="12">
        <v>3659</v>
      </c>
      <c r="B3663" s="78" t="s">
        <v>34776</v>
      </c>
      <c r="C3663" s="24" t="s">
        <v>34762</v>
      </c>
      <c r="D3663" s="76">
        <v>15.65</v>
      </c>
      <c r="E3663" s="53">
        <v>4.84</v>
      </c>
      <c r="F3663" s="12">
        <v>75.75</v>
      </c>
      <c r="G3663" s="12"/>
    </row>
    <row r="3664" customHeight="1" spans="1:7">
      <c r="A3664" s="12">
        <v>3660</v>
      </c>
      <c r="B3664" s="78" t="s">
        <v>34777</v>
      </c>
      <c r="C3664" s="24" t="s">
        <v>34762</v>
      </c>
      <c r="D3664" s="76">
        <v>40.91</v>
      </c>
      <c r="E3664" s="53">
        <v>4.84</v>
      </c>
      <c r="F3664" s="12">
        <v>198</v>
      </c>
      <c r="G3664" s="12"/>
    </row>
    <row r="3665" customHeight="1" spans="1:7">
      <c r="A3665" s="12">
        <v>3661</v>
      </c>
      <c r="B3665" s="78" t="s">
        <v>3336</v>
      </c>
      <c r="C3665" s="24" t="s">
        <v>34762</v>
      </c>
      <c r="D3665" s="76">
        <v>11.83</v>
      </c>
      <c r="E3665" s="53">
        <v>4.84</v>
      </c>
      <c r="F3665" s="12">
        <v>57.26</v>
      </c>
      <c r="G3665" s="12"/>
    </row>
    <row r="3666" customHeight="1" spans="1:7">
      <c r="A3666" s="12">
        <v>3662</v>
      </c>
      <c r="B3666" s="78" t="s">
        <v>34778</v>
      </c>
      <c r="C3666" s="24" t="s">
        <v>34762</v>
      </c>
      <c r="D3666" s="76">
        <v>19.57</v>
      </c>
      <c r="E3666" s="53">
        <v>4.84</v>
      </c>
      <c r="F3666" s="12">
        <v>94.72</v>
      </c>
      <c r="G3666" s="12"/>
    </row>
    <row r="3667" customHeight="1" spans="1:7">
      <c r="A3667" s="12">
        <v>3663</v>
      </c>
      <c r="B3667" s="24" t="s">
        <v>34779</v>
      </c>
      <c r="C3667" s="24" t="s">
        <v>34762</v>
      </c>
      <c r="D3667" s="76">
        <v>20.87</v>
      </c>
      <c r="E3667" s="53">
        <v>4.84</v>
      </c>
      <c r="F3667" s="12">
        <v>101.01</v>
      </c>
      <c r="G3667" s="12"/>
    </row>
    <row r="3668" customHeight="1" spans="1:7">
      <c r="A3668" s="12">
        <v>3664</v>
      </c>
      <c r="B3668" s="78" t="s">
        <v>7308</v>
      </c>
      <c r="C3668" s="24" t="s">
        <v>34762</v>
      </c>
      <c r="D3668" s="76">
        <v>16.64</v>
      </c>
      <c r="E3668" s="53">
        <v>4.84</v>
      </c>
      <c r="F3668" s="12">
        <v>80.54</v>
      </c>
      <c r="G3668" s="12"/>
    </row>
    <row r="3669" customHeight="1" spans="1:7">
      <c r="A3669" s="12">
        <v>3665</v>
      </c>
      <c r="B3669" s="24" t="s">
        <v>4517</v>
      </c>
      <c r="C3669" s="24" t="s">
        <v>34762</v>
      </c>
      <c r="D3669" s="76">
        <v>10.48</v>
      </c>
      <c r="E3669" s="53">
        <v>4.84</v>
      </c>
      <c r="F3669" s="12">
        <v>50.72</v>
      </c>
      <c r="G3669" s="12"/>
    </row>
    <row r="3670" customHeight="1" spans="1:7">
      <c r="A3670" s="12">
        <v>3666</v>
      </c>
      <c r="B3670" s="78" t="s">
        <v>6197</v>
      </c>
      <c r="C3670" s="24" t="s">
        <v>34762</v>
      </c>
      <c r="D3670" s="76">
        <v>11.4</v>
      </c>
      <c r="E3670" s="53">
        <v>4.84</v>
      </c>
      <c r="F3670" s="12">
        <v>55.18</v>
      </c>
      <c r="G3670" s="12"/>
    </row>
    <row r="3671" customHeight="1" spans="1:7">
      <c r="A3671" s="12">
        <v>3667</v>
      </c>
      <c r="B3671" s="24" t="s">
        <v>34780</v>
      </c>
      <c r="C3671" s="24" t="s">
        <v>34762</v>
      </c>
      <c r="D3671" s="76">
        <v>26.65</v>
      </c>
      <c r="E3671" s="53">
        <v>4.84</v>
      </c>
      <c r="F3671" s="12">
        <v>128.99</v>
      </c>
      <c r="G3671" s="12"/>
    </row>
    <row r="3672" customHeight="1" spans="1:7">
      <c r="A3672" s="12">
        <v>3668</v>
      </c>
      <c r="B3672" s="78" t="s">
        <v>34781</v>
      </c>
      <c r="C3672" s="24" t="s">
        <v>34762</v>
      </c>
      <c r="D3672" s="76">
        <v>15.59</v>
      </c>
      <c r="E3672" s="53">
        <v>4.84</v>
      </c>
      <c r="F3672" s="12">
        <v>75.46</v>
      </c>
      <c r="G3672" s="12"/>
    </row>
    <row r="3673" customHeight="1" spans="1:7">
      <c r="A3673" s="12">
        <v>3669</v>
      </c>
      <c r="B3673" s="78" t="s">
        <v>34782</v>
      </c>
      <c r="C3673" s="24" t="s">
        <v>34762</v>
      </c>
      <c r="D3673" s="76">
        <v>28.57</v>
      </c>
      <c r="E3673" s="53">
        <v>4.84</v>
      </c>
      <c r="F3673" s="12">
        <v>138.28</v>
      </c>
      <c r="G3673" s="12"/>
    </row>
    <row r="3674" customHeight="1" spans="1:7">
      <c r="A3674" s="12">
        <v>3670</v>
      </c>
      <c r="B3674" s="78" t="s">
        <v>34783</v>
      </c>
      <c r="C3674" s="24" t="s">
        <v>34762</v>
      </c>
      <c r="D3674" s="76">
        <v>8.82</v>
      </c>
      <c r="E3674" s="53">
        <v>4.84</v>
      </c>
      <c r="F3674" s="12">
        <v>42.69</v>
      </c>
      <c r="G3674" s="12"/>
    </row>
    <row r="3675" customHeight="1" spans="1:7">
      <c r="A3675" s="12">
        <v>3671</v>
      </c>
      <c r="B3675" s="78" t="s">
        <v>34784</v>
      </c>
      <c r="C3675" s="24" t="s">
        <v>34762</v>
      </c>
      <c r="D3675" s="76">
        <v>8.56</v>
      </c>
      <c r="E3675" s="53">
        <v>4.84</v>
      </c>
      <c r="F3675" s="12">
        <v>41.43</v>
      </c>
      <c r="G3675" s="12"/>
    </row>
    <row r="3676" customHeight="1" spans="1:7">
      <c r="A3676" s="12">
        <v>3672</v>
      </c>
      <c r="B3676" s="78" t="s">
        <v>13242</v>
      </c>
      <c r="C3676" s="24" t="s">
        <v>34762</v>
      </c>
      <c r="D3676" s="76">
        <v>6.32</v>
      </c>
      <c r="E3676" s="53">
        <v>4.84</v>
      </c>
      <c r="F3676" s="12">
        <v>30.59</v>
      </c>
      <c r="G3676" s="12"/>
    </row>
    <row r="3677" customHeight="1" spans="1:7">
      <c r="A3677" s="12">
        <v>3673</v>
      </c>
      <c r="B3677" s="78" t="s">
        <v>34785</v>
      </c>
      <c r="C3677" s="24" t="s">
        <v>34762</v>
      </c>
      <c r="D3677" s="76">
        <v>11.81</v>
      </c>
      <c r="E3677" s="53">
        <v>4.84</v>
      </c>
      <c r="F3677" s="12">
        <v>57.16</v>
      </c>
      <c r="G3677" s="12"/>
    </row>
    <row r="3678" customHeight="1" spans="1:7">
      <c r="A3678" s="12">
        <v>3674</v>
      </c>
      <c r="B3678" s="78" t="s">
        <v>3950</v>
      </c>
      <c r="C3678" s="24" t="s">
        <v>34762</v>
      </c>
      <c r="D3678" s="76">
        <v>30.71</v>
      </c>
      <c r="E3678" s="53">
        <v>4.84</v>
      </c>
      <c r="F3678" s="12">
        <v>148.64</v>
      </c>
      <c r="G3678" s="12"/>
    </row>
    <row r="3679" customHeight="1" spans="1:7">
      <c r="A3679" s="12">
        <v>3675</v>
      </c>
      <c r="B3679" s="78" t="s">
        <v>4305</v>
      </c>
      <c r="C3679" s="24" t="s">
        <v>34762</v>
      </c>
      <c r="D3679" s="76">
        <v>7.63</v>
      </c>
      <c r="E3679" s="53">
        <v>4.84</v>
      </c>
      <c r="F3679" s="12">
        <v>36.93</v>
      </c>
      <c r="G3679" s="12"/>
    </row>
    <row r="3680" customHeight="1" spans="1:7">
      <c r="A3680" s="12">
        <v>3676</v>
      </c>
      <c r="B3680" s="78" t="s">
        <v>4272</v>
      </c>
      <c r="C3680" s="24" t="s">
        <v>34762</v>
      </c>
      <c r="D3680" s="76">
        <v>5.09</v>
      </c>
      <c r="E3680" s="53">
        <v>4.84</v>
      </c>
      <c r="F3680" s="12">
        <v>24.64</v>
      </c>
      <c r="G3680" s="12"/>
    </row>
    <row r="3681" customHeight="1" spans="1:7">
      <c r="A3681" s="12">
        <v>3677</v>
      </c>
      <c r="B3681" s="78" t="s">
        <v>34786</v>
      </c>
      <c r="C3681" s="24" t="s">
        <v>34762</v>
      </c>
      <c r="D3681" s="76">
        <v>12.7</v>
      </c>
      <c r="E3681" s="53">
        <v>4.84</v>
      </c>
      <c r="F3681" s="12">
        <v>61.47</v>
      </c>
      <c r="G3681" s="12"/>
    </row>
    <row r="3682" customHeight="1" spans="1:7">
      <c r="A3682" s="12">
        <v>3678</v>
      </c>
      <c r="B3682" s="78" t="s">
        <v>2306</v>
      </c>
      <c r="C3682" s="24" t="s">
        <v>34762</v>
      </c>
      <c r="D3682" s="76">
        <v>13.39</v>
      </c>
      <c r="E3682" s="53">
        <v>4.84</v>
      </c>
      <c r="F3682" s="12">
        <v>64.81</v>
      </c>
      <c r="G3682" s="12"/>
    </row>
    <row r="3683" customHeight="1" spans="1:7">
      <c r="A3683" s="12">
        <v>3679</v>
      </c>
      <c r="B3683" s="78" t="s">
        <v>34787</v>
      </c>
      <c r="C3683" s="24" t="s">
        <v>34762</v>
      </c>
      <c r="D3683" s="76">
        <v>10.1</v>
      </c>
      <c r="E3683" s="53">
        <v>4.84</v>
      </c>
      <c r="F3683" s="12">
        <v>48.88</v>
      </c>
      <c r="G3683" s="12"/>
    </row>
    <row r="3684" customHeight="1" spans="1:7">
      <c r="A3684" s="12">
        <v>3680</v>
      </c>
      <c r="B3684" s="78" t="s">
        <v>3410</v>
      </c>
      <c r="C3684" s="24" t="s">
        <v>34762</v>
      </c>
      <c r="D3684" s="76">
        <v>8.34</v>
      </c>
      <c r="E3684" s="53">
        <v>4.84</v>
      </c>
      <c r="F3684" s="12">
        <v>40.37</v>
      </c>
      <c r="G3684" s="12"/>
    </row>
    <row r="3685" customHeight="1" spans="1:7">
      <c r="A3685" s="12">
        <v>3681</v>
      </c>
      <c r="B3685" s="78" t="s">
        <v>34788</v>
      </c>
      <c r="C3685" s="24" t="s">
        <v>34762</v>
      </c>
      <c r="D3685" s="76">
        <v>5.07</v>
      </c>
      <c r="E3685" s="53">
        <v>4.84</v>
      </c>
      <c r="F3685" s="12">
        <v>24.54</v>
      </c>
      <c r="G3685" s="12"/>
    </row>
    <row r="3686" customHeight="1" spans="1:7">
      <c r="A3686" s="12">
        <v>3682</v>
      </c>
      <c r="B3686" s="78" t="s">
        <v>3953</v>
      </c>
      <c r="C3686" s="24" t="s">
        <v>34762</v>
      </c>
      <c r="D3686" s="76">
        <v>14.09</v>
      </c>
      <c r="E3686" s="53">
        <v>4.84</v>
      </c>
      <c r="F3686" s="12">
        <v>68.2</v>
      </c>
      <c r="G3686" s="12"/>
    </row>
    <row r="3687" customHeight="1" spans="1:7">
      <c r="A3687" s="12">
        <v>3683</v>
      </c>
      <c r="B3687" s="78" t="s">
        <v>34789</v>
      </c>
      <c r="C3687" s="24" t="s">
        <v>34762</v>
      </c>
      <c r="D3687" s="76">
        <v>3.17</v>
      </c>
      <c r="E3687" s="53">
        <v>4.84</v>
      </c>
      <c r="F3687" s="12">
        <v>15.34</v>
      </c>
      <c r="G3687" s="12"/>
    </row>
    <row r="3688" customHeight="1" spans="1:7">
      <c r="A3688" s="12">
        <v>3684</v>
      </c>
      <c r="B3688" s="24" t="s">
        <v>4145</v>
      </c>
      <c r="C3688" s="24" t="s">
        <v>34762</v>
      </c>
      <c r="D3688" s="76">
        <v>17.74</v>
      </c>
      <c r="E3688" s="53">
        <v>4.84</v>
      </c>
      <c r="F3688" s="12">
        <v>85.86</v>
      </c>
      <c r="G3688" s="12"/>
    </row>
    <row r="3689" customHeight="1" spans="1:7">
      <c r="A3689" s="12">
        <v>3685</v>
      </c>
      <c r="B3689" s="78" t="s">
        <v>34790</v>
      </c>
      <c r="C3689" s="24" t="s">
        <v>34762</v>
      </c>
      <c r="D3689" s="76">
        <v>14.64</v>
      </c>
      <c r="E3689" s="53">
        <v>4.84</v>
      </c>
      <c r="F3689" s="12">
        <v>70.86</v>
      </c>
      <c r="G3689" s="12"/>
    </row>
    <row r="3690" customHeight="1" spans="1:7">
      <c r="A3690" s="12">
        <v>3686</v>
      </c>
      <c r="B3690" s="78" t="s">
        <v>34791</v>
      </c>
      <c r="C3690" s="24" t="s">
        <v>34762</v>
      </c>
      <c r="D3690" s="76">
        <v>23.7</v>
      </c>
      <c r="E3690" s="53">
        <v>4.84</v>
      </c>
      <c r="F3690" s="12">
        <v>114.71</v>
      </c>
      <c r="G3690" s="12"/>
    </row>
    <row r="3691" customHeight="1" spans="1:7">
      <c r="A3691" s="12">
        <v>3687</v>
      </c>
      <c r="B3691" s="78" t="s">
        <v>34792</v>
      </c>
      <c r="C3691" s="24" t="s">
        <v>34762</v>
      </c>
      <c r="D3691" s="76">
        <v>3.84</v>
      </c>
      <c r="E3691" s="53">
        <v>4.84</v>
      </c>
      <c r="F3691" s="12">
        <v>18.59</v>
      </c>
      <c r="G3691" s="12"/>
    </row>
    <row r="3692" customHeight="1" spans="1:7">
      <c r="A3692" s="12">
        <v>3688</v>
      </c>
      <c r="B3692" s="78" t="s">
        <v>15477</v>
      </c>
      <c r="C3692" s="24" t="s">
        <v>34762</v>
      </c>
      <c r="D3692" s="76">
        <v>7.2</v>
      </c>
      <c r="E3692" s="53">
        <v>4.84</v>
      </c>
      <c r="F3692" s="12">
        <v>34.85</v>
      </c>
      <c r="G3692" s="12"/>
    </row>
    <row r="3693" customHeight="1" spans="1:7">
      <c r="A3693" s="12">
        <v>3689</v>
      </c>
      <c r="B3693" s="78" t="s">
        <v>4523</v>
      </c>
      <c r="C3693" s="24" t="s">
        <v>34762</v>
      </c>
      <c r="D3693" s="76">
        <v>6.91</v>
      </c>
      <c r="E3693" s="53">
        <v>4.84</v>
      </c>
      <c r="F3693" s="12">
        <v>33.44</v>
      </c>
      <c r="G3693" s="12"/>
    </row>
    <row r="3694" customHeight="1" spans="1:7">
      <c r="A3694" s="12">
        <v>3690</v>
      </c>
      <c r="B3694" s="78" t="s">
        <v>5313</v>
      </c>
      <c r="C3694" s="24" t="s">
        <v>34762</v>
      </c>
      <c r="D3694" s="76">
        <v>4.22</v>
      </c>
      <c r="E3694" s="53">
        <v>4.84</v>
      </c>
      <c r="F3694" s="12">
        <v>20.42</v>
      </c>
      <c r="G3694" s="12"/>
    </row>
    <row r="3695" customHeight="1" spans="1:7">
      <c r="A3695" s="12">
        <v>3691</v>
      </c>
      <c r="B3695" s="78" t="s">
        <v>34793</v>
      </c>
      <c r="C3695" s="24" t="s">
        <v>34762</v>
      </c>
      <c r="D3695" s="76">
        <v>23.45</v>
      </c>
      <c r="E3695" s="53">
        <v>4.84</v>
      </c>
      <c r="F3695" s="12">
        <v>113.5</v>
      </c>
      <c r="G3695" s="12"/>
    </row>
    <row r="3696" customHeight="1" spans="1:7">
      <c r="A3696" s="12">
        <v>3692</v>
      </c>
      <c r="B3696" s="78" t="s">
        <v>3945</v>
      </c>
      <c r="C3696" s="24" t="s">
        <v>34762</v>
      </c>
      <c r="D3696" s="76">
        <v>5.57</v>
      </c>
      <c r="E3696" s="53">
        <v>4.84</v>
      </c>
      <c r="F3696" s="12">
        <v>26.96</v>
      </c>
      <c r="G3696" s="12"/>
    </row>
    <row r="3697" customHeight="1" spans="1:7">
      <c r="A3697" s="12">
        <v>3693</v>
      </c>
      <c r="B3697" s="78" t="s">
        <v>34794</v>
      </c>
      <c r="C3697" s="24" t="s">
        <v>34762</v>
      </c>
      <c r="D3697" s="76">
        <v>16.62</v>
      </c>
      <c r="E3697" s="53">
        <v>4.84</v>
      </c>
      <c r="F3697" s="12">
        <v>80.44</v>
      </c>
      <c r="G3697" s="12"/>
    </row>
    <row r="3698" customHeight="1" spans="1:7">
      <c r="A3698" s="12">
        <v>3694</v>
      </c>
      <c r="B3698" s="78" t="s">
        <v>33090</v>
      </c>
      <c r="C3698" s="24" t="s">
        <v>34762</v>
      </c>
      <c r="D3698" s="76">
        <v>30.32</v>
      </c>
      <c r="E3698" s="53">
        <v>4.84</v>
      </c>
      <c r="F3698" s="12">
        <v>146.75</v>
      </c>
      <c r="G3698" s="12"/>
    </row>
    <row r="3699" customHeight="1" spans="1:7">
      <c r="A3699" s="12">
        <v>3695</v>
      </c>
      <c r="B3699" s="78" t="s">
        <v>3893</v>
      </c>
      <c r="C3699" s="24" t="s">
        <v>34762</v>
      </c>
      <c r="D3699" s="76">
        <v>11.81</v>
      </c>
      <c r="E3699" s="53">
        <v>4.84</v>
      </c>
      <c r="F3699" s="12">
        <v>57.16</v>
      </c>
      <c r="G3699" s="12"/>
    </row>
    <row r="3700" customHeight="1" spans="1:7">
      <c r="A3700" s="12">
        <v>3696</v>
      </c>
      <c r="B3700" s="78" t="s">
        <v>3954</v>
      </c>
      <c r="C3700" s="24" t="s">
        <v>34762</v>
      </c>
      <c r="D3700" s="76">
        <v>1.17</v>
      </c>
      <c r="E3700" s="53">
        <v>4.84</v>
      </c>
      <c r="F3700" s="12">
        <v>5.66</v>
      </c>
      <c r="G3700" s="12"/>
    </row>
    <row r="3701" customHeight="1" spans="1:7">
      <c r="A3701" s="12">
        <v>3697</v>
      </c>
      <c r="B3701" s="78" t="s">
        <v>34795</v>
      </c>
      <c r="C3701" s="24" t="s">
        <v>34762</v>
      </c>
      <c r="D3701" s="76">
        <v>17.66</v>
      </c>
      <c r="E3701" s="53">
        <v>4.84</v>
      </c>
      <c r="F3701" s="12">
        <v>85.47</v>
      </c>
      <c r="G3701" s="12"/>
    </row>
    <row r="3702" customHeight="1" spans="1:7">
      <c r="A3702" s="12">
        <v>3698</v>
      </c>
      <c r="B3702" s="24" t="s">
        <v>34796</v>
      </c>
      <c r="C3702" s="24" t="s">
        <v>34762</v>
      </c>
      <c r="D3702" s="76">
        <v>3.12</v>
      </c>
      <c r="E3702" s="53">
        <v>4.84</v>
      </c>
      <c r="F3702" s="12">
        <v>15.1</v>
      </c>
      <c r="G3702" s="12"/>
    </row>
    <row r="3703" customHeight="1" spans="1:7">
      <c r="A3703" s="12">
        <v>3699</v>
      </c>
      <c r="B3703" s="78" t="s">
        <v>14288</v>
      </c>
      <c r="C3703" s="24" t="s">
        <v>34762</v>
      </c>
      <c r="D3703" s="76">
        <v>4.04</v>
      </c>
      <c r="E3703" s="53">
        <v>4.84</v>
      </c>
      <c r="F3703" s="12">
        <v>19.55</v>
      </c>
      <c r="G3703" s="12"/>
    </row>
    <row r="3704" customHeight="1" spans="1:7">
      <c r="A3704" s="12">
        <v>3700</v>
      </c>
      <c r="B3704" s="78" t="s">
        <v>34797</v>
      </c>
      <c r="C3704" s="24" t="s">
        <v>34762</v>
      </c>
      <c r="D3704" s="76">
        <v>6.99</v>
      </c>
      <c r="E3704" s="53">
        <v>4.84</v>
      </c>
      <c r="F3704" s="12">
        <v>33.83</v>
      </c>
      <c r="G3704" s="12"/>
    </row>
    <row r="3705" customHeight="1" spans="1:7">
      <c r="A3705" s="12">
        <v>3701</v>
      </c>
      <c r="B3705" s="78" t="s">
        <v>34798</v>
      </c>
      <c r="C3705" s="24" t="s">
        <v>34762</v>
      </c>
      <c r="D3705" s="76">
        <v>6.29</v>
      </c>
      <c r="E3705" s="53">
        <v>4.84</v>
      </c>
      <c r="F3705" s="12">
        <v>30.44</v>
      </c>
      <c r="G3705" s="12"/>
    </row>
    <row r="3706" customHeight="1" spans="1:7">
      <c r="A3706" s="12">
        <v>3702</v>
      </c>
      <c r="B3706" s="24" t="s">
        <v>34799</v>
      </c>
      <c r="C3706" s="24" t="s">
        <v>34762</v>
      </c>
      <c r="D3706" s="76">
        <v>34.84</v>
      </c>
      <c r="E3706" s="53">
        <v>4.84</v>
      </c>
      <c r="F3706" s="12">
        <v>168.63</v>
      </c>
      <c r="G3706" s="12"/>
    </row>
    <row r="3707" s="3" customFormat="1" customHeight="1" spans="1:7">
      <c r="A3707" s="12">
        <v>3703</v>
      </c>
      <c r="B3707" s="78" t="s">
        <v>34800</v>
      </c>
      <c r="C3707" s="24" t="s">
        <v>34762</v>
      </c>
      <c r="D3707" s="76">
        <v>10.73</v>
      </c>
      <c r="E3707" s="53">
        <v>4.84</v>
      </c>
      <c r="F3707" s="12">
        <v>51.93</v>
      </c>
      <c r="G3707" s="12"/>
    </row>
    <row r="3708" customHeight="1" spans="1:7">
      <c r="A3708" s="12">
        <v>3704</v>
      </c>
      <c r="B3708" s="78" t="s">
        <v>3931</v>
      </c>
      <c r="C3708" s="24" t="s">
        <v>34762</v>
      </c>
      <c r="D3708" s="76">
        <v>7.28</v>
      </c>
      <c r="E3708" s="53">
        <v>4.84</v>
      </c>
      <c r="F3708" s="12">
        <v>35.24</v>
      </c>
      <c r="G3708" s="12"/>
    </row>
    <row r="3709" customHeight="1" spans="1:7">
      <c r="A3709" s="12">
        <v>3705</v>
      </c>
      <c r="B3709" s="78" t="s">
        <v>34801</v>
      </c>
      <c r="C3709" s="24" t="s">
        <v>34762</v>
      </c>
      <c r="D3709" s="76">
        <v>16.72</v>
      </c>
      <c r="E3709" s="53">
        <v>4.84</v>
      </c>
      <c r="F3709" s="12">
        <v>80.92</v>
      </c>
      <c r="G3709" s="12"/>
    </row>
    <row r="3710" customHeight="1" spans="1:7">
      <c r="A3710" s="12">
        <v>3706</v>
      </c>
      <c r="B3710" s="78" t="s">
        <v>6195</v>
      </c>
      <c r="C3710" s="24" t="s">
        <v>34762</v>
      </c>
      <c r="D3710" s="76">
        <v>2.3</v>
      </c>
      <c r="E3710" s="53">
        <v>4.84</v>
      </c>
      <c r="F3710" s="12">
        <v>11.13</v>
      </c>
      <c r="G3710" s="12"/>
    </row>
    <row r="3711" customHeight="1" spans="1:7">
      <c r="A3711" s="12">
        <v>3707</v>
      </c>
      <c r="B3711" s="78" t="s">
        <v>34802</v>
      </c>
      <c r="C3711" s="24" t="s">
        <v>34762</v>
      </c>
      <c r="D3711" s="76">
        <v>10.87</v>
      </c>
      <c r="E3711" s="53">
        <v>4.84</v>
      </c>
      <c r="F3711" s="12">
        <v>52.61</v>
      </c>
      <c r="G3711" s="12"/>
    </row>
    <row r="3712" customHeight="1" spans="1:7">
      <c r="A3712" s="12">
        <v>3708</v>
      </c>
      <c r="B3712" s="78" t="s">
        <v>34803</v>
      </c>
      <c r="C3712" s="24" t="s">
        <v>34762</v>
      </c>
      <c r="D3712" s="76">
        <v>3.23</v>
      </c>
      <c r="E3712" s="53">
        <v>4.84</v>
      </c>
      <c r="F3712" s="12">
        <v>15.63</v>
      </c>
      <c r="G3712" s="12"/>
    </row>
    <row r="3713" customHeight="1" spans="1:7">
      <c r="A3713" s="12">
        <v>3709</v>
      </c>
      <c r="B3713" s="78" t="s">
        <v>14526</v>
      </c>
      <c r="C3713" s="24" t="s">
        <v>34762</v>
      </c>
      <c r="D3713" s="76">
        <v>10.42</v>
      </c>
      <c r="E3713" s="53">
        <v>4.84</v>
      </c>
      <c r="F3713" s="12">
        <v>50.43</v>
      </c>
      <c r="G3713" s="12"/>
    </row>
    <row r="3714" customHeight="1" spans="1:7">
      <c r="A3714" s="12">
        <v>3710</v>
      </c>
      <c r="B3714" s="78" t="s">
        <v>3487</v>
      </c>
      <c r="C3714" s="24" t="s">
        <v>34762</v>
      </c>
      <c r="D3714" s="76">
        <v>17.68</v>
      </c>
      <c r="E3714" s="53">
        <v>4.84</v>
      </c>
      <c r="F3714" s="12">
        <v>85.57</v>
      </c>
      <c r="G3714" s="12"/>
    </row>
    <row r="3715" customHeight="1" spans="1:7">
      <c r="A3715" s="12">
        <v>3711</v>
      </c>
      <c r="B3715" s="78" t="s">
        <v>34804</v>
      </c>
      <c r="C3715" s="24" t="s">
        <v>34762</v>
      </c>
      <c r="D3715" s="76">
        <v>18.72</v>
      </c>
      <c r="E3715" s="53">
        <v>4.84</v>
      </c>
      <c r="F3715" s="12">
        <v>90.6</v>
      </c>
      <c r="G3715" s="12"/>
    </row>
    <row r="3716" customHeight="1" spans="1:7">
      <c r="A3716" s="12">
        <v>3712</v>
      </c>
      <c r="B3716" s="78" t="s">
        <v>34805</v>
      </c>
      <c r="C3716" s="24" t="s">
        <v>34762</v>
      </c>
      <c r="D3716" s="76">
        <v>10</v>
      </c>
      <c r="E3716" s="53">
        <v>4.84</v>
      </c>
      <c r="F3716" s="12">
        <v>48.4</v>
      </c>
      <c r="G3716" s="12"/>
    </row>
    <row r="3717" customHeight="1" spans="1:7">
      <c r="A3717" s="12">
        <v>3713</v>
      </c>
      <c r="B3717" s="78" t="s">
        <v>34806</v>
      </c>
      <c r="C3717" s="24" t="s">
        <v>34762</v>
      </c>
      <c r="D3717" s="76">
        <v>10.19</v>
      </c>
      <c r="E3717" s="53">
        <v>4.84</v>
      </c>
      <c r="F3717" s="12">
        <v>49.32</v>
      </c>
      <c r="G3717" s="12"/>
    </row>
    <row r="3718" customHeight="1" spans="1:7">
      <c r="A3718" s="12">
        <v>3714</v>
      </c>
      <c r="B3718" s="62" t="s">
        <v>34807</v>
      </c>
      <c r="C3718" s="79" t="s">
        <v>34678</v>
      </c>
      <c r="D3718" s="76">
        <v>11.17</v>
      </c>
      <c r="E3718" s="53">
        <v>4.84</v>
      </c>
      <c r="F3718" s="12">
        <v>54.06</v>
      </c>
      <c r="G3718" s="12"/>
    </row>
    <row r="3719" customHeight="1" spans="1:7">
      <c r="A3719" s="12">
        <v>3715</v>
      </c>
      <c r="B3719" s="62" t="s">
        <v>34808</v>
      </c>
      <c r="C3719" s="79" t="s">
        <v>34678</v>
      </c>
      <c r="D3719" s="76">
        <v>56.56</v>
      </c>
      <c r="E3719" s="53">
        <v>4.84</v>
      </c>
      <c r="F3719" s="12">
        <v>273.75</v>
      </c>
      <c r="G3719" s="12"/>
    </row>
    <row r="3720" customHeight="1" spans="1:7">
      <c r="A3720" s="12">
        <v>3716</v>
      </c>
      <c r="B3720" s="62" t="s">
        <v>34809</v>
      </c>
      <c r="C3720" s="79" t="s">
        <v>34678</v>
      </c>
      <c r="D3720" s="76">
        <v>4.7</v>
      </c>
      <c r="E3720" s="53">
        <v>4.84</v>
      </c>
      <c r="F3720" s="12">
        <v>22.75</v>
      </c>
      <c r="G3720" s="12"/>
    </row>
    <row r="3721" customHeight="1" spans="1:7">
      <c r="A3721" s="12">
        <v>3717</v>
      </c>
      <c r="B3721" s="62" t="s">
        <v>34810</v>
      </c>
      <c r="C3721" s="79" t="s">
        <v>34678</v>
      </c>
      <c r="D3721" s="76">
        <v>12.43</v>
      </c>
      <c r="E3721" s="53">
        <v>4.84</v>
      </c>
      <c r="F3721" s="12">
        <v>60.16</v>
      </c>
      <c r="G3721" s="12"/>
    </row>
    <row r="3722" customHeight="1" spans="1:7">
      <c r="A3722" s="12">
        <v>3718</v>
      </c>
      <c r="B3722" s="62" t="s">
        <v>34811</v>
      </c>
      <c r="C3722" s="79" t="s">
        <v>34678</v>
      </c>
      <c r="D3722" s="76">
        <v>8.86</v>
      </c>
      <c r="E3722" s="53">
        <v>4.84</v>
      </c>
      <c r="F3722" s="12">
        <v>42.88</v>
      </c>
      <c r="G3722" s="12"/>
    </row>
    <row r="3723" customHeight="1" spans="1:7">
      <c r="A3723" s="12">
        <v>3719</v>
      </c>
      <c r="B3723" s="62" t="s">
        <v>34812</v>
      </c>
      <c r="C3723" s="79" t="s">
        <v>34678</v>
      </c>
      <c r="D3723" s="76">
        <v>20.65</v>
      </c>
      <c r="E3723" s="53">
        <v>4.84</v>
      </c>
      <c r="F3723" s="12">
        <v>99.95</v>
      </c>
      <c r="G3723" s="12"/>
    </row>
    <row r="3724" customHeight="1" spans="1:7">
      <c r="A3724" s="12">
        <v>3720</v>
      </c>
      <c r="B3724" s="62" t="s">
        <v>34813</v>
      </c>
      <c r="C3724" s="79" t="s">
        <v>34678</v>
      </c>
      <c r="D3724" s="76">
        <v>7.75</v>
      </c>
      <c r="E3724" s="53">
        <v>4.84</v>
      </c>
      <c r="F3724" s="12">
        <v>37.51</v>
      </c>
      <c r="G3724" s="12"/>
    </row>
    <row r="3725" customHeight="1" spans="1:7">
      <c r="A3725" s="12">
        <v>3721</v>
      </c>
      <c r="B3725" s="62" t="s">
        <v>3474</v>
      </c>
      <c r="C3725" s="79" t="s">
        <v>34678</v>
      </c>
      <c r="D3725" s="76">
        <v>15.53</v>
      </c>
      <c r="E3725" s="53">
        <v>4.84</v>
      </c>
      <c r="F3725" s="12">
        <v>75.17</v>
      </c>
      <c r="G3725" s="12"/>
    </row>
    <row r="3726" customHeight="1" spans="1:7">
      <c r="A3726" s="12">
        <v>3722</v>
      </c>
      <c r="B3726" s="62" t="s">
        <v>34814</v>
      </c>
      <c r="C3726" s="79" t="s">
        <v>34678</v>
      </c>
      <c r="D3726" s="76">
        <v>15.2</v>
      </c>
      <c r="E3726" s="53">
        <v>4.84</v>
      </c>
      <c r="F3726" s="12">
        <v>73.57</v>
      </c>
      <c r="G3726" s="12"/>
    </row>
    <row r="3727" customHeight="1" spans="1:7">
      <c r="A3727" s="12">
        <v>3723</v>
      </c>
      <c r="B3727" s="62" t="s">
        <v>34815</v>
      </c>
      <c r="C3727" s="79" t="s">
        <v>34678</v>
      </c>
      <c r="D3727" s="76">
        <v>17.68</v>
      </c>
      <c r="E3727" s="53">
        <v>4.84</v>
      </c>
      <c r="F3727" s="12">
        <v>85.57</v>
      </c>
      <c r="G3727" s="12"/>
    </row>
    <row r="3728" customHeight="1" spans="1:7">
      <c r="A3728" s="12">
        <v>3724</v>
      </c>
      <c r="B3728" s="62" t="s">
        <v>34816</v>
      </c>
      <c r="C3728" s="79" t="s">
        <v>34678</v>
      </c>
      <c r="D3728" s="76">
        <v>16.49</v>
      </c>
      <c r="E3728" s="53">
        <v>4.84</v>
      </c>
      <c r="F3728" s="12">
        <v>79.81</v>
      </c>
      <c r="G3728" s="12"/>
    </row>
    <row r="3729" customHeight="1" spans="1:7">
      <c r="A3729" s="12">
        <v>3725</v>
      </c>
      <c r="B3729" s="62" t="s">
        <v>34817</v>
      </c>
      <c r="C3729" s="79" t="s">
        <v>34678</v>
      </c>
      <c r="D3729" s="76">
        <v>11.79</v>
      </c>
      <c r="E3729" s="53">
        <v>4.84</v>
      </c>
      <c r="F3729" s="12">
        <v>57.06</v>
      </c>
      <c r="G3729" s="12"/>
    </row>
    <row r="3730" customHeight="1" spans="1:7">
      <c r="A3730" s="12">
        <v>3726</v>
      </c>
      <c r="B3730" s="62" t="s">
        <v>34652</v>
      </c>
      <c r="C3730" s="79" t="s">
        <v>34678</v>
      </c>
      <c r="D3730" s="76">
        <v>17.73</v>
      </c>
      <c r="E3730" s="53">
        <v>4.84</v>
      </c>
      <c r="F3730" s="12">
        <v>85.81</v>
      </c>
      <c r="G3730" s="12"/>
    </row>
    <row r="3731" customHeight="1" spans="1:7">
      <c r="A3731" s="12">
        <v>3727</v>
      </c>
      <c r="B3731" s="62" t="s">
        <v>34818</v>
      </c>
      <c r="C3731" s="79" t="s">
        <v>34678</v>
      </c>
      <c r="D3731" s="76">
        <v>26.24</v>
      </c>
      <c r="E3731" s="53">
        <v>4.84</v>
      </c>
      <c r="F3731" s="12">
        <v>127</v>
      </c>
      <c r="G3731" s="12"/>
    </row>
    <row r="3732" customHeight="1" spans="1:7">
      <c r="A3732" s="12">
        <v>3728</v>
      </c>
      <c r="B3732" s="62" t="s">
        <v>34819</v>
      </c>
      <c r="C3732" s="79" t="s">
        <v>34678</v>
      </c>
      <c r="D3732" s="76">
        <v>2.59</v>
      </c>
      <c r="E3732" s="53">
        <v>4.84</v>
      </c>
      <c r="F3732" s="12">
        <v>12.54</v>
      </c>
      <c r="G3732" s="12"/>
    </row>
    <row r="3733" customHeight="1" spans="1:7">
      <c r="A3733" s="12">
        <v>3729</v>
      </c>
      <c r="B3733" s="62" t="s">
        <v>34820</v>
      </c>
      <c r="C3733" s="79" t="s">
        <v>34678</v>
      </c>
      <c r="D3733" s="76">
        <v>13.12</v>
      </c>
      <c r="E3733" s="53">
        <v>4.84</v>
      </c>
      <c r="F3733" s="12">
        <v>63.5</v>
      </c>
      <c r="G3733" s="12"/>
    </row>
    <row r="3734" customHeight="1" spans="1:7">
      <c r="A3734" s="12">
        <v>3730</v>
      </c>
      <c r="B3734" s="24" t="s">
        <v>34676</v>
      </c>
      <c r="C3734" s="24" t="s">
        <v>34678</v>
      </c>
      <c r="D3734" s="76">
        <v>14.5</v>
      </c>
      <c r="E3734" s="53">
        <v>4.84</v>
      </c>
      <c r="F3734" s="12">
        <v>70.18</v>
      </c>
      <c r="G3734" s="12"/>
    </row>
    <row r="3735" customHeight="1" spans="1:7">
      <c r="A3735" s="12">
        <v>3731</v>
      </c>
      <c r="B3735" s="62" t="s">
        <v>34821</v>
      </c>
      <c r="C3735" s="79" t="s">
        <v>34678</v>
      </c>
      <c r="D3735" s="76">
        <v>16.05</v>
      </c>
      <c r="E3735" s="53">
        <v>4.84</v>
      </c>
      <c r="F3735" s="12">
        <v>77.68</v>
      </c>
      <c r="G3735" s="12"/>
    </row>
    <row r="3736" customHeight="1" spans="1:7">
      <c r="A3736" s="12">
        <v>3732</v>
      </c>
      <c r="B3736" s="62" t="s">
        <v>34822</v>
      </c>
      <c r="C3736" s="79" t="s">
        <v>34678</v>
      </c>
      <c r="D3736" s="76">
        <v>4.91</v>
      </c>
      <c r="E3736" s="53">
        <v>4.84</v>
      </c>
      <c r="F3736" s="12">
        <v>23.76</v>
      </c>
      <c r="G3736" s="12"/>
    </row>
    <row r="3737" customHeight="1" spans="1:7">
      <c r="A3737" s="12">
        <v>3733</v>
      </c>
      <c r="B3737" s="62" t="s">
        <v>33090</v>
      </c>
      <c r="C3737" s="79" t="s">
        <v>34678</v>
      </c>
      <c r="D3737" s="76">
        <v>15.64</v>
      </c>
      <c r="E3737" s="53">
        <v>4.84</v>
      </c>
      <c r="F3737" s="12">
        <v>75.7</v>
      </c>
      <c r="G3737" s="12"/>
    </row>
    <row r="3738" customHeight="1" spans="1:7">
      <c r="A3738" s="12">
        <v>3734</v>
      </c>
      <c r="B3738" s="62" t="s">
        <v>34823</v>
      </c>
      <c r="C3738" s="79" t="s">
        <v>34678</v>
      </c>
      <c r="D3738" s="76">
        <v>10.8</v>
      </c>
      <c r="E3738" s="53">
        <v>4.84</v>
      </c>
      <c r="F3738" s="12">
        <v>52.27</v>
      </c>
      <c r="G3738" s="12"/>
    </row>
    <row r="3739" customHeight="1" spans="1:7">
      <c r="A3739" s="12">
        <v>3735</v>
      </c>
      <c r="B3739" s="24" t="s">
        <v>34791</v>
      </c>
      <c r="C3739" s="24" t="s">
        <v>34678</v>
      </c>
      <c r="D3739" s="76">
        <v>15.65</v>
      </c>
      <c r="E3739" s="53">
        <v>4.84</v>
      </c>
      <c r="F3739" s="12">
        <v>75.75</v>
      </c>
      <c r="G3739" s="12"/>
    </row>
    <row r="3740" customHeight="1" spans="1:7">
      <c r="A3740" s="12">
        <v>3736</v>
      </c>
      <c r="B3740" s="62" t="s">
        <v>5916</v>
      </c>
      <c r="C3740" s="79" t="s">
        <v>34678</v>
      </c>
      <c r="D3740" s="76">
        <v>5.09</v>
      </c>
      <c r="E3740" s="53">
        <v>4.84</v>
      </c>
      <c r="F3740" s="12">
        <v>24.64</v>
      </c>
      <c r="G3740" s="12"/>
    </row>
    <row r="3741" customHeight="1" spans="1:7">
      <c r="A3741" s="12">
        <v>3737</v>
      </c>
      <c r="B3741" s="62" t="s">
        <v>34824</v>
      </c>
      <c r="C3741" s="79" t="s">
        <v>34678</v>
      </c>
      <c r="D3741" s="76">
        <v>12.54</v>
      </c>
      <c r="E3741" s="53">
        <v>4.84</v>
      </c>
      <c r="F3741" s="12">
        <v>60.69</v>
      </c>
      <c r="G3741" s="12"/>
    </row>
    <row r="3742" customHeight="1" spans="1:7">
      <c r="A3742" s="12">
        <v>3738</v>
      </c>
      <c r="B3742" s="62" t="s">
        <v>34825</v>
      </c>
      <c r="C3742" s="79" t="s">
        <v>34678</v>
      </c>
      <c r="D3742" s="76">
        <v>18.06</v>
      </c>
      <c r="E3742" s="53">
        <v>4.84</v>
      </c>
      <c r="F3742" s="12">
        <v>87.41</v>
      </c>
      <c r="G3742" s="12"/>
    </row>
    <row r="3743" customHeight="1" spans="1:7">
      <c r="A3743" s="12">
        <v>3739</v>
      </c>
      <c r="B3743" s="62" t="s">
        <v>34826</v>
      </c>
      <c r="C3743" s="79" t="s">
        <v>34678</v>
      </c>
      <c r="D3743" s="76">
        <v>12.41</v>
      </c>
      <c r="E3743" s="53">
        <v>4.84</v>
      </c>
      <c r="F3743" s="12">
        <v>60.06</v>
      </c>
      <c r="G3743" s="12"/>
    </row>
    <row r="3744" customHeight="1" spans="1:7">
      <c r="A3744" s="12">
        <v>3740</v>
      </c>
      <c r="B3744" s="62" t="s">
        <v>34827</v>
      </c>
      <c r="C3744" s="79" t="s">
        <v>34678</v>
      </c>
      <c r="D3744" s="76">
        <v>7.52</v>
      </c>
      <c r="E3744" s="53">
        <v>4.84</v>
      </c>
      <c r="F3744" s="12">
        <v>36.4</v>
      </c>
      <c r="G3744" s="12"/>
    </row>
    <row r="3745" customHeight="1" spans="1:7">
      <c r="A3745" s="12">
        <v>3741</v>
      </c>
      <c r="B3745" s="62" t="s">
        <v>34779</v>
      </c>
      <c r="C3745" s="79" t="s">
        <v>34678</v>
      </c>
      <c r="D3745" s="76">
        <v>34.71</v>
      </c>
      <c r="E3745" s="53">
        <v>4.84</v>
      </c>
      <c r="F3745" s="12">
        <v>168</v>
      </c>
      <c r="G3745" s="12"/>
    </row>
    <row r="3746" customHeight="1" spans="1:7">
      <c r="A3746" s="12">
        <v>3742</v>
      </c>
      <c r="B3746" s="62" t="s">
        <v>34828</v>
      </c>
      <c r="C3746" s="79" t="s">
        <v>34678</v>
      </c>
      <c r="D3746" s="76">
        <v>5.46</v>
      </c>
      <c r="E3746" s="53">
        <v>4.84</v>
      </c>
      <c r="F3746" s="12">
        <v>26.43</v>
      </c>
      <c r="G3746" s="12"/>
    </row>
    <row r="3747" customHeight="1" spans="1:7">
      <c r="A3747" s="12">
        <v>3743</v>
      </c>
      <c r="B3747" s="62" t="s">
        <v>34829</v>
      </c>
      <c r="C3747" s="79" t="s">
        <v>34678</v>
      </c>
      <c r="D3747" s="76">
        <v>1.97</v>
      </c>
      <c r="E3747" s="53">
        <v>4.84</v>
      </c>
      <c r="F3747" s="12">
        <v>9.53</v>
      </c>
      <c r="G3747" s="12"/>
    </row>
    <row r="3748" customHeight="1" spans="1:7">
      <c r="A3748" s="12">
        <v>3744</v>
      </c>
      <c r="B3748" s="62" t="s">
        <v>15836</v>
      </c>
      <c r="C3748" s="79" t="s">
        <v>34678</v>
      </c>
      <c r="D3748" s="76">
        <v>4.88</v>
      </c>
      <c r="E3748" s="53">
        <v>4.84</v>
      </c>
      <c r="F3748" s="12">
        <v>23.62</v>
      </c>
      <c r="G3748" s="12"/>
    </row>
    <row r="3749" customHeight="1" spans="1:7">
      <c r="A3749" s="12">
        <v>3745</v>
      </c>
      <c r="B3749" s="62" t="s">
        <v>34830</v>
      </c>
      <c r="C3749" s="79" t="s">
        <v>34678</v>
      </c>
      <c r="D3749" s="76">
        <v>27.45</v>
      </c>
      <c r="E3749" s="53">
        <v>4.84</v>
      </c>
      <c r="F3749" s="12">
        <v>132.86</v>
      </c>
      <c r="G3749" s="12"/>
    </row>
    <row r="3750" customHeight="1" spans="1:7">
      <c r="A3750" s="12">
        <v>3746</v>
      </c>
      <c r="B3750" s="62" t="s">
        <v>34825</v>
      </c>
      <c r="C3750" s="79" t="s">
        <v>34678</v>
      </c>
      <c r="D3750" s="76">
        <v>17.35</v>
      </c>
      <c r="E3750" s="53">
        <v>4.84</v>
      </c>
      <c r="F3750" s="12">
        <v>83.97</v>
      </c>
      <c r="G3750" s="12"/>
    </row>
    <row r="3751" customHeight="1" spans="1:7">
      <c r="A3751" s="12">
        <v>3747</v>
      </c>
      <c r="B3751" s="62" t="s">
        <v>34831</v>
      </c>
      <c r="C3751" s="79" t="s">
        <v>34678</v>
      </c>
      <c r="D3751" s="76">
        <v>12.27</v>
      </c>
      <c r="E3751" s="53">
        <v>4.84</v>
      </c>
      <c r="F3751" s="12">
        <v>59.39</v>
      </c>
      <c r="G3751" s="12"/>
    </row>
    <row r="3752" customHeight="1" spans="1:7">
      <c r="A3752" s="12">
        <v>3748</v>
      </c>
      <c r="B3752" s="62" t="s">
        <v>5912</v>
      </c>
      <c r="C3752" s="79" t="s">
        <v>34678</v>
      </c>
      <c r="D3752" s="76">
        <v>13.52</v>
      </c>
      <c r="E3752" s="53">
        <v>4.84</v>
      </c>
      <c r="F3752" s="12">
        <v>65.44</v>
      </c>
      <c r="G3752" s="12"/>
    </row>
    <row r="3753" customHeight="1" spans="1:7">
      <c r="A3753" s="12">
        <v>3749</v>
      </c>
      <c r="B3753" s="62" t="s">
        <v>34832</v>
      </c>
      <c r="C3753" s="79" t="s">
        <v>34678</v>
      </c>
      <c r="D3753" s="76">
        <v>17.69</v>
      </c>
      <c r="E3753" s="53">
        <v>4.84</v>
      </c>
      <c r="F3753" s="12">
        <v>85.62</v>
      </c>
      <c r="G3753" s="12"/>
    </row>
    <row r="3754" customHeight="1" spans="1:7">
      <c r="A3754" s="12">
        <v>3750</v>
      </c>
      <c r="B3754" s="62" t="s">
        <v>34833</v>
      </c>
      <c r="C3754" s="79" t="s">
        <v>34678</v>
      </c>
      <c r="D3754" s="76">
        <v>7.31</v>
      </c>
      <c r="E3754" s="53">
        <v>4.84</v>
      </c>
      <c r="F3754" s="12">
        <v>35.38</v>
      </c>
      <c r="G3754" s="12"/>
    </row>
    <row r="3755" customHeight="1" spans="1:7">
      <c r="A3755" s="12">
        <v>3751</v>
      </c>
      <c r="B3755" s="62" t="s">
        <v>34783</v>
      </c>
      <c r="C3755" s="79" t="s">
        <v>34678</v>
      </c>
      <c r="D3755" s="76">
        <v>13.78</v>
      </c>
      <c r="E3755" s="53">
        <v>4.84</v>
      </c>
      <c r="F3755" s="12">
        <v>66.7</v>
      </c>
      <c r="G3755" s="12"/>
    </row>
    <row r="3756" customHeight="1" spans="1:7">
      <c r="A3756" s="12">
        <v>3752</v>
      </c>
      <c r="B3756" s="62" t="s">
        <v>34834</v>
      </c>
      <c r="C3756" s="79" t="s">
        <v>34678</v>
      </c>
      <c r="D3756" s="76">
        <v>18.57</v>
      </c>
      <c r="E3756" s="53">
        <v>4.84</v>
      </c>
      <c r="F3756" s="12">
        <v>89.88</v>
      </c>
      <c r="G3756" s="12"/>
    </row>
    <row r="3757" customHeight="1" spans="1:7">
      <c r="A3757" s="12">
        <v>3753</v>
      </c>
      <c r="B3757" s="62" t="s">
        <v>34835</v>
      </c>
      <c r="C3757" s="79" t="s">
        <v>34678</v>
      </c>
      <c r="D3757" s="76">
        <v>17.24</v>
      </c>
      <c r="E3757" s="53">
        <v>4.84</v>
      </c>
      <c r="F3757" s="12">
        <v>83.44</v>
      </c>
      <c r="G3757" s="12"/>
    </row>
    <row r="3758" customHeight="1" spans="1:7">
      <c r="A3758" s="12">
        <v>3754</v>
      </c>
      <c r="B3758" s="62" t="s">
        <v>33622</v>
      </c>
      <c r="C3758" s="79" t="s">
        <v>34678</v>
      </c>
      <c r="D3758" s="76">
        <v>2.67</v>
      </c>
      <c r="E3758" s="53">
        <v>4.84</v>
      </c>
      <c r="F3758" s="12">
        <v>12.92</v>
      </c>
      <c r="G3758" s="12"/>
    </row>
    <row r="3759" customHeight="1" spans="1:7">
      <c r="A3759" s="12">
        <v>3755</v>
      </c>
      <c r="B3759" s="62" t="s">
        <v>34836</v>
      </c>
      <c r="C3759" s="79" t="s">
        <v>34678</v>
      </c>
      <c r="D3759" s="76">
        <v>4.53</v>
      </c>
      <c r="E3759" s="53">
        <v>4.84</v>
      </c>
      <c r="F3759" s="12">
        <v>21.93</v>
      </c>
      <c r="G3759" s="12"/>
    </row>
    <row r="3760" customHeight="1" spans="1:7">
      <c r="A3760" s="12">
        <v>3756</v>
      </c>
      <c r="B3760" s="62" t="s">
        <v>34837</v>
      </c>
      <c r="C3760" s="79" t="s">
        <v>34678</v>
      </c>
      <c r="D3760" s="76">
        <v>23.01</v>
      </c>
      <c r="E3760" s="53">
        <v>4.84</v>
      </c>
      <c r="F3760" s="12">
        <v>111.37</v>
      </c>
      <c r="G3760" s="12"/>
    </row>
    <row r="3761" customHeight="1" spans="1:7">
      <c r="A3761" s="12">
        <v>3757</v>
      </c>
      <c r="B3761" s="62" t="s">
        <v>34838</v>
      </c>
      <c r="C3761" s="79" t="s">
        <v>34678</v>
      </c>
      <c r="D3761" s="76">
        <v>9.26</v>
      </c>
      <c r="E3761" s="53">
        <v>4.84</v>
      </c>
      <c r="F3761" s="12">
        <v>44.82</v>
      </c>
      <c r="G3761" s="12"/>
    </row>
    <row r="3762" customHeight="1" spans="1:7">
      <c r="A3762" s="12">
        <v>3758</v>
      </c>
      <c r="B3762" s="62" t="s">
        <v>34444</v>
      </c>
      <c r="C3762" s="79" t="s">
        <v>34678</v>
      </c>
      <c r="D3762" s="76">
        <v>21.12</v>
      </c>
      <c r="E3762" s="53">
        <v>4.84</v>
      </c>
      <c r="F3762" s="12">
        <v>102.22</v>
      </c>
      <c r="G3762" s="12"/>
    </row>
    <row r="3763" customHeight="1" spans="1:7">
      <c r="A3763" s="12">
        <v>3759</v>
      </c>
      <c r="B3763" s="62" t="s">
        <v>34839</v>
      </c>
      <c r="C3763" s="79" t="s">
        <v>34678</v>
      </c>
      <c r="D3763" s="76">
        <v>8.96</v>
      </c>
      <c r="E3763" s="53">
        <v>4.84</v>
      </c>
      <c r="F3763" s="12">
        <v>43.37</v>
      </c>
      <c r="G3763" s="12"/>
    </row>
    <row r="3764" customHeight="1" spans="1:7">
      <c r="A3764" s="12">
        <v>3760</v>
      </c>
      <c r="B3764" s="62" t="s">
        <v>34840</v>
      </c>
      <c r="C3764" s="79" t="s">
        <v>34678</v>
      </c>
      <c r="D3764" s="76">
        <v>6.57</v>
      </c>
      <c r="E3764" s="53">
        <v>4.84</v>
      </c>
      <c r="F3764" s="12">
        <v>31.8</v>
      </c>
      <c r="G3764" s="12"/>
    </row>
    <row r="3765" customHeight="1" spans="1:7">
      <c r="A3765" s="12">
        <v>3761</v>
      </c>
      <c r="B3765" s="62" t="s">
        <v>34841</v>
      </c>
      <c r="C3765" s="79" t="s">
        <v>34678</v>
      </c>
      <c r="D3765" s="76">
        <v>7.29</v>
      </c>
      <c r="E3765" s="53">
        <v>4.84</v>
      </c>
      <c r="F3765" s="12">
        <v>35.28</v>
      </c>
      <c r="G3765" s="12"/>
    </row>
    <row r="3766" customHeight="1" spans="1:7">
      <c r="A3766" s="12">
        <v>3762</v>
      </c>
      <c r="B3766" s="62" t="s">
        <v>34842</v>
      </c>
      <c r="C3766" s="79" t="s">
        <v>34678</v>
      </c>
      <c r="D3766" s="76">
        <v>14.63</v>
      </c>
      <c r="E3766" s="53">
        <v>4.84</v>
      </c>
      <c r="F3766" s="12">
        <v>70.81</v>
      </c>
      <c r="G3766" s="12"/>
    </row>
    <row r="3767" customHeight="1" spans="1:7">
      <c r="A3767" s="12">
        <v>3763</v>
      </c>
      <c r="B3767" s="62" t="s">
        <v>34843</v>
      </c>
      <c r="C3767" s="79" t="s">
        <v>34678</v>
      </c>
      <c r="D3767" s="76">
        <v>10.86</v>
      </c>
      <c r="E3767" s="53">
        <v>4.84</v>
      </c>
      <c r="F3767" s="12">
        <v>52.56</v>
      </c>
      <c r="G3767" s="12"/>
    </row>
    <row r="3768" customHeight="1" spans="1:7">
      <c r="A3768" s="12">
        <v>3764</v>
      </c>
      <c r="B3768" s="62" t="s">
        <v>34844</v>
      </c>
      <c r="C3768" s="79" t="s">
        <v>34678</v>
      </c>
      <c r="D3768" s="76">
        <v>10.92</v>
      </c>
      <c r="E3768" s="53">
        <v>4.84</v>
      </c>
      <c r="F3768" s="12">
        <v>52.85</v>
      </c>
      <c r="G3768" s="12"/>
    </row>
    <row r="3769" customHeight="1" spans="1:7">
      <c r="A3769" s="12">
        <v>3765</v>
      </c>
      <c r="B3769" s="62" t="s">
        <v>34845</v>
      </c>
      <c r="C3769" s="79" t="s">
        <v>34678</v>
      </c>
      <c r="D3769" s="76">
        <v>2.11</v>
      </c>
      <c r="E3769" s="53">
        <v>4.84</v>
      </c>
      <c r="F3769" s="12">
        <v>10.21</v>
      </c>
      <c r="G3769" s="12"/>
    </row>
    <row r="3770" customHeight="1" spans="1:7">
      <c r="A3770" s="12">
        <v>3766</v>
      </c>
      <c r="B3770" s="62" t="s">
        <v>34846</v>
      </c>
      <c r="C3770" s="79" t="s">
        <v>34678</v>
      </c>
      <c r="D3770" s="76">
        <v>16.37</v>
      </c>
      <c r="E3770" s="53">
        <v>4.84</v>
      </c>
      <c r="F3770" s="12">
        <v>79.23</v>
      </c>
      <c r="G3770" s="12"/>
    </row>
    <row r="3771" customHeight="1" spans="1:7">
      <c r="A3771" s="12">
        <v>3767</v>
      </c>
      <c r="B3771" s="62" t="s">
        <v>34847</v>
      </c>
      <c r="C3771" s="79" t="s">
        <v>34678</v>
      </c>
      <c r="D3771" s="76">
        <v>9.5</v>
      </c>
      <c r="E3771" s="53">
        <v>4.84</v>
      </c>
      <c r="F3771" s="12">
        <v>45.98</v>
      </c>
      <c r="G3771" s="12"/>
    </row>
    <row r="3772" customHeight="1" spans="1:7">
      <c r="A3772" s="12">
        <v>3768</v>
      </c>
      <c r="B3772" s="62" t="s">
        <v>34848</v>
      </c>
      <c r="C3772" s="79" t="s">
        <v>34678</v>
      </c>
      <c r="D3772" s="76">
        <v>13.66</v>
      </c>
      <c r="E3772" s="53">
        <v>4.84</v>
      </c>
      <c r="F3772" s="12">
        <v>66.11</v>
      </c>
      <c r="G3772" s="12"/>
    </row>
    <row r="3773" customHeight="1" spans="1:7">
      <c r="A3773" s="12">
        <v>3769</v>
      </c>
      <c r="B3773" s="62" t="s">
        <v>15573</v>
      </c>
      <c r="C3773" s="79" t="s">
        <v>34678</v>
      </c>
      <c r="D3773" s="76">
        <v>11.74</v>
      </c>
      <c r="E3773" s="53">
        <v>4.84</v>
      </c>
      <c r="F3773" s="12">
        <v>56.82</v>
      </c>
      <c r="G3773" s="12"/>
    </row>
    <row r="3774" customHeight="1" spans="1:7">
      <c r="A3774" s="12">
        <v>3770</v>
      </c>
      <c r="B3774" s="62" t="s">
        <v>34849</v>
      </c>
      <c r="C3774" s="79" t="s">
        <v>34678</v>
      </c>
      <c r="D3774" s="76">
        <v>33.95</v>
      </c>
      <c r="E3774" s="53">
        <v>4.84</v>
      </c>
      <c r="F3774" s="12">
        <v>164.32</v>
      </c>
      <c r="G3774" s="12"/>
    </row>
    <row r="3775" customHeight="1" spans="1:7">
      <c r="A3775" s="12">
        <v>3771</v>
      </c>
      <c r="B3775" s="62" t="s">
        <v>34850</v>
      </c>
      <c r="C3775" s="79" t="s">
        <v>34678</v>
      </c>
      <c r="D3775" s="76">
        <v>99.89</v>
      </c>
      <c r="E3775" s="53">
        <v>4.84</v>
      </c>
      <c r="F3775" s="12">
        <v>483.47</v>
      </c>
      <c r="G3775" s="12"/>
    </row>
    <row r="3776" customHeight="1" spans="1:7">
      <c r="A3776" s="12">
        <v>3772</v>
      </c>
      <c r="B3776" s="62" t="s">
        <v>34837</v>
      </c>
      <c r="C3776" s="79" t="s">
        <v>34678</v>
      </c>
      <c r="D3776" s="76">
        <v>8.69</v>
      </c>
      <c r="E3776" s="53">
        <v>4.84</v>
      </c>
      <c r="F3776" s="12">
        <v>42.06</v>
      </c>
      <c r="G3776" s="12"/>
    </row>
    <row r="3777" customHeight="1" spans="1:7">
      <c r="A3777" s="12">
        <v>3773</v>
      </c>
      <c r="B3777" s="62" t="s">
        <v>34851</v>
      </c>
      <c r="C3777" s="79" t="s">
        <v>34678</v>
      </c>
      <c r="D3777" s="76">
        <v>27.23</v>
      </c>
      <c r="E3777" s="53">
        <v>4.84</v>
      </c>
      <c r="F3777" s="12">
        <v>131.79</v>
      </c>
      <c r="G3777" s="12"/>
    </row>
    <row r="3778" customHeight="1" spans="1:7">
      <c r="A3778" s="12">
        <v>3774</v>
      </c>
      <c r="B3778" s="62" t="s">
        <v>4461</v>
      </c>
      <c r="C3778" s="79" t="s">
        <v>34678</v>
      </c>
      <c r="D3778" s="76">
        <v>11.08</v>
      </c>
      <c r="E3778" s="53">
        <v>4.84</v>
      </c>
      <c r="F3778" s="12">
        <v>53.63</v>
      </c>
      <c r="G3778" s="12"/>
    </row>
    <row r="3779" customHeight="1" spans="1:7">
      <c r="A3779" s="12">
        <v>3775</v>
      </c>
      <c r="B3779" s="62" t="s">
        <v>34852</v>
      </c>
      <c r="C3779" s="79" t="s">
        <v>34678</v>
      </c>
      <c r="D3779" s="76">
        <v>19.63</v>
      </c>
      <c r="E3779" s="53">
        <v>4.84</v>
      </c>
      <c r="F3779" s="12">
        <v>95.01</v>
      </c>
      <c r="G3779" s="12"/>
    </row>
    <row r="3780" customHeight="1" spans="1:7">
      <c r="A3780" s="12">
        <v>3776</v>
      </c>
      <c r="B3780" s="62" t="s">
        <v>34853</v>
      </c>
      <c r="C3780" s="79" t="s">
        <v>34678</v>
      </c>
      <c r="D3780" s="76">
        <v>12.39</v>
      </c>
      <c r="E3780" s="53">
        <v>4.84</v>
      </c>
      <c r="F3780" s="12">
        <v>59.97</v>
      </c>
      <c r="G3780" s="12"/>
    </row>
    <row r="3781" customHeight="1" spans="1:7">
      <c r="A3781" s="12">
        <v>3777</v>
      </c>
      <c r="B3781" s="62" t="s">
        <v>34854</v>
      </c>
      <c r="C3781" s="79" t="s">
        <v>34678</v>
      </c>
      <c r="D3781" s="76">
        <v>7.54</v>
      </c>
      <c r="E3781" s="53">
        <v>4.84</v>
      </c>
      <c r="F3781" s="12">
        <v>36.49</v>
      </c>
      <c r="G3781" s="12"/>
    </row>
    <row r="3782" customHeight="1" spans="1:7">
      <c r="A3782" s="12">
        <v>3778</v>
      </c>
      <c r="B3782" s="12" t="s">
        <v>34855</v>
      </c>
      <c r="C3782" s="24" t="s">
        <v>34856</v>
      </c>
      <c r="D3782" s="76">
        <v>19.61</v>
      </c>
      <c r="E3782" s="53">
        <v>4.84</v>
      </c>
      <c r="F3782" s="12">
        <v>94.91</v>
      </c>
      <c r="G3782" s="12"/>
    </row>
    <row r="3783" customHeight="1" spans="1:7">
      <c r="A3783" s="12">
        <v>3779</v>
      </c>
      <c r="B3783" s="24" t="s">
        <v>17933</v>
      </c>
      <c r="C3783" s="24" t="s">
        <v>34856</v>
      </c>
      <c r="D3783" s="76">
        <v>6.09</v>
      </c>
      <c r="E3783" s="53">
        <v>4.84</v>
      </c>
      <c r="F3783" s="12">
        <v>29.48</v>
      </c>
      <c r="G3783" s="12"/>
    </row>
    <row r="3784" customHeight="1" spans="1:7">
      <c r="A3784" s="12">
        <v>3780</v>
      </c>
      <c r="B3784" s="12" t="s">
        <v>16453</v>
      </c>
      <c r="C3784" s="24" t="s">
        <v>34856</v>
      </c>
      <c r="D3784" s="76">
        <v>12.47</v>
      </c>
      <c r="E3784" s="53">
        <v>4.84</v>
      </c>
      <c r="F3784" s="12">
        <v>60.35</v>
      </c>
      <c r="G3784" s="12"/>
    </row>
    <row r="3785" customHeight="1" spans="1:7">
      <c r="A3785" s="12">
        <v>3781</v>
      </c>
      <c r="B3785" s="12" t="s">
        <v>14277</v>
      </c>
      <c r="C3785" s="24" t="s">
        <v>34856</v>
      </c>
      <c r="D3785" s="76">
        <v>30.53</v>
      </c>
      <c r="E3785" s="53">
        <v>4.84</v>
      </c>
      <c r="F3785" s="12">
        <v>147.77</v>
      </c>
      <c r="G3785" s="12"/>
    </row>
    <row r="3786" customHeight="1" spans="1:7">
      <c r="A3786" s="12">
        <v>3782</v>
      </c>
      <c r="B3786" s="12" t="s">
        <v>14920</v>
      </c>
      <c r="C3786" s="24" t="s">
        <v>34856</v>
      </c>
      <c r="D3786" s="76">
        <v>12.61</v>
      </c>
      <c r="E3786" s="53">
        <v>4.84</v>
      </c>
      <c r="F3786" s="12">
        <v>61.03</v>
      </c>
      <c r="G3786" s="12"/>
    </row>
    <row r="3787" customHeight="1" spans="1:7">
      <c r="A3787" s="12">
        <v>3783</v>
      </c>
      <c r="B3787" s="12" t="s">
        <v>5228</v>
      </c>
      <c r="C3787" s="24" t="s">
        <v>34856</v>
      </c>
      <c r="D3787" s="76">
        <v>11.81</v>
      </c>
      <c r="E3787" s="53">
        <v>4.84</v>
      </c>
      <c r="F3787" s="12">
        <v>57.16</v>
      </c>
      <c r="G3787" s="12"/>
    </row>
    <row r="3788" customHeight="1" spans="1:7">
      <c r="A3788" s="12">
        <v>3784</v>
      </c>
      <c r="B3788" s="12" t="s">
        <v>4847</v>
      </c>
      <c r="C3788" s="24" t="s">
        <v>34856</v>
      </c>
      <c r="D3788" s="77">
        <v>5.08</v>
      </c>
      <c r="E3788" s="53">
        <v>4.84</v>
      </c>
      <c r="F3788" s="12">
        <v>24.59</v>
      </c>
      <c r="G3788" s="12"/>
    </row>
    <row r="3789" customHeight="1" spans="1:7">
      <c r="A3789" s="12">
        <v>3785</v>
      </c>
      <c r="B3789" s="12" t="s">
        <v>3591</v>
      </c>
      <c r="C3789" s="24" t="s">
        <v>34856</v>
      </c>
      <c r="D3789" s="76">
        <v>6.26</v>
      </c>
      <c r="E3789" s="53">
        <v>4.84</v>
      </c>
      <c r="F3789" s="12">
        <v>30.3</v>
      </c>
      <c r="G3789" s="12"/>
    </row>
    <row r="3790" customHeight="1" spans="1:7">
      <c r="A3790" s="12">
        <v>3786</v>
      </c>
      <c r="B3790" s="12" t="s">
        <v>34857</v>
      </c>
      <c r="C3790" s="24" t="s">
        <v>34856</v>
      </c>
      <c r="D3790" s="76">
        <v>11.21</v>
      </c>
      <c r="E3790" s="53">
        <v>4.84</v>
      </c>
      <c r="F3790" s="12">
        <v>54.26</v>
      </c>
      <c r="G3790" s="12"/>
    </row>
    <row r="3791" customHeight="1" spans="1:7">
      <c r="A3791" s="12">
        <v>3787</v>
      </c>
      <c r="B3791" s="12" t="s">
        <v>3256</v>
      </c>
      <c r="C3791" s="24" t="s">
        <v>34856</v>
      </c>
      <c r="D3791" s="76">
        <v>3.72</v>
      </c>
      <c r="E3791" s="53">
        <v>4.84</v>
      </c>
      <c r="F3791" s="12">
        <v>18</v>
      </c>
      <c r="G3791" s="12"/>
    </row>
    <row r="3792" customHeight="1" spans="1:7">
      <c r="A3792" s="12">
        <v>3788</v>
      </c>
      <c r="B3792" s="12" t="s">
        <v>3911</v>
      </c>
      <c r="C3792" s="24" t="s">
        <v>34856</v>
      </c>
      <c r="D3792" s="76">
        <v>4.42</v>
      </c>
      <c r="E3792" s="53">
        <v>4.84</v>
      </c>
      <c r="F3792" s="12">
        <v>21.39</v>
      </c>
      <c r="G3792" s="12"/>
    </row>
    <row r="3793" customHeight="1" spans="1:7">
      <c r="A3793" s="12">
        <v>3789</v>
      </c>
      <c r="B3793" s="24" t="s">
        <v>6626</v>
      </c>
      <c r="C3793" s="24" t="s">
        <v>34856</v>
      </c>
      <c r="D3793" s="76">
        <v>4.1</v>
      </c>
      <c r="E3793" s="53">
        <v>4.84</v>
      </c>
      <c r="F3793" s="12">
        <v>19.84</v>
      </c>
      <c r="G3793" s="12"/>
    </row>
    <row r="3794" customHeight="1" spans="1:7">
      <c r="A3794" s="12">
        <v>3790</v>
      </c>
      <c r="B3794" s="12" t="s">
        <v>9570</v>
      </c>
      <c r="C3794" s="24" t="s">
        <v>34856</v>
      </c>
      <c r="D3794" s="80">
        <v>3.26</v>
      </c>
      <c r="E3794" s="53">
        <v>4.84</v>
      </c>
      <c r="F3794" s="12">
        <v>15.78</v>
      </c>
      <c r="G3794" s="12"/>
    </row>
    <row r="3795" customHeight="1" spans="1:7">
      <c r="A3795" s="12">
        <v>3791</v>
      </c>
      <c r="B3795" s="12" t="s">
        <v>3392</v>
      </c>
      <c r="C3795" s="24" t="s">
        <v>34856</v>
      </c>
      <c r="D3795" s="76">
        <v>1.7</v>
      </c>
      <c r="E3795" s="53">
        <v>4.84</v>
      </c>
      <c r="F3795" s="12">
        <v>8.23</v>
      </c>
      <c r="G3795" s="12"/>
    </row>
    <row r="3796" customHeight="1" spans="1:7">
      <c r="A3796" s="12">
        <v>3792</v>
      </c>
      <c r="B3796" s="12" t="s">
        <v>34858</v>
      </c>
      <c r="C3796" s="24" t="s">
        <v>34856</v>
      </c>
      <c r="D3796" s="76">
        <v>3.84</v>
      </c>
      <c r="E3796" s="53">
        <v>4.84</v>
      </c>
      <c r="F3796" s="12">
        <v>18.59</v>
      </c>
      <c r="G3796" s="12"/>
    </row>
    <row r="3797" customHeight="1" spans="1:7">
      <c r="A3797" s="12">
        <v>3793</v>
      </c>
      <c r="B3797" s="12" t="s">
        <v>34859</v>
      </c>
      <c r="C3797" s="24" t="s">
        <v>34856</v>
      </c>
      <c r="D3797" s="76">
        <v>36.13</v>
      </c>
      <c r="E3797" s="53">
        <v>4.84</v>
      </c>
      <c r="F3797" s="12">
        <v>174.87</v>
      </c>
      <c r="G3797" s="12"/>
    </row>
    <row r="3798" customHeight="1" spans="1:7">
      <c r="A3798" s="12">
        <v>3794</v>
      </c>
      <c r="B3798" s="24" t="s">
        <v>34860</v>
      </c>
      <c r="C3798" s="24" t="s">
        <v>34856</v>
      </c>
      <c r="D3798" s="77">
        <v>4.6</v>
      </c>
      <c r="E3798" s="53">
        <v>4.84</v>
      </c>
      <c r="F3798" s="12">
        <v>22.26</v>
      </c>
      <c r="G3798" s="12"/>
    </row>
    <row r="3799" customHeight="1" spans="1:7">
      <c r="A3799" s="12">
        <v>3795</v>
      </c>
      <c r="B3799" s="24" t="s">
        <v>34861</v>
      </c>
      <c r="C3799" s="24" t="s">
        <v>34856</v>
      </c>
      <c r="D3799" s="76">
        <v>10.17</v>
      </c>
      <c r="E3799" s="53">
        <v>4.84</v>
      </c>
      <c r="F3799" s="12">
        <v>49.22</v>
      </c>
      <c r="G3799" s="12"/>
    </row>
    <row r="3800" customHeight="1" spans="1:7">
      <c r="A3800" s="12">
        <v>3796</v>
      </c>
      <c r="B3800" s="24" t="s">
        <v>32300</v>
      </c>
      <c r="C3800" s="24" t="s">
        <v>34856</v>
      </c>
      <c r="D3800" s="76">
        <v>8.19</v>
      </c>
      <c r="E3800" s="53">
        <v>4.84</v>
      </c>
      <c r="F3800" s="12">
        <v>39.64</v>
      </c>
      <c r="G3800" s="12"/>
    </row>
    <row r="3801" customHeight="1" spans="1:7">
      <c r="A3801" s="12">
        <v>3797</v>
      </c>
      <c r="B3801" s="24" t="s">
        <v>6208</v>
      </c>
      <c r="C3801" s="24" t="s">
        <v>34856</v>
      </c>
      <c r="D3801" s="77">
        <v>14.64</v>
      </c>
      <c r="E3801" s="53">
        <v>4.84</v>
      </c>
      <c r="F3801" s="12">
        <v>70.86</v>
      </c>
      <c r="G3801" s="12"/>
    </row>
    <row r="3802" customHeight="1" spans="1:7">
      <c r="A3802" s="12">
        <v>3798</v>
      </c>
      <c r="B3802" s="24" t="s">
        <v>34862</v>
      </c>
      <c r="C3802" s="24" t="s">
        <v>34856</v>
      </c>
      <c r="D3802" s="76">
        <v>23.92</v>
      </c>
      <c r="E3802" s="53">
        <v>4.84</v>
      </c>
      <c r="F3802" s="12">
        <v>115.77</v>
      </c>
      <c r="G3802" s="12"/>
    </row>
    <row r="3803" customHeight="1" spans="1:7">
      <c r="A3803" s="12">
        <v>3799</v>
      </c>
      <c r="B3803" s="24" t="s">
        <v>3336</v>
      </c>
      <c r="C3803" s="24" t="s">
        <v>34856</v>
      </c>
      <c r="D3803" s="76">
        <v>19.12</v>
      </c>
      <c r="E3803" s="53">
        <v>4.84</v>
      </c>
      <c r="F3803" s="12">
        <v>92.54</v>
      </c>
      <c r="G3803" s="12"/>
    </row>
    <row r="3804" customHeight="1" spans="1:7">
      <c r="A3804" s="12">
        <v>3800</v>
      </c>
      <c r="B3804" s="24" t="s">
        <v>34863</v>
      </c>
      <c r="C3804" s="24" t="s">
        <v>34856</v>
      </c>
      <c r="D3804" s="77">
        <v>6.52</v>
      </c>
      <c r="E3804" s="53">
        <v>4.84</v>
      </c>
      <c r="F3804" s="12">
        <v>31.56</v>
      </c>
      <c r="G3804" s="12"/>
    </row>
    <row r="3805" customHeight="1" spans="1:7">
      <c r="A3805" s="12">
        <v>3801</v>
      </c>
      <c r="B3805" s="24" t="s">
        <v>34864</v>
      </c>
      <c r="C3805" s="24" t="s">
        <v>34856</v>
      </c>
      <c r="D3805" s="76">
        <v>1</v>
      </c>
      <c r="E3805" s="53">
        <v>4.84</v>
      </c>
      <c r="F3805" s="12">
        <v>4.84</v>
      </c>
      <c r="G3805" s="12"/>
    </row>
    <row r="3806" customHeight="1" spans="1:7">
      <c r="A3806" s="12">
        <v>3802</v>
      </c>
      <c r="B3806" s="24" t="s">
        <v>15742</v>
      </c>
      <c r="C3806" s="24" t="s">
        <v>34856</v>
      </c>
      <c r="D3806" s="76">
        <v>2.81</v>
      </c>
      <c r="E3806" s="53">
        <v>4.84</v>
      </c>
      <c r="F3806" s="12">
        <v>13.6</v>
      </c>
      <c r="G3806" s="12"/>
    </row>
    <row r="3807" customHeight="1" spans="1:7">
      <c r="A3807" s="12">
        <v>3803</v>
      </c>
      <c r="B3807" s="24" t="s">
        <v>34865</v>
      </c>
      <c r="C3807" s="24" t="s">
        <v>34856</v>
      </c>
      <c r="D3807" s="79">
        <v>9.29</v>
      </c>
      <c r="E3807" s="53">
        <v>4.84</v>
      </c>
      <c r="F3807" s="12">
        <v>44.96</v>
      </c>
      <c r="G3807" s="12"/>
    </row>
    <row r="3808" customHeight="1" spans="1:7">
      <c r="A3808" s="12">
        <v>3804</v>
      </c>
      <c r="B3808" s="24" t="s">
        <v>34866</v>
      </c>
      <c r="C3808" s="24" t="s">
        <v>34856</v>
      </c>
      <c r="D3808" s="76">
        <v>8.82</v>
      </c>
      <c r="E3808" s="53">
        <v>4.84</v>
      </c>
      <c r="F3808" s="12">
        <v>42.69</v>
      </c>
      <c r="G3808" s="12"/>
    </row>
    <row r="3809" customHeight="1" spans="1:7">
      <c r="A3809" s="12">
        <v>3805</v>
      </c>
      <c r="B3809" s="24" t="s">
        <v>27969</v>
      </c>
      <c r="C3809" s="24" t="s">
        <v>34856</v>
      </c>
      <c r="D3809" s="76">
        <v>1.92</v>
      </c>
      <c r="E3809" s="53">
        <v>4.84</v>
      </c>
      <c r="F3809" s="12">
        <v>9.29</v>
      </c>
      <c r="G3809" s="12"/>
    </row>
    <row r="3810" customHeight="1" spans="1:7">
      <c r="A3810" s="12">
        <v>3806</v>
      </c>
      <c r="B3810" s="24" t="s">
        <v>3808</v>
      </c>
      <c r="C3810" s="24" t="s">
        <v>34856</v>
      </c>
      <c r="D3810" s="76">
        <v>1.79</v>
      </c>
      <c r="E3810" s="53">
        <v>4.84</v>
      </c>
      <c r="F3810" s="12">
        <v>8.66</v>
      </c>
      <c r="G3810" s="12"/>
    </row>
    <row r="3811" customHeight="1" spans="1:7">
      <c r="A3811" s="12">
        <v>3807</v>
      </c>
      <c r="B3811" s="24" t="s">
        <v>25064</v>
      </c>
      <c r="C3811" s="24" t="s">
        <v>34856</v>
      </c>
      <c r="D3811" s="76">
        <v>13.65</v>
      </c>
      <c r="E3811" s="53">
        <v>4.84</v>
      </c>
      <c r="F3811" s="12">
        <v>66.07</v>
      </c>
      <c r="G3811" s="12"/>
    </row>
    <row r="3812" customHeight="1" spans="1:7">
      <c r="A3812" s="12">
        <v>3808</v>
      </c>
      <c r="B3812" s="24" t="s">
        <v>34867</v>
      </c>
      <c r="C3812" s="24" t="s">
        <v>34856</v>
      </c>
      <c r="D3812" s="66">
        <v>9.75</v>
      </c>
      <c r="E3812" s="53">
        <v>4.84</v>
      </c>
      <c r="F3812" s="12">
        <v>47.19</v>
      </c>
      <c r="G3812" s="12"/>
    </row>
    <row r="3813" customHeight="1" spans="1:7">
      <c r="A3813" s="12">
        <v>3809</v>
      </c>
      <c r="B3813" s="24" t="s">
        <v>4612</v>
      </c>
      <c r="C3813" s="24" t="s">
        <v>34856</v>
      </c>
      <c r="D3813" s="76">
        <v>6.61</v>
      </c>
      <c r="E3813" s="53">
        <v>4.84</v>
      </c>
      <c r="F3813" s="12">
        <v>31.99</v>
      </c>
      <c r="G3813" s="12"/>
    </row>
    <row r="3814" customHeight="1" spans="1:7">
      <c r="A3814" s="12">
        <v>3810</v>
      </c>
      <c r="B3814" s="12" t="s">
        <v>3535</v>
      </c>
      <c r="C3814" s="24" t="s">
        <v>34856</v>
      </c>
      <c r="D3814" s="76">
        <v>2.82</v>
      </c>
      <c r="E3814" s="53">
        <v>4.84</v>
      </c>
      <c r="F3814" s="12">
        <v>13.65</v>
      </c>
      <c r="G3814" s="12"/>
    </row>
    <row r="3815" customHeight="1" spans="1:7">
      <c r="A3815" s="12">
        <v>3811</v>
      </c>
      <c r="B3815" s="12" t="s">
        <v>4497</v>
      </c>
      <c r="C3815" s="24" t="s">
        <v>34856</v>
      </c>
      <c r="D3815" s="76">
        <v>12.66</v>
      </c>
      <c r="E3815" s="53">
        <v>4.84</v>
      </c>
      <c r="F3815" s="12">
        <v>61.27</v>
      </c>
      <c r="G3815" s="12"/>
    </row>
    <row r="3816" customHeight="1" spans="1:7">
      <c r="A3816" s="12">
        <v>3812</v>
      </c>
      <c r="B3816" s="12" t="s">
        <v>3312</v>
      </c>
      <c r="C3816" s="24" t="s">
        <v>34856</v>
      </c>
      <c r="D3816" s="76">
        <v>23.19</v>
      </c>
      <c r="E3816" s="53">
        <v>4.84</v>
      </c>
      <c r="F3816" s="12">
        <v>112.24</v>
      </c>
      <c r="G3816" s="12"/>
    </row>
    <row r="3817" customHeight="1" spans="1:7">
      <c r="A3817" s="12">
        <v>3813</v>
      </c>
      <c r="B3817" s="24" t="s">
        <v>3671</v>
      </c>
      <c r="C3817" s="24" t="s">
        <v>34856</v>
      </c>
      <c r="D3817" s="76">
        <v>10.53</v>
      </c>
      <c r="E3817" s="53">
        <v>4.84</v>
      </c>
      <c r="F3817" s="12">
        <v>50.97</v>
      </c>
      <c r="G3817" s="12"/>
    </row>
    <row r="3818" customHeight="1" spans="1:7">
      <c r="A3818" s="12">
        <v>3814</v>
      </c>
      <c r="B3818" s="12" t="s">
        <v>4624</v>
      </c>
      <c r="C3818" s="24" t="s">
        <v>34856</v>
      </c>
      <c r="D3818" s="76">
        <v>3.3</v>
      </c>
      <c r="E3818" s="53">
        <v>4.84</v>
      </c>
      <c r="F3818" s="12">
        <v>15.97</v>
      </c>
      <c r="G3818" s="12"/>
    </row>
    <row r="3819" customHeight="1" spans="1:7">
      <c r="A3819" s="12">
        <v>3815</v>
      </c>
      <c r="B3819" s="24" t="s">
        <v>34868</v>
      </c>
      <c r="C3819" s="24" t="s">
        <v>34856</v>
      </c>
      <c r="D3819" s="76">
        <v>6.64</v>
      </c>
      <c r="E3819" s="53">
        <v>4.84</v>
      </c>
      <c r="F3819" s="12">
        <v>32.14</v>
      </c>
      <c r="G3819" s="12"/>
    </row>
    <row r="3820" customHeight="1" spans="1:7">
      <c r="A3820" s="12">
        <v>3816</v>
      </c>
      <c r="B3820" s="12" t="s">
        <v>2306</v>
      </c>
      <c r="C3820" s="24" t="s">
        <v>34856</v>
      </c>
      <c r="D3820" s="76">
        <v>13.67</v>
      </c>
      <c r="E3820" s="53">
        <v>4.84</v>
      </c>
      <c r="F3820" s="12">
        <v>66.16</v>
      </c>
      <c r="G3820" s="12"/>
    </row>
    <row r="3821" customHeight="1" spans="1:7">
      <c r="A3821" s="12">
        <v>3817</v>
      </c>
      <c r="B3821" s="12" t="s">
        <v>34869</v>
      </c>
      <c r="C3821" s="24" t="s">
        <v>34856</v>
      </c>
      <c r="D3821" s="76">
        <v>6.22</v>
      </c>
      <c r="E3821" s="53">
        <v>4.84</v>
      </c>
      <c r="F3821" s="12">
        <v>30.1</v>
      </c>
      <c r="G3821" s="12"/>
    </row>
    <row r="3822" customHeight="1" spans="1:7">
      <c r="A3822" s="12">
        <v>3818</v>
      </c>
      <c r="B3822" s="12" t="s">
        <v>34794</v>
      </c>
      <c r="C3822" s="24" t="s">
        <v>34856</v>
      </c>
      <c r="D3822" s="76">
        <v>14.45</v>
      </c>
      <c r="E3822" s="53">
        <v>4.84</v>
      </c>
      <c r="F3822" s="12">
        <v>69.94</v>
      </c>
      <c r="G3822" s="12"/>
    </row>
    <row r="3823" customHeight="1" spans="1:7">
      <c r="A3823" s="12">
        <v>3819</v>
      </c>
      <c r="B3823" s="12" t="s">
        <v>6794</v>
      </c>
      <c r="C3823" s="24" t="s">
        <v>34856</v>
      </c>
      <c r="D3823" s="76">
        <v>3.6</v>
      </c>
      <c r="E3823" s="53">
        <v>4.84</v>
      </c>
      <c r="F3823" s="12">
        <v>17.42</v>
      </c>
      <c r="G3823" s="12"/>
    </row>
    <row r="3824" customHeight="1" spans="1:7">
      <c r="A3824" s="12">
        <v>3820</v>
      </c>
      <c r="B3824" s="12" t="s">
        <v>3276</v>
      </c>
      <c r="C3824" s="24" t="s">
        <v>34856</v>
      </c>
      <c r="D3824" s="76">
        <v>5.81</v>
      </c>
      <c r="E3824" s="53">
        <v>4.84</v>
      </c>
      <c r="F3824" s="12">
        <v>28.12</v>
      </c>
      <c r="G3824" s="12"/>
    </row>
    <row r="3825" customHeight="1" spans="1:7">
      <c r="A3825" s="12">
        <v>3821</v>
      </c>
      <c r="B3825" s="24" t="s">
        <v>3365</v>
      </c>
      <c r="C3825" s="24" t="s">
        <v>34856</v>
      </c>
      <c r="D3825" s="76">
        <v>7.21</v>
      </c>
      <c r="E3825" s="53">
        <v>4.84</v>
      </c>
      <c r="F3825" s="12">
        <v>34.9</v>
      </c>
      <c r="G3825" s="12"/>
    </row>
    <row r="3826" customHeight="1" spans="1:7">
      <c r="A3826" s="12">
        <v>3822</v>
      </c>
      <c r="B3826" s="12" t="s">
        <v>34870</v>
      </c>
      <c r="C3826" s="24" t="s">
        <v>34856</v>
      </c>
      <c r="D3826" s="76">
        <v>1.75</v>
      </c>
      <c r="E3826" s="53">
        <v>4.84</v>
      </c>
      <c r="F3826" s="12">
        <v>8.47</v>
      </c>
      <c r="G3826" s="12"/>
    </row>
    <row r="3827" customHeight="1" spans="1:7">
      <c r="A3827" s="12">
        <v>3823</v>
      </c>
      <c r="B3827" s="24" t="s">
        <v>34871</v>
      </c>
      <c r="C3827" s="24" t="s">
        <v>34856</v>
      </c>
      <c r="D3827" s="76">
        <v>12.75</v>
      </c>
      <c r="E3827" s="53">
        <v>4.84</v>
      </c>
      <c r="F3827" s="12">
        <v>61.71</v>
      </c>
      <c r="G3827" s="12"/>
    </row>
    <row r="3828" customHeight="1" spans="1:7">
      <c r="A3828" s="12">
        <v>3824</v>
      </c>
      <c r="B3828" s="12" t="s">
        <v>34872</v>
      </c>
      <c r="C3828" s="24" t="s">
        <v>34856</v>
      </c>
      <c r="D3828" s="77">
        <v>12.39</v>
      </c>
      <c r="E3828" s="53">
        <v>4.84</v>
      </c>
      <c r="F3828" s="12">
        <v>59.97</v>
      </c>
      <c r="G3828" s="12"/>
    </row>
    <row r="3829" customHeight="1" spans="1:7">
      <c r="A3829" s="12">
        <v>3825</v>
      </c>
      <c r="B3829" s="12" t="s">
        <v>3867</v>
      </c>
      <c r="C3829" s="24" t="s">
        <v>34856</v>
      </c>
      <c r="D3829" s="76">
        <v>12.76</v>
      </c>
      <c r="E3829" s="53">
        <v>4.84</v>
      </c>
      <c r="F3829" s="12">
        <v>61.76</v>
      </c>
      <c r="G3829" s="12"/>
    </row>
    <row r="3830" customHeight="1" spans="1:7">
      <c r="A3830" s="12">
        <v>3826</v>
      </c>
      <c r="B3830" s="12" t="s">
        <v>34873</v>
      </c>
      <c r="C3830" s="24" t="s">
        <v>34856</v>
      </c>
      <c r="D3830" s="76">
        <v>15.06</v>
      </c>
      <c r="E3830" s="53">
        <v>4.84</v>
      </c>
      <c r="F3830" s="12">
        <v>72.89</v>
      </c>
      <c r="G3830" s="12"/>
    </row>
    <row r="3831" customHeight="1" spans="1:7">
      <c r="A3831" s="12">
        <v>3827</v>
      </c>
      <c r="B3831" s="12" t="s">
        <v>32278</v>
      </c>
      <c r="C3831" s="24" t="s">
        <v>34856</v>
      </c>
      <c r="D3831" s="76">
        <v>11.48</v>
      </c>
      <c r="E3831" s="53">
        <v>4.84</v>
      </c>
      <c r="F3831" s="12">
        <v>55.56</v>
      </c>
      <c r="G3831" s="12"/>
    </row>
    <row r="3832" customHeight="1" spans="1:7">
      <c r="A3832" s="12">
        <v>3828</v>
      </c>
      <c r="B3832" s="12" t="s">
        <v>3622</v>
      </c>
      <c r="C3832" s="24" t="s">
        <v>34856</v>
      </c>
      <c r="D3832" s="76">
        <v>13.17</v>
      </c>
      <c r="E3832" s="53">
        <v>4.84</v>
      </c>
      <c r="F3832" s="12">
        <v>63.74</v>
      </c>
      <c r="G3832" s="12"/>
    </row>
    <row r="3833" customHeight="1" spans="1:7">
      <c r="A3833" s="12">
        <v>3829</v>
      </c>
      <c r="B3833" s="12" t="s">
        <v>20484</v>
      </c>
      <c r="C3833" s="24" t="s">
        <v>34856</v>
      </c>
      <c r="D3833" s="77">
        <v>3.22</v>
      </c>
      <c r="E3833" s="53">
        <v>4.84</v>
      </c>
      <c r="F3833" s="12">
        <v>15.58</v>
      </c>
      <c r="G3833" s="12"/>
    </row>
    <row r="3834" customHeight="1" spans="1:7">
      <c r="A3834" s="12">
        <v>3830</v>
      </c>
      <c r="B3834" s="12" t="s">
        <v>3322</v>
      </c>
      <c r="C3834" s="24" t="s">
        <v>34856</v>
      </c>
      <c r="D3834" s="76">
        <v>6.38</v>
      </c>
      <c r="E3834" s="53">
        <v>4.84</v>
      </c>
      <c r="F3834" s="12">
        <v>30.88</v>
      </c>
      <c r="G3834" s="12"/>
    </row>
    <row r="3835" customHeight="1" spans="1:7">
      <c r="A3835" s="12">
        <v>3831</v>
      </c>
      <c r="B3835" s="69" t="s">
        <v>34874</v>
      </c>
      <c r="C3835" s="24" t="s">
        <v>34856</v>
      </c>
      <c r="D3835" s="76">
        <v>9.25</v>
      </c>
      <c r="E3835" s="53">
        <v>4.84</v>
      </c>
      <c r="F3835" s="12">
        <v>44.77</v>
      </c>
      <c r="G3835" s="12"/>
    </row>
    <row r="3836" customHeight="1" spans="1:7">
      <c r="A3836" s="12">
        <v>3832</v>
      </c>
      <c r="B3836" s="69" t="s">
        <v>3808</v>
      </c>
      <c r="C3836" s="24" t="s">
        <v>34856</v>
      </c>
      <c r="D3836" s="76">
        <v>1.02</v>
      </c>
      <c r="E3836" s="53">
        <v>4.84</v>
      </c>
      <c r="F3836" s="12">
        <v>4.94</v>
      </c>
      <c r="G3836" s="12"/>
    </row>
    <row r="3837" customHeight="1" spans="1:7">
      <c r="A3837" s="12">
        <v>3833</v>
      </c>
      <c r="B3837" s="69" t="s">
        <v>3731</v>
      </c>
      <c r="C3837" s="24" t="s">
        <v>34856</v>
      </c>
      <c r="D3837" s="76">
        <v>15.9</v>
      </c>
      <c r="E3837" s="53">
        <v>4.84</v>
      </c>
      <c r="F3837" s="12">
        <v>76.96</v>
      </c>
      <c r="G3837" s="12"/>
    </row>
    <row r="3838" customHeight="1" spans="1:7">
      <c r="A3838" s="12">
        <v>3834</v>
      </c>
      <c r="B3838" s="69" t="s">
        <v>5547</v>
      </c>
      <c r="C3838" s="24" t="s">
        <v>34856</v>
      </c>
      <c r="D3838" s="76">
        <v>22.12</v>
      </c>
      <c r="E3838" s="53">
        <v>4.84</v>
      </c>
      <c r="F3838" s="12">
        <v>107.06</v>
      </c>
      <c r="G3838" s="12"/>
    </row>
    <row r="3839" customHeight="1" spans="1:7">
      <c r="A3839" s="12">
        <v>3835</v>
      </c>
      <c r="B3839" s="69" t="s">
        <v>4235</v>
      </c>
      <c r="C3839" s="24" t="s">
        <v>34856</v>
      </c>
      <c r="D3839" s="76">
        <v>7.01</v>
      </c>
      <c r="E3839" s="53">
        <v>4.84</v>
      </c>
      <c r="F3839" s="12">
        <v>33.93</v>
      </c>
      <c r="G3839" s="12"/>
    </row>
    <row r="3840" customHeight="1" spans="1:7">
      <c r="A3840" s="12">
        <v>3836</v>
      </c>
      <c r="B3840" s="24" t="s">
        <v>3328</v>
      </c>
      <c r="C3840" s="24" t="s">
        <v>34856</v>
      </c>
      <c r="D3840" s="77">
        <v>5.86</v>
      </c>
      <c r="E3840" s="53">
        <v>4.84</v>
      </c>
      <c r="F3840" s="12">
        <v>28.36</v>
      </c>
      <c r="G3840" s="12"/>
    </row>
    <row r="3841" customHeight="1" spans="1:7">
      <c r="A3841" s="12">
        <v>3837</v>
      </c>
      <c r="B3841" s="12" t="s">
        <v>14903</v>
      </c>
      <c r="C3841" s="24" t="s">
        <v>34856</v>
      </c>
      <c r="D3841" s="77">
        <v>5.91</v>
      </c>
      <c r="E3841" s="53">
        <v>4.84</v>
      </c>
      <c r="F3841" s="12">
        <v>28.6</v>
      </c>
      <c r="G3841" s="12"/>
    </row>
    <row r="3842" customHeight="1" spans="1:7">
      <c r="A3842" s="12">
        <v>3838</v>
      </c>
      <c r="B3842" s="12" t="s">
        <v>34875</v>
      </c>
      <c r="C3842" s="24" t="s">
        <v>34856</v>
      </c>
      <c r="D3842" s="76">
        <v>1.43</v>
      </c>
      <c r="E3842" s="53">
        <v>4.84</v>
      </c>
      <c r="F3842" s="12">
        <v>6.92</v>
      </c>
      <c r="G3842" s="12"/>
    </row>
    <row r="3843" customHeight="1" spans="1:7">
      <c r="A3843" s="12">
        <v>3839</v>
      </c>
      <c r="B3843" s="12" t="s">
        <v>28478</v>
      </c>
      <c r="C3843" s="24" t="s">
        <v>34856</v>
      </c>
      <c r="D3843" s="76">
        <v>7.5</v>
      </c>
      <c r="E3843" s="53">
        <v>4.84</v>
      </c>
      <c r="F3843" s="12">
        <v>36.3</v>
      </c>
      <c r="G3843" s="12"/>
    </row>
    <row r="3844" customHeight="1" spans="1:7">
      <c r="A3844" s="12">
        <v>3840</v>
      </c>
      <c r="B3844" s="12" t="s">
        <v>5069</v>
      </c>
      <c r="C3844" s="24" t="s">
        <v>34856</v>
      </c>
      <c r="D3844" s="76">
        <v>6.99</v>
      </c>
      <c r="E3844" s="53">
        <v>4.84</v>
      </c>
      <c r="F3844" s="12">
        <v>33.83</v>
      </c>
      <c r="G3844" s="12"/>
    </row>
    <row r="3845" customHeight="1" spans="1:7">
      <c r="A3845" s="12">
        <v>3841</v>
      </c>
      <c r="B3845" s="24" t="s">
        <v>5040</v>
      </c>
      <c r="C3845" s="24" t="s">
        <v>34856</v>
      </c>
      <c r="D3845" s="76">
        <v>6.46</v>
      </c>
      <c r="E3845" s="53">
        <v>4.84</v>
      </c>
      <c r="F3845" s="12">
        <v>31.27</v>
      </c>
      <c r="G3845" s="12"/>
    </row>
    <row r="3846" customHeight="1" spans="1:7">
      <c r="A3846" s="12">
        <v>3842</v>
      </c>
      <c r="B3846" s="12" t="s">
        <v>34876</v>
      </c>
      <c r="C3846" s="24" t="s">
        <v>34856</v>
      </c>
      <c r="D3846" s="76">
        <v>1.31</v>
      </c>
      <c r="E3846" s="53">
        <v>4.84</v>
      </c>
      <c r="F3846" s="12">
        <v>6.34</v>
      </c>
      <c r="G3846" s="12"/>
    </row>
    <row r="3847" customHeight="1" spans="1:7">
      <c r="A3847" s="12">
        <v>3843</v>
      </c>
      <c r="B3847" s="24" t="s">
        <v>4878</v>
      </c>
      <c r="C3847" s="24" t="s">
        <v>34856</v>
      </c>
      <c r="D3847" s="76">
        <v>7.62</v>
      </c>
      <c r="E3847" s="53">
        <v>4.84</v>
      </c>
      <c r="F3847" s="12">
        <v>36.88</v>
      </c>
      <c r="G3847" s="12"/>
    </row>
    <row r="3848" customHeight="1" spans="1:7">
      <c r="A3848" s="12">
        <v>3844</v>
      </c>
      <c r="B3848" s="12" t="s">
        <v>465</v>
      </c>
      <c r="C3848" s="24" t="s">
        <v>34856</v>
      </c>
      <c r="D3848" s="76">
        <v>6</v>
      </c>
      <c r="E3848" s="53">
        <v>4.84</v>
      </c>
      <c r="F3848" s="12">
        <v>29.04</v>
      </c>
      <c r="G3848" s="12"/>
    </row>
    <row r="3849" customHeight="1" spans="1:7">
      <c r="A3849" s="12">
        <v>3845</v>
      </c>
      <c r="B3849" s="12" t="s">
        <v>34877</v>
      </c>
      <c r="C3849" s="24" t="s">
        <v>34856</v>
      </c>
      <c r="D3849" s="62">
        <v>6.72</v>
      </c>
      <c r="E3849" s="53">
        <v>4.84</v>
      </c>
      <c r="F3849" s="12">
        <v>32.52</v>
      </c>
      <c r="G3849" s="12"/>
    </row>
    <row r="3850" customHeight="1" spans="1:7">
      <c r="A3850" s="12">
        <v>3846</v>
      </c>
      <c r="B3850" s="12" t="s">
        <v>3370</v>
      </c>
      <c r="C3850" s="24" t="s">
        <v>34856</v>
      </c>
      <c r="D3850" s="76">
        <v>14.41</v>
      </c>
      <c r="E3850" s="53">
        <v>4.84</v>
      </c>
      <c r="F3850" s="12">
        <v>69.74</v>
      </c>
      <c r="G3850" s="12"/>
    </row>
    <row r="3851" customHeight="1" spans="1:7">
      <c r="A3851" s="12">
        <v>3847</v>
      </c>
      <c r="B3851" s="12" t="s">
        <v>34878</v>
      </c>
      <c r="C3851" s="24" t="s">
        <v>34856</v>
      </c>
      <c r="D3851" s="76">
        <v>16.97</v>
      </c>
      <c r="E3851" s="53">
        <v>4.84</v>
      </c>
      <c r="F3851" s="12">
        <v>82.13</v>
      </c>
      <c r="G3851" s="12"/>
    </row>
    <row r="3852" customHeight="1" spans="1:7">
      <c r="A3852" s="12">
        <v>3848</v>
      </c>
      <c r="B3852" s="69" t="s">
        <v>1348</v>
      </c>
      <c r="C3852" s="24" t="s">
        <v>34856</v>
      </c>
      <c r="D3852" s="76">
        <v>12.12</v>
      </c>
      <c r="E3852" s="53">
        <v>4.84</v>
      </c>
      <c r="F3852" s="12">
        <v>58.66</v>
      </c>
      <c r="G3852" s="12"/>
    </row>
    <row r="3853" customHeight="1" spans="1:7">
      <c r="A3853" s="12">
        <v>3849</v>
      </c>
      <c r="B3853" s="69" t="s">
        <v>8142</v>
      </c>
      <c r="C3853" s="24" t="s">
        <v>34856</v>
      </c>
      <c r="D3853" s="77">
        <v>5.03</v>
      </c>
      <c r="E3853" s="53">
        <v>4.84</v>
      </c>
      <c r="F3853" s="12">
        <v>24.35</v>
      </c>
      <c r="G3853" s="12"/>
    </row>
    <row r="3854" customHeight="1" spans="1:7">
      <c r="A3854" s="12">
        <v>3850</v>
      </c>
      <c r="B3854" s="69" t="s">
        <v>34879</v>
      </c>
      <c r="C3854" s="24" t="s">
        <v>34856</v>
      </c>
      <c r="D3854" s="76">
        <v>5.06</v>
      </c>
      <c r="E3854" s="53">
        <v>4.84</v>
      </c>
      <c r="F3854" s="12">
        <v>24.49</v>
      </c>
      <c r="G3854" s="12"/>
    </row>
    <row r="3855" customHeight="1" spans="1:7">
      <c r="A3855" s="12">
        <v>3851</v>
      </c>
      <c r="B3855" s="12" t="s">
        <v>14224</v>
      </c>
      <c r="C3855" s="24" t="s">
        <v>34880</v>
      </c>
      <c r="D3855" s="76">
        <v>17.9</v>
      </c>
      <c r="E3855" s="53">
        <v>4.84</v>
      </c>
      <c r="F3855" s="12">
        <v>86.64</v>
      </c>
      <c r="G3855" s="12"/>
    </row>
    <row r="3856" customHeight="1" spans="1:7">
      <c r="A3856" s="12">
        <v>3852</v>
      </c>
      <c r="B3856" s="24" t="s">
        <v>3663</v>
      </c>
      <c r="C3856" s="24" t="s">
        <v>34880</v>
      </c>
      <c r="D3856" s="76">
        <v>5.06</v>
      </c>
      <c r="E3856" s="53">
        <v>4.84</v>
      </c>
      <c r="F3856" s="12">
        <v>24.49</v>
      </c>
      <c r="G3856" s="12"/>
    </row>
    <row r="3857" customHeight="1" spans="1:7">
      <c r="A3857" s="12">
        <v>3853</v>
      </c>
      <c r="B3857" s="12" t="s">
        <v>34881</v>
      </c>
      <c r="C3857" s="24" t="s">
        <v>34880</v>
      </c>
      <c r="D3857" s="76">
        <v>4.93</v>
      </c>
      <c r="E3857" s="53">
        <v>4.84</v>
      </c>
      <c r="F3857" s="12">
        <v>23.86</v>
      </c>
      <c r="G3857" s="12"/>
    </row>
    <row r="3858" customHeight="1" spans="1:7">
      <c r="A3858" s="12">
        <v>3854</v>
      </c>
      <c r="B3858" s="12" t="s">
        <v>4466</v>
      </c>
      <c r="C3858" s="24" t="s">
        <v>34880</v>
      </c>
      <c r="D3858" s="76">
        <v>7.5</v>
      </c>
      <c r="E3858" s="53">
        <v>4.84</v>
      </c>
      <c r="F3858" s="12">
        <v>36.3</v>
      </c>
      <c r="G3858" s="12"/>
    </row>
    <row r="3859" customHeight="1" spans="1:7">
      <c r="A3859" s="12">
        <v>3855</v>
      </c>
      <c r="B3859" s="12" t="s">
        <v>42</v>
      </c>
      <c r="C3859" s="24" t="s">
        <v>34880</v>
      </c>
      <c r="D3859" s="76">
        <v>23.05</v>
      </c>
      <c r="E3859" s="53">
        <v>4.84</v>
      </c>
      <c r="F3859" s="12">
        <v>111.56</v>
      </c>
      <c r="G3859" s="12"/>
    </row>
    <row r="3860" customHeight="1" spans="1:7">
      <c r="A3860" s="12">
        <v>3856</v>
      </c>
      <c r="B3860" s="12" t="s">
        <v>34882</v>
      </c>
      <c r="C3860" s="24" t="s">
        <v>34880</v>
      </c>
      <c r="D3860" s="76">
        <v>10.23</v>
      </c>
      <c r="E3860" s="53">
        <v>4.84</v>
      </c>
      <c r="F3860" s="12">
        <v>49.51</v>
      </c>
      <c r="G3860" s="12"/>
    </row>
    <row r="3861" customHeight="1" spans="1:7">
      <c r="A3861" s="12">
        <v>3857</v>
      </c>
      <c r="B3861" s="12" t="s">
        <v>34883</v>
      </c>
      <c r="C3861" s="24" t="s">
        <v>34880</v>
      </c>
      <c r="D3861" s="76">
        <v>5.97</v>
      </c>
      <c r="E3861" s="53">
        <v>4.84</v>
      </c>
      <c r="F3861" s="12">
        <v>28.89</v>
      </c>
      <c r="G3861" s="12"/>
    </row>
    <row r="3862" customHeight="1" spans="1:7">
      <c r="A3862" s="12">
        <v>3858</v>
      </c>
      <c r="B3862" s="12" t="s">
        <v>34884</v>
      </c>
      <c r="C3862" s="24" t="s">
        <v>34880</v>
      </c>
      <c r="D3862" s="76">
        <v>6.91</v>
      </c>
      <c r="E3862" s="53">
        <v>4.84</v>
      </c>
      <c r="F3862" s="12">
        <v>33.44</v>
      </c>
      <c r="G3862" s="12"/>
    </row>
    <row r="3863" customHeight="1" spans="1:7">
      <c r="A3863" s="12">
        <v>3859</v>
      </c>
      <c r="B3863" s="12" t="s">
        <v>34885</v>
      </c>
      <c r="C3863" s="24" t="s">
        <v>34880</v>
      </c>
      <c r="D3863" s="76">
        <v>13.18</v>
      </c>
      <c r="E3863" s="53">
        <v>4.84</v>
      </c>
      <c r="F3863" s="12">
        <v>63.79</v>
      </c>
      <c r="G3863" s="12"/>
    </row>
    <row r="3864" customHeight="1" spans="1:7">
      <c r="A3864" s="12">
        <v>3860</v>
      </c>
      <c r="B3864" s="12" t="s">
        <v>34886</v>
      </c>
      <c r="C3864" s="24" t="s">
        <v>34880</v>
      </c>
      <c r="D3864" s="76">
        <v>10.15</v>
      </c>
      <c r="E3864" s="53">
        <v>4.84</v>
      </c>
      <c r="F3864" s="12">
        <v>49.13</v>
      </c>
      <c r="G3864" s="12"/>
    </row>
    <row r="3865" customHeight="1" spans="1:7">
      <c r="A3865" s="12">
        <v>3861</v>
      </c>
      <c r="B3865" s="12" t="s">
        <v>34887</v>
      </c>
      <c r="C3865" s="24" t="s">
        <v>34880</v>
      </c>
      <c r="D3865" s="76">
        <v>17.09</v>
      </c>
      <c r="E3865" s="53">
        <v>4.84</v>
      </c>
      <c r="F3865" s="12">
        <v>82.72</v>
      </c>
      <c r="G3865" s="12"/>
    </row>
    <row r="3866" customHeight="1" spans="1:7">
      <c r="A3866" s="12">
        <v>3862</v>
      </c>
      <c r="B3866" s="12" t="s">
        <v>21139</v>
      </c>
      <c r="C3866" s="24" t="s">
        <v>34880</v>
      </c>
      <c r="D3866" s="76">
        <v>7.6</v>
      </c>
      <c r="E3866" s="53">
        <v>4.84</v>
      </c>
      <c r="F3866" s="12">
        <v>36.78</v>
      </c>
      <c r="G3866" s="12"/>
    </row>
    <row r="3867" customHeight="1" spans="1:7">
      <c r="A3867" s="12">
        <v>3863</v>
      </c>
      <c r="B3867" s="12" t="s">
        <v>6195</v>
      </c>
      <c r="C3867" s="24" t="s">
        <v>34880</v>
      </c>
      <c r="D3867" s="76">
        <v>4.31</v>
      </c>
      <c r="E3867" s="53">
        <v>4.84</v>
      </c>
      <c r="F3867" s="12">
        <v>20.86</v>
      </c>
      <c r="G3867" s="12"/>
    </row>
    <row r="3868" customHeight="1" spans="1:7">
      <c r="A3868" s="12">
        <v>3864</v>
      </c>
      <c r="B3868" s="12" t="s">
        <v>34888</v>
      </c>
      <c r="C3868" s="24" t="s">
        <v>34880</v>
      </c>
      <c r="D3868" s="76">
        <v>14.23</v>
      </c>
      <c r="E3868" s="53">
        <v>4.84</v>
      </c>
      <c r="F3868" s="12">
        <v>68.87</v>
      </c>
      <c r="G3868" s="12"/>
    </row>
    <row r="3869" customHeight="1" spans="1:7">
      <c r="A3869" s="12">
        <v>3865</v>
      </c>
      <c r="B3869" s="12" t="s">
        <v>34889</v>
      </c>
      <c r="C3869" s="24" t="s">
        <v>34880</v>
      </c>
      <c r="D3869" s="76">
        <v>9.29</v>
      </c>
      <c r="E3869" s="53">
        <v>4.84</v>
      </c>
      <c r="F3869" s="12">
        <v>44.96</v>
      </c>
      <c r="G3869" s="12"/>
    </row>
    <row r="3870" customHeight="1" spans="1:7">
      <c r="A3870" s="12">
        <v>3866</v>
      </c>
      <c r="B3870" s="12" t="s">
        <v>34890</v>
      </c>
      <c r="C3870" s="24" t="s">
        <v>34880</v>
      </c>
      <c r="D3870" s="76">
        <v>10.06</v>
      </c>
      <c r="E3870" s="53">
        <v>4.84</v>
      </c>
      <c r="F3870" s="12">
        <v>48.69</v>
      </c>
      <c r="G3870" s="12"/>
    </row>
    <row r="3871" customHeight="1" spans="1:7">
      <c r="A3871" s="12">
        <v>3867</v>
      </c>
      <c r="B3871" s="12" t="s">
        <v>34891</v>
      </c>
      <c r="C3871" s="24" t="s">
        <v>34880</v>
      </c>
      <c r="D3871" s="76">
        <v>5.2</v>
      </c>
      <c r="E3871" s="53">
        <v>4.84</v>
      </c>
      <c r="F3871" s="12">
        <v>25.17</v>
      </c>
      <c r="G3871" s="12"/>
    </row>
    <row r="3872" customHeight="1" spans="1:7">
      <c r="A3872" s="12">
        <v>3868</v>
      </c>
      <c r="B3872" s="12" t="s">
        <v>34444</v>
      </c>
      <c r="C3872" s="24" t="s">
        <v>34880</v>
      </c>
      <c r="D3872" s="76">
        <v>9.54</v>
      </c>
      <c r="E3872" s="53">
        <v>4.84</v>
      </c>
      <c r="F3872" s="12">
        <v>46.17</v>
      </c>
      <c r="G3872" s="12"/>
    </row>
    <row r="3873" customHeight="1" spans="1:7">
      <c r="A3873" s="12">
        <v>3869</v>
      </c>
      <c r="B3873" s="12" t="s">
        <v>34892</v>
      </c>
      <c r="C3873" s="24" t="s">
        <v>34880</v>
      </c>
      <c r="D3873" s="76">
        <v>10.44</v>
      </c>
      <c r="E3873" s="53">
        <v>4.84</v>
      </c>
      <c r="F3873" s="12">
        <v>50.53</v>
      </c>
      <c r="G3873" s="12"/>
    </row>
    <row r="3874" customHeight="1" spans="1:7">
      <c r="A3874" s="12">
        <v>3870</v>
      </c>
      <c r="B3874" s="12" t="s">
        <v>34893</v>
      </c>
      <c r="C3874" s="24" t="s">
        <v>34880</v>
      </c>
      <c r="D3874" s="76">
        <v>11.31</v>
      </c>
      <c r="E3874" s="53">
        <v>4.84</v>
      </c>
      <c r="F3874" s="12">
        <v>54.74</v>
      </c>
      <c r="G3874" s="12"/>
    </row>
    <row r="3875" customHeight="1" spans="1:7">
      <c r="A3875" s="12">
        <v>3871</v>
      </c>
      <c r="B3875" s="12" t="s">
        <v>34894</v>
      </c>
      <c r="C3875" s="24" t="s">
        <v>34880</v>
      </c>
      <c r="D3875" s="76">
        <v>3.15</v>
      </c>
      <c r="E3875" s="53">
        <v>4.84</v>
      </c>
      <c r="F3875" s="12">
        <v>15.25</v>
      </c>
      <c r="G3875" s="12"/>
    </row>
    <row r="3876" customHeight="1" spans="1:7">
      <c r="A3876" s="12">
        <v>3872</v>
      </c>
      <c r="B3876" s="12" t="s">
        <v>34895</v>
      </c>
      <c r="C3876" s="24" t="s">
        <v>34880</v>
      </c>
      <c r="D3876" s="76">
        <v>19.25</v>
      </c>
      <c r="E3876" s="53">
        <v>4.84</v>
      </c>
      <c r="F3876" s="12">
        <v>93.17</v>
      </c>
      <c r="G3876" s="12"/>
    </row>
    <row r="3877" customHeight="1" spans="1:7">
      <c r="A3877" s="12">
        <v>3873</v>
      </c>
      <c r="B3877" s="12" t="s">
        <v>34896</v>
      </c>
      <c r="C3877" s="24" t="s">
        <v>34880</v>
      </c>
      <c r="D3877" s="76">
        <v>10.11</v>
      </c>
      <c r="E3877" s="53">
        <v>4.84</v>
      </c>
      <c r="F3877" s="12">
        <v>48.93</v>
      </c>
      <c r="G3877" s="12"/>
    </row>
    <row r="3878" customHeight="1" spans="1:7">
      <c r="A3878" s="12">
        <v>3874</v>
      </c>
      <c r="B3878" s="12" t="s">
        <v>34897</v>
      </c>
      <c r="C3878" s="24" t="s">
        <v>34880</v>
      </c>
      <c r="D3878" s="76">
        <v>5.9</v>
      </c>
      <c r="E3878" s="53">
        <v>4.84</v>
      </c>
      <c r="F3878" s="12">
        <v>28.56</v>
      </c>
      <c r="G3878" s="12"/>
    </row>
    <row r="3879" customHeight="1" spans="1:7">
      <c r="A3879" s="12">
        <v>3875</v>
      </c>
      <c r="B3879" s="12" t="s">
        <v>5149</v>
      </c>
      <c r="C3879" s="24" t="s">
        <v>34880</v>
      </c>
      <c r="D3879" s="76">
        <v>8.68</v>
      </c>
      <c r="E3879" s="53">
        <v>4.84</v>
      </c>
      <c r="F3879" s="12">
        <v>42.01</v>
      </c>
      <c r="G3879" s="12"/>
    </row>
    <row r="3880" customHeight="1" spans="1:7">
      <c r="A3880" s="12">
        <v>3876</v>
      </c>
      <c r="B3880" s="12" t="s">
        <v>25376</v>
      </c>
      <c r="C3880" s="24" t="s">
        <v>34880</v>
      </c>
      <c r="D3880" s="76">
        <v>1.76</v>
      </c>
      <c r="E3880" s="53">
        <v>4.84</v>
      </c>
      <c r="F3880" s="12">
        <v>8.52</v>
      </c>
      <c r="G3880" s="12"/>
    </row>
    <row r="3881" customHeight="1" spans="1:7">
      <c r="A3881" s="12">
        <v>3877</v>
      </c>
      <c r="B3881" s="12" t="s">
        <v>3559</v>
      </c>
      <c r="C3881" s="24" t="s">
        <v>34880</v>
      </c>
      <c r="D3881" s="76">
        <v>7.75</v>
      </c>
      <c r="E3881" s="53">
        <v>4.84</v>
      </c>
      <c r="F3881" s="12">
        <v>37.51</v>
      </c>
      <c r="G3881" s="12"/>
    </row>
    <row r="3882" customHeight="1" spans="1:7">
      <c r="A3882" s="12">
        <v>3878</v>
      </c>
      <c r="B3882" s="12" t="s">
        <v>34783</v>
      </c>
      <c r="C3882" s="24" t="s">
        <v>34880</v>
      </c>
      <c r="D3882" s="76">
        <v>7.9</v>
      </c>
      <c r="E3882" s="53">
        <v>4.84</v>
      </c>
      <c r="F3882" s="12">
        <v>38.24</v>
      </c>
      <c r="G3882" s="12"/>
    </row>
    <row r="3883" customHeight="1" spans="1:7">
      <c r="A3883" s="12">
        <v>3879</v>
      </c>
      <c r="B3883" s="12" t="s">
        <v>34898</v>
      </c>
      <c r="C3883" s="24" t="s">
        <v>34880</v>
      </c>
      <c r="D3883" s="76">
        <v>4.22</v>
      </c>
      <c r="E3883" s="53">
        <v>4.84</v>
      </c>
      <c r="F3883" s="12">
        <v>20.42</v>
      </c>
      <c r="G3883" s="12"/>
    </row>
    <row r="3884" customHeight="1" spans="1:7">
      <c r="A3884" s="12">
        <v>3880</v>
      </c>
      <c r="B3884" s="12" t="s">
        <v>34899</v>
      </c>
      <c r="C3884" s="24" t="s">
        <v>34880</v>
      </c>
      <c r="D3884" s="76">
        <v>8.86</v>
      </c>
      <c r="E3884" s="53">
        <v>4.84</v>
      </c>
      <c r="F3884" s="12">
        <v>42.88</v>
      </c>
      <c r="G3884" s="12"/>
    </row>
    <row r="3885" customHeight="1" spans="1:7">
      <c r="A3885" s="12">
        <v>3881</v>
      </c>
      <c r="B3885" s="12" t="s">
        <v>34900</v>
      </c>
      <c r="C3885" s="24" t="s">
        <v>34880</v>
      </c>
      <c r="D3885" s="76">
        <v>3.7</v>
      </c>
      <c r="E3885" s="53">
        <v>4.84</v>
      </c>
      <c r="F3885" s="12">
        <v>17.91</v>
      </c>
      <c r="G3885" s="12"/>
    </row>
    <row r="3886" customHeight="1" spans="1:7">
      <c r="A3886" s="12">
        <v>3882</v>
      </c>
      <c r="B3886" s="12" t="s">
        <v>34808</v>
      </c>
      <c r="C3886" s="24" t="s">
        <v>34880</v>
      </c>
      <c r="D3886" s="76">
        <v>5.89</v>
      </c>
      <c r="E3886" s="53">
        <v>4.84</v>
      </c>
      <c r="F3886" s="12">
        <v>28.51</v>
      </c>
      <c r="G3886" s="12"/>
    </row>
    <row r="3887" customHeight="1" spans="1:7">
      <c r="A3887" s="12">
        <v>3883</v>
      </c>
      <c r="B3887" s="24" t="s">
        <v>34901</v>
      </c>
      <c r="C3887" s="24" t="s">
        <v>34880</v>
      </c>
      <c r="D3887" s="76">
        <v>4.18</v>
      </c>
      <c r="E3887" s="53">
        <v>4.84</v>
      </c>
      <c r="F3887" s="12">
        <v>20.23</v>
      </c>
      <c r="G3887" s="12"/>
    </row>
    <row r="3888" customHeight="1" spans="1:7">
      <c r="A3888" s="12">
        <v>3884</v>
      </c>
      <c r="B3888" s="12" t="s">
        <v>34652</v>
      </c>
      <c r="C3888" s="24" t="s">
        <v>34880</v>
      </c>
      <c r="D3888" s="76">
        <v>2.5</v>
      </c>
      <c r="E3888" s="53">
        <v>4.84</v>
      </c>
      <c r="F3888" s="12">
        <v>12.1</v>
      </c>
      <c r="G3888" s="12"/>
    </row>
    <row r="3889" customHeight="1" spans="1:7">
      <c r="A3889" s="12">
        <v>3885</v>
      </c>
      <c r="B3889" s="12" t="s">
        <v>4535</v>
      </c>
      <c r="C3889" s="24" t="s">
        <v>34880</v>
      </c>
      <c r="D3889" s="76">
        <v>9.51</v>
      </c>
      <c r="E3889" s="53">
        <v>4.84</v>
      </c>
      <c r="F3889" s="12">
        <v>46.03</v>
      </c>
      <c r="G3889" s="12"/>
    </row>
    <row r="3890" customHeight="1" spans="1:7">
      <c r="A3890" s="12">
        <v>3886</v>
      </c>
      <c r="B3890" s="12" t="s">
        <v>4250</v>
      </c>
      <c r="C3890" s="24" t="s">
        <v>34880</v>
      </c>
      <c r="D3890" s="76">
        <v>12.14</v>
      </c>
      <c r="E3890" s="53">
        <v>4.84</v>
      </c>
      <c r="F3890" s="12">
        <v>58.76</v>
      </c>
      <c r="G3890" s="12"/>
    </row>
    <row r="3891" customHeight="1" spans="1:7">
      <c r="A3891" s="12">
        <v>3887</v>
      </c>
      <c r="B3891" s="24" t="s">
        <v>25242</v>
      </c>
      <c r="C3891" s="24" t="s">
        <v>34880</v>
      </c>
      <c r="D3891" s="76">
        <v>6.23</v>
      </c>
      <c r="E3891" s="53">
        <v>4.84</v>
      </c>
      <c r="F3891" s="12">
        <v>30.15</v>
      </c>
      <c r="G3891" s="12"/>
    </row>
    <row r="3892" customHeight="1" spans="1:7">
      <c r="A3892" s="12">
        <v>3888</v>
      </c>
      <c r="B3892" s="12" t="s">
        <v>3599</v>
      </c>
      <c r="C3892" s="24" t="s">
        <v>34880</v>
      </c>
      <c r="D3892" s="76">
        <v>12.3</v>
      </c>
      <c r="E3892" s="53">
        <v>4.84</v>
      </c>
      <c r="F3892" s="12">
        <v>59.53</v>
      </c>
      <c r="G3892" s="12"/>
    </row>
    <row r="3893" customHeight="1" spans="1:7">
      <c r="A3893" s="12">
        <v>3889</v>
      </c>
      <c r="B3893" s="69" t="s">
        <v>3256</v>
      </c>
      <c r="C3893" s="24" t="s">
        <v>34880</v>
      </c>
      <c r="D3893" s="76">
        <v>14.88</v>
      </c>
      <c r="E3893" s="53">
        <v>4.84</v>
      </c>
      <c r="F3893" s="12">
        <v>72.02</v>
      </c>
      <c r="G3893" s="12"/>
    </row>
    <row r="3894" customHeight="1" spans="1:7">
      <c r="A3894" s="12">
        <v>3890</v>
      </c>
      <c r="B3894" s="24" t="s">
        <v>14910</v>
      </c>
      <c r="C3894" s="24" t="s">
        <v>34880</v>
      </c>
      <c r="D3894" s="76">
        <v>5.43</v>
      </c>
      <c r="E3894" s="53">
        <v>4.84</v>
      </c>
      <c r="F3894" s="12">
        <v>26.28</v>
      </c>
      <c r="G3894" s="12"/>
    </row>
    <row r="3895" customHeight="1" spans="1:7">
      <c r="A3895" s="12">
        <v>3891</v>
      </c>
      <c r="B3895" s="12" t="s">
        <v>4842</v>
      </c>
      <c r="C3895" s="24" t="s">
        <v>34880</v>
      </c>
      <c r="D3895" s="76">
        <v>10.12</v>
      </c>
      <c r="E3895" s="53">
        <v>4.84</v>
      </c>
      <c r="F3895" s="12">
        <v>48.98</v>
      </c>
      <c r="G3895" s="12"/>
    </row>
    <row r="3896" customHeight="1" spans="1:7">
      <c r="A3896" s="12">
        <v>3892</v>
      </c>
      <c r="B3896" s="12" t="s">
        <v>5995</v>
      </c>
      <c r="C3896" s="24" t="s">
        <v>34880</v>
      </c>
      <c r="D3896" s="76">
        <v>9.92</v>
      </c>
      <c r="E3896" s="53">
        <v>4.84</v>
      </c>
      <c r="F3896" s="12">
        <v>48.01</v>
      </c>
      <c r="G3896" s="12"/>
    </row>
    <row r="3897" customHeight="1" spans="1:7">
      <c r="A3897" s="12">
        <v>3893</v>
      </c>
      <c r="B3897" s="12" t="s">
        <v>34902</v>
      </c>
      <c r="C3897" s="24" t="s">
        <v>34880</v>
      </c>
      <c r="D3897" s="76">
        <v>14.34</v>
      </c>
      <c r="E3897" s="53">
        <v>4.84</v>
      </c>
      <c r="F3897" s="12">
        <v>69.41</v>
      </c>
      <c r="G3897" s="12"/>
    </row>
    <row r="3898" customHeight="1" spans="1:7">
      <c r="A3898" s="12">
        <v>3894</v>
      </c>
      <c r="B3898" s="24" t="s">
        <v>34903</v>
      </c>
      <c r="C3898" s="24" t="s">
        <v>34880</v>
      </c>
      <c r="D3898" s="76">
        <v>57.86</v>
      </c>
      <c r="E3898" s="53">
        <v>4.84</v>
      </c>
      <c r="F3898" s="12">
        <v>280.04</v>
      </c>
      <c r="G3898" s="12"/>
    </row>
    <row r="3899" customHeight="1" spans="1:7">
      <c r="A3899" s="12">
        <v>3895</v>
      </c>
      <c r="B3899" s="12" t="s">
        <v>20202</v>
      </c>
      <c r="C3899" s="24" t="s">
        <v>34880</v>
      </c>
      <c r="D3899" s="76">
        <v>13.19</v>
      </c>
      <c r="E3899" s="53">
        <v>4.84</v>
      </c>
      <c r="F3899" s="12">
        <v>63.84</v>
      </c>
      <c r="G3899" s="12"/>
    </row>
    <row r="3900" customHeight="1" spans="1:7">
      <c r="A3900" s="12">
        <v>3896</v>
      </c>
      <c r="B3900" s="12" t="s">
        <v>34904</v>
      </c>
      <c r="C3900" s="24" t="s">
        <v>34880</v>
      </c>
      <c r="D3900" s="76">
        <v>5.07</v>
      </c>
      <c r="E3900" s="53">
        <v>4.84</v>
      </c>
      <c r="F3900" s="12">
        <v>24.54</v>
      </c>
      <c r="G3900" s="12"/>
    </row>
    <row r="3901" customHeight="1" spans="1:7">
      <c r="A3901" s="12">
        <v>3897</v>
      </c>
      <c r="B3901" s="12" t="s">
        <v>34905</v>
      </c>
      <c r="C3901" s="24" t="s">
        <v>34880</v>
      </c>
      <c r="D3901" s="76">
        <v>11.47</v>
      </c>
      <c r="E3901" s="53">
        <v>4.84</v>
      </c>
      <c r="F3901" s="12">
        <v>55.51</v>
      </c>
      <c r="G3901" s="12"/>
    </row>
    <row r="3902" customHeight="1" spans="1:7">
      <c r="A3902" s="12">
        <v>3898</v>
      </c>
      <c r="B3902" s="12" t="s">
        <v>34906</v>
      </c>
      <c r="C3902" s="24" t="s">
        <v>34880</v>
      </c>
      <c r="D3902" s="76">
        <v>8.94</v>
      </c>
      <c r="E3902" s="53">
        <v>4.84</v>
      </c>
      <c r="F3902" s="12">
        <v>43.27</v>
      </c>
      <c r="G3902" s="12"/>
    </row>
    <row r="3903" customHeight="1" spans="1:7">
      <c r="A3903" s="12">
        <v>3899</v>
      </c>
      <c r="B3903" s="12" t="s">
        <v>33091</v>
      </c>
      <c r="C3903" s="24" t="s">
        <v>34880</v>
      </c>
      <c r="D3903" s="76">
        <v>3.2</v>
      </c>
      <c r="E3903" s="53">
        <v>4.84</v>
      </c>
      <c r="F3903" s="12">
        <v>15.49</v>
      </c>
      <c r="G3903" s="12"/>
    </row>
    <row r="3904" customHeight="1" spans="1:7">
      <c r="A3904" s="12">
        <v>3900</v>
      </c>
      <c r="B3904" s="12" t="s">
        <v>34907</v>
      </c>
      <c r="C3904" s="24" t="s">
        <v>34880</v>
      </c>
      <c r="D3904" s="76">
        <v>3.63</v>
      </c>
      <c r="E3904" s="53">
        <v>4.84</v>
      </c>
      <c r="F3904" s="12">
        <v>17.57</v>
      </c>
      <c r="G3904" s="12"/>
    </row>
    <row r="3905" customHeight="1" spans="1:7">
      <c r="A3905" s="12">
        <v>3901</v>
      </c>
      <c r="B3905" s="12" t="s">
        <v>34908</v>
      </c>
      <c r="C3905" s="24" t="s">
        <v>34880</v>
      </c>
      <c r="D3905" s="76">
        <v>14.52</v>
      </c>
      <c r="E3905" s="53">
        <v>4.84</v>
      </c>
      <c r="F3905" s="12">
        <v>70.28</v>
      </c>
      <c r="G3905" s="12"/>
    </row>
    <row r="3906" customHeight="1" spans="1:7">
      <c r="A3906" s="12">
        <v>3902</v>
      </c>
      <c r="B3906" s="12" t="s">
        <v>34658</v>
      </c>
      <c r="C3906" s="24" t="s">
        <v>34880</v>
      </c>
      <c r="D3906" s="76">
        <v>8.67</v>
      </c>
      <c r="E3906" s="53">
        <v>4.84</v>
      </c>
      <c r="F3906" s="12">
        <v>41.96</v>
      </c>
      <c r="G3906" s="12"/>
    </row>
    <row r="3907" customHeight="1" spans="1:7">
      <c r="A3907" s="12">
        <v>3903</v>
      </c>
      <c r="B3907" s="12" t="s">
        <v>34909</v>
      </c>
      <c r="C3907" s="24" t="s">
        <v>34880</v>
      </c>
      <c r="D3907" s="76">
        <v>32.5</v>
      </c>
      <c r="E3907" s="53">
        <v>4.84</v>
      </c>
      <c r="F3907" s="12">
        <v>157.3</v>
      </c>
      <c r="G3907" s="12"/>
    </row>
    <row r="3908" customHeight="1" spans="1:7">
      <c r="A3908" s="12">
        <v>3904</v>
      </c>
      <c r="B3908" s="12" t="s">
        <v>5389</v>
      </c>
      <c r="C3908" s="24" t="s">
        <v>34880</v>
      </c>
      <c r="D3908" s="76">
        <v>3.81</v>
      </c>
      <c r="E3908" s="53">
        <v>4.84</v>
      </c>
      <c r="F3908" s="12">
        <v>18.44</v>
      </c>
      <c r="G3908" s="12"/>
    </row>
    <row r="3909" customHeight="1" spans="1:7">
      <c r="A3909" s="12">
        <v>3905</v>
      </c>
      <c r="B3909" s="12" t="s">
        <v>34910</v>
      </c>
      <c r="C3909" s="24" t="s">
        <v>34880</v>
      </c>
      <c r="D3909" s="76">
        <v>5.52</v>
      </c>
      <c r="E3909" s="53">
        <v>4.84</v>
      </c>
      <c r="F3909" s="12">
        <v>26.72</v>
      </c>
      <c r="G3909" s="12"/>
    </row>
    <row r="3910" customHeight="1" spans="1:7">
      <c r="A3910" s="12">
        <v>3906</v>
      </c>
      <c r="B3910" s="12" t="s">
        <v>34911</v>
      </c>
      <c r="C3910" s="24" t="s">
        <v>34880</v>
      </c>
      <c r="D3910" s="76">
        <v>18.2</v>
      </c>
      <c r="E3910" s="53">
        <v>4.84</v>
      </c>
      <c r="F3910" s="12">
        <v>88.09</v>
      </c>
      <c r="G3910" s="12"/>
    </row>
    <row r="3911" customHeight="1" spans="1:7">
      <c r="A3911" s="12">
        <v>3907</v>
      </c>
      <c r="B3911" s="12" t="s">
        <v>34912</v>
      </c>
      <c r="C3911" s="24" t="s">
        <v>34880</v>
      </c>
      <c r="D3911" s="76">
        <v>6.08</v>
      </c>
      <c r="E3911" s="53">
        <v>4.84</v>
      </c>
      <c r="F3911" s="12">
        <v>29.43</v>
      </c>
      <c r="G3911" s="12"/>
    </row>
    <row r="3912" customHeight="1" spans="1:7">
      <c r="A3912" s="12">
        <v>3908</v>
      </c>
      <c r="B3912" s="24" t="s">
        <v>28789</v>
      </c>
      <c r="C3912" s="24" t="s">
        <v>34880</v>
      </c>
      <c r="D3912" s="76">
        <v>3.98</v>
      </c>
      <c r="E3912" s="53">
        <v>4.84</v>
      </c>
      <c r="F3912" s="12">
        <v>19.26</v>
      </c>
      <c r="G3912" s="12"/>
    </row>
    <row r="3913" customHeight="1" spans="1:7">
      <c r="A3913" s="12">
        <v>3909</v>
      </c>
      <c r="B3913" s="24" t="s">
        <v>34913</v>
      </c>
      <c r="C3913" s="24" t="s">
        <v>34880</v>
      </c>
      <c r="D3913" s="76">
        <v>16.63</v>
      </c>
      <c r="E3913" s="53">
        <v>4.84</v>
      </c>
      <c r="F3913" s="12">
        <v>80.49</v>
      </c>
      <c r="G3913" s="12"/>
    </row>
    <row r="3914" customHeight="1" spans="1:7">
      <c r="A3914" s="12">
        <v>3910</v>
      </c>
      <c r="B3914" s="12" t="s">
        <v>3545</v>
      </c>
      <c r="C3914" s="24" t="s">
        <v>34880</v>
      </c>
      <c r="D3914" s="76">
        <v>5.83</v>
      </c>
      <c r="E3914" s="53">
        <v>4.84</v>
      </c>
      <c r="F3914" s="12">
        <v>28.22</v>
      </c>
      <c r="G3914" s="12"/>
    </row>
    <row r="3915" customHeight="1" spans="1:7">
      <c r="A3915" s="12">
        <v>3911</v>
      </c>
      <c r="B3915" s="12" t="s">
        <v>34914</v>
      </c>
      <c r="C3915" s="24" t="s">
        <v>34880</v>
      </c>
      <c r="D3915" s="76">
        <v>6.32</v>
      </c>
      <c r="E3915" s="53">
        <v>4.84</v>
      </c>
      <c r="F3915" s="12">
        <v>30.59</v>
      </c>
      <c r="G3915" s="12"/>
    </row>
    <row r="3916" customHeight="1" spans="1:7">
      <c r="A3916" s="12">
        <v>3912</v>
      </c>
      <c r="B3916" s="12" t="s">
        <v>34915</v>
      </c>
      <c r="C3916" s="24" t="s">
        <v>34880</v>
      </c>
      <c r="D3916" s="76">
        <v>15.94</v>
      </c>
      <c r="E3916" s="53">
        <v>4.84</v>
      </c>
      <c r="F3916" s="12">
        <v>77.15</v>
      </c>
      <c r="G3916" s="12"/>
    </row>
    <row r="3917" customHeight="1" spans="1:7">
      <c r="A3917" s="12">
        <v>3913</v>
      </c>
      <c r="B3917" s="12" t="s">
        <v>34524</v>
      </c>
      <c r="C3917" s="24" t="s">
        <v>34880</v>
      </c>
      <c r="D3917" s="76">
        <v>13.91</v>
      </c>
      <c r="E3917" s="53">
        <v>4.84</v>
      </c>
      <c r="F3917" s="12">
        <v>67.32</v>
      </c>
      <c r="G3917" s="12"/>
    </row>
    <row r="3918" customHeight="1" spans="1:7">
      <c r="A3918" s="12">
        <v>3914</v>
      </c>
      <c r="B3918" s="12" t="s">
        <v>34916</v>
      </c>
      <c r="C3918" s="24" t="s">
        <v>34880</v>
      </c>
      <c r="D3918" s="76">
        <v>57.28</v>
      </c>
      <c r="E3918" s="53">
        <v>4.84</v>
      </c>
      <c r="F3918" s="12">
        <v>277.24</v>
      </c>
      <c r="G3918" s="12"/>
    </row>
    <row r="3919" customHeight="1" spans="1:7">
      <c r="A3919" s="12">
        <v>3915</v>
      </c>
      <c r="B3919" s="12" t="s">
        <v>34917</v>
      </c>
      <c r="C3919" s="24" t="s">
        <v>34880</v>
      </c>
      <c r="D3919" s="76">
        <v>15.69</v>
      </c>
      <c r="E3919" s="53">
        <v>4.84</v>
      </c>
      <c r="F3919" s="12">
        <v>75.94</v>
      </c>
      <c r="G3919" s="12"/>
    </row>
    <row r="3920" customHeight="1" spans="1:7">
      <c r="A3920" s="12">
        <v>3916</v>
      </c>
      <c r="B3920" s="12" t="s">
        <v>34918</v>
      </c>
      <c r="C3920" s="24" t="s">
        <v>34880</v>
      </c>
      <c r="D3920" s="76">
        <v>17.15</v>
      </c>
      <c r="E3920" s="53">
        <v>4.84</v>
      </c>
      <c r="F3920" s="12">
        <v>83.01</v>
      </c>
      <c r="G3920" s="12"/>
    </row>
    <row r="3921" customHeight="1" spans="1:7">
      <c r="A3921" s="12">
        <v>3917</v>
      </c>
      <c r="B3921" s="12" t="s">
        <v>34919</v>
      </c>
      <c r="C3921" s="24" t="s">
        <v>34880</v>
      </c>
      <c r="D3921" s="76">
        <v>13.21</v>
      </c>
      <c r="E3921" s="53">
        <v>4.84</v>
      </c>
      <c r="F3921" s="12">
        <v>63.94</v>
      </c>
      <c r="G3921" s="12"/>
    </row>
    <row r="3922" customHeight="1" spans="1:7">
      <c r="A3922" s="12">
        <v>3918</v>
      </c>
      <c r="B3922" s="12" t="s">
        <v>34920</v>
      </c>
      <c r="C3922" s="24" t="s">
        <v>34880</v>
      </c>
      <c r="D3922" s="76">
        <v>7.2</v>
      </c>
      <c r="E3922" s="53">
        <v>4.84</v>
      </c>
      <c r="F3922" s="12">
        <v>34.85</v>
      </c>
      <c r="G3922" s="12"/>
    </row>
    <row r="3923" customHeight="1" spans="1:7">
      <c r="A3923" s="12">
        <v>3919</v>
      </c>
      <c r="B3923" s="24" t="s">
        <v>5291</v>
      </c>
      <c r="C3923" s="24" t="s">
        <v>34880</v>
      </c>
      <c r="D3923" s="76">
        <v>4.12</v>
      </c>
      <c r="E3923" s="53">
        <v>4.84</v>
      </c>
      <c r="F3923" s="12">
        <v>19.94</v>
      </c>
      <c r="G3923" s="12"/>
    </row>
    <row r="3924" customHeight="1" spans="1:7">
      <c r="A3924" s="12">
        <v>3920</v>
      </c>
      <c r="B3924" s="12" t="s">
        <v>34921</v>
      </c>
      <c r="C3924" s="24" t="s">
        <v>34880</v>
      </c>
      <c r="D3924" s="76">
        <v>17.94</v>
      </c>
      <c r="E3924" s="53">
        <v>4.84</v>
      </c>
      <c r="F3924" s="12">
        <v>86.83</v>
      </c>
      <c r="G3924" s="12"/>
    </row>
    <row r="3925" customHeight="1" spans="1:7">
      <c r="A3925" s="12">
        <v>3921</v>
      </c>
      <c r="B3925" s="12" t="s">
        <v>34922</v>
      </c>
      <c r="C3925" s="24" t="s">
        <v>34880</v>
      </c>
      <c r="D3925" s="76">
        <v>4.45</v>
      </c>
      <c r="E3925" s="53">
        <v>4.84</v>
      </c>
      <c r="F3925" s="12">
        <v>21.54</v>
      </c>
      <c r="G3925" s="12"/>
    </row>
    <row r="3926" customHeight="1" spans="1:7">
      <c r="A3926" s="12">
        <v>3922</v>
      </c>
      <c r="B3926" s="12" t="s">
        <v>12540</v>
      </c>
      <c r="C3926" s="24" t="s">
        <v>34880</v>
      </c>
      <c r="D3926" s="76">
        <v>9.95</v>
      </c>
      <c r="E3926" s="53">
        <v>4.84</v>
      </c>
      <c r="F3926" s="12">
        <v>48.16</v>
      </c>
      <c r="G3926" s="12"/>
    </row>
    <row r="3927" customHeight="1" spans="1:7">
      <c r="A3927" s="12">
        <v>3923</v>
      </c>
      <c r="B3927" s="12" t="s">
        <v>34923</v>
      </c>
      <c r="C3927" s="24" t="s">
        <v>34880</v>
      </c>
      <c r="D3927" s="76">
        <v>8.69</v>
      </c>
      <c r="E3927" s="53">
        <v>4.84</v>
      </c>
      <c r="F3927" s="12">
        <v>42.06</v>
      </c>
      <c r="G3927" s="12"/>
    </row>
    <row r="3928" customHeight="1" spans="1:7">
      <c r="A3928" s="12">
        <v>3924</v>
      </c>
      <c r="B3928" s="12" t="s">
        <v>34924</v>
      </c>
      <c r="C3928" s="24" t="s">
        <v>34880</v>
      </c>
      <c r="D3928" s="76">
        <v>7.74</v>
      </c>
      <c r="E3928" s="53">
        <v>4.84</v>
      </c>
      <c r="F3928" s="12">
        <v>37.46</v>
      </c>
      <c r="G3928" s="12"/>
    </row>
    <row r="3929" customHeight="1" spans="1:7">
      <c r="A3929" s="12">
        <v>3925</v>
      </c>
      <c r="B3929" s="24" t="s">
        <v>34925</v>
      </c>
      <c r="C3929" s="24" t="s">
        <v>34880</v>
      </c>
      <c r="D3929" s="76">
        <v>10.07</v>
      </c>
      <c r="E3929" s="53">
        <v>4.84</v>
      </c>
      <c r="F3929" s="12">
        <v>48.74</v>
      </c>
      <c r="G3929" s="12"/>
    </row>
    <row r="3930" customHeight="1" spans="1:9">
      <c r="A3930" s="12">
        <v>3926</v>
      </c>
      <c r="B3930" s="12" t="s">
        <v>34841</v>
      </c>
      <c r="C3930" s="24" t="s">
        <v>34880</v>
      </c>
      <c r="D3930" s="76">
        <v>7.04</v>
      </c>
      <c r="E3930" s="53">
        <v>4.84</v>
      </c>
      <c r="F3930" s="12">
        <v>34.07</v>
      </c>
      <c r="G3930" s="12"/>
      <c r="I3930" s="54"/>
    </row>
    <row r="3931" customHeight="1" spans="1:7">
      <c r="A3931" s="12">
        <v>3927</v>
      </c>
      <c r="B3931" s="81" t="s">
        <v>34926</v>
      </c>
      <c r="C3931" s="81" t="s">
        <v>34927</v>
      </c>
      <c r="D3931" s="82">
        <v>27.75</v>
      </c>
      <c r="E3931" s="84">
        <v>4.84</v>
      </c>
      <c r="F3931" s="12">
        <v>134.31</v>
      </c>
      <c r="G3931" s="12"/>
    </row>
    <row r="3932" customHeight="1" spans="1:7">
      <c r="A3932" s="12">
        <v>3928</v>
      </c>
      <c r="B3932" s="81" t="s">
        <v>1839</v>
      </c>
      <c r="C3932" s="81" t="s">
        <v>34927</v>
      </c>
      <c r="D3932" s="83">
        <v>35.14</v>
      </c>
      <c r="E3932" s="84">
        <v>4.84</v>
      </c>
      <c r="F3932" s="12">
        <v>170.08</v>
      </c>
      <c r="G3932" s="12"/>
    </row>
    <row r="3933" customHeight="1" spans="1:7">
      <c r="A3933" s="12">
        <v>3929</v>
      </c>
      <c r="B3933" s="81" t="s">
        <v>34928</v>
      </c>
      <c r="C3933" s="81" t="s">
        <v>34927</v>
      </c>
      <c r="D3933" s="82">
        <v>23.2</v>
      </c>
      <c r="E3933" s="84">
        <v>4.84</v>
      </c>
      <c r="F3933" s="12">
        <v>112.29</v>
      </c>
      <c r="G3933" s="12"/>
    </row>
    <row r="3934" customHeight="1" spans="1:7">
      <c r="A3934" s="12">
        <v>3930</v>
      </c>
      <c r="B3934" s="81" t="s">
        <v>5384</v>
      </c>
      <c r="C3934" s="81" t="s">
        <v>34927</v>
      </c>
      <c r="D3934" s="83">
        <v>4.3</v>
      </c>
      <c r="E3934" s="84">
        <v>4.84</v>
      </c>
      <c r="F3934" s="12">
        <v>20.81</v>
      </c>
      <c r="G3934" s="12"/>
    </row>
    <row r="3935" customHeight="1" spans="1:7">
      <c r="A3935" s="12">
        <v>3931</v>
      </c>
      <c r="B3935" s="81" t="s">
        <v>34929</v>
      </c>
      <c r="C3935" s="81" t="s">
        <v>34927</v>
      </c>
      <c r="D3935" s="83">
        <v>22.65</v>
      </c>
      <c r="E3935" s="84">
        <v>4.84</v>
      </c>
      <c r="F3935" s="12">
        <v>109.63</v>
      </c>
      <c r="G3935" s="12"/>
    </row>
    <row r="3936" customHeight="1" spans="1:7">
      <c r="A3936" s="12">
        <v>3932</v>
      </c>
      <c r="B3936" s="81" t="s">
        <v>34930</v>
      </c>
      <c r="C3936" s="81" t="s">
        <v>34927</v>
      </c>
      <c r="D3936" s="83">
        <v>33.65</v>
      </c>
      <c r="E3936" s="84">
        <v>4.84</v>
      </c>
      <c r="F3936" s="12">
        <v>162.87</v>
      </c>
      <c r="G3936" s="12"/>
    </row>
    <row r="3937" customHeight="1" spans="1:7">
      <c r="A3937" s="12">
        <v>3933</v>
      </c>
      <c r="B3937" s="81" t="s">
        <v>1394</v>
      </c>
      <c r="C3937" s="81" t="s">
        <v>34927</v>
      </c>
      <c r="D3937" s="83">
        <v>37.2</v>
      </c>
      <c r="E3937" s="84">
        <v>4.84</v>
      </c>
      <c r="F3937" s="12">
        <v>180.05</v>
      </c>
      <c r="G3937" s="12"/>
    </row>
    <row r="3938" customHeight="1" spans="1:7">
      <c r="A3938" s="12">
        <v>3934</v>
      </c>
      <c r="B3938" s="81" t="s">
        <v>34931</v>
      </c>
      <c r="C3938" s="81" t="s">
        <v>34927</v>
      </c>
      <c r="D3938" s="83">
        <v>44.68</v>
      </c>
      <c r="E3938" s="84">
        <v>4.84</v>
      </c>
      <c r="F3938" s="12">
        <v>216.25</v>
      </c>
      <c r="G3938" s="12"/>
    </row>
    <row r="3939" customHeight="1" spans="1:7">
      <c r="A3939" s="12">
        <v>3935</v>
      </c>
      <c r="B3939" s="81" t="s">
        <v>17663</v>
      </c>
      <c r="C3939" s="81" t="s">
        <v>34927</v>
      </c>
      <c r="D3939" s="83">
        <v>18.94</v>
      </c>
      <c r="E3939" s="84">
        <v>4.84</v>
      </c>
      <c r="F3939" s="12">
        <v>91.67</v>
      </c>
      <c r="G3939" s="12"/>
    </row>
    <row r="3940" customHeight="1" spans="1:7">
      <c r="A3940" s="12">
        <v>3936</v>
      </c>
      <c r="B3940" s="81" t="s">
        <v>34932</v>
      </c>
      <c r="C3940" s="81" t="s">
        <v>34927</v>
      </c>
      <c r="D3940" s="83">
        <v>20.57</v>
      </c>
      <c r="E3940" s="84">
        <v>4.84</v>
      </c>
      <c r="F3940" s="12">
        <v>99.56</v>
      </c>
      <c r="G3940" s="12"/>
    </row>
    <row r="3941" customHeight="1" spans="1:7">
      <c r="A3941" s="12">
        <v>3937</v>
      </c>
      <c r="B3941" s="81" t="s">
        <v>34933</v>
      </c>
      <c r="C3941" s="81" t="s">
        <v>34927</v>
      </c>
      <c r="D3941" s="83">
        <v>29.78</v>
      </c>
      <c r="E3941" s="84">
        <v>4.84</v>
      </c>
      <c r="F3941" s="12">
        <v>144.14</v>
      </c>
      <c r="G3941" s="12"/>
    </row>
    <row r="3942" customHeight="1" spans="1:7">
      <c r="A3942" s="12">
        <v>3938</v>
      </c>
      <c r="B3942" s="81" t="s">
        <v>34934</v>
      </c>
      <c r="C3942" s="81" t="s">
        <v>34927</v>
      </c>
      <c r="D3942" s="83">
        <v>20.94</v>
      </c>
      <c r="E3942" s="84">
        <v>4.84</v>
      </c>
      <c r="F3942" s="12">
        <v>101.35</v>
      </c>
      <c r="G3942" s="12"/>
    </row>
    <row r="3943" customHeight="1" spans="1:7">
      <c r="A3943" s="12">
        <v>3939</v>
      </c>
      <c r="B3943" s="81" t="s">
        <v>34935</v>
      </c>
      <c r="C3943" s="81" t="s">
        <v>34927</v>
      </c>
      <c r="D3943" s="83">
        <v>13.2</v>
      </c>
      <c r="E3943" s="84">
        <v>4.84</v>
      </c>
      <c r="F3943" s="12">
        <v>63.89</v>
      </c>
      <c r="G3943" s="12"/>
    </row>
    <row r="3944" customHeight="1" spans="1:7">
      <c r="A3944" s="12">
        <v>3940</v>
      </c>
      <c r="B3944" s="81" t="s">
        <v>34936</v>
      </c>
      <c r="C3944" s="81" t="s">
        <v>34927</v>
      </c>
      <c r="D3944" s="83">
        <v>26.15</v>
      </c>
      <c r="E3944" s="84">
        <v>4.84</v>
      </c>
      <c r="F3944" s="12">
        <v>126.57</v>
      </c>
      <c r="G3944" s="12"/>
    </row>
    <row r="3945" customHeight="1" spans="1:7">
      <c r="A3945" s="12">
        <v>3941</v>
      </c>
      <c r="B3945" s="81" t="s">
        <v>12899</v>
      </c>
      <c r="C3945" s="81" t="s">
        <v>34927</v>
      </c>
      <c r="D3945" s="83">
        <v>21.07</v>
      </c>
      <c r="E3945" s="84">
        <v>4.84</v>
      </c>
      <c r="F3945" s="12">
        <v>101.98</v>
      </c>
      <c r="G3945" s="12"/>
    </row>
    <row r="3946" customHeight="1" spans="1:7">
      <c r="A3946" s="12">
        <v>3942</v>
      </c>
      <c r="B3946" s="81" t="s">
        <v>34937</v>
      </c>
      <c r="C3946" s="81" t="s">
        <v>34927</v>
      </c>
      <c r="D3946" s="83">
        <v>17.09</v>
      </c>
      <c r="E3946" s="84">
        <v>4.84</v>
      </c>
      <c r="F3946" s="12">
        <v>82.72</v>
      </c>
      <c r="G3946" s="12"/>
    </row>
    <row r="3947" customHeight="1" spans="1:7">
      <c r="A3947" s="12">
        <v>3943</v>
      </c>
      <c r="B3947" s="81" t="s">
        <v>34938</v>
      </c>
      <c r="C3947" s="81" t="s">
        <v>34927</v>
      </c>
      <c r="D3947" s="83">
        <v>20.13</v>
      </c>
      <c r="E3947" s="84">
        <v>4.84</v>
      </c>
      <c r="F3947" s="12">
        <v>97.43</v>
      </c>
      <c r="G3947" s="12"/>
    </row>
    <row r="3948" customHeight="1" spans="1:7">
      <c r="A3948" s="12">
        <v>3944</v>
      </c>
      <c r="B3948" s="81" t="s">
        <v>34939</v>
      </c>
      <c r="C3948" s="81" t="s">
        <v>34927</v>
      </c>
      <c r="D3948" s="83">
        <v>19.69</v>
      </c>
      <c r="E3948" s="84">
        <v>4.84</v>
      </c>
      <c r="F3948" s="12">
        <v>95.3</v>
      </c>
      <c r="G3948" s="12"/>
    </row>
    <row r="3949" customHeight="1" spans="1:7">
      <c r="A3949" s="12">
        <v>3945</v>
      </c>
      <c r="B3949" s="81" t="s">
        <v>12012</v>
      </c>
      <c r="C3949" s="81" t="s">
        <v>34927</v>
      </c>
      <c r="D3949" s="83">
        <v>49.93</v>
      </c>
      <c r="E3949" s="84">
        <v>4.84</v>
      </c>
      <c r="F3949" s="12">
        <v>241.66</v>
      </c>
      <c r="G3949" s="12"/>
    </row>
    <row r="3950" customHeight="1" spans="1:7">
      <c r="A3950" s="12">
        <v>3946</v>
      </c>
      <c r="B3950" s="81" t="s">
        <v>34940</v>
      </c>
      <c r="C3950" s="81" t="s">
        <v>34927</v>
      </c>
      <c r="D3950" s="83">
        <v>26.79</v>
      </c>
      <c r="E3950" s="84">
        <v>4.84</v>
      </c>
      <c r="F3950" s="12">
        <v>129.66</v>
      </c>
      <c r="G3950" s="12"/>
    </row>
    <row r="3951" customHeight="1" spans="1:7">
      <c r="A3951" s="12">
        <v>3947</v>
      </c>
      <c r="B3951" s="81" t="s">
        <v>34941</v>
      </c>
      <c r="C3951" s="81" t="s">
        <v>34927</v>
      </c>
      <c r="D3951" s="83">
        <v>51.48</v>
      </c>
      <c r="E3951" s="84">
        <v>4.84</v>
      </c>
      <c r="F3951" s="12">
        <v>249.16</v>
      </c>
      <c r="G3951" s="12"/>
    </row>
    <row r="3952" customHeight="1" spans="1:7">
      <c r="A3952" s="12">
        <v>3948</v>
      </c>
      <c r="B3952" s="81" t="s">
        <v>23073</v>
      </c>
      <c r="C3952" s="81" t="s">
        <v>34927</v>
      </c>
      <c r="D3952" s="83">
        <v>19.57</v>
      </c>
      <c r="E3952" s="84">
        <v>4.84</v>
      </c>
      <c r="F3952" s="12">
        <v>94.72</v>
      </c>
      <c r="G3952" s="12"/>
    </row>
    <row r="3953" customHeight="1" spans="1:7">
      <c r="A3953" s="12">
        <v>3949</v>
      </c>
      <c r="B3953" s="81" t="s">
        <v>6533</v>
      </c>
      <c r="C3953" s="81" t="s">
        <v>34927</v>
      </c>
      <c r="D3953" s="83">
        <v>76.88</v>
      </c>
      <c r="E3953" s="84">
        <v>4.84</v>
      </c>
      <c r="F3953" s="12">
        <v>372.1</v>
      </c>
      <c r="G3953" s="12"/>
    </row>
    <row r="3954" customHeight="1" spans="1:7">
      <c r="A3954" s="12">
        <v>3950</v>
      </c>
      <c r="B3954" s="81" t="s">
        <v>34942</v>
      </c>
      <c r="C3954" s="81" t="s">
        <v>34927</v>
      </c>
      <c r="D3954" s="83">
        <v>16.94</v>
      </c>
      <c r="E3954" s="84">
        <v>4.84</v>
      </c>
      <c r="F3954" s="12">
        <v>81.99</v>
      </c>
      <c r="G3954" s="12"/>
    </row>
    <row r="3955" customHeight="1" spans="1:7">
      <c r="A3955" s="12">
        <v>3951</v>
      </c>
      <c r="B3955" s="81" t="s">
        <v>34943</v>
      </c>
      <c r="C3955" s="81" t="s">
        <v>34927</v>
      </c>
      <c r="D3955" s="83">
        <v>11.16</v>
      </c>
      <c r="E3955" s="84">
        <v>4.84</v>
      </c>
      <c r="F3955" s="12">
        <v>54.01</v>
      </c>
      <c r="G3955" s="12"/>
    </row>
    <row r="3956" customHeight="1" spans="1:7">
      <c r="A3956" s="12">
        <v>3952</v>
      </c>
      <c r="B3956" s="81" t="s">
        <v>34944</v>
      </c>
      <c r="C3956" s="81" t="s">
        <v>34927</v>
      </c>
      <c r="D3956" s="83">
        <v>29.28</v>
      </c>
      <c r="E3956" s="84">
        <v>4.84</v>
      </c>
      <c r="F3956" s="12">
        <v>141.72</v>
      </c>
      <c r="G3956" s="12"/>
    </row>
    <row r="3957" customHeight="1" spans="1:7">
      <c r="A3957" s="12">
        <v>3953</v>
      </c>
      <c r="B3957" s="81" t="s">
        <v>34945</v>
      </c>
      <c r="C3957" s="81" t="s">
        <v>34927</v>
      </c>
      <c r="D3957" s="83">
        <v>18.7</v>
      </c>
      <c r="E3957" s="84">
        <v>4.84</v>
      </c>
      <c r="F3957" s="12">
        <v>90.51</v>
      </c>
      <c r="G3957" s="12"/>
    </row>
    <row r="3958" customHeight="1" spans="1:7">
      <c r="A3958" s="12">
        <v>3954</v>
      </c>
      <c r="B3958" s="81" t="s">
        <v>32692</v>
      </c>
      <c r="C3958" s="81" t="s">
        <v>34927</v>
      </c>
      <c r="D3958" s="83">
        <v>63.36</v>
      </c>
      <c r="E3958" s="84">
        <v>4.84</v>
      </c>
      <c r="F3958" s="12">
        <v>306.66</v>
      </c>
      <c r="G3958" s="12"/>
    </row>
    <row r="3959" customHeight="1" spans="1:7">
      <c r="A3959" s="12">
        <v>3955</v>
      </c>
      <c r="B3959" s="81" t="s">
        <v>34946</v>
      </c>
      <c r="C3959" s="81" t="s">
        <v>34927</v>
      </c>
      <c r="D3959" s="83">
        <v>18.9</v>
      </c>
      <c r="E3959" s="84">
        <v>4.84</v>
      </c>
      <c r="F3959" s="12">
        <v>91.48</v>
      </c>
      <c r="G3959" s="12"/>
    </row>
    <row r="3960" customHeight="1" spans="1:7">
      <c r="A3960" s="12">
        <v>3956</v>
      </c>
      <c r="B3960" s="81" t="s">
        <v>34947</v>
      </c>
      <c r="C3960" s="81" t="s">
        <v>34927</v>
      </c>
      <c r="D3960" s="83">
        <v>3</v>
      </c>
      <c r="E3960" s="84">
        <v>4.84</v>
      </c>
      <c r="F3960" s="12">
        <v>14.52</v>
      </c>
      <c r="G3960" s="12"/>
    </row>
    <row r="3961" customHeight="1" spans="1:7">
      <c r="A3961" s="12">
        <v>3957</v>
      </c>
      <c r="B3961" s="81" t="s">
        <v>34948</v>
      </c>
      <c r="C3961" s="81" t="s">
        <v>34927</v>
      </c>
      <c r="D3961" s="83">
        <v>67.35</v>
      </c>
      <c r="E3961" s="84">
        <v>4.84</v>
      </c>
      <c r="F3961" s="12">
        <v>325.97</v>
      </c>
      <c r="G3961" s="12"/>
    </row>
    <row r="3962" customHeight="1" spans="1:7">
      <c r="A3962" s="12">
        <v>3958</v>
      </c>
      <c r="B3962" s="81" t="s">
        <v>34949</v>
      </c>
      <c r="C3962" s="81" t="s">
        <v>34927</v>
      </c>
      <c r="D3962" s="83">
        <v>52.43</v>
      </c>
      <c r="E3962" s="84">
        <v>4.84</v>
      </c>
      <c r="F3962" s="12">
        <v>253.76</v>
      </c>
      <c r="G3962" s="12"/>
    </row>
    <row r="3963" customHeight="1" spans="1:7">
      <c r="A3963" s="12">
        <v>3959</v>
      </c>
      <c r="B3963" s="81" t="s">
        <v>34950</v>
      </c>
      <c r="C3963" s="81" t="s">
        <v>34927</v>
      </c>
      <c r="D3963" s="83">
        <v>4.2</v>
      </c>
      <c r="E3963" s="84">
        <v>4.84</v>
      </c>
      <c r="F3963" s="12">
        <v>20.33</v>
      </c>
      <c r="G3963" s="12"/>
    </row>
    <row r="3964" customHeight="1" spans="1:7">
      <c r="A3964" s="12">
        <v>3960</v>
      </c>
      <c r="B3964" s="81" t="s">
        <v>34951</v>
      </c>
      <c r="C3964" s="81" t="s">
        <v>34927</v>
      </c>
      <c r="D3964" s="83">
        <v>41.88</v>
      </c>
      <c r="E3964" s="84">
        <v>4.84</v>
      </c>
      <c r="F3964" s="12">
        <v>202.7</v>
      </c>
      <c r="G3964" s="12"/>
    </row>
    <row r="3965" customHeight="1" spans="1:7">
      <c r="A3965" s="12">
        <v>3961</v>
      </c>
      <c r="B3965" s="81" t="s">
        <v>34952</v>
      </c>
      <c r="C3965" s="81" t="s">
        <v>34927</v>
      </c>
      <c r="D3965" s="83">
        <v>15.82</v>
      </c>
      <c r="E3965" s="84">
        <v>4.84</v>
      </c>
      <c r="F3965" s="12">
        <v>76.57</v>
      </c>
      <c r="G3965" s="12"/>
    </row>
    <row r="3966" customHeight="1" spans="1:7">
      <c r="A3966" s="12">
        <v>3962</v>
      </c>
      <c r="B3966" s="81" t="s">
        <v>34953</v>
      </c>
      <c r="C3966" s="81" t="s">
        <v>34927</v>
      </c>
      <c r="D3966" s="83">
        <v>6.1</v>
      </c>
      <c r="E3966" s="84">
        <v>4.84</v>
      </c>
      <c r="F3966" s="12">
        <v>29.52</v>
      </c>
      <c r="G3966" s="12"/>
    </row>
    <row r="3967" customHeight="1" spans="1:7">
      <c r="A3967" s="12">
        <v>3963</v>
      </c>
      <c r="B3967" s="81" t="s">
        <v>34954</v>
      </c>
      <c r="C3967" s="81" t="s">
        <v>34927</v>
      </c>
      <c r="D3967" s="83">
        <v>8.8</v>
      </c>
      <c r="E3967" s="84">
        <v>4.84</v>
      </c>
      <c r="F3967" s="12">
        <v>42.59</v>
      </c>
      <c r="G3967" s="12"/>
    </row>
    <row r="3968" customHeight="1" spans="1:7">
      <c r="A3968" s="12">
        <v>3964</v>
      </c>
      <c r="B3968" s="81" t="s">
        <v>34955</v>
      </c>
      <c r="C3968" s="81" t="s">
        <v>34927</v>
      </c>
      <c r="D3968" s="83">
        <v>11.8</v>
      </c>
      <c r="E3968" s="84">
        <v>4.84</v>
      </c>
      <c r="F3968" s="12">
        <v>57.11</v>
      </c>
      <c r="G3968" s="12"/>
    </row>
    <row r="3969" customHeight="1" spans="1:7">
      <c r="A3969" s="12">
        <v>3965</v>
      </c>
      <c r="B3969" s="81" t="s">
        <v>34956</v>
      </c>
      <c r="C3969" s="81" t="s">
        <v>34927</v>
      </c>
      <c r="D3969" s="83">
        <v>15.81</v>
      </c>
      <c r="E3969" s="84">
        <v>4.84</v>
      </c>
      <c r="F3969" s="12">
        <v>76.52</v>
      </c>
      <c r="G3969" s="12"/>
    </row>
    <row r="3970" customHeight="1" spans="1:7">
      <c r="A3970" s="12">
        <v>3966</v>
      </c>
      <c r="B3970" s="81" t="s">
        <v>34957</v>
      </c>
      <c r="C3970" s="81" t="s">
        <v>34927</v>
      </c>
      <c r="D3970" s="83">
        <v>31.01</v>
      </c>
      <c r="E3970" s="84">
        <v>4.84</v>
      </c>
      <c r="F3970" s="12">
        <v>150.09</v>
      </c>
      <c r="G3970" s="12"/>
    </row>
    <row r="3971" customHeight="1" spans="1:7">
      <c r="A3971" s="12">
        <v>3967</v>
      </c>
      <c r="B3971" s="81" t="s">
        <v>34958</v>
      </c>
      <c r="C3971" s="81" t="s">
        <v>34927</v>
      </c>
      <c r="D3971" s="83">
        <v>3.3</v>
      </c>
      <c r="E3971" s="84">
        <v>4.84</v>
      </c>
      <c r="F3971" s="12">
        <v>15.97</v>
      </c>
      <c r="G3971" s="12"/>
    </row>
    <row r="3972" customHeight="1" spans="1:7">
      <c r="A3972" s="12">
        <v>3968</v>
      </c>
      <c r="B3972" s="81" t="s">
        <v>34959</v>
      </c>
      <c r="C3972" s="81" t="s">
        <v>34927</v>
      </c>
      <c r="D3972" s="83">
        <v>19.96</v>
      </c>
      <c r="E3972" s="84">
        <v>4.84</v>
      </c>
      <c r="F3972" s="12">
        <v>96.61</v>
      </c>
      <c r="G3972" s="12"/>
    </row>
    <row r="3973" customHeight="1" spans="1:7">
      <c r="A3973" s="12">
        <v>3969</v>
      </c>
      <c r="B3973" s="81" t="s">
        <v>4033</v>
      </c>
      <c r="C3973" s="81" t="s">
        <v>34927</v>
      </c>
      <c r="D3973" s="83">
        <v>13.94</v>
      </c>
      <c r="E3973" s="84">
        <v>4.84</v>
      </c>
      <c r="F3973" s="12">
        <v>67.47</v>
      </c>
      <c r="G3973" s="12"/>
    </row>
    <row r="3974" customHeight="1" spans="1:7">
      <c r="A3974" s="12">
        <v>3970</v>
      </c>
      <c r="B3974" s="81" t="s">
        <v>3465</v>
      </c>
      <c r="C3974" s="81" t="s">
        <v>34927</v>
      </c>
      <c r="D3974" s="83">
        <v>2.84</v>
      </c>
      <c r="E3974" s="84">
        <v>4.84</v>
      </c>
      <c r="F3974" s="12">
        <v>13.75</v>
      </c>
      <c r="G3974" s="12"/>
    </row>
    <row r="3975" customHeight="1" spans="1:7">
      <c r="A3975" s="12">
        <v>3971</v>
      </c>
      <c r="B3975" s="81" t="s">
        <v>34960</v>
      </c>
      <c r="C3975" s="81" t="s">
        <v>34961</v>
      </c>
      <c r="D3975" s="81">
        <v>31.86</v>
      </c>
      <c r="E3975" s="84">
        <v>4.84</v>
      </c>
      <c r="F3975" s="12">
        <v>154.2</v>
      </c>
      <c r="G3975" s="12"/>
    </row>
    <row r="3976" customHeight="1" spans="1:7">
      <c r="A3976" s="12">
        <v>3972</v>
      </c>
      <c r="B3976" s="81" t="s">
        <v>33068</v>
      </c>
      <c r="C3976" s="81" t="s">
        <v>34961</v>
      </c>
      <c r="D3976" s="81">
        <v>13</v>
      </c>
      <c r="E3976" s="84">
        <v>4.84</v>
      </c>
      <c r="F3976" s="12">
        <v>62.92</v>
      </c>
      <c r="G3976" s="12"/>
    </row>
    <row r="3977" customHeight="1" spans="1:7">
      <c r="A3977" s="12">
        <v>3973</v>
      </c>
      <c r="B3977" s="81" t="s">
        <v>34962</v>
      </c>
      <c r="C3977" s="81" t="s">
        <v>34961</v>
      </c>
      <c r="D3977" s="83">
        <v>19.25</v>
      </c>
      <c r="E3977" s="84">
        <v>4.84</v>
      </c>
      <c r="F3977" s="12">
        <v>93.17</v>
      </c>
      <c r="G3977" s="12"/>
    </row>
    <row r="3978" customHeight="1" spans="1:7">
      <c r="A3978" s="12">
        <v>3974</v>
      </c>
      <c r="B3978" s="81" t="s">
        <v>1918</v>
      </c>
      <c r="C3978" s="81" t="s">
        <v>34961</v>
      </c>
      <c r="D3978" s="81">
        <v>14.44</v>
      </c>
      <c r="E3978" s="84">
        <v>4.84</v>
      </c>
      <c r="F3978" s="12">
        <v>69.89</v>
      </c>
      <c r="G3978" s="12"/>
    </row>
    <row r="3979" customHeight="1" spans="1:7">
      <c r="A3979" s="12">
        <v>3975</v>
      </c>
      <c r="B3979" s="81" t="s">
        <v>34963</v>
      </c>
      <c r="C3979" s="81" t="s">
        <v>34961</v>
      </c>
      <c r="D3979" s="83">
        <v>10.01</v>
      </c>
      <c r="E3979" s="84">
        <v>4.84</v>
      </c>
      <c r="F3979" s="12">
        <v>48.45</v>
      </c>
      <c r="G3979" s="12"/>
    </row>
    <row r="3980" customHeight="1" spans="1:7">
      <c r="A3980" s="12">
        <v>3976</v>
      </c>
      <c r="B3980" s="81" t="s">
        <v>15512</v>
      </c>
      <c r="C3980" s="81" t="s">
        <v>34961</v>
      </c>
      <c r="D3980" s="83">
        <v>18.93</v>
      </c>
      <c r="E3980" s="84">
        <v>4.84</v>
      </c>
      <c r="F3980" s="12">
        <v>91.62</v>
      </c>
      <c r="G3980" s="12"/>
    </row>
    <row r="3981" customHeight="1" spans="1:7">
      <c r="A3981" s="12">
        <v>3977</v>
      </c>
      <c r="B3981" s="81" t="s">
        <v>34964</v>
      </c>
      <c r="C3981" s="81" t="s">
        <v>34961</v>
      </c>
      <c r="D3981" s="83">
        <v>10.5</v>
      </c>
      <c r="E3981" s="84">
        <v>4.84</v>
      </c>
      <c r="F3981" s="12">
        <v>50.82</v>
      </c>
      <c r="G3981" s="12"/>
    </row>
    <row r="3982" customHeight="1" spans="1:7">
      <c r="A3982" s="12">
        <v>3978</v>
      </c>
      <c r="B3982" s="81" t="s">
        <v>34965</v>
      </c>
      <c r="C3982" s="81" t="s">
        <v>34961</v>
      </c>
      <c r="D3982" s="81">
        <v>56.2</v>
      </c>
      <c r="E3982" s="84">
        <v>4.84</v>
      </c>
      <c r="F3982" s="12">
        <v>272.01</v>
      </c>
      <c r="G3982" s="12"/>
    </row>
    <row r="3983" customHeight="1" spans="1:7">
      <c r="A3983" s="12">
        <v>3979</v>
      </c>
      <c r="B3983" s="81" t="s">
        <v>34966</v>
      </c>
      <c r="C3983" s="81" t="s">
        <v>34961</v>
      </c>
      <c r="D3983" s="81">
        <v>24.64</v>
      </c>
      <c r="E3983" s="84">
        <v>4.84</v>
      </c>
      <c r="F3983" s="12">
        <v>119.26</v>
      </c>
      <c r="G3983" s="12"/>
    </row>
    <row r="3984" customHeight="1" spans="1:7">
      <c r="A3984" s="12">
        <v>3980</v>
      </c>
      <c r="B3984" s="81" t="s">
        <v>1783</v>
      </c>
      <c r="C3984" s="81" t="s">
        <v>34961</v>
      </c>
      <c r="D3984" s="83">
        <v>20.11</v>
      </c>
      <c r="E3984" s="84">
        <v>4.84</v>
      </c>
      <c r="F3984" s="12">
        <v>97.33</v>
      </c>
      <c r="G3984" s="12"/>
    </row>
    <row r="3985" customHeight="1" spans="1:7">
      <c r="A3985" s="12">
        <v>3981</v>
      </c>
      <c r="B3985" s="81" t="s">
        <v>34967</v>
      </c>
      <c r="C3985" s="81" t="s">
        <v>34961</v>
      </c>
      <c r="D3985" s="83">
        <v>13.47</v>
      </c>
      <c r="E3985" s="84">
        <v>4.84</v>
      </c>
      <c r="F3985" s="12">
        <v>65.19</v>
      </c>
      <c r="G3985" s="12"/>
    </row>
    <row r="3986" customHeight="1" spans="1:7">
      <c r="A3986" s="12">
        <v>3982</v>
      </c>
      <c r="B3986" s="81" t="s">
        <v>34968</v>
      </c>
      <c r="C3986" s="81" t="s">
        <v>34961</v>
      </c>
      <c r="D3986" s="81">
        <v>27.27</v>
      </c>
      <c r="E3986" s="84">
        <v>4.84</v>
      </c>
      <c r="F3986" s="12">
        <v>131.99</v>
      </c>
      <c r="G3986" s="12"/>
    </row>
    <row r="3987" customHeight="1" spans="1:7">
      <c r="A3987" s="12">
        <v>3983</v>
      </c>
      <c r="B3987" s="81" t="s">
        <v>34969</v>
      </c>
      <c r="C3987" s="81" t="s">
        <v>34961</v>
      </c>
      <c r="D3987" s="83">
        <v>9.09</v>
      </c>
      <c r="E3987" s="84">
        <v>4.84</v>
      </c>
      <c r="F3987" s="12">
        <v>44</v>
      </c>
      <c r="G3987" s="12"/>
    </row>
    <row r="3988" customHeight="1" spans="1:7">
      <c r="A3988" s="12">
        <v>3984</v>
      </c>
      <c r="B3988" s="81" t="s">
        <v>31276</v>
      </c>
      <c r="C3988" s="81" t="s">
        <v>34961</v>
      </c>
      <c r="D3988" s="81">
        <v>15.37</v>
      </c>
      <c r="E3988" s="84">
        <v>4.84</v>
      </c>
      <c r="F3988" s="12">
        <v>74.39</v>
      </c>
      <c r="G3988" s="12"/>
    </row>
    <row r="3989" customHeight="1" spans="1:7">
      <c r="A3989" s="12">
        <v>3985</v>
      </c>
      <c r="B3989" s="81" t="s">
        <v>34970</v>
      </c>
      <c r="C3989" s="81" t="s">
        <v>34961</v>
      </c>
      <c r="D3989" s="83">
        <v>22.16</v>
      </c>
      <c r="E3989" s="84">
        <v>4.84</v>
      </c>
      <c r="F3989" s="12">
        <v>107.25</v>
      </c>
      <c r="G3989" s="12"/>
    </row>
    <row r="3990" customHeight="1" spans="1:7">
      <c r="A3990" s="12">
        <v>3986</v>
      </c>
      <c r="B3990" s="81" t="s">
        <v>5958</v>
      </c>
      <c r="C3990" s="81" t="s">
        <v>34961</v>
      </c>
      <c r="D3990" s="81">
        <v>16.19</v>
      </c>
      <c r="E3990" s="84">
        <v>4.84</v>
      </c>
      <c r="F3990" s="12">
        <v>78.36</v>
      </c>
      <c r="G3990" s="12"/>
    </row>
    <row r="3991" customHeight="1" spans="1:7">
      <c r="A3991" s="12">
        <v>3987</v>
      </c>
      <c r="B3991" s="81" t="s">
        <v>34971</v>
      </c>
      <c r="C3991" s="81" t="s">
        <v>34961</v>
      </c>
      <c r="D3991" s="83">
        <v>84.81</v>
      </c>
      <c r="E3991" s="84">
        <v>4.84</v>
      </c>
      <c r="F3991" s="12">
        <v>410.48</v>
      </c>
      <c r="G3991" s="12"/>
    </row>
    <row r="3992" customHeight="1" spans="1:7">
      <c r="A3992" s="12">
        <v>3988</v>
      </c>
      <c r="B3992" s="81" t="s">
        <v>266</v>
      </c>
      <c r="C3992" s="81" t="s">
        <v>34961</v>
      </c>
      <c r="D3992" s="83">
        <v>20.73</v>
      </c>
      <c r="E3992" s="84">
        <v>4.84</v>
      </c>
      <c r="F3992" s="12">
        <v>100.33</v>
      </c>
      <c r="G3992" s="12"/>
    </row>
    <row r="3993" customHeight="1" spans="1:7">
      <c r="A3993" s="12">
        <v>3989</v>
      </c>
      <c r="B3993" s="81" t="s">
        <v>34972</v>
      </c>
      <c r="C3993" s="81" t="s">
        <v>34961</v>
      </c>
      <c r="D3993" s="81">
        <v>30.92</v>
      </c>
      <c r="E3993" s="84">
        <v>4.84</v>
      </c>
      <c r="F3993" s="12">
        <v>149.65</v>
      </c>
      <c r="G3993" s="12"/>
    </row>
    <row r="3994" customHeight="1" spans="1:7">
      <c r="A3994" s="12">
        <v>3990</v>
      </c>
      <c r="B3994" s="81" t="s">
        <v>34973</v>
      </c>
      <c r="C3994" s="81" t="s">
        <v>34961</v>
      </c>
      <c r="D3994" s="81">
        <v>60.69</v>
      </c>
      <c r="E3994" s="84">
        <v>4.84</v>
      </c>
      <c r="F3994" s="12">
        <v>293.74</v>
      </c>
      <c r="G3994" s="12"/>
    </row>
    <row r="3995" customHeight="1" spans="1:7">
      <c r="A3995" s="12">
        <v>3991</v>
      </c>
      <c r="B3995" s="81" t="s">
        <v>34974</v>
      </c>
      <c r="C3995" s="81" t="s">
        <v>34961</v>
      </c>
      <c r="D3995" s="83">
        <v>31.52</v>
      </c>
      <c r="E3995" s="84">
        <v>4.84</v>
      </c>
      <c r="F3995" s="12">
        <v>152.56</v>
      </c>
      <c r="G3995" s="12"/>
    </row>
    <row r="3996" customHeight="1" spans="1:7">
      <c r="A3996" s="12">
        <v>3992</v>
      </c>
      <c r="B3996" s="81" t="s">
        <v>34975</v>
      </c>
      <c r="C3996" s="81" t="s">
        <v>34961</v>
      </c>
      <c r="D3996" s="83">
        <v>21.2</v>
      </c>
      <c r="E3996" s="84">
        <v>4.84</v>
      </c>
      <c r="F3996" s="12">
        <v>102.61</v>
      </c>
      <c r="G3996" s="12"/>
    </row>
    <row r="3997" customHeight="1" spans="1:7">
      <c r="A3997" s="12">
        <v>3993</v>
      </c>
      <c r="B3997" s="81" t="s">
        <v>34976</v>
      </c>
      <c r="C3997" s="81" t="s">
        <v>34961</v>
      </c>
      <c r="D3997" s="83">
        <v>19.48</v>
      </c>
      <c r="E3997" s="84">
        <v>4.84</v>
      </c>
      <c r="F3997" s="12">
        <v>94.28</v>
      </c>
      <c r="G3997" s="12"/>
    </row>
    <row r="3998" customHeight="1" spans="1:7">
      <c r="A3998" s="12">
        <v>3994</v>
      </c>
      <c r="B3998" s="81" t="s">
        <v>34977</v>
      </c>
      <c r="C3998" s="81" t="s">
        <v>34961</v>
      </c>
      <c r="D3998" s="81">
        <v>5.27</v>
      </c>
      <c r="E3998" s="84">
        <v>4.84</v>
      </c>
      <c r="F3998" s="12">
        <v>25.51</v>
      </c>
      <c r="G3998" s="12"/>
    </row>
    <row r="3999" customHeight="1" spans="1:7">
      <c r="A3999" s="12">
        <v>3995</v>
      </c>
      <c r="B3999" s="81" t="s">
        <v>34978</v>
      </c>
      <c r="C3999" s="81" t="s">
        <v>34961</v>
      </c>
      <c r="D3999" s="83">
        <v>3.22</v>
      </c>
      <c r="E3999" s="84">
        <v>4.84</v>
      </c>
      <c r="F3999" s="12">
        <v>15.58</v>
      </c>
      <c r="G3999" s="12"/>
    </row>
    <row r="4000" customHeight="1" spans="1:7">
      <c r="A4000" s="12">
        <v>3996</v>
      </c>
      <c r="B4000" s="81" t="s">
        <v>34979</v>
      </c>
      <c r="C4000" s="21" t="s">
        <v>34980</v>
      </c>
      <c r="D4000" s="83">
        <v>7.21</v>
      </c>
      <c r="E4000" s="84">
        <v>4.84</v>
      </c>
      <c r="F4000" s="12">
        <v>34.9</v>
      </c>
      <c r="G4000" s="12"/>
    </row>
    <row r="4001" customHeight="1" spans="1:7">
      <c r="A4001" s="12">
        <v>3997</v>
      </c>
      <c r="B4001" s="81" t="s">
        <v>34981</v>
      </c>
      <c r="C4001" s="21" t="s">
        <v>34980</v>
      </c>
      <c r="D4001" s="83">
        <v>15.96</v>
      </c>
      <c r="E4001" s="84">
        <v>4.84</v>
      </c>
      <c r="F4001" s="12">
        <v>77.25</v>
      </c>
      <c r="G4001" s="12"/>
    </row>
    <row r="4002" customHeight="1" spans="1:7">
      <c r="A4002" s="12">
        <v>3998</v>
      </c>
      <c r="B4002" s="81" t="s">
        <v>34982</v>
      </c>
      <c r="C4002" s="21" t="s">
        <v>34980</v>
      </c>
      <c r="D4002" s="83">
        <v>32.86</v>
      </c>
      <c r="E4002" s="84">
        <v>4.84</v>
      </c>
      <c r="F4002" s="12">
        <v>159.04</v>
      </c>
      <c r="G4002" s="12"/>
    </row>
    <row r="4003" customHeight="1" spans="1:7">
      <c r="A4003" s="12">
        <v>3999</v>
      </c>
      <c r="B4003" s="81" t="s">
        <v>34983</v>
      </c>
      <c r="C4003" s="21" t="s">
        <v>34980</v>
      </c>
      <c r="D4003" s="83">
        <v>43.18</v>
      </c>
      <c r="E4003" s="84">
        <v>4.84</v>
      </c>
      <c r="F4003" s="12">
        <v>208.99</v>
      </c>
      <c r="G4003" s="12"/>
    </row>
    <row r="4004" customHeight="1" spans="1:7">
      <c r="A4004" s="12">
        <v>4000</v>
      </c>
      <c r="B4004" s="81" t="s">
        <v>33402</v>
      </c>
      <c r="C4004" s="21" t="s">
        <v>34980</v>
      </c>
      <c r="D4004" s="83">
        <v>17.39</v>
      </c>
      <c r="E4004" s="84">
        <v>4.84</v>
      </c>
      <c r="F4004" s="12">
        <v>84.17</v>
      </c>
      <c r="G4004" s="12"/>
    </row>
    <row r="4005" customHeight="1" spans="1:7">
      <c r="A4005" s="12">
        <v>4001</v>
      </c>
      <c r="B4005" s="81" t="s">
        <v>11747</v>
      </c>
      <c r="C4005" s="21" t="s">
        <v>34980</v>
      </c>
      <c r="D4005" s="83">
        <v>22.49</v>
      </c>
      <c r="E4005" s="84">
        <v>4.84</v>
      </c>
      <c r="F4005" s="12">
        <v>108.85</v>
      </c>
      <c r="G4005" s="12"/>
    </row>
    <row r="4006" customHeight="1" spans="1:7">
      <c r="A4006" s="12">
        <v>4002</v>
      </c>
      <c r="B4006" s="81" t="s">
        <v>5574</v>
      </c>
      <c r="C4006" s="21" t="s">
        <v>34980</v>
      </c>
      <c r="D4006" s="83">
        <v>17.42</v>
      </c>
      <c r="E4006" s="84">
        <v>4.84</v>
      </c>
      <c r="F4006" s="12">
        <v>84.31</v>
      </c>
      <c r="G4006" s="12"/>
    </row>
    <row r="4007" customHeight="1" spans="1:7">
      <c r="A4007" s="12">
        <v>4003</v>
      </c>
      <c r="B4007" s="81" t="s">
        <v>32624</v>
      </c>
      <c r="C4007" s="21" t="s">
        <v>34980</v>
      </c>
      <c r="D4007" s="83">
        <v>17.04</v>
      </c>
      <c r="E4007" s="84">
        <v>4.84</v>
      </c>
      <c r="F4007" s="12">
        <v>82.47</v>
      </c>
      <c r="G4007" s="12"/>
    </row>
    <row r="4008" customHeight="1" spans="1:7">
      <c r="A4008" s="12">
        <v>4004</v>
      </c>
      <c r="B4008" s="81" t="s">
        <v>12444</v>
      </c>
      <c r="C4008" s="21" t="s">
        <v>34980</v>
      </c>
      <c r="D4008" s="83">
        <v>3.3</v>
      </c>
      <c r="E4008" s="84">
        <v>4.84</v>
      </c>
      <c r="F4008" s="12">
        <v>15.97</v>
      </c>
      <c r="G4008" s="12"/>
    </row>
    <row r="4009" customHeight="1" spans="1:7">
      <c r="A4009" s="12">
        <v>4005</v>
      </c>
      <c r="B4009" s="81" t="s">
        <v>34984</v>
      </c>
      <c r="C4009" s="21" t="s">
        <v>34980</v>
      </c>
      <c r="D4009" s="83">
        <v>22.77</v>
      </c>
      <c r="E4009" s="84">
        <v>4.84</v>
      </c>
      <c r="F4009" s="12">
        <v>110.21</v>
      </c>
      <c r="G4009" s="12"/>
    </row>
    <row r="4010" customHeight="1" spans="1:7">
      <c r="A4010" s="12">
        <v>4006</v>
      </c>
      <c r="B4010" s="81" t="s">
        <v>7694</v>
      </c>
      <c r="C4010" s="21" t="s">
        <v>34980</v>
      </c>
      <c r="D4010" s="83">
        <v>35.54</v>
      </c>
      <c r="E4010" s="84">
        <v>4.84</v>
      </c>
      <c r="F4010" s="12">
        <v>172.01</v>
      </c>
      <c r="G4010" s="12"/>
    </row>
    <row r="4011" customHeight="1" spans="1:7">
      <c r="A4011" s="12">
        <v>4007</v>
      </c>
      <c r="B4011" s="81" t="s">
        <v>34985</v>
      </c>
      <c r="C4011" s="21" t="s">
        <v>34980</v>
      </c>
      <c r="D4011" s="83">
        <v>16.68</v>
      </c>
      <c r="E4011" s="84">
        <v>4.84</v>
      </c>
      <c r="F4011" s="12">
        <v>80.73</v>
      </c>
      <c r="G4011" s="12"/>
    </row>
    <row r="4012" customHeight="1" spans="1:7">
      <c r="A4012" s="12">
        <v>4008</v>
      </c>
      <c r="B4012" s="81" t="s">
        <v>34986</v>
      </c>
      <c r="C4012" s="21" t="s">
        <v>34980</v>
      </c>
      <c r="D4012" s="83">
        <v>17.15</v>
      </c>
      <c r="E4012" s="84">
        <v>4.84</v>
      </c>
      <c r="F4012" s="12">
        <v>83.01</v>
      </c>
      <c r="G4012" s="12"/>
    </row>
    <row r="4013" customHeight="1" spans="1:7">
      <c r="A4013" s="12">
        <v>4009</v>
      </c>
      <c r="B4013" s="81" t="s">
        <v>34987</v>
      </c>
      <c r="C4013" s="21" t="s">
        <v>34980</v>
      </c>
      <c r="D4013" s="83">
        <v>10.37</v>
      </c>
      <c r="E4013" s="84">
        <v>4.84</v>
      </c>
      <c r="F4013" s="12">
        <v>50.19</v>
      </c>
      <c r="G4013" s="12"/>
    </row>
    <row r="4014" customHeight="1" spans="1:7">
      <c r="A4014" s="12">
        <v>4010</v>
      </c>
      <c r="B4014" s="81" t="s">
        <v>34988</v>
      </c>
      <c r="C4014" s="21" t="s">
        <v>34980</v>
      </c>
      <c r="D4014" s="83">
        <v>43.79</v>
      </c>
      <c r="E4014" s="84">
        <v>4.84</v>
      </c>
      <c r="F4014" s="12">
        <v>211.94</v>
      </c>
      <c r="G4014" s="12"/>
    </row>
    <row r="4015" customHeight="1" spans="1:7">
      <c r="A4015" s="12">
        <v>4011</v>
      </c>
      <c r="B4015" s="81" t="s">
        <v>34989</v>
      </c>
      <c r="C4015" s="21" t="s">
        <v>34980</v>
      </c>
      <c r="D4015" s="83">
        <v>12.83</v>
      </c>
      <c r="E4015" s="84">
        <v>4.84</v>
      </c>
      <c r="F4015" s="12">
        <v>62.1</v>
      </c>
      <c r="G4015" s="12"/>
    </row>
    <row r="4016" customHeight="1" spans="1:7">
      <c r="A4016" s="12">
        <v>4012</v>
      </c>
      <c r="B4016" s="81" t="s">
        <v>28794</v>
      </c>
      <c r="C4016" s="21" t="s">
        <v>34980</v>
      </c>
      <c r="D4016" s="83">
        <v>10.02</v>
      </c>
      <c r="E4016" s="84">
        <v>4.84</v>
      </c>
      <c r="F4016" s="12">
        <v>48.5</v>
      </c>
      <c r="G4016" s="12"/>
    </row>
    <row r="4017" customHeight="1" spans="1:7">
      <c r="A4017" s="12">
        <v>4013</v>
      </c>
      <c r="B4017" s="81" t="s">
        <v>30766</v>
      </c>
      <c r="C4017" s="21" t="s">
        <v>34980</v>
      </c>
      <c r="D4017" s="83">
        <v>17.15</v>
      </c>
      <c r="E4017" s="84">
        <v>4.84</v>
      </c>
      <c r="F4017" s="12">
        <v>83.01</v>
      </c>
      <c r="G4017" s="12"/>
    </row>
    <row r="4018" customHeight="1" spans="1:7">
      <c r="A4018" s="12">
        <v>4014</v>
      </c>
      <c r="B4018" s="81" t="s">
        <v>8791</v>
      </c>
      <c r="C4018" s="21" t="s">
        <v>34980</v>
      </c>
      <c r="D4018" s="83">
        <v>7.56</v>
      </c>
      <c r="E4018" s="84">
        <v>4.84</v>
      </c>
      <c r="F4018" s="12">
        <v>36.59</v>
      </c>
      <c r="G4018" s="12"/>
    </row>
    <row r="4019" customHeight="1" spans="1:7">
      <c r="A4019" s="12">
        <v>4015</v>
      </c>
      <c r="B4019" s="81" t="s">
        <v>34990</v>
      </c>
      <c r="C4019" s="21" t="s">
        <v>34980</v>
      </c>
      <c r="D4019" s="83">
        <v>16.43</v>
      </c>
      <c r="E4019" s="84">
        <v>4.84</v>
      </c>
      <c r="F4019" s="12">
        <v>79.52</v>
      </c>
      <c r="G4019" s="12"/>
    </row>
    <row r="4020" customHeight="1" spans="1:7">
      <c r="A4020" s="12">
        <v>4016</v>
      </c>
      <c r="B4020" s="81" t="s">
        <v>34991</v>
      </c>
      <c r="C4020" s="21" t="s">
        <v>34980</v>
      </c>
      <c r="D4020" s="83">
        <v>10.85</v>
      </c>
      <c r="E4020" s="84">
        <v>4.84</v>
      </c>
      <c r="F4020" s="12">
        <v>52.51</v>
      </c>
      <c r="G4020" s="12"/>
    </row>
    <row r="4021" customHeight="1" spans="1:7">
      <c r="A4021" s="12">
        <v>4017</v>
      </c>
      <c r="B4021" s="81" t="s">
        <v>34992</v>
      </c>
      <c r="C4021" s="21" t="s">
        <v>34980</v>
      </c>
      <c r="D4021" s="83">
        <v>15.52</v>
      </c>
      <c r="E4021" s="84">
        <v>4.84</v>
      </c>
      <c r="F4021" s="12">
        <v>75.12</v>
      </c>
      <c r="G4021" s="12"/>
    </row>
    <row r="4022" customHeight="1" spans="1:7">
      <c r="A4022" s="12">
        <v>4018</v>
      </c>
      <c r="B4022" s="81" t="s">
        <v>34993</v>
      </c>
      <c r="C4022" s="21" t="s">
        <v>34980</v>
      </c>
      <c r="D4022" s="83">
        <v>10.26</v>
      </c>
      <c r="E4022" s="84">
        <v>4.84</v>
      </c>
      <c r="F4022" s="12">
        <v>49.66</v>
      </c>
      <c r="G4022" s="12"/>
    </row>
    <row r="4023" customHeight="1" spans="1:7">
      <c r="A4023" s="12">
        <v>4019</v>
      </c>
      <c r="B4023" s="81" t="s">
        <v>34994</v>
      </c>
      <c r="C4023" s="21" t="s">
        <v>34980</v>
      </c>
      <c r="D4023" s="83">
        <v>9.4</v>
      </c>
      <c r="E4023" s="84">
        <v>4.84</v>
      </c>
      <c r="F4023" s="12">
        <v>45.5</v>
      </c>
      <c r="G4023" s="12"/>
    </row>
    <row r="4024" customHeight="1" spans="1:7">
      <c r="A4024" s="12">
        <v>4020</v>
      </c>
      <c r="B4024" s="81" t="s">
        <v>27808</v>
      </c>
      <c r="C4024" s="21" t="s">
        <v>34980</v>
      </c>
      <c r="D4024" s="83">
        <v>11.04</v>
      </c>
      <c r="E4024" s="84">
        <v>4.84</v>
      </c>
      <c r="F4024" s="12">
        <v>53.43</v>
      </c>
      <c r="G4024" s="12"/>
    </row>
    <row r="4025" customHeight="1" spans="1:7">
      <c r="A4025" s="12">
        <v>4021</v>
      </c>
      <c r="B4025" s="81" t="s">
        <v>8347</v>
      </c>
      <c r="C4025" s="21" t="s">
        <v>34980</v>
      </c>
      <c r="D4025" s="83">
        <v>8.51</v>
      </c>
      <c r="E4025" s="84">
        <v>4.84</v>
      </c>
      <c r="F4025" s="12">
        <v>41.19</v>
      </c>
      <c r="G4025" s="12"/>
    </row>
    <row r="4026" customHeight="1" spans="1:7">
      <c r="A4026" s="12">
        <v>4022</v>
      </c>
      <c r="B4026" s="81" t="s">
        <v>34995</v>
      </c>
      <c r="C4026" s="21" t="s">
        <v>34980</v>
      </c>
      <c r="D4026" s="83">
        <v>10.87</v>
      </c>
      <c r="E4026" s="84">
        <v>4.84</v>
      </c>
      <c r="F4026" s="12">
        <v>52.61</v>
      </c>
      <c r="G4026" s="12"/>
    </row>
    <row r="4027" customHeight="1" spans="1:7">
      <c r="A4027" s="12">
        <v>4023</v>
      </c>
      <c r="B4027" s="81" t="s">
        <v>11877</v>
      </c>
      <c r="C4027" s="21" t="s">
        <v>34980</v>
      </c>
      <c r="D4027" s="83">
        <v>19.27</v>
      </c>
      <c r="E4027" s="84">
        <v>4.84</v>
      </c>
      <c r="F4027" s="12">
        <v>93.27</v>
      </c>
      <c r="G4027" s="12"/>
    </row>
    <row r="4028" customHeight="1" spans="1:7">
      <c r="A4028" s="12">
        <v>4024</v>
      </c>
      <c r="B4028" s="81" t="s">
        <v>34996</v>
      </c>
      <c r="C4028" s="21" t="s">
        <v>34980</v>
      </c>
      <c r="D4028" s="83">
        <v>12.26</v>
      </c>
      <c r="E4028" s="84">
        <v>4.84</v>
      </c>
      <c r="F4028" s="12">
        <v>59.34</v>
      </c>
      <c r="G4028" s="12"/>
    </row>
    <row r="4029" customHeight="1" spans="1:7">
      <c r="A4029" s="12">
        <v>4025</v>
      </c>
      <c r="B4029" s="81" t="s">
        <v>4784</v>
      </c>
      <c r="C4029" s="21" t="s">
        <v>34980</v>
      </c>
      <c r="D4029" s="83">
        <v>15.14</v>
      </c>
      <c r="E4029" s="84">
        <v>4.84</v>
      </c>
      <c r="F4029" s="12">
        <v>73.28</v>
      </c>
      <c r="G4029" s="12"/>
    </row>
    <row r="4030" customHeight="1" spans="1:7">
      <c r="A4030" s="12">
        <v>4026</v>
      </c>
      <c r="B4030" s="81" t="s">
        <v>34997</v>
      </c>
      <c r="C4030" s="21" t="s">
        <v>34980</v>
      </c>
      <c r="D4030" s="83">
        <v>23.07</v>
      </c>
      <c r="E4030" s="84">
        <v>4.84</v>
      </c>
      <c r="F4030" s="12">
        <v>111.66</v>
      </c>
      <c r="G4030" s="12"/>
    </row>
    <row r="4031" customHeight="1" spans="1:7">
      <c r="A4031" s="12">
        <v>4027</v>
      </c>
      <c r="B4031" s="81" t="s">
        <v>34998</v>
      </c>
      <c r="C4031" s="21" t="s">
        <v>34980</v>
      </c>
      <c r="D4031" s="83">
        <v>22.59</v>
      </c>
      <c r="E4031" s="84">
        <v>4.84</v>
      </c>
      <c r="F4031" s="12">
        <v>109.34</v>
      </c>
      <c r="G4031" s="12"/>
    </row>
    <row r="4032" customHeight="1" spans="1:7">
      <c r="A4032" s="12">
        <v>4028</v>
      </c>
      <c r="B4032" s="81" t="s">
        <v>34999</v>
      </c>
      <c r="C4032" s="21" t="s">
        <v>34980</v>
      </c>
      <c r="D4032" s="83">
        <v>12.43</v>
      </c>
      <c r="E4032" s="84">
        <v>4.84</v>
      </c>
      <c r="F4032" s="12">
        <v>60.16</v>
      </c>
      <c r="G4032" s="12"/>
    </row>
    <row r="4033" customHeight="1" spans="1:7">
      <c r="A4033" s="12">
        <v>4029</v>
      </c>
      <c r="B4033" s="81" t="s">
        <v>35000</v>
      </c>
      <c r="C4033" s="21" t="s">
        <v>34980</v>
      </c>
      <c r="D4033" s="83">
        <v>11.25</v>
      </c>
      <c r="E4033" s="84">
        <v>4.84</v>
      </c>
      <c r="F4033" s="12">
        <v>54.45</v>
      </c>
      <c r="G4033" s="12"/>
    </row>
    <row r="4034" customHeight="1" spans="1:7">
      <c r="A4034" s="12">
        <v>4030</v>
      </c>
      <c r="B4034" s="81" t="s">
        <v>35001</v>
      </c>
      <c r="C4034" s="21" t="s">
        <v>34980</v>
      </c>
      <c r="D4034" s="83">
        <v>17.53</v>
      </c>
      <c r="E4034" s="84">
        <v>4.84</v>
      </c>
      <c r="F4034" s="12">
        <v>84.85</v>
      </c>
      <c r="G4034" s="12"/>
    </row>
    <row r="4035" customHeight="1" spans="1:7">
      <c r="A4035" s="12">
        <v>4031</v>
      </c>
      <c r="B4035" s="81" t="s">
        <v>35002</v>
      </c>
      <c r="C4035" s="21" t="s">
        <v>34980</v>
      </c>
      <c r="D4035" s="83">
        <v>16.73</v>
      </c>
      <c r="E4035" s="84">
        <v>4.84</v>
      </c>
      <c r="F4035" s="12">
        <v>80.97</v>
      </c>
      <c r="G4035" s="12"/>
    </row>
    <row r="4036" customHeight="1" spans="1:7">
      <c r="A4036" s="12">
        <v>4032</v>
      </c>
      <c r="B4036" s="81" t="s">
        <v>35003</v>
      </c>
      <c r="C4036" s="21" t="s">
        <v>34980</v>
      </c>
      <c r="D4036" s="83">
        <v>4.94</v>
      </c>
      <c r="E4036" s="84">
        <v>4.84</v>
      </c>
      <c r="F4036" s="12">
        <v>23.91</v>
      </c>
      <c r="G4036" s="12"/>
    </row>
    <row r="4037" customHeight="1" spans="1:7">
      <c r="A4037" s="12">
        <v>4033</v>
      </c>
      <c r="B4037" s="81" t="s">
        <v>35004</v>
      </c>
      <c r="C4037" s="21" t="s">
        <v>34980</v>
      </c>
      <c r="D4037" s="83">
        <v>8.95</v>
      </c>
      <c r="E4037" s="84">
        <v>4.84</v>
      </c>
      <c r="F4037" s="12">
        <v>43.32</v>
      </c>
      <c r="G4037" s="12"/>
    </row>
    <row r="4038" customHeight="1" spans="1:7">
      <c r="A4038" s="12">
        <v>4034</v>
      </c>
      <c r="B4038" s="81" t="s">
        <v>35005</v>
      </c>
      <c r="C4038" s="21" t="s">
        <v>34980</v>
      </c>
      <c r="D4038" s="83">
        <v>4.74</v>
      </c>
      <c r="E4038" s="84">
        <v>4.84</v>
      </c>
      <c r="F4038" s="12">
        <v>22.94</v>
      </c>
      <c r="G4038" s="12"/>
    </row>
    <row r="4039" customHeight="1" spans="1:7">
      <c r="A4039" s="12">
        <v>4035</v>
      </c>
      <c r="B4039" s="81" t="s">
        <v>35006</v>
      </c>
      <c r="C4039" s="21" t="s">
        <v>34980</v>
      </c>
      <c r="D4039" s="83">
        <v>29.4</v>
      </c>
      <c r="E4039" s="84">
        <v>4.84</v>
      </c>
      <c r="F4039" s="12">
        <v>142.3</v>
      </c>
      <c r="G4039" s="12"/>
    </row>
    <row r="4040" customHeight="1" spans="1:7">
      <c r="A4040" s="12">
        <v>4036</v>
      </c>
      <c r="B4040" s="81" t="s">
        <v>35007</v>
      </c>
      <c r="C4040" s="21" t="s">
        <v>34980</v>
      </c>
      <c r="D4040" s="83">
        <v>5.08</v>
      </c>
      <c r="E4040" s="84">
        <v>4.84</v>
      </c>
      <c r="F4040" s="12">
        <v>24.59</v>
      </c>
      <c r="G4040" s="12"/>
    </row>
    <row r="4041" customHeight="1" spans="1:7">
      <c r="A4041" s="12">
        <v>4037</v>
      </c>
      <c r="B4041" s="81" t="s">
        <v>32400</v>
      </c>
      <c r="C4041" s="21" t="s">
        <v>34980</v>
      </c>
      <c r="D4041" s="83">
        <v>1.45</v>
      </c>
      <c r="E4041" s="84">
        <v>4.84</v>
      </c>
      <c r="F4041" s="12">
        <v>7.02</v>
      </c>
      <c r="G4041" s="12"/>
    </row>
    <row r="4042" customHeight="1" spans="1:7">
      <c r="A4042" s="12">
        <v>4038</v>
      </c>
      <c r="B4042" s="81" t="s">
        <v>35008</v>
      </c>
      <c r="C4042" s="81" t="s">
        <v>35009</v>
      </c>
      <c r="D4042" s="83">
        <v>51.63</v>
      </c>
      <c r="E4042" s="84">
        <v>4.84</v>
      </c>
      <c r="F4042" s="12">
        <v>249.89</v>
      </c>
      <c r="G4042" s="12"/>
    </row>
    <row r="4043" customHeight="1" spans="1:7">
      <c r="A4043" s="12">
        <v>4039</v>
      </c>
      <c r="B4043" s="81" t="s">
        <v>35010</v>
      </c>
      <c r="C4043" s="81" t="s">
        <v>35009</v>
      </c>
      <c r="D4043" s="83">
        <v>80.13</v>
      </c>
      <c r="E4043" s="84">
        <v>4.84</v>
      </c>
      <c r="F4043" s="12">
        <v>387.83</v>
      </c>
      <c r="G4043" s="12"/>
    </row>
    <row r="4044" customHeight="1" spans="1:7">
      <c r="A4044" s="12">
        <v>4040</v>
      </c>
      <c r="B4044" s="81" t="s">
        <v>35011</v>
      </c>
      <c r="C4044" s="81" t="s">
        <v>35009</v>
      </c>
      <c r="D4044" s="83">
        <v>18.96</v>
      </c>
      <c r="E4044" s="84">
        <v>4.84</v>
      </c>
      <c r="F4044" s="12">
        <v>91.77</v>
      </c>
      <c r="G4044" s="12"/>
    </row>
    <row r="4045" customHeight="1" spans="1:7">
      <c r="A4045" s="12">
        <v>4041</v>
      </c>
      <c r="B4045" s="81" t="s">
        <v>31085</v>
      </c>
      <c r="C4045" s="81" t="s">
        <v>35009</v>
      </c>
      <c r="D4045" s="83">
        <v>38.32</v>
      </c>
      <c r="E4045" s="84">
        <v>4.84</v>
      </c>
      <c r="F4045" s="12">
        <v>185.47</v>
      </c>
      <c r="G4045" s="12"/>
    </row>
    <row r="4046" customHeight="1" spans="1:7">
      <c r="A4046" s="12">
        <v>4042</v>
      </c>
      <c r="B4046" s="81" t="s">
        <v>35012</v>
      </c>
      <c r="C4046" s="81" t="s">
        <v>35009</v>
      </c>
      <c r="D4046" s="83">
        <v>19.14</v>
      </c>
      <c r="E4046" s="84">
        <v>4.84</v>
      </c>
      <c r="F4046" s="12">
        <v>92.64</v>
      </c>
      <c r="G4046" s="12"/>
    </row>
    <row r="4047" customHeight="1" spans="1:7">
      <c r="A4047" s="12">
        <v>4043</v>
      </c>
      <c r="B4047" s="81" t="s">
        <v>35013</v>
      </c>
      <c r="C4047" s="81" t="s">
        <v>35009</v>
      </c>
      <c r="D4047" s="83">
        <v>32.63</v>
      </c>
      <c r="E4047" s="84">
        <v>4.84</v>
      </c>
      <c r="F4047" s="12">
        <v>157.93</v>
      </c>
      <c r="G4047" s="12"/>
    </row>
    <row r="4048" customHeight="1" spans="1:7">
      <c r="A4048" s="12">
        <v>4044</v>
      </c>
      <c r="B4048" s="81" t="s">
        <v>5281</v>
      </c>
      <c r="C4048" s="81" t="s">
        <v>35009</v>
      </c>
      <c r="D4048" s="83">
        <v>24.71</v>
      </c>
      <c r="E4048" s="84">
        <v>4.84</v>
      </c>
      <c r="F4048" s="12">
        <v>119.6</v>
      </c>
      <c r="G4048" s="12"/>
    </row>
    <row r="4049" customHeight="1" spans="1:7">
      <c r="A4049" s="12">
        <v>4045</v>
      </c>
      <c r="B4049" s="81" t="s">
        <v>35014</v>
      </c>
      <c r="C4049" s="81" t="s">
        <v>35009</v>
      </c>
      <c r="D4049" s="83">
        <v>29.49</v>
      </c>
      <c r="E4049" s="84">
        <v>4.84</v>
      </c>
      <c r="F4049" s="12">
        <v>142.73</v>
      </c>
      <c r="G4049" s="12"/>
    </row>
    <row r="4050" customHeight="1" spans="1:7">
      <c r="A4050" s="12">
        <v>4046</v>
      </c>
      <c r="B4050" s="81" t="s">
        <v>35015</v>
      </c>
      <c r="C4050" s="81" t="s">
        <v>35009</v>
      </c>
      <c r="D4050" s="83">
        <v>24.09</v>
      </c>
      <c r="E4050" s="84">
        <v>4.84</v>
      </c>
      <c r="F4050" s="12">
        <v>116.6</v>
      </c>
      <c r="G4050" s="12"/>
    </row>
    <row r="4051" customHeight="1" spans="1:7">
      <c r="A4051" s="12">
        <v>4047</v>
      </c>
      <c r="B4051" s="81" t="s">
        <v>3830</v>
      </c>
      <c r="C4051" s="81" t="s">
        <v>35009</v>
      </c>
      <c r="D4051" s="83">
        <v>68.77</v>
      </c>
      <c r="E4051" s="84">
        <v>4.84</v>
      </c>
      <c r="F4051" s="12">
        <v>332.85</v>
      </c>
      <c r="G4051" s="12"/>
    </row>
    <row r="4052" customHeight="1" spans="1:7">
      <c r="A4052" s="12">
        <v>4048</v>
      </c>
      <c r="B4052" s="81" t="s">
        <v>18891</v>
      </c>
      <c r="C4052" s="81" t="s">
        <v>35009</v>
      </c>
      <c r="D4052" s="83">
        <v>11.17</v>
      </c>
      <c r="E4052" s="84">
        <v>4.84</v>
      </c>
      <c r="F4052" s="12">
        <v>54.06</v>
      </c>
      <c r="G4052" s="12"/>
    </row>
    <row r="4053" customHeight="1" spans="1:7">
      <c r="A4053" s="12">
        <v>4049</v>
      </c>
      <c r="B4053" s="81" t="s">
        <v>5687</v>
      </c>
      <c r="C4053" s="81" t="s">
        <v>35009</v>
      </c>
      <c r="D4053" s="83">
        <v>21.51</v>
      </c>
      <c r="E4053" s="84">
        <v>4.84</v>
      </c>
      <c r="F4053" s="12">
        <v>104.11</v>
      </c>
      <c r="G4053" s="12"/>
    </row>
    <row r="4054" customHeight="1" spans="1:7">
      <c r="A4054" s="12">
        <v>4050</v>
      </c>
      <c r="B4054" s="81" t="s">
        <v>35016</v>
      </c>
      <c r="C4054" s="81" t="s">
        <v>35009</v>
      </c>
      <c r="D4054" s="83">
        <v>42.9</v>
      </c>
      <c r="E4054" s="84">
        <v>4.84</v>
      </c>
      <c r="F4054" s="12">
        <v>207.64</v>
      </c>
      <c r="G4054" s="12"/>
    </row>
    <row r="4055" customHeight="1" spans="1:7">
      <c r="A4055" s="12">
        <v>4051</v>
      </c>
      <c r="B4055" s="81" t="s">
        <v>35017</v>
      </c>
      <c r="C4055" s="81" t="s">
        <v>35009</v>
      </c>
      <c r="D4055" s="83">
        <v>21.45</v>
      </c>
      <c r="E4055" s="84">
        <v>4.84</v>
      </c>
      <c r="F4055" s="12">
        <v>103.82</v>
      </c>
      <c r="G4055" s="12"/>
    </row>
    <row r="4056" customHeight="1" spans="1:7">
      <c r="A4056" s="12">
        <v>4052</v>
      </c>
      <c r="B4056" s="81" t="s">
        <v>2554</v>
      </c>
      <c r="C4056" s="81" t="s">
        <v>35009</v>
      </c>
      <c r="D4056" s="83">
        <v>11.65</v>
      </c>
      <c r="E4056" s="84">
        <v>4.84</v>
      </c>
      <c r="F4056" s="12">
        <v>56.39</v>
      </c>
      <c r="G4056" s="12"/>
    </row>
    <row r="4057" customHeight="1" spans="1:7">
      <c r="A4057" s="12">
        <v>4053</v>
      </c>
      <c r="B4057" s="81" t="s">
        <v>35018</v>
      </c>
      <c r="C4057" s="81" t="s">
        <v>35009</v>
      </c>
      <c r="D4057" s="83">
        <v>9.11</v>
      </c>
      <c r="E4057" s="84">
        <v>4.84</v>
      </c>
      <c r="F4057" s="12">
        <v>44.09</v>
      </c>
      <c r="G4057" s="12"/>
    </row>
    <row r="4058" customHeight="1" spans="1:7">
      <c r="A4058" s="12">
        <v>4054</v>
      </c>
      <c r="B4058" s="81" t="s">
        <v>35019</v>
      </c>
      <c r="C4058" s="81" t="s">
        <v>35009</v>
      </c>
      <c r="D4058" s="83">
        <v>13.01</v>
      </c>
      <c r="E4058" s="84">
        <v>4.84</v>
      </c>
      <c r="F4058" s="12">
        <v>62.97</v>
      </c>
      <c r="G4058" s="12"/>
    </row>
    <row r="4059" customHeight="1" spans="1:7">
      <c r="A4059" s="12">
        <v>4055</v>
      </c>
      <c r="B4059" s="81" t="s">
        <v>35020</v>
      </c>
      <c r="C4059" s="81" t="s">
        <v>35009</v>
      </c>
      <c r="D4059" s="83">
        <v>27.69</v>
      </c>
      <c r="E4059" s="84">
        <v>4.84</v>
      </c>
      <c r="F4059" s="12">
        <v>134.02</v>
      </c>
      <c r="G4059" s="12"/>
    </row>
    <row r="4060" customHeight="1" spans="1:7">
      <c r="A4060" s="12">
        <v>4056</v>
      </c>
      <c r="B4060" s="81" t="s">
        <v>35021</v>
      </c>
      <c r="C4060" s="81" t="s">
        <v>35009</v>
      </c>
      <c r="D4060" s="83">
        <v>32.38</v>
      </c>
      <c r="E4060" s="84">
        <v>4.84</v>
      </c>
      <c r="F4060" s="12">
        <v>156.72</v>
      </c>
      <c r="G4060" s="12"/>
    </row>
    <row r="4061" customHeight="1" spans="1:7">
      <c r="A4061" s="12">
        <v>4057</v>
      </c>
      <c r="B4061" s="81" t="s">
        <v>35022</v>
      </c>
      <c r="C4061" s="81" t="s">
        <v>35009</v>
      </c>
      <c r="D4061" s="83">
        <v>19.78</v>
      </c>
      <c r="E4061" s="84">
        <v>4.84</v>
      </c>
      <c r="F4061" s="12">
        <v>95.74</v>
      </c>
      <c r="G4061" s="12"/>
    </row>
    <row r="4062" customHeight="1" spans="1:7">
      <c r="A4062" s="12">
        <v>4058</v>
      </c>
      <c r="B4062" s="81" t="s">
        <v>8295</v>
      </c>
      <c r="C4062" s="81" t="s">
        <v>35009</v>
      </c>
      <c r="D4062" s="83">
        <v>24.6</v>
      </c>
      <c r="E4062" s="84">
        <v>4.84</v>
      </c>
      <c r="F4062" s="12">
        <v>119.06</v>
      </c>
      <c r="G4062" s="12"/>
    </row>
    <row r="4063" customHeight="1" spans="1:7">
      <c r="A4063" s="12">
        <v>4059</v>
      </c>
      <c r="B4063" s="81" t="s">
        <v>915</v>
      </c>
      <c r="C4063" s="81" t="s">
        <v>35009</v>
      </c>
      <c r="D4063" s="83">
        <v>22.19</v>
      </c>
      <c r="E4063" s="84">
        <v>4.84</v>
      </c>
      <c r="F4063" s="12">
        <v>107.4</v>
      </c>
      <c r="G4063" s="12"/>
    </row>
    <row r="4064" customHeight="1" spans="1:7">
      <c r="A4064" s="12">
        <v>4060</v>
      </c>
      <c r="B4064" s="81" t="s">
        <v>8261</v>
      </c>
      <c r="C4064" s="81" t="s">
        <v>35009</v>
      </c>
      <c r="D4064" s="83">
        <v>45.41</v>
      </c>
      <c r="E4064" s="84">
        <v>4.84</v>
      </c>
      <c r="F4064" s="12">
        <v>219.78</v>
      </c>
      <c r="G4064" s="12"/>
    </row>
    <row r="4065" customHeight="1" spans="1:7">
      <c r="A4065" s="12">
        <v>4061</v>
      </c>
      <c r="B4065" s="81" t="s">
        <v>18347</v>
      </c>
      <c r="C4065" s="81" t="s">
        <v>35009</v>
      </c>
      <c r="D4065" s="83">
        <v>5.28</v>
      </c>
      <c r="E4065" s="84">
        <v>4.84</v>
      </c>
      <c r="F4065" s="12">
        <v>25.56</v>
      </c>
      <c r="G4065" s="12"/>
    </row>
    <row r="4066" customHeight="1" spans="1:7">
      <c r="A4066" s="12">
        <v>4062</v>
      </c>
      <c r="B4066" s="81" t="s">
        <v>35017</v>
      </c>
      <c r="C4066" s="81" t="s">
        <v>35009</v>
      </c>
      <c r="D4066" s="83">
        <v>13.75</v>
      </c>
      <c r="E4066" s="84">
        <v>4.84</v>
      </c>
      <c r="F4066" s="12">
        <v>66.55</v>
      </c>
      <c r="G4066" s="12"/>
    </row>
    <row r="4067" customHeight="1" spans="1:7">
      <c r="A4067" s="12">
        <v>4063</v>
      </c>
      <c r="B4067" s="81" t="s">
        <v>8571</v>
      </c>
      <c r="C4067" s="81" t="s">
        <v>35023</v>
      </c>
      <c r="D4067" s="83">
        <v>42.28</v>
      </c>
      <c r="E4067" s="84">
        <v>4.84</v>
      </c>
      <c r="F4067" s="12">
        <v>204.64</v>
      </c>
      <c r="G4067" s="12"/>
    </row>
    <row r="4068" customHeight="1" spans="1:7">
      <c r="A4068" s="12">
        <v>4064</v>
      </c>
      <c r="B4068" s="81" t="s">
        <v>35024</v>
      </c>
      <c r="C4068" s="81" t="s">
        <v>35023</v>
      </c>
      <c r="D4068" s="83">
        <v>46.13</v>
      </c>
      <c r="E4068" s="84">
        <v>4.84</v>
      </c>
      <c r="F4068" s="12">
        <v>223.27</v>
      </c>
      <c r="G4068" s="12"/>
    </row>
    <row r="4069" customHeight="1" spans="1:7">
      <c r="A4069" s="12">
        <v>4065</v>
      </c>
      <c r="B4069" s="81" t="s">
        <v>35025</v>
      </c>
      <c r="C4069" s="81" t="s">
        <v>35023</v>
      </c>
      <c r="D4069" s="83">
        <v>5</v>
      </c>
      <c r="E4069" s="84">
        <v>4.84</v>
      </c>
      <c r="F4069" s="12">
        <v>24.2</v>
      </c>
      <c r="G4069" s="12"/>
    </row>
    <row r="4070" customHeight="1" spans="1:7">
      <c r="A4070" s="12">
        <v>4066</v>
      </c>
      <c r="B4070" s="81" t="s">
        <v>3322</v>
      </c>
      <c r="C4070" s="81" t="s">
        <v>35023</v>
      </c>
      <c r="D4070" s="83">
        <v>17.25</v>
      </c>
      <c r="E4070" s="84">
        <v>4.84</v>
      </c>
      <c r="F4070" s="12">
        <v>83.49</v>
      </c>
      <c r="G4070" s="12"/>
    </row>
    <row r="4071" customHeight="1" spans="1:7">
      <c r="A4071" s="12">
        <v>4067</v>
      </c>
      <c r="B4071" s="81" t="s">
        <v>34940</v>
      </c>
      <c r="C4071" s="81" t="s">
        <v>35023</v>
      </c>
      <c r="D4071" s="83">
        <v>82.2</v>
      </c>
      <c r="E4071" s="84">
        <v>4.84</v>
      </c>
      <c r="F4071" s="12">
        <v>397.85</v>
      </c>
      <c r="G4071" s="12"/>
    </row>
    <row r="4072" customHeight="1" spans="1:7">
      <c r="A4072" s="12">
        <v>4068</v>
      </c>
      <c r="B4072" s="81" t="s">
        <v>35026</v>
      </c>
      <c r="C4072" s="81" t="s">
        <v>35023</v>
      </c>
      <c r="D4072" s="83">
        <v>25.66</v>
      </c>
      <c r="E4072" s="84">
        <v>4.84</v>
      </c>
      <c r="F4072" s="12">
        <v>124.19</v>
      </c>
      <c r="G4072" s="12"/>
    </row>
    <row r="4073" customHeight="1" spans="1:7">
      <c r="A4073" s="12">
        <v>4069</v>
      </c>
      <c r="B4073" s="81" t="s">
        <v>21680</v>
      </c>
      <c r="C4073" s="81" t="s">
        <v>35023</v>
      </c>
      <c r="D4073" s="83">
        <v>22.12</v>
      </c>
      <c r="E4073" s="84">
        <v>4.84</v>
      </c>
      <c r="F4073" s="12">
        <v>107.06</v>
      </c>
      <c r="G4073" s="12"/>
    </row>
    <row r="4074" customHeight="1" spans="1:7">
      <c r="A4074" s="12">
        <v>4070</v>
      </c>
      <c r="B4074" s="81" t="s">
        <v>35027</v>
      </c>
      <c r="C4074" s="81" t="s">
        <v>35023</v>
      </c>
      <c r="D4074" s="83">
        <v>20.15</v>
      </c>
      <c r="E4074" s="84">
        <v>4.84</v>
      </c>
      <c r="F4074" s="12">
        <v>97.53</v>
      </c>
      <c r="G4074" s="12"/>
    </row>
    <row r="4075" customHeight="1" spans="1:7">
      <c r="A4075" s="12">
        <v>4071</v>
      </c>
      <c r="B4075" s="81" t="s">
        <v>24151</v>
      </c>
      <c r="C4075" s="81" t="s">
        <v>35023</v>
      </c>
      <c r="D4075" s="83">
        <v>6.11</v>
      </c>
      <c r="E4075" s="84">
        <v>4.84</v>
      </c>
      <c r="F4075" s="12">
        <v>29.57</v>
      </c>
      <c r="G4075" s="12"/>
    </row>
    <row r="4076" customHeight="1" spans="1:7">
      <c r="A4076" s="12">
        <v>4072</v>
      </c>
      <c r="B4076" s="81" t="s">
        <v>35028</v>
      </c>
      <c r="C4076" s="81" t="s">
        <v>35023</v>
      </c>
      <c r="D4076" s="83">
        <v>59.69</v>
      </c>
      <c r="E4076" s="84">
        <v>4.84</v>
      </c>
      <c r="F4076" s="12">
        <v>288.9</v>
      </c>
      <c r="G4076" s="12"/>
    </row>
    <row r="4077" customHeight="1" spans="1:7">
      <c r="A4077" s="12">
        <v>4073</v>
      </c>
      <c r="B4077" s="81" t="s">
        <v>11716</v>
      </c>
      <c r="C4077" s="81" t="s">
        <v>35023</v>
      </c>
      <c r="D4077" s="83">
        <v>8.92</v>
      </c>
      <c r="E4077" s="84">
        <v>4.84</v>
      </c>
      <c r="F4077" s="12">
        <v>43.17</v>
      </c>
      <c r="G4077" s="12"/>
    </row>
    <row r="4078" customHeight="1" spans="1:7">
      <c r="A4078" s="12">
        <v>4074</v>
      </c>
      <c r="B4078" s="81" t="s">
        <v>9934</v>
      </c>
      <c r="C4078" s="81" t="s">
        <v>35023</v>
      </c>
      <c r="D4078" s="83">
        <v>15.21</v>
      </c>
      <c r="E4078" s="84">
        <v>4.84</v>
      </c>
      <c r="F4078" s="12">
        <v>73.62</v>
      </c>
      <c r="G4078" s="12"/>
    </row>
    <row r="4079" customHeight="1" spans="1:7">
      <c r="A4079" s="12">
        <v>4075</v>
      </c>
      <c r="B4079" s="81" t="s">
        <v>30416</v>
      </c>
      <c r="C4079" s="81" t="s">
        <v>35023</v>
      </c>
      <c r="D4079" s="83">
        <v>8.99</v>
      </c>
      <c r="E4079" s="84">
        <v>4.84</v>
      </c>
      <c r="F4079" s="12">
        <v>43.51</v>
      </c>
      <c r="G4079" s="12"/>
    </row>
    <row r="4080" customHeight="1" spans="1:7">
      <c r="A4080" s="12">
        <v>4076</v>
      </c>
      <c r="B4080" s="81" t="s">
        <v>22590</v>
      </c>
      <c r="C4080" s="81" t="s">
        <v>35023</v>
      </c>
      <c r="D4080" s="83">
        <v>40.36</v>
      </c>
      <c r="E4080" s="84">
        <v>4.84</v>
      </c>
      <c r="F4080" s="12">
        <v>195.34</v>
      </c>
      <c r="G4080" s="12"/>
    </row>
    <row r="4081" customHeight="1" spans="1:7">
      <c r="A4081" s="12">
        <v>4077</v>
      </c>
      <c r="B4081" s="81" t="s">
        <v>35029</v>
      </c>
      <c r="C4081" s="81" t="s">
        <v>35023</v>
      </c>
      <c r="D4081" s="83">
        <v>19.88</v>
      </c>
      <c r="E4081" s="84">
        <v>4.84</v>
      </c>
      <c r="F4081" s="12">
        <v>96.22</v>
      </c>
      <c r="G4081" s="12"/>
    </row>
    <row r="4082" customHeight="1" spans="1:7">
      <c r="A4082" s="12">
        <v>4078</v>
      </c>
      <c r="B4082" s="81" t="s">
        <v>8245</v>
      </c>
      <c r="C4082" s="81" t="s">
        <v>35023</v>
      </c>
      <c r="D4082" s="83">
        <v>16.07</v>
      </c>
      <c r="E4082" s="84">
        <v>4.84</v>
      </c>
      <c r="F4082" s="12">
        <v>77.78</v>
      </c>
      <c r="G4082" s="12"/>
    </row>
    <row r="4083" customHeight="1" spans="1:7">
      <c r="A4083" s="12">
        <v>4079</v>
      </c>
      <c r="B4083" s="81" t="s">
        <v>35030</v>
      </c>
      <c r="C4083" s="81" t="s">
        <v>35023</v>
      </c>
      <c r="D4083" s="83">
        <v>2.84</v>
      </c>
      <c r="E4083" s="84">
        <v>4.84</v>
      </c>
      <c r="F4083" s="12">
        <v>13.75</v>
      </c>
      <c r="G4083" s="12"/>
    </row>
    <row r="4084" customHeight="1" spans="1:7">
      <c r="A4084" s="12">
        <v>4080</v>
      </c>
      <c r="B4084" s="81" t="s">
        <v>24154</v>
      </c>
      <c r="C4084" s="81" t="s">
        <v>35023</v>
      </c>
      <c r="D4084" s="83">
        <v>15</v>
      </c>
      <c r="E4084" s="84">
        <v>4.84</v>
      </c>
      <c r="F4084" s="12">
        <v>72.6</v>
      </c>
      <c r="G4084" s="12"/>
    </row>
    <row r="4085" customHeight="1" spans="1:7">
      <c r="A4085" s="12">
        <v>4081</v>
      </c>
      <c r="B4085" s="81" t="s">
        <v>13352</v>
      </c>
      <c r="C4085" s="81" t="s">
        <v>35023</v>
      </c>
      <c r="D4085" s="83">
        <v>23.82</v>
      </c>
      <c r="E4085" s="84">
        <v>4.84</v>
      </c>
      <c r="F4085" s="12">
        <v>115.29</v>
      </c>
      <c r="G4085" s="12"/>
    </row>
    <row r="4086" customHeight="1" spans="1:7">
      <c r="A4086" s="12">
        <v>4082</v>
      </c>
      <c r="B4086" s="81" t="s">
        <v>35031</v>
      </c>
      <c r="C4086" s="81" t="s">
        <v>35023</v>
      </c>
      <c r="D4086" s="83">
        <v>16.22</v>
      </c>
      <c r="E4086" s="84">
        <v>4.84</v>
      </c>
      <c r="F4086" s="12">
        <v>78.5</v>
      </c>
      <c r="G4086" s="12"/>
    </row>
    <row r="4087" customHeight="1" spans="1:7">
      <c r="A4087" s="12">
        <v>4083</v>
      </c>
      <c r="B4087" s="81" t="s">
        <v>35032</v>
      </c>
      <c r="C4087" s="81" t="s">
        <v>35023</v>
      </c>
      <c r="D4087" s="83">
        <v>13.44</v>
      </c>
      <c r="E4087" s="84">
        <v>4.84</v>
      </c>
      <c r="F4087" s="12">
        <v>65.05</v>
      </c>
      <c r="G4087" s="12"/>
    </row>
    <row r="4088" customHeight="1" spans="1:7">
      <c r="A4088" s="12">
        <v>4084</v>
      </c>
      <c r="B4088" s="81" t="s">
        <v>5900</v>
      </c>
      <c r="C4088" s="81" t="s">
        <v>35023</v>
      </c>
      <c r="D4088" s="83">
        <v>64.63</v>
      </c>
      <c r="E4088" s="84">
        <v>4.84</v>
      </c>
      <c r="F4088" s="12">
        <v>312.81</v>
      </c>
      <c r="G4088" s="12"/>
    </row>
    <row r="4089" customHeight="1" spans="1:7">
      <c r="A4089" s="12">
        <v>4085</v>
      </c>
      <c r="B4089" s="81" t="s">
        <v>35033</v>
      </c>
      <c r="C4089" s="81" t="s">
        <v>35023</v>
      </c>
      <c r="D4089" s="83">
        <v>13.03</v>
      </c>
      <c r="E4089" s="84">
        <v>4.84</v>
      </c>
      <c r="F4089" s="12">
        <v>63.07</v>
      </c>
      <c r="G4089" s="12"/>
    </row>
    <row r="4090" customHeight="1" spans="1:7">
      <c r="A4090" s="12">
        <v>4086</v>
      </c>
      <c r="B4090" s="81" t="s">
        <v>1143</v>
      </c>
      <c r="C4090" s="81" t="s">
        <v>35023</v>
      </c>
      <c r="D4090" s="83">
        <v>13.15</v>
      </c>
      <c r="E4090" s="84">
        <v>4.84</v>
      </c>
      <c r="F4090" s="12">
        <v>63.65</v>
      </c>
      <c r="G4090" s="12"/>
    </row>
    <row r="4091" customHeight="1" spans="1:7">
      <c r="A4091" s="12">
        <v>4087</v>
      </c>
      <c r="B4091" s="81" t="s">
        <v>35034</v>
      </c>
      <c r="C4091" s="81" t="s">
        <v>35023</v>
      </c>
      <c r="D4091" s="83">
        <v>47.34</v>
      </c>
      <c r="E4091" s="84">
        <v>4.84</v>
      </c>
      <c r="F4091" s="12">
        <v>229.13</v>
      </c>
      <c r="G4091" s="12"/>
    </row>
    <row r="4092" customHeight="1" spans="1:7">
      <c r="A4092" s="12">
        <v>4088</v>
      </c>
      <c r="B4092" s="81" t="s">
        <v>3812</v>
      </c>
      <c r="C4092" s="81" t="s">
        <v>35023</v>
      </c>
      <c r="D4092" s="83">
        <v>78.4</v>
      </c>
      <c r="E4092" s="84">
        <v>4.84</v>
      </c>
      <c r="F4092" s="12">
        <v>379.46</v>
      </c>
      <c r="G4092" s="12"/>
    </row>
    <row r="4093" customHeight="1" spans="1:7">
      <c r="A4093" s="12">
        <v>4089</v>
      </c>
      <c r="B4093" s="81" t="s">
        <v>35035</v>
      </c>
      <c r="C4093" s="81" t="s">
        <v>35023</v>
      </c>
      <c r="D4093" s="83">
        <v>24.32</v>
      </c>
      <c r="E4093" s="84">
        <v>4.84</v>
      </c>
      <c r="F4093" s="12">
        <v>117.71</v>
      </c>
      <c r="G4093" s="12"/>
    </row>
    <row r="4094" customHeight="1" spans="1:7">
      <c r="A4094" s="12">
        <v>4090</v>
      </c>
      <c r="B4094" s="81" t="s">
        <v>35036</v>
      </c>
      <c r="C4094" s="81" t="s">
        <v>35023</v>
      </c>
      <c r="D4094" s="83">
        <v>12.41</v>
      </c>
      <c r="E4094" s="84">
        <v>4.84</v>
      </c>
      <c r="F4094" s="12">
        <v>60.06</v>
      </c>
      <c r="G4094" s="12"/>
    </row>
    <row r="4095" customHeight="1" spans="1:7">
      <c r="A4095" s="12">
        <v>4091</v>
      </c>
      <c r="B4095" s="81" t="s">
        <v>14655</v>
      </c>
      <c r="C4095" s="81" t="s">
        <v>35023</v>
      </c>
      <c r="D4095" s="83">
        <v>4.19</v>
      </c>
      <c r="E4095" s="84">
        <v>4.84</v>
      </c>
      <c r="F4095" s="12">
        <v>20.28</v>
      </c>
      <c r="G4095" s="12"/>
    </row>
    <row r="4096" customHeight="1" spans="1:7">
      <c r="A4096" s="12">
        <v>4092</v>
      </c>
      <c r="B4096" s="81" t="s">
        <v>35037</v>
      </c>
      <c r="C4096" s="81" t="s">
        <v>35023</v>
      </c>
      <c r="D4096" s="83">
        <v>11.43</v>
      </c>
      <c r="E4096" s="84">
        <v>4.84</v>
      </c>
      <c r="F4096" s="12">
        <v>55.32</v>
      </c>
      <c r="G4096" s="12"/>
    </row>
    <row r="4097" customHeight="1" spans="1:7">
      <c r="A4097" s="12">
        <v>4093</v>
      </c>
      <c r="B4097" s="81" t="s">
        <v>24554</v>
      </c>
      <c r="C4097" s="81" t="s">
        <v>35023</v>
      </c>
      <c r="D4097" s="83">
        <v>68.37</v>
      </c>
      <c r="E4097" s="84">
        <v>4.84</v>
      </c>
      <c r="F4097" s="12">
        <v>330.91</v>
      </c>
      <c r="G4097" s="12"/>
    </row>
    <row r="4098" customHeight="1" spans="1:7">
      <c r="A4098" s="12">
        <v>4094</v>
      </c>
      <c r="B4098" s="81" t="s">
        <v>35038</v>
      </c>
      <c r="C4098" s="81" t="s">
        <v>35023</v>
      </c>
      <c r="D4098" s="83">
        <v>30.51</v>
      </c>
      <c r="E4098" s="84">
        <v>4.84</v>
      </c>
      <c r="F4098" s="12">
        <v>147.67</v>
      </c>
      <c r="G4098" s="12"/>
    </row>
    <row r="4099" customHeight="1" spans="1:7">
      <c r="A4099" s="12">
        <v>4095</v>
      </c>
      <c r="B4099" s="81" t="s">
        <v>9254</v>
      </c>
      <c r="C4099" s="81" t="s">
        <v>35023</v>
      </c>
      <c r="D4099" s="83">
        <v>25.96</v>
      </c>
      <c r="E4099" s="84">
        <v>4.84</v>
      </c>
      <c r="F4099" s="12">
        <v>125.65</v>
      </c>
      <c r="G4099" s="12"/>
    </row>
    <row r="4100" customHeight="1" spans="1:7">
      <c r="A4100" s="12">
        <v>4096</v>
      </c>
      <c r="B4100" s="81" t="s">
        <v>18714</v>
      </c>
      <c r="C4100" s="81" t="s">
        <v>35023</v>
      </c>
      <c r="D4100" s="83">
        <v>34.85</v>
      </c>
      <c r="E4100" s="84">
        <v>4.84</v>
      </c>
      <c r="F4100" s="12">
        <v>168.67</v>
      </c>
      <c r="G4100" s="12"/>
    </row>
    <row r="4101" customHeight="1" spans="1:7">
      <c r="A4101" s="12">
        <v>4097</v>
      </c>
      <c r="B4101" s="81" t="s">
        <v>15791</v>
      </c>
      <c r="C4101" s="81" t="s">
        <v>35023</v>
      </c>
      <c r="D4101" s="83">
        <v>10.8</v>
      </c>
      <c r="E4101" s="84">
        <v>4.84</v>
      </c>
      <c r="F4101" s="12">
        <v>52.27</v>
      </c>
      <c r="G4101" s="12"/>
    </row>
    <row r="4102" customHeight="1" spans="1:7">
      <c r="A4102" s="12">
        <v>4098</v>
      </c>
      <c r="B4102" s="81" t="s">
        <v>11542</v>
      </c>
      <c r="C4102" s="81" t="s">
        <v>35023</v>
      </c>
      <c r="D4102" s="83">
        <v>1.87</v>
      </c>
      <c r="E4102" s="84">
        <v>4.84</v>
      </c>
      <c r="F4102" s="12">
        <v>9.05</v>
      </c>
      <c r="G4102" s="12"/>
    </row>
    <row r="4103" customHeight="1" spans="1:7">
      <c r="A4103" s="12">
        <v>4099</v>
      </c>
      <c r="B4103" s="81" t="s">
        <v>2665</v>
      </c>
      <c r="C4103" s="81" t="s">
        <v>35023</v>
      </c>
      <c r="D4103" s="83">
        <v>5.03</v>
      </c>
      <c r="E4103" s="84">
        <v>4.84</v>
      </c>
      <c r="F4103" s="12">
        <v>24.35</v>
      </c>
      <c r="G4103" s="12"/>
    </row>
    <row r="4104" customHeight="1" spans="1:7">
      <c r="A4104" s="12">
        <v>4100</v>
      </c>
      <c r="B4104" s="81" t="s">
        <v>6797</v>
      </c>
      <c r="C4104" s="81" t="s">
        <v>35023</v>
      </c>
      <c r="D4104" s="83">
        <v>2.64</v>
      </c>
      <c r="E4104" s="84">
        <v>4.84</v>
      </c>
      <c r="F4104" s="12">
        <v>12.78</v>
      </c>
      <c r="G4104" s="12"/>
    </row>
    <row r="4105" customHeight="1" spans="1:7">
      <c r="A4105" s="12">
        <v>4101</v>
      </c>
      <c r="B4105" s="81" t="s">
        <v>34024</v>
      </c>
      <c r="C4105" s="81" t="s">
        <v>35023</v>
      </c>
      <c r="D4105" s="83">
        <v>1</v>
      </c>
      <c r="E4105" s="84">
        <v>4.84</v>
      </c>
      <c r="F4105" s="12">
        <v>4.84</v>
      </c>
      <c r="G4105" s="12"/>
    </row>
    <row r="4106" customHeight="1" spans="1:7">
      <c r="A4106" s="12">
        <v>4102</v>
      </c>
      <c r="B4106" s="81" t="s">
        <v>35039</v>
      </c>
      <c r="C4106" s="81" t="s">
        <v>35040</v>
      </c>
      <c r="D4106" s="83">
        <v>19.29</v>
      </c>
      <c r="E4106" s="84">
        <v>4.84</v>
      </c>
      <c r="F4106" s="12">
        <v>93.36</v>
      </c>
      <c r="G4106" s="12"/>
    </row>
    <row r="4107" customHeight="1" spans="1:7">
      <c r="A4107" s="12">
        <v>4103</v>
      </c>
      <c r="B4107" s="81" t="s">
        <v>35041</v>
      </c>
      <c r="C4107" s="81" t="s">
        <v>35040</v>
      </c>
      <c r="D4107" s="83">
        <v>25.08</v>
      </c>
      <c r="E4107" s="84">
        <v>4.84</v>
      </c>
      <c r="F4107" s="12">
        <v>121.39</v>
      </c>
      <c r="G4107" s="12"/>
    </row>
    <row r="4108" customHeight="1" spans="1:7">
      <c r="A4108" s="12">
        <v>4104</v>
      </c>
      <c r="B4108" s="81" t="s">
        <v>35042</v>
      </c>
      <c r="C4108" s="81" t="s">
        <v>35040</v>
      </c>
      <c r="D4108" s="83">
        <v>15.5</v>
      </c>
      <c r="E4108" s="84">
        <v>4.84</v>
      </c>
      <c r="F4108" s="12">
        <v>75.02</v>
      </c>
      <c r="G4108" s="12"/>
    </row>
    <row r="4109" customHeight="1" spans="1:7">
      <c r="A4109" s="12">
        <v>4105</v>
      </c>
      <c r="B4109" s="81" t="s">
        <v>35043</v>
      </c>
      <c r="C4109" s="81" t="s">
        <v>35040</v>
      </c>
      <c r="D4109" s="83">
        <v>21.86</v>
      </c>
      <c r="E4109" s="84">
        <v>4.84</v>
      </c>
      <c r="F4109" s="12">
        <v>105.8</v>
      </c>
      <c r="G4109" s="12"/>
    </row>
    <row r="4110" customHeight="1" spans="1:7">
      <c r="A4110" s="12">
        <v>4106</v>
      </c>
      <c r="B4110" s="81" t="s">
        <v>35044</v>
      </c>
      <c r="C4110" s="81" t="s">
        <v>35040</v>
      </c>
      <c r="D4110" s="83">
        <v>13.6</v>
      </c>
      <c r="E4110" s="84">
        <v>4.84</v>
      </c>
      <c r="F4110" s="12">
        <v>65.82</v>
      </c>
      <c r="G4110" s="12"/>
    </row>
    <row r="4111" customHeight="1" spans="1:7">
      <c r="A4111" s="12">
        <v>4107</v>
      </c>
      <c r="B4111" s="81" t="s">
        <v>240</v>
      </c>
      <c r="C4111" s="81" t="s">
        <v>35040</v>
      </c>
      <c r="D4111" s="83">
        <v>30.52</v>
      </c>
      <c r="E4111" s="84">
        <v>4.84</v>
      </c>
      <c r="F4111" s="12">
        <v>147.72</v>
      </c>
      <c r="G4111" s="12"/>
    </row>
    <row r="4112" customHeight="1" spans="1:7">
      <c r="A4112" s="12">
        <v>4108</v>
      </c>
      <c r="B4112" s="81" t="s">
        <v>7591</v>
      </c>
      <c r="C4112" s="81" t="s">
        <v>35040</v>
      </c>
      <c r="D4112" s="83">
        <v>12.21</v>
      </c>
      <c r="E4112" s="84">
        <v>4.84</v>
      </c>
      <c r="F4112" s="12">
        <v>59.1</v>
      </c>
      <c r="G4112" s="12"/>
    </row>
    <row r="4113" customHeight="1" spans="1:7">
      <c r="A4113" s="12">
        <v>4109</v>
      </c>
      <c r="B4113" s="81" t="s">
        <v>13812</v>
      </c>
      <c r="C4113" s="81" t="s">
        <v>35040</v>
      </c>
      <c r="D4113" s="83">
        <v>38.57</v>
      </c>
      <c r="E4113" s="84">
        <v>4.84</v>
      </c>
      <c r="F4113" s="12">
        <v>186.68</v>
      </c>
      <c r="G4113" s="12"/>
    </row>
    <row r="4114" customHeight="1" spans="1:7">
      <c r="A4114" s="12">
        <v>4110</v>
      </c>
      <c r="B4114" s="81" t="s">
        <v>35045</v>
      </c>
      <c r="C4114" s="81" t="s">
        <v>35040</v>
      </c>
      <c r="D4114" s="83">
        <v>23.44</v>
      </c>
      <c r="E4114" s="84">
        <v>4.84</v>
      </c>
      <c r="F4114" s="12">
        <v>113.45</v>
      </c>
      <c r="G4114" s="12"/>
    </row>
    <row r="4115" customHeight="1" spans="1:7">
      <c r="A4115" s="12">
        <v>4111</v>
      </c>
      <c r="B4115" s="81" t="s">
        <v>35046</v>
      </c>
      <c r="C4115" s="81" t="s">
        <v>35040</v>
      </c>
      <c r="D4115" s="83">
        <v>17.1</v>
      </c>
      <c r="E4115" s="84">
        <v>4.84</v>
      </c>
      <c r="F4115" s="12">
        <v>82.76</v>
      </c>
      <c r="G4115" s="12"/>
    </row>
    <row r="4116" customHeight="1" spans="1:7">
      <c r="A4116" s="12">
        <v>4112</v>
      </c>
      <c r="B4116" s="81" t="s">
        <v>35047</v>
      </c>
      <c r="C4116" s="81" t="s">
        <v>35040</v>
      </c>
      <c r="D4116" s="83">
        <v>28.82</v>
      </c>
      <c r="E4116" s="84">
        <v>4.84</v>
      </c>
      <c r="F4116" s="12">
        <v>139.49</v>
      </c>
      <c r="G4116" s="12"/>
    </row>
    <row r="4117" customHeight="1" spans="1:7">
      <c r="A4117" s="12">
        <v>4113</v>
      </c>
      <c r="B4117" s="81" t="s">
        <v>35048</v>
      </c>
      <c r="C4117" s="81" t="s">
        <v>35040</v>
      </c>
      <c r="D4117" s="83">
        <v>33.77</v>
      </c>
      <c r="E4117" s="84">
        <v>4.84</v>
      </c>
      <c r="F4117" s="12">
        <v>163.45</v>
      </c>
      <c r="G4117" s="12"/>
    </row>
    <row r="4118" customHeight="1" spans="1:7">
      <c r="A4118" s="12">
        <v>4114</v>
      </c>
      <c r="B4118" s="81" t="s">
        <v>23249</v>
      </c>
      <c r="C4118" s="81" t="s">
        <v>35040</v>
      </c>
      <c r="D4118" s="83">
        <v>4.28</v>
      </c>
      <c r="E4118" s="84">
        <v>4.84</v>
      </c>
      <c r="F4118" s="12">
        <v>20.72</v>
      </c>
      <c r="G4118" s="12"/>
    </row>
    <row r="4119" customHeight="1" spans="1:7">
      <c r="A4119" s="12">
        <v>4115</v>
      </c>
      <c r="B4119" s="81" t="s">
        <v>6631</v>
      </c>
      <c r="C4119" s="81" t="s">
        <v>35040</v>
      </c>
      <c r="D4119" s="83">
        <v>12.34</v>
      </c>
      <c r="E4119" s="84">
        <v>4.84</v>
      </c>
      <c r="F4119" s="12">
        <v>59.73</v>
      </c>
      <c r="G4119" s="12"/>
    </row>
    <row r="4120" customHeight="1" spans="1:7">
      <c r="A4120" s="12">
        <v>4116</v>
      </c>
      <c r="B4120" s="81" t="s">
        <v>14155</v>
      </c>
      <c r="C4120" s="81" t="s">
        <v>35040</v>
      </c>
      <c r="D4120" s="83">
        <v>31.46</v>
      </c>
      <c r="E4120" s="84">
        <v>4.84</v>
      </c>
      <c r="F4120" s="12">
        <v>152.27</v>
      </c>
      <c r="G4120" s="12"/>
    </row>
    <row r="4121" customHeight="1" spans="1:7">
      <c r="A4121" s="12">
        <v>4117</v>
      </c>
      <c r="B4121" s="81" t="s">
        <v>35049</v>
      </c>
      <c r="C4121" s="81" t="s">
        <v>35040</v>
      </c>
      <c r="D4121" s="83">
        <v>22.98</v>
      </c>
      <c r="E4121" s="84">
        <v>4.84</v>
      </c>
      <c r="F4121" s="12">
        <v>111.22</v>
      </c>
      <c r="G4121" s="12"/>
    </row>
    <row r="4122" customHeight="1" spans="1:7">
      <c r="A4122" s="12">
        <v>4118</v>
      </c>
      <c r="B4122" s="81" t="s">
        <v>35050</v>
      </c>
      <c r="C4122" s="81" t="s">
        <v>35040</v>
      </c>
      <c r="D4122" s="83">
        <v>29.88</v>
      </c>
      <c r="E4122" s="84">
        <v>4.84</v>
      </c>
      <c r="F4122" s="12">
        <v>144.62</v>
      </c>
      <c r="G4122" s="12"/>
    </row>
    <row r="4123" customHeight="1" spans="1:7">
      <c r="A4123" s="12">
        <v>4119</v>
      </c>
      <c r="B4123" s="81" t="s">
        <v>35051</v>
      </c>
      <c r="C4123" s="81" t="s">
        <v>35040</v>
      </c>
      <c r="D4123" s="83">
        <v>17.62</v>
      </c>
      <c r="E4123" s="84">
        <v>4.84</v>
      </c>
      <c r="F4123" s="12">
        <v>85.28</v>
      </c>
      <c r="G4123" s="12"/>
    </row>
    <row r="4124" customHeight="1" spans="1:7">
      <c r="A4124" s="12">
        <v>4120</v>
      </c>
      <c r="B4124" s="81" t="s">
        <v>35052</v>
      </c>
      <c r="C4124" s="81" t="s">
        <v>35040</v>
      </c>
      <c r="D4124" s="83">
        <v>29.91</v>
      </c>
      <c r="E4124" s="84">
        <v>4.84</v>
      </c>
      <c r="F4124" s="12">
        <v>144.76</v>
      </c>
      <c r="G4124" s="12"/>
    </row>
    <row r="4125" customHeight="1" spans="1:7">
      <c r="A4125" s="12">
        <v>4121</v>
      </c>
      <c r="B4125" s="81" t="s">
        <v>35053</v>
      </c>
      <c r="C4125" s="81" t="s">
        <v>35040</v>
      </c>
      <c r="D4125" s="83">
        <v>25.77</v>
      </c>
      <c r="E4125" s="84">
        <v>4.84</v>
      </c>
      <c r="F4125" s="12">
        <v>124.73</v>
      </c>
      <c r="G4125" s="12"/>
    </row>
    <row r="4126" customHeight="1" spans="1:7">
      <c r="A4126" s="12">
        <v>4122</v>
      </c>
      <c r="B4126" s="81" t="s">
        <v>35018</v>
      </c>
      <c r="C4126" s="81" t="s">
        <v>35040</v>
      </c>
      <c r="D4126" s="83">
        <v>23.35</v>
      </c>
      <c r="E4126" s="84">
        <v>4.84</v>
      </c>
      <c r="F4126" s="12">
        <v>113.01</v>
      </c>
      <c r="G4126" s="12"/>
    </row>
    <row r="4127" customHeight="1" spans="1:7">
      <c r="A4127" s="12">
        <v>4123</v>
      </c>
      <c r="B4127" s="81" t="s">
        <v>35054</v>
      </c>
      <c r="C4127" s="81" t="s">
        <v>35040</v>
      </c>
      <c r="D4127" s="83">
        <v>12.72</v>
      </c>
      <c r="E4127" s="84">
        <v>4.84</v>
      </c>
      <c r="F4127" s="12">
        <v>61.56</v>
      </c>
      <c r="G4127" s="12"/>
    </row>
    <row r="4128" customHeight="1" spans="1:7">
      <c r="A4128" s="12">
        <v>4124</v>
      </c>
      <c r="B4128" s="81" t="s">
        <v>35055</v>
      </c>
      <c r="C4128" s="81" t="s">
        <v>35040</v>
      </c>
      <c r="D4128" s="83">
        <v>29.55</v>
      </c>
      <c r="E4128" s="84">
        <v>4.84</v>
      </c>
      <c r="F4128" s="12">
        <v>143.02</v>
      </c>
      <c r="G4128" s="12"/>
    </row>
    <row r="4129" customHeight="1" spans="1:7">
      <c r="A4129" s="12">
        <v>4125</v>
      </c>
      <c r="B4129" s="81" t="s">
        <v>2579</v>
      </c>
      <c r="C4129" s="81" t="s">
        <v>35040</v>
      </c>
      <c r="D4129" s="83">
        <v>36.03</v>
      </c>
      <c r="E4129" s="84">
        <v>4.84</v>
      </c>
      <c r="F4129" s="12">
        <v>174.39</v>
      </c>
      <c r="G4129" s="12"/>
    </row>
    <row r="4130" customHeight="1" spans="1:7">
      <c r="A4130" s="12">
        <v>4126</v>
      </c>
      <c r="B4130" s="81" t="s">
        <v>35056</v>
      </c>
      <c r="C4130" s="81" t="s">
        <v>35040</v>
      </c>
      <c r="D4130" s="83">
        <v>15.3</v>
      </c>
      <c r="E4130" s="84">
        <v>4.84</v>
      </c>
      <c r="F4130" s="12">
        <v>74.05</v>
      </c>
      <c r="G4130" s="12"/>
    </row>
    <row r="4131" customHeight="1" spans="1:7">
      <c r="A4131" s="12">
        <v>4127</v>
      </c>
      <c r="B4131" s="81" t="s">
        <v>35057</v>
      </c>
      <c r="C4131" s="81" t="s">
        <v>35040</v>
      </c>
      <c r="D4131" s="83">
        <v>9.68</v>
      </c>
      <c r="E4131" s="84">
        <v>4.84</v>
      </c>
      <c r="F4131" s="12">
        <v>46.85</v>
      </c>
      <c r="G4131" s="12"/>
    </row>
    <row r="4132" customHeight="1" spans="1:7">
      <c r="A4132" s="12">
        <v>4128</v>
      </c>
      <c r="B4132" s="85" t="s">
        <v>2063</v>
      </c>
      <c r="C4132" s="85" t="s">
        <v>35058</v>
      </c>
      <c r="D4132" s="86">
        <v>13.68</v>
      </c>
      <c r="E4132" s="87">
        <v>4.84</v>
      </c>
      <c r="F4132" s="12">
        <v>66.21</v>
      </c>
      <c r="G4132" s="12"/>
    </row>
    <row r="4133" customHeight="1" spans="1:7">
      <c r="A4133" s="12">
        <v>4129</v>
      </c>
      <c r="B4133" s="85" t="s">
        <v>35059</v>
      </c>
      <c r="C4133" s="85" t="s">
        <v>35058</v>
      </c>
      <c r="D4133" s="86">
        <v>13.73</v>
      </c>
      <c r="E4133" s="87">
        <v>4.84</v>
      </c>
      <c r="F4133" s="12">
        <v>66.45</v>
      </c>
      <c r="G4133" s="12"/>
    </row>
    <row r="4134" customHeight="1" spans="1:7">
      <c r="A4134" s="12">
        <v>4130</v>
      </c>
      <c r="B4134" s="85" t="s">
        <v>35060</v>
      </c>
      <c r="C4134" s="85" t="s">
        <v>35058</v>
      </c>
      <c r="D4134" s="86">
        <v>19.58</v>
      </c>
      <c r="E4134" s="87">
        <v>4.84</v>
      </c>
      <c r="F4134" s="12">
        <v>94.77</v>
      </c>
      <c r="G4134" s="12"/>
    </row>
    <row r="4135" customHeight="1" spans="1:7">
      <c r="A4135" s="12">
        <v>4131</v>
      </c>
      <c r="B4135" s="85" t="s">
        <v>1136</v>
      </c>
      <c r="C4135" s="85" t="s">
        <v>35058</v>
      </c>
      <c r="D4135" s="86">
        <v>19.95</v>
      </c>
      <c r="E4135" s="87">
        <v>4.84</v>
      </c>
      <c r="F4135" s="12">
        <v>96.56</v>
      </c>
      <c r="G4135" s="12"/>
    </row>
    <row r="4136" customHeight="1" spans="1:7">
      <c r="A4136" s="12">
        <v>4132</v>
      </c>
      <c r="B4136" s="85" t="s">
        <v>20050</v>
      </c>
      <c r="C4136" s="85" t="s">
        <v>35058</v>
      </c>
      <c r="D4136" s="86">
        <v>24.26</v>
      </c>
      <c r="E4136" s="87">
        <v>4.84</v>
      </c>
      <c r="F4136" s="12">
        <v>117.42</v>
      </c>
      <c r="G4136" s="12"/>
    </row>
    <row r="4137" customHeight="1" spans="1:7">
      <c r="A4137" s="12">
        <v>4133</v>
      </c>
      <c r="B4137" s="85" t="s">
        <v>16064</v>
      </c>
      <c r="C4137" s="85" t="s">
        <v>35058</v>
      </c>
      <c r="D4137" s="86">
        <v>5.33</v>
      </c>
      <c r="E4137" s="87">
        <v>4.84</v>
      </c>
      <c r="F4137" s="12">
        <v>25.8</v>
      </c>
      <c r="G4137" s="12"/>
    </row>
    <row r="4138" customHeight="1" spans="1:7">
      <c r="A4138" s="12">
        <v>4134</v>
      </c>
      <c r="B4138" s="85" t="s">
        <v>35061</v>
      </c>
      <c r="C4138" s="85" t="s">
        <v>35058</v>
      </c>
      <c r="D4138" s="86">
        <v>8.97</v>
      </c>
      <c r="E4138" s="87">
        <v>4.84</v>
      </c>
      <c r="F4138" s="12">
        <v>43.41</v>
      </c>
      <c r="G4138" s="12"/>
    </row>
    <row r="4139" customHeight="1" spans="1:7">
      <c r="A4139" s="12">
        <v>4135</v>
      </c>
      <c r="B4139" s="85" t="s">
        <v>35062</v>
      </c>
      <c r="C4139" s="85" t="s">
        <v>35058</v>
      </c>
      <c r="D4139" s="86">
        <v>18.74</v>
      </c>
      <c r="E4139" s="87">
        <v>4.84</v>
      </c>
      <c r="F4139" s="12">
        <v>90.7</v>
      </c>
      <c r="G4139" s="12"/>
    </row>
    <row r="4140" customHeight="1" spans="1:7">
      <c r="A4140" s="12">
        <v>4136</v>
      </c>
      <c r="B4140" s="85" t="s">
        <v>35063</v>
      </c>
      <c r="C4140" s="85" t="s">
        <v>35058</v>
      </c>
      <c r="D4140" s="86">
        <v>10.37</v>
      </c>
      <c r="E4140" s="87">
        <v>4.84</v>
      </c>
      <c r="F4140" s="12">
        <v>50.19</v>
      </c>
      <c r="G4140" s="12"/>
    </row>
    <row r="4141" customHeight="1" spans="1:7">
      <c r="A4141" s="12">
        <v>4137</v>
      </c>
      <c r="B4141" s="85" t="s">
        <v>35064</v>
      </c>
      <c r="C4141" s="85" t="s">
        <v>35058</v>
      </c>
      <c r="D4141" s="86">
        <v>23.08</v>
      </c>
      <c r="E4141" s="87">
        <v>4.84</v>
      </c>
      <c r="F4141" s="12">
        <v>111.71</v>
      </c>
      <c r="G4141" s="12"/>
    </row>
    <row r="4142" customHeight="1" spans="1:7">
      <c r="A4142" s="12">
        <v>4138</v>
      </c>
      <c r="B4142" s="85" t="s">
        <v>18245</v>
      </c>
      <c r="C4142" s="85" t="s">
        <v>35058</v>
      </c>
      <c r="D4142" s="86">
        <v>12.57</v>
      </c>
      <c r="E4142" s="87">
        <v>4.84</v>
      </c>
      <c r="F4142" s="12">
        <v>60.84</v>
      </c>
      <c r="G4142" s="12"/>
    </row>
    <row r="4143" customHeight="1" spans="1:7">
      <c r="A4143" s="12">
        <v>4139</v>
      </c>
      <c r="B4143" s="85" t="s">
        <v>35065</v>
      </c>
      <c r="C4143" s="85" t="s">
        <v>35058</v>
      </c>
      <c r="D4143" s="86">
        <v>13.28</v>
      </c>
      <c r="E4143" s="87">
        <v>4.84</v>
      </c>
      <c r="F4143" s="12">
        <v>64.28</v>
      </c>
      <c r="G4143" s="12"/>
    </row>
    <row r="4144" customHeight="1" spans="1:7">
      <c r="A4144" s="12">
        <v>4140</v>
      </c>
      <c r="B4144" s="85" t="s">
        <v>35066</v>
      </c>
      <c r="C4144" s="85" t="s">
        <v>35058</v>
      </c>
      <c r="D4144" s="86">
        <v>29.51</v>
      </c>
      <c r="E4144" s="87">
        <v>4.84</v>
      </c>
      <c r="F4144" s="12">
        <v>142.83</v>
      </c>
      <c r="G4144" s="12"/>
    </row>
    <row r="4145" customHeight="1" spans="1:7">
      <c r="A4145" s="12">
        <v>4141</v>
      </c>
      <c r="B4145" s="85" t="s">
        <v>35067</v>
      </c>
      <c r="C4145" s="85" t="s">
        <v>35058</v>
      </c>
      <c r="D4145" s="86">
        <v>11.53</v>
      </c>
      <c r="E4145" s="87">
        <v>4.84</v>
      </c>
      <c r="F4145" s="12">
        <v>55.81</v>
      </c>
      <c r="G4145" s="12"/>
    </row>
    <row r="4146" customHeight="1" spans="1:7">
      <c r="A4146" s="12">
        <v>4142</v>
      </c>
      <c r="B4146" s="85" t="s">
        <v>35068</v>
      </c>
      <c r="C4146" s="85" t="s">
        <v>35058</v>
      </c>
      <c r="D4146" s="86">
        <v>12.92</v>
      </c>
      <c r="E4146" s="87">
        <v>4.84</v>
      </c>
      <c r="F4146" s="12">
        <v>62.53</v>
      </c>
      <c r="G4146" s="12"/>
    </row>
    <row r="4147" customHeight="1" spans="1:7">
      <c r="A4147" s="12">
        <v>4143</v>
      </c>
      <c r="B4147" s="85" t="s">
        <v>35069</v>
      </c>
      <c r="C4147" s="85" t="s">
        <v>35058</v>
      </c>
      <c r="D4147" s="86">
        <v>19.15</v>
      </c>
      <c r="E4147" s="87">
        <v>4.84</v>
      </c>
      <c r="F4147" s="12">
        <v>92.69</v>
      </c>
      <c r="G4147" s="12"/>
    </row>
    <row r="4148" customHeight="1" spans="1:7">
      <c r="A4148" s="12">
        <v>4144</v>
      </c>
      <c r="B4148" s="85" t="s">
        <v>5972</v>
      </c>
      <c r="C4148" s="85" t="s">
        <v>35058</v>
      </c>
      <c r="D4148" s="86">
        <v>5.32</v>
      </c>
      <c r="E4148" s="87">
        <v>4.84</v>
      </c>
      <c r="F4148" s="12">
        <v>25.75</v>
      </c>
      <c r="G4148" s="12"/>
    </row>
    <row r="4149" customHeight="1" spans="1:7">
      <c r="A4149" s="12">
        <v>4145</v>
      </c>
      <c r="B4149" s="85" t="s">
        <v>35070</v>
      </c>
      <c r="C4149" s="85" t="s">
        <v>35058</v>
      </c>
      <c r="D4149" s="86">
        <v>56.26</v>
      </c>
      <c r="E4149" s="87">
        <v>4.84</v>
      </c>
      <c r="F4149" s="12">
        <v>272.3</v>
      </c>
      <c r="G4149" s="12"/>
    </row>
    <row r="4150" customHeight="1" spans="1:7">
      <c r="A4150" s="12">
        <v>4146</v>
      </c>
      <c r="B4150" s="85" t="s">
        <v>12122</v>
      </c>
      <c r="C4150" s="85" t="s">
        <v>35058</v>
      </c>
      <c r="D4150" s="86">
        <v>17.08</v>
      </c>
      <c r="E4150" s="87">
        <v>4.84</v>
      </c>
      <c r="F4150" s="12">
        <v>82.67</v>
      </c>
      <c r="G4150" s="12"/>
    </row>
    <row r="4151" customHeight="1" spans="1:7">
      <c r="A4151" s="12">
        <v>4147</v>
      </c>
      <c r="B4151" s="85" t="s">
        <v>35071</v>
      </c>
      <c r="C4151" s="85" t="s">
        <v>35058</v>
      </c>
      <c r="D4151" s="86">
        <v>14.28</v>
      </c>
      <c r="E4151" s="87">
        <v>4.84</v>
      </c>
      <c r="F4151" s="12">
        <v>69.12</v>
      </c>
      <c r="G4151" s="12"/>
    </row>
    <row r="4152" customHeight="1" spans="1:7">
      <c r="A4152" s="12">
        <v>4148</v>
      </c>
      <c r="B4152" s="85" t="s">
        <v>35072</v>
      </c>
      <c r="C4152" s="85" t="s">
        <v>35058</v>
      </c>
      <c r="D4152" s="86">
        <v>20.49</v>
      </c>
      <c r="E4152" s="87">
        <v>4.84</v>
      </c>
      <c r="F4152" s="12">
        <v>99.17</v>
      </c>
      <c r="G4152" s="12"/>
    </row>
    <row r="4153" customHeight="1" spans="1:7">
      <c r="A4153" s="12">
        <v>4149</v>
      </c>
      <c r="B4153" s="85" t="s">
        <v>15042</v>
      </c>
      <c r="C4153" s="85" t="s">
        <v>35058</v>
      </c>
      <c r="D4153" s="86">
        <v>16.46</v>
      </c>
      <c r="E4153" s="87">
        <v>4.84</v>
      </c>
      <c r="F4153" s="12">
        <v>79.67</v>
      </c>
      <c r="G4153" s="12"/>
    </row>
    <row r="4154" customHeight="1" spans="1:7">
      <c r="A4154" s="12">
        <v>4150</v>
      </c>
      <c r="B4154" s="85" t="s">
        <v>35073</v>
      </c>
      <c r="C4154" s="85" t="s">
        <v>35058</v>
      </c>
      <c r="D4154" s="86">
        <v>8.23</v>
      </c>
      <c r="E4154" s="87">
        <v>4.84</v>
      </c>
      <c r="F4154" s="12">
        <v>39.83</v>
      </c>
      <c r="G4154" s="12"/>
    </row>
    <row r="4155" customHeight="1" spans="1:7">
      <c r="A4155" s="12">
        <v>4151</v>
      </c>
      <c r="B4155" s="85" t="s">
        <v>35074</v>
      </c>
      <c r="C4155" s="85" t="s">
        <v>35058</v>
      </c>
      <c r="D4155" s="86">
        <v>1.8</v>
      </c>
      <c r="E4155" s="87">
        <v>4.84</v>
      </c>
      <c r="F4155" s="12">
        <v>8.71</v>
      </c>
      <c r="G4155" s="12"/>
    </row>
    <row r="4156" customHeight="1" spans="1:7">
      <c r="A4156" s="12">
        <v>4152</v>
      </c>
      <c r="B4156" s="85" t="s">
        <v>35075</v>
      </c>
      <c r="C4156" s="85" t="s">
        <v>35058</v>
      </c>
      <c r="D4156" s="86">
        <v>11.22</v>
      </c>
      <c r="E4156" s="87">
        <v>4.84</v>
      </c>
      <c r="F4156" s="12">
        <v>54.3</v>
      </c>
      <c r="G4156" s="12"/>
    </row>
    <row r="4157" customHeight="1" spans="1:7">
      <c r="A4157" s="12">
        <v>4153</v>
      </c>
      <c r="B4157" s="85" t="s">
        <v>35076</v>
      </c>
      <c r="C4157" s="85" t="s">
        <v>35058</v>
      </c>
      <c r="D4157" s="86">
        <v>17.46</v>
      </c>
      <c r="E4157" s="87">
        <v>4.84</v>
      </c>
      <c r="F4157" s="12">
        <v>84.51</v>
      </c>
      <c r="G4157" s="12"/>
    </row>
    <row r="4158" customHeight="1" spans="1:7">
      <c r="A4158" s="12">
        <v>4154</v>
      </c>
      <c r="B4158" s="85" t="s">
        <v>35077</v>
      </c>
      <c r="C4158" s="85" t="s">
        <v>35058</v>
      </c>
      <c r="D4158" s="86">
        <v>73.43</v>
      </c>
      <c r="E4158" s="87">
        <v>4.84</v>
      </c>
      <c r="F4158" s="12">
        <v>355.4</v>
      </c>
      <c r="G4158" s="12"/>
    </row>
    <row r="4159" customHeight="1" spans="1:7">
      <c r="A4159" s="12">
        <v>4155</v>
      </c>
      <c r="B4159" s="85" t="s">
        <v>35078</v>
      </c>
      <c r="C4159" s="85" t="s">
        <v>35058</v>
      </c>
      <c r="D4159" s="86">
        <v>14.47</v>
      </c>
      <c r="E4159" s="87">
        <v>4.84</v>
      </c>
      <c r="F4159" s="12">
        <v>70.03</v>
      </c>
      <c r="G4159" s="12"/>
    </row>
    <row r="4160" customHeight="1" spans="1:7">
      <c r="A4160" s="12">
        <v>4156</v>
      </c>
      <c r="B4160" s="85" t="s">
        <v>4943</v>
      </c>
      <c r="C4160" s="85" t="s">
        <v>35058</v>
      </c>
      <c r="D4160" s="86">
        <v>29.16</v>
      </c>
      <c r="E4160" s="87">
        <v>4.84</v>
      </c>
      <c r="F4160" s="12">
        <v>141.13</v>
      </c>
      <c r="G4160" s="12"/>
    </row>
    <row r="4161" customHeight="1" spans="1:7">
      <c r="A4161" s="12">
        <v>4157</v>
      </c>
      <c r="B4161" s="85" t="s">
        <v>35079</v>
      </c>
      <c r="C4161" s="85" t="s">
        <v>35058</v>
      </c>
      <c r="D4161" s="86">
        <v>19.73</v>
      </c>
      <c r="E4161" s="87">
        <v>4.84</v>
      </c>
      <c r="F4161" s="12">
        <v>95.49</v>
      </c>
      <c r="G4161" s="12"/>
    </row>
    <row r="4162" customHeight="1" spans="1:7">
      <c r="A4162" s="12">
        <v>4158</v>
      </c>
      <c r="B4162" s="85" t="s">
        <v>35080</v>
      </c>
      <c r="C4162" s="85" t="s">
        <v>35058</v>
      </c>
      <c r="D4162" s="86">
        <v>27.59</v>
      </c>
      <c r="E4162" s="87">
        <v>4.84</v>
      </c>
      <c r="F4162" s="12">
        <v>133.54</v>
      </c>
      <c r="G4162" s="12"/>
    </row>
    <row r="4163" customHeight="1" spans="1:7">
      <c r="A4163" s="12">
        <v>4159</v>
      </c>
      <c r="B4163" s="85" t="s">
        <v>35081</v>
      </c>
      <c r="C4163" s="85" t="s">
        <v>35058</v>
      </c>
      <c r="D4163" s="86">
        <v>27.22</v>
      </c>
      <c r="E4163" s="87">
        <v>4.84</v>
      </c>
      <c r="F4163" s="12">
        <v>131.74</v>
      </c>
      <c r="G4163" s="12"/>
    </row>
    <row r="4164" customHeight="1" spans="1:7">
      <c r="A4164" s="12">
        <v>4160</v>
      </c>
      <c r="B4164" s="85" t="s">
        <v>35075</v>
      </c>
      <c r="C4164" s="85" t="s">
        <v>35058</v>
      </c>
      <c r="D4164" s="86">
        <v>1</v>
      </c>
      <c r="E4164" s="87">
        <v>4.84</v>
      </c>
      <c r="F4164" s="12">
        <v>4.84</v>
      </c>
      <c r="G4164" s="12"/>
    </row>
    <row r="4165" customHeight="1" spans="1:7">
      <c r="A4165" s="12">
        <v>4161</v>
      </c>
      <c r="B4165" s="85" t="s">
        <v>35082</v>
      </c>
      <c r="C4165" s="85" t="s">
        <v>35058</v>
      </c>
      <c r="D4165" s="86">
        <v>0.89</v>
      </c>
      <c r="E4165" s="87">
        <v>4.84</v>
      </c>
      <c r="F4165" s="12">
        <v>4.31</v>
      </c>
      <c r="G4165" s="12"/>
    </row>
    <row r="4166" customHeight="1" spans="1:7">
      <c r="A4166" s="12">
        <v>4162</v>
      </c>
      <c r="B4166" s="85" t="s">
        <v>35083</v>
      </c>
      <c r="C4166" s="85" t="s">
        <v>35058</v>
      </c>
      <c r="D4166" s="86">
        <v>4.33</v>
      </c>
      <c r="E4166" s="87">
        <v>4.84</v>
      </c>
      <c r="F4166" s="12">
        <v>20.96</v>
      </c>
      <c r="G4166" s="12"/>
    </row>
    <row r="4167" s="3" customFormat="1" customHeight="1" spans="1:7">
      <c r="A4167" s="12">
        <v>4163</v>
      </c>
      <c r="B4167" s="85" t="s">
        <v>22699</v>
      </c>
      <c r="C4167" s="85" t="s">
        <v>35084</v>
      </c>
      <c r="D4167" s="86">
        <v>111.45</v>
      </c>
      <c r="E4167" s="87">
        <v>4.84</v>
      </c>
      <c r="F4167" s="12">
        <v>539.42</v>
      </c>
      <c r="G4167" s="12"/>
    </row>
    <row r="4168" customHeight="1" spans="1:7">
      <c r="A4168" s="12">
        <v>4164</v>
      </c>
      <c r="B4168" s="85" t="s">
        <v>35085</v>
      </c>
      <c r="C4168" s="85" t="s">
        <v>35084</v>
      </c>
      <c r="D4168" s="86">
        <v>45.42</v>
      </c>
      <c r="E4168" s="87">
        <v>4.84</v>
      </c>
      <c r="F4168" s="12">
        <v>219.83</v>
      </c>
      <c r="G4168" s="12"/>
    </row>
    <row r="4169" customHeight="1" spans="1:7">
      <c r="A4169" s="12">
        <v>4165</v>
      </c>
      <c r="B4169" s="85" t="s">
        <v>35086</v>
      </c>
      <c r="C4169" s="85" t="s">
        <v>35084</v>
      </c>
      <c r="D4169" s="86">
        <v>22.04</v>
      </c>
      <c r="E4169" s="87">
        <v>4.84</v>
      </c>
      <c r="F4169" s="12">
        <v>106.67</v>
      </c>
      <c r="G4169" s="12"/>
    </row>
    <row r="4170" customHeight="1" spans="1:7">
      <c r="A4170" s="12">
        <v>4166</v>
      </c>
      <c r="B4170" s="85" t="s">
        <v>35087</v>
      </c>
      <c r="C4170" s="85" t="s">
        <v>35084</v>
      </c>
      <c r="D4170" s="86">
        <v>33.44</v>
      </c>
      <c r="E4170" s="87">
        <v>4.84</v>
      </c>
      <c r="F4170" s="12">
        <v>161.85</v>
      </c>
      <c r="G4170" s="12"/>
    </row>
    <row r="4171" customHeight="1" spans="1:7">
      <c r="A4171" s="12">
        <v>4167</v>
      </c>
      <c r="B4171" s="85" t="s">
        <v>32508</v>
      </c>
      <c r="C4171" s="85" t="s">
        <v>35084</v>
      </c>
      <c r="D4171" s="86">
        <v>59.54</v>
      </c>
      <c r="E4171" s="87">
        <v>4.84</v>
      </c>
      <c r="F4171" s="12">
        <v>288.17</v>
      </c>
      <c r="G4171" s="12"/>
    </row>
    <row r="4172" customHeight="1" spans="1:7">
      <c r="A4172" s="12">
        <v>4168</v>
      </c>
      <c r="B4172" s="85" t="s">
        <v>35088</v>
      </c>
      <c r="C4172" s="85" t="s">
        <v>35084</v>
      </c>
      <c r="D4172" s="86">
        <v>4.52</v>
      </c>
      <c r="E4172" s="87">
        <v>4.84</v>
      </c>
      <c r="F4172" s="12">
        <v>21.88</v>
      </c>
      <c r="G4172" s="12"/>
    </row>
    <row r="4173" customHeight="1" spans="1:7">
      <c r="A4173" s="12">
        <v>4169</v>
      </c>
      <c r="B4173" s="85" t="s">
        <v>8733</v>
      </c>
      <c r="C4173" s="85" t="s">
        <v>35084</v>
      </c>
      <c r="D4173" s="86">
        <v>25.67</v>
      </c>
      <c r="E4173" s="87">
        <v>4.84</v>
      </c>
      <c r="F4173" s="12">
        <v>124.24</v>
      </c>
      <c r="G4173" s="12"/>
    </row>
    <row r="4174" customHeight="1" spans="1:7">
      <c r="A4174" s="12">
        <v>4170</v>
      </c>
      <c r="B4174" s="85" t="s">
        <v>35089</v>
      </c>
      <c r="C4174" s="85" t="s">
        <v>35084</v>
      </c>
      <c r="D4174" s="86">
        <v>17.82</v>
      </c>
      <c r="E4174" s="87">
        <v>4.84</v>
      </c>
      <c r="F4174" s="12">
        <v>86.25</v>
      </c>
      <c r="G4174" s="12"/>
    </row>
    <row r="4175" customHeight="1" spans="1:7">
      <c r="A4175" s="12">
        <v>4171</v>
      </c>
      <c r="B4175" s="85" t="s">
        <v>20751</v>
      </c>
      <c r="C4175" s="85" t="s">
        <v>35084</v>
      </c>
      <c r="D4175" s="86">
        <v>16.62</v>
      </c>
      <c r="E4175" s="87">
        <v>4.84</v>
      </c>
      <c r="F4175" s="12">
        <v>80.44</v>
      </c>
      <c r="G4175" s="12"/>
    </row>
    <row r="4176" customHeight="1" spans="1:7">
      <c r="A4176" s="12">
        <v>4172</v>
      </c>
      <c r="B4176" s="85" t="s">
        <v>18547</v>
      </c>
      <c r="C4176" s="85" t="s">
        <v>35084</v>
      </c>
      <c r="D4176" s="86">
        <v>16.24</v>
      </c>
      <c r="E4176" s="87">
        <v>4.84</v>
      </c>
      <c r="F4176" s="12">
        <v>78.6</v>
      </c>
      <c r="G4176" s="12"/>
    </row>
    <row r="4177" customHeight="1" spans="1:7">
      <c r="A4177" s="12">
        <v>4173</v>
      </c>
      <c r="B4177" s="85" t="s">
        <v>35090</v>
      </c>
      <c r="C4177" s="85" t="s">
        <v>35084</v>
      </c>
      <c r="D4177" s="86">
        <v>46.54</v>
      </c>
      <c r="E4177" s="87">
        <v>4.84</v>
      </c>
      <c r="F4177" s="12">
        <v>225.25</v>
      </c>
      <c r="G4177" s="12"/>
    </row>
    <row r="4178" customHeight="1" spans="1:7">
      <c r="A4178" s="12">
        <v>4174</v>
      </c>
      <c r="B4178" s="85" t="s">
        <v>19305</v>
      </c>
      <c r="C4178" s="85" t="s">
        <v>35084</v>
      </c>
      <c r="D4178" s="86">
        <v>13.69</v>
      </c>
      <c r="E4178" s="87">
        <v>4.84</v>
      </c>
      <c r="F4178" s="12">
        <v>66.26</v>
      </c>
      <c r="G4178" s="12"/>
    </row>
    <row r="4179" customHeight="1" spans="1:7">
      <c r="A4179" s="12">
        <v>4175</v>
      </c>
      <c r="B4179" s="85" t="s">
        <v>2469</v>
      </c>
      <c r="C4179" s="85" t="s">
        <v>35084</v>
      </c>
      <c r="D4179" s="86">
        <v>30.44</v>
      </c>
      <c r="E4179" s="87">
        <v>4.84</v>
      </c>
      <c r="F4179" s="12">
        <v>147.33</v>
      </c>
      <c r="G4179" s="12"/>
    </row>
    <row r="4180" customHeight="1" spans="1:7">
      <c r="A4180" s="12">
        <v>4176</v>
      </c>
      <c r="B4180" s="85" t="s">
        <v>35091</v>
      </c>
      <c r="C4180" s="85" t="s">
        <v>35084</v>
      </c>
      <c r="D4180" s="86">
        <v>46.7</v>
      </c>
      <c r="E4180" s="87">
        <v>4.84</v>
      </c>
      <c r="F4180" s="12">
        <v>226.03</v>
      </c>
      <c r="G4180" s="12"/>
    </row>
    <row r="4181" customHeight="1" spans="1:7">
      <c r="A4181" s="12">
        <v>4177</v>
      </c>
      <c r="B4181" s="85" t="s">
        <v>35092</v>
      </c>
      <c r="C4181" s="85" t="s">
        <v>35084</v>
      </c>
      <c r="D4181" s="86">
        <v>18.32</v>
      </c>
      <c r="E4181" s="87">
        <v>4.84</v>
      </c>
      <c r="F4181" s="12">
        <v>88.67</v>
      </c>
      <c r="G4181" s="12"/>
    </row>
    <row r="4182" customHeight="1" spans="1:7">
      <c r="A4182" s="12">
        <v>4178</v>
      </c>
      <c r="B4182" s="85" t="s">
        <v>34960</v>
      </c>
      <c r="C4182" s="85" t="s">
        <v>35084</v>
      </c>
      <c r="D4182" s="86">
        <v>13.92</v>
      </c>
      <c r="E4182" s="87">
        <v>4.84</v>
      </c>
      <c r="F4182" s="12">
        <v>67.37</v>
      </c>
      <c r="G4182" s="12"/>
    </row>
    <row r="4183" customHeight="1" spans="1:7">
      <c r="A4183" s="12">
        <v>4179</v>
      </c>
      <c r="B4183" s="85" t="s">
        <v>35093</v>
      </c>
      <c r="C4183" s="85" t="s">
        <v>35084</v>
      </c>
      <c r="D4183" s="86">
        <v>10.67</v>
      </c>
      <c r="E4183" s="87">
        <v>4.84</v>
      </c>
      <c r="F4183" s="12">
        <v>51.64</v>
      </c>
      <c r="G4183" s="12"/>
    </row>
    <row r="4184" customHeight="1" spans="1:7">
      <c r="A4184" s="12">
        <v>4180</v>
      </c>
      <c r="B4184" s="85" t="s">
        <v>35094</v>
      </c>
      <c r="C4184" s="85" t="s">
        <v>35084</v>
      </c>
      <c r="D4184" s="86">
        <v>18.13</v>
      </c>
      <c r="E4184" s="87">
        <v>4.84</v>
      </c>
      <c r="F4184" s="12">
        <v>87.75</v>
      </c>
      <c r="G4184" s="12"/>
    </row>
    <row r="4185" customHeight="1" spans="1:7">
      <c r="A4185" s="12">
        <v>4181</v>
      </c>
      <c r="B4185" s="85" t="s">
        <v>35095</v>
      </c>
      <c r="C4185" s="85" t="s">
        <v>35084</v>
      </c>
      <c r="D4185" s="86">
        <v>11.41</v>
      </c>
      <c r="E4185" s="87">
        <v>4.84</v>
      </c>
      <c r="F4185" s="12">
        <v>55.22</v>
      </c>
      <c r="G4185" s="12"/>
    </row>
    <row r="4186" customHeight="1" spans="1:7">
      <c r="A4186" s="12">
        <v>4182</v>
      </c>
      <c r="B4186" s="85" t="s">
        <v>35096</v>
      </c>
      <c r="C4186" s="85" t="s">
        <v>35084</v>
      </c>
      <c r="D4186" s="86">
        <v>5.01</v>
      </c>
      <c r="E4186" s="87">
        <v>4.84</v>
      </c>
      <c r="F4186" s="12">
        <v>24.25</v>
      </c>
      <c r="G4186" s="12"/>
    </row>
    <row r="4187" customHeight="1" spans="1:7">
      <c r="A4187" s="12">
        <v>4183</v>
      </c>
      <c r="B4187" s="85" t="s">
        <v>35097</v>
      </c>
      <c r="C4187" s="85" t="s">
        <v>35084</v>
      </c>
      <c r="D4187" s="86">
        <v>7.1</v>
      </c>
      <c r="E4187" s="87">
        <v>4.84</v>
      </c>
      <c r="F4187" s="12">
        <v>34.36</v>
      </c>
      <c r="G4187" s="12"/>
    </row>
    <row r="4188" customHeight="1" spans="1:7">
      <c r="A4188" s="12">
        <v>4184</v>
      </c>
      <c r="B4188" s="85" t="s">
        <v>9215</v>
      </c>
      <c r="C4188" s="85" t="s">
        <v>35084</v>
      </c>
      <c r="D4188" s="86">
        <v>13.72</v>
      </c>
      <c r="E4188" s="87">
        <v>4.84</v>
      </c>
      <c r="F4188" s="12">
        <v>66.4</v>
      </c>
      <c r="G4188" s="12"/>
    </row>
    <row r="4189" customHeight="1" spans="1:7">
      <c r="A4189" s="12">
        <v>4185</v>
      </c>
      <c r="B4189" s="85" t="s">
        <v>35098</v>
      </c>
      <c r="C4189" s="85" t="s">
        <v>35084</v>
      </c>
      <c r="D4189" s="86">
        <v>1.13</v>
      </c>
      <c r="E4189" s="87">
        <v>4.84</v>
      </c>
      <c r="F4189" s="12">
        <v>5.47</v>
      </c>
      <c r="G4189" s="12"/>
    </row>
    <row r="4190" customHeight="1" spans="1:7">
      <c r="A4190" s="12">
        <v>4186</v>
      </c>
      <c r="B4190" s="85" t="s">
        <v>35099</v>
      </c>
      <c r="C4190" s="85" t="s">
        <v>35100</v>
      </c>
      <c r="D4190" s="86">
        <v>21.06</v>
      </c>
      <c r="E4190" s="87">
        <v>4.84</v>
      </c>
      <c r="F4190" s="12">
        <v>101.93</v>
      </c>
      <c r="G4190" s="12"/>
    </row>
    <row r="4191" customHeight="1" spans="1:7">
      <c r="A4191" s="12">
        <v>4187</v>
      </c>
      <c r="B4191" s="85" t="s">
        <v>35101</v>
      </c>
      <c r="C4191" s="85" t="s">
        <v>35100</v>
      </c>
      <c r="D4191" s="86">
        <v>21.4</v>
      </c>
      <c r="E4191" s="87">
        <v>4.84</v>
      </c>
      <c r="F4191" s="12">
        <v>103.58</v>
      </c>
      <c r="G4191" s="12"/>
    </row>
    <row r="4192" customHeight="1" spans="1:7">
      <c r="A4192" s="12">
        <v>4188</v>
      </c>
      <c r="B4192" s="85" t="s">
        <v>35102</v>
      </c>
      <c r="C4192" s="85" t="s">
        <v>35100</v>
      </c>
      <c r="D4192" s="86">
        <v>18.47</v>
      </c>
      <c r="E4192" s="87">
        <v>4.84</v>
      </c>
      <c r="F4192" s="12">
        <v>89.39</v>
      </c>
      <c r="G4192" s="12"/>
    </row>
    <row r="4193" customHeight="1" spans="1:7">
      <c r="A4193" s="12">
        <v>4189</v>
      </c>
      <c r="B4193" s="85" t="s">
        <v>5963</v>
      </c>
      <c r="C4193" s="85" t="s">
        <v>35100</v>
      </c>
      <c r="D4193" s="86">
        <v>10.58</v>
      </c>
      <c r="E4193" s="87">
        <v>4.84</v>
      </c>
      <c r="F4193" s="12">
        <v>51.21</v>
      </c>
      <c r="G4193" s="12"/>
    </row>
    <row r="4194" customHeight="1" spans="1:7">
      <c r="A4194" s="12">
        <v>4190</v>
      </c>
      <c r="B4194" s="85" t="s">
        <v>35103</v>
      </c>
      <c r="C4194" s="85" t="s">
        <v>35100</v>
      </c>
      <c r="D4194" s="86">
        <v>13.21</v>
      </c>
      <c r="E4194" s="87">
        <v>4.84</v>
      </c>
      <c r="F4194" s="12">
        <v>63.94</v>
      </c>
      <c r="G4194" s="12"/>
    </row>
    <row r="4195" customHeight="1" spans="1:7">
      <c r="A4195" s="12">
        <v>4191</v>
      </c>
      <c r="B4195" s="85" t="s">
        <v>35104</v>
      </c>
      <c r="C4195" s="85" t="s">
        <v>35100</v>
      </c>
      <c r="D4195" s="86">
        <v>17.72</v>
      </c>
      <c r="E4195" s="87">
        <v>4.84</v>
      </c>
      <c r="F4195" s="12">
        <v>85.76</v>
      </c>
      <c r="G4195" s="12"/>
    </row>
    <row r="4196" customHeight="1" spans="1:7">
      <c r="A4196" s="12">
        <v>4192</v>
      </c>
      <c r="B4196" s="85" t="s">
        <v>35105</v>
      </c>
      <c r="C4196" s="85" t="s">
        <v>35100</v>
      </c>
      <c r="D4196" s="86">
        <v>23.77</v>
      </c>
      <c r="E4196" s="87">
        <v>4.84</v>
      </c>
      <c r="F4196" s="12">
        <v>115.05</v>
      </c>
      <c r="G4196" s="12"/>
    </row>
    <row r="4197" customHeight="1" spans="1:7">
      <c r="A4197" s="12">
        <v>4193</v>
      </c>
      <c r="B4197" s="85" t="s">
        <v>35106</v>
      </c>
      <c r="C4197" s="85" t="s">
        <v>35100</v>
      </c>
      <c r="D4197" s="86">
        <v>12.67</v>
      </c>
      <c r="E4197" s="87">
        <v>4.84</v>
      </c>
      <c r="F4197" s="12">
        <v>61.32</v>
      </c>
      <c r="G4197" s="12"/>
    </row>
    <row r="4198" customHeight="1" spans="1:7">
      <c r="A4198" s="12">
        <v>4194</v>
      </c>
      <c r="B4198" s="85" t="s">
        <v>35107</v>
      </c>
      <c r="C4198" s="85" t="s">
        <v>35100</v>
      </c>
      <c r="D4198" s="86">
        <v>28.77</v>
      </c>
      <c r="E4198" s="87">
        <v>4.84</v>
      </c>
      <c r="F4198" s="12">
        <v>139.25</v>
      </c>
      <c r="G4198" s="12"/>
    </row>
    <row r="4199" customHeight="1" spans="1:7">
      <c r="A4199" s="12">
        <v>4195</v>
      </c>
      <c r="B4199" s="85" t="s">
        <v>11712</v>
      </c>
      <c r="C4199" s="85" t="s">
        <v>35100</v>
      </c>
      <c r="D4199" s="86">
        <v>27.88</v>
      </c>
      <c r="E4199" s="87">
        <v>4.84</v>
      </c>
      <c r="F4199" s="12">
        <v>134.94</v>
      </c>
      <c r="G4199" s="12"/>
    </row>
    <row r="4200" customHeight="1" spans="1:7">
      <c r="A4200" s="12">
        <v>4196</v>
      </c>
      <c r="B4200" s="85" t="s">
        <v>35001</v>
      </c>
      <c r="C4200" s="85" t="s">
        <v>35100</v>
      </c>
      <c r="D4200" s="86">
        <v>7.54</v>
      </c>
      <c r="E4200" s="87">
        <v>4.84</v>
      </c>
      <c r="F4200" s="12">
        <v>36.49</v>
      </c>
      <c r="G4200" s="12"/>
    </row>
    <row r="4201" customHeight="1" spans="1:7">
      <c r="A4201" s="12">
        <v>4197</v>
      </c>
      <c r="B4201" s="85" t="s">
        <v>20337</v>
      </c>
      <c r="C4201" s="85" t="s">
        <v>35100</v>
      </c>
      <c r="D4201" s="86">
        <v>15.36</v>
      </c>
      <c r="E4201" s="87">
        <v>4.84</v>
      </c>
      <c r="F4201" s="12">
        <v>74.34</v>
      </c>
      <c r="G4201" s="12"/>
    </row>
    <row r="4202" customHeight="1" spans="1:7">
      <c r="A4202" s="12">
        <v>4198</v>
      </c>
      <c r="B4202" s="85" t="s">
        <v>35108</v>
      </c>
      <c r="C4202" s="85" t="s">
        <v>35100</v>
      </c>
      <c r="D4202" s="86">
        <v>22.59</v>
      </c>
      <c r="E4202" s="87">
        <v>4.84</v>
      </c>
      <c r="F4202" s="12">
        <v>109.34</v>
      </c>
      <c r="G4202" s="12"/>
    </row>
    <row r="4203" customHeight="1" spans="1:7">
      <c r="A4203" s="12">
        <v>4199</v>
      </c>
      <c r="B4203" s="85" t="s">
        <v>35109</v>
      </c>
      <c r="C4203" s="85" t="s">
        <v>35100</v>
      </c>
      <c r="D4203" s="86">
        <v>25.09</v>
      </c>
      <c r="E4203" s="87">
        <v>4.84</v>
      </c>
      <c r="F4203" s="12">
        <v>121.44</v>
      </c>
      <c r="G4203" s="12"/>
    </row>
    <row r="4204" customHeight="1" spans="1:7">
      <c r="A4204" s="12">
        <v>4200</v>
      </c>
      <c r="B4204" s="85" t="s">
        <v>35110</v>
      </c>
      <c r="C4204" s="85" t="s">
        <v>35100</v>
      </c>
      <c r="D4204" s="86">
        <v>16.77</v>
      </c>
      <c r="E4204" s="87">
        <v>4.84</v>
      </c>
      <c r="F4204" s="12">
        <v>81.17</v>
      </c>
      <c r="G4204" s="12"/>
    </row>
    <row r="4205" customHeight="1" spans="1:7">
      <c r="A4205" s="12">
        <v>4201</v>
      </c>
      <c r="B4205" s="85" t="s">
        <v>21633</v>
      </c>
      <c r="C4205" s="85" t="s">
        <v>35100</v>
      </c>
      <c r="D4205" s="86">
        <v>17.19</v>
      </c>
      <c r="E4205" s="87">
        <v>4.84</v>
      </c>
      <c r="F4205" s="12">
        <v>83.2</v>
      </c>
      <c r="G4205" s="12"/>
    </row>
    <row r="4206" customHeight="1" spans="1:7">
      <c r="A4206" s="12">
        <v>4202</v>
      </c>
      <c r="B4206" s="85" t="s">
        <v>35111</v>
      </c>
      <c r="C4206" s="85" t="s">
        <v>35100</v>
      </c>
      <c r="D4206" s="86">
        <v>14.71</v>
      </c>
      <c r="E4206" s="87">
        <v>4.84</v>
      </c>
      <c r="F4206" s="12">
        <v>71.2</v>
      </c>
      <c r="G4206" s="12"/>
    </row>
    <row r="4207" customHeight="1" spans="1:7">
      <c r="A4207" s="12">
        <v>4203</v>
      </c>
      <c r="B4207" s="85" t="s">
        <v>10003</v>
      </c>
      <c r="C4207" s="85" t="s">
        <v>35100</v>
      </c>
      <c r="D4207" s="86">
        <v>36.55</v>
      </c>
      <c r="E4207" s="87">
        <v>4.84</v>
      </c>
      <c r="F4207" s="12">
        <v>176.9</v>
      </c>
      <c r="G4207" s="12"/>
    </row>
    <row r="4208" customHeight="1" spans="1:7">
      <c r="A4208" s="12">
        <v>4204</v>
      </c>
      <c r="B4208" s="85" t="s">
        <v>16366</v>
      </c>
      <c r="C4208" s="85" t="s">
        <v>35100</v>
      </c>
      <c r="D4208" s="86">
        <v>35.22</v>
      </c>
      <c r="E4208" s="87">
        <v>4.84</v>
      </c>
      <c r="F4208" s="12">
        <v>170.46</v>
      </c>
      <c r="G4208" s="12"/>
    </row>
    <row r="4209" customHeight="1" spans="1:7">
      <c r="A4209" s="12">
        <v>4205</v>
      </c>
      <c r="B4209" s="85" t="s">
        <v>35112</v>
      </c>
      <c r="C4209" s="85" t="s">
        <v>35100</v>
      </c>
      <c r="D4209" s="86">
        <v>27.99</v>
      </c>
      <c r="E4209" s="87">
        <v>4.84</v>
      </c>
      <c r="F4209" s="12">
        <v>135.47</v>
      </c>
      <c r="G4209" s="12"/>
    </row>
    <row r="4210" customHeight="1" spans="1:7">
      <c r="A4210" s="12">
        <v>4206</v>
      </c>
      <c r="B4210" s="85" t="s">
        <v>35113</v>
      </c>
      <c r="C4210" s="85" t="s">
        <v>35100</v>
      </c>
      <c r="D4210" s="86">
        <v>3.7</v>
      </c>
      <c r="E4210" s="87">
        <v>4.84</v>
      </c>
      <c r="F4210" s="12">
        <v>17.91</v>
      </c>
      <c r="G4210" s="12"/>
    </row>
    <row r="4211" customHeight="1" spans="1:7">
      <c r="A4211" s="12">
        <v>4207</v>
      </c>
      <c r="B4211" s="81" t="s">
        <v>9003</v>
      </c>
      <c r="C4211" s="81" t="s">
        <v>35114</v>
      </c>
      <c r="D4211" s="24">
        <v>8</v>
      </c>
      <c r="E4211" s="84">
        <v>4.84</v>
      </c>
      <c r="F4211" s="12">
        <v>38.72</v>
      </c>
      <c r="G4211" s="12"/>
    </row>
    <row r="4212" customHeight="1" spans="1:7">
      <c r="A4212" s="12">
        <v>4208</v>
      </c>
      <c r="B4212" s="81" t="s">
        <v>28397</v>
      </c>
      <c r="C4212" s="81" t="s">
        <v>35114</v>
      </c>
      <c r="D4212" s="83">
        <v>18.83</v>
      </c>
      <c r="E4212" s="84">
        <v>4.84</v>
      </c>
      <c r="F4212" s="12">
        <v>91.14</v>
      </c>
      <c r="G4212" s="12"/>
    </row>
    <row r="4213" customHeight="1" spans="1:7">
      <c r="A4213" s="12">
        <v>4209</v>
      </c>
      <c r="B4213" s="81" t="s">
        <v>18891</v>
      </c>
      <c r="C4213" s="81" t="s">
        <v>35114</v>
      </c>
      <c r="D4213" s="83">
        <v>37.66</v>
      </c>
      <c r="E4213" s="84">
        <v>4.84</v>
      </c>
      <c r="F4213" s="12">
        <v>182.27</v>
      </c>
      <c r="G4213" s="12"/>
    </row>
    <row r="4214" customHeight="1" spans="1:7">
      <c r="A4214" s="12">
        <v>4210</v>
      </c>
      <c r="B4214" s="81" t="s">
        <v>35008</v>
      </c>
      <c r="C4214" s="81" t="s">
        <v>35114</v>
      </c>
      <c r="D4214" s="83">
        <v>6.6</v>
      </c>
      <c r="E4214" s="84">
        <v>4.84</v>
      </c>
      <c r="F4214" s="12">
        <v>31.94</v>
      </c>
      <c r="G4214" s="12"/>
    </row>
    <row r="4215" customHeight="1" spans="1:7">
      <c r="A4215" s="12">
        <v>4211</v>
      </c>
      <c r="B4215" s="81" t="s">
        <v>35115</v>
      </c>
      <c r="C4215" s="81" t="s">
        <v>35114</v>
      </c>
      <c r="D4215" s="83">
        <v>16.22</v>
      </c>
      <c r="E4215" s="84">
        <v>4.84</v>
      </c>
      <c r="F4215" s="12">
        <v>78.5</v>
      </c>
      <c r="G4215" s="12"/>
    </row>
    <row r="4216" customHeight="1" spans="1:7">
      <c r="A4216" s="12">
        <v>4212</v>
      </c>
      <c r="B4216" s="81" t="s">
        <v>35116</v>
      </c>
      <c r="C4216" s="81" t="s">
        <v>35114</v>
      </c>
      <c r="D4216" s="83">
        <v>25.33</v>
      </c>
      <c r="E4216" s="84">
        <v>4.84</v>
      </c>
      <c r="F4216" s="12">
        <v>122.6</v>
      </c>
      <c r="G4216" s="12"/>
    </row>
    <row r="4217" customHeight="1" spans="1:7">
      <c r="A4217" s="12">
        <v>4213</v>
      </c>
      <c r="B4217" s="81" t="s">
        <v>22094</v>
      </c>
      <c r="C4217" s="81" t="s">
        <v>35114</v>
      </c>
      <c r="D4217" s="83">
        <v>14.45</v>
      </c>
      <c r="E4217" s="84">
        <v>4.84</v>
      </c>
      <c r="F4217" s="12">
        <v>69.94</v>
      </c>
      <c r="G4217" s="12"/>
    </row>
    <row r="4218" customHeight="1" spans="1:7">
      <c r="A4218" s="12">
        <v>4214</v>
      </c>
      <c r="B4218" s="81" t="s">
        <v>35117</v>
      </c>
      <c r="C4218" s="81" t="s">
        <v>35114</v>
      </c>
      <c r="D4218" s="83">
        <v>13.66</v>
      </c>
      <c r="E4218" s="84">
        <v>4.84</v>
      </c>
      <c r="F4218" s="12">
        <v>66.11</v>
      </c>
      <c r="G4218" s="12"/>
    </row>
    <row r="4219" customHeight="1" spans="1:7">
      <c r="A4219" s="12">
        <v>4215</v>
      </c>
      <c r="B4219" s="81" t="s">
        <v>35118</v>
      </c>
      <c r="C4219" s="81" t="s">
        <v>35114</v>
      </c>
      <c r="D4219" s="83">
        <v>11.64</v>
      </c>
      <c r="E4219" s="84">
        <v>4.84</v>
      </c>
      <c r="F4219" s="12">
        <v>56.34</v>
      </c>
      <c r="G4219" s="12"/>
    </row>
    <row r="4220" customHeight="1" spans="1:7">
      <c r="A4220" s="12">
        <v>4216</v>
      </c>
      <c r="B4220" s="81" t="s">
        <v>21687</v>
      </c>
      <c r="C4220" s="81" t="s">
        <v>35114</v>
      </c>
      <c r="D4220" s="83">
        <v>22.88</v>
      </c>
      <c r="E4220" s="84">
        <v>4.84</v>
      </c>
      <c r="F4220" s="12">
        <v>110.74</v>
      </c>
      <c r="G4220" s="12"/>
    </row>
    <row r="4221" customHeight="1" spans="1:7">
      <c r="A4221" s="12">
        <v>4217</v>
      </c>
      <c r="B4221" s="81" t="s">
        <v>3861</v>
      </c>
      <c r="C4221" s="81" t="s">
        <v>35114</v>
      </c>
      <c r="D4221" s="83">
        <v>52.13</v>
      </c>
      <c r="E4221" s="84">
        <v>4.84</v>
      </c>
      <c r="F4221" s="12">
        <v>252.31</v>
      </c>
      <c r="G4221" s="12"/>
    </row>
    <row r="4222" customHeight="1" spans="1:7">
      <c r="A4222" s="12">
        <v>4218</v>
      </c>
      <c r="B4222" s="81" t="s">
        <v>19280</v>
      </c>
      <c r="C4222" s="81" t="s">
        <v>35114</v>
      </c>
      <c r="D4222" s="83">
        <v>24.58</v>
      </c>
      <c r="E4222" s="84">
        <v>4.84</v>
      </c>
      <c r="F4222" s="12">
        <v>118.97</v>
      </c>
      <c r="G4222" s="12"/>
    </row>
    <row r="4223" customHeight="1" spans="1:7">
      <c r="A4223" s="12">
        <v>4219</v>
      </c>
      <c r="B4223" s="81" t="s">
        <v>35119</v>
      </c>
      <c r="C4223" s="81" t="s">
        <v>35114</v>
      </c>
      <c r="D4223" s="83">
        <v>13.09</v>
      </c>
      <c r="E4223" s="84">
        <v>4.84</v>
      </c>
      <c r="F4223" s="12">
        <v>63.36</v>
      </c>
      <c r="G4223" s="12"/>
    </row>
    <row r="4224" customHeight="1" spans="1:7">
      <c r="A4224" s="12">
        <v>4220</v>
      </c>
      <c r="B4224" s="81" t="s">
        <v>35120</v>
      </c>
      <c r="C4224" s="81" t="s">
        <v>35114</v>
      </c>
      <c r="D4224" s="83">
        <v>19.92</v>
      </c>
      <c r="E4224" s="84">
        <v>4.84</v>
      </c>
      <c r="F4224" s="12">
        <v>96.41</v>
      </c>
      <c r="G4224" s="12"/>
    </row>
    <row r="4225" customHeight="1" spans="1:7">
      <c r="A4225" s="12">
        <v>4221</v>
      </c>
      <c r="B4225" s="81" t="s">
        <v>35121</v>
      </c>
      <c r="C4225" s="81" t="s">
        <v>35114</v>
      </c>
      <c r="D4225" s="83">
        <v>19.8</v>
      </c>
      <c r="E4225" s="84">
        <v>4.84</v>
      </c>
      <c r="F4225" s="12">
        <v>95.83</v>
      </c>
      <c r="G4225" s="12"/>
    </row>
    <row r="4226" customHeight="1" spans="1:7">
      <c r="A4226" s="12">
        <v>4222</v>
      </c>
      <c r="B4226" s="81" t="s">
        <v>35122</v>
      </c>
      <c r="C4226" s="81" t="s">
        <v>35114</v>
      </c>
      <c r="D4226" s="83">
        <v>12.77</v>
      </c>
      <c r="E4226" s="84">
        <v>4.84</v>
      </c>
      <c r="F4226" s="12">
        <v>61.81</v>
      </c>
      <c r="G4226" s="12"/>
    </row>
    <row r="4227" customHeight="1" spans="1:7">
      <c r="A4227" s="12">
        <v>4223</v>
      </c>
      <c r="B4227" s="81" t="s">
        <v>15151</v>
      </c>
      <c r="C4227" s="81" t="s">
        <v>35114</v>
      </c>
      <c r="D4227" s="83">
        <v>14.04</v>
      </c>
      <c r="E4227" s="84">
        <v>4.84</v>
      </c>
      <c r="F4227" s="12">
        <v>67.95</v>
      </c>
      <c r="G4227" s="12"/>
    </row>
    <row r="4228" customHeight="1" spans="1:7">
      <c r="A4228" s="12">
        <v>4224</v>
      </c>
      <c r="B4228" s="81" t="s">
        <v>35123</v>
      </c>
      <c r="C4228" s="81" t="s">
        <v>35114</v>
      </c>
      <c r="D4228" s="83">
        <v>32.53</v>
      </c>
      <c r="E4228" s="84">
        <v>4.84</v>
      </c>
      <c r="F4228" s="12">
        <v>157.45</v>
      </c>
      <c r="G4228" s="12"/>
    </row>
    <row r="4229" customHeight="1" spans="1:7">
      <c r="A4229" s="12">
        <v>4225</v>
      </c>
      <c r="B4229" s="81" t="s">
        <v>35124</v>
      </c>
      <c r="C4229" s="81" t="s">
        <v>35114</v>
      </c>
      <c r="D4229" s="83">
        <v>28.51</v>
      </c>
      <c r="E4229" s="84">
        <v>4.84</v>
      </c>
      <c r="F4229" s="12">
        <v>137.99</v>
      </c>
      <c r="G4229" s="12"/>
    </row>
    <row r="4230" customHeight="1" spans="1:7">
      <c r="A4230" s="12">
        <v>4226</v>
      </c>
      <c r="B4230" s="81" t="s">
        <v>4943</v>
      </c>
      <c r="C4230" s="81" t="s">
        <v>35114</v>
      </c>
      <c r="D4230" s="83">
        <v>13.46</v>
      </c>
      <c r="E4230" s="84">
        <v>4.84</v>
      </c>
      <c r="F4230" s="12">
        <v>65.15</v>
      </c>
      <c r="G4230" s="12"/>
    </row>
    <row r="4231" customHeight="1" spans="1:7">
      <c r="A4231" s="12">
        <v>4227</v>
      </c>
      <c r="B4231" s="81" t="s">
        <v>35125</v>
      </c>
      <c r="C4231" s="81" t="s">
        <v>35114</v>
      </c>
      <c r="D4231" s="83">
        <v>11.3</v>
      </c>
      <c r="E4231" s="84">
        <v>4.84</v>
      </c>
      <c r="F4231" s="12">
        <v>54.69</v>
      </c>
      <c r="G4231" s="12"/>
    </row>
    <row r="4232" customHeight="1" spans="1:7">
      <c r="A4232" s="12">
        <v>4228</v>
      </c>
      <c r="B4232" s="81" t="s">
        <v>35126</v>
      </c>
      <c r="C4232" s="81" t="s">
        <v>35114</v>
      </c>
      <c r="D4232" s="83">
        <v>23.04</v>
      </c>
      <c r="E4232" s="84">
        <v>4.84</v>
      </c>
      <c r="F4232" s="12">
        <v>111.51</v>
      </c>
      <c r="G4232" s="12"/>
    </row>
    <row r="4233" customHeight="1" spans="1:7">
      <c r="A4233" s="12">
        <v>4229</v>
      </c>
      <c r="B4233" s="81" t="s">
        <v>35017</v>
      </c>
      <c r="C4233" s="81" t="s">
        <v>35114</v>
      </c>
      <c r="D4233" s="83">
        <v>1.4</v>
      </c>
      <c r="E4233" s="84">
        <v>4.84</v>
      </c>
      <c r="F4233" s="12">
        <v>6.78</v>
      </c>
      <c r="G4233" s="12"/>
    </row>
    <row r="4234" customHeight="1" spans="1:7">
      <c r="A4234" s="12">
        <v>4230</v>
      </c>
      <c r="B4234" s="81" t="s">
        <v>3812</v>
      </c>
      <c r="C4234" s="81" t="s">
        <v>35114</v>
      </c>
      <c r="D4234" s="83">
        <v>12.81</v>
      </c>
      <c r="E4234" s="84">
        <v>4.84</v>
      </c>
      <c r="F4234" s="12">
        <v>62</v>
      </c>
      <c r="G4234" s="12"/>
    </row>
    <row r="4235" customHeight="1" spans="1:7">
      <c r="A4235" s="12">
        <v>4231</v>
      </c>
      <c r="B4235" s="81" t="s">
        <v>5599</v>
      </c>
      <c r="C4235" s="81" t="s">
        <v>35114</v>
      </c>
      <c r="D4235" s="83">
        <v>4.16</v>
      </c>
      <c r="E4235" s="84">
        <v>4.84</v>
      </c>
      <c r="F4235" s="12">
        <v>20.13</v>
      </c>
      <c r="G4235" s="12"/>
    </row>
    <row r="4236" customHeight="1" spans="1:7">
      <c r="A4236" s="12">
        <v>4232</v>
      </c>
      <c r="B4236" s="81" t="s">
        <v>6618</v>
      </c>
      <c r="C4236" s="81" t="s">
        <v>35114</v>
      </c>
      <c r="D4236" s="83">
        <v>3.16</v>
      </c>
      <c r="E4236" s="84">
        <v>4.84</v>
      </c>
      <c r="F4236" s="12">
        <v>15.29</v>
      </c>
      <c r="G4236" s="12"/>
    </row>
    <row r="4237" customHeight="1" spans="1:7">
      <c r="A4237" s="12">
        <v>4233</v>
      </c>
      <c r="B4237" s="85" t="s">
        <v>35127</v>
      </c>
      <c r="C4237" s="85" t="s">
        <v>35128</v>
      </c>
      <c r="D4237" s="86">
        <v>10.36</v>
      </c>
      <c r="E4237" s="87">
        <v>4.84</v>
      </c>
      <c r="F4237" s="12">
        <v>50.14</v>
      </c>
      <c r="G4237" s="12"/>
    </row>
    <row r="4238" customHeight="1" spans="1:7">
      <c r="A4238" s="12">
        <v>4234</v>
      </c>
      <c r="B4238" s="85" t="s">
        <v>35129</v>
      </c>
      <c r="C4238" s="85" t="s">
        <v>35128</v>
      </c>
      <c r="D4238" s="86">
        <v>32.87</v>
      </c>
      <c r="E4238" s="87">
        <v>4.84</v>
      </c>
      <c r="F4238" s="12">
        <v>159.09</v>
      </c>
      <c r="G4238" s="12"/>
    </row>
    <row r="4239" customHeight="1" spans="1:7">
      <c r="A4239" s="12">
        <v>4235</v>
      </c>
      <c r="B4239" s="85" t="s">
        <v>35130</v>
      </c>
      <c r="C4239" s="85" t="s">
        <v>35128</v>
      </c>
      <c r="D4239" s="86">
        <v>29.51</v>
      </c>
      <c r="E4239" s="87">
        <v>4.84</v>
      </c>
      <c r="F4239" s="12">
        <v>142.83</v>
      </c>
      <c r="G4239" s="12"/>
    </row>
    <row r="4240" customHeight="1" spans="1:7">
      <c r="A4240" s="12">
        <v>4236</v>
      </c>
      <c r="B4240" s="85" t="s">
        <v>35131</v>
      </c>
      <c r="C4240" s="85" t="s">
        <v>35128</v>
      </c>
      <c r="D4240" s="86">
        <v>30.92</v>
      </c>
      <c r="E4240" s="87">
        <v>4.84</v>
      </c>
      <c r="F4240" s="12">
        <v>149.65</v>
      </c>
      <c r="G4240" s="12"/>
    </row>
    <row r="4241" customHeight="1" spans="1:7">
      <c r="A4241" s="12">
        <v>4237</v>
      </c>
      <c r="B4241" s="85" t="s">
        <v>9483</v>
      </c>
      <c r="C4241" s="85" t="s">
        <v>35128</v>
      </c>
      <c r="D4241" s="86">
        <v>28.37</v>
      </c>
      <c r="E4241" s="87">
        <v>4.84</v>
      </c>
      <c r="F4241" s="12">
        <v>137.31</v>
      </c>
      <c r="G4241" s="12"/>
    </row>
    <row r="4242" customHeight="1" spans="1:7">
      <c r="A4242" s="12">
        <v>4238</v>
      </c>
      <c r="B4242" s="85" t="s">
        <v>35132</v>
      </c>
      <c r="C4242" s="85" t="s">
        <v>35128</v>
      </c>
      <c r="D4242" s="86">
        <v>39.18</v>
      </c>
      <c r="E4242" s="87">
        <v>4.84</v>
      </c>
      <c r="F4242" s="12">
        <v>189.63</v>
      </c>
      <c r="G4242" s="12"/>
    </row>
    <row r="4243" customHeight="1" spans="1:7">
      <c r="A4243" s="12">
        <v>4239</v>
      </c>
      <c r="B4243" s="85" t="s">
        <v>35133</v>
      </c>
      <c r="C4243" s="85" t="s">
        <v>35128</v>
      </c>
      <c r="D4243" s="86">
        <v>18.72</v>
      </c>
      <c r="E4243" s="87">
        <v>4.84</v>
      </c>
      <c r="F4243" s="12">
        <v>90.6</v>
      </c>
      <c r="G4243" s="12"/>
    </row>
    <row r="4244" customHeight="1" spans="1:7">
      <c r="A4244" s="12">
        <v>4240</v>
      </c>
      <c r="B4244" s="85" t="s">
        <v>35134</v>
      </c>
      <c r="C4244" s="85" t="s">
        <v>35128</v>
      </c>
      <c r="D4244" s="86">
        <v>27.29</v>
      </c>
      <c r="E4244" s="87">
        <v>4.84</v>
      </c>
      <c r="F4244" s="12">
        <v>132.08</v>
      </c>
      <c r="G4244" s="12"/>
    </row>
    <row r="4245" customHeight="1" spans="1:7">
      <c r="A4245" s="12">
        <v>4241</v>
      </c>
      <c r="B4245" s="85" t="s">
        <v>35135</v>
      </c>
      <c r="C4245" s="85" t="s">
        <v>35128</v>
      </c>
      <c r="D4245" s="86">
        <v>40.93</v>
      </c>
      <c r="E4245" s="87">
        <v>4.84</v>
      </c>
      <c r="F4245" s="12">
        <v>198.1</v>
      </c>
      <c r="G4245" s="12"/>
    </row>
    <row r="4246" customHeight="1" spans="1:7">
      <c r="A4246" s="12">
        <v>4242</v>
      </c>
      <c r="B4246" s="85" t="s">
        <v>35136</v>
      </c>
      <c r="C4246" s="85" t="s">
        <v>35128</v>
      </c>
      <c r="D4246" s="86">
        <v>45.84</v>
      </c>
      <c r="E4246" s="87">
        <v>4.84</v>
      </c>
      <c r="F4246" s="12">
        <v>221.87</v>
      </c>
      <c r="G4246" s="12"/>
    </row>
    <row r="4247" customHeight="1" spans="1:7">
      <c r="A4247" s="12">
        <v>4243</v>
      </c>
      <c r="B4247" s="85" t="s">
        <v>35137</v>
      </c>
      <c r="C4247" s="85" t="s">
        <v>35128</v>
      </c>
      <c r="D4247" s="86">
        <v>25.23</v>
      </c>
      <c r="E4247" s="87">
        <v>4.84</v>
      </c>
      <c r="F4247" s="12">
        <v>122.11</v>
      </c>
      <c r="G4247" s="12"/>
    </row>
    <row r="4248" customHeight="1" spans="1:7">
      <c r="A4248" s="12">
        <v>4244</v>
      </c>
      <c r="B4248" s="85" t="s">
        <v>35138</v>
      </c>
      <c r="C4248" s="85" t="s">
        <v>35128</v>
      </c>
      <c r="D4248" s="86">
        <v>22.12</v>
      </c>
      <c r="E4248" s="87">
        <v>4.84</v>
      </c>
      <c r="F4248" s="12">
        <v>107.06</v>
      </c>
      <c r="G4248" s="12"/>
    </row>
    <row r="4249" customHeight="1" spans="1:7">
      <c r="A4249" s="12">
        <v>4245</v>
      </c>
      <c r="B4249" s="85" t="s">
        <v>35139</v>
      </c>
      <c r="C4249" s="85" t="s">
        <v>35128</v>
      </c>
      <c r="D4249" s="86">
        <v>17.11</v>
      </c>
      <c r="E4249" s="87">
        <v>4.84</v>
      </c>
      <c r="F4249" s="12">
        <v>82.81</v>
      </c>
      <c r="G4249" s="12"/>
    </row>
    <row r="4250" customHeight="1" spans="1:7">
      <c r="A4250" s="12">
        <v>4246</v>
      </c>
      <c r="B4250" s="85" t="s">
        <v>31817</v>
      </c>
      <c r="C4250" s="85" t="s">
        <v>35128</v>
      </c>
      <c r="D4250" s="86">
        <v>41.4</v>
      </c>
      <c r="E4250" s="87">
        <v>4.84</v>
      </c>
      <c r="F4250" s="12">
        <v>200.38</v>
      </c>
      <c r="G4250" s="12"/>
    </row>
    <row r="4251" customHeight="1" spans="1:7">
      <c r="A4251" s="12">
        <v>4247</v>
      </c>
      <c r="B4251" s="85" t="s">
        <v>35140</v>
      </c>
      <c r="C4251" s="85" t="s">
        <v>35128</v>
      </c>
      <c r="D4251" s="86">
        <v>4.75</v>
      </c>
      <c r="E4251" s="87">
        <v>4.84</v>
      </c>
      <c r="F4251" s="12">
        <v>22.99</v>
      </c>
      <c r="G4251" s="12"/>
    </row>
    <row r="4252" customHeight="1" spans="1:7">
      <c r="A4252" s="12">
        <v>4248</v>
      </c>
      <c r="B4252" s="85" t="s">
        <v>35141</v>
      </c>
      <c r="C4252" s="85" t="s">
        <v>35128</v>
      </c>
      <c r="D4252" s="86">
        <v>20.4</v>
      </c>
      <c r="E4252" s="87">
        <v>4.84</v>
      </c>
      <c r="F4252" s="12">
        <v>98.74</v>
      </c>
      <c r="G4252" s="12"/>
    </row>
    <row r="4253" customHeight="1" spans="1:7">
      <c r="A4253" s="12">
        <v>4249</v>
      </c>
      <c r="B4253" s="85" t="s">
        <v>35056</v>
      </c>
      <c r="C4253" s="85" t="s">
        <v>35128</v>
      </c>
      <c r="D4253" s="86">
        <v>32.85</v>
      </c>
      <c r="E4253" s="87">
        <v>4.84</v>
      </c>
      <c r="F4253" s="12">
        <v>158.99</v>
      </c>
      <c r="G4253" s="12"/>
    </row>
    <row r="4254" customHeight="1" spans="1:7">
      <c r="A4254" s="12">
        <v>4250</v>
      </c>
      <c r="B4254" s="85" t="s">
        <v>35142</v>
      </c>
      <c r="C4254" s="85" t="s">
        <v>35128</v>
      </c>
      <c r="D4254" s="86">
        <v>16.3</v>
      </c>
      <c r="E4254" s="87">
        <v>4.84</v>
      </c>
      <c r="F4254" s="12">
        <v>78.89</v>
      </c>
      <c r="G4254" s="12"/>
    </row>
    <row r="4255" customHeight="1" spans="1:7">
      <c r="A4255" s="12">
        <v>4251</v>
      </c>
      <c r="B4255" s="85" t="s">
        <v>35143</v>
      </c>
      <c r="C4255" s="85" t="s">
        <v>35128</v>
      </c>
      <c r="D4255" s="86">
        <v>19.15</v>
      </c>
      <c r="E4255" s="87">
        <v>4.84</v>
      </c>
      <c r="F4255" s="12">
        <v>92.69</v>
      </c>
      <c r="G4255" s="12"/>
    </row>
    <row r="4256" customHeight="1" spans="1:7">
      <c r="A4256" s="12">
        <v>4252</v>
      </c>
      <c r="B4256" s="85" t="s">
        <v>35144</v>
      </c>
      <c r="C4256" s="85" t="s">
        <v>35128</v>
      </c>
      <c r="D4256" s="86">
        <v>54.23</v>
      </c>
      <c r="E4256" s="87">
        <v>4.84</v>
      </c>
      <c r="F4256" s="12">
        <v>262.47</v>
      </c>
      <c r="G4256" s="12"/>
    </row>
    <row r="4257" customHeight="1" spans="1:7">
      <c r="A4257" s="12">
        <v>4253</v>
      </c>
      <c r="B4257" s="85" t="s">
        <v>34585</v>
      </c>
      <c r="C4257" s="85" t="s">
        <v>35128</v>
      </c>
      <c r="D4257" s="86">
        <v>5.7</v>
      </c>
      <c r="E4257" s="87">
        <v>4.84</v>
      </c>
      <c r="F4257" s="12">
        <v>27.59</v>
      </c>
      <c r="G4257" s="12"/>
    </row>
    <row r="4258" customHeight="1" spans="1:7">
      <c r="A4258" s="12">
        <v>4254</v>
      </c>
      <c r="B4258" s="85" t="s">
        <v>35145</v>
      </c>
      <c r="C4258" s="85" t="s">
        <v>35128</v>
      </c>
      <c r="D4258" s="86">
        <v>25.19</v>
      </c>
      <c r="E4258" s="87">
        <v>4.84</v>
      </c>
      <c r="F4258" s="12">
        <v>121.92</v>
      </c>
      <c r="G4258" s="12"/>
    </row>
    <row r="4259" customHeight="1" spans="1:7">
      <c r="A4259" s="12">
        <v>4255</v>
      </c>
      <c r="B4259" s="85" t="s">
        <v>35146</v>
      </c>
      <c r="C4259" s="85" t="s">
        <v>35128</v>
      </c>
      <c r="D4259" s="86">
        <v>43.64</v>
      </c>
      <c r="E4259" s="87">
        <v>4.84</v>
      </c>
      <c r="F4259" s="12">
        <v>211.22</v>
      </c>
      <c r="G4259" s="12"/>
    </row>
    <row r="4260" customHeight="1" spans="1:7">
      <c r="A4260" s="12">
        <v>4256</v>
      </c>
      <c r="B4260" s="85" t="s">
        <v>35147</v>
      </c>
      <c r="C4260" s="85" t="s">
        <v>35128</v>
      </c>
      <c r="D4260" s="86">
        <v>34.93</v>
      </c>
      <c r="E4260" s="87">
        <v>4.84</v>
      </c>
      <c r="F4260" s="12">
        <v>169.06</v>
      </c>
      <c r="G4260" s="12"/>
    </row>
    <row r="4261" customHeight="1" spans="1:7">
      <c r="A4261" s="12">
        <v>4257</v>
      </c>
      <c r="B4261" s="85" t="s">
        <v>35148</v>
      </c>
      <c r="C4261" s="85" t="s">
        <v>35128</v>
      </c>
      <c r="D4261" s="86">
        <v>28.68</v>
      </c>
      <c r="E4261" s="87">
        <v>4.84</v>
      </c>
      <c r="F4261" s="12">
        <v>138.81</v>
      </c>
      <c r="G4261" s="12"/>
    </row>
    <row r="4262" customHeight="1" spans="1:7">
      <c r="A4262" s="12">
        <v>4258</v>
      </c>
      <c r="B4262" s="85" t="s">
        <v>35149</v>
      </c>
      <c r="C4262" s="85" t="s">
        <v>35128</v>
      </c>
      <c r="D4262" s="86">
        <v>70.92</v>
      </c>
      <c r="E4262" s="87">
        <v>4.84</v>
      </c>
      <c r="F4262" s="12">
        <v>343.25</v>
      </c>
      <c r="G4262" s="12"/>
    </row>
    <row r="4263" customHeight="1" spans="1:7">
      <c r="A4263" s="12">
        <v>4259</v>
      </c>
      <c r="B4263" s="85" t="s">
        <v>11336</v>
      </c>
      <c r="C4263" s="85" t="s">
        <v>35128</v>
      </c>
      <c r="D4263" s="86">
        <v>17</v>
      </c>
      <c r="E4263" s="87">
        <v>4.84</v>
      </c>
      <c r="F4263" s="12">
        <v>82.28</v>
      </c>
      <c r="G4263" s="12"/>
    </row>
    <row r="4264" customHeight="1" spans="1:7">
      <c r="A4264" s="12">
        <v>4260</v>
      </c>
      <c r="B4264" s="85" t="s">
        <v>35150</v>
      </c>
      <c r="C4264" s="85" t="s">
        <v>35128</v>
      </c>
      <c r="D4264" s="86">
        <v>6.45</v>
      </c>
      <c r="E4264" s="87">
        <v>4.84</v>
      </c>
      <c r="F4264" s="12">
        <v>31.22</v>
      </c>
      <c r="G4264" s="12"/>
    </row>
    <row r="4265" customHeight="1" spans="1:7">
      <c r="A4265" s="12">
        <v>4261</v>
      </c>
      <c r="B4265" s="85" t="s">
        <v>35151</v>
      </c>
      <c r="C4265" s="85" t="s">
        <v>35128</v>
      </c>
      <c r="D4265" s="86">
        <v>28.99</v>
      </c>
      <c r="E4265" s="87">
        <v>4.84</v>
      </c>
      <c r="F4265" s="12">
        <v>140.31</v>
      </c>
      <c r="G4265" s="12"/>
    </row>
    <row r="4266" customHeight="1" spans="1:7">
      <c r="A4266" s="12">
        <v>4262</v>
      </c>
      <c r="B4266" s="85" t="s">
        <v>35055</v>
      </c>
      <c r="C4266" s="85" t="s">
        <v>35128</v>
      </c>
      <c r="D4266" s="86">
        <v>25.78</v>
      </c>
      <c r="E4266" s="87">
        <v>4.84</v>
      </c>
      <c r="F4266" s="12">
        <v>124.78</v>
      </c>
      <c r="G4266" s="12"/>
    </row>
    <row r="4267" customHeight="1" spans="1:7">
      <c r="A4267" s="12">
        <v>4263</v>
      </c>
      <c r="B4267" s="85" t="s">
        <v>18703</v>
      </c>
      <c r="C4267" s="85" t="s">
        <v>35128</v>
      </c>
      <c r="D4267" s="86">
        <v>67.19</v>
      </c>
      <c r="E4267" s="87">
        <v>4.84</v>
      </c>
      <c r="F4267" s="12">
        <v>325.2</v>
      </c>
      <c r="G4267" s="12"/>
    </row>
    <row r="4268" customHeight="1" spans="1:7">
      <c r="A4268" s="12">
        <v>4264</v>
      </c>
      <c r="B4268" s="85" t="s">
        <v>35152</v>
      </c>
      <c r="C4268" s="85" t="s">
        <v>35128</v>
      </c>
      <c r="D4268" s="86">
        <v>8.82</v>
      </c>
      <c r="E4268" s="87">
        <v>4.84</v>
      </c>
      <c r="F4268" s="12">
        <v>42.69</v>
      </c>
      <c r="G4268" s="12"/>
    </row>
    <row r="4269" customHeight="1" spans="1:7">
      <c r="A4269" s="12">
        <v>4265</v>
      </c>
      <c r="B4269" s="85" t="s">
        <v>35153</v>
      </c>
      <c r="C4269" s="85" t="s">
        <v>35128</v>
      </c>
      <c r="D4269" s="86">
        <v>20.59</v>
      </c>
      <c r="E4269" s="87">
        <v>4.84</v>
      </c>
      <c r="F4269" s="12">
        <v>99.66</v>
      </c>
      <c r="G4269" s="12"/>
    </row>
    <row r="4270" customHeight="1" spans="1:7">
      <c r="A4270" s="12">
        <v>4266</v>
      </c>
      <c r="B4270" s="85" t="s">
        <v>5640</v>
      </c>
      <c r="C4270" s="85" t="s">
        <v>35128</v>
      </c>
      <c r="D4270" s="86">
        <v>26.33</v>
      </c>
      <c r="E4270" s="87">
        <v>4.84</v>
      </c>
      <c r="F4270" s="12">
        <v>127.44</v>
      </c>
      <c r="G4270" s="12"/>
    </row>
    <row r="4271" customHeight="1" spans="1:7">
      <c r="A4271" s="12">
        <v>4267</v>
      </c>
      <c r="B4271" s="85" t="s">
        <v>35154</v>
      </c>
      <c r="C4271" s="85" t="s">
        <v>35128</v>
      </c>
      <c r="D4271" s="86">
        <v>23.76</v>
      </c>
      <c r="E4271" s="87">
        <v>4.84</v>
      </c>
      <c r="F4271" s="12">
        <v>115</v>
      </c>
      <c r="G4271" s="12"/>
    </row>
    <row r="4272" customHeight="1" spans="1:7">
      <c r="A4272" s="12">
        <v>4268</v>
      </c>
      <c r="B4272" s="85" t="s">
        <v>35155</v>
      </c>
      <c r="C4272" s="85" t="s">
        <v>35128</v>
      </c>
      <c r="D4272" s="86">
        <v>45.44</v>
      </c>
      <c r="E4272" s="87">
        <v>4.84</v>
      </c>
      <c r="F4272" s="12">
        <v>219.93</v>
      </c>
      <c r="G4272" s="12"/>
    </row>
    <row r="4273" customHeight="1" spans="1:7">
      <c r="A4273" s="12">
        <v>4269</v>
      </c>
      <c r="B4273" s="85" t="s">
        <v>35156</v>
      </c>
      <c r="C4273" s="85" t="s">
        <v>35128</v>
      </c>
      <c r="D4273" s="86">
        <v>1.95</v>
      </c>
      <c r="E4273" s="87">
        <v>4.84</v>
      </c>
      <c r="F4273" s="12">
        <v>9.44</v>
      </c>
      <c r="G4273" s="12"/>
    </row>
    <row r="4274" customHeight="1" spans="1:7">
      <c r="A4274" s="12">
        <v>4270</v>
      </c>
      <c r="B4274" s="85" t="s">
        <v>7620</v>
      </c>
      <c r="C4274" s="85" t="s">
        <v>35128</v>
      </c>
      <c r="D4274" s="86">
        <v>1.5</v>
      </c>
      <c r="E4274" s="87">
        <v>4.84</v>
      </c>
      <c r="F4274" s="12">
        <v>7.26</v>
      </c>
      <c r="G4274" s="12"/>
    </row>
    <row r="4275" customHeight="1" spans="1:7">
      <c r="A4275" s="12">
        <v>4271</v>
      </c>
      <c r="B4275" s="24" t="s">
        <v>3540</v>
      </c>
      <c r="C4275" s="24" t="s">
        <v>35157</v>
      </c>
      <c r="D4275" s="24">
        <v>5.3</v>
      </c>
      <c r="E4275" s="53">
        <v>4.84</v>
      </c>
      <c r="F4275" s="12">
        <v>25.65</v>
      </c>
      <c r="G4275" s="12"/>
    </row>
    <row r="4276" customHeight="1" spans="1:7">
      <c r="A4276" s="12">
        <v>4272</v>
      </c>
      <c r="B4276" s="24" t="s">
        <v>5117</v>
      </c>
      <c r="C4276" s="24" t="s">
        <v>35157</v>
      </c>
      <c r="D4276" s="24">
        <v>5.55</v>
      </c>
      <c r="E4276" s="53">
        <v>4.84</v>
      </c>
      <c r="F4276" s="12">
        <v>26.86</v>
      </c>
      <c r="G4276" s="12"/>
    </row>
    <row r="4277" customHeight="1" spans="1:7">
      <c r="A4277" s="12">
        <v>4273</v>
      </c>
      <c r="B4277" s="24" t="s">
        <v>3895</v>
      </c>
      <c r="C4277" s="24" t="s">
        <v>35157</v>
      </c>
      <c r="D4277" s="24">
        <v>14.07</v>
      </c>
      <c r="E4277" s="53">
        <v>4.84</v>
      </c>
      <c r="F4277" s="12">
        <v>68.1</v>
      </c>
      <c r="G4277" s="12"/>
    </row>
    <row r="4278" customHeight="1" spans="1:7">
      <c r="A4278" s="12">
        <v>4274</v>
      </c>
      <c r="B4278" s="24" t="s">
        <v>3357</v>
      </c>
      <c r="C4278" s="24" t="s">
        <v>35157</v>
      </c>
      <c r="D4278" s="24">
        <v>7.57</v>
      </c>
      <c r="E4278" s="53">
        <v>4.84</v>
      </c>
      <c r="F4278" s="12">
        <v>36.64</v>
      </c>
      <c r="G4278" s="12"/>
    </row>
    <row r="4279" customHeight="1" spans="1:7">
      <c r="A4279" s="12">
        <v>4275</v>
      </c>
      <c r="B4279" s="24" t="s">
        <v>3276</v>
      </c>
      <c r="C4279" s="24" t="s">
        <v>35157</v>
      </c>
      <c r="D4279" s="24">
        <v>12.66</v>
      </c>
      <c r="E4279" s="53">
        <v>4.84</v>
      </c>
      <c r="F4279" s="12">
        <v>61.27</v>
      </c>
      <c r="G4279" s="12"/>
    </row>
    <row r="4280" customHeight="1" spans="1:7">
      <c r="A4280" s="12">
        <v>4276</v>
      </c>
      <c r="B4280" s="24" t="s">
        <v>35158</v>
      </c>
      <c r="C4280" s="24" t="s">
        <v>35157</v>
      </c>
      <c r="D4280" s="24">
        <v>26.39</v>
      </c>
      <c r="E4280" s="53">
        <v>4.84</v>
      </c>
      <c r="F4280" s="12">
        <v>127.73</v>
      </c>
      <c r="G4280" s="12"/>
    </row>
    <row r="4281" customHeight="1" spans="1:7">
      <c r="A4281" s="12">
        <v>4277</v>
      </c>
      <c r="B4281" s="24" t="s">
        <v>35159</v>
      </c>
      <c r="C4281" s="24" t="s">
        <v>35157</v>
      </c>
      <c r="D4281" s="24">
        <v>6.26</v>
      </c>
      <c r="E4281" s="53">
        <v>4.84</v>
      </c>
      <c r="F4281" s="12">
        <v>30.3</v>
      </c>
      <c r="G4281" s="12"/>
    </row>
    <row r="4282" customHeight="1" spans="1:7">
      <c r="A4282" s="12">
        <v>4278</v>
      </c>
      <c r="B4282" s="24" t="s">
        <v>4848</v>
      </c>
      <c r="C4282" s="24" t="s">
        <v>35157</v>
      </c>
      <c r="D4282" s="24">
        <v>14.64</v>
      </c>
      <c r="E4282" s="53">
        <v>4.84</v>
      </c>
      <c r="F4282" s="12">
        <v>70.86</v>
      </c>
      <c r="G4282" s="12"/>
    </row>
    <row r="4283" customHeight="1" spans="1:7">
      <c r="A4283" s="12">
        <v>4279</v>
      </c>
      <c r="B4283" s="24" t="s">
        <v>3817</v>
      </c>
      <c r="C4283" s="24" t="s">
        <v>35157</v>
      </c>
      <c r="D4283" s="24">
        <v>11.01</v>
      </c>
      <c r="E4283" s="53">
        <v>4.84</v>
      </c>
      <c r="F4283" s="12">
        <v>53.29</v>
      </c>
      <c r="G4283" s="12"/>
    </row>
    <row r="4284" customHeight="1" spans="1:7">
      <c r="A4284" s="12">
        <v>4280</v>
      </c>
      <c r="B4284" s="24" t="s">
        <v>21139</v>
      </c>
      <c r="C4284" s="24" t="s">
        <v>35157</v>
      </c>
      <c r="D4284" s="24">
        <v>28.42</v>
      </c>
      <c r="E4284" s="53">
        <v>4.84</v>
      </c>
      <c r="F4284" s="12">
        <v>137.55</v>
      </c>
      <c r="G4284" s="12"/>
    </row>
    <row r="4285" customHeight="1" spans="1:7">
      <c r="A4285" s="12">
        <v>4281</v>
      </c>
      <c r="B4285" s="24" t="s">
        <v>4287</v>
      </c>
      <c r="C4285" s="24" t="s">
        <v>35157</v>
      </c>
      <c r="D4285" s="24">
        <v>12.47</v>
      </c>
      <c r="E4285" s="53">
        <v>4.84</v>
      </c>
      <c r="F4285" s="12">
        <v>60.35</v>
      </c>
      <c r="G4285" s="12"/>
    </row>
    <row r="4286" customHeight="1" spans="1:7">
      <c r="A4286" s="12">
        <v>4282</v>
      </c>
      <c r="B4286" s="24" t="s">
        <v>3639</v>
      </c>
      <c r="C4286" s="24" t="s">
        <v>35157</v>
      </c>
      <c r="D4286" s="24">
        <v>8.56</v>
      </c>
      <c r="E4286" s="53">
        <v>4.84</v>
      </c>
      <c r="F4286" s="12">
        <v>41.43</v>
      </c>
      <c r="G4286" s="12"/>
    </row>
    <row r="4287" customHeight="1" spans="1:7">
      <c r="A4287" s="12">
        <v>4283</v>
      </c>
      <c r="B4287" s="24" t="s">
        <v>35160</v>
      </c>
      <c r="C4287" s="24" t="s">
        <v>35157</v>
      </c>
      <c r="D4287" s="24">
        <v>18.41</v>
      </c>
      <c r="E4287" s="53">
        <v>4.84</v>
      </c>
      <c r="F4287" s="12">
        <v>89.1</v>
      </c>
      <c r="G4287" s="12"/>
    </row>
    <row r="4288" customHeight="1" spans="1:7">
      <c r="A4288" s="12">
        <v>4284</v>
      </c>
      <c r="B4288" s="24" t="s">
        <v>4842</v>
      </c>
      <c r="C4288" s="24" t="s">
        <v>35157</v>
      </c>
      <c r="D4288" s="24">
        <v>12.4</v>
      </c>
      <c r="E4288" s="53">
        <v>4.84</v>
      </c>
      <c r="F4288" s="12">
        <v>60.02</v>
      </c>
      <c r="G4288" s="12"/>
    </row>
    <row r="4289" customHeight="1" spans="1:7">
      <c r="A4289" s="12">
        <v>4285</v>
      </c>
      <c r="B4289" s="24" t="s">
        <v>3305</v>
      </c>
      <c r="C4289" s="24" t="s">
        <v>35157</v>
      </c>
      <c r="D4289" s="24">
        <v>13.65</v>
      </c>
      <c r="E4289" s="53">
        <v>4.84</v>
      </c>
      <c r="F4289" s="12">
        <v>66.07</v>
      </c>
      <c r="G4289" s="12"/>
    </row>
    <row r="4290" customHeight="1" spans="1:7">
      <c r="A4290" s="12">
        <v>4286</v>
      </c>
      <c r="B4290" s="24" t="s">
        <v>35161</v>
      </c>
      <c r="C4290" s="24" t="s">
        <v>35157</v>
      </c>
      <c r="D4290" s="24">
        <v>30.44</v>
      </c>
      <c r="E4290" s="53">
        <v>4.84</v>
      </c>
      <c r="F4290" s="12">
        <v>147.33</v>
      </c>
      <c r="G4290" s="12"/>
    </row>
    <row r="4291" customHeight="1" spans="1:7">
      <c r="A4291" s="12">
        <v>4287</v>
      </c>
      <c r="B4291" s="24" t="s">
        <v>23245</v>
      </c>
      <c r="C4291" s="24" t="s">
        <v>35157</v>
      </c>
      <c r="D4291" s="24">
        <v>11.66</v>
      </c>
      <c r="E4291" s="53">
        <v>4.84</v>
      </c>
      <c r="F4291" s="12">
        <v>56.43</v>
      </c>
      <c r="G4291" s="12"/>
    </row>
    <row r="4292" customHeight="1" spans="1:7">
      <c r="A4292" s="12">
        <v>4288</v>
      </c>
      <c r="B4292" s="24" t="s">
        <v>16004</v>
      </c>
      <c r="C4292" s="24" t="s">
        <v>35157</v>
      </c>
      <c r="D4292" s="24">
        <v>19.31</v>
      </c>
      <c r="E4292" s="53">
        <v>4.84</v>
      </c>
      <c r="F4292" s="12">
        <v>93.46</v>
      </c>
      <c r="G4292" s="12"/>
    </row>
    <row r="4293" customHeight="1" spans="1:7">
      <c r="A4293" s="12">
        <v>4289</v>
      </c>
      <c r="B4293" s="24" t="s">
        <v>3454</v>
      </c>
      <c r="C4293" s="24" t="s">
        <v>35157</v>
      </c>
      <c r="D4293" s="24">
        <v>21.69</v>
      </c>
      <c r="E4293" s="53">
        <v>4.84</v>
      </c>
      <c r="F4293" s="12">
        <v>104.98</v>
      </c>
      <c r="G4293" s="12"/>
    </row>
    <row r="4294" customHeight="1" spans="1:7">
      <c r="A4294" s="12">
        <v>4290</v>
      </c>
      <c r="B4294" s="24" t="s">
        <v>3431</v>
      </c>
      <c r="C4294" s="24" t="s">
        <v>35157</v>
      </c>
      <c r="D4294" s="24">
        <v>14.94</v>
      </c>
      <c r="E4294" s="53">
        <v>4.84</v>
      </c>
      <c r="F4294" s="12">
        <v>72.31</v>
      </c>
      <c r="G4294" s="12"/>
    </row>
    <row r="4295" customHeight="1" spans="1:7">
      <c r="A4295" s="12">
        <v>4291</v>
      </c>
      <c r="B4295" s="24" t="s">
        <v>3462</v>
      </c>
      <c r="C4295" s="24" t="s">
        <v>35157</v>
      </c>
      <c r="D4295" s="24">
        <v>25.25</v>
      </c>
      <c r="E4295" s="53">
        <v>4.84</v>
      </c>
      <c r="F4295" s="12">
        <v>122.21</v>
      </c>
      <c r="G4295" s="12"/>
    </row>
    <row r="4296" customHeight="1" spans="1:7">
      <c r="A4296" s="12">
        <v>4292</v>
      </c>
      <c r="B4296" s="24" t="s">
        <v>14330</v>
      </c>
      <c r="C4296" s="24" t="s">
        <v>35157</v>
      </c>
      <c r="D4296" s="24">
        <v>15.66</v>
      </c>
      <c r="E4296" s="53">
        <v>4.84</v>
      </c>
      <c r="F4296" s="12">
        <v>75.79</v>
      </c>
      <c r="G4296" s="12"/>
    </row>
    <row r="4297" customHeight="1" spans="1:7">
      <c r="A4297" s="12">
        <v>4293</v>
      </c>
      <c r="B4297" s="24" t="s">
        <v>35162</v>
      </c>
      <c r="C4297" s="24" t="s">
        <v>35157</v>
      </c>
      <c r="D4297" s="24">
        <v>9.09</v>
      </c>
      <c r="E4297" s="53">
        <v>4.84</v>
      </c>
      <c r="F4297" s="12">
        <v>44</v>
      </c>
      <c r="G4297" s="12"/>
    </row>
    <row r="4298" customHeight="1" spans="1:7">
      <c r="A4298" s="12">
        <v>4294</v>
      </c>
      <c r="B4298" s="24" t="s">
        <v>3663</v>
      </c>
      <c r="C4298" s="24" t="s">
        <v>35157</v>
      </c>
      <c r="D4298" s="24">
        <v>8.74</v>
      </c>
      <c r="E4298" s="53">
        <v>4.84</v>
      </c>
      <c r="F4298" s="12">
        <v>42.3</v>
      </c>
      <c r="G4298" s="12"/>
    </row>
    <row r="4299" customHeight="1" spans="1:7">
      <c r="A4299" s="12">
        <v>4295</v>
      </c>
      <c r="B4299" s="24" t="s">
        <v>16117</v>
      </c>
      <c r="C4299" s="24" t="s">
        <v>35157</v>
      </c>
      <c r="D4299" s="24">
        <v>8.35</v>
      </c>
      <c r="E4299" s="53">
        <v>4.84</v>
      </c>
      <c r="F4299" s="12">
        <v>40.41</v>
      </c>
      <c r="G4299" s="12"/>
    </row>
    <row r="4300" customHeight="1" spans="1:7">
      <c r="A4300" s="12">
        <v>4296</v>
      </c>
      <c r="B4300" s="24" t="s">
        <v>35163</v>
      </c>
      <c r="C4300" s="24" t="s">
        <v>35157</v>
      </c>
      <c r="D4300" s="24">
        <v>15.63</v>
      </c>
      <c r="E4300" s="53">
        <v>4.84</v>
      </c>
      <c r="F4300" s="12">
        <v>75.65</v>
      </c>
      <c r="G4300" s="12"/>
    </row>
    <row r="4301" customHeight="1" spans="1:7">
      <c r="A4301" s="12">
        <v>4297</v>
      </c>
      <c r="B4301" s="24" t="s">
        <v>4210</v>
      </c>
      <c r="C4301" s="24" t="s">
        <v>35157</v>
      </c>
      <c r="D4301" s="24">
        <v>7.32</v>
      </c>
      <c r="E4301" s="53">
        <v>4.84</v>
      </c>
      <c r="F4301" s="12">
        <v>35.43</v>
      </c>
      <c r="G4301" s="12"/>
    </row>
    <row r="4302" customHeight="1" spans="1:7">
      <c r="A4302" s="12">
        <v>4298</v>
      </c>
      <c r="B4302" s="24" t="s">
        <v>5421</v>
      </c>
      <c r="C4302" s="24" t="s">
        <v>35157</v>
      </c>
      <c r="D4302" s="24">
        <v>11.99</v>
      </c>
      <c r="E4302" s="53">
        <v>4.84</v>
      </c>
      <c r="F4302" s="12">
        <v>58.03</v>
      </c>
      <c r="G4302" s="12"/>
    </row>
    <row r="4303" customHeight="1" spans="1:7">
      <c r="A4303" s="12">
        <v>4299</v>
      </c>
      <c r="B4303" s="24" t="s">
        <v>5117</v>
      </c>
      <c r="C4303" s="24" t="s">
        <v>35157</v>
      </c>
      <c r="D4303" s="24">
        <v>15.58</v>
      </c>
      <c r="E4303" s="53">
        <v>4.84</v>
      </c>
      <c r="F4303" s="12">
        <v>75.41</v>
      </c>
      <c r="G4303" s="12"/>
    </row>
    <row r="4304" customHeight="1" spans="1:7">
      <c r="A4304" s="12">
        <v>4300</v>
      </c>
      <c r="B4304" s="24" t="s">
        <v>4560</v>
      </c>
      <c r="C4304" s="24" t="s">
        <v>35157</v>
      </c>
      <c r="D4304" s="24">
        <v>7.06</v>
      </c>
      <c r="E4304" s="53">
        <v>4.84</v>
      </c>
      <c r="F4304" s="12">
        <v>34.17</v>
      </c>
      <c r="G4304" s="12"/>
    </row>
    <row r="4305" customHeight="1" spans="1:7">
      <c r="A4305" s="12">
        <v>4301</v>
      </c>
      <c r="B4305" s="24" t="s">
        <v>4008</v>
      </c>
      <c r="C4305" s="24" t="s">
        <v>35157</v>
      </c>
      <c r="D4305" s="24">
        <v>21.81</v>
      </c>
      <c r="E4305" s="53">
        <v>4.84</v>
      </c>
      <c r="F4305" s="12">
        <v>105.56</v>
      </c>
      <c r="G4305" s="12"/>
    </row>
    <row r="4306" customHeight="1" spans="1:7">
      <c r="A4306" s="12">
        <v>4302</v>
      </c>
      <c r="B4306" s="24" t="s">
        <v>116</v>
      </c>
      <c r="C4306" s="24" t="s">
        <v>35157</v>
      </c>
      <c r="D4306" s="24">
        <v>18.12</v>
      </c>
      <c r="E4306" s="53">
        <v>4.84</v>
      </c>
      <c r="F4306" s="12">
        <v>87.7</v>
      </c>
      <c r="G4306" s="12"/>
    </row>
    <row r="4307" customHeight="1" spans="1:7">
      <c r="A4307" s="12">
        <v>4303</v>
      </c>
      <c r="B4307" s="24" t="s">
        <v>3696</v>
      </c>
      <c r="C4307" s="24" t="s">
        <v>35157</v>
      </c>
      <c r="D4307" s="24">
        <v>12.02</v>
      </c>
      <c r="E4307" s="53">
        <v>4.84</v>
      </c>
      <c r="F4307" s="12">
        <v>58.18</v>
      </c>
      <c r="G4307" s="12"/>
    </row>
    <row r="4308" customHeight="1" spans="1:7">
      <c r="A4308" s="12">
        <v>4304</v>
      </c>
      <c r="B4308" s="24" t="s">
        <v>5149</v>
      </c>
      <c r="C4308" s="24" t="s">
        <v>35157</v>
      </c>
      <c r="D4308" s="24">
        <v>24.31</v>
      </c>
      <c r="E4308" s="53">
        <v>4.84</v>
      </c>
      <c r="F4308" s="12">
        <v>117.66</v>
      </c>
      <c r="G4308" s="12"/>
    </row>
    <row r="4309" customHeight="1" spans="1:7">
      <c r="A4309" s="12">
        <v>4305</v>
      </c>
      <c r="B4309" s="24" t="s">
        <v>4535</v>
      </c>
      <c r="C4309" s="24" t="s">
        <v>35157</v>
      </c>
      <c r="D4309" s="24">
        <v>30.54</v>
      </c>
      <c r="E4309" s="53">
        <v>4.84</v>
      </c>
      <c r="F4309" s="12">
        <v>147.81</v>
      </c>
      <c r="G4309" s="12"/>
    </row>
    <row r="4310" customHeight="1" spans="1:7">
      <c r="A4310" s="12">
        <v>4306</v>
      </c>
      <c r="B4310" s="24" t="s">
        <v>3639</v>
      </c>
      <c r="C4310" s="24" t="s">
        <v>35157</v>
      </c>
      <c r="D4310" s="24">
        <v>3.74</v>
      </c>
      <c r="E4310" s="53">
        <v>4.84</v>
      </c>
      <c r="F4310" s="12">
        <v>18.1</v>
      </c>
      <c r="G4310" s="12"/>
    </row>
    <row r="4311" customHeight="1" spans="1:7">
      <c r="A4311" s="12">
        <v>4307</v>
      </c>
      <c r="B4311" s="24" t="s">
        <v>35164</v>
      </c>
      <c r="C4311" s="24" t="s">
        <v>35157</v>
      </c>
      <c r="D4311" s="24">
        <v>0.68</v>
      </c>
      <c r="E4311" s="53">
        <v>4.84</v>
      </c>
      <c r="F4311" s="12">
        <v>3.29</v>
      </c>
      <c r="G4311" s="12"/>
    </row>
    <row r="4312" customHeight="1" spans="1:7">
      <c r="A4312" s="12">
        <v>4308</v>
      </c>
      <c r="B4312" s="24" t="s">
        <v>3304</v>
      </c>
      <c r="C4312" s="24" t="s">
        <v>35157</v>
      </c>
      <c r="D4312" s="24">
        <v>9.07</v>
      </c>
      <c r="E4312" s="53">
        <v>4.84</v>
      </c>
      <c r="F4312" s="12">
        <v>43.9</v>
      </c>
      <c r="G4312" s="12"/>
    </row>
    <row r="4313" customHeight="1" spans="1:7">
      <c r="A4313" s="12">
        <v>4309</v>
      </c>
      <c r="B4313" s="24" t="s">
        <v>3232</v>
      </c>
      <c r="C4313" s="24" t="s">
        <v>35157</v>
      </c>
      <c r="D4313" s="24">
        <v>9.01</v>
      </c>
      <c r="E4313" s="53">
        <v>4.84</v>
      </c>
      <c r="F4313" s="12">
        <v>43.61</v>
      </c>
      <c r="G4313" s="12"/>
    </row>
    <row r="4314" customHeight="1" spans="1:7">
      <c r="A4314" s="12">
        <v>4310</v>
      </c>
      <c r="B4314" s="24" t="s">
        <v>4837</v>
      </c>
      <c r="C4314" s="24" t="s">
        <v>35157</v>
      </c>
      <c r="D4314" s="24">
        <v>11.83</v>
      </c>
      <c r="E4314" s="53">
        <v>4.84</v>
      </c>
      <c r="F4314" s="12">
        <v>57.26</v>
      </c>
      <c r="G4314" s="12"/>
    </row>
    <row r="4315" customHeight="1" spans="1:7">
      <c r="A4315" s="12">
        <v>4311</v>
      </c>
      <c r="B4315" s="24" t="s">
        <v>35165</v>
      </c>
      <c r="C4315" s="24" t="s">
        <v>35157</v>
      </c>
      <c r="D4315" s="24">
        <v>8.27</v>
      </c>
      <c r="E4315" s="53">
        <v>4.84</v>
      </c>
      <c r="F4315" s="12">
        <v>40.03</v>
      </c>
      <c r="G4315" s="12"/>
    </row>
    <row r="4316" customHeight="1" spans="1:7">
      <c r="A4316" s="12">
        <v>4312</v>
      </c>
      <c r="B4316" s="24" t="s">
        <v>35166</v>
      </c>
      <c r="C4316" s="24" t="s">
        <v>35157</v>
      </c>
      <c r="D4316" s="24">
        <v>9.7</v>
      </c>
      <c r="E4316" s="53">
        <v>4.84</v>
      </c>
      <c r="F4316" s="12">
        <v>46.95</v>
      </c>
      <c r="G4316" s="12"/>
    </row>
    <row r="4317" customHeight="1" spans="1:7">
      <c r="A4317" s="12">
        <v>4313</v>
      </c>
      <c r="B4317" s="24" t="s">
        <v>14661</v>
      </c>
      <c r="C4317" s="24" t="s">
        <v>35157</v>
      </c>
      <c r="D4317" s="24">
        <v>12.25</v>
      </c>
      <c r="E4317" s="53">
        <v>4.84</v>
      </c>
      <c r="F4317" s="12">
        <v>59.29</v>
      </c>
      <c r="G4317" s="12"/>
    </row>
    <row r="4318" customHeight="1" spans="1:7">
      <c r="A4318" s="12">
        <v>4314</v>
      </c>
      <c r="B4318" s="24" t="s">
        <v>3870</v>
      </c>
      <c r="C4318" s="24" t="s">
        <v>35157</v>
      </c>
      <c r="D4318" s="24">
        <v>10.6</v>
      </c>
      <c r="E4318" s="53">
        <v>4.84</v>
      </c>
      <c r="F4318" s="12">
        <v>51.3</v>
      </c>
      <c r="G4318" s="12"/>
    </row>
    <row r="4319" customHeight="1" spans="1:7">
      <c r="A4319" s="12">
        <v>4315</v>
      </c>
      <c r="B4319" s="24" t="s">
        <v>35167</v>
      </c>
      <c r="C4319" s="24" t="s">
        <v>35157</v>
      </c>
      <c r="D4319" s="24">
        <v>6.52</v>
      </c>
      <c r="E4319" s="53">
        <v>4.84</v>
      </c>
      <c r="F4319" s="12">
        <v>31.56</v>
      </c>
      <c r="G4319" s="12"/>
    </row>
    <row r="4320" customHeight="1" spans="1:7">
      <c r="A4320" s="12">
        <v>4316</v>
      </c>
      <c r="B4320" s="24" t="s">
        <v>35168</v>
      </c>
      <c r="C4320" s="24" t="s">
        <v>35157</v>
      </c>
      <c r="D4320" s="24">
        <v>3.69</v>
      </c>
      <c r="E4320" s="53">
        <v>4.84</v>
      </c>
      <c r="F4320" s="12">
        <v>17.86</v>
      </c>
      <c r="G4320" s="12"/>
    </row>
    <row r="4321" customHeight="1" spans="1:7">
      <c r="A4321" s="12">
        <v>4317</v>
      </c>
      <c r="B4321" s="24" t="s">
        <v>35169</v>
      </c>
      <c r="C4321" s="24" t="s">
        <v>35157</v>
      </c>
      <c r="D4321" s="24">
        <v>15.75</v>
      </c>
      <c r="E4321" s="53">
        <v>4.84</v>
      </c>
      <c r="F4321" s="12">
        <v>76.23</v>
      </c>
      <c r="G4321" s="12"/>
    </row>
    <row r="4322" customHeight="1" spans="1:7">
      <c r="A4322" s="12">
        <v>4318</v>
      </c>
      <c r="B4322" s="24" t="s">
        <v>35170</v>
      </c>
      <c r="C4322" s="24" t="s">
        <v>35157</v>
      </c>
      <c r="D4322" s="24">
        <v>0.96</v>
      </c>
      <c r="E4322" s="53">
        <v>4.84</v>
      </c>
      <c r="F4322" s="12">
        <v>4.65</v>
      </c>
      <c r="G4322" s="12"/>
    </row>
    <row r="4323" customHeight="1" spans="1:7">
      <c r="A4323" s="12">
        <v>4319</v>
      </c>
      <c r="B4323" s="24" t="s">
        <v>35171</v>
      </c>
      <c r="C4323" s="24" t="s">
        <v>35157</v>
      </c>
      <c r="D4323" s="24">
        <v>5.71</v>
      </c>
      <c r="E4323" s="53">
        <v>4.84</v>
      </c>
      <c r="F4323" s="12">
        <v>27.64</v>
      </c>
      <c r="G4323" s="12"/>
    </row>
    <row r="4324" customHeight="1" spans="1:7">
      <c r="A4324" s="12">
        <v>4320</v>
      </c>
      <c r="B4324" s="24" t="s">
        <v>4517</v>
      </c>
      <c r="C4324" s="24" t="s">
        <v>35157</v>
      </c>
      <c r="D4324" s="24">
        <v>47.75</v>
      </c>
      <c r="E4324" s="53">
        <v>4.84</v>
      </c>
      <c r="F4324" s="12">
        <v>231.11</v>
      </c>
      <c r="G4324" s="12"/>
    </row>
    <row r="4325" customHeight="1" spans="1:7">
      <c r="A4325" s="12">
        <v>4321</v>
      </c>
      <c r="B4325" s="24" t="s">
        <v>14624</v>
      </c>
      <c r="C4325" s="24" t="s">
        <v>35157</v>
      </c>
      <c r="D4325" s="24">
        <v>12.14</v>
      </c>
      <c r="E4325" s="53">
        <v>4.84</v>
      </c>
      <c r="F4325" s="12">
        <v>58.76</v>
      </c>
      <c r="G4325" s="12"/>
    </row>
    <row r="4326" customHeight="1" spans="1:7">
      <c r="A4326" s="12">
        <v>4322</v>
      </c>
      <c r="B4326" s="24" t="s">
        <v>35172</v>
      </c>
      <c r="C4326" s="24" t="s">
        <v>35157</v>
      </c>
      <c r="D4326" s="24">
        <v>0.86</v>
      </c>
      <c r="E4326" s="53">
        <v>4.84</v>
      </c>
      <c r="F4326" s="12">
        <v>4.16</v>
      </c>
      <c r="G4326" s="12"/>
    </row>
    <row r="4327" customHeight="1" spans="1:7">
      <c r="A4327" s="12">
        <v>4323</v>
      </c>
      <c r="B4327" s="24" t="s">
        <v>4766</v>
      </c>
      <c r="C4327" s="24" t="s">
        <v>35157</v>
      </c>
      <c r="D4327" s="24">
        <v>1.77</v>
      </c>
      <c r="E4327" s="53">
        <v>4.84</v>
      </c>
      <c r="F4327" s="12">
        <v>8.57</v>
      </c>
      <c r="G4327" s="12"/>
    </row>
    <row r="4328" customHeight="1" spans="1:7">
      <c r="A4328" s="12">
        <v>4324</v>
      </c>
      <c r="B4328" s="24" t="s">
        <v>3696</v>
      </c>
      <c r="C4328" s="24" t="s">
        <v>35157</v>
      </c>
      <c r="D4328" s="24">
        <v>4.91</v>
      </c>
      <c r="E4328" s="53">
        <v>4.84</v>
      </c>
      <c r="F4328" s="12">
        <v>23.76</v>
      </c>
      <c r="G4328" s="12"/>
    </row>
    <row r="4329" customHeight="1" spans="1:7">
      <c r="A4329" s="12">
        <v>4325</v>
      </c>
      <c r="B4329" s="24" t="s">
        <v>5117</v>
      </c>
      <c r="C4329" s="24" t="s">
        <v>35157</v>
      </c>
      <c r="D4329" s="24">
        <v>5.18</v>
      </c>
      <c r="E4329" s="53">
        <v>4.84</v>
      </c>
      <c r="F4329" s="12">
        <v>25.07</v>
      </c>
      <c r="G4329" s="12"/>
    </row>
    <row r="4330" customHeight="1" spans="1:7">
      <c r="A4330" s="12">
        <v>4326</v>
      </c>
      <c r="B4330" s="24" t="s">
        <v>35173</v>
      </c>
      <c r="C4330" s="24" t="s">
        <v>35157</v>
      </c>
      <c r="D4330" s="24">
        <v>2.19</v>
      </c>
      <c r="E4330" s="53">
        <v>4.84</v>
      </c>
      <c r="F4330" s="12">
        <v>10.6</v>
      </c>
      <c r="G4330" s="12"/>
    </row>
    <row r="4331" customHeight="1" spans="1:7">
      <c r="A4331" s="12">
        <v>4327</v>
      </c>
      <c r="B4331" s="24" t="s">
        <v>35174</v>
      </c>
      <c r="C4331" s="24" t="s">
        <v>35175</v>
      </c>
      <c r="D4331" s="24">
        <v>4.08</v>
      </c>
      <c r="E4331" s="53">
        <v>4.84</v>
      </c>
      <c r="F4331" s="12">
        <v>19.75</v>
      </c>
      <c r="G4331" s="12"/>
    </row>
    <row r="4332" customHeight="1" spans="1:7">
      <c r="A4332" s="12">
        <v>4328</v>
      </c>
      <c r="B4332" s="24" t="s">
        <v>5421</v>
      </c>
      <c r="C4332" s="24" t="s">
        <v>35175</v>
      </c>
      <c r="D4332" s="24">
        <v>5.47</v>
      </c>
      <c r="E4332" s="53">
        <v>4.84</v>
      </c>
      <c r="F4332" s="12">
        <v>26.47</v>
      </c>
      <c r="G4332" s="12"/>
    </row>
    <row r="4333" customHeight="1" spans="1:7">
      <c r="A4333" s="12">
        <v>4329</v>
      </c>
      <c r="B4333" s="24" t="s">
        <v>21836</v>
      </c>
      <c r="C4333" s="24" t="s">
        <v>35175</v>
      </c>
      <c r="D4333" s="24">
        <v>5.09</v>
      </c>
      <c r="E4333" s="53">
        <v>4.84</v>
      </c>
      <c r="F4333" s="12">
        <v>24.64</v>
      </c>
      <c r="G4333" s="12"/>
    </row>
    <row r="4334" customHeight="1" spans="1:7">
      <c r="A4334" s="12">
        <v>4330</v>
      </c>
      <c r="B4334" s="24" t="s">
        <v>4445</v>
      </c>
      <c r="C4334" s="24" t="s">
        <v>35175</v>
      </c>
      <c r="D4334" s="24">
        <v>16.58</v>
      </c>
      <c r="E4334" s="53">
        <v>4.84</v>
      </c>
      <c r="F4334" s="12">
        <v>80.25</v>
      </c>
      <c r="G4334" s="12"/>
    </row>
    <row r="4335" customHeight="1" spans="1:7">
      <c r="A4335" s="12">
        <v>4331</v>
      </c>
      <c r="B4335" s="24" t="s">
        <v>4599</v>
      </c>
      <c r="C4335" s="24" t="s">
        <v>35175</v>
      </c>
      <c r="D4335" s="24">
        <v>16.95</v>
      </c>
      <c r="E4335" s="53">
        <v>4.84</v>
      </c>
      <c r="F4335" s="12">
        <v>82.04</v>
      </c>
      <c r="G4335" s="12"/>
    </row>
    <row r="4336" customHeight="1" spans="1:7">
      <c r="A4336" s="12">
        <v>4332</v>
      </c>
      <c r="B4336" s="24" t="s">
        <v>35176</v>
      </c>
      <c r="C4336" s="24" t="s">
        <v>35175</v>
      </c>
      <c r="D4336" s="24">
        <v>6.33</v>
      </c>
      <c r="E4336" s="53">
        <v>4.84</v>
      </c>
      <c r="F4336" s="12">
        <v>30.64</v>
      </c>
      <c r="G4336" s="12"/>
    </row>
    <row r="4337" customHeight="1" spans="1:7">
      <c r="A4337" s="12">
        <v>4333</v>
      </c>
      <c r="B4337" s="24" t="s">
        <v>35177</v>
      </c>
      <c r="C4337" s="24" t="s">
        <v>35175</v>
      </c>
      <c r="D4337" s="24">
        <v>40.47</v>
      </c>
      <c r="E4337" s="53">
        <v>4.84</v>
      </c>
      <c r="F4337" s="12">
        <v>195.87</v>
      </c>
      <c r="G4337" s="12"/>
    </row>
    <row r="4338" customHeight="1" spans="1:7">
      <c r="A4338" s="12">
        <v>4334</v>
      </c>
      <c r="B4338" s="24" t="s">
        <v>35178</v>
      </c>
      <c r="C4338" s="24" t="s">
        <v>35175</v>
      </c>
      <c r="D4338" s="24">
        <v>1.61</v>
      </c>
      <c r="E4338" s="53">
        <v>4.84</v>
      </c>
      <c r="F4338" s="12">
        <v>7.79</v>
      </c>
      <c r="G4338" s="12"/>
    </row>
    <row r="4339" customHeight="1" spans="1:7">
      <c r="A4339" s="12">
        <v>4335</v>
      </c>
      <c r="B4339" s="24" t="s">
        <v>16805</v>
      </c>
      <c r="C4339" s="24" t="s">
        <v>35175</v>
      </c>
      <c r="D4339" s="24">
        <v>37.32</v>
      </c>
      <c r="E4339" s="53">
        <v>4.84</v>
      </c>
      <c r="F4339" s="12">
        <v>180.63</v>
      </c>
      <c r="G4339" s="12"/>
    </row>
    <row r="4340" customHeight="1" spans="1:7">
      <c r="A4340" s="12">
        <v>4336</v>
      </c>
      <c r="B4340" s="24" t="s">
        <v>35179</v>
      </c>
      <c r="C4340" s="24" t="s">
        <v>35175</v>
      </c>
      <c r="D4340" s="24">
        <v>26.28</v>
      </c>
      <c r="E4340" s="53">
        <v>4.84</v>
      </c>
      <c r="F4340" s="12">
        <v>127.2</v>
      </c>
      <c r="G4340" s="12"/>
    </row>
    <row r="4341" customHeight="1" spans="1:7">
      <c r="A4341" s="12">
        <v>4337</v>
      </c>
      <c r="B4341" s="24" t="s">
        <v>35180</v>
      </c>
      <c r="C4341" s="24" t="s">
        <v>35175</v>
      </c>
      <c r="D4341" s="24">
        <v>10.25</v>
      </c>
      <c r="E4341" s="53">
        <v>4.84</v>
      </c>
      <c r="F4341" s="12">
        <v>49.61</v>
      </c>
      <c r="G4341" s="12"/>
    </row>
    <row r="4342" customHeight="1" spans="1:7">
      <c r="A4342" s="12">
        <v>4338</v>
      </c>
      <c r="B4342" s="24" t="s">
        <v>3931</v>
      </c>
      <c r="C4342" s="24" t="s">
        <v>35175</v>
      </c>
      <c r="D4342" s="24">
        <v>15.28</v>
      </c>
      <c r="E4342" s="53">
        <v>4.84</v>
      </c>
      <c r="F4342" s="12">
        <v>73.96</v>
      </c>
      <c r="G4342" s="12"/>
    </row>
    <row r="4343" customHeight="1" spans="1:7">
      <c r="A4343" s="12">
        <v>4339</v>
      </c>
      <c r="B4343" s="24" t="s">
        <v>310</v>
      </c>
      <c r="C4343" s="24" t="s">
        <v>35175</v>
      </c>
      <c r="D4343" s="24">
        <v>12.64</v>
      </c>
      <c r="E4343" s="53">
        <v>4.84</v>
      </c>
      <c r="F4343" s="12">
        <v>61.18</v>
      </c>
      <c r="G4343" s="12"/>
    </row>
    <row r="4344" customHeight="1" spans="1:7">
      <c r="A4344" s="12">
        <v>4340</v>
      </c>
      <c r="B4344" s="24" t="s">
        <v>35181</v>
      </c>
      <c r="C4344" s="24" t="s">
        <v>35175</v>
      </c>
      <c r="D4344" s="24">
        <v>5.66</v>
      </c>
      <c r="E4344" s="53">
        <v>4.84</v>
      </c>
      <c r="F4344" s="12">
        <v>27.39</v>
      </c>
      <c r="G4344" s="12"/>
    </row>
    <row r="4345" customHeight="1" spans="1:7">
      <c r="A4345" s="12">
        <v>4341</v>
      </c>
      <c r="B4345" s="24" t="s">
        <v>4517</v>
      </c>
      <c r="C4345" s="24" t="s">
        <v>35175</v>
      </c>
      <c r="D4345" s="24">
        <v>16.56</v>
      </c>
      <c r="E4345" s="53">
        <v>4.84</v>
      </c>
      <c r="F4345" s="12">
        <v>80.15</v>
      </c>
      <c r="G4345" s="12"/>
    </row>
    <row r="4346" customHeight="1" spans="1:7">
      <c r="A4346" s="12">
        <v>4342</v>
      </c>
      <c r="B4346" s="24" t="s">
        <v>35182</v>
      </c>
      <c r="C4346" s="24" t="s">
        <v>35175</v>
      </c>
      <c r="D4346" s="24">
        <v>26.66</v>
      </c>
      <c r="E4346" s="53">
        <v>4.84</v>
      </c>
      <c r="F4346" s="12">
        <v>129.03</v>
      </c>
      <c r="G4346" s="12"/>
    </row>
    <row r="4347" customHeight="1" spans="1:7">
      <c r="A4347" s="12">
        <v>4343</v>
      </c>
      <c r="B4347" s="24" t="s">
        <v>4447</v>
      </c>
      <c r="C4347" s="24" t="s">
        <v>35175</v>
      </c>
      <c r="D4347" s="24">
        <v>22.77</v>
      </c>
      <c r="E4347" s="53">
        <v>4.84</v>
      </c>
      <c r="F4347" s="12">
        <v>110.21</v>
      </c>
      <c r="G4347" s="12"/>
    </row>
    <row r="4348" customHeight="1" spans="1:7">
      <c r="A4348" s="12">
        <v>4344</v>
      </c>
      <c r="B4348" s="24" t="s">
        <v>35183</v>
      </c>
      <c r="C4348" s="24" t="s">
        <v>35175</v>
      </c>
      <c r="D4348" s="24">
        <v>8.03</v>
      </c>
      <c r="E4348" s="53">
        <v>4.84</v>
      </c>
      <c r="F4348" s="12">
        <v>38.87</v>
      </c>
      <c r="G4348" s="12"/>
    </row>
    <row r="4349" customHeight="1" spans="1:7">
      <c r="A4349" s="12">
        <v>4345</v>
      </c>
      <c r="B4349" s="24" t="s">
        <v>4382</v>
      </c>
      <c r="C4349" s="24" t="s">
        <v>35175</v>
      </c>
      <c r="D4349" s="24">
        <v>6.2</v>
      </c>
      <c r="E4349" s="53">
        <v>4.84</v>
      </c>
      <c r="F4349" s="12">
        <v>30.01</v>
      </c>
      <c r="G4349" s="12"/>
    </row>
    <row r="4350" customHeight="1" spans="1:7">
      <c r="A4350" s="12">
        <v>4346</v>
      </c>
      <c r="B4350" s="24" t="s">
        <v>17879</v>
      </c>
      <c r="C4350" s="24" t="s">
        <v>35175</v>
      </c>
      <c r="D4350" s="24">
        <v>5.29</v>
      </c>
      <c r="E4350" s="53">
        <v>4.84</v>
      </c>
      <c r="F4350" s="12">
        <v>25.6</v>
      </c>
      <c r="G4350" s="12"/>
    </row>
    <row r="4351" customHeight="1" spans="1:7">
      <c r="A4351" s="12">
        <v>4347</v>
      </c>
      <c r="B4351" s="24" t="s">
        <v>16321</v>
      </c>
      <c r="C4351" s="24" t="s">
        <v>35175</v>
      </c>
      <c r="D4351" s="24">
        <v>39.95</v>
      </c>
      <c r="E4351" s="53">
        <v>4.84</v>
      </c>
      <c r="F4351" s="12">
        <v>193.36</v>
      </c>
      <c r="G4351" s="12"/>
    </row>
    <row r="4352" customHeight="1" spans="1:7">
      <c r="A4352" s="12">
        <v>4348</v>
      </c>
      <c r="B4352" s="24" t="s">
        <v>21150</v>
      </c>
      <c r="C4352" s="24" t="s">
        <v>35175</v>
      </c>
      <c r="D4352" s="24">
        <v>46.14</v>
      </c>
      <c r="E4352" s="53">
        <v>4.84</v>
      </c>
      <c r="F4352" s="12">
        <v>223.32</v>
      </c>
      <c r="G4352" s="12"/>
    </row>
    <row r="4353" customHeight="1" spans="1:7">
      <c r="A4353" s="12">
        <v>4349</v>
      </c>
      <c r="B4353" s="24" t="s">
        <v>35184</v>
      </c>
      <c r="C4353" s="24" t="s">
        <v>35175</v>
      </c>
      <c r="D4353" s="24">
        <v>3.79</v>
      </c>
      <c r="E4353" s="53">
        <v>4.84</v>
      </c>
      <c r="F4353" s="12">
        <v>18.34</v>
      </c>
      <c r="G4353" s="12"/>
    </row>
    <row r="4354" s="39" customFormat="1" customHeight="1" spans="1:7">
      <c r="A4354" s="12">
        <v>4350</v>
      </c>
      <c r="B4354" s="24" t="s">
        <v>16328</v>
      </c>
      <c r="C4354" s="24" t="s">
        <v>35175</v>
      </c>
      <c r="D4354" s="24">
        <v>7.25</v>
      </c>
      <c r="E4354" s="53">
        <v>4.84</v>
      </c>
      <c r="F4354" s="12">
        <v>35.09</v>
      </c>
      <c r="G4354" s="12"/>
    </row>
    <row r="4355" customHeight="1" spans="1:7">
      <c r="A4355" s="12">
        <v>4351</v>
      </c>
      <c r="B4355" s="24" t="s">
        <v>35185</v>
      </c>
      <c r="C4355" s="24" t="s">
        <v>35175</v>
      </c>
      <c r="D4355" s="24">
        <v>6.26</v>
      </c>
      <c r="E4355" s="53">
        <v>4.84</v>
      </c>
      <c r="F4355" s="12">
        <v>30.3</v>
      </c>
      <c r="G4355" s="12"/>
    </row>
    <row r="4356" customHeight="1" spans="1:7">
      <c r="A4356" s="12">
        <v>4352</v>
      </c>
      <c r="B4356" s="24" t="s">
        <v>10834</v>
      </c>
      <c r="C4356" s="24" t="s">
        <v>35175</v>
      </c>
      <c r="D4356" s="24">
        <v>14.04</v>
      </c>
      <c r="E4356" s="53">
        <v>4.84</v>
      </c>
      <c r="F4356" s="12">
        <v>67.95</v>
      </c>
      <c r="G4356" s="12"/>
    </row>
    <row r="4357" customHeight="1" spans="1:7">
      <c r="A4357" s="12">
        <v>4353</v>
      </c>
      <c r="B4357" s="24" t="s">
        <v>35186</v>
      </c>
      <c r="C4357" s="24" t="s">
        <v>35175</v>
      </c>
      <c r="D4357" s="24">
        <v>2.5</v>
      </c>
      <c r="E4357" s="53">
        <v>4.84</v>
      </c>
      <c r="F4357" s="12">
        <v>12.1</v>
      </c>
      <c r="G4357" s="12"/>
    </row>
    <row r="4358" customHeight="1" spans="1:7">
      <c r="A4358" s="12">
        <v>4354</v>
      </c>
      <c r="B4358" s="24" t="s">
        <v>35187</v>
      </c>
      <c r="C4358" s="24" t="s">
        <v>35175</v>
      </c>
      <c r="D4358" s="24">
        <v>4.03</v>
      </c>
      <c r="E4358" s="53">
        <v>4.84</v>
      </c>
      <c r="F4358" s="12">
        <v>19.51</v>
      </c>
      <c r="G4358" s="12"/>
    </row>
    <row r="4359" customHeight="1" spans="1:7">
      <c r="A4359" s="12">
        <v>4355</v>
      </c>
      <c r="B4359" s="24" t="s">
        <v>16328</v>
      </c>
      <c r="C4359" s="24" t="s">
        <v>35175</v>
      </c>
      <c r="D4359" s="24">
        <v>15.06</v>
      </c>
      <c r="E4359" s="53">
        <v>4.84</v>
      </c>
      <c r="F4359" s="12">
        <v>72.89</v>
      </c>
      <c r="G4359" s="12"/>
    </row>
    <row r="4360" customHeight="1" spans="1:7">
      <c r="A4360" s="12">
        <v>4356</v>
      </c>
      <c r="B4360" s="24" t="s">
        <v>5405</v>
      </c>
      <c r="C4360" s="24" t="s">
        <v>35175</v>
      </c>
      <c r="D4360" s="24">
        <v>6.97</v>
      </c>
      <c r="E4360" s="53">
        <v>4.84</v>
      </c>
      <c r="F4360" s="12">
        <v>33.73</v>
      </c>
      <c r="G4360" s="12"/>
    </row>
    <row r="4361" customHeight="1" spans="1:7">
      <c r="A4361" s="12">
        <v>4357</v>
      </c>
      <c r="B4361" s="24" t="s">
        <v>4446</v>
      </c>
      <c r="C4361" s="24" t="s">
        <v>35175</v>
      </c>
      <c r="D4361" s="24">
        <v>5.08</v>
      </c>
      <c r="E4361" s="53">
        <v>4.84</v>
      </c>
      <c r="F4361" s="12">
        <v>24.59</v>
      </c>
      <c r="G4361" s="12"/>
    </row>
    <row r="4362" customHeight="1" spans="1:7">
      <c r="A4362" s="12">
        <v>4358</v>
      </c>
      <c r="B4362" s="24" t="s">
        <v>3694</v>
      </c>
      <c r="C4362" s="24" t="s">
        <v>35175</v>
      </c>
      <c r="D4362" s="24">
        <v>14.74</v>
      </c>
      <c r="E4362" s="53">
        <v>4.84</v>
      </c>
      <c r="F4362" s="12">
        <v>71.34</v>
      </c>
      <c r="G4362" s="12"/>
    </row>
    <row r="4363" customHeight="1" spans="1:7">
      <c r="A4363" s="12">
        <v>4359</v>
      </c>
      <c r="B4363" s="24" t="s">
        <v>21510</v>
      </c>
      <c r="C4363" s="24" t="s">
        <v>35175</v>
      </c>
      <c r="D4363" s="24">
        <v>4.54</v>
      </c>
      <c r="E4363" s="53">
        <v>4.84</v>
      </c>
      <c r="F4363" s="12">
        <v>21.97</v>
      </c>
      <c r="G4363" s="12"/>
    </row>
    <row r="4364" customHeight="1" spans="1:7">
      <c r="A4364" s="12">
        <v>4360</v>
      </c>
      <c r="B4364" s="24" t="s">
        <v>35188</v>
      </c>
      <c r="C4364" s="24" t="s">
        <v>35175</v>
      </c>
      <c r="D4364" s="24">
        <v>14.8</v>
      </c>
      <c r="E4364" s="53">
        <v>4.84</v>
      </c>
      <c r="F4364" s="12">
        <v>71.63</v>
      </c>
      <c r="G4364" s="12"/>
    </row>
    <row r="4365" customHeight="1" spans="1:7">
      <c r="A4365" s="12">
        <v>4361</v>
      </c>
      <c r="B4365" s="24" t="s">
        <v>2089</v>
      </c>
      <c r="C4365" s="24" t="s">
        <v>35175</v>
      </c>
      <c r="D4365" s="24">
        <v>4.19</v>
      </c>
      <c r="E4365" s="53">
        <v>4.84</v>
      </c>
      <c r="F4365" s="12">
        <v>20.28</v>
      </c>
      <c r="G4365" s="12"/>
    </row>
    <row r="4366" customHeight="1" spans="1:7">
      <c r="A4366" s="12">
        <v>4362</v>
      </c>
      <c r="B4366" s="24" t="s">
        <v>5260</v>
      </c>
      <c r="C4366" s="24" t="s">
        <v>35175</v>
      </c>
      <c r="D4366" s="24">
        <v>8.06</v>
      </c>
      <c r="E4366" s="53">
        <v>4.84</v>
      </c>
      <c r="F4366" s="12">
        <v>39.01</v>
      </c>
      <c r="G4366" s="12"/>
    </row>
    <row r="4367" customHeight="1" spans="1:7">
      <c r="A4367" s="12">
        <v>4363</v>
      </c>
      <c r="B4367" s="24" t="s">
        <v>14422</v>
      </c>
      <c r="C4367" s="24" t="s">
        <v>35175</v>
      </c>
      <c r="D4367" s="24">
        <v>38.55</v>
      </c>
      <c r="E4367" s="53">
        <v>4.84</v>
      </c>
      <c r="F4367" s="12">
        <v>186.58</v>
      </c>
      <c r="G4367" s="12"/>
    </row>
    <row r="4368" customHeight="1" spans="1:7">
      <c r="A4368" s="12">
        <v>4364</v>
      </c>
      <c r="B4368" s="24" t="s">
        <v>35189</v>
      </c>
      <c r="C4368" s="24" t="s">
        <v>35175</v>
      </c>
      <c r="D4368" s="24">
        <v>5.54</v>
      </c>
      <c r="E4368" s="53">
        <v>4.84</v>
      </c>
      <c r="F4368" s="12">
        <v>26.81</v>
      </c>
      <c r="G4368" s="12"/>
    </row>
    <row r="4369" customHeight="1" spans="1:7">
      <c r="A4369" s="12">
        <v>4365</v>
      </c>
      <c r="B4369" s="24" t="s">
        <v>4340</v>
      </c>
      <c r="C4369" s="24" t="s">
        <v>35175</v>
      </c>
      <c r="D4369" s="24">
        <v>4.58</v>
      </c>
      <c r="E4369" s="53">
        <v>4.84</v>
      </c>
      <c r="F4369" s="12">
        <v>22.17</v>
      </c>
      <c r="G4369" s="12"/>
    </row>
    <row r="4370" customHeight="1" spans="1:7">
      <c r="A4370" s="12">
        <v>4366</v>
      </c>
      <c r="B4370" s="24" t="s">
        <v>35190</v>
      </c>
      <c r="C4370" s="24" t="s">
        <v>35175</v>
      </c>
      <c r="D4370" s="24">
        <v>3.08</v>
      </c>
      <c r="E4370" s="53">
        <v>4.84</v>
      </c>
      <c r="F4370" s="12">
        <v>14.91</v>
      </c>
      <c r="G4370" s="12"/>
    </row>
    <row r="4371" customHeight="1" spans="1:7">
      <c r="A4371" s="12">
        <v>4367</v>
      </c>
      <c r="B4371" s="24" t="s">
        <v>35191</v>
      </c>
      <c r="C4371" s="24" t="s">
        <v>35175</v>
      </c>
      <c r="D4371" s="24">
        <v>5.65</v>
      </c>
      <c r="E4371" s="53">
        <v>4.84</v>
      </c>
      <c r="F4371" s="12">
        <v>27.35</v>
      </c>
      <c r="G4371" s="12"/>
    </row>
    <row r="4372" customHeight="1" spans="1:7">
      <c r="A4372" s="12">
        <v>4368</v>
      </c>
      <c r="B4372" s="24" t="s">
        <v>4364</v>
      </c>
      <c r="C4372" s="24" t="s">
        <v>35175</v>
      </c>
      <c r="D4372" s="24">
        <v>2.14</v>
      </c>
      <c r="E4372" s="53">
        <v>4.84</v>
      </c>
      <c r="F4372" s="12">
        <v>10.36</v>
      </c>
      <c r="G4372" s="12"/>
    </row>
    <row r="4373" customHeight="1" spans="1:7">
      <c r="A4373" s="12">
        <v>4369</v>
      </c>
      <c r="B4373" s="24" t="s">
        <v>21856</v>
      </c>
      <c r="C4373" s="24" t="s">
        <v>35175</v>
      </c>
      <c r="D4373" s="24">
        <v>25.84</v>
      </c>
      <c r="E4373" s="53">
        <v>4.84</v>
      </c>
      <c r="F4373" s="12">
        <v>125.07</v>
      </c>
      <c r="G4373" s="12"/>
    </row>
    <row r="4374" customHeight="1" spans="1:7">
      <c r="A4374" s="12">
        <v>4370</v>
      </c>
      <c r="B4374" s="24" t="s">
        <v>35183</v>
      </c>
      <c r="C4374" s="24" t="s">
        <v>35175</v>
      </c>
      <c r="D4374" s="24">
        <v>10.6</v>
      </c>
      <c r="E4374" s="53">
        <v>4.84</v>
      </c>
      <c r="F4374" s="12">
        <v>51.3</v>
      </c>
      <c r="G4374" s="12"/>
    </row>
    <row r="4375" customHeight="1" spans="1:7">
      <c r="A4375" s="12">
        <v>4371</v>
      </c>
      <c r="B4375" s="24" t="s">
        <v>23068</v>
      </c>
      <c r="C4375" s="24" t="s">
        <v>35175</v>
      </c>
      <c r="D4375" s="24">
        <v>2.89</v>
      </c>
      <c r="E4375" s="53">
        <v>4.84</v>
      </c>
      <c r="F4375" s="12">
        <v>13.99</v>
      </c>
      <c r="G4375" s="12"/>
    </row>
    <row r="4376" customHeight="1" spans="1:7">
      <c r="A4376" s="12">
        <v>4372</v>
      </c>
      <c r="B4376" s="24" t="s">
        <v>35192</v>
      </c>
      <c r="C4376" s="24" t="s">
        <v>35175</v>
      </c>
      <c r="D4376" s="24">
        <v>1.68</v>
      </c>
      <c r="E4376" s="53">
        <v>4.84</v>
      </c>
      <c r="F4376" s="12">
        <v>8.13</v>
      </c>
      <c r="G4376" s="12"/>
    </row>
    <row r="4377" customHeight="1" spans="1:7">
      <c r="A4377" s="12">
        <v>4373</v>
      </c>
      <c r="B4377" s="24" t="s">
        <v>31941</v>
      </c>
      <c r="C4377" s="24" t="s">
        <v>35193</v>
      </c>
      <c r="D4377" s="24">
        <v>10.92</v>
      </c>
      <c r="E4377" s="53">
        <v>4.84</v>
      </c>
      <c r="F4377" s="12">
        <v>52.85</v>
      </c>
      <c r="G4377" s="12"/>
    </row>
    <row r="4378" customHeight="1" spans="1:7">
      <c r="A4378" s="12">
        <v>4374</v>
      </c>
      <c r="B4378" s="24" t="s">
        <v>14457</v>
      </c>
      <c r="C4378" s="24" t="s">
        <v>35193</v>
      </c>
      <c r="D4378" s="24">
        <v>11.3</v>
      </c>
      <c r="E4378" s="53">
        <v>4.84</v>
      </c>
      <c r="F4378" s="12">
        <v>54.69</v>
      </c>
      <c r="G4378" s="12"/>
    </row>
    <row r="4379" customHeight="1" spans="1:7">
      <c r="A4379" s="12">
        <v>4375</v>
      </c>
      <c r="B4379" s="24" t="s">
        <v>35194</v>
      </c>
      <c r="C4379" s="24" t="s">
        <v>35193</v>
      </c>
      <c r="D4379" s="24">
        <v>22.91</v>
      </c>
      <c r="E4379" s="53">
        <v>4.84</v>
      </c>
      <c r="F4379" s="12">
        <v>110.88</v>
      </c>
      <c r="G4379" s="12"/>
    </row>
    <row r="4380" customHeight="1" spans="1:7">
      <c r="A4380" s="12">
        <v>4376</v>
      </c>
      <c r="B4380" s="24" t="s">
        <v>3638</v>
      </c>
      <c r="C4380" s="24" t="s">
        <v>35193</v>
      </c>
      <c r="D4380" s="24">
        <v>14.13</v>
      </c>
      <c r="E4380" s="53">
        <v>4.84</v>
      </c>
      <c r="F4380" s="12">
        <v>68.39</v>
      </c>
      <c r="G4380" s="12"/>
    </row>
    <row r="4381" customHeight="1" spans="1:7">
      <c r="A4381" s="12">
        <v>4377</v>
      </c>
      <c r="B4381" s="24" t="s">
        <v>35195</v>
      </c>
      <c r="C4381" s="24" t="s">
        <v>35193</v>
      </c>
      <c r="D4381" s="24">
        <v>13.88</v>
      </c>
      <c r="E4381" s="53">
        <v>4.84</v>
      </c>
      <c r="F4381" s="12">
        <v>67.18</v>
      </c>
      <c r="G4381" s="12"/>
    </row>
    <row r="4382" customHeight="1" spans="1:7">
      <c r="A4382" s="12">
        <v>4378</v>
      </c>
      <c r="B4382" s="24" t="s">
        <v>15824</v>
      </c>
      <c r="C4382" s="24" t="s">
        <v>35193</v>
      </c>
      <c r="D4382" s="24">
        <v>4.53</v>
      </c>
      <c r="E4382" s="53">
        <v>4.84</v>
      </c>
      <c r="F4382" s="12">
        <v>21.93</v>
      </c>
      <c r="G4382" s="12"/>
    </row>
    <row r="4383" customHeight="1" spans="1:7">
      <c r="A4383" s="12">
        <v>4379</v>
      </c>
      <c r="B4383" s="24" t="s">
        <v>3281</v>
      </c>
      <c r="C4383" s="24" t="s">
        <v>35193</v>
      </c>
      <c r="D4383" s="24">
        <v>3.56</v>
      </c>
      <c r="E4383" s="53">
        <v>4.84</v>
      </c>
      <c r="F4383" s="12">
        <v>17.23</v>
      </c>
      <c r="G4383" s="12"/>
    </row>
    <row r="4384" customHeight="1" spans="1:7">
      <c r="A4384" s="12">
        <v>4380</v>
      </c>
      <c r="B4384" s="24" t="s">
        <v>5123</v>
      </c>
      <c r="C4384" s="24" t="s">
        <v>35193</v>
      </c>
      <c r="D4384" s="24">
        <v>5.79</v>
      </c>
      <c r="E4384" s="53">
        <v>4.84</v>
      </c>
      <c r="F4384" s="12">
        <v>28.02</v>
      </c>
      <c r="G4384" s="12"/>
    </row>
    <row r="4385" customHeight="1" spans="1:7">
      <c r="A4385" s="12">
        <v>4381</v>
      </c>
      <c r="B4385" s="24" t="s">
        <v>16092</v>
      </c>
      <c r="C4385" s="24" t="s">
        <v>35193</v>
      </c>
      <c r="D4385" s="24">
        <v>6.11</v>
      </c>
      <c r="E4385" s="53">
        <v>4.84</v>
      </c>
      <c r="F4385" s="12">
        <v>29.57</v>
      </c>
      <c r="G4385" s="12"/>
    </row>
    <row r="4386" customHeight="1" spans="1:7">
      <c r="A4386" s="12">
        <v>4382</v>
      </c>
      <c r="B4386" s="24" t="s">
        <v>35196</v>
      </c>
      <c r="C4386" s="24" t="s">
        <v>35193</v>
      </c>
      <c r="D4386" s="24">
        <v>3.28</v>
      </c>
      <c r="E4386" s="53">
        <v>4.84</v>
      </c>
      <c r="F4386" s="12">
        <v>15.88</v>
      </c>
      <c r="G4386" s="12"/>
    </row>
    <row r="4387" customHeight="1" spans="1:7">
      <c r="A4387" s="12">
        <v>4383</v>
      </c>
      <c r="B4387" s="24" t="s">
        <v>13854</v>
      </c>
      <c r="C4387" s="24" t="s">
        <v>35193</v>
      </c>
      <c r="D4387" s="24">
        <v>1.73</v>
      </c>
      <c r="E4387" s="53">
        <v>4.84</v>
      </c>
      <c r="F4387" s="12">
        <v>8.37</v>
      </c>
      <c r="G4387" s="12"/>
    </row>
    <row r="4388" customHeight="1" spans="1:7">
      <c r="A4388" s="12">
        <v>4384</v>
      </c>
      <c r="B4388" s="24" t="s">
        <v>3521</v>
      </c>
      <c r="C4388" s="24" t="s">
        <v>35193</v>
      </c>
      <c r="D4388" s="24">
        <v>6.81</v>
      </c>
      <c r="E4388" s="53">
        <v>4.84</v>
      </c>
      <c r="F4388" s="12">
        <v>32.96</v>
      </c>
      <c r="G4388" s="12"/>
    </row>
    <row r="4389" customHeight="1" spans="1:7">
      <c r="A4389" s="12">
        <v>4385</v>
      </c>
      <c r="B4389" s="24" t="s">
        <v>35197</v>
      </c>
      <c r="C4389" s="24" t="s">
        <v>35193</v>
      </c>
      <c r="D4389" s="24">
        <v>5.86</v>
      </c>
      <c r="E4389" s="53">
        <v>4.84</v>
      </c>
      <c r="F4389" s="12">
        <v>28.36</v>
      </c>
      <c r="G4389" s="12"/>
    </row>
    <row r="4390" customHeight="1" spans="1:7">
      <c r="A4390" s="12">
        <v>4386</v>
      </c>
      <c r="B4390" s="24" t="s">
        <v>3466</v>
      </c>
      <c r="C4390" s="24" t="s">
        <v>35193</v>
      </c>
      <c r="D4390" s="24">
        <v>2.69</v>
      </c>
      <c r="E4390" s="53">
        <v>4.84</v>
      </c>
      <c r="F4390" s="12">
        <v>13.02</v>
      </c>
      <c r="G4390" s="12"/>
    </row>
    <row r="4391" customHeight="1" spans="1:7">
      <c r="A4391" s="12">
        <v>4387</v>
      </c>
      <c r="B4391" s="24" t="s">
        <v>29247</v>
      </c>
      <c r="C4391" s="24" t="s">
        <v>35193</v>
      </c>
      <c r="D4391" s="24">
        <v>2.82</v>
      </c>
      <c r="E4391" s="53">
        <v>4.84</v>
      </c>
      <c r="F4391" s="12">
        <v>13.65</v>
      </c>
      <c r="G4391" s="12"/>
    </row>
    <row r="4392" customHeight="1" spans="1:7">
      <c r="A4392" s="12">
        <v>4388</v>
      </c>
      <c r="B4392" s="24" t="s">
        <v>3748</v>
      </c>
      <c r="C4392" s="24" t="s">
        <v>35193</v>
      </c>
      <c r="D4392" s="24">
        <v>2.57</v>
      </c>
      <c r="E4392" s="53">
        <v>4.84</v>
      </c>
      <c r="F4392" s="12">
        <v>12.44</v>
      </c>
      <c r="G4392" s="12"/>
    </row>
    <row r="4393" customHeight="1" spans="1:7">
      <c r="A4393" s="12">
        <v>4389</v>
      </c>
      <c r="B4393" s="24" t="s">
        <v>3403</v>
      </c>
      <c r="C4393" s="24" t="s">
        <v>35193</v>
      </c>
      <c r="D4393" s="24">
        <v>9.02</v>
      </c>
      <c r="E4393" s="53">
        <v>4.84</v>
      </c>
      <c r="F4393" s="12">
        <v>43.66</v>
      </c>
      <c r="G4393" s="12"/>
    </row>
    <row r="4394" customHeight="1" spans="1:7">
      <c r="A4394" s="12">
        <v>4390</v>
      </c>
      <c r="B4394" s="24" t="s">
        <v>16092</v>
      </c>
      <c r="C4394" s="24" t="s">
        <v>35193</v>
      </c>
      <c r="D4394" s="28">
        <v>13.4</v>
      </c>
      <c r="E4394" s="53">
        <v>4.84</v>
      </c>
      <c r="F4394" s="12">
        <v>64.86</v>
      </c>
      <c r="G4394" s="12"/>
    </row>
    <row r="4395" customHeight="1" spans="1:7">
      <c r="A4395" s="12">
        <v>4391</v>
      </c>
      <c r="B4395" s="24" t="s">
        <v>34451</v>
      </c>
      <c r="C4395" s="24" t="s">
        <v>35193</v>
      </c>
      <c r="D4395" s="24">
        <v>17.58</v>
      </c>
      <c r="E4395" s="53">
        <v>4.84</v>
      </c>
      <c r="F4395" s="12">
        <v>85.09</v>
      </c>
      <c r="G4395" s="12"/>
    </row>
    <row r="4396" customHeight="1" spans="1:7">
      <c r="A4396" s="12">
        <v>4392</v>
      </c>
      <c r="B4396" s="24" t="s">
        <v>3478</v>
      </c>
      <c r="C4396" s="24" t="s">
        <v>35193</v>
      </c>
      <c r="D4396" s="24">
        <v>21.13</v>
      </c>
      <c r="E4396" s="53">
        <v>4.84</v>
      </c>
      <c r="F4396" s="12">
        <v>102.27</v>
      </c>
      <c r="G4396" s="12"/>
    </row>
    <row r="4397" customHeight="1" spans="1:7">
      <c r="A4397" s="12">
        <v>4393</v>
      </c>
      <c r="B4397" s="24" t="s">
        <v>35198</v>
      </c>
      <c r="C4397" s="24" t="s">
        <v>35193</v>
      </c>
      <c r="D4397" s="24">
        <v>5.34</v>
      </c>
      <c r="E4397" s="53">
        <v>4.84</v>
      </c>
      <c r="F4397" s="12">
        <v>25.85</v>
      </c>
      <c r="G4397" s="12"/>
    </row>
    <row r="4398" customHeight="1" spans="1:7">
      <c r="A4398" s="12">
        <v>4394</v>
      </c>
      <c r="B4398" s="24" t="s">
        <v>3510</v>
      </c>
      <c r="C4398" s="24" t="s">
        <v>35193</v>
      </c>
      <c r="D4398" s="24">
        <v>4.96</v>
      </c>
      <c r="E4398" s="53">
        <v>4.84</v>
      </c>
      <c r="F4398" s="12">
        <v>24.01</v>
      </c>
      <c r="G4398" s="12"/>
    </row>
    <row r="4399" customHeight="1" spans="1:7">
      <c r="A4399" s="12">
        <v>4395</v>
      </c>
      <c r="B4399" s="24" t="s">
        <v>3305</v>
      </c>
      <c r="C4399" s="24" t="s">
        <v>35193</v>
      </c>
      <c r="D4399" s="24">
        <v>3.39</v>
      </c>
      <c r="E4399" s="53">
        <v>4.84</v>
      </c>
      <c r="F4399" s="12">
        <v>16.41</v>
      </c>
      <c r="G4399" s="12"/>
    </row>
    <row r="4400" customHeight="1" spans="1:7">
      <c r="A4400" s="12">
        <v>4396</v>
      </c>
      <c r="B4400" s="24" t="s">
        <v>3707</v>
      </c>
      <c r="C4400" s="24" t="s">
        <v>35193</v>
      </c>
      <c r="D4400" s="24">
        <v>3.32</v>
      </c>
      <c r="E4400" s="53">
        <v>4.84</v>
      </c>
      <c r="F4400" s="12">
        <v>16.07</v>
      </c>
      <c r="G4400" s="12"/>
    </row>
    <row r="4401" customHeight="1" spans="1:7">
      <c r="A4401" s="12">
        <v>4397</v>
      </c>
      <c r="B4401" s="24" t="s">
        <v>116</v>
      </c>
      <c r="C4401" s="24" t="s">
        <v>35193</v>
      </c>
      <c r="D4401" s="24">
        <v>2.69</v>
      </c>
      <c r="E4401" s="53">
        <v>4.84</v>
      </c>
      <c r="F4401" s="12">
        <v>13.02</v>
      </c>
      <c r="G4401" s="12"/>
    </row>
    <row r="4402" customHeight="1" spans="1:7">
      <c r="A4402" s="12">
        <v>4398</v>
      </c>
      <c r="B4402" s="24" t="s">
        <v>35199</v>
      </c>
      <c r="C4402" s="24" t="s">
        <v>35193</v>
      </c>
      <c r="D4402" s="24">
        <v>4.42</v>
      </c>
      <c r="E4402" s="53">
        <v>4.84</v>
      </c>
      <c r="F4402" s="12">
        <v>21.39</v>
      </c>
      <c r="G4402" s="12"/>
    </row>
    <row r="4403" customHeight="1" spans="1:7">
      <c r="A4403" s="12">
        <v>4399</v>
      </c>
      <c r="B4403" s="24" t="s">
        <v>2455</v>
      </c>
      <c r="C4403" s="24" t="s">
        <v>35193</v>
      </c>
      <c r="D4403" s="24">
        <v>4.69</v>
      </c>
      <c r="E4403" s="53">
        <v>4.84</v>
      </c>
      <c r="F4403" s="12">
        <v>22.7</v>
      </c>
      <c r="G4403" s="12"/>
    </row>
    <row r="4404" customHeight="1" spans="1:7">
      <c r="A4404" s="12">
        <v>4400</v>
      </c>
      <c r="B4404" s="24" t="s">
        <v>3811</v>
      </c>
      <c r="C4404" s="24" t="s">
        <v>35193</v>
      </c>
      <c r="D4404" s="24">
        <v>4.21</v>
      </c>
      <c r="E4404" s="53">
        <v>4.84</v>
      </c>
      <c r="F4404" s="12">
        <v>20.38</v>
      </c>
      <c r="G4404" s="12"/>
    </row>
    <row r="4405" customHeight="1" spans="1:7">
      <c r="A4405" s="12">
        <v>4401</v>
      </c>
      <c r="B4405" s="24" t="s">
        <v>35200</v>
      </c>
      <c r="C4405" s="24" t="s">
        <v>35193</v>
      </c>
      <c r="D4405" s="24">
        <v>14.1</v>
      </c>
      <c r="E4405" s="53">
        <v>4.84</v>
      </c>
      <c r="F4405" s="12">
        <v>68.24</v>
      </c>
      <c r="G4405" s="12"/>
    </row>
    <row r="4406" customHeight="1" spans="1:7">
      <c r="A4406" s="12">
        <v>4402</v>
      </c>
      <c r="B4406" s="24" t="s">
        <v>3336</v>
      </c>
      <c r="C4406" s="24" t="s">
        <v>35193</v>
      </c>
      <c r="D4406" s="24">
        <v>33.72</v>
      </c>
      <c r="E4406" s="53">
        <v>4.84</v>
      </c>
      <c r="F4406" s="12">
        <v>163.2</v>
      </c>
      <c r="G4406" s="12"/>
    </row>
    <row r="4407" customHeight="1" spans="1:7">
      <c r="A4407" s="12">
        <v>4403</v>
      </c>
      <c r="B4407" s="24" t="s">
        <v>35201</v>
      </c>
      <c r="C4407" s="24" t="s">
        <v>35193</v>
      </c>
      <c r="D4407" s="24">
        <v>4.76</v>
      </c>
      <c r="E4407" s="53">
        <v>4.84</v>
      </c>
      <c r="F4407" s="12">
        <v>23.04</v>
      </c>
      <c r="G4407" s="12"/>
    </row>
    <row r="4408" customHeight="1" spans="1:7">
      <c r="A4408" s="12">
        <v>4404</v>
      </c>
      <c r="B4408" s="24" t="s">
        <v>3303</v>
      </c>
      <c r="C4408" s="24" t="s">
        <v>35193</v>
      </c>
      <c r="D4408" s="24">
        <v>7.8</v>
      </c>
      <c r="E4408" s="53">
        <v>4.84</v>
      </c>
      <c r="F4408" s="12">
        <v>37.75</v>
      </c>
      <c r="G4408" s="12"/>
    </row>
    <row r="4409" customHeight="1" spans="1:7">
      <c r="A4409" s="12">
        <v>4405</v>
      </c>
      <c r="B4409" s="24" t="s">
        <v>35202</v>
      </c>
      <c r="C4409" s="24" t="s">
        <v>35193</v>
      </c>
      <c r="D4409" s="24">
        <v>11.59</v>
      </c>
      <c r="E4409" s="53">
        <v>4.84</v>
      </c>
      <c r="F4409" s="12">
        <v>56.1</v>
      </c>
      <c r="G4409" s="12"/>
    </row>
    <row r="4410" customHeight="1" spans="1:7">
      <c r="A4410" s="12">
        <v>4406</v>
      </c>
      <c r="B4410" s="24" t="s">
        <v>27705</v>
      </c>
      <c r="C4410" s="24" t="s">
        <v>35193</v>
      </c>
      <c r="D4410" s="24">
        <v>3.65</v>
      </c>
      <c r="E4410" s="53">
        <v>4.84</v>
      </c>
      <c r="F4410" s="12">
        <v>17.67</v>
      </c>
      <c r="G4410" s="12"/>
    </row>
    <row r="4411" customHeight="1" spans="1:7">
      <c r="A4411" s="12">
        <v>4407</v>
      </c>
      <c r="B4411" s="24" t="s">
        <v>4344</v>
      </c>
      <c r="C4411" s="24" t="s">
        <v>35193</v>
      </c>
      <c r="D4411" s="24">
        <v>38.34</v>
      </c>
      <c r="E4411" s="53">
        <v>4.84</v>
      </c>
      <c r="F4411" s="12">
        <v>185.57</v>
      </c>
      <c r="G4411" s="12"/>
    </row>
    <row r="4412" customHeight="1" spans="1:7">
      <c r="A4412" s="12">
        <v>4408</v>
      </c>
      <c r="B4412" s="24" t="s">
        <v>28668</v>
      </c>
      <c r="C4412" s="24" t="s">
        <v>35193</v>
      </c>
      <c r="D4412" s="24">
        <v>7.98</v>
      </c>
      <c r="E4412" s="53">
        <v>4.84</v>
      </c>
      <c r="F4412" s="12">
        <v>38.62</v>
      </c>
      <c r="G4412" s="12"/>
    </row>
    <row r="4413" customHeight="1" spans="1:7">
      <c r="A4413" s="12">
        <v>4409</v>
      </c>
      <c r="B4413" s="24" t="s">
        <v>28042</v>
      </c>
      <c r="C4413" s="24" t="s">
        <v>35193</v>
      </c>
      <c r="D4413" s="24">
        <v>9.48</v>
      </c>
      <c r="E4413" s="53">
        <v>4.84</v>
      </c>
      <c r="F4413" s="12">
        <v>45.88</v>
      </c>
      <c r="G4413" s="12"/>
    </row>
    <row r="4414" customHeight="1" spans="1:7">
      <c r="A4414" s="12">
        <v>4410</v>
      </c>
      <c r="B4414" s="24" t="s">
        <v>28131</v>
      </c>
      <c r="C4414" s="24" t="s">
        <v>35193</v>
      </c>
      <c r="D4414" s="24">
        <v>4.4</v>
      </c>
      <c r="E4414" s="53">
        <v>4.84</v>
      </c>
      <c r="F4414" s="12">
        <v>21.3</v>
      </c>
      <c r="G4414" s="12"/>
    </row>
    <row r="4415" customHeight="1" spans="1:7">
      <c r="A4415" s="12">
        <v>4411</v>
      </c>
      <c r="B4415" s="24" t="s">
        <v>35203</v>
      </c>
      <c r="C4415" s="24" t="s">
        <v>35193</v>
      </c>
      <c r="D4415" s="24">
        <v>2.04</v>
      </c>
      <c r="E4415" s="53">
        <v>4.84</v>
      </c>
      <c r="F4415" s="12">
        <v>9.87</v>
      </c>
      <c r="G4415" s="12"/>
    </row>
    <row r="4416" customHeight="1" spans="1:7">
      <c r="A4416" s="12">
        <v>4412</v>
      </c>
      <c r="B4416" s="24" t="s">
        <v>5571</v>
      </c>
      <c r="C4416" s="24" t="s">
        <v>35193</v>
      </c>
      <c r="D4416" s="24">
        <v>5.14</v>
      </c>
      <c r="E4416" s="53">
        <v>4.84</v>
      </c>
      <c r="F4416" s="12">
        <v>24.88</v>
      </c>
      <c r="G4416" s="12"/>
    </row>
    <row r="4417" customHeight="1" spans="1:7">
      <c r="A4417" s="12">
        <v>4413</v>
      </c>
      <c r="B4417" s="24" t="s">
        <v>3349</v>
      </c>
      <c r="C4417" s="24" t="s">
        <v>34638</v>
      </c>
      <c r="D4417" s="24">
        <v>36.36</v>
      </c>
      <c r="E4417" s="53">
        <v>4.84</v>
      </c>
      <c r="F4417" s="12">
        <v>175.98</v>
      </c>
      <c r="G4417" s="12"/>
    </row>
    <row r="4418" customHeight="1" spans="1:7">
      <c r="A4418" s="12">
        <v>4414</v>
      </c>
      <c r="B4418" s="24" t="s">
        <v>23292</v>
      </c>
      <c r="C4418" s="24" t="s">
        <v>34638</v>
      </c>
      <c r="D4418" s="24">
        <v>6.5</v>
      </c>
      <c r="E4418" s="53">
        <v>4.84</v>
      </c>
      <c r="F4418" s="12">
        <v>31.46</v>
      </c>
      <c r="G4418" s="12"/>
    </row>
    <row r="4419" customHeight="1" spans="1:7">
      <c r="A4419" s="12">
        <v>4415</v>
      </c>
      <c r="B4419" s="24" t="s">
        <v>3582</v>
      </c>
      <c r="C4419" s="24" t="s">
        <v>34638</v>
      </c>
      <c r="D4419" s="24">
        <v>9.99</v>
      </c>
      <c r="E4419" s="53">
        <v>4.84</v>
      </c>
      <c r="F4419" s="12">
        <v>48.35</v>
      </c>
      <c r="G4419" s="12"/>
    </row>
    <row r="4420" customHeight="1" spans="1:7">
      <c r="A4420" s="12">
        <v>4416</v>
      </c>
      <c r="B4420" s="24" t="s">
        <v>3335</v>
      </c>
      <c r="C4420" s="24" t="s">
        <v>34638</v>
      </c>
      <c r="D4420" s="24">
        <v>13.59</v>
      </c>
      <c r="E4420" s="53">
        <v>4.84</v>
      </c>
      <c r="F4420" s="12">
        <v>65.78</v>
      </c>
      <c r="G4420" s="12"/>
    </row>
    <row r="4421" customHeight="1" spans="1:7">
      <c r="A4421" s="12">
        <v>4417</v>
      </c>
      <c r="B4421" s="24" t="s">
        <v>16092</v>
      </c>
      <c r="C4421" s="24" t="s">
        <v>34638</v>
      </c>
      <c r="D4421" s="24">
        <v>6.54</v>
      </c>
      <c r="E4421" s="53">
        <v>4.84</v>
      </c>
      <c r="F4421" s="12">
        <v>31.65</v>
      </c>
      <c r="G4421" s="12"/>
    </row>
    <row r="4422" customHeight="1" spans="1:7">
      <c r="A4422" s="12">
        <v>4418</v>
      </c>
      <c r="B4422" s="24" t="s">
        <v>3521</v>
      </c>
      <c r="C4422" s="24" t="s">
        <v>34638</v>
      </c>
      <c r="D4422" s="24">
        <v>10.39</v>
      </c>
      <c r="E4422" s="53">
        <v>4.84</v>
      </c>
      <c r="F4422" s="12">
        <v>50.29</v>
      </c>
      <c r="G4422" s="12"/>
    </row>
    <row r="4423" customHeight="1" spans="1:7">
      <c r="A4423" s="12">
        <v>4419</v>
      </c>
      <c r="B4423" s="24" t="s">
        <v>2256</v>
      </c>
      <c r="C4423" s="24" t="s">
        <v>34638</v>
      </c>
      <c r="D4423" s="24">
        <v>9.76</v>
      </c>
      <c r="E4423" s="53">
        <v>4.84</v>
      </c>
      <c r="F4423" s="12">
        <v>47.24</v>
      </c>
      <c r="G4423" s="12"/>
    </row>
    <row r="4424" customHeight="1" spans="1:7">
      <c r="A4424" s="12">
        <v>4420</v>
      </c>
      <c r="B4424" s="24" t="s">
        <v>6208</v>
      </c>
      <c r="C4424" s="24" t="s">
        <v>34638</v>
      </c>
      <c r="D4424" s="24">
        <v>12.32</v>
      </c>
      <c r="E4424" s="53">
        <v>4.84</v>
      </c>
      <c r="F4424" s="12">
        <v>59.63</v>
      </c>
      <c r="G4424" s="12"/>
    </row>
    <row r="4425" customHeight="1" spans="1:7">
      <c r="A4425" s="12">
        <v>4421</v>
      </c>
      <c r="B4425" s="24" t="s">
        <v>3357</v>
      </c>
      <c r="C4425" s="24" t="s">
        <v>34638</v>
      </c>
      <c r="D4425" s="24">
        <v>14.92</v>
      </c>
      <c r="E4425" s="53">
        <v>4.84</v>
      </c>
      <c r="F4425" s="12">
        <v>72.21</v>
      </c>
      <c r="G4425" s="12"/>
    </row>
    <row r="4426" customHeight="1" spans="1:7">
      <c r="A4426" s="12">
        <v>4422</v>
      </c>
      <c r="B4426" s="24" t="s">
        <v>3683</v>
      </c>
      <c r="C4426" s="24" t="s">
        <v>34638</v>
      </c>
      <c r="D4426" s="24">
        <v>8.5</v>
      </c>
      <c r="E4426" s="53">
        <v>4.84</v>
      </c>
      <c r="F4426" s="12">
        <v>41.14</v>
      </c>
      <c r="G4426" s="12"/>
    </row>
    <row r="4427" customHeight="1" spans="1:7">
      <c r="A4427" s="12">
        <v>4423</v>
      </c>
      <c r="B4427" s="24" t="s">
        <v>3281</v>
      </c>
      <c r="C4427" s="24" t="s">
        <v>34638</v>
      </c>
      <c r="D4427" s="24">
        <v>3.04</v>
      </c>
      <c r="E4427" s="53">
        <v>4.84</v>
      </c>
      <c r="F4427" s="12">
        <v>14.71</v>
      </c>
      <c r="G4427" s="12"/>
    </row>
    <row r="4428" customHeight="1" spans="1:7">
      <c r="A4428" s="12">
        <v>4424</v>
      </c>
      <c r="B4428" s="24" t="s">
        <v>14919</v>
      </c>
      <c r="C4428" s="24" t="s">
        <v>34638</v>
      </c>
      <c r="D4428" s="24">
        <v>32.88</v>
      </c>
      <c r="E4428" s="53">
        <v>4.84</v>
      </c>
      <c r="F4428" s="12">
        <v>159.14</v>
      </c>
      <c r="G4428" s="12"/>
    </row>
    <row r="4429" customHeight="1" spans="1:7">
      <c r="A4429" s="12">
        <v>4425</v>
      </c>
      <c r="B4429" s="24" t="s">
        <v>35204</v>
      </c>
      <c r="C4429" s="24" t="s">
        <v>34638</v>
      </c>
      <c r="D4429" s="24">
        <v>12.3</v>
      </c>
      <c r="E4429" s="53">
        <v>4.84</v>
      </c>
      <c r="F4429" s="12">
        <v>59.53</v>
      </c>
      <c r="G4429" s="12"/>
    </row>
    <row r="4430" customHeight="1" spans="1:7">
      <c r="A4430" s="12">
        <v>4426</v>
      </c>
      <c r="B4430" s="24" t="s">
        <v>35205</v>
      </c>
      <c r="C4430" s="24" t="s">
        <v>34638</v>
      </c>
      <c r="D4430" s="24">
        <v>17.08</v>
      </c>
      <c r="E4430" s="53">
        <v>4.84</v>
      </c>
      <c r="F4430" s="12">
        <v>82.67</v>
      </c>
      <c r="G4430" s="12"/>
    </row>
    <row r="4431" customHeight="1" spans="1:7">
      <c r="A4431" s="12">
        <v>4427</v>
      </c>
      <c r="B4431" s="24" t="s">
        <v>16092</v>
      </c>
      <c r="C4431" s="24" t="s">
        <v>34638</v>
      </c>
      <c r="D4431" s="24">
        <v>1.74</v>
      </c>
      <c r="E4431" s="53">
        <v>4.84</v>
      </c>
      <c r="F4431" s="12">
        <v>8.42</v>
      </c>
      <c r="G4431" s="12"/>
    </row>
    <row r="4432" customHeight="1" spans="1:7">
      <c r="A4432" s="12">
        <v>4428</v>
      </c>
      <c r="B4432" s="24" t="s">
        <v>3412</v>
      </c>
      <c r="C4432" s="24" t="s">
        <v>34638</v>
      </c>
      <c r="D4432" s="24">
        <v>2.19</v>
      </c>
      <c r="E4432" s="53">
        <v>4.84</v>
      </c>
      <c r="F4432" s="12">
        <v>10.6</v>
      </c>
      <c r="G4432" s="12"/>
    </row>
    <row r="4433" customHeight="1" spans="1:7">
      <c r="A4433" s="12">
        <v>4429</v>
      </c>
      <c r="B4433" s="24" t="s">
        <v>35206</v>
      </c>
      <c r="C4433" s="24" t="s">
        <v>34638</v>
      </c>
      <c r="D4433" s="24">
        <v>6.39</v>
      </c>
      <c r="E4433" s="53">
        <v>4.84</v>
      </c>
      <c r="F4433" s="12">
        <v>30.93</v>
      </c>
      <c r="G4433" s="12"/>
    </row>
    <row r="4434" customHeight="1" spans="1:7">
      <c r="A4434" s="12">
        <v>4430</v>
      </c>
      <c r="B4434" s="24" t="s">
        <v>4248</v>
      </c>
      <c r="C4434" s="24" t="s">
        <v>34638</v>
      </c>
      <c r="D4434" s="24">
        <v>17.59</v>
      </c>
      <c r="E4434" s="53">
        <v>4.84</v>
      </c>
      <c r="F4434" s="12">
        <v>85.14</v>
      </c>
      <c r="G4434" s="12"/>
    </row>
    <row r="4435" customHeight="1" spans="1:7">
      <c r="A4435" s="12">
        <v>4431</v>
      </c>
      <c r="B4435" s="24" t="s">
        <v>35207</v>
      </c>
      <c r="C4435" s="24" t="s">
        <v>34638</v>
      </c>
      <c r="D4435" s="24">
        <v>2.09</v>
      </c>
      <c r="E4435" s="53">
        <v>4.84</v>
      </c>
      <c r="F4435" s="12">
        <v>10.12</v>
      </c>
      <c r="G4435" s="12"/>
    </row>
    <row r="4436" customHeight="1" spans="1:7">
      <c r="A4436" s="12">
        <v>4432</v>
      </c>
      <c r="B4436" s="24" t="s">
        <v>25288</v>
      </c>
      <c r="C4436" s="24" t="s">
        <v>34638</v>
      </c>
      <c r="D4436" s="24">
        <v>14.19</v>
      </c>
      <c r="E4436" s="53">
        <v>4.84</v>
      </c>
      <c r="F4436" s="12">
        <v>68.68</v>
      </c>
      <c r="G4436" s="12"/>
    </row>
    <row r="4437" customHeight="1" spans="1:7">
      <c r="A4437" s="12">
        <v>4433</v>
      </c>
      <c r="B4437" s="24" t="s">
        <v>3707</v>
      </c>
      <c r="C4437" s="24" t="s">
        <v>34638</v>
      </c>
      <c r="D4437" s="24">
        <v>5.37</v>
      </c>
      <c r="E4437" s="53">
        <v>4.84</v>
      </c>
      <c r="F4437" s="12">
        <v>25.99</v>
      </c>
      <c r="G4437" s="12"/>
    </row>
    <row r="4438" customHeight="1" spans="1:7">
      <c r="A4438" s="12">
        <v>4434</v>
      </c>
      <c r="B4438" s="24" t="s">
        <v>35208</v>
      </c>
      <c r="C4438" s="24" t="s">
        <v>34638</v>
      </c>
      <c r="D4438" s="24">
        <v>13.92</v>
      </c>
      <c r="E4438" s="53">
        <v>4.84</v>
      </c>
      <c r="F4438" s="12">
        <v>67.37</v>
      </c>
      <c r="G4438" s="12"/>
    </row>
    <row r="4439" customHeight="1" spans="1:7">
      <c r="A4439" s="12">
        <v>4435</v>
      </c>
      <c r="B4439" s="24" t="s">
        <v>4966</v>
      </c>
      <c r="C4439" s="24" t="s">
        <v>34638</v>
      </c>
      <c r="D4439" s="24">
        <v>5.81</v>
      </c>
      <c r="E4439" s="53">
        <v>4.84</v>
      </c>
      <c r="F4439" s="12">
        <v>28.12</v>
      </c>
      <c r="G4439" s="12"/>
    </row>
    <row r="4440" customHeight="1" spans="1:7">
      <c r="A4440" s="12">
        <v>4436</v>
      </c>
      <c r="B4440" s="24" t="s">
        <v>35209</v>
      </c>
      <c r="C4440" s="24" t="s">
        <v>34638</v>
      </c>
      <c r="D4440" s="24">
        <v>17.45</v>
      </c>
      <c r="E4440" s="53">
        <v>4.84</v>
      </c>
      <c r="F4440" s="12">
        <v>84.46</v>
      </c>
      <c r="G4440" s="12"/>
    </row>
    <row r="4441" customHeight="1" spans="1:7">
      <c r="A4441" s="12">
        <v>4437</v>
      </c>
      <c r="B4441" s="24" t="s">
        <v>35210</v>
      </c>
      <c r="C4441" s="24" t="s">
        <v>34638</v>
      </c>
      <c r="D4441" s="24">
        <v>45</v>
      </c>
      <c r="E4441" s="53">
        <v>4.84</v>
      </c>
      <c r="F4441" s="12">
        <v>217.8</v>
      </c>
      <c r="G4441" s="12"/>
    </row>
    <row r="4442" customHeight="1" spans="1:7">
      <c r="A4442" s="12">
        <v>4438</v>
      </c>
      <c r="B4442" s="24" t="s">
        <v>32631</v>
      </c>
      <c r="C4442" s="24" t="s">
        <v>34638</v>
      </c>
      <c r="D4442" s="24">
        <v>7.28</v>
      </c>
      <c r="E4442" s="53">
        <v>4.84</v>
      </c>
      <c r="F4442" s="12">
        <v>35.24</v>
      </c>
      <c r="G4442" s="12"/>
    </row>
    <row r="4443" customHeight="1" spans="1:7">
      <c r="A4443" s="12">
        <v>4439</v>
      </c>
      <c r="B4443" s="24" t="s">
        <v>3867</v>
      </c>
      <c r="C4443" s="24" t="s">
        <v>34638</v>
      </c>
      <c r="D4443" s="24">
        <v>21.41</v>
      </c>
      <c r="E4443" s="53">
        <v>4.84</v>
      </c>
      <c r="F4443" s="12">
        <v>103.62</v>
      </c>
      <c r="G4443" s="12"/>
    </row>
    <row r="4444" customHeight="1" spans="1:7">
      <c r="A4444" s="12">
        <v>4440</v>
      </c>
      <c r="B4444" s="24" t="s">
        <v>6962</v>
      </c>
      <c r="C4444" s="24" t="s">
        <v>34638</v>
      </c>
      <c r="D4444" s="24">
        <v>22.66</v>
      </c>
      <c r="E4444" s="53">
        <v>4.84</v>
      </c>
      <c r="F4444" s="12">
        <v>109.67</v>
      </c>
      <c r="G4444" s="12"/>
    </row>
    <row r="4445" customHeight="1" spans="1:7">
      <c r="A4445" s="12">
        <v>4441</v>
      </c>
      <c r="B4445" s="24" t="s">
        <v>16547</v>
      </c>
      <c r="C4445" s="24" t="s">
        <v>34638</v>
      </c>
      <c r="D4445" s="24">
        <v>5</v>
      </c>
      <c r="E4445" s="53">
        <v>4.84</v>
      </c>
      <c r="F4445" s="12">
        <v>24.2</v>
      </c>
      <c r="G4445" s="12"/>
    </row>
    <row r="4446" customHeight="1" spans="1:7">
      <c r="A4446" s="12">
        <v>4442</v>
      </c>
      <c r="B4446" s="24" t="s">
        <v>28032</v>
      </c>
      <c r="C4446" s="24" t="s">
        <v>34638</v>
      </c>
      <c r="D4446" s="24">
        <v>7.91</v>
      </c>
      <c r="E4446" s="53">
        <v>4.84</v>
      </c>
      <c r="F4446" s="12">
        <v>38.28</v>
      </c>
      <c r="G4446" s="12"/>
    </row>
    <row r="4447" customHeight="1" spans="1:7">
      <c r="A4447" s="12">
        <v>4443</v>
      </c>
      <c r="B4447" s="24" t="s">
        <v>6201</v>
      </c>
      <c r="C4447" s="24" t="s">
        <v>34638</v>
      </c>
      <c r="D4447" s="24">
        <v>2.8</v>
      </c>
      <c r="E4447" s="53">
        <v>4.84</v>
      </c>
      <c r="F4447" s="12">
        <v>13.55</v>
      </c>
      <c r="G4447" s="12"/>
    </row>
    <row r="4448" customHeight="1" spans="1:7">
      <c r="A4448" s="12">
        <v>4444</v>
      </c>
      <c r="B4448" s="24" t="s">
        <v>6035</v>
      </c>
      <c r="C4448" s="24" t="s">
        <v>34638</v>
      </c>
      <c r="D4448" s="24">
        <v>9.95</v>
      </c>
      <c r="E4448" s="53">
        <v>4.84</v>
      </c>
      <c r="F4448" s="12">
        <v>48.16</v>
      </c>
      <c r="G4448" s="12"/>
    </row>
    <row r="4449" customHeight="1" spans="1:7">
      <c r="A4449" s="12">
        <v>4445</v>
      </c>
      <c r="B4449" s="24" t="s">
        <v>5997</v>
      </c>
      <c r="C4449" s="24" t="s">
        <v>34638</v>
      </c>
      <c r="D4449" s="24">
        <v>5.87</v>
      </c>
      <c r="E4449" s="53">
        <v>4.84</v>
      </c>
      <c r="F4449" s="12">
        <v>28.41</v>
      </c>
      <c r="G4449" s="12"/>
    </row>
    <row r="4450" customHeight="1" spans="1:7">
      <c r="A4450" s="12">
        <v>4446</v>
      </c>
      <c r="B4450" s="24" t="s">
        <v>6535</v>
      </c>
      <c r="C4450" s="24" t="s">
        <v>34638</v>
      </c>
      <c r="D4450" s="24">
        <v>18.07</v>
      </c>
      <c r="E4450" s="53">
        <v>4.84</v>
      </c>
      <c r="F4450" s="12">
        <v>87.46</v>
      </c>
      <c r="G4450" s="12"/>
    </row>
    <row r="4451" customHeight="1" spans="1:7">
      <c r="A4451" s="12">
        <v>4447</v>
      </c>
      <c r="B4451" s="24" t="s">
        <v>32395</v>
      </c>
      <c r="C4451" s="24" t="s">
        <v>34638</v>
      </c>
      <c r="D4451" s="24">
        <v>11.89</v>
      </c>
      <c r="E4451" s="53">
        <v>4.84</v>
      </c>
      <c r="F4451" s="12">
        <v>57.55</v>
      </c>
      <c r="G4451" s="12"/>
    </row>
    <row r="4452" customHeight="1" spans="1:7">
      <c r="A4452" s="12">
        <v>4448</v>
      </c>
      <c r="B4452" s="24" t="s">
        <v>3411</v>
      </c>
      <c r="C4452" s="24" t="s">
        <v>34638</v>
      </c>
      <c r="D4452" s="24">
        <v>6.72</v>
      </c>
      <c r="E4452" s="53">
        <v>4.84</v>
      </c>
      <c r="F4452" s="12">
        <v>32.52</v>
      </c>
      <c r="G4452" s="12"/>
    </row>
    <row r="4453" customHeight="1" spans="1:7">
      <c r="A4453" s="12">
        <v>4449</v>
      </c>
      <c r="B4453" s="24" t="s">
        <v>35211</v>
      </c>
      <c r="C4453" s="24" t="s">
        <v>34638</v>
      </c>
      <c r="D4453" s="24">
        <v>5.01</v>
      </c>
      <c r="E4453" s="53">
        <v>4.84</v>
      </c>
      <c r="F4453" s="12">
        <v>24.25</v>
      </c>
      <c r="G4453" s="12"/>
    </row>
    <row r="4454" customHeight="1" spans="1:7">
      <c r="A4454" s="12">
        <v>4450</v>
      </c>
      <c r="B4454" s="24" t="s">
        <v>3305</v>
      </c>
      <c r="C4454" s="24" t="s">
        <v>34638</v>
      </c>
      <c r="D4454" s="24">
        <v>3.01</v>
      </c>
      <c r="E4454" s="53">
        <v>4.84</v>
      </c>
      <c r="F4454" s="12">
        <v>14.57</v>
      </c>
      <c r="G4454" s="12"/>
    </row>
    <row r="4455" customHeight="1" spans="1:7">
      <c r="A4455" s="12">
        <v>4451</v>
      </c>
      <c r="B4455" s="24" t="s">
        <v>5903</v>
      </c>
      <c r="C4455" s="24" t="s">
        <v>34638</v>
      </c>
      <c r="D4455" s="24">
        <v>15.8</v>
      </c>
      <c r="E4455" s="53">
        <v>4.84</v>
      </c>
      <c r="F4455" s="12">
        <v>76.47</v>
      </c>
      <c r="G4455" s="12"/>
    </row>
    <row r="4456" customHeight="1" spans="1:7">
      <c r="A4456" s="12">
        <v>4452</v>
      </c>
      <c r="B4456" s="24" t="s">
        <v>3674</v>
      </c>
      <c r="C4456" s="24" t="s">
        <v>34638</v>
      </c>
      <c r="D4456" s="24">
        <v>1.87</v>
      </c>
      <c r="E4456" s="53">
        <v>4.84</v>
      </c>
      <c r="F4456" s="12">
        <v>9.05</v>
      </c>
      <c r="G4456" s="12"/>
    </row>
    <row r="4457" customHeight="1" spans="1:7">
      <c r="A4457" s="12">
        <v>4453</v>
      </c>
      <c r="B4457" s="24" t="s">
        <v>3443</v>
      </c>
      <c r="C4457" s="24" t="s">
        <v>34638</v>
      </c>
      <c r="D4457" s="24">
        <v>3.87</v>
      </c>
      <c r="E4457" s="53">
        <v>4.84</v>
      </c>
      <c r="F4457" s="12">
        <v>18.73</v>
      </c>
      <c r="G4457" s="12"/>
    </row>
    <row r="4458" customHeight="1" spans="1:7">
      <c r="A4458" s="12">
        <v>4454</v>
      </c>
      <c r="B4458" s="24" t="s">
        <v>24547</v>
      </c>
      <c r="C4458" s="24" t="s">
        <v>34638</v>
      </c>
      <c r="D4458" s="24">
        <v>14.88</v>
      </c>
      <c r="E4458" s="53">
        <v>4.84</v>
      </c>
      <c r="F4458" s="12">
        <v>72.02</v>
      </c>
      <c r="G4458" s="12"/>
    </row>
    <row r="4459" customHeight="1" spans="1:7">
      <c r="A4459" s="12">
        <v>4455</v>
      </c>
      <c r="B4459" s="24" t="s">
        <v>3462</v>
      </c>
      <c r="C4459" s="24" t="s">
        <v>34638</v>
      </c>
      <c r="D4459" s="24">
        <v>25.45</v>
      </c>
      <c r="E4459" s="53">
        <v>4.84</v>
      </c>
      <c r="F4459" s="12">
        <v>123.18</v>
      </c>
      <c r="G4459" s="12"/>
    </row>
    <row r="4460" customHeight="1" spans="1:7">
      <c r="A4460" s="12">
        <v>4456</v>
      </c>
      <c r="B4460" s="24" t="s">
        <v>3281</v>
      </c>
      <c r="C4460" s="24" t="s">
        <v>34638</v>
      </c>
      <c r="D4460" s="24">
        <v>13.07</v>
      </c>
      <c r="E4460" s="53">
        <v>4.84</v>
      </c>
      <c r="F4460" s="12">
        <v>63.26</v>
      </c>
      <c r="G4460" s="12"/>
    </row>
    <row r="4461" customHeight="1" spans="1:7">
      <c r="A4461" s="12">
        <v>4457</v>
      </c>
      <c r="B4461" s="24" t="s">
        <v>3683</v>
      </c>
      <c r="C4461" s="24" t="s">
        <v>34638</v>
      </c>
      <c r="D4461" s="24">
        <v>9.39</v>
      </c>
      <c r="E4461" s="53">
        <v>4.84</v>
      </c>
      <c r="F4461" s="12">
        <v>45.45</v>
      </c>
      <c r="G4461" s="12"/>
    </row>
    <row r="4462" customHeight="1" spans="1:7">
      <c r="A4462" s="12">
        <v>4458</v>
      </c>
      <c r="B4462" s="24" t="s">
        <v>35212</v>
      </c>
      <c r="C4462" s="24" t="s">
        <v>34638</v>
      </c>
      <c r="D4462" s="24">
        <v>5.56</v>
      </c>
      <c r="E4462" s="53">
        <v>4.84</v>
      </c>
      <c r="F4462" s="12">
        <v>26.91</v>
      </c>
      <c r="G4462" s="12"/>
    </row>
    <row r="4463" customHeight="1" spans="1:7">
      <c r="A4463" s="12">
        <v>4459</v>
      </c>
      <c r="B4463" s="24" t="s">
        <v>9552</v>
      </c>
      <c r="C4463" s="24" t="s">
        <v>34638</v>
      </c>
      <c r="D4463" s="24">
        <v>8.5</v>
      </c>
      <c r="E4463" s="53">
        <v>4.84</v>
      </c>
      <c r="F4463" s="12">
        <v>41.14</v>
      </c>
      <c r="G4463" s="12"/>
    </row>
    <row r="4464" customHeight="1" spans="1:7">
      <c r="A4464" s="12">
        <v>4460</v>
      </c>
      <c r="B4464" s="24" t="s">
        <v>35213</v>
      </c>
      <c r="C4464" s="24" t="s">
        <v>34638</v>
      </c>
      <c r="D4464" s="24">
        <v>9.03</v>
      </c>
      <c r="E4464" s="53">
        <v>4.84</v>
      </c>
      <c r="F4464" s="12">
        <v>43.71</v>
      </c>
      <c r="G4464" s="12"/>
    </row>
    <row r="4465" customHeight="1" spans="1:7">
      <c r="A4465" s="12">
        <v>4461</v>
      </c>
      <c r="B4465" s="24" t="s">
        <v>20210</v>
      </c>
      <c r="C4465" s="24" t="s">
        <v>34638</v>
      </c>
      <c r="D4465" s="24">
        <v>6.83</v>
      </c>
      <c r="E4465" s="53">
        <v>4.84</v>
      </c>
      <c r="F4465" s="12">
        <v>33.06</v>
      </c>
      <c r="G4465" s="12"/>
    </row>
    <row r="4466" customHeight="1" spans="1:7">
      <c r="A4466" s="12">
        <v>4462</v>
      </c>
      <c r="B4466" s="24" t="s">
        <v>34875</v>
      </c>
      <c r="C4466" s="24" t="s">
        <v>34638</v>
      </c>
      <c r="D4466" s="24">
        <v>23.15</v>
      </c>
      <c r="E4466" s="53">
        <v>4.84</v>
      </c>
      <c r="F4466" s="12">
        <v>112.05</v>
      </c>
      <c r="G4466" s="12"/>
    </row>
    <row r="4467" customHeight="1" spans="1:7">
      <c r="A4467" s="12">
        <v>4463</v>
      </c>
      <c r="B4467" s="24" t="s">
        <v>5064</v>
      </c>
      <c r="C4467" s="24" t="s">
        <v>34638</v>
      </c>
      <c r="D4467" s="24">
        <v>13.25</v>
      </c>
      <c r="E4467" s="53">
        <v>4.84</v>
      </c>
      <c r="F4467" s="12">
        <v>64.13</v>
      </c>
      <c r="G4467" s="12"/>
    </row>
    <row r="4468" customHeight="1" spans="1:7">
      <c r="A4468" s="12">
        <v>4464</v>
      </c>
      <c r="B4468" s="24" t="s">
        <v>35214</v>
      </c>
      <c r="C4468" s="24" t="s">
        <v>34638</v>
      </c>
      <c r="D4468" s="24">
        <v>2.05</v>
      </c>
      <c r="E4468" s="53">
        <v>4.84</v>
      </c>
      <c r="F4468" s="12">
        <v>9.92</v>
      </c>
      <c r="G4468" s="12"/>
    </row>
    <row r="4469" customHeight="1" spans="1:7">
      <c r="A4469" s="12">
        <v>4465</v>
      </c>
      <c r="B4469" s="24" t="s">
        <v>35215</v>
      </c>
      <c r="C4469" s="24" t="s">
        <v>34638</v>
      </c>
      <c r="D4469" s="24">
        <v>6.31</v>
      </c>
      <c r="E4469" s="53">
        <v>4.84</v>
      </c>
      <c r="F4469" s="12">
        <v>30.54</v>
      </c>
      <c r="G4469" s="12"/>
    </row>
    <row r="4470" customHeight="1" spans="1:7">
      <c r="A4470" s="12">
        <v>4466</v>
      </c>
      <c r="B4470" s="24" t="s">
        <v>35216</v>
      </c>
      <c r="C4470" s="24" t="s">
        <v>34638</v>
      </c>
      <c r="D4470" s="24">
        <v>24.07</v>
      </c>
      <c r="E4470" s="53">
        <v>4.84</v>
      </c>
      <c r="F4470" s="12">
        <v>116.5</v>
      </c>
      <c r="G4470" s="12"/>
    </row>
    <row r="4471" customHeight="1" spans="1:7">
      <c r="A4471" s="12">
        <v>4467</v>
      </c>
      <c r="B4471" s="24" t="s">
        <v>3651</v>
      </c>
      <c r="C4471" s="24" t="s">
        <v>34638</v>
      </c>
      <c r="D4471" s="24">
        <v>9.31</v>
      </c>
      <c r="E4471" s="53">
        <v>4.84</v>
      </c>
      <c r="F4471" s="12">
        <v>45.06</v>
      </c>
      <c r="G4471" s="12"/>
    </row>
    <row r="4472" customHeight="1" spans="1:7">
      <c r="A4472" s="12">
        <v>4468</v>
      </c>
      <c r="B4472" s="24" t="s">
        <v>3351</v>
      </c>
      <c r="C4472" s="24" t="s">
        <v>34638</v>
      </c>
      <c r="D4472" s="24">
        <v>12.22</v>
      </c>
      <c r="E4472" s="53">
        <v>4.84</v>
      </c>
      <c r="F4472" s="12">
        <v>59.14</v>
      </c>
      <c r="G4472" s="12"/>
    </row>
    <row r="4473" customHeight="1" spans="1:7">
      <c r="A4473" s="12">
        <v>4469</v>
      </c>
      <c r="B4473" s="24" t="s">
        <v>5163</v>
      </c>
      <c r="C4473" s="24" t="s">
        <v>34638</v>
      </c>
      <c r="D4473" s="24">
        <v>1.8</v>
      </c>
      <c r="E4473" s="53">
        <v>4.84</v>
      </c>
      <c r="F4473" s="12">
        <v>8.71</v>
      </c>
      <c r="G4473" s="12"/>
    </row>
    <row r="4474" customHeight="1" spans="1:7">
      <c r="A4474" s="12">
        <v>4470</v>
      </c>
      <c r="B4474" s="24" t="s">
        <v>3375</v>
      </c>
      <c r="C4474" s="24" t="s">
        <v>34638</v>
      </c>
      <c r="D4474" s="24">
        <v>6.98</v>
      </c>
      <c r="E4474" s="53">
        <v>4.84</v>
      </c>
      <c r="F4474" s="12">
        <v>33.78</v>
      </c>
      <c r="G4474" s="12"/>
    </row>
    <row r="4475" customHeight="1" spans="1:7">
      <c r="A4475" s="12">
        <v>4471</v>
      </c>
      <c r="B4475" s="24" t="s">
        <v>4111</v>
      </c>
      <c r="C4475" s="24" t="s">
        <v>34638</v>
      </c>
      <c r="D4475" s="24">
        <v>5</v>
      </c>
      <c r="E4475" s="53">
        <v>4.84</v>
      </c>
      <c r="F4475" s="12">
        <v>24.2</v>
      </c>
      <c r="G4475" s="12"/>
    </row>
    <row r="4476" customHeight="1" spans="1:7">
      <c r="A4476" s="12">
        <v>4472</v>
      </c>
      <c r="B4476" s="24" t="s">
        <v>4235</v>
      </c>
      <c r="C4476" s="24" t="s">
        <v>34638</v>
      </c>
      <c r="D4476" s="24">
        <v>4</v>
      </c>
      <c r="E4476" s="53">
        <v>4.84</v>
      </c>
      <c r="F4476" s="12">
        <v>19.36</v>
      </c>
      <c r="G4476" s="12"/>
    </row>
    <row r="4477" customHeight="1" spans="1:7">
      <c r="A4477" s="12">
        <v>4473</v>
      </c>
      <c r="B4477" s="24" t="s">
        <v>35217</v>
      </c>
      <c r="C4477" s="24" t="s">
        <v>34638</v>
      </c>
      <c r="D4477" s="24">
        <v>5</v>
      </c>
      <c r="E4477" s="53">
        <v>4.84</v>
      </c>
      <c r="F4477" s="12">
        <v>24.2</v>
      </c>
      <c r="G4477" s="12"/>
    </row>
    <row r="4478" customHeight="1" spans="1:7">
      <c r="A4478" s="12">
        <v>4474</v>
      </c>
      <c r="B4478" s="24" t="s">
        <v>9357</v>
      </c>
      <c r="C4478" s="24" t="s">
        <v>35218</v>
      </c>
      <c r="D4478" s="24">
        <v>2.41</v>
      </c>
      <c r="E4478" s="53">
        <v>4.84</v>
      </c>
      <c r="F4478" s="12">
        <v>11.66</v>
      </c>
      <c r="G4478" s="12"/>
    </row>
    <row r="4479" customHeight="1" spans="1:7">
      <c r="A4479" s="12">
        <v>4475</v>
      </c>
      <c r="B4479" s="24" t="s">
        <v>3920</v>
      </c>
      <c r="C4479" s="24" t="s">
        <v>35218</v>
      </c>
      <c r="D4479" s="24">
        <v>20.68</v>
      </c>
      <c r="E4479" s="53">
        <v>4.84</v>
      </c>
      <c r="F4479" s="12">
        <v>100.09</v>
      </c>
      <c r="G4479" s="12"/>
    </row>
    <row r="4480" customHeight="1" spans="1:7">
      <c r="A4480" s="12">
        <v>4476</v>
      </c>
      <c r="B4480" s="24" t="s">
        <v>16328</v>
      </c>
      <c r="C4480" s="24" t="s">
        <v>35218</v>
      </c>
      <c r="D4480" s="24">
        <v>5.14</v>
      </c>
      <c r="E4480" s="53">
        <v>4.84</v>
      </c>
      <c r="F4480" s="12">
        <v>24.88</v>
      </c>
      <c r="G4480" s="12"/>
    </row>
    <row r="4481" customHeight="1" spans="1:7">
      <c r="A4481" s="12">
        <v>4477</v>
      </c>
      <c r="B4481" s="24" t="s">
        <v>6197</v>
      </c>
      <c r="C4481" s="24" t="s">
        <v>35218</v>
      </c>
      <c r="D4481" s="24">
        <v>40.14</v>
      </c>
      <c r="E4481" s="53">
        <v>4.84</v>
      </c>
      <c r="F4481" s="12">
        <v>194.28</v>
      </c>
      <c r="G4481" s="12"/>
    </row>
    <row r="4482" customHeight="1" spans="1:7">
      <c r="A4482" s="12">
        <v>4478</v>
      </c>
      <c r="B4482" s="24" t="s">
        <v>3612</v>
      </c>
      <c r="C4482" s="24" t="s">
        <v>35218</v>
      </c>
      <c r="D4482" s="24">
        <v>12.52</v>
      </c>
      <c r="E4482" s="53">
        <v>4.84</v>
      </c>
      <c r="F4482" s="12">
        <v>60.6</v>
      </c>
      <c r="G4482" s="12"/>
    </row>
    <row r="4483" customHeight="1" spans="1:7">
      <c r="A4483" s="12">
        <v>4479</v>
      </c>
      <c r="B4483" s="24" t="s">
        <v>16092</v>
      </c>
      <c r="C4483" s="24" t="s">
        <v>35218</v>
      </c>
      <c r="D4483" s="24">
        <v>3.41</v>
      </c>
      <c r="E4483" s="53">
        <v>4.84</v>
      </c>
      <c r="F4483" s="12">
        <v>16.5</v>
      </c>
      <c r="G4483" s="12"/>
    </row>
    <row r="4484" customHeight="1" spans="1:7">
      <c r="A4484" s="12">
        <v>4480</v>
      </c>
      <c r="B4484" s="24" t="s">
        <v>35219</v>
      </c>
      <c r="C4484" s="24" t="s">
        <v>35218</v>
      </c>
      <c r="D4484" s="24">
        <v>77.09</v>
      </c>
      <c r="E4484" s="53">
        <v>4.84</v>
      </c>
      <c r="F4484" s="12">
        <v>373.12</v>
      </c>
      <c r="G4484" s="12"/>
    </row>
    <row r="4485" customHeight="1" spans="1:7">
      <c r="A4485" s="12">
        <v>4481</v>
      </c>
      <c r="B4485" s="24" t="s">
        <v>35220</v>
      </c>
      <c r="C4485" s="24" t="s">
        <v>35218</v>
      </c>
      <c r="D4485" s="24">
        <v>12.01</v>
      </c>
      <c r="E4485" s="53">
        <v>4.84</v>
      </c>
      <c r="F4485" s="12">
        <v>58.13</v>
      </c>
      <c r="G4485" s="12"/>
    </row>
    <row r="4486" customHeight="1" spans="1:7">
      <c r="A4486" s="12">
        <v>4482</v>
      </c>
      <c r="B4486" s="24" t="s">
        <v>21150</v>
      </c>
      <c r="C4486" s="24" t="s">
        <v>35218</v>
      </c>
      <c r="D4486" s="24">
        <v>20.21</v>
      </c>
      <c r="E4486" s="53">
        <v>4.84</v>
      </c>
      <c r="F4486" s="12">
        <v>97.82</v>
      </c>
      <c r="G4486" s="12"/>
    </row>
    <row r="4487" customHeight="1" spans="1:7">
      <c r="A4487" s="12">
        <v>4483</v>
      </c>
      <c r="B4487" s="24" t="s">
        <v>35221</v>
      </c>
      <c r="C4487" s="24" t="s">
        <v>35218</v>
      </c>
      <c r="D4487" s="24">
        <v>14.85</v>
      </c>
      <c r="E4487" s="53">
        <v>4.84</v>
      </c>
      <c r="F4487" s="12">
        <v>71.87</v>
      </c>
      <c r="G4487" s="12"/>
    </row>
    <row r="4488" customHeight="1" spans="1:7">
      <c r="A4488" s="12">
        <v>4484</v>
      </c>
      <c r="B4488" s="24" t="s">
        <v>35222</v>
      </c>
      <c r="C4488" s="24" t="s">
        <v>35218</v>
      </c>
      <c r="D4488" s="24">
        <v>243.96</v>
      </c>
      <c r="E4488" s="53">
        <v>4.84</v>
      </c>
      <c r="F4488" s="12">
        <v>1180.77</v>
      </c>
      <c r="G4488" s="12"/>
    </row>
    <row r="4489" customHeight="1" spans="1:7">
      <c r="A4489" s="12">
        <v>4485</v>
      </c>
      <c r="B4489" s="24" t="s">
        <v>3925</v>
      </c>
      <c r="C4489" s="24" t="s">
        <v>35218</v>
      </c>
      <c r="D4489" s="24">
        <v>11.32</v>
      </c>
      <c r="E4489" s="53">
        <v>4.84</v>
      </c>
      <c r="F4489" s="12">
        <v>54.79</v>
      </c>
      <c r="G4489" s="12"/>
    </row>
    <row r="4490" customHeight="1" spans="1:7">
      <c r="A4490" s="12">
        <v>4486</v>
      </c>
      <c r="B4490" s="24" t="s">
        <v>5522</v>
      </c>
      <c r="C4490" s="24" t="s">
        <v>35218</v>
      </c>
      <c r="D4490" s="24">
        <v>14.8</v>
      </c>
      <c r="E4490" s="53">
        <v>4.84</v>
      </c>
      <c r="F4490" s="12">
        <v>71.63</v>
      </c>
      <c r="G4490" s="12"/>
    </row>
    <row r="4491" customHeight="1" spans="1:7">
      <c r="A4491" s="12">
        <v>4487</v>
      </c>
      <c r="B4491" s="24" t="s">
        <v>35223</v>
      </c>
      <c r="C4491" s="24" t="s">
        <v>35218</v>
      </c>
      <c r="D4491" s="24">
        <v>42.31</v>
      </c>
      <c r="E4491" s="53">
        <v>4.84</v>
      </c>
      <c r="F4491" s="12">
        <v>204.78</v>
      </c>
      <c r="G4491" s="12"/>
    </row>
    <row r="4492" customHeight="1" spans="1:7">
      <c r="A4492" s="12">
        <v>4488</v>
      </c>
      <c r="B4492" s="24" t="s">
        <v>35224</v>
      </c>
      <c r="C4492" s="24" t="s">
        <v>35218</v>
      </c>
      <c r="D4492" s="24">
        <v>21.49</v>
      </c>
      <c r="E4492" s="53">
        <v>4.84</v>
      </c>
      <c r="F4492" s="12">
        <v>104.01</v>
      </c>
      <c r="G4492" s="12"/>
    </row>
    <row r="4493" customHeight="1" spans="1:7">
      <c r="A4493" s="12">
        <v>4489</v>
      </c>
      <c r="B4493" s="24" t="s">
        <v>31223</v>
      </c>
      <c r="C4493" s="24" t="s">
        <v>35218</v>
      </c>
      <c r="D4493" s="24">
        <v>1.23</v>
      </c>
      <c r="E4493" s="53">
        <v>4.84</v>
      </c>
      <c r="F4493" s="12">
        <v>5.95</v>
      </c>
      <c r="G4493" s="12"/>
    </row>
    <row r="4494" customHeight="1" spans="1:7">
      <c r="A4494" s="12">
        <v>4490</v>
      </c>
      <c r="B4494" s="24" t="s">
        <v>35225</v>
      </c>
      <c r="C4494" s="24" t="s">
        <v>35218</v>
      </c>
      <c r="D4494" s="24">
        <v>12.62</v>
      </c>
      <c r="E4494" s="53">
        <v>4.84</v>
      </c>
      <c r="F4494" s="12">
        <v>61.08</v>
      </c>
      <c r="G4494" s="12"/>
    </row>
    <row r="4495" customHeight="1" spans="1:7">
      <c r="A4495" s="12">
        <v>4491</v>
      </c>
      <c r="B4495" s="24" t="s">
        <v>24992</v>
      </c>
      <c r="C4495" s="24" t="s">
        <v>35218</v>
      </c>
      <c r="D4495" s="24">
        <v>23.31</v>
      </c>
      <c r="E4495" s="53">
        <v>4.84</v>
      </c>
      <c r="F4495" s="12">
        <v>112.82</v>
      </c>
      <c r="G4495" s="12"/>
    </row>
    <row r="4496" customHeight="1" spans="1:7">
      <c r="A4496" s="12">
        <v>4492</v>
      </c>
      <c r="B4496" s="24" t="s">
        <v>35226</v>
      </c>
      <c r="C4496" s="24" t="s">
        <v>35218</v>
      </c>
      <c r="D4496" s="24">
        <v>4.37</v>
      </c>
      <c r="E4496" s="53">
        <v>4.84</v>
      </c>
      <c r="F4496" s="12">
        <v>21.15</v>
      </c>
      <c r="G4496" s="12"/>
    </row>
    <row r="4497" customHeight="1" spans="1:7">
      <c r="A4497" s="12">
        <v>4493</v>
      </c>
      <c r="B4497" s="24" t="s">
        <v>35227</v>
      </c>
      <c r="C4497" s="24" t="s">
        <v>35218</v>
      </c>
      <c r="D4497" s="24">
        <v>18.85</v>
      </c>
      <c r="E4497" s="53">
        <v>4.84</v>
      </c>
      <c r="F4497" s="12">
        <v>91.23</v>
      </c>
      <c r="G4497" s="12"/>
    </row>
    <row r="4498" customHeight="1" spans="1:7">
      <c r="A4498" s="12">
        <v>4494</v>
      </c>
      <c r="B4498" s="24" t="s">
        <v>16807</v>
      </c>
      <c r="C4498" s="24" t="s">
        <v>35218</v>
      </c>
      <c r="D4498" s="24">
        <v>58.19</v>
      </c>
      <c r="E4498" s="53">
        <v>4.84</v>
      </c>
      <c r="F4498" s="12">
        <v>281.64</v>
      </c>
      <c r="G4498" s="12"/>
    </row>
    <row r="4499" customHeight="1" spans="1:7">
      <c r="A4499" s="12">
        <v>4495</v>
      </c>
      <c r="B4499" s="24" t="s">
        <v>24526</v>
      </c>
      <c r="C4499" s="24" t="s">
        <v>35218</v>
      </c>
      <c r="D4499" s="24">
        <v>11.23</v>
      </c>
      <c r="E4499" s="53">
        <v>4.84</v>
      </c>
      <c r="F4499" s="12">
        <v>54.35</v>
      </c>
      <c r="G4499" s="12"/>
    </row>
    <row r="4500" customHeight="1" spans="1:7">
      <c r="A4500" s="12">
        <v>4496</v>
      </c>
      <c r="B4500" s="24" t="s">
        <v>21150</v>
      </c>
      <c r="C4500" s="24" t="s">
        <v>35218</v>
      </c>
      <c r="D4500" s="24">
        <v>46.22</v>
      </c>
      <c r="E4500" s="53">
        <v>4.84</v>
      </c>
      <c r="F4500" s="12">
        <v>223.7</v>
      </c>
      <c r="G4500" s="12"/>
    </row>
    <row r="4501" customHeight="1" spans="1:7">
      <c r="A4501" s="12">
        <v>4497</v>
      </c>
      <c r="B4501" s="24" t="s">
        <v>35228</v>
      </c>
      <c r="C4501" s="24" t="s">
        <v>35218</v>
      </c>
      <c r="D4501" s="24">
        <v>9.43</v>
      </c>
      <c r="E4501" s="53">
        <v>4.84</v>
      </c>
      <c r="F4501" s="12">
        <v>45.64</v>
      </c>
      <c r="G4501" s="12"/>
    </row>
    <row r="4502" customHeight="1" spans="1:7">
      <c r="A4502" s="12">
        <v>4498</v>
      </c>
      <c r="B4502" s="24" t="s">
        <v>10824</v>
      </c>
      <c r="C4502" s="24" t="s">
        <v>35218</v>
      </c>
      <c r="D4502" s="24">
        <v>15.58</v>
      </c>
      <c r="E4502" s="53">
        <v>4.84</v>
      </c>
      <c r="F4502" s="12">
        <v>75.41</v>
      </c>
      <c r="G4502" s="12"/>
    </row>
    <row r="4503" customHeight="1" spans="1:7">
      <c r="A4503" s="12">
        <v>4499</v>
      </c>
      <c r="B4503" s="24" t="s">
        <v>35229</v>
      </c>
      <c r="C4503" s="24" t="s">
        <v>35218</v>
      </c>
      <c r="D4503" s="24">
        <v>19.12</v>
      </c>
      <c r="E4503" s="53">
        <v>4.84</v>
      </c>
      <c r="F4503" s="12">
        <v>92.54</v>
      </c>
      <c r="G4503" s="12"/>
    </row>
    <row r="4504" customHeight="1" spans="1:7">
      <c r="A4504" s="12">
        <v>4500</v>
      </c>
      <c r="B4504" s="24" t="s">
        <v>35230</v>
      </c>
      <c r="C4504" s="24" t="s">
        <v>35218</v>
      </c>
      <c r="D4504" s="24">
        <v>10.79</v>
      </c>
      <c r="E4504" s="53">
        <v>4.84</v>
      </c>
      <c r="F4504" s="12">
        <v>52.22</v>
      </c>
      <c r="G4504" s="12"/>
    </row>
    <row r="4505" customHeight="1" spans="1:7">
      <c r="A4505" s="12">
        <v>4501</v>
      </c>
      <c r="B4505" s="24" t="s">
        <v>16323</v>
      </c>
      <c r="C4505" s="24" t="s">
        <v>35218</v>
      </c>
      <c r="D4505" s="24">
        <v>29.44</v>
      </c>
      <c r="E4505" s="53">
        <v>4.84</v>
      </c>
      <c r="F4505" s="12">
        <v>142.49</v>
      </c>
      <c r="G4505" s="12"/>
    </row>
    <row r="4506" customHeight="1" spans="1:7">
      <c r="A4506" s="12">
        <v>4502</v>
      </c>
      <c r="B4506" s="24" t="s">
        <v>33496</v>
      </c>
      <c r="C4506" s="24" t="s">
        <v>35218</v>
      </c>
      <c r="D4506" s="24">
        <v>10.43</v>
      </c>
      <c r="E4506" s="53">
        <v>4.84</v>
      </c>
      <c r="F4506" s="12">
        <v>50.48</v>
      </c>
      <c r="G4506" s="12"/>
    </row>
    <row r="4507" customHeight="1" spans="1:7">
      <c r="A4507" s="12">
        <v>4503</v>
      </c>
      <c r="B4507" s="24" t="s">
        <v>5371</v>
      </c>
      <c r="C4507" s="24" t="s">
        <v>35218</v>
      </c>
      <c r="D4507" s="24">
        <v>15.75</v>
      </c>
      <c r="E4507" s="53">
        <v>4.84</v>
      </c>
      <c r="F4507" s="12">
        <v>76.23</v>
      </c>
      <c r="G4507" s="12"/>
    </row>
    <row r="4508" customHeight="1" spans="1:7">
      <c r="A4508" s="12">
        <v>4504</v>
      </c>
      <c r="B4508" s="24" t="s">
        <v>31843</v>
      </c>
      <c r="C4508" s="24" t="s">
        <v>35218</v>
      </c>
      <c r="D4508" s="24">
        <v>10.45</v>
      </c>
      <c r="E4508" s="53">
        <v>4.84</v>
      </c>
      <c r="F4508" s="12">
        <v>50.58</v>
      </c>
      <c r="G4508" s="12"/>
    </row>
    <row r="4509" customHeight="1" spans="1:7">
      <c r="A4509" s="12">
        <v>4505</v>
      </c>
      <c r="B4509" s="24" t="s">
        <v>4008</v>
      </c>
      <c r="C4509" s="24" t="s">
        <v>35218</v>
      </c>
      <c r="D4509" s="24">
        <v>10.29</v>
      </c>
      <c r="E4509" s="53">
        <v>4.84</v>
      </c>
      <c r="F4509" s="12">
        <v>49.8</v>
      </c>
      <c r="G4509" s="12"/>
    </row>
    <row r="4510" customHeight="1" spans="1:7">
      <c r="A4510" s="12">
        <v>4506</v>
      </c>
      <c r="B4510" s="24" t="s">
        <v>5555</v>
      </c>
      <c r="C4510" s="24" t="s">
        <v>35218</v>
      </c>
      <c r="D4510" s="24">
        <v>24</v>
      </c>
      <c r="E4510" s="53">
        <v>4.84</v>
      </c>
      <c r="F4510" s="12">
        <v>116.16</v>
      </c>
      <c r="G4510" s="12"/>
    </row>
    <row r="4511" customHeight="1" spans="1:7">
      <c r="A4511" s="12">
        <v>4507</v>
      </c>
      <c r="B4511" s="24" t="s">
        <v>3431</v>
      </c>
      <c r="C4511" s="24" t="s">
        <v>35218</v>
      </c>
      <c r="D4511" s="24">
        <v>29.67</v>
      </c>
      <c r="E4511" s="53">
        <v>4.84</v>
      </c>
      <c r="F4511" s="12">
        <v>143.6</v>
      </c>
      <c r="G4511" s="12"/>
    </row>
    <row r="4512" customHeight="1" spans="1:7">
      <c r="A4512" s="12">
        <v>4508</v>
      </c>
      <c r="B4512" s="24" t="s">
        <v>35231</v>
      </c>
      <c r="C4512" s="24" t="s">
        <v>35218</v>
      </c>
      <c r="D4512" s="24">
        <v>44.52</v>
      </c>
      <c r="E4512" s="53">
        <v>4.84</v>
      </c>
      <c r="F4512" s="12">
        <v>215.48</v>
      </c>
      <c r="G4512" s="12"/>
    </row>
    <row r="4513" customHeight="1" spans="1:7">
      <c r="A4513" s="12">
        <v>4509</v>
      </c>
      <c r="B4513" s="24" t="s">
        <v>20815</v>
      </c>
      <c r="C4513" s="24" t="s">
        <v>35218</v>
      </c>
      <c r="D4513" s="24">
        <v>2.1</v>
      </c>
      <c r="E4513" s="53">
        <v>4.84</v>
      </c>
      <c r="F4513" s="12">
        <v>10.16</v>
      </c>
      <c r="G4513" s="12"/>
    </row>
    <row r="4514" customHeight="1" spans="1:7">
      <c r="A4514" s="12">
        <v>4510</v>
      </c>
      <c r="B4514" s="24" t="s">
        <v>15904</v>
      </c>
      <c r="C4514" s="24" t="s">
        <v>35218</v>
      </c>
      <c r="D4514" s="24">
        <v>8.71</v>
      </c>
      <c r="E4514" s="53">
        <v>4.84</v>
      </c>
      <c r="F4514" s="12">
        <v>42.16</v>
      </c>
      <c r="G4514" s="12"/>
    </row>
    <row r="4515" s="3" customFormat="1" customHeight="1" spans="1:7">
      <c r="A4515" s="12">
        <v>4511</v>
      </c>
      <c r="B4515" s="24" t="s">
        <v>35232</v>
      </c>
      <c r="C4515" s="24" t="s">
        <v>35218</v>
      </c>
      <c r="D4515" s="24">
        <v>8.44</v>
      </c>
      <c r="E4515" s="53">
        <v>4.84</v>
      </c>
      <c r="F4515" s="12">
        <v>40.85</v>
      </c>
      <c r="G4515" s="12"/>
    </row>
    <row r="4516" customHeight="1" spans="1:7">
      <c r="A4516" s="12">
        <v>4512</v>
      </c>
      <c r="B4516" s="24" t="s">
        <v>35233</v>
      </c>
      <c r="C4516" s="24" t="s">
        <v>35218</v>
      </c>
      <c r="D4516" s="24">
        <v>28.82</v>
      </c>
      <c r="E4516" s="53">
        <v>4.84</v>
      </c>
      <c r="F4516" s="12">
        <v>139.49</v>
      </c>
      <c r="G4516" s="12"/>
    </row>
    <row r="4517" customHeight="1" spans="1:7">
      <c r="A4517" s="12">
        <v>4513</v>
      </c>
      <c r="B4517" s="24" t="s">
        <v>6796</v>
      </c>
      <c r="C4517" s="24" t="s">
        <v>35218</v>
      </c>
      <c r="D4517" s="24">
        <v>16.49</v>
      </c>
      <c r="E4517" s="53">
        <v>4.84</v>
      </c>
      <c r="F4517" s="12">
        <v>79.81</v>
      </c>
      <c r="G4517" s="12"/>
    </row>
    <row r="4518" customHeight="1" spans="1:7">
      <c r="A4518" s="12">
        <v>4514</v>
      </c>
      <c r="B4518" s="24" t="s">
        <v>3179</v>
      </c>
      <c r="C4518" s="24" t="s">
        <v>35218</v>
      </c>
      <c r="D4518" s="24">
        <v>39.01</v>
      </c>
      <c r="E4518" s="53">
        <v>4.84</v>
      </c>
      <c r="F4518" s="12">
        <v>188.81</v>
      </c>
      <c r="G4518" s="12"/>
    </row>
    <row r="4519" customHeight="1" spans="1:7">
      <c r="A4519" s="12">
        <v>4515</v>
      </c>
      <c r="B4519" s="24" t="s">
        <v>35234</v>
      </c>
      <c r="C4519" s="24" t="s">
        <v>35218</v>
      </c>
      <c r="D4519" s="24">
        <v>4.81</v>
      </c>
      <c r="E4519" s="53">
        <v>4.84</v>
      </c>
      <c r="F4519" s="12">
        <v>23.28</v>
      </c>
      <c r="G4519" s="12"/>
    </row>
    <row r="4520" customHeight="1" spans="1:7">
      <c r="A4520" s="12">
        <v>4516</v>
      </c>
      <c r="B4520" s="24" t="s">
        <v>3618</v>
      </c>
      <c r="C4520" s="24" t="s">
        <v>35218</v>
      </c>
      <c r="D4520" s="24">
        <v>86.77</v>
      </c>
      <c r="E4520" s="53">
        <v>4.84</v>
      </c>
      <c r="F4520" s="12">
        <v>419.97</v>
      </c>
      <c r="G4520" s="12"/>
    </row>
    <row r="4521" customHeight="1" spans="1:7">
      <c r="A4521" s="12">
        <v>4517</v>
      </c>
      <c r="B4521" s="24" t="s">
        <v>35235</v>
      </c>
      <c r="C4521" s="24" t="s">
        <v>35218</v>
      </c>
      <c r="D4521" s="24">
        <v>60.16</v>
      </c>
      <c r="E4521" s="53">
        <v>4.84</v>
      </c>
      <c r="F4521" s="12">
        <v>291.17</v>
      </c>
      <c r="G4521" s="12"/>
    </row>
    <row r="4522" customHeight="1" spans="1:7">
      <c r="A4522" s="12">
        <v>4518</v>
      </c>
      <c r="B4522" s="24" t="s">
        <v>20371</v>
      </c>
      <c r="C4522" s="24" t="s">
        <v>35218</v>
      </c>
      <c r="D4522" s="24">
        <v>14.15</v>
      </c>
      <c r="E4522" s="53">
        <v>4.84</v>
      </c>
      <c r="F4522" s="12">
        <v>68.49</v>
      </c>
      <c r="G4522" s="12"/>
    </row>
    <row r="4523" customHeight="1" spans="1:7">
      <c r="A4523" s="12">
        <v>4519</v>
      </c>
      <c r="B4523" s="24" t="s">
        <v>4367</v>
      </c>
      <c r="C4523" s="24" t="s">
        <v>35218</v>
      </c>
      <c r="D4523" s="24">
        <v>2.09</v>
      </c>
      <c r="E4523" s="53">
        <v>4.84</v>
      </c>
      <c r="F4523" s="12">
        <v>10.12</v>
      </c>
      <c r="G4523" s="12"/>
    </row>
    <row r="4524" customHeight="1" spans="1:7">
      <c r="A4524" s="12">
        <v>4520</v>
      </c>
      <c r="B4524" s="24" t="s">
        <v>4560</v>
      </c>
      <c r="C4524" s="24" t="s">
        <v>35218</v>
      </c>
      <c r="D4524" s="24">
        <v>7.99</v>
      </c>
      <c r="E4524" s="53">
        <v>4.84</v>
      </c>
      <c r="F4524" s="12">
        <v>38.67</v>
      </c>
      <c r="G4524" s="12"/>
    </row>
    <row r="4525" customHeight="1" spans="1:7">
      <c r="A4525" s="12">
        <v>4521</v>
      </c>
      <c r="B4525" s="24" t="s">
        <v>35236</v>
      </c>
      <c r="C4525" s="24" t="s">
        <v>35218</v>
      </c>
      <c r="D4525" s="24">
        <v>24.38</v>
      </c>
      <c r="E4525" s="53">
        <v>4.84</v>
      </c>
      <c r="F4525" s="12">
        <v>118</v>
      </c>
      <c r="G4525" s="12"/>
    </row>
    <row r="4526" customHeight="1" spans="1:7">
      <c r="A4526" s="12">
        <v>4522</v>
      </c>
      <c r="B4526" s="24" t="s">
        <v>35237</v>
      </c>
      <c r="C4526" s="24" t="s">
        <v>35218</v>
      </c>
      <c r="D4526" s="24">
        <v>19.15</v>
      </c>
      <c r="E4526" s="53">
        <v>4.84</v>
      </c>
      <c r="F4526" s="12">
        <v>92.69</v>
      </c>
      <c r="G4526" s="12"/>
    </row>
    <row r="4527" customHeight="1" spans="1:7">
      <c r="A4527" s="12">
        <v>4523</v>
      </c>
      <c r="B4527" s="24" t="s">
        <v>35238</v>
      </c>
      <c r="C4527" s="24" t="s">
        <v>35239</v>
      </c>
      <c r="D4527" s="24">
        <v>30.2</v>
      </c>
      <c r="E4527" s="53">
        <v>4.84</v>
      </c>
      <c r="F4527" s="12">
        <v>146.17</v>
      </c>
      <c r="G4527" s="12"/>
    </row>
    <row r="4528" customHeight="1" spans="1:7">
      <c r="A4528" s="12">
        <v>4524</v>
      </c>
      <c r="B4528" s="24" t="s">
        <v>20655</v>
      </c>
      <c r="C4528" s="24" t="s">
        <v>35239</v>
      </c>
      <c r="D4528" s="24">
        <v>28.4</v>
      </c>
      <c r="E4528" s="53">
        <v>4.84</v>
      </c>
      <c r="F4528" s="12">
        <v>137.46</v>
      </c>
      <c r="G4528" s="12"/>
    </row>
    <row r="4529" customHeight="1" spans="1:7">
      <c r="A4529" s="12">
        <v>4525</v>
      </c>
      <c r="B4529" s="24" t="s">
        <v>35240</v>
      </c>
      <c r="C4529" s="24" t="s">
        <v>35239</v>
      </c>
      <c r="D4529" s="24">
        <v>21.42</v>
      </c>
      <c r="E4529" s="53">
        <v>4.84</v>
      </c>
      <c r="F4529" s="12">
        <v>103.67</v>
      </c>
      <c r="G4529" s="12"/>
    </row>
    <row r="4530" customHeight="1" spans="1:7">
      <c r="A4530" s="12">
        <v>4526</v>
      </c>
      <c r="B4530" s="24" t="s">
        <v>15458</v>
      </c>
      <c r="C4530" s="24" t="s">
        <v>35239</v>
      </c>
      <c r="D4530" s="24">
        <v>24.85</v>
      </c>
      <c r="E4530" s="53">
        <v>4.84</v>
      </c>
      <c r="F4530" s="12">
        <v>120.27</v>
      </c>
      <c r="G4530" s="12"/>
    </row>
    <row r="4531" customHeight="1" spans="1:7">
      <c r="A4531" s="12">
        <v>4527</v>
      </c>
      <c r="B4531" s="24" t="s">
        <v>252</v>
      </c>
      <c r="C4531" s="24" t="s">
        <v>35239</v>
      </c>
      <c r="D4531" s="24">
        <v>37.51</v>
      </c>
      <c r="E4531" s="53">
        <v>4.84</v>
      </c>
      <c r="F4531" s="12">
        <v>181.55</v>
      </c>
      <c r="G4531" s="12"/>
    </row>
    <row r="4532" customHeight="1" spans="1:7">
      <c r="A4532" s="12">
        <v>4528</v>
      </c>
      <c r="B4532" s="24" t="s">
        <v>8138</v>
      </c>
      <c r="C4532" s="24" t="s">
        <v>35239</v>
      </c>
      <c r="D4532" s="24">
        <v>64.86</v>
      </c>
      <c r="E4532" s="53">
        <v>4.84</v>
      </c>
      <c r="F4532" s="12">
        <v>313.92</v>
      </c>
      <c r="G4532" s="12"/>
    </row>
    <row r="4533" customHeight="1" spans="1:7">
      <c r="A4533" s="12">
        <v>4529</v>
      </c>
      <c r="B4533" s="24" t="s">
        <v>35241</v>
      </c>
      <c r="C4533" s="24" t="s">
        <v>35239</v>
      </c>
      <c r="D4533" s="24">
        <v>12.98</v>
      </c>
      <c r="E4533" s="53">
        <v>4.84</v>
      </c>
      <c r="F4533" s="12">
        <v>62.82</v>
      </c>
      <c r="G4533" s="12"/>
    </row>
    <row r="4534" customHeight="1" spans="1:7">
      <c r="A4534" s="12">
        <v>4530</v>
      </c>
      <c r="B4534" s="24" t="s">
        <v>6247</v>
      </c>
      <c r="C4534" s="24" t="s">
        <v>35239</v>
      </c>
      <c r="D4534" s="24">
        <v>3.53</v>
      </c>
      <c r="E4534" s="53">
        <v>4.84</v>
      </c>
      <c r="F4534" s="12">
        <v>17.09</v>
      </c>
      <c r="G4534" s="12"/>
    </row>
    <row r="4535" customHeight="1" spans="1:7">
      <c r="A4535" s="12">
        <v>4531</v>
      </c>
      <c r="B4535" s="24" t="s">
        <v>35242</v>
      </c>
      <c r="C4535" s="24" t="s">
        <v>35239</v>
      </c>
      <c r="D4535" s="24">
        <v>53.47</v>
      </c>
      <c r="E4535" s="53">
        <v>4.84</v>
      </c>
      <c r="F4535" s="12">
        <v>258.79</v>
      </c>
      <c r="G4535" s="12"/>
    </row>
    <row r="4536" customHeight="1" spans="1:7">
      <c r="A4536" s="12">
        <v>4532</v>
      </c>
      <c r="B4536" s="24" t="s">
        <v>35243</v>
      </c>
      <c r="C4536" s="24" t="s">
        <v>35239</v>
      </c>
      <c r="D4536" s="24">
        <v>4.46</v>
      </c>
      <c r="E4536" s="53">
        <v>4.84</v>
      </c>
      <c r="F4536" s="12">
        <v>21.59</v>
      </c>
      <c r="G4536" s="12"/>
    </row>
    <row r="4537" customHeight="1" spans="1:7">
      <c r="A4537" s="12">
        <v>4533</v>
      </c>
      <c r="B4537" s="24" t="s">
        <v>22329</v>
      </c>
      <c r="C4537" s="24" t="s">
        <v>35239</v>
      </c>
      <c r="D4537" s="24">
        <v>28.6</v>
      </c>
      <c r="E4537" s="53">
        <v>4.84</v>
      </c>
      <c r="F4537" s="12">
        <v>138.42</v>
      </c>
      <c r="G4537" s="12"/>
    </row>
    <row r="4538" customHeight="1" spans="1:7">
      <c r="A4538" s="12">
        <v>4534</v>
      </c>
      <c r="B4538" s="24" t="s">
        <v>35244</v>
      </c>
      <c r="C4538" s="24" t="s">
        <v>35239</v>
      </c>
      <c r="D4538" s="24">
        <v>33.41</v>
      </c>
      <c r="E4538" s="53">
        <v>4.84</v>
      </c>
      <c r="F4538" s="12">
        <v>161.7</v>
      </c>
      <c r="G4538" s="12"/>
    </row>
    <row r="4539" customHeight="1" spans="1:7">
      <c r="A4539" s="12">
        <v>4535</v>
      </c>
      <c r="B4539" s="24" t="s">
        <v>7609</v>
      </c>
      <c r="C4539" s="24" t="s">
        <v>35239</v>
      </c>
      <c r="D4539" s="24">
        <v>30.21</v>
      </c>
      <c r="E4539" s="53">
        <v>4.84</v>
      </c>
      <c r="F4539" s="12">
        <v>146.22</v>
      </c>
      <c r="G4539" s="12"/>
    </row>
    <row r="4540" customHeight="1" spans="1:7">
      <c r="A4540" s="12">
        <v>4536</v>
      </c>
      <c r="B4540" s="24" t="s">
        <v>296</v>
      </c>
      <c r="C4540" s="24" t="s">
        <v>35239</v>
      </c>
      <c r="D4540" s="24">
        <v>28.49</v>
      </c>
      <c r="E4540" s="53">
        <v>4.84</v>
      </c>
      <c r="F4540" s="12">
        <v>137.89</v>
      </c>
      <c r="G4540" s="12"/>
    </row>
    <row r="4541" customHeight="1" spans="1:7">
      <c r="A4541" s="12">
        <v>4537</v>
      </c>
      <c r="B4541" s="24" t="s">
        <v>11299</v>
      </c>
      <c r="C4541" s="24" t="s">
        <v>35239</v>
      </c>
      <c r="D4541" s="24">
        <v>23.09</v>
      </c>
      <c r="E4541" s="53">
        <v>4.84</v>
      </c>
      <c r="F4541" s="12">
        <v>111.76</v>
      </c>
      <c r="G4541" s="12"/>
    </row>
    <row r="4542" customHeight="1" spans="1:7">
      <c r="A4542" s="12">
        <v>4538</v>
      </c>
      <c r="B4542" s="24" t="s">
        <v>29830</v>
      </c>
      <c r="C4542" s="24" t="s">
        <v>35239</v>
      </c>
      <c r="D4542" s="24">
        <v>59.82</v>
      </c>
      <c r="E4542" s="53">
        <v>4.84</v>
      </c>
      <c r="F4542" s="12">
        <v>289.53</v>
      </c>
      <c r="G4542" s="12"/>
    </row>
    <row r="4543" customHeight="1" spans="1:7">
      <c r="A4543" s="12">
        <v>4539</v>
      </c>
      <c r="B4543" s="24" t="s">
        <v>7860</v>
      </c>
      <c r="C4543" s="24" t="s">
        <v>35239</v>
      </c>
      <c r="D4543" s="24">
        <v>17.78</v>
      </c>
      <c r="E4543" s="53">
        <v>4.84</v>
      </c>
      <c r="F4543" s="12">
        <v>86.06</v>
      </c>
      <c r="G4543" s="12"/>
    </row>
    <row r="4544" customHeight="1" spans="1:7">
      <c r="A4544" s="12">
        <v>4540</v>
      </c>
      <c r="B4544" s="24" t="s">
        <v>35245</v>
      </c>
      <c r="C4544" s="24" t="s">
        <v>35239</v>
      </c>
      <c r="D4544" s="24">
        <v>12.58</v>
      </c>
      <c r="E4544" s="53">
        <v>4.84</v>
      </c>
      <c r="F4544" s="12">
        <v>60.89</v>
      </c>
      <c r="G4544" s="12"/>
    </row>
    <row r="4545" customHeight="1" spans="1:7">
      <c r="A4545" s="12">
        <v>4541</v>
      </c>
      <c r="B4545" s="24" t="s">
        <v>35246</v>
      </c>
      <c r="C4545" s="24" t="s">
        <v>35239</v>
      </c>
      <c r="D4545" s="24">
        <v>34.42</v>
      </c>
      <c r="E4545" s="53">
        <v>4.84</v>
      </c>
      <c r="F4545" s="12">
        <v>166.59</v>
      </c>
      <c r="G4545" s="12"/>
    </row>
    <row r="4546" customHeight="1" spans="1:7">
      <c r="A4546" s="12">
        <v>4542</v>
      </c>
      <c r="B4546" s="24" t="s">
        <v>35247</v>
      </c>
      <c r="C4546" s="24" t="s">
        <v>35239</v>
      </c>
      <c r="D4546" s="24">
        <v>1.07</v>
      </c>
      <c r="E4546" s="53">
        <v>4.84</v>
      </c>
      <c r="F4546" s="12">
        <v>5.18</v>
      </c>
      <c r="G4546" s="12"/>
    </row>
    <row r="4547" customHeight="1" spans="1:7">
      <c r="A4547" s="12">
        <v>4543</v>
      </c>
      <c r="B4547" s="24" t="s">
        <v>35248</v>
      </c>
      <c r="C4547" s="24" t="s">
        <v>35239</v>
      </c>
      <c r="D4547" s="24">
        <v>43.55</v>
      </c>
      <c r="E4547" s="53">
        <v>4.84</v>
      </c>
      <c r="F4547" s="12">
        <v>210.78</v>
      </c>
      <c r="G4547" s="12"/>
    </row>
    <row r="4548" customHeight="1" spans="1:7">
      <c r="A4548" s="12">
        <v>4544</v>
      </c>
      <c r="B4548" s="24" t="s">
        <v>35249</v>
      </c>
      <c r="C4548" s="24" t="s">
        <v>35239</v>
      </c>
      <c r="D4548" s="24">
        <v>20.6</v>
      </c>
      <c r="E4548" s="53">
        <v>4.84</v>
      </c>
      <c r="F4548" s="12">
        <v>99.7</v>
      </c>
      <c r="G4548" s="12"/>
    </row>
    <row r="4549" customHeight="1" spans="1:7">
      <c r="A4549" s="12">
        <v>4545</v>
      </c>
      <c r="B4549" s="24" t="s">
        <v>15778</v>
      </c>
      <c r="C4549" s="24" t="s">
        <v>35239</v>
      </c>
      <c r="D4549" s="24">
        <v>57.22</v>
      </c>
      <c r="E4549" s="53">
        <v>4.84</v>
      </c>
      <c r="F4549" s="12">
        <v>276.94</v>
      </c>
      <c r="G4549" s="12"/>
    </row>
    <row r="4550" customHeight="1" spans="1:7">
      <c r="A4550" s="12">
        <v>4546</v>
      </c>
      <c r="B4550" s="24" t="s">
        <v>35250</v>
      </c>
      <c r="C4550" s="24" t="s">
        <v>35239</v>
      </c>
      <c r="D4550" s="24">
        <v>21.53</v>
      </c>
      <c r="E4550" s="53">
        <v>4.84</v>
      </c>
      <c r="F4550" s="12">
        <v>104.21</v>
      </c>
      <c r="G4550" s="12"/>
    </row>
    <row r="4551" customHeight="1" spans="1:7">
      <c r="A4551" s="12">
        <v>4547</v>
      </c>
      <c r="B4551" s="24" t="s">
        <v>35251</v>
      </c>
      <c r="C4551" s="24" t="s">
        <v>35239</v>
      </c>
      <c r="D4551" s="24">
        <v>27.75</v>
      </c>
      <c r="E4551" s="53">
        <v>4.84</v>
      </c>
      <c r="F4551" s="12">
        <v>134.31</v>
      </c>
      <c r="G4551" s="12"/>
    </row>
    <row r="4552" customHeight="1" spans="1:7">
      <c r="A4552" s="12">
        <v>4548</v>
      </c>
      <c r="B4552" s="24" t="s">
        <v>14765</v>
      </c>
      <c r="C4552" s="24" t="s">
        <v>35239</v>
      </c>
      <c r="D4552" s="24">
        <v>7.62</v>
      </c>
      <c r="E4552" s="53">
        <v>4.84</v>
      </c>
      <c r="F4552" s="12">
        <v>36.88</v>
      </c>
      <c r="G4552" s="12"/>
    </row>
    <row r="4553" customHeight="1" spans="1:7">
      <c r="A4553" s="12">
        <v>4549</v>
      </c>
      <c r="B4553" s="24" t="s">
        <v>34323</v>
      </c>
      <c r="C4553" s="24" t="s">
        <v>35239</v>
      </c>
      <c r="D4553" s="24">
        <v>20.6</v>
      </c>
      <c r="E4553" s="53">
        <v>4.84</v>
      </c>
      <c r="F4553" s="12">
        <v>99.7</v>
      </c>
      <c r="G4553" s="12"/>
    </row>
    <row r="4554" customHeight="1" spans="1:7">
      <c r="A4554" s="12">
        <v>4550</v>
      </c>
      <c r="B4554" s="24" t="s">
        <v>35252</v>
      </c>
      <c r="C4554" s="24" t="s">
        <v>35239</v>
      </c>
      <c r="D4554" s="24">
        <v>29.62</v>
      </c>
      <c r="E4554" s="53">
        <v>4.84</v>
      </c>
      <c r="F4554" s="12">
        <v>143.36</v>
      </c>
      <c r="G4554" s="12"/>
    </row>
    <row r="4555" customHeight="1" spans="1:7">
      <c r="A4555" s="12">
        <v>4551</v>
      </c>
      <c r="B4555" s="24" t="s">
        <v>35253</v>
      </c>
      <c r="C4555" s="24" t="s">
        <v>35239</v>
      </c>
      <c r="D4555" s="24">
        <v>492.35</v>
      </c>
      <c r="E4555" s="53">
        <v>4.84</v>
      </c>
      <c r="F4555" s="12">
        <v>2382.97</v>
      </c>
      <c r="G4555" s="12"/>
    </row>
    <row r="4556" customHeight="1" spans="1:7">
      <c r="A4556" s="12">
        <v>4552</v>
      </c>
      <c r="B4556" s="24" t="s">
        <v>35254</v>
      </c>
      <c r="C4556" s="24" t="s">
        <v>35239</v>
      </c>
      <c r="D4556" s="24">
        <v>20.4</v>
      </c>
      <c r="E4556" s="53">
        <v>4.84</v>
      </c>
      <c r="F4556" s="12">
        <v>98.74</v>
      </c>
      <c r="G4556" s="12"/>
    </row>
    <row r="4557" customHeight="1" spans="1:7">
      <c r="A4557" s="12">
        <v>4553</v>
      </c>
      <c r="B4557" s="24" t="s">
        <v>3705</v>
      </c>
      <c r="C4557" s="24" t="s">
        <v>35239</v>
      </c>
      <c r="D4557" s="24">
        <v>28.45</v>
      </c>
      <c r="E4557" s="53">
        <v>4.84</v>
      </c>
      <c r="F4557" s="12">
        <v>137.7</v>
      </c>
      <c r="G4557" s="12"/>
    </row>
    <row r="4558" customHeight="1" spans="1:7">
      <c r="A4558" s="12">
        <v>4554</v>
      </c>
      <c r="B4558" s="24" t="s">
        <v>57</v>
      </c>
      <c r="C4558" s="24" t="s">
        <v>35239</v>
      </c>
      <c r="D4558" s="24">
        <v>31.36</v>
      </c>
      <c r="E4558" s="53">
        <v>4.84</v>
      </c>
      <c r="F4558" s="12">
        <v>151.78</v>
      </c>
      <c r="G4558" s="12"/>
    </row>
    <row r="4559" customHeight="1" spans="1:7">
      <c r="A4559" s="12">
        <v>4555</v>
      </c>
      <c r="B4559" s="24" t="s">
        <v>7884</v>
      </c>
      <c r="C4559" s="24" t="s">
        <v>35239</v>
      </c>
      <c r="D4559" s="24">
        <v>14.48</v>
      </c>
      <c r="E4559" s="53">
        <v>4.84</v>
      </c>
      <c r="F4559" s="12">
        <v>70.08</v>
      </c>
      <c r="G4559" s="12"/>
    </row>
    <row r="4560" customHeight="1" spans="1:7">
      <c r="A4560" s="12">
        <v>4556</v>
      </c>
      <c r="B4560" s="24" t="s">
        <v>4280</v>
      </c>
      <c r="C4560" s="24" t="s">
        <v>35239</v>
      </c>
      <c r="D4560" s="24">
        <v>2</v>
      </c>
      <c r="E4560" s="53">
        <v>4.84</v>
      </c>
      <c r="F4560" s="12">
        <v>9.68</v>
      </c>
      <c r="G4560" s="12"/>
    </row>
    <row r="4561" customHeight="1" spans="1:7">
      <c r="A4561" s="12">
        <v>4557</v>
      </c>
      <c r="B4561" s="24" t="s">
        <v>35255</v>
      </c>
      <c r="C4561" s="24" t="s">
        <v>35239</v>
      </c>
      <c r="D4561" s="24">
        <v>4</v>
      </c>
      <c r="E4561" s="53">
        <v>4.84</v>
      </c>
      <c r="F4561" s="12">
        <v>19.36</v>
      </c>
      <c r="G4561" s="12"/>
    </row>
    <row r="4562" customHeight="1" spans="1:7">
      <c r="A4562" s="12">
        <v>4558</v>
      </c>
      <c r="B4562" s="24" t="s">
        <v>35256</v>
      </c>
      <c r="C4562" s="24" t="s">
        <v>35239</v>
      </c>
      <c r="D4562" s="24">
        <v>8</v>
      </c>
      <c r="E4562" s="53">
        <v>4.84</v>
      </c>
      <c r="F4562" s="12">
        <v>38.72</v>
      </c>
      <c r="G4562" s="12"/>
    </row>
    <row r="4563" customHeight="1" spans="1:7">
      <c r="A4563" s="12">
        <v>4559</v>
      </c>
      <c r="B4563" s="24" t="s">
        <v>35257</v>
      </c>
      <c r="C4563" s="24" t="s">
        <v>35239</v>
      </c>
      <c r="D4563" s="24">
        <v>4</v>
      </c>
      <c r="E4563" s="53">
        <v>4.84</v>
      </c>
      <c r="F4563" s="12">
        <v>19.36</v>
      </c>
      <c r="G4563" s="12"/>
    </row>
    <row r="4564" customHeight="1" spans="1:7">
      <c r="A4564" s="12">
        <v>4560</v>
      </c>
      <c r="B4564" s="24" t="s">
        <v>35258</v>
      </c>
      <c r="C4564" s="24" t="s">
        <v>35239</v>
      </c>
      <c r="D4564" s="24">
        <v>5.31</v>
      </c>
      <c r="E4564" s="53">
        <v>4.84</v>
      </c>
      <c r="F4564" s="12">
        <v>25.7</v>
      </c>
      <c r="G4564" s="12"/>
    </row>
    <row r="4565" customHeight="1" spans="1:7">
      <c r="A4565" s="12">
        <v>4561</v>
      </c>
      <c r="B4565" s="24" t="s">
        <v>35259</v>
      </c>
      <c r="C4565" s="24" t="s">
        <v>13730</v>
      </c>
      <c r="D4565" s="24">
        <v>1000.44</v>
      </c>
      <c r="E4565" s="53">
        <v>4.84</v>
      </c>
      <c r="F4565" s="12">
        <v>4842.13</v>
      </c>
      <c r="G4565" s="12"/>
    </row>
    <row r="4566" customHeight="1" spans="1:7">
      <c r="A4566" s="12">
        <v>4562</v>
      </c>
      <c r="B4566" s="24" t="s">
        <v>15431</v>
      </c>
      <c r="C4566" s="24" t="s">
        <v>35260</v>
      </c>
      <c r="D4566" s="24">
        <v>11.92</v>
      </c>
      <c r="E4566" s="53">
        <v>4.84</v>
      </c>
      <c r="F4566" s="12">
        <v>57.69</v>
      </c>
      <c r="G4566" s="12"/>
    </row>
    <row r="4567" customHeight="1" spans="1:7">
      <c r="A4567" s="12">
        <v>4563</v>
      </c>
      <c r="B4567" s="24" t="s">
        <v>6219</v>
      </c>
      <c r="C4567" s="24" t="s">
        <v>35260</v>
      </c>
      <c r="D4567" s="24">
        <v>8.67</v>
      </c>
      <c r="E4567" s="53">
        <v>4.84</v>
      </c>
      <c r="F4567" s="12">
        <v>41.96</v>
      </c>
      <c r="G4567" s="12"/>
    </row>
    <row r="4568" customHeight="1" spans="1:7">
      <c r="A4568" s="12">
        <v>4564</v>
      </c>
      <c r="B4568" s="24" t="s">
        <v>35261</v>
      </c>
      <c r="C4568" s="24" t="s">
        <v>35260</v>
      </c>
      <c r="D4568" s="24">
        <v>8.11</v>
      </c>
      <c r="E4568" s="53">
        <v>4.84</v>
      </c>
      <c r="F4568" s="12">
        <v>39.25</v>
      </c>
      <c r="G4568" s="12"/>
    </row>
    <row r="4569" customHeight="1" spans="1:7">
      <c r="A4569" s="12">
        <v>4565</v>
      </c>
      <c r="B4569" s="24" t="s">
        <v>15392</v>
      </c>
      <c r="C4569" s="24" t="s">
        <v>35260</v>
      </c>
      <c r="D4569" s="24">
        <v>9.93</v>
      </c>
      <c r="E4569" s="53">
        <v>4.84</v>
      </c>
      <c r="F4569" s="12">
        <v>48.06</v>
      </c>
      <c r="G4569" s="12"/>
    </row>
    <row r="4570" customHeight="1" spans="1:7">
      <c r="A4570" s="12">
        <v>4566</v>
      </c>
      <c r="B4570" s="24" t="s">
        <v>35262</v>
      </c>
      <c r="C4570" s="24" t="s">
        <v>35260</v>
      </c>
      <c r="D4570" s="24">
        <v>0.47</v>
      </c>
      <c r="E4570" s="53">
        <v>4.84</v>
      </c>
      <c r="F4570" s="12">
        <v>2.27</v>
      </c>
      <c r="G4570" s="12"/>
    </row>
    <row r="4571" customHeight="1" spans="1:7">
      <c r="A4571" s="12">
        <v>4567</v>
      </c>
      <c r="B4571" s="24" t="s">
        <v>5089</v>
      </c>
      <c r="C4571" s="24" t="s">
        <v>35260</v>
      </c>
      <c r="D4571" s="24">
        <v>26.16</v>
      </c>
      <c r="E4571" s="53">
        <v>4.84</v>
      </c>
      <c r="F4571" s="12">
        <v>126.61</v>
      </c>
      <c r="G4571" s="12"/>
    </row>
    <row r="4572" customHeight="1" spans="1:7">
      <c r="A4572" s="12">
        <v>4568</v>
      </c>
      <c r="B4572" s="24" t="s">
        <v>4335</v>
      </c>
      <c r="C4572" s="24" t="s">
        <v>35260</v>
      </c>
      <c r="D4572" s="24">
        <v>17.91</v>
      </c>
      <c r="E4572" s="53">
        <v>4.84</v>
      </c>
      <c r="F4572" s="12">
        <v>86.68</v>
      </c>
      <c r="G4572" s="12"/>
    </row>
    <row r="4573" customHeight="1" spans="1:7">
      <c r="A4573" s="12">
        <v>4569</v>
      </c>
      <c r="B4573" s="24" t="s">
        <v>21695</v>
      </c>
      <c r="C4573" s="24" t="s">
        <v>35260</v>
      </c>
      <c r="D4573" s="24">
        <v>3.88</v>
      </c>
      <c r="E4573" s="53">
        <v>4.84</v>
      </c>
      <c r="F4573" s="12">
        <v>18.78</v>
      </c>
      <c r="G4573" s="12"/>
    </row>
    <row r="4574" customHeight="1" spans="1:7">
      <c r="A4574" s="12">
        <v>4570</v>
      </c>
      <c r="B4574" s="24" t="s">
        <v>35263</v>
      </c>
      <c r="C4574" s="24" t="s">
        <v>35260</v>
      </c>
      <c r="D4574" s="24">
        <v>5.1</v>
      </c>
      <c r="E4574" s="53">
        <v>4.84</v>
      </c>
      <c r="F4574" s="12">
        <v>24.68</v>
      </c>
      <c r="G4574" s="12"/>
    </row>
    <row r="4575" customHeight="1" spans="1:7">
      <c r="A4575" s="12">
        <v>4571</v>
      </c>
      <c r="B4575" s="24" t="s">
        <v>3953</v>
      </c>
      <c r="C4575" s="24" t="s">
        <v>35260</v>
      </c>
      <c r="D4575" s="24">
        <v>8.73</v>
      </c>
      <c r="E4575" s="53">
        <v>4.84</v>
      </c>
      <c r="F4575" s="12">
        <v>42.25</v>
      </c>
      <c r="G4575" s="12"/>
    </row>
    <row r="4576" customHeight="1" spans="1:7">
      <c r="A4576" s="12">
        <v>4572</v>
      </c>
      <c r="B4576" s="24" t="s">
        <v>5808</v>
      </c>
      <c r="C4576" s="24" t="s">
        <v>35260</v>
      </c>
      <c r="D4576" s="24">
        <v>12.02</v>
      </c>
      <c r="E4576" s="53">
        <v>4.84</v>
      </c>
      <c r="F4576" s="12">
        <v>58.18</v>
      </c>
      <c r="G4576" s="12"/>
    </row>
    <row r="4577" customHeight="1" spans="1:7">
      <c r="A4577" s="12">
        <v>4573</v>
      </c>
      <c r="B4577" s="24" t="s">
        <v>35264</v>
      </c>
      <c r="C4577" s="24" t="s">
        <v>35260</v>
      </c>
      <c r="D4577" s="24">
        <v>24.69</v>
      </c>
      <c r="E4577" s="53">
        <v>4.84</v>
      </c>
      <c r="F4577" s="12">
        <v>119.5</v>
      </c>
      <c r="G4577" s="12"/>
    </row>
    <row r="4578" customHeight="1" spans="1:7">
      <c r="A4578" s="12">
        <v>4574</v>
      </c>
      <c r="B4578" s="24" t="s">
        <v>5119</v>
      </c>
      <c r="C4578" s="24" t="s">
        <v>35260</v>
      </c>
      <c r="D4578" s="24">
        <v>5.41</v>
      </c>
      <c r="E4578" s="53">
        <v>4.84</v>
      </c>
      <c r="F4578" s="12">
        <v>26.18</v>
      </c>
      <c r="G4578" s="12"/>
    </row>
    <row r="4579" customHeight="1" spans="1:7">
      <c r="A4579" s="12">
        <v>4575</v>
      </c>
      <c r="B4579" s="24" t="s">
        <v>35265</v>
      </c>
      <c r="C4579" s="24" t="s">
        <v>35260</v>
      </c>
      <c r="D4579" s="24">
        <v>23.29</v>
      </c>
      <c r="E4579" s="53">
        <v>4.84</v>
      </c>
      <c r="F4579" s="12">
        <v>112.72</v>
      </c>
      <c r="G4579" s="12"/>
    </row>
    <row r="4580" customHeight="1" spans="1:7">
      <c r="A4580" s="12">
        <v>4576</v>
      </c>
      <c r="B4580" s="24" t="s">
        <v>4280</v>
      </c>
      <c r="C4580" s="24" t="s">
        <v>35260</v>
      </c>
      <c r="D4580" s="24">
        <v>42.52</v>
      </c>
      <c r="E4580" s="53">
        <v>4.84</v>
      </c>
      <c r="F4580" s="12">
        <v>205.8</v>
      </c>
      <c r="G4580" s="12"/>
    </row>
    <row r="4581" customHeight="1" spans="1:7">
      <c r="A4581" s="12">
        <v>4577</v>
      </c>
      <c r="B4581" s="24" t="s">
        <v>5187</v>
      </c>
      <c r="C4581" s="24" t="s">
        <v>35260</v>
      </c>
      <c r="D4581" s="24">
        <v>13.68</v>
      </c>
      <c r="E4581" s="53">
        <v>4.84</v>
      </c>
      <c r="F4581" s="12">
        <v>66.21</v>
      </c>
      <c r="G4581" s="12"/>
    </row>
    <row r="4582" customHeight="1" spans="1:7">
      <c r="A4582" s="12">
        <v>4578</v>
      </c>
      <c r="B4582" s="24" t="s">
        <v>35266</v>
      </c>
      <c r="C4582" s="24" t="s">
        <v>35260</v>
      </c>
      <c r="D4582" s="24">
        <v>8.16</v>
      </c>
      <c r="E4582" s="53">
        <v>4.84</v>
      </c>
      <c r="F4582" s="12">
        <v>39.49</v>
      </c>
      <c r="G4582" s="12"/>
    </row>
    <row r="4583" customHeight="1" spans="1:7">
      <c r="A4583" s="12">
        <v>4579</v>
      </c>
      <c r="B4583" s="24" t="s">
        <v>17578</v>
      </c>
      <c r="C4583" s="24" t="s">
        <v>35260</v>
      </c>
      <c r="D4583" s="24">
        <v>27.74</v>
      </c>
      <c r="E4583" s="53">
        <v>4.84</v>
      </c>
      <c r="F4583" s="12">
        <v>134.26</v>
      </c>
      <c r="G4583" s="12"/>
    </row>
    <row r="4584" customHeight="1" spans="1:7">
      <c r="A4584" s="12">
        <v>4580</v>
      </c>
      <c r="B4584" s="24" t="s">
        <v>3392</v>
      </c>
      <c r="C4584" s="24" t="s">
        <v>35260</v>
      </c>
      <c r="D4584" s="24">
        <v>16.47</v>
      </c>
      <c r="E4584" s="53">
        <v>4.84</v>
      </c>
      <c r="F4584" s="12">
        <v>79.71</v>
      </c>
      <c r="G4584" s="12"/>
    </row>
    <row r="4585" customHeight="1" spans="1:7">
      <c r="A4585" s="12">
        <v>4581</v>
      </c>
      <c r="B4585" s="24" t="s">
        <v>5817</v>
      </c>
      <c r="C4585" s="24" t="s">
        <v>35260</v>
      </c>
      <c r="D4585" s="24">
        <v>9.73</v>
      </c>
      <c r="E4585" s="53">
        <v>4.84</v>
      </c>
      <c r="F4585" s="12">
        <v>47.09</v>
      </c>
      <c r="G4585" s="12"/>
    </row>
    <row r="4586" customHeight="1" spans="1:7">
      <c r="A4586" s="12">
        <v>4582</v>
      </c>
      <c r="B4586" s="24" t="s">
        <v>35267</v>
      </c>
      <c r="C4586" s="24" t="s">
        <v>35260</v>
      </c>
      <c r="D4586" s="24">
        <v>19.51</v>
      </c>
      <c r="E4586" s="53">
        <v>4.84</v>
      </c>
      <c r="F4586" s="12">
        <v>94.43</v>
      </c>
      <c r="G4586" s="12"/>
    </row>
    <row r="4587" customHeight="1" spans="1:7">
      <c r="A4587" s="12">
        <v>4583</v>
      </c>
      <c r="B4587" s="24" t="s">
        <v>32288</v>
      </c>
      <c r="C4587" s="24" t="s">
        <v>35260</v>
      </c>
      <c r="D4587" s="24">
        <v>16.28</v>
      </c>
      <c r="E4587" s="53">
        <v>4.84</v>
      </c>
      <c r="F4587" s="12">
        <v>78.8</v>
      </c>
      <c r="G4587" s="12"/>
    </row>
    <row r="4588" customHeight="1" spans="1:7">
      <c r="A4588" s="12">
        <v>4584</v>
      </c>
      <c r="B4588" s="24" t="s">
        <v>3403</v>
      </c>
      <c r="C4588" s="24" t="s">
        <v>35260</v>
      </c>
      <c r="D4588" s="24">
        <v>5.92</v>
      </c>
      <c r="E4588" s="53">
        <v>4.84</v>
      </c>
      <c r="F4588" s="12">
        <v>28.65</v>
      </c>
      <c r="G4588" s="12"/>
    </row>
    <row r="4589" customHeight="1" spans="1:7">
      <c r="A4589" s="12">
        <v>4585</v>
      </c>
      <c r="B4589" s="24" t="s">
        <v>35268</v>
      </c>
      <c r="C4589" s="24" t="s">
        <v>35260</v>
      </c>
      <c r="D4589" s="24">
        <v>22.81</v>
      </c>
      <c r="E4589" s="53">
        <v>4.84</v>
      </c>
      <c r="F4589" s="12">
        <v>110.4</v>
      </c>
      <c r="G4589" s="12"/>
    </row>
    <row r="4590" customHeight="1" spans="1:7">
      <c r="A4590" s="12">
        <v>4586</v>
      </c>
      <c r="B4590" s="24" t="s">
        <v>35269</v>
      </c>
      <c r="C4590" s="24" t="s">
        <v>35260</v>
      </c>
      <c r="D4590" s="24">
        <v>7.77</v>
      </c>
      <c r="E4590" s="53">
        <v>4.84</v>
      </c>
      <c r="F4590" s="12">
        <v>37.61</v>
      </c>
      <c r="G4590" s="12"/>
    </row>
    <row r="4591" customHeight="1" spans="1:7">
      <c r="A4591" s="12">
        <v>4587</v>
      </c>
      <c r="B4591" s="24" t="s">
        <v>4305</v>
      </c>
      <c r="C4591" s="24" t="s">
        <v>35260</v>
      </c>
      <c r="D4591" s="24">
        <v>30.41</v>
      </c>
      <c r="E4591" s="53">
        <v>4.84</v>
      </c>
      <c r="F4591" s="12">
        <v>147.18</v>
      </c>
      <c r="G4591" s="12"/>
    </row>
    <row r="4592" customHeight="1" spans="1:7">
      <c r="A4592" s="12">
        <v>4588</v>
      </c>
      <c r="B4592" s="24" t="s">
        <v>3954</v>
      </c>
      <c r="C4592" s="24" t="s">
        <v>35260</v>
      </c>
      <c r="D4592" s="24">
        <v>10.85</v>
      </c>
      <c r="E4592" s="53">
        <v>4.84</v>
      </c>
      <c r="F4592" s="12">
        <v>52.51</v>
      </c>
      <c r="G4592" s="12"/>
    </row>
    <row r="4593" customHeight="1" spans="1:7">
      <c r="A4593" s="12">
        <v>4589</v>
      </c>
      <c r="B4593" s="24" t="s">
        <v>3908</v>
      </c>
      <c r="C4593" s="24" t="s">
        <v>35260</v>
      </c>
      <c r="D4593" s="24">
        <v>44.41</v>
      </c>
      <c r="E4593" s="53">
        <v>4.84</v>
      </c>
      <c r="F4593" s="12">
        <v>214.94</v>
      </c>
      <c r="G4593" s="12"/>
    </row>
    <row r="4594" customHeight="1" spans="1:7">
      <c r="A4594" s="12">
        <v>4590</v>
      </c>
      <c r="B4594" s="24" t="s">
        <v>4548</v>
      </c>
      <c r="C4594" s="24" t="s">
        <v>35260</v>
      </c>
      <c r="D4594" s="24">
        <v>18.56</v>
      </c>
      <c r="E4594" s="53">
        <v>4.84</v>
      </c>
      <c r="F4594" s="12">
        <v>89.83</v>
      </c>
      <c r="G4594" s="12"/>
    </row>
    <row r="4595" customHeight="1" spans="1:7">
      <c r="A4595" s="12">
        <v>4591</v>
      </c>
      <c r="B4595" s="24" t="s">
        <v>35270</v>
      </c>
      <c r="C4595" s="24" t="s">
        <v>35260</v>
      </c>
      <c r="D4595" s="24">
        <v>2.03</v>
      </c>
      <c r="E4595" s="53">
        <v>4.84</v>
      </c>
      <c r="F4595" s="12">
        <v>9.83</v>
      </c>
      <c r="G4595" s="12"/>
    </row>
    <row r="4596" customHeight="1" spans="1:7">
      <c r="A4596" s="12">
        <v>4592</v>
      </c>
      <c r="B4596" s="24" t="s">
        <v>35271</v>
      </c>
      <c r="C4596" s="24" t="s">
        <v>35260</v>
      </c>
      <c r="D4596" s="24">
        <v>4.07</v>
      </c>
      <c r="E4596" s="53">
        <v>4.84</v>
      </c>
      <c r="F4596" s="12">
        <v>19.7</v>
      </c>
      <c r="G4596" s="12"/>
    </row>
    <row r="4597" customHeight="1" spans="1:7">
      <c r="A4597" s="12">
        <v>4593</v>
      </c>
      <c r="B4597" s="24" t="s">
        <v>3599</v>
      </c>
      <c r="C4597" s="24" t="s">
        <v>35260</v>
      </c>
      <c r="D4597" s="24">
        <v>6.34</v>
      </c>
      <c r="E4597" s="53">
        <v>4.84</v>
      </c>
      <c r="F4597" s="12">
        <v>30.69</v>
      </c>
      <c r="G4597" s="12"/>
    </row>
    <row r="4598" customHeight="1" spans="1:7">
      <c r="A4598" s="12">
        <v>4594</v>
      </c>
      <c r="B4598" s="24" t="s">
        <v>35272</v>
      </c>
      <c r="C4598" s="24" t="s">
        <v>35260</v>
      </c>
      <c r="D4598" s="24">
        <v>12.46</v>
      </c>
      <c r="E4598" s="53">
        <v>4.84</v>
      </c>
      <c r="F4598" s="12">
        <v>60.31</v>
      </c>
      <c r="G4598" s="12"/>
    </row>
    <row r="4599" customHeight="1" spans="1:7">
      <c r="A4599" s="12">
        <v>4595</v>
      </c>
      <c r="B4599" s="24" t="s">
        <v>3716</v>
      </c>
      <c r="C4599" s="24" t="s">
        <v>35260</v>
      </c>
      <c r="D4599" s="24">
        <v>2.52</v>
      </c>
      <c r="E4599" s="53">
        <v>4.84</v>
      </c>
      <c r="F4599" s="12">
        <v>12.2</v>
      </c>
      <c r="G4599" s="12"/>
    </row>
    <row r="4600" customHeight="1" spans="1:7">
      <c r="A4600" s="12">
        <v>4596</v>
      </c>
      <c r="B4600" s="24" t="s">
        <v>3576</v>
      </c>
      <c r="C4600" s="24" t="s">
        <v>35260</v>
      </c>
      <c r="D4600" s="24">
        <v>1.16</v>
      </c>
      <c r="E4600" s="53">
        <v>4.84</v>
      </c>
      <c r="F4600" s="12">
        <v>5.61</v>
      </c>
      <c r="G4600" s="12"/>
    </row>
    <row r="4601" s="40" customFormat="1" customHeight="1" spans="1:9">
      <c r="A4601" s="12">
        <v>4597</v>
      </c>
      <c r="B4601" s="24" t="s">
        <v>34582</v>
      </c>
      <c r="C4601" s="24" t="s">
        <v>35260</v>
      </c>
      <c r="D4601" s="24">
        <v>7.02</v>
      </c>
      <c r="E4601" s="53">
        <v>4.84</v>
      </c>
      <c r="F4601" s="12">
        <v>33.98</v>
      </c>
      <c r="G4601" s="12"/>
      <c r="I4601" s="3"/>
    </row>
    <row r="4602" customHeight="1" spans="1:7">
      <c r="A4602" s="12">
        <v>4598</v>
      </c>
      <c r="B4602" s="24" t="s">
        <v>14424</v>
      </c>
      <c r="C4602" s="24" t="s">
        <v>35260</v>
      </c>
      <c r="D4602" s="24">
        <v>15.6</v>
      </c>
      <c r="E4602" s="53">
        <v>4.84</v>
      </c>
      <c r="F4602" s="12">
        <v>75.5</v>
      </c>
      <c r="G4602" s="12"/>
    </row>
    <row r="4603" customHeight="1" spans="1:7">
      <c r="A4603" s="12">
        <v>4599</v>
      </c>
      <c r="B4603" s="24" t="s">
        <v>35273</v>
      </c>
      <c r="C4603" s="24" t="s">
        <v>35260</v>
      </c>
      <c r="D4603" s="24">
        <v>5</v>
      </c>
      <c r="E4603" s="53">
        <v>4.84</v>
      </c>
      <c r="F4603" s="12">
        <v>24.2</v>
      </c>
      <c r="G4603" s="12"/>
    </row>
    <row r="4604" customHeight="1" spans="1:7">
      <c r="A4604" s="12">
        <v>4600</v>
      </c>
      <c r="B4604" s="24" t="s">
        <v>35222</v>
      </c>
      <c r="C4604" s="24" t="s">
        <v>35218</v>
      </c>
      <c r="D4604" s="24">
        <v>104.96</v>
      </c>
      <c r="E4604" s="53">
        <v>4.84</v>
      </c>
      <c r="F4604" s="12">
        <v>508.01</v>
      </c>
      <c r="G4604" s="12"/>
    </row>
    <row r="4605" customHeight="1" spans="1:7">
      <c r="A4605" s="12">
        <v>4601</v>
      </c>
      <c r="B4605" s="24" t="s">
        <v>3511</v>
      </c>
      <c r="C4605" s="24" t="s">
        <v>35274</v>
      </c>
      <c r="D4605" s="24">
        <v>20.65</v>
      </c>
      <c r="E4605" s="53">
        <v>4.84</v>
      </c>
      <c r="F4605" s="12">
        <v>99.95</v>
      </c>
      <c r="G4605" s="12"/>
    </row>
    <row r="4606" customHeight="1" spans="1:7">
      <c r="A4606" s="12">
        <v>4602</v>
      </c>
      <c r="B4606" s="24" t="s">
        <v>4612</v>
      </c>
      <c r="C4606" s="24" t="s">
        <v>35274</v>
      </c>
      <c r="D4606" s="24">
        <v>38.1</v>
      </c>
      <c r="E4606" s="53">
        <v>4.84</v>
      </c>
      <c r="F4606" s="12">
        <v>184.4</v>
      </c>
      <c r="G4606" s="12"/>
    </row>
    <row r="4607" customHeight="1" spans="1:7">
      <c r="A4607" s="12">
        <v>4603</v>
      </c>
      <c r="B4607" s="24" t="s">
        <v>29037</v>
      </c>
      <c r="C4607" s="24" t="s">
        <v>35275</v>
      </c>
      <c r="D4607" s="24">
        <v>125</v>
      </c>
      <c r="E4607" s="53">
        <v>4.84</v>
      </c>
      <c r="F4607" s="12">
        <v>605</v>
      </c>
      <c r="G4607" s="12"/>
    </row>
    <row r="4608" customHeight="1" spans="1:7">
      <c r="A4608" s="12">
        <v>4604</v>
      </c>
      <c r="B4608" s="24" t="s">
        <v>21836</v>
      </c>
      <c r="C4608" s="24" t="s">
        <v>35274</v>
      </c>
      <c r="D4608" s="24">
        <v>181</v>
      </c>
      <c r="E4608" s="53">
        <v>4.84</v>
      </c>
      <c r="F4608" s="12">
        <v>876.04</v>
      </c>
      <c r="G4608" s="12"/>
    </row>
    <row r="4609" customHeight="1" spans="1:7">
      <c r="A4609" s="12">
        <v>4605</v>
      </c>
      <c r="B4609" s="24" t="s">
        <v>35253</v>
      </c>
      <c r="C4609" s="12" t="s">
        <v>35276</v>
      </c>
      <c r="D4609" s="24">
        <v>2.44</v>
      </c>
      <c r="E4609" s="53">
        <v>4.84</v>
      </c>
      <c r="F4609" s="12">
        <v>11.81</v>
      </c>
      <c r="G4609" s="12"/>
    </row>
    <row r="4610" customHeight="1" spans="1:7">
      <c r="A4610" s="12">
        <v>4606</v>
      </c>
      <c r="B4610" s="24" t="s">
        <v>15458</v>
      </c>
      <c r="C4610" s="12" t="s">
        <v>35276</v>
      </c>
      <c r="D4610" s="24">
        <v>2.53</v>
      </c>
      <c r="E4610" s="53">
        <v>4.84</v>
      </c>
      <c r="F4610" s="12">
        <v>12.25</v>
      </c>
      <c r="G4610" s="12"/>
    </row>
    <row r="4611" customHeight="1" spans="1:7">
      <c r="A4611" s="12">
        <v>4607</v>
      </c>
      <c r="B4611" s="24" t="s">
        <v>18280</v>
      </c>
      <c r="C4611" s="12" t="s">
        <v>35276</v>
      </c>
      <c r="D4611" s="24">
        <v>3.36</v>
      </c>
      <c r="E4611" s="53">
        <v>4.84</v>
      </c>
      <c r="F4611" s="12">
        <v>16.26</v>
      </c>
      <c r="G4611" s="12"/>
    </row>
    <row r="4612" customHeight="1" spans="1:7">
      <c r="A4612" s="12">
        <v>4608</v>
      </c>
      <c r="B4612" s="24" t="s">
        <v>3945</v>
      </c>
      <c r="C4612" s="12" t="s">
        <v>35276</v>
      </c>
      <c r="D4612" s="24">
        <v>1.2</v>
      </c>
      <c r="E4612" s="53">
        <v>4.84</v>
      </c>
      <c r="F4612" s="12">
        <v>5.81</v>
      </c>
      <c r="G4612" s="12"/>
    </row>
    <row r="4613" customHeight="1" spans="1:7">
      <c r="A4613" s="12">
        <v>4609</v>
      </c>
      <c r="B4613" s="24" t="s">
        <v>16231</v>
      </c>
      <c r="C4613" s="12" t="s">
        <v>35276</v>
      </c>
      <c r="D4613" s="24">
        <v>2.65</v>
      </c>
      <c r="E4613" s="53">
        <v>4.84</v>
      </c>
      <c r="F4613" s="12">
        <v>12.83</v>
      </c>
      <c r="G4613" s="12"/>
    </row>
    <row r="4614" customHeight="1" spans="1:7">
      <c r="A4614" s="12">
        <v>4610</v>
      </c>
      <c r="B4614" s="24" t="s">
        <v>6535</v>
      </c>
      <c r="C4614" s="12" t="s">
        <v>35277</v>
      </c>
      <c r="D4614" s="24">
        <v>4.22</v>
      </c>
      <c r="E4614" s="53">
        <v>4.84</v>
      </c>
      <c r="F4614" s="12">
        <v>20.42</v>
      </c>
      <c r="G4614" s="12"/>
    </row>
    <row r="4615" customHeight="1" spans="1:7">
      <c r="A4615" s="12">
        <v>4611</v>
      </c>
      <c r="B4615" s="24" t="s">
        <v>8138</v>
      </c>
      <c r="C4615" s="12" t="s">
        <v>35276</v>
      </c>
      <c r="D4615" s="24">
        <v>17.1</v>
      </c>
      <c r="E4615" s="53">
        <v>4.84</v>
      </c>
      <c r="F4615" s="12">
        <v>82.76</v>
      </c>
      <c r="G4615" s="12"/>
    </row>
    <row r="4616" customHeight="1" spans="1:7">
      <c r="A4616" s="12">
        <v>4612</v>
      </c>
      <c r="B4616" s="24" t="s">
        <v>33943</v>
      </c>
      <c r="C4616" s="12" t="s">
        <v>35276</v>
      </c>
      <c r="D4616" s="24">
        <v>21.13</v>
      </c>
      <c r="E4616" s="53">
        <v>4.84</v>
      </c>
      <c r="F4616" s="12">
        <v>102.27</v>
      </c>
      <c r="G4616" s="12"/>
    </row>
    <row r="4617" customHeight="1" spans="1:7">
      <c r="A4617" s="12">
        <v>4613</v>
      </c>
      <c r="B4617" s="12" t="s">
        <v>35252</v>
      </c>
      <c r="C4617" s="12" t="s">
        <v>35276</v>
      </c>
      <c r="D4617" s="24">
        <v>9.37</v>
      </c>
      <c r="E4617" s="53">
        <v>4.84</v>
      </c>
      <c r="F4617" s="12">
        <v>45.35</v>
      </c>
      <c r="G4617" s="12"/>
    </row>
    <row r="4618" customHeight="1" spans="1:7">
      <c r="A4618" s="12">
        <v>4614</v>
      </c>
      <c r="B4618" s="24" t="s">
        <v>3478</v>
      </c>
      <c r="C4618" s="12" t="s">
        <v>35278</v>
      </c>
      <c r="D4618" s="24">
        <v>2.41</v>
      </c>
      <c r="E4618" s="53">
        <v>4.84</v>
      </c>
      <c r="F4618" s="12">
        <v>11.66</v>
      </c>
      <c r="G4618" s="12"/>
    </row>
    <row r="4619" customHeight="1" spans="1:7">
      <c r="A4619" s="12" t="s">
        <v>2943</v>
      </c>
      <c r="B4619" s="12"/>
      <c r="C4619" s="12"/>
      <c r="D4619" s="51">
        <f>SUM(D5:D4618)</f>
        <v>78273.28</v>
      </c>
      <c r="E4619" s="12"/>
      <c r="F4619" s="51">
        <f>SUM(F5:F4618)</f>
        <v>378842.95</v>
      </c>
      <c r="G4619" s="12"/>
    </row>
  </sheetData>
  <mergeCells count="4">
    <mergeCell ref="A1:G1"/>
    <mergeCell ref="A2:G2"/>
    <mergeCell ref="A3:G3"/>
    <mergeCell ref="A4619:C4619"/>
  </mergeCells>
  <conditionalFormatting sqref="B446:B633">
    <cfRule type="duplicateValues" dxfId="0" priority="2"/>
    <cfRule type="duplicateValues" dxfId="0" priority="1"/>
  </conditionalFormatting>
  <pageMargins left="0.75" right="0.75" top="1" bottom="1" header="0.511806" footer="1"/>
  <pageSetup paperSize="9" scale="93" fitToHeight="0" orientation="landscape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1042"/>
  <sheetViews>
    <sheetView topLeftCell="A1028" workbookViewId="0">
      <selection activeCell="K1" sqref="A$1:K$1048576"/>
    </sheetView>
  </sheetViews>
  <sheetFormatPr defaultColWidth="9" defaultRowHeight="15"/>
  <cols>
    <col min="1" max="1" width="5.12962962962963" style="3" customWidth="1"/>
    <col min="2" max="2" width="13.5" style="3" customWidth="1"/>
    <col min="3" max="3" width="9.12962962962963" style="3" customWidth="1"/>
    <col min="4" max="4" width="11.25" style="3" customWidth="1"/>
    <col min="5" max="5" width="10.25" style="4" customWidth="1"/>
    <col min="6" max="6" width="12.3796296296296" style="5" customWidth="1"/>
    <col min="7" max="7" width="11.25" style="3" customWidth="1"/>
    <col min="8" max="16380" width="9" style="3"/>
  </cols>
  <sheetData>
    <row r="1" ht="24" spans="1:7">
      <c r="A1" s="6"/>
      <c r="B1" s="7"/>
      <c r="C1" s="7"/>
      <c r="D1" s="8"/>
      <c r="E1" s="8"/>
      <c r="F1" s="8"/>
      <c r="G1" s="7"/>
    </row>
    <row r="2" ht="24" spans="1:7">
      <c r="A2" s="6" t="s">
        <v>0</v>
      </c>
      <c r="B2" s="7"/>
      <c r="C2" s="7"/>
      <c r="D2" s="8"/>
      <c r="E2" s="8"/>
      <c r="F2" s="8"/>
      <c r="G2" s="7"/>
    </row>
    <row r="3" ht="15.6" spans="1:7">
      <c r="A3" s="9" t="s">
        <v>35279</v>
      </c>
      <c r="B3" s="10"/>
      <c r="C3" s="10"/>
      <c r="D3" s="10"/>
      <c r="E3" s="15"/>
      <c r="F3" s="16"/>
      <c r="G3" s="10"/>
    </row>
    <row r="4" s="1" customFormat="1" ht="45" spans="1:7">
      <c r="A4" s="11" t="s">
        <v>2</v>
      </c>
      <c r="B4" s="11" t="s">
        <v>3</v>
      </c>
      <c r="C4" s="11" t="s">
        <v>4</v>
      </c>
      <c r="D4" s="11" t="s">
        <v>5</v>
      </c>
      <c r="E4" s="11" t="s">
        <v>6</v>
      </c>
      <c r="F4" s="17" t="s">
        <v>7</v>
      </c>
      <c r="G4" s="11" t="s">
        <v>8</v>
      </c>
    </row>
    <row r="5" spans="1:7">
      <c r="A5" s="12">
        <v>1</v>
      </c>
      <c r="B5" s="13" t="s">
        <v>35280</v>
      </c>
      <c r="C5" s="13" t="s">
        <v>35281</v>
      </c>
      <c r="D5" s="14">
        <v>94.06</v>
      </c>
      <c r="E5" s="12">
        <v>4.84</v>
      </c>
      <c r="F5" s="18">
        <v>455.25</v>
      </c>
      <c r="G5" s="19"/>
    </row>
    <row r="6" spans="1:7">
      <c r="A6" s="12">
        <v>2</v>
      </c>
      <c r="B6" s="13" t="s">
        <v>17765</v>
      </c>
      <c r="C6" s="13" t="s">
        <v>35281</v>
      </c>
      <c r="D6" s="14">
        <v>89.44</v>
      </c>
      <c r="E6" s="12">
        <v>4.84</v>
      </c>
      <c r="F6" s="18">
        <v>432.89</v>
      </c>
      <c r="G6" s="19"/>
    </row>
    <row r="7" spans="1:7">
      <c r="A7" s="12">
        <v>3</v>
      </c>
      <c r="B7" s="13" t="s">
        <v>35282</v>
      </c>
      <c r="C7" s="13" t="s">
        <v>35281</v>
      </c>
      <c r="D7" s="14">
        <v>55.36</v>
      </c>
      <c r="E7" s="12">
        <v>4.84</v>
      </c>
      <c r="F7" s="18">
        <v>267.94</v>
      </c>
      <c r="G7" s="19"/>
    </row>
    <row r="8" spans="1:7">
      <c r="A8" s="12">
        <v>4</v>
      </c>
      <c r="B8" s="13" t="s">
        <v>35283</v>
      </c>
      <c r="C8" s="13" t="s">
        <v>35281</v>
      </c>
      <c r="D8" s="14">
        <v>113.88</v>
      </c>
      <c r="E8" s="12">
        <v>4.84</v>
      </c>
      <c r="F8" s="18">
        <v>551.18</v>
      </c>
      <c r="G8" s="19"/>
    </row>
    <row r="9" spans="1:7">
      <c r="A9" s="12">
        <v>5</v>
      </c>
      <c r="B9" s="13" t="s">
        <v>35284</v>
      </c>
      <c r="C9" s="13" t="s">
        <v>35281</v>
      </c>
      <c r="D9" s="14">
        <v>132.8</v>
      </c>
      <c r="E9" s="12">
        <v>4.84</v>
      </c>
      <c r="F9" s="18">
        <v>642.75</v>
      </c>
      <c r="G9" s="19"/>
    </row>
    <row r="10" spans="1:7">
      <c r="A10" s="12">
        <v>6</v>
      </c>
      <c r="B10" s="13" t="s">
        <v>35285</v>
      </c>
      <c r="C10" s="13" t="s">
        <v>35281</v>
      </c>
      <c r="D10" s="14">
        <v>62.07</v>
      </c>
      <c r="E10" s="12">
        <v>4.84</v>
      </c>
      <c r="F10" s="18">
        <v>300.42</v>
      </c>
      <c r="G10" s="19"/>
    </row>
    <row r="11" spans="1:7">
      <c r="A11" s="12">
        <v>7</v>
      </c>
      <c r="B11" s="13" t="s">
        <v>35286</v>
      </c>
      <c r="C11" s="13" t="s">
        <v>35281</v>
      </c>
      <c r="D11" s="14">
        <v>115.29</v>
      </c>
      <c r="E11" s="12">
        <v>4.84</v>
      </c>
      <c r="F11" s="18">
        <v>558</v>
      </c>
      <c r="G11" s="19"/>
    </row>
    <row r="12" spans="1:7">
      <c r="A12" s="12">
        <v>8</v>
      </c>
      <c r="B12" s="13" t="s">
        <v>411</v>
      </c>
      <c r="C12" s="13" t="s">
        <v>35281</v>
      </c>
      <c r="D12" s="14">
        <v>111.83</v>
      </c>
      <c r="E12" s="12">
        <v>4.84</v>
      </c>
      <c r="F12" s="18">
        <v>541.26</v>
      </c>
      <c r="G12" s="19"/>
    </row>
    <row r="13" spans="1:11">
      <c r="A13" s="12">
        <v>9</v>
      </c>
      <c r="B13" s="13" t="s">
        <v>35287</v>
      </c>
      <c r="C13" s="13" t="s">
        <v>35281</v>
      </c>
      <c r="D13" s="14">
        <v>115.39</v>
      </c>
      <c r="E13" s="12">
        <v>4.84</v>
      </c>
      <c r="F13" s="18">
        <v>558.49</v>
      </c>
      <c r="G13" s="19"/>
      <c r="K13" s="20"/>
    </row>
    <row r="14" spans="1:7">
      <c r="A14" s="12">
        <v>10</v>
      </c>
      <c r="B14" s="13" t="s">
        <v>35288</v>
      </c>
      <c r="C14" s="13" t="s">
        <v>35281</v>
      </c>
      <c r="D14" s="14">
        <v>94.52</v>
      </c>
      <c r="E14" s="12">
        <v>4.84</v>
      </c>
      <c r="F14" s="18">
        <v>457.48</v>
      </c>
      <c r="G14" s="19"/>
    </row>
    <row r="15" spans="1:7">
      <c r="A15" s="12">
        <v>11</v>
      </c>
      <c r="B15" s="13" t="s">
        <v>7912</v>
      </c>
      <c r="C15" s="13" t="s">
        <v>35281</v>
      </c>
      <c r="D15" s="14">
        <v>58.1</v>
      </c>
      <c r="E15" s="12">
        <v>4.84</v>
      </c>
      <c r="F15" s="18">
        <v>281.2</v>
      </c>
      <c r="G15" s="19"/>
    </row>
    <row r="16" spans="1:7">
      <c r="A16" s="12">
        <v>12</v>
      </c>
      <c r="B16" s="13" t="s">
        <v>35286</v>
      </c>
      <c r="C16" s="13" t="s">
        <v>35281</v>
      </c>
      <c r="D16" s="14">
        <v>80.1</v>
      </c>
      <c r="E16" s="12">
        <v>4.84</v>
      </c>
      <c r="F16" s="18">
        <v>387.68</v>
      </c>
      <c r="G16" s="19"/>
    </row>
    <row r="17" spans="1:7">
      <c r="A17" s="12">
        <v>13</v>
      </c>
      <c r="B17" s="13" t="s">
        <v>35289</v>
      </c>
      <c r="C17" s="13" t="s">
        <v>35281</v>
      </c>
      <c r="D17" s="14">
        <v>36.05</v>
      </c>
      <c r="E17" s="12">
        <v>4.84</v>
      </c>
      <c r="F17" s="18">
        <v>174.48</v>
      </c>
      <c r="G17" s="19"/>
    </row>
    <row r="18" spans="1:7">
      <c r="A18" s="12">
        <v>14</v>
      </c>
      <c r="B18" s="13" t="s">
        <v>35290</v>
      </c>
      <c r="C18" s="13" t="s">
        <v>35281</v>
      </c>
      <c r="D18" s="14">
        <v>102.86</v>
      </c>
      <c r="E18" s="12">
        <v>4.84</v>
      </c>
      <c r="F18" s="18">
        <v>497.84</v>
      </c>
      <c r="G18" s="19"/>
    </row>
    <row r="19" spans="1:7">
      <c r="A19" s="12">
        <v>15</v>
      </c>
      <c r="B19" s="13" t="s">
        <v>35291</v>
      </c>
      <c r="C19" s="13" t="s">
        <v>35281</v>
      </c>
      <c r="D19" s="14">
        <v>87.6</v>
      </c>
      <c r="E19" s="12">
        <v>4.84</v>
      </c>
      <c r="F19" s="18">
        <v>423.98</v>
      </c>
      <c r="G19" s="19"/>
    </row>
    <row r="20" spans="1:7">
      <c r="A20" s="12">
        <v>16</v>
      </c>
      <c r="B20" s="13" t="s">
        <v>35292</v>
      </c>
      <c r="C20" s="13" t="s">
        <v>35281</v>
      </c>
      <c r="D20" s="14">
        <v>64.9</v>
      </c>
      <c r="E20" s="12">
        <v>4.84</v>
      </c>
      <c r="F20" s="18">
        <v>314.12</v>
      </c>
      <c r="G20" s="19"/>
    </row>
    <row r="21" spans="1:7">
      <c r="A21" s="12">
        <v>17</v>
      </c>
      <c r="B21" s="13" t="s">
        <v>35293</v>
      </c>
      <c r="C21" s="13" t="s">
        <v>35281</v>
      </c>
      <c r="D21" s="14">
        <v>97.36</v>
      </c>
      <c r="E21" s="12">
        <v>4.84</v>
      </c>
      <c r="F21" s="18">
        <v>471.22</v>
      </c>
      <c r="G21" s="19"/>
    </row>
    <row r="22" spans="1:7">
      <c r="A22" s="12">
        <v>18</v>
      </c>
      <c r="B22" s="13" t="s">
        <v>35294</v>
      </c>
      <c r="C22" s="13" t="s">
        <v>35281</v>
      </c>
      <c r="D22" s="14">
        <v>57.9</v>
      </c>
      <c r="E22" s="12">
        <v>4.84</v>
      </c>
      <c r="F22" s="18">
        <v>280.24</v>
      </c>
      <c r="G22" s="19"/>
    </row>
    <row r="23" spans="1:7">
      <c r="A23" s="12">
        <v>19</v>
      </c>
      <c r="B23" s="13" t="s">
        <v>35285</v>
      </c>
      <c r="C23" s="13" t="s">
        <v>35281</v>
      </c>
      <c r="D23" s="14">
        <v>44.84</v>
      </c>
      <c r="E23" s="12">
        <v>4.84</v>
      </c>
      <c r="F23" s="18">
        <v>217.03</v>
      </c>
      <c r="G23" s="19"/>
    </row>
    <row r="24" spans="1:7">
      <c r="A24" s="12">
        <v>20</v>
      </c>
      <c r="B24" s="13" t="s">
        <v>35295</v>
      </c>
      <c r="C24" s="13" t="s">
        <v>35281</v>
      </c>
      <c r="D24" s="14">
        <v>75.37</v>
      </c>
      <c r="E24" s="12">
        <v>4.84</v>
      </c>
      <c r="F24" s="18">
        <v>364.79</v>
      </c>
      <c r="G24" s="19"/>
    </row>
    <row r="25" spans="1:7">
      <c r="A25" s="12">
        <v>21</v>
      </c>
      <c r="B25" s="13" t="s">
        <v>35296</v>
      </c>
      <c r="C25" s="13" t="s">
        <v>35281</v>
      </c>
      <c r="D25" s="14">
        <v>59.66</v>
      </c>
      <c r="E25" s="12">
        <v>4.84</v>
      </c>
      <c r="F25" s="18">
        <v>288.75</v>
      </c>
      <c r="G25" s="19"/>
    </row>
    <row r="26" spans="1:7">
      <c r="A26" s="12">
        <v>22</v>
      </c>
      <c r="B26" s="13" t="s">
        <v>35297</v>
      </c>
      <c r="C26" s="13" t="s">
        <v>35281</v>
      </c>
      <c r="D26" s="14">
        <v>61.85</v>
      </c>
      <c r="E26" s="12">
        <v>4.84</v>
      </c>
      <c r="F26" s="18">
        <v>299.35</v>
      </c>
      <c r="G26" s="19"/>
    </row>
    <row r="27" spans="1:7">
      <c r="A27" s="12">
        <v>23</v>
      </c>
      <c r="B27" s="13" t="s">
        <v>35298</v>
      </c>
      <c r="C27" s="13" t="s">
        <v>35281</v>
      </c>
      <c r="D27" s="14">
        <v>99.16</v>
      </c>
      <c r="E27" s="12">
        <v>4.84</v>
      </c>
      <c r="F27" s="18">
        <v>479.93</v>
      </c>
      <c r="G27" s="19"/>
    </row>
    <row r="28" spans="1:7">
      <c r="A28" s="12">
        <v>24</v>
      </c>
      <c r="B28" s="13" t="s">
        <v>35299</v>
      </c>
      <c r="C28" s="13" t="s">
        <v>35281</v>
      </c>
      <c r="D28" s="14">
        <v>82.34</v>
      </c>
      <c r="E28" s="12">
        <v>4.84</v>
      </c>
      <c r="F28" s="18">
        <v>398.53</v>
      </c>
      <c r="G28" s="19"/>
    </row>
    <row r="29" spans="1:7">
      <c r="A29" s="12">
        <v>25</v>
      </c>
      <c r="B29" s="13" t="s">
        <v>33501</v>
      </c>
      <c r="C29" s="13" t="s">
        <v>35281</v>
      </c>
      <c r="D29" s="14">
        <v>146.58</v>
      </c>
      <c r="E29" s="12">
        <v>4.84</v>
      </c>
      <c r="F29" s="18">
        <v>709.45</v>
      </c>
      <c r="G29" s="19"/>
    </row>
    <row r="30" spans="1:7">
      <c r="A30" s="12">
        <v>26</v>
      </c>
      <c r="B30" s="13" t="s">
        <v>35300</v>
      </c>
      <c r="C30" s="13" t="s">
        <v>35281</v>
      </c>
      <c r="D30" s="14">
        <v>48.51</v>
      </c>
      <c r="E30" s="12">
        <v>4.84</v>
      </c>
      <c r="F30" s="18">
        <v>234.79</v>
      </c>
      <c r="G30" s="19"/>
    </row>
    <row r="31" spans="1:7">
      <c r="A31" s="12">
        <v>27</v>
      </c>
      <c r="B31" s="13" t="s">
        <v>35301</v>
      </c>
      <c r="C31" s="13" t="s">
        <v>35281</v>
      </c>
      <c r="D31" s="14">
        <v>166.7</v>
      </c>
      <c r="E31" s="12">
        <v>4.84</v>
      </c>
      <c r="F31" s="18">
        <v>806.83</v>
      </c>
      <c r="G31" s="19"/>
    </row>
    <row r="32" spans="1:7">
      <c r="A32" s="12">
        <v>28</v>
      </c>
      <c r="B32" s="13" t="s">
        <v>35298</v>
      </c>
      <c r="C32" s="13" t="s">
        <v>35281</v>
      </c>
      <c r="D32" s="14">
        <v>70.41</v>
      </c>
      <c r="E32" s="12">
        <v>4.84</v>
      </c>
      <c r="F32" s="18">
        <v>340.78</v>
      </c>
      <c r="G32" s="19"/>
    </row>
    <row r="33" spans="1:7">
      <c r="A33" s="12">
        <v>29</v>
      </c>
      <c r="B33" s="13" t="s">
        <v>35302</v>
      </c>
      <c r="C33" s="13" t="s">
        <v>35281</v>
      </c>
      <c r="D33" s="14">
        <v>73.82</v>
      </c>
      <c r="E33" s="12">
        <v>4.84</v>
      </c>
      <c r="F33" s="18">
        <v>357.29</v>
      </c>
      <c r="G33" s="19"/>
    </row>
    <row r="34" spans="1:7">
      <c r="A34" s="12">
        <v>30</v>
      </c>
      <c r="B34" s="13" t="s">
        <v>35303</v>
      </c>
      <c r="C34" s="13" t="s">
        <v>35281</v>
      </c>
      <c r="D34" s="14">
        <v>78.39</v>
      </c>
      <c r="E34" s="12">
        <v>4.84</v>
      </c>
      <c r="F34" s="18">
        <v>379.41</v>
      </c>
      <c r="G34" s="19"/>
    </row>
    <row r="35" spans="1:7">
      <c r="A35" s="12">
        <v>31</v>
      </c>
      <c r="B35" s="13" t="s">
        <v>35304</v>
      </c>
      <c r="C35" s="13" t="s">
        <v>35281</v>
      </c>
      <c r="D35" s="14">
        <v>54.4</v>
      </c>
      <c r="E35" s="12">
        <v>4.84</v>
      </c>
      <c r="F35" s="18">
        <v>263.3</v>
      </c>
      <c r="G35" s="19"/>
    </row>
    <row r="36" spans="1:7">
      <c r="A36" s="12">
        <v>32</v>
      </c>
      <c r="B36" s="13" t="s">
        <v>35305</v>
      </c>
      <c r="C36" s="13" t="s">
        <v>35281</v>
      </c>
      <c r="D36" s="14">
        <v>25.6</v>
      </c>
      <c r="E36" s="12">
        <v>4.84</v>
      </c>
      <c r="F36" s="18">
        <v>123.9</v>
      </c>
      <c r="G36" s="19"/>
    </row>
    <row r="37" spans="1:7">
      <c r="A37" s="12">
        <v>33</v>
      </c>
      <c r="B37" s="13" t="s">
        <v>23247</v>
      </c>
      <c r="C37" s="13" t="s">
        <v>35281</v>
      </c>
      <c r="D37" s="14">
        <v>53.13</v>
      </c>
      <c r="E37" s="12">
        <v>4.84</v>
      </c>
      <c r="F37" s="18">
        <v>257.15</v>
      </c>
      <c r="G37" s="19"/>
    </row>
    <row r="38" spans="1:7">
      <c r="A38" s="12">
        <v>34</v>
      </c>
      <c r="B38" s="13" t="s">
        <v>35306</v>
      </c>
      <c r="C38" s="13" t="s">
        <v>35281</v>
      </c>
      <c r="D38" s="14">
        <v>86.6</v>
      </c>
      <c r="E38" s="12">
        <v>4.84</v>
      </c>
      <c r="F38" s="18">
        <v>419.14</v>
      </c>
      <c r="G38" s="19"/>
    </row>
    <row r="39" spans="1:7">
      <c r="A39" s="12">
        <v>35</v>
      </c>
      <c r="B39" s="13" t="s">
        <v>35307</v>
      </c>
      <c r="C39" s="13" t="s">
        <v>35281</v>
      </c>
      <c r="D39" s="14">
        <v>34.17</v>
      </c>
      <c r="E39" s="12">
        <v>4.84</v>
      </c>
      <c r="F39" s="18">
        <v>165.38</v>
      </c>
      <c r="G39" s="19"/>
    </row>
    <row r="40" spans="1:7">
      <c r="A40" s="12">
        <v>36</v>
      </c>
      <c r="B40" s="13" t="s">
        <v>9421</v>
      </c>
      <c r="C40" s="13" t="s">
        <v>35281</v>
      </c>
      <c r="D40" s="14">
        <v>60.94</v>
      </c>
      <c r="E40" s="12">
        <v>4.84</v>
      </c>
      <c r="F40" s="18">
        <v>294.95</v>
      </c>
      <c r="G40" s="19"/>
    </row>
    <row r="41" spans="1:7">
      <c r="A41" s="12">
        <v>37</v>
      </c>
      <c r="B41" s="13" t="s">
        <v>6668</v>
      </c>
      <c r="C41" s="13" t="s">
        <v>35281</v>
      </c>
      <c r="D41" s="14">
        <v>89.77</v>
      </c>
      <c r="E41" s="12">
        <v>4.84</v>
      </c>
      <c r="F41" s="18">
        <v>434.49</v>
      </c>
      <c r="G41" s="19"/>
    </row>
    <row r="42" spans="1:7">
      <c r="A42" s="12">
        <v>38</v>
      </c>
      <c r="B42" s="13" t="s">
        <v>3639</v>
      </c>
      <c r="C42" s="13" t="s">
        <v>35281</v>
      </c>
      <c r="D42" s="14">
        <v>74.37</v>
      </c>
      <c r="E42" s="12">
        <v>4.84</v>
      </c>
      <c r="F42" s="18">
        <v>359.95</v>
      </c>
      <c r="G42" s="19"/>
    </row>
    <row r="43" spans="1:7">
      <c r="A43" s="12">
        <v>39</v>
      </c>
      <c r="B43" s="13" t="s">
        <v>35308</v>
      </c>
      <c r="C43" s="13" t="s">
        <v>35281</v>
      </c>
      <c r="D43" s="14">
        <v>105.36</v>
      </c>
      <c r="E43" s="12">
        <v>4.84</v>
      </c>
      <c r="F43" s="18">
        <v>509.94</v>
      </c>
      <c r="G43" s="19"/>
    </row>
    <row r="44" spans="1:7">
      <c r="A44" s="12">
        <v>40</v>
      </c>
      <c r="B44" s="13" t="s">
        <v>4584</v>
      </c>
      <c r="C44" s="13" t="s">
        <v>35281</v>
      </c>
      <c r="D44" s="14">
        <v>58.57</v>
      </c>
      <c r="E44" s="12">
        <v>4.84</v>
      </c>
      <c r="F44" s="18">
        <v>283.48</v>
      </c>
      <c r="G44" s="19"/>
    </row>
    <row r="45" spans="1:7">
      <c r="A45" s="12">
        <v>41</v>
      </c>
      <c r="B45" s="13" t="s">
        <v>35309</v>
      </c>
      <c r="C45" s="13" t="s">
        <v>35281</v>
      </c>
      <c r="D45" s="14">
        <v>79.73</v>
      </c>
      <c r="E45" s="12">
        <v>4.84</v>
      </c>
      <c r="F45" s="18">
        <v>385.89</v>
      </c>
      <c r="G45" s="19"/>
    </row>
    <row r="46" spans="1:7">
      <c r="A46" s="12">
        <v>42</v>
      </c>
      <c r="B46" s="13" t="s">
        <v>35310</v>
      </c>
      <c r="C46" s="13" t="s">
        <v>35281</v>
      </c>
      <c r="D46" s="14">
        <v>60.95</v>
      </c>
      <c r="E46" s="12">
        <v>4.84</v>
      </c>
      <c r="F46" s="18">
        <v>295</v>
      </c>
      <c r="G46" s="19"/>
    </row>
    <row r="47" spans="1:7">
      <c r="A47" s="12">
        <v>43</v>
      </c>
      <c r="B47" s="13" t="s">
        <v>35311</v>
      </c>
      <c r="C47" s="13" t="s">
        <v>35281</v>
      </c>
      <c r="D47" s="14">
        <v>26.7</v>
      </c>
      <c r="E47" s="12">
        <v>4.84</v>
      </c>
      <c r="F47" s="18">
        <v>129.23</v>
      </c>
      <c r="G47" s="19"/>
    </row>
    <row r="48" spans="1:7">
      <c r="A48" s="12">
        <v>44</v>
      </c>
      <c r="B48" s="13" t="s">
        <v>35312</v>
      </c>
      <c r="C48" s="13" t="s">
        <v>35281</v>
      </c>
      <c r="D48" s="14">
        <v>23.3</v>
      </c>
      <c r="E48" s="12">
        <v>4.84</v>
      </c>
      <c r="F48" s="18">
        <v>112.77</v>
      </c>
      <c r="G48" s="19"/>
    </row>
    <row r="49" spans="1:7">
      <c r="A49" s="12">
        <v>45</v>
      </c>
      <c r="B49" s="13" t="s">
        <v>35313</v>
      </c>
      <c r="C49" s="13" t="s">
        <v>35281</v>
      </c>
      <c r="D49" s="14">
        <v>91.81</v>
      </c>
      <c r="E49" s="12">
        <v>4.84</v>
      </c>
      <c r="F49" s="18">
        <v>444.36</v>
      </c>
      <c r="G49" s="19"/>
    </row>
    <row r="50" spans="1:7">
      <c r="A50" s="12">
        <v>46</v>
      </c>
      <c r="B50" s="13" t="s">
        <v>35314</v>
      </c>
      <c r="C50" s="13" t="s">
        <v>35281</v>
      </c>
      <c r="D50" s="14">
        <v>84.16</v>
      </c>
      <c r="E50" s="12">
        <v>4.84</v>
      </c>
      <c r="F50" s="18">
        <v>407.33</v>
      </c>
      <c r="G50" s="19"/>
    </row>
    <row r="51" spans="1:7">
      <c r="A51" s="12">
        <v>47</v>
      </c>
      <c r="B51" s="13" t="s">
        <v>35315</v>
      </c>
      <c r="C51" s="13" t="s">
        <v>35281</v>
      </c>
      <c r="D51" s="14">
        <v>57.08</v>
      </c>
      <c r="E51" s="12">
        <v>4.84</v>
      </c>
      <c r="F51" s="18">
        <v>276.27</v>
      </c>
      <c r="G51" s="19"/>
    </row>
    <row r="52" spans="1:7">
      <c r="A52" s="12">
        <v>48</v>
      </c>
      <c r="B52" s="13" t="s">
        <v>35316</v>
      </c>
      <c r="C52" s="13" t="s">
        <v>35281</v>
      </c>
      <c r="D52" s="14">
        <v>72.44</v>
      </c>
      <c r="E52" s="12">
        <v>4.84</v>
      </c>
      <c r="F52" s="18">
        <v>350.61</v>
      </c>
      <c r="G52" s="19"/>
    </row>
    <row r="53" spans="1:7">
      <c r="A53" s="12">
        <v>49</v>
      </c>
      <c r="B53" s="13" t="s">
        <v>22997</v>
      </c>
      <c r="C53" s="13" t="s">
        <v>35281</v>
      </c>
      <c r="D53" s="14">
        <v>75.46</v>
      </c>
      <c r="E53" s="12">
        <v>4.84</v>
      </c>
      <c r="F53" s="18">
        <v>365.23</v>
      </c>
      <c r="G53" s="19"/>
    </row>
    <row r="54" spans="1:7">
      <c r="A54" s="12">
        <v>50</v>
      </c>
      <c r="B54" s="13" t="s">
        <v>35317</v>
      </c>
      <c r="C54" s="13" t="s">
        <v>35281</v>
      </c>
      <c r="D54" s="14">
        <v>26.5</v>
      </c>
      <c r="E54" s="12">
        <v>4.84</v>
      </c>
      <c r="F54" s="18">
        <v>128.26</v>
      </c>
      <c r="G54" s="19"/>
    </row>
    <row r="55" spans="1:7">
      <c r="A55" s="12">
        <v>51</v>
      </c>
      <c r="B55" s="13" t="s">
        <v>35318</v>
      </c>
      <c r="C55" s="13" t="s">
        <v>35281</v>
      </c>
      <c r="D55" s="14">
        <v>37.83</v>
      </c>
      <c r="E55" s="12">
        <v>4.84</v>
      </c>
      <c r="F55" s="18">
        <v>183.1</v>
      </c>
      <c r="G55" s="19"/>
    </row>
    <row r="56" spans="1:7">
      <c r="A56" s="12">
        <v>52</v>
      </c>
      <c r="B56" s="13" t="s">
        <v>35319</v>
      </c>
      <c r="C56" s="13" t="s">
        <v>35281</v>
      </c>
      <c r="D56" s="14">
        <v>11.02</v>
      </c>
      <c r="E56" s="12">
        <v>4.84</v>
      </c>
      <c r="F56" s="18">
        <v>53.34</v>
      </c>
      <c r="G56" s="19"/>
    </row>
    <row r="57" spans="1:7">
      <c r="A57" s="12">
        <v>53</v>
      </c>
      <c r="B57" s="13" t="s">
        <v>35320</v>
      </c>
      <c r="C57" s="13" t="s">
        <v>35281</v>
      </c>
      <c r="D57" s="14">
        <v>28.19</v>
      </c>
      <c r="E57" s="12">
        <v>4.84</v>
      </c>
      <c r="F57" s="18">
        <v>136.44</v>
      </c>
      <c r="G57" s="19"/>
    </row>
    <row r="58" spans="1:7">
      <c r="A58" s="12">
        <v>54</v>
      </c>
      <c r="B58" s="13" t="s">
        <v>35298</v>
      </c>
      <c r="C58" s="13" t="s">
        <v>35281</v>
      </c>
      <c r="D58" s="14">
        <v>409.43</v>
      </c>
      <c r="E58" s="12">
        <v>4.84</v>
      </c>
      <c r="F58" s="18">
        <v>1981.64</v>
      </c>
      <c r="G58" s="19"/>
    </row>
    <row r="59" spans="1:7">
      <c r="A59" s="12">
        <v>55</v>
      </c>
      <c r="B59" s="13" t="s">
        <v>35310</v>
      </c>
      <c r="C59" s="13" t="s">
        <v>35281</v>
      </c>
      <c r="D59" s="14">
        <v>57.39</v>
      </c>
      <c r="E59" s="12">
        <v>4.84</v>
      </c>
      <c r="F59" s="18">
        <v>277.77</v>
      </c>
      <c r="G59" s="19"/>
    </row>
    <row r="60" spans="1:7">
      <c r="A60" s="12">
        <v>56</v>
      </c>
      <c r="B60" s="13" t="s">
        <v>35302</v>
      </c>
      <c r="C60" s="13" t="s">
        <v>35281</v>
      </c>
      <c r="D60" s="14">
        <v>38</v>
      </c>
      <c r="E60" s="12">
        <v>4.84</v>
      </c>
      <c r="F60" s="18">
        <v>183.92</v>
      </c>
      <c r="G60" s="19"/>
    </row>
    <row r="61" spans="1:7">
      <c r="A61" s="12">
        <v>57</v>
      </c>
      <c r="B61" s="13" t="s">
        <v>35285</v>
      </c>
      <c r="C61" s="13" t="s">
        <v>35281</v>
      </c>
      <c r="D61" s="14">
        <v>20</v>
      </c>
      <c r="E61" s="12">
        <v>4.84</v>
      </c>
      <c r="F61" s="18">
        <v>96.8</v>
      </c>
      <c r="G61" s="19"/>
    </row>
    <row r="62" spans="1:7">
      <c r="A62" s="12">
        <v>58</v>
      </c>
      <c r="B62" s="13" t="s">
        <v>35285</v>
      </c>
      <c r="C62" s="13" t="s">
        <v>35281</v>
      </c>
      <c r="D62" s="14">
        <v>22.09</v>
      </c>
      <c r="E62" s="12">
        <v>4.84</v>
      </c>
      <c r="F62" s="18">
        <v>106.92</v>
      </c>
      <c r="G62" s="19"/>
    </row>
    <row r="63" spans="1:7">
      <c r="A63" s="12">
        <v>59</v>
      </c>
      <c r="B63" s="13" t="s">
        <v>3639</v>
      </c>
      <c r="C63" s="13" t="s">
        <v>35281</v>
      </c>
      <c r="D63" s="14">
        <v>60.53</v>
      </c>
      <c r="E63" s="12">
        <v>4.84</v>
      </c>
      <c r="F63" s="18">
        <v>292.97</v>
      </c>
      <c r="G63" s="19"/>
    </row>
    <row r="64" spans="1:7">
      <c r="A64" s="12">
        <v>60</v>
      </c>
      <c r="B64" s="13" t="s">
        <v>35297</v>
      </c>
      <c r="C64" s="13" t="s">
        <v>35281</v>
      </c>
      <c r="D64" s="14">
        <v>36</v>
      </c>
      <c r="E64" s="12">
        <v>4.84</v>
      </c>
      <c r="F64" s="18">
        <v>174.24</v>
      </c>
      <c r="G64" s="19"/>
    </row>
    <row r="65" spans="1:7">
      <c r="A65" s="12">
        <v>61</v>
      </c>
      <c r="B65" s="13" t="s">
        <v>35307</v>
      </c>
      <c r="C65" s="13" t="s">
        <v>35281</v>
      </c>
      <c r="D65" s="14">
        <v>37.56</v>
      </c>
      <c r="E65" s="12">
        <v>4.84</v>
      </c>
      <c r="F65" s="18">
        <v>181.79</v>
      </c>
      <c r="G65" s="19"/>
    </row>
    <row r="66" spans="1:7">
      <c r="A66" s="12">
        <v>62</v>
      </c>
      <c r="B66" s="13" t="s">
        <v>35289</v>
      </c>
      <c r="C66" s="13" t="s">
        <v>35281</v>
      </c>
      <c r="D66" s="14">
        <v>48.2</v>
      </c>
      <c r="E66" s="12">
        <v>4.84</v>
      </c>
      <c r="F66" s="18">
        <v>233.29</v>
      </c>
      <c r="G66" s="19"/>
    </row>
    <row r="67" spans="1:7">
      <c r="A67" s="12">
        <v>63</v>
      </c>
      <c r="B67" s="13" t="s">
        <v>35292</v>
      </c>
      <c r="C67" s="13" t="s">
        <v>35281</v>
      </c>
      <c r="D67" s="14">
        <v>55.28</v>
      </c>
      <c r="E67" s="12">
        <v>4.84</v>
      </c>
      <c r="F67" s="18">
        <v>267.56</v>
      </c>
      <c r="G67" s="19"/>
    </row>
    <row r="68" spans="1:7">
      <c r="A68" s="12">
        <v>64</v>
      </c>
      <c r="B68" s="13" t="s">
        <v>35290</v>
      </c>
      <c r="C68" s="13" t="s">
        <v>35281</v>
      </c>
      <c r="D68" s="14">
        <v>49.1</v>
      </c>
      <c r="E68" s="12">
        <v>4.84</v>
      </c>
      <c r="F68" s="18">
        <v>237.64</v>
      </c>
      <c r="G68" s="19"/>
    </row>
    <row r="69" spans="1:7">
      <c r="A69" s="12">
        <v>65</v>
      </c>
      <c r="B69" s="13" t="s">
        <v>35294</v>
      </c>
      <c r="C69" s="13" t="s">
        <v>35281</v>
      </c>
      <c r="D69" s="14">
        <v>60.57</v>
      </c>
      <c r="E69" s="12">
        <v>4.84</v>
      </c>
      <c r="F69" s="18">
        <v>293.16</v>
      </c>
      <c r="G69" s="19"/>
    </row>
    <row r="70" spans="1:7">
      <c r="A70" s="12">
        <v>66</v>
      </c>
      <c r="B70" s="13" t="s">
        <v>35298</v>
      </c>
      <c r="C70" s="13" t="s">
        <v>35281</v>
      </c>
      <c r="D70" s="14">
        <v>57.68</v>
      </c>
      <c r="E70" s="12">
        <v>4.84</v>
      </c>
      <c r="F70" s="18">
        <v>279.17</v>
      </c>
      <c r="G70" s="19"/>
    </row>
    <row r="71" spans="1:7">
      <c r="A71" s="12">
        <v>67</v>
      </c>
      <c r="B71" s="13" t="s">
        <v>35321</v>
      </c>
      <c r="C71" s="13" t="s">
        <v>35281</v>
      </c>
      <c r="D71" s="14">
        <v>29.8</v>
      </c>
      <c r="E71" s="12">
        <v>4.84</v>
      </c>
      <c r="F71" s="18">
        <v>144.23</v>
      </c>
      <c r="G71" s="19"/>
    </row>
    <row r="72" spans="1:7">
      <c r="A72" s="12">
        <v>68</v>
      </c>
      <c r="B72" s="13" t="s">
        <v>35321</v>
      </c>
      <c r="C72" s="13" t="s">
        <v>35281</v>
      </c>
      <c r="D72" s="14">
        <v>35.4</v>
      </c>
      <c r="E72" s="12">
        <v>4.84</v>
      </c>
      <c r="F72" s="18">
        <v>171.34</v>
      </c>
      <c r="G72" s="19"/>
    </row>
    <row r="73" spans="1:7">
      <c r="A73" s="12">
        <v>69</v>
      </c>
      <c r="B73" s="13" t="s">
        <v>35280</v>
      </c>
      <c r="C73" s="13" t="s">
        <v>35281</v>
      </c>
      <c r="D73" s="14">
        <v>47.24</v>
      </c>
      <c r="E73" s="12">
        <v>4.84</v>
      </c>
      <c r="F73" s="18">
        <v>228.64</v>
      </c>
      <c r="G73" s="19"/>
    </row>
    <row r="74" spans="1:7">
      <c r="A74" s="12">
        <v>70</v>
      </c>
      <c r="B74" s="13" t="s">
        <v>35285</v>
      </c>
      <c r="C74" s="13" t="s">
        <v>35281</v>
      </c>
      <c r="D74" s="14">
        <v>12.3</v>
      </c>
      <c r="E74" s="12">
        <v>4.84</v>
      </c>
      <c r="F74" s="18">
        <v>59.53</v>
      </c>
      <c r="G74" s="19"/>
    </row>
    <row r="75" spans="1:7">
      <c r="A75" s="12">
        <v>71</v>
      </c>
      <c r="B75" s="13" t="s">
        <v>30687</v>
      </c>
      <c r="C75" s="13" t="s">
        <v>35281</v>
      </c>
      <c r="D75" s="14">
        <v>436.49</v>
      </c>
      <c r="E75" s="12">
        <v>4.84</v>
      </c>
      <c r="F75" s="18">
        <v>2112.61</v>
      </c>
      <c r="G75" s="19"/>
    </row>
    <row r="76" spans="1:7">
      <c r="A76" s="12">
        <v>72</v>
      </c>
      <c r="B76" s="13" t="s">
        <v>3639</v>
      </c>
      <c r="C76" s="13" t="s">
        <v>35281</v>
      </c>
      <c r="D76" s="14">
        <v>496.73</v>
      </c>
      <c r="E76" s="12">
        <v>4.84</v>
      </c>
      <c r="F76" s="18">
        <v>2404.17</v>
      </c>
      <c r="G76" s="19"/>
    </row>
    <row r="77" spans="1:7">
      <c r="A77" s="12">
        <v>73</v>
      </c>
      <c r="B77" s="13" t="s">
        <v>2603</v>
      </c>
      <c r="C77" s="13" t="s">
        <v>35281</v>
      </c>
      <c r="D77" s="14">
        <v>482.94</v>
      </c>
      <c r="E77" s="12">
        <v>4.84</v>
      </c>
      <c r="F77" s="18">
        <v>2337.43</v>
      </c>
      <c r="G77" s="19"/>
    </row>
    <row r="78" spans="1:7">
      <c r="A78" s="12">
        <v>74</v>
      </c>
      <c r="B78" s="13" t="s">
        <v>35322</v>
      </c>
      <c r="C78" s="13" t="s">
        <v>35281</v>
      </c>
      <c r="D78" s="14">
        <v>546.33</v>
      </c>
      <c r="E78" s="12">
        <v>4.84</v>
      </c>
      <c r="F78" s="18">
        <v>2644.24</v>
      </c>
      <c r="G78" s="19"/>
    </row>
    <row r="79" spans="1:7">
      <c r="A79" s="12">
        <v>75</v>
      </c>
      <c r="B79" s="13" t="s">
        <v>35323</v>
      </c>
      <c r="C79" s="13" t="s">
        <v>35281</v>
      </c>
      <c r="D79" s="14">
        <v>217.51</v>
      </c>
      <c r="E79" s="12">
        <v>4.84</v>
      </c>
      <c r="F79" s="18">
        <v>1052.75</v>
      </c>
      <c r="G79" s="19"/>
    </row>
    <row r="80" spans="1:7">
      <c r="A80" s="12">
        <v>76</v>
      </c>
      <c r="B80" s="13" t="s">
        <v>35324</v>
      </c>
      <c r="C80" s="13" t="s">
        <v>35325</v>
      </c>
      <c r="D80" s="14">
        <v>65.25</v>
      </c>
      <c r="E80" s="12">
        <v>4.84</v>
      </c>
      <c r="F80" s="18">
        <v>315.81</v>
      </c>
      <c r="G80" s="19"/>
    </row>
    <row r="81" spans="1:7">
      <c r="A81" s="12">
        <v>77</v>
      </c>
      <c r="B81" s="13" t="s">
        <v>35326</v>
      </c>
      <c r="C81" s="13" t="s">
        <v>35325</v>
      </c>
      <c r="D81" s="14">
        <v>73.16</v>
      </c>
      <c r="E81" s="12">
        <v>4.84</v>
      </c>
      <c r="F81" s="18">
        <v>354.09</v>
      </c>
      <c r="G81" s="19"/>
    </row>
    <row r="82" spans="1:7">
      <c r="A82" s="12">
        <v>78</v>
      </c>
      <c r="B82" s="13" t="s">
        <v>3301</v>
      </c>
      <c r="C82" s="13" t="s">
        <v>35325</v>
      </c>
      <c r="D82" s="14">
        <v>65</v>
      </c>
      <c r="E82" s="12">
        <v>4.84</v>
      </c>
      <c r="F82" s="18">
        <v>314.6</v>
      </c>
      <c r="G82" s="19"/>
    </row>
    <row r="83" spans="1:7">
      <c r="A83" s="12">
        <v>79</v>
      </c>
      <c r="B83" s="13" t="s">
        <v>3232</v>
      </c>
      <c r="C83" s="13" t="s">
        <v>35325</v>
      </c>
      <c r="D83" s="14">
        <v>61.64</v>
      </c>
      <c r="E83" s="12">
        <v>4.84</v>
      </c>
      <c r="F83" s="18">
        <v>298.34</v>
      </c>
      <c r="G83" s="19"/>
    </row>
    <row r="84" spans="1:7">
      <c r="A84" s="12">
        <v>80</v>
      </c>
      <c r="B84" s="13" t="s">
        <v>4974</v>
      </c>
      <c r="C84" s="13" t="s">
        <v>35325</v>
      </c>
      <c r="D84" s="14">
        <v>62.4</v>
      </c>
      <c r="E84" s="12">
        <v>4.84</v>
      </c>
      <c r="F84" s="18">
        <v>302.02</v>
      </c>
      <c r="G84" s="19"/>
    </row>
    <row r="85" spans="1:7">
      <c r="A85" s="12">
        <v>81</v>
      </c>
      <c r="B85" s="13" t="s">
        <v>3579</v>
      </c>
      <c r="C85" s="13" t="s">
        <v>35325</v>
      </c>
      <c r="D85" s="14">
        <v>77.53</v>
      </c>
      <c r="E85" s="12">
        <v>4.84</v>
      </c>
      <c r="F85" s="18">
        <v>375.25</v>
      </c>
      <c r="G85" s="19"/>
    </row>
    <row r="86" spans="1:7">
      <c r="A86" s="12">
        <v>82</v>
      </c>
      <c r="B86" s="13" t="s">
        <v>35327</v>
      </c>
      <c r="C86" s="13" t="s">
        <v>35325</v>
      </c>
      <c r="D86" s="14">
        <v>72.58</v>
      </c>
      <c r="E86" s="12">
        <v>4.84</v>
      </c>
      <c r="F86" s="18">
        <v>351.29</v>
      </c>
      <c r="G86" s="19"/>
    </row>
    <row r="87" spans="1:7">
      <c r="A87" s="12">
        <v>83</v>
      </c>
      <c r="B87" s="13" t="s">
        <v>25043</v>
      </c>
      <c r="C87" s="13" t="s">
        <v>35325</v>
      </c>
      <c r="D87" s="14">
        <v>61.21</v>
      </c>
      <c r="E87" s="12">
        <v>4.84</v>
      </c>
      <c r="F87" s="18">
        <v>296.26</v>
      </c>
      <c r="G87" s="19"/>
    </row>
    <row r="88" spans="1:7">
      <c r="A88" s="12">
        <v>84</v>
      </c>
      <c r="B88" s="13" t="s">
        <v>3251</v>
      </c>
      <c r="C88" s="13" t="s">
        <v>35325</v>
      </c>
      <c r="D88" s="14">
        <v>60.52</v>
      </c>
      <c r="E88" s="12">
        <v>4.84</v>
      </c>
      <c r="F88" s="18">
        <v>292.92</v>
      </c>
      <c r="G88" s="19"/>
    </row>
    <row r="89" spans="1:7">
      <c r="A89" s="12">
        <v>85</v>
      </c>
      <c r="B89" s="13" t="s">
        <v>2135</v>
      </c>
      <c r="C89" s="13" t="s">
        <v>35325</v>
      </c>
      <c r="D89" s="14">
        <v>54.86</v>
      </c>
      <c r="E89" s="12">
        <v>4.84</v>
      </c>
      <c r="F89" s="18">
        <v>265.52</v>
      </c>
      <c r="G89" s="19"/>
    </row>
    <row r="90" spans="1:7">
      <c r="A90" s="12">
        <v>86</v>
      </c>
      <c r="B90" s="13" t="s">
        <v>11834</v>
      </c>
      <c r="C90" s="13" t="s">
        <v>35325</v>
      </c>
      <c r="D90" s="14">
        <v>71.14</v>
      </c>
      <c r="E90" s="12">
        <v>4.84</v>
      </c>
      <c r="F90" s="18">
        <v>344.32</v>
      </c>
      <c r="G90" s="19"/>
    </row>
    <row r="91" spans="1:7">
      <c r="A91" s="12">
        <v>87</v>
      </c>
      <c r="B91" s="13" t="s">
        <v>18106</v>
      </c>
      <c r="C91" s="13" t="s">
        <v>35325</v>
      </c>
      <c r="D91" s="14">
        <v>64.98</v>
      </c>
      <c r="E91" s="12">
        <v>4.84</v>
      </c>
      <c r="F91" s="18">
        <v>314.5</v>
      </c>
      <c r="G91" s="19"/>
    </row>
    <row r="92" spans="1:7">
      <c r="A92" s="12">
        <v>88</v>
      </c>
      <c r="B92" s="13" t="s">
        <v>35328</v>
      </c>
      <c r="C92" s="13" t="s">
        <v>35325</v>
      </c>
      <c r="D92" s="14">
        <v>68.8</v>
      </c>
      <c r="E92" s="12">
        <v>4.84</v>
      </c>
      <c r="F92" s="18">
        <v>332.99</v>
      </c>
      <c r="G92" s="19"/>
    </row>
    <row r="93" spans="1:7">
      <c r="A93" s="12">
        <v>89</v>
      </c>
      <c r="B93" s="13" t="s">
        <v>9172</v>
      </c>
      <c r="C93" s="13" t="s">
        <v>35325</v>
      </c>
      <c r="D93" s="14">
        <v>64.84</v>
      </c>
      <c r="E93" s="12">
        <v>4.84</v>
      </c>
      <c r="F93" s="18">
        <v>313.83</v>
      </c>
      <c r="G93" s="19"/>
    </row>
    <row r="94" spans="1:7">
      <c r="A94" s="12">
        <v>90</v>
      </c>
      <c r="B94" s="13" t="s">
        <v>3427</v>
      </c>
      <c r="C94" s="13" t="s">
        <v>35325</v>
      </c>
      <c r="D94" s="14">
        <v>89.7</v>
      </c>
      <c r="E94" s="12">
        <v>4.84</v>
      </c>
      <c r="F94" s="18">
        <v>434.15</v>
      </c>
      <c r="G94" s="19"/>
    </row>
    <row r="95" spans="1:7">
      <c r="A95" s="12">
        <v>91</v>
      </c>
      <c r="B95" s="13" t="s">
        <v>1017</v>
      </c>
      <c r="C95" s="13" t="s">
        <v>35325</v>
      </c>
      <c r="D95" s="14">
        <v>91.26</v>
      </c>
      <c r="E95" s="12">
        <v>4.84</v>
      </c>
      <c r="F95" s="18">
        <v>441.7</v>
      </c>
      <c r="G95" s="19"/>
    </row>
    <row r="96" spans="1:7">
      <c r="A96" s="12">
        <v>92</v>
      </c>
      <c r="B96" s="13" t="s">
        <v>35329</v>
      </c>
      <c r="C96" s="13" t="s">
        <v>35325</v>
      </c>
      <c r="D96" s="14">
        <v>57.18</v>
      </c>
      <c r="E96" s="12">
        <v>4.84</v>
      </c>
      <c r="F96" s="18">
        <v>276.75</v>
      </c>
      <c r="G96" s="19"/>
    </row>
    <row r="97" spans="1:7">
      <c r="A97" s="12">
        <v>93</v>
      </c>
      <c r="B97" s="13" t="s">
        <v>2333</v>
      </c>
      <c r="C97" s="13" t="s">
        <v>35325</v>
      </c>
      <c r="D97" s="14">
        <v>95.55</v>
      </c>
      <c r="E97" s="12">
        <v>4.84</v>
      </c>
      <c r="F97" s="18">
        <v>462.46</v>
      </c>
      <c r="G97" s="19"/>
    </row>
    <row r="98" spans="1:7">
      <c r="A98" s="12">
        <v>94</v>
      </c>
      <c r="B98" s="13" t="s">
        <v>3137</v>
      </c>
      <c r="C98" s="13" t="s">
        <v>35325</v>
      </c>
      <c r="D98" s="14">
        <v>66.12</v>
      </c>
      <c r="E98" s="12">
        <v>4.84</v>
      </c>
      <c r="F98" s="18">
        <v>320.02</v>
      </c>
      <c r="G98" s="19"/>
    </row>
    <row r="99" spans="1:7">
      <c r="A99" s="12">
        <v>95</v>
      </c>
      <c r="B99" s="13" t="s">
        <v>35330</v>
      </c>
      <c r="C99" s="13" t="s">
        <v>35325</v>
      </c>
      <c r="D99" s="14">
        <v>231.98</v>
      </c>
      <c r="E99" s="12">
        <v>4.84</v>
      </c>
      <c r="F99" s="18">
        <v>1122.78</v>
      </c>
      <c r="G99" s="19"/>
    </row>
    <row r="100" spans="1:7">
      <c r="A100" s="12">
        <v>96</v>
      </c>
      <c r="B100" s="13" t="s">
        <v>35331</v>
      </c>
      <c r="C100" s="13" t="s">
        <v>35325</v>
      </c>
      <c r="D100" s="14">
        <v>159.55</v>
      </c>
      <c r="E100" s="12">
        <v>4.84</v>
      </c>
      <c r="F100" s="18">
        <v>772.22</v>
      </c>
      <c r="G100" s="19"/>
    </row>
    <row r="101" spans="1:7">
      <c r="A101" s="12">
        <v>97</v>
      </c>
      <c r="B101" s="13" t="s">
        <v>35332</v>
      </c>
      <c r="C101" s="13" t="s">
        <v>35325</v>
      </c>
      <c r="D101" s="14">
        <v>57.43</v>
      </c>
      <c r="E101" s="12">
        <v>4.84</v>
      </c>
      <c r="F101" s="18">
        <v>277.96</v>
      </c>
      <c r="G101" s="19"/>
    </row>
    <row r="102" spans="1:7">
      <c r="A102" s="12">
        <v>98</v>
      </c>
      <c r="B102" s="13" t="s">
        <v>35333</v>
      </c>
      <c r="C102" s="13" t="s">
        <v>35325</v>
      </c>
      <c r="D102" s="14">
        <v>88.53</v>
      </c>
      <c r="E102" s="12">
        <v>4.84</v>
      </c>
      <c r="F102" s="18">
        <v>428.49</v>
      </c>
      <c r="G102" s="19"/>
    </row>
    <row r="103" spans="1:7">
      <c r="A103" s="12">
        <v>99</v>
      </c>
      <c r="B103" s="13" t="s">
        <v>35334</v>
      </c>
      <c r="C103" s="13" t="s">
        <v>35325</v>
      </c>
      <c r="D103" s="14">
        <v>60.31</v>
      </c>
      <c r="E103" s="12">
        <v>4.84</v>
      </c>
      <c r="F103" s="18">
        <v>291.9</v>
      </c>
      <c r="G103" s="19"/>
    </row>
    <row r="104" spans="1:7">
      <c r="A104" s="12">
        <v>100</v>
      </c>
      <c r="B104" s="13" t="s">
        <v>381</v>
      </c>
      <c r="C104" s="13" t="s">
        <v>35325</v>
      </c>
      <c r="D104" s="14">
        <v>81.21</v>
      </c>
      <c r="E104" s="12">
        <v>4.84</v>
      </c>
      <c r="F104" s="18">
        <v>393.06</v>
      </c>
      <c r="G104" s="19"/>
    </row>
    <row r="105" spans="1:7">
      <c r="A105" s="12">
        <v>101</v>
      </c>
      <c r="B105" s="13" t="s">
        <v>1113</v>
      </c>
      <c r="C105" s="13" t="s">
        <v>35325</v>
      </c>
      <c r="D105" s="14">
        <v>160.52</v>
      </c>
      <c r="E105" s="12">
        <v>4.84</v>
      </c>
      <c r="F105" s="18">
        <v>776.92</v>
      </c>
      <c r="G105" s="19"/>
    </row>
    <row r="106" spans="1:7">
      <c r="A106" s="12">
        <v>102</v>
      </c>
      <c r="B106" s="13" t="s">
        <v>16151</v>
      </c>
      <c r="C106" s="13" t="s">
        <v>35325</v>
      </c>
      <c r="D106" s="14">
        <v>132.46</v>
      </c>
      <c r="E106" s="12">
        <v>4.84</v>
      </c>
      <c r="F106" s="18">
        <v>641.11</v>
      </c>
      <c r="G106" s="19"/>
    </row>
    <row r="107" spans="1:7">
      <c r="A107" s="12">
        <v>103</v>
      </c>
      <c r="B107" s="12" t="s">
        <v>35335</v>
      </c>
      <c r="C107" s="13" t="s">
        <v>35325</v>
      </c>
      <c r="D107" s="14">
        <v>57.84</v>
      </c>
      <c r="E107" s="12">
        <v>4.84</v>
      </c>
      <c r="F107" s="18">
        <v>279.95</v>
      </c>
      <c r="G107" s="19"/>
    </row>
    <row r="108" spans="1:7">
      <c r="A108" s="12">
        <v>104</v>
      </c>
      <c r="B108" s="13" t="s">
        <v>7665</v>
      </c>
      <c r="C108" s="13" t="s">
        <v>35325</v>
      </c>
      <c r="D108" s="14">
        <v>38.31</v>
      </c>
      <c r="E108" s="12">
        <v>4.84</v>
      </c>
      <c r="F108" s="18">
        <v>185.42</v>
      </c>
      <c r="G108" s="19"/>
    </row>
    <row r="109" spans="1:7">
      <c r="A109" s="12">
        <v>105</v>
      </c>
      <c r="B109" s="13" t="s">
        <v>35336</v>
      </c>
      <c r="C109" s="13" t="s">
        <v>35325</v>
      </c>
      <c r="D109" s="14">
        <v>25.46</v>
      </c>
      <c r="E109" s="12">
        <v>4.84</v>
      </c>
      <c r="F109" s="18">
        <v>123.23</v>
      </c>
      <c r="G109" s="19"/>
    </row>
    <row r="110" spans="1:7">
      <c r="A110" s="12">
        <v>106</v>
      </c>
      <c r="B110" s="13" t="s">
        <v>35337</v>
      </c>
      <c r="C110" s="13" t="s">
        <v>35325</v>
      </c>
      <c r="D110" s="14">
        <v>63.05</v>
      </c>
      <c r="E110" s="12">
        <v>4.84</v>
      </c>
      <c r="F110" s="18">
        <v>305.16</v>
      </c>
      <c r="G110" s="19"/>
    </row>
    <row r="111" spans="1:7">
      <c r="A111" s="12">
        <v>107</v>
      </c>
      <c r="B111" s="13" t="s">
        <v>35338</v>
      </c>
      <c r="C111" s="13" t="s">
        <v>35325</v>
      </c>
      <c r="D111" s="14">
        <v>52.84</v>
      </c>
      <c r="E111" s="12">
        <v>4.84</v>
      </c>
      <c r="F111" s="18">
        <v>255.75</v>
      </c>
      <c r="G111" s="19"/>
    </row>
    <row r="112" spans="1:7">
      <c r="A112" s="12">
        <v>108</v>
      </c>
      <c r="B112" s="13" t="s">
        <v>35339</v>
      </c>
      <c r="C112" s="13" t="s">
        <v>35325</v>
      </c>
      <c r="D112" s="14">
        <v>60.57</v>
      </c>
      <c r="E112" s="12">
        <v>4.84</v>
      </c>
      <c r="F112" s="18">
        <v>293.16</v>
      </c>
      <c r="G112" s="19"/>
    </row>
    <row r="113" spans="1:7">
      <c r="A113" s="12">
        <v>109</v>
      </c>
      <c r="B113" s="13" t="s">
        <v>35340</v>
      </c>
      <c r="C113" s="13" t="s">
        <v>35325</v>
      </c>
      <c r="D113" s="14">
        <v>65.02</v>
      </c>
      <c r="E113" s="12">
        <v>4.84</v>
      </c>
      <c r="F113" s="18">
        <v>314.7</v>
      </c>
      <c r="G113" s="19"/>
    </row>
    <row r="114" spans="1:7">
      <c r="A114" s="12">
        <v>110</v>
      </c>
      <c r="B114" s="13" t="s">
        <v>35341</v>
      </c>
      <c r="C114" s="13" t="s">
        <v>35325</v>
      </c>
      <c r="D114" s="14">
        <v>88.04</v>
      </c>
      <c r="E114" s="12">
        <v>4.84</v>
      </c>
      <c r="F114" s="18">
        <v>426.11</v>
      </c>
      <c r="G114" s="19"/>
    </row>
    <row r="115" spans="1:7">
      <c r="A115" s="12">
        <v>111</v>
      </c>
      <c r="B115" s="13" t="s">
        <v>35342</v>
      </c>
      <c r="C115" s="13" t="s">
        <v>35325</v>
      </c>
      <c r="D115" s="14">
        <v>82.33</v>
      </c>
      <c r="E115" s="12">
        <v>4.84</v>
      </c>
      <c r="F115" s="18">
        <v>398.48</v>
      </c>
      <c r="G115" s="19"/>
    </row>
    <row r="116" spans="1:7">
      <c r="A116" s="12">
        <v>112</v>
      </c>
      <c r="B116" s="13" t="s">
        <v>35343</v>
      </c>
      <c r="C116" s="13" t="s">
        <v>35325</v>
      </c>
      <c r="D116" s="14">
        <v>90.65</v>
      </c>
      <c r="E116" s="12">
        <v>4.84</v>
      </c>
      <c r="F116" s="18">
        <v>438.75</v>
      </c>
      <c r="G116" s="19"/>
    </row>
    <row r="117" spans="1:7">
      <c r="A117" s="12">
        <v>113</v>
      </c>
      <c r="B117" s="13" t="s">
        <v>35344</v>
      </c>
      <c r="C117" s="13" t="s">
        <v>35325</v>
      </c>
      <c r="D117" s="14">
        <v>68.31</v>
      </c>
      <c r="E117" s="12">
        <v>4.84</v>
      </c>
      <c r="F117" s="18">
        <v>330.62</v>
      </c>
      <c r="G117" s="19"/>
    </row>
    <row r="118" spans="1:7">
      <c r="A118" s="12">
        <v>114</v>
      </c>
      <c r="B118" s="13" t="s">
        <v>3344</v>
      </c>
      <c r="C118" s="13" t="s">
        <v>35325</v>
      </c>
      <c r="D118" s="14">
        <v>85.47</v>
      </c>
      <c r="E118" s="12">
        <v>4.84</v>
      </c>
      <c r="F118" s="18">
        <v>413.67</v>
      </c>
      <c r="G118" s="19"/>
    </row>
    <row r="119" spans="1:7">
      <c r="A119" s="12">
        <v>115</v>
      </c>
      <c r="B119" s="13" t="s">
        <v>28977</v>
      </c>
      <c r="C119" s="13" t="s">
        <v>35325</v>
      </c>
      <c r="D119" s="14">
        <v>87.73</v>
      </c>
      <c r="E119" s="12">
        <v>4.84</v>
      </c>
      <c r="F119" s="18">
        <v>424.61</v>
      </c>
      <c r="G119" s="19"/>
    </row>
    <row r="120" spans="1:7">
      <c r="A120" s="12">
        <v>116</v>
      </c>
      <c r="B120" s="13" t="s">
        <v>35345</v>
      </c>
      <c r="C120" s="13" t="s">
        <v>35325</v>
      </c>
      <c r="D120" s="14">
        <v>111.87</v>
      </c>
      <c r="E120" s="12">
        <v>4.84</v>
      </c>
      <c r="F120" s="18">
        <v>541.45</v>
      </c>
      <c r="G120" s="19"/>
    </row>
    <row r="121" spans="1:7">
      <c r="A121" s="12">
        <v>117</v>
      </c>
      <c r="B121" s="13" t="s">
        <v>4842</v>
      </c>
      <c r="C121" s="13" t="s">
        <v>35325</v>
      </c>
      <c r="D121" s="14">
        <v>85.15</v>
      </c>
      <c r="E121" s="12">
        <v>4.84</v>
      </c>
      <c r="F121" s="18">
        <v>412.13</v>
      </c>
      <c r="G121" s="19"/>
    </row>
    <row r="122" spans="1:7">
      <c r="A122" s="12">
        <v>118</v>
      </c>
      <c r="B122" s="13" t="s">
        <v>35346</v>
      </c>
      <c r="C122" s="13" t="s">
        <v>35325</v>
      </c>
      <c r="D122" s="14">
        <v>101.01</v>
      </c>
      <c r="E122" s="12">
        <v>4.84</v>
      </c>
      <c r="F122" s="18">
        <v>488.89</v>
      </c>
      <c r="G122" s="19"/>
    </row>
    <row r="123" spans="1:7">
      <c r="A123" s="12">
        <v>119</v>
      </c>
      <c r="B123" s="13" t="s">
        <v>35347</v>
      </c>
      <c r="C123" s="13" t="s">
        <v>35325</v>
      </c>
      <c r="D123" s="14">
        <v>74.86</v>
      </c>
      <c r="E123" s="12">
        <v>4.84</v>
      </c>
      <c r="F123" s="18">
        <v>362.32</v>
      </c>
      <c r="G123" s="19"/>
    </row>
    <row r="124" spans="1:7">
      <c r="A124" s="12">
        <v>120</v>
      </c>
      <c r="B124" s="13" t="s">
        <v>35348</v>
      </c>
      <c r="C124" s="13" t="s">
        <v>35325</v>
      </c>
      <c r="D124" s="14">
        <v>111.56</v>
      </c>
      <c r="E124" s="12">
        <v>4.84</v>
      </c>
      <c r="F124" s="18">
        <v>539.95</v>
      </c>
      <c r="G124" s="19"/>
    </row>
    <row r="125" spans="1:7">
      <c r="A125" s="12">
        <v>121</v>
      </c>
      <c r="B125" s="13" t="s">
        <v>35349</v>
      </c>
      <c r="C125" s="13" t="s">
        <v>35325</v>
      </c>
      <c r="D125" s="14">
        <v>89.51</v>
      </c>
      <c r="E125" s="12">
        <v>4.84</v>
      </c>
      <c r="F125" s="18">
        <v>433.23</v>
      </c>
      <c r="G125" s="19"/>
    </row>
    <row r="126" spans="1:7">
      <c r="A126" s="12">
        <v>122</v>
      </c>
      <c r="B126" s="13" t="s">
        <v>35350</v>
      </c>
      <c r="C126" s="13" t="s">
        <v>35325</v>
      </c>
      <c r="D126" s="14">
        <v>63.38</v>
      </c>
      <c r="E126" s="12">
        <v>4.84</v>
      </c>
      <c r="F126" s="18">
        <v>306.76</v>
      </c>
      <c r="G126" s="19"/>
    </row>
    <row r="127" spans="1:7">
      <c r="A127" s="12">
        <v>123</v>
      </c>
      <c r="B127" s="13" t="s">
        <v>35351</v>
      </c>
      <c r="C127" s="13" t="s">
        <v>35325</v>
      </c>
      <c r="D127" s="14">
        <v>95.35</v>
      </c>
      <c r="E127" s="12">
        <v>4.84</v>
      </c>
      <c r="F127" s="18">
        <v>461.49</v>
      </c>
      <c r="G127" s="19"/>
    </row>
    <row r="128" spans="1:7">
      <c r="A128" s="12">
        <v>124</v>
      </c>
      <c r="B128" s="13" t="s">
        <v>35352</v>
      </c>
      <c r="C128" s="13" t="s">
        <v>35325</v>
      </c>
      <c r="D128" s="14">
        <v>63.3</v>
      </c>
      <c r="E128" s="12">
        <v>4.84</v>
      </c>
      <c r="F128" s="18">
        <v>306.37</v>
      </c>
      <c r="G128" s="19"/>
    </row>
    <row r="129" spans="1:7">
      <c r="A129" s="12">
        <v>125</v>
      </c>
      <c r="B129" s="13" t="s">
        <v>35353</v>
      </c>
      <c r="C129" s="13" t="s">
        <v>35325</v>
      </c>
      <c r="D129" s="14">
        <v>112.76</v>
      </c>
      <c r="E129" s="12">
        <v>4.84</v>
      </c>
      <c r="F129" s="18">
        <v>545.76</v>
      </c>
      <c r="G129" s="19"/>
    </row>
    <row r="130" spans="1:7">
      <c r="A130" s="12">
        <v>126</v>
      </c>
      <c r="B130" s="13" t="s">
        <v>35354</v>
      </c>
      <c r="C130" s="13" t="s">
        <v>35325</v>
      </c>
      <c r="D130" s="14">
        <v>116.21</v>
      </c>
      <c r="E130" s="12">
        <v>4.84</v>
      </c>
      <c r="F130" s="18">
        <v>562.46</v>
      </c>
      <c r="G130" s="19"/>
    </row>
    <row r="131" spans="1:7">
      <c r="A131" s="12">
        <v>127</v>
      </c>
      <c r="B131" s="13" t="s">
        <v>35355</v>
      </c>
      <c r="C131" s="13" t="s">
        <v>35325</v>
      </c>
      <c r="D131" s="14">
        <v>95.55</v>
      </c>
      <c r="E131" s="12">
        <v>4.84</v>
      </c>
      <c r="F131" s="18">
        <v>462.46</v>
      </c>
      <c r="G131" s="19"/>
    </row>
    <row r="132" spans="1:7">
      <c r="A132" s="12">
        <v>128</v>
      </c>
      <c r="B132" s="13" t="s">
        <v>35356</v>
      </c>
      <c r="C132" s="13" t="s">
        <v>35325</v>
      </c>
      <c r="D132" s="14">
        <v>48.84</v>
      </c>
      <c r="E132" s="12">
        <v>4.84</v>
      </c>
      <c r="F132" s="18">
        <v>236.39</v>
      </c>
      <c r="G132" s="19"/>
    </row>
    <row r="133" spans="1:7">
      <c r="A133" s="12">
        <v>129</v>
      </c>
      <c r="B133" s="13" t="s">
        <v>35357</v>
      </c>
      <c r="C133" s="13" t="s">
        <v>35325</v>
      </c>
      <c r="D133" s="14">
        <v>203.8</v>
      </c>
      <c r="E133" s="12">
        <v>4.84</v>
      </c>
      <c r="F133" s="18">
        <v>986.39</v>
      </c>
      <c r="G133" s="19"/>
    </row>
    <row r="134" spans="1:7">
      <c r="A134" s="12">
        <v>130</v>
      </c>
      <c r="B134" s="13" t="s">
        <v>35358</v>
      </c>
      <c r="C134" s="13" t="s">
        <v>35325</v>
      </c>
      <c r="D134" s="14">
        <v>81.78</v>
      </c>
      <c r="E134" s="12">
        <v>4.84</v>
      </c>
      <c r="F134" s="18">
        <v>395.82</v>
      </c>
      <c r="G134" s="19"/>
    </row>
    <row r="135" spans="1:7">
      <c r="A135" s="12">
        <v>131</v>
      </c>
      <c r="B135" s="13" t="s">
        <v>35359</v>
      </c>
      <c r="C135" s="13" t="s">
        <v>35325</v>
      </c>
      <c r="D135" s="14">
        <v>68.58</v>
      </c>
      <c r="E135" s="12">
        <v>4.84</v>
      </c>
      <c r="F135" s="18">
        <v>331.93</v>
      </c>
      <c r="G135" s="19"/>
    </row>
    <row r="136" spans="1:7">
      <c r="A136" s="12">
        <v>132</v>
      </c>
      <c r="B136" s="13" t="s">
        <v>447</v>
      </c>
      <c r="C136" s="13" t="s">
        <v>35325</v>
      </c>
      <c r="D136" s="14">
        <v>31.03</v>
      </c>
      <c r="E136" s="12">
        <v>4.84</v>
      </c>
      <c r="F136" s="18">
        <v>150.19</v>
      </c>
      <c r="G136" s="19"/>
    </row>
    <row r="137" spans="1:7">
      <c r="A137" s="12">
        <v>133</v>
      </c>
      <c r="B137" s="13" t="s">
        <v>35360</v>
      </c>
      <c r="C137" s="13" t="s">
        <v>35325</v>
      </c>
      <c r="D137" s="14">
        <v>24.89</v>
      </c>
      <c r="E137" s="12">
        <v>4.84</v>
      </c>
      <c r="F137" s="18">
        <v>120.47</v>
      </c>
      <c r="G137" s="19"/>
    </row>
    <row r="138" spans="1:7">
      <c r="A138" s="12">
        <v>134</v>
      </c>
      <c r="B138" s="13" t="s">
        <v>35360</v>
      </c>
      <c r="C138" s="13" t="s">
        <v>35325</v>
      </c>
      <c r="D138" s="14">
        <v>52.9</v>
      </c>
      <c r="E138" s="12">
        <v>4.84</v>
      </c>
      <c r="F138" s="18">
        <v>256.04</v>
      </c>
      <c r="G138" s="19"/>
    </row>
    <row r="139" spans="1:7">
      <c r="A139" s="12">
        <v>135</v>
      </c>
      <c r="B139" s="13" t="s">
        <v>35361</v>
      </c>
      <c r="C139" s="13" t="s">
        <v>35325</v>
      </c>
      <c r="D139" s="14">
        <v>60.41</v>
      </c>
      <c r="E139" s="12">
        <v>4.84</v>
      </c>
      <c r="F139" s="18">
        <v>292.38</v>
      </c>
      <c r="G139" s="19"/>
    </row>
    <row r="140" spans="1:7">
      <c r="A140" s="12">
        <v>136</v>
      </c>
      <c r="B140" s="13" t="s">
        <v>15357</v>
      </c>
      <c r="C140" s="13" t="s">
        <v>35325</v>
      </c>
      <c r="D140" s="14">
        <v>21.48</v>
      </c>
      <c r="E140" s="12">
        <v>4.84</v>
      </c>
      <c r="F140" s="18">
        <v>103.96</v>
      </c>
      <c r="G140" s="19"/>
    </row>
    <row r="141" spans="1:7">
      <c r="A141" s="12">
        <v>137</v>
      </c>
      <c r="B141" s="13" t="s">
        <v>17639</v>
      </c>
      <c r="C141" s="13" t="s">
        <v>35325</v>
      </c>
      <c r="D141" s="14">
        <v>63.39</v>
      </c>
      <c r="E141" s="12">
        <v>4.84</v>
      </c>
      <c r="F141" s="18">
        <v>306.81</v>
      </c>
      <c r="G141" s="19"/>
    </row>
    <row r="142" spans="1:7">
      <c r="A142" s="12">
        <v>138</v>
      </c>
      <c r="B142" s="13" t="s">
        <v>215</v>
      </c>
      <c r="C142" s="13" t="s">
        <v>35325</v>
      </c>
      <c r="D142" s="14">
        <v>53.54</v>
      </c>
      <c r="E142" s="12">
        <v>4.84</v>
      </c>
      <c r="F142" s="18">
        <v>259.13</v>
      </c>
      <c r="G142" s="19"/>
    </row>
    <row r="143" spans="1:7">
      <c r="A143" s="12">
        <v>139</v>
      </c>
      <c r="B143" s="13" t="s">
        <v>35362</v>
      </c>
      <c r="C143" s="13" t="s">
        <v>35325</v>
      </c>
      <c r="D143" s="14">
        <v>134.01</v>
      </c>
      <c r="E143" s="12">
        <v>4.84</v>
      </c>
      <c r="F143" s="18">
        <v>648.61</v>
      </c>
      <c r="G143" s="19"/>
    </row>
    <row r="144" spans="1:7">
      <c r="A144" s="12">
        <v>140</v>
      </c>
      <c r="B144" s="12" t="s">
        <v>5914</v>
      </c>
      <c r="C144" s="13" t="s">
        <v>35325</v>
      </c>
      <c r="D144" s="14">
        <v>12.87</v>
      </c>
      <c r="E144" s="12">
        <v>4.84</v>
      </c>
      <c r="F144" s="18">
        <v>62.29</v>
      </c>
      <c r="G144" s="19"/>
    </row>
    <row r="145" spans="1:7">
      <c r="A145" s="12">
        <v>141</v>
      </c>
      <c r="B145" s="13" t="s">
        <v>35363</v>
      </c>
      <c r="C145" s="13" t="s">
        <v>35325</v>
      </c>
      <c r="D145" s="14">
        <v>65.23</v>
      </c>
      <c r="E145" s="12">
        <v>4.84</v>
      </c>
      <c r="F145" s="18">
        <v>315.71</v>
      </c>
      <c r="G145" s="19"/>
    </row>
    <row r="146" spans="1:7">
      <c r="A146" s="12">
        <v>142</v>
      </c>
      <c r="B146" s="13" t="s">
        <v>35364</v>
      </c>
      <c r="C146" s="13" t="s">
        <v>35325</v>
      </c>
      <c r="D146" s="14">
        <v>41.17</v>
      </c>
      <c r="E146" s="12">
        <v>4.84</v>
      </c>
      <c r="F146" s="18">
        <v>199.26</v>
      </c>
      <c r="G146" s="19"/>
    </row>
    <row r="147" spans="1:7">
      <c r="A147" s="12">
        <v>143</v>
      </c>
      <c r="B147" s="13" t="s">
        <v>3304</v>
      </c>
      <c r="C147" s="13" t="s">
        <v>35325</v>
      </c>
      <c r="D147" s="14">
        <v>3.85</v>
      </c>
      <c r="E147" s="12">
        <v>4.84</v>
      </c>
      <c r="F147" s="18">
        <v>18.63</v>
      </c>
      <c r="G147" s="19"/>
    </row>
    <row r="148" spans="1:7">
      <c r="A148" s="12">
        <v>144</v>
      </c>
      <c r="B148" s="13" t="s">
        <v>35365</v>
      </c>
      <c r="C148" s="13" t="s">
        <v>35325</v>
      </c>
      <c r="D148" s="14">
        <v>38.24</v>
      </c>
      <c r="E148" s="12">
        <v>4.84</v>
      </c>
      <c r="F148" s="18">
        <v>185.08</v>
      </c>
      <c r="G148" s="19"/>
    </row>
    <row r="149" spans="1:7">
      <c r="A149" s="12">
        <v>145</v>
      </c>
      <c r="B149" s="13" t="s">
        <v>35366</v>
      </c>
      <c r="C149" s="13" t="s">
        <v>35325</v>
      </c>
      <c r="D149" s="14">
        <v>14.76</v>
      </c>
      <c r="E149" s="12">
        <v>4.84</v>
      </c>
      <c r="F149" s="18">
        <v>71.44</v>
      </c>
      <c r="G149" s="19"/>
    </row>
    <row r="150" spans="1:7">
      <c r="A150" s="12">
        <v>146</v>
      </c>
      <c r="B150" s="13" t="s">
        <v>35367</v>
      </c>
      <c r="C150" s="13" t="s">
        <v>35325</v>
      </c>
      <c r="D150" s="14">
        <v>20.58</v>
      </c>
      <c r="E150" s="12">
        <v>4.84</v>
      </c>
      <c r="F150" s="18">
        <v>99.61</v>
      </c>
      <c r="G150" s="19"/>
    </row>
    <row r="151" spans="1:7">
      <c r="A151" s="12">
        <v>147</v>
      </c>
      <c r="B151" s="13" t="s">
        <v>3588</v>
      </c>
      <c r="C151" s="13" t="s">
        <v>35325</v>
      </c>
      <c r="D151" s="14">
        <v>5.08</v>
      </c>
      <c r="E151" s="12">
        <v>4.84</v>
      </c>
      <c r="F151" s="18">
        <v>24.59</v>
      </c>
      <c r="G151" s="19"/>
    </row>
    <row r="152" spans="1:7">
      <c r="A152" s="12">
        <v>148</v>
      </c>
      <c r="B152" s="13" t="s">
        <v>13861</v>
      </c>
      <c r="C152" s="13" t="s">
        <v>35325</v>
      </c>
      <c r="D152" s="14">
        <v>16.64</v>
      </c>
      <c r="E152" s="12">
        <v>4.84</v>
      </c>
      <c r="F152" s="18">
        <v>80.54</v>
      </c>
      <c r="G152" s="19"/>
    </row>
    <row r="153" spans="1:7">
      <c r="A153" s="12">
        <v>149</v>
      </c>
      <c r="B153" s="13" t="s">
        <v>35368</v>
      </c>
      <c r="C153" s="13" t="s">
        <v>35325</v>
      </c>
      <c r="D153" s="14">
        <v>17.19</v>
      </c>
      <c r="E153" s="12">
        <v>4.84</v>
      </c>
      <c r="F153" s="18">
        <v>83.2</v>
      </c>
      <c r="G153" s="19"/>
    </row>
    <row r="154" spans="1:7">
      <c r="A154" s="12">
        <v>150</v>
      </c>
      <c r="B154" s="13" t="s">
        <v>35369</v>
      </c>
      <c r="C154" s="13" t="s">
        <v>35325</v>
      </c>
      <c r="D154" s="14">
        <v>92.49</v>
      </c>
      <c r="E154" s="12">
        <v>4.84</v>
      </c>
      <c r="F154" s="18">
        <v>447.65</v>
      </c>
      <c r="G154" s="19"/>
    </row>
    <row r="155" spans="1:7">
      <c r="A155" s="12">
        <v>151</v>
      </c>
      <c r="B155" s="13" t="s">
        <v>30529</v>
      </c>
      <c r="C155" s="13" t="s">
        <v>35325</v>
      </c>
      <c r="D155" s="14">
        <v>9.85</v>
      </c>
      <c r="E155" s="12">
        <v>4.84</v>
      </c>
      <c r="F155" s="18">
        <v>47.67</v>
      </c>
      <c r="G155" s="19"/>
    </row>
    <row r="156" spans="1:7">
      <c r="A156" s="12">
        <v>152</v>
      </c>
      <c r="B156" s="13" t="s">
        <v>2333</v>
      </c>
      <c r="C156" s="13" t="s">
        <v>35325</v>
      </c>
      <c r="D156" s="14">
        <v>51.26</v>
      </c>
      <c r="E156" s="12">
        <v>4.84</v>
      </c>
      <c r="F156" s="18">
        <v>248.1</v>
      </c>
      <c r="G156" s="19"/>
    </row>
    <row r="157" spans="1:7">
      <c r="A157" s="12">
        <v>153</v>
      </c>
      <c r="B157" s="13" t="s">
        <v>35345</v>
      </c>
      <c r="C157" s="13" t="s">
        <v>35325</v>
      </c>
      <c r="D157" s="14">
        <v>331.85</v>
      </c>
      <c r="E157" s="12">
        <v>4.84</v>
      </c>
      <c r="F157" s="18">
        <v>1606.15</v>
      </c>
      <c r="G157" s="19"/>
    </row>
    <row r="158" spans="1:7">
      <c r="A158" s="12">
        <v>154</v>
      </c>
      <c r="B158" s="13" t="s">
        <v>35370</v>
      </c>
      <c r="C158" s="13" t="s">
        <v>35325</v>
      </c>
      <c r="D158" s="14">
        <v>623.57</v>
      </c>
      <c r="E158" s="12">
        <v>4.84</v>
      </c>
      <c r="F158" s="18">
        <v>3018.08</v>
      </c>
      <c r="G158" s="19"/>
    </row>
    <row r="159" spans="1:7">
      <c r="A159" s="12">
        <v>155</v>
      </c>
      <c r="B159" s="13" t="s">
        <v>35355</v>
      </c>
      <c r="C159" s="13" t="s">
        <v>35325</v>
      </c>
      <c r="D159" s="14">
        <v>32.4</v>
      </c>
      <c r="E159" s="12">
        <v>4.84</v>
      </c>
      <c r="F159" s="18">
        <v>156.82</v>
      </c>
      <c r="G159" s="19"/>
    </row>
    <row r="160" spans="1:7">
      <c r="A160" s="12">
        <v>156</v>
      </c>
      <c r="B160" s="13" t="s">
        <v>35354</v>
      </c>
      <c r="C160" s="13" t="s">
        <v>35325</v>
      </c>
      <c r="D160" s="14">
        <v>49.77</v>
      </c>
      <c r="E160" s="12">
        <v>4.84</v>
      </c>
      <c r="F160" s="18">
        <v>240.89</v>
      </c>
      <c r="G160" s="19"/>
    </row>
    <row r="161" spans="1:7">
      <c r="A161" s="12">
        <v>157</v>
      </c>
      <c r="B161" s="13" t="s">
        <v>35347</v>
      </c>
      <c r="C161" s="13" t="s">
        <v>35325</v>
      </c>
      <c r="D161" s="14">
        <v>14.56</v>
      </c>
      <c r="E161" s="12">
        <v>4.84</v>
      </c>
      <c r="F161" s="18">
        <v>70.47</v>
      </c>
      <c r="G161" s="19"/>
    </row>
    <row r="162" spans="1:7">
      <c r="A162" s="12">
        <v>158</v>
      </c>
      <c r="B162" s="13" t="s">
        <v>35333</v>
      </c>
      <c r="C162" s="13" t="s">
        <v>35325</v>
      </c>
      <c r="D162" s="14">
        <v>34.22</v>
      </c>
      <c r="E162" s="12">
        <v>4.84</v>
      </c>
      <c r="F162" s="18">
        <v>165.62</v>
      </c>
      <c r="G162" s="19"/>
    </row>
    <row r="163" spans="1:7">
      <c r="A163" s="12">
        <v>159</v>
      </c>
      <c r="B163" s="13" t="s">
        <v>3251</v>
      </c>
      <c r="C163" s="13" t="s">
        <v>35325</v>
      </c>
      <c r="D163" s="14">
        <v>28.86</v>
      </c>
      <c r="E163" s="12">
        <v>4.84</v>
      </c>
      <c r="F163" s="18">
        <v>139.68</v>
      </c>
      <c r="G163" s="19"/>
    </row>
    <row r="164" spans="1:7">
      <c r="A164" s="12">
        <v>160</v>
      </c>
      <c r="B164" s="13" t="s">
        <v>35353</v>
      </c>
      <c r="C164" s="13" t="s">
        <v>35325</v>
      </c>
      <c r="D164" s="14">
        <v>62.78</v>
      </c>
      <c r="E164" s="12">
        <v>4.84</v>
      </c>
      <c r="F164" s="18">
        <v>303.86</v>
      </c>
      <c r="G164" s="19"/>
    </row>
    <row r="165" spans="1:7">
      <c r="A165" s="12">
        <v>161</v>
      </c>
      <c r="B165" s="13" t="s">
        <v>35328</v>
      </c>
      <c r="C165" s="13" t="s">
        <v>35325</v>
      </c>
      <c r="D165" s="14">
        <v>9.6</v>
      </c>
      <c r="E165" s="12">
        <v>4.84</v>
      </c>
      <c r="F165" s="18">
        <v>46.46</v>
      </c>
      <c r="G165" s="19"/>
    </row>
    <row r="166" spans="1:7">
      <c r="A166" s="12">
        <v>162</v>
      </c>
      <c r="B166" s="13" t="s">
        <v>35328</v>
      </c>
      <c r="C166" s="13" t="s">
        <v>35325</v>
      </c>
      <c r="D166" s="14">
        <v>48.7</v>
      </c>
      <c r="E166" s="12">
        <v>4.84</v>
      </c>
      <c r="F166" s="18">
        <v>235.71</v>
      </c>
      <c r="G166" s="19"/>
    </row>
    <row r="167" spans="1:7">
      <c r="A167" s="12">
        <v>163</v>
      </c>
      <c r="B167" s="13" t="s">
        <v>25043</v>
      </c>
      <c r="C167" s="13" t="s">
        <v>35325</v>
      </c>
      <c r="D167" s="14">
        <v>50.8</v>
      </c>
      <c r="E167" s="12">
        <v>4.84</v>
      </c>
      <c r="F167" s="18">
        <v>245.87</v>
      </c>
      <c r="G167" s="19"/>
    </row>
    <row r="168" spans="1:7">
      <c r="A168" s="12">
        <v>164</v>
      </c>
      <c r="B168" s="13" t="s">
        <v>35362</v>
      </c>
      <c r="C168" s="13" t="s">
        <v>35325</v>
      </c>
      <c r="D168" s="14">
        <v>25</v>
      </c>
      <c r="E168" s="12">
        <v>4.84</v>
      </c>
      <c r="F168" s="18">
        <v>121</v>
      </c>
      <c r="G168" s="19"/>
    </row>
    <row r="169" spans="1:7">
      <c r="A169" s="12">
        <v>165</v>
      </c>
      <c r="B169" s="13" t="s">
        <v>35342</v>
      </c>
      <c r="C169" s="13" t="s">
        <v>35325</v>
      </c>
      <c r="D169" s="14">
        <v>57.68</v>
      </c>
      <c r="E169" s="12">
        <v>4.84</v>
      </c>
      <c r="F169" s="18">
        <v>279.17</v>
      </c>
      <c r="G169" s="19"/>
    </row>
    <row r="170" spans="1:7">
      <c r="A170" s="12">
        <v>166</v>
      </c>
      <c r="B170" s="13" t="s">
        <v>30512</v>
      </c>
      <c r="C170" s="13" t="s">
        <v>35325</v>
      </c>
      <c r="D170" s="14">
        <v>48</v>
      </c>
      <c r="E170" s="12">
        <v>4.84</v>
      </c>
      <c r="F170" s="18">
        <v>232.32</v>
      </c>
      <c r="G170" s="19"/>
    </row>
    <row r="171" spans="1:7">
      <c r="A171" s="12">
        <v>167</v>
      </c>
      <c r="B171" s="13" t="s">
        <v>35371</v>
      </c>
      <c r="C171" s="13" t="s">
        <v>35325</v>
      </c>
      <c r="D171" s="14">
        <v>59.38</v>
      </c>
      <c r="E171" s="12">
        <v>4.84</v>
      </c>
      <c r="F171" s="18">
        <v>287.4</v>
      </c>
      <c r="G171" s="19"/>
    </row>
    <row r="172" spans="1:7">
      <c r="A172" s="12">
        <v>168</v>
      </c>
      <c r="B172" s="12" t="s">
        <v>3639</v>
      </c>
      <c r="C172" s="13" t="s">
        <v>35325</v>
      </c>
      <c r="D172" s="14">
        <v>648.56</v>
      </c>
      <c r="E172" s="12">
        <v>4.84</v>
      </c>
      <c r="F172" s="18">
        <v>3139.03</v>
      </c>
      <c r="G172" s="19"/>
    </row>
    <row r="173" spans="1:7">
      <c r="A173" s="12">
        <v>169</v>
      </c>
      <c r="B173" s="12" t="s">
        <v>35372</v>
      </c>
      <c r="C173" s="13" t="s">
        <v>35325</v>
      </c>
      <c r="D173" s="14">
        <v>11</v>
      </c>
      <c r="E173" s="12">
        <v>4.84</v>
      </c>
      <c r="F173" s="18">
        <v>53.24</v>
      </c>
      <c r="G173" s="19"/>
    </row>
    <row r="174" spans="1:7">
      <c r="A174" s="12">
        <v>170</v>
      </c>
      <c r="B174" s="13" t="s">
        <v>15357</v>
      </c>
      <c r="C174" s="13" t="s">
        <v>35325</v>
      </c>
      <c r="D174" s="14">
        <v>38.15</v>
      </c>
      <c r="E174" s="12">
        <v>4.84</v>
      </c>
      <c r="F174" s="18">
        <v>184.65</v>
      </c>
      <c r="G174" s="19"/>
    </row>
    <row r="175" spans="1:7">
      <c r="A175" s="12">
        <v>171</v>
      </c>
      <c r="B175" s="13" t="s">
        <v>15357</v>
      </c>
      <c r="C175" s="13" t="s">
        <v>35325</v>
      </c>
      <c r="D175" s="14">
        <v>22.79</v>
      </c>
      <c r="E175" s="12">
        <v>4.84</v>
      </c>
      <c r="F175" s="18">
        <v>110.3</v>
      </c>
      <c r="G175" s="19"/>
    </row>
    <row r="176" spans="1:7">
      <c r="A176" s="12">
        <v>172</v>
      </c>
      <c r="B176" s="13" t="s">
        <v>35373</v>
      </c>
      <c r="C176" s="13" t="s">
        <v>35374</v>
      </c>
      <c r="D176" s="14">
        <v>105.42</v>
      </c>
      <c r="E176" s="12">
        <v>4.84</v>
      </c>
      <c r="F176" s="18">
        <v>510.23</v>
      </c>
      <c r="G176" s="19"/>
    </row>
    <row r="177" spans="1:7">
      <c r="A177" s="12">
        <v>173</v>
      </c>
      <c r="B177" s="13" t="s">
        <v>35375</v>
      </c>
      <c r="C177" s="13" t="s">
        <v>35374</v>
      </c>
      <c r="D177" s="14">
        <v>84.53</v>
      </c>
      <c r="E177" s="12">
        <v>4.84</v>
      </c>
      <c r="F177" s="18">
        <v>409.13</v>
      </c>
      <c r="G177" s="19"/>
    </row>
    <row r="178" spans="1:7">
      <c r="A178" s="12">
        <v>174</v>
      </c>
      <c r="B178" s="13" t="s">
        <v>35376</v>
      </c>
      <c r="C178" s="13" t="s">
        <v>35374</v>
      </c>
      <c r="D178" s="14">
        <v>64.94</v>
      </c>
      <c r="E178" s="12">
        <v>4.84</v>
      </c>
      <c r="F178" s="18">
        <v>314.31</v>
      </c>
      <c r="G178" s="19"/>
    </row>
    <row r="179" spans="1:7">
      <c r="A179" s="12">
        <v>175</v>
      </c>
      <c r="B179" s="13" t="s">
        <v>35377</v>
      </c>
      <c r="C179" s="13" t="s">
        <v>35374</v>
      </c>
      <c r="D179" s="14">
        <v>71.98</v>
      </c>
      <c r="E179" s="12">
        <v>4.84</v>
      </c>
      <c r="F179" s="18">
        <v>348.38</v>
      </c>
      <c r="G179" s="19"/>
    </row>
    <row r="180" spans="1:7">
      <c r="A180" s="12">
        <v>176</v>
      </c>
      <c r="B180" s="13" t="s">
        <v>35378</v>
      </c>
      <c r="C180" s="13" t="s">
        <v>35374</v>
      </c>
      <c r="D180" s="14">
        <v>95.3</v>
      </c>
      <c r="E180" s="12">
        <v>4.84</v>
      </c>
      <c r="F180" s="18">
        <v>461.25</v>
      </c>
      <c r="G180" s="19"/>
    </row>
    <row r="181" spans="1:7">
      <c r="A181" s="12">
        <v>177</v>
      </c>
      <c r="B181" s="13" t="s">
        <v>7284</v>
      </c>
      <c r="C181" s="13" t="s">
        <v>35374</v>
      </c>
      <c r="D181" s="14">
        <v>67.26</v>
      </c>
      <c r="E181" s="12">
        <v>4.84</v>
      </c>
      <c r="F181" s="18">
        <v>325.54</v>
      </c>
      <c r="G181" s="19"/>
    </row>
    <row r="182" spans="1:7">
      <c r="A182" s="12">
        <v>178</v>
      </c>
      <c r="B182" s="13" t="s">
        <v>12814</v>
      </c>
      <c r="C182" s="13" t="s">
        <v>35374</v>
      </c>
      <c r="D182" s="14">
        <v>64.82</v>
      </c>
      <c r="E182" s="12">
        <v>4.84</v>
      </c>
      <c r="F182" s="18">
        <v>313.73</v>
      </c>
      <c r="G182" s="19"/>
    </row>
    <row r="183" spans="1:7">
      <c r="A183" s="12">
        <v>179</v>
      </c>
      <c r="B183" s="13" t="s">
        <v>12730</v>
      </c>
      <c r="C183" s="13" t="s">
        <v>35374</v>
      </c>
      <c r="D183" s="14">
        <v>61.16</v>
      </c>
      <c r="E183" s="12">
        <v>4.84</v>
      </c>
      <c r="F183" s="18">
        <v>296.01</v>
      </c>
      <c r="G183" s="19"/>
    </row>
    <row r="184" spans="1:7">
      <c r="A184" s="12">
        <v>180</v>
      </c>
      <c r="B184" s="13" t="s">
        <v>9367</v>
      </c>
      <c r="C184" s="13" t="s">
        <v>35374</v>
      </c>
      <c r="D184" s="14">
        <v>100.9</v>
      </c>
      <c r="E184" s="12">
        <v>4.84</v>
      </c>
      <c r="F184" s="18">
        <v>488.36</v>
      </c>
      <c r="G184" s="19"/>
    </row>
    <row r="185" spans="1:7">
      <c r="A185" s="12">
        <v>181</v>
      </c>
      <c r="B185" s="13" t="s">
        <v>12730</v>
      </c>
      <c r="C185" s="13" t="s">
        <v>35374</v>
      </c>
      <c r="D185" s="14">
        <v>64.69</v>
      </c>
      <c r="E185" s="12">
        <v>4.84</v>
      </c>
      <c r="F185" s="18">
        <v>313.1</v>
      </c>
      <c r="G185" s="19"/>
    </row>
    <row r="186" spans="1:7">
      <c r="A186" s="12">
        <v>182</v>
      </c>
      <c r="B186" s="13" t="s">
        <v>35379</v>
      </c>
      <c r="C186" s="13" t="s">
        <v>35374</v>
      </c>
      <c r="D186" s="14">
        <v>60.65</v>
      </c>
      <c r="E186" s="12">
        <v>4.84</v>
      </c>
      <c r="F186" s="18">
        <v>293.55</v>
      </c>
      <c r="G186" s="19"/>
    </row>
    <row r="187" spans="1:7">
      <c r="A187" s="12">
        <v>183</v>
      </c>
      <c r="B187" s="13" t="s">
        <v>35379</v>
      </c>
      <c r="C187" s="13" t="s">
        <v>35374</v>
      </c>
      <c r="D187" s="14">
        <v>51</v>
      </c>
      <c r="E187" s="12">
        <v>4.84</v>
      </c>
      <c r="F187" s="18">
        <v>246.84</v>
      </c>
      <c r="G187" s="19"/>
    </row>
    <row r="188" spans="1:7">
      <c r="A188" s="12">
        <v>184</v>
      </c>
      <c r="B188" s="13" t="s">
        <v>360</v>
      </c>
      <c r="C188" s="13" t="s">
        <v>35374</v>
      </c>
      <c r="D188" s="14">
        <v>127.42</v>
      </c>
      <c r="E188" s="12">
        <v>4.84</v>
      </c>
      <c r="F188" s="18">
        <v>616.71</v>
      </c>
      <c r="G188" s="19"/>
    </row>
    <row r="189" spans="1:7">
      <c r="A189" s="12">
        <v>185</v>
      </c>
      <c r="B189" s="13" t="s">
        <v>3733</v>
      </c>
      <c r="C189" s="13" t="s">
        <v>35374</v>
      </c>
      <c r="D189" s="14">
        <v>76.12</v>
      </c>
      <c r="E189" s="12">
        <v>4.84</v>
      </c>
      <c r="F189" s="18">
        <v>368.42</v>
      </c>
      <c r="G189" s="19"/>
    </row>
    <row r="190" spans="1:7">
      <c r="A190" s="12">
        <v>186</v>
      </c>
      <c r="B190" s="13" t="s">
        <v>35380</v>
      </c>
      <c r="C190" s="13" t="s">
        <v>35374</v>
      </c>
      <c r="D190" s="14">
        <v>79.59</v>
      </c>
      <c r="E190" s="12">
        <v>4.84</v>
      </c>
      <c r="F190" s="18">
        <v>385.22</v>
      </c>
      <c r="G190" s="19"/>
    </row>
    <row r="191" spans="1:7">
      <c r="A191" s="12">
        <v>187</v>
      </c>
      <c r="B191" s="13" t="s">
        <v>35381</v>
      </c>
      <c r="C191" s="13" t="s">
        <v>35374</v>
      </c>
      <c r="D191" s="14">
        <v>98.22</v>
      </c>
      <c r="E191" s="12">
        <v>4.84</v>
      </c>
      <c r="F191" s="18">
        <v>475.38</v>
      </c>
      <c r="G191" s="19"/>
    </row>
    <row r="192" spans="1:7">
      <c r="A192" s="12">
        <v>188</v>
      </c>
      <c r="B192" s="13" t="s">
        <v>35382</v>
      </c>
      <c r="C192" s="13" t="s">
        <v>35374</v>
      </c>
      <c r="D192" s="14">
        <v>24.31</v>
      </c>
      <c r="E192" s="12">
        <v>4.84</v>
      </c>
      <c r="F192" s="18">
        <v>117.66</v>
      </c>
      <c r="G192" s="19"/>
    </row>
    <row r="193" spans="1:7">
      <c r="A193" s="12">
        <v>189</v>
      </c>
      <c r="B193" s="13" t="s">
        <v>35383</v>
      </c>
      <c r="C193" s="13" t="s">
        <v>35374</v>
      </c>
      <c r="D193" s="14">
        <v>66.56</v>
      </c>
      <c r="E193" s="12">
        <v>4.84</v>
      </c>
      <c r="F193" s="18">
        <v>322.15</v>
      </c>
      <c r="G193" s="19"/>
    </row>
    <row r="194" spans="1:7">
      <c r="A194" s="12">
        <v>190</v>
      </c>
      <c r="B194" s="13" t="s">
        <v>13965</v>
      </c>
      <c r="C194" s="13" t="s">
        <v>35374</v>
      </c>
      <c r="D194" s="14">
        <v>184.12</v>
      </c>
      <c r="E194" s="12">
        <v>4.84</v>
      </c>
      <c r="F194" s="18">
        <v>891.14</v>
      </c>
      <c r="G194" s="19"/>
    </row>
    <row r="195" spans="1:7">
      <c r="A195" s="12">
        <v>191</v>
      </c>
      <c r="B195" s="13" t="s">
        <v>35384</v>
      </c>
      <c r="C195" s="13" t="s">
        <v>35374</v>
      </c>
      <c r="D195" s="14">
        <v>43</v>
      </c>
      <c r="E195" s="12">
        <v>4.84</v>
      </c>
      <c r="F195" s="18">
        <v>208.12</v>
      </c>
      <c r="G195" s="19"/>
    </row>
    <row r="196" spans="1:7">
      <c r="A196" s="12">
        <v>192</v>
      </c>
      <c r="B196" s="13" t="s">
        <v>35385</v>
      </c>
      <c r="C196" s="13" t="s">
        <v>35374</v>
      </c>
      <c r="D196" s="14">
        <v>14.24</v>
      </c>
      <c r="E196" s="12">
        <v>4.84</v>
      </c>
      <c r="F196" s="18">
        <v>68.92</v>
      </c>
      <c r="G196" s="19"/>
    </row>
    <row r="197" spans="1:7">
      <c r="A197" s="12">
        <v>193</v>
      </c>
      <c r="B197" s="13" t="s">
        <v>9238</v>
      </c>
      <c r="C197" s="13" t="s">
        <v>35374</v>
      </c>
      <c r="D197" s="14">
        <v>81.64</v>
      </c>
      <c r="E197" s="12">
        <v>4.84</v>
      </c>
      <c r="F197" s="18">
        <v>395.14</v>
      </c>
      <c r="G197" s="19"/>
    </row>
    <row r="198" spans="1:7">
      <c r="A198" s="12">
        <v>194</v>
      </c>
      <c r="B198" s="13" t="s">
        <v>35386</v>
      </c>
      <c r="C198" s="13" t="s">
        <v>35374</v>
      </c>
      <c r="D198" s="14">
        <v>78.99</v>
      </c>
      <c r="E198" s="12">
        <v>4.84</v>
      </c>
      <c r="F198" s="18">
        <v>382.31</v>
      </c>
      <c r="G198" s="19"/>
    </row>
    <row r="199" spans="1:7">
      <c r="A199" s="12">
        <v>195</v>
      </c>
      <c r="B199" s="13" t="s">
        <v>35387</v>
      </c>
      <c r="C199" s="13" t="s">
        <v>35374</v>
      </c>
      <c r="D199" s="14">
        <v>152.01</v>
      </c>
      <c r="E199" s="12">
        <v>4.84</v>
      </c>
      <c r="F199" s="18">
        <v>735.73</v>
      </c>
      <c r="G199" s="19"/>
    </row>
    <row r="200" spans="1:7">
      <c r="A200" s="12">
        <v>196</v>
      </c>
      <c r="B200" s="13" t="s">
        <v>35388</v>
      </c>
      <c r="C200" s="13" t="s">
        <v>35374</v>
      </c>
      <c r="D200" s="14">
        <v>62</v>
      </c>
      <c r="E200" s="12">
        <v>4.84</v>
      </c>
      <c r="F200" s="18">
        <v>300.08</v>
      </c>
      <c r="G200" s="19"/>
    </row>
    <row r="201" spans="1:7">
      <c r="A201" s="12">
        <v>197</v>
      </c>
      <c r="B201" s="13" t="s">
        <v>35389</v>
      </c>
      <c r="C201" s="13" t="s">
        <v>35374</v>
      </c>
      <c r="D201" s="14">
        <v>57.66</v>
      </c>
      <c r="E201" s="12">
        <v>4.84</v>
      </c>
      <c r="F201" s="18">
        <v>279.07</v>
      </c>
      <c r="G201" s="19"/>
    </row>
    <row r="202" spans="1:7">
      <c r="A202" s="12">
        <v>198</v>
      </c>
      <c r="B202" s="13" t="s">
        <v>35390</v>
      </c>
      <c r="C202" s="13" t="s">
        <v>35374</v>
      </c>
      <c r="D202" s="14">
        <v>135.98</v>
      </c>
      <c r="E202" s="12">
        <v>4.84</v>
      </c>
      <c r="F202" s="18">
        <v>658.14</v>
      </c>
      <c r="G202" s="19"/>
    </row>
    <row r="203" spans="1:7">
      <c r="A203" s="12">
        <v>199</v>
      </c>
      <c r="B203" s="13" t="s">
        <v>35391</v>
      </c>
      <c r="C203" s="13" t="s">
        <v>35374</v>
      </c>
      <c r="D203" s="14">
        <v>118.78</v>
      </c>
      <c r="E203" s="12">
        <v>4.84</v>
      </c>
      <c r="F203" s="18">
        <v>574.9</v>
      </c>
      <c r="G203" s="19"/>
    </row>
    <row r="204" spans="1:7">
      <c r="A204" s="12">
        <v>200</v>
      </c>
      <c r="B204" s="13" t="s">
        <v>35332</v>
      </c>
      <c r="C204" s="13" t="s">
        <v>35374</v>
      </c>
      <c r="D204" s="14">
        <v>147.64</v>
      </c>
      <c r="E204" s="12">
        <v>4.84</v>
      </c>
      <c r="F204" s="18">
        <v>714.58</v>
      </c>
      <c r="G204" s="19"/>
    </row>
    <row r="205" spans="1:7">
      <c r="A205" s="12">
        <v>201</v>
      </c>
      <c r="B205" s="13" t="s">
        <v>35392</v>
      </c>
      <c r="C205" s="13" t="s">
        <v>35374</v>
      </c>
      <c r="D205" s="14">
        <v>54.25</v>
      </c>
      <c r="E205" s="12">
        <v>4.84</v>
      </c>
      <c r="F205" s="18">
        <v>262.57</v>
      </c>
      <c r="G205" s="19"/>
    </row>
    <row r="206" spans="1:7">
      <c r="A206" s="12">
        <v>202</v>
      </c>
      <c r="B206" s="13" t="s">
        <v>35393</v>
      </c>
      <c r="C206" s="13" t="s">
        <v>35374</v>
      </c>
      <c r="D206" s="14">
        <v>62.85</v>
      </c>
      <c r="E206" s="12">
        <v>4.84</v>
      </c>
      <c r="F206" s="18">
        <v>304.19</v>
      </c>
      <c r="G206" s="19"/>
    </row>
    <row r="207" spans="1:7">
      <c r="A207" s="12">
        <v>203</v>
      </c>
      <c r="B207" s="13" t="s">
        <v>381</v>
      </c>
      <c r="C207" s="13" t="s">
        <v>35374</v>
      </c>
      <c r="D207" s="14">
        <v>90.39</v>
      </c>
      <c r="E207" s="12">
        <v>4.84</v>
      </c>
      <c r="F207" s="18">
        <v>437.49</v>
      </c>
      <c r="G207" s="19"/>
    </row>
    <row r="208" spans="1:7">
      <c r="A208" s="12">
        <v>204</v>
      </c>
      <c r="B208" s="13" t="s">
        <v>9241</v>
      </c>
      <c r="C208" s="13" t="s">
        <v>35374</v>
      </c>
      <c r="D208" s="14">
        <v>73.99</v>
      </c>
      <c r="E208" s="12">
        <v>4.84</v>
      </c>
      <c r="F208" s="18">
        <v>358.11</v>
      </c>
      <c r="G208" s="19"/>
    </row>
    <row r="209" spans="1:7">
      <c r="A209" s="12">
        <v>205</v>
      </c>
      <c r="B209" s="12" t="s">
        <v>35394</v>
      </c>
      <c r="C209" s="13" t="s">
        <v>35374</v>
      </c>
      <c r="D209" s="14">
        <v>73.37</v>
      </c>
      <c r="E209" s="12">
        <v>4.84</v>
      </c>
      <c r="F209" s="18">
        <v>355.11</v>
      </c>
      <c r="G209" s="19"/>
    </row>
    <row r="210" spans="1:7">
      <c r="A210" s="12">
        <v>206</v>
      </c>
      <c r="B210" s="13" t="s">
        <v>35394</v>
      </c>
      <c r="C210" s="13" t="s">
        <v>35374</v>
      </c>
      <c r="D210" s="14">
        <v>183.44</v>
      </c>
      <c r="E210" s="12">
        <v>4.84</v>
      </c>
      <c r="F210" s="18">
        <v>887.85</v>
      </c>
      <c r="G210" s="19"/>
    </row>
    <row r="211" spans="1:7">
      <c r="A211" s="12">
        <v>207</v>
      </c>
      <c r="B211" s="13" t="s">
        <v>35395</v>
      </c>
      <c r="C211" s="13" t="s">
        <v>35374</v>
      </c>
      <c r="D211" s="14">
        <v>60.36</v>
      </c>
      <c r="E211" s="12">
        <v>4.84</v>
      </c>
      <c r="F211" s="18">
        <v>292.14</v>
      </c>
      <c r="G211" s="19"/>
    </row>
    <row r="212" spans="1:7">
      <c r="A212" s="12">
        <v>208</v>
      </c>
      <c r="B212" s="13" t="s">
        <v>35396</v>
      </c>
      <c r="C212" s="13" t="s">
        <v>35374</v>
      </c>
      <c r="D212" s="14">
        <v>80.88</v>
      </c>
      <c r="E212" s="12">
        <v>4.84</v>
      </c>
      <c r="F212" s="18">
        <v>391.46</v>
      </c>
      <c r="G212" s="19"/>
    </row>
    <row r="213" spans="1:7">
      <c r="A213" s="12">
        <v>209</v>
      </c>
      <c r="B213" s="13" t="s">
        <v>35397</v>
      </c>
      <c r="C213" s="13" t="s">
        <v>35374</v>
      </c>
      <c r="D213" s="14">
        <v>76.64</v>
      </c>
      <c r="E213" s="12">
        <v>4.84</v>
      </c>
      <c r="F213" s="18">
        <v>370.94</v>
      </c>
      <c r="G213" s="19"/>
    </row>
    <row r="214" spans="1:7">
      <c r="A214" s="12">
        <v>210</v>
      </c>
      <c r="B214" s="13" t="s">
        <v>35398</v>
      </c>
      <c r="C214" s="13" t="s">
        <v>35374</v>
      </c>
      <c r="D214" s="14">
        <v>54.26</v>
      </c>
      <c r="E214" s="12">
        <v>4.84</v>
      </c>
      <c r="F214" s="18">
        <v>262.62</v>
      </c>
      <c r="G214" s="19"/>
    </row>
    <row r="215" spans="1:7">
      <c r="A215" s="12">
        <v>211</v>
      </c>
      <c r="B215" s="13" t="s">
        <v>20851</v>
      </c>
      <c r="C215" s="13" t="s">
        <v>35374</v>
      </c>
      <c r="D215" s="14">
        <v>81.94</v>
      </c>
      <c r="E215" s="12">
        <v>4.84</v>
      </c>
      <c r="F215" s="18">
        <v>396.59</v>
      </c>
      <c r="G215" s="19"/>
    </row>
    <row r="216" spans="1:7">
      <c r="A216" s="12">
        <v>212</v>
      </c>
      <c r="B216" s="13" t="s">
        <v>18310</v>
      </c>
      <c r="C216" s="13" t="s">
        <v>35374</v>
      </c>
      <c r="D216" s="14">
        <v>113.75</v>
      </c>
      <c r="E216" s="12">
        <v>4.84</v>
      </c>
      <c r="F216" s="18">
        <v>550.55</v>
      </c>
      <c r="G216" s="19"/>
    </row>
    <row r="217" spans="1:7">
      <c r="A217" s="12">
        <v>213</v>
      </c>
      <c r="B217" s="13" t="s">
        <v>34070</v>
      </c>
      <c r="C217" s="13" t="s">
        <v>35374</v>
      </c>
      <c r="D217" s="14">
        <v>55.71</v>
      </c>
      <c r="E217" s="12">
        <v>4.84</v>
      </c>
      <c r="F217" s="18">
        <v>269.64</v>
      </c>
      <c r="G217" s="19"/>
    </row>
    <row r="218" spans="1:7">
      <c r="A218" s="12">
        <v>214</v>
      </c>
      <c r="B218" s="13" t="s">
        <v>35399</v>
      </c>
      <c r="C218" s="13" t="s">
        <v>35374</v>
      </c>
      <c r="D218" s="14">
        <v>50.45</v>
      </c>
      <c r="E218" s="12">
        <v>4.84</v>
      </c>
      <c r="F218" s="18">
        <v>244.18</v>
      </c>
      <c r="G218" s="19"/>
    </row>
    <row r="219" spans="1:7">
      <c r="A219" s="12">
        <v>215</v>
      </c>
      <c r="B219" s="13" t="s">
        <v>35400</v>
      </c>
      <c r="C219" s="13" t="s">
        <v>35374</v>
      </c>
      <c r="D219" s="14">
        <v>207.86</v>
      </c>
      <c r="E219" s="12">
        <v>4.84</v>
      </c>
      <c r="F219" s="18">
        <v>1006.04</v>
      </c>
      <c r="G219" s="19"/>
    </row>
    <row r="220" spans="1:7">
      <c r="A220" s="12">
        <v>216</v>
      </c>
      <c r="B220" s="13" t="s">
        <v>35401</v>
      </c>
      <c r="C220" s="13" t="s">
        <v>35374</v>
      </c>
      <c r="D220" s="14">
        <v>77.91</v>
      </c>
      <c r="E220" s="12">
        <v>4.84</v>
      </c>
      <c r="F220" s="18">
        <v>377.08</v>
      </c>
      <c r="G220" s="19"/>
    </row>
    <row r="221" spans="1:7">
      <c r="A221" s="12">
        <v>217</v>
      </c>
      <c r="B221" s="13" t="s">
        <v>35402</v>
      </c>
      <c r="C221" s="13" t="s">
        <v>35374</v>
      </c>
      <c r="D221" s="14">
        <v>61.19</v>
      </c>
      <c r="E221" s="12">
        <v>4.84</v>
      </c>
      <c r="F221" s="18">
        <v>296.16</v>
      </c>
      <c r="G221" s="19"/>
    </row>
    <row r="222" spans="1:7">
      <c r="A222" s="12">
        <v>218</v>
      </c>
      <c r="B222" s="13" t="s">
        <v>35403</v>
      </c>
      <c r="C222" s="13" t="s">
        <v>35374</v>
      </c>
      <c r="D222" s="14">
        <v>59.09</v>
      </c>
      <c r="E222" s="12">
        <v>4.84</v>
      </c>
      <c r="F222" s="18">
        <v>286</v>
      </c>
      <c r="G222" s="19"/>
    </row>
    <row r="223" spans="1:7">
      <c r="A223" s="12">
        <v>219</v>
      </c>
      <c r="B223" s="13" t="s">
        <v>35404</v>
      </c>
      <c r="C223" s="13" t="s">
        <v>35374</v>
      </c>
      <c r="D223" s="14">
        <v>53.39</v>
      </c>
      <c r="E223" s="12">
        <v>4.84</v>
      </c>
      <c r="F223" s="18">
        <v>258.41</v>
      </c>
      <c r="G223" s="19"/>
    </row>
    <row r="224" spans="1:7">
      <c r="A224" s="12">
        <v>220</v>
      </c>
      <c r="B224" s="13" t="s">
        <v>35405</v>
      </c>
      <c r="C224" s="13" t="s">
        <v>35374</v>
      </c>
      <c r="D224" s="14">
        <v>65.88</v>
      </c>
      <c r="E224" s="12">
        <v>4.84</v>
      </c>
      <c r="F224" s="18">
        <v>318.86</v>
      </c>
      <c r="G224" s="19"/>
    </row>
    <row r="225" spans="1:7">
      <c r="A225" s="12">
        <v>221</v>
      </c>
      <c r="B225" s="13" t="s">
        <v>35282</v>
      </c>
      <c r="C225" s="13" t="s">
        <v>35374</v>
      </c>
      <c r="D225" s="14">
        <v>55.5</v>
      </c>
      <c r="E225" s="12">
        <v>4.84</v>
      </c>
      <c r="F225" s="18">
        <v>268.62</v>
      </c>
      <c r="G225" s="19"/>
    </row>
    <row r="226" spans="1:7">
      <c r="A226" s="12">
        <v>222</v>
      </c>
      <c r="B226" s="12" t="s">
        <v>35406</v>
      </c>
      <c r="C226" s="13" t="s">
        <v>35374</v>
      </c>
      <c r="D226" s="14">
        <v>315.76</v>
      </c>
      <c r="E226" s="12">
        <v>4.84</v>
      </c>
      <c r="F226" s="18">
        <v>1528.28</v>
      </c>
      <c r="G226" s="19"/>
    </row>
    <row r="227" spans="1:7">
      <c r="A227" s="12">
        <v>223</v>
      </c>
      <c r="B227" s="12" t="s">
        <v>35407</v>
      </c>
      <c r="C227" s="13" t="s">
        <v>35374</v>
      </c>
      <c r="D227" s="14">
        <v>65</v>
      </c>
      <c r="E227" s="12">
        <v>4.84</v>
      </c>
      <c r="F227" s="18">
        <v>314.6</v>
      </c>
      <c r="G227" s="19"/>
    </row>
    <row r="228" spans="1:7">
      <c r="A228" s="12">
        <v>224</v>
      </c>
      <c r="B228" s="13" t="s">
        <v>35408</v>
      </c>
      <c r="C228" s="13" t="s">
        <v>35374</v>
      </c>
      <c r="D228" s="14">
        <v>81.63</v>
      </c>
      <c r="E228" s="12">
        <v>4.84</v>
      </c>
      <c r="F228" s="18">
        <v>395.09</v>
      </c>
      <c r="G228" s="19"/>
    </row>
    <row r="229" spans="1:7">
      <c r="A229" s="12">
        <v>225</v>
      </c>
      <c r="B229" s="13" t="s">
        <v>35409</v>
      </c>
      <c r="C229" s="13" t="s">
        <v>35374</v>
      </c>
      <c r="D229" s="14">
        <v>218.35</v>
      </c>
      <c r="E229" s="12">
        <v>4.84</v>
      </c>
      <c r="F229" s="18">
        <v>1056.81</v>
      </c>
      <c r="G229" s="19"/>
    </row>
    <row r="230" spans="1:7">
      <c r="A230" s="12">
        <v>226</v>
      </c>
      <c r="B230" s="13" t="s">
        <v>35410</v>
      </c>
      <c r="C230" s="13" t="s">
        <v>35374</v>
      </c>
      <c r="D230" s="14">
        <v>51.5</v>
      </c>
      <c r="E230" s="12">
        <v>4.84</v>
      </c>
      <c r="F230" s="18">
        <v>249.26</v>
      </c>
      <c r="G230" s="19"/>
    </row>
    <row r="231" spans="1:7">
      <c r="A231" s="12">
        <v>227</v>
      </c>
      <c r="B231" s="13" t="s">
        <v>35411</v>
      </c>
      <c r="C231" s="13" t="s">
        <v>35374</v>
      </c>
      <c r="D231" s="14">
        <v>57.2</v>
      </c>
      <c r="E231" s="12">
        <v>4.84</v>
      </c>
      <c r="F231" s="18">
        <v>276.85</v>
      </c>
      <c r="G231" s="19"/>
    </row>
    <row r="232" spans="1:7">
      <c r="A232" s="12">
        <v>228</v>
      </c>
      <c r="B232" s="13" t="s">
        <v>35412</v>
      </c>
      <c r="C232" s="13" t="s">
        <v>35374</v>
      </c>
      <c r="D232" s="14">
        <v>11.89</v>
      </c>
      <c r="E232" s="12">
        <v>4.84</v>
      </c>
      <c r="F232" s="18">
        <v>57.55</v>
      </c>
      <c r="G232" s="19"/>
    </row>
    <row r="233" spans="1:7">
      <c r="A233" s="12">
        <v>229</v>
      </c>
      <c r="B233" s="13" t="s">
        <v>12816</v>
      </c>
      <c r="C233" s="13" t="s">
        <v>35374</v>
      </c>
      <c r="D233" s="14">
        <v>58.39</v>
      </c>
      <c r="E233" s="12">
        <v>4.84</v>
      </c>
      <c r="F233" s="18">
        <v>282.61</v>
      </c>
      <c r="G233" s="19"/>
    </row>
    <row r="234" spans="1:7">
      <c r="A234" s="12">
        <v>230</v>
      </c>
      <c r="B234" s="13" t="s">
        <v>35413</v>
      </c>
      <c r="C234" s="13" t="s">
        <v>35374</v>
      </c>
      <c r="D234" s="14">
        <v>60.81</v>
      </c>
      <c r="E234" s="12">
        <v>4.84</v>
      </c>
      <c r="F234" s="18">
        <v>294.32</v>
      </c>
      <c r="G234" s="19"/>
    </row>
    <row r="235" spans="1:7">
      <c r="A235" s="12">
        <v>231</v>
      </c>
      <c r="B235" s="13" t="s">
        <v>35414</v>
      </c>
      <c r="C235" s="13" t="s">
        <v>35374</v>
      </c>
      <c r="D235" s="14">
        <v>29.68</v>
      </c>
      <c r="E235" s="12">
        <v>4.84</v>
      </c>
      <c r="F235" s="18">
        <v>143.65</v>
      </c>
      <c r="G235" s="19"/>
    </row>
    <row r="236" spans="1:7">
      <c r="A236" s="12">
        <v>232</v>
      </c>
      <c r="B236" s="13" t="s">
        <v>35415</v>
      </c>
      <c r="C236" s="13" t="s">
        <v>35374</v>
      </c>
      <c r="D236" s="14">
        <v>54.83</v>
      </c>
      <c r="E236" s="12">
        <v>4.84</v>
      </c>
      <c r="F236" s="18">
        <v>265.38</v>
      </c>
      <c r="G236" s="19"/>
    </row>
    <row r="237" spans="1:7">
      <c r="A237" s="12">
        <v>233</v>
      </c>
      <c r="B237" s="13" t="s">
        <v>35416</v>
      </c>
      <c r="C237" s="13" t="s">
        <v>35374</v>
      </c>
      <c r="D237" s="14">
        <v>72.7</v>
      </c>
      <c r="E237" s="12">
        <v>4.84</v>
      </c>
      <c r="F237" s="18">
        <v>351.87</v>
      </c>
      <c r="G237" s="19"/>
    </row>
    <row r="238" spans="1:7">
      <c r="A238" s="12">
        <v>234</v>
      </c>
      <c r="B238" s="13" t="s">
        <v>9241</v>
      </c>
      <c r="C238" s="13" t="s">
        <v>35374</v>
      </c>
      <c r="D238" s="14">
        <v>33.87</v>
      </c>
      <c r="E238" s="12">
        <v>4.84</v>
      </c>
      <c r="F238" s="18">
        <v>163.93</v>
      </c>
      <c r="G238" s="19"/>
    </row>
    <row r="239" spans="1:7">
      <c r="A239" s="12">
        <v>235</v>
      </c>
      <c r="B239" s="21" t="s">
        <v>35417</v>
      </c>
      <c r="C239" s="13" t="s">
        <v>35374</v>
      </c>
      <c r="D239" s="14">
        <v>59.79</v>
      </c>
      <c r="E239" s="12">
        <v>4.84</v>
      </c>
      <c r="F239" s="18">
        <v>289.38</v>
      </c>
      <c r="G239" s="19"/>
    </row>
    <row r="240" spans="1:7">
      <c r="A240" s="12">
        <v>236</v>
      </c>
      <c r="B240" s="13" t="s">
        <v>35418</v>
      </c>
      <c r="C240" s="13" t="s">
        <v>35374</v>
      </c>
      <c r="D240" s="14">
        <v>74.62</v>
      </c>
      <c r="E240" s="12">
        <v>4.84</v>
      </c>
      <c r="F240" s="18">
        <v>361.16</v>
      </c>
      <c r="G240" s="19"/>
    </row>
    <row r="241" spans="1:7">
      <c r="A241" s="12">
        <v>237</v>
      </c>
      <c r="B241" s="13" t="s">
        <v>35419</v>
      </c>
      <c r="C241" s="13" t="s">
        <v>35374</v>
      </c>
      <c r="D241" s="14">
        <v>58.72</v>
      </c>
      <c r="E241" s="12">
        <v>4.84</v>
      </c>
      <c r="F241" s="18">
        <v>284.2</v>
      </c>
      <c r="G241" s="19"/>
    </row>
    <row r="242" spans="1:7">
      <c r="A242" s="12">
        <v>238</v>
      </c>
      <c r="B242" s="13" t="s">
        <v>35420</v>
      </c>
      <c r="C242" s="13" t="s">
        <v>35374</v>
      </c>
      <c r="D242" s="14">
        <v>11.59</v>
      </c>
      <c r="E242" s="12">
        <v>4.84</v>
      </c>
      <c r="F242" s="18">
        <v>56.1</v>
      </c>
      <c r="G242" s="19"/>
    </row>
    <row r="243" spans="1:7">
      <c r="A243" s="12">
        <v>239</v>
      </c>
      <c r="B243" s="13" t="s">
        <v>35421</v>
      </c>
      <c r="C243" s="13" t="s">
        <v>35374</v>
      </c>
      <c r="D243" s="14">
        <v>65.13</v>
      </c>
      <c r="E243" s="12">
        <v>4.84</v>
      </c>
      <c r="F243" s="18">
        <v>315.23</v>
      </c>
      <c r="G243" s="19"/>
    </row>
    <row r="244" spans="1:7">
      <c r="A244" s="12">
        <v>240</v>
      </c>
      <c r="B244" s="13" t="s">
        <v>15395</v>
      </c>
      <c r="C244" s="13" t="s">
        <v>35374</v>
      </c>
      <c r="D244" s="14">
        <v>15.36</v>
      </c>
      <c r="E244" s="12">
        <v>4.84</v>
      </c>
      <c r="F244" s="18">
        <v>74.34</v>
      </c>
      <c r="G244" s="19"/>
    </row>
    <row r="245" spans="1:7">
      <c r="A245" s="12">
        <v>241</v>
      </c>
      <c r="B245" s="13" t="s">
        <v>35422</v>
      </c>
      <c r="C245" s="13" t="s">
        <v>35374</v>
      </c>
      <c r="D245" s="14">
        <v>53.02</v>
      </c>
      <c r="E245" s="12">
        <v>4.84</v>
      </c>
      <c r="F245" s="18">
        <v>256.62</v>
      </c>
      <c r="G245" s="19"/>
    </row>
    <row r="246" spans="1:7">
      <c r="A246" s="12">
        <v>242</v>
      </c>
      <c r="B246" s="13" t="s">
        <v>24674</v>
      </c>
      <c r="C246" s="13" t="s">
        <v>35374</v>
      </c>
      <c r="D246" s="14">
        <v>40</v>
      </c>
      <c r="E246" s="12">
        <v>4.84</v>
      </c>
      <c r="F246" s="18">
        <v>193.6</v>
      </c>
      <c r="G246" s="19"/>
    </row>
    <row r="247" spans="1:7">
      <c r="A247" s="12">
        <v>243</v>
      </c>
      <c r="B247" s="13" t="s">
        <v>35371</v>
      </c>
      <c r="C247" s="13" t="s">
        <v>35374</v>
      </c>
      <c r="D247" s="14">
        <v>103</v>
      </c>
      <c r="E247" s="12">
        <v>4.84</v>
      </c>
      <c r="F247" s="18">
        <v>498.52</v>
      </c>
      <c r="G247" s="19"/>
    </row>
    <row r="248" spans="1:7">
      <c r="A248" s="12">
        <v>244</v>
      </c>
      <c r="B248" s="13" t="s">
        <v>35423</v>
      </c>
      <c r="C248" s="13" t="s">
        <v>35374</v>
      </c>
      <c r="D248" s="14">
        <v>42</v>
      </c>
      <c r="E248" s="12">
        <v>4.84</v>
      </c>
      <c r="F248" s="18">
        <v>203.28</v>
      </c>
      <c r="G248" s="19"/>
    </row>
    <row r="249" spans="1:7">
      <c r="A249" s="12">
        <v>245</v>
      </c>
      <c r="B249" s="12" t="s">
        <v>35424</v>
      </c>
      <c r="C249" s="13" t="s">
        <v>35374</v>
      </c>
      <c r="D249" s="14">
        <v>16.7</v>
      </c>
      <c r="E249" s="12">
        <v>4.84</v>
      </c>
      <c r="F249" s="18">
        <v>80.83</v>
      </c>
      <c r="G249" s="19"/>
    </row>
    <row r="250" spans="1:7">
      <c r="A250" s="12">
        <v>246</v>
      </c>
      <c r="B250" s="13" t="s">
        <v>3450</v>
      </c>
      <c r="C250" s="13" t="s">
        <v>35374</v>
      </c>
      <c r="D250" s="14">
        <v>15.83</v>
      </c>
      <c r="E250" s="12">
        <v>4.84</v>
      </c>
      <c r="F250" s="18">
        <v>76.62</v>
      </c>
      <c r="G250" s="19"/>
    </row>
    <row r="251" spans="1:7">
      <c r="A251" s="12">
        <v>247</v>
      </c>
      <c r="B251" s="13" t="s">
        <v>35425</v>
      </c>
      <c r="C251" s="13" t="s">
        <v>35374</v>
      </c>
      <c r="D251" s="14">
        <v>7.59999999999999</v>
      </c>
      <c r="E251" s="12">
        <v>4.84</v>
      </c>
      <c r="F251" s="18">
        <v>36.78</v>
      </c>
      <c r="G251" s="19"/>
    </row>
    <row r="252" spans="1:7">
      <c r="A252" s="12">
        <v>248</v>
      </c>
      <c r="B252" s="13" t="s">
        <v>35426</v>
      </c>
      <c r="C252" s="13" t="s">
        <v>35374</v>
      </c>
      <c r="D252" s="14">
        <v>56.01</v>
      </c>
      <c r="E252" s="12">
        <v>4.84</v>
      </c>
      <c r="F252" s="18">
        <v>271.09</v>
      </c>
      <c r="G252" s="19"/>
    </row>
    <row r="253" spans="1:7">
      <c r="A253" s="12">
        <v>249</v>
      </c>
      <c r="B253" s="13" t="s">
        <v>35383</v>
      </c>
      <c r="C253" s="13" t="s">
        <v>35374</v>
      </c>
      <c r="D253" s="14">
        <v>5</v>
      </c>
      <c r="E253" s="12">
        <v>4.84</v>
      </c>
      <c r="F253" s="18">
        <v>24.2</v>
      </c>
      <c r="G253" s="19"/>
    </row>
    <row r="254" spans="1:7">
      <c r="A254" s="12">
        <v>250</v>
      </c>
      <c r="B254" s="13" t="s">
        <v>35427</v>
      </c>
      <c r="C254" s="13" t="s">
        <v>35374</v>
      </c>
      <c r="D254" s="14">
        <v>10.2</v>
      </c>
      <c r="E254" s="12">
        <v>4.84</v>
      </c>
      <c r="F254" s="18">
        <v>49.37</v>
      </c>
      <c r="G254" s="19"/>
    </row>
    <row r="255" spans="1:7">
      <c r="A255" s="12">
        <v>251</v>
      </c>
      <c r="B255" s="13" t="s">
        <v>18639</v>
      </c>
      <c r="C255" s="13" t="s">
        <v>35374</v>
      </c>
      <c r="D255" s="14">
        <v>45.16</v>
      </c>
      <c r="E255" s="12">
        <v>4.84</v>
      </c>
      <c r="F255" s="18">
        <v>218.57</v>
      </c>
      <c r="G255" s="19"/>
    </row>
    <row r="256" spans="1:7">
      <c r="A256" s="12">
        <v>252</v>
      </c>
      <c r="B256" s="13" t="s">
        <v>35428</v>
      </c>
      <c r="C256" s="13" t="s">
        <v>35374</v>
      </c>
      <c r="D256" s="14">
        <v>57</v>
      </c>
      <c r="E256" s="12">
        <v>4.84</v>
      </c>
      <c r="F256" s="18">
        <v>275.88</v>
      </c>
      <c r="G256" s="19"/>
    </row>
    <row r="257" spans="1:7">
      <c r="A257" s="12">
        <v>253</v>
      </c>
      <c r="B257" s="13" t="s">
        <v>35429</v>
      </c>
      <c r="C257" s="13" t="s">
        <v>35374</v>
      </c>
      <c r="D257" s="14">
        <v>52.82</v>
      </c>
      <c r="E257" s="12">
        <v>4.84</v>
      </c>
      <c r="F257" s="18">
        <v>255.65</v>
      </c>
      <c r="G257" s="19"/>
    </row>
    <row r="258" spans="1:7">
      <c r="A258" s="12">
        <v>254</v>
      </c>
      <c r="B258" s="13" t="s">
        <v>16871</v>
      </c>
      <c r="C258" s="13" t="s">
        <v>35374</v>
      </c>
      <c r="D258" s="14">
        <v>25.55</v>
      </c>
      <c r="E258" s="12">
        <v>4.84</v>
      </c>
      <c r="F258" s="18">
        <v>123.66</v>
      </c>
      <c r="G258" s="19"/>
    </row>
    <row r="259" spans="1:7">
      <c r="A259" s="12">
        <v>255</v>
      </c>
      <c r="B259" s="13" t="s">
        <v>6624</v>
      </c>
      <c r="C259" s="13" t="s">
        <v>35374</v>
      </c>
      <c r="D259" s="14">
        <v>117.51</v>
      </c>
      <c r="E259" s="12">
        <v>4.84</v>
      </c>
      <c r="F259" s="18">
        <v>568.75</v>
      </c>
      <c r="G259" s="19"/>
    </row>
    <row r="260" spans="1:7">
      <c r="A260" s="12">
        <v>256</v>
      </c>
      <c r="B260" s="13" t="s">
        <v>35430</v>
      </c>
      <c r="C260" s="13" t="s">
        <v>35374</v>
      </c>
      <c r="D260" s="14">
        <v>9.85</v>
      </c>
      <c r="E260" s="12">
        <v>4.84</v>
      </c>
      <c r="F260" s="18">
        <v>47.67</v>
      </c>
      <c r="G260" s="19"/>
    </row>
    <row r="261" spans="1:7">
      <c r="A261" s="12">
        <v>257</v>
      </c>
      <c r="B261" s="13" t="s">
        <v>35425</v>
      </c>
      <c r="C261" s="13" t="s">
        <v>35374</v>
      </c>
      <c r="D261" s="14">
        <v>27.99</v>
      </c>
      <c r="E261" s="12">
        <v>4.84</v>
      </c>
      <c r="F261" s="18">
        <v>135.47</v>
      </c>
      <c r="G261" s="19"/>
    </row>
    <row r="262" spans="1:7">
      <c r="A262" s="12">
        <v>258</v>
      </c>
      <c r="B262" s="13" t="s">
        <v>2204</v>
      </c>
      <c r="C262" s="13" t="s">
        <v>35374</v>
      </c>
      <c r="D262" s="14">
        <v>7.3</v>
      </c>
      <c r="E262" s="12">
        <v>4.84</v>
      </c>
      <c r="F262" s="18">
        <v>35.33</v>
      </c>
      <c r="G262" s="19"/>
    </row>
    <row r="263" spans="1:7">
      <c r="A263" s="12">
        <v>259</v>
      </c>
      <c r="B263" s="13" t="s">
        <v>35431</v>
      </c>
      <c r="C263" s="13" t="s">
        <v>35374</v>
      </c>
      <c r="D263" s="14">
        <v>49.5</v>
      </c>
      <c r="E263" s="12">
        <v>4.84</v>
      </c>
      <c r="F263" s="18">
        <v>239.58</v>
      </c>
      <c r="G263" s="19"/>
    </row>
    <row r="264" spans="1:7">
      <c r="A264" s="12">
        <v>260</v>
      </c>
      <c r="B264" s="13" t="s">
        <v>35432</v>
      </c>
      <c r="C264" s="13" t="s">
        <v>35374</v>
      </c>
      <c r="D264" s="14">
        <v>56</v>
      </c>
      <c r="E264" s="12">
        <v>4.84</v>
      </c>
      <c r="F264" s="18">
        <v>271.04</v>
      </c>
      <c r="G264" s="19"/>
    </row>
    <row r="265" spans="1:7">
      <c r="A265" s="12">
        <v>261</v>
      </c>
      <c r="B265" s="13" t="s">
        <v>35433</v>
      </c>
      <c r="C265" s="13" t="s">
        <v>35374</v>
      </c>
      <c r="D265" s="14">
        <v>71.48</v>
      </c>
      <c r="E265" s="12">
        <v>4.84</v>
      </c>
      <c r="F265" s="18">
        <v>345.96</v>
      </c>
      <c r="G265" s="19"/>
    </row>
    <row r="266" spans="1:7">
      <c r="A266" s="12">
        <v>262</v>
      </c>
      <c r="B266" s="13" t="s">
        <v>35434</v>
      </c>
      <c r="C266" s="13" t="s">
        <v>35374</v>
      </c>
      <c r="D266" s="14">
        <v>33.94</v>
      </c>
      <c r="E266" s="12">
        <v>4.84</v>
      </c>
      <c r="F266" s="18">
        <v>164.27</v>
      </c>
      <c r="G266" s="19"/>
    </row>
    <row r="267" spans="1:7">
      <c r="A267" s="12">
        <v>263</v>
      </c>
      <c r="B267" s="13" t="s">
        <v>35435</v>
      </c>
      <c r="C267" s="13" t="s">
        <v>35374</v>
      </c>
      <c r="D267" s="14">
        <v>58.44</v>
      </c>
      <c r="E267" s="12">
        <v>4.84</v>
      </c>
      <c r="F267" s="18">
        <v>282.85</v>
      </c>
      <c r="G267" s="19"/>
    </row>
    <row r="268" spans="1:7">
      <c r="A268" s="12">
        <v>264</v>
      </c>
      <c r="B268" s="13" t="s">
        <v>35436</v>
      </c>
      <c r="C268" s="13" t="s">
        <v>35374</v>
      </c>
      <c r="D268" s="14">
        <v>9.26</v>
      </c>
      <c r="E268" s="12">
        <v>4.84</v>
      </c>
      <c r="F268" s="18">
        <v>44.82</v>
      </c>
      <c r="G268" s="19"/>
    </row>
    <row r="269" spans="1:7">
      <c r="A269" s="12">
        <v>265</v>
      </c>
      <c r="B269" s="13" t="s">
        <v>35437</v>
      </c>
      <c r="C269" s="13" t="s">
        <v>35374</v>
      </c>
      <c r="D269" s="14">
        <v>21.67</v>
      </c>
      <c r="E269" s="12">
        <v>4.84</v>
      </c>
      <c r="F269" s="18">
        <v>104.88</v>
      </c>
      <c r="G269" s="19"/>
    </row>
    <row r="270" spans="1:7">
      <c r="A270" s="12">
        <v>266</v>
      </c>
      <c r="B270" s="13" t="s">
        <v>35438</v>
      </c>
      <c r="C270" s="13" t="s">
        <v>35374</v>
      </c>
      <c r="D270" s="14">
        <v>8.07</v>
      </c>
      <c r="E270" s="12">
        <v>4.84</v>
      </c>
      <c r="F270" s="18">
        <v>39.06</v>
      </c>
      <c r="G270" s="19"/>
    </row>
    <row r="271" spans="1:7">
      <c r="A271" s="12">
        <v>267</v>
      </c>
      <c r="B271" s="13" t="s">
        <v>35439</v>
      </c>
      <c r="C271" s="13" t="s">
        <v>35374</v>
      </c>
      <c r="D271" s="14">
        <v>70.57</v>
      </c>
      <c r="E271" s="12">
        <v>4.84</v>
      </c>
      <c r="F271" s="18">
        <v>341.56</v>
      </c>
      <c r="G271" s="19"/>
    </row>
    <row r="272" spans="1:7">
      <c r="A272" s="12">
        <v>268</v>
      </c>
      <c r="B272" s="13" t="s">
        <v>15266</v>
      </c>
      <c r="C272" s="13" t="s">
        <v>35374</v>
      </c>
      <c r="D272" s="14">
        <v>24.53</v>
      </c>
      <c r="E272" s="12">
        <v>4.84</v>
      </c>
      <c r="F272" s="18">
        <v>118.73</v>
      </c>
      <c r="G272" s="19"/>
    </row>
    <row r="273" spans="1:7">
      <c r="A273" s="12">
        <v>269</v>
      </c>
      <c r="B273" s="13" t="s">
        <v>35440</v>
      </c>
      <c r="C273" s="13" t="s">
        <v>35374</v>
      </c>
      <c r="D273" s="14">
        <v>127.12</v>
      </c>
      <c r="E273" s="12">
        <v>4.84</v>
      </c>
      <c r="F273" s="18">
        <v>615.26</v>
      </c>
      <c r="G273" s="19"/>
    </row>
    <row r="274" spans="1:7">
      <c r="A274" s="12">
        <v>270</v>
      </c>
      <c r="B274" s="13" t="s">
        <v>4032</v>
      </c>
      <c r="C274" s="13" t="s">
        <v>35374</v>
      </c>
      <c r="D274" s="14">
        <v>49.23</v>
      </c>
      <c r="E274" s="12">
        <v>4.84</v>
      </c>
      <c r="F274" s="18">
        <v>238.27</v>
      </c>
      <c r="G274" s="19"/>
    </row>
    <row r="275" spans="1:7">
      <c r="A275" s="12">
        <v>271</v>
      </c>
      <c r="B275" s="13" t="s">
        <v>35441</v>
      </c>
      <c r="C275" s="13" t="s">
        <v>35374</v>
      </c>
      <c r="D275" s="14">
        <v>8.06</v>
      </c>
      <c r="E275" s="12">
        <v>4.84</v>
      </c>
      <c r="F275" s="18">
        <v>39.01</v>
      </c>
      <c r="G275" s="19"/>
    </row>
    <row r="276" spans="1:7">
      <c r="A276" s="12">
        <v>272</v>
      </c>
      <c r="B276" s="13" t="s">
        <v>35442</v>
      </c>
      <c r="C276" s="13" t="s">
        <v>35374</v>
      </c>
      <c r="D276" s="14">
        <v>75.67</v>
      </c>
      <c r="E276" s="12">
        <v>4.84</v>
      </c>
      <c r="F276" s="18">
        <v>366.24</v>
      </c>
      <c r="G276" s="19"/>
    </row>
    <row r="277" spans="1:7">
      <c r="A277" s="12">
        <v>273</v>
      </c>
      <c r="B277" s="13" t="s">
        <v>14837</v>
      </c>
      <c r="C277" s="13" t="s">
        <v>35374</v>
      </c>
      <c r="D277" s="14">
        <v>37.92</v>
      </c>
      <c r="E277" s="12">
        <v>4.84</v>
      </c>
      <c r="F277" s="18">
        <v>183.53</v>
      </c>
      <c r="G277" s="19"/>
    </row>
    <row r="278" spans="1:7">
      <c r="A278" s="12">
        <v>274</v>
      </c>
      <c r="B278" s="13" t="s">
        <v>35441</v>
      </c>
      <c r="C278" s="13" t="s">
        <v>35374</v>
      </c>
      <c r="D278" s="14">
        <v>23.57</v>
      </c>
      <c r="E278" s="12">
        <v>4.84</v>
      </c>
      <c r="F278" s="18">
        <v>114.08</v>
      </c>
      <c r="G278" s="19"/>
    </row>
    <row r="279" spans="1:7">
      <c r="A279" s="12">
        <v>275</v>
      </c>
      <c r="B279" s="13" t="s">
        <v>35417</v>
      </c>
      <c r="C279" s="13" t="s">
        <v>35374</v>
      </c>
      <c r="D279" s="14">
        <v>49.23</v>
      </c>
      <c r="E279" s="12">
        <v>4.84</v>
      </c>
      <c r="F279" s="18">
        <v>238.27</v>
      </c>
      <c r="G279" s="19"/>
    </row>
    <row r="280" spans="1:7">
      <c r="A280" s="12">
        <v>276</v>
      </c>
      <c r="B280" s="13" t="s">
        <v>35443</v>
      </c>
      <c r="C280" s="13" t="s">
        <v>35374</v>
      </c>
      <c r="D280" s="14">
        <v>10.08</v>
      </c>
      <c r="E280" s="12">
        <v>4.84</v>
      </c>
      <c r="F280" s="18">
        <v>48.79</v>
      </c>
      <c r="G280" s="19"/>
    </row>
    <row r="281" spans="1:7">
      <c r="A281" s="12">
        <v>277</v>
      </c>
      <c r="B281" s="13" t="s">
        <v>35444</v>
      </c>
      <c r="C281" s="13" t="s">
        <v>35374</v>
      </c>
      <c r="D281" s="14">
        <v>43.53</v>
      </c>
      <c r="E281" s="12">
        <v>4.84</v>
      </c>
      <c r="F281" s="18">
        <v>210.69</v>
      </c>
      <c r="G281" s="19"/>
    </row>
    <row r="282" spans="1:7">
      <c r="A282" s="12">
        <v>278</v>
      </c>
      <c r="B282" s="13" t="s">
        <v>35445</v>
      </c>
      <c r="C282" s="13" t="s">
        <v>35374</v>
      </c>
      <c r="D282" s="14">
        <v>70.11</v>
      </c>
      <c r="E282" s="12">
        <v>4.84</v>
      </c>
      <c r="F282" s="18">
        <v>339.33</v>
      </c>
      <c r="G282" s="19"/>
    </row>
    <row r="283" spans="1:7">
      <c r="A283" s="12">
        <v>279</v>
      </c>
      <c r="B283" s="13" t="s">
        <v>35446</v>
      </c>
      <c r="C283" s="13" t="s">
        <v>35374</v>
      </c>
      <c r="D283" s="14">
        <v>60.48</v>
      </c>
      <c r="E283" s="12">
        <v>4.84</v>
      </c>
      <c r="F283" s="18">
        <v>292.72</v>
      </c>
      <c r="G283" s="19"/>
    </row>
    <row r="284" spans="1:7">
      <c r="A284" s="12">
        <v>280</v>
      </c>
      <c r="B284" s="13" t="s">
        <v>1964</v>
      </c>
      <c r="C284" s="13" t="s">
        <v>35374</v>
      </c>
      <c r="D284" s="14">
        <v>67.1</v>
      </c>
      <c r="E284" s="12">
        <v>4.84</v>
      </c>
      <c r="F284" s="18">
        <v>324.76</v>
      </c>
      <c r="G284" s="19"/>
    </row>
    <row r="285" spans="1:7">
      <c r="A285" s="12">
        <v>281</v>
      </c>
      <c r="B285" s="13" t="s">
        <v>35447</v>
      </c>
      <c r="C285" s="13" t="s">
        <v>35374</v>
      </c>
      <c r="D285" s="14">
        <v>7.22</v>
      </c>
      <c r="E285" s="12">
        <v>4.84</v>
      </c>
      <c r="F285" s="18">
        <v>34.94</v>
      </c>
      <c r="G285" s="19"/>
    </row>
    <row r="286" spans="1:7">
      <c r="A286" s="12">
        <v>282</v>
      </c>
      <c r="B286" s="13" t="s">
        <v>35448</v>
      </c>
      <c r="C286" s="13" t="s">
        <v>35374</v>
      </c>
      <c r="D286" s="14">
        <v>5.88</v>
      </c>
      <c r="E286" s="12">
        <v>4.84</v>
      </c>
      <c r="F286" s="18">
        <v>28.46</v>
      </c>
      <c r="G286" s="19"/>
    </row>
    <row r="287" spans="1:7">
      <c r="A287" s="12">
        <v>283</v>
      </c>
      <c r="B287" s="22" t="s">
        <v>35421</v>
      </c>
      <c r="C287" s="13" t="s">
        <v>35374</v>
      </c>
      <c r="D287" s="14">
        <v>113.3</v>
      </c>
      <c r="E287" s="12">
        <v>4.84</v>
      </c>
      <c r="F287" s="18">
        <v>548.37</v>
      </c>
      <c r="G287" s="19"/>
    </row>
    <row r="288" spans="1:7">
      <c r="A288" s="12">
        <v>284</v>
      </c>
      <c r="B288" s="13" t="s">
        <v>12444</v>
      </c>
      <c r="C288" s="13" t="s">
        <v>35374</v>
      </c>
      <c r="D288" s="14">
        <v>21.4</v>
      </c>
      <c r="E288" s="12">
        <v>4.84</v>
      </c>
      <c r="F288" s="18">
        <v>103.58</v>
      </c>
      <c r="G288" s="19"/>
    </row>
    <row r="289" spans="1:7">
      <c r="A289" s="12">
        <v>285</v>
      </c>
      <c r="B289" s="13" t="s">
        <v>35449</v>
      </c>
      <c r="C289" s="13" t="s">
        <v>35374</v>
      </c>
      <c r="D289" s="14">
        <v>5</v>
      </c>
      <c r="E289" s="12">
        <v>4.84</v>
      </c>
      <c r="F289" s="18">
        <v>24.2</v>
      </c>
      <c r="G289" s="19"/>
    </row>
    <row r="290" spans="1:7">
      <c r="A290" s="12">
        <v>286</v>
      </c>
      <c r="B290" s="13" t="s">
        <v>35450</v>
      </c>
      <c r="C290" s="13" t="s">
        <v>35374</v>
      </c>
      <c r="D290" s="14">
        <v>18.1</v>
      </c>
      <c r="E290" s="12">
        <v>4.84</v>
      </c>
      <c r="F290" s="18">
        <v>87.6</v>
      </c>
      <c r="G290" s="19"/>
    </row>
    <row r="291" spans="1:7">
      <c r="A291" s="12">
        <v>287</v>
      </c>
      <c r="B291" s="13" t="s">
        <v>5921</v>
      </c>
      <c r="C291" s="13" t="s">
        <v>35374</v>
      </c>
      <c r="D291" s="14">
        <v>23.82</v>
      </c>
      <c r="E291" s="12">
        <v>4.84</v>
      </c>
      <c r="F291" s="18">
        <v>115.29</v>
      </c>
      <c r="G291" s="19"/>
    </row>
    <row r="292" spans="1:7">
      <c r="A292" s="12">
        <v>288</v>
      </c>
      <c r="B292" s="13" t="s">
        <v>35451</v>
      </c>
      <c r="C292" s="13" t="s">
        <v>35374</v>
      </c>
      <c r="D292" s="14">
        <v>33.51</v>
      </c>
      <c r="E292" s="12">
        <v>4.84</v>
      </c>
      <c r="F292" s="18">
        <v>162.19</v>
      </c>
      <c r="G292" s="19"/>
    </row>
    <row r="293" spans="1:7">
      <c r="A293" s="12">
        <v>289</v>
      </c>
      <c r="B293" s="13" t="s">
        <v>35452</v>
      </c>
      <c r="C293" s="13" t="s">
        <v>35374</v>
      </c>
      <c r="D293" s="14">
        <v>30.76</v>
      </c>
      <c r="E293" s="12">
        <v>4.84</v>
      </c>
      <c r="F293" s="18">
        <v>148.88</v>
      </c>
      <c r="G293" s="19"/>
    </row>
    <row r="294" spans="1:7">
      <c r="A294" s="12">
        <v>290</v>
      </c>
      <c r="B294" s="13" t="s">
        <v>35453</v>
      </c>
      <c r="C294" s="13" t="s">
        <v>35374</v>
      </c>
      <c r="D294" s="14">
        <v>39.99</v>
      </c>
      <c r="E294" s="12">
        <v>4.84</v>
      </c>
      <c r="F294" s="18">
        <v>193.55</v>
      </c>
      <c r="G294" s="19"/>
    </row>
    <row r="295" spans="1:7">
      <c r="A295" s="12">
        <v>291</v>
      </c>
      <c r="B295" s="13" t="s">
        <v>35332</v>
      </c>
      <c r="C295" s="13" t="s">
        <v>35374</v>
      </c>
      <c r="D295" s="14">
        <v>444.03</v>
      </c>
      <c r="E295" s="12">
        <v>4.84</v>
      </c>
      <c r="F295" s="18">
        <v>2149.11</v>
      </c>
      <c r="G295" s="19"/>
    </row>
    <row r="296" spans="1:7">
      <c r="A296" s="12">
        <v>292</v>
      </c>
      <c r="B296" s="13" t="s">
        <v>13965</v>
      </c>
      <c r="C296" s="13" t="s">
        <v>35374</v>
      </c>
      <c r="D296" s="14">
        <v>47</v>
      </c>
      <c r="E296" s="12">
        <v>4.84</v>
      </c>
      <c r="F296" s="18">
        <v>227.48</v>
      </c>
      <c r="G296" s="19"/>
    </row>
    <row r="297" spans="1:7">
      <c r="A297" s="12">
        <v>293</v>
      </c>
      <c r="B297" s="13" t="s">
        <v>7284</v>
      </c>
      <c r="C297" s="13" t="s">
        <v>35374</v>
      </c>
      <c r="D297" s="14">
        <v>14.6</v>
      </c>
      <c r="E297" s="12">
        <v>4.84</v>
      </c>
      <c r="F297" s="18">
        <v>70.66</v>
      </c>
      <c r="G297" s="19"/>
    </row>
    <row r="298" spans="1:7">
      <c r="A298" s="12">
        <v>294</v>
      </c>
      <c r="B298" s="13" t="s">
        <v>7284</v>
      </c>
      <c r="C298" s="13" t="s">
        <v>35374</v>
      </c>
      <c r="D298" s="14">
        <v>17.2</v>
      </c>
      <c r="E298" s="12">
        <v>4.84</v>
      </c>
      <c r="F298" s="18">
        <v>83.25</v>
      </c>
      <c r="G298" s="19"/>
    </row>
    <row r="299" spans="1:7">
      <c r="A299" s="12">
        <v>295</v>
      </c>
      <c r="B299" s="13" t="s">
        <v>35394</v>
      </c>
      <c r="C299" s="13" t="s">
        <v>35374</v>
      </c>
      <c r="D299" s="14">
        <v>32.1</v>
      </c>
      <c r="E299" s="12">
        <v>4.84</v>
      </c>
      <c r="F299" s="18">
        <v>155.36</v>
      </c>
      <c r="G299" s="19"/>
    </row>
    <row r="300" spans="1:7">
      <c r="A300" s="12">
        <v>296</v>
      </c>
      <c r="B300" s="13" t="s">
        <v>9241</v>
      </c>
      <c r="C300" s="13" t="s">
        <v>35374</v>
      </c>
      <c r="D300" s="14">
        <v>28.52</v>
      </c>
      <c r="E300" s="12">
        <v>4.84</v>
      </c>
      <c r="F300" s="18">
        <v>138.04</v>
      </c>
      <c r="G300" s="19"/>
    </row>
    <row r="301" spans="1:7">
      <c r="A301" s="12">
        <v>297</v>
      </c>
      <c r="B301" s="13" t="s">
        <v>35454</v>
      </c>
      <c r="C301" s="13" t="s">
        <v>35374</v>
      </c>
      <c r="D301" s="14">
        <v>54</v>
      </c>
      <c r="E301" s="12">
        <v>4.84</v>
      </c>
      <c r="F301" s="18">
        <v>261.36</v>
      </c>
      <c r="G301" s="19"/>
    </row>
    <row r="302" spans="1:7">
      <c r="A302" s="12">
        <v>298</v>
      </c>
      <c r="B302" s="13" t="s">
        <v>35400</v>
      </c>
      <c r="C302" s="13" t="s">
        <v>35374</v>
      </c>
      <c r="D302" s="14">
        <v>20</v>
      </c>
      <c r="E302" s="12">
        <v>4.84</v>
      </c>
      <c r="F302" s="18">
        <v>96.8</v>
      </c>
      <c r="G302" s="19"/>
    </row>
    <row r="303" spans="1:7">
      <c r="A303" s="12">
        <v>299</v>
      </c>
      <c r="B303" s="13" t="s">
        <v>35400</v>
      </c>
      <c r="C303" s="13" t="s">
        <v>35374</v>
      </c>
      <c r="D303" s="14">
        <v>12</v>
      </c>
      <c r="E303" s="12">
        <v>4.84</v>
      </c>
      <c r="F303" s="18">
        <v>58.08</v>
      </c>
      <c r="G303" s="19"/>
    </row>
    <row r="304" spans="1:7">
      <c r="A304" s="12">
        <v>300</v>
      </c>
      <c r="B304" s="13" t="s">
        <v>35400</v>
      </c>
      <c r="C304" s="13" t="s">
        <v>35374</v>
      </c>
      <c r="D304" s="14">
        <v>13.68</v>
      </c>
      <c r="E304" s="12">
        <v>4.84</v>
      </c>
      <c r="F304" s="18">
        <v>66.21</v>
      </c>
      <c r="G304" s="19"/>
    </row>
    <row r="305" spans="1:7">
      <c r="A305" s="12">
        <v>301</v>
      </c>
      <c r="B305" s="13" t="s">
        <v>35455</v>
      </c>
      <c r="C305" s="13" t="s">
        <v>35374</v>
      </c>
      <c r="D305" s="14">
        <v>52</v>
      </c>
      <c r="E305" s="12">
        <v>4.84</v>
      </c>
      <c r="F305" s="18">
        <v>251.68</v>
      </c>
      <c r="G305" s="19"/>
    </row>
    <row r="306" spans="1:7">
      <c r="A306" s="12">
        <v>302</v>
      </c>
      <c r="B306" s="13" t="s">
        <v>35428</v>
      </c>
      <c r="C306" s="13" t="s">
        <v>35374</v>
      </c>
      <c r="D306" s="14">
        <v>54</v>
      </c>
      <c r="E306" s="12">
        <v>4.84</v>
      </c>
      <c r="F306" s="18">
        <v>261.36</v>
      </c>
      <c r="G306" s="19"/>
    </row>
    <row r="307" spans="1:7">
      <c r="A307" s="12">
        <v>303</v>
      </c>
      <c r="B307" s="13" t="s">
        <v>35413</v>
      </c>
      <c r="C307" s="13" t="s">
        <v>35374</v>
      </c>
      <c r="D307" s="14">
        <v>52</v>
      </c>
      <c r="E307" s="12">
        <v>4.84</v>
      </c>
      <c r="F307" s="18">
        <v>251.68</v>
      </c>
      <c r="G307" s="19"/>
    </row>
    <row r="308" spans="1:7">
      <c r="A308" s="12">
        <v>304</v>
      </c>
      <c r="B308" s="13" t="s">
        <v>9238</v>
      </c>
      <c r="C308" s="13" t="s">
        <v>35374</v>
      </c>
      <c r="D308" s="14">
        <v>12.4</v>
      </c>
      <c r="E308" s="12">
        <v>4.84</v>
      </c>
      <c r="F308" s="18">
        <v>60.02</v>
      </c>
      <c r="G308" s="19"/>
    </row>
    <row r="309" spans="1:7">
      <c r="A309" s="12">
        <v>305</v>
      </c>
      <c r="B309" s="13" t="s">
        <v>35410</v>
      </c>
      <c r="C309" s="13" t="s">
        <v>35374</v>
      </c>
      <c r="D309" s="14">
        <v>41.04</v>
      </c>
      <c r="E309" s="12">
        <v>4.84</v>
      </c>
      <c r="F309" s="18">
        <v>198.63</v>
      </c>
      <c r="G309" s="19"/>
    </row>
    <row r="310" spans="1:7">
      <c r="A310" s="12">
        <v>306</v>
      </c>
      <c r="B310" s="13" t="s">
        <v>12814</v>
      </c>
      <c r="C310" s="13" t="s">
        <v>35374</v>
      </c>
      <c r="D310" s="14">
        <v>58.68</v>
      </c>
      <c r="E310" s="12">
        <v>4.84</v>
      </c>
      <c r="F310" s="18">
        <v>284.01</v>
      </c>
      <c r="G310" s="19"/>
    </row>
    <row r="311" spans="1:7">
      <c r="A311" s="12">
        <v>307</v>
      </c>
      <c r="B311" s="13" t="s">
        <v>35392</v>
      </c>
      <c r="C311" s="13" t="s">
        <v>35374</v>
      </c>
      <c r="D311" s="14">
        <v>15.6</v>
      </c>
      <c r="E311" s="12">
        <v>4.84</v>
      </c>
      <c r="F311" s="18">
        <v>75.5</v>
      </c>
      <c r="G311" s="19"/>
    </row>
    <row r="312" spans="1:7">
      <c r="A312" s="12">
        <v>308</v>
      </c>
      <c r="B312" s="13" t="s">
        <v>35392</v>
      </c>
      <c r="C312" s="13" t="s">
        <v>35374</v>
      </c>
      <c r="D312" s="14">
        <v>13.7</v>
      </c>
      <c r="E312" s="12">
        <v>4.84</v>
      </c>
      <c r="F312" s="18">
        <v>66.31</v>
      </c>
      <c r="G312" s="19"/>
    </row>
    <row r="313" spans="1:7">
      <c r="A313" s="12">
        <v>309</v>
      </c>
      <c r="B313" s="13" t="s">
        <v>35392</v>
      </c>
      <c r="C313" s="13" t="s">
        <v>35374</v>
      </c>
      <c r="D313" s="14">
        <v>14.8</v>
      </c>
      <c r="E313" s="12">
        <v>4.84</v>
      </c>
      <c r="F313" s="18">
        <v>71.63</v>
      </c>
      <c r="G313" s="19"/>
    </row>
    <row r="314" spans="1:7">
      <c r="A314" s="12">
        <v>310</v>
      </c>
      <c r="B314" s="13" t="s">
        <v>35381</v>
      </c>
      <c r="C314" s="13" t="s">
        <v>35374</v>
      </c>
      <c r="D314" s="14">
        <v>52.9</v>
      </c>
      <c r="E314" s="12">
        <v>4.84</v>
      </c>
      <c r="F314" s="18">
        <v>256.04</v>
      </c>
      <c r="G314" s="19"/>
    </row>
    <row r="315" spans="1:7">
      <c r="A315" s="12">
        <v>311</v>
      </c>
      <c r="B315" s="13" t="s">
        <v>12730</v>
      </c>
      <c r="C315" s="13" t="s">
        <v>35374</v>
      </c>
      <c r="D315" s="14">
        <v>17.7</v>
      </c>
      <c r="E315" s="12">
        <v>4.84</v>
      </c>
      <c r="F315" s="18">
        <v>85.67</v>
      </c>
      <c r="G315" s="19"/>
    </row>
    <row r="316" spans="1:7">
      <c r="A316" s="12">
        <v>312</v>
      </c>
      <c r="B316" s="13" t="s">
        <v>12730</v>
      </c>
      <c r="C316" s="13" t="s">
        <v>35374</v>
      </c>
      <c r="D316" s="14">
        <v>30</v>
      </c>
      <c r="E316" s="12">
        <v>4.84</v>
      </c>
      <c r="F316" s="18">
        <v>145.2</v>
      </c>
      <c r="G316" s="19"/>
    </row>
    <row r="317" spans="1:7">
      <c r="A317" s="12">
        <v>313</v>
      </c>
      <c r="B317" s="13" t="s">
        <v>35377</v>
      </c>
      <c r="C317" s="13" t="s">
        <v>35374</v>
      </c>
      <c r="D317" s="14">
        <v>46</v>
      </c>
      <c r="E317" s="12">
        <v>4.84</v>
      </c>
      <c r="F317" s="18">
        <v>222.64</v>
      </c>
      <c r="G317" s="19"/>
    </row>
    <row r="318" spans="1:7">
      <c r="A318" s="12">
        <v>314</v>
      </c>
      <c r="B318" s="13" t="s">
        <v>35387</v>
      </c>
      <c r="C318" s="13" t="s">
        <v>35374</v>
      </c>
      <c r="D318" s="14">
        <v>53</v>
      </c>
      <c r="E318" s="12">
        <v>4.84</v>
      </c>
      <c r="F318" s="18">
        <v>256.52</v>
      </c>
      <c r="G318" s="19"/>
    </row>
    <row r="319" spans="1:7">
      <c r="A319" s="12">
        <v>315</v>
      </c>
      <c r="B319" s="13" t="s">
        <v>35421</v>
      </c>
      <c r="C319" s="13" t="s">
        <v>35374</v>
      </c>
      <c r="D319" s="14">
        <v>40</v>
      </c>
      <c r="E319" s="12">
        <v>4.84</v>
      </c>
      <c r="F319" s="18">
        <v>193.6</v>
      </c>
      <c r="G319" s="19"/>
    </row>
    <row r="320" spans="1:7">
      <c r="A320" s="12">
        <v>316</v>
      </c>
      <c r="B320" s="13" t="s">
        <v>35418</v>
      </c>
      <c r="C320" s="13" t="s">
        <v>35374</v>
      </c>
      <c r="D320" s="14">
        <v>46.5</v>
      </c>
      <c r="E320" s="12">
        <v>4.84</v>
      </c>
      <c r="F320" s="18">
        <v>225.06</v>
      </c>
      <c r="G320" s="19"/>
    </row>
    <row r="321" spans="1:7">
      <c r="A321" s="12">
        <v>317</v>
      </c>
      <c r="B321" s="13" t="s">
        <v>35391</v>
      </c>
      <c r="C321" s="13" t="s">
        <v>35374</v>
      </c>
      <c r="D321" s="14">
        <v>13.4</v>
      </c>
      <c r="E321" s="12">
        <v>4.84</v>
      </c>
      <c r="F321" s="18">
        <v>64.86</v>
      </c>
      <c r="G321" s="19"/>
    </row>
    <row r="322" spans="1:7">
      <c r="A322" s="12">
        <v>318</v>
      </c>
      <c r="B322" s="13" t="s">
        <v>35391</v>
      </c>
      <c r="C322" s="13" t="s">
        <v>35374</v>
      </c>
      <c r="D322" s="14">
        <v>15.9</v>
      </c>
      <c r="E322" s="12">
        <v>4.84</v>
      </c>
      <c r="F322" s="18">
        <v>76.96</v>
      </c>
      <c r="G322" s="19"/>
    </row>
    <row r="323" spans="1:7">
      <c r="A323" s="12">
        <v>319</v>
      </c>
      <c r="B323" s="13" t="s">
        <v>35391</v>
      </c>
      <c r="C323" s="13" t="s">
        <v>35374</v>
      </c>
      <c r="D323" s="14">
        <v>7.1</v>
      </c>
      <c r="E323" s="12">
        <v>4.84</v>
      </c>
      <c r="F323" s="18">
        <v>34.36</v>
      </c>
      <c r="G323" s="19"/>
    </row>
    <row r="324" spans="1:7">
      <c r="A324" s="12">
        <v>320</v>
      </c>
      <c r="B324" s="13" t="s">
        <v>35391</v>
      </c>
      <c r="C324" s="13" t="s">
        <v>35374</v>
      </c>
      <c r="D324" s="14">
        <v>15.3</v>
      </c>
      <c r="E324" s="12">
        <v>4.84</v>
      </c>
      <c r="F324" s="18">
        <v>74.05</v>
      </c>
      <c r="G324" s="19"/>
    </row>
    <row r="325" spans="1:7">
      <c r="A325" s="12">
        <v>321</v>
      </c>
      <c r="B325" s="13" t="s">
        <v>35375</v>
      </c>
      <c r="C325" s="13" t="s">
        <v>35374</v>
      </c>
      <c r="D325" s="14">
        <v>26</v>
      </c>
      <c r="E325" s="12">
        <v>4.84</v>
      </c>
      <c r="F325" s="18">
        <v>125.84</v>
      </c>
      <c r="G325" s="19"/>
    </row>
    <row r="326" spans="1:7">
      <c r="A326" s="12">
        <v>322</v>
      </c>
      <c r="B326" s="13" t="s">
        <v>35383</v>
      </c>
      <c r="C326" s="13" t="s">
        <v>35374</v>
      </c>
      <c r="D326" s="14">
        <v>44.62</v>
      </c>
      <c r="E326" s="12">
        <v>4.84</v>
      </c>
      <c r="F326" s="18">
        <v>215.96</v>
      </c>
      <c r="G326" s="19"/>
    </row>
    <row r="327" spans="1:7">
      <c r="A327" s="12">
        <v>323</v>
      </c>
      <c r="B327" s="13" t="s">
        <v>9367</v>
      </c>
      <c r="C327" s="13" t="s">
        <v>35374</v>
      </c>
      <c r="D327" s="14">
        <v>53.69</v>
      </c>
      <c r="E327" s="12">
        <v>4.84</v>
      </c>
      <c r="F327" s="18">
        <v>259.86</v>
      </c>
      <c r="G327" s="19"/>
    </row>
    <row r="328" spans="1:7">
      <c r="A328" s="12">
        <v>324</v>
      </c>
      <c r="B328" s="13" t="s">
        <v>34070</v>
      </c>
      <c r="C328" s="13" t="s">
        <v>35374</v>
      </c>
      <c r="D328" s="14">
        <v>49.12</v>
      </c>
      <c r="E328" s="12">
        <v>4.84</v>
      </c>
      <c r="F328" s="18">
        <v>237.74</v>
      </c>
      <c r="G328" s="19"/>
    </row>
    <row r="329" spans="1:7">
      <c r="A329" s="12">
        <v>325</v>
      </c>
      <c r="B329" s="13" t="s">
        <v>35373</v>
      </c>
      <c r="C329" s="13" t="s">
        <v>35374</v>
      </c>
      <c r="D329" s="14">
        <v>32</v>
      </c>
      <c r="E329" s="12">
        <v>4.84</v>
      </c>
      <c r="F329" s="18">
        <v>154.88</v>
      </c>
      <c r="G329" s="19"/>
    </row>
    <row r="330" spans="1:7">
      <c r="A330" s="12">
        <v>326</v>
      </c>
      <c r="B330" s="13" t="s">
        <v>35400</v>
      </c>
      <c r="C330" s="13" t="s">
        <v>35374</v>
      </c>
      <c r="D330" s="14">
        <v>43.4</v>
      </c>
      <c r="E330" s="12">
        <v>4.84</v>
      </c>
      <c r="F330" s="18">
        <v>210.06</v>
      </c>
      <c r="G330" s="19"/>
    </row>
    <row r="331" spans="1:7">
      <c r="A331" s="12">
        <v>327</v>
      </c>
      <c r="B331" s="13" t="s">
        <v>35387</v>
      </c>
      <c r="C331" s="13" t="s">
        <v>35374</v>
      </c>
      <c r="D331" s="14">
        <v>7.19</v>
      </c>
      <c r="E331" s="12">
        <v>4.84</v>
      </c>
      <c r="F331" s="18">
        <v>34.8</v>
      </c>
      <c r="G331" s="19"/>
    </row>
    <row r="332" spans="1:7">
      <c r="A332" s="12">
        <v>328</v>
      </c>
      <c r="B332" s="13" t="s">
        <v>35387</v>
      </c>
      <c r="C332" s="13" t="s">
        <v>35374</v>
      </c>
      <c r="D332" s="14">
        <v>10.9</v>
      </c>
      <c r="E332" s="12">
        <v>4.84</v>
      </c>
      <c r="F332" s="18">
        <v>52.76</v>
      </c>
      <c r="G332" s="19"/>
    </row>
    <row r="333" spans="1:7">
      <c r="A333" s="12">
        <v>329</v>
      </c>
      <c r="B333" s="13" t="s">
        <v>35387</v>
      </c>
      <c r="C333" s="13" t="s">
        <v>35374</v>
      </c>
      <c r="D333" s="14">
        <v>14.7</v>
      </c>
      <c r="E333" s="12">
        <v>4.84</v>
      </c>
      <c r="F333" s="18">
        <v>71.15</v>
      </c>
      <c r="G333" s="19"/>
    </row>
    <row r="334" spans="1:7">
      <c r="A334" s="12">
        <v>330</v>
      </c>
      <c r="B334" s="13" t="s">
        <v>9367</v>
      </c>
      <c r="C334" s="13" t="s">
        <v>35374</v>
      </c>
      <c r="D334" s="14">
        <v>29.5</v>
      </c>
      <c r="E334" s="12">
        <v>4.84</v>
      </c>
      <c r="F334" s="18">
        <v>142.78</v>
      </c>
      <c r="G334" s="19"/>
    </row>
    <row r="335" spans="1:7">
      <c r="A335" s="12">
        <v>331</v>
      </c>
      <c r="B335" s="13" t="s">
        <v>16871</v>
      </c>
      <c r="C335" s="13" t="s">
        <v>35374</v>
      </c>
      <c r="D335" s="14">
        <v>35.2</v>
      </c>
      <c r="E335" s="12">
        <v>4.84</v>
      </c>
      <c r="F335" s="18">
        <v>170.37</v>
      </c>
      <c r="G335" s="19"/>
    </row>
    <row r="336" spans="1:7">
      <c r="A336" s="12">
        <v>332</v>
      </c>
      <c r="B336" s="13" t="s">
        <v>35452</v>
      </c>
      <c r="C336" s="13" t="s">
        <v>35374</v>
      </c>
      <c r="D336" s="14">
        <v>26.48</v>
      </c>
      <c r="E336" s="12">
        <v>4.84</v>
      </c>
      <c r="F336" s="18">
        <v>128.16</v>
      </c>
      <c r="G336" s="19"/>
    </row>
    <row r="337" spans="1:7">
      <c r="A337" s="12">
        <v>333</v>
      </c>
      <c r="B337" s="13" t="s">
        <v>35332</v>
      </c>
      <c r="C337" s="13" t="s">
        <v>35374</v>
      </c>
      <c r="D337" s="14">
        <v>49</v>
      </c>
      <c r="E337" s="12">
        <v>4.84</v>
      </c>
      <c r="F337" s="18">
        <v>237.16</v>
      </c>
      <c r="G337" s="19"/>
    </row>
    <row r="338" spans="1:7">
      <c r="A338" s="12">
        <v>334</v>
      </c>
      <c r="B338" s="13" t="s">
        <v>35390</v>
      </c>
      <c r="C338" s="13" t="s">
        <v>35374</v>
      </c>
      <c r="D338" s="14">
        <v>12</v>
      </c>
      <c r="E338" s="12">
        <v>4.84</v>
      </c>
      <c r="F338" s="18">
        <v>58.08</v>
      </c>
      <c r="G338" s="19"/>
    </row>
    <row r="339" spans="1:7">
      <c r="A339" s="12">
        <v>335</v>
      </c>
      <c r="B339" s="13" t="s">
        <v>35390</v>
      </c>
      <c r="C339" s="13" t="s">
        <v>35374</v>
      </c>
      <c r="D339" s="14">
        <v>11.97</v>
      </c>
      <c r="E339" s="12">
        <v>4.84</v>
      </c>
      <c r="F339" s="18">
        <v>57.93</v>
      </c>
      <c r="G339" s="19"/>
    </row>
    <row r="340" spans="1:7">
      <c r="A340" s="12">
        <v>336</v>
      </c>
      <c r="B340" s="13" t="s">
        <v>35440</v>
      </c>
      <c r="C340" s="13" t="s">
        <v>35374</v>
      </c>
      <c r="D340" s="14">
        <v>36</v>
      </c>
      <c r="E340" s="12">
        <v>4.84</v>
      </c>
      <c r="F340" s="18">
        <v>174.24</v>
      </c>
      <c r="G340" s="19"/>
    </row>
    <row r="341" spans="1:7">
      <c r="A341" s="12">
        <v>337</v>
      </c>
      <c r="B341" s="13" t="s">
        <v>35456</v>
      </c>
      <c r="C341" s="13" t="s">
        <v>35374</v>
      </c>
      <c r="D341" s="14">
        <v>16.1</v>
      </c>
      <c r="E341" s="12">
        <v>4.84</v>
      </c>
      <c r="F341" s="18">
        <v>77.92</v>
      </c>
      <c r="G341" s="19"/>
    </row>
    <row r="342" spans="1:7">
      <c r="A342" s="12">
        <v>338</v>
      </c>
      <c r="B342" s="12" t="s">
        <v>35323</v>
      </c>
      <c r="C342" s="13" t="s">
        <v>35374</v>
      </c>
      <c r="D342" s="14">
        <v>54.77</v>
      </c>
      <c r="E342" s="12">
        <v>4.84</v>
      </c>
      <c r="F342" s="18">
        <v>265.09</v>
      </c>
      <c r="G342" s="19"/>
    </row>
    <row r="343" spans="1:7">
      <c r="A343" s="12">
        <v>339</v>
      </c>
      <c r="B343" s="13" t="s">
        <v>35457</v>
      </c>
      <c r="C343" s="23" t="s">
        <v>35458</v>
      </c>
      <c r="D343" s="14">
        <v>64.73</v>
      </c>
      <c r="E343" s="12">
        <v>4.84</v>
      </c>
      <c r="F343" s="18">
        <v>313.29</v>
      </c>
      <c r="G343" s="19"/>
    </row>
    <row r="344" spans="1:7">
      <c r="A344" s="12">
        <v>340</v>
      </c>
      <c r="B344" s="13" t="s">
        <v>35459</v>
      </c>
      <c r="C344" s="23" t="s">
        <v>35458</v>
      </c>
      <c r="D344" s="14">
        <v>123.71</v>
      </c>
      <c r="E344" s="12">
        <v>4.84</v>
      </c>
      <c r="F344" s="18">
        <v>598.76</v>
      </c>
      <c r="G344" s="19"/>
    </row>
    <row r="345" spans="1:7">
      <c r="A345" s="12">
        <v>341</v>
      </c>
      <c r="B345" s="13" t="s">
        <v>35460</v>
      </c>
      <c r="C345" s="23" t="s">
        <v>35458</v>
      </c>
      <c r="D345" s="14">
        <v>75.05</v>
      </c>
      <c r="E345" s="12">
        <v>4.84</v>
      </c>
      <c r="F345" s="18">
        <v>363.24</v>
      </c>
      <c r="G345" s="19"/>
    </row>
    <row r="346" spans="1:7">
      <c r="A346" s="12">
        <v>342</v>
      </c>
      <c r="B346" s="13" t="s">
        <v>35461</v>
      </c>
      <c r="C346" s="23" t="s">
        <v>35458</v>
      </c>
      <c r="D346" s="14">
        <v>53.91</v>
      </c>
      <c r="E346" s="12">
        <v>4.84</v>
      </c>
      <c r="F346" s="18">
        <v>260.92</v>
      </c>
      <c r="G346" s="19"/>
    </row>
    <row r="347" spans="1:7">
      <c r="A347" s="12">
        <v>343</v>
      </c>
      <c r="B347" s="13" t="s">
        <v>35462</v>
      </c>
      <c r="C347" s="23" t="s">
        <v>35458</v>
      </c>
      <c r="D347" s="14">
        <v>57.7</v>
      </c>
      <c r="E347" s="12">
        <v>4.84</v>
      </c>
      <c r="F347" s="18">
        <v>279.27</v>
      </c>
      <c r="G347" s="19"/>
    </row>
    <row r="348" spans="1:7">
      <c r="A348" s="12">
        <v>344</v>
      </c>
      <c r="B348" s="13" t="s">
        <v>35463</v>
      </c>
      <c r="C348" s="23" t="s">
        <v>35458</v>
      </c>
      <c r="D348" s="14">
        <v>65.44</v>
      </c>
      <c r="E348" s="12">
        <v>4.84</v>
      </c>
      <c r="F348" s="18">
        <v>316.73</v>
      </c>
      <c r="G348" s="19"/>
    </row>
    <row r="349" spans="1:7">
      <c r="A349" s="12">
        <v>345</v>
      </c>
      <c r="B349" s="13" t="s">
        <v>35464</v>
      </c>
      <c r="C349" s="23" t="s">
        <v>35458</v>
      </c>
      <c r="D349" s="14">
        <v>126.21</v>
      </c>
      <c r="E349" s="12">
        <v>4.84</v>
      </c>
      <c r="F349" s="18">
        <v>610.86</v>
      </c>
      <c r="G349" s="19"/>
    </row>
    <row r="350" spans="1:7">
      <c r="A350" s="12">
        <v>346</v>
      </c>
      <c r="B350" s="13" t="s">
        <v>35465</v>
      </c>
      <c r="C350" s="23" t="s">
        <v>35458</v>
      </c>
      <c r="D350" s="14">
        <v>33.35</v>
      </c>
      <c r="E350" s="12">
        <v>4.84</v>
      </c>
      <c r="F350" s="18">
        <v>161.41</v>
      </c>
      <c r="G350" s="19"/>
    </row>
    <row r="351" spans="1:7">
      <c r="A351" s="12">
        <v>347</v>
      </c>
      <c r="B351" s="13" t="s">
        <v>35466</v>
      </c>
      <c r="C351" s="23" t="s">
        <v>35458</v>
      </c>
      <c r="D351" s="14">
        <v>100.25</v>
      </c>
      <c r="E351" s="12">
        <v>4.84</v>
      </c>
      <c r="F351" s="18">
        <v>485.21</v>
      </c>
      <c r="G351" s="19"/>
    </row>
    <row r="352" spans="1:7">
      <c r="A352" s="12">
        <v>348</v>
      </c>
      <c r="B352" s="13" t="s">
        <v>35467</v>
      </c>
      <c r="C352" s="23" t="s">
        <v>35458</v>
      </c>
      <c r="D352" s="14">
        <v>103.5</v>
      </c>
      <c r="E352" s="12">
        <v>4.84</v>
      </c>
      <c r="F352" s="18">
        <v>500.94</v>
      </c>
      <c r="G352" s="19"/>
    </row>
    <row r="353" spans="1:7">
      <c r="A353" s="12">
        <v>349</v>
      </c>
      <c r="B353" s="13" t="s">
        <v>32966</v>
      </c>
      <c r="C353" s="23" t="s">
        <v>35458</v>
      </c>
      <c r="D353" s="14">
        <v>59.67</v>
      </c>
      <c r="E353" s="12">
        <v>4.84</v>
      </c>
      <c r="F353" s="18">
        <v>288.8</v>
      </c>
      <c r="G353" s="19"/>
    </row>
    <row r="354" spans="1:7">
      <c r="A354" s="12">
        <v>350</v>
      </c>
      <c r="B354" s="13" t="s">
        <v>35468</v>
      </c>
      <c r="C354" s="23" t="s">
        <v>35458</v>
      </c>
      <c r="D354" s="14">
        <v>96.9</v>
      </c>
      <c r="E354" s="12">
        <v>4.84</v>
      </c>
      <c r="F354" s="18">
        <v>469</v>
      </c>
      <c r="G354" s="19"/>
    </row>
    <row r="355" spans="1:7">
      <c r="A355" s="12">
        <v>351</v>
      </c>
      <c r="B355" s="13" t="s">
        <v>35469</v>
      </c>
      <c r="C355" s="23" t="s">
        <v>35458</v>
      </c>
      <c r="D355" s="14">
        <v>66.11</v>
      </c>
      <c r="E355" s="12">
        <v>4.84</v>
      </c>
      <c r="F355" s="18">
        <v>319.97</v>
      </c>
      <c r="G355" s="19"/>
    </row>
    <row r="356" spans="1:7">
      <c r="A356" s="12">
        <v>352</v>
      </c>
      <c r="B356" s="13" t="s">
        <v>35470</v>
      </c>
      <c r="C356" s="23" t="s">
        <v>35458</v>
      </c>
      <c r="D356" s="14">
        <v>70.78</v>
      </c>
      <c r="E356" s="12">
        <v>4.84</v>
      </c>
      <c r="F356" s="18">
        <v>342.58</v>
      </c>
      <c r="G356" s="19"/>
    </row>
    <row r="357" spans="1:7">
      <c r="A357" s="12">
        <v>353</v>
      </c>
      <c r="B357" s="13" t="s">
        <v>35471</v>
      </c>
      <c r="C357" s="23" t="s">
        <v>35458</v>
      </c>
      <c r="D357" s="14">
        <v>78.5</v>
      </c>
      <c r="E357" s="12">
        <v>4.84</v>
      </c>
      <c r="F357" s="18">
        <v>379.94</v>
      </c>
      <c r="G357" s="19"/>
    </row>
    <row r="358" spans="1:7">
      <c r="A358" s="12">
        <v>354</v>
      </c>
      <c r="B358" s="13" t="s">
        <v>35472</v>
      </c>
      <c r="C358" s="23" t="s">
        <v>35458</v>
      </c>
      <c r="D358" s="14">
        <v>39.18</v>
      </c>
      <c r="E358" s="12">
        <v>4.84</v>
      </c>
      <c r="F358" s="18">
        <v>189.63</v>
      </c>
      <c r="G358" s="19"/>
    </row>
    <row r="359" spans="1:7">
      <c r="A359" s="12">
        <v>355</v>
      </c>
      <c r="B359" s="13" t="s">
        <v>22386</v>
      </c>
      <c r="C359" s="23" t="s">
        <v>35458</v>
      </c>
      <c r="D359" s="14">
        <v>50</v>
      </c>
      <c r="E359" s="12">
        <v>4.84</v>
      </c>
      <c r="F359" s="18">
        <v>242</v>
      </c>
      <c r="G359" s="19"/>
    </row>
    <row r="360" spans="1:7">
      <c r="A360" s="12">
        <v>356</v>
      </c>
      <c r="B360" s="13" t="s">
        <v>35473</v>
      </c>
      <c r="C360" s="23" t="s">
        <v>35458</v>
      </c>
      <c r="D360" s="14">
        <v>57.93</v>
      </c>
      <c r="E360" s="12">
        <v>4.84</v>
      </c>
      <c r="F360" s="18">
        <v>280.38</v>
      </c>
      <c r="G360" s="19"/>
    </row>
    <row r="361" spans="1:7">
      <c r="A361" s="12">
        <v>357</v>
      </c>
      <c r="B361" s="13" t="s">
        <v>35474</v>
      </c>
      <c r="C361" s="23" t="s">
        <v>35458</v>
      </c>
      <c r="D361" s="14">
        <v>57.27</v>
      </c>
      <c r="E361" s="12">
        <v>4.84</v>
      </c>
      <c r="F361" s="18">
        <v>277.19</v>
      </c>
      <c r="G361" s="19"/>
    </row>
    <row r="362" spans="1:7">
      <c r="A362" s="12">
        <v>358</v>
      </c>
      <c r="B362" s="13" t="s">
        <v>35475</v>
      </c>
      <c r="C362" s="23" t="s">
        <v>35458</v>
      </c>
      <c r="D362" s="14">
        <v>69.59</v>
      </c>
      <c r="E362" s="12">
        <v>4.84</v>
      </c>
      <c r="F362" s="18">
        <v>336.82</v>
      </c>
      <c r="G362" s="19"/>
    </row>
    <row r="363" spans="1:7">
      <c r="A363" s="12">
        <v>359</v>
      </c>
      <c r="B363" s="13" t="s">
        <v>35476</v>
      </c>
      <c r="C363" s="23" t="s">
        <v>35458</v>
      </c>
      <c r="D363" s="14">
        <v>60.51</v>
      </c>
      <c r="E363" s="12">
        <v>4.84</v>
      </c>
      <c r="F363" s="18">
        <v>292.87</v>
      </c>
      <c r="G363" s="19"/>
    </row>
    <row r="364" spans="1:7">
      <c r="A364" s="12">
        <v>360</v>
      </c>
      <c r="B364" s="13" t="s">
        <v>35477</v>
      </c>
      <c r="C364" s="23" t="s">
        <v>35458</v>
      </c>
      <c r="D364" s="14">
        <v>109.13</v>
      </c>
      <c r="E364" s="12">
        <v>4.84</v>
      </c>
      <c r="F364" s="18">
        <v>528.19</v>
      </c>
      <c r="G364" s="19"/>
    </row>
    <row r="365" spans="1:7">
      <c r="A365" s="12">
        <v>361</v>
      </c>
      <c r="B365" s="13" t="s">
        <v>35454</v>
      </c>
      <c r="C365" s="23" t="s">
        <v>35458</v>
      </c>
      <c r="D365" s="14">
        <v>46.05</v>
      </c>
      <c r="E365" s="12">
        <v>4.84</v>
      </c>
      <c r="F365" s="18">
        <v>222.88</v>
      </c>
      <c r="G365" s="19"/>
    </row>
    <row r="366" spans="1:7">
      <c r="A366" s="12">
        <v>362</v>
      </c>
      <c r="B366" s="13" t="s">
        <v>35478</v>
      </c>
      <c r="C366" s="23" t="s">
        <v>35458</v>
      </c>
      <c r="D366" s="14">
        <v>28</v>
      </c>
      <c r="E366" s="12">
        <v>4.84</v>
      </c>
      <c r="F366" s="18">
        <v>135.52</v>
      </c>
      <c r="G366" s="19"/>
    </row>
    <row r="367" spans="1:7">
      <c r="A367" s="12">
        <v>363</v>
      </c>
      <c r="B367" s="13" t="s">
        <v>6824</v>
      </c>
      <c r="C367" s="23" t="s">
        <v>35458</v>
      </c>
      <c r="D367" s="14">
        <v>38.52</v>
      </c>
      <c r="E367" s="12">
        <v>4.84</v>
      </c>
      <c r="F367" s="18">
        <v>186.44</v>
      </c>
      <c r="G367" s="19"/>
    </row>
    <row r="368" spans="1:7">
      <c r="A368" s="12">
        <v>364</v>
      </c>
      <c r="B368" s="13" t="s">
        <v>35479</v>
      </c>
      <c r="C368" s="23" t="s">
        <v>35458</v>
      </c>
      <c r="D368" s="14">
        <v>10.68</v>
      </c>
      <c r="E368" s="12">
        <v>4.84</v>
      </c>
      <c r="F368" s="18">
        <v>51.69</v>
      </c>
      <c r="G368" s="19"/>
    </row>
    <row r="369" spans="1:7">
      <c r="A369" s="12">
        <v>365</v>
      </c>
      <c r="B369" s="13" t="s">
        <v>35480</v>
      </c>
      <c r="C369" s="23" t="s">
        <v>35458</v>
      </c>
      <c r="D369" s="14">
        <v>79.75</v>
      </c>
      <c r="E369" s="12">
        <v>4.84</v>
      </c>
      <c r="F369" s="18">
        <v>385.99</v>
      </c>
      <c r="G369" s="19"/>
    </row>
    <row r="370" spans="1:7">
      <c r="A370" s="12">
        <v>366</v>
      </c>
      <c r="B370" s="13" t="s">
        <v>30996</v>
      </c>
      <c r="C370" s="23" t="s">
        <v>35458</v>
      </c>
      <c r="D370" s="14">
        <v>80.29</v>
      </c>
      <c r="E370" s="12">
        <v>4.84</v>
      </c>
      <c r="F370" s="18">
        <v>388.6</v>
      </c>
      <c r="G370" s="19"/>
    </row>
    <row r="371" spans="1:7">
      <c r="A371" s="12">
        <v>367</v>
      </c>
      <c r="B371" s="13" t="s">
        <v>35481</v>
      </c>
      <c r="C371" s="23" t="s">
        <v>35458</v>
      </c>
      <c r="D371" s="14">
        <v>77.38</v>
      </c>
      <c r="E371" s="12">
        <v>4.84</v>
      </c>
      <c r="F371" s="18">
        <v>374.52</v>
      </c>
      <c r="G371" s="19"/>
    </row>
    <row r="372" spans="1:7">
      <c r="A372" s="12">
        <v>368</v>
      </c>
      <c r="B372" s="13" t="s">
        <v>35404</v>
      </c>
      <c r="C372" s="23" t="s">
        <v>35458</v>
      </c>
      <c r="D372" s="14">
        <v>51.58</v>
      </c>
      <c r="E372" s="12">
        <v>4.84</v>
      </c>
      <c r="F372" s="18">
        <v>249.65</v>
      </c>
      <c r="G372" s="19"/>
    </row>
    <row r="373" spans="1:7">
      <c r="A373" s="12">
        <v>369</v>
      </c>
      <c r="B373" s="13" t="s">
        <v>35284</v>
      </c>
      <c r="C373" s="23" t="s">
        <v>35458</v>
      </c>
      <c r="D373" s="14">
        <v>92</v>
      </c>
      <c r="E373" s="12">
        <v>4.84</v>
      </c>
      <c r="F373" s="18">
        <v>445.28</v>
      </c>
      <c r="G373" s="19"/>
    </row>
    <row r="374" spans="1:7">
      <c r="A374" s="12">
        <v>370</v>
      </c>
      <c r="B374" s="13" t="s">
        <v>35392</v>
      </c>
      <c r="C374" s="23" t="s">
        <v>35458</v>
      </c>
      <c r="D374" s="14">
        <v>65.32</v>
      </c>
      <c r="E374" s="12">
        <v>4.84</v>
      </c>
      <c r="F374" s="18">
        <v>316.15</v>
      </c>
      <c r="G374" s="19"/>
    </row>
    <row r="375" spans="1:7">
      <c r="A375" s="12">
        <v>371</v>
      </c>
      <c r="B375" s="13" t="s">
        <v>35482</v>
      </c>
      <c r="C375" s="23" t="s">
        <v>35458</v>
      </c>
      <c r="D375" s="14">
        <v>53.85</v>
      </c>
      <c r="E375" s="12">
        <v>4.84</v>
      </c>
      <c r="F375" s="18">
        <v>260.63</v>
      </c>
      <c r="G375" s="19"/>
    </row>
    <row r="376" spans="1:7">
      <c r="A376" s="12">
        <v>372</v>
      </c>
      <c r="B376" s="13" t="s">
        <v>35483</v>
      </c>
      <c r="C376" s="23" t="s">
        <v>35458</v>
      </c>
      <c r="D376" s="14">
        <v>66.82</v>
      </c>
      <c r="E376" s="12">
        <v>4.84</v>
      </c>
      <c r="F376" s="18">
        <v>323.41</v>
      </c>
      <c r="G376" s="19"/>
    </row>
    <row r="377" spans="1:7">
      <c r="A377" s="12">
        <v>373</v>
      </c>
      <c r="B377" s="13" t="s">
        <v>35484</v>
      </c>
      <c r="C377" s="23" t="s">
        <v>35458</v>
      </c>
      <c r="D377" s="14">
        <v>118.5</v>
      </c>
      <c r="E377" s="12">
        <v>4.84</v>
      </c>
      <c r="F377" s="18">
        <v>573.54</v>
      </c>
      <c r="G377" s="19"/>
    </row>
    <row r="378" spans="1:7">
      <c r="A378" s="12">
        <v>374</v>
      </c>
      <c r="B378" s="13" t="s">
        <v>35485</v>
      </c>
      <c r="C378" s="23" t="s">
        <v>35458</v>
      </c>
      <c r="D378" s="14">
        <v>58</v>
      </c>
      <c r="E378" s="12">
        <v>4.84</v>
      </c>
      <c r="F378" s="18">
        <v>280.72</v>
      </c>
      <c r="G378" s="19"/>
    </row>
    <row r="379" spans="1:7">
      <c r="A379" s="12">
        <v>375</v>
      </c>
      <c r="B379" s="13" t="s">
        <v>35480</v>
      </c>
      <c r="C379" s="23" t="s">
        <v>35458</v>
      </c>
      <c r="D379" s="14">
        <v>5.15</v>
      </c>
      <c r="E379" s="12">
        <v>4.84</v>
      </c>
      <c r="F379" s="18">
        <v>24.93</v>
      </c>
      <c r="G379" s="19"/>
    </row>
    <row r="380" spans="1:7">
      <c r="A380" s="12">
        <v>376</v>
      </c>
      <c r="B380" s="13" t="s">
        <v>35486</v>
      </c>
      <c r="C380" s="23" t="s">
        <v>35458</v>
      </c>
      <c r="D380" s="14">
        <v>6.3</v>
      </c>
      <c r="E380" s="12">
        <v>4.84</v>
      </c>
      <c r="F380" s="18">
        <v>30.49</v>
      </c>
      <c r="G380" s="19"/>
    </row>
    <row r="381" spans="1:7">
      <c r="A381" s="12">
        <v>377</v>
      </c>
      <c r="B381" s="13" t="s">
        <v>1097</v>
      </c>
      <c r="C381" s="23" t="s">
        <v>35458</v>
      </c>
      <c r="D381" s="14">
        <v>64.1</v>
      </c>
      <c r="E381" s="12">
        <v>4.84</v>
      </c>
      <c r="F381" s="18">
        <v>310.24</v>
      </c>
      <c r="G381" s="19"/>
    </row>
    <row r="382" spans="1:7">
      <c r="A382" s="12">
        <v>378</v>
      </c>
      <c r="B382" s="13" t="s">
        <v>35487</v>
      </c>
      <c r="C382" s="23" t="s">
        <v>35458</v>
      </c>
      <c r="D382" s="14">
        <v>6.44999999999999</v>
      </c>
      <c r="E382" s="12">
        <v>4.84</v>
      </c>
      <c r="F382" s="18">
        <v>31.22</v>
      </c>
      <c r="G382" s="19"/>
    </row>
    <row r="383" spans="1:7">
      <c r="A383" s="12">
        <v>379</v>
      </c>
      <c r="B383" s="13" t="s">
        <v>35488</v>
      </c>
      <c r="C383" s="23" t="s">
        <v>35458</v>
      </c>
      <c r="D383" s="14">
        <v>40.56</v>
      </c>
      <c r="E383" s="12">
        <v>4.84</v>
      </c>
      <c r="F383" s="18">
        <v>196.31</v>
      </c>
      <c r="G383" s="19"/>
    </row>
    <row r="384" spans="1:7">
      <c r="A384" s="12">
        <v>380</v>
      </c>
      <c r="B384" s="13" t="s">
        <v>4974</v>
      </c>
      <c r="C384" s="23" t="s">
        <v>35458</v>
      </c>
      <c r="D384" s="14">
        <v>111.06</v>
      </c>
      <c r="E384" s="12">
        <v>4.84</v>
      </c>
      <c r="F384" s="18">
        <v>537.53</v>
      </c>
      <c r="G384" s="19"/>
    </row>
    <row r="385" spans="1:7">
      <c r="A385" s="12">
        <v>381</v>
      </c>
      <c r="B385" s="13" t="s">
        <v>35489</v>
      </c>
      <c r="C385" s="23" t="s">
        <v>35458</v>
      </c>
      <c r="D385" s="14">
        <v>53.91</v>
      </c>
      <c r="E385" s="12">
        <v>4.84</v>
      </c>
      <c r="F385" s="18">
        <v>260.92</v>
      </c>
      <c r="G385" s="19"/>
    </row>
    <row r="386" spans="1:7">
      <c r="A386" s="12">
        <v>382</v>
      </c>
      <c r="B386" s="13" t="s">
        <v>35454</v>
      </c>
      <c r="C386" s="23" t="s">
        <v>35458</v>
      </c>
      <c r="D386" s="14">
        <v>30.82</v>
      </c>
      <c r="E386" s="12">
        <v>4.84</v>
      </c>
      <c r="F386" s="18">
        <v>149.17</v>
      </c>
      <c r="G386" s="19"/>
    </row>
    <row r="387" spans="1:7">
      <c r="A387" s="12">
        <v>383</v>
      </c>
      <c r="B387" s="13" t="s">
        <v>35490</v>
      </c>
      <c r="C387" s="23" t="s">
        <v>35458</v>
      </c>
      <c r="D387" s="14">
        <v>35.2</v>
      </c>
      <c r="E387" s="12">
        <v>4.84</v>
      </c>
      <c r="F387" s="18">
        <v>170.37</v>
      </c>
      <c r="G387" s="19"/>
    </row>
    <row r="388" spans="1:7">
      <c r="A388" s="12">
        <v>384</v>
      </c>
      <c r="B388" s="13" t="s">
        <v>20348</v>
      </c>
      <c r="C388" s="23" t="s">
        <v>35458</v>
      </c>
      <c r="D388" s="14">
        <v>51.41</v>
      </c>
      <c r="E388" s="12">
        <v>4.84</v>
      </c>
      <c r="F388" s="18">
        <v>248.82</v>
      </c>
      <c r="G388" s="19"/>
    </row>
    <row r="389" spans="1:7">
      <c r="A389" s="12">
        <v>385</v>
      </c>
      <c r="B389" s="13" t="s">
        <v>35491</v>
      </c>
      <c r="C389" s="23" t="s">
        <v>35458</v>
      </c>
      <c r="D389" s="14">
        <v>20.08</v>
      </c>
      <c r="E389" s="12">
        <v>4.84</v>
      </c>
      <c r="F389" s="18">
        <v>97.19</v>
      </c>
      <c r="G389" s="19"/>
    </row>
    <row r="390" spans="1:7">
      <c r="A390" s="12">
        <v>386</v>
      </c>
      <c r="B390" s="13" t="s">
        <v>35492</v>
      </c>
      <c r="C390" s="23" t="s">
        <v>35458</v>
      </c>
      <c r="D390" s="14">
        <v>64.91</v>
      </c>
      <c r="E390" s="12">
        <v>4.84</v>
      </c>
      <c r="F390" s="18">
        <v>314.16</v>
      </c>
      <c r="G390" s="19"/>
    </row>
    <row r="391" spans="1:7">
      <c r="A391" s="12">
        <v>387</v>
      </c>
      <c r="B391" s="13" t="s">
        <v>1896</v>
      </c>
      <c r="C391" s="23" t="s">
        <v>35458</v>
      </c>
      <c r="D391" s="14">
        <v>56.78</v>
      </c>
      <c r="E391" s="12">
        <v>4.84</v>
      </c>
      <c r="F391" s="18">
        <v>274.82</v>
      </c>
      <c r="G391" s="19"/>
    </row>
    <row r="392" spans="1:7">
      <c r="A392" s="12">
        <v>388</v>
      </c>
      <c r="B392" s="13" t="s">
        <v>35493</v>
      </c>
      <c r="C392" s="23" t="s">
        <v>35458</v>
      </c>
      <c r="D392" s="14">
        <v>15</v>
      </c>
      <c r="E392" s="12">
        <v>4.84</v>
      </c>
      <c r="F392" s="18">
        <v>72.6</v>
      </c>
      <c r="G392" s="19"/>
    </row>
    <row r="393" spans="1:7">
      <c r="A393" s="12">
        <v>389</v>
      </c>
      <c r="B393" s="13" t="s">
        <v>20152</v>
      </c>
      <c r="C393" s="23" t="s">
        <v>35458</v>
      </c>
      <c r="D393" s="14">
        <v>5.32</v>
      </c>
      <c r="E393" s="12">
        <v>4.84</v>
      </c>
      <c r="F393" s="18">
        <v>25.75</v>
      </c>
      <c r="G393" s="19"/>
    </row>
    <row r="394" spans="1:7">
      <c r="A394" s="12">
        <v>390</v>
      </c>
      <c r="B394" s="13" t="s">
        <v>35494</v>
      </c>
      <c r="C394" s="23" t="s">
        <v>35458</v>
      </c>
      <c r="D394" s="14">
        <v>15.72</v>
      </c>
      <c r="E394" s="12">
        <v>4.84</v>
      </c>
      <c r="F394" s="18">
        <v>76.08</v>
      </c>
      <c r="G394" s="19"/>
    </row>
    <row r="395" spans="1:7">
      <c r="A395" s="12">
        <v>391</v>
      </c>
      <c r="B395" s="13" t="s">
        <v>35478</v>
      </c>
      <c r="C395" s="23" t="s">
        <v>35458</v>
      </c>
      <c r="D395" s="14">
        <v>58.31</v>
      </c>
      <c r="E395" s="12">
        <v>4.84</v>
      </c>
      <c r="F395" s="18">
        <v>282.22</v>
      </c>
      <c r="G395" s="19"/>
    </row>
    <row r="396" spans="1:7">
      <c r="A396" s="12">
        <v>392</v>
      </c>
      <c r="B396" s="13" t="s">
        <v>35495</v>
      </c>
      <c r="C396" s="23" t="s">
        <v>35458</v>
      </c>
      <c r="D396" s="14">
        <v>21.4</v>
      </c>
      <c r="E396" s="12">
        <v>4.84</v>
      </c>
      <c r="F396" s="18">
        <v>103.58</v>
      </c>
      <c r="G396" s="19"/>
    </row>
    <row r="397" spans="1:7">
      <c r="A397" s="12">
        <v>393</v>
      </c>
      <c r="B397" s="13" t="s">
        <v>35429</v>
      </c>
      <c r="C397" s="23" t="s">
        <v>35458</v>
      </c>
      <c r="D397" s="14">
        <v>38</v>
      </c>
      <c r="E397" s="12">
        <v>4.84</v>
      </c>
      <c r="F397" s="18">
        <v>183.92</v>
      </c>
      <c r="G397" s="19"/>
    </row>
    <row r="398" spans="1:7">
      <c r="A398" s="12">
        <v>394</v>
      </c>
      <c r="B398" s="13" t="s">
        <v>35496</v>
      </c>
      <c r="C398" s="23" t="s">
        <v>35458</v>
      </c>
      <c r="D398" s="14">
        <v>42.17</v>
      </c>
      <c r="E398" s="12">
        <v>4.84</v>
      </c>
      <c r="F398" s="18">
        <v>204.1</v>
      </c>
      <c r="G398" s="19"/>
    </row>
    <row r="399" spans="1:7">
      <c r="A399" s="12">
        <v>395</v>
      </c>
      <c r="B399" s="13" t="s">
        <v>35497</v>
      </c>
      <c r="C399" s="23" t="s">
        <v>35458</v>
      </c>
      <c r="D399" s="14">
        <v>20.4</v>
      </c>
      <c r="E399" s="12">
        <v>4.84</v>
      </c>
      <c r="F399" s="18">
        <v>98.74</v>
      </c>
      <c r="G399" s="19"/>
    </row>
    <row r="400" spans="1:7">
      <c r="A400" s="12">
        <v>396</v>
      </c>
      <c r="B400" s="13" t="s">
        <v>35498</v>
      </c>
      <c r="C400" s="23" t="s">
        <v>35458</v>
      </c>
      <c r="D400" s="14">
        <v>7.44</v>
      </c>
      <c r="E400" s="12">
        <v>4.84</v>
      </c>
      <c r="F400" s="18">
        <v>36.01</v>
      </c>
      <c r="G400" s="19"/>
    </row>
    <row r="401" spans="1:7">
      <c r="A401" s="12">
        <v>397</v>
      </c>
      <c r="B401" s="13" t="s">
        <v>35499</v>
      </c>
      <c r="C401" s="23" t="s">
        <v>35458</v>
      </c>
      <c r="D401" s="14">
        <v>5.27</v>
      </c>
      <c r="E401" s="12">
        <v>4.84</v>
      </c>
      <c r="F401" s="18">
        <v>25.51</v>
      </c>
      <c r="G401" s="19"/>
    </row>
    <row r="402" spans="1:7">
      <c r="A402" s="12">
        <v>398</v>
      </c>
      <c r="B402" s="13" t="s">
        <v>35500</v>
      </c>
      <c r="C402" s="23" t="s">
        <v>35458</v>
      </c>
      <c r="D402" s="14">
        <v>70.19</v>
      </c>
      <c r="E402" s="12">
        <v>4.84</v>
      </c>
      <c r="F402" s="18">
        <v>339.72</v>
      </c>
      <c r="G402" s="19"/>
    </row>
    <row r="403" spans="1:7">
      <c r="A403" s="12">
        <v>399</v>
      </c>
      <c r="B403" s="13" t="s">
        <v>30687</v>
      </c>
      <c r="C403" s="23" t="s">
        <v>35458</v>
      </c>
      <c r="D403" s="14">
        <v>18.69</v>
      </c>
      <c r="E403" s="12">
        <v>4.84</v>
      </c>
      <c r="F403" s="18">
        <v>90.46</v>
      </c>
      <c r="G403" s="19"/>
    </row>
    <row r="404" spans="1:7">
      <c r="A404" s="12">
        <v>400</v>
      </c>
      <c r="B404" s="13" t="s">
        <v>35501</v>
      </c>
      <c r="C404" s="23" t="s">
        <v>35458</v>
      </c>
      <c r="D404" s="14">
        <v>45.39</v>
      </c>
      <c r="E404" s="12">
        <v>4.84</v>
      </c>
      <c r="F404" s="18">
        <v>219.69</v>
      </c>
      <c r="G404" s="19"/>
    </row>
    <row r="405" spans="1:7">
      <c r="A405" s="12">
        <v>401</v>
      </c>
      <c r="B405" s="13" t="s">
        <v>35502</v>
      </c>
      <c r="C405" s="23" t="s">
        <v>35458</v>
      </c>
      <c r="D405" s="14">
        <v>7.24</v>
      </c>
      <c r="E405" s="12">
        <v>4.84</v>
      </c>
      <c r="F405" s="18">
        <v>35.04</v>
      </c>
      <c r="G405" s="19"/>
    </row>
    <row r="406" spans="1:7">
      <c r="A406" s="12">
        <v>402</v>
      </c>
      <c r="B406" s="13" t="s">
        <v>35461</v>
      </c>
      <c r="C406" s="23" t="s">
        <v>35458</v>
      </c>
      <c r="D406" s="14">
        <v>5</v>
      </c>
      <c r="E406" s="12">
        <v>4.84</v>
      </c>
      <c r="F406" s="18">
        <v>24.2</v>
      </c>
      <c r="G406" s="19"/>
    </row>
    <row r="407" spans="1:7">
      <c r="A407" s="12">
        <v>403</v>
      </c>
      <c r="B407" s="13" t="s">
        <v>35503</v>
      </c>
      <c r="C407" s="23" t="s">
        <v>35458</v>
      </c>
      <c r="D407" s="14">
        <v>6.04</v>
      </c>
      <c r="E407" s="12">
        <v>4.84</v>
      </c>
      <c r="F407" s="18">
        <v>29.23</v>
      </c>
      <c r="G407" s="19"/>
    </row>
    <row r="408" spans="1:7">
      <c r="A408" s="12">
        <v>404</v>
      </c>
      <c r="B408" s="13" t="s">
        <v>35504</v>
      </c>
      <c r="C408" s="23" t="s">
        <v>35458</v>
      </c>
      <c r="D408" s="14">
        <v>12.5</v>
      </c>
      <c r="E408" s="12">
        <v>4.84</v>
      </c>
      <c r="F408" s="18">
        <v>60.5</v>
      </c>
      <c r="G408" s="19"/>
    </row>
    <row r="409" spans="1:7">
      <c r="A409" s="12">
        <v>405</v>
      </c>
      <c r="B409" s="13" t="s">
        <v>35505</v>
      </c>
      <c r="C409" s="23" t="s">
        <v>35458</v>
      </c>
      <c r="D409" s="14">
        <v>30.5</v>
      </c>
      <c r="E409" s="12">
        <v>4.84</v>
      </c>
      <c r="F409" s="18">
        <v>147.62</v>
      </c>
      <c r="G409" s="19"/>
    </row>
    <row r="410" spans="1:7">
      <c r="A410" s="12">
        <v>406</v>
      </c>
      <c r="B410" s="12" t="s">
        <v>35424</v>
      </c>
      <c r="C410" s="23" t="s">
        <v>35458</v>
      </c>
      <c r="D410" s="14">
        <v>41.9</v>
      </c>
      <c r="E410" s="12">
        <v>4.84</v>
      </c>
      <c r="F410" s="18">
        <v>202.8</v>
      </c>
      <c r="G410" s="19"/>
    </row>
    <row r="411" spans="1:7">
      <c r="A411" s="12">
        <v>407</v>
      </c>
      <c r="B411" s="12" t="s">
        <v>2081</v>
      </c>
      <c r="C411" s="23" t="s">
        <v>35458</v>
      </c>
      <c r="D411" s="14">
        <v>52.19</v>
      </c>
      <c r="E411" s="12">
        <v>4.84</v>
      </c>
      <c r="F411" s="18">
        <v>252.6</v>
      </c>
      <c r="G411" s="19"/>
    </row>
    <row r="412" spans="1:7">
      <c r="A412" s="12">
        <v>408</v>
      </c>
      <c r="B412" s="13" t="s">
        <v>35336</v>
      </c>
      <c r="C412" s="23" t="s">
        <v>35458</v>
      </c>
      <c r="D412" s="14">
        <v>40</v>
      </c>
      <c r="E412" s="12">
        <v>4.84</v>
      </c>
      <c r="F412" s="18">
        <v>193.6</v>
      </c>
      <c r="G412" s="19"/>
    </row>
    <row r="413" spans="1:7">
      <c r="A413" s="12">
        <v>409</v>
      </c>
      <c r="B413" s="13" t="s">
        <v>35471</v>
      </c>
      <c r="C413" s="23" t="s">
        <v>35458</v>
      </c>
      <c r="D413" s="14">
        <v>5.51</v>
      </c>
      <c r="E413" s="12">
        <v>4.84</v>
      </c>
      <c r="F413" s="18">
        <v>26.67</v>
      </c>
      <c r="G413" s="19"/>
    </row>
    <row r="414" spans="1:7">
      <c r="A414" s="12">
        <v>410</v>
      </c>
      <c r="B414" s="13" t="s">
        <v>35506</v>
      </c>
      <c r="C414" s="23" t="s">
        <v>35458</v>
      </c>
      <c r="D414" s="14">
        <v>40.06</v>
      </c>
      <c r="E414" s="12">
        <v>4.84</v>
      </c>
      <c r="F414" s="18">
        <v>193.89</v>
      </c>
      <c r="G414" s="19"/>
    </row>
    <row r="415" spans="1:7">
      <c r="A415" s="12">
        <v>411</v>
      </c>
      <c r="B415" s="13" t="s">
        <v>35507</v>
      </c>
      <c r="C415" s="23" t="s">
        <v>35458</v>
      </c>
      <c r="D415" s="14">
        <v>151.11</v>
      </c>
      <c r="E415" s="12">
        <v>4.84</v>
      </c>
      <c r="F415" s="18">
        <v>731.37</v>
      </c>
      <c r="G415" s="19"/>
    </row>
    <row r="416" spans="1:7">
      <c r="A416" s="12">
        <v>412</v>
      </c>
      <c r="B416" s="13" t="s">
        <v>30687</v>
      </c>
      <c r="C416" s="23" t="s">
        <v>35458</v>
      </c>
      <c r="D416" s="14">
        <v>21.41</v>
      </c>
      <c r="E416" s="12">
        <v>4.84</v>
      </c>
      <c r="F416" s="18">
        <v>103.62</v>
      </c>
      <c r="G416" s="19"/>
    </row>
    <row r="417" spans="1:7">
      <c r="A417" s="12">
        <v>413</v>
      </c>
      <c r="B417" s="13" t="s">
        <v>35487</v>
      </c>
      <c r="C417" s="23" t="s">
        <v>35458</v>
      </c>
      <c r="D417" s="14">
        <v>46.98</v>
      </c>
      <c r="E417" s="12">
        <v>4.84</v>
      </c>
      <c r="F417" s="18">
        <v>227.38</v>
      </c>
      <c r="G417" s="19"/>
    </row>
    <row r="418" spans="1:7">
      <c r="A418" s="12">
        <v>414</v>
      </c>
      <c r="B418" s="13" t="s">
        <v>35467</v>
      </c>
      <c r="C418" s="23" t="s">
        <v>35458</v>
      </c>
      <c r="D418" s="14">
        <v>21.14</v>
      </c>
      <c r="E418" s="12">
        <v>4.84</v>
      </c>
      <c r="F418" s="18">
        <v>102.32</v>
      </c>
      <c r="G418" s="19"/>
    </row>
    <row r="419" spans="1:7">
      <c r="A419" s="12">
        <v>415</v>
      </c>
      <c r="B419" s="13" t="s">
        <v>35284</v>
      </c>
      <c r="C419" s="23" t="s">
        <v>35458</v>
      </c>
      <c r="D419" s="14">
        <v>450.03</v>
      </c>
      <c r="E419" s="12">
        <v>4.84</v>
      </c>
      <c r="F419" s="18">
        <v>2178.15</v>
      </c>
      <c r="G419" s="19"/>
    </row>
    <row r="420" spans="1:7">
      <c r="A420" s="12">
        <v>416</v>
      </c>
      <c r="B420" s="13" t="s">
        <v>35284</v>
      </c>
      <c r="C420" s="23" t="s">
        <v>35458</v>
      </c>
      <c r="D420" s="14">
        <v>383.07</v>
      </c>
      <c r="E420" s="12">
        <v>4.84</v>
      </c>
      <c r="F420" s="18">
        <v>1854.06</v>
      </c>
      <c r="G420" s="19"/>
    </row>
    <row r="421" spans="1:7">
      <c r="A421" s="12">
        <v>417</v>
      </c>
      <c r="B421" s="13" t="s">
        <v>35284</v>
      </c>
      <c r="C421" s="23" t="s">
        <v>35458</v>
      </c>
      <c r="D421" s="14">
        <v>264.26</v>
      </c>
      <c r="E421" s="12">
        <v>4.84</v>
      </c>
      <c r="F421" s="18">
        <v>1279.02</v>
      </c>
      <c r="G421" s="19"/>
    </row>
    <row r="422" spans="1:7">
      <c r="A422" s="12">
        <v>418</v>
      </c>
      <c r="B422" s="13" t="s">
        <v>35284</v>
      </c>
      <c r="C422" s="23" t="s">
        <v>35458</v>
      </c>
      <c r="D422" s="14">
        <v>162.37</v>
      </c>
      <c r="E422" s="12">
        <v>4.84</v>
      </c>
      <c r="F422" s="18">
        <v>785.87</v>
      </c>
      <c r="G422" s="19"/>
    </row>
    <row r="423" spans="1:7">
      <c r="A423" s="12">
        <v>419</v>
      </c>
      <c r="B423" s="13" t="s">
        <v>35508</v>
      </c>
      <c r="C423" s="23" t="s">
        <v>35458</v>
      </c>
      <c r="D423" s="14">
        <v>1884.07</v>
      </c>
      <c r="E423" s="12">
        <v>4.84</v>
      </c>
      <c r="F423" s="18">
        <v>9118.9</v>
      </c>
      <c r="G423" s="19"/>
    </row>
    <row r="424" spans="1:7">
      <c r="A424" s="12">
        <v>420</v>
      </c>
      <c r="B424" s="13" t="s">
        <v>35509</v>
      </c>
      <c r="C424" s="13" t="s">
        <v>35510</v>
      </c>
      <c r="D424" s="14">
        <v>58.58</v>
      </c>
      <c r="E424" s="12">
        <v>4.84</v>
      </c>
      <c r="F424" s="18">
        <v>283.53</v>
      </c>
      <c r="G424" s="19"/>
    </row>
    <row r="425" spans="1:7">
      <c r="A425" s="12">
        <v>421</v>
      </c>
      <c r="B425" s="13" t="s">
        <v>7284</v>
      </c>
      <c r="C425" s="13" t="s">
        <v>35510</v>
      </c>
      <c r="D425" s="14">
        <v>238.16</v>
      </c>
      <c r="E425" s="12">
        <v>4.84</v>
      </c>
      <c r="F425" s="18">
        <v>1152.69</v>
      </c>
      <c r="G425" s="19"/>
    </row>
    <row r="426" spans="1:7">
      <c r="A426" s="12">
        <v>422</v>
      </c>
      <c r="B426" s="13" t="s">
        <v>35511</v>
      </c>
      <c r="C426" s="13" t="s">
        <v>35510</v>
      </c>
      <c r="D426" s="14">
        <v>174.95</v>
      </c>
      <c r="E426" s="12">
        <v>4.84</v>
      </c>
      <c r="F426" s="18">
        <v>846.76</v>
      </c>
      <c r="G426" s="19"/>
    </row>
    <row r="427" spans="1:7">
      <c r="A427" s="12">
        <v>423</v>
      </c>
      <c r="B427" s="13" t="s">
        <v>15419</v>
      </c>
      <c r="C427" s="13" t="s">
        <v>35510</v>
      </c>
      <c r="D427" s="14">
        <v>103.88</v>
      </c>
      <c r="E427" s="12">
        <v>4.84</v>
      </c>
      <c r="F427" s="18">
        <v>502.78</v>
      </c>
      <c r="G427" s="19"/>
    </row>
    <row r="428" spans="1:7">
      <c r="A428" s="12">
        <v>424</v>
      </c>
      <c r="B428" s="13" t="s">
        <v>3927</v>
      </c>
      <c r="C428" s="13" t="s">
        <v>35510</v>
      </c>
      <c r="D428" s="14">
        <v>96</v>
      </c>
      <c r="E428" s="12">
        <v>4.84</v>
      </c>
      <c r="F428" s="18">
        <v>464.64</v>
      </c>
      <c r="G428" s="19"/>
    </row>
    <row r="429" spans="1:7">
      <c r="A429" s="12">
        <v>425</v>
      </c>
      <c r="B429" s="13" t="s">
        <v>17711</v>
      </c>
      <c r="C429" s="13" t="s">
        <v>35510</v>
      </c>
      <c r="D429" s="14">
        <v>54.38</v>
      </c>
      <c r="E429" s="12">
        <v>4.84</v>
      </c>
      <c r="F429" s="18">
        <v>263.2</v>
      </c>
      <c r="G429" s="19"/>
    </row>
    <row r="430" spans="1:7">
      <c r="A430" s="12">
        <v>426</v>
      </c>
      <c r="B430" s="13" t="s">
        <v>15766</v>
      </c>
      <c r="C430" s="13" t="s">
        <v>35510</v>
      </c>
      <c r="D430" s="14">
        <v>269.12</v>
      </c>
      <c r="E430" s="12">
        <v>4.84</v>
      </c>
      <c r="F430" s="18">
        <v>1302.54</v>
      </c>
      <c r="G430" s="19"/>
    </row>
    <row r="431" spans="1:7">
      <c r="A431" s="12">
        <v>427</v>
      </c>
      <c r="B431" s="13" t="s">
        <v>35512</v>
      </c>
      <c r="C431" s="13" t="s">
        <v>35510</v>
      </c>
      <c r="D431" s="14">
        <v>96.1</v>
      </c>
      <c r="E431" s="12">
        <v>4.84</v>
      </c>
      <c r="F431" s="18">
        <v>465.12</v>
      </c>
      <c r="G431" s="19"/>
    </row>
    <row r="432" spans="1:7">
      <c r="A432" s="12">
        <v>428</v>
      </c>
      <c r="B432" s="13" t="s">
        <v>6794</v>
      </c>
      <c r="C432" s="13" t="s">
        <v>35510</v>
      </c>
      <c r="D432" s="14">
        <v>65.93</v>
      </c>
      <c r="E432" s="12">
        <v>4.84</v>
      </c>
      <c r="F432" s="18">
        <v>319.1</v>
      </c>
      <c r="G432" s="19"/>
    </row>
    <row r="433" spans="1:7">
      <c r="A433" s="12">
        <v>429</v>
      </c>
      <c r="B433" s="13" t="s">
        <v>35513</v>
      </c>
      <c r="C433" s="13" t="s">
        <v>35510</v>
      </c>
      <c r="D433" s="14">
        <v>93.67</v>
      </c>
      <c r="E433" s="12">
        <v>4.84</v>
      </c>
      <c r="F433" s="18">
        <v>453.36</v>
      </c>
      <c r="G433" s="19"/>
    </row>
    <row r="434" spans="1:7">
      <c r="A434" s="12">
        <v>430</v>
      </c>
      <c r="B434" s="13" t="s">
        <v>35514</v>
      </c>
      <c r="C434" s="13" t="s">
        <v>35510</v>
      </c>
      <c r="D434" s="14">
        <v>51.32</v>
      </c>
      <c r="E434" s="12">
        <v>4.84</v>
      </c>
      <c r="F434" s="18">
        <v>248.39</v>
      </c>
      <c r="G434" s="19"/>
    </row>
    <row r="435" spans="1:7">
      <c r="A435" s="12">
        <v>431</v>
      </c>
      <c r="B435" s="13" t="s">
        <v>35340</v>
      </c>
      <c r="C435" s="13" t="s">
        <v>35510</v>
      </c>
      <c r="D435" s="14">
        <v>22.64</v>
      </c>
      <c r="E435" s="12">
        <v>4.84</v>
      </c>
      <c r="F435" s="18">
        <v>109.58</v>
      </c>
      <c r="G435" s="19"/>
    </row>
    <row r="436" spans="1:7">
      <c r="A436" s="12">
        <v>432</v>
      </c>
      <c r="B436" s="13" t="s">
        <v>35393</v>
      </c>
      <c r="C436" s="13" t="s">
        <v>35510</v>
      </c>
      <c r="D436" s="14">
        <v>20.8</v>
      </c>
      <c r="E436" s="12">
        <v>4.84</v>
      </c>
      <c r="F436" s="18">
        <v>100.67</v>
      </c>
      <c r="G436" s="19"/>
    </row>
    <row r="437" spans="1:7">
      <c r="A437" s="12">
        <v>433</v>
      </c>
      <c r="B437" s="13" t="s">
        <v>35515</v>
      </c>
      <c r="C437" s="13" t="s">
        <v>35510</v>
      </c>
      <c r="D437" s="14">
        <v>47.94</v>
      </c>
      <c r="E437" s="12">
        <v>4.84</v>
      </c>
      <c r="F437" s="18">
        <v>232.03</v>
      </c>
      <c r="G437" s="19"/>
    </row>
    <row r="438" spans="1:7">
      <c r="A438" s="12">
        <v>434</v>
      </c>
      <c r="B438" s="13" t="s">
        <v>35516</v>
      </c>
      <c r="C438" s="13" t="s">
        <v>35510</v>
      </c>
      <c r="D438" s="14">
        <v>50.58</v>
      </c>
      <c r="E438" s="12">
        <v>4.84</v>
      </c>
      <c r="F438" s="18">
        <v>244.81</v>
      </c>
      <c r="G438" s="19"/>
    </row>
    <row r="439" spans="1:7">
      <c r="A439" s="12">
        <v>435</v>
      </c>
      <c r="B439" s="13" t="s">
        <v>35517</v>
      </c>
      <c r="C439" s="13" t="s">
        <v>35510</v>
      </c>
      <c r="D439" s="14">
        <v>51.4</v>
      </c>
      <c r="E439" s="12">
        <v>4.84</v>
      </c>
      <c r="F439" s="18">
        <v>248.78</v>
      </c>
      <c r="G439" s="19"/>
    </row>
    <row r="440" spans="1:7">
      <c r="A440" s="12">
        <v>436</v>
      </c>
      <c r="B440" s="13" t="s">
        <v>35518</v>
      </c>
      <c r="C440" s="13" t="s">
        <v>35510</v>
      </c>
      <c r="D440" s="14">
        <v>73.87</v>
      </c>
      <c r="E440" s="12">
        <v>4.84</v>
      </c>
      <c r="F440" s="18">
        <v>357.53</v>
      </c>
      <c r="G440" s="19"/>
    </row>
    <row r="441" spans="1:7">
      <c r="A441" s="12">
        <v>437</v>
      </c>
      <c r="B441" s="13" t="s">
        <v>35519</v>
      </c>
      <c r="C441" s="13" t="s">
        <v>35510</v>
      </c>
      <c r="D441" s="14">
        <v>252.34</v>
      </c>
      <c r="E441" s="12">
        <v>4.84</v>
      </c>
      <c r="F441" s="18">
        <v>1221.33</v>
      </c>
      <c r="G441" s="19"/>
    </row>
    <row r="442" spans="1:7">
      <c r="A442" s="12">
        <v>438</v>
      </c>
      <c r="B442" s="13" t="s">
        <v>35284</v>
      </c>
      <c r="C442" s="13" t="s">
        <v>35510</v>
      </c>
      <c r="D442" s="14">
        <v>218.03</v>
      </c>
      <c r="E442" s="12">
        <v>4.84</v>
      </c>
      <c r="F442" s="18">
        <v>1055.27</v>
      </c>
      <c r="G442" s="19"/>
    </row>
    <row r="443" spans="1:7">
      <c r="A443" s="12">
        <v>439</v>
      </c>
      <c r="B443" s="13" t="s">
        <v>35520</v>
      </c>
      <c r="C443" s="13" t="s">
        <v>35510</v>
      </c>
      <c r="D443" s="14">
        <v>58.68</v>
      </c>
      <c r="E443" s="12">
        <v>4.84</v>
      </c>
      <c r="F443" s="18">
        <v>284.01</v>
      </c>
      <c r="G443" s="19"/>
    </row>
    <row r="444" spans="1:7">
      <c r="A444" s="12">
        <v>440</v>
      </c>
      <c r="B444" s="13" t="s">
        <v>35521</v>
      </c>
      <c r="C444" s="13" t="s">
        <v>35510</v>
      </c>
      <c r="D444" s="14">
        <v>76.56</v>
      </c>
      <c r="E444" s="12">
        <v>4.84</v>
      </c>
      <c r="F444" s="18">
        <v>370.55</v>
      </c>
      <c r="G444" s="19"/>
    </row>
    <row r="445" spans="1:7">
      <c r="A445" s="12">
        <v>441</v>
      </c>
      <c r="B445" s="13" t="s">
        <v>35522</v>
      </c>
      <c r="C445" s="13" t="s">
        <v>35510</v>
      </c>
      <c r="D445" s="14">
        <v>58.66</v>
      </c>
      <c r="E445" s="12">
        <v>4.84</v>
      </c>
      <c r="F445" s="18">
        <v>283.91</v>
      </c>
      <c r="G445" s="19"/>
    </row>
    <row r="446" spans="1:7">
      <c r="A446" s="12">
        <v>442</v>
      </c>
      <c r="B446" s="13" t="s">
        <v>35523</v>
      </c>
      <c r="C446" s="13" t="s">
        <v>35510</v>
      </c>
      <c r="D446" s="14">
        <v>97.13</v>
      </c>
      <c r="E446" s="12">
        <v>4.84</v>
      </c>
      <c r="F446" s="18">
        <v>470.11</v>
      </c>
      <c r="G446" s="19"/>
    </row>
    <row r="447" spans="1:7">
      <c r="A447" s="12">
        <v>443</v>
      </c>
      <c r="B447" s="13" t="s">
        <v>35524</v>
      </c>
      <c r="C447" s="13" t="s">
        <v>35510</v>
      </c>
      <c r="D447" s="14">
        <v>68.43</v>
      </c>
      <c r="E447" s="12">
        <v>4.84</v>
      </c>
      <c r="F447" s="18">
        <v>331.2</v>
      </c>
      <c r="G447" s="19"/>
    </row>
    <row r="448" spans="1:7">
      <c r="A448" s="12">
        <v>444</v>
      </c>
      <c r="B448" s="13" t="s">
        <v>5237</v>
      </c>
      <c r="C448" s="13" t="s">
        <v>35510</v>
      </c>
      <c r="D448" s="14">
        <v>59.86</v>
      </c>
      <c r="E448" s="12">
        <v>4.84</v>
      </c>
      <c r="F448" s="18">
        <v>289.72</v>
      </c>
      <c r="G448" s="19"/>
    </row>
    <row r="449" spans="1:7">
      <c r="A449" s="12">
        <v>445</v>
      </c>
      <c r="B449" s="13" t="s">
        <v>35525</v>
      </c>
      <c r="C449" s="13" t="s">
        <v>35510</v>
      </c>
      <c r="D449" s="14">
        <v>87.27</v>
      </c>
      <c r="E449" s="12">
        <v>4.84</v>
      </c>
      <c r="F449" s="18">
        <v>422.39</v>
      </c>
      <c r="G449" s="19"/>
    </row>
    <row r="450" spans="1:7">
      <c r="A450" s="12">
        <v>446</v>
      </c>
      <c r="B450" s="13" t="s">
        <v>35526</v>
      </c>
      <c r="C450" s="13" t="s">
        <v>35510</v>
      </c>
      <c r="D450" s="14">
        <v>205.97</v>
      </c>
      <c r="E450" s="12">
        <v>4.84</v>
      </c>
      <c r="F450" s="18">
        <v>996.89</v>
      </c>
      <c r="G450" s="19"/>
    </row>
    <row r="451" spans="1:7">
      <c r="A451" s="12">
        <v>447</v>
      </c>
      <c r="B451" s="13" t="s">
        <v>35472</v>
      </c>
      <c r="C451" s="13" t="s">
        <v>35510</v>
      </c>
      <c r="D451" s="14">
        <v>43</v>
      </c>
      <c r="E451" s="12">
        <v>4.84</v>
      </c>
      <c r="F451" s="18">
        <v>208.12</v>
      </c>
      <c r="G451" s="19"/>
    </row>
    <row r="452" spans="1:7">
      <c r="A452" s="12">
        <v>448</v>
      </c>
      <c r="B452" s="13" t="s">
        <v>35527</v>
      </c>
      <c r="C452" s="13" t="s">
        <v>35510</v>
      </c>
      <c r="D452" s="14">
        <v>73.18</v>
      </c>
      <c r="E452" s="12">
        <v>4.84</v>
      </c>
      <c r="F452" s="18">
        <v>354.19</v>
      </c>
      <c r="G452" s="19"/>
    </row>
    <row r="453" spans="1:7">
      <c r="A453" s="12">
        <v>449</v>
      </c>
      <c r="B453" s="13" t="s">
        <v>35465</v>
      </c>
      <c r="C453" s="13" t="s">
        <v>35510</v>
      </c>
      <c r="D453" s="14">
        <v>51.31</v>
      </c>
      <c r="E453" s="12">
        <v>4.84</v>
      </c>
      <c r="F453" s="18">
        <v>248.34</v>
      </c>
      <c r="G453" s="19"/>
    </row>
    <row r="454" spans="1:7">
      <c r="A454" s="12">
        <v>450</v>
      </c>
      <c r="B454" s="13" t="s">
        <v>35475</v>
      </c>
      <c r="C454" s="13" t="s">
        <v>35510</v>
      </c>
      <c r="D454" s="14">
        <v>43.3</v>
      </c>
      <c r="E454" s="12">
        <v>4.84</v>
      </c>
      <c r="F454" s="18">
        <v>209.57</v>
      </c>
      <c r="G454" s="19"/>
    </row>
    <row r="455" spans="1:7">
      <c r="A455" s="12">
        <v>451</v>
      </c>
      <c r="B455" s="13" t="s">
        <v>35479</v>
      </c>
      <c r="C455" s="13" t="s">
        <v>35510</v>
      </c>
      <c r="D455" s="14">
        <v>55.7</v>
      </c>
      <c r="E455" s="12">
        <v>4.84</v>
      </c>
      <c r="F455" s="18">
        <v>269.59</v>
      </c>
      <c r="G455" s="19"/>
    </row>
    <row r="456" spans="1:7">
      <c r="A456" s="12">
        <v>452</v>
      </c>
      <c r="B456" s="13" t="s">
        <v>35528</v>
      </c>
      <c r="C456" s="13" t="s">
        <v>35510</v>
      </c>
      <c r="D456" s="14">
        <v>87.17</v>
      </c>
      <c r="E456" s="12">
        <v>4.84</v>
      </c>
      <c r="F456" s="18">
        <v>421.9</v>
      </c>
      <c r="G456" s="19"/>
    </row>
    <row r="457" spans="1:7">
      <c r="A457" s="12">
        <v>453</v>
      </c>
      <c r="B457" s="13" t="s">
        <v>35508</v>
      </c>
      <c r="C457" s="13" t="s">
        <v>35510</v>
      </c>
      <c r="D457" s="14">
        <v>45.5</v>
      </c>
      <c r="E457" s="12">
        <v>4.84</v>
      </c>
      <c r="F457" s="18">
        <v>220.22</v>
      </c>
      <c r="G457" s="19"/>
    </row>
    <row r="458" spans="1:7">
      <c r="A458" s="12">
        <v>454</v>
      </c>
      <c r="B458" s="13" t="s">
        <v>35529</v>
      </c>
      <c r="C458" s="13" t="s">
        <v>35510</v>
      </c>
      <c r="D458" s="14">
        <v>55.88</v>
      </c>
      <c r="E458" s="12">
        <v>4.84</v>
      </c>
      <c r="F458" s="18">
        <v>270.46</v>
      </c>
      <c r="G458" s="19"/>
    </row>
    <row r="459" spans="1:7">
      <c r="A459" s="12">
        <v>455</v>
      </c>
      <c r="B459" s="13" t="s">
        <v>17485</v>
      </c>
      <c r="C459" s="13" t="s">
        <v>35510</v>
      </c>
      <c r="D459" s="14">
        <v>142.94</v>
      </c>
      <c r="E459" s="12">
        <v>4.84</v>
      </c>
      <c r="F459" s="18">
        <v>691.83</v>
      </c>
      <c r="G459" s="19"/>
    </row>
    <row r="460" spans="1:7">
      <c r="A460" s="12">
        <v>456</v>
      </c>
      <c r="B460" s="13" t="s">
        <v>35530</v>
      </c>
      <c r="C460" s="13" t="s">
        <v>35510</v>
      </c>
      <c r="D460" s="14">
        <v>159.14</v>
      </c>
      <c r="E460" s="12">
        <v>4.84</v>
      </c>
      <c r="F460" s="18">
        <v>770.24</v>
      </c>
      <c r="G460" s="19"/>
    </row>
    <row r="461" spans="1:7">
      <c r="A461" s="12">
        <v>457</v>
      </c>
      <c r="B461" s="13" t="s">
        <v>35531</v>
      </c>
      <c r="C461" s="13" t="s">
        <v>35510</v>
      </c>
      <c r="D461" s="14">
        <v>85.4</v>
      </c>
      <c r="E461" s="12">
        <v>4.84</v>
      </c>
      <c r="F461" s="18">
        <v>413.34</v>
      </c>
      <c r="G461" s="19"/>
    </row>
    <row r="462" spans="1:7">
      <c r="A462" s="12">
        <v>458</v>
      </c>
      <c r="B462" s="13" t="s">
        <v>35532</v>
      </c>
      <c r="C462" s="13" t="s">
        <v>35510</v>
      </c>
      <c r="D462" s="14">
        <v>54.38</v>
      </c>
      <c r="E462" s="12">
        <v>4.84</v>
      </c>
      <c r="F462" s="18">
        <v>263.2</v>
      </c>
      <c r="G462" s="19"/>
    </row>
    <row r="463" spans="1:7">
      <c r="A463" s="12">
        <v>459</v>
      </c>
      <c r="B463" s="13" t="s">
        <v>35533</v>
      </c>
      <c r="C463" s="13" t="s">
        <v>35510</v>
      </c>
      <c r="D463" s="14">
        <v>67.35</v>
      </c>
      <c r="E463" s="12">
        <v>4.84</v>
      </c>
      <c r="F463" s="18">
        <v>325.97</v>
      </c>
      <c r="G463" s="19"/>
    </row>
    <row r="464" spans="1:7">
      <c r="A464" s="12">
        <v>460</v>
      </c>
      <c r="B464" s="12" t="s">
        <v>35534</v>
      </c>
      <c r="C464" s="13" t="s">
        <v>35510</v>
      </c>
      <c r="D464" s="14">
        <v>46.71</v>
      </c>
      <c r="E464" s="12">
        <v>4.84</v>
      </c>
      <c r="F464" s="18">
        <v>226.08</v>
      </c>
      <c r="G464" s="19"/>
    </row>
    <row r="465" spans="1:7">
      <c r="A465" s="12">
        <v>461</v>
      </c>
      <c r="B465" s="13" t="s">
        <v>35535</v>
      </c>
      <c r="C465" s="13" t="s">
        <v>35510</v>
      </c>
      <c r="D465" s="14">
        <v>28.97</v>
      </c>
      <c r="E465" s="12">
        <v>4.84</v>
      </c>
      <c r="F465" s="18">
        <v>140.21</v>
      </c>
      <c r="G465" s="19"/>
    </row>
    <row r="466" spans="1:7">
      <c r="A466" s="12">
        <v>462</v>
      </c>
      <c r="B466" s="13" t="s">
        <v>3927</v>
      </c>
      <c r="C466" s="13" t="s">
        <v>35510</v>
      </c>
      <c r="D466" s="14">
        <v>46.87</v>
      </c>
      <c r="E466" s="12">
        <v>4.84</v>
      </c>
      <c r="F466" s="18">
        <v>226.85</v>
      </c>
      <c r="G466" s="19"/>
    </row>
    <row r="467" spans="1:7">
      <c r="A467" s="12">
        <v>463</v>
      </c>
      <c r="B467" s="13" t="s">
        <v>35536</v>
      </c>
      <c r="C467" s="13" t="s">
        <v>35510</v>
      </c>
      <c r="D467" s="14">
        <v>48</v>
      </c>
      <c r="E467" s="12">
        <v>4.84</v>
      </c>
      <c r="F467" s="18">
        <v>232.32</v>
      </c>
      <c r="G467" s="19"/>
    </row>
    <row r="468" spans="1:7">
      <c r="A468" s="12">
        <v>464</v>
      </c>
      <c r="B468" s="13" t="s">
        <v>26435</v>
      </c>
      <c r="C468" s="13" t="s">
        <v>35510</v>
      </c>
      <c r="D468" s="14">
        <v>53.9</v>
      </c>
      <c r="E468" s="12">
        <v>4.84</v>
      </c>
      <c r="F468" s="18">
        <v>260.88</v>
      </c>
      <c r="G468" s="19"/>
    </row>
    <row r="469" spans="1:7">
      <c r="A469" s="12">
        <v>465</v>
      </c>
      <c r="B469" s="13" t="s">
        <v>35537</v>
      </c>
      <c r="C469" s="13" t="s">
        <v>35510</v>
      </c>
      <c r="D469" s="14">
        <v>28.32</v>
      </c>
      <c r="E469" s="12">
        <v>4.84</v>
      </c>
      <c r="F469" s="18">
        <v>137.07</v>
      </c>
      <c r="G469" s="19"/>
    </row>
    <row r="470" spans="1:7">
      <c r="A470" s="12">
        <v>466</v>
      </c>
      <c r="B470" s="13" t="s">
        <v>35538</v>
      </c>
      <c r="C470" s="13" t="s">
        <v>35510</v>
      </c>
      <c r="D470" s="14">
        <v>8.83</v>
      </c>
      <c r="E470" s="12">
        <v>4.84</v>
      </c>
      <c r="F470" s="18">
        <v>42.74</v>
      </c>
      <c r="G470" s="19"/>
    </row>
    <row r="471" spans="1:7">
      <c r="A471" s="12">
        <v>467</v>
      </c>
      <c r="B471" s="13" t="s">
        <v>35305</v>
      </c>
      <c r="C471" s="13" t="s">
        <v>35510</v>
      </c>
      <c r="D471" s="14">
        <v>41</v>
      </c>
      <c r="E471" s="12">
        <v>4.84</v>
      </c>
      <c r="F471" s="18">
        <v>198.44</v>
      </c>
      <c r="G471" s="19"/>
    </row>
    <row r="472" spans="1:7">
      <c r="A472" s="12">
        <v>468</v>
      </c>
      <c r="B472" s="13" t="s">
        <v>35539</v>
      </c>
      <c r="C472" s="13" t="s">
        <v>35510</v>
      </c>
      <c r="D472" s="14">
        <v>40.5</v>
      </c>
      <c r="E472" s="12">
        <v>4.84</v>
      </c>
      <c r="F472" s="18">
        <v>196.02</v>
      </c>
      <c r="G472" s="19"/>
    </row>
    <row r="473" spans="1:7">
      <c r="A473" s="12">
        <v>469</v>
      </c>
      <c r="B473" s="13" t="s">
        <v>35540</v>
      </c>
      <c r="C473" s="13" t="s">
        <v>35510</v>
      </c>
      <c r="D473" s="14">
        <v>46.55</v>
      </c>
      <c r="E473" s="12">
        <v>4.84</v>
      </c>
      <c r="F473" s="18">
        <v>225.3</v>
      </c>
      <c r="G473" s="19"/>
    </row>
    <row r="474" spans="1:7">
      <c r="A474" s="12">
        <v>470</v>
      </c>
      <c r="B474" s="13" t="s">
        <v>1097</v>
      </c>
      <c r="C474" s="13" t="s">
        <v>35510</v>
      </c>
      <c r="D474" s="14">
        <v>171.22</v>
      </c>
      <c r="E474" s="12">
        <v>4.84</v>
      </c>
      <c r="F474" s="18">
        <v>828.7</v>
      </c>
      <c r="G474" s="19"/>
    </row>
    <row r="475" spans="1:7">
      <c r="A475" s="12">
        <v>471</v>
      </c>
      <c r="B475" s="13" t="s">
        <v>35486</v>
      </c>
      <c r="C475" s="13" t="s">
        <v>35510</v>
      </c>
      <c r="D475" s="14">
        <v>49.37</v>
      </c>
      <c r="E475" s="12">
        <v>4.84</v>
      </c>
      <c r="F475" s="18">
        <v>238.95</v>
      </c>
      <c r="G475" s="19"/>
    </row>
    <row r="476" spans="1:7">
      <c r="A476" s="12">
        <v>472</v>
      </c>
      <c r="B476" s="13" t="s">
        <v>5698</v>
      </c>
      <c r="C476" s="13" t="s">
        <v>35510</v>
      </c>
      <c r="D476" s="14">
        <v>10.29</v>
      </c>
      <c r="E476" s="12">
        <v>4.84</v>
      </c>
      <c r="F476" s="18">
        <v>49.8</v>
      </c>
      <c r="G476" s="19"/>
    </row>
    <row r="477" spans="1:7">
      <c r="A477" s="12">
        <v>473</v>
      </c>
      <c r="B477" s="13" t="s">
        <v>2191</v>
      </c>
      <c r="C477" s="13" t="s">
        <v>35510</v>
      </c>
      <c r="D477" s="14">
        <v>182.28</v>
      </c>
      <c r="E477" s="12">
        <v>4.84</v>
      </c>
      <c r="F477" s="18">
        <v>882.24</v>
      </c>
      <c r="G477" s="19"/>
    </row>
    <row r="478" spans="1:7">
      <c r="A478" s="12">
        <v>474</v>
      </c>
      <c r="B478" s="13" t="s">
        <v>35541</v>
      </c>
      <c r="C478" s="13" t="s">
        <v>35510</v>
      </c>
      <c r="D478" s="14">
        <v>56.22</v>
      </c>
      <c r="E478" s="12">
        <v>4.84</v>
      </c>
      <c r="F478" s="18">
        <v>272.1</v>
      </c>
      <c r="G478" s="19"/>
    </row>
    <row r="479" spans="1:7">
      <c r="A479" s="12">
        <v>475</v>
      </c>
      <c r="B479" s="13" t="s">
        <v>35542</v>
      </c>
      <c r="C479" s="13" t="s">
        <v>35510</v>
      </c>
      <c r="D479" s="14">
        <v>46.6</v>
      </c>
      <c r="E479" s="12">
        <v>4.84</v>
      </c>
      <c r="F479" s="18">
        <v>225.54</v>
      </c>
      <c r="G479" s="19"/>
    </row>
    <row r="480" spans="1:7">
      <c r="A480" s="12">
        <v>476</v>
      </c>
      <c r="B480" s="13" t="s">
        <v>35543</v>
      </c>
      <c r="C480" s="13" t="s">
        <v>35510</v>
      </c>
      <c r="D480" s="14">
        <v>46.72</v>
      </c>
      <c r="E480" s="12">
        <v>4.84</v>
      </c>
      <c r="F480" s="18">
        <v>226.12</v>
      </c>
      <c r="G480" s="19"/>
    </row>
    <row r="481" spans="1:7">
      <c r="A481" s="12">
        <v>477</v>
      </c>
      <c r="B481" s="13" t="s">
        <v>35544</v>
      </c>
      <c r="C481" s="13" t="s">
        <v>35510</v>
      </c>
      <c r="D481" s="14">
        <v>3.77</v>
      </c>
      <c r="E481" s="12">
        <v>4.84</v>
      </c>
      <c r="F481" s="18">
        <v>18.25</v>
      </c>
      <c r="G481" s="19"/>
    </row>
    <row r="482" spans="1:7">
      <c r="A482" s="12">
        <v>478</v>
      </c>
      <c r="B482" s="13" t="s">
        <v>35545</v>
      </c>
      <c r="C482" s="13" t="s">
        <v>35510</v>
      </c>
      <c r="D482" s="14">
        <v>46.81</v>
      </c>
      <c r="E482" s="12">
        <v>4.84</v>
      </c>
      <c r="F482" s="18">
        <v>226.56</v>
      </c>
      <c r="G482" s="19"/>
    </row>
    <row r="483" spans="1:7">
      <c r="A483" s="12">
        <v>479</v>
      </c>
      <c r="B483" s="13" t="s">
        <v>35546</v>
      </c>
      <c r="C483" s="13" t="s">
        <v>35510</v>
      </c>
      <c r="D483" s="14">
        <v>47.72</v>
      </c>
      <c r="E483" s="12">
        <v>4.84</v>
      </c>
      <c r="F483" s="18">
        <v>230.96</v>
      </c>
      <c r="G483" s="19"/>
    </row>
    <row r="484" spans="1:7">
      <c r="A484" s="12">
        <v>480</v>
      </c>
      <c r="B484" s="13" t="s">
        <v>35547</v>
      </c>
      <c r="C484" s="13" t="s">
        <v>35510</v>
      </c>
      <c r="D484" s="14">
        <v>80.87</v>
      </c>
      <c r="E484" s="12">
        <v>4.84</v>
      </c>
      <c r="F484" s="18">
        <v>391.41</v>
      </c>
      <c r="G484" s="19"/>
    </row>
    <row r="485" spans="1:7">
      <c r="A485" s="12">
        <v>481</v>
      </c>
      <c r="B485" s="13" t="s">
        <v>35548</v>
      </c>
      <c r="C485" s="13" t="s">
        <v>35510</v>
      </c>
      <c r="D485" s="14">
        <v>6</v>
      </c>
      <c r="E485" s="12">
        <v>4.84</v>
      </c>
      <c r="F485" s="18">
        <v>29.04</v>
      </c>
      <c r="G485" s="19"/>
    </row>
    <row r="486" spans="1:7">
      <c r="A486" s="12">
        <v>482</v>
      </c>
      <c r="B486" s="13" t="s">
        <v>35549</v>
      </c>
      <c r="C486" s="13" t="s">
        <v>35510</v>
      </c>
      <c r="D486" s="14">
        <v>67.59</v>
      </c>
      <c r="E486" s="12">
        <v>4.84</v>
      </c>
      <c r="F486" s="18">
        <v>327.14</v>
      </c>
      <c r="G486" s="19"/>
    </row>
    <row r="487" spans="1:7">
      <c r="A487" s="12">
        <v>483</v>
      </c>
      <c r="B487" s="13" t="s">
        <v>33531</v>
      </c>
      <c r="C487" s="13" t="s">
        <v>35510</v>
      </c>
      <c r="D487" s="14">
        <v>59.1</v>
      </c>
      <c r="E487" s="12">
        <v>4.84</v>
      </c>
      <c r="F487" s="18">
        <v>286.04</v>
      </c>
      <c r="G487" s="19"/>
    </row>
    <row r="488" spans="1:7">
      <c r="A488" s="12">
        <v>484</v>
      </c>
      <c r="B488" s="13" t="s">
        <v>35550</v>
      </c>
      <c r="C488" s="13" t="s">
        <v>35510</v>
      </c>
      <c r="D488" s="14">
        <v>9.67</v>
      </c>
      <c r="E488" s="12">
        <v>4.84</v>
      </c>
      <c r="F488" s="18">
        <v>46.8</v>
      </c>
      <c r="G488" s="19"/>
    </row>
    <row r="489" spans="1:7">
      <c r="A489" s="12">
        <v>485</v>
      </c>
      <c r="B489" s="13" t="s">
        <v>35551</v>
      </c>
      <c r="C489" s="13" t="s">
        <v>35510</v>
      </c>
      <c r="D489" s="14">
        <v>108.57</v>
      </c>
      <c r="E489" s="12">
        <v>4.84</v>
      </c>
      <c r="F489" s="18">
        <v>525.48</v>
      </c>
      <c r="G489" s="19"/>
    </row>
    <row r="490" spans="1:7">
      <c r="A490" s="12">
        <v>486</v>
      </c>
      <c r="B490" s="13" t="s">
        <v>15419</v>
      </c>
      <c r="C490" s="13" t="s">
        <v>35510</v>
      </c>
      <c r="D490" s="14">
        <v>5.47</v>
      </c>
      <c r="E490" s="12">
        <v>4.84</v>
      </c>
      <c r="F490" s="18">
        <v>26.47</v>
      </c>
      <c r="G490" s="19"/>
    </row>
    <row r="491" spans="1:7">
      <c r="A491" s="12">
        <v>487</v>
      </c>
      <c r="B491" s="13" t="s">
        <v>35552</v>
      </c>
      <c r="C491" s="13" t="s">
        <v>35510</v>
      </c>
      <c r="D491" s="14">
        <v>42.21</v>
      </c>
      <c r="E491" s="12">
        <v>4.84</v>
      </c>
      <c r="F491" s="18">
        <v>204.3</v>
      </c>
      <c r="G491" s="19"/>
    </row>
    <row r="492" spans="1:7">
      <c r="A492" s="12">
        <v>488</v>
      </c>
      <c r="B492" s="13" t="s">
        <v>35541</v>
      </c>
      <c r="C492" s="13" t="s">
        <v>35510</v>
      </c>
      <c r="D492" s="14">
        <v>5</v>
      </c>
      <c r="E492" s="12">
        <v>4.84</v>
      </c>
      <c r="F492" s="18">
        <v>24.2</v>
      </c>
      <c r="G492" s="19"/>
    </row>
    <row r="493" spans="1:7">
      <c r="A493" s="12">
        <v>489</v>
      </c>
      <c r="B493" s="13" t="s">
        <v>35553</v>
      </c>
      <c r="C493" s="13" t="s">
        <v>35510</v>
      </c>
      <c r="D493" s="14">
        <v>104.9</v>
      </c>
      <c r="E493" s="12">
        <v>4.84</v>
      </c>
      <c r="F493" s="18">
        <v>507.72</v>
      </c>
      <c r="G493" s="19"/>
    </row>
    <row r="494" spans="1:7">
      <c r="A494" s="12">
        <v>490</v>
      </c>
      <c r="B494" s="12" t="s">
        <v>35554</v>
      </c>
      <c r="C494" s="13" t="s">
        <v>35510</v>
      </c>
      <c r="D494" s="14">
        <v>21.46</v>
      </c>
      <c r="E494" s="12">
        <v>4.84</v>
      </c>
      <c r="F494" s="18">
        <v>103.87</v>
      </c>
      <c r="G494" s="19"/>
    </row>
    <row r="495" spans="1:7">
      <c r="A495" s="12">
        <v>491</v>
      </c>
      <c r="B495" s="13" t="s">
        <v>35555</v>
      </c>
      <c r="C495" s="13" t="s">
        <v>35510</v>
      </c>
      <c r="D495" s="14">
        <v>10</v>
      </c>
      <c r="E495" s="12">
        <v>4.84</v>
      </c>
      <c r="F495" s="18">
        <v>48.4</v>
      </c>
      <c r="G495" s="19"/>
    </row>
    <row r="496" spans="1:7">
      <c r="A496" s="12">
        <v>492</v>
      </c>
      <c r="B496" s="13" t="s">
        <v>35556</v>
      </c>
      <c r="C496" s="13" t="s">
        <v>35510</v>
      </c>
      <c r="D496" s="14">
        <v>38.87</v>
      </c>
      <c r="E496" s="12">
        <v>4.84</v>
      </c>
      <c r="F496" s="18">
        <v>188.13</v>
      </c>
      <c r="G496" s="19"/>
    </row>
    <row r="497" spans="1:7">
      <c r="A497" s="12">
        <v>493</v>
      </c>
      <c r="B497" s="13" t="s">
        <v>894</v>
      </c>
      <c r="C497" s="13" t="s">
        <v>35510</v>
      </c>
      <c r="D497" s="14">
        <v>19.16</v>
      </c>
      <c r="E497" s="12">
        <v>4.84</v>
      </c>
      <c r="F497" s="18">
        <v>92.73</v>
      </c>
      <c r="G497" s="19"/>
    </row>
    <row r="498" spans="1:7">
      <c r="A498" s="12">
        <v>494</v>
      </c>
      <c r="B498" s="13" t="s">
        <v>35557</v>
      </c>
      <c r="C498" s="13" t="s">
        <v>35510</v>
      </c>
      <c r="D498" s="14">
        <v>90</v>
      </c>
      <c r="E498" s="12">
        <v>4.84</v>
      </c>
      <c r="F498" s="18">
        <v>435.6</v>
      </c>
      <c r="G498" s="19"/>
    </row>
    <row r="499" spans="1:7">
      <c r="A499" s="12">
        <v>495</v>
      </c>
      <c r="B499" s="13" t="s">
        <v>35558</v>
      </c>
      <c r="C499" s="13" t="s">
        <v>35510</v>
      </c>
      <c r="D499" s="14">
        <v>986.3</v>
      </c>
      <c r="E499" s="12">
        <v>4.84</v>
      </c>
      <c r="F499" s="18">
        <v>4773.69</v>
      </c>
      <c r="G499" s="19"/>
    </row>
    <row r="500" spans="1:7">
      <c r="A500" s="12">
        <v>496</v>
      </c>
      <c r="B500" s="13" t="s">
        <v>35559</v>
      </c>
      <c r="C500" s="13" t="s">
        <v>35510</v>
      </c>
      <c r="D500" s="14">
        <v>11.65</v>
      </c>
      <c r="E500" s="12">
        <v>4.84</v>
      </c>
      <c r="F500" s="18">
        <v>56.39</v>
      </c>
      <c r="G500" s="19"/>
    </row>
    <row r="501" spans="1:7">
      <c r="A501" s="12">
        <v>497</v>
      </c>
      <c r="B501" s="13" t="s">
        <v>15924</v>
      </c>
      <c r="C501" s="13" t="s">
        <v>35510</v>
      </c>
      <c r="D501" s="14">
        <v>31.89</v>
      </c>
      <c r="E501" s="12">
        <v>4.84</v>
      </c>
      <c r="F501" s="18">
        <v>154.35</v>
      </c>
      <c r="G501" s="19"/>
    </row>
    <row r="502" spans="1:7">
      <c r="A502" s="12">
        <v>498</v>
      </c>
      <c r="B502" s="13" t="s">
        <v>35560</v>
      </c>
      <c r="C502" s="13" t="s">
        <v>35510</v>
      </c>
      <c r="D502" s="14">
        <v>7.85</v>
      </c>
      <c r="E502" s="12">
        <v>4.84</v>
      </c>
      <c r="F502" s="18">
        <v>37.99</v>
      </c>
      <c r="G502" s="19"/>
    </row>
    <row r="503" spans="1:7">
      <c r="A503" s="12">
        <v>499</v>
      </c>
      <c r="B503" s="13" t="s">
        <v>35561</v>
      </c>
      <c r="C503" s="13" t="s">
        <v>35510</v>
      </c>
      <c r="D503" s="14">
        <v>7.34</v>
      </c>
      <c r="E503" s="12">
        <v>4.84</v>
      </c>
      <c r="F503" s="18">
        <v>35.53</v>
      </c>
      <c r="G503" s="19"/>
    </row>
    <row r="504" spans="1:7">
      <c r="A504" s="12">
        <v>500</v>
      </c>
      <c r="B504" s="13" t="s">
        <v>16499</v>
      </c>
      <c r="C504" s="13" t="s">
        <v>35510</v>
      </c>
      <c r="D504" s="14">
        <v>151.03</v>
      </c>
      <c r="E504" s="12">
        <v>4.84</v>
      </c>
      <c r="F504" s="18">
        <v>730.99</v>
      </c>
      <c r="G504" s="19"/>
    </row>
    <row r="505" spans="1:7">
      <c r="A505" s="12">
        <v>501</v>
      </c>
      <c r="B505" s="13" t="s">
        <v>3556</v>
      </c>
      <c r="C505" s="13" t="s">
        <v>35510</v>
      </c>
      <c r="D505" s="14">
        <v>9.94</v>
      </c>
      <c r="E505" s="12">
        <v>4.84</v>
      </c>
      <c r="F505" s="18">
        <v>48.11</v>
      </c>
      <c r="G505" s="19"/>
    </row>
    <row r="506" spans="1:7">
      <c r="A506" s="12">
        <v>502</v>
      </c>
      <c r="B506" s="13" t="s">
        <v>35562</v>
      </c>
      <c r="C506" s="13" t="s">
        <v>35510</v>
      </c>
      <c r="D506" s="14">
        <v>9.41</v>
      </c>
      <c r="E506" s="12">
        <v>4.84</v>
      </c>
      <c r="F506" s="18">
        <v>45.54</v>
      </c>
      <c r="G506" s="19"/>
    </row>
    <row r="507" spans="1:7">
      <c r="A507" s="12">
        <v>503</v>
      </c>
      <c r="B507" s="13" t="s">
        <v>35563</v>
      </c>
      <c r="C507" s="13" t="s">
        <v>35510</v>
      </c>
      <c r="D507" s="14">
        <v>13.78</v>
      </c>
      <c r="E507" s="12">
        <v>4.84</v>
      </c>
      <c r="F507" s="18">
        <v>66.7</v>
      </c>
      <c r="G507" s="19"/>
    </row>
    <row r="508" spans="1:7">
      <c r="A508" s="12">
        <v>504</v>
      </c>
      <c r="B508" s="13" t="s">
        <v>575</v>
      </c>
      <c r="C508" s="13" t="s">
        <v>35510</v>
      </c>
      <c r="D508" s="14">
        <v>53.43</v>
      </c>
      <c r="E508" s="12">
        <v>4.84</v>
      </c>
      <c r="F508" s="18">
        <v>258.6</v>
      </c>
      <c r="G508" s="19"/>
    </row>
    <row r="509" spans="1:7">
      <c r="A509" s="12">
        <v>505</v>
      </c>
      <c r="B509" s="12" t="s">
        <v>35564</v>
      </c>
      <c r="C509" s="13" t="s">
        <v>35510</v>
      </c>
      <c r="D509" s="14">
        <v>43.58</v>
      </c>
      <c r="E509" s="12">
        <v>4.84</v>
      </c>
      <c r="F509" s="18">
        <v>210.93</v>
      </c>
      <c r="G509" s="19"/>
    </row>
    <row r="510" spans="1:7">
      <c r="A510" s="12">
        <v>506</v>
      </c>
      <c r="B510" s="12" t="s">
        <v>35565</v>
      </c>
      <c r="C510" s="13" t="s">
        <v>35510</v>
      </c>
      <c r="D510" s="14">
        <v>44.49</v>
      </c>
      <c r="E510" s="12">
        <v>4.84</v>
      </c>
      <c r="F510" s="18">
        <v>215.33</v>
      </c>
      <c r="G510" s="19"/>
    </row>
    <row r="511" spans="1:7">
      <c r="A511" s="12">
        <v>507</v>
      </c>
      <c r="B511" s="12" t="s">
        <v>35566</v>
      </c>
      <c r="C511" s="13" t="s">
        <v>35510</v>
      </c>
      <c r="D511" s="14">
        <v>47.92</v>
      </c>
      <c r="E511" s="12">
        <v>4.84</v>
      </c>
      <c r="F511" s="18">
        <v>231.93</v>
      </c>
      <c r="G511" s="19"/>
    </row>
    <row r="512" spans="1:7">
      <c r="A512" s="12">
        <v>508</v>
      </c>
      <c r="B512" s="13" t="s">
        <v>35522</v>
      </c>
      <c r="C512" s="13" t="s">
        <v>35510</v>
      </c>
      <c r="D512" s="14">
        <v>17.7</v>
      </c>
      <c r="E512" s="12">
        <v>4.84</v>
      </c>
      <c r="F512" s="18">
        <v>85.67</v>
      </c>
      <c r="G512" s="19"/>
    </row>
    <row r="513" spans="1:7">
      <c r="A513" s="12">
        <v>509</v>
      </c>
      <c r="B513" s="13" t="s">
        <v>5237</v>
      </c>
      <c r="C513" s="13" t="s">
        <v>35510</v>
      </c>
      <c r="D513" s="14">
        <v>49.66</v>
      </c>
      <c r="E513" s="12">
        <v>4.84</v>
      </c>
      <c r="F513" s="18">
        <v>240.35</v>
      </c>
      <c r="G513" s="19"/>
    </row>
    <row r="514" spans="1:7">
      <c r="A514" s="12">
        <v>510</v>
      </c>
      <c r="B514" s="13" t="s">
        <v>15766</v>
      </c>
      <c r="C514" s="13" t="s">
        <v>35510</v>
      </c>
      <c r="D514" s="14">
        <v>61.8</v>
      </c>
      <c r="E514" s="12">
        <v>4.84</v>
      </c>
      <c r="F514" s="18">
        <v>299.11</v>
      </c>
      <c r="G514" s="19"/>
    </row>
    <row r="515" spans="1:7">
      <c r="A515" s="12">
        <v>511</v>
      </c>
      <c r="B515" s="13" t="s">
        <v>35520</v>
      </c>
      <c r="C515" s="13" t="s">
        <v>35510</v>
      </c>
      <c r="D515" s="14">
        <v>55.02</v>
      </c>
      <c r="E515" s="12">
        <v>4.84</v>
      </c>
      <c r="F515" s="18">
        <v>266.3</v>
      </c>
      <c r="G515" s="19"/>
    </row>
    <row r="516" spans="1:7">
      <c r="A516" s="12">
        <v>512</v>
      </c>
      <c r="B516" s="13" t="s">
        <v>35520</v>
      </c>
      <c r="C516" s="13" t="s">
        <v>35510</v>
      </c>
      <c r="D516" s="14">
        <v>6.7</v>
      </c>
      <c r="E516" s="12">
        <v>4.84</v>
      </c>
      <c r="F516" s="18">
        <v>32.43</v>
      </c>
      <c r="G516" s="19"/>
    </row>
    <row r="517" spans="1:7">
      <c r="A517" s="12">
        <v>513</v>
      </c>
      <c r="B517" s="13" t="s">
        <v>35530</v>
      </c>
      <c r="C517" s="13" t="s">
        <v>35510</v>
      </c>
      <c r="D517" s="14">
        <v>44.87</v>
      </c>
      <c r="E517" s="12">
        <v>4.84</v>
      </c>
      <c r="F517" s="18">
        <v>217.17</v>
      </c>
      <c r="G517" s="19"/>
    </row>
    <row r="518" spans="1:7">
      <c r="A518" s="12">
        <v>514</v>
      </c>
      <c r="B518" s="13" t="s">
        <v>35526</v>
      </c>
      <c r="C518" s="13" t="s">
        <v>35510</v>
      </c>
      <c r="D518" s="14">
        <v>44</v>
      </c>
      <c r="E518" s="12">
        <v>4.84</v>
      </c>
      <c r="F518" s="18">
        <v>212.96</v>
      </c>
      <c r="G518" s="19"/>
    </row>
    <row r="519" spans="1:7">
      <c r="A519" s="12">
        <v>515</v>
      </c>
      <c r="B519" s="13" t="s">
        <v>35521</v>
      </c>
      <c r="C519" s="13" t="s">
        <v>35510</v>
      </c>
      <c r="D519" s="14">
        <v>44.26</v>
      </c>
      <c r="E519" s="12">
        <v>4.84</v>
      </c>
      <c r="F519" s="18">
        <v>214.22</v>
      </c>
      <c r="G519" s="19"/>
    </row>
    <row r="520" spans="1:7">
      <c r="A520" s="12">
        <v>516</v>
      </c>
      <c r="B520" s="13" t="s">
        <v>35523</v>
      </c>
      <c r="C520" s="13" t="s">
        <v>35510</v>
      </c>
      <c r="D520" s="14">
        <v>41</v>
      </c>
      <c r="E520" s="12">
        <v>4.84</v>
      </c>
      <c r="F520" s="18">
        <v>198.44</v>
      </c>
      <c r="G520" s="19"/>
    </row>
    <row r="521" spans="1:7">
      <c r="A521" s="12">
        <v>517</v>
      </c>
      <c r="B521" s="13" t="s">
        <v>35518</v>
      </c>
      <c r="C521" s="13" t="s">
        <v>35510</v>
      </c>
      <c r="D521" s="14">
        <v>9.04</v>
      </c>
      <c r="E521" s="12">
        <v>4.84</v>
      </c>
      <c r="F521" s="18">
        <v>43.75</v>
      </c>
      <c r="G521" s="19"/>
    </row>
    <row r="522" spans="1:7">
      <c r="A522" s="12">
        <v>518</v>
      </c>
      <c r="B522" s="13" t="s">
        <v>35518</v>
      </c>
      <c r="C522" s="13" t="s">
        <v>35510</v>
      </c>
      <c r="D522" s="14">
        <v>40.3</v>
      </c>
      <c r="E522" s="12">
        <v>4.84</v>
      </c>
      <c r="F522" s="18">
        <v>195.05</v>
      </c>
      <c r="G522" s="19"/>
    </row>
    <row r="523" spans="1:7">
      <c r="A523" s="12">
        <v>519</v>
      </c>
      <c r="B523" s="13" t="s">
        <v>35532</v>
      </c>
      <c r="C523" s="13" t="s">
        <v>35510</v>
      </c>
      <c r="D523" s="14">
        <v>50.71</v>
      </c>
      <c r="E523" s="12">
        <v>4.84</v>
      </c>
      <c r="F523" s="18">
        <v>245.44</v>
      </c>
      <c r="G523" s="19"/>
    </row>
    <row r="524" spans="1:7">
      <c r="A524" s="12">
        <v>520</v>
      </c>
      <c r="B524" s="13" t="s">
        <v>5698</v>
      </c>
      <c r="C524" s="13" t="s">
        <v>35510</v>
      </c>
      <c r="D524" s="14">
        <v>77.53</v>
      </c>
      <c r="E524" s="12">
        <v>4.84</v>
      </c>
      <c r="F524" s="18">
        <v>375.25</v>
      </c>
      <c r="G524" s="19"/>
    </row>
    <row r="525" spans="1:7">
      <c r="A525" s="12">
        <v>521</v>
      </c>
      <c r="B525" s="13" t="s">
        <v>35519</v>
      </c>
      <c r="C525" s="13" t="s">
        <v>35510</v>
      </c>
      <c r="D525" s="14">
        <v>146.92</v>
      </c>
      <c r="E525" s="12">
        <v>4.84</v>
      </c>
      <c r="F525" s="18">
        <v>711.09</v>
      </c>
      <c r="G525" s="19"/>
    </row>
    <row r="526" spans="1:7">
      <c r="A526" s="12">
        <v>522</v>
      </c>
      <c r="B526" s="13" t="s">
        <v>35563</v>
      </c>
      <c r="C526" s="13" t="s">
        <v>35510</v>
      </c>
      <c r="D526" s="14">
        <v>49.96</v>
      </c>
      <c r="E526" s="12">
        <v>4.84</v>
      </c>
      <c r="F526" s="18">
        <v>241.81</v>
      </c>
      <c r="G526" s="19"/>
    </row>
    <row r="527" spans="1:7">
      <c r="A527" s="12">
        <v>523</v>
      </c>
      <c r="B527" s="12" t="s">
        <v>35554</v>
      </c>
      <c r="C527" s="13" t="s">
        <v>35510</v>
      </c>
      <c r="D527" s="14">
        <v>45.76</v>
      </c>
      <c r="E527" s="12">
        <v>4.84</v>
      </c>
      <c r="F527" s="18">
        <v>221.48</v>
      </c>
      <c r="G527" s="19"/>
    </row>
    <row r="528" spans="1:7">
      <c r="A528" s="12">
        <v>524</v>
      </c>
      <c r="B528" s="13" t="s">
        <v>35567</v>
      </c>
      <c r="C528" s="13" t="s">
        <v>35510</v>
      </c>
      <c r="D528" s="14">
        <v>43</v>
      </c>
      <c r="E528" s="12">
        <v>4.84</v>
      </c>
      <c r="F528" s="18">
        <v>208.12</v>
      </c>
      <c r="G528" s="19"/>
    </row>
    <row r="529" spans="1:7">
      <c r="A529" s="12">
        <v>525</v>
      </c>
      <c r="B529" s="13" t="s">
        <v>26435</v>
      </c>
      <c r="C529" s="13" t="s">
        <v>35510</v>
      </c>
      <c r="D529" s="14">
        <v>23.3</v>
      </c>
      <c r="E529" s="12">
        <v>4.84</v>
      </c>
      <c r="F529" s="18">
        <v>112.77</v>
      </c>
      <c r="G529" s="19"/>
    </row>
    <row r="530" spans="1:7">
      <c r="A530" s="12">
        <v>526</v>
      </c>
      <c r="B530" s="12" t="s">
        <v>7127</v>
      </c>
      <c r="C530" s="24" t="s">
        <v>35568</v>
      </c>
      <c r="D530" s="14">
        <v>105.4</v>
      </c>
      <c r="E530" s="12">
        <v>4.84</v>
      </c>
      <c r="F530" s="18">
        <v>510.14</v>
      </c>
      <c r="G530" s="19"/>
    </row>
    <row r="531" spans="1:7">
      <c r="A531" s="12">
        <v>527</v>
      </c>
      <c r="B531" s="12" t="s">
        <v>35569</v>
      </c>
      <c r="C531" s="24" t="s">
        <v>35568</v>
      </c>
      <c r="D531" s="14">
        <v>68.9</v>
      </c>
      <c r="E531" s="12">
        <v>4.84</v>
      </c>
      <c r="F531" s="18">
        <v>333.48</v>
      </c>
      <c r="G531" s="19"/>
    </row>
    <row r="532" spans="1:7">
      <c r="A532" s="12">
        <v>528</v>
      </c>
      <c r="B532" s="12" t="s">
        <v>35570</v>
      </c>
      <c r="C532" s="24" t="s">
        <v>35568</v>
      </c>
      <c r="D532" s="14">
        <v>158.7</v>
      </c>
      <c r="E532" s="12">
        <v>4.84</v>
      </c>
      <c r="F532" s="18">
        <v>768.11</v>
      </c>
      <c r="G532" s="19"/>
    </row>
    <row r="533" spans="1:7">
      <c r="A533" s="12">
        <v>529</v>
      </c>
      <c r="B533" s="12" t="s">
        <v>35571</v>
      </c>
      <c r="C533" s="24" t="s">
        <v>35568</v>
      </c>
      <c r="D533" s="14">
        <v>93.5</v>
      </c>
      <c r="E533" s="12">
        <v>4.84</v>
      </c>
      <c r="F533" s="18">
        <v>452.54</v>
      </c>
      <c r="G533" s="19"/>
    </row>
    <row r="534" spans="1:7">
      <c r="A534" s="12">
        <v>530</v>
      </c>
      <c r="B534" s="12" t="s">
        <v>35572</v>
      </c>
      <c r="C534" s="24" t="s">
        <v>35568</v>
      </c>
      <c r="D534" s="14">
        <v>216.8</v>
      </c>
      <c r="E534" s="12">
        <v>4.84</v>
      </c>
      <c r="F534" s="18">
        <v>1049.31</v>
      </c>
      <c r="G534" s="19"/>
    </row>
    <row r="535" spans="1:7">
      <c r="A535" s="12">
        <v>531</v>
      </c>
      <c r="B535" s="12" t="s">
        <v>20779</v>
      </c>
      <c r="C535" s="24" t="s">
        <v>35568</v>
      </c>
      <c r="D535" s="14">
        <v>113.9</v>
      </c>
      <c r="E535" s="12">
        <v>4.84</v>
      </c>
      <c r="F535" s="18">
        <v>551.28</v>
      </c>
      <c r="G535" s="19"/>
    </row>
    <row r="536" spans="1:7">
      <c r="A536" s="12">
        <v>532</v>
      </c>
      <c r="B536" s="12" t="s">
        <v>35573</v>
      </c>
      <c r="C536" s="24" t="s">
        <v>35568</v>
      </c>
      <c r="D536" s="14">
        <v>4.6</v>
      </c>
      <c r="E536" s="12">
        <v>4.84</v>
      </c>
      <c r="F536" s="18">
        <v>22.26</v>
      </c>
      <c r="G536" s="19"/>
    </row>
    <row r="537" spans="1:7">
      <c r="A537" s="12">
        <v>533</v>
      </c>
      <c r="B537" s="12" t="s">
        <v>3340</v>
      </c>
      <c r="C537" s="24" t="s">
        <v>35568</v>
      </c>
      <c r="D537" s="14">
        <v>81.8</v>
      </c>
      <c r="E537" s="12">
        <v>4.84</v>
      </c>
      <c r="F537" s="18">
        <v>395.91</v>
      </c>
      <c r="G537" s="19"/>
    </row>
    <row r="538" spans="1:7">
      <c r="A538" s="12">
        <v>534</v>
      </c>
      <c r="B538" s="12" t="s">
        <v>3811</v>
      </c>
      <c r="C538" s="24" t="s">
        <v>35568</v>
      </c>
      <c r="D538" s="14">
        <v>78.5</v>
      </c>
      <c r="E538" s="12">
        <v>4.84</v>
      </c>
      <c r="F538" s="18">
        <v>379.94</v>
      </c>
      <c r="G538" s="19"/>
    </row>
    <row r="539" spans="1:7">
      <c r="A539" s="12">
        <v>535</v>
      </c>
      <c r="B539" s="12" t="s">
        <v>5064</v>
      </c>
      <c r="C539" s="24" t="s">
        <v>35568</v>
      </c>
      <c r="D539" s="14">
        <v>65.1</v>
      </c>
      <c r="E539" s="12">
        <v>4.84</v>
      </c>
      <c r="F539" s="18">
        <v>315.08</v>
      </c>
      <c r="G539" s="19"/>
    </row>
    <row r="540" spans="1:7">
      <c r="A540" s="12">
        <v>536</v>
      </c>
      <c r="B540" s="12" t="s">
        <v>35273</v>
      </c>
      <c r="C540" s="24" t="s">
        <v>35568</v>
      </c>
      <c r="D540" s="14">
        <v>25.73</v>
      </c>
      <c r="E540" s="12">
        <v>4.84</v>
      </c>
      <c r="F540" s="18">
        <v>124.53</v>
      </c>
      <c r="G540" s="19"/>
    </row>
    <row r="541" spans="1:7">
      <c r="A541" s="12">
        <v>537</v>
      </c>
      <c r="B541" s="12" t="s">
        <v>35574</v>
      </c>
      <c r="C541" s="24" t="s">
        <v>35568</v>
      </c>
      <c r="D541" s="14">
        <v>127.3</v>
      </c>
      <c r="E541" s="12">
        <v>4.84</v>
      </c>
      <c r="F541" s="18">
        <v>616.13</v>
      </c>
      <c r="G541" s="19"/>
    </row>
    <row r="542" spans="1:7">
      <c r="A542" s="12">
        <v>538</v>
      </c>
      <c r="B542" s="12" t="s">
        <v>35575</v>
      </c>
      <c r="C542" s="24" t="s">
        <v>35568</v>
      </c>
      <c r="D542" s="14">
        <v>134.8</v>
      </c>
      <c r="E542" s="12">
        <v>4.84</v>
      </c>
      <c r="F542" s="18">
        <v>652.43</v>
      </c>
      <c r="G542" s="19"/>
    </row>
    <row r="543" spans="1:7">
      <c r="A543" s="12">
        <v>539</v>
      </c>
      <c r="B543" s="12" t="s">
        <v>35576</v>
      </c>
      <c r="C543" s="24" t="s">
        <v>35568</v>
      </c>
      <c r="D543" s="14">
        <v>60.9</v>
      </c>
      <c r="E543" s="12">
        <v>4.84</v>
      </c>
      <c r="F543" s="18">
        <v>294.76</v>
      </c>
      <c r="G543" s="19"/>
    </row>
    <row r="544" spans="1:7">
      <c r="A544" s="12">
        <v>540</v>
      </c>
      <c r="B544" s="12" t="s">
        <v>2787</v>
      </c>
      <c r="C544" s="24" t="s">
        <v>35568</v>
      </c>
      <c r="D544" s="14">
        <v>371.7</v>
      </c>
      <c r="E544" s="12">
        <v>4.84</v>
      </c>
      <c r="F544" s="18">
        <v>1799.03</v>
      </c>
      <c r="G544" s="19"/>
    </row>
    <row r="545" spans="1:7">
      <c r="A545" s="12">
        <v>541</v>
      </c>
      <c r="B545" s="12" t="s">
        <v>19548</v>
      </c>
      <c r="C545" s="24" t="s">
        <v>35568</v>
      </c>
      <c r="D545" s="14">
        <v>265.6</v>
      </c>
      <c r="E545" s="12">
        <v>4.84</v>
      </c>
      <c r="F545" s="18">
        <v>1285.5</v>
      </c>
      <c r="G545" s="19"/>
    </row>
    <row r="546" spans="1:7">
      <c r="A546" s="12">
        <v>542</v>
      </c>
      <c r="B546" s="12" t="s">
        <v>35321</v>
      </c>
      <c r="C546" s="24" t="s">
        <v>35568</v>
      </c>
      <c r="D546" s="14">
        <v>159.4</v>
      </c>
      <c r="E546" s="12">
        <v>4.84</v>
      </c>
      <c r="F546" s="18">
        <v>771.5</v>
      </c>
      <c r="G546" s="19"/>
    </row>
    <row r="547" spans="1:7">
      <c r="A547" s="12">
        <v>543</v>
      </c>
      <c r="B547" s="12" t="s">
        <v>35577</v>
      </c>
      <c r="C547" s="24" t="s">
        <v>35568</v>
      </c>
      <c r="D547" s="14">
        <v>109.9</v>
      </c>
      <c r="E547" s="12">
        <v>4.84</v>
      </c>
      <c r="F547" s="18">
        <v>531.92</v>
      </c>
      <c r="G547" s="19"/>
    </row>
    <row r="548" spans="1:7">
      <c r="A548" s="12">
        <v>544</v>
      </c>
      <c r="B548" s="12" t="s">
        <v>29570</v>
      </c>
      <c r="C548" s="24" t="s">
        <v>35568</v>
      </c>
      <c r="D548" s="14">
        <v>176.38</v>
      </c>
      <c r="E548" s="12">
        <v>4.84</v>
      </c>
      <c r="F548" s="18">
        <v>853.68</v>
      </c>
      <c r="G548" s="19"/>
    </row>
    <row r="549" spans="1:7">
      <c r="A549" s="12">
        <v>545</v>
      </c>
      <c r="B549" s="12" t="s">
        <v>35578</v>
      </c>
      <c r="C549" s="24" t="s">
        <v>35568</v>
      </c>
      <c r="D549" s="14">
        <v>8.9</v>
      </c>
      <c r="E549" s="12">
        <v>4.84</v>
      </c>
      <c r="F549" s="18">
        <v>43.08</v>
      </c>
      <c r="G549" s="19"/>
    </row>
    <row r="550" spans="1:7">
      <c r="A550" s="12">
        <v>546</v>
      </c>
      <c r="B550" s="12" t="s">
        <v>35579</v>
      </c>
      <c r="C550" s="24" t="s">
        <v>35568</v>
      </c>
      <c r="D550" s="14">
        <v>58.3</v>
      </c>
      <c r="E550" s="12">
        <v>4.84</v>
      </c>
      <c r="F550" s="18">
        <v>282.17</v>
      </c>
      <c r="G550" s="19"/>
    </row>
    <row r="551" spans="1:7">
      <c r="A551" s="12">
        <v>547</v>
      </c>
      <c r="B551" s="12" t="s">
        <v>35580</v>
      </c>
      <c r="C551" s="24" t="s">
        <v>35568</v>
      </c>
      <c r="D551" s="14">
        <v>36.9</v>
      </c>
      <c r="E551" s="12">
        <v>4.84</v>
      </c>
      <c r="F551" s="18">
        <v>178.6</v>
      </c>
      <c r="G551" s="19"/>
    </row>
    <row r="552" spans="1:7">
      <c r="A552" s="12">
        <v>548</v>
      </c>
      <c r="B552" s="12" t="s">
        <v>35581</v>
      </c>
      <c r="C552" s="24" t="s">
        <v>35568</v>
      </c>
      <c r="D552" s="14">
        <v>30</v>
      </c>
      <c r="E552" s="12">
        <v>4.84</v>
      </c>
      <c r="F552" s="18">
        <v>145.2</v>
      </c>
      <c r="G552" s="19"/>
    </row>
    <row r="553" spans="1:7">
      <c r="A553" s="12">
        <v>549</v>
      </c>
      <c r="B553" s="12" t="s">
        <v>35582</v>
      </c>
      <c r="C553" s="24" t="s">
        <v>35568</v>
      </c>
      <c r="D553" s="14">
        <v>67.43</v>
      </c>
      <c r="E553" s="12">
        <v>4.84</v>
      </c>
      <c r="F553" s="18">
        <v>326.36</v>
      </c>
      <c r="G553" s="19"/>
    </row>
    <row r="554" spans="1:7">
      <c r="A554" s="12">
        <v>550</v>
      </c>
      <c r="B554" s="12" t="s">
        <v>35583</v>
      </c>
      <c r="C554" s="24" t="s">
        <v>35568</v>
      </c>
      <c r="D554" s="14">
        <v>118.2</v>
      </c>
      <c r="E554" s="12">
        <v>4.84</v>
      </c>
      <c r="F554" s="18">
        <v>572.09</v>
      </c>
      <c r="G554" s="19"/>
    </row>
    <row r="555" spans="1:7">
      <c r="A555" s="12">
        <v>551</v>
      </c>
      <c r="B555" s="12" t="s">
        <v>35584</v>
      </c>
      <c r="C555" s="24" t="s">
        <v>35568</v>
      </c>
      <c r="D555" s="14">
        <v>88</v>
      </c>
      <c r="E555" s="12">
        <v>4.84</v>
      </c>
      <c r="F555" s="18">
        <v>425.92</v>
      </c>
      <c r="G555" s="19"/>
    </row>
    <row r="556" spans="1:7">
      <c r="A556" s="12">
        <v>552</v>
      </c>
      <c r="B556" s="12" t="s">
        <v>35585</v>
      </c>
      <c r="C556" s="24" t="s">
        <v>35568</v>
      </c>
      <c r="D556" s="14">
        <v>25.7</v>
      </c>
      <c r="E556" s="12">
        <v>4.84</v>
      </c>
      <c r="F556" s="18">
        <v>124.39</v>
      </c>
      <c r="G556" s="19"/>
    </row>
    <row r="557" spans="1:7">
      <c r="A557" s="12">
        <v>553</v>
      </c>
      <c r="B557" s="12" t="s">
        <v>7860</v>
      </c>
      <c r="C557" s="24" t="s">
        <v>35568</v>
      </c>
      <c r="D557" s="14">
        <v>51.67</v>
      </c>
      <c r="E557" s="12">
        <v>4.84</v>
      </c>
      <c r="F557" s="18">
        <v>250.08</v>
      </c>
      <c r="G557" s="19"/>
    </row>
    <row r="558" spans="1:7">
      <c r="A558" s="12">
        <v>554</v>
      </c>
      <c r="B558" s="12" t="s">
        <v>35586</v>
      </c>
      <c r="C558" s="24" t="s">
        <v>35568</v>
      </c>
      <c r="D558" s="14">
        <v>53.23</v>
      </c>
      <c r="E558" s="12">
        <v>4.84</v>
      </c>
      <c r="F558" s="18">
        <v>257.63</v>
      </c>
      <c r="G558" s="19"/>
    </row>
    <row r="559" spans="1:7">
      <c r="A559" s="12">
        <v>555</v>
      </c>
      <c r="B559" s="12" t="s">
        <v>837</v>
      </c>
      <c r="C559" s="24" t="s">
        <v>35568</v>
      </c>
      <c r="D559" s="14">
        <v>90</v>
      </c>
      <c r="E559" s="12">
        <v>4.84</v>
      </c>
      <c r="F559" s="18">
        <v>435.6</v>
      </c>
      <c r="G559" s="19"/>
    </row>
    <row r="560" spans="1:7">
      <c r="A560" s="12">
        <v>556</v>
      </c>
      <c r="B560" s="12" t="s">
        <v>35587</v>
      </c>
      <c r="C560" s="24" t="s">
        <v>35568</v>
      </c>
      <c r="D560" s="14">
        <v>708.3</v>
      </c>
      <c r="E560" s="12">
        <v>4.84</v>
      </c>
      <c r="F560" s="18">
        <v>3428.17</v>
      </c>
      <c r="G560" s="19"/>
    </row>
    <row r="561" spans="1:7">
      <c r="A561" s="12">
        <v>557</v>
      </c>
      <c r="B561" s="12" t="s">
        <v>35588</v>
      </c>
      <c r="C561" s="24" t="s">
        <v>35568</v>
      </c>
      <c r="D561" s="14">
        <v>54.2</v>
      </c>
      <c r="E561" s="12">
        <v>4.84</v>
      </c>
      <c r="F561" s="18">
        <v>262.33</v>
      </c>
      <c r="G561" s="19"/>
    </row>
    <row r="562" spans="1:7">
      <c r="A562" s="12">
        <v>558</v>
      </c>
      <c r="B562" s="12" t="s">
        <v>35589</v>
      </c>
      <c r="C562" s="24" t="s">
        <v>35568</v>
      </c>
      <c r="D562" s="14">
        <v>9.62</v>
      </c>
      <c r="E562" s="12">
        <v>4.84</v>
      </c>
      <c r="F562" s="18">
        <v>46.56</v>
      </c>
      <c r="G562" s="19"/>
    </row>
    <row r="563" spans="1:7">
      <c r="A563" s="12">
        <v>559</v>
      </c>
      <c r="B563" s="12" t="s">
        <v>35590</v>
      </c>
      <c r="C563" s="24" t="s">
        <v>35568</v>
      </c>
      <c r="D563" s="14">
        <v>46.88</v>
      </c>
      <c r="E563" s="12">
        <v>4.84</v>
      </c>
      <c r="F563" s="18">
        <v>226.9</v>
      </c>
      <c r="G563" s="19"/>
    </row>
    <row r="564" spans="1:7">
      <c r="A564" s="12">
        <v>560</v>
      </c>
      <c r="B564" s="12" t="s">
        <v>35433</v>
      </c>
      <c r="C564" s="24" t="s">
        <v>35568</v>
      </c>
      <c r="D564" s="14">
        <v>30.7</v>
      </c>
      <c r="E564" s="12">
        <v>4.84</v>
      </c>
      <c r="F564" s="18">
        <v>148.59</v>
      </c>
      <c r="G564" s="19"/>
    </row>
    <row r="565" spans="1:7">
      <c r="A565" s="12">
        <v>561</v>
      </c>
      <c r="B565" s="12" t="s">
        <v>35591</v>
      </c>
      <c r="C565" s="24" t="s">
        <v>35568</v>
      </c>
      <c r="D565" s="14">
        <v>9.4</v>
      </c>
      <c r="E565" s="12">
        <v>4.84</v>
      </c>
      <c r="F565" s="18">
        <v>45.5</v>
      </c>
      <c r="G565" s="19"/>
    </row>
    <row r="566" spans="1:7">
      <c r="A566" s="12">
        <v>562</v>
      </c>
      <c r="B566" s="12" t="s">
        <v>35592</v>
      </c>
      <c r="C566" s="24" t="s">
        <v>35568</v>
      </c>
      <c r="D566" s="14">
        <v>80</v>
      </c>
      <c r="E566" s="12">
        <v>4.84</v>
      </c>
      <c r="F566" s="18">
        <v>387.2</v>
      </c>
      <c r="G566" s="19"/>
    </row>
    <row r="567" spans="1:7">
      <c r="A567" s="12">
        <v>563</v>
      </c>
      <c r="B567" s="12" t="s">
        <v>35593</v>
      </c>
      <c r="C567" s="24" t="s">
        <v>35568</v>
      </c>
      <c r="D567" s="14">
        <v>42.6</v>
      </c>
      <c r="E567" s="12">
        <v>4.84</v>
      </c>
      <c r="F567" s="18">
        <v>206.18</v>
      </c>
      <c r="G567" s="19"/>
    </row>
    <row r="568" spans="1:7">
      <c r="A568" s="12">
        <v>564</v>
      </c>
      <c r="B568" s="12" t="s">
        <v>1709</v>
      </c>
      <c r="C568" s="24" t="s">
        <v>35568</v>
      </c>
      <c r="D568" s="14">
        <v>30</v>
      </c>
      <c r="E568" s="12">
        <v>4.84</v>
      </c>
      <c r="F568" s="18">
        <v>145.2</v>
      </c>
      <c r="G568" s="19"/>
    </row>
    <row r="569" spans="1:7">
      <c r="A569" s="12">
        <v>565</v>
      </c>
      <c r="B569" s="12" t="s">
        <v>35594</v>
      </c>
      <c r="C569" s="24" t="s">
        <v>35568</v>
      </c>
      <c r="D569" s="14">
        <v>27.62</v>
      </c>
      <c r="E569" s="12">
        <v>4.84</v>
      </c>
      <c r="F569" s="18">
        <v>133.68</v>
      </c>
      <c r="G569" s="19"/>
    </row>
    <row r="570" spans="1:7">
      <c r="A570" s="12">
        <v>566</v>
      </c>
      <c r="B570" s="12" t="s">
        <v>35595</v>
      </c>
      <c r="C570" s="24" t="s">
        <v>35568</v>
      </c>
      <c r="D570" s="14">
        <v>33</v>
      </c>
      <c r="E570" s="12">
        <v>4.84</v>
      </c>
      <c r="F570" s="18">
        <v>159.72</v>
      </c>
      <c r="G570" s="19"/>
    </row>
    <row r="571" spans="1:7">
      <c r="A571" s="12">
        <v>567</v>
      </c>
      <c r="B571" s="12" t="s">
        <v>15881</v>
      </c>
      <c r="C571" s="24" t="s">
        <v>35568</v>
      </c>
      <c r="D571" s="14">
        <v>51.1</v>
      </c>
      <c r="E571" s="12">
        <v>4.84</v>
      </c>
      <c r="F571" s="18">
        <v>247.32</v>
      </c>
      <c r="G571" s="19"/>
    </row>
    <row r="572" spans="1:7">
      <c r="A572" s="12">
        <v>568</v>
      </c>
      <c r="B572" s="12" t="s">
        <v>35596</v>
      </c>
      <c r="C572" s="24" t="s">
        <v>35568</v>
      </c>
      <c r="D572" s="14">
        <v>16.7</v>
      </c>
      <c r="E572" s="12">
        <v>4.84</v>
      </c>
      <c r="F572" s="18">
        <v>80.83</v>
      </c>
      <c r="G572" s="19"/>
    </row>
    <row r="573" spans="1:7">
      <c r="A573" s="12">
        <v>569</v>
      </c>
      <c r="B573" s="12" t="s">
        <v>35597</v>
      </c>
      <c r="C573" s="24" t="s">
        <v>35568</v>
      </c>
      <c r="D573" s="14">
        <v>4.87</v>
      </c>
      <c r="E573" s="12">
        <v>4.84</v>
      </c>
      <c r="F573" s="18">
        <v>23.57</v>
      </c>
      <c r="G573" s="19"/>
    </row>
    <row r="574" spans="1:7">
      <c r="A574" s="12">
        <v>570</v>
      </c>
      <c r="B574" s="12" t="s">
        <v>35598</v>
      </c>
      <c r="C574" s="24" t="s">
        <v>35568</v>
      </c>
      <c r="D574" s="14">
        <v>5.7</v>
      </c>
      <c r="E574" s="12">
        <v>4.84</v>
      </c>
      <c r="F574" s="18">
        <v>27.59</v>
      </c>
      <c r="G574" s="19"/>
    </row>
    <row r="575" spans="1:7">
      <c r="A575" s="12">
        <v>571</v>
      </c>
      <c r="B575" s="12" t="s">
        <v>30002</v>
      </c>
      <c r="C575" s="24" t="s">
        <v>35568</v>
      </c>
      <c r="D575" s="14">
        <v>197.25</v>
      </c>
      <c r="E575" s="12">
        <v>4.84</v>
      </c>
      <c r="F575" s="18">
        <v>954.69</v>
      </c>
      <c r="G575" s="19"/>
    </row>
    <row r="576" spans="1:7">
      <c r="A576" s="12">
        <v>572</v>
      </c>
      <c r="B576" s="12" t="s">
        <v>35599</v>
      </c>
      <c r="C576" s="24" t="s">
        <v>35568</v>
      </c>
      <c r="D576" s="14">
        <v>316.43</v>
      </c>
      <c r="E576" s="12">
        <v>4.84</v>
      </c>
      <c r="F576" s="18">
        <v>1531.52</v>
      </c>
      <c r="G576" s="19"/>
    </row>
    <row r="577" spans="1:7">
      <c r="A577" s="12">
        <v>573</v>
      </c>
      <c r="B577" s="12" t="s">
        <v>35600</v>
      </c>
      <c r="C577" s="24" t="s">
        <v>35568</v>
      </c>
      <c r="D577" s="14">
        <v>147.82</v>
      </c>
      <c r="E577" s="12">
        <v>4.84</v>
      </c>
      <c r="F577" s="18">
        <v>715.45</v>
      </c>
      <c r="G577" s="19"/>
    </row>
    <row r="578" spans="1:7">
      <c r="A578" s="12">
        <v>574</v>
      </c>
      <c r="B578" s="12" t="s">
        <v>10968</v>
      </c>
      <c r="C578" s="24" t="s">
        <v>35568</v>
      </c>
      <c r="D578" s="14">
        <v>149.21</v>
      </c>
      <c r="E578" s="12">
        <v>4.84</v>
      </c>
      <c r="F578" s="18">
        <v>722.18</v>
      </c>
      <c r="G578" s="19"/>
    </row>
    <row r="579" spans="1:7">
      <c r="A579" s="12">
        <v>575</v>
      </c>
      <c r="B579" s="12" t="s">
        <v>35601</v>
      </c>
      <c r="C579" s="24" t="s">
        <v>35568</v>
      </c>
      <c r="D579" s="14">
        <v>297.33</v>
      </c>
      <c r="E579" s="12">
        <v>4.84</v>
      </c>
      <c r="F579" s="18">
        <v>1439.08</v>
      </c>
      <c r="G579" s="19"/>
    </row>
    <row r="580" spans="1:7">
      <c r="A580" s="12">
        <v>576</v>
      </c>
      <c r="B580" s="12" t="s">
        <v>35602</v>
      </c>
      <c r="C580" s="24" t="s">
        <v>35568</v>
      </c>
      <c r="D580" s="14">
        <v>619</v>
      </c>
      <c r="E580" s="12">
        <v>4.84</v>
      </c>
      <c r="F580" s="18">
        <v>2995.96</v>
      </c>
      <c r="G580" s="19"/>
    </row>
    <row r="581" spans="1:7">
      <c r="A581" s="12">
        <v>577</v>
      </c>
      <c r="B581" s="12" t="s">
        <v>35603</v>
      </c>
      <c r="C581" s="24" t="s">
        <v>35568</v>
      </c>
      <c r="D581" s="14">
        <v>1018.5</v>
      </c>
      <c r="E581" s="12">
        <v>4.84</v>
      </c>
      <c r="F581" s="18">
        <v>4929.54</v>
      </c>
      <c r="G581" s="19"/>
    </row>
    <row r="582" spans="1:7">
      <c r="A582" s="12">
        <v>578</v>
      </c>
      <c r="B582" s="12" t="s">
        <v>35604</v>
      </c>
      <c r="C582" s="24" t="s">
        <v>35568</v>
      </c>
      <c r="D582" s="14">
        <v>261.4</v>
      </c>
      <c r="E582" s="12">
        <v>4.84</v>
      </c>
      <c r="F582" s="18">
        <v>1265.18</v>
      </c>
      <c r="G582" s="19"/>
    </row>
    <row r="583" spans="1:7">
      <c r="A583" s="12">
        <v>579</v>
      </c>
      <c r="B583" s="12" t="s">
        <v>35605</v>
      </c>
      <c r="C583" s="24" t="s">
        <v>35568</v>
      </c>
      <c r="D583" s="14">
        <v>46.7</v>
      </c>
      <c r="E583" s="12">
        <v>4.84</v>
      </c>
      <c r="F583" s="18">
        <v>226.03</v>
      </c>
      <c r="G583" s="19"/>
    </row>
    <row r="584" spans="1:7">
      <c r="A584" s="12">
        <v>580</v>
      </c>
      <c r="B584" s="12" t="s">
        <v>35606</v>
      </c>
      <c r="C584" s="24" t="s">
        <v>35568</v>
      </c>
      <c r="D584" s="14">
        <v>294.45</v>
      </c>
      <c r="E584" s="12">
        <v>4.84</v>
      </c>
      <c r="F584" s="18">
        <v>1425.14</v>
      </c>
      <c r="G584" s="19"/>
    </row>
    <row r="585" spans="1:7">
      <c r="A585" s="12">
        <v>581</v>
      </c>
      <c r="B585" s="12" t="s">
        <v>1137</v>
      </c>
      <c r="C585" s="24" t="s">
        <v>35568</v>
      </c>
      <c r="D585" s="14">
        <v>237.79</v>
      </c>
      <c r="E585" s="12">
        <v>4.84</v>
      </c>
      <c r="F585" s="18">
        <v>1150.9</v>
      </c>
      <c r="G585" s="19"/>
    </row>
    <row r="586" spans="1:7">
      <c r="A586" s="12">
        <v>582</v>
      </c>
      <c r="B586" s="12" t="s">
        <v>35607</v>
      </c>
      <c r="C586" s="24" t="s">
        <v>35568</v>
      </c>
      <c r="D586" s="14">
        <v>29.34</v>
      </c>
      <c r="E586" s="12">
        <v>4.84</v>
      </c>
      <c r="F586" s="18">
        <v>142.01</v>
      </c>
      <c r="G586" s="19"/>
    </row>
    <row r="587" spans="1:7">
      <c r="A587" s="12">
        <v>583</v>
      </c>
      <c r="B587" s="12" t="s">
        <v>35608</v>
      </c>
      <c r="C587" s="24" t="s">
        <v>35568</v>
      </c>
      <c r="D587" s="14">
        <v>22.8</v>
      </c>
      <c r="E587" s="12">
        <v>4.84</v>
      </c>
      <c r="F587" s="18">
        <v>110.35</v>
      </c>
      <c r="G587" s="19"/>
    </row>
    <row r="588" spans="1:7">
      <c r="A588" s="12">
        <v>584</v>
      </c>
      <c r="B588" s="12" t="s">
        <v>35609</v>
      </c>
      <c r="C588" s="24" t="s">
        <v>35568</v>
      </c>
      <c r="D588" s="14">
        <v>119.6</v>
      </c>
      <c r="E588" s="12">
        <v>4.84</v>
      </c>
      <c r="F588" s="18">
        <v>578.86</v>
      </c>
      <c r="G588" s="19"/>
    </row>
    <row r="589" spans="1:7">
      <c r="A589" s="12">
        <v>585</v>
      </c>
      <c r="B589" s="12" t="s">
        <v>210</v>
      </c>
      <c r="C589" s="24" t="s">
        <v>35568</v>
      </c>
      <c r="D589" s="14">
        <v>6.91</v>
      </c>
      <c r="E589" s="12">
        <v>4.84</v>
      </c>
      <c r="F589" s="18">
        <v>33.44</v>
      </c>
      <c r="G589" s="19"/>
    </row>
    <row r="590" spans="1:7">
      <c r="A590" s="12">
        <v>586</v>
      </c>
      <c r="B590" s="12" t="s">
        <v>35610</v>
      </c>
      <c r="C590" s="24" t="s">
        <v>35568</v>
      </c>
      <c r="D590" s="14">
        <v>13.07</v>
      </c>
      <c r="E590" s="12">
        <v>4.84</v>
      </c>
      <c r="F590" s="18">
        <v>63.26</v>
      </c>
      <c r="G590" s="19"/>
    </row>
    <row r="591" spans="1:7">
      <c r="A591" s="12">
        <v>587</v>
      </c>
      <c r="B591" s="12" t="s">
        <v>35611</v>
      </c>
      <c r="C591" s="24" t="s">
        <v>35568</v>
      </c>
      <c r="D591" s="14">
        <v>32.5</v>
      </c>
      <c r="E591" s="12">
        <v>4.84</v>
      </c>
      <c r="F591" s="18">
        <v>157.3</v>
      </c>
      <c r="G591" s="19"/>
    </row>
    <row r="592" spans="1:7">
      <c r="A592" s="12">
        <v>588</v>
      </c>
      <c r="B592" s="12" t="s">
        <v>35612</v>
      </c>
      <c r="C592" s="24" t="s">
        <v>35568</v>
      </c>
      <c r="D592" s="14">
        <v>20.66</v>
      </c>
      <c r="E592" s="12">
        <v>4.84</v>
      </c>
      <c r="F592" s="18">
        <v>99.99</v>
      </c>
      <c r="G592" s="19"/>
    </row>
    <row r="593" spans="1:7">
      <c r="A593" s="12">
        <v>589</v>
      </c>
      <c r="B593" s="12" t="s">
        <v>1764</v>
      </c>
      <c r="C593" s="24" t="s">
        <v>35568</v>
      </c>
      <c r="D593" s="14">
        <v>16.1</v>
      </c>
      <c r="E593" s="12">
        <v>4.84</v>
      </c>
      <c r="F593" s="18">
        <v>77.92</v>
      </c>
      <c r="G593" s="19"/>
    </row>
    <row r="594" spans="1:7">
      <c r="A594" s="12">
        <v>590</v>
      </c>
      <c r="B594" s="12" t="s">
        <v>35613</v>
      </c>
      <c r="C594" s="24" t="s">
        <v>35568</v>
      </c>
      <c r="D594" s="14">
        <v>14.45</v>
      </c>
      <c r="E594" s="12">
        <v>4.84</v>
      </c>
      <c r="F594" s="18">
        <v>69.94</v>
      </c>
      <c r="G594" s="19"/>
    </row>
    <row r="595" spans="1:7">
      <c r="A595" s="12">
        <v>591</v>
      </c>
      <c r="B595" s="12" t="s">
        <v>35614</v>
      </c>
      <c r="C595" s="24" t="s">
        <v>35568</v>
      </c>
      <c r="D595" s="14">
        <v>1.25</v>
      </c>
      <c r="E595" s="12">
        <v>4.84</v>
      </c>
      <c r="F595" s="18">
        <v>6.05</v>
      </c>
      <c r="G595" s="19"/>
    </row>
    <row r="596" spans="1:7">
      <c r="A596" s="12">
        <v>592</v>
      </c>
      <c r="B596" s="12" t="s">
        <v>575</v>
      </c>
      <c r="C596" s="24" t="s">
        <v>35568</v>
      </c>
      <c r="D596" s="14">
        <v>15.2</v>
      </c>
      <c r="E596" s="12">
        <v>4.84</v>
      </c>
      <c r="F596" s="18">
        <v>73.57</v>
      </c>
      <c r="G596" s="19"/>
    </row>
    <row r="597" spans="1:7">
      <c r="A597" s="12">
        <v>593</v>
      </c>
      <c r="B597" s="12" t="s">
        <v>35615</v>
      </c>
      <c r="C597" s="24" t="s">
        <v>35568</v>
      </c>
      <c r="D597" s="14">
        <v>5.5</v>
      </c>
      <c r="E597" s="12">
        <v>4.84</v>
      </c>
      <c r="F597" s="18">
        <v>26.62</v>
      </c>
      <c r="G597" s="19"/>
    </row>
    <row r="598" spans="1:7">
      <c r="A598" s="12">
        <v>594</v>
      </c>
      <c r="B598" s="12" t="s">
        <v>35616</v>
      </c>
      <c r="C598" s="24" t="s">
        <v>35568</v>
      </c>
      <c r="D598" s="14">
        <v>5.7</v>
      </c>
      <c r="E598" s="12">
        <v>4.84</v>
      </c>
      <c r="F598" s="18">
        <v>27.59</v>
      </c>
      <c r="G598" s="19"/>
    </row>
    <row r="599" spans="1:7">
      <c r="A599" s="12">
        <v>595</v>
      </c>
      <c r="B599" s="12" t="s">
        <v>35617</v>
      </c>
      <c r="C599" s="24" t="s">
        <v>35568</v>
      </c>
      <c r="D599" s="14">
        <v>15</v>
      </c>
      <c r="E599" s="12">
        <v>4.84</v>
      </c>
      <c r="F599" s="18">
        <v>72.6</v>
      </c>
      <c r="G599" s="19"/>
    </row>
    <row r="600" spans="1:7">
      <c r="A600" s="12">
        <v>596</v>
      </c>
      <c r="B600" s="12" t="s">
        <v>35520</v>
      </c>
      <c r="C600" s="24" t="s">
        <v>35568</v>
      </c>
      <c r="D600" s="14">
        <v>581.6</v>
      </c>
      <c r="E600" s="12">
        <v>4.84</v>
      </c>
      <c r="F600" s="18">
        <v>2814.94</v>
      </c>
      <c r="G600" s="19"/>
    </row>
    <row r="601" spans="1:7">
      <c r="A601" s="12">
        <v>597</v>
      </c>
      <c r="B601" s="25" t="s">
        <v>35618</v>
      </c>
      <c r="C601" s="24" t="s">
        <v>35568</v>
      </c>
      <c r="D601" s="26">
        <v>3.4</v>
      </c>
      <c r="E601" s="12">
        <v>4.84</v>
      </c>
      <c r="F601" s="18">
        <v>16.46</v>
      </c>
      <c r="G601" s="19"/>
    </row>
    <row r="602" spans="1:7">
      <c r="A602" s="12">
        <v>598</v>
      </c>
      <c r="B602" s="25" t="s">
        <v>2913</v>
      </c>
      <c r="C602" s="24" t="s">
        <v>35568</v>
      </c>
      <c r="D602" s="26">
        <v>69.7</v>
      </c>
      <c r="E602" s="12">
        <v>4.84</v>
      </c>
      <c r="F602" s="18">
        <v>337.35</v>
      </c>
      <c r="G602" s="19"/>
    </row>
    <row r="603" spans="1:7">
      <c r="A603" s="12">
        <v>599</v>
      </c>
      <c r="B603" s="13" t="s">
        <v>18653</v>
      </c>
      <c r="C603" s="24" t="s">
        <v>35568</v>
      </c>
      <c r="D603" s="27">
        <v>1.1</v>
      </c>
      <c r="E603" s="12">
        <v>4.84</v>
      </c>
      <c r="F603" s="18">
        <v>5.32</v>
      </c>
      <c r="G603" s="19"/>
    </row>
    <row r="604" spans="1:7">
      <c r="A604" s="12">
        <v>600</v>
      </c>
      <c r="B604" s="13" t="s">
        <v>8021</v>
      </c>
      <c r="C604" s="24" t="s">
        <v>35568</v>
      </c>
      <c r="D604" s="27">
        <v>1684.2</v>
      </c>
      <c r="E604" s="12">
        <v>4.84</v>
      </c>
      <c r="F604" s="18">
        <v>8151.53</v>
      </c>
      <c r="G604" s="19"/>
    </row>
    <row r="605" spans="1:7">
      <c r="A605" s="12">
        <v>601</v>
      </c>
      <c r="B605" s="12" t="s">
        <v>35619</v>
      </c>
      <c r="C605" s="24" t="s">
        <v>35620</v>
      </c>
      <c r="D605" s="14">
        <v>74.4</v>
      </c>
      <c r="E605" s="12">
        <v>4.84</v>
      </c>
      <c r="F605" s="18">
        <v>360.1</v>
      </c>
      <c r="G605" s="19"/>
    </row>
    <row r="606" spans="1:7">
      <c r="A606" s="12">
        <v>602</v>
      </c>
      <c r="B606" s="12" t="s">
        <v>35507</v>
      </c>
      <c r="C606" s="24" t="s">
        <v>35620</v>
      </c>
      <c r="D606" s="14">
        <v>171.6</v>
      </c>
      <c r="E606" s="12">
        <v>4.84</v>
      </c>
      <c r="F606" s="18">
        <v>830.54</v>
      </c>
      <c r="G606" s="19"/>
    </row>
    <row r="607" spans="1:7">
      <c r="A607" s="12">
        <v>603</v>
      </c>
      <c r="B607" s="12" t="s">
        <v>35621</v>
      </c>
      <c r="C607" s="24" t="s">
        <v>35620</v>
      </c>
      <c r="D607" s="14">
        <v>7.3</v>
      </c>
      <c r="E607" s="12">
        <v>4.84</v>
      </c>
      <c r="F607" s="18">
        <v>35.33</v>
      </c>
      <c r="G607" s="19"/>
    </row>
    <row r="608" spans="1:7">
      <c r="A608" s="12">
        <v>604</v>
      </c>
      <c r="B608" s="12" t="s">
        <v>35622</v>
      </c>
      <c r="C608" s="24" t="s">
        <v>35620</v>
      </c>
      <c r="D608" s="14">
        <v>93.2</v>
      </c>
      <c r="E608" s="12">
        <v>4.84</v>
      </c>
      <c r="F608" s="18">
        <v>451.09</v>
      </c>
      <c r="G608" s="19"/>
    </row>
    <row r="609" spans="1:7">
      <c r="A609" s="12">
        <v>605</v>
      </c>
      <c r="B609" s="12" t="s">
        <v>29976</v>
      </c>
      <c r="C609" s="24" t="s">
        <v>35620</v>
      </c>
      <c r="D609" s="14">
        <v>23</v>
      </c>
      <c r="E609" s="12">
        <v>4.84</v>
      </c>
      <c r="F609" s="18">
        <v>111.32</v>
      </c>
      <c r="G609" s="19"/>
    </row>
    <row r="610" spans="1:7">
      <c r="A610" s="12">
        <v>606</v>
      </c>
      <c r="B610" s="12" t="s">
        <v>35623</v>
      </c>
      <c r="C610" s="24" t="s">
        <v>35620</v>
      </c>
      <c r="D610" s="14">
        <v>103.9</v>
      </c>
      <c r="E610" s="12">
        <v>4.84</v>
      </c>
      <c r="F610" s="18">
        <v>502.88</v>
      </c>
      <c r="G610" s="19"/>
    </row>
    <row r="611" spans="1:7">
      <c r="A611" s="12">
        <v>607</v>
      </c>
      <c r="B611" s="12" t="s">
        <v>35624</v>
      </c>
      <c r="C611" s="24" t="s">
        <v>35620</v>
      </c>
      <c r="D611" s="14">
        <v>75.7</v>
      </c>
      <c r="E611" s="12">
        <v>4.84</v>
      </c>
      <c r="F611" s="18">
        <v>366.39</v>
      </c>
      <c r="G611" s="19"/>
    </row>
    <row r="612" spans="1:7">
      <c r="A612" s="12">
        <v>608</v>
      </c>
      <c r="B612" s="12" t="s">
        <v>35625</v>
      </c>
      <c r="C612" s="24" t="s">
        <v>35620</v>
      </c>
      <c r="D612" s="14">
        <v>92.7</v>
      </c>
      <c r="E612" s="12">
        <v>4.84</v>
      </c>
      <c r="F612" s="18">
        <v>448.67</v>
      </c>
      <c r="G612" s="19"/>
    </row>
    <row r="613" spans="1:7">
      <c r="A613" s="12">
        <v>609</v>
      </c>
      <c r="B613" s="12" t="s">
        <v>35626</v>
      </c>
      <c r="C613" s="24" t="s">
        <v>35620</v>
      </c>
      <c r="D613" s="14">
        <v>98.4</v>
      </c>
      <c r="E613" s="12">
        <v>4.84</v>
      </c>
      <c r="F613" s="18">
        <v>476.26</v>
      </c>
      <c r="G613" s="19"/>
    </row>
    <row r="614" spans="1:7">
      <c r="A614" s="12">
        <v>610</v>
      </c>
      <c r="B614" s="12" t="s">
        <v>35627</v>
      </c>
      <c r="C614" s="24" t="s">
        <v>35620</v>
      </c>
      <c r="D614" s="14">
        <v>122</v>
      </c>
      <c r="E614" s="12">
        <v>4.84</v>
      </c>
      <c r="F614" s="18">
        <v>590.48</v>
      </c>
      <c r="G614" s="19"/>
    </row>
    <row r="615" spans="1:7">
      <c r="A615" s="12">
        <v>611</v>
      </c>
      <c r="B615" s="12" t="s">
        <v>35329</v>
      </c>
      <c r="C615" s="24" t="s">
        <v>35620</v>
      </c>
      <c r="D615" s="14">
        <v>387.3</v>
      </c>
      <c r="E615" s="12">
        <v>4.84</v>
      </c>
      <c r="F615" s="18">
        <v>1874.53</v>
      </c>
      <c r="G615" s="19"/>
    </row>
    <row r="616" spans="1:7">
      <c r="A616" s="12">
        <v>612</v>
      </c>
      <c r="B616" s="12" t="s">
        <v>3224</v>
      </c>
      <c r="C616" s="24" t="s">
        <v>35620</v>
      </c>
      <c r="D616" s="14">
        <v>82.21</v>
      </c>
      <c r="E616" s="12">
        <v>4.84</v>
      </c>
      <c r="F616" s="18">
        <v>397.9</v>
      </c>
      <c r="G616" s="19"/>
    </row>
    <row r="617" spans="1:7">
      <c r="A617" s="12">
        <v>613</v>
      </c>
      <c r="B617" s="12" t="s">
        <v>35580</v>
      </c>
      <c r="C617" s="24" t="s">
        <v>35620</v>
      </c>
      <c r="D617" s="14">
        <v>44.8</v>
      </c>
      <c r="E617" s="12">
        <v>4.84</v>
      </c>
      <c r="F617" s="18">
        <v>216.83</v>
      </c>
      <c r="G617" s="19"/>
    </row>
    <row r="618" spans="1:7">
      <c r="A618" s="12">
        <v>614</v>
      </c>
      <c r="B618" s="12" t="s">
        <v>35628</v>
      </c>
      <c r="C618" s="24" t="s">
        <v>35620</v>
      </c>
      <c r="D618" s="14">
        <v>97.2</v>
      </c>
      <c r="E618" s="12">
        <v>4.84</v>
      </c>
      <c r="F618" s="18">
        <v>470.45</v>
      </c>
      <c r="G618" s="19"/>
    </row>
    <row r="619" spans="1:7">
      <c r="A619" s="12">
        <v>615</v>
      </c>
      <c r="B619" s="12" t="s">
        <v>2281</v>
      </c>
      <c r="C619" s="24" t="s">
        <v>35620</v>
      </c>
      <c r="D619" s="14">
        <v>103.7</v>
      </c>
      <c r="E619" s="12">
        <v>4.84</v>
      </c>
      <c r="F619" s="18">
        <v>501.91</v>
      </c>
      <c r="G619" s="19"/>
    </row>
    <row r="620" spans="1:7">
      <c r="A620" s="12">
        <v>616</v>
      </c>
      <c r="B620" s="12" t="s">
        <v>1439</v>
      </c>
      <c r="C620" s="24" t="s">
        <v>35620</v>
      </c>
      <c r="D620" s="14">
        <v>114.33</v>
      </c>
      <c r="E620" s="12">
        <v>4.84</v>
      </c>
      <c r="F620" s="18">
        <v>553.36</v>
      </c>
      <c r="G620" s="19"/>
    </row>
    <row r="621" spans="1:7">
      <c r="A621" s="12">
        <v>617</v>
      </c>
      <c r="B621" s="12" t="s">
        <v>5401</v>
      </c>
      <c r="C621" s="24" t="s">
        <v>35620</v>
      </c>
      <c r="D621" s="14">
        <v>51.8</v>
      </c>
      <c r="E621" s="12">
        <v>4.84</v>
      </c>
      <c r="F621" s="18">
        <v>250.71</v>
      </c>
      <c r="G621" s="19"/>
    </row>
    <row r="622" spans="1:7">
      <c r="A622" s="12">
        <v>618</v>
      </c>
      <c r="B622" s="12" t="s">
        <v>35629</v>
      </c>
      <c r="C622" s="24" t="s">
        <v>35620</v>
      </c>
      <c r="D622" s="14">
        <v>9.3</v>
      </c>
      <c r="E622" s="12">
        <v>4.84</v>
      </c>
      <c r="F622" s="18">
        <v>45.01</v>
      </c>
      <c r="G622" s="19"/>
    </row>
    <row r="623" spans="1:7">
      <c r="A623" s="12">
        <v>619</v>
      </c>
      <c r="B623" s="12" t="s">
        <v>35630</v>
      </c>
      <c r="C623" s="24" t="s">
        <v>35620</v>
      </c>
      <c r="D623" s="14">
        <v>81.6</v>
      </c>
      <c r="E623" s="12">
        <v>4.84</v>
      </c>
      <c r="F623" s="18">
        <v>394.94</v>
      </c>
      <c r="G623" s="19"/>
    </row>
    <row r="624" spans="1:7">
      <c r="A624" s="12">
        <v>620</v>
      </c>
      <c r="B624" s="12" t="s">
        <v>7609</v>
      </c>
      <c r="C624" s="24" t="s">
        <v>35620</v>
      </c>
      <c r="D624" s="14">
        <v>86.7</v>
      </c>
      <c r="E624" s="12">
        <v>4.84</v>
      </c>
      <c r="F624" s="18">
        <v>419.63</v>
      </c>
      <c r="G624" s="19"/>
    </row>
    <row r="625" spans="1:7">
      <c r="A625" s="12">
        <v>621</v>
      </c>
      <c r="B625" s="12" t="s">
        <v>8908</v>
      </c>
      <c r="C625" s="24" t="s">
        <v>35620</v>
      </c>
      <c r="D625" s="14">
        <v>70.8</v>
      </c>
      <c r="E625" s="12">
        <v>4.84</v>
      </c>
      <c r="F625" s="18">
        <v>342.67</v>
      </c>
      <c r="G625" s="19"/>
    </row>
    <row r="626" spans="1:7">
      <c r="A626" s="12">
        <v>622</v>
      </c>
      <c r="B626" s="12" t="s">
        <v>35631</v>
      </c>
      <c r="C626" s="24" t="s">
        <v>35620</v>
      </c>
      <c r="D626" s="14">
        <v>42</v>
      </c>
      <c r="E626" s="12">
        <v>4.84</v>
      </c>
      <c r="F626" s="18">
        <v>203.28</v>
      </c>
      <c r="G626" s="19"/>
    </row>
    <row r="627" spans="1:7">
      <c r="A627" s="12">
        <v>623</v>
      </c>
      <c r="B627" s="12" t="s">
        <v>5808</v>
      </c>
      <c r="C627" s="24" t="s">
        <v>35620</v>
      </c>
      <c r="D627" s="14">
        <v>116.4</v>
      </c>
      <c r="E627" s="12">
        <v>4.84</v>
      </c>
      <c r="F627" s="18">
        <v>563.38</v>
      </c>
      <c r="G627" s="19"/>
    </row>
    <row r="628" spans="1:7">
      <c r="A628" s="12">
        <v>624</v>
      </c>
      <c r="B628" s="12" t="s">
        <v>35632</v>
      </c>
      <c r="C628" s="24" t="s">
        <v>35620</v>
      </c>
      <c r="D628" s="14">
        <v>97.3</v>
      </c>
      <c r="E628" s="12">
        <v>4.84</v>
      </c>
      <c r="F628" s="18">
        <v>470.93</v>
      </c>
      <c r="G628" s="19"/>
    </row>
    <row r="629" spans="1:7">
      <c r="A629" s="12">
        <v>625</v>
      </c>
      <c r="B629" s="12" t="s">
        <v>20050</v>
      </c>
      <c r="C629" s="24" t="s">
        <v>35620</v>
      </c>
      <c r="D629" s="14">
        <v>66.89</v>
      </c>
      <c r="E629" s="12">
        <v>4.84</v>
      </c>
      <c r="F629" s="18">
        <v>323.75</v>
      </c>
      <c r="G629" s="19"/>
    </row>
    <row r="630" spans="1:7">
      <c r="A630" s="12">
        <v>626</v>
      </c>
      <c r="B630" s="12" t="s">
        <v>35633</v>
      </c>
      <c r="C630" s="24" t="s">
        <v>35620</v>
      </c>
      <c r="D630" s="14">
        <v>25.5</v>
      </c>
      <c r="E630" s="12">
        <v>4.84</v>
      </c>
      <c r="F630" s="18">
        <v>123.42</v>
      </c>
      <c r="G630" s="19"/>
    </row>
    <row r="631" spans="1:7">
      <c r="A631" s="12">
        <v>627</v>
      </c>
      <c r="B631" s="12" t="s">
        <v>35634</v>
      </c>
      <c r="C631" s="24" t="s">
        <v>35620</v>
      </c>
      <c r="D631" s="14">
        <v>53.5</v>
      </c>
      <c r="E631" s="12">
        <v>4.84</v>
      </c>
      <c r="F631" s="18">
        <v>258.94</v>
      </c>
      <c r="G631" s="19"/>
    </row>
    <row r="632" spans="1:7">
      <c r="A632" s="12">
        <v>628</v>
      </c>
      <c r="B632" s="12" t="s">
        <v>35635</v>
      </c>
      <c r="C632" s="24" t="s">
        <v>35620</v>
      </c>
      <c r="D632" s="14">
        <v>42.3</v>
      </c>
      <c r="E632" s="12">
        <v>4.84</v>
      </c>
      <c r="F632" s="18">
        <v>204.73</v>
      </c>
      <c r="G632" s="19"/>
    </row>
    <row r="633" spans="1:7">
      <c r="A633" s="12">
        <v>629</v>
      </c>
      <c r="B633" s="12" t="s">
        <v>35636</v>
      </c>
      <c r="C633" s="24" t="s">
        <v>35620</v>
      </c>
      <c r="D633" s="14">
        <v>66.6</v>
      </c>
      <c r="E633" s="12">
        <v>4.84</v>
      </c>
      <c r="F633" s="18">
        <v>322.34</v>
      </c>
      <c r="G633" s="19"/>
    </row>
    <row r="634" spans="1:7">
      <c r="A634" s="12">
        <v>630</v>
      </c>
      <c r="B634" s="12" t="s">
        <v>35637</v>
      </c>
      <c r="C634" s="24" t="s">
        <v>35620</v>
      </c>
      <c r="D634" s="14">
        <v>78.3</v>
      </c>
      <c r="E634" s="12">
        <v>4.84</v>
      </c>
      <c r="F634" s="18">
        <v>378.97</v>
      </c>
      <c r="G634" s="19"/>
    </row>
    <row r="635" spans="1:7">
      <c r="A635" s="12">
        <v>631</v>
      </c>
      <c r="B635" s="12" t="s">
        <v>8895</v>
      </c>
      <c r="C635" s="24" t="s">
        <v>35620</v>
      </c>
      <c r="D635" s="14">
        <v>25.7</v>
      </c>
      <c r="E635" s="12">
        <v>4.84</v>
      </c>
      <c r="F635" s="18">
        <v>124.39</v>
      </c>
      <c r="G635" s="19"/>
    </row>
    <row r="636" spans="1:7">
      <c r="A636" s="12">
        <v>632</v>
      </c>
      <c r="B636" s="12" t="s">
        <v>35638</v>
      </c>
      <c r="C636" s="24" t="s">
        <v>35620</v>
      </c>
      <c r="D636" s="14">
        <v>15.3</v>
      </c>
      <c r="E636" s="12">
        <v>4.84</v>
      </c>
      <c r="F636" s="18">
        <v>74.05</v>
      </c>
      <c r="G636" s="19"/>
    </row>
    <row r="637" spans="1:7">
      <c r="A637" s="12">
        <v>633</v>
      </c>
      <c r="B637" s="12" t="s">
        <v>35639</v>
      </c>
      <c r="C637" s="24" t="s">
        <v>35620</v>
      </c>
      <c r="D637" s="14">
        <v>61.77</v>
      </c>
      <c r="E637" s="12">
        <v>4.84</v>
      </c>
      <c r="F637" s="18">
        <v>298.97</v>
      </c>
      <c r="G637" s="19"/>
    </row>
    <row r="638" spans="1:7">
      <c r="A638" s="12">
        <v>634</v>
      </c>
      <c r="B638" s="12" t="s">
        <v>35640</v>
      </c>
      <c r="C638" s="24" t="s">
        <v>35620</v>
      </c>
      <c r="D638" s="14">
        <v>17.41</v>
      </c>
      <c r="E638" s="12">
        <v>4.84</v>
      </c>
      <c r="F638" s="18">
        <v>84.26</v>
      </c>
      <c r="G638" s="19"/>
    </row>
    <row r="639" spans="1:7">
      <c r="A639" s="12">
        <v>635</v>
      </c>
      <c r="B639" s="12" t="s">
        <v>35641</v>
      </c>
      <c r="C639" s="24" t="s">
        <v>35620</v>
      </c>
      <c r="D639" s="14">
        <v>43.8</v>
      </c>
      <c r="E639" s="12">
        <v>4.84</v>
      </c>
      <c r="F639" s="18">
        <v>211.99</v>
      </c>
      <c r="G639" s="19"/>
    </row>
    <row r="640" spans="1:7">
      <c r="A640" s="12">
        <v>636</v>
      </c>
      <c r="B640" s="12" t="s">
        <v>12665</v>
      </c>
      <c r="C640" s="24" t="s">
        <v>35620</v>
      </c>
      <c r="D640" s="14">
        <v>39.5</v>
      </c>
      <c r="E640" s="12">
        <v>4.84</v>
      </c>
      <c r="F640" s="18">
        <v>191.18</v>
      </c>
      <c r="G640" s="19"/>
    </row>
    <row r="641" spans="1:7">
      <c r="A641" s="12">
        <v>637</v>
      </c>
      <c r="B641" s="12" t="s">
        <v>35642</v>
      </c>
      <c r="C641" s="24" t="s">
        <v>35620</v>
      </c>
      <c r="D641" s="14">
        <v>46.6</v>
      </c>
      <c r="E641" s="12">
        <v>4.84</v>
      </c>
      <c r="F641" s="18">
        <v>225.54</v>
      </c>
      <c r="G641" s="19"/>
    </row>
    <row r="642" spans="1:7">
      <c r="A642" s="12">
        <v>638</v>
      </c>
      <c r="B642" s="12" t="s">
        <v>35643</v>
      </c>
      <c r="C642" s="24" t="s">
        <v>35620</v>
      </c>
      <c r="D642" s="14">
        <v>14.6</v>
      </c>
      <c r="E642" s="12">
        <v>4.84</v>
      </c>
      <c r="F642" s="18">
        <v>70.66</v>
      </c>
      <c r="G642" s="19"/>
    </row>
    <row r="643" spans="1:7">
      <c r="A643" s="12">
        <v>639</v>
      </c>
      <c r="B643" s="12" t="s">
        <v>14660</v>
      </c>
      <c r="C643" s="24" t="s">
        <v>35620</v>
      </c>
      <c r="D643" s="14">
        <v>102.5</v>
      </c>
      <c r="E643" s="12">
        <v>4.84</v>
      </c>
      <c r="F643" s="18">
        <v>496.1</v>
      </c>
      <c r="G643" s="19"/>
    </row>
    <row r="644" spans="1:7">
      <c r="A644" s="12">
        <v>640</v>
      </c>
      <c r="B644" s="12" t="s">
        <v>35644</v>
      </c>
      <c r="C644" s="24" t="s">
        <v>35620</v>
      </c>
      <c r="D644" s="14">
        <v>59.17</v>
      </c>
      <c r="E644" s="12">
        <v>4.84</v>
      </c>
      <c r="F644" s="18">
        <v>286.38</v>
      </c>
      <c r="G644" s="19"/>
    </row>
    <row r="645" spans="1:7">
      <c r="A645" s="12">
        <v>641</v>
      </c>
      <c r="B645" s="12" t="s">
        <v>35645</v>
      </c>
      <c r="C645" s="24" t="s">
        <v>35620</v>
      </c>
      <c r="D645" s="14">
        <v>15.3</v>
      </c>
      <c r="E645" s="12">
        <v>4.84</v>
      </c>
      <c r="F645" s="18">
        <v>74.05</v>
      </c>
      <c r="G645" s="19"/>
    </row>
    <row r="646" spans="1:7">
      <c r="A646" s="12">
        <v>642</v>
      </c>
      <c r="B646" s="12" t="s">
        <v>35646</v>
      </c>
      <c r="C646" s="24" t="s">
        <v>35620</v>
      </c>
      <c r="D646" s="14">
        <v>10.67</v>
      </c>
      <c r="E646" s="12">
        <v>4.84</v>
      </c>
      <c r="F646" s="18">
        <v>51.64</v>
      </c>
      <c r="G646" s="19"/>
    </row>
    <row r="647" spans="1:7">
      <c r="A647" s="12">
        <v>643</v>
      </c>
      <c r="B647" s="12" t="s">
        <v>35647</v>
      </c>
      <c r="C647" s="24" t="s">
        <v>35620</v>
      </c>
      <c r="D647" s="14">
        <v>88</v>
      </c>
      <c r="E647" s="12">
        <v>4.84</v>
      </c>
      <c r="F647" s="18">
        <v>425.92</v>
      </c>
      <c r="G647" s="19"/>
    </row>
    <row r="648" spans="1:7">
      <c r="A648" s="12">
        <v>644</v>
      </c>
      <c r="B648" s="12" t="s">
        <v>1209</v>
      </c>
      <c r="C648" s="24" t="s">
        <v>35620</v>
      </c>
      <c r="D648" s="14">
        <v>40</v>
      </c>
      <c r="E648" s="12">
        <v>4.84</v>
      </c>
      <c r="F648" s="18">
        <v>193.6</v>
      </c>
      <c r="G648" s="19"/>
    </row>
    <row r="649" spans="1:7">
      <c r="A649" s="12">
        <v>645</v>
      </c>
      <c r="B649" s="12" t="s">
        <v>14530</v>
      </c>
      <c r="C649" s="24" t="s">
        <v>35620</v>
      </c>
      <c r="D649" s="14">
        <v>94.4</v>
      </c>
      <c r="E649" s="12">
        <v>4.84</v>
      </c>
      <c r="F649" s="18">
        <v>456.9</v>
      </c>
      <c r="G649" s="19"/>
    </row>
    <row r="650" spans="1:7">
      <c r="A650" s="12">
        <v>646</v>
      </c>
      <c r="B650" s="12" t="s">
        <v>35648</v>
      </c>
      <c r="C650" s="24" t="s">
        <v>35620</v>
      </c>
      <c r="D650" s="14">
        <v>5</v>
      </c>
      <c r="E650" s="12">
        <v>4.84</v>
      </c>
      <c r="F650" s="18">
        <v>24.2</v>
      </c>
      <c r="G650" s="19"/>
    </row>
    <row r="651" spans="1:7">
      <c r="A651" s="12">
        <v>647</v>
      </c>
      <c r="B651" s="12" t="s">
        <v>35649</v>
      </c>
      <c r="C651" s="24" t="s">
        <v>35620</v>
      </c>
      <c r="D651" s="14">
        <v>5.2</v>
      </c>
      <c r="E651" s="12">
        <v>4.84</v>
      </c>
      <c r="F651" s="18">
        <v>25.17</v>
      </c>
      <c r="G651" s="19"/>
    </row>
    <row r="652" spans="1:7">
      <c r="A652" s="12">
        <v>648</v>
      </c>
      <c r="B652" s="25" t="s">
        <v>35650</v>
      </c>
      <c r="C652" s="24" t="s">
        <v>35620</v>
      </c>
      <c r="D652" s="26">
        <v>8.1</v>
      </c>
      <c r="E652" s="12">
        <v>4.84</v>
      </c>
      <c r="F652" s="18">
        <v>39.2</v>
      </c>
      <c r="G652" s="19"/>
    </row>
    <row r="653" spans="1:7">
      <c r="A653" s="12">
        <v>649</v>
      </c>
      <c r="B653" s="25" t="s">
        <v>35651</v>
      </c>
      <c r="C653" s="24" t="s">
        <v>35620</v>
      </c>
      <c r="D653" s="26">
        <v>40</v>
      </c>
      <c r="E653" s="12">
        <v>4.84</v>
      </c>
      <c r="F653" s="18">
        <v>193.6</v>
      </c>
      <c r="G653" s="19"/>
    </row>
    <row r="654" spans="1:7">
      <c r="A654" s="12">
        <v>650</v>
      </c>
      <c r="B654" s="24" t="s">
        <v>266</v>
      </c>
      <c r="C654" s="24" t="s">
        <v>35620</v>
      </c>
      <c r="D654" s="28">
        <v>2346</v>
      </c>
      <c r="E654" s="12">
        <v>4.84</v>
      </c>
      <c r="F654" s="18">
        <v>11354.64</v>
      </c>
      <c r="G654" s="19"/>
    </row>
    <row r="655" spans="1:7">
      <c r="A655" s="12">
        <v>651</v>
      </c>
      <c r="B655" s="12" t="s">
        <v>35652</v>
      </c>
      <c r="C655" s="24" t="s">
        <v>35653</v>
      </c>
      <c r="D655" s="14">
        <v>141.6</v>
      </c>
      <c r="E655" s="12">
        <v>4.84</v>
      </c>
      <c r="F655" s="18">
        <v>685.34</v>
      </c>
      <c r="G655" s="19"/>
    </row>
    <row r="656" spans="1:7">
      <c r="A656" s="12">
        <v>652</v>
      </c>
      <c r="B656" s="12" t="s">
        <v>35654</v>
      </c>
      <c r="C656" s="24" t="s">
        <v>35653</v>
      </c>
      <c r="D656" s="14">
        <v>148.9</v>
      </c>
      <c r="E656" s="12">
        <v>4.84</v>
      </c>
      <c r="F656" s="18">
        <v>720.68</v>
      </c>
      <c r="G656" s="19"/>
    </row>
    <row r="657" spans="1:7">
      <c r="A657" s="12">
        <v>653</v>
      </c>
      <c r="B657" s="12" t="s">
        <v>35655</v>
      </c>
      <c r="C657" s="24" t="s">
        <v>35653</v>
      </c>
      <c r="D657" s="14">
        <v>93.5</v>
      </c>
      <c r="E657" s="12">
        <v>4.84</v>
      </c>
      <c r="F657" s="18">
        <v>452.54</v>
      </c>
      <c r="G657" s="19"/>
    </row>
    <row r="658" spans="1:7">
      <c r="A658" s="12">
        <v>654</v>
      </c>
      <c r="B658" s="12" t="s">
        <v>35656</v>
      </c>
      <c r="C658" s="24" t="s">
        <v>35653</v>
      </c>
      <c r="D658" s="14">
        <v>45.7</v>
      </c>
      <c r="E658" s="12">
        <v>4.84</v>
      </c>
      <c r="F658" s="18">
        <v>221.19</v>
      </c>
      <c r="G658" s="19"/>
    </row>
    <row r="659" spans="1:7">
      <c r="A659" s="12">
        <v>655</v>
      </c>
      <c r="B659" s="12" t="s">
        <v>35657</v>
      </c>
      <c r="C659" s="24" t="s">
        <v>35653</v>
      </c>
      <c r="D659" s="14">
        <v>12.4</v>
      </c>
      <c r="E659" s="12">
        <v>4.84</v>
      </c>
      <c r="F659" s="18">
        <v>60.02</v>
      </c>
      <c r="G659" s="19"/>
    </row>
    <row r="660" spans="1:7">
      <c r="A660" s="12">
        <v>656</v>
      </c>
      <c r="B660" s="12" t="s">
        <v>35273</v>
      </c>
      <c r="C660" s="24" t="s">
        <v>35653</v>
      </c>
      <c r="D660" s="14">
        <v>132.8</v>
      </c>
      <c r="E660" s="12">
        <v>4.84</v>
      </c>
      <c r="F660" s="18">
        <v>642.75</v>
      </c>
      <c r="G660" s="19"/>
    </row>
    <row r="661" spans="1:7">
      <c r="A661" s="12">
        <v>657</v>
      </c>
      <c r="B661" s="12" t="s">
        <v>164</v>
      </c>
      <c r="C661" s="24" t="s">
        <v>35653</v>
      </c>
      <c r="D661" s="14">
        <v>90</v>
      </c>
      <c r="E661" s="12">
        <v>4.84</v>
      </c>
      <c r="F661" s="18">
        <v>435.6</v>
      </c>
      <c r="G661" s="19"/>
    </row>
    <row r="662" spans="1:7">
      <c r="A662" s="12">
        <v>658</v>
      </c>
      <c r="B662" s="12" t="s">
        <v>35658</v>
      </c>
      <c r="C662" s="24" t="s">
        <v>35653</v>
      </c>
      <c r="D662" s="14">
        <v>98.9</v>
      </c>
      <c r="E662" s="12">
        <v>4.84</v>
      </c>
      <c r="F662" s="18">
        <v>478.68</v>
      </c>
      <c r="G662" s="19"/>
    </row>
    <row r="663" spans="1:7">
      <c r="A663" s="12">
        <v>659</v>
      </c>
      <c r="B663" s="25" t="s">
        <v>35650</v>
      </c>
      <c r="C663" s="24" t="s">
        <v>35653</v>
      </c>
      <c r="D663" s="14">
        <v>47.5</v>
      </c>
      <c r="E663" s="12">
        <v>4.84</v>
      </c>
      <c r="F663" s="18">
        <v>229.9</v>
      </c>
      <c r="G663" s="19"/>
    </row>
    <row r="664" spans="1:7">
      <c r="A664" s="12">
        <v>660</v>
      </c>
      <c r="B664" s="12" t="s">
        <v>35659</v>
      </c>
      <c r="C664" s="24" t="s">
        <v>35653</v>
      </c>
      <c r="D664" s="14">
        <v>8.3</v>
      </c>
      <c r="E664" s="12">
        <v>4.84</v>
      </c>
      <c r="F664" s="18">
        <v>40.17</v>
      </c>
      <c r="G664" s="19"/>
    </row>
    <row r="665" spans="1:7">
      <c r="A665" s="12">
        <v>661</v>
      </c>
      <c r="B665" s="12" t="s">
        <v>35660</v>
      </c>
      <c r="C665" s="24" t="s">
        <v>35653</v>
      </c>
      <c r="D665" s="14">
        <v>89.9</v>
      </c>
      <c r="E665" s="12">
        <v>4.84</v>
      </c>
      <c r="F665" s="18">
        <v>435.12</v>
      </c>
      <c r="G665" s="19"/>
    </row>
    <row r="666" spans="1:7">
      <c r="A666" s="12">
        <v>662</v>
      </c>
      <c r="B666" s="12" t="s">
        <v>35661</v>
      </c>
      <c r="C666" s="24" t="s">
        <v>35653</v>
      </c>
      <c r="D666" s="14">
        <v>77.9</v>
      </c>
      <c r="E666" s="12">
        <v>4.84</v>
      </c>
      <c r="F666" s="18">
        <v>377.04</v>
      </c>
      <c r="G666" s="19"/>
    </row>
    <row r="667" spans="1:7">
      <c r="A667" s="12">
        <v>663</v>
      </c>
      <c r="B667" s="12" t="s">
        <v>18672</v>
      </c>
      <c r="C667" s="24" t="s">
        <v>35653</v>
      </c>
      <c r="D667" s="14">
        <v>98.3</v>
      </c>
      <c r="E667" s="12">
        <v>4.84</v>
      </c>
      <c r="F667" s="18">
        <v>475.77</v>
      </c>
      <c r="G667" s="19"/>
    </row>
    <row r="668" spans="1:7">
      <c r="A668" s="12">
        <v>664</v>
      </c>
      <c r="B668" s="12" t="s">
        <v>7860</v>
      </c>
      <c r="C668" s="24" t="s">
        <v>35653</v>
      </c>
      <c r="D668" s="14">
        <v>44.2</v>
      </c>
      <c r="E668" s="12">
        <v>4.84</v>
      </c>
      <c r="F668" s="18">
        <v>213.93</v>
      </c>
      <c r="G668" s="19"/>
    </row>
    <row r="669" spans="1:7">
      <c r="A669" s="12">
        <v>665</v>
      </c>
      <c r="B669" s="12" t="s">
        <v>35662</v>
      </c>
      <c r="C669" s="24" t="s">
        <v>35653</v>
      </c>
      <c r="D669" s="14">
        <v>46.6</v>
      </c>
      <c r="E669" s="12">
        <v>4.84</v>
      </c>
      <c r="F669" s="18">
        <v>225.54</v>
      </c>
      <c r="G669" s="19"/>
    </row>
    <row r="670" spans="1:7">
      <c r="A670" s="12">
        <v>666</v>
      </c>
      <c r="B670" s="12" t="s">
        <v>35663</v>
      </c>
      <c r="C670" s="24" t="s">
        <v>35653</v>
      </c>
      <c r="D670" s="14">
        <v>69.2</v>
      </c>
      <c r="E670" s="12">
        <v>4.84</v>
      </c>
      <c r="F670" s="18">
        <v>334.93</v>
      </c>
      <c r="G670" s="19"/>
    </row>
    <row r="671" spans="1:7">
      <c r="A671" s="12">
        <v>667</v>
      </c>
      <c r="B671" s="12" t="s">
        <v>35664</v>
      </c>
      <c r="C671" s="24" t="s">
        <v>35653</v>
      </c>
      <c r="D671" s="14">
        <v>87.8</v>
      </c>
      <c r="E671" s="12">
        <v>4.84</v>
      </c>
      <c r="F671" s="18">
        <v>424.95</v>
      </c>
      <c r="G671" s="19"/>
    </row>
    <row r="672" spans="1:7">
      <c r="A672" s="12">
        <v>668</v>
      </c>
      <c r="B672" s="12" t="s">
        <v>35665</v>
      </c>
      <c r="C672" s="24" t="s">
        <v>35653</v>
      </c>
      <c r="D672" s="14">
        <v>292.98</v>
      </c>
      <c r="E672" s="12">
        <v>4.84</v>
      </c>
      <c r="F672" s="18">
        <v>1418.02</v>
      </c>
      <c r="G672" s="19"/>
    </row>
    <row r="673" spans="1:7">
      <c r="A673" s="12">
        <v>669</v>
      </c>
      <c r="B673" s="12" t="s">
        <v>35666</v>
      </c>
      <c r="C673" s="24" t="s">
        <v>35653</v>
      </c>
      <c r="D673" s="14">
        <v>113.2</v>
      </c>
      <c r="E673" s="12">
        <v>4.84</v>
      </c>
      <c r="F673" s="18">
        <v>547.89</v>
      </c>
      <c r="G673" s="19"/>
    </row>
    <row r="674" spans="1:7">
      <c r="A674" s="12">
        <v>670</v>
      </c>
      <c r="B674" s="12" t="s">
        <v>407</v>
      </c>
      <c r="C674" s="24" t="s">
        <v>35653</v>
      </c>
      <c r="D674" s="14">
        <v>92.49</v>
      </c>
      <c r="E674" s="12">
        <v>4.84</v>
      </c>
      <c r="F674" s="18">
        <v>447.65</v>
      </c>
      <c r="G674" s="19"/>
    </row>
    <row r="675" spans="1:7">
      <c r="A675" s="12">
        <v>671</v>
      </c>
      <c r="B675" s="12" t="s">
        <v>3336</v>
      </c>
      <c r="C675" s="24" t="s">
        <v>35653</v>
      </c>
      <c r="D675" s="14">
        <v>32.76</v>
      </c>
      <c r="E675" s="12">
        <v>4.84</v>
      </c>
      <c r="F675" s="18">
        <v>158.56</v>
      </c>
      <c r="G675" s="19"/>
    </row>
    <row r="676" spans="1:7">
      <c r="A676" s="12">
        <v>672</v>
      </c>
      <c r="B676" s="12" t="s">
        <v>35667</v>
      </c>
      <c r="C676" s="24" t="s">
        <v>35653</v>
      </c>
      <c r="D676" s="14">
        <v>23.84</v>
      </c>
      <c r="E676" s="12">
        <v>4.84</v>
      </c>
      <c r="F676" s="18">
        <v>115.39</v>
      </c>
      <c r="G676" s="19"/>
    </row>
    <row r="677" spans="1:7">
      <c r="A677" s="12">
        <v>673</v>
      </c>
      <c r="B677" s="12" t="s">
        <v>35590</v>
      </c>
      <c r="C677" s="24" t="s">
        <v>35653</v>
      </c>
      <c r="D677" s="14">
        <v>93.2</v>
      </c>
      <c r="E677" s="12">
        <v>4.84</v>
      </c>
      <c r="F677" s="18">
        <v>451.09</v>
      </c>
      <c r="G677" s="19"/>
    </row>
    <row r="678" spans="1:7">
      <c r="A678" s="12">
        <v>674</v>
      </c>
      <c r="B678" s="12" t="s">
        <v>35668</v>
      </c>
      <c r="C678" s="24" t="s">
        <v>35653</v>
      </c>
      <c r="D678" s="14">
        <v>62.1</v>
      </c>
      <c r="E678" s="12">
        <v>4.84</v>
      </c>
      <c r="F678" s="18">
        <v>300.56</v>
      </c>
      <c r="G678" s="19"/>
    </row>
    <row r="679" spans="1:7">
      <c r="A679" s="12">
        <v>675</v>
      </c>
      <c r="B679" s="25" t="s">
        <v>35669</v>
      </c>
      <c r="C679" s="24" t="s">
        <v>35653</v>
      </c>
      <c r="D679" s="26">
        <v>1.6</v>
      </c>
      <c r="E679" s="12">
        <v>4.84</v>
      </c>
      <c r="F679" s="18">
        <v>7.74</v>
      </c>
      <c r="G679" s="19"/>
    </row>
    <row r="680" spans="1:7">
      <c r="A680" s="12">
        <v>676</v>
      </c>
      <c r="B680" s="24" t="s">
        <v>35558</v>
      </c>
      <c r="C680" s="24" t="s">
        <v>35653</v>
      </c>
      <c r="D680" s="14">
        <v>250.47</v>
      </c>
      <c r="E680" s="12">
        <v>4.84</v>
      </c>
      <c r="F680" s="18">
        <v>1212.27</v>
      </c>
      <c r="G680" s="19"/>
    </row>
    <row r="681" spans="1:7">
      <c r="A681" s="12">
        <v>677</v>
      </c>
      <c r="B681" s="25" t="s">
        <v>35670</v>
      </c>
      <c r="C681" s="24" t="s">
        <v>35653</v>
      </c>
      <c r="D681" s="26">
        <v>97.96</v>
      </c>
      <c r="E681" s="12">
        <v>4.84</v>
      </c>
      <c r="F681" s="18">
        <v>474.13</v>
      </c>
      <c r="G681" s="19"/>
    </row>
    <row r="682" spans="1:7">
      <c r="A682" s="12">
        <v>678</v>
      </c>
      <c r="B682" s="29" t="s">
        <v>33501</v>
      </c>
      <c r="C682" s="24" t="s">
        <v>35653</v>
      </c>
      <c r="D682" s="14">
        <v>355</v>
      </c>
      <c r="E682" s="12">
        <v>4.84</v>
      </c>
      <c r="F682" s="18">
        <v>1718.2</v>
      </c>
      <c r="G682" s="19"/>
    </row>
    <row r="683" spans="1:7">
      <c r="A683" s="12">
        <v>679</v>
      </c>
      <c r="B683" s="24" t="s">
        <v>7860</v>
      </c>
      <c r="C683" s="24" t="s">
        <v>35653</v>
      </c>
      <c r="D683" s="28">
        <v>2156</v>
      </c>
      <c r="E683" s="12">
        <v>4.84</v>
      </c>
      <c r="F683" s="18">
        <v>10435.04</v>
      </c>
      <c r="G683" s="19"/>
    </row>
    <row r="684" spans="1:7">
      <c r="A684" s="12">
        <v>680</v>
      </c>
      <c r="B684" s="12" t="s">
        <v>32499</v>
      </c>
      <c r="C684" s="24" t="s">
        <v>35671</v>
      </c>
      <c r="D684" s="14">
        <v>85.5</v>
      </c>
      <c r="E684" s="12">
        <v>4.84</v>
      </c>
      <c r="F684" s="18">
        <v>413.82</v>
      </c>
      <c r="G684" s="19"/>
    </row>
    <row r="685" spans="1:7">
      <c r="A685" s="12">
        <v>681</v>
      </c>
      <c r="B685" s="12" t="s">
        <v>35566</v>
      </c>
      <c r="C685" s="24" t="s">
        <v>35671</v>
      </c>
      <c r="D685" s="14">
        <v>38.8</v>
      </c>
      <c r="E685" s="12">
        <v>4.84</v>
      </c>
      <c r="F685" s="18">
        <v>187.79</v>
      </c>
      <c r="G685" s="19"/>
    </row>
    <row r="686" spans="1:7">
      <c r="A686" s="12">
        <v>682</v>
      </c>
      <c r="B686" s="12" t="s">
        <v>35672</v>
      </c>
      <c r="C686" s="24" t="s">
        <v>35671</v>
      </c>
      <c r="D686" s="14">
        <v>49.5</v>
      </c>
      <c r="E686" s="12">
        <v>4.84</v>
      </c>
      <c r="F686" s="18">
        <v>239.58</v>
      </c>
      <c r="G686" s="19"/>
    </row>
    <row r="687" spans="1:7">
      <c r="A687" s="12">
        <v>683</v>
      </c>
      <c r="B687" s="12" t="s">
        <v>35673</v>
      </c>
      <c r="C687" s="24" t="s">
        <v>35671</v>
      </c>
      <c r="D687" s="14">
        <v>23.2</v>
      </c>
      <c r="E687" s="12">
        <v>4.84</v>
      </c>
      <c r="F687" s="18">
        <v>112.29</v>
      </c>
      <c r="G687" s="19"/>
    </row>
    <row r="688" spans="1:7">
      <c r="A688" s="12">
        <v>684</v>
      </c>
      <c r="B688" s="12" t="s">
        <v>35674</v>
      </c>
      <c r="C688" s="24" t="s">
        <v>35671</v>
      </c>
      <c r="D688" s="14">
        <v>98.43</v>
      </c>
      <c r="E688" s="12">
        <v>4.84</v>
      </c>
      <c r="F688" s="18">
        <v>476.4</v>
      </c>
      <c r="G688" s="19"/>
    </row>
    <row r="689" spans="1:7">
      <c r="A689" s="12">
        <v>685</v>
      </c>
      <c r="B689" s="12" t="s">
        <v>35675</v>
      </c>
      <c r="C689" s="24" t="s">
        <v>35671</v>
      </c>
      <c r="D689" s="14">
        <v>63.87</v>
      </c>
      <c r="E689" s="12">
        <v>4.84</v>
      </c>
      <c r="F689" s="18">
        <v>309.13</v>
      </c>
      <c r="G689" s="19"/>
    </row>
    <row r="690" spans="1:7">
      <c r="A690" s="12">
        <v>686</v>
      </c>
      <c r="B690" s="12" t="s">
        <v>35676</v>
      </c>
      <c r="C690" s="24" t="s">
        <v>35671</v>
      </c>
      <c r="D690" s="14">
        <v>58.54</v>
      </c>
      <c r="E690" s="12">
        <v>4.84</v>
      </c>
      <c r="F690" s="18">
        <v>283.33</v>
      </c>
      <c r="G690" s="19"/>
    </row>
    <row r="691" spans="1:7">
      <c r="A691" s="12">
        <v>687</v>
      </c>
      <c r="B691" s="12" t="s">
        <v>35677</v>
      </c>
      <c r="C691" s="24" t="s">
        <v>35671</v>
      </c>
      <c r="D691" s="14">
        <v>67.6</v>
      </c>
      <c r="E691" s="12">
        <v>4.84</v>
      </c>
      <c r="F691" s="18">
        <v>327.18</v>
      </c>
      <c r="G691" s="19"/>
    </row>
    <row r="692" spans="1:7">
      <c r="A692" s="12">
        <v>688</v>
      </c>
      <c r="B692" s="12" t="s">
        <v>35678</v>
      </c>
      <c r="C692" s="24" t="s">
        <v>35671</v>
      </c>
      <c r="D692" s="14">
        <v>120.4</v>
      </c>
      <c r="E692" s="12">
        <v>4.84</v>
      </c>
      <c r="F692" s="18">
        <v>582.74</v>
      </c>
      <c r="G692" s="19"/>
    </row>
    <row r="693" spans="1:7">
      <c r="A693" s="12">
        <v>689</v>
      </c>
      <c r="B693" s="12" t="s">
        <v>35679</v>
      </c>
      <c r="C693" s="24" t="s">
        <v>35671</v>
      </c>
      <c r="D693" s="14">
        <v>40.88</v>
      </c>
      <c r="E693" s="12">
        <v>4.84</v>
      </c>
      <c r="F693" s="18">
        <v>197.86</v>
      </c>
      <c r="G693" s="19"/>
    </row>
    <row r="694" spans="1:7">
      <c r="A694" s="12">
        <v>690</v>
      </c>
      <c r="B694" s="12" t="s">
        <v>438</v>
      </c>
      <c r="C694" s="24" t="s">
        <v>35671</v>
      </c>
      <c r="D694" s="14">
        <v>45.1</v>
      </c>
      <c r="E694" s="12">
        <v>4.84</v>
      </c>
      <c r="F694" s="18">
        <v>218.28</v>
      </c>
      <c r="G694" s="19"/>
    </row>
    <row r="695" spans="1:7">
      <c r="A695" s="12">
        <v>691</v>
      </c>
      <c r="B695" s="12" t="s">
        <v>35614</v>
      </c>
      <c r="C695" s="24" t="s">
        <v>35671</v>
      </c>
      <c r="D695" s="14">
        <v>77.45</v>
      </c>
      <c r="E695" s="12">
        <v>4.84</v>
      </c>
      <c r="F695" s="18">
        <v>374.86</v>
      </c>
      <c r="G695" s="19"/>
    </row>
    <row r="696" spans="1:7">
      <c r="A696" s="12">
        <v>692</v>
      </c>
      <c r="B696" s="12" t="s">
        <v>35680</v>
      </c>
      <c r="C696" s="24" t="s">
        <v>35671</v>
      </c>
      <c r="D696" s="14">
        <v>46</v>
      </c>
      <c r="E696" s="12">
        <v>4.84</v>
      </c>
      <c r="F696" s="18">
        <v>222.64</v>
      </c>
      <c r="G696" s="19"/>
    </row>
    <row r="697" spans="1:7">
      <c r="A697" s="12">
        <v>693</v>
      </c>
      <c r="B697" s="12" t="s">
        <v>2081</v>
      </c>
      <c r="C697" s="24" t="s">
        <v>35671</v>
      </c>
      <c r="D697" s="14">
        <v>65.83</v>
      </c>
      <c r="E697" s="12">
        <v>4.84</v>
      </c>
      <c r="F697" s="18">
        <v>318.62</v>
      </c>
      <c r="G697" s="19"/>
    </row>
    <row r="698" spans="1:7">
      <c r="A698" s="12">
        <v>694</v>
      </c>
      <c r="B698" s="12" t="s">
        <v>35407</v>
      </c>
      <c r="C698" s="24" t="s">
        <v>35671</v>
      </c>
      <c r="D698" s="14">
        <v>41.97</v>
      </c>
      <c r="E698" s="12">
        <v>4.84</v>
      </c>
      <c r="F698" s="18">
        <v>203.13</v>
      </c>
      <c r="G698" s="19"/>
    </row>
    <row r="699" spans="1:7">
      <c r="A699" s="12">
        <v>695</v>
      </c>
      <c r="B699" s="12" t="s">
        <v>35565</v>
      </c>
      <c r="C699" s="24" t="s">
        <v>35671</v>
      </c>
      <c r="D699" s="14">
        <v>63.5</v>
      </c>
      <c r="E699" s="12">
        <v>4.84</v>
      </c>
      <c r="F699" s="18">
        <v>307.34</v>
      </c>
      <c r="G699" s="19"/>
    </row>
    <row r="700" spans="1:7">
      <c r="A700" s="12">
        <v>696</v>
      </c>
      <c r="B700" s="12" t="s">
        <v>35681</v>
      </c>
      <c r="C700" s="24" t="s">
        <v>35671</v>
      </c>
      <c r="D700" s="14">
        <v>12.5</v>
      </c>
      <c r="E700" s="12">
        <v>4.84</v>
      </c>
      <c r="F700" s="18">
        <v>60.5</v>
      </c>
      <c r="G700" s="19"/>
    </row>
    <row r="701" spans="1:7">
      <c r="A701" s="12">
        <v>697</v>
      </c>
      <c r="B701" s="12" t="s">
        <v>35682</v>
      </c>
      <c r="C701" s="24" t="s">
        <v>35671</v>
      </c>
      <c r="D701" s="14">
        <v>62.4</v>
      </c>
      <c r="E701" s="12">
        <v>4.84</v>
      </c>
      <c r="F701" s="18">
        <v>302.02</v>
      </c>
      <c r="G701" s="19"/>
    </row>
    <row r="702" spans="1:7">
      <c r="A702" s="12">
        <v>698</v>
      </c>
      <c r="B702" s="12" t="s">
        <v>35683</v>
      </c>
      <c r="C702" s="24" t="s">
        <v>35671</v>
      </c>
      <c r="D702" s="14">
        <v>48.97</v>
      </c>
      <c r="E702" s="12">
        <v>4.84</v>
      </c>
      <c r="F702" s="18">
        <v>237.01</v>
      </c>
      <c r="G702" s="19"/>
    </row>
    <row r="703" spans="1:7">
      <c r="A703" s="12">
        <v>699</v>
      </c>
      <c r="B703" s="12" t="s">
        <v>35684</v>
      </c>
      <c r="C703" s="24" t="s">
        <v>35671</v>
      </c>
      <c r="D703" s="14">
        <v>110.9</v>
      </c>
      <c r="E703" s="12">
        <v>4.84</v>
      </c>
      <c r="F703" s="18">
        <v>536.76</v>
      </c>
      <c r="G703" s="19"/>
    </row>
    <row r="704" spans="1:7">
      <c r="A704" s="12">
        <v>700</v>
      </c>
      <c r="B704" s="12" t="s">
        <v>10143</v>
      </c>
      <c r="C704" s="24" t="s">
        <v>35671</v>
      </c>
      <c r="D704" s="14">
        <v>23.4</v>
      </c>
      <c r="E704" s="12">
        <v>4.84</v>
      </c>
      <c r="F704" s="18">
        <v>113.26</v>
      </c>
      <c r="G704" s="19"/>
    </row>
    <row r="705" spans="1:7">
      <c r="A705" s="12">
        <v>701</v>
      </c>
      <c r="B705" s="12" t="s">
        <v>17478</v>
      </c>
      <c r="C705" s="24" t="s">
        <v>35671</v>
      </c>
      <c r="D705" s="14">
        <v>71</v>
      </c>
      <c r="E705" s="12">
        <v>4.84</v>
      </c>
      <c r="F705" s="18">
        <v>343.64</v>
      </c>
      <c r="G705" s="19"/>
    </row>
    <row r="706" spans="1:7">
      <c r="A706" s="12">
        <v>702</v>
      </c>
      <c r="B706" s="12" t="s">
        <v>35685</v>
      </c>
      <c r="C706" s="24" t="s">
        <v>35671</v>
      </c>
      <c r="D706" s="14">
        <v>26.8</v>
      </c>
      <c r="E706" s="12">
        <v>4.84</v>
      </c>
      <c r="F706" s="18">
        <v>129.71</v>
      </c>
      <c r="G706" s="19"/>
    </row>
    <row r="707" spans="1:7">
      <c r="A707" s="12">
        <v>703</v>
      </c>
      <c r="B707" s="12" t="s">
        <v>35423</v>
      </c>
      <c r="C707" s="24" t="s">
        <v>35671</v>
      </c>
      <c r="D707" s="14">
        <v>18.4</v>
      </c>
      <c r="E707" s="12">
        <v>4.84</v>
      </c>
      <c r="F707" s="18">
        <v>89.06</v>
      </c>
      <c r="G707" s="19"/>
    </row>
    <row r="708" spans="1:7">
      <c r="A708" s="12">
        <v>704</v>
      </c>
      <c r="B708" s="12" t="s">
        <v>35646</v>
      </c>
      <c r="C708" s="24" t="s">
        <v>35671</v>
      </c>
      <c r="D708" s="14">
        <v>27.07</v>
      </c>
      <c r="E708" s="12">
        <v>4.84</v>
      </c>
      <c r="F708" s="18">
        <v>131.02</v>
      </c>
      <c r="G708" s="19"/>
    </row>
    <row r="709" spans="1:7">
      <c r="A709" s="12">
        <v>705</v>
      </c>
      <c r="B709" s="12" t="s">
        <v>16520</v>
      </c>
      <c r="C709" s="24" t="s">
        <v>35671</v>
      </c>
      <c r="D709" s="14">
        <v>27.32</v>
      </c>
      <c r="E709" s="12">
        <v>4.84</v>
      </c>
      <c r="F709" s="18">
        <v>132.23</v>
      </c>
      <c r="G709" s="19"/>
    </row>
    <row r="710" spans="1:7">
      <c r="A710" s="12">
        <v>706</v>
      </c>
      <c r="B710" s="12" t="s">
        <v>35686</v>
      </c>
      <c r="C710" s="24" t="s">
        <v>35671</v>
      </c>
      <c r="D710" s="14">
        <v>86.99</v>
      </c>
      <c r="E710" s="12">
        <v>4.84</v>
      </c>
      <c r="F710" s="18">
        <v>421.03</v>
      </c>
      <c r="G710" s="19"/>
    </row>
    <row r="711" spans="1:7">
      <c r="A711" s="12">
        <v>707</v>
      </c>
      <c r="B711" s="12" t="s">
        <v>35687</v>
      </c>
      <c r="C711" s="24" t="s">
        <v>35671</v>
      </c>
      <c r="D711" s="14">
        <v>25.9</v>
      </c>
      <c r="E711" s="12">
        <v>4.84</v>
      </c>
      <c r="F711" s="18">
        <v>125.36</v>
      </c>
      <c r="G711" s="19"/>
    </row>
    <row r="712" spans="1:7">
      <c r="A712" s="12">
        <v>708</v>
      </c>
      <c r="B712" s="12" t="s">
        <v>35688</v>
      </c>
      <c r="C712" s="24" t="s">
        <v>35671</v>
      </c>
      <c r="D712" s="14">
        <v>61.41</v>
      </c>
      <c r="E712" s="12">
        <v>4.84</v>
      </c>
      <c r="F712" s="18">
        <v>297.22</v>
      </c>
      <c r="G712" s="19"/>
    </row>
    <row r="713" spans="1:7">
      <c r="A713" s="12">
        <v>709</v>
      </c>
      <c r="B713" s="12" t="s">
        <v>35613</v>
      </c>
      <c r="C713" s="24" t="s">
        <v>35671</v>
      </c>
      <c r="D713" s="14">
        <v>24.98</v>
      </c>
      <c r="E713" s="12">
        <v>4.84</v>
      </c>
      <c r="F713" s="18">
        <v>120.9</v>
      </c>
      <c r="G713" s="19"/>
    </row>
    <row r="714" spans="1:7">
      <c r="A714" s="12">
        <v>710</v>
      </c>
      <c r="B714" s="12" t="s">
        <v>35424</v>
      </c>
      <c r="C714" s="24" t="s">
        <v>35671</v>
      </c>
      <c r="D714" s="14">
        <v>48.2</v>
      </c>
      <c r="E714" s="12">
        <v>4.84</v>
      </c>
      <c r="F714" s="18">
        <v>233.29</v>
      </c>
      <c r="G714" s="19"/>
    </row>
    <row r="715" spans="1:7">
      <c r="A715" s="12">
        <v>711</v>
      </c>
      <c r="B715" s="12" t="s">
        <v>35689</v>
      </c>
      <c r="C715" s="24" t="s">
        <v>35671</v>
      </c>
      <c r="D715" s="14">
        <v>34</v>
      </c>
      <c r="E715" s="12">
        <v>4.84</v>
      </c>
      <c r="F715" s="18">
        <v>164.56</v>
      </c>
      <c r="G715" s="19"/>
    </row>
    <row r="716" spans="1:7">
      <c r="A716" s="12">
        <v>712</v>
      </c>
      <c r="B716" s="12" t="s">
        <v>35690</v>
      </c>
      <c r="C716" s="24" t="s">
        <v>35671</v>
      </c>
      <c r="D716" s="14">
        <v>20.97</v>
      </c>
      <c r="E716" s="12">
        <v>4.84</v>
      </c>
      <c r="F716" s="18">
        <v>101.49</v>
      </c>
      <c r="G716" s="19"/>
    </row>
    <row r="717" spans="1:7">
      <c r="A717" s="12">
        <v>713</v>
      </c>
      <c r="B717" s="12" t="s">
        <v>292</v>
      </c>
      <c r="C717" s="24" t="s">
        <v>35671</v>
      </c>
      <c r="D717" s="14">
        <v>25.01</v>
      </c>
      <c r="E717" s="12">
        <v>4.84</v>
      </c>
      <c r="F717" s="18">
        <v>121.05</v>
      </c>
      <c r="G717" s="19"/>
    </row>
    <row r="718" spans="1:7">
      <c r="A718" s="12">
        <v>714</v>
      </c>
      <c r="B718" s="12" t="s">
        <v>7981</v>
      </c>
      <c r="C718" s="24" t="s">
        <v>35671</v>
      </c>
      <c r="D718" s="14">
        <v>16.28</v>
      </c>
      <c r="E718" s="12">
        <v>4.84</v>
      </c>
      <c r="F718" s="18">
        <v>78.8</v>
      </c>
      <c r="G718" s="19"/>
    </row>
    <row r="719" spans="1:7">
      <c r="A719" s="12">
        <v>715</v>
      </c>
      <c r="B719" s="12" t="s">
        <v>35691</v>
      </c>
      <c r="C719" s="24" t="s">
        <v>35671</v>
      </c>
      <c r="D719" s="14">
        <v>196.5</v>
      </c>
      <c r="E719" s="12">
        <v>4.84</v>
      </c>
      <c r="F719" s="18">
        <v>951.06</v>
      </c>
      <c r="G719" s="19"/>
    </row>
    <row r="720" spans="1:7">
      <c r="A720" s="12">
        <v>716</v>
      </c>
      <c r="B720" s="25" t="s">
        <v>35692</v>
      </c>
      <c r="C720" s="24" t="s">
        <v>35671</v>
      </c>
      <c r="D720" s="26">
        <v>10</v>
      </c>
      <c r="E720" s="12">
        <v>4.84</v>
      </c>
      <c r="F720" s="18">
        <v>48.4</v>
      </c>
      <c r="G720" s="19"/>
    </row>
    <row r="721" spans="1:7">
      <c r="A721" s="12">
        <v>717</v>
      </c>
      <c r="B721" s="25" t="s">
        <v>35693</v>
      </c>
      <c r="C721" s="24" t="s">
        <v>35671</v>
      </c>
      <c r="D721" s="26">
        <v>13.67</v>
      </c>
      <c r="E721" s="12">
        <v>4.84</v>
      </c>
      <c r="F721" s="18">
        <v>66.16</v>
      </c>
      <c r="G721" s="19"/>
    </row>
    <row r="722" spans="1:7">
      <c r="A722" s="12">
        <v>718</v>
      </c>
      <c r="B722" s="24" t="s">
        <v>35506</v>
      </c>
      <c r="C722" s="24" t="s">
        <v>35671</v>
      </c>
      <c r="D722" s="14">
        <v>5.8</v>
      </c>
      <c r="E722" s="12">
        <v>4.84</v>
      </c>
      <c r="F722" s="18">
        <v>28.07</v>
      </c>
      <c r="G722" s="19"/>
    </row>
    <row r="723" spans="1:7">
      <c r="A723" s="12">
        <v>719</v>
      </c>
      <c r="B723" s="24" t="s">
        <v>35694</v>
      </c>
      <c r="C723" s="24" t="s">
        <v>35671</v>
      </c>
      <c r="D723" s="14">
        <v>2.04</v>
      </c>
      <c r="E723" s="12">
        <v>4.84</v>
      </c>
      <c r="F723" s="18">
        <v>9.87</v>
      </c>
      <c r="G723" s="19"/>
    </row>
    <row r="724" spans="1:7">
      <c r="A724" s="12">
        <v>720</v>
      </c>
      <c r="B724" s="25" t="s">
        <v>35695</v>
      </c>
      <c r="C724" s="24" t="s">
        <v>35671</v>
      </c>
      <c r="D724" s="26">
        <v>81.9</v>
      </c>
      <c r="E724" s="12">
        <v>4.84</v>
      </c>
      <c r="F724" s="18">
        <v>396.4</v>
      </c>
      <c r="G724" s="19"/>
    </row>
    <row r="725" spans="1:7">
      <c r="A725" s="12">
        <v>721</v>
      </c>
      <c r="B725" s="30" t="s">
        <v>17633</v>
      </c>
      <c r="C725" s="24" t="s">
        <v>35671</v>
      </c>
      <c r="D725" s="26">
        <v>2.3</v>
      </c>
      <c r="E725" s="12">
        <v>4.84</v>
      </c>
      <c r="F725" s="18">
        <v>11.13</v>
      </c>
      <c r="G725" s="19"/>
    </row>
    <row r="726" spans="1:7">
      <c r="A726" s="12">
        <v>722</v>
      </c>
      <c r="B726" s="25" t="s">
        <v>35696</v>
      </c>
      <c r="C726" s="24" t="s">
        <v>35671</v>
      </c>
      <c r="D726" s="26">
        <v>4.8</v>
      </c>
      <c r="E726" s="12">
        <v>4.84</v>
      </c>
      <c r="F726" s="18">
        <v>23.23</v>
      </c>
      <c r="G726" s="19"/>
    </row>
    <row r="727" spans="1:7">
      <c r="A727" s="12">
        <v>723</v>
      </c>
      <c r="B727" s="12" t="s">
        <v>35697</v>
      </c>
      <c r="C727" s="24" t="s">
        <v>35671</v>
      </c>
      <c r="D727" s="26">
        <v>12.13</v>
      </c>
      <c r="E727" s="12">
        <v>4.84</v>
      </c>
      <c r="F727" s="18">
        <v>58.71</v>
      </c>
      <c r="G727" s="19"/>
    </row>
    <row r="728" spans="1:7">
      <c r="A728" s="12">
        <v>724</v>
      </c>
      <c r="B728" s="25" t="s">
        <v>823</v>
      </c>
      <c r="C728" s="24" t="s">
        <v>35671</v>
      </c>
      <c r="D728" s="26">
        <v>25.3</v>
      </c>
      <c r="E728" s="12">
        <v>4.84</v>
      </c>
      <c r="F728" s="18">
        <v>122.45</v>
      </c>
      <c r="G728" s="19"/>
    </row>
    <row r="729" spans="1:7">
      <c r="A729" s="12">
        <v>725</v>
      </c>
      <c r="B729" s="24" t="s">
        <v>35698</v>
      </c>
      <c r="C729" s="24" t="s">
        <v>35671</v>
      </c>
      <c r="D729" s="28">
        <v>1046</v>
      </c>
      <c r="E729" s="12">
        <v>4.84</v>
      </c>
      <c r="F729" s="18">
        <v>5062.64</v>
      </c>
      <c r="G729" s="19"/>
    </row>
    <row r="730" spans="1:7">
      <c r="A730" s="12">
        <v>726</v>
      </c>
      <c r="B730" s="24" t="s">
        <v>35699</v>
      </c>
      <c r="C730" s="24" t="s">
        <v>35671</v>
      </c>
      <c r="D730" s="28">
        <v>1557.37</v>
      </c>
      <c r="E730" s="12">
        <v>4.84</v>
      </c>
      <c r="F730" s="18">
        <v>7537.67</v>
      </c>
      <c r="G730" s="19"/>
    </row>
    <row r="731" spans="1:7">
      <c r="A731" s="12">
        <v>727</v>
      </c>
      <c r="B731" s="12" t="s">
        <v>35700</v>
      </c>
      <c r="C731" s="12" t="s">
        <v>35701</v>
      </c>
      <c r="D731" s="14">
        <v>112.4</v>
      </c>
      <c r="E731" s="12">
        <v>4.84</v>
      </c>
      <c r="F731" s="18">
        <v>544.02</v>
      </c>
      <c r="G731" s="19"/>
    </row>
    <row r="732" spans="1:7">
      <c r="A732" s="12">
        <v>728</v>
      </c>
      <c r="B732" s="12" t="s">
        <v>35702</v>
      </c>
      <c r="C732" s="12" t="s">
        <v>35701</v>
      </c>
      <c r="D732" s="14">
        <v>36.1</v>
      </c>
      <c r="E732" s="12">
        <v>4.84</v>
      </c>
      <c r="F732" s="18">
        <v>174.72</v>
      </c>
      <c r="G732" s="19"/>
    </row>
    <row r="733" spans="1:7">
      <c r="A733" s="12">
        <v>729</v>
      </c>
      <c r="B733" s="12" t="s">
        <v>35703</v>
      </c>
      <c r="C733" s="12" t="s">
        <v>35701</v>
      </c>
      <c r="D733" s="14">
        <v>113.6</v>
      </c>
      <c r="E733" s="12">
        <v>4.84</v>
      </c>
      <c r="F733" s="18">
        <v>549.82</v>
      </c>
      <c r="G733" s="19"/>
    </row>
    <row r="734" spans="1:7">
      <c r="A734" s="12">
        <v>730</v>
      </c>
      <c r="B734" s="12" t="s">
        <v>35704</v>
      </c>
      <c r="C734" s="12" t="s">
        <v>35701</v>
      </c>
      <c r="D734" s="14">
        <v>37.5</v>
      </c>
      <c r="E734" s="12">
        <v>4.84</v>
      </c>
      <c r="F734" s="18">
        <v>181.5</v>
      </c>
      <c r="G734" s="19"/>
    </row>
    <row r="735" spans="1:7">
      <c r="A735" s="12">
        <v>731</v>
      </c>
      <c r="B735" s="12" t="s">
        <v>35705</v>
      </c>
      <c r="C735" s="12" t="s">
        <v>35701</v>
      </c>
      <c r="D735" s="14">
        <v>171</v>
      </c>
      <c r="E735" s="12">
        <v>4.84</v>
      </c>
      <c r="F735" s="18">
        <v>827.64</v>
      </c>
      <c r="G735" s="19"/>
    </row>
    <row r="736" spans="1:7">
      <c r="A736" s="12">
        <v>732</v>
      </c>
      <c r="B736" s="12" t="s">
        <v>35706</v>
      </c>
      <c r="C736" s="12" t="s">
        <v>35701</v>
      </c>
      <c r="D736" s="14">
        <v>59.5</v>
      </c>
      <c r="E736" s="12">
        <v>4.84</v>
      </c>
      <c r="F736" s="18">
        <v>287.98</v>
      </c>
      <c r="G736" s="19"/>
    </row>
    <row r="737" spans="1:7">
      <c r="A737" s="12">
        <v>733</v>
      </c>
      <c r="B737" s="12" t="s">
        <v>3812</v>
      </c>
      <c r="C737" s="12" t="s">
        <v>35701</v>
      </c>
      <c r="D737" s="14">
        <v>106.4</v>
      </c>
      <c r="E737" s="12">
        <v>4.84</v>
      </c>
      <c r="F737" s="18">
        <v>514.98</v>
      </c>
      <c r="G737" s="19"/>
    </row>
    <row r="738" spans="1:7">
      <c r="A738" s="12">
        <v>734</v>
      </c>
      <c r="B738" s="12" t="s">
        <v>8649</v>
      </c>
      <c r="C738" s="12" t="s">
        <v>35701</v>
      </c>
      <c r="D738" s="14">
        <v>143.8</v>
      </c>
      <c r="E738" s="12">
        <v>4.84</v>
      </c>
      <c r="F738" s="18">
        <v>695.99</v>
      </c>
      <c r="G738" s="19"/>
    </row>
    <row r="739" spans="1:7">
      <c r="A739" s="12">
        <v>735</v>
      </c>
      <c r="B739" s="12" t="s">
        <v>35707</v>
      </c>
      <c r="C739" s="12" t="s">
        <v>35701</v>
      </c>
      <c r="D739" s="14">
        <v>211.9</v>
      </c>
      <c r="E739" s="12">
        <v>4.84</v>
      </c>
      <c r="F739" s="18">
        <v>1025.6</v>
      </c>
      <c r="G739" s="19"/>
    </row>
    <row r="740" spans="1:7">
      <c r="A740" s="12">
        <v>736</v>
      </c>
      <c r="B740" s="12" t="s">
        <v>35707</v>
      </c>
      <c r="C740" s="12" t="s">
        <v>35701</v>
      </c>
      <c r="D740" s="14">
        <v>38.2</v>
      </c>
      <c r="E740" s="12">
        <v>4.84</v>
      </c>
      <c r="F740" s="18">
        <v>184.89</v>
      </c>
      <c r="G740" s="19"/>
    </row>
    <row r="741" spans="1:7">
      <c r="A741" s="12">
        <v>737</v>
      </c>
      <c r="B741" s="12" t="s">
        <v>35708</v>
      </c>
      <c r="C741" s="12" t="s">
        <v>35701</v>
      </c>
      <c r="D741" s="14">
        <v>110.8</v>
      </c>
      <c r="E741" s="12">
        <v>4.84</v>
      </c>
      <c r="F741" s="18">
        <v>536.27</v>
      </c>
      <c r="G741" s="19"/>
    </row>
    <row r="742" spans="1:7">
      <c r="A742" s="12">
        <v>738</v>
      </c>
      <c r="B742" s="12" t="s">
        <v>6955</v>
      </c>
      <c r="C742" s="12" t="s">
        <v>35701</v>
      </c>
      <c r="D742" s="14">
        <v>643.67</v>
      </c>
      <c r="E742" s="12">
        <v>4.84</v>
      </c>
      <c r="F742" s="18">
        <v>3115.36</v>
      </c>
      <c r="G742" s="19"/>
    </row>
    <row r="743" spans="1:7">
      <c r="A743" s="12">
        <v>739</v>
      </c>
      <c r="B743" s="12" t="s">
        <v>27676</v>
      </c>
      <c r="C743" s="12" t="s">
        <v>35701</v>
      </c>
      <c r="D743" s="14">
        <v>124.93</v>
      </c>
      <c r="E743" s="12">
        <v>4.84</v>
      </c>
      <c r="F743" s="18">
        <v>604.66</v>
      </c>
      <c r="G743" s="19"/>
    </row>
    <row r="744" spans="1:7">
      <c r="A744" s="12">
        <v>740</v>
      </c>
      <c r="B744" s="12" t="s">
        <v>35709</v>
      </c>
      <c r="C744" s="12" t="s">
        <v>35701</v>
      </c>
      <c r="D744" s="14">
        <v>94.57</v>
      </c>
      <c r="E744" s="12">
        <v>4.84</v>
      </c>
      <c r="F744" s="18">
        <v>457.72</v>
      </c>
      <c r="G744" s="19"/>
    </row>
    <row r="745" spans="1:7">
      <c r="A745" s="12">
        <v>741</v>
      </c>
      <c r="B745" s="12" t="s">
        <v>11549</v>
      </c>
      <c r="C745" s="12" t="s">
        <v>35701</v>
      </c>
      <c r="D745" s="14">
        <v>106.86</v>
      </c>
      <c r="E745" s="12">
        <v>4.84</v>
      </c>
      <c r="F745" s="18">
        <v>517.2</v>
      </c>
      <c r="G745" s="19"/>
    </row>
    <row r="746" spans="1:7">
      <c r="A746" s="12">
        <v>742</v>
      </c>
      <c r="B746" s="12" t="s">
        <v>35710</v>
      </c>
      <c r="C746" s="12" t="s">
        <v>35701</v>
      </c>
      <c r="D746" s="14">
        <v>33.56</v>
      </c>
      <c r="E746" s="12">
        <v>4.84</v>
      </c>
      <c r="F746" s="18">
        <v>162.43</v>
      </c>
      <c r="G746" s="19"/>
    </row>
    <row r="747" spans="1:7">
      <c r="A747" s="12">
        <v>743</v>
      </c>
      <c r="B747" s="12" t="s">
        <v>35711</v>
      </c>
      <c r="C747" s="12" t="s">
        <v>35701</v>
      </c>
      <c r="D747" s="14">
        <v>41.9</v>
      </c>
      <c r="E747" s="12">
        <v>4.84</v>
      </c>
      <c r="F747" s="18">
        <v>202.8</v>
      </c>
      <c r="G747" s="19"/>
    </row>
    <row r="748" spans="1:7">
      <c r="A748" s="12">
        <v>744</v>
      </c>
      <c r="B748" s="12" t="s">
        <v>243</v>
      </c>
      <c r="C748" s="12" t="s">
        <v>35701</v>
      </c>
      <c r="D748" s="14">
        <v>71.1</v>
      </c>
      <c r="E748" s="12">
        <v>4.84</v>
      </c>
      <c r="F748" s="18">
        <v>344.12</v>
      </c>
      <c r="G748" s="19"/>
    </row>
    <row r="749" spans="1:7">
      <c r="A749" s="12">
        <v>745</v>
      </c>
      <c r="B749" s="12" t="s">
        <v>5423</v>
      </c>
      <c r="C749" s="12" t="s">
        <v>35701</v>
      </c>
      <c r="D749" s="14">
        <v>76.87</v>
      </c>
      <c r="E749" s="12">
        <v>4.84</v>
      </c>
      <c r="F749" s="18">
        <v>372.05</v>
      </c>
      <c r="G749" s="19"/>
    </row>
    <row r="750" spans="1:7">
      <c r="A750" s="12">
        <v>746</v>
      </c>
      <c r="B750" s="12" t="s">
        <v>35712</v>
      </c>
      <c r="C750" s="12" t="s">
        <v>35701</v>
      </c>
      <c r="D750" s="14">
        <v>59.5</v>
      </c>
      <c r="E750" s="12">
        <v>4.84</v>
      </c>
      <c r="F750" s="18">
        <v>287.98</v>
      </c>
      <c r="G750" s="19"/>
    </row>
    <row r="751" spans="1:7">
      <c r="A751" s="12">
        <v>747</v>
      </c>
      <c r="B751" s="12" t="s">
        <v>35713</v>
      </c>
      <c r="C751" s="12" t="s">
        <v>35701</v>
      </c>
      <c r="D751" s="14">
        <v>65.3</v>
      </c>
      <c r="E751" s="12">
        <v>4.84</v>
      </c>
      <c r="F751" s="18">
        <v>316.05</v>
      </c>
      <c r="G751" s="19"/>
    </row>
    <row r="752" spans="1:7">
      <c r="A752" s="12">
        <v>748</v>
      </c>
      <c r="B752" s="12" t="s">
        <v>2415</v>
      </c>
      <c r="C752" s="12" t="s">
        <v>35701</v>
      </c>
      <c r="D752" s="14">
        <v>132.28</v>
      </c>
      <c r="E752" s="12">
        <v>4.84</v>
      </c>
      <c r="F752" s="18">
        <v>640.24</v>
      </c>
      <c r="G752" s="19"/>
    </row>
    <row r="753" spans="1:7">
      <c r="A753" s="12">
        <v>749</v>
      </c>
      <c r="B753" s="12" t="s">
        <v>18332</v>
      </c>
      <c r="C753" s="12" t="s">
        <v>35701</v>
      </c>
      <c r="D753" s="14">
        <v>73.9</v>
      </c>
      <c r="E753" s="12">
        <v>4.84</v>
      </c>
      <c r="F753" s="18">
        <v>357.68</v>
      </c>
      <c r="G753" s="19"/>
    </row>
    <row r="754" spans="1:7">
      <c r="A754" s="12">
        <v>750</v>
      </c>
      <c r="B754" s="12" t="s">
        <v>3403</v>
      </c>
      <c r="C754" s="12" t="s">
        <v>35701</v>
      </c>
      <c r="D754" s="14">
        <v>27.7</v>
      </c>
      <c r="E754" s="12">
        <v>4.84</v>
      </c>
      <c r="F754" s="18">
        <v>134.07</v>
      </c>
      <c r="G754" s="19"/>
    </row>
    <row r="755" spans="1:7">
      <c r="A755" s="12">
        <v>751</v>
      </c>
      <c r="B755" s="12" t="s">
        <v>35714</v>
      </c>
      <c r="C755" s="12" t="s">
        <v>35701</v>
      </c>
      <c r="D755" s="14">
        <v>68.36</v>
      </c>
      <c r="E755" s="12">
        <v>4.84</v>
      </c>
      <c r="F755" s="18">
        <v>330.86</v>
      </c>
      <c r="G755" s="19"/>
    </row>
    <row r="756" spans="1:7">
      <c r="A756" s="12">
        <v>752</v>
      </c>
      <c r="B756" s="12" t="s">
        <v>35715</v>
      </c>
      <c r="C756" s="12" t="s">
        <v>35701</v>
      </c>
      <c r="D756" s="14">
        <v>57.47</v>
      </c>
      <c r="E756" s="12">
        <v>4.84</v>
      </c>
      <c r="F756" s="18">
        <v>278.15</v>
      </c>
      <c r="G756" s="19"/>
    </row>
    <row r="757" spans="1:7">
      <c r="A757" s="12">
        <v>753</v>
      </c>
      <c r="B757" s="12" t="s">
        <v>35716</v>
      </c>
      <c r="C757" s="12" t="s">
        <v>35701</v>
      </c>
      <c r="D757" s="14">
        <v>20.2</v>
      </c>
      <c r="E757" s="12">
        <v>4.84</v>
      </c>
      <c r="F757" s="18">
        <v>97.77</v>
      </c>
      <c r="G757" s="19"/>
    </row>
    <row r="758" spans="1:7">
      <c r="A758" s="12">
        <v>754</v>
      </c>
      <c r="B758" s="12" t="s">
        <v>35717</v>
      </c>
      <c r="C758" s="12" t="s">
        <v>35701</v>
      </c>
      <c r="D758" s="14">
        <v>299.14</v>
      </c>
      <c r="E758" s="12">
        <v>4.84</v>
      </c>
      <c r="F758" s="18">
        <v>1447.84</v>
      </c>
      <c r="G758" s="19"/>
    </row>
    <row r="759" spans="1:7">
      <c r="A759" s="12">
        <v>755</v>
      </c>
      <c r="B759" s="12" t="s">
        <v>35718</v>
      </c>
      <c r="C759" s="12" t="s">
        <v>35701</v>
      </c>
      <c r="D759" s="14">
        <v>261.6</v>
      </c>
      <c r="E759" s="12">
        <v>4.84</v>
      </c>
      <c r="F759" s="18">
        <v>1266.14</v>
      </c>
      <c r="G759" s="19"/>
    </row>
    <row r="760" spans="1:7">
      <c r="A760" s="12">
        <v>756</v>
      </c>
      <c r="B760" s="31" t="s">
        <v>15395</v>
      </c>
      <c r="C760" s="12" t="s">
        <v>35701</v>
      </c>
      <c r="D760" s="14">
        <v>44.4</v>
      </c>
      <c r="E760" s="12">
        <v>4.84</v>
      </c>
      <c r="F760" s="18">
        <v>214.9</v>
      </c>
      <c r="G760" s="19"/>
    </row>
    <row r="761" spans="1:7">
      <c r="A761" s="12">
        <v>757</v>
      </c>
      <c r="B761" s="12" t="s">
        <v>35705</v>
      </c>
      <c r="C761" s="12" t="s">
        <v>35701</v>
      </c>
      <c r="D761" s="14">
        <v>61.89</v>
      </c>
      <c r="E761" s="12">
        <v>4.84</v>
      </c>
      <c r="F761" s="18">
        <v>299.55</v>
      </c>
      <c r="G761" s="19"/>
    </row>
    <row r="762" spans="1:7">
      <c r="A762" s="12">
        <v>758</v>
      </c>
      <c r="B762" s="12" t="s">
        <v>35719</v>
      </c>
      <c r="C762" s="12" t="s">
        <v>35701</v>
      </c>
      <c r="D762" s="14">
        <v>131.78</v>
      </c>
      <c r="E762" s="12">
        <v>4.84</v>
      </c>
      <c r="F762" s="18">
        <v>637.82</v>
      </c>
      <c r="G762" s="19"/>
    </row>
    <row r="763" spans="1:7">
      <c r="A763" s="12">
        <v>759</v>
      </c>
      <c r="B763" s="12" t="s">
        <v>35720</v>
      </c>
      <c r="C763" s="12" t="s">
        <v>35701</v>
      </c>
      <c r="D763" s="14">
        <v>102.5</v>
      </c>
      <c r="E763" s="12">
        <v>4.84</v>
      </c>
      <c r="F763" s="18">
        <v>496.1</v>
      </c>
      <c r="G763" s="19"/>
    </row>
    <row r="764" spans="1:7">
      <c r="A764" s="12">
        <v>760</v>
      </c>
      <c r="B764" s="12" t="s">
        <v>35721</v>
      </c>
      <c r="C764" s="12" t="s">
        <v>35701</v>
      </c>
      <c r="D764" s="14">
        <v>97.1</v>
      </c>
      <c r="E764" s="12">
        <v>4.84</v>
      </c>
      <c r="F764" s="18">
        <v>469.96</v>
      </c>
      <c r="G764" s="19"/>
    </row>
    <row r="765" spans="1:7">
      <c r="A765" s="12">
        <v>761</v>
      </c>
      <c r="B765" s="12" t="s">
        <v>35722</v>
      </c>
      <c r="C765" s="12" t="s">
        <v>35701</v>
      </c>
      <c r="D765" s="14">
        <v>80.67</v>
      </c>
      <c r="E765" s="12">
        <v>4.84</v>
      </c>
      <c r="F765" s="18">
        <v>390.44</v>
      </c>
      <c r="G765" s="19"/>
    </row>
    <row r="766" spans="1:7">
      <c r="A766" s="12">
        <v>762</v>
      </c>
      <c r="B766" s="12" t="s">
        <v>35702</v>
      </c>
      <c r="C766" s="12" t="s">
        <v>35701</v>
      </c>
      <c r="D766" s="14">
        <v>79.26</v>
      </c>
      <c r="E766" s="12">
        <v>4.84</v>
      </c>
      <c r="F766" s="18">
        <v>383.62</v>
      </c>
      <c r="G766" s="19"/>
    </row>
    <row r="767" spans="1:7">
      <c r="A767" s="12">
        <v>763</v>
      </c>
      <c r="B767" s="12" t="s">
        <v>18332</v>
      </c>
      <c r="C767" s="12" t="s">
        <v>35701</v>
      </c>
      <c r="D767" s="14">
        <v>130.16</v>
      </c>
      <c r="E767" s="12">
        <v>4.84</v>
      </c>
      <c r="F767" s="18">
        <v>629.97</v>
      </c>
      <c r="G767" s="19"/>
    </row>
    <row r="768" spans="1:7">
      <c r="A768" s="12">
        <v>764</v>
      </c>
      <c r="B768" s="12" t="s">
        <v>35723</v>
      </c>
      <c r="C768" s="12" t="s">
        <v>35701</v>
      </c>
      <c r="D768" s="14">
        <v>175.2</v>
      </c>
      <c r="E768" s="12">
        <v>4.84</v>
      </c>
      <c r="F768" s="18">
        <v>847.97</v>
      </c>
      <c r="G768" s="19"/>
    </row>
    <row r="769" spans="1:7">
      <c r="A769" s="12">
        <v>765</v>
      </c>
      <c r="B769" s="12" t="s">
        <v>30887</v>
      </c>
      <c r="C769" s="12" t="s">
        <v>35701</v>
      </c>
      <c r="D769" s="14">
        <v>701.3</v>
      </c>
      <c r="E769" s="12">
        <v>4.84</v>
      </c>
      <c r="F769" s="18">
        <v>3394.29</v>
      </c>
      <c r="G769" s="19"/>
    </row>
    <row r="770" spans="1:7">
      <c r="A770" s="12">
        <v>766</v>
      </c>
      <c r="B770" s="12" t="s">
        <v>35724</v>
      </c>
      <c r="C770" s="12" t="s">
        <v>35701</v>
      </c>
      <c r="D770" s="14">
        <v>185.4</v>
      </c>
      <c r="E770" s="12">
        <v>4.84</v>
      </c>
      <c r="F770" s="18">
        <v>897.34</v>
      </c>
      <c r="G770" s="19"/>
    </row>
    <row r="771" spans="1:7">
      <c r="A771" s="12">
        <v>767</v>
      </c>
      <c r="B771" s="12" t="s">
        <v>1249</v>
      </c>
      <c r="C771" s="12" t="s">
        <v>35701</v>
      </c>
      <c r="D771" s="28">
        <v>151.81</v>
      </c>
      <c r="E771" s="12">
        <v>4.84</v>
      </c>
      <c r="F771" s="18">
        <v>734.76</v>
      </c>
      <c r="G771" s="19"/>
    </row>
    <row r="772" spans="1:7">
      <c r="A772" s="12">
        <v>768</v>
      </c>
      <c r="B772" s="12" t="s">
        <v>12022</v>
      </c>
      <c r="C772" s="12" t="s">
        <v>35701</v>
      </c>
      <c r="D772" s="14">
        <v>57.96</v>
      </c>
      <c r="E772" s="12">
        <v>4.84</v>
      </c>
      <c r="F772" s="18">
        <v>280.53</v>
      </c>
      <c r="G772" s="19"/>
    </row>
    <row r="773" spans="1:7">
      <c r="A773" s="12">
        <v>769</v>
      </c>
      <c r="B773" s="12" t="s">
        <v>10920</v>
      </c>
      <c r="C773" s="12" t="s">
        <v>35701</v>
      </c>
      <c r="D773" s="14">
        <v>54</v>
      </c>
      <c r="E773" s="12">
        <v>4.84</v>
      </c>
      <c r="F773" s="18">
        <v>261.36</v>
      </c>
      <c r="G773" s="19"/>
    </row>
    <row r="774" spans="1:7">
      <c r="A774" s="12">
        <v>770</v>
      </c>
      <c r="B774" s="12" t="s">
        <v>9627</v>
      </c>
      <c r="C774" s="12" t="s">
        <v>35701</v>
      </c>
      <c r="D774" s="14">
        <v>89.42</v>
      </c>
      <c r="E774" s="12">
        <v>4.84</v>
      </c>
      <c r="F774" s="18">
        <v>432.79</v>
      </c>
      <c r="G774" s="19"/>
    </row>
    <row r="775" spans="1:7">
      <c r="A775" s="12">
        <v>771</v>
      </c>
      <c r="B775" s="12" t="s">
        <v>35725</v>
      </c>
      <c r="C775" s="12" t="s">
        <v>35701</v>
      </c>
      <c r="D775" s="14">
        <v>93.3</v>
      </c>
      <c r="E775" s="12">
        <v>4.84</v>
      </c>
      <c r="F775" s="18">
        <v>451.57</v>
      </c>
      <c r="G775" s="19"/>
    </row>
    <row r="776" spans="1:7">
      <c r="A776" s="12">
        <v>772</v>
      </c>
      <c r="B776" s="12" t="s">
        <v>35726</v>
      </c>
      <c r="C776" s="12" t="s">
        <v>35701</v>
      </c>
      <c r="D776" s="14">
        <v>35.15</v>
      </c>
      <c r="E776" s="12">
        <v>4.84</v>
      </c>
      <c r="F776" s="18">
        <v>170.13</v>
      </c>
      <c r="G776" s="19"/>
    </row>
    <row r="777" spans="1:7">
      <c r="A777" s="12">
        <v>773</v>
      </c>
      <c r="B777" s="12" t="s">
        <v>381</v>
      </c>
      <c r="C777" s="12" t="s">
        <v>35701</v>
      </c>
      <c r="D777" s="14">
        <v>43.86</v>
      </c>
      <c r="E777" s="12">
        <v>4.84</v>
      </c>
      <c r="F777" s="18">
        <v>212.28</v>
      </c>
      <c r="G777" s="19"/>
    </row>
    <row r="778" spans="1:7">
      <c r="A778" s="12">
        <v>774</v>
      </c>
      <c r="B778" s="12" t="s">
        <v>35727</v>
      </c>
      <c r="C778" s="12" t="s">
        <v>35701</v>
      </c>
      <c r="D778" s="14">
        <v>27.7</v>
      </c>
      <c r="E778" s="12">
        <v>4.84</v>
      </c>
      <c r="F778" s="18">
        <v>134.07</v>
      </c>
      <c r="G778" s="19"/>
    </row>
    <row r="779" spans="1:7">
      <c r="A779" s="12">
        <v>775</v>
      </c>
      <c r="B779" s="12" t="s">
        <v>21038</v>
      </c>
      <c r="C779" s="12" t="s">
        <v>35701</v>
      </c>
      <c r="D779" s="14">
        <v>93.9</v>
      </c>
      <c r="E779" s="12">
        <v>4.84</v>
      </c>
      <c r="F779" s="18">
        <v>454.48</v>
      </c>
      <c r="G779" s="19"/>
    </row>
    <row r="780" spans="1:7">
      <c r="A780" s="12">
        <v>776</v>
      </c>
      <c r="B780" s="12" t="s">
        <v>35728</v>
      </c>
      <c r="C780" s="12" t="s">
        <v>35701</v>
      </c>
      <c r="D780" s="14">
        <v>32.87</v>
      </c>
      <c r="E780" s="12">
        <v>4.84</v>
      </c>
      <c r="F780" s="18">
        <v>159.09</v>
      </c>
      <c r="G780" s="19"/>
    </row>
    <row r="781" spans="1:7">
      <c r="A781" s="12">
        <v>777</v>
      </c>
      <c r="B781" s="12" t="s">
        <v>35729</v>
      </c>
      <c r="C781" s="12" t="s">
        <v>35701</v>
      </c>
      <c r="D781" s="14">
        <v>62.9</v>
      </c>
      <c r="E781" s="12">
        <v>4.84</v>
      </c>
      <c r="F781" s="18">
        <v>304.44</v>
      </c>
      <c r="G781" s="19"/>
    </row>
    <row r="782" spans="1:7">
      <c r="A782" s="12">
        <v>778</v>
      </c>
      <c r="B782" s="12" t="s">
        <v>1379</v>
      </c>
      <c r="C782" s="12" t="s">
        <v>35701</v>
      </c>
      <c r="D782" s="14">
        <v>24</v>
      </c>
      <c r="E782" s="12">
        <v>4.84</v>
      </c>
      <c r="F782" s="18">
        <v>116.16</v>
      </c>
      <c r="G782" s="19"/>
    </row>
    <row r="783" spans="1:7">
      <c r="A783" s="12">
        <v>779</v>
      </c>
      <c r="B783" s="12" t="s">
        <v>35730</v>
      </c>
      <c r="C783" s="12" t="s">
        <v>35701</v>
      </c>
      <c r="D783" s="14">
        <v>120.23</v>
      </c>
      <c r="E783" s="12">
        <v>4.84</v>
      </c>
      <c r="F783" s="18">
        <v>581.91</v>
      </c>
      <c r="G783" s="19"/>
    </row>
    <row r="784" spans="1:7">
      <c r="A784" s="12">
        <v>780</v>
      </c>
      <c r="B784" s="31" t="s">
        <v>15395</v>
      </c>
      <c r="C784" s="12" t="s">
        <v>35701</v>
      </c>
      <c r="D784" s="14">
        <v>52.2</v>
      </c>
      <c r="E784" s="12">
        <v>4.84</v>
      </c>
      <c r="F784" s="18">
        <v>252.65</v>
      </c>
      <c r="G784" s="19"/>
    </row>
    <row r="785" spans="1:7">
      <c r="A785" s="12">
        <v>781</v>
      </c>
      <c r="B785" s="12" t="s">
        <v>35731</v>
      </c>
      <c r="C785" s="12" t="s">
        <v>35701</v>
      </c>
      <c r="D785" s="14">
        <v>41.75</v>
      </c>
      <c r="E785" s="12">
        <v>4.84</v>
      </c>
      <c r="F785" s="18">
        <v>202.07</v>
      </c>
      <c r="G785" s="19"/>
    </row>
    <row r="786" spans="1:7">
      <c r="A786" s="12">
        <v>782</v>
      </c>
      <c r="B786" s="12" t="s">
        <v>35710</v>
      </c>
      <c r="C786" s="12" t="s">
        <v>35701</v>
      </c>
      <c r="D786" s="14">
        <v>17.2</v>
      </c>
      <c r="E786" s="12">
        <v>4.84</v>
      </c>
      <c r="F786" s="18">
        <v>83.25</v>
      </c>
      <c r="G786" s="19"/>
    </row>
    <row r="787" spans="1:7">
      <c r="A787" s="12">
        <v>783</v>
      </c>
      <c r="B787" s="12" t="s">
        <v>35732</v>
      </c>
      <c r="C787" s="12" t="s">
        <v>35701</v>
      </c>
      <c r="D787" s="14">
        <v>28.49</v>
      </c>
      <c r="E787" s="12">
        <v>4.84</v>
      </c>
      <c r="F787" s="18">
        <v>137.89</v>
      </c>
      <c r="G787" s="19"/>
    </row>
    <row r="788" spans="1:7">
      <c r="A788" s="12">
        <v>784</v>
      </c>
      <c r="B788" s="12" t="s">
        <v>35727</v>
      </c>
      <c r="C788" s="12" t="s">
        <v>35701</v>
      </c>
      <c r="D788" s="14">
        <v>67.1</v>
      </c>
      <c r="E788" s="12">
        <v>4.84</v>
      </c>
      <c r="F788" s="18">
        <v>324.76</v>
      </c>
      <c r="G788" s="19"/>
    </row>
    <row r="789" spans="1:7">
      <c r="A789" s="12">
        <v>785</v>
      </c>
      <c r="B789" s="12" t="s">
        <v>35710</v>
      </c>
      <c r="C789" s="12" t="s">
        <v>35701</v>
      </c>
      <c r="D789" s="14">
        <v>15</v>
      </c>
      <c r="E789" s="12">
        <v>4.84</v>
      </c>
      <c r="F789" s="18">
        <v>72.6</v>
      </c>
      <c r="G789" s="19"/>
    </row>
    <row r="790" spans="1:7">
      <c r="A790" s="12">
        <v>786</v>
      </c>
      <c r="B790" s="24" t="s">
        <v>35733</v>
      </c>
      <c r="C790" s="12" t="s">
        <v>35701</v>
      </c>
      <c r="D790" s="14">
        <v>19.08</v>
      </c>
      <c r="E790" s="12">
        <v>4.84</v>
      </c>
      <c r="F790" s="18">
        <v>92.35</v>
      </c>
      <c r="G790" s="19"/>
    </row>
    <row r="791" spans="1:7">
      <c r="A791" s="12">
        <v>787</v>
      </c>
      <c r="B791" s="24" t="s">
        <v>35734</v>
      </c>
      <c r="C791" s="12" t="s">
        <v>35701</v>
      </c>
      <c r="D791" s="14">
        <v>11.88</v>
      </c>
      <c r="E791" s="12">
        <v>4.84</v>
      </c>
      <c r="F791" s="18">
        <v>57.5</v>
      </c>
      <c r="G791" s="19"/>
    </row>
    <row r="792" spans="1:7">
      <c r="A792" s="12">
        <v>788</v>
      </c>
      <c r="B792" s="12" t="s">
        <v>35702</v>
      </c>
      <c r="C792" s="12" t="s">
        <v>35701</v>
      </c>
      <c r="D792" s="27">
        <v>40.9</v>
      </c>
      <c r="E792" s="12">
        <v>4.84</v>
      </c>
      <c r="F792" s="18">
        <v>197.96</v>
      </c>
      <c r="G792" s="19"/>
    </row>
    <row r="793" spans="1:7">
      <c r="A793" s="12">
        <v>789</v>
      </c>
      <c r="B793" s="12" t="s">
        <v>35735</v>
      </c>
      <c r="C793" s="12" t="s">
        <v>35701</v>
      </c>
      <c r="D793" s="27">
        <v>25.9</v>
      </c>
      <c r="E793" s="12">
        <v>4.84</v>
      </c>
      <c r="F793" s="18">
        <v>125.36</v>
      </c>
      <c r="G793" s="19"/>
    </row>
    <row r="794" spans="1:7">
      <c r="A794" s="12">
        <v>790</v>
      </c>
      <c r="B794" s="31" t="s">
        <v>15395</v>
      </c>
      <c r="C794" s="12" t="s">
        <v>35701</v>
      </c>
      <c r="D794" s="27">
        <v>501.43</v>
      </c>
      <c r="E794" s="12">
        <v>4.84</v>
      </c>
      <c r="F794" s="18">
        <v>2426.92</v>
      </c>
      <c r="G794" s="19"/>
    </row>
    <row r="795" spans="1:7">
      <c r="A795" s="12">
        <v>791</v>
      </c>
      <c r="B795" s="13" t="s">
        <v>3221</v>
      </c>
      <c r="C795" s="24" t="s">
        <v>35736</v>
      </c>
      <c r="D795" s="27">
        <v>47.6</v>
      </c>
      <c r="E795" s="12">
        <v>4.84</v>
      </c>
      <c r="F795" s="18">
        <v>230.38</v>
      </c>
      <c r="G795" s="19"/>
    </row>
    <row r="796" spans="1:7">
      <c r="A796" s="12">
        <v>792</v>
      </c>
      <c r="B796" s="13" t="s">
        <v>35737</v>
      </c>
      <c r="C796" s="24" t="s">
        <v>35736</v>
      </c>
      <c r="D796" s="27">
        <v>21</v>
      </c>
      <c r="E796" s="12">
        <v>4.84</v>
      </c>
      <c r="F796" s="18">
        <v>101.64</v>
      </c>
      <c r="G796" s="19"/>
    </row>
    <row r="797" spans="1:7">
      <c r="A797" s="12">
        <v>793</v>
      </c>
      <c r="B797" s="12" t="s">
        <v>35738</v>
      </c>
      <c r="C797" s="24" t="s">
        <v>35736</v>
      </c>
      <c r="D797" s="27">
        <v>46.7</v>
      </c>
      <c r="E797" s="12">
        <v>4.84</v>
      </c>
      <c r="F797" s="18">
        <v>226.03</v>
      </c>
      <c r="G797" s="19"/>
    </row>
    <row r="798" spans="1:7">
      <c r="A798" s="12">
        <v>794</v>
      </c>
      <c r="B798" s="13" t="s">
        <v>35739</v>
      </c>
      <c r="C798" s="24" t="s">
        <v>35736</v>
      </c>
      <c r="D798" s="27">
        <v>12.6</v>
      </c>
      <c r="E798" s="12">
        <v>4.84</v>
      </c>
      <c r="F798" s="18">
        <v>60.98</v>
      </c>
      <c r="G798" s="19"/>
    </row>
    <row r="799" spans="1:7">
      <c r="A799" s="12">
        <v>795</v>
      </c>
      <c r="B799" s="13" t="s">
        <v>35740</v>
      </c>
      <c r="C799" s="24" t="s">
        <v>35736</v>
      </c>
      <c r="D799" s="27">
        <v>14.4</v>
      </c>
      <c r="E799" s="12">
        <v>4.84</v>
      </c>
      <c r="F799" s="18">
        <v>69.7</v>
      </c>
      <c r="G799" s="19"/>
    </row>
    <row r="800" spans="1:7">
      <c r="A800" s="12">
        <v>796</v>
      </c>
      <c r="B800" s="13" t="s">
        <v>6955</v>
      </c>
      <c r="C800" s="24" t="s">
        <v>35736</v>
      </c>
      <c r="D800" s="27">
        <v>89.8</v>
      </c>
      <c r="E800" s="12">
        <v>4.84</v>
      </c>
      <c r="F800" s="18">
        <v>434.63</v>
      </c>
      <c r="G800" s="19"/>
    </row>
    <row r="801" spans="1:7">
      <c r="A801" s="12">
        <v>797</v>
      </c>
      <c r="B801" s="13" t="s">
        <v>35741</v>
      </c>
      <c r="C801" s="24" t="s">
        <v>35736</v>
      </c>
      <c r="D801" s="27">
        <v>22.2</v>
      </c>
      <c r="E801" s="12">
        <v>4.84</v>
      </c>
      <c r="F801" s="18">
        <v>107.45</v>
      </c>
      <c r="G801" s="19"/>
    </row>
    <row r="802" spans="1:7">
      <c r="A802" s="12">
        <v>798</v>
      </c>
      <c r="B802" s="13" t="s">
        <v>11549</v>
      </c>
      <c r="C802" s="24" t="s">
        <v>35736</v>
      </c>
      <c r="D802" s="27">
        <v>48.6</v>
      </c>
      <c r="E802" s="12">
        <v>4.84</v>
      </c>
      <c r="F802" s="18">
        <v>235.22</v>
      </c>
      <c r="G802" s="19"/>
    </row>
    <row r="803" spans="1:7">
      <c r="A803" s="12">
        <v>799</v>
      </c>
      <c r="B803" s="13" t="s">
        <v>35680</v>
      </c>
      <c r="C803" s="24" t="s">
        <v>35736</v>
      </c>
      <c r="D803" s="27">
        <v>178.7</v>
      </c>
      <c r="E803" s="12">
        <v>4.84</v>
      </c>
      <c r="F803" s="18">
        <v>864.91</v>
      </c>
      <c r="G803" s="19"/>
    </row>
    <row r="804" spans="1:7">
      <c r="A804" s="12">
        <v>800</v>
      </c>
      <c r="B804" s="13" t="s">
        <v>7858</v>
      </c>
      <c r="C804" s="24" t="s">
        <v>35736</v>
      </c>
      <c r="D804" s="27">
        <v>37.6</v>
      </c>
      <c r="E804" s="12">
        <v>4.84</v>
      </c>
      <c r="F804" s="18">
        <v>181.98</v>
      </c>
      <c r="G804" s="19"/>
    </row>
    <row r="805" spans="1:7">
      <c r="A805" s="12">
        <v>801</v>
      </c>
      <c r="B805" s="13" t="s">
        <v>35742</v>
      </c>
      <c r="C805" s="24" t="s">
        <v>35736</v>
      </c>
      <c r="D805" s="27">
        <v>31.4</v>
      </c>
      <c r="E805" s="12">
        <v>4.84</v>
      </c>
      <c r="F805" s="18">
        <v>151.98</v>
      </c>
      <c r="G805" s="19"/>
    </row>
    <row r="806" spans="1:7">
      <c r="A806" s="12">
        <v>802</v>
      </c>
      <c r="B806" s="13" t="s">
        <v>5035</v>
      </c>
      <c r="C806" s="24" t="s">
        <v>35736</v>
      </c>
      <c r="D806" s="27">
        <v>54.4</v>
      </c>
      <c r="E806" s="12">
        <v>4.84</v>
      </c>
      <c r="F806" s="18">
        <v>263.3</v>
      </c>
      <c r="G806" s="19"/>
    </row>
    <row r="807" spans="1:7">
      <c r="A807" s="12">
        <v>803</v>
      </c>
      <c r="B807" s="13" t="s">
        <v>35743</v>
      </c>
      <c r="C807" s="24" t="s">
        <v>35736</v>
      </c>
      <c r="D807" s="27">
        <v>56.3</v>
      </c>
      <c r="E807" s="12">
        <v>4.84</v>
      </c>
      <c r="F807" s="18">
        <v>272.49</v>
      </c>
      <c r="G807" s="19"/>
    </row>
    <row r="808" spans="1:7">
      <c r="A808" s="12">
        <v>804</v>
      </c>
      <c r="B808" s="13" t="s">
        <v>26124</v>
      </c>
      <c r="C808" s="24" t="s">
        <v>35736</v>
      </c>
      <c r="D808" s="27">
        <v>11.6</v>
      </c>
      <c r="E808" s="12">
        <v>4.84</v>
      </c>
      <c r="F808" s="18">
        <v>56.14</v>
      </c>
      <c r="G808" s="19"/>
    </row>
    <row r="809" spans="1:7">
      <c r="A809" s="12">
        <v>805</v>
      </c>
      <c r="B809" s="13" t="s">
        <v>35744</v>
      </c>
      <c r="C809" s="24" t="s">
        <v>35736</v>
      </c>
      <c r="D809" s="27">
        <v>36.9</v>
      </c>
      <c r="E809" s="12">
        <v>4.84</v>
      </c>
      <c r="F809" s="18">
        <v>178.6</v>
      </c>
      <c r="G809" s="19"/>
    </row>
    <row r="810" spans="1:7">
      <c r="A810" s="12">
        <v>806</v>
      </c>
      <c r="B810" s="13" t="s">
        <v>35745</v>
      </c>
      <c r="C810" s="24" t="s">
        <v>35736</v>
      </c>
      <c r="D810" s="27">
        <v>48.1</v>
      </c>
      <c r="E810" s="12">
        <v>4.84</v>
      </c>
      <c r="F810" s="18">
        <v>232.8</v>
      </c>
      <c r="G810" s="19"/>
    </row>
    <row r="811" spans="1:7">
      <c r="A811" s="12">
        <v>807</v>
      </c>
      <c r="B811" s="13" t="s">
        <v>35746</v>
      </c>
      <c r="C811" s="24" t="s">
        <v>35736</v>
      </c>
      <c r="D811" s="27">
        <v>32.5</v>
      </c>
      <c r="E811" s="12">
        <v>4.84</v>
      </c>
      <c r="F811" s="18">
        <v>157.3</v>
      </c>
      <c r="G811" s="19"/>
    </row>
    <row r="812" spans="1:7">
      <c r="A812" s="12">
        <v>808</v>
      </c>
      <c r="B812" s="13" t="s">
        <v>35747</v>
      </c>
      <c r="C812" s="24" t="s">
        <v>35736</v>
      </c>
      <c r="D812" s="27">
        <v>57.4</v>
      </c>
      <c r="E812" s="12">
        <v>4.84</v>
      </c>
      <c r="F812" s="18">
        <v>277.82</v>
      </c>
      <c r="G812" s="19"/>
    </row>
    <row r="813" spans="1:7">
      <c r="A813" s="12">
        <v>809</v>
      </c>
      <c r="B813" s="13" t="s">
        <v>35748</v>
      </c>
      <c r="C813" s="24" t="s">
        <v>35736</v>
      </c>
      <c r="D813" s="27">
        <v>123.3</v>
      </c>
      <c r="E813" s="12">
        <v>4.84</v>
      </c>
      <c r="F813" s="18">
        <v>596.77</v>
      </c>
      <c r="G813" s="19"/>
    </row>
    <row r="814" spans="1:7">
      <c r="A814" s="12">
        <v>810</v>
      </c>
      <c r="B814" s="13" t="s">
        <v>35749</v>
      </c>
      <c r="C814" s="24" t="s">
        <v>35736</v>
      </c>
      <c r="D814" s="27">
        <v>21.9</v>
      </c>
      <c r="E814" s="12">
        <v>4.84</v>
      </c>
      <c r="F814" s="18">
        <v>106</v>
      </c>
      <c r="G814" s="19"/>
    </row>
    <row r="815" spans="1:7">
      <c r="A815" s="12">
        <v>811</v>
      </c>
      <c r="B815" s="13" t="s">
        <v>1113</v>
      </c>
      <c r="C815" s="24" t="s">
        <v>35736</v>
      </c>
      <c r="D815" s="27">
        <v>40.5</v>
      </c>
      <c r="E815" s="12">
        <v>4.84</v>
      </c>
      <c r="F815" s="18">
        <v>196.02</v>
      </c>
      <c r="G815" s="19"/>
    </row>
    <row r="816" spans="1:7">
      <c r="A816" s="12">
        <v>812</v>
      </c>
      <c r="B816" s="13" t="s">
        <v>35750</v>
      </c>
      <c r="C816" s="24" t="s">
        <v>35736</v>
      </c>
      <c r="D816" s="27">
        <v>12.6</v>
      </c>
      <c r="E816" s="12">
        <v>4.84</v>
      </c>
      <c r="F816" s="18">
        <v>60.98</v>
      </c>
      <c r="G816" s="19"/>
    </row>
    <row r="817" spans="1:7">
      <c r="A817" s="12">
        <v>813</v>
      </c>
      <c r="B817" s="13" t="s">
        <v>35751</v>
      </c>
      <c r="C817" s="24" t="s">
        <v>35736</v>
      </c>
      <c r="D817" s="27">
        <v>22.3</v>
      </c>
      <c r="E817" s="12">
        <v>4.84</v>
      </c>
      <c r="F817" s="18">
        <v>107.93</v>
      </c>
      <c r="G817" s="19"/>
    </row>
    <row r="818" spans="1:7">
      <c r="A818" s="12">
        <v>814</v>
      </c>
      <c r="B818" s="13" t="s">
        <v>35752</v>
      </c>
      <c r="C818" s="24" t="s">
        <v>35736</v>
      </c>
      <c r="D818" s="27">
        <v>15.5</v>
      </c>
      <c r="E818" s="12">
        <v>4.84</v>
      </c>
      <c r="F818" s="18">
        <v>75.02</v>
      </c>
      <c r="G818" s="19"/>
    </row>
    <row r="819" spans="1:7">
      <c r="A819" s="12">
        <v>815</v>
      </c>
      <c r="B819" s="13" t="s">
        <v>35753</v>
      </c>
      <c r="C819" s="24" t="s">
        <v>35736</v>
      </c>
      <c r="D819" s="27">
        <v>17.3</v>
      </c>
      <c r="E819" s="12">
        <v>4.84</v>
      </c>
      <c r="F819" s="18">
        <v>83.73</v>
      </c>
      <c r="G819" s="19"/>
    </row>
    <row r="820" spans="1:7">
      <c r="A820" s="12">
        <v>816</v>
      </c>
      <c r="B820" s="13" t="s">
        <v>35754</v>
      </c>
      <c r="C820" s="24" t="s">
        <v>35736</v>
      </c>
      <c r="D820" s="27">
        <v>17.2</v>
      </c>
      <c r="E820" s="12">
        <v>4.84</v>
      </c>
      <c r="F820" s="18">
        <v>83.25</v>
      </c>
      <c r="G820" s="19"/>
    </row>
    <row r="821" spans="1:7">
      <c r="A821" s="12">
        <v>817</v>
      </c>
      <c r="B821" s="13" t="s">
        <v>35755</v>
      </c>
      <c r="C821" s="24" t="s">
        <v>35736</v>
      </c>
      <c r="D821" s="27">
        <v>14.4</v>
      </c>
      <c r="E821" s="12">
        <v>4.84</v>
      </c>
      <c r="F821" s="18">
        <v>69.7</v>
      </c>
      <c r="G821" s="19"/>
    </row>
    <row r="822" spans="1:7">
      <c r="A822" s="12">
        <v>818</v>
      </c>
      <c r="B822" s="12" t="s">
        <v>3221</v>
      </c>
      <c r="C822" s="24" t="s">
        <v>35736</v>
      </c>
      <c r="D822" s="28">
        <v>14.2</v>
      </c>
      <c r="E822" s="12">
        <v>4.84</v>
      </c>
      <c r="F822" s="18">
        <v>68.73</v>
      </c>
      <c r="G822" s="19"/>
    </row>
    <row r="823" spans="1:7">
      <c r="A823" s="12">
        <v>819</v>
      </c>
      <c r="B823" s="12" t="s">
        <v>35737</v>
      </c>
      <c r="C823" s="24" t="s">
        <v>35736</v>
      </c>
      <c r="D823" s="28">
        <v>78.6</v>
      </c>
      <c r="E823" s="12">
        <v>4.84</v>
      </c>
      <c r="F823" s="18">
        <v>380.42</v>
      </c>
      <c r="G823" s="19"/>
    </row>
    <row r="824" spans="1:7">
      <c r="A824" s="12">
        <v>820</v>
      </c>
      <c r="B824" s="12" t="s">
        <v>35738</v>
      </c>
      <c r="C824" s="24" t="s">
        <v>35736</v>
      </c>
      <c r="D824" s="28">
        <v>39.3</v>
      </c>
      <c r="E824" s="12">
        <v>4.84</v>
      </c>
      <c r="F824" s="18">
        <v>190.21</v>
      </c>
      <c r="G824" s="19"/>
    </row>
    <row r="825" spans="1:7">
      <c r="A825" s="12">
        <v>821</v>
      </c>
      <c r="B825" s="12" t="s">
        <v>35739</v>
      </c>
      <c r="C825" s="24" t="s">
        <v>35736</v>
      </c>
      <c r="D825" s="28">
        <v>67.8</v>
      </c>
      <c r="E825" s="12">
        <v>4.84</v>
      </c>
      <c r="F825" s="18">
        <v>328.15</v>
      </c>
      <c r="G825" s="19"/>
    </row>
    <row r="826" spans="1:7">
      <c r="A826" s="12">
        <v>822</v>
      </c>
      <c r="B826" s="12" t="s">
        <v>35740</v>
      </c>
      <c r="C826" s="24" t="s">
        <v>35736</v>
      </c>
      <c r="D826" s="28">
        <v>55</v>
      </c>
      <c r="E826" s="12">
        <v>4.84</v>
      </c>
      <c r="F826" s="18">
        <v>266.2</v>
      </c>
      <c r="G826" s="19"/>
    </row>
    <row r="827" spans="1:7">
      <c r="A827" s="12">
        <v>823</v>
      </c>
      <c r="B827" s="12" t="s">
        <v>35756</v>
      </c>
      <c r="C827" s="24" t="s">
        <v>35736</v>
      </c>
      <c r="D827" s="28">
        <v>21.2</v>
      </c>
      <c r="E827" s="12">
        <v>4.84</v>
      </c>
      <c r="F827" s="18">
        <v>102.61</v>
      </c>
      <c r="G827" s="19"/>
    </row>
    <row r="828" spans="1:7">
      <c r="A828" s="12">
        <v>824</v>
      </c>
      <c r="B828" s="12" t="s">
        <v>35741</v>
      </c>
      <c r="C828" s="24" t="s">
        <v>35736</v>
      </c>
      <c r="D828" s="28">
        <v>68.4</v>
      </c>
      <c r="E828" s="12">
        <v>4.84</v>
      </c>
      <c r="F828" s="18">
        <v>331.06</v>
      </c>
      <c r="G828" s="19"/>
    </row>
    <row r="829" spans="1:7">
      <c r="A829" s="12">
        <v>825</v>
      </c>
      <c r="B829" s="12" t="s">
        <v>35757</v>
      </c>
      <c r="C829" s="24" t="s">
        <v>35736</v>
      </c>
      <c r="D829" s="28">
        <v>0.8</v>
      </c>
      <c r="E829" s="12">
        <v>4.84</v>
      </c>
      <c r="F829" s="18">
        <v>3.87</v>
      </c>
      <c r="G829" s="19"/>
    </row>
    <row r="830" spans="1:7">
      <c r="A830" s="12">
        <v>826</v>
      </c>
      <c r="B830" s="12" t="s">
        <v>7858</v>
      </c>
      <c r="C830" s="24" t="s">
        <v>35736</v>
      </c>
      <c r="D830" s="28">
        <v>31</v>
      </c>
      <c r="E830" s="12">
        <v>4.84</v>
      </c>
      <c r="F830" s="18">
        <v>150.04</v>
      </c>
      <c r="G830" s="19"/>
    </row>
    <row r="831" spans="1:7">
      <c r="A831" s="12">
        <v>827</v>
      </c>
      <c r="B831" s="12" t="s">
        <v>35744</v>
      </c>
      <c r="C831" s="24" t="s">
        <v>35736</v>
      </c>
      <c r="D831" s="28">
        <v>38.9</v>
      </c>
      <c r="E831" s="12">
        <v>4.84</v>
      </c>
      <c r="F831" s="18">
        <v>188.28</v>
      </c>
      <c r="G831" s="19"/>
    </row>
    <row r="832" spans="1:7">
      <c r="A832" s="12">
        <v>828</v>
      </c>
      <c r="B832" s="12" t="s">
        <v>35745</v>
      </c>
      <c r="C832" s="24" t="s">
        <v>35736</v>
      </c>
      <c r="D832" s="28">
        <v>25.9</v>
      </c>
      <c r="E832" s="12">
        <v>4.84</v>
      </c>
      <c r="F832" s="18">
        <v>125.36</v>
      </c>
      <c r="G832" s="19"/>
    </row>
    <row r="833" spans="1:7">
      <c r="A833" s="12">
        <v>829</v>
      </c>
      <c r="B833" s="12" t="s">
        <v>35758</v>
      </c>
      <c r="C833" s="24" t="s">
        <v>35736</v>
      </c>
      <c r="D833" s="28">
        <v>78.4</v>
      </c>
      <c r="E833" s="12">
        <v>4.84</v>
      </c>
      <c r="F833" s="18">
        <v>379.46</v>
      </c>
      <c r="G833" s="19"/>
    </row>
    <row r="834" spans="1:7">
      <c r="A834" s="12">
        <v>830</v>
      </c>
      <c r="B834" s="12" t="s">
        <v>35746</v>
      </c>
      <c r="C834" s="24" t="s">
        <v>35736</v>
      </c>
      <c r="D834" s="28">
        <v>30.7</v>
      </c>
      <c r="E834" s="12">
        <v>4.84</v>
      </c>
      <c r="F834" s="18">
        <v>148.59</v>
      </c>
      <c r="G834" s="19"/>
    </row>
    <row r="835" spans="1:7">
      <c r="A835" s="12">
        <v>831</v>
      </c>
      <c r="B835" s="12" t="s">
        <v>35749</v>
      </c>
      <c r="C835" s="24" t="s">
        <v>35736</v>
      </c>
      <c r="D835" s="28">
        <v>33.5</v>
      </c>
      <c r="E835" s="12">
        <v>4.84</v>
      </c>
      <c r="F835" s="18">
        <v>162.14</v>
      </c>
      <c r="G835" s="19"/>
    </row>
    <row r="836" spans="1:7">
      <c r="A836" s="12">
        <v>832</v>
      </c>
      <c r="B836" s="12" t="s">
        <v>35743</v>
      </c>
      <c r="C836" s="24" t="s">
        <v>35736</v>
      </c>
      <c r="D836" s="28">
        <v>63.4</v>
      </c>
      <c r="E836" s="12">
        <v>4.84</v>
      </c>
      <c r="F836" s="18">
        <v>306.86</v>
      </c>
      <c r="G836" s="19"/>
    </row>
    <row r="837" spans="1:7">
      <c r="A837" s="12">
        <v>833</v>
      </c>
      <c r="B837" s="12" t="s">
        <v>35759</v>
      </c>
      <c r="C837" s="24" t="s">
        <v>35736</v>
      </c>
      <c r="D837" s="28">
        <v>42.6</v>
      </c>
      <c r="E837" s="12">
        <v>4.84</v>
      </c>
      <c r="F837" s="18">
        <v>206.18</v>
      </c>
      <c r="G837" s="19"/>
    </row>
    <row r="838" spans="1:7">
      <c r="A838" s="12">
        <v>834</v>
      </c>
      <c r="B838" s="12" t="s">
        <v>1113</v>
      </c>
      <c r="C838" s="24" t="s">
        <v>35736</v>
      </c>
      <c r="D838" s="28">
        <v>60.3</v>
      </c>
      <c r="E838" s="12">
        <v>4.84</v>
      </c>
      <c r="F838" s="18">
        <v>291.85</v>
      </c>
      <c r="G838" s="19"/>
    </row>
    <row r="839" spans="1:7">
      <c r="A839" s="12">
        <v>835</v>
      </c>
      <c r="B839" s="12" t="s">
        <v>26124</v>
      </c>
      <c r="C839" s="24" t="s">
        <v>35736</v>
      </c>
      <c r="D839" s="28">
        <v>1.1</v>
      </c>
      <c r="E839" s="12">
        <v>4.84</v>
      </c>
      <c r="F839" s="18">
        <v>5.32</v>
      </c>
      <c r="G839" s="19"/>
    </row>
    <row r="840" spans="1:7">
      <c r="A840" s="12">
        <v>836</v>
      </c>
      <c r="B840" s="12" t="s">
        <v>35760</v>
      </c>
      <c r="C840" s="24" t="s">
        <v>35736</v>
      </c>
      <c r="D840" s="28">
        <v>106.7</v>
      </c>
      <c r="E840" s="12">
        <v>4.84</v>
      </c>
      <c r="F840" s="18">
        <v>516.43</v>
      </c>
      <c r="G840" s="19"/>
    </row>
    <row r="841" spans="1:7">
      <c r="A841" s="12">
        <v>837</v>
      </c>
      <c r="B841" s="12" t="s">
        <v>35761</v>
      </c>
      <c r="C841" s="24" t="s">
        <v>35736</v>
      </c>
      <c r="D841" s="28">
        <v>29</v>
      </c>
      <c r="E841" s="12">
        <v>4.84</v>
      </c>
      <c r="F841" s="18">
        <v>140.36</v>
      </c>
      <c r="G841" s="19"/>
    </row>
    <row r="842" spans="1:7">
      <c r="A842" s="12">
        <v>838</v>
      </c>
      <c r="B842" s="12" t="s">
        <v>35751</v>
      </c>
      <c r="C842" s="24" t="s">
        <v>35736</v>
      </c>
      <c r="D842" s="28">
        <v>36.9</v>
      </c>
      <c r="E842" s="12">
        <v>4.84</v>
      </c>
      <c r="F842" s="18">
        <v>178.6</v>
      </c>
      <c r="G842" s="19"/>
    </row>
    <row r="843" spans="1:7">
      <c r="A843" s="12">
        <v>839</v>
      </c>
      <c r="B843" s="12" t="s">
        <v>35762</v>
      </c>
      <c r="C843" s="24" t="s">
        <v>35736</v>
      </c>
      <c r="D843" s="28">
        <v>68.3</v>
      </c>
      <c r="E843" s="12">
        <v>4.84</v>
      </c>
      <c r="F843" s="18">
        <v>330.57</v>
      </c>
      <c r="G843" s="19"/>
    </row>
    <row r="844" spans="1:7">
      <c r="A844" s="12">
        <v>840</v>
      </c>
      <c r="B844" s="12" t="s">
        <v>35752</v>
      </c>
      <c r="C844" s="24" t="s">
        <v>35736</v>
      </c>
      <c r="D844" s="28">
        <v>46</v>
      </c>
      <c r="E844" s="12">
        <v>4.84</v>
      </c>
      <c r="F844" s="18">
        <v>222.64</v>
      </c>
      <c r="G844" s="19"/>
    </row>
    <row r="845" spans="1:7">
      <c r="A845" s="12">
        <v>841</v>
      </c>
      <c r="B845" s="12" t="s">
        <v>35763</v>
      </c>
      <c r="C845" s="24" t="s">
        <v>35736</v>
      </c>
      <c r="D845" s="28">
        <v>83.7</v>
      </c>
      <c r="E845" s="12">
        <v>4.84</v>
      </c>
      <c r="F845" s="18">
        <v>405.11</v>
      </c>
      <c r="G845" s="19"/>
    </row>
    <row r="846" spans="1:7">
      <c r="A846" s="12">
        <v>842</v>
      </c>
      <c r="B846" s="12" t="s">
        <v>35753</v>
      </c>
      <c r="C846" s="24" t="s">
        <v>35736</v>
      </c>
      <c r="D846" s="28">
        <v>42.3</v>
      </c>
      <c r="E846" s="12">
        <v>4.84</v>
      </c>
      <c r="F846" s="18">
        <v>204.73</v>
      </c>
      <c r="G846" s="19"/>
    </row>
    <row r="847" spans="1:7">
      <c r="A847" s="12">
        <v>843</v>
      </c>
      <c r="B847" s="12" t="s">
        <v>25039</v>
      </c>
      <c r="C847" s="24" t="s">
        <v>35736</v>
      </c>
      <c r="D847" s="28">
        <v>83.6</v>
      </c>
      <c r="E847" s="12">
        <v>4.84</v>
      </c>
      <c r="F847" s="18">
        <v>404.62</v>
      </c>
      <c r="G847" s="19"/>
    </row>
    <row r="848" spans="1:7">
      <c r="A848" s="12">
        <v>844</v>
      </c>
      <c r="B848" s="12" t="s">
        <v>35764</v>
      </c>
      <c r="C848" s="24" t="s">
        <v>35736</v>
      </c>
      <c r="D848" s="28">
        <v>62.9</v>
      </c>
      <c r="E848" s="12">
        <v>4.84</v>
      </c>
      <c r="F848" s="18">
        <v>304.44</v>
      </c>
      <c r="G848" s="19"/>
    </row>
    <row r="849" spans="1:7">
      <c r="A849" s="12">
        <v>845</v>
      </c>
      <c r="B849" s="12" t="s">
        <v>35765</v>
      </c>
      <c r="C849" s="24" t="s">
        <v>35736</v>
      </c>
      <c r="D849" s="28">
        <v>4.3</v>
      </c>
      <c r="E849" s="12">
        <v>4.84</v>
      </c>
      <c r="F849" s="18">
        <v>20.81</v>
      </c>
      <c r="G849" s="19"/>
    </row>
    <row r="850" spans="1:7">
      <c r="A850" s="12">
        <v>846</v>
      </c>
      <c r="B850" s="12" t="s">
        <v>35766</v>
      </c>
      <c r="C850" s="24" t="s">
        <v>35736</v>
      </c>
      <c r="D850" s="28">
        <v>18.5</v>
      </c>
      <c r="E850" s="12">
        <v>4.84</v>
      </c>
      <c r="F850" s="18">
        <v>89.54</v>
      </c>
      <c r="G850" s="19"/>
    </row>
    <row r="851" spans="1:7">
      <c r="A851" s="12">
        <v>847</v>
      </c>
      <c r="B851" s="12" t="s">
        <v>4747</v>
      </c>
      <c r="C851" s="24" t="s">
        <v>35736</v>
      </c>
      <c r="D851" s="28">
        <v>5.9</v>
      </c>
      <c r="E851" s="12">
        <v>4.84</v>
      </c>
      <c r="F851" s="18">
        <v>28.56</v>
      </c>
      <c r="G851" s="19"/>
    </row>
    <row r="852" spans="1:7">
      <c r="A852" s="12">
        <v>848</v>
      </c>
      <c r="B852" s="12" t="s">
        <v>35767</v>
      </c>
      <c r="C852" s="24" t="s">
        <v>35736</v>
      </c>
      <c r="D852" s="28">
        <v>6.5</v>
      </c>
      <c r="E852" s="12">
        <v>4.84</v>
      </c>
      <c r="F852" s="18">
        <v>31.46</v>
      </c>
      <c r="G852" s="19"/>
    </row>
    <row r="853" spans="1:7">
      <c r="A853" s="12">
        <v>849</v>
      </c>
      <c r="B853" s="12" t="s">
        <v>35768</v>
      </c>
      <c r="C853" s="24" t="s">
        <v>35736</v>
      </c>
      <c r="D853" s="28">
        <v>15.2</v>
      </c>
      <c r="E853" s="12">
        <v>4.84</v>
      </c>
      <c r="F853" s="18">
        <v>73.57</v>
      </c>
      <c r="G853" s="19"/>
    </row>
    <row r="854" spans="1:7">
      <c r="A854" s="12">
        <v>850</v>
      </c>
      <c r="B854" s="12" t="s">
        <v>35727</v>
      </c>
      <c r="C854" s="24" t="s">
        <v>35736</v>
      </c>
      <c r="D854" s="28">
        <v>7</v>
      </c>
      <c r="E854" s="12">
        <v>4.84</v>
      </c>
      <c r="F854" s="18">
        <v>33.88</v>
      </c>
      <c r="G854" s="19"/>
    </row>
    <row r="855" spans="1:7">
      <c r="A855" s="12">
        <v>851</v>
      </c>
      <c r="B855" s="12" t="s">
        <v>35686</v>
      </c>
      <c r="C855" s="24" t="s">
        <v>35736</v>
      </c>
      <c r="D855" s="28">
        <v>17.8</v>
      </c>
      <c r="E855" s="12">
        <v>4.84</v>
      </c>
      <c r="F855" s="18">
        <v>86.15</v>
      </c>
      <c r="G855" s="19"/>
    </row>
    <row r="856" spans="1:7">
      <c r="A856" s="12">
        <v>852</v>
      </c>
      <c r="B856" s="24" t="s">
        <v>35754</v>
      </c>
      <c r="C856" s="24" t="s">
        <v>35736</v>
      </c>
      <c r="D856" s="28">
        <v>9.9</v>
      </c>
      <c r="E856" s="12">
        <v>4.84</v>
      </c>
      <c r="F856" s="18">
        <v>47.92</v>
      </c>
      <c r="G856" s="19"/>
    </row>
    <row r="857" spans="1:7">
      <c r="A857" s="12">
        <v>853</v>
      </c>
      <c r="B857" s="24" t="s">
        <v>35769</v>
      </c>
      <c r="C857" s="24" t="s">
        <v>35736</v>
      </c>
      <c r="D857" s="28">
        <v>6</v>
      </c>
      <c r="E857" s="12">
        <v>4.84</v>
      </c>
      <c r="F857" s="18">
        <v>29.04</v>
      </c>
      <c r="G857" s="19"/>
    </row>
    <row r="858" spans="1:7">
      <c r="A858" s="12">
        <v>854</v>
      </c>
      <c r="B858" s="24" t="s">
        <v>35755</v>
      </c>
      <c r="C858" s="24" t="s">
        <v>35736</v>
      </c>
      <c r="D858" s="28">
        <v>10</v>
      </c>
      <c r="E858" s="12">
        <v>4.84</v>
      </c>
      <c r="F858" s="18">
        <v>48.4</v>
      </c>
      <c r="G858" s="19"/>
    </row>
    <row r="859" spans="1:7">
      <c r="A859" s="12">
        <v>855</v>
      </c>
      <c r="B859" s="24" t="s">
        <v>6955</v>
      </c>
      <c r="C859" s="24" t="s">
        <v>35736</v>
      </c>
      <c r="D859" s="28">
        <v>61.9</v>
      </c>
      <c r="E859" s="12">
        <v>4.84</v>
      </c>
      <c r="F859" s="18">
        <v>299.6</v>
      </c>
      <c r="G859" s="19"/>
    </row>
    <row r="860" spans="1:7">
      <c r="A860" s="12">
        <v>856</v>
      </c>
      <c r="B860" s="24" t="s">
        <v>35770</v>
      </c>
      <c r="C860" s="24" t="s">
        <v>35736</v>
      </c>
      <c r="D860" s="28">
        <v>44</v>
      </c>
      <c r="E860" s="12">
        <v>4.84</v>
      </c>
      <c r="F860" s="18">
        <v>212.96</v>
      </c>
      <c r="G860" s="19"/>
    </row>
    <row r="861" spans="1:7">
      <c r="A861" s="12">
        <v>857</v>
      </c>
      <c r="B861" s="24" t="s">
        <v>35746</v>
      </c>
      <c r="C861" s="24" t="s">
        <v>35736</v>
      </c>
      <c r="D861" s="28">
        <v>42.4</v>
      </c>
      <c r="E861" s="12">
        <v>4.84</v>
      </c>
      <c r="F861" s="18">
        <v>205.22</v>
      </c>
      <c r="G861" s="19"/>
    </row>
    <row r="862" spans="1:7">
      <c r="A862" s="12">
        <v>858</v>
      </c>
      <c r="B862" s="12" t="s">
        <v>35702</v>
      </c>
      <c r="C862" s="24" t="s">
        <v>35736</v>
      </c>
      <c r="D862" s="27">
        <v>257.8</v>
      </c>
      <c r="E862" s="12">
        <v>4.84</v>
      </c>
      <c r="F862" s="18">
        <v>1247.75</v>
      </c>
      <c r="G862" s="19"/>
    </row>
    <row r="863" spans="1:7">
      <c r="A863" s="12">
        <v>859</v>
      </c>
      <c r="B863" s="13" t="s">
        <v>35748</v>
      </c>
      <c r="C863" s="24" t="s">
        <v>35736</v>
      </c>
      <c r="D863" s="27">
        <v>315.8</v>
      </c>
      <c r="E863" s="12">
        <v>4.84</v>
      </c>
      <c r="F863" s="18">
        <v>1528.47</v>
      </c>
      <c r="G863" s="19"/>
    </row>
    <row r="864" spans="1:7">
      <c r="A864" s="12">
        <v>860</v>
      </c>
      <c r="B864" s="12" t="s">
        <v>655</v>
      </c>
      <c r="C864" s="24" t="s">
        <v>35736</v>
      </c>
      <c r="D864" s="27">
        <v>843.68</v>
      </c>
      <c r="E864" s="12">
        <v>4.84</v>
      </c>
      <c r="F864" s="18">
        <v>4083.41</v>
      </c>
      <c r="G864" s="19"/>
    </row>
    <row r="865" spans="1:7">
      <c r="A865" s="12">
        <v>861</v>
      </c>
      <c r="B865" s="12" t="s">
        <v>2599</v>
      </c>
      <c r="C865" s="24" t="s">
        <v>35771</v>
      </c>
      <c r="D865" s="27">
        <v>103.52</v>
      </c>
      <c r="E865" s="12">
        <v>4.84</v>
      </c>
      <c r="F865" s="18">
        <v>501.04</v>
      </c>
      <c r="G865" s="19"/>
    </row>
    <row r="866" spans="1:7">
      <c r="A866" s="12">
        <v>862</v>
      </c>
      <c r="B866" s="12" t="s">
        <v>35772</v>
      </c>
      <c r="C866" s="24" t="s">
        <v>35771</v>
      </c>
      <c r="D866" s="27">
        <v>131.2</v>
      </c>
      <c r="E866" s="12">
        <v>4.84</v>
      </c>
      <c r="F866" s="18">
        <v>635.01</v>
      </c>
      <c r="G866" s="19"/>
    </row>
    <row r="867" spans="1:7">
      <c r="A867" s="12">
        <v>863</v>
      </c>
      <c r="B867" s="31" t="s">
        <v>35773</v>
      </c>
      <c r="C867" s="24" t="s">
        <v>35771</v>
      </c>
      <c r="D867" s="27">
        <v>11.4</v>
      </c>
      <c r="E867" s="12">
        <v>4.84</v>
      </c>
      <c r="F867" s="18">
        <v>55.18</v>
      </c>
      <c r="G867" s="19"/>
    </row>
    <row r="868" spans="1:7">
      <c r="A868" s="12">
        <v>864</v>
      </c>
      <c r="B868" s="12" t="s">
        <v>10406</v>
      </c>
      <c r="C868" s="24" t="s">
        <v>35771</v>
      </c>
      <c r="D868" s="27">
        <v>112</v>
      </c>
      <c r="E868" s="12">
        <v>4.84</v>
      </c>
      <c r="F868" s="18">
        <v>542.08</v>
      </c>
      <c r="G868" s="19"/>
    </row>
    <row r="869" spans="1:7">
      <c r="A869" s="12">
        <v>865</v>
      </c>
      <c r="B869" s="12" t="s">
        <v>8079</v>
      </c>
      <c r="C869" s="24" t="s">
        <v>35771</v>
      </c>
      <c r="D869" s="27">
        <v>23.3</v>
      </c>
      <c r="E869" s="12">
        <v>4.84</v>
      </c>
      <c r="F869" s="18">
        <v>112.77</v>
      </c>
      <c r="G869" s="19"/>
    </row>
    <row r="870" spans="1:7">
      <c r="A870" s="12">
        <v>866</v>
      </c>
      <c r="B870" s="12" t="s">
        <v>35774</v>
      </c>
      <c r="C870" s="24" t="s">
        <v>35771</v>
      </c>
      <c r="D870" s="27">
        <v>180.9</v>
      </c>
      <c r="E870" s="12">
        <v>4.84</v>
      </c>
      <c r="F870" s="18">
        <v>875.56</v>
      </c>
      <c r="G870" s="19"/>
    </row>
    <row r="871" spans="1:7">
      <c r="A871" s="12">
        <v>867</v>
      </c>
      <c r="B871" s="12" t="s">
        <v>35775</v>
      </c>
      <c r="C871" s="24" t="s">
        <v>35771</v>
      </c>
      <c r="D871" s="27">
        <v>59</v>
      </c>
      <c r="E871" s="12">
        <v>4.84</v>
      </c>
      <c r="F871" s="18">
        <v>285.56</v>
      </c>
      <c r="G871" s="19"/>
    </row>
    <row r="872" spans="1:7">
      <c r="A872" s="12">
        <v>868</v>
      </c>
      <c r="B872" s="12" t="s">
        <v>21066</v>
      </c>
      <c r="C872" s="24" t="s">
        <v>35771</v>
      </c>
      <c r="D872" s="27">
        <v>38.4</v>
      </c>
      <c r="E872" s="12">
        <v>4.84</v>
      </c>
      <c r="F872" s="18">
        <v>185.86</v>
      </c>
      <c r="G872" s="19"/>
    </row>
    <row r="873" spans="1:7">
      <c r="A873" s="12">
        <v>869</v>
      </c>
      <c r="B873" s="12" t="s">
        <v>35776</v>
      </c>
      <c r="C873" s="24" t="s">
        <v>35771</v>
      </c>
      <c r="D873" s="27">
        <v>75.5</v>
      </c>
      <c r="E873" s="12">
        <v>4.84</v>
      </c>
      <c r="F873" s="18">
        <v>365.42</v>
      </c>
      <c r="G873" s="19"/>
    </row>
    <row r="874" spans="1:7">
      <c r="A874" s="12">
        <v>870</v>
      </c>
      <c r="B874" s="12" t="s">
        <v>35777</v>
      </c>
      <c r="C874" s="24" t="s">
        <v>35771</v>
      </c>
      <c r="D874" s="27">
        <v>113.5</v>
      </c>
      <c r="E874" s="12">
        <v>4.84</v>
      </c>
      <c r="F874" s="18">
        <v>549.34</v>
      </c>
      <c r="G874" s="19"/>
    </row>
    <row r="875" spans="1:7">
      <c r="A875" s="12">
        <v>871</v>
      </c>
      <c r="B875" s="12" t="s">
        <v>35778</v>
      </c>
      <c r="C875" s="24" t="s">
        <v>35771</v>
      </c>
      <c r="D875" s="27">
        <v>83.7</v>
      </c>
      <c r="E875" s="12">
        <v>4.84</v>
      </c>
      <c r="F875" s="18">
        <v>405.11</v>
      </c>
      <c r="G875" s="19"/>
    </row>
    <row r="876" spans="1:7">
      <c r="A876" s="12">
        <v>872</v>
      </c>
      <c r="B876" s="31" t="s">
        <v>35779</v>
      </c>
      <c r="C876" s="24" t="s">
        <v>35771</v>
      </c>
      <c r="D876" s="27">
        <v>80.8</v>
      </c>
      <c r="E876" s="12">
        <v>4.84</v>
      </c>
      <c r="F876" s="18">
        <v>391.07</v>
      </c>
      <c r="G876" s="19"/>
    </row>
    <row r="877" spans="1:7">
      <c r="A877" s="12">
        <v>873</v>
      </c>
      <c r="B877" s="31" t="s">
        <v>12897</v>
      </c>
      <c r="C877" s="24" t="s">
        <v>35771</v>
      </c>
      <c r="D877" s="27">
        <v>16.2</v>
      </c>
      <c r="E877" s="12">
        <v>4.84</v>
      </c>
      <c r="F877" s="18">
        <v>78.41</v>
      </c>
      <c r="G877" s="19"/>
    </row>
    <row r="878" spans="1:7">
      <c r="A878" s="12">
        <v>874</v>
      </c>
      <c r="B878" s="12" t="s">
        <v>4444</v>
      </c>
      <c r="C878" s="24" t="s">
        <v>35771</v>
      </c>
      <c r="D878" s="27">
        <v>37.7</v>
      </c>
      <c r="E878" s="12">
        <v>4.84</v>
      </c>
      <c r="F878" s="18">
        <v>182.47</v>
      </c>
      <c r="G878" s="19"/>
    </row>
    <row r="879" spans="1:7">
      <c r="A879" s="12">
        <v>875</v>
      </c>
      <c r="B879" s="12" t="s">
        <v>35780</v>
      </c>
      <c r="C879" s="24" t="s">
        <v>35771</v>
      </c>
      <c r="D879" s="27">
        <v>32.4</v>
      </c>
      <c r="E879" s="12">
        <v>4.84</v>
      </c>
      <c r="F879" s="18">
        <v>156.82</v>
      </c>
      <c r="G879" s="19"/>
    </row>
    <row r="880" spans="1:7">
      <c r="A880" s="12">
        <v>876</v>
      </c>
      <c r="B880" s="12" t="s">
        <v>4311</v>
      </c>
      <c r="C880" s="24" t="s">
        <v>35771</v>
      </c>
      <c r="D880" s="27">
        <v>32</v>
      </c>
      <c r="E880" s="12">
        <v>4.84</v>
      </c>
      <c r="F880" s="18">
        <v>154.88</v>
      </c>
      <c r="G880" s="19"/>
    </row>
    <row r="881" spans="1:7">
      <c r="A881" s="12">
        <v>877</v>
      </c>
      <c r="B881" s="12" t="s">
        <v>35781</v>
      </c>
      <c r="C881" s="24" t="s">
        <v>35771</v>
      </c>
      <c r="D881" s="27">
        <v>35.2</v>
      </c>
      <c r="E881" s="12">
        <v>4.84</v>
      </c>
      <c r="F881" s="18">
        <v>170.37</v>
      </c>
      <c r="G881" s="19"/>
    </row>
    <row r="882" spans="1:7">
      <c r="A882" s="12">
        <v>878</v>
      </c>
      <c r="B882" s="12" t="s">
        <v>35782</v>
      </c>
      <c r="C882" s="24" t="s">
        <v>35771</v>
      </c>
      <c r="D882" s="27">
        <v>26.5</v>
      </c>
      <c r="E882" s="12">
        <v>4.84</v>
      </c>
      <c r="F882" s="18">
        <v>128.26</v>
      </c>
      <c r="G882" s="19"/>
    </row>
    <row r="883" spans="1:7">
      <c r="A883" s="12">
        <v>879</v>
      </c>
      <c r="B883" s="12" t="s">
        <v>904</v>
      </c>
      <c r="C883" s="24" t="s">
        <v>35771</v>
      </c>
      <c r="D883" s="27">
        <v>62.7</v>
      </c>
      <c r="E883" s="12">
        <v>4.84</v>
      </c>
      <c r="F883" s="18">
        <v>303.47</v>
      </c>
      <c r="G883" s="19"/>
    </row>
    <row r="884" spans="1:7">
      <c r="A884" s="12">
        <v>880</v>
      </c>
      <c r="B884" s="31" t="s">
        <v>35738</v>
      </c>
      <c r="C884" s="24" t="s">
        <v>35771</v>
      </c>
      <c r="D884" s="27">
        <v>57.9</v>
      </c>
      <c r="E884" s="12">
        <v>4.84</v>
      </c>
      <c r="F884" s="18">
        <v>280.24</v>
      </c>
      <c r="G884" s="19"/>
    </row>
    <row r="885" spans="1:7">
      <c r="A885" s="12">
        <v>881</v>
      </c>
      <c r="B885" s="12" t="s">
        <v>12129</v>
      </c>
      <c r="C885" s="24" t="s">
        <v>35771</v>
      </c>
      <c r="D885" s="27">
        <v>374.2</v>
      </c>
      <c r="E885" s="12">
        <v>4.84</v>
      </c>
      <c r="F885" s="18">
        <v>1811.13</v>
      </c>
      <c r="G885" s="19"/>
    </row>
    <row r="886" spans="1:7">
      <c r="A886" s="12">
        <v>882</v>
      </c>
      <c r="B886" s="12" t="s">
        <v>35783</v>
      </c>
      <c r="C886" s="24" t="s">
        <v>35771</v>
      </c>
      <c r="D886" s="27">
        <v>83.4</v>
      </c>
      <c r="E886" s="12">
        <v>4.84</v>
      </c>
      <c r="F886" s="18">
        <v>403.66</v>
      </c>
      <c r="G886" s="19"/>
    </row>
    <row r="887" spans="1:7">
      <c r="A887" s="12">
        <v>883</v>
      </c>
      <c r="B887" s="12" t="s">
        <v>35784</v>
      </c>
      <c r="C887" s="24" t="s">
        <v>35771</v>
      </c>
      <c r="D887" s="27">
        <v>64.5</v>
      </c>
      <c r="E887" s="12">
        <v>4.84</v>
      </c>
      <c r="F887" s="18">
        <v>312.18</v>
      </c>
      <c r="G887" s="19"/>
    </row>
    <row r="888" spans="1:7">
      <c r="A888" s="12">
        <v>884</v>
      </c>
      <c r="B888" s="12" t="s">
        <v>18606</v>
      </c>
      <c r="C888" s="24" t="s">
        <v>35771</v>
      </c>
      <c r="D888" s="27">
        <v>244.7</v>
      </c>
      <c r="E888" s="12">
        <v>4.84</v>
      </c>
      <c r="F888" s="18">
        <v>1184.35</v>
      </c>
      <c r="G888" s="19"/>
    </row>
    <row r="889" spans="1:7">
      <c r="A889" s="12">
        <v>885</v>
      </c>
      <c r="B889" s="12" t="s">
        <v>35785</v>
      </c>
      <c r="C889" s="24" t="s">
        <v>35771</v>
      </c>
      <c r="D889" s="27">
        <v>33.5</v>
      </c>
      <c r="E889" s="12">
        <v>4.84</v>
      </c>
      <c r="F889" s="18">
        <v>162.14</v>
      </c>
      <c r="G889" s="19"/>
    </row>
    <row r="890" spans="1:7">
      <c r="A890" s="12">
        <v>886</v>
      </c>
      <c r="B890" s="12" t="s">
        <v>35786</v>
      </c>
      <c r="C890" s="24" t="s">
        <v>35771</v>
      </c>
      <c r="D890" s="27">
        <v>42</v>
      </c>
      <c r="E890" s="12">
        <v>4.84</v>
      </c>
      <c r="F890" s="18">
        <v>203.28</v>
      </c>
      <c r="G890" s="19"/>
    </row>
    <row r="891" spans="1:7">
      <c r="A891" s="12">
        <v>887</v>
      </c>
      <c r="B891" s="12" t="s">
        <v>22376</v>
      </c>
      <c r="C891" s="24" t="s">
        <v>35771</v>
      </c>
      <c r="D891" s="27">
        <v>27.7</v>
      </c>
      <c r="E891" s="12">
        <v>4.84</v>
      </c>
      <c r="F891" s="18">
        <v>134.07</v>
      </c>
      <c r="G891" s="19"/>
    </row>
    <row r="892" spans="1:7">
      <c r="A892" s="12">
        <v>888</v>
      </c>
      <c r="B892" s="12" t="s">
        <v>35787</v>
      </c>
      <c r="C892" s="24" t="s">
        <v>35771</v>
      </c>
      <c r="D892" s="27">
        <v>23.4</v>
      </c>
      <c r="E892" s="12">
        <v>4.84</v>
      </c>
      <c r="F892" s="18">
        <v>113.26</v>
      </c>
      <c r="G892" s="19"/>
    </row>
    <row r="893" spans="1:7">
      <c r="A893" s="12">
        <v>889</v>
      </c>
      <c r="B893" s="12" t="s">
        <v>30512</v>
      </c>
      <c r="C893" s="24" t="s">
        <v>35771</v>
      </c>
      <c r="D893" s="27">
        <v>65</v>
      </c>
      <c r="E893" s="12">
        <v>4.84</v>
      </c>
      <c r="F893" s="18">
        <v>314.6</v>
      </c>
      <c r="G893" s="19"/>
    </row>
    <row r="894" spans="1:7">
      <c r="A894" s="12">
        <v>890</v>
      </c>
      <c r="B894" s="24" t="s">
        <v>35788</v>
      </c>
      <c r="C894" s="24" t="s">
        <v>35771</v>
      </c>
      <c r="D894" s="27">
        <v>14.2</v>
      </c>
      <c r="E894" s="12">
        <v>4.84</v>
      </c>
      <c r="F894" s="18">
        <v>68.73</v>
      </c>
      <c r="G894" s="19"/>
    </row>
    <row r="895" spans="1:7">
      <c r="A895" s="12">
        <v>891</v>
      </c>
      <c r="B895" s="12" t="s">
        <v>35789</v>
      </c>
      <c r="C895" s="24" t="s">
        <v>35771</v>
      </c>
      <c r="D895" s="27">
        <v>72.7</v>
      </c>
      <c r="E895" s="12">
        <v>4.84</v>
      </c>
      <c r="F895" s="18">
        <v>351.87</v>
      </c>
      <c r="G895" s="19"/>
    </row>
    <row r="896" spans="1:7">
      <c r="A896" s="12">
        <v>892</v>
      </c>
      <c r="B896" s="12" t="s">
        <v>35790</v>
      </c>
      <c r="C896" s="24" t="s">
        <v>35771</v>
      </c>
      <c r="D896" s="27">
        <v>33</v>
      </c>
      <c r="E896" s="12">
        <v>4.84</v>
      </c>
      <c r="F896" s="18">
        <v>159.72</v>
      </c>
      <c r="G896" s="19"/>
    </row>
    <row r="897" spans="1:7">
      <c r="A897" s="12">
        <v>893</v>
      </c>
      <c r="B897" s="12" t="s">
        <v>35791</v>
      </c>
      <c r="C897" s="24" t="s">
        <v>35771</v>
      </c>
      <c r="D897" s="27">
        <v>20.5</v>
      </c>
      <c r="E897" s="12">
        <v>4.84</v>
      </c>
      <c r="F897" s="18">
        <v>99.22</v>
      </c>
      <c r="G897" s="19"/>
    </row>
    <row r="898" spans="1:7">
      <c r="A898" s="12">
        <v>894</v>
      </c>
      <c r="B898" s="12" t="s">
        <v>35792</v>
      </c>
      <c r="C898" s="24" t="s">
        <v>35771</v>
      </c>
      <c r="D898" s="27">
        <v>42.2</v>
      </c>
      <c r="E898" s="12">
        <v>4.84</v>
      </c>
      <c r="F898" s="18">
        <v>204.25</v>
      </c>
      <c r="G898" s="19"/>
    </row>
    <row r="899" spans="1:7">
      <c r="A899" s="12">
        <v>895</v>
      </c>
      <c r="B899" s="12" t="s">
        <v>35793</v>
      </c>
      <c r="C899" s="24" t="s">
        <v>35771</v>
      </c>
      <c r="D899" s="27">
        <v>1.8</v>
      </c>
      <c r="E899" s="12">
        <v>4.84</v>
      </c>
      <c r="F899" s="18">
        <v>8.71</v>
      </c>
      <c r="G899" s="19"/>
    </row>
    <row r="900" spans="1:7">
      <c r="A900" s="12">
        <v>896</v>
      </c>
      <c r="B900" s="12" t="s">
        <v>35794</v>
      </c>
      <c r="C900" s="24" t="s">
        <v>35771</v>
      </c>
      <c r="D900" s="27">
        <v>5</v>
      </c>
      <c r="E900" s="12">
        <v>4.84</v>
      </c>
      <c r="F900" s="18">
        <v>24.2</v>
      </c>
      <c r="G900" s="19"/>
    </row>
    <row r="901" spans="1:7">
      <c r="A901" s="12">
        <v>897</v>
      </c>
      <c r="B901" s="12" t="s">
        <v>35795</v>
      </c>
      <c r="C901" s="24" t="s">
        <v>35771</v>
      </c>
      <c r="D901" s="27">
        <v>4</v>
      </c>
      <c r="E901" s="12">
        <v>4.84</v>
      </c>
      <c r="F901" s="18">
        <v>19.36</v>
      </c>
      <c r="G901" s="19"/>
    </row>
    <row r="902" spans="1:7">
      <c r="A902" s="12">
        <v>898</v>
      </c>
      <c r="B902" s="12" t="s">
        <v>35796</v>
      </c>
      <c r="C902" s="24" t="s">
        <v>35771</v>
      </c>
      <c r="D902" s="27">
        <v>48.1</v>
      </c>
      <c r="E902" s="12">
        <v>4.84</v>
      </c>
      <c r="F902" s="18">
        <v>232.8</v>
      </c>
      <c r="G902" s="19"/>
    </row>
    <row r="903" spans="1:7">
      <c r="A903" s="12">
        <v>899</v>
      </c>
      <c r="B903" s="12" t="s">
        <v>5219</v>
      </c>
      <c r="C903" s="24" t="s">
        <v>35771</v>
      </c>
      <c r="D903" s="27">
        <v>147.3</v>
      </c>
      <c r="E903" s="12">
        <v>4.84</v>
      </c>
      <c r="F903" s="18">
        <v>712.93</v>
      </c>
      <c r="G903" s="19"/>
    </row>
    <row r="904" spans="1:7">
      <c r="A904" s="12">
        <v>900</v>
      </c>
      <c r="B904" s="12" t="s">
        <v>35797</v>
      </c>
      <c r="C904" s="24" t="s">
        <v>35771</v>
      </c>
      <c r="D904" s="27">
        <v>39.8</v>
      </c>
      <c r="E904" s="12">
        <v>4.84</v>
      </c>
      <c r="F904" s="18">
        <v>192.63</v>
      </c>
      <c r="G904" s="19"/>
    </row>
    <row r="905" spans="1:7">
      <c r="A905" s="12">
        <v>901</v>
      </c>
      <c r="B905" s="12" t="s">
        <v>35798</v>
      </c>
      <c r="C905" s="24" t="s">
        <v>35771</v>
      </c>
      <c r="D905" s="27">
        <v>12.25</v>
      </c>
      <c r="E905" s="12">
        <v>4.84</v>
      </c>
      <c r="F905" s="18">
        <v>59.29</v>
      </c>
      <c r="G905" s="19"/>
    </row>
    <row r="906" spans="1:7">
      <c r="A906" s="12">
        <v>902</v>
      </c>
      <c r="B906" s="12" t="s">
        <v>2390</v>
      </c>
      <c r="C906" s="24" t="s">
        <v>35771</v>
      </c>
      <c r="D906" s="27">
        <v>25</v>
      </c>
      <c r="E906" s="12">
        <v>4.84</v>
      </c>
      <c r="F906" s="18">
        <v>121</v>
      </c>
      <c r="G906" s="19"/>
    </row>
    <row r="907" spans="1:7">
      <c r="A907" s="12">
        <v>903</v>
      </c>
      <c r="B907" s="12" t="s">
        <v>11816</v>
      </c>
      <c r="C907" s="24" t="s">
        <v>35771</v>
      </c>
      <c r="D907" s="27">
        <v>170.4</v>
      </c>
      <c r="E907" s="12">
        <v>4.84</v>
      </c>
      <c r="F907" s="18">
        <v>824.74</v>
      </c>
      <c r="G907" s="19"/>
    </row>
    <row r="908" spans="1:7">
      <c r="A908" s="12">
        <v>904</v>
      </c>
      <c r="B908" s="12" t="s">
        <v>20026</v>
      </c>
      <c r="C908" s="24" t="s">
        <v>35771</v>
      </c>
      <c r="D908" s="27">
        <v>41.1</v>
      </c>
      <c r="E908" s="12">
        <v>4.84</v>
      </c>
      <c r="F908" s="18">
        <v>198.92</v>
      </c>
      <c r="G908" s="19"/>
    </row>
    <row r="909" spans="1:7">
      <c r="A909" s="12">
        <v>905</v>
      </c>
      <c r="B909" s="12" t="s">
        <v>7770</v>
      </c>
      <c r="C909" s="24" t="s">
        <v>35771</v>
      </c>
      <c r="D909" s="27">
        <v>43.2</v>
      </c>
      <c r="E909" s="12">
        <v>4.84</v>
      </c>
      <c r="F909" s="18">
        <v>209.09</v>
      </c>
      <c r="G909" s="19"/>
    </row>
    <row r="910" spans="1:7">
      <c r="A910" s="12">
        <v>906</v>
      </c>
      <c r="B910" s="12" t="s">
        <v>35799</v>
      </c>
      <c r="C910" s="24" t="s">
        <v>35771</v>
      </c>
      <c r="D910" s="27">
        <v>7</v>
      </c>
      <c r="E910" s="12">
        <v>4.84</v>
      </c>
      <c r="F910" s="18">
        <v>33.88</v>
      </c>
      <c r="G910" s="19"/>
    </row>
    <row r="911" spans="1:7">
      <c r="A911" s="12">
        <v>907</v>
      </c>
      <c r="B911" s="12" t="s">
        <v>35585</v>
      </c>
      <c r="C911" s="24" t="s">
        <v>35771</v>
      </c>
      <c r="D911" s="27">
        <v>4.6</v>
      </c>
      <c r="E911" s="12">
        <v>4.84</v>
      </c>
      <c r="F911" s="18">
        <v>22.26</v>
      </c>
      <c r="G911" s="19"/>
    </row>
    <row r="912" spans="1:7">
      <c r="A912" s="12">
        <v>908</v>
      </c>
      <c r="B912" s="24" t="s">
        <v>2599</v>
      </c>
      <c r="C912" s="24" t="s">
        <v>35771</v>
      </c>
      <c r="D912" s="27">
        <v>65.8</v>
      </c>
      <c r="E912" s="12">
        <v>4.84</v>
      </c>
      <c r="F912" s="18">
        <v>318.47</v>
      </c>
      <c r="G912" s="19"/>
    </row>
    <row r="913" spans="1:7">
      <c r="A913" s="12">
        <v>909</v>
      </c>
      <c r="B913" s="24" t="s">
        <v>10406</v>
      </c>
      <c r="C913" s="24" t="s">
        <v>35771</v>
      </c>
      <c r="D913" s="27">
        <v>28.6</v>
      </c>
      <c r="E913" s="12">
        <v>4.84</v>
      </c>
      <c r="F913" s="18">
        <v>138.42</v>
      </c>
      <c r="G913" s="19"/>
    </row>
    <row r="914" spans="1:7">
      <c r="A914" s="12">
        <v>910</v>
      </c>
      <c r="B914" s="24" t="s">
        <v>8079</v>
      </c>
      <c r="C914" s="24" t="s">
        <v>35771</v>
      </c>
      <c r="D914" s="27">
        <v>76.5</v>
      </c>
      <c r="E914" s="12">
        <v>4.84</v>
      </c>
      <c r="F914" s="18">
        <v>370.26</v>
      </c>
      <c r="G914" s="19"/>
    </row>
    <row r="915" spans="1:7">
      <c r="A915" s="12">
        <v>911</v>
      </c>
      <c r="B915" s="24" t="s">
        <v>35775</v>
      </c>
      <c r="C915" s="24" t="s">
        <v>35771</v>
      </c>
      <c r="D915" s="27">
        <v>31.5</v>
      </c>
      <c r="E915" s="12">
        <v>4.84</v>
      </c>
      <c r="F915" s="18">
        <v>152.46</v>
      </c>
      <c r="G915" s="19"/>
    </row>
    <row r="916" spans="1:7">
      <c r="A916" s="12">
        <v>912</v>
      </c>
      <c r="B916" s="24" t="s">
        <v>21066</v>
      </c>
      <c r="C916" s="24" t="s">
        <v>35771</v>
      </c>
      <c r="D916" s="27">
        <v>25</v>
      </c>
      <c r="E916" s="12">
        <v>4.84</v>
      </c>
      <c r="F916" s="18">
        <v>121</v>
      </c>
      <c r="G916" s="19"/>
    </row>
    <row r="917" spans="1:7">
      <c r="A917" s="12">
        <v>913</v>
      </c>
      <c r="B917" s="24" t="s">
        <v>35778</v>
      </c>
      <c r="C917" s="24" t="s">
        <v>35771</v>
      </c>
      <c r="D917" s="27">
        <v>34.6</v>
      </c>
      <c r="E917" s="12">
        <v>4.84</v>
      </c>
      <c r="F917" s="18">
        <v>167.46</v>
      </c>
      <c r="G917" s="19"/>
    </row>
    <row r="918" spans="1:7">
      <c r="A918" s="12">
        <v>914</v>
      </c>
      <c r="B918" s="31" t="s">
        <v>35779</v>
      </c>
      <c r="C918" s="24" t="s">
        <v>35771</v>
      </c>
      <c r="D918" s="27">
        <v>16</v>
      </c>
      <c r="E918" s="12">
        <v>4.84</v>
      </c>
      <c r="F918" s="18">
        <v>77.44</v>
      </c>
      <c r="G918" s="19"/>
    </row>
    <row r="919" spans="1:7">
      <c r="A919" s="12">
        <v>915</v>
      </c>
      <c r="B919" s="24" t="s">
        <v>35800</v>
      </c>
      <c r="C919" s="24" t="s">
        <v>35771</v>
      </c>
      <c r="D919" s="27">
        <v>55.5</v>
      </c>
      <c r="E919" s="12">
        <v>4.84</v>
      </c>
      <c r="F919" s="18">
        <v>268.62</v>
      </c>
      <c r="G919" s="19"/>
    </row>
    <row r="920" spans="1:7">
      <c r="A920" s="12">
        <v>916</v>
      </c>
      <c r="B920" s="24" t="s">
        <v>4444</v>
      </c>
      <c r="C920" s="24" t="s">
        <v>35771</v>
      </c>
      <c r="D920" s="27">
        <v>32.1</v>
      </c>
      <c r="E920" s="12">
        <v>4.84</v>
      </c>
      <c r="F920" s="18">
        <v>155.36</v>
      </c>
      <c r="G920" s="19"/>
    </row>
    <row r="921" spans="1:7">
      <c r="A921" s="12">
        <v>917</v>
      </c>
      <c r="B921" s="24" t="s">
        <v>35780</v>
      </c>
      <c r="C921" s="24" t="s">
        <v>35771</v>
      </c>
      <c r="D921" s="27">
        <v>26.7</v>
      </c>
      <c r="E921" s="12">
        <v>4.84</v>
      </c>
      <c r="F921" s="18">
        <v>129.23</v>
      </c>
      <c r="G921" s="19"/>
    </row>
    <row r="922" spans="1:7">
      <c r="A922" s="12">
        <v>918</v>
      </c>
      <c r="B922" s="24" t="s">
        <v>4311</v>
      </c>
      <c r="C922" s="24" t="s">
        <v>35771</v>
      </c>
      <c r="D922" s="27">
        <v>101.5</v>
      </c>
      <c r="E922" s="12">
        <v>4.84</v>
      </c>
      <c r="F922" s="18">
        <v>491.26</v>
      </c>
      <c r="G922" s="19"/>
    </row>
    <row r="923" spans="1:7">
      <c r="A923" s="12">
        <v>919</v>
      </c>
      <c r="B923" s="24" t="s">
        <v>567</v>
      </c>
      <c r="C923" s="24" t="s">
        <v>35771</v>
      </c>
      <c r="D923" s="27">
        <v>84.7</v>
      </c>
      <c r="E923" s="12">
        <v>4.84</v>
      </c>
      <c r="F923" s="18">
        <v>409.95</v>
      </c>
      <c r="G923" s="19"/>
    </row>
    <row r="924" spans="1:7">
      <c r="A924" s="12">
        <v>920</v>
      </c>
      <c r="B924" s="24" t="s">
        <v>35782</v>
      </c>
      <c r="C924" s="24" t="s">
        <v>35771</v>
      </c>
      <c r="D924" s="27">
        <v>67.5</v>
      </c>
      <c r="E924" s="12">
        <v>4.84</v>
      </c>
      <c r="F924" s="18">
        <v>326.7</v>
      </c>
      <c r="G924" s="19"/>
    </row>
    <row r="925" spans="1:7">
      <c r="A925" s="12">
        <v>921</v>
      </c>
      <c r="B925" s="24" t="s">
        <v>35740</v>
      </c>
      <c r="C925" s="24" t="s">
        <v>35771</v>
      </c>
      <c r="D925" s="27">
        <v>52.1</v>
      </c>
      <c r="E925" s="12">
        <v>4.84</v>
      </c>
      <c r="F925" s="18">
        <v>252.16</v>
      </c>
      <c r="G925" s="19"/>
    </row>
    <row r="926" spans="1:7">
      <c r="A926" s="12">
        <v>922</v>
      </c>
      <c r="B926" s="24" t="s">
        <v>12129</v>
      </c>
      <c r="C926" s="24" t="s">
        <v>35771</v>
      </c>
      <c r="D926" s="27">
        <v>28.9</v>
      </c>
      <c r="E926" s="12">
        <v>4.84</v>
      </c>
      <c r="F926" s="18">
        <v>139.88</v>
      </c>
      <c r="G926" s="19"/>
    </row>
    <row r="927" spans="1:7">
      <c r="A927" s="12">
        <v>923</v>
      </c>
      <c r="B927" s="24" t="s">
        <v>35784</v>
      </c>
      <c r="C927" s="24" t="s">
        <v>35771</v>
      </c>
      <c r="D927" s="27">
        <v>28.7</v>
      </c>
      <c r="E927" s="12">
        <v>4.84</v>
      </c>
      <c r="F927" s="18">
        <v>138.91</v>
      </c>
      <c r="G927" s="19"/>
    </row>
    <row r="928" spans="1:7">
      <c r="A928" s="12">
        <v>924</v>
      </c>
      <c r="B928" s="24" t="s">
        <v>35785</v>
      </c>
      <c r="C928" s="24" t="s">
        <v>35771</v>
      </c>
      <c r="D928" s="27">
        <v>30</v>
      </c>
      <c r="E928" s="12">
        <v>4.84</v>
      </c>
      <c r="F928" s="18">
        <v>145.2</v>
      </c>
      <c r="G928" s="19"/>
    </row>
    <row r="929" spans="1:7">
      <c r="A929" s="12">
        <v>925</v>
      </c>
      <c r="B929" s="24" t="s">
        <v>35801</v>
      </c>
      <c r="C929" s="24" t="s">
        <v>35771</v>
      </c>
      <c r="D929" s="27">
        <v>48.1</v>
      </c>
      <c r="E929" s="12">
        <v>4.84</v>
      </c>
      <c r="F929" s="18">
        <v>232.8</v>
      </c>
      <c r="G929" s="19"/>
    </row>
    <row r="930" spans="1:7">
      <c r="A930" s="12">
        <v>926</v>
      </c>
      <c r="B930" s="24" t="s">
        <v>35802</v>
      </c>
      <c r="C930" s="24" t="s">
        <v>35771</v>
      </c>
      <c r="D930" s="27">
        <v>65.4</v>
      </c>
      <c r="E930" s="12">
        <v>4.84</v>
      </c>
      <c r="F930" s="18">
        <v>316.54</v>
      </c>
      <c r="G930" s="19"/>
    </row>
    <row r="931" spans="1:7">
      <c r="A931" s="12">
        <v>927</v>
      </c>
      <c r="B931" s="24" t="s">
        <v>35803</v>
      </c>
      <c r="C931" s="24" t="s">
        <v>35771</v>
      </c>
      <c r="D931" s="27">
        <v>31.6</v>
      </c>
      <c r="E931" s="12">
        <v>4.84</v>
      </c>
      <c r="F931" s="18">
        <v>152.94</v>
      </c>
      <c r="G931" s="19"/>
    </row>
    <row r="932" spans="1:7">
      <c r="A932" s="12">
        <v>928</v>
      </c>
      <c r="B932" s="24" t="s">
        <v>243</v>
      </c>
      <c r="C932" s="24" t="s">
        <v>35771</v>
      </c>
      <c r="D932" s="27">
        <v>104.9</v>
      </c>
      <c r="E932" s="12">
        <v>4.84</v>
      </c>
      <c r="F932" s="18">
        <v>507.72</v>
      </c>
      <c r="G932" s="19"/>
    </row>
    <row r="933" spans="1:7">
      <c r="A933" s="12">
        <v>929</v>
      </c>
      <c r="B933" s="24" t="s">
        <v>35788</v>
      </c>
      <c r="C933" s="24" t="s">
        <v>35771</v>
      </c>
      <c r="D933" s="27">
        <v>47.8</v>
      </c>
      <c r="E933" s="12">
        <v>4.84</v>
      </c>
      <c r="F933" s="18">
        <v>231.35</v>
      </c>
      <c r="G933" s="19"/>
    </row>
    <row r="934" spans="1:7">
      <c r="A934" s="12">
        <v>930</v>
      </c>
      <c r="B934" s="24" t="s">
        <v>35789</v>
      </c>
      <c r="C934" s="24" t="s">
        <v>35771</v>
      </c>
      <c r="D934" s="27">
        <v>2.1</v>
      </c>
      <c r="E934" s="12">
        <v>4.84</v>
      </c>
      <c r="F934" s="18">
        <v>10.16</v>
      </c>
      <c r="G934" s="19"/>
    </row>
    <row r="935" spans="1:7">
      <c r="A935" s="12">
        <v>931</v>
      </c>
      <c r="B935" s="24" t="s">
        <v>35790</v>
      </c>
      <c r="C935" s="24" t="s">
        <v>35771</v>
      </c>
      <c r="D935" s="27">
        <v>40.4</v>
      </c>
      <c r="E935" s="12">
        <v>4.84</v>
      </c>
      <c r="F935" s="18">
        <v>195.54</v>
      </c>
      <c r="G935" s="19"/>
    </row>
    <row r="936" spans="1:7">
      <c r="A936" s="12">
        <v>932</v>
      </c>
      <c r="B936" s="32" t="s">
        <v>35791</v>
      </c>
      <c r="C936" s="24" t="s">
        <v>35771</v>
      </c>
      <c r="D936" s="27">
        <v>52.6</v>
      </c>
      <c r="E936" s="12">
        <v>4.84</v>
      </c>
      <c r="F936" s="18">
        <v>254.58</v>
      </c>
      <c r="G936" s="19"/>
    </row>
    <row r="937" spans="1:7">
      <c r="A937" s="12">
        <v>933</v>
      </c>
      <c r="B937" s="24" t="s">
        <v>35804</v>
      </c>
      <c r="C937" s="24" t="s">
        <v>35771</v>
      </c>
      <c r="D937" s="27">
        <v>56.7</v>
      </c>
      <c r="E937" s="12">
        <v>4.84</v>
      </c>
      <c r="F937" s="18">
        <v>274.43</v>
      </c>
      <c r="G937" s="19"/>
    </row>
    <row r="938" spans="1:7">
      <c r="A938" s="12">
        <v>934</v>
      </c>
      <c r="B938" s="24" t="s">
        <v>35792</v>
      </c>
      <c r="C938" s="24" t="s">
        <v>35771</v>
      </c>
      <c r="D938" s="27">
        <v>50.2</v>
      </c>
      <c r="E938" s="12">
        <v>4.84</v>
      </c>
      <c r="F938" s="18">
        <v>242.97</v>
      </c>
      <c r="G938" s="19"/>
    </row>
    <row r="939" spans="1:7">
      <c r="A939" s="12">
        <v>935</v>
      </c>
      <c r="B939" s="24" t="s">
        <v>16747</v>
      </c>
      <c r="C939" s="24" t="s">
        <v>35771</v>
      </c>
      <c r="D939" s="27">
        <v>56.8</v>
      </c>
      <c r="E939" s="12">
        <v>4.84</v>
      </c>
      <c r="F939" s="18">
        <v>274.91</v>
      </c>
      <c r="G939" s="19"/>
    </row>
    <row r="940" spans="1:7">
      <c r="A940" s="12">
        <v>936</v>
      </c>
      <c r="B940" s="24" t="s">
        <v>5219</v>
      </c>
      <c r="C940" s="24" t="s">
        <v>35771</v>
      </c>
      <c r="D940" s="27">
        <v>5.6</v>
      </c>
      <c r="E940" s="12">
        <v>4.84</v>
      </c>
      <c r="F940" s="18">
        <v>27.1</v>
      </c>
      <c r="G940" s="19"/>
    </row>
    <row r="941" spans="1:7">
      <c r="A941" s="12">
        <v>937</v>
      </c>
      <c r="B941" s="24" t="s">
        <v>35797</v>
      </c>
      <c r="C941" s="24" t="s">
        <v>35771</v>
      </c>
      <c r="D941" s="27">
        <v>24</v>
      </c>
      <c r="E941" s="12">
        <v>4.84</v>
      </c>
      <c r="F941" s="18">
        <v>116.16</v>
      </c>
      <c r="G941" s="19"/>
    </row>
    <row r="942" spans="1:7">
      <c r="A942" s="12">
        <v>938</v>
      </c>
      <c r="B942" s="24" t="s">
        <v>35798</v>
      </c>
      <c r="C942" s="24" t="s">
        <v>35771</v>
      </c>
      <c r="D942" s="27">
        <v>44.8</v>
      </c>
      <c r="E942" s="12">
        <v>4.84</v>
      </c>
      <c r="F942" s="18">
        <v>216.83</v>
      </c>
      <c r="G942" s="19"/>
    </row>
    <row r="943" spans="1:7">
      <c r="A943" s="12">
        <v>939</v>
      </c>
      <c r="B943" s="24" t="s">
        <v>2292</v>
      </c>
      <c r="C943" s="24" t="s">
        <v>35771</v>
      </c>
      <c r="D943" s="27">
        <v>50.6</v>
      </c>
      <c r="E943" s="12">
        <v>4.84</v>
      </c>
      <c r="F943" s="18">
        <v>244.9</v>
      </c>
      <c r="G943" s="19"/>
    </row>
    <row r="944" spans="1:7">
      <c r="A944" s="12">
        <v>940</v>
      </c>
      <c r="B944" s="24" t="s">
        <v>35805</v>
      </c>
      <c r="C944" s="24" t="s">
        <v>35771</v>
      </c>
      <c r="D944" s="27">
        <v>83.1</v>
      </c>
      <c r="E944" s="12">
        <v>4.84</v>
      </c>
      <c r="F944" s="18">
        <v>402.2</v>
      </c>
      <c r="G944" s="19"/>
    </row>
    <row r="945" spans="1:7">
      <c r="A945" s="12">
        <v>941</v>
      </c>
      <c r="B945" s="24" t="s">
        <v>2390</v>
      </c>
      <c r="C945" s="24" t="s">
        <v>35771</v>
      </c>
      <c r="D945" s="27">
        <v>46.1</v>
      </c>
      <c r="E945" s="12">
        <v>4.84</v>
      </c>
      <c r="F945" s="18">
        <v>223.12</v>
      </c>
      <c r="G945" s="19"/>
    </row>
    <row r="946" spans="1:7">
      <c r="A946" s="12">
        <v>942</v>
      </c>
      <c r="B946" s="24" t="s">
        <v>35794</v>
      </c>
      <c r="C946" s="24" t="s">
        <v>35771</v>
      </c>
      <c r="D946" s="27">
        <v>7.4</v>
      </c>
      <c r="E946" s="12">
        <v>4.84</v>
      </c>
      <c r="F946" s="18">
        <v>35.82</v>
      </c>
      <c r="G946" s="19"/>
    </row>
    <row r="947" spans="1:7">
      <c r="A947" s="12">
        <v>943</v>
      </c>
      <c r="B947" s="24" t="s">
        <v>35806</v>
      </c>
      <c r="C947" s="24" t="s">
        <v>35771</v>
      </c>
      <c r="D947" s="27">
        <v>17.7</v>
      </c>
      <c r="E947" s="12">
        <v>4.84</v>
      </c>
      <c r="F947" s="18">
        <v>85.67</v>
      </c>
      <c r="G947" s="19"/>
    </row>
    <row r="948" spans="1:7">
      <c r="A948" s="12">
        <v>944</v>
      </c>
      <c r="B948" s="24" t="s">
        <v>10448</v>
      </c>
      <c r="C948" s="24" t="s">
        <v>35771</v>
      </c>
      <c r="D948" s="27">
        <v>24.4</v>
      </c>
      <c r="E948" s="12">
        <v>4.84</v>
      </c>
      <c r="F948" s="18">
        <v>118.1</v>
      </c>
      <c r="G948" s="19"/>
    </row>
    <row r="949" spans="1:7">
      <c r="A949" s="12">
        <v>945</v>
      </c>
      <c r="B949" s="24" t="s">
        <v>35807</v>
      </c>
      <c r="C949" s="24" t="s">
        <v>35771</v>
      </c>
      <c r="D949" s="27">
        <v>12.3</v>
      </c>
      <c r="E949" s="12">
        <v>4.84</v>
      </c>
      <c r="F949" s="18">
        <v>59.53</v>
      </c>
      <c r="G949" s="19"/>
    </row>
    <row r="950" spans="1:7">
      <c r="A950" s="12">
        <v>946</v>
      </c>
      <c r="B950" s="24" t="s">
        <v>35783</v>
      </c>
      <c r="C950" s="24" t="s">
        <v>35771</v>
      </c>
      <c r="D950" s="27">
        <v>10.2</v>
      </c>
      <c r="E950" s="12">
        <v>4.84</v>
      </c>
      <c r="F950" s="18">
        <v>49.37</v>
      </c>
      <c r="G950" s="19"/>
    </row>
    <row r="951" spans="1:7">
      <c r="A951" s="12">
        <v>947</v>
      </c>
      <c r="B951" s="12" t="s">
        <v>35808</v>
      </c>
      <c r="C951" s="24" t="s">
        <v>35771</v>
      </c>
      <c r="D951" s="27">
        <v>120</v>
      </c>
      <c r="E951" s="12">
        <v>4.84</v>
      </c>
      <c r="F951" s="18">
        <v>580.8</v>
      </c>
      <c r="G951" s="19"/>
    </row>
    <row r="952" spans="1:7">
      <c r="A952" s="12">
        <v>948</v>
      </c>
      <c r="B952" s="12" t="s">
        <v>35781</v>
      </c>
      <c r="C952" s="24" t="s">
        <v>35771</v>
      </c>
      <c r="D952" s="27">
        <v>113</v>
      </c>
      <c r="E952" s="12">
        <v>4.84</v>
      </c>
      <c r="F952" s="18">
        <v>546.92</v>
      </c>
      <c r="G952" s="19"/>
    </row>
    <row r="953" spans="1:7">
      <c r="A953" s="12">
        <v>949</v>
      </c>
      <c r="B953" s="31" t="s">
        <v>12897</v>
      </c>
      <c r="C953" s="24" t="s">
        <v>35771</v>
      </c>
      <c r="D953" s="27">
        <v>105</v>
      </c>
      <c r="E953" s="12">
        <v>4.84</v>
      </c>
      <c r="F953" s="18">
        <v>508.2</v>
      </c>
      <c r="G953" s="19"/>
    </row>
    <row r="954" spans="1:7">
      <c r="A954" s="12">
        <v>950</v>
      </c>
      <c r="B954" s="24" t="s">
        <v>904</v>
      </c>
      <c r="C954" s="24" t="s">
        <v>35771</v>
      </c>
      <c r="D954" s="27">
        <v>4.2</v>
      </c>
      <c r="E954" s="12">
        <v>4.84</v>
      </c>
      <c r="F954" s="18">
        <v>20.33</v>
      </c>
      <c r="G954" s="19"/>
    </row>
    <row r="955" spans="1:7">
      <c r="A955" s="12">
        <v>951</v>
      </c>
      <c r="B955" s="24" t="s">
        <v>35806</v>
      </c>
      <c r="C955" s="24" t="s">
        <v>35771</v>
      </c>
      <c r="D955" s="27">
        <v>12.1</v>
      </c>
      <c r="E955" s="12">
        <v>4.84</v>
      </c>
      <c r="F955" s="18">
        <v>58.56</v>
      </c>
      <c r="G955" s="19"/>
    </row>
    <row r="956" spans="1:7">
      <c r="A956" s="12">
        <v>952</v>
      </c>
      <c r="B956" s="24" t="s">
        <v>2292</v>
      </c>
      <c r="C956" s="24" t="s">
        <v>35771</v>
      </c>
      <c r="D956" s="27">
        <v>1.9</v>
      </c>
      <c r="E956" s="12">
        <v>4.84</v>
      </c>
      <c r="F956" s="18">
        <v>9.2</v>
      </c>
      <c r="G956" s="19"/>
    </row>
    <row r="957" spans="1:7">
      <c r="A957" s="12">
        <v>953</v>
      </c>
      <c r="B957" s="24" t="s">
        <v>35789</v>
      </c>
      <c r="C957" s="24" t="s">
        <v>35771</v>
      </c>
      <c r="D957" s="27">
        <v>4.1</v>
      </c>
      <c r="E957" s="12">
        <v>4.84</v>
      </c>
      <c r="F957" s="18">
        <v>19.84</v>
      </c>
      <c r="G957" s="19"/>
    </row>
    <row r="958" spans="1:7">
      <c r="A958" s="12">
        <v>954</v>
      </c>
      <c r="B958" s="24" t="s">
        <v>35799</v>
      </c>
      <c r="C958" s="24" t="s">
        <v>35771</v>
      </c>
      <c r="D958" s="27">
        <v>1.8</v>
      </c>
      <c r="E958" s="12">
        <v>4.84</v>
      </c>
      <c r="F958" s="18">
        <v>8.71</v>
      </c>
      <c r="G958" s="19"/>
    </row>
    <row r="959" spans="1:7">
      <c r="A959" s="12">
        <v>955</v>
      </c>
      <c r="B959" s="13" t="s">
        <v>12129</v>
      </c>
      <c r="C959" s="24" t="s">
        <v>35771</v>
      </c>
      <c r="D959" s="27">
        <v>193</v>
      </c>
      <c r="E959" s="12">
        <v>4.84</v>
      </c>
      <c r="F959" s="18">
        <v>934.12</v>
      </c>
      <c r="G959" s="19"/>
    </row>
    <row r="960" spans="1:7">
      <c r="A960" s="12">
        <v>956</v>
      </c>
      <c r="B960" s="12" t="s">
        <v>7770</v>
      </c>
      <c r="C960" s="24" t="s">
        <v>35771</v>
      </c>
      <c r="D960" s="14">
        <v>49.5</v>
      </c>
      <c r="E960" s="12">
        <v>4.84</v>
      </c>
      <c r="F960" s="18">
        <v>239.58</v>
      </c>
      <c r="G960" s="19"/>
    </row>
    <row r="961" spans="1:7">
      <c r="A961" s="12">
        <v>957</v>
      </c>
      <c r="B961" s="12" t="s">
        <v>35803</v>
      </c>
      <c r="C961" s="24" t="s">
        <v>35771</v>
      </c>
      <c r="D961" s="14">
        <v>27.1</v>
      </c>
      <c r="E961" s="12">
        <v>4.84</v>
      </c>
      <c r="F961" s="18">
        <v>131.16</v>
      </c>
      <c r="G961" s="19"/>
    </row>
    <row r="962" spans="1:7">
      <c r="A962" s="12">
        <v>958</v>
      </c>
      <c r="B962" s="12" t="s">
        <v>4444</v>
      </c>
      <c r="C962" s="24" t="s">
        <v>35771</v>
      </c>
      <c r="D962" s="14">
        <v>17.7</v>
      </c>
      <c r="E962" s="12">
        <v>4.84</v>
      </c>
      <c r="F962" s="18">
        <v>85.67</v>
      </c>
      <c r="G962" s="19"/>
    </row>
    <row r="963" spans="1:7">
      <c r="A963" s="12">
        <v>959</v>
      </c>
      <c r="B963" s="12" t="s">
        <v>35776</v>
      </c>
      <c r="C963" s="24" t="s">
        <v>35771</v>
      </c>
      <c r="D963" s="14">
        <v>16.3</v>
      </c>
      <c r="E963" s="12">
        <v>4.84</v>
      </c>
      <c r="F963" s="18">
        <v>78.89</v>
      </c>
      <c r="G963" s="19"/>
    </row>
    <row r="964" spans="1:7">
      <c r="A964" s="12">
        <v>960</v>
      </c>
      <c r="B964" s="12" t="s">
        <v>21066</v>
      </c>
      <c r="C964" s="24" t="s">
        <v>35771</v>
      </c>
      <c r="D964" s="14">
        <v>54.5</v>
      </c>
      <c r="E964" s="12">
        <v>4.84</v>
      </c>
      <c r="F964" s="18">
        <v>263.78</v>
      </c>
      <c r="G964" s="19"/>
    </row>
    <row r="965" spans="1:7">
      <c r="A965" s="12">
        <v>961</v>
      </c>
      <c r="B965" s="12" t="s">
        <v>20026</v>
      </c>
      <c r="C965" s="24" t="s">
        <v>35771</v>
      </c>
      <c r="D965" s="14">
        <v>27.07</v>
      </c>
      <c r="E965" s="12">
        <v>4.84</v>
      </c>
      <c r="F965" s="18">
        <v>131.02</v>
      </c>
      <c r="G965" s="19"/>
    </row>
    <row r="966" spans="1:7">
      <c r="A966" s="12">
        <v>962</v>
      </c>
      <c r="B966" s="12" t="s">
        <v>18606</v>
      </c>
      <c r="C966" s="24" t="s">
        <v>35771</v>
      </c>
      <c r="D966" s="14">
        <v>35.5</v>
      </c>
      <c r="E966" s="12">
        <v>4.84</v>
      </c>
      <c r="F966" s="18">
        <v>171.82</v>
      </c>
      <c r="G966" s="19"/>
    </row>
    <row r="967" spans="1:7">
      <c r="A967" s="12">
        <v>963</v>
      </c>
      <c r="B967" s="12" t="s">
        <v>35782</v>
      </c>
      <c r="C967" s="24" t="s">
        <v>35771</v>
      </c>
      <c r="D967" s="14">
        <v>20.36</v>
      </c>
      <c r="E967" s="12">
        <v>4.84</v>
      </c>
      <c r="F967" s="18">
        <v>98.54</v>
      </c>
      <c r="G967" s="19"/>
    </row>
    <row r="968" spans="1:7">
      <c r="A968" s="12">
        <v>964</v>
      </c>
      <c r="B968" s="12" t="s">
        <v>35789</v>
      </c>
      <c r="C968" s="24" t="s">
        <v>35771</v>
      </c>
      <c r="D968" s="14">
        <v>172.4</v>
      </c>
      <c r="E968" s="12">
        <v>4.84</v>
      </c>
      <c r="F968" s="18">
        <v>834.42</v>
      </c>
      <c r="G968" s="19"/>
    </row>
    <row r="969" spans="1:7">
      <c r="A969" s="12">
        <v>965</v>
      </c>
      <c r="B969" s="13" t="s">
        <v>35809</v>
      </c>
      <c r="C969" s="24" t="s">
        <v>35771</v>
      </c>
      <c r="D969" s="27">
        <v>6.5</v>
      </c>
      <c r="E969" s="12">
        <v>4.84</v>
      </c>
      <c r="F969" s="18">
        <v>31.46</v>
      </c>
      <c r="G969" s="19"/>
    </row>
    <row r="970" spans="1:7">
      <c r="A970" s="12">
        <v>966</v>
      </c>
      <c r="B970" s="13" t="s">
        <v>35810</v>
      </c>
      <c r="C970" s="24" t="s">
        <v>35771</v>
      </c>
      <c r="D970" s="27">
        <v>6.5</v>
      </c>
      <c r="E970" s="12">
        <v>4.84</v>
      </c>
      <c r="F970" s="18">
        <v>31.46</v>
      </c>
      <c r="G970" s="19"/>
    </row>
    <row r="971" spans="1:7">
      <c r="A971" s="12">
        <v>967</v>
      </c>
      <c r="B971" s="13" t="s">
        <v>35811</v>
      </c>
      <c r="C971" s="24" t="s">
        <v>35771</v>
      </c>
      <c r="D971" s="27">
        <v>6.5</v>
      </c>
      <c r="E971" s="12">
        <v>4.84</v>
      </c>
      <c r="F971" s="18">
        <v>31.46</v>
      </c>
      <c r="G971" s="19"/>
    </row>
    <row r="972" spans="1:7">
      <c r="A972" s="12">
        <v>968</v>
      </c>
      <c r="B972" s="13" t="s">
        <v>35812</v>
      </c>
      <c r="C972" s="24" t="s">
        <v>35771</v>
      </c>
      <c r="D972" s="27">
        <v>6.5</v>
      </c>
      <c r="E972" s="12">
        <v>4.84</v>
      </c>
      <c r="F972" s="18">
        <v>31.46</v>
      </c>
      <c r="G972" s="19"/>
    </row>
    <row r="973" spans="1:7">
      <c r="A973" s="12">
        <v>969</v>
      </c>
      <c r="B973" s="31" t="s">
        <v>35773</v>
      </c>
      <c r="C973" s="24" t="s">
        <v>35771</v>
      </c>
      <c r="D973" s="27">
        <v>1098.6</v>
      </c>
      <c r="E973" s="12">
        <v>4.84</v>
      </c>
      <c r="F973" s="18">
        <v>5317.22</v>
      </c>
      <c r="G973" s="19"/>
    </row>
    <row r="974" spans="1:7">
      <c r="A974" s="12">
        <v>970</v>
      </c>
      <c r="B974" s="12" t="s">
        <v>35813</v>
      </c>
      <c r="C974" s="24" t="s">
        <v>35814</v>
      </c>
      <c r="D974" s="14">
        <v>56.9</v>
      </c>
      <c r="E974" s="12">
        <v>4.84</v>
      </c>
      <c r="F974" s="18">
        <v>275.4</v>
      </c>
      <c r="G974" s="19"/>
    </row>
    <row r="975" spans="1:7">
      <c r="A975" s="12">
        <v>971</v>
      </c>
      <c r="B975" s="12" t="s">
        <v>35815</v>
      </c>
      <c r="C975" s="24" t="s">
        <v>35814</v>
      </c>
      <c r="D975" s="14">
        <v>63.4</v>
      </c>
      <c r="E975" s="12">
        <v>4.84</v>
      </c>
      <c r="F975" s="18">
        <v>306.86</v>
      </c>
      <c r="G975" s="19"/>
    </row>
    <row r="976" spans="1:7">
      <c r="A976" s="12">
        <v>972</v>
      </c>
      <c r="B976" s="12" t="s">
        <v>35816</v>
      </c>
      <c r="C976" s="24" t="s">
        <v>35814</v>
      </c>
      <c r="D976" s="14">
        <v>47</v>
      </c>
      <c r="E976" s="12">
        <v>4.84</v>
      </c>
      <c r="F976" s="18">
        <v>227.48</v>
      </c>
      <c r="G976" s="19"/>
    </row>
    <row r="977" spans="1:7">
      <c r="A977" s="12">
        <v>973</v>
      </c>
      <c r="B977" s="12" t="s">
        <v>35817</v>
      </c>
      <c r="C977" s="24" t="s">
        <v>35814</v>
      </c>
      <c r="D977" s="14">
        <v>22.7</v>
      </c>
      <c r="E977" s="12">
        <v>4.84</v>
      </c>
      <c r="F977" s="18">
        <v>109.87</v>
      </c>
      <c r="G977" s="19"/>
    </row>
    <row r="978" spans="1:7">
      <c r="A978" s="12">
        <v>974</v>
      </c>
      <c r="B978" s="12" t="s">
        <v>35789</v>
      </c>
      <c r="C978" s="24" t="s">
        <v>35814</v>
      </c>
      <c r="D978" s="14">
        <v>417.2</v>
      </c>
      <c r="E978" s="12">
        <v>4.84</v>
      </c>
      <c r="F978" s="18">
        <v>2019.25</v>
      </c>
      <c r="G978" s="19"/>
    </row>
    <row r="979" spans="1:7">
      <c r="A979" s="12">
        <v>975</v>
      </c>
      <c r="B979" s="12" t="s">
        <v>35818</v>
      </c>
      <c r="C979" s="24" t="s">
        <v>35814</v>
      </c>
      <c r="D979" s="14">
        <v>72.5</v>
      </c>
      <c r="E979" s="12">
        <v>4.84</v>
      </c>
      <c r="F979" s="18">
        <v>350.9</v>
      </c>
      <c r="G979" s="19"/>
    </row>
    <row r="980" spans="1:7">
      <c r="A980" s="12">
        <v>976</v>
      </c>
      <c r="B980" s="12" t="s">
        <v>35819</v>
      </c>
      <c r="C980" s="24" t="s">
        <v>35814</v>
      </c>
      <c r="D980" s="14">
        <v>42.2</v>
      </c>
      <c r="E980" s="12">
        <v>4.84</v>
      </c>
      <c r="F980" s="18">
        <v>204.25</v>
      </c>
      <c r="G980" s="19"/>
    </row>
    <row r="981" spans="1:7">
      <c r="A981" s="12">
        <v>977</v>
      </c>
      <c r="B981" s="24" t="s">
        <v>35820</v>
      </c>
      <c r="C981" s="24" t="s">
        <v>35814</v>
      </c>
      <c r="D981" s="14">
        <v>11.1</v>
      </c>
      <c r="E981" s="12">
        <v>4.84</v>
      </c>
      <c r="F981" s="18">
        <v>53.72</v>
      </c>
      <c r="G981" s="19"/>
    </row>
    <row r="982" spans="1:7">
      <c r="A982" s="12">
        <v>978</v>
      </c>
      <c r="B982" s="24" t="s">
        <v>35820</v>
      </c>
      <c r="C982" s="24" t="s">
        <v>35814</v>
      </c>
      <c r="D982" s="14">
        <v>13.8</v>
      </c>
      <c r="E982" s="12">
        <v>4.84</v>
      </c>
      <c r="F982" s="18">
        <v>66.79</v>
      </c>
      <c r="G982" s="19"/>
    </row>
    <row r="983" spans="1:7">
      <c r="A983" s="12">
        <v>979</v>
      </c>
      <c r="B983" s="12" t="s">
        <v>35821</v>
      </c>
      <c r="C983" s="24" t="s">
        <v>35814</v>
      </c>
      <c r="D983" s="14">
        <v>18.7</v>
      </c>
      <c r="E983" s="12">
        <v>4.84</v>
      </c>
      <c r="F983" s="18">
        <v>90.51</v>
      </c>
      <c r="G983" s="19"/>
    </row>
    <row r="984" spans="1:7">
      <c r="A984" s="12">
        <v>980</v>
      </c>
      <c r="B984" s="12" t="s">
        <v>35822</v>
      </c>
      <c r="C984" s="24" t="s">
        <v>35814</v>
      </c>
      <c r="D984" s="14">
        <v>11.5</v>
      </c>
      <c r="E984" s="12">
        <v>4.84</v>
      </c>
      <c r="F984" s="18">
        <v>55.66</v>
      </c>
      <c r="G984" s="19"/>
    </row>
    <row r="985" spans="1:7">
      <c r="A985" s="12">
        <v>981</v>
      </c>
      <c r="B985" s="12" t="s">
        <v>35823</v>
      </c>
      <c r="C985" s="24" t="s">
        <v>35814</v>
      </c>
      <c r="D985" s="14">
        <v>17.9</v>
      </c>
      <c r="E985" s="12">
        <v>4.84</v>
      </c>
      <c r="F985" s="18">
        <v>86.64</v>
      </c>
      <c r="G985" s="19"/>
    </row>
    <row r="986" spans="1:7">
      <c r="A986" s="12">
        <v>982</v>
      </c>
      <c r="B986" s="12" t="s">
        <v>35824</v>
      </c>
      <c r="C986" s="24" t="s">
        <v>35814</v>
      </c>
      <c r="D986" s="14">
        <v>4</v>
      </c>
      <c r="E986" s="12">
        <v>4.84</v>
      </c>
      <c r="F986" s="18">
        <v>19.36</v>
      </c>
      <c r="G986" s="19"/>
    </row>
    <row r="987" spans="1:7">
      <c r="A987" s="12">
        <v>983</v>
      </c>
      <c r="B987" s="12" t="s">
        <v>35825</v>
      </c>
      <c r="C987" s="24" t="s">
        <v>35814</v>
      </c>
      <c r="D987" s="14">
        <v>98.1</v>
      </c>
      <c r="E987" s="12">
        <v>4.84</v>
      </c>
      <c r="F987" s="18">
        <v>474.8</v>
      </c>
      <c r="G987" s="19"/>
    </row>
    <row r="988" spans="1:7">
      <c r="A988" s="12">
        <v>984</v>
      </c>
      <c r="B988" s="12" t="s">
        <v>35826</v>
      </c>
      <c r="C988" s="24" t="s">
        <v>35814</v>
      </c>
      <c r="D988" s="14">
        <v>7.4</v>
      </c>
      <c r="E988" s="12">
        <v>4.84</v>
      </c>
      <c r="F988" s="18">
        <v>35.82</v>
      </c>
      <c r="G988" s="19"/>
    </row>
    <row r="989" spans="1:7">
      <c r="A989" s="12">
        <v>985</v>
      </c>
      <c r="B989" s="12" t="s">
        <v>35820</v>
      </c>
      <c r="C989" s="24" t="s">
        <v>35814</v>
      </c>
      <c r="D989" s="14">
        <v>74.9</v>
      </c>
      <c r="E989" s="12">
        <v>4.84</v>
      </c>
      <c r="F989" s="18">
        <v>362.52</v>
      </c>
      <c r="G989" s="19"/>
    </row>
    <row r="990" spans="1:7">
      <c r="A990" s="12">
        <v>986</v>
      </c>
      <c r="B990" s="12" t="s">
        <v>35827</v>
      </c>
      <c r="C990" s="24" t="s">
        <v>35814</v>
      </c>
      <c r="D990" s="14">
        <v>68.3</v>
      </c>
      <c r="E990" s="12">
        <v>4.84</v>
      </c>
      <c r="F990" s="18">
        <v>330.57</v>
      </c>
      <c r="G990" s="19"/>
    </row>
    <row r="991" spans="1:7">
      <c r="A991" s="12">
        <v>987</v>
      </c>
      <c r="B991" s="12" t="s">
        <v>35828</v>
      </c>
      <c r="C991" s="24" t="s">
        <v>35814</v>
      </c>
      <c r="D991" s="14">
        <v>7.5</v>
      </c>
      <c r="E991" s="12">
        <v>4.84</v>
      </c>
      <c r="F991" s="18">
        <v>36.3</v>
      </c>
      <c r="G991" s="19"/>
    </row>
    <row r="992" spans="1:7">
      <c r="A992" s="12">
        <v>988</v>
      </c>
      <c r="B992" s="12" t="s">
        <v>35829</v>
      </c>
      <c r="C992" s="24" t="s">
        <v>35814</v>
      </c>
      <c r="D992" s="14">
        <v>107</v>
      </c>
      <c r="E992" s="12">
        <v>4.84</v>
      </c>
      <c r="F992" s="18">
        <v>517.88</v>
      </c>
      <c r="G992" s="19"/>
    </row>
    <row r="993" spans="1:7">
      <c r="A993" s="12">
        <v>989</v>
      </c>
      <c r="B993" s="12" t="s">
        <v>35830</v>
      </c>
      <c r="C993" s="24" t="s">
        <v>35814</v>
      </c>
      <c r="D993" s="14">
        <v>16.4</v>
      </c>
      <c r="E993" s="12">
        <v>4.84</v>
      </c>
      <c r="F993" s="18">
        <v>79.38</v>
      </c>
      <c r="G993" s="19"/>
    </row>
    <row r="994" spans="1:7">
      <c r="A994" s="12">
        <v>990</v>
      </c>
      <c r="B994" s="24" t="s">
        <v>35831</v>
      </c>
      <c r="C994" s="24" t="s">
        <v>35814</v>
      </c>
      <c r="D994" s="27">
        <v>56.8</v>
      </c>
      <c r="E994" s="12">
        <v>4.84</v>
      </c>
      <c r="F994" s="18">
        <v>274.91</v>
      </c>
      <c r="G994" s="19"/>
    </row>
    <row r="995" spans="1:7">
      <c r="A995" s="12">
        <v>991</v>
      </c>
      <c r="B995" s="24" t="s">
        <v>35757</v>
      </c>
      <c r="C995" s="24" t="s">
        <v>35814</v>
      </c>
      <c r="D995" s="27">
        <v>66.4</v>
      </c>
      <c r="E995" s="12">
        <v>4.84</v>
      </c>
      <c r="F995" s="18">
        <v>321.38</v>
      </c>
      <c r="G995" s="19"/>
    </row>
    <row r="996" spans="1:7">
      <c r="A996" s="12">
        <v>992</v>
      </c>
      <c r="B996" s="24" t="s">
        <v>35813</v>
      </c>
      <c r="C996" s="24" t="s">
        <v>35814</v>
      </c>
      <c r="D996" s="27">
        <v>44.6</v>
      </c>
      <c r="E996" s="12">
        <v>4.84</v>
      </c>
      <c r="F996" s="18">
        <v>215.86</v>
      </c>
      <c r="G996" s="19"/>
    </row>
    <row r="997" spans="1:7">
      <c r="A997" s="12">
        <v>993</v>
      </c>
      <c r="B997" s="24" t="s">
        <v>35832</v>
      </c>
      <c r="C997" s="24" t="s">
        <v>35814</v>
      </c>
      <c r="D997" s="27">
        <v>49.3</v>
      </c>
      <c r="E997" s="12">
        <v>4.84</v>
      </c>
      <c r="F997" s="18">
        <v>238.61</v>
      </c>
      <c r="G997" s="19"/>
    </row>
    <row r="998" spans="1:7">
      <c r="A998" s="12">
        <v>994</v>
      </c>
      <c r="B998" s="24" t="s">
        <v>35833</v>
      </c>
      <c r="C998" s="24" t="s">
        <v>35814</v>
      </c>
      <c r="D998" s="27">
        <v>96.2</v>
      </c>
      <c r="E998" s="12">
        <v>4.84</v>
      </c>
      <c r="F998" s="18">
        <v>465.61</v>
      </c>
      <c r="G998" s="19"/>
    </row>
    <row r="999" spans="1:7">
      <c r="A999" s="12">
        <v>995</v>
      </c>
      <c r="B999" s="24" t="s">
        <v>1885</v>
      </c>
      <c r="C999" s="24" t="s">
        <v>35814</v>
      </c>
      <c r="D999" s="27">
        <v>68.4</v>
      </c>
      <c r="E999" s="12">
        <v>4.84</v>
      </c>
      <c r="F999" s="18">
        <v>331.06</v>
      </c>
      <c r="G999" s="19"/>
    </row>
    <row r="1000" spans="1:7">
      <c r="A1000" s="12">
        <v>996</v>
      </c>
      <c r="B1000" s="24" t="s">
        <v>35815</v>
      </c>
      <c r="C1000" s="24" t="s">
        <v>35814</v>
      </c>
      <c r="D1000" s="27">
        <v>25.8</v>
      </c>
      <c r="E1000" s="12">
        <v>4.84</v>
      </c>
      <c r="F1000" s="18">
        <v>124.87</v>
      </c>
      <c r="G1000" s="19"/>
    </row>
    <row r="1001" spans="1:7">
      <c r="A1001" s="12">
        <v>997</v>
      </c>
      <c r="B1001" s="12" t="s">
        <v>35816</v>
      </c>
      <c r="C1001" s="24" t="s">
        <v>35814</v>
      </c>
      <c r="D1001" s="27">
        <v>28.9</v>
      </c>
      <c r="E1001" s="12">
        <v>4.84</v>
      </c>
      <c r="F1001" s="18">
        <v>139.88</v>
      </c>
      <c r="G1001" s="19"/>
    </row>
    <row r="1002" spans="1:7">
      <c r="A1002" s="12">
        <v>998</v>
      </c>
      <c r="B1002" s="24" t="s">
        <v>35803</v>
      </c>
      <c r="C1002" s="24" t="s">
        <v>35814</v>
      </c>
      <c r="D1002" s="27">
        <v>63</v>
      </c>
      <c r="E1002" s="12">
        <v>4.84</v>
      </c>
      <c r="F1002" s="18">
        <v>304.92</v>
      </c>
      <c r="G1002" s="19"/>
    </row>
    <row r="1003" spans="1:7">
      <c r="A1003" s="12">
        <v>999</v>
      </c>
      <c r="B1003" s="24" t="s">
        <v>35817</v>
      </c>
      <c r="C1003" s="24" t="s">
        <v>35814</v>
      </c>
      <c r="D1003" s="27">
        <v>40.6</v>
      </c>
      <c r="E1003" s="12">
        <v>4.84</v>
      </c>
      <c r="F1003" s="18">
        <v>196.5</v>
      </c>
      <c r="G1003" s="19"/>
    </row>
    <row r="1004" spans="1:7">
      <c r="A1004" s="12">
        <v>1000</v>
      </c>
      <c r="B1004" s="24" t="s">
        <v>35821</v>
      </c>
      <c r="C1004" s="24" t="s">
        <v>35814</v>
      </c>
      <c r="D1004" s="27">
        <v>47.5</v>
      </c>
      <c r="E1004" s="12">
        <v>4.84</v>
      </c>
      <c r="F1004" s="18">
        <v>229.9</v>
      </c>
      <c r="G1004" s="19"/>
    </row>
    <row r="1005" spans="1:7">
      <c r="A1005" s="12">
        <v>1001</v>
      </c>
      <c r="B1005" s="24" t="s">
        <v>35834</v>
      </c>
      <c r="C1005" s="24" t="s">
        <v>35814</v>
      </c>
      <c r="D1005" s="27">
        <v>21.3</v>
      </c>
      <c r="E1005" s="12">
        <v>4.84</v>
      </c>
      <c r="F1005" s="18">
        <v>103.09</v>
      </c>
      <c r="G1005" s="19"/>
    </row>
    <row r="1006" spans="1:7">
      <c r="A1006" s="12">
        <v>1002</v>
      </c>
      <c r="B1006" s="24" t="s">
        <v>35826</v>
      </c>
      <c r="C1006" s="24" t="s">
        <v>35814</v>
      </c>
      <c r="D1006" s="27">
        <v>38.3</v>
      </c>
      <c r="E1006" s="12">
        <v>4.84</v>
      </c>
      <c r="F1006" s="18">
        <v>185.37</v>
      </c>
      <c r="G1006" s="19"/>
    </row>
    <row r="1007" spans="1:7">
      <c r="A1007" s="12">
        <v>1003</v>
      </c>
      <c r="B1007" s="24" t="s">
        <v>35305</v>
      </c>
      <c r="C1007" s="24" t="s">
        <v>35814</v>
      </c>
      <c r="D1007" s="27">
        <v>12.7</v>
      </c>
      <c r="E1007" s="12">
        <v>4.84</v>
      </c>
      <c r="F1007" s="18">
        <v>61.47</v>
      </c>
      <c r="G1007" s="19"/>
    </row>
    <row r="1008" spans="1:7">
      <c r="A1008" s="12">
        <v>1004</v>
      </c>
      <c r="B1008" s="24" t="s">
        <v>13913</v>
      </c>
      <c r="C1008" s="24" t="s">
        <v>35814</v>
      </c>
      <c r="D1008" s="27">
        <v>37.4</v>
      </c>
      <c r="E1008" s="12">
        <v>4.84</v>
      </c>
      <c r="F1008" s="18">
        <v>181.02</v>
      </c>
      <c r="G1008" s="19"/>
    </row>
    <row r="1009" spans="1:7">
      <c r="A1009" s="12">
        <v>1005</v>
      </c>
      <c r="B1009" s="12" t="s">
        <v>35818</v>
      </c>
      <c r="C1009" s="24" t="s">
        <v>35814</v>
      </c>
      <c r="D1009" s="27">
        <v>35</v>
      </c>
      <c r="E1009" s="12">
        <v>4.84</v>
      </c>
      <c r="F1009" s="18">
        <v>169.4</v>
      </c>
      <c r="G1009" s="19"/>
    </row>
    <row r="1010" spans="1:7">
      <c r="A1010" s="12">
        <v>1006</v>
      </c>
      <c r="B1010" s="24" t="s">
        <v>35825</v>
      </c>
      <c r="C1010" s="24" t="s">
        <v>35814</v>
      </c>
      <c r="D1010" s="27">
        <v>28</v>
      </c>
      <c r="E1010" s="12">
        <v>4.84</v>
      </c>
      <c r="F1010" s="18">
        <v>135.52</v>
      </c>
      <c r="G1010" s="19"/>
    </row>
    <row r="1011" spans="1:7">
      <c r="A1011" s="12">
        <v>1007</v>
      </c>
      <c r="B1011" s="24" t="s">
        <v>35826</v>
      </c>
      <c r="C1011" s="24" t="s">
        <v>35814</v>
      </c>
      <c r="D1011" s="27">
        <v>49.9</v>
      </c>
      <c r="E1011" s="12">
        <v>4.84</v>
      </c>
      <c r="F1011" s="18">
        <v>241.52</v>
      </c>
      <c r="G1011" s="19"/>
    </row>
    <row r="1012" spans="1:7">
      <c r="A1012" s="12">
        <v>1008</v>
      </c>
      <c r="B1012" s="24" t="s">
        <v>35835</v>
      </c>
      <c r="C1012" s="24" t="s">
        <v>35814</v>
      </c>
      <c r="D1012" s="27">
        <v>84.8</v>
      </c>
      <c r="E1012" s="12">
        <v>4.84</v>
      </c>
      <c r="F1012" s="18">
        <v>410.43</v>
      </c>
      <c r="G1012" s="19"/>
    </row>
    <row r="1013" spans="1:7">
      <c r="A1013" s="12">
        <v>1009</v>
      </c>
      <c r="B1013" s="24" t="s">
        <v>35820</v>
      </c>
      <c r="C1013" s="24" t="s">
        <v>35814</v>
      </c>
      <c r="D1013" s="27">
        <v>30.4</v>
      </c>
      <c r="E1013" s="12">
        <v>4.84</v>
      </c>
      <c r="F1013" s="18">
        <v>147.14</v>
      </c>
      <c r="G1013" s="19"/>
    </row>
    <row r="1014" spans="1:7">
      <c r="A1014" s="12">
        <v>1010</v>
      </c>
      <c r="B1014" s="24" t="s">
        <v>35827</v>
      </c>
      <c r="C1014" s="24" t="s">
        <v>35814</v>
      </c>
      <c r="D1014" s="27">
        <v>22.9</v>
      </c>
      <c r="E1014" s="12">
        <v>4.84</v>
      </c>
      <c r="F1014" s="18">
        <v>110.84</v>
      </c>
      <c r="G1014" s="19"/>
    </row>
    <row r="1015" spans="1:7">
      <c r="A1015" s="12">
        <v>1011</v>
      </c>
      <c r="B1015" s="24" t="s">
        <v>35828</v>
      </c>
      <c r="C1015" s="24" t="s">
        <v>35814</v>
      </c>
      <c r="D1015" s="27">
        <v>58.9</v>
      </c>
      <c r="E1015" s="12">
        <v>4.84</v>
      </c>
      <c r="F1015" s="18">
        <v>285.08</v>
      </c>
      <c r="G1015" s="19"/>
    </row>
    <row r="1016" spans="1:7">
      <c r="A1016" s="12">
        <v>1012</v>
      </c>
      <c r="B1016" s="24" t="s">
        <v>35836</v>
      </c>
      <c r="C1016" s="24" t="s">
        <v>35814</v>
      </c>
      <c r="D1016" s="27">
        <v>35.8</v>
      </c>
      <c r="E1016" s="12">
        <v>4.84</v>
      </c>
      <c r="F1016" s="18">
        <v>173.27</v>
      </c>
      <c r="G1016" s="19"/>
    </row>
    <row r="1017" spans="1:7">
      <c r="A1017" s="12">
        <v>1013</v>
      </c>
      <c r="B1017" s="24" t="s">
        <v>35837</v>
      </c>
      <c r="C1017" s="24" t="s">
        <v>35814</v>
      </c>
      <c r="D1017" s="27">
        <v>25.5</v>
      </c>
      <c r="E1017" s="12">
        <v>4.84</v>
      </c>
      <c r="F1017" s="18">
        <v>123.42</v>
      </c>
      <c r="G1017" s="19"/>
    </row>
    <row r="1018" spans="1:7">
      <c r="A1018" s="12">
        <v>1014</v>
      </c>
      <c r="B1018" s="24" t="s">
        <v>30863</v>
      </c>
      <c r="C1018" s="24" t="s">
        <v>35814</v>
      </c>
      <c r="D1018" s="27">
        <v>39.5</v>
      </c>
      <c r="E1018" s="12">
        <v>4.84</v>
      </c>
      <c r="F1018" s="18">
        <v>191.18</v>
      </c>
      <c r="G1018" s="19"/>
    </row>
    <row r="1019" spans="1:7">
      <c r="A1019" s="12">
        <v>1015</v>
      </c>
      <c r="B1019" s="24" t="s">
        <v>35830</v>
      </c>
      <c r="C1019" s="24" t="s">
        <v>35814</v>
      </c>
      <c r="D1019" s="27">
        <v>37.9</v>
      </c>
      <c r="E1019" s="12">
        <v>4.84</v>
      </c>
      <c r="F1019" s="18">
        <v>183.44</v>
      </c>
      <c r="G1019" s="19"/>
    </row>
    <row r="1020" spans="1:7">
      <c r="A1020" s="12">
        <v>1016</v>
      </c>
      <c r="B1020" s="24" t="s">
        <v>35838</v>
      </c>
      <c r="C1020" s="24" t="s">
        <v>35814</v>
      </c>
      <c r="D1020" s="27">
        <v>17.9</v>
      </c>
      <c r="E1020" s="12">
        <v>4.84</v>
      </c>
      <c r="F1020" s="18">
        <v>86.64</v>
      </c>
      <c r="G1020" s="19"/>
    </row>
    <row r="1021" spans="1:7">
      <c r="A1021" s="12">
        <v>1017</v>
      </c>
      <c r="B1021" s="24" t="s">
        <v>8660</v>
      </c>
      <c r="C1021" s="24" t="s">
        <v>35814</v>
      </c>
      <c r="D1021" s="27">
        <v>1.4</v>
      </c>
      <c r="E1021" s="12">
        <v>4.84</v>
      </c>
      <c r="F1021" s="18">
        <v>6.78</v>
      </c>
      <c r="G1021" s="19"/>
    </row>
    <row r="1022" spans="1:7">
      <c r="A1022" s="12">
        <v>1018</v>
      </c>
      <c r="B1022" s="24" t="s">
        <v>35839</v>
      </c>
      <c r="C1022" s="24" t="s">
        <v>35814</v>
      </c>
      <c r="D1022" s="27">
        <v>30</v>
      </c>
      <c r="E1022" s="12">
        <v>4.84</v>
      </c>
      <c r="F1022" s="18">
        <v>145.2</v>
      </c>
      <c r="G1022" s="19"/>
    </row>
    <row r="1023" spans="1:7">
      <c r="A1023" s="12">
        <v>1019</v>
      </c>
      <c r="B1023" s="24" t="s">
        <v>35840</v>
      </c>
      <c r="C1023" s="24" t="s">
        <v>35814</v>
      </c>
      <c r="D1023" s="27">
        <v>40</v>
      </c>
      <c r="E1023" s="12">
        <v>4.84</v>
      </c>
      <c r="F1023" s="18">
        <v>193.6</v>
      </c>
      <c r="G1023" s="19"/>
    </row>
    <row r="1024" spans="1:7">
      <c r="A1024" s="12">
        <v>1020</v>
      </c>
      <c r="B1024" s="31" t="s">
        <v>35841</v>
      </c>
      <c r="C1024" s="24" t="s">
        <v>35814</v>
      </c>
      <c r="D1024" s="27">
        <v>853.8</v>
      </c>
      <c r="E1024" s="12">
        <v>4.84</v>
      </c>
      <c r="F1024" s="18">
        <v>4132.39</v>
      </c>
      <c r="G1024" s="19"/>
    </row>
    <row r="1025" spans="1:7">
      <c r="A1025" s="12">
        <v>1021</v>
      </c>
      <c r="B1025" s="33" t="s">
        <v>35842</v>
      </c>
      <c r="C1025" s="34" t="s">
        <v>35843</v>
      </c>
      <c r="D1025" s="35">
        <v>285.748176489862</v>
      </c>
      <c r="E1025" s="12">
        <v>4.84</v>
      </c>
      <c r="F1025" s="18">
        <v>1383.02</v>
      </c>
      <c r="G1025" s="19"/>
    </row>
    <row r="1026" spans="1:7">
      <c r="A1026" s="12">
        <v>1022</v>
      </c>
      <c r="B1026" s="33" t="s">
        <v>35831</v>
      </c>
      <c r="C1026" s="34" t="s">
        <v>35843</v>
      </c>
      <c r="D1026" s="35">
        <v>13.5429703786425</v>
      </c>
      <c r="E1026" s="12">
        <v>4.84</v>
      </c>
      <c r="F1026" s="18">
        <v>65.55</v>
      </c>
      <c r="G1026" s="19"/>
    </row>
    <row r="1027" spans="1:7">
      <c r="A1027" s="12">
        <v>1023</v>
      </c>
      <c r="B1027" s="33" t="s">
        <v>35844</v>
      </c>
      <c r="C1027" s="34" t="s">
        <v>35843</v>
      </c>
      <c r="D1027" s="35">
        <v>828.15425078812</v>
      </c>
      <c r="E1027" s="12">
        <v>4.84</v>
      </c>
      <c r="F1027" s="18">
        <v>4008.27</v>
      </c>
      <c r="G1027" s="19"/>
    </row>
    <row r="1028" spans="1:7">
      <c r="A1028" s="12">
        <v>1024</v>
      </c>
      <c r="B1028" s="33" t="s">
        <v>35845</v>
      </c>
      <c r="C1028" s="34" t="s">
        <v>35843</v>
      </c>
      <c r="D1028" s="35">
        <v>35.22</v>
      </c>
      <c r="E1028" s="12">
        <v>4.84</v>
      </c>
      <c r="F1028" s="18">
        <v>170.46</v>
      </c>
      <c r="G1028" s="19"/>
    </row>
    <row r="1029" spans="1:7">
      <c r="A1029" s="12">
        <v>1025</v>
      </c>
      <c r="B1029" s="33" t="s">
        <v>35284</v>
      </c>
      <c r="C1029" s="34" t="s">
        <v>35843</v>
      </c>
      <c r="D1029" s="35">
        <v>588.109292390501</v>
      </c>
      <c r="E1029" s="12">
        <v>4.84</v>
      </c>
      <c r="F1029" s="18">
        <v>2846.45</v>
      </c>
      <c r="G1029" s="19"/>
    </row>
    <row r="1030" spans="1:7">
      <c r="A1030" s="12">
        <v>1026</v>
      </c>
      <c r="B1030" s="33" t="s">
        <v>35739</v>
      </c>
      <c r="C1030" s="34" t="s">
        <v>35843</v>
      </c>
      <c r="D1030" s="35">
        <v>30.1775002460139</v>
      </c>
      <c r="E1030" s="12">
        <v>4.84</v>
      </c>
      <c r="F1030" s="18">
        <v>146.06</v>
      </c>
      <c r="G1030" s="19"/>
    </row>
    <row r="1031" spans="1:7">
      <c r="A1031" s="12">
        <v>1027</v>
      </c>
      <c r="B1031" s="33" t="s">
        <v>35556</v>
      </c>
      <c r="C1031" s="34" t="s">
        <v>35843</v>
      </c>
      <c r="D1031" s="35">
        <v>49.78</v>
      </c>
      <c r="E1031" s="12">
        <v>4.84</v>
      </c>
      <c r="F1031" s="18">
        <v>240.94</v>
      </c>
      <c r="G1031" s="19"/>
    </row>
    <row r="1032" spans="1:7">
      <c r="A1032" s="12">
        <v>1028</v>
      </c>
      <c r="B1032" s="33" t="s">
        <v>447</v>
      </c>
      <c r="C1032" s="34" t="s">
        <v>35843</v>
      </c>
      <c r="D1032" s="35">
        <v>20.9121186945079</v>
      </c>
      <c r="E1032" s="12">
        <v>4.84</v>
      </c>
      <c r="F1032" s="18">
        <v>101.21</v>
      </c>
      <c r="G1032" s="19"/>
    </row>
    <row r="1033" spans="1:7">
      <c r="A1033" s="12">
        <v>1029</v>
      </c>
      <c r="B1033" s="33" t="s">
        <v>35423</v>
      </c>
      <c r="C1033" s="34" t="s">
        <v>35843</v>
      </c>
      <c r="D1033" s="35">
        <v>14.01</v>
      </c>
      <c r="E1033" s="12">
        <v>4.84</v>
      </c>
      <c r="F1033" s="18">
        <v>67.81</v>
      </c>
      <c r="G1033" s="19"/>
    </row>
    <row r="1034" spans="1:7">
      <c r="A1034" s="12">
        <v>1030</v>
      </c>
      <c r="B1034" s="33" t="s">
        <v>35846</v>
      </c>
      <c r="C1034" s="34" t="s">
        <v>35843</v>
      </c>
      <c r="D1034" s="35">
        <v>101.024145141606</v>
      </c>
      <c r="E1034" s="12">
        <v>4.84</v>
      </c>
      <c r="F1034" s="18">
        <v>488.96</v>
      </c>
      <c r="G1034" s="19"/>
    </row>
    <row r="1035" spans="1:7">
      <c r="A1035" s="12">
        <v>1031</v>
      </c>
      <c r="B1035" s="33" t="s">
        <v>1776</v>
      </c>
      <c r="C1035" s="34" t="s">
        <v>35843</v>
      </c>
      <c r="D1035" s="35">
        <v>653.613258549861</v>
      </c>
      <c r="E1035" s="12">
        <v>4.84</v>
      </c>
      <c r="F1035" s="18">
        <v>3163.49</v>
      </c>
      <c r="G1035" s="19"/>
    </row>
    <row r="1036" spans="1:7">
      <c r="A1036" s="12">
        <v>1032</v>
      </c>
      <c r="B1036" s="33" t="s">
        <v>35847</v>
      </c>
      <c r="C1036" s="34" t="s">
        <v>35843</v>
      </c>
      <c r="D1036" s="35">
        <v>320</v>
      </c>
      <c r="E1036" s="12">
        <v>4.84</v>
      </c>
      <c r="F1036" s="18">
        <v>1548.8</v>
      </c>
      <c r="G1036" s="19"/>
    </row>
    <row r="1037" spans="1:7">
      <c r="A1037" s="12">
        <v>1033</v>
      </c>
      <c r="B1037" s="33" t="s">
        <v>15369</v>
      </c>
      <c r="C1037" s="34" t="s">
        <v>35843</v>
      </c>
      <c r="D1037" s="35">
        <v>50</v>
      </c>
      <c r="E1037" s="12">
        <v>4.84</v>
      </c>
      <c r="F1037" s="18">
        <v>242</v>
      </c>
      <c r="G1037" s="19"/>
    </row>
    <row r="1038" spans="1:7">
      <c r="A1038" s="12">
        <v>1034</v>
      </c>
      <c r="B1038" s="12" t="s">
        <v>35848</v>
      </c>
      <c r="C1038" s="34" t="s">
        <v>35843</v>
      </c>
      <c r="D1038" s="35">
        <v>209.75</v>
      </c>
      <c r="E1038" s="12">
        <v>4.84</v>
      </c>
      <c r="F1038" s="18">
        <v>1015.19</v>
      </c>
      <c r="G1038" s="19"/>
    </row>
    <row r="1039" spans="1:7">
      <c r="A1039" s="12">
        <v>1035</v>
      </c>
      <c r="B1039" s="12" t="s">
        <v>35849</v>
      </c>
      <c r="C1039" s="34" t="s">
        <v>35843</v>
      </c>
      <c r="D1039" s="35">
        <v>111.53</v>
      </c>
      <c r="E1039" s="12">
        <v>4.84</v>
      </c>
      <c r="F1039" s="18">
        <v>539.81</v>
      </c>
      <c r="G1039" s="19"/>
    </row>
    <row r="1040" spans="1:7">
      <c r="A1040" s="12">
        <v>1036</v>
      </c>
      <c r="B1040" s="34" t="s">
        <v>35850</v>
      </c>
      <c r="C1040" s="34" t="s">
        <v>35851</v>
      </c>
      <c r="D1040" s="35">
        <v>1901.73462723428</v>
      </c>
      <c r="E1040" s="12">
        <v>4.84</v>
      </c>
      <c r="F1040" s="18">
        <v>9204.4</v>
      </c>
      <c r="G1040" s="19"/>
    </row>
    <row r="1041" spans="1:7">
      <c r="A1041" s="12">
        <v>1037</v>
      </c>
      <c r="B1041" s="12" t="s">
        <v>33477</v>
      </c>
      <c r="C1041" s="34" t="s">
        <v>35852</v>
      </c>
      <c r="D1041" s="35">
        <v>289.28</v>
      </c>
      <c r="E1041" s="12">
        <v>4.84</v>
      </c>
      <c r="F1041" s="18">
        <v>1399.98</v>
      </c>
      <c r="G1041" s="19"/>
    </row>
    <row r="1042" s="2" customFormat="1" ht="24" customHeight="1" spans="1:7">
      <c r="A1042" s="36" t="s">
        <v>35853</v>
      </c>
      <c r="B1042" s="37"/>
      <c r="C1042" s="37"/>
      <c r="D1042" s="38">
        <f>SUM(D5:D1041)</f>
        <v>91302.9963399132</v>
      </c>
      <c r="E1042" s="36">
        <v>4.84</v>
      </c>
      <c r="F1042" s="38">
        <f>SUM(F5:F1041)</f>
        <v>441906.52</v>
      </c>
      <c r="G1042" s="19"/>
    </row>
  </sheetData>
  <mergeCells count="4">
    <mergeCell ref="A1:G1"/>
    <mergeCell ref="A2:G2"/>
    <mergeCell ref="A3:G3"/>
    <mergeCell ref="A1042:B1042"/>
  </mergeCells>
  <conditionalFormatting sqref="B1036">
    <cfRule type="duplicateValues" dxfId="0" priority="3"/>
    <cfRule type="duplicateValues" dxfId="0" priority="4"/>
  </conditionalFormatting>
  <conditionalFormatting sqref="B1037">
    <cfRule type="duplicateValues" dxfId="0" priority="1"/>
    <cfRule type="duplicateValues" dxfId="0" priority="2"/>
  </conditionalFormatting>
  <pageMargins left="0.751388888888889" right="0.751388888888889" top="1" bottom="1" header="0.511805555555556" footer="0.511805555555556"/>
  <pageSetup paperSize="9" fitToHeight="0" orientation="landscape" horizontalDpi="600"/>
  <headerFooter alignWithMargins="0" scaleWithDoc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920"/>
  <sheetViews>
    <sheetView workbookViewId="0">
      <selection activeCell="K905" sqref="A$1:K$1048576"/>
    </sheetView>
  </sheetViews>
  <sheetFormatPr defaultColWidth="9" defaultRowHeight="15" outlineLevelCol="6"/>
  <cols>
    <col min="1" max="1" width="6.62962962962963" style="3" customWidth="1"/>
    <col min="2" max="2" width="11.1296296296296" style="3" customWidth="1"/>
    <col min="3" max="3" width="11.75" style="3" customWidth="1"/>
    <col min="4" max="6" width="13.1296296296296" style="3" customWidth="1"/>
    <col min="7" max="7" width="11.6296296296296" style="3" customWidth="1"/>
    <col min="8" max="10" width="9" style="3"/>
    <col min="11" max="11" width="21.1111111111111" style="3" customWidth="1"/>
    <col min="12" max="16380" width="9" style="3"/>
  </cols>
  <sheetData>
    <row r="1" ht="28" customHeight="1" spans="1:7">
      <c r="A1" s="42"/>
      <c r="B1" s="42"/>
      <c r="C1" s="42"/>
      <c r="D1" s="42"/>
      <c r="E1" s="42"/>
      <c r="F1" s="42"/>
      <c r="G1" s="42"/>
    </row>
    <row r="2" ht="28" customHeight="1" spans="1:7">
      <c r="A2" s="6" t="s">
        <v>0</v>
      </c>
      <c r="B2" s="7"/>
      <c r="C2" s="7"/>
      <c r="D2" s="8"/>
      <c r="E2" s="8"/>
      <c r="F2" s="8"/>
      <c r="G2" s="7"/>
    </row>
    <row r="3" ht="28" customHeight="1" spans="1:7">
      <c r="A3" s="10" t="s">
        <v>2094</v>
      </c>
      <c r="B3" s="10"/>
      <c r="C3" s="10"/>
      <c r="D3" s="10"/>
      <c r="E3" s="10"/>
      <c r="F3" s="10"/>
      <c r="G3" s="10"/>
    </row>
    <row r="4" s="1" customFormat="1" ht="33" customHeight="1" spans="1:7">
      <c r="A4" s="11" t="s">
        <v>2</v>
      </c>
      <c r="B4" s="11" t="s">
        <v>3</v>
      </c>
      <c r="C4" s="11" t="s">
        <v>4</v>
      </c>
      <c r="D4" s="11" t="s">
        <v>5</v>
      </c>
      <c r="E4" s="11" t="s">
        <v>6</v>
      </c>
      <c r="F4" s="11" t="s">
        <v>7</v>
      </c>
      <c r="G4" s="11" t="s">
        <v>8</v>
      </c>
    </row>
    <row r="5" ht="24" customHeight="1" spans="1:7">
      <c r="A5" s="12">
        <v>1</v>
      </c>
      <c r="B5" s="12" t="s">
        <v>2095</v>
      </c>
      <c r="C5" s="12" t="s">
        <v>2096</v>
      </c>
      <c r="D5" s="12">
        <v>140</v>
      </c>
      <c r="E5" s="12">
        <v>4.84</v>
      </c>
      <c r="F5" s="14">
        <f>D5*E5</f>
        <v>677.6</v>
      </c>
      <c r="G5" s="19"/>
    </row>
    <row r="6" ht="65" customHeight="1" spans="1:7">
      <c r="A6" s="12">
        <v>2</v>
      </c>
      <c r="B6" s="13" t="s">
        <v>2097</v>
      </c>
      <c r="C6" s="12" t="s">
        <v>2098</v>
      </c>
      <c r="D6" s="12">
        <v>6025.51</v>
      </c>
      <c r="E6" s="12">
        <v>4.84</v>
      </c>
      <c r="F6" s="14">
        <v>29163.47</v>
      </c>
      <c r="G6" s="19"/>
    </row>
    <row r="7" ht="24" customHeight="1" spans="1:7">
      <c r="A7" s="12">
        <v>3</v>
      </c>
      <c r="B7" s="602" t="s">
        <v>2099</v>
      </c>
      <c r="C7" s="602" t="s">
        <v>2100</v>
      </c>
      <c r="D7" s="79">
        <v>5.4</v>
      </c>
      <c r="E7" s="12">
        <v>4.84</v>
      </c>
      <c r="F7" s="14">
        <v>26.13</v>
      </c>
      <c r="G7" s="19"/>
    </row>
    <row r="8" ht="24" customHeight="1" spans="1:7">
      <c r="A8" s="12">
        <v>4</v>
      </c>
      <c r="B8" s="602" t="s">
        <v>2101</v>
      </c>
      <c r="C8" s="602" t="s">
        <v>2100</v>
      </c>
      <c r="D8" s="79">
        <v>3</v>
      </c>
      <c r="E8" s="12">
        <v>4.84</v>
      </c>
      <c r="F8" s="14">
        <v>14.52</v>
      </c>
      <c r="G8" s="19"/>
    </row>
    <row r="9" ht="24" customHeight="1" spans="1:7">
      <c r="A9" s="12">
        <v>5</v>
      </c>
      <c r="B9" s="602" t="s">
        <v>2102</v>
      </c>
      <c r="C9" s="602" t="s">
        <v>2100</v>
      </c>
      <c r="D9" s="79">
        <v>6.8</v>
      </c>
      <c r="E9" s="12">
        <v>4.84</v>
      </c>
      <c r="F9" s="14">
        <v>32.91</v>
      </c>
      <c r="G9" s="19"/>
    </row>
    <row r="10" ht="24" customHeight="1" spans="1:7">
      <c r="A10" s="12">
        <v>6</v>
      </c>
      <c r="B10" s="602" t="s">
        <v>13</v>
      </c>
      <c r="C10" s="602" t="s">
        <v>2100</v>
      </c>
      <c r="D10" s="79">
        <v>1.9</v>
      </c>
      <c r="E10" s="12">
        <v>4.84</v>
      </c>
      <c r="F10" s="14">
        <v>9.2</v>
      </c>
      <c r="G10" s="19"/>
    </row>
    <row r="11" ht="24" customHeight="1" spans="1:7">
      <c r="A11" s="12">
        <v>7</v>
      </c>
      <c r="B11" s="602" t="s">
        <v>2103</v>
      </c>
      <c r="C11" s="602" t="s">
        <v>2100</v>
      </c>
      <c r="D11" s="79">
        <v>33</v>
      </c>
      <c r="E11" s="12">
        <v>4.84</v>
      </c>
      <c r="F11" s="14">
        <v>159.72</v>
      </c>
      <c r="G11" s="19"/>
    </row>
    <row r="12" ht="24" customHeight="1" spans="1:7">
      <c r="A12" s="12">
        <v>8</v>
      </c>
      <c r="B12" s="602" t="s">
        <v>2104</v>
      </c>
      <c r="C12" s="602" t="s">
        <v>2100</v>
      </c>
      <c r="D12" s="79">
        <v>2.8</v>
      </c>
      <c r="E12" s="12">
        <v>4.84</v>
      </c>
      <c r="F12" s="14">
        <v>13.55</v>
      </c>
      <c r="G12" s="19"/>
    </row>
    <row r="13" ht="24" customHeight="1" spans="1:7">
      <c r="A13" s="12">
        <v>9</v>
      </c>
      <c r="B13" s="602" t="s">
        <v>2105</v>
      </c>
      <c r="C13" s="602" t="s">
        <v>2100</v>
      </c>
      <c r="D13" s="80">
        <v>9.3</v>
      </c>
      <c r="E13" s="12">
        <v>4.84</v>
      </c>
      <c r="F13" s="14">
        <v>45.01</v>
      </c>
      <c r="G13" s="19"/>
    </row>
    <row r="14" ht="24" customHeight="1" spans="1:7">
      <c r="A14" s="12">
        <v>10</v>
      </c>
      <c r="B14" s="602" t="s">
        <v>2106</v>
      </c>
      <c r="C14" s="602" t="s">
        <v>2100</v>
      </c>
      <c r="D14" s="79">
        <v>8</v>
      </c>
      <c r="E14" s="12">
        <v>4.84</v>
      </c>
      <c r="F14" s="14">
        <v>38.72</v>
      </c>
      <c r="G14" s="19"/>
    </row>
    <row r="15" ht="24" customHeight="1" spans="1:7">
      <c r="A15" s="12">
        <v>11</v>
      </c>
      <c r="B15" s="602" t="s">
        <v>2107</v>
      </c>
      <c r="C15" s="602" t="s">
        <v>2100</v>
      </c>
      <c r="D15" s="80">
        <v>23.8</v>
      </c>
      <c r="E15" s="12">
        <v>4.84</v>
      </c>
      <c r="F15" s="14">
        <v>115.19</v>
      </c>
      <c r="G15" s="19"/>
    </row>
    <row r="16" ht="24" customHeight="1" spans="1:7">
      <c r="A16" s="12">
        <v>12</v>
      </c>
      <c r="B16" s="602" t="s">
        <v>54</v>
      </c>
      <c r="C16" s="602" t="s">
        <v>2100</v>
      </c>
      <c r="D16" s="80">
        <v>1.5</v>
      </c>
      <c r="E16" s="12">
        <v>4.84</v>
      </c>
      <c r="F16" s="14">
        <v>7.26</v>
      </c>
      <c r="G16" s="19"/>
    </row>
    <row r="17" ht="24" customHeight="1" spans="1:7">
      <c r="A17" s="12">
        <v>13</v>
      </c>
      <c r="B17" s="602" t="s">
        <v>2108</v>
      </c>
      <c r="C17" s="602" t="s">
        <v>2100</v>
      </c>
      <c r="D17" s="80">
        <v>26</v>
      </c>
      <c r="E17" s="12">
        <v>4.84</v>
      </c>
      <c r="F17" s="14">
        <v>125.84</v>
      </c>
      <c r="G17" s="19"/>
    </row>
    <row r="18" ht="24" customHeight="1" spans="1:7">
      <c r="A18" s="12">
        <v>14</v>
      </c>
      <c r="B18" s="602" t="s">
        <v>2109</v>
      </c>
      <c r="C18" s="602" t="s">
        <v>2100</v>
      </c>
      <c r="D18" s="79">
        <v>6</v>
      </c>
      <c r="E18" s="12">
        <v>4.84</v>
      </c>
      <c r="F18" s="14">
        <v>29.04</v>
      </c>
      <c r="G18" s="19"/>
    </row>
    <row r="19" ht="24" customHeight="1" spans="1:7">
      <c r="A19" s="12">
        <v>15</v>
      </c>
      <c r="B19" s="602" t="s">
        <v>2110</v>
      </c>
      <c r="C19" s="602" t="s">
        <v>2100</v>
      </c>
      <c r="D19" s="79">
        <v>5.83</v>
      </c>
      <c r="E19" s="12">
        <v>4.84</v>
      </c>
      <c r="F19" s="14">
        <v>28.22</v>
      </c>
      <c r="G19" s="19"/>
    </row>
    <row r="20" ht="24" customHeight="1" spans="1:7">
      <c r="A20" s="12">
        <v>16</v>
      </c>
      <c r="B20" s="602" t="s">
        <v>2111</v>
      </c>
      <c r="C20" s="602" t="s">
        <v>2100</v>
      </c>
      <c r="D20" s="79">
        <v>4</v>
      </c>
      <c r="E20" s="12">
        <v>4.84</v>
      </c>
      <c r="F20" s="14">
        <v>19.36</v>
      </c>
      <c r="G20" s="19"/>
    </row>
    <row r="21" ht="24" customHeight="1" spans="1:7">
      <c r="A21" s="12">
        <v>17</v>
      </c>
      <c r="B21" s="602" t="s">
        <v>2112</v>
      </c>
      <c r="C21" s="602" t="s">
        <v>2100</v>
      </c>
      <c r="D21" s="79">
        <v>1</v>
      </c>
      <c r="E21" s="12">
        <v>4.84</v>
      </c>
      <c r="F21" s="14">
        <v>4.84</v>
      </c>
      <c r="G21" s="19"/>
    </row>
    <row r="22" ht="24" customHeight="1" spans="1:7">
      <c r="A22" s="12">
        <v>18</v>
      </c>
      <c r="B22" s="602" t="s">
        <v>2113</v>
      </c>
      <c r="C22" s="602" t="s">
        <v>2100</v>
      </c>
      <c r="D22" s="79">
        <v>2.6</v>
      </c>
      <c r="E22" s="12">
        <v>4.84</v>
      </c>
      <c r="F22" s="14">
        <v>12.58</v>
      </c>
      <c r="G22" s="19"/>
    </row>
    <row r="23" ht="24" customHeight="1" spans="1:7">
      <c r="A23" s="12">
        <v>19</v>
      </c>
      <c r="B23" s="602" t="s">
        <v>2114</v>
      </c>
      <c r="C23" s="602" t="s">
        <v>2100</v>
      </c>
      <c r="D23" s="79">
        <v>97.54</v>
      </c>
      <c r="E23" s="12">
        <v>4.84</v>
      </c>
      <c r="F23" s="14">
        <v>472.09</v>
      </c>
      <c r="G23" s="19"/>
    </row>
    <row r="24" ht="24" customHeight="1" spans="1:7">
      <c r="A24" s="12">
        <v>20</v>
      </c>
      <c r="B24" s="602" t="s">
        <v>397</v>
      </c>
      <c r="C24" s="602" t="s">
        <v>2115</v>
      </c>
      <c r="D24" s="79">
        <v>5.2</v>
      </c>
      <c r="E24" s="12">
        <v>4.84</v>
      </c>
      <c r="F24" s="14">
        <v>25.17</v>
      </c>
      <c r="G24" s="19"/>
    </row>
    <row r="25" ht="24" customHeight="1" spans="1:7">
      <c r="A25" s="12">
        <v>21</v>
      </c>
      <c r="B25" s="602" t="s">
        <v>2116</v>
      </c>
      <c r="C25" s="602" t="s">
        <v>2115</v>
      </c>
      <c r="D25" s="79">
        <v>21.27</v>
      </c>
      <c r="E25" s="12">
        <v>4.84</v>
      </c>
      <c r="F25" s="14">
        <v>102.95</v>
      </c>
      <c r="G25" s="19"/>
    </row>
    <row r="26" ht="24" customHeight="1" spans="1:7">
      <c r="A26" s="12">
        <v>22</v>
      </c>
      <c r="B26" s="602" t="s">
        <v>2117</v>
      </c>
      <c r="C26" s="602" t="s">
        <v>2115</v>
      </c>
      <c r="D26" s="79">
        <v>11.94</v>
      </c>
      <c r="E26" s="12">
        <v>4.84</v>
      </c>
      <c r="F26" s="14">
        <v>57.79</v>
      </c>
      <c r="G26" s="19"/>
    </row>
    <row r="27" ht="24" customHeight="1" spans="1:7">
      <c r="A27" s="12">
        <v>23</v>
      </c>
      <c r="B27" s="602" t="s">
        <v>2118</v>
      </c>
      <c r="C27" s="602" t="s">
        <v>2115</v>
      </c>
      <c r="D27" s="79">
        <v>24.39</v>
      </c>
      <c r="E27" s="12">
        <v>4.84</v>
      </c>
      <c r="F27" s="14">
        <v>118.05</v>
      </c>
      <c r="G27" s="19"/>
    </row>
    <row r="28" ht="24" customHeight="1" spans="1:7">
      <c r="A28" s="12">
        <v>24</v>
      </c>
      <c r="B28" s="602" t="s">
        <v>2119</v>
      </c>
      <c r="C28" s="602" t="s">
        <v>2115</v>
      </c>
      <c r="D28" s="80">
        <v>20.97</v>
      </c>
      <c r="E28" s="12">
        <v>4.84</v>
      </c>
      <c r="F28" s="14">
        <v>101.49</v>
      </c>
      <c r="G28" s="19"/>
    </row>
    <row r="29" ht="24" customHeight="1" spans="1:7">
      <c r="A29" s="12">
        <v>25</v>
      </c>
      <c r="B29" s="602" t="s">
        <v>2120</v>
      </c>
      <c r="C29" s="602" t="s">
        <v>2115</v>
      </c>
      <c r="D29" s="80">
        <v>5.3</v>
      </c>
      <c r="E29" s="12">
        <v>4.84</v>
      </c>
      <c r="F29" s="14">
        <v>25.65</v>
      </c>
      <c r="G29" s="19"/>
    </row>
    <row r="30" ht="24" customHeight="1" spans="1:7">
      <c r="A30" s="12">
        <v>26</v>
      </c>
      <c r="B30" s="602" t="s">
        <v>2121</v>
      </c>
      <c r="C30" s="602" t="s">
        <v>2115</v>
      </c>
      <c r="D30" s="80">
        <v>12.3</v>
      </c>
      <c r="E30" s="12">
        <v>4.84</v>
      </c>
      <c r="F30" s="14">
        <v>59.53</v>
      </c>
      <c r="G30" s="19"/>
    </row>
    <row r="31" ht="24" customHeight="1" spans="1:7">
      <c r="A31" s="12">
        <v>27</v>
      </c>
      <c r="B31" s="602" t="s">
        <v>2122</v>
      </c>
      <c r="C31" s="602" t="s">
        <v>2115</v>
      </c>
      <c r="D31" s="80">
        <v>14.96</v>
      </c>
      <c r="E31" s="12">
        <v>4.84</v>
      </c>
      <c r="F31" s="14">
        <v>72.41</v>
      </c>
      <c r="G31" s="19"/>
    </row>
    <row r="32" ht="24" customHeight="1" spans="1:7">
      <c r="A32" s="12">
        <v>28</v>
      </c>
      <c r="B32" s="602" t="s">
        <v>2123</v>
      </c>
      <c r="C32" s="602" t="s">
        <v>2115</v>
      </c>
      <c r="D32" s="79">
        <v>15.8</v>
      </c>
      <c r="E32" s="12">
        <v>4.84</v>
      </c>
      <c r="F32" s="14">
        <v>76.47</v>
      </c>
      <c r="G32" s="19"/>
    </row>
    <row r="33" ht="24" customHeight="1" spans="1:7">
      <c r="A33" s="12">
        <v>29</v>
      </c>
      <c r="B33" s="603" t="s">
        <v>2124</v>
      </c>
      <c r="C33" s="603" t="s">
        <v>2115</v>
      </c>
      <c r="D33" s="604">
        <v>3</v>
      </c>
      <c r="E33" s="12">
        <v>4.84</v>
      </c>
      <c r="F33" s="14">
        <v>14.52</v>
      </c>
      <c r="G33" s="19"/>
    </row>
    <row r="34" ht="24" customHeight="1" spans="1:7">
      <c r="A34" s="12">
        <v>30</v>
      </c>
      <c r="B34" s="602" t="s">
        <v>2125</v>
      </c>
      <c r="C34" s="602" t="s">
        <v>2115</v>
      </c>
      <c r="D34" s="79">
        <v>20.99</v>
      </c>
      <c r="E34" s="12">
        <v>4.84</v>
      </c>
      <c r="F34" s="14">
        <v>101.59</v>
      </c>
      <c r="G34" s="19"/>
    </row>
    <row r="35" ht="24" customHeight="1" spans="1:7">
      <c r="A35" s="12">
        <v>31</v>
      </c>
      <c r="B35" s="602" t="s">
        <v>2126</v>
      </c>
      <c r="C35" s="602" t="s">
        <v>2115</v>
      </c>
      <c r="D35" s="80">
        <v>2</v>
      </c>
      <c r="E35" s="12">
        <v>4.84</v>
      </c>
      <c r="F35" s="14">
        <v>9.68</v>
      </c>
      <c r="G35" s="19"/>
    </row>
    <row r="36" ht="24" customHeight="1" spans="1:7">
      <c r="A36" s="12">
        <v>32</v>
      </c>
      <c r="B36" s="602" t="s">
        <v>2127</v>
      </c>
      <c r="C36" s="602" t="s">
        <v>2115</v>
      </c>
      <c r="D36" s="80">
        <v>27.35</v>
      </c>
      <c r="E36" s="12">
        <v>4.84</v>
      </c>
      <c r="F36" s="14">
        <v>132.37</v>
      </c>
      <c r="G36" s="19"/>
    </row>
    <row r="37" ht="24" customHeight="1" spans="1:7">
      <c r="A37" s="12">
        <v>33</v>
      </c>
      <c r="B37" s="602" t="s">
        <v>2128</v>
      </c>
      <c r="C37" s="602" t="s">
        <v>2115</v>
      </c>
      <c r="D37" s="79">
        <v>3.24</v>
      </c>
      <c r="E37" s="12">
        <v>4.84</v>
      </c>
      <c r="F37" s="14">
        <v>15.68</v>
      </c>
      <c r="G37" s="19"/>
    </row>
    <row r="38" ht="24" customHeight="1" spans="1:7">
      <c r="A38" s="12">
        <v>34</v>
      </c>
      <c r="B38" s="602" t="s">
        <v>2129</v>
      </c>
      <c r="C38" s="602" t="s">
        <v>2115</v>
      </c>
      <c r="D38" s="80">
        <v>13.12</v>
      </c>
      <c r="E38" s="12">
        <v>4.84</v>
      </c>
      <c r="F38" s="14">
        <v>63.5</v>
      </c>
      <c r="G38" s="19"/>
    </row>
    <row r="39" ht="24" customHeight="1" spans="1:7">
      <c r="A39" s="12">
        <v>35</v>
      </c>
      <c r="B39" s="602" t="s">
        <v>2130</v>
      </c>
      <c r="C39" s="602" t="s">
        <v>2115</v>
      </c>
      <c r="D39" s="79">
        <v>8.53</v>
      </c>
      <c r="E39" s="12">
        <v>4.84</v>
      </c>
      <c r="F39" s="14">
        <v>41.29</v>
      </c>
      <c r="G39" s="19"/>
    </row>
    <row r="40" ht="24" customHeight="1" spans="1:7">
      <c r="A40" s="12">
        <v>36</v>
      </c>
      <c r="B40" s="602" t="s">
        <v>2131</v>
      </c>
      <c r="C40" s="602" t="s">
        <v>2115</v>
      </c>
      <c r="D40" s="80">
        <v>12.11</v>
      </c>
      <c r="E40" s="12">
        <v>4.84</v>
      </c>
      <c r="F40" s="14">
        <v>58.61</v>
      </c>
      <c r="G40" s="19"/>
    </row>
    <row r="41" ht="24" customHeight="1" spans="1:7">
      <c r="A41" s="12">
        <v>37</v>
      </c>
      <c r="B41" s="602" t="s">
        <v>2132</v>
      </c>
      <c r="C41" s="602" t="s">
        <v>2115</v>
      </c>
      <c r="D41" s="79">
        <v>38.38</v>
      </c>
      <c r="E41" s="12">
        <v>4.84</v>
      </c>
      <c r="F41" s="14">
        <v>185.76</v>
      </c>
      <c r="G41" s="19"/>
    </row>
    <row r="42" ht="24" customHeight="1" spans="1:7">
      <c r="A42" s="12">
        <v>38</v>
      </c>
      <c r="B42" s="602" t="s">
        <v>2133</v>
      </c>
      <c r="C42" s="602" t="s">
        <v>2115</v>
      </c>
      <c r="D42" s="80">
        <v>10.77</v>
      </c>
      <c r="E42" s="12">
        <v>4.84</v>
      </c>
      <c r="F42" s="14">
        <v>52.13</v>
      </c>
      <c r="G42" s="19"/>
    </row>
    <row r="43" ht="24" customHeight="1" spans="1:7">
      <c r="A43" s="12">
        <v>39</v>
      </c>
      <c r="B43" s="602" t="s">
        <v>2134</v>
      </c>
      <c r="C43" s="602" t="s">
        <v>2115</v>
      </c>
      <c r="D43" s="80">
        <v>9.72</v>
      </c>
      <c r="E43" s="12">
        <v>4.84</v>
      </c>
      <c r="F43" s="14">
        <v>47.04</v>
      </c>
      <c r="G43" s="19"/>
    </row>
    <row r="44" ht="24" customHeight="1" spans="1:7">
      <c r="A44" s="12">
        <v>40</v>
      </c>
      <c r="B44" s="602" t="s">
        <v>2135</v>
      </c>
      <c r="C44" s="602" t="s">
        <v>2115</v>
      </c>
      <c r="D44" s="80">
        <v>28.4</v>
      </c>
      <c r="E44" s="12">
        <v>4.84</v>
      </c>
      <c r="F44" s="14">
        <v>137.46</v>
      </c>
      <c r="G44" s="19"/>
    </row>
    <row r="45" ht="24" customHeight="1" spans="1:7">
      <c r="A45" s="12">
        <v>41</v>
      </c>
      <c r="B45" s="602" t="s">
        <v>2136</v>
      </c>
      <c r="C45" s="602" t="s">
        <v>2115</v>
      </c>
      <c r="D45" s="80">
        <v>4.6</v>
      </c>
      <c r="E45" s="12">
        <v>4.84</v>
      </c>
      <c r="F45" s="14">
        <v>22.26</v>
      </c>
      <c r="G45" s="19"/>
    </row>
    <row r="46" ht="24" customHeight="1" spans="1:7">
      <c r="A46" s="12">
        <v>42</v>
      </c>
      <c r="B46" s="602" t="s">
        <v>2137</v>
      </c>
      <c r="C46" s="602" t="s">
        <v>2115</v>
      </c>
      <c r="D46" s="79">
        <v>12.79</v>
      </c>
      <c r="E46" s="12">
        <v>4.84</v>
      </c>
      <c r="F46" s="14">
        <v>61.9</v>
      </c>
      <c r="G46" s="19"/>
    </row>
    <row r="47" ht="24" customHeight="1" spans="1:7">
      <c r="A47" s="12">
        <v>43</v>
      </c>
      <c r="B47" s="24" t="s">
        <v>2138</v>
      </c>
      <c r="C47" s="602" t="s">
        <v>2115</v>
      </c>
      <c r="D47" s="80">
        <v>3.31</v>
      </c>
      <c r="E47" s="12">
        <v>4.84</v>
      </c>
      <c r="F47" s="14">
        <v>16.02</v>
      </c>
      <c r="G47" s="19"/>
    </row>
    <row r="48" ht="24" customHeight="1" spans="1:7">
      <c r="A48" s="12">
        <v>44</v>
      </c>
      <c r="B48" s="24" t="s">
        <v>2139</v>
      </c>
      <c r="C48" s="602" t="s">
        <v>2140</v>
      </c>
      <c r="D48" s="79">
        <v>764.8</v>
      </c>
      <c r="E48" s="12">
        <v>4.84</v>
      </c>
      <c r="F48" s="14">
        <v>3701.63</v>
      </c>
      <c r="G48" s="19"/>
    </row>
    <row r="49" ht="24" customHeight="1" spans="1:7">
      <c r="A49" s="12">
        <v>45</v>
      </c>
      <c r="B49" s="602" t="s">
        <v>2141</v>
      </c>
      <c r="C49" s="13" t="s">
        <v>2142</v>
      </c>
      <c r="D49" s="80">
        <v>10.31</v>
      </c>
      <c r="E49" s="12">
        <v>4.84</v>
      </c>
      <c r="F49" s="14">
        <v>49.9</v>
      </c>
      <c r="G49" s="19"/>
    </row>
    <row r="50" ht="24" customHeight="1" spans="1:7">
      <c r="A50" s="12">
        <v>46</v>
      </c>
      <c r="B50" s="602" t="s">
        <v>2143</v>
      </c>
      <c r="C50" s="13" t="s">
        <v>2142</v>
      </c>
      <c r="D50" s="79">
        <v>20.68</v>
      </c>
      <c r="E50" s="12">
        <v>4.84</v>
      </c>
      <c r="F50" s="14">
        <v>100.09</v>
      </c>
      <c r="G50" s="19"/>
    </row>
    <row r="51" ht="24" customHeight="1" spans="1:7">
      <c r="A51" s="12">
        <v>47</v>
      </c>
      <c r="B51" s="602" t="s">
        <v>2144</v>
      </c>
      <c r="C51" s="13" t="s">
        <v>2142</v>
      </c>
      <c r="D51" s="79">
        <v>29.75</v>
      </c>
      <c r="E51" s="12">
        <v>4.84</v>
      </c>
      <c r="F51" s="14">
        <v>143.99</v>
      </c>
      <c r="G51" s="19"/>
    </row>
    <row r="52" ht="24" customHeight="1" spans="1:7">
      <c r="A52" s="12">
        <v>48</v>
      </c>
      <c r="B52" s="602" t="s">
        <v>2145</v>
      </c>
      <c r="C52" s="13" t="s">
        <v>2142</v>
      </c>
      <c r="D52" s="79">
        <v>37.37</v>
      </c>
      <c r="E52" s="12">
        <v>4.84</v>
      </c>
      <c r="F52" s="14">
        <v>180.87</v>
      </c>
      <c r="G52" s="19"/>
    </row>
    <row r="53" ht="24" customHeight="1" spans="1:7">
      <c r="A53" s="12">
        <v>49</v>
      </c>
      <c r="B53" s="602" t="s">
        <v>2146</v>
      </c>
      <c r="C53" s="13" t="s">
        <v>2142</v>
      </c>
      <c r="D53" s="80">
        <v>41.86</v>
      </c>
      <c r="E53" s="12">
        <v>4.84</v>
      </c>
      <c r="F53" s="14">
        <v>202.6</v>
      </c>
      <c r="G53" s="19"/>
    </row>
    <row r="54" ht="24" customHeight="1" spans="1:7">
      <c r="A54" s="12">
        <v>50</v>
      </c>
      <c r="B54" s="602" t="s">
        <v>2147</v>
      </c>
      <c r="C54" s="13" t="s">
        <v>2142</v>
      </c>
      <c r="D54" s="24">
        <v>8.09</v>
      </c>
      <c r="E54" s="12">
        <v>4.84</v>
      </c>
      <c r="F54" s="14">
        <v>39.15</v>
      </c>
      <c r="G54" s="19"/>
    </row>
    <row r="55" ht="24" customHeight="1" spans="1:7">
      <c r="A55" s="12">
        <v>51</v>
      </c>
      <c r="B55" s="602" t="s">
        <v>2148</v>
      </c>
      <c r="C55" s="13" t="s">
        <v>2142</v>
      </c>
      <c r="D55" s="24">
        <v>26.58</v>
      </c>
      <c r="E55" s="12">
        <v>4.84</v>
      </c>
      <c r="F55" s="14">
        <v>128.65</v>
      </c>
      <c r="G55" s="19"/>
    </row>
    <row r="56" ht="24" customHeight="1" spans="1:7">
      <c r="A56" s="12">
        <v>52</v>
      </c>
      <c r="B56" s="602" t="s">
        <v>2149</v>
      </c>
      <c r="C56" s="13" t="s">
        <v>2142</v>
      </c>
      <c r="D56" s="80">
        <v>21.43</v>
      </c>
      <c r="E56" s="12">
        <v>4.84</v>
      </c>
      <c r="F56" s="14">
        <v>103.72</v>
      </c>
      <c r="G56" s="19"/>
    </row>
    <row r="57" ht="24" customHeight="1" spans="1:7">
      <c r="A57" s="12">
        <v>53</v>
      </c>
      <c r="B57" s="602" t="s">
        <v>2150</v>
      </c>
      <c r="C57" s="13" t="s">
        <v>2142</v>
      </c>
      <c r="D57" s="80">
        <v>12.09</v>
      </c>
      <c r="E57" s="12">
        <v>4.84</v>
      </c>
      <c r="F57" s="14">
        <v>58.52</v>
      </c>
      <c r="G57" s="19"/>
    </row>
    <row r="58" ht="24" customHeight="1" spans="1:7">
      <c r="A58" s="12">
        <v>54</v>
      </c>
      <c r="B58" s="602" t="s">
        <v>2151</v>
      </c>
      <c r="C58" s="13" t="s">
        <v>2142</v>
      </c>
      <c r="D58" s="79">
        <v>23.29</v>
      </c>
      <c r="E58" s="12">
        <v>4.84</v>
      </c>
      <c r="F58" s="14">
        <v>112.72</v>
      </c>
      <c r="G58" s="19"/>
    </row>
    <row r="59" ht="24" customHeight="1" spans="1:7">
      <c r="A59" s="12">
        <v>55</v>
      </c>
      <c r="B59" s="602" t="s">
        <v>2152</v>
      </c>
      <c r="C59" s="13" t="s">
        <v>2142</v>
      </c>
      <c r="D59" s="80">
        <v>18.82</v>
      </c>
      <c r="E59" s="12">
        <v>4.84</v>
      </c>
      <c r="F59" s="14">
        <v>91.09</v>
      </c>
      <c r="G59" s="19"/>
    </row>
    <row r="60" ht="24" customHeight="1" spans="1:7">
      <c r="A60" s="12">
        <v>56</v>
      </c>
      <c r="B60" s="602" t="s">
        <v>2153</v>
      </c>
      <c r="C60" s="13" t="s">
        <v>2142</v>
      </c>
      <c r="D60" s="80">
        <v>12.65</v>
      </c>
      <c r="E60" s="12">
        <v>4.84</v>
      </c>
      <c r="F60" s="14">
        <v>61.23</v>
      </c>
      <c r="G60" s="19"/>
    </row>
    <row r="61" ht="24" customHeight="1" spans="1:7">
      <c r="A61" s="12">
        <v>57</v>
      </c>
      <c r="B61" s="602" t="s">
        <v>2154</v>
      </c>
      <c r="C61" s="13" t="s">
        <v>2142</v>
      </c>
      <c r="D61" s="80">
        <v>10.22</v>
      </c>
      <c r="E61" s="12">
        <v>4.84</v>
      </c>
      <c r="F61" s="14">
        <v>49.46</v>
      </c>
      <c r="G61" s="19"/>
    </row>
    <row r="62" ht="24" customHeight="1" spans="1:7">
      <c r="A62" s="12">
        <v>58</v>
      </c>
      <c r="B62" s="602" t="s">
        <v>2155</v>
      </c>
      <c r="C62" s="13" t="s">
        <v>2142</v>
      </c>
      <c r="D62" s="80">
        <v>21</v>
      </c>
      <c r="E62" s="12">
        <v>4.84</v>
      </c>
      <c r="F62" s="14">
        <v>101.64</v>
      </c>
      <c r="G62" s="19"/>
    </row>
    <row r="63" ht="24" customHeight="1" spans="1:7">
      <c r="A63" s="12">
        <v>59</v>
      </c>
      <c r="B63" s="602" t="s">
        <v>2156</v>
      </c>
      <c r="C63" s="13" t="s">
        <v>2142</v>
      </c>
      <c r="D63" s="80">
        <v>11.93</v>
      </c>
      <c r="E63" s="12">
        <v>4.84</v>
      </c>
      <c r="F63" s="14">
        <v>57.74</v>
      </c>
      <c r="G63" s="19"/>
    </row>
    <row r="64" ht="24" customHeight="1" spans="1:7">
      <c r="A64" s="12">
        <v>60</v>
      </c>
      <c r="B64" s="602" t="s">
        <v>2157</v>
      </c>
      <c r="C64" s="13" t="s">
        <v>2142</v>
      </c>
      <c r="D64" s="80">
        <v>12.8</v>
      </c>
      <c r="E64" s="12">
        <v>4.84</v>
      </c>
      <c r="F64" s="14">
        <v>61.95</v>
      </c>
      <c r="G64" s="19"/>
    </row>
    <row r="65" ht="24" customHeight="1" spans="1:7">
      <c r="A65" s="12">
        <v>61</v>
      </c>
      <c r="B65" s="602" t="s">
        <v>2158</v>
      </c>
      <c r="C65" s="13" t="s">
        <v>2142</v>
      </c>
      <c r="D65" s="80">
        <v>45.7</v>
      </c>
      <c r="E65" s="12">
        <v>4.84</v>
      </c>
      <c r="F65" s="14">
        <v>221.19</v>
      </c>
      <c r="G65" s="19"/>
    </row>
    <row r="66" ht="24" customHeight="1" spans="1:7">
      <c r="A66" s="12">
        <v>62</v>
      </c>
      <c r="B66" s="602" t="s">
        <v>2159</v>
      </c>
      <c r="C66" s="13" t="s">
        <v>2142</v>
      </c>
      <c r="D66" s="80">
        <v>10.88</v>
      </c>
      <c r="E66" s="12">
        <v>4.84</v>
      </c>
      <c r="F66" s="14">
        <v>52.66</v>
      </c>
      <c r="G66" s="19"/>
    </row>
    <row r="67" ht="24" customHeight="1" spans="1:7">
      <c r="A67" s="12">
        <v>63</v>
      </c>
      <c r="B67" s="602" t="s">
        <v>2160</v>
      </c>
      <c r="C67" s="602" t="s">
        <v>2100</v>
      </c>
      <c r="D67" s="79">
        <v>18.3</v>
      </c>
      <c r="E67" s="12">
        <v>4.84</v>
      </c>
      <c r="F67" s="14">
        <v>88.57</v>
      </c>
      <c r="G67" s="19"/>
    </row>
    <row r="68" ht="24" customHeight="1" spans="1:7">
      <c r="A68" s="12">
        <v>64</v>
      </c>
      <c r="B68" s="602" t="s">
        <v>2161</v>
      </c>
      <c r="C68" s="13" t="s">
        <v>2142</v>
      </c>
      <c r="D68" s="79">
        <v>5.5</v>
      </c>
      <c r="E68" s="12">
        <v>4.84</v>
      </c>
      <c r="F68" s="14">
        <v>26.62</v>
      </c>
      <c r="G68" s="19"/>
    </row>
    <row r="69" ht="24" customHeight="1" spans="1:7">
      <c r="A69" s="12">
        <v>65</v>
      </c>
      <c r="B69" s="602" t="s">
        <v>2162</v>
      </c>
      <c r="C69" s="13" t="s">
        <v>2142</v>
      </c>
      <c r="D69" s="80">
        <v>32.06</v>
      </c>
      <c r="E69" s="12">
        <v>4.84</v>
      </c>
      <c r="F69" s="14">
        <v>155.17</v>
      </c>
      <c r="G69" s="19"/>
    </row>
    <row r="70" ht="24" customHeight="1" spans="1:7">
      <c r="A70" s="12">
        <v>66</v>
      </c>
      <c r="B70" s="602" t="s">
        <v>2163</v>
      </c>
      <c r="C70" s="13" t="s">
        <v>2142</v>
      </c>
      <c r="D70" s="80">
        <v>50.12</v>
      </c>
      <c r="E70" s="12">
        <v>4.84</v>
      </c>
      <c r="F70" s="14">
        <v>242.58</v>
      </c>
      <c r="G70" s="19"/>
    </row>
    <row r="71" ht="24" customHeight="1" spans="1:7">
      <c r="A71" s="12">
        <v>67</v>
      </c>
      <c r="B71" s="602" t="s">
        <v>2164</v>
      </c>
      <c r="C71" s="13" t="s">
        <v>2142</v>
      </c>
      <c r="D71" s="79">
        <v>20</v>
      </c>
      <c r="E71" s="12">
        <v>4.84</v>
      </c>
      <c r="F71" s="14">
        <v>96.8</v>
      </c>
      <c r="G71" s="19"/>
    </row>
    <row r="72" ht="24" customHeight="1" spans="1:7">
      <c r="A72" s="12">
        <v>68</v>
      </c>
      <c r="B72" s="602" t="s">
        <v>2165</v>
      </c>
      <c r="C72" s="13" t="s">
        <v>2142</v>
      </c>
      <c r="D72" s="80">
        <v>6.92</v>
      </c>
      <c r="E72" s="12">
        <v>4.84</v>
      </c>
      <c r="F72" s="14">
        <v>33.49</v>
      </c>
      <c r="G72" s="19"/>
    </row>
    <row r="73" ht="24" customHeight="1" spans="1:7">
      <c r="A73" s="12">
        <v>69</v>
      </c>
      <c r="B73" s="602" t="s">
        <v>2166</v>
      </c>
      <c r="C73" s="13" t="s">
        <v>2142</v>
      </c>
      <c r="D73" s="80">
        <v>31.54</v>
      </c>
      <c r="E73" s="12">
        <v>4.84</v>
      </c>
      <c r="F73" s="14">
        <v>152.65</v>
      </c>
      <c r="G73" s="19"/>
    </row>
    <row r="74" ht="24" customHeight="1" spans="1:7">
      <c r="A74" s="12">
        <v>70</v>
      </c>
      <c r="B74" s="602" t="s">
        <v>2167</v>
      </c>
      <c r="C74" s="13" t="s">
        <v>2142</v>
      </c>
      <c r="D74" s="80">
        <v>21.01</v>
      </c>
      <c r="E74" s="12">
        <v>4.84</v>
      </c>
      <c r="F74" s="14">
        <v>101.69</v>
      </c>
      <c r="G74" s="19"/>
    </row>
    <row r="75" ht="24" customHeight="1" spans="1:7">
      <c r="A75" s="12">
        <v>71</v>
      </c>
      <c r="B75" s="602" t="s">
        <v>2168</v>
      </c>
      <c r="C75" s="13" t="s">
        <v>2142</v>
      </c>
      <c r="D75" s="80">
        <v>8.19</v>
      </c>
      <c r="E75" s="12">
        <v>4.84</v>
      </c>
      <c r="F75" s="14">
        <v>39.64</v>
      </c>
      <c r="G75" s="19"/>
    </row>
    <row r="76" ht="24" customHeight="1" spans="1:7">
      <c r="A76" s="12">
        <v>72</v>
      </c>
      <c r="B76" s="602" t="s">
        <v>2169</v>
      </c>
      <c r="C76" s="13" t="s">
        <v>2142</v>
      </c>
      <c r="D76" s="80">
        <v>18.33</v>
      </c>
      <c r="E76" s="12">
        <v>4.84</v>
      </c>
      <c r="F76" s="14">
        <v>88.72</v>
      </c>
      <c r="G76" s="19"/>
    </row>
    <row r="77" ht="24" customHeight="1" spans="1:7">
      <c r="A77" s="12">
        <v>73</v>
      </c>
      <c r="B77" s="602" t="s">
        <v>2170</v>
      </c>
      <c r="C77" s="13" t="s">
        <v>2142</v>
      </c>
      <c r="D77" s="80">
        <v>10.91</v>
      </c>
      <c r="E77" s="12">
        <v>4.84</v>
      </c>
      <c r="F77" s="14">
        <v>52.8</v>
      </c>
      <c r="G77" s="19"/>
    </row>
    <row r="78" ht="24" customHeight="1" spans="1:7">
      <c r="A78" s="12">
        <v>74</v>
      </c>
      <c r="B78" s="602" t="s">
        <v>2171</v>
      </c>
      <c r="C78" s="13" t="s">
        <v>2142</v>
      </c>
      <c r="D78" s="80">
        <v>15.81</v>
      </c>
      <c r="E78" s="12">
        <v>4.84</v>
      </c>
      <c r="F78" s="14">
        <v>76.52</v>
      </c>
      <c r="G78" s="19"/>
    </row>
    <row r="79" ht="24" customHeight="1" spans="1:7">
      <c r="A79" s="12">
        <v>75</v>
      </c>
      <c r="B79" s="602" t="s">
        <v>2172</v>
      </c>
      <c r="C79" s="13" t="s">
        <v>2142</v>
      </c>
      <c r="D79" s="80">
        <v>18.01</v>
      </c>
      <c r="E79" s="12">
        <v>4.84</v>
      </c>
      <c r="F79" s="14">
        <v>87.17</v>
      </c>
      <c r="G79" s="19"/>
    </row>
    <row r="80" ht="24" customHeight="1" spans="1:7">
      <c r="A80" s="12">
        <v>76</v>
      </c>
      <c r="B80" s="602" t="s">
        <v>2173</v>
      </c>
      <c r="C80" s="13" t="s">
        <v>2142</v>
      </c>
      <c r="D80" s="80">
        <v>13.91</v>
      </c>
      <c r="E80" s="12">
        <v>4.84</v>
      </c>
      <c r="F80" s="14">
        <v>67.32</v>
      </c>
      <c r="G80" s="19"/>
    </row>
    <row r="81" ht="24" customHeight="1" spans="1:7">
      <c r="A81" s="12">
        <v>77</v>
      </c>
      <c r="B81" s="602" t="s">
        <v>2174</v>
      </c>
      <c r="C81" s="13" t="s">
        <v>2142</v>
      </c>
      <c r="D81" s="80">
        <v>22.97</v>
      </c>
      <c r="E81" s="12">
        <v>4.84</v>
      </c>
      <c r="F81" s="14">
        <v>111.17</v>
      </c>
      <c r="G81" s="19"/>
    </row>
    <row r="82" ht="24" customHeight="1" spans="1:7">
      <c r="A82" s="12">
        <v>78</v>
      </c>
      <c r="B82" s="602" t="s">
        <v>2175</v>
      </c>
      <c r="C82" s="13" t="s">
        <v>2142</v>
      </c>
      <c r="D82" s="80">
        <v>29.2</v>
      </c>
      <c r="E82" s="12">
        <v>4.84</v>
      </c>
      <c r="F82" s="14">
        <v>141.33</v>
      </c>
      <c r="G82" s="19"/>
    </row>
    <row r="83" ht="24" customHeight="1" spans="1:7">
      <c r="A83" s="12">
        <v>79</v>
      </c>
      <c r="B83" s="602" t="s">
        <v>2176</v>
      </c>
      <c r="C83" s="13" t="s">
        <v>2142</v>
      </c>
      <c r="D83" s="80">
        <v>10.89</v>
      </c>
      <c r="E83" s="12">
        <v>4.84</v>
      </c>
      <c r="F83" s="14">
        <v>52.71</v>
      </c>
      <c r="G83" s="19"/>
    </row>
    <row r="84" ht="24" customHeight="1" spans="1:7">
      <c r="A84" s="12">
        <v>80</v>
      </c>
      <c r="B84" s="602" t="s">
        <v>2177</v>
      </c>
      <c r="C84" s="13" t="s">
        <v>2142</v>
      </c>
      <c r="D84" s="80">
        <v>13.97</v>
      </c>
      <c r="E84" s="12">
        <v>4.84</v>
      </c>
      <c r="F84" s="14">
        <v>67.61</v>
      </c>
      <c r="G84" s="19"/>
    </row>
    <row r="85" ht="24" customHeight="1" spans="1:7">
      <c r="A85" s="12">
        <v>81</v>
      </c>
      <c r="B85" s="602" t="s">
        <v>2178</v>
      </c>
      <c r="C85" s="13" t="s">
        <v>2142</v>
      </c>
      <c r="D85" s="80">
        <v>42.47</v>
      </c>
      <c r="E85" s="12">
        <v>4.84</v>
      </c>
      <c r="F85" s="14">
        <v>205.55</v>
      </c>
      <c r="G85" s="19"/>
    </row>
    <row r="86" ht="24" customHeight="1" spans="1:7">
      <c r="A86" s="12">
        <v>82</v>
      </c>
      <c r="B86" s="602" t="s">
        <v>2179</v>
      </c>
      <c r="C86" s="13" t="s">
        <v>2142</v>
      </c>
      <c r="D86" s="80">
        <v>7.56</v>
      </c>
      <c r="E86" s="12">
        <v>4.84</v>
      </c>
      <c r="F86" s="14">
        <v>36.59</v>
      </c>
      <c r="G86" s="19"/>
    </row>
    <row r="87" ht="24" customHeight="1" spans="1:7">
      <c r="A87" s="12">
        <v>83</v>
      </c>
      <c r="B87" s="605" t="s">
        <v>2180</v>
      </c>
      <c r="C87" s="13" t="s">
        <v>2142</v>
      </c>
      <c r="D87" s="80">
        <v>14.91</v>
      </c>
      <c r="E87" s="12">
        <v>4.84</v>
      </c>
      <c r="F87" s="14">
        <v>72.16</v>
      </c>
      <c r="G87" s="19"/>
    </row>
    <row r="88" ht="24" customHeight="1" spans="1:7">
      <c r="A88" s="12">
        <v>84</v>
      </c>
      <c r="B88" s="602" t="s">
        <v>2181</v>
      </c>
      <c r="C88" s="13" t="s">
        <v>2142</v>
      </c>
      <c r="D88" s="79">
        <v>27.29</v>
      </c>
      <c r="E88" s="12">
        <v>4.84</v>
      </c>
      <c r="F88" s="14">
        <v>132.08</v>
      </c>
      <c r="G88" s="19"/>
    </row>
    <row r="89" ht="24" customHeight="1" spans="1:7">
      <c r="A89" s="12">
        <v>85</v>
      </c>
      <c r="B89" s="602" t="s">
        <v>2182</v>
      </c>
      <c r="C89" s="13" t="s">
        <v>2142</v>
      </c>
      <c r="D89" s="80">
        <v>21.29</v>
      </c>
      <c r="E89" s="12">
        <v>4.84</v>
      </c>
      <c r="F89" s="14">
        <v>103.04</v>
      </c>
      <c r="G89" s="19"/>
    </row>
    <row r="90" ht="24" customHeight="1" spans="1:7">
      <c r="A90" s="12">
        <v>86</v>
      </c>
      <c r="B90" s="602" t="s">
        <v>2183</v>
      </c>
      <c r="C90" s="13" t="s">
        <v>2142</v>
      </c>
      <c r="D90" s="80">
        <v>23.54</v>
      </c>
      <c r="E90" s="12">
        <v>4.84</v>
      </c>
      <c r="F90" s="14">
        <v>113.93</v>
      </c>
      <c r="G90" s="19"/>
    </row>
    <row r="91" ht="24" customHeight="1" spans="1:7">
      <c r="A91" s="12">
        <v>87</v>
      </c>
      <c r="B91" s="602" t="s">
        <v>2184</v>
      </c>
      <c r="C91" s="13" t="s">
        <v>2142</v>
      </c>
      <c r="D91" s="80">
        <v>3.58</v>
      </c>
      <c r="E91" s="12">
        <v>4.84</v>
      </c>
      <c r="F91" s="14">
        <v>17.33</v>
      </c>
      <c r="G91" s="19"/>
    </row>
    <row r="92" ht="24" customHeight="1" spans="1:7">
      <c r="A92" s="12">
        <v>88</v>
      </c>
      <c r="B92" s="602" t="s">
        <v>2185</v>
      </c>
      <c r="C92" s="13" t="s">
        <v>2142</v>
      </c>
      <c r="D92" s="80">
        <v>16.52</v>
      </c>
      <c r="E92" s="12">
        <v>4.84</v>
      </c>
      <c r="F92" s="14">
        <v>79.96</v>
      </c>
      <c r="G92" s="19"/>
    </row>
    <row r="93" ht="24" customHeight="1" spans="1:7">
      <c r="A93" s="12">
        <v>89</v>
      </c>
      <c r="B93" s="602" t="s">
        <v>2186</v>
      </c>
      <c r="C93" s="13" t="s">
        <v>2142</v>
      </c>
      <c r="D93" s="79">
        <v>24.34</v>
      </c>
      <c r="E93" s="12">
        <v>4.84</v>
      </c>
      <c r="F93" s="14">
        <v>117.8</v>
      </c>
      <c r="G93" s="19"/>
    </row>
    <row r="94" ht="24" customHeight="1" spans="1:7">
      <c r="A94" s="12">
        <v>90</v>
      </c>
      <c r="B94" s="602" t="s">
        <v>2187</v>
      </c>
      <c r="C94" s="13" t="s">
        <v>2142</v>
      </c>
      <c r="D94" s="80">
        <v>15.03</v>
      </c>
      <c r="E94" s="12">
        <v>4.84</v>
      </c>
      <c r="F94" s="14">
        <v>72.75</v>
      </c>
      <c r="G94" s="19"/>
    </row>
    <row r="95" ht="24" customHeight="1" spans="1:7">
      <c r="A95" s="12">
        <v>91</v>
      </c>
      <c r="B95" s="602" t="s">
        <v>2188</v>
      </c>
      <c r="C95" s="13" t="s">
        <v>2142</v>
      </c>
      <c r="D95" s="80">
        <v>32.92</v>
      </c>
      <c r="E95" s="12">
        <v>4.84</v>
      </c>
      <c r="F95" s="14">
        <v>159.33</v>
      </c>
      <c r="G95" s="19"/>
    </row>
    <row r="96" ht="24" customHeight="1" spans="1:7">
      <c r="A96" s="12">
        <v>92</v>
      </c>
      <c r="B96" s="24" t="s">
        <v>2189</v>
      </c>
      <c r="C96" s="13" t="s">
        <v>2142</v>
      </c>
      <c r="D96" s="80">
        <v>25.53</v>
      </c>
      <c r="E96" s="12">
        <v>4.84</v>
      </c>
      <c r="F96" s="14">
        <v>123.56</v>
      </c>
      <c r="G96" s="19"/>
    </row>
    <row r="97" ht="24" customHeight="1" spans="1:7">
      <c r="A97" s="12">
        <v>93</v>
      </c>
      <c r="B97" s="24" t="s">
        <v>2190</v>
      </c>
      <c r="C97" s="13" t="s">
        <v>2142</v>
      </c>
      <c r="D97" s="80">
        <v>31.92</v>
      </c>
      <c r="E97" s="12">
        <v>4.84</v>
      </c>
      <c r="F97" s="14">
        <v>154.49</v>
      </c>
      <c r="G97" s="19"/>
    </row>
    <row r="98" ht="24" customHeight="1" spans="1:7">
      <c r="A98" s="12">
        <v>94</v>
      </c>
      <c r="B98" s="24" t="s">
        <v>2191</v>
      </c>
      <c r="C98" s="13" t="s">
        <v>2142</v>
      </c>
      <c r="D98" s="80">
        <v>18.51</v>
      </c>
      <c r="E98" s="12">
        <v>4.84</v>
      </c>
      <c r="F98" s="14">
        <v>89.59</v>
      </c>
      <c r="G98" s="19"/>
    </row>
    <row r="99" ht="24" customHeight="1" spans="1:7">
      <c r="A99" s="12">
        <v>95</v>
      </c>
      <c r="B99" s="24" t="s">
        <v>1762</v>
      </c>
      <c r="C99" s="13" t="s">
        <v>2142</v>
      </c>
      <c r="D99" s="80">
        <v>7.58</v>
      </c>
      <c r="E99" s="12">
        <v>4.84</v>
      </c>
      <c r="F99" s="14">
        <v>36.69</v>
      </c>
      <c r="G99" s="19"/>
    </row>
    <row r="100" ht="24" customHeight="1" spans="1:7">
      <c r="A100" s="12">
        <v>96</v>
      </c>
      <c r="B100" s="24" t="s">
        <v>2192</v>
      </c>
      <c r="C100" s="13" t="s">
        <v>2142</v>
      </c>
      <c r="D100" s="80">
        <v>11.28</v>
      </c>
      <c r="E100" s="12">
        <v>4.84</v>
      </c>
      <c r="F100" s="14">
        <v>54.6</v>
      </c>
      <c r="G100" s="19"/>
    </row>
    <row r="101" ht="24" customHeight="1" spans="1:7">
      <c r="A101" s="12">
        <v>97</v>
      </c>
      <c r="B101" s="24" t="s">
        <v>2193</v>
      </c>
      <c r="C101" s="13" t="s">
        <v>2142</v>
      </c>
      <c r="D101" s="79">
        <v>40.96</v>
      </c>
      <c r="E101" s="12">
        <v>4.84</v>
      </c>
      <c r="F101" s="14">
        <v>198.25</v>
      </c>
      <c r="G101" s="19"/>
    </row>
    <row r="102" ht="24" customHeight="1" spans="1:7">
      <c r="A102" s="12">
        <v>98</v>
      </c>
      <c r="B102" s="24" t="s">
        <v>2194</v>
      </c>
      <c r="C102" s="24" t="s">
        <v>2142</v>
      </c>
      <c r="D102" s="79">
        <v>14.43</v>
      </c>
      <c r="E102" s="12">
        <v>4.84</v>
      </c>
      <c r="F102" s="14">
        <v>69.85</v>
      </c>
      <c r="G102" s="19"/>
    </row>
    <row r="103" ht="24" customHeight="1" spans="1:7">
      <c r="A103" s="12">
        <v>99</v>
      </c>
      <c r="B103" s="24" t="s">
        <v>2195</v>
      </c>
      <c r="C103" s="24" t="s">
        <v>2142</v>
      </c>
      <c r="D103" s="79">
        <v>11.34</v>
      </c>
      <c r="E103" s="12">
        <v>4.84</v>
      </c>
      <c r="F103" s="14">
        <v>54.89</v>
      </c>
      <c r="G103" s="19"/>
    </row>
    <row r="104" ht="24" customHeight="1" spans="1:7">
      <c r="A104" s="12">
        <v>100</v>
      </c>
      <c r="B104" s="24" t="s">
        <v>2196</v>
      </c>
      <c r="C104" s="24" t="s">
        <v>2142</v>
      </c>
      <c r="D104" s="79">
        <v>32.4</v>
      </c>
      <c r="E104" s="12">
        <v>4.84</v>
      </c>
      <c r="F104" s="14">
        <v>156.82</v>
      </c>
      <c r="G104" s="19"/>
    </row>
    <row r="105" ht="24" customHeight="1" spans="1:7">
      <c r="A105" s="12">
        <v>101</v>
      </c>
      <c r="B105" s="24" t="s">
        <v>857</v>
      </c>
      <c r="C105" s="24" t="s">
        <v>2140</v>
      </c>
      <c r="D105" s="79">
        <v>404.12</v>
      </c>
      <c r="E105" s="12">
        <v>4.84</v>
      </c>
      <c r="F105" s="14">
        <v>1955.94</v>
      </c>
      <c r="G105" s="19"/>
    </row>
    <row r="106" ht="24" customHeight="1" spans="1:7">
      <c r="A106" s="12">
        <v>102</v>
      </c>
      <c r="B106" s="602" t="s">
        <v>2197</v>
      </c>
      <c r="C106" s="13" t="s">
        <v>2198</v>
      </c>
      <c r="D106" s="12">
        <v>10.5</v>
      </c>
      <c r="E106" s="12">
        <v>4.84</v>
      </c>
      <c r="F106" s="14">
        <v>50.82</v>
      </c>
      <c r="G106" s="19"/>
    </row>
    <row r="107" ht="24" customHeight="1" spans="1:7">
      <c r="A107" s="12">
        <v>103</v>
      </c>
      <c r="B107" s="602" t="s">
        <v>2199</v>
      </c>
      <c r="C107" s="13" t="s">
        <v>2198</v>
      </c>
      <c r="D107" s="12">
        <v>3</v>
      </c>
      <c r="E107" s="12">
        <v>4.84</v>
      </c>
      <c r="F107" s="14">
        <v>14.52</v>
      </c>
      <c r="G107" s="19"/>
    </row>
    <row r="108" ht="24" customHeight="1" spans="1:7">
      <c r="A108" s="12">
        <v>104</v>
      </c>
      <c r="B108" s="602" t="s">
        <v>2200</v>
      </c>
      <c r="C108" s="13" t="s">
        <v>2198</v>
      </c>
      <c r="D108" s="12">
        <v>21.5</v>
      </c>
      <c r="E108" s="12">
        <v>4.84</v>
      </c>
      <c r="F108" s="14">
        <v>104.06</v>
      </c>
      <c r="G108" s="19"/>
    </row>
    <row r="109" ht="24" customHeight="1" spans="1:7">
      <c r="A109" s="12">
        <v>105</v>
      </c>
      <c r="B109" s="602" t="s">
        <v>2201</v>
      </c>
      <c r="C109" s="13" t="s">
        <v>2198</v>
      </c>
      <c r="D109" s="12">
        <v>40.5</v>
      </c>
      <c r="E109" s="12">
        <v>4.84</v>
      </c>
      <c r="F109" s="14">
        <v>196.02</v>
      </c>
      <c r="G109" s="19"/>
    </row>
    <row r="110" ht="24" customHeight="1" spans="1:7">
      <c r="A110" s="12">
        <v>106</v>
      </c>
      <c r="B110" s="602" t="s">
        <v>2202</v>
      </c>
      <c r="C110" s="13" t="s">
        <v>2198</v>
      </c>
      <c r="D110" s="12">
        <v>40.3</v>
      </c>
      <c r="E110" s="12">
        <v>4.84</v>
      </c>
      <c r="F110" s="14">
        <v>195.05</v>
      </c>
      <c r="G110" s="19"/>
    </row>
    <row r="111" ht="24" customHeight="1" spans="1:7">
      <c r="A111" s="12">
        <v>107</v>
      </c>
      <c r="B111" s="602" t="s">
        <v>857</v>
      </c>
      <c r="C111" s="13" t="s">
        <v>2198</v>
      </c>
      <c r="D111" s="12">
        <v>2.5</v>
      </c>
      <c r="E111" s="12">
        <v>4.84</v>
      </c>
      <c r="F111" s="14">
        <v>12.1</v>
      </c>
      <c r="G111" s="19"/>
    </row>
    <row r="112" ht="24" customHeight="1" spans="1:7">
      <c r="A112" s="12">
        <v>108</v>
      </c>
      <c r="B112" s="602" t="s">
        <v>2203</v>
      </c>
      <c r="C112" s="13" t="s">
        <v>2198</v>
      </c>
      <c r="D112" s="12">
        <v>26</v>
      </c>
      <c r="E112" s="12">
        <v>4.84</v>
      </c>
      <c r="F112" s="14">
        <v>125.84</v>
      </c>
      <c r="G112" s="19"/>
    </row>
    <row r="113" ht="24" customHeight="1" spans="1:7">
      <c r="A113" s="12">
        <v>109</v>
      </c>
      <c r="B113" s="602" t="s">
        <v>2204</v>
      </c>
      <c r="C113" s="13" t="s">
        <v>2198</v>
      </c>
      <c r="D113" s="12">
        <v>19.4</v>
      </c>
      <c r="E113" s="12">
        <v>4.84</v>
      </c>
      <c r="F113" s="14">
        <v>93.9</v>
      </c>
      <c r="G113" s="19"/>
    </row>
    <row r="114" ht="24" customHeight="1" spans="1:7">
      <c r="A114" s="12">
        <v>110</v>
      </c>
      <c r="B114" s="602" t="s">
        <v>2205</v>
      </c>
      <c r="C114" s="13" t="s">
        <v>2198</v>
      </c>
      <c r="D114" s="12">
        <v>16.2</v>
      </c>
      <c r="E114" s="12">
        <v>4.84</v>
      </c>
      <c r="F114" s="14">
        <v>78.41</v>
      </c>
      <c r="G114" s="19"/>
    </row>
    <row r="115" ht="24" customHeight="1" spans="1:7">
      <c r="A115" s="12">
        <v>111</v>
      </c>
      <c r="B115" s="602" t="s">
        <v>2206</v>
      </c>
      <c r="C115" s="13" t="s">
        <v>2198</v>
      </c>
      <c r="D115" s="12">
        <v>13</v>
      </c>
      <c r="E115" s="12">
        <v>4.84</v>
      </c>
      <c r="F115" s="14">
        <v>62.92</v>
      </c>
      <c r="G115" s="19"/>
    </row>
    <row r="116" ht="24" customHeight="1" spans="1:7">
      <c r="A116" s="12">
        <v>112</v>
      </c>
      <c r="B116" s="602" t="s">
        <v>2207</v>
      </c>
      <c r="C116" s="13" t="s">
        <v>2198</v>
      </c>
      <c r="D116" s="12">
        <v>11.3</v>
      </c>
      <c r="E116" s="12">
        <v>4.84</v>
      </c>
      <c r="F116" s="14">
        <v>54.69</v>
      </c>
      <c r="G116" s="19"/>
    </row>
    <row r="117" ht="24" customHeight="1" spans="1:7">
      <c r="A117" s="12">
        <v>113</v>
      </c>
      <c r="B117" s="602" t="s">
        <v>2139</v>
      </c>
      <c r="C117" s="13" t="s">
        <v>2198</v>
      </c>
      <c r="D117" s="12">
        <v>9</v>
      </c>
      <c r="E117" s="12">
        <v>4.84</v>
      </c>
      <c r="F117" s="14">
        <v>43.56</v>
      </c>
      <c r="G117" s="19"/>
    </row>
    <row r="118" ht="24" customHeight="1" spans="1:7">
      <c r="A118" s="12">
        <v>114</v>
      </c>
      <c r="B118" s="602" t="s">
        <v>2208</v>
      </c>
      <c r="C118" s="13" t="s">
        <v>2198</v>
      </c>
      <c r="D118" s="12">
        <v>8</v>
      </c>
      <c r="E118" s="12">
        <v>4.84</v>
      </c>
      <c r="F118" s="14">
        <v>38.72</v>
      </c>
      <c r="G118" s="19"/>
    </row>
    <row r="119" ht="24" customHeight="1" spans="1:7">
      <c r="A119" s="12">
        <v>115</v>
      </c>
      <c r="B119" s="602" t="s">
        <v>2209</v>
      </c>
      <c r="C119" s="13" t="s">
        <v>2198</v>
      </c>
      <c r="D119" s="12">
        <v>8</v>
      </c>
      <c r="E119" s="12">
        <v>4.84</v>
      </c>
      <c r="F119" s="14">
        <v>38.72</v>
      </c>
      <c r="G119" s="19"/>
    </row>
    <row r="120" ht="24" customHeight="1" spans="1:7">
      <c r="A120" s="12">
        <v>116</v>
      </c>
      <c r="B120" s="602" t="s">
        <v>2210</v>
      </c>
      <c r="C120" s="13" t="s">
        <v>2198</v>
      </c>
      <c r="D120" s="12">
        <v>31</v>
      </c>
      <c r="E120" s="12">
        <v>4.84</v>
      </c>
      <c r="F120" s="14">
        <v>150.04</v>
      </c>
      <c r="G120" s="19"/>
    </row>
    <row r="121" ht="24" customHeight="1" spans="1:7">
      <c r="A121" s="12">
        <v>117</v>
      </c>
      <c r="B121" s="602" t="s">
        <v>2211</v>
      </c>
      <c r="C121" s="13" t="s">
        <v>2198</v>
      </c>
      <c r="D121" s="12">
        <v>2.12</v>
      </c>
      <c r="E121" s="12">
        <v>4.84</v>
      </c>
      <c r="F121" s="14">
        <v>10.26</v>
      </c>
      <c r="G121" s="19"/>
    </row>
    <row r="122" ht="24" customHeight="1" spans="1:7">
      <c r="A122" s="12">
        <v>118</v>
      </c>
      <c r="B122" s="602" t="s">
        <v>2212</v>
      </c>
      <c r="C122" s="13" t="s">
        <v>2198</v>
      </c>
      <c r="D122" s="12">
        <v>5</v>
      </c>
      <c r="E122" s="12">
        <v>4.84</v>
      </c>
      <c r="F122" s="14">
        <v>24.2</v>
      </c>
      <c r="G122" s="19"/>
    </row>
    <row r="123" ht="24" customHeight="1" spans="1:7">
      <c r="A123" s="12">
        <v>119</v>
      </c>
      <c r="B123" s="602" t="s">
        <v>2213</v>
      </c>
      <c r="C123" s="13" t="s">
        <v>2198</v>
      </c>
      <c r="D123" s="12">
        <v>5</v>
      </c>
      <c r="E123" s="12">
        <v>4.84</v>
      </c>
      <c r="F123" s="14">
        <v>24.2</v>
      </c>
      <c r="G123" s="19"/>
    </row>
    <row r="124" ht="24" customHeight="1" spans="1:7">
      <c r="A124" s="12">
        <v>120</v>
      </c>
      <c r="B124" s="602" t="s">
        <v>2214</v>
      </c>
      <c r="C124" s="13" t="s">
        <v>2198</v>
      </c>
      <c r="D124" s="12">
        <v>1</v>
      </c>
      <c r="E124" s="12">
        <v>4.84</v>
      </c>
      <c r="F124" s="14">
        <v>4.84</v>
      </c>
      <c r="G124" s="19"/>
    </row>
    <row r="125" ht="24" customHeight="1" spans="1:7">
      <c r="A125" s="12">
        <v>121</v>
      </c>
      <c r="B125" s="606" t="s">
        <v>2215</v>
      </c>
      <c r="C125" s="13" t="s">
        <v>2198</v>
      </c>
      <c r="D125" s="62">
        <v>36</v>
      </c>
      <c r="E125" s="12">
        <v>4.84</v>
      </c>
      <c r="F125" s="14">
        <v>174.24</v>
      </c>
      <c r="G125" s="19"/>
    </row>
    <row r="126" ht="24" customHeight="1" spans="1:7">
      <c r="A126" s="12">
        <v>122</v>
      </c>
      <c r="B126" s="606" t="s">
        <v>2216</v>
      </c>
      <c r="C126" s="13" t="s">
        <v>2198</v>
      </c>
      <c r="D126" s="62">
        <v>8.5</v>
      </c>
      <c r="E126" s="12">
        <v>4.84</v>
      </c>
      <c r="F126" s="14">
        <v>41.14</v>
      </c>
      <c r="G126" s="19"/>
    </row>
    <row r="127" ht="24" customHeight="1" spans="1:7">
      <c r="A127" s="12">
        <v>123</v>
      </c>
      <c r="B127" s="606" t="s">
        <v>2217</v>
      </c>
      <c r="C127" s="13" t="s">
        <v>2198</v>
      </c>
      <c r="D127" s="62">
        <v>4.5</v>
      </c>
      <c r="E127" s="12">
        <v>4.84</v>
      </c>
      <c r="F127" s="14">
        <v>21.78</v>
      </c>
      <c r="G127" s="19"/>
    </row>
    <row r="128" ht="24" customHeight="1" spans="1:7">
      <c r="A128" s="12">
        <v>124</v>
      </c>
      <c r="B128" s="606" t="s">
        <v>2218</v>
      </c>
      <c r="C128" s="13" t="s">
        <v>2198</v>
      </c>
      <c r="D128" s="62">
        <v>4.14</v>
      </c>
      <c r="E128" s="12">
        <v>4.84</v>
      </c>
      <c r="F128" s="14">
        <v>20.04</v>
      </c>
      <c r="G128" s="19"/>
    </row>
    <row r="129" ht="24" customHeight="1" spans="1:7">
      <c r="A129" s="12">
        <v>125</v>
      </c>
      <c r="B129" s="606" t="s">
        <v>2219</v>
      </c>
      <c r="C129" s="13" t="s">
        <v>2198</v>
      </c>
      <c r="D129" s="62">
        <v>2.2</v>
      </c>
      <c r="E129" s="12">
        <v>4.84</v>
      </c>
      <c r="F129" s="14">
        <v>10.65</v>
      </c>
      <c r="G129" s="19"/>
    </row>
    <row r="130" ht="24" customHeight="1" spans="1:7">
      <c r="A130" s="12">
        <v>126</v>
      </c>
      <c r="B130" s="606" t="s">
        <v>2220</v>
      </c>
      <c r="C130" s="13" t="s">
        <v>2198</v>
      </c>
      <c r="D130" s="62">
        <v>2.6</v>
      </c>
      <c r="E130" s="12">
        <v>4.84</v>
      </c>
      <c r="F130" s="14">
        <v>12.58</v>
      </c>
      <c r="G130" s="19"/>
    </row>
    <row r="131" ht="24" customHeight="1" spans="1:7">
      <c r="A131" s="12">
        <v>127</v>
      </c>
      <c r="B131" s="606" t="s">
        <v>2221</v>
      </c>
      <c r="C131" s="13" t="s">
        <v>2198</v>
      </c>
      <c r="D131" s="62">
        <v>9</v>
      </c>
      <c r="E131" s="12">
        <v>4.84</v>
      </c>
      <c r="F131" s="14">
        <v>43.56</v>
      </c>
      <c r="G131" s="19"/>
    </row>
    <row r="132" ht="24" customHeight="1" spans="1:7">
      <c r="A132" s="12">
        <v>128</v>
      </c>
      <c r="B132" s="606" t="s">
        <v>2222</v>
      </c>
      <c r="C132" s="13" t="s">
        <v>2198</v>
      </c>
      <c r="D132" s="62">
        <v>1</v>
      </c>
      <c r="E132" s="12">
        <v>4.84</v>
      </c>
      <c r="F132" s="14">
        <v>4.84</v>
      </c>
      <c r="G132" s="19"/>
    </row>
    <row r="133" ht="24" customHeight="1" spans="1:7">
      <c r="A133" s="12">
        <v>129</v>
      </c>
      <c r="B133" s="606" t="s">
        <v>2223</v>
      </c>
      <c r="C133" s="13" t="s">
        <v>2198</v>
      </c>
      <c r="D133" s="62">
        <v>27</v>
      </c>
      <c r="E133" s="12">
        <v>4.84</v>
      </c>
      <c r="F133" s="14">
        <v>130.68</v>
      </c>
      <c r="G133" s="19"/>
    </row>
    <row r="134" ht="24" customHeight="1" spans="1:7">
      <c r="A134" s="12">
        <v>130</v>
      </c>
      <c r="B134" s="12" t="s">
        <v>2224</v>
      </c>
      <c r="C134" s="13" t="s">
        <v>2198</v>
      </c>
      <c r="D134" s="12">
        <v>634.8</v>
      </c>
      <c r="E134" s="12">
        <v>4.84</v>
      </c>
      <c r="F134" s="14">
        <v>3072.43</v>
      </c>
      <c r="G134" s="19"/>
    </row>
    <row r="135" ht="81" customHeight="1" spans="1:7">
      <c r="A135" s="12">
        <v>131</v>
      </c>
      <c r="B135" s="13" t="s">
        <v>2225</v>
      </c>
      <c r="C135" s="13" t="s">
        <v>2198</v>
      </c>
      <c r="D135" s="12">
        <v>98</v>
      </c>
      <c r="E135" s="12">
        <v>4.84</v>
      </c>
      <c r="F135" s="14">
        <v>474.32</v>
      </c>
      <c r="G135" s="19"/>
    </row>
    <row r="136" ht="24" customHeight="1" spans="1:7">
      <c r="A136" s="12">
        <v>132</v>
      </c>
      <c r="B136" s="602" t="s">
        <v>2226</v>
      </c>
      <c r="C136" s="13" t="s">
        <v>2140</v>
      </c>
      <c r="D136" s="12">
        <v>16.26</v>
      </c>
      <c r="E136" s="12">
        <v>4.84</v>
      </c>
      <c r="F136" s="14">
        <v>78.7</v>
      </c>
      <c r="G136" s="19"/>
    </row>
    <row r="137" ht="24" customHeight="1" spans="1:7">
      <c r="A137" s="12">
        <v>133</v>
      </c>
      <c r="B137" s="602" t="s">
        <v>2227</v>
      </c>
      <c r="C137" s="13" t="s">
        <v>2140</v>
      </c>
      <c r="D137" s="12">
        <v>15.9</v>
      </c>
      <c r="E137" s="12">
        <v>4.84</v>
      </c>
      <c r="F137" s="14">
        <v>76.96</v>
      </c>
      <c r="G137" s="19"/>
    </row>
    <row r="138" ht="24" customHeight="1" spans="1:7">
      <c r="A138" s="12">
        <v>134</v>
      </c>
      <c r="B138" s="602" t="s">
        <v>2228</v>
      </c>
      <c r="C138" s="13" t="s">
        <v>2140</v>
      </c>
      <c r="D138" s="12">
        <v>2.58</v>
      </c>
      <c r="E138" s="12">
        <v>4.84</v>
      </c>
      <c r="F138" s="14">
        <v>12.49</v>
      </c>
      <c r="G138" s="19"/>
    </row>
    <row r="139" ht="24" customHeight="1" spans="1:7">
      <c r="A139" s="12">
        <v>135</v>
      </c>
      <c r="B139" s="602" t="s">
        <v>2229</v>
      </c>
      <c r="C139" s="13" t="s">
        <v>2140</v>
      </c>
      <c r="D139" s="12">
        <v>6.9</v>
      </c>
      <c r="E139" s="12">
        <v>4.84</v>
      </c>
      <c r="F139" s="14">
        <v>33.4</v>
      </c>
      <c r="G139" s="19"/>
    </row>
    <row r="140" ht="24" customHeight="1" spans="1:7">
      <c r="A140" s="12">
        <v>136</v>
      </c>
      <c r="B140" s="602" t="s">
        <v>2230</v>
      </c>
      <c r="C140" s="13" t="s">
        <v>2140</v>
      </c>
      <c r="D140" s="12">
        <v>2.28</v>
      </c>
      <c r="E140" s="12">
        <v>4.84</v>
      </c>
      <c r="F140" s="14">
        <v>11.03</v>
      </c>
      <c r="G140" s="19"/>
    </row>
    <row r="141" ht="24" customHeight="1" spans="1:7">
      <c r="A141" s="12">
        <v>137</v>
      </c>
      <c r="B141" s="602" t="s">
        <v>2231</v>
      </c>
      <c r="C141" s="13" t="s">
        <v>2140</v>
      </c>
      <c r="D141" s="12">
        <v>17</v>
      </c>
      <c r="E141" s="12">
        <v>4.84</v>
      </c>
      <c r="F141" s="14">
        <v>82.28</v>
      </c>
      <c r="G141" s="19"/>
    </row>
    <row r="142" ht="24" customHeight="1" spans="1:7">
      <c r="A142" s="12">
        <v>138</v>
      </c>
      <c r="B142" s="602" t="s">
        <v>2232</v>
      </c>
      <c r="C142" s="13" t="s">
        <v>2140</v>
      </c>
      <c r="D142" s="12">
        <v>3</v>
      </c>
      <c r="E142" s="12">
        <v>4.84</v>
      </c>
      <c r="F142" s="14">
        <v>14.52</v>
      </c>
      <c r="G142" s="19"/>
    </row>
    <row r="143" ht="24" customHeight="1" spans="1:7">
      <c r="A143" s="12">
        <v>139</v>
      </c>
      <c r="B143" s="602" t="s">
        <v>2233</v>
      </c>
      <c r="C143" s="13" t="s">
        <v>2140</v>
      </c>
      <c r="D143" s="12">
        <v>9.18</v>
      </c>
      <c r="E143" s="12">
        <v>4.84</v>
      </c>
      <c r="F143" s="14">
        <v>44.43</v>
      </c>
      <c r="G143" s="19"/>
    </row>
    <row r="144" ht="24" customHeight="1" spans="1:7">
      <c r="A144" s="12">
        <v>140</v>
      </c>
      <c r="B144" s="602" t="s">
        <v>2234</v>
      </c>
      <c r="C144" s="13" t="s">
        <v>2140</v>
      </c>
      <c r="D144" s="12">
        <v>6.33</v>
      </c>
      <c r="E144" s="12">
        <v>4.84</v>
      </c>
      <c r="F144" s="14">
        <v>30.64</v>
      </c>
      <c r="G144" s="19"/>
    </row>
    <row r="145" ht="24" customHeight="1" spans="1:7">
      <c r="A145" s="12">
        <v>141</v>
      </c>
      <c r="B145" s="602" t="s">
        <v>2235</v>
      </c>
      <c r="C145" s="13" t="s">
        <v>2140</v>
      </c>
      <c r="D145" s="12">
        <v>8.32</v>
      </c>
      <c r="E145" s="12">
        <v>4.84</v>
      </c>
      <c r="F145" s="14">
        <v>40.27</v>
      </c>
      <c r="G145" s="19"/>
    </row>
    <row r="146" ht="24" customHeight="1" spans="1:7">
      <c r="A146" s="12">
        <v>142</v>
      </c>
      <c r="B146" s="602" t="s">
        <v>2236</v>
      </c>
      <c r="C146" s="13" t="s">
        <v>2140</v>
      </c>
      <c r="D146" s="12">
        <v>15.59</v>
      </c>
      <c r="E146" s="12">
        <v>4.84</v>
      </c>
      <c r="F146" s="14">
        <v>75.46</v>
      </c>
      <c r="G146" s="19"/>
    </row>
    <row r="147" ht="24" customHeight="1" spans="1:7">
      <c r="A147" s="12">
        <v>143</v>
      </c>
      <c r="B147" s="602" t="s">
        <v>2237</v>
      </c>
      <c r="C147" s="13" t="s">
        <v>2140</v>
      </c>
      <c r="D147" s="12">
        <v>1.26</v>
      </c>
      <c r="E147" s="12">
        <v>4.84</v>
      </c>
      <c r="F147" s="14">
        <v>6.1</v>
      </c>
      <c r="G147" s="19"/>
    </row>
    <row r="148" ht="24" customHeight="1" spans="1:7">
      <c r="A148" s="12">
        <v>144</v>
      </c>
      <c r="B148" s="602" t="s">
        <v>2238</v>
      </c>
      <c r="C148" s="13" t="s">
        <v>2140</v>
      </c>
      <c r="D148" s="12">
        <v>10.52</v>
      </c>
      <c r="E148" s="12">
        <v>4.84</v>
      </c>
      <c r="F148" s="14">
        <v>50.92</v>
      </c>
      <c r="G148" s="19"/>
    </row>
    <row r="149" ht="24" customHeight="1" spans="1:7">
      <c r="A149" s="12">
        <v>145</v>
      </c>
      <c r="B149" s="602" t="s">
        <v>2239</v>
      </c>
      <c r="C149" s="13" t="s">
        <v>2140</v>
      </c>
      <c r="D149" s="12">
        <v>35.83</v>
      </c>
      <c r="E149" s="12">
        <v>4.84</v>
      </c>
      <c r="F149" s="14">
        <v>173.42</v>
      </c>
      <c r="G149" s="19"/>
    </row>
    <row r="150" ht="24" customHeight="1" spans="1:7">
      <c r="A150" s="12">
        <v>146</v>
      </c>
      <c r="B150" s="602" t="s">
        <v>2240</v>
      </c>
      <c r="C150" s="13" t="s">
        <v>2140</v>
      </c>
      <c r="D150" s="12">
        <v>1.48</v>
      </c>
      <c r="E150" s="12">
        <v>4.84</v>
      </c>
      <c r="F150" s="14">
        <v>7.16</v>
      </c>
      <c r="G150" s="19"/>
    </row>
    <row r="151" ht="24" customHeight="1" spans="1:7">
      <c r="A151" s="12">
        <v>147</v>
      </c>
      <c r="B151" s="602" t="s">
        <v>2241</v>
      </c>
      <c r="C151" s="13" t="s">
        <v>2140</v>
      </c>
      <c r="D151" s="12">
        <v>8.12</v>
      </c>
      <c r="E151" s="12">
        <v>4.84</v>
      </c>
      <c r="F151" s="14">
        <v>39.3</v>
      </c>
      <c r="G151" s="19"/>
    </row>
    <row r="152" ht="24" customHeight="1" spans="1:7">
      <c r="A152" s="12">
        <v>148</v>
      </c>
      <c r="B152" s="602" t="s">
        <v>2242</v>
      </c>
      <c r="C152" s="13" t="s">
        <v>2140</v>
      </c>
      <c r="D152" s="12">
        <v>8.48</v>
      </c>
      <c r="E152" s="12">
        <v>4.84</v>
      </c>
      <c r="F152" s="14">
        <v>41.04</v>
      </c>
      <c r="G152" s="19"/>
    </row>
    <row r="153" ht="24" customHeight="1" spans="1:7">
      <c r="A153" s="12">
        <v>149</v>
      </c>
      <c r="B153" s="602" t="s">
        <v>2243</v>
      </c>
      <c r="C153" s="13" t="s">
        <v>2140</v>
      </c>
      <c r="D153" s="12">
        <v>4.34</v>
      </c>
      <c r="E153" s="12">
        <v>4.84</v>
      </c>
      <c r="F153" s="14">
        <v>21.01</v>
      </c>
      <c r="G153" s="19"/>
    </row>
    <row r="154" ht="24" customHeight="1" spans="1:7">
      <c r="A154" s="12">
        <v>150</v>
      </c>
      <c r="B154" s="602" t="s">
        <v>2244</v>
      </c>
      <c r="C154" s="13" t="s">
        <v>2140</v>
      </c>
      <c r="D154" s="12">
        <v>0.8</v>
      </c>
      <c r="E154" s="12">
        <v>4.84</v>
      </c>
      <c r="F154" s="14">
        <v>3.87</v>
      </c>
      <c r="G154" s="19"/>
    </row>
    <row r="155" ht="24" customHeight="1" spans="1:7">
      <c r="A155" s="12">
        <v>151</v>
      </c>
      <c r="B155" s="602" t="s">
        <v>2245</v>
      </c>
      <c r="C155" s="13" t="s">
        <v>2140</v>
      </c>
      <c r="D155" s="12">
        <v>25.3</v>
      </c>
      <c r="E155" s="12">
        <v>4.84</v>
      </c>
      <c r="F155" s="14">
        <v>122.45</v>
      </c>
      <c r="G155" s="19"/>
    </row>
    <row r="156" ht="24" customHeight="1" spans="1:7">
      <c r="A156" s="12">
        <v>152</v>
      </c>
      <c r="B156" s="602" t="s">
        <v>2246</v>
      </c>
      <c r="C156" s="13" t="s">
        <v>2140</v>
      </c>
      <c r="D156" s="12">
        <v>26</v>
      </c>
      <c r="E156" s="12">
        <v>4.84</v>
      </c>
      <c r="F156" s="14">
        <v>125.84</v>
      </c>
      <c r="G156" s="19"/>
    </row>
    <row r="157" ht="24" customHeight="1" spans="1:7">
      <c r="A157" s="12">
        <v>153</v>
      </c>
      <c r="B157" s="602" t="s">
        <v>2247</v>
      </c>
      <c r="C157" s="13" t="s">
        <v>2140</v>
      </c>
      <c r="D157" s="12">
        <v>189.15</v>
      </c>
      <c r="E157" s="12">
        <v>4.84</v>
      </c>
      <c r="F157" s="14">
        <v>915.49</v>
      </c>
      <c r="G157" s="19"/>
    </row>
    <row r="158" ht="24" customHeight="1" spans="1:7">
      <c r="A158" s="12">
        <v>154</v>
      </c>
      <c r="B158" s="602" t="s">
        <v>2248</v>
      </c>
      <c r="C158" s="13" t="s">
        <v>2140</v>
      </c>
      <c r="D158" s="12">
        <v>10.39</v>
      </c>
      <c r="E158" s="12">
        <v>4.84</v>
      </c>
      <c r="F158" s="14">
        <v>50.29</v>
      </c>
      <c r="G158" s="19"/>
    </row>
    <row r="159" ht="24" customHeight="1" spans="1:7">
      <c r="A159" s="12">
        <v>155</v>
      </c>
      <c r="B159" s="602" t="s">
        <v>2248</v>
      </c>
      <c r="C159" s="13" t="s">
        <v>2140</v>
      </c>
      <c r="D159" s="12">
        <v>32</v>
      </c>
      <c r="E159" s="12">
        <v>4.84</v>
      </c>
      <c r="F159" s="14">
        <v>154.88</v>
      </c>
      <c r="G159" s="19"/>
    </row>
    <row r="160" ht="24" customHeight="1" spans="1:7">
      <c r="A160" s="12">
        <v>156</v>
      </c>
      <c r="B160" s="602" t="s">
        <v>2249</v>
      </c>
      <c r="C160" s="13" t="s">
        <v>2140</v>
      </c>
      <c r="D160" s="12">
        <v>92</v>
      </c>
      <c r="E160" s="12">
        <v>4.84</v>
      </c>
      <c r="F160" s="14">
        <v>445.28</v>
      </c>
      <c r="G160" s="19"/>
    </row>
    <row r="161" ht="24" customHeight="1" spans="1:7">
      <c r="A161" s="12">
        <v>157</v>
      </c>
      <c r="B161" s="602" t="s">
        <v>2250</v>
      </c>
      <c r="C161" s="13" t="s">
        <v>2140</v>
      </c>
      <c r="D161" s="12">
        <v>2.81</v>
      </c>
      <c r="E161" s="12">
        <v>4.84</v>
      </c>
      <c r="F161" s="14">
        <v>13.6</v>
      </c>
      <c r="G161" s="19"/>
    </row>
    <row r="162" ht="24" customHeight="1" spans="1:7">
      <c r="A162" s="12">
        <v>158</v>
      </c>
      <c r="B162" s="602" t="s">
        <v>2251</v>
      </c>
      <c r="C162" s="13" t="s">
        <v>2140</v>
      </c>
      <c r="D162" s="12">
        <v>10.72</v>
      </c>
      <c r="E162" s="12">
        <v>4.84</v>
      </c>
      <c r="F162" s="14">
        <v>51.88</v>
      </c>
      <c r="G162" s="19"/>
    </row>
    <row r="163" ht="24" customHeight="1" spans="1:7">
      <c r="A163" s="12">
        <v>159</v>
      </c>
      <c r="B163" s="602" t="s">
        <v>2209</v>
      </c>
      <c r="C163" s="13" t="s">
        <v>2140</v>
      </c>
      <c r="D163" s="12">
        <v>4.7</v>
      </c>
      <c r="E163" s="12">
        <v>4.84</v>
      </c>
      <c r="F163" s="14">
        <v>22.75</v>
      </c>
      <c r="G163" s="19"/>
    </row>
    <row r="164" ht="24" customHeight="1" spans="1:7">
      <c r="A164" s="12">
        <v>160</v>
      </c>
      <c r="B164" s="602" t="s">
        <v>2252</v>
      </c>
      <c r="C164" s="13" t="s">
        <v>2140</v>
      </c>
      <c r="D164" s="12">
        <v>30</v>
      </c>
      <c r="E164" s="12">
        <v>4.84</v>
      </c>
      <c r="F164" s="14">
        <v>145.2</v>
      </c>
      <c r="G164" s="19"/>
    </row>
    <row r="165" ht="24" customHeight="1" spans="1:7">
      <c r="A165" s="12">
        <v>161</v>
      </c>
      <c r="B165" s="602" t="s">
        <v>2253</v>
      </c>
      <c r="C165" s="13" t="s">
        <v>2140</v>
      </c>
      <c r="D165" s="12">
        <v>19.58</v>
      </c>
      <c r="E165" s="12">
        <v>4.84</v>
      </c>
      <c r="F165" s="14">
        <v>94.77</v>
      </c>
      <c r="G165" s="19"/>
    </row>
    <row r="166" ht="24" customHeight="1" spans="1:7">
      <c r="A166" s="12">
        <v>162</v>
      </c>
      <c r="B166" s="602" t="s">
        <v>2254</v>
      </c>
      <c r="C166" s="13" t="s">
        <v>2140</v>
      </c>
      <c r="D166" s="12">
        <v>4</v>
      </c>
      <c r="E166" s="12">
        <v>4.84</v>
      </c>
      <c r="F166" s="14">
        <v>19.36</v>
      </c>
      <c r="G166" s="19"/>
    </row>
    <row r="167" ht="24" customHeight="1" spans="1:7">
      <c r="A167" s="12">
        <v>163</v>
      </c>
      <c r="B167" s="602" t="s">
        <v>2255</v>
      </c>
      <c r="C167" s="13" t="s">
        <v>2140</v>
      </c>
      <c r="D167" s="12">
        <v>16.82</v>
      </c>
      <c r="E167" s="12">
        <v>4.84</v>
      </c>
      <c r="F167" s="14">
        <v>81.41</v>
      </c>
      <c r="G167" s="19"/>
    </row>
    <row r="168" ht="24" customHeight="1" spans="1:7">
      <c r="A168" s="12">
        <v>164</v>
      </c>
      <c r="B168" s="602" t="s">
        <v>2256</v>
      </c>
      <c r="C168" s="13" t="s">
        <v>2140</v>
      </c>
      <c r="D168" s="12">
        <v>23</v>
      </c>
      <c r="E168" s="12">
        <v>4.84</v>
      </c>
      <c r="F168" s="14">
        <v>111.32</v>
      </c>
      <c r="G168" s="19"/>
    </row>
    <row r="169" ht="24" customHeight="1" spans="1:7">
      <c r="A169" s="12">
        <v>165</v>
      </c>
      <c r="B169" s="602" t="s">
        <v>2257</v>
      </c>
      <c r="C169" s="13" t="s">
        <v>2140</v>
      </c>
      <c r="D169" s="12">
        <v>9</v>
      </c>
      <c r="E169" s="12">
        <v>4.84</v>
      </c>
      <c r="F169" s="14">
        <v>43.56</v>
      </c>
      <c r="G169" s="19"/>
    </row>
    <row r="170" ht="24" customHeight="1" spans="1:7">
      <c r="A170" s="12">
        <v>166</v>
      </c>
      <c r="B170" s="602" t="s">
        <v>2258</v>
      </c>
      <c r="C170" s="13" t="s">
        <v>2140</v>
      </c>
      <c r="D170" s="12">
        <v>3.15</v>
      </c>
      <c r="E170" s="12">
        <v>4.84</v>
      </c>
      <c r="F170" s="14">
        <v>15.25</v>
      </c>
      <c r="G170" s="19"/>
    </row>
    <row r="171" ht="24" customHeight="1" spans="1:7">
      <c r="A171" s="12">
        <v>167</v>
      </c>
      <c r="B171" s="602" t="s">
        <v>2259</v>
      </c>
      <c r="C171" s="13" t="s">
        <v>2140</v>
      </c>
      <c r="D171" s="12">
        <v>6</v>
      </c>
      <c r="E171" s="12">
        <v>4.84</v>
      </c>
      <c r="F171" s="14">
        <v>29.04</v>
      </c>
      <c r="G171" s="19"/>
    </row>
    <row r="172" ht="24" customHeight="1" spans="1:7">
      <c r="A172" s="12">
        <v>168</v>
      </c>
      <c r="B172" s="602" t="s">
        <v>2260</v>
      </c>
      <c r="C172" s="13" t="s">
        <v>2140</v>
      </c>
      <c r="D172" s="12">
        <v>2</v>
      </c>
      <c r="E172" s="12">
        <v>4.84</v>
      </c>
      <c r="F172" s="14">
        <v>9.68</v>
      </c>
      <c r="G172" s="19"/>
    </row>
    <row r="173" ht="24" customHeight="1" spans="1:7">
      <c r="A173" s="12">
        <v>169</v>
      </c>
      <c r="B173" s="602" t="s">
        <v>2261</v>
      </c>
      <c r="C173" s="13" t="s">
        <v>2140</v>
      </c>
      <c r="D173" s="12">
        <v>9.03</v>
      </c>
      <c r="E173" s="12">
        <v>4.84</v>
      </c>
      <c r="F173" s="14">
        <v>43.7</v>
      </c>
      <c r="G173" s="19"/>
    </row>
    <row r="174" ht="24" customHeight="1" spans="1:7">
      <c r="A174" s="12">
        <v>170</v>
      </c>
      <c r="B174" s="602" t="s">
        <v>2262</v>
      </c>
      <c r="C174" s="13" t="s">
        <v>2140</v>
      </c>
      <c r="D174" s="12">
        <v>18.41</v>
      </c>
      <c r="E174" s="12">
        <v>4.84</v>
      </c>
      <c r="F174" s="14">
        <v>89.1</v>
      </c>
      <c r="G174" s="19"/>
    </row>
    <row r="175" ht="24" customHeight="1" spans="1:7">
      <c r="A175" s="12">
        <v>171</v>
      </c>
      <c r="B175" s="602" t="s">
        <v>2263</v>
      </c>
      <c r="C175" s="13" t="s">
        <v>2140</v>
      </c>
      <c r="D175" s="12">
        <v>32.38</v>
      </c>
      <c r="E175" s="12">
        <v>4.84</v>
      </c>
      <c r="F175" s="14">
        <v>156.72</v>
      </c>
      <c r="G175" s="19"/>
    </row>
    <row r="176" ht="24" customHeight="1" spans="1:7">
      <c r="A176" s="12">
        <v>172</v>
      </c>
      <c r="B176" s="602" t="s">
        <v>2264</v>
      </c>
      <c r="C176" s="13" t="s">
        <v>2140</v>
      </c>
      <c r="D176" s="12">
        <v>21.41</v>
      </c>
      <c r="E176" s="12">
        <v>4.84</v>
      </c>
      <c r="F176" s="14">
        <v>103.62</v>
      </c>
      <c r="G176" s="19"/>
    </row>
    <row r="177" ht="24" customHeight="1" spans="1:7">
      <c r="A177" s="12">
        <v>173</v>
      </c>
      <c r="B177" s="602" t="s">
        <v>857</v>
      </c>
      <c r="C177" s="13" t="s">
        <v>2140</v>
      </c>
      <c r="D177" s="12">
        <v>20</v>
      </c>
      <c r="E177" s="12">
        <v>4.84</v>
      </c>
      <c r="F177" s="14">
        <v>96.8</v>
      </c>
      <c r="G177" s="19"/>
    </row>
    <row r="178" ht="24" customHeight="1" spans="1:7">
      <c r="A178" s="12">
        <v>174</v>
      </c>
      <c r="B178" s="602" t="s">
        <v>2265</v>
      </c>
      <c r="C178" s="13" t="s">
        <v>2140</v>
      </c>
      <c r="D178" s="12">
        <v>11.63</v>
      </c>
      <c r="E178" s="12">
        <v>4.84</v>
      </c>
      <c r="F178" s="14">
        <v>56.29</v>
      </c>
      <c r="G178" s="19"/>
    </row>
    <row r="179" ht="24" customHeight="1" spans="1:7">
      <c r="A179" s="12">
        <v>175</v>
      </c>
      <c r="B179" s="602" t="s">
        <v>2266</v>
      </c>
      <c r="C179" s="13" t="s">
        <v>2140</v>
      </c>
      <c r="D179" s="12">
        <v>4</v>
      </c>
      <c r="E179" s="12">
        <v>4.84</v>
      </c>
      <c r="F179" s="14">
        <v>19.36</v>
      </c>
      <c r="G179" s="19"/>
    </row>
    <row r="180" ht="24" customHeight="1" spans="1:7">
      <c r="A180" s="12">
        <v>176</v>
      </c>
      <c r="B180" s="602" t="s">
        <v>2267</v>
      </c>
      <c r="C180" s="13" t="s">
        <v>2140</v>
      </c>
      <c r="D180" s="12">
        <v>8.6</v>
      </c>
      <c r="E180" s="12">
        <v>4.84</v>
      </c>
      <c r="F180" s="14">
        <v>41.62</v>
      </c>
      <c r="G180" s="19"/>
    </row>
    <row r="181" ht="24" customHeight="1" spans="1:7">
      <c r="A181" s="12">
        <v>177</v>
      </c>
      <c r="B181" s="602" t="s">
        <v>2268</v>
      </c>
      <c r="C181" s="13" t="s">
        <v>2140</v>
      </c>
      <c r="D181" s="12">
        <v>22</v>
      </c>
      <c r="E181" s="12">
        <v>4.84</v>
      </c>
      <c r="F181" s="14">
        <v>106.48</v>
      </c>
      <c r="G181" s="19"/>
    </row>
    <row r="182" ht="24" customHeight="1" spans="1:7">
      <c r="A182" s="12">
        <v>178</v>
      </c>
      <c r="B182" s="602" t="s">
        <v>2269</v>
      </c>
      <c r="C182" s="13" t="s">
        <v>2140</v>
      </c>
      <c r="D182" s="12">
        <v>32</v>
      </c>
      <c r="E182" s="12">
        <v>4.84</v>
      </c>
      <c r="F182" s="14">
        <v>154.88</v>
      </c>
      <c r="G182" s="19"/>
    </row>
    <row r="183" ht="24" customHeight="1" spans="1:7">
      <c r="A183" s="12">
        <v>179</v>
      </c>
      <c r="B183" s="602" t="s">
        <v>2270</v>
      </c>
      <c r="C183" s="13" t="s">
        <v>2140</v>
      </c>
      <c r="D183" s="12">
        <v>102</v>
      </c>
      <c r="E183" s="12">
        <v>4.84</v>
      </c>
      <c r="F183" s="14">
        <v>493.68</v>
      </c>
      <c r="G183" s="19"/>
    </row>
    <row r="184" ht="24" customHeight="1" spans="1:7">
      <c r="A184" s="12">
        <v>180</v>
      </c>
      <c r="B184" s="602" t="s">
        <v>2271</v>
      </c>
      <c r="C184" s="80" t="s">
        <v>2272</v>
      </c>
      <c r="D184" s="79">
        <v>42.07</v>
      </c>
      <c r="E184" s="12">
        <v>4.84</v>
      </c>
      <c r="F184" s="14">
        <v>203.62</v>
      </c>
      <c r="G184" s="19"/>
    </row>
    <row r="185" ht="24" customHeight="1" spans="1:7">
      <c r="A185" s="12">
        <v>181</v>
      </c>
      <c r="B185" s="602" t="s">
        <v>2273</v>
      </c>
      <c r="C185" s="80" t="s">
        <v>2272</v>
      </c>
      <c r="D185" s="79">
        <v>60.69</v>
      </c>
      <c r="E185" s="12">
        <v>4.84</v>
      </c>
      <c r="F185" s="14">
        <v>293.74</v>
      </c>
      <c r="G185" s="19"/>
    </row>
    <row r="186" ht="24" customHeight="1" spans="1:7">
      <c r="A186" s="12">
        <v>182</v>
      </c>
      <c r="B186" s="602" t="s">
        <v>2048</v>
      </c>
      <c r="C186" s="80" t="s">
        <v>2272</v>
      </c>
      <c r="D186" s="79">
        <v>9.71</v>
      </c>
      <c r="E186" s="12">
        <v>4.84</v>
      </c>
      <c r="F186" s="14">
        <v>47</v>
      </c>
      <c r="G186" s="19"/>
    </row>
    <row r="187" ht="24" customHeight="1" spans="1:7">
      <c r="A187" s="12">
        <v>183</v>
      </c>
      <c r="B187" s="602" t="s">
        <v>2274</v>
      </c>
      <c r="C187" s="80" t="s">
        <v>2272</v>
      </c>
      <c r="D187" s="79">
        <v>39.55</v>
      </c>
      <c r="E187" s="12">
        <v>4.84</v>
      </c>
      <c r="F187" s="14">
        <v>191.42</v>
      </c>
      <c r="G187" s="19"/>
    </row>
    <row r="188" ht="24" customHeight="1" spans="1:7">
      <c r="A188" s="12">
        <v>184</v>
      </c>
      <c r="B188" s="602" t="s">
        <v>2275</v>
      </c>
      <c r="C188" s="80" t="s">
        <v>2272</v>
      </c>
      <c r="D188" s="79">
        <v>27.76</v>
      </c>
      <c r="E188" s="12">
        <v>4.84</v>
      </c>
      <c r="F188" s="14">
        <v>134.36</v>
      </c>
      <c r="G188" s="19"/>
    </row>
    <row r="189" ht="24" customHeight="1" spans="1:7">
      <c r="A189" s="12">
        <v>185</v>
      </c>
      <c r="B189" s="602" t="s">
        <v>2276</v>
      </c>
      <c r="C189" s="80" t="s">
        <v>2272</v>
      </c>
      <c r="D189" s="79">
        <v>59.88</v>
      </c>
      <c r="E189" s="12">
        <v>4.84</v>
      </c>
      <c r="F189" s="14">
        <v>289.82</v>
      </c>
      <c r="G189" s="19"/>
    </row>
    <row r="190" ht="24" customHeight="1" spans="1:7">
      <c r="A190" s="12">
        <v>186</v>
      </c>
      <c r="B190" s="602" t="s">
        <v>2277</v>
      </c>
      <c r="C190" s="80" t="s">
        <v>2272</v>
      </c>
      <c r="D190" s="79">
        <v>18.77</v>
      </c>
      <c r="E190" s="12">
        <v>4.84</v>
      </c>
      <c r="F190" s="14">
        <v>90.85</v>
      </c>
      <c r="G190" s="19"/>
    </row>
    <row r="191" ht="24" customHeight="1" spans="1:7">
      <c r="A191" s="12">
        <v>187</v>
      </c>
      <c r="B191" s="602" t="s">
        <v>2278</v>
      </c>
      <c r="C191" s="80" t="s">
        <v>2272</v>
      </c>
      <c r="D191" s="79">
        <v>46.94</v>
      </c>
      <c r="E191" s="12">
        <v>4.84</v>
      </c>
      <c r="F191" s="14">
        <v>227.19</v>
      </c>
      <c r="G191" s="19"/>
    </row>
    <row r="192" ht="24" customHeight="1" spans="1:7">
      <c r="A192" s="12">
        <v>188</v>
      </c>
      <c r="B192" s="602" t="s">
        <v>2279</v>
      </c>
      <c r="C192" s="80" t="s">
        <v>2272</v>
      </c>
      <c r="D192" s="79">
        <v>18.72</v>
      </c>
      <c r="E192" s="12">
        <v>4.84</v>
      </c>
      <c r="F192" s="14">
        <v>90.6</v>
      </c>
      <c r="G192" s="19"/>
    </row>
    <row r="193" ht="24" customHeight="1" spans="1:7">
      <c r="A193" s="12">
        <v>189</v>
      </c>
      <c r="B193" s="602" t="s">
        <v>2280</v>
      </c>
      <c r="C193" s="80" t="s">
        <v>2272</v>
      </c>
      <c r="D193" s="79">
        <v>52.09</v>
      </c>
      <c r="E193" s="12">
        <v>4.84</v>
      </c>
      <c r="F193" s="14">
        <v>252.12</v>
      </c>
      <c r="G193" s="19"/>
    </row>
    <row r="194" ht="24" customHeight="1" spans="1:7">
      <c r="A194" s="12">
        <v>190</v>
      </c>
      <c r="B194" s="602" t="s">
        <v>2281</v>
      </c>
      <c r="C194" s="80" t="s">
        <v>2272</v>
      </c>
      <c r="D194" s="79">
        <v>18</v>
      </c>
      <c r="E194" s="12">
        <v>4.84</v>
      </c>
      <c r="F194" s="14">
        <v>87.12</v>
      </c>
      <c r="G194" s="19"/>
    </row>
    <row r="195" ht="24" customHeight="1" spans="1:7">
      <c r="A195" s="12">
        <v>191</v>
      </c>
      <c r="B195" s="602" t="s">
        <v>2282</v>
      </c>
      <c r="C195" s="80" t="s">
        <v>2272</v>
      </c>
      <c r="D195" s="79">
        <v>27.79</v>
      </c>
      <c r="E195" s="12">
        <v>4.84</v>
      </c>
      <c r="F195" s="14">
        <v>134.5</v>
      </c>
      <c r="G195" s="19"/>
    </row>
    <row r="196" ht="24" customHeight="1" spans="1:7">
      <c r="A196" s="12">
        <v>192</v>
      </c>
      <c r="B196" s="602" t="s">
        <v>2283</v>
      </c>
      <c r="C196" s="80" t="s">
        <v>2272</v>
      </c>
      <c r="D196" s="79">
        <v>30.02</v>
      </c>
      <c r="E196" s="12">
        <v>4.84</v>
      </c>
      <c r="F196" s="14">
        <v>145.3</v>
      </c>
      <c r="G196" s="19"/>
    </row>
    <row r="197" ht="24" customHeight="1" spans="1:7">
      <c r="A197" s="12">
        <v>193</v>
      </c>
      <c r="B197" s="602" t="s">
        <v>2284</v>
      </c>
      <c r="C197" s="80" t="s">
        <v>2272</v>
      </c>
      <c r="D197" s="79">
        <v>23.57</v>
      </c>
      <c r="E197" s="12">
        <v>4.84</v>
      </c>
      <c r="F197" s="14">
        <v>114.08</v>
      </c>
      <c r="G197" s="19"/>
    </row>
    <row r="198" ht="24" customHeight="1" spans="1:7">
      <c r="A198" s="12">
        <v>194</v>
      </c>
      <c r="B198" s="602" t="s">
        <v>2285</v>
      </c>
      <c r="C198" s="80" t="s">
        <v>2272</v>
      </c>
      <c r="D198" s="79">
        <v>2.91</v>
      </c>
      <c r="E198" s="12">
        <v>4.84</v>
      </c>
      <c r="F198" s="14">
        <v>14.08</v>
      </c>
      <c r="G198" s="19"/>
    </row>
    <row r="199" ht="24" customHeight="1" spans="1:7">
      <c r="A199" s="12">
        <v>195</v>
      </c>
      <c r="B199" s="602" t="s">
        <v>1668</v>
      </c>
      <c r="C199" s="80" t="s">
        <v>2272</v>
      </c>
      <c r="D199" s="79">
        <v>40.48</v>
      </c>
      <c r="E199" s="12">
        <v>4.84</v>
      </c>
      <c r="F199" s="14">
        <v>195.92</v>
      </c>
      <c r="G199" s="19"/>
    </row>
    <row r="200" ht="24" customHeight="1" spans="1:7">
      <c r="A200" s="12">
        <v>196</v>
      </c>
      <c r="B200" s="602" t="s">
        <v>2286</v>
      </c>
      <c r="C200" s="80" t="s">
        <v>2272</v>
      </c>
      <c r="D200" s="79">
        <v>53.75</v>
      </c>
      <c r="E200" s="12">
        <v>4.84</v>
      </c>
      <c r="F200" s="14">
        <v>260.15</v>
      </c>
      <c r="G200" s="19"/>
    </row>
    <row r="201" ht="24" customHeight="1" spans="1:7">
      <c r="A201" s="12">
        <v>197</v>
      </c>
      <c r="B201" s="602" t="s">
        <v>2287</v>
      </c>
      <c r="C201" s="80" t="s">
        <v>2272</v>
      </c>
      <c r="D201" s="79">
        <v>7</v>
      </c>
      <c r="E201" s="12">
        <v>4.84</v>
      </c>
      <c r="F201" s="14">
        <v>33.88</v>
      </c>
      <c r="G201" s="19"/>
    </row>
    <row r="202" ht="24" customHeight="1" spans="1:7">
      <c r="A202" s="12">
        <v>198</v>
      </c>
      <c r="B202" s="602" t="s">
        <v>2288</v>
      </c>
      <c r="C202" s="80" t="s">
        <v>2272</v>
      </c>
      <c r="D202" s="79">
        <v>29.24</v>
      </c>
      <c r="E202" s="12">
        <v>4.84</v>
      </c>
      <c r="F202" s="14">
        <v>141.52</v>
      </c>
      <c r="G202" s="19"/>
    </row>
    <row r="203" ht="24" customHeight="1" spans="1:7">
      <c r="A203" s="12">
        <v>199</v>
      </c>
      <c r="B203" s="602" t="s">
        <v>2289</v>
      </c>
      <c r="C203" s="80" t="s">
        <v>2272</v>
      </c>
      <c r="D203" s="79">
        <v>36.29</v>
      </c>
      <c r="E203" s="12">
        <v>4.84</v>
      </c>
      <c r="F203" s="14">
        <v>175.64</v>
      </c>
      <c r="G203" s="19"/>
    </row>
    <row r="204" ht="24" customHeight="1" spans="1:7">
      <c r="A204" s="12">
        <v>200</v>
      </c>
      <c r="B204" s="602" t="s">
        <v>2290</v>
      </c>
      <c r="C204" s="80" t="s">
        <v>2272</v>
      </c>
      <c r="D204" s="79">
        <v>59.32</v>
      </c>
      <c r="E204" s="12">
        <v>4.84</v>
      </c>
      <c r="F204" s="14">
        <v>287.11</v>
      </c>
      <c r="G204" s="19"/>
    </row>
    <row r="205" ht="24" customHeight="1" spans="1:7">
      <c r="A205" s="12">
        <v>201</v>
      </c>
      <c r="B205" s="602" t="s">
        <v>2291</v>
      </c>
      <c r="C205" s="80" t="s">
        <v>2272</v>
      </c>
      <c r="D205" s="79">
        <v>36.8</v>
      </c>
      <c r="E205" s="12">
        <v>4.84</v>
      </c>
      <c r="F205" s="14">
        <v>178.11</v>
      </c>
      <c r="G205" s="19"/>
    </row>
    <row r="206" ht="24" customHeight="1" spans="1:7">
      <c r="A206" s="12">
        <v>202</v>
      </c>
      <c r="B206" s="602" t="s">
        <v>2292</v>
      </c>
      <c r="C206" s="80" t="s">
        <v>2272</v>
      </c>
      <c r="D206" s="79">
        <v>25.88</v>
      </c>
      <c r="E206" s="12">
        <v>4.84</v>
      </c>
      <c r="F206" s="14">
        <v>125.26</v>
      </c>
      <c r="G206" s="19"/>
    </row>
    <row r="207" ht="24" customHeight="1" spans="1:7">
      <c r="A207" s="12">
        <v>203</v>
      </c>
      <c r="B207" s="602" t="s">
        <v>2293</v>
      </c>
      <c r="C207" s="80" t="s">
        <v>2272</v>
      </c>
      <c r="D207" s="79">
        <v>52.94</v>
      </c>
      <c r="E207" s="12">
        <v>4.84</v>
      </c>
      <c r="F207" s="14">
        <v>256.23</v>
      </c>
      <c r="G207" s="19"/>
    </row>
    <row r="208" ht="24" customHeight="1" spans="1:7">
      <c r="A208" s="12">
        <v>204</v>
      </c>
      <c r="B208" s="602" t="s">
        <v>2294</v>
      </c>
      <c r="C208" s="80" t="s">
        <v>2272</v>
      </c>
      <c r="D208" s="79">
        <v>7</v>
      </c>
      <c r="E208" s="12">
        <v>4.84</v>
      </c>
      <c r="F208" s="14">
        <v>33.88</v>
      </c>
      <c r="G208" s="19"/>
    </row>
    <row r="209" ht="24" customHeight="1" spans="1:7">
      <c r="A209" s="12">
        <v>205</v>
      </c>
      <c r="B209" s="602" t="s">
        <v>2295</v>
      </c>
      <c r="C209" s="80" t="s">
        <v>2272</v>
      </c>
      <c r="D209" s="79">
        <v>29.95</v>
      </c>
      <c r="E209" s="12">
        <v>4.84</v>
      </c>
      <c r="F209" s="14">
        <v>144.96</v>
      </c>
      <c r="G209" s="19"/>
    </row>
    <row r="210" ht="24" customHeight="1" spans="1:7">
      <c r="A210" s="12">
        <v>206</v>
      </c>
      <c r="B210" s="602" t="s">
        <v>2296</v>
      </c>
      <c r="C210" s="80" t="s">
        <v>2272</v>
      </c>
      <c r="D210" s="79">
        <v>31.89</v>
      </c>
      <c r="E210" s="12">
        <v>4.84</v>
      </c>
      <c r="F210" s="14">
        <v>154.35</v>
      </c>
      <c r="G210" s="19"/>
    </row>
    <row r="211" ht="24" customHeight="1" spans="1:7">
      <c r="A211" s="12">
        <v>207</v>
      </c>
      <c r="B211" s="602" t="s">
        <v>2297</v>
      </c>
      <c r="C211" s="80" t="s">
        <v>2272</v>
      </c>
      <c r="D211" s="79">
        <v>50.88</v>
      </c>
      <c r="E211" s="12">
        <v>4.84</v>
      </c>
      <c r="F211" s="14">
        <v>246.26</v>
      </c>
      <c r="G211" s="19"/>
    </row>
    <row r="212" ht="24" customHeight="1" spans="1:7">
      <c r="A212" s="12">
        <v>208</v>
      </c>
      <c r="B212" s="602" t="s">
        <v>2298</v>
      </c>
      <c r="C212" s="80" t="s">
        <v>2272</v>
      </c>
      <c r="D212" s="79">
        <v>49.71</v>
      </c>
      <c r="E212" s="12">
        <v>4.84</v>
      </c>
      <c r="F212" s="14">
        <v>240.6</v>
      </c>
      <c r="G212" s="19"/>
    </row>
    <row r="213" ht="24" customHeight="1" spans="1:7">
      <c r="A213" s="12">
        <v>209</v>
      </c>
      <c r="B213" s="602" t="s">
        <v>2299</v>
      </c>
      <c r="C213" s="80" t="s">
        <v>2272</v>
      </c>
      <c r="D213" s="79">
        <v>22.39</v>
      </c>
      <c r="E213" s="12">
        <v>4.84</v>
      </c>
      <c r="F213" s="14">
        <v>108.37</v>
      </c>
      <c r="G213" s="19"/>
    </row>
    <row r="214" ht="24" customHeight="1" spans="1:7">
      <c r="A214" s="12">
        <v>210</v>
      </c>
      <c r="B214" s="602" t="s">
        <v>2300</v>
      </c>
      <c r="C214" s="80" t="s">
        <v>2272</v>
      </c>
      <c r="D214" s="79">
        <v>19.81</v>
      </c>
      <c r="E214" s="12">
        <v>4.84</v>
      </c>
      <c r="F214" s="14">
        <v>95.88</v>
      </c>
      <c r="G214" s="19"/>
    </row>
    <row r="215" ht="24" customHeight="1" spans="1:7">
      <c r="A215" s="12">
        <v>211</v>
      </c>
      <c r="B215" s="602" t="s">
        <v>2258</v>
      </c>
      <c r="C215" s="80" t="s">
        <v>2272</v>
      </c>
      <c r="D215" s="79">
        <v>35.27</v>
      </c>
      <c r="E215" s="12">
        <v>4.84</v>
      </c>
      <c r="F215" s="14">
        <v>170.71</v>
      </c>
      <c r="G215" s="19"/>
    </row>
    <row r="216" ht="24" customHeight="1" spans="1:7">
      <c r="A216" s="12">
        <v>212</v>
      </c>
      <c r="B216" s="602" t="s">
        <v>2301</v>
      </c>
      <c r="C216" s="80" t="s">
        <v>2272</v>
      </c>
      <c r="D216" s="79">
        <v>51.57</v>
      </c>
      <c r="E216" s="12">
        <v>4.84</v>
      </c>
      <c r="F216" s="14">
        <v>249.6</v>
      </c>
      <c r="G216" s="19"/>
    </row>
    <row r="217" ht="24" customHeight="1" spans="1:7">
      <c r="A217" s="12">
        <v>213</v>
      </c>
      <c r="B217" s="602" t="s">
        <v>2302</v>
      </c>
      <c r="C217" s="80" t="s">
        <v>2272</v>
      </c>
      <c r="D217" s="79">
        <v>23.96</v>
      </c>
      <c r="E217" s="12">
        <v>4.84</v>
      </c>
      <c r="F217" s="14">
        <v>115.97</v>
      </c>
      <c r="G217" s="19"/>
    </row>
    <row r="218" ht="24" customHeight="1" spans="1:7">
      <c r="A218" s="12">
        <v>214</v>
      </c>
      <c r="B218" s="602" t="s">
        <v>2303</v>
      </c>
      <c r="C218" s="80" t="s">
        <v>2272</v>
      </c>
      <c r="D218" s="79">
        <v>22.61</v>
      </c>
      <c r="E218" s="12">
        <v>4.84</v>
      </c>
      <c r="F218" s="14">
        <v>109.43</v>
      </c>
      <c r="G218" s="19"/>
    </row>
    <row r="219" ht="24" customHeight="1" spans="1:7">
      <c r="A219" s="12">
        <v>215</v>
      </c>
      <c r="B219" s="602" t="s">
        <v>2304</v>
      </c>
      <c r="C219" s="80" t="s">
        <v>2272</v>
      </c>
      <c r="D219" s="79">
        <v>15.53</v>
      </c>
      <c r="E219" s="12">
        <v>4.84</v>
      </c>
      <c r="F219" s="14">
        <v>75.17</v>
      </c>
      <c r="G219" s="19"/>
    </row>
    <row r="220" ht="24" customHeight="1" spans="1:7">
      <c r="A220" s="12">
        <v>216</v>
      </c>
      <c r="B220" s="602" t="s">
        <v>2305</v>
      </c>
      <c r="C220" s="80" t="s">
        <v>2272</v>
      </c>
      <c r="D220" s="79">
        <v>48.69</v>
      </c>
      <c r="E220" s="12">
        <v>4.84</v>
      </c>
      <c r="F220" s="14">
        <v>235.66</v>
      </c>
      <c r="G220" s="19"/>
    </row>
    <row r="221" ht="24" customHeight="1" spans="1:7">
      <c r="A221" s="12">
        <v>217</v>
      </c>
      <c r="B221" s="602" t="s">
        <v>2306</v>
      </c>
      <c r="C221" s="80" t="s">
        <v>2272</v>
      </c>
      <c r="D221" s="79">
        <v>55.33</v>
      </c>
      <c r="E221" s="12">
        <v>4.84</v>
      </c>
      <c r="F221" s="14">
        <v>267.8</v>
      </c>
      <c r="G221" s="19"/>
    </row>
    <row r="222" ht="24" customHeight="1" spans="1:7">
      <c r="A222" s="12">
        <v>218</v>
      </c>
      <c r="B222" s="602" t="s">
        <v>2307</v>
      </c>
      <c r="C222" s="80" t="s">
        <v>2272</v>
      </c>
      <c r="D222" s="79">
        <v>50.83</v>
      </c>
      <c r="E222" s="12">
        <v>4.84</v>
      </c>
      <c r="F222" s="14">
        <v>246.02</v>
      </c>
      <c r="G222" s="19"/>
    </row>
    <row r="223" ht="24" customHeight="1" spans="1:7">
      <c r="A223" s="12">
        <v>219</v>
      </c>
      <c r="B223" s="80" t="s">
        <v>2308</v>
      </c>
      <c r="C223" s="80" t="s">
        <v>2272</v>
      </c>
      <c r="D223" s="79">
        <v>9.2</v>
      </c>
      <c r="E223" s="12">
        <v>4.84</v>
      </c>
      <c r="F223" s="14">
        <v>44.53</v>
      </c>
      <c r="G223" s="19"/>
    </row>
    <row r="224" ht="24" customHeight="1" spans="1:7">
      <c r="A224" s="12">
        <v>220</v>
      </c>
      <c r="B224" s="80" t="s">
        <v>2309</v>
      </c>
      <c r="C224" s="80" t="s">
        <v>2272</v>
      </c>
      <c r="D224" s="79">
        <v>28.3</v>
      </c>
      <c r="E224" s="12">
        <v>4.84</v>
      </c>
      <c r="F224" s="14">
        <v>136.97</v>
      </c>
      <c r="G224" s="19"/>
    </row>
    <row r="225" ht="24" customHeight="1" spans="1:7">
      <c r="A225" s="12">
        <v>221</v>
      </c>
      <c r="B225" s="80" t="s">
        <v>2310</v>
      </c>
      <c r="C225" s="80" t="s">
        <v>2272</v>
      </c>
      <c r="D225" s="79">
        <v>37.52</v>
      </c>
      <c r="E225" s="12">
        <v>4.84</v>
      </c>
      <c r="F225" s="14">
        <v>181.6</v>
      </c>
      <c r="G225" s="19"/>
    </row>
    <row r="226" ht="24" customHeight="1" spans="1:7">
      <c r="A226" s="12">
        <v>222</v>
      </c>
      <c r="B226" s="80" t="s">
        <v>2256</v>
      </c>
      <c r="C226" s="80" t="s">
        <v>2140</v>
      </c>
      <c r="D226" s="79">
        <v>60</v>
      </c>
      <c r="E226" s="12">
        <v>4.84</v>
      </c>
      <c r="F226" s="14">
        <v>290.4</v>
      </c>
      <c r="G226" s="19"/>
    </row>
    <row r="227" ht="24" customHeight="1" spans="1:7">
      <c r="A227" s="12">
        <v>223</v>
      </c>
      <c r="B227" s="602" t="s">
        <v>2311</v>
      </c>
      <c r="C227" s="13" t="s">
        <v>2312</v>
      </c>
      <c r="D227" s="79">
        <v>875.91</v>
      </c>
      <c r="E227" s="12">
        <v>4.84</v>
      </c>
      <c r="F227" s="14">
        <v>4239.4</v>
      </c>
      <c r="G227" s="19"/>
    </row>
    <row r="228" ht="24" customHeight="1" spans="1:7">
      <c r="A228" s="12">
        <v>224</v>
      </c>
      <c r="B228" s="64" t="s">
        <v>2313</v>
      </c>
      <c r="C228" s="80" t="s">
        <v>2312</v>
      </c>
      <c r="D228" s="24">
        <v>40.98</v>
      </c>
      <c r="E228" s="12">
        <v>4.84</v>
      </c>
      <c r="F228" s="14">
        <v>198.34</v>
      </c>
      <c r="G228" s="19"/>
    </row>
    <row r="229" ht="24" customHeight="1" spans="1:7">
      <c r="A229" s="12">
        <v>225</v>
      </c>
      <c r="B229" s="64" t="s">
        <v>2314</v>
      </c>
      <c r="C229" s="80" t="s">
        <v>2312</v>
      </c>
      <c r="D229" s="24">
        <v>19.18</v>
      </c>
      <c r="E229" s="12">
        <v>4.84</v>
      </c>
      <c r="F229" s="14">
        <v>92.83</v>
      </c>
      <c r="G229" s="19"/>
    </row>
    <row r="230" ht="24" customHeight="1" spans="1:7">
      <c r="A230" s="12">
        <v>226</v>
      </c>
      <c r="B230" s="607" t="s">
        <v>2315</v>
      </c>
      <c r="C230" s="80" t="s">
        <v>2312</v>
      </c>
      <c r="D230" s="24">
        <v>67.29</v>
      </c>
      <c r="E230" s="12">
        <v>4.84</v>
      </c>
      <c r="F230" s="14">
        <v>325.68</v>
      </c>
      <c r="G230" s="19"/>
    </row>
    <row r="231" ht="24" customHeight="1" spans="1:7">
      <c r="A231" s="12">
        <v>227</v>
      </c>
      <c r="B231" s="607" t="s">
        <v>2316</v>
      </c>
      <c r="C231" s="80" t="s">
        <v>2312</v>
      </c>
      <c r="D231" s="24">
        <v>176.35</v>
      </c>
      <c r="E231" s="12">
        <v>4.84</v>
      </c>
      <c r="F231" s="14">
        <v>853.53</v>
      </c>
      <c r="G231" s="19"/>
    </row>
    <row r="232" ht="24" customHeight="1" spans="1:7">
      <c r="A232" s="12">
        <v>228</v>
      </c>
      <c r="B232" s="607" t="s">
        <v>2317</v>
      </c>
      <c r="C232" s="80" t="s">
        <v>2312</v>
      </c>
      <c r="D232" s="24">
        <v>59.9</v>
      </c>
      <c r="E232" s="12">
        <v>4.84</v>
      </c>
      <c r="F232" s="14">
        <v>289.92</v>
      </c>
      <c r="G232" s="19"/>
    </row>
    <row r="233" ht="24" customHeight="1" spans="1:7">
      <c r="A233" s="12">
        <v>229</v>
      </c>
      <c r="B233" s="607" t="s">
        <v>2318</v>
      </c>
      <c r="C233" s="80" t="s">
        <v>2312</v>
      </c>
      <c r="D233" s="24">
        <v>148.58</v>
      </c>
      <c r="E233" s="12">
        <v>4.84</v>
      </c>
      <c r="F233" s="14">
        <v>719.13</v>
      </c>
      <c r="G233" s="19"/>
    </row>
    <row r="234" ht="24" customHeight="1" spans="1:7">
      <c r="A234" s="12">
        <v>230</v>
      </c>
      <c r="B234" s="607" t="s">
        <v>2319</v>
      </c>
      <c r="C234" s="80" t="s">
        <v>2312</v>
      </c>
      <c r="D234" s="24">
        <v>5</v>
      </c>
      <c r="E234" s="12">
        <v>4.84</v>
      </c>
      <c r="F234" s="14">
        <v>24.2</v>
      </c>
      <c r="G234" s="19"/>
    </row>
    <row r="235" ht="24" customHeight="1" spans="1:7">
      <c r="A235" s="12">
        <v>231</v>
      </c>
      <c r="B235" s="607" t="s">
        <v>2320</v>
      </c>
      <c r="C235" s="80" t="s">
        <v>2312</v>
      </c>
      <c r="D235" s="24">
        <v>116.3</v>
      </c>
      <c r="E235" s="12">
        <v>4.84</v>
      </c>
      <c r="F235" s="14">
        <v>562.89</v>
      </c>
      <c r="G235" s="19"/>
    </row>
    <row r="236" ht="24" customHeight="1" spans="1:7">
      <c r="A236" s="12">
        <v>232</v>
      </c>
      <c r="B236" s="607" t="s">
        <v>2321</v>
      </c>
      <c r="C236" s="80" t="s">
        <v>2312</v>
      </c>
      <c r="D236" s="24">
        <v>77.6</v>
      </c>
      <c r="E236" s="12">
        <v>4.84</v>
      </c>
      <c r="F236" s="14">
        <v>375.58</v>
      </c>
      <c r="G236" s="19"/>
    </row>
    <row r="237" ht="24" customHeight="1" spans="1:7">
      <c r="A237" s="12">
        <v>233</v>
      </c>
      <c r="B237" s="607" t="s">
        <v>2322</v>
      </c>
      <c r="C237" s="80" t="s">
        <v>2312</v>
      </c>
      <c r="D237" s="24">
        <v>55.48</v>
      </c>
      <c r="E237" s="12">
        <v>4.84</v>
      </c>
      <c r="F237" s="14">
        <v>268.52</v>
      </c>
      <c r="G237" s="19"/>
    </row>
    <row r="238" ht="24" customHeight="1" spans="1:7">
      <c r="A238" s="12">
        <v>234</v>
      </c>
      <c r="B238" s="607" t="s">
        <v>2323</v>
      </c>
      <c r="C238" s="80" t="s">
        <v>2312</v>
      </c>
      <c r="D238" s="24">
        <v>4</v>
      </c>
      <c r="E238" s="12">
        <v>4.84</v>
      </c>
      <c r="F238" s="14">
        <v>19.36</v>
      </c>
      <c r="G238" s="19"/>
    </row>
    <row r="239" ht="24" customHeight="1" spans="1:7">
      <c r="A239" s="12">
        <v>235</v>
      </c>
      <c r="B239" s="607" t="s">
        <v>2324</v>
      </c>
      <c r="C239" s="80" t="s">
        <v>2312</v>
      </c>
      <c r="D239" s="24">
        <v>41</v>
      </c>
      <c r="E239" s="12">
        <v>4.84</v>
      </c>
      <c r="F239" s="14">
        <v>198.44</v>
      </c>
      <c r="G239" s="19"/>
    </row>
    <row r="240" ht="24" customHeight="1" spans="1:7">
      <c r="A240" s="12">
        <v>236</v>
      </c>
      <c r="B240" s="607" t="s">
        <v>2325</v>
      </c>
      <c r="C240" s="80" t="s">
        <v>2312</v>
      </c>
      <c r="D240" s="24">
        <v>134.51</v>
      </c>
      <c r="E240" s="12">
        <v>4.84</v>
      </c>
      <c r="F240" s="14">
        <v>651.03</v>
      </c>
      <c r="G240" s="19"/>
    </row>
    <row r="241" ht="24" customHeight="1" spans="1:7">
      <c r="A241" s="12">
        <v>237</v>
      </c>
      <c r="B241" s="607" t="s">
        <v>2326</v>
      </c>
      <c r="C241" s="80" t="s">
        <v>2312</v>
      </c>
      <c r="D241" s="24">
        <v>59.73</v>
      </c>
      <c r="E241" s="12">
        <v>4.84</v>
      </c>
      <c r="F241" s="14">
        <v>289.09</v>
      </c>
      <c r="G241" s="19"/>
    </row>
    <row r="242" ht="24" customHeight="1" spans="1:7">
      <c r="A242" s="12">
        <v>238</v>
      </c>
      <c r="B242" s="607" t="s">
        <v>2311</v>
      </c>
      <c r="C242" s="80" t="s">
        <v>2312</v>
      </c>
      <c r="D242" s="24">
        <v>38.38</v>
      </c>
      <c r="E242" s="12">
        <v>4.84</v>
      </c>
      <c r="F242" s="14">
        <v>185.76</v>
      </c>
      <c r="G242" s="19"/>
    </row>
    <row r="243" ht="24" customHeight="1" spans="1:7">
      <c r="A243" s="12">
        <v>239</v>
      </c>
      <c r="B243" s="607" t="s">
        <v>2327</v>
      </c>
      <c r="C243" s="80" t="s">
        <v>2312</v>
      </c>
      <c r="D243" s="24">
        <v>93.7</v>
      </c>
      <c r="E243" s="12">
        <v>4.84</v>
      </c>
      <c r="F243" s="14">
        <v>453.51</v>
      </c>
      <c r="G243" s="19"/>
    </row>
    <row r="244" ht="24" customHeight="1" spans="1:7">
      <c r="A244" s="12">
        <v>240</v>
      </c>
      <c r="B244" s="607" t="s">
        <v>2328</v>
      </c>
      <c r="C244" s="80" t="s">
        <v>2312</v>
      </c>
      <c r="D244" s="24">
        <v>51.5</v>
      </c>
      <c r="E244" s="12">
        <v>4.84</v>
      </c>
      <c r="F244" s="14">
        <v>249.26</v>
      </c>
      <c r="G244" s="19"/>
    </row>
    <row r="245" ht="24" customHeight="1" spans="1:7">
      <c r="A245" s="12">
        <v>241</v>
      </c>
      <c r="B245" s="607" t="s">
        <v>2329</v>
      </c>
      <c r="C245" s="80" t="s">
        <v>2330</v>
      </c>
      <c r="D245" s="24">
        <v>46.48</v>
      </c>
      <c r="E245" s="12">
        <v>4.84</v>
      </c>
      <c r="F245" s="14">
        <v>224.96</v>
      </c>
      <c r="G245" s="19"/>
    </row>
    <row r="246" ht="24" customHeight="1" spans="1:7">
      <c r="A246" s="12">
        <v>242</v>
      </c>
      <c r="B246" s="607" t="s">
        <v>2331</v>
      </c>
      <c r="C246" s="80" t="s">
        <v>2312</v>
      </c>
      <c r="D246" s="24">
        <v>109.02</v>
      </c>
      <c r="E246" s="12">
        <v>4.84</v>
      </c>
      <c r="F246" s="14">
        <v>527.66</v>
      </c>
      <c r="G246" s="19"/>
    </row>
    <row r="247" ht="24" customHeight="1" spans="1:7">
      <c r="A247" s="12">
        <v>243</v>
      </c>
      <c r="B247" s="607" t="s">
        <v>2332</v>
      </c>
      <c r="C247" s="80" t="s">
        <v>2312</v>
      </c>
      <c r="D247" s="24">
        <v>82.3</v>
      </c>
      <c r="E247" s="12">
        <v>4.84</v>
      </c>
      <c r="F247" s="14">
        <v>398.33</v>
      </c>
      <c r="G247" s="19"/>
    </row>
    <row r="248" ht="24" customHeight="1" spans="1:7">
      <c r="A248" s="12">
        <v>244</v>
      </c>
      <c r="B248" s="607" t="s">
        <v>2333</v>
      </c>
      <c r="C248" s="80" t="s">
        <v>2312</v>
      </c>
      <c r="D248" s="24">
        <v>91.07</v>
      </c>
      <c r="E248" s="12">
        <v>4.84</v>
      </c>
      <c r="F248" s="14">
        <v>440.78</v>
      </c>
      <c r="G248" s="19"/>
    </row>
    <row r="249" ht="24" customHeight="1" spans="1:7">
      <c r="A249" s="12">
        <v>245</v>
      </c>
      <c r="B249" s="607" t="s">
        <v>2334</v>
      </c>
      <c r="C249" s="80" t="s">
        <v>2312</v>
      </c>
      <c r="D249" s="24">
        <v>114.67</v>
      </c>
      <c r="E249" s="12">
        <v>4.84</v>
      </c>
      <c r="F249" s="14">
        <v>555</v>
      </c>
      <c r="G249" s="19"/>
    </row>
    <row r="250" ht="24" customHeight="1" spans="1:7">
      <c r="A250" s="12">
        <v>246</v>
      </c>
      <c r="B250" s="607" t="s">
        <v>2335</v>
      </c>
      <c r="C250" s="80" t="s">
        <v>2312</v>
      </c>
      <c r="D250" s="24">
        <v>65.4</v>
      </c>
      <c r="E250" s="12">
        <v>4.84</v>
      </c>
      <c r="F250" s="14">
        <v>316.54</v>
      </c>
      <c r="G250" s="19"/>
    </row>
    <row r="251" ht="24" customHeight="1" spans="1:7">
      <c r="A251" s="12">
        <v>247</v>
      </c>
      <c r="B251" s="607" t="s">
        <v>2336</v>
      </c>
      <c r="C251" s="80" t="s">
        <v>2312</v>
      </c>
      <c r="D251" s="24">
        <v>6.04</v>
      </c>
      <c r="E251" s="12">
        <v>4.84</v>
      </c>
      <c r="F251" s="14">
        <v>29.23</v>
      </c>
      <c r="G251" s="19"/>
    </row>
    <row r="252" ht="24" customHeight="1" spans="1:7">
      <c r="A252" s="12">
        <v>248</v>
      </c>
      <c r="B252" s="608" t="s">
        <v>2337</v>
      </c>
      <c r="C252" s="80" t="s">
        <v>2312</v>
      </c>
      <c r="D252" s="24">
        <v>95.01</v>
      </c>
      <c r="E252" s="12">
        <v>4.84</v>
      </c>
      <c r="F252" s="14">
        <v>459.85</v>
      </c>
      <c r="G252" s="19"/>
    </row>
    <row r="253" ht="24" customHeight="1" spans="1:7">
      <c r="A253" s="12">
        <v>249</v>
      </c>
      <c r="B253" s="608" t="s">
        <v>2338</v>
      </c>
      <c r="C253" s="80" t="s">
        <v>2312</v>
      </c>
      <c r="D253" s="24">
        <v>62</v>
      </c>
      <c r="E253" s="12">
        <v>4.84</v>
      </c>
      <c r="F253" s="14">
        <v>300.08</v>
      </c>
      <c r="G253" s="19"/>
    </row>
    <row r="254" ht="24" customHeight="1" spans="1:7">
      <c r="A254" s="12">
        <v>250</v>
      </c>
      <c r="B254" s="608" t="s">
        <v>977</v>
      </c>
      <c r="C254" s="80" t="s">
        <v>2312</v>
      </c>
      <c r="D254" s="24">
        <v>56.9</v>
      </c>
      <c r="E254" s="12">
        <v>4.84</v>
      </c>
      <c r="F254" s="14">
        <v>275.4</v>
      </c>
      <c r="G254" s="19"/>
    </row>
    <row r="255" ht="24" customHeight="1" spans="1:7">
      <c r="A255" s="12">
        <v>251</v>
      </c>
      <c r="B255" s="608" t="s">
        <v>2290</v>
      </c>
      <c r="C255" s="80" t="s">
        <v>2312</v>
      </c>
      <c r="D255" s="24">
        <v>80.8</v>
      </c>
      <c r="E255" s="12">
        <v>4.84</v>
      </c>
      <c r="F255" s="14">
        <v>391.07</v>
      </c>
      <c r="G255" s="19"/>
    </row>
    <row r="256" ht="24" customHeight="1" spans="1:7">
      <c r="A256" s="12">
        <v>252</v>
      </c>
      <c r="B256" s="608" t="s">
        <v>2339</v>
      </c>
      <c r="C256" s="80" t="s">
        <v>2312</v>
      </c>
      <c r="D256" s="24">
        <v>49.28</v>
      </c>
      <c r="E256" s="12">
        <v>4.84</v>
      </c>
      <c r="F256" s="14">
        <v>238.51</v>
      </c>
      <c r="G256" s="19"/>
    </row>
    <row r="257" ht="24" customHeight="1" spans="1:7">
      <c r="A257" s="12">
        <v>253</v>
      </c>
      <c r="B257" s="608" t="s">
        <v>2340</v>
      </c>
      <c r="C257" s="80" t="s">
        <v>2312</v>
      </c>
      <c r="D257" s="24">
        <v>41.46</v>
      </c>
      <c r="E257" s="12">
        <v>4.84</v>
      </c>
      <c r="F257" s="14">
        <v>200.67</v>
      </c>
      <c r="G257" s="19"/>
    </row>
    <row r="258" ht="24" customHeight="1" spans="1:7">
      <c r="A258" s="12">
        <v>254</v>
      </c>
      <c r="B258" s="608" t="s">
        <v>2341</v>
      </c>
      <c r="C258" s="80" t="s">
        <v>2312</v>
      </c>
      <c r="D258" s="24">
        <v>25.5</v>
      </c>
      <c r="E258" s="12">
        <v>4.84</v>
      </c>
      <c r="F258" s="14">
        <v>123.42</v>
      </c>
      <c r="G258" s="19"/>
    </row>
    <row r="259" ht="24" customHeight="1" spans="1:7">
      <c r="A259" s="12">
        <v>255</v>
      </c>
      <c r="B259" s="608" t="s">
        <v>2342</v>
      </c>
      <c r="C259" s="80" t="s">
        <v>2312</v>
      </c>
      <c r="D259" s="24">
        <v>134</v>
      </c>
      <c r="E259" s="12">
        <v>4.84</v>
      </c>
      <c r="F259" s="14">
        <v>648.56</v>
      </c>
      <c r="G259" s="19"/>
    </row>
    <row r="260" ht="24" customHeight="1" spans="1:7">
      <c r="A260" s="12">
        <v>256</v>
      </c>
      <c r="B260" s="608" t="s">
        <v>2343</v>
      </c>
      <c r="C260" s="80" t="s">
        <v>2312</v>
      </c>
      <c r="D260" s="24">
        <v>5</v>
      </c>
      <c r="E260" s="12">
        <v>4.84</v>
      </c>
      <c r="F260" s="14">
        <v>24.2</v>
      </c>
      <c r="G260" s="19"/>
    </row>
    <row r="261" ht="24" customHeight="1" spans="1:7">
      <c r="A261" s="12">
        <v>257</v>
      </c>
      <c r="B261" s="606" t="s">
        <v>2344</v>
      </c>
      <c r="C261" s="80" t="s">
        <v>2312</v>
      </c>
      <c r="D261" s="24">
        <v>3.86</v>
      </c>
      <c r="E261" s="12">
        <v>4.84</v>
      </c>
      <c r="F261" s="14">
        <v>18.68</v>
      </c>
      <c r="G261" s="19"/>
    </row>
    <row r="262" ht="24" customHeight="1" spans="1:7">
      <c r="A262" s="12">
        <v>258</v>
      </c>
      <c r="B262" s="602" t="s">
        <v>2345</v>
      </c>
      <c r="C262" s="24" t="s">
        <v>2346</v>
      </c>
      <c r="D262" s="24">
        <v>25.51</v>
      </c>
      <c r="E262" s="12">
        <v>4.84</v>
      </c>
      <c r="F262" s="14">
        <v>123.47</v>
      </c>
      <c r="G262" s="19"/>
    </row>
    <row r="263" ht="24" customHeight="1" spans="1:7">
      <c r="A263" s="12">
        <v>259</v>
      </c>
      <c r="B263" s="602" t="s">
        <v>2347</v>
      </c>
      <c r="C263" s="24" t="s">
        <v>2346</v>
      </c>
      <c r="D263" s="24">
        <v>27.96</v>
      </c>
      <c r="E263" s="12">
        <v>4.84</v>
      </c>
      <c r="F263" s="14">
        <v>135.33</v>
      </c>
      <c r="G263" s="19"/>
    </row>
    <row r="264" ht="24" customHeight="1" spans="1:7">
      <c r="A264" s="12">
        <v>260</v>
      </c>
      <c r="B264" s="602" t="s">
        <v>2348</v>
      </c>
      <c r="C264" s="24" t="s">
        <v>2346</v>
      </c>
      <c r="D264" s="24">
        <v>12.53</v>
      </c>
      <c r="E264" s="12">
        <v>4.84</v>
      </c>
      <c r="F264" s="14">
        <v>60.65</v>
      </c>
      <c r="G264" s="19"/>
    </row>
    <row r="265" ht="24" customHeight="1" spans="1:7">
      <c r="A265" s="12">
        <v>261</v>
      </c>
      <c r="B265" s="602" t="s">
        <v>2349</v>
      </c>
      <c r="C265" s="24" t="s">
        <v>2346</v>
      </c>
      <c r="D265" s="24">
        <v>34.73</v>
      </c>
      <c r="E265" s="12">
        <v>4.84</v>
      </c>
      <c r="F265" s="14">
        <v>168.09</v>
      </c>
      <c r="G265" s="19"/>
    </row>
    <row r="266" ht="24" customHeight="1" spans="1:7">
      <c r="A266" s="12">
        <v>262</v>
      </c>
      <c r="B266" s="602" t="s">
        <v>2350</v>
      </c>
      <c r="C266" s="24" t="s">
        <v>2346</v>
      </c>
      <c r="D266" s="24">
        <v>87.74</v>
      </c>
      <c r="E266" s="12">
        <v>4.84</v>
      </c>
      <c r="F266" s="14">
        <v>424.66</v>
      </c>
      <c r="G266" s="19"/>
    </row>
    <row r="267" ht="24" customHeight="1" spans="1:7">
      <c r="A267" s="12">
        <v>263</v>
      </c>
      <c r="B267" s="602" t="s">
        <v>2351</v>
      </c>
      <c r="C267" s="24" t="s">
        <v>2346</v>
      </c>
      <c r="D267" s="24">
        <v>4</v>
      </c>
      <c r="E267" s="12">
        <v>4.84</v>
      </c>
      <c r="F267" s="14">
        <v>19.36</v>
      </c>
      <c r="G267" s="19"/>
    </row>
    <row r="268" ht="24" customHeight="1" spans="1:7">
      <c r="A268" s="12">
        <v>264</v>
      </c>
      <c r="B268" s="609" t="s">
        <v>2352</v>
      </c>
      <c r="C268" s="24" t="s">
        <v>2346</v>
      </c>
      <c r="D268" s="24">
        <v>2</v>
      </c>
      <c r="E268" s="12">
        <v>4.84</v>
      </c>
      <c r="F268" s="14">
        <v>9.68</v>
      </c>
      <c r="G268" s="19"/>
    </row>
    <row r="269" ht="24" customHeight="1" spans="1:7">
      <c r="A269" s="12">
        <v>265</v>
      </c>
      <c r="B269" s="609" t="s">
        <v>2353</v>
      </c>
      <c r="C269" s="24" t="s">
        <v>2346</v>
      </c>
      <c r="D269" s="24">
        <v>2</v>
      </c>
      <c r="E269" s="12">
        <v>4.84</v>
      </c>
      <c r="F269" s="14">
        <v>9.68</v>
      </c>
      <c r="G269" s="19"/>
    </row>
    <row r="270" ht="24" customHeight="1" spans="1:7">
      <c r="A270" s="12">
        <v>266</v>
      </c>
      <c r="B270" s="602" t="s">
        <v>2354</v>
      </c>
      <c r="C270" s="24" t="s">
        <v>2346</v>
      </c>
      <c r="D270" s="24">
        <v>34.16</v>
      </c>
      <c r="E270" s="12">
        <v>4.84</v>
      </c>
      <c r="F270" s="14">
        <v>165.33</v>
      </c>
      <c r="G270" s="19"/>
    </row>
    <row r="271" ht="24" customHeight="1" spans="1:7">
      <c r="A271" s="12">
        <v>267</v>
      </c>
      <c r="B271" s="602" t="s">
        <v>2355</v>
      </c>
      <c r="C271" s="24" t="s">
        <v>2346</v>
      </c>
      <c r="D271" s="24">
        <v>27.29</v>
      </c>
      <c r="E271" s="12">
        <v>4.84</v>
      </c>
      <c r="F271" s="14">
        <v>132.09</v>
      </c>
      <c r="G271" s="19"/>
    </row>
    <row r="272" ht="24" customHeight="1" spans="1:7">
      <c r="A272" s="12">
        <v>268</v>
      </c>
      <c r="B272" s="602" t="s">
        <v>2356</v>
      </c>
      <c r="C272" s="24" t="s">
        <v>2346</v>
      </c>
      <c r="D272" s="24">
        <v>89.6</v>
      </c>
      <c r="E272" s="12">
        <v>4.84</v>
      </c>
      <c r="F272" s="14">
        <v>433.66</v>
      </c>
      <c r="G272" s="19"/>
    </row>
    <row r="273" ht="24" customHeight="1" spans="1:7">
      <c r="A273" s="12">
        <v>269</v>
      </c>
      <c r="B273" s="602" t="s">
        <v>2357</v>
      </c>
      <c r="C273" s="24" t="s">
        <v>2346</v>
      </c>
      <c r="D273" s="24">
        <v>35.76</v>
      </c>
      <c r="E273" s="12">
        <v>4.84</v>
      </c>
      <c r="F273" s="14">
        <v>173.08</v>
      </c>
      <c r="G273" s="19"/>
    </row>
    <row r="274" ht="24" customHeight="1" spans="1:7">
      <c r="A274" s="12">
        <v>270</v>
      </c>
      <c r="B274" s="602" t="s">
        <v>2358</v>
      </c>
      <c r="C274" s="24" t="s">
        <v>2346</v>
      </c>
      <c r="D274" s="24">
        <v>56.04</v>
      </c>
      <c r="E274" s="12">
        <v>4.84</v>
      </c>
      <c r="F274" s="14">
        <v>271.23</v>
      </c>
      <c r="G274" s="19"/>
    </row>
    <row r="275" ht="24" customHeight="1" spans="1:7">
      <c r="A275" s="12">
        <v>271</v>
      </c>
      <c r="B275" s="602" t="s">
        <v>2359</v>
      </c>
      <c r="C275" s="24" t="s">
        <v>2346</v>
      </c>
      <c r="D275" s="24">
        <v>95.4</v>
      </c>
      <c r="E275" s="12">
        <v>4.84</v>
      </c>
      <c r="F275" s="14">
        <v>461.77</v>
      </c>
      <c r="G275" s="19"/>
    </row>
    <row r="276" ht="24" customHeight="1" spans="1:7">
      <c r="A276" s="12">
        <v>272</v>
      </c>
      <c r="B276" s="602" t="s">
        <v>2360</v>
      </c>
      <c r="C276" s="24" t="s">
        <v>2346</v>
      </c>
      <c r="D276" s="24">
        <v>37.37</v>
      </c>
      <c r="E276" s="12">
        <v>4.84</v>
      </c>
      <c r="F276" s="14">
        <v>180.87</v>
      </c>
      <c r="G276" s="19"/>
    </row>
    <row r="277" ht="24" customHeight="1" spans="1:7">
      <c r="A277" s="12">
        <v>273</v>
      </c>
      <c r="B277" s="602" t="s">
        <v>2361</v>
      </c>
      <c r="C277" s="24" t="s">
        <v>2346</v>
      </c>
      <c r="D277" s="24">
        <v>21.72</v>
      </c>
      <c r="E277" s="12">
        <v>4.84</v>
      </c>
      <c r="F277" s="14">
        <v>105.12</v>
      </c>
      <c r="G277" s="19"/>
    </row>
    <row r="278" ht="24" customHeight="1" spans="1:7">
      <c r="A278" s="12">
        <v>274</v>
      </c>
      <c r="B278" s="602" t="s">
        <v>2362</v>
      </c>
      <c r="C278" s="24" t="s">
        <v>2346</v>
      </c>
      <c r="D278" s="24">
        <v>18.41</v>
      </c>
      <c r="E278" s="12">
        <v>4.84</v>
      </c>
      <c r="F278" s="14">
        <v>89.1</v>
      </c>
      <c r="G278" s="19"/>
    </row>
    <row r="279" ht="24" customHeight="1" spans="1:7">
      <c r="A279" s="12">
        <v>275</v>
      </c>
      <c r="B279" s="606" t="s">
        <v>2363</v>
      </c>
      <c r="C279" s="24" t="s">
        <v>2346</v>
      </c>
      <c r="D279" s="24">
        <v>13.01</v>
      </c>
      <c r="E279" s="12">
        <v>4.84</v>
      </c>
      <c r="F279" s="14">
        <v>62.97</v>
      </c>
      <c r="G279" s="19"/>
    </row>
    <row r="280" ht="24" customHeight="1" spans="1:7">
      <c r="A280" s="12">
        <v>276</v>
      </c>
      <c r="B280" s="606" t="s">
        <v>2364</v>
      </c>
      <c r="C280" s="24" t="s">
        <v>2346</v>
      </c>
      <c r="D280" s="24">
        <v>5.46</v>
      </c>
      <c r="E280" s="12">
        <v>4.84</v>
      </c>
      <c r="F280" s="14">
        <v>26.43</v>
      </c>
      <c r="G280" s="19"/>
    </row>
    <row r="281" ht="24" customHeight="1" spans="1:7">
      <c r="A281" s="12">
        <v>277</v>
      </c>
      <c r="B281" s="606" t="s">
        <v>2308</v>
      </c>
      <c r="C281" s="24" t="s">
        <v>2346</v>
      </c>
      <c r="D281" s="24">
        <v>11</v>
      </c>
      <c r="E281" s="12">
        <v>4.84</v>
      </c>
      <c r="F281" s="14">
        <v>53.24</v>
      </c>
      <c r="G281" s="19"/>
    </row>
    <row r="282" ht="24" customHeight="1" spans="1:7">
      <c r="A282" s="12">
        <v>278</v>
      </c>
      <c r="B282" s="606" t="s">
        <v>2365</v>
      </c>
      <c r="C282" s="24" t="s">
        <v>2346</v>
      </c>
      <c r="D282" s="24">
        <v>27.31</v>
      </c>
      <c r="E282" s="12">
        <v>4.84</v>
      </c>
      <c r="F282" s="14">
        <v>132.18</v>
      </c>
      <c r="G282" s="19"/>
    </row>
    <row r="283" ht="24" customHeight="1" spans="1:7">
      <c r="A283" s="12">
        <v>279</v>
      </c>
      <c r="B283" s="606" t="s">
        <v>2366</v>
      </c>
      <c r="C283" s="24" t="s">
        <v>2346</v>
      </c>
      <c r="D283" s="24">
        <v>15</v>
      </c>
      <c r="E283" s="12">
        <v>4.84</v>
      </c>
      <c r="F283" s="14">
        <v>72.6</v>
      </c>
      <c r="G283" s="19"/>
    </row>
    <row r="284" ht="24" customHeight="1" spans="1:7">
      <c r="A284" s="12">
        <v>280</v>
      </c>
      <c r="B284" s="606" t="s">
        <v>2367</v>
      </c>
      <c r="C284" s="24" t="s">
        <v>2346</v>
      </c>
      <c r="D284" s="24">
        <v>15</v>
      </c>
      <c r="E284" s="12">
        <v>4.84</v>
      </c>
      <c r="F284" s="14">
        <v>72.6</v>
      </c>
      <c r="G284" s="19"/>
    </row>
    <row r="285" ht="24" customHeight="1" spans="1:7">
      <c r="A285" s="12">
        <v>281</v>
      </c>
      <c r="B285" s="24" t="s">
        <v>2368</v>
      </c>
      <c r="C285" s="24" t="s">
        <v>2346</v>
      </c>
      <c r="D285" s="24">
        <v>39.17</v>
      </c>
      <c r="E285" s="12">
        <v>4.84</v>
      </c>
      <c r="F285" s="14">
        <v>189.58</v>
      </c>
      <c r="G285" s="19"/>
    </row>
    <row r="286" ht="24" customHeight="1" spans="1:7">
      <c r="A286" s="12">
        <v>282</v>
      </c>
      <c r="B286" s="24" t="s">
        <v>2337</v>
      </c>
      <c r="C286" s="24" t="s">
        <v>2346</v>
      </c>
      <c r="D286" s="24">
        <v>95.01</v>
      </c>
      <c r="E286" s="12">
        <v>4.84</v>
      </c>
      <c r="F286" s="14">
        <v>459.85</v>
      </c>
      <c r="G286" s="19"/>
    </row>
    <row r="287" ht="24" customHeight="1" spans="1:7">
      <c r="A287" s="12">
        <v>283</v>
      </c>
      <c r="B287" s="24" t="s">
        <v>2369</v>
      </c>
      <c r="C287" s="24" t="s">
        <v>2346</v>
      </c>
      <c r="D287" s="24">
        <v>45.82</v>
      </c>
      <c r="E287" s="12">
        <v>4.84</v>
      </c>
      <c r="F287" s="14">
        <v>221.77</v>
      </c>
      <c r="G287" s="19"/>
    </row>
    <row r="288" ht="24" customHeight="1" spans="1:7">
      <c r="A288" s="12">
        <v>284</v>
      </c>
      <c r="B288" s="24" t="s">
        <v>2370</v>
      </c>
      <c r="C288" s="24" t="s">
        <v>2140</v>
      </c>
      <c r="D288" s="24">
        <v>984.13</v>
      </c>
      <c r="E288" s="12">
        <v>4.84</v>
      </c>
      <c r="F288" s="14">
        <v>4763.19</v>
      </c>
      <c r="G288" s="19"/>
    </row>
    <row r="289" ht="24" customHeight="1" spans="1:7">
      <c r="A289" s="12">
        <v>285</v>
      </c>
      <c r="B289" s="610" t="s">
        <v>2226</v>
      </c>
      <c r="C289" s="611" t="s">
        <v>2140</v>
      </c>
      <c r="D289" s="611">
        <v>33</v>
      </c>
      <c r="E289" s="73">
        <v>4.84</v>
      </c>
      <c r="F289" s="612">
        <v>159.72</v>
      </c>
      <c r="G289" s="19"/>
    </row>
    <row r="290" ht="24" customHeight="1" spans="1:7">
      <c r="A290" s="12">
        <v>286</v>
      </c>
      <c r="B290" s="34" t="s">
        <v>2371</v>
      </c>
      <c r="C290" s="288" t="s">
        <v>2372</v>
      </c>
      <c r="D290" s="34">
        <v>32.4</v>
      </c>
      <c r="E290" s="12">
        <v>4.84</v>
      </c>
      <c r="F290" s="14">
        <v>156.82</v>
      </c>
      <c r="G290" s="19"/>
    </row>
    <row r="291" ht="24" customHeight="1" spans="1:7">
      <c r="A291" s="12">
        <v>287</v>
      </c>
      <c r="B291" s="34" t="s">
        <v>2373</v>
      </c>
      <c r="C291" s="288" t="s">
        <v>2372</v>
      </c>
      <c r="D291" s="34">
        <v>30</v>
      </c>
      <c r="E291" s="12">
        <v>4.84</v>
      </c>
      <c r="F291" s="14">
        <v>145.2</v>
      </c>
      <c r="G291" s="19"/>
    </row>
    <row r="292" ht="24" customHeight="1" spans="1:7">
      <c r="A292" s="12">
        <v>288</v>
      </c>
      <c r="B292" s="34" t="s">
        <v>2374</v>
      </c>
      <c r="C292" s="288" t="s">
        <v>2372</v>
      </c>
      <c r="D292" s="34">
        <v>27</v>
      </c>
      <c r="E292" s="12">
        <v>4.84</v>
      </c>
      <c r="F292" s="14">
        <v>130.68</v>
      </c>
      <c r="G292" s="19"/>
    </row>
    <row r="293" ht="24" customHeight="1" spans="1:7">
      <c r="A293" s="12">
        <v>289</v>
      </c>
      <c r="B293" s="34" t="s">
        <v>2375</v>
      </c>
      <c r="C293" s="288" t="s">
        <v>2372</v>
      </c>
      <c r="D293" s="34">
        <v>18.8</v>
      </c>
      <c r="E293" s="12">
        <v>4.84</v>
      </c>
      <c r="F293" s="14">
        <v>90.99</v>
      </c>
      <c r="G293" s="19"/>
    </row>
    <row r="294" ht="24" customHeight="1" spans="1:7">
      <c r="A294" s="12">
        <v>290</v>
      </c>
      <c r="B294" s="34" t="s">
        <v>2376</v>
      </c>
      <c r="C294" s="288" t="s">
        <v>2372</v>
      </c>
      <c r="D294" s="34">
        <v>7.2</v>
      </c>
      <c r="E294" s="12">
        <v>4.84</v>
      </c>
      <c r="F294" s="14">
        <v>34.85</v>
      </c>
      <c r="G294" s="19"/>
    </row>
    <row r="295" ht="24" customHeight="1" spans="1:7">
      <c r="A295" s="12">
        <v>291</v>
      </c>
      <c r="B295" s="34" t="s">
        <v>2377</v>
      </c>
      <c r="C295" s="288" t="s">
        <v>2372</v>
      </c>
      <c r="D295" s="34">
        <v>26.6</v>
      </c>
      <c r="E295" s="12">
        <v>4.84</v>
      </c>
      <c r="F295" s="14">
        <v>128.74</v>
      </c>
      <c r="G295" s="19"/>
    </row>
    <row r="296" ht="24" customHeight="1" spans="1:7">
      <c r="A296" s="12">
        <v>292</v>
      </c>
      <c r="B296" s="34" t="s">
        <v>2378</v>
      </c>
      <c r="C296" s="288" t="s">
        <v>2372</v>
      </c>
      <c r="D296" s="34">
        <v>29.13</v>
      </c>
      <c r="E296" s="12">
        <v>4.84</v>
      </c>
      <c r="F296" s="14">
        <v>140.99</v>
      </c>
      <c r="G296" s="19"/>
    </row>
    <row r="297" ht="24" customHeight="1" spans="1:7">
      <c r="A297" s="12">
        <v>293</v>
      </c>
      <c r="B297" s="34" t="s">
        <v>2379</v>
      </c>
      <c r="C297" s="288" t="s">
        <v>2372</v>
      </c>
      <c r="D297" s="34">
        <v>6.16</v>
      </c>
      <c r="E297" s="12">
        <v>4.84</v>
      </c>
      <c r="F297" s="14">
        <v>29.81</v>
      </c>
      <c r="G297" s="19"/>
    </row>
    <row r="298" ht="24" customHeight="1" spans="1:7">
      <c r="A298" s="12">
        <v>294</v>
      </c>
      <c r="B298" s="34" t="s">
        <v>2380</v>
      </c>
      <c r="C298" s="288" t="s">
        <v>2372</v>
      </c>
      <c r="D298" s="34">
        <v>29.28</v>
      </c>
      <c r="E298" s="12">
        <v>4.84</v>
      </c>
      <c r="F298" s="14">
        <v>141.72</v>
      </c>
      <c r="G298" s="19"/>
    </row>
    <row r="299" ht="24" customHeight="1" spans="1:7">
      <c r="A299" s="12">
        <v>295</v>
      </c>
      <c r="B299" s="34" t="s">
        <v>2381</v>
      </c>
      <c r="C299" s="288" t="s">
        <v>2372</v>
      </c>
      <c r="D299" s="34">
        <v>19.4</v>
      </c>
      <c r="E299" s="12">
        <v>4.84</v>
      </c>
      <c r="F299" s="14">
        <v>93.9</v>
      </c>
      <c r="G299" s="19"/>
    </row>
    <row r="300" ht="24" customHeight="1" spans="1:7">
      <c r="A300" s="12">
        <v>296</v>
      </c>
      <c r="B300" s="34" t="s">
        <v>2382</v>
      </c>
      <c r="C300" s="288" t="s">
        <v>2372</v>
      </c>
      <c r="D300" s="34">
        <v>29.51</v>
      </c>
      <c r="E300" s="12">
        <v>4.84</v>
      </c>
      <c r="F300" s="14">
        <v>142.83</v>
      </c>
      <c r="G300" s="19"/>
    </row>
    <row r="301" ht="24" customHeight="1" spans="1:7">
      <c r="A301" s="12">
        <v>297</v>
      </c>
      <c r="B301" s="34" t="s">
        <v>2383</v>
      </c>
      <c r="C301" s="288" t="s">
        <v>2372</v>
      </c>
      <c r="D301" s="34">
        <v>1.7</v>
      </c>
      <c r="E301" s="12">
        <v>4.84</v>
      </c>
      <c r="F301" s="14">
        <v>8.23</v>
      </c>
      <c r="G301" s="19"/>
    </row>
    <row r="302" ht="24" customHeight="1" spans="1:7">
      <c r="A302" s="12">
        <v>298</v>
      </c>
      <c r="B302" s="34" t="s">
        <v>2384</v>
      </c>
      <c r="C302" s="288" t="s">
        <v>2372</v>
      </c>
      <c r="D302" s="34">
        <v>20</v>
      </c>
      <c r="E302" s="12">
        <v>4.84</v>
      </c>
      <c r="F302" s="14">
        <v>96.8</v>
      </c>
      <c r="G302" s="19"/>
    </row>
    <row r="303" ht="24" customHeight="1" spans="1:7">
      <c r="A303" s="12">
        <v>299</v>
      </c>
      <c r="B303" s="34" t="s">
        <v>2385</v>
      </c>
      <c r="C303" s="288" t="s">
        <v>2372</v>
      </c>
      <c r="D303" s="34">
        <v>22.2</v>
      </c>
      <c r="E303" s="12">
        <v>4.84</v>
      </c>
      <c r="F303" s="14">
        <v>107.45</v>
      </c>
      <c r="G303" s="19"/>
    </row>
    <row r="304" ht="24" customHeight="1" spans="1:7">
      <c r="A304" s="12">
        <v>300</v>
      </c>
      <c r="B304" s="34" t="s">
        <v>2386</v>
      </c>
      <c r="C304" s="288" t="s">
        <v>2372</v>
      </c>
      <c r="D304" s="34">
        <v>31.91</v>
      </c>
      <c r="E304" s="12">
        <v>4.84</v>
      </c>
      <c r="F304" s="14">
        <v>154.44</v>
      </c>
      <c r="G304" s="19"/>
    </row>
    <row r="305" ht="24" customHeight="1" spans="1:7">
      <c r="A305" s="12">
        <v>301</v>
      </c>
      <c r="B305" s="34" t="s">
        <v>2387</v>
      </c>
      <c r="C305" s="288" t="s">
        <v>2372</v>
      </c>
      <c r="D305" s="34">
        <v>4.67</v>
      </c>
      <c r="E305" s="12">
        <v>4.84</v>
      </c>
      <c r="F305" s="14">
        <v>22.6</v>
      </c>
      <c r="G305" s="19"/>
    </row>
    <row r="306" ht="24" customHeight="1" spans="1:7">
      <c r="A306" s="12">
        <v>302</v>
      </c>
      <c r="B306" s="34" t="s">
        <v>2388</v>
      </c>
      <c r="C306" s="288" t="s">
        <v>2372</v>
      </c>
      <c r="D306" s="34">
        <v>29.8</v>
      </c>
      <c r="E306" s="12">
        <v>4.84</v>
      </c>
      <c r="F306" s="14">
        <v>144.23</v>
      </c>
      <c r="G306" s="19"/>
    </row>
    <row r="307" ht="24" customHeight="1" spans="1:7">
      <c r="A307" s="12">
        <v>303</v>
      </c>
      <c r="B307" s="34" t="s">
        <v>2389</v>
      </c>
      <c r="C307" s="288" t="s">
        <v>2372</v>
      </c>
      <c r="D307" s="34">
        <v>25.8</v>
      </c>
      <c r="E307" s="12">
        <v>4.84</v>
      </c>
      <c r="F307" s="14">
        <v>124.87</v>
      </c>
      <c r="G307" s="19"/>
    </row>
    <row r="308" ht="24" customHeight="1" spans="1:7">
      <c r="A308" s="12">
        <v>304</v>
      </c>
      <c r="B308" s="34" t="s">
        <v>2390</v>
      </c>
      <c r="C308" s="288" t="s">
        <v>2372</v>
      </c>
      <c r="D308" s="34">
        <v>3.07</v>
      </c>
      <c r="E308" s="12">
        <v>4.84</v>
      </c>
      <c r="F308" s="14">
        <v>14.86</v>
      </c>
      <c r="G308" s="19"/>
    </row>
    <row r="309" ht="24" customHeight="1" spans="1:7">
      <c r="A309" s="12">
        <v>305</v>
      </c>
      <c r="B309" s="34" t="s">
        <v>2391</v>
      </c>
      <c r="C309" s="288" t="s">
        <v>2372</v>
      </c>
      <c r="D309" s="34">
        <v>7.7</v>
      </c>
      <c r="E309" s="12">
        <v>4.84</v>
      </c>
      <c r="F309" s="14">
        <v>37.27</v>
      </c>
      <c r="G309" s="19"/>
    </row>
    <row r="310" ht="24" customHeight="1" spans="1:7">
      <c r="A310" s="12">
        <v>306</v>
      </c>
      <c r="B310" s="34" t="s">
        <v>2392</v>
      </c>
      <c r="C310" s="288" t="s">
        <v>2372</v>
      </c>
      <c r="D310" s="34">
        <v>4.78</v>
      </c>
      <c r="E310" s="12">
        <v>4.84</v>
      </c>
      <c r="F310" s="14">
        <v>23.14</v>
      </c>
      <c r="G310" s="19"/>
    </row>
    <row r="311" ht="24" customHeight="1" spans="1:7">
      <c r="A311" s="12">
        <v>307</v>
      </c>
      <c r="B311" s="34" t="s">
        <v>2393</v>
      </c>
      <c r="C311" s="288" t="s">
        <v>2372</v>
      </c>
      <c r="D311" s="34">
        <v>29.95</v>
      </c>
      <c r="E311" s="12">
        <v>4.84</v>
      </c>
      <c r="F311" s="14">
        <v>144.96</v>
      </c>
      <c r="G311" s="19"/>
    </row>
    <row r="312" ht="24" customHeight="1" spans="1:7">
      <c r="A312" s="12">
        <v>308</v>
      </c>
      <c r="B312" s="34" t="s">
        <v>2394</v>
      </c>
      <c r="C312" s="288" t="s">
        <v>2372</v>
      </c>
      <c r="D312" s="34">
        <v>3</v>
      </c>
      <c r="E312" s="12">
        <v>4.84</v>
      </c>
      <c r="F312" s="14">
        <v>14.52</v>
      </c>
      <c r="G312" s="19"/>
    </row>
    <row r="313" ht="24" customHeight="1" spans="1:7">
      <c r="A313" s="12">
        <v>309</v>
      </c>
      <c r="B313" s="34" t="s">
        <v>2395</v>
      </c>
      <c r="C313" s="288" t="s">
        <v>2372</v>
      </c>
      <c r="D313" s="34">
        <v>0.82</v>
      </c>
      <c r="E313" s="12">
        <v>4.84</v>
      </c>
      <c r="F313" s="14">
        <v>3.97</v>
      </c>
      <c r="G313" s="19"/>
    </row>
    <row r="314" ht="24" customHeight="1" spans="1:7">
      <c r="A314" s="12">
        <v>310</v>
      </c>
      <c r="B314" s="34" t="s">
        <v>2396</v>
      </c>
      <c r="C314" s="288" t="s">
        <v>2372</v>
      </c>
      <c r="D314" s="34">
        <v>18.4</v>
      </c>
      <c r="E314" s="12">
        <v>4.84</v>
      </c>
      <c r="F314" s="14">
        <v>89.06</v>
      </c>
      <c r="G314" s="19"/>
    </row>
    <row r="315" ht="24" customHeight="1" spans="1:7">
      <c r="A315" s="12">
        <v>311</v>
      </c>
      <c r="B315" s="34" t="s">
        <v>2397</v>
      </c>
      <c r="C315" s="288" t="s">
        <v>2372</v>
      </c>
      <c r="D315" s="34">
        <v>10</v>
      </c>
      <c r="E315" s="12">
        <v>4.84</v>
      </c>
      <c r="F315" s="14">
        <v>48.4</v>
      </c>
      <c r="G315" s="19"/>
    </row>
    <row r="316" ht="24" customHeight="1" spans="1:7">
      <c r="A316" s="12">
        <v>312</v>
      </c>
      <c r="B316" s="34" t="s">
        <v>2398</v>
      </c>
      <c r="C316" s="288" t="s">
        <v>2372</v>
      </c>
      <c r="D316" s="34">
        <v>3.18</v>
      </c>
      <c r="E316" s="12">
        <v>4.84</v>
      </c>
      <c r="F316" s="14">
        <v>15.39</v>
      </c>
      <c r="G316" s="19"/>
    </row>
    <row r="317" ht="24" customHeight="1" spans="1:7">
      <c r="A317" s="12">
        <v>313</v>
      </c>
      <c r="B317" s="34" t="s">
        <v>2399</v>
      </c>
      <c r="C317" s="288" t="s">
        <v>2372</v>
      </c>
      <c r="D317" s="34">
        <v>3.9</v>
      </c>
      <c r="E317" s="12">
        <v>4.84</v>
      </c>
      <c r="F317" s="14">
        <v>18.88</v>
      </c>
      <c r="G317" s="19"/>
    </row>
    <row r="318" ht="24" customHeight="1" spans="1:7">
      <c r="A318" s="12">
        <v>314</v>
      </c>
      <c r="B318" s="34" t="s">
        <v>2400</v>
      </c>
      <c r="C318" s="288" t="s">
        <v>2372</v>
      </c>
      <c r="D318" s="34">
        <v>7.6</v>
      </c>
      <c r="E318" s="12">
        <v>4.84</v>
      </c>
      <c r="F318" s="14">
        <v>36.78</v>
      </c>
      <c r="G318" s="19"/>
    </row>
    <row r="319" ht="24" customHeight="1" spans="1:7">
      <c r="A319" s="12">
        <v>315</v>
      </c>
      <c r="B319" s="34" t="s">
        <v>2401</v>
      </c>
      <c r="C319" s="288" t="s">
        <v>2372</v>
      </c>
      <c r="D319" s="34">
        <v>3.16</v>
      </c>
      <c r="E319" s="12">
        <v>4.84</v>
      </c>
      <c r="F319" s="14">
        <v>15.29</v>
      </c>
      <c r="G319" s="19"/>
    </row>
    <row r="320" ht="24" customHeight="1" spans="1:7">
      <c r="A320" s="12">
        <v>316</v>
      </c>
      <c r="B320" s="34" t="s">
        <v>2402</v>
      </c>
      <c r="C320" s="288" t="s">
        <v>2372</v>
      </c>
      <c r="D320" s="34">
        <v>1.36</v>
      </c>
      <c r="E320" s="12">
        <v>4.84</v>
      </c>
      <c r="F320" s="14">
        <v>6.58</v>
      </c>
      <c r="G320" s="19"/>
    </row>
    <row r="321" ht="24" customHeight="1" spans="1:7">
      <c r="A321" s="12">
        <v>317</v>
      </c>
      <c r="B321" s="34" t="s">
        <v>2403</v>
      </c>
      <c r="C321" s="288" t="s">
        <v>2372</v>
      </c>
      <c r="D321" s="34">
        <v>13.21</v>
      </c>
      <c r="E321" s="12">
        <v>4.84</v>
      </c>
      <c r="F321" s="14">
        <v>63.94</v>
      </c>
      <c r="G321" s="19"/>
    </row>
    <row r="322" ht="24" customHeight="1" spans="1:7">
      <c r="A322" s="12">
        <v>318</v>
      </c>
      <c r="B322" s="34" t="s">
        <v>2404</v>
      </c>
      <c r="C322" s="288" t="s">
        <v>2372</v>
      </c>
      <c r="D322" s="34">
        <v>16.02</v>
      </c>
      <c r="E322" s="12">
        <v>4.84</v>
      </c>
      <c r="F322" s="14">
        <v>77.54</v>
      </c>
      <c r="G322" s="19"/>
    </row>
    <row r="323" ht="24" customHeight="1" spans="1:7">
      <c r="A323" s="12">
        <v>319</v>
      </c>
      <c r="B323" s="34" t="s">
        <v>2405</v>
      </c>
      <c r="C323" s="288" t="s">
        <v>2372</v>
      </c>
      <c r="D323" s="34">
        <v>20</v>
      </c>
      <c r="E323" s="12">
        <v>4.84</v>
      </c>
      <c r="F323" s="14">
        <v>96.8</v>
      </c>
      <c r="G323" s="19"/>
    </row>
    <row r="324" ht="24" customHeight="1" spans="1:7">
      <c r="A324" s="12">
        <v>320</v>
      </c>
      <c r="B324" s="34" t="s">
        <v>2406</v>
      </c>
      <c r="C324" s="288" t="s">
        <v>2372</v>
      </c>
      <c r="D324" s="34">
        <v>8.1</v>
      </c>
      <c r="E324" s="12">
        <v>4.84</v>
      </c>
      <c r="F324" s="14">
        <v>39.2</v>
      </c>
      <c r="G324" s="19"/>
    </row>
    <row r="325" ht="66" customHeight="1" spans="1:7">
      <c r="A325" s="12">
        <v>321</v>
      </c>
      <c r="B325" s="613" t="s">
        <v>2407</v>
      </c>
      <c r="C325" s="141" t="s">
        <v>2408</v>
      </c>
      <c r="D325" s="34">
        <v>600</v>
      </c>
      <c r="E325" s="12">
        <v>4.84</v>
      </c>
      <c r="F325" s="14">
        <v>2904</v>
      </c>
      <c r="G325" s="19"/>
    </row>
    <row r="326" ht="24" customHeight="1" spans="1:7">
      <c r="A326" s="12">
        <v>322</v>
      </c>
      <c r="B326" s="34" t="s">
        <v>2409</v>
      </c>
      <c r="C326" s="288" t="s">
        <v>2410</v>
      </c>
      <c r="D326" s="34">
        <v>30.81</v>
      </c>
      <c r="E326" s="12">
        <v>4.84</v>
      </c>
      <c r="F326" s="14">
        <v>149.12</v>
      </c>
      <c r="G326" s="19"/>
    </row>
    <row r="327" ht="24" customHeight="1" spans="1:7">
      <c r="A327" s="12">
        <v>323</v>
      </c>
      <c r="B327" s="34" t="s">
        <v>2411</v>
      </c>
      <c r="C327" s="288" t="s">
        <v>2410</v>
      </c>
      <c r="D327" s="34">
        <v>34.15</v>
      </c>
      <c r="E327" s="12">
        <v>4.84</v>
      </c>
      <c r="F327" s="14">
        <v>165.29</v>
      </c>
      <c r="G327" s="19"/>
    </row>
    <row r="328" ht="24" customHeight="1" spans="1:7">
      <c r="A328" s="12">
        <v>324</v>
      </c>
      <c r="B328" s="34" t="s">
        <v>2412</v>
      </c>
      <c r="C328" s="288" t="s">
        <v>2410</v>
      </c>
      <c r="D328" s="34">
        <v>7.91</v>
      </c>
      <c r="E328" s="12">
        <v>4.84</v>
      </c>
      <c r="F328" s="14">
        <v>38.28</v>
      </c>
      <c r="G328" s="19"/>
    </row>
    <row r="329" ht="24" customHeight="1" spans="1:7">
      <c r="A329" s="12">
        <v>325</v>
      </c>
      <c r="B329" s="34" t="s">
        <v>2413</v>
      </c>
      <c r="C329" s="288" t="s">
        <v>2410</v>
      </c>
      <c r="D329" s="34">
        <v>5.09</v>
      </c>
      <c r="E329" s="12">
        <v>4.84</v>
      </c>
      <c r="F329" s="14">
        <v>24.64</v>
      </c>
      <c r="G329" s="19"/>
    </row>
    <row r="330" ht="24" customHeight="1" spans="1:7">
      <c r="A330" s="12">
        <v>326</v>
      </c>
      <c r="B330" s="34" t="s">
        <v>2414</v>
      </c>
      <c r="C330" s="288" t="s">
        <v>2410</v>
      </c>
      <c r="D330" s="34">
        <v>14.65</v>
      </c>
      <c r="E330" s="12">
        <v>4.84</v>
      </c>
      <c r="F330" s="14">
        <v>70.91</v>
      </c>
      <c r="G330" s="19"/>
    </row>
    <row r="331" ht="24" customHeight="1" spans="1:7">
      <c r="A331" s="12">
        <v>327</v>
      </c>
      <c r="B331" s="34" t="s">
        <v>2415</v>
      </c>
      <c r="C331" s="288" t="s">
        <v>2410</v>
      </c>
      <c r="D331" s="34">
        <v>20.08</v>
      </c>
      <c r="E331" s="12">
        <v>4.84</v>
      </c>
      <c r="F331" s="14">
        <v>97.19</v>
      </c>
      <c r="G331" s="19"/>
    </row>
    <row r="332" ht="24" customHeight="1" spans="1:7">
      <c r="A332" s="12">
        <v>328</v>
      </c>
      <c r="B332" s="34" t="s">
        <v>2416</v>
      </c>
      <c r="C332" s="288" t="s">
        <v>2410</v>
      </c>
      <c r="D332" s="34">
        <v>15.51</v>
      </c>
      <c r="E332" s="12">
        <v>4.84</v>
      </c>
      <c r="F332" s="14">
        <v>75.07</v>
      </c>
      <c r="G332" s="19"/>
    </row>
    <row r="333" ht="24" customHeight="1" spans="1:7">
      <c r="A333" s="12">
        <v>329</v>
      </c>
      <c r="B333" s="34" t="s">
        <v>2417</v>
      </c>
      <c r="C333" s="288" t="s">
        <v>2410</v>
      </c>
      <c r="D333" s="34">
        <v>13.98</v>
      </c>
      <c r="E333" s="12">
        <v>4.84</v>
      </c>
      <c r="F333" s="14">
        <v>67.66</v>
      </c>
      <c r="G333" s="19"/>
    </row>
    <row r="334" ht="24" customHeight="1" spans="1:7">
      <c r="A334" s="12">
        <v>330</v>
      </c>
      <c r="B334" s="34" t="s">
        <v>2418</v>
      </c>
      <c r="C334" s="288" t="s">
        <v>2410</v>
      </c>
      <c r="D334" s="34">
        <v>8.95</v>
      </c>
      <c r="E334" s="12">
        <v>4.84</v>
      </c>
      <c r="F334" s="14">
        <v>43.32</v>
      </c>
      <c r="G334" s="19"/>
    </row>
    <row r="335" ht="24" customHeight="1" spans="1:7">
      <c r="A335" s="12">
        <v>331</v>
      </c>
      <c r="B335" s="34" t="s">
        <v>2419</v>
      </c>
      <c r="C335" s="288" t="s">
        <v>2410</v>
      </c>
      <c r="D335" s="34">
        <v>20</v>
      </c>
      <c r="E335" s="12">
        <v>4.84</v>
      </c>
      <c r="F335" s="14">
        <v>96.8</v>
      </c>
      <c r="G335" s="19"/>
    </row>
    <row r="336" ht="24" customHeight="1" spans="1:7">
      <c r="A336" s="12">
        <v>332</v>
      </c>
      <c r="B336" s="34" t="s">
        <v>2420</v>
      </c>
      <c r="C336" s="288" t="s">
        <v>2410</v>
      </c>
      <c r="D336" s="34">
        <v>19.22</v>
      </c>
      <c r="E336" s="12">
        <v>4.84</v>
      </c>
      <c r="F336" s="14">
        <v>93.02</v>
      </c>
      <c r="G336" s="19"/>
    </row>
    <row r="337" ht="24" customHeight="1" spans="1:7">
      <c r="A337" s="12">
        <v>333</v>
      </c>
      <c r="B337" s="34" t="s">
        <v>2421</v>
      </c>
      <c r="C337" s="288" t="s">
        <v>2410</v>
      </c>
      <c r="D337" s="34">
        <v>17.25</v>
      </c>
      <c r="E337" s="12">
        <v>4.84</v>
      </c>
      <c r="F337" s="14">
        <v>83.49</v>
      </c>
      <c r="G337" s="19"/>
    </row>
    <row r="338" ht="24" customHeight="1" spans="1:7">
      <c r="A338" s="12">
        <v>334</v>
      </c>
      <c r="B338" s="34" t="s">
        <v>2422</v>
      </c>
      <c r="C338" s="288" t="s">
        <v>2410</v>
      </c>
      <c r="D338" s="34">
        <v>30.17</v>
      </c>
      <c r="E338" s="12">
        <v>4.84</v>
      </c>
      <c r="F338" s="14">
        <v>146.02</v>
      </c>
      <c r="G338" s="19"/>
    </row>
    <row r="339" ht="24" customHeight="1" spans="1:7">
      <c r="A339" s="12">
        <v>335</v>
      </c>
      <c r="B339" s="34" t="s">
        <v>2399</v>
      </c>
      <c r="C339" s="288" t="s">
        <v>2410</v>
      </c>
      <c r="D339" s="34">
        <v>43.08</v>
      </c>
      <c r="E339" s="12">
        <v>4.84</v>
      </c>
      <c r="F339" s="14">
        <v>208.51</v>
      </c>
      <c r="G339" s="19"/>
    </row>
    <row r="340" ht="24" customHeight="1" spans="1:7">
      <c r="A340" s="12">
        <v>336</v>
      </c>
      <c r="B340" s="34" t="s">
        <v>2423</v>
      </c>
      <c r="C340" s="288" t="s">
        <v>2410</v>
      </c>
      <c r="D340" s="34">
        <v>15.41</v>
      </c>
      <c r="E340" s="12">
        <v>4.84</v>
      </c>
      <c r="F340" s="14">
        <v>74.58</v>
      </c>
      <c r="G340" s="19"/>
    </row>
    <row r="341" ht="24" customHeight="1" spans="1:7">
      <c r="A341" s="12">
        <v>337</v>
      </c>
      <c r="B341" s="34" t="s">
        <v>2424</v>
      </c>
      <c r="C341" s="288" t="s">
        <v>2410</v>
      </c>
      <c r="D341" s="34">
        <v>49.97</v>
      </c>
      <c r="E341" s="12">
        <v>4.84</v>
      </c>
      <c r="F341" s="14">
        <v>241.85</v>
      </c>
      <c r="G341" s="19"/>
    </row>
    <row r="342" ht="24" customHeight="1" spans="1:7">
      <c r="A342" s="12">
        <v>338</v>
      </c>
      <c r="B342" s="34" t="s">
        <v>2425</v>
      </c>
      <c r="C342" s="288" t="s">
        <v>2410</v>
      </c>
      <c r="D342" s="34">
        <v>6.26</v>
      </c>
      <c r="E342" s="12">
        <v>4.84</v>
      </c>
      <c r="F342" s="14">
        <v>30.3</v>
      </c>
      <c r="G342" s="19"/>
    </row>
    <row r="343" ht="24" customHeight="1" spans="1:7">
      <c r="A343" s="12">
        <v>339</v>
      </c>
      <c r="B343" s="34" t="s">
        <v>2426</v>
      </c>
      <c r="C343" s="288" t="s">
        <v>2410</v>
      </c>
      <c r="D343" s="34">
        <v>11.17</v>
      </c>
      <c r="E343" s="12">
        <v>4.84</v>
      </c>
      <c r="F343" s="14">
        <v>54.06</v>
      </c>
      <c r="G343" s="19"/>
    </row>
    <row r="344" ht="24" customHeight="1" spans="1:7">
      <c r="A344" s="12">
        <v>340</v>
      </c>
      <c r="B344" s="34" t="s">
        <v>2427</v>
      </c>
      <c r="C344" s="288" t="s">
        <v>2410</v>
      </c>
      <c r="D344" s="34">
        <v>25.22</v>
      </c>
      <c r="E344" s="12">
        <v>4.84</v>
      </c>
      <c r="F344" s="14">
        <v>122.06</v>
      </c>
      <c r="G344" s="19"/>
    </row>
    <row r="345" ht="24" customHeight="1" spans="1:7">
      <c r="A345" s="12">
        <v>341</v>
      </c>
      <c r="B345" s="34" t="s">
        <v>2428</v>
      </c>
      <c r="C345" s="288" t="s">
        <v>2410</v>
      </c>
      <c r="D345" s="34">
        <v>13.62</v>
      </c>
      <c r="E345" s="12">
        <v>4.84</v>
      </c>
      <c r="F345" s="14">
        <v>65.92</v>
      </c>
      <c r="G345" s="19"/>
    </row>
    <row r="346" ht="24" customHeight="1" spans="1:7">
      <c r="A346" s="12">
        <v>342</v>
      </c>
      <c r="B346" s="34" t="s">
        <v>2429</v>
      </c>
      <c r="C346" s="288" t="s">
        <v>2410</v>
      </c>
      <c r="D346" s="34">
        <v>9.67</v>
      </c>
      <c r="E346" s="12">
        <v>4.84</v>
      </c>
      <c r="F346" s="14">
        <v>46.8</v>
      </c>
      <c r="G346" s="19"/>
    </row>
    <row r="347" ht="24" customHeight="1" spans="1:7">
      <c r="A347" s="12">
        <v>343</v>
      </c>
      <c r="B347" s="34" t="s">
        <v>2430</v>
      </c>
      <c r="C347" s="288" t="s">
        <v>2410</v>
      </c>
      <c r="D347" s="34">
        <v>16.04</v>
      </c>
      <c r="E347" s="12">
        <v>4.84</v>
      </c>
      <c r="F347" s="14">
        <v>77.63</v>
      </c>
      <c r="G347" s="19"/>
    </row>
    <row r="348" ht="24" customHeight="1" spans="1:7">
      <c r="A348" s="12">
        <v>344</v>
      </c>
      <c r="B348" s="34" t="s">
        <v>2431</v>
      </c>
      <c r="C348" s="288" t="s">
        <v>2410</v>
      </c>
      <c r="D348" s="34">
        <v>12.64</v>
      </c>
      <c r="E348" s="12">
        <v>4.84</v>
      </c>
      <c r="F348" s="14">
        <v>61.18</v>
      </c>
      <c r="G348" s="19"/>
    </row>
    <row r="349" ht="24" customHeight="1" spans="1:7">
      <c r="A349" s="12">
        <v>345</v>
      </c>
      <c r="B349" s="34" t="s">
        <v>2432</v>
      </c>
      <c r="C349" s="288" t="s">
        <v>2410</v>
      </c>
      <c r="D349" s="34">
        <v>10.87</v>
      </c>
      <c r="E349" s="12">
        <v>4.84</v>
      </c>
      <c r="F349" s="14">
        <v>52.61</v>
      </c>
      <c r="G349" s="19"/>
    </row>
    <row r="350" ht="24" customHeight="1" spans="1:7">
      <c r="A350" s="12">
        <v>346</v>
      </c>
      <c r="B350" s="34" t="s">
        <v>2433</v>
      </c>
      <c r="C350" s="288" t="s">
        <v>2410</v>
      </c>
      <c r="D350" s="34">
        <v>22.45</v>
      </c>
      <c r="E350" s="12">
        <v>4.84</v>
      </c>
      <c r="F350" s="14">
        <v>108.66</v>
      </c>
      <c r="G350" s="19"/>
    </row>
    <row r="351" ht="24" customHeight="1" spans="1:7">
      <c r="A351" s="12">
        <v>347</v>
      </c>
      <c r="B351" s="34" t="s">
        <v>429</v>
      </c>
      <c r="C351" s="288" t="s">
        <v>2410</v>
      </c>
      <c r="D351" s="34">
        <v>14.83</v>
      </c>
      <c r="E351" s="12">
        <v>4.84</v>
      </c>
      <c r="F351" s="14">
        <v>71.78</v>
      </c>
      <c r="G351" s="19"/>
    </row>
    <row r="352" ht="24" customHeight="1" spans="1:7">
      <c r="A352" s="12">
        <v>348</v>
      </c>
      <c r="B352" s="34" t="s">
        <v>2434</v>
      </c>
      <c r="C352" s="288" t="s">
        <v>2410</v>
      </c>
      <c r="D352" s="34">
        <v>15.12</v>
      </c>
      <c r="E352" s="12">
        <v>4.84</v>
      </c>
      <c r="F352" s="14">
        <v>73.18</v>
      </c>
      <c r="G352" s="19"/>
    </row>
    <row r="353" ht="24" customHeight="1" spans="1:7">
      <c r="A353" s="12">
        <v>349</v>
      </c>
      <c r="B353" s="34" t="s">
        <v>2435</v>
      </c>
      <c r="C353" s="288" t="s">
        <v>2410</v>
      </c>
      <c r="D353" s="34">
        <v>18.39</v>
      </c>
      <c r="E353" s="12">
        <v>4.84</v>
      </c>
      <c r="F353" s="14">
        <v>89.01</v>
      </c>
      <c r="G353" s="19"/>
    </row>
    <row r="354" ht="24" customHeight="1" spans="1:7">
      <c r="A354" s="12">
        <v>350</v>
      </c>
      <c r="B354" s="34" t="s">
        <v>2436</v>
      </c>
      <c r="C354" s="288" t="s">
        <v>2410</v>
      </c>
      <c r="D354" s="34">
        <v>47.76</v>
      </c>
      <c r="E354" s="12">
        <v>4.84</v>
      </c>
      <c r="F354" s="14">
        <v>231.16</v>
      </c>
      <c r="G354" s="19"/>
    </row>
    <row r="355" ht="24" customHeight="1" spans="1:7">
      <c r="A355" s="12">
        <v>351</v>
      </c>
      <c r="B355" s="34" t="s">
        <v>2437</v>
      </c>
      <c r="C355" s="288" t="s">
        <v>2410</v>
      </c>
      <c r="D355" s="34">
        <v>13.9</v>
      </c>
      <c r="E355" s="12">
        <v>4.84</v>
      </c>
      <c r="F355" s="14">
        <v>67.28</v>
      </c>
      <c r="G355" s="19"/>
    </row>
    <row r="356" ht="24" customHeight="1" spans="1:7">
      <c r="A356" s="12">
        <v>352</v>
      </c>
      <c r="B356" s="34" t="s">
        <v>2438</v>
      </c>
      <c r="C356" s="288" t="s">
        <v>2410</v>
      </c>
      <c r="D356" s="34">
        <v>17.32</v>
      </c>
      <c r="E356" s="12">
        <v>4.84</v>
      </c>
      <c r="F356" s="14">
        <v>83.83</v>
      </c>
      <c r="G356" s="19"/>
    </row>
    <row r="357" ht="24" customHeight="1" spans="1:7">
      <c r="A357" s="12">
        <v>353</v>
      </c>
      <c r="B357" s="34" t="s">
        <v>2439</v>
      </c>
      <c r="C357" s="288" t="s">
        <v>2410</v>
      </c>
      <c r="D357" s="34">
        <v>16.37</v>
      </c>
      <c r="E357" s="12">
        <v>4.84</v>
      </c>
      <c r="F357" s="14">
        <v>79.23</v>
      </c>
      <c r="G357" s="19"/>
    </row>
    <row r="358" ht="24" customHeight="1" spans="1:7">
      <c r="A358" s="12">
        <v>354</v>
      </c>
      <c r="B358" s="34" t="s">
        <v>2440</v>
      </c>
      <c r="C358" s="288" t="s">
        <v>2410</v>
      </c>
      <c r="D358" s="34">
        <v>41.77</v>
      </c>
      <c r="E358" s="12">
        <v>4.84</v>
      </c>
      <c r="F358" s="14">
        <v>202.17</v>
      </c>
      <c r="G358" s="19"/>
    </row>
    <row r="359" ht="24" customHeight="1" spans="1:7">
      <c r="A359" s="12">
        <v>355</v>
      </c>
      <c r="B359" s="34" t="s">
        <v>2441</v>
      </c>
      <c r="C359" s="288" t="s">
        <v>2410</v>
      </c>
      <c r="D359" s="34">
        <v>30.1</v>
      </c>
      <c r="E359" s="12">
        <v>4.84</v>
      </c>
      <c r="F359" s="14">
        <v>145.68</v>
      </c>
      <c r="G359" s="19"/>
    </row>
    <row r="360" ht="24" customHeight="1" spans="1:7">
      <c r="A360" s="12">
        <v>356</v>
      </c>
      <c r="B360" s="34" t="s">
        <v>2442</v>
      </c>
      <c r="C360" s="288" t="s">
        <v>2410</v>
      </c>
      <c r="D360" s="34">
        <v>44.2</v>
      </c>
      <c r="E360" s="12">
        <v>4.84</v>
      </c>
      <c r="F360" s="14">
        <v>213.93</v>
      </c>
      <c r="G360" s="19"/>
    </row>
    <row r="361" ht="24" customHeight="1" spans="1:7">
      <c r="A361" s="12">
        <v>357</v>
      </c>
      <c r="B361" s="34" t="s">
        <v>2443</v>
      </c>
      <c r="C361" s="288" t="s">
        <v>2410</v>
      </c>
      <c r="D361" s="34">
        <v>13.67</v>
      </c>
      <c r="E361" s="12">
        <v>4.84</v>
      </c>
      <c r="F361" s="14">
        <v>66.16</v>
      </c>
      <c r="G361" s="19"/>
    </row>
    <row r="362" ht="24" customHeight="1" spans="1:7">
      <c r="A362" s="12">
        <v>358</v>
      </c>
      <c r="B362" s="34" t="s">
        <v>2444</v>
      </c>
      <c r="C362" s="288" t="s">
        <v>2410</v>
      </c>
      <c r="D362" s="34">
        <v>13.29</v>
      </c>
      <c r="E362" s="12">
        <v>4.84</v>
      </c>
      <c r="F362" s="14">
        <v>64.32</v>
      </c>
      <c r="G362" s="19"/>
    </row>
    <row r="363" ht="24" customHeight="1" spans="1:7">
      <c r="A363" s="12">
        <v>359</v>
      </c>
      <c r="B363" s="34" t="s">
        <v>2398</v>
      </c>
      <c r="C363" s="288" t="s">
        <v>2410</v>
      </c>
      <c r="D363" s="34">
        <v>9.4</v>
      </c>
      <c r="E363" s="12">
        <v>4.84</v>
      </c>
      <c r="F363" s="14">
        <v>45.5</v>
      </c>
      <c r="G363" s="19"/>
    </row>
    <row r="364" ht="24" customHeight="1" spans="1:7">
      <c r="A364" s="12">
        <v>360</v>
      </c>
      <c r="B364" s="34" t="s">
        <v>2445</v>
      </c>
      <c r="C364" s="288" t="s">
        <v>2410</v>
      </c>
      <c r="D364" s="34">
        <v>7.21</v>
      </c>
      <c r="E364" s="12">
        <v>4.84</v>
      </c>
      <c r="F364" s="14">
        <v>34.9</v>
      </c>
      <c r="G364" s="19"/>
    </row>
    <row r="365" ht="24" customHeight="1" spans="1:7">
      <c r="A365" s="12">
        <v>361</v>
      </c>
      <c r="B365" s="34" t="s">
        <v>2378</v>
      </c>
      <c r="C365" s="288" t="s">
        <v>2410</v>
      </c>
      <c r="D365" s="34">
        <v>12</v>
      </c>
      <c r="E365" s="12">
        <v>4.84</v>
      </c>
      <c r="F365" s="14">
        <v>58.08</v>
      </c>
      <c r="G365" s="19"/>
    </row>
    <row r="366" ht="24" customHeight="1" spans="1:7">
      <c r="A366" s="12">
        <v>362</v>
      </c>
      <c r="B366" s="34" t="s">
        <v>2396</v>
      </c>
      <c r="C366" s="288" t="s">
        <v>2410</v>
      </c>
      <c r="D366" s="34">
        <v>15.78</v>
      </c>
      <c r="E366" s="12">
        <v>4.84</v>
      </c>
      <c r="F366" s="14">
        <v>76.38</v>
      </c>
      <c r="G366" s="19"/>
    </row>
    <row r="367" ht="24" customHeight="1" spans="1:7">
      <c r="A367" s="12">
        <v>363</v>
      </c>
      <c r="B367" s="34" t="s">
        <v>2446</v>
      </c>
      <c r="C367" s="288" t="s">
        <v>2410</v>
      </c>
      <c r="D367" s="34">
        <v>6.43</v>
      </c>
      <c r="E367" s="12">
        <v>4.84</v>
      </c>
      <c r="F367" s="14">
        <v>31.12</v>
      </c>
      <c r="G367" s="19"/>
    </row>
    <row r="368" ht="24" customHeight="1" spans="1:7">
      <c r="A368" s="12">
        <v>364</v>
      </c>
      <c r="B368" s="34" t="s">
        <v>2447</v>
      </c>
      <c r="C368" s="288" t="s">
        <v>2330</v>
      </c>
      <c r="D368" s="34">
        <v>55.28</v>
      </c>
      <c r="E368" s="12">
        <v>4.84</v>
      </c>
      <c r="F368" s="14">
        <v>267.56</v>
      </c>
      <c r="G368" s="19"/>
    </row>
    <row r="369" ht="24" customHeight="1" spans="1:7">
      <c r="A369" s="12">
        <v>365</v>
      </c>
      <c r="B369" s="34" t="s">
        <v>2448</v>
      </c>
      <c r="C369" s="288" t="s">
        <v>2330</v>
      </c>
      <c r="D369" s="34">
        <v>60.78</v>
      </c>
      <c r="E369" s="12">
        <v>4.84</v>
      </c>
      <c r="F369" s="14">
        <v>294.18</v>
      </c>
      <c r="G369" s="19"/>
    </row>
    <row r="370" ht="24" customHeight="1" spans="1:7">
      <c r="A370" s="12">
        <v>366</v>
      </c>
      <c r="B370" s="34" t="s">
        <v>2449</v>
      </c>
      <c r="C370" s="288" t="s">
        <v>2330</v>
      </c>
      <c r="D370" s="34">
        <v>14.85</v>
      </c>
      <c r="E370" s="12">
        <v>4.84</v>
      </c>
      <c r="F370" s="14">
        <v>71.87</v>
      </c>
      <c r="G370" s="19"/>
    </row>
    <row r="371" ht="24" customHeight="1" spans="1:7">
      <c r="A371" s="12">
        <v>367</v>
      </c>
      <c r="B371" s="34" t="s">
        <v>2450</v>
      </c>
      <c r="C371" s="288" t="s">
        <v>2330</v>
      </c>
      <c r="D371" s="34">
        <v>96.7</v>
      </c>
      <c r="E371" s="12">
        <v>4.84</v>
      </c>
      <c r="F371" s="14">
        <v>468.03</v>
      </c>
      <c r="G371" s="19"/>
    </row>
    <row r="372" ht="24" customHeight="1" spans="1:7">
      <c r="A372" s="12">
        <v>368</v>
      </c>
      <c r="B372" s="34" t="s">
        <v>2451</v>
      </c>
      <c r="C372" s="288" t="s">
        <v>2330</v>
      </c>
      <c r="D372" s="34">
        <v>28.06</v>
      </c>
      <c r="E372" s="12">
        <v>4.84</v>
      </c>
      <c r="F372" s="14">
        <v>135.81</v>
      </c>
      <c r="G372" s="19"/>
    </row>
    <row r="373" ht="24" customHeight="1" spans="1:7">
      <c r="A373" s="12">
        <v>369</v>
      </c>
      <c r="B373" s="34" t="s">
        <v>2452</v>
      </c>
      <c r="C373" s="288" t="s">
        <v>2330</v>
      </c>
      <c r="D373" s="34">
        <v>46.03</v>
      </c>
      <c r="E373" s="12">
        <v>4.84</v>
      </c>
      <c r="F373" s="14">
        <v>222.79</v>
      </c>
      <c r="G373" s="19"/>
    </row>
    <row r="374" ht="24" customHeight="1" spans="1:7">
      <c r="A374" s="12">
        <v>370</v>
      </c>
      <c r="B374" s="34" t="s">
        <v>2453</v>
      </c>
      <c r="C374" s="288" t="s">
        <v>2330</v>
      </c>
      <c r="D374" s="34">
        <v>32.4</v>
      </c>
      <c r="E374" s="12">
        <v>4.84</v>
      </c>
      <c r="F374" s="14">
        <v>156.82</v>
      </c>
      <c r="G374" s="19"/>
    </row>
    <row r="375" ht="24" customHeight="1" spans="1:7">
      <c r="A375" s="12">
        <v>371</v>
      </c>
      <c r="B375" s="34" t="s">
        <v>2454</v>
      </c>
      <c r="C375" s="288" t="s">
        <v>2330</v>
      </c>
      <c r="D375" s="34">
        <v>24.77</v>
      </c>
      <c r="E375" s="12">
        <v>4.84</v>
      </c>
      <c r="F375" s="14">
        <v>119.89</v>
      </c>
      <c r="G375" s="19"/>
    </row>
    <row r="376" ht="24" customHeight="1" spans="1:7">
      <c r="A376" s="12">
        <v>372</v>
      </c>
      <c r="B376" s="34" t="s">
        <v>2455</v>
      </c>
      <c r="C376" s="288" t="s">
        <v>2330</v>
      </c>
      <c r="D376" s="34">
        <v>90.33</v>
      </c>
      <c r="E376" s="12">
        <v>4.84</v>
      </c>
      <c r="F376" s="14">
        <v>437.2</v>
      </c>
      <c r="G376" s="19"/>
    </row>
    <row r="377" ht="24" customHeight="1" spans="1:7">
      <c r="A377" s="12">
        <v>373</v>
      </c>
      <c r="B377" s="34" t="s">
        <v>2456</v>
      </c>
      <c r="C377" s="288" t="s">
        <v>2330</v>
      </c>
      <c r="D377" s="34">
        <v>31.29</v>
      </c>
      <c r="E377" s="12">
        <v>4.84</v>
      </c>
      <c r="F377" s="14">
        <v>151.44</v>
      </c>
      <c r="G377" s="19"/>
    </row>
    <row r="378" ht="24" customHeight="1" spans="1:7">
      <c r="A378" s="12">
        <v>374</v>
      </c>
      <c r="B378" s="34" t="s">
        <v>2457</v>
      </c>
      <c r="C378" s="288" t="s">
        <v>2330</v>
      </c>
      <c r="D378" s="34">
        <v>69.11</v>
      </c>
      <c r="E378" s="12">
        <v>4.84</v>
      </c>
      <c r="F378" s="14">
        <v>334.49</v>
      </c>
      <c r="G378" s="19"/>
    </row>
    <row r="379" ht="24" customHeight="1" spans="1:7">
      <c r="A379" s="12">
        <v>375</v>
      </c>
      <c r="B379" s="34" t="s">
        <v>2458</v>
      </c>
      <c r="C379" s="288" t="s">
        <v>2330</v>
      </c>
      <c r="D379" s="34">
        <v>22.76</v>
      </c>
      <c r="E379" s="12">
        <v>4.84</v>
      </c>
      <c r="F379" s="14">
        <v>110.16</v>
      </c>
      <c r="G379" s="19"/>
    </row>
    <row r="380" ht="24" customHeight="1" spans="1:7">
      <c r="A380" s="12">
        <v>376</v>
      </c>
      <c r="B380" s="34" t="s">
        <v>982</v>
      </c>
      <c r="C380" s="288" t="s">
        <v>2330</v>
      </c>
      <c r="D380" s="34">
        <v>58.2</v>
      </c>
      <c r="E380" s="12">
        <v>4.84</v>
      </c>
      <c r="F380" s="14">
        <v>281.69</v>
      </c>
      <c r="G380" s="19"/>
    </row>
    <row r="381" ht="24" customHeight="1" spans="1:7">
      <c r="A381" s="12">
        <v>377</v>
      </c>
      <c r="B381" s="34" t="s">
        <v>2459</v>
      </c>
      <c r="C381" s="288" t="s">
        <v>2330</v>
      </c>
      <c r="D381" s="34">
        <v>51.59</v>
      </c>
      <c r="E381" s="12">
        <v>4.84</v>
      </c>
      <c r="F381" s="14">
        <v>249.7</v>
      </c>
      <c r="G381" s="19"/>
    </row>
    <row r="382" ht="24" customHeight="1" spans="1:7">
      <c r="A382" s="12">
        <v>378</v>
      </c>
      <c r="B382" s="34" t="s">
        <v>2460</v>
      </c>
      <c r="C382" s="288" t="s">
        <v>2330</v>
      </c>
      <c r="D382" s="34">
        <v>75.55</v>
      </c>
      <c r="E382" s="12">
        <v>4.84</v>
      </c>
      <c r="F382" s="14">
        <v>365.66</v>
      </c>
      <c r="G382" s="19"/>
    </row>
    <row r="383" ht="24" customHeight="1" spans="1:7">
      <c r="A383" s="12">
        <v>379</v>
      </c>
      <c r="B383" s="34" t="s">
        <v>2461</v>
      </c>
      <c r="C383" s="288" t="s">
        <v>2330</v>
      </c>
      <c r="D383" s="34">
        <v>48.36</v>
      </c>
      <c r="E383" s="12">
        <v>4.84</v>
      </c>
      <c r="F383" s="14">
        <v>234.06</v>
      </c>
      <c r="G383" s="19"/>
    </row>
    <row r="384" ht="24" customHeight="1" spans="1:7">
      <c r="A384" s="12">
        <v>380</v>
      </c>
      <c r="B384" s="34" t="s">
        <v>2462</v>
      </c>
      <c r="C384" s="288" t="s">
        <v>2330</v>
      </c>
      <c r="D384" s="34">
        <v>55.35</v>
      </c>
      <c r="E384" s="12">
        <v>4.84</v>
      </c>
      <c r="F384" s="14">
        <v>267.89</v>
      </c>
      <c r="G384" s="19"/>
    </row>
    <row r="385" ht="24" customHeight="1" spans="1:7">
      <c r="A385" s="12">
        <v>381</v>
      </c>
      <c r="B385" s="34" t="s">
        <v>2463</v>
      </c>
      <c r="C385" s="288" t="s">
        <v>2330</v>
      </c>
      <c r="D385" s="34">
        <v>4.54</v>
      </c>
      <c r="E385" s="12">
        <v>4.84</v>
      </c>
      <c r="F385" s="14">
        <v>21.97</v>
      </c>
      <c r="G385" s="19"/>
    </row>
    <row r="386" ht="24" customHeight="1" spans="1:7">
      <c r="A386" s="12">
        <v>382</v>
      </c>
      <c r="B386" s="34" t="s">
        <v>2464</v>
      </c>
      <c r="C386" s="288" t="s">
        <v>2330</v>
      </c>
      <c r="D386" s="34">
        <v>69.74</v>
      </c>
      <c r="E386" s="12">
        <v>4.84</v>
      </c>
      <c r="F386" s="14">
        <v>337.54</v>
      </c>
      <c r="G386" s="19"/>
    </row>
    <row r="387" ht="24" customHeight="1" spans="1:7">
      <c r="A387" s="12">
        <v>383</v>
      </c>
      <c r="B387" s="34" t="s">
        <v>2465</v>
      </c>
      <c r="C387" s="288" t="s">
        <v>2330</v>
      </c>
      <c r="D387" s="34">
        <v>42.96</v>
      </c>
      <c r="E387" s="12">
        <v>4.84</v>
      </c>
      <c r="F387" s="14">
        <v>207.93</v>
      </c>
      <c r="G387" s="19"/>
    </row>
    <row r="388" ht="24" customHeight="1" spans="1:7">
      <c r="A388" s="12">
        <v>384</v>
      </c>
      <c r="B388" s="34" t="s">
        <v>2466</v>
      </c>
      <c r="C388" s="288" t="s">
        <v>2330</v>
      </c>
      <c r="D388" s="34">
        <v>36.72</v>
      </c>
      <c r="E388" s="12">
        <v>4.84</v>
      </c>
      <c r="F388" s="14">
        <v>177.72</v>
      </c>
      <c r="G388" s="19"/>
    </row>
    <row r="389" ht="24" customHeight="1" spans="1:7">
      <c r="A389" s="12">
        <v>385</v>
      </c>
      <c r="B389" s="34" t="s">
        <v>2467</v>
      </c>
      <c r="C389" s="288" t="s">
        <v>2330</v>
      </c>
      <c r="D389" s="34">
        <v>28.44</v>
      </c>
      <c r="E389" s="12">
        <v>4.84</v>
      </c>
      <c r="F389" s="14">
        <v>137.65</v>
      </c>
      <c r="G389" s="19"/>
    </row>
    <row r="390" ht="24" customHeight="1" spans="1:7">
      <c r="A390" s="12">
        <v>386</v>
      </c>
      <c r="B390" s="34" t="s">
        <v>2468</v>
      </c>
      <c r="C390" s="288" t="s">
        <v>2330</v>
      </c>
      <c r="D390" s="34">
        <v>68.65</v>
      </c>
      <c r="E390" s="12">
        <v>4.84</v>
      </c>
      <c r="F390" s="14">
        <v>332.27</v>
      </c>
      <c r="G390" s="19"/>
    </row>
    <row r="391" ht="24" customHeight="1" spans="1:7">
      <c r="A391" s="12">
        <v>387</v>
      </c>
      <c r="B391" s="34" t="s">
        <v>2469</v>
      </c>
      <c r="C391" s="288" t="s">
        <v>2330</v>
      </c>
      <c r="D391" s="34">
        <v>78.5</v>
      </c>
      <c r="E391" s="12">
        <v>4.84</v>
      </c>
      <c r="F391" s="14">
        <v>379.94</v>
      </c>
      <c r="G391" s="19"/>
    </row>
    <row r="392" ht="24" customHeight="1" spans="1:7">
      <c r="A392" s="12">
        <v>388</v>
      </c>
      <c r="B392" s="34" t="s">
        <v>2470</v>
      </c>
      <c r="C392" s="288" t="s">
        <v>2330</v>
      </c>
      <c r="D392" s="34">
        <v>21.3</v>
      </c>
      <c r="E392" s="12">
        <v>4.84</v>
      </c>
      <c r="F392" s="14">
        <v>103.09</v>
      </c>
      <c r="G392" s="19"/>
    </row>
    <row r="393" ht="24" customHeight="1" spans="1:7">
      <c r="A393" s="12">
        <v>389</v>
      </c>
      <c r="B393" s="34" t="s">
        <v>2471</v>
      </c>
      <c r="C393" s="288" t="s">
        <v>2330</v>
      </c>
      <c r="D393" s="34">
        <v>64.43</v>
      </c>
      <c r="E393" s="12">
        <v>4.84</v>
      </c>
      <c r="F393" s="14">
        <v>311.84</v>
      </c>
      <c r="G393" s="19"/>
    </row>
    <row r="394" ht="24" customHeight="1" spans="1:7">
      <c r="A394" s="12">
        <v>390</v>
      </c>
      <c r="B394" s="34" t="s">
        <v>2472</v>
      </c>
      <c r="C394" s="288" t="s">
        <v>2330</v>
      </c>
      <c r="D394" s="34">
        <v>50.91</v>
      </c>
      <c r="E394" s="12">
        <v>4.84</v>
      </c>
      <c r="F394" s="14">
        <v>246.4</v>
      </c>
      <c r="G394" s="19"/>
    </row>
    <row r="395" ht="24" customHeight="1" spans="1:7">
      <c r="A395" s="12">
        <v>391</v>
      </c>
      <c r="B395" s="34" t="s">
        <v>432</v>
      </c>
      <c r="C395" s="288" t="s">
        <v>2330</v>
      </c>
      <c r="D395" s="34">
        <v>18</v>
      </c>
      <c r="E395" s="12">
        <v>4.84</v>
      </c>
      <c r="F395" s="14">
        <v>87.12</v>
      </c>
      <c r="G395" s="19"/>
    </row>
    <row r="396" ht="24" customHeight="1" spans="1:7">
      <c r="A396" s="12">
        <v>392</v>
      </c>
      <c r="B396" s="34" t="s">
        <v>2256</v>
      </c>
      <c r="C396" s="288" t="s">
        <v>2330</v>
      </c>
      <c r="D396" s="34">
        <v>98.79</v>
      </c>
      <c r="E396" s="12">
        <v>4.84</v>
      </c>
      <c r="F396" s="14">
        <v>478.14</v>
      </c>
      <c r="G396" s="19"/>
    </row>
    <row r="397" ht="24" customHeight="1" spans="1:7">
      <c r="A397" s="12">
        <v>393</v>
      </c>
      <c r="B397" s="34" t="s">
        <v>2015</v>
      </c>
      <c r="C397" s="288" t="s">
        <v>2330</v>
      </c>
      <c r="D397" s="34">
        <v>41.61</v>
      </c>
      <c r="E397" s="12">
        <v>4.84</v>
      </c>
      <c r="F397" s="14">
        <v>201.39</v>
      </c>
      <c r="G397" s="19"/>
    </row>
    <row r="398" ht="24" customHeight="1" spans="1:7">
      <c r="A398" s="12">
        <v>394</v>
      </c>
      <c r="B398" s="34" t="s">
        <v>2473</v>
      </c>
      <c r="C398" s="288" t="s">
        <v>2330</v>
      </c>
      <c r="D398" s="34">
        <v>52</v>
      </c>
      <c r="E398" s="12">
        <v>4.84</v>
      </c>
      <c r="F398" s="14">
        <v>251.68</v>
      </c>
      <c r="G398" s="19"/>
    </row>
    <row r="399" ht="24" customHeight="1" spans="1:7">
      <c r="A399" s="12">
        <v>395</v>
      </c>
      <c r="B399" s="34" t="s">
        <v>2474</v>
      </c>
      <c r="C399" s="288" t="s">
        <v>2330</v>
      </c>
      <c r="D399" s="34">
        <v>34.82</v>
      </c>
      <c r="E399" s="12">
        <v>4.84</v>
      </c>
      <c r="F399" s="14">
        <v>168.53</v>
      </c>
      <c r="G399" s="19"/>
    </row>
    <row r="400" ht="24" customHeight="1" spans="1:7">
      <c r="A400" s="12">
        <v>396</v>
      </c>
      <c r="B400" s="34" t="s">
        <v>2475</v>
      </c>
      <c r="C400" s="288" t="s">
        <v>2330</v>
      </c>
      <c r="D400" s="34">
        <v>32.78</v>
      </c>
      <c r="E400" s="12">
        <v>4.84</v>
      </c>
      <c r="F400" s="14">
        <v>158.66</v>
      </c>
      <c r="G400" s="19"/>
    </row>
    <row r="401" ht="24" customHeight="1" spans="1:7">
      <c r="A401" s="12">
        <v>397</v>
      </c>
      <c r="B401" s="34" t="s">
        <v>2476</v>
      </c>
      <c r="C401" s="288" t="s">
        <v>2330</v>
      </c>
      <c r="D401" s="34">
        <v>82.11</v>
      </c>
      <c r="E401" s="12">
        <v>4.84</v>
      </c>
      <c r="F401" s="14">
        <v>397.41</v>
      </c>
      <c r="G401" s="19"/>
    </row>
    <row r="402" ht="24" customHeight="1" spans="1:7">
      <c r="A402" s="12">
        <v>398</v>
      </c>
      <c r="B402" s="34" t="s">
        <v>2477</v>
      </c>
      <c r="C402" s="288" t="s">
        <v>2330</v>
      </c>
      <c r="D402" s="34">
        <v>30.29</v>
      </c>
      <c r="E402" s="12">
        <v>4.84</v>
      </c>
      <c r="F402" s="14">
        <v>146.6</v>
      </c>
      <c r="G402" s="19"/>
    </row>
    <row r="403" ht="24" customHeight="1" spans="1:7">
      <c r="A403" s="12">
        <v>399</v>
      </c>
      <c r="B403" s="34" t="s">
        <v>2478</v>
      </c>
      <c r="C403" s="288" t="s">
        <v>2330</v>
      </c>
      <c r="D403" s="34">
        <v>42.34</v>
      </c>
      <c r="E403" s="12">
        <v>4.84</v>
      </c>
      <c r="F403" s="14">
        <v>204.93</v>
      </c>
      <c r="G403" s="19"/>
    </row>
    <row r="404" ht="24" customHeight="1" spans="1:7">
      <c r="A404" s="12">
        <v>400</v>
      </c>
      <c r="B404" s="34" t="s">
        <v>2479</v>
      </c>
      <c r="C404" s="288" t="s">
        <v>2330</v>
      </c>
      <c r="D404" s="34">
        <v>43.14</v>
      </c>
      <c r="E404" s="12">
        <v>4.84</v>
      </c>
      <c r="F404" s="14">
        <v>208.8</v>
      </c>
      <c r="G404" s="19"/>
    </row>
    <row r="405" ht="24" customHeight="1" spans="1:7">
      <c r="A405" s="12">
        <v>401</v>
      </c>
      <c r="B405" s="34" t="s">
        <v>2480</v>
      </c>
      <c r="C405" s="288" t="s">
        <v>2330</v>
      </c>
      <c r="D405" s="34">
        <v>43.01</v>
      </c>
      <c r="E405" s="12">
        <v>4.84</v>
      </c>
      <c r="F405" s="14">
        <v>208.17</v>
      </c>
      <c r="G405" s="19"/>
    </row>
    <row r="406" ht="24" customHeight="1" spans="1:7">
      <c r="A406" s="12">
        <v>402</v>
      </c>
      <c r="B406" s="34" t="s">
        <v>2481</v>
      </c>
      <c r="C406" s="288" t="s">
        <v>2330</v>
      </c>
      <c r="D406" s="34">
        <v>39.23</v>
      </c>
      <c r="E406" s="12">
        <v>4.84</v>
      </c>
      <c r="F406" s="14">
        <v>189.87</v>
      </c>
      <c r="G406" s="19"/>
    </row>
    <row r="407" ht="24" customHeight="1" spans="1:7">
      <c r="A407" s="12">
        <v>403</v>
      </c>
      <c r="B407" s="34" t="s">
        <v>2482</v>
      </c>
      <c r="C407" s="288" t="s">
        <v>2330</v>
      </c>
      <c r="D407" s="34">
        <v>43.78</v>
      </c>
      <c r="E407" s="12">
        <v>4.84</v>
      </c>
      <c r="F407" s="14">
        <v>211.9</v>
      </c>
      <c r="G407" s="19"/>
    </row>
    <row r="408" ht="24" customHeight="1" spans="1:7">
      <c r="A408" s="12">
        <v>404</v>
      </c>
      <c r="B408" s="34" t="s">
        <v>2483</v>
      </c>
      <c r="C408" s="288" t="s">
        <v>2330</v>
      </c>
      <c r="D408" s="34">
        <v>75.39</v>
      </c>
      <c r="E408" s="12">
        <v>4.84</v>
      </c>
      <c r="F408" s="14">
        <v>364.89</v>
      </c>
      <c r="G408" s="19"/>
    </row>
    <row r="409" ht="24" customHeight="1" spans="1:7">
      <c r="A409" s="12">
        <v>405</v>
      </c>
      <c r="B409" s="34" t="s">
        <v>2404</v>
      </c>
      <c r="C409" s="288" t="s">
        <v>2330</v>
      </c>
      <c r="D409" s="34">
        <v>14</v>
      </c>
      <c r="E409" s="12">
        <v>4.84</v>
      </c>
      <c r="F409" s="14">
        <v>67.76</v>
      </c>
      <c r="G409" s="19"/>
    </row>
    <row r="410" ht="24" customHeight="1" spans="1:7">
      <c r="A410" s="12">
        <v>406</v>
      </c>
      <c r="B410" s="34" t="s">
        <v>2382</v>
      </c>
      <c r="C410" s="288" t="s">
        <v>2330</v>
      </c>
      <c r="D410" s="34">
        <v>45</v>
      </c>
      <c r="E410" s="12">
        <v>4.84</v>
      </c>
      <c r="F410" s="14">
        <v>217.8</v>
      </c>
      <c r="G410" s="19"/>
    </row>
    <row r="411" ht="24" customHeight="1" spans="1:7">
      <c r="A411" s="12">
        <v>407</v>
      </c>
      <c r="B411" s="34" t="s">
        <v>2484</v>
      </c>
      <c r="C411" s="288" t="s">
        <v>2330</v>
      </c>
      <c r="D411" s="34">
        <v>72.32</v>
      </c>
      <c r="E411" s="12">
        <v>4.84</v>
      </c>
      <c r="F411" s="14">
        <v>350.23</v>
      </c>
      <c r="G411" s="19"/>
    </row>
    <row r="412" ht="24" customHeight="1" spans="1:7">
      <c r="A412" s="12">
        <v>408</v>
      </c>
      <c r="B412" s="34" t="s">
        <v>2246</v>
      </c>
      <c r="C412" s="288" t="s">
        <v>2330</v>
      </c>
      <c r="D412" s="34">
        <v>20.13</v>
      </c>
      <c r="E412" s="12">
        <v>4.84</v>
      </c>
      <c r="F412" s="14">
        <v>97.43</v>
      </c>
      <c r="G412" s="19"/>
    </row>
    <row r="413" ht="24" customHeight="1" spans="1:7">
      <c r="A413" s="12">
        <v>409</v>
      </c>
      <c r="B413" s="34" t="s">
        <v>2139</v>
      </c>
      <c r="C413" s="288" t="s">
        <v>2330</v>
      </c>
      <c r="D413" s="34">
        <v>44.9</v>
      </c>
      <c r="E413" s="12">
        <v>4.84</v>
      </c>
      <c r="F413" s="14">
        <v>217.32</v>
      </c>
      <c r="G413" s="19"/>
    </row>
    <row r="414" ht="24" customHeight="1" spans="1:7">
      <c r="A414" s="12">
        <v>410</v>
      </c>
      <c r="B414" s="34" t="s">
        <v>2485</v>
      </c>
      <c r="C414" s="288" t="s">
        <v>2486</v>
      </c>
      <c r="D414" s="34">
        <v>5.3</v>
      </c>
      <c r="E414" s="12">
        <v>4.84</v>
      </c>
      <c r="F414" s="14">
        <v>25.65</v>
      </c>
      <c r="G414" s="19"/>
    </row>
    <row r="415" ht="24" customHeight="1" spans="1:7">
      <c r="A415" s="12">
        <v>411</v>
      </c>
      <c r="B415" s="34" t="s">
        <v>2487</v>
      </c>
      <c r="C415" s="288" t="s">
        <v>2486</v>
      </c>
      <c r="D415" s="34">
        <v>13.4</v>
      </c>
      <c r="E415" s="12">
        <v>4.84</v>
      </c>
      <c r="F415" s="14">
        <v>64.86</v>
      </c>
      <c r="G415" s="19"/>
    </row>
    <row r="416" ht="24" customHeight="1" spans="1:7">
      <c r="A416" s="12">
        <v>412</v>
      </c>
      <c r="B416" s="34" t="s">
        <v>2488</v>
      </c>
      <c r="C416" s="288" t="s">
        <v>2486</v>
      </c>
      <c r="D416" s="34">
        <v>19.1</v>
      </c>
      <c r="E416" s="12">
        <v>4.84</v>
      </c>
      <c r="F416" s="14">
        <v>92.44</v>
      </c>
      <c r="G416" s="19"/>
    </row>
    <row r="417" ht="24" customHeight="1" spans="1:7">
      <c r="A417" s="12">
        <v>413</v>
      </c>
      <c r="B417" s="34" t="s">
        <v>2489</v>
      </c>
      <c r="C417" s="288" t="s">
        <v>2486</v>
      </c>
      <c r="D417" s="34">
        <v>14.81</v>
      </c>
      <c r="E417" s="12">
        <v>4.84</v>
      </c>
      <c r="F417" s="14">
        <v>71.68</v>
      </c>
      <c r="G417" s="19"/>
    </row>
    <row r="418" ht="24" customHeight="1" spans="1:7">
      <c r="A418" s="12">
        <v>414</v>
      </c>
      <c r="B418" s="34" t="s">
        <v>2490</v>
      </c>
      <c r="C418" s="288" t="s">
        <v>2486</v>
      </c>
      <c r="D418" s="34">
        <v>7.3</v>
      </c>
      <c r="E418" s="12">
        <v>4.84</v>
      </c>
      <c r="F418" s="14">
        <v>35.33</v>
      </c>
      <c r="G418" s="19"/>
    </row>
    <row r="419" ht="24" customHeight="1" spans="1:7">
      <c r="A419" s="12">
        <v>415</v>
      </c>
      <c r="B419" s="34" t="s">
        <v>2491</v>
      </c>
      <c r="C419" s="288" t="s">
        <v>2486</v>
      </c>
      <c r="D419" s="34">
        <v>20.22</v>
      </c>
      <c r="E419" s="12">
        <v>4.84</v>
      </c>
      <c r="F419" s="14">
        <v>97.86</v>
      </c>
      <c r="G419" s="19"/>
    </row>
    <row r="420" ht="24" customHeight="1" spans="1:7">
      <c r="A420" s="12">
        <v>416</v>
      </c>
      <c r="B420" s="34" t="s">
        <v>2492</v>
      </c>
      <c r="C420" s="288" t="s">
        <v>2486</v>
      </c>
      <c r="D420" s="34">
        <v>63.2</v>
      </c>
      <c r="E420" s="12">
        <v>4.84</v>
      </c>
      <c r="F420" s="14">
        <v>305.89</v>
      </c>
      <c r="G420" s="19"/>
    </row>
    <row r="421" ht="24" customHeight="1" spans="1:7">
      <c r="A421" s="12">
        <v>417</v>
      </c>
      <c r="B421" s="34" t="s">
        <v>646</v>
      </c>
      <c r="C421" s="288" t="s">
        <v>2486</v>
      </c>
      <c r="D421" s="34">
        <v>20</v>
      </c>
      <c r="E421" s="12">
        <v>4.84</v>
      </c>
      <c r="F421" s="14">
        <v>96.8</v>
      </c>
      <c r="G421" s="19"/>
    </row>
    <row r="422" ht="24" customHeight="1" spans="1:7">
      <c r="A422" s="12">
        <v>418</v>
      </c>
      <c r="B422" s="34" t="s">
        <v>2493</v>
      </c>
      <c r="C422" s="288" t="s">
        <v>2486</v>
      </c>
      <c r="D422" s="34">
        <v>13.78</v>
      </c>
      <c r="E422" s="12">
        <v>4.84</v>
      </c>
      <c r="F422" s="14">
        <v>66.7</v>
      </c>
      <c r="G422" s="19"/>
    </row>
    <row r="423" ht="24" customHeight="1" spans="1:7">
      <c r="A423" s="12">
        <v>419</v>
      </c>
      <c r="B423" s="34" t="s">
        <v>2494</v>
      </c>
      <c r="C423" s="288" t="s">
        <v>2486</v>
      </c>
      <c r="D423" s="34">
        <v>45.2</v>
      </c>
      <c r="E423" s="12">
        <v>4.84</v>
      </c>
      <c r="F423" s="14">
        <v>218.77</v>
      </c>
      <c r="G423" s="19"/>
    </row>
    <row r="424" ht="24" customHeight="1" spans="1:7">
      <c r="A424" s="12">
        <v>420</v>
      </c>
      <c r="B424" s="34" t="s">
        <v>2495</v>
      </c>
      <c r="C424" s="288" t="s">
        <v>2486</v>
      </c>
      <c r="D424" s="34">
        <v>18.23</v>
      </c>
      <c r="E424" s="12">
        <v>4.84</v>
      </c>
      <c r="F424" s="14">
        <v>88.23</v>
      </c>
      <c r="G424" s="19"/>
    </row>
    <row r="425" ht="24" customHeight="1" spans="1:7">
      <c r="A425" s="12">
        <v>421</v>
      </c>
      <c r="B425" s="34" t="s">
        <v>2496</v>
      </c>
      <c r="C425" s="288" t="s">
        <v>2486</v>
      </c>
      <c r="D425" s="34">
        <v>24.13</v>
      </c>
      <c r="E425" s="12">
        <v>4.84</v>
      </c>
      <c r="F425" s="14">
        <v>116.79</v>
      </c>
      <c r="G425" s="19"/>
    </row>
    <row r="426" ht="24" customHeight="1" spans="1:7">
      <c r="A426" s="12">
        <v>422</v>
      </c>
      <c r="B426" s="34" t="s">
        <v>754</v>
      </c>
      <c r="C426" s="288" t="s">
        <v>2486</v>
      </c>
      <c r="D426" s="34">
        <v>52.55</v>
      </c>
      <c r="E426" s="12">
        <v>4.84</v>
      </c>
      <c r="F426" s="14">
        <v>254.34</v>
      </c>
      <c r="G426" s="19"/>
    </row>
    <row r="427" ht="24" customHeight="1" spans="1:7">
      <c r="A427" s="12">
        <v>423</v>
      </c>
      <c r="B427" s="34" t="s">
        <v>2497</v>
      </c>
      <c r="C427" s="288" t="s">
        <v>2486</v>
      </c>
      <c r="D427" s="34">
        <v>50</v>
      </c>
      <c r="E427" s="12">
        <v>4.84</v>
      </c>
      <c r="F427" s="14">
        <v>242</v>
      </c>
      <c r="G427" s="19"/>
    </row>
    <row r="428" ht="24" customHeight="1" spans="1:7">
      <c r="A428" s="12">
        <v>424</v>
      </c>
      <c r="B428" s="34" t="s">
        <v>2498</v>
      </c>
      <c r="C428" s="288" t="s">
        <v>2486</v>
      </c>
      <c r="D428" s="34">
        <v>22</v>
      </c>
      <c r="E428" s="12">
        <v>4.84</v>
      </c>
      <c r="F428" s="14">
        <v>106.48</v>
      </c>
      <c r="G428" s="19"/>
    </row>
    <row r="429" ht="24" customHeight="1" spans="1:7">
      <c r="A429" s="12">
        <v>425</v>
      </c>
      <c r="B429" s="34" t="s">
        <v>2499</v>
      </c>
      <c r="C429" s="288" t="s">
        <v>2486</v>
      </c>
      <c r="D429" s="34">
        <v>16.58</v>
      </c>
      <c r="E429" s="12">
        <v>4.84</v>
      </c>
      <c r="F429" s="14">
        <v>80.25</v>
      </c>
      <c r="G429" s="19"/>
    </row>
    <row r="430" ht="24" customHeight="1" spans="1:7">
      <c r="A430" s="12">
        <v>426</v>
      </c>
      <c r="B430" s="34" t="s">
        <v>2500</v>
      </c>
      <c r="C430" s="288" t="s">
        <v>2486</v>
      </c>
      <c r="D430" s="34">
        <v>134.9</v>
      </c>
      <c r="E430" s="12">
        <v>4.84</v>
      </c>
      <c r="F430" s="14">
        <v>652.92</v>
      </c>
      <c r="G430" s="19"/>
    </row>
    <row r="431" ht="24" customHeight="1" spans="1:7">
      <c r="A431" s="12">
        <v>427</v>
      </c>
      <c r="B431" s="34" t="s">
        <v>2501</v>
      </c>
      <c r="C431" s="288" t="s">
        <v>2486</v>
      </c>
      <c r="D431" s="34">
        <v>1.5</v>
      </c>
      <c r="E431" s="12">
        <v>4.84</v>
      </c>
      <c r="F431" s="14">
        <v>7.26</v>
      </c>
      <c r="G431" s="19"/>
    </row>
    <row r="432" ht="24" customHeight="1" spans="1:7">
      <c r="A432" s="12">
        <v>428</v>
      </c>
      <c r="B432" s="34" t="s">
        <v>2502</v>
      </c>
      <c r="C432" s="288" t="s">
        <v>2486</v>
      </c>
      <c r="D432" s="34">
        <v>39</v>
      </c>
      <c r="E432" s="12">
        <v>4.84</v>
      </c>
      <c r="F432" s="14">
        <v>188.76</v>
      </c>
      <c r="G432" s="19"/>
    </row>
    <row r="433" ht="24" customHeight="1" spans="1:7">
      <c r="A433" s="12">
        <v>429</v>
      </c>
      <c r="B433" s="34" t="s">
        <v>2503</v>
      </c>
      <c r="C433" s="288" t="s">
        <v>2486</v>
      </c>
      <c r="D433" s="34">
        <v>43</v>
      </c>
      <c r="E433" s="12">
        <v>4.84</v>
      </c>
      <c r="F433" s="14">
        <v>208.12</v>
      </c>
      <c r="G433" s="19"/>
    </row>
    <row r="434" ht="24" customHeight="1" spans="1:7">
      <c r="A434" s="12">
        <v>430</v>
      </c>
      <c r="B434" s="34" t="s">
        <v>2504</v>
      </c>
      <c r="C434" s="288" t="s">
        <v>2486</v>
      </c>
      <c r="D434" s="34">
        <v>22.8</v>
      </c>
      <c r="E434" s="12">
        <v>4.84</v>
      </c>
      <c r="F434" s="14">
        <v>110.35</v>
      </c>
      <c r="G434" s="19"/>
    </row>
    <row r="435" ht="24" customHeight="1" spans="1:7">
      <c r="A435" s="12">
        <v>431</v>
      </c>
      <c r="B435" s="34" t="s">
        <v>2505</v>
      </c>
      <c r="C435" s="288" t="s">
        <v>2486</v>
      </c>
      <c r="D435" s="34">
        <v>11.13</v>
      </c>
      <c r="E435" s="12">
        <v>4.84</v>
      </c>
      <c r="F435" s="14">
        <v>53.87</v>
      </c>
      <c r="G435" s="19"/>
    </row>
    <row r="436" ht="24" customHeight="1" spans="1:7">
      <c r="A436" s="12">
        <v>432</v>
      </c>
      <c r="B436" s="34" t="s">
        <v>1089</v>
      </c>
      <c r="C436" s="288" t="s">
        <v>2486</v>
      </c>
      <c r="D436" s="34">
        <v>25.3</v>
      </c>
      <c r="E436" s="12">
        <v>4.84</v>
      </c>
      <c r="F436" s="14">
        <v>122.45</v>
      </c>
      <c r="G436" s="19"/>
    </row>
    <row r="437" ht="24" customHeight="1" spans="1:7">
      <c r="A437" s="12">
        <v>433</v>
      </c>
      <c r="B437" s="34" t="s">
        <v>2506</v>
      </c>
      <c r="C437" s="288" t="s">
        <v>2486</v>
      </c>
      <c r="D437" s="34">
        <v>95</v>
      </c>
      <c r="E437" s="12">
        <v>4.84</v>
      </c>
      <c r="F437" s="14">
        <v>459.8</v>
      </c>
      <c r="G437" s="19"/>
    </row>
    <row r="438" ht="24" customHeight="1" spans="1:7">
      <c r="A438" s="12">
        <v>434</v>
      </c>
      <c r="B438" s="34" t="s">
        <v>2507</v>
      </c>
      <c r="C438" s="288" t="s">
        <v>2486</v>
      </c>
      <c r="D438" s="34">
        <v>18.91</v>
      </c>
      <c r="E438" s="12">
        <v>4.84</v>
      </c>
      <c r="F438" s="14">
        <v>91.52</v>
      </c>
      <c r="G438" s="19"/>
    </row>
    <row r="439" ht="24" customHeight="1" spans="1:7">
      <c r="A439" s="12">
        <v>435</v>
      </c>
      <c r="B439" s="34" t="s">
        <v>2226</v>
      </c>
      <c r="C439" s="288" t="s">
        <v>2486</v>
      </c>
      <c r="D439" s="34">
        <v>32.38</v>
      </c>
      <c r="E439" s="12">
        <v>4.84</v>
      </c>
      <c r="F439" s="14">
        <v>156.72</v>
      </c>
      <c r="G439" s="19"/>
    </row>
    <row r="440" ht="24" customHeight="1" spans="1:7">
      <c r="A440" s="12">
        <v>436</v>
      </c>
      <c r="B440" s="34" t="s">
        <v>1125</v>
      </c>
      <c r="C440" s="288" t="s">
        <v>2486</v>
      </c>
      <c r="D440" s="34">
        <v>19.09</v>
      </c>
      <c r="E440" s="12">
        <v>4.84</v>
      </c>
      <c r="F440" s="14">
        <v>92.4</v>
      </c>
      <c r="G440" s="19"/>
    </row>
    <row r="441" ht="24" customHeight="1" spans="1:7">
      <c r="A441" s="12">
        <v>437</v>
      </c>
      <c r="B441" s="34" t="s">
        <v>2508</v>
      </c>
      <c r="C441" s="288" t="s">
        <v>2486</v>
      </c>
      <c r="D441" s="34">
        <v>7.4</v>
      </c>
      <c r="E441" s="12">
        <v>4.84</v>
      </c>
      <c r="F441" s="14">
        <v>35.82</v>
      </c>
      <c r="G441" s="19"/>
    </row>
    <row r="442" ht="24" customHeight="1" spans="1:7">
      <c r="A442" s="12">
        <v>438</v>
      </c>
      <c r="B442" s="34" t="s">
        <v>2509</v>
      </c>
      <c r="C442" s="288" t="s">
        <v>2486</v>
      </c>
      <c r="D442" s="34">
        <v>47</v>
      </c>
      <c r="E442" s="12">
        <v>4.84</v>
      </c>
      <c r="F442" s="14">
        <v>227.48</v>
      </c>
      <c r="G442" s="19"/>
    </row>
    <row r="443" ht="24" customHeight="1" spans="1:7">
      <c r="A443" s="12">
        <v>439</v>
      </c>
      <c r="B443" s="34" t="s">
        <v>2510</v>
      </c>
      <c r="C443" s="288" t="s">
        <v>2486</v>
      </c>
      <c r="D443" s="34">
        <v>62.54</v>
      </c>
      <c r="E443" s="12">
        <v>4.84</v>
      </c>
      <c r="F443" s="14">
        <v>302.69</v>
      </c>
      <c r="G443" s="19"/>
    </row>
    <row r="444" ht="24" customHeight="1" spans="1:7">
      <c r="A444" s="12">
        <v>440</v>
      </c>
      <c r="B444" s="34" t="s">
        <v>2511</v>
      </c>
      <c r="C444" s="288" t="s">
        <v>2486</v>
      </c>
      <c r="D444" s="34">
        <v>11</v>
      </c>
      <c r="E444" s="12">
        <v>4.84</v>
      </c>
      <c r="F444" s="14">
        <v>53.24</v>
      </c>
      <c r="G444" s="19"/>
    </row>
    <row r="445" ht="24" customHeight="1" spans="1:7">
      <c r="A445" s="12">
        <v>441</v>
      </c>
      <c r="B445" s="34" t="s">
        <v>2512</v>
      </c>
      <c r="C445" s="288" t="s">
        <v>2486</v>
      </c>
      <c r="D445" s="34">
        <v>16.75</v>
      </c>
      <c r="E445" s="12">
        <v>4.84</v>
      </c>
      <c r="F445" s="14">
        <v>81.07</v>
      </c>
      <c r="G445" s="19"/>
    </row>
    <row r="446" ht="24" customHeight="1" spans="1:7">
      <c r="A446" s="12">
        <v>442</v>
      </c>
      <c r="B446" s="34" t="s">
        <v>2513</v>
      </c>
      <c r="C446" s="288" t="s">
        <v>2486</v>
      </c>
      <c r="D446" s="34">
        <v>32</v>
      </c>
      <c r="E446" s="12">
        <v>4.84</v>
      </c>
      <c r="F446" s="14">
        <v>154.88</v>
      </c>
      <c r="G446" s="19"/>
    </row>
    <row r="447" ht="24" customHeight="1" spans="1:7">
      <c r="A447" s="12">
        <v>443</v>
      </c>
      <c r="B447" s="34" t="s">
        <v>2514</v>
      </c>
      <c r="C447" s="288" t="s">
        <v>2486</v>
      </c>
      <c r="D447" s="34">
        <v>12.19</v>
      </c>
      <c r="E447" s="12">
        <v>4.84</v>
      </c>
      <c r="F447" s="14">
        <v>59</v>
      </c>
      <c r="G447" s="19"/>
    </row>
    <row r="448" ht="24" customHeight="1" spans="1:7">
      <c r="A448" s="12">
        <v>444</v>
      </c>
      <c r="B448" s="34" t="s">
        <v>2515</v>
      </c>
      <c r="C448" s="288" t="s">
        <v>2486</v>
      </c>
      <c r="D448" s="34">
        <v>11.75</v>
      </c>
      <c r="E448" s="12">
        <v>4.84</v>
      </c>
      <c r="F448" s="14">
        <v>56.87</v>
      </c>
      <c r="G448" s="19"/>
    </row>
    <row r="449" ht="24" customHeight="1" spans="1:7">
      <c r="A449" s="12">
        <v>445</v>
      </c>
      <c r="B449" s="34" t="s">
        <v>2516</v>
      </c>
      <c r="C449" s="288" t="s">
        <v>2486</v>
      </c>
      <c r="D449" s="34">
        <v>63.95</v>
      </c>
      <c r="E449" s="12">
        <v>4.84</v>
      </c>
      <c r="F449" s="14">
        <v>309.52</v>
      </c>
      <c r="G449" s="19"/>
    </row>
    <row r="450" ht="24" customHeight="1" spans="1:7">
      <c r="A450" s="12">
        <v>446</v>
      </c>
      <c r="B450" s="34" t="s">
        <v>2517</v>
      </c>
      <c r="C450" s="288" t="s">
        <v>2486</v>
      </c>
      <c r="D450" s="34">
        <v>35.5</v>
      </c>
      <c r="E450" s="12">
        <v>4.84</v>
      </c>
      <c r="F450" s="14">
        <v>171.82</v>
      </c>
      <c r="G450" s="19"/>
    </row>
    <row r="451" ht="24" customHeight="1" spans="1:7">
      <c r="A451" s="12">
        <v>447</v>
      </c>
      <c r="B451" s="34" t="s">
        <v>2518</v>
      </c>
      <c r="C451" s="288" t="s">
        <v>2486</v>
      </c>
      <c r="D451" s="34">
        <v>24.31</v>
      </c>
      <c r="E451" s="12">
        <v>4.84</v>
      </c>
      <c r="F451" s="14">
        <v>117.66</v>
      </c>
      <c r="G451" s="19"/>
    </row>
    <row r="452" ht="24" customHeight="1" spans="1:7">
      <c r="A452" s="12">
        <v>448</v>
      </c>
      <c r="B452" s="34" t="s">
        <v>2519</v>
      </c>
      <c r="C452" s="288" t="s">
        <v>2486</v>
      </c>
      <c r="D452" s="34">
        <v>4.09</v>
      </c>
      <c r="E452" s="12">
        <v>4.84</v>
      </c>
      <c r="F452" s="14">
        <v>19.8</v>
      </c>
      <c r="G452" s="19"/>
    </row>
    <row r="453" ht="24" customHeight="1" spans="1:7">
      <c r="A453" s="12">
        <v>449</v>
      </c>
      <c r="B453" s="34" t="s">
        <v>2520</v>
      </c>
      <c r="C453" s="288" t="s">
        <v>2486</v>
      </c>
      <c r="D453" s="34">
        <v>12.58</v>
      </c>
      <c r="E453" s="12">
        <v>4.84</v>
      </c>
      <c r="F453" s="14">
        <v>60.89</v>
      </c>
      <c r="G453" s="19"/>
    </row>
    <row r="454" ht="24" customHeight="1" spans="1:7">
      <c r="A454" s="12">
        <v>450</v>
      </c>
      <c r="B454" s="34" t="s">
        <v>2521</v>
      </c>
      <c r="C454" s="288" t="s">
        <v>2486</v>
      </c>
      <c r="D454" s="34">
        <v>14.2</v>
      </c>
      <c r="E454" s="12">
        <v>4.84</v>
      </c>
      <c r="F454" s="14">
        <v>68.73</v>
      </c>
      <c r="G454" s="19"/>
    </row>
    <row r="455" ht="24" customHeight="1" spans="1:7">
      <c r="A455" s="12">
        <v>451</v>
      </c>
      <c r="B455" s="34" t="s">
        <v>2079</v>
      </c>
      <c r="C455" s="288" t="s">
        <v>2486</v>
      </c>
      <c r="D455" s="34">
        <v>9.52</v>
      </c>
      <c r="E455" s="12">
        <v>4.84</v>
      </c>
      <c r="F455" s="14">
        <v>45.08</v>
      </c>
      <c r="G455" s="19"/>
    </row>
    <row r="456" ht="24" customHeight="1" spans="1:7">
      <c r="A456" s="12">
        <v>452</v>
      </c>
      <c r="B456" s="34" t="s">
        <v>2522</v>
      </c>
      <c r="C456" s="288" t="s">
        <v>2486</v>
      </c>
      <c r="D456" s="34">
        <v>63.68</v>
      </c>
      <c r="E456" s="12">
        <v>4.84</v>
      </c>
      <c r="F456" s="14">
        <v>308.21</v>
      </c>
      <c r="G456" s="19"/>
    </row>
    <row r="457" ht="24" customHeight="1" spans="1:7">
      <c r="A457" s="12">
        <v>453</v>
      </c>
      <c r="B457" s="34" t="s">
        <v>2523</v>
      </c>
      <c r="C457" s="288" t="s">
        <v>2486</v>
      </c>
      <c r="D457" s="34">
        <v>10.5</v>
      </c>
      <c r="E457" s="12">
        <v>4.84</v>
      </c>
      <c r="F457" s="14">
        <v>50.82</v>
      </c>
      <c r="G457" s="19"/>
    </row>
    <row r="458" ht="24" customHeight="1" spans="1:7">
      <c r="A458" s="12">
        <v>454</v>
      </c>
      <c r="B458" s="34" t="s">
        <v>2043</v>
      </c>
      <c r="C458" s="288" t="s">
        <v>2486</v>
      </c>
      <c r="D458" s="34">
        <v>81</v>
      </c>
      <c r="E458" s="12">
        <v>4.84</v>
      </c>
      <c r="F458" s="14">
        <v>392.04</v>
      </c>
      <c r="G458" s="19"/>
    </row>
    <row r="459" ht="24" customHeight="1" spans="1:7">
      <c r="A459" s="12">
        <v>455</v>
      </c>
      <c r="B459" s="34" t="s">
        <v>2524</v>
      </c>
      <c r="C459" s="288" t="s">
        <v>2486</v>
      </c>
      <c r="D459" s="34">
        <v>20.98</v>
      </c>
      <c r="E459" s="12">
        <v>4.84</v>
      </c>
      <c r="F459" s="14">
        <v>101.54</v>
      </c>
      <c r="G459" s="19"/>
    </row>
    <row r="460" ht="24" customHeight="1" spans="1:7">
      <c r="A460" s="12">
        <v>456</v>
      </c>
      <c r="B460" s="34" t="s">
        <v>2525</v>
      </c>
      <c r="C460" s="288" t="s">
        <v>2486</v>
      </c>
      <c r="D460" s="34">
        <v>7.35</v>
      </c>
      <c r="E460" s="12">
        <v>4.84</v>
      </c>
      <c r="F460" s="14">
        <v>35.57</v>
      </c>
      <c r="G460" s="19"/>
    </row>
    <row r="461" ht="24" customHeight="1" spans="1:7">
      <c r="A461" s="12">
        <v>457</v>
      </c>
      <c r="B461" s="34" t="s">
        <v>2526</v>
      </c>
      <c r="C461" s="288" t="s">
        <v>2486</v>
      </c>
      <c r="D461" s="34">
        <v>19</v>
      </c>
      <c r="E461" s="12">
        <v>4.84</v>
      </c>
      <c r="F461" s="14">
        <v>91.96</v>
      </c>
      <c r="G461" s="19"/>
    </row>
    <row r="462" ht="24" customHeight="1" spans="1:7">
      <c r="A462" s="12">
        <v>458</v>
      </c>
      <c r="B462" s="34" t="s">
        <v>2527</v>
      </c>
      <c r="C462" s="288" t="s">
        <v>2486</v>
      </c>
      <c r="D462" s="34">
        <v>29</v>
      </c>
      <c r="E462" s="12">
        <v>4.84</v>
      </c>
      <c r="F462" s="14">
        <v>140.36</v>
      </c>
      <c r="G462" s="19"/>
    </row>
    <row r="463" ht="24" customHeight="1" spans="1:7">
      <c r="A463" s="12">
        <v>459</v>
      </c>
      <c r="B463" s="34" t="s">
        <v>2528</v>
      </c>
      <c r="C463" s="288" t="s">
        <v>2486</v>
      </c>
      <c r="D463" s="34">
        <v>80</v>
      </c>
      <c r="E463" s="12">
        <v>4.84</v>
      </c>
      <c r="F463" s="14">
        <v>387.2</v>
      </c>
      <c r="G463" s="19"/>
    </row>
    <row r="464" ht="24" customHeight="1" spans="1:7">
      <c r="A464" s="12">
        <v>460</v>
      </c>
      <c r="B464" s="34" t="s">
        <v>2529</v>
      </c>
      <c r="C464" s="288" t="s">
        <v>2486</v>
      </c>
      <c r="D464" s="34">
        <v>12.5</v>
      </c>
      <c r="E464" s="12">
        <v>4.84</v>
      </c>
      <c r="F464" s="14">
        <v>60.5</v>
      </c>
      <c r="G464" s="19"/>
    </row>
    <row r="465" ht="24" customHeight="1" spans="1:7">
      <c r="A465" s="12">
        <v>461</v>
      </c>
      <c r="B465" s="34" t="s">
        <v>2530</v>
      </c>
      <c r="C465" s="288" t="s">
        <v>2486</v>
      </c>
      <c r="D465" s="34">
        <v>17</v>
      </c>
      <c r="E465" s="12">
        <v>4.84</v>
      </c>
      <c r="F465" s="14">
        <v>82.28</v>
      </c>
      <c r="G465" s="19"/>
    </row>
    <row r="466" ht="24" customHeight="1" spans="1:7">
      <c r="A466" s="12">
        <v>462</v>
      </c>
      <c r="B466" s="34" t="s">
        <v>2531</v>
      </c>
      <c r="C466" s="288" t="s">
        <v>2486</v>
      </c>
      <c r="D466" s="34">
        <v>3</v>
      </c>
      <c r="E466" s="12">
        <v>4.84</v>
      </c>
      <c r="F466" s="14">
        <v>14.52</v>
      </c>
      <c r="G466" s="19"/>
    </row>
    <row r="467" ht="24" customHeight="1" spans="1:7">
      <c r="A467" s="12">
        <v>463</v>
      </c>
      <c r="B467" s="34" t="s">
        <v>2532</v>
      </c>
      <c r="C467" s="288" t="s">
        <v>2486</v>
      </c>
      <c r="D467" s="34">
        <v>33</v>
      </c>
      <c r="E467" s="12">
        <v>4.84</v>
      </c>
      <c r="F467" s="14">
        <v>159.72</v>
      </c>
      <c r="G467" s="19"/>
    </row>
    <row r="468" ht="24" customHeight="1" spans="1:7">
      <c r="A468" s="12">
        <v>464</v>
      </c>
      <c r="B468" s="34" t="s">
        <v>2533</v>
      </c>
      <c r="C468" s="288" t="s">
        <v>2534</v>
      </c>
      <c r="D468" s="34">
        <v>72.89</v>
      </c>
      <c r="E468" s="12">
        <v>4.84</v>
      </c>
      <c r="F468" s="14">
        <v>352.79</v>
      </c>
      <c r="G468" s="19"/>
    </row>
    <row r="469" ht="24" customHeight="1" spans="1:7">
      <c r="A469" s="12">
        <v>465</v>
      </c>
      <c r="B469" s="34" t="s">
        <v>2535</v>
      </c>
      <c r="C469" s="288" t="s">
        <v>2534</v>
      </c>
      <c r="D469" s="34">
        <v>45.06</v>
      </c>
      <c r="E469" s="12">
        <v>4.84</v>
      </c>
      <c r="F469" s="14">
        <v>218.09</v>
      </c>
      <c r="G469" s="19"/>
    </row>
    <row r="470" ht="24" customHeight="1" spans="1:7">
      <c r="A470" s="12">
        <v>466</v>
      </c>
      <c r="B470" s="34" t="s">
        <v>2536</v>
      </c>
      <c r="C470" s="288" t="s">
        <v>2534</v>
      </c>
      <c r="D470" s="34">
        <v>22.98</v>
      </c>
      <c r="E470" s="12">
        <v>4.84</v>
      </c>
      <c r="F470" s="14">
        <v>111.22</v>
      </c>
      <c r="G470" s="19"/>
    </row>
    <row r="471" ht="24" customHeight="1" spans="1:7">
      <c r="A471" s="12">
        <v>467</v>
      </c>
      <c r="B471" s="34" t="s">
        <v>2537</v>
      </c>
      <c r="C471" s="288" t="s">
        <v>2534</v>
      </c>
      <c r="D471" s="34">
        <v>25.29</v>
      </c>
      <c r="E471" s="12">
        <v>4.84</v>
      </c>
      <c r="F471" s="14">
        <v>122.4</v>
      </c>
      <c r="G471" s="19"/>
    </row>
    <row r="472" ht="24" customHeight="1" spans="1:7">
      <c r="A472" s="12">
        <v>468</v>
      </c>
      <c r="B472" s="34" t="s">
        <v>2538</v>
      </c>
      <c r="C472" s="288" t="s">
        <v>2534</v>
      </c>
      <c r="D472" s="34">
        <v>37</v>
      </c>
      <c r="E472" s="12">
        <v>4.84</v>
      </c>
      <c r="F472" s="14">
        <v>179.08</v>
      </c>
      <c r="G472" s="19"/>
    </row>
    <row r="473" ht="24" customHeight="1" spans="1:7">
      <c r="A473" s="12">
        <v>469</v>
      </c>
      <c r="B473" s="34" t="s">
        <v>2539</v>
      </c>
      <c r="C473" s="288" t="s">
        <v>2534</v>
      </c>
      <c r="D473" s="34">
        <v>17.38</v>
      </c>
      <c r="E473" s="12">
        <v>4.84</v>
      </c>
      <c r="F473" s="14">
        <v>84.12</v>
      </c>
      <c r="G473" s="19"/>
    </row>
    <row r="474" ht="24" customHeight="1" spans="1:7">
      <c r="A474" s="12">
        <v>470</v>
      </c>
      <c r="B474" s="34" t="s">
        <v>2540</v>
      </c>
      <c r="C474" s="288" t="s">
        <v>2534</v>
      </c>
      <c r="D474" s="34">
        <v>38.43</v>
      </c>
      <c r="E474" s="12">
        <v>4.84</v>
      </c>
      <c r="F474" s="14">
        <v>186</v>
      </c>
      <c r="G474" s="19"/>
    </row>
    <row r="475" ht="24" customHeight="1" spans="1:7">
      <c r="A475" s="12">
        <v>471</v>
      </c>
      <c r="B475" s="34" t="s">
        <v>957</v>
      </c>
      <c r="C475" s="288" t="s">
        <v>2534</v>
      </c>
      <c r="D475" s="34">
        <v>49.82</v>
      </c>
      <c r="E475" s="12">
        <v>4.84</v>
      </c>
      <c r="F475" s="14">
        <v>241.13</v>
      </c>
      <c r="G475" s="19"/>
    </row>
    <row r="476" ht="24" customHeight="1" spans="1:7">
      <c r="A476" s="12">
        <v>472</v>
      </c>
      <c r="B476" s="34" t="s">
        <v>2541</v>
      </c>
      <c r="C476" s="288" t="s">
        <v>2534</v>
      </c>
      <c r="D476" s="34">
        <v>22.78</v>
      </c>
      <c r="E476" s="12">
        <v>4.84</v>
      </c>
      <c r="F476" s="14">
        <v>110.26</v>
      </c>
      <c r="G476" s="19"/>
    </row>
    <row r="477" ht="24" customHeight="1" spans="1:7">
      <c r="A477" s="12">
        <v>473</v>
      </c>
      <c r="B477" s="34" t="s">
        <v>2542</v>
      </c>
      <c r="C477" s="288" t="s">
        <v>2534</v>
      </c>
      <c r="D477" s="34">
        <v>25.91</v>
      </c>
      <c r="E477" s="12">
        <v>4.84</v>
      </c>
      <c r="F477" s="14">
        <v>125.4</v>
      </c>
      <c r="G477" s="19"/>
    </row>
    <row r="478" ht="24" customHeight="1" spans="1:7">
      <c r="A478" s="12">
        <v>474</v>
      </c>
      <c r="B478" s="34" t="s">
        <v>2543</v>
      </c>
      <c r="C478" s="288" t="s">
        <v>2534</v>
      </c>
      <c r="D478" s="34">
        <v>17.54</v>
      </c>
      <c r="E478" s="12">
        <v>4.84</v>
      </c>
      <c r="F478" s="14">
        <v>84.89</v>
      </c>
      <c r="G478" s="19"/>
    </row>
    <row r="479" ht="24" customHeight="1" spans="1:7">
      <c r="A479" s="12">
        <v>475</v>
      </c>
      <c r="B479" s="34" t="s">
        <v>2329</v>
      </c>
      <c r="C479" s="288" t="s">
        <v>2534</v>
      </c>
      <c r="D479" s="34">
        <v>55</v>
      </c>
      <c r="E479" s="12">
        <v>4.84</v>
      </c>
      <c r="F479" s="14">
        <v>266.2</v>
      </c>
      <c r="G479" s="19"/>
    </row>
    <row r="480" ht="24" customHeight="1" spans="1:7">
      <c r="A480" s="12">
        <v>476</v>
      </c>
      <c r="B480" s="34" t="s">
        <v>2544</v>
      </c>
      <c r="C480" s="288" t="s">
        <v>2534</v>
      </c>
      <c r="D480" s="34">
        <v>19.79</v>
      </c>
      <c r="E480" s="12">
        <v>4.84</v>
      </c>
      <c r="F480" s="14">
        <v>95.78</v>
      </c>
      <c r="G480" s="19"/>
    </row>
    <row r="481" ht="24" customHeight="1" spans="1:7">
      <c r="A481" s="12">
        <v>477</v>
      </c>
      <c r="B481" s="34" t="s">
        <v>2470</v>
      </c>
      <c r="C481" s="288" t="s">
        <v>2534</v>
      </c>
      <c r="D481" s="34">
        <v>16.43</v>
      </c>
      <c r="E481" s="12">
        <v>4.84</v>
      </c>
      <c r="F481" s="14">
        <v>79.52</v>
      </c>
      <c r="G481" s="19"/>
    </row>
    <row r="482" ht="24" customHeight="1" spans="1:7">
      <c r="A482" s="12">
        <v>478</v>
      </c>
      <c r="B482" s="34" t="s">
        <v>2545</v>
      </c>
      <c r="C482" s="288" t="s">
        <v>2534</v>
      </c>
      <c r="D482" s="34">
        <v>10.3</v>
      </c>
      <c r="E482" s="12">
        <v>4.84</v>
      </c>
      <c r="F482" s="14">
        <v>49.85</v>
      </c>
      <c r="G482" s="19"/>
    </row>
    <row r="483" ht="24" customHeight="1" spans="1:7">
      <c r="A483" s="12">
        <v>479</v>
      </c>
      <c r="B483" s="34" t="s">
        <v>2520</v>
      </c>
      <c r="C483" s="288" t="s">
        <v>2534</v>
      </c>
      <c r="D483" s="34">
        <v>24.16</v>
      </c>
      <c r="E483" s="12">
        <v>4.84</v>
      </c>
      <c r="F483" s="14">
        <v>116.93</v>
      </c>
      <c r="G483" s="19"/>
    </row>
    <row r="484" ht="24" customHeight="1" spans="1:7">
      <c r="A484" s="12">
        <v>480</v>
      </c>
      <c r="B484" s="34" t="s">
        <v>2546</v>
      </c>
      <c r="C484" s="288" t="s">
        <v>2534</v>
      </c>
      <c r="D484" s="34">
        <v>18.82</v>
      </c>
      <c r="E484" s="12">
        <v>4.84</v>
      </c>
      <c r="F484" s="14">
        <v>91.09</v>
      </c>
      <c r="G484" s="19"/>
    </row>
    <row r="485" ht="24" customHeight="1" spans="1:7">
      <c r="A485" s="12">
        <v>481</v>
      </c>
      <c r="B485" s="34" t="s">
        <v>2547</v>
      </c>
      <c r="C485" s="288" t="s">
        <v>2534</v>
      </c>
      <c r="D485" s="34">
        <v>22.85</v>
      </c>
      <c r="E485" s="12">
        <v>4.84</v>
      </c>
      <c r="F485" s="14">
        <v>110.59</v>
      </c>
      <c r="G485" s="19"/>
    </row>
    <row r="486" ht="24" customHeight="1" spans="1:7">
      <c r="A486" s="12">
        <v>482</v>
      </c>
      <c r="B486" s="34" t="s">
        <v>2548</v>
      </c>
      <c r="C486" s="288" t="s">
        <v>2534</v>
      </c>
      <c r="D486" s="34">
        <v>29.12</v>
      </c>
      <c r="E486" s="12">
        <v>4.84</v>
      </c>
      <c r="F486" s="14">
        <v>140.94</v>
      </c>
      <c r="G486" s="19"/>
    </row>
    <row r="487" ht="24" customHeight="1" spans="1:7">
      <c r="A487" s="12">
        <v>483</v>
      </c>
      <c r="B487" s="34" t="s">
        <v>2549</v>
      </c>
      <c r="C487" s="288" t="s">
        <v>2534</v>
      </c>
      <c r="D487" s="34">
        <v>78.99</v>
      </c>
      <c r="E487" s="12">
        <v>4.84</v>
      </c>
      <c r="F487" s="14">
        <v>382.31</v>
      </c>
      <c r="G487" s="19"/>
    </row>
    <row r="488" ht="24" customHeight="1" spans="1:7">
      <c r="A488" s="12">
        <v>484</v>
      </c>
      <c r="B488" s="34" t="s">
        <v>2550</v>
      </c>
      <c r="C488" s="288" t="s">
        <v>2534</v>
      </c>
      <c r="D488" s="34">
        <v>11.7</v>
      </c>
      <c r="E488" s="12">
        <v>4.84</v>
      </c>
      <c r="F488" s="14">
        <v>56.63</v>
      </c>
      <c r="G488" s="19"/>
    </row>
    <row r="489" ht="24" customHeight="1" spans="1:7">
      <c r="A489" s="12">
        <v>485</v>
      </c>
      <c r="B489" s="34" t="s">
        <v>2551</v>
      </c>
      <c r="C489" s="288" t="s">
        <v>2534</v>
      </c>
      <c r="D489" s="34">
        <v>10.57</v>
      </c>
      <c r="E489" s="12">
        <v>4.84</v>
      </c>
      <c r="F489" s="14">
        <v>51.16</v>
      </c>
      <c r="G489" s="19"/>
    </row>
    <row r="490" ht="24" customHeight="1" spans="1:7">
      <c r="A490" s="12">
        <v>486</v>
      </c>
      <c r="B490" s="34" t="s">
        <v>2552</v>
      </c>
      <c r="C490" s="288" t="s">
        <v>2534</v>
      </c>
      <c r="D490" s="34">
        <v>18.34</v>
      </c>
      <c r="E490" s="12">
        <v>4.84</v>
      </c>
      <c r="F490" s="14">
        <v>88.77</v>
      </c>
      <c r="G490" s="19"/>
    </row>
    <row r="491" ht="24" customHeight="1" spans="1:7">
      <c r="A491" s="12">
        <v>487</v>
      </c>
      <c r="B491" s="34" t="s">
        <v>2553</v>
      </c>
      <c r="C491" s="288" t="s">
        <v>2534</v>
      </c>
      <c r="D491" s="34">
        <v>43</v>
      </c>
      <c r="E491" s="12">
        <v>4.84</v>
      </c>
      <c r="F491" s="14">
        <v>208.12</v>
      </c>
      <c r="G491" s="19"/>
    </row>
    <row r="492" ht="24" customHeight="1" spans="1:7">
      <c r="A492" s="12">
        <v>488</v>
      </c>
      <c r="B492" s="34" t="s">
        <v>2143</v>
      </c>
      <c r="C492" s="288" t="s">
        <v>2534</v>
      </c>
      <c r="D492" s="34">
        <v>23.75</v>
      </c>
      <c r="E492" s="12">
        <v>4.84</v>
      </c>
      <c r="F492" s="14">
        <v>114.95</v>
      </c>
      <c r="G492" s="19"/>
    </row>
    <row r="493" ht="24" customHeight="1" spans="1:7">
      <c r="A493" s="12">
        <v>489</v>
      </c>
      <c r="B493" s="34" t="s">
        <v>2554</v>
      </c>
      <c r="C493" s="288" t="s">
        <v>2534</v>
      </c>
      <c r="D493" s="34">
        <v>8</v>
      </c>
      <c r="E493" s="12">
        <v>4.84</v>
      </c>
      <c r="F493" s="14">
        <v>38.72</v>
      </c>
      <c r="G493" s="19"/>
    </row>
    <row r="494" ht="24" customHeight="1" spans="1:7">
      <c r="A494" s="12">
        <v>490</v>
      </c>
      <c r="B494" s="34" t="s">
        <v>2555</v>
      </c>
      <c r="C494" s="288" t="s">
        <v>2534</v>
      </c>
      <c r="D494" s="34">
        <v>19.29</v>
      </c>
      <c r="E494" s="12">
        <v>4.84</v>
      </c>
      <c r="F494" s="14">
        <v>93.36</v>
      </c>
      <c r="G494" s="19"/>
    </row>
    <row r="495" ht="24" customHeight="1" spans="1:7">
      <c r="A495" s="12">
        <v>491</v>
      </c>
      <c r="B495" s="34" t="s">
        <v>2556</v>
      </c>
      <c r="C495" s="288" t="s">
        <v>2534</v>
      </c>
      <c r="D495" s="34">
        <v>23.08</v>
      </c>
      <c r="E495" s="12">
        <v>4.84</v>
      </c>
      <c r="F495" s="14">
        <v>111.71</v>
      </c>
      <c r="G495" s="19"/>
    </row>
    <row r="496" ht="24" customHeight="1" spans="1:7">
      <c r="A496" s="12">
        <v>492</v>
      </c>
      <c r="B496" s="34" t="s">
        <v>2557</v>
      </c>
      <c r="C496" s="288" t="s">
        <v>2534</v>
      </c>
      <c r="D496" s="34">
        <v>0.7</v>
      </c>
      <c r="E496" s="12">
        <v>4.84</v>
      </c>
      <c r="F496" s="14">
        <v>3.39</v>
      </c>
      <c r="G496" s="19"/>
    </row>
    <row r="497" ht="24" customHeight="1" spans="1:7">
      <c r="A497" s="12">
        <v>493</v>
      </c>
      <c r="B497" s="34" t="s">
        <v>2558</v>
      </c>
      <c r="C497" s="288" t="s">
        <v>2534</v>
      </c>
      <c r="D497" s="34">
        <v>8</v>
      </c>
      <c r="E497" s="12">
        <v>4.84</v>
      </c>
      <c r="F497" s="14">
        <v>38.72</v>
      </c>
      <c r="G497" s="19"/>
    </row>
    <row r="498" ht="24" customHeight="1" spans="1:7">
      <c r="A498" s="12">
        <v>494</v>
      </c>
      <c r="B498" s="34" t="s">
        <v>2559</v>
      </c>
      <c r="C498" s="288" t="s">
        <v>2534</v>
      </c>
      <c r="D498" s="34">
        <v>45.75</v>
      </c>
      <c r="E498" s="12">
        <v>4.84</v>
      </c>
      <c r="F498" s="14">
        <v>221.43</v>
      </c>
      <c r="G498" s="19"/>
    </row>
    <row r="499" ht="24" customHeight="1" spans="1:7">
      <c r="A499" s="12">
        <v>495</v>
      </c>
      <c r="B499" s="34" t="s">
        <v>2560</v>
      </c>
      <c r="C499" s="288" t="s">
        <v>2534</v>
      </c>
      <c r="D499" s="34">
        <v>17</v>
      </c>
      <c r="E499" s="12">
        <v>4.84</v>
      </c>
      <c r="F499" s="14">
        <v>82.28</v>
      </c>
      <c r="G499" s="19"/>
    </row>
    <row r="500" ht="24" customHeight="1" spans="1:7">
      <c r="A500" s="12">
        <v>496</v>
      </c>
      <c r="B500" s="34" t="s">
        <v>2561</v>
      </c>
      <c r="C500" s="288" t="s">
        <v>2408</v>
      </c>
      <c r="D500" s="34">
        <v>70.32</v>
      </c>
      <c r="E500" s="12">
        <v>4.84</v>
      </c>
      <c r="F500" s="14">
        <v>340.35</v>
      </c>
      <c r="G500" s="19"/>
    </row>
    <row r="501" ht="24" customHeight="1" spans="1:7">
      <c r="A501" s="12">
        <v>497</v>
      </c>
      <c r="B501" s="34" t="s">
        <v>2554</v>
      </c>
      <c r="C501" s="288" t="s">
        <v>2408</v>
      </c>
      <c r="D501" s="34">
        <v>11.76</v>
      </c>
      <c r="E501" s="12">
        <v>4.84</v>
      </c>
      <c r="F501" s="14">
        <v>56.92</v>
      </c>
      <c r="G501" s="19"/>
    </row>
    <row r="502" ht="24" customHeight="1" spans="1:7">
      <c r="A502" s="12">
        <v>498</v>
      </c>
      <c r="B502" s="34" t="s">
        <v>2562</v>
      </c>
      <c r="C502" s="288" t="s">
        <v>2408</v>
      </c>
      <c r="D502" s="34">
        <v>28.2</v>
      </c>
      <c r="E502" s="12">
        <v>4.84</v>
      </c>
      <c r="F502" s="14">
        <v>136.49</v>
      </c>
      <c r="G502" s="19"/>
    </row>
    <row r="503" ht="24" customHeight="1" spans="1:7">
      <c r="A503" s="12">
        <v>499</v>
      </c>
      <c r="B503" s="34" t="s">
        <v>2563</v>
      </c>
      <c r="C503" s="288" t="s">
        <v>2408</v>
      </c>
      <c r="D503" s="34">
        <v>29.9</v>
      </c>
      <c r="E503" s="12">
        <v>4.84</v>
      </c>
      <c r="F503" s="14">
        <v>144.72</v>
      </c>
      <c r="G503" s="19"/>
    </row>
    <row r="504" ht="24" customHeight="1" spans="1:7">
      <c r="A504" s="12">
        <v>500</v>
      </c>
      <c r="B504" s="34" t="s">
        <v>2564</v>
      </c>
      <c r="C504" s="288" t="s">
        <v>2408</v>
      </c>
      <c r="D504" s="34">
        <v>26</v>
      </c>
      <c r="E504" s="12">
        <v>4.84</v>
      </c>
      <c r="F504" s="14">
        <v>125.84</v>
      </c>
      <c r="G504" s="19"/>
    </row>
    <row r="505" ht="24" customHeight="1" spans="1:7">
      <c r="A505" s="12">
        <v>501</v>
      </c>
      <c r="B505" s="34" t="s">
        <v>2565</v>
      </c>
      <c r="C505" s="288" t="s">
        <v>2408</v>
      </c>
      <c r="D505" s="34">
        <v>17.88</v>
      </c>
      <c r="E505" s="12">
        <v>4.84</v>
      </c>
      <c r="F505" s="14">
        <v>86.54</v>
      </c>
      <c r="G505" s="19"/>
    </row>
    <row r="506" ht="24" customHeight="1" spans="1:7">
      <c r="A506" s="12">
        <v>502</v>
      </c>
      <c r="B506" s="34" t="s">
        <v>2566</v>
      </c>
      <c r="C506" s="288" t="s">
        <v>2408</v>
      </c>
      <c r="D506" s="34">
        <v>31.12</v>
      </c>
      <c r="E506" s="12">
        <v>4.84</v>
      </c>
      <c r="F506" s="14">
        <v>150.62</v>
      </c>
      <c r="G506" s="19"/>
    </row>
    <row r="507" ht="24" customHeight="1" spans="1:7">
      <c r="A507" s="12">
        <v>503</v>
      </c>
      <c r="B507" s="34" t="s">
        <v>119</v>
      </c>
      <c r="C507" s="288" t="s">
        <v>2408</v>
      </c>
      <c r="D507" s="34">
        <v>52</v>
      </c>
      <c r="E507" s="12">
        <v>4.84</v>
      </c>
      <c r="F507" s="14">
        <v>251.68</v>
      </c>
      <c r="G507" s="19"/>
    </row>
    <row r="508" ht="24" customHeight="1" spans="1:7">
      <c r="A508" s="12">
        <v>504</v>
      </c>
      <c r="B508" s="34" t="s">
        <v>941</v>
      </c>
      <c r="C508" s="288" t="s">
        <v>2408</v>
      </c>
      <c r="D508" s="34">
        <v>28.06</v>
      </c>
      <c r="E508" s="12">
        <v>4.84</v>
      </c>
      <c r="F508" s="14">
        <v>135.81</v>
      </c>
      <c r="G508" s="19"/>
    </row>
    <row r="509" ht="24" customHeight="1" spans="1:7">
      <c r="A509" s="12">
        <v>505</v>
      </c>
      <c r="B509" s="34" t="s">
        <v>2538</v>
      </c>
      <c r="C509" s="288" t="s">
        <v>2408</v>
      </c>
      <c r="D509" s="34">
        <v>7</v>
      </c>
      <c r="E509" s="12">
        <v>4.84</v>
      </c>
      <c r="F509" s="14">
        <v>33.88</v>
      </c>
      <c r="G509" s="19"/>
    </row>
    <row r="510" ht="24" customHeight="1" spans="1:7">
      <c r="A510" s="12">
        <v>506</v>
      </c>
      <c r="B510" s="34" t="s">
        <v>2567</v>
      </c>
      <c r="C510" s="288" t="s">
        <v>2408</v>
      </c>
      <c r="D510" s="34">
        <v>10</v>
      </c>
      <c r="E510" s="12">
        <v>4.84</v>
      </c>
      <c r="F510" s="14">
        <v>48.4</v>
      </c>
      <c r="G510" s="19"/>
    </row>
    <row r="511" ht="24" customHeight="1" spans="1:7">
      <c r="A511" s="12">
        <v>507</v>
      </c>
      <c r="B511" s="34" t="s">
        <v>2568</v>
      </c>
      <c r="C511" s="288" t="s">
        <v>2408</v>
      </c>
      <c r="D511" s="34">
        <v>18.73</v>
      </c>
      <c r="E511" s="12">
        <v>4.84</v>
      </c>
      <c r="F511" s="14">
        <v>90.65</v>
      </c>
      <c r="G511" s="19"/>
    </row>
    <row r="512" ht="24" customHeight="1" spans="1:7">
      <c r="A512" s="12">
        <v>508</v>
      </c>
      <c r="B512" s="34" t="s">
        <v>2569</v>
      </c>
      <c r="C512" s="288" t="s">
        <v>2408</v>
      </c>
      <c r="D512" s="34">
        <v>18.5</v>
      </c>
      <c r="E512" s="12">
        <v>4.84</v>
      </c>
      <c r="F512" s="14">
        <v>89.54</v>
      </c>
      <c r="G512" s="19"/>
    </row>
    <row r="513" ht="24" customHeight="1" spans="1:7">
      <c r="A513" s="12">
        <v>509</v>
      </c>
      <c r="B513" s="34" t="s">
        <v>2570</v>
      </c>
      <c r="C513" s="288" t="s">
        <v>2408</v>
      </c>
      <c r="D513" s="34">
        <v>10.79</v>
      </c>
      <c r="E513" s="12">
        <v>4.84</v>
      </c>
      <c r="F513" s="14">
        <v>52.22</v>
      </c>
      <c r="G513" s="19"/>
    </row>
    <row r="514" ht="24" customHeight="1" spans="1:7">
      <c r="A514" s="12">
        <v>510</v>
      </c>
      <c r="B514" s="34" t="s">
        <v>2532</v>
      </c>
      <c r="C514" s="288" t="s">
        <v>2408</v>
      </c>
      <c r="D514" s="34">
        <v>47</v>
      </c>
      <c r="E514" s="12">
        <v>4.84</v>
      </c>
      <c r="F514" s="14">
        <v>227.48</v>
      </c>
      <c r="G514" s="19"/>
    </row>
    <row r="515" ht="24" customHeight="1" spans="1:7">
      <c r="A515" s="12">
        <v>511</v>
      </c>
      <c r="B515" s="34" t="s">
        <v>2571</v>
      </c>
      <c r="C515" s="288" t="s">
        <v>2408</v>
      </c>
      <c r="D515" s="34">
        <v>11.28</v>
      </c>
      <c r="E515" s="12">
        <v>4.84</v>
      </c>
      <c r="F515" s="14">
        <v>54.6</v>
      </c>
      <c r="G515" s="19"/>
    </row>
    <row r="516" ht="24" customHeight="1" spans="1:7">
      <c r="A516" s="12">
        <v>512</v>
      </c>
      <c r="B516" s="34" t="s">
        <v>134</v>
      </c>
      <c r="C516" s="288" t="s">
        <v>2408</v>
      </c>
      <c r="D516" s="34">
        <v>23.42</v>
      </c>
      <c r="E516" s="12">
        <v>4.84</v>
      </c>
      <c r="F516" s="14">
        <v>113.35</v>
      </c>
      <c r="G516" s="19"/>
    </row>
    <row r="517" ht="24" customHeight="1" spans="1:7">
      <c r="A517" s="12">
        <v>513</v>
      </c>
      <c r="B517" s="34" t="s">
        <v>2572</v>
      </c>
      <c r="C517" s="288" t="s">
        <v>2408</v>
      </c>
      <c r="D517" s="34">
        <v>27.76</v>
      </c>
      <c r="E517" s="12">
        <v>4.84</v>
      </c>
      <c r="F517" s="14">
        <v>134.36</v>
      </c>
      <c r="G517" s="19"/>
    </row>
    <row r="518" ht="24" customHeight="1" spans="1:7">
      <c r="A518" s="12">
        <v>514</v>
      </c>
      <c r="B518" s="34" t="s">
        <v>2549</v>
      </c>
      <c r="C518" s="288" t="s">
        <v>2408</v>
      </c>
      <c r="D518" s="34">
        <v>19.9</v>
      </c>
      <c r="E518" s="12">
        <v>4.84</v>
      </c>
      <c r="F518" s="14">
        <v>96.32</v>
      </c>
      <c r="G518" s="19"/>
    </row>
    <row r="519" ht="24" customHeight="1" spans="1:7">
      <c r="A519" s="12">
        <v>515</v>
      </c>
      <c r="B519" s="34" t="s">
        <v>2537</v>
      </c>
      <c r="C519" s="288" t="s">
        <v>2408</v>
      </c>
      <c r="D519" s="34">
        <v>6.2</v>
      </c>
      <c r="E519" s="12">
        <v>4.84</v>
      </c>
      <c r="F519" s="14">
        <v>30.01</v>
      </c>
      <c r="G519" s="19"/>
    </row>
    <row r="520" ht="24" customHeight="1" spans="1:7">
      <c r="A520" s="12">
        <v>516</v>
      </c>
      <c r="B520" s="34" t="s">
        <v>2573</v>
      </c>
      <c r="C520" s="288" t="s">
        <v>2408</v>
      </c>
      <c r="D520" s="34">
        <v>34.22</v>
      </c>
      <c r="E520" s="12">
        <v>4.84</v>
      </c>
      <c r="F520" s="14">
        <v>165.62</v>
      </c>
      <c r="G520" s="19"/>
    </row>
    <row r="521" ht="24" customHeight="1" spans="1:7">
      <c r="A521" s="12">
        <v>517</v>
      </c>
      <c r="B521" s="34" t="s">
        <v>2574</v>
      </c>
      <c r="C521" s="288" t="s">
        <v>2408</v>
      </c>
      <c r="D521" s="34">
        <v>17.96</v>
      </c>
      <c r="E521" s="12">
        <v>4.84</v>
      </c>
      <c r="F521" s="14">
        <v>86.93</v>
      </c>
      <c r="G521" s="19"/>
    </row>
    <row r="522" ht="24" customHeight="1" spans="1:7">
      <c r="A522" s="12">
        <v>518</v>
      </c>
      <c r="B522" s="34" t="s">
        <v>2535</v>
      </c>
      <c r="C522" s="288" t="s">
        <v>2408</v>
      </c>
      <c r="D522" s="34">
        <v>17.5</v>
      </c>
      <c r="E522" s="12">
        <v>4.84</v>
      </c>
      <c r="F522" s="14">
        <v>84.7</v>
      </c>
      <c r="G522" s="19"/>
    </row>
    <row r="523" ht="24" customHeight="1" spans="1:7">
      <c r="A523" s="12">
        <v>519</v>
      </c>
      <c r="B523" s="34" t="s">
        <v>2575</v>
      </c>
      <c r="C523" s="288" t="s">
        <v>2408</v>
      </c>
      <c r="D523" s="34">
        <v>16.9</v>
      </c>
      <c r="E523" s="12">
        <v>4.84</v>
      </c>
      <c r="F523" s="14">
        <v>81.8</v>
      </c>
      <c r="G523" s="19"/>
    </row>
    <row r="524" ht="24" customHeight="1" spans="1:7">
      <c r="A524" s="12">
        <v>520</v>
      </c>
      <c r="B524" s="34" t="s">
        <v>2576</v>
      </c>
      <c r="C524" s="288" t="s">
        <v>2408</v>
      </c>
      <c r="D524" s="34">
        <v>24.4</v>
      </c>
      <c r="E524" s="12">
        <v>4.84</v>
      </c>
      <c r="F524" s="14">
        <v>118.1</v>
      </c>
      <c r="G524" s="19"/>
    </row>
    <row r="525" ht="24" customHeight="1" spans="1:7">
      <c r="A525" s="12">
        <v>521</v>
      </c>
      <c r="B525" s="34" t="s">
        <v>2577</v>
      </c>
      <c r="C525" s="288" t="s">
        <v>2408</v>
      </c>
      <c r="D525" s="34">
        <v>14.21</v>
      </c>
      <c r="E525" s="12">
        <v>4.84</v>
      </c>
      <c r="F525" s="14">
        <v>68.78</v>
      </c>
      <c r="G525" s="19"/>
    </row>
    <row r="526" ht="24" customHeight="1" spans="1:7">
      <c r="A526" s="12">
        <v>522</v>
      </c>
      <c r="B526" s="34" t="s">
        <v>2578</v>
      </c>
      <c r="C526" s="288" t="s">
        <v>2408</v>
      </c>
      <c r="D526" s="34">
        <v>32.3</v>
      </c>
      <c r="E526" s="12">
        <v>4.84</v>
      </c>
      <c r="F526" s="14">
        <v>156.33</v>
      </c>
      <c r="G526" s="19"/>
    </row>
    <row r="527" ht="24" customHeight="1" spans="1:7">
      <c r="A527" s="12">
        <v>523</v>
      </c>
      <c r="B527" s="34" t="s">
        <v>2579</v>
      </c>
      <c r="C527" s="288" t="s">
        <v>2408</v>
      </c>
      <c r="D527" s="34">
        <v>7.56</v>
      </c>
      <c r="E527" s="12">
        <v>4.84</v>
      </c>
      <c r="F527" s="14">
        <v>36.59</v>
      </c>
      <c r="G527" s="19"/>
    </row>
    <row r="528" ht="24" customHeight="1" spans="1:7">
      <c r="A528" s="12">
        <v>524</v>
      </c>
      <c r="B528" s="34" t="s">
        <v>2546</v>
      </c>
      <c r="C528" s="288" t="s">
        <v>2408</v>
      </c>
      <c r="D528" s="34">
        <v>15</v>
      </c>
      <c r="E528" s="12">
        <v>4.84</v>
      </c>
      <c r="F528" s="14">
        <v>72.6</v>
      </c>
      <c r="G528" s="19"/>
    </row>
    <row r="529" ht="24" customHeight="1" spans="1:7">
      <c r="A529" s="12">
        <v>525</v>
      </c>
      <c r="B529" s="34" t="s">
        <v>2580</v>
      </c>
      <c r="C529" s="288" t="s">
        <v>2408</v>
      </c>
      <c r="D529" s="34">
        <v>29.4</v>
      </c>
      <c r="E529" s="12">
        <v>4.84</v>
      </c>
      <c r="F529" s="14">
        <v>142.3</v>
      </c>
      <c r="G529" s="19"/>
    </row>
    <row r="530" ht="24" customHeight="1" spans="1:7">
      <c r="A530" s="12">
        <v>526</v>
      </c>
      <c r="B530" s="34" t="s">
        <v>2581</v>
      </c>
      <c r="C530" s="288" t="s">
        <v>2408</v>
      </c>
      <c r="D530" s="34">
        <v>15.72</v>
      </c>
      <c r="E530" s="12">
        <v>4.84</v>
      </c>
      <c r="F530" s="14">
        <v>76.09</v>
      </c>
      <c r="G530" s="19"/>
    </row>
    <row r="531" ht="24" customHeight="1" spans="1:7">
      <c r="A531" s="12">
        <v>527</v>
      </c>
      <c r="B531" s="34" t="s">
        <v>2582</v>
      </c>
      <c r="C531" s="288" t="s">
        <v>2408</v>
      </c>
      <c r="D531" s="34">
        <v>42.1</v>
      </c>
      <c r="E531" s="12">
        <v>4.84</v>
      </c>
      <c r="F531" s="14">
        <v>203.76</v>
      </c>
      <c r="G531" s="19"/>
    </row>
    <row r="532" ht="24" customHeight="1" spans="1:7">
      <c r="A532" s="12">
        <v>528</v>
      </c>
      <c r="B532" s="34" t="s">
        <v>943</v>
      </c>
      <c r="C532" s="288" t="s">
        <v>2408</v>
      </c>
      <c r="D532" s="34">
        <v>13.18</v>
      </c>
      <c r="E532" s="12">
        <v>4.84</v>
      </c>
      <c r="F532" s="14">
        <v>63.79</v>
      </c>
      <c r="G532" s="19"/>
    </row>
    <row r="533" ht="24" customHeight="1" spans="1:7">
      <c r="A533" s="12">
        <v>529</v>
      </c>
      <c r="B533" s="34" t="s">
        <v>2583</v>
      </c>
      <c r="C533" s="288" t="s">
        <v>2584</v>
      </c>
      <c r="D533" s="34">
        <v>19.46</v>
      </c>
      <c r="E533" s="12">
        <v>4.84</v>
      </c>
      <c r="F533" s="14">
        <v>94.49</v>
      </c>
      <c r="G533" s="19"/>
    </row>
    <row r="534" ht="24" customHeight="1" spans="1:7">
      <c r="A534" s="12">
        <v>530</v>
      </c>
      <c r="B534" s="34" t="s">
        <v>2585</v>
      </c>
      <c r="C534" s="288" t="s">
        <v>2584</v>
      </c>
      <c r="D534" s="34">
        <v>42.4</v>
      </c>
      <c r="E534" s="12">
        <v>4.84</v>
      </c>
      <c r="F534" s="14">
        <v>205.22</v>
      </c>
      <c r="G534" s="19"/>
    </row>
    <row r="535" ht="24" customHeight="1" spans="1:7">
      <c r="A535" s="12">
        <v>531</v>
      </c>
      <c r="B535" s="34" t="s">
        <v>2586</v>
      </c>
      <c r="C535" s="288" t="s">
        <v>2584</v>
      </c>
      <c r="D535" s="34">
        <v>29.6</v>
      </c>
      <c r="E535" s="12">
        <v>4.84</v>
      </c>
      <c r="F535" s="14">
        <v>143.26</v>
      </c>
      <c r="G535" s="19"/>
    </row>
    <row r="536" ht="24" customHeight="1" spans="1:7">
      <c r="A536" s="12">
        <v>532</v>
      </c>
      <c r="B536" s="34" t="s">
        <v>2587</v>
      </c>
      <c r="C536" s="288" t="s">
        <v>2584</v>
      </c>
      <c r="D536" s="34">
        <v>28.8</v>
      </c>
      <c r="E536" s="12">
        <v>4.84</v>
      </c>
      <c r="F536" s="14">
        <v>139.39</v>
      </c>
      <c r="G536" s="19"/>
    </row>
    <row r="537" ht="24" customHeight="1" spans="1:7">
      <c r="A537" s="12">
        <v>533</v>
      </c>
      <c r="B537" s="34" t="s">
        <v>2588</v>
      </c>
      <c r="C537" s="288" t="s">
        <v>2584</v>
      </c>
      <c r="D537" s="34">
        <v>19.75</v>
      </c>
      <c r="E537" s="12">
        <v>4.84</v>
      </c>
      <c r="F537" s="14">
        <v>95.59</v>
      </c>
      <c r="G537" s="19"/>
    </row>
    <row r="538" ht="24" customHeight="1" spans="1:7">
      <c r="A538" s="12">
        <v>534</v>
      </c>
      <c r="B538" s="34" t="s">
        <v>2589</v>
      </c>
      <c r="C538" s="288" t="s">
        <v>2584</v>
      </c>
      <c r="D538" s="34">
        <v>10.28</v>
      </c>
      <c r="E538" s="12">
        <v>4.84</v>
      </c>
      <c r="F538" s="14">
        <v>49.76</v>
      </c>
      <c r="G538" s="19"/>
    </row>
    <row r="539" ht="24" customHeight="1" spans="1:7">
      <c r="A539" s="12">
        <v>535</v>
      </c>
      <c r="B539" s="34" t="s">
        <v>2590</v>
      </c>
      <c r="C539" s="288" t="s">
        <v>2584</v>
      </c>
      <c r="D539" s="34">
        <v>37.97</v>
      </c>
      <c r="E539" s="12">
        <v>4.84</v>
      </c>
      <c r="F539" s="14">
        <v>183.78</v>
      </c>
      <c r="G539" s="19"/>
    </row>
    <row r="540" ht="24" customHeight="1" spans="1:7">
      <c r="A540" s="12">
        <v>536</v>
      </c>
      <c r="B540" s="34" t="s">
        <v>2591</v>
      </c>
      <c r="C540" s="288" t="s">
        <v>2584</v>
      </c>
      <c r="D540" s="34">
        <v>18.77</v>
      </c>
      <c r="E540" s="12">
        <v>4.84</v>
      </c>
      <c r="F540" s="14">
        <v>90.85</v>
      </c>
      <c r="G540" s="19"/>
    </row>
    <row r="541" ht="24" customHeight="1" spans="1:7">
      <c r="A541" s="12">
        <v>537</v>
      </c>
      <c r="B541" s="34" t="s">
        <v>2592</v>
      </c>
      <c r="C541" s="288" t="s">
        <v>2584</v>
      </c>
      <c r="D541" s="34">
        <v>25.27</v>
      </c>
      <c r="E541" s="12">
        <v>4.84</v>
      </c>
      <c r="F541" s="14">
        <v>122.31</v>
      </c>
      <c r="G541" s="19"/>
    </row>
    <row r="542" ht="24" customHeight="1" spans="1:7">
      <c r="A542" s="12">
        <v>538</v>
      </c>
      <c r="B542" s="34" t="s">
        <v>2593</v>
      </c>
      <c r="C542" s="288" t="s">
        <v>2584</v>
      </c>
      <c r="D542" s="34">
        <v>31.45</v>
      </c>
      <c r="E542" s="12">
        <v>4.84</v>
      </c>
      <c r="F542" s="14">
        <v>152.22</v>
      </c>
      <c r="G542" s="19"/>
    </row>
    <row r="543" ht="24" customHeight="1" spans="1:7">
      <c r="A543" s="12">
        <v>539</v>
      </c>
      <c r="B543" s="34" t="s">
        <v>2594</v>
      </c>
      <c r="C543" s="288" t="s">
        <v>2584</v>
      </c>
      <c r="D543" s="34">
        <v>43.93</v>
      </c>
      <c r="E543" s="12">
        <v>4.84</v>
      </c>
      <c r="F543" s="14">
        <v>212.62</v>
      </c>
      <c r="G543" s="19"/>
    </row>
    <row r="544" ht="24" customHeight="1" spans="1:7">
      <c r="A544" s="12">
        <v>540</v>
      </c>
      <c r="B544" s="34" t="s">
        <v>2595</v>
      </c>
      <c r="C544" s="288" t="s">
        <v>2584</v>
      </c>
      <c r="D544" s="34">
        <v>26.78</v>
      </c>
      <c r="E544" s="12">
        <v>4.84</v>
      </c>
      <c r="F544" s="14">
        <v>129.62</v>
      </c>
      <c r="G544" s="19"/>
    </row>
    <row r="545" ht="24" customHeight="1" spans="1:7">
      <c r="A545" s="12">
        <v>541</v>
      </c>
      <c r="B545" s="34" t="s">
        <v>2596</v>
      </c>
      <c r="C545" s="288" t="s">
        <v>2584</v>
      </c>
      <c r="D545" s="34">
        <v>9</v>
      </c>
      <c r="E545" s="12">
        <v>4.84</v>
      </c>
      <c r="F545" s="14">
        <v>43.56</v>
      </c>
      <c r="G545" s="19"/>
    </row>
    <row r="546" ht="24" customHeight="1" spans="1:7">
      <c r="A546" s="12">
        <v>542</v>
      </c>
      <c r="B546" s="34" t="s">
        <v>2597</v>
      </c>
      <c r="C546" s="288" t="s">
        <v>2584</v>
      </c>
      <c r="D546" s="34">
        <v>19.47</v>
      </c>
      <c r="E546" s="12">
        <v>4.84</v>
      </c>
      <c r="F546" s="14">
        <v>94.23</v>
      </c>
      <c r="G546" s="19"/>
    </row>
    <row r="547" ht="24" customHeight="1" spans="1:7">
      <c r="A547" s="12">
        <v>543</v>
      </c>
      <c r="B547" s="34" t="s">
        <v>2598</v>
      </c>
      <c r="C547" s="288" t="s">
        <v>2584</v>
      </c>
      <c r="D547" s="34">
        <v>36.64</v>
      </c>
      <c r="E547" s="12">
        <v>4.84</v>
      </c>
      <c r="F547" s="14">
        <v>177.34</v>
      </c>
      <c r="G547" s="19"/>
    </row>
    <row r="548" ht="24" customHeight="1" spans="1:7">
      <c r="A548" s="12">
        <v>544</v>
      </c>
      <c r="B548" s="34" t="s">
        <v>2599</v>
      </c>
      <c r="C548" s="288" t="s">
        <v>2584</v>
      </c>
      <c r="D548" s="34">
        <v>38.32</v>
      </c>
      <c r="E548" s="12">
        <v>4.84</v>
      </c>
      <c r="F548" s="14">
        <v>185.47</v>
      </c>
      <c r="G548" s="19"/>
    </row>
    <row r="549" ht="24" customHeight="1" spans="1:7">
      <c r="A549" s="12">
        <v>545</v>
      </c>
      <c r="B549" s="34" t="s">
        <v>2600</v>
      </c>
      <c r="C549" s="288" t="s">
        <v>2584</v>
      </c>
      <c r="D549" s="34">
        <v>8.89</v>
      </c>
      <c r="E549" s="12">
        <v>4.84</v>
      </c>
      <c r="F549" s="14">
        <v>43.03</v>
      </c>
      <c r="G549" s="19"/>
    </row>
    <row r="550" ht="24" customHeight="1" spans="1:7">
      <c r="A550" s="12">
        <v>546</v>
      </c>
      <c r="B550" s="34" t="s">
        <v>2601</v>
      </c>
      <c r="C550" s="288" t="s">
        <v>2584</v>
      </c>
      <c r="D550" s="34">
        <v>3.4</v>
      </c>
      <c r="E550" s="12">
        <v>4.84</v>
      </c>
      <c r="F550" s="14">
        <v>16.46</v>
      </c>
      <c r="G550" s="19"/>
    </row>
    <row r="551" ht="24" customHeight="1" spans="1:7">
      <c r="A551" s="12">
        <v>547</v>
      </c>
      <c r="B551" s="34" t="s">
        <v>2602</v>
      </c>
      <c r="C551" s="288" t="s">
        <v>2584</v>
      </c>
      <c r="D551" s="34">
        <v>44.05</v>
      </c>
      <c r="E551" s="12">
        <v>4.84</v>
      </c>
      <c r="F551" s="14">
        <v>213.2</v>
      </c>
      <c r="G551" s="19"/>
    </row>
    <row r="552" ht="24" customHeight="1" spans="1:7">
      <c r="A552" s="12">
        <v>548</v>
      </c>
      <c r="B552" s="34" t="s">
        <v>1901</v>
      </c>
      <c r="C552" s="288" t="s">
        <v>2584</v>
      </c>
      <c r="D552" s="34">
        <v>37.76</v>
      </c>
      <c r="E552" s="12">
        <v>4.84</v>
      </c>
      <c r="F552" s="14">
        <v>182.76</v>
      </c>
      <c r="G552" s="19"/>
    </row>
    <row r="553" ht="24" customHeight="1" spans="1:7">
      <c r="A553" s="12">
        <v>549</v>
      </c>
      <c r="B553" s="34" t="s">
        <v>2603</v>
      </c>
      <c r="C553" s="288" t="s">
        <v>2584</v>
      </c>
      <c r="D553" s="34">
        <v>60.64</v>
      </c>
      <c r="E553" s="12">
        <v>4.84</v>
      </c>
      <c r="F553" s="14">
        <v>293.5</v>
      </c>
      <c r="G553" s="19"/>
    </row>
    <row r="554" ht="24" customHeight="1" spans="1:7">
      <c r="A554" s="12">
        <v>550</v>
      </c>
      <c r="B554" s="34" t="s">
        <v>2604</v>
      </c>
      <c r="C554" s="288" t="s">
        <v>2584</v>
      </c>
      <c r="D554" s="34">
        <v>69</v>
      </c>
      <c r="E554" s="12">
        <v>4.84</v>
      </c>
      <c r="F554" s="14">
        <v>333.96</v>
      </c>
      <c r="G554" s="19"/>
    </row>
    <row r="555" ht="24" customHeight="1" spans="1:7">
      <c r="A555" s="12">
        <v>551</v>
      </c>
      <c r="B555" s="34" t="s">
        <v>2605</v>
      </c>
      <c r="C555" s="288" t="s">
        <v>2584</v>
      </c>
      <c r="D555" s="34">
        <v>37.38</v>
      </c>
      <c r="E555" s="12">
        <v>4.84</v>
      </c>
      <c r="F555" s="14">
        <v>180.92</v>
      </c>
      <c r="G555" s="19"/>
    </row>
    <row r="556" ht="24" customHeight="1" spans="1:7">
      <c r="A556" s="12">
        <v>552</v>
      </c>
      <c r="B556" s="34" t="s">
        <v>2606</v>
      </c>
      <c r="C556" s="288" t="s">
        <v>2584</v>
      </c>
      <c r="D556" s="34">
        <v>6.45</v>
      </c>
      <c r="E556" s="12">
        <v>4.84</v>
      </c>
      <c r="F556" s="14">
        <v>31.22</v>
      </c>
      <c r="G556" s="19"/>
    </row>
    <row r="557" ht="24" customHeight="1" spans="1:7">
      <c r="A557" s="12">
        <v>553</v>
      </c>
      <c r="B557" s="34" t="s">
        <v>2607</v>
      </c>
      <c r="C557" s="288" t="s">
        <v>2584</v>
      </c>
      <c r="D557" s="34">
        <v>33.68</v>
      </c>
      <c r="E557" s="12">
        <v>4.84</v>
      </c>
      <c r="F557" s="14">
        <v>163.01</v>
      </c>
      <c r="G557" s="19"/>
    </row>
    <row r="558" ht="24" customHeight="1" spans="1:7">
      <c r="A558" s="12">
        <v>554</v>
      </c>
      <c r="B558" s="34" t="s">
        <v>2608</v>
      </c>
      <c r="C558" s="288" t="s">
        <v>2584</v>
      </c>
      <c r="D558" s="34">
        <v>45.6</v>
      </c>
      <c r="E558" s="12">
        <v>4.84</v>
      </c>
      <c r="F558" s="14">
        <v>220.7</v>
      </c>
      <c r="G558" s="19"/>
    </row>
    <row r="559" ht="24" customHeight="1" spans="1:7">
      <c r="A559" s="12">
        <v>555</v>
      </c>
      <c r="B559" s="34" t="s">
        <v>2609</v>
      </c>
      <c r="C559" s="288" t="s">
        <v>2584</v>
      </c>
      <c r="D559" s="34">
        <v>63.39</v>
      </c>
      <c r="E559" s="12">
        <v>4.84</v>
      </c>
      <c r="F559" s="14">
        <v>306.81</v>
      </c>
      <c r="G559" s="19"/>
    </row>
    <row r="560" ht="24" customHeight="1" spans="1:7">
      <c r="A560" s="12">
        <v>556</v>
      </c>
      <c r="B560" s="34" t="s">
        <v>2610</v>
      </c>
      <c r="C560" s="288" t="s">
        <v>2584</v>
      </c>
      <c r="D560" s="34">
        <v>5.38</v>
      </c>
      <c r="E560" s="12">
        <v>4.84</v>
      </c>
      <c r="F560" s="14">
        <v>26.04</v>
      </c>
      <c r="G560" s="19"/>
    </row>
    <row r="561" ht="24" customHeight="1" spans="1:7">
      <c r="A561" s="12">
        <v>557</v>
      </c>
      <c r="B561" s="34" t="s">
        <v>2611</v>
      </c>
      <c r="C561" s="288" t="s">
        <v>2584</v>
      </c>
      <c r="D561" s="34">
        <v>11</v>
      </c>
      <c r="E561" s="12">
        <v>4.84</v>
      </c>
      <c r="F561" s="14">
        <v>53.24</v>
      </c>
      <c r="G561" s="19"/>
    </row>
    <row r="562" ht="24" customHeight="1" spans="1:7">
      <c r="A562" s="12">
        <v>558</v>
      </c>
      <c r="B562" s="34" t="s">
        <v>191</v>
      </c>
      <c r="C562" s="288" t="s">
        <v>2584</v>
      </c>
      <c r="D562" s="34">
        <v>9.89</v>
      </c>
      <c r="E562" s="12">
        <v>4.84</v>
      </c>
      <c r="F562" s="14">
        <v>47.87</v>
      </c>
      <c r="G562" s="19"/>
    </row>
    <row r="563" ht="24" customHeight="1" spans="1:7">
      <c r="A563" s="12">
        <v>559</v>
      </c>
      <c r="B563" s="34" t="s">
        <v>2612</v>
      </c>
      <c r="C563" s="288" t="s">
        <v>2584</v>
      </c>
      <c r="D563" s="34">
        <v>9.71</v>
      </c>
      <c r="E563" s="12">
        <v>4.84</v>
      </c>
      <c r="F563" s="14">
        <v>47</v>
      </c>
      <c r="G563" s="19"/>
    </row>
    <row r="564" ht="24" customHeight="1" spans="1:7">
      <c r="A564" s="12">
        <v>560</v>
      </c>
      <c r="B564" s="34" t="s">
        <v>2613</v>
      </c>
      <c r="C564" s="288" t="s">
        <v>2584</v>
      </c>
      <c r="D564" s="34">
        <v>42.06</v>
      </c>
      <c r="E564" s="12">
        <v>4.84</v>
      </c>
      <c r="F564" s="14">
        <v>203.57</v>
      </c>
      <c r="G564" s="19"/>
    </row>
    <row r="565" ht="24" customHeight="1" spans="1:7">
      <c r="A565" s="12">
        <v>561</v>
      </c>
      <c r="B565" s="34" t="s">
        <v>2614</v>
      </c>
      <c r="C565" s="288" t="s">
        <v>2584</v>
      </c>
      <c r="D565" s="34">
        <v>10.75</v>
      </c>
      <c r="E565" s="12">
        <v>4.84</v>
      </c>
      <c r="F565" s="14">
        <v>52.03</v>
      </c>
      <c r="G565" s="19"/>
    </row>
    <row r="566" ht="24" customHeight="1" spans="1:7">
      <c r="A566" s="12">
        <v>562</v>
      </c>
      <c r="B566" s="34" t="s">
        <v>2615</v>
      </c>
      <c r="C566" s="288" t="s">
        <v>2584</v>
      </c>
      <c r="D566" s="34">
        <v>15.19</v>
      </c>
      <c r="E566" s="12">
        <v>4.84</v>
      </c>
      <c r="F566" s="14">
        <v>73.52</v>
      </c>
      <c r="G566" s="19"/>
    </row>
    <row r="567" ht="24" customHeight="1" spans="1:7">
      <c r="A567" s="12">
        <v>563</v>
      </c>
      <c r="B567" s="34" t="s">
        <v>2616</v>
      </c>
      <c r="C567" s="288" t="s">
        <v>2584</v>
      </c>
      <c r="D567" s="34">
        <v>25.8</v>
      </c>
      <c r="E567" s="12">
        <v>4.84</v>
      </c>
      <c r="F567" s="14">
        <v>124.87</v>
      </c>
      <c r="G567" s="19"/>
    </row>
    <row r="568" ht="24" customHeight="1" spans="1:7">
      <c r="A568" s="12">
        <v>564</v>
      </c>
      <c r="B568" s="34" t="s">
        <v>2617</v>
      </c>
      <c r="C568" s="288" t="s">
        <v>2584</v>
      </c>
      <c r="D568" s="34">
        <v>27.34</v>
      </c>
      <c r="E568" s="12">
        <v>4.84</v>
      </c>
      <c r="F568" s="14">
        <v>132.33</v>
      </c>
      <c r="G568" s="19"/>
    </row>
    <row r="569" ht="24" customHeight="1" spans="1:7">
      <c r="A569" s="12">
        <v>565</v>
      </c>
      <c r="B569" s="34" t="s">
        <v>2618</v>
      </c>
      <c r="C569" s="288" t="s">
        <v>2584</v>
      </c>
      <c r="D569" s="34">
        <v>74.87</v>
      </c>
      <c r="E569" s="12">
        <v>4.84</v>
      </c>
      <c r="F569" s="14">
        <v>362.78</v>
      </c>
      <c r="G569" s="19"/>
    </row>
    <row r="570" ht="24" customHeight="1" spans="1:7">
      <c r="A570" s="12">
        <v>566</v>
      </c>
      <c r="B570" s="34" t="s">
        <v>2619</v>
      </c>
      <c r="C570" s="288" t="s">
        <v>2584</v>
      </c>
      <c r="D570" s="34">
        <v>23.1</v>
      </c>
      <c r="E570" s="12">
        <v>4.84</v>
      </c>
      <c r="F570" s="14">
        <v>111.8</v>
      </c>
      <c r="G570" s="19"/>
    </row>
    <row r="571" ht="24" customHeight="1" spans="1:7">
      <c r="A571" s="12">
        <v>567</v>
      </c>
      <c r="B571" s="34" t="s">
        <v>2620</v>
      </c>
      <c r="C571" s="288" t="s">
        <v>2584</v>
      </c>
      <c r="D571" s="34">
        <v>32.8</v>
      </c>
      <c r="E571" s="12">
        <v>4.84</v>
      </c>
      <c r="F571" s="14">
        <v>158.75</v>
      </c>
      <c r="G571" s="19"/>
    </row>
    <row r="572" ht="24" customHeight="1" spans="1:7">
      <c r="A572" s="12">
        <v>568</v>
      </c>
      <c r="B572" s="34" t="s">
        <v>2621</v>
      </c>
      <c r="C572" s="288" t="s">
        <v>2584</v>
      </c>
      <c r="D572" s="34">
        <v>13.5</v>
      </c>
      <c r="E572" s="12">
        <v>4.84</v>
      </c>
      <c r="F572" s="14">
        <v>65.34</v>
      </c>
      <c r="G572" s="19"/>
    </row>
    <row r="573" ht="24" customHeight="1" spans="1:7">
      <c r="A573" s="12">
        <v>569</v>
      </c>
      <c r="B573" s="34" t="s">
        <v>2622</v>
      </c>
      <c r="C573" s="288" t="s">
        <v>2584</v>
      </c>
      <c r="D573" s="34">
        <v>26.45</v>
      </c>
      <c r="E573" s="12">
        <v>4.84</v>
      </c>
      <c r="F573" s="14">
        <v>128.02</v>
      </c>
      <c r="G573" s="19"/>
    </row>
    <row r="574" ht="24" customHeight="1" spans="1:7">
      <c r="A574" s="12">
        <v>570</v>
      </c>
      <c r="B574" s="34" t="s">
        <v>2623</v>
      </c>
      <c r="C574" s="288" t="s">
        <v>2584</v>
      </c>
      <c r="D574" s="34">
        <v>33.8</v>
      </c>
      <c r="E574" s="12">
        <v>4.84</v>
      </c>
      <c r="F574" s="14">
        <v>163.59</v>
      </c>
      <c r="G574" s="19"/>
    </row>
    <row r="575" ht="24" customHeight="1" spans="1:7">
      <c r="A575" s="12">
        <v>571</v>
      </c>
      <c r="B575" s="34" t="s">
        <v>2624</v>
      </c>
      <c r="C575" s="288" t="s">
        <v>2584</v>
      </c>
      <c r="D575" s="34">
        <v>50.1</v>
      </c>
      <c r="E575" s="12">
        <v>4.84</v>
      </c>
      <c r="F575" s="14">
        <v>242.48</v>
      </c>
      <c r="G575" s="19"/>
    </row>
    <row r="576" ht="24" customHeight="1" spans="1:7">
      <c r="A576" s="12">
        <v>572</v>
      </c>
      <c r="B576" s="34" t="s">
        <v>2625</v>
      </c>
      <c r="C576" s="288" t="s">
        <v>2584</v>
      </c>
      <c r="D576" s="34">
        <v>22</v>
      </c>
      <c r="E576" s="12">
        <v>4.84</v>
      </c>
      <c r="F576" s="14">
        <v>106.48</v>
      </c>
      <c r="G576" s="19"/>
    </row>
    <row r="577" ht="24" customHeight="1" spans="1:7">
      <c r="A577" s="12">
        <v>573</v>
      </c>
      <c r="B577" s="34" t="s">
        <v>2626</v>
      </c>
      <c r="C577" s="288" t="s">
        <v>2584</v>
      </c>
      <c r="D577" s="34">
        <v>18.9</v>
      </c>
      <c r="E577" s="12">
        <v>4.84</v>
      </c>
      <c r="F577" s="14">
        <v>91.48</v>
      </c>
      <c r="G577" s="19"/>
    </row>
    <row r="578" ht="24" customHeight="1" spans="1:7">
      <c r="A578" s="12">
        <v>574</v>
      </c>
      <c r="B578" s="34" t="s">
        <v>2543</v>
      </c>
      <c r="C578" s="288" t="s">
        <v>2584</v>
      </c>
      <c r="D578" s="34">
        <v>35.86</v>
      </c>
      <c r="E578" s="12">
        <v>4.84</v>
      </c>
      <c r="F578" s="14">
        <v>173.56</v>
      </c>
      <c r="G578" s="19"/>
    </row>
    <row r="579" ht="24" customHeight="1" spans="1:7">
      <c r="A579" s="12">
        <v>575</v>
      </c>
      <c r="B579" s="34" t="s">
        <v>2627</v>
      </c>
      <c r="C579" s="288" t="s">
        <v>2584</v>
      </c>
      <c r="D579" s="34">
        <v>28.3</v>
      </c>
      <c r="E579" s="12">
        <v>4.84</v>
      </c>
      <c r="F579" s="14">
        <v>136.97</v>
      </c>
      <c r="G579" s="19"/>
    </row>
    <row r="580" ht="24" customHeight="1" spans="1:7">
      <c r="A580" s="12">
        <v>576</v>
      </c>
      <c r="B580" s="34" t="s">
        <v>2628</v>
      </c>
      <c r="C580" s="288" t="s">
        <v>2584</v>
      </c>
      <c r="D580" s="34">
        <v>38.27</v>
      </c>
      <c r="E580" s="12">
        <v>4.84</v>
      </c>
      <c r="F580" s="14">
        <v>185.23</v>
      </c>
      <c r="G580" s="19"/>
    </row>
    <row r="581" ht="24" customHeight="1" spans="1:7">
      <c r="A581" s="12">
        <v>577</v>
      </c>
      <c r="B581" s="34" t="s">
        <v>2629</v>
      </c>
      <c r="C581" s="288" t="s">
        <v>2584</v>
      </c>
      <c r="D581" s="34">
        <v>26.7</v>
      </c>
      <c r="E581" s="12">
        <v>4.84</v>
      </c>
      <c r="F581" s="14">
        <v>129.23</v>
      </c>
      <c r="G581" s="19"/>
    </row>
    <row r="582" ht="24" customHeight="1" spans="1:7">
      <c r="A582" s="12">
        <v>578</v>
      </c>
      <c r="B582" s="34" t="s">
        <v>2630</v>
      </c>
      <c r="C582" s="288" t="s">
        <v>2584</v>
      </c>
      <c r="D582" s="34">
        <v>41.22</v>
      </c>
      <c r="E582" s="12">
        <v>4.84</v>
      </c>
      <c r="F582" s="14">
        <v>199.51</v>
      </c>
      <c r="G582" s="19"/>
    </row>
    <row r="583" ht="24" customHeight="1" spans="1:7">
      <c r="A583" s="12">
        <v>579</v>
      </c>
      <c r="B583" s="34" t="s">
        <v>2631</v>
      </c>
      <c r="C583" s="288" t="s">
        <v>2584</v>
      </c>
      <c r="D583" s="34">
        <v>21.5</v>
      </c>
      <c r="E583" s="12">
        <v>4.84</v>
      </c>
      <c r="F583" s="14">
        <v>104.06</v>
      </c>
      <c r="G583" s="19"/>
    </row>
    <row r="584" ht="24" customHeight="1" spans="1:7">
      <c r="A584" s="12">
        <v>580</v>
      </c>
      <c r="B584" s="34" t="s">
        <v>2632</v>
      </c>
      <c r="C584" s="288" t="s">
        <v>2584</v>
      </c>
      <c r="D584" s="34">
        <v>18.5</v>
      </c>
      <c r="E584" s="12">
        <v>4.84</v>
      </c>
      <c r="F584" s="14">
        <v>89.54</v>
      </c>
      <c r="G584" s="19"/>
    </row>
    <row r="585" ht="24" customHeight="1" spans="1:7">
      <c r="A585" s="12">
        <v>581</v>
      </c>
      <c r="B585" s="34" t="s">
        <v>2633</v>
      </c>
      <c r="C585" s="288" t="s">
        <v>2584</v>
      </c>
      <c r="D585" s="34">
        <v>22.03</v>
      </c>
      <c r="E585" s="12">
        <v>4.84</v>
      </c>
      <c r="F585" s="14">
        <v>106.63</v>
      </c>
      <c r="G585" s="19"/>
    </row>
    <row r="586" ht="24" customHeight="1" spans="1:7">
      <c r="A586" s="12">
        <v>582</v>
      </c>
      <c r="B586" s="34" t="s">
        <v>2549</v>
      </c>
      <c r="C586" s="288" t="s">
        <v>2584</v>
      </c>
      <c r="D586" s="34">
        <v>17</v>
      </c>
      <c r="E586" s="12">
        <v>4.84</v>
      </c>
      <c r="F586" s="14">
        <v>82.28</v>
      </c>
      <c r="G586" s="19"/>
    </row>
    <row r="587" ht="24" customHeight="1" spans="1:7">
      <c r="A587" s="12">
        <v>583</v>
      </c>
      <c r="B587" s="34" t="s">
        <v>2634</v>
      </c>
      <c r="C587" s="288" t="s">
        <v>2635</v>
      </c>
      <c r="D587" s="34">
        <v>32.2</v>
      </c>
      <c r="E587" s="12">
        <v>4.84</v>
      </c>
      <c r="F587" s="14">
        <v>155.85</v>
      </c>
      <c r="G587" s="19"/>
    </row>
    <row r="588" ht="24" customHeight="1" spans="1:7">
      <c r="A588" s="12">
        <v>584</v>
      </c>
      <c r="B588" s="34" t="s">
        <v>2636</v>
      </c>
      <c r="C588" s="288" t="s">
        <v>2635</v>
      </c>
      <c r="D588" s="34">
        <v>46.7</v>
      </c>
      <c r="E588" s="12">
        <v>4.84</v>
      </c>
      <c r="F588" s="14">
        <v>226.03</v>
      </c>
      <c r="G588" s="19"/>
    </row>
    <row r="589" ht="24" customHeight="1" spans="1:7">
      <c r="A589" s="12">
        <v>585</v>
      </c>
      <c r="B589" s="34" t="s">
        <v>2637</v>
      </c>
      <c r="C589" s="288" t="s">
        <v>2635</v>
      </c>
      <c r="D589" s="34">
        <v>47.34</v>
      </c>
      <c r="E589" s="12">
        <v>4.84</v>
      </c>
      <c r="F589" s="14">
        <v>229.13</v>
      </c>
      <c r="G589" s="19"/>
    </row>
    <row r="590" ht="24" customHeight="1" spans="1:7">
      <c r="A590" s="12">
        <v>586</v>
      </c>
      <c r="B590" s="34" t="s">
        <v>2638</v>
      </c>
      <c r="C590" s="288" t="s">
        <v>2635</v>
      </c>
      <c r="D590" s="34">
        <v>36.5</v>
      </c>
      <c r="E590" s="12">
        <v>4.84</v>
      </c>
      <c r="F590" s="14">
        <v>176.66</v>
      </c>
      <c r="G590" s="19"/>
    </row>
    <row r="591" ht="24" customHeight="1" spans="1:7">
      <c r="A591" s="12">
        <v>587</v>
      </c>
      <c r="B591" s="34" t="s">
        <v>2639</v>
      </c>
      <c r="C591" s="288" t="s">
        <v>2635</v>
      </c>
      <c r="D591" s="34">
        <v>30.6</v>
      </c>
      <c r="E591" s="12">
        <v>4.84</v>
      </c>
      <c r="F591" s="14">
        <v>148.1</v>
      </c>
      <c r="G591" s="19"/>
    </row>
    <row r="592" ht="24" customHeight="1" spans="1:7">
      <c r="A592" s="12">
        <v>588</v>
      </c>
      <c r="B592" s="34" t="s">
        <v>2640</v>
      </c>
      <c r="C592" s="288" t="s">
        <v>2635</v>
      </c>
      <c r="D592" s="34">
        <v>58.36</v>
      </c>
      <c r="E592" s="12">
        <v>4.84</v>
      </c>
      <c r="F592" s="14">
        <v>282.46</v>
      </c>
      <c r="G592" s="19"/>
    </row>
    <row r="593" ht="24" customHeight="1" spans="1:7">
      <c r="A593" s="12">
        <v>589</v>
      </c>
      <c r="B593" s="34" t="s">
        <v>2641</v>
      </c>
      <c r="C593" s="288" t="s">
        <v>2635</v>
      </c>
      <c r="D593" s="34">
        <v>32.8</v>
      </c>
      <c r="E593" s="12">
        <v>4.84</v>
      </c>
      <c r="F593" s="14">
        <v>158.75</v>
      </c>
      <c r="G593" s="19"/>
    </row>
    <row r="594" ht="24" customHeight="1" spans="1:7">
      <c r="A594" s="12">
        <v>590</v>
      </c>
      <c r="B594" s="34" t="s">
        <v>2642</v>
      </c>
      <c r="C594" s="288" t="s">
        <v>2635</v>
      </c>
      <c r="D594" s="34">
        <v>33.2</v>
      </c>
      <c r="E594" s="12">
        <v>4.84</v>
      </c>
      <c r="F594" s="14">
        <v>160.69</v>
      </c>
      <c r="G594" s="19"/>
    </row>
    <row r="595" ht="24" customHeight="1" spans="1:7">
      <c r="A595" s="12">
        <v>591</v>
      </c>
      <c r="B595" s="34" t="s">
        <v>2643</v>
      </c>
      <c r="C595" s="288" t="s">
        <v>2635</v>
      </c>
      <c r="D595" s="34">
        <v>40</v>
      </c>
      <c r="E595" s="12">
        <v>4.84</v>
      </c>
      <c r="F595" s="14">
        <v>193.6</v>
      </c>
      <c r="G595" s="19"/>
    </row>
    <row r="596" ht="24" customHeight="1" spans="1:7">
      <c r="A596" s="12">
        <v>592</v>
      </c>
      <c r="B596" s="34" t="s">
        <v>2644</v>
      </c>
      <c r="C596" s="288" t="s">
        <v>2635</v>
      </c>
      <c r="D596" s="34">
        <v>63</v>
      </c>
      <c r="E596" s="12">
        <v>4.84</v>
      </c>
      <c r="F596" s="14">
        <v>304.92</v>
      </c>
      <c r="G596" s="19"/>
    </row>
    <row r="597" ht="24" customHeight="1" spans="1:7">
      <c r="A597" s="12">
        <v>593</v>
      </c>
      <c r="B597" s="34" t="s">
        <v>2479</v>
      </c>
      <c r="C597" s="288" t="s">
        <v>2635</v>
      </c>
      <c r="D597" s="34">
        <v>32.2</v>
      </c>
      <c r="E597" s="12">
        <v>4.84</v>
      </c>
      <c r="F597" s="14">
        <v>155.85</v>
      </c>
      <c r="G597" s="19"/>
    </row>
    <row r="598" ht="24" customHeight="1" spans="1:7">
      <c r="A598" s="12">
        <v>594</v>
      </c>
      <c r="B598" s="34" t="s">
        <v>2594</v>
      </c>
      <c r="C598" s="288" t="s">
        <v>2635</v>
      </c>
      <c r="D598" s="34">
        <v>23.35</v>
      </c>
      <c r="E598" s="12">
        <v>4.84</v>
      </c>
      <c r="F598" s="14">
        <v>113.01</v>
      </c>
      <c r="G598" s="19"/>
    </row>
    <row r="599" ht="24" customHeight="1" spans="1:7">
      <c r="A599" s="12">
        <v>595</v>
      </c>
      <c r="B599" s="34" t="s">
        <v>2645</v>
      </c>
      <c r="C599" s="288" t="s">
        <v>2635</v>
      </c>
      <c r="D599" s="34">
        <v>41.5</v>
      </c>
      <c r="E599" s="12">
        <v>4.84</v>
      </c>
      <c r="F599" s="14">
        <v>200.86</v>
      </c>
      <c r="G599" s="19"/>
    </row>
    <row r="600" ht="24" customHeight="1" spans="1:7">
      <c r="A600" s="12">
        <v>596</v>
      </c>
      <c r="B600" s="34" t="s">
        <v>1901</v>
      </c>
      <c r="C600" s="288" t="s">
        <v>2635</v>
      </c>
      <c r="D600" s="34">
        <v>2.68</v>
      </c>
      <c r="E600" s="12">
        <v>4.84</v>
      </c>
      <c r="F600" s="14">
        <v>12.97</v>
      </c>
      <c r="G600" s="19"/>
    </row>
    <row r="601" ht="24" customHeight="1" spans="1:7">
      <c r="A601" s="12">
        <v>597</v>
      </c>
      <c r="B601" s="34" t="s">
        <v>193</v>
      </c>
      <c r="C601" s="288" t="s">
        <v>2635</v>
      </c>
      <c r="D601" s="34">
        <v>13.67</v>
      </c>
      <c r="E601" s="12">
        <v>4.84</v>
      </c>
      <c r="F601" s="14">
        <v>66.16</v>
      </c>
      <c r="G601" s="19"/>
    </row>
    <row r="602" ht="24" customHeight="1" spans="1:7">
      <c r="A602" s="12">
        <v>598</v>
      </c>
      <c r="B602" s="34" t="s">
        <v>2646</v>
      </c>
      <c r="C602" s="288" t="s">
        <v>2635</v>
      </c>
      <c r="D602" s="34">
        <v>16.29</v>
      </c>
      <c r="E602" s="12">
        <v>4.84</v>
      </c>
      <c r="F602" s="14">
        <v>78.84</v>
      </c>
      <c r="G602" s="19"/>
    </row>
    <row r="603" ht="24" customHeight="1" spans="1:7">
      <c r="A603" s="12">
        <v>599</v>
      </c>
      <c r="B603" s="34" t="s">
        <v>2600</v>
      </c>
      <c r="C603" s="288" t="s">
        <v>2635</v>
      </c>
      <c r="D603" s="34">
        <v>29.8</v>
      </c>
      <c r="E603" s="12">
        <v>4.84</v>
      </c>
      <c r="F603" s="14">
        <v>144.23</v>
      </c>
      <c r="G603" s="19"/>
    </row>
    <row r="604" ht="24" customHeight="1" spans="1:7">
      <c r="A604" s="12">
        <v>600</v>
      </c>
      <c r="B604" s="34" t="s">
        <v>2647</v>
      </c>
      <c r="C604" s="288" t="s">
        <v>2635</v>
      </c>
      <c r="D604" s="34">
        <v>12</v>
      </c>
      <c r="E604" s="12">
        <v>4.84</v>
      </c>
      <c r="F604" s="14">
        <v>58.08</v>
      </c>
      <c r="G604" s="19"/>
    </row>
    <row r="605" ht="24" customHeight="1" spans="1:7">
      <c r="A605" s="12">
        <v>601</v>
      </c>
      <c r="B605" s="34" t="s">
        <v>2648</v>
      </c>
      <c r="C605" s="288" t="s">
        <v>2635</v>
      </c>
      <c r="D605" s="34">
        <v>16.46</v>
      </c>
      <c r="E605" s="12">
        <v>4.84</v>
      </c>
      <c r="F605" s="14">
        <v>79.67</v>
      </c>
      <c r="G605" s="19"/>
    </row>
    <row r="606" ht="24" customHeight="1" spans="1:7">
      <c r="A606" s="12">
        <v>602</v>
      </c>
      <c r="B606" s="34" t="s">
        <v>2649</v>
      </c>
      <c r="C606" s="288" t="s">
        <v>2635</v>
      </c>
      <c r="D606" s="34">
        <v>9.25</v>
      </c>
      <c r="E606" s="12">
        <v>4.84</v>
      </c>
      <c r="F606" s="14">
        <v>44.77</v>
      </c>
      <c r="G606" s="19"/>
    </row>
    <row r="607" ht="24" customHeight="1" spans="1:7">
      <c r="A607" s="12">
        <v>603</v>
      </c>
      <c r="B607" s="34" t="s">
        <v>2650</v>
      </c>
      <c r="C607" s="288" t="s">
        <v>2635</v>
      </c>
      <c r="D607" s="34">
        <v>26.59</v>
      </c>
      <c r="E607" s="12">
        <v>4.84</v>
      </c>
      <c r="F607" s="14">
        <v>128.7</v>
      </c>
      <c r="G607" s="19"/>
    </row>
    <row r="608" ht="24" customHeight="1" spans="1:7">
      <c r="A608" s="12">
        <v>604</v>
      </c>
      <c r="B608" s="34" t="s">
        <v>2651</v>
      </c>
      <c r="C608" s="288" t="s">
        <v>2635</v>
      </c>
      <c r="D608" s="34">
        <v>23.43</v>
      </c>
      <c r="E608" s="12">
        <v>4.84</v>
      </c>
      <c r="F608" s="14">
        <v>113.4</v>
      </c>
      <c r="G608" s="19"/>
    </row>
    <row r="609" ht="24" customHeight="1" spans="1:7">
      <c r="A609" s="12">
        <v>605</v>
      </c>
      <c r="B609" s="34" t="s">
        <v>2652</v>
      </c>
      <c r="C609" s="288" t="s">
        <v>2635</v>
      </c>
      <c r="D609" s="34">
        <v>19.1</v>
      </c>
      <c r="E609" s="12">
        <v>4.84</v>
      </c>
      <c r="F609" s="14">
        <v>92.44</v>
      </c>
      <c r="G609" s="19"/>
    </row>
    <row r="610" ht="24" customHeight="1" spans="1:7">
      <c r="A610" s="12">
        <v>606</v>
      </c>
      <c r="B610" s="34" t="s">
        <v>2653</v>
      </c>
      <c r="C610" s="288" t="s">
        <v>2635</v>
      </c>
      <c r="D610" s="34">
        <v>29.46</v>
      </c>
      <c r="E610" s="12">
        <v>4.84</v>
      </c>
      <c r="F610" s="14">
        <v>142.59</v>
      </c>
      <c r="G610" s="19"/>
    </row>
    <row r="611" ht="24" customHeight="1" spans="1:7">
      <c r="A611" s="12">
        <v>607</v>
      </c>
      <c r="B611" s="34" t="s">
        <v>2654</v>
      </c>
      <c r="C611" s="288" t="s">
        <v>2635</v>
      </c>
      <c r="D611" s="34">
        <v>13.84</v>
      </c>
      <c r="E611" s="12">
        <v>4.84</v>
      </c>
      <c r="F611" s="14">
        <v>66.99</v>
      </c>
      <c r="G611" s="19"/>
    </row>
    <row r="612" ht="24" customHeight="1" spans="1:7">
      <c r="A612" s="12">
        <v>608</v>
      </c>
      <c r="B612" s="34" t="s">
        <v>2655</v>
      </c>
      <c r="C612" s="288" t="s">
        <v>2635</v>
      </c>
      <c r="D612" s="34">
        <v>19.37</v>
      </c>
      <c r="E612" s="12">
        <v>4.84</v>
      </c>
      <c r="F612" s="14">
        <v>93.75</v>
      </c>
      <c r="G612" s="19"/>
    </row>
    <row r="613" ht="24" customHeight="1" spans="1:7">
      <c r="A613" s="12">
        <v>609</v>
      </c>
      <c r="B613" s="34" t="s">
        <v>2656</v>
      </c>
      <c r="C613" s="288" t="s">
        <v>2635</v>
      </c>
      <c r="D613" s="34">
        <v>20.18</v>
      </c>
      <c r="E613" s="12">
        <v>4.84</v>
      </c>
      <c r="F613" s="14">
        <v>97.67</v>
      </c>
      <c r="G613" s="19"/>
    </row>
    <row r="614" ht="24" customHeight="1" spans="1:7">
      <c r="A614" s="12">
        <v>610</v>
      </c>
      <c r="B614" s="34" t="s">
        <v>2657</v>
      </c>
      <c r="C614" s="288" t="s">
        <v>2635</v>
      </c>
      <c r="D614" s="34">
        <v>21.97</v>
      </c>
      <c r="E614" s="12">
        <v>4.84</v>
      </c>
      <c r="F614" s="14">
        <v>106.34</v>
      </c>
      <c r="G614" s="19"/>
    </row>
    <row r="615" ht="24" customHeight="1" spans="1:7">
      <c r="A615" s="12">
        <v>611</v>
      </c>
      <c r="B615" s="34" t="s">
        <v>2658</v>
      </c>
      <c r="C615" s="288" t="s">
        <v>2635</v>
      </c>
      <c r="D615" s="34">
        <v>17.25</v>
      </c>
      <c r="E615" s="12">
        <v>4.84</v>
      </c>
      <c r="F615" s="14">
        <v>83.49</v>
      </c>
      <c r="G615" s="19"/>
    </row>
    <row r="616" ht="24" customHeight="1" spans="1:7">
      <c r="A616" s="12">
        <v>612</v>
      </c>
      <c r="B616" s="34" t="s">
        <v>2659</v>
      </c>
      <c r="C616" s="288" t="s">
        <v>2635</v>
      </c>
      <c r="D616" s="34">
        <v>8.81</v>
      </c>
      <c r="E616" s="12">
        <v>4.84</v>
      </c>
      <c r="F616" s="14">
        <v>42.64</v>
      </c>
      <c r="G616" s="19"/>
    </row>
    <row r="617" ht="24" customHeight="1" spans="1:7">
      <c r="A617" s="12">
        <v>613</v>
      </c>
      <c r="B617" s="34" t="s">
        <v>2660</v>
      </c>
      <c r="C617" s="288" t="s">
        <v>2635</v>
      </c>
      <c r="D617" s="34">
        <v>20</v>
      </c>
      <c r="E617" s="12">
        <v>4.84</v>
      </c>
      <c r="F617" s="14">
        <v>96.8</v>
      </c>
      <c r="G617" s="19"/>
    </row>
    <row r="618" ht="24" customHeight="1" spans="1:7">
      <c r="A618" s="12">
        <v>614</v>
      </c>
      <c r="B618" s="34" t="s">
        <v>2661</v>
      </c>
      <c r="C618" s="288" t="s">
        <v>2635</v>
      </c>
      <c r="D618" s="34">
        <v>21.06</v>
      </c>
      <c r="E618" s="12">
        <v>4.84</v>
      </c>
      <c r="F618" s="14">
        <v>101.93</v>
      </c>
      <c r="G618" s="19"/>
    </row>
    <row r="619" ht="24" customHeight="1" spans="1:7">
      <c r="A619" s="12">
        <v>615</v>
      </c>
      <c r="B619" s="34" t="s">
        <v>292</v>
      </c>
      <c r="C619" s="288" t="s">
        <v>2635</v>
      </c>
      <c r="D619" s="34">
        <v>30</v>
      </c>
      <c r="E619" s="12">
        <v>4.84</v>
      </c>
      <c r="F619" s="14">
        <v>145.2</v>
      </c>
      <c r="G619" s="19"/>
    </row>
    <row r="620" ht="24" customHeight="1" spans="1:7">
      <c r="A620" s="12">
        <v>616</v>
      </c>
      <c r="B620" s="34" t="s">
        <v>2662</v>
      </c>
      <c r="C620" s="288" t="s">
        <v>2635</v>
      </c>
      <c r="D620" s="34">
        <v>16.38</v>
      </c>
      <c r="E620" s="12">
        <v>4.84</v>
      </c>
      <c r="F620" s="14">
        <v>79.28</v>
      </c>
      <c r="G620" s="19"/>
    </row>
    <row r="621" ht="24" customHeight="1" spans="1:7">
      <c r="A621" s="12">
        <v>617</v>
      </c>
      <c r="B621" s="34" t="s">
        <v>398</v>
      </c>
      <c r="C621" s="288" t="s">
        <v>2635</v>
      </c>
      <c r="D621" s="34">
        <v>22.24</v>
      </c>
      <c r="E621" s="12">
        <v>4.84</v>
      </c>
      <c r="F621" s="14">
        <v>107.64</v>
      </c>
      <c r="G621" s="19"/>
    </row>
    <row r="622" ht="24" customHeight="1" spans="1:7">
      <c r="A622" s="12">
        <v>618</v>
      </c>
      <c r="B622" s="34" t="s">
        <v>2663</v>
      </c>
      <c r="C622" s="288" t="s">
        <v>2635</v>
      </c>
      <c r="D622" s="34">
        <v>13.95</v>
      </c>
      <c r="E622" s="12">
        <v>4.84</v>
      </c>
      <c r="F622" s="14">
        <v>67.52</v>
      </c>
      <c r="G622" s="19"/>
    </row>
    <row r="623" ht="24" customHeight="1" spans="1:7">
      <c r="A623" s="12">
        <v>619</v>
      </c>
      <c r="B623" s="34" t="s">
        <v>1530</v>
      </c>
      <c r="C623" s="288" t="s">
        <v>2635</v>
      </c>
      <c r="D623" s="34">
        <v>5.88</v>
      </c>
      <c r="E623" s="12">
        <v>4.84</v>
      </c>
      <c r="F623" s="14">
        <v>28.46</v>
      </c>
      <c r="G623" s="19"/>
    </row>
    <row r="624" ht="24" customHeight="1" spans="1:7">
      <c r="A624" s="12">
        <v>620</v>
      </c>
      <c r="B624" s="34" t="s">
        <v>2664</v>
      </c>
      <c r="C624" s="288" t="s">
        <v>2635</v>
      </c>
      <c r="D624" s="34">
        <v>20</v>
      </c>
      <c r="E624" s="12">
        <v>4.84</v>
      </c>
      <c r="F624" s="14">
        <v>96.8</v>
      </c>
      <c r="G624" s="19"/>
    </row>
    <row r="625" ht="24" customHeight="1" spans="1:7">
      <c r="A625" s="12">
        <v>621</v>
      </c>
      <c r="B625" s="34" t="s">
        <v>2665</v>
      </c>
      <c r="C625" s="288" t="s">
        <v>2635</v>
      </c>
      <c r="D625" s="34">
        <v>14</v>
      </c>
      <c r="E625" s="12">
        <v>4.84</v>
      </c>
      <c r="F625" s="14">
        <v>67.76</v>
      </c>
      <c r="G625" s="19"/>
    </row>
    <row r="626" ht="24" customHeight="1" spans="1:7">
      <c r="A626" s="12">
        <v>622</v>
      </c>
      <c r="B626" s="34" t="s">
        <v>2666</v>
      </c>
      <c r="C626" s="288" t="s">
        <v>2635</v>
      </c>
      <c r="D626" s="34">
        <v>22.5</v>
      </c>
      <c r="E626" s="12">
        <v>4.84</v>
      </c>
      <c r="F626" s="14">
        <v>108.9</v>
      </c>
      <c r="G626" s="19"/>
    </row>
    <row r="627" ht="24" customHeight="1" spans="1:7">
      <c r="A627" s="12">
        <v>623</v>
      </c>
      <c r="B627" s="34" t="s">
        <v>2667</v>
      </c>
      <c r="C627" s="288" t="s">
        <v>2635</v>
      </c>
      <c r="D627" s="34">
        <v>15.8</v>
      </c>
      <c r="E627" s="12">
        <v>4.84</v>
      </c>
      <c r="F627" s="14">
        <v>76.47</v>
      </c>
      <c r="G627" s="19"/>
    </row>
    <row r="628" ht="24" customHeight="1" spans="1:7">
      <c r="A628" s="12">
        <v>624</v>
      </c>
      <c r="B628" s="34" t="s">
        <v>2668</v>
      </c>
      <c r="C628" s="288" t="s">
        <v>2635</v>
      </c>
      <c r="D628" s="34">
        <v>14.5</v>
      </c>
      <c r="E628" s="12">
        <v>4.84</v>
      </c>
      <c r="F628" s="14">
        <v>70.18</v>
      </c>
      <c r="G628" s="19"/>
    </row>
    <row r="629" ht="24" customHeight="1" spans="1:7">
      <c r="A629" s="12">
        <v>625</v>
      </c>
      <c r="B629" s="34" t="s">
        <v>2669</v>
      </c>
      <c r="C629" s="288" t="s">
        <v>2635</v>
      </c>
      <c r="D629" s="34">
        <v>18.52</v>
      </c>
      <c r="E629" s="12">
        <v>4.84</v>
      </c>
      <c r="F629" s="14">
        <v>89.64</v>
      </c>
      <c r="G629" s="19"/>
    </row>
    <row r="630" ht="24" customHeight="1" spans="1:7">
      <c r="A630" s="12">
        <v>626</v>
      </c>
      <c r="B630" s="34" t="s">
        <v>2670</v>
      </c>
      <c r="C630" s="288" t="s">
        <v>2635</v>
      </c>
      <c r="D630" s="34">
        <v>17.48</v>
      </c>
      <c r="E630" s="12">
        <v>4.84</v>
      </c>
      <c r="F630" s="14">
        <v>84.6</v>
      </c>
      <c r="G630" s="19"/>
    </row>
    <row r="631" ht="24" customHeight="1" spans="1:7">
      <c r="A631" s="12">
        <v>627</v>
      </c>
      <c r="B631" s="34" t="s">
        <v>2671</v>
      </c>
      <c r="C631" s="288" t="s">
        <v>2635</v>
      </c>
      <c r="D631" s="34">
        <v>20.3</v>
      </c>
      <c r="E631" s="12">
        <v>4.84</v>
      </c>
      <c r="F631" s="14">
        <v>98.25</v>
      </c>
      <c r="G631" s="19"/>
    </row>
    <row r="632" ht="24" customHeight="1" spans="1:7">
      <c r="A632" s="12">
        <v>628</v>
      </c>
      <c r="B632" s="602" t="s">
        <v>2672</v>
      </c>
      <c r="C632" s="12" t="s">
        <v>2673</v>
      </c>
      <c r="D632" s="18">
        <v>17.02</v>
      </c>
      <c r="E632" s="24">
        <v>4.84</v>
      </c>
      <c r="F632" s="614">
        <v>82.38</v>
      </c>
      <c r="G632" s="19"/>
    </row>
    <row r="633" ht="24" customHeight="1" spans="1:7">
      <c r="A633" s="12">
        <v>629</v>
      </c>
      <c r="B633" s="602" t="s">
        <v>2674</v>
      </c>
      <c r="C633" s="12" t="s">
        <v>2673</v>
      </c>
      <c r="D633" s="18">
        <v>52.54</v>
      </c>
      <c r="E633" s="24">
        <v>4.84</v>
      </c>
      <c r="F633" s="614">
        <v>254.29</v>
      </c>
      <c r="G633" s="19"/>
    </row>
    <row r="634" ht="24" customHeight="1" spans="1:7">
      <c r="A634" s="12">
        <v>630</v>
      </c>
      <c r="B634" s="602" t="s">
        <v>2370</v>
      </c>
      <c r="C634" s="12" t="s">
        <v>2673</v>
      </c>
      <c r="D634" s="18">
        <v>53</v>
      </c>
      <c r="E634" s="24">
        <v>4.84</v>
      </c>
      <c r="F634" s="614">
        <v>256.52</v>
      </c>
      <c r="G634" s="19"/>
    </row>
    <row r="635" ht="24" customHeight="1" spans="1:7">
      <c r="A635" s="12">
        <v>631</v>
      </c>
      <c r="B635" s="602" t="s">
        <v>2675</v>
      </c>
      <c r="C635" s="12" t="s">
        <v>2673</v>
      </c>
      <c r="D635" s="18">
        <v>59.24</v>
      </c>
      <c r="E635" s="24">
        <v>4.84</v>
      </c>
      <c r="F635" s="614">
        <v>286.72</v>
      </c>
      <c r="G635" s="19"/>
    </row>
    <row r="636" ht="24" customHeight="1" spans="1:7">
      <c r="A636" s="12">
        <v>632</v>
      </c>
      <c r="B636" s="602" t="s">
        <v>2676</v>
      </c>
      <c r="C636" s="12" t="s">
        <v>2673</v>
      </c>
      <c r="D636" s="18">
        <v>14.74</v>
      </c>
      <c r="E636" s="24">
        <v>4.84</v>
      </c>
      <c r="F636" s="614">
        <v>71.34</v>
      </c>
      <c r="G636" s="19"/>
    </row>
    <row r="637" ht="24" customHeight="1" spans="1:7">
      <c r="A637" s="12">
        <v>633</v>
      </c>
      <c r="B637" s="602" t="s">
        <v>2677</v>
      </c>
      <c r="C637" s="12" t="s">
        <v>2673</v>
      </c>
      <c r="D637" s="18">
        <v>32.61</v>
      </c>
      <c r="E637" s="24">
        <v>4.84</v>
      </c>
      <c r="F637" s="614">
        <v>157.83</v>
      </c>
      <c r="G637" s="19"/>
    </row>
    <row r="638" ht="24" customHeight="1" spans="1:7">
      <c r="A638" s="12">
        <v>634</v>
      </c>
      <c r="B638" s="602" t="s">
        <v>2678</v>
      </c>
      <c r="C638" s="12" t="s">
        <v>2673</v>
      </c>
      <c r="D638" s="18">
        <v>31.74</v>
      </c>
      <c r="E638" s="24">
        <v>4.84</v>
      </c>
      <c r="F638" s="614">
        <v>153.62</v>
      </c>
      <c r="G638" s="19"/>
    </row>
    <row r="639" ht="24" customHeight="1" spans="1:7">
      <c r="A639" s="12">
        <v>635</v>
      </c>
      <c r="B639" s="602" t="s">
        <v>2679</v>
      </c>
      <c r="C639" s="12" t="s">
        <v>2673</v>
      </c>
      <c r="D639" s="18">
        <v>33.96</v>
      </c>
      <c r="E639" s="24">
        <v>4.84</v>
      </c>
      <c r="F639" s="614">
        <v>164.36</v>
      </c>
      <c r="G639" s="19"/>
    </row>
    <row r="640" ht="24" customHeight="1" spans="1:7">
      <c r="A640" s="12">
        <v>636</v>
      </c>
      <c r="B640" s="602" t="s">
        <v>2680</v>
      </c>
      <c r="C640" s="12" t="s">
        <v>2673</v>
      </c>
      <c r="D640" s="18">
        <v>37.02</v>
      </c>
      <c r="E640" s="24">
        <v>4.84</v>
      </c>
      <c r="F640" s="614">
        <v>179.17</v>
      </c>
      <c r="G640" s="19"/>
    </row>
    <row r="641" ht="24" customHeight="1" spans="1:7">
      <c r="A641" s="12">
        <v>637</v>
      </c>
      <c r="B641" s="602" t="s">
        <v>2681</v>
      </c>
      <c r="C641" s="12" t="s">
        <v>2673</v>
      </c>
      <c r="D641" s="18">
        <v>18.83</v>
      </c>
      <c r="E641" s="24">
        <v>4.84</v>
      </c>
      <c r="F641" s="614">
        <v>91.14</v>
      </c>
      <c r="G641" s="19"/>
    </row>
    <row r="642" ht="24" customHeight="1" spans="1:7">
      <c r="A642" s="12">
        <v>638</v>
      </c>
      <c r="B642" s="602" t="s">
        <v>2682</v>
      </c>
      <c r="C642" s="12" t="s">
        <v>2673</v>
      </c>
      <c r="D642" s="18">
        <v>42.53</v>
      </c>
      <c r="E642" s="24">
        <v>4.84</v>
      </c>
      <c r="F642" s="614">
        <v>205.85</v>
      </c>
      <c r="G642" s="19"/>
    </row>
    <row r="643" ht="24" customHeight="1" spans="1:7">
      <c r="A643" s="12">
        <v>639</v>
      </c>
      <c r="B643" s="602" t="s">
        <v>2683</v>
      </c>
      <c r="C643" s="12" t="s">
        <v>2673</v>
      </c>
      <c r="D643" s="18">
        <v>51.11</v>
      </c>
      <c r="E643" s="24">
        <v>4.84</v>
      </c>
      <c r="F643" s="614">
        <v>247.37</v>
      </c>
      <c r="G643" s="19"/>
    </row>
    <row r="644" ht="24" customHeight="1" spans="1:7">
      <c r="A644" s="12">
        <v>640</v>
      </c>
      <c r="B644" s="602" t="s">
        <v>2684</v>
      </c>
      <c r="C644" s="12" t="s">
        <v>2673</v>
      </c>
      <c r="D644" s="18">
        <v>9.6</v>
      </c>
      <c r="E644" s="24">
        <v>4.84</v>
      </c>
      <c r="F644" s="614">
        <v>46.46</v>
      </c>
      <c r="G644" s="19"/>
    </row>
    <row r="645" ht="24" customHeight="1" spans="1:7">
      <c r="A645" s="12">
        <v>641</v>
      </c>
      <c r="B645" s="602" t="s">
        <v>2685</v>
      </c>
      <c r="C645" s="12" t="s">
        <v>2673</v>
      </c>
      <c r="D645" s="18">
        <v>48</v>
      </c>
      <c r="E645" s="24">
        <v>4.84</v>
      </c>
      <c r="F645" s="614">
        <v>232.32</v>
      </c>
      <c r="G645" s="19"/>
    </row>
    <row r="646" ht="24" customHeight="1" spans="1:7">
      <c r="A646" s="12">
        <v>642</v>
      </c>
      <c r="B646" s="602" t="s">
        <v>2686</v>
      </c>
      <c r="C646" s="12" t="s">
        <v>2673</v>
      </c>
      <c r="D646" s="18">
        <v>123.64</v>
      </c>
      <c r="E646" s="24">
        <v>4.84</v>
      </c>
      <c r="F646" s="614">
        <v>598.42</v>
      </c>
      <c r="G646" s="19"/>
    </row>
    <row r="647" ht="24" customHeight="1" spans="1:7">
      <c r="A647" s="12">
        <v>643</v>
      </c>
      <c r="B647" s="602" t="s">
        <v>2687</v>
      </c>
      <c r="C647" s="12" t="s">
        <v>2673</v>
      </c>
      <c r="D647" s="18">
        <v>53.86</v>
      </c>
      <c r="E647" s="24">
        <v>4.84</v>
      </c>
      <c r="F647" s="614">
        <v>260.68</v>
      </c>
      <c r="G647" s="19"/>
    </row>
    <row r="648" ht="24" customHeight="1" spans="1:7">
      <c r="A648" s="12">
        <v>644</v>
      </c>
      <c r="B648" s="602" t="s">
        <v>2688</v>
      </c>
      <c r="C648" s="12" t="s">
        <v>2673</v>
      </c>
      <c r="D648" s="18">
        <v>17.13</v>
      </c>
      <c r="E648" s="24">
        <v>4.84</v>
      </c>
      <c r="F648" s="614">
        <v>82.91</v>
      </c>
      <c r="G648" s="19"/>
    </row>
    <row r="649" ht="24" customHeight="1" spans="1:7">
      <c r="A649" s="12">
        <v>645</v>
      </c>
      <c r="B649" s="602" t="s">
        <v>2689</v>
      </c>
      <c r="C649" s="12" t="s">
        <v>2673</v>
      </c>
      <c r="D649" s="18">
        <v>45</v>
      </c>
      <c r="E649" s="24">
        <v>4.84</v>
      </c>
      <c r="F649" s="614">
        <v>217.8</v>
      </c>
      <c r="G649" s="19"/>
    </row>
    <row r="650" ht="24" customHeight="1" spans="1:7">
      <c r="A650" s="12">
        <v>646</v>
      </c>
      <c r="B650" s="602" t="s">
        <v>2690</v>
      </c>
      <c r="C650" s="12" t="s">
        <v>2673</v>
      </c>
      <c r="D650" s="18">
        <v>39.23</v>
      </c>
      <c r="E650" s="24">
        <v>4.84</v>
      </c>
      <c r="F650" s="614">
        <v>189.9</v>
      </c>
      <c r="G650" s="19"/>
    </row>
    <row r="651" ht="24" customHeight="1" spans="1:7">
      <c r="A651" s="12">
        <v>647</v>
      </c>
      <c r="B651" s="602" t="s">
        <v>2691</v>
      </c>
      <c r="C651" s="12" t="s">
        <v>2673</v>
      </c>
      <c r="D651" s="18">
        <v>30.79</v>
      </c>
      <c r="E651" s="24">
        <v>4.84</v>
      </c>
      <c r="F651" s="614">
        <v>149.02</v>
      </c>
      <c r="G651" s="19"/>
    </row>
    <row r="652" ht="24" customHeight="1" spans="1:7">
      <c r="A652" s="12">
        <v>648</v>
      </c>
      <c r="B652" s="602" t="s">
        <v>2692</v>
      </c>
      <c r="C652" s="12" t="s">
        <v>2673</v>
      </c>
      <c r="D652" s="18">
        <v>71.86</v>
      </c>
      <c r="E652" s="24">
        <v>4.84</v>
      </c>
      <c r="F652" s="614">
        <v>347.8</v>
      </c>
      <c r="G652" s="19"/>
    </row>
    <row r="653" ht="24" customHeight="1" spans="1:7">
      <c r="A653" s="12">
        <v>649</v>
      </c>
      <c r="B653" s="602" t="s">
        <v>2693</v>
      </c>
      <c r="C653" s="12" t="s">
        <v>2673</v>
      </c>
      <c r="D653" s="18">
        <v>97</v>
      </c>
      <c r="E653" s="24">
        <v>4.84</v>
      </c>
      <c r="F653" s="614">
        <v>469.5</v>
      </c>
      <c r="G653" s="19"/>
    </row>
    <row r="654" ht="24" customHeight="1" spans="1:7">
      <c r="A654" s="12">
        <v>650</v>
      </c>
      <c r="B654" s="602" t="s">
        <v>2694</v>
      </c>
      <c r="C654" s="12" t="s">
        <v>2673</v>
      </c>
      <c r="D654" s="18">
        <v>21.19</v>
      </c>
      <c r="E654" s="24">
        <v>4.84</v>
      </c>
      <c r="F654" s="614">
        <v>102.6</v>
      </c>
      <c r="G654" s="19"/>
    </row>
    <row r="655" ht="24" customHeight="1" spans="1:7">
      <c r="A655" s="12">
        <v>651</v>
      </c>
      <c r="B655" s="602" t="s">
        <v>2695</v>
      </c>
      <c r="C655" s="12" t="s">
        <v>2673</v>
      </c>
      <c r="D655" s="18">
        <v>60.14</v>
      </c>
      <c r="E655" s="24">
        <v>4.84</v>
      </c>
      <c r="F655" s="614">
        <v>291.08</v>
      </c>
      <c r="G655" s="19"/>
    </row>
    <row r="656" ht="24" customHeight="1" spans="1:7">
      <c r="A656" s="12">
        <v>652</v>
      </c>
      <c r="B656" s="602" t="s">
        <v>2696</v>
      </c>
      <c r="C656" s="12" t="s">
        <v>2673</v>
      </c>
      <c r="D656" s="18">
        <v>29.63</v>
      </c>
      <c r="E656" s="24">
        <v>4.84</v>
      </c>
      <c r="F656" s="614">
        <v>143.41</v>
      </c>
      <c r="G656" s="19"/>
    </row>
    <row r="657" ht="24" customHeight="1" spans="1:7">
      <c r="A657" s="12">
        <v>653</v>
      </c>
      <c r="B657" s="602" t="s">
        <v>2697</v>
      </c>
      <c r="C657" s="12" t="s">
        <v>2673</v>
      </c>
      <c r="D657" s="18">
        <v>76.7</v>
      </c>
      <c r="E657" s="24">
        <v>4.84</v>
      </c>
      <c r="F657" s="614">
        <v>371.22</v>
      </c>
      <c r="G657" s="19"/>
    </row>
    <row r="658" ht="24" customHeight="1" spans="1:7">
      <c r="A658" s="12">
        <v>654</v>
      </c>
      <c r="B658" s="602" t="s">
        <v>2698</v>
      </c>
      <c r="C658" s="12" t="s">
        <v>2673</v>
      </c>
      <c r="D658" s="18">
        <v>16.16</v>
      </c>
      <c r="E658" s="24">
        <v>4.84</v>
      </c>
      <c r="F658" s="614">
        <v>78.21</v>
      </c>
      <c r="G658" s="19"/>
    </row>
    <row r="659" ht="24" customHeight="1" spans="1:7">
      <c r="A659" s="12">
        <v>655</v>
      </c>
      <c r="B659" s="602" t="s">
        <v>2699</v>
      </c>
      <c r="C659" s="12" t="s">
        <v>2673</v>
      </c>
      <c r="D659" s="18">
        <v>41.68</v>
      </c>
      <c r="E659" s="24">
        <v>4.84</v>
      </c>
      <c r="F659" s="614">
        <v>201.73</v>
      </c>
      <c r="G659" s="19"/>
    </row>
    <row r="660" ht="24" customHeight="1" spans="1:7">
      <c r="A660" s="12">
        <v>656</v>
      </c>
      <c r="B660" s="602" t="s">
        <v>268</v>
      </c>
      <c r="C660" s="12" t="s">
        <v>2673</v>
      </c>
      <c r="D660" s="18">
        <v>95.04</v>
      </c>
      <c r="E660" s="24">
        <v>4.84</v>
      </c>
      <c r="F660" s="614">
        <v>460</v>
      </c>
      <c r="G660" s="19"/>
    </row>
    <row r="661" ht="24" customHeight="1" spans="1:7">
      <c r="A661" s="12">
        <v>657</v>
      </c>
      <c r="B661" s="602" t="s">
        <v>2700</v>
      </c>
      <c r="C661" s="12" t="s">
        <v>2673</v>
      </c>
      <c r="D661" s="18">
        <v>29.03</v>
      </c>
      <c r="E661" s="24">
        <v>4.84</v>
      </c>
      <c r="F661" s="614">
        <v>140.51</v>
      </c>
      <c r="G661" s="19"/>
    </row>
    <row r="662" ht="24" customHeight="1" spans="1:7">
      <c r="A662" s="12">
        <v>658</v>
      </c>
      <c r="B662" s="602" t="s">
        <v>2701</v>
      </c>
      <c r="C662" s="12" t="s">
        <v>2673</v>
      </c>
      <c r="D662" s="18">
        <v>36.86</v>
      </c>
      <c r="E662" s="24">
        <v>4.84</v>
      </c>
      <c r="F662" s="614">
        <v>178.4</v>
      </c>
      <c r="G662" s="19"/>
    </row>
    <row r="663" ht="24" customHeight="1" spans="1:7">
      <c r="A663" s="12">
        <v>659</v>
      </c>
      <c r="B663" s="602" t="s">
        <v>1436</v>
      </c>
      <c r="C663" s="12" t="s">
        <v>2673</v>
      </c>
      <c r="D663" s="18">
        <v>47.2</v>
      </c>
      <c r="E663" s="24">
        <v>4.84</v>
      </c>
      <c r="F663" s="614">
        <v>228.45</v>
      </c>
      <c r="G663" s="19"/>
    </row>
    <row r="664" ht="24" customHeight="1" spans="1:7">
      <c r="A664" s="12">
        <v>660</v>
      </c>
      <c r="B664" s="602" t="s">
        <v>2702</v>
      </c>
      <c r="C664" s="12" t="s">
        <v>2673</v>
      </c>
      <c r="D664" s="18">
        <v>117</v>
      </c>
      <c r="E664" s="24">
        <v>4.84</v>
      </c>
      <c r="F664" s="614">
        <v>566.3</v>
      </c>
      <c r="G664" s="19"/>
    </row>
    <row r="665" ht="24" customHeight="1" spans="1:7">
      <c r="A665" s="12">
        <v>661</v>
      </c>
      <c r="B665" s="602" t="s">
        <v>2703</v>
      </c>
      <c r="C665" s="12" t="s">
        <v>2673</v>
      </c>
      <c r="D665" s="18">
        <v>63.79</v>
      </c>
      <c r="E665" s="24">
        <v>4.84</v>
      </c>
      <c r="F665" s="614">
        <v>308.74</v>
      </c>
      <c r="G665" s="19"/>
    </row>
    <row r="666" ht="24" customHeight="1" spans="1:7">
      <c r="A666" s="12">
        <v>662</v>
      </c>
      <c r="B666" s="602" t="s">
        <v>2704</v>
      </c>
      <c r="C666" s="12" t="s">
        <v>2673</v>
      </c>
      <c r="D666" s="18">
        <v>24.49</v>
      </c>
      <c r="E666" s="24">
        <v>4.84</v>
      </c>
      <c r="F666" s="614">
        <v>118.53</v>
      </c>
      <c r="G666" s="19"/>
    </row>
    <row r="667" ht="24" customHeight="1" spans="1:7">
      <c r="A667" s="12">
        <v>663</v>
      </c>
      <c r="B667" s="602" t="s">
        <v>2705</v>
      </c>
      <c r="C667" s="12" t="s">
        <v>2673</v>
      </c>
      <c r="D667" s="18">
        <v>36.1</v>
      </c>
      <c r="E667" s="24">
        <v>4.84</v>
      </c>
      <c r="F667" s="614">
        <v>174.72</v>
      </c>
      <c r="G667" s="19"/>
    </row>
    <row r="668" ht="24" customHeight="1" spans="1:7">
      <c r="A668" s="12">
        <v>664</v>
      </c>
      <c r="B668" s="602" t="s">
        <v>2706</v>
      </c>
      <c r="C668" s="12" t="s">
        <v>2673</v>
      </c>
      <c r="D668" s="18">
        <v>16.38</v>
      </c>
      <c r="E668" s="24">
        <v>4.84</v>
      </c>
      <c r="F668" s="614">
        <v>79.3</v>
      </c>
      <c r="G668" s="19"/>
    </row>
    <row r="669" ht="24" customHeight="1" spans="1:7">
      <c r="A669" s="12">
        <v>665</v>
      </c>
      <c r="B669" s="602" t="s">
        <v>2707</v>
      </c>
      <c r="C669" s="12" t="s">
        <v>2673</v>
      </c>
      <c r="D669" s="18">
        <v>49.49</v>
      </c>
      <c r="E669" s="24">
        <v>4.84</v>
      </c>
      <c r="F669" s="614">
        <v>239.53</v>
      </c>
      <c r="G669" s="19"/>
    </row>
    <row r="670" ht="24" customHeight="1" spans="1:7">
      <c r="A670" s="12">
        <v>666</v>
      </c>
      <c r="B670" s="602" t="s">
        <v>2708</v>
      </c>
      <c r="C670" s="12" t="s">
        <v>2673</v>
      </c>
      <c r="D670" s="18">
        <v>35.96</v>
      </c>
      <c r="E670" s="24">
        <v>4.84</v>
      </c>
      <c r="F670" s="614">
        <v>174.05</v>
      </c>
      <c r="G670" s="19"/>
    </row>
    <row r="671" ht="24" customHeight="1" spans="1:7">
      <c r="A671" s="12">
        <v>667</v>
      </c>
      <c r="B671" s="602" t="s">
        <v>2709</v>
      </c>
      <c r="C671" s="12" t="s">
        <v>2673</v>
      </c>
      <c r="D671" s="18">
        <v>630</v>
      </c>
      <c r="E671" s="24">
        <v>4.84</v>
      </c>
      <c r="F671" s="614">
        <v>3049.2</v>
      </c>
      <c r="G671" s="19"/>
    </row>
    <row r="672" ht="24" customHeight="1" spans="1:7">
      <c r="A672" s="12">
        <v>668</v>
      </c>
      <c r="B672" s="602" t="s">
        <v>2710</v>
      </c>
      <c r="C672" s="12" t="s">
        <v>2673</v>
      </c>
      <c r="D672" s="18">
        <v>56.53</v>
      </c>
      <c r="E672" s="24">
        <v>4.84</v>
      </c>
      <c r="F672" s="614">
        <v>273.6</v>
      </c>
      <c r="G672" s="19"/>
    </row>
    <row r="673" ht="24" customHeight="1" spans="1:7">
      <c r="A673" s="12">
        <v>669</v>
      </c>
      <c r="B673" s="602" t="s">
        <v>2711</v>
      </c>
      <c r="C673" s="12" t="s">
        <v>2673</v>
      </c>
      <c r="D673" s="18">
        <v>8.28</v>
      </c>
      <c r="E673" s="24">
        <v>4.84</v>
      </c>
      <c r="F673" s="614">
        <v>40.08</v>
      </c>
      <c r="G673" s="19"/>
    </row>
    <row r="674" ht="24" customHeight="1" spans="1:7">
      <c r="A674" s="12">
        <v>670</v>
      </c>
      <c r="B674" s="602" t="s">
        <v>2712</v>
      </c>
      <c r="C674" s="12" t="s">
        <v>2673</v>
      </c>
      <c r="D674" s="18">
        <v>6.35</v>
      </c>
      <c r="E674" s="24">
        <v>4.84</v>
      </c>
      <c r="F674" s="614">
        <v>30.73</v>
      </c>
      <c r="G674" s="19"/>
    </row>
    <row r="675" ht="24" customHeight="1" spans="1:7">
      <c r="A675" s="12">
        <v>671</v>
      </c>
      <c r="B675" s="602" t="s">
        <v>2713</v>
      </c>
      <c r="C675" s="12" t="s">
        <v>2673</v>
      </c>
      <c r="D675" s="18">
        <v>10.93</v>
      </c>
      <c r="E675" s="24">
        <v>4.84</v>
      </c>
      <c r="F675" s="614">
        <v>52.9</v>
      </c>
      <c r="G675" s="19"/>
    </row>
    <row r="676" ht="24" customHeight="1" spans="1:7">
      <c r="A676" s="12">
        <v>672</v>
      </c>
      <c r="B676" s="602" t="s">
        <v>2714</v>
      </c>
      <c r="C676" s="12" t="s">
        <v>2673</v>
      </c>
      <c r="D676" s="18">
        <v>11.46</v>
      </c>
      <c r="E676" s="24">
        <v>4.84</v>
      </c>
      <c r="F676" s="614">
        <v>55.47</v>
      </c>
      <c r="G676" s="19"/>
    </row>
    <row r="677" ht="24" customHeight="1" spans="1:7">
      <c r="A677" s="12">
        <v>673</v>
      </c>
      <c r="B677" s="602" t="s">
        <v>2715</v>
      </c>
      <c r="C677" s="12" t="s">
        <v>2673</v>
      </c>
      <c r="D677" s="18">
        <v>16.98</v>
      </c>
      <c r="E677" s="24">
        <v>4.84</v>
      </c>
      <c r="F677" s="614">
        <v>82.18</v>
      </c>
      <c r="G677" s="19"/>
    </row>
    <row r="678" ht="24" customHeight="1" spans="1:7">
      <c r="A678" s="12">
        <v>674</v>
      </c>
      <c r="B678" s="602" t="s">
        <v>2716</v>
      </c>
      <c r="C678" s="12" t="s">
        <v>2673</v>
      </c>
      <c r="D678" s="18">
        <v>22.04</v>
      </c>
      <c r="E678" s="24">
        <v>4.84</v>
      </c>
      <c r="F678" s="614">
        <v>106.67</v>
      </c>
      <c r="G678" s="19"/>
    </row>
    <row r="679" ht="24" customHeight="1" spans="1:7">
      <c r="A679" s="12">
        <v>675</v>
      </c>
      <c r="B679" s="602" t="s">
        <v>2717</v>
      </c>
      <c r="C679" s="12" t="s">
        <v>2673</v>
      </c>
      <c r="D679" s="18">
        <v>10.63</v>
      </c>
      <c r="E679" s="24">
        <v>4.84</v>
      </c>
      <c r="F679" s="614">
        <v>51.45</v>
      </c>
      <c r="G679" s="19"/>
    </row>
    <row r="680" ht="24" customHeight="1" spans="1:7">
      <c r="A680" s="12">
        <v>676</v>
      </c>
      <c r="B680" s="602" t="s">
        <v>2718</v>
      </c>
      <c r="C680" s="12" t="s">
        <v>2673</v>
      </c>
      <c r="D680" s="18">
        <v>35.5</v>
      </c>
      <c r="E680" s="24">
        <v>4.84</v>
      </c>
      <c r="F680" s="614">
        <v>171.82</v>
      </c>
      <c r="G680" s="19"/>
    </row>
    <row r="681" ht="24" customHeight="1" spans="1:7">
      <c r="A681" s="12">
        <v>677</v>
      </c>
      <c r="B681" s="602" t="s">
        <v>2719</v>
      </c>
      <c r="C681" s="602" t="s">
        <v>2673</v>
      </c>
      <c r="D681" s="615">
        <v>37.76</v>
      </c>
      <c r="E681" s="24">
        <v>4.84</v>
      </c>
      <c r="F681" s="614">
        <v>182.76</v>
      </c>
      <c r="G681" s="19"/>
    </row>
    <row r="682" ht="24" customHeight="1" spans="1:7">
      <c r="A682" s="12">
        <v>678</v>
      </c>
      <c r="B682" s="602" t="s">
        <v>2720</v>
      </c>
      <c r="C682" s="602" t="s">
        <v>2673</v>
      </c>
      <c r="D682" s="615">
        <v>36.7</v>
      </c>
      <c r="E682" s="24">
        <v>4.84</v>
      </c>
      <c r="F682" s="614">
        <v>177.63</v>
      </c>
      <c r="G682" s="19"/>
    </row>
    <row r="683" ht="24" customHeight="1" spans="1:7">
      <c r="A683" s="12">
        <v>679</v>
      </c>
      <c r="B683" s="602" t="s">
        <v>2721</v>
      </c>
      <c r="C683" s="602" t="s">
        <v>2673</v>
      </c>
      <c r="D683" s="615">
        <v>3</v>
      </c>
      <c r="E683" s="24">
        <v>4.84</v>
      </c>
      <c r="F683" s="614">
        <v>14.52</v>
      </c>
      <c r="G683" s="19"/>
    </row>
    <row r="684" ht="24" customHeight="1" spans="1:7">
      <c r="A684" s="12">
        <v>680</v>
      </c>
      <c r="B684" s="602" t="s">
        <v>1939</v>
      </c>
      <c r="C684" s="602" t="s">
        <v>2673</v>
      </c>
      <c r="D684" s="615">
        <v>8.7</v>
      </c>
      <c r="E684" s="24">
        <v>4.84</v>
      </c>
      <c r="F684" s="614">
        <v>42.11</v>
      </c>
      <c r="G684" s="19"/>
    </row>
    <row r="685" ht="24" customHeight="1" spans="1:7">
      <c r="A685" s="12">
        <v>681</v>
      </c>
      <c r="B685" s="602" t="s">
        <v>2722</v>
      </c>
      <c r="C685" s="602" t="s">
        <v>2673</v>
      </c>
      <c r="D685" s="616">
        <v>5.8</v>
      </c>
      <c r="E685" s="24">
        <v>4.84</v>
      </c>
      <c r="F685" s="614">
        <v>28.07</v>
      </c>
      <c r="G685" s="19"/>
    </row>
    <row r="686" ht="24" customHeight="1" spans="1:7">
      <c r="A686" s="12">
        <v>682</v>
      </c>
      <c r="B686" s="602" t="s">
        <v>2723</v>
      </c>
      <c r="C686" s="602" t="s">
        <v>2673</v>
      </c>
      <c r="D686" s="616">
        <v>28</v>
      </c>
      <c r="E686" s="24">
        <v>4.84</v>
      </c>
      <c r="F686" s="614">
        <v>135.52</v>
      </c>
      <c r="G686" s="19"/>
    </row>
    <row r="687" ht="24" customHeight="1" spans="1:7">
      <c r="A687" s="12">
        <v>683</v>
      </c>
      <c r="B687" s="602" t="s">
        <v>2724</v>
      </c>
      <c r="C687" s="602" t="s">
        <v>2673</v>
      </c>
      <c r="D687" s="616">
        <v>5</v>
      </c>
      <c r="E687" s="24">
        <v>4.84</v>
      </c>
      <c r="F687" s="614">
        <v>24.2</v>
      </c>
      <c r="G687" s="19"/>
    </row>
    <row r="688" ht="24" customHeight="1" spans="1:7">
      <c r="A688" s="12">
        <v>684</v>
      </c>
      <c r="B688" s="602" t="s">
        <v>2725</v>
      </c>
      <c r="C688" s="602" t="s">
        <v>2673</v>
      </c>
      <c r="D688" s="616">
        <v>36.2</v>
      </c>
      <c r="E688" s="24">
        <v>4.84</v>
      </c>
      <c r="F688" s="614">
        <v>175.21</v>
      </c>
      <c r="G688" s="19"/>
    </row>
    <row r="689" ht="24" customHeight="1" spans="1:7">
      <c r="A689" s="12">
        <v>685</v>
      </c>
      <c r="B689" s="602" t="s">
        <v>2726</v>
      </c>
      <c r="C689" s="602" t="s">
        <v>2673</v>
      </c>
      <c r="D689" s="616">
        <v>40</v>
      </c>
      <c r="E689" s="24">
        <v>4.84</v>
      </c>
      <c r="F689" s="614">
        <v>193.6</v>
      </c>
      <c r="G689" s="19"/>
    </row>
    <row r="690" ht="24" customHeight="1" spans="1:7">
      <c r="A690" s="12">
        <v>686</v>
      </c>
      <c r="B690" s="602" t="s">
        <v>2727</v>
      </c>
      <c r="C690" s="602" t="s">
        <v>2673</v>
      </c>
      <c r="D690" s="616">
        <v>30</v>
      </c>
      <c r="E690" s="24">
        <v>4.84</v>
      </c>
      <c r="F690" s="614">
        <v>145.2</v>
      </c>
      <c r="G690" s="19"/>
    </row>
    <row r="691" ht="24" customHeight="1" spans="1:7">
      <c r="A691" s="12">
        <v>687</v>
      </c>
      <c r="B691" s="602" t="s">
        <v>2728</v>
      </c>
      <c r="C691" s="602" t="s">
        <v>2673</v>
      </c>
      <c r="D691" s="615">
        <v>20</v>
      </c>
      <c r="E691" s="24">
        <v>4.84</v>
      </c>
      <c r="F691" s="614">
        <v>96.8</v>
      </c>
      <c r="G691" s="19"/>
    </row>
    <row r="692" ht="24" customHeight="1" spans="1:7">
      <c r="A692" s="12">
        <v>688</v>
      </c>
      <c r="B692" s="602" t="s">
        <v>2729</v>
      </c>
      <c r="C692" s="602" t="s">
        <v>2673</v>
      </c>
      <c r="D692" s="615">
        <v>16</v>
      </c>
      <c r="E692" s="24">
        <v>4.84</v>
      </c>
      <c r="F692" s="614">
        <v>77.44</v>
      </c>
      <c r="G692" s="19"/>
    </row>
    <row r="693" ht="24" customHeight="1" spans="1:7">
      <c r="A693" s="12">
        <v>689</v>
      </c>
      <c r="B693" s="12" t="s">
        <v>2582</v>
      </c>
      <c r="C693" s="602" t="s">
        <v>2673</v>
      </c>
      <c r="D693" s="18">
        <v>28.04</v>
      </c>
      <c r="E693" s="24">
        <v>4.84</v>
      </c>
      <c r="F693" s="614">
        <v>135.71</v>
      </c>
      <c r="G693" s="19"/>
    </row>
    <row r="694" ht="24" customHeight="1" spans="1:7">
      <c r="A694" s="12">
        <v>690</v>
      </c>
      <c r="B694" s="12" t="s">
        <v>2332</v>
      </c>
      <c r="C694" s="602" t="s">
        <v>2673</v>
      </c>
      <c r="D694" s="18">
        <v>40.21</v>
      </c>
      <c r="E694" s="24">
        <v>4.84</v>
      </c>
      <c r="F694" s="614">
        <v>194.61</v>
      </c>
      <c r="G694" s="19"/>
    </row>
    <row r="695" ht="24" customHeight="1" spans="1:7">
      <c r="A695" s="12">
        <v>691</v>
      </c>
      <c r="B695" s="602" t="s">
        <v>800</v>
      </c>
      <c r="C695" s="12" t="s">
        <v>2730</v>
      </c>
      <c r="D695" s="18">
        <v>53.64</v>
      </c>
      <c r="E695" s="24">
        <v>4.84</v>
      </c>
      <c r="F695" s="614">
        <v>259.62</v>
      </c>
      <c r="G695" s="19"/>
    </row>
    <row r="696" ht="24" customHeight="1" spans="1:7">
      <c r="A696" s="12">
        <v>692</v>
      </c>
      <c r="B696" s="602" t="s">
        <v>2731</v>
      </c>
      <c r="C696" s="12" t="s">
        <v>2730</v>
      </c>
      <c r="D696" s="18">
        <v>15.93</v>
      </c>
      <c r="E696" s="24">
        <v>4.84</v>
      </c>
      <c r="F696" s="614">
        <v>77.1</v>
      </c>
      <c r="G696" s="19"/>
    </row>
    <row r="697" ht="24" customHeight="1" spans="1:7">
      <c r="A697" s="12">
        <v>693</v>
      </c>
      <c r="B697" s="602" t="s">
        <v>2732</v>
      </c>
      <c r="C697" s="12" t="s">
        <v>2730</v>
      </c>
      <c r="D697" s="18">
        <v>31.63</v>
      </c>
      <c r="E697" s="24">
        <v>4.84</v>
      </c>
      <c r="F697" s="614">
        <v>153.08</v>
      </c>
      <c r="G697" s="19"/>
    </row>
    <row r="698" ht="24" customHeight="1" spans="1:7">
      <c r="A698" s="12">
        <v>694</v>
      </c>
      <c r="B698" s="602" t="s">
        <v>2733</v>
      </c>
      <c r="C698" s="12" t="s">
        <v>2730</v>
      </c>
      <c r="D698" s="18">
        <v>72.63</v>
      </c>
      <c r="E698" s="24">
        <v>4.84</v>
      </c>
      <c r="F698" s="614">
        <v>351.52</v>
      </c>
      <c r="G698" s="19"/>
    </row>
    <row r="699" ht="24" customHeight="1" spans="1:7">
      <c r="A699" s="12">
        <v>695</v>
      </c>
      <c r="B699" s="609" t="s">
        <v>2734</v>
      </c>
      <c r="C699" s="12" t="s">
        <v>2730</v>
      </c>
      <c r="D699" s="18">
        <v>28.18</v>
      </c>
      <c r="E699" s="24">
        <v>4.84</v>
      </c>
      <c r="F699" s="614">
        <v>136.39</v>
      </c>
      <c r="G699" s="19"/>
    </row>
    <row r="700" ht="24" customHeight="1" spans="1:7">
      <c r="A700" s="12">
        <v>696</v>
      </c>
      <c r="B700" s="602" t="s">
        <v>2735</v>
      </c>
      <c r="C700" s="12" t="s">
        <v>2730</v>
      </c>
      <c r="D700" s="18">
        <v>59</v>
      </c>
      <c r="E700" s="24">
        <v>4.84</v>
      </c>
      <c r="F700" s="614">
        <v>285.56</v>
      </c>
      <c r="G700" s="19"/>
    </row>
    <row r="701" ht="24" customHeight="1" spans="1:7">
      <c r="A701" s="12">
        <v>697</v>
      </c>
      <c r="B701" s="602" t="s">
        <v>2736</v>
      </c>
      <c r="C701" s="12" t="s">
        <v>2730</v>
      </c>
      <c r="D701" s="18">
        <v>141</v>
      </c>
      <c r="E701" s="24">
        <v>4.84</v>
      </c>
      <c r="F701" s="614">
        <v>682.44</v>
      </c>
      <c r="G701" s="19"/>
    </row>
    <row r="702" ht="24" customHeight="1" spans="1:7">
      <c r="A702" s="12">
        <v>698</v>
      </c>
      <c r="B702" s="602" t="s">
        <v>2737</v>
      </c>
      <c r="C702" s="12" t="s">
        <v>2730</v>
      </c>
      <c r="D702" s="18">
        <v>23.41</v>
      </c>
      <c r="E702" s="24">
        <v>4.84</v>
      </c>
      <c r="F702" s="614">
        <v>113.3</v>
      </c>
      <c r="G702" s="19"/>
    </row>
    <row r="703" ht="24" customHeight="1" spans="1:7">
      <c r="A703" s="12">
        <v>699</v>
      </c>
      <c r="B703" s="602" t="s">
        <v>2738</v>
      </c>
      <c r="C703" s="12" t="s">
        <v>2730</v>
      </c>
      <c r="D703" s="18">
        <v>13.28</v>
      </c>
      <c r="E703" s="24">
        <v>4.84</v>
      </c>
      <c r="F703" s="614">
        <v>64.27</v>
      </c>
      <c r="G703" s="19"/>
    </row>
    <row r="704" ht="24" customHeight="1" spans="1:7">
      <c r="A704" s="12">
        <v>700</v>
      </c>
      <c r="B704" s="602" t="s">
        <v>2739</v>
      </c>
      <c r="C704" s="12" t="s">
        <v>2730</v>
      </c>
      <c r="D704" s="18">
        <v>43.89</v>
      </c>
      <c r="E704" s="24">
        <v>4.84</v>
      </c>
      <c r="F704" s="614">
        <v>212.42</v>
      </c>
      <c r="G704" s="19"/>
    </row>
    <row r="705" ht="24" customHeight="1" spans="1:7">
      <c r="A705" s="12">
        <v>701</v>
      </c>
      <c r="B705" s="602" t="s">
        <v>2740</v>
      </c>
      <c r="C705" s="12" t="s">
        <v>2730</v>
      </c>
      <c r="D705" s="18">
        <v>44.2</v>
      </c>
      <c r="E705" s="24">
        <v>4.84</v>
      </c>
      <c r="F705" s="614">
        <v>213.92</v>
      </c>
      <c r="G705" s="19"/>
    </row>
    <row r="706" ht="24" customHeight="1" spans="1:7">
      <c r="A706" s="12">
        <v>702</v>
      </c>
      <c r="B706" s="602" t="s">
        <v>2741</v>
      </c>
      <c r="C706" s="12" t="s">
        <v>2730</v>
      </c>
      <c r="D706" s="18">
        <v>27.75</v>
      </c>
      <c r="E706" s="24">
        <v>4.84</v>
      </c>
      <c r="F706" s="614">
        <v>134.31</v>
      </c>
      <c r="G706" s="19"/>
    </row>
    <row r="707" ht="24" customHeight="1" spans="1:7">
      <c r="A707" s="12">
        <v>703</v>
      </c>
      <c r="B707" s="602" t="s">
        <v>2371</v>
      </c>
      <c r="C707" s="12" t="s">
        <v>2730</v>
      </c>
      <c r="D707" s="18">
        <v>27.41</v>
      </c>
      <c r="E707" s="24">
        <v>4.84</v>
      </c>
      <c r="F707" s="614">
        <v>132.66</v>
      </c>
      <c r="G707" s="19"/>
    </row>
    <row r="708" ht="24" customHeight="1" spans="1:7">
      <c r="A708" s="12">
        <v>704</v>
      </c>
      <c r="B708" s="602" t="s">
        <v>2742</v>
      </c>
      <c r="C708" s="12" t="s">
        <v>2730</v>
      </c>
      <c r="D708" s="18">
        <v>46.3</v>
      </c>
      <c r="E708" s="24">
        <v>4.84</v>
      </c>
      <c r="F708" s="614">
        <v>224.1</v>
      </c>
      <c r="G708" s="19"/>
    </row>
    <row r="709" ht="24" customHeight="1" spans="1:7">
      <c r="A709" s="12">
        <v>705</v>
      </c>
      <c r="B709" s="602" t="s">
        <v>2743</v>
      </c>
      <c r="C709" s="12" t="s">
        <v>2730</v>
      </c>
      <c r="D709" s="18">
        <v>20.54</v>
      </c>
      <c r="E709" s="24">
        <v>4.84</v>
      </c>
      <c r="F709" s="614">
        <v>99.41</v>
      </c>
      <c r="G709" s="19"/>
    </row>
    <row r="710" ht="24" customHeight="1" spans="1:7">
      <c r="A710" s="12">
        <v>706</v>
      </c>
      <c r="B710" s="602" t="s">
        <v>2744</v>
      </c>
      <c r="C710" s="12" t="s">
        <v>2730</v>
      </c>
      <c r="D710" s="18">
        <v>38.6</v>
      </c>
      <c r="E710" s="24">
        <v>4.84</v>
      </c>
      <c r="F710" s="614">
        <v>186.82</v>
      </c>
      <c r="G710" s="19"/>
    </row>
    <row r="711" ht="24" customHeight="1" spans="1:7">
      <c r="A711" s="12">
        <v>707</v>
      </c>
      <c r="B711" s="602" t="s">
        <v>2745</v>
      </c>
      <c r="C711" s="12" t="s">
        <v>2730</v>
      </c>
      <c r="D711" s="18">
        <v>22.06</v>
      </c>
      <c r="E711" s="24">
        <v>4.84</v>
      </c>
      <c r="F711" s="614">
        <v>106.77</v>
      </c>
      <c r="G711" s="19"/>
    </row>
    <row r="712" ht="24" customHeight="1" spans="1:7">
      <c r="A712" s="12">
        <v>708</v>
      </c>
      <c r="B712" s="602" t="s">
        <v>2746</v>
      </c>
      <c r="C712" s="12" t="s">
        <v>2730</v>
      </c>
      <c r="D712" s="18">
        <v>48.48</v>
      </c>
      <c r="E712" s="24">
        <v>4.84</v>
      </c>
      <c r="F712" s="614">
        <v>234.64</v>
      </c>
      <c r="G712" s="19"/>
    </row>
    <row r="713" ht="24" customHeight="1" spans="1:7">
      <c r="A713" s="12">
        <v>709</v>
      </c>
      <c r="B713" s="602" t="s">
        <v>398</v>
      </c>
      <c r="C713" s="12" t="s">
        <v>2730</v>
      </c>
      <c r="D713" s="18">
        <v>79.24</v>
      </c>
      <c r="E713" s="24">
        <v>4.84</v>
      </c>
      <c r="F713" s="614">
        <v>383.52</v>
      </c>
      <c r="G713" s="19"/>
    </row>
    <row r="714" ht="24" customHeight="1" spans="1:7">
      <c r="A714" s="12">
        <v>710</v>
      </c>
      <c r="B714" s="602" t="s">
        <v>2747</v>
      </c>
      <c r="C714" s="12" t="s">
        <v>2730</v>
      </c>
      <c r="D714" s="18">
        <v>28</v>
      </c>
      <c r="E714" s="24">
        <v>4.84</v>
      </c>
      <c r="F714" s="614">
        <v>135.52</v>
      </c>
      <c r="G714" s="19"/>
    </row>
    <row r="715" ht="24" customHeight="1" spans="1:7">
      <c r="A715" s="12">
        <v>711</v>
      </c>
      <c r="B715" s="602" t="s">
        <v>2748</v>
      </c>
      <c r="C715" s="12" t="s">
        <v>2730</v>
      </c>
      <c r="D715" s="18">
        <v>31.68</v>
      </c>
      <c r="E715" s="24">
        <v>4.84</v>
      </c>
      <c r="F715" s="614">
        <v>153.33</v>
      </c>
      <c r="G715" s="19"/>
    </row>
    <row r="716" ht="24" customHeight="1" spans="1:7">
      <c r="A716" s="12">
        <v>712</v>
      </c>
      <c r="B716" s="602" t="s">
        <v>2749</v>
      </c>
      <c r="C716" s="12" t="s">
        <v>2730</v>
      </c>
      <c r="D716" s="18">
        <v>22.16</v>
      </c>
      <c r="E716" s="24">
        <v>4.84</v>
      </c>
      <c r="F716" s="614">
        <v>107.25</v>
      </c>
      <c r="G716" s="19"/>
    </row>
    <row r="717" ht="24" customHeight="1" spans="1:7">
      <c r="A717" s="12">
        <v>713</v>
      </c>
      <c r="B717" s="602" t="s">
        <v>2750</v>
      </c>
      <c r="C717" s="12" t="s">
        <v>2730</v>
      </c>
      <c r="D717" s="18">
        <v>10.55</v>
      </c>
      <c r="E717" s="24">
        <v>4.84</v>
      </c>
      <c r="F717" s="614">
        <v>51.06</v>
      </c>
      <c r="G717" s="19"/>
    </row>
    <row r="718" ht="24" customHeight="1" spans="1:7">
      <c r="A718" s="12">
        <v>714</v>
      </c>
      <c r="B718" s="602" t="s">
        <v>2751</v>
      </c>
      <c r="C718" s="12" t="s">
        <v>2730</v>
      </c>
      <c r="D718" s="18">
        <v>45.5</v>
      </c>
      <c r="E718" s="24">
        <v>4.84</v>
      </c>
      <c r="F718" s="614">
        <v>220.22</v>
      </c>
      <c r="G718" s="19"/>
    </row>
    <row r="719" ht="24" customHeight="1" spans="1:7">
      <c r="A719" s="12">
        <v>715</v>
      </c>
      <c r="B719" s="602" t="s">
        <v>2752</v>
      </c>
      <c r="C719" s="12" t="s">
        <v>2730</v>
      </c>
      <c r="D719" s="18">
        <v>85.9</v>
      </c>
      <c r="E719" s="24">
        <v>4.84</v>
      </c>
      <c r="F719" s="614">
        <v>415.76</v>
      </c>
      <c r="G719" s="19"/>
    </row>
    <row r="720" ht="24" customHeight="1" spans="1:7">
      <c r="A720" s="12">
        <v>716</v>
      </c>
      <c r="B720" s="602" t="s">
        <v>2753</v>
      </c>
      <c r="C720" s="12" t="s">
        <v>2730</v>
      </c>
      <c r="D720" s="18">
        <v>21</v>
      </c>
      <c r="E720" s="24">
        <v>4.84</v>
      </c>
      <c r="F720" s="614">
        <v>101.64</v>
      </c>
      <c r="G720" s="19"/>
    </row>
    <row r="721" ht="24" customHeight="1" spans="1:7">
      <c r="A721" s="12">
        <v>717</v>
      </c>
      <c r="B721" s="602" t="s">
        <v>2754</v>
      </c>
      <c r="C721" s="12" t="s">
        <v>2730</v>
      </c>
      <c r="D721" s="18">
        <v>18.49</v>
      </c>
      <c r="E721" s="24">
        <v>4.84</v>
      </c>
      <c r="F721" s="614">
        <v>89.5</v>
      </c>
      <c r="G721" s="19"/>
    </row>
    <row r="722" ht="24" customHeight="1" spans="1:7">
      <c r="A722" s="12">
        <v>718</v>
      </c>
      <c r="B722" s="602" t="s">
        <v>2755</v>
      </c>
      <c r="C722" s="12" t="s">
        <v>2730</v>
      </c>
      <c r="D722" s="18">
        <v>21.3</v>
      </c>
      <c r="E722" s="24">
        <v>4.84</v>
      </c>
      <c r="F722" s="614">
        <v>103.1</v>
      </c>
      <c r="G722" s="19"/>
    </row>
    <row r="723" ht="24" customHeight="1" spans="1:7">
      <c r="A723" s="12">
        <v>719</v>
      </c>
      <c r="B723" s="602" t="s">
        <v>2756</v>
      </c>
      <c r="C723" s="12" t="s">
        <v>2730</v>
      </c>
      <c r="D723" s="18">
        <v>13.4</v>
      </c>
      <c r="E723" s="24">
        <v>4.84</v>
      </c>
      <c r="F723" s="614">
        <v>64.86</v>
      </c>
      <c r="G723" s="19"/>
    </row>
    <row r="724" ht="24" customHeight="1" spans="1:7">
      <c r="A724" s="12">
        <v>720</v>
      </c>
      <c r="B724" s="602" t="s">
        <v>2757</v>
      </c>
      <c r="C724" s="12" t="s">
        <v>2730</v>
      </c>
      <c r="D724" s="18">
        <v>61</v>
      </c>
      <c r="E724" s="24">
        <v>4.84</v>
      </c>
      <c r="F724" s="614">
        <v>295.24</v>
      </c>
      <c r="G724" s="19"/>
    </row>
    <row r="725" ht="24" customHeight="1" spans="1:7">
      <c r="A725" s="12">
        <v>721</v>
      </c>
      <c r="B725" s="602" t="s">
        <v>2758</v>
      </c>
      <c r="C725" s="12" t="s">
        <v>2730</v>
      </c>
      <c r="D725" s="18">
        <v>94</v>
      </c>
      <c r="E725" s="24">
        <v>4.84</v>
      </c>
      <c r="F725" s="614">
        <v>454.96</v>
      </c>
      <c r="G725" s="19"/>
    </row>
    <row r="726" ht="24" customHeight="1" spans="1:7">
      <c r="A726" s="12">
        <v>722</v>
      </c>
      <c r="B726" s="602" t="s">
        <v>2759</v>
      </c>
      <c r="C726" s="12" t="s">
        <v>2730</v>
      </c>
      <c r="D726" s="18">
        <v>47.97</v>
      </c>
      <c r="E726" s="24">
        <v>4.84</v>
      </c>
      <c r="F726" s="614">
        <v>232.17</v>
      </c>
      <c r="G726" s="19"/>
    </row>
    <row r="727" ht="24" customHeight="1" spans="1:7">
      <c r="A727" s="12">
        <v>723</v>
      </c>
      <c r="B727" s="602" t="s">
        <v>2760</v>
      </c>
      <c r="C727" s="12" t="s">
        <v>2730</v>
      </c>
      <c r="D727" s="18">
        <v>50.72</v>
      </c>
      <c r="E727" s="24">
        <v>4.84</v>
      </c>
      <c r="F727" s="614">
        <v>245.48</v>
      </c>
      <c r="G727" s="19"/>
    </row>
    <row r="728" ht="24" customHeight="1" spans="1:7">
      <c r="A728" s="12">
        <v>724</v>
      </c>
      <c r="B728" s="602" t="s">
        <v>2761</v>
      </c>
      <c r="C728" s="12" t="s">
        <v>2730</v>
      </c>
      <c r="D728" s="18">
        <v>36.5</v>
      </c>
      <c r="E728" s="24">
        <v>4.84</v>
      </c>
      <c r="F728" s="614">
        <v>176.66</v>
      </c>
      <c r="G728" s="19"/>
    </row>
    <row r="729" ht="24" customHeight="1" spans="1:7">
      <c r="A729" s="12">
        <v>725</v>
      </c>
      <c r="B729" s="602" t="s">
        <v>2762</v>
      </c>
      <c r="C729" s="12" t="s">
        <v>2730</v>
      </c>
      <c r="D729" s="18">
        <v>46.16</v>
      </c>
      <c r="E729" s="24">
        <v>4.84</v>
      </c>
      <c r="F729" s="614">
        <v>223.41</v>
      </c>
      <c r="G729" s="19"/>
    </row>
    <row r="730" ht="24" customHeight="1" spans="1:7">
      <c r="A730" s="12">
        <v>726</v>
      </c>
      <c r="B730" s="602" t="s">
        <v>2763</v>
      </c>
      <c r="C730" s="12" t="s">
        <v>2730</v>
      </c>
      <c r="D730" s="18">
        <v>3.1</v>
      </c>
      <c r="E730" s="24">
        <v>4.84</v>
      </c>
      <c r="F730" s="614">
        <v>15</v>
      </c>
      <c r="G730" s="19"/>
    </row>
    <row r="731" ht="24" customHeight="1" spans="1:7">
      <c r="A731" s="12">
        <v>727</v>
      </c>
      <c r="B731" s="602" t="s">
        <v>2764</v>
      </c>
      <c r="C731" s="12" t="s">
        <v>2730</v>
      </c>
      <c r="D731" s="18">
        <v>58.5</v>
      </c>
      <c r="E731" s="24">
        <v>4.84</v>
      </c>
      <c r="F731" s="614">
        <v>283.14</v>
      </c>
      <c r="G731" s="19"/>
    </row>
    <row r="732" ht="24" customHeight="1" spans="1:7">
      <c r="A732" s="12">
        <v>728</v>
      </c>
      <c r="B732" s="602" t="s">
        <v>2765</v>
      </c>
      <c r="C732" s="12" t="s">
        <v>2730</v>
      </c>
      <c r="D732" s="18">
        <v>110</v>
      </c>
      <c r="E732" s="24">
        <v>4.84</v>
      </c>
      <c r="F732" s="614">
        <v>532.4</v>
      </c>
      <c r="G732" s="19"/>
    </row>
    <row r="733" ht="24" customHeight="1" spans="1:7">
      <c r="A733" s="12">
        <v>729</v>
      </c>
      <c r="B733" s="602" t="s">
        <v>2766</v>
      </c>
      <c r="C733" s="12" t="s">
        <v>2730</v>
      </c>
      <c r="D733" s="18">
        <v>90</v>
      </c>
      <c r="E733" s="24">
        <v>4.84</v>
      </c>
      <c r="F733" s="614">
        <v>435.6</v>
      </c>
      <c r="G733" s="19"/>
    </row>
    <row r="734" ht="24" customHeight="1" spans="1:7">
      <c r="A734" s="12">
        <v>730</v>
      </c>
      <c r="B734" s="602" t="s">
        <v>2767</v>
      </c>
      <c r="C734" s="12" t="s">
        <v>2730</v>
      </c>
      <c r="D734" s="18">
        <v>17.2</v>
      </c>
      <c r="E734" s="24">
        <v>4.84</v>
      </c>
      <c r="F734" s="614">
        <v>83.24</v>
      </c>
      <c r="G734" s="19"/>
    </row>
    <row r="735" ht="24" customHeight="1" spans="1:7">
      <c r="A735" s="12">
        <v>731</v>
      </c>
      <c r="B735" s="13" t="s">
        <v>2399</v>
      </c>
      <c r="C735" s="13" t="s">
        <v>2410</v>
      </c>
      <c r="D735" s="617">
        <v>39.75</v>
      </c>
      <c r="E735" s="24">
        <v>4.84</v>
      </c>
      <c r="F735" s="614">
        <v>192.4</v>
      </c>
      <c r="G735" s="19"/>
    </row>
    <row r="736" ht="24" customHeight="1" spans="1:7">
      <c r="A736" s="12">
        <v>732</v>
      </c>
      <c r="B736" s="602" t="s">
        <v>2273</v>
      </c>
      <c r="C736" s="12" t="s">
        <v>2346</v>
      </c>
      <c r="D736" s="110">
        <v>26.34</v>
      </c>
      <c r="E736" s="24">
        <v>4.84</v>
      </c>
      <c r="F736" s="614">
        <v>127.49</v>
      </c>
      <c r="G736" s="19"/>
    </row>
    <row r="737" ht="24" customHeight="1" spans="1:7">
      <c r="A737" s="12">
        <v>733</v>
      </c>
      <c r="B737" s="602" t="s">
        <v>2768</v>
      </c>
      <c r="C737" s="12" t="s">
        <v>2769</v>
      </c>
      <c r="D737" s="110">
        <v>46.89</v>
      </c>
      <c r="E737" s="24">
        <v>4.84</v>
      </c>
      <c r="F737" s="614">
        <v>226.95</v>
      </c>
      <c r="G737" s="19"/>
    </row>
    <row r="738" ht="24" customHeight="1" spans="1:7">
      <c r="A738" s="12">
        <v>734</v>
      </c>
      <c r="B738" s="602" t="s">
        <v>2770</v>
      </c>
      <c r="C738" s="12" t="s">
        <v>2769</v>
      </c>
      <c r="D738" s="110">
        <v>52.77</v>
      </c>
      <c r="E738" s="24">
        <v>4.84</v>
      </c>
      <c r="F738" s="614">
        <v>255.41</v>
      </c>
      <c r="G738" s="19"/>
    </row>
    <row r="739" ht="24" customHeight="1" spans="1:7">
      <c r="A739" s="12">
        <v>735</v>
      </c>
      <c r="B739" s="602" t="s">
        <v>2771</v>
      </c>
      <c r="C739" s="12" t="s">
        <v>2769</v>
      </c>
      <c r="D739" s="110">
        <v>45.3</v>
      </c>
      <c r="E739" s="24">
        <v>4.84</v>
      </c>
      <c r="F739" s="614">
        <v>219.25</v>
      </c>
      <c r="G739" s="19"/>
    </row>
    <row r="740" ht="24" customHeight="1" spans="1:7">
      <c r="A740" s="12">
        <v>736</v>
      </c>
      <c r="B740" s="602" t="s">
        <v>2375</v>
      </c>
      <c r="C740" s="12" t="s">
        <v>2769</v>
      </c>
      <c r="D740" s="110">
        <v>27.01</v>
      </c>
      <c r="E740" s="24">
        <v>4.84</v>
      </c>
      <c r="F740" s="614">
        <v>130.73</v>
      </c>
      <c r="G740" s="19"/>
    </row>
    <row r="741" ht="24" customHeight="1" spans="1:7">
      <c r="A741" s="12">
        <v>737</v>
      </c>
      <c r="B741" s="602" t="s">
        <v>2772</v>
      </c>
      <c r="C741" s="12" t="s">
        <v>2769</v>
      </c>
      <c r="D741" s="110">
        <v>34.5</v>
      </c>
      <c r="E741" s="24">
        <v>4.84</v>
      </c>
      <c r="F741" s="614">
        <v>167</v>
      </c>
      <c r="G741" s="19"/>
    </row>
    <row r="742" ht="24" customHeight="1" spans="1:7">
      <c r="A742" s="12">
        <v>738</v>
      </c>
      <c r="B742" s="602" t="s">
        <v>2773</v>
      </c>
      <c r="C742" s="12" t="s">
        <v>2769</v>
      </c>
      <c r="D742" s="110">
        <v>36.86</v>
      </c>
      <c r="E742" s="24">
        <v>4.84</v>
      </c>
      <c r="F742" s="614">
        <v>178.4</v>
      </c>
      <c r="G742" s="19"/>
    </row>
    <row r="743" ht="24" customHeight="1" spans="1:7">
      <c r="A743" s="12">
        <v>739</v>
      </c>
      <c r="B743" s="602" t="s">
        <v>2774</v>
      </c>
      <c r="C743" s="12" t="s">
        <v>2769</v>
      </c>
      <c r="D743" s="110">
        <v>63.8</v>
      </c>
      <c r="E743" s="24">
        <v>4.84</v>
      </c>
      <c r="F743" s="614">
        <v>308.8</v>
      </c>
      <c r="G743" s="19"/>
    </row>
    <row r="744" ht="24" customHeight="1" spans="1:7">
      <c r="A744" s="12">
        <v>740</v>
      </c>
      <c r="B744" s="602" t="s">
        <v>381</v>
      </c>
      <c r="C744" s="12" t="s">
        <v>2769</v>
      </c>
      <c r="D744" s="110">
        <v>77.84</v>
      </c>
      <c r="E744" s="24">
        <v>4.84</v>
      </c>
      <c r="F744" s="614">
        <v>376.75</v>
      </c>
      <c r="G744" s="19"/>
    </row>
    <row r="745" ht="24" customHeight="1" spans="1:7">
      <c r="A745" s="12">
        <v>741</v>
      </c>
      <c r="B745" s="602" t="s">
        <v>2775</v>
      </c>
      <c r="C745" s="12" t="s">
        <v>2769</v>
      </c>
      <c r="D745" s="110">
        <v>49.48</v>
      </c>
      <c r="E745" s="24">
        <v>4.84</v>
      </c>
      <c r="F745" s="614">
        <v>239.48</v>
      </c>
      <c r="G745" s="19"/>
    </row>
    <row r="746" ht="24" customHeight="1" spans="1:7">
      <c r="A746" s="12">
        <v>742</v>
      </c>
      <c r="B746" s="602" t="s">
        <v>2776</v>
      </c>
      <c r="C746" s="12" t="s">
        <v>2769</v>
      </c>
      <c r="D746" s="110">
        <v>49.85</v>
      </c>
      <c r="E746" s="24">
        <v>4.84</v>
      </c>
      <c r="F746" s="614">
        <v>241.27</v>
      </c>
      <c r="G746" s="19"/>
    </row>
    <row r="747" ht="24" customHeight="1" spans="1:7">
      <c r="A747" s="12">
        <v>743</v>
      </c>
      <c r="B747" s="602" t="s">
        <v>2777</v>
      </c>
      <c r="C747" s="12" t="s">
        <v>2769</v>
      </c>
      <c r="D747" s="110">
        <v>248</v>
      </c>
      <c r="E747" s="24">
        <v>4.84</v>
      </c>
      <c r="F747" s="614">
        <v>1200.32</v>
      </c>
      <c r="G747" s="19"/>
    </row>
    <row r="748" ht="24" customHeight="1" spans="1:7">
      <c r="A748" s="12">
        <v>744</v>
      </c>
      <c r="B748" s="602" t="s">
        <v>2778</v>
      </c>
      <c r="C748" s="12" t="s">
        <v>2769</v>
      </c>
      <c r="D748" s="110">
        <v>11.96</v>
      </c>
      <c r="E748" s="24">
        <v>4.84</v>
      </c>
      <c r="F748" s="614">
        <v>57.9</v>
      </c>
      <c r="G748" s="19"/>
    </row>
    <row r="749" ht="24" customHeight="1" spans="1:7">
      <c r="A749" s="12">
        <v>745</v>
      </c>
      <c r="B749" s="602" t="s">
        <v>2779</v>
      </c>
      <c r="C749" s="12" t="s">
        <v>2769</v>
      </c>
      <c r="D749" s="110">
        <v>72.12</v>
      </c>
      <c r="E749" s="24">
        <v>4.84</v>
      </c>
      <c r="F749" s="614">
        <v>349.06</v>
      </c>
      <c r="G749" s="19"/>
    </row>
    <row r="750" ht="24" customHeight="1" spans="1:7">
      <c r="A750" s="12">
        <v>746</v>
      </c>
      <c r="B750" s="602" t="s">
        <v>2780</v>
      </c>
      <c r="C750" s="12" t="s">
        <v>2769</v>
      </c>
      <c r="D750" s="110">
        <v>31.8</v>
      </c>
      <c r="E750" s="24">
        <v>4.84</v>
      </c>
      <c r="F750" s="614">
        <v>153.91</v>
      </c>
      <c r="G750" s="19"/>
    </row>
    <row r="751" ht="24" customHeight="1" spans="1:7">
      <c r="A751" s="12">
        <v>747</v>
      </c>
      <c r="B751" s="602" t="s">
        <v>2781</v>
      </c>
      <c r="C751" s="12" t="s">
        <v>2769</v>
      </c>
      <c r="D751" s="110">
        <v>170</v>
      </c>
      <c r="E751" s="24">
        <v>4.84</v>
      </c>
      <c r="F751" s="614">
        <v>822.8</v>
      </c>
      <c r="G751" s="19"/>
    </row>
    <row r="752" ht="24" customHeight="1" spans="1:7">
      <c r="A752" s="12">
        <v>748</v>
      </c>
      <c r="B752" s="602" t="s">
        <v>2782</v>
      </c>
      <c r="C752" s="12" t="s">
        <v>2769</v>
      </c>
      <c r="D752" s="110">
        <v>69</v>
      </c>
      <c r="E752" s="24">
        <v>4.84</v>
      </c>
      <c r="F752" s="614">
        <v>334</v>
      </c>
      <c r="G752" s="19"/>
    </row>
    <row r="753" ht="24" customHeight="1" spans="1:7">
      <c r="A753" s="12">
        <v>749</v>
      </c>
      <c r="B753" s="602" t="s">
        <v>2783</v>
      </c>
      <c r="C753" s="12" t="s">
        <v>2769</v>
      </c>
      <c r="D753" s="110">
        <v>36</v>
      </c>
      <c r="E753" s="24">
        <v>4.84</v>
      </c>
      <c r="F753" s="614">
        <v>174</v>
      </c>
      <c r="G753" s="19"/>
    </row>
    <row r="754" ht="24" customHeight="1" spans="1:7">
      <c r="A754" s="12">
        <v>750</v>
      </c>
      <c r="B754" s="602" t="s">
        <v>2784</v>
      </c>
      <c r="C754" s="12" t="s">
        <v>2769</v>
      </c>
      <c r="D754" s="110">
        <v>52.1</v>
      </c>
      <c r="E754" s="24">
        <v>4.84</v>
      </c>
      <c r="F754" s="614">
        <v>252.16</v>
      </c>
      <c r="G754" s="19"/>
    </row>
    <row r="755" ht="24" customHeight="1" spans="1:7">
      <c r="A755" s="12">
        <v>751</v>
      </c>
      <c r="B755" s="602" t="s">
        <v>2785</v>
      </c>
      <c r="C755" s="12" t="s">
        <v>2769</v>
      </c>
      <c r="D755" s="110">
        <v>66.97</v>
      </c>
      <c r="E755" s="24">
        <v>4.84</v>
      </c>
      <c r="F755" s="614">
        <v>324.13</v>
      </c>
      <c r="G755" s="19"/>
    </row>
    <row r="756" ht="24" customHeight="1" spans="1:7">
      <c r="A756" s="12">
        <v>752</v>
      </c>
      <c r="B756" s="602" t="s">
        <v>2786</v>
      </c>
      <c r="C756" s="12" t="s">
        <v>2769</v>
      </c>
      <c r="D756" s="110">
        <v>31.3</v>
      </c>
      <c r="E756" s="24">
        <v>4.84</v>
      </c>
      <c r="F756" s="614">
        <v>151.5</v>
      </c>
      <c r="G756" s="19"/>
    </row>
    <row r="757" ht="24" customHeight="1" spans="1:7">
      <c r="A757" s="12">
        <v>753</v>
      </c>
      <c r="B757" s="602" t="s">
        <v>2787</v>
      </c>
      <c r="C757" s="12" t="s">
        <v>2769</v>
      </c>
      <c r="D757" s="110">
        <v>47</v>
      </c>
      <c r="E757" s="24">
        <v>4.84</v>
      </c>
      <c r="F757" s="614">
        <v>227.5</v>
      </c>
      <c r="G757" s="19"/>
    </row>
    <row r="758" ht="24" customHeight="1" spans="1:7">
      <c r="A758" s="12">
        <v>754</v>
      </c>
      <c r="B758" s="602" t="s">
        <v>2788</v>
      </c>
      <c r="C758" s="12" t="s">
        <v>2769</v>
      </c>
      <c r="D758" s="110">
        <v>27.76</v>
      </c>
      <c r="E758" s="24">
        <v>4.84</v>
      </c>
      <c r="F758" s="614">
        <v>134.36</v>
      </c>
      <c r="G758" s="19"/>
    </row>
    <row r="759" ht="24" customHeight="1" spans="1:7">
      <c r="A759" s="12">
        <v>755</v>
      </c>
      <c r="B759" s="602" t="s">
        <v>2789</v>
      </c>
      <c r="C759" s="12" t="s">
        <v>2769</v>
      </c>
      <c r="D759" s="110">
        <v>18.34</v>
      </c>
      <c r="E759" s="24">
        <v>4.84</v>
      </c>
      <c r="F759" s="614">
        <v>88.77</v>
      </c>
      <c r="G759" s="19"/>
    </row>
    <row r="760" ht="24" customHeight="1" spans="1:7">
      <c r="A760" s="12">
        <v>756</v>
      </c>
      <c r="B760" s="602" t="s">
        <v>2437</v>
      </c>
      <c r="C760" s="12" t="s">
        <v>2769</v>
      </c>
      <c r="D760" s="24">
        <v>25.68</v>
      </c>
      <c r="E760" s="24">
        <v>4.84</v>
      </c>
      <c r="F760" s="614">
        <v>124.3</v>
      </c>
      <c r="G760" s="19"/>
    </row>
    <row r="761" ht="24" customHeight="1" spans="1:7">
      <c r="A761" s="12">
        <v>757</v>
      </c>
      <c r="B761" s="602" t="s">
        <v>2790</v>
      </c>
      <c r="C761" s="12" t="s">
        <v>2791</v>
      </c>
      <c r="D761" s="110">
        <v>46.99</v>
      </c>
      <c r="E761" s="24">
        <v>4.84</v>
      </c>
      <c r="F761" s="614">
        <v>227.43</v>
      </c>
      <c r="G761" s="19"/>
    </row>
    <row r="762" ht="24" customHeight="1" spans="1:7">
      <c r="A762" s="12">
        <v>758</v>
      </c>
      <c r="B762" s="602" t="s">
        <v>2792</v>
      </c>
      <c r="C762" s="12" t="s">
        <v>2791</v>
      </c>
      <c r="D762" s="110">
        <v>49.39</v>
      </c>
      <c r="E762" s="24">
        <v>4.84</v>
      </c>
      <c r="F762" s="614">
        <v>239.05</v>
      </c>
      <c r="G762" s="19"/>
    </row>
    <row r="763" ht="24" customHeight="1" spans="1:7">
      <c r="A763" s="12">
        <v>759</v>
      </c>
      <c r="B763" s="602" t="s">
        <v>2793</v>
      </c>
      <c r="C763" s="12" t="s">
        <v>2791</v>
      </c>
      <c r="D763" s="110">
        <v>60</v>
      </c>
      <c r="E763" s="24">
        <v>4.84</v>
      </c>
      <c r="F763" s="614">
        <v>290.4</v>
      </c>
      <c r="G763" s="19"/>
    </row>
    <row r="764" ht="24" customHeight="1" spans="1:7">
      <c r="A764" s="12">
        <v>760</v>
      </c>
      <c r="B764" s="602" t="s">
        <v>2794</v>
      </c>
      <c r="C764" s="12" t="s">
        <v>2791</v>
      </c>
      <c r="D764" s="110">
        <v>31.94</v>
      </c>
      <c r="E764" s="24">
        <v>4.84</v>
      </c>
      <c r="F764" s="614">
        <v>154.6</v>
      </c>
      <c r="G764" s="19"/>
    </row>
    <row r="765" ht="24" customHeight="1" spans="1:7">
      <c r="A765" s="12">
        <v>761</v>
      </c>
      <c r="B765" s="602" t="s">
        <v>2795</v>
      </c>
      <c r="C765" s="12" t="s">
        <v>2791</v>
      </c>
      <c r="D765" s="110">
        <v>43</v>
      </c>
      <c r="E765" s="24">
        <v>4.84</v>
      </c>
      <c r="F765" s="614">
        <v>208</v>
      </c>
      <c r="G765" s="19"/>
    </row>
    <row r="766" ht="24" customHeight="1" spans="1:7">
      <c r="A766" s="12">
        <v>762</v>
      </c>
      <c r="B766" s="602" t="s">
        <v>2796</v>
      </c>
      <c r="C766" s="12" t="s">
        <v>2791</v>
      </c>
      <c r="D766" s="110">
        <v>56.46</v>
      </c>
      <c r="E766" s="24">
        <v>4.84</v>
      </c>
      <c r="F766" s="614">
        <v>273.27</v>
      </c>
      <c r="G766" s="19"/>
    </row>
    <row r="767" ht="24" customHeight="1" spans="1:7">
      <c r="A767" s="12">
        <v>763</v>
      </c>
      <c r="B767" s="602" t="s">
        <v>2797</v>
      </c>
      <c r="C767" s="12" t="s">
        <v>2791</v>
      </c>
      <c r="D767" s="110">
        <v>43.18</v>
      </c>
      <c r="E767" s="24">
        <v>4.84</v>
      </c>
      <c r="F767" s="614">
        <v>209</v>
      </c>
      <c r="G767" s="19"/>
    </row>
    <row r="768" ht="24" customHeight="1" spans="1:7">
      <c r="A768" s="12">
        <v>764</v>
      </c>
      <c r="B768" s="602" t="s">
        <v>2798</v>
      </c>
      <c r="C768" s="12" t="s">
        <v>2791</v>
      </c>
      <c r="D768" s="110">
        <v>43.29</v>
      </c>
      <c r="E768" s="24">
        <v>4.84</v>
      </c>
      <c r="F768" s="614">
        <v>209.52</v>
      </c>
      <c r="G768" s="19"/>
    </row>
    <row r="769" ht="24" customHeight="1" spans="1:7">
      <c r="A769" s="12">
        <v>765</v>
      </c>
      <c r="B769" s="602" t="s">
        <v>2799</v>
      </c>
      <c r="C769" s="12" t="s">
        <v>2791</v>
      </c>
      <c r="D769" s="110">
        <v>61.26</v>
      </c>
      <c r="E769" s="24">
        <v>4.84</v>
      </c>
      <c r="F769" s="614">
        <v>296.5</v>
      </c>
      <c r="G769" s="19"/>
    </row>
    <row r="770" ht="24" customHeight="1" spans="1:7">
      <c r="A770" s="12">
        <v>766</v>
      </c>
      <c r="B770" s="602" t="s">
        <v>2800</v>
      </c>
      <c r="C770" s="12" t="s">
        <v>2791</v>
      </c>
      <c r="D770" s="110">
        <v>53</v>
      </c>
      <c r="E770" s="24">
        <v>4.84</v>
      </c>
      <c r="F770" s="614">
        <v>256.52</v>
      </c>
      <c r="G770" s="19"/>
    </row>
    <row r="771" ht="24" customHeight="1" spans="1:7">
      <c r="A771" s="12">
        <v>767</v>
      </c>
      <c r="B771" s="602" t="s">
        <v>2801</v>
      </c>
      <c r="C771" s="12" t="s">
        <v>2791</v>
      </c>
      <c r="D771" s="110">
        <v>63.18</v>
      </c>
      <c r="E771" s="24">
        <v>4.84</v>
      </c>
      <c r="F771" s="614">
        <v>305.8</v>
      </c>
      <c r="G771" s="19"/>
    </row>
    <row r="772" ht="24" customHeight="1" spans="1:7">
      <c r="A772" s="12">
        <v>768</v>
      </c>
      <c r="B772" s="602" t="s">
        <v>164</v>
      </c>
      <c r="C772" s="12" t="s">
        <v>2791</v>
      </c>
      <c r="D772" s="110">
        <v>16.18</v>
      </c>
      <c r="E772" s="24">
        <v>4.84</v>
      </c>
      <c r="F772" s="614">
        <v>78.31</v>
      </c>
      <c r="G772" s="19"/>
    </row>
    <row r="773" ht="24" customHeight="1" spans="1:7">
      <c r="A773" s="12">
        <v>769</v>
      </c>
      <c r="B773" s="602" t="s">
        <v>2802</v>
      </c>
      <c r="C773" s="12" t="s">
        <v>2791</v>
      </c>
      <c r="D773" s="110">
        <v>130.29</v>
      </c>
      <c r="E773" s="24">
        <v>4.84</v>
      </c>
      <c r="F773" s="614">
        <v>630.6</v>
      </c>
      <c r="G773" s="19"/>
    </row>
    <row r="774" ht="24" customHeight="1" spans="1:7">
      <c r="A774" s="12">
        <v>770</v>
      </c>
      <c r="B774" s="602" t="s">
        <v>2803</v>
      </c>
      <c r="C774" s="12" t="s">
        <v>2791</v>
      </c>
      <c r="D774" s="110">
        <v>27.74</v>
      </c>
      <c r="E774" s="24">
        <v>4.84</v>
      </c>
      <c r="F774" s="614">
        <v>134.26</v>
      </c>
      <c r="G774" s="19"/>
    </row>
    <row r="775" ht="24" customHeight="1" spans="1:7">
      <c r="A775" s="12">
        <v>771</v>
      </c>
      <c r="B775" s="602" t="s">
        <v>2804</v>
      </c>
      <c r="C775" s="12" t="s">
        <v>2791</v>
      </c>
      <c r="D775" s="110">
        <v>22.45</v>
      </c>
      <c r="E775" s="24">
        <v>4.84</v>
      </c>
      <c r="F775" s="614">
        <v>108.7</v>
      </c>
      <c r="G775" s="19"/>
    </row>
    <row r="776" ht="24" customHeight="1" spans="1:7">
      <c r="A776" s="12">
        <v>772</v>
      </c>
      <c r="B776" s="602" t="s">
        <v>2805</v>
      </c>
      <c r="C776" s="12" t="s">
        <v>2791</v>
      </c>
      <c r="D776" s="110">
        <v>36.6</v>
      </c>
      <c r="E776" s="24">
        <v>4.84</v>
      </c>
      <c r="F776" s="614">
        <v>177.14</v>
      </c>
      <c r="G776" s="19"/>
    </row>
    <row r="777" ht="24" customHeight="1" spans="1:7">
      <c r="A777" s="12">
        <v>773</v>
      </c>
      <c r="B777" s="602" t="s">
        <v>2806</v>
      </c>
      <c r="C777" s="12" t="s">
        <v>2791</v>
      </c>
      <c r="D777" s="110">
        <v>46.67</v>
      </c>
      <c r="E777" s="24">
        <v>4.84</v>
      </c>
      <c r="F777" s="614">
        <v>225.9</v>
      </c>
      <c r="G777" s="19"/>
    </row>
    <row r="778" ht="24" customHeight="1" spans="1:7">
      <c r="A778" s="12">
        <v>774</v>
      </c>
      <c r="B778" s="602" t="s">
        <v>282</v>
      </c>
      <c r="C778" s="12" t="s">
        <v>2791</v>
      </c>
      <c r="D778" s="110">
        <v>66.36</v>
      </c>
      <c r="E778" s="24">
        <v>4.84</v>
      </c>
      <c r="F778" s="614">
        <v>321.18</v>
      </c>
      <c r="G778" s="19"/>
    </row>
    <row r="779" ht="24" customHeight="1" spans="1:7">
      <c r="A779" s="12">
        <v>775</v>
      </c>
      <c r="B779" s="602" t="s">
        <v>2807</v>
      </c>
      <c r="C779" s="12" t="s">
        <v>2791</v>
      </c>
      <c r="D779" s="110">
        <v>27.26</v>
      </c>
      <c r="E779" s="24">
        <v>4.84</v>
      </c>
      <c r="F779" s="614">
        <v>131.94</v>
      </c>
      <c r="G779" s="19"/>
    </row>
    <row r="780" ht="24" customHeight="1" spans="1:7">
      <c r="A780" s="12">
        <v>776</v>
      </c>
      <c r="B780" s="602" t="s">
        <v>2808</v>
      </c>
      <c r="C780" s="12" t="s">
        <v>2791</v>
      </c>
      <c r="D780" s="110">
        <v>10.33</v>
      </c>
      <c r="E780" s="24">
        <v>4.84</v>
      </c>
      <c r="F780" s="614">
        <v>50</v>
      </c>
      <c r="G780" s="19"/>
    </row>
    <row r="781" ht="24" customHeight="1" spans="1:7">
      <c r="A781" s="12">
        <v>777</v>
      </c>
      <c r="B781" s="602" t="s">
        <v>2809</v>
      </c>
      <c r="C781" s="12" t="s">
        <v>2791</v>
      </c>
      <c r="D781" s="110">
        <v>24.14</v>
      </c>
      <c r="E781" s="24">
        <v>4.84</v>
      </c>
      <c r="F781" s="614">
        <v>116.84</v>
      </c>
      <c r="G781" s="19"/>
    </row>
    <row r="782" ht="24" customHeight="1" spans="1:7">
      <c r="A782" s="12">
        <v>778</v>
      </c>
      <c r="B782" s="602" t="s">
        <v>2810</v>
      </c>
      <c r="C782" s="12" t="s">
        <v>2791</v>
      </c>
      <c r="D782" s="110">
        <v>16.65</v>
      </c>
      <c r="E782" s="24">
        <v>4.84</v>
      </c>
      <c r="F782" s="614">
        <v>80.59</v>
      </c>
      <c r="G782" s="19"/>
    </row>
    <row r="783" ht="24" customHeight="1" spans="1:7">
      <c r="A783" s="12">
        <v>779</v>
      </c>
      <c r="B783" s="602" t="s">
        <v>2811</v>
      </c>
      <c r="C783" s="12" t="s">
        <v>2791</v>
      </c>
      <c r="D783" s="110">
        <v>29.46</v>
      </c>
      <c r="E783" s="24">
        <v>4.84</v>
      </c>
      <c r="F783" s="614">
        <v>142.59</v>
      </c>
      <c r="G783" s="19"/>
    </row>
    <row r="784" ht="24" customHeight="1" spans="1:7">
      <c r="A784" s="12">
        <v>780</v>
      </c>
      <c r="B784" s="602" t="s">
        <v>2812</v>
      </c>
      <c r="C784" s="12" t="s">
        <v>2791</v>
      </c>
      <c r="D784" s="110">
        <v>15</v>
      </c>
      <c r="E784" s="24">
        <v>4.84</v>
      </c>
      <c r="F784" s="614">
        <v>72.6</v>
      </c>
      <c r="G784" s="19"/>
    </row>
    <row r="785" ht="24" customHeight="1" spans="1:7">
      <c r="A785" s="12">
        <v>781</v>
      </c>
      <c r="B785" s="602" t="s">
        <v>2813</v>
      </c>
      <c r="C785" s="12" t="s">
        <v>2791</v>
      </c>
      <c r="D785" s="110">
        <v>40.91</v>
      </c>
      <c r="E785" s="24">
        <v>4.84</v>
      </c>
      <c r="F785" s="614">
        <v>198</v>
      </c>
      <c r="G785" s="19"/>
    </row>
    <row r="786" ht="24" customHeight="1" spans="1:7">
      <c r="A786" s="12">
        <v>782</v>
      </c>
      <c r="B786" s="602" t="s">
        <v>2814</v>
      </c>
      <c r="C786" s="12" t="s">
        <v>2791</v>
      </c>
      <c r="D786" s="110">
        <v>20.21</v>
      </c>
      <c r="E786" s="24">
        <v>4.84</v>
      </c>
      <c r="F786" s="614">
        <v>97.82</v>
      </c>
      <c r="G786" s="19"/>
    </row>
    <row r="787" ht="24" customHeight="1" spans="1:7">
      <c r="A787" s="12">
        <v>783</v>
      </c>
      <c r="B787" s="602" t="s">
        <v>2815</v>
      </c>
      <c r="C787" s="12" t="s">
        <v>2791</v>
      </c>
      <c r="D787" s="110">
        <v>24.63</v>
      </c>
      <c r="E787" s="24">
        <v>4.84</v>
      </c>
      <c r="F787" s="614">
        <v>119.21</v>
      </c>
      <c r="G787" s="19"/>
    </row>
    <row r="788" ht="24" customHeight="1" spans="1:7">
      <c r="A788" s="12">
        <v>784</v>
      </c>
      <c r="B788" s="602" t="s">
        <v>2816</v>
      </c>
      <c r="C788" s="12" t="s">
        <v>2791</v>
      </c>
      <c r="D788" s="110">
        <v>55</v>
      </c>
      <c r="E788" s="24">
        <v>4.84</v>
      </c>
      <c r="F788" s="614">
        <v>266.2</v>
      </c>
      <c r="G788" s="19"/>
    </row>
    <row r="789" ht="24" customHeight="1" spans="1:7">
      <c r="A789" s="12">
        <v>785</v>
      </c>
      <c r="B789" s="602" t="s">
        <v>2817</v>
      </c>
      <c r="C789" s="12" t="s">
        <v>2791</v>
      </c>
      <c r="D789" s="110">
        <v>27.78</v>
      </c>
      <c r="E789" s="24">
        <v>4.84</v>
      </c>
      <c r="F789" s="614">
        <v>134.46</v>
      </c>
      <c r="G789" s="19"/>
    </row>
    <row r="790" ht="24" customHeight="1" spans="1:7">
      <c r="A790" s="12">
        <v>786</v>
      </c>
      <c r="B790" s="602" t="s">
        <v>2818</v>
      </c>
      <c r="C790" s="12" t="s">
        <v>2791</v>
      </c>
      <c r="D790" s="110">
        <v>31.7</v>
      </c>
      <c r="E790" s="24">
        <v>4.84</v>
      </c>
      <c r="F790" s="614">
        <v>153.43</v>
      </c>
      <c r="G790" s="19"/>
    </row>
    <row r="791" ht="24" customHeight="1" spans="1:7">
      <c r="A791" s="12">
        <v>787</v>
      </c>
      <c r="B791" s="602" t="s">
        <v>2819</v>
      </c>
      <c r="C791" s="12" t="s">
        <v>2791</v>
      </c>
      <c r="D791" s="110">
        <v>49.32</v>
      </c>
      <c r="E791" s="24">
        <v>4.84</v>
      </c>
      <c r="F791" s="614">
        <v>238.71</v>
      </c>
      <c r="G791" s="19"/>
    </row>
    <row r="792" ht="24" customHeight="1" spans="1:7">
      <c r="A792" s="12">
        <v>788</v>
      </c>
      <c r="B792" s="602" t="s">
        <v>420</v>
      </c>
      <c r="C792" s="12" t="s">
        <v>2791</v>
      </c>
      <c r="D792" s="110">
        <v>69.5</v>
      </c>
      <c r="E792" s="24">
        <v>4.84</v>
      </c>
      <c r="F792" s="614">
        <v>336.4</v>
      </c>
      <c r="G792" s="19"/>
    </row>
    <row r="793" ht="24" customHeight="1" spans="1:7">
      <c r="A793" s="12">
        <v>789</v>
      </c>
      <c r="B793" s="602" t="s">
        <v>2820</v>
      </c>
      <c r="C793" s="12" t="s">
        <v>2791</v>
      </c>
      <c r="D793" s="110">
        <v>34</v>
      </c>
      <c r="E793" s="24">
        <v>4.84</v>
      </c>
      <c r="F793" s="614">
        <v>164.56</v>
      </c>
      <c r="G793" s="19"/>
    </row>
    <row r="794" ht="24" customHeight="1" spans="1:7">
      <c r="A794" s="12">
        <v>790</v>
      </c>
      <c r="B794" s="602" t="s">
        <v>2821</v>
      </c>
      <c r="C794" s="12" t="s">
        <v>2791</v>
      </c>
      <c r="D794" s="110">
        <v>28.19</v>
      </c>
      <c r="E794" s="24">
        <v>4.84</v>
      </c>
      <c r="F794" s="614">
        <v>136.44</v>
      </c>
      <c r="G794" s="19"/>
    </row>
    <row r="795" ht="24" customHeight="1" spans="1:7">
      <c r="A795" s="12">
        <v>791</v>
      </c>
      <c r="B795" s="602" t="s">
        <v>2822</v>
      </c>
      <c r="C795" s="12" t="s">
        <v>2791</v>
      </c>
      <c r="D795" s="110">
        <v>54.48</v>
      </c>
      <c r="E795" s="24">
        <v>4.84</v>
      </c>
      <c r="F795" s="614">
        <v>263.68</v>
      </c>
      <c r="G795" s="19"/>
    </row>
    <row r="796" ht="24" customHeight="1" spans="1:7">
      <c r="A796" s="12">
        <v>792</v>
      </c>
      <c r="B796" s="602" t="s">
        <v>2823</v>
      </c>
      <c r="C796" s="12" t="s">
        <v>2791</v>
      </c>
      <c r="D796" s="110">
        <v>28</v>
      </c>
      <c r="E796" s="24">
        <v>4.84</v>
      </c>
      <c r="F796" s="614">
        <v>135.52</v>
      </c>
      <c r="G796" s="19"/>
    </row>
    <row r="797" ht="24" customHeight="1" spans="1:7">
      <c r="A797" s="12">
        <v>793</v>
      </c>
      <c r="B797" s="602" t="s">
        <v>2824</v>
      </c>
      <c r="C797" s="12" t="s">
        <v>2791</v>
      </c>
      <c r="D797" s="110">
        <v>30.41</v>
      </c>
      <c r="E797" s="24">
        <v>4.84</v>
      </c>
      <c r="F797" s="614">
        <v>147.18</v>
      </c>
      <c r="G797" s="19"/>
    </row>
    <row r="798" ht="24" customHeight="1" spans="1:7">
      <c r="A798" s="12">
        <v>794</v>
      </c>
      <c r="B798" s="602" t="s">
        <v>2825</v>
      </c>
      <c r="C798" s="12" t="s">
        <v>2791</v>
      </c>
      <c r="D798" s="110">
        <v>63.67</v>
      </c>
      <c r="E798" s="24">
        <v>4.84</v>
      </c>
      <c r="F798" s="614">
        <v>308.16</v>
      </c>
      <c r="G798" s="19"/>
    </row>
    <row r="799" ht="24" customHeight="1" spans="1:7">
      <c r="A799" s="12">
        <v>795</v>
      </c>
      <c r="B799" s="602" t="s">
        <v>2826</v>
      </c>
      <c r="C799" s="12" t="s">
        <v>2791</v>
      </c>
      <c r="D799" s="110">
        <v>4.73</v>
      </c>
      <c r="E799" s="24">
        <v>4.84</v>
      </c>
      <c r="F799" s="614">
        <v>22.9</v>
      </c>
      <c r="G799" s="19"/>
    </row>
    <row r="800" ht="24" customHeight="1" spans="1:7">
      <c r="A800" s="12">
        <v>796</v>
      </c>
      <c r="B800" s="602" t="s">
        <v>2827</v>
      </c>
      <c r="C800" s="12" t="s">
        <v>2791</v>
      </c>
      <c r="D800" s="110">
        <v>13.7</v>
      </c>
      <c r="E800" s="24">
        <v>4.84</v>
      </c>
      <c r="F800" s="614">
        <v>66.3</v>
      </c>
      <c r="G800" s="19"/>
    </row>
    <row r="801" ht="24" customHeight="1" spans="1:7">
      <c r="A801" s="12">
        <v>797</v>
      </c>
      <c r="B801" s="602" t="s">
        <v>2828</v>
      </c>
      <c r="C801" s="12" t="s">
        <v>2791</v>
      </c>
      <c r="D801" s="110">
        <v>38.72</v>
      </c>
      <c r="E801" s="24">
        <v>4.84</v>
      </c>
      <c r="F801" s="614">
        <v>187.4</v>
      </c>
      <c r="G801" s="19"/>
    </row>
    <row r="802" ht="24" customHeight="1" spans="1:7">
      <c r="A802" s="12">
        <v>798</v>
      </c>
      <c r="B802" s="602" t="s">
        <v>2829</v>
      </c>
      <c r="C802" s="12" t="s">
        <v>2791</v>
      </c>
      <c r="D802" s="110">
        <v>34.2</v>
      </c>
      <c r="E802" s="24">
        <v>4.84</v>
      </c>
      <c r="F802" s="614">
        <v>165.52</v>
      </c>
      <c r="G802" s="19"/>
    </row>
    <row r="803" ht="24" customHeight="1" spans="1:7">
      <c r="A803" s="12">
        <v>799</v>
      </c>
      <c r="B803" s="602" t="s">
        <v>2830</v>
      </c>
      <c r="C803" s="12" t="s">
        <v>2791</v>
      </c>
      <c r="D803" s="110">
        <v>82.27</v>
      </c>
      <c r="E803" s="24">
        <v>4.84</v>
      </c>
      <c r="F803" s="614">
        <v>398.17</v>
      </c>
      <c r="G803" s="19"/>
    </row>
    <row r="804" ht="24" customHeight="1" spans="1:7">
      <c r="A804" s="12">
        <v>800</v>
      </c>
      <c r="B804" s="602" t="s">
        <v>2831</v>
      </c>
      <c r="C804" s="12" t="s">
        <v>2791</v>
      </c>
      <c r="D804" s="110">
        <v>9.5</v>
      </c>
      <c r="E804" s="24">
        <v>4.84</v>
      </c>
      <c r="F804" s="614">
        <v>45.98</v>
      </c>
      <c r="G804" s="19"/>
    </row>
    <row r="805" ht="24" customHeight="1" spans="1:7">
      <c r="A805" s="12">
        <v>801</v>
      </c>
      <c r="B805" s="602" t="s">
        <v>2832</v>
      </c>
      <c r="C805" s="12" t="s">
        <v>2791</v>
      </c>
      <c r="D805" s="110">
        <v>62.4</v>
      </c>
      <c r="E805" s="24">
        <v>4.84</v>
      </c>
      <c r="F805" s="614">
        <v>302.01</v>
      </c>
      <c r="G805" s="19"/>
    </row>
    <row r="806" ht="24" customHeight="1" spans="1:7">
      <c r="A806" s="12">
        <v>802</v>
      </c>
      <c r="B806" s="602" t="s">
        <v>2833</v>
      </c>
      <c r="C806" s="12" t="s">
        <v>2791</v>
      </c>
      <c r="D806" s="110">
        <v>24.1</v>
      </c>
      <c r="E806" s="24">
        <v>4.84</v>
      </c>
      <c r="F806" s="614">
        <v>116.64</v>
      </c>
      <c r="G806" s="19"/>
    </row>
    <row r="807" ht="24" customHeight="1" spans="1:7">
      <c r="A807" s="12">
        <v>803</v>
      </c>
      <c r="B807" s="618" t="s">
        <v>2834</v>
      </c>
      <c r="C807" s="12" t="s">
        <v>2791</v>
      </c>
      <c r="D807" s="110">
        <v>3</v>
      </c>
      <c r="E807" s="24">
        <v>4.84</v>
      </c>
      <c r="F807" s="614">
        <v>14.52</v>
      </c>
      <c r="G807" s="19"/>
    </row>
    <row r="808" ht="24" customHeight="1" spans="1:7">
      <c r="A808" s="12">
        <v>804</v>
      </c>
      <c r="B808" s="618" t="s">
        <v>2835</v>
      </c>
      <c r="C808" s="12" t="s">
        <v>2791</v>
      </c>
      <c r="D808" s="110">
        <v>5.25</v>
      </c>
      <c r="E808" s="24">
        <v>4.84</v>
      </c>
      <c r="F808" s="614">
        <v>25.41</v>
      </c>
      <c r="G808" s="19"/>
    </row>
    <row r="809" ht="24" customHeight="1" spans="1:7">
      <c r="A809" s="12">
        <v>805</v>
      </c>
      <c r="B809" s="618" t="s">
        <v>2836</v>
      </c>
      <c r="C809" s="12" t="s">
        <v>2791</v>
      </c>
      <c r="D809" s="110">
        <v>3.53</v>
      </c>
      <c r="E809" s="24">
        <v>4.84</v>
      </c>
      <c r="F809" s="614">
        <v>17.09</v>
      </c>
      <c r="G809" s="19"/>
    </row>
    <row r="810" ht="24" customHeight="1" spans="1:7">
      <c r="A810" s="12">
        <v>806</v>
      </c>
      <c r="B810" s="618" t="s">
        <v>2837</v>
      </c>
      <c r="C810" s="12" t="s">
        <v>2791</v>
      </c>
      <c r="D810" s="110">
        <v>15.48</v>
      </c>
      <c r="E810" s="24">
        <v>4.84</v>
      </c>
      <c r="F810" s="614">
        <v>74.92</v>
      </c>
      <c r="G810" s="19"/>
    </row>
    <row r="811" ht="24" customHeight="1" spans="1:7">
      <c r="A811" s="12">
        <v>807</v>
      </c>
      <c r="B811" s="618" t="s">
        <v>2838</v>
      </c>
      <c r="C811" s="12" t="s">
        <v>2791</v>
      </c>
      <c r="D811" s="110">
        <v>20</v>
      </c>
      <c r="E811" s="24">
        <v>4.84</v>
      </c>
      <c r="F811" s="614">
        <v>96.8</v>
      </c>
      <c r="G811" s="19"/>
    </row>
    <row r="812" ht="24" customHeight="1" spans="1:7">
      <c r="A812" s="12">
        <v>808</v>
      </c>
      <c r="B812" s="618" t="s">
        <v>2839</v>
      </c>
      <c r="C812" s="12" t="s">
        <v>2791</v>
      </c>
      <c r="D812" s="110">
        <v>6.66</v>
      </c>
      <c r="E812" s="24">
        <v>4.84</v>
      </c>
      <c r="F812" s="614">
        <v>32.23</v>
      </c>
      <c r="G812" s="19"/>
    </row>
    <row r="813" ht="24" customHeight="1" spans="1:7">
      <c r="A813" s="12">
        <v>809</v>
      </c>
      <c r="B813" s="618" t="s">
        <v>2341</v>
      </c>
      <c r="C813" s="12" t="s">
        <v>2791</v>
      </c>
      <c r="D813" s="110">
        <v>22.15</v>
      </c>
      <c r="E813" s="24">
        <v>4.84</v>
      </c>
      <c r="F813" s="614">
        <v>107.21</v>
      </c>
      <c r="G813" s="19"/>
    </row>
    <row r="814" ht="24" customHeight="1" spans="1:7">
      <c r="A814" s="12">
        <v>810</v>
      </c>
      <c r="B814" s="619" t="s">
        <v>2840</v>
      </c>
      <c r="C814" s="12" t="s">
        <v>2791</v>
      </c>
      <c r="D814" s="79">
        <v>81.5</v>
      </c>
      <c r="E814" s="24">
        <v>4.84</v>
      </c>
      <c r="F814" s="614">
        <v>394.46</v>
      </c>
      <c r="G814" s="19"/>
    </row>
    <row r="815" ht="24" customHeight="1" spans="1:7">
      <c r="A815" s="12">
        <v>811</v>
      </c>
      <c r="B815" s="618" t="s">
        <v>2326</v>
      </c>
      <c r="C815" s="12" t="s">
        <v>2791</v>
      </c>
      <c r="D815" s="79">
        <v>25.77</v>
      </c>
      <c r="E815" s="24">
        <v>4.84</v>
      </c>
      <c r="F815" s="614">
        <v>124.73</v>
      </c>
      <c r="G815" s="19"/>
    </row>
    <row r="816" ht="24" customHeight="1" spans="1:7">
      <c r="A816" s="12">
        <v>812</v>
      </c>
      <c r="B816" s="602" t="s">
        <v>2841</v>
      </c>
      <c r="C816" s="12" t="s">
        <v>2842</v>
      </c>
      <c r="D816" s="110">
        <v>16.74</v>
      </c>
      <c r="E816" s="24">
        <v>4.84</v>
      </c>
      <c r="F816" s="614">
        <v>81.02</v>
      </c>
      <c r="G816" s="19"/>
    </row>
    <row r="817" ht="24" customHeight="1" spans="1:7">
      <c r="A817" s="12">
        <v>813</v>
      </c>
      <c r="B817" s="602" t="s">
        <v>2843</v>
      </c>
      <c r="C817" s="12" t="s">
        <v>2842</v>
      </c>
      <c r="D817" s="110">
        <v>39.74</v>
      </c>
      <c r="E817" s="24">
        <v>4.84</v>
      </c>
      <c r="F817" s="614">
        <v>192.34</v>
      </c>
      <c r="G817" s="19"/>
    </row>
    <row r="818" ht="24" customHeight="1" spans="1:7">
      <c r="A818" s="12">
        <v>814</v>
      </c>
      <c r="B818" s="602" t="s">
        <v>2844</v>
      </c>
      <c r="C818" s="12" t="s">
        <v>2842</v>
      </c>
      <c r="D818" s="110">
        <v>24.43</v>
      </c>
      <c r="E818" s="24">
        <v>4.84</v>
      </c>
      <c r="F818" s="614">
        <v>118.24</v>
      </c>
      <c r="G818" s="19"/>
    </row>
    <row r="819" ht="24" customHeight="1" spans="1:7">
      <c r="A819" s="12">
        <v>815</v>
      </c>
      <c r="B819" s="602" t="s">
        <v>2845</v>
      </c>
      <c r="C819" s="12" t="s">
        <v>2842</v>
      </c>
      <c r="D819" s="110">
        <v>42.5</v>
      </c>
      <c r="E819" s="24">
        <v>4.84</v>
      </c>
      <c r="F819" s="614">
        <v>205.7</v>
      </c>
      <c r="G819" s="19"/>
    </row>
    <row r="820" ht="24" customHeight="1" spans="1:7">
      <c r="A820" s="12">
        <v>816</v>
      </c>
      <c r="B820" s="602" t="s">
        <v>2846</v>
      </c>
      <c r="C820" s="12" t="s">
        <v>2842</v>
      </c>
      <c r="D820" s="110">
        <v>56.61</v>
      </c>
      <c r="E820" s="24">
        <v>4.84</v>
      </c>
      <c r="F820" s="614">
        <v>273.99</v>
      </c>
      <c r="G820" s="19"/>
    </row>
    <row r="821" ht="24" customHeight="1" spans="1:7">
      <c r="A821" s="12">
        <v>817</v>
      </c>
      <c r="B821" s="602" t="s">
        <v>2847</v>
      </c>
      <c r="C821" s="12" t="s">
        <v>2842</v>
      </c>
      <c r="D821" s="110">
        <v>99.5</v>
      </c>
      <c r="E821" s="24">
        <v>4.84</v>
      </c>
      <c r="F821" s="614">
        <v>481.58</v>
      </c>
      <c r="G821" s="19"/>
    </row>
    <row r="822" ht="24" customHeight="1" spans="1:7">
      <c r="A822" s="12">
        <v>818</v>
      </c>
      <c r="B822" s="602" t="s">
        <v>2848</v>
      </c>
      <c r="C822" s="12" t="s">
        <v>2842</v>
      </c>
      <c r="D822" s="110">
        <v>42.25</v>
      </c>
      <c r="E822" s="24">
        <v>4.84</v>
      </c>
      <c r="F822" s="614">
        <v>204.49</v>
      </c>
      <c r="G822" s="19"/>
    </row>
    <row r="823" ht="24" customHeight="1" spans="1:7">
      <c r="A823" s="12">
        <v>819</v>
      </c>
      <c r="B823" s="602" t="s">
        <v>2849</v>
      </c>
      <c r="C823" s="12" t="s">
        <v>2842</v>
      </c>
      <c r="D823" s="110">
        <v>60.44</v>
      </c>
      <c r="E823" s="24">
        <v>4.84</v>
      </c>
      <c r="F823" s="614">
        <v>292.53</v>
      </c>
      <c r="G823" s="19"/>
    </row>
    <row r="824" ht="24" customHeight="1" spans="1:7">
      <c r="A824" s="12">
        <v>820</v>
      </c>
      <c r="B824" s="602" t="s">
        <v>2850</v>
      </c>
      <c r="C824" s="12" t="s">
        <v>2842</v>
      </c>
      <c r="D824" s="110">
        <v>97</v>
      </c>
      <c r="E824" s="24">
        <v>4.84</v>
      </c>
      <c r="F824" s="614">
        <v>469.48</v>
      </c>
      <c r="G824" s="19"/>
    </row>
    <row r="825" ht="24" customHeight="1" spans="1:7">
      <c r="A825" s="12">
        <v>821</v>
      </c>
      <c r="B825" s="602" t="s">
        <v>2851</v>
      </c>
      <c r="C825" s="12" t="s">
        <v>2842</v>
      </c>
      <c r="D825" s="110">
        <v>88.11</v>
      </c>
      <c r="E825" s="24">
        <v>4.84</v>
      </c>
      <c r="F825" s="614">
        <v>426.45</v>
      </c>
      <c r="G825" s="19"/>
    </row>
    <row r="826" ht="24" customHeight="1" spans="1:7">
      <c r="A826" s="12">
        <v>822</v>
      </c>
      <c r="B826" s="602" t="s">
        <v>2852</v>
      </c>
      <c r="C826" s="12" t="s">
        <v>2842</v>
      </c>
      <c r="D826" s="110">
        <v>45.94</v>
      </c>
      <c r="E826" s="24">
        <v>4.84</v>
      </c>
      <c r="F826" s="614">
        <v>222.34</v>
      </c>
      <c r="G826" s="19"/>
    </row>
    <row r="827" ht="24" customHeight="1" spans="1:7">
      <c r="A827" s="12">
        <v>823</v>
      </c>
      <c r="B827" s="602" t="s">
        <v>2853</v>
      </c>
      <c r="C827" s="12" t="s">
        <v>2842</v>
      </c>
      <c r="D827" s="110">
        <v>45.2</v>
      </c>
      <c r="E827" s="24">
        <v>4.84</v>
      </c>
      <c r="F827" s="614">
        <v>218.77</v>
      </c>
      <c r="G827" s="19"/>
    </row>
    <row r="828" ht="24" customHeight="1" spans="1:7">
      <c r="A828" s="12">
        <v>824</v>
      </c>
      <c r="B828" s="602" t="s">
        <v>2854</v>
      </c>
      <c r="C828" s="12" t="s">
        <v>2842</v>
      </c>
      <c r="D828" s="110">
        <v>93</v>
      </c>
      <c r="E828" s="24">
        <v>4.84</v>
      </c>
      <c r="F828" s="614">
        <v>450.12</v>
      </c>
      <c r="G828" s="19"/>
    </row>
    <row r="829" ht="24" customHeight="1" spans="1:7">
      <c r="A829" s="12">
        <v>825</v>
      </c>
      <c r="B829" s="602" t="s">
        <v>2501</v>
      </c>
      <c r="C829" s="12" t="s">
        <v>2842</v>
      </c>
      <c r="D829" s="110">
        <v>10.04</v>
      </c>
      <c r="E829" s="24">
        <v>4.84</v>
      </c>
      <c r="F829" s="614">
        <v>48.6</v>
      </c>
      <c r="G829" s="19"/>
    </row>
    <row r="830" ht="24" customHeight="1" spans="1:7">
      <c r="A830" s="12">
        <v>826</v>
      </c>
      <c r="B830" s="602" t="s">
        <v>2855</v>
      </c>
      <c r="C830" s="12" t="s">
        <v>2842</v>
      </c>
      <c r="D830" s="110">
        <v>36.65</v>
      </c>
      <c r="E830" s="24">
        <v>4.84</v>
      </c>
      <c r="F830" s="614">
        <v>177.39</v>
      </c>
      <c r="G830" s="19"/>
    </row>
    <row r="831" ht="24" customHeight="1" spans="1:7">
      <c r="A831" s="12">
        <v>827</v>
      </c>
      <c r="B831" s="602" t="s">
        <v>2856</v>
      </c>
      <c r="C831" s="12" t="s">
        <v>2842</v>
      </c>
      <c r="D831" s="110">
        <v>31.04</v>
      </c>
      <c r="E831" s="24">
        <v>4.84</v>
      </c>
      <c r="F831" s="614">
        <v>150.23</v>
      </c>
      <c r="G831" s="19"/>
    </row>
    <row r="832" ht="24" customHeight="1" spans="1:7">
      <c r="A832" s="12">
        <v>828</v>
      </c>
      <c r="B832" s="602" t="s">
        <v>2857</v>
      </c>
      <c r="C832" s="12" t="s">
        <v>2842</v>
      </c>
      <c r="D832" s="110">
        <v>47.62</v>
      </c>
      <c r="E832" s="24">
        <v>4.84</v>
      </c>
      <c r="F832" s="614">
        <v>230.48</v>
      </c>
      <c r="G832" s="19"/>
    </row>
    <row r="833" ht="24" customHeight="1" spans="1:7">
      <c r="A833" s="12">
        <v>829</v>
      </c>
      <c r="B833" s="602" t="s">
        <v>2858</v>
      </c>
      <c r="C833" s="12" t="s">
        <v>2842</v>
      </c>
      <c r="D833" s="110">
        <v>36.47</v>
      </c>
      <c r="E833" s="24">
        <v>4.84</v>
      </c>
      <c r="F833" s="614">
        <v>176.51</v>
      </c>
      <c r="G833" s="19"/>
    </row>
    <row r="834" ht="24" customHeight="1" spans="1:7">
      <c r="A834" s="12">
        <v>830</v>
      </c>
      <c r="B834" s="602" t="s">
        <v>2859</v>
      </c>
      <c r="C834" s="12" t="s">
        <v>2842</v>
      </c>
      <c r="D834" s="110">
        <v>61.53</v>
      </c>
      <c r="E834" s="24">
        <v>4.84</v>
      </c>
      <c r="F834" s="614">
        <v>297.81</v>
      </c>
      <c r="G834" s="19"/>
    </row>
    <row r="835" ht="24" customHeight="1" spans="1:7">
      <c r="A835" s="12">
        <v>831</v>
      </c>
      <c r="B835" s="602" t="s">
        <v>2860</v>
      </c>
      <c r="C835" s="12" t="s">
        <v>2842</v>
      </c>
      <c r="D835" s="110">
        <v>89.27</v>
      </c>
      <c r="E835" s="24">
        <v>4.84</v>
      </c>
      <c r="F835" s="614">
        <v>432.07</v>
      </c>
      <c r="G835" s="19"/>
    </row>
    <row r="836" ht="24" customHeight="1" spans="1:7">
      <c r="A836" s="12">
        <v>832</v>
      </c>
      <c r="B836" s="602" t="s">
        <v>2861</v>
      </c>
      <c r="C836" s="12" t="s">
        <v>2842</v>
      </c>
      <c r="D836" s="110">
        <v>57</v>
      </c>
      <c r="E836" s="24">
        <v>4.84</v>
      </c>
      <c r="F836" s="614">
        <v>275.88</v>
      </c>
      <c r="G836" s="19"/>
    </row>
    <row r="837" ht="24" customHeight="1" spans="1:7">
      <c r="A837" s="12">
        <v>833</v>
      </c>
      <c r="B837" s="602" t="s">
        <v>2862</v>
      </c>
      <c r="C837" s="12" t="s">
        <v>2842</v>
      </c>
      <c r="D837" s="110">
        <v>26</v>
      </c>
      <c r="E837" s="24">
        <v>4.84</v>
      </c>
      <c r="F837" s="614">
        <v>125.84</v>
      </c>
      <c r="G837" s="19"/>
    </row>
    <row r="838" ht="24" customHeight="1" spans="1:7">
      <c r="A838" s="12">
        <v>834</v>
      </c>
      <c r="B838" s="602" t="s">
        <v>2863</v>
      </c>
      <c r="C838" s="12" t="s">
        <v>2842</v>
      </c>
      <c r="D838" s="110">
        <v>53</v>
      </c>
      <c r="E838" s="24">
        <v>4.84</v>
      </c>
      <c r="F838" s="614">
        <v>256.52</v>
      </c>
      <c r="G838" s="19"/>
    </row>
    <row r="839" ht="24" customHeight="1" spans="1:7">
      <c r="A839" s="12">
        <v>835</v>
      </c>
      <c r="B839" s="602" t="s">
        <v>2864</v>
      </c>
      <c r="C839" s="12" t="s">
        <v>2842</v>
      </c>
      <c r="D839" s="110">
        <v>74.38</v>
      </c>
      <c r="E839" s="24">
        <v>4.84</v>
      </c>
      <c r="F839" s="614">
        <v>360</v>
      </c>
      <c r="G839" s="19"/>
    </row>
    <row r="840" ht="24" customHeight="1" spans="1:7">
      <c r="A840" s="12">
        <v>836</v>
      </c>
      <c r="B840" s="602" t="s">
        <v>2865</v>
      </c>
      <c r="C840" s="12" t="s">
        <v>2842</v>
      </c>
      <c r="D840" s="110">
        <v>65.4</v>
      </c>
      <c r="E840" s="24">
        <v>4.84</v>
      </c>
      <c r="F840" s="614">
        <v>316.54</v>
      </c>
      <c r="G840" s="19"/>
    </row>
    <row r="841" ht="24" customHeight="1" spans="1:7">
      <c r="A841" s="12">
        <v>837</v>
      </c>
      <c r="B841" s="602" t="s">
        <v>2866</v>
      </c>
      <c r="C841" s="12" t="s">
        <v>2842</v>
      </c>
      <c r="D841" s="110">
        <v>23.37</v>
      </c>
      <c r="E841" s="24">
        <v>4.84</v>
      </c>
      <c r="F841" s="614">
        <v>113.12</v>
      </c>
      <c r="G841" s="19"/>
    </row>
    <row r="842" ht="24" customHeight="1" spans="1:7">
      <c r="A842" s="12">
        <v>838</v>
      </c>
      <c r="B842" s="602" t="s">
        <v>2867</v>
      </c>
      <c r="C842" s="12" t="s">
        <v>2842</v>
      </c>
      <c r="D842" s="110">
        <v>70.1</v>
      </c>
      <c r="E842" s="24">
        <v>4.84</v>
      </c>
      <c r="F842" s="614">
        <v>339.3</v>
      </c>
      <c r="G842" s="19"/>
    </row>
    <row r="843" ht="24" customHeight="1" spans="1:7">
      <c r="A843" s="12">
        <v>839</v>
      </c>
      <c r="B843" s="602" t="s">
        <v>2868</v>
      </c>
      <c r="C843" s="12" t="s">
        <v>2842</v>
      </c>
      <c r="D843" s="110">
        <v>47.2</v>
      </c>
      <c r="E843" s="24">
        <v>4.84</v>
      </c>
      <c r="F843" s="614">
        <v>228.45</v>
      </c>
      <c r="G843" s="19"/>
    </row>
    <row r="844" ht="24" customHeight="1" spans="1:7">
      <c r="A844" s="12">
        <v>840</v>
      </c>
      <c r="B844" s="602" t="s">
        <v>2869</v>
      </c>
      <c r="C844" s="12" t="s">
        <v>2842</v>
      </c>
      <c r="D844" s="110">
        <v>45.46</v>
      </c>
      <c r="E844" s="24">
        <v>4.84</v>
      </c>
      <c r="F844" s="614">
        <v>220.03</v>
      </c>
      <c r="G844" s="19"/>
    </row>
    <row r="845" ht="24" customHeight="1" spans="1:7">
      <c r="A845" s="12">
        <v>841</v>
      </c>
      <c r="B845" s="602" t="s">
        <v>2870</v>
      </c>
      <c r="C845" s="12" t="s">
        <v>2842</v>
      </c>
      <c r="D845" s="110">
        <v>16.9</v>
      </c>
      <c r="E845" s="24">
        <v>4.84</v>
      </c>
      <c r="F845" s="614">
        <v>81.8</v>
      </c>
      <c r="G845" s="19"/>
    </row>
    <row r="846" ht="24" customHeight="1" spans="1:7">
      <c r="A846" s="12">
        <v>842</v>
      </c>
      <c r="B846" s="602" t="s">
        <v>2837</v>
      </c>
      <c r="C846" s="12" t="s">
        <v>2842</v>
      </c>
      <c r="D846" s="110">
        <v>72.58</v>
      </c>
      <c r="E846" s="24">
        <v>4.84</v>
      </c>
      <c r="F846" s="614">
        <v>351.29</v>
      </c>
      <c r="G846" s="19"/>
    </row>
    <row r="847" ht="24" customHeight="1" spans="1:7">
      <c r="A847" s="12">
        <v>843</v>
      </c>
      <c r="B847" s="602" t="s">
        <v>2871</v>
      </c>
      <c r="C847" s="12" t="s">
        <v>2842</v>
      </c>
      <c r="D847" s="110">
        <v>39.66</v>
      </c>
      <c r="E847" s="24">
        <v>4.84</v>
      </c>
      <c r="F847" s="614">
        <v>191.95</v>
      </c>
      <c r="G847" s="19"/>
    </row>
    <row r="848" ht="24" customHeight="1" spans="1:7">
      <c r="A848" s="12">
        <v>844</v>
      </c>
      <c r="B848" s="602" t="s">
        <v>2832</v>
      </c>
      <c r="C848" s="12" t="s">
        <v>2842</v>
      </c>
      <c r="D848" s="110">
        <v>52.01</v>
      </c>
      <c r="E848" s="24">
        <v>4.84</v>
      </c>
      <c r="F848" s="614">
        <v>251.73</v>
      </c>
      <c r="G848" s="19"/>
    </row>
    <row r="849" ht="24" customHeight="1" spans="1:7">
      <c r="A849" s="12">
        <v>845</v>
      </c>
      <c r="B849" s="602" t="s">
        <v>2872</v>
      </c>
      <c r="C849" s="12" t="s">
        <v>2842</v>
      </c>
      <c r="D849" s="110">
        <v>20.7</v>
      </c>
      <c r="E849" s="24">
        <v>4.84</v>
      </c>
      <c r="F849" s="614">
        <v>100.18</v>
      </c>
      <c r="G849" s="19"/>
    </row>
    <row r="850" ht="24" customHeight="1" spans="1:7">
      <c r="A850" s="12">
        <v>846</v>
      </c>
      <c r="B850" s="602" t="s">
        <v>2873</v>
      </c>
      <c r="C850" s="12" t="s">
        <v>2874</v>
      </c>
      <c r="D850" s="110">
        <v>71.8</v>
      </c>
      <c r="E850" s="24">
        <v>4.84</v>
      </c>
      <c r="F850" s="614">
        <v>347.51</v>
      </c>
      <c r="G850" s="19"/>
    </row>
    <row r="851" ht="24" customHeight="1" spans="1:7">
      <c r="A851" s="12">
        <v>847</v>
      </c>
      <c r="B851" s="602" t="s">
        <v>2875</v>
      </c>
      <c r="C851" s="12" t="s">
        <v>2874</v>
      </c>
      <c r="D851" s="110">
        <v>56.84</v>
      </c>
      <c r="E851" s="24">
        <v>4.84</v>
      </c>
      <c r="F851" s="614">
        <v>275.1</v>
      </c>
      <c r="G851" s="19"/>
    </row>
    <row r="852" ht="24" customHeight="1" spans="1:7">
      <c r="A852" s="12">
        <v>848</v>
      </c>
      <c r="B852" s="602" t="s">
        <v>2876</v>
      </c>
      <c r="C852" s="12" t="s">
        <v>2874</v>
      </c>
      <c r="D852" s="110">
        <v>34.91</v>
      </c>
      <c r="E852" s="24">
        <v>4.84</v>
      </c>
      <c r="F852" s="614">
        <v>168.96</v>
      </c>
      <c r="G852" s="19"/>
    </row>
    <row r="853" ht="24" customHeight="1" spans="1:7">
      <c r="A853" s="12">
        <v>849</v>
      </c>
      <c r="B853" s="602" t="s">
        <v>2877</v>
      </c>
      <c r="C853" s="12" t="s">
        <v>2874</v>
      </c>
      <c r="D853" s="110">
        <v>23.15</v>
      </c>
      <c r="E853" s="24">
        <v>4.84</v>
      </c>
      <c r="F853" s="614">
        <v>112.05</v>
      </c>
      <c r="G853" s="19"/>
    </row>
    <row r="854" ht="24" customHeight="1" spans="1:7">
      <c r="A854" s="12">
        <v>850</v>
      </c>
      <c r="B854" s="602" t="s">
        <v>2878</v>
      </c>
      <c r="C854" s="12" t="s">
        <v>2874</v>
      </c>
      <c r="D854" s="110">
        <v>7.49</v>
      </c>
      <c r="E854" s="24">
        <v>4.84</v>
      </c>
      <c r="F854" s="614">
        <v>36.25</v>
      </c>
      <c r="G854" s="19"/>
    </row>
    <row r="855" ht="24" customHeight="1" spans="1:7">
      <c r="A855" s="12">
        <v>851</v>
      </c>
      <c r="B855" s="602" t="s">
        <v>2879</v>
      </c>
      <c r="C855" s="12" t="s">
        <v>2874</v>
      </c>
      <c r="D855" s="110">
        <v>46.33</v>
      </c>
      <c r="E855" s="24">
        <v>4.84</v>
      </c>
      <c r="F855" s="614">
        <v>224.24</v>
      </c>
      <c r="G855" s="19"/>
    </row>
    <row r="856" ht="24" customHeight="1" spans="1:7">
      <c r="A856" s="12">
        <v>852</v>
      </c>
      <c r="B856" s="602" t="s">
        <v>2880</v>
      </c>
      <c r="C856" s="12" t="s">
        <v>2874</v>
      </c>
      <c r="D856" s="110">
        <v>78.09</v>
      </c>
      <c r="E856" s="24">
        <v>4.84</v>
      </c>
      <c r="F856" s="614">
        <v>377.96</v>
      </c>
      <c r="G856" s="19"/>
    </row>
    <row r="857" ht="24" customHeight="1" spans="1:7">
      <c r="A857" s="12">
        <v>853</v>
      </c>
      <c r="B857" s="602" t="s">
        <v>2881</v>
      </c>
      <c r="C857" s="12" t="s">
        <v>2874</v>
      </c>
      <c r="D857" s="110">
        <v>25.42</v>
      </c>
      <c r="E857" s="24">
        <v>4.84</v>
      </c>
      <c r="F857" s="614">
        <v>123.03</v>
      </c>
      <c r="G857" s="19"/>
    </row>
    <row r="858" ht="24" customHeight="1" spans="1:7">
      <c r="A858" s="12">
        <v>854</v>
      </c>
      <c r="B858" s="602" t="s">
        <v>2882</v>
      </c>
      <c r="C858" s="12" t="s">
        <v>2874</v>
      </c>
      <c r="D858" s="110">
        <v>31</v>
      </c>
      <c r="E858" s="24">
        <v>4.84</v>
      </c>
      <c r="F858" s="614">
        <v>150.04</v>
      </c>
      <c r="G858" s="19"/>
    </row>
    <row r="859" ht="24" customHeight="1" spans="1:7">
      <c r="A859" s="12">
        <v>855</v>
      </c>
      <c r="B859" s="602" t="s">
        <v>2883</v>
      </c>
      <c r="C859" s="12" t="s">
        <v>2874</v>
      </c>
      <c r="D859" s="110">
        <v>8</v>
      </c>
      <c r="E859" s="24">
        <v>4.84</v>
      </c>
      <c r="F859" s="614">
        <v>38.72</v>
      </c>
      <c r="G859" s="19"/>
    </row>
    <row r="860" ht="24" customHeight="1" spans="1:7">
      <c r="A860" s="12">
        <v>856</v>
      </c>
      <c r="B860" s="602" t="s">
        <v>2884</v>
      </c>
      <c r="C860" s="12" t="s">
        <v>2874</v>
      </c>
      <c r="D860" s="110">
        <v>35.2</v>
      </c>
      <c r="E860" s="24">
        <v>4.84</v>
      </c>
      <c r="F860" s="614">
        <v>170.37</v>
      </c>
      <c r="G860" s="19"/>
    </row>
    <row r="861" ht="24" customHeight="1" spans="1:7">
      <c r="A861" s="12">
        <v>857</v>
      </c>
      <c r="B861" s="602" t="s">
        <v>2885</v>
      </c>
      <c r="C861" s="12" t="s">
        <v>2874</v>
      </c>
      <c r="D861" s="110">
        <v>25</v>
      </c>
      <c r="E861" s="24">
        <v>4.84</v>
      </c>
      <c r="F861" s="614">
        <v>121</v>
      </c>
      <c r="G861" s="19"/>
    </row>
    <row r="862" ht="24" customHeight="1" spans="1:7">
      <c r="A862" s="12">
        <v>858</v>
      </c>
      <c r="B862" s="602" t="s">
        <v>2886</v>
      </c>
      <c r="C862" s="12" t="s">
        <v>2874</v>
      </c>
      <c r="D862" s="110">
        <v>40.44</v>
      </c>
      <c r="E862" s="24">
        <v>4.84</v>
      </c>
      <c r="F862" s="614">
        <v>195.73</v>
      </c>
      <c r="G862" s="19"/>
    </row>
    <row r="863" ht="24" customHeight="1" spans="1:7">
      <c r="A863" s="12">
        <v>859</v>
      </c>
      <c r="B863" s="602" t="s">
        <v>2887</v>
      </c>
      <c r="C863" s="12" t="s">
        <v>2874</v>
      </c>
      <c r="D863" s="110">
        <v>34.9</v>
      </c>
      <c r="E863" s="24">
        <v>4.84</v>
      </c>
      <c r="F863" s="614">
        <v>168.92</v>
      </c>
      <c r="G863" s="19"/>
    </row>
    <row r="864" ht="24" customHeight="1" spans="1:7">
      <c r="A864" s="12">
        <v>860</v>
      </c>
      <c r="B864" s="602" t="s">
        <v>2888</v>
      </c>
      <c r="C864" s="12" t="s">
        <v>2874</v>
      </c>
      <c r="D864" s="110">
        <v>54.66</v>
      </c>
      <c r="E864" s="24">
        <v>4.84</v>
      </c>
      <c r="F864" s="614">
        <v>264.55</v>
      </c>
      <c r="G864" s="19"/>
    </row>
    <row r="865" ht="24" customHeight="1" spans="1:7">
      <c r="A865" s="12">
        <v>861</v>
      </c>
      <c r="B865" s="602" t="s">
        <v>2889</v>
      </c>
      <c r="C865" s="12" t="s">
        <v>2874</v>
      </c>
      <c r="D865" s="110">
        <v>22.21</v>
      </c>
      <c r="E865" s="24">
        <v>4.84</v>
      </c>
      <c r="F865" s="614">
        <v>107.5</v>
      </c>
      <c r="G865" s="19"/>
    </row>
    <row r="866" ht="24" customHeight="1" spans="1:7">
      <c r="A866" s="12">
        <v>862</v>
      </c>
      <c r="B866" s="602" t="s">
        <v>2890</v>
      </c>
      <c r="C866" s="12" t="s">
        <v>2874</v>
      </c>
      <c r="D866" s="110">
        <v>18.34</v>
      </c>
      <c r="E866" s="24">
        <v>4.84</v>
      </c>
      <c r="F866" s="614">
        <v>88.77</v>
      </c>
      <c r="G866" s="19"/>
    </row>
    <row r="867" ht="24" customHeight="1" spans="1:7">
      <c r="A867" s="12">
        <v>863</v>
      </c>
      <c r="B867" s="602" t="s">
        <v>2891</v>
      </c>
      <c r="C867" s="12" t="s">
        <v>2874</v>
      </c>
      <c r="D867" s="110">
        <v>23.39</v>
      </c>
      <c r="E867" s="24">
        <v>4.84</v>
      </c>
      <c r="F867" s="614">
        <v>113.21</v>
      </c>
      <c r="G867" s="19"/>
    </row>
    <row r="868" ht="24" customHeight="1" spans="1:7">
      <c r="A868" s="12">
        <v>864</v>
      </c>
      <c r="B868" s="602" t="s">
        <v>2892</v>
      </c>
      <c r="C868" s="12" t="s">
        <v>2874</v>
      </c>
      <c r="D868" s="110">
        <v>29.25</v>
      </c>
      <c r="E868" s="24">
        <v>4.84</v>
      </c>
      <c r="F868" s="614">
        <v>141.57</v>
      </c>
      <c r="G868" s="19"/>
    </row>
    <row r="869" ht="24" customHeight="1" spans="1:7">
      <c r="A869" s="12">
        <v>865</v>
      </c>
      <c r="B869" s="602" t="s">
        <v>2893</v>
      </c>
      <c r="C869" s="12" t="s">
        <v>2874</v>
      </c>
      <c r="D869" s="110">
        <v>42.91</v>
      </c>
      <c r="E869" s="24">
        <v>4.84</v>
      </c>
      <c r="F869" s="614">
        <v>207.68</v>
      </c>
      <c r="G869" s="19"/>
    </row>
    <row r="870" ht="24" customHeight="1" spans="1:7">
      <c r="A870" s="12">
        <v>866</v>
      </c>
      <c r="B870" s="602" t="s">
        <v>2894</v>
      </c>
      <c r="C870" s="12" t="s">
        <v>2874</v>
      </c>
      <c r="D870" s="110">
        <v>31.28</v>
      </c>
      <c r="E870" s="24">
        <v>4.84</v>
      </c>
      <c r="F870" s="614">
        <v>151.4</v>
      </c>
      <c r="G870" s="19"/>
    </row>
    <row r="871" ht="24" customHeight="1" spans="1:7">
      <c r="A871" s="12">
        <v>867</v>
      </c>
      <c r="B871" s="602" t="s">
        <v>2895</v>
      </c>
      <c r="C871" s="12" t="s">
        <v>2874</v>
      </c>
      <c r="D871" s="110">
        <v>62</v>
      </c>
      <c r="E871" s="24">
        <v>4.84</v>
      </c>
      <c r="F871" s="614">
        <v>300.08</v>
      </c>
      <c r="G871" s="19"/>
    </row>
    <row r="872" ht="24" customHeight="1" spans="1:7">
      <c r="A872" s="12">
        <v>868</v>
      </c>
      <c r="B872" s="602" t="s">
        <v>2896</v>
      </c>
      <c r="C872" s="12" t="s">
        <v>2874</v>
      </c>
      <c r="D872" s="110">
        <v>33.07</v>
      </c>
      <c r="E872" s="24">
        <v>4.84</v>
      </c>
      <c r="F872" s="614">
        <v>160.1</v>
      </c>
      <c r="G872" s="19"/>
    </row>
    <row r="873" ht="24" customHeight="1" spans="1:7">
      <c r="A873" s="12">
        <v>869</v>
      </c>
      <c r="B873" s="602" t="s">
        <v>2897</v>
      </c>
      <c r="C873" s="12" t="s">
        <v>2874</v>
      </c>
      <c r="D873" s="110">
        <v>25.4</v>
      </c>
      <c r="E873" s="24">
        <v>4.84</v>
      </c>
      <c r="F873" s="614">
        <v>122.94</v>
      </c>
      <c r="G873" s="19"/>
    </row>
    <row r="874" ht="24" customHeight="1" spans="1:7">
      <c r="A874" s="12">
        <v>870</v>
      </c>
      <c r="B874" s="602" t="s">
        <v>2898</v>
      </c>
      <c r="C874" s="12" t="s">
        <v>2874</v>
      </c>
      <c r="D874" s="110">
        <v>52.52</v>
      </c>
      <c r="E874" s="24">
        <v>4.84</v>
      </c>
      <c r="F874" s="614">
        <v>254.2</v>
      </c>
      <c r="G874" s="19"/>
    </row>
    <row r="875" ht="24" customHeight="1" spans="1:7">
      <c r="A875" s="12">
        <v>871</v>
      </c>
      <c r="B875" s="602" t="s">
        <v>2899</v>
      </c>
      <c r="C875" s="12" t="s">
        <v>2874</v>
      </c>
      <c r="D875" s="110">
        <v>30.52</v>
      </c>
      <c r="E875" s="24">
        <v>4.84</v>
      </c>
      <c r="F875" s="614">
        <v>147.72</v>
      </c>
      <c r="G875" s="19"/>
    </row>
    <row r="876" ht="24" customHeight="1" spans="1:7">
      <c r="A876" s="12">
        <v>872</v>
      </c>
      <c r="B876" s="602" t="s">
        <v>2900</v>
      </c>
      <c r="C876" s="12" t="s">
        <v>2874</v>
      </c>
      <c r="D876" s="110">
        <v>11.42</v>
      </c>
      <c r="E876" s="24">
        <v>4.84</v>
      </c>
      <c r="F876" s="614">
        <v>55.27</v>
      </c>
      <c r="G876" s="19"/>
    </row>
    <row r="877" ht="24" customHeight="1" spans="1:7">
      <c r="A877" s="12">
        <v>873</v>
      </c>
      <c r="B877" s="602" t="s">
        <v>2901</v>
      </c>
      <c r="C877" s="12" t="s">
        <v>2874</v>
      </c>
      <c r="D877" s="110">
        <v>29.13</v>
      </c>
      <c r="E877" s="24">
        <v>4.84</v>
      </c>
      <c r="F877" s="614">
        <v>140.99</v>
      </c>
      <c r="G877" s="19"/>
    </row>
    <row r="878" ht="24" customHeight="1" spans="1:7">
      <c r="A878" s="12">
        <v>874</v>
      </c>
      <c r="B878" s="602" t="s">
        <v>2902</v>
      </c>
      <c r="C878" s="12" t="s">
        <v>2874</v>
      </c>
      <c r="D878" s="110">
        <v>73.5</v>
      </c>
      <c r="E878" s="24">
        <v>4.84</v>
      </c>
      <c r="F878" s="614">
        <v>355.74</v>
      </c>
      <c r="G878" s="19"/>
    </row>
    <row r="879" ht="24" customHeight="1" spans="1:7">
      <c r="A879" s="12">
        <v>875</v>
      </c>
      <c r="B879" s="602" t="s">
        <v>2903</v>
      </c>
      <c r="C879" s="12" t="s">
        <v>2874</v>
      </c>
      <c r="D879" s="110">
        <v>10.42</v>
      </c>
      <c r="E879" s="24">
        <v>4.84</v>
      </c>
      <c r="F879" s="614">
        <v>50.43</v>
      </c>
      <c r="G879" s="19"/>
    </row>
    <row r="880" ht="24" customHeight="1" spans="1:7">
      <c r="A880" s="12">
        <v>876</v>
      </c>
      <c r="B880" s="602" t="s">
        <v>2904</v>
      </c>
      <c r="C880" s="12" t="s">
        <v>2874</v>
      </c>
      <c r="D880" s="110">
        <v>40.81</v>
      </c>
      <c r="E880" s="24">
        <v>4.84</v>
      </c>
      <c r="F880" s="614">
        <v>197.52</v>
      </c>
      <c r="G880" s="19"/>
    </row>
    <row r="881" ht="24" customHeight="1" spans="1:7">
      <c r="A881" s="12">
        <v>877</v>
      </c>
      <c r="B881" s="602" t="s">
        <v>2905</v>
      </c>
      <c r="C881" s="12" t="s">
        <v>2874</v>
      </c>
      <c r="D881" s="110">
        <v>35.07</v>
      </c>
      <c r="E881" s="24">
        <v>4.84</v>
      </c>
      <c r="F881" s="614">
        <v>169.74</v>
      </c>
      <c r="G881" s="19"/>
    </row>
    <row r="882" ht="24" customHeight="1" spans="1:7">
      <c r="A882" s="12">
        <v>878</v>
      </c>
      <c r="B882" s="602" t="s">
        <v>2906</v>
      </c>
      <c r="C882" s="12" t="s">
        <v>2874</v>
      </c>
      <c r="D882" s="110">
        <v>27.98</v>
      </c>
      <c r="E882" s="24">
        <v>4.84</v>
      </c>
      <c r="F882" s="614">
        <v>135.42</v>
      </c>
      <c r="G882" s="19"/>
    </row>
    <row r="883" ht="24" customHeight="1" spans="1:7">
      <c r="A883" s="12">
        <v>879</v>
      </c>
      <c r="B883" s="602" t="s">
        <v>2907</v>
      </c>
      <c r="C883" s="12" t="s">
        <v>2874</v>
      </c>
      <c r="D883" s="110">
        <v>27</v>
      </c>
      <c r="E883" s="24">
        <v>4.84</v>
      </c>
      <c r="F883" s="614">
        <v>130.68</v>
      </c>
      <c r="G883" s="19"/>
    </row>
    <row r="884" ht="24" customHeight="1" spans="1:7">
      <c r="A884" s="12">
        <v>880</v>
      </c>
      <c r="B884" s="602" t="s">
        <v>2908</v>
      </c>
      <c r="C884" s="12" t="s">
        <v>2874</v>
      </c>
      <c r="D884" s="110">
        <v>20.21</v>
      </c>
      <c r="E884" s="24">
        <v>4.84</v>
      </c>
      <c r="F884" s="614">
        <v>97.82</v>
      </c>
      <c r="G884" s="19"/>
    </row>
    <row r="885" ht="24" customHeight="1" spans="1:7">
      <c r="A885" s="12">
        <v>881</v>
      </c>
      <c r="B885" s="602" t="s">
        <v>2909</v>
      </c>
      <c r="C885" s="12" t="s">
        <v>2874</v>
      </c>
      <c r="D885" s="110">
        <v>54.8</v>
      </c>
      <c r="E885" s="24">
        <v>4.84</v>
      </c>
      <c r="F885" s="614">
        <v>265.23</v>
      </c>
      <c r="G885" s="19"/>
    </row>
    <row r="886" ht="24" customHeight="1" spans="1:7">
      <c r="A886" s="12">
        <v>882</v>
      </c>
      <c r="B886" s="602" t="s">
        <v>2910</v>
      </c>
      <c r="C886" s="12" t="s">
        <v>2874</v>
      </c>
      <c r="D886" s="110">
        <v>114.66</v>
      </c>
      <c r="E886" s="24">
        <v>4.84</v>
      </c>
      <c r="F886" s="614">
        <v>554.95</v>
      </c>
      <c r="G886" s="19"/>
    </row>
    <row r="887" ht="24" customHeight="1" spans="1:7">
      <c r="A887" s="12">
        <v>883</v>
      </c>
      <c r="B887" s="602" t="s">
        <v>2911</v>
      </c>
      <c r="C887" s="12" t="s">
        <v>2874</v>
      </c>
      <c r="D887" s="110">
        <v>39.48</v>
      </c>
      <c r="E887" s="24">
        <v>4.84</v>
      </c>
      <c r="F887" s="614">
        <v>191.08</v>
      </c>
      <c r="G887" s="19"/>
    </row>
    <row r="888" ht="24" customHeight="1" spans="1:7">
      <c r="A888" s="12">
        <v>884</v>
      </c>
      <c r="B888" s="602" t="s">
        <v>2446</v>
      </c>
      <c r="C888" s="12" t="s">
        <v>2874</v>
      </c>
      <c r="D888" s="110">
        <v>58.27</v>
      </c>
      <c r="E888" s="24">
        <v>4.84</v>
      </c>
      <c r="F888" s="614">
        <v>282.03</v>
      </c>
      <c r="G888" s="19"/>
    </row>
    <row r="889" ht="24" customHeight="1" spans="1:7">
      <c r="A889" s="12">
        <v>885</v>
      </c>
      <c r="B889" s="602" t="s">
        <v>2912</v>
      </c>
      <c r="C889" s="12" t="s">
        <v>2874</v>
      </c>
      <c r="D889" s="110">
        <v>20.5</v>
      </c>
      <c r="E889" s="24">
        <v>4.84</v>
      </c>
      <c r="F889" s="614">
        <v>99.22</v>
      </c>
      <c r="G889" s="19"/>
    </row>
    <row r="890" ht="24" customHeight="1" spans="1:7">
      <c r="A890" s="12">
        <v>886</v>
      </c>
      <c r="B890" s="602" t="s">
        <v>2913</v>
      </c>
      <c r="C890" s="12" t="s">
        <v>2874</v>
      </c>
      <c r="D890" s="110">
        <v>22.49</v>
      </c>
      <c r="E890" s="24">
        <v>4.84</v>
      </c>
      <c r="F890" s="614">
        <v>108.85</v>
      </c>
      <c r="G890" s="19"/>
    </row>
    <row r="891" ht="24" customHeight="1" spans="1:7">
      <c r="A891" s="12">
        <v>887</v>
      </c>
      <c r="B891" s="602" t="s">
        <v>2914</v>
      </c>
      <c r="C891" s="12" t="s">
        <v>2874</v>
      </c>
      <c r="D891" s="110">
        <v>8.81</v>
      </c>
      <c r="E891" s="24">
        <v>4.84</v>
      </c>
      <c r="F891" s="614">
        <v>42.64</v>
      </c>
      <c r="G891" s="19"/>
    </row>
    <row r="892" ht="24" customHeight="1" spans="1:7">
      <c r="A892" s="12">
        <v>888</v>
      </c>
      <c r="B892" s="602" t="s">
        <v>2915</v>
      </c>
      <c r="C892" s="12" t="s">
        <v>2874</v>
      </c>
      <c r="D892" s="110">
        <v>56.77</v>
      </c>
      <c r="E892" s="24">
        <v>4.84</v>
      </c>
      <c r="F892" s="614">
        <v>274.77</v>
      </c>
      <c r="G892" s="19"/>
    </row>
    <row r="893" ht="24" customHeight="1" spans="1:7">
      <c r="A893" s="12">
        <v>889</v>
      </c>
      <c r="B893" s="602" t="s">
        <v>2916</v>
      </c>
      <c r="C893" s="12" t="s">
        <v>2874</v>
      </c>
      <c r="D893" s="110">
        <v>57.03</v>
      </c>
      <c r="E893" s="24">
        <v>4.84</v>
      </c>
      <c r="F893" s="614">
        <v>276.03</v>
      </c>
      <c r="G893" s="19"/>
    </row>
    <row r="894" ht="24" customHeight="1" spans="1:7">
      <c r="A894" s="12">
        <v>890</v>
      </c>
      <c r="B894" s="602" t="s">
        <v>2917</v>
      </c>
      <c r="C894" s="12" t="s">
        <v>2874</v>
      </c>
      <c r="D894" s="110">
        <v>25.01</v>
      </c>
      <c r="E894" s="24">
        <v>4.84</v>
      </c>
      <c r="F894" s="614">
        <v>121.05</v>
      </c>
      <c r="G894" s="19"/>
    </row>
    <row r="895" ht="24" customHeight="1" spans="1:7">
      <c r="A895" s="12">
        <v>891</v>
      </c>
      <c r="B895" s="602" t="s">
        <v>2918</v>
      </c>
      <c r="C895" s="12" t="s">
        <v>2874</v>
      </c>
      <c r="D895" s="110">
        <v>31</v>
      </c>
      <c r="E895" s="24">
        <v>4.84</v>
      </c>
      <c r="F895" s="614">
        <v>150.04</v>
      </c>
      <c r="G895" s="19"/>
    </row>
    <row r="896" ht="24" customHeight="1" spans="1:7">
      <c r="A896" s="12">
        <v>892</v>
      </c>
      <c r="B896" s="602" t="s">
        <v>2919</v>
      </c>
      <c r="C896" s="12" t="s">
        <v>2874</v>
      </c>
      <c r="D896" s="110">
        <v>33</v>
      </c>
      <c r="E896" s="24">
        <v>4.84</v>
      </c>
      <c r="F896" s="614">
        <v>159.72</v>
      </c>
      <c r="G896" s="19"/>
    </row>
    <row r="897" ht="24" customHeight="1" spans="1:7">
      <c r="A897" s="12">
        <v>893</v>
      </c>
      <c r="B897" s="602" t="s">
        <v>2920</v>
      </c>
      <c r="C897" s="12" t="s">
        <v>2874</v>
      </c>
      <c r="D897" s="110">
        <v>20</v>
      </c>
      <c r="E897" s="24">
        <v>4.84</v>
      </c>
      <c r="F897" s="614">
        <v>96.8</v>
      </c>
      <c r="G897" s="19"/>
    </row>
    <row r="898" ht="24" customHeight="1" spans="1:7">
      <c r="A898" s="12">
        <v>894</v>
      </c>
      <c r="B898" s="602" t="s">
        <v>2921</v>
      </c>
      <c r="C898" s="12" t="s">
        <v>2874</v>
      </c>
      <c r="D898" s="110">
        <v>4.31</v>
      </c>
      <c r="E898" s="24">
        <v>4.84</v>
      </c>
      <c r="F898" s="614">
        <v>20.86</v>
      </c>
      <c r="G898" s="19"/>
    </row>
    <row r="899" ht="24" customHeight="1" spans="1:7">
      <c r="A899" s="12">
        <v>895</v>
      </c>
      <c r="B899" s="602" t="s">
        <v>2922</v>
      </c>
      <c r="C899" s="12" t="s">
        <v>2874</v>
      </c>
      <c r="D899" s="110">
        <v>13.73</v>
      </c>
      <c r="E899" s="24">
        <v>4.84</v>
      </c>
      <c r="F899" s="614">
        <v>66.45</v>
      </c>
      <c r="G899" s="19"/>
    </row>
    <row r="900" ht="24" customHeight="1" spans="1:7">
      <c r="A900" s="12">
        <v>896</v>
      </c>
      <c r="B900" s="602" t="s">
        <v>2923</v>
      </c>
      <c r="C900" s="12" t="s">
        <v>2874</v>
      </c>
      <c r="D900" s="110">
        <v>8.8</v>
      </c>
      <c r="E900" s="24">
        <v>4.84</v>
      </c>
      <c r="F900" s="614">
        <v>42.6</v>
      </c>
      <c r="G900" s="19"/>
    </row>
    <row r="901" ht="24" customHeight="1" spans="1:7">
      <c r="A901" s="12">
        <v>897</v>
      </c>
      <c r="B901" s="602" t="s">
        <v>2924</v>
      </c>
      <c r="C901" s="12" t="s">
        <v>2874</v>
      </c>
      <c r="D901" s="110">
        <v>12.26</v>
      </c>
      <c r="E901" s="24">
        <v>4.84</v>
      </c>
      <c r="F901" s="614">
        <v>59.34</v>
      </c>
      <c r="G901" s="19"/>
    </row>
    <row r="902" ht="24" customHeight="1" spans="1:7">
      <c r="A902" s="12">
        <v>898</v>
      </c>
      <c r="B902" s="609" t="s">
        <v>2925</v>
      </c>
      <c r="C902" s="12" t="s">
        <v>2874</v>
      </c>
      <c r="D902" s="110">
        <v>10</v>
      </c>
      <c r="E902" s="24">
        <v>4.84</v>
      </c>
      <c r="F902" s="614">
        <v>48.4</v>
      </c>
      <c r="G902" s="19"/>
    </row>
    <row r="903" ht="24" customHeight="1" spans="1:7">
      <c r="A903" s="12">
        <v>899</v>
      </c>
      <c r="B903" s="602" t="s">
        <v>2926</v>
      </c>
      <c r="C903" s="12" t="s">
        <v>2874</v>
      </c>
      <c r="D903" s="110">
        <v>15.8</v>
      </c>
      <c r="E903" s="24">
        <v>4.84</v>
      </c>
      <c r="F903" s="614">
        <v>76.47</v>
      </c>
      <c r="G903" s="19"/>
    </row>
    <row r="904" ht="24" customHeight="1" spans="1:7">
      <c r="A904" s="12">
        <v>900</v>
      </c>
      <c r="B904" s="602" t="s">
        <v>2927</v>
      </c>
      <c r="C904" s="12" t="s">
        <v>2874</v>
      </c>
      <c r="D904" s="110">
        <v>6.67</v>
      </c>
      <c r="E904" s="24">
        <v>4.84</v>
      </c>
      <c r="F904" s="614">
        <v>32.3</v>
      </c>
      <c r="G904" s="19"/>
    </row>
    <row r="905" ht="24" customHeight="1" spans="1:7">
      <c r="A905" s="12">
        <v>901</v>
      </c>
      <c r="B905" s="602" t="s">
        <v>2928</v>
      </c>
      <c r="C905" s="12" t="s">
        <v>2874</v>
      </c>
      <c r="D905" s="110">
        <v>65</v>
      </c>
      <c r="E905" s="24">
        <v>4.84</v>
      </c>
      <c r="F905" s="614">
        <v>314.6</v>
      </c>
      <c r="G905" s="19"/>
    </row>
    <row r="906" ht="24" customHeight="1" spans="1:7">
      <c r="A906" s="12">
        <v>902</v>
      </c>
      <c r="B906" s="602" t="s">
        <v>2929</v>
      </c>
      <c r="C906" s="12" t="s">
        <v>2874</v>
      </c>
      <c r="D906" s="110">
        <v>38.87</v>
      </c>
      <c r="E906" s="24">
        <v>4.84</v>
      </c>
      <c r="F906" s="614">
        <v>188.13</v>
      </c>
      <c r="G906" s="19"/>
    </row>
    <row r="907" ht="24" customHeight="1" spans="1:7">
      <c r="A907" s="12">
        <v>903</v>
      </c>
      <c r="B907" s="602" t="s">
        <v>2930</v>
      </c>
      <c r="C907" s="12" t="s">
        <v>2874</v>
      </c>
      <c r="D907" s="110">
        <v>5</v>
      </c>
      <c r="E907" s="24">
        <v>4.84</v>
      </c>
      <c r="F907" s="614">
        <v>24.2</v>
      </c>
      <c r="G907" s="19"/>
    </row>
    <row r="908" ht="24" customHeight="1" spans="1:7">
      <c r="A908" s="12">
        <v>904</v>
      </c>
      <c r="B908" s="602" t="s">
        <v>2931</v>
      </c>
      <c r="C908" s="12" t="s">
        <v>2874</v>
      </c>
      <c r="D908" s="110">
        <v>88.87</v>
      </c>
      <c r="E908" s="24">
        <v>4.84</v>
      </c>
      <c r="F908" s="614">
        <v>430.14</v>
      </c>
      <c r="G908" s="19"/>
    </row>
    <row r="909" ht="24" customHeight="1" spans="1:7">
      <c r="A909" s="12">
        <v>905</v>
      </c>
      <c r="B909" s="602" t="s">
        <v>2932</v>
      </c>
      <c r="C909" s="12" t="s">
        <v>2874</v>
      </c>
      <c r="D909" s="110">
        <v>32.6</v>
      </c>
      <c r="E909" s="24">
        <v>4.84</v>
      </c>
      <c r="F909" s="614">
        <v>157.8</v>
      </c>
      <c r="G909" s="19"/>
    </row>
    <row r="910" ht="24" customHeight="1" spans="1:7">
      <c r="A910" s="12">
        <v>906</v>
      </c>
      <c r="B910" s="602" t="s">
        <v>2933</v>
      </c>
      <c r="C910" s="12" t="s">
        <v>2874</v>
      </c>
      <c r="D910" s="110">
        <v>31.05</v>
      </c>
      <c r="E910" s="24">
        <v>4.84</v>
      </c>
      <c r="F910" s="614">
        <v>150.28</v>
      </c>
      <c r="G910" s="19"/>
    </row>
    <row r="911" ht="24" customHeight="1" spans="1:7">
      <c r="A911" s="12">
        <v>907</v>
      </c>
      <c r="B911" s="602" t="s">
        <v>2934</v>
      </c>
      <c r="C911" s="12" t="s">
        <v>2874</v>
      </c>
      <c r="D911" s="110">
        <v>25.99</v>
      </c>
      <c r="E911" s="24">
        <v>4.84</v>
      </c>
      <c r="F911" s="614">
        <v>125.8</v>
      </c>
      <c r="G911" s="19"/>
    </row>
    <row r="912" ht="24" customHeight="1" spans="1:7">
      <c r="A912" s="12">
        <v>908</v>
      </c>
      <c r="B912" s="602" t="s">
        <v>2935</v>
      </c>
      <c r="C912" s="12" t="s">
        <v>2874</v>
      </c>
      <c r="D912" s="110">
        <v>20.26</v>
      </c>
      <c r="E912" s="24">
        <v>4.84</v>
      </c>
      <c r="F912" s="614">
        <v>98.06</v>
      </c>
      <c r="G912" s="19"/>
    </row>
    <row r="913" ht="24" customHeight="1" spans="1:7">
      <c r="A913" s="12">
        <v>909</v>
      </c>
      <c r="B913" s="602" t="s">
        <v>2936</v>
      </c>
      <c r="C913" s="12" t="s">
        <v>2874</v>
      </c>
      <c r="D913" s="110">
        <v>10.77</v>
      </c>
      <c r="E913" s="24">
        <v>4.84</v>
      </c>
      <c r="F913" s="614">
        <v>52.13</v>
      </c>
      <c r="G913" s="19"/>
    </row>
    <row r="914" ht="24" customHeight="1" spans="1:7">
      <c r="A914" s="12">
        <v>910</v>
      </c>
      <c r="B914" s="602" t="s">
        <v>2937</v>
      </c>
      <c r="C914" s="12" t="s">
        <v>2874</v>
      </c>
      <c r="D914" s="110">
        <v>54.64</v>
      </c>
      <c r="E914" s="24">
        <v>4.84</v>
      </c>
      <c r="F914" s="614">
        <v>264.46</v>
      </c>
      <c r="G914" s="19"/>
    </row>
    <row r="915" ht="24" customHeight="1" spans="1:7">
      <c r="A915" s="12">
        <v>911</v>
      </c>
      <c r="B915" s="602" t="s">
        <v>2938</v>
      </c>
      <c r="C915" s="12" t="s">
        <v>2874</v>
      </c>
      <c r="D915" s="110">
        <v>26</v>
      </c>
      <c r="E915" s="24">
        <v>4.84</v>
      </c>
      <c r="F915" s="614">
        <v>125.84</v>
      </c>
      <c r="G915" s="19"/>
    </row>
    <row r="916" ht="24" customHeight="1" spans="1:7">
      <c r="A916" s="12">
        <v>912</v>
      </c>
      <c r="B916" s="602" t="s">
        <v>2939</v>
      </c>
      <c r="C916" s="12" t="s">
        <v>2874</v>
      </c>
      <c r="D916" s="110">
        <v>65.12</v>
      </c>
      <c r="E916" s="24">
        <v>4.84</v>
      </c>
      <c r="F916" s="614">
        <v>315.18</v>
      </c>
      <c r="G916" s="19"/>
    </row>
    <row r="917" ht="24" customHeight="1" spans="1:7">
      <c r="A917" s="12">
        <v>913</v>
      </c>
      <c r="B917" s="602" t="s">
        <v>2940</v>
      </c>
      <c r="C917" s="12" t="s">
        <v>2874</v>
      </c>
      <c r="D917" s="110">
        <v>47</v>
      </c>
      <c r="E917" s="24">
        <v>4.84</v>
      </c>
      <c r="F917" s="614">
        <v>227.48</v>
      </c>
      <c r="G917" s="19"/>
    </row>
    <row r="918" ht="24" customHeight="1" spans="1:7">
      <c r="A918" s="12">
        <v>914</v>
      </c>
      <c r="B918" s="602" t="s">
        <v>2941</v>
      </c>
      <c r="C918" s="12" t="s">
        <v>2874</v>
      </c>
      <c r="D918" s="110">
        <v>24.56</v>
      </c>
      <c r="E918" s="24">
        <v>4.84</v>
      </c>
      <c r="F918" s="614">
        <v>118.87</v>
      </c>
      <c r="G918" s="19"/>
    </row>
    <row r="919" ht="49" customHeight="1" spans="1:7">
      <c r="A919" s="12">
        <v>915</v>
      </c>
      <c r="B919" s="21" t="s">
        <v>2702</v>
      </c>
      <c r="C919" s="13" t="s">
        <v>2942</v>
      </c>
      <c r="D919" s="24">
        <v>77</v>
      </c>
      <c r="E919" s="24">
        <v>4.84</v>
      </c>
      <c r="F919" s="614">
        <v>372.68</v>
      </c>
      <c r="G919" s="19"/>
    </row>
    <row r="920" s="4" customFormat="1" ht="30" customHeight="1" spans="1:7">
      <c r="A920" s="36" t="s">
        <v>2943</v>
      </c>
      <c r="B920" s="36"/>
      <c r="C920" s="36"/>
      <c r="D920" s="36">
        <f>SUM(D5:D919)</f>
        <v>39995.39</v>
      </c>
      <c r="E920" s="36"/>
      <c r="F920" s="36">
        <f>SUM(F5:F919)</f>
        <v>193577.69</v>
      </c>
      <c r="G920" s="620"/>
    </row>
  </sheetData>
  <mergeCells count="4">
    <mergeCell ref="A1:G1"/>
    <mergeCell ref="A2:G2"/>
    <mergeCell ref="A3:G3"/>
    <mergeCell ref="A920:C920"/>
  </mergeCells>
  <pageMargins left="0.751388888888889" right="0.751388888888889" top="1" bottom="1" header="0.511805555555556" footer="0.511805555555556"/>
  <pageSetup paperSize="9" fitToHeight="0" orientation="landscape" horizontalDpi="600"/>
  <headerFooter alignWithMargins="0" scaleWithDoc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5075"/>
  <sheetViews>
    <sheetView zoomScale="90" zoomScaleNormal="90" workbookViewId="0">
      <selection activeCell="L1" sqref="A$1:L$1048576"/>
    </sheetView>
  </sheetViews>
  <sheetFormatPr defaultColWidth="9" defaultRowHeight="15" outlineLevelCol="6"/>
  <cols>
    <col min="1" max="1" width="6.62962962962963" style="4" customWidth="1"/>
    <col min="2" max="2" width="13.25" style="4" customWidth="1"/>
    <col min="3" max="3" width="13.3796296296296" style="4" customWidth="1"/>
    <col min="4" max="6" width="13.1296296296296" style="4" customWidth="1"/>
    <col min="7" max="7" width="11.6296296296296" style="4" customWidth="1"/>
    <col min="8" max="16380" width="9" style="4"/>
  </cols>
  <sheetData>
    <row r="1" ht="28" customHeight="1" spans="1:7">
      <c r="A1" s="6" t="s">
        <v>0</v>
      </c>
      <c r="B1" s="7"/>
      <c r="C1" s="7"/>
      <c r="D1" s="8"/>
      <c r="E1" s="8"/>
      <c r="F1" s="8"/>
      <c r="G1" s="7"/>
    </row>
    <row r="2" ht="28" customHeight="1" spans="1:7">
      <c r="A2" s="286" t="s">
        <v>2944</v>
      </c>
      <c r="B2" s="434"/>
      <c r="C2" s="434"/>
      <c r="D2" s="434"/>
      <c r="E2" s="434"/>
      <c r="F2" s="434"/>
      <c r="G2" s="434"/>
    </row>
    <row r="3" s="1" customFormat="1" ht="33" customHeight="1" spans="1:7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8</v>
      </c>
    </row>
    <row r="4" ht="24" customHeight="1" spans="1:7">
      <c r="A4" s="12">
        <v>1</v>
      </c>
      <c r="B4" s="438" t="s">
        <v>2945</v>
      </c>
      <c r="C4" s="439" t="s">
        <v>2946</v>
      </c>
      <c r="D4" s="440">
        <v>32.45</v>
      </c>
      <c r="E4" s="12">
        <v>4.84</v>
      </c>
      <c r="F4" s="14">
        <v>157.06</v>
      </c>
      <c r="G4" s="443"/>
    </row>
    <row r="5" ht="24" customHeight="1" spans="1:7">
      <c r="A5" s="12">
        <v>2</v>
      </c>
      <c r="B5" s="438" t="s">
        <v>2947</v>
      </c>
      <c r="C5" s="439" t="s">
        <v>2946</v>
      </c>
      <c r="D5" s="440">
        <v>12.05</v>
      </c>
      <c r="E5" s="12">
        <v>4.84</v>
      </c>
      <c r="F5" s="14">
        <v>58.32</v>
      </c>
      <c r="G5" s="443"/>
    </row>
    <row r="6" ht="24" customHeight="1" spans="1:7">
      <c r="A6" s="12">
        <v>3</v>
      </c>
      <c r="B6" s="438" t="s">
        <v>2948</v>
      </c>
      <c r="C6" s="439" t="s">
        <v>2946</v>
      </c>
      <c r="D6" s="440">
        <v>16.69</v>
      </c>
      <c r="E6" s="12">
        <v>4.84</v>
      </c>
      <c r="F6" s="14">
        <v>80.78</v>
      </c>
      <c r="G6" s="443"/>
    </row>
    <row r="7" ht="24" customHeight="1" spans="1:7">
      <c r="A7" s="12">
        <v>4</v>
      </c>
      <c r="B7" s="438" t="s">
        <v>2949</v>
      </c>
      <c r="C7" s="439" t="s">
        <v>2946</v>
      </c>
      <c r="D7" s="440">
        <v>40.99</v>
      </c>
      <c r="E7" s="12">
        <v>4.84</v>
      </c>
      <c r="F7" s="14">
        <v>198.39</v>
      </c>
      <c r="G7" s="443"/>
    </row>
    <row r="8" ht="24" customHeight="1" spans="1:7">
      <c r="A8" s="12">
        <v>5</v>
      </c>
      <c r="B8" s="438" t="s">
        <v>2950</v>
      </c>
      <c r="C8" s="439" t="s">
        <v>2946</v>
      </c>
      <c r="D8" s="440">
        <v>22.29</v>
      </c>
      <c r="E8" s="12">
        <v>4.84</v>
      </c>
      <c r="F8" s="14">
        <v>107.88</v>
      </c>
      <c r="G8" s="443"/>
    </row>
    <row r="9" ht="24" customHeight="1" spans="1:7">
      <c r="A9" s="12">
        <v>6</v>
      </c>
      <c r="B9" s="438" t="s">
        <v>2951</v>
      </c>
      <c r="C9" s="439" t="s">
        <v>2946</v>
      </c>
      <c r="D9" s="440">
        <v>32.46</v>
      </c>
      <c r="E9" s="12">
        <v>4.84</v>
      </c>
      <c r="F9" s="14">
        <v>157.11</v>
      </c>
      <c r="G9" s="443"/>
    </row>
    <row r="10" ht="24" customHeight="1" spans="1:7">
      <c r="A10" s="12">
        <v>7</v>
      </c>
      <c r="B10" s="439" t="s">
        <v>2952</v>
      </c>
      <c r="C10" s="439" t="s">
        <v>2946</v>
      </c>
      <c r="D10" s="440">
        <v>15.28</v>
      </c>
      <c r="E10" s="12">
        <v>4.84</v>
      </c>
      <c r="F10" s="14">
        <v>73.96</v>
      </c>
      <c r="G10" s="443"/>
    </row>
    <row r="11" ht="24" customHeight="1" spans="1:7">
      <c r="A11" s="12">
        <v>8</v>
      </c>
      <c r="B11" s="438" t="s">
        <v>2953</v>
      </c>
      <c r="C11" s="439" t="s">
        <v>2946</v>
      </c>
      <c r="D11" s="440">
        <v>14.86</v>
      </c>
      <c r="E11" s="12">
        <v>4.84</v>
      </c>
      <c r="F11" s="14">
        <v>71.92</v>
      </c>
      <c r="G11" s="443"/>
    </row>
    <row r="12" ht="24" customHeight="1" spans="1:7">
      <c r="A12" s="12">
        <v>9</v>
      </c>
      <c r="B12" s="439" t="s">
        <v>2954</v>
      </c>
      <c r="C12" s="439" t="s">
        <v>2946</v>
      </c>
      <c r="D12" s="440">
        <v>16.65</v>
      </c>
      <c r="E12" s="12">
        <v>4.84</v>
      </c>
      <c r="F12" s="14">
        <v>80.59</v>
      </c>
      <c r="G12" s="443"/>
    </row>
    <row r="13" ht="24" customHeight="1" spans="1:7">
      <c r="A13" s="12">
        <v>10</v>
      </c>
      <c r="B13" s="438" t="s">
        <v>2955</v>
      </c>
      <c r="C13" s="439" t="s">
        <v>2946</v>
      </c>
      <c r="D13" s="440">
        <v>4.23</v>
      </c>
      <c r="E13" s="12">
        <v>4.84</v>
      </c>
      <c r="F13" s="14">
        <v>20.47</v>
      </c>
      <c r="G13" s="443"/>
    </row>
    <row r="14" ht="24" customHeight="1" spans="1:7">
      <c r="A14" s="12">
        <v>11</v>
      </c>
      <c r="B14" s="438" t="s">
        <v>2956</v>
      </c>
      <c r="C14" s="439" t="s">
        <v>2946</v>
      </c>
      <c r="D14" s="440">
        <v>16.23</v>
      </c>
      <c r="E14" s="12">
        <v>4.84</v>
      </c>
      <c r="F14" s="14">
        <v>78.55</v>
      </c>
      <c r="G14" s="443"/>
    </row>
    <row r="15" ht="24" customHeight="1" spans="1:7">
      <c r="A15" s="12">
        <v>12</v>
      </c>
      <c r="B15" s="438" t="s">
        <v>2957</v>
      </c>
      <c r="C15" s="439" t="s">
        <v>2946</v>
      </c>
      <c r="D15" s="440">
        <v>31.95</v>
      </c>
      <c r="E15" s="12">
        <v>4.84</v>
      </c>
      <c r="F15" s="14">
        <v>154.64</v>
      </c>
      <c r="G15" s="443"/>
    </row>
    <row r="16" ht="24" customHeight="1" spans="1:7">
      <c r="A16" s="12">
        <v>13</v>
      </c>
      <c r="B16" s="438" t="s">
        <v>2958</v>
      </c>
      <c r="C16" s="439" t="s">
        <v>2946</v>
      </c>
      <c r="D16" s="440">
        <v>14.58</v>
      </c>
      <c r="E16" s="12">
        <v>4.84</v>
      </c>
      <c r="F16" s="14">
        <v>70.57</v>
      </c>
      <c r="G16" s="443"/>
    </row>
    <row r="17" ht="24" customHeight="1" spans="1:7">
      <c r="A17" s="12">
        <v>14</v>
      </c>
      <c r="B17" s="438" t="s">
        <v>2959</v>
      </c>
      <c r="C17" s="439" t="s">
        <v>2946</v>
      </c>
      <c r="D17" s="440">
        <v>34.01</v>
      </c>
      <c r="E17" s="12">
        <v>4.84</v>
      </c>
      <c r="F17" s="14">
        <v>164.61</v>
      </c>
      <c r="G17" s="443"/>
    </row>
    <row r="18" ht="24" customHeight="1" spans="1:7">
      <c r="A18" s="12">
        <v>15</v>
      </c>
      <c r="B18" s="438" t="s">
        <v>2960</v>
      </c>
      <c r="C18" s="439" t="s">
        <v>2946</v>
      </c>
      <c r="D18" s="440">
        <v>20.8</v>
      </c>
      <c r="E18" s="12">
        <v>4.84</v>
      </c>
      <c r="F18" s="14">
        <v>100.67</v>
      </c>
      <c r="G18" s="443"/>
    </row>
    <row r="19" ht="24" customHeight="1" spans="1:7">
      <c r="A19" s="12">
        <v>16</v>
      </c>
      <c r="B19" s="438" t="s">
        <v>2961</v>
      </c>
      <c r="C19" s="439" t="s">
        <v>2946</v>
      </c>
      <c r="D19" s="440">
        <v>20.97</v>
      </c>
      <c r="E19" s="12">
        <v>4.84</v>
      </c>
      <c r="F19" s="14">
        <v>101.49</v>
      </c>
      <c r="G19" s="443"/>
    </row>
    <row r="20" ht="24" customHeight="1" spans="1:7">
      <c r="A20" s="12">
        <v>17</v>
      </c>
      <c r="B20" s="438" t="s">
        <v>2962</v>
      </c>
      <c r="C20" s="439" t="s">
        <v>2946</v>
      </c>
      <c r="D20" s="440">
        <v>28.35</v>
      </c>
      <c r="E20" s="12">
        <v>4.84</v>
      </c>
      <c r="F20" s="14">
        <v>137.21</v>
      </c>
      <c r="G20" s="443"/>
    </row>
    <row r="21" ht="24" customHeight="1" spans="1:7">
      <c r="A21" s="12">
        <v>18</v>
      </c>
      <c r="B21" s="438" t="s">
        <v>2963</v>
      </c>
      <c r="C21" s="439" t="s">
        <v>2946</v>
      </c>
      <c r="D21" s="440">
        <v>37.89</v>
      </c>
      <c r="E21" s="12">
        <v>4.84</v>
      </c>
      <c r="F21" s="14">
        <v>183.39</v>
      </c>
      <c r="G21" s="443"/>
    </row>
    <row r="22" ht="24" customHeight="1" spans="1:7">
      <c r="A22" s="12">
        <v>19</v>
      </c>
      <c r="B22" s="438" t="s">
        <v>2964</v>
      </c>
      <c r="C22" s="439" t="s">
        <v>2946</v>
      </c>
      <c r="D22" s="440">
        <v>16.1</v>
      </c>
      <c r="E22" s="12">
        <v>4.84</v>
      </c>
      <c r="F22" s="14">
        <v>77.92</v>
      </c>
      <c r="G22" s="443"/>
    </row>
    <row r="23" ht="24" customHeight="1" spans="1:7">
      <c r="A23" s="12">
        <v>20</v>
      </c>
      <c r="B23" s="438" t="s">
        <v>2965</v>
      </c>
      <c r="C23" s="439" t="s">
        <v>2946</v>
      </c>
      <c r="D23" s="440">
        <v>2.29</v>
      </c>
      <c r="E23" s="12">
        <v>4.84</v>
      </c>
      <c r="F23" s="14">
        <v>11.08</v>
      </c>
      <c r="G23" s="443"/>
    </row>
    <row r="24" ht="24" customHeight="1" spans="1:7">
      <c r="A24" s="12">
        <v>21</v>
      </c>
      <c r="B24" s="438" t="s">
        <v>2966</v>
      </c>
      <c r="C24" s="439" t="s">
        <v>2946</v>
      </c>
      <c r="D24" s="440">
        <v>31.4</v>
      </c>
      <c r="E24" s="12">
        <v>4.84</v>
      </c>
      <c r="F24" s="14">
        <v>151.98</v>
      </c>
      <c r="G24" s="443"/>
    </row>
    <row r="25" ht="24" customHeight="1" spans="1:7">
      <c r="A25" s="12">
        <v>22</v>
      </c>
      <c r="B25" s="438" t="s">
        <v>2967</v>
      </c>
      <c r="C25" s="439" t="s">
        <v>2946</v>
      </c>
      <c r="D25" s="440">
        <v>40.28</v>
      </c>
      <c r="E25" s="12">
        <v>4.84</v>
      </c>
      <c r="F25" s="14">
        <v>194.96</v>
      </c>
      <c r="G25" s="443"/>
    </row>
    <row r="26" ht="24" customHeight="1" spans="1:7">
      <c r="A26" s="12">
        <v>23</v>
      </c>
      <c r="B26" s="438" t="s">
        <v>2968</v>
      </c>
      <c r="C26" s="439" t="s">
        <v>2946</v>
      </c>
      <c r="D26" s="440">
        <v>14.64</v>
      </c>
      <c r="E26" s="12">
        <v>4.84</v>
      </c>
      <c r="F26" s="14">
        <v>70.86</v>
      </c>
      <c r="G26" s="443"/>
    </row>
    <row r="27" ht="24" customHeight="1" spans="1:7">
      <c r="A27" s="12">
        <v>24</v>
      </c>
      <c r="B27" s="438" t="s">
        <v>2969</v>
      </c>
      <c r="C27" s="439" t="s">
        <v>2946</v>
      </c>
      <c r="D27" s="440">
        <v>37.66</v>
      </c>
      <c r="E27" s="12">
        <v>4.84</v>
      </c>
      <c r="F27" s="14">
        <v>182.27</v>
      </c>
      <c r="G27" s="443"/>
    </row>
    <row r="28" ht="24" customHeight="1" spans="1:7">
      <c r="A28" s="12">
        <v>25</v>
      </c>
      <c r="B28" s="438" t="s">
        <v>2970</v>
      </c>
      <c r="C28" s="439" t="s">
        <v>2946</v>
      </c>
      <c r="D28" s="440">
        <v>7.5</v>
      </c>
      <c r="E28" s="12">
        <v>4.84</v>
      </c>
      <c r="F28" s="14">
        <v>36.3</v>
      </c>
      <c r="G28" s="443"/>
    </row>
    <row r="29" ht="24" customHeight="1" spans="1:7">
      <c r="A29" s="12">
        <v>26</v>
      </c>
      <c r="B29" s="438" t="s">
        <v>2971</v>
      </c>
      <c r="C29" s="439" t="s">
        <v>2946</v>
      </c>
      <c r="D29" s="440">
        <v>11.04</v>
      </c>
      <c r="E29" s="12">
        <v>4.84</v>
      </c>
      <c r="F29" s="14">
        <v>53.43</v>
      </c>
      <c r="G29" s="443"/>
    </row>
    <row r="30" ht="24" customHeight="1" spans="1:7">
      <c r="A30" s="12">
        <v>27</v>
      </c>
      <c r="B30" s="438" t="s">
        <v>2972</v>
      </c>
      <c r="C30" s="439" t="s">
        <v>2946</v>
      </c>
      <c r="D30" s="440">
        <v>17.17</v>
      </c>
      <c r="E30" s="12">
        <v>4.84</v>
      </c>
      <c r="F30" s="14">
        <v>83.1</v>
      </c>
      <c r="G30" s="443"/>
    </row>
    <row r="31" ht="24" customHeight="1" spans="1:7">
      <c r="A31" s="12">
        <v>28</v>
      </c>
      <c r="B31" s="438" t="s">
        <v>2973</v>
      </c>
      <c r="C31" s="439" t="s">
        <v>2946</v>
      </c>
      <c r="D31" s="440">
        <v>14.13</v>
      </c>
      <c r="E31" s="12">
        <v>4.84</v>
      </c>
      <c r="F31" s="14">
        <v>68.39</v>
      </c>
      <c r="G31" s="443"/>
    </row>
    <row r="32" ht="24" customHeight="1" spans="1:7">
      <c r="A32" s="12">
        <v>29</v>
      </c>
      <c r="B32" s="438" t="s">
        <v>2974</v>
      </c>
      <c r="C32" s="439" t="s">
        <v>2946</v>
      </c>
      <c r="D32" s="440">
        <v>17.67</v>
      </c>
      <c r="E32" s="12">
        <v>4.84</v>
      </c>
      <c r="F32" s="14">
        <v>85.52</v>
      </c>
      <c r="G32" s="443"/>
    </row>
    <row r="33" ht="24" customHeight="1" spans="1:7">
      <c r="A33" s="12">
        <v>30</v>
      </c>
      <c r="B33" s="438" t="s">
        <v>2975</v>
      </c>
      <c r="C33" s="439" t="s">
        <v>2946</v>
      </c>
      <c r="D33" s="440">
        <v>17.57</v>
      </c>
      <c r="E33" s="12">
        <v>4.84</v>
      </c>
      <c r="F33" s="14">
        <v>85.04</v>
      </c>
      <c r="G33" s="443"/>
    </row>
    <row r="34" ht="24" customHeight="1" spans="1:7">
      <c r="A34" s="12">
        <v>31</v>
      </c>
      <c r="B34" s="438" t="s">
        <v>2976</v>
      </c>
      <c r="C34" s="439" t="s">
        <v>2946</v>
      </c>
      <c r="D34" s="440">
        <v>5.94</v>
      </c>
      <c r="E34" s="12">
        <v>4.84</v>
      </c>
      <c r="F34" s="14">
        <v>28.75</v>
      </c>
      <c r="G34" s="443"/>
    </row>
    <row r="35" ht="24" customHeight="1" spans="1:7">
      <c r="A35" s="12">
        <v>32</v>
      </c>
      <c r="B35" s="438" t="s">
        <v>2977</v>
      </c>
      <c r="C35" s="439" t="s">
        <v>2946</v>
      </c>
      <c r="D35" s="440">
        <v>15.06</v>
      </c>
      <c r="E35" s="12">
        <v>4.84</v>
      </c>
      <c r="F35" s="14">
        <v>72.89</v>
      </c>
      <c r="G35" s="443"/>
    </row>
    <row r="36" ht="24" customHeight="1" spans="1:7">
      <c r="A36" s="12">
        <v>33</v>
      </c>
      <c r="B36" s="438" t="s">
        <v>2978</v>
      </c>
      <c r="C36" s="439" t="s">
        <v>2946</v>
      </c>
      <c r="D36" s="440">
        <v>13.21</v>
      </c>
      <c r="E36" s="12">
        <v>4.84</v>
      </c>
      <c r="F36" s="14">
        <v>63.94</v>
      </c>
      <c r="G36" s="443"/>
    </row>
    <row r="37" ht="24" customHeight="1" spans="1:7">
      <c r="A37" s="12">
        <v>34</v>
      </c>
      <c r="B37" s="438" t="s">
        <v>2979</v>
      </c>
      <c r="C37" s="439" t="s">
        <v>2946</v>
      </c>
      <c r="D37" s="440">
        <v>40.58</v>
      </c>
      <c r="E37" s="12">
        <v>4.84</v>
      </c>
      <c r="F37" s="14">
        <v>196.41</v>
      </c>
      <c r="G37" s="443"/>
    </row>
    <row r="38" ht="24" customHeight="1" spans="1:7">
      <c r="A38" s="12">
        <v>35</v>
      </c>
      <c r="B38" s="438" t="s">
        <v>2980</v>
      </c>
      <c r="C38" s="439" t="s">
        <v>2946</v>
      </c>
      <c r="D38" s="440">
        <v>7.72</v>
      </c>
      <c r="E38" s="12">
        <v>4.84</v>
      </c>
      <c r="F38" s="14">
        <v>37.36</v>
      </c>
      <c r="G38" s="443"/>
    </row>
    <row r="39" ht="24" customHeight="1" spans="1:7">
      <c r="A39" s="12">
        <v>36</v>
      </c>
      <c r="B39" s="438" t="s">
        <v>2981</v>
      </c>
      <c r="C39" s="439" t="s">
        <v>2946</v>
      </c>
      <c r="D39" s="440">
        <v>24.45</v>
      </c>
      <c r="E39" s="12">
        <v>4.84</v>
      </c>
      <c r="F39" s="14">
        <v>118.34</v>
      </c>
      <c r="G39" s="443"/>
    </row>
    <row r="40" ht="24" customHeight="1" spans="1:7">
      <c r="A40" s="12">
        <v>37</v>
      </c>
      <c r="B40" s="438" t="s">
        <v>2982</v>
      </c>
      <c r="C40" s="439" t="s">
        <v>2946</v>
      </c>
      <c r="D40" s="440">
        <v>36.46</v>
      </c>
      <c r="E40" s="12">
        <v>4.84</v>
      </c>
      <c r="F40" s="14">
        <v>176.47</v>
      </c>
      <c r="G40" s="443"/>
    </row>
    <row r="41" ht="24" customHeight="1" spans="1:7">
      <c r="A41" s="12">
        <v>38</v>
      </c>
      <c r="B41" s="438" t="s">
        <v>2983</v>
      </c>
      <c r="C41" s="439" t="s">
        <v>2946</v>
      </c>
      <c r="D41" s="440">
        <v>8.04</v>
      </c>
      <c r="E41" s="12">
        <v>4.84</v>
      </c>
      <c r="F41" s="14">
        <v>38.91</v>
      </c>
      <c r="G41" s="443"/>
    </row>
    <row r="42" ht="24" customHeight="1" spans="1:7">
      <c r="A42" s="12">
        <v>39</v>
      </c>
      <c r="B42" s="438" t="s">
        <v>2984</v>
      </c>
      <c r="C42" s="439" t="s">
        <v>2946</v>
      </c>
      <c r="D42" s="440">
        <v>37.67</v>
      </c>
      <c r="E42" s="12">
        <v>4.84</v>
      </c>
      <c r="F42" s="14">
        <v>182.32</v>
      </c>
      <c r="G42" s="443"/>
    </row>
    <row r="43" ht="24" customHeight="1" spans="1:7">
      <c r="A43" s="12">
        <v>40</v>
      </c>
      <c r="B43" s="438" t="s">
        <v>2985</v>
      </c>
      <c r="C43" s="439" t="s">
        <v>2946</v>
      </c>
      <c r="D43" s="440">
        <v>55.71</v>
      </c>
      <c r="E43" s="12">
        <v>4.84</v>
      </c>
      <c r="F43" s="14">
        <v>269.64</v>
      </c>
      <c r="G43" s="443"/>
    </row>
    <row r="44" ht="24" customHeight="1" spans="1:7">
      <c r="A44" s="12">
        <v>41</v>
      </c>
      <c r="B44" s="439" t="s">
        <v>2986</v>
      </c>
      <c r="C44" s="439" t="s">
        <v>2946</v>
      </c>
      <c r="D44" s="440">
        <v>13.68</v>
      </c>
      <c r="E44" s="12">
        <v>4.84</v>
      </c>
      <c r="F44" s="14">
        <v>66.21</v>
      </c>
      <c r="G44" s="443"/>
    </row>
    <row r="45" ht="24" customHeight="1" spans="1:7">
      <c r="A45" s="12">
        <v>42</v>
      </c>
      <c r="B45" s="438" t="s">
        <v>2987</v>
      </c>
      <c r="C45" s="439" t="s">
        <v>2946</v>
      </c>
      <c r="D45" s="440">
        <v>16.12</v>
      </c>
      <c r="E45" s="12">
        <v>4.84</v>
      </c>
      <c r="F45" s="14">
        <v>78.02</v>
      </c>
      <c r="G45" s="443"/>
    </row>
    <row r="46" ht="24" customHeight="1" spans="1:7">
      <c r="A46" s="12">
        <v>43</v>
      </c>
      <c r="B46" s="438" t="s">
        <v>2988</v>
      </c>
      <c r="C46" s="439" t="s">
        <v>2946</v>
      </c>
      <c r="D46" s="440">
        <v>10.99</v>
      </c>
      <c r="E46" s="12">
        <v>4.84</v>
      </c>
      <c r="F46" s="14">
        <v>53.19</v>
      </c>
      <c r="G46" s="443"/>
    </row>
    <row r="47" ht="24" customHeight="1" spans="1:7">
      <c r="A47" s="12">
        <v>44</v>
      </c>
      <c r="B47" s="439" t="s">
        <v>2989</v>
      </c>
      <c r="C47" s="439" t="s">
        <v>2946</v>
      </c>
      <c r="D47" s="440">
        <v>7.65</v>
      </c>
      <c r="E47" s="12">
        <v>4.84</v>
      </c>
      <c r="F47" s="14">
        <v>37.03</v>
      </c>
      <c r="G47" s="443"/>
    </row>
    <row r="48" ht="24" customHeight="1" spans="1:7">
      <c r="A48" s="12">
        <v>45</v>
      </c>
      <c r="B48" s="438" t="s">
        <v>2990</v>
      </c>
      <c r="C48" s="439" t="s">
        <v>2946</v>
      </c>
      <c r="D48" s="440">
        <v>2.26</v>
      </c>
      <c r="E48" s="12">
        <v>4.84</v>
      </c>
      <c r="F48" s="14">
        <v>10.94</v>
      </c>
      <c r="G48" s="443"/>
    </row>
    <row r="49" ht="24" customHeight="1" spans="1:7">
      <c r="A49" s="12">
        <v>46</v>
      </c>
      <c r="B49" s="438" t="s">
        <v>2991</v>
      </c>
      <c r="C49" s="439" t="s">
        <v>2946</v>
      </c>
      <c r="D49" s="440">
        <v>11.96</v>
      </c>
      <c r="E49" s="12">
        <v>4.84</v>
      </c>
      <c r="F49" s="14">
        <v>57.89</v>
      </c>
      <c r="G49" s="443"/>
    </row>
    <row r="50" ht="24" customHeight="1" spans="1:7">
      <c r="A50" s="12">
        <v>47</v>
      </c>
      <c r="B50" s="438" t="s">
        <v>2992</v>
      </c>
      <c r="C50" s="439" t="s">
        <v>2946</v>
      </c>
      <c r="D50" s="440">
        <v>21.3</v>
      </c>
      <c r="E50" s="12">
        <v>4.84</v>
      </c>
      <c r="F50" s="14">
        <v>103.09</v>
      </c>
      <c r="G50" s="443"/>
    </row>
    <row r="51" ht="24" customHeight="1" spans="1:7">
      <c r="A51" s="12">
        <v>48</v>
      </c>
      <c r="B51" s="438" t="s">
        <v>2993</v>
      </c>
      <c r="C51" s="439" t="s">
        <v>2946</v>
      </c>
      <c r="D51" s="440">
        <v>12.06</v>
      </c>
      <c r="E51" s="12">
        <v>4.84</v>
      </c>
      <c r="F51" s="14">
        <v>58.37</v>
      </c>
      <c r="G51" s="443"/>
    </row>
    <row r="52" ht="24" customHeight="1" spans="1:7">
      <c r="A52" s="12">
        <v>49</v>
      </c>
      <c r="B52" s="438" t="s">
        <v>2994</v>
      </c>
      <c r="C52" s="439" t="s">
        <v>2946</v>
      </c>
      <c r="D52" s="440">
        <v>11.37</v>
      </c>
      <c r="E52" s="12">
        <v>4.84</v>
      </c>
      <c r="F52" s="14">
        <v>55.03</v>
      </c>
      <c r="G52" s="443"/>
    </row>
    <row r="53" ht="24" customHeight="1" spans="1:7">
      <c r="A53" s="12">
        <v>50</v>
      </c>
      <c r="B53" s="438" t="s">
        <v>2995</v>
      </c>
      <c r="C53" s="439" t="s">
        <v>2946</v>
      </c>
      <c r="D53" s="440">
        <v>15.43</v>
      </c>
      <c r="E53" s="12">
        <v>4.84</v>
      </c>
      <c r="F53" s="14">
        <v>74.68</v>
      </c>
      <c r="G53" s="443"/>
    </row>
    <row r="54" ht="24" customHeight="1" spans="1:7">
      <c r="A54" s="12">
        <v>51</v>
      </c>
      <c r="B54" s="438" t="s">
        <v>2996</v>
      </c>
      <c r="C54" s="439" t="s">
        <v>2946</v>
      </c>
      <c r="D54" s="440">
        <v>12.06</v>
      </c>
      <c r="E54" s="12">
        <v>4.84</v>
      </c>
      <c r="F54" s="14">
        <v>58.37</v>
      </c>
      <c r="G54" s="443"/>
    </row>
    <row r="55" ht="24" customHeight="1" spans="1:7">
      <c r="A55" s="12">
        <v>52</v>
      </c>
      <c r="B55" s="438" t="s">
        <v>2997</v>
      </c>
      <c r="C55" s="439" t="s">
        <v>2946</v>
      </c>
      <c r="D55" s="440">
        <v>3.7</v>
      </c>
      <c r="E55" s="12">
        <v>4.84</v>
      </c>
      <c r="F55" s="14">
        <v>17.91</v>
      </c>
      <c r="G55" s="443"/>
    </row>
    <row r="56" ht="24" customHeight="1" spans="1:7">
      <c r="A56" s="12">
        <v>53</v>
      </c>
      <c r="B56" s="438" t="s">
        <v>2998</v>
      </c>
      <c r="C56" s="439" t="s">
        <v>2946</v>
      </c>
      <c r="D56" s="440">
        <v>9.11</v>
      </c>
      <c r="E56" s="12">
        <v>4.84</v>
      </c>
      <c r="F56" s="14">
        <v>44.09</v>
      </c>
      <c r="G56" s="443"/>
    </row>
    <row r="57" ht="24" customHeight="1" spans="1:7">
      <c r="A57" s="12">
        <v>54</v>
      </c>
      <c r="B57" s="438" t="s">
        <v>2999</v>
      </c>
      <c r="C57" s="439" t="s">
        <v>2946</v>
      </c>
      <c r="D57" s="440">
        <v>18.03</v>
      </c>
      <c r="E57" s="12">
        <v>4.84</v>
      </c>
      <c r="F57" s="14">
        <v>87.27</v>
      </c>
      <c r="G57" s="443"/>
    </row>
    <row r="58" ht="24" customHeight="1" spans="1:7">
      <c r="A58" s="12">
        <v>55</v>
      </c>
      <c r="B58" s="438" t="s">
        <v>3000</v>
      </c>
      <c r="C58" s="439" t="s">
        <v>2946</v>
      </c>
      <c r="D58" s="440">
        <v>8.94</v>
      </c>
      <c r="E58" s="12">
        <v>4.84</v>
      </c>
      <c r="F58" s="14">
        <v>43.27</v>
      </c>
      <c r="G58" s="443"/>
    </row>
    <row r="59" ht="24" customHeight="1" spans="1:7">
      <c r="A59" s="12">
        <v>56</v>
      </c>
      <c r="B59" s="438" t="s">
        <v>3001</v>
      </c>
      <c r="C59" s="439" t="s">
        <v>2946</v>
      </c>
      <c r="D59" s="440">
        <v>3.53</v>
      </c>
      <c r="E59" s="12">
        <v>4.84</v>
      </c>
      <c r="F59" s="14">
        <v>17.09</v>
      </c>
      <c r="G59" s="443"/>
    </row>
    <row r="60" ht="24" customHeight="1" spans="1:7">
      <c r="A60" s="12">
        <v>57</v>
      </c>
      <c r="B60" s="438" t="s">
        <v>3002</v>
      </c>
      <c r="C60" s="439" t="s">
        <v>2946</v>
      </c>
      <c r="D60" s="440">
        <v>10.92</v>
      </c>
      <c r="E60" s="12">
        <v>4.84</v>
      </c>
      <c r="F60" s="14">
        <v>52.85</v>
      </c>
      <c r="G60" s="443"/>
    </row>
    <row r="61" ht="24" customHeight="1" spans="1:7">
      <c r="A61" s="12">
        <v>58</v>
      </c>
      <c r="B61" s="438" t="s">
        <v>3003</v>
      </c>
      <c r="C61" s="439" t="s">
        <v>2946</v>
      </c>
      <c r="D61" s="440">
        <v>6.02</v>
      </c>
      <c r="E61" s="12">
        <v>4.84</v>
      </c>
      <c r="F61" s="14">
        <v>29.14</v>
      </c>
      <c r="G61" s="443"/>
    </row>
    <row r="62" ht="24" customHeight="1" spans="1:7">
      <c r="A62" s="12">
        <v>59</v>
      </c>
      <c r="B62" s="441" t="s">
        <v>3004</v>
      </c>
      <c r="C62" s="438" t="s">
        <v>3005</v>
      </c>
      <c r="D62" s="440">
        <v>22.25</v>
      </c>
      <c r="E62" s="12">
        <v>4.84</v>
      </c>
      <c r="F62" s="14">
        <v>107.69</v>
      </c>
      <c r="G62" s="443"/>
    </row>
    <row r="63" ht="24" customHeight="1" spans="1:7">
      <c r="A63" s="12">
        <v>60</v>
      </c>
      <c r="B63" s="441" t="s">
        <v>3006</v>
      </c>
      <c r="C63" s="438" t="s">
        <v>3005</v>
      </c>
      <c r="D63" s="440">
        <v>22.4</v>
      </c>
      <c r="E63" s="12">
        <v>4.84</v>
      </c>
      <c r="F63" s="14">
        <v>108.42</v>
      </c>
      <c r="G63" s="443"/>
    </row>
    <row r="64" ht="24" customHeight="1" spans="1:7">
      <c r="A64" s="12">
        <v>61</v>
      </c>
      <c r="B64" s="442" t="s">
        <v>3007</v>
      </c>
      <c r="C64" s="438" t="s">
        <v>3005</v>
      </c>
      <c r="D64" s="440">
        <v>2</v>
      </c>
      <c r="E64" s="12">
        <v>4.84</v>
      </c>
      <c r="F64" s="14">
        <v>9.68</v>
      </c>
      <c r="G64" s="443"/>
    </row>
    <row r="65" ht="24" customHeight="1" spans="1:7">
      <c r="A65" s="12">
        <v>62</v>
      </c>
      <c r="B65" s="441" t="s">
        <v>3008</v>
      </c>
      <c r="C65" s="438" t="s">
        <v>3005</v>
      </c>
      <c r="D65" s="440">
        <v>22.24</v>
      </c>
      <c r="E65" s="12">
        <v>4.84</v>
      </c>
      <c r="F65" s="14">
        <v>107.64</v>
      </c>
      <c r="G65" s="443"/>
    </row>
    <row r="66" ht="24" customHeight="1" spans="1:7">
      <c r="A66" s="12">
        <v>63</v>
      </c>
      <c r="B66" s="441" t="s">
        <v>3009</v>
      </c>
      <c r="C66" s="438" t="s">
        <v>3005</v>
      </c>
      <c r="D66" s="440">
        <v>14.54</v>
      </c>
      <c r="E66" s="12">
        <v>4.84</v>
      </c>
      <c r="F66" s="14">
        <v>70.37</v>
      </c>
      <c r="G66" s="443"/>
    </row>
    <row r="67" ht="24" customHeight="1" spans="1:7">
      <c r="A67" s="12">
        <v>64</v>
      </c>
      <c r="B67" s="441" t="s">
        <v>3010</v>
      </c>
      <c r="C67" s="438" t="s">
        <v>3005</v>
      </c>
      <c r="D67" s="440">
        <v>17.87</v>
      </c>
      <c r="E67" s="12">
        <v>4.84</v>
      </c>
      <c r="F67" s="14">
        <v>86.49</v>
      </c>
      <c r="G67" s="443"/>
    </row>
    <row r="68" ht="24" customHeight="1" spans="1:7">
      <c r="A68" s="12">
        <v>65</v>
      </c>
      <c r="B68" s="441" t="s">
        <v>3011</v>
      </c>
      <c r="C68" s="438" t="s">
        <v>3005</v>
      </c>
      <c r="D68" s="440">
        <v>17.16</v>
      </c>
      <c r="E68" s="12">
        <v>4.84</v>
      </c>
      <c r="F68" s="14">
        <v>83.05</v>
      </c>
      <c r="G68" s="443"/>
    </row>
    <row r="69" ht="24" customHeight="1" spans="1:7">
      <c r="A69" s="12">
        <v>66</v>
      </c>
      <c r="B69" s="441" t="s">
        <v>3012</v>
      </c>
      <c r="C69" s="438" t="s">
        <v>3005</v>
      </c>
      <c r="D69" s="440">
        <v>12.99</v>
      </c>
      <c r="E69" s="12">
        <v>4.84</v>
      </c>
      <c r="F69" s="14">
        <v>62.87</v>
      </c>
      <c r="G69" s="443"/>
    </row>
    <row r="70" ht="24" customHeight="1" spans="1:7">
      <c r="A70" s="12">
        <v>67</v>
      </c>
      <c r="B70" s="441" t="s">
        <v>3013</v>
      </c>
      <c r="C70" s="438" t="s">
        <v>3005</v>
      </c>
      <c r="D70" s="440">
        <v>36.82</v>
      </c>
      <c r="E70" s="12">
        <v>4.84</v>
      </c>
      <c r="F70" s="14">
        <v>178.21</v>
      </c>
      <c r="G70" s="443"/>
    </row>
    <row r="71" ht="24" customHeight="1" spans="1:7">
      <c r="A71" s="12">
        <v>68</v>
      </c>
      <c r="B71" s="441" t="s">
        <v>3014</v>
      </c>
      <c r="C71" s="438" t="s">
        <v>3005</v>
      </c>
      <c r="D71" s="440">
        <v>8.23</v>
      </c>
      <c r="E71" s="12">
        <v>4.84</v>
      </c>
      <c r="F71" s="14">
        <v>39.83</v>
      </c>
      <c r="G71" s="443"/>
    </row>
    <row r="72" ht="24" customHeight="1" spans="1:7">
      <c r="A72" s="12">
        <v>69</v>
      </c>
      <c r="B72" s="441" t="s">
        <v>3015</v>
      </c>
      <c r="C72" s="438" t="s">
        <v>3005</v>
      </c>
      <c r="D72" s="440">
        <v>7.26</v>
      </c>
      <c r="E72" s="12">
        <v>4.84</v>
      </c>
      <c r="F72" s="14">
        <v>35.14</v>
      </c>
      <c r="G72" s="443"/>
    </row>
    <row r="73" ht="24" customHeight="1" spans="1:7">
      <c r="A73" s="12">
        <v>70</v>
      </c>
      <c r="B73" s="441" t="s">
        <v>3016</v>
      </c>
      <c r="C73" s="438" t="s">
        <v>3005</v>
      </c>
      <c r="D73" s="440">
        <v>18.37</v>
      </c>
      <c r="E73" s="12">
        <v>4.84</v>
      </c>
      <c r="F73" s="14">
        <v>88.91</v>
      </c>
      <c r="G73" s="443"/>
    </row>
    <row r="74" ht="24" customHeight="1" spans="1:7">
      <c r="A74" s="12">
        <v>71</v>
      </c>
      <c r="B74" s="441" t="s">
        <v>3017</v>
      </c>
      <c r="C74" s="438" t="s">
        <v>3005</v>
      </c>
      <c r="D74" s="440">
        <v>15.64</v>
      </c>
      <c r="E74" s="12">
        <v>4.84</v>
      </c>
      <c r="F74" s="14">
        <v>75.7</v>
      </c>
      <c r="G74" s="443"/>
    </row>
    <row r="75" ht="24" customHeight="1" spans="1:7">
      <c r="A75" s="12">
        <v>72</v>
      </c>
      <c r="B75" s="441" t="s">
        <v>3018</v>
      </c>
      <c r="C75" s="438" t="s">
        <v>3005</v>
      </c>
      <c r="D75" s="440">
        <v>27.67</v>
      </c>
      <c r="E75" s="12">
        <v>4.84</v>
      </c>
      <c r="F75" s="14">
        <v>133.92</v>
      </c>
      <c r="G75" s="443"/>
    </row>
    <row r="76" ht="24" customHeight="1" spans="1:7">
      <c r="A76" s="12">
        <v>73</v>
      </c>
      <c r="B76" s="441" t="s">
        <v>3019</v>
      </c>
      <c r="C76" s="438" t="s">
        <v>3005</v>
      </c>
      <c r="D76" s="440">
        <v>62.49</v>
      </c>
      <c r="E76" s="12">
        <v>4.84</v>
      </c>
      <c r="F76" s="14">
        <v>302.45</v>
      </c>
      <c r="G76" s="443"/>
    </row>
    <row r="77" ht="24" customHeight="1" spans="1:7">
      <c r="A77" s="12">
        <v>74</v>
      </c>
      <c r="B77" s="441" t="s">
        <v>3020</v>
      </c>
      <c r="C77" s="438" t="s">
        <v>3005</v>
      </c>
      <c r="D77" s="440">
        <v>13.66</v>
      </c>
      <c r="E77" s="12">
        <v>4.84</v>
      </c>
      <c r="F77" s="14">
        <v>66.11</v>
      </c>
      <c r="G77" s="443"/>
    </row>
    <row r="78" ht="24" customHeight="1" spans="1:7">
      <c r="A78" s="12">
        <v>75</v>
      </c>
      <c r="B78" s="441" t="s">
        <v>3021</v>
      </c>
      <c r="C78" s="438" t="s">
        <v>3005</v>
      </c>
      <c r="D78" s="440">
        <v>17.51</v>
      </c>
      <c r="E78" s="12">
        <v>4.84</v>
      </c>
      <c r="F78" s="14">
        <v>84.75</v>
      </c>
      <c r="G78" s="443"/>
    </row>
    <row r="79" ht="24" customHeight="1" spans="1:7">
      <c r="A79" s="12">
        <v>76</v>
      </c>
      <c r="B79" s="441" t="s">
        <v>3022</v>
      </c>
      <c r="C79" s="438" t="s">
        <v>3005</v>
      </c>
      <c r="D79" s="440">
        <v>38.41</v>
      </c>
      <c r="E79" s="12">
        <v>4.84</v>
      </c>
      <c r="F79" s="14">
        <v>185.9</v>
      </c>
      <c r="G79" s="443"/>
    </row>
    <row r="80" ht="24" customHeight="1" spans="1:7">
      <c r="A80" s="12">
        <v>77</v>
      </c>
      <c r="B80" s="441" t="s">
        <v>3023</v>
      </c>
      <c r="C80" s="438" t="s">
        <v>3005</v>
      </c>
      <c r="D80" s="440">
        <v>12.6</v>
      </c>
      <c r="E80" s="12">
        <v>4.84</v>
      </c>
      <c r="F80" s="14">
        <v>60.98</v>
      </c>
      <c r="G80" s="443"/>
    </row>
    <row r="81" ht="24" customHeight="1" spans="1:7">
      <c r="A81" s="12">
        <v>78</v>
      </c>
      <c r="B81" s="441" t="s">
        <v>3024</v>
      </c>
      <c r="C81" s="438" t="s">
        <v>3005</v>
      </c>
      <c r="D81" s="440">
        <v>5.47</v>
      </c>
      <c r="E81" s="12">
        <v>4.84</v>
      </c>
      <c r="F81" s="14">
        <v>26.47</v>
      </c>
      <c r="G81" s="443"/>
    </row>
    <row r="82" ht="24" customHeight="1" spans="1:7">
      <c r="A82" s="12">
        <v>79</v>
      </c>
      <c r="B82" s="441" t="s">
        <v>3025</v>
      </c>
      <c r="C82" s="438" t="s">
        <v>3005</v>
      </c>
      <c r="D82" s="440">
        <v>18.06</v>
      </c>
      <c r="E82" s="12">
        <v>4.84</v>
      </c>
      <c r="F82" s="14">
        <v>87.41</v>
      </c>
      <c r="G82" s="443"/>
    </row>
    <row r="83" ht="24" customHeight="1" spans="1:7">
      <c r="A83" s="12">
        <v>80</v>
      </c>
      <c r="B83" s="441" t="s">
        <v>3026</v>
      </c>
      <c r="C83" s="438" t="s">
        <v>3005</v>
      </c>
      <c r="D83" s="440">
        <v>12.24</v>
      </c>
      <c r="E83" s="12">
        <v>4.84</v>
      </c>
      <c r="F83" s="14">
        <v>59.24</v>
      </c>
      <c r="G83" s="443"/>
    </row>
    <row r="84" ht="24" customHeight="1" spans="1:7">
      <c r="A84" s="12">
        <v>81</v>
      </c>
      <c r="B84" s="441" t="s">
        <v>3027</v>
      </c>
      <c r="C84" s="438" t="s">
        <v>3005</v>
      </c>
      <c r="D84" s="440">
        <v>18.9</v>
      </c>
      <c r="E84" s="12">
        <v>4.84</v>
      </c>
      <c r="F84" s="14">
        <v>91.48</v>
      </c>
      <c r="G84" s="443"/>
    </row>
    <row r="85" ht="24" customHeight="1" spans="1:7">
      <c r="A85" s="12">
        <v>82</v>
      </c>
      <c r="B85" s="441" t="s">
        <v>3028</v>
      </c>
      <c r="C85" s="438" t="s">
        <v>3005</v>
      </c>
      <c r="D85" s="440">
        <v>10.58</v>
      </c>
      <c r="E85" s="12">
        <v>4.84</v>
      </c>
      <c r="F85" s="14">
        <v>51.21</v>
      </c>
      <c r="G85" s="443"/>
    </row>
    <row r="86" ht="24" customHeight="1" spans="1:7">
      <c r="A86" s="12">
        <v>83</v>
      </c>
      <c r="B86" s="441" t="s">
        <v>3029</v>
      </c>
      <c r="C86" s="438" t="s">
        <v>3005</v>
      </c>
      <c r="D86" s="440">
        <v>19.17</v>
      </c>
      <c r="E86" s="12">
        <v>4.84</v>
      </c>
      <c r="F86" s="14">
        <v>92.78</v>
      </c>
      <c r="G86" s="443"/>
    </row>
    <row r="87" ht="24" customHeight="1" spans="1:7">
      <c r="A87" s="12">
        <v>84</v>
      </c>
      <c r="B87" s="441" t="s">
        <v>3030</v>
      </c>
      <c r="C87" s="438" t="s">
        <v>3005</v>
      </c>
      <c r="D87" s="440">
        <v>17.32</v>
      </c>
      <c r="E87" s="12">
        <v>4.84</v>
      </c>
      <c r="F87" s="14">
        <v>83.83</v>
      </c>
      <c r="G87" s="443"/>
    </row>
    <row r="88" ht="24" customHeight="1" spans="1:7">
      <c r="A88" s="12">
        <v>85</v>
      </c>
      <c r="B88" s="441" t="s">
        <v>3031</v>
      </c>
      <c r="C88" s="438" t="s">
        <v>3005</v>
      </c>
      <c r="D88" s="440">
        <v>22.54</v>
      </c>
      <c r="E88" s="12">
        <v>4.84</v>
      </c>
      <c r="F88" s="14">
        <v>109.09</v>
      </c>
      <c r="G88" s="443"/>
    </row>
    <row r="89" ht="24" customHeight="1" spans="1:7">
      <c r="A89" s="12">
        <v>86</v>
      </c>
      <c r="B89" s="441" t="s">
        <v>3032</v>
      </c>
      <c r="C89" s="438" t="s">
        <v>3005</v>
      </c>
      <c r="D89" s="440">
        <v>7.04</v>
      </c>
      <c r="E89" s="12">
        <v>4.84</v>
      </c>
      <c r="F89" s="14">
        <v>34.07</v>
      </c>
      <c r="G89" s="443"/>
    </row>
    <row r="90" ht="24" customHeight="1" spans="1:7">
      <c r="A90" s="12">
        <v>87</v>
      </c>
      <c r="B90" s="441" t="s">
        <v>3033</v>
      </c>
      <c r="C90" s="438" t="s">
        <v>3005</v>
      </c>
      <c r="D90" s="440">
        <v>16.8</v>
      </c>
      <c r="E90" s="12">
        <v>4.84</v>
      </c>
      <c r="F90" s="14">
        <v>81.31</v>
      </c>
      <c r="G90" s="443"/>
    </row>
    <row r="91" ht="24" customHeight="1" spans="1:7">
      <c r="A91" s="12">
        <v>88</v>
      </c>
      <c r="B91" s="441" t="s">
        <v>3034</v>
      </c>
      <c r="C91" s="438" t="s">
        <v>3005</v>
      </c>
      <c r="D91" s="440">
        <v>5.14</v>
      </c>
      <c r="E91" s="12">
        <v>4.84</v>
      </c>
      <c r="F91" s="14">
        <v>24.88</v>
      </c>
      <c r="G91" s="443"/>
    </row>
    <row r="92" ht="24" customHeight="1" spans="1:7">
      <c r="A92" s="12">
        <v>89</v>
      </c>
      <c r="B92" s="441" t="s">
        <v>2962</v>
      </c>
      <c r="C92" s="438" t="s">
        <v>3005</v>
      </c>
      <c r="D92" s="440">
        <v>14.99</v>
      </c>
      <c r="E92" s="12">
        <v>4.84</v>
      </c>
      <c r="F92" s="14">
        <v>72.55</v>
      </c>
      <c r="G92" s="443"/>
    </row>
    <row r="93" ht="24" customHeight="1" spans="1:7">
      <c r="A93" s="12">
        <v>90</v>
      </c>
      <c r="B93" s="441" t="s">
        <v>3035</v>
      </c>
      <c r="C93" s="438" t="s">
        <v>3005</v>
      </c>
      <c r="D93" s="440">
        <v>17.33</v>
      </c>
      <c r="E93" s="12">
        <v>4.84</v>
      </c>
      <c r="F93" s="14">
        <v>83.88</v>
      </c>
      <c r="G93" s="443"/>
    </row>
    <row r="94" ht="24" customHeight="1" spans="1:7">
      <c r="A94" s="12">
        <v>91</v>
      </c>
      <c r="B94" s="441" t="s">
        <v>3036</v>
      </c>
      <c r="C94" s="438" t="s">
        <v>3005</v>
      </c>
      <c r="D94" s="440">
        <v>12.18</v>
      </c>
      <c r="E94" s="12">
        <v>4.84</v>
      </c>
      <c r="F94" s="14">
        <v>58.95</v>
      </c>
      <c r="G94" s="443"/>
    </row>
    <row r="95" ht="24" customHeight="1" spans="1:7">
      <c r="A95" s="12">
        <v>92</v>
      </c>
      <c r="B95" s="441" t="s">
        <v>3037</v>
      </c>
      <c r="C95" s="438" t="s">
        <v>3005</v>
      </c>
      <c r="D95" s="440">
        <v>17.04</v>
      </c>
      <c r="E95" s="12">
        <v>4.84</v>
      </c>
      <c r="F95" s="14">
        <v>82.47</v>
      </c>
      <c r="G95" s="443"/>
    </row>
    <row r="96" ht="24" customHeight="1" spans="1:7">
      <c r="A96" s="12">
        <v>93</v>
      </c>
      <c r="B96" s="441" t="s">
        <v>3038</v>
      </c>
      <c r="C96" s="438" t="s">
        <v>3005</v>
      </c>
      <c r="D96" s="440">
        <v>21.09</v>
      </c>
      <c r="E96" s="12">
        <v>4.84</v>
      </c>
      <c r="F96" s="14">
        <v>102.08</v>
      </c>
      <c r="G96" s="443"/>
    </row>
    <row r="97" ht="24" customHeight="1" spans="1:7">
      <c r="A97" s="12">
        <v>94</v>
      </c>
      <c r="B97" s="441" t="s">
        <v>3039</v>
      </c>
      <c r="C97" s="438" t="s">
        <v>3005</v>
      </c>
      <c r="D97" s="440">
        <v>4.3</v>
      </c>
      <c r="E97" s="12">
        <v>4.84</v>
      </c>
      <c r="F97" s="14">
        <v>20.81</v>
      </c>
      <c r="G97" s="443"/>
    </row>
    <row r="98" ht="24" customHeight="1" spans="1:7">
      <c r="A98" s="12">
        <v>95</v>
      </c>
      <c r="B98" s="441" t="s">
        <v>3040</v>
      </c>
      <c r="C98" s="438" t="s">
        <v>3005</v>
      </c>
      <c r="D98" s="440">
        <v>51.18</v>
      </c>
      <c r="E98" s="12">
        <v>4.84</v>
      </c>
      <c r="F98" s="14">
        <v>247.71</v>
      </c>
      <c r="G98" s="443"/>
    </row>
    <row r="99" ht="24" customHeight="1" spans="1:7">
      <c r="A99" s="12">
        <v>96</v>
      </c>
      <c r="B99" s="441" t="s">
        <v>3041</v>
      </c>
      <c r="C99" s="438" t="s">
        <v>3005</v>
      </c>
      <c r="D99" s="440">
        <v>25</v>
      </c>
      <c r="E99" s="12">
        <v>4.84</v>
      </c>
      <c r="F99" s="14">
        <v>121</v>
      </c>
      <c r="G99" s="443"/>
    </row>
    <row r="100" ht="24" customHeight="1" spans="1:7">
      <c r="A100" s="12">
        <v>97</v>
      </c>
      <c r="B100" s="441" t="s">
        <v>3042</v>
      </c>
      <c r="C100" s="438" t="s">
        <v>3005</v>
      </c>
      <c r="D100" s="440">
        <v>3.28</v>
      </c>
      <c r="E100" s="12">
        <v>4.84</v>
      </c>
      <c r="F100" s="14">
        <v>15.88</v>
      </c>
      <c r="G100" s="443"/>
    </row>
    <row r="101" ht="24" customHeight="1" spans="1:7">
      <c r="A101" s="12">
        <v>98</v>
      </c>
      <c r="B101" s="441" t="s">
        <v>3043</v>
      </c>
      <c r="C101" s="438" t="s">
        <v>3005</v>
      </c>
      <c r="D101" s="440">
        <v>2.83</v>
      </c>
      <c r="E101" s="12">
        <v>4.84</v>
      </c>
      <c r="F101" s="14">
        <v>13.7</v>
      </c>
      <c r="G101" s="443"/>
    </row>
    <row r="102" ht="24" customHeight="1" spans="1:7">
      <c r="A102" s="12">
        <v>99</v>
      </c>
      <c r="B102" s="441" t="s">
        <v>3044</v>
      </c>
      <c r="C102" s="438" t="s">
        <v>3005</v>
      </c>
      <c r="D102" s="440">
        <v>10</v>
      </c>
      <c r="E102" s="12">
        <v>4.84</v>
      </c>
      <c r="F102" s="14">
        <v>48.4</v>
      </c>
      <c r="G102" s="443"/>
    </row>
    <row r="103" ht="24" customHeight="1" spans="1:7">
      <c r="A103" s="12">
        <v>100</v>
      </c>
      <c r="B103" s="441" t="s">
        <v>3045</v>
      </c>
      <c r="C103" s="438" t="s">
        <v>3005</v>
      </c>
      <c r="D103" s="440">
        <v>5.87</v>
      </c>
      <c r="E103" s="12">
        <v>4.84</v>
      </c>
      <c r="F103" s="14">
        <v>28.41</v>
      </c>
      <c r="G103" s="443"/>
    </row>
    <row r="104" ht="24" customHeight="1" spans="1:7">
      <c r="A104" s="12">
        <v>101</v>
      </c>
      <c r="B104" s="441" t="s">
        <v>3046</v>
      </c>
      <c r="C104" s="438" t="s">
        <v>3005</v>
      </c>
      <c r="D104" s="440">
        <v>10.54</v>
      </c>
      <c r="E104" s="12">
        <v>4.84</v>
      </c>
      <c r="F104" s="14">
        <v>51.01</v>
      </c>
      <c r="G104" s="443"/>
    </row>
    <row r="105" ht="24" customHeight="1" spans="1:7">
      <c r="A105" s="12">
        <v>102</v>
      </c>
      <c r="B105" s="441" t="s">
        <v>3047</v>
      </c>
      <c r="C105" s="438" t="s">
        <v>3005</v>
      </c>
      <c r="D105" s="440">
        <v>10.99</v>
      </c>
      <c r="E105" s="12">
        <v>4.84</v>
      </c>
      <c r="F105" s="14">
        <v>53.19</v>
      </c>
      <c r="G105" s="443"/>
    </row>
    <row r="106" ht="24" customHeight="1" spans="1:7">
      <c r="A106" s="12">
        <v>103</v>
      </c>
      <c r="B106" s="441" t="s">
        <v>3048</v>
      </c>
      <c r="C106" s="438" t="s">
        <v>3005</v>
      </c>
      <c r="D106" s="440">
        <v>5</v>
      </c>
      <c r="E106" s="12">
        <v>4.84</v>
      </c>
      <c r="F106" s="14">
        <v>24.2</v>
      </c>
      <c r="G106" s="443"/>
    </row>
    <row r="107" ht="24" customHeight="1" spans="1:7">
      <c r="A107" s="12">
        <v>104</v>
      </c>
      <c r="B107" s="441" t="s">
        <v>3049</v>
      </c>
      <c r="C107" s="438" t="s">
        <v>3005</v>
      </c>
      <c r="D107" s="440">
        <v>5.57</v>
      </c>
      <c r="E107" s="12">
        <v>4.84</v>
      </c>
      <c r="F107" s="14">
        <v>26.96</v>
      </c>
      <c r="G107" s="443"/>
    </row>
    <row r="108" ht="24" customHeight="1" spans="1:7">
      <c r="A108" s="12">
        <v>105</v>
      </c>
      <c r="B108" s="441" t="s">
        <v>3050</v>
      </c>
      <c r="C108" s="438" t="s">
        <v>3005</v>
      </c>
      <c r="D108" s="440">
        <v>4.04</v>
      </c>
      <c r="E108" s="12">
        <v>4.84</v>
      </c>
      <c r="F108" s="14">
        <v>19.55</v>
      </c>
      <c r="G108" s="443"/>
    </row>
    <row r="109" ht="24" customHeight="1" spans="1:7">
      <c r="A109" s="12">
        <v>106</v>
      </c>
      <c r="B109" s="441" t="s">
        <v>3051</v>
      </c>
      <c r="C109" s="438" t="s">
        <v>3005</v>
      </c>
      <c r="D109" s="440">
        <v>14.32</v>
      </c>
      <c r="E109" s="12">
        <v>4.84</v>
      </c>
      <c r="F109" s="14">
        <v>69.31</v>
      </c>
      <c r="G109" s="443"/>
    </row>
    <row r="110" ht="24" customHeight="1" spans="1:7">
      <c r="A110" s="12">
        <v>107</v>
      </c>
      <c r="B110" s="441" t="s">
        <v>3052</v>
      </c>
      <c r="C110" s="438" t="s">
        <v>3005</v>
      </c>
      <c r="D110" s="440">
        <v>18.1</v>
      </c>
      <c r="E110" s="12">
        <v>4.84</v>
      </c>
      <c r="F110" s="14">
        <v>87.6</v>
      </c>
      <c r="G110" s="443"/>
    </row>
    <row r="111" ht="24" customHeight="1" spans="1:7">
      <c r="A111" s="12">
        <v>108</v>
      </c>
      <c r="B111" s="441" t="s">
        <v>3053</v>
      </c>
      <c r="C111" s="438" t="s">
        <v>3005</v>
      </c>
      <c r="D111" s="440">
        <v>16.56</v>
      </c>
      <c r="E111" s="12">
        <v>4.84</v>
      </c>
      <c r="F111" s="14">
        <v>80.15</v>
      </c>
      <c r="G111" s="443"/>
    </row>
    <row r="112" ht="24" customHeight="1" spans="1:7">
      <c r="A112" s="12">
        <v>109</v>
      </c>
      <c r="B112" s="441" t="s">
        <v>3054</v>
      </c>
      <c r="C112" s="438" t="s">
        <v>3005</v>
      </c>
      <c r="D112" s="440">
        <v>1.91</v>
      </c>
      <c r="E112" s="12">
        <v>4.84</v>
      </c>
      <c r="F112" s="14">
        <v>9.24</v>
      </c>
      <c r="G112" s="443"/>
    </row>
    <row r="113" ht="24" customHeight="1" spans="1:7">
      <c r="A113" s="12">
        <v>110</v>
      </c>
      <c r="B113" s="441" t="s">
        <v>3055</v>
      </c>
      <c r="C113" s="438" t="s">
        <v>3005</v>
      </c>
      <c r="D113" s="440">
        <v>8.3</v>
      </c>
      <c r="E113" s="12">
        <v>4.84</v>
      </c>
      <c r="F113" s="14">
        <v>40.17</v>
      </c>
      <c r="G113" s="443"/>
    </row>
    <row r="114" ht="24" customHeight="1" spans="1:7">
      <c r="A114" s="12">
        <v>111</v>
      </c>
      <c r="B114" s="441" t="s">
        <v>2629</v>
      </c>
      <c r="C114" s="438" t="s">
        <v>3005</v>
      </c>
      <c r="D114" s="440">
        <v>14.77</v>
      </c>
      <c r="E114" s="12">
        <v>4.84</v>
      </c>
      <c r="F114" s="14">
        <v>71.49</v>
      </c>
      <c r="G114" s="443"/>
    </row>
    <row r="115" ht="24" customHeight="1" spans="1:7">
      <c r="A115" s="12">
        <v>112</v>
      </c>
      <c r="B115" s="441" t="s">
        <v>3056</v>
      </c>
      <c r="C115" s="438" t="s">
        <v>3005</v>
      </c>
      <c r="D115" s="440">
        <v>10.27</v>
      </c>
      <c r="E115" s="12">
        <v>4.84</v>
      </c>
      <c r="F115" s="14">
        <v>49.71</v>
      </c>
      <c r="G115" s="443"/>
    </row>
    <row r="116" ht="24" customHeight="1" spans="1:7">
      <c r="A116" s="12">
        <v>113</v>
      </c>
      <c r="B116" s="441" t="s">
        <v>3057</v>
      </c>
      <c r="C116" s="438" t="s">
        <v>3005</v>
      </c>
      <c r="D116" s="440">
        <v>9.6</v>
      </c>
      <c r="E116" s="12">
        <v>4.84</v>
      </c>
      <c r="F116" s="14">
        <v>46.46</v>
      </c>
      <c r="G116" s="443"/>
    </row>
    <row r="117" ht="24" customHeight="1" spans="1:7">
      <c r="A117" s="12">
        <v>114</v>
      </c>
      <c r="B117" s="441" t="s">
        <v>3058</v>
      </c>
      <c r="C117" s="438" t="s">
        <v>3005</v>
      </c>
      <c r="D117" s="440">
        <v>17.4</v>
      </c>
      <c r="E117" s="12">
        <v>4.84</v>
      </c>
      <c r="F117" s="14">
        <v>84.22</v>
      </c>
      <c r="G117" s="443"/>
    </row>
    <row r="118" ht="24" customHeight="1" spans="1:7">
      <c r="A118" s="12">
        <v>115</v>
      </c>
      <c r="B118" s="441" t="s">
        <v>3059</v>
      </c>
      <c r="C118" s="438" t="s">
        <v>3005</v>
      </c>
      <c r="D118" s="440">
        <v>12.85</v>
      </c>
      <c r="E118" s="12">
        <v>4.84</v>
      </c>
      <c r="F118" s="14">
        <v>62.19</v>
      </c>
      <c r="G118" s="443"/>
    </row>
    <row r="119" ht="24" customHeight="1" spans="1:7">
      <c r="A119" s="12">
        <v>116</v>
      </c>
      <c r="B119" s="441" t="s">
        <v>3060</v>
      </c>
      <c r="C119" s="438" t="s">
        <v>3005</v>
      </c>
      <c r="D119" s="440">
        <v>10.66</v>
      </c>
      <c r="E119" s="12">
        <v>4.84</v>
      </c>
      <c r="F119" s="14">
        <v>51.59</v>
      </c>
      <c r="G119" s="443"/>
    </row>
    <row r="120" ht="24" customHeight="1" spans="1:7">
      <c r="A120" s="12">
        <v>117</v>
      </c>
      <c r="B120" s="441" t="s">
        <v>3061</v>
      </c>
      <c r="C120" s="438" t="s">
        <v>3005</v>
      </c>
      <c r="D120" s="440">
        <v>11.7</v>
      </c>
      <c r="E120" s="12">
        <v>4.84</v>
      </c>
      <c r="F120" s="14">
        <v>56.63</v>
      </c>
      <c r="G120" s="443"/>
    </row>
    <row r="121" ht="24" customHeight="1" spans="1:7">
      <c r="A121" s="12">
        <v>118</v>
      </c>
      <c r="B121" s="441" t="s">
        <v>3062</v>
      </c>
      <c r="C121" s="438" t="s">
        <v>3005</v>
      </c>
      <c r="D121" s="440">
        <v>5.5</v>
      </c>
      <c r="E121" s="12">
        <v>4.84</v>
      </c>
      <c r="F121" s="14">
        <v>26.62</v>
      </c>
      <c r="G121" s="443"/>
    </row>
    <row r="122" ht="24" customHeight="1" spans="1:7">
      <c r="A122" s="12">
        <v>119</v>
      </c>
      <c r="B122" s="441" t="s">
        <v>3063</v>
      </c>
      <c r="C122" s="438" t="s">
        <v>3005</v>
      </c>
      <c r="D122" s="440">
        <v>16.53</v>
      </c>
      <c r="E122" s="12">
        <v>4.84</v>
      </c>
      <c r="F122" s="14">
        <v>80.01</v>
      </c>
      <c r="G122" s="443"/>
    </row>
    <row r="123" ht="24" customHeight="1" spans="1:7">
      <c r="A123" s="12">
        <v>120</v>
      </c>
      <c r="B123" s="441" t="s">
        <v>3064</v>
      </c>
      <c r="C123" s="438" t="s">
        <v>3005</v>
      </c>
      <c r="D123" s="440">
        <v>6.58</v>
      </c>
      <c r="E123" s="12">
        <v>4.84</v>
      </c>
      <c r="F123" s="14">
        <v>31.85</v>
      </c>
      <c r="G123" s="443"/>
    </row>
    <row r="124" ht="24" customHeight="1" spans="1:7">
      <c r="A124" s="12">
        <v>121</v>
      </c>
      <c r="B124" s="441" t="s">
        <v>3065</v>
      </c>
      <c r="C124" s="438" t="s">
        <v>3005</v>
      </c>
      <c r="D124" s="440">
        <v>19.92</v>
      </c>
      <c r="E124" s="12">
        <v>4.84</v>
      </c>
      <c r="F124" s="14">
        <v>96.41</v>
      </c>
      <c r="G124" s="443"/>
    </row>
    <row r="125" ht="24" customHeight="1" spans="1:7">
      <c r="A125" s="12">
        <v>122</v>
      </c>
      <c r="B125" s="438" t="s">
        <v>3066</v>
      </c>
      <c r="C125" s="439" t="s">
        <v>3067</v>
      </c>
      <c r="D125" s="440">
        <v>21.42</v>
      </c>
      <c r="E125" s="12">
        <v>4.84</v>
      </c>
      <c r="F125" s="14">
        <v>103.67</v>
      </c>
      <c r="G125" s="443"/>
    </row>
    <row r="126" ht="24" customHeight="1" spans="1:7">
      <c r="A126" s="12">
        <v>123</v>
      </c>
      <c r="B126" s="438" t="s">
        <v>3068</v>
      </c>
      <c r="C126" s="439" t="s">
        <v>3067</v>
      </c>
      <c r="D126" s="440">
        <v>19.16</v>
      </c>
      <c r="E126" s="12">
        <v>4.84</v>
      </c>
      <c r="F126" s="14">
        <v>92.73</v>
      </c>
      <c r="G126" s="443"/>
    </row>
    <row r="127" ht="24" customHeight="1" spans="1:7">
      <c r="A127" s="12">
        <v>124</v>
      </c>
      <c r="B127" s="438" t="s">
        <v>3069</v>
      </c>
      <c r="C127" s="439" t="s">
        <v>3067</v>
      </c>
      <c r="D127" s="440">
        <v>50.31</v>
      </c>
      <c r="E127" s="12">
        <v>4.84</v>
      </c>
      <c r="F127" s="14">
        <v>243.5</v>
      </c>
      <c r="G127" s="443"/>
    </row>
    <row r="128" ht="24" customHeight="1" spans="1:7">
      <c r="A128" s="12">
        <v>125</v>
      </c>
      <c r="B128" s="438" t="s">
        <v>3070</v>
      </c>
      <c r="C128" s="439" t="s">
        <v>3067</v>
      </c>
      <c r="D128" s="440">
        <v>245.8</v>
      </c>
      <c r="E128" s="12">
        <v>4.84</v>
      </c>
      <c r="F128" s="14">
        <v>1189.67</v>
      </c>
      <c r="G128" s="443"/>
    </row>
    <row r="129" ht="24" customHeight="1" spans="1:7">
      <c r="A129" s="12">
        <v>126</v>
      </c>
      <c r="B129" s="438" t="s">
        <v>3071</v>
      </c>
      <c r="C129" s="439" t="s">
        <v>3067</v>
      </c>
      <c r="D129" s="440">
        <v>7.48</v>
      </c>
      <c r="E129" s="12">
        <v>4.84</v>
      </c>
      <c r="F129" s="14">
        <v>36.2</v>
      </c>
      <c r="G129" s="443"/>
    </row>
    <row r="130" ht="24" customHeight="1" spans="1:7">
      <c r="A130" s="12">
        <v>127</v>
      </c>
      <c r="B130" s="438" t="s">
        <v>3072</v>
      </c>
      <c r="C130" s="439" t="s">
        <v>3067</v>
      </c>
      <c r="D130" s="440">
        <v>27.7</v>
      </c>
      <c r="E130" s="12">
        <v>4.84</v>
      </c>
      <c r="F130" s="14">
        <v>134.07</v>
      </c>
      <c r="G130" s="443"/>
    </row>
    <row r="131" ht="24" customHeight="1" spans="1:7">
      <c r="A131" s="12">
        <v>128</v>
      </c>
      <c r="B131" s="439" t="s">
        <v>3073</v>
      </c>
      <c r="C131" s="439" t="s">
        <v>3067</v>
      </c>
      <c r="D131" s="440">
        <v>8.9</v>
      </c>
      <c r="E131" s="12">
        <v>4.84</v>
      </c>
      <c r="F131" s="14">
        <v>43.08</v>
      </c>
      <c r="G131" s="443"/>
    </row>
    <row r="132" ht="24" customHeight="1" spans="1:7">
      <c r="A132" s="12">
        <v>129</v>
      </c>
      <c r="B132" s="438" t="s">
        <v>3074</v>
      </c>
      <c r="C132" s="439" t="s">
        <v>3067</v>
      </c>
      <c r="D132" s="440">
        <v>34.42</v>
      </c>
      <c r="E132" s="12">
        <v>4.84</v>
      </c>
      <c r="F132" s="14">
        <v>166.59</v>
      </c>
      <c r="G132" s="443"/>
    </row>
    <row r="133" ht="24" customHeight="1" spans="1:7">
      <c r="A133" s="12">
        <v>130</v>
      </c>
      <c r="B133" s="439" t="s">
        <v>3075</v>
      </c>
      <c r="C133" s="439" t="s">
        <v>3067</v>
      </c>
      <c r="D133" s="440">
        <v>16.61</v>
      </c>
      <c r="E133" s="12">
        <v>4.84</v>
      </c>
      <c r="F133" s="14">
        <v>80.39</v>
      </c>
      <c r="G133" s="443"/>
    </row>
    <row r="134" ht="24" customHeight="1" spans="1:7">
      <c r="A134" s="12">
        <v>131</v>
      </c>
      <c r="B134" s="438" t="s">
        <v>3076</v>
      </c>
      <c r="C134" s="439" t="s">
        <v>3067</v>
      </c>
      <c r="D134" s="440">
        <v>7.67</v>
      </c>
      <c r="E134" s="12">
        <v>4.84</v>
      </c>
      <c r="F134" s="14">
        <v>37.12</v>
      </c>
      <c r="G134" s="443"/>
    </row>
    <row r="135" ht="24" customHeight="1" spans="1:7">
      <c r="A135" s="12">
        <v>132</v>
      </c>
      <c r="B135" s="438" t="s">
        <v>3077</v>
      </c>
      <c r="C135" s="439" t="s">
        <v>3067</v>
      </c>
      <c r="D135" s="440">
        <v>19.74</v>
      </c>
      <c r="E135" s="12">
        <v>4.84</v>
      </c>
      <c r="F135" s="14">
        <v>95.54</v>
      </c>
      <c r="G135" s="443"/>
    </row>
    <row r="136" ht="24" customHeight="1" spans="1:7">
      <c r="A136" s="12">
        <v>133</v>
      </c>
      <c r="B136" s="438" t="s">
        <v>3078</v>
      </c>
      <c r="C136" s="439" t="s">
        <v>3067</v>
      </c>
      <c r="D136" s="440">
        <v>36.28</v>
      </c>
      <c r="E136" s="12">
        <v>4.84</v>
      </c>
      <c r="F136" s="14">
        <v>175.6</v>
      </c>
      <c r="G136" s="443"/>
    </row>
    <row r="137" ht="24" customHeight="1" spans="1:7">
      <c r="A137" s="12">
        <v>134</v>
      </c>
      <c r="B137" s="438" t="s">
        <v>3079</v>
      </c>
      <c r="C137" s="439" t="s">
        <v>3067</v>
      </c>
      <c r="D137" s="440">
        <v>1</v>
      </c>
      <c r="E137" s="12">
        <v>4.84</v>
      </c>
      <c r="F137" s="14">
        <v>4.84</v>
      </c>
      <c r="G137" s="443"/>
    </row>
    <row r="138" ht="24" customHeight="1" spans="1:7">
      <c r="A138" s="12">
        <v>135</v>
      </c>
      <c r="B138" s="438" t="s">
        <v>3080</v>
      </c>
      <c r="C138" s="439" t="s">
        <v>3067</v>
      </c>
      <c r="D138" s="440">
        <v>22.1</v>
      </c>
      <c r="E138" s="12">
        <v>4.84</v>
      </c>
      <c r="F138" s="14">
        <v>106.96</v>
      </c>
      <c r="G138" s="443"/>
    </row>
    <row r="139" ht="24" customHeight="1" spans="1:7">
      <c r="A139" s="12">
        <v>136</v>
      </c>
      <c r="B139" s="438" t="s">
        <v>3081</v>
      </c>
      <c r="C139" s="439" t="s">
        <v>3067</v>
      </c>
      <c r="D139" s="440">
        <v>21.41</v>
      </c>
      <c r="E139" s="12">
        <v>4.84</v>
      </c>
      <c r="F139" s="14">
        <v>103.62</v>
      </c>
      <c r="G139" s="443"/>
    </row>
    <row r="140" ht="24" customHeight="1" spans="1:7">
      <c r="A140" s="12">
        <v>137</v>
      </c>
      <c r="B140" s="438" t="s">
        <v>3082</v>
      </c>
      <c r="C140" s="439" t="s">
        <v>3067</v>
      </c>
      <c r="D140" s="440">
        <v>20.13</v>
      </c>
      <c r="E140" s="12">
        <v>4.84</v>
      </c>
      <c r="F140" s="14">
        <v>97.43</v>
      </c>
      <c r="G140" s="443"/>
    </row>
    <row r="141" ht="24" customHeight="1" spans="1:7">
      <c r="A141" s="12">
        <v>138</v>
      </c>
      <c r="B141" s="438" t="s">
        <v>3083</v>
      </c>
      <c r="C141" s="439" t="s">
        <v>3067</v>
      </c>
      <c r="D141" s="440">
        <v>51.55</v>
      </c>
      <c r="E141" s="12">
        <v>4.84</v>
      </c>
      <c r="F141" s="14">
        <v>249.5</v>
      </c>
      <c r="G141" s="443"/>
    </row>
    <row r="142" ht="24" customHeight="1" spans="1:7">
      <c r="A142" s="12">
        <v>139</v>
      </c>
      <c r="B142" s="438" t="s">
        <v>3084</v>
      </c>
      <c r="C142" s="439" t="s">
        <v>3067</v>
      </c>
      <c r="D142" s="440">
        <v>3.09</v>
      </c>
      <c r="E142" s="12">
        <v>4.84</v>
      </c>
      <c r="F142" s="14">
        <v>14.96</v>
      </c>
      <c r="G142" s="443"/>
    </row>
    <row r="143" ht="24" customHeight="1" spans="1:7">
      <c r="A143" s="12">
        <v>140</v>
      </c>
      <c r="B143" s="438" t="s">
        <v>3085</v>
      </c>
      <c r="C143" s="439" t="s">
        <v>3067</v>
      </c>
      <c r="D143" s="440">
        <v>21.56</v>
      </c>
      <c r="E143" s="12">
        <v>4.84</v>
      </c>
      <c r="F143" s="14">
        <v>104.35</v>
      </c>
      <c r="G143" s="443"/>
    </row>
    <row r="144" ht="24" customHeight="1" spans="1:7">
      <c r="A144" s="12">
        <v>141</v>
      </c>
      <c r="B144" s="438" t="s">
        <v>3086</v>
      </c>
      <c r="C144" s="439" t="s">
        <v>3067</v>
      </c>
      <c r="D144" s="440">
        <v>31.73</v>
      </c>
      <c r="E144" s="12">
        <v>4.84</v>
      </c>
      <c r="F144" s="14">
        <v>153.57</v>
      </c>
      <c r="G144" s="443"/>
    </row>
    <row r="145" ht="24" customHeight="1" spans="1:7">
      <c r="A145" s="12">
        <v>142</v>
      </c>
      <c r="B145" s="438" t="s">
        <v>3087</v>
      </c>
      <c r="C145" s="439" t="s">
        <v>3067</v>
      </c>
      <c r="D145" s="440">
        <v>30.04</v>
      </c>
      <c r="E145" s="12">
        <v>4.84</v>
      </c>
      <c r="F145" s="14">
        <v>145.39</v>
      </c>
      <c r="G145" s="443"/>
    </row>
    <row r="146" ht="24" customHeight="1" spans="1:7">
      <c r="A146" s="12">
        <v>143</v>
      </c>
      <c r="B146" s="438" t="s">
        <v>3088</v>
      </c>
      <c r="C146" s="439" t="s">
        <v>3067</v>
      </c>
      <c r="D146" s="440">
        <v>1.84</v>
      </c>
      <c r="E146" s="12">
        <v>4.84</v>
      </c>
      <c r="F146" s="14">
        <v>8.91</v>
      </c>
      <c r="G146" s="443"/>
    </row>
    <row r="147" ht="24" customHeight="1" spans="1:7">
      <c r="A147" s="12">
        <v>144</v>
      </c>
      <c r="B147" s="438" t="s">
        <v>3089</v>
      </c>
      <c r="C147" s="439" t="s">
        <v>3067</v>
      </c>
      <c r="D147" s="440">
        <v>33.09</v>
      </c>
      <c r="E147" s="12">
        <v>4.84</v>
      </c>
      <c r="F147" s="14">
        <v>160.16</v>
      </c>
      <c r="G147" s="443"/>
    </row>
    <row r="148" ht="24" customHeight="1" spans="1:7">
      <c r="A148" s="12">
        <v>145</v>
      </c>
      <c r="B148" s="438" t="s">
        <v>3090</v>
      </c>
      <c r="C148" s="439" t="s">
        <v>3067</v>
      </c>
      <c r="D148" s="440">
        <v>41.36</v>
      </c>
      <c r="E148" s="12">
        <v>4.84</v>
      </c>
      <c r="F148" s="14">
        <v>200.18</v>
      </c>
      <c r="G148" s="443"/>
    </row>
    <row r="149" ht="24" customHeight="1" spans="1:7">
      <c r="A149" s="12">
        <v>146</v>
      </c>
      <c r="B149" s="438" t="s">
        <v>3091</v>
      </c>
      <c r="C149" s="439" t="s">
        <v>3067</v>
      </c>
      <c r="D149" s="440">
        <v>1.02</v>
      </c>
      <c r="E149" s="12">
        <v>4.84</v>
      </c>
      <c r="F149" s="14">
        <v>4.94</v>
      </c>
      <c r="G149" s="443"/>
    </row>
    <row r="150" ht="24" customHeight="1" spans="1:7">
      <c r="A150" s="12">
        <v>147</v>
      </c>
      <c r="B150" s="438" t="s">
        <v>3092</v>
      </c>
      <c r="C150" s="439" t="s">
        <v>3067</v>
      </c>
      <c r="D150" s="440">
        <v>0.86</v>
      </c>
      <c r="E150" s="12">
        <v>4.84</v>
      </c>
      <c r="F150" s="14">
        <v>4.16</v>
      </c>
      <c r="G150" s="443"/>
    </row>
    <row r="151" ht="24" customHeight="1" spans="1:7">
      <c r="A151" s="12">
        <v>148</v>
      </c>
      <c r="B151" s="438" t="s">
        <v>3093</v>
      </c>
      <c r="C151" s="439" t="s">
        <v>3067</v>
      </c>
      <c r="D151" s="440">
        <v>21.29</v>
      </c>
      <c r="E151" s="12">
        <v>4.84</v>
      </c>
      <c r="F151" s="14">
        <v>103.04</v>
      </c>
      <c r="G151" s="443"/>
    </row>
    <row r="152" ht="24" customHeight="1" spans="1:7">
      <c r="A152" s="12">
        <v>149</v>
      </c>
      <c r="B152" s="438" t="s">
        <v>3094</v>
      </c>
      <c r="C152" s="439" t="s">
        <v>3067</v>
      </c>
      <c r="D152" s="440">
        <v>4.72</v>
      </c>
      <c r="E152" s="12">
        <v>4.84</v>
      </c>
      <c r="F152" s="14">
        <v>22.84</v>
      </c>
      <c r="G152" s="443"/>
    </row>
    <row r="153" ht="24" customHeight="1" spans="1:7">
      <c r="A153" s="12">
        <v>150</v>
      </c>
      <c r="B153" s="438" t="s">
        <v>3095</v>
      </c>
      <c r="C153" s="439" t="s">
        <v>3067</v>
      </c>
      <c r="D153" s="440">
        <v>42.88</v>
      </c>
      <c r="E153" s="12">
        <v>4.84</v>
      </c>
      <c r="F153" s="14">
        <v>207.54</v>
      </c>
      <c r="G153" s="443"/>
    </row>
    <row r="154" ht="24" customHeight="1" spans="1:7">
      <c r="A154" s="12">
        <v>151</v>
      </c>
      <c r="B154" s="438" t="s">
        <v>3096</v>
      </c>
      <c r="C154" s="439" t="s">
        <v>3067</v>
      </c>
      <c r="D154" s="440">
        <v>27.87</v>
      </c>
      <c r="E154" s="12">
        <v>4.84</v>
      </c>
      <c r="F154" s="14">
        <v>134.89</v>
      </c>
      <c r="G154" s="443"/>
    </row>
    <row r="155" ht="24" customHeight="1" spans="1:7">
      <c r="A155" s="12">
        <v>152</v>
      </c>
      <c r="B155" s="438" t="s">
        <v>3097</v>
      </c>
      <c r="C155" s="439" t="s">
        <v>3067</v>
      </c>
      <c r="D155" s="440">
        <v>12.43</v>
      </c>
      <c r="E155" s="12">
        <v>4.84</v>
      </c>
      <c r="F155" s="14">
        <v>60.16</v>
      </c>
      <c r="G155" s="443"/>
    </row>
    <row r="156" ht="24" customHeight="1" spans="1:7">
      <c r="A156" s="12">
        <v>153</v>
      </c>
      <c r="B156" s="438" t="s">
        <v>3098</v>
      </c>
      <c r="C156" s="439" t="s">
        <v>3067</v>
      </c>
      <c r="D156" s="440">
        <v>10.11</v>
      </c>
      <c r="E156" s="12">
        <v>4.84</v>
      </c>
      <c r="F156" s="14">
        <v>48.93</v>
      </c>
      <c r="G156" s="443"/>
    </row>
    <row r="157" ht="24" customHeight="1" spans="1:7">
      <c r="A157" s="12">
        <v>154</v>
      </c>
      <c r="B157" s="438" t="s">
        <v>3099</v>
      </c>
      <c r="C157" s="439" t="s">
        <v>3067</v>
      </c>
      <c r="D157" s="440">
        <v>16.81</v>
      </c>
      <c r="E157" s="12">
        <v>4.84</v>
      </c>
      <c r="F157" s="14">
        <v>81.36</v>
      </c>
      <c r="G157" s="443"/>
    </row>
    <row r="158" ht="24" customHeight="1" spans="1:7">
      <c r="A158" s="12">
        <v>155</v>
      </c>
      <c r="B158" s="438" t="s">
        <v>3100</v>
      </c>
      <c r="C158" s="439" t="s">
        <v>3067</v>
      </c>
      <c r="D158" s="440">
        <v>15.03</v>
      </c>
      <c r="E158" s="12">
        <v>4.84</v>
      </c>
      <c r="F158" s="14">
        <v>72.75</v>
      </c>
      <c r="G158" s="443"/>
    </row>
    <row r="159" ht="24" customHeight="1" spans="1:7">
      <c r="A159" s="12">
        <v>156</v>
      </c>
      <c r="B159" s="438" t="s">
        <v>3101</v>
      </c>
      <c r="C159" s="439" t="s">
        <v>3067</v>
      </c>
      <c r="D159" s="440">
        <v>9.83</v>
      </c>
      <c r="E159" s="12">
        <v>4.84</v>
      </c>
      <c r="F159" s="14">
        <v>47.58</v>
      </c>
      <c r="G159" s="443"/>
    </row>
    <row r="160" ht="24" customHeight="1" spans="1:7">
      <c r="A160" s="12">
        <v>157</v>
      </c>
      <c r="B160" s="438" t="s">
        <v>3102</v>
      </c>
      <c r="C160" s="439" t="s">
        <v>3067</v>
      </c>
      <c r="D160" s="440">
        <v>11.79</v>
      </c>
      <c r="E160" s="12">
        <v>4.84</v>
      </c>
      <c r="F160" s="14">
        <v>57.06</v>
      </c>
      <c r="G160" s="443"/>
    </row>
    <row r="161" ht="24" customHeight="1" spans="1:7">
      <c r="A161" s="12">
        <v>158</v>
      </c>
      <c r="B161" s="438" t="s">
        <v>3019</v>
      </c>
      <c r="C161" s="439" t="s">
        <v>3067</v>
      </c>
      <c r="D161" s="440">
        <v>31.14</v>
      </c>
      <c r="E161" s="12">
        <v>4.84</v>
      </c>
      <c r="F161" s="14">
        <v>150.72</v>
      </c>
      <c r="G161" s="443"/>
    </row>
    <row r="162" ht="24" customHeight="1" spans="1:7">
      <c r="A162" s="12">
        <v>159</v>
      </c>
      <c r="B162" s="438" t="s">
        <v>3103</v>
      </c>
      <c r="C162" s="439" t="s">
        <v>3067</v>
      </c>
      <c r="D162" s="440">
        <v>5.42</v>
      </c>
      <c r="E162" s="12">
        <v>4.84</v>
      </c>
      <c r="F162" s="14">
        <v>26.23</v>
      </c>
      <c r="G162" s="443"/>
    </row>
    <row r="163" ht="24" customHeight="1" spans="1:7">
      <c r="A163" s="12">
        <v>160</v>
      </c>
      <c r="B163" s="438" t="s">
        <v>3104</v>
      </c>
      <c r="C163" s="439" t="s">
        <v>3067</v>
      </c>
      <c r="D163" s="440">
        <v>8.37</v>
      </c>
      <c r="E163" s="12">
        <v>4.84</v>
      </c>
      <c r="F163" s="14">
        <v>40.51</v>
      </c>
      <c r="G163" s="443"/>
    </row>
    <row r="164" ht="24" customHeight="1" spans="1:7">
      <c r="A164" s="12">
        <v>161</v>
      </c>
      <c r="B164" s="438" t="s">
        <v>3105</v>
      </c>
      <c r="C164" s="439" t="s">
        <v>3106</v>
      </c>
      <c r="D164" s="440">
        <v>64.33</v>
      </c>
      <c r="E164" s="12">
        <v>4.84</v>
      </c>
      <c r="F164" s="14">
        <v>311.36</v>
      </c>
      <c r="G164" s="443"/>
    </row>
    <row r="165" ht="24" customHeight="1" spans="1:7">
      <c r="A165" s="12">
        <v>162</v>
      </c>
      <c r="B165" s="438" t="s">
        <v>3107</v>
      </c>
      <c r="C165" s="439" t="s">
        <v>3106</v>
      </c>
      <c r="D165" s="440">
        <v>27.43</v>
      </c>
      <c r="E165" s="12">
        <v>4.84</v>
      </c>
      <c r="F165" s="14">
        <v>132.76</v>
      </c>
      <c r="G165" s="443"/>
    </row>
    <row r="166" ht="24" customHeight="1" spans="1:7">
      <c r="A166" s="12">
        <v>163</v>
      </c>
      <c r="B166" s="438" t="s">
        <v>3108</v>
      </c>
      <c r="C166" s="439" t="s">
        <v>3106</v>
      </c>
      <c r="D166" s="440">
        <v>3.21</v>
      </c>
      <c r="E166" s="12">
        <v>4.84</v>
      </c>
      <c r="F166" s="14">
        <v>15.54</v>
      </c>
      <c r="G166" s="443"/>
    </row>
    <row r="167" ht="24" customHeight="1" spans="1:7">
      <c r="A167" s="12">
        <v>164</v>
      </c>
      <c r="B167" s="438" t="s">
        <v>3109</v>
      </c>
      <c r="C167" s="439" t="s">
        <v>3106</v>
      </c>
      <c r="D167" s="440">
        <v>3</v>
      </c>
      <c r="E167" s="12">
        <v>4.84</v>
      </c>
      <c r="F167" s="14">
        <v>14.52</v>
      </c>
      <c r="G167" s="443"/>
    </row>
    <row r="168" ht="24" customHeight="1" spans="1:7">
      <c r="A168" s="12">
        <v>165</v>
      </c>
      <c r="B168" s="438" t="s">
        <v>3110</v>
      </c>
      <c r="C168" s="439" t="s">
        <v>3106</v>
      </c>
      <c r="D168" s="440">
        <v>19.09</v>
      </c>
      <c r="E168" s="12">
        <v>4.84</v>
      </c>
      <c r="F168" s="14">
        <v>92.4</v>
      </c>
      <c r="G168" s="443"/>
    </row>
    <row r="169" ht="24" customHeight="1" spans="1:7">
      <c r="A169" s="12">
        <v>166</v>
      </c>
      <c r="B169" s="438" t="s">
        <v>3111</v>
      </c>
      <c r="C169" s="439" t="s">
        <v>3106</v>
      </c>
      <c r="D169" s="440">
        <v>2.22</v>
      </c>
      <c r="E169" s="12">
        <v>4.84</v>
      </c>
      <c r="F169" s="14">
        <v>10.74</v>
      </c>
      <c r="G169" s="443"/>
    </row>
    <row r="170" ht="24" customHeight="1" spans="1:7">
      <c r="A170" s="12">
        <v>167</v>
      </c>
      <c r="B170" s="438" t="s">
        <v>3112</v>
      </c>
      <c r="C170" s="439" t="s">
        <v>3106</v>
      </c>
      <c r="D170" s="440">
        <v>24.78</v>
      </c>
      <c r="E170" s="12">
        <v>4.84</v>
      </c>
      <c r="F170" s="14">
        <v>119.94</v>
      </c>
      <c r="G170" s="443"/>
    </row>
    <row r="171" ht="24" customHeight="1" spans="1:7">
      <c r="A171" s="12">
        <v>168</v>
      </c>
      <c r="B171" s="439" t="s">
        <v>3113</v>
      </c>
      <c r="C171" s="439" t="s">
        <v>3106</v>
      </c>
      <c r="D171" s="440">
        <v>17.59</v>
      </c>
      <c r="E171" s="12">
        <v>4.84</v>
      </c>
      <c r="F171" s="14">
        <v>85.14</v>
      </c>
      <c r="G171" s="443"/>
    </row>
    <row r="172" ht="24" customHeight="1" spans="1:7">
      <c r="A172" s="12">
        <v>169</v>
      </c>
      <c r="B172" s="438" t="s">
        <v>3114</v>
      </c>
      <c r="C172" s="439" t="s">
        <v>3106</v>
      </c>
      <c r="D172" s="440">
        <v>33.62</v>
      </c>
      <c r="E172" s="12">
        <v>4.84</v>
      </c>
      <c r="F172" s="14">
        <v>162.72</v>
      </c>
      <c r="G172" s="443"/>
    </row>
    <row r="173" ht="24" customHeight="1" spans="1:7">
      <c r="A173" s="12">
        <v>170</v>
      </c>
      <c r="B173" s="438" t="s">
        <v>3115</v>
      </c>
      <c r="C173" s="439" t="s">
        <v>3106</v>
      </c>
      <c r="D173" s="440">
        <v>1.91</v>
      </c>
      <c r="E173" s="12">
        <v>4.84</v>
      </c>
      <c r="F173" s="14">
        <v>9.24</v>
      </c>
      <c r="G173" s="443"/>
    </row>
    <row r="174" ht="24" customHeight="1" spans="1:7">
      <c r="A174" s="12">
        <v>171</v>
      </c>
      <c r="B174" s="438" t="s">
        <v>3116</v>
      </c>
      <c r="C174" s="439" t="s">
        <v>3106</v>
      </c>
      <c r="D174" s="440">
        <v>18.86</v>
      </c>
      <c r="E174" s="12">
        <v>4.84</v>
      </c>
      <c r="F174" s="14">
        <v>91.28</v>
      </c>
      <c r="G174" s="443"/>
    </row>
    <row r="175" ht="24" customHeight="1" spans="1:7">
      <c r="A175" s="12">
        <v>172</v>
      </c>
      <c r="B175" s="439" t="s">
        <v>3117</v>
      </c>
      <c r="C175" s="439" t="s">
        <v>3106</v>
      </c>
      <c r="D175" s="440">
        <v>3.18</v>
      </c>
      <c r="E175" s="12">
        <v>4.84</v>
      </c>
      <c r="F175" s="14">
        <v>15.39</v>
      </c>
      <c r="G175" s="443"/>
    </row>
    <row r="176" ht="24" customHeight="1" spans="1:7">
      <c r="A176" s="12">
        <v>173</v>
      </c>
      <c r="B176" s="438" t="s">
        <v>3118</v>
      </c>
      <c r="C176" s="439" t="s">
        <v>3106</v>
      </c>
      <c r="D176" s="440">
        <v>6.98</v>
      </c>
      <c r="E176" s="12">
        <v>4.84</v>
      </c>
      <c r="F176" s="14">
        <v>33.78</v>
      </c>
      <c r="G176" s="443"/>
    </row>
    <row r="177" ht="24" customHeight="1" spans="1:7">
      <c r="A177" s="12">
        <v>174</v>
      </c>
      <c r="B177" s="438" t="s">
        <v>3119</v>
      </c>
      <c r="C177" s="439" t="s">
        <v>3106</v>
      </c>
      <c r="D177" s="440">
        <v>6.19</v>
      </c>
      <c r="E177" s="12">
        <v>4.84</v>
      </c>
      <c r="F177" s="14">
        <v>29.96</v>
      </c>
      <c r="G177" s="443"/>
    </row>
    <row r="178" ht="24" customHeight="1" spans="1:7">
      <c r="A178" s="12">
        <v>175</v>
      </c>
      <c r="B178" s="438" t="s">
        <v>3120</v>
      </c>
      <c r="C178" s="439" t="s">
        <v>3106</v>
      </c>
      <c r="D178" s="440">
        <v>24.75</v>
      </c>
      <c r="E178" s="12">
        <v>4.84</v>
      </c>
      <c r="F178" s="14">
        <v>119.79</v>
      </c>
      <c r="G178" s="443"/>
    </row>
    <row r="179" ht="24" customHeight="1" spans="1:7">
      <c r="A179" s="12">
        <v>176</v>
      </c>
      <c r="B179" s="438" t="s">
        <v>3121</v>
      </c>
      <c r="C179" s="439" t="s">
        <v>3106</v>
      </c>
      <c r="D179" s="440">
        <v>35.21</v>
      </c>
      <c r="E179" s="12">
        <v>4.84</v>
      </c>
      <c r="F179" s="14">
        <v>170.42</v>
      </c>
      <c r="G179" s="443"/>
    </row>
    <row r="180" ht="24" customHeight="1" spans="1:7">
      <c r="A180" s="12">
        <v>177</v>
      </c>
      <c r="B180" s="438" t="s">
        <v>3122</v>
      </c>
      <c r="C180" s="439" t="s">
        <v>3106</v>
      </c>
      <c r="D180" s="440">
        <v>2.32</v>
      </c>
      <c r="E180" s="12">
        <v>4.84</v>
      </c>
      <c r="F180" s="14">
        <v>11.23</v>
      </c>
      <c r="G180" s="443"/>
    </row>
    <row r="181" ht="24" customHeight="1" spans="1:7">
      <c r="A181" s="12">
        <v>178</v>
      </c>
      <c r="B181" s="438" t="s">
        <v>3123</v>
      </c>
      <c r="C181" s="439" t="s">
        <v>3106</v>
      </c>
      <c r="D181" s="440">
        <v>1.54</v>
      </c>
      <c r="E181" s="12">
        <v>4.84</v>
      </c>
      <c r="F181" s="14">
        <v>7.45</v>
      </c>
      <c r="G181" s="443"/>
    </row>
    <row r="182" ht="24" customHeight="1" spans="1:7">
      <c r="A182" s="12">
        <v>179</v>
      </c>
      <c r="B182" s="439" t="s">
        <v>3124</v>
      </c>
      <c r="C182" s="439" t="s">
        <v>3106</v>
      </c>
      <c r="D182" s="440">
        <v>11.08</v>
      </c>
      <c r="E182" s="12">
        <v>4.84</v>
      </c>
      <c r="F182" s="14">
        <v>53.63</v>
      </c>
      <c r="G182" s="443"/>
    </row>
    <row r="183" ht="24" customHeight="1" spans="1:7">
      <c r="A183" s="12">
        <v>180</v>
      </c>
      <c r="B183" s="438" t="s">
        <v>3125</v>
      </c>
      <c r="C183" s="439" t="s">
        <v>3106</v>
      </c>
      <c r="D183" s="440">
        <v>5.1</v>
      </c>
      <c r="E183" s="12">
        <v>4.84</v>
      </c>
      <c r="F183" s="14">
        <v>24.68</v>
      </c>
      <c r="G183" s="443"/>
    </row>
    <row r="184" ht="24" customHeight="1" spans="1:7">
      <c r="A184" s="12">
        <v>181</v>
      </c>
      <c r="B184" s="438" t="s">
        <v>3126</v>
      </c>
      <c r="C184" s="439" t="s">
        <v>3106</v>
      </c>
      <c r="D184" s="440">
        <v>26.65</v>
      </c>
      <c r="E184" s="12">
        <v>4.84</v>
      </c>
      <c r="F184" s="14">
        <v>128.99</v>
      </c>
      <c r="G184" s="443"/>
    </row>
    <row r="185" ht="24" customHeight="1" spans="1:7">
      <c r="A185" s="12">
        <v>182</v>
      </c>
      <c r="B185" s="438" t="s">
        <v>3077</v>
      </c>
      <c r="C185" s="439" t="s">
        <v>3106</v>
      </c>
      <c r="D185" s="440">
        <v>6.14</v>
      </c>
      <c r="E185" s="12">
        <v>4.84</v>
      </c>
      <c r="F185" s="14">
        <v>29.72</v>
      </c>
      <c r="G185" s="443"/>
    </row>
    <row r="186" ht="24" customHeight="1" spans="1:7">
      <c r="A186" s="12">
        <v>183</v>
      </c>
      <c r="B186" s="438" t="s">
        <v>3127</v>
      </c>
      <c r="C186" s="439" t="s">
        <v>3106</v>
      </c>
      <c r="D186" s="440">
        <v>1.44</v>
      </c>
      <c r="E186" s="12">
        <v>4.84</v>
      </c>
      <c r="F186" s="14">
        <v>6.97</v>
      </c>
      <c r="G186" s="443"/>
    </row>
    <row r="187" ht="24" customHeight="1" spans="1:7">
      <c r="A187" s="12">
        <v>184</v>
      </c>
      <c r="B187" s="438" t="s">
        <v>3128</v>
      </c>
      <c r="C187" s="439" t="s">
        <v>3106</v>
      </c>
      <c r="D187" s="440">
        <v>14.02</v>
      </c>
      <c r="E187" s="12">
        <v>4.84</v>
      </c>
      <c r="F187" s="14">
        <v>67.86</v>
      </c>
      <c r="G187" s="443"/>
    </row>
    <row r="188" ht="24" customHeight="1" spans="1:7">
      <c r="A188" s="12">
        <v>185</v>
      </c>
      <c r="B188" s="438" t="s">
        <v>3129</v>
      </c>
      <c r="C188" s="439" t="s">
        <v>3106</v>
      </c>
      <c r="D188" s="440">
        <v>11.06</v>
      </c>
      <c r="E188" s="12">
        <v>4.84</v>
      </c>
      <c r="F188" s="14">
        <v>53.53</v>
      </c>
      <c r="G188" s="443"/>
    </row>
    <row r="189" ht="24" customHeight="1" spans="1:7">
      <c r="A189" s="12">
        <v>186</v>
      </c>
      <c r="B189" s="438" t="s">
        <v>3130</v>
      </c>
      <c r="C189" s="439" t="s">
        <v>3106</v>
      </c>
      <c r="D189" s="440">
        <v>46.86</v>
      </c>
      <c r="E189" s="12">
        <v>4.84</v>
      </c>
      <c r="F189" s="14">
        <v>226.8</v>
      </c>
      <c r="G189" s="443"/>
    </row>
    <row r="190" ht="24" customHeight="1" spans="1:7">
      <c r="A190" s="12">
        <v>187</v>
      </c>
      <c r="B190" s="438" t="s">
        <v>3131</v>
      </c>
      <c r="C190" s="439" t="s">
        <v>3106</v>
      </c>
      <c r="D190" s="440">
        <v>4.58</v>
      </c>
      <c r="E190" s="12">
        <v>4.84</v>
      </c>
      <c r="F190" s="14">
        <v>22.17</v>
      </c>
      <c r="G190" s="443"/>
    </row>
    <row r="191" ht="24" customHeight="1" spans="1:7">
      <c r="A191" s="12">
        <v>188</v>
      </c>
      <c r="B191" s="438" t="s">
        <v>3093</v>
      </c>
      <c r="C191" s="439" t="s">
        <v>3106</v>
      </c>
      <c r="D191" s="440">
        <v>6.9</v>
      </c>
      <c r="E191" s="12">
        <v>4.84</v>
      </c>
      <c r="F191" s="14">
        <v>33.4</v>
      </c>
      <c r="G191" s="443"/>
    </row>
    <row r="192" ht="24" customHeight="1" spans="1:7">
      <c r="A192" s="12">
        <v>189</v>
      </c>
      <c r="B192" s="438" t="s">
        <v>3132</v>
      </c>
      <c r="C192" s="439" t="s">
        <v>3106</v>
      </c>
      <c r="D192" s="440">
        <v>5.08</v>
      </c>
      <c r="E192" s="12">
        <v>4.84</v>
      </c>
      <c r="F192" s="14">
        <v>24.59</v>
      </c>
      <c r="G192" s="443"/>
    </row>
    <row r="193" ht="24" customHeight="1" spans="1:7">
      <c r="A193" s="12">
        <v>190</v>
      </c>
      <c r="B193" s="438" t="s">
        <v>3133</v>
      </c>
      <c r="C193" s="439" t="s">
        <v>3106</v>
      </c>
      <c r="D193" s="440">
        <v>7.23</v>
      </c>
      <c r="E193" s="12">
        <v>4.84</v>
      </c>
      <c r="F193" s="14">
        <v>34.99</v>
      </c>
      <c r="G193" s="443"/>
    </row>
    <row r="194" ht="24" customHeight="1" spans="1:7">
      <c r="A194" s="12">
        <v>191</v>
      </c>
      <c r="B194" s="438" t="s">
        <v>3134</v>
      </c>
      <c r="C194" s="439" t="s">
        <v>3106</v>
      </c>
      <c r="D194" s="440">
        <v>18.33</v>
      </c>
      <c r="E194" s="12">
        <v>4.84</v>
      </c>
      <c r="F194" s="14">
        <v>88.72</v>
      </c>
      <c r="G194" s="443"/>
    </row>
    <row r="195" ht="24" customHeight="1" spans="1:7">
      <c r="A195" s="12">
        <v>192</v>
      </c>
      <c r="B195" s="438" t="s">
        <v>3135</v>
      </c>
      <c r="C195" s="439" t="s">
        <v>3106</v>
      </c>
      <c r="D195" s="440">
        <v>3.03</v>
      </c>
      <c r="E195" s="12">
        <v>4.84</v>
      </c>
      <c r="F195" s="14">
        <v>14.67</v>
      </c>
      <c r="G195" s="443"/>
    </row>
    <row r="196" ht="24" customHeight="1" spans="1:7">
      <c r="A196" s="12">
        <v>193</v>
      </c>
      <c r="B196" s="438" t="s">
        <v>3136</v>
      </c>
      <c r="C196" s="439" t="s">
        <v>3106</v>
      </c>
      <c r="D196" s="440">
        <v>292.45</v>
      </c>
      <c r="E196" s="12">
        <v>4.84</v>
      </c>
      <c r="F196" s="14">
        <v>1415.46</v>
      </c>
      <c r="G196" s="443"/>
    </row>
    <row r="197" ht="24" customHeight="1" spans="1:7">
      <c r="A197" s="12">
        <v>194</v>
      </c>
      <c r="B197" s="438" t="s">
        <v>3137</v>
      </c>
      <c r="C197" s="439" t="s">
        <v>3106</v>
      </c>
      <c r="D197" s="440">
        <v>22.09</v>
      </c>
      <c r="E197" s="12">
        <v>4.84</v>
      </c>
      <c r="F197" s="14">
        <v>106.92</v>
      </c>
      <c r="G197" s="443"/>
    </row>
    <row r="198" ht="24" customHeight="1" spans="1:7">
      <c r="A198" s="12">
        <v>195</v>
      </c>
      <c r="B198" s="438" t="s">
        <v>3138</v>
      </c>
      <c r="C198" s="439" t="s">
        <v>3106</v>
      </c>
      <c r="D198" s="440">
        <v>39.38</v>
      </c>
      <c r="E198" s="12">
        <v>4.84</v>
      </c>
      <c r="F198" s="14">
        <v>190.6</v>
      </c>
      <c r="G198" s="443"/>
    </row>
    <row r="199" ht="24" customHeight="1" spans="1:7">
      <c r="A199" s="12">
        <v>196</v>
      </c>
      <c r="B199" s="438" t="s">
        <v>3139</v>
      </c>
      <c r="C199" s="439" t="s">
        <v>3106</v>
      </c>
      <c r="D199" s="440">
        <v>5.62</v>
      </c>
      <c r="E199" s="12">
        <v>4.84</v>
      </c>
      <c r="F199" s="14">
        <v>27.2</v>
      </c>
      <c r="G199" s="443"/>
    </row>
    <row r="200" ht="24" customHeight="1" spans="1:7">
      <c r="A200" s="12">
        <v>197</v>
      </c>
      <c r="B200" s="438" t="s">
        <v>3140</v>
      </c>
      <c r="C200" s="439" t="s">
        <v>3106</v>
      </c>
      <c r="D200" s="440">
        <v>6.61</v>
      </c>
      <c r="E200" s="12">
        <v>4.84</v>
      </c>
      <c r="F200" s="14">
        <v>31.99</v>
      </c>
      <c r="G200" s="443"/>
    </row>
    <row r="201" ht="24" customHeight="1" spans="1:7">
      <c r="A201" s="12">
        <v>198</v>
      </c>
      <c r="B201" s="439" t="s">
        <v>3141</v>
      </c>
      <c r="C201" s="439" t="s">
        <v>3106</v>
      </c>
      <c r="D201" s="440">
        <v>6.47</v>
      </c>
      <c r="E201" s="12">
        <v>4.84</v>
      </c>
      <c r="F201" s="14">
        <v>31.31</v>
      </c>
      <c r="G201" s="443"/>
    </row>
    <row r="202" ht="24" customHeight="1" spans="1:7">
      <c r="A202" s="12">
        <v>199</v>
      </c>
      <c r="B202" s="438" t="s">
        <v>3142</v>
      </c>
      <c r="C202" s="439" t="s">
        <v>3106</v>
      </c>
      <c r="D202" s="440">
        <v>3.42</v>
      </c>
      <c r="E202" s="12">
        <v>4.84</v>
      </c>
      <c r="F202" s="14">
        <v>16.55</v>
      </c>
      <c r="G202" s="443"/>
    </row>
    <row r="203" ht="24" customHeight="1" spans="1:7">
      <c r="A203" s="12">
        <v>200</v>
      </c>
      <c r="B203" s="438" t="s">
        <v>3143</v>
      </c>
      <c r="C203" s="439" t="s">
        <v>3106</v>
      </c>
      <c r="D203" s="440">
        <v>11.36</v>
      </c>
      <c r="E203" s="12">
        <v>4.84</v>
      </c>
      <c r="F203" s="14">
        <v>54.98</v>
      </c>
      <c r="G203" s="443"/>
    </row>
    <row r="204" ht="24" customHeight="1" spans="1:7">
      <c r="A204" s="12">
        <v>201</v>
      </c>
      <c r="B204" s="438" t="s">
        <v>3144</v>
      </c>
      <c r="C204" s="439" t="s">
        <v>3106</v>
      </c>
      <c r="D204" s="440">
        <v>5.85</v>
      </c>
      <c r="E204" s="12">
        <v>4.84</v>
      </c>
      <c r="F204" s="14">
        <v>28.31</v>
      </c>
      <c r="G204" s="443"/>
    </row>
    <row r="205" ht="24" customHeight="1" spans="1:7">
      <c r="A205" s="12">
        <v>202</v>
      </c>
      <c r="B205" s="438" t="s">
        <v>3145</v>
      </c>
      <c r="C205" s="439" t="s">
        <v>3106</v>
      </c>
      <c r="D205" s="440">
        <v>11.39</v>
      </c>
      <c r="E205" s="12">
        <v>4.84</v>
      </c>
      <c r="F205" s="14">
        <v>55.13</v>
      </c>
      <c r="G205" s="443"/>
    </row>
    <row r="206" ht="24" customHeight="1" spans="1:7">
      <c r="A206" s="12">
        <v>203</v>
      </c>
      <c r="B206" s="438" t="s">
        <v>3146</v>
      </c>
      <c r="C206" s="439" t="s">
        <v>3106</v>
      </c>
      <c r="D206" s="440">
        <v>9.57</v>
      </c>
      <c r="E206" s="12">
        <v>4.84</v>
      </c>
      <c r="F206" s="14">
        <v>46.32</v>
      </c>
      <c r="G206" s="443"/>
    </row>
    <row r="207" ht="24" customHeight="1" spans="1:7">
      <c r="A207" s="12">
        <v>204</v>
      </c>
      <c r="B207" s="438" t="s">
        <v>3147</v>
      </c>
      <c r="C207" s="439" t="s">
        <v>3106</v>
      </c>
      <c r="D207" s="440">
        <v>12.82</v>
      </c>
      <c r="E207" s="12">
        <v>4.84</v>
      </c>
      <c r="F207" s="14">
        <v>62.05</v>
      </c>
      <c r="G207" s="443"/>
    </row>
    <row r="208" ht="24" customHeight="1" spans="1:7">
      <c r="A208" s="12">
        <v>205</v>
      </c>
      <c r="B208" s="439" t="s">
        <v>3148</v>
      </c>
      <c r="C208" s="439" t="s">
        <v>3106</v>
      </c>
      <c r="D208" s="440">
        <v>3.85</v>
      </c>
      <c r="E208" s="12">
        <v>4.84</v>
      </c>
      <c r="F208" s="14">
        <v>18.63</v>
      </c>
      <c r="G208" s="443"/>
    </row>
    <row r="209" ht="24" customHeight="1" spans="1:7">
      <c r="A209" s="12">
        <v>206</v>
      </c>
      <c r="B209" s="438" t="s">
        <v>3149</v>
      </c>
      <c r="C209" s="439" t="s">
        <v>3106</v>
      </c>
      <c r="D209" s="440">
        <v>4.75</v>
      </c>
      <c r="E209" s="12">
        <v>4.84</v>
      </c>
      <c r="F209" s="14">
        <v>22.99</v>
      </c>
      <c r="G209" s="443"/>
    </row>
    <row r="210" ht="24" customHeight="1" spans="1:7">
      <c r="A210" s="12">
        <v>207</v>
      </c>
      <c r="B210" s="438" t="s">
        <v>3150</v>
      </c>
      <c r="C210" s="439" t="s">
        <v>3106</v>
      </c>
      <c r="D210" s="440">
        <v>1.08</v>
      </c>
      <c r="E210" s="12">
        <v>4.84</v>
      </c>
      <c r="F210" s="14">
        <v>5.23</v>
      </c>
      <c r="G210" s="443"/>
    </row>
    <row r="211" ht="24" customHeight="1" spans="1:7">
      <c r="A211" s="12">
        <v>208</v>
      </c>
      <c r="B211" s="438" t="s">
        <v>3151</v>
      </c>
      <c r="C211" s="439" t="s">
        <v>3106</v>
      </c>
      <c r="D211" s="440">
        <v>22.09</v>
      </c>
      <c r="E211" s="12">
        <v>4.84</v>
      </c>
      <c r="F211" s="14">
        <v>106.92</v>
      </c>
      <c r="G211" s="443"/>
    </row>
    <row r="212" ht="24" customHeight="1" spans="1:7">
      <c r="A212" s="12">
        <v>209</v>
      </c>
      <c r="B212" s="438" t="s">
        <v>3152</v>
      </c>
      <c r="C212" s="439" t="s">
        <v>3106</v>
      </c>
      <c r="D212" s="440">
        <v>15.95</v>
      </c>
      <c r="E212" s="12">
        <v>4.84</v>
      </c>
      <c r="F212" s="14">
        <v>77.2</v>
      </c>
      <c r="G212" s="443"/>
    </row>
    <row r="213" ht="24" customHeight="1" spans="1:7">
      <c r="A213" s="12">
        <v>210</v>
      </c>
      <c r="B213" s="438" t="s">
        <v>3153</v>
      </c>
      <c r="C213" s="439" t="s">
        <v>3106</v>
      </c>
      <c r="D213" s="440">
        <v>1.7</v>
      </c>
      <c r="E213" s="12">
        <v>4.84</v>
      </c>
      <c r="F213" s="14">
        <v>8.23</v>
      </c>
      <c r="G213" s="443"/>
    </row>
    <row r="214" ht="24" customHeight="1" spans="1:7">
      <c r="A214" s="12">
        <v>211</v>
      </c>
      <c r="B214" s="438" t="s">
        <v>3078</v>
      </c>
      <c r="C214" s="439" t="s">
        <v>3106</v>
      </c>
      <c r="D214" s="440">
        <v>28.96</v>
      </c>
      <c r="E214" s="12">
        <v>4.84</v>
      </c>
      <c r="F214" s="14">
        <v>140.17</v>
      </c>
      <c r="G214" s="443"/>
    </row>
    <row r="215" ht="24" customHeight="1" spans="1:7">
      <c r="A215" s="12">
        <v>212</v>
      </c>
      <c r="B215" s="441" t="s">
        <v>3154</v>
      </c>
      <c r="C215" s="439" t="s">
        <v>3155</v>
      </c>
      <c r="D215" s="444">
        <v>176.47</v>
      </c>
      <c r="E215" s="12">
        <v>4.84</v>
      </c>
      <c r="F215" s="14">
        <v>854.11</v>
      </c>
      <c r="G215" s="443"/>
    </row>
    <row r="216" ht="24" customHeight="1" spans="1:7">
      <c r="A216" s="12">
        <v>213</v>
      </c>
      <c r="B216" s="438" t="s">
        <v>3156</v>
      </c>
      <c r="C216" s="439" t="s">
        <v>3155</v>
      </c>
      <c r="D216" s="440">
        <v>11.84</v>
      </c>
      <c r="E216" s="12">
        <v>4.84</v>
      </c>
      <c r="F216" s="14">
        <v>57.31</v>
      </c>
      <c r="G216" s="443"/>
    </row>
    <row r="217" ht="24" customHeight="1" spans="1:7">
      <c r="A217" s="12">
        <v>214</v>
      </c>
      <c r="B217" s="438" t="s">
        <v>1154</v>
      </c>
      <c r="C217" s="439" t="s">
        <v>3155</v>
      </c>
      <c r="D217" s="440">
        <v>38.79</v>
      </c>
      <c r="E217" s="12">
        <v>4.84</v>
      </c>
      <c r="F217" s="14">
        <v>187.74</v>
      </c>
      <c r="G217" s="443"/>
    </row>
    <row r="218" ht="24" customHeight="1" spans="1:7">
      <c r="A218" s="12">
        <v>215</v>
      </c>
      <c r="B218" s="438" t="s">
        <v>3157</v>
      </c>
      <c r="C218" s="439" t="s">
        <v>3155</v>
      </c>
      <c r="D218" s="440">
        <v>2.12</v>
      </c>
      <c r="E218" s="12">
        <v>4.84</v>
      </c>
      <c r="F218" s="14">
        <v>10.26</v>
      </c>
      <c r="G218" s="443"/>
    </row>
    <row r="219" ht="24" customHeight="1" spans="1:7">
      <c r="A219" s="12">
        <v>216</v>
      </c>
      <c r="B219" s="438" t="s">
        <v>3158</v>
      </c>
      <c r="C219" s="439" t="s">
        <v>3155</v>
      </c>
      <c r="D219" s="440">
        <v>7.77</v>
      </c>
      <c r="E219" s="12">
        <v>4.84</v>
      </c>
      <c r="F219" s="14">
        <v>37.61</v>
      </c>
      <c r="G219" s="443"/>
    </row>
    <row r="220" ht="24" customHeight="1" spans="1:7">
      <c r="A220" s="12">
        <v>217</v>
      </c>
      <c r="B220" s="438" t="s">
        <v>3159</v>
      </c>
      <c r="C220" s="439" t="s">
        <v>3155</v>
      </c>
      <c r="D220" s="440">
        <v>12.37</v>
      </c>
      <c r="E220" s="12">
        <v>4.84</v>
      </c>
      <c r="F220" s="14">
        <v>59.87</v>
      </c>
      <c r="G220" s="443"/>
    </row>
    <row r="221" ht="24" customHeight="1" spans="1:7">
      <c r="A221" s="12">
        <v>218</v>
      </c>
      <c r="B221" s="438" t="s">
        <v>3160</v>
      </c>
      <c r="C221" s="439" t="s">
        <v>3155</v>
      </c>
      <c r="D221" s="440">
        <v>14.8</v>
      </c>
      <c r="E221" s="12">
        <v>4.84</v>
      </c>
      <c r="F221" s="14">
        <v>71.63</v>
      </c>
      <c r="G221" s="443"/>
    </row>
    <row r="222" ht="24" customHeight="1" spans="1:7">
      <c r="A222" s="12">
        <v>219</v>
      </c>
      <c r="B222" s="438" t="s">
        <v>3161</v>
      </c>
      <c r="C222" s="439" t="s">
        <v>3155</v>
      </c>
      <c r="D222" s="440">
        <v>2.84</v>
      </c>
      <c r="E222" s="12">
        <v>4.84</v>
      </c>
      <c r="F222" s="14">
        <v>13.75</v>
      </c>
      <c r="G222" s="443"/>
    </row>
    <row r="223" ht="24" customHeight="1" spans="1:7">
      <c r="A223" s="12">
        <v>220</v>
      </c>
      <c r="B223" s="438" t="s">
        <v>3162</v>
      </c>
      <c r="C223" s="439" t="s">
        <v>3155</v>
      </c>
      <c r="D223" s="440">
        <v>7.17</v>
      </c>
      <c r="E223" s="12">
        <v>4.84</v>
      </c>
      <c r="F223" s="14">
        <v>34.7</v>
      </c>
      <c r="G223" s="443"/>
    </row>
    <row r="224" ht="24" customHeight="1" spans="1:7">
      <c r="A224" s="12">
        <v>221</v>
      </c>
      <c r="B224" s="438" t="s">
        <v>3163</v>
      </c>
      <c r="C224" s="439" t="s">
        <v>3155</v>
      </c>
      <c r="D224" s="440">
        <v>16.53</v>
      </c>
      <c r="E224" s="12">
        <v>4.84</v>
      </c>
      <c r="F224" s="14">
        <v>80.01</v>
      </c>
      <c r="G224" s="443"/>
    </row>
    <row r="225" ht="24" customHeight="1" spans="1:7">
      <c r="A225" s="12">
        <v>222</v>
      </c>
      <c r="B225" s="438" t="s">
        <v>3164</v>
      </c>
      <c r="C225" s="439" t="s">
        <v>3155</v>
      </c>
      <c r="D225" s="440">
        <v>6.36</v>
      </c>
      <c r="E225" s="12">
        <v>4.84</v>
      </c>
      <c r="F225" s="14">
        <v>30.78</v>
      </c>
      <c r="G225" s="443"/>
    </row>
    <row r="226" ht="24" customHeight="1" spans="1:7">
      <c r="A226" s="12">
        <v>223</v>
      </c>
      <c r="B226" s="438" t="s">
        <v>3165</v>
      </c>
      <c r="C226" s="439" t="s">
        <v>3155</v>
      </c>
      <c r="D226" s="440">
        <v>19</v>
      </c>
      <c r="E226" s="12">
        <v>4.84</v>
      </c>
      <c r="F226" s="14">
        <v>91.96</v>
      </c>
      <c r="G226" s="443"/>
    </row>
    <row r="227" ht="24" customHeight="1" spans="1:7">
      <c r="A227" s="12">
        <v>224</v>
      </c>
      <c r="B227" s="438" t="s">
        <v>3166</v>
      </c>
      <c r="C227" s="439" t="s">
        <v>3155</v>
      </c>
      <c r="D227" s="440">
        <v>28.35</v>
      </c>
      <c r="E227" s="12">
        <v>4.84</v>
      </c>
      <c r="F227" s="14">
        <v>137.21</v>
      </c>
      <c r="G227" s="443"/>
    </row>
    <row r="228" ht="24" customHeight="1" spans="1:7">
      <c r="A228" s="12">
        <v>225</v>
      </c>
      <c r="B228" s="438" t="s">
        <v>3167</v>
      </c>
      <c r="C228" s="439" t="s">
        <v>3155</v>
      </c>
      <c r="D228" s="440">
        <v>27.2</v>
      </c>
      <c r="E228" s="12">
        <v>4.84</v>
      </c>
      <c r="F228" s="14">
        <v>131.65</v>
      </c>
      <c r="G228" s="443"/>
    </row>
    <row r="229" ht="24" customHeight="1" spans="1:7">
      <c r="A229" s="12">
        <v>226</v>
      </c>
      <c r="B229" s="438" t="s">
        <v>1123</v>
      </c>
      <c r="C229" s="439" t="s">
        <v>3155</v>
      </c>
      <c r="D229" s="440">
        <v>19.56</v>
      </c>
      <c r="E229" s="12">
        <v>4.84</v>
      </c>
      <c r="F229" s="14">
        <v>94.67</v>
      </c>
      <c r="G229" s="443"/>
    </row>
    <row r="230" ht="24" customHeight="1" spans="1:7">
      <c r="A230" s="12">
        <v>227</v>
      </c>
      <c r="B230" s="438" t="s">
        <v>2307</v>
      </c>
      <c r="C230" s="439" t="s">
        <v>3155</v>
      </c>
      <c r="D230" s="440">
        <v>8.29</v>
      </c>
      <c r="E230" s="12">
        <v>4.84</v>
      </c>
      <c r="F230" s="14">
        <v>40.12</v>
      </c>
      <c r="G230" s="443"/>
    </row>
    <row r="231" ht="24" customHeight="1" spans="1:7">
      <c r="A231" s="12">
        <v>228</v>
      </c>
      <c r="B231" s="438" t="s">
        <v>3168</v>
      </c>
      <c r="C231" s="439" t="s">
        <v>3155</v>
      </c>
      <c r="D231" s="440">
        <v>55.13</v>
      </c>
      <c r="E231" s="12">
        <v>4.84</v>
      </c>
      <c r="F231" s="14">
        <v>266.83</v>
      </c>
      <c r="G231" s="443"/>
    </row>
    <row r="232" ht="24" customHeight="1" spans="1:7">
      <c r="A232" s="12">
        <v>229</v>
      </c>
      <c r="B232" s="439" t="s">
        <v>3169</v>
      </c>
      <c r="C232" s="439" t="s">
        <v>3155</v>
      </c>
      <c r="D232" s="440">
        <v>2.3</v>
      </c>
      <c r="E232" s="12">
        <v>4.84</v>
      </c>
      <c r="F232" s="14">
        <v>11.13</v>
      </c>
      <c r="G232" s="443"/>
    </row>
    <row r="233" ht="24" customHeight="1" spans="1:7">
      <c r="A233" s="12">
        <v>230</v>
      </c>
      <c r="B233" s="438" t="s">
        <v>3170</v>
      </c>
      <c r="C233" s="439" t="s">
        <v>3155</v>
      </c>
      <c r="D233" s="440">
        <v>13.41</v>
      </c>
      <c r="E233" s="12">
        <v>4.84</v>
      </c>
      <c r="F233" s="14">
        <v>64.9</v>
      </c>
      <c r="G233" s="443"/>
    </row>
    <row r="234" ht="24" customHeight="1" spans="1:7">
      <c r="A234" s="12">
        <v>231</v>
      </c>
      <c r="B234" s="438" t="s">
        <v>3171</v>
      </c>
      <c r="C234" s="439" t="s">
        <v>3155</v>
      </c>
      <c r="D234" s="440">
        <v>16.27</v>
      </c>
      <c r="E234" s="12">
        <v>4.84</v>
      </c>
      <c r="F234" s="14">
        <v>78.75</v>
      </c>
      <c r="G234" s="443"/>
    </row>
    <row r="235" ht="24" customHeight="1" spans="1:7">
      <c r="A235" s="12">
        <v>232</v>
      </c>
      <c r="B235" s="438" t="s">
        <v>3172</v>
      </c>
      <c r="C235" s="439" t="s">
        <v>3155</v>
      </c>
      <c r="D235" s="440">
        <v>83.17</v>
      </c>
      <c r="E235" s="12">
        <v>4.84</v>
      </c>
      <c r="F235" s="14">
        <v>402.54</v>
      </c>
      <c r="G235" s="443"/>
    </row>
    <row r="236" ht="24" customHeight="1" spans="1:7">
      <c r="A236" s="12">
        <v>233</v>
      </c>
      <c r="B236" s="438" t="s">
        <v>3173</v>
      </c>
      <c r="C236" s="439" t="s">
        <v>3155</v>
      </c>
      <c r="D236" s="440">
        <v>9.46</v>
      </c>
      <c r="E236" s="12">
        <v>4.84</v>
      </c>
      <c r="F236" s="14">
        <v>45.79</v>
      </c>
      <c r="G236" s="443"/>
    </row>
    <row r="237" ht="24" customHeight="1" spans="1:7">
      <c r="A237" s="12">
        <v>234</v>
      </c>
      <c r="B237" s="438" t="s">
        <v>3174</v>
      </c>
      <c r="C237" s="439" t="s">
        <v>3155</v>
      </c>
      <c r="D237" s="440">
        <v>2.73</v>
      </c>
      <c r="E237" s="12">
        <v>4.84</v>
      </c>
      <c r="F237" s="14">
        <v>13.21</v>
      </c>
      <c r="G237" s="443"/>
    </row>
    <row r="238" ht="24" customHeight="1" spans="1:7">
      <c r="A238" s="12">
        <v>235</v>
      </c>
      <c r="B238" s="445" t="s">
        <v>3175</v>
      </c>
      <c r="C238" s="446" t="s">
        <v>3155</v>
      </c>
      <c r="D238" s="447">
        <v>1.54</v>
      </c>
      <c r="E238" s="12">
        <v>4.84</v>
      </c>
      <c r="F238" s="14">
        <v>7.45</v>
      </c>
      <c r="G238" s="443"/>
    </row>
    <row r="239" ht="24" customHeight="1" spans="1:7">
      <c r="A239" s="12">
        <v>236</v>
      </c>
      <c r="B239" s="439" t="s">
        <v>3176</v>
      </c>
      <c r="C239" s="439" t="s">
        <v>3177</v>
      </c>
      <c r="D239" s="440">
        <v>12.27</v>
      </c>
      <c r="E239" s="12">
        <v>4.84</v>
      </c>
      <c r="F239" s="14">
        <v>59.39</v>
      </c>
      <c r="G239" s="443"/>
    </row>
    <row r="240" ht="24" customHeight="1" spans="1:7">
      <c r="A240" s="12">
        <v>237</v>
      </c>
      <c r="B240" s="438" t="s">
        <v>3178</v>
      </c>
      <c r="C240" s="439" t="s">
        <v>3177</v>
      </c>
      <c r="D240" s="440">
        <v>4.58</v>
      </c>
      <c r="E240" s="12">
        <v>4.84</v>
      </c>
      <c r="F240" s="14">
        <v>22.17</v>
      </c>
      <c r="G240" s="443"/>
    </row>
    <row r="241" ht="24" customHeight="1" spans="1:7">
      <c r="A241" s="12">
        <v>238</v>
      </c>
      <c r="B241" s="438" t="s">
        <v>3179</v>
      </c>
      <c r="C241" s="439" t="s">
        <v>3177</v>
      </c>
      <c r="D241" s="440">
        <v>10.32</v>
      </c>
      <c r="E241" s="12">
        <v>4.84</v>
      </c>
      <c r="F241" s="14">
        <v>49.95</v>
      </c>
      <c r="G241" s="443"/>
    </row>
    <row r="242" ht="24" customHeight="1" spans="1:7">
      <c r="A242" s="12">
        <v>239</v>
      </c>
      <c r="B242" s="438" t="s">
        <v>3180</v>
      </c>
      <c r="C242" s="439" t="s">
        <v>3177</v>
      </c>
      <c r="D242" s="440">
        <v>16.28</v>
      </c>
      <c r="E242" s="12">
        <v>4.84</v>
      </c>
      <c r="F242" s="14">
        <v>78.8</v>
      </c>
      <c r="G242" s="443"/>
    </row>
    <row r="243" ht="24" customHeight="1" spans="1:7">
      <c r="A243" s="12">
        <v>240</v>
      </c>
      <c r="B243" s="438" t="s">
        <v>3181</v>
      </c>
      <c r="C243" s="439" t="s">
        <v>3177</v>
      </c>
      <c r="D243" s="440">
        <v>22.7</v>
      </c>
      <c r="E243" s="12">
        <v>4.84</v>
      </c>
      <c r="F243" s="14">
        <v>109.87</v>
      </c>
      <c r="G243" s="443"/>
    </row>
    <row r="244" ht="24" customHeight="1" spans="1:7">
      <c r="A244" s="12">
        <v>241</v>
      </c>
      <c r="B244" s="438" t="s">
        <v>2822</v>
      </c>
      <c r="C244" s="439" t="s">
        <v>3177</v>
      </c>
      <c r="D244" s="440">
        <v>22.11</v>
      </c>
      <c r="E244" s="12">
        <v>4.84</v>
      </c>
      <c r="F244" s="14">
        <v>107.01</v>
      </c>
      <c r="G244" s="443"/>
    </row>
    <row r="245" ht="24" customHeight="1" spans="1:7">
      <c r="A245" s="12">
        <v>242</v>
      </c>
      <c r="B245" s="438" t="s">
        <v>3182</v>
      </c>
      <c r="C245" s="439" t="s">
        <v>3177</v>
      </c>
      <c r="D245" s="440">
        <v>7.04</v>
      </c>
      <c r="E245" s="12">
        <v>4.84</v>
      </c>
      <c r="F245" s="14">
        <v>34.07</v>
      </c>
      <c r="G245" s="443"/>
    </row>
    <row r="246" ht="24" customHeight="1" spans="1:7">
      <c r="A246" s="12">
        <v>243</v>
      </c>
      <c r="B246" s="439" t="s">
        <v>3183</v>
      </c>
      <c r="C246" s="439" t="s">
        <v>3177</v>
      </c>
      <c r="D246" s="440">
        <v>27.3</v>
      </c>
      <c r="E246" s="12">
        <v>4.84</v>
      </c>
      <c r="F246" s="14">
        <v>132.13</v>
      </c>
      <c r="G246" s="443"/>
    </row>
    <row r="247" ht="24" customHeight="1" spans="1:7">
      <c r="A247" s="12">
        <v>244</v>
      </c>
      <c r="B247" s="438" t="s">
        <v>3184</v>
      </c>
      <c r="C247" s="439" t="s">
        <v>3177</v>
      </c>
      <c r="D247" s="440">
        <v>9.81</v>
      </c>
      <c r="E247" s="12">
        <v>4.84</v>
      </c>
      <c r="F247" s="14">
        <v>47.48</v>
      </c>
      <c r="G247" s="443"/>
    </row>
    <row r="248" ht="24" customHeight="1" spans="1:7">
      <c r="A248" s="12">
        <v>245</v>
      </c>
      <c r="B248" s="438" t="s">
        <v>3185</v>
      </c>
      <c r="C248" s="439" t="s">
        <v>3177</v>
      </c>
      <c r="D248" s="440">
        <v>4.94</v>
      </c>
      <c r="E248" s="12">
        <v>4.84</v>
      </c>
      <c r="F248" s="14">
        <v>23.91</v>
      </c>
      <c r="G248" s="443"/>
    </row>
    <row r="249" ht="24" customHeight="1" spans="1:7">
      <c r="A249" s="12">
        <v>246</v>
      </c>
      <c r="B249" s="438" t="s">
        <v>3186</v>
      </c>
      <c r="C249" s="439" t="s">
        <v>3177</v>
      </c>
      <c r="D249" s="440">
        <v>17.75</v>
      </c>
      <c r="E249" s="12">
        <v>4.84</v>
      </c>
      <c r="F249" s="14">
        <v>85.91</v>
      </c>
      <c r="G249" s="443"/>
    </row>
    <row r="250" ht="24" customHeight="1" spans="1:7">
      <c r="A250" s="12">
        <v>247</v>
      </c>
      <c r="B250" s="438" t="s">
        <v>3187</v>
      </c>
      <c r="C250" s="439" t="s">
        <v>3177</v>
      </c>
      <c r="D250" s="440">
        <v>441.37</v>
      </c>
      <c r="E250" s="12">
        <v>4.84</v>
      </c>
      <c r="F250" s="14">
        <v>2136.23</v>
      </c>
      <c r="G250" s="443"/>
    </row>
    <row r="251" ht="24" customHeight="1" spans="1:7">
      <c r="A251" s="12">
        <v>248</v>
      </c>
      <c r="B251" s="438" t="s">
        <v>3188</v>
      </c>
      <c r="C251" s="439" t="s">
        <v>3177</v>
      </c>
      <c r="D251" s="440">
        <v>21.65</v>
      </c>
      <c r="E251" s="12">
        <v>4.84</v>
      </c>
      <c r="F251" s="14">
        <v>104.79</v>
      </c>
      <c r="G251" s="443"/>
    </row>
    <row r="252" ht="24" customHeight="1" spans="1:7">
      <c r="A252" s="12">
        <v>249</v>
      </c>
      <c r="B252" s="438" t="s">
        <v>3189</v>
      </c>
      <c r="C252" s="439" t="s">
        <v>3177</v>
      </c>
      <c r="D252" s="440">
        <v>18.1</v>
      </c>
      <c r="E252" s="12">
        <v>4.84</v>
      </c>
      <c r="F252" s="14">
        <v>87.6</v>
      </c>
      <c r="G252" s="443"/>
    </row>
    <row r="253" ht="24" customHeight="1" spans="1:7">
      <c r="A253" s="12">
        <v>250</v>
      </c>
      <c r="B253" s="438" t="s">
        <v>3190</v>
      </c>
      <c r="C253" s="439" t="s">
        <v>3177</v>
      </c>
      <c r="D253" s="440">
        <v>23.5</v>
      </c>
      <c r="E253" s="12">
        <v>4.84</v>
      </c>
      <c r="F253" s="14">
        <v>113.74</v>
      </c>
      <c r="G253" s="443"/>
    </row>
    <row r="254" ht="24" customHeight="1" spans="1:7">
      <c r="A254" s="12">
        <v>251</v>
      </c>
      <c r="B254" s="438" t="s">
        <v>2176</v>
      </c>
      <c r="C254" s="439" t="s">
        <v>3177</v>
      </c>
      <c r="D254" s="440">
        <v>19.99</v>
      </c>
      <c r="E254" s="12">
        <v>4.84</v>
      </c>
      <c r="F254" s="14">
        <v>96.75</v>
      </c>
      <c r="G254" s="443"/>
    </row>
    <row r="255" ht="24" customHeight="1" spans="1:7">
      <c r="A255" s="12">
        <v>252</v>
      </c>
      <c r="B255" s="438" t="s">
        <v>3191</v>
      </c>
      <c r="C255" s="439" t="s">
        <v>3177</v>
      </c>
      <c r="D255" s="440">
        <v>6.07</v>
      </c>
      <c r="E255" s="12">
        <v>4.84</v>
      </c>
      <c r="F255" s="14">
        <v>29.38</v>
      </c>
      <c r="G255" s="443"/>
    </row>
    <row r="256" ht="24" customHeight="1" spans="1:7">
      <c r="A256" s="12">
        <v>253</v>
      </c>
      <c r="B256" s="438" t="s">
        <v>2315</v>
      </c>
      <c r="C256" s="439" t="s">
        <v>3177</v>
      </c>
      <c r="D256" s="440">
        <v>6.78</v>
      </c>
      <c r="E256" s="12">
        <v>4.84</v>
      </c>
      <c r="F256" s="14">
        <v>32.82</v>
      </c>
      <c r="G256" s="443"/>
    </row>
    <row r="257" ht="24" customHeight="1" spans="1:7">
      <c r="A257" s="12">
        <v>254</v>
      </c>
      <c r="B257" s="439" t="s">
        <v>3192</v>
      </c>
      <c r="C257" s="439" t="s">
        <v>3177</v>
      </c>
      <c r="D257" s="440">
        <v>5.28</v>
      </c>
      <c r="E257" s="12">
        <v>4.84</v>
      </c>
      <c r="F257" s="14">
        <v>25.56</v>
      </c>
      <c r="G257" s="443"/>
    </row>
    <row r="258" ht="24" customHeight="1" spans="1:7">
      <c r="A258" s="12">
        <v>255</v>
      </c>
      <c r="B258" s="438" t="s">
        <v>3193</v>
      </c>
      <c r="C258" s="439" t="s">
        <v>3177</v>
      </c>
      <c r="D258" s="440">
        <v>11.58</v>
      </c>
      <c r="E258" s="12">
        <v>4.84</v>
      </c>
      <c r="F258" s="14">
        <v>56.05</v>
      </c>
      <c r="G258" s="443"/>
    </row>
    <row r="259" ht="24" customHeight="1" spans="1:7">
      <c r="A259" s="12">
        <v>256</v>
      </c>
      <c r="B259" s="439" t="s">
        <v>3194</v>
      </c>
      <c r="C259" s="439" t="s">
        <v>3177</v>
      </c>
      <c r="D259" s="440">
        <v>4.77</v>
      </c>
      <c r="E259" s="12">
        <v>4.84</v>
      </c>
      <c r="F259" s="14">
        <v>23.09</v>
      </c>
      <c r="G259" s="443"/>
    </row>
    <row r="260" ht="24" customHeight="1" spans="1:7">
      <c r="A260" s="12">
        <v>257</v>
      </c>
      <c r="B260" s="438" t="s">
        <v>3195</v>
      </c>
      <c r="C260" s="439" t="s">
        <v>3196</v>
      </c>
      <c r="D260" s="440">
        <v>20.46</v>
      </c>
      <c r="E260" s="12">
        <v>4.84</v>
      </c>
      <c r="F260" s="14">
        <v>99.03</v>
      </c>
      <c r="G260" s="443"/>
    </row>
    <row r="261" ht="24" customHeight="1" spans="1:7">
      <c r="A261" s="12">
        <v>258</v>
      </c>
      <c r="B261" s="438" t="s">
        <v>3197</v>
      </c>
      <c r="C261" s="439" t="s">
        <v>3196</v>
      </c>
      <c r="D261" s="440">
        <v>25.55</v>
      </c>
      <c r="E261" s="12">
        <v>4.84</v>
      </c>
      <c r="F261" s="14">
        <v>123.66</v>
      </c>
      <c r="G261" s="443"/>
    </row>
    <row r="262" ht="24" customHeight="1" spans="1:7">
      <c r="A262" s="12">
        <v>259</v>
      </c>
      <c r="B262" s="438" t="s">
        <v>3198</v>
      </c>
      <c r="C262" s="439" t="s">
        <v>3196</v>
      </c>
      <c r="D262" s="440">
        <v>23.68</v>
      </c>
      <c r="E262" s="12">
        <v>4.84</v>
      </c>
      <c r="F262" s="14">
        <v>114.61</v>
      </c>
      <c r="G262" s="443"/>
    </row>
    <row r="263" ht="24" customHeight="1" spans="1:7">
      <c r="A263" s="12">
        <v>260</v>
      </c>
      <c r="B263" s="438" t="s">
        <v>3199</v>
      </c>
      <c r="C263" s="439" t="s">
        <v>3196</v>
      </c>
      <c r="D263" s="440">
        <v>24.06</v>
      </c>
      <c r="E263" s="12">
        <v>4.84</v>
      </c>
      <c r="F263" s="14">
        <v>116.45</v>
      </c>
      <c r="G263" s="443"/>
    </row>
    <row r="264" ht="24" customHeight="1" spans="1:7">
      <c r="A264" s="12">
        <v>261</v>
      </c>
      <c r="B264" s="438" t="s">
        <v>3200</v>
      </c>
      <c r="C264" s="439" t="s">
        <v>3196</v>
      </c>
      <c r="D264" s="440">
        <v>19.88</v>
      </c>
      <c r="E264" s="12">
        <v>4.84</v>
      </c>
      <c r="F264" s="14">
        <v>96.22</v>
      </c>
      <c r="G264" s="443"/>
    </row>
    <row r="265" ht="24" customHeight="1" spans="1:7">
      <c r="A265" s="12">
        <v>262</v>
      </c>
      <c r="B265" s="438" t="s">
        <v>3187</v>
      </c>
      <c r="C265" s="439" t="s">
        <v>3196</v>
      </c>
      <c r="D265" s="440">
        <v>19.05</v>
      </c>
      <c r="E265" s="12">
        <v>4.84</v>
      </c>
      <c r="F265" s="14">
        <v>92.2</v>
      </c>
      <c r="G265" s="443"/>
    </row>
    <row r="266" ht="24" customHeight="1" spans="1:7">
      <c r="A266" s="12">
        <v>263</v>
      </c>
      <c r="B266" s="438" t="s">
        <v>3201</v>
      </c>
      <c r="C266" s="439" t="s">
        <v>3196</v>
      </c>
      <c r="D266" s="440">
        <v>8.86</v>
      </c>
      <c r="E266" s="12">
        <v>4.84</v>
      </c>
      <c r="F266" s="14">
        <v>42.88</v>
      </c>
      <c r="G266" s="443"/>
    </row>
    <row r="267" ht="24" customHeight="1" spans="1:7">
      <c r="A267" s="12">
        <v>264</v>
      </c>
      <c r="B267" s="438" t="s">
        <v>3202</v>
      </c>
      <c r="C267" s="439" t="s">
        <v>3196</v>
      </c>
      <c r="D267" s="440">
        <v>8</v>
      </c>
      <c r="E267" s="12">
        <v>4.84</v>
      </c>
      <c r="F267" s="14">
        <v>38.72</v>
      </c>
      <c r="G267" s="443"/>
    </row>
    <row r="268" ht="24" customHeight="1" spans="1:7">
      <c r="A268" s="12">
        <v>265</v>
      </c>
      <c r="B268" s="438" t="s">
        <v>3203</v>
      </c>
      <c r="C268" s="439" t="s">
        <v>3196</v>
      </c>
      <c r="D268" s="440">
        <v>10.79</v>
      </c>
      <c r="E268" s="12">
        <v>4.84</v>
      </c>
      <c r="F268" s="14">
        <v>52.22</v>
      </c>
      <c r="G268" s="443"/>
    </row>
    <row r="269" ht="24" customHeight="1" spans="1:7">
      <c r="A269" s="12">
        <v>266</v>
      </c>
      <c r="B269" s="438" t="s">
        <v>3204</v>
      </c>
      <c r="C269" s="439" t="s">
        <v>3196</v>
      </c>
      <c r="D269" s="440">
        <v>12.51</v>
      </c>
      <c r="E269" s="12">
        <v>4.84</v>
      </c>
      <c r="F269" s="14">
        <v>60.55</v>
      </c>
      <c r="G269" s="443"/>
    </row>
    <row r="270" ht="24" customHeight="1" spans="1:7">
      <c r="A270" s="12">
        <v>267</v>
      </c>
      <c r="B270" s="438" t="s">
        <v>3205</v>
      </c>
      <c r="C270" s="439" t="s">
        <v>3196</v>
      </c>
      <c r="D270" s="440">
        <v>14.74</v>
      </c>
      <c r="E270" s="12">
        <v>4.84</v>
      </c>
      <c r="F270" s="14">
        <v>71.34</v>
      </c>
      <c r="G270" s="443"/>
    </row>
    <row r="271" ht="24" customHeight="1" spans="1:7">
      <c r="A271" s="12">
        <v>268</v>
      </c>
      <c r="B271" s="438" t="s">
        <v>3206</v>
      </c>
      <c r="C271" s="439" t="s">
        <v>3196</v>
      </c>
      <c r="D271" s="440">
        <v>14.11</v>
      </c>
      <c r="E271" s="12">
        <v>4.84</v>
      </c>
      <c r="F271" s="14">
        <v>68.29</v>
      </c>
      <c r="G271" s="443"/>
    </row>
    <row r="272" ht="24" customHeight="1" spans="1:7">
      <c r="A272" s="12">
        <v>269</v>
      </c>
      <c r="B272" s="438" t="s">
        <v>3207</v>
      </c>
      <c r="C272" s="439" t="s">
        <v>3196</v>
      </c>
      <c r="D272" s="440">
        <v>19.34</v>
      </c>
      <c r="E272" s="12">
        <v>4.84</v>
      </c>
      <c r="F272" s="14">
        <v>93.61</v>
      </c>
      <c r="G272" s="443"/>
    </row>
    <row r="273" ht="24" customHeight="1" spans="1:7">
      <c r="A273" s="12">
        <v>270</v>
      </c>
      <c r="B273" s="438" t="s">
        <v>3208</v>
      </c>
      <c r="C273" s="439" t="s">
        <v>3196</v>
      </c>
      <c r="D273" s="440">
        <v>30.03</v>
      </c>
      <c r="E273" s="12">
        <v>4.84</v>
      </c>
      <c r="F273" s="14">
        <v>145.35</v>
      </c>
      <c r="G273" s="443"/>
    </row>
    <row r="274" ht="24" customHeight="1" spans="1:7">
      <c r="A274" s="12">
        <v>271</v>
      </c>
      <c r="B274" s="438" t="s">
        <v>3209</v>
      </c>
      <c r="C274" s="439" t="s">
        <v>3196</v>
      </c>
      <c r="D274" s="440">
        <v>13.15</v>
      </c>
      <c r="E274" s="12">
        <v>4.84</v>
      </c>
      <c r="F274" s="14">
        <v>63.65</v>
      </c>
      <c r="G274" s="443"/>
    </row>
    <row r="275" ht="24" customHeight="1" spans="1:7">
      <c r="A275" s="12">
        <v>272</v>
      </c>
      <c r="B275" s="438" t="s">
        <v>3210</v>
      </c>
      <c r="C275" s="439" t="s">
        <v>3196</v>
      </c>
      <c r="D275" s="440">
        <v>29.44</v>
      </c>
      <c r="E275" s="12">
        <v>4.84</v>
      </c>
      <c r="F275" s="14">
        <v>142.49</v>
      </c>
      <c r="G275" s="443"/>
    </row>
    <row r="276" ht="24" customHeight="1" spans="1:7">
      <c r="A276" s="12">
        <v>273</v>
      </c>
      <c r="B276" s="438" t="s">
        <v>3211</v>
      </c>
      <c r="C276" s="439" t="s">
        <v>3196</v>
      </c>
      <c r="D276" s="440">
        <v>11.67</v>
      </c>
      <c r="E276" s="12">
        <v>4.84</v>
      </c>
      <c r="F276" s="14">
        <v>56.48</v>
      </c>
      <c r="G276" s="443"/>
    </row>
    <row r="277" ht="24" customHeight="1" spans="1:7">
      <c r="A277" s="12">
        <v>274</v>
      </c>
      <c r="B277" s="438" t="s">
        <v>3212</v>
      </c>
      <c r="C277" s="439" t="s">
        <v>3196</v>
      </c>
      <c r="D277" s="440">
        <v>6.08</v>
      </c>
      <c r="E277" s="12">
        <v>4.84</v>
      </c>
      <c r="F277" s="14">
        <v>29.43</v>
      </c>
      <c r="G277" s="443"/>
    </row>
    <row r="278" ht="24" customHeight="1" spans="1:7">
      <c r="A278" s="12">
        <v>275</v>
      </c>
      <c r="B278" s="438" t="s">
        <v>3213</v>
      </c>
      <c r="C278" s="439" t="s">
        <v>3196</v>
      </c>
      <c r="D278" s="440">
        <v>2.95</v>
      </c>
      <c r="E278" s="12">
        <v>4.84</v>
      </c>
      <c r="F278" s="14">
        <v>14.28</v>
      </c>
      <c r="G278" s="443"/>
    </row>
    <row r="279" ht="24" customHeight="1" spans="1:7">
      <c r="A279" s="12">
        <v>276</v>
      </c>
      <c r="B279" s="438" t="s">
        <v>2256</v>
      </c>
      <c r="C279" s="439" t="s">
        <v>3196</v>
      </c>
      <c r="D279" s="440">
        <v>14.03</v>
      </c>
      <c r="E279" s="12">
        <v>4.84</v>
      </c>
      <c r="F279" s="14">
        <v>67.91</v>
      </c>
      <c r="G279" s="443"/>
    </row>
    <row r="280" ht="24" customHeight="1" spans="1:7">
      <c r="A280" s="12">
        <v>277</v>
      </c>
      <c r="B280" s="438" t="s">
        <v>3214</v>
      </c>
      <c r="C280" s="439" t="s">
        <v>3196</v>
      </c>
      <c r="D280" s="440">
        <v>15.99</v>
      </c>
      <c r="E280" s="12">
        <v>4.84</v>
      </c>
      <c r="F280" s="14">
        <v>77.39</v>
      </c>
      <c r="G280" s="443"/>
    </row>
    <row r="281" ht="24" customHeight="1" spans="1:7">
      <c r="A281" s="12">
        <v>278</v>
      </c>
      <c r="B281" s="438" t="s">
        <v>3215</v>
      </c>
      <c r="C281" s="439" t="s">
        <v>3196</v>
      </c>
      <c r="D281" s="440">
        <v>6.58</v>
      </c>
      <c r="E281" s="12">
        <v>4.84</v>
      </c>
      <c r="F281" s="14">
        <v>31.85</v>
      </c>
      <c r="G281" s="443"/>
    </row>
    <row r="282" ht="24" customHeight="1" spans="1:7">
      <c r="A282" s="12">
        <v>279</v>
      </c>
      <c r="B282" s="438" t="s">
        <v>3216</v>
      </c>
      <c r="C282" s="439" t="s">
        <v>3196</v>
      </c>
      <c r="D282" s="440">
        <v>18.82</v>
      </c>
      <c r="E282" s="12">
        <v>4.84</v>
      </c>
      <c r="F282" s="14">
        <v>91.09</v>
      </c>
      <c r="G282" s="443"/>
    </row>
    <row r="283" ht="24" customHeight="1" spans="1:7">
      <c r="A283" s="12">
        <v>280</v>
      </c>
      <c r="B283" s="438" t="s">
        <v>2981</v>
      </c>
      <c r="C283" s="439" t="s">
        <v>3196</v>
      </c>
      <c r="D283" s="440">
        <v>8</v>
      </c>
      <c r="E283" s="12">
        <v>4.84</v>
      </c>
      <c r="F283" s="14">
        <v>38.72</v>
      </c>
      <c r="G283" s="443"/>
    </row>
    <row r="284" ht="24" customHeight="1" spans="1:7">
      <c r="A284" s="12">
        <v>281</v>
      </c>
      <c r="B284" s="438" t="s">
        <v>3217</v>
      </c>
      <c r="C284" s="439" t="s">
        <v>3196</v>
      </c>
      <c r="D284" s="440">
        <v>4.05</v>
      </c>
      <c r="E284" s="12">
        <v>4.84</v>
      </c>
      <c r="F284" s="14">
        <v>19.6</v>
      </c>
      <c r="G284" s="443"/>
    </row>
    <row r="285" ht="24" customHeight="1" spans="1:7">
      <c r="A285" s="12">
        <v>282</v>
      </c>
      <c r="B285" s="438" t="s">
        <v>3218</v>
      </c>
      <c r="C285" s="439" t="s">
        <v>3196</v>
      </c>
      <c r="D285" s="440">
        <v>2.43</v>
      </c>
      <c r="E285" s="12">
        <v>4.84</v>
      </c>
      <c r="F285" s="14">
        <v>11.76</v>
      </c>
      <c r="G285" s="443"/>
    </row>
    <row r="286" ht="24" customHeight="1" spans="1:7">
      <c r="A286" s="12">
        <v>283</v>
      </c>
      <c r="B286" s="438" t="s">
        <v>3219</v>
      </c>
      <c r="C286" s="439" t="s">
        <v>3196</v>
      </c>
      <c r="D286" s="440">
        <v>18</v>
      </c>
      <c r="E286" s="12">
        <v>4.84</v>
      </c>
      <c r="F286" s="14">
        <v>87.12</v>
      </c>
      <c r="G286" s="443"/>
    </row>
    <row r="287" ht="24" customHeight="1" spans="1:7">
      <c r="A287" s="12">
        <v>284</v>
      </c>
      <c r="B287" s="438" t="s">
        <v>3220</v>
      </c>
      <c r="C287" s="439" t="s">
        <v>3196</v>
      </c>
      <c r="D287" s="440">
        <v>21.37</v>
      </c>
      <c r="E287" s="12">
        <v>4.84</v>
      </c>
      <c r="F287" s="14">
        <v>103.43</v>
      </c>
      <c r="G287" s="443"/>
    </row>
    <row r="288" ht="24" customHeight="1" spans="1:7">
      <c r="A288" s="12">
        <v>285</v>
      </c>
      <c r="B288" s="438" t="s">
        <v>3221</v>
      </c>
      <c r="C288" s="439" t="s">
        <v>3196</v>
      </c>
      <c r="D288" s="440">
        <v>5.43</v>
      </c>
      <c r="E288" s="12">
        <v>4.84</v>
      </c>
      <c r="F288" s="14">
        <v>26.28</v>
      </c>
      <c r="G288" s="443"/>
    </row>
    <row r="289" ht="24" customHeight="1" spans="1:7">
      <c r="A289" s="12">
        <v>286</v>
      </c>
      <c r="B289" s="439" t="s">
        <v>3222</v>
      </c>
      <c r="C289" s="439" t="s">
        <v>3196</v>
      </c>
      <c r="D289" s="440">
        <v>34.87</v>
      </c>
      <c r="E289" s="12">
        <v>4.84</v>
      </c>
      <c r="F289" s="14">
        <v>168.77</v>
      </c>
      <c r="G289" s="443"/>
    </row>
    <row r="290" ht="24" customHeight="1" spans="1:7">
      <c r="A290" s="12">
        <v>287</v>
      </c>
      <c r="B290" s="438" t="s">
        <v>3223</v>
      </c>
      <c r="C290" s="439" t="s">
        <v>3196</v>
      </c>
      <c r="D290" s="440">
        <v>23.22</v>
      </c>
      <c r="E290" s="12">
        <v>4.84</v>
      </c>
      <c r="F290" s="14">
        <v>112.38</v>
      </c>
      <c r="G290" s="443"/>
    </row>
    <row r="291" ht="24" customHeight="1" spans="1:7">
      <c r="A291" s="12">
        <v>288</v>
      </c>
      <c r="B291" s="438" t="s">
        <v>3224</v>
      </c>
      <c r="C291" s="439" t="s">
        <v>3196</v>
      </c>
      <c r="D291" s="440">
        <v>45.08</v>
      </c>
      <c r="E291" s="12">
        <v>4.84</v>
      </c>
      <c r="F291" s="14">
        <v>218.19</v>
      </c>
      <c r="G291" s="443"/>
    </row>
    <row r="292" ht="24" customHeight="1" spans="1:7">
      <c r="A292" s="12">
        <v>289</v>
      </c>
      <c r="B292" s="439" t="s">
        <v>3222</v>
      </c>
      <c r="C292" s="439" t="s">
        <v>3196</v>
      </c>
      <c r="D292" s="440">
        <v>3.5</v>
      </c>
      <c r="E292" s="12">
        <v>4.84</v>
      </c>
      <c r="F292" s="14">
        <v>16.94</v>
      </c>
      <c r="G292" s="443"/>
    </row>
    <row r="293" ht="24" customHeight="1" spans="1:7">
      <c r="A293" s="12">
        <v>290</v>
      </c>
      <c r="B293" s="438" t="s">
        <v>3225</v>
      </c>
      <c r="C293" s="439" t="s">
        <v>3196</v>
      </c>
      <c r="D293" s="440">
        <v>26.57</v>
      </c>
      <c r="E293" s="12">
        <v>4.84</v>
      </c>
      <c r="F293" s="14">
        <v>128.6</v>
      </c>
      <c r="G293" s="443"/>
    </row>
    <row r="294" ht="24" customHeight="1" spans="1:7">
      <c r="A294" s="12">
        <v>291</v>
      </c>
      <c r="B294" s="438" t="s">
        <v>3226</v>
      </c>
      <c r="C294" s="439" t="s">
        <v>3196</v>
      </c>
      <c r="D294" s="440">
        <v>9.19</v>
      </c>
      <c r="E294" s="12">
        <v>4.84</v>
      </c>
      <c r="F294" s="14">
        <v>44.48</v>
      </c>
      <c r="G294" s="443"/>
    </row>
    <row r="295" ht="24" customHeight="1" spans="1:7">
      <c r="A295" s="12">
        <v>292</v>
      </c>
      <c r="B295" s="438" t="s">
        <v>3210</v>
      </c>
      <c r="C295" s="439" t="s">
        <v>3196</v>
      </c>
      <c r="D295" s="440">
        <v>3.01</v>
      </c>
      <c r="E295" s="12">
        <v>4.84</v>
      </c>
      <c r="F295" s="14">
        <v>14.57</v>
      </c>
      <c r="G295" s="443"/>
    </row>
    <row r="296" ht="24" customHeight="1" spans="1:7">
      <c r="A296" s="12">
        <v>293</v>
      </c>
      <c r="B296" s="439" t="s">
        <v>3227</v>
      </c>
      <c r="C296" s="439" t="s">
        <v>3196</v>
      </c>
      <c r="D296" s="440">
        <v>16.17</v>
      </c>
      <c r="E296" s="12">
        <v>4.84</v>
      </c>
      <c r="F296" s="14">
        <v>78.26</v>
      </c>
      <c r="G296" s="443"/>
    </row>
    <row r="297" ht="24" customHeight="1" spans="1:7">
      <c r="A297" s="12">
        <v>294</v>
      </c>
      <c r="B297" s="439" t="s">
        <v>3228</v>
      </c>
      <c r="C297" s="439" t="s">
        <v>3196</v>
      </c>
      <c r="D297" s="440">
        <v>7.54</v>
      </c>
      <c r="E297" s="12">
        <v>4.84</v>
      </c>
      <c r="F297" s="14">
        <v>36.49</v>
      </c>
      <c r="G297" s="443"/>
    </row>
    <row r="298" ht="24" customHeight="1" spans="1:7">
      <c r="A298" s="12">
        <v>295</v>
      </c>
      <c r="B298" s="439" t="s">
        <v>3229</v>
      </c>
      <c r="C298" s="439" t="s">
        <v>3196</v>
      </c>
      <c r="D298" s="440">
        <v>14.17</v>
      </c>
      <c r="E298" s="12">
        <v>4.84</v>
      </c>
      <c r="F298" s="14">
        <v>68.58</v>
      </c>
      <c r="G298" s="443"/>
    </row>
    <row r="299" ht="24" customHeight="1" spans="1:7">
      <c r="A299" s="12">
        <v>296</v>
      </c>
      <c r="B299" s="439" t="s">
        <v>3230</v>
      </c>
      <c r="C299" s="439" t="s">
        <v>3196</v>
      </c>
      <c r="D299" s="440">
        <v>10.42</v>
      </c>
      <c r="E299" s="12">
        <v>4.84</v>
      </c>
      <c r="F299" s="14">
        <v>50.43</v>
      </c>
      <c r="G299" s="443"/>
    </row>
    <row r="300" ht="24" customHeight="1" spans="1:7">
      <c r="A300" s="12">
        <v>297</v>
      </c>
      <c r="B300" s="439" t="s">
        <v>3231</v>
      </c>
      <c r="C300" s="439" t="s">
        <v>3196</v>
      </c>
      <c r="D300" s="440">
        <v>14.66</v>
      </c>
      <c r="E300" s="12">
        <v>4.84</v>
      </c>
      <c r="F300" s="14">
        <v>70.95</v>
      </c>
      <c r="G300" s="443"/>
    </row>
    <row r="301" ht="24" customHeight="1" spans="1:7">
      <c r="A301" s="12">
        <v>298</v>
      </c>
      <c r="B301" s="439" t="s">
        <v>3232</v>
      </c>
      <c r="C301" s="439" t="s">
        <v>3196</v>
      </c>
      <c r="D301" s="440">
        <v>8.34</v>
      </c>
      <c r="E301" s="12">
        <v>4.84</v>
      </c>
      <c r="F301" s="14">
        <v>40.37</v>
      </c>
      <c r="G301" s="443"/>
    </row>
    <row r="302" ht="24" customHeight="1" spans="1:7">
      <c r="A302" s="12">
        <v>299</v>
      </c>
      <c r="B302" s="439" t="s">
        <v>3233</v>
      </c>
      <c r="C302" s="439" t="s">
        <v>3196</v>
      </c>
      <c r="D302" s="440">
        <v>212.39</v>
      </c>
      <c r="E302" s="12">
        <v>4.84</v>
      </c>
      <c r="F302" s="14">
        <v>1027.97</v>
      </c>
      <c r="G302" s="443"/>
    </row>
    <row r="303" ht="24" customHeight="1" spans="1:7">
      <c r="A303" s="12">
        <v>300</v>
      </c>
      <c r="B303" s="438" t="s">
        <v>3234</v>
      </c>
      <c r="C303" s="439" t="s">
        <v>3235</v>
      </c>
      <c r="D303" s="440">
        <v>43.2</v>
      </c>
      <c r="E303" s="12">
        <v>4.84</v>
      </c>
      <c r="F303" s="14">
        <v>209.09</v>
      </c>
      <c r="G303" s="443"/>
    </row>
    <row r="304" ht="24" customHeight="1" spans="1:7">
      <c r="A304" s="12">
        <v>301</v>
      </c>
      <c r="B304" s="438" t="s">
        <v>3236</v>
      </c>
      <c r="C304" s="439" t="s">
        <v>3235</v>
      </c>
      <c r="D304" s="440">
        <v>39.28</v>
      </c>
      <c r="E304" s="12">
        <v>4.84</v>
      </c>
      <c r="F304" s="14">
        <v>190.12</v>
      </c>
      <c r="G304" s="443"/>
    </row>
    <row r="305" ht="24" customHeight="1" spans="1:7">
      <c r="A305" s="12">
        <v>302</v>
      </c>
      <c r="B305" s="438" t="s">
        <v>3237</v>
      </c>
      <c r="C305" s="439" t="s">
        <v>3235</v>
      </c>
      <c r="D305" s="440">
        <v>34.66</v>
      </c>
      <c r="E305" s="12">
        <v>4.84</v>
      </c>
      <c r="F305" s="14">
        <v>167.75</v>
      </c>
      <c r="G305" s="443"/>
    </row>
    <row r="306" ht="24" customHeight="1" spans="1:7">
      <c r="A306" s="12">
        <v>303</v>
      </c>
      <c r="B306" s="438" t="s">
        <v>3238</v>
      </c>
      <c r="C306" s="439" t="s">
        <v>3235</v>
      </c>
      <c r="D306" s="440">
        <v>8.01</v>
      </c>
      <c r="E306" s="12">
        <v>4.84</v>
      </c>
      <c r="F306" s="14">
        <v>38.77</v>
      </c>
      <c r="G306" s="443"/>
    </row>
    <row r="307" ht="24" customHeight="1" spans="1:7">
      <c r="A307" s="12">
        <v>304</v>
      </c>
      <c r="B307" s="438" t="s">
        <v>3239</v>
      </c>
      <c r="C307" s="439" t="s">
        <v>3235</v>
      </c>
      <c r="D307" s="440">
        <v>3.4</v>
      </c>
      <c r="E307" s="12">
        <v>4.84</v>
      </c>
      <c r="F307" s="14">
        <v>16.46</v>
      </c>
      <c r="G307" s="443"/>
    </row>
    <row r="308" ht="24" customHeight="1" spans="1:7">
      <c r="A308" s="12">
        <v>305</v>
      </c>
      <c r="B308" s="438" t="s">
        <v>3240</v>
      </c>
      <c r="C308" s="439" t="s">
        <v>3235</v>
      </c>
      <c r="D308" s="440">
        <v>12.9</v>
      </c>
      <c r="E308" s="12">
        <v>4.84</v>
      </c>
      <c r="F308" s="14">
        <v>62.44</v>
      </c>
      <c r="G308" s="443"/>
    </row>
    <row r="309" ht="24" customHeight="1" spans="1:7">
      <c r="A309" s="12">
        <v>306</v>
      </c>
      <c r="B309" s="438" t="s">
        <v>3241</v>
      </c>
      <c r="C309" s="439" t="s">
        <v>3235</v>
      </c>
      <c r="D309" s="440">
        <v>13.96</v>
      </c>
      <c r="E309" s="12">
        <v>4.84</v>
      </c>
      <c r="F309" s="14">
        <v>67.57</v>
      </c>
      <c r="G309" s="443"/>
    </row>
    <row r="310" ht="24" customHeight="1" spans="1:7">
      <c r="A310" s="12">
        <v>307</v>
      </c>
      <c r="B310" s="438" t="s">
        <v>3242</v>
      </c>
      <c r="C310" s="439" t="s">
        <v>3235</v>
      </c>
      <c r="D310" s="440">
        <v>21.53</v>
      </c>
      <c r="E310" s="12">
        <v>4.84</v>
      </c>
      <c r="F310" s="14">
        <v>104.21</v>
      </c>
      <c r="G310" s="443"/>
    </row>
    <row r="311" ht="24" customHeight="1" spans="1:7">
      <c r="A311" s="12">
        <v>308</v>
      </c>
      <c r="B311" s="438" t="s">
        <v>3243</v>
      </c>
      <c r="C311" s="439" t="s">
        <v>3235</v>
      </c>
      <c r="D311" s="440">
        <v>30.6</v>
      </c>
      <c r="E311" s="12">
        <v>4.84</v>
      </c>
      <c r="F311" s="14">
        <v>148.1</v>
      </c>
      <c r="G311" s="443"/>
    </row>
    <row r="312" ht="24" customHeight="1" spans="1:7">
      <c r="A312" s="12">
        <v>309</v>
      </c>
      <c r="B312" s="438" t="s">
        <v>3244</v>
      </c>
      <c r="C312" s="439" t="s">
        <v>3235</v>
      </c>
      <c r="D312" s="440">
        <v>61.05</v>
      </c>
      <c r="E312" s="12">
        <v>4.84</v>
      </c>
      <c r="F312" s="14">
        <v>295.48</v>
      </c>
      <c r="G312" s="443"/>
    </row>
    <row r="313" ht="24" customHeight="1" spans="1:7">
      <c r="A313" s="12">
        <v>310</v>
      </c>
      <c r="B313" s="439" t="s">
        <v>3245</v>
      </c>
      <c r="C313" s="439" t="s">
        <v>3235</v>
      </c>
      <c r="D313" s="440">
        <v>8.64</v>
      </c>
      <c r="E313" s="12">
        <v>4.84</v>
      </c>
      <c r="F313" s="14">
        <v>41.82</v>
      </c>
      <c r="G313" s="443"/>
    </row>
    <row r="314" ht="24" customHeight="1" spans="1:7">
      <c r="A314" s="12">
        <v>311</v>
      </c>
      <c r="B314" s="439" t="s">
        <v>3246</v>
      </c>
      <c r="C314" s="439" t="s">
        <v>3235</v>
      </c>
      <c r="D314" s="440">
        <v>18.99</v>
      </c>
      <c r="E314" s="12">
        <v>4.84</v>
      </c>
      <c r="F314" s="14">
        <v>91.91</v>
      </c>
      <c r="G314" s="443"/>
    </row>
    <row r="315" ht="24" customHeight="1" spans="1:7">
      <c r="A315" s="12">
        <v>312</v>
      </c>
      <c r="B315" s="438" t="s">
        <v>3247</v>
      </c>
      <c r="C315" s="439" t="s">
        <v>3235</v>
      </c>
      <c r="D315" s="440">
        <v>3.12</v>
      </c>
      <c r="E315" s="12">
        <v>4.84</v>
      </c>
      <c r="F315" s="14">
        <v>15.1</v>
      </c>
      <c r="G315" s="443"/>
    </row>
    <row r="316" ht="24" customHeight="1" spans="1:7">
      <c r="A316" s="12">
        <v>313</v>
      </c>
      <c r="B316" s="438" t="s">
        <v>186</v>
      </c>
      <c r="C316" s="439" t="s">
        <v>3235</v>
      </c>
      <c r="D316" s="440">
        <v>2.2</v>
      </c>
      <c r="E316" s="12">
        <v>4.84</v>
      </c>
      <c r="F316" s="14">
        <v>10.65</v>
      </c>
      <c r="G316" s="443"/>
    </row>
    <row r="317" ht="24" customHeight="1" spans="1:7">
      <c r="A317" s="12">
        <v>314</v>
      </c>
      <c r="B317" s="438" t="s">
        <v>3248</v>
      </c>
      <c r="C317" s="439" t="s">
        <v>3235</v>
      </c>
      <c r="D317" s="440">
        <v>8.93</v>
      </c>
      <c r="E317" s="12">
        <v>4.84</v>
      </c>
      <c r="F317" s="14">
        <v>43.22</v>
      </c>
      <c r="G317" s="443"/>
    </row>
    <row r="318" ht="24" customHeight="1" spans="1:7">
      <c r="A318" s="12">
        <v>315</v>
      </c>
      <c r="B318" s="438" t="s">
        <v>3249</v>
      </c>
      <c r="C318" s="439" t="s">
        <v>3235</v>
      </c>
      <c r="D318" s="440">
        <v>12.25</v>
      </c>
      <c r="E318" s="12">
        <v>4.84</v>
      </c>
      <c r="F318" s="14">
        <v>59.29</v>
      </c>
      <c r="G318" s="443"/>
    </row>
    <row r="319" ht="24" customHeight="1" spans="1:7">
      <c r="A319" s="12">
        <v>316</v>
      </c>
      <c r="B319" s="438" t="s">
        <v>3250</v>
      </c>
      <c r="C319" s="439" t="s">
        <v>3235</v>
      </c>
      <c r="D319" s="440">
        <v>30.56</v>
      </c>
      <c r="E319" s="12">
        <v>4.84</v>
      </c>
      <c r="F319" s="14">
        <v>147.91</v>
      </c>
      <c r="G319" s="443"/>
    </row>
    <row r="320" ht="24" customHeight="1" spans="1:7">
      <c r="A320" s="12">
        <v>317</v>
      </c>
      <c r="B320" s="438" t="s">
        <v>3251</v>
      </c>
      <c r="C320" s="439" t="s">
        <v>3235</v>
      </c>
      <c r="D320" s="440">
        <v>2.03</v>
      </c>
      <c r="E320" s="12">
        <v>4.84</v>
      </c>
      <c r="F320" s="14">
        <v>9.83</v>
      </c>
      <c r="G320" s="443"/>
    </row>
    <row r="321" ht="24" customHeight="1" spans="1:7">
      <c r="A321" s="12">
        <v>318</v>
      </c>
      <c r="B321" s="438" t="s">
        <v>3252</v>
      </c>
      <c r="C321" s="439" t="s">
        <v>3235</v>
      </c>
      <c r="D321" s="440">
        <v>54.32</v>
      </c>
      <c r="E321" s="12">
        <v>4.84</v>
      </c>
      <c r="F321" s="14">
        <v>262.91</v>
      </c>
      <c r="G321" s="443"/>
    </row>
    <row r="322" ht="24" customHeight="1" spans="1:7">
      <c r="A322" s="12">
        <v>319</v>
      </c>
      <c r="B322" s="438" t="s">
        <v>3253</v>
      </c>
      <c r="C322" s="439" t="s">
        <v>3235</v>
      </c>
      <c r="D322" s="440">
        <v>19.55</v>
      </c>
      <c r="E322" s="12">
        <v>4.84</v>
      </c>
      <c r="F322" s="14">
        <v>94.62</v>
      </c>
      <c r="G322" s="443"/>
    </row>
    <row r="323" ht="24" customHeight="1" spans="1:7">
      <c r="A323" s="12">
        <v>320</v>
      </c>
      <c r="B323" s="438" t="s">
        <v>3254</v>
      </c>
      <c r="C323" s="439" t="s">
        <v>3235</v>
      </c>
      <c r="D323" s="440">
        <v>34.5</v>
      </c>
      <c r="E323" s="12">
        <v>4.84</v>
      </c>
      <c r="F323" s="14">
        <v>166.98</v>
      </c>
      <c r="G323" s="443"/>
    </row>
    <row r="324" ht="24" customHeight="1" spans="1:7">
      <c r="A324" s="12">
        <v>321</v>
      </c>
      <c r="B324" s="438" t="s">
        <v>3255</v>
      </c>
      <c r="C324" s="439" t="s">
        <v>3235</v>
      </c>
      <c r="D324" s="440">
        <v>1.58</v>
      </c>
      <c r="E324" s="12">
        <v>4.84</v>
      </c>
      <c r="F324" s="14">
        <v>7.65</v>
      </c>
      <c r="G324" s="443"/>
    </row>
    <row r="325" ht="24" customHeight="1" spans="1:7">
      <c r="A325" s="12">
        <v>322</v>
      </c>
      <c r="B325" s="438" t="s">
        <v>3256</v>
      </c>
      <c r="C325" s="439" t="s">
        <v>3235</v>
      </c>
      <c r="D325" s="440">
        <v>7.09</v>
      </c>
      <c r="E325" s="12">
        <v>4.84</v>
      </c>
      <c r="F325" s="14">
        <v>34.32</v>
      </c>
      <c r="G325" s="443"/>
    </row>
    <row r="326" ht="24" customHeight="1" spans="1:7">
      <c r="A326" s="12">
        <v>323</v>
      </c>
      <c r="B326" s="439" t="s">
        <v>3257</v>
      </c>
      <c r="C326" s="439" t="s">
        <v>3235</v>
      </c>
      <c r="D326" s="440">
        <v>8.51</v>
      </c>
      <c r="E326" s="12">
        <v>4.84</v>
      </c>
      <c r="F326" s="14">
        <v>41.19</v>
      </c>
      <c r="G326" s="443"/>
    </row>
    <row r="327" ht="24" customHeight="1" spans="1:7">
      <c r="A327" s="12">
        <v>324</v>
      </c>
      <c r="B327" s="438" t="s">
        <v>3258</v>
      </c>
      <c r="C327" s="439" t="s">
        <v>3235</v>
      </c>
      <c r="D327" s="440">
        <v>11.79</v>
      </c>
      <c r="E327" s="12">
        <v>4.84</v>
      </c>
      <c r="F327" s="14">
        <v>57.06</v>
      </c>
      <c r="G327" s="443"/>
    </row>
    <row r="328" ht="24" customHeight="1" spans="1:7">
      <c r="A328" s="12">
        <v>325</v>
      </c>
      <c r="B328" s="438" t="s">
        <v>3259</v>
      </c>
      <c r="C328" s="439" t="s">
        <v>3235</v>
      </c>
      <c r="D328" s="440">
        <v>10.32</v>
      </c>
      <c r="E328" s="12">
        <v>4.84</v>
      </c>
      <c r="F328" s="14">
        <v>49.95</v>
      </c>
      <c r="G328" s="443"/>
    </row>
    <row r="329" ht="24" customHeight="1" spans="1:7">
      <c r="A329" s="12">
        <v>326</v>
      </c>
      <c r="B329" s="438" t="s">
        <v>3260</v>
      </c>
      <c r="C329" s="439" t="s">
        <v>3235</v>
      </c>
      <c r="D329" s="440">
        <v>4.92</v>
      </c>
      <c r="E329" s="12">
        <v>4.84</v>
      </c>
      <c r="F329" s="14">
        <v>23.81</v>
      </c>
      <c r="G329" s="443"/>
    </row>
    <row r="330" ht="24" customHeight="1" spans="1:7">
      <c r="A330" s="12">
        <v>327</v>
      </c>
      <c r="B330" s="439" t="s">
        <v>3261</v>
      </c>
      <c r="C330" s="439" t="s">
        <v>3235</v>
      </c>
      <c r="D330" s="440">
        <v>5.45</v>
      </c>
      <c r="E330" s="12">
        <v>4.84</v>
      </c>
      <c r="F330" s="14">
        <v>26.38</v>
      </c>
      <c r="G330" s="443"/>
    </row>
    <row r="331" ht="24" customHeight="1" spans="1:7">
      <c r="A331" s="12">
        <v>328</v>
      </c>
      <c r="B331" s="438" t="s">
        <v>3262</v>
      </c>
      <c r="C331" s="439" t="s">
        <v>3235</v>
      </c>
      <c r="D331" s="440">
        <v>3.51</v>
      </c>
      <c r="E331" s="12">
        <v>4.84</v>
      </c>
      <c r="F331" s="14">
        <v>16.99</v>
      </c>
      <c r="G331" s="443"/>
    </row>
    <row r="332" ht="24" customHeight="1" spans="1:7">
      <c r="A332" s="12">
        <v>329</v>
      </c>
      <c r="B332" s="439" t="s">
        <v>3263</v>
      </c>
      <c r="C332" s="439" t="s">
        <v>3235</v>
      </c>
      <c r="D332" s="440">
        <v>7.12</v>
      </c>
      <c r="E332" s="12">
        <v>4.84</v>
      </c>
      <c r="F332" s="14">
        <v>34.46</v>
      </c>
      <c r="G332" s="443"/>
    </row>
    <row r="333" ht="24" customHeight="1" spans="1:7">
      <c r="A333" s="12">
        <v>330</v>
      </c>
      <c r="B333" s="438" t="s">
        <v>3264</v>
      </c>
      <c r="C333" s="439" t="s">
        <v>3235</v>
      </c>
      <c r="D333" s="440">
        <v>10.41</v>
      </c>
      <c r="E333" s="12">
        <v>4.84</v>
      </c>
      <c r="F333" s="14">
        <v>50.38</v>
      </c>
      <c r="G333" s="443"/>
    </row>
    <row r="334" ht="24" customHeight="1" spans="1:7">
      <c r="A334" s="12">
        <v>331</v>
      </c>
      <c r="B334" s="438" t="s">
        <v>1839</v>
      </c>
      <c r="C334" s="439" t="s">
        <v>3235</v>
      </c>
      <c r="D334" s="440">
        <v>29.75</v>
      </c>
      <c r="E334" s="12">
        <v>4.84</v>
      </c>
      <c r="F334" s="14">
        <v>143.99</v>
      </c>
      <c r="G334" s="443"/>
    </row>
    <row r="335" ht="24" customHeight="1" spans="1:7">
      <c r="A335" s="12">
        <v>332</v>
      </c>
      <c r="B335" s="438" t="s">
        <v>3265</v>
      </c>
      <c r="C335" s="439" t="s">
        <v>3235</v>
      </c>
      <c r="D335" s="440">
        <v>11.81</v>
      </c>
      <c r="E335" s="12">
        <v>4.84</v>
      </c>
      <c r="F335" s="14">
        <v>57.16</v>
      </c>
      <c r="G335" s="443"/>
    </row>
    <row r="336" ht="24" customHeight="1" spans="1:7">
      <c r="A336" s="12">
        <v>333</v>
      </c>
      <c r="B336" s="438" t="s">
        <v>3266</v>
      </c>
      <c r="C336" s="439" t="s">
        <v>3235</v>
      </c>
      <c r="D336" s="440">
        <v>7.77</v>
      </c>
      <c r="E336" s="12">
        <v>4.84</v>
      </c>
      <c r="F336" s="14">
        <v>37.61</v>
      </c>
      <c r="G336" s="443"/>
    </row>
    <row r="337" ht="24" customHeight="1" spans="1:7">
      <c r="A337" s="12">
        <v>334</v>
      </c>
      <c r="B337" s="439" t="s">
        <v>3267</v>
      </c>
      <c r="C337" s="439" t="s">
        <v>3235</v>
      </c>
      <c r="D337" s="440">
        <v>5.25</v>
      </c>
      <c r="E337" s="12">
        <v>4.84</v>
      </c>
      <c r="F337" s="14">
        <v>25.41</v>
      </c>
      <c r="G337" s="443"/>
    </row>
    <row r="338" ht="24" customHeight="1" spans="1:7">
      <c r="A338" s="12">
        <v>335</v>
      </c>
      <c r="B338" s="439" t="s">
        <v>3268</v>
      </c>
      <c r="C338" s="439" t="s">
        <v>3235</v>
      </c>
      <c r="D338" s="440">
        <v>4.93</v>
      </c>
      <c r="E338" s="12">
        <v>4.84</v>
      </c>
      <c r="F338" s="14">
        <v>23.86</v>
      </c>
      <c r="G338" s="443"/>
    </row>
    <row r="339" ht="24" customHeight="1" spans="1:7">
      <c r="A339" s="12">
        <v>336</v>
      </c>
      <c r="B339" s="439" t="s">
        <v>3269</v>
      </c>
      <c r="C339" s="439" t="s">
        <v>3235</v>
      </c>
      <c r="D339" s="440">
        <v>6.59</v>
      </c>
      <c r="E339" s="12">
        <v>4.84</v>
      </c>
      <c r="F339" s="14">
        <v>31.9</v>
      </c>
      <c r="G339" s="443"/>
    </row>
    <row r="340" ht="24" customHeight="1" spans="1:7">
      <c r="A340" s="12">
        <v>337</v>
      </c>
      <c r="B340" s="439" t="s">
        <v>3270</v>
      </c>
      <c r="C340" s="439" t="s">
        <v>3235</v>
      </c>
      <c r="D340" s="440">
        <v>12.3</v>
      </c>
      <c r="E340" s="12">
        <v>4.84</v>
      </c>
      <c r="F340" s="14">
        <v>59.53</v>
      </c>
      <c r="G340" s="443"/>
    </row>
    <row r="341" ht="24" customHeight="1" spans="1:7">
      <c r="A341" s="12">
        <v>338</v>
      </c>
      <c r="B341" s="439" t="s">
        <v>3271</v>
      </c>
      <c r="C341" s="439" t="s">
        <v>3235</v>
      </c>
      <c r="D341" s="440">
        <v>11.6</v>
      </c>
      <c r="E341" s="12">
        <v>4.84</v>
      </c>
      <c r="F341" s="14">
        <v>56.14</v>
      </c>
      <c r="G341" s="443"/>
    </row>
    <row r="342" ht="24" customHeight="1" spans="1:7">
      <c r="A342" s="12">
        <v>339</v>
      </c>
      <c r="B342" s="439" t="s">
        <v>3272</v>
      </c>
      <c r="C342" s="439" t="s">
        <v>3235</v>
      </c>
      <c r="D342" s="440">
        <v>9.98</v>
      </c>
      <c r="E342" s="12">
        <v>4.84</v>
      </c>
      <c r="F342" s="14">
        <v>48.3</v>
      </c>
      <c r="G342" s="443"/>
    </row>
    <row r="343" ht="24" customHeight="1" spans="1:7">
      <c r="A343" s="12">
        <v>340</v>
      </c>
      <c r="B343" s="439" t="s">
        <v>3273</v>
      </c>
      <c r="C343" s="439" t="s">
        <v>3235</v>
      </c>
      <c r="D343" s="440">
        <v>4.25</v>
      </c>
      <c r="E343" s="12">
        <v>4.84</v>
      </c>
      <c r="F343" s="14">
        <v>20.57</v>
      </c>
      <c r="G343" s="443"/>
    </row>
    <row r="344" ht="24" customHeight="1" spans="1:7">
      <c r="A344" s="12">
        <v>341</v>
      </c>
      <c r="B344" s="439" t="s">
        <v>3274</v>
      </c>
      <c r="C344" s="439" t="s">
        <v>3235</v>
      </c>
      <c r="D344" s="440">
        <v>4.41</v>
      </c>
      <c r="E344" s="12">
        <v>4.84</v>
      </c>
      <c r="F344" s="14">
        <v>21.34</v>
      </c>
      <c r="G344" s="443"/>
    </row>
    <row r="345" ht="24" customHeight="1" spans="1:7">
      <c r="A345" s="12">
        <v>342</v>
      </c>
      <c r="B345" s="439" t="s">
        <v>3275</v>
      </c>
      <c r="C345" s="439" t="s">
        <v>3235</v>
      </c>
      <c r="D345" s="440">
        <v>7.41</v>
      </c>
      <c r="E345" s="12">
        <v>4.84</v>
      </c>
      <c r="F345" s="14">
        <v>35.86</v>
      </c>
      <c r="G345" s="443"/>
    </row>
    <row r="346" ht="24" customHeight="1" spans="1:7">
      <c r="A346" s="12">
        <v>343</v>
      </c>
      <c r="B346" s="439" t="s">
        <v>3276</v>
      </c>
      <c r="C346" s="439" t="s">
        <v>3235</v>
      </c>
      <c r="D346" s="440">
        <v>5.3</v>
      </c>
      <c r="E346" s="12">
        <v>4.84</v>
      </c>
      <c r="F346" s="14">
        <v>25.65</v>
      </c>
      <c r="G346" s="443"/>
    </row>
    <row r="347" ht="24" customHeight="1" spans="1:7">
      <c r="A347" s="12">
        <v>344</v>
      </c>
      <c r="B347" s="439" t="s">
        <v>3277</v>
      </c>
      <c r="C347" s="439" t="s">
        <v>3235</v>
      </c>
      <c r="D347" s="440">
        <v>15.33</v>
      </c>
      <c r="E347" s="12">
        <v>4.84</v>
      </c>
      <c r="F347" s="14">
        <v>74.2</v>
      </c>
      <c r="G347" s="443"/>
    </row>
    <row r="348" ht="24" customHeight="1" spans="1:7">
      <c r="A348" s="12">
        <v>345</v>
      </c>
      <c r="B348" s="439" t="s">
        <v>3278</v>
      </c>
      <c r="C348" s="439" t="s">
        <v>3235</v>
      </c>
      <c r="D348" s="440">
        <v>1.75</v>
      </c>
      <c r="E348" s="12">
        <v>4.84</v>
      </c>
      <c r="F348" s="14">
        <v>8.47</v>
      </c>
      <c r="G348" s="443"/>
    </row>
    <row r="349" ht="24" customHeight="1" spans="1:7">
      <c r="A349" s="12">
        <v>346</v>
      </c>
      <c r="B349" s="439" t="s">
        <v>3279</v>
      </c>
      <c r="C349" s="439" t="s">
        <v>3235</v>
      </c>
      <c r="D349" s="440">
        <v>4.95</v>
      </c>
      <c r="E349" s="12">
        <v>4.84</v>
      </c>
      <c r="F349" s="14">
        <v>23.96</v>
      </c>
      <c r="G349" s="443"/>
    </row>
    <row r="350" ht="24" customHeight="1" spans="1:7">
      <c r="A350" s="12">
        <v>347</v>
      </c>
      <c r="B350" s="439" t="s">
        <v>3280</v>
      </c>
      <c r="C350" s="439" t="s">
        <v>3235</v>
      </c>
      <c r="D350" s="440">
        <v>10.88</v>
      </c>
      <c r="E350" s="12">
        <v>4.84</v>
      </c>
      <c r="F350" s="14">
        <v>52.66</v>
      </c>
      <c r="G350" s="443"/>
    </row>
    <row r="351" ht="24" customHeight="1" spans="1:7">
      <c r="A351" s="12">
        <v>348</v>
      </c>
      <c r="B351" s="439" t="s">
        <v>3281</v>
      </c>
      <c r="C351" s="439" t="s">
        <v>3235</v>
      </c>
      <c r="D351" s="440">
        <v>6.74</v>
      </c>
      <c r="E351" s="12">
        <v>4.84</v>
      </c>
      <c r="F351" s="14">
        <v>32.62</v>
      </c>
      <c r="G351" s="443"/>
    </row>
    <row r="352" ht="24" customHeight="1" spans="1:7">
      <c r="A352" s="12">
        <v>349</v>
      </c>
      <c r="B352" s="439" t="s">
        <v>3233</v>
      </c>
      <c r="C352" s="439" t="s">
        <v>3196</v>
      </c>
      <c r="D352" s="440">
        <v>12.69</v>
      </c>
      <c r="E352" s="12">
        <v>4.84</v>
      </c>
      <c r="F352" s="14">
        <v>61.42</v>
      </c>
      <c r="G352" s="443"/>
    </row>
    <row r="353" ht="24" customHeight="1" spans="1:7">
      <c r="A353" s="12">
        <v>350</v>
      </c>
      <c r="B353" s="439" t="s">
        <v>3282</v>
      </c>
      <c r="C353" s="439" t="s">
        <v>3235</v>
      </c>
      <c r="D353" s="440">
        <v>1.46</v>
      </c>
      <c r="E353" s="12">
        <v>4.84</v>
      </c>
      <c r="F353" s="14">
        <v>7.07</v>
      </c>
      <c r="G353" s="443"/>
    </row>
    <row r="354" ht="24" customHeight="1" spans="1:7">
      <c r="A354" s="12">
        <v>351</v>
      </c>
      <c r="B354" s="438" t="s">
        <v>3283</v>
      </c>
      <c r="C354" s="439" t="s">
        <v>3284</v>
      </c>
      <c r="D354" s="440">
        <v>17.52</v>
      </c>
      <c r="E354" s="12">
        <v>4.84</v>
      </c>
      <c r="F354" s="14">
        <v>84.8</v>
      </c>
      <c r="G354" s="443"/>
    </row>
    <row r="355" ht="24" customHeight="1" spans="1:7">
      <c r="A355" s="12">
        <v>352</v>
      </c>
      <c r="B355" s="438" t="s">
        <v>3285</v>
      </c>
      <c r="C355" s="439" t="s">
        <v>3284</v>
      </c>
      <c r="D355" s="440">
        <v>14.3</v>
      </c>
      <c r="E355" s="12">
        <v>4.84</v>
      </c>
      <c r="F355" s="14">
        <v>69.21</v>
      </c>
      <c r="G355" s="443"/>
    </row>
    <row r="356" ht="24" customHeight="1" spans="1:7">
      <c r="A356" s="12">
        <v>353</v>
      </c>
      <c r="B356" s="438" t="s">
        <v>3286</v>
      </c>
      <c r="C356" s="439" t="s">
        <v>3284</v>
      </c>
      <c r="D356" s="440">
        <v>15.73</v>
      </c>
      <c r="E356" s="12">
        <v>4.84</v>
      </c>
      <c r="F356" s="14">
        <v>76.13</v>
      </c>
      <c r="G356" s="443"/>
    </row>
    <row r="357" ht="24" customHeight="1" spans="1:7">
      <c r="A357" s="12">
        <v>354</v>
      </c>
      <c r="B357" s="438" t="s">
        <v>3287</v>
      </c>
      <c r="C357" s="439" t="s">
        <v>3284</v>
      </c>
      <c r="D357" s="440">
        <v>130.53</v>
      </c>
      <c r="E357" s="12">
        <v>4.84</v>
      </c>
      <c r="F357" s="14">
        <v>631.77</v>
      </c>
      <c r="G357" s="443"/>
    </row>
    <row r="358" ht="24" customHeight="1" spans="1:7">
      <c r="A358" s="12">
        <v>355</v>
      </c>
      <c r="B358" s="438" t="s">
        <v>3288</v>
      </c>
      <c r="C358" s="439" t="s">
        <v>3284</v>
      </c>
      <c r="D358" s="440">
        <v>5.82</v>
      </c>
      <c r="E358" s="12">
        <v>4.84</v>
      </c>
      <c r="F358" s="14">
        <v>28.17</v>
      </c>
      <c r="G358" s="443"/>
    </row>
    <row r="359" ht="24" customHeight="1" spans="1:7">
      <c r="A359" s="12">
        <v>356</v>
      </c>
      <c r="B359" s="438" t="s">
        <v>3289</v>
      </c>
      <c r="C359" s="439" t="s">
        <v>3284</v>
      </c>
      <c r="D359" s="440">
        <v>6.64</v>
      </c>
      <c r="E359" s="12">
        <v>4.84</v>
      </c>
      <c r="F359" s="14">
        <v>32.14</v>
      </c>
      <c r="G359" s="443"/>
    </row>
    <row r="360" ht="24" customHeight="1" spans="1:7">
      <c r="A360" s="12">
        <v>357</v>
      </c>
      <c r="B360" s="438" t="s">
        <v>3290</v>
      </c>
      <c r="C360" s="439" t="s">
        <v>3284</v>
      </c>
      <c r="D360" s="440">
        <v>4.1</v>
      </c>
      <c r="E360" s="12">
        <v>4.84</v>
      </c>
      <c r="F360" s="14">
        <v>19.84</v>
      </c>
      <c r="G360" s="443"/>
    </row>
    <row r="361" ht="24" customHeight="1" spans="1:7">
      <c r="A361" s="12">
        <v>358</v>
      </c>
      <c r="B361" s="438" t="s">
        <v>3291</v>
      </c>
      <c r="C361" s="439" t="s">
        <v>3284</v>
      </c>
      <c r="D361" s="440">
        <v>21.9</v>
      </c>
      <c r="E361" s="12">
        <v>4.84</v>
      </c>
      <c r="F361" s="14">
        <v>106</v>
      </c>
      <c r="G361" s="443"/>
    </row>
    <row r="362" ht="24" customHeight="1" spans="1:7">
      <c r="A362" s="12">
        <v>359</v>
      </c>
      <c r="B362" s="438" t="s">
        <v>3292</v>
      </c>
      <c r="C362" s="439" t="s">
        <v>3284</v>
      </c>
      <c r="D362" s="440">
        <v>4.02</v>
      </c>
      <c r="E362" s="12">
        <v>4.84</v>
      </c>
      <c r="F362" s="14">
        <v>19.46</v>
      </c>
      <c r="G362" s="443"/>
    </row>
    <row r="363" ht="24" customHeight="1" spans="1:7">
      <c r="A363" s="12">
        <v>360</v>
      </c>
      <c r="B363" s="439" t="s">
        <v>3293</v>
      </c>
      <c r="C363" s="439" t="s">
        <v>3284</v>
      </c>
      <c r="D363" s="440">
        <v>10.55</v>
      </c>
      <c r="E363" s="12">
        <v>4.84</v>
      </c>
      <c r="F363" s="14">
        <v>51.06</v>
      </c>
      <c r="G363" s="443"/>
    </row>
    <row r="364" ht="24" customHeight="1" spans="1:7">
      <c r="A364" s="12">
        <v>361</v>
      </c>
      <c r="B364" s="439" t="s">
        <v>3294</v>
      </c>
      <c r="C364" s="439" t="s">
        <v>3284</v>
      </c>
      <c r="D364" s="440">
        <v>17.56</v>
      </c>
      <c r="E364" s="12">
        <v>4.84</v>
      </c>
      <c r="F364" s="14">
        <v>84.99</v>
      </c>
      <c r="G364" s="443"/>
    </row>
    <row r="365" ht="24" customHeight="1" spans="1:7">
      <c r="A365" s="12">
        <v>362</v>
      </c>
      <c r="B365" s="439" t="s">
        <v>3154</v>
      </c>
      <c r="C365" s="439" t="s">
        <v>3284</v>
      </c>
      <c r="D365" s="440">
        <v>277.47</v>
      </c>
      <c r="E365" s="12">
        <v>4.84</v>
      </c>
      <c r="F365" s="14">
        <v>1342.95</v>
      </c>
      <c r="G365" s="443"/>
    </row>
    <row r="366" ht="24" customHeight="1" spans="1:7">
      <c r="A366" s="12">
        <v>363</v>
      </c>
      <c r="B366" s="441" t="s">
        <v>3295</v>
      </c>
      <c r="C366" s="439" t="s">
        <v>3284</v>
      </c>
      <c r="D366" s="444">
        <v>4</v>
      </c>
      <c r="E366" s="12">
        <v>4.84</v>
      </c>
      <c r="F366" s="14">
        <v>19.36</v>
      </c>
      <c r="G366" s="443"/>
    </row>
    <row r="367" ht="24" customHeight="1" spans="1:7">
      <c r="A367" s="12">
        <v>364</v>
      </c>
      <c r="B367" s="448" t="s">
        <v>3296</v>
      </c>
      <c r="C367" s="141" t="s">
        <v>3297</v>
      </c>
      <c r="D367" s="34">
        <v>3.38</v>
      </c>
      <c r="E367" s="34">
        <v>4.84</v>
      </c>
      <c r="F367" s="450">
        <v>16.36</v>
      </c>
      <c r="G367" s="443"/>
    </row>
    <row r="368" ht="24" customHeight="1" spans="1:7">
      <c r="A368" s="12">
        <v>365</v>
      </c>
      <c r="B368" s="449" t="s">
        <v>3298</v>
      </c>
      <c r="C368" s="141" t="s">
        <v>3297</v>
      </c>
      <c r="D368" s="34">
        <v>4.77</v>
      </c>
      <c r="E368" s="34">
        <v>4.84</v>
      </c>
      <c r="F368" s="450">
        <v>23.09</v>
      </c>
      <c r="G368" s="443"/>
    </row>
    <row r="369" spans="1:7">
      <c r="A369" s="12">
        <v>366</v>
      </c>
      <c r="B369" s="449" t="s">
        <v>3299</v>
      </c>
      <c r="C369" s="141" t="s">
        <v>3297</v>
      </c>
      <c r="D369" s="34">
        <v>7.24</v>
      </c>
      <c r="E369" s="34">
        <v>4.84</v>
      </c>
      <c r="F369" s="450">
        <v>35.04</v>
      </c>
      <c r="G369" s="443"/>
    </row>
    <row r="370" spans="1:7">
      <c r="A370" s="12">
        <v>367</v>
      </c>
      <c r="B370" s="449" t="s">
        <v>3300</v>
      </c>
      <c r="C370" s="141" t="s">
        <v>3297</v>
      </c>
      <c r="D370" s="34">
        <v>6.44</v>
      </c>
      <c r="E370" s="34">
        <v>4.84</v>
      </c>
      <c r="F370" s="450">
        <v>31.17</v>
      </c>
      <c r="G370" s="443"/>
    </row>
    <row r="371" spans="1:7">
      <c r="A371" s="12">
        <v>368</v>
      </c>
      <c r="B371" s="449" t="s">
        <v>3270</v>
      </c>
      <c r="C371" s="141" t="s">
        <v>3297</v>
      </c>
      <c r="D371" s="34">
        <v>2.37</v>
      </c>
      <c r="E371" s="34">
        <v>4.84</v>
      </c>
      <c r="F371" s="450">
        <v>11.47</v>
      </c>
      <c r="G371" s="443"/>
    </row>
    <row r="372" spans="1:7">
      <c r="A372" s="12">
        <v>369</v>
      </c>
      <c r="B372" s="449" t="s">
        <v>3301</v>
      </c>
      <c r="C372" s="141" t="s">
        <v>3297</v>
      </c>
      <c r="D372" s="34">
        <v>6.38</v>
      </c>
      <c r="E372" s="34">
        <v>4.84</v>
      </c>
      <c r="F372" s="450">
        <v>30.88</v>
      </c>
      <c r="G372" s="443"/>
    </row>
    <row r="373" spans="1:7">
      <c r="A373" s="12">
        <v>370</v>
      </c>
      <c r="B373" s="449" t="s">
        <v>3276</v>
      </c>
      <c r="C373" s="141" t="s">
        <v>3297</v>
      </c>
      <c r="D373" s="34">
        <v>3.65</v>
      </c>
      <c r="E373" s="34">
        <v>4.84</v>
      </c>
      <c r="F373" s="450">
        <v>17.67</v>
      </c>
      <c r="G373" s="443"/>
    </row>
    <row r="374" spans="1:7">
      <c r="A374" s="12">
        <v>371</v>
      </c>
      <c r="B374" s="449" t="s">
        <v>3302</v>
      </c>
      <c r="C374" s="141" t="s">
        <v>3297</v>
      </c>
      <c r="D374" s="34">
        <v>3.36</v>
      </c>
      <c r="E374" s="34">
        <v>4.84</v>
      </c>
      <c r="F374" s="450">
        <v>16.26</v>
      </c>
      <c r="G374" s="443"/>
    </row>
    <row r="375" spans="1:7">
      <c r="A375" s="12">
        <v>372</v>
      </c>
      <c r="B375" s="449" t="s">
        <v>3303</v>
      </c>
      <c r="C375" s="141" t="s">
        <v>3297</v>
      </c>
      <c r="D375" s="35">
        <v>5.9</v>
      </c>
      <c r="E375" s="34">
        <v>4.84</v>
      </c>
      <c r="F375" s="450">
        <v>28.56</v>
      </c>
      <c r="G375" s="443"/>
    </row>
    <row r="376" spans="1:7">
      <c r="A376" s="12">
        <v>373</v>
      </c>
      <c r="B376" s="449" t="s">
        <v>3304</v>
      </c>
      <c r="C376" s="141" t="s">
        <v>3297</v>
      </c>
      <c r="D376" s="34">
        <v>3.02</v>
      </c>
      <c r="E376" s="34">
        <v>4.84</v>
      </c>
      <c r="F376" s="450">
        <v>14.62</v>
      </c>
      <c r="G376" s="443"/>
    </row>
    <row r="377" spans="1:7">
      <c r="A377" s="12">
        <v>374</v>
      </c>
      <c r="B377" s="449" t="s">
        <v>3256</v>
      </c>
      <c r="C377" s="141" t="s">
        <v>3297</v>
      </c>
      <c r="D377" s="34">
        <v>4.02</v>
      </c>
      <c r="E377" s="34">
        <v>4.84</v>
      </c>
      <c r="F377" s="450">
        <v>19.46</v>
      </c>
      <c r="G377" s="443"/>
    </row>
    <row r="378" spans="1:7">
      <c r="A378" s="12">
        <v>375</v>
      </c>
      <c r="B378" s="34" t="s">
        <v>3305</v>
      </c>
      <c r="C378" s="141" t="s">
        <v>3297</v>
      </c>
      <c r="D378" s="34">
        <v>7.28</v>
      </c>
      <c r="E378" s="34">
        <v>4.84</v>
      </c>
      <c r="F378" s="450">
        <v>35.24</v>
      </c>
      <c r="G378" s="443"/>
    </row>
    <row r="379" spans="1:7">
      <c r="A379" s="12">
        <v>376</v>
      </c>
      <c r="B379" s="449" t="s">
        <v>3306</v>
      </c>
      <c r="C379" s="141" t="s">
        <v>3297</v>
      </c>
      <c r="D379" s="34">
        <v>11.67</v>
      </c>
      <c r="E379" s="34">
        <v>4.84</v>
      </c>
      <c r="F379" s="450">
        <v>56.48</v>
      </c>
      <c r="G379" s="443"/>
    </row>
    <row r="380" spans="1:7">
      <c r="A380" s="12">
        <v>377</v>
      </c>
      <c r="B380" s="449" t="s">
        <v>3307</v>
      </c>
      <c r="C380" s="141" t="s">
        <v>3297</v>
      </c>
      <c r="D380" s="34">
        <v>3.19</v>
      </c>
      <c r="E380" s="34">
        <v>4.84</v>
      </c>
      <c r="F380" s="450">
        <v>15.44</v>
      </c>
      <c r="G380" s="443"/>
    </row>
    <row r="381" spans="1:7">
      <c r="A381" s="12">
        <v>378</v>
      </c>
      <c r="B381" s="449" t="s">
        <v>3308</v>
      </c>
      <c r="C381" s="141" t="s">
        <v>3297</v>
      </c>
      <c r="D381" s="34">
        <v>7.57</v>
      </c>
      <c r="E381" s="34">
        <v>4.84</v>
      </c>
      <c r="F381" s="450">
        <v>36.64</v>
      </c>
      <c r="G381" s="443"/>
    </row>
    <row r="382" spans="1:7">
      <c r="A382" s="12">
        <v>379</v>
      </c>
      <c r="B382" s="449" t="s">
        <v>3309</v>
      </c>
      <c r="C382" s="141" t="s">
        <v>3297</v>
      </c>
      <c r="D382" s="34">
        <v>4.12</v>
      </c>
      <c r="E382" s="34">
        <v>4.84</v>
      </c>
      <c r="F382" s="450">
        <v>19.94</v>
      </c>
      <c r="G382" s="443"/>
    </row>
    <row r="383" spans="1:7">
      <c r="A383" s="12">
        <v>380</v>
      </c>
      <c r="B383" s="449" t="s">
        <v>3255</v>
      </c>
      <c r="C383" s="141" t="s">
        <v>3297</v>
      </c>
      <c r="D383" s="34">
        <v>6.66</v>
      </c>
      <c r="E383" s="34">
        <v>4.84</v>
      </c>
      <c r="F383" s="450">
        <v>32.23</v>
      </c>
      <c r="G383" s="443"/>
    </row>
    <row r="384" spans="1:7">
      <c r="A384" s="12">
        <v>381</v>
      </c>
      <c r="B384" s="449" t="s">
        <v>3310</v>
      </c>
      <c r="C384" s="141" t="s">
        <v>3297</v>
      </c>
      <c r="D384" s="34">
        <v>4.4</v>
      </c>
      <c r="E384" s="34">
        <v>4.84</v>
      </c>
      <c r="F384" s="450">
        <v>21.3</v>
      </c>
      <c r="G384" s="443"/>
    </row>
    <row r="385" spans="1:7">
      <c r="A385" s="12">
        <v>382</v>
      </c>
      <c r="B385" s="449" t="s">
        <v>3279</v>
      </c>
      <c r="C385" s="141" t="s">
        <v>3297</v>
      </c>
      <c r="D385" s="34">
        <v>4.71</v>
      </c>
      <c r="E385" s="34">
        <v>4.84</v>
      </c>
      <c r="F385" s="450">
        <v>22.8</v>
      </c>
      <c r="G385" s="443"/>
    </row>
    <row r="386" spans="1:7">
      <c r="A386" s="12">
        <v>383</v>
      </c>
      <c r="B386" s="449" t="s">
        <v>3311</v>
      </c>
      <c r="C386" s="141" t="s">
        <v>3297</v>
      </c>
      <c r="D386" s="34">
        <v>3.85</v>
      </c>
      <c r="E386" s="34">
        <v>4.84</v>
      </c>
      <c r="F386" s="450">
        <v>18.63</v>
      </c>
      <c r="G386" s="443"/>
    </row>
    <row r="387" spans="1:7">
      <c r="A387" s="12">
        <v>384</v>
      </c>
      <c r="B387" s="449" t="s">
        <v>3312</v>
      </c>
      <c r="C387" s="141" t="s">
        <v>3297</v>
      </c>
      <c r="D387" s="34">
        <v>6.02</v>
      </c>
      <c r="E387" s="34">
        <v>4.84</v>
      </c>
      <c r="F387" s="450">
        <v>29.14</v>
      </c>
      <c r="G387" s="443"/>
    </row>
    <row r="388" spans="1:7">
      <c r="A388" s="12">
        <v>385</v>
      </c>
      <c r="B388" s="449" t="s">
        <v>3313</v>
      </c>
      <c r="C388" s="141" t="s">
        <v>3297</v>
      </c>
      <c r="D388" s="34">
        <v>5.36</v>
      </c>
      <c r="E388" s="34">
        <v>4.84</v>
      </c>
      <c r="F388" s="450">
        <v>25.94</v>
      </c>
      <c r="G388" s="443"/>
    </row>
    <row r="389" spans="1:7">
      <c r="A389" s="12">
        <v>386</v>
      </c>
      <c r="B389" s="449" t="s">
        <v>3314</v>
      </c>
      <c r="C389" s="141" t="s">
        <v>3297</v>
      </c>
      <c r="D389" s="34">
        <v>2.7</v>
      </c>
      <c r="E389" s="34">
        <v>4.84</v>
      </c>
      <c r="F389" s="450">
        <v>13.07</v>
      </c>
      <c r="G389" s="443"/>
    </row>
    <row r="390" spans="1:7">
      <c r="A390" s="12">
        <v>387</v>
      </c>
      <c r="B390" s="449" t="s">
        <v>3315</v>
      </c>
      <c r="C390" s="141" t="s">
        <v>3297</v>
      </c>
      <c r="D390" s="34">
        <v>3.99</v>
      </c>
      <c r="E390" s="34">
        <v>4.84</v>
      </c>
      <c r="F390" s="450">
        <v>19.31</v>
      </c>
      <c r="G390" s="443"/>
    </row>
    <row r="391" spans="1:7">
      <c r="A391" s="12">
        <v>388</v>
      </c>
      <c r="B391" s="449" t="s">
        <v>3316</v>
      </c>
      <c r="C391" s="141" t="s">
        <v>3297</v>
      </c>
      <c r="D391" s="34">
        <v>3.55</v>
      </c>
      <c r="E391" s="34">
        <v>4.84</v>
      </c>
      <c r="F391" s="450">
        <v>17.18</v>
      </c>
      <c r="G391" s="443"/>
    </row>
    <row r="392" spans="1:7">
      <c r="A392" s="12">
        <v>389</v>
      </c>
      <c r="B392" s="449" t="s">
        <v>3317</v>
      </c>
      <c r="C392" s="141" t="s">
        <v>3297</v>
      </c>
      <c r="D392" s="34">
        <v>8.44</v>
      </c>
      <c r="E392" s="34">
        <v>4.84</v>
      </c>
      <c r="F392" s="450">
        <v>40.85</v>
      </c>
      <c r="G392" s="443"/>
    </row>
    <row r="393" spans="1:7">
      <c r="A393" s="12">
        <v>390</v>
      </c>
      <c r="B393" s="449" t="s">
        <v>3318</v>
      </c>
      <c r="C393" s="141" t="s">
        <v>3297</v>
      </c>
      <c r="D393" s="34">
        <v>5.21</v>
      </c>
      <c r="E393" s="34">
        <v>4.84</v>
      </c>
      <c r="F393" s="450">
        <v>25.22</v>
      </c>
      <c r="G393" s="443"/>
    </row>
    <row r="394" spans="1:7">
      <c r="A394" s="12">
        <v>391</v>
      </c>
      <c r="B394" s="449" t="s">
        <v>3319</v>
      </c>
      <c r="C394" s="141" t="s">
        <v>3297</v>
      </c>
      <c r="D394" s="34">
        <v>3.56</v>
      </c>
      <c r="E394" s="34">
        <v>4.84</v>
      </c>
      <c r="F394" s="450">
        <v>17.23</v>
      </c>
      <c r="G394" s="443"/>
    </row>
    <row r="395" spans="1:7">
      <c r="A395" s="12">
        <v>392</v>
      </c>
      <c r="B395" s="449" t="s">
        <v>3256</v>
      </c>
      <c r="C395" s="141" t="s">
        <v>3297</v>
      </c>
      <c r="D395" s="34">
        <v>14.74</v>
      </c>
      <c r="E395" s="34">
        <v>4.84</v>
      </c>
      <c r="F395" s="450">
        <v>71.34</v>
      </c>
      <c r="G395" s="443"/>
    </row>
    <row r="396" spans="1:7">
      <c r="A396" s="12">
        <v>393</v>
      </c>
      <c r="B396" s="449" t="s">
        <v>3320</v>
      </c>
      <c r="C396" s="141" t="s">
        <v>3297</v>
      </c>
      <c r="D396" s="34">
        <v>7.97</v>
      </c>
      <c r="E396" s="34">
        <v>4.84</v>
      </c>
      <c r="F396" s="450">
        <v>38.57</v>
      </c>
      <c r="G396" s="443"/>
    </row>
    <row r="397" spans="1:7">
      <c r="A397" s="12">
        <v>394</v>
      </c>
      <c r="B397" s="449" t="s">
        <v>3305</v>
      </c>
      <c r="C397" s="141" t="s">
        <v>3297</v>
      </c>
      <c r="D397" s="34">
        <v>4.81</v>
      </c>
      <c r="E397" s="34">
        <v>4.84</v>
      </c>
      <c r="F397" s="450">
        <v>23.28</v>
      </c>
      <c r="G397" s="443"/>
    </row>
    <row r="398" spans="1:7">
      <c r="A398" s="12">
        <v>395</v>
      </c>
      <c r="B398" s="449" t="s">
        <v>1735</v>
      </c>
      <c r="C398" s="141" t="s">
        <v>3297</v>
      </c>
      <c r="D398" s="34">
        <v>6.97</v>
      </c>
      <c r="E398" s="34">
        <v>4.84</v>
      </c>
      <c r="F398" s="450">
        <v>33.73</v>
      </c>
      <c r="G398" s="443"/>
    </row>
    <row r="399" spans="1:7">
      <c r="A399" s="12">
        <v>396</v>
      </c>
      <c r="B399" s="449" t="s">
        <v>3321</v>
      </c>
      <c r="C399" s="141" t="s">
        <v>3297</v>
      </c>
      <c r="D399" s="34">
        <v>3.08</v>
      </c>
      <c r="E399" s="34">
        <v>4.84</v>
      </c>
      <c r="F399" s="450">
        <v>14.91</v>
      </c>
      <c r="G399" s="443"/>
    </row>
    <row r="400" spans="1:7">
      <c r="A400" s="12">
        <v>397</v>
      </c>
      <c r="B400" s="449" t="s">
        <v>3322</v>
      </c>
      <c r="C400" s="141" t="s">
        <v>3297</v>
      </c>
      <c r="D400" s="34">
        <v>5.96</v>
      </c>
      <c r="E400" s="34">
        <v>4.84</v>
      </c>
      <c r="F400" s="450">
        <v>28.85</v>
      </c>
      <c r="G400" s="443"/>
    </row>
    <row r="401" spans="1:7">
      <c r="A401" s="12">
        <v>398</v>
      </c>
      <c r="B401" s="449" t="s">
        <v>3323</v>
      </c>
      <c r="C401" s="141" t="s">
        <v>3297</v>
      </c>
      <c r="D401" s="34">
        <v>3.18</v>
      </c>
      <c r="E401" s="34">
        <v>4.84</v>
      </c>
      <c r="F401" s="450">
        <v>15.39</v>
      </c>
      <c r="G401" s="443"/>
    </row>
    <row r="402" spans="1:7">
      <c r="A402" s="12">
        <v>399</v>
      </c>
      <c r="B402" s="449" t="s">
        <v>3258</v>
      </c>
      <c r="C402" s="141" t="s">
        <v>3297</v>
      </c>
      <c r="D402" s="34">
        <v>1.73</v>
      </c>
      <c r="E402" s="34">
        <v>4.84</v>
      </c>
      <c r="F402" s="450">
        <v>8.37</v>
      </c>
      <c r="G402" s="443"/>
    </row>
    <row r="403" spans="1:7">
      <c r="A403" s="12">
        <v>400</v>
      </c>
      <c r="B403" s="449" t="s">
        <v>3324</v>
      </c>
      <c r="C403" s="141" t="s">
        <v>3297</v>
      </c>
      <c r="D403" s="34">
        <v>1.49</v>
      </c>
      <c r="E403" s="34">
        <v>4.84</v>
      </c>
      <c r="F403" s="450">
        <v>7.21</v>
      </c>
      <c r="G403" s="443"/>
    </row>
    <row r="404" spans="1:7">
      <c r="A404" s="12">
        <v>401</v>
      </c>
      <c r="B404" s="449" t="s">
        <v>3325</v>
      </c>
      <c r="C404" s="141" t="s">
        <v>3297</v>
      </c>
      <c r="D404" s="34">
        <v>5.94</v>
      </c>
      <c r="E404" s="34">
        <v>4.84</v>
      </c>
      <c r="F404" s="450">
        <v>28.75</v>
      </c>
      <c r="G404" s="443"/>
    </row>
    <row r="405" spans="1:7">
      <c r="A405" s="12">
        <v>402</v>
      </c>
      <c r="B405" s="449" t="s">
        <v>3326</v>
      </c>
      <c r="C405" s="141" t="s">
        <v>3297</v>
      </c>
      <c r="D405" s="34">
        <v>4.68</v>
      </c>
      <c r="E405" s="34">
        <v>4.84</v>
      </c>
      <c r="F405" s="450">
        <v>22.65</v>
      </c>
      <c r="G405" s="443"/>
    </row>
    <row r="406" spans="1:7">
      <c r="A406" s="12">
        <v>403</v>
      </c>
      <c r="B406" s="449" t="s">
        <v>3327</v>
      </c>
      <c r="C406" s="141" t="s">
        <v>3297</v>
      </c>
      <c r="D406" s="34">
        <v>4.47</v>
      </c>
      <c r="E406" s="34">
        <v>4.84</v>
      </c>
      <c r="F406" s="450">
        <v>21.63</v>
      </c>
      <c r="G406" s="443"/>
    </row>
    <row r="407" spans="1:7">
      <c r="A407" s="12">
        <v>404</v>
      </c>
      <c r="B407" s="449" t="s">
        <v>3328</v>
      </c>
      <c r="C407" s="141" t="s">
        <v>3297</v>
      </c>
      <c r="D407" s="34">
        <v>10.79</v>
      </c>
      <c r="E407" s="34">
        <v>4.84</v>
      </c>
      <c r="F407" s="450">
        <v>52.22</v>
      </c>
      <c r="G407" s="443"/>
    </row>
    <row r="408" spans="1:7">
      <c r="A408" s="12">
        <v>405</v>
      </c>
      <c r="B408" s="449" t="s">
        <v>3329</v>
      </c>
      <c r="C408" s="141" t="s">
        <v>3297</v>
      </c>
      <c r="D408" s="34">
        <v>7.01</v>
      </c>
      <c r="E408" s="34">
        <v>4.84</v>
      </c>
      <c r="F408" s="450">
        <v>33.93</v>
      </c>
      <c r="G408" s="443"/>
    </row>
    <row r="409" spans="1:7">
      <c r="A409" s="12">
        <v>406</v>
      </c>
      <c r="B409" s="449" t="s">
        <v>3330</v>
      </c>
      <c r="C409" s="141" t="s">
        <v>3297</v>
      </c>
      <c r="D409" s="35">
        <v>6.1</v>
      </c>
      <c r="E409" s="34">
        <v>4.84</v>
      </c>
      <c r="F409" s="450">
        <v>29.52</v>
      </c>
      <c r="G409" s="443"/>
    </row>
    <row r="410" spans="1:7">
      <c r="A410" s="12">
        <v>407</v>
      </c>
      <c r="B410" s="449" t="s">
        <v>3331</v>
      </c>
      <c r="C410" s="141" t="s">
        <v>3297</v>
      </c>
      <c r="D410" s="34">
        <v>5.36</v>
      </c>
      <c r="E410" s="34">
        <v>4.84</v>
      </c>
      <c r="F410" s="450">
        <v>25.94</v>
      </c>
      <c r="G410" s="443"/>
    </row>
    <row r="411" spans="1:7">
      <c r="A411" s="12">
        <v>408</v>
      </c>
      <c r="B411" s="449" t="s">
        <v>2014</v>
      </c>
      <c r="C411" s="141" t="s">
        <v>3297</v>
      </c>
      <c r="D411" s="34">
        <v>3.25</v>
      </c>
      <c r="E411" s="34">
        <v>4.84</v>
      </c>
      <c r="F411" s="450">
        <v>15.73</v>
      </c>
      <c r="G411" s="443"/>
    </row>
    <row r="412" spans="1:7">
      <c r="A412" s="12">
        <v>409</v>
      </c>
      <c r="B412" s="449" t="s">
        <v>3332</v>
      </c>
      <c r="C412" s="141" t="s">
        <v>3297</v>
      </c>
      <c r="D412" s="34">
        <v>2.68</v>
      </c>
      <c r="E412" s="34">
        <v>4.84</v>
      </c>
      <c r="F412" s="450">
        <v>12.97</v>
      </c>
      <c r="G412" s="443"/>
    </row>
    <row r="413" spans="1:7">
      <c r="A413" s="12">
        <v>410</v>
      </c>
      <c r="B413" s="449" t="s">
        <v>3333</v>
      </c>
      <c r="C413" s="141" t="s">
        <v>3297</v>
      </c>
      <c r="D413" s="34">
        <v>7.68</v>
      </c>
      <c r="E413" s="34">
        <v>4.84</v>
      </c>
      <c r="F413" s="450">
        <v>37.17</v>
      </c>
      <c r="G413" s="443"/>
    </row>
    <row r="414" spans="1:7">
      <c r="A414" s="12">
        <v>411</v>
      </c>
      <c r="B414" s="449" t="s">
        <v>3334</v>
      </c>
      <c r="C414" s="141" t="s">
        <v>3297</v>
      </c>
      <c r="D414" s="34">
        <v>5.95</v>
      </c>
      <c r="E414" s="34">
        <v>4.84</v>
      </c>
      <c r="F414" s="450">
        <v>28.8</v>
      </c>
      <c r="G414" s="443"/>
    </row>
    <row r="415" spans="1:7">
      <c r="A415" s="12">
        <v>412</v>
      </c>
      <c r="B415" s="449" t="s">
        <v>3335</v>
      </c>
      <c r="C415" s="141" t="s">
        <v>3297</v>
      </c>
      <c r="D415" s="34">
        <v>4.86</v>
      </c>
      <c r="E415" s="34">
        <v>4.84</v>
      </c>
      <c r="F415" s="450">
        <v>23.52</v>
      </c>
      <c r="G415" s="443"/>
    </row>
    <row r="416" spans="1:7">
      <c r="A416" s="12">
        <v>413</v>
      </c>
      <c r="B416" s="449" t="s">
        <v>266</v>
      </c>
      <c r="C416" s="141" t="s">
        <v>3297</v>
      </c>
      <c r="D416" s="34">
        <v>3.18</v>
      </c>
      <c r="E416" s="34">
        <v>4.84</v>
      </c>
      <c r="F416" s="450">
        <v>15.39</v>
      </c>
      <c r="G416" s="443"/>
    </row>
    <row r="417" spans="1:7">
      <c r="A417" s="12">
        <v>414</v>
      </c>
      <c r="B417" s="449" t="s">
        <v>3336</v>
      </c>
      <c r="C417" s="141" t="s">
        <v>3297</v>
      </c>
      <c r="D417" s="34">
        <v>4.49</v>
      </c>
      <c r="E417" s="34">
        <v>4.84</v>
      </c>
      <c r="F417" s="450">
        <v>21.73</v>
      </c>
      <c r="G417" s="443"/>
    </row>
    <row r="418" spans="1:7">
      <c r="A418" s="12">
        <v>415</v>
      </c>
      <c r="B418" s="449" t="s">
        <v>3337</v>
      </c>
      <c r="C418" s="141" t="s">
        <v>3297</v>
      </c>
      <c r="D418" s="34">
        <v>5.31</v>
      </c>
      <c r="E418" s="34">
        <v>4.84</v>
      </c>
      <c r="F418" s="450">
        <v>25.7</v>
      </c>
      <c r="G418" s="443"/>
    </row>
    <row r="419" spans="1:7">
      <c r="A419" s="12">
        <v>416</v>
      </c>
      <c r="B419" s="449" t="s">
        <v>3279</v>
      </c>
      <c r="C419" s="141" t="s">
        <v>3297</v>
      </c>
      <c r="D419" s="34">
        <v>4.87</v>
      </c>
      <c r="E419" s="34">
        <v>4.84</v>
      </c>
      <c r="F419" s="450">
        <v>23.57</v>
      </c>
      <c r="G419" s="443"/>
    </row>
    <row r="420" spans="1:7">
      <c r="A420" s="12">
        <v>417</v>
      </c>
      <c r="B420" s="449" t="s">
        <v>3338</v>
      </c>
      <c r="C420" s="141" t="s">
        <v>3297</v>
      </c>
      <c r="D420" s="35">
        <v>4</v>
      </c>
      <c r="E420" s="34">
        <v>4.84</v>
      </c>
      <c r="F420" s="450">
        <v>19.36</v>
      </c>
      <c r="G420" s="443"/>
    </row>
    <row r="421" spans="1:7">
      <c r="A421" s="12">
        <v>418</v>
      </c>
      <c r="B421" s="449" t="s">
        <v>3339</v>
      </c>
      <c r="C421" s="141" t="s">
        <v>3297</v>
      </c>
      <c r="D421" s="34">
        <v>5.01</v>
      </c>
      <c r="E421" s="34">
        <v>4.84</v>
      </c>
      <c r="F421" s="450">
        <v>24.25</v>
      </c>
      <c r="G421" s="443"/>
    </row>
    <row r="422" spans="1:7">
      <c r="A422" s="12">
        <v>419</v>
      </c>
      <c r="B422" s="34" t="s">
        <v>3340</v>
      </c>
      <c r="C422" s="141" t="s">
        <v>3297</v>
      </c>
      <c r="D422" s="34">
        <v>4.27</v>
      </c>
      <c r="E422" s="34">
        <v>4.84</v>
      </c>
      <c r="F422" s="450">
        <v>20.67</v>
      </c>
      <c r="G422" s="443"/>
    </row>
    <row r="423" spans="1:7">
      <c r="A423" s="12">
        <v>420</v>
      </c>
      <c r="B423" s="34" t="s">
        <v>3341</v>
      </c>
      <c r="C423" s="141" t="s">
        <v>3297</v>
      </c>
      <c r="D423" s="34">
        <v>3.18</v>
      </c>
      <c r="E423" s="34">
        <v>4.84</v>
      </c>
      <c r="F423" s="450">
        <v>15.39</v>
      </c>
      <c r="G423" s="443"/>
    </row>
    <row r="424" spans="1:7">
      <c r="A424" s="12">
        <v>421</v>
      </c>
      <c r="B424" s="34" t="s">
        <v>3342</v>
      </c>
      <c r="C424" s="141" t="s">
        <v>3297</v>
      </c>
      <c r="D424" s="34">
        <v>2.15</v>
      </c>
      <c r="E424" s="34">
        <v>4.84</v>
      </c>
      <c r="F424" s="450">
        <v>10.41</v>
      </c>
      <c r="G424" s="443"/>
    </row>
    <row r="425" spans="1:7">
      <c r="A425" s="12">
        <v>422</v>
      </c>
      <c r="B425" s="34" t="s">
        <v>3336</v>
      </c>
      <c r="C425" s="141" t="s">
        <v>3297</v>
      </c>
      <c r="D425" s="34">
        <v>3.89</v>
      </c>
      <c r="E425" s="34">
        <v>4.84</v>
      </c>
      <c r="F425" s="450">
        <v>18.83</v>
      </c>
      <c r="G425" s="443"/>
    </row>
    <row r="426" spans="1:7">
      <c r="A426" s="12">
        <v>423</v>
      </c>
      <c r="B426" s="34" t="s">
        <v>3343</v>
      </c>
      <c r="C426" s="141" t="s">
        <v>3297</v>
      </c>
      <c r="D426" s="35">
        <v>2.8</v>
      </c>
      <c r="E426" s="34">
        <v>4.84</v>
      </c>
      <c r="F426" s="450">
        <v>13.55</v>
      </c>
      <c r="G426" s="443"/>
    </row>
    <row r="427" spans="1:7">
      <c r="A427" s="12">
        <v>424</v>
      </c>
      <c r="B427" s="34" t="s">
        <v>3344</v>
      </c>
      <c r="C427" s="141" t="s">
        <v>3297</v>
      </c>
      <c r="D427" s="34">
        <v>4.58</v>
      </c>
      <c r="E427" s="34">
        <v>4.84</v>
      </c>
      <c r="F427" s="450">
        <v>22.17</v>
      </c>
      <c r="G427" s="443"/>
    </row>
    <row r="428" spans="1:7">
      <c r="A428" s="12">
        <v>425</v>
      </c>
      <c r="B428" s="34" t="s">
        <v>3345</v>
      </c>
      <c r="C428" s="141" t="s">
        <v>3297</v>
      </c>
      <c r="D428" s="34">
        <v>3.94</v>
      </c>
      <c r="E428" s="34">
        <v>4.84</v>
      </c>
      <c r="F428" s="450">
        <v>19.07</v>
      </c>
      <c r="G428" s="443"/>
    </row>
    <row r="429" spans="1:7">
      <c r="A429" s="12">
        <v>426</v>
      </c>
      <c r="B429" s="34" t="s">
        <v>3346</v>
      </c>
      <c r="C429" s="141" t="s">
        <v>3297</v>
      </c>
      <c r="D429" s="34">
        <v>4.86</v>
      </c>
      <c r="E429" s="34">
        <v>4.84</v>
      </c>
      <c r="F429" s="450">
        <v>23.52</v>
      </c>
      <c r="G429" s="443"/>
    </row>
    <row r="430" spans="1:7">
      <c r="A430" s="12">
        <v>427</v>
      </c>
      <c r="B430" s="34" t="s">
        <v>116</v>
      </c>
      <c r="C430" s="141" t="s">
        <v>3297</v>
      </c>
      <c r="D430" s="34">
        <v>2.98</v>
      </c>
      <c r="E430" s="34">
        <v>4.84</v>
      </c>
      <c r="F430" s="450">
        <v>14.42</v>
      </c>
      <c r="G430" s="443"/>
    </row>
    <row r="431" spans="1:7">
      <c r="A431" s="12">
        <v>428</v>
      </c>
      <c r="B431" s="34" t="s">
        <v>3347</v>
      </c>
      <c r="C431" s="141" t="s">
        <v>3297</v>
      </c>
      <c r="D431" s="34">
        <v>1.62</v>
      </c>
      <c r="E431" s="34">
        <v>4.84</v>
      </c>
      <c r="F431" s="450">
        <v>7.84</v>
      </c>
      <c r="G431" s="443"/>
    </row>
    <row r="432" spans="1:7">
      <c r="A432" s="12">
        <v>429</v>
      </c>
      <c r="B432" s="34" t="s">
        <v>3348</v>
      </c>
      <c r="C432" s="141" t="s">
        <v>3297</v>
      </c>
      <c r="D432" s="34">
        <v>4.86</v>
      </c>
      <c r="E432" s="34">
        <v>4.84</v>
      </c>
      <c r="F432" s="450">
        <v>23.52</v>
      </c>
      <c r="G432" s="443"/>
    </row>
    <row r="433" spans="1:7">
      <c r="A433" s="12">
        <v>430</v>
      </c>
      <c r="B433" s="34" t="s">
        <v>3349</v>
      </c>
      <c r="C433" s="141" t="s">
        <v>3297</v>
      </c>
      <c r="D433" s="34">
        <v>2.72</v>
      </c>
      <c r="E433" s="34">
        <v>4.84</v>
      </c>
      <c r="F433" s="450">
        <v>13.16</v>
      </c>
      <c r="G433" s="443"/>
    </row>
    <row r="434" spans="1:7">
      <c r="A434" s="12">
        <v>431</v>
      </c>
      <c r="B434" s="34" t="s">
        <v>3350</v>
      </c>
      <c r="C434" s="141" t="s">
        <v>3297</v>
      </c>
      <c r="D434" s="34">
        <v>3.05</v>
      </c>
      <c r="E434" s="34">
        <v>4.84</v>
      </c>
      <c r="F434" s="450">
        <v>14.76</v>
      </c>
      <c r="G434" s="443"/>
    </row>
    <row r="435" spans="1:7">
      <c r="A435" s="12">
        <v>432</v>
      </c>
      <c r="B435" s="34" t="s">
        <v>3351</v>
      </c>
      <c r="C435" s="141" t="s">
        <v>3297</v>
      </c>
      <c r="D435" s="34">
        <v>4.05</v>
      </c>
      <c r="E435" s="34">
        <v>4.84</v>
      </c>
      <c r="F435" s="450">
        <v>19.6</v>
      </c>
      <c r="G435" s="443"/>
    </row>
    <row r="436" spans="1:7">
      <c r="A436" s="12">
        <v>433</v>
      </c>
      <c r="B436" s="34" t="s">
        <v>3352</v>
      </c>
      <c r="C436" s="141" t="s">
        <v>3297</v>
      </c>
      <c r="D436" s="34">
        <v>1.58</v>
      </c>
      <c r="E436" s="34">
        <v>4.84</v>
      </c>
      <c r="F436" s="450">
        <v>7.65</v>
      </c>
      <c r="G436" s="443"/>
    </row>
    <row r="437" spans="1:7">
      <c r="A437" s="12">
        <v>434</v>
      </c>
      <c r="B437" s="34" t="s">
        <v>3353</v>
      </c>
      <c r="C437" s="141" t="s">
        <v>3297</v>
      </c>
      <c r="D437" s="34">
        <v>1.86</v>
      </c>
      <c r="E437" s="34">
        <v>4.84</v>
      </c>
      <c r="F437" s="450">
        <v>9</v>
      </c>
      <c r="G437" s="443"/>
    </row>
    <row r="438" spans="1:7">
      <c r="A438" s="12">
        <v>435</v>
      </c>
      <c r="B438" s="34" t="s">
        <v>3354</v>
      </c>
      <c r="C438" s="141" t="s">
        <v>3297</v>
      </c>
      <c r="D438" s="34">
        <v>6.98</v>
      </c>
      <c r="E438" s="34">
        <v>4.84</v>
      </c>
      <c r="F438" s="450">
        <v>33.78</v>
      </c>
      <c r="G438" s="443"/>
    </row>
    <row r="439" spans="1:7">
      <c r="A439" s="12">
        <v>436</v>
      </c>
      <c r="B439" s="34" t="s">
        <v>3355</v>
      </c>
      <c r="C439" s="141" t="s">
        <v>3297</v>
      </c>
      <c r="D439" s="34">
        <v>4.01</v>
      </c>
      <c r="E439" s="34">
        <v>4.84</v>
      </c>
      <c r="F439" s="450">
        <v>19.41</v>
      </c>
      <c r="G439" s="443"/>
    </row>
    <row r="440" spans="1:7">
      <c r="A440" s="12">
        <v>437</v>
      </c>
      <c r="B440" s="34" t="s">
        <v>3356</v>
      </c>
      <c r="C440" s="141" t="s">
        <v>3297</v>
      </c>
      <c r="D440" s="34">
        <v>6.66</v>
      </c>
      <c r="E440" s="34">
        <v>4.84</v>
      </c>
      <c r="F440" s="450">
        <v>32.23</v>
      </c>
      <c r="G440" s="443"/>
    </row>
    <row r="441" spans="1:7">
      <c r="A441" s="12">
        <v>438</v>
      </c>
      <c r="B441" s="34" t="s">
        <v>3357</v>
      </c>
      <c r="C441" s="141" t="s">
        <v>3297</v>
      </c>
      <c r="D441" s="34">
        <v>3.06</v>
      </c>
      <c r="E441" s="34">
        <v>4.84</v>
      </c>
      <c r="F441" s="450">
        <v>14.81</v>
      </c>
      <c r="G441" s="443"/>
    </row>
    <row r="442" spans="1:7">
      <c r="A442" s="12">
        <v>439</v>
      </c>
      <c r="B442" s="451" t="s">
        <v>3358</v>
      </c>
      <c r="C442" s="452" t="s">
        <v>3359</v>
      </c>
      <c r="D442" s="453">
        <v>5.46</v>
      </c>
      <c r="E442" s="34">
        <v>4.84</v>
      </c>
      <c r="F442" s="453">
        <v>26.43</v>
      </c>
      <c r="G442" s="443"/>
    </row>
    <row r="443" spans="1:7">
      <c r="A443" s="12">
        <v>440</v>
      </c>
      <c r="B443" s="451" t="s">
        <v>3360</v>
      </c>
      <c r="C443" s="452" t="s">
        <v>3359</v>
      </c>
      <c r="D443" s="453">
        <v>5</v>
      </c>
      <c r="E443" s="34">
        <v>4.84</v>
      </c>
      <c r="F443" s="453">
        <v>24.2</v>
      </c>
      <c r="G443" s="443"/>
    </row>
    <row r="444" spans="1:7">
      <c r="A444" s="12">
        <v>441</v>
      </c>
      <c r="B444" s="451" t="s">
        <v>3319</v>
      </c>
      <c r="C444" s="452" t="s">
        <v>3359</v>
      </c>
      <c r="D444" s="453">
        <v>3.46</v>
      </c>
      <c r="E444" s="34">
        <v>4.84</v>
      </c>
      <c r="F444" s="453">
        <v>16.75</v>
      </c>
      <c r="G444" s="443"/>
    </row>
    <row r="445" spans="1:7">
      <c r="A445" s="12">
        <v>442</v>
      </c>
      <c r="B445" s="451" t="s">
        <v>3361</v>
      </c>
      <c r="C445" s="452" t="s">
        <v>3359</v>
      </c>
      <c r="D445" s="453">
        <v>3.24</v>
      </c>
      <c r="E445" s="34">
        <v>4.84</v>
      </c>
      <c r="F445" s="453">
        <v>15.68</v>
      </c>
      <c r="G445" s="443"/>
    </row>
    <row r="446" spans="1:7">
      <c r="A446" s="12">
        <v>443</v>
      </c>
      <c r="B446" s="451" t="s">
        <v>3362</v>
      </c>
      <c r="C446" s="452" t="s">
        <v>3359</v>
      </c>
      <c r="D446" s="453">
        <v>2.75</v>
      </c>
      <c r="E446" s="34">
        <v>4.84</v>
      </c>
      <c r="F446" s="453">
        <v>13.31</v>
      </c>
      <c r="G446" s="443"/>
    </row>
    <row r="447" spans="1:7">
      <c r="A447" s="12">
        <v>444</v>
      </c>
      <c r="B447" s="451" t="s">
        <v>117</v>
      </c>
      <c r="C447" s="452" t="s">
        <v>3359</v>
      </c>
      <c r="D447" s="453">
        <v>4.24</v>
      </c>
      <c r="E447" s="34">
        <v>4.84</v>
      </c>
      <c r="F447" s="453">
        <v>20.52</v>
      </c>
      <c r="G447" s="443"/>
    </row>
    <row r="448" spans="1:7">
      <c r="A448" s="12">
        <v>445</v>
      </c>
      <c r="B448" s="451" t="s">
        <v>3363</v>
      </c>
      <c r="C448" s="452" t="s">
        <v>3359</v>
      </c>
      <c r="D448" s="453">
        <v>5.19</v>
      </c>
      <c r="E448" s="34">
        <v>4.84</v>
      </c>
      <c r="F448" s="453">
        <v>25.12</v>
      </c>
      <c r="G448" s="443"/>
    </row>
    <row r="449" spans="1:7">
      <c r="A449" s="12">
        <v>446</v>
      </c>
      <c r="B449" s="451" t="s">
        <v>3364</v>
      </c>
      <c r="C449" s="452" t="s">
        <v>3359</v>
      </c>
      <c r="D449" s="453">
        <v>3.6</v>
      </c>
      <c r="E449" s="34">
        <v>4.84</v>
      </c>
      <c r="F449" s="453">
        <v>17.42</v>
      </c>
      <c r="G449" s="443"/>
    </row>
    <row r="450" spans="1:7">
      <c r="A450" s="12">
        <v>447</v>
      </c>
      <c r="B450" s="451" t="s">
        <v>3365</v>
      </c>
      <c r="C450" s="452" t="s">
        <v>3359</v>
      </c>
      <c r="D450" s="453">
        <v>3.99</v>
      </c>
      <c r="E450" s="34">
        <v>4.84</v>
      </c>
      <c r="F450" s="453">
        <v>19.31</v>
      </c>
      <c r="G450" s="443"/>
    </row>
    <row r="451" spans="1:7">
      <c r="A451" s="12">
        <v>448</v>
      </c>
      <c r="B451" s="451" t="s">
        <v>3366</v>
      </c>
      <c r="C451" s="452" t="s">
        <v>3359</v>
      </c>
      <c r="D451" s="453">
        <v>3.4</v>
      </c>
      <c r="E451" s="34">
        <v>4.84</v>
      </c>
      <c r="F451" s="453">
        <v>16.46</v>
      </c>
      <c r="G451" s="443"/>
    </row>
    <row r="452" spans="1:7">
      <c r="A452" s="12">
        <v>449</v>
      </c>
      <c r="B452" s="451" t="s">
        <v>3335</v>
      </c>
      <c r="C452" s="452" t="s">
        <v>3359</v>
      </c>
      <c r="D452" s="453">
        <v>14.28</v>
      </c>
      <c r="E452" s="34">
        <v>4.84</v>
      </c>
      <c r="F452" s="453">
        <v>69.12</v>
      </c>
      <c r="G452" s="443"/>
    </row>
    <row r="453" spans="1:7">
      <c r="A453" s="12">
        <v>450</v>
      </c>
      <c r="B453" s="215" t="s">
        <v>3367</v>
      </c>
      <c r="C453" s="452" t="s">
        <v>3359</v>
      </c>
      <c r="D453" s="453">
        <v>1.74</v>
      </c>
      <c r="E453" s="34">
        <v>4.84</v>
      </c>
      <c r="F453" s="453">
        <v>8.42</v>
      </c>
      <c r="G453" s="443"/>
    </row>
    <row r="454" spans="1:7">
      <c r="A454" s="12">
        <v>451</v>
      </c>
      <c r="B454" s="451" t="s">
        <v>3368</v>
      </c>
      <c r="C454" s="452" t="s">
        <v>3359</v>
      </c>
      <c r="D454" s="453">
        <v>10.95</v>
      </c>
      <c r="E454" s="34">
        <v>4.84</v>
      </c>
      <c r="F454" s="453">
        <v>53</v>
      </c>
      <c r="G454" s="443"/>
    </row>
    <row r="455" spans="1:7">
      <c r="A455" s="12">
        <v>452</v>
      </c>
      <c r="B455" s="451" t="s">
        <v>3369</v>
      </c>
      <c r="C455" s="452" t="s">
        <v>3359</v>
      </c>
      <c r="D455" s="453">
        <v>7.61</v>
      </c>
      <c r="E455" s="34">
        <v>4.84</v>
      </c>
      <c r="F455" s="453">
        <v>36.83</v>
      </c>
      <c r="G455" s="443"/>
    </row>
    <row r="456" spans="1:7">
      <c r="A456" s="12">
        <v>453</v>
      </c>
      <c r="B456" s="451" t="s">
        <v>3370</v>
      </c>
      <c r="C456" s="452" t="s">
        <v>3359</v>
      </c>
      <c r="D456" s="453">
        <v>7.22</v>
      </c>
      <c r="E456" s="34">
        <v>4.84</v>
      </c>
      <c r="F456" s="453">
        <v>34.94</v>
      </c>
      <c r="G456" s="443"/>
    </row>
    <row r="457" spans="1:7">
      <c r="A457" s="12">
        <v>454</v>
      </c>
      <c r="B457" s="451" t="s">
        <v>3371</v>
      </c>
      <c r="C457" s="452" t="s">
        <v>3359</v>
      </c>
      <c r="D457" s="453">
        <v>1.18</v>
      </c>
      <c r="E457" s="34">
        <v>4.84</v>
      </c>
      <c r="F457" s="453">
        <v>5.71</v>
      </c>
      <c r="G457" s="443"/>
    </row>
    <row r="458" spans="1:7">
      <c r="A458" s="12">
        <v>455</v>
      </c>
      <c r="B458" s="451" t="s">
        <v>3372</v>
      </c>
      <c r="C458" s="452" t="s">
        <v>3359</v>
      </c>
      <c r="D458" s="453">
        <v>3.04</v>
      </c>
      <c r="E458" s="34">
        <v>4.84</v>
      </c>
      <c r="F458" s="453">
        <v>14.71</v>
      </c>
      <c r="G458" s="443"/>
    </row>
    <row r="459" spans="1:7">
      <c r="A459" s="12">
        <v>456</v>
      </c>
      <c r="B459" s="451" t="s">
        <v>3353</v>
      </c>
      <c r="C459" s="452" t="s">
        <v>3359</v>
      </c>
      <c r="D459" s="453">
        <v>11.1</v>
      </c>
      <c r="E459" s="34">
        <v>4.84</v>
      </c>
      <c r="F459" s="453">
        <v>53.72</v>
      </c>
      <c r="G459" s="443"/>
    </row>
    <row r="460" spans="1:7">
      <c r="A460" s="12">
        <v>457</v>
      </c>
      <c r="B460" s="451" t="s">
        <v>3373</v>
      </c>
      <c r="C460" s="452" t="s">
        <v>3359</v>
      </c>
      <c r="D460" s="453">
        <v>2.72</v>
      </c>
      <c r="E460" s="34">
        <v>4.84</v>
      </c>
      <c r="F460" s="453">
        <v>13.16</v>
      </c>
      <c r="G460" s="443"/>
    </row>
    <row r="461" spans="1:7">
      <c r="A461" s="12">
        <v>458</v>
      </c>
      <c r="B461" s="451" t="s">
        <v>3374</v>
      </c>
      <c r="C461" s="452" t="s">
        <v>3359</v>
      </c>
      <c r="D461" s="453">
        <v>2.85</v>
      </c>
      <c r="E461" s="34">
        <v>4.84</v>
      </c>
      <c r="F461" s="453">
        <v>13.79</v>
      </c>
      <c r="G461" s="443"/>
    </row>
    <row r="462" spans="1:7">
      <c r="A462" s="12">
        <v>459</v>
      </c>
      <c r="B462" s="451" t="s">
        <v>3375</v>
      </c>
      <c r="C462" s="452" t="s">
        <v>3359</v>
      </c>
      <c r="D462" s="453">
        <v>10.36</v>
      </c>
      <c r="E462" s="34">
        <v>4.84</v>
      </c>
      <c r="F462" s="453">
        <v>50.14</v>
      </c>
      <c r="G462" s="443"/>
    </row>
    <row r="463" spans="1:7">
      <c r="A463" s="12">
        <v>460</v>
      </c>
      <c r="B463" s="451" t="s">
        <v>3247</v>
      </c>
      <c r="C463" s="452" t="s">
        <v>3359</v>
      </c>
      <c r="D463" s="453">
        <v>2.68</v>
      </c>
      <c r="E463" s="34">
        <v>4.84</v>
      </c>
      <c r="F463" s="453">
        <v>12.97</v>
      </c>
      <c r="G463" s="443"/>
    </row>
    <row r="464" spans="1:7">
      <c r="A464" s="12">
        <v>461</v>
      </c>
      <c r="B464" s="451" t="s">
        <v>3376</v>
      </c>
      <c r="C464" s="452" t="s">
        <v>3359</v>
      </c>
      <c r="D464" s="453">
        <v>6.95</v>
      </c>
      <c r="E464" s="34">
        <v>4.84</v>
      </c>
      <c r="F464" s="453">
        <v>33.64</v>
      </c>
      <c r="G464" s="443"/>
    </row>
    <row r="465" spans="1:7">
      <c r="A465" s="12">
        <v>462</v>
      </c>
      <c r="B465" s="451" t="s">
        <v>3377</v>
      </c>
      <c r="C465" s="452" t="s">
        <v>3359</v>
      </c>
      <c r="D465" s="453">
        <v>1.72</v>
      </c>
      <c r="E465" s="34">
        <v>4.84</v>
      </c>
      <c r="F465" s="453">
        <v>8.32</v>
      </c>
      <c r="G465" s="443"/>
    </row>
    <row r="466" spans="1:7">
      <c r="A466" s="12">
        <v>463</v>
      </c>
      <c r="B466" s="451" t="s">
        <v>3343</v>
      </c>
      <c r="C466" s="452" t="s">
        <v>3359</v>
      </c>
      <c r="D466" s="453">
        <v>3.22</v>
      </c>
      <c r="E466" s="34">
        <v>4.84</v>
      </c>
      <c r="F466" s="453">
        <v>15.58</v>
      </c>
      <c r="G466" s="443"/>
    </row>
    <row r="467" spans="1:7">
      <c r="A467" s="12">
        <v>464</v>
      </c>
      <c r="B467" s="451" t="s">
        <v>3378</v>
      </c>
      <c r="C467" s="452" t="s">
        <v>3359</v>
      </c>
      <c r="D467" s="453">
        <v>9.74</v>
      </c>
      <c r="E467" s="34">
        <v>4.84</v>
      </c>
      <c r="F467" s="453">
        <v>47.14</v>
      </c>
      <c r="G467" s="443"/>
    </row>
    <row r="468" spans="1:7">
      <c r="A468" s="12">
        <v>465</v>
      </c>
      <c r="B468" s="451" t="s">
        <v>3379</v>
      </c>
      <c r="C468" s="452" t="s">
        <v>3359</v>
      </c>
      <c r="D468" s="453">
        <v>6.18</v>
      </c>
      <c r="E468" s="34">
        <v>4.84</v>
      </c>
      <c r="F468" s="453">
        <v>29.91</v>
      </c>
      <c r="G468" s="443"/>
    </row>
    <row r="469" spans="1:7">
      <c r="A469" s="12">
        <v>466</v>
      </c>
      <c r="B469" s="451" t="s">
        <v>3380</v>
      </c>
      <c r="C469" s="452" t="s">
        <v>3359</v>
      </c>
      <c r="D469" s="453">
        <v>4.72</v>
      </c>
      <c r="E469" s="34">
        <v>4.84</v>
      </c>
      <c r="F469" s="453">
        <v>22.84</v>
      </c>
      <c r="G469" s="443"/>
    </row>
    <row r="470" spans="1:7">
      <c r="A470" s="12">
        <v>467</v>
      </c>
      <c r="B470" s="451" t="s">
        <v>3381</v>
      </c>
      <c r="C470" s="452" t="s">
        <v>3359</v>
      </c>
      <c r="D470" s="453">
        <v>2.19</v>
      </c>
      <c r="E470" s="34">
        <v>4.84</v>
      </c>
      <c r="F470" s="453">
        <v>10.6</v>
      </c>
      <c r="G470" s="443"/>
    </row>
    <row r="471" spans="1:7">
      <c r="A471" s="12">
        <v>468</v>
      </c>
      <c r="B471" s="451" t="s">
        <v>3382</v>
      </c>
      <c r="C471" s="452" t="s">
        <v>3359</v>
      </c>
      <c r="D471" s="453">
        <v>10.08</v>
      </c>
      <c r="E471" s="34">
        <v>4.84</v>
      </c>
      <c r="F471" s="453">
        <v>48.79</v>
      </c>
      <c r="G471" s="443"/>
    </row>
    <row r="472" spans="1:7">
      <c r="A472" s="12">
        <v>469</v>
      </c>
      <c r="B472" s="451" t="s">
        <v>3383</v>
      </c>
      <c r="C472" s="452" t="s">
        <v>3359</v>
      </c>
      <c r="D472" s="453">
        <v>4.63</v>
      </c>
      <c r="E472" s="34">
        <v>4.84</v>
      </c>
      <c r="F472" s="453">
        <v>22.41</v>
      </c>
      <c r="G472" s="443"/>
    </row>
    <row r="473" spans="1:7">
      <c r="A473" s="12">
        <v>470</v>
      </c>
      <c r="B473" s="451" t="s">
        <v>3384</v>
      </c>
      <c r="C473" s="452" t="s">
        <v>3359</v>
      </c>
      <c r="D473" s="453">
        <v>4.54</v>
      </c>
      <c r="E473" s="34">
        <v>4.84</v>
      </c>
      <c r="F473" s="453">
        <v>21.97</v>
      </c>
      <c r="G473" s="443"/>
    </row>
    <row r="474" spans="1:7">
      <c r="A474" s="12">
        <v>471</v>
      </c>
      <c r="B474" s="451" t="s">
        <v>3385</v>
      </c>
      <c r="C474" s="452" t="s">
        <v>3359</v>
      </c>
      <c r="D474" s="453">
        <v>4.46</v>
      </c>
      <c r="E474" s="34">
        <v>4.84</v>
      </c>
      <c r="F474" s="453">
        <v>21.59</v>
      </c>
      <c r="G474" s="443"/>
    </row>
    <row r="475" spans="1:7">
      <c r="A475" s="12">
        <v>472</v>
      </c>
      <c r="B475" s="451" t="s">
        <v>3386</v>
      </c>
      <c r="C475" s="452" t="s">
        <v>3359</v>
      </c>
      <c r="D475" s="453">
        <v>6.08</v>
      </c>
      <c r="E475" s="34">
        <v>4.84</v>
      </c>
      <c r="F475" s="453">
        <v>29.43</v>
      </c>
      <c r="G475" s="443"/>
    </row>
    <row r="476" spans="1:7">
      <c r="A476" s="12">
        <v>473</v>
      </c>
      <c r="B476" s="451" t="s">
        <v>3262</v>
      </c>
      <c r="C476" s="452" t="s">
        <v>3359</v>
      </c>
      <c r="D476" s="453">
        <v>7.07</v>
      </c>
      <c r="E476" s="34">
        <v>4.84</v>
      </c>
      <c r="F476" s="453">
        <v>34.22</v>
      </c>
      <c r="G476" s="443"/>
    </row>
    <row r="477" spans="1:7">
      <c r="A477" s="12">
        <v>474</v>
      </c>
      <c r="B477" s="451" t="s">
        <v>3387</v>
      </c>
      <c r="C477" s="452" t="s">
        <v>3359</v>
      </c>
      <c r="D477" s="453">
        <v>6.46</v>
      </c>
      <c r="E477" s="34">
        <v>4.84</v>
      </c>
      <c r="F477" s="453">
        <v>31.27</v>
      </c>
      <c r="G477" s="443"/>
    </row>
    <row r="478" spans="1:7">
      <c r="A478" s="12">
        <v>475</v>
      </c>
      <c r="B478" s="451" t="s">
        <v>3388</v>
      </c>
      <c r="C478" s="452" t="s">
        <v>3359</v>
      </c>
      <c r="D478" s="453">
        <v>4.67</v>
      </c>
      <c r="E478" s="34">
        <v>4.84</v>
      </c>
      <c r="F478" s="453">
        <v>22.6</v>
      </c>
      <c r="G478" s="443"/>
    </row>
    <row r="479" spans="1:7">
      <c r="A479" s="12">
        <v>476</v>
      </c>
      <c r="B479" s="451" t="s">
        <v>117</v>
      </c>
      <c r="C479" s="452" t="s">
        <v>3359</v>
      </c>
      <c r="D479" s="453">
        <v>7.5</v>
      </c>
      <c r="E479" s="34">
        <v>4.84</v>
      </c>
      <c r="F479" s="453">
        <v>36.3</v>
      </c>
      <c r="G479" s="443"/>
    </row>
    <row r="480" spans="1:7">
      <c r="A480" s="12">
        <v>477</v>
      </c>
      <c r="B480" s="451" t="s">
        <v>116</v>
      </c>
      <c r="C480" s="452" t="s">
        <v>3359</v>
      </c>
      <c r="D480" s="453">
        <v>3.75</v>
      </c>
      <c r="E480" s="34">
        <v>4.84</v>
      </c>
      <c r="F480" s="453">
        <v>18.15</v>
      </c>
      <c r="G480" s="443"/>
    </row>
    <row r="481" spans="1:7">
      <c r="A481" s="12">
        <v>478</v>
      </c>
      <c r="B481" s="451" t="s">
        <v>3389</v>
      </c>
      <c r="C481" s="452" t="s">
        <v>3359</v>
      </c>
      <c r="D481" s="453">
        <v>2.87</v>
      </c>
      <c r="E481" s="34">
        <v>4.84</v>
      </c>
      <c r="F481" s="453">
        <v>13.89</v>
      </c>
      <c r="G481" s="443"/>
    </row>
    <row r="482" spans="1:7">
      <c r="A482" s="12">
        <v>479</v>
      </c>
      <c r="B482" s="451" t="s">
        <v>3390</v>
      </c>
      <c r="C482" s="452" t="s">
        <v>3359</v>
      </c>
      <c r="D482" s="453">
        <v>3.87</v>
      </c>
      <c r="E482" s="34">
        <v>4.84</v>
      </c>
      <c r="F482" s="453">
        <v>18.73</v>
      </c>
      <c r="G482" s="443"/>
    </row>
    <row r="483" spans="1:7">
      <c r="A483" s="12">
        <v>480</v>
      </c>
      <c r="B483" s="451" t="s">
        <v>3391</v>
      </c>
      <c r="C483" s="452" t="s">
        <v>3359</v>
      </c>
      <c r="D483" s="453">
        <v>6.86</v>
      </c>
      <c r="E483" s="34">
        <v>4.84</v>
      </c>
      <c r="F483" s="453">
        <v>33.2</v>
      </c>
      <c r="G483" s="443"/>
    </row>
    <row r="484" spans="1:7">
      <c r="A484" s="12">
        <v>481</v>
      </c>
      <c r="B484" s="451" t="s">
        <v>3392</v>
      </c>
      <c r="C484" s="452" t="s">
        <v>3359</v>
      </c>
      <c r="D484" s="453">
        <v>1.65</v>
      </c>
      <c r="E484" s="34">
        <v>4.84</v>
      </c>
      <c r="F484" s="453">
        <v>7.99</v>
      </c>
      <c r="G484" s="443"/>
    </row>
    <row r="485" spans="1:7">
      <c r="A485" s="12">
        <v>482</v>
      </c>
      <c r="B485" s="451" t="s">
        <v>3393</v>
      </c>
      <c r="C485" s="452" t="s">
        <v>3359</v>
      </c>
      <c r="D485" s="453">
        <v>7.42</v>
      </c>
      <c r="E485" s="34">
        <v>4.84</v>
      </c>
      <c r="F485" s="453">
        <v>35.91</v>
      </c>
      <c r="G485" s="443"/>
    </row>
    <row r="486" spans="1:7">
      <c r="A486" s="12">
        <v>483</v>
      </c>
      <c r="B486" s="451" t="s">
        <v>3394</v>
      </c>
      <c r="C486" s="452" t="s">
        <v>3359</v>
      </c>
      <c r="D486" s="453">
        <v>3.83</v>
      </c>
      <c r="E486" s="34">
        <v>4.84</v>
      </c>
      <c r="F486" s="453">
        <v>18.54</v>
      </c>
      <c r="G486" s="443"/>
    </row>
    <row r="487" spans="1:7">
      <c r="A487" s="12">
        <v>484</v>
      </c>
      <c r="B487" s="451" t="s">
        <v>3395</v>
      </c>
      <c r="C487" s="452" t="s">
        <v>3359</v>
      </c>
      <c r="D487" s="453">
        <v>1.54</v>
      </c>
      <c r="E487" s="34">
        <v>4.84</v>
      </c>
      <c r="F487" s="453">
        <v>7.45</v>
      </c>
      <c r="G487" s="443"/>
    </row>
    <row r="488" spans="1:7">
      <c r="A488" s="12">
        <v>485</v>
      </c>
      <c r="B488" s="451" t="s">
        <v>3396</v>
      </c>
      <c r="C488" s="452" t="s">
        <v>3359</v>
      </c>
      <c r="D488" s="453">
        <v>2.1</v>
      </c>
      <c r="E488" s="34">
        <v>4.84</v>
      </c>
      <c r="F488" s="453">
        <v>10.16</v>
      </c>
      <c r="G488" s="443"/>
    </row>
    <row r="489" spans="1:7">
      <c r="A489" s="12">
        <v>486</v>
      </c>
      <c r="B489" s="451" t="s">
        <v>3397</v>
      </c>
      <c r="C489" s="452" t="s">
        <v>3359</v>
      </c>
      <c r="D489" s="453">
        <v>6.23</v>
      </c>
      <c r="E489" s="34">
        <v>4.84</v>
      </c>
      <c r="F489" s="453">
        <v>30.15</v>
      </c>
      <c r="G489" s="443"/>
    </row>
    <row r="490" spans="1:7">
      <c r="A490" s="12">
        <v>487</v>
      </c>
      <c r="B490" s="451" t="s">
        <v>3398</v>
      </c>
      <c r="C490" s="452" t="s">
        <v>3359</v>
      </c>
      <c r="D490" s="453">
        <v>5.89</v>
      </c>
      <c r="E490" s="34">
        <v>4.84</v>
      </c>
      <c r="F490" s="453">
        <v>28.51</v>
      </c>
      <c r="G490" s="443"/>
    </row>
    <row r="491" spans="1:7">
      <c r="A491" s="12">
        <v>488</v>
      </c>
      <c r="B491" s="451" t="s">
        <v>3399</v>
      </c>
      <c r="C491" s="452" t="s">
        <v>3359</v>
      </c>
      <c r="D491" s="453">
        <v>6.23</v>
      </c>
      <c r="E491" s="34">
        <v>4.84</v>
      </c>
      <c r="F491" s="453">
        <v>30.15</v>
      </c>
      <c r="G491" s="443"/>
    </row>
    <row r="492" spans="1:7">
      <c r="A492" s="12">
        <v>489</v>
      </c>
      <c r="B492" s="451" t="s">
        <v>3400</v>
      </c>
      <c r="C492" s="452" t="s">
        <v>3359</v>
      </c>
      <c r="D492" s="453">
        <v>6.17</v>
      </c>
      <c r="E492" s="34">
        <v>4.84</v>
      </c>
      <c r="F492" s="453">
        <v>29.86</v>
      </c>
      <c r="G492" s="443"/>
    </row>
    <row r="493" spans="1:7">
      <c r="A493" s="12">
        <v>490</v>
      </c>
      <c r="B493" s="451" t="s">
        <v>3401</v>
      </c>
      <c r="C493" s="452" t="s">
        <v>3359</v>
      </c>
      <c r="D493" s="453">
        <v>6.68</v>
      </c>
      <c r="E493" s="34">
        <v>4.84</v>
      </c>
      <c r="F493" s="453">
        <v>32.33</v>
      </c>
      <c r="G493" s="443"/>
    </row>
    <row r="494" spans="1:7">
      <c r="A494" s="12">
        <v>491</v>
      </c>
      <c r="B494" s="451" t="s">
        <v>3257</v>
      </c>
      <c r="C494" s="452" t="s">
        <v>3359</v>
      </c>
      <c r="D494" s="453">
        <v>6.38</v>
      </c>
      <c r="E494" s="34">
        <v>4.84</v>
      </c>
      <c r="F494" s="453">
        <v>30.88</v>
      </c>
      <c r="G494" s="443"/>
    </row>
    <row r="495" spans="1:7">
      <c r="A495" s="12">
        <v>492</v>
      </c>
      <c r="B495" s="451" t="s">
        <v>3402</v>
      </c>
      <c r="C495" s="452" t="s">
        <v>3359</v>
      </c>
      <c r="D495" s="453">
        <v>3.74</v>
      </c>
      <c r="E495" s="34">
        <v>4.84</v>
      </c>
      <c r="F495" s="453">
        <v>18.1</v>
      </c>
      <c r="G495" s="443"/>
    </row>
    <row r="496" spans="1:7">
      <c r="A496" s="12">
        <v>493</v>
      </c>
      <c r="B496" s="451" t="s">
        <v>3403</v>
      </c>
      <c r="C496" s="452" t="s">
        <v>3359</v>
      </c>
      <c r="D496" s="453">
        <v>3.46</v>
      </c>
      <c r="E496" s="34">
        <v>4.84</v>
      </c>
      <c r="F496" s="453">
        <v>16.75</v>
      </c>
      <c r="G496" s="443"/>
    </row>
    <row r="497" spans="1:7">
      <c r="A497" s="12">
        <v>494</v>
      </c>
      <c r="B497" s="215" t="s">
        <v>3404</v>
      </c>
      <c r="C497" s="452" t="s">
        <v>3359</v>
      </c>
      <c r="D497" s="453">
        <v>0.9</v>
      </c>
      <c r="E497" s="34">
        <v>4.84</v>
      </c>
      <c r="F497" s="453">
        <v>4.36</v>
      </c>
      <c r="G497" s="443"/>
    </row>
    <row r="498" spans="1:7">
      <c r="A498" s="12">
        <v>495</v>
      </c>
      <c r="B498" s="215" t="s">
        <v>3405</v>
      </c>
      <c r="C498" s="452" t="s">
        <v>3359</v>
      </c>
      <c r="D498" s="453">
        <v>1.84</v>
      </c>
      <c r="E498" s="34">
        <v>4.84</v>
      </c>
      <c r="F498" s="453">
        <v>8.91</v>
      </c>
      <c r="G498" s="443"/>
    </row>
    <row r="499" spans="1:7">
      <c r="A499" s="12">
        <v>496</v>
      </c>
      <c r="B499" s="215" t="s">
        <v>3406</v>
      </c>
      <c r="C499" s="452" t="s">
        <v>3359</v>
      </c>
      <c r="D499" s="453">
        <v>3.88</v>
      </c>
      <c r="E499" s="34">
        <v>4.84</v>
      </c>
      <c r="F499" s="453">
        <v>18.78</v>
      </c>
      <c r="G499" s="443"/>
    </row>
    <row r="500" spans="1:7">
      <c r="A500" s="12">
        <v>497</v>
      </c>
      <c r="B500" s="215" t="s">
        <v>3407</v>
      </c>
      <c r="C500" s="452" t="s">
        <v>3359</v>
      </c>
      <c r="D500" s="453">
        <v>9.71</v>
      </c>
      <c r="E500" s="34">
        <v>4.84</v>
      </c>
      <c r="F500" s="453">
        <v>47</v>
      </c>
      <c r="G500" s="443"/>
    </row>
    <row r="501" spans="1:7">
      <c r="A501" s="12">
        <v>498</v>
      </c>
      <c r="B501" s="215" t="s">
        <v>3408</v>
      </c>
      <c r="C501" s="452" t="s">
        <v>3359</v>
      </c>
      <c r="D501" s="453">
        <v>8.64</v>
      </c>
      <c r="E501" s="34">
        <v>4.84</v>
      </c>
      <c r="F501" s="453">
        <v>41.82</v>
      </c>
      <c r="G501" s="443"/>
    </row>
    <row r="502" spans="1:7">
      <c r="A502" s="12">
        <v>499</v>
      </c>
      <c r="B502" s="215" t="s">
        <v>3409</v>
      </c>
      <c r="C502" s="452" t="s">
        <v>3359</v>
      </c>
      <c r="D502" s="453">
        <v>8.49</v>
      </c>
      <c r="E502" s="34">
        <v>4.84</v>
      </c>
      <c r="F502" s="453">
        <v>41.09</v>
      </c>
      <c r="G502" s="443"/>
    </row>
    <row r="503" spans="1:7">
      <c r="A503" s="12">
        <v>500</v>
      </c>
      <c r="B503" s="215" t="s">
        <v>3410</v>
      </c>
      <c r="C503" s="452" t="s">
        <v>3359</v>
      </c>
      <c r="D503" s="453">
        <v>0.62</v>
      </c>
      <c r="E503" s="34">
        <v>4.84</v>
      </c>
      <c r="F503" s="453">
        <v>3</v>
      </c>
      <c r="G503" s="443"/>
    </row>
    <row r="504" spans="1:7">
      <c r="A504" s="12">
        <v>501</v>
      </c>
      <c r="B504" s="215" t="s">
        <v>3411</v>
      </c>
      <c r="C504" s="452" t="s">
        <v>3359</v>
      </c>
      <c r="D504" s="453">
        <v>2.09</v>
      </c>
      <c r="E504" s="34">
        <v>4.84</v>
      </c>
      <c r="F504" s="453">
        <v>10.12</v>
      </c>
      <c r="G504" s="443"/>
    </row>
    <row r="505" spans="1:7">
      <c r="A505" s="12">
        <v>502</v>
      </c>
      <c r="B505" s="215" t="s">
        <v>3412</v>
      </c>
      <c r="C505" s="452" t="s">
        <v>3359</v>
      </c>
      <c r="D505" s="453">
        <v>5.37</v>
      </c>
      <c r="E505" s="34">
        <v>4.84</v>
      </c>
      <c r="F505" s="453">
        <v>25.99</v>
      </c>
      <c r="G505" s="443"/>
    </row>
    <row r="506" spans="1:7">
      <c r="A506" s="12">
        <v>503</v>
      </c>
      <c r="B506" s="215" t="s">
        <v>3413</v>
      </c>
      <c r="C506" s="452" t="s">
        <v>3359</v>
      </c>
      <c r="D506" s="453">
        <v>4.82</v>
      </c>
      <c r="E506" s="34">
        <v>4.84</v>
      </c>
      <c r="F506" s="453">
        <v>23.33</v>
      </c>
      <c r="G506" s="443"/>
    </row>
    <row r="507" spans="1:7">
      <c r="A507" s="12">
        <v>504</v>
      </c>
      <c r="B507" s="215" t="s">
        <v>3414</v>
      </c>
      <c r="C507" s="452" t="s">
        <v>3359</v>
      </c>
      <c r="D507" s="453">
        <v>5.12</v>
      </c>
      <c r="E507" s="34">
        <v>4.84</v>
      </c>
      <c r="F507" s="453">
        <v>24.78</v>
      </c>
      <c r="G507" s="443"/>
    </row>
    <row r="508" spans="1:7">
      <c r="A508" s="12">
        <v>505</v>
      </c>
      <c r="B508" s="215" t="s">
        <v>3415</v>
      </c>
      <c r="C508" s="452" t="s">
        <v>3359</v>
      </c>
      <c r="D508" s="453">
        <v>12.29</v>
      </c>
      <c r="E508" s="34">
        <v>4.84</v>
      </c>
      <c r="F508" s="453">
        <v>59.48</v>
      </c>
      <c r="G508" s="443"/>
    </row>
    <row r="509" spans="1:7">
      <c r="A509" s="12">
        <v>506</v>
      </c>
      <c r="B509" s="215" t="s">
        <v>3416</v>
      </c>
      <c r="C509" s="452" t="s">
        <v>3359</v>
      </c>
      <c r="D509" s="453">
        <v>3.05</v>
      </c>
      <c r="E509" s="34">
        <v>4.84</v>
      </c>
      <c r="F509" s="453">
        <v>14.76</v>
      </c>
      <c r="G509" s="443"/>
    </row>
    <row r="510" spans="1:7">
      <c r="A510" s="12">
        <v>507</v>
      </c>
      <c r="B510" s="215" t="s">
        <v>3417</v>
      </c>
      <c r="C510" s="452" t="s">
        <v>3359</v>
      </c>
      <c r="D510" s="453">
        <v>5.24</v>
      </c>
      <c r="E510" s="34">
        <v>4.84</v>
      </c>
      <c r="F510" s="453">
        <v>25.36</v>
      </c>
      <c r="G510" s="443"/>
    </row>
    <row r="511" spans="1:7">
      <c r="A511" s="12">
        <v>508</v>
      </c>
      <c r="B511" s="215" t="s">
        <v>3418</v>
      </c>
      <c r="C511" s="452" t="s">
        <v>3359</v>
      </c>
      <c r="D511" s="453">
        <v>3.41</v>
      </c>
      <c r="E511" s="34">
        <v>4.84</v>
      </c>
      <c r="F511" s="453">
        <v>16.5</v>
      </c>
      <c r="G511" s="443"/>
    </row>
    <row r="512" spans="1:7">
      <c r="A512" s="12">
        <v>509</v>
      </c>
      <c r="B512" s="215" t="s">
        <v>3419</v>
      </c>
      <c r="C512" s="452" t="s">
        <v>3359</v>
      </c>
      <c r="D512" s="453">
        <v>2.29</v>
      </c>
      <c r="E512" s="34">
        <v>4.84</v>
      </c>
      <c r="F512" s="453">
        <v>11.08</v>
      </c>
      <c r="G512" s="443"/>
    </row>
    <row r="513" spans="1:7">
      <c r="A513" s="12">
        <v>510</v>
      </c>
      <c r="B513" s="215" t="s">
        <v>3420</v>
      </c>
      <c r="C513" s="452" t="s">
        <v>3359</v>
      </c>
      <c r="D513" s="453">
        <v>3.77</v>
      </c>
      <c r="E513" s="34">
        <v>4.84</v>
      </c>
      <c r="F513" s="453">
        <v>18.25</v>
      </c>
      <c r="G513" s="443"/>
    </row>
    <row r="514" spans="1:7">
      <c r="A514" s="12">
        <v>511</v>
      </c>
      <c r="B514" s="215" t="s">
        <v>3421</v>
      </c>
      <c r="C514" s="452" t="s">
        <v>3359</v>
      </c>
      <c r="D514" s="453">
        <v>2.56</v>
      </c>
      <c r="E514" s="34">
        <v>4.84</v>
      </c>
      <c r="F514" s="453">
        <v>12.39</v>
      </c>
      <c r="G514" s="443"/>
    </row>
    <row r="515" spans="1:7">
      <c r="A515" s="12">
        <v>512</v>
      </c>
      <c r="B515" s="215" t="s">
        <v>3422</v>
      </c>
      <c r="C515" s="452" t="s">
        <v>3359</v>
      </c>
      <c r="D515" s="453">
        <v>4.77</v>
      </c>
      <c r="E515" s="34">
        <v>4.84</v>
      </c>
      <c r="F515" s="453">
        <v>23.09</v>
      </c>
      <c r="G515" s="443"/>
    </row>
    <row r="516" spans="1:7">
      <c r="A516" s="12">
        <v>513</v>
      </c>
      <c r="B516" s="215" t="s">
        <v>3423</v>
      </c>
      <c r="C516" s="452" t="s">
        <v>3359</v>
      </c>
      <c r="D516" s="453">
        <v>5.62</v>
      </c>
      <c r="E516" s="34">
        <v>4.84</v>
      </c>
      <c r="F516" s="453">
        <v>27.2</v>
      </c>
      <c r="G516" s="443"/>
    </row>
    <row r="517" spans="1:7">
      <c r="A517" s="12">
        <v>514</v>
      </c>
      <c r="B517" s="215" t="s">
        <v>3424</v>
      </c>
      <c r="C517" s="452" t="s">
        <v>3359</v>
      </c>
      <c r="D517" s="453">
        <v>0.45</v>
      </c>
      <c r="E517" s="34">
        <v>4.84</v>
      </c>
      <c r="F517" s="453">
        <v>2.18</v>
      </c>
      <c r="G517" s="443"/>
    </row>
    <row r="518" spans="1:7">
      <c r="A518" s="12">
        <v>515</v>
      </c>
      <c r="B518" s="215" t="s">
        <v>3425</v>
      </c>
      <c r="C518" s="452" t="s">
        <v>3359</v>
      </c>
      <c r="D518" s="453">
        <v>10.6</v>
      </c>
      <c r="E518" s="34">
        <v>4.84</v>
      </c>
      <c r="F518" s="453">
        <v>51.3</v>
      </c>
      <c r="G518" s="443"/>
    </row>
    <row r="519" spans="1:7">
      <c r="A519" s="12">
        <v>516</v>
      </c>
      <c r="B519" s="215" t="s">
        <v>3426</v>
      </c>
      <c r="C519" s="452" t="s">
        <v>3359</v>
      </c>
      <c r="D519" s="453">
        <v>3.38</v>
      </c>
      <c r="E519" s="34">
        <v>4.84</v>
      </c>
      <c r="F519" s="453">
        <v>16.36</v>
      </c>
      <c r="G519" s="443"/>
    </row>
    <row r="520" spans="1:7">
      <c r="A520" s="12">
        <v>517</v>
      </c>
      <c r="B520" s="215" t="s">
        <v>3427</v>
      </c>
      <c r="C520" s="452" t="s">
        <v>3359</v>
      </c>
      <c r="D520" s="453">
        <v>5.46</v>
      </c>
      <c r="E520" s="34">
        <v>4.84</v>
      </c>
      <c r="F520" s="453">
        <v>26.43</v>
      </c>
      <c r="G520" s="443"/>
    </row>
    <row r="521" spans="1:7">
      <c r="A521" s="12">
        <v>518</v>
      </c>
      <c r="B521" s="215" t="s">
        <v>3428</v>
      </c>
      <c r="C521" s="452" t="s">
        <v>3359</v>
      </c>
      <c r="D521" s="453">
        <v>3.08</v>
      </c>
      <c r="E521" s="34">
        <v>4.84</v>
      </c>
      <c r="F521" s="453">
        <v>14.91</v>
      </c>
      <c r="G521" s="443"/>
    </row>
    <row r="522" spans="1:7">
      <c r="A522" s="12">
        <v>519</v>
      </c>
      <c r="B522" s="215" t="s">
        <v>3429</v>
      </c>
      <c r="C522" s="452" t="s">
        <v>3359</v>
      </c>
      <c r="D522" s="453">
        <v>7.8</v>
      </c>
      <c r="E522" s="34">
        <v>4.84</v>
      </c>
      <c r="F522" s="453">
        <v>37.75</v>
      </c>
      <c r="G522" s="443"/>
    </row>
    <row r="523" spans="1:7">
      <c r="A523" s="12">
        <v>520</v>
      </c>
      <c r="B523" s="215" t="s">
        <v>3430</v>
      </c>
      <c r="C523" s="452" t="s">
        <v>3359</v>
      </c>
      <c r="D523" s="453">
        <v>6.66</v>
      </c>
      <c r="E523" s="34">
        <v>4.84</v>
      </c>
      <c r="F523" s="453">
        <v>32.23</v>
      </c>
      <c r="G523" s="443"/>
    </row>
    <row r="524" spans="1:7">
      <c r="A524" s="12">
        <v>521</v>
      </c>
      <c r="B524" s="215" t="s">
        <v>3431</v>
      </c>
      <c r="C524" s="452" t="s">
        <v>3359</v>
      </c>
      <c r="D524" s="453">
        <v>7.31</v>
      </c>
      <c r="E524" s="34">
        <v>4.84</v>
      </c>
      <c r="F524" s="453">
        <v>35.38</v>
      </c>
      <c r="G524" s="443"/>
    </row>
    <row r="525" spans="1:7">
      <c r="A525" s="12">
        <v>522</v>
      </c>
      <c r="B525" s="215" t="s">
        <v>3256</v>
      </c>
      <c r="C525" s="452" t="s">
        <v>3359</v>
      </c>
      <c r="D525" s="453">
        <v>4.56</v>
      </c>
      <c r="E525" s="34">
        <v>4.84</v>
      </c>
      <c r="F525" s="453">
        <v>22.07</v>
      </c>
      <c r="G525" s="443"/>
    </row>
    <row r="526" spans="1:7">
      <c r="A526" s="12">
        <v>523</v>
      </c>
      <c r="B526" s="215" t="s">
        <v>3331</v>
      </c>
      <c r="C526" s="452" t="s">
        <v>3359</v>
      </c>
      <c r="D526" s="453">
        <v>4.94</v>
      </c>
      <c r="E526" s="34">
        <v>4.84</v>
      </c>
      <c r="F526" s="453">
        <v>23.91</v>
      </c>
      <c r="G526" s="443"/>
    </row>
    <row r="527" spans="1:7">
      <c r="A527" s="12">
        <v>524</v>
      </c>
      <c r="B527" s="215" t="s">
        <v>3195</v>
      </c>
      <c r="C527" s="452" t="s">
        <v>3359</v>
      </c>
      <c r="D527" s="453">
        <v>1.53</v>
      </c>
      <c r="E527" s="34">
        <v>4.84</v>
      </c>
      <c r="F527" s="453">
        <v>7.41</v>
      </c>
      <c r="G527" s="443"/>
    </row>
    <row r="528" spans="1:7">
      <c r="A528" s="12">
        <v>525</v>
      </c>
      <c r="B528" s="215" t="s">
        <v>3432</v>
      </c>
      <c r="C528" s="452" t="s">
        <v>3359</v>
      </c>
      <c r="D528" s="453">
        <v>5.79</v>
      </c>
      <c r="E528" s="34">
        <v>4.84</v>
      </c>
      <c r="F528" s="453">
        <v>28.02</v>
      </c>
      <c r="G528" s="443"/>
    </row>
    <row r="529" spans="1:7">
      <c r="A529" s="12">
        <v>526</v>
      </c>
      <c r="B529" s="215" t="s">
        <v>3305</v>
      </c>
      <c r="C529" s="452" t="s">
        <v>3359</v>
      </c>
      <c r="D529" s="453">
        <v>4.52</v>
      </c>
      <c r="E529" s="34">
        <v>4.84</v>
      </c>
      <c r="F529" s="453">
        <v>21.88</v>
      </c>
      <c r="G529" s="443"/>
    </row>
    <row r="530" spans="1:7">
      <c r="A530" s="12">
        <v>527</v>
      </c>
      <c r="B530" s="451" t="s">
        <v>3357</v>
      </c>
      <c r="C530" s="452" t="s">
        <v>3433</v>
      </c>
      <c r="D530" s="215">
        <v>2.23</v>
      </c>
      <c r="E530" s="215">
        <v>4.84</v>
      </c>
      <c r="F530" s="450">
        <v>10.79</v>
      </c>
      <c r="G530" s="443"/>
    </row>
    <row r="531" spans="1:7">
      <c r="A531" s="12">
        <v>528</v>
      </c>
      <c r="B531" s="451" t="s">
        <v>3346</v>
      </c>
      <c r="C531" s="452" t="s">
        <v>3433</v>
      </c>
      <c r="D531" s="215">
        <v>3.45</v>
      </c>
      <c r="E531" s="34">
        <v>4.84</v>
      </c>
      <c r="F531" s="450">
        <v>16.7</v>
      </c>
      <c r="G531" s="443"/>
    </row>
    <row r="532" spans="1:7">
      <c r="A532" s="12">
        <v>529</v>
      </c>
      <c r="B532" s="451" t="s">
        <v>3434</v>
      </c>
      <c r="C532" s="452" t="s">
        <v>3433</v>
      </c>
      <c r="D532" s="35">
        <v>4.93</v>
      </c>
      <c r="E532" s="215">
        <v>4.84</v>
      </c>
      <c r="F532" s="450">
        <v>23.86</v>
      </c>
      <c r="G532" s="443"/>
    </row>
    <row r="533" spans="1:7">
      <c r="A533" s="12">
        <v>530</v>
      </c>
      <c r="B533" s="451" t="s">
        <v>3435</v>
      </c>
      <c r="C533" s="452" t="s">
        <v>3433</v>
      </c>
      <c r="D533" s="215">
        <v>9.34</v>
      </c>
      <c r="E533" s="34">
        <v>4.84</v>
      </c>
      <c r="F533" s="450">
        <v>45.21</v>
      </c>
      <c r="G533" s="443"/>
    </row>
    <row r="534" spans="1:7">
      <c r="A534" s="12">
        <v>531</v>
      </c>
      <c r="B534" s="451" t="s">
        <v>3436</v>
      </c>
      <c r="C534" s="452" t="s">
        <v>3433</v>
      </c>
      <c r="D534" s="215">
        <v>4.06</v>
      </c>
      <c r="E534" s="215">
        <v>4.84</v>
      </c>
      <c r="F534" s="450">
        <v>19.65</v>
      </c>
      <c r="G534" s="443"/>
    </row>
    <row r="535" spans="1:7">
      <c r="A535" s="12">
        <v>532</v>
      </c>
      <c r="B535" s="451" t="s">
        <v>3437</v>
      </c>
      <c r="C535" s="452" t="s">
        <v>3433</v>
      </c>
      <c r="D535" s="215">
        <v>1.88</v>
      </c>
      <c r="E535" s="34">
        <v>4.84</v>
      </c>
      <c r="F535" s="450">
        <v>9.1</v>
      </c>
      <c r="G535" s="443"/>
    </row>
    <row r="536" spans="1:7">
      <c r="A536" s="12">
        <v>533</v>
      </c>
      <c r="B536" s="451" t="s">
        <v>3438</v>
      </c>
      <c r="C536" s="452" t="s">
        <v>3433</v>
      </c>
      <c r="D536" s="215">
        <v>8.86</v>
      </c>
      <c r="E536" s="215">
        <v>4.84</v>
      </c>
      <c r="F536" s="450">
        <v>42.88</v>
      </c>
      <c r="G536" s="443"/>
    </row>
    <row r="537" spans="1:7">
      <c r="A537" s="12">
        <v>534</v>
      </c>
      <c r="B537" s="451" t="s">
        <v>3439</v>
      </c>
      <c r="C537" s="452" t="s">
        <v>3433</v>
      </c>
      <c r="D537" s="215">
        <v>9.44</v>
      </c>
      <c r="E537" s="34">
        <v>4.84</v>
      </c>
      <c r="F537" s="450">
        <v>45.69</v>
      </c>
      <c r="G537" s="443"/>
    </row>
    <row r="538" spans="1:7">
      <c r="A538" s="12">
        <v>535</v>
      </c>
      <c r="B538" s="451" t="s">
        <v>3440</v>
      </c>
      <c r="C538" s="452" t="s">
        <v>3433</v>
      </c>
      <c r="D538" s="35">
        <v>6</v>
      </c>
      <c r="E538" s="215">
        <v>4.84</v>
      </c>
      <c r="F538" s="450">
        <v>29.04</v>
      </c>
      <c r="G538" s="443"/>
    </row>
    <row r="539" spans="1:7">
      <c r="A539" s="12">
        <v>536</v>
      </c>
      <c r="B539" s="451" t="s">
        <v>3441</v>
      </c>
      <c r="C539" s="452" t="s">
        <v>3433</v>
      </c>
      <c r="D539" s="215">
        <v>3.57</v>
      </c>
      <c r="E539" s="34">
        <v>4.84</v>
      </c>
      <c r="F539" s="450">
        <v>17.28</v>
      </c>
      <c r="G539" s="443"/>
    </row>
    <row r="540" spans="1:7">
      <c r="A540" s="12">
        <v>537</v>
      </c>
      <c r="B540" s="451" t="s">
        <v>3350</v>
      </c>
      <c r="C540" s="452" t="s">
        <v>3433</v>
      </c>
      <c r="D540" s="215">
        <v>3.16</v>
      </c>
      <c r="E540" s="215">
        <v>4.84</v>
      </c>
      <c r="F540" s="450">
        <v>15.29</v>
      </c>
      <c r="G540" s="443"/>
    </row>
    <row r="541" spans="1:7">
      <c r="A541" s="12">
        <v>538</v>
      </c>
      <c r="B541" s="215" t="s">
        <v>3351</v>
      </c>
      <c r="C541" s="452" t="s">
        <v>3433</v>
      </c>
      <c r="D541" s="215">
        <v>5.4</v>
      </c>
      <c r="E541" s="34">
        <v>4.84</v>
      </c>
      <c r="F541" s="450">
        <v>26.14</v>
      </c>
      <c r="G541" s="443"/>
    </row>
    <row r="542" spans="1:7">
      <c r="A542" s="12">
        <v>539</v>
      </c>
      <c r="B542" s="451" t="s">
        <v>3442</v>
      </c>
      <c r="C542" s="452" t="s">
        <v>3433</v>
      </c>
      <c r="D542" s="215">
        <v>13.51</v>
      </c>
      <c r="E542" s="215">
        <v>4.84</v>
      </c>
      <c r="F542" s="450">
        <v>65.39</v>
      </c>
      <c r="G542" s="443"/>
    </row>
    <row r="543" spans="1:7">
      <c r="A543" s="12">
        <v>540</v>
      </c>
      <c r="B543" s="451" t="s">
        <v>3443</v>
      </c>
      <c r="C543" s="452" t="s">
        <v>3433</v>
      </c>
      <c r="D543" s="35">
        <v>7.12</v>
      </c>
      <c r="E543" s="34">
        <v>4.84</v>
      </c>
      <c r="F543" s="450">
        <v>34.46</v>
      </c>
      <c r="G543" s="443"/>
    </row>
    <row r="544" spans="1:7">
      <c r="A544" s="12">
        <v>541</v>
      </c>
      <c r="B544" s="451" t="s">
        <v>116</v>
      </c>
      <c r="C544" s="452" t="s">
        <v>3433</v>
      </c>
      <c r="D544" s="215">
        <v>2.74</v>
      </c>
      <c r="E544" s="215">
        <v>4.84</v>
      </c>
      <c r="F544" s="450">
        <v>13.26</v>
      </c>
      <c r="G544" s="443"/>
    </row>
    <row r="545" spans="1:7">
      <c r="A545" s="12">
        <v>542</v>
      </c>
      <c r="B545" s="451" t="s">
        <v>3444</v>
      </c>
      <c r="C545" s="452" t="s">
        <v>3433</v>
      </c>
      <c r="D545" s="215">
        <v>6.44</v>
      </c>
      <c r="E545" s="34">
        <v>4.84</v>
      </c>
      <c r="F545" s="450">
        <v>31.17</v>
      </c>
      <c r="G545" s="443"/>
    </row>
    <row r="546" spans="1:7">
      <c r="A546" s="12">
        <v>543</v>
      </c>
      <c r="B546" s="451" t="s">
        <v>3445</v>
      </c>
      <c r="C546" s="452" t="s">
        <v>3433</v>
      </c>
      <c r="D546" s="215">
        <v>7.55</v>
      </c>
      <c r="E546" s="215">
        <v>4.84</v>
      </c>
      <c r="F546" s="450">
        <v>36.54</v>
      </c>
      <c r="G546" s="443"/>
    </row>
    <row r="547" spans="1:7">
      <c r="A547" s="12">
        <v>544</v>
      </c>
      <c r="B547" s="451" t="s">
        <v>3446</v>
      </c>
      <c r="C547" s="452" t="s">
        <v>3433</v>
      </c>
      <c r="D547" s="215">
        <v>16.64</v>
      </c>
      <c r="E547" s="34">
        <v>4.84</v>
      </c>
      <c r="F547" s="450">
        <v>80.54</v>
      </c>
      <c r="G547" s="443"/>
    </row>
    <row r="548" spans="1:7">
      <c r="A548" s="12">
        <v>545</v>
      </c>
      <c r="B548" s="451" t="s">
        <v>3447</v>
      </c>
      <c r="C548" s="452" t="s">
        <v>3433</v>
      </c>
      <c r="D548" s="35">
        <v>5.8</v>
      </c>
      <c r="E548" s="215">
        <v>4.84</v>
      </c>
      <c r="F548" s="450">
        <v>28.07</v>
      </c>
      <c r="G548" s="443"/>
    </row>
    <row r="549" spans="1:7">
      <c r="A549" s="12">
        <v>546</v>
      </c>
      <c r="B549" s="451" t="s">
        <v>3448</v>
      </c>
      <c r="C549" s="452" t="s">
        <v>3433</v>
      </c>
      <c r="D549" s="35">
        <v>5.9</v>
      </c>
      <c r="E549" s="34">
        <v>4.84</v>
      </c>
      <c r="F549" s="450">
        <v>28.56</v>
      </c>
      <c r="G549" s="443"/>
    </row>
    <row r="550" spans="1:7">
      <c r="A550" s="12">
        <v>547</v>
      </c>
      <c r="B550" s="451" t="s">
        <v>3449</v>
      </c>
      <c r="C550" s="452" t="s">
        <v>3433</v>
      </c>
      <c r="D550" s="215">
        <v>6.34</v>
      </c>
      <c r="E550" s="215">
        <v>4.84</v>
      </c>
      <c r="F550" s="450">
        <v>30.69</v>
      </c>
      <c r="G550" s="443"/>
    </row>
    <row r="551" spans="1:7">
      <c r="A551" s="12">
        <v>548</v>
      </c>
      <c r="B551" s="451" t="s">
        <v>3450</v>
      </c>
      <c r="C551" s="452" t="s">
        <v>3433</v>
      </c>
      <c r="D551" s="215">
        <v>1.79</v>
      </c>
      <c r="E551" s="34">
        <v>4.84</v>
      </c>
      <c r="F551" s="450">
        <v>8.66</v>
      </c>
      <c r="G551" s="443"/>
    </row>
    <row r="552" spans="1:7">
      <c r="A552" s="12">
        <v>549</v>
      </c>
      <c r="B552" s="451" t="s">
        <v>3451</v>
      </c>
      <c r="C552" s="452" t="s">
        <v>3433</v>
      </c>
      <c r="D552" s="215">
        <v>7.43</v>
      </c>
      <c r="E552" s="215">
        <v>4.84</v>
      </c>
      <c r="F552" s="450">
        <v>35.96</v>
      </c>
      <c r="G552" s="443"/>
    </row>
    <row r="553" spans="1:7">
      <c r="A553" s="12">
        <v>550</v>
      </c>
      <c r="B553" s="451" t="s">
        <v>3365</v>
      </c>
      <c r="C553" s="452" t="s">
        <v>3433</v>
      </c>
      <c r="D553" s="215">
        <v>13.22</v>
      </c>
      <c r="E553" s="34">
        <v>4.84</v>
      </c>
      <c r="F553" s="450">
        <v>63.98</v>
      </c>
      <c r="G553" s="443"/>
    </row>
    <row r="554" spans="1:7">
      <c r="A554" s="12">
        <v>551</v>
      </c>
      <c r="B554" s="451" t="s">
        <v>3279</v>
      </c>
      <c r="C554" s="452" t="s">
        <v>3433</v>
      </c>
      <c r="D554" s="35">
        <v>6.31</v>
      </c>
      <c r="E554" s="215">
        <v>4.84</v>
      </c>
      <c r="F554" s="450">
        <v>30.54</v>
      </c>
      <c r="G554" s="443"/>
    </row>
    <row r="555" spans="1:7">
      <c r="A555" s="12">
        <v>552</v>
      </c>
      <c r="B555" s="451" t="s">
        <v>3452</v>
      </c>
      <c r="C555" s="452" t="s">
        <v>3433</v>
      </c>
      <c r="D555" s="215">
        <v>5.07</v>
      </c>
      <c r="E555" s="34">
        <v>4.84</v>
      </c>
      <c r="F555" s="450">
        <v>24.54</v>
      </c>
      <c r="G555" s="443"/>
    </row>
    <row r="556" spans="1:7">
      <c r="A556" s="12">
        <v>553</v>
      </c>
      <c r="B556" s="451" t="s">
        <v>3453</v>
      </c>
      <c r="C556" s="452" t="s">
        <v>3433</v>
      </c>
      <c r="D556" s="215">
        <v>4.08</v>
      </c>
      <c r="E556" s="215">
        <v>4.84</v>
      </c>
      <c r="F556" s="450">
        <v>19.75</v>
      </c>
      <c r="G556" s="443"/>
    </row>
    <row r="557" spans="1:7">
      <c r="A557" s="12">
        <v>554</v>
      </c>
      <c r="B557" s="451" t="s">
        <v>3454</v>
      </c>
      <c r="C557" s="452" t="s">
        <v>3433</v>
      </c>
      <c r="D557" s="215">
        <v>5.05</v>
      </c>
      <c r="E557" s="34">
        <v>4.84</v>
      </c>
      <c r="F557" s="450">
        <v>24.44</v>
      </c>
      <c r="G557" s="443"/>
    </row>
    <row r="558" spans="1:7">
      <c r="A558" s="12">
        <v>555</v>
      </c>
      <c r="B558" s="451" t="s">
        <v>3455</v>
      </c>
      <c r="C558" s="452" t="s">
        <v>3433</v>
      </c>
      <c r="D558" s="215">
        <v>4.76</v>
      </c>
      <c r="E558" s="215">
        <v>4.84</v>
      </c>
      <c r="F558" s="450">
        <v>23.04</v>
      </c>
      <c r="G558" s="443"/>
    </row>
    <row r="559" spans="1:7">
      <c r="A559" s="12">
        <v>556</v>
      </c>
      <c r="B559" s="451" t="s">
        <v>3456</v>
      </c>
      <c r="C559" s="452" t="s">
        <v>3433</v>
      </c>
      <c r="D559" s="215">
        <v>6.67</v>
      </c>
      <c r="E559" s="34">
        <v>4.84</v>
      </c>
      <c r="F559" s="450">
        <v>32.28</v>
      </c>
      <c r="G559" s="443"/>
    </row>
    <row r="560" spans="1:7">
      <c r="A560" s="12">
        <v>557</v>
      </c>
      <c r="B560" s="451" t="s">
        <v>3457</v>
      </c>
      <c r="C560" s="452" t="s">
        <v>3433</v>
      </c>
      <c r="D560" s="215">
        <v>11.44</v>
      </c>
      <c r="E560" s="215">
        <v>4.84</v>
      </c>
      <c r="F560" s="450">
        <v>55.37</v>
      </c>
      <c r="G560" s="443"/>
    </row>
    <row r="561" spans="1:7">
      <c r="A561" s="12">
        <v>558</v>
      </c>
      <c r="B561" s="451" t="s">
        <v>3458</v>
      </c>
      <c r="C561" s="452" t="s">
        <v>3433</v>
      </c>
      <c r="D561" s="215">
        <v>7.62</v>
      </c>
      <c r="E561" s="34">
        <v>4.84</v>
      </c>
      <c r="F561" s="450">
        <v>36.88</v>
      </c>
      <c r="G561" s="443"/>
    </row>
    <row r="562" spans="1:7">
      <c r="A562" s="12">
        <v>559</v>
      </c>
      <c r="B562" s="451" t="s">
        <v>116</v>
      </c>
      <c r="C562" s="452" t="s">
        <v>3433</v>
      </c>
      <c r="D562" s="215">
        <v>4.42</v>
      </c>
      <c r="E562" s="215">
        <v>4.84</v>
      </c>
      <c r="F562" s="450">
        <v>21.39</v>
      </c>
      <c r="G562" s="443"/>
    </row>
    <row r="563" spans="1:7">
      <c r="A563" s="12">
        <v>560</v>
      </c>
      <c r="B563" s="451" t="s">
        <v>3459</v>
      </c>
      <c r="C563" s="452" t="s">
        <v>3433</v>
      </c>
      <c r="D563" s="215">
        <v>2.26</v>
      </c>
      <c r="E563" s="34">
        <v>4.84</v>
      </c>
      <c r="F563" s="450">
        <v>10.94</v>
      </c>
      <c r="G563" s="443"/>
    </row>
    <row r="564" spans="1:7">
      <c r="A564" s="12">
        <v>561</v>
      </c>
      <c r="B564" s="451" t="s">
        <v>3460</v>
      </c>
      <c r="C564" s="452" t="s">
        <v>3433</v>
      </c>
      <c r="D564" s="215">
        <v>3.79</v>
      </c>
      <c r="E564" s="215">
        <v>4.84</v>
      </c>
      <c r="F564" s="450">
        <v>18.34</v>
      </c>
      <c r="G564" s="443"/>
    </row>
    <row r="565" spans="1:7">
      <c r="A565" s="12">
        <v>562</v>
      </c>
      <c r="B565" s="451" t="s">
        <v>3325</v>
      </c>
      <c r="C565" s="452" t="s">
        <v>3433</v>
      </c>
      <c r="D565" s="35">
        <v>5.94</v>
      </c>
      <c r="E565" s="34">
        <v>4.84</v>
      </c>
      <c r="F565" s="450">
        <v>28.75</v>
      </c>
      <c r="G565" s="443"/>
    </row>
    <row r="566" spans="1:7">
      <c r="A566" s="12">
        <v>563</v>
      </c>
      <c r="B566" s="451" t="s">
        <v>3461</v>
      </c>
      <c r="C566" s="452" t="s">
        <v>3433</v>
      </c>
      <c r="D566" s="215">
        <v>1.58</v>
      </c>
      <c r="E566" s="215">
        <v>4.84</v>
      </c>
      <c r="F566" s="450">
        <v>7.65</v>
      </c>
      <c r="G566" s="443"/>
    </row>
    <row r="567" spans="1:7">
      <c r="A567" s="12">
        <v>564</v>
      </c>
      <c r="B567" s="451" t="s">
        <v>3462</v>
      </c>
      <c r="C567" s="452" t="s">
        <v>3433</v>
      </c>
      <c r="D567" s="215">
        <v>8.91</v>
      </c>
      <c r="E567" s="34">
        <v>4.84</v>
      </c>
      <c r="F567" s="450">
        <v>43.12</v>
      </c>
      <c r="G567" s="443"/>
    </row>
    <row r="568" spans="1:7">
      <c r="A568" s="12">
        <v>565</v>
      </c>
      <c r="B568" s="451" t="s">
        <v>3305</v>
      </c>
      <c r="C568" s="452" t="s">
        <v>3433</v>
      </c>
      <c r="D568" s="215">
        <v>9.71</v>
      </c>
      <c r="E568" s="215">
        <v>4.84</v>
      </c>
      <c r="F568" s="450">
        <v>47</v>
      </c>
      <c r="G568" s="443"/>
    </row>
    <row r="569" spans="1:7">
      <c r="A569" s="12">
        <v>566</v>
      </c>
      <c r="B569" s="451" t="s">
        <v>3256</v>
      </c>
      <c r="C569" s="452" t="s">
        <v>3433</v>
      </c>
      <c r="D569" s="215">
        <v>11.2</v>
      </c>
      <c r="E569" s="34">
        <v>4.84</v>
      </c>
      <c r="F569" s="450">
        <v>54.21</v>
      </c>
      <c r="G569" s="443"/>
    </row>
    <row r="570" spans="1:7">
      <c r="A570" s="12">
        <v>567</v>
      </c>
      <c r="B570" s="451" t="s">
        <v>3463</v>
      </c>
      <c r="C570" s="452" t="s">
        <v>3433</v>
      </c>
      <c r="D570" s="215">
        <v>2.46</v>
      </c>
      <c r="E570" s="215">
        <v>4.84</v>
      </c>
      <c r="F570" s="450">
        <v>11.91</v>
      </c>
      <c r="G570" s="443"/>
    </row>
    <row r="571" spans="1:7">
      <c r="A571" s="12">
        <v>568</v>
      </c>
      <c r="B571" s="451" t="s">
        <v>3464</v>
      </c>
      <c r="C571" s="452" t="s">
        <v>3433</v>
      </c>
      <c r="D571" s="215">
        <v>6.42</v>
      </c>
      <c r="E571" s="34">
        <v>4.84</v>
      </c>
      <c r="F571" s="450">
        <v>31.07</v>
      </c>
      <c r="G571" s="443"/>
    </row>
    <row r="572" spans="1:7">
      <c r="A572" s="12">
        <v>569</v>
      </c>
      <c r="B572" s="451" t="s">
        <v>3465</v>
      </c>
      <c r="C572" s="452" t="s">
        <v>3433</v>
      </c>
      <c r="D572" s="215">
        <v>8.05</v>
      </c>
      <c r="E572" s="215">
        <v>4.84</v>
      </c>
      <c r="F572" s="450">
        <v>38.96</v>
      </c>
      <c r="G572" s="443"/>
    </row>
    <row r="573" spans="1:7">
      <c r="A573" s="12">
        <v>570</v>
      </c>
      <c r="B573" s="451" t="s">
        <v>3466</v>
      </c>
      <c r="C573" s="452" t="s">
        <v>3433</v>
      </c>
      <c r="D573" s="35">
        <v>6.6</v>
      </c>
      <c r="E573" s="34">
        <v>4.84</v>
      </c>
      <c r="F573" s="450">
        <v>31.94</v>
      </c>
      <c r="G573" s="443"/>
    </row>
    <row r="574" spans="1:7">
      <c r="A574" s="12">
        <v>571</v>
      </c>
      <c r="B574" s="451" t="s">
        <v>3467</v>
      </c>
      <c r="C574" s="452" t="s">
        <v>3433</v>
      </c>
      <c r="D574" s="215">
        <v>8.41</v>
      </c>
      <c r="E574" s="215">
        <v>4.84</v>
      </c>
      <c r="F574" s="450">
        <v>40.7</v>
      </c>
      <c r="G574" s="443"/>
    </row>
    <row r="575" spans="1:7">
      <c r="A575" s="12">
        <v>572</v>
      </c>
      <c r="B575" s="451" t="s">
        <v>3468</v>
      </c>
      <c r="C575" s="452" t="s">
        <v>3433</v>
      </c>
      <c r="D575" s="35">
        <v>9.66</v>
      </c>
      <c r="E575" s="34">
        <v>4.84</v>
      </c>
      <c r="F575" s="450">
        <v>46.75</v>
      </c>
      <c r="G575" s="443"/>
    </row>
    <row r="576" spans="1:7">
      <c r="A576" s="12">
        <v>573</v>
      </c>
      <c r="B576" s="451" t="s">
        <v>3464</v>
      </c>
      <c r="C576" s="452" t="s">
        <v>3433</v>
      </c>
      <c r="D576" s="215">
        <v>8.14</v>
      </c>
      <c r="E576" s="215">
        <v>4.84</v>
      </c>
      <c r="F576" s="450">
        <v>39.4</v>
      </c>
      <c r="G576" s="443"/>
    </row>
    <row r="577" spans="1:7">
      <c r="A577" s="12">
        <v>574</v>
      </c>
      <c r="B577" s="451" t="s">
        <v>3469</v>
      </c>
      <c r="C577" s="452" t="s">
        <v>3433</v>
      </c>
      <c r="D577" s="215">
        <v>3.58</v>
      </c>
      <c r="E577" s="34">
        <v>4.84</v>
      </c>
      <c r="F577" s="450">
        <v>17.33</v>
      </c>
      <c r="G577" s="443"/>
    </row>
    <row r="578" spans="1:7">
      <c r="A578" s="12">
        <v>575</v>
      </c>
      <c r="B578" s="451" t="s">
        <v>116</v>
      </c>
      <c r="C578" s="452" t="s">
        <v>3433</v>
      </c>
      <c r="D578" s="215">
        <v>5.42</v>
      </c>
      <c r="E578" s="215">
        <v>4.84</v>
      </c>
      <c r="F578" s="450">
        <v>26.23</v>
      </c>
      <c r="G578" s="443"/>
    </row>
    <row r="579" spans="1:7">
      <c r="A579" s="12">
        <v>576</v>
      </c>
      <c r="B579" s="451" t="s">
        <v>3375</v>
      </c>
      <c r="C579" s="452" t="s">
        <v>3433</v>
      </c>
      <c r="D579" s="215">
        <v>5.16</v>
      </c>
      <c r="E579" s="34">
        <v>4.84</v>
      </c>
      <c r="F579" s="450">
        <v>24.97</v>
      </c>
      <c r="G579" s="443"/>
    </row>
    <row r="580" spans="1:7">
      <c r="A580" s="12">
        <v>577</v>
      </c>
      <c r="B580" s="451" t="s">
        <v>3305</v>
      </c>
      <c r="C580" s="452" t="s">
        <v>3433</v>
      </c>
      <c r="D580" s="215">
        <v>7.23</v>
      </c>
      <c r="E580" s="215">
        <v>4.84</v>
      </c>
      <c r="F580" s="450">
        <v>34.99</v>
      </c>
      <c r="G580" s="443"/>
    </row>
    <row r="581" spans="1:7">
      <c r="A581" s="12">
        <v>578</v>
      </c>
      <c r="B581" s="451" t="s">
        <v>3470</v>
      </c>
      <c r="C581" s="452" t="s">
        <v>3433</v>
      </c>
      <c r="D581" s="215">
        <v>8.46</v>
      </c>
      <c r="E581" s="34">
        <v>4.84</v>
      </c>
      <c r="F581" s="450">
        <v>40.95</v>
      </c>
      <c r="G581" s="443"/>
    </row>
    <row r="582" spans="1:7">
      <c r="A582" s="12">
        <v>579</v>
      </c>
      <c r="B582" s="451" t="s">
        <v>3471</v>
      </c>
      <c r="C582" s="452" t="s">
        <v>3433</v>
      </c>
      <c r="D582" s="215">
        <v>9.75</v>
      </c>
      <c r="E582" s="215">
        <v>4.84</v>
      </c>
      <c r="F582" s="450">
        <v>47.19</v>
      </c>
      <c r="G582" s="443"/>
    </row>
    <row r="583" spans="1:7">
      <c r="A583" s="12">
        <v>580</v>
      </c>
      <c r="B583" s="451" t="s">
        <v>3472</v>
      </c>
      <c r="C583" s="452" t="s">
        <v>3433</v>
      </c>
      <c r="D583" s="215">
        <v>1.86</v>
      </c>
      <c r="E583" s="34">
        <v>4.84</v>
      </c>
      <c r="F583" s="450">
        <v>9</v>
      </c>
      <c r="G583" s="443"/>
    </row>
    <row r="584" spans="1:7">
      <c r="A584" s="12">
        <v>581</v>
      </c>
      <c r="B584" s="451" t="s">
        <v>3473</v>
      </c>
      <c r="C584" s="452" t="s">
        <v>3433</v>
      </c>
      <c r="D584" s="215">
        <v>4.07</v>
      </c>
      <c r="E584" s="215">
        <v>4.84</v>
      </c>
      <c r="F584" s="450">
        <v>19.7</v>
      </c>
      <c r="G584" s="443"/>
    </row>
    <row r="585" spans="1:7">
      <c r="A585" s="12">
        <v>582</v>
      </c>
      <c r="B585" s="215" t="s">
        <v>3474</v>
      </c>
      <c r="C585" s="452" t="s">
        <v>3433</v>
      </c>
      <c r="D585" s="215">
        <v>0.97</v>
      </c>
      <c r="E585" s="34">
        <v>4.84</v>
      </c>
      <c r="F585" s="450">
        <v>4.69</v>
      </c>
      <c r="G585" s="443"/>
    </row>
    <row r="586" spans="1:7">
      <c r="A586" s="12">
        <v>583</v>
      </c>
      <c r="B586" s="215" t="s">
        <v>3439</v>
      </c>
      <c r="C586" s="452" t="s">
        <v>3433</v>
      </c>
      <c r="D586" s="35">
        <v>5.6</v>
      </c>
      <c r="E586" s="215">
        <v>4.84</v>
      </c>
      <c r="F586" s="450">
        <v>27.1</v>
      </c>
      <c r="G586" s="443"/>
    </row>
    <row r="587" spans="1:7">
      <c r="A587" s="12">
        <v>584</v>
      </c>
      <c r="B587" s="215" t="s">
        <v>3475</v>
      </c>
      <c r="C587" s="452" t="s">
        <v>3433</v>
      </c>
      <c r="D587" s="215">
        <v>5.14</v>
      </c>
      <c r="E587" s="34">
        <v>4.84</v>
      </c>
      <c r="F587" s="450">
        <v>24.88</v>
      </c>
      <c r="G587" s="443"/>
    </row>
    <row r="588" spans="1:7">
      <c r="A588" s="12">
        <v>585</v>
      </c>
      <c r="B588" s="215" t="s">
        <v>3476</v>
      </c>
      <c r="C588" s="452" t="s">
        <v>3433</v>
      </c>
      <c r="D588" s="215">
        <v>5.99</v>
      </c>
      <c r="E588" s="215">
        <v>4.84</v>
      </c>
      <c r="F588" s="450">
        <v>28.99</v>
      </c>
      <c r="G588" s="443"/>
    </row>
    <row r="589" spans="1:7">
      <c r="A589" s="12">
        <v>586</v>
      </c>
      <c r="B589" s="215" t="s">
        <v>3454</v>
      </c>
      <c r="C589" s="452" t="s">
        <v>3433</v>
      </c>
      <c r="D589" s="215">
        <v>3.16</v>
      </c>
      <c r="E589" s="34">
        <v>4.84</v>
      </c>
      <c r="F589" s="450">
        <v>15.29</v>
      </c>
      <c r="G589" s="443"/>
    </row>
    <row r="590" spans="1:7">
      <c r="A590" s="12">
        <v>587</v>
      </c>
      <c r="B590" s="215" t="s">
        <v>3477</v>
      </c>
      <c r="C590" s="452" t="s">
        <v>3433</v>
      </c>
      <c r="D590" s="215">
        <v>1.22</v>
      </c>
      <c r="E590" s="215">
        <v>4.84</v>
      </c>
      <c r="F590" s="450">
        <v>5.9</v>
      </c>
      <c r="G590" s="443"/>
    </row>
    <row r="591" spans="1:7">
      <c r="A591" s="12">
        <v>588</v>
      </c>
      <c r="B591" s="215" t="s">
        <v>3478</v>
      </c>
      <c r="C591" s="452" t="s">
        <v>3433</v>
      </c>
      <c r="D591" s="215">
        <v>6.62</v>
      </c>
      <c r="E591" s="34">
        <v>4.84</v>
      </c>
      <c r="F591" s="450">
        <v>32.04</v>
      </c>
      <c r="G591" s="443"/>
    </row>
    <row r="592" spans="1:7">
      <c r="A592" s="12">
        <v>589</v>
      </c>
      <c r="B592" s="215" t="s">
        <v>3357</v>
      </c>
      <c r="C592" s="452" t="s">
        <v>3433</v>
      </c>
      <c r="D592" s="215">
        <v>8.08</v>
      </c>
      <c r="E592" s="215">
        <v>4.84</v>
      </c>
      <c r="F592" s="450">
        <v>39.11</v>
      </c>
      <c r="G592" s="443"/>
    </row>
    <row r="593" spans="1:7">
      <c r="A593" s="12">
        <v>590</v>
      </c>
      <c r="B593" s="215" t="s">
        <v>117</v>
      </c>
      <c r="C593" s="452" t="s">
        <v>3433</v>
      </c>
      <c r="D593" s="215">
        <v>4.67</v>
      </c>
      <c r="E593" s="34">
        <v>4.84</v>
      </c>
      <c r="F593" s="450">
        <v>22.6</v>
      </c>
      <c r="G593" s="443"/>
    </row>
    <row r="594" spans="1:7">
      <c r="A594" s="12">
        <v>591</v>
      </c>
      <c r="B594" s="215" t="s">
        <v>3479</v>
      </c>
      <c r="C594" s="452" t="s">
        <v>3433</v>
      </c>
      <c r="D594" s="215">
        <v>4.95</v>
      </c>
      <c r="E594" s="215">
        <v>4.84</v>
      </c>
      <c r="F594" s="450">
        <v>23.96</v>
      </c>
      <c r="G594" s="443"/>
    </row>
    <row r="595" spans="1:7">
      <c r="A595" s="12">
        <v>592</v>
      </c>
      <c r="B595" s="215" t="s">
        <v>3480</v>
      </c>
      <c r="C595" s="452" t="s">
        <v>3433</v>
      </c>
      <c r="D595" s="35">
        <v>4.3</v>
      </c>
      <c r="E595" s="34">
        <v>4.84</v>
      </c>
      <c r="F595" s="450">
        <v>20.81</v>
      </c>
      <c r="G595" s="443"/>
    </row>
    <row r="596" spans="1:7">
      <c r="A596" s="12">
        <v>593</v>
      </c>
      <c r="B596" s="215" t="s">
        <v>3375</v>
      </c>
      <c r="C596" s="452" t="s">
        <v>3433</v>
      </c>
      <c r="D596" s="215">
        <v>9.19</v>
      </c>
      <c r="E596" s="215">
        <v>4.84</v>
      </c>
      <c r="F596" s="450">
        <v>44.48</v>
      </c>
      <c r="G596" s="443"/>
    </row>
    <row r="597" spans="1:7">
      <c r="A597" s="12">
        <v>594</v>
      </c>
      <c r="B597" s="451" t="s">
        <v>3481</v>
      </c>
      <c r="C597" s="452" t="s">
        <v>3482</v>
      </c>
      <c r="D597" s="215">
        <v>6.48</v>
      </c>
      <c r="E597" s="215">
        <v>4.84</v>
      </c>
      <c r="F597" s="450">
        <v>31.36</v>
      </c>
      <c r="G597" s="443"/>
    </row>
    <row r="598" spans="1:7">
      <c r="A598" s="12">
        <v>595</v>
      </c>
      <c r="B598" s="451" t="s">
        <v>3483</v>
      </c>
      <c r="C598" s="452" t="s">
        <v>3482</v>
      </c>
      <c r="D598" s="215">
        <v>1.19</v>
      </c>
      <c r="E598" s="34">
        <v>4.84</v>
      </c>
      <c r="F598" s="450">
        <v>5.76</v>
      </c>
      <c r="G598" s="443"/>
    </row>
    <row r="599" spans="1:7">
      <c r="A599" s="12">
        <v>596</v>
      </c>
      <c r="B599" s="451" t="s">
        <v>3484</v>
      </c>
      <c r="C599" s="452" t="s">
        <v>3482</v>
      </c>
      <c r="D599" s="35">
        <v>6</v>
      </c>
      <c r="E599" s="215">
        <v>4.84</v>
      </c>
      <c r="F599" s="450">
        <v>29.04</v>
      </c>
      <c r="G599" s="443"/>
    </row>
    <row r="600" spans="1:7">
      <c r="A600" s="12">
        <v>597</v>
      </c>
      <c r="B600" s="451" t="s">
        <v>3485</v>
      </c>
      <c r="C600" s="452" t="s">
        <v>3482</v>
      </c>
      <c r="D600" s="215">
        <v>6.67</v>
      </c>
      <c r="E600" s="34">
        <v>4.84</v>
      </c>
      <c r="F600" s="450">
        <v>32.28</v>
      </c>
      <c r="G600" s="443"/>
    </row>
    <row r="601" spans="1:7">
      <c r="A601" s="12">
        <v>598</v>
      </c>
      <c r="B601" s="451" t="s">
        <v>3486</v>
      </c>
      <c r="C601" s="452" t="s">
        <v>3482</v>
      </c>
      <c r="D601" s="215">
        <v>5.05</v>
      </c>
      <c r="E601" s="215">
        <v>4.84</v>
      </c>
      <c r="F601" s="450">
        <v>24.44</v>
      </c>
      <c r="G601" s="443"/>
    </row>
    <row r="602" spans="1:7">
      <c r="A602" s="12">
        <v>599</v>
      </c>
      <c r="B602" s="451" t="s">
        <v>3487</v>
      </c>
      <c r="C602" s="452" t="s">
        <v>3482</v>
      </c>
      <c r="D602" s="215">
        <v>8.05</v>
      </c>
      <c r="E602" s="34">
        <v>4.84</v>
      </c>
      <c r="F602" s="450">
        <v>38.96</v>
      </c>
      <c r="G602" s="443"/>
    </row>
    <row r="603" spans="1:7">
      <c r="A603" s="12">
        <v>600</v>
      </c>
      <c r="B603" s="451" t="s">
        <v>3488</v>
      </c>
      <c r="C603" s="452" t="s">
        <v>3482</v>
      </c>
      <c r="D603" s="215">
        <v>9.09</v>
      </c>
      <c r="E603" s="215">
        <v>4.84</v>
      </c>
      <c r="F603" s="450">
        <v>44</v>
      </c>
      <c r="G603" s="443"/>
    </row>
    <row r="604" spans="1:7">
      <c r="A604" s="12">
        <v>601</v>
      </c>
      <c r="B604" s="451" t="s">
        <v>3489</v>
      </c>
      <c r="C604" s="452" t="s">
        <v>3482</v>
      </c>
      <c r="D604" s="215">
        <v>9.29</v>
      </c>
      <c r="E604" s="34">
        <v>4.84</v>
      </c>
      <c r="F604" s="450">
        <v>44.96</v>
      </c>
      <c r="G604" s="443"/>
    </row>
    <row r="605" spans="1:7">
      <c r="A605" s="12">
        <v>602</v>
      </c>
      <c r="B605" s="451" t="s">
        <v>3490</v>
      </c>
      <c r="C605" s="452" t="s">
        <v>3482</v>
      </c>
      <c r="D605" s="215">
        <v>2.08</v>
      </c>
      <c r="E605" s="215">
        <v>4.84</v>
      </c>
      <c r="F605" s="450">
        <v>10.07</v>
      </c>
      <c r="G605" s="443"/>
    </row>
    <row r="606" spans="1:7">
      <c r="A606" s="12">
        <v>603</v>
      </c>
      <c r="B606" s="451" t="s">
        <v>3491</v>
      </c>
      <c r="C606" s="452" t="s">
        <v>3482</v>
      </c>
      <c r="D606" s="215">
        <v>6.06</v>
      </c>
      <c r="E606" s="34">
        <v>4.84</v>
      </c>
      <c r="F606" s="450">
        <v>29.33</v>
      </c>
      <c r="G606" s="443"/>
    </row>
    <row r="607" spans="1:7">
      <c r="A607" s="12">
        <v>604</v>
      </c>
      <c r="B607" s="451" t="s">
        <v>3492</v>
      </c>
      <c r="C607" s="452" t="s">
        <v>3482</v>
      </c>
      <c r="D607" s="215">
        <v>6.09</v>
      </c>
      <c r="E607" s="215">
        <v>4.84</v>
      </c>
      <c r="F607" s="450">
        <v>29.48</v>
      </c>
      <c r="G607" s="443"/>
    </row>
    <row r="608" spans="1:7">
      <c r="A608" s="12">
        <v>605</v>
      </c>
      <c r="B608" s="215" t="s">
        <v>3493</v>
      </c>
      <c r="C608" s="452" t="s">
        <v>3482</v>
      </c>
      <c r="D608" s="35">
        <v>4.09</v>
      </c>
      <c r="E608" s="34">
        <v>4.84</v>
      </c>
      <c r="F608" s="450">
        <v>19.8</v>
      </c>
      <c r="G608" s="443"/>
    </row>
    <row r="609" spans="1:7">
      <c r="A609" s="12">
        <v>606</v>
      </c>
      <c r="B609" s="451" t="s">
        <v>3494</v>
      </c>
      <c r="C609" s="452" t="s">
        <v>3482</v>
      </c>
      <c r="D609" s="215">
        <v>8.68</v>
      </c>
      <c r="E609" s="215">
        <v>4.84</v>
      </c>
      <c r="F609" s="450">
        <v>42.01</v>
      </c>
      <c r="G609" s="443"/>
    </row>
    <row r="610" spans="1:7">
      <c r="A610" s="12">
        <v>607</v>
      </c>
      <c r="B610" s="451" t="s">
        <v>3495</v>
      </c>
      <c r="C610" s="452" t="s">
        <v>3482</v>
      </c>
      <c r="D610" s="35">
        <v>6.5</v>
      </c>
      <c r="E610" s="34">
        <v>4.84</v>
      </c>
      <c r="F610" s="450">
        <v>31.46</v>
      </c>
      <c r="G610" s="443"/>
    </row>
    <row r="611" spans="1:7">
      <c r="A611" s="12">
        <v>608</v>
      </c>
      <c r="B611" s="451" t="s">
        <v>3496</v>
      </c>
      <c r="C611" s="452" t="s">
        <v>3482</v>
      </c>
      <c r="D611" s="35">
        <v>5</v>
      </c>
      <c r="E611" s="215">
        <v>4.84</v>
      </c>
      <c r="F611" s="450">
        <v>24.2</v>
      </c>
      <c r="G611" s="443"/>
    </row>
    <row r="612" spans="1:7">
      <c r="A612" s="12">
        <v>609</v>
      </c>
      <c r="B612" s="451" t="s">
        <v>3497</v>
      </c>
      <c r="C612" s="452" t="s">
        <v>3482</v>
      </c>
      <c r="D612" s="215">
        <v>3.53</v>
      </c>
      <c r="E612" s="34">
        <v>4.84</v>
      </c>
      <c r="F612" s="450">
        <v>17.09</v>
      </c>
      <c r="G612" s="443"/>
    </row>
    <row r="613" spans="1:7">
      <c r="A613" s="12">
        <v>610</v>
      </c>
      <c r="B613" s="451" t="s">
        <v>3498</v>
      </c>
      <c r="C613" s="452" t="s">
        <v>3482</v>
      </c>
      <c r="D613" s="215">
        <v>1.06</v>
      </c>
      <c r="E613" s="215">
        <v>4.84</v>
      </c>
      <c r="F613" s="450">
        <v>5.13</v>
      </c>
      <c r="G613" s="443"/>
    </row>
    <row r="614" spans="1:7">
      <c r="A614" s="12">
        <v>611</v>
      </c>
      <c r="B614" s="451" t="s">
        <v>3499</v>
      </c>
      <c r="C614" s="452" t="s">
        <v>3482</v>
      </c>
      <c r="D614" s="215">
        <v>4.21</v>
      </c>
      <c r="E614" s="34">
        <v>4.84</v>
      </c>
      <c r="F614" s="450">
        <v>20.38</v>
      </c>
      <c r="G614" s="443"/>
    </row>
    <row r="615" spans="1:7">
      <c r="A615" s="12">
        <v>612</v>
      </c>
      <c r="B615" s="451" t="s">
        <v>3500</v>
      </c>
      <c r="C615" s="452" t="s">
        <v>3482</v>
      </c>
      <c r="D615" s="35">
        <v>8</v>
      </c>
      <c r="E615" s="215">
        <v>4.84</v>
      </c>
      <c r="F615" s="450">
        <v>38.72</v>
      </c>
      <c r="G615" s="443"/>
    </row>
    <row r="616" spans="1:7">
      <c r="A616" s="12">
        <v>613</v>
      </c>
      <c r="B616" s="451" t="s">
        <v>3501</v>
      </c>
      <c r="C616" s="452" t="s">
        <v>3482</v>
      </c>
      <c r="D616" s="215">
        <v>10.13</v>
      </c>
      <c r="E616" s="34">
        <v>4.84</v>
      </c>
      <c r="F616" s="450">
        <v>49.03</v>
      </c>
      <c r="G616" s="443"/>
    </row>
    <row r="617" spans="1:7">
      <c r="A617" s="12">
        <v>614</v>
      </c>
      <c r="B617" s="451" t="s">
        <v>3502</v>
      </c>
      <c r="C617" s="452" t="s">
        <v>3482</v>
      </c>
      <c r="D617" s="215">
        <v>5.79</v>
      </c>
      <c r="E617" s="215">
        <v>4.84</v>
      </c>
      <c r="F617" s="450">
        <v>28.02</v>
      </c>
      <c r="G617" s="443"/>
    </row>
    <row r="618" spans="1:7">
      <c r="A618" s="12">
        <v>615</v>
      </c>
      <c r="B618" s="451" t="s">
        <v>3503</v>
      </c>
      <c r="C618" s="452" t="s">
        <v>3482</v>
      </c>
      <c r="D618" s="215">
        <v>2.76</v>
      </c>
      <c r="E618" s="34">
        <v>4.84</v>
      </c>
      <c r="F618" s="450">
        <v>13.36</v>
      </c>
      <c r="G618" s="443"/>
    </row>
    <row r="619" spans="1:7">
      <c r="A619" s="12">
        <v>616</v>
      </c>
      <c r="B619" s="451" t="s">
        <v>3504</v>
      </c>
      <c r="C619" s="452" t="s">
        <v>3482</v>
      </c>
      <c r="D619" s="35">
        <v>2.48</v>
      </c>
      <c r="E619" s="215">
        <v>4.84</v>
      </c>
      <c r="F619" s="450">
        <v>12</v>
      </c>
      <c r="G619" s="443"/>
    </row>
    <row r="620" spans="1:7">
      <c r="A620" s="12">
        <v>617</v>
      </c>
      <c r="B620" s="451" t="s">
        <v>3468</v>
      </c>
      <c r="C620" s="452" t="s">
        <v>3482</v>
      </c>
      <c r="D620" s="215">
        <v>7.77</v>
      </c>
      <c r="E620" s="34">
        <v>4.84</v>
      </c>
      <c r="F620" s="450">
        <v>37.61</v>
      </c>
      <c r="G620" s="443"/>
    </row>
    <row r="621" spans="1:7">
      <c r="A621" s="12">
        <v>618</v>
      </c>
      <c r="B621" s="451" t="s">
        <v>3505</v>
      </c>
      <c r="C621" s="452" t="s">
        <v>3482</v>
      </c>
      <c r="D621" s="215">
        <v>2.02</v>
      </c>
      <c r="E621" s="215">
        <v>4.84</v>
      </c>
      <c r="F621" s="450">
        <v>9.78</v>
      </c>
      <c r="G621" s="443"/>
    </row>
    <row r="622" spans="1:7">
      <c r="A622" s="12">
        <v>619</v>
      </c>
      <c r="B622" s="451" t="s">
        <v>3319</v>
      </c>
      <c r="C622" s="452" t="s">
        <v>3482</v>
      </c>
      <c r="D622" s="215">
        <v>7.19</v>
      </c>
      <c r="E622" s="34">
        <v>4.84</v>
      </c>
      <c r="F622" s="450">
        <v>34.8</v>
      </c>
      <c r="G622" s="443"/>
    </row>
    <row r="623" spans="1:7">
      <c r="A623" s="12">
        <v>620</v>
      </c>
      <c r="B623" s="451" t="s">
        <v>3506</v>
      </c>
      <c r="C623" s="452" t="s">
        <v>3482</v>
      </c>
      <c r="D623" s="215">
        <v>1.17</v>
      </c>
      <c r="E623" s="215">
        <v>4.84</v>
      </c>
      <c r="F623" s="450">
        <v>5.66</v>
      </c>
      <c r="G623" s="443"/>
    </row>
    <row r="624" spans="1:7">
      <c r="A624" s="12">
        <v>621</v>
      </c>
      <c r="B624" s="451" t="s">
        <v>3507</v>
      </c>
      <c r="C624" s="452" t="s">
        <v>3482</v>
      </c>
      <c r="D624" s="215">
        <v>11.88</v>
      </c>
      <c r="E624" s="34">
        <v>4.84</v>
      </c>
      <c r="F624" s="450">
        <v>57.5</v>
      </c>
      <c r="G624" s="443"/>
    </row>
    <row r="625" spans="1:7">
      <c r="A625" s="12">
        <v>622</v>
      </c>
      <c r="B625" s="451" t="s">
        <v>3346</v>
      </c>
      <c r="C625" s="452" t="s">
        <v>3482</v>
      </c>
      <c r="D625" s="215">
        <v>9.28</v>
      </c>
      <c r="E625" s="215">
        <v>4.84</v>
      </c>
      <c r="F625" s="450">
        <v>44.92</v>
      </c>
      <c r="G625" s="443"/>
    </row>
    <row r="626" spans="1:7">
      <c r="A626" s="12">
        <v>623</v>
      </c>
      <c r="B626" s="451" t="s">
        <v>3508</v>
      </c>
      <c r="C626" s="452" t="s">
        <v>3482</v>
      </c>
      <c r="D626" s="35">
        <v>3.6</v>
      </c>
      <c r="E626" s="34">
        <v>4.84</v>
      </c>
      <c r="F626" s="450">
        <v>17.42</v>
      </c>
      <c r="G626" s="443"/>
    </row>
    <row r="627" spans="1:7">
      <c r="A627" s="12">
        <v>624</v>
      </c>
      <c r="B627" s="451" t="s">
        <v>3509</v>
      </c>
      <c r="C627" s="452" t="s">
        <v>3482</v>
      </c>
      <c r="D627" s="215">
        <v>5.64</v>
      </c>
      <c r="E627" s="215">
        <v>4.84</v>
      </c>
      <c r="F627" s="450">
        <v>27.3</v>
      </c>
      <c r="G627" s="443"/>
    </row>
    <row r="628" spans="1:7">
      <c r="A628" s="12">
        <v>625</v>
      </c>
      <c r="B628" s="451" t="s">
        <v>3510</v>
      </c>
      <c r="C628" s="452" t="s">
        <v>3482</v>
      </c>
      <c r="D628" s="35">
        <v>5</v>
      </c>
      <c r="E628" s="34">
        <v>4.84</v>
      </c>
      <c r="F628" s="450">
        <v>24.2</v>
      </c>
      <c r="G628" s="443"/>
    </row>
    <row r="629" spans="1:7">
      <c r="A629" s="12">
        <v>626</v>
      </c>
      <c r="B629" s="451" t="s">
        <v>3511</v>
      </c>
      <c r="C629" s="452" t="s">
        <v>3482</v>
      </c>
      <c r="D629" s="215">
        <v>11.8</v>
      </c>
      <c r="E629" s="215">
        <v>4.84</v>
      </c>
      <c r="F629" s="450">
        <v>57.11</v>
      </c>
      <c r="G629" s="443"/>
    </row>
    <row r="630" spans="1:7">
      <c r="A630" s="12">
        <v>627</v>
      </c>
      <c r="B630" s="451" t="s">
        <v>3512</v>
      </c>
      <c r="C630" s="452" t="s">
        <v>3482</v>
      </c>
      <c r="D630" s="35">
        <v>5</v>
      </c>
      <c r="E630" s="34">
        <v>4.84</v>
      </c>
      <c r="F630" s="450">
        <v>24.2</v>
      </c>
      <c r="G630" s="443"/>
    </row>
    <row r="631" spans="1:7">
      <c r="A631" s="12">
        <v>628</v>
      </c>
      <c r="B631" s="451" t="s">
        <v>3513</v>
      </c>
      <c r="C631" s="452" t="s">
        <v>3482</v>
      </c>
      <c r="D631" s="215">
        <v>6.65</v>
      </c>
      <c r="E631" s="215">
        <v>4.84</v>
      </c>
      <c r="F631" s="450">
        <v>32.19</v>
      </c>
      <c r="G631" s="443"/>
    </row>
    <row r="632" spans="1:7">
      <c r="A632" s="12">
        <v>629</v>
      </c>
      <c r="B632" s="451" t="s">
        <v>3514</v>
      </c>
      <c r="C632" s="452" t="s">
        <v>3482</v>
      </c>
      <c r="D632" s="215">
        <v>3.82</v>
      </c>
      <c r="E632" s="34">
        <v>4.84</v>
      </c>
      <c r="F632" s="450">
        <v>18.49</v>
      </c>
      <c r="G632" s="443"/>
    </row>
    <row r="633" spans="1:7">
      <c r="A633" s="12">
        <v>630</v>
      </c>
      <c r="B633" s="451" t="s">
        <v>3515</v>
      </c>
      <c r="C633" s="452" t="s">
        <v>3482</v>
      </c>
      <c r="D633" s="35">
        <v>3.2</v>
      </c>
      <c r="E633" s="215">
        <v>4.84</v>
      </c>
      <c r="F633" s="450">
        <v>15.49</v>
      </c>
      <c r="G633" s="443"/>
    </row>
    <row r="634" spans="1:7">
      <c r="A634" s="12">
        <v>631</v>
      </c>
      <c r="B634" s="451" t="s">
        <v>3516</v>
      </c>
      <c r="C634" s="452" t="s">
        <v>3482</v>
      </c>
      <c r="D634" s="215">
        <v>2.38</v>
      </c>
      <c r="E634" s="34">
        <v>4.84</v>
      </c>
      <c r="F634" s="450">
        <v>11.52</v>
      </c>
      <c r="G634" s="443"/>
    </row>
    <row r="635" spans="1:7">
      <c r="A635" s="12">
        <v>632</v>
      </c>
      <c r="B635" s="451" t="s">
        <v>3517</v>
      </c>
      <c r="C635" s="452" t="s">
        <v>3482</v>
      </c>
      <c r="D635" s="215">
        <v>4.71</v>
      </c>
      <c r="E635" s="215">
        <v>4.84</v>
      </c>
      <c r="F635" s="450">
        <v>22.8</v>
      </c>
      <c r="G635" s="443"/>
    </row>
    <row r="636" spans="1:7">
      <c r="A636" s="12">
        <v>633</v>
      </c>
      <c r="B636" s="451" t="s">
        <v>3518</v>
      </c>
      <c r="C636" s="452" t="s">
        <v>3482</v>
      </c>
      <c r="D636" s="215">
        <v>5.15</v>
      </c>
      <c r="E636" s="34">
        <v>4.84</v>
      </c>
      <c r="F636" s="450">
        <v>24.93</v>
      </c>
      <c r="G636" s="443"/>
    </row>
    <row r="637" spans="1:7">
      <c r="A637" s="12">
        <v>634</v>
      </c>
      <c r="B637" s="451" t="s">
        <v>3519</v>
      </c>
      <c r="C637" s="452" t="s">
        <v>3482</v>
      </c>
      <c r="D637" s="215">
        <v>5.64</v>
      </c>
      <c r="E637" s="215">
        <v>4.84</v>
      </c>
      <c r="F637" s="450">
        <v>27.3</v>
      </c>
      <c r="G637" s="443"/>
    </row>
    <row r="638" spans="1:7">
      <c r="A638" s="12">
        <v>635</v>
      </c>
      <c r="B638" s="451" t="s">
        <v>3520</v>
      </c>
      <c r="C638" s="452" t="s">
        <v>3482</v>
      </c>
      <c r="D638" s="215">
        <v>8.11</v>
      </c>
      <c r="E638" s="34">
        <v>4.84</v>
      </c>
      <c r="F638" s="450">
        <v>39.25</v>
      </c>
      <c r="G638" s="443"/>
    </row>
    <row r="639" spans="1:7">
      <c r="A639" s="12">
        <v>636</v>
      </c>
      <c r="B639" s="451" t="s">
        <v>3521</v>
      </c>
      <c r="C639" s="452" t="s">
        <v>3482</v>
      </c>
      <c r="D639" s="215">
        <v>4.15</v>
      </c>
      <c r="E639" s="215">
        <v>4.84</v>
      </c>
      <c r="F639" s="450">
        <v>20.09</v>
      </c>
      <c r="G639" s="443"/>
    </row>
    <row r="640" spans="1:7">
      <c r="A640" s="12">
        <v>637</v>
      </c>
      <c r="B640" s="451" t="s">
        <v>3522</v>
      </c>
      <c r="C640" s="452" t="s">
        <v>3482</v>
      </c>
      <c r="D640" s="215">
        <v>4.47</v>
      </c>
      <c r="E640" s="34">
        <v>4.84</v>
      </c>
      <c r="F640" s="450">
        <v>21.63</v>
      </c>
      <c r="G640" s="443"/>
    </row>
    <row r="641" spans="1:7">
      <c r="A641" s="12">
        <v>638</v>
      </c>
      <c r="B641" s="451" t="s">
        <v>3523</v>
      </c>
      <c r="C641" s="452" t="s">
        <v>3482</v>
      </c>
      <c r="D641" s="35">
        <v>2.38</v>
      </c>
      <c r="E641" s="215">
        <v>4.84</v>
      </c>
      <c r="F641" s="450">
        <v>11.52</v>
      </c>
      <c r="G641" s="443"/>
    </row>
    <row r="642" spans="1:7">
      <c r="A642" s="12">
        <v>639</v>
      </c>
      <c r="B642" s="451" t="s">
        <v>3524</v>
      </c>
      <c r="C642" s="452" t="s">
        <v>3482</v>
      </c>
      <c r="D642" s="215">
        <v>3.63</v>
      </c>
      <c r="E642" s="34">
        <v>4.84</v>
      </c>
      <c r="F642" s="450">
        <v>17.57</v>
      </c>
      <c r="G642" s="443"/>
    </row>
    <row r="643" spans="1:7">
      <c r="A643" s="12">
        <v>640</v>
      </c>
      <c r="B643" s="451" t="s">
        <v>3403</v>
      </c>
      <c r="C643" s="452" t="s">
        <v>3482</v>
      </c>
      <c r="D643" s="215">
        <v>3.61</v>
      </c>
      <c r="E643" s="215">
        <v>4.84</v>
      </c>
      <c r="F643" s="450">
        <v>17.47</v>
      </c>
      <c r="G643" s="443"/>
    </row>
    <row r="644" spans="1:7">
      <c r="A644" s="12">
        <v>641</v>
      </c>
      <c r="B644" s="451" t="s">
        <v>3525</v>
      </c>
      <c r="C644" s="452" t="s">
        <v>3482</v>
      </c>
      <c r="D644" s="215">
        <v>7.91</v>
      </c>
      <c r="E644" s="34">
        <v>4.84</v>
      </c>
      <c r="F644" s="450">
        <v>38.28</v>
      </c>
      <c r="G644" s="443"/>
    </row>
    <row r="645" spans="1:7">
      <c r="A645" s="12">
        <v>642</v>
      </c>
      <c r="B645" s="451" t="s">
        <v>3526</v>
      </c>
      <c r="C645" s="452" t="s">
        <v>3482</v>
      </c>
      <c r="D645" s="215">
        <v>6.73</v>
      </c>
      <c r="E645" s="215">
        <v>4.84</v>
      </c>
      <c r="F645" s="450">
        <v>32.57</v>
      </c>
      <c r="G645" s="443"/>
    </row>
    <row r="646" spans="1:7">
      <c r="A646" s="12">
        <v>643</v>
      </c>
      <c r="B646" s="451" t="s">
        <v>3527</v>
      </c>
      <c r="C646" s="452" t="s">
        <v>3482</v>
      </c>
      <c r="D646" s="215">
        <v>10.17</v>
      </c>
      <c r="E646" s="34">
        <v>4.84</v>
      </c>
      <c r="F646" s="450">
        <v>49.22</v>
      </c>
      <c r="G646" s="443"/>
    </row>
    <row r="647" spans="1:7">
      <c r="A647" s="12">
        <v>644</v>
      </c>
      <c r="B647" s="451" t="s">
        <v>3528</v>
      </c>
      <c r="C647" s="452" t="s">
        <v>3482</v>
      </c>
      <c r="D647" s="215">
        <v>2.52</v>
      </c>
      <c r="E647" s="215">
        <v>4.84</v>
      </c>
      <c r="F647" s="450">
        <v>12.2</v>
      </c>
      <c r="G647" s="443"/>
    </row>
    <row r="648" spans="1:7">
      <c r="A648" s="12">
        <v>645</v>
      </c>
      <c r="B648" s="451" t="s">
        <v>3529</v>
      </c>
      <c r="C648" s="452" t="s">
        <v>3482</v>
      </c>
      <c r="D648" s="215">
        <v>2.63</v>
      </c>
      <c r="E648" s="34">
        <v>4.84</v>
      </c>
      <c r="F648" s="450">
        <v>12.73</v>
      </c>
      <c r="G648" s="443"/>
    </row>
    <row r="649" spans="1:7">
      <c r="A649" s="12">
        <v>646</v>
      </c>
      <c r="B649" s="451" t="s">
        <v>3530</v>
      </c>
      <c r="C649" s="452" t="s">
        <v>3482</v>
      </c>
      <c r="D649" s="35">
        <v>5</v>
      </c>
      <c r="E649" s="215">
        <v>4.84</v>
      </c>
      <c r="F649" s="450">
        <v>24.2</v>
      </c>
      <c r="G649" s="443"/>
    </row>
    <row r="650" spans="1:7">
      <c r="A650" s="12">
        <v>647</v>
      </c>
      <c r="B650" s="451" t="s">
        <v>3401</v>
      </c>
      <c r="C650" s="452" t="s">
        <v>3482</v>
      </c>
      <c r="D650" s="215">
        <v>4.92</v>
      </c>
      <c r="E650" s="34">
        <v>4.84</v>
      </c>
      <c r="F650" s="450">
        <v>23.81</v>
      </c>
      <c r="G650" s="443"/>
    </row>
    <row r="651" spans="1:7">
      <c r="A651" s="12">
        <v>648</v>
      </c>
      <c r="B651" s="451" t="s">
        <v>3531</v>
      </c>
      <c r="C651" s="452" t="s">
        <v>3482</v>
      </c>
      <c r="D651" s="215">
        <v>9.09</v>
      </c>
      <c r="E651" s="215">
        <v>4.84</v>
      </c>
      <c r="F651" s="450">
        <v>44</v>
      </c>
      <c r="G651" s="443"/>
    </row>
    <row r="652" spans="1:7">
      <c r="A652" s="12">
        <v>649</v>
      </c>
      <c r="B652" s="215" t="s">
        <v>116</v>
      </c>
      <c r="C652" s="452" t="s">
        <v>3482</v>
      </c>
      <c r="D652" s="35">
        <v>16.69</v>
      </c>
      <c r="E652" s="34">
        <v>4.84</v>
      </c>
      <c r="F652" s="450">
        <v>80.78</v>
      </c>
      <c r="G652" s="443"/>
    </row>
    <row r="653" spans="1:7">
      <c r="A653" s="12">
        <v>650</v>
      </c>
      <c r="B653" s="215" t="s">
        <v>3532</v>
      </c>
      <c r="C653" s="452" t="s">
        <v>3482</v>
      </c>
      <c r="D653" s="215">
        <v>16.69</v>
      </c>
      <c r="E653" s="215">
        <v>4.84</v>
      </c>
      <c r="F653" s="450">
        <v>80.78</v>
      </c>
      <c r="G653" s="443"/>
    </row>
    <row r="654" spans="1:7">
      <c r="A654" s="12">
        <v>651</v>
      </c>
      <c r="B654" s="215" t="s">
        <v>3533</v>
      </c>
      <c r="C654" s="452" t="s">
        <v>3482</v>
      </c>
      <c r="D654" s="35">
        <v>9.2</v>
      </c>
      <c r="E654" s="34">
        <v>4.84</v>
      </c>
      <c r="F654" s="450">
        <v>44.53</v>
      </c>
      <c r="G654" s="443"/>
    </row>
    <row r="655" spans="1:7">
      <c r="A655" s="12">
        <v>652</v>
      </c>
      <c r="B655" s="215" t="s">
        <v>3534</v>
      </c>
      <c r="C655" s="452" t="s">
        <v>3482</v>
      </c>
      <c r="D655" s="215">
        <v>14.56</v>
      </c>
      <c r="E655" s="215">
        <v>4.84</v>
      </c>
      <c r="F655" s="450">
        <v>70.47</v>
      </c>
      <c r="G655" s="443"/>
    </row>
    <row r="656" spans="1:7">
      <c r="A656" s="12">
        <v>653</v>
      </c>
      <c r="B656" s="215" t="s">
        <v>3535</v>
      </c>
      <c r="C656" s="452" t="s">
        <v>3482</v>
      </c>
      <c r="D656" s="215">
        <v>4.05</v>
      </c>
      <c r="E656" s="34">
        <v>4.84</v>
      </c>
      <c r="F656" s="450">
        <v>19.6</v>
      </c>
      <c r="G656" s="443"/>
    </row>
    <row r="657" spans="1:7">
      <c r="A657" s="12">
        <v>654</v>
      </c>
      <c r="B657" s="215" t="s">
        <v>3536</v>
      </c>
      <c r="C657" s="452" t="s">
        <v>3482</v>
      </c>
      <c r="D657" s="35">
        <v>4</v>
      </c>
      <c r="E657" s="215">
        <v>4.84</v>
      </c>
      <c r="F657" s="450">
        <v>19.36</v>
      </c>
      <c r="G657" s="443"/>
    </row>
    <row r="658" spans="1:7">
      <c r="A658" s="12">
        <v>655</v>
      </c>
      <c r="B658" s="215" t="s">
        <v>3537</v>
      </c>
      <c r="C658" s="452" t="s">
        <v>3482</v>
      </c>
      <c r="D658" s="215">
        <v>9.25</v>
      </c>
      <c r="E658" s="34">
        <v>4.84</v>
      </c>
      <c r="F658" s="450">
        <v>44.77</v>
      </c>
      <c r="G658" s="443"/>
    </row>
    <row r="659" spans="1:7">
      <c r="A659" s="12">
        <v>656</v>
      </c>
      <c r="B659" s="215" t="s">
        <v>3538</v>
      </c>
      <c r="C659" s="452" t="s">
        <v>3482</v>
      </c>
      <c r="D659" s="215">
        <v>3.77</v>
      </c>
      <c r="E659" s="215">
        <v>4.84</v>
      </c>
      <c r="F659" s="450">
        <v>18.25</v>
      </c>
      <c r="G659" s="443"/>
    </row>
    <row r="660" spans="1:7">
      <c r="A660" s="12">
        <v>657</v>
      </c>
      <c r="B660" s="215" t="s">
        <v>3539</v>
      </c>
      <c r="C660" s="452" t="s">
        <v>3482</v>
      </c>
      <c r="D660" s="215">
        <v>9.16</v>
      </c>
      <c r="E660" s="34">
        <v>4.84</v>
      </c>
      <c r="F660" s="450">
        <v>44.33</v>
      </c>
      <c r="G660" s="443"/>
    </row>
    <row r="661" spans="1:7">
      <c r="A661" s="12">
        <v>658</v>
      </c>
      <c r="B661" s="215" t="s">
        <v>3540</v>
      </c>
      <c r="C661" s="452" t="s">
        <v>3482</v>
      </c>
      <c r="D661" s="215">
        <v>12.8</v>
      </c>
      <c r="E661" s="215">
        <v>4.84</v>
      </c>
      <c r="F661" s="450">
        <v>61.95</v>
      </c>
      <c r="G661" s="443"/>
    </row>
    <row r="662" spans="1:7">
      <c r="A662" s="12">
        <v>659</v>
      </c>
      <c r="B662" s="215" t="s">
        <v>3541</v>
      </c>
      <c r="C662" s="452" t="s">
        <v>3482</v>
      </c>
      <c r="D662" s="215">
        <v>5.07</v>
      </c>
      <c r="E662" s="34">
        <v>4.84</v>
      </c>
      <c r="F662" s="450">
        <v>24.54</v>
      </c>
      <c r="G662" s="443"/>
    </row>
    <row r="663" spans="1:7">
      <c r="A663" s="12">
        <v>660</v>
      </c>
      <c r="B663" s="215" t="s">
        <v>3542</v>
      </c>
      <c r="C663" s="452" t="s">
        <v>3482</v>
      </c>
      <c r="D663" s="215">
        <v>3.23</v>
      </c>
      <c r="E663" s="215">
        <v>4.84</v>
      </c>
      <c r="F663" s="450">
        <v>15.63</v>
      </c>
      <c r="G663" s="443"/>
    </row>
    <row r="664" spans="1:7">
      <c r="A664" s="12">
        <v>661</v>
      </c>
      <c r="B664" s="451" t="s">
        <v>3543</v>
      </c>
      <c r="C664" s="452" t="s">
        <v>3544</v>
      </c>
      <c r="D664" s="215">
        <v>4.51</v>
      </c>
      <c r="E664" s="34">
        <v>4.84</v>
      </c>
      <c r="F664" s="450">
        <v>21.83</v>
      </c>
      <c r="G664" s="443"/>
    </row>
    <row r="665" spans="1:7">
      <c r="A665" s="12">
        <v>662</v>
      </c>
      <c r="B665" s="451" t="s">
        <v>3545</v>
      </c>
      <c r="C665" s="452" t="s">
        <v>3544</v>
      </c>
      <c r="D665" s="215">
        <v>9.79</v>
      </c>
      <c r="E665" s="215">
        <v>4.84</v>
      </c>
      <c r="F665" s="450">
        <v>47.38</v>
      </c>
      <c r="G665" s="443"/>
    </row>
    <row r="666" spans="1:7">
      <c r="A666" s="12">
        <v>663</v>
      </c>
      <c r="B666" s="451" t="s">
        <v>3546</v>
      </c>
      <c r="C666" s="452" t="s">
        <v>3544</v>
      </c>
      <c r="D666" s="215">
        <v>2.75</v>
      </c>
      <c r="E666" s="34">
        <v>4.84</v>
      </c>
      <c r="F666" s="450">
        <v>13.31</v>
      </c>
      <c r="G666" s="443"/>
    </row>
    <row r="667" spans="1:7">
      <c r="A667" s="12">
        <v>664</v>
      </c>
      <c r="B667" s="451" t="s">
        <v>3547</v>
      </c>
      <c r="C667" s="452" t="s">
        <v>3544</v>
      </c>
      <c r="D667" s="215">
        <v>6.48</v>
      </c>
      <c r="E667" s="215">
        <v>4.84</v>
      </c>
      <c r="F667" s="450">
        <v>31.36</v>
      </c>
      <c r="G667" s="443"/>
    </row>
    <row r="668" spans="1:7">
      <c r="A668" s="12">
        <v>665</v>
      </c>
      <c r="B668" s="451" t="s">
        <v>3548</v>
      </c>
      <c r="C668" s="452" t="s">
        <v>3544</v>
      </c>
      <c r="D668" s="215">
        <v>6.42</v>
      </c>
      <c r="E668" s="34">
        <v>4.84</v>
      </c>
      <c r="F668" s="450">
        <v>31.07</v>
      </c>
      <c r="G668" s="443"/>
    </row>
    <row r="669" spans="1:7">
      <c r="A669" s="12">
        <v>666</v>
      </c>
      <c r="B669" s="451" t="s">
        <v>3549</v>
      </c>
      <c r="C669" s="452" t="s">
        <v>3544</v>
      </c>
      <c r="D669" s="215">
        <v>4.52</v>
      </c>
      <c r="E669" s="215">
        <v>4.84</v>
      </c>
      <c r="F669" s="450">
        <v>21.88</v>
      </c>
      <c r="G669" s="443"/>
    </row>
    <row r="670" spans="1:7">
      <c r="A670" s="12">
        <v>667</v>
      </c>
      <c r="B670" s="451" t="s">
        <v>3550</v>
      </c>
      <c r="C670" s="452" t="s">
        <v>3544</v>
      </c>
      <c r="D670" s="215">
        <v>7.02</v>
      </c>
      <c r="E670" s="34">
        <v>4.84</v>
      </c>
      <c r="F670" s="450">
        <v>33.98</v>
      </c>
      <c r="G670" s="443"/>
    </row>
    <row r="671" spans="1:7">
      <c r="A671" s="12">
        <v>668</v>
      </c>
      <c r="B671" s="451" t="s">
        <v>3551</v>
      </c>
      <c r="C671" s="452" t="s">
        <v>3544</v>
      </c>
      <c r="D671" s="215">
        <v>5.52</v>
      </c>
      <c r="E671" s="215">
        <v>4.84</v>
      </c>
      <c r="F671" s="450">
        <v>26.72</v>
      </c>
      <c r="G671" s="443"/>
    </row>
    <row r="672" spans="1:7">
      <c r="A672" s="12">
        <v>669</v>
      </c>
      <c r="B672" s="451" t="s">
        <v>3552</v>
      </c>
      <c r="C672" s="452" t="s">
        <v>3544</v>
      </c>
      <c r="D672" s="215">
        <v>1.19</v>
      </c>
      <c r="E672" s="34">
        <v>4.84</v>
      </c>
      <c r="F672" s="450">
        <v>5.76</v>
      </c>
      <c r="G672" s="443"/>
    </row>
    <row r="673" spans="1:7">
      <c r="A673" s="12">
        <v>670</v>
      </c>
      <c r="B673" s="451" t="s">
        <v>3553</v>
      </c>
      <c r="C673" s="452" t="s">
        <v>3544</v>
      </c>
      <c r="D673" s="35">
        <v>4.4</v>
      </c>
      <c r="E673" s="215">
        <v>4.84</v>
      </c>
      <c r="F673" s="450">
        <v>21.3</v>
      </c>
      <c r="G673" s="443"/>
    </row>
    <row r="674" spans="1:7">
      <c r="A674" s="12">
        <v>671</v>
      </c>
      <c r="B674" s="451" t="s">
        <v>3554</v>
      </c>
      <c r="C674" s="452" t="s">
        <v>3544</v>
      </c>
      <c r="D674" s="215">
        <v>3.65</v>
      </c>
      <c r="E674" s="34">
        <v>4.84</v>
      </c>
      <c r="F674" s="450">
        <v>17.67</v>
      </c>
      <c r="G674" s="443"/>
    </row>
    <row r="675" spans="1:7">
      <c r="A675" s="12">
        <v>672</v>
      </c>
      <c r="B675" s="215" t="s">
        <v>3256</v>
      </c>
      <c r="C675" s="452" t="s">
        <v>3544</v>
      </c>
      <c r="D675" s="215">
        <v>2.29</v>
      </c>
      <c r="E675" s="215">
        <v>4.84</v>
      </c>
      <c r="F675" s="450">
        <v>11.08</v>
      </c>
      <c r="G675" s="443"/>
    </row>
    <row r="676" spans="1:7">
      <c r="A676" s="12">
        <v>673</v>
      </c>
      <c r="B676" s="451" t="s">
        <v>3403</v>
      </c>
      <c r="C676" s="452" t="s">
        <v>3544</v>
      </c>
      <c r="D676" s="215">
        <v>5.53</v>
      </c>
      <c r="E676" s="34">
        <v>4.84</v>
      </c>
      <c r="F676" s="450">
        <v>26.77</v>
      </c>
      <c r="G676" s="443"/>
    </row>
    <row r="677" spans="1:7">
      <c r="A677" s="12">
        <v>674</v>
      </c>
      <c r="B677" s="451" t="s">
        <v>3555</v>
      </c>
      <c r="C677" s="452" t="s">
        <v>3544</v>
      </c>
      <c r="D677" s="215">
        <v>6.29</v>
      </c>
      <c r="E677" s="215">
        <v>4.84</v>
      </c>
      <c r="F677" s="450">
        <v>30.44</v>
      </c>
      <c r="G677" s="443"/>
    </row>
    <row r="678" spans="1:7">
      <c r="A678" s="12">
        <v>675</v>
      </c>
      <c r="B678" s="451" t="s">
        <v>3556</v>
      </c>
      <c r="C678" s="452" t="s">
        <v>3544</v>
      </c>
      <c r="D678" s="215">
        <v>2.02</v>
      </c>
      <c r="E678" s="34">
        <v>4.84</v>
      </c>
      <c r="F678" s="450">
        <v>9.78</v>
      </c>
      <c r="G678" s="443"/>
    </row>
    <row r="679" spans="1:7">
      <c r="A679" s="12">
        <v>676</v>
      </c>
      <c r="B679" s="451" t="s">
        <v>3557</v>
      </c>
      <c r="C679" s="452" t="s">
        <v>3544</v>
      </c>
      <c r="D679" s="215">
        <v>6.87</v>
      </c>
      <c r="E679" s="215">
        <v>4.84</v>
      </c>
      <c r="F679" s="450">
        <v>33.25</v>
      </c>
      <c r="G679" s="443"/>
    </row>
    <row r="680" spans="1:7">
      <c r="A680" s="12">
        <v>677</v>
      </c>
      <c r="B680" s="451" t="s">
        <v>3346</v>
      </c>
      <c r="C680" s="452" t="s">
        <v>3544</v>
      </c>
      <c r="D680" s="215">
        <v>4.36</v>
      </c>
      <c r="E680" s="34">
        <v>4.84</v>
      </c>
      <c r="F680" s="450">
        <v>21.1</v>
      </c>
      <c r="G680" s="443"/>
    </row>
    <row r="681" spans="1:7">
      <c r="A681" s="12">
        <v>678</v>
      </c>
      <c r="B681" s="451" t="s">
        <v>3558</v>
      </c>
      <c r="C681" s="452" t="s">
        <v>3544</v>
      </c>
      <c r="D681" s="215">
        <v>4.52</v>
      </c>
      <c r="E681" s="215">
        <v>4.84</v>
      </c>
      <c r="F681" s="450">
        <v>21.88</v>
      </c>
      <c r="G681" s="443"/>
    </row>
    <row r="682" spans="1:7">
      <c r="A682" s="12">
        <v>679</v>
      </c>
      <c r="B682" s="451" t="s">
        <v>3308</v>
      </c>
      <c r="C682" s="452" t="s">
        <v>3544</v>
      </c>
      <c r="D682" s="215">
        <v>6.32</v>
      </c>
      <c r="E682" s="34">
        <v>4.84</v>
      </c>
      <c r="F682" s="450">
        <v>30.59</v>
      </c>
      <c r="G682" s="443"/>
    </row>
    <row r="683" spans="1:7">
      <c r="A683" s="12">
        <v>680</v>
      </c>
      <c r="B683" s="451" t="s">
        <v>3559</v>
      </c>
      <c r="C683" s="452" t="s">
        <v>3544</v>
      </c>
      <c r="D683" s="215">
        <v>5.06</v>
      </c>
      <c r="E683" s="215">
        <v>4.84</v>
      </c>
      <c r="F683" s="450">
        <v>24.49</v>
      </c>
      <c r="G683" s="443"/>
    </row>
    <row r="684" spans="1:7">
      <c r="A684" s="12">
        <v>681</v>
      </c>
      <c r="B684" s="451" t="s">
        <v>3560</v>
      </c>
      <c r="C684" s="452" t="s">
        <v>3544</v>
      </c>
      <c r="D684" s="215">
        <v>2.89</v>
      </c>
      <c r="E684" s="34">
        <v>4.84</v>
      </c>
      <c r="F684" s="450">
        <v>13.99</v>
      </c>
      <c r="G684" s="443"/>
    </row>
    <row r="685" spans="1:7">
      <c r="A685" s="12">
        <v>682</v>
      </c>
      <c r="B685" s="451" t="s">
        <v>3561</v>
      </c>
      <c r="C685" s="452" t="s">
        <v>3544</v>
      </c>
      <c r="D685" s="35">
        <v>17.6</v>
      </c>
      <c r="E685" s="215">
        <v>4.84</v>
      </c>
      <c r="F685" s="450">
        <v>85.18</v>
      </c>
      <c r="G685" s="443"/>
    </row>
    <row r="686" spans="1:7">
      <c r="A686" s="12">
        <v>683</v>
      </c>
      <c r="B686" s="451" t="s">
        <v>3562</v>
      </c>
      <c r="C686" s="452" t="s">
        <v>3544</v>
      </c>
      <c r="D686" s="215">
        <v>7.17</v>
      </c>
      <c r="E686" s="34">
        <v>4.84</v>
      </c>
      <c r="F686" s="450">
        <v>34.7</v>
      </c>
      <c r="G686" s="443"/>
    </row>
    <row r="687" spans="1:7">
      <c r="A687" s="12">
        <v>684</v>
      </c>
      <c r="B687" s="451" t="s">
        <v>3563</v>
      </c>
      <c r="C687" s="452" t="s">
        <v>3544</v>
      </c>
      <c r="D687" s="215">
        <v>16.14</v>
      </c>
      <c r="E687" s="215">
        <v>4.84</v>
      </c>
      <c r="F687" s="450">
        <v>78.12</v>
      </c>
      <c r="G687" s="443"/>
    </row>
    <row r="688" spans="1:7">
      <c r="A688" s="12">
        <v>685</v>
      </c>
      <c r="B688" s="451" t="s">
        <v>3564</v>
      </c>
      <c r="C688" s="452" t="s">
        <v>3544</v>
      </c>
      <c r="D688" s="215">
        <v>5.43</v>
      </c>
      <c r="E688" s="34">
        <v>4.84</v>
      </c>
      <c r="F688" s="450">
        <v>26.28</v>
      </c>
      <c r="G688" s="443"/>
    </row>
    <row r="689" spans="1:7">
      <c r="A689" s="12">
        <v>686</v>
      </c>
      <c r="B689" s="451" t="s">
        <v>3565</v>
      </c>
      <c r="C689" s="452" t="s">
        <v>3544</v>
      </c>
      <c r="D689" s="215">
        <v>6.03</v>
      </c>
      <c r="E689" s="215">
        <v>4.84</v>
      </c>
      <c r="F689" s="450">
        <v>29.19</v>
      </c>
      <c r="G689" s="443"/>
    </row>
    <row r="690" spans="1:7">
      <c r="A690" s="12">
        <v>687</v>
      </c>
      <c r="B690" s="451" t="s">
        <v>3566</v>
      </c>
      <c r="C690" s="452" t="s">
        <v>3544</v>
      </c>
      <c r="D690" s="35">
        <v>4.5</v>
      </c>
      <c r="E690" s="34">
        <v>4.84</v>
      </c>
      <c r="F690" s="450">
        <v>21.78</v>
      </c>
      <c r="G690" s="443"/>
    </row>
    <row r="691" spans="1:7">
      <c r="A691" s="12">
        <v>688</v>
      </c>
      <c r="B691" s="451" t="s">
        <v>3567</v>
      </c>
      <c r="C691" s="452" t="s">
        <v>3544</v>
      </c>
      <c r="D691" s="215">
        <v>12.81</v>
      </c>
      <c r="E691" s="215">
        <v>4.84</v>
      </c>
      <c r="F691" s="450">
        <v>62</v>
      </c>
      <c r="G691" s="443"/>
    </row>
    <row r="692" spans="1:7">
      <c r="A692" s="12">
        <v>689</v>
      </c>
      <c r="B692" s="451" t="s">
        <v>3305</v>
      </c>
      <c r="C692" s="452" t="s">
        <v>3544</v>
      </c>
      <c r="D692" s="215">
        <v>3.44</v>
      </c>
      <c r="E692" s="34">
        <v>4.84</v>
      </c>
      <c r="F692" s="450">
        <v>16.65</v>
      </c>
      <c r="G692" s="443"/>
    </row>
    <row r="693" spans="1:7">
      <c r="A693" s="12">
        <v>690</v>
      </c>
      <c r="B693" s="451" t="s">
        <v>3335</v>
      </c>
      <c r="C693" s="452" t="s">
        <v>3544</v>
      </c>
      <c r="D693" s="215">
        <v>7.71</v>
      </c>
      <c r="E693" s="215">
        <v>4.84</v>
      </c>
      <c r="F693" s="450">
        <v>37.32</v>
      </c>
      <c r="G693" s="443"/>
    </row>
    <row r="694" spans="1:7">
      <c r="A694" s="12">
        <v>691</v>
      </c>
      <c r="B694" s="451" t="s">
        <v>3568</v>
      </c>
      <c r="C694" s="452" t="s">
        <v>3544</v>
      </c>
      <c r="D694" s="215">
        <v>1.65</v>
      </c>
      <c r="E694" s="34">
        <v>4.84</v>
      </c>
      <c r="F694" s="450">
        <v>7.99</v>
      </c>
      <c r="G694" s="443"/>
    </row>
    <row r="695" spans="1:7">
      <c r="A695" s="12">
        <v>692</v>
      </c>
      <c r="B695" s="451" t="s">
        <v>3520</v>
      </c>
      <c r="C695" s="452" t="s">
        <v>3544</v>
      </c>
      <c r="D695" s="215">
        <v>6.45</v>
      </c>
      <c r="E695" s="215">
        <v>4.84</v>
      </c>
      <c r="F695" s="450">
        <v>31.22</v>
      </c>
      <c r="G695" s="443"/>
    </row>
    <row r="696" spans="1:7">
      <c r="A696" s="12">
        <v>693</v>
      </c>
      <c r="B696" s="451" t="s">
        <v>3569</v>
      </c>
      <c r="C696" s="452" t="s">
        <v>3544</v>
      </c>
      <c r="D696" s="215">
        <v>3.44</v>
      </c>
      <c r="E696" s="34">
        <v>4.84</v>
      </c>
      <c r="F696" s="450">
        <v>16.65</v>
      </c>
      <c r="G696" s="443"/>
    </row>
    <row r="697" spans="1:7">
      <c r="A697" s="12">
        <v>694</v>
      </c>
      <c r="B697" s="451" t="s">
        <v>3569</v>
      </c>
      <c r="C697" s="452" t="s">
        <v>3544</v>
      </c>
      <c r="D697" s="215">
        <v>5.63</v>
      </c>
      <c r="E697" s="215">
        <v>4.84</v>
      </c>
      <c r="F697" s="450">
        <v>27.25</v>
      </c>
      <c r="G697" s="443"/>
    </row>
    <row r="698" spans="1:7">
      <c r="A698" s="12">
        <v>695</v>
      </c>
      <c r="B698" s="451" t="s">
        <v>3345</v>
      </c>
      <c r="C698" s="452" t="s">
        <v>3544</v>
      </c>
      <c r="D698" s="35">
        <v>3.7</v>
      </c>
      <c r="E698" s="34">
        <v>4.84</v>
      </c>
      <c r="F698" s="450">
        <v>17.91</v>
      </c>
      <c r="G698" s="443"/>
    </row>
    <row r="699" spans="1:7">
      <c r="A699" s="12">
        <v>696</v>
      </c>
      <c r="B699" s="451" t="s">
        <v>3570</v>
      </c>
      <c r="C699" s="452" t="s">
        <v>3544</v>
      </c>
      <c r="D699" s="215">
        <v>3.69</v>
      </c>
      <c r="E699" s="215">
        <v>4.84</v>
      </c>
      <c r="F699" s="450">
        <v>17.86</v>
      </c>
      <c r="G699" s="443"/>
    </row>
    <row r="700" spans="1:7">
      <c r="A700" s="12">
        <v>697</v>
      </c>
      <c r="B700" s="451" t="s">
        <v>3571</v>
      </c>
      <c r="C700" s="452" t="s">
        <v>3544</v>
      </c>
      <c r="D700" s="215">
        <v>9.42</v>
      </c>
      <c r="E700" s="34">
        <v>4.84</v>
      </c>
      <c r="F700" s="450">
        <v>45.59</v>
      </c>
      <c r="G700" s="443"/>
    </row>
    <row r="701" spans="1:7">
      <c r="A701" s="12">
        <v>698</v>
      </c>
      <c r="B701" s="451" t="s">
        <v>3572</v>
      </c>
      <c r="C701" s="452" t="s">
        <v>3544</v>
      </c>
      <c r="D701" s="215">
        <v>0.53</v>
      </c>
      <c r="E701" s="215">
        <v>4.84</v>
      </c>
      <c r="F701" s="450">
        <v>2.57</v>
      </c>
      <c r="G701" s="443"/>
    </row>
    <row r="702" spans="1:7">
      <c r="A702" s="12">
        <v>699</v>
      </c>
      <c r="B702" s="451" t="s">
        <v>3504</v>
      </c>
      <c r="C702" s="452" t="s">
        <v>3544</v>
      </c>
      <c r="D702" s="215">
        <v>1.66</v>
      </c>
      <c r="E702" s="34">
        <v>4.84</v>
      </c>
      <c r="F702" s="450">
        <v>8.03</v>
      </c>
      <c r="G702" s="443"/>
    </row>
    <row r="703" spans="1:7">
      <c r="A703" s="12">
        <v>700</v>
      </c>
      <c r="B703" s="451" t="s">
        <v>3573</v>
      </c>
      <c r="C703" s="452" t="s">
        <v>3544</v>
      </c>
      <c r="D703" s="215">
        <v>2.23</v>
      </c>
      <c r="E703" s="215">
        <v>4.84</v>
      </c>
      <c r="F703" s="450">
        <v>10.79</v>
      </c>
      <c r="G703" s="443"/>
    </row>
    <row r="704" spans="1:7">
      <c r="A704" s="12">
        <v>701</v>
      </c>
      <c r="B704" s="451" t="s">
        <v>3574</v>
      </c>
      <c r="C704" s="452" t="s">
        <v>3544</v>
      </c>
      <c r="D704" s="215">
        <v>2.12</v>
      </c>
      <c r="E704" s="34">
        <v>4.84</v>
      </c>
      <c r="F704" s="450">
        <v>10.26</v>
      </c>
      <c r="G704" s="443"/>
    </row>
    <row r="705" spans="1:7">
      <c r="A705" s="12">
        <v>702</v>
      </c>
      <c r="B705" s="451" t="s">
        <v>3575</v>
      </c>
      <c r="C705" s="452" t="s">
        <v>3544</v>
      </c>
      <c r="D705" s="215">
        <v>6.96</v>
      </c>
      <c r="E705" s="215">
        <v>4.84</v>
      </c>
      <c r="F705" s="450">
        <v>33.69</v>
      </c>
      <c r="G705" s="443"/>
    </row>
    <row r="706" spans="1:7">
      <c r="A706" s="12">
        <v>703</v>
      </c>
      <c r="B706" s="451" t="s">
        <v>3576</v>
      </c>
      <c r="C706" s="452" t="s">
        <v>3544</v>
      </c>
      <c r="D706" s="215">
        <v>4.43</v>
      </c>
      <c r="E706" s="34">
        <v>4.84</v>
      </c>
      <c r="F706" s="450">
        <v>21.44</v>
      </c>
      <c r="G706" s="443"/>
    </row>
    <row r="707" spans="1:7">
      <c r="A707" s="12">
        <v>704</v>
      </c>
      <c r="B707" s="451" t="s">
        <v>3577</v>
      </c>
      <c r="C707" s="452" t="s">
        <v>3544</v>
      </c>
      <c r="D707" s="215">
        <v>2.25</v>
      </c>
      <c r="E707" s="215">
        <v>4.84</v>
      </c>
      <c r="F707" s="450">
        <v>10.89</v>
      </c>
      <c r="G707" s="443"/>
    </row>
    <row r="708" spans="1:7">
      <c r="A708" s="12">
        <v>705</v>
      </c>
      <c r="B708" s="451" t="s">
        <v>3578</v>
      </c>
      <c r="C708" s="452" t="s">
        <v>3544</v>
      </c>
      <c r="D708" s="215">
        <v>3.79</v>
      </c>
      <c r="E708" s="34">
        <v>4.84</v>
      </c>
      <c r="F708" s="450">
        <v>18.34</v>
      </c>
      <c r="G708" s="443"/>
    </row>
    <row r="709" spans="1:7">
      <c r="A709" s="12">
        <v>706</v>
      </c>
      <c r="B709" s="451" t="s">
        <v>3579</v>
      </c>
      <c r="C709" s="452" t="s">
        <v>3544</v>
      </c>
      <c r="D709" s="215">
        <v>4.39</v>
      </c>
      <c r="E709" s="215">
        <v>4.84</v>
      </c>
      <c r="F709" s="450">
        <v>21.25</v>
      </c>
      <c r="G709" s="443"/>
    </row>
    <row r="710" spans="1:7">
      <c r="A710" s="12">
        <v>707</v>
      </c>
      <c r="B710" s="451" t="s">
        <v>3580</v>
      </c>
      <c r="C710" s="452" t="s">
        <v>3544</v>
      </c>
      <c r="D710" s="215">
        <v>4.41</v>
      </c>
      <c r="E710" s="34">
        <v>4.84</v>
      </c>
      <c r="F710" s="450">
        <v>21.34</v>
      </c>
      <c r="G710" s="443"/>
    </row>
    <row r="711" spans="1:7">
      <c r="A711" s="12">
        <v>708</v>
      </c>
      <c r="B711" s="451" t="s">
        <v>3581</v>
      </c>
      <c r="C711" s="452" t="s">
        <v>3544</v>
      </c>
      <c r="D711" s="215">
        <v>2.74</v>
      </c>
      <c r="E711" s="215">
        <v>4.84</v>
      </c>
      <c r="F711" s="450">
        <v>13.26</v>
      </c>
      <c r="G711" s="443"/>
    </row>
    <row r="712" spans="1:7">
      <c r="A712" s="12">
        <v>709</v>
      </c>
      <c r="B712" s="451" t="s">
        <v>3582</v>
      </c>
      <c r="C712" s="452" t="s">
        <v>3544</v>
      </c>
      <c r="D712" s="215">
        <v>11.76</v>
      </c>
      <c r="E712" s="34">
        <v>4.84</v>
      </c>
      <c r="F712" s="450">
        <v>56.92</v>
      </c>
      <c r="G712" s="443"/>
    </row>
    <row r="713" spans="1:7">
      <c r="A713" s="12">
        <v>710</v>
      </c>
      <c r="B713" s="451" t="s">
        <v>3583</v>
      </c>
      <c r="C713" s="452" t="s">
        <v>3544</v>
      </c>
      <c r="D713" s="215">
        <v>6.95</v>
      </c>
      <c r="E713" s="215">
        <v>4.84</v>
      </c>
      <c r="F713" s="450">
        <v>33.64</v>
      </c>
      <c r="G713" s="443"/>
    </row>
    <row r="714" spans="1:7">
      <c r="A714" s="12">
        <v>711</v>
      </c>
      <c r="B714" s="451" t="s">
        <v>3191</v>
      </c>
      <c r="C714" s="452" t="s">
        <v>3544</v>
      </c>
      <c r="D714" s="215">
        <v>5.29</v>
      </c>
      <c r="E714" s="34">
        <v>4.84</v>
      </c>
      <c r="F714" s="450">
        <v>25.6</v>
      </c>
      <c r="G714" s="443"/>
    </row>
    <row r="715" spans="1:7">
      <c r="A715" s="12">
        <v>712</v>
      </c>
      <c r="B715" s="451" t="s">
        <v>3584</v>
      </c>
      <c r="C715" s="452" t="s">
        <v>3544</v>
      </c>
      <c r="D715" s="215">
        <v>1.91</v>
      </c>
      <c r="E715" s="215">
        <v>4.84</v>
      </c>
      <c r="F715" s="450">
        <v>9.24</v>
      </c>
      <c r="G715" s="443"/>
    </row>
    <row r="716" spans="1:7">
      <c r="A716" s="12">
        <v>713</v>
      </c>
      <c r="B716" s="451" t="s">
        <v>2315</v>
      </c>
      <c r="C716" s="452" t="s">
        <v>3544</v>
      </c>
      <c r="D716" s="215">
        <v>4.25</v>
      </c>
      <c r="E716" s="34">
        <v>4.84</v>
      </c>
      <c r="F716" s="450">
        <v>20.57</v>
      </c>
      <c r="G716" s="443"/>
    </row>
    <row r="717" spans="1:7">
      <c r="A717" s="12">
        <v>714</v>
      </c>
      <c r="B717" s="451" t="s">
        <v>3585</v>
      </c>
      <c r="C717" s="452" t="s">
        <v>3544</v>
      </c>
      <c r="D717" s="215">
        <v>9.38</v>
      </c>
      <c r="E717" s="215">
        <v>4.84</v>
      </c>
      <c r="F717" s="450">
        <v>45.4</v>
      </c>
      <c r="G717" s="443"/>
    </row>
    <row r="718" spans="1:7">
      <c r="A718" s="12">
        <v>715</v>
      </c>
      <c r="B718" s="451" t="s">
        <v>3586</v>
      </c>
      <c r="C718" s="452" t="s">
        <v>3544</v>
      </c>
      <c r="D718" s="215">
        <v>8.06</v>
      </c>
      <c r="E718" s="34">
        <v>4.84</v>
      </c>
      <c r="F718" s="450">
        <v>39.01</v>
      </c>
      <c r="G718" s="443"/>
    </row>
    <row r="719" spans="1:7">
      <c r="A719" s="12">
        <v>716</v>
      </c>
      <c r="B719" s="215" t="s">
        <v>3587</v>
      </c>
      <c r="C719" s="452" t="s">
        <v>3544</v>
      </c>
      <c r="D719" s="215">
        <v>8.87</v>
      </c>
      <c r="E719" s="215">
        <v>4.84</v>
      </c>
      <c r="F719" s="450">
        <v>42.93</v>
      </c>
      <c r="G719" s="443"/>
    </row>
    <row r="720" spans="1:7">
      <c r="A720" s="12">
        <v>717</v>
      </c>
      <c r="B720" s="215" t="s">
        <v>3588</v>
      </c>
      <c r="C720" s="452" t="s">
        <v>3544</v>
      </c>
      <c r="D720" s="215">
        <v>4.87</v>
      </c>
      <c r="E720" s="34">
        <v>4.84</v>
      </c>
      <c r="F720" s="450">
        <v>23.57</v>
      </c>
      <c r="G720" s="443"/>
    </row>
    <row r="721" spans="1:7">
      <c r="A721" s="12">
        <v>718</v>
      </c>
      <c r="B721" s="215" t="s">
        <v>3508</v>
      </c>
      <c r="C721" s="452" t="s">
        <v>3544</v>
      </c>
      <c r="D721" s="215">
        <v>1.48</v>
      </c>
      <c r="E721" s="215">
        <v>4.84</v>
      </c>
      <c r="F721" s="450">
        <v>7.16</v>
      </c>
      <c r="G721" s="443"/>
    </row>
    <row r="722" spans="1:7">
      <c r="A722" s="12">
        <v>719</v>
      </c>
      <c r="B722" s="215" t="s">
        <v>3589</v>
      </c>
      <c r="C722" s="452" t="s">
        <v>3544</v>
      </c>
      <c r="D722" s="215">
        <v>1.99</v>
      </c>
      <c r="E722" s="34">
        <v>4.84</v>
      </c>
      <c r="F722" s="450">
        <v>9.63</v>
      </c>
      <c r="G722" s="443"/>
    </row>
    <row r="723" spans="1:7">
      <c r="A723" s="12">
        <v>720</v>
      </c>
      <c r="B723" s="215" t="s">
        <v>3590</v>
      </c>
      <c r="C723" s="452" t="s">
        <v>3544</v>
      </c>
      <c r="D723" s="215">
        <v>9.43</v>
      </c>
      <c r="E723" s="215">
        <v>4.84</v>
      </c>
      <c r="F723" s="450">
        <v>45.64</v>
      </c>
      <c r="G723" s="443"/>
    </row>
    <row r="724" spans="1:7">
      <c r="A724" s="12">
        <v>721</v>
      </c>
      <c r="B724" s="215" t="s">
        <v>3591</v>
      </c>
      <c r="C724" s="452" t="s">
        <v>3544</v>
      </c>
      <c r="D724" s="215">
        <v>4.18</v>
      </c>
      <c r="E724" s="34">
        <v>4.84</v>
      </c>
      <c r="F724" s="450">
        <v>20.23</v>
      </c>
      <c r="G724" s="443"/>
    </row>
    <row r="725" spans="1:7">
      <c r="A725" s="12">
        <v>722</v>
      </c>
      <c r="B725" s="215" t="s">
        <v>3592</v>
      </c>
      <c r="C725" s="452" t="s">
        <v>3544</v>
      </c>
      <c r="D725" s="215">
        <v>5.69</v>
      </c>
      <c r="E725" s="215">
        <v>4.84</v>
      </c>
      <c r="F725" s="450">
        <v>27.54</v>
      </c>
      <c r="G725" s="443"/>
    </row>
    <row r="726" spans="1:7">
      <c r="A726" s="12">
        <v>723</v>
      </c>
      <c r="B726" s="215" t="s">
        <v>3357</v>
      </c>
      <c r="C726" s="452" t="s">
        <v>3544</v>
      </c>
      <c r="D726" s="215">
        <v>6.73</v>
      </c>
      <c r="E726" s="34">
        <v>4.84</v>
      </c>
      <c r="F726" s="450">
        <v>32.57</v>
      </c>
      <c r="G726" s="443"/>
    </row>
    <row r="727" spans="1:7">
      <c r="A727" s="12">
        <v>724</v>
      </c>
      <c r="B727" s="215" t="s">
        <v>3593</v>
      </c>
      <c r="C727" s="452" t="s">
        <v>3544</v>
      </c>
      <c r="D727" s="35">
        <v>3.5</v>
      </c>
      <c r="E727" s="215">
        <v>4.84</v>
      </c>
      <c r="F727" s="450">
        <v>16.94</v>
      </c>
      <c r="G727" s="443"/>
    </row>
    <row r="728" spans="1:7">
      <c r="A728" s="12">
        <v>725</v>
      </c>
      <c r="B728" s="215" t="s">
        <v>3420</v>
      </c>
      <c r="C728" s="452" t="s">
        <v>3544</v>
      </c>
      <c r="D728" s="215">
        <v>11.04</v>
      </c>
      <c r="E728" s="34">
        <v>4.84</v>
      </c>
      <c r="F728" s="450">
        <v>53.43</v>
      </c>
      <c r="G728" s="443"/>
    </row>
    <row r="729" spans="1:7">
      <c r="A729" s="12">
        <v>726</v>
      </c>
      <c r="B729" s="215" t="s">
        <v>3307</v>
      </c>
      <c r="C729" s="452" t="s">
        <v>3544</v>
      </c>
      <c r="D729" s="215">
        <v>14.35</v>
      </c>
      <c r="E729" s="215">
        <v>4.84</v>
      </c>
      <c r="F729" s="450">
        <v>69.45</v>
      </c>
      <c r="G729" s="443"/>
    </row>
    <row r="730" spans="1:7">
      <c r="A730" s="12">
        <v>727</v>
      </c>
      <c r="B730" s="215" t="s">
        <v>3594</v>
      </c>
      <c r="C730" s="452" t="s">
        <v>3544</v>
      </c>
      <c r="D730" s="215">
        <v>3.54</v>
      </c>
      <c r="E730" s="34">
        <v>4.84</v>
      </c>
      <c r="F730" s="450">
        <v>17.13</v>
      </c>
      <c r="G730" s="443"/>
    </row>
    <row r="731" spans="1:7">
      <c r="A731" s="12">
        <v>728</v>
      </c>
      <c r="B731" s="215" t="s">
        <v>3595</v>
      </c>
      <c r="C731" s="452" t="s">
        <v>3544</v>
      </c>
      <c r="D731" s="215">
        <v>13.53</v>
      </c>
      <c r="E731" s="215">
        <v>4.84</v>
      </c>
      <c r="F731" s="450">
        <v>65.49</v>
      </c>
      <c r="G731" s="443"/>
    </row>
    <row r="732" spans="1:7">
      <c r="A732" s="12">
        <v>729</v>
      </c>
      <c r="B732" s="215" t="s">
        <v>3596</v>
      </c>
      <c r="C732" s="452" t="s">
        <v>3544</v>
      </c>
      <c r="D732" s="215">
        <v>6.61</v>
      </c>
      <c r="E732" s="34">
        <v>4.84</v>
      </c>
      <c r="F732" s="450">
        <v>31.99</v>
      </c>
      <c r="G732" s="443"/>
    </row>
    <row r="733" spans="1:7">
      <c r="A733" s="12">
        <v>730</v>
      </c>
      <c r="B733" s="215" t="s">
        <v>3597</v>
      </c>
      <c r="C733" s="452" t="s">
        <v>3544</v>
      </c>
      <c r="D733" s="215">
        <v>1.24</v>
      </c>
      <c r="E733" s="215">
        <v>4.84</v>
      </c>
      <c r="F733" s="450">
        <v>6</v>
      </c>
      <c r="G733" s="443"/>
    </row>
    <row r="734" spans="1:7">
      <c r="A734" s="12">
        <v>731</v>
      </c>
      <c r="B734" s="215" t="s">
        <v>3598</v>
      </c>
      <c r="C734" s="452" t="s">
        <v>3544</v>
      </c>
      <c r="D734" s="215">
        <v>5.07</v>
      </c>
      <c r="E734" s="34">
        <v>4.84</v>
      </c>
      <c r="F734" s="450">
        <v>24.54</v>
      </c>
      <c r="G734" s="443"/>
    </row>
    <row r="735" spans="1:7">
      <c r="A735" s="12">
        <v>732</v>
      </c>
      <c r="B735" s="215" t="s">
        <v>3599</v>
      </c>
      <c r="C735" s="452" t="s">
        <v>3544</v>
      </c>
      <c r="D735" s="215">
        <v>3.97</v>
      </c>
      <c r="E735" s="215">
        <v>4.84</v>
      </c>
      <c r="F735" s="450">
        <v>19.21</v>
      </c>
      <c r="G735" s="443"/>
    </row>
    <row r="736" spans="1:7">
      <c r="A736" s="12">
        <v>733</v>
      </c>
      <c r="B736" s="215" t="s">
        <v>3582</v>
      </c>
      <c r="C736" s="452" t="s">
        <v>3544</v>
      </c>
      <c r="D736" s="215">
        <v>5.27</v>
      </c>
      <c r="E736" s="34">
        <v>4.84</v>
      </c>
      <c r="F736" s="450">
        <v>25.51</v>
      </c>
      <c r="G736" s="443"/>
    </row>
    <row r="737" spans="1:7">
      <c r="A737" s="12">
        <v>734</v>
      </c>
      <c r="B737" s="215" t="s">
        <v>3600</v>
      </c>
      <c r="C737" s="452" t="s">
        <v>3544</v>
      </c>
      <c r="D737" s="215">
        <v>4.74</v>
      </c>
      <c r="E737" s="215">
        <v>4.84</v>
      </c>
      <c r="F737" s="450">
        <v>22.94</v>
      </c>
      <c r="G737" s="443"/>
    </row>
    <row r="738" spans="1:7">
      <c r="A738" s="12">
        <v>735</v>
      </c>
      <c r="B738" s="215" t="s">
        <v>3601</v>
      </c>
      <c r="C738" s="452" t="s">
        <v>3544</v>
      </c>
      <c r="D738" s="215">
        <v>3.58</v>
      </c>
      <c r="E738" s="34">
        <v>4.84</v>
      </c>
      <c r="F738" s="450">
        <v>17.33</v>
      </c>
      <c r="G738" s="443"/>
    </row>
    <row r="739" spans="1:7">
      <c r="A739" s="12">
        <v>736</v>
      </c>
      <c r="B739" s="215" t="s">
        <v>3602</v>
      </c>
      <c r="C739" s="452" t="s">
        <v>3544</v>
      </c>
      <c r="D739" s="215">
        <v>2.09</v>
      </c>
      <c r="E739" s="215">
        <v>4.84</v>
      </c>
      <c r="F739" s="450">
        <v>10.12</v>
      </c>
      <c r="G739" s="443"/>
    </row>
    <row r="740" spans="1:7">
      <c r="A740" s="12">
        <v>737</v>
      </c>
      <c r="B740" s="215" t="s">
        <v>3504</v>
      </c>
      <c r="C740" s="452" t="s">
        <v>3544</v>
      </c>
      <c r="D740" s="215">
        <v>11.35</v>
      </c>
      <c r="E740" s="34">
        <v>4.84</v>
      </c>
      <c r="F740" s="450">
        <v>54.93</v>
      </c>
      <c r="G740" s="443"/>
    </row>
    <row r="741" spans="1:7">
      <c r="A741" s="12">
        <v>738</v>
      </c>
      <c r="B741" s="215" t="s">
        <v>3603</v>
      </c>
      <c r="C741" s="452" t="s">
        <v>3544</v>
      </c>
      <c r="D741" s="215">
        <v>9.79</v>
      </c>
      <c r="E741" s="215">
        <v>4.84</v>
      </c>
      <c r="F741" s="450">
        <v>47.38</v>
      </c>
      <c r="G741" s="443"/>
    </row>
    <row r="742" spans="1:7">
      <c r="A742" s="12">
        <v>739</v>
      </c>
      <c r="B742" s="215" t="s">
        <v>2822</v>
      </c>
      <c r="C742" s="452" t="s">
        <v>3544</v>
      </c>
      <c r="D742" s="215">
        <v>7.52</v>
      </c>
      <c r="E742" s="34">
        <v>4.84</v>
      </c>
      <c r="F742" s="450">
        <v>36.4</v>
      </c>
      <c r="G742" s="443"/>
    </row>
    <row r="743" spans="1:7">
      <c r="A743" s="12">
        <v>740</v>
      </c>
      <c r="B743" s="215" t="s">
        <v>3604</v>
      </c>
      <c r="C743" s="452" t="s">
        <v>3544</v>
      </c>
      <c r="D743" s="215">
        <v>6.6</v>
      </c>
      <c r="E743" s="215">
        <v>4.84</v>
      </c>
      <c r="F743" s="450">
        <v>31.94</v>
      </c>
      <c r="G743" s="443"/>
    </row>
    <row r="744" spans="1:7">
      <c r="A744" s="12">
        <v>741</v>
      </c>
      <c r="B744" s="215" t="s">
        <v>3462</v>
      </c>
      <c r="C744" s="452" t="s">
        <v>3544</v>
      </c>
      <c r="D744" s="215">
        <v>10.64</v>
      </c>
      <c r="E744" s="34">
        <v>4.84</v>
      </c>
      <c r="F744" s="450">
        <v>51.5</v>
      </c>
      <c r="G744" s="443"/>
    </row>
    <row r="745" spans="1:7">
      <c r="A745" s="12">
        <v>742</v>
      </c>
      <c r="B745" s="215" t="s">
        <v>2455</v>
      </c>
      <c r="C745" s="452" t="s">
        <v>3544</v>
      </c>
      <c r="D745" s="215">
        <v>5.15</v>
      </c>
      <c r="E745" s="215">
        <v>4.84</v>
      </c>
      <c r="F745" s="450">
        <v>24.93</v>
      </c>
      <c r="G745" s="443"/>
    </row>
    <row r="746" spans="1:7">
      <c r="A746" s="12">
        <v>743</v>
      </c>
      <c r="B746" s="215" t="s">
        <v>3409</v>
      </c>
      <c r="C746" s="452" t="s">
        <v>3544</v>
      </c>
      <c r="D746" s="215">
        <v>8.63</v>
      </c>
      <c r="E746" s="34">
        <v>4.84</v>
      </c>
      <c r="F746" s="450">
        <v>41.77</v>
      </c>
      <c r="G746" s="443"/>
    </row>
    <row r="747" spans="1:7">
      <c r="A747" s="12">
        <v>744</v>
      </c>
      <c r="B747" s="215" t="s">
        <v>3605</v>
      </c>
      <c r="C747" s="452" t="s">
        <v>3544</v>
      </c>
      <c r="D747" s="215">
        <v>5.58</v>
      </c>
      <c r="E747" s="215">
        <v>4.84</v>
      </c>
      <c r="F747" s="450">
        <v>27.01</v>
      </c>
      <c r="G747" s="443"/>
    </row>
    <row r="748" spans="1:7">
      <c r="A748" s="12">
        <v>745</v>
      </c>
      <c r="B748" s="215" t="s">
        <v>3606</v>
      </c>
      <c r="C748" s="452" t="s">
        <v>3544</v>
      </c>
      <c r="D748" s="215">
        <v>3.15</v>
      </c>
      <c r="E748" s="34">
        <v>4.84</v>
      </c>
      <c r="F748" s="450">
        <v>15.25</v>
      </c>
      <c r="G748" s="443"/>
    </row>
    <row r="749" spans="1:7">
      <c r="A749" s="12">
        <v>746</v>
      </c>
      <c r="B749" s="215" t="s">
        <v>3607</v>
      </c>
      <c r="C749" s="452" t="s">
        <v>3544</v>
      </c>
      <c r="D749" s="215">
        <v>2.06</v>
      </c>
      <c r="E749" s="215">
        <v>4.84</v>
      </c>
      <c r="F749" s="450">
        <v>9.97</v>
      </c>
      <c r="G749" s="443"/>
    </row>
    <row r="750" spans="1:7">
      <c r="A750" s="12">
        <v>747</v>
      </c>
      <c r="B750" s="215" t="s">
        <v>3608</v>
      </c>
      <c r="C750" s="452" t="s">
        <v>3544</v>
      </c>
      <c r="D750" s="215">
        <v>1.82</v>
      </c>
      <c r="E750" s="34">
        <v>4.84</v>
      </c>
      <c r="F750" s="450">
        <v>8.81</v>
      </c>
      <c r="G750" s="443"/>
    </row>
    <row r="751" spans="1:7">
      <c r="A751" s="12">
        <v>748</v>
      </c>
      <c r="B751" s="215" t="s">
        <v>3609</v>
      </c>
      <c r="C751" s="452" t="s">
        <v>3544</v>
      </c>
      <c r="D751" s="35">
        <v>16.7</v>
      </c>
      <c r="E751" s="215">
        <v>4.84</v>
      </c>
      <c r="F751" s="450">
        <v>80.83</v>
      </c>
      <c r="G751" s="443"/>
    </row>
    <row r="752" spans="1:7">
      <c r="A752" s="12">
        <v>749</v>
      </c>
      <c r="B752" s="215" t="s">
        <v>29</v>
      </c>
      <c r="C752" s="452" t="s">
        <v>3544</v>
      </c>
      <c r="D752" s="215">
        <v>7.41</v>
      </c>
      <c r="E752" s="34">
        <v>4.84</v>
      </c>
      <c r="F752" s="450">
        <v>35.86</v>
      </c>
      <c r="G752" s="443"/>
    </row>
    <row r="753" spans="1:7">
      <c r="A753" s="12">
        <v>750</v>
      </c>
      <c r="B753" s="215" t="s">
        <v>3610</v>
      </c>
      <c r="C753" s="452" t="s">
        <v>3544</v>
      </c>
      <c r="D753" s="35">
        <v>1.9</v>
      </c>
      <c r="E753" s="215">
        <v>4.84</v>
      </c>
      <c r="F753" s="450">
        <v>9.2</v>
      </c>
      <c r="G753" s="443"/>
    </row>
    <row r="754" spans="1:7">
      <c r="A754" s="12">
        <v>751</v>
      </c>
      <c r="B754" s="215" t="s">
        <v>3611</v>
      </c>
      <c r="C754" s="452" t="s">
        <v>3544</v>
      </c>
      <c r="D754" s="215">
        <v>7.19</v>
      </c>
      <c r="E754" s="34">
        <v>4.84</v>
      </c>
      <c r="F754" s="450">
        <v>34.8</v>
      </c>
      <c r="G754" s="443"/>
    </row>
    <row r="755" spans="1:7">
      <c r="A755" s="12">
        <v>752</v>
      </c>
      <c r="B755" s="215" t="s">
        <v>3454</v>
      </c>
      <c r="C755" s="452" t="s">
        <v>3544</v>
      </c>
      <c r="D755" s="215">
        <v>4.27</v>
      </c>
      <c r="E755" s="215">
        <v>4.84</v>
      </c>
      <c r="F755" s="450">
        <v>20.67</v>
      </c>
      <c r="G755" s="443"/>
    </row>
    <row r="756" spans="1:7">
      <c r="A756" s="12">
        <v>753</v>
      </c>
      <c r="B756" s="215" t="s">
        <v>3612</v>
      </c>
      <c r="C756" s="452" t="s">
        <v>3544</v>
      </c>
      <c r="D756" s="215">
        <v>2.51</v>
      </c>
      <c r="E756" s="34">
        <v>4.84</v>
      </c>
      <c r="F756" s="450">
        <v>12.15</v>
      </c>
      <c r="G756" s="443"/>
    </row>
    <row r="757" spans="1:7">
      <c r="A757" s="12">
        <v>754</v>
      </c>
      <c r="B757" s="215" t="s">
        <v>3613</v>
      </c>
      <c r="C757" s="452" t="s">
        <v>3544</v>
      </c>
      <c r="D757" s="215">
        <v>4.68</v>
      </c>
      <c r="E757" s="215">
        <v>4.84</v>
      </c>
      <c r="F757" s="450">
        <v>22.65</v>
      </c>
      <c r="G757" s="443"/>
    </row>
    <row r="758" spans="1:7">
      <c r="A758" s="12">
        <v>755</v>
      </c>
      <c r="B758" s="215" t="s">
        <v>3614</v>
      </c>
      <c r="C758" s="452" t="s">
        <v>3544</v>
      </c>
      <c r="D758" s="215">
        <v>4.17</v>
      </c>
      <c r="E758" s="34">
        <v>4.84</v>
      </c>
      <c r="F758" s="450">
        <v>20.18</v>
      </c>
      <c r="G758" s="443"/>
    </row>
    <row r="759" spans="1:7">
      <c r="A759" s="12">
        <v>756</v>
      </c>
      <c r="B759" s="215" t="s">
        <v>3615</v>
      </c>
      <c r="C759" s="452" t="s">
        <v>3544</v>
      </c>
      <c r="D759" s="215">
        <v>5.01</v>
      </c>
      <c r="E759" s="215">
        <v>4.84</v>
      </c>
      <c r="F759" s="450">
        <v>24.25</v>
      </c>
      <c r="G759" s="443"/>
    </row>
    <row r="760" spans="1:7">
      <c r="A760" s="12">
        <v>757</v>
      </c>
      <c r="B760" s="215" t="s">
        <v>635</v>
      </c>
      <c r="C760" s="452" t="s">
        <v>3544</v>
      </c>
      <c r="D760" s="215">
        <v>5.91</v>
      </c>
      <c r="E760" s="34">
        <v>4.84</v>
      </c>
      <c r="F760" s="450">
        <v>28.6</v>
      </c>
      <c r="G760" s="443"/>
    </row>
    <row r="761" spans="1:7">
      <c r="A761" s="12">
        <v>758</v>
      </c>
      <c r="B761" s="215" t="s">
        <v>2815</v>
      </c>
      <c r="C761" s="452" t="s">
        <v>3544</v>
      </c>
      <c r="D761" s="35">
        <v>1.1</v>
      </c>
      <c r="E761" s="215">
        <v>4.84</v>
      </c>
      <c r="F761" s="450">
        <v>5.32</v>
      </c>
      <c r="G761" s="443"/>
    </row>
    <row r="762" spans="1:7">
      <c r="A762" s="12">
        <v>759</v>
      </c>
      <c r="B762" s="215" t="s">
        <v>3616</v>
      </c>
      <c r="C762" s="452" t="s">
        <v>3544</v>
      </c>
      <c r="D762" s="35">
        <v>5</v>
      </c>
      <c r="E762" s="34">
        <v>4.84</v>
      </c>
      <c r="F762" s="450">
        <v>24.2</v>
      </c>
      <c r="G762" s="443"/>
    </row>
    <row r="763" spans="1:7">
      <c r="A763" s="12">
        <v>760</v>
      </c>
      <c r="B763" s="215" t="s">
        <v>3617</v>
      </c>
      <c r="C763" s="452" t="s">
        <v>3544</v>
      </c>
      <c r="D763" s="215">
        <v>4.79</v>
      </c>
      <c r="E763" s="215">
        <v>4.84</v>
      </c>
      <c r="F763" s="450">
        <v>23.18</v>
      </c>
      <c r="G763" s="443"/>
    </row>
    <row r="764" spans="1:7">
      <c r="A764" s="12">
        <v>761</v>
      </c>
      <c r="B764" s="215" t="s">
        <v>3618</v>
      </c>
      <c r="C764" s="452" t="s">
        <v>3544</v>
      </c>
      <c r="D764" s="215">
        <v>9.16</v>
      </c>
      <c r="E764" s="34">
        <v>4.84</v>
      </c>
      <c r="F764" s="450">
        <v>44.33</v>
      </c>
      <c r="G764" s="443"/>
    </row>
    <row r="765" spans="1:7">
      <c r="A765" s="12">
        <v>762</v>
      </c>
      <c r="B765" s="215" t="s">
        <v>3478</v>
      </c>
      <c r="C765" s="452" t="s">
        <v>3544</v>
      </c>
      <c r="D765" s="215">
        <v>5.3</v>
      </c>
      <c r="E765" s="215">
        <v>4.84</v>
      </c>
      <c r="F765" s="450">
        <v>25.65</v>
      </c>
      <c r="G765" s="443"/>
    </row>
    <row r="766" spans="1:7">
      <c r="A766" s="12">
        <v>763</v>
      </c>
      <c r="B766" s="215" t="s">
        <v>3357</v>
      </c>
      <c r="C766" s="452" t="s">
        <v>3544</v>
      </c>
      <c r="D766" s="215">
        <v>3.93</v>
      </c>
      <c r="E766" s="34">
        <v>4.84</v>
      </c>
      <c r="F766" s="450">
        <v>19.02</v>
      </c>
      <c r="G766" s="443"/>
    </row>
    <row r="767" spans="1:7">
      <c r="A767" s="12">
        <v>764</v>
      </c>
      <c r="B767" s="215" t="s">
        <v>3619</v>
      </c>
      <c r="C767" s="452" t="s">
        <v>3544</v>
      </c>
      <c r="D767" s="215">
        <v>12.76</v>
      </c>
      <c r="E767" s="215">
        <v>4.84</v>
      </c>
      <c r="F767" s="450">
        <v>61.76</v>
      </c>
      <c r="G767" s="443"/>
    </row>
    <row r="768" spans="1:7">
      <c r="A768" s="12">
        <v>765</v>
      </c>
      <c r="B768" s="215" t="s">
        <v>3376</v>
      </c>
      <c r="C768" s="452" t="s">
        <v>3544</v>
      </c>
      <c r="D768" s="215">
        <v>3.66</v>
      </c>
      <c r="E768" s="34">
        <v>4.84</v>
      </c>
      <c r="F768" s="450">
        <v>17.71</v>
      </c>
      <c r="G768" s="443"/>
    </row>
    <row r="769" spans="1:7">
      <c r="A769" s="12">
        <v>766</v>
      </c>
      <c r="B769" s="215" t="s">
        <v>3403</v>
      </c>
      <c r="C769" s="452" t="s">
        <v>3544</v>
      </c>
      <c r="D769" s="215">
        <v>3.75</v>
      </c>
      <c r="E769" s="215">
        <v>4.84</v>
      </c>
      <c r="F769" s="450">
        <v>18.15</v>
      </c>
      <c r="G769" s="443"/>
    </row>
    <row r="770" spans="1:7">
      <c r="A770" s="12">
        <v>767</v>
      </c>
      <c r="B770" s="451" t="s">
        <v>3450</v>
      </c>
      <c r="C770" s="452" t="s">
        <v>3620</v>
      </c>
      <c r="D770" s="215">
        <v>7.09</v>
      </c>
      <c r="E770" s="34">
        <v>4.84</v>
      </c>
      <c r="F770" s="450">
        <v>34.32</v>
      </c>
      <c r="G770" s="443"/>
    </row>
    <row r="771" spans="1:7">
      <c r="A771" s="12">
        <v>768</v>
      </c>
      <c r="B771" s="451" t="s">
        <v>3621</v>
      </c>
      <c r="C771" s="452" t="s">
        <v>3620</v>
      </c>
      <c r="D771" s="215">
        <v>5.26</v>
      </c>
      <c r="E771" s="215">
        <v>4.84</v>
      </c>
      <c r="F771" s="450">
        <v>25.46</v>
      </c>
      <c r="G771" s="443"/>
    </row>
    <row r="772" spans="1:7">
      <c r="A772" s="12">
        <v>769</v>
      </c>
      <c r="B772" s="34" t="s">
        <v>3336</v>
      </c>
      <c r="C772" s="34" t="s">
        <v>3620</v>
      </c>
      <c r="D772" s="34">
        <v>6.96</v>
      </c>
      <c r="E772" s="34">
        <v>4.84</v>
      </c>
      <c r="F772" s="450">
        <v>33.69</v>
      </c>
      <c r="G772" s="443"/>
    </row>
    <row r="773" spans="1:7">
      <c r="A773" s="12">
        <v>770</v>
      </c>
      <c r="B773" s="451" t="s">
        <v>3622</v>
      </c>
      <c r="C773" s="452" t="s">
        <v>3620</v>
      </c>
      <c r="D773" s="215">
        <v>8.61</v>
      </c>
      <c r="E773" s="215">
        <v>4.84</v>
      </c>
      <c r="F773" s="450">
        <v>41.67</v>
      </c>
      <c r="G773" s="443"/>
    </row>
    <row r="774" spans="1:7">
      <c r="A774" s="12">
        <v>771</v>
      </c>
      <c r="B774" s="451" t="s">
        <v>3623</v>
      </c>
      <c r="C774" s="452" t="s">
        <v>3620</v>
      </c>
      <c r="D774" s="215">
        <v>4.93</v>
      </c>
      <c r="E774" s="34">
        <v>4.84</v>
      </c>
      <c r="F774" s="450">
        <v>23.86</v>
      </c>
      <c r="G774" s="443"/>
    </row>
    <row r="775" spans="1:7">
      <c r="A775" s="12">
        <v>772</v>
      </c>
      <c r="B775" s="451" t="s">
        <v>3624</v>
      </c>
      <c r="C775" s="452" t="s">
        <v>3620</v>
      </c>
      <c r="D775" s="215">
        <v>8.41</v>
      </c>
      <c r="E775" s="215">
        <v>4.84</v>
      </c>
      <c r="F775" s="450">
        <v>40.7</v>
      </c>
      <c r="G775" s="443"/>
    </row>
    <row r="776" spans="1:7">
      <c r="A776" s="12">
        <v>773</v>
      </c>
      <c r="B776" s="451" t="s">
        <v>3625</v>
      </c>
      <c r="C776" s="452" t="s">
        <v>3620</v>
      </c>
      <c r="D776" s="215">
        <v>2.31</v>
      </c>
      <c r="E776" s="34">
        <v>4.84</v>
      </c>
      <c r="F776" s="450">
        <v>11.18</v>
      </c>
      <c r="G776" s="443"/>
    </row>
    <row r="777" spans="1:7">
      <c r="A777" s="12">
        <v>774</v>
      </c>
      <c r="B777" s="451" t="s">
        <v>3626</v>
      </c>
      <c r="C777" s="452" t="s">
        <v>3620</v>
      </c>
      <c r="D777" s="215">
        <v>8.98</v>
      </c>
      <c r="E777" s="215">
        <v>4.84</v>
      </c>
      <c r="F777" s="450">
        <v>43.46</v>
      </c>
      <c r="G777" s="443"/>
    </row>
    <row r="778" spans="1:7">
      <c r="A778" s="12">
        <v>775</v>
      </c>
      <c r="B778" s="451" t="s">
        <v>3627</v>
      </c>
      <c r="C778" s="452" t="s">
        <v>3620</v>
      </c>
      <c r="D778" s="215">
        <v>2.68</v>
      </c>
      <c r="E778" s="34">
        <v>4.84</v>
      </c>
      <c r="F778" s="450">
        <v>12.97</v>
      </c>
      <c r="G778" s="443"/>
    </row>
    <row r="779" spans="1:7">
      <c r="A779" s="12">
        <v>776</v>
      </c>
      <c r="B779" s="451" t="s">
        <v>3628</v>
      </c>
      <c r="C779" s="452" t="s">
        <v>3620</v>
      </c>
      <c r="D779" s="35">
        <v>3.46</v>
      </c>
      <c r="E779" s="215">
        <v>4.84</v>
      </c>
      <c r="F779" s="450">
        <v>16.75</v>
      </c>
      <c r="G779" s="443"/>
    </row>
    <row r="780" spans="1:7">
      <c r="A780" s="12">
        <v>777</v>
      </c>
      <c r="B780" s="451" t="s">
        <v>3629</v>
      </c>
      <c r="C780" s="452" t="s">
        <v>3620</v>
      </c>
      <c r="D780" s="215">
        <v>4.72</v>
      </c>
      <c r="E780" s="34">
        <v>4.84</v>
      </c>
      <c r="F780" s="450">
        <v>22.84</v>
      </c>
      <c r="G780" s="443"/>
    </row>
    <row r="781" spans="1:7">
      <c r="A781" s="12">
        <v>778</v>
      </c>
      <c r="B781" s="215" t="s">
        <v>3630</v>
      </c>
      <c r="C781" s="452" t="s">
        <v>3620</v>
      </c>
      <c r="D781" s="215">
        <v>6.14</v>
      </c>
      <c r="E781" s="215">
        <v>4.84</v>
      </c>
      <c r="F781" s="450">
        <v>29.72</v>
      </c>
      <c r="G781" s="443"/>
    </row>
    <row r="782" spans="1:7">
      <c r="A782" s="12">
        <v>779</v>
      </c>
      <c r="B782" s="451" t="s">
        <v>3631</v>
      </c>
      <c r="C782" s="452" t="s">
        <v>3620</v>
      </c>
      <c r="D782" s="215">
        <v>7.55</v>
      </c>
      <c r="E782" s="34">
        <v>4.84</v>
      </c>
      <c r="F782" s="450">
        <v>36.54</v>
      </c>
      <c r="G782" s="443"/>
    </row>
    <row r="783" spans="1:7">
      <c r="A783" s="12">
        <v>780</v>
      </c>
      <c r="B783" s="451" t="s">
        <v>3632</v>
      </c>
      <c r="C783" s="452" t="s">
        <v>3620</v>
      </c>
      <c r="D783" s="215">
        <v>9.61</v>
      </c>
      <c r="E783" s="215">
        <v>4.84</v>
      </c>
      <c r="F783" s="450">
        <v>46.51</v>
      </c>
      <c r="G783" s="443"/>
    </row>
    <row r="784" spans="1:7">
      <c r="A784" s="12">
        <v>781</v>
      </c>
      <c r="B784" s="451" t="s">
        <v>3633</v>
      </c>
      <c r="C784" s="452" t="s">
        <v>3620</v>
      </c>
      <c r="D784" s="215">
        <v>4.88</v>
      </c>
      <c r="E784" s="34">
        <v>4.84</v>
      </c>
      <c r="F784" s="450">
        <v>23.62</v>
      </c>
      <c r="G784" s="443"/>
    </row>
    <row r="785" spans="1:7">
      <c r="A785" s="12">
        <v>782</v>
      </c>
      <c r="B785" s="451" t="s">
        <v>3634</v>
      </c>
      <c r="C785" s="452" t="s">
        <v>3620</v>
      </c>
      <c r="D785" s="215">
        <v>5.02</v>
      </c>
      <c r="E785" s="215">
        <v>4.84</v>
      </c>
      <c r="F785" s="450">
        <v>24.3</v>
      </c>
      <c r="G785" s="443"/>
    </row>
    <row r="786" spans="1:7">
      <c r="A786" s="12">
        <v>783</v>
      </c>
      <c r="B786" s="451" t="s">
        <v>3635</v>
      </c>
      <c r="C786" s="452" t="s">
        <v>3620</v>
      </c>
      <c r="D786" s="215">
        <v>4.66</v>
      </c>
      <c r="E786" s="34">
        <v>4.84</v>
      </c>
      <c r="F786" s="450">
        <v>22.55</v>
      </c>
      <c r="G786" s="443"/>
    </row>
    <row r="787" spans="1:7">
      <c r="A787" s="12">
        <v>784</v>
      </c>
      <c r="B787" s="451" t="s">
        <v>3375</v>
      </c>
      <c r="C787" s="452" t="s">
        <v>3620</v>
      </c>
      <c r="D787" s="215">
        <v>5.93</v>
      </c>
      <c r="E787" s="215">
        <v>4.84</v>
      </c>
      <c r="F787" s="450">
        <v>28.7</v>
      </c>
      <c r="G787" s="443"/>
    </row>
    <row r="788" spans="1:7">
      <c r="A788" s="12">
        <v>785</v>
      </c>
      <c r="B788" s="451" t="s">
        <v>3636</v>
      </c>
      <c r="C788" s="452" t="s">
        <v>3620</v>
      </c>
      <c r="D788" s="215">
        <v>1.75</v>
      </c>
      <c r="E788" s="34">
        <v>4.84</v>
      </c>
      <c r="F788" s="450">
        <v>8.47</v>
      </c>
      <c r="G788" s="443"/>
    </row>
    <row r="789" spans="1:7">
      <c r="A789" s="12">
        <v>786</v>
      </c>
      <c r="B789" s="451" t="s">
        <v>3637</v>
      </c>
      <c r="C789" s="452" t="s">
        <v>3620</v>
      </c>
      <c r="D789" s="215">
        <v>3.91</v>
      </c>
      <c r="E789" s="215">
        <v>4.84</v>
      </c>
      <c r="F789" s="450">
        <v>18.92</v>
      </c>
      <c r="G789" s="443"/>
    </row>
    <row r="790" spans="1:7">
      <c r="A790" s="12">
        <v>787</v>
      </c>
      <c r="B790" s="451" t="s">
        <v>3638</v>
      </c>
      <c r="C790" s="452" t="s">
        <v>3620</v>
      </c>
      <c r="D790" s="215">
        <v>4.11</v>
      </c>
      <c r="E790" s="34">
        <v>4.84</v>
      </c>
      <c r="F790" s="450">
        <v>19.89</v>
      </c>
      <c r="G790" s="443"/>
    </row>
    <row r="791" spans="1:7">
      <c r="A791" s="12">
        <v>788</v>
      </c>
      <c r="B791" s="451" t="s">
        <v>3639</v>
      </c>
      <c r="C791" s="452" t="s">
        <v>3620</v>
      </c>
      <c r="D791" s="35">
        <v>12.07</v>
      </c>
      <c r="E791" s="215">
        <v>4.84</v>
      </c>
      <c r="F791" s="450">
        <v>58.42</v>
      </c>
      <c r="G791" s="443"/>
    </row>
    <row r="792" spans="1:7">
      <c r="A792" s="12">
        <v>789</v>
      </c>
      <c r="B792" s="451" t="s">
        <v>3337</v>
      </c>
      <c r="C792" s="452" t="s">
        <v>3620</v>
      </c>
      <c r="D792" s="215">
        <v>11.85</v>
      </c>
      <c r="E792" s="34">
        <v>4.84</v>
      </c>
      <c r="F792" s="450">
        <v>57.35</v>
      </c>
      <c r="G792" s="443"/>
    </row>
    <row r="793" spans="1:7">
      <c r="A793" s="12">
        <v>790</v>
      </c>
      <c r="B793" s="451" t="s">
        <v>3640</v>
      </c>
      <c r="C793" s="452" t="s">
        <v>3620</v>
      </c>
      <c r="D793" s="215">
        <v>4.22</v>
      </c>
      <c r="E793" s="215">
        <v>4.84</v>
      </c>
      <c r="F793" s="450">
        <v>20.42</v>
      </c>
      <c r="G793" s="443"/>
    </row>
    <row r="794" spans="1:7">
      <c r="A794" s="12">
        <v>791</v>
      </c>
      <c r="B794" s="451" t="s">
        <v>3641</v>
      </c>
      <c r="C794" s="452" t="s">
        <v>3620</v>
      </c>
      <c r="D794" s="215">
        <v>1.37</v>
      </c>
      <c r="E794" s="34">
        <v>4.84</v>
      </c>
      <c r="F794" s="450">
        <v>6.63</v>
      </c>
      <c r="G794" s="443"/>
    </row>
    <row r="795" spans="1:7">
      <c r="A795" s="12">
        <v>792</v>
      </c>
      <c r="B795" s="451" t="s">
        <v>3642</v>
      </c>
      <c r="C795" s="452" t="s">
        <v>3620</v>
      </c>
      <c r="D795" s="215">
        <v>7.19</v>
      </c>
      <c r="E795" s="215">
        <v>4.84</v>
      </c>
      <c r="F795" s="450">
        <v>34.8</v>
      </c>
      <c r="G795" s="443"/>
    </row>
    <row r="796" spans="1:7">
      <c r="A796" s="12">
        <v>793</v>
      </c>
      <c r="B796" s="451" t="s">
        <v>3643</v>
      </c>
      <c r="C796" s="452" t="s">
        <v>3620</v>
      </c>
      <c r="D796" s="35">
        <v>9.9</v>
      </c>
      <c r="E796" s="34">
        <v>4.84</v>
      </c>
      <c r="F796" s="450">
        <v>47.92</v>
      </c>
      <c r="G796" s="443"/>
    </row>
    <row r="797" spans="1:7">
      <c r="A797" s="12">
        <v>794</v>
      </c>
      <c r="B797" s="451" t="s">
        <v>3644</v>
      </c>
      <c r="C797" s="452" t="s">
        <v>3620</v>
      </c>
      <c r="D797" s="215">
        <v>8.85</v>
      </c>
      <c r="E797" s="215">
        <v>4.84</v>
      </c>
      <c r="F797" s="450">
        <v>42.83</v>
      </c>
      <c r="G797" s="443"/>
    </row>
    <row r="798" spans="1:7">
      <c r="A798" s="12">
        <v>795</v>
      </c>
      <c r="B798" s="451" t="s">
        <v>3645</v>
      </c>
      <c r="C798" s="452" t="s">
        <v>3620</v>
      </c>
      <c r="D798" s="215">
        <v>4.78</v>
      </c>
      <c r="E798" s="34">
        <v>4.84</v>
      </c>
      <c r="F798" s="450">
        <v>23.14</v>
      </c>
      <c r="G798" s="443"/>
    </row>
    <row r="799" spans="1:7">
      <c r="A799" s="12">
        <v>796</v>
      </c>
      <c r="B799" s="451" t="s">
        <v>3256</v>
      </c>
      <c r="C799" s="452" t="s">
        <v>3620</v>
      </c>
      <c r="D799" s="215">
        <v>4.99</v>
      </c>
      <c r="E799" s="215">
        <v>4.84</v>
      </c>
      <c r="F799" s="450">
        <v>24.15</v>
      </c>
      <c r="G799" s="443"/>
    </row>
    <row r="800" spans="1:7">
      <c r="A800" s="12">
        <v>797</v>
      </c>
      <c r="B800" s="451" t="s">
        <v>3646</v>
      </c>
      <c r="C800" s="452" t="s">
        <v>3620</v>
      </c>
      <c r="D800" s="35">
        <v>1.7</v>
      </c>
      <c r="E800" s="34">
        <v>4.84</v>
      </c>
      <c r="F800" s="450">
        <v>8.23</v>
      </c>
      <c r="G800" s="443"/>
    </row>
    <row r="801" spans="1:7">
      <c r="A801" s="12">
        <v>798</v>
      </c>
      <c r="B801" s="451" t="s">
        <v>3647</v>
      </c>
      <c r="C801" s="452" t="s">
        <v>3620</v>
      </c>
      <c r="D801" s="215">
        <v>6.45</v>
      </c>
      <c r="E801" s="215">
        <v>4.84</v>
      </c>
      <c r="F801" s="450">
        <v>31.22</v>
      </c>
      <c r="G801" s="443"/>
    </row>
    <row r="802" spans="1:7">
      <c r="A802" s="12">
        <v>799</v>
      </c>
      <c r="B802" s="451" t="s">
        <v>3648</v>
      </c>
      <c r="C802" s="452" t="s">
        <v>3620</v>
      </c>
      <c r="D802" s="215">
        <v>3.89</v>
      </c>
      <c r="E802" s="34">
        <v>4.84</v>
      </c>
      <c r="F802" s="450">
        <v>18.83</v>
      </c>
      <c r="G802" s="443"/>
    </row>
    <row r="803" spans="1:7">
      <c r="A803" s="12">
        <v>800</v>
      </c>
      <c r="B803" s="451" t="s">
        <v>3649</v>
      </c>
      <c r="C803" s="452" t="s">
        <v>3620</v>
      </c>
      <c r="D803" s="215">
        <v>5.14</v>
      </c>
      <c r="E803" s="215">
        <v>4.84</v>
      </c>
      <c r="F803" s="450">
        <v>24.88</v>
      </c>
      <c r="G803" s="443"/>
    </row>
    <row r="804" spans="1:7">
      <c r="A804" s="12">
        <v>801</v>
      </c>
      <c r="B804" s="451" t="s">
        <v>3650</v>
      </c>
      <c r="C804" s="452" t="s">
        <v>3620</v>
      </c>
      <c r="D804" s="35">
        <v>5.74</v>
      </c>
      <c r="E804" s="34">
        <v>4.84</v>
      </c>
      <c r="F804" s="450">
        <v>27.78</v>
      </c>
      <c r="G804" s="443"/>
    </row>
    <row r="805" spans="1:7">
      <c r="A805" s="12">
        <v>802</v>
      </c>
      <c r="B805" s="451" t="s">
        <v>3651</v>
      </c>
      <c r="C805" s="452" t="s">
        <v>3620</v>
      </c>
      <c r="D805" s="215">
        <v>9.45</v>
      </c>
      <c r="E805" s="215">
        <v>4.84</v>
      </c>
      <c r="F805" s="450">
        <v>45.74</v>
      </c>
      <c r="G805" s="443"/>
    </row>
    <row r="806" spans="1:7">
      <c r="A806" s="12">
        <v>803</v>
      </c>
      <c r="B806" s="451" t="s">
        <v>3652</v>
      </c>
      <c r="C806" s="452" t="s">
        <v>3620</v>
      </c>
      <c r="D806" s="215">
        <v>6.77</v>
      </c>
      <c r="E806" s="34">
        <v>4.84</v>
      </c>
      <c r="F806" s="450">
        <v>32.77</v>
      </c>
      <c r="G806" s="443"/>
    </row>
    <row r="807" spans="1:7">
      <c r="A807" s="12">
        <v>804</v>
      </c>
      <c r="B807" s="451" t="s">
        <v>3653</v>
      </c>
      <c r="C807" s="452" t="s">
        <v>3620</v>
      </c>
      <c r="D807" s="215">
        <v>1.73</v>
      </c>
      <c r="E807" s="215">
        <v>4.84</v>
      </c>
      <c r="F807" s="450">
        <v>8.37</v>
      </c>
      <c r="G807" s="443"/>
    </row>
    <row r="808" spans="1:7">
      <c r="A808" s="12">
        <v>805</v>
      </c>
      <c r="B808" s="451" t="s">
        <v>3654</v>
      </c>
      <c r="C808" s="452" t="s">
        <v>3620</v>
      </c>
      <c r="D808" s="215">
        <v>10.99</v>
      </c>
      <c r="E808" s="34">
        <v>4.84</v>
      </c>
      <c r="F808" s="450">
        <v>53.19</v>
      </c>
      <c r="G808" s="443"/>
    </row>
    <row r="809" spans="1:7">
      <c r="A809" s="12">
        <v>806</v>
      </c>
      <c r="B809" s="451" t="s">
        <v>3655</v>
      </c>
      <c r="C809" s="452" t="s">
        <v>3620</v>
      </c>
      <c r="D809" s="215">
        <v>1.61</v>
      </c>
      <c r="E809" s="215">
        <v>4.84</v>
      </c>
      <c r="F809" s="450">
        <v>7.79</v>
      </c>
      <c r="G809" s="443"/>
    </row>
    <row r="810" spans="1:7">
      <c r="A810" s="12">
        <v>807</v>
      </c>
      <c r="B810" s="451" t="s">
        <v>3540</v>
      </c>
      <c r="C810" s="452" t="s">
        <v>3620</v>
      </c>
      <c r="D810" s="35">
        <v>8.75</v>
      </c>
      <c r="E810" s="34">
        <v>4.84</v>
      </c>
      <c r="F810" s="450">
        <v>42.35</v>
      </c>
      <c r="G810" s="443"/>
    </row>
    <row r="811" spans="1:7">
      <c r="A811" s="12">
        <v>808</v>
      </c>
      <c r="B811" s="451" t="s">
        <v>3656</v>
      </c>
      <c r="C811" s="452" t="s">
        <v>3620</v>
      </c>
      <c r="D811" s="215">
        <v>7.03</v>
      </c>
      <c r="E811" s="215">
        <v>4.84</v>
      </c>
      <c r="F811" s="450">
        <v>34.03</v>
      </c>
      <c r="G811" s="443"/>
    </row>
    <row r="812" spans="1:7">
      <c r="A812" s="12">
        <v>809</v>
      </c>
      <c r="B812" s="451" t="s">
        <v>3657</v>
      </c>
      <c r="C812" s="452" t="s">
        <v>3620</v>
      </c>
      <c r="D812" s="215">
        <v>8.92</v>
      </c>
      <c r="E812" s="34">
        <v>4.84</v>
      </c>
      <c r="F812" s="450">
        <v>43.17</v>
      </c>
      <c r="G812" s="443"/>
    </row>
    <row r="813" spans="1:7">
      <c r="A813" s="12">
        <v>810</v>
      </c>
      <c r="B813" s="451" t="s">
        <v>3318</v>
      </c>
      <c r="C813" s="452" t="s">
        <v>3620</v>
      </c>
      <c r="D813" s="215">
        <v>6.92</v>
      </c>
      <c r="E813" s="215">
        <v>4.84</v>
      </c>
      <c r="F813" s="450">
        <v>33.49</v>
      </c>
      <c r="G813" s="443"/>
    </row>
    <row r="814" spans="1:7">
      <c r="A814" s="12">
        <v>811</v>
      </c>
      <c r="B814" s="451" t="s">
        <v>2333</v>
      </c>
      <c r="C814" s="452" t="s">
        <v>3620</v>
      </c>
      <c r="D814" s="215">
        <v>4.45</v>
      </c>
      <c r="E814" s="34">
        <v>4.84</v>
      </c>
      <c r="F814" s="450">
        <v>21.54</v>
      </c>
      <c r="G814" s="443"/>
    </row>
    <row r="815" spans="1:7">
      <c r="A815" s="12">
        <v>812</v>
      </c>
      <c r="B815" s="451" t="s">
        <v>3658</v>
      </c>
      <c r="C815" s="452" t="s">
        <v>3620</v>
      </c>
      <c r="D815" s="215">
        <v>6.42</v>
      </c>
      <c r="E815" s="215">
        <v>4.84</v>
      </c>
      <c r="F815" s="450">
        <v>31.07</v>
      </c>
      <c r="G815" s="443"/>
    </row>
    <row r="816" spans="1:7">
      <c r="A816" s="12">
        <v>813</v>
      </c>
      <c r="B816" s="451" t="s">
        <v>3659</v>
      </c>
      <c r="C816" s="452" t="s">
        <v>3620</v>
      </c>
      <c r="D816" s="215">
        <v>8.93</v>
      </c>
      <c r="E816" s="34">
        <v>4.84</v>
      </c>
      <c r="F816" s="450">
        <v>43.22</v>
      </c>
      <c r="G816" s="443"/>
    </row>
    <row r="817" spans="1:7">
      <c r="A817" s="12">
        <v>814</v>
      </c>
      <c r="B817" s="451" t="s">
        <v>3660</v>
      </c>
      <c r="C817" s="452" t="s">
        <v>3620</v>
      </c>
      <c r="D817" s="215">
        <v>3.06</v>
      </c>
      <c r="E817" s="215">
        <v>4.84</v>
      </c>
      <c r="F817" s="450">
        <v>14.81</v>
      </c>
      <c r="G817" s="443"/>
    </row>
    <row r="818" spans="1:7">
      <c r="A818" s="12">
        <v>815</v>
      </c>
      <c r="B818" s="451" t="s">
        <v>3661</v>
      </c>
      <c r="C818" s="452" t="s">
        <v>3620</v>
      </c>
      <c r="D818" s="215">
        <v>1.37</v>
      </c>
      <c r="E818" s="34">
        <v>4.84</v>
      </c>
      <c r="F818" s="450">
        <v>6.63</v>
      </c>
      <c r="G818" s="443"/>
    </row>
    <row r="819" spans="1:7">
      <c r="A819" s="12">
        <v>816</v>
      </c>
      <c r="B819" s="451" t="s">
        <v>2208</v>
      </c>
      <c r="C819" s="452" t="s">
        <v>3620</v>
      </c>
      <c r="D819" s="215">
        <v>3.58</v>
      </c>
      <c r="E819" s="215">
        <v>4.84</v>
      </c>
      <c r="F819" s="450">
        <v>17.33</v>
      </c>
      <c r="G819" s="443"/>
    </row>
    <row r="820" spans="1:7">
      <c r="A820" s="12">
        <v>817</v>
      </c>
      <c r="B820" s="451" t="s">
        <v>3662</v>
      </c>
      <c r="C820" s="452" t="s">
        <v>3620</v>
      </c>
      <c r="D820" s="215">
        <v>8.59</v>
      </c>
      <c r="E820" s="34">
        <v>4.84</v>
      </c>
      <c r="F820" s="450">
        <v>41.58</v>
      </c>
      <c r="G820" s="443"/>
    </row>
    <row r="821" spans="1:7">
      <c r="A821" s="12">
        <v>818</v>
      </c>
      <c r="B821" s="451" t="s">
        <v>3663</v>
      </c>
      <c r="C821" s="452" t="s">
        <v>3620</v>
      </c>
      <c r="D821" s="215">
        <v>8.78</v>
      </c>
      <c r="E821" s="215">
        <v>4.84</v>
      </c>
      <c r="F821" s="450">
        <v>42.5</v>
      </c>
      <c r="G821" s="443"/>
    </row>
    <row r="822" spans="1:7">
      <c r="A822" s="12">
        <v>819</v>
      </c>
      <c r="B822" s="451" t="s">
        <v>3664</v>
      </c>
      <c r="C822" s="452" t="s">
        <v>3620</v>
      </c>
      <c r="D822" s="215">
        <v>7.6</v>
      </c>
      <c r="E822" s="34">
        <v>4.84</v>
      </c>
      <c r="F822" s="450">
        <v>36.78</v>
      </c>
      <c r="G822" s="443"/>
    </row>
    <row r="823" spans="1:7">
      <c r="A823" s="12">
        <v>820</v>
      </c>
      <c r="B823" s="451" t="s">
        <v>3665</v>
      </c>
      <c r="C823" s="452" t="s">
        <v>3620</v>
      </c>
      <c r="D823" s="215">
        <v>10.41</v>
      </c>
      <c r="E823" s="215">
        <v>4.84</v>
      </c>
      <c r="F823" s="450">
        <v>50.38</v>
      </c>
      <c r="G823" s="443"/>
    </row>
    <row r="824" spans="1:7">
      <c r="A824" s="12">
        <v>821</v>
      </c>
      <c r="B824" s="451" t="s">
        <v>3666</v>
      </c>
      <c r="C824" s="452" t="s">
        <v>3620</v>
      </c>
      <c r="D824" s="215">
        <v>6.33</v>
      </c>
      <c r="E824" s="34">
        <v>4.84</v>
      </c>
      <c r="F824" s="450">
        <v>30.64</v>
      </c>
      <c r="G824" s="443"/>
    </row>
    <row r="825" spans="1:7">
      <c r="A825" s="12">
        <v>822</v>
      </c>
      <c r="B825" s="215" t="s">
        <v>3667</v>
      </c>
      <c r="C825" s="452" t="s">
        <v>3620</v>
      </c>
      <c r="D825" s="215">
        <v>7.38</v>
      </c>
      <c r="E825" s="215">
        <v>4.84</v>
      </c>
      <c r="F825" s="450">
        <v>35.72</v>
      </c>
      <c r="G825" s="443"/>
    </row>
    <row r="826" spans="1:7">
      <c r="A826" s="12">
        <v>823</v>
      </c>
      <c r="B826" s="215" t="s">
        <v>3668</v>
      </c>
      <c r="C826" s="452" t="s">
        <v>3620</v>
      </c>
      <c r="D826" s="215">
        <v>6.04</v>
      </c>
      <c r="E826" s="34">
        <v>4.84</v>
      </c>
      <c r="F826" s="450">
        <v>29.23</v>
      </c>
      <c r="G826" s="443"/>
    </row>
    <row r="827" spans="1:7">
      <c r="A827" s="12">
        <v>824</v>
      </c>
      <c r="B827" s="215" t="s">
        <v>3669</v>
      </c>
      <c r="C827" s="452" t="s">
        <v>3620</v>
      </c>
      <c r="D827" s="215">
        <v>4.51</v>
      </c>
      <c r="E827" s="215">
        <v>4.84</v>
      </c>
      <c r="F827" s="450">
        <v>21.83</v>
      </c>
      <c r="G827" s="443"/>
    </row>
    <row r="828" spans="1:7">
      <c r="A828" s="12">
        <v>825</v>
      </c>
      <c r="B828" s="215" t="s">
        <v>3308</v>
      </c>
      <c r="C828" s="452" t="s">
        <v>3620</v>
      </c>
      <c r="D828" s="215">
        <v>3.52</v>
      </c>
      <c r="E828" s="34">
        <v>4.84</v>
      </c>
      <c r="F828" s="450">
        <v>17.04</v>
      </c>
      <c r="G828" s="443"/>
    </row>
    <row r="829" spans="1:7">
      <c r="A829" s="12">
        <v>826</v>
      </c>
      <c r="B829" s="215" t="s">
        <v>3647</v>
      </c>
      <c r="C829" s="452" t="s">
        <v>3620</v>
      </c>
      <c r="D829" s="35">
        <v>8.9</v>
      </c>
      <c r="E829" s="215">
        <v>4.84</v>
      </c>
      <c r="F829" s="450">
        <v>43.08</v>
      </c>
      <c r="G829" s="443"/>
    </row>
    <row r="830" spans="1:7">
      <c r="A830" s="12">
        <v>827</v>
      </c>
      <c r="B830" s="215" t="s">
        <v>3305</v>
      </c>
      <c r="C830" s="452" t="s">
        <v>3620</v>
      </c>
      <c r="D830" s="215">
        <v>6.84</v>
      </c>
      <c r="E830" s="34">
        <v>4.84</v>
      </c>
      <c r="F830" s="450">
        <v>33.11</v>
      </c>
      <c r="G830" s="443"/>
    </row>
    <row r="831" spans="1:7">
      <c r="A831" s="12">
        <v>828</v>
      </c>
      <c r="B831" s="215" t="s">
        <v>3279</v>
      </c>
      <c r="C831" s="452" t="s">
        <v>3620</v>
      </c>
      <c r="D831" s="35">
        <v>9.4</v>
      </c>
      <c r="E831" s="215">
        <v>4.84</v>
      </c>
      <c r="F831" s="450">
        <v>45.5</v>
      </c>
      <c r="G831" s="443"/>
    </row>
    <row r="832" spans="1:7">
      <c r="A832" s="12">
        <v>829</v>
      </c>
      <c r="B832" s="215" t="s">
        <v>3670</v>
      </c>
      <c r="C832" s="452" t="s">
        <v>3620</v>
      </c>
      <c r="D832" s="215">
        <v>3.05</v>
      </c>
      <c r="E832" s="34">
        <v>4.84</v>
      </c>
      <c r="F832" s="450">
        <v>14.76</v>
      </c>
      <c r="G832" s="443"/>
    </row>
    <row r="833" spans="1:7">
      <c r="A833" s="12">
        <v>830</v>
      </c>
      <c r="B833" s="215" t="s">
        <v>3643</v>
      </c>
      <c r="C833" s="452" t="s">
        <v>3620</v>
      </c>
      <c r="D833" s="35">
        <v>2.96</v>
      </c>
      <c r="E833" s="215">
        <v>4.84</v>
      </c>
      <c r="F833" s="450">
        <v>14.33</v>
      </c>
      <c r="G833" s="443"/>
    </row>
    <row r="834" spans="1:7">
      <c r="A834" s="12">
        <v>831</v>
      </c>
      <c r="B834" s="215" t="s">
        <v>3671</v>
      </c>
      <c r="C834" s="452" t="s">
        <v>3620</v>
      </c>
      <c r="D834" s="215">
        <v>3.01</v>
      </c>
      <c r="E834" s="34">
        <v>4.84</v>
      </c>
      <c r="F834" s="450">
        <v>14.57</v>
      </c>
      <c r="G834" s="443"/>
    </row>
    <row r="835" spans="1:7">
      <c r="A835" s="12">
        <v>832</v>
      </c>
      <c r="B835" s="215" t="s">
        <v>3672</v>
      </c>
      <c r="C835" s="452" t="s">
        <v>3620</v>
      </c>
      <c r="D835" s="215">
        <v>7.09</v>
      </c>
      <c r="E835" s="215">
        <v>4.84</v>
      </c>
      <c r="F835" s="450">
        <v>34.32</v>
      </c>
      <c r="G835" s="443"/>
    </row>
    <row r="836" spans="1:7">
      <c r="A836" s="12">
        <v>833</v>
      </c>
      <c r="B836" s="215" t="s">
        <v>3673</v>
      </c>
      <c r="C836" s="452" t="s">
        <v>3620</v>
      </c>
      <c r="D836" s="215">
        <v>4.67</v>
      </c>
      <c r="E836" s="34">
        <v>4.84</v>
      </c>
      <c r="F836" s="450">
        <v>22.6</v>
      </c>
      <c r="G836" s="443"/>
    </row>
    <row r="837" spans="1:7">
      <c r="A837" s="12">
        <v>834</v>
      </c>
      <c r="B837" s="215" t="s">
        <v>3674</v>
      </c>
      <c r="C837" s="452" t="s">
        <v>3620</v>
      </c>
      <c r="D837" s="215">
        <v>4.35</v>
      </c>
      <c r="E837" s="215">
        <v>4.84</v>
      </c>
      <c r="F837" s="450">
        <v>21.05</v>
      </c>
      <c r="G837" s="443"/>
    </row>
    <row r="838" spans="1:7">
      <c r="A838" s="12">
        <v>835</v>
      </c>
      <c r="B838" s="215" t="s">
        <v>3675</v>
      </c>
      <c r="C838" s="452" t="s">
        <v>3620</v>
      </c>
      <c r="D838" s="215">
        <v>0.55</v>
      </c>
      <c r="E838" s="34">
        <v>4.84</v>
      </c>
      <c r="F838" s="450">
        <v>2.66</v>
      </c>
      <c r="G838" s="443"/>
    </row>
    <row r="839" spans="1:7">
      <c r="A839" s="12">
        <v>836</v>
      </c>
      <c r="B839" s="215" t="s">
        <v>3565</v>
      </c>
      <c r="C839" s="452" t="s">
        <v>3620</v>
      </c>
      <c r="D839" s="215">
        <v>11.13</v>
      </c>
      <c r="E839" s="215">
        <v>4.84</v>
      </c>
      <c r="F839" s="450">
        <v>53.87</v>
      </c>
      <c r="G839" s="443"/>
    </row>
    <row r="840" spans="1:7">
      <c r="A840" s="12">
        <v>837</v>
      </c>
      <c r="B840" s="215" t="s">
        <v>3305</v>
      </c>
      <c r="C840" s="452" t="s">
        <v>3620</v>
      </c>
      <c r="D840" s="215">
        <v>11.13</v>
      </c>
      <c r="E840" s="34">
        <v>4.84</v>
      </c>
      <c r="F840" s="450">
        <v>53.87</v>
      </c>
      <c r="G840" s="443"/>
    </row>
    <row r="841" spans="1:7">
      <c r="A841" s="12">
        <v>838</v>
      </c>
      <c r="B841" s="215" t="s">
        <v>3676</v>
      </c>
      <c r="C841" s="452" t="s">
        <v>3620</v>
      </c>
      <c r="D841" s="215">
        <v>2.35</v>
      </c>
      <c r="E841" s="215">
        <v>4.84</v>
      </c>
      <c r="F841" s="450">
        <v>11.37</v>
      </c>
      <c r="G841" s="443"/>
    </row>
    <row r="842" spans="1:7">
      <c r="A842" s="12">
        <v>839</v>
      </c>
      <c r="B842" s="215" t="s">
        <v>3677</v>
      </c>
      <c r="C842" s="452" t="s">
        <v>3620</v>
      </c>
      <c r="D842" s="215">
        <v>14.8</v>
      </c>
      <c r="E842" s="34">
        <v>4.84</v>
      </c>
      <c r="F842" s="450">
        <v>71.63</v>
      </c>
      <c r="G842" s="443"/>
    </row>
    <row r="843" spans="1:7">
      <c r="A843" s="12">
        <v>840</v>
      </c>
      <c r="B843" s="215" t="s">
        <v>3678</v>
      </c>
      <c r="C843" s="452" t="s">
        <v>3620</v>
      </c>
      <c r="D843" s="215">
        <v>2.42</v>
      </c>
      <c r="E843" s="215">
        <v>4.84</v>
      </c>
      <c r="F843" s="450">
        <v>11.71</v>
      </c>
      <c r="G843" s="443"/>
    </row>
    <row r="844" spans="1:7">
      <c r="A844" s="12">
        <v>841</v>
      </c>
      <c r="B844" s="215" t="s">
        <v>3679</v>
      </c>
      <c r="C844" s="452" t="s">
        <v>3620</v>
      </c>
      <c r="D844" s="215">
        <v>5.36</v>
      </c>
      <c r="E844" s="34">
        <v>4.84</v>
      </c>
      <c r="F844" s="450">
        <v>25.94</v>
      </c>
      <c r="G844" s="443"/>
    </row>
    <row r="845" spans="1:7">
      <c r="A845" s="12">
        <v>842</v>
      </c>
      <c r="B845" s="215" t="s">
        <v>3680</v>
      </c>
      <c r="C845" s="452" t="s">
        <v>3620</v>
      </c>
      <c r="D845" s="215">
        <v>7.03</v>
      </c>
      <c r="E845" s="215">
        <v>4.84</v>
      </c>
      <c r="F845" s="450">
        <v>34.03</v>
      </c>
      <c r="G845" s="443"/>
    </row>
    <row r="846" spans="1:7">
      <c r="A846" s="12">
        <v>843</v>
      </c>
      <c r="B846" s="215" t="s">
        <v>3403</v>
      </c>
      <c r="C846" s="452" t="s">
        <v>3620</v>
      </c>
      <c r="D846" s="215">
        <v>6.29</v>
      </c>
      <c r="E846" s="34">
        <v>4.84</v>
      </c>
      <c r="F846" s="450">
        <v>30.44</v>
      </c>
      <c r="G846" s="443"/>
    </row>
    <row r="847" spans="1:7">
      <c r="A847" s="12">
        <v>844</v>
      </c>
      <c r="B847" s="215" t="s">
        <v>3681</v>
      </c>
      <c r="C847" s="452" t="s">
        <v>3620</v>
      </c>
      <c r="D847" s="215">
        <v>3.04</v>
      </c>
      <c r="E847" s="215">
        <v>4.84</v>
      </c>
      <c r="F847" s="450">
        <v>14.71</v>
      </c>
      <c r="G847" s="443"/>
    </row>
    <row r="848" spans="1:7">
      <c r="A848" s="12">
        <v>845</v>
      </c>
      <c r="B848" s="215" t="s">
        <v>3682</v>
      </c>
      <c r="C848" s="452" t="s">
        <v>3620</v>
      </c>
      <c r="D848" s="215">
        <v>6.73</v>
      </c>
      <c r="E848" s="34">
        <v>4.84</v>
      </c>
      <c r="F848" s="450">
        <v>32.57</v>
      </c>
      <c r="G848" s="443"/>
    </row>
    <row r="849" spans="1:7">
      <c r="A849" s="12">
        <v>846</v>
      </c>
      <c r="B849" s="215" t="s">
        <v>3683</v>
      </c>
      <c r="C849" s="452" t="s">
        <v>3620</v>
      </c>
      <c r="D849" s="215">
        <v>4.8</v>
      </c>
      <c r="E849" s="215">
        <v>4.84</v>
      </c>
      <c r="F849" s="450">
        <v>23.23</v>
      </c>
      <c r="G849" s="443"/>
    </row>
    <row r="850" spans="1:7">
      <c r="A850" s="12">
        <v>847</v>
      </c>
      <c r="B850" s="215" t="s">
        <v>3504</v>
      </c>
      <c r="C850" s="452" t="s">
        <v>3620</v>
      </c>
      <c r="D850" s="215">
        <v>7.06</v>
      </c>
      <c r="E850" s="34">
        <v>4.84</v>
      </c>
      <c r="F850" s="450">
        <v>34.17</v>
      </c>
      <c r="G850" s="443"/>
    </row>
    <row r="851" spans="1:7">
      <c r="A851" s="12">
        <v>848</v>
      </c>
      <c r="B851" s="215" t="s">
        <v>3684</v>
      </c>
      <c r="C851" s="452" t="s">
        <v>3620</v>
      </c>
      <c r="D851" s="215">
        <v>3.09</v>
      </c>
      <c r="E851" s="215">
        <v>4.84</v>
      </c>
      <c r="F851" s="450">
        <v>14.96</v>
      </c>
      <c r="G851" s="443"/>
    </row>
    <row r="852" spans="1:7">
      <c r="A852" s="12">
        <v>849</v>
      </c>
      <c r="B852" s="215" t="s">
        <v>3622</v>
      </c>
      <c r="C852" s="452" t="s">
        <v>3620</v>
      </c>
      <c r="D852" s="215">
        <v>7.48</v>
      </c>
      <c r="E852" s="34">
        <v>4.84</v>
      </c>
      <c r="F852" s="450">
        <v>36.2</v>
      </c>
      <c r="G852" s="443"/>
    </row>
    <row r="853" spans="1:7">
      <c r="A853" s="12">
        <v>850</v>
      </c>
      <c r="B853" s="215" t="s">
        <v>3685</v>
      </c>
      <c r="C853" s="452" t="s">
        <v>3620</v>
      </c>
      <c r="D853" s="215">
        <v>5.44</v>
      </c>
      <c r="E853" s="215">
        <v>4.84</v>
      </c>
      <c r="F853" s="450">
        <v>26.33</v>
      </c>
      <c r="G853" s="443"/>
    </row>
    <row r="854" spans="1:7">
      <c r="A854" s="12">
        <v>851</v>
      </c>
      <c r="B854" s="215" t="s">
        <v>3686</v>
      </c>
      <c r="C854" s="452" t="s">
        <v>3620</v>
      </c>
      <c r="D854" s="215">
        <v>5.03</v>
      </c>
      <c r="E854" s="34">
        <v>4.84</v>
      </c>
      <c r="F854" s="450">
        <v>24.35</v>
      </c>
      <c r="G854" s="443"/>
    </row>
    <row r="855" spans="1:7">
      <c r="A855" s="12">
        <v>852</v>
      </c>
      <c r="B855" s="215" t="s">
        <v>3687</v>
      </c>
      <c r="C855" s="452" t="s">
        <v>3620</v>
      </c>
      <c r="D855" s="215">
        <v>8.59</v>
      </c>
      <c r="E855" s="215">
        <v>4.84</v>
      </c>
      <c r="F855" s="450">
        <v>41.58</v>
      </c>
      <c r="G855" s="443"/>
    </row>
    <row r="856" spans="1:7">
      <c r="A856" s="12">
        <v>853</v>
      </c>
      <c r="B856" s="215" t="s">
        <v>3688</v>
      </c>
      <c r="C856" s="452" t="s">
        <v>3620</v>
      </c>
      <c r="D856" s="215">
        <v>3.21</v>
      </c>
      <c r="E856" s="34">
        <v>4.84</v>
      </c>
      <c r="F856" s="450">
        <v>15.54</v>
      </c>
      <c r="G856" s="443"/>
    </row>
    <row r="857" spans="1:7">
      <c r="A857" s="12">
        <v>854</v>
      </c>
      <c r="B857" s="215" t="s">
        <v>3319</v>
      </c>
      <c r="C857" s="452" t="s">
        <v>3620</v>
      </c>
      <c r="D857" s="215">
        <v>4.57</v>
      </c>
      <c r="E857" s="215">
        <v>4.84</v>
      </c>
      <c r="F857" s="450">
        <v>22.12</v>
      </c>
      <c r="G857" s="443"/>
    </row>
    <row r="858" spans="1:7">
      <c r="A858" s="12">
        <v>855</v>
      </c>
      <c r="B858" s="215" t="s">
        <v>3302</v>
      </c>
      <c r="C858" s="452" t="s">
        <v>3620</v>
      </c>
      <c r="D858" s="215">
        <v>12.34</v>
      </c>
      <c r="E858" s="34">
        <v>4.84</v>
      </c>
      <c r="F858" s="450">
        <v>59.73</v>
      </c>
      <c r="G858" s="443"/>
    </row>
    <row r="859" spans="1:7">
      <c r="A859" s="12">
        <v>856</v>
      </c>
      <c r="B859" s="215" t="s">
        <v>3689</v>
      </c>
      <c r="C859" s="452" t="s">
        <v>3620</v>
      </c>
      <c r="D859" s="215">
        <v>5.01</v>
      </c>
      <c r="E859" s="215">
        <v>4.84</v>
      </c>
      <c r="F859" s="450">
        <v>24.25</v>
      </c>
      <c r="G859" s="443"/>
    </row>
    <row r="860" spans="1:7">
      <c r="A860" s="12">
        <v>857</v>
      </c>
      <c r="B860" s="215" t="s">
        <v>3690</v>
      </c>
      <c r="C860" s="452" t="s">
        <v>3620</v>
      </c>
      <c r="D860" s="215">
        <v>4.02</v>
      </c>
      <c r="E860" s="34">
        <v>4.84</v>
      </c>
      <c r="F860" s="450">
        <v>19.46</v>
      </c>
      <c r="G860" s="443"/>
    </row>
    <row r="861" spans="1:7">
      <c r="A861" s="12">
        <v>858</v>
      </c>
      <c r="B861" s="215" t="s">
        <v>3691</v>
      </c>
      <c r="C861" s="452" t="s">
        <v>3620</v>
      </c>
      <c r="D861" s="215">
        <v>2.19</v>
      </c>
      <c r="E861" s="215">
        <v>4.84</v>
      </c>
      <c r="F861" s="450">
        <v>10.6</v>
      </c>
      <c r="G861" s="443"/>
    </row>
    <row r="862" spans="1:7">
      <c r="A862" s="12">
        <v>859</v>
      </c>
      <c r="B862" s="451" t="s">
        <v>3692</v>
      </c>
      <c r="C862" s="452" t="s">
        <v>3693</v>
      </c>
      <c r="D862" s="215">
        <v>5.84</v>
      </c>
      <c r="E862" s="215">
        <v>4.84</v>
      </c>
      <c r="F862" s="450">
        <v>28.27</v>
      </c>
      <c r="G862" s="443"/>
    </row>
    <row r="863" spans="1:7">
      <c r="A863" s="12">
        <v>860</v>
      </c>
      <c r="B863" s="451" t="s">
        <v>3694</v>
      </c>
      <c r="C863" s="452" t="s">
        <v>3693</v>
      </c>
      <c r="D863" s="215">
        <v>5.2</v>
      </c>
      <c r="E863" s="34">
        <v>4.84</v>
      </c>
      <c r="F863" s="450">
        <v>25.17</v>
      </c>
      <c r="G863" s="443"/>
    </row>
    <row r="864" spans="1:7">
      <c r="A864" s="12">
        <v>861</v>
      </c>
      <c r="B864" s="451" t="s">
        <v>3695</v>
      </c>
      <c r="C864" s="452" t="s">
        <v>3693</v>
      </c>
      <c r="D864" s="215">
        <v>4.89</v>
      </c>
      <c r="E864" s="215">
        <v>4.84</v>
      </c>
      <c r="F864" s="450">
        <v>23.67</v>
      </c>
      <c r="G864" s="443"/>
    </row>
    <row r="865" spans="1:7">
      <c r="A865" s="12">
        <v>862</v>
      </c>
      <c r="B865" s="451" t="s">
        <v>3274</v>
      </c>
      <c r="C865" s="452" t="s">
        <v>3693</v>
      </c>
      <c r="D865" s="215">
        <v>4.75</v>
      </c>
      <c r="E865" s="34">
        <v>4.84</v>
      </c>
      <c r="F865" s="450">
        <v>22.99</v>
      </c>
      <c r="G865" s="443"/>
    </row>
    <row r="866" spans="1:7">
      <c r="A866" s="12">
        <v>863</v>
      </c>
      <c r="B866" s="451" t="s">
        <v>3696</v>
      </c>
      <c r="C866" s="452" t="s">
        <v>3693</v>
      </c>
      <c r="D866" s="215">
        <v>7.21</v>
      </c>
      <c r="E866" s="215">
        <v>4.84</v>
      </c>
      <c r="F866" s="450">
        <v>34.9</v>
      </c>
      <c r="G866" s="443"/>
    </row>
    <row r="867" spans="1:7">
      <c r="A867" s="12">
        <v>864</v>
      </c>
      <c r="B867" s="451" t="s">
        <v>3281</v>
      </c>
      <c r="C867" s="452" t="s">
        <v>3693</v>
      </c>
      <c r="D867" s="215">
        <v>5.43</v>
      </c>
      <c r="E867" s="34">
        <v>4.84</v>
      </c>
      <c r="F867" s="450">
        <v>26.28</v>
      </c>
      <c r="G867" s="443"/>
    </row>
    <row r="868" spans="1:7">
      <c r="A868" s="12">
        <v>865</v>
      </c>
      <c r="B868" s="451" t="s">
        <v>3257</v>
      </c>
      <c r="C868" s="452" t="s">
        <v>3693</v>
      </c>
      <c r="D868" s="215">
        <v>6.23</v>
      </c>
      <c r="E868" s="215">
        <v>4.84</v>
      </c>
      <c r="F868" s="450">
        <v>30.15</v>
      </c>
      <c r="G868" s="443"/>
    </row>
    <row r="869" spans="1:7">
      <c r="A869" s="12">
        <v>866</v>
      </c>
      <c r="B869" s="451" t="s">
        <v>3697</v>
      </c>
      <c r="C869" s="452" t="s">
        <v>3693</v>
      </c>
      <c r="D869" s="215">
        <v>3.72</v>
      </c>
      <c r="E869" s="34">
        <v>4.84</v>
      </c>
      <c r="F869" s="450">
        <v>18</v>
      </c>
      <c r="G869" s="443"/>
    </row>
    <row r="870" spans="1:7">
      <c r="A870" s="12">
        <v>867</v>
      </c>
      <c r="B870" s="451" t="s">
        <v>3319</v>
      </c>
      <c r="C870" s="452" t="s">
        <v>3693</v>
      </c>
      <c r="D870" s="215">
        <v>1.31</v>
      </c>
      <c r="E870" s="215">
        <v>4.84</v>
      </c>
      <c r="F870" s="450">
        <v>6.34</v>
      </c>
      <c r="G870" s="443"/>
    </row>
    <row r="871" spans="1:7">
      <c r="A871" s="12">
        <v>868</v>
      </c>
      <c r="B871" s="451" t="s">
        <v>3346</v>
      </c>
      <c r="C871" s="452" t="s">
        <v>3693</v>
      </c>
      <c r="D871" s="215">
        <v>1.52</v>
      </c>
      <c r="E871" s="34">
        <v>4.84</v>
      </c>
      <c r="F871" s="450">
        <v>7.36</v>
      </c>
      <c r="G871" s="443"/>
    </row>
    <row r="872" spans="1:7">
      <c r="A872" s="12">
        <v>869</v>
      </c>
      <c r="B872" s="451" t="s">
        <v>2455</v>
      </c>
      <c r="C872" s="452" t="s">
        <v>3693</v>
      </c>
      <c r="D872" s="215">
        <v>0.23</v>
      </c>
      <c r="E872" s="215">
        <v>4.84</v>
      </c>
      <c r="F872" s="450">
        <v>1.11</v>
      </c>
      <c r="G872" s="443"/>
    </row>
    <row r="873" spans="1:7">
      <c r="A873" s="12">
        <v>870</v>
      </c>
      <c r="B873" s="215" t="s">
        <v>3572</v>
      </c>
      <c r="C873" s="452" t="s">
        <v>3693</v>
      </c>
      <c r="D873" s="215">
        <v>5.45</v>
      </c>
      <c r="E873" s="34">
        <v>4.84</v>
      </c>
      <c r="F873" s="450">
        <v>26.38</v>
      </c>
      <c r="G873" s="443"/>
    </row>
    <row r="874" spans="1:7">
      <c r="A874" s="12">
        <v>871</v>
      </c>
      <c r="B874" s="451" t="s">
        <v>3698</v>
      </c>
      <c r="C874" s="452" t="s">
        <v>3693</v>
      </c>
      <c r="D874" s="215">
        <v>9.7</v>
      </c>
      <c r="E874" s="215">
        <v>4.84</v>
      </c>
      <c r="F874" s="450">
        <v>46.95</v>
      </c>
      <c r="G874" s="443"/>
    </row>
    <row r="875" spans="1:7">
      <c r="A875" s="12">
        <v>872</v>
      </c>
      <c r="B875" s="451" t="s">
        <v>3344</v>
      </c>
      <c r="C875" s="452" t="s">
        <v>3693</v>
      </c>
      <c r="D875" s="215">
        <v>5.06</v>
      </c>
      <c r="E875" s="34">
        <v>4.84</v>
      </c>
      <c r="F875" s="450">
        <v>24.49</v>
      </c>
      <c r="G875" s="443"/>
    </row>
    <row r="876" spans="1:7">
      <c r="A876" s="12">
        <v>873</v>
      </c>
      <c r="B876" s="451" t="s">
        <v>3699</v>
      </c>
      <c r="C876" s="452" t="s">
        <v>3693</v>
      </c>
      <c r="D876" s="215">
        <v>10.65</v>
      </c>
      <c r="E876" s="215">
        <v>4.84</v>
      </c>
      <c r="F876" s="450">
        <v>51.55</v>
      </c>
      <c r="G876" s="443"/>
    </row>
    <row r="877" spans="1:7">
      <c r="A877" s="12">
        <v>874</v>
      </c>
      <c r="B877" s="451" t="s">
        <v>3700</v>
      </c>
      <c r="C877" s="452" t="s">
        <v>3693</v>
      </c>
      <c r="D877" s="215">
        <v>5.4</v>
      </c>
      <c r="E877" s="34">
        <v>4.84</v>
      </c>
      <c r="F877" s="450">
        <v>26.14</v>
      </c>
      <c r="G877" s="443"/>
    </row>
    <row r="878" spans="1:7">
      <c r="A878" s="12">
        <v>875</v>
      </c>
      <c r="B878" s="451" t="s">
        <v>3701</v>
      </c>
      <c r="C878" s="452" t="s">
        <v>3693</v>
      </c>
      <c r="D878" s="215">
        <v>10.17</v>
      </c>
      <c r="E878" s="215">
        <v>4.84</v>
      </c>
      <c r="F878" s="450">
        <v>49.22</v>
      </c>
      <c r="G878" s="443"/>
    </row>
    <row r="879" spans="1:7">
      <c r="A879" s="12">
        <v>876</v>
      </c>
      <c r="B879" s="451" t="s">
        <v>3702</v>
      </c>
      <c r="C879" s="452" t="s">
        <v>3693</v>
      </c>
      <c r="D879" s="215">
        <v>19.17</v>
      </c>
      <c r="E879" s="34">
        <v>4.84</v>
      </c>
      <c r="F879" s="450">
        <v>92.78</v>
      </c>
      <c r="G879" s="443"/>
    </row>
    <row r="880" spans="1:7">
      <c r="A880" s="12">
        <v>877</v>
      </c>
      <c r="B880" s="451" t="s">
        <v>3703</v>
      </c>
      <c r="C880" s="452" t="s">
        <v>3693</v>
      </c>
      <c r="D880" s="215">
        <v>8.82</v>
      </c>
      <c r="E880" s="215">
        <v>4.84</v>
      </c>
      <c r="F880" s="450">
        <v>42.69</v>
      </c>
      <c r="G880" s="443"/>
    </row>
    <row r="881" spans="1:7">
      <c r="A881" s="12">
        <v>878</v>
      </c>
      <c r="B881" s="451" t="s">
        <v>3319</v>
      </c>
      <c r="C881" s="452" t="s">
        <v>3693</v>
      </c>
      <c r="D881" s="215">
        <v>4.48</v>
      </c>
      <c r="E881" s="34">
        <v>4.84</v>
      </c>
      <c r="F881" s="450">
        <v>21.68</v>
      </c>
      <c r="G881" s="443"/>
    </row>
    <row r="882" spans="1:7">
      <c r="A882" s="12">
        <v>879</v>
      </c>
      <c r="B882" s="451" t="s">
        <v>2825</v>
      </c>
      <c r="C882" s="452" t="s">
        <v>3693</v>
      </c>
      <c r="D882" s="215">
        <v>6.42</v>
      </c>
      <c r="E882" s="215">
        <v>4.84</v>
      </c>
      <c r="F882" s="450">
        <v>31.07</v>
      </c>
      <c r="G882" s="443"/>
    </row>
    <row r="883" spans="1:7">
      <c r="A883" s="12">
        <v>880</v>
      </c>
      <c r="B883" s="451" t="s">
        <v>3704</v>
      </c>
      <c r="C883" s="452" t="s">
        <v>3693</v>
      </c>
      <c r="D883" s="215">
        <v>9.08</v>
      </c>
      <c r="E883" s="34">
        <v>4.84</v>
      </c>
      <c r="F883" s="450">
        <v>43.95</v>
      </c>
      <c r="G883" s="443"/>
    </row>
    <row r="884" spans="1:7">
      <c r="A884" s="12">
        <v>881</v>
      </c>
      <c r="B884" s="451" t="s">
        <v>3705</v>
      </c>
      <c r="C884" s="452" t="s">
        <v>3693</v>
      </c>
      <c r="D884" s="215">
        <v>3.11</v>
      </c>
      <c r="E884" s="215">
        <v>4.84</v>
      </c>
      <c r="F884" s="450">
        <v>15.05</v>
      </c>
      <c r="G884" s="443"/>
    </row>
    <row r="885" spans="1:7">
      <c r="A885" s="12">
        <v>882</v>
      </c>
      <c r="B885" s="451" t="s">
        <v>3706</v>
      </c>
      <c r="C885" s="452" t="s">
        <v>3693</v>
      </c>
      <c r="D885" s="215">
        <v>5.92</v>
      </c>
      <c r="E885" s="34">
        <v>4.84</v>
      </c>
      <c r="F885" s="450">
        <v>28.65</v>
      </c>
      <c r="G885" s="443"/>
    </row>
    <row r="886" spans="1:7">
      <c r="A886" s="12">
        <v>883</v>
      </c>
      <c r="B886" s="451" t="s">
        <v>3707</v>
      </c>
      <c r="C886" s="452" t="s">
        <v>3693</v>
      </c>
      <c r="D886" s="215">
        <v>0.87</v>
      </c>
      <c r="E886" s="215">
        <v>4.84</v>
      </c>
      <c r="F886" s="450">
        <v>4.21</v>
      </c>
      <c r="G886" s="443"/>
    </row>
    <row r="887" spans="1:7">
      <c r="A887" s="12">
        <v>884</v>
      </c>
      <c r="B887" s="451" t="s">
        <v>3708</v>
      </c>
      <c r="C887" s="452" t="s">
        <v>3693</v>
      </c>
      <c r="D887" s="215">
        <v>0.81</v>
      </c>
      <c r="E887" s="34">
        <v>4.84</v>
      </c>
      <c r="F887" s="450">
        <v>3.92</v>
      </c>
      <c r="G887" s="443"/>
    </row>
    <row r="888" spans="1:7">
      <c r="A888" s="12">
        <v>885</v>
      </c>
      <c r="B888" s="451" t="s">
        <v>3709</v>
      </c>
      <c r="C888" s="452" t="s">
        <v>3693</v>
      </c>
      <c r="D888" s="215">
        <v>6.08</v>
      </c>
      <c r="E888" s="215">
        <v>4.84</v>
      </c>
      <c r="F888" s="450">
        <v>29.43</v>
      </c>
      <c r="G888" s="443"/>
    </row>
    <row r="889" spans="1:7">
      <c r="A889" s="12">
        <v>886</v>
      </c>
      <c r="B889" s="451" t="s">
        <v>3710</v>
      </c>
      <c r="C889" s="452" t="s">
        <v>3693</v>
      </c>
      <c r="D889" s="215">
        <v>5.93</v>
      </c>
      <c r="E889" s="34">
        <v>4.84</v>
      </c>
      <c r="F889" s="450">
        <v>28.7</v>
      </c>
      <c r="G889" s="443"/>
    </row>
    <row r="890" spans="1:7">
      <c r="A890" s="12">
        <v>887</v>
      </c>
      <c r="B890" s="451" t="s">
        <v>3711</v>
      </c>
      <c r="C890" s="452" t="s">
        <v>3693</v>
      </c>
      <c r="D890" s="215">
        <v>3.09</v>
      </c>
      <c r="E890" s="215">
        <v>4.84</v>
      </c>
      <c r="F890" s="450">
        <v>14.96</v>
      </c>
      <c r="G890" s="443"/>
    </row>
    <row r="891" spans="1:7">
      <c r="A891" s="12">
        <v>888</v>
      </c>
      <c r="B891" s="451" t="s">
        <v>3434</v>
      </c>
      <c r="C891" s="452" t="s">
        <v>3693</v>
      </c>
      <c r="D891" s="215">
        <v>4.61</v>
      </c>
      <c r="E891" s="34">
        <v>4.84</v>
      </c>
      <c r="F891" s="450">
        <v>22.31</v>
      </c>
      <c r="G891" s="443"/>
    </row>
    <row r="892" spans="1:7">
      <c r="A892" s="12">
        <v>889</v>
      </c>
      <c r="B892" s="451" t="s">
        <v>3712</v>
      </c>
      <c r="C892" s="452" t="s">
        <v>3693</v>
      </c>
      <c r="D892" s="215">
        <v>7.37</v>
      </c>
      <c r="E892" s="215">
        <v>4.84</v>
      </c>
      <c r="F892" s="450">
        <v>35.67</v>
      </c>
      <c r="G892" s="443"/>
    </row>
    <row r="893" spans="1:7">
      <c r="A893" s="12">
        <v>890</v>
      </c>
      <c r="B893" s="451" t="s">
        <v>3713</v>
      </c>
      <c r="C893" s="452" t="s">
        <v>3693</v>
      </c>
      <c r="D893" s="215">
        <v>4.92</v>
      </c>
      <c r="E893" s="34">
        <v>4.84</v>
      </c>
      <c r="F893" s="450">
        <v>23.81</v>
      </c>
      <c r="G893" s="443"/>
    </row>
    <row r="894" spans="1:7">
      <c r="A894" s="12">
        <v>891</v>
      </c>
      <c r="B894" s="451" t="s">
        <v>3714</v>
      </c>
      <c r="C894" s="452" t="s">
        <v>3693</v>
      </c>
      <c r="D894" s="215">
        <v>7.7</v>
      </c>
      <c r="E894" s="215">
        <v>4.84</v>
      </c>
      <c r="F894" s="450">
        <v>37.27</v>
      </c>
      <c r="G894" s="443"/>
    </row>
    <row r="895" spans="1:7">
      <c r="A895" s="12">
        <v>892</v>
      </c>
      <c r="B895" s="451" t="s">
        <v>3715</v>
      </c>
      <c r="C895" s="452" t="s">
        <v>3693</v>
      </c>
      <c r="D895" s="215">
        <v>3.45</v>
      </c>
      <c r="E895" s="34">
        <v>4.84</v>
      </c>
      <c r="F895" s="450">
        <v>16.7</v>
      </c>
      <c r="G895" s="443"/>
    </row>
    <row r="896" spans="1:7">
      <c r="A896" s="12">
        <v>893</v>
      </c>
      <c r="B896" s="451" t="s">
        <v>3589</v>
      </c>
      <c r="C896" s="452" t="s">
        <v>3693</v>
      </c>
      <c r="D896" s="215">
        <v>6.22</v>
      </c>
      <c r="E896" s="215">
        <v>4.84</v>
      </c>
      <c r="F896" s="450">
        <v>30.1</v>
      </c>
      <c r="G896" s="443"/>
    </row>
    <row r="897" spans="1:7">
      <c r="A897" s="12">
        <v>894</v>
      </c>
      <c r="B897" s="451" t="s">
        <v>3603</v>
      </c>
      <c r="C897" s="452" t="s">
        <v>3693</v>
      </c>
      <c r="D897" s="215">
        <v>6.58</v>
      </c>
      <c r="E897" s="34">
        <v>4.84</v>
      </c>
      <c r="F897" s="450">
        <v>31.85</v>
      </c>
      <c r="G897" s="443"/>
    </row>
    <row r="898" spans="1:7">
      <c r="A898" s="12">
        <v>895</v>
      </c>
      <c r="B898" s="451" t="s">
        <v>3415</v>
      </c>
      <c r="C898" s="452" t="s">
        <v>3693</v>
      </c>
      <c r="D898" s="215">
        <v>4.82</v>
      </c>
      <c r="E898" s="215">
        <v>4.84</v>
      </c>
      <c r="F898" s="450">
        <v>23.33</v>
      </c>
      <c r="G898" s="443"/>
    </row>
    <row r="899" spans="1:7">
      <c r="A899" s="12">
        <v>896</v>
      </c>
      <c r="B899" s="451" t="s">
        <v>3403</v>
      </c>
      <c r="C899" s="452" t="s">
        <v>3693</v>
      </c>
      <c r="D899" s="215">
        <v>4.37</v>
      </c>
      <c r="E899" s="34">
        <v>4.84</v>
      </c>
      <c r="F899" s="450">
        <v>21.15</v>
      </c>
      <c r="G899" s="443"/>
    </row>
    <row r="900" spans="1:7">
      <c r="A900" s="12">
        <v>897</v>
      </c>
      <c r="B900" s="451" t="s">
        <v>3449</v>
      </c>
      <c r="C900" s="452" t="s">
        <v>3693</v>
      </c>
      <c r="D900" s="215">
        <v>7.25</v>
      </c>
      <c r="E900" s="215">
        <v>4.84</v>
      </c>
      <c r="F900" s="450">
        <v>35.09</v>
      </c>
      <c r="G900" s="443"/>
    </row>
    <row r="901" spans="1:7">
      <c r="A901" s="12">
        <v>898</v>
      </c>
      <c r="B901" s="451" t="s">
        <v>3365</v>
      </c>
      <c r="C901" s="452" t="s">
        <v>3693</v>
      </c>
      <c r="D901" s="215">
        <v>5.1</v>
      </c>
      <c r="E901" s="34">
        <v>4.84</v>
      </c>
      <c r="F901" s="450">
        <v>24.68</v>
      </c>
      <c r="G901" s="443"/>
    </row>
    <row r="902" spans="1:7">
      <c r="A902" s="12">
        <v>899</v>
      </c>
      <c r="B902" s="451" t="s">
        <v>3716</v>
      </c>
      <c r="C902" s="452" t="s">
        <v>3693</v>
      </c>
      <c r="D902" s="215">
        <v>3.9</v>
      </c>
      <c r="E902" s="215">
        <v>4.84</v>
      </c>
      <c r="F902" s="450">
        <v>18.88</v>
      </c>
      <c r="G902" s="443"/>
    </row>
    <row r="903" spans="1:7">
      <c r="A903" s="12">
        <v>900</v>
      </c>
      <c r="B903" s="451" t="s">
        <v>3717</v>
      </c>
      <c r="C903" s="452" t="s">
        <v>3693</v>
      </c>
      <c r="D903" s="215">
        <v>5.8</v>
      </c>
      <c r="E903" s="34">
        <v>4.84</v>
      </c>
      <c r="F903" s="450">
        <v>28.07</v>
      </c>
      <c r="G903" s="443"/>
    </row>
    <row r="904" spans="1:7">
      <c r="A904" s="12">
        <v>901</v>
      </c>
      <c r="B904" s="451" t="s">
        <v>3718</v>
      </c>
      <c r="C904" s="452" t="s">
        <v>3693</v>
      </c>
      <c r="D904" s="215">
        <v>5.58</v>
      </c>
      <c r="E904" s="215">
        <v>4.84</v>
      </c>
      <c r="F904" s="450">
        <v>27.01</v>
      </c>
      <c r="G904" s="443"/>
    </row>
    <row r="905" spans="1:7">
      <c r="A905" s="12">
        <v>902</v>
      </c>
      <c r="B905" s="451" t="s">
        <v>3551</v>
      </c>
      <c r="C905" s="452" t="s">
        <v>3693</v>
      </c>
      <c r="D905" s="215">
        <v>3.88</v>
      </c>
      <c r="E905" s="34">
        <v>4.84</v>
      </c>
      <c r="F905" s="450">
        <v>18.78</v>
      </c>
      <c r="G905" s="443"/>
    </row>
    <row r="906" spans="1:7">
      <c r="A906" s="12">
        <v>903</v>
      </c>
      <c r="B906" s="451" t="s">
        <v>360</v>
      </c>
      <c r="C906" s="452" t="s">
        <v>3693</v>
      </c>
      <c r="D906" s="215">
        <v>7.39</v>
      </c>
      <c r="E906" s="215">
        <v>4.84</v>
      </c>
      <c r="F906" s="450">
        <v>35.77</v>
      </c>
      <c r="G906" s="443"/>
    </row>
    <row r="907" spans="1:7">
      <c r="A907" s="12">
        <v>904</v>
      </c>
      <c r="B907" s="451" t="s">
        <v>3719</v>
      </c>
      <c r="C907" s="452" t="s">
        <v>3693</v>
      </c>
      <c r="D907" s="215">
        <v>5.23</v>
      </c>
      <c r="E907" s="34">
        <v>4.84</v>
      </c>
      <c r="F907" s="450">
        <v>25.31</v>
      </c>
      <c r="G907" s="443"/>
    </row>
    <row r="908" spans="1:7">
      <c r="A908" s="12">
        <v>905</v>
      </c>
      <c r="B908" s="451" t="s">
        <v>3720</v>
      </c>
      <c r="C908" s="452" t="s">
        <v>3693</v>
      </c>
      <c r="D908" s="215">
        <v>9.09</v>
      </c>
      <c r="E908" s="215">
        <v>4.84</v>
      </c>
      <c r="F908" s="450">
        <v>44</v>
      </c>
      <c r="G908" s="443"/>
    </row>
    <row r="909" spans="1:7">
      <c r="A909" s="12">
        <v>906</v>
      </c>
      <c r="B909" s="451" t="s">
        <v>3579</v>
      </c>
      <c r="C909" s="452" t="s">
        <v>3693</v>
      </c>
      <c r="D909" s="215">
        <v>5.79</v>
      </c>
      <c r="E909" s="34">
        <v>4.84</v>
      </c>
      <c r="F909" s="450">
        <v>28.02</v>
      </c>
      <c r="G909" s="443"/>
    </row>
    <row r="910" spans="1:7">
      <c r="A910" s="12">
        <v>907</v>
      </c>
      <c r="B910" s="451" t="s">
        <v>3390</v>
      </c>
      <c r="C910" s="452" t="s">
        <v>3693</v>
      </c>
      <c r="D910" s="215">
        <v>15.73</v>
      </c>
      <c r="E910" s="215">
        <v>4.84</v>
      </c>
      <c r="F910" s="450">
        <v>76.13</v>
      </c>
      <c r="G910" s="443"/>
    </row>
    <row r="911" spans="1:7">
      <c r="A911" s="12">
        <v>908</v>
      </c>
      <c r="B911" s="451" t="s">
        <v>3256</v>
      </c>
      <c r="C911" s="452" t="s">
        <v>3693</v>
      </c>
      <c r="D911" s="215">
        <v>2.68</v>
      </c>
      <c r="E911" s="34">
        <v>4.84</v>
      </c>
      <c r="F911" s="450">
        <v>12.97</v>
      </c>
      <c r="G911" s="443"/>
    </row>
    <row r="912" spans="1:7">
      <c r="A912" s="12">
        <v>909</v>
      </c>
      <c r="B912" s="451" t="s">
        <v>3721</v>
      </c>
      <c r="C912" s="452" t="s">
        <v>3693</v>
      </c>
      <c r="D912" s="215">
        <v>8.42</v>
      </c>
      <c r="E912" s="215">
        <v>4.84</v>
      </c>
      <c r="F912" s="450">
        <v>40.75</v>
      </c>
      <c r="G912" s="443"/>
    </row>
    <row r="913" spans="1:7">
      <c r="A913" s="12">
        <v>910</v>
      </c>
      <c r="B913" s="451" t="s">
        <v>3722</v>
      </c>
      <c r="C913" s="452" t="s">
        <v>3693</v>
      </c>
      <c r="D913" s="215">
        <v>11.81</v>
      </c>
      <c r="E913" s="34">
        <v>4.84</v>
      </c>
      <c r="F913" s="450">
        <v>57.16</v>
      </c>
      <c r="G913" s="443"/>
    </row>
    <row r="914" spans="1:7">
      <c r="A914" s="12">
        <v>911</v>
      </c>
      <c r="B914" s="451" t="s">
        <v>3723</v>
      </c>
      <c r="C914" s="452" t="s">
        <v>3693</v>
      </c>
      <c r="D914" s="215">
        <v>0.99</v>
      </c>
      <c r="E914" s="215">
        <v>4.84</v>
      </c>
      <c r="F914" s="450">
        <v>4.79</v>
      </c>
      <c r="G914" s="443"/>
    </row>
    <row r="915" spans="1:7">
      <c r="A915" s="12">
        <v>912</v>
      </c>
      <c r="B915" s="451" t="s">
        <v>3353</v>
      </c>
      <c r="C915" s="452" t="s">
        <v>3693</v>
      </c>
      <c r="D915" s="215">
        <v>6.23</v>
      </c>
      <c r="E915" s="34">
        <v>4.84</v>
      </c>
      <c r="F915" s="450">
        <v>30.15</v>
      </c>
      <c r="G915" s="443"/>
    </row>
    <row r="916" spans="1:7">
      <c r="A916" s="12">
        <v>913</v>
      </c>
      <c r="B916" s="451" t="s">
        <v>3724</v>
      </c>
      <c r="C916" s="452" t="s">
        <v>3693</v>
      </c>
      <c r="D916" s="215">
        <v>3.2</v>
      </c>
      <c r="E916" s="215">
        <v>4.84</v>
      </c>
      <c r="F916" s="450">
        <v>15.49</v>
      </c>
      <c r="G916" s="443"/>
    </row>
    <row r="917" spans="1:7">
      <c r="A917" s="12">
        <v>914</v>
      </c>
      <c r="B917" s="215" t="s">
        <v>3725</v>
      </c>
      <c r="C917" s="452" t="s">
        <v>3693</v>
      </c>
      <c r="D917" s="35">
        <v>5.4</v>
      </c>
      <c r="E917" s="34">
        <v>4.84</v>
      </c>
      <c r="F917" s="450">
        <v>26.14</v>
      </c>
      <c r="G917" s="443"/>
    </row>
    <row r="918" spans="1:7">
      <c r="A918" s="12">
        <v>915</v>
      </c>
      <c r="B918" s="215" t="s">
        <v>3726</v>
      </c>
      <c r="C918" s="452" t="s">
        <v>3693</v>
      </c>
      <c r="D918" s="215">
        <v>3.11</v>
      </c>
      <c r="E918" s="215">
        <v>4.84</v>
      </c>
      <c r="F918" s="450">
        <v>15.05</v>
      </c>
      <c r="G918" s="443"/>
    </row>
    <row r="919" spans="1:7">
      <c r="A919" s="12">
        <v>916</v>
      </c>
      <c r="B919" s="215" t="s">
        <v>3727</v>
      </c>
      <c r="C919" s="452" t="s">
        <v>3693</v>
      </c>
      <c r="D919" s="215">
        <v>2.93</v>
      </c>
      <c r="E919" s="34">
        <v>4.84</v>
      </c>
      <c r="F919" s="450">
        <v>14.18</v>
      </c>
      <c r="G919" s="443"/>
    </row>
    <row r="920" spans="1:7">
      <c r="A920" s="12">
        <v>917</v>
      </c>
      <c r="B920" s="215" t="s">
        <v>3728</v>
      </c>
      <c r="C920" s="452" t="s">
        <v>3693</v>
      </c>
      <c r="D920" s="215">
        <v>7.89</v>
      </c>
      <c r="E920" s="215">
        <v>4.84</v>
      </c>
      <c r="F920" s="450">
        <v>38.19</v>
      </c>
      <c r="G920" s="443"/>
    </row>
    <row r="921" spans="1:7">
      <c r="A921" s="12">
        <v>918</v>
      </c>
      <c r="B921" s="215" t="s">
        <v>3729</v>
      </c>
      <c r="C921" s="452" t="s">
        <v>3693</v>
      </c>
      <c r="D921" s="215">
        <v>2.9</v>
      </c>
      <c r="E921" s="34">
        <v>4.84</v>
      </c>
      <c r="F921" s="450">
        <v>14.04</v>
      </c>
      <c r="G921" s="443"/>
    </row>
    <row r="922" spans="1:7">
      <c r="A922" s="12">
        <v>919</v>
      </c>
      <c r="B922" s="215" t="s">
        <v>3730</v>
      </c>
      <c r="C922" s="452" t="s">
        <v>3693</v>
      </c>
      <c r="D922" s="215">
        <v>3.28</v>
      </c>
      <c r="E922" s="215">
        <v>4.84</v>
      </c>
      <c r="F922" s="450">
        <v>15.88</v>
      </c>
      <c r="G922" s="443"/>
    </row>
    <row r="923" spans="1:7">
      <c r="A923" s="12">
        <v>920</v>
      </c>
      <c r="B923" s="215" t="s">
        <v>3731</v>
      </c>
      <c r="C923" s="452" t="s">
        <v>3693</v>
      </c>
      <c r="D923" s="215">
        <v>4.18</v>
      </c>
      <c r="E923" s="34">
        <v>4.84</v>
      </c>
      <c r="F923" s="450">
        <v>20.23</v>
      </c>
      <c r="G923" s="443"/>
    </row>
    <row r="924" spans="1:7">
      <c r="A924" s="12">
        <v>921</v>
      </c>
      <c r="B924" s="215" t="s">
        <v>3464</v>
      </c>
      <c r="C924" s="452" t="s">
        <v>3693</v>
      </c>
      <c r="D924" s="215">
        <v>13.42</v>
      </c>
      <c r="E924" s="215">
        <v>4.84</v>
      </c>
      <c r="F924" s="450">
        <v>64.95</v>
      </c>
      <c r="G924" s="443"/>
    </row>
    <row r="925" spans="1:7">
      <c r="A925" s="12">
        <v>922</v>
      </c>
      <c r="B925" s="215" t="s">
        <v>3732</v>
      </c>
      <c r="C925" s="452" t="s">
        <v>3693</v>
      </c>
      <c r="D925" s="215">
        <v>9.03</v>
      </c>
      <c r="E925" s="34">
        <v>4.84</v>
      </c>
      <c r="F925" s="450">
        <v>43.71</v>
      </c>
      <c r="G925" s="443"/>
    </row>
    <row r="926" spans="1:7">
      <c r="A926" s="12">
        <v>923</v>
      </c>
      <c r="B926" s="215" t="s">
        <v>3733</v>
      </c>
      <c r="C926" s="452" t="s">
        <v>3693</v>
      </c>
      <c r="D926" s="215">
        <v>2.23</v>
      </c>
      <c r="E926" s="215">
        <v>4.84</v>
      </c>
      <c r="F926" s="450">
        <v>10.79</v>
      </c>
      <c r="G926" s="443"/>
    </row>
    <row r="927" spans="1:7">
      <c r="A927" s="12">
        <v>924</v>
      </c>
      <c r="B927" s="215" t="s">
        <v>3434</v>
      </c>
      <c r="C927" s="452" t="s">
        <v>3693</v>
      </c>
      <c r="D927" s="215">
        <v>3.82</v>
      </c>
      <c r="E927" s="34">
        <v>4.84</v>
      </c>
      <c r="F927" s="450">
        <v>18.49</v>
      </c>
      <c r="G927" s="443"/>
    </row>
    <row r="928" spans="1:7">
      <c r="A928" s="12">
        <v>925</v>
      </c>
      <c r="B928" s="215" t="s">
        <v>3734</v>
      </c>
      <c r="C928" s="452" t="s">
        <v>3693</v>
      </c>
      <c r="D928" s="215">
        <v>2.36</v>
      </c>
      <c r="E928" s="215">
        <v>4.84</v>
      </c>
      <c r="F928" s="450">
        <v>11.42</v>
      </c>
      <c r="G928" s="443"/>
    </row>
    <row r="929" spans="1:7">
      <c r="A929" s="12">
        <v>926</v>
      </c>
      <c r="B929" s="215" t="s">
        <v>3735</v>
      </c>
      <c r="C929" s="452" t="s">
        <v>3693</v>
      </c>
      <c r="D929" s="215">
        <v>4.77</v>
      </c>
      <c r="E929" s="34">
        <v>4.84</v>
      </c>
      <c r="F929" s="450">
        <v>23.09</v>
      </c>
      <c r="G929" s="443"/>
    </row>
    <row r="930" spans="1:7">
      <c r="A930" s="12">
        <v>927</v>
      </c>
      <c r="B930" s="215" t="s">
        <v>3639</v>
      </c>
      <c r="C930" s="452" t="s">
        <v>3693</v>
      </c>
      <c r="D930" s="35">
        <v>5</v>
      </c>
      <c r="E930" s="215">
        <v>4.84</v>
      </c>
      <c r="F930" s="450">
        <v>24.2</v>
      </c>
      <c r="G930" s="443"/>
    </row>
    <row r="931" spans="1:7">
      <c r="A931" s="12">
        <v>928</v>
      </c>
      <c r="B931" s="215" t="s">
        <v>3370</v>
      </c>
      <c r="C931" s="452" t="s">
        <v>3693</v>
      </c>
      <c r="D931" s="215">
        <v>4.14</v>
      </c>
      <c r="E931" s="34">
        <v>4.84</v>
      </c>
      <c r="F931" s="450">
        <v>20.04</v>
      </c>
      <c r="G931" s="443"/>
    </row>
    <row r="932" spans="1:7">
      <c r="A932" s="12">
        <v>929</v>
      </c>
      <c r="B932" s="215" t="s">
        <v>3736</v>
      </c>
      <c r="C932" s="452" t="s">
        <v>3693</v>
      </c>
      <c r="D932" s="35">
        <v>5</v>
      </c>
      <c r="E932" s="215">
        <v>4.84</v>
      </c>
      <c r="F932" s="450">
        <v>24.2</v>
      </c>
      <c r="G932" s="443"/>
    </row>
    <row r="933" spans="1:7">
      <c r="A933" s="12">
        <v>930</v>
      </c>
      <c r="B933" s="215" t="s">
        <v>3737</v>
      </c>
      <c r="C933" s="452" t="s">
        <v>3693</v>
      </c>
      <c r="D933" s="215">
        <v>7.55</v>
      </c>
      <c r="E933" s="34">
        <v>4.84</v>
      </c>
      <c r="F933" s="450">
        <v>36.54</v>
      </c>
      <c r="G933" s="443"/>
    </row>
    <row r="934" spans="1:7">
      <c r="A934" s="12">
        <v>931</v>
      </c>
      <c r="B934" s="215" t="s">
        <v>3738</v>
      </c>
      <c r="C934" s="452" t="s">
        <v>3693</v>
      </c>
      <c r="D934" s="215">
        <v>6.38</v>
      </c>
      <c r="E934" s="215">
        <v>4.84</v>
      </c>
      <c r="F934" s="450">
        <v>30.88</v>
      </c>
      <c r="G934" s="443"/>
    </row>
    <row r="935" spans="1:7">
      <c r="A935" s="12">
        <v>932</v>
      </c>
      <c r="B935" s="215" t="s">
        <v>3739</v>
      </c>
      <c r="C935" s="452" t="s">
        <v>3693</v>
      </c>
      <c r="D935" s="215">
        <v>4.03</v>
      </c>
      <c r="E935" s="34">
        <v>4.84</v>
      </c>
      <c r="F935" s="450">
        <v>19.51</v>
      </c>
      <c r="G935" s="443"/>
    </row>
    <row r="936" spans="1:7">
      <c r="A936" s="12">
        <v>933</v>
      </c>
      <c r="B936" s="215" t="s">
        <v>3740</v>
      </c>
      <c r="C936" s="452" t="s">
        <v>3693</v>
      </c>
      <c r="D936" s="215">
        <v>5.07</v>
      </c>
      <c r="E936" s="215">
        <v>4.84</v>
      </c>
      <c r="F936" s="450">
        <v>24.54</v>
      </c>
      <c r="G936" s="443"/>
    </row>
    <row r="937" spans="1:7">
      <c r="A937" s="12">
        <v>934</v>
      </c>
      <c r="B937" s="451" t="s">
        <v>3741</v>
      </c>
      <c r="C937" s="452" t="s">
        <v>3742</v>
      </c>
      <c r="D937" s="215">
        <v>11.35</v>
      </c>
      <c r="E937" s="34">
        <v>4.84</v>
      </c>
      <c r="F937" s="450">
        <v>54.93</v>
      </c>
      <c r="G937" s="443"/>
    </row>
    <row r="938" spans="1:7">
      <c r="A938" s="12">
        <v>935</v>
      </c>
      <c r="B938" s="451" t="s">
        <v>3743</v>
      </c>
      <c r="C938" s="452" t="s">
        <v>3742</v>
      </c>
      <c r="D938" s="215">
        <v>9.86</v>
      </c>
      <c r="E938" s="215">
        <v>4.84</v>
      </c>
      <c r="F938" s="450">
        <v>47.72</v>
      </c>
      <c r="G938" s="443"/>
    </row>
    <row r="939" spans="1:7">
      <c r="A939" s="12">
        <v>936</v>
      </c>
      <c r="B939" s="451" t="s">
        <v>3744</v>
      </c>
      <c r="C939" s="452" t="s">
        <v>3742</v>
      </c>
      <c r="D939" s="215">
        <v>6.83</v>
      </c>
      <c r="E939" s="34">
        <v>4.84</v>
      </c>
      <c r="F939" s="450">
        <v>33.06</v>
      </c>
      <c r="G939" s="443"/>
    </row>
    <row r="940" spans="1:7">
      <c r="A940" s="12">
        <v>937</v>
      </c>
      <c r="B940" s="451" t="s">
        <v>3745</v>
      </c>
      <c r="C940" s="452" t="s">
        <v>3742</v>
      </c>
      <c r="D940" s="215">
        <v>6.2</v>
      </c>
      <c r="E940" s="215">
        <v>4.84</v>
      </c>
      <c r="F940" s="450">
        <v>30.01</v>
      </c>
      <c r="G940" s="443"/>
    </row>
    <row r="941" spans="1:7">
      <c r="A941" s="12">
        <v>938</v>
      </c>
      <c r="B941" s="451" t="s">
        <v>3256</v>
      </c>
      <c r="C941" s="452" t="s">
        <v>3742</v>
      </c>
      <c r="D941" s="215">
        <v>9.9</v>
      </c>
      <c r="E941" s="34">
        <v>4.84</v>
      </c>
      <c r="F941" s="450">
        <v>47.92</v>
      </c>
      <c r="G941" s="443"/>
    </row>
    <row r="942" spans="1:7">
      <c r="A942" s="12">
        <v>939</v>
      </c>
      <c r="B942" s="451" t="s">
        <v>3746</v>
      </c>
      <c r="C942" s="452" t="s">
        <v>3742</v>
      </c>
      <c r="D942" s="215">
        <v>8.1</v>
      </c>
      <c r="E942" s="215">
        <v>4.84</v>
      </c>
      <c r="F942" s="450">
        <v>39.2</v>
      </c>
      <c r="G942" s="443"/>
    </row>
    <row r="943" spans="1:7">
      <c r="A943" s="12">
        <v>940</v>
      </c>
      <c r="B943" s="451" t="s">
        <v>3747</v>
      </c>
      <c r="C943" s="452" t="s">
        <v>3742</v>
      </c>
      <c r="D943" s="215">
        <v>8.41</v>
      </c>
      <c r="E943" s="34">
        <v>4.84</v>
      </c>
      <c r="F943" s="450">
        <v>40.7</v>
      </c>
      <c r="G943" s="443"/>
    </row>
    <row r="944" spans="1:7">
      <c r="A944" s="12">
        <v>941</v>
      </c>
      <c r="B944" s="451" t="s">
        <v>3748</v>
      </c>
      <c r="C944" s="452" t="s">
        <v>3742</v>
      </c>
      <c r="D944" s="215">
        <v>9.67</v>
      </c>
      <c r="E944" s="215">
        <v>4.84</v>
      </c>
      <c r="F944" s="450">
        <v>46.8</v>
      </c>
      <c r="G944" s="443"/>
    </row>
    <row r="945" spans="1:7">
      <c r="A945" s="12">
        <v>942</v>
      </c>
      <c r="B945" s="451" t="s">
        <v>3749</v>
      </c>
      <c r="C945" s="452" t="s">
        <v>3742</v>
      </c>
      <c r="D945" s="215">
        <v>4.66</v>
      </c>
      <c r="E945" s="34">
        <v>4.84</v>
      </c>
      <c r="F945" s="450">
        <v>22.55</v>
      </c>
      <c r="G945" s="443"/>
    </row>
    <row r="946" spans="1:7">
      <c r="A946" s="12">
        <v>943</v>
      </c>
      <c r="B946" s="451" t="s">
        <v>3750</v>
      </c>
      <c r="C946" s="452" t="s">
        <v>3742</v>
      </c>
      <c r="D946" s="215">
        <v>26.92</v>
      </c>
      <c r="E946" s="215">
        <v>4.84</v>
      </c>
      <c r="F946" s="450">
        <v>130.29</v>
      </c>
      <c r="G946" s="443"/>
    </row>
    <row r="947" spans="1:7">
      <c r="A947" s="12">
        <v>944</v>
      </c>
      <c r="B947" s="451" t="s">
        <v>3751</v>
      </c>
      <c r="C947" s="452" t="s">
        <v>3742</v>
      </c>
      <c r="D947" s="215">
        <v>10.82</v>
      </c>
      <c r="E947" s="34">
        <v>4.84</v>
      </c>
      <c r="F947" s="450">
        <v>52.37</v>
      </c>
      <c r="G947" s="443"/>
    </row>
    <row r="948" spans="1:7">
      <c r="A948" s="12">
        <v>945</v>
      </c>
      <c r="B948" s="215" t="s">
        <v>3752</v>
      </c>
      <c r="C948" s="452" t="s">
        <v>3742</v>
      </c>
      <c r="D948" s="215">
        <v>25.15</v>
      </c>
      <c r="E948" s="215">
        <v>4.84</v>
      </c>
      <c r="F948" s="450">
        <v>121.73</v>
      </c>
      <c r="G948" s="443"/>
    </row>
    <row r="949" spans="1:7">
      <c r="A949" s="12">
        <v>946</v>
      </c>
      <c r="B949" s="451" t="s">
        <v>3753</v>
      </c>
      <c r="C949" s="452" t="s">
        <v>3742</v>
      </c>
      <c r="D949" s="215">
        <v>2.45</v>
      </c>
      <c r="E949" s="34">
        <v>4.84</v>
      </c>
      <c r="F949" s="450">
        <v>11.86</v>
      </c>
      <c r="G949" s="443"/>
    </row>
    <row r="950" spans="1:7">
      <c r="A950" s="12">
        <v>947</v>
      </c>
      <c r="B950" s="451" t="s">
        <v>3754</v>
      </c>
      <c r="C950" s="452" t="s">
        <v>3742</v>
      </c>
      <c r="D950" s="215">
        <v>4.54</v>
      </c>
      <c r="E950" s="215">
        <v>4.84</v>
      </c>
      <c r="F950" s="450">
        <v>21.97</v>
      </c>
      <c r="G950" s="443"/>
    </row>
    <row r="951" spans="1:7">
      <c r="A951" s="12">
        <v>948</v>
      </c>
      <c r="B951" s="451" t="s">
        <v>3319</v>
      </c>
      <c r="C951" s="452" t="s">
        <v>3742</v>
      </c>
      <c r="D951" s="215">
        <v>3.14</v>
      </c>
      <c r="E951" s="34">
        <v>4.84</v>
      </c>
      <c r="F951" s="450">
        <v>15.2</v>
      </c>
      <c r="G951" s="443"/>
    </row>
    <row r="952" spans="1:7">
      <c r="A952" s="12">
        <v>949</v>
      </c>
      <c r="B952" s="451" t="s">
        <v>3450</v>
      </c>
      <c r="C952" s="452" t="s">
        <v>3742</v>
      </c>
      <c r="D952" s="215">
        <v>2.64</v>
      </c>
      <c r="E952" s="215">
        <v>4.84</v>
      </c>
      <c r="F952" s="450">
        <v>12.78</v>
      </c>
      <c r="G952" s="443"/>
    </row>
    <row r="953" spans="1:7">
      <c r="A953" s="12">
        <v>950</v>
      </c>
      <c r="B953" s="451" t="s">
        <v>3305</v>
      </c>
      <c r="C953" s="452" t="s">
        <v>3742</v>
      </c>
      <c r="D953" s="215">
        <v>7.38</v>
      </c>
      <c r="E953" s="34">
        <v>4.84</v>
      </c>
      <c r="F953" s="450">
        <v>35.72</v>
      </c>
      <c r="G953" s="443"/>
    </row>
    <row r="954" spans="1:7">
      <c r="A954" s="12">
        <v>951</v>
      </c>
      <c r="B954" s="451" t="s">
        <v>3755</v>
      </c>
      <c r="C954" s="452" t="s">
        <v>3742</v>
      </c>
      <c r="D954" s="215">
        <v>5.06</v>
      </c>
      <c r="E954" s="215">
        <v>4.84</v>
      </c>
      <c r="F954" s="450">
        <v>24.49</v>
      </c>
      <c r="G954" s="443"/>
    </row>
    <row r="955" spans="1:7">
      <c r="A955" s="12">
        <v>952</v>
      </c>
      <c r="B955" s="451" t="s">
        <v>3756</v>
      </c>
      <c r="C955" s="452" t="s">
        <v>3742</v>
      </c>
      <c r="D955" s="215">
        <v>23.14</v>
      </c>
      <c r="E955" s="34">
        <v>4.84</v>
      </c>
      <c r="F955" s="450">
        <v>112</v>
      </c>
      <c r="G955" s="443"/>
    </row>
    <row r="956" spans="1:7">
      <c r="A956" s="12">
        <v>953</v>
      </c>
      <c r="B956" s="451" t="s">
        <v>3757</v>
      </c>
      <c r="C956" s="452" t="s">
        <v>3742</v>
      </c>
      <c r="D956" s="215">
        <v>7.75</v>
      </c>
      <c r="E956" s="215">
        <v>4.84</v>
      </c>
      <c r="F956" s="450">
        <v>37.51</v>
      </c>
      <c r="G956" s="443"/>
    </row>
    <row r="957" spans="1:7">
      <c r="A957" s="12">
        <v>954</v>
      </c>
      <c r="B957" s="451" t="s">
        <v>3758</v>
      </c>
      <c r="C957" s="452" t="s">
        <v>3742</v>
      </c>
      <c r="D957" s="215">
        <v>3.93</v>
      </c>
      <c r="E957" s="34">
        <v>4.84</v>
      </c>
      <c r="F957" s="450">
        <v>19.02</v>
      </c>
      <c r="G957" s="443"/>
    </row>
    <row r="958" spans="1:7">
      <c r="A958" s="12">
        <v>955</v>
      </c>
      <c r="B958" s="451" t="s">
        <v>3759</v>
      </c>
      <c r="C958" s="452" t="s">
        <v>3742</v>
      </c>
      <c r="D958" s="215">
        <v>1.25</v>
      </c>
      <c r="E958" s="215">
        <v>4.84</v>
      </c>
      <c r="F958" s="450">
        <v>6.05</v>
      </c>
      <c r="G958" s="443"/>
    </row>
    <row r="959" spans="1:7">
      <c r="A959" s="12">
        <v>956</v>
      </c>
      <c r="B959" s="451" t="s">
        <v>3760</v>
      </c>
      <c r="C959" s="452" t="s">
        <v>3742</v>
      </c>
      <c r="D959" s="215">
        <v>7.35</v>
      </c>
      <c r="E959" s="34">
        <v>4.84</v>
      </c>
      <c r="F959" s="450">
        <v>35.57</v>
      </c>
      <c r="G959" s="443"/>
    </row>
    <row r="960" spans="1:7">
      <c r="A960" s="12">
        <v>957</v>
      </c>
      <c r="B960" s="451" t="s">
        <v>3761</v>
      </c>
      <c r="C960" s="452" t="s">
        <v>3742</v>
      </c>
      <c r="D960" s="215">
        <v>7.5</v>
      </c>
      <c r="E960" s="215">
        <v>4.84</v>
      </c>
      <c r="F960" s="450">
        <v>36.3</v>
      </c>
      <c r="G960" s="443"/>
    </row>
    <row r="961" spans="1:7">
      <c r="A961" s="12">
        <v>958</v>
      </c>
      <c r="B961" s="451" t="s">
        <v>3762</v>
      </c>
      <c r="C961" s="452" t="s">
        <v>3742</v>
      </c>
      <c r="D961" s="215">
        <v>6.11</v>
      </c>
      <c r="E961" s="34">
        <v>4.84</v>
      </c>
      <c r="F961" s="450">
        <v>29.57</v>
      </c>
      <c r="G961" s="443"/>
    </row>
    <row r="962" spans="1:7">
      <c r="A962" s="12">
        <v>959</v>
      </c>
      <c r="B962" s="451" t="s">
        <v>3763</v>
      </c>
      <c r="C962" s="452" t="s">
        <v>3742</v>
      </c>
      <c r="D962" s="215">
        <v>3.28</v>
      </c>
      <c r="E962" s="215">
        <v>4.84</v>
      </c>
      <c r="F962" s="450">
        <v>15.88</v>
      </c>
      <c r="G962" s="443"/>
    </row>
    <row r="963" spans="1:7">
      <c r="A963" s="12">
        <v>960</v>
      </c>
      <c r="B963" s="451" t="s">
        <v>3764</v>
      </c>
      <c r="C963" s="452" t="s">
        <v>3742</v>
      </c>
      <c r="D963" s="215">
        <v>6.41</v>
      </c>
      <c r="E963" s="34">
        <v>4.84</v>
      </c>
      <c r="F963" s="450">
        <v>31.02</v>
      </c>
      <c r="G963" s="443"/>
    </row>
    <row r="964" spans="1:7">
      <c r="A964" s="12">
        <v>961</v>
      </c>
      <c r="B964" s="451" t="s">
        <v>3765</v>
      </c>
      <c r="C964" s="452" t="s">
        <v>3742</v>
      </c>
      <c r="D964" s="215">
        <v>12.96</v>
      </c>
      <c r="E964" s="215">
        <v>4.84</v>
      </c>
      <c r="F964" s="450">
        <v>62.73</v>
      </c>
      <c r="G964" s="443"/>
    </row>
    <row r="965" spans="1:7">
      <c r="A965" s="12">
        <v>962</v>
      </c>
      <c r="B965" s="451" t="s">
        <v>3756</v>
      </c>
      <c r="C965" s="452" t="s">
        <v>3742</v>
      </c>
      <c r="D965" s="215">
        <v>10.89</v>
      </c>
      <c r="E965" s="34">
        <v>4.84</v>
      </c>
      <c r="F965" s="450">
        <v>52.71</v>
      </c>
      <c r="G965" s="443"/>
    </row>
    <row r="966" spans="1:7">
      <c r="A966" s="12">
        <v>963</v>
      </c>
      <c r="B966" s="451" t="s">
        <v>3766</v>
      </c>
      <c r="C966" s="452" t="s">
        <v>3742</v>
      </c>
      <c r="D966" s="215">
        <v>7.96</v>
      </c>
      <c r="E966" s="215">
        <v>4.84</v>
      </c>
      <c r="F966" s="450">
        <v>38.53</v>
      </c>
      <c r="G966" s="443"/>
    </row>
    <row r="967" spans="1:7">
      <c r="A967" s="12">
        <v>964</v>
      </c>
      <c r="B967" s="451" t="s">
        <v>3767</v>
      </c>
      <c r="C967" s="452" t="s">
        <v>3742</v>
      </c>
      <c r="D967" s="215">
        <v>5.01</v>
      </c>
      <c r="E967" s="34">
        <v>4.84</v>
      </c>
      <c r="F967" s="450">
        <v>24.25</v>
      </c>
      <c r="G967" s="443"/>
    </row>
    <row r="968" spans="1:7">
      <c r="A968" s="12">
        <v>965</v>
      </c>
      <c r="B968" s="451" t="s">
        <v>3768</v>
      </c>
      <c r="C968" s="452" t="s">
        <v>3742</v>
      </c>
      <c r="D968" s="215">
        <v>8.97</v>
      </c>
      <c r="E968" s="215">
        <v>4.84</v>
      </c>
      <c r="F968" s="450">
        <v>43.41</v>
      </c>
      <c r="G968" s="443"/>
    </row>
    <row r="969" spans="1:7">
      <c r="A969" s="12">
        <v>966</v>
      </c>
      <c r="B969" s="451" t="s">
        <v>3769</v>
      </c>
      <c r="C969" s="452" t="s">
        <v>3742</v>
      </c>
      <c r="D969" s="215">
        <v>2.77</v>
      </c>
      <c r="E969" s="34">
        <v>4.84</v>
      </c>
      <c r="F969" s="450">
        <v>13.41</v>
      </c>
      <c r="G969" s="443"/>
    </row>
    <row r="970" spans="1:7">
      <c r="A970" s="12">
        <v>967</v>
      </c>
      <c r="B970" s="451" t="s">
        <v>3770</v>
      </c>
      <c r="C970" s="452" t="s">
        <v>3742</v>
      </c>
      <c r="D970" s="215">
        <v>2.03</v>
      </c>
      <c r="E970" s="215">
        <v>4.84</v>
      </c>
      <c r="F970" s="450">
        <v>9.83</v>
      </c>
      <c r="G970" s="443"/>
    </row>
    <row r="971" spans="1:7">
      <c r="A971" s="12">
        <v>968</v>
      </c>
      <c r="B971" s="451" t="s">
        <v>3771</v>
      </c>
      <c r="C971" s="452" t="s">
        <v>3742</v>
      </c>
      <c r="D971" s="215">
        <v>3.67</v>
      </c>
      <c r="E971" s="34">
        <v>4.84</v>
      </c>
      <c r="F971" s="450">
        <v>17.76</v>
      </c>
      <c r="G971" s="443"/>
    </row>
    <row r="972" spans="1:7">
      <c r="A972" s="12">
        <v>969</v>
      </c>
      <c r="B972" s="451" t="s">
        <v>3772</v>
      </c>
      <c r="C972" s="452" t="s">
        <v>3742</v>
      </c>
      <c r="D972" s="215">
        <v>5.55</v>
      </c>
      <c r="E972" s="215">
        <v>4.84</v>
      </c>
      <c r="F972" s="450">
        <v>26.86</v>
      </c>
      <c r="G972" s="443"/>
    </row>
    <row r="973" spans="1:7">
      <c r="A973" s="12">
        <v>970</v>
      </c>
      <c r="B973" s="451" t="s">
        <v>3773</v>
      </c>
      <c r="C973" s="452" t="s">
        <v>3742</v>
      </c>
      <c r="D973" s="215">
        <v>4.54</v>
      </c>
      <c r="E973" s="34">
        <v>4.84</v>
      </c>
      <c r="F973" s="450">
        <v>21.97</v>
      </c>
      <c r="G973" s="443"/>
    </row>
    <row r="974" spans="1:7">
      <c r="A974" s="12">
        <v>971</v>
      </c>
      <c r="B974" s="451" t="s">
        <v>3774</v>
      </c>
      <c r="C974" s="452" t="s">
        <v>3742</v>
      </c>
      <c r="D974" s="215">
        <v>4.75</v>
      </c>
      <c r="E974" s="215">
        <v>4.84</v>
      </c>
      <c r="F974" s="450">
        <v>22.99</v>
      </c>
      <c r="G974" s="443"/>
    </row>
    <row r="975" spans="1:7">
      <c r="A975" s="12">
        <v>972</v>
      </c>
      <c r="B975" s="451" t="s">
        <v>3775</v>
      </c>
      <c r="C975" s="452" t="s">
        <v>3742</v>
      </c>
      <c r="D975" s="215">
        <v>4.22</v>
      </c>
      <c r="E975" s="34">
        <v>4.84</v>
      </c>
      <c r="F975" s="450">
        <v>20.42</v>
      </c>
      <c r="G975" s="443"/>
    </row>
    <row r="976" spans="1:7">
      <c r="A976" s="12">
        <v>973</v>
      </c>
      <c r="B976" s="451" t="s">
        <v>3776</v>
      </c>
      <c r="C976" s="452" t="s">
        <v>3742</v>
      </c>
      <c r="D976" s="215">
        <v>13.02</v>
      </c>
      <c r="E976" s="215">
        <v>4.84</v>
      </c>
      <c r="F976" s="450">
        <v>63.02</v>
      </c>
      <c r="G976" s="443"/>
    </row>
    <row r="977" spans="1:7">
      <c r="A977" s="12">
        <v>974</v>
      </c>
      <c r="B977" s="451" t="s">
        <v>3777</v>
      </c>
      <c r="C977" s="452" t="s">
        <v>3742</v>
      </c>
      <c r="D977" s="35">
        <v>5</v>
      </c>
      <c r="E977" s="34">
        <v>4.84</v>
      </c>
      <c r="F977" s="450">
        <v>24.2</v>
      </c>
      <c r="G977" s="443"/>
    </row>
    <row r="978" spans="1:7">
      <c r="A978" s="12">
        <v>975</v>
      </c>
      <c r="B978" s="451" t="s">
        <v>3778</v>
      </c>
      <c r="C978" s="452" t="s">
        <v>3742</v>
      </c>
      <c r="D978" s="215">
        <v>3.73</v>
      </c>
      <c r="E978" s="215">
        <v>4.84</v>
      </c>
      <c r="F978" s="450">
        <v>18.05</v>
      </c>
      <c r="G978" s="443"/>
    </row>
    <row r="979" spans="1:7">
      <c r="A979" s="12">
        <v>976</v>
      </c>
      <c r="B979" s="451" t="s">
        <v>3779</v>
      </c>
      <c r="C979" s="452" t="s">
        <v>3742</v>
      </c>
      <c r="D979" s="35">
        <v>5</v>
      </c>
      <c r="E979" s="34">
        <v>4.84</v>
      </c>
      <c r="F979" s="450">
        <v>24.2</v>
      </c>
      <c r="G979" s="443"/>
    </row>
    <row r="980" spans="1:7">
      <c r="A980" s="12">
        <v>977</v>
      </c>
      <c r="B980" s="451" t="s">
        <v>3780</v>
      </c>
      <c r="C980" s="452" t="s">
        <v>3742</v>
      </c>
      <c r="D980" s="215">
        <v>6.98</v>
      </c>
      <c r="E980" s="215">
        <v>4.84</v>
      </c>
      <c r="F980" s="450">
        <v>33.78</v>
      </c>
      <c r="G980" s="443"/>
    </row>
    <row r="981" spans="1:7">
      <c r="A981" s="12">
        <v>978</v>
      </c>
      <c r="B981" s="451" t="s">
        <v>3781</v>
      </c>
      <c r="C981" s="452" t="s">
        <v>3742</v>
      </c>
      <c r="D981" s="215">
        <v>3.35</v>
      </c>
      <c r="E981" s="34">
        <v>4.84</v>
      </c>
      <c r="F981" s="450">
        <v>16.21</v>
      </c>
      <c r="G981" s="443"/>
    </row>
    <row r="982" spans="1:7">
      <c r="A982" s="12">
        <v>979</v>
      </c>
      <c r="B982" s="451" t="s">
        <v>3782</v>
      </c>
      <c r="C982" s="452" t="s">
        <v>3742</v>
      </c>
      <c r="D982" s="215">
        <v>0.92</v>
      </c>
      <c r="E982" s="215">
        <v>4.84</v>
      </c>
      <c r="F982" s="450">
        <v>4.45</v>
      </c>
      <c r="G982" s="443"/>
    </row>
    <row r="983" spans="1:7">
      <c r="A983" s="12">
        <v>980</v>
      </c>
      <c r="B983" s="451" t="s">
        <v>3783</v>
      </c>
      <c r="C983" s="452" t="s">
        <v>3742</v>
      </c>
      <c r="D983" s="215">
        <v>1.96</v>
      </c>
      <c r="E983" s="34">
        <v>4.84</v>
      </c>
      <c r="F983" s="450">
        <v>9.49</v>
      </c>
      <c r="G983" s="443"/>
    </row>
    <row r="984" spans="1:7">
      <c r="A984" s="12">
        <v>981</v>
      </c>
      <c r="B984" s="451" t="s">
        <v>3784</v>
      </c>
      <c r="C984" s="452" t="s">
        <v>3742</v>
      </c>
      <c r="D984" s="215">
        <v>1.69</v>
      </c>
      <c r="E984" s="215">
        <v>4.84</v>
      </c>
      <c r="F984" s="450">
        <v>8.18</v>
      </c>
      <c r="G984" s="443"/>
    </row>
    <row r="985" spans="1:7">
      <c r="A985" s="12">
        <v>982</v>
      </c>
      <c r="B985" s="451" t="s">
        <v>3785</v>
      </c>
      <c r="C985" s="452" t="s">
        <v>3742</v>
      </c>
      <c r="D985" s="215">
        <v>12.02</v>
      </c>
      <c r="E985" s="34">
        <v>4.84</v>
      </c>
      <c r="F985" s="450">
        <v>58.18</v>
      </c>
      <c r="G985" s="443"/>
    </row>
    <row r="986" spans="1:7">
      <c r="A986" s="12">
        <v>983</v>
      </c>
      <c r="B986" s="451" t="s">
        <v>3786</v>
      </c>
      <c r="C986" s="452" t="s">
        <v>3742</v>
      </c>
      <c r="D986" s="215">
        <v>1.05</v>
      </c>
      <c r="E986" s="215">
        <v>4.84</v>
      </c>
      <c r="F986" s="450">
        <v>5.08</v>
      </c>
      <c r="G986" s="443"/>
    </row>
    <row r="987" spans="1:7">
      <c r="A987" s="12">
        <v>984</v>
      </c>
      <c r="B987" s="451" t="s">
        <v>3787</v>
      </c>
      <c r="C987" s="452" t="s">
        <v>3742</v>
      </c>
      <c r="D987" s="215">
        <v>10.02</v>
      </c>
      <c r="E987" s="34">
        <v>4.84</v>
      </c>
      <c r="F987" s="450">
        <v>48.5</v>
      </c>
      <c r="G987" s="443"/>
    </row>
    <row r="988" spans="1:7">
      <c r="A988" s="12">
        <v>985</v>
      </c>
      <c r="B988" s="451" t="s">
        <v>3788</v>
      </c>
      <c r="C988" s="452" t="s">
        <v>3742</v>
      </c>
      <c r="D988" s="215">
        <v>5.18</v>
      </c>
      <c r="E988" s="215">
        <v>4.84</v>
      </c>
      <c r="F988" s="450">
        <v>25.07</v>
      </c>
      <c r="G988" s="443"/>
    </row>
    <row r="989" spans="1:7">
      <c r="A989" s="12">
        <v>986</v>
      </c>
      <c r="B989" s="451" t="s">
        <v>3789</v>
      </c>
      <c r="C989" s="452" t="s">
        <v>3742</v>
      </c>
      <c r="D989" s="215">
        <v>3.64</v>
      </c>
      <c r="E989" s="34">
        <v>4.84</v>
      </c>
      <c r="F989" s="450">
        <v>17.62</v>
      </c>
      <c r="G989" s="443"/>
    </row>
    <row r="990" spans="1:7">
      <c r="A990" s="12">
        <v>987</v>
      </c>
      <c r="B990" s="451" t="s">
        <v>3790</v>
      </c>
      <c r="C990" s="452" t="s">
        <v>3742</v>
      </c>
      <c r="D990" s="215">
        <v>5.12</v>
      </c>
      <c r="E990" s="215">
        <v>4.84</v>
      </c>
      <c r="F990" s="450">
        <v>24.78</v>
      </c>
      <c r="G990" s="443"/>
    </row>
    <row r="991" spans="1:7">
      <c r="A991" s="12">
        <v>988</v>
      </c>
      <c r="B991" s="451" t="s">
        <v>3791</v>
      </c>
      <c r="C991" s="452" t="s">
        <v>3742</v>
      </c>
      <c r="D991" s="215">
        <v>5.01</v>
      </c>
      <c r="E991" s="34">
        <v>4.84</v>
      </c>
      <c r="F991" s="450">
        <v>24.25</v>
      </c>
      <c r="G991" s="443"/>
    </row>
    <row r="992" spans="1:7">
      <c r="A992" s="12">
        <v>989</v>
      </c>
      <c r="B992" s="215" t="s">
        <v>3256</v>
      </c>
      <c r="C992" s="452" t="s">
        <v>3742</v>
      </c>
      <c r="D992" s="215">
        <v>6.82</v>
      </c>
      <c r="E992" s="215">
        <v>4.84</v>
      </c>
      <c r="F992" s="450">
        <v>33.01</v>
      </c>
      <c r="G992" s="443"/>
    </row>
    <row r="993" spans="1:7">
      <c r="A993" s="12">
        <v>990</v>
      </c>
      <c r="B993" s="215" t="s">
        <v>3792</v>
      </c>
      <c r="C993" s="452" t="s">
        <v>3742</v>
      </c>
      <c r="D993" s="215">
        <v>4.13</v>
      </c>
      <c r="E993" s="34">
        <v>4.84</v>
      </c>
      <c r="F993" s="450">
        <v>19.99</v>
      </c>
      <c r="G993" s="443"/>
    </row>
    <row r="994" spans="1:7">
      <c r="A994" s="12">
        <v>991</v>
      </c>
      <c r="B994" s="215" t="s">
        <v>3305</v>
      </c>
      <c r="C994" s="452" t="s">
        <v>3742</v>
      </c>
      <c r="D994" s="215">
        <v>8.62</v>
      </c>
      <c r="E994" s="215">
        <v>4.84</v>
      </c>
      <c r="F994" s="450">
        <v>41.72</v>
      </c>
      <c r="G994" s="443"/>
    </row>
    <row r="995" spans="1:7">
      <c r="A995" s="12">
        <v>992</v>
      </c>
      <c r="B995" s="215" t="s">
        <v>3793</v>
      </c>
      <c r="C995" s="452" t="s">
        <v>3742</v>
      </c>
      <c r="D995" s="215">
        <v>8.15</v>
      </c>
      <c r="E995" s="34">
        <v>4.84</v>
      </c>
      <c r="F995" s="450">
        <v>39.45</v>
      </c>
      <c r="G995" s="443"/>
    </row>
    <row r="996" spans="1:7">
      <c r="A996" s="12">
        <v>993</v>
      </c>
      <c r="B996" s="215" t="s">
        <v>3794</v>
      </c>
      <c r="C996" s="452" t="s">
        <v>3742</v>
      </c>
      <c r="D996" s="215">
        <v>5.06</v>
      </c>
      <c r="E996" s="215">
        <v>4.84</v>
      </c>
      <c r="F996" s="450">
        <v>24.49</v>
      </c>
      <c r="G996" s="443"/>
    </row>
    <row r="997" spans="1:7">
      <c r="A997" s="12">
        <v>994</v>
      </c>
      <c r="B997" s="215" t="s">
        <v>3248</v>
      </c>
      <c r="C997" s="452" t="s">
        <v>3742</v>
      </c>
      <c r="D997" s="215">
        <v>5.38</v>
      </c>
      <c r="E997" s="34">
        <v>4.84</v>
      </c>
      <c r="F997" s="450">
        <v>26.04</v>
      </c>
      <c r="G997" s="443"/>
    </row>
    <row r="998" spans="1:7">
      <c r="A998" s="12">
        <v>995</v>
      </c>
      <c r="B998" s="215" t="s">
        <v>3795</v>
      </c>
      <c r="C998" s="452" t="s">
        <v>3742</v>
      </c>
      <c r="D998" s="215">
        <v>10.2</v>
      </c>
      <c r="E998" s="215">
        <v>4.84</v>
      </c>
      <c r="F998" s="450">
        <v>49.37</v>
      </c>
      <c r="G998" s="443"/>
    </row>
    <row r="999" spans="1:7">
      <c r="A999" s="12">
        <v>996</v>
      </c>
      <c r="B999" s="215" t="s">
        <v>3535</v>
      </c>
      <c r="C999" s="452" t="s">
        <v>3742</v>
      </c>
      <c r="D999" s="215">
        <v>4.24</v>
      </c>
      <c r="E999" s="34">
        <v>4.84</v>
      </c>
      <c r="F999" s="450">
        <v>20.52</v>
      </c>
      <c r="G999" s="443"/>
    </row>
    <row r="1000" spans="1:7">
      <c r="A1000" s="12">
        <v>997</v>
      </c>
      <c r="B1000" s="215" t="s">
        <v>3796</v>
      </c>
      <c r="C1000" s="452" t="s">
        <v>3742</v>
      </c>
      <c r="D1000" s="215">
        <v>15.58</v>
      </c>
      <c r="E1000" s="215">
        <v>4.84</v>
      </c>
      <c r="F1000" s="450">
        <v>75.41</v>
      </c>
      <c r="G1000" s="443"/>
    </row>
    <row r="1001" spans="1:7">
      <c r="A1001" s="12">
        <v>998</v>
      </c>
      <c r="B1001" s="215" t="s">
        <v>3797</v>
      </c>
      <c r="C1001" s="452" t="s">
        <v>3742</v>
      </c>
      <c r="D1001" s="215">
        <v>1.26</v>
      </c>
      <c r="E1001" s="34">
        <v>4.84</v>
      </c>
      <c r="F1001" s="450">
        <v>6.1</v>
      </c>
      <c r="G1001" s="443"/>
    </row>
    <row r="1002" spans="1:7">
      <c r="A1002" s="12">
        <v>999</v>
      </c>
      <c r="B1002" s="215" t="s">
        <v>3798</v>
      </c>
      <c r="C1002" s="452" t="s">
        <v>3742</v>
      </c>
      <c r="D1002" s="215">
        <v>5.08</v>
      </c>
      <c r="E1002" s="215">
        <v>4.84</v>
      </c>
      <c r="F1002" s="450">
        <v>24.59</v>
      </c>
      <c r="G1002" s="443"/>
    </row>
    <row r="1003" spans="1:7">
      <c r="A1003" s="12">
        <v>1000</v>
      </c>
      <c r="B1003" s="215" t="s">
        <v>3799</v>
      </c>
      <c r="C1003" s="452" t="s">
        <v>3742</v>
      </c>
      <c r="D1003" s="215">
        <v>5.01</v>
      </c>
      <c r="E1003" s="34">
        <v>4.84</v>
      </c>
      <c r="F1003" s="450">
        <v>24.25</v>
      </c>
      <c r="G1003" s="443"/>
    </row>
    <row r="1004" spans="1:7">
      <c r="A1004" s="12">
        <v>1001</v>
      </c>
      <c r="B1004" s="215" t="s">
        <v>3800</v>
      </c>
      <c r="C1004" s="452" t="s">
        <v>3742</v>
      </c>
      <c r="D1004" s="215">
        <v>1.36</v>
      </c>
      <c r="E1004" s="215">
        <v>4.84</v>
      </c>
      <c r="F1004" s="450">
        <v>6.58</v>
      </c>
      <c r="G1004" s="443"/>
    </row>
    <row r="1005" spans="1:7">
      <c r="A1005" s="12">
        <v>1002</v>
      </c>
      <c r="B1005" s="215" t="s">
        <v>3799</v>
      </c>
      <c r="C1005" s="452" t="s">
        <v>3742</v>
      </c>
      <c r="D1005" s="215">
        <v>82.32</v>
      </c>
      <c r="E1005" s="34">
        <v>4.84</v>
      </c>
      <c r="F1005" s="450">
        <v>398.43</v>
      </c>
      <c r="G1005" s="443"/>
    </row>
    <row r="1006" spans="1:7">
      <c r="A1006" s="12">
        <v>1003</v>
      </c>
      <c r="B1006" s="451" t="s">
        <v>3521</v>
      </c>
      <c r="C1006" s="452" t="s">
        <v>3801</v>
      </c>
      <c r="D1006" s="215">
        <v>6.47</v>
      </c>
      <c r="E1006" s="34">
        <v>4.84</v>
      </c>
      <c r="F1006" s="450">
        <v>31.31</v>
      </c>
      <c r="G1006" s="443"/>
    </row>
    <row r="1007" spans="1:7">
      <c r="A1007" s="12">
        <v>1004</v>
      </c>
      <c r="B1007" s="451" t="s">
        <v>3802</v>
      </c>
      <c r="C1007" s="452" t="s">
        <v>3801</v>
      </c>
      <c r="D1007" s="215">
        <v>6.47</v>
      </c>
      <c r="E1007" s="215">
        <v>4.84</v>
      </c>
      <c r="F1007" s="450">
        <v>31.31</v>
      </c>
      <c r="G1007" s="443"/>
    </row>
    <row r="1008" spans="1:7">
      <c r="A1008" s="12">
        <v>1005</v>
      </c>
      <c r="B1008" s="451" t="s">
        <v>3803</v>
      </c>
      <c r="C1008" s="452" t="s">
        <v>3801</v>
      </c>
      <c r="D1008" s="35">
        <v>5</v>
      </c>
      <c r="E1008" s="34">
        <v>4.84</v>
      </c>
      <c r="F1008" s="450">
        <v>24.2</v>
      </c>
      <c r="G1008" s="443"/>
    </row>
    <row r="1009" spans="1:7">
      <c r="A1009" s="12">
        <v>1006</v>
      </c>
      <c r="B1009" s="451" t="s">
        <v>3567</v>
      </c>
      <c r="C1009" s="452" t="s">
        <v>3801</v>
      </c>
      <c r="D1009" s="215">
        <v>2.39</v>
      </c>
      <c r="E1009" s="215">
        <v>4.84</v>
      </c>
      <c r="F1009" s="450">
        <v>11.57</v>
      </c>
      <c r="G1009" s="443"/>
    </row>
    <row r="1010" spans="1:7">
      <c r="A1010" s="12">
        <v>1007</v>
      </c>
      <c r="B1010" s="451" t="s">
        <v>3396</v>
      </c>
      <c r="C1010" s="452" t="s">
        <v>3801</v>
      </c>
      <c r="D1010" s="215">
        <v>7.54</v>
      </c>
      <c r="E1010" s="34">
        <v>4.84</v>
      </c>
      <c r="F1010" s="450">
        <v>36.49</v>
      </c>
      <c r="G1010" s="443"/>
    </row>
    <row r="1011" spans="1:7">
      <c r="A1011" s="12">
        <v>1008</v>
      </c>
      <c r="B1011" s="451" t="s">
        <v>3804</v>
      </c>
      <c r="C1011" s="452" t="s">
        <v>3801</v>
      </c>
      <c r="D1011" s="215">
        <v>3.67</v>
      </c>
      <c r="E1011" s="215">
        <v>4.84</v>
      </c>
      <c r="F1011" s="450">
        <v>17.76</v>
      </c>
      <c r="G1011" s="443"/>
    </row>
    <row r="1012" spans="1:7">
      <c r="A1012" s="12">
        <v>1009</v>
      </c>
      <c r="B1012" s="451" t="s">
        <v>3805</v>
      </c>
      <c r="C1012" s="452" t="s">
        <v>3801</v>
      </c>
      <c r="D1012" s="35">
        <v>5</v>
      </c>
      <c r="E1012" s="34">
        <v>4.84</v>
      </c>
      <c r="F1012" s="450">
        <v>24.2</v>
      </c>
      <c r="G1012" s="443"/>
    </row>
    <row r="1013" spans="1:7">
      <c r="A1013" s="12">
        <v>1010</v>
      </c>
      <c r="B1013" s="451" t="s">
        <v>2500</v>
      </c>
      <c r="C1013" s="452" t="s">
        <v>3801</v>
      </c>
      <c r="D1013" s="215">
        <v>5.18</v>
      </c>
      <c r="E1013" s="215">
        <v>4.84</v>
      </c>
      <c r="F1013" s="450">
        <v>25.07</v>
      </c>
      <c r="G1013" s="443"/>
    </row>
    <row r="1014" spans="1:7">
      <c r="A1014" s="12">
        <v>1011</v>
      </c>
      <c r="B1014" s="451" t="s">
        <v>3336</v>
      </c>
      <c r="C1014" s="452" t="s">
        <v>3801</v>
      </c>
      <c r="D1014" s="215">
        <v>9.69</v>
      </c>
      <c r="E1014" s="34">
        <v>4.84</v>
      </c>
      <c r="F1014" s="450">
        <v>46.9</v>
      </c>
      <c r="G1014" s="443"/>
    </row>
    <row r="1015" spans="1:7">
      <c r="A1015" s="12">
        <v>1012</v>
      </c>
      <c r="B1015" s="451" t="s">
        <v>3806</v>
      </c>
      <c r="C1015" s="452" t="s">
        <v>3801</v>
      </c>
      <c r="D1015" s="215">
        <v>8.57</v>
      </c>
      <c r="E1015" s="215">
        <v>4.84</v>
      </c>
      <c r="F1015" s="450">
        <v>41.48</v>
      </c>
      <c r="G1015" s="443"/>
    </row>
    <row r="1016" spans="1:7">
      <c r="A1016" s="12">
        <v>1013</v>
      </c>
      <c r="B1016" s="451" t="s">
        <v>2195</v>
      </c>
      <c r="C1016" s="452" t="s">
        <v>3801</v>
      </c>
      <c r="D1016" s="215">
        <v>2.78</v>
      </c>
      <c r="E1016" s="34">
        <v>4.84</v>
      </c>
      <c r="F1016" s="450">
        <v>13.46</v>
      </c>
      <c r="G1016" s="443"/>
    </row>
    <row r="1017" spans="1:7">
      <c r="A1017" s="12">
        <v>1014</v>
      </c>
      <c r="B1017" s="215" t="s">
        <v>3807</v>
      </c>
      <c r="C1017" s="452" t="s">
        <v>3801</v>
      </c>
      <c r="D1017" s="215">
        <v>9.23</v>
      </c>
      <c r="E1017" s="215">
        <v>4.84</v>
      </c>
      <c r="F1017" s="450">
        <v>44.67</v>
      </c>
      <c r="G1017" s="443"/>
    </row>
    <row r="1018" spans="1:7">
      <c r="A1018" s="12">
        <v>1015</v>
      </c>
      <c r="B1018" s="451" t="s">
        <v>3808</v>
      </c>
      <c r="C1018" s="452" t="s">
        <v>3801</v>
      </c>
      <c r="D1018" s="215">
        <v>4.58</v>
      </c>
      <c r="E1018" s="34">
        <v>4.84</v>
      </c>
      <c r="F1018" s="450">
        <v>22.17</v>
      </c>
      <c r="G1018" s="443"/>
    </row>
    <row r="1019" spans="1:7">
      <c r="A1019" s="12">
        <v>1016</v>
      </c>
      <c r="B1019" s="451" t="s">
        <v>3809</v>
      </c>
      <c r="C1019" s="452" t="s">
        <v>3801</v>
      </c>
      <c r="D1019" s="215">
        <v>15.29</v>
      </c>
      <c r="E1019" s="215">
        <v>4.84</v>
      </c>
      <c r="F1019" s="450">
        <v>74</v>
      </c>
      <c r="G1019" s="443"/>
    </row>
    <row r="1020" spans="1:7">
      <c r="A1020" s="12">
        <v>1017</v>
      </c>
      <c r="B1020" s="451" t="s">
        <v>3185</v>
      </c>
      <c r="C1020" s="452" t="s">
        <v>3801</v>
      </c>
      <c r="D1020" s="215">
        <v>8.95</v>
      </c>
      <c r="E1020" s="34">
        <v>4.84</v>
      </c>
      <c r="F1020" s="450">
        <v>43.32</v>
      </c>
      <c r="G1020" s="443"/>
    </row>
    <row r="1021" spans="1:7">
      <c r="A1021" s="12">
        <v>1018</v>
      </c>
      <c r="B1021" s="451" t="s">
        <v>3322</v>
      </c>
      <c r="C1021" s="452" t="s">
        <v>3801</v>
      </c>
      <c r="D1021" s="215">
        <v>6.65</v>
      </c>
      <c r="E1021" s="215">
        <v>4.84</v>
      </c>
      <c r="F1021" s="450">
        <v>32.19</v>
      </c>
      <c r="G1021" s="443"/>
    </row>
    <row r="1022" spans="1:7">
      <c r="A1022" s="12">
        <v>1019</v>
      </c>
      <c r="B1022" s="451" t="s">
        <v>3810</v>
      </c>
      <c r="C1022" s="452" t="s">
        <v>3801</v>
      </c>
      <c r="D1022" s="215">
        <v>4.78</v>
      </c>
      <c r="E1022" s="34">
        <v>4.84</v>
      </c>
      <c r="F1022" s="450">
        <v>23.14</v>
      </c>
      <c r="G1022" s="443"/>
    </row>
    <row r="1023" spans="1:7">
      <c r="A1023" s="12">
        <v>1020</v>
      </c>
      <c r="B1023" s="451" t="s">
        <v>3179</v>
      </c>
      <c r="C1023" s="452" t="s">
        <v>3801</v>
      </c>
      <c r="D1023" s="215">
        <v>7.92</v>
      </c>
      <c r="E1023" s="215">
        <v>4.84</v>
      </c>
      <c r="F1023" s="450">
        <v>38.33</v>
      </c>
      <c r="G1023" s="443"/>
    </row>
    <row r="1024" spans="1:7">
      <c r="A1024" s="12">
        <v>1021</v>
      </c>
      <c r="B1024" s="451" t="s">
        <v>3811</v>
      </c>
      <c r="C1024" s="452" t="s">
        <v>3801</v>
      </c>
      <c r="D1024" s="215">
        <v>4.39</v>
      </c>
      <c r="E1024" s="34">
        <v>4.84</v>
      </c>
      <c r="F1024" s="450">
        <v>21.25</v>
      </c>
      <c r="G1024" s="443"/>
    </row>
    <row r="1025" spans="1:7">
      <c r="A1025" s="12">
        <v>1022</v>
      </c>
      <c r="B1025" s="451" t="s">
        <v>3812</v>
      </c>
      <c r="C1025" s="452" t="s">
        <v>3801</v>
      </c>
      <c r="D1025" s="215">
        <v>6.21</v>
      </c>
      <c r="E1025" s="215">
        <v>4.84</v>
      </c>
      <c r="F1025" s="450">
        <v>30.06</v>
      </c>
      <c r="G1025" s="443"/>
    </row>
    <row r="1026" spans="1:7">
      <c r="A1026" s="12">
        <v>1023</v>
      </c>
      <c r="B1026" s="451" t="s">
        <v>3813</v>
      </c>
      <c r="C1026" s="452" t="s">
        <v>3801</v>
      </c>
      <c r="D1026" s="453">
        <v>5</v>
      </c>
      <c r="E1026" s="34">
        <v>4.84</v>
      </c>
      <c r="F1026" s="450">
        <v>24.2</v>
      </c>
      <c r="G1026" s="443"/>
    </row>
    <row r="1027" spans="1:7">
      <c r="A1027" s="12">
        <v>1024</v>
      </c>
      <c r="B1027" s="451" t="s">
        <v>3814</v>
      </c>
      <c r="C1027" s="452" t="s">
        <v>3801</v>
      </c>
      <c r="D1027" s="215">
        <v>3.56</v>
      </c>
      <c r="E1027" s="215">
        <v>4.84</v>
      </c>
      <c r="F1027" s="450">
        <v>17.23</v>
      </c>
      <c r="G1027" s="443"/>
    </row>
    <row r="1028" spans="1:7">
      <c r="A1028" s="12">
        <v>1025</v>
      </c>
      <c r="B1028" s="451" t="s">
        <v>3815</v>
      </c>
      <c r="C1028" s="452" t="s">
        <v>3801</v>
      </c>
      <c r="D1028" s="215">
        <v>8.98</v>
      </c>
      <c r="E1028" s="34">
        <v>4.84</v>
      </c>
      <c r="F1028" s="450">
        <v>43.46</v>
      </c>
      <c r="G1028" s="443"/>
    </row>
    <row r="1029" spans="1:7">
      <c r="A1029" s="12">
        <v>1026</v>
      </c>
      <c r="B1029" s="451" t="s">
        <v>3816</v>
      </c>
      <c r="C1029" s="452" t="s">
        <v>3801</v>
      </c>
      <c r="D1029" s="215">
        <v>2.82</v>
      </c>
      <c r="E1029" s="215">
        <v>4.84</v>
      </c>
      <c r="F1029" s="450">
        <v>13.65</v>
      </c>
      <c r="G1029" s="443"/>
    </row>
    <row r="1030" spans="1:7">
      <c r="A1030" s="12">
        <v>1027</v>
      </c>
      <c r="B1030" s="451" t="s">
        <v>3480</v>
      </c>
      <c r="C1030" s="452" t="s">
        <v>3801</v>
      </c>
      <c r="D1030" s="215">
        <v>4.59</v>
      </c>
      <c r="E1030" s="34">
        <v>4.84</v>
      </c>
      <c r="F1030" s="450">
        <v>22.22</v>
      </c>
      <c r="G1030" s="443"/>
    </row>
    <row r="1031" spans="1:7">
      <c r="A1031" s="12">
        <v>1028</v>
      </c>
      <c r="B1031" s="451" t="s">
        <v>3336</v>
      </c>
      <c r="C1031" s="452" t="s">
        <v>3801</v>
      </c>
      <c r="D1031" s="215">
        <v>3.41</v>
      </c>
      <c r="E1031" s="215">
        <v>4.84</v>
      </c>
      <c r="F1031" s="450">
        <v>16.5</v>
      </c>
      <c r="G1031" s="443"/>
    </row>
    <row r="1032" spans="1:7">
      <c r="A1032" s="12">
        <v>1029</v>
      </c>
      <c r="B1032" s="451" t="s">
        <v>3817</v>
      </c>
      <c r="C1032" s="452" t="s">
        <v>3801</v>
      </c>
      <c r="D1032" s="215">
        <v>8.56</v>
      </c>
      <c r="E1032" s="34">
        <v>4.84</v>
      </c>
      <c r="F1032" s="450">
        <v>41.43</v>
      </c>
      <c r="G1032" s="443"/>
    </row>
    <row r="1033" spans="1:7">
      <c r="A1033" s="12">
        <v>1030</v>
      </c>
      <c r="B1033" s="451" t="s">
        <v>3818</v>
      </c>
      <c r="C1033" s="452" t="s">
        <v>3801</v>
      </c>
      <c r="D1033" s="215">
        <v>8.05</v>
      </c>
      <c r="E1033" s="215">
        <v>4.84</v>
      </c>
      <c r="F1033" s="450">
        <v>38.96</v>
      </c>
      <c r="G1033" s="443"/>
    </row>
    <row r="1034" spans="1:7">
      <c r="A1034" s="12">
        <v>1031</v>
      </c>
      <c r="B1034" s="451" t="s">
        <v>3819</v>
      </c>
      <c r="C1034" s="452" t="s">
        <v>3801</v>
      </c>
      <c r="D1034" s="215">
        <v>5.09</v>
      </c>
      <c r="E1034" s="34">
        <v>4.84</v>
      </c>
      <c r="F1034" s="450">
        <v>24.64</v>
      </c>
      <c r="G1034" s="443"/>
    </row>
    <row r="1035" spans="1:7">
      <c r="A1035" s="12">
        <v>1032</v>
      </c>
      <c r="B1035" s="451" t="s">
        <v>3820</v>
      </c>
      <c r="C1035" s="452" t="s">
        <v>3801</v>
      </c>
      <c r="D1035" s="215">
        <v>5.62</v>
      </c>
      <c r="E1035" s="215">
        <v>4.84</v>
      </c>
      <c r="F1035" s="450">
        <v>27.2</v>
      </c>
      <c r="G1035" s="443"/>
    </row>
    <row r="1036" spans="1:7">
      <c r="A1036" s="12">
        <v>1033</v>
      </c>
      <c r="B1036" s="451" t="s">
        <v>3821</v>
      </c>
      <c r="C1036" s="452" t="s">
        <v>3801</v>
      </c>
      <c r="D1036" s="35">
        <v>11.07</v>
      </c>
      <c r="E1036" s="34">
        <v>4.84</v>
      </c>
      <c r="F1036" s="450">
        <v>53.58</v>
      </c>
      <c r="G1036" s="443"/>
    </row>
    <row r="1037" spans="1:7">
      <c r="A1037" s="12">
        <v>1034</v>
      </c>
      <c r="B1037" s="451" t="s">
        <v>3822</v>
      </c>
      <c r="C1037" s="452" t="s">
        <v>3801</v>
      </c>
      <c r="D1037" s="215">
        <v>1.28</v>
      </c>
      <c r="E1037" s="215">
        <v>4.84</v>
      </c>
      <c r="F1037" s="450">
        <v>6.2</v>
      </c>
      <c r="G1037" s="443"/>
    </row>
    <row r="1038" spans="1:7">
      <c r="A1038" s="12">
        <v>1035</v>
      </c>
      <c r="B1038" s="451" t="s">
        <v>3812</v>
      </c>
      <c r="C1038" s="452" t="s">
        <v>3801</v>
      </c>
      <c r="D1038" s="215">
        <v>4.38</v>
      </c>
      <c r="E1038" s="34">
        <v>4.84</v>
      </c>
      <c r="F1038" s="450">
        <v>21.2</v>
      </c>
      <c r="G1038" s="443"/>
    </row>
    <row r="1039" spans="1:7">
      <c r="A1039" s="12">
        <v>1036</v>
      </c>
      <c r="B1039" s="451" t="s">
        <v>3823</v>
      </c>
      <c r="C1039" s="452" t="s">
        <v>3801</v>
      </c>
      <c r="D1039" s="215">
        <v>4.44</v>
      </c>
      <c r="E1039" s="215">
        <v>4.84</v>
      </c>
      <c r="F1039" s="450">
        <v>21.49</v>
      </c>
      <c r="G1039" s="443"/>
    </row>
    <row r="1040" spans="1:7">
      <c r="A1040" s="12">
        <v>1037</v>
      </c>
      <c r="B1040" s="451" t="s">
        <v>3824</v>
      </c>
      <c r="C1040" s="452" t="s">
        <v>3801</v>
      </c>
      <c r="D1040" s="215">
        <v>11.2</v>
      </c>
      <c r="E1040" s="34">
        <v>4.84</v>
      </c>
      <c r="F1040" s="450">
        <v>54.21</v>
      </c>
      <c r="G1040" s="443"/>
    </row>
    <row r="1041" spans="1:7">
      <c r="A1041" s="12">
        <v>1038</v>
      </c>
      <c r="B1041" s="451" t="s">
        <v>3825</v>
      </c>
      <c r="C1041" s="452" t="s">
        <v>3801</v>
      </c>
      <c r="D1041" s="215">
        <v>6.2</v>
      </c>
      <c r="E1041" s="215">
        <v>4.84</v>
      </c>
      <c r="F1041" s="450">
        <v>30.01</v>
      </c>
      <c r="G1041" s="443"/>
    </row>
    <row r="1042" spans="1:7">
      <c r="A1042" s="12">
        <v>1039</v>
      </c>
      <c r="B1042" s="451" t="s">
        <v>3826</v>
      </c>
      <c r="C1042" s="452" t="s">
        <v>3801</v>
      </c>
      <c r="D1042" s="215">
        <v>2.71</v>
      </c>
      <c r="E1042" s="34">
        <v>4.84</v>
      </c>
      <c r="F1042" s="450">
        <v>13.12</v>
      </c>
      <c r="G1042" s="443"/>
    </row>
    <row r="1043" spans="1:7">
      <c r="A1043" s="12">
        <v>1040</v>
      </c>
      <c r="B1043" s="451" t="s">
        <v>3827</v>
      </c>
      <c r="C1043" s="452" t="s">
        <v>3801</v>
      </c>
      <c r="D1043" s="215">
        <v>11.56</v>
      </c>
      <c r="E1043" s="215">
        <v>4.84</v>
      </c>
      <c r="F1043" s="450">
        <v>55.95</v>
      </c>
      <c r="G1043" s="443"/>
    </row>
    <row r="1044" spans="1:7">
      <c r="A1044" s="12">
        <v>1041</v>
      </c>
      <c r="B1044" s="451" t="s">
        <v>3828</v>
      </c>
      <c r="C1044" s="452" t="s">
        <v>3801</v>
      </c>
      <c r="D1044" s="215">
        <v>3.53</v>
      </c>
      <c r="E1044" s="34">
        <v>4.84</v>
      </c>
      <c r="F1044" s="450">
        <v>17.09</v>
      </c>
      <c r="G1044" s="443"/>
    </row>
    <row r="1045" spans="1:7">
      <c r="A1045" s="12">
        <v>1042</v>
      </c>
      <c r="B1045" s="451" t="s">
        <v>3829</v>
      </c>
      <c r="C1045" s="452" t="s">
        <v>3801</v>
      </c>
      <c r="D1045" s="215">
        <v>1.74</v>
      </c>
      <c r="E1045" s="215">
        <v>4.84</v>
      </c>
      <c r="F1045" s="450">
        <v>8.42</v>
      </c>
      <c r="G1045" s="443"/>
    </row>
    <row r="1046" spans="1:7">
      <c r="A1046" s="12">
        <v>1043</v>
      </c>
      <c r="B1046" s="451" t="s">
        <v>3830</v>
      </c>
      <c r="C1046" s="452" t="s">
        <v>3801</v>
      </c>
      <c r="D1046" s="215">
        <v>3.5</v>
      </c>
      <c r="E1046" s="34">
        <v>4.84</v>
      </c>
      <c r="F1046" s="450">
        <v>16.94</v>
      </c>
      <c r="G1046" s="443"/>
    </row>
    <row r="1047" spans="1:7">
      <c r="A1047" s="12">
        <v>1044</v>
      </c>
      <c r="B1047" s="451" t="s">
        <v>940</v>
      </c>
      <c r="C1047" s="452" t="s">
        <v>3801</v>
      </c>
      <c r="D1047" s="215">
        <v>7.22</v>
      </c>
      <c r="E1047" s="215">
        <v>4.84</v>
      </c>
      <c r="F1047" s="450">
        <v>34.94</v>
      </c>
      <c r="G1047" s="443"/>
    </row>
    <row r="1048" spans="1:7">
      <c r="A1048" s="12">
        <v>1045</v>
      </c>
      <c r="B1048" s="451" t="s">
        <v>3492</v>
      </c>
      <c r="C1048" s="452" t="s">
        <v>3801</v>
      </c>
      <c r="D1048" s="215">
        <v>3.14</v>
      </c>
      <c r="E1048" s="34">
        <v>4.84</v>
      </c>
      <c r="F1048" s="450">
        <v>15.2</v>
      </c>
      <c r="G1048" s="443"/>
    </row>
    <row r="1049" spans="1:7">
      <c r="A1049" s="12">
        <v>1046</v>
      </c>
      <c r="B1049" s="451" t="s">
        <v>3831</v>
      </c>
      <c r="C1049" s="452" t="s">
        <v>3801</v>
      </c>
      <c r="D1049" s="215">
        <v>3.66</v>
      </c>
      <c r="E1049" s="215">
        <v>4.84</v>
      </c>
      <c r="F1049" s="450">
        <v>17.71</v>
      </c>
      <c r="G1049" s="443"/>
    </row>
    <row r="1050" spans="1:7">
      <c r="A1050" s="12">
        <v>1047</v>
      </c>
      <c r="B1050" s="451" t="s">
        <v>3322</v>
      </c>
      <c r="C1050" s="452" t="s">
        <v>3801</v>
      </c>
      <c r="D1050" s="215">
        <v>2.96</v>
      </c>
      <c r="E1050" s="34">
        <v>4.84</v>
      </c>
      <c r="F1050" s="450">
        <v>14.33</v>
      </c>
      <c r="G1050" s="443"/>
    </row>
    <row r="1051" spans="1:7">
      <c r="A1051" s="12">
        <v>1048</v>
      </c>
      <c r="B1051" s="451" t="s">
        <v>3832</v>
      </c>
      <c r="C1051" s="452" t="s">
        <v>3801</v>
      </c>
      <c r="D1051" s="215">
        <v>6.52</v>
      </c>
      <c r="E1051" s="215">
        <v>4.84</v>
      </c>
      <c r="F1051" s="450">
        <v>31.56</v>
      </c>
      <c r="G1051" s="443"/>
    </row>
    <row r="1052" spans="1:7">
      <c r="A1052" s="12">
        <v>1049</v>
      </c>
      <c r="B1052" s="451" t="s">
        <v>3833</v>
      </c>
      <c r="C1052" s="452" t="s">
        <v>3801</v>
      </c>
      <c r="D1052" s="215">
        <v>9.15</v>
      </c>
      <c r="E1052" s="34">
        <v>4.84</v>
      </c>
      <c r="F1052" s="450">
        <v>44.29</v>
      </c>
      <c r="G1052" s="443"/>
    </row>
    <row r="1053" spans="1:7">
      <c r="A1053" s="12">
        <v>1050</v>
      </c>
      <c r="B1053" s="451" t="s">
        <v>3493</v>
      </c>
      <c r="C1053" s="452" t="s">
        <v>3801</v>
      </c>
      <c r="D1053" s="215">
        <v>4.6</v>
      </c>
      <c r="E1053" s="215">
        <v>4.84</v>
      </c>
      <c r="F1053" s="450">
        <v>22.26</v>
      </c>
      <c r="G1053" s="443"/>
    </row>
    <row r="1054" spans="1:7">
      <c r="A1054" s="12">
        <v>1051</v>
      </c>
      <c r="B1054" s="451" t="s">
        <v>3834</v>
      </c>
      <c r="C1054" s="452" t="s">
        <v>3801</v>
      </c>
      <c r="D1054" s="215">
        <v>3.23</v>
      </c>
      <c r="E1054" s="34">
        <v>4.84</v>
      </c>
      <c r="F1054" s="450">
        <v>15.63</v>
      </c>
      <c r="G1054" s="443"/>
    </row>
    <row r="1055" spans="1:7">
      <c r="A1055" s="12">
        <v>1052</v>
      </c>
      <c r="B1055" s="451" t="s">
        <v>3835</v>
      </c>
      <c r="C1055" s="452" t="s">
        <v>3836</v>
      </c>
      <c r="D1055" s="34">
        <v>0.32</v>
      </c>
      <c r="E1055" s="34">
        <v>4.84</v>
      </c>
      <c r="F1055" s="450">
        <v>1.55</v>
      </c>
      <c r="G1055" s="443"/>
    </row>
    <row r="1056" spans="1:7">
      <c r="A1056" s="12">
        <v>1053</v>
      </c>
      <c r="B1056" s="451" t="s">
        <v>3837</v>
      </c>
      <c r="C1056" s="452" t="s">
        <v>3836</v>
      </c>
      <c r="D1056" s="34">
        <v>3.8</v>
      </c>
      <c r="E1056" s="215">
        <v>4.84</v>
      </c>
      <c r="F1056" s="450">
        <v>18.39</v>
      </c>
      <c r="G1056" s="443"/>
    </row>
    <row r="1057" spans="1:7">
      <c r="A1057" s="12">
        <v>1054</v>
      </c>
      <c r="B1057" s="451" t="s">
        <v>1446</v>
      </c>
      <c r="C1057" s="452" t="s">
        <v>3836</v>
      </c>
      <c r="D1057" s="34">
        <v>2.64</v>
      </c>
      <c r="E1057" s="34">
        <v>4.84</v>
      </c>
      <c r="F1057" s="450">
        <v>12.78</v>
      </c>
      <c r="G1057" s="443"/>
    </row>
    <row r="1058" spans="1:7">
      <c r="A1058" s="12">
        <v>1055</v>
      </c>
      <c r="B1058" s="451" t="s">
        <v>3838</v>
      </c>
      <c r="C1058" s="452" t="s">
        <v>3836</v>
      </c>
      <c r="D1058" s="34">
        <v>10.65</v>
      </c>
      <c r="E1058" s="215">
        <v>4.84</v>
      </c>
      <c r="F1058" s="450">
        <v>51.55</v>
      </c>
      <c r="G1058" s="443"/>
    </row>
    <row r="1059" spans="1:7">
      <c r="A1059" s="12">
        <v>1056</v>
      </c>
      <c r="B1059" s="451" t="s">
        <v>3816</v>
      </c>
      <c r="C1059" s="452" t="s">
        <v>3836</v>
      </c>
      <c r="D1059" s="34">
        <v>4.46</v>
      </c>
      <c r="E1059" s="34">
        <v>4.84</v>
      </c>
      <c r="F1059" s="450">
        <v>21.59</v>
      </c>
      <c r="G1059" s="443"/>
    </row>
    <row r="1060" spans="1:7">
      <c r="A1060" s="12">
        <v>1057</v>
      </c>
      <c r="B1060" s="451" t="s">
        <v>3839</v>
      </c>
      <c r="C1060" s="452" t="s">
        <v>3836</v>
      </c>
      <c r="D1060" s="34">
        <v>9.8</v>
      </c>
      <c r="E1060" s="215">
        <v>4.84</v>
      </c>
      <c r="F1060" s="450">
        <v>47.43</v>
      </c>
      <c r="G1060" s="443"/>
    </row>
    <row r="1061" spans="1:7">
      <c r="A1061" s="12">
        <v>1058</v>
      </c>
      <c r="B1061" s="451" t="s">
        <v>3840</v>
      </c>
      <c r="C1061" s="452" t="s">
        <v>3836</v>
      </c>
      <c r="D1061" s="34">
        <v>1.1</v>
      </c>
      <c r="E1061" s="34">
        <v>4.84</v>
      </c>
      <c r="F1061" s="450">
        <v>5.32</v>
      </c>
      <c r="G1061" s="443"/>
    </row>
    <row r="1062" spans="1:7">
      <c r="A1062" s="12">
        <v>1059</v>
      </c>
      <c r="B1062" s="451" t="s">
        <v>3841</v>
      </c>
      <c r="C1062" s="452" t="s">
        <v>3836</v>
      </c>
      <c r="D1062" s="34">
        <v>3.54</v>
      </c>
      <c r="E1062" s="215">
        <v>4.84</v>
      </c>
      <c r="F1062" s="450">
        <v>17.13</v>
      </c>
      <c r="G1062" s="443"/>
    </row>
    <row r="1063" spans="1:7">
      <c r="A1063" s="12">
        <v>1060</v>
      </c>
      <c r="B1063" s="451" t="s">
        <v>3842</v>
      </c>
      <c r="C1063" s="452" t="s">
        <v>3836</v>
      </c>
      <c r="D1063" s="34">
        <v>4.15</v>
      </c>
      <c r="E1063" s="34">
        <v>4.84</v>
      </c>
      <c r="F1063" s="450">
        <v>20.09</v>
      </c>
      <c r="G1063" s="443"/>
    </row>
    <row r="1064" spans="1:7">
      <c r="A1064" s="12">
        <v>1061</v>
      </c>
      <c r="B1064" s="451" t="s">
        <v>3843</v>
      </c>
      <c r="C1064" s="452" t="s">
        <v>3836</v>
      </c>
      <c r="D1064" s="34">
        <v>2.58</v>
      </c>
      <c r="E1064" s="215">
        <v>4.84</v>
      </c>
      <c r="F1064" s="450">
        <v>12.49</v>
      </c>
      <c r="G1064" s="443"/>
    </row>
    <row r="1065" spans="1:7">
      <c r="A1065" s="12">
        <v>1062</v>
      </c>
      <c r="B1065" s="451" t="s">
        <v>3844</v>
      </c>
      <c r="C1065" s="452" t="s">
        <v>3836</v>
      </c>
      <c r="D1065" s="34">
        <v>9.12</v>
      </c>
      <c r="E1065" s="34">
        <v>4.84</v>
      </c>
      <c r="F1065" s="450">
        <v>44.14</v>
      </c>
      <c r="G1065" s="443"/>
    </row>
    <row r="1066" spans="1:7">
      <c r="A1066" s="12">
        <v>1063</v>
      </c>
      <c r="B1066" s="215" t="s">
        <v>3845</v>
      </c>
      <c r="C1066" s="452" t="s">
        <v>3836</v>
      </c>
      <c r="D1066" s="34">
        <v>4.32</v>
      </c>
      <c r="E1066" s="215">
        <v>4.84</v>
      </c>
      <c r="F1066" s="450">
        <v>20.91</v>
      </c>
      <c r="G1066" s="443"/>
    </row>
    <row r="1067" spans="1:7">
      <c r="A1067" s="12">
        <v>1064</v>
      </c>
      <c r="B1067" s="451" t="s">
        <v>3443</v>
      </c>
      <c r="C1067" s="452" t="s">
        <v>3836</v>
      </c>
      <c r="D1067" s="34">
        <v>8.49</v>
      </c>
      <c r="E1067" s="34">
        <v>4.84</v>
      </c>
      <c r="F1067" s="450">
        <v>41.09</v>
      </c>
      <c r="G1067" s="443"/>
    </row>
    <row r="1068" spans="1:7">
      <c r="A1068" s="12">
        <v>1065</v>
      </c>
      <c r="B1068" s="451" t="s">
        <v>3846</v>
      </c>
      <c r="C1068" s="452" t="s">
        <v>3836</v>
      </c>
      <c r="D1068" s="34">
        <v>4.33</v>
      </c>
      <c r="E1068" s="215">
        <v>4.84</v>
      </c>
      <c r="F1068" s="450">
        <v>20.96</v>
      </c>
      <c r="G1068" s="443"/>
    </row>
    <row r="1069" spans="1:7">
      <c r="A1069" s="12">
        <v>1066</v>
      </c>
      <c r="B1069" s="451" t="s">
        <v>3456</v>
      </c>
      <c r="C1069" s="452" t="s">
        <v>3836</v>
      </c>
      <c r="D1069" s="34">
        <v>7.63</v>
      </c>
      <c r="E1069" s="34">
        <v>4.84</v>
      </c>
      <c r="F1069" s="450">
        <v>36.93</v>
      </c>
      <c r="G1069" s="443"/>
    </row>
    <row r="1070" spans="1:7">
      <c r="A1070" s="12">
        <v>1067</v>
      </c>
      <c r="B1070" s="451" t="s">
        <v>3847</v>
      </c>
      <c r="C1070" s="452" t="s">
        <v>3836</v>
      </c>
      <c r="D1070" s="34">
        <v>2.03</v>
      </c>
      <c r="E1070" s="215">
        <v>4.84</v>
      </c>
      <c r="F1070" s="450">
        <v>9.83</v>
      </c>
      <c r="G1070" s="443"/>
    </row>
    <row r="1071" spans="1:7">
      <c r="A1071" s="12">
        <v>1068</v>
      </c>
      <c r="B1071" s="451" t="s">
        <v>3322</v>
      </c>
      <c r="C1071" s="452" t="s">
        <v>3836</v>
      </c>
      <c r="D1071" s="34">
        <v>5.65</v>
      </c>
      <c r="E1071" s="34">
        <v>4.84</v>
      </c>
      <c r="F1071" s="450">
        <v>27.35</v>
      </c>
      <c r="G1071" s="443"/>
    </row>
    <row r="1072" spans="1:7">
      <c r="A1072" s="12">
        <v>1069</v>
      </c>
      <c r="B1072" s="451" t="s">
        <v>3680</v>
      </c>
      <c r="C1072" s="452" t="s">
        <v>3836</v>
      </c>
      <c r="D1072" s="34">
        <v>19.68</v>
      </c>
      <c r="E1072" s="215">
        <v>4.84</v>
      </c>
      <c r="F1072" s="450">
        <v>95.25</v>
      </c>
      <c r="G1072" s="443"/>
    </row>
    <row r="1073" spans="1:7">
      <c r="A1073" s="12">
        <v>1070</v>
      </c>
      <c r="B1073" s="451" t="s">
        <v>3848</v>
      </c>
      <c r="C1073" s="452" t="s">
        <v>3836</v>
      </c>
      <c r="D1073" s="34">
        <v>4.08</v>
      </c>
      <c r="E1073" s="34">
        <v>4.84</v>
      </c>
      <c r="F1073" s="450">
        <v>19.75</v>
      </c>
      <c r="G1073" s="443"/>
    </row>
    <row r="1074" spans="1:7">
      <c r="A1074" s="12">
        <v>1071</v>
      </c>
      <c r="B1074" s="451" t="s">
        <v>3257</v>
      </c>
      <c r="C1074" s="452" t="s">
        <v>3836</v>
      </c>
      <c r="D1074" s="35">
        <v>0.7</v>
      </c>
      <c r="E1074" s="215">
        <v>4.84</v>
      </c>
      <c r="F1074" s="450">
        <v>3.39</v>
      </c>
      <c r="G1074" s="443"/>
    </row>
    <row r="1075" spans="1:7">
      <c r="A1075" s="12">
        <v>1072</v>
      </c>
      <c r="B1075" s="451" t="s">
        <v>3849</v>
      </c>
      <c r="C1075" s="452" t="s">
        <v>3836</v>
      </c>
      <c r="D1075" s="34">
        <v>2.96</v>
      </c>
      <c r="E1075" s="34">
        <v>4.84</v>
      </c>
      <c r="F1075" s="450">
        <v>14.33</v>
      </c>
      <c r="G1075" s="443"/>
    </row>
    <row r="1076" spans="1:7">
      <c r="A1076" s="12">
        <v>1073</v>
      </c>
      <c r="B1076" s="451" t="s">
        <v>3716</v>
      </c>
      <c r="C1076" s="452" t="s">
        <v>3836</v>
      </c>
      <c r="D1076" s="34">
        <v>5.65</v>
      </c>
      <c r="E1076" s="215">
        <v>4.84</v>
      </c>
      <c r="F1076" s="450">
        <v>27.35</v>
      </c>
      <c r="G1076" s="443"/>
    </row>
    <row r="1077" spans="1:7">
      <c r="A1077" s="12">
        <v>1074</v>
      </c>
      <c r="B1077" s="451" t="s">
        <v>3850</v>
      </c>
      <c r="C1077" s="452" t="s">
        <v>3836</v>
      </c>
      <c r="D1077" s="34">
        <v>1.6</v>
      </c>
      <c r="E1077" s="34">
        <v>4.84</v>
      </c>
      <c r="F1077" s="450">
        <v>7.74</v>
      </c>
      <c r="G1077" s="443"/>
    </row>
    <row r="1078" spans="1:7">
      <c r="A1078" s="12">
        <v>1075</v>
      </c>
      <c r="B1078" s="451" t="s">
        <v>3502</v>
      </c>
      <c r="C1078" s="452" t="s">
        <v>3836</v>
      </c>
      <c r="D1078" s="34">
        <v>4.04</v>
      </c>
      <c r="E1078" s="215">
        <v>4.84</v>
      </c>
      <c r="F1078" s="450">
        <v>19.55</v>
      </c>
      <c r="G1078" s="443"/>
    </row>
    <row r="1079" spans="1:7">
      <c r="A1079" s="12">
        <v>1076</v>
      </c>
      <c r="B1079" s="451" t="s">
        <v>3639</v>
      </c>
      <c r="C1079" s="452" t="s">
        <v>3836</v>
      </c>
      <c r="D1079" s="35">
        <v>4.6</v>
      </c>
      <c r="E1079" s="34">
        <v>4.84</v>
      </c>
      <c r="F1079" s="450">
        <v>22.26</v>
      </c>
      <c r="G1079" s="443"/>
    </row>
    <row r="1080" spans="1:7">
      <c r="A1080" s="12">
        <v>1077</v>
      </c>
      <c r="B1080" s="451" t="s">
        <v>3851</v>
      </c>
      <c r="C1080" s="452" t="s">
        <v>3836</v>
      </c>
      <c r="D1080" s="35">
        <v>4.2</v>
      </c>
      <c r="E1080" s="215">
        <v>4.84</v>
      </c>
      <c r="F1080" s="450">
        <v>20.33</v>
      </c>
      <c r="G1080" s="443"/>
    </row>
    <row r="1081" spans="1:7">
      <c r="A1081" s="12">
        <v>1078</v>
      </c>
      <c r="B1081" s="451" t="s">
        <v>3852</v>
      </c>
      <c r="C1081" s="452" t="s">
        <v>3836</v>
      </c>
      <c r="D1081" s="34">
        <v>3.71</v>
      </c>
      <c r="E1081" s="34">
        <v>4.84</v>
      </c>
      <c r="F1081" s="450">
        <v>17.96</v>
      </c>
      <c r="G1081" s="443"/>
    </row>
    <row r="1082" spans="1:7">
      <c r="A1082" s="12">
        <v>1079</v>
      </c>
      <c r="B1082" s="451" t="s">
        <v>3853</v>
      </c>
      <c r="C1082" s="452" t="s">
        <v>3836</v>
      </c>
      <c r="D1082" s="35">
        <v>1.3</v>
      </c>
      <c r="E1082" s="215">
        <v>4.84</v>
      </c>
      <c r="F1082" s="450">
        <v>6.29</v>
      </c>
      <c r="G1082" s="443"/>
    </row>
    <row r="1083" spans="1:7">
      <c r="A1083" s="12">
        <v>1080</v>
      </c>
      <c r="B1083" s="451" t="s">
        <v>3854</v>
      </c>
      <c r="C1083" s="452" t="s">
        <v>3836</v>
      </c>
      <c r="D1083" s="34">
        <v>3.92</v>
      </c>
      <c r="E1083" s="34">
        <v>4.84</v>
      </c>
      <c r="F1083" s="450">
        <v>18.97</v>
      </c>
      <c r="G1083" s="443"/>
    </row>
    <row r="1084" spans="1:7">
      <c r="A1084" s="12">
        <v>1081</v>
      </c>
      <c r="B1084" s="451" t="s">
        <v>3831</v>
      </c>
      <c r="C1084" s="452" t="s">
        <v>3836</v>
      </c>
      <c r="D1084" s="34">
        <v>4.09</v>
      </c>
      <c r="E1084" s="215">
        <v>4.84</v>
      </c>
      <c r="F1084" s="450">
        <v>19.8</v>
      </c>
      <c r="G1084" s="443"/>
    </row>
    <row r="1085" spans="1:7">
      <c r="A1085" s="12">
        <v>1082</v>
      </c>
      <c r="B1085" s="451" t="s">
        <v>3855</v>
      </c>
      <c r="C1085" s="452" t="s">
        <v>3836</v>
      </c>
      <c r="D1085" s="34">
        <v>5.27</v>
      </c>
      <c r="E1085" s="34">
        <v>4.84</v>
      </c>
      <c r="F1085" s="450">
        <v>25.51</v>
      </c>
      <c r="G1085" s="443"/>
    </row>
    <row r="1086" spans="1:7">
      <c r="A1086" s="12">
        <v>1083</v>
      </c>
      <c r="B1086" s="451" t="s">
        <v>3856</v>
      </c>
      <c r="C1086" s="452" t="s">
        <v>3836</v>
      </c>
      <c r="D1086" s="34">
        <v>4.76</v>
      </c>
      <c r="E1086" s="215">
        <v>4.84</v>
      </c>
      <c r="F1086" s="450">
        <v>23.04</v>
      </c>
      <c r="G1086" s="443"/>
    </row>
    <row r="1087" spans="1:7">
      <c r="A1087" s="12">
        <v>1084</v>
      </c>
      <c r="B1087" s="451" t="s">
        <v>3857</v>
      </c>
      <c r="C1087" s="452" t="s">
        <v>3836</v>
      </c>
      <c r="D1087" s="35">
        <v>4</v>
      </c>
      <c r="E1087" s="34">
        <v>4.84</v>
      </c>
      <c r="F1087" s="450">
        <v>19.36</v>
      </c>
      <c r="G1087" s="443"/>
    </row>
    <row r="1088" spans="1:7">
      <c r="A1088" s="12">
        <v>1085</v>
      </c>
      <c r="B1088" s="451" t="s">
        <v>3858</v>
      </c>
      <c r="C1088" s="452" t="s">
        <v>3836</v>
      </c>
      <c r="D1088" s="34">
        <v>4.18</v>
      </c>
      <c r="E1088" s="215">
        <v>4.84</v>
      </c>
      <c r="F1088" s="450">
        <v>20.23</v>
      </c>
      <c r="G1088" s="443"/>
    </row>
    <row r="1089" spans="1:7">
      <c r="A1089" s="12">
        <v>1086</v>
      </c>
      <c r="B1089" s="451" t="s">
        <v>3859</v>
      </c>
      <c r="C1089" s="452" t="s">
        <v>3836</v>
      </c>
      <c r="D1089" s="34">
        <v>5.23</v>
      </c>
      <c r="E1089" s="34">
        <v>4.84</v>
      </c>
      <c r="F1089" s="450">
        <v>25.31</v>
      </c>
      <c r="G1089" s="443"/>
    </row>
    <row r="1090" spans="1:7">
      <c r="A1090" s="12">
        <v>1087</v>
      </c>
      <c r="B1090" s="451" t="s">
        <v>3860</v>
      </c>
      <c r="C1090" s="452" t="s">
        <v>3836</v>
      </c>
      <c r="D1090" s="34">
        <v>2.15</v>
      </c>
      <c r="E1090" s="215">
        <v>4.84</v>
      </c>
      <c r="F1090" s="450">
        <v>10.41</v>
      </c>
      <c r="G1090" s="443"/>
    </row>
    <row r="1091" spans="1:7">
      <c r="A1091" s="12">
        <v>1088</v>
      </c>
      <c r="B1091" s="451" t="s">
        <v>3861</v>
      </c>
      <c r="C1091" s="452" t="s">
        <v>3836</v>
      </c>
      <c r="D1091" s="34">
        <v>2.05</v>
      </c>
      <c r="E1091" s="34">
        <v>4.84</v>
      </c>
      <c r="F1091" s="450">
        <v>9.92</v>
      </c>
      <c r="G1091" s="443"/>
    </row>
    <row r="1092" spans="1:7">
      <c r="A1092" s="12">
        <v>1089</v>
      </c>
      <c r="B1092" s="451" t="s">
        <v>3478</v>
      </c>
      <c r="C1092" s="452" t="s">
        <v>3836</v>
      </c>
      <c r="D1092" s="34">
        <v>2.83</v>
      </c>
      <c r="E1092" s="215">
        <v>4.84</v>
      </c>
      <c r="F1092" s="450">
        <v>13.7</v>
      </c>
      <c r="G1092" s="443"/>
    </row>
    <row r="1093" spans="1:7">
      <c r="A1093" s="12">
        <v>1090</v>
      </c>
      <c r="B1093" s="451" t="s">
        <v>3862</v>
      </c>
      <c r="C1093" s="452" t="s">
        <v>3836</v>
      </c>
      <c r="D1093" s="34">
        <v>5.18</v>
      </c>
      <c r="E1093" s="34">
        <v>4.84</v>
      </c>
      <c r="F1093" s="450">
        <v>25.07</v>
      </c>
      <c r="G1093" s="443"/>
    </row>
    <row r="1094" spans="1:7">
      <c r="A1094" s="12">
        <v>1091</v>
      </c>
      <c r="B1094" s="451" t="s">
        <v>3466</v>
      </c>
      <c r="C1094" s="452" t="s">
        <v>3836</v>
      </c>
      <c r="D1094" s="35">
        <v>4.1</v>
      </c>
      <c r="E1094" s="215">
        <v>4.84</v>
      </c>
      <c r="F1094" s="450">
        <v>19.84</v>
      </c>
      <c r="G1094" s="443"/>
    </row>
    <row r="1095" spans="1:7">
      <c r="A1095" s="12">
        <v>1092</v>
      </c>
      <c r="B1095" s="451" t="s">
        <v>3863</v>
      </c>
      <c r="C1095" s="452" t="s">
        <v>3836</v>
      </c>
      <c r="D1095" s="35">
        <v>3.4</v>
      </c>
      <c r="E1095" s="34">
        <v>4.84</v>
      </c>
      <c r="F1095" s="450">
        <v>16.46</v>
      </c>
      <c r="G1095" s="443"/>
    </row>
    <row r="1096" spans="1:7">
      <c r="A1096" s="12">
        <v>1093</v>
      </c>
      <c r="B1096" s="451" t="s">
        <v>116</v>
      </c>
      <c r="C1096" s="452" t="s">
        <v>3836</v>
      </c>
      <c r="D1096" s="34">
        <v>3.89</v>
      </c>
      <c r="E1096" s="215">
        <v>4.84</v>
      </c>
      <c r="F1096" s="450">
        <v>18.83</v>
      </c>
      <c r="G1096" s="443"/>
    </row>
    <row r="1097" spans="1:7">
      <c r="A1097" s="12">
        <v>1094</v>
      </c>
      <c r="B1097" s="451" t="s">
        <v>3853</v>
      </c>
      <c r="C1097" s="452" t="s">
        <v>3836</v>
      </c>
      <c r="D1097" s="34">
        <v>1.29</v>
      </c>
      <c r="E1097" s="34">
        <v>4.84</v>
      </c>
      <c r="F1097" s="450">
        <v>6.24</v>
      </c>
      <c r="G1097" s="443"/>
    </row>
    <row r="1098" spans="1:7">
      <c r="A1098" s="12">
        <v>1095</v>
      </c>
      <c r="B1098" s="451" t="s">
        <v>3864</v>
      </c>
      <c r="C1098" s="452" t="s">
        <v>3836</v>
      </c>
      <c r="D1098" s="34">
        <v>2.94</v>
      </c>
      <c r="E1098" s="215">
        <v>4.84</v>
      </c>
      <c r="F1098" s="450">
        <v>14.23</v>
      </c>
      <c r="G1098" s="443"/>
    </row>
    <row r="1099" spans="1:7">
      <c r="A1099" s="12">
        <v>1096</v>
      </c>
      <c r="B1099" s="451" t="s">
        <v>3865</v>
      </c>
      <c r="C1099" s="452" t="s">
        <v>3836</v>
      </c>
      <c r="D1099" s="34">
        <v>2.92</v>
      </c>
      <c r="E1099" s="34">
        <v>4.84</v>
      </c>
      <c r="F1099" s="450">
        <v>14.13</v>
      </c>
      <c r="G1099" s="443"/>
    </row>
    <row r="1100" spans="1:7">
      <c r="A1100" s="12">
        <v>1097</v>
      </c>
      <c r="B1100" s="451" t="s">
        <v>116</v>
      </c>
      <c r="C1100" s="452" t="s">
        <v>3836</v>
      </c>
      <c r="D1100" s="34">
        <v>6.99</v>
      </c>
      <c r="E1100" s="215">
        <v>4.84</v>
      </c>
      <c r="F1100" s="450">
        <v>33.83</v>
      </c>
      <c r="G1100" s="443"/>
    </row>
    <row r="1101" spans="1:7">
      <c r="A1101" s="12">
        <v>1098</v>
      </c>
      <c r="B1101" s="451" t="s">
        <v>3666</v>
      </c>
      <c r="C1101" s="452" t="s">
        <v>3836</v>
      </c>
      <c r="D1101" s="34">
        <v>4.43</v>
      </c>
      <c r="E1101" s="34">
        <v>4.84</v>
      </c>
      <c r="F1101" s="450">
        <v>21.44</v>
      </c>
      <c r="G1101" s="443"/>
    </row>
    <row r="1102" spans="1:7">
      <c r="A1102" s="12">
        <v>1099</v>
      </c>
      <c r="B1102" s="451" t="s">
        <v>3866</v>
      </c>
      <c r="C1102" s="452" t="s">
        <v>3836</v>
      </c>
      <c r="D1102" s="34">
        <v>7.69</v>
      </c>
      <c r="E1102" s="215">
        <v>4.84</v>
      </c>
      <c r="F1102" s="450">
        <v>37.22</v>
      </c>
      <c r="G1102" s="443"/>
    </row>
    <row r="1103" spans="1:7">
      <c r="A1103" s="12">
        <v>1100</v>
      </c>
      <c r="B1103" s="451" t="s">
        <v>3867</v>
      </c>
      <c r="C1103" s="452" t="s">
        <v>3836</v>
      </c>
      <c r="D1103" s="34">
        <v>8.36</v>
      </c>
      <c r="E1103" s="34">
        <v>4.84</v>
      </c>
      <c r="F1103" s="450">
        <v>40.46</v>
      </c>
      <c r="G1103" s="443"/>
    </row>
    <row r="1104" spans="1:7">
      <c r="A1104" s="12">
        <v>1101</v>
      </c>
      <c r="B1104" s="451" t="s">
        <v>3257</v>
      </c>
      <c r="C1104" s="452" t="s">
        <v>3836</v>
      </c>
      <c r="D1104" s="34">
        <v>4.86</v>
      </c>
      <c r="E1104" s="215">
        <v>4.84</v>
      </c>
      <c r="F1104" s="450">
        <v>23.52</v>
      </c>
      <c r="G1104" s="443"/>
    </row>
    <row r="1105" spans="1:7">
      <c r="A1105" s="12">
        <v>1102</v>
      </c>
      <c r="B1105" s="451" t="s">
        <v>3868</v>
      </c>
      <c r="C1105" s="452" t="s">
        <v>3836</v>
      </c>
      <c r="D1105" s="34">
        <v>4.47</v>
      </c>
      <c r="E1105" s="34">
        <v>4.84</v>
      </c>
      <c r="F1105" s="450">
        <v>21.63</v>
      </c>
      <c r="G1105" s="443"/>
    </row>
    <row r="1106" spans="1:7">
      <c r="A1106" s="12">
        <v>1103</v>
      </c>
      <c r="B1106" s="451" t="s">
        <v>3869</v>
      </c>
      <c r="C1106" s="452" t="s">
        <v>3836</v>
      </c>
      <c r="D1106" s="34">
        <v>6.94</v>
      </c>
      <c r="E1106" s="215">
        <v>4.84</v>
      </c>
      <c r="F1106" s="450">
        <v>33.59</v>
      </c>
      <c r="G1106" s="443"/>
    </row>
    <row r="1107" spans="1:7">
      <c r="A1107" s="12">
        <v>1104</v>
      </c>
      <c r="B1107" s="451" t="s">
        <v>3870</v>
      </c>
      <c r="C1107" s="452" t="s">
        <v>3836</v>
      </c>
      <c r="D1107" s="34">
        <v>0.25</v>
      </c>
      <c r="E1107" s="34">
        <v>4.84</v>
      </c>
      <c r="F1107" s="450">
        <v>1.21</v>
      </c>
      <c r="G1107" s="443"/>
    </row>
    <row r="1108" spans="1:7">
      <c r="A1108" s="12">
        <v>1105</v>
      </c>
      <c r="B1108" s="451" t="s">
        <v>3871</v>
      </c>
      <c r="C1108" s="452" t="s">
        <v>3836</v>
      </c>
      <c r="D1108" s="34">
        <v>5.22</v>
      </c>
      <c r="E1108" s="215">
        <v>4.84</v>
      </c>
      <c r="F1108" s="450">
        <v>25.26</v>
      </c>
      <c r="G1108" s="443"/>
    </row>
    <row r="1109" spans="1:7">
      <c r="A1109" s="12">
        <v>1106</v>
      </c>
      <c r="B1109" s="451" t="s">
        <v>3872</v>
      </c>
      <c r="C1109" s="452" t="s">
        <v>3836</v>
      </c>
      <c r="D1109" s="34">
        <v>9.85</v>
      </c>
      <c r="E1109" s="34">
        <v>4.84</v>
      </c>
      <c r="F1109" s="450">
        <v>47.67</v>
      </c>
      <c r="G1109" s="443"/>
    </row>
    <row r="1110" spans="1:7">
      <c r="A1110" s="12">
        <v>1107</v>
      </c>
      <c r="B1110" s="215" t="s">
        <v>3873</v>
      </c>
      <c r="C1110" s="452" t="s">
        <v>3836</v>
      </c>
      <c r="D1110" s="34">
        <v>7.81</v>
      </c>
      <c r="E1110" s="215">
        <v>4.84</v>
      </c>
      <c r="F1110" s="450">
        <v>37.8</v>
      </c>
      <c r="G1110" s="443"/>
    </row>
    <row r="1111" spans="1:7">
      <c r="A1111" s="12">
        <v>1108</v>
      </c>
      <c r="B1111" s="215" t="s">
        <v>3874</v>
      </c>
      <c r="C1111" s="452" t="s">
        <v>3836</v>
      </c>
      <c r="D1111" s="24">
        <v>1.24</v>
      </c>
      <c r="E1111" s="24">
        <v>4.84</v>
      </c>
      <c r="F1111" s="457">
        <v>6</v>
      </c>
      <c r="G1111" s="443"/>
    </row>
    <row r="1112" spans="1:7">
      <c r="A1112" s="12">
        <v>1109</v>
      </c>
      <c r="B1112" s="215" t="s">
        <v>117</v>
      </c>
      <c r="C1112" s="452" t="s">
        <v>3836</v>
      </c>
      <c r="D1112" s="34">
        <v>4.49</v>
      </c>
      <c r="E1112" s="215">
        <v>4.84</v>
      </c>
      <c r="F1112" s="450">
        <v>21.73</v>
      </c>
      <c r="G1112" s="443"/>
    </row>
    <row r="1113" spans="1:7">
      <c r="A1113" s="12">
        <v>1110</v>
      </c>
      <c r="B1113" s="215" t="s">
        <v>3631</v>
      </c>
      <c r="C1113" s="452" t="s">
        <v>3836</v>
      </c>
      <c r="D1113" s="34">
        <v>4.93</v>
      </c>
      <c r="E1113" s="34">
        <v>4.84</v>
      </c>
      <c r="F1113" s="450">
        <v>23.86</v>
      </c>
      <c r="G1113" s="443"/>
    </row>
    <row r="1114" spans="1:7">
      <c r="A1114" s="12">
        <v>1111</v>
      </c>
      <c r="B1114" s="215" t="s">
        <v>3875</v>
      </c>
      <c r="C1114" s="452" t="s">
        <v>3836</v>
      </c>
      <c r="D1114" s="34">
        <v>1.37</v>
      </c>
      <c r="E1114" s="215">
        <v>4.84</v>
      </c>
      <c r="F1114" s="450">
        <v>6.63</v>
      </c>
      <c r="G1114" s="443"/>
    </row>
    <row r="1115" spans="1:7">
      <c r="A1115" s="12">
        <v>1112</v>
      </c>
      <c r="B1115" s="215" t="s">
        <v>3876</v>
      </c>
      <c r="C1115" s="452" t="s">
        <v>3836</v>
      </c>
      <c r="D1115" s="34">
        <v>2.97</v>
      </c>
      <c r="E1115" s="34">
        <v>4.84</v>
      </c>
      <c r="F1115" s="450">
        <v>14.37</v>
      </c>
      <c r="G1115" s="443"/>
    </row>
    <row r="1116" spans="1:7">
      <c r="A1116" s="12">
        <v>1113</v>
      </c>
      <c r="B1116" s="215" t="s">
        <v>3877</v>
      </c>
      <c r="C1116" s="452" t="s">
        <v>3836</v>
      </c>
      <c r="D1116" s="34">
        <v>4.95</v>
      </c>
      <c r="E1116" s="215">
        <v>4.84</v>
      </c>
      <c r="F1116" s="450">
        <v>23.96</v>
      </c>
      <c r="G1116" s="443"/>
    </row>
    <row r="1117" spans="1:7">
      <c r="A1117" s="12">
        <v>1114</v>
      </c>
      <c r="B1117" s="215" t="s">
        <v>3504</v>
      </c>
      <c r="C1117" s="452" t="s">
        <v>3836</v>
      </c>
      <c r="D1117" s="34">
        <v>10.92</v>
      </c>
      <c r="E1117" s="34">
        <v>4.84</v>
      </c>
      <c r="F1117" s="450">
        <v>52.85</v>
      </c>
      <c r="G1117" s="443"/>
    </row>
    <row r="1118" spans="1:7">
      <c r="A1118" s="12">
        <v>1115</v>
      </c>
      <c r="B1118" s="215" t="s">
        <v>3305</v>
      </c>
      <c r="C1118" s="452" t="s">
        <v>3836</v>
      </c>
      <c r="D1118" s="34">
        <v>2.19</v>
      </c>
      <c r="E1118" s="215">
        <v>4.84</v>
      </c>
      <c r="F1118" s="450">
        <v>10.6</v>
      </c>
      <c r="G1118" s="443"/>
    </row>
    <row r="1119" spans="1:7">
      <c r="A1119" s="12">
        <v>1116</v>
      </c>
      <c r="B1119" s="215" t="s">
        <v>3878</v>
      </c>
      <c r="C1119" s="452" t="s">
        <v>3836</v>
      </c>
      <c r="D1119" s="34">
        <v>9.99</v>
      </c>
      <c r="E1119" s="34">
        <v>4.84</v>
      </c>
      <c r="F1119" s="450">
        <v>48.35</v>
      </c>
      <c r="G1119" s="443"/>
    </row>
    <row r="1120" spans="1:7">
      <c r="A1120" s="12">
        <v>1117</v>
      </c>
      <c r="B1120" s="215" t="s">
        <v>3403</v>
      </c>
      <c r="C1120" s="452" t="s">
        <v>3836</v>
      </c>
      <c r="D1120" s="34">
        <v>1.56</v>
      </c>
      <c r="E1120" s="215">
        <v>4.84</v>
      </c>
      <c r="F1120" s="450">
        <v>7.55</v>
      </c>
      <c r="G1120" s="443"/>
    </row>
    <row r="1121" spans="1:7">
      <c r="A1121" s="12">
        <v>1118</v>
      </c>
      <c r="B1121" s="215" t="s">
        <v>3879</v>
      </c>
      <c r="C1121" s="452" t="s">
        <v>3836</v>
      </c>
      <c r="D1121" s="34">
        <v>1.1</v>
      </c>
      <c r="E1121" s="34">
        <v>4.84</v>
      </c>
      <c r="F1121" s="450">
        <v>5.32</v>
      </c>
      <c r="G1121" s="443"/>
    </row>
    <row r="1122" spans="1:7">
      <c r="A1122" s="12">
        <v>1119</v>
      </c>
      <c r="B1122" s="215" t="s">
        <v>3864</v>
      </c>
      <c r="C1122" s="452" t="s">
        <v>3836</v>
      </c>
      <c r="D1122" s="34">
        <v>5.38</v>
      </c>
      <c r="E1122" s="215">
        <v>4.84</v>
      </c>
      <c r="F1122" s="450">
        <v>26.04</v>
      </c>
      <c r="G1122" s="443"/>
    </row>
    <row r="1123" spans="1:7">
      <c r="A1123" s="12">
        <v>1120</v>
      </c>
      <c r="B1123" s="215" t="s">
        <v>3688</v>
      </c>
      <c r="C1123" s="452" t="s">
        <v>3836</v>
      </c>
      <c r="D1123" s="34">
        <v>6.51</v>
      </c>
      <c r="E1123" s="34">
        <v>4.84</v>
      </c>
      <c r="F1123" s="450">
        <v>31.51</v>
      </c>
      <c r="G1123" s="443"/>
    </row>
    <row r="1124" spans="1:7">
      <c r="A1124" s="12">
        <v>1121</v>
      </c>
      <c r="B1124" s="215" t="s">
        <v>3880</v>
      </c>
      <c r="C1124" s="452" t="s">
        <v>3836</v>
      </c>
      <c r="D1124" s="35">
        <v>5</v>
      </c>
      <c r="E1124" s="215">
        <v>4.84</v>
      </c>
      <c r="F1124" s="450">
        <v>24.2</v>
      </c>
      <c r="G1124" s="443"/>
    </row>
    <row r="1125" spans="1:7">
      <c r="A1125" s="12">
        <v>1122</v>
      </c>
      <c r="B1125" s="454" t="s">
        <v>3881</v>
      </c>
      <c r="C1125" s="455" t="s">
        <v>3882</v>
      </c>
      <c r="D1125" s="456">
        <v>9.35</v>
      </c>
      <c r="E1125" s="458">
        <v>4.84</v>
      </c>
      <c r="F1125" s="458">
        <v>45.25</v>
      </c>
      <c r="G1125" s="443"/>
    </row>
    <row r="1126" spans="1:7">
      <c r="A1126" s="12">
        <v>1123</v>
      </c>
      <c r="B1126" s="454" t="s">
        <v>3883</v>
      </c>
      <c r="C1126" s="455" t="s">
        <v>3882</v>
      </c>
      <c r="D1126" s="454">
        <v>3.58</v>
      </c>
      <c r="E1126" s="458">
        <v>4.84</v>
      </c>
      <c r="F1126" s="458">
        <v>17.33</v>
      </c>
      <c r="G1126" s="443"/>
    </row>
    <row r="1127" spans="1:7">
      <c r="A1127" s="12">
        <v>1124</v>
      </c>
      <c r="B1127" s="454" t="s">
        <v>3884</v>
      </c>
      <c r="C1127" s="455" t="s">
        <v>3882</v>
      </c>
      <c r="D1127" s="454">
        <v>8.61</v>
      </c>
      <c r="E1127" s="458">
        <v>4.84</v>
      </c>
      <c r="F1127" s="458">
        <v>41.67</v>
      </c>
      <c r="G1127" s="443"/>
    </row>
    <row r="1128" spans="1:7">
      <c r="A1128" s="12">
        <v>1125</v>
      </c>
      <c r="B1128" s="454" t="s">
        <v>3638</v>
      </c>
      <c r="C1128" s="455" t="s">
        <v>3882</v>
      </c>
      <c r="D1128" s="454">
        <v>7.57</v>
      </c>
      <c r="E1128" s="458">
        <v>4.84</v>
      </c>
      <c r="F1128" s="458">
        <v>36.64</v>
      </c>
      <c r="G1128" s="443"/>
    </row>
    <row r="1129" spans="1:7">
      <c r="A1129" s="12">
        <v>1126</v>
      </c>
      <c r="B1129" s="454" t="s">
        <v>3885</v>
      </c>
      <c r="C1129" s="455" t="s">
        <v>3882</v>
      </c>
      <c r="D1129" s="454">
        <v>13.02</v>
      </c>
      <c r="E1129" s="458">
        <v>4.84</v>
      </c>
      <c r="F1129" s="458">
        <v>63.02</v>
      </c>
      <c r="G1129" s="443"/>
    </row>
    <row r="1130" spans="1:7">
      <c r="A1130" s="12">
        <v>1127</v>
      </c>
      <c r="B1130" s="454" t="s">
        <v>3256</v>
      </c>
      <c r="C1130" s="455" t="s">
        <v>3882</v>
      </c>
      <c r="D1130" s="454">
        <v>9.46</v>
      </c>
      <c r="E1130" s="458">
        <v>4.84</v>
      </c>
      <c r="F1130" s="458">
        <v>45.79</v>
      </c>
      <c r="G1130" s="443"/>
    </row>
    <row r="1131" spans="1:7">
      <c r="A1131" s="12">
        <v>1128</v>
      </c>
      <c r="B1131" s="454" t="s">
        <v>3572</v>
      </c>
      <c r="C1131" s="455" t="s">
        <v>3882</v>
      </c>
      <c r="D1131" s="454">
        <v>10.96</v>
      </c>
      <c r="E1131" s="458">
        <v>4.84</v>
      </c>
      <c r="F1131" s="458">
        <v>53.05</v>
      </c>
      <c r="G1131" s="443"/>
    </row>
    <row r="1132" spans="1:7">
      <c r="A1132" s="12">
        <v>1129</v>
      </c>
      <c r="B1132" s="454" t="s">
        <v>3504</v>
      </c>
      <c r="C1132" s="455" t="s">
        <v>3882</v>
      </c>
      <c r="D1132" s="454">
        <v>8.84</v>
      </c>
      <c r="E1132" s="458">
        <v>4.84</v>
      </c>
      <c r="F1132" s="458">
        <v>42.79</v>
      </c>
      <c r="G1132" s="443"/>
    </row>
    <row r="1133" spans="1:7">
      <c r="A1133" s="12">
        <v>1130</v>
      </c>
      <c r="B1133" s="454" t="s">
        <v>3886</v>
      </c>
      <c r="C1133" s="455" t="s">
        <v>3882</v>
      </c>
      <c r="D1133" s="454">
        <v>15.25</v>
      </c>
      <c r="E1133" s="458">
        <v>4.84</v>
      </c>
      <c r="F1133" s="458">
        <v>73.81</v>
      </c>
      <c r="G1133" s="443"/>
    </row>
    <row r="1134" spans="1:7">
      <c r="A1134" s="12">
        <v>1131</v>
      </c>
      <c r="B1134" s="454" t="s">
        <v>3887</v>
      </c>
      <c r="C1134" s="455" t="s">
        <v>3882</v>
      </c>
      <c r="D1134" s="454">
        <v>8.36</v>
      </c>
      <c r="E1134" s="458">
        <v>4.84</v>
      </c>
      <c r="F1134" s="458">
        <v>40.46</v>
      </c>
      <c r="G1134" s="443"/>
    </row>
    <row r="1135" spans="1:7">
      <c r="A1135" s="12">
        <v>1132</v>
      </c>
      <c r="B1135" s="454" t="s">
        <v>3888</v>
      </c>
      <c r="C1135" s="455" t="s">
        <v>3882</v>
      </c>
      <c r="D1135" s="454">
        <v>6.95</v>
      </c>
      <c r="E1135" s="458">
        <v>4.84</v>
      </c>
      <c r="F1135" s="458">
        <v>33.64</v>
      </c>
      <c r="G1135" s="443"/>
    </row>
    <row r="1136" spans="1:7">
      <c r="A1136" s="12">
        <v>1133</v>
      </c>
      <c r="B1136" s="454" t="s">
        <v>3889</v>
      </c>
      <c r="C1136" s="455" t="s">
        <v>3882</v>
      </c>
      <c r="D1136" s="454">
        <v>6.93</v>
      </c>
      <c r="E1136" s="458">
        <v>4.84</v>
      </c>
      <c r="F1136" s="458">
        <v>33.54</v>
      </c>
      <c r="G1136" s="443"/>
    </row>
    <row r="1137" spans="1:7">
      <c r="A1137" s="12">
        <v>1134</v>
      </c>
      <c r="B1137" s="454" t="s">
        <v>3890</v>
      </c>
      <c r="C1137" s="455" t="s">
        <v>3882</v>
      </c>
      <c r="D1137" s="454">
        <v>9.89</v>
      </c>
      <c r="E1137" s="458">
        <v>4.84</v>
      </c>
      <c r="F1137" s="458">
        <v>47.87</v>
      </c>
      <c r="G1137" s="443"/>
    </row>
    <row r="1138" spans="1:7">
      <c r="A1138" s="12">
        <v>1135</v>
      </c>
      <c r="B1138" s="454" t="s">
        <v>3890</v>
      </c>
      <c r="C1138" s="455" t="s">
        <v>3882</v>
      </c>
      <c r="D1138" s="454">
        <v>9.43</v>
      </c>
      <c r="E1138" s="458">
        <v>4.84</v>
      </c>
      <c r="F1138" s="458">
        <v>45.64</v>
      </c>
      <c r="G1138" s="443"/>
    </row>
    <row r="1139" spans="1:7">
      <c r="A1139" s="12">
        <v>1136</v>
      </c>
      <c r="B1139" s="454" t="s">
        <v>3504</v>
      </c>
      <c r="C1139" s="455" t="s">
        <v>3882</v>
      </c>
      <c r="D1139" s="454">
        <v>8.23</v>
      </c>
      <c r="E1139" s="458">
        <v>4.84</v>
      </c>
      <c r="F1139" s="458">
        <v>39.83</v>
      </c>
      <c r="G1139" s="443"/>
    </row>
    <row r="1140" spans="1:7">
      <c r="A1140" s="12">
        <v>1137</v>
      </c>
      <c r="B1140" s="454" t="s">
        <v>3891</v>
      </c>
      <c r="C1140" s="455" t="s">
        <v>3882</v>
      </c>
      <c r="D1140" s="454">
        <v>5.77</v>
      </c>
      <c r="E1140" s="458">
        <v>4.84</v>
      </c>
      <c r="F1140" s="458">
        <v>27.93</v>
      </c>
      <c r="G1140" s="443"/>
    </row>
    <row r="1141" spans="1:7">
      <c r="A1141" s="12">
        <v>1138</v>
      </c>
      <c r="B1141" s="454" t="s">
        <v>3892</v>
      </c>
      <c r="C1141" s="455" t="s">
        <v>3882</v>
      </c>
      <c r="D1141" s="454">
        <v>5.43</v>
      </c>
      <c r="E1141" s="458">
        <v>4.84</v>
      </c>
      <c r="F1141" s="458">
        <v>26.28</v>
      </c>
      <c r="G1141" s="443"/>
    </row>
    <row r="1142" spans="1:7">
      <c r="A1142" s="12">
        <v>1139</v>
      </c>
      <c r="B1142" s="454" t="s">
        <v>3893</v>
      </c>
      <c r="C1142" s="455" t="s">
        <v>3882</v>
      </c>
      <c r="D1142" s="454">
        <v>6.11</v>
      </c>
      <c r="E1142" s="458">
        <v>4.84</v>
      </c>
      <c r="F1142" s="458">
        <v>29.57</v>
      </c>
      <c r="G1142" s="443"/>
    </row>
    <row r="1143" spans="1:7">
      <c r="A1143" s="12">
        <v>1140</v>
      </c>
      <c r="B1143" s="454" t="s">
        <v>3894</v>
      </c>
      <c r="C1143" s="455" t="s">
        <v>3882</v>
      </c>
      <c r="D1143" s="454">
        <v>7.15</v>
      </c>
      <c r="E1143" s="458">
        <v>4.84</v>
      </c>
      <c r="F1143" s="458">
        <v>34.61</v>
      </c>
      <c r="G1143" s="443"/>
    </row>
    <row r="1144" spans="1:7">
      <c r="A1144" s="12">
        <v>1141</v>
      </c>
      <c r="B1144" s="454" t="s">
        <v>3895</v>
      </c>
      <c r="C1144" s="455" t="s">
        <v>3882</v>
      </c>
      <c r="D1144" s="454">
        <v>1.61</v>
      </c>
      <c r="E1144" s="458">
        <v>4.84</v>
      </c>
      <c r="F1144" s="458">
        <v>7.79</v>
      </c>
      <c r="G1144" s="443"/>
    </row>
    <row r="1145" spans="1:7">
      <c r="A1145" s="12">
        <v>1142</v>
      </c>
      <c r="B1145" s="454" t="s">
        <v>3722</v>
      </c>
      <c r="C1145" s="455" t="s">
        <v>3882</v>
      </c>
      <c r="D1145" s="454">
        <v>7.98</v>
      </c>
      <c r="E1145" s="458">
        <v>4.84</v>
      </c>
      <c r="F1145" s="458">
        <v>38.62</v>
      </c>
      <c r="G1145" s="443"/>
    </row>
    <row r="1146" spans="1:7">
      <c r="A1146" s="12">
        <v>1143</v>
      </c>
      <c r="B1146" s="454" t="s">
        <v>3506</v>
      </c>
      <c r="C1146" s="455" t="s">
        <v>3882</v>
      </c>
      <c r="D1146" s="454">
        <v>6.11</v>
      </c>
      <c r="E1146" s="458">
        <v>4.84</v>
      </c>
      <c r="F1146" s="458">
        <v>29.57</v>
      </c>
      <c r="G1146" s="443"/>
    </row>
    <row r="1147" spans="1:7">
      <c r="A1147" s="12">
        <v>1144</v>
      </c>
      <c r="B1147" s="454" t="s">
        <v>3896</v>
      </c>
      <c r="C1147" s="455" t="s">
        <v>3882</v>
      </c>
      <c r="D1147" s="454">
        <v>9.09</v>
      </c>
      <c r="E1147" s="458">
        <v>4.84</v>
      </c>
      <c r="F1147" s="458">
        <v>44</v>
      </c>
      <c r="G1147" s="443"/>
    </row>
    <row r="1148" spans="1:7">
      <c r="A1148" s="12">
        <v>1145</v>
      </c>
      <c r="B1148" s="454" t="s">
        <v>3638</v>
      </c>
      <c r="C1148" s="455" t="s">
        <v>3882</v>
      </c>
      <c r="D1148" s="454">
        <v>5.07</v>
      </c>
      <c r="E1148" s="458">
        <v>4.84</v>
      </c>
      <c r="F1148" s="458">
        <v>24.54</v>
      </c>
      <c r="G1148" s="443"/>
    </row>
    <row r="1149" spans="1:7">
      <c r="A1149" s="12">
        <v>1146</v>
      </c>
      <c r="B1149" s="454" t="s">
        <v>3403</v>
      </c>
      <c r="C1149" s="455" t="s">
        <v>3882</v>
      </c>
      <c r="D1149" s="454">
        <v>5.97</v>
      </c>
      <c r="E1149" s="458">
        <v>4.84</v>
      </c>
      <c r="F1149" s="458">
        <v>28.89</v>
      </c>
      <c r="G1149" s="443"/>
    </row>
    <row r="1150" spans="1:7">
      <c r="A1150" s="12">
        <v>1147</v>
      </c>
      <c r="B1150" s="454" t="s">
        <v>3897</v>
      </c>
      <c r="C1150" s="455" t="s">
        <v>3882</v>
      </c>
      <c r="D1150" s="454">
        <v>7.11</v>
      </c>
      <c r="E1150" s="458">
        <v>4.84</v>
      </c>
      <c r="F1150" s="458">
        <v>34.41</v>
      </c>
      <c r="G1150" s="443"/>
    </row>
    <row r="1151" spans="1:7">
      <c r="A1151" s="12">
        <v>1148</v>
      </c>
      <c r="B1151" s="454" t="s">
        <v>3898</v>
      </c>
      <c r="C1151" s="455" t="s">
        <v>3882</v>
      </c>
      <c r="D1151" s="454">
        <v>6.38</v>
      </c>
      <c r="E1151" s="458">
        <v>4.84</v>
      </c>
      <c r="F1151" s="458">
        <v>30.88</v>
      </c>
      <c r="G1151" s="443"/>
    </row>
    <row r="1152" spans="1:7">
      <c r="A1152" s="12">
        <v>1149</v>
      </c>
      <c r="B1152" s="454" t="s">
        <v>3899</v>
      </c>
      <c r="C1152" s="455" t="s">
        <v>3882</v>
      </c>
      <c r="D1152" s="454">
        <v>5.27</v>
      </c>
      <c r="E1152" s="458">
        <v>4.84</v>
      </c>
      <c r="F1152" s="458">
        <v>25.51</v>
      </c>
      <c r="G1152" s="443"/>
    </row>
    <row r="1153" spans="1:7">
      <c r="A1153" s="12">
        <v>1150</v>
      </c>
      <c r="B1153" s="454" t="s">
        <v>3900</v>
      </c>
      <c r="C1153" s="455" t="s">
        <v>3882</v>
      </c>
      <c r="D1153" s="454">
        <v>10.12</v>
      </c>
      <c r="E1153" s="458">
        <v>4.84</v>
      </c>
      <c r="F1153" s="458">
        <v>48.98</v>
      </c>
      <c r="G1153" s="443"/>
    </row>
    <row r="1154" spans="1:7">
      <c r="A1154" s="12">
        <v>1151</v>
      </c>
      <c r="B1154" s="454" t="s">
        <v>3901</v>
      </c>
      <c r="C1154" s="455" t="s">
        <v>3882</v>
      </c>
      <c r="D1154" s="454">
        <v>4.25</v>
      </c>
      <c r="E1154" s="458">
        <v>4.84</v>
      </c>
      <c r="F1154" s="458">
        <v>20.57</v>
      </c>
      <c r="G1154" s="443"/>
    </row>
    <row r="1155" spans="1:7">
      <c r="A1155" s="12">
        <v>1152</v>
      </c>
      <c r="B1155" s="454" t="s">
        <v>3902</v>
      </c>
      <c r="C1155" s="455" t="s">
        <v>3882</v>
      </c>
      <c r="D1155" s="454">
        <v>6.44</v>
      </c>
      <c r="E1155" s="458">
        <v>4.84</v>
      </c>
      <c r="F1155" s="458">
        <v>31.17</v>
      </c>
      <c r="G1155" s="443"/>
    </row>
    <row r="1156" spans="1:7">
      <c r="A1156" s="12">
        <v>1153</v>
      </c>
      <c r="B1156" s="454" t="s">
        <v>3658</v>
      </c>
      <c r="C1156" s="455" t="s">
        <v>3882</v>
      </c>
      <c r="D1156" s="454">
        <v>8.64</v>
      </c>
      <c r="E1156" s="458">
        <v>4.84</v>
      </c>
      <c r="F1156" s="458">
        <v>41.82</v>
      </c>
      <c r="G1156" s="443"/>
    </row>
    <row r="1157" spans="1:7">
      <c r="A1157" s="12">
        <v>1154</v>
      </c>
      <c r="B1157" s="454" t="s">
        <v>3903</v>
      </c>
      <c r="C1157" s="455" t="s">
        <v>3882</v>
      </c>
      <c r="D1157" s="454">
        <v>10.39</v>
      </c>
      <c r="E1157" s="458">
        <v>4.84</v>
      </c>
      <c r="F1157" s="458">
        <v>50.29</v>
      </c>
      <c r="G1157" s="443"/>
    </row>
    <row r="1158" spans="1:7">
      <c r="A1158" s="12">
        <v>1155</v>
      </c>
      <c r="B1158" s="454" t="s">
        <v>3904</v>
      </c>
      <c r="C1158" s="455" t="s">
        <v>3882</v>
      </c>
      <c r="D1158" s="454">
        <v>12.29</v>
      </c>
      <c r="E1158" s="458">
        <v>4.84</v>
      </c>
      <c r="F1158" s="458">
        <v>59.48</v>
      </c>
      <c r="G1158" s="443"/>
    </row>
    <row r="1159" spans="1:7">
      <c r="A1159" s="12">
        <v>1156</v>
      </c>
      <c r="B1159" s="454" t="s">
        <v>3502</v>
      </c>
      <c r="C1159" s="455" t="s">
        <v>3882</v>
      </c>
      <c r="D1159" s="454">
        <v>3.31</v>
      </c>
      <c r="E1159" s="458">
        <v>4.84</v>
      </c>
      <c r="F1159" s="458">
        <v>16.02</v>
      </c>
      <c r="G1159" s="443"/>
    </row>
    <row r="1160" spans="1:7">
      <c r="A1160" s="12">
        <v>1157</v>
      </c>
      <c r="B1160" s="454" t="s">
        <v>3905</v>
      </c>
      <c r="C1160" s="455" t="s">
        <v>3882</v>
      </c>
      <c r="D1160" s="454">
        <v>3.45</v>
      </c>
      <c r="E1160" s="458">
        <v>4.84</v>
      </c>
      <c r="F1160" s="458">
        <v>16.7</v>
      </c>
      <c r="G1160" s="443"/>
    </row>
    <row r="1161" spans="1:7">
      <c r="A1161" s="12">
        <v>1158</v>
      </c>
      <c r="B1161" s="454" t="s">
        <v>3651</v>
      </c>
      <c r="C1161" s="455" t="s">
        <v>3882</v>
      </c>
      <c r="D1161" s="454">
        <v>5.9</v>
      </c>
      <c r="E1161" s="458">
        <v>4.84</v>
      </c>
      <c r="F1161" s="458">
        <v>28.56</v>
      </c>
      <c r="G1161" s="443"/>
    </row>
    <row r="1162" spans="1:7">
      <c r="A1162" s="12">
        <v>1159</v>
      </c>
      <c r="B1162" s="454" t="s">
        <v>3906</v>
      </c>
      <c r="C1162" s="455" t="s">
        <v>3882</v>
      </c>
      <c r="D1162" s="454">
        <v>15.71</v>
      </c>
      <c r="E1162" s="458">
        <v>4.84</v>
      </c>
      <c r="F1162" s="458">
        <v>76.04</v>
      </c>
      <c r="G1162" s="443"/>
    </row>
    <row r="1163" spans="1:7">
      <c r="A1163" s="12">
        <v>1160</v>
      </c>
      <c r="B1163" s="454" t="s">
        <v>3683</v>
      </c>
      <c r="C1163" s="455" t="s">
        <v>3882</v>
      </c>
      <c r="D1163" s="454">
        <v>2.27</v>
      </c>
      <c r="E1163" s="458">
        <v>4.84</v>
      </c>
      <c r="F1163" s="458">
        <v>10.99</v>
      </c>
      <c r="G1163" s="443"/>
    </row>
    <row r="1164" spans="1:7">
      <c r="A1164" s="12">
        <v>1161</v>
      </c>
      <c r="B1164" s="454" t="s">
        <v>3907</v>
      </c>
      <c r="C1164" s="455" t="s">
        <v>3882</v>
      </c>
      <c r="D1164" s="454">
        <v>14.87</v>
      </c>
      <c r="E1164" s="458">
        <v>4.84</v>
      </c>
      <c r="F1164" s="458">
        <v>71.97</v>
      </c>
      <c r="G1164" s="443"/>
    </row>
    <row r="1165" spans="1:7">
      <c r="A1165" s="12">
        <v>1162</v>
      </c>
      <c r="B1165" s="454" t="s">
        <v>3431</v>
      </c>
      <c r="C1165" s="455" t="s">
        <v>3882</v>
      </c>
      <c r="D1165" s="454">
        <v>0.99</v>
      </c>
      <c r="E1165" s="458">
        <v>4.84</v>
      </c>
      <c r="F1165" s="458">
        <v>4.79</v>
      </c>
      <c r="G1165" s="443"/>
    </row>
    <row r="1166" spans="1:7">
      <c r="A1166" s="12">
        <v>1163</v>
      </c>
      <c r="B1166" s="454" t="s">
        <v>3908</v>
      </c>
      <c r="C1166" s="455" t="s">
        <v>3882</v>
      </c>
      <c r="D1166" s="454">
        <v>17.01</v>
      </c>
      <c r="E1166" s="458">
        <v>4.84</v>
      </c>
      <c r="F1166" s="458">
        <v>82.33</v>
      </c>
      <c r="G1166" s="443"/>
    </row>
    <row r="1167" spans="1:7">
      <c r="A1167" s="12">
        <v>1164</v>
      </c>
      <c r="B1167" s="454" t="s">
        <v>3909</v>
      </c>
      <c r="C1167" s="455" t="s">
        <v>3882</v>
      </c>
      <c r="D1167" s="454">
        <v>9.46</v>
      </c>
      <c r="E1167" s="458">
        <v>4.84</v>
      </c>
      <c r="F1167" s="458">
        <v>45.79</v>
      </c>
      <c r="G1167" s="443"/>
    </row>
    <row r="1168" spans="1:7">
      <c r="A1168" s="12">
        <v>1165</v>
      </c>
      <c r="B1168" s="454" t="s">
        <v>3910</v>
      </c>
      <c r="C1168" s="455" t="s">
        <v>3882</v>
      </c>
      <c r="D1168" s="454">
        <v>4.18</v>
      </c>
      <c r="E1168" s="458">
        <v>4.84</v>
      </c>
      <c r="F1168" s="458">
        <v>20.23</v>
      </c>
      <c r="G1168" s="443"/>
    </row>
    <row r="1169" spans="1:7">
      <c r="A1169" s="12">
        <v>1166</v>
      </c>
      <c r="B1169" s="454" t="s">
        <v>3911</v>
      </c>
      <c r="C1169" s="455" t="s">
        <v>3882</v>
      </c>
      <c r="D1169" s="454">
        <v>2.18</v>
      </c>
      <c r="E1169" s="458">
        <v>4.84</v>
      </c>
      <c r="F1169" s="458">
        <v>10.55</v>
      </c>
      <c r="G1169" s="443"/>
    </row>
    <row r="1170" spans="1:7">
      <c r="A1170" s="12">
        <v>1167</v>
      </c>
      <c r="B1170" s="454" t="s">
        <v>3392</v>
      </c>
      <c r="C1170" s="455" t="s">
        <v>3882</v>
      </c>
      <c r="D1170" s="454">
        <v>4.05</v>
      </c>
      <c r="E1170" s="458">
        <v>4.84</v>
      </c>
      <c r="F1170" s="458">
        <v>19.6</v>
      </c>
      <c r="G1170" s="443"/>
    </row>
    <row r="1171" spans="1:7">
      <c r="A1171" s="12">
        <v>1168</v>
      </c>
      <c r="B1171" s="454" t="s">
        <v>3851</v>
      </c>
      <c r="C1171" s="455" t="s">
        <v>3882</v>
      </c>
      <c r="D1171" s="454">
        <v>8.51</v>
      </c>
      <c r="E1171" s="458">
        <v>4.84</v>
      </c>
      <c r="F1171" s="458">
        <v>41.19</v>
      </c>
      <c r="G1171" s="443"/>
    </row>
    <row r="1172" spans="1:7">
      <c r="A1172" s="12">
        <v>1169</v>
      </c>
      <c r="B1172" s="454" t="s">
        <v>3851</v>
      </c>
      <c r="C1172" s="455" t="s">
        <v>3882</v>
      </c>
      <c r="D1172" s="454">
        <v>6.7</v>
      </c>
      <c r="E1172" s="458">
        <v>4.84</v>
      </c>
      <c r="F1172" s="458">
        <v>32.43</v>
      </c>
      <c r="G1172" s="443"/>
    </row>
    <row r="1173" spans="1:7">
      <c r="A1173" s="12">
        <v>1170</v>
      </c>
      <c r="B1173" s="454" t="s">
        <v>3327</v>
      </c>
      <c r="C1173" s="455" t="s">
        <v>3882</v>
      </c>
      <c r="D1173" s="454">
        <v>8.96</v>
      </c>
      <c r="E1173" s="458">
        <v>4.84</v>
      </c>
      <c r="F1173" s="458">
        <v>43.37</v>
      </c>
      <c r="G1173" s="443"/>
    </row>
    <row r="1174" spans="1:7">
      <c r="A1174" s="12">
        <v>1171</v>
      </c>
      <c r="B1174" s="454" t="s">
        <v>3912</v>
      </c>
      <c r="C1174" s="455" t="s">
        <v>3882</v>
      </c>
      <c r="D1174" s="454">
        <v>4.81</v>
      </c>
      <c r="E1174" s="458">
        <v>4.84</v>
      </c>
      <c r="F1174" s="458">
        <v>23.28</v>
      </c>
      <c r="G1174" s="443"/>
    </row>
    <row r="1175" spans="1:7">
      <c r="A1175" s="12">
        <v>1172</v>
      </c>
      <c r="B1175" s="454" t="s">
        <v>3913</v>
      </c>
      <c r="C1175" s="455" t="s">
        <v>3882</v>
      </c>
      <c r="D1175" s="454">
        <v>4.99</v>
      </c>
      <c r="E1175" s="458">
        <v>4.84</v>
      </c>
      <c r="F1175" s="458">
        <v>24.15</v>
      </c>
      <c r="G1175" s="443"/>
    </row>
    <row r="1176" spans="1:7">
      <c r="A1176" s="12">
        <v>1173</v>
      </c>
      <c r="B1176" s="454" t="s">
        <v>116</v>
      </c>
      <c r="C1176" s="455" t="s">
        <v>3882</v>
      </c>
      <c r="D1176" s="454">
        <v>2.85</v>
      </c>
      <c r="E1176" s="458">
        <v>4.84</v>
      </c>
      <c r="F1176" s="458">
        <v>13.79</v>
      </c>
      <c r="G1176" s="443"/>
    </row>
    <row r="1177" spans="1:7">
      <c r="A1177" s="12">
        <v>1174</v>
      </c>
      <c r="B1177" s="454" t="s">
        <v>3914</v>
      </c>
      <c r="C1177" s="455" t="s">
        <v>3882</v>
      </c>
      <c r="D1177" s="454">
        <v>10.66</v>
      </c>
      <c r="E1177" s="458">
        <v>4.84</v>
      </c>
      <c r="F1177" s="458">
        <v>51.59</v>
      </c>
      <c r="G1177" s="443"/>
    </row>
    <row r="1178" spans="1:7">
      <c r="A1178" s="12">
        <v>1175</v>
      </c>
      <c r="B1178" s="454" t="s">
        <v>3915</v>
      </c>
      <c r="C1178" s="455" t="s">
        <v>3882</v>
      </c>
      <c r="D1178" s="454">
        <v>13.36</v>
      </c>
      <c r="E1178" s="458">
        <v>4.84</v>
      </c>
      <c r="F1178" s="458">
        <v>64.66</v>
      </c>
      <c r="G1178" s="443"/>
    </row>
    <row r="1179" spans="1:7">
      <c r="A1179" s="12">
        <v>1176</v>
      </c>
      <c r="B1179" s="454" t="s">
        <v>3916</v>
      </c>
      <c r="C1179" s="455" t="s">
        <v>3882</v>
      </c>
      <c r="D1179" s="454">
        <v>2.79</v>
      </c>
      <c r="E1179" s="458">
        <v>4.84</v>
      </c>
      <c r="F1179" s="458">
        <v>13.5</v>
      </c>
      <c r="G1179" s="443"/>
    </row>
    <row r="1180" spans="1:7">
      <c r="A1180" s="12">
        <v>1177</v>
      </c>
      <c r="B1180" s="454" t="s">
        <v>3904</v>
      </c>
      <c r="C1180" s="455" t="s">
        <v>3882</v>
      </c>
      <c r="D1180" s="454">
        <v>3.08</v>
      </c>
      <c r="E1180" s="458">
        <v>4.84</v>
      </c>
      <c r="F1180" s="458">
        <v>14.91</v>
      </c>
      <c r="G1180" s="443"/>
    </row>
    <row r="1181" spans="1:7">
      <c r="A1181" s="12">
        <v>1178</v>
      </c>
      <c r="B1181" s="454" t="s">
        <v>2455</v>
      </c>
      <c r="C1181" s="455" t="s">
        <v>3882</v>
      </c>
      <c r="D1181" s="454">
        <v>6.53</v>
      </c>
      <c r="E1181" s="458">
        <v>4.84</v>
      </c>
      <c r="F1181" s="458">
        <v>31.61</v>
      </c>
      <c r="G1181" s="443"/>
    </row>
    <row r="1182" spans="1:7">
      <c r="A1182" s="12">
        <v>1179</v>
      </c>
      <c r="B1182" s="454" t="s">
        <v>3917</v>
      </c>
      <c r="C1182" s="455" t="s">
        <v>3882</v>
      </c>
      <c r="D1182" s="454">
        <v>6.54</v>
      </c>
      <c r="E1182" s="458">
        <v>4.84</v>
      </c>
      <c r="F1182" s="458">
        <v>31.65</v>
      </c>
      <c r="G1182" s="443"/>
    </row>
    <row r="1183" spans="1:7">
      <c r="A1183" s="12">
        <v>1180</v>
      </c>
      <c r="B1183" s="454" t="s">
        <v>3505</v>
      </c>
      <c r="C1183" s="455" t="s">
        <v>3882</v>
      </c>
      <c r="D1183" s="454">
        <v>6.76</v>
      </c>
      <c r="E1183" s="458">
        <v>4.84</v>
      </c>
      <c r="F1183" s="458">
        <v>32.72</v>
      </c>
      <c r="G1183" s="443"/>
    </row>
    <row r="1184" spans="1:7">
      <c r="A1184" s="12">
        <v>1181</v>
      </c>
      <c r="B1184" s="454" t="s">
        <v>3918</v>
      </c>
      <c r="C1184" s="455" t="s">
        <v>3882</v>
      </c>
      <c r="D1184" s="454">
        <v>5.54</v>
      </c>
      <c r="E1184" s="458">
        <v>4.84</v>
      </c>
      <c r="F1184" s="458">
        <v>26.81</v>
      </c>
      <c r="G1184" s="443"/>
    </row>
    <row r="1185" spans="1:7">
      <c r="A1185" s="12">
        <v>1182</v>
      </c>
      <c r="B1185" s="454" t="s">
        <v>3434</v>
      </c>
      <c r="C1185" s="36" t="s">
        <v>3919</v>
      </c>
      <c r="D1185" s="454">
        <v>5.86</v>
      </c>
      <c r="E1185" s="458">
        <v>4.84</v>
      </c>
      <c r="F1185" s="458">
        <v>28.36</v>
      </c>
      <c r="G1185" s="443"/>
    </row>
    <row r="1186" spans="1:7">
      <c r="A1186" s="12">
        <v>1183</v>
      </c>
      <c r="B1186" s="454" t="s">
        <v>3920</v>
      </c>
      <c r="C1186" s="36" t="s">
        <v>3919</v>
      </c>
      <c r="D1186" s="454">
        <v>4.3</v>
      </c>
      <c r="E1186" s="458">
        <v>4.84</v>
      </c>
      <c r="F1186" s="458">
        <v>20.81</v>
      </c>
      <c r="G1186" s="443"/>
    </row>
    <row r="1187" spans="1:7">
      <c r="A1187" s="12">
        <v>1184</v>
      </c>
      <c r="B1187" s="454" t="s">
        <v>3921</v>
      </c>
      <c r="C1187" s="36" t="s">
        <v>3919</v>
      </c>
      <c r="D1187" s="454">
        <v>8.76</v>
      </c>
      <c r="E1187" s="458">
        <v>4.84</v>
      </c>
      <c r="F1187" s="458">
        <v>42.4</v>
      </c>
      <c r="G1187" s="443"/>
    </row>
    <row r="1188" spans="1:7">
      <c r="A1188" s="12">
        <v>1185</v>
      </c>
      <c r="B1188" s="454" t="s">
        <v>3922</v>
      </c>
      <c r="C1188" s="36" t="s">
        <v>3919</v>
      </c>
      <c r="D1188" s="454">
        <v>3.74</v>
      </c>
      <c r="E1188" s="458">
        <v>4.84</v>
      </c>
      <c r="F1188" s="458">
        <v>18.1</v>
      </c>
      <c r="G1188" s="443"/>
    </row>
    <row r="1189" spans="1:7">
      <c r="A1189" s="12">
        <v>1186</v>
      </c>
      <c r="B1189" s="454" t="s">
        <v>3923</v>
      </c>
      <c r="C1189" s="36" t="s">
        <v>3919</v>
      </c>
      <c r="D1189" s="454">
        <v>8.56</v>
      </c>
      <c r="E1189" s="458">
        <v>4.84</v>
      </c>
      <c r="F1189" s="458">
        <v>41.43</v>
      </c>
      <c r="G1189" s="443"/>
    </row>
    <row r="1190" spans="1:7">
      <c r="A1190" s="12">
        <v>1187</v>
      </c>
      <c r="B1190" s="454" t="s">
        <v>3924</v>
      </c>
      <c r="C1190" s="36" t="s">
        <v>3919</v>
      </c>
      <c r="D1190" s="454">
        <v>5.11</v>
      </c>
      <c r="E1190" s="458">
        <v>4.84</v>
      </c>
      <c r="F1190" s="458">
        <v>24.73</v>
      </c>
      <c r="G1190" s="443"/>
    </row>
    <row r="1191" spans="1:7">
      <c r="A1191" s="12">
        <v>1188</v>
      </c>
      <c r="B1191" s="454" t="s">
        <v>3925</v>
      </c>
      <c r="C1191" s="36" t="s">
        <v>3919</v>
      </c>
      <c r="D1191" s="454">
        <v>4.59</v>
      </c>
      <c r="E1191" s="458">
        <v>4.84</v>
      </c>
      <c r="F1191" s="458">
        <v>22.22</v>
      </c>
      <c r="G1191" s="443"/>
    </row>
    <row r="1192" spans="1:7">
      <c r="A1192" s="12">
        <v>1189</v>
      </c>
      <c r="B1192" s="454" t="s">
        <v>3926</v>
      </c>
      <c r="C1192" s="36" t="s">
        <v>3919</v>
      </c>
      <c r="D1192" s="454">
        <v>11.47</v>
      </c>
      <c r="E1192" s="458">
        <v>4.84</v>
      </c>
      <c r="F1192" s="458">
        <v>55.51</v>
      </c>
      <c r="G1192" s="443"/>
    </row>
    <row r="1193" spans="1:7">
      <c r="A1193" s="12">
        <v>1190</v>
      </c>
      <c r="B1193" s="454" t="s">
        <v>3927</v>
      </c>
      <c r="C1193" s="36" t="s">
        <v>3919</v>
      </c>
      <c r="D1193" s="454">
        <v>7.78</v>
      </c>
      <c r="E1193" s="458">
        <v>4.84</v>
      </c>
      <c r="F1193" s="458">
        <v>37.66</v>
      </c>
      <c r="G1193" s="443"/>
    </row>
    <row r="1194" spans="1:7">
      <c r="A1194" s="12">
        <v>1191</v>
      </c>
      <c r="B1194" s="454" t="s">
        <v>3928</v>
      </c>
      <c r="C1194" s="36" t="s">
        <v>3919</v>
      </c>
      <c r="D1194" s="454">
        <v>6.33</v>
      </c>
      <c r="E1194" s="458">
        <v>4.84</v>
      </c>
      <c r="F1194" s="458">
        <v>30.64</v>
      </c>
      <c r="G1194" s="443"/>
    </row>
    <row r="1195" spans="1:7">
      <c r="A1195" s="12">
        <v>1192</v>
      </c>
      <c r="B1195" s="454" t="s">
        <v>3929</v>
      </c>
      <c r="C1195" s="36" t="s">
        <v>3919</v>
      </c>
      <c r="D1195" s="454">
        <v>12</v>
      </c>
      <c r="E1195" s="458">
        <v>4.84</v>
      </c>
      <c r="F1195" s="458">
        <v>58.08</v>
      </c>
      <c r="G1195" s="443"/>
    </row>
    <row r="1196" spans="1:7">
      <c r="A1196" s="12">
        <v>1193</v>
      </c>
      <c r="B1196" s="454" t="s">
        <v>3930</v>
      </c>
      <c r="C1196" s="36" t="s">
        <v>3919</v>
      </c>
      <c r="D1196" s="454">
        <v>7.07</v>
      </c>
      <c r="E1196" s="458">
        <v>4.84</v>
      </c>
      <c r="F1196" s="458">
        <v>34.22</v>
      </c>
      <c r="G1196" s="443"/>
    </row>
    <row r="1197" spans="1:7">
      <c r="A1197" s="12">
        <v>1194</v>
      </c>
      <c r="B1197" s="454" t="s">
        <v>3931</v>
      </c>
      <c r="C1197" s="36" t="s">
        <v>3919</v>
      </c>
      <c r="D1197" s="454">
        <v>11.6</v>
      </c>
      <c r="E1197" s="458">
        <v>4.84</v>
      </c>
      <c r="F1197" s="458">
        <v>56.14</v>
      </c>
      <c r="G1197" s="443"/>
    </row>
    <row r="1198" spans="1:7">
      <c r="A1198" s="12">
        <v>1195</v>
      </c>
      <c r="B1198" s="454" t="s">
        <v>3932</v>
      </c>
      <c r="C1198" s="36" t="s">
        <v>3919</v>
      </c>
      <c r="D1198" s="454">
        <v>16</v>
      </c>
      <c r="E1198" s="458">
        <v>4.84</v>
      </c>
      <c r="F1198" s="458">
        <v>77.44</v>
      </c>
      <c r="G1198" s="443"/>
    </row>
    <row r="1199" spans="1:7">
      <c r="A1199" s="12">
        <v>1196</v>
      </c>
      <c r="B1199" s="454" t="s">
        <v>3933</v>
      </c>
      <c r="C1199" s="36" t="s">
        <v>3919</v>
      </c>
      <c r="D1199" s="454">
        <v>9.31</v>
      </c>
      <c r="E1199" s="458">
        <v>4.84</v>
      </c>
      <c r="F1199" s="458">
        <v>45.06</v>
      </c>
      <c r="G1199" s="443"/>
    </row>
    <row r="1200" spans="1:7">
      <c r="A1200" s="12">
        <v>1197</v>
      </c>
      <c r="B1200" s="454" t="s">
        <v>3934</v>
      </c>
      <c r="C1200" s="36" t="s">
        <v>3919</v>
      </c>
      <c r="D1200" s="454">
        <v>7.53</v>
      </c>
      <c r="E1200" s="458">
        <v>4.84</v>
      </c>
      <c r="F1200" s="458">
        <v>36.45</v>
      </c>
      <c r="G1200" s="443"/>
    </row>
    <row r="1201" spans="1:7">
      <c r="A1201" s="12">
        <v>1198</v>
      </c>
      <c r="B1201" s="454" t="s">
        <v>3935</v>
      </c>
      <c r="C1201" s="36" t="s">
        <v>3919</v>
      </c>
      <c r="D1201" s="454">
        <v>5.9</v>
      </c>
      <c r="E1201" s="458">
        <v>4.84</v>
      </c>
      <c r="F1201" s="458">
        <v>28.56</v>
      </c>
      <c r="G1201" s="443"/>
    </row>
    <row r="1202" spans="1:7">
      <c r="A1202" s="12">
        <v>1199</v>
      </c>
      <c r="B1202" s="454" t="s">
        <v>1905</v>
      </c>
      <c r="C1202" s="36" t="s">
        <v>3919</v>
      </c>
      <c r="D1202" s="454">
        <v>5.21</v>
      </c>
      <c r="E1202" s="458">
        <v>4.84</v>
      </c>
      <c r="F1202" s="458">
        <v>25.22</v>
      </c>
      <c r="G1202" s="443"/>
    </row>
    <row r="1203" spans="1:7">
      <c r="A1203" s="12">
        <v>1200</v>
      </c>
      <c r="B1203" s="454" t="s">
        <v>1570</v>
      </c>
      <c r="C1203" s="36" t="s">
        <v>3919</v>
      </c>
      <c r="D1203" s="454">
        <v>2.39</v>
      </c>
      <c r="E1203" s="458">
        <v>4.84</v>
      </c>
      <c r="F1203" s="458">
        <v>11.57</v>
      </c>
      <c r="G1203" s="443"/>
    </row>
    <row r="1204" spans="1:7">
      <c r="A1204" s="12">
        <v>1201</v>
      </c>
      <c r="B1204" s="454" t="s">
        <v>266</v>
      </c>
      <c r="C1204" s="36" t="s">
        <v>3919</v>
      </c>
      <c r="D1204" s="454">
        <v>12.3</v>
      </c>
      <c r="E1204" s="458">
        <v>4.84</v>
      </c>
      <c r="F1204" s="458">
        <v>59.53</v>
      </c>
      <c r="G1204" s="443"/>
    </row>
    <row r="1205" spans="1:7">
      <c r="A1205" s="12">
        <v>1202</v>
      </c>
      <c r="B1205" s="454" t="s">
        <v>3936</v>
      </c>
      <c r="C1205" s="36" t="s">
        <v>3919</v>
      </c>
      <c r="D1205" s="454">
        <v>12.75</v>
      </c>
      <c r="E1205" s="458">
        <v>4.84</v>
      </c>
      <c r="F1205" s="458">
        <v>61.71</v>
      </c>
      <c r="G1205" s="443"/>
    </row>
    <row r="1206" spans="1:7">
      <c r="A1206" s="12">
        <v>1203</v>
      </c>
      <c r="B1206" s="454" t="s">
        <v>3937</v>
      </c>
      <c r="C1206" s="36" t="s">
        <v>3919</v>
      </c>
      <c r="D1206" s="454">
        <v>2.45</v>
      </c>
      <c r="E1206" s="458">
        <v>4.84</v>
      </c>
      <c r="F1206" s="458">
        <v>11.86</v>
      </c>
      <c r="G1206" s="443"/>
    </row>
    <row r="1207" spans="1:7">
      <c r="A1207" s="12">
        <v>1204</v>
      </c>
      <c r="B1207" s="454" t="s">
        <v>1232</v>
      </c>
      <c r="C1207" s="36" t="s">
        <v>3919</v>
      </c>
      <c r="D1207" s="454">
        <v>5.64</v>
      </c>
      <c r="E1207" s="458">
        <v>4.84</v>
      </c>
      <c r="F1207" s="458">
        <v>27.3</v>
      </c>
      <c r="G1207" s="443"/>
    </row>
    <row r="1208" spans="1:7">
      <c r="A1208" s="12">
        <v>1205</v>
      </c>
      <c r="B1208" s="454" t="s">
        <v>3411</v>
      </c>
      <c r="C1208" s="36" t="s">
        <v>3919</v>
      </c>
      <c r="D1208" s="454">
        <v>4</v>
      </c>
      <c r="E1208" s="458">
        <v>4.84</v>
      </c>
      <c r="F1208" s="458">
        <v>19.36</v>
      </c>
      <c r="G1208" s="443"/>
    </row>
    <row r="1209" spans="1:7">
      <c r="A1209" s="12">
        <v>1206</v>
      </c>
      <c r="B1209" s="454" t="s">
        <v>3938</v>
      </c>
      <c r="C1209" s="36" t="s">
        <v>3919</v>
      </c>
      <c r="D1209" s="454">
        <v>41.08</v>
      </c>
      <c r="E1209" s="458">
        <v>4.84</v>
      </c>
      <c r="F1209" s="458">
        <v>198.83</v>
      </c>
      <c r="G1209" s="443"/>
    </row>
    <row r="1210" spans="1:7">
      <c r="A1210" s="12">
        <v>1207</v>
      </c>
      <c r="B1210" s="454" t="s">
        <v>3939</v>
      </c>
      <c r="C1210" s="36" t="s">
        <v>3919</v>
      </c>
      <c r="D1210" s="454">
        <v>9.79</v>
      </c>
      <c r="E1210" s="458">
        <v>4.84</v>
      </c>
      <c r="F1210" s="458">
        <v>47.38</v>
      </c>
      <c r="G1210" s="443"/>
    </row>
    <row r="1211" spans="1:7">
      <c r="A1211" s="12">
        <v>1208</v>
      </c>
      <c r="B1211" s="454" t="s">
        <v>3940</v>
      </c>
      <c r="C1211" s="36" t="s">
        <v>3919</v>
      </c>
      <c r="D1211" s="454">
        <v>25.69</v>
      </c>
      <c r="E1211" s="458">
        <v>4.84</v>
      </c>
      <c r="F1211" s="458">
        <v>124.34</v>
      </c>
      <c r="G1211" s="443"/>
    </row>
    <row r="1212" spans="1:7">
      <c r="A1212" s="12">
        <v>1209</v>
      </c>
      <c r="B1212" s="454" t="s">
        <v>3941</v>
      </c>
      <c r="C1212" s="36" t="s">
        <v>3919</v>
      </c>
      <c r="D1212" s="454">
        <v>0.5</v>
      </c>
      <c r="E1212" s="458">
        <v>4.84</v>
      </c>
      <c r="F1212" s="458">
        <v>2.42</v>
      </c>
      <c r="G1212" s="443"/>
    </row>
    <row r="1213" spans="1:7">
      <c r="A1213" s="12">
        <v>1210</v>
      </c>
      <c r="B1213" s="454" t="s">
        <v>3942</v>
      </c>
      <c r="C1213" s="36" t="s">
        <v>3919</v>
      </c>
      <c r="D1213" s="454">
        <v>4.91</v>
      </c>
      <c r="E1213" s="458">
        <v>4.84</v>
      </c>
      <c r="F1213" s="458">
        <v>23.76</v>
      </c>
      <c r="G1213" s="443"/>
    </row>
    <row r="1214" spans="1:7">
      <c r="A1214" s="12">
        <v>1211</v>
      </c>
      <c r="B1214" s="454" t="s">
        <v>3943</v>
      </c>
      <c r="C1214" s="36" t="s">
        <v>3919</v>
      </c>
      <c r="D1214" s="454">
        <v>15.2</v>
      </c>
      <c r="E1214" s="458">
        <v>4.84</v>
      </c>
      <c r="F1214" s="458">
        <v>73.57</v>
      </c>
      <c r="G1214" s="443"/>
    </row>
    <row r="1215" spans="1:7">
      <c r="A1215" s="12">
        <v>1212</v>
      </c>
      <c r="B1215" s="454" t="s">
        <v>3944</v>
      </c>
      <c r="C1215" s="36" t="s">
        <v>3919</v>
      </c>
      <c r="D1215" s="454">
        <v>8.45</v>
      </c>
      <c r="E1215" s="458">
        <v>4.84</v>
      </c>
      <c r="F1215" s="458">
        <v>40.9</v>
      </c>
      <c r="G1215" s="443"/>
    </row>
    <row r="1216" spans="1:7">
      <c r="A1216" s="12">
        <v>1213</v>
      </c>
      <c r="B1216" s="454" t="s">
        <v>3945</v>
      </c>
      <c r="C1216" s="36" t="s">
        <v>3919</v>
      </c>
      <c r="D1216" s="454">
        <v>4.51</v>
      </c>
      <c r="E1216" s="458">
        <v>4.84</v>
      </c>
      <c r="F1216" s="458">
        <v>21.83</v>
      </c>
      <c r="G1216" s="443"/>
    </row>
    <row r="1217" spans="1:7">
      <c r="A1217" s="12">
        <v>1214</v>
      </c>
      <c r="B1217" s="454" t="s">
        <v>3303</v>
      </c>
      <c r="C1217" s="36" t="s">
        <v>3919</v>
      </c>
      <c r="D1217" s="454">
        <v>8.24</v>
      </c>
      <c r="E1217" s="458">
        <v>4.84</v>
      </c>
      <c r="F1217" s="458">
        <v>39.88</v>
      </c>
      <c r="G1217" s="443"/>
    </row>
    <row r="1218" spans="1:7">
      <c r="A1218" s="12">
        <v>1215</v>
      </c>
      <c r="B1218" s="454" t="s">
        <v>3946</v>
      </c>
      <c r="C1218" s="36" t="s">
        <v>3919</v>
      </c>
      <c r="D1218" s="454">
        <v>6.35</v>
      </c>
      <c r="E1218" s="458">
        <v>4.84</v>
      </c>
      <c r="F1218" s="458">
        <v>30.73</v>
      </c>
      <c r="G1218" s="443"/>
    </row>
    <row r="1219" spans="1:7">
      <c r="A1219" s="12">
        <v>1216</v>
      </c>
      <c r="B1219" s="454" t="s">
        <v>3921</v>
      </c>
      <c r="C1219" s="36" t="s">
        <v>3919</v>
      </c>
      <c r="D1219" s="454">
        <v>7.85</v>
      </c>
      <c r="E1219" s="458">
        <v>4.84</v>
      </c>
      <c r="F1219" s="458">
        <v>37.99</v>
      </c>
      <c r="G1219" s="443"/>
    </row>
    <row r="1220" spans="1:7">
      <c r="A1220" s="12">
        <v>1217</v>
      </c>
      <c r="B1220" s="454" t="s">
        <v>3947</v>
      </c>
      <c r="C1220" s="36" t="s">
        <v>3919</v>
      </c>
      <c r="D1220" s="454">
        <v>13.66</v>
      </c>
      <c r="E1220" s="458">
        <v>4.84</v>
      </c>
      <c r="F1220" s="458">
        <v>66.11</v>
      </c>
      <c r="G1220" s="443"/>
    </row>
    <row r="1221" spans="1:7">
      <c r="A1221" s="12">
        <v>1218</v>
      </c>
      <c r="B1221" s="454" t="s">
        <v>3948</v>
      </c>
      <c r="C1221" s="36" t="s">
        <v>3919</v>
      </c>
      <c r="D1221" s="454">
        <v>22.12</v>
      </c>
      <c r="E1221" s="458">
        <v>4.84</v>
      </c>
      <c r="F1221" s="458">
        <v>107.06</v>
      </c>
      <c r="G1221" s="443"/>
    </row>
    <row r="1222" spans="1:7">
      <c r="A1222" s="12">
        <v>1219</v>
      </c>
      <c r="B1222" s="454" t="s">
        <v>3296</v>
      </c>
      <c r="C1222" s="36" t="s">
        <v>3919</v>
      </c>
      <c r="D1222" s="454">
        <v>12.78</v>
      </c>
      <c r="E1222" s="458">
        <v>4.84</v>
      </c>
      <c r="F1222" s="458">
        <v>61.86</v>
      </c>
      <c r="G1222" s="443"/>
    </row>
    <row r="1223" spans="1:7">
      <c r="A1223" s="12">
        <v>1220</v>
      </c>
      <c r="B1223" s="454" t="s">
        <v>3949</v>
      </c>
      <c r="C1223" s="36" t="s">
        <v>3919</v>
      </c>
      <c r="D1223" s="454">
        <v>7.03</v>
      </c>
      <c r="E1223" s="458">
        <v>4.84</v>
      </c>
      <c r="F1223" s="458">
        <v>34.03</v>
      </c>
      <c r="G1223" s="443"/>
    </row>
    <row r="1224" spans="1:7">
      <c r="A1224" s="12">
        <v>1221</v>
      </c>
      <c r="B1224" s="454" t="s">
        <v>3312</v>
      </c>
      <c r="C1224" s="36" t="s">
        <v>3919</v>
      </c>
      <c r="D1224" s="454">
        <v>6.53</v>
      </c>
      <c r="E1224" s="458">
        <v>4.84</v>
      </c>
      <c r="F1224" s="458">
        <v>31.61</v>
      </c>
      <c r="G1224" s="443"/>
    </row>
    <row r="1225" spans="1:7">
      <c r="A1225" s="12">
        <v>1222</v>
      </c>
      <c r="B1225" s="454" t="s">
        <v>3893</v>
      </c>
      <c r="C1225" s="36" t="s">
        <v>3919</v>
      </c>
      <c r="D1225" s="454">
        <v>7.71</v>
      </c>
      <c r="E1225" s="458">
        <v>4.84</v>
      </c>
      <c r="F1225" s="458">
        <v>37.32</v>
      </c>
      <c r="G1225" s="443"/>
    </row>
    <row r="1226" spans="1:7">
      <c r="A1226" s="12">
        <v>1223</v>
      </c>
      <c r="B1226" s="454" t="s">
        <v>3950</v>
      </c>
      <c r="C1226" s="36" t="s">
        <v>3919</v>
      </c>
      <c r="D1226" s="454">
        <v>15.85</v>
      </c>
      <c r="E1226" s="458">
        <v>4.84</v>
      </c>
      <c r="F1226" s="458">
        <v>76.71</v>
      </c>
      <c r="G1226" s="443"/>
    </row>
    <row r="1227" spans="1:7">
      <c r="A1227" s="12">
        <v>1224</v>
      </c>
      <c r="B1227" s="454" t="s">
        <v>3851</v>
      </c>
      <c r="C1227" s="36" t="s">
        <v>3919</v>
      </c>
      <c r="D1227" s="454">
        <v>7.51</v>
      </c>
      <c r="E1227" s="458">
        <v>4.84</v>
      </c>
      <c r="F1227" s="458">
        <v>36.35</v>
      </c>
      <c r="G1227" s="443"/>
    </row>
    <row r="1228" spans="1:7">
      <c r="A1228" s="12">
        <v>1225</v>
      </c>
      <c r="B1228" s="454" t="s">
        <v>3951</v>
      </c>
      <c r="C1228" s="36" t="s">
        <v>3919</v>
      </c>
      <c r="D1228" s="454">
        <v>5.01</v>
      </c>
      <c r="E1228" s="458">
        <v>4.84</v>
      </c>
      <c r="F1228" s="458">
        <v>24.25</v>
      </c>
      <c r="G1228" s="443"/>
    </row>
    <row r="1229" spans="1:7">
      <c r="A1229" s="12">
        <v>1226</v>
      </c>
      <c r="B1229" s="454" t="s">
        <v>3952</v>
      </c>
      <c r="C1229" s="36" t="s">
        <v>3919</v>
      </c>
      <c r="D1229" s="454">
        <v>10.14</v>
      </c>
      <c r="E1229" s="458">
        <v>4.84</v>
      </c>
      <c r="F1229" s="458">
        <v>49.08</v>
      </c>
      <c r="G1229" s="443"/>
    </row>
    <row r="1230" spans="1:7">
      <c r="A1230" s="12">
        <v>1227</v>
      </c>
      <c r="B1230" s="454" t="s">
        <v>3953</v>
      </c>
      <c r="C1230" s="36" t="s">
        <v>3919</v>
      </c>
      <c r="D1230" s="454">
        <v>0.82</v>
      </c>
      <c r="E1230" s="458">
        <v>4.84</v>
      </c>
      <c r="F1230" s="458">
        <v>3.97</v>
      </c>
      <c r="G1230" s="443"/>
    </row>
    <row r="1231" spans="1:7">
      <c r="A1231" s="12">
        <v>1228</v>
      </c>
      <c r="B1231" s="454" t="s">
        <v>3256</v>
      </c>
      <c r="C1231" s="36" t="s">
        <v>3919</v>
      </c>
      <c r="D1231" s="454">
        <v>7.39</v>
      </c>
      <c r="E1231" s="458">
        <v>4.84</v>
      </c>
      <c r="F1231" s="458">
        <v>35.77</v>
      </c>
      <c r="G1231" s="443"/>
    </row>
    <row r="1232" spans="1:7">
      <c r="A1232" s="12">
        <v>1229</v>
      </c>
      <c r="B1232" s="454" t="s">
        <v>3504</v>
      </c>
      <c r="C1232" s="36" t="s">
        <v>3919</v>
      </c>
      <c r="D1232" s="454">
        <v>7.78</v>
      </c>
      <c r="E1232" s="458">
        <v>4.84</v>
      </c>
      <c r="F1232" s="458">
        <v>37.66</v>
      </c>
      <c r="G1232" s="443"/>
    </row>
    <row r="1233" spans="1:7">
      <c r="A1233" s="12">
        <v>1230</v>
      </c>
      <c r="B1233" s="454" t="s">
        <v>3954</v>
      </c>
      <c r="C1233" s="36" t="s">
        <v>3919</v>
      </c>
      <c r="D1233" s="454">
        <v>7.49</v>
      </c>
      <c r="E1233" s="458">
        <v>4.84</v>
      </c>
      <c r="F1233" s="458">
        <v>36.25</v>
      </c>
      <c r="G1233" s="443"/>
    </row>
    <row r="1234" spans="1:7">
      <c r="A1234" s="12">
        <v>1231</v>
      </c>
      <c r="B1234" s="454" t="s">
        <v>3955</v>
      </c>
      <c r="C1234" s="36" t="s">
        <v>3919</v>
      </c>
      <c r="D1234" s="454">
        <v>8.6</v>
      </c>
      <c r="E1234" s="458">
        <v>4.84</v>
      </c>
      <c r="F1234" s="458">
        <v>41.62</v>
      </c>
      <c r="G1234" s="443"/>
    </row>
    <row r="1235" spans="1:7">
      <c r="A1235" s="12">
        <v>1232</v>
      </c>
      <c r="B1235" s="454" t="s">
        <v>3956</v>
      </c>
      <c r="C1235" s="36" t="s">
        <v>3919</v>
      </c>
      <c r="D1235" s="454">
        <v>7.14</v>
      </c>
      <c r="E1235" s="458">
        <v>4.84</v>
      </c>
      <c r="F1235" s="458">
        <v>34.56</v>
      </c>
      <c r="G1235" s="443"/>
    </row>
    <row r="1236" spans="1:7">
      <c r="A1236" s="12">
        <v>1233</v>
      </c>
      <c r="B1236" s="454" t="s">
        <v>567</v>
      </c>
      <c r="C1236" s="36" t="s">
        <v>3919</v>
      </c>
      <c r="D1236" s="454">
        <v>5.38</v>
      </c>
      <c r="E1236" s="458">
        <v>4.84</v>
      </c>
      <c r="F1236" s="458">
        <v>26.04</v>
      </c>
      <c r="G1236" s="443"/>
    </row>
    <row r="1237" spans="1:7">
      <c r="A1237" s="12">
        <v>1234</v>
      </c>
      <c r="B1237" s="454" t="s">
        <v>3957</v>
      </c>
      <c r="C1237" s="36" t="s">
        <v>3919</v>
      </c>
      <c r="D1237" s="454">
        <v>16.29</v>
      </c>
      <c r="E1237" s="458">
        <v>4.84</v>
      </c>
      <c r="F1237" s="458">
        <v>78.84</v>
      </c>
      <c r="G1237" s="443"/>
    </row>
    <row r="1238" spans="1:7">
      <c r="A1238" s="12">
        <v>1235</v>
      </c>
      <c r="B1238" s="454" t="s">
        <v>3912</v>
      </c>
      <c r="C1238" s="36" t="s">
        <v>3919</v>
      </c>
      <c r="D1238" s="454">
        <v>7.1</v>
      </c>
      <c r="E1238" s="458">
        <v>4.84</v>
      </c>
      <c r="F1238" s="458">
        <v>34.36</v>
      </c>
      <c r="G1238" s="443"/>
    </row>
    <row r="1239" spans="1:7">
      <c r="A1239" s="12">
        <v>1236</v>
      </c>
      <c r="B1239" s="454" t="s">
        <v>3958</v>
      </c>
      <c r="C1239" s="36" t="s">
        <v>3919</v>
      </c>
      <c r="D1239" s="454">
        <v>5.31</v>
      </c>
      <c r="E1239" s="458">
        <v>4.84</v>
      </c>
      <c r="F1239" s="458">
        <v>25.7</v>
      </c>
      <c r="G1239" s="443"/>
    </row>
    <row r="1240" spans="1:7">
      <c r="A1240" s="12">
        <v>1237</v>
      </c>
      <c r="B1240" s="454" t="s">
        <v>3959</v>
      </c>
      <c r="C1240" s="36" t="s">
        <v>3919</v>
      </c>
      <c r="D1240" s="454">
        <v>1.57</v>
      </c>
      <c r="E1240" s="458">
        <v>4.84</v>
      </c>
      <c r="F1240" s="458">
        <v>7.6</v>
      </c>
      <c r="G1240" s="443"/>
    </row>
    <row r="1241" spans="1:7">
      <c r="A1241" s="12">
        <v>1238</v>
      </c>
      <c r="B1241" s="454" t="s">
        <v>3960</v>
      </c>
      <c r="C1241" s="36" t="s">
        <v>3919</v>
      </c>
      <c r="D1241" s="454">
        <v>3.5</v>
      </c>
      <c r="E1241" s="458">
        <v>4.84</v>
      </c>
      <c r="F1241" s="458">
        <v>16.94</v>
      </c>
      <c r="G1241" s="443"/>
    </row>
    <row r="1242" spans="1:7">
      <c r="A1242" s="12">
        <v>1239</v>
      </c>
      <c r="B1242" s="454" t="s">
        <v>3961</v>
      </c>
      <c r="C1242" s="36" t="s">
        <v>3919</v>
      </c>
      <c r="D1242" s="454">
        <v>5.09</v>
      </c>
      <c r="E1242" s="458">
        <v>4.84</v>
      </c>
      <c r="F1242" s="458">
        <v>24.64</v>
      </c>
      <c r="G1242" s="443"/>
    </row>
    <row r="1243" spans="1:7">
      <c r="A1243" s="12">
        <v>1240</v>
      </c>
      <c r="B1243" s="459" t="s">
        <v>3962</v>
      </c>
      <c r="C1243" s="36" t="s">
        <v>3963</v>
      </c>
      <c r="D1243" s="459">
        <v>1.82</v>
      </c>
      <c r="E1243" s="458">
        <v>4.84</v>
      </c>
      <c r="F1243" s="458">
        <v>8.81</v>
      </c>
      <c r="G1243" s="443"/>
    </row>
    <row r="1244" spans="1:7">
      <c r="A1244" s="12">
        <v>1241</v>
      </c>
      <c r="B1244" s="459" t="s">
        <v>3964</v>
      </c>
      <c r="C1244" s="36" t="s">
        <v>3963</v>
      </c>
      <c r="D1244" s="459">
        <v>7.06</v>
      </c>
      <c r="E1244" s="458">
        <v>4.84</v>
      </c>
      <c r="F1244" s="458">
        <v>34.17</v>
      </c>
      <c r="G1244" s="443"/>
    </row>
    <row r="1245" spans="1:7">
      <c r="A1245" s="12">
        <v>1242</v>
      </c>
      <c r="B1245" s="459" t="s">
        <v>3965</v>
      </c>
      <c r="C1245" s="36" t="s">
        <v>3963</v>
      </c>
      <c r="D1245" s="459">
        <v>8.33</v>
      </c>
      <c r="E1245" s="458">
        <v>4.84</v>
      </c>
      <c r="F1245" s="458">
        <v>40.32</v>
      </c>
      <c r="G1245" s="443"/>
    </row>
    <row r="1246" spans="1:7">
      <c r="A1246" s="12">
        <v>1243</v>
      </c>
      <c r="B1246" s="459" t="s">
        <v>3966</v>
      </c>
      <c r="C1246" s="36" t="s">
        <v>3963</v>
      </c>
      <c r="D1246" s="459">
        <v>6.98</v>
      </c>
      <c r="E1246" s="458">
        <v>4.84</v>
      </c>
      <c r="F1246" s="458">
        <v>33.78</v>
      </c>
      <c r="G1246" s="443"/>
    </row>
    <row r="1247" spans="1:7">
      <c r="A1247" s="12">
        <v>1244</v>
      </c>
      <c r="B1247" s="459" t="s">
        <v>3465</v>
      </c>
      <c r="C1247" s="36" t="s">
        <v>3963</v>
      </c>
      <c r="D1247" s="459">
        <v>4.8</v>
      </c>
      <c r="E1247" s="458">
        <v>4.84</v>
      </c>
      <c r="F1247" s="458">
        <v>23.23</v>
      </c>
      <c r="G1247" s="443"/>
    </row>
    <row r="1248" spans="1:7">
      <c r="A1248" s="12">
        <v>1245</v>
      </c>
      <c r="B1248" s="459" t="s">
        <v>3967</v>
      </c>
      <c r="C1248" s="36" t="s">
        <v>3963</v>
      </c>
      <c r="D1248" s="459">
        <v>2.58</v>
      </c>
      <c r="E1248" s="458">
        <v>4.84</v>
      </c>
      <c r="F1248" s="458">
        <v>12.49</v>
      </c>
      <c r="G1248" s="443"/>
    </row>
    <row r="1249" spans="1:7">
      <c r="A1249" s="12">
        <v>1246</v>
      </c>
      <c r="B1249" s="459" t="s">
        <v>3256</v>
      </c>
      <c r="C1249" s="36" t="s">
        <v>3963</v>
      </c>
      <c r="D1249" s="459">
        <v>4.56</v>
      </c>
      <c r="E1249" s="458">
        <v>4.84</v>
      </c>
      <c r="F1249" s="458">
        <v>22.07</v>
      </c>
      <c r="G1249" s="443"/>
    </row>
    <row r="1250" spans="1:7">
      <c r="A1250" s="12">
        <v>1247</v>
      </c>
      <c r="B1250" s="459" t="s">
        <v>116</v>
      </c>
      <c r="C1250" s="36" t="s">
        <v>3963</v>
      </c>
      <c r="D1250" s="459">
        <v>6.94</v>
      </c>
      <c r="E1250" s="458">
        <v>4.84</v>
      </c>
      <c r="F1250" s="458">
        <v>33.59</v>
      </c>
      <c r="G1250" s="443"/>
    </row>
    <row r="1251" spans="1:7">
      <c r="A1251" s="12">
        <v>1248</v>
      </c>
      <c r="B1251" s="459" t="s">
        <v>3968</v>
      </c>
      <c r="C1251" s="36" t="s">
        <v>3963</v>
      </c>
      <c r="D1251" s="459">
        <v>2.58</v>
      </c>
      <c r="E1251" s="458">
        <v>4.84</v>
      </c>
      <c r="F1251" s="458">
        <v>12.49</v>
      </c>
      <c r="G1251" s="443"/>
    </row>
    <row r="1252" spans="1:7">
      <c r="A1252" s="12">
        <v>1249</v>
      </c>
      <c r="B1252" s="459" t="s">
        <v>3565</v>
      </c>
      <c r="C1252" s="36" t="s">
        <v>3963</v>
      </c>
      <c r="D1252" s="459">
        <v>9.52</v>
      </c>
      <c r="E1252" s="458">
        <v>4.84</v>
      </c>
      <c r="F1252" s="458">
        <v>46.08</v>
      </c>
      <c r="G1252" s="443"/>
    </row>
    <row r="1253" spans="1:7">
      <c r="A1253" s="12">
        <v>1250</v>
      </c>
      <c r="B1253" s="459" t="s">
        <v>3969</v>
      </c>
      <c r="C1253" s="36" t="s">
        <v>3963</v>
      </c>
      <c r="D1253" s="459">
        <v>1.4</v>
      </c>
      <c r="E1253" s="458">
        <v>4.84</v>
      </c>
      <c r="F1253" s="458">
        <v>6.78</v>
      </c>
      <c r="G1253" s="443"/>
    </row>
    <row r="1254" spans="1:7">
      <c r="A1254" s="12">
        <v>1251</v>
      </c>
      <c r="B1254" s="459" t="s">
        <v>3970</v>
      </c>
      <c r="C1254" s="36" t="s">
        <v>3963</v>
      </c>
      <c r="D1254" s="459">
        <v>5.35</v>
      </c>
      <c r="E1254" s="458">
        <v>4.84</v>
      </c>
      <c r="F1254" s="458">
        <v>25.89</v>
      </c>
      <c r="G1254" s="443"/>
    </row>
    <row r="1255" spans="1:7">
      <c r="A1255" s="12">
        <v>1252</v>
      </c>
      <c r="B1255" s="459" t="s">
        <v>3971</v>
      </c>
      <c r="C1255" s="36" t="s">
        <v>3963</v>
      </c>
      <c r="D1255" s="459">
        <v>1.63</v>
      </c>
      <c r="E1255" s="458">
        <v>4.84</v>
      </c>
      <c r="F1255" s="458">
        <v>7.89</v>
      </c>
      <c r="G1255" s="443"/>
    </row>
    <row r="1256" spans="1:7">
      <c r="A1256" s="12">
        <v>1253</v>
      </c>
      <c r="B1256" s="459" t="s">
        <v>3858</v>
      </c>
      <c r="C1256" s="36" t="s">
        <v>3963</v>
      </c>
      <c r="D1256" s="459">
        <v>4.45</v>
      </c>
      <c r="E1256" s="458">
        <v>4.84</v>
      </c>
      <c r="F1256" s="458">
        <v>21.54</v>
      </c>
      <c r="G1256" s="443"/>
    </row>
    <row r="1257" spans="1:7">
      <c r="A1257" s="12">
        <v>1254</v>
      </c>
      <c r="B1257" s="459" t="s">
        <v>3972</v>
      </c>
      <c r="C1257" s="36" t="s">
        <v>3963</v>
      </c>
      <c r="D1257" s="459">
        <v>6.94</v>
      </c>
      <c r="E1257" s="458">
        <v>4.84</v>
      </c>
      <c r="F1257" s="458">
        <v>33.59</v>
      </c>
      <c r="G1257" s="443"/>
    </row>
    <row r="1258" spans="1:7">
      <c r="A1258" s="12">
        <v>1255</v>
      </c>
      <c r="B1258" s="459" t="s">
        <v>3337</v>
      </c>
      <c r="C1258" s="36" t="s">
        <v>3963</v>
      </c>
      <c r="D1258" s="459">
        <v>2.59</v>
      </c>
      <c r="E1258" s="458">
        <v>4.84</v>
      </c>
      <c r="F1258" s="458">
        <v>12.54</v>
      </c>
      <c r="G1258" s="443"/>
    </row>
    <row r="1259" spans="1:7">
      <c r="A1259" s="12">
        <v>1256</v>
      </c>
      <c r="B1259" s="459" t="s">
        <v>3564</v>
      </c>
      <c r="C1259" s="36" t="s">
        <v>3963</v>
      </c>
      <c r="D1259" s="459">
        <v>2.34</v>
      </c>
      <c r="E1259" s="458">
        <v>4.84</v>
      </c>
      <c r="F1259" s="458">
        <v>11.33</v>
      </c>
      <c r="G1259" s="443"/>
    </row>
    <row r="1260" spans="1:7">
      <c r="A1260" s="12">
        <v>1257</v>
      </c>
      <c r="B1260" s="459" t="s">
        <v>3973</v>
      </c>
      <c r="C1260" s="36" t="s">
        <v>3963</v>
      </c>
      <c r="D1260" s="459">
        <v>2.51</v>
      </c>
      <c r="E1260" s="458">
        <v>4.84</v>
      </c>
      <c r="F1260" s="458">
        <v>12.15</v>
      </c>
      <c r="G1260" s="443"/>
    </row>
    <row r="1261" spans="1:7">
      <c r="A1261" s="12">
        <v>1258</v>
      </c>
      <c r="B1261" s="459" t="s">
        <v>3974</v>
      </c>
      <c r="C1261" s="36" t="s">
        <v>3963</v>
      </c>
      <c r="D1261" s="459">
        <v>5.75</v>
      </c>
      <c r="E1261" s="458">
        <v>4.84</v>
      </c>
      <c r="F1261" s="458">
        <v>27.83</v>
      </c>
      <c r="G1261" s="443"/>
    </row>
    <row r="1262" spans="1:7">
      <c r="A1262" s="12">
        <v>1259</v>
      </c>
      <c r="B1262" s="459" t="s">
        <v>3835</v>
      </c>
      <c r="C1262" s="36" t="s">
        <v>3963</v>
      </c>
      <c r="D1262" s="459">
        <v>1.84</v>
      </c>
      <c r="E1262" s="458">
        <v>4.84</v>
      </c>
      <c r="F1262" s="458">
        <v>8.91</v>
      </c>
      <c r="G1262" s="443"/>
    </row>
    <row r="1263" spans="1:7">
      <c r="A1263" s="12">
        <v>1260</v>
      </c>
      <c r="B1263" s="459" t="s">
        <v>3975</v>
      </c>
      <c r="C1263" s="36" t="s">
        <v>3963</v>
      </c>
      <c r="D1263" s="459">
        <v>7.37</v>
      </c>
      <c r="E1263" s="458">
        <v>4.84</v>
      </c>
      <c r="F1263" s="458">
        <v>35.67</v>
      </c>
      <c r="G1263" s="443"/>
    </row>
    <row r="1264" spans="1:7">
      <c r="A1264" s="12">
        <v>1261</v>
      </c>
      <c r="B1264" s="459" t="s">
        <v>3976</v>
      </c>
      <c r="C1264" s="36" t="s">
        <v>3963</v>
      </c>
      <c r="D1264" s="459">
        <v>6.93</v>
      </c>
      <c r="E1264" s="458">
        <v>4.84</v>
      </c>
      <c r="F1264" s="458">
        <v>33.54</v>
      </c>
      <c r="G1264" s="443"/>
    </row>
    <row r="1265" spans="1:7">
      <c r="A1265" s="12">
        <v>1262</v>
      </c>
      <c r="B1265" s="459" t="s">
        <v>3977</v>
      </c>
      <c r="C1265" s="36" t="s">
        <v>3963</v>
      </c>
      <c r="D1265" s="459">
        <v>1.87</v>
      </c>
      <c r="E1265" s="458">
        <v>4.84</v>
      </c>
      <c r="F1265" s="458">
        <v>9.05</v>
      </c>
      <c r="G1265" s="443"/>
    </row>
    <row r="1266" spans="1:7">
      <c r="A1266" s="12">
        <v>1263</v>
      </c>
      <c r="B1266" s="459" t="s">
        <v>3978</v>
      </c>
      <c r="C1266" s="36" t="s">
        <v>3963</v>
      </c>
      <c r="D1266" s="459">
        <v>4.36</v>
      </c>
      <c r="E1266" s="458">
        <v>4.84</v>
      </c>
      <c r="F1266" s="458">
        <v>21.1</v>
      </c>
      <c r="G1266" s="443"/>
    </row>
    <row r="1267" spans="1:7">
      <c r="A1267" s="12">
        <v>1264</v>
      </c>
      <c r="B1267" s="459" t="s">
        <v>3979</v>
      </c>
      <c r="C1267" s="36" t="s">
        <v>3963</v>
      </c>
      <c r="D1267" s="459">
        <v>3.52</v>
      </c>
      <c r="E1267" s="458">
        <v>4.84</v>
      </c>
      <c r="F1267" s="458">
        <v>17.04</v>
      </c>
      <c r="G1267" s="443"/>
    </row>
    <row r="1268" spans="1:7">
      <c r="A1268" s="12">
        <v>1265</v>
      </c>
      <c r="B1268" s="459" t="s">
        <v>3980</v>
      </c>
      <c r="C1268" s="36" t="s">
        <v>3963</v>
      </c>
      <c r="D1268" s="459">
        <v>4.55</v>
      </c>
      <c r="E1268" s="458">
        <v>4.84</v>
      </c>
      <c r="F1268" s="458">
        <v>22.02</v>
      </c>
      <c r="G1268" s="443"/>
    </row>
    <row r="1269" spans="1:7">
      <c r="A1269" s="12">
        <v>1266</v>
      </c>
      <c r="B1269" s="459" t="s">
        <v>3981</v>
      </c>
      <c r="C1269" s="36" t="s">
        <v>3963</v>
      </c>
      <c r="D1269" s="459">
        <v>3.34</v>
      </c>
      <c r="E1269" s="458">
        <v>4.84</v>
      </c>
      <c r="F1269" s="458">
        <v>16.17</v>
      </c>
      <c r="G1269" s="443"/>
    </row>
    <row r="1270" spans="1:7">
      <c r="A1270" s="12">
        <v>1267</v>
      </c>
      <c r="B1270" s="459" t="s">
        <v>3982</v>
      </c>
      <c r="C1270" s="36" t="s">
        <v>3963</v>
      </c>
      <c r="D1270" s="459">
        <v>3.4</v>
      </c>
      <c r="E1270" s="458">
        <v>4.84</v>
      </c>
      <c r="F1270" s="458">
        <v>16.46</v>
      </c>
      <c r="G1270" s="443"/>
    </row>
    <row r="1271" spans="1:7">
      <c r="A1271" s="12">
        <v>1268</v>
      </c>
      <c r="B1271" s="460" t="s">
        <v>3983</v>
      </c>
      <c r="C1271" s="36" t="s">
        <v>3963</v>
      </c>
      <c r="D1271" s="459">
        <v>3.5</v>
      </c>
      <c r="E1271" s="458">
        <v>4.84</v>
      </c>
      <c r="F1271" s="458">
        <v>16.94</v>
      </c>
      <c r="G1271" s="443"/>
    </row>
    <row r="1272" spans="1:7">
      <c r="A1272" s="12">
        <v>1269</v>
      </c>
      <c r="B1272" s="459" t="s">
        <v>3984</v>
      </c>
      <c r="C1272" s="36" t="s">
        <v>3963</v>
      </c>
      <c r="D1272" s="459">
        <v>14.01</v>
      </c>
      <c r="E1272" s="458">
        <v>4.84</v>
      </c>
      <c r="F1272" s="458">
        <v>67.81</v>
      </c>
      <c r="G1272" s="443"/>
    </row>
    <row r="1273" spans="1:7">
      <c r="A1273" s="12">
        <v>1270</v>
      </c>
      <c r="B1273" s="459" t="s">
        <v>3466</v>
      </c>
      <c r="C1273" s="36" t="s">
        <v>3963</v>
      </c>
      <c r="D1273" s="459">
        <v>4.8</v>
      </c>
      <c r="E1273" s="458">
        <v>4.84</v>
      </c>
      <c r="F1273" s="458">
        <v>23.23</v>
      </c>
      <c r="G1273" s="443"/>
    </row>
    <row r="1274" spans="1:7">
      <c r="A1274" s="12">
        <v>1271</v>
      </c>
      <c r="B1274" s="459" t="s">
        <v>3835</v>
      </c>
      <c r="C1274" s="36" t="s">
        <v>3963</v>
      </c>
      <c r="D1274" s="459">
        <v>3.34</v>
      </c>
      <c r="E1274" s="458">
        <v>4.84</v>
      </c>
      <c r="F1274" s="458">
        <v>16.17</v>
      </c>
      <c r="G1274" s="443"/>
    </row>
    <row r="1275" spans="1:7">
      <c r="A1275" s="12">
        <v>1272</v>
      </c>
      <c r="B1275" s="459" t="s">
        <v>3985</v>
      </c>
      <c r="C1275" s="36" t="s">
        <v>3963</v>
      </c>
      <c r="D1275" s="459">
        <v>1.03</v>
      </c>
      <c r="E1275" s="458">
        <v>4.84</v>
      </c>
      <c r="F1275" s="458">
        <v>4.99</v>
      </c>
      <c r="G1275" s="443"/>
    </row>
    <row r="1276" spans="1:7">
      <c r="A1276" s="12">
        <v>1273</v>
      </c>
      <c r="B1276" s="459" t="s">
        <v>3986</v>
      </c>
      <c r="C1276" s="36" t="s">
        <v>3963</v>
      </c>
      <c r="D1276" s="459">
        <v>2.69</v>
      </c>
      <c r="E1276" s="458">
        <v>4.84</v>
      </c>
      <c r="F1276" s="458">
        <v>13.02</v>
      </c>
      <c r="G1276" s="443"/>
    </row>
    <row r="1277" spans="1:7">
      <c r="A1277" s="12">
        <v>1274</v>
      </c>
      <c r="B1277" s="459" t="s">
        <v>3987</v>
      </c>
      <c r="C1277" s="36" t="s">
        <v>3963</v>
      </c>
      <c r="D1277" s="459">
        <v>3.15</v>
      </c>
      <c r="E1277" s="458">
        <v>4.84</v>
      </c>
      <c r="F1277" s="458">
        <v>15.25</v>
      </c>
      <c r="G1277" s="443"/>
    </row>
    <row r="1278" spans="1:7">
      <c r="A1278" s="12">
        <v>1275</v>
      </c>
      <c r="B1278" s="459" t="s">
        <v>3320</v>
      </c>
      <c r="C1278" s="36" t="s">
        <v>3963</v>
      </c>
      <c r="D1278" s="459">
        <v>3.71</v>
      </c>
      <c r="E1278" s="458">
        <v>4.84</v>
      </c>
      <c r="F1278" s="458">
        <v>17.96</v>
      </c>
      <c r="G1278" s="443"/>
    </row>
    <row r="1279" spans="1:7">
      <c r="A1279" s="12">
        <v>1276</v>
      </c>
      <c r="B1279" s="459" t="s">
        <v>3988</v>
      </c>
      <c r="C1279" s="36" t="s">
        <v>3963</v>
      </c>
      <c r="D1279" s="459">
        <v>4.71</v>
      </c>
      <c r="E1279" s="458">
        <v>4.84</v>
      </c>
      <c r="F1279" s="458">
        <v>22.8</v>
      </c>
      <c r="G1279" s="443"/>
    </row>
    <row r="1280" spans="1:7">
      <c r="A1280" s="12">
        <v>1277</v>
      </c>
      <c r="B1280" s="459" t="s">
        <v>3989</v>
      </c>
      <c r="C1280" s="36" t="s">
        <v>3963</v>
      </c>
      <c r="D1280" s="459">
        <v>7.19</v>
      </c>
      <c r="E1280" s="458">
        <v>4.84</v>
      </c>
      <c r="F1280" s="458">
        <v>34.8</v>
      </c>
      <c r="G1280" s="443"/>
    </row>
    <row r="1281" spans="1:7">
      <c r="A1281" s="12">
        <v>1278</v>
      </c>
      <c r="B1281" s="459" t="s">
        <v>3990</v>
      </c>
      <c r="C1281" s="36" t="s">
        <v>3963</v>
      </c>
      <c r="D1281" s="459">
        <v>0.58</v>
      </c>
      <c r="E1281" s="458">
        <v>4.84</v>
      </c>
      <c r="F1281" s="458">
        <v>2.81</v>
      </c>
      <c r="G1281" s="443"/>
    </row>
    <row r="1282" spans="1:7">
      <c r="A1282" s="12">
        <v>1279</v>
      </c>
      <c r="B1282" s="459" t="s">
        <v>3991</v>
      </c>
      <c r="C1282" s="36" t="s">
        <v>3963</v>
      </c>
      <c r="D1282" s="459">
        <v>5.71</v>
      </c>
      <c r="E1282" s="458">
        <v>4.84</v>
      </c>
      <c r="F1282" s="458">
        <v>27.64</v>
      </c>
      <c r="G1282" s="443"/>
    </row>
    <row r="1283" spans="1:7">
      <c r="A1283" s="12">
        <v>1280</v>
      </c>
      <c r="B1283" s="459" t="s">
        <v>3992</v>
      </c>
      <c r="C1283" s="36" t="s">
        <v>3963</v>
      </c>
      <c r="D1283" s="459">
        <v>4.73</v>
      </c>
      <c r="E1283" s="458">
        <v>4.84</v>
      </c>
      <c r="F1283" s="458">
        <v>22.89</v>
      </c>
      <c r="G1283" s="443"/>
    </row>
    <row r="1284" spans="1:7">
      <c r="A1284" s="12">
        <v>1281</v>
      </c>
      <c r="B1284" s="459" t="s">
        <v>3993</v>
      </c>
      <c r="C1284" s="36" t="s">
        <v>3963</v>
      </c>
      <c r="D1284" s="459">
        <v>7.54</v>
      </c>
      <c r="E1284" s="458">
        <v>4.84</v>
      </c>
      <c r="F1284" s="458">
        <v>36.49</v>
      </c>
      <c r="G1284" s="443"/>
    </row>
    <row r="1285" spans="1:7">
      <c r="A1285" s="12">
        <v>1282</v>
      </c>
      <c r="B1285" s="459" t="s">
        <v>3994</v>
      </c>
      <c r="C1285" s="36" t="s">
        <v>3963</v>
      </c>
      <c r="D1285" s="459">
        <v>3.67</v>
      </c>
      <c r="E1285" s="458">
        <v>4.84</v>
      </c>
      <c r="F1285" s="458">
        <v>17.76</v>
      </c>
      <c r="G1285" s="443"/>
    </row>
    <row r="1286" spans="1:7">
      <c r="A1286" s="12">
        <v>1283</v>
      </c>
      <c r="B1286" s="459" t="s">
        <v>3786</v>
      </c>
      <c r="C1286" s="36" t="s">
        <v>3963</v>
      </c>
      <c r="D1286" s="459">
        <v>4.17</v>
      </c>
      <c r="E1286" s="458">
        <v>4.84</v>
      </c>
      <c r="F1286" s="458">
        <v>20.18</v>
      </c>
      <c r="G1286" s="443"/>
    </row>
    <row r="1287" spans="1:7">
      <c r="A1287" s="12">
        <v>1284</v>
      </c>
      <c r="B1287" s="459" t="s">
        <v>3995</v>
      </c>
      <c r="C1287" s="36" t="s">
        <v>3963</v>
      </c>
      <c r="D1287" s="459">
        <v>3.89</v>
      </c>
      <c r="E1287" s="458">
        <v>4.84</v>
      </c>
      <c r="F1287" s="458">
        <v>18.83</v>
      </c>
      <c r="G1287" s="443"/>
    </row>
    <row r="1288" spans="1:7">
      <c r="A1288" s="12">
        <v>1285</v>
      </c>
      <c r="B1288" s="459" t="s">
        <v>3996</v>
      </c>
      <c r="C1288" s="36" t="s">
        <v>3963</v>
      </c>
      <c r="D1288" s="459">
        <v>10.35</v>
      </c>
      <c r="E1288" s="458">
        <v>4.84</v>
      </c>
      <c r="F1288" s="458">
        <v>50.09</v>
      </c>
      <c r="G1288" s="443"/>
    </row>
    <row r="1289" spans="1:7">
      <c r="A1289" s="12">
        <v>1286</v>
      </c>
      <c r="B1289" s="459" t="s">
        <v>3997</v>
      </c>
      <c r="C1289" s="36" t="s">
        <v>3963</v>
      </c>
      <c r="D1289" s="459">
        <v>2.1</v>
      </c>
      <c r="E1289" s="458">
        <v>4.84</v>
      </c>
      <c r="F1289" s="458">
        <v>10.16</v>
      </c>
      <c r="G1289" s="443"/>
    </row>
    <row r="1290" spans="1:7">
      <c r="A1290" s="12">
        <v>1287</v>
      </c>
      <c r="B1290" s="459" t="s">
        <v>3403</v>
      </c>
      <c r="C1290" s="36" t="s">
        <v>3963</v>
      </c>
      <c r="D1290" s="459">
        <v>1.88</v>
      </c>
      <c r="E1290" s="458">
        <v>4.84</v>
      </c>
      <c r="F1290" s="458">
        <v>9.1</v>
      </c>
      <c r="G1290" s="443"/>
    </row>
    <row r="1291" spans="1:7">
      <c r="A1291" s="12">
        <v>1288</v>
      </c>
      <c r="B1291" s="459" t="s">
        <v>3388</v>
      </c>
      <c r="C1291" s="36" t="s">
        <v>3963</v>
      </c>
      <c r="D1291" s="459">
        <v>2.05</v>
      </c>
      <c r="E1291" s="458">
        <v>4.84</v>
      </c>
      <c r="F1291" s="458">
        <v>9.92</v>
      </c>
      <c r="G1291" s="443"/>
    </row>
    <row r="1292" spans="1:7">
      <c r="A1292" s="12">
        <v>1289</v>
      </c>
      <c r="B1292" s="459" t="s">
        <v>3998</v>
      </c>
      <c r="C1292" s="36" t="s">
        <v>3963</v>
      </c>
      <c r="D1292" s="459">
        <v>4.86</v>
      </c>
      <c r="E1292" s="458">
        <v>4.84</v>
      </c>
      <c r="F1292" s="458">
        <v>23.52</v>
      </c>
      <c r="G1292" s="443"/>
    </row>
    <row r="1293" spans="1:7">
      <c r="A1293" s="12">
        <v>1290</v>
      </c>
      <c r="B1293" s="459" t="s">
        <v>3999</v>
      </c>
      <c r="C1293" s="36" t="s">
        <v>3963</v>
      </c>
      <c r="D1293" s="459">
        <v>10.28</v>
      </c>
      <c r="E1293" s="458">
        <v>4.84</v>
      </c>
      <c r="F1293" s="458">
        <v>49.76</v>
      </c>
      <c r="G1293" s="443"/>
    </row>
    <row r="1294" spans="1:7">
      <c r="A1294" s="12">
        <v>1291</v>
      </c>
      <c r="B1294" s="459" t="s">
        <v>4000</v>
      </c>
      <c r="C1294" s="36" t="s">
        <v>3963</v>
      </c>
      <c r="D1294" s="459">
        <v>5.19</v>
      </c>
      <c r="E1294" s="458">
        <v>4.84</v>
      </c>
      <c r="F1294" s="458">
        <v>25.12</v>
      </c>
      <c r="G1294" s="443"/>
    </row>
    <row r="1295" spans="1:7">
      <c r="A1295" s="12">
        <v>1292</v>
      </c>
      <c r="B1295" s="459" t="s">
        <v>4001</v>
      </c>
      <c r="C1295" s="36" t="s">
        <v>3963</v>
      </c>
      <c r="D1295" s="459">
        <v>3.23</v>
      </c>
      <c r="E1295" s="458">
        <v>4.84</v>
      </c>
      <c r="F1295" s="458">
        <v>15.63</v>
      </c>
      <c r="G1295" s="443"/>
    </row>
    <row r="1296" spans="1:7">
      <c r="A1296" s="12">
        <v>1293</v>
      </c>
      <c r="B1296" s="459" t="s">
        <v>4002</v>
      </c>
      <c r="C1296" s="36" t="s">
        <v>3963</v>
      </c>
      <c r="D1296" s="459">
        <v>7.14</v>
      </c>
      <c r="E1296" s="458">
        <v>4.84</v>
      </c>
      <c r="F1296" s="458">
        <v>34.56</v>
      </c>
      <c r="G1296" s="443"/>
    </row>
    <row r="1297" spans="1:7">
      <c r="A1297" s="12">
        <v>1294</v>
      </c>
      <c r="B1297" s="459" t="s">
        <v>4003</v>
      </c>
      <c r="C1297" s="36" t="s">
        <v>3963</v>
      </c>
      <c r="D1297" s="459">
        <v>4.98</v>
      </c>
      <c r="E1297" s="458">
        <v>4.84</v>
      </c>
      <c r="F1297" s="458">
        <v>24.1</v>
      </c>
      <c r="G1297" s="443"/>
    </row>
    <row r="1298" spans="1:7">
      <c r="A1298" s="12">
        <v>1295</v>
      </c>
      <c r="B1298" s="459" t="s">
        <v>4004</v>
      </c>
      <c r="C1298" s="36" t="s">
        <v>3963</v>
      </c>
      <c r="D1298" s="459">
        <v>3.9</v>
      </c>
      <c r="E1298" s="458">
        <v>4.84</v>
      </c>
      <c r="F1298" s="458">
        <v>18.88</v>
      </c>
      <c r="G1298" s="443"/>
    </row>
    <row r="1299" spans="1:7">
      <c r="A1299" s="12">
        <v>1296</v>
      </c>
      <c r="B1299" s="459" t="s">
        <v>4005</v>
      </c>
      <c r="C1299" s="36" t="s">
        <v>3963</v>
      </c>
      <c r="D1299" s="459">
        <v>7.76</v>
      </c>
      <c r="E1299" s="458">
        <v>4.84</v>
      </c>
      <c r="F1299" s="458">
        <v>37.56</v>
      </c>
      <c r="G1299" s="443"/>
    </row>
    <row r="1300" spans="1:7">
      <c r="A1300" s="12">
        <v>1297</v>
      </c>
      <c r="B1300" s="459" t="s">
        <v>4006</v>
      </c>
      <c r="C1300" s="36" t="s">
        <v>3963</v>
      </c>
      <c r="D1300" s="459">
        <v>5.52</v>
      </c>
      <c r="E1300" s="458">
        <v>4.84</v>
      </c>
      <c r="F1300" s="458">
        <v>26.72</v>
      </c>
      <c r="G1300" s="443"/>
    </row>
    <row r="1301" spans="1:7">
      <c r="A1301" s="12">
        <v>1298</v>
      </c>
      <c r="B1301" s="459" t="s">
        <v>4007</v>
      </c>
      <c r="C1301" s="36" t="s">
        <v>3963</v>
      </c>
      <c r="D1301" s="459">
        <v>9.03</v>
      </c>
      <c r="E1301" s="458">
        <v>4.84</v>
      </c>
      <c r="F1301" s="458">
        <v>43.71</v>
      </c>
      <c r="G1301" s="443"/>
    </row>
    <row r="1302" spans="1:7">
      <c r="A1302" s="12">
        <v>1299</v>
      </c>
      <c r="B1302" s="459" t="s">
        <v>4008</v>
      </c>
      <c r="C1302" s="36" t="s">
        <v>3963</v>
      </c>
      <c r="D1302" s="459">
        <v>1.98</v>
      </c>
      <c r="E1302" s="458">
        <v>4.84</v>
      </c>
      <c r="F1302" s="458">
        <v>9.58</v>
      </c>
      <c r="G1302" s="443"/>
    </row>
    <row r="1303" spans="1:7">
      <c r="A1303" s="12">
        <v>1300</v>
      </c>
      <c r="B1303" s="459" t="s">
        <v>4009</v>
      </c>
      <c r="C1303" s="36" t="s">
        <v>3963</v>
      </c>
      <c r="D1303" s="459">
        <v>5.19</v>
      </c>
      <c r="E1303" s="458">
        <v>4.84</v>
      </c>
      <c r="F1303" s="458">
        <v>25.12</v>
      </c>
      <c r="G1303" s="443"/>
    </row>
    <row r="1304" spans="1:7">
      <c r="A1304" s="12">
        <v>1301</v>
      </c>
      <c r="B1304" s="459" t="s">
        <v>3925</v>
      </c>
      <c r="C1304" s="36" t="s">
        <v>3963</v>
      </c>
      <c r="D1304" s="459">
        <v>4.54</v>
      </c>
      <c r="E1304" s="458">
        <v>4.84</v>
      </c>
      <c r="F1304" s="458">
        <v>21.97</v>
      </c>
      <c r="G1304" s="443"/>
    </row>
    <row r="1305" spans="1:7">
      <c r="A1305" s="12">
        <v>1302</v>
      </c>
      <c r="B1305" s="459" t="s">
        <v>4010</v>
      </c>
      <c r="C1305" s="36" t="s">
        <v>3963</v>
      </c>
      <c r="D1305" s="459">
        <v>4.48</v>
      </c>
      <c r="E1305" s="458">
        <v>4.84</v>
      </c>
      <c r="F1305" s="458">
        <v>21.68</v>
      </c>
      <c r="G1305" s="443"/>
    </row>
    <row r="1306" spans="1:7">
      <c r="A1306" s="12">
        <v>1303</v>
      </c>
      <c r="B1306" s="459" t="s">
        <v>4003</v>
      </c>
      <c r="C1306" s="36" t="s">
        <v>3963</v>
      </c>
      <c r="D1306" s="459">
        <v>2.15</v>
      </c>
      <c r="E1306" s="458">
        <v>4.84</v>
      </c>
      <c r="F1306" s="458">
        <v>10.41</v>
      </c>
      <c r="G1306" s="443"/>
    </row>
    <row r="1307" spans="1:7">
      <c r="A1307" s="12">
        <v>1304</v>
      </c>
      <c r="B1307" s="459" t="s">
        <v>3321</v>
      </c>
      <c r="C1307" s="36" t="s">
        <v>3963</v>
      </c>
      <c r="D1307" s="459">
        <v>5.34</v>
      </c>
      <c r="E1307" s="458">
        <v>4.84</v>
      </c>
      <c r="F1307" s="458">
        <v>25.85</v>
      </c>
      <c r="G1307" s="443"/>
    </row>
    <row r="1308" spans="1:7">
      <c r="A1308" s="12">
        <v>1305</v>
      </c>
      <c r="B1308" s="459" t="s">
        <v>4011</v>
      </c>
      <c r="C1308" s="36" t="s">
        <v>3963</v>
      </c>
      <c r="D1308" s="459">
        <v>7.31</v>
      </c>
      <c r="E1308" s="458">
        <v>4.84</v>
      </c>
      <c r="F1308" s="458">
        <v>35.38</v>
      </c>
      <c r="G1308" s="443"/>
    </row>
    <row r="1309" spans="1:7">
      <c r="A1309" s="12">
        <v>1306</v>
      </c>
      <c r="B1309" s="459" t="s">
        <v>4012</v>
      </c>
      <c r="C1309" s="36" t="s">
        <v>3963</v>
      </c>
      <c r="D1309" s="459">
        <v>2.11</v>
      </c>
      <c r="E1309" s="458">
        <v>4.84</v>
      </c>
      <c r="F1309" s="458">
        <v>10.21</v>
      </c>
      <c r="G1309" s="443"/>
    </row>
    <row r="1310" spans="1:7">
      <c r="A1310" s="12">
        <v>1307</v>
      </c>
      <c r="B1310" s="459" t="s">
        <v>4013</v>
      </c>
      <c r="C1310" s="36" t="s">
        <v>3963</v>
      </c>
      <c r="D1310" s="459">
        <v>4.84</v>
      </c>
      <c r="E1310" s="458">
        <v>4.84</v>
      </c>
      <c r="F1310" s="458">
        <v>23.43</v>
      </c>
      <c r="G1310" s="443"/>
    </row>
    <row r="1311" spans="1:7">
      <c r="A1311" s="12">
        <v>1308</v>
      </c>
      <c r="B1311" s="459" t="s">
        <v>4014</v>
      </c>
      <c r="C1311" s="36" t="s">
        <v>3963</v>
      </c>
      <c r="D1311" s="459">
        <v>9.89</v>
      </c>
      <c r="E1311" s="458">
        <v>4.84</v>
      </c>
      <c r="F1311" s="458">
        <v>47.87</v>
      </c>
      <c r="G1311" s="443"/>
    </row>
    <row r="1312" spans="1:7">
      <c r="A1312" s="12">
        <v>1309</v>
      </c>
      <c r="B1312" s="459" t="s">
        <v>4015</v>
      </c>
      <c r="C1312" s="36" t="s">
        <v>3963</v>
      </c>
      <c r="D1312" s="459">
        <v>10.52</v>
      </c>
      <c r="E1312" s="458">
        <v>4.84</v>
      </c>
      <c r="F1312" s="458">
        <v>50.92</v>
      </c>
      <c r="G1312" s="443"/>
    </row>
    <row r="1313" spans="1:7">
      <c r="A1313" s="12">
        <v>1310</v>
      </c>
      <c r="B1313" s="459" t="s">
        <v>4016</v>
      </c>
      <c r="C1313" s="36" t="s">
        <v>3963</v>
      </c>
      <c r="D1313" s="459">
        <v>5.73</v>
      </c>
      <c r="E1313" s="458">
        <v>4.84</v>
      </c>
      <c r="F1313" s="458">
        <v>27.73</v>
      </c>
      <c r="G1313" s="443"/>
    </row>
    <row r="1314" spans="1:7">
      <c r="A1314" s="12">
        <v>1311</v>
      </c>
      <c r="B1314" s="459" t="s">
        <v>4017</v>
      </c>
      <c r="C1314" s="36" t="s">
        <v>3963</v>
      </c>
      <c r="D1314" s="459">
        <v>6.42</v>
      </c>
      <c r="E1314" s="458">
        <v>4.84</v>
      </c>
      <c r="F1314" s="458">
        <v>31.07</v>
      </c>
      <c r="G1314" s="443"/>
    </row>
    <row r="1315" spans="1:7">
      <c r="A1315" s="12">
        <v>1312</v>
      </c>
      <c r="B1315" s="459" t="s">
        <v>4018</v>
      </c>
      <c r="C1315" s="36" t="s">
        <v>3963</v>
      </c>
      <c r="D1315" s="459">
        <v>7.9</v>
      </c>
      <c r="E1315" s="458">
        <v>4.84</v>
      </c>
      <c r="F1315" s="458">
        <v>38.24</v>
      </c>
      <c r="G1315" s="443"/>
    </row>
    <row r="1316" spans="1:7">
      <c r="A1316" s="12">
        <v>1313</v>
      </c>
      <c r="B1316" s="459" t="s">
        <v>3808</v>
      </c>
      <c r="C1316" s="36" t="s">
        <v>3963</v>
      </c>
      <c r="D1316" s="459">
        <v>9.51</v>
      </c>
      <c r="E1316" s="458">
        <v>4.84</v>
      </c>
      <c r="F1316" s="458">
        <v>46.03</v>
      </c>
      <c r="G1316" s="443"/>
    </row>
    <row r="1317" spans="1:7">
      <c r="A1317" s="12">
        <v>1314</v>
      </c>
      <c r="B1317" s="459" t="s">
        <v>4019</v>
      </c>
      <c r="C1317" s="36" t="s">
        <v>3963</v>
      </c>
      <c r="D1317" s="459">
        <v>7.72</v>
      </c>
      <c r="E1317" s="458">
        <v>4.84</v>
      </c>
      <c r="F1317" s="458">
        <v>37.36</v>
      </c>
      <c r="G1317" s="443"/>
    </row>
    <row r="1318" spans="1:7">
      <c r="A1318" s="12">
        <v>1315</v>
      </c>
      <c r="B1318" s="459" t="s">
        <v>3382</v>
      </c>
      <c r="C1318" s="36" t="s">
        <v>3963</v>
      </c>
      <c r="D1318" s="459">
        <v>3.72</v>
      </c>
      <c r="E1318" s="458">
        <v>4.84</v>
      </c>
      <c r="F1318" s="458">
        <v>18</v>
      </c>
      <c r="G1318" s="443"/>
    </row>
    <row r="1319" spans="1:7">
      <c r="A1319" s="12">
        <v>1316</v>
      </c>
      <c r="B1319" s="459" t="s">
        <v>4020</v>
      </c>
      <c r="C1319" s="36" t="s">
        <v>3963</v>
      </c>
      <c r="D1319" s="459">
        <v>3.43</v>
      </c>
      <c r="E1319" s="458">
        <v>4.84</v>
      </c>
      <c r="F1319" s="458">
        <v>16.6</v>
      </c>
      <c r="G1319" s="443"/>
    </row>
    <row r="1320" spans="1:7">
      <c r="A1320" s="12">
        <v>1317</v>
      </c>
      <c r="B1320" s="459" t="s">
        <v>4021</v>
      </c>
      <c r="C1320" s="36" t="s">
        <v>3963</v>
      </c>
      <c r="D1320" s="459">
        <v>6.7</v>
      </c>
      <c r="E1320" s="458">
        <v>4.84</v>
      </c>
      <c r="F1320" s="458">
        <v>32.43</v>
      </c>
      <c r="G1320" s="443"/>
    </row>
    <row r="1321" spans="1:7">
      <c r="A1321" s="12">
        <v>1318</v>
      </c>
      <c r="B1321" s="459" t="s">
        <v>4022</v>
      </c>
      <c r="C1321" s="36" t="s">
        <v>3963</v>
      </c>
      <c r="D1321" s="459">
        <v>3.75</v>
      </c>
      <c r="E1321" s="458">
        <v>4.84</v>
      </c>
      <c r="F1321" s="458">
        <v>18.15</v>
      </c>
      <c r="G1321" s="443"/>
    </row>
    <row r="1322" spans="1:7">
      <c r="A1322" s="12">
        <v>1319</v>
      </c>
      <c r="B1322" s="459" t="s">
        <v>4023</v>
      </c>
      <c r="C1322" s="36" t="s">
        <v>3963</v>
      </c>
      <c r="D1322" s="459">
        <v>2.01</v>
      </c>
      <c r="E1322" s="458">
        <v>4.84</v>
      </c>
      <c r="F1322" s="458">
        <v>9.73</v>
      </c>
      <c r="G1322" s="443"/>
    </row>
    <row r="1323" spans="1:7">
      <c r="A1323" s="12">
        <v>1320</v>
      </c>
      <c r="B1323" s="459" t="s">
        <v>4024</v>
      </c>
      <c r="C1323" s="36" t="s">
        <v>3963</v>
      </c>
      <c r="D1323" s="459">
        <v>1.85</v>
      </c>
      <c r="E1323" s="458">
        <v>4.84</v>
      </c>
      <c r="F1323" s="458">
        <v>8.95</v>
      </c>
      <c r="G1323" s="443"/>
    </row>
    <row r="1324" spans="1:7">
      <c r="A1324" s="12">
        <v>1321</v>
      </c>
      <c r="B1324" s="459" t="s">
        <v>4025</v>
      </c>
      <c r="C1324" s="36" t="s">
        <v>3963</v>
      </c>
      <c r="D1324" s="459">
        <v>3.85</v>
      </c>
      <c r="E1324" s="458">
        <v>4.84</v>
      </c>
      <c r="F1324" s="458">
        <v>18.63</v>
      </c>
      <c r="G1324" s="443"/>
    </row>
    <row r="1325" spans="1:7">
      <c r="A1325" s="12">
        <v>1322</v>
      </c>
      <c r="B1325" s="459" t="s">
        <v>4026</v>
      </c>
      <c r="C1325" s="36" t="s">
        <v>3963</v>
      </c>
      <c r="D1325" s="459">
        <v>3.24</v>
      </c>
      <c r="E1325" s="458">
        <v>4.84</v>
      </c>
      <c r="F1325" s="458">
        <v>15.68</v>
      </c>
      <c r="G1325" s="443"/>
    </row>
    <row r="1326" spans="1:7">
      <c r="A1326" s="12">
        <v>1323</v>
      </c>
      <c r="B1326" s="459" t="s">
        <v>4027</v>
      </c>
      <c r="C1326" s="36" t="s">
        <v>3963</v>
      </c>
      <c r="D1326" s="459">
        <v>5.07</v>
      </c>
      <c r="E1326" s="458">
        <v>4.84</v>
      </c>
      <c r="F1326" s="458">
        <v>24.54</v>
      </c>
      <c r="G1326" s="443"/>
    </row>
    <row r="1327" spans="1:7">
      <c r="A1327" s="12">
        <v>1324</v>
      </c>
      <c r="B1327" s="459" t="s">
        <v>4028</v>
      </c>
      <c r="C1327" s="36" t="s">
        <v>3963</v>
      </c>
      <c r="D1327" s="459">
        <v>5.01</v>
      </c>
      <c r="E1327" s="458">
        <v>4.84</v>
      </c>
      <c r="F1327" s="458">
        <v>24.25</v>
      </c>
      <c r="G1327" s="443"/>
    </row>
    <row r="1328" spans="1:7">
      <c r="A1328" s="12">
        <v>1325</v>
      </c>
      <c r="B1328" s="459" t="s">
        <v>4029</v>
      </c>
      <c r="C1328" s="36" t="s">
        <v>3963</v>
      </c>
      <c r="D1328" s="459">
        <v>5</v>
      </c>
      <c r="E1328" s="458">
        <v>4.84</v>
      </c>
      <c r="F1328" s="458">
        <v>24.2</v>
      </c>
      <c r="G1328" s="443"/>
    </row>
    <row r="1329" spans="1:7">
      <c r="A1329" s="12">
        <v>1326</v>
      </c>
      <c r="B1329" s="459" t="s">
        <v>4030</v>
      </c>
      <c r="C1329" s="36" t="s">
        <v>3963</v>
      </c>
      <c r="D1329" s="459">
        <v>6.82</v>
      </c>
      <c r="E1329" s="458">
        <v>4.84</v>
      </c>
      <c r="F1329" s="458">
        <v>33.01</v>
      </c>
      <c r="G1329" s="443"/>
    </row>
    <row r="1330" spans="1:7">
      <c r="A1330" s="12">
        <v>1327</v>
      </c>
      <c r="B1330" s="459" t="s">
        <v>4031</v>
      </c>
      <c r="C1330" s="36" t="s">
        <v>3963</v>
      </c>
      <c r="D1330" s="459">
        <v>5.18</v>
      </c>
      <c r="E1330" s="458">
        <v>4.84</v>
      </c>
      <c r="F1330" s="458">
        <v>25.07</v>
      </c>
      <c r="G1330" s="443"/>
    </row>
    <row r="1331" spans="1:7">
      <c r="A1331" s="12">
        <v>1328</v>
      </c>
      <c r="B1331" s="459" t="s">
        <v>4032</v>
      </c>
      <c r="C1331" s="36" t="s">
        <v>3963</v>
      </c>
      <c r="D1331" s="459">
        <v>2.08</v>
      </c>
      <c r="E1331" s="458">
        <v>4.84</v>
      </c>
      <c r="F1331" s="458">
        <v>10.07</v>
      </c>
      <c r="G1331" s="443"/>
    </row>
    <row r="1332" spans="1:7">
      <c r="A1332" s="12">
        <v>1329</v>
      </c>
      <c r="B1332" s="454" t="s">
        <v>4033</v>
      </c>
      <c r="C1332" s="36" t="s">
        <v>4034</v>
      </c>
      <c r="D1332" s="454">
        <v>4.04</v>
      </c>
      <c r="E1332" s="458">
        <v>4.84</v>
      </c>
      <c r="F1332" s="458">
        <v>19.55</v>
      </c>
      <c r="G1332" s="443"/>
    </row>
    <row r="1333" spans="1:7">
      <c r="A1333" s="12">
        <v>1330</v>
      </c>
      <c r="B1333" s="454" t="s">
        <v>4035</v>
      </c>
      <c r="C1333" s="36" t="s">
        <v>4034</v>
      </c>
      <c r="D1333" s="454">
        <v>3.4</v>
      </c>
      <c r="E1333" s="458">
        <v>4.84</v>
      </c>
      <c r="F1333" s="458">
        <v>16.46</v>
      </c>
      <c r="G1333" s="443"/>
    </row>
    <row r="1334" spans="1:7">
      <c r="A1334" s="12">
        <v>1331</v>
      </c>
      <c r="B1334" s="454" t="s">
        <v>3894</v>
      </c>
      <c r="C1334" s="36" t="s">
        <v>4034</v>
      </c>
      <c r="D1334" s="454">
        <v>12.27</v>
      </c>
      <c r="E1334" s="458">
        <v>4.84</v>
      </c>
      <c r="F1334" s="458">
        <v>59.39</v>
      </c>
      <c r="G1334" s="443"/>
    </row>
    <row r="1335" spans="1:7">
      <c r="A1335" s="12">
        <v>1332</v>
      </c>
      <c r="B1335" s="454" t="s">
        <v>3414</v>
      </c>
      <c r="C1335" s="36" t="s">
        <v>4034</v>
      </c>
      <c r="D1335" s="454">
        <v>3.75</v>
      </c>
      <c r="E1335" s="458">
        <v>4.84</v>
      </c>
      <c r="F1335" s="458">
        <v>18.15</v>
      </c>
      <c r="G1335" s="443"/>
    </row>
    <row r="1336" spans="1:7">
      <c r="A1336" s="12">
        <v>1333</v>
      </c>
      <c r="B1336" s="454" t="s">
        <v>4036</v>
      </c>
      <c r="C1336" s="36" t="s">
        <v>4034</v>
      </c>
      <c r="D1336" s="454">
        <v>6.62</v>
      </c>
      <c r="E1336" s="458">
        <v>4.84</v>
      </c>
      <c r="F1336" s="458">
        <v>32.04</v>
      </c>
      <c r="G1336" s="443"/>
    </row>
    <row r="1337" spans="1:7">
      <c r="A1337" s="12">
        <v>1334</v>
      </c>
      <c r="B1337" s="454" t="s">
        <v>4037</v>
      </c>
      <c r="C1337" s="36" t="s">
        <v>4034</v>
      </c>
      <c r="D1337" s="454">
        <v>3.5</v>
      </c>
      <c r="E1337" s="458">
        <v>4.84</v>
      </c>
      <c r="F1337" s="458">
        <v>16.94</v>
      </c>
      <c r="G1337" s="443"/>
    </row>
    <row r="1338" spans="1:7">
      <c r="A1338" s="12">
        <v>1335</v>
      </c>
      <c r="B1338" s="454" t="s">
        <v>4038</v>
      </c>
      <c r="C1338" s="36" t="s">
        <v>4034</v>
      </c>
      <c r="D1338" s="454">
        <v>4.03</v>
      </c>
      <c r="E1338" s="458">
        <v>4.84</v>
      </c>
      <c r="F1338" s="458">
        <v>19.51</v>
      </c>
      <c r="G1338" s="443"/>
    </row>
    <row r="1339" spans="1:7">
      <c r="A1339" s="12">
        <v>1336</v>
      </c>
      <c r="B1339" s="454" t="s">
        <v>4039</v>
      </c>
      <c r="C1339" s="36" t="s">
        <v>4034</v>
      </c>
      <c r="D1339" s="454">
        <v>3.64</v>
      </c>
      <c r="E1339" s="458">
        <v>4.84</v>
      </c>
      <c r="F1339" s="458">
        <v>17.62</v>
      </c>
      <c r="G1339" s="443"/>
    </row>
    <row r="1340" spans="1:7">
      <c r="A1340" s="12">
        <v>1337</v>
      </c>
      <c r="B1340" s="454" t="s">
        <v>4040</v>
      </c>
      <c r="C1340" s="36" t="s">
        <v>4034</v>
      </c>
      <c r="D1340" s="454">
        <v>9.95</v>
      </c>
      <c r="E1340" s="458">
        <v>4.84</v>
      </c>
      <c r="F1340" s="458">
        <v>48.16</v>
      </c>
      <c r="G1340" s="443"/>
    </row>
    <row r="1341" spans="1:7">
      <c r="A1341" s="12">
        <v>1338</v>
      </c>
      <c r="B1341" s="454" t="s">
        <v>4041</v>
      </c>
      <c r="C1341" s="36" t="s">
        <v>4034</v>
      </c>
      <c r="D1341" s="454">
        <v>5.28</v>
      </c>
      <c r="E1341" s="458">
        <v>4.84</v>
      </c>
      <c r="F1341" s="458">
        <v>25.56</v>
      </c>
      <c r="G1341" s="443"/>
    </row>
    <row r="1342" spans="1:7">
      <c r="A1342" s="12">
        <v>1339</v>
      </c>
      <c r="B1342" s="454" t="s">
        <v>116</v>
      </c>
      <c r="C1342" s="36" t="s">
        <v>4034</v>
      </c>
      <c r="D1342" s="454">
        <v>2.24</v>
      </c>
      <c r="E1342" s="458">
        <v>4.84</v>
      </c>
      <c r="F1342" s="458">
        <v>10.84</v>
      </c>
      <c r="G1342" s="443"/>
    </row>
    <row r="1343" spans="1:7">
      <c r="A1343" s="12">
        <v>1340</v>
      </c>
      <c r="B1343" s="454" t="s">
        <v>4042</v>
      </c>
      <c r="C1343" s="36" t="s">
        <v>4034</v>
      </c>
      <c r="D1343" s="454">
        <v>9.91</v>
      </c>
      <c r="E1343" s="458">
        <v>4.84</v>
      </c>
      <c r="F1343" s="458">
        <v>47.96</v>
      </c>
      <c r="G1343" s="443"/>
    </row>
    <row r="1344" spans="1:7">
      <c r="A1344" s="12">
        <v>1341</v>
      </c>
      <c r="B1344" s="454" t="s">
        <v>4043</v>
      </c>
      <c r="C1344" s="36" t="s">
        <v>4034</v>
      </c>
      <c r="D1344" s="454">
        <v>10.57</v>
      </c>
      <c r="E1344" s="458">
        <v>4.84</v>
      </c>
      <c r="F1344" s="458">
        <v>51.16</v>
      </c>
      <c r="G1344" s="443"/>
    </row>
    <row r="1345" spans="1:7">
      <c r="A1345" s="12">
        <v>1342</v>
      </c>
      <c r="B1345" s="454" t="s">
        <v>4044</v>
      </c>
      <c r="C1345" s="36" t="s">
        <v>4034</v>
      </c>
      <c r="D1345" s="454">
        <v>11.69</v>
      </c>
      <c r="E1345" s="458">
        <v>4.84</v>
      </c>
      <c r="F1345" s="458">
        <v>56.58</v>
      </c>
      <c r="G1345" s="443"/>
    </row>
    <row r="1346" spans="1:7">
      <c r="A1346" s="12">
        <v>1343</v>
      </c>
      <c r="B1346" s="454" t="s">
        <v>3319</v>
      </c>
      <c r="C1346" s="36" t="s">
        <v>4034</v>
      </c>
      <c r="D1346" s="454">
        <v>6.07</v>
      </c>
      <c r="E1346" s="458">
        <v>4.84</v>
      </c>
      <c r="F1346" s="458">
        <v>29.38</v>
      </c>
      <c r="G1346" s="443"/>
    </row>
    <row r="1347" spans="1:7">
      <c r="A1347" s="12">
        <v>1344</v>
      </c>
      <c r="B1347" s="454" t="s">
        <v>895</v>
      </c>
      <c r="C1347" s="36" t="s">
        <v>4034</v>
      </c>
      <c r="D1347" s="454">
        <v>8.29</v>
      </c>
      <c r="E1347" s="458">
        <v>4.84</v>
      </c>
      <c r="F1347" s="458">
        <v>40.12</v>
      </c>
      <c r="G1347" s="443"/>
    </row>
    <row r="1348" spans="1:7">
      <c r="A1348" s="12">
        <v>1345</v>
      </c>
      <c r="B1348" s="454" t="s">
        <v>3420</v>
      </c>
      <c r="C1348" s="36" t="s">
        <v>4034</v>
      </c>
      <c r="D1348" s="454">
        <v>1.87</v>
      </c>
      <c r="E1348" s="458">
        <v>4.84</v>
      </c>
      <c r="F1348" s="458">
        <v>9.05</v>
      </c>
      <c r="G1348" s="443"/>
    </row>
    <row r="1349" spans="1:7">
      <c r="A1349" s="12">
        <v>1346</v>
      </c>
      <c r="B1349" s="454" t="s">
        <v>3725</v>
      </c>
      <c r="C1349" s="36" t="s">
        <v>4034</v>
      </c>
      <c r="D1349" s="454">
        <v>1.89</v>
      </c>
      <c r="E1349" s="458">
        <v>4.84</v>
      </c>
      <c r="F1349" s="458">
        <v>9.15</v>
      </c>
      <c r="G1349" s="443"/>
    </row>
    <row r="1350" spans="1:7">
      <c r="A1350" s="12">
        <v>1347</v>
      </c>
      <c r="B1350" s="454" t="s">
        <v>4045</v>
      </c>
      <c r="C1350" s="36" t="s">
        <v>4034</v>
      </c>
      <c r="D1350" s="454">
        <v>4.56</v>
      </c>
      <c r="E1350" s="458">
        <v>4.84</v>
      </c>
      <c r="F1350" s="458">
        <v>22.07</v>
      </c>
      <c r="G1350" s="443"/>
    </row>
    <row r="1351" spans="1:7">
      <c r="A1351" s="12">
        <v>1348</v>
      </c>
      <c r="B1351" s="454" t="s">
        <v>4046</v>
      </c>
      <c r="C1351" s="36" t="s">
        <v>4034</v>
      </c>
      <c r="D1351" s="454">
        <v>5.46</v>
      </c>
      <c r="E1351" s="458">
        <v>4.84</v>
      </c>
      <c r="F1351" s="458">
        <v>26.43</v>
      </c>
      <c r="G1351" s="443"/>
    </row>
    <row r="1352" spans="1:7">
      <c r="A1352" s="12">
        <v>1349</v>
      </c>
      <c r="B1352" s="454" t="s">
        <v>4047</v>
      </c>
      <c r="C1352" s="36" t="s">
        <v>4034</v>
      </c>
      <c r="D1352" s="454">
        <v>8.78</v>
      </c>
      <c r="E1352" s="458">
        <v>4.84</v>
      </c>
      <c r="F1352" s="458">
        <v>42.5</v>
      </c>
      <c r="G1352" s="443"/>
    </row>
    <row r="1353" spans="1:7">
      <c r="A1353" s="12">
        <v>1350</v>
      </c>
      <c r="B1353" s="454" t="s">
        <v>4048</v>
      </c>
      <c r="C1353" s="36" t="s">
        <v>4034</v>
      </c>
      <c r="D1353" s="454">
        <v>7.93</v>
      </c>
      <c r="E1353" s="458">
        <v>4.84</v>
      </c>
      <c r="F1353" s="458">
        <v>38.38</v>
      </c>
      <c r="G1353" s="443"/>
    </row>
    <row r="1354" spans="1:7">
      <c r="A1354" s="12">
        <v>1351</v>
      </c>
      <c r="B1354" s="454" t="s">
        <v>4049</v>
      </c>
      <c r="C1354" s="36" t="s">
        <v>4034</v>
      </c>
      <c r="D1354" s="454">
        <v>5.09</v>
      </c>
      <c r="E1354" s="458">
        <v>4.84</v>
      </c>
      <c r="F1354" s="458">
        <v>24.64</v>
      </c>
      <c r="G1354" s="443"/>
    </row>
    <row r="1355" spans="1:7">
      <c r="A1355" s="12">
        <v>1352</v>
      </c>
      <c r="B1355" s="454" t="s">
        <v>4050</v>
      </c>
      <c r="C1355" s="36" t="s">
        <v>4034</v>
      </c>
      <c r="D1355" s="454">
        <v>2.24</v>
      </c>
      <c r="E1355" s="458">
        <v>4.84</v>
      </c>
      <c r="F1355" s="458">
        <v>10.84</v>
      </c>
      <c r="G1355" s="443"/>
    </row>
    <row r="1356" spans="1:7">
      <c r="A1356" s="12">
        <v>1353</v>
      </c>
      <c r="B1356" s="454" t="s">
        <v>4051</v>
      </c>
      <c r="C1356" s="36" t="s">
        <v>4034</v>
      </c>
      <c r="D1356" s="454">
        <v>7.6</v>
      </c>
      <c r="E1356" s="458">
        <v>4.84</v>
      </c>
      <c r="F1356" s="458">
        <v>36.78</v>
      </c>
      <c r="G1356" s="443"/>
    </row>
    <row r="1357" spans="1:7">
      <c r="A1357" s="12">
        <v>1354</v>
      </c>
      <c r="B1357" s="454" t="s">
        <v>4052</v>
      </c>
      <c r="C1357" s="36" t="s">
        <v>4034</v>
      </c>
      <c r="D1357" s="454">
        <v>6.73</v>
      </c>
      <c r="E1357" s="458">
        <v>4.84</v>
      </c>
      <c r="F1357" s="458">
        <v>32.57</v>
      </c>
      <c r="G1357" s="443"/>
    </row>
    <row r="1358" spans="1:7">
      <c r="A1358" s="12">
        <v>1355</v>
      </c>
      <c r="B1358" s="454" t="s">
        <v>4053</v>
      </c>
      <c r="C1358" s="36" t="s">
        <v>4034</v>
      </c>
      <c r="D1358" s="454">
        <v>6.71</v>
      </c>
      <c r="E1358" s="458">
        <v>4.84</v>
      </c>
      <c r="F1358" s="458">
        <v>32.48</v>
      </c>
      <c r="G1358" s="443"/>
    </row>
    <row r="1359" spans="1:7">
      <c r="A1359" s="12">
        <v>1356</v>
      </c>
      <c r="B1359" s="454" t="s">
        <v>3853</v>
      </c>
      <c r="C1359" s="36" t="s">
        <v>4034</v>
      </c>
      <c r="D1359" s="454">
        <v>6.91</v>
      </c>
      <c r="E1359" s="458">
        <v>4.84</v>
      </c>
      <c r="F1359" s="458">
        <v>33.44</v>
      </c>
      <c r="G1359" s="443"/>
    </row>
    <row r="1360" spans="1:7">
      <c r="A1360" s="12">
        <v>1357</v>
      </c>
      <c r="B1360" s="454" t="s">
        <v>4054</v>
      </c>
      <c r="C1360" s="36" t="s">
        <v>4034</v>
      </c>
      <c r="D1360" s="454">
        <v>5.01</v>
      </c>
      <c r="E1360" s="458">
        <v>4.84</v>
      </c>
      <c r="F1360" s="458">
        <v>24.25</v>
      </c>
      <c r="G1360" s="443"/>
    </row>
    <row r="1361" spans="1:7">
      <c r="A1361" s="12">
        <v>1358</v>
      </c>
      <c r="B1361" s="454" t="s">
        <v>3403</v>
      </c>
      <c r="C1361" s="36" t="s">
        <v>4034</v>
      </c>
      <c r="D1361" s="454">
        <v>1.69</v>
      </c>
      <c r="E1361" s="458">
        <v>4.84</v>
      </c>
      <c r="F1361" s="458">
        <v>8.18</v>
      </c>
      <c r="G1361" s="443"/>
    </row>
    <row r="1362" spans="1:7">
      <c r="A1362" s="12">
        <v>1359</v>
      </c>
      <c r="B1362" s="454" t="s">
        <v>4055</v>
      </c>
      <c r="C1362" s="36" t="s">
        <v>4034</v>
      </c>
      <c r="D1362" s="454">
        <v>17.47</v>
      </c>
      <c r="E1362" s="458">
        <v>4.84</v>
      </c>
      <c r="F1362" s="458">
        <v>84.55</v>
      </c>
      <c r="G1362" s="443"/>
    </row>
    <row r="1363" spans="1:7">
      <c r="A1363" s="12">
        <v>1360</v>
      </c>
      <c r="B1363" s="454" t="s">
        <v>4056</v>
      </c>
      <c r="C1363" s="36" t="s">
        <v>4034</v>
      </c>
      <c r="D1363" s="454">
        <v>17.1</v>
      </c>
      <c r="E1363" s="458">
        <v>4.84</v>
      </c>
      <c r="F1363" s="458">
        <v>82.76</v>
      </c>
      <c r="G1363" s="443"/>
    </row>
    <row r="1364" spans="1:7">
      <c r="A1364" s="12">
        <v>1361</v>
      </c>
      <c r="B1364" s="454" t="s">
        <v>4057</v>
      </c>
      <c r="C1364" s="36" t="s">
        <v>4034</v>
      </c>
      <c r="D1364" s="454">
        <v>7.6</v>
      </c>
      <c r="E1364" s="458">
        <v>4.84</v>
      </c>
      <c r="F1364" s="458">
        <v>36.78</v>
      </c>
      <c r="G1364" s="443"/>
    </row>
    <row r="1365" spans="1:7">
      <c r="A1365" s="12">
        <v>1362</v>
      </c>
      <c r="B1365" s="454" t="s">
        <v>4058</v>
      </c>
      <c r="C1365" s="36" t="s">
        <v>4034</v>
      </c>
      <c r="D1365" s="454">
        <v>4.83</v>
      </c>
      <c r="E1365" s="458">
        <v>4.84</v>
      </c>
      <c r="F1365" s="458">
        <v>23.38</v>
      </c>
      <c r="G1365" s="443"/>
    </row>
    <row r="1366" spans="1:7">
      <c r="A1366" s="12">
        <v>1363</v>
      </c>
      <c r="B1366" s="454" t="s">
        <v>3442</v>
      </c>
      <c r="C1366" s="36" t="s">
        <v>4034</v>
      </c>
      <c r="D1366" s="454">
        <v>17.42</v>
      </c>
      <c r="E1366" s="458">
        <v>4.84</v>
      </c>
      <c r="F1366" s="458">
        <v>84.31</v>
      </c>
      <c r="G1366" s="443"/>
    </row>
    <row r="1367" spans="1:7">
      <c r="A1367" s="12">
        <v>1364</v>
      </c>
      <c r="B1367" s="454" t="s">
        <v>4059</v>
      </c>
      <c r="C1367" s="36" t="s">
        <v>4034</v>
      </c>
      <c r="D1367" s="454">
        <v>5.02</v>
      </c>
      <c r="E1367" s="458">
        <v>4.84</v>
      </c>
      <c r="F1367" s="458">
        <v>24.3</v>
      </c>
      <c r="G1367" s="443"/>
    </row>
    <row r="1368" spans="1:7">
      <c r="A1368" s="12">
        <v>1365</v>
      </c>
      <c r="B1368" s="454" t="s">
        <v>4060</v>
      </c>
      <c r="C1368" s="36" t="s">
        <v>4034</v>
      </c>
      <c r="D1368" s="454">
        <v>2.19</v>
      </c>
      <c r="E1368" s="458">
        <v>4.84</v>
      </c>
      <c r="F1368" s="458">
        <v>10.6</v>
      </c>
      <c r="G1368" s="443"/>
    </row>
    <row r="1369" spans="1:7">
      <c r="A1369" s="12">
        <v>1366</v>
      </c>
      <c r="B1369" s="454" t="s">
        <v>3367</v>
      </c>
      <c r="C1369" s="36" t="s">
        <v>4034</v>
      </c>
      <c r="D1369" s="454">
        <v>11.55</v>
      </c>
      <c r="E1369" s="458">
        <v>4.84</v>
      </c>
      <c r="F1369" s="458">
        <v>55.9</v>
      </c>
      <c r="G1369" s="443"/>
    </row>
    <row r="1370" spans="1:7">
      <c r="A1370" s="12">
        <v>1367</v>
      </c>
      <c r="B1370" s="454" t="s">
        <v>4061</v>
      </c>
      <c r="C1370" s="36" t="s">
        <v>4034</v>
      </c>
      <c r="D1370" s="454">
        <v>8.62</v>
      </c>
      <c r="E1370" s="458">
        <v>4.84</v>
      </c>
      <c r="F1370" s="458">
        <v>41.72</v>
      </c>
      <c r="G1370" s="443"/>
    </row>
    <row r="1371" spans="1:7">
      <c r="A1371" s="12">
        <v>1368</v>
      </c>
      <c r="B1371" s="454" t="s">
        <v>4062</v>
      </c>
      <c r="C1371" s="36" t="s">
        <v>4034</v>
      </c>
      <c r="D1371" s="454">
        <v>15.11</v>
      </c>
      <c r="E1371" s="458">
        <v>4.84</v>
      </c>
      <c r="F1371" s="458">
        <v>73.13</v>
      </c>
      <c r="G1371" s="443"/>
    </row>
    <row r="1372" spans="1:7">
      <c r="A1372" s="12">
        <v>1369</v>
      </c>
      <c r="B1372" s="454" t="s">
        <v>4063</v>
      </c>
      <c r="C1372" s="36" t="s">
        <v>4034</v>
      </c>
      <c r="D1372" s="454">
        <v>3.1</v>
      </c>
      <c r="E1372" s="458">
        <v>4.84</v>
      </c>
      <c r="F1372" s="458">
        <v>15</v>
      </c>
      <c r="G1372" s="443"/>
    </row>
    <row r="1373" spans="1:7">
      <c r="A1373" s="12">
        <v>1370</v>
      </c>
      <c r="B1373" s="454" t="s">
        <v>3731</v>
      </c>
      <c r="C1373" s="36" t="s">
        <v>4034</v>
      </c>
      <c r="D1373" s="454">
        <v>7.73</v>
      </c>
      <c r="E1373" s="458">
        <v>4.84</v>
      </c>
      <c r="F1373" s="458">
        <v>37.41</v>
      </c>
      <c r="G1373" s="443"/>
    </row>
    <row r="1374" spans="1:7">
      <c r="A1374" s="12">
        <v>1371</v>
      </c>
      <c r="B1374" s="454" t="s">
        <v>3504</v>
      </c>
      <c r="C1374" s="36" t="s">
        <v>4034</v>
      </c>
      <c r="D1374" s="454">
        <v>7.62</v>
      </c>
      <c r="E1374" s="458">
        <v>4.84</v>
      </c>
      <c r="F1374" s="458">
        <v>36.88</v>
      </c>
      <c r="G1374" s="443"/>
    </row>
    <row r="1375" spans="1:7">
      <c r="A1375" s="12">
        <v>1372</v>
      </c>
      <c r="B1375" s="454" t="s">
        <v>4064</v>
      </c>
      <c r="C1375" s="36" t="s">
        <v>4034</v>
      </c>
      <c r="D1375" s="454">
        <v>15.33</v>
      </c>
      <c r="E1375" s="458">
        <v>4.84</v>
      </c>
      <c r="F1375" s="458">
        <v>74.2</v>
      </c>
      <c r="G1375" s="443"/>
    </row>
    <row r="1376" spans="1:7">
      <c r="A1376" s="12">
        <v>1373</v>
      </c>
      <c r="B1376" s="454" t="s">
        <v>4065</v>
      </c>
      <c r="C1376" s="36" t="s">
        <v>4034</v>
      </c>
      <c r="D1376" s="454">
        <v>9.18</v>
      </c>
      <c r="E1376" s="458">
        <v>4.84</v>
      </c>
      <c r="F1376" s="458">
        <v>44.43</v>
      </c>
      <c r="G1376" s="443"/>
    </row>
    <row r="1377" spans="1:7">
      <c r="A1377" s="12">
        <v>1374</v>
      </c>
      <c r="B1377" s="454" t="s">
        <v>3504</v>
      </c>
      <c r="C1377" s="36" t="s">
        <v>4034</v>
      </c>
      <c r="D1377" s="454">
        <v>6.92</v>
      </c>
      <c r="E1377" s="458">
        <v>4.84</v>
      </c>
      <c r="F1377" s="458">
        <v>33.49</v>
      </c>
      <c r="G1377" s="443"/>
    </row>
    <row r="1378" spans="1:7">
      <c r="A1378" s="12">
        <v>1375</v>
      </c>
      <c r="B1378" s="454" t="s">
        <v>2455</v>
      </c>
      <c r="C1378" s="36" t="s">
        <v>4034</v>
      </c>
      <c r="D1378" s="454">
        <v>4.74</v>
      </c>
      <c r="E1378" s="458">
        <v>4.84</v>
      </c>
      <c r="F1378" s="458">
        <v>22.94</v>
      </c>
      <c r="G1378" s="443"/>
    </row>
    <row r="1379" spans="1:7">
      <c r="A1379" s="12">
        <v>1376</v>
      </c>
      <c r="B1379" s="454" t="s">
        <v>4066</v>
      </c>
      <c r="C1379" s="36" t="s">
        <v>4034</v>
      </c>
      <c r="D1379" s="454">
        <v>6.17</v>
      </c>
      <c r="E1379" s="458">
        <v>4.84</v>
      </c>
      <c r="F1379" s="458">
        <v>29.86</v>
      </c>
      <c r="G1379" s="443"/>
    </row>
    <row r="1380" spans="1:7">
      <c r="A1380" s="12">
        <v>1377</v>
      </c>
      <c r="B1380" s="454" t="s">
        <v>4067</v>
      </c>
      <c r="C1380" s="36" t="s">
        <v>4034</v>
      </c>
      <c r="D1380" s="454">
        <v>4.29</v>
      </c>
      <c r="E1380" s="458">
        <v>4.84</v>
      </c>
      <c r="F1380" s="458">
        <v>20.76</v>
      </c>
      <c r="G1380" s="443"/>
    </row>
    <row r="1381" spans="1:7">
      <c r="A1381" s="12">
        <v>1378</v>
      </c>
      <c r="B1381" s="454" t="s">
        <v>4068</v>
      </c>
      <c r="C1381" s="36" t="s">
        <v>4034</v>
      </c>
      <c r="D1381" s="454">
        <v>5.53</v>
      </c>
      <c r="E1381" s="458">
        <v>4.84</v>
      </c>
      <c r="F1381" s="458">
        <v>26.77</v>
      </c>
      <c r="G1381" s="443"/>
    </row>
    <row r="1382" spans="1:7">
      <c r="A1382" s="12">
        <v>1379</v>
      </c>
      <c r="B1382" s="454" t="s">
        <v>4069</v>
      </c>
      <c r="C1382" s="36" t="s">
        <v>4034</v>
      </c>
      <c r="D1382" s="454">
        <v>5.83</v>
      </c>
      <c r="E1382" s="458">
        <v>4.84</v>
      </c>
      <c r="F1382" s="458">
        <v>28.22</v>
      </c>
      <c r="G1382" s="443"/>
    </row>
    <row r="1383" spans="1:7">
      <c r="A1383" s="12">
        <v>1380</v>
      </c>
      <c r="B1383" s="454" t="s">
        <v>4070</v>
      </c>
      <c r="C1383" s="36" t="s">
        <v>4034</v>
      </c>
      <c r="D1383" s="454">
        <v>5.16</v>
      </c>
      <c r="E1383" s="458">
        <v>4.84</v>
      </c>
      <c r="F1383" s="458">
        <v>24.97</v>
      </c>
      <c r="G1383" s="443"/>
    </row>
    <row r="1384" spans="1:7">
      <c r="A1384" s="12">
        <v>1381</v>
      </c>
      <c r="B1384" s="454" t="s">
        <v>4071</v>
      </c>
      <c r="C1384" s="36" t="s">
        <v>4034</v>
      </c>
      <c r="D1384" s="454">
        <v>4.73</v>
      </c>
      <c r="E1384" s="458">
        <v>4.84</v>
      </c>
      <c r="F1384" s="458">
        <v>22.89</v>
      </c>
      <c r="G1384" s="443"/>
    </row>
    <row r="1385" spans="1:7">
      <c r="A1385" s="12">
        <v>1382</v>
      </c>
      <c r="B1385" s="454" t="s">
        <v>4072</v>
      </c>
      <c r="C1385" s="36" t="s">
        <v>4034</v>
      </c>
      <c r="D1385" s="454">
        <v>7.9</v>
      </c>
      <c r="E1385" s="458">
        <v>4.84</v>
      </c>
      <c r="F1385" s="458">
        <v>38.24</v>
      </c>
      <c r="G1385" s="443"/>
    </row>
    <row r="1386" spans="1:7">
      <c r="A1386" s="12">
        <v>1383</v>
      </c>
      <c r="B1386" s="454" t="s">
        <v>3481</v>
      </c>
      <c r="C1386" s="36" t="s">
        <v>4034</v>
      </c>
      <c r="D1386" s="454">
        <v>4.49</v>
      </c>
      <c r="E1386" s="458">
        <v>4.84</v>
      </c>
      <c r="F1386" s="458">
        <v>21.73</v>
      </c>
      <c r="G1386" s="443"/>
    </row>
    <row r="1387" spans="1:7">
      <c r="A1387" s="12">
        <v>1384</v>
      </c>
      <c r="B1387" s="454" t="s">
        <v>1368</v>
      </c>
      <c r="C1387" s="36" t="s">
        <v>4034</v>
      </c>
      <c r="D1387" s="454">
        <v>7.49</v>
      </c>
      <c r="E1387" s="458">
        <v>4.84</v>
      </c>
      <c r="F1387" s="458">
        <v>36.25</v>
      </c>
      <c r="G1387" s="443"/>
    </row>
    <row r="1388" spans="1:7">
      <c r="A1388" s="12">
        <v>1385</v>
      </c>
      <c r="B1388" s="454" t="s">
        <v>4073</v>
      </c>
      <c r="C1388" s="36" t="s">
        <v>4034</v>
      </c>
      <c r="D1388" s="454">
        <v>1.7</v>
      </c>
      <c r="E1388" s="458">
        <v>4.84</v>
      </c>
      <c r="F1388" s="458">
        <v>8.23</v>
      </c>
      <c r="G1388" s="443"/>
    </row>
    <row r="1389" spans="1:7">
      <c r="A1389" s="12">
        <v>1386</v>
      </c>
      <c r="B1389" s="454" t="s">
        <v>4074</v>
      </c>
      <c r="C1389" s="36" t="s">
        <v>4034</v>
      </c>
      <c r="D1389" s="454">
        <v>4.56</v>
      </c>
      <c r="E1389" s="458">
        <v>4.84</v>
      </c>
      <c r="F1389" s="458">
        <v>22.07</v>
      </c>
      <c r="G1389" s="443"/>
    </row>
    <row r="1390" spans="1:7">
      <c r="A1390" s="12">
        <v>1387</v>
      </c>
      <c r="B1390" s="454" t="s">
        <v>4075</v>
      </c>
      <c r="C1390" s="36" t="s">
        <v>4034</v>
      </c>
      <c r="D1390" s="454">
        <v>2.88</v>
      </c>
      <c r="E1390" s="458">
        <v>4.84</v>
      </c>
      <c r="F1390" s="458">
        <v>13.94</v>
      </c>
      <c r="G1390" s="443"/>
    </row>
    <row r="1391" spans="1:7">
      <c r="A1391" s="12">
        <v>1388</v>
      </c>
      <c r="B1391" s="454" t="s">
        <v>4076</v>
      </c>
      <c r="C1391" s="36" t="s">
        <v>4034</v>
      </c>
      <c r="D1391" s="454">
        <v>11.8</v>
      </c>
      <c r="E1391" s="458">
        <v>4.84</v>
      </c>
      <c r="F1391" s="458">
        <v>57.11</v>
      </c>
      <c r="G1391" s="443"/>
    </row>
    <row r="1392" spans="1:7">
      <c r="A1392" s="12">
        <v>1389</v>
      </c>
      <c r="B1392" s="454" t="s">
        <v>4077</v>
      </c>
      <c r="C1392" s="36" t="s">
        <v>4034</v>
      </c>
      <c r="D1392" s="454">
        <v>7.36</v>
      </c>
      <c r="E1392" s="458">
        <v>4.84</v>
      </c>
      <c r="F1392" s="458">
        <v>35.62</v>
      </c>
      <c r="G1392" s="443"/>
    </row>
    <row r="1393" spans="1:7">
      <c r="A1393" s="12">
        <v>1390</v>
      </c>
      <c r="B1393" s="454" t="s">
        <v>4078</v>
      </c>
      <c r="C1393" s="36" t="s">
        <v>4034</v>
      </c>
      <c r="D1393" s="454">
        <v>13.75</v>
      </c>
      <c r="E1393" s="458">
        <v>4.84</v>
      </c>
      <c r="F1393" s="458">
        <v>66.55</v>
      </c>
      <c r="G1393" s="443"/>
    </row>
    <row r="1394" spans="1:7">
      <c r="A1394" s="12">
        <v>1391</v>
      </c>
      <c r="B1394" s="454" t="s">
        <v>4079</v>
      </c>
      <c r="C1394" s="36" t="s">
        <v>4034</v>
      </c>
      <c r="D1394" s="454">
        <v>1</v>
      </c>
      <c r="E1394" s="458">
        <v>4.84</v>
      </c>
      <c r="F1394" s="458">
        <v>4.84</v>
      </c>
      <c r="G1394" s="443"/>
    </row>
    <row r="1395" spans="1:7">
      <c r="A1395" s="12">
        <v>1392</v>
      </c>
      <c r="B1395" s="454" t="s">
        <v>4080</v>
      </c>
      <c r="C1395" s="36" t="s">
        <v>4034</v>
      </c>
      <c r="D1395" s="454">
        <v>4.66</v>
      </c>
      <c r="E1395" s="458">
        <v>4.84</v>
      </c>
      <c r="F1395" s="458">
        <v>22.55</v>
      </c>
      <c r="G1395" s="443"/>
    </row>
    <row r="1396" spans="1:7">
      <c r="A1396" s="12">
        <v>1393</v>
      </c>
      <c r="B1396" s="454" t="s">
        <v>4081</v>
      </c>
      <c r="C1396" s="36" t="s">
        <v>4034</v>
      </c>
      <c r="D1396" s="454">
        <v>4.99</v>
      </c>
      <c r="E1396" s="458">
        <v>4.84</v>
      </c>
      <c r="F1396" s="458">
        <v>24.15</v>
      </c>
      <c r="G1396" s="443"/>
    </row>
    <row r="1397" spans="1:7">
      <c r="A1397" s="12">
        <v>1394</v>
      </c>
      <c r="B1397" s="454" t="s">
        <v>3431</v>
      </c>
      <c r="C1397" s="36" t="s">
        <v>4034</v>
      </c>
      <c r="D1397" s="454">
        <v>2.63</v>
      </c>
      <c r="E1397" s="458">
        <v>4.84</v>
      </c>
      <c r="F1397" s="458">
        <v>12.73</v>
      </c>
      <c r="G1397" s="443"/>
    </row>
    <row r="1398" spans="1:7">
      <c r="A1398" s="12">
        <v>1395</v>
      </c>
      <c r="B1398" s="454" t="s">
        <v>116</v>
      </c>
      <c r="C1398" s="36" t="s">
        <v>4034</v>
      </c>
      <c r="D1398" s="454">
        <v>8.11</v>
      </c>
      <c r="E1398" s="458">
        <v>4.84</v>
      </c>
      <c r="F1398" s="458">
        <v>39.25</v>
      </c>
      <c r="G1398" s="443"/>
    </row>
    <row r="1399" spans="1:7">
      <c r="A1399" s="12">
        <v>1396</v>
      </c>
      <c r="B1399" s="454" t="s">
        <v>4082</v>
      </c>
      <c r="C1399" s="36" t="s">
        <v>4034</v>
      </c>
      <c r="D1399" s="454">
        <v>12.55</v>
      </c>
      <c r="E1399" s="458">
        <v>4.84</v>
      </c>
      <c r="F1399" s="458">
        <v>60.74</v>
      </c>
      <c r="G1399" s="443"/>
    </row>
    <row r="1400" spans="1:7">
      <c r="A1400" s="12">
        <v>1397</v>
      </c>
      <c r="B1400" s="454" t="s">
        <v>4083</v>
      </c>
      <c r="C1400" s="36" t="s">
        <v>4034</v>
      </c>
      <c r="D1400" s="454">
        <v>6.54</v>
      </c>
      <c r="E1400" s="458">
        <v>4.84</v>
      </c>
      <c r="F1400" s="458">
        <v>31.65</v>
      </c>
      <c r="G1400" s="443"/>
    </row>
    <row r="1401" spans="1:7">
      <c r="A1401" s="12">
        <v>1398</v>
      </c>
      <c r="B1401" s="454" t="s">
        <v>4084</v>
      </c>
      <c r="C1401" s="36" t="s">
        <v>4034</v>
      </c>
      <c r="D1401" s="454">
        <v>5.24</v>
      </c>
      <c r="E1401" s="458">
        <v>4.84</v>
      </c>
      <c r="F1401" s="458">
        <v>25.36</v>
      </c>
      <c r="G1401" s="443"/>
    </row>
    <row r="1402" spans="1:7">
      <c r="A1402" s="12">
        <v>1399</v>
      </c>
      <c r="B1402" s="454" t="s">
        <v>4085</v>
      </c>
      <c r="C1402" s="36" t="s">
        <v>4034</v>
      </c>
      <c r="D1402" s="454">
        <v>3.89</v>
      </c>
      <c r="E1402" s="458">
        <v>4.84</v>
      </c>
      <c r="F1402" s="458">
        <v>18.83</v>
      </c>
      <c r="G1402" s="443"/>
    </row>
    <row r="1403" spans="1:7">
      <c r="A1403" s="12">
        <v>1400</v>
      </c>
      <c r="B1403" s="454" t="s">
        <v>3808</v>
      </c>
      <c r="C1403" s="36" t="s">
        <v>4034</v>
      </c>
      <c r="D1403" s="454">
        <v>4.79</v>
      </c>
      <c r="E1403" s="458">
        <v>4.84</v>
      </c>
      <c r="F1403" s="458">
        <v>23.18</v>
      </c>
      <c r="G1403" s="443"/>
    </row>
    <row r="1404" spans="1:7">
      <c r="A1404" s="12">
        <v>1401</v>
      </c>
      <c r="B1404" s="454" t="s">
        <v>4086</v>
      </c>
      <c r="C1404" s="36" t="s">
        <v>4034</v>
      </c>
      <c r="D1404" s="454">
        <v>2.72</v>
      </c>
      <c r="E1404" s="458">
        <v>4.84</v>
      </c>
      <c r="F1404" s="458">
        <v>13.16</v>
      </c>
      <c r="G1404" s="443"/>
    </row>
    <row r="1405" spans="1:7">
      <c r="A1405" s="12">
        <v>1402</v>
      </c>
      <c r="B1405" s="454" t="s">
        <v>3643</v>
      </c>
      <c r="C1405" s="36" t="s">
        <v>4034</v>
      </c>
      <c r="D1405" s="454">
        <v>4.99</v>
      </c>
      <c r="E1405" s="458">
        <v>4.84</v>
      </c>
      <c r="F1405" s="458">
        <v>24.15</v>
      </c>
      <c r="G1405" s="443"/>
    </row>
    <row r="1406" spans="1:7">
      <c r="A1406" s="12">
        <v>1403</v>
      </c>
      <c r="B1406" s="454" t="s">
        <v>4087</v>
      </c>
      <c r="C1406" s="36" t="s">
        <v>4034</v>
      </c>
      <c r="D1406" s="454">
        <v>5.52</v>
      </c>
      <c r="E1406" s="458">
        <v>4.84</v>
      </c>
      <c r="F1406" s="458">
        <v>26.72</v>
      </c>
      <c r="G1406" s="443"/>
    </row>
    <row r="1407" spans="1:7">
      <c r="A1407" s="12">
        <v>1404</v>
      </c>
      <c r="B1407" s="454" t="s">
        <v>3571</v>
      </c>
      <c r="C1407" s="36" t="s">
        <v>4034</v>
      </c>
      <c r="D1407" s="454">
        <v>3.04</v>
      </c>
      <c r="E1407" s="458">
        <v>4.84</v>
      </c>
      <c r="F1407" s="458">
        <v>14.71</v>
      </c>
      <c r="G1407" s="443"/>
    </row>
    <row r="1408" spans="1:7">
      <c r="A1408" s="12">
        <v>1405</v>
      </c>
      <c r="B1408" s="454" t="s">
        <v>4088</v>
      </c>
      <c r="C1408" s="36" t="s">
        <v>4034</v>
      </c>
      <c r="D1408" s="454">
        <v>4.82</v>
      </c>
      <c r="E1408" s="458">
        <v>4.84</v>
      </c>
      <c r="F1408" s="458">
        <v>23.33</v>
      </c>
      <c r="G1408" s="443"/>
    </row>
    <row r="1409" spans="1:7">
      <c r="A1409" s="12">
        <v>1406</v>
      </c>
      <c r="B1409" s="454" t="s">
        <v>3639</v>
      </c>
      <c r="C1409" s="36" t="s">
        <v>4034</v>
      </c>
      <c r="D1409" s="454">
        <v>5.15</v>
      </c>
      <c r="E1409" s="458">
        <v>4.84</v>
      </c>
      <c r="F1409" s="458">
        <v>24.93</v>
      </c>
      <c r="G1409" s="443"/>
    </row>
    <row r="1410" spans="1:7">
      <c r="A1410" s="12">
        <v>1407</v>
      </c>
      <c r="B1410" s="454" t="s">
        <v>3449</v>
      </c>
      <c r="C1410" s="36" t="s">
        <v>4034</v>
      </c>
      <c r="D1410" s="454">
        <v>9.96</v>
      </c>
      <c r="E1410" s="458">
        <v>4.84</v>
      </c>
      <c r="F1410" s="458">
        <v>48.21</v>
      </c>
      <c r="G1410" s="443"/>
    </row>
    <row r="1411" spans="1:7">
      <c r="A1411" s="12">
        <v>1408</v>
      </c>
      <c r="B1411" s="454" t="s">
        <v>4089</v>
      </c>
      <c r="C1411" s="36" t="s">
        <v>4034</v>
      </c>
      <c r="D1411" s="454">
        <v>10.91</v>
      </c>
      <c r="E1411" s="458">
        <v>4.84</v>
      </c>
      <c r="F1411" s="458">
        <v>52.8</v>
      </c>
      <c r="G1411" s="443"/>
    </row>
    <row r="1412" spans="1:7">
      <c r="A1412" s="12">
        <v>1409</v>
      </c>
      <c r="B1412" s="454" t="s">
        <v>4090</v>
      </c>
      <c r="C1412" s="36" t="s">
        <v>4034</v>
      </c>
      <c r="D1412" s="454">
        <v>10.16</v>
      </c>
      <c r="E1412" s="458">
        <v>4.84</v>
      </c>
      <c r="F1412" s="458">
        <v>49.17</v>
      </c>
      <c r="G1412" s="443"/>
    </row>
    <row r="1413" spans="1:7">
      <c r="A1413" s="12">
        <v>1410</v>
      </c>
      <c r="B1413" s="454" t="s">
        <v>4091</v>
      </c>
      <c r="C1413" s="36" t="s">
        <v>4034</v>
      </c>
      <c r="D1413" s="454">
        <v>5.37</v>
      </c>
      <c r="E1413" s="458">
        <v>4.84</v>
      </c>
      <c r="F1413" s="458">
        <v>25.99</v>
      </c>
      <c r="G1413" s="443"/>
    </row>
    <row r="1414" spans="1:7">
      <c r="A1414" s="12">
        <v>1411</v>
      </c>
      <c r="B1414" s="454" t="s">
        <v>4092</v>
      </c>
      <c r="C1414" s="36" t="s">
        <v>4034</v>
      </c>
      <c r="D1414" s="454">
        <v>10.28</v>
      </c>
      <c r="E1414" s="458">
        <v>4.84</v>
      </c>
      <c r="F1414" s="458">
        <v>49.76</v>
      </c>
      <c r="G1414" s="443"/>
    </row>
    <row r="1415" spans="1:7">
      <c r="A1415" s="12">
        <v>1412</v>
      </c>
      <c r="B1415" s="454" t="s">
        <v>4093</v>
      </c>
      <c r="C1415" s="36" t="s">
        <v>4034</v>
      </c>
      <c r="D1415" s="454">
        <v>6.25</v>
      </c>
      <c r="E1415" s="458">
        <v>4.84</v>
      </c>
      <c r="F1415" s="458">
        <v>30.25</v>
      </c>
      <c r="G1415" s="443"/>
    </row>
    <row r="1416" spans="1:7">
      <c r="A1416" s="12">
        <v>1413</v>
      </c>
      <c r="B1416" s="454" t="s">
        <v>3622</v>
      </c>
      <c r="C1416" s="36" t="s">
        <v>4034</v>
      </c>
      <c r="D1416" s="454">
        <v>3.15</v>
      </c>
      <c r="E1416" s="458">
        <v>4.84</v>
      </c>
      <c r="F1416" s="458">
        <v>15.25</v>
      </c>
      <c r="G1416" s="443"/>
    </row>
    <row r="1417" spans="1:7">
      <c r="A1417" s="12">
        <v>1414</v>
      </c>
      <c r="B1417" s="454" t="s">
        <v>4094</v>
      </c>
      <c r="C1417" s="36" t="s">
        <v>4034</v>
      </c>
      <c r="D1417" s="454">
        <v>8.34</v>
      </c>
      <c r="E1417" s="458">
        <v>4.84</v>
      </c>
      <c r="F1417" s="458">
        <v>40.37</v>
      </c>
      <c r="G1417" s="443"/>
    </row>
    <row r="1418" spans="1:7">
      <c r="A1418" s="12">
        <v>1415</v>
      </c>
      <c r="B1418" s="454" t="s">
        <v>3776</v>
      </c>
      <c r="C1418" s="36" t="s">
        <v>4034</v>
      </c>
      <c r="D1418" s="454">
        <v>6.97</v>
      </c>
      <c r="E1418" s="458">
        <v>4.84</v>
      </c>
      <c r="F1418" s="458">
        <v>33.73</v>
      </c>
      <c r="G1418" s="443"/>
    </row>
    <row r="1419" spans="1:7">
      <c r="A1419" s="12">
        <v>1416</v>
      </c>
      <c r="B1419" s="454" t="s">
        <v>4052</v>
      </c>
      <c r="C1419" s="36" t="s">
        <v>4034</v>
      </c>
      <c r="D1419" s="454">
        <v>3.23</v>
      </c>
      <c r="E1419" s="458">
        <v>4.84</v>
      </c>
      <c r="F1419" s="458">
        <v>15.63</v>
      </c>
      <c r="G1419" s="443"/>
    </row>
    <row r="1420" spans="1:7">
      <c r="A1420" s="12">
        <v>1417</v>
      </c>
      <c r="B1420" s="454" t="s">
        <v>4095</v>
      </c>
      <c r="C1420" s="36" t="s">
        <v>4034</v>
      </c>
      <c r="D1420" s="454">
        <v>4.88</v>
      </c>
      <c r="E1420" s="458">
        <v>4.84</v>
      </c>
      <c r="F1420" s="458">
        <v>23.62</v>
      </c>
      <c r="G1420" s="443"/>
    </row>
    <row r="1421" spans="1:7">
      <c r="A1421" s="12">
        <v>1418</v>
      </c>
      <c r="B1421" s="454" t="s">
        <v>3304</v>
      </c>
      <c r="C1421" s="36" t="s">
        <v>4034</v>
      </c>
      <c r="D1421" s="454">
        <v>0.37</v>
      </c>
      <c r="E1421" s="458">
        <v>4.84</v>
      </c>
      <c r="F1421" s="458">
        <v>1.79</v>
      </c>
      <c r="G1421" s="443"/>
    </row>
    <row r="1422" spans="1:7">
      <c r="A1422" s="12">
        <v>1419</v>
      </c>
      <c r="B1422" s="454" t="s">
        <v>4096</v>
      </c>
      <c r="C1422" s="36" t="s">
        <v>4034</v>
      </c>
      <c r="D1422" s="454">
        <v>4.13</v>
      </c>
      <c r="E1422" s="458">
        <v>4.84</v>
      </c>
      <c r="F1422" s="458">
        <v>19.99</v>
      </c>
      <c r="G1422" s="443"/>
    </row>
    <row r="1423" spans="1:7">
      <c r="A1423" s="12">
        <v>1420</v>
      </c>
      <c r="B1423" s="454" t="s">
        <v>4097</v>
      </c>
      <c r="C1423" s="36" t="s">
        <v>4034</v>
      </c>
      <c r="D1423" s="454">
        <v>3.03</v>
      </c>
      <c r="E1423" s="458">
        <v>4.84</v>
      </c>
      <c r="F1423" s="458">
        <v>14.67</v>
      </c>
      <c r="G1423" s="443"/>
    </row>
    <row r="1424" spans="1:7">
      <c r="A1424" s="12">
        <v>1421</v>
      </c>
      <c r="B1424" s="454" t="s">
        <v>4098</v>
      </c>
      <c r="C1424" s="36" t="s">
        <v>4034</v>
      </c>
      <c r="D1424" s="454">
        <v>2.93</v>
      </c>
      <c r="E1424" s="458">
        <v>4.84</v>
      </c>
      <c r="F1424" s="458">
        <v>14.18</v>
      </c>
      <c r="G1424" s="443"/>
    </row>
    <row r="1425" spans="1:7">
      <c r="A1425" s="12">
        <v>1422</v>
      </c>
      <c r="B1425" s="454" t="s">
        <v>4099</v>
      </c>
      <c r="C1425" s="36" t="s">
        <v>4034</v>
      </c>
      <c r="D1425" s="454">
        <v>1.48</v>
      </c>
      <c r="E1425" s="458">
        <v>4.84</v>
      </c>
      <c r="F1425" s="458">
        <v>7.16</v>
      </c>
      <c r="G1425" s="443"/>
    </row>
    <row r="1426" spans="1:7">
      <c r="A1426" s="12">
        <v>1423</v>
      </c>
      <c r="B1426" s="454" t="s">
        <v>4100</v>
      </c>
      <c r="C1426" s="36" t="s">
        <v>4034</v>
      </c>
      <c r="D1426" s="454">
        <v>13.45</v>
      </c>
      <c r="E1426" s="458">
        <v>4.84</v>
      </c>
      <c r="F1426" s="458">
        <v>65.1</v>
      </c>
      <c r="G1426" s="443"/>
    </row>
    <row r="1427" spans="1:7">
      <c r="A1427" s="12">
        <v>1424</v>
      </c>
      <c r="B1427" s="454" t="s">
        <v>4101</v>
      </c>
      <c r="C1427" s="36" t="s">
        <v>4034</v>
      </c>
      <c r="D1427" s="454">
        <v>3</v>
      </c>
      <c r="E1427" s="458">
        <v>4.84</v>
      </c>
      <c r="F1427" s="458">
        <v>14.52</v>
      </c>
      <c r="G1427" s="443"/>
    </row>
    <row r="1428" spans="1:7">
      <c r="A1428" s="12">
        <v>1425</v>
      </c>
      <c r="B1428" s="454" t="s">
        <v>4102</v>
      </c>
      <c r="C1428" s="36" t="s">
        <v>4034</v>
      </c>
      <c r="D1428" s="454">
        <v>5.17</v>
      </c>
      <c r="E1428" s="458">
        <v>4.84</v>
      </c>
      <c r="F1428" s="458">
        <v>25.02</v>
      </c>
      <c r="G1428" s="443"/>
    </row>
    <row r="1429" spans="1:7">
      <c r="A1429" s="12">
        <v>1426</v>
      </c>
      <c r="B1429" s="454" t="s">
        <v>4103</v>
      </c>
      <c r="C1429" s="36" t="s">
        <v>4034</v>
      </c>
      <c r="D1429" s="454">
        <v>1.83</v>
      </c>
      <c r="E1429" s="458">
        <v>4.84</v>
      </c>
      <c r="F1429" s="458">
        <v>8.86</v>
      </c>
      <c r="G1429" s="443"/>
    </row>
    <row r="1430" spans="1:7">
      <c r="A1430" s="12">
        <v>1427</v>
      </c>
      <c r="B1430" s="454" t="s">
        <v>1902</v>
      </c>
      <c r="C1430" s="36" t="s">
        <v>4034</v>
      </c>
      <c r="D1430" s="454">
        <v>9.95</v>
      </c>
      <c r="E1430" s="458">
        <v>4.84</v>
      </c>
      <c r="F1430" s="458">
        <v>48.16</v>
      </c>
      <c r="G1430" s="443"/>
    </row>
    <row r="1431" spans="1:7">
      <c r="A1431" s="12">
        <v>1428</v>
      </c>
      <c r="B1431" s="454" t="s">
        <v>4104</v>
      </c>
      <c r="C1431" s="36" t="s">
        <v>4034</v>
      </c>
      <c r="D1431" s="454">
        <v>5</v>
      </c>
      <c r="E1431" s="458">
        <v>4.84</v>
      </c>
      <c r="F1431" s="458">
        <v>24.2</v>
      </c>
      <c r="G1431" s="443"/>
    </row>
    <row r="1432" spans="1:7">
      <c r="A1432" s="12">
        <v>1429</v>
      </c>
      <c r="B1432" s="454" t="s">
        <v>4105</v>
      </c>
      <c r="C1432" s="36" t="s">
        <v>4034</v>
      </c>
      <c r="D1432" s="454">
        <v>5.1</v>
      </c>
      <c r="E1432" s="458">
        <v>4.84</v>
      </c>
      <c r="F1432" s="458">
        <v>24.68</v>
      </c>
      <c r="G1432" s="443"/>
    </row>
    <row r="1433" spans="1:7">
      <c r="A1433" s="12">
        <v>1430</v>
      </c>
      <c r="B1433" s="454" t="s">
        <v>4106</v>
      </c>
      <c r="C1433" s="36" t="s">
        <v>4034</v>
      </c>
      <c r="D1433" s="454">
        <v>1.79</v>
      </c>
      <c r="E1433" s="458">
        <v>4.84</v>
      </c>
      <c r="F1433" s="458">
        <v>8.66</v>
      </c>
      <c r="G1433" s="443"/>
    </row>
    <row r="1434" spans="1:7">
      <c r="A1434" s="12">
        <v>1431</v>
      </c>
      <c r="B1434" s="454" t="s">
        <v>4107</v>
      </c>
      <c r="C1434" s="36" t="s">
        <v>4034</v>
      </c>
      <c r="D1434" s="454">
        <v>6</v>
      </c>
      <c r="E1434" s="458">
        <v>4.84</v>
      </c>
      <c r="F1434" s="458">
        <v>29.04</v>
      </c>
      <c r="G1434" s="443"/>
    </row>
    <row r="1435" spans="1:7">
      <c r="A1435" s="12">
        <v>1432</v>
      </c>
      <c r="B1435" s="454" t="s">
        <v>4108</v>
      </c>
      <c r="C1435" s="36" t="s">
        <v>4109</v>
      </c>
      <c r="D1435" s="454">
        <v>5.95</v>
      </c>
      <c r="E1435" s="458">
        <v>4.84</v>
      </c>
      <c r="F1435" s="458">
        <v>28.8</v>
      </c>
      <c r="G1435" s="443"/>
    </row>
    <row r="1436" spans="1:7">
      <c r="A1436" s="12">
        <v>1433</v>
      </c>
      <c r="B1436" s="454" t="s">
        <v>3392</v>
      </c>
      <c r="C1436" s="36" t="s">
        <v>4109</v>
      </c>
      <c r="D1436" s="454">
        <v>6.53</v>
      </c>
      <c r="E1436" s="458">
        <v>4.84</v>
      </c>
      <c r="F1436" s="458">
        <v>31.61</v>
      </c>
      <c r="G1436" s="443"/>
    </row>
    <row r="1437" spans="1:7">
      <c r="A1437" s="12">
        <v>1434</v>
      </c>
      <c r="B1437" s="454" t="s">
        <v>4110</v>
      </c>
      <c r="C1437" s="36" t="s">
        <v>4109</v>
      </c>
      <c r="D1437" s="454">
        <v>4.41</v>
      </c>
      <c r="E1437" s="458">
        <v>4.84</v>
      </c>
      <c r="F1437" s="458">
        <v>21.34</v>
      </c>
      <c r="G1437" s="443"/>
    </row>
    <row r="1438" spans="1:7">
      <c r="A1438" s="12">
        <v>1435</v>
      </c>
      <c r="B1438" s="454" t="s">
        <v>3256</v>
      </c>
      <c r="C1438" s="36" t="s">
        <v>4109</v>
      </c>
      <c r="D1438" s="454">
        <v>7.51</v>
      </c>
      <c r="E1438" s="458">
        <v>4.84</v>
      </c>
      <c r="F1438" s="458">
        <v>36.35</v>
      </c>
      <c r="G1438" s="443"/>
    </row>
    <row r="1439" spans="1:7">
      <c r="A1439" s="12">
        <v>1436</v>
      </c>
      <c r="B1439" s="454" t="s">
        <v>3572</v>
      </c>
      <c r="C1439" s="36" t="s">
        <v>4109</v>
      </c>
      <c r="D1439" s="454">
        <v>3.17</v>
      </c>
      <c r="E1439" s="458">
        <v>4.84</v>
      </c>
      <c r="F1439" s="458">
        <v>15.34</v>
      </c>
      <c r="G1439" s="443"/>
    </row>
    <row r="1440" spans="1:7">
      <c r="A1440" s="12">
        <v>1437</v>
      </c>
      <c r="B1440" s="454" t="s">
        <v>116</v>
      </c>
      <c r="C1440" s="36" t="s">
        <v>4109</v>
      </c>
      <c r="D1440" s="454">
        <v>2.3</v>
      </c>
      <c r="E1440" s="458">
        <v>4.84</v>
      </c>
      <c r="F1440" s="458">
        <v>11.13</v>
      </c>
      <c r="G1440" s="443"/>
    </row>
    <row r="1441" spans="1:7">
      <c r="A1441" s="12">
        <v>1438</v>
      </c>
      <c r="B1441" s="454" t="s">
        <v>4111</v>
      </c>
      <c r="C1441" s="36" t="s">
        <v>4109</v>
      </c>
      <c r="D1441" s="454">
        <v>2.55</v>
      </c>
      <c r="E1441" s="458">
        <v>4.84</v>
      </c>
      <c r="F1441" s="458">
        <v>12.34</v>
      </c>
      <c r="G1441" s="443"/>
    </row>
    <row r="1442" spans="1:7">
      <c r="A1442" s="12">
        <v>1439</v>
      </c>
      <c r="B1442" s="454" t="s">
        <v>4112</v>
      </c>
      <c r="C1442" s="36" t="s">
        <v>4109</v>
      </c>
      <c r="D1442" s="454">
        <v>4.66</v>
      </c>
      <c r="E1442" s="458">
        <v>4.84</v>
      </c>
      <c r="F1442" s="458">
        <v>22.55</v>
      </c>
      <c r="G1442" s="443"/>
    </row>
    <row r="1443" spans="1:7">
      <c r="A1443" s="12">
        <v>1440</v>
      </c>
      <c r="B1443" s="454" t="s">
        <v>3737</v>
      </c>
      <c r="C1443" s="36" t="s">
        <v>4109</v>
      </c>
      <c r="D1443" s="454">
        <v>1.8</v>
      </c>
      <c r="E1443" s="458">
        <v>4.84</v>
      </c>
      <c r="F1443" s="458">
        <v>8.71</v>
      </c>
      <c r="G1443" s="443"/>
    </row>
    <row r="1444" spans="1:7">
      <c r="A1444" s="12">
        <v>1441</v>
      </c>
      <c r="B1444" s="454" t="s">
        <v>4113</v>
      </c>
      <c r="C1444" s="36" t="s">
        <v>4109</v>
      </c>
      <c r="D1444" s="454">
        <v>6.21</v>
      </c>
      <c r="E1444" s="458">
        <v>4.84</v>
      </c>
      <c r="F1444" s="458">
        <v>30.06</v>
      </c>
      <c r="G1444" s="443"/>
    </row>
    <row r="1445" spans="1:7">
      <c r="A1445" s="12">
        <v>1442</v>
      </c>
      <c r="B1445" s="454" t="s">
        <v>3250</v>
      </c>
      <c r="C1445" s="36" t="s">
        <v>4109</v>
      </c>
      <c r="D1445" s="454">
        <v>1.5</v>
      </c>
      <c r="E1445" s="458">
        <v>4.84</v>
      </c>
      <c r="F1445" s="458">
        <v>7.26</v>
      </c>
      <c r="G1445" s="443"/>
    </row>
    <row r="1446" spans="1:7">
      <c r="A1446" s="12">
        <v>1443</v>
      </c>
      <c r="B1446" s="454" t="s">
        <v>2361</v>
      </c>
      <c r="C1446" s="36" t="s">
        <v>4109</v>
      </c>
      <c r="D1446" s="454">
        <v>5.43</v>
      </c>
      <c r="E1446" s="458">
        <v>4.84</v>
      </c>
      <c r="F1446" s="458">
        <v>26.28</v>
      </c>
      <c r="G1446" s="443"/>
    </row>
    <row r="1447" spans="1:7">
      <c r="A1447" s="12">
        <v>1444</v>
      </c>
      <c r="B1447" s="454" t="s">
        <v>4114</v>
      </c>
      <c r="C1447" s="36" t="s">
        <v>4109</v>
      </c>
      <c r="D1447" s="454">
        <v>12.33</v>
      </c>
      <c r="E1447" s="458">
        <v>4.84</v>
      </c>
      <c r="F1447" s="458">
        <v>59.68</v>
      </c>
      <c r="G1447" s="443"/>
    </row>
    <row r="1448" spans="1:7">
      <c r="A1448" s="12">
        <v>1445</v>
      </c>
      <c r="B1448" s="454" t="s">
        <v>4044</v>
      </c>
      <c r="C1448" s="36" t="s">
        <v>4109</v>
      </c>
      <c r="D1448" s="454">
        <v>1.17</v>
      </c>
      <c r="E1448" s="458">
        <v>4.84</v>
      </c>
      <c r="F1448" s="458">
        <v>5.66</v>
      </c>
      <c r="G1448" s="443"/>
    </row>
    <row r="1449" spans="1:7">
      <c r="A1449" s="12">
        <v>1446</v>
      </c>
      <c r="B1449" s="454" t="s">
        <v>3319</v>
      </c>
      <c r="C1449" s="36" t="s">
        <v>4109</v>
      </c>
      <c r="D1449" s="454">
        <v>5.05</v>
      </c>
      <c r="E1449" s="458">
        <v>4.84</v>
      </c>
      <c r="F1449" s="458">
        <v>24.44</v>
      </c>
      <c r="G1449" s="443"/>
    </row>
    <row r="1450" spans="1:7">
      <c r="A1450" s="12">
        <v>1447</v>
      </c>
      <c r="B1450" s="454" t="s">
        <v>3658</v>
      </c>
      <c r="C1450" s="36" t="s">
        <v>4109</v>
      </c>
      <c r="D1450" s="454">
        <v>2.99</v>
      </c>
      <c r="E1450" s="458">
        <v>4.84</v>
      </c>
      <c r="F1450" s="458">
        <v>14.47</v>
      </c>
      <c r="G1450" s="443"/>
    </row>
    <row r="1451" spans="1:7">
      <c r="A1451" s="12">
        <v>1448</v>
      </c>
      <c r="B1451" s="454" t="s">
        <v>3303</v>
      </c>
      <c r="C1451" s="36" t="s">
        <v>4109</v>
      </c>
      <c r="D1451" s="454">
        <v>4.2</v>
      </c>
      <c r="E1451" s="458">
        <v>4.84</v>
      </c>
      <c r="F1451" s="458">
        <v>20.33</v>
      </c>
      <c r="G1451" s="443"/>
    </row>
    <row r="1452" spans="1:7">
      <c r="A1452" s="12">
        <v>1449</v>
      </c>
      <c r="B1452" s="454" t="s">
        <v>4115</v>
      </c>
      <c r="C1452" s="36" t="s">
        <v>4109</v>
      </c>
      <c r="D1452" s="454">
        <v>4.44</v>
      </c>
      <c r="E1452" s="458">
        <v>4.84</v>
      </c>
      <c r="F1452" s="458">
        <v>21.49</v>
      </c>
      <c r="G1452" s="443"/>
    </row>
    <row r="1453" spans="1:7">
      <c r="A1453" s="12">
        <v>1450</v>
      </c>
      <c r="B1453" s="454" t="s">
        <v>4116</v>
      </c>
      <c r="C1453" s="36" t="s">
        <v>4109</v>
      </c>
      <c r="D1453" s="454">
        <v>7.41</v>
      </c>
      <c r="E1453" s="458">
        <v>4.84</v>
      </c>
      <c r="F1453" s="458">
        <v>35.86</v>
      </c>
      <c r="G1453" s="443"/>
    </row>
    <row r="1454" spans="1:7">
      <c r="A1454" s="12">
        <v>1451</v>
      </c>
      <c r="B1454" s="454" t="s">
        <v>2315</v>
      </c>
      <c r="C1454" s="36" t="s">
        <v>4109</v>
      </c>
      <c r="D1454" s="454">
        <v>12.04</v>
      </c>
      <c r="E1454" s="458">
        <v>4.84</v>
      </c>
      <c r="F1454" s="458">
        <v>58.27</v>
      </c>
      <c r="G1454" s="443"/>
    </row>
    <row r="1455" spans="1:7">
      <c r="A1455" s="12">
        <v>1452</v>
      </c>
      <c r="B1455" s="454" t="s">
        <v>3895</v>
      </c>
      <c r="C1455" s="36" t="s">
        <v>4109</v>
      </c>
      <c r="D1455" s="454">
        <v>8.33</v>
      </c>
      <c r="E1455" s="458">
        <v>4.84</v>
      </c>
      <c r="F1455" s="458">
        <v>40.32</v>
      </c>
      <c r="G1455" s="443"/>
    </row>
    <row r="1456" spans="1:7">
      <c r="A1456" s="12">
        <v>1453</v>
      </c>
      <c r="B1456" s="454" t="s">
        <v>4117</v>
      </c>
      <c r="C1456" s="36" t="s">
        <v>4109</v>
      </c>
      <c r="D1456" s="454">
        <v>7.68</v>
      </c>
      <c r="E1456" s="458">
        <v>4.84</v>
      </c>
      <c r="F1456" s="458">
        <v>37.17</v>
      </c>
      <c r="G1456" s="443"/>
    </row>
    <row r="1457" spans="1:7">
      <c r="A1457" s="12">
        <v>1454</v>
      </c>
      <c r="B1457" s="454" t="s">
        <v>3731</v>
      </c>
      <c r="C1457" s="36" t="s">
        <v>4109</v>
      </c>
      <c r="D1457" s="454">
        <v>7.54</v>
      </c>
      <c r="E1457" s="458">
        <v>4.84</v>
      </c>
      <c r="F1457" s="458">
        <v>36.49</v>
      </c>
      <c r="G1457" s="443"/>
    </row>
    <row r="1458" spans="1:7">
      <c r="A1458" s="12">
        <v>1455</v>
      </c>
      <c r="B1458" s="454" t="s">
        <v>3639</v>
      </c>
      <c r="C1458" s="36" t="s">
        <v>4109</v>
      </c>
      <c r="D1458" s="454">
        <v>6.98</v>
      </c>
      <c r="E1458" s="458">
        <v>4.84</v>
      </c>
      <c r="F1458" s="458">
        <v>33.78</v>
      </c>
      <c r="G1458" s="443"/>
    </row>
    <row r="1459" spans="1:7">
      <c r="A1459" s="12">
        <v>1456</v>
      </c>
      <c r="B1459" s="454" t="s">
        <v>4118</v>
      </c>
      <c r="C1459" s="36" t="s">
        <v>4109</v>
      </c>
      <c r="D1459" s="454">
        <v>6.01</v>
      </c>
      <c r="E1459" s="458">
        <v>4.84</v>
      </c>
      <c r="F1459" s="458">
        <v>29.09</v>
      </c>
      <c r="G1459" s="443"/>
    </row>
    <row r="1460" spans="1:7">
      <c r="A1460" s="12">
        <v>1457</v>
      </c>
      <c r="B1460" s="454" t="s">
        <v>4119</v>
      </c>
      <c r="C1460" s="36" t="s">
        <v>4109</v>
      </c>
      <c r="D1460" s="454">
        <v>16.51</v>
      </c>
      <c r="E1460" s="458">
        <v>4.84</v>
      </c>
      <c r="F1460" s="458">
        <v>79.91</v>
      </c>
      <c r="G1460" s="443"/>
    </row>
    <row r="1461" spans="1:7">
      <c r="A1461" s="12">
        <v>1458</v>
      </c>
      <c r="B1461" s="454" t="s">
        <v>4120</v>
      </c>
      <c r="C1461" s="36" t="s">
        <v>4109</v>
      </c>
      <c r="D1461" s="454">
        <v>4.46</v>
      </c>
      <c r="E1461" s="458">
        <v>4.84</v>
      </c>
      <c r="F1461" s="458">
        <v>21.59</v>
      </c>
      <c r="G1461" s="443"/>
    </row>
    <row r="1462" spans="1:7">
      <c r="A1462" s="12">
        <v>1459</v>
      </c>
      <c r="B1462" s="454" t="s">
        <v>3931</v>
      </c>
      <c r="C1462" s="36" t="s">
        <v>4109</v>
      </c>
      <c r="D1462" s="454">
        <v>3.35</v>
      </c>
      <c r="E1462" s="458">
        <v>4.84</v>
      </c>
      <c r="F1462" s="458">
        <v>16.21</v>
      </c>
      <c r="G1462" s="443"/>
    </row>
    <row r="1463" spans="1:7">
      <c r="A1463" s="12">
        <v>1460</v>
      </c>
      <c r="B1463" s="454" t="s">
        <v>4121</v>
      </c>
      <c r="C1463" s="36" t="s">
        <v>4109</v>
      </c>
      <c r="D1463" s="454">
        <v>3.87</v>
      </c>
      <c r="E1463" s="458">
        <v>4.84</v>
      </c>
      <c r="F1463" s="458">
        <v>18.73</v>
      </c>
      <c r="G1463" s="443"/>
    </row>
    <row r="1464" spans="1:7">
      <c r="A1464" s="12">
        <v>1461</v>
      </c>
      <c r="B1464" s="454" t="s">
        <v>3376</v>
      </c>
      <c r="C1464" s="36" t="s">
        <v>4109</v>
      </c>
      <c r="D1464" s="454">
        <v>4.18</v>
      </c>
      <c r="E1464" s="458">
        <v>4.84</v>
      </c>
      <c r="F1464" s="458">
        <v>20.23</v>
      </c>
      <c r="G1464" s="443"/>
    </row>
    <row r="1465" spans="1:7">
      <c r="A1465" s="12">
        <v>1462</v>
      </c>
      <c r="B1465" s="454" t="s">
        <v>4122</v>
      </c>
      <c r="C1465" s="36" t="s">
        <v>4109</v>
      </c>
      <c r="D1465" s="454">
        <v>4.81</v>
      </c>
      <c r="E1465" s="458">
        <v>4.84</v>
      </c>
      <c r="F1465" s="458">
        <v>23.28</v>
      </c>
      <c r="G1465" s="443"/>
    </row>
    <row r="1466" spans="1:7">
      <c r="A1466" s="12">
        <v>1463</v>
      </c>
      <c r="B1466" s="454" t="s">
        <v>4123</v>
      </c>
      <c r="C1466" s="36" t="s">
        <v>4109</v>
      </c>
      <c r="D1466" s="454">
        <v>6.06</v>
      </c>
      <c r="E1466" s="458">
        <v>4.84</v>
      </c>
      <c r="F1466" s="458">
        <v>29.33</v>
      </c>
      <c r="G1466" s="443"/>
    </row>
    <row r="1467" spans="1:7">
      <c r="A1467" s="12">
        <v>1464</v>
      </c>
      <c r="B1467" s="454" t="s">
        <v>4124</v>
      </c>
      <c r="C1467" s="36" t="s">
        <v>4109</v>
      </c>
      <c r="D1467" s="454">
        <v>9.38</v>
      </c>
      <c r="E1467" s="458">
        <v>4.84</v>
      </c>
      <c r="F1467" s="458">
        <v>45.4</v>
      </c>
      <c r="G1467" s="443"/>
    </row>
    <row r="1468" spans="1:7">
      <c r="A1468" s="12">
        <v>1465</v>
      </c>
      <c r="B1468" s="454" t="s">
        <v>3448</v>
      </c>
      <c r="C1468" s="36" t="s">
        <v>4109</v>
      </c>
      <c r="D1468" s="454">
        <v>2.5</v>
      </c>
      <c r="E1468" s="458">
        <v>4.84</v>
      </c>
      <c r="F1468" s="458">
        <v>12.1</v>
      </c>
      <c r="G1468" s="443"/>
    </row>
    <row r="1469" spans="1:7">
      <c r="A1469" s="12">
        <v>1466</v>
      </c>
      <c r="B1469" s="454" t="s">
        <v>3905</v>
      </c>
      <c r="C1469" s="36" t="s">
        <v>4109</v>
      </c>
      <c r="D1469" s="454">
        <v>5.82</v>
      </c>
      <c r="E1469" s="458">
        <v>4.84</v>
      </c>
      <c r="F1469" s="458">
        <v>28.17</v>
      </c>
      <c r="G1469" s="443"/>
    </row>
    <row r="1470" spans="1:7">
      <c r="A1470" s="12">
        <v>1467</v>
      </c>
      <c r="B1470" s="454" t="s">
        <v>4125</v>
      </c>
      <c r="C1470" s="36" t="s">
        <v>4109</v>
      </c>
      <c r="D1470" s="454">
        <v>7.42</v>
      </c>
      <c r="E1470" s="458">
        <v>4.84</v>
      </c>
      <c r="F1470" s="458">
        <v>35.91</v>
      </c>
      <c r="G1470" s="443"/>
    </row>
    <row r="1471" spans="1:7">
      <c r="A1471" s="12">
        <v>1468</v>
      </c>
      <c r="B1471" s="454" t="s">
        <v>3256</v>
      </c>
      <c r="C1471" s="36" t="s">
        <v>4109</v>
      </c>
      <c r="D1471" s="454">
        <v>4.34</v>
      </c>
      <c r="E1471" s="458">
        <v>4.84</v>
      </c>
      <c r="F1471" s="458">
        <v>21.01</v>
      </c>
      <c r="G1471" s="443"/>
    </row>
    <row r="1472" spans="1:7">
      <c r="A1472" s="12">
        <v>1469</v>
      </c>
      <c r="B1472" s="454" t="s">
        <v>4126</v>
      </c>
      <c r="C1472" s="36" t="s">
        <v>4109</v>
      </c>
      <c r="D1472" s="454">
        <v>9.47</v>
      </c>
      <c r="E1472" s="458">
        <v>4.84</v>
      </c>
      <c r="F1472" s="458">
        <v>45.83</v>
      </c>
      <c r="G1472" s="443"/>
    </row>
    <row r="1473" spans="1:7">
      <c r="A1473" s="12">
        <v>1470</v>
      </c>
      <c r="B1473" s="454" t="s">
        <v>3357</v>
      </c>
      <c r="C1473" s="36" t="s">
        <v>4109</v>
      </c>
      <c r="D1473" s="454">
        <v>5.08</v>
      </c>
      <c r="E1473" s="458">
        <v>4.84</v>
      </c>
      <c r="F1473" s="458">
        <v>24.59</v>
      </c>
      <c r="G1473" s="443"/>
    </row>
    <row r="1474" spans="1:7">
      <c r="A1474" s="12">
        <v>1471</v>
      </c>
      <c r="B1474" s="454" t="s">
        <v>4127</v>
      </c>
      <c r="C1474" s="36" t="s">
        <v>4109</v>
      </c>
      <c r="D1474" s="454">
        <v>4</v>
      </c>
      <c r="E1474" s="458">
        <v>4.84</v>
      </c>
      <c r="F1474" s="458">
        <v>19.36</v>
      </c>
      <c r="G1474" s="443"/>
    </row>
    <row r="1475" spans="1:7">
      <c r="A1475" s="12">
        <v>1472</v>
      </c>
      <c r="B1475" s="459" t="s">
        <v>3308</v>
      </c>
      <c r="C1475" s="36" t="s">
        <v>4128</v>
      </c>
      <c r="D1475" s="459">
        <v>3.1</v>
      </c>
      <c r="E1475" s="458">
        <v>4.84</v>
      </c>
      <c r="F1475" s="458">
        <v>15</v>
      </c>
      <c r="G1475" s="443"/>
    </row>
    <row r="1476" spans="1:7">
      <c r="A1476" s="12">
        <v>1473</v>
      </c>
      <c r="B1476" s="459" t="s">
        <v>4129</v>
      </c>
      <c r="C1476" s="36" t="s">
        <v>4128</v>
      </c>
      <c r="D1476" s="459">
        <v>3.2</v>
      </c>
      <c r="E1476" s="458">
        <v>4.84</v>
      </c>
      <c r="F1476" s="458">
        <v>15.49</v>
      </c>
      <c r="G1476" s="443"/>
    </row>
    <row r="1477" spans="1:7">
      <c r="A1477" s="12">
        <v>1474</v>
      </c>
      <c r="B1477" s="459" t="s">
        <v>4130</v>
      </c>
      <c r="C1477" s="36" t="s">
        <v>4128</v>
      </c>
      <c r="D1477" s="459">
        <v>6.86</v>
      </c>
      <c r="E1477" s="458">
        <v>4.84</v>
      </c>
      <c r="F1477" s="458">
        <v>33.2</v>
      </c>
      <c r="G1477" s="443"/>
    </row>
    <row r="1478" spans="1:7">
      <c r="A1478" s="12">
        <v>1475</v>
      </c>
      <c r="B1478" s="459" t="s">
        <v>4131</v>
      </c>
      <c r="C1478" s="36" t="s">
        <v>4128</v>
      </c>
      <c r="D1478" s="459">
        <v>2.11</v>
      </c>
      <c r="E1478" s="458">
        <v>4.84</v>
      </c>
      <c r="F1478" s="458">
        <v>10.21</v>
      </c>
      <c r="G1478" s="443"/>
    </row>
    <row r="1479" spans="1:7">
      <c r="A1479" s="12">
        <v>1476</v>
      </c>
      <c r="B1479" s="459" t="s">
        <v>3901</v>
      </c>
      <c r="C1479" s="36" t="s">
        <v>4128</v>
      </c>
      <c r="D1479" s="459">
        <v>2.78</v>
      </c>
      <c r="E1479" s="458">
        <v>4.84</v>
      </c>
      <c r="F1479" s="458">
        <v>13.46</v>
      </c>
      <c r="G1479" s="443"/>
    </row>
    <row r="1480" spans="1:7">
      <c r="A1480" s="12">
        <v>1477</v>
      </c>
      <c r="B1480" s="459" t="s">
        <v>4132</v>
      </c>
      <c r="C1480" s="36" t="s">
        <v>4128</v>
      </c>
      <c r="D1480" s="459">
        <v>2.89</v>
      </c>
      <c r="E1480" s="458">
        <v>4.84</v>
      </c>
      <c r="F1480" s="458">
        <v>13.99</v>
      </c>
      <c r="G1480" s="443"/>
    </row>
    <row r="1481" spans="1:7">
      <c r="A1481" s="12">
        <v>1478</v>
      </c>
      <c r="B1481" s="459" t="s">
        <v>4133</v>
      </c>
      <c r="C1481" s="36" t="s">
        <v>4128</v>
      </c>
      <c r="D1481" s="459">
        <v>8.73</v>
      </c>
      <c r="E1481" s="458">
        <v>4.84</v>
      </c>
      <c r="F1481" s="458">
        <v>42.25</v>
      </c>
      <c r="G1481" s="443"/>
    </row>
    <row r="1482" spans="1:7">
      <c r="A1482" s="12">
        <v>1479</v>
      </c>
      <c r="B1482" s="459" t="s">
        <v>4134</v>
      </c>
      <c r="C1482" s="36" t="s">
        <v>4128</v>
      </c>
      <c r="D1482" s="459">
        <v>6.96</v>
      </c>
      <c r="E1482" s="458">
        <v>4.84</v>
      </c>
      <c r="F1482" s="458">
        <v>33.69</v>
      </c>
      <c r="G1482" s="443"/>
    </row>
    <row r="1483" spans="1:7">
      <c r="A1483" s="12">
        <v>1480</v>
      </c>
      <c r="B1483" s="459" t="s">
        <v>4135</v>
      </c>
      <c r="C1483" s="36" t="s">
        <v>4128</v>
      </c>
      <c r="D1483" s="459">
        <v>1.87</v>
      </c>
      <c r="E1483" s="458">
        <v>4.84</v>
      </c>
      <c r="F1483" s="458">
        <v>9.05</v>
      </c>
      <c r="G1483" s="443"/>
    </row>
    <row r="1484" spans="1:7">
      <c r="A1484" s="12">
        <v>1481</v>
      </c>
      <c r="B1484" s="459" t="s">
        <v>4136</v>
      </c>
      <c r="C1484" s="36" t="s">
        <v>4128</v>
      </c>
      <c r="D1484" s="459">
        <v>2.57</v>
      </c>
      <c r="E1484" s="458">
        <v>4.84</v>
      </c>
      <c r="F1484" s="458">
        <v>12.44</v>
      </c>
      <c r="G1484" s="443"/>
    </row>
    <row r="1485" spans="1:7">
      <c r="A1485" s="12">
        <v>1482</v>
      </c>
      <c r="B1485" s="459" t="s">
        <v>4137</v>
      </c>
      <c r="C1485" s="36" t="s">
        <v>4128</v>
      </c>
      <c r="D1485" s="459">
        <v>6.43</v>
      </c>
      <c r="E1485" s="458">
        <v>4.84</v>
      </c>
      <c r="F1485" s="458">
        <v>31.12</v>
      </c>
      <c r="G1485" s="443"/>
    </row>
    <row r="1486" spans="1:7">
      <c r="A1486" s="12">
        <v>1483</v>
      </c>
      <c r="B1486" s="459" t="s">
        <v>4138</v>
      </c>
      <c r="C1486" s="36" t="s">
        <v>4128</v>
      </c>
      <c r="D1486" s="459">
        <v>2.07</v>
      </c>
      <c r="E1486" s="458">
        <v>4.84</v>
      </c>
      <c r="F1486" s="458">
        <v>10.02</v>
      </c>
      <c r="G1486" s="443"/>
    </row>
    <row r="1487" spans="1:7">
      <c r="A1487" s="12">
        <v>1484</v>
      </c>
      <c r="B1487" s="459" t="s">
        <v>4139</v>
      </c>
      <c r="C1487" s="36" t="s">
        <v>4128</v>
      </c>
      <c r="D1487" s="459">
        <v>5.45</v>
      </c>
      <c r="E1487" s="458">
        <v>4.84</v>
      </c>
      <c r="F1487" s="458">
        <v>26.38</v>
      </c>
      <c r="G1487" s="443"/>
    </row>
    <row r="1488" spans="1:7">
      <c r="A1488" s="12">
        <v>1485</v>
      </c>
      <c r="B1488" s="459" t="s">
        <v>4140</v>
      </c>
      <c r="C1488" s="36" t="s">
        <v>4128</v>
      </c>
      <c r="D1488" s="459">
        <v>5.83</v>
      </c>
      <c r="E1488" s="458">
        <v>4.84</v>
      </c>
      <c r="F1488" s="458">
        <v>28.22</v>
      </c>
      <c r="G1488" s="443"/>
    </row>
    <row r="1489" spans="1:7">
      <c r="A1489" s="12">
        <v>1486</v>
      </c>
      <c r="B1489" s="459" t="s">
        <v>2643</v>
      </c>
      <c r="C1489" s="36" t="s">
        <v>4128</v>
      </c>
      <c r="D1489" s="459">
        <v>5.08</v>
      </c>
      <c r="E1489" s="458">
        <v>4.84</v>
      </c>
      <c r="F1489" s="458">
        <v>24.59</v>
      </c>
      <c r="G1489" s="443"/>
    </row>
    <row r="1490" spans="1:7">
      <c r="A1490" s="12">
        <v>1487</v>
      </c>
      <c r="B1490" s="459" t="s">
        <v>4141</v>
      </c>
      <c r="C1490" s="36" t="s">
        <v>4128</v>
      </c>
      <c r="D1490" s="459">
        <v>3.93</v>
      </c>
      <c r="E1490" s="458">
        <v>4.84</v>
      </c>
      <c r="F1490" s="458">
        <v>19.02</v>
      </c>
      <c r="G1490" s="443"/>
    </row>
    <row r="1491" spans="1:7">
      <c r="A1491" s="12">
        <v>1488</v>
      </c>
      <c r="B1491" s="459" t="s">
        <v>4142</v>
      </c>
      <c r="C1491" s="36" t="s">
        <v>4128</v>
      </c>
      <c r="D1491" s="459">
        <v>2.86</v>
      </c>
      <c r="E1491" s="458">
        <v>4.84</v>
      </c>
      <c r="F1491" s="458">
        <v>13.84</v>
      </c>
      <c r="G1491" s="443"/>
    </row>
    <row r="1492" spans="1:7">
      <c r="A1492" s="12">
        <v>1489</v>
      </c>
      <c r="B1492" s="459" t="s">
        <v>4143</v>
      </c>
      <c r="C1492" s="36" t="s">
        <v>4128</v>
      </c>
      <c r="D1492" s="459">
        <v>2.86</v>
      </c>
      <c r="E1492" s="458">
        <v>4.84</v>
      </c>
      <c r="F1492" s="458">
        <v>13.84</v>
      </c>
      <c r="G1492" s="443"/>
    </row>
    <row r="1493" spans="1:7">
      <c r="A1493" s="12">
        <v>1490</v>
      </c>
      <c r="B1493" s="459" t="s">
        <v>4144</v>
      </c>
      <c r="C1493" s="36" t="s">
        <v>4128</v>
      </c>
      <c r="D1493" s="459">
        <v>2.88</v>
      </c>
      <c r="E1493" s="458">
        <v>4.84</v>
      </c>
      <c r="F1493" s="458">
        <v>13.94</v>
      </c>
      <c r="G1493" s="443"/>
    </row>
    <row r="1494" spans="1:7">
      <c r="A1494" s="12">
        <v>1491</v>
      </c>
      <c r="B1494" s="459" t="s">
        <v>4145</v>
      </c>
      <c r="C1494" s="36" t="s">
        <v>4128</v>
      </c>
      <c r="D1494" s="459">
        <v>6.02</v>
      </c>
      <c r="E1494" s="458">
        <v>4.84</v>
      </c>
      <c r="F1494" s="458">
        <v>29.14</v>
      </c>
      <c r="G1494" s="443"/>
    </row>
    <row r="1495" spans="1:7">
      <c r="A1495" s="12">
        <v>1492</v>
      </c>
      <c r="B1495" s="459" t="s">
        <v>4146</v>
      </c>
      <c r="C1495" s="36" t="s">
        <v>4128</v>
      </c>
      <c r="D1495" s="459">
        <v>2.8</v>
      </c>
      <c r="E1495" s="458">
        <v>4.84</v>
      </c>
      <c r="F1495" s="458">
        <v>13.55</v>
      </c>
      <c r="G1495" s="443"/>
    </row>
    <row r="1496" spans="1:7">
      <c r="A1496" s="12">
        <v>1493</v>
      </c>
      <c r="B1496" s="459" t="s">
        <v>4147</v>
      </c>
      <c r="C1496" s="36" t="s">
        <v>4128</v>
      </c>
      <c r="D1496" s="459">
        <v>2.73</v>
      </c>
      <c r="E1496" s="458">
        <v>4.84</v>
      </c>
      <c r="F1496" s="458">
        <v>13.21</v>
      </c>
      <c r="G1496" s="443"/>
    </row>
    <row r="1497" spans="1:7">
      <c r="A1497" s="12">
        <v>1494</v>
      </c>
      <c r="B1497" s="459" t="s">
        <v>4148</v>
      </c>
      <c r="C1497" s="36" t="s">
        <v>4128</v>
      </c>
      <c r="D1497" s="459">
        <v>6.46</v>
      </c>
      <c r="E1497" s="458">
        <v>4.84</v>
      </c>
      <c r="F1497" s="458">
        <v>31.27</v>
      </c>
      <c r="G1497" s="443"/>
    </row>
    <row r="1498" spans="1:7">
      <c r="A1498" s="12">
        <v>1495</v>
      </c>
      <c r="B1498" s="459" t="s">
        <v>4149</v>
      </c>
      <c r="C1498" s="36" t="s">
        <v>4128</v>
      </c>
      <c r="D1498" s="459">
        <v>5.51</v>
      </c>
      <c r="E1498" s="458">
        <v>4.84</v>
      </c>
      <c r="F1498" s="458">
        <v>26.67</v>
      </c>
      <c r="G1498" s="443"/>
    </row>
    <row r="1499" spans="1:7">
      <c r="A1499" s="12">
        <v>1496</v>
      </c>
      <c r="B1499" s="459" t="s">
        <v>4150</v>
      </c>
      <c r="C1499" s="36" t="s">
        <v>4128</v>
      </c>
      <c r="D1499" s="459">
        <v>4.23</v>
      </c>
      <c r="E1499" s="458">
        <v>4.84</v>
      </c>
      <c r="F1499" s="458">
        <v>20.47</v>
      </c>
      <c r="G1499" s="443"/>
    </row>
    <row r="1500" spans="1:7">
      <c r="A1500" s="12">
        <v>1497</v>
      </c>
      <c r="B1500" s="459" t="s">
        <v>3731</v>
      </c>
      <c r="C1500" s="36" t="s">
        <v>4128</v>
      </c>
      <c r="D1500" s="459">
        <v>6.26</v>
      </c>
      <c r="E1500" s="458">
        <v>4.84</v>
      </c>
      <c r="F1500" s="458">
        <v>30.3</v>
      </c>
      <c r="G1500" s="443"/>
    </row>
    <row r="1501" spans="1:7">
      <c r="A1501" s="12">
        <v>1498</v>
      </c>
      <c r="B1501" s="459" t="s">
        <v>4151</v>
      </c>
      <c r="C1501" s="36" t="s">
        <v>4128</v>
      </c>
      <c r="D1501" s="459">
        <v>17.63</v>
      </c>
      <c r="E1501" s="458">
        <v>4.84</v>
      </c>
      <c r="F1501" s="458">
        <v>85.33</v>
      </c>
      <c r="G1501" s="443"/>
    </row>
    <row r="1502" spans="1:7">
      <c r="A1502" s="12">
        <v>1499</v>
      </c>
      <c r="B1502" s="459" t="s">
        <v>2208</v>
      </c>
      <c r="C1502" s="36" t="s">
        <v>4128</v>
      </c>
      <c r="D1502" s="459">
        <v>3.71</v>
      </c>
      <c r="E1502" s="458">
        <v>4.84</v>
      </c>
      <c r="F1502" s="458">
        <v>17.96</v>
      </c>
      <c r="G1502" s="443"/>
    </row>
    <row r="1503" spans="1:7">
      <c r="A1503" s="12">
        <v>1500</v>
      </c>
      <c r="B1503" s="459" t="s">
        <v>3646</v>
      </c>
      <c r="C1503" s="36" t="s">
        <v>4128</v>
      </c>
      <c r="D1503" s="459">
        <v>4.98</v>
      </c>
      <c r="E1503" s="458">
        <v>4.84</v>
      </c>
      <c r="F1503" s="458">
        <v>24.1</v>
      </c>
      <c r="G1503" s="443"/>
    </row>
    <row r="1504" spans="1:7">
      <c r="A1504" s="12">
        <v>1501</v>
      </c>
      <c r="B1504" s="459" t="s">
        <v>4152</v>
      </c>
      <c r="C1504" s="36" t="s">
        <v>4128</v>
      </c>
      <c r="D1504" s="459">
        <v>1.08</v>
      </c>
      <c r="E1504" s="458">
        <v>4.84</v>
      </c>
      <c r="F1504" s="458">
        <v>5.23</v>
      </c>
      <c r="G1504" s="443"/>
    </row>
    <row r="1505" spans="1:7">
      <c r="A1505" s="12">
        <v>1502</v>
      </c>
      <c r="B1505" s="459" t="s">
        <v>4153</v>
      </c>
      <c r="C1505" s="36" t="s">
        <v>4128</v>
      </c>
      <c r="D1505" s="459">
        <v>2.89</v>
      </c>
      <c r="E1505" s="458">
        <v>4.84</v>
      </c>
      <c r="F1505" s="458">
        <v>13.99</v>
      </c>
      <c r="G1505" s="443"/>
    </row>
    <row r="1506" spans="1:7">
      <c r="A1506" s="12">
        <v>1503</v>
      </c>
      <c r="B1506" s="459" t="s">
        <v>3224</v>
      </c>
      <c r="C1506" s="36" t="s">
        <v>4128</v>
      </c>
      <c r="D1506" s="459">
        <v>5.49</v>
      </c>
      <c r="E1506" s="458">
        <v>4.84</v>
      </c>
      <c r="F1506" s="458">
        <v>26.57</v>
      </c>
      <c r="G1506" s="443"/>
    </row>
    <row r="1507" spans="1:7">
      <c r="A1507" s="12">
        <v>1504</v>
      </c>
      <c r="B1507" s="459" t="s">
        <v>2396</v>
      </c>
      <c r="C1507" s="36" t="s">
        <v>4128</v>
      </c>
      <c r="D1507" s="459">
        <v>2.63</v>
      </c>
      <c r="E1507" s="458">
        <v>4.84</v>
      </c>
      <c r="F1507" s="458">
        <v>12.73</v>
      </c>
      <c r="G1507" s="443"/>
    </row>
    <row r="1508" spans="1:7">
      <c r="A1508" s="12">
        <v>1505</v>
      </c>
      <c r="B1508" s="459" t="s">
        <v>4154</v>
      </c>
      <c r="C1508" s="36" t="s">
        <v>4128</v>
      </c>
      <c r="D1508" s="459">
        <v>12.91</v>
      </c>
      <c r="E1508" s="458">
        <v>4.84</v>
      </c>
      <c r="F1508" s="458">
        <v>62.48</v>
      </c>
      <c r="G1508" s="443"/>
    </row>
    <row r="1509" spans="1:7">
      <c r="A1509" s="12">
        <v>1506</v>
      </c>
      <c r="B1509" s="459" t="s">
        <v>4155</v>
      </c>
      <c r="C1509" s="36" t="s">
        <v>4128</v>
      </c>
      <c r="D1509" s="459">
        <v>6.11</v>
      </c>
      <c r="E1509" s="458">
        <v>4.84</v>
      </c>
      <c r="F1509" s="458">
        <v>29.57</v>
      </c>
      <c r="G1509" s="443"/>
    </row>
    <row r="1510" spans="1:7">
      <c r="A1510" s="12">
        <v>1507</v>
      </c>
      <c r="B1510" s="459" t="s">
        <v>4156</v>
      </c>
      <c r="C1510" s="36" t="s">
        <v>4128</v>
      </c>
      <c r="D1510" s="459">
        <v>4.71</v>
      </c>
      <c r="E1510" s="458">
        <v>4.84</v>
      </c>
      <c r="F1510" s="458">
        <v>22.8</v>
      </c>
      <c r="G1510" s="443"/>
    </row>
    <row r="1511" spans="1:7">
      <c r="A1511" s="12">
        <v>1508</v>
      </c>
      <c r="B1511" s="459" t="s">
        <v>4157</v>
      </c>
      <c r="C1511" s="36" t="s">
        <v>4128</v>
      </c>
      <c r="D1511" s="459">
        <v>6.35</v>
      </c>
      <c r="E1511" s="458">
        <v>4.84</v>
      </c>
      <c r="F1511" s="458">
        <v>30.73</v>
      </c>
      <c r="G1511" s="443"/>
    </row>
    <row r="1512" spans="1:7">
      <c r="A1512" s="12">
        <v>1509</v>
      </c>
      <c r="B1512" s="459" t="s">
        <v>3335</v>
      </c>
      <c r="C1512" s="36" t="s">
        <v>4128</v>
      </c>
      <c r="D1512" s="459">
        <v>5.55</v>
      </c>
      <c r="E1512" s="458">
        <v>4.84</v>
      </c>
      <c r="F1512" s="458">
        <v>26.86</v>
      </c>
      <c r="G1512" s="443"/>
    </row>
    <row r="1513" spans="1:7">
      <c r="A1513" s="12">
        <v>1510</v>
      </c>
      <c r="B1513" s="459" t="s">
        <v>4158</v>
      </c>
      <c r="C1513" s="36" t="s">
        <v>4128</v>
      </c>
      <c r="D1513" s="459">
        <v>4.8</v>
      </c>
      <c r="E1513" s="458">
        <v>4.84</v>
      </c>
      <c r="F1513" s="458">
        <v>23.23</v>
      </c>
      <c r="G1513" s="443"/>
    </row>
    <row r="1514" spans="1:7">
      <c r="A1514" s="12">
        <v>1511</v>
      </c>
      <c r="B1514" s="459" t="s">
        <v>4159</v>
      </c>
      <c r="C1514" s="36" t="s">
        <v>4128</v>
      </c>
      <c r="D1514" s="459">
        <v>2.54</v>
      </c>
      <c r="E1514" s="458">
        <v>4.84</v>
      </c>
      <c r="F1514" s="458">
        <v>12.29</v>
      </c>
      <c r="G1514" s="443"/>
    </row>
    <row r="1515" spans="1:7">
      <c r="A1515" s="12">
        <v>1512</v>
      </c>
      <c r="B1515" s="459" t="s">
        <v>4160</v>
      </c>
      <c r="C1515" s="36" t="s">
        <v>4128</v>
      </c>
      <c r="D1515" s="459">
        <v>1.84</v>
      </c>
      <c r="E1515" s="458">
        <v>4.84</v>
      </c>
      <c r="F1515" s="458">
        <v>8.91</v>
      </c>
      <c r="G1515" s="443"/>
    </row>
    <row r="1516" spans="1:7">
      <c r="A1516" s="12">
        <v>1513</v>
      </c>
      <c r="B1516" s="459" t="s">
        <v>4161</v>
      </c>
      <c r="C1516" s="36" t="s">
        <v>4128</v>
      </c>
      <c r="D1516" s="459">
        <v>3.89</v>
      </c>
      <c r="E1516" s="458">
        <v>4.84</v>
      </c>
      <c r="F1516" s="458">
        <v>18.83</v>
      </c>
      <c r="G1516" s="443"/>
    </row>
    <row r="1517" spans="1:7">
      <c r="A1517" s="12">
        <v>1514</v>
      </c>
      <c r="B1517" s="459" t="s">
        <v>4162</v>
      </c>
      <c r="C1517" s="36" t="s">
        <v>4128</v>
      </c>
      <c r="D1517" s="459">
        <v>1.93</v>
      </c>
      <c r="E1517" s="458">
        <v>4.84</v>
      </c>
      <c r="F1517" s="458">
        <v>9.34</v>
      </c>
      <c r="G1517" s="443"/>
    </row>
    <row r="1518" spans="1:7">
      <c r="A1518" s="12">
        <v>1515</v>
      </c>
      <c r="B1518" s="459" t="s">
        <v>4163</v>
      </c>
      <c r="C1518" s="36" t="s">
        <v>4128</v>
      </c>
      <c r="D1518" s="459">
        <v>4.51</v>
      </c>
      <c r="E1518" s="458">
        <v>4.84</v>
      </c>
      <c r="F1518" s="458">
        <v>21.83</v>
      </c>
      <c r="G1518" s="443"/>
    </row>
    <row r="1519" spans="1:7">
      <c r="A1519" s="12">
        <v>1516</v>
      </c>
      <c r="B1519" s="459" t="s">
        <v>4164</v>
      </c>
      <c r="C1519" s="36" t="s">
        <v>4128</v>
      </c>
      <c r="D1519" s="459">
        <v>5.09</v>
      </c>
      <c r="E1519" s="458">
        <v>4.84</v>
      </c>
      <c r="F1519" s="458">
        <v>24.64</v>
      </c>
      <c r="G1519" s="443"/>
    </row>
    <row r="1520" spans="1:7">
      <c r="A1520" s="12">
        <v>1517</v>
      </c>
      <c r="B1520" s="459" t="s">
        <v>4165</v>
      </c>
      <c r="C1520" s="36" t="s">
        <v>4128</v>
      </c>
      <c r="D1520" s="459">
        <v>5.08</v>
      </c>
      <c r="E1520" s="458">
        <v>4.84</v>
      </c>
      <c r="F1520" s="458">
        <v>24.59</v>
      </c>
      <c r="G1520" s="443"/>
    </row>
    <row r="1521" spans="1:7">
      <c r="A1521" s="12">
        <v>1518</v>
      </c>
      <c r="B1521" s="459" t="s">
        <v>4166</v>
      </c>
      <c r="C1521" s="36" t="s">
        <v>4128</v>
      </c>
      <c r="D1521" s="459">
        <v>6.74</v>
      </c>
      <c r="E1521" s="458">
        <v>4.84</v>
      </c>
      <c r="F1521" s="458">
        <v>32.62</v>
      </c>
      <c r="G1521" s="443"/>
    </row>
    <row r="1522" spans="1:7">
      <c r="A1522" s="12">
        <v>1519</v>
      </c>
      <c r="B1522" s="459" t="s">
        <v>4167</v>
      </c>
      <c r="C1522" s="36" t="s">
        <v>4128</v>
      </c>
      <c r="D1522" s="459">
        <v>2.85</v>
      </c>
      <c r="E1522" s="458">
        <v>4.84</v>
      </c>
      <c r="F1522" s="458">
        <v>13.79</v>
      </c>
      <c r="G1522" s="443"/>
    </row>
    <row r="1523" spans="1:7">
      <c r="A1523" s="12">
        <v>1520</v>
      </c>
      <c r="B1523" s="459" t="s">
        <v>4168</v>
      </c>
      <c r="C1523" s="36" t="s">
        <v>4128</v>
      </c>
      <c r="D1523" s="459">
        <v>3.47</v>
      </c>
      <c r="E1523" s="458">
        <v>4.84</v>
      </c>
      <c r="F1523" s="458">
        <v>16.79</v>
      </c>
      <c r="G1523" s="443"/>
    </row>
    <row r="1524" spans="1:7">
      <c r="A1524" s="12">
        <v>1521</v>
      </c>
      <c r="B1524" s="459" t="s">
        <v>3403</v>
      </c>
      <c r="C1524" s="36" t="s">
        <v>4128</v>
      </c>
      <c r="D1524" s="459">
        <v>2.38</v>
      </c>
      <c r="E1524" s="458">
        <v>4.84</v>
      </c>
      <c r="F1524" s="458">
        <v>11.52</v>
      </c>
      <c r="G1524" s="443"/>
    </row>
    <row r="1525" spans="1:7">
      <c r="A1525" s="12">
        <v>1522</v>
      </c>
      <c r="B1525" s="459" t="s">
        <v>3376</v>
      </c>
      <c r="C1525" s="36" t="s">
        <v>4128</v>
      </c>
      <c r="D1525" s="459">
        <v>5.16</v>
      </c>
      <c r="E1525" s="458">
        <v>4.84</v>
      </c>
      <c r="F1525" s="458">
        <v>24.97</v>
      </c>
      <c r="G1525" s="443"/>
    </row>
    <row r="1526" spans="1:7">
      <c r="A1526" s="12">
        <v>1523</v>
      </c>
      <c r="B1526" s="459" t="s">
        <v>4169</v>
      </c>
      <c r="C1526" s="36" t="s">
        <v>4128</v>
      </c>
      <c r="D1526" s="459">
        <v>7.54</v>
      </c>
      <c r="E1526" s="458">
        <v>4.84</v>
      </c>
      <c r="F1526" s="458">
        <v>36.49</v>
      </c>
      <c r="G1526" s="443"/>
    </row>
    <row r="1527" spans="1:7">
      <c r="A1527" s="12">
        <v>1524</v>
      </c>
      <c r="B1527" s="459" t="s">
        <v>4170</v>
      </c>
      <c r="C1527" s="36" t="s">
        <v>4128</v>
      </c>
      <c r="D1527" s="459">
        <v>3.82</v>
      </c>
      <c r="E1527" s="458">
        <v>4.84</v>
      </c>
      <c r="F1527" s="458">
        <v>18.49</v>
      </c>
      <c r="G1527" s="443"/>
    </row>
    <row r="1528" spans="1:7">
      <c r="A1528" s="12">
        <v>1525</v>
      </c>
      <c r="B1528" s="459" t="s">
        <v>4171</v>
      </c>
      <c r="C1528" s="36" t="s">
        <v>4128</v>
      </c>
      <c r="D1528" s="459">
        <v>9.32</v>
      </c>
      <c r="E1528" s="458">
        <v>4.84</v>
      </c>
      <c r="F1528" s="458">
        <v>45.11</v>
      </c>
      <c r="G1528" s="443"/>
    </row>
    <row r="1529" spans="1:7">
      <c r="A1529" s="12">
        <v>1526</v>
      </c>
      <c r="B1529" s="459" t="s">
        <v>4172</v>
      </c>
      <c r="C1529" s="36" t="s">
        <v>4128</v>
      </c>
      <c r="D1529" s="459">
        <v>4.08</v>
      </c>
      <c r="E1529" s="458">
        <v>4.84</v>
      </c>
      <c r="F1529" s="458">
        <v>19.75</v>
      </c>
      <c r="G1529" s="443"/>
    </row>
    <row r="1530" spans="1:7">
      <c r="A1530" s="12">
        <v>1527</v>
      </c>
      <c r="B1530" s="459" t="s">
        <v>4173</v>
      </c>
      <c r="C1530" s="36" t="s">
        <v>4128</v>
      </c>
      <c r="D1530" s="459">
        <v>7.3</v>
      </c>
      <c r="E1530" s="458">
        <v>4.84</v>
      </c>
      <c r="F1530" s="458">
        <v>35.33</v>
      </c>
      <c r="G1530" s="443"/>
    </row>
    <row r="1531" spans="1:7">
      <c r="A1531" s="12">
        <v>1528</v>
      </c>
      <c r="B1531" s="459" t="s">
        <v>4174</v>
      </c>
      <c r="C1531" s="36" t="s">
        <v>4128</v>
      </c>
      <c r="D1531" s="459">
        <v>5.41</v>
      </c>
      <c r="E1531" s="458">
        <v>4.84</v>
      </c>
      <c r="F1531" s="458">
        <v>26.18</v>
      </c>
      <c r="G1531" s="443"/>
    </row>
    <row r="1532" spans="1:7">
      <c r="A1532" s="12">
        <v>1529</v>
      </c>
      <c r="B1532" s="459" t="s">
        <v>4175</v>
      </c>
      <c r="C1532" s="36" t="s">
        <v>4128</v>
      </c>
      <c r="D1532" s="459">
        <v>1</v>
      </c>
      <c r="E1532" s="458">
        <v>4.84</v>
      </c>
      <c r="F1532" s="458">
        <v>4.84</v>
      </c>
      <c r="G1532" s="443"/>
    </row>
    <row r="1533" spans="1:7">
      <c r="A1533" s="12">
        <v>1530</v>
      </c>
      <c r="B1533" s="459" t="s">
        <v>4176</v>
      </c>
      <c r="C1533" s="36" t="s">
        <v>4128</v>
      </c>
      <c r="D1533" s="459">
        <v>7.86</v>
      </c>
      <c r="E1533" s="458">
        <v>4.84</v>
      </c>
      <c r="F1533" s="458">
        <v>38.04</v>
      </c>
      <c r="G1533" s="443"/>
    </row>
    <row r="1534" spans="1:7">
      <c r="A1534" s="12">
        <v>1531</v>
      </c>
      <c r="B1534" s="459" t="s">
        <v>4177</v>
      </c>
      <c r="C1534" s="36" t="s">
        <v>4128</v>
      </c>
      <c r="D1534" s="459">
        <v>5.53</v>
      </c>
      <c r="E1534" s="458">
        <v>4.84</v>
      </c>
      <c r="F1534" s="458">
        <v>26.77</v>
      </c>
      <c r="G1534" s="443"/>
    </row>
    <row r="1535" spans="1:7">
      <c r="A1535" s="12">
        <v>1532</v>
      </c>
      <c r="B1535" s="459" t="s">
        <v>4178</v>
      </c>
      <c r="C1535" s="36" t="s">
        <v>4128</v>
      </c>
      <c r="D1535" s="459">
        <v>2.33</v>
      </c>
      <c r="E1535" s="458">
        <v>4.84</v>
      </c>
      <c r="F1535" s="458">
        <v>11.28</v>
      </c>
      <c r="G1535" s="443"/>
    </row>
    <row r="1536" spans="1:7">
      <c r="A1536" s="12">
        <v>1533</v>
      </c>
      <c r="B1536" s="459" t="s">
        <v>4179</v>
      </c>
      <c r="C1536" s="36" t="s">
        <v>4128</v>
      </c>
      <c r="D1536" s="459">
        <v>1.45</v>
      </c>
      <c r="E1536" s="458">
        <v>4.84</v>
      </c>
      <c r="F1536" s="458">
        <v>7.02</v>
      </c>
      <c r="G1536" s="443"/>
    </row>
    <row r="1537" spans="1:7">
      <c r="A1537" s="12">
        <v>1534</v>
      </c>
      <c r="B1537" s="459" t="s">
        <v>4180</v>
      </c>
      <c r="C1537" s="36" t="s">
        <v>4128</v>
      </c>
      <c r="D1537" s="459">
        <v>1.55</v>
      </c>
      <c r="E1537" s="458">
        <v>4.84</v>
      </c>
      <c r="F1537" s="458">
        <v>7.5</v>
      </c>
      <c r="G1537" s="443"/>
    </row>
    <row r="1538" spans="1:7">
      <c r="A1538" s="12">
        <v>1535</v>
      </c>
      <c r="B1538" s="459" t="s">
        <v>4181</v>
      </c>
      <c r="C1538" s="36" t="s">
        <v>4128</v>
      </c>
      <c r="D1538" s="459">
        <v>6.13</v>
      </c>
      <c r="E1538" s="458">
        <v>4.84</v>
      </c>
      <c r="F1538" s="458">
        <v>29.67</v>
      </c>
      <c r="G1538" s="443"/>
    </row>
    <row r="1539" spans="1:7">
      <c r="A1539" s="12">
        <v>1536</v>
      </c>
      <c r="B1539" s="459" t="s">
        <v>4182</v>
      </c>
      <c r="C1539" s="36" t="s">
        <v>4128</v>
      </c>
      <c r="D1539" s="459">
        <v>6.96</v>
      </c>
      <c r="E1539" s="458">
        <v>4.84</v>
      </c>
      <c r="F1539" s="458">
        <v>33.69</v>
      </c>
      <c r="G1539" s="443"/>
    </row>
    <row r="1540" spans="1:7">
      <c r="A1540" s="12">
        <v>1537</v>
      </c>
      <c r="B1540" s="459" t="s">
        <v>4183</v>
      </c>
      <c r="C1540" s="36" t="s">
        <v>4128</v>
      </c>
      <c r="D1540" s="459">
        <v>0.96</v>
      </c>
      <c r="E1540" s="458">
        <v>4.84</v>
      </c>
      <c r="F1540" s="458">
        <v>4.65</v>
      </c>
      <c r="G1540" s="443"/>
    </row>
    <row r="1541" spans="1:7">
      <c r="A1541" s="12">
        <v>1538</v>
      </c>
      <c r="B1541" s="459" t="s">
        <v>4184</v>
      </c>
      <c r="C1541" s="36" t="s">
        <v>4128</v>
      </c>
      <c r="D1541" s="459">
        <v>7.26</v>
      </c>
      <c r="E1541" s="458">
        <v>4.84</v>
      </c>
      <c r="F1541" s="458">
        <v>35.14</v>
      </c>
      <c r="G1541" s="443"/>
    </row>
    <row r="1542" spans="1:7">
      <c r="A1542" s="12">
        <v>1539</v>
      </c>
      <c r="B1542" s="459" t="s">
        <v>4185</v>
      </c>
      <c r="C1542" s="36" t="s">
        <v>4128</v>
      </c>
      <c r="D1542" s="459">
        <v>3.43</v>
      </c>
      <c r="E1542" s="458">
        <v>4.84</v>
      </c>
      <c r="F1542" s="458">
        <v>16.6</v>
      </c>
      <c r="G1542" s="443"/>
    </row>
    <row r="1543" spans="1:7">
      <c r="A1543" s="12">
        <v>1540</v>
      </c>
      <c r="B1543" s="459" t="s">
        <v>4186</v>
      </c>
      <c r="C1543" s="36" t="s">
        <v>4128</v>
      </c>
      <c r="D1543" s="459">
        <v>4.1</v>
      </c>
      <c r="E1543" s="458">
        <v>4.84</v>
      </c>
      <c r="F1543" s="458">
        <v>19.84</v>
      </c>
      <c r="G1543" s="443"/>
    </row>
    <row r="1544" spans="1:7">
      <c r="A1544" s="12">
        <v>1541</v>
      </c>
      <c r="B1544" s="459" t="s">
        <v>4187</v>
      </c>
      <c r="C1544" s="36" t="s">
        <v>4128</v>
      </c>
      <c r="D1544" s="459">
        <v>2.86</v>
      </c>
      <c r="E1544" s="458">
        <v>4.84</v>
      </c>
      <c r="F1544" s="458">
        <v>13.84</v>
      </c>
      <c r="G1544" s="443"/>
    </row>
    <row r="1545" spans="1:7">
      <c r="A1545" s="12">
        <v>1542</v>
      </c>
      <c r="B1545" s="459" t="s">
        <v>4188</v>
      </c>
      <c r="C1545" s="36" t="s">
        <v>4128</v>
      </c>
      <c r="D1545" s="459">
        <v>3.29</v>
      </c>
      <c r="E1545" s="458">
        <v>4.84</v>
      </c>
      <c r="F1545" s="458">
        <v>15.92</v>
      </c>
      <c r="G1545" s="443"/>
    </row>
    <row r="1546" spans="1:7">
      <c r="A1546" s="12">
        <v>1543</v>
      </c>
      <c r="B1546" s="459" t="s">
        <v>4189</v>
      </c>
      <c r="C1546" s="36" t="s">
        <v>4128</v>
      </c>
      <c r="D1546" s="459">
        <v>4.39</v>
      </c>
      <c r="E1546" s="458">
        <v>4.84</v>
      </c>
      <c r="F1546" s="458">
        <v>21.25</v>
      </c>
      <c r="G1546" s="443"/>
    </row>
    <row r="1547" spans="1:7">
      <c r="A1547" s="12">
        <v>1544</v>
      </c>
      <c r="B1547" s="459" t="s">
        <v>4190</v>
      </c>
      <c r="C1547" s="36" t="s">
        <v>4128</v>
      </c>
      <c r="D1547" s="459">
        <v>5.16</v>
      </c>
      <c r="E1547" s="458">
        <v>4.84</v>
      </c>
      <c r="F1547" s="458">
        <v>24.97</v>
      </c>
      <c r="G1547" s="443"/>
    </row>
    <row r="1548" spans="1:7">
      <c r="A1548" s="12">
        <v>1545</v>
      </c>
      <c r="B1548" s="459" t="s">
        <v>4191</v>
      </c>
      <c r="C1548" s="36" t="s">
        <v>4128</v>
      </c>
      <c r="D1548" s="459">
        <v>5.02</v>
      </c>
      <c r="E1548" s="458">
        <v>4.84</v>
      </c>
      <c r="F1548" s="458">
        <v>24.3</v>
      </c>
      <c r="G1548" s="443"/>
    </row>
    <row r="1549" spans="1:7">
      <c r="A1549" s="12">
        <v>1546</v>
      </c>
      <c r="B1549" s="459" t="s">
        <v>4192</v>
      </c>
      <c r="C1549" s="36" t="s">
        <v>4128</v>
      </c>
      <c r="D1549" s="459">
        <v>5</v>
      </c>
      <c r="E1549" s="458">
        <v>4.84</v>
      </c>
      <c r="F1549" s="458">
        <v>24.2</v>
      </c>
      <c r="G1549" s="443"/>
    </row>
    <row r="1550" spans="1:7">
      <c r="A1550" s="12">
        <v>1547</v>
      </c>
      <c r="B1550" s="459" t="s">
        <v>4193</v>
      </c>
      <c r="C1550" s="36" t="s">
        <v>4128</v>
      </c>
      <c r="D1550" s="459">
        <v>5.06</v>
      </c>
      <c r="E1550" s="458">
        <v>4.84</v>
      </c>
      <c r="F1550" s="458">
        <v>24.49</v>
      </c>
      <c r="G1550" s="443"/>
    </row>
    <row r="1551" spans="1:7">
      <c r="A1551" s="12">
        <v>1548</v>
      </c>
      <c r="B1551" s="459" t="s">
        <v>4194</v>
      </c>
      <c r="C1551" s="36" t="s">
        <v>4128</v>
      </c>
      <c r="D1551" s="459">
        <v>3.89</v>
      </c>
      <c r="E1551" s="458">
        <v>4.84</v>
      </c>
      <c r="F1551" s="458">
        <v>18.83</v>
      </c>
      <c r="G1551" s="443"/>
    </row>
    <row r="1552" spans="1:7">
      <c r="A1552" s="12">
        <v>1549</v>
      </c>
      <c r="B1552" s="459" t="s">
        <v>4195</v>
      </c>
      <c r="C1552" s="36" t="s">
        <v>4128</v>
      </c>
      <c r="D1552" s="459">
        <v>2.08</v>
      </c>
      <c r="E1552" s="458">
        <v>4.84</v>
      </c>
      <c r="F1552" s="458">
        <v>10.07</v>
      </c>
      <c r="G1552" s="443"/>
    </row>
    <row r="1553" spans="1:7">
      <c r="A1553" s="12">
        <v>1550</v>
      </c>
      <c r="B1553" s="459" t="s">
        <v>4196</v>
      </c>
      <c r="C1553" s="36" t="s">
        <v>4128</v>
      </c>
      <c r="D1553" s="459">
        <v>4.22</v>
      </c>
      <c r="E1553" s="458">
        <v>4.84</v>
      </c>
      <c r="F1553" s="458">
        <v>20.42</v>
      </c>
      <c r="G1553" s="443"/>
    </row>
    <row r="1554" spans="1:7">
      <c r="A1554" s="12">
        <v>1551</v>
      </c>
      <c r="B1554" s="459" t="s">
        <v>117</v>
      </c>
      <c r="C1554" s="36" t="s">
        <v>4128</v>
      </c>
      <c r="D1554" s="459">
        <v>1.02</v>
      </c>
      <c r="E1554" s="458">
        <v>4.84</v>
      </c>
      <c r="F1554" s="458">
        <v>4.94</v>
      </c>
      <c r="G1554" s="443"/>
    </row>
    <row r="1555" spans="1:7">
      <c r="A1555" s="12">
        <v>1552</v>
      </c>
      <c r="B1555" s="459" t="s">
        <v>4197</v>
      </c>
      <c r="C1555" s="36" t="s">
        <v>4128</v>
      </c>
      <c r="D1555" s="459">
        <v>4.69</v>
      </c>
      <c r="E1555" s="458">
        <v>4.84</v>
      </c>
      <c r="F1555" s="458">
        <v>22.7</v>
      </c>
      <c r="G1555" s="443"/>
    </row>
    <row r="1556" spans="1:7">
      <c r="A1556" s="12">
        <v>1553</v>
      </c>
      <c r="B1556" s="454" t="s">
        <v>4198</v>
      </c>
      <c r="C1556" s="36" t="s">
        <v>4199</v>
      </c>
      <c r="D1556" s="454">
        <v>4.2</v>
      </c>
      <c r="E1556" s="458">
        <v>4.84</v>
      </c>
      <c r="F1556" s="458">
        <v>20.33</v>
      </c>
      <c r="G1556" s="443"/>
    </row>
    <row r="1557" spans="1:7">
      <c r="A1557" s="12">
        <v>1554</v>
      </c>
      <c r="B1557" s="454" t="s">
        <v>4200</v>
      </c>
      <c r="C1557" s="36" t="s">
        <v>4199</v>
      </c>
      <c r="D1557" s="454">
        <v>3.06</v>
      </c>
      <c r="E1557" s="458">
        <v>4.84</v>
      </c>
      <c r="F1557" s="458">
        <v>14.81</v>
      </c>
      <c r="G1557" s="443"/>
    </row>
    <row r="1558" spans="1:7">
      <c r="A1558" s="12">
        <v>1555</v>
      </c>
      <c r="B1558" s="454" t="s">
        <v>4201</v>
      </c>
      <c r="C1558" s="36" t="s">
        <v>4199</v>
      </c>
      <c r="D1558" s="454">
        <v>1.96</v>
      </c>
      <c r="E1558" s="458">
        <v>4.84</v>
      </c>
      <c r="F1558" s="458">
        <v>9.49</v>
      </c>
      <c r="G1558" s="443"/>
    </row>
    <row r="1559" spans="1:7">
      <c r="A1559" s="12">
        <v>1556</v>
      </c>
      <c r="B1559" s="454" t="s">
        <v>837</v>
      </c>
      <c r="C1559" s="36" t="s">
        <v>4199</v>
      </c>
      <c r="D1559" s="454">
        <v>0.99</v>
      </c>
      <c r="E1559" s="458">
        <v>4.84</v>
      </c>
      <c r="F1559" s="458">
        <v>4.79</v>
      </c>
      <c r="G1559" s="443"/>
    </row>
    <row r="1560" spans="1:7">
      <c r="A1560" s="12">
        <v>1557</v>
      </c>
      <c r="B1560" s="454" t="s">
        <v>840</v>
      </c>
      <c r="C1560" s="36" t="s">
        <v>4199</v>
      </c>
      <c r="D1560" s="454">
        <v>0.47</v>
      </c>
      <c r="E1560" s="458">
        <v>4.84</v>
      </c>
      <c r="F1560" s="458">
        <v>2.27</v>
      </c>
      <c r="G1560" s="443"/>
    </row>
    <row r="1561" spans="1:7">
      <c r="A1561" s="12">
        <v>1558</v>
      </c>
      <c r="B1561" s="454" t="s">
        <v>4202</v>
      </c>
      <c r="C1561" s="36" t="s">
        <v>4199</v>
      </c>
      <c r="D1561" s="454">
        <v>4.38</v>
      </c>
      <c r="E1561" s="458">
        <v>4.84</v>
      </c>
      <c r="F1561" s="458">
        <v>21.2</v>
      </c>
      <c r="G1561" s="443"/>
    </row>
    <row r="1562" spans="1:7">
      <c r="A1562" s="12">
        <v>1559</v>
      </c>
      <c r="B1562" s="454" t="s">
        <v>4203</v>
      </c>
      <c r="C1562" s="36" t="s">
        <v>4199</v>
      </c>
      <c r="D1562" s="454">
        <v>2.5</v>
      </c>
      <c r="E1562" s="458">
        <v>4.84</v>
      </c>
      <c r="F1562" s="458">
        <v>12.1</v>
      </c>
      <c r="G1562" s="443"/>
    </row>
    <row r="1563" spans="1:7">
      <c r="A1563" s="12">
        <v>1560</v>
      </c>
      <c r="B1563" s="454" t="s">
        <v>4204</v>
      </c>
      <c r="C1563" s="36" t="s">
        <v>4199</v>
      </c>
      <c r="D1563" s="454">
        <v>3.51</v>
      </c>
      <c r="E1563" s="458">
        <v>4.84</v>
      </c>
      <c r="F1563" s="458">
        <v>16.99</v>
      </c>
      <c r="G1563" s="443"/>
    </row>
    <row r="1564" spans="1:7">
      <c r="A1564" s="12">
        <v>1561</v>
      </c>
      <c r="B1564" s="454" t="s">
        <v>4042</v>
      </c>
      <c r="C1564" s="36" t="s">
        <v>4199</v>
      </c>
      <c r="D1564" s="454">
        <v>3.42</v>
      </c>
      <c r="E1564" s="458">
        <v>4.84</v>
      </c>
      <c r="F1564" s="458">
        <v>16.55</v>
      </c>
      <c r="G1564" s="443"/>
    </row>
    <row r="1565" spans="1:7">
      <c r="A1565" s="12">
        <v>1562</v>
      </c>
      <c r="B1565" s="454" t="s">
        <v>4205</v>
      </c>
      <c r="C1565" s="36" t="s">
        <v>4199</v>
      </c>
      <c r="D1565" s="454">
        <v>4.07</v>
      </c>
      <c r="E1565" s="458">
        <v>4.84</v>
      </c>
      <c r="F1565" s="458">
        <v>19.7</v>
      </c>
      <c r="G1565" s="443"/>
    </row>
    <row r="1566" spans="1:7">
      <c r="A1566" s="12">
        <v>1563</v>
      </c>
      <c r="B1566" s="454" t="s">
        <v>4206</v>
      </c>
      <c r="C1566" s="36" t="s">
        <v>4199</v>
      </c>
      <c r="D1566" s="454">
        <v>4.02</v>
      </c>
      <c r="E1566" s="458">
        <v>4.84</v>
      </c>
      <c r="F1566" s="458">
        <v>19.46</v>
      </c>
      <c r="G1566" s="443"/>
    </row>
    <row r="1567" spans="1:7">
      <c r="A1567" s="12">
        <v>1564</v>
      </c>
      <c r="B1567" s="454" t="s">
        <v>4207</v>
      </c>
      <c r="C1567" s="36" t="s">
        <v>4199</v>
      </c>
      <c r="D1567" s="454">
        <v>5.65</v>
      </c>
      <c r="E1567" s="458">
        <v>4.84</v>
      </c>
      <c r="F1567" s="458">
        <v>27.35</v>
      </c>
      <c r="G1567" s="443"/>
    </row>
    <row r="1568" spans="1:7">
      <c r="A1568" s="12">
        <v>1565</v>
      </c>
      <c r="B1568" s="454" t="s">
        <v>4208</v>
      </c>
      <c r="C1568" s="36" t="s">
        <v>4199</v>
      </c>
      <c r="D1568" s="454">
        <v>3.72</v>
      </c>
      <c r="E1568" s="458">
        <v>4.84</v>
      </c>
      <c r="F1568" s="458">
        <v>18</v>
      </c>
      <c r="G1568" s="443"/>
    </row>
    <row r="1569" spans="1:7">
      <c r="A1569" s="12">
        <v>1566</v>
      </c>
      <c r="B1569" s="454" t="s">
        <v>4209</v>
      </c>
      <c r="C1569" s="36" t="s">
        <v>4199</v>
      </c>
      <c r="D1569" s="454">
        <v>4.08</v>
      </c>
      <c r="E1569" s="458">
        <v>4.84</v>
      </c>
      <c r="F1569" s="458">
        <v>19.75</v>
      </c>
      <c r="G1569" s="443"/>
    </row>
    <row r="1570" spans="1:7">
      <c r="A1570" s="12">
        <v>1567</v>
      </c>
      <c r="B1570" s="454" t="s">
        <v>4210</v>
      </c>
      <c r="C1570" s="36" t="s">
        <v>4199</v>
      </c>
      <c r="D1570" s="454">
        <v>1.26</v>
      </c>
      <c r="E1570" s="458">
        <v>4.84</v>
      </c>
      <c r="F1570" s="458">
        <v>6.1</v>
      </c>
      <c r="G1570" s="443"/>
    </row>
    <row r="1571" spans="1:7">
      <c r="A1571" s="12">
        <v>1568</v>
      </c>
      <c r="B1571" s="454" t="s">
        <v>4084</v>
      </c>
      <c r="C1571" s="36" t="s">
        <v>4199</v>
      </c>
      <c r="D1571" s="454">
        <v>2.25</v>
      </c>
      <c r="E1571" s="458">
        <v>4.84</v>
      </c>
      <c r="F1571" s="458">
        <v>10.89</v>
      </c>
      <c r="G1571" s="443"/>
    </row>
    <row r="1572" spans="1:7">
      <c r="A1572" s="12">
        <v>1569</v>
      </c>
      <c r="B1572" s="454" t="s">
        <v>4211</v>
      </c>
      <c r="C1572" s="36" t="s">
        <v>4199</v>
      </c>
      <c r="D1572" s="454">
        <v>2.15</v>
      </c>
      <c r="E1572" s="458">
        <v>4.84</v>
      </c>
      <c r="F1572" s="458">
        <v>10.41</v>
      </c>
      <c r="G1572" s="443"/>
    </row>
    <row r="1573" spans="1:7">
      <c r="A1573" s="12">
        <v>1570</v>
      </c>
      <c r="B1573" s="454" t="s">
        <v>4212</v>
      </c>
      <c r="C1573" s="36" t="s">
        <v>4199</v>
      </c>
      <c r="D1573" s="454">
        <v>1.98</v>
      </c>
      <c r="E1573" s="458">
        <v>4.84</v>
      </c>
      <c r="F1573" s="458">
        <v>9.58</v>
      </c>
      <c r="G1573" s="443"/>
    </row>
    <row r="1574" spans="1:7">
      <c r="A1574" s="12">
        <v>1571</v>
      </c>
      <c r="B1574" s="454" t="s">
        <v>4213</v>
      </c>
      <c r="C1574" s="36" t="s">
        <v>4199</v>
      </c>
      <c r="D1574" s="454">
        <v>2</v>
      </c>
      <c r="E1574" s="458">
        <v>4.84</v>
      </c>
      <c r="F1574" s="458">
        <v>9.68</v>
      </c>
      <c r="G1574" s="443"/>
    </row>
    <row r="1575" spans="1:7">
      <c r="A1575" s="12">
        <v>1572</v>
      </c>
      <c r="B1575" s="454" t="s">
        <v>2208</v>
      </c>
      <c r="C1575" s="36" t="s">
        <v>4199</v>
      </c>
      <c r="D1575" s="454">
        <v>2.69</v>
      </c>
      <c r="E1575" s="458">
        <v>4.84</v>
      </c>
      <c r="F1575" s="458">
        <v>13.02</v>
      </c>
      <c r="G1575" s="443"/>
    </row>
    <row r="1576" spans="1:7">
      <c r="A1576" s="12">
        <v>1573</v>
      </c>
      <c r="B1576" s="454" t="s">
        <v>4214</v>
      </c>
      <c r="C1576" s="36" t="s">
        <v>4199</v>
      </c>
      <c r="D1576" s="454">
        <v>3.35</v>
      </c>
      <c r="E1576" s="458">
        <v>4.84</v>
      </c>
      <c r="F1576" s="458">
        <v>16.21</v>
      </c>
      <c r="G1576" s="443"/>
    </row>
    <row r="1577" spans="1:7">
      <c r="A1577" s="12">
        <v>1574</v>
      </c>
      <c r="B1577" s="454" t="s">
        <v>2209</v>
      </c>
      <c r="C1577" s="36" t="s">
        <v>4199</v>
      </c>
      <c r="D1577" s="454">
        <v>1.79</v>
      </c>
      <c r="E1577" s="458">
        <v>4.84</v>
      </c>
      <c r="F1577" s="458">
        <v>8.66</v>
      </c>
      <c r="G1577" s="443"/>
    </row>
    <row r="1578" spans="1:7">
      <c r="A1578" s="12">
        <v>1575</v>
      </c>
      <c r="B1578" s="454" t="s">
        <v>4215</v>
      </c>
      <c r="C1578" s="36" t="s">
        <v>4199</v>
      </c>
      <c r="D1578" s="454">
        <v>2.03</v>
      </c>
      <c r="E1578" s="458">
        <v>4.84</v>
      </c>
      <c r="F1578" s="458">
        <v>9.83</v>
      </c>
      <c r="G1578" s="443"/>
    </row>
    <row r="1579" spans="1:7">
      <c r="A1579" s="12">
        <v>1576</v>
      </c>
      <c r="B1579" s="454" t="s">
        <v>4216</v>
      </c>
      <c r="C1579" s="36" t="s">
        <v>4199</v>
      </c>
      <c r="D1579" s="454">
        <v>1.95</v>
      </c>
      <c r="E1579" s="458">
        <v>4.84</v>
      </c>
      <c r="F1579" s="458">
        <v>9.44</v>
      </c>
      <c r="G1579" s="443"/>
    </row>
    <row r="1580" spans="1:7">
      <c r="A1580" s="12">
        <v>1577</v>
      </c>
      <c r="B1580" s="454" t="s">
        <v>3646</v>
      </c>
      <c r="C1580" s="36" t="s">
        <v>4199</v>
      </c>
      <c r="D1580" s="454">
        <v>2.24</v>
      </c>
      <c r="E1580" s="458">
        <v>4.84</v>
      </c>
      <c r="F1580" s="458">
        <v>10.84</v>
      </c>
      <c r="G1580" s="443"/>
    </row>
    <row r="1581" spans="1:7">
      <c r="A1581" s="12">
        <v>1578</v>
      </c>
      <c r="B1581" s="454" t="s">
        <v>4217</v>
      </c>
      <c r="C1581" s="36" t="s">
        <v>4199</v>
      </c>
      <c r="D1581" s="454">
        <v>2.52</v>
      </c>
      <c r="E1581" s="458">
        <v>4.84</v>
      </c>
      <c r="F1581" s="458">
        <v>12.2</v>
      </c>
      <c r="G1581" s="443"/>
    </row>
    <row r="1582" spans="1:7">
      <c r="A1582" s="12">
        <v>1579</v>
      </c>
      <c r="B1582" s="454" t="s">
        <v>3941</v>
      </c>
      <c r="C1582" s="36" t="s">
        <v>4199</v>
      </c>
      <c r="D1582" s="454">
        <v>1.8</v>
      </c>
      <c r="E1582" s="458">
        <v>4.84</v>
      </c>
      <c r="F1582" s="458">
        <v>8.71</v>
      </c>
      <c r="G1582" s="443"/>
    </row>
    <row r="1583" spans="1:7">
      <c r="A1583" s="12">
        <v>1580</v>
      </c>
      <c r="B1583" s="454" t="s">
        <v>4218</v>
      </c>
      <c r="C1583" s="36" t="s">
        <v>4199</v>
      </c>
      <c r="D1583" s="454">
        <v>3.74</v>
      </c>
      <c r="E1583" s="458">
        <v>4.84</v>
      </c>
      <c r="F1583" s="458">
        <v>18.1</v>
      </c>
      <c r="G1583" s="443"/>
    </row>
    <row r="1584" spans="1:7">
      <c r="A1584" s="12">
        <v>1581</v>
      </c>
      <c r="B1584" s="454" t="s">
        <v>4219</v>
      </c>
      <c r="C1584" s="36" t="s">
        <v>4199</v>
      </c>
      <c r="D1584" s="454">
        <v>4.23</v>
      </c>
      <c r="E1584" s="458">
        <v>4.84</v>
      </c>
      <c r="F1584" s="458">
        <v>20.47</v>
      </c>
      <c r="G1584" s="443"/>
    </row>
    <row r="1585" spans="1:7">
      <c r="A1585" s="12">
        <v>1582</v>
      </c>
      <c r="B1585" s="454" t="s">
        <v>3451</v>
      </c>
      <c r="C1585" s="36" t="s">
        <v>4199</v>
      </c>
      <c r="D1585" s="454">
        <v>4.94</v>
      </c>
      <c r="E1585" s="458">
        <v>4.84</v>
      </c>
      <c r="F1585" s="458">
        <v>23.91</v>
      </c>
      <c r="G1585" s="443"/>
    </row>
    <row r="1586" spans="1:7">
      <c r="A1586" s="12">
        <v>1583</v>
      </c>
      <c r="B1586" s="454" t="s">
        <v>4220</v>
      </c>
      <c r="C1586" s="36" t="s">
        <v>4199</v>
      </c>
      <c r="D1586" s="454">
        <v>6.14</v>
      </c>
      <c r="E1586" s="458">
        <v>4.84</v>
      </c>
      <c r="F1586" s="458">
        <v>29.72</v>
      </c>
      <c r="G1586" s="443"/>
    </row>
    <row r="1587" spans="1:7">
      <c r="A1587" s="12">
        <v>1584</v>
      </c>
      <c r="B1587" s="454" t="s">
        <v>3319</v>
      </c>
      <c r="C1587" s="36" t="s">
        <v>4199</v>
      </c>
      <c r="D1587" s="454">
        <v>3.3</v>
      </c>
      <c r="E1587" s="458">
        <v>4.84</v>
      </c>
      <c r="F1587" s="458">
        <v>15.97</v>
      </c>
      <c r="G1587" s="443"/>
    </row>
    <row r="1588" spans="1:7">
      <c r="A1588" s="12">
        <v>1585</v>
      </c>
      <c r="B1588" s="454" t="s">
        <v>4221</v>
      </c>
      <c r="C1588" s="36" t="s">
        <v>4199</v>
      </c>
      <c r="D1588" s="454">
        <v>4.72</v>
      </c>
      <c r="E1588" s="458">
        <v>4.84</v>
      </c>
      <c r="F1588" s="458">
        <v>22.84</v>
      </c>
      <c r="G1588" s="443"/>
    </row>
    <row r="1589" spans="1:7">
      <c r="A1589" s="12">
        <v>1586</v>
      </c>
      <c r="B1589" s="454" t="s">
        <v>4222</v>
      </c>
      <c r="C1589" s="36" t="s">
        <v>4199</v>
      </c>
      <c r="D1589" s="454">
        <v>4.87</v>
      </c>
      <c r="E1589" s="458">
        <v>4.84</v>
      </c>
      <c r="F1589" s="458">
        <v>23.57</v>
      </c>
      <c r="G1589" s="443"/>
    </row>
    <row r="1590" spans="1:7">
      <c r="A1590" s="12">
        <v>1587</v>
      </c>
      <c r="B1590" s="454" t="s">
        <v>3336</v>
      </c>
      <c r="C1590" s="36" t="s">
        <v>4199</v>
      </c>
      <c r="D1590" s="454">
        <v>1.87</v>
      </c>
      <c r="E1590" s="458">
        <v>4.84</v>
      </c>
      <c r="F1590" s="458">
        <v>9.05</v>
      </c>
      <c r="G1590" s="443"/>
    </row>
    <row r="1591" spans="1:7">
      <c r="A1591" s="12">
        <v>1588</v>
      </c>
      <c r="B1591" s="454" t="s">
        <v>3296</v>
      </c>
      <c r="C1591" s="36" t="s">
        <v>4199</v>
      </c>
      <c r="D1591" s="454">
        <v>2.06</v>
      </c>
      <c r="E1591" s="458">
        <v>4.84</v>
      </c>
      <c r="F1591" s="458">
        <v>9.97</v>
      </c>
      <c r="G1591" s="443"/>
    </row>
    <row r="1592" spans="1:7">
      <c r="A1592" s="12">
        <v>1589</v>
      </c>
      <c r="B1592" s="454" t="s">
        <v>4223</v>
      </c>
      <c r="C1592" s="36" t="s">
        <v>4199</v>
      </c>
      <c r="D1592" s="454">
        <v>2.08</v>
      </c>
      <c r="E1592" s="458">
        <v>4.84</v>
      </c>
      <c r="F1592" s="458">
        <v>10.07</v>
      </c>
      <c r="G1592" s="443"/>
    </row>
    <row r="1593" spans="1:7">
      <c r="A1593" s="12">
        <v>1590</v>
      </c>
      <c r="B1593" s="454" t="s">
        <v>4088</v>
      </c>
      <c r="C1593" s="36" t="s">
        <v>4199</v>
      </c>
      <c r="D1593" s="454">
        <v>2.91</v>
      </c>
      <c r="E1593" s="458">
        <v>4.84</v>
      </c>
      <c r="F1593" s="458">
        <v>14.08</v>
      </c>
      <c r="G1593" s="443"/>
    </row>
    <row r="1594" spans="1:7">
      <c r="A1594" s="12">
        <v>1591</v>
      </c>
      <c r="B1594" s="454" t="s">
        <v>3657</v>
      </c>
      <c r="C1594" s="36" t="s">
        <v>4199</v>
      </c>
      <c r="D1594" s="454">
        <v>5.82</v>
      </c>
      <c r="E1594" s="458">
        <v>4.84</v>
      </c>
      <c r="F1594" s="458">
        <v>28.17</v>
      </c>
      <c r="G1594" s="443"/>
    </row>
    <row r="1595" spans="1:7">
      <c r="A1595" s="12">
        <v>1592</v>
      </c>
      <c r="B1595" s="454" t="s">
        <v>4224</v>
      </c>
      <c r="C1595" s="36" t="s">
        <v>4199</v>
      </c>
      <c r="D1595" s="454">
        <v>6.96</v>
      </c>
      <c r="E1595" s="458">
        <v>4.84</v>
      </c>
      <c r="F1595" s="458">
        <v>33.69</v>
      </c>
      <c r="G1595" s="443"/>
    </row>
    <row r="1596" spans="1:7">
      <c r="A1596" s="12">
        <v>1593</v>
      </c>
      <c r="B1596" s="454" t="s">
        <v>4225</v>
      </c>
      <c r="C1596" s="36" t="s">
        <v>4199</v>
      </c>
      <c r="D1596" s="454">
        <v>3.09</v>
      </c>
      <c r="E1596" s="458">
        <v>4.84</v>
      </c>
      <c r="F1596" s="458">
        <v>14.96</v>
      </c>
      <c r="G1596" s="443"/>
    </row>
    <row r="1597" spans="1:7">
      <c r="A1597" s="12">
        <v>1594</v>
      </c>
      <c r="B1597" s="454" t="s">
        <v>4226</v>
      </c>
      <c r="C1597" s="36" t="s">
        <v>4199</v>
      </c>
      <c r="D1597" s="454">
        <v>5.46</v>
      </c>
      <c r="E1597" s="458">
        <v>4.84</v>
      </c>
      <c r="F1597" s="458">
        <v>26.43</v>
      </c>
      <c r="G1597" s="443"/>
    </row>
    <row r="1598" spans="1:7">
      <c r="A1598" s="12">
        <v>1595</v>
      </c>
      <c r="B1598" s="454" t="s">
        <v>4227</v>
      </c>
      <c r="C1598" s="36" t="s">
        <v>4199</v>
      </c>
      <c r="D1598" s="454">
        <v>3.93</v>
      </c>
      <c r="E1598" s="458">
        <v>4.84</v>
      </c>
      <c r="F1598" s="458">
        <v>19.02</v>
      </c>
      <c r="G1598" s="443"/>
    </row>
    <row r="1599" spans="1:7">
      <c r="A1599" s="12">
        <v>1596</v>
      </c>
      <c r="B1599" s="454" t="s">
        <v>4228</v>
      </c>
      <c r="C1599" s="36" t="s">
        <v>4199</v>
      </c>
      <c r="D1599" s="454">
        <v>2.56</v>
      </c>
      <c r="E1599" s="458">
        <v>4.84</v>
      </c>
      <c r="F1599" s="458">
        <v>12.39</v>
      </c>
      <c r="G1599" s="443"/>
    </row>
    <row r="1600" spans="1:7">
      <c r="A1600" s="12">
        <v>1597</v>
      </c>
      <c r="B1600" s="454" t="s">
        <v>4229</v>
      </c>
      <c r="C1600" s="36" t="s">
        <v>4199</v>
      </c>
      <c r="D1600" s="454">
        <v>3.76</v>
      </c>
      <c r="E1600" s="458">
        <v>4.84</v>
      </c>
      <c r="F1600" s="458">
        <v>18.2</v>
      </c>
      <c r="G1600" s="443"/>
    </row>
    <row r="1601" spans="1:7">
      <c r="A1601" s="12">
        <v>1598</v>
      </c>
      <c r="B1601" s="454" t="s">
        <v>3437</v>
      </c>
      <c r="C1601" s="36" t="s">
        <v>4199</v>
      </c>
      <c r="D1601" s="454">
        <v>5.95</v>
      </c>
      <c r="E1601" s="458">
        <v>4.84</v>
      </c>
      <c r="F1601" s="458">
        <v>28.8</v>
      </c>
      <c r="G1601" s="443"/>
    </row>
    <row r="1602" spans="1:7">
      <c r="A1602" s="12">
        <v>1599</v>
      </c>
      <c r="B1602" s="454" t="s">
        <v>3466</v>
      </c>
      <c r="C1602" s="36" t="s">
        <v>4199</v>
      </c>
      <c r="D1602" s="454">
        <v>8.41</v>
      </c>
      <c r="E1602" s="458">
        <v>4.84</v>
      </c>
      <c r="F1602" s="458">
        <v>40.7</v>
      </c>
      <c r="G1602" s="443"/>
    </row>
    <row r="1603" spans="1:7">
      <c r="A1603" s="12">
        <v>1600</v>
      </c>
      <c r="B1603" s="454" t="s">
        <v>3811</v>
      </c>
      <c r="C1603" s="36" t="s">
        <v>4199</v>
      </c>
      <c r="D1603" s="454">
        <v>3.77</v>
      </c>
      <c r="E1603" s="458">
        <v>4.84</v>
      </c>
      <c r="F1603" s="458">
        <v>18.25</v>
      </c>
      <c r="G1603" s="443"/>
    </row>
    <row r="1604" spans="1:7">
      <c r="A1604" s="12">
        <v>1601</v>
      </c>
      <c r="B1604" s="454" t="s">
        <v>3396</v>
      </c>
      <c r="C1604" s="36" t="s">
        <v>4199</v>
      </c>
      <c r="D1604" s="454">
        <v>5.69</v>
      </c>
      <c r="E1604" s="458">
        <v>4.84</v>
      </c>
      <c r="F1604" s="458">
        <v>27.54</v>
      </c>
      <c r="G1604" s="443"/>
    </row>
    <row r="1605" spans="1:7">
      <c r="A1605" s="12">
        <v>1602</v>
      </c>
      <c r="B1605" s="454" t="s">
        <v>4157</v>
      </c>
      <c r="C1605" s="36" t="s">
        <v>4199</v>
      </c>
      <c r="D1605" s="454">
        <v>3.22</v>
      </c>
      <c r="E1605" s="458">
        <v>4.84</v>
      </c>
      <c r="F1605" s="458">
        <v>15.58</v>
      </c>
      <c r="G1605" s="443"/>
    </row>
    <row r="1606" spans="1:7">
      <c r="A1606" s="12">
        <v>1603</v>
      </c>
      <c r="B1606" s="454" t="s">
        <v>4230</v>
      </c>
      <c r="C1606" s="36" t="s">
        <v>4199</v>
      </c>
      <c r="D1606" s="454">
        <v>3.58</v>
      </c>
      <c r="E1606" s="458">
        <v>4.84</v>
      </c>
      <c r="F1606" s="458">
        <v>17.33</v>
      </c>
      <c r="G1606" s="443"/>
    </row>
    <row r="1607" spans="1:7">
      <c r="A1607" s="12">
        <v>1604</v>
      </c>
      <c r="B1607" s="454" t="s">
        <v>787</v>
      </c>
      <c r="C1607" s="36" t="s">
        <v>4199</v>
      </c>
      <c r="D1607" s="454">
        <v>3.37</v>
      </c>
      <c r="E1607" s="458">
        <v>4.84</v>
      </c>
      <c r="F1607" s="458">
        <v>16.31</v>
      </c>
      <c r="G1607" s="443"/>
    </row>
    <row r="1608" spans="1:7">
      <c r="A1608" s="12">
        <v>1605</v>
      </c>
      <c r="B1608" s="454" t="s">
        <v>3199</v>
      </c>
      <c r="C1608" s="36" t="s">
        <v>4199</v>
      </c>
      <c r="D1608" s="454">
        <v>2.89</v>
      </c>
      <c r="E1608" s="458">
        <v>4.84</v>
      </c>
      <c r="F1608" s="458">
        <v>13.99</v>
      </c>
      <c r="G1608" s="443"/>
    </row>
    <row r="1609" spans="1:7">
      <c r="A1609" s="12">
        <v>1606</v>
      </c>
      <c r="B1609" s="454" t="s">
        <v>3224</v>
      </c>
      <c r="C1609" s="36" t="s">
        <v>4199</v>
      </c>
      <c r="D1609" s="454">
        <v>1.9</v>
      </c>
      <c r="E1609" s="458">
        <v>4.84</v>
      </c>
      <c r="F1609" s="458">
        <v>9.2</v>
      </c>
      <c r="G1609" s="443"/>
    </row>
    <row r="1610" spans="1:7">
      <c r="A1610" s="12">
        <v>1607</v>
      </c>
      <c r="B1610" s="454" t="s">
        <v>4231</v>
      </c>
      <c r="C1610" s="36" t="s">
        <v>4199</v>
      </c>
      <c r="D1610" s="454">
        <v>2.97</v>
      </c>
      <c r="E1610" s="458">
        <v>4.84</v>
      </c>
      <c r="F1610" s="458">
        <v>14.37</v>
      </c>
      <c r="G1610" s="443"/>
    </row>
    <row r="1611" spans="1:7">
      <c r="A1611" s="12">
        <v>1608</v>
      </c>
      <c r="B1611" s="454" t="s">
        <v>4232</v>
      </c>
      <c r="C1611" s="36" t="s">
        <v>4199</v>
      </c>
      <c r="D1611" s="454">
        <v>5.82</v>
      </c>
      <c r="E1611" s="458">
        <v>4.84</v>
      </c>
      <c r="F1611" s="458">
        <v>28.17</v>
      </c>
      <c r="G1611" s="443"/>
    </row>
    <row r="1612" spans="1:7">
      <c r="A1612" s="12">
        <v>1609</v>
      </c>
      <c r="B1612" s="454" t="s">
        <v>4233</v>
      </c>
      <c r="C1612" s="36" t="s">
        <v>4199</v>
      </c>
      <c r="D1612" s="454">
        <v>6.34</v>
      </c>
      <c r="E1612" s="458">
        <v>4.84</v>
      </c>
      <c r="F1612" s="458">
        <v>30.69</v>
      </c>
      <c r="G1612" s="443"/>
    </row>
    <row r="1613" spans="1:7">
      <c r="A1613" s="12">
        <v>1610</v>
      </c>
      <c r="B1613" s="454" t="s">
        <v>3521</v>
      </c>
      <c r="C1613" s="36" t="s">
        <v>4199</v>
      </c>
      <c r="D1613" s="454">
        <v>2.35</v>
      </c>
      <c r="E1613" s="458">
        <v>4.84</v>
      </c>
      <c r="F1613" s="458">
        <v>11.37</v>
      </c>
      <c r="G1613" s="443"/>
    </row>
    <row r="1614" spans="1:7">
      <c r="A1614" s="12">
        <v>1611</v>
      </c>
      <c r="B1614" s="454" t="s">
        <v>3540</v>
      </c>
      <c r="C1614" s="36" t="s">
        <v>4199</v>
      </c>
      <c r="D1614" s="454">
        <v>1.89</v>
      </c>
      <c r="E1614" s="458">
        <v>4.84</v>
      </c>
      <c r="F1614" s="458">
        <v>9.15</v>
      </c>
      <c r="G1614" s="443"/>
    </row>
    <row r="1615" spans="1:7">
      <c r="A1615" s="12">
        <v>1612</v>
      </c>
      <c r="B1615" s="454" t="s">
        <v>3650</v>
      </c>
      <c r="C1615" s="36" t="s">
        <v>4199</v>
      </c>
      <c r="D1615" s="454">
        <v>1.96</v>
      </c>
      <c r="E1615" s="458">
        <v>4.84</v>
      </c>
      <c r="F1615" s="458">
        <v>9.49</v>
      </c>
      <c r="G1615" s="443"/>
    </row>
    <row r="1616" spans="1:7">
      <c r="A1616" s="12">
        <v>1613</v>
      </c>
      <c r="B1616" s="454" t="s">
        <v>4234</v>
      </c>
      <c r="C1616" s="36" t="s">
        <v>4199</v>
      </c>
      <c r="D1616" s="454">
        <v>1.88</v>
      </c>
      <c r="E1616" s="458">
        <v>4.84</v>
      </c>
      <c r="F1616" s="458">
        <v>9.1</v>
      </c>
      <c r="G1616" s="443"/>
    </row>
    <row r="1617" spans="1:7">
      <c r="A1617" s="12">
        <v>1614</v>
      </c>
      <c r="B1617" s="454" t="s">
        <v>3710</v>
      </c>
      <c r="C1617" s="36" t="s">
        <v>4199</v>
      </c>
      <c r="D1617" s="454">
        <v>7.15</v>
      </c>
      <c r="E1617" s="458">
        <v>4.84</v>
      </c>
      <c r="F1617" s="458">
        <v>34.61</v>
      </c>
      <c r="G1617" s="443"/>
    </row>
    <row r="1618" spans="1:7">
      <c r="A1618" s="12">
        <v>1615</v>
      </c>
      <c r="B1618" s="454" t="s">
        <v>4235</v>
      </c>
      <c r="C1618" s="36" t="s">
        <v>4199</v>
      </c>
      <c r="D1618" s="454">
        <v>8.38</v>
      </c>
      <c r="E1618" s="458">
        <v>4.84</v>
      </c>
      <c r="F1618" s="458">
        <v>40.56</v>
      </c>
      <c r="G1618" s="443"/>
    </row>
    <row r="1619" spans="1:7">
      <c r="A1619" s="12">
        <v>1616</v>
      </c>
      <c r="B1619" s="454" t="s">
        <v>3352</v>
      </c>
      <c r="C1619" s="36" t="s">
        <v>4199</v>
      </c>
      <c r="D1619" s="454">
        <v>4.92</v>
      </c>
      <c r="E1619" s="458">
        <v>4.84</v>
      </c>
      <c r="F1619" s="458">
        <v>23.81</v>
      </c>
      <c r="G1619" s="443"/>
    </row>
    <row r="1620" spans="1:7">
      <c r="A1620" s="12">
        <v>1617</v>
      </c>
      <c r="B1620" s="454" t="s">
        <v>3303</v>
      </c>
      <c r="C1620" s="36" t="s">
        <v>4199</v>
      </c>
      <c r="D1620" s="454">
        <v>2.55</v>
      </c>
      <c r="E1620" s="458">
        <v>4.84</v>
      </c>
      <c r="F1620" s="458">
        <v>12.34</v>
      </c>
      <c r="G1620" s="443"/>
    </row>
    <row r="1621" spans="1:7">
      <c r="A1621" s="12">
        <v>1618</v>
      </c>
      <c r="B1621" s="454" t="s">
        <v>4236</v>
      </c>
      <c r="C1621" s="36" t="s">
        <v>4199</v>
      </c>
      <c r="D1621" s="454">
        <v>2.17</v>
      </c>
      <c r="E1621" s="458">
        <v>4.84</v>
      </c>
      <c r="F1621" s="458">
        <v>10.5</v>
      </c>
      <c r="G1621" s="443"/>
    </row>
    <row r="1622" spans="1:7">
      <c r="A1622" s="12">
        <v>1619</v>
      </c>
      <c r="B1622" s="454" t="s">
        <v>4237</v>
      </c>
      <c r="C1622" s="36" t="s">
        <v>4199</v>
      </c>
      <c r="D1622" s="454">
        <v>14.09</v>
      </c>
      <c r="E1622" s="458">
        <v>4.84</v>
      </c>
      <c r="F1622" s="458">
        <v>68.2</v>
      </c>
      <c r="G1622" s="443"/>
    </row>
    <row r="1623" spans="1:7">
      <c r="A1623" s="12">
        <v>1620</v>
      </c>
      <c r="B1623" s="454" t="s">
        <v>3504</v>
      </c>
      <c r="C1623" s="36" t="s">
        <v>4199</v>
      </c>
      <c r="D1623" s="454">
        <v>2.43</v>
      </c>
      <c r="E1623" s="458">
        <v>4.84</v>
      </c>
      <c r="F1623" s="458">
        <v>11.76</v>
      </c>
      <c r="G1623" s="443"/>
    </row>
    <row r="1624" spans="1:7">
      <c r="A1624" s="12">
        <v>1621</v>
      </c>
      <c r="B1624" s="454" t="s">
        <v>3412</v>
      </c>
      <c r="C1624" s="36" t="s">
        <v>4199</v>
      </c>
      <c r="D1624" s="454">
        <v>1.95</v>
      </c>
      <c r="E1624" s="458">
        <v>4.84</v>
      </c>
      <c r="F1624" s="458">
        <v>9.44</v>
      </c>
      <c r="G1624" s="443"/>
    </row>
    <row r="1625" spans="1:7">
      <c r="A1625" s="12">
        <v>1622</v>
      </c>
      <c r="B1625" s="454" t="s">
        <v>3411</v>
      </c>
      <c r="C1625" s="36" t="s">
        <v>4199</v>
      </c>
      <c r="D1625" s="454">
        <v>3.48</v>
      </c>
      <c r="E1625" s="458">
        <v>4.84</v>
      </c>
      <c r="F1625" s="458">
        <v>16.84</v>
      </c>
      <c r="G1625" s="443"/>
    </row>
    <row r="1626" spans="1:7">
      <c r="A1626" s="12">
        <v>1623</v>
      </c>
      <c r="B1626" s="454" t="s">
        <v>3431</v>
      </c>
      <c r="C1626" s="36" t="s">
        <v>4199</v>
      </c>
      <c r="D1626" s="454">
        <v>2.84</v>
      </c>
      <c r="E1626" s="458">
        <v>4.84</v>
      </c>
      <c r="F1626" s="458">
        <v>13.75</v>
      </c>
      <c r="G1626" s="443"/>
    </row>
    <row r="1627" spans="1:7">
      <c r="A1627" s="12">
        <v>1624</v>
      </c>
      <c r="B1627" s="454" t="s">
        <v>4117</v>
      </c>
      <c r="C1627" s="36" t="s">
        <v>4199</v>
      </c>
      <c r="D1627" s="454">
        <v>3.24</v>
      </c>
      <c r="E1627" s="458">
        <v>4.84</v>
      </c>
      <c r="F1627" s="458">
        <v>15.68</v>
      </c>
      <c r="G1627" s="443"/>
    </row>
    <row r="1628" spans="1:7">
      <c r="A1628" s="12">
        <v>1625</v>
      </c>
      <c r="B1628" s="454" t="s">
        <v>3318</v>
      </c>
      <c r="C1628" s="36" t="s">
        <v>4199</v>
      </c>
      <c r="D1628" s="454">
        <v>2.95</v>
      </c>
      <c r="E1628" s="458">
        <v>4.84</v>
      </c>
      <c r="F1628" s="458">
        <v>14.28</v>
      </c>
      <c r="G1628" s="443"/>
    </row>
    <row r="1629" spans="1:7">
      <c r="A1629" s="12">
        <v>1626</v>
      </c>
      <c r="B1629" s="454" t="s">
        <v>3514</v>
      </c>
      <c r="C1629" s="36" t="s">
        <v>4199</v>
      </c>
      <c r="D1629" s="454">
        <v>4.18</v>
      </c>
      <c r="E1629" s="458">
        <v>4.84</v>
      </c>
      <c r="F1629" s="458">
        <v>20.23</v>
      </c>
      <c r="G1629" s="443"/>
    </row>
    <row r="1630" spans="1:7">
      <c r="A1630" s="12">
        <v>1627</v>
      </c>
      <c r="B1630" s="454" t="s">
        <v>4238</v>
      </c>
      <c r="C1630" s="36" t="s">
        <v>4199</v>
      </c>
      <c r="D1630" s="454">
        <v>1.45</v>
      </c>
      <c r="E1630" s="458">
        <v>4.84</v>
      </c>
      <c r="F1630" s="458">
        <v>7.02</v>
      </c>
      <c r="G1630" s="443"/>
    </row>
    <row r="1631" spans="1:7">
      <c r="A1631" s="12">
        <v>1628</v>
      </c>
      <c r="B1631" s="454" t="s">
        <v>3669</v>
      </c>
      <c r="C1631" s="36" t="s">
        <v>4199</v>
      </c>
      <c r="D1631" s="454">
        <v>4.75</v>
      </c>
      <c r="E1631" s="458">
        <v>4.84</v>
      </c>
      <c r="F1631" s="458">
        <v>22.99</v>
      </c>
      <c r="G1631" s="443"/>
    </row>
    <row r="1632" spans="1:7">
      <c r="A1632" s="12">
        <v>1629</v>
      </c>
      <c r="B1632" s="454" t="s">
        <v>4239</v>
      </c>
      <c r="C1632" s="36" t="s">
        <v>4199</v>
      </c>
      <c r="D1632" s="454">
        <v>2.61</v>
      </c>
      <c r="E1632" s="458">
        <v>4.84</v>
      </c>
      <c r="F1632" s="458">
        <v>12.63</v>
      </c>
      <c r="G1632" s="443"/>
    </row>
    <row r="1633" spans="1:7">
      <c r="A1633" s="12">
        <v>1630</v>
      </c>
      <c r="B1633" s="454" t="s">
        <v>4240</v>
      </c>
      <c r="C1633" s="36" t="s">
        <v>4199</v>
      </c>
      <c r="D1633" s="454">
        <v>7.77</v>
      </c>
      <c r="E1633" s="458">
        <v>4.84</v>
      </c>
      <c r="F1633" s="458">
        <v>37.61</v>
      </c>
      <c r="G1633" s="443"/>
    </row>
    <row r="1634" spans="1:7">
      <c r="A1634" s="12">
        <v>1631</v>
      </c>
      <c r="B1634" s="454" t="s">
        <v>116</v>
      </c>
      <c r="C1634" s="36" t="s">
        <v>4199</v>
      </c>
      <c r="D1634" s="454">
        <v>3.03</v>
      </c>
      <c r="E1634" s="458">
        <v>4.84</v>
      </c>
      <c r="F1634" s="458">
        <v>14.67</v>
      </c>
      <c r="G1634" s="443"/>
    </row>
    <row r="1635" spans="1:7">
      <c r="A1635" s="12">
        <v>1632</v>
      </c>
      <c r="B1635" s="454" t="s">
        <v>3346</v>
      </c>
      <c r="C1635" s="36" t="s">
        <v>4199</v>
      </c>
      <c r="D1635" s="454">
        <v>2.47</v>
      </c>
      <c r="E1635" s="458">
        <v>4.84</v>
      </c>
      <c r="F1635" s="458">
        <v>11.95</v>
      </c>
      <c r="G1635" s="443"/>
    </row>
    <row r="1636" spans="1:7">
      <c r="A1636" s="12">
        <v>1633</v>
      </c>
      <c r="B1636" s="454" t="s">
        <v>4241</v>
      </c>
      <c r="C1636" s="36" t="s">
        <v>4199</v>
      </c>
      <c r="D1636" s="454">
        <v>11.23</v>
      </c>
      <c r="E1636" s="458">
        <v>4.84</v>
      </c>
      <c r="F1636" s="458">
        <v>54.35</v>
      </c>
      <c r="G1636" s="443"/>
    </row>
    <row r="1637" spans="1:7">
      <c r="A1637" s="12">
        <v>1634</v>
      </c>
      <c r="B1637" s="454" t="s">
        <v>3538</v>
      </c>
      <c r="C1637" s="36" t="s">
        <v>4199</v>
      </c>
      <c r="D1637" s="454">
        <v>5.65</v>
      </c>
      <c r="E1637" s="458">
        <v>4.84</v>
      </c>
      <c r="F1637" s="458">
        <v>27.35</v>
      </c>
      <c r="G1637" s="443"/>
    </row>
    <row r="1638" spans="1:7">
      <c r="A1638" s="12">
        <v>1635</v>
      </c>
      <c r="B1638" s="454" t="s">
        <v>4242</v>
      </c>
      <c r="C1638" s="36" t="s">
        <v>4199</v>
      </c>
      <c r="D1638" s="454">
        <v>6.53</v>
      </c>
      <c r="E1638" s="458">
        <v>4.84</v>
      </c>
      <c r="F1638" s="458">
        <v>31.61</v>
      </c>
      <c r="G1638" s="443"/>
    </row>
    <row r="1639" spans="1:7">
      <c r="A1639" s="12">
        <v>1636</v>
      </c>
      <c r="B1639" s="454" t="s">
        <v>4243</v>
      </c>
      <c r="C1639" s="36" t="s">
        <v>4199</v>
      </c>
      <c r="D1639" s="454">
        <v>5.72</v>
      </c>
      <c r="E1639" s="458">
        <v>4.84</v>
      </c>
      <c r="F1639" s="458">
        <v>27.68</v>
      </c>
      <c r="G1639" s="443"/>
    </row>
    <row r="1640" spans="1:7">
      <c r="A1640" s="12">
        <v>1637</v>
      </c>
      <c r="B1640" s="454" t="s">
        <v>4244</v>
      </c>
      <c r="C1640" s="36" t="s">
        <v>4199</v>
      </c>
      <c r="D1640" s="454">
        <v>8.03</v>
      </c>
      <c r="E1640" s="458">
        <v>4.84</v>
      </c>
      <c r="F1640" s="458">
        <v>38.87</v>
      </c>
      <c r="G1640" s="443"/>
    </row>
    <row r="1641" spans="1:7">
      <c r="A1641" s="12">
        <v>1638</v>
      </c>
      <c r="B1641" s="454" t="s">
        <v>4245</v>
      </c>
      <c r="C1641" s="36" t="s">
        <v>4199</v>
      </c>
      <c r="D1641" s="454">
        <v>2.87</v>
      </c>
      <c r="E1641" s="458">
        <v>4.84</v>
      </c>
      <c r="F1641" s="458">
        <v>13.89</v>
      </c>
      <c r="G1641" s="443"/>
    </row>
    <row r="1642" spans="1:7">
      <c r="A1642" s="12">
        <v>1639</v>
      </c>
      <c r="B1642" s="454" t="s">
        <v>4246</v>
      </c>
      <c r="C1642" s="36" t="s">
        <v>4199</v>
      </c>
      <c r="D1642" s="454">
        <v>3.34</v>
      </c>
      <c r="E1642" s="458">
        <v>4.84</v>
      </c>
      <c r="F1642" s="458">
        <v>16.17</v>
      </c>
      <c r="G1642" s="443"/>
    </row>
    <row r="1643" spans="1:7">
      <c r="A1643" s="12">
        <v>1640</v>
      </c>
      <c r="B1643" s="454" t="s">
        <v>3578</v>
      </c>
      <c r="C1643" s="36" t="s">
        <v>4199</v>
      </c>
      <c r="D1643" s="454">
        <v>2.26</v>
      </c>
      <c r="E1643" s="458">
        <v>4.84</v>
      </c>
      <c r="F1643" s="458">
        <v>10.94</v>
      </c>
      <c r="G1643" s="443"/>
    </row>
    <row r="1644" spans="1:7">
      <c r="A1644" s="12">
        <v>1641</v>
      </c>
      <c r="B1644" s="454" t="s">
        <v>4247</v>
      </c>
      <c r="C1644" s="36" t="s">
        <v>4199</v>
      </c>
      <c r="D1644" s="454">
        <v>4.28</v>
      </c>
      <c r="E1644" s="458">
        <v>4.84</v>
      </c>
      <c r="F1644" s="458">
        <v>20.72</v>
      </c>
      <c r="G1644" s="443"/>
    </row>
    <row r="1645" spans="1:7">
      <c r="A1645" s="12">
        <v>1642</v>
      </c>
      <c r="B1645" s="454" t="s">
        <v>4248</v>
      </c>
      <c r="C1645" s="36" t="s">
        <v>4199</v>
      </c>
      <c r="D1645" s="454">
        <v>1.04</v>
      </c>
      <c r="E1645" s="458">
        <v>4.84</v>
      </c>
      <c r="F1645" s="458">
        <v>5.03</v>
      </c>
      <c r="G1645" s="443"/>
    </row>
    <row r="1646" spans="1:7">
      <c r="A1646" s="12">
        <v>1643</v>
      </c>
      <c r="B1646" s="454" t="s">
        <v>3596</v>
      </c>
      <c r="C1646" s="36" t="s">
        <v>4199</v>
      </c>
      <c r="D1646" s="454">
        <v>4.96</v>
      </c>
      <c r="E1646" s="458">
        <v>4.84</v>
      </c>
      <c r="F1646" s="458">
        <v>24.01</v>
      </c>
      <c r="G1646" s="443"/>
    </row>
    <row r="1647" spans="1:7">
      <c r="A1647" s="12">
        <v>1644</v>
      </c>
      <c r="B1647" s="454" t="s">
        <v>4249</v>
      </c>
      <c r="C1647" s="36" t="s">
        <v>4199</v>
      </c>
      <c r="D1647" s="454">
        <v>1.75</v>
      </c>
      <c r="E1647" s="458">
        <v>4.84</v>
      </c>
      <c r="F1647" s="458">
        <v>8.47</v>
      </c>
      <c r="G1647" s="443"/>
    </row>
    <row r="1648" spans="1:7">
      <c r="A1648" s="12">
        <v>1645</v>
      </c>
      <c r="B1648" s="454" t="s">
        <v>4250</v>
      </c>
      <c r="C1648" s="36" t="s">
        <v>4199</v>
      </c>
      <c r="D1648" s="454">
        <v>2.54</v>
      </c>
      <c r="E1648" s="458">
        <v>4.84</v>
      </c>
      <c r="F1648" s="458">
        <v>12.29</v>
      </c>
      <c r="G1648" s="443"/>
    </row>
    <row r="1649" spans="1:7">
      <c r="A1649" s="12">
        <v>1646</v>
      </c>
      <c r="B1649" s="454" t="s">
        <v>4251</v>
      </c>
      <c r="C1649" s="36" t="s">
        <v>4199</v>
      </c>
      <c r="D1649" s="454">
        <v>3.34</v>
      </c>
      <c r="E1649" s="458">
        <v>4.84</v>
      </c>
      <c r="F1649" s="458">
        <v>16.17</v>
      </c>
      <c r="G1649" s="443"/>
    </row>
    <row r="1650" spans="1:7">
      <c r="A1650" s="12">
        <v>1647</v>
      </c>
      <c r="B1650" s="454" t="s">
        <v>4032</v>
      </c>
      <c r="C1650" s="36" t="s">
        <v>4199</v>
      </c>
      <c r="D1650" s="454">
        <v>2.16</v>
      </c>
      <c r="E1650" s="458">
        <v>4.84</v>
      </c>
      <c r="F1650" s="458">
        <v>10.45</v>
      </c>
      <c r="G1650" s="443"/>
    </row>
    <row r="1651" spans="1:7">
      <c r="A1651" s="12">
        <v>1648</v>
      </c>
      <c r="B1651" s="454" t="s">
        <v>4252</v>
      </c>
      <c r="C1651" s="36" t="s">
        <v>4199</v>
      </c>
      <c r="D1651" s="454">
        <v>1.14</v>
      </c>
      <c r="E1651" s="458">
        <v>4.84</v>
      </c>
      <c r="F1651" s="458">
        <v>5.52</v>
      </c>
      <c r="G1651" s="443"/>
    </row>
    <row r="1652" spans="1:7">
      <c r="A1652" s="12">
        <v>1649</v>
      </c>
      <c r="B1652" s="454" t="s">
        <v>3493</v>
      </c>
      <c r="C1652" s="36" t="s">
        <v>4199</v>
      </c>
      <c r="D1652" s="454">
        <v>1.31</v>
      </c>
      <c r="E1652" s="458">
        <v>4.84</v>
      </c>
      <c r="F1652" s="458">
        <v>6.34</v>
      </c>
      <c r="G1652" s="443"/>
    </row>
    <row r="1653" spans="1:7">
      <c r="A1653" s="12">
        <v>1650</v>
      </c>
      <c r="B1653" s="454" t="s">
        <v>4253</v>
      </c>
      <c r="C1653" s="36" t="s">
        <v>4199</v>
      </c>
      <c r="D1653" s="454">
        <v>3.59</v>
      </c>
      <c r="E1653" s="458">
        <v>4.84</v>
      </c>
      <c r="F1653" s="458">
        <v>17.38</v>
      </c>
      <c r="G1653" s="443"/>
    </row>
    <row r="1654" spans="1:7">
      <c r="A1654" s="12">
        <v>1651</v>
      </c>
      <c r="B1654" s="454" t="s">
        <v>4254</v>
      </c>
      <c r="C1654" s="36" t="s">
        <v>4199</v>
      </c>
      <c r="D1654" s="454">
        <v>2.41</v>
      </c>
      <c r="E1654" s="458">
        <v>4.84</v>
      </c>
      <c r="F1654" s="458">
        <v>11.66</v>
      </c>
      <c r="G1654" s="443"/>
    </row>
    <row r="1655" spans="1:7">
      <c r="A1655" s="12">
        <v>1652</v>
      </c>
      <c r="B1655" s="454" t="s">
        <v>116</v>
      </c>
      <c r="C1655" s="36" t="s">
        <v>4199</v>
      </c>
      <c r="D1655" s="454">
        <v>1.51</v>
      </c>
      <c r="E1655" s="458">
        <v>4.84</v>
      </c>
      <c r="F1655" s="458">
        <v>7.31</v>
      </c>
      <c r="G1655" s="443"/>
    </row>
    <row r="1656" spans="1:7">
      <c r="A1656" s="12">
        <v>1653</v>
      </c>
      <c r="B1656" s="454" t="s">
        <v>3578</v>
      </c>
      <c r="C1656" s="36" t="s">
        <v>4199</v>
      </c>
      <c r="D1656" s="454">
        <v>1.17</v>
      </c>
      <c r="E1656" s="458">
        <v>4.84</v>
      </c>
      <c r="F1656" s="458">
        <v>5.66</v>
      </c>
      <c r="G1656" s="443"/>
    </row>
    <row r="1657" spans="1:7">
      <c r="A1657" s="12">
        <v>1654</v>
      </c>
      <c r="B1657" s="454" t="s">
        <v>116</v>
      </c>
      <c r="C1657" s="36" t="s">
        <v>4199</v>
      </c>
      <c r="D1657" s="454">
        <v>6.74</v>
      </c>
      <c r="E1657" s="458">
        <v>4.84</v>
      </c>
      <c r="F1657" s="458">
        <v>32.62</v>
      </c>
      <c r="G1657" s="443"/>
    </row>
    <row r="1658" spans="1:7">
      <c r="A1658" s="12">
        <v>1655</v>
      </c>
      <c r="B1658" s="454" t="s">
        <v>3858</v>
      </c>
      <c r="C1658" s="36" t="s">
        <v>4199</v>
      </c>
      <c r="D1658" s="454">
        <v>7.57</v>
      </c>
      <c r="E1658" s="458">
        <v>4.84</v>
      </c>
      <c r="F1658" s="458">
        <v>36.64</v>
      </c>
      <c r="G1658" s="443"/>
    </row>
    <row r="1659" spans="1:7">
      <c r="A1659" s="12">
        <v>1656</v>
      </c>
      <c r="B1659" s="454" t="s">
        <v>3511</v>
      </c>
      <c r="C1659" s="36" t="s">
        <v>4199</v>
      </c>
      <c r="D1659" s="454">
        <v>3.36</v>
      </c>
      <c r="E1659" s="458">
        <v>4.84</v>
      </c>
      <c r="F1659" s="458">
        <v>16.26</v>
      </c>
      <c r="G1659" s="443"/>
    </row>
    <row r="1660" spans="1:7">
      <c r="A1660" s="12">
        <v>1657</v>
      </c>
      <c r="B1660" s="454" t="s">
        <v>116</v>
      </c>
      <c r="C1660" s="36" t="s">
        <v>4199</v>
      </c>
      <c r="D1660" s="454">
        <v>1.65</v>
      </c>
      <c r="E1660" s="458">
        <v>4.84</v>
      </c>
      <c r="F1660" s="458">
        <v>7.99</v>
      </c>
      <c r="G1660" s="443"/>
    </row>
    <row r="1661" spans="1:7">
      <c r="A1661" s="12">
        <v>1658</v>
      </c>
      <c r="B1661" s="454" t="s">
        <v>4255</v>
      </c>
      <c r="C1661" s="36" t="s">
        <v>4199</v>
      </c>
      <c r="D1661" s="454">
        <v>5.98</v>
      </c>
      <c r="E1661" s="458">
        <v>4.84</v>
      </c>
      <c r="F1661" s="458">
        <v>28.94</v>
      </c>
      <c r="G1661" s="443"/>
    </row>
    <row r="1662" spans="1:7">
      <c r="A1662" s="12">
        <v>1659</v>
      </c>
      <c r="B1662" s="454" t="s">
        <v>4256</v>
      </c>
      <c r="C1662" s="36" t="s">
        <v>4199</v>
      </c>
      <c r="D1662" s="454">
        <v>5.66</v>
      </c>
      <c r="E1662" s="458">
        <v>4.84</v>
      </c>
      <c r="F1662" s="458">
        <v>27.39</v>
      </c>
      <c r="G1662" s="443"/>
    </row>
    <row r="1663" spans="1:7">
      <c r="A1663" s="12">
        <v>1660</v>
      </c>
      <c r="B1663" s="454" t="s">
        <v>4257</v>
      </c>
      <c r="C1663" s="36" t="s">
        <v>4199</v>
      </c>
      <c r="D1663" s="454">
        <v>5.25</v>
      </c>
      <c r="E1663" s="458">
        <v>4.84</v>
      </c>
      <c r="F1663" s="458">
        <v>25.41</v>
      </c>
      <c r="G1663" s="443"/>
    </row>
    <row r="1664" spans="1:7">
      <c r="A1664" s="12">
        <v>1661</v>
      </c>
      <c r="B1664" s="454" t="s">
        <v>4258</v>
      </c>
      <c r="C1664" s="36" t="s">
        <v>4199</v>
      </c>
      <c r="D1664" s="454">
        <v>5.39</v>
      </c>
      <c r="E1664" s="458">
        <v>4.84</v>
      </c>
      <c r="F1664" s="458">
        <v>26.09</v>
      </c>
      <c r="G1664" s="443"/>
    </row>
    <row r="1665" spans="1:7">
      <c r="A1665" s="12">
        <v>1662</v>
      </c>
      <c r="B1665" s="454" t="s">
        <v>4259</v>
      </c>
      <c r="C1665" s="36" t="s">
        <v>4199</v>
      </c>
      <c r="D1665" s="454">
        <v>3.81</v>
      </c>
      <c r="E1665" s="458">
        <v>4.84</v>
      </c>
      <c r="F1665" s="458">
        <v>18.44</v>
      </c>
      <c r="G1665" s="443"/>
    </row>
    <row r="1666" spans="1:7">
      <c r="A1666" s="12">
        <v>1663</v>
      </c>
      <c r="B1666" s="454" t="s">
        <v>3675</v>
      </c>
      <c r="C1666" s="36" t="s">
        <v>4199</v>
      </c>
      <c r="D1666" s="454">
        <v>2.8</v>
      </c>
      <c r="E1666" s="458">
        <v>4.84</v>
      </c>
      <c r="F1666" s="458">
        <v>13.55</v>
      </c>
      <c r="G1666" s="443"/>
    </row>
    <row r="1667" spans="1:7">
      <c r="A1667" s="12">
        <v>1664</v>
      </c>
      <c r="B1667" s="454" t="s">
        <v>3582</v>
      </c>
      <c r="C1667" s="36" t="s">
        <v>4199</v>
      </c>
      <c r="D1667" s="454">
        <v>3.41</v>
      </c>
      <c r="E1667" s="458">
        <v>4.84</v>
      </c>
      <c r="F1667" s="458">
        <v>16.5</v>
      </c>
      <c r="G1667" s="443"/>
    </row>
    <row r="1668" spans="1:7">
      <c r="A1668" s="12">
        <v>1665</v>
      </c>
      <c r="B1668" s="454" t="s">
        <v>4260</v>
      </c>
      <c r="C1668" s="36" t="s">
        <v>4199</v>
      </c>
      <c r="D1668" s="454">
        <v>2.89</v>
      </c>
      <c r="E1668" s="458">
        <v>4.84</v>
      </c>
      <c r="F1668" s="458">
        <v>13.99</v>
      </c>
      <c r="G1668" s="443"/>
    </row>
    <row r="1669" spans="1:7">
      <c r="A1669" s="12">
        <v>1666</v>
      </c>
      <c r="B1669" s="454" t="s">
        <v>4261</v>
      </c>
      <c r="C1669" s="36" t="s">
        <v>4199</v>
      </c>
      <c r="D1669" s="454">
        <v>3.05</v>
      </c>
      <c r="E1669" s="458">
        <v>4.84</v>
      </c>
      <c r="F1669" s="458">
        <v>14.76</v>
      </c>
      <c r="G1669" s="443"/>
    </row>
    <row r="1670" spans="1:7">
      <c r="A1670" s="12">
        <v>1667</v>
      </c>
      <c r="B1670" s="454" t="s">
        <v>4262</v>
      </c>
      <c r="C1670" s="36" t="s">
        <v>4199</v>
      </c>
      <c r="D1670" s="454">
        <v>5.03</v>
      </c>
      <c r="E1670" s="458">
        <v>4.84</v>
      </c>
      <c r="F1670" s="458">
        <v>24.35</v>
      </c>
      <c r="G1670" s="443"/>
    </row>
    <row r="1671" spans="1:7">
      <c r="A1671" s="12">
        <v>1668</v>
      </c>
      <c r="B1671" s="459" t="s">
        <v>4263</v>
      </c>
      <c r="C1671" s="36" t="s">
        <v>4264</v>
      </c>
      <c r="D1671" s="459">
        <v>6.36</v>
      </c>
      <c r="E1671" s="458">
        <v>4.84</v>
      </c>
      <c r="F1671" s="458">
        <v>30.78</v>
      </c>
      <c r="G1671" s="443"/>
    </row>
    <row r="1672" spans="1:7">
      <c r="A1672" s="12">
        <v>1669</v>
      </c>
      <c r="B1672" s="459" t="s">
        <v>4265</v>
      </c>
      <c r="C1672" s="36" t="s">
        <v>4264</v>
      </c>
      <c r="D1672" s="459">
        <v>7.03</v>
      </c>
      <c r="E1672" s="458">
        <v>4.84</v>
      </c>
      <c r="F1672" s="458">
        <v>34.03</v>
      </c>
      <c r="G1672" s="443"/>
    </row>
    <row r="1673" spans="1:7">
      <c r="A1673" s="12">
        <v>1670</v>
      </c>
      <c r="B1673" s="459" t="s">
        <v>4266</v>
      </c>
      <c r="C1673" s="36" t="s">
        <v>4264</v>
      </c>
      <c r="D1673" s="459">
        <v>8.32</v>
      </c>
      <c r="E1673" s="458">
        <v>4.84</v>
      </c>
      <c r="F1673" s="458">
        <v>40.27</v>
      </c>
      <c r="G1673" s="443"/>
    </row>
    <row r="1674" spans="1:7">
      <c r="A1674" s="12">
        <v>1671</v>
      </c>
      <c r="B1674" s="459" t="s">
        <v>4267</v>
      </c>
      <c r="C1674" s="36" t="s">
        <v>4264</v>
      </c>
      <c r="D1674" s="459">
        <v>5.43</v>
      </c>
      <c r="E1674" s="458">
        <v>4.84</v>
      </c>
      <c r="F1674" s="458">
        <v>26.28</v>
      </c>
      <c r="G1674" s="443"/>
    </row>
    <row r="1675" spans="1:7">
      <c r="A1675" s="12">
        <v>1672</v>
      </c>
      <c r="B1675" s="459" t="s">
        <v>4268</v>
      </c>
      <c r="C1675" s="36" t="s">
        <v>4264</v>
      </c>
      <c r="D1675" s="459">
        <v>11.14</v>
      </c>
      <c r="E1675" s="458">
        <v>4.84</v>
      </c>
      <c r="F1675" s="458">
        <v>53.92</v>
      </c>
      <c r="G1675" s="443"/>
    </row>
    <row r="1676" spans="1:7">
      <c r="A1676" s="12">
        <v>1673</v>
      </c>
      <c r="B1676" s="459" t="s">
        <v>4269</v>
      </c>
      <c r="C1676" s="36" t="s">
        <v>4264</v>
      </c>
      <c r="D1676" s="459">
        <v>3.82</v>
      </c>
      <c r="E1676" s="458">
        <v>4.84</v>
      </c>
      <c r="F1676" s="458">
        <v>18.49</v>
      </c>
      <c r="G1676" s="443"/>
    </row>
    <row r="1677" spans="1:7">
      <c r="A1677" s="12">
        <v>1674</v>
      </c>
      <c r="B1677" s="459" t="s">
        <v>2986</v>
      </c>
      <c r="C1677" s="36" t="s">
        <v>4264</v>
      </c>
      <c r="D1677" s="459">
        <v>1.89</v>
      </c>
      <c r="E1677" s="458">
        <v>4.84</v>
      </c>
      <c r="F1677" s="458">
        <v>9.15</v>
      </c>
      <c r="G1677" s="443"/>
    </row>
    <row r="1678" spans="1:7">
      <c r="A1678" s="12">
        <v>1675</v>
      </c>
      <c r="B1678" s="459" t="s">
        <v>2387</v>
      </c>
      <c r="C1678" s="36" t="s">
        <v>4264</v>
      </c>
      <c r="D1678" s="459">
        <v>7.82</v>
      </c>
      <c r="E1678" s="458">
        <v>4.84</v>
      </c>
      <c r="F1678" s="458">
        <v>37.85</v>
      </c>
      <c r="G1678" s="443"/>
    </row>
    <row r="1679" spans="1:7">
      <c r="A1679" s="12">
        <v>1676</v>
      </c>
      <c r="B1679" s="459" t="s">
        <v>4270</v>
      </c>
      <c r="C1679" s="36" t="s">
        <v>4264</v>
      </c>
      <c r="D1679" s="459">
        <v>1.57</v>
      </c>
      <c r="E1679" s="458">
        <v>4.84</v>
      </c>
      <c r="F1679" s="458">
        <v>7.6</v>
      </c>
      <c r="G1679" s="443"/>
    </row>
    <row r="1680" spans="1:7">
      <c r="A1680" s="12">
        <v>1677</v>
      </c>
      <c r="B1680" s="459" t="s">
        <v>4271</v>
      </c>
      <c r="C1680" s="36" t="s">
        <v>4264</v>
      </c>
      <c r="D1680" s="459">
        <v>1.68</v>
      </c>
      <c r="E1680" s="458">
        <v>4.84</v>
      </c>
      <c r="F1680" s="458">
        <v>8.13</v>
      </c>
      <c r="G1680" s="443"/>
    </row>
    <row r="1681" spans="1:7">
      <c r="A1681" s="12">
        <v>1678</v>
      </c>
      <c r="B1681" s="459" t="s">
        <v>4272</v>
      </c>
      <c r="C1681" s="36" t="s">
        <v>4264</v>
      </c>
      <c r="D1681" s="459">
        <v>3.15</v>
      </c>
      <c r="E1681" s="458">
        <v>4.84</v>
      </c>
      <c r="F1681" s="458">
        <v>15.25</v>
      </c>
      <c r="G1681" s="443"/>
    </row>
    <row r="1682" spans="1:7">
      <c r="A1682" s="12">
        <v>1679</v>
      </c>
      <c r="B1682" s="459" t="s">
        <v>4273</v>
      </c>
      <c r="C1682" s="36" t="s">
        <v>4264</v>
      </c>
      <c r="D1682" s="459">
        <v>7.64</v>
      </c>
      <c r="E1682" s="458">
        <v>4.84</v>
      </c>
      <c r="F1682" s="458">
        <v>36.98</v>
      </c>
      <c r="G1682" s="443"/>
    </row>
    <row r="1683" spans="1:7">
      <c r="A1683" s="12">
        <v>1680</v>
      </c>
      <c r="B1683" s="459" t="s">
        <v>4274</v>
      </c>
      <c r="C1683" s="36" t="s">
        <v>4264</v>
      </c>
      <c r="D1683" s="459">
        <v>7.61</v>
      </c>
      <c r="E1683" s="458">
        <v>4.84</v>
      </c>
      <c r="F1683" s="458">
        <v>36.83</v>
      </c>
      <c r="G1683" s="443"/>
    </row>
    <row r="1684" spans="1:7">
      <c r="A1684" s="12">
        <v>1681</v>
      </c>
      <c r="B1684" s="459" t="s">
        <v>4275</v>
      </c>
      <c r="C1684" s="36" t="s">
        <v>4264</v>
      </c>
      <c r="D1684" s="459">
        <v>2.41</v>
      </c>
      <c r="E1684" s="458">
        <v>4.84</v>
      </c>
      <c r="F1684" s="458">
        <v>11.66</v>
      </c>
      <c r="G1684" s="443"/>
    </row>
    <row r="1685" spans="1:7">
      <c r="A1685" s="12">
        <v>1682</v>
      </c>
      <c r="B1685" s="459" t="s">
        <v>4276</v>
      </c>
      <c r="C1685" s="36" t="s">
        <v>4264</v>
      </c>
      <c r="D1685" s="459">
        <v>4.41</v>
      </c>
      <c r="E1685" s="458">
        <v>4.84</v>
      </c>
      <c r="F1685" s="458">
        <v>21.34</v>
      </c>
      <c r="G1685" s="443"/>
    </row>
    <row r="1686" spans="1:7">
      <c r="A1686" s="12">
        <v>1683</v>
      </c>
      <c r="B1686" s="459" t="s">
        <v>4277</v>
      </c>
      <c r="C1686" s="36" t="s">
        <v>4264</v>
      </c>
      <c r="D1686" s="459">
        <v>4.8</v>
      </c>
      <c r="E1686" s="458">
        <v>4.84</v>
      </c>
      <c r="F1686" s="458">
        <v>23.23</v>
      </c>
      <c r="G1686" s="443"/>
    </row>
    <row r="1687" spans="1:7">
      <c r="A1687" s="12">
        <v>1684</v>
      </c>
      <c r="B1687" s="459" t="s">
        <v>1409</v>
      </c>
      <c r="C1687" s="36" t="s">
        <v>4264</v>
      </c>
      <c r="D1687" s="459">
        <v>1.95</v>
      </c>
      <c r="E1687" s="458">
        <v>4.84</v>
      </c>
      <c r="F1687" s="458">
        <v>9.44</v>
      </c>
      <c r="G1687" s="443"/>
    </row>
    <row r="1688" spans="1:7">
      <c r="A1688" s="12">
        <v>1685</v>
      </c>
      <c r="B1688" s="459" t="s">
        <v>4278</v>
      </c>
      <c r="C1688" s="36" t="s">
        <v>4264</v>
      </c>
      <c r="D1688" s="459">
        <v>5.59</v>
      </c>
      <c r="E1688" s="458">
        <v>4.84</v>
      </c>
      <c r="F1688" s="458">
        <v>27.06</v>
      </c>
      <c r="G1688" s="443"/>
    </row>
    <row r="1689" spans="1:7">
      <c r="A1689" s="12">
        <v>1686</v>
      </c>
      <c r="B1689" s="459" t="s">
        <v>4279</v>
      </c>
      <c r="C1689" s="36" t="s">
        <v>4264</v>
      </c>
      <c r="D1689" s="459">
        <v>3.3</v>
      </c>
      <c r="E1689" s="458">
        <v>4.84</v>
      </c>
      <c r="F1689" s="458">
        <v>15.97</v>
      </c>
      <c r="G1689" s="443"/>
    </row>
    <row r="1690" spans="1:7">
      <c r="A1690" s="12">
        <v>1687</v>
      </c>
      <c r="B1690" s="459" t="s">
        <v>4280</v>
      </c>
      <c r="C1690" s="36" t="s">
        <v>4264</v>
      </c>
      <c r="D1690" s="459">
        <v>5.33</v>
      </c>
      <c r="E1690" s="458">
        <v>4.84</v>
      </c>
      <c r="F1690" s="458">
        <v>25.8</v>
      </c>
      <c r="G1690" s="443"/>
    </row>
    <row r="1691" spans="1:7">
      <c r="A1691" s="12">
        <v>1688</v>
      </c>
      <c r="B1691" s="459" t="s">
        <v>4210</v>
      </c>
      <c r="C1691" s="36" t="s">
        <v>4264</v>
      </c>
      <c r="D1691" s="459">
        <v>13.56</v>
      </c>
      <c r="E1691" s="458">
        <v>4.84</v>
      </c>
      <c r="F1691" s="458">
        <v>65.63</v>
      </c>
      <c r="G1691" s="443"/>
    </row>
    <row r="1692" spans="1:7">
      <c r="A1692" s="12">
        <v>1689</v>
      </c>
      <c r="B1692" s="461" t="s">
        <v>4281</v>
      </c>
      <c r="C1692" s="36" t="s">
        <v>4264</v>
      </c>
      <c r="D1692" s="461">
        <v>1.3</v>
      </c>
      <c r="E1692" s="458">
        <v>4.84</v>
      </c>
      <c r="F1692" s="458">
        <v>6.29</v>
      </c>
      <c r="G1692" s="443"/>
    </row>
    <row r="1693" spans="1:7">
      <c r="A1693" s="12">
        <v>1690</v>
      </c>
      <c r="B1693" s="459" t="s">
        <v>4282</v>
      </c>
      <c r="C1693" s="36" t="s">
        <v>4264</v>
      </c>
      <c r="D1693" s="459">
        <v>5.64</v>
      </c>
      <c r="E1693" s="458">
        <v>4.84</v>
      </c>
      <c r="F1693" s="458">
        <v>27.3</v>
      </c>
      <c r="G1693" s="443"/>
    </row>
    <row r="1694" spans="1:7">
      <c r="A1694" s="12">
        <v>1691</v>
      </c>
      <c r="B1694" s="459" t="s">
        <v>4283</v>
      </c>
      <c r="C1694" s="36" t="s">
        <v>4264</v>
      </c>
      <c r="D1694" s="459">
        <v>1.89</v>
      </c>
      <c r="E1694" s="458">
        <v>4.84</v>
      </c>
      <c r="F1694" s="458">
        <v>9.15</v>
      </c>
      <c r="G1694" s="443"/>
    </row>
    <row r="1695" spans="1:7">
      <c r="A1695" s="12">
        <v>1692</v>
      </c>
      <c r="B1695" s="459" t="s">
        <v>4284</v>
      </c>
      <c r="C1695" s="36" t="s">
        <v>4264</v>
      </c>
      <c r="D1695" s="459">
        <v>2.04</v>
      </c>
      <c r="E1695" s="458">
        <v>4.84</v>
      </c>
      <c r="F1695" s="458">
        <v>9.87</v>
      </c>
      <c r="G1695" s="443"/>
    </row>
    <row r="1696" spans="1:7">
      <c r="A1696" s="12">
        <v>1693</v>
      </c>
      <c r="B1696" s="459" t="s">
        <v>4285</v>
      </c>
      <c r="C1696" s="36" t="s">
        <v>4264</v>
      </c>
      <c r="D1696" s="459">
        <v>4.23</v>
      </c>
      <c r="E1696" s="458">
        <v>4.84</v>
      </c>
      <c r="F1696" s="458">
        <v>20.47</v>
      </c>
      <c r="G1696" s="443"/>
    </row>
    <row r="1697" spans="1:7">
      <c r="A1697" s="12">
        <v>1694</v>
      </c>
      <c r="B1697" s="459" t="s">
        <v>4215</v>
      </c>
      <c r="C1697" s="36" t="s">
        <v>4264</v>
      </c>
      <c r="D1697" s="459">
        <v>4.37</v>
      </c>
      <c r="E1697" s="458">
        <v>4.84</v>
      </c>
      <c r="F1697" s="458">
        <v>21.15</v>
      </c>
      <c r="G1697" s="443"/>
    </row>
    <row r="1698" spans="1:7">
      <c r="A1698" s="12">
        <v>1695</v>
      </c>
      <c r="B1698" s="459" t="s">
        <v>4286</v>
      </c>
      <c r="C1698" s="36" t="s">
        <v>4264</v>
      </c>
      <c r="D1698" s="459">
        <v>3.16</v>
      </c>
      <c r="E1698" s="458">
        <v>4.84</v>
      </c>
      <c r="F1698" s="458">
        <v>15.29</v>
      </c>
      <c r="G1698" s="443"/>
    </row>
    <row r="1699" spans="1:7">
      <c r="A1699" s="12">
        <v>1696</v>
      </c>
      <c r="B1699" s="459" t="s">
        <v>4287</v>
      </c>
      <c r="C1699" s="36" t="s">
        <v>4264</v>
      </c>
      <c r="D1699" s="459">
        <v>6.43</v>
      </c>
      <c r="E1699" s="458">
        <v>4.84</v>
      </c>
      <c r="F1699" s="458">
        <v>31.12</v>
      </c>
      <c r="G1699" s="443"/>
    </row>
    <row r="1700" spans="1:7">
      <c r="A1700" s="12">
        <v>1697</v>
      </c>
      <c r="B1700" s="459" t="s">
        <v>4288</v>
      </c>
      <c r="C1700" s="36" t="s">
        <v>4264</v>
      </c>
      <c r="D1700" s="459">
        <v>3.47</v>
      </c>
      <c r="E1700" s="458">
        <v>4.84</v>
      </c>
      <c r="F1700" s="458">
        <v>16.79</v>
      </c>
      <c r="G1700" s="443"/>
    </row>
    <row r="1701" spans="1:7">
      <c r="A1701" s="12">
        <v>1698</v>
      </c>
      <c r="B1701" s="459" t="s">
        <v>4289</v>
      </c>
      <c r="C1701" s="36" t="s">
        <v>4264</v>
      </c>
      <c r="D1701" s="459">
        <v>1.85</v>
      </c>
      <c r="E1701" s="458">
        <v>4.84</v>
      </c>
      <c r="F1701" s="458">
        <v>8.95</v>
      </c>
      <c r="G1701" s="443"/>
    </row>
    <row r="1702" spans="1:7">
      <c r="A1702" s="12">
        <v>1699</v>
      </c>
      <c r="B1702" s="459" t="s">
        <v>4290</v>
      </c>
      <c r="C1702" s="36" t="s">
        <v>4264</v>
      </c>
      <c r="D1702" s="459">
        <v>1.08</v>
      </c>
      <c r="E1702" s="458">
        <v>4.84</v>
      </c>
      <c r="F1702" s="458">
        <v>5.23</v>
      </c>
      <c r="G1702" s="443"/>
    </row>
    <row r="1703" spans="1:7">
      <c r="A1703" s="12">
        <v>1700</v>
      </c>
      <c r="B1703" s="459" t="s">
        <v>4291</v>
      </c>
      <c r="C1703" s="36" t="s">
        <v>4264</v>
      </c>
      <c r="D1703" s="459">
        <v>6.57</v>
      </c>
      <c r="E1703" s="458">
        <v>4.84</v>
      </c>
      <c r="F1703" s="458">
        <v>31.8</v>
      </c>
      <c r="G1703" s="443"/>
    </row>
    <row r="1704" spans="1:7">
      <c r="A1704" s="12">
        <v>1701</v>
      </c>
      <c r="B1704" s="459" t="s">
        <v>4292</v>
      </c>
      <c r="C1704" s="36" t="s">
        <v>4264</v>
      </c>
      <c r="D1704" s="459">
        <v>11.35</v>
      </c>
      <c r="E1704" s="458">
        <v>4.84</v>
      </c>
      <c r="F1704" s="458">
        <v>54.93</v>
      </c>
      <c r="G1704" s="443"/>
    </row>
    <row r="1705" spans="1:7">
      <c r="A1705" s="12">
        <v>1702</v>
      </c>
      <c r="B1705" s="459" t="s">
        <v>4293</v>
      </c>
      <c r="C1705" s="36" t="s">
        <v>4264</v>
      </c>
      <c r="D1705" s="459">
        <v>11.33</v>
      </c>
      <c r="E1705" s="458">
        <v>4.84</v>
      </c>
      <c r="F1705" s="458">
        <v>54.84</v>
      </c>
      <c r="G1705" s="443"/>
    </row>
    <row r="1706" spans="1:7">
      <c r="A1706" s="12">
        <v>1703</v>
      </c>
      <c r="B1706" s="459" t="s">
        <v>4294</v>
      </c>
      <c r="C1706" s="36" t="s">
        <v>4264</v>
      </c>
      <c r="D1706" s="459">
        <v>1.43</v>
      </c>
      <c r="E1706" s="458">
        <v>4.84</v>
      </c>
      <c r="F1706" s="458">
        <v>6.92</v>
      </c>
      <c r="G1706" s="443"/>
    </row>
    <row r="1707" spans="1:7">
      <c r="A1707" s="12">
        <v>1704</v>
      </c>
      <c r="B1707" s="459" t="s">
        <v>4295</v>
      </c>
      <c r="C1707" s="36" t="s">
        <v>4264</v>
      </c>
      <c r="D1707" s="459">
        <v>2.35</v>
      </c>
      <c r="E1707" s="458">
        <v>4.84</v>
      </c>
      <c r="F1707" s="458">
        <v>11.37</v>
      </c>
      <c r="G1707" s="443"/>
    </row>
    <row r="1708" spans="1:7">
      <c r="A1708" s="12">
        <v>1705</v>
      </c>
      <c r="B1708" s="459" t="s">
        <v>4296</v>
      </c>
      <c r="C1708" s="36" t="s">
        <v>4264</v>
      </c>
      <c r="D1708" s="459">
        <v>4.07</v>
      </c>
      <c r="E1708" s="458">
        <v>4.84</v>
      </c>
      <c r="F1708" s="458">
        <v>19.7</v>
      </c>
      <c r="G1708" s="443"/>
    </row>
    <row r="1709" spans="1:7">
      <c r="A1709" s="12">
        <v>1706</v>
      </c>
      <c r="B1709" s="459" t="s">
        <v>4153</v>
      </c>
      <c r="C1709" s="36" t="s">
        <v>4264</v>
      </c>
      <c r="D1709" s="459">
        <v>2.25</v>
      </c>
      <c r="E1709" s="458">
        <v>4.84</v>
      </c>
      <c r="F1709" s="458">
        <v>10.89</v>
      </c>
      <c r="G1709" s="443"/>
    </row>
    <row r="1710" spans="1:7">
      <c r="A1710" s="12">
        <v>1707</v>
      </c>
      <c r="B1710" s="459" t="s">
        <v>2207</v>
      </c>
      <c r="C1710" s="36" t="s">
        <v>4264</v>
      </c>
      <c r="D1710" s="459">
        <v>0.6</v>
      </c>
      <c r="E1710" s="458">
        <v>4.84</v>
      </c>
      <c r="F1710" s="458">
        <v>2.9</v>
      </c>
      <c r="G1710" s="443"/>
    </row>
    <row r="1711" spans="1:7">
      <c r="A1711" s="12">
        <v>1708</v>
      </c>
      <c r="B1711" s="459" t="s">
        <v>4039</v>
      </c>
      <c r="C1711" s="36" t="s">
        <v>4264</v>
      </c>
      <c r="D1711" s="459">
        <v>6.21</v>
      </c>
      <c r="E1711" s="458">
        <v>4.84</v>
      </c>
      <c r="F1711" s="458">
        <v>30.06</v>
      </c>
      <c r="G1711" s="443"/>
    </row>
    <row r="1712" spans="1:7">
      <c r="A1712" s="12">
        <v>1709</v>
      </c>
      <c r="B1712" s="459" t="s">
        <v>4297</v>
      </c>
      <c r="C1712" s="36" t="s">
        <v>4264</v>
      </c>
      <c r="D1712" s="459">
        <v>2.86</v>
      </c>
      <c r="E1712" s="458">
        <v>4.84</v>
      </c>
      <c r="F1712" s="458">
        <v>13.84</v>
      </c>
      <c r="G1712" s="443"/>
    </row>
    <row r="1713" spans="1:7">
      <c r="A1713" s="12">
        <v>1710</v>
      </c>
      <c r="B1713" s="459" t="s">
        <v>1258</v>
      </c>
      <c r="C1713" s="36" t="s">
        <v>4264</v>
      </c>
      <c r="D1713" s="459">
        <v>14.34</v>
      </c>
      <c r="E1713" s="458">
        <v>4.84</v>
      </c>
      <c r="F1713" s="458">
        <v>69.41</v>
      </c>
      <c r="G1713" s="443"/>
    </row>
    <row r="1714" spans="1:7">
      <c r="A1714" s="12">
        <v>1711</v>
      </c>
      <c r="B1714" s="459" t="s">
        <v>4298</v>
      </c>
      <c r="C1714" s="36" t="s">
        <v>4264</v>
      </c>
      <c r="D1714" s="459">
        <v>5.02</v>
      </c>
      <c r="E1714" s="458">
        <v>4.84</v>
      </c>
      <c r="F1714" s="458">
        <v>24.3</v>
      </c>
      <c r="G1714" s="443"/>
    </row>
    <row r="1715" spans="1:7">
      <c r="A1715" s="12">
        <v>1712</v>
      </c>
      <c r="B1715" s="459" t="s">
        <v>4299</v>
      </c>
      <c r="C1715" s="36" t="s">
        <v>4264</v>
      </c>
      <c r="D1715" s="459">
        <v>5.02</v>
      </c>
      <c r="E1715" s="458">
        <v>4.84</v>
      </c>
      <c r="F1715" s="458">
        <v>24.3</v>
      </c>
      <c r="G1715" s="443"/>
    </row>
    <row r="1716" spans="1:7">
      <c r="A1716" s="12">
        <v>1713</v>
      </c>
      <c r="B1716" s="462" t="s">
        <v>4168</v>
      </c>
      <c r="C1716" s="463" t="s">
        <v>4300</v>
      </c>
      <c r="D1716" s="463">
        <v>11.67</v>
      </c>
      <c r="E1716" s="467">
        <v>4.84</v>
      </c>
      <c r="F1716" s="467">
        <v>56.48</v>
      </c>
      <c r="G1716" s="443"/>
    </row>
    <row r="1717" spans="1:7">
      <c r="A1717" s="12">
        <v>1714</v>
      </c>
      <c r="B1717" s="464" t="s">
        <v>4301</v>
      </c>
      <c r="C1717" s="463" t="s">
        <v>4300</v>
      </c>
      <c r="D1717" s="463">
        <v>4.22</v>
      </c>
      <c r="E1717" s="467">
        <v>4.84</v>
      </c>
      <c r="F1717" s="467">
        <v>20.42</v>
      </c>
      <c r="G1717" s="443"/>
    </row>
    <row r="1718" spans="1:7">
      <c r="A1718" s="12">
        <v>1715</v>
      </c>
      <c r="B1718" s="464" t="s">
        <v>4302</v>
      </c>
      <c r="C1718" s="463" t="s">
        <v>4300</v>
      </c>
      <c r="D1718" s="463">
        <v>18.78</v>
      </c>
      <c r="E1718" s="467">
        <v>4.84</v>
      </c>
      <c r="F1718" s="467">
        <v>90.9</v>
      </c>
      <c r="G1718" s="443"/>
    </row>
    <row r="1719" spans="1:7">
      <c r="A1719" s="12">
        <v>1716</v>
      </c>
      <c r="B1719" s="464" t="s">
        <v>4303</v>
      </c>
      <c r="C1719" s="463" t="s">
        <v>4300</v>
      </c>
      <c r="D1719" s="463">
        <v>18</v>
      </c>
      <c r="E1719" s="467">
        <v>4.84</v>
      </c>
      <c r="F1719" s="467">
        <v>87.12</v>
      </c>
      <c r="G1719" s="443"/>
    </row>
    <row r="1720" spans="1:7">
      <c r="A1720" s="12">
        <v>1717</v>
      </c>
      <c r="B1720" s="464" t="s">
        <v>4304</v>
      </c>
      <c r="C1720" s="463" t="s">
        <v>4300</v>
      </c>
      <c r="D1720" s="463">
        <v>16.74</v>
      </c>
      <c r="E1720" s="467">
        <v>4.84</v>
      </c>
      <c r="F1720" s="467">
        <v>81.02</v>
      </c>
      <c r="G1720" s="443"/>
    </row>
    <row r="1721" spans="1:7">
      <c r="A1721" s="12">
        <v>1718</v>
      </c>
      <c r="B1721" s="464" t="s">
        <v>3537</v>
      </c>
      <c r="C1721" s="463" t="s">
        <v>4300</v>
      </c>
      <c r="D1721" s="465">
        <v>19.06</v>
      </c>
      <c r="E1721" s="467">
        <v>4.84</v>
      </c>
      <c r="F1721" s="467">
        <v>92.25</v>
      </c>
      <c r="G1721" s="443"/>
    </row>
    <row r="1722" spans="1:7">
      <c r="A1722" s="12">
        <v>1719</v>
      </c>
      <c r="B1722" s="464" t="s">
        <v>4305</v>
      </c>
      <c r="C1722" s="463" t="s">
        <v>4300</v>
      </c>
      <c r="D1722" s="466">
        <v>16.09</v>
      </c>
      <c r="E1722" s="467">
        <v>4.84</v>
      </c>
      <c r="F1722" s="467">
        <v>77.88</v>
      </c>
      <c r="G1722" s="443"/>
    </row>
    <row r="1723" spans="1:7">
      <c r="A1723" s="12">
        <v>1720</v>
      </c>
      <c r="B1723" s="464" t="s">
        <v>4306</v>
      </c>
      <c r="C1723" s="463" t="s">
        <v>4300</v>
      </c>
      <c r="D1723" s="466">
        <v>16.81</v>
      </c>
      <c r="E1723" s="467">
        <v>4.84</v>
      </c>
      <c r="F1723" s="467">
        <v>81.36</v>
      </c>
      <c r="G1723" s="443"/>
    </row>
    <row r="1724" spans="1:7">
      <c r="A1724" s="12">
        <v>1721</v>
      </c>
      <c r="B1724" s="464" t="s">
        <v>4307</v>
      </c>
      <c r="C1724" s="463" t="s">
        <v>4300</v>
      </c>
      <c r="D1724" s="466">
        <v>6.55</v>
      </c>
      <c r="E1724" s="467">
        <v>4.84</v>
      </c>
      <c r="F1724" s="467">
        <v>31.7</v>
      </c>
      <c r="G1724" s="443"/>
    </row>
    <row r="1725" spans="1:7">
      <c r="A1725" s="12">
        <v>1722</v>
      </c>
      <c r="B1725" s="464" t="s">
        <v>4308</v>
      </c>
      <c r="C1725" s="463" t="s">
        <v>4300</v>
      </c>
      <c r="D1725" s="465">
        <v>17.4</v>
      </c>
      <c r="E1725" s="467">
        <v>4.84</v>
      </c>
      <c r="F1725" s="467">
        <v>84.22</v>
      </c>
      <c r="G1725" s="443"/>
    </row>
    <row r="1726" spans="1:7">
      <c r="A1726" s="12">
        <v>1723</v>
      </c>
      <c r="B1726" s="464" t="s">
        <v>4309</v>
      </c>
      <c r="C1726" s="463" t="s">
        <v>4300</v>
      </c>
      <c r="D1726" s="465">
        <v>8.51</v>
      </c>
      <c r="E1726" s="467">
        <v>4.84</v>
      </c>
      <c r="F1726" s="467">
        <v>41.19</v>
      </c>
      <c r="G1726" s="443"/>
    </row>
    <row r="1727" spans="1:7">
      <c r="A1727" s="12">
        <v>1724</v>
      </c>
      <c r="B1727" s="464" t="s">
        <v>4310</v>
      </c>
      <c r="C1727" s="463" t="s">
        <v>4300</v>
      </c>
      <c r="D1727" s="465">
        <v>9.18</v>
      </c>
      <c r="E1727" s="467">
        <v>4.84</v>
      </c>
      <c r="F1727" s="467">
        <v>44.43</v>
      </c>
      <c r="G1727" s="443"/>
    </row>
    <row r="1728" spans="1:7">
      <c r="A1728" s="12">
        <v>1725</v>
      </c>
      <c r="B1728" s="464" t="s">
        <v>4311</v>
      </c>
      <c r="C1728" s="463" t="s">
        <v>4300</v>
      </c>
      <c r="D1728" s="465">
        <v>11.02</v>
      </c>
      <c r="E1728" s="467">
        <v>4.84</v>
      </c>
      <c r="F1728" s="467">
        <v>53.34</v>
      </c>
      <c r="G1728" s="443"/>
    </row>
    <row r="1729" spans="1:7">
      <c r="A1729" s="12">
        <v>1726</v>
      </c>
      <c r="B1729" s="468" t="s">
        <v>4312</v>
      </c>
      <c r="C1729" s="463" t="s">
        <v>4300</v>
      </c>
      <c r="D1729" s="465">
        <v>16.8</v>
      </c>
      <c r="E1729" s="467">
        <v>4.84</v>
      </c>
      <c r="F1729" s="467">
        <v>81.31</v>
      </c>
      <c r="G1729" s="443"/>
    </row>
    <row r="1730" spans="1:7">
      <c r="A1730" s="12">
        <v>1727</v>
      </c>
      <c r="B1730" s="468" t="s">
        <v>4313</v>
      </c>
      <c r="C1730" s="463" t="s">
        <v>4300</v>
      </c>
      <c r="D1730" s="463">
        <v>3.95</v>
      </c>
      <c r="E1730" s="467">
        <v>4.84</v>
      </c>
      <c r="F1730" s="467">
        <v>19.12</v>
      </c>
      <c r="G1730" s="443"/>
    </row>
    <row r="1731" spans="1:7">
      <c r="A1731" s="12">
        <v>1728</v>
      </c>
      <c r="B1731" s="468" t="s">
        <v>4314</v>
      </c>
      <c r="C1731" s="463" t="s">
        <v>4300</v>
      </c>
      <c r="D1731" s="463">
        <v>15.09</v>
      </c>
      <c r="E1731" s="467">
        <v>4.84</v>
      </c>
      <c r="F1731" s="467">
        <v>73.04</v>
      </c>
      <c r="G1731" s="443"/>
    </row>
    <row r="1732" spans="1:7">
      <c r="A1732" s="12">
        <v>1729</v>
      </c>
      <c r="B1732" s="469" t="s">
        <v>4315</v>
      </c>
      <c r="C1732" s="463" t="s">
        <v>4300</v>
      </c>
      <c r="D1732" s="463">
        <v>5.2</v>
      </c>
      <c r="E1732" s="467">
        <v>4.84</v>
      </c>
      <c r="F1732" s="467">
        <v>25.17</v>
      </c>
      <c r="G1732" s="443"/>
    </row>
    <row r="1733" spans="1:7">
      <c r="A1733" s="12">
        <v>1730</v>
      </c>
      <c r="B1733" s="468" t="s">
        <v>4316</v>
      </c>
      <c r="C1733" s="463" t="s">
        <v>4300</v>
      </c>
      <c r="D1733" s="465">
        <v>6.5</v>
      </c>
      <c r="E1733" s="467">
        <v>4.84</v>
      </c>
      <c r="F1733" s="467">
        <v>31.46</v>
      </c>
      <c r="G1733" s="443"/>
    </row>
    <row r="1734" spans="1:7">
      <c r="A1734" s="12">
        <v>1731</v>
      </c>
      <c r="B1734" s="469" t="s">
        <v>4317</v>
      </c>
      <c r="C1734" s="463" t="s">
        <v>4300</v>
      </c>
      <c r="D1734" s="465">
        <v>8.11</v>
      </c>
      <c r="E1734" s="467">
        <v>4.84</v>
      </c>
      <c r="F1734" s="467">
        <v>39.25</v>
      </c>
      <c r="G1734" s="443"/>
    </row>
    <row r="1735" spans="1:7">
      <c r="A1735" s="12">
        <v>1732</v>
      </c>
      <c r="B1735" s="469" t="s">
        <v>4318</v>
      </c>
      <c r="C1735" s="463" t="s">
        <v>4300</v>
      </c>
      <c r="D1735" s="465">
        <v>22.84</v>
      </c>
      <c r="E1735" s="467">
        <v>4.84</v>
      </c>
      <c r="F1735" s="467">
        <v>110.55</v>
      </c>
      <c r="G1735" s="443"/>
    </row>
    <row r="1736" spans="1:7">
      <c r="A1736" s="12">
        <v>1733</v>
      </c>
      <c r="B1736" s="470" t="s">
        <v>4319</v>
      </c>
      <c r="C1736" s="463" t="s">
        <v>4300</v>
      </c>
      <c r="D1736" s="465">
        <v>7.05</v>
      </c>
      <c r="E1736" s="467">
        <v>4.84</v>
      </c>
      <c r="F1736" s="467">
        <v>34.12</v>
      </c>
      <c r="G1736" s="443"/>
    </row>
    <row r="1737" spans="1:7">
      <c r="A1737" s="12">
        <v>1734</v>
      </c>
      <c r="B1737" s="468" t="s">
        <v>4320</v>
      </c>
      <c r="C1737" s="463" t="s">
        <v>4300</v>
      </c>
      <c r="D1737" s="465">
        <v>8.82</v>
      </c>
      <c r="E1737" s="467">
        <v>4.84</v>
      </c>
      <c r="F1737" s="467">
        <v>42.69</v>
      </c>
      <c r="G1737" s="443"/>
    </row>
    <row r="1738" spans="1:7">
      <c r="A1738" s="12">
        <v>1735</v>
      </c>
      <c r="B1738" s="468" t="s">
        <v>4321</v>
      </c>
      <c r="C1738" s="463" t="s">
        <v>4300</v>
      </c>
      <c r="D1738" s="471">
        <v>4.26</v>
      </c>
      <c r="E1738" s="467">
        <v>4.84</v>
      </c>
      <c r="F1738" s="467">
        <v>20.62</v>
      </c>
      <c r="G1738" s="443"/>
    </row>
    <row r="1739" spans="1:7">
      <c r="A1739" s="12">
        <v>1736</v>
      </c>
      <c r="B1739" s="464" t="s">
        <v>4322</v>
      </c>
      <c r="C1739" s="463" t="s">
        <v>4300</v>
      </c>
      <c r="D1739" s="472">
        <v>5.12</v>
      </c>
      <c r="E1739" s="467">
        <v>4.84</v>
      </c>
      <c r="F1739" s="467">
        <v>24.78</v>
      </c>
      <c r="G1739" s="443"/>
    </row>
    <row r="1740" spans="1:7">
      <c r="A1740" s="12">
        <v>1737</v>
      </c>
      <c r="B1740" s="468" t="s">
        <v>4323</v>
      </c>
      <c r="C1740" s="463" t="s">
        <v>4300</v>
      </c>
      <c r="D1740" s="471">
        <v>4.21</v>
      </c>
      <c r="E1740" s="467">
        <v>4.84</v>
      </c>
      <c r="F1740" s="467">
        <v>20.38</v>
      </c>
      <c r="G1740" s="443"/>
    </row>
    <row r="1741" spans="1:7">
      <c r="A1741" s="12">
        <v>1738</v>
      </c>
      <c r="B1741" s="464" t="s">
        <v>4324</v>
      </c>
      <c r="C1741" s="463" t="s">
        <v>4300</v>
      </c>
      <c r="D1741" s="472">
        <v>10.36</v>
      </c>
      <c r="E1741" s="467">
        <v>4.84</v>
      </c>
      <c r="F1741" s="467">
        <v>50.14</v>
      </c>
      <c r="G1741" s="443"/>
    </row>
    <row r="1742" spans="1:7">
      <c r="A1742" s="12">
        <v>1739</v>
      </c>
      <c r="B1742" s="464" t="s">
        <v>4325</v>
      </c>
      <c r="C1742" s="463" t="s">
        <v>4300</v>
      </c>
      <c r="D1742" s="472">
        <v>2</v>
      </c>
      <c r="E1742" s="467">
        <v>4.84</v>
      </c>
      <c r="F1742" s="467">
        <v>9.68</v>
      </c>
      <c r="G1742" s="443"/>
    </row>
    <row r="1743" spans="1:7">
      <c r="A1743" s="12">
        <v>1740</v>
      </c>
      <c r="B1743" s="468" t="s">
        <v>4326</v>
      </c>
      <c r="C1743" s="463" t="s">
        <v>4300</v>
      </c>
      <c r="D1743" s="471">
        <v>1.3</v>
      </c>
      <c r="E1743" s="467">
        <v>4.84</v>
      </c>
      <c r="F1743" s="467">
        <v>6.29</v>
      </c>
      <c r="G1743" s="443"/>
    </row>
    <row r="1744" spans="1:7">
      <c r="A1744" s="12">
        <v>1741</v>
      </c>
      <c r="B1744" s="473" t="s">
        <v>4327</v>
      </c>
      <c r="C1744" s="474" t="s">
        <v>4328</v>
      </c>
      <c r="D1744" s="473">
        <v>10.1</v>
      </c>
      <c r="E1744" s="467">
        <v>4.84</v>
      </c>
      <c r="F1744" s="481">
        <v>48.88</v>
      </c>
      <c r="G1744" s="443"/>
    </row>
    <row r="1745" spans="1:7">
      <c r="A1745" s="12">
        <v>1742</v>
      </c>
      <c r="B1745" s="473" t="s">
        <v>4329</v>
      </c>
      <c r="C1745" s="474" t="s">
        <v>4328</v>
      </c>
      <c r="D1745" s="473">
        <v>7.9</v>
      </c>
      <c r="E1745" s="467">
        <v>4.84</v>
      </c>
      <c r="F1745" s="481">
        <v>38.24</v>
      </c>
      <c r="G1745" s="443"/>
    </row>
    <row r="1746" spans="1:7">
      <c r="A1746" s="12">
        <v>1743</v>
      </c>
      <c r="B1746" s="473" t="s">
        <v>4330</v>
      </c>
      <c r="C1746" s="474" t="s">
        <v>4328</v>
      </c>
      <c r="D1746" s="473">
        <v>8.49</v>
      </c>
      <c r="E1746" s="467">
        <v>4.84</v>
      </c>
      <c r="F1746" s="481">
        <v>41.09</v>
      </c>
      <c r="G1746" s="443"/>
    </row>
    <row r="1747" spans="1:7">
      <c r="A1747" s="12">
        <v>1744</v>
      </c>
      <c r="B1747" s="473" t="s">
        <v>4331</v>
      </c>
      <c r="C1747" s="474" t="s">
        <v>4328</v>
      </c>
      <c r="D1747" s="473">
        <v>7.61</v>
      </c>
      <c r="E1747" s="467">
        <v>4.84</v>
      </c>
      <c r="F1747" s="481">
        <v>36.83</v>
      </c>
      <c r="G1747" s="443"/>
    </row>
    <row r="1748" spans="1:7">
      <c r="A1748" s="12">
        <v>1745</v>
      </c>
      <c r="B1748" s="473" t="s">
        <v>4332</v>
      </c>
      <c r="C1748" s="474" t="s">
        <v>4328</v>
      </c>
      <c r="D1748" s="473">
        <v>6.36</v>
      </c>
      <c r="E1748" s="467">
        <v>4.84</v>
      </c>
      <c r="F1748" s="481">
        <v>30.78</v>
      </c>
      <c r="G1748" s="443"/>
    </row>
    <row r="1749" spans="1:7">
      <c r="A1749" s="12">
        <v>1746</v>
      </c>
      <c r="B1749" s="473" t="s">
        <v>4333</v>
      </c>
      <c r="C1749" s="474" t="s">
        <v>4328</v>
      </c>
      <c r="D1749" s="473">
        <v>15.65</v>
      </c>
      <c r="E1749" s="467">
        <v>4.84</v>
      </c>
      <c r="F1749" s="481">
        <v>75.75</v>
      </c>
      <c r="G1749" s="443"/>
    </row>
    <row r="1750" spans="1:7">
      <c r="A1750" s="12">
        <v>1747</v>
      </c>
      <c r="B1750" s="473" t="s">
        <v>4334</v>
      </c>
      <c r="C1750" s="474" t="s">
        <v>4328</v>
      </c>
      <c r="D1750" s="475">
        <v>13.57</v>
      </c>
      <c r="E1750" s="467">
        <v>4.84</v>
      </c>
      <c r="F1750" s="481">
        <v>65.68</v>
      </c>
      <c r="G1750" s="443"/>
    </row>
    <row r="1751" spans="1:7">
      <c r="A1751" s="12">
        <v>1748</v>
      </c>
      <c r="B1751" s="473" t="s">
        <v>3954</v>
      </c>
      <c r="C1751" s="474" t="s">
        <v>4328</v>
      </c>
      <c r="D1751" s="475">
        <v>11.16</v>
      </c>
      <c r="E1751" s="467">
        <v>4.84</v>
      </c>
      <c r="F1751" s="481">
        <v>54.01</v>
      </c>
      <c r="G1751" s="443"/>
    </row>
    <row r="1752" spans="1:7">
      <c r="A1752" s="12">
        <v>1749</v>
      </c>
      <c r="B1752" s="473" t="s">
        <v>4335</v>
      </c>
      <c r="C1752" s="474" t="s">
        <v>4328</v>
      </c>
      <c r="D1752" s="475">
        <v>9.41</v>
      </c>
      <c r="E1752" s="467">
        <v>4.84</v>
      </c>
      <c r="F1752" s="481">
        <v>45.54</v>
      </c>
      <c r="G1752" s="443"/>
    </row>
    <row r="1753" spans="1:7">
      <c r="A1753" s="12">
        <v>1750</v>
      </c>
      <c r="B1753" s="473" t="s">
        <v>4336</v>
      </c>
      <c r="C1753" s="474" t="s">
        <v>4328</v>
      </c>
      <c r="D1753" s="475">
        <v>11.59</v>
      </c>
      <c r="E1753" s="467">
        <v>4.84</v>
      </c>
      <c r="F1753" s="481">
        <v>56.1</v>
      </c>
      <c r="G1753" s="443"/>
    </row>
    <row r="1754" spans="1:7">
      <c r="A1754" s="12">
        <v>1751</v>
      </c>
      <c r="B1754" s="473" t="s">
        <v>4337</v>
      </c>
      <c r="C1754" s="474" t="s">
        <v>4328</v>
      </c>
      <c r="D1754" s="475">
        <v>9.3</v>
      </c>
      <c r="E1754" s="467">
        <v>4.84</v>
      </c>
      <c r="F1754" s="481">
        <v>45.01</v>
      </c>
      <c r="G1754" s="443"/>
    </row>
    <row r="1755" spans="1:7">
      <c r="A1755" s="12">
        <v>1752</v>
      </c>
      <c r="B1755" s="476" t="s">
        <v>4338</v>
      </c>
      <c r="C1755" s="474" t="s">
        <v>4328</v>
      </c>
      <c r="D1755" s="475">
        <v>5.25</v>
      </c>
      <c r="E1755" s="467">
        <v>4.84</v>
      </c>
      <c r="F1755" s="481">
        <v>25.41</v>
      </c>
      <c r="G1755" s="443"/>
    </row>
    <row r="1756" spans="1:7">
      <c r="A1756" s="12">
        <v>1753</v>
      </c>
      <c r="B1756" s="476" t="s">
        <v>4339</v>
      </c>
      <c r="C1756" s="474" t="s">
        <v>4328</v>
      </c>
      <c r="D1756" s="475">
        <v>28</v>
      </c>
      <c r="E1756" s="467">
        <v>4.84</v>
      </c>
      <c r="F1756" s="481">
        <v>135.52</v>
      </c>
      <c r="G1756" s="443"/>
    </row>
    <row r="1757" spans="1:7">
      <c r="A1757" s="12">
        <v>1754</v>
      </c>
      <c r="B1757" s="476" t="s">
        <v>4340</v>
      </c>
      <c r="C1757" s="474" t="s">
        <v>4328</v>
      </c>
      <c r="D1757" s="475">
        <v>33.42</v>
      </c>
      <c r="E1757" s="467">
        <v>4.84</v>
      </c>
      <c r="F1757" s="481">
        <v>161.75</v>
      </c>
      <c r="G1757" s="443"/>
    </row>
    <row r="1758" spans="1:7">
      <c r="A1758" s="12">
        <v>1755</v>
      </c>
      <c r="B1758" s="476" t="s">
        <v>4305</v>
      </c>
      <c r="C1758" s="474" t="s">
        <v>4328</v>
      </c>
      <c r="D1758" s="475">
        <v>15.63</v>
      </c>
      <c r="E1758" s="467">
        <v>4.84</v>
      </c>
      <c r="F1758" s="481">
        <v>75.65</v>
      </c>
      <c r="G1758" s="443"/>
    </row>
    <row r="1759" spans="1:7">
      <c r="A1759" s="12">
        <v>1756</v>
      </c>
      <c r="B1759" s="476" t="s">
        <v>4341</v>
      </c>
      <c r="C1759" s="474" t="s">
        <v>4328</v>
      </c>
      <c r="D1759" s="475">
        <v>6.02</v>
      </c>
      <c r="E1759" s="467">
        <v>4.84</v>
      </c>
      <c r="F1759" s="481">
        <v>29.14</v>
      </c>
      <c r="G1759" s="443"/>
    </row>
    <row r="1760" spans="1:7">
      <c r="A1760" s="12">
        <v>1757</v>
      </c>
      <c r="B1760" s="476" t="s">
        <v>4342</v>
      </c>
      <c r="C1760" s="474" t="s">
        <v>4328</v>
      </c>
      <c r="D1760" s="475">
        <v>9.67</v>
      </c>
      <c r="E1760" s="467">
        <v>4.84</v>
      </c>
      <c r="F1760" s="481">
        <v>46.8</v>
      </c>
      <c r="G1760" s="443"/>
    </row>
    <row r="1761" spans="1:7">
      <c r="A1761" s="12">
        <v>1758</v>
      </c>
      <c r="B1761" s="476" t="s">
        <v>4343</v>
      </c>
      <c r="C1761" s="474" t="s">
        <v>4328</v>
      </c>
      <c r="D1761" s="476">
        <v>7.6</v>
      </c>
      <c r="E1761" s="467">
        <v>4.84</v>
      </c>
      <c r="F1761" s="481">
        <v>36.78</v>
      </c>
      <c r="G1761" s="443"/>
    </row>
    <row r="1762" spans="1:7">
      <c r="A1762" s="12">
        <v>1759</v>
      </c>
      <c r="B1762" s="476" t="s">
        <v>4344</v>
      </c>
      <c r="C1762" s="474" t="s">
        <v>4328</v>
      </c>
      <c r="D1762" s="475">
        <v>11.78</v>
      </c>
      <c r="E1762" s="467">
        <v>4.84</v>
      </c>
      <c r="F1762" s="481">
        <v>57.02</v>
      </c>
      <c r="G1762" s="443"/>
    </row>
    <row r="1763" spans="1:7">
      <c r="A1763" s="12">
        <v>1760</v>
      </c>
      <c r="B1763" s="476" t="s">
        <v>3964</v>
      </c>
      <c r="C1763" s="474" t="s">
        <v>4328</v>
      </c>
      <c r="D1763" s="475">
        <v>8</v>
      </c>
      <c r="E1763" s="467">
        <v>4.84</v>
      </c>
      <c r="F1763" s="481">
        <v>38.72</v>
      </c>
      <c r="G1763" s="443"/>
    </row>
    <row r="1764" spans="1:7">
      <c r="A1764" s="12">
        <v>1761</v>
      </c>
      <c r="B1764" s="476" t="s">
        <v>4345</v>
      </c>
      <c r="C1764" s="474" t="s">
        <v>4328</v>
      </c>
      <c r="D1764" s="475">
        <v>15.76</v>
      </c>
      <c r="E1764" s="467">
        <v>4.84</v>
      </c>
      <c r="F1764" s="481">
        <v>76.28</v>
      </c>
      <c r="G1764" s="443"/>
    </row>
    <row r="1765" spans="1:7">
      <c r="A1765" s="12">
        <v>1762</v>
      </c>
      <c r="B1765" s="476" t="s">
        <v>4322</v>
      </c>
      <c r="C1765" s="474" t="s">
        <v>4328</v>
      </c>
      <c r="D1765" s="475">
        <v>3.49</v>
      </c>
      <c r="E1765" s="467">
        <v>4.84</v>
      </c>
      <c r="F1765" s="481">
        <v>16.89</v>
      </c>
      <c r="G1765" s="443"/>
    </row>
    <row r="1766" spans="1:7">
      <c r="A1766" s="12">
        <v>1763</v>
      </c>
      <c r="B1766" s="476" t="s">
        <v>4308</v>
      </c>
      <c r="C1766" s="474" t="s">
        <v>4328</v>
      </c>
      <c r="D1766" s="475">
        <v>5</v>
      </c>
      <c r="E1766" s="467">
        <v>4.84</v>
      </c>
      <c r="F1766" s="481">
        <v>24.2</v>
      </c>
      <c r="G1766" s="443"/>
    </row>
    <row r="1767" spans="1:7">
      <c r="A1767" s="12">
        <v>1764</v>
      </c>
      <c r="B1767" s="476" t="s">
        <v>4346</v>
      </c>
      <c r="C1767" s="474" t="s">
        <v>4328</v>
      </c>
      <c r="D1767" s="477">
        <v>5.18</v>
      </c>
      <c r="E1767" s="467">
        <v>4.84</v>
      </c>
      <c r="F1767" s="481">
        <v>25.07</v>
      </c>
      <c r="G1767" s="443"/>
    </row>
    <row r="1768" spans="1:7">
      <c r="A1768" s="12">
        <v>1765</v>
      </c>
      <c r="B1768" s="476" t="s">
        <v>4347</v>
      </c>
      <c r="C1768" s="474" t="s">
        <v>4328</v>
      </c>
      <c r="D1768" s="478">
        <v>1.63</v>
      </c>
      <c r="E1768" s="467">
        <v>4.84</v>
      </c>
      <c r="F1768" s="481">
        <v>7.89</v>
      </c>
      <c r="G1768" s="443"/>
    </row>
    <row r="1769" spans="1:7">
      <c r="A1769" s="12">
        <v>1766</v>
      </c>
      <c r="B1769" s="476" t="s">
        <v>4348</v>
      </c>
      <c r="C1769" s="474" t="s">
        <v>4328</v>
      </c>
      <c r="D1769" s="478">
        <v>9.41</v>
      </c>
      <c r="E1769" s="467">
        <v>4.84</v>
      </c>
      <c r="F1769" s="481">
        <v>45.54</v>
      </c>
      <c r="G1769" s="443"/>
    </row>
    <row r="1770" spans="1:7">
      <c r="A1770" s="12">
        <v>1767</v>
      </c>
      <c r="B1770" s="476" t="s">
        <v>4349</v>
      </c>
      <c r="C1770" s="474" t="s">
        <v>4328</v>
      </c>
      <c r="D1770" s="478">
        <v>5.62</v>
      </c>
      <c r="E1770" s="467">
        <v>4.84</v>
      </c>
      <c r="F1770" s="481">
        <v>27.2</v>
      </c>
      <c r="G1770" s="443"/>
    </row>
    <row r="1771" spans="1:7">
      <c r="A1771" s="12">
        <v>1768</v>
      </c>
      <c r="B1771" s="476" t="s">
        <v>4350</v>
      </c>
      <c r="C1771" s="474" t="s">
        <v>4328</v>
      </c>
      <c r="D1771" s="478">
        <v>8.09</v>
      </c>
      <c r="E1771" s="467">
        <v>4.84</v>
      </c>
      <c r="F1771" s="481">
        <v>39.16</v>
      </c>
      <c r="G1771" s="443"/>
    </row>
    <row r="1772" spans="1:7">
      <c r="A1772" s="12">
        <v>1769</v>
      </c>
      <c r="B1772" s="476" t="s">
        <v>4351</v>
      </c>
      <c r="C1772" s="474" t="s">
        <v>4328</v>
      </c>
      <c r="D1772" s="478">
        <v>2</v>
      </c>
      <c r="E1772" s="467">
        <v>4.84</v>
      </c>
      <c r="F1772" s="481">
        <v>9.68</v>
      </c>
      <c r="G1772" s="443"/>
    </row>
    <row r="1773" spans="1:7">
      <c r="A1773" s="12">
        <v>1770</v>
      </c>
      <c r="B1773" s="476" t="s">
        <v>4352</v>
      </c>
      <c r="C1773" s="474" t="s">
        <v>4328</v>
      </c>
      <c r="D1773" s="478">
        <v>2.4</v>
      </c>
      <c r="E1773" s="467">
        <v>4.84</v>
      </c>
      <c r="F1773" s="481">
        <v>11.62</v>
      </c>
      <c r="G1773" s="443"/>
    </row>
    <row r="1774" spans="1:7">
      <c r="A1774" s="12">
        <v>1771</v>
      </c>
      <c r="B1774" s="478" t="s">
        <v>4353</v>
      </c>
      <c r="C1774" s="479" t="s">
        <v>4354</v>
      </c>
      <c r="D1774" s="480">
        <v>13.27</v>
      </c>
      <c r="E1774" s="467">
        <v>4.84</v>
      </c>
      <c r="F1774" s="482">
        <v>64.23</v>
      </c>
      <c r="G1774" s="443"/>
    </row>
    <row r="1775" spans="1:7">
      <c r="A1775" s="12">
        <v>1772</v>
      </c>
      <c r="B1775" s="478" t="s">
        <v>3945</v>
      </c>
      <c r="C1775" s="479" t="s">
        <v>4354</v>
      </c>
      <c r="D1775" s="480">
        <v>3.21</v>
      </c>
      <c r="E1775" s="467">
        <v>4.84</v>
      </c>
      <c r="F1775" s="482">
        <v>15.54</v>
      </c>
      <c r="G1775" s="443"/>
    </row>
    <row r="1776" spans="1:7">
      <c r="A1776" s="12">
        <v>1773</v>
      </c>
      <c r="B1776" s="478" t="s">
        <v>4355</v>
      </c>
      <c r="C1776" s="479" t="s">
        <v>4354</v>
      </c>
      <c r="D1776" s="480">
        <v>4</v>
      </c>
      <c r="E1776" s="467">
        <v>4.84</v>
      </c>
      <c r="F1776" s="482">
        <v>19.36</v>
      </c>
      <c r="G1776" s="443"/>
    </row>
    <row r="1777" spans="1:7">
      <c r="A1777" s="12">
        <v>1774</v>
      </c>
      <c r="B1777" s="478" t="s">
        <v>4356</v>
      </c>
      <c r="C1777" s="479" t="s">
        <v>4354</v>
      </c>
      <c r="D1777" s="480">
        <v>11.9</v>
      </c>
      <c r="E1777" s="467">
        <v>4.84</v>
      </c>
      <c r="F1777" s="482">
        <v>57.6</v>
      </c>
      <c r="G1777" s="443"/>
    </row>
    <row r="1778" spans="1:7">
      <c r="A1778" s="12">
        <v>1775</v>
      </c>
      <c r="B1778" s="478" t="s">
        <v>4357</v>
      </c>
      <c r="C1778" s="479" t="s">
        <v>4354</v>
      </c>
      <c r="D1778" s="480">
        <v>12.85</v>
      </c>
      <c r="E1778" s="467">
        <v>4.84</v>
      </c>
      <c r="F1778" s="482">
        <v>62.19</v>
      </c>
      <c r="G1778" s="443"/>
    </row>
    <row r="1779" spans="1:7">
      <c r="A1779" s="12">
        <v>1776</v>
      </c>
      <c r="B1779" s="478" t="s">
        <v>4358</v>
      </c>
      <c r="C1779" s="479" t="s">
        <v>4354</v>
      </c>
      <c r="D1779" s="480">
        <v>9.85</v>
      </c>
      <c r="E1779" s="467">
        <v>4.84</v>
      </c>
      <c r="F1779" s="482">
        <v>47.67</v>
      </c>
      <c r="G1779" s="443"/>
    </row>
    <row r="1780" spans="1:7">
      <c r="A1780" s="12">
        <v>1777</v>
      </c>
      <c r="B1780" s="478" t="s">
        <v>4359</v>
      </c>
      <c r="C1780" s="479" t="s">
        <v>4354</v>
      </c>
      <c r="D1780" s="480">
        <v>15.01</v>
      </c>
      <c r="E1780" s="467">
        <v>4.84</v>
      </c>
      <c r="F1780" s="482">
        <v>72.65</v>
      </c>
      <c r="G1780" s="443"/>
    </row>
    <row r="1781" spans="1:7">
      <c r="A1781" s="12">
        <v>1778</v>
      </c>
      <c r="B1781" s="478" t="s">
        <v>4360</v>
      </c>
      <c r="C1781" s="479" t="s">
        <v>4354</v>
      </c>
      <c r="D1781" s="480">
        <v>13.75</v>
      </c>
      <c r="E1781" s="467">
        <v>4.84</v>
      </c>
      <c r="F1781" s="482">
        <v>66.55</v>
      </c>
      <c r="G1781" s="443"/>
    </row>
    <row r="1782" spans="1:7">
      <c r="A1782" s="12">
        <v>1779</v>
      </c>
      <c r="B1782" s="478" t="s">
        <v>4361</v>
      </c>
      <c r="C1782" s="479" t="s">
        <v>4354</v>
      </c>
      <c r="D1782" s="480">
        <v>26.6</v>
      </c>
      <c r="E1782" s="467">
        <v>4.84</v>
      </c>
      <c r="F1782" s="482">
        <v>128.74</v>
      </c>
      <c r="G1782" s="443"/>
    </row>
    <row r="1783" spans="1:7">
      <c r="A1783" s="12">
        <v>1780</v>
      </c>
      <c r="B1783" s="478" t="s">
        <v>4362</v>
      </c>
      <c r="C1783" s="479" t="s">
        <v>4354</v>
      </c>
      <c r="D1783" s="480">
        <v>8.69</v>
      </c>
      <c r="E1783" s="467">
        <v>4.84</v>
      </c>
      <c r="F1783" s="482">
        <v>42.06</v>
      </c>
      <c r="G1783" s="443"/>
    </row>
    <row r="1784" spans="1:7">
      <c r="A1784" s="12">
        <v>1781</v>
      </c>
      <c r="B1784" s="478" t="s">
        <v>4363</v>
      </c>
      <c r="C1784" s="479" t="s">
        <v>4354</v>
      </c>
      <c r="D1784" s="480">
        <v>8.4</v>
      </c>
      <c r="E1784" s="467">
        <v>4.84</v>
      </c>
      <c r="F1784" s="482">
        <v>40.66</v>
      </c>
      <c r="G1784" s="443"/>
    </row>
    <row r="1785" spans="1:7">
      <c r="A1785" s="12">
        <v>1782</v>
      </c>
      <c r="B1785" s="478" t="s">
        <v>4364</v>
      </c>
      <c r="C1785" s="479" t="s">
        <v>4354</v>
      </c>
      <c r="D1785" s="480">
        <v>8.93</v>
      </c>
      <c r="E1785" s="467">
        <v>4.84</v>
      </c>
      <c r="F1785" s="482">
        <v>43.22</v>
      </c>
      <c r="G1785" s="443"/>
    </row>
    <row r="1786" spans="1:7">
      <c r="A1786" s="12">
        <v>1783</v>
      </c>
      <c r="B1786" s="478" t="s">
        <v>4365</v>
      </c>
      <c r="C1786" s="479" t="s">
        <v>4354</v>
      </c>
      <c r="D1786" s="480">
        <v>2.83</v>
      </c>
      <c r="E1786" s="467">
        <v>4.84</v>
      </c>
      <c r="F1786" s="482">
        <v>13.7</v>
      </c>
      <c r="G1786" s="443"/>
    </row>
    <row r="1787" spans="1:7">
      <c r="A1787" s="12">
        <v>1784</v>
      </c>
      <c r="B1787" s="478" t="s">
        <v>4366</v>
      </c>
      <c r="C1787" s="479" t="s">
        <v>4354</v>
      </c>
      <c r="D1787" s="480">
        <v>14.11</v>
      </c>
      <c r="E1787" s="467">
        <v>4.84</v>
      </c>
      <c r="F1787" s="482">
        <v>68.29</v>
      </c>
      <c r="G1787" s="443"/>
    </row>
    <row r="1788" spans="1:7">
      <c r="A1788" s="12">
        <v>1785</v>
      </c>
      <c r="B1788" s="478" t="s">
        <v>4367</v>
      </c>
      <c r="C1788" s="479" t="s">
        <v>4354</v>
      </c>
      <c r="D1788" s="480">
        <v>9.68</v>
      </c>
      <c r="E1788" s="467">
        <v>4.84</v>
      </c>
      <c r="F1788" s="482">
        <v>46.85</v>
      </c>
      <c r="G1788" s="443"/>
    </row>
    <row r="1789" spans="1:7">
      <c r="A1789" s="12">
        <v>1786</v>
      </c>
      <c r="B1789" s="478" t="s">
        <v>3851</v>
      </c>
      <c r="C1789" s="479" t="s">
        <v>4354</v>
      </c>
      <c r="D1789" s="480">
        <v>10.77</v>
      </c>
      <c r="E1789" s="467">
        <v>4.84</v>
      </c>
      <c r="F1789" s="482">
        <v>52.13</v>
      </c>
      <c r="G1789" s="443"/>
    </row>
    <row r="1790" spans="1:7">
      <c r="A1790" s="12">
        <v>1787</v>
      </c>
      <c r="B1790" s="478" t="s">
        <v>4368</v>
      </c>
      <c r="C1790" s="479" t="s">
        <v>4354</v>
      </c>
      <c r="D1790" s="480">
        <v>11.56</v>
      </c>
      <c r="E1790" s="467">
        <v>4.84</v>
      </c>
      <c r="F1790" s="482">
        <v>55.95</v>
      </c>
      <c r="G1790" s="443"/>
    </row>
    <row r="1791" spans="1:7">
      <c r="A1791" s="12">
        <v>1788</v>
      </c>
      <c r="B1791" s="478" t="s">
        <v>4369</v>
      </c>
      <c r="C1791" s="479" t="s">
        <v>4354</v>
      </c>
      <c r="D1791" s="480">
        <v>21.54</v>
      </c>
      <c r="E1791" s="467">
        <v>4.84</v>
      </c>
      <c r="F1791" s="482">
        <v>104.25</v>
      </c>
      <c r="G1791" s="443"/>
    </row>
    <row r="1792" spans="1:7">
      <c r="A1792" s="12">
        <v>1789</v>
      </c>
      <c r="B1792" s="478" t="s">
        <v>4370</v>
      </c>
      <c r="C1792" s="479" t="s">
        <v>4354</v>
      </c>
      <c r="D1792" s="480">
        <v>5.96</v>
      </c>
      <c r="E1792" s="467">
        <v>4.84</v>
      </c>
      <c r="F1792" s="482">
        <v>28.85</v>
      </c>
      <c r="G1792" s="443"/>
    </row>
    <row r="1793" spans="1:7">
      <c r="A1793" s="12">
        <v>1790</v>
      </c>
      <c r="B1793" s="478" t="s">
        <v>4371</v>
      </c>
      <c r="C1793" s="479" t="s">
        <v>4354</v>
      </c>
      <c r="D1793" s="480">
        <v>3.72</v>
      </c>
      <c r="E1793" s="467">
        <v>4.84</v>
      </c>
      <c r="F1793" s="482">
        <v>18</v>
      </c>
      <c r="G1793" s="443"/>
    </row>
    <row r="1794" spans="1:7">
      <c r="A1794" s="12">
        <v>1791</v>
      </c>
      <c r="B1794" s="478" t="s">
        <v>4372</v>
      </c>
      <c r="C1794" s="479" t="s">
        <v>4354</v>
      </c>
      <c r="D1794" s="480">
        <v>12.69</v>
      </c>
      <c r="E1794" s="467">
        <v>4.84</v>
      </c>
      <c r="F1794" s="482">
        <v>61.42</v>
      </c>
      <c r="G1794" s="443"/>
    </row>
    <row r="1795" spans="1:7">
      <c r="A1795" s="12">
        <v>1792</v>
      </c>
      <c r="B1795" s="478" t="s">
        <v>4373</v>
      </c>
      <c r="C1795" s="479" t="s">
        <v>4354</v>
      </c>
      <c r="D1795" s="480">
        <v>15.7</v>
      </c>
      <c r="E1795" s="467">
        <v>4.84</v>
      </c>
      <c r="F1795" s="482">
        <v>75.99</v>
      </c>
      <c r="G1795" s="443"/>
    </row>
    <row r="1796" spans="1:7">
      <c r="A1796" s="12">
        <v>1793</v>
      </c>
      <c r="B1796" s="478" t="s">
        <v>4374</v>
      </c>
      <c r="C1796" s="479" t="s">
        <v>4354</v>
      </c>
      <c r="D1796" s="480">
        <v>8.45</v>
      </c>
      <c r="E1796" s="467">
        <v>4.84</v>
      </c>
      <c r="F1796" s="482">
        <v>40.9</v>
      </c>
      <c r="G1796" s="443"/>
    </row>
    <row r="1797" spans="1:7">
      <c r="A1797" s="12">
        <v>1794</v>
      </c>
      <c r="B1797" s="478" t="s">
        <v>4375</v>
      </c>
      <c r="C1797" s="479" t="s">
        <v>4354</v>
      </c>
      <c r="D1797" s="480">
        <v>7.43</v>
      </c>
      <c r="E1797" s="467">
        <v>4.84</v>
      </c>
      <c r="F1797" s="482">
        <v>35.96</v>
      </c>
      <c r="G1797" s="443"/>
    </row>
    <row r="1798" spans="1:7">
      <c r="A1798" s="12">
        <v>1795</v>
      </c>
      <c r="B1798" s="478" t="s">
        <v>4376</v>
      </c>
      <c r="C1798" s="479" t="s">
        <v>4354</v>
      </c>
      <c r="D1798" s="62">
        <v>8.95</v>
      </c>
      <c r="E1798" s="467">
        <v>4.84</v>
      </c>
      <c r="F1798" s="482">
        <v>43.32</v>
      </c>
      <c r="G1798" s="443"/>
    </row>
    <row r="1799" spans="1:7">
      <c r="A1799" s="12">
        <v>1796</v>
      </c>
      <c r="B1799" s="478" t="s">
        <v>4002</v>
      </c>
      <c r="C1799" s="479" t="s">
        <v>4354</v>
      </c>
      <c r="D1799" s="480">
        <v>4.24</v>
      </c>
      <c r="E1799" s="467">
        <v>4.84</v>
      </c>
      <c r="F1799" s="482">
        <v>20.52</v>
      </c>
      <c r="G1799" s="443"/>
    </row>
    <row r="1800" spans="1:7">
      <c r="A1800" s="12">
        <v>1797</v>
      </c>
      <c r="B1800" s="478" t="s">
        <v>4377</v>
      </c>
      <c r="C1800" s="479" t="s">
        <v>4354</v>
      </c>
      <c r="D1800" s="480">
        <v>15.5</v>
      </c>
      <c r="E1800" s="467">
        <v>4.84</v>
      </c>
      <c r="F1800" s="482">
        <v>75.02</v>
      </c>
      <c r="G1800" s="443"/>
    </row>
    <row r="1801" spans="1:7">
      <c r="A1801" s="12">
        <v>1798</v>
      </c>
      <c r="B1801" s="478" t="s">
        <v>4378</v>
      </c>
      <c r="C1801" s="479" t="s">
        <v>4354</v>
      </c>
      <c r="D1801" s="480">
        <v>12.3</v>
      </c>
      <c r="E1801" s="467">
        <v>4.84</v>
      </c>
      <c r="F1801" s="482">
        <v>59.53</v>
      </c>
      <c r="G1801" s="443"/>
    </row>
    <row r="1802" spans="1:7">
      <c r="A1802" s="12">
        <v>1799</v>
      </c>
      <c r="B1802" s="483" t="s">
        <v>4379</v>
      </c>
      <c r="C1802" s="479" t="s">
        <v>4354</v>
      </c>
      <c r="D1802" s="480">
        <v>8.8</v>
      </c>
      <c r="E1802" s="467">
        <v>4.84</v>
      </c>
      <c r="F1802" s="482">
        <v>42.59</v>
      </c>
      <c r="G1802" s="443"/>
    </row>
    <row r="1803" spans="1:7">
      <c r="A1803" s="12">
        <v>1800</v>
      </c>
      <c r="B1803" s="478" t="s">
        <v>4380</v>
      </c>
      <c r="C1803" s="479" t="s">
        <v>4354</v>
      </c>
      <c r="D1803" s="480">
        <v>10.1</v>
      </c>
      <c r="E1803" s="467">
        <v>4.84</v>
      </c>
      <c r="F1803" s="482">
        <v>48.88</v>
      </c>
      <c r="G1803" s="443"/>
    </row>
    <row r="1804" spans="1:7">
      <c r="A1804" s="12">
        <v>1801</v>
      </c>
      <c r="B1804" s="478" t="s">
        <v>4381</v>
      </c>
      <c r="C1804" s="479" t="s">
        <v>4354</v>
      </c>
      <c r="D1804" s="480">
        <v>5.08</v>
      </c>
      <c r="E1804" s="467">
        <v>4.84</v>
      </c>
      <c r="F1804" s="482">
        <v>24.59</v>
      </c>
      <c r="G1804" s="443"/>
    </row>
    <row r="1805" spans="1:7">
      <c r="A1805" s="12">
        <v>1802</v>
      </c>
      <c r="B1805" s="478" t="s">
        <v>4351</v>
      </c>
      <c r="C1805" s="479" t="s">
        <v>4354</v>
      </c>
      <c r="D1805" s="480">
        <v>12.2</v>
      </c>
      <c r="E1805" s="467">
        <v>4.84</v>
      </c>
      <c r="F1805" s="482">
        <v>59.05</v>
      </c>
      <c r="G1805" s="443"/>
    </row>
    <row r="1806" spans="1:7">
      <c r="A1806" s="12">
        <v>1803</v>
      </c>
      <c r="B1806" s="478" t="s">
        <v>4382</v>
      </c>
      <c r="C1806" s="479" t="s">
        <v>4354</v>
      </c>
      <c r="D1806" s="480">
        <v>4.96</v>
      </c>
      <c r="E1806" s="467">
        <v>4.84</v>
      </c>
      <c r="F1806" s="482">
        <v>24.01</v>
      </c>
      <c r="G1806" s="443"/>
    </row>
    <row r="1807" spans="1:7">
      <c r="A1807" s="12">
        <v>1804</v>
      </c>
      <c r="B1807" s="478" t="s">
        <v>4383</v>
      </c>
      <c r="C1807" s="479" t="s">
        <v>4354</v>
      </c>
      <c r="D1807" s="480">
        <v>9.2</v>
      </c>
      <c r="E1807" s="467">
        <v>4.84</v>
      </c>
      <c r="F1807" s="482">
        <v>44.53</v>
      </c>
      <c r="G1807" s="443"/>
    </row>
    <row r="1808" spans="1:7">
      <c r="A1808" s="12">
        <v>1805</v>
      </c>
      <c r="B1808" s="478" t="s">
        <v>4009</v>
      </c>
      <c r="C1808" s="479" t="s">
        <v>4354</v>
      </c>
      <c r="D1808" s="480">
        <v>12.2</v>
      </c>
      <c r="E1808" s="467">
        <v>4.84</v>
      </c>
      <c r="F1808" s="482">
        <v>59.05</v>
      </c>
      <c r="G1808" s="443"/>
    </row>
    <row r="1809" spans="1:7">
      <c r="A1809" s="12">
        <v>1806</v>
      </c>
      <c r="B1809" s="478" t="s">
        <v>4384</v>
      </c>
      <c r="C1809" s="479" t="s">
        <v>4354</v>
      </c>
      <c r="D1809" s="480">
        <v>2.78</v>
      </c>
      <c r="E1809" s="467">
        <v>4.84</v>
      </c>
      <c r="F1809" s="482">
        <v>13.46</v>
      </c>
      <c r="G1809" s="443"/>
    </row>
    <row r="1810" spans="1:7">
      <c r="A1810" s="12">
        <v>1807</v>
      </c>
      <c r="B1810" s="478" t="s">
        <v>4385</v>
      </c>
      <c r="C1810" s="479" t="s">
        <v>4354</v>
      </c>
      <c r="D1810" s="480">
        <v>2.87</v>
      </c>
      <c r="E1810" s="467">
        <v>4.84</v>
      </c>
      <c r="F1810" s="482">
        <v>13.89</v>
      </c>
      <c r="G1810" s="443"/>
    </row>
    <row r="1811" spans="1:7">
      <c r="A1811" s="12">
        <v>1808</v>
      </c>
      <c r="B1811" s="478" t="s">
        <v>4386</v>
      </c>
      <c r="C1811" s="479" t="s">
        <v>4354</v>
      </c>
      <c r="D1811" s="480">
        <v>2.14</v>
      </c>
      <c r="E1811" s="467">
        <v>4.84</v>
      </c>
      <c r="F1811" s="482">
        <v>10.36</v>
      </c>
      <c r="G1811" s="443"/>
    </row>
    <row r="1812" spans="1:7">
      <c r="A1812" s="12">
        <v>1809</v>
      </c>
      <c r="B1812" s="478" t="s">
        <v>4387</v>
      </c>
      <c r="C1812" s="479" t="s">
        <v>4354</v>
      </c>
      <c r="D1812" s="480">
        <v>21.87</v>
      </c>
      <c r="E1812" s="467">
        <v>4.84</v>
      </c>
      <c r="F1812" s="482">
        <v>105.85</v>
      </c>
      <c r="G1812" s="443"/>
    </row>
    <row r="1813" spans="1:7">
      <c r="A1813" s="12">
        <v>1810</v>
      </c>
      <c r="B1813" s="62" t="s">
        <v>3337</v>
      </c>
      <c r="C1813" s="479" t="s">
        <v>4354</v>
      </c>
      <c r="D1813" s="62">
        <v>10.58</v>
      </c>
      <c r="E1813" s="467">
        <v>4.84</v>
      </c>
      <c r="F1813" s="482">
        <v>51.21</v>
      </c>
      <c r="G1813" s="443"/>
    </row>
    <row r="1814" spans="1:7">
      <c r="A1814" s="12">
        <v>1811</v>
      </c>
      <c r="B1814" s="478" t="s">
        <v>4388</v>
      </c>
      <c r="C1814" s="484" t="s">
        <v>4389</v>
      </c>
      <c r="D1814" s="485">
        <v>41.19</v>
      </c>
      <c r="E1814" s="467">
        <v>4.84</v>
      </c>
      <c r="F1814" s="482">
        <v>199.36</v>
      </c>
      <c r="G1814" s="443"/>
    </row>
    <row r="1815" spans="1:7">
      <c r="A1815" s="12">
        <v>1812</v>
      </c>
      <c r="B1815" s="478" t="s">
        <v>3848</v>
      </c>
      <c r="C1815" s="484" t="s">
        <v>4389</v>
      </c>
      <c r="D1815" s="485">
        <v>11.7</v>
      </c>
      <c r="E1815" s="467">
        <v>4.84</v>
      </c>
      <c r="F1815" s="482">
        <v>56.63</v>
      </c>
      <c r="G1815" s="443"/>
    </row>
    <row r="1816" spans="1:7">
      <c r="A1816" s="12">
        <v>1813</v>
      </c>
      <c r="B1816" s="478" t="s">
        <v>4390</v>
      </c>
      <c r="C1816" s="484" t="s">
        <v>4389</v>
      </c>
      <c r="D1816" s="485">
        <v>17.33</v>
      </c>
      <c r="E1816" s="467">
        <v>4.84</v>
      </c>
      <c r="F1816" s="482">
        <v>83.88</v>
      </c>
      <c r="G1816" s="443"/>
    </row>
    <row r="1817" spans="1:7">
      <c r="A1817" s="12">
        <v>1814</v>
      </c>
      <c r="B1817" s="478" t="s">
        <v>4391</v>
      </c>
      <c r="C1817" s="484" t="s">
        <v>4389</v>
      </c>
      <c r="D1817" s="485">
        <v>5</v>
      </c>
      <c r="E1817" s="467">
        <v>4.84</v>
      </c>
      <c r="F1817" s="482">
        <v>24.2</v>
      </c>
      <c r="G1817" s="443"/>
    </row>
    <row r="1818" spans="1:7">
      <c r="A1818" s="12">
        <v>1815</v>
      </c>
      <c r="B1818" s="478" t="s">
        <v>4385</v>
      </c>
      <c r="C1818" s="484" t="s">
        <v>4389</v>
      </c>
      <c r="D1818" s="485">
        <v>6.7</v>
      </c>
      <c r="E1818" s="467">
        <v>4.84</v>
      </c>
      <c r="F1818" s="482">
        <v>32.43</v>
      </c>
      <c r="G1818" s="443"/>
    </row>
    <row r="1819" spans="1:7">
      <c r="A1819" s="12">
        <v>1816</v>
      </c>
      <c r="B1819" s="478" t="s">
        <v>4392</v>
      </c>
      <c r="C1819" s="484" t="s">
        <v>4389</v>
      </c>
      <c r="D1819" s="485">
        <v>3.84</v>
      </c>
      <c r="E1819" s="467">
        <v>4.84</v>
      </c>
      <c r="F1819" s="482">
        <v>18.59</v>
      </c>
      <c r="G1819" s="443"/>
    </row>
    <row r="1820" spans="1:7">
      <c r="A1820" s="12">
        <v>1817</v>
      </c>
      <c r="B1820" s="478" t="s">
        <v>4393</v>
      </c>
      <c r="C1820" s="484" t="s">
        <v>4389</v>
      </c>
      <c r="D1820" s="486">
        <v>15.33</v>
      </c>
      <c r="E1820" s="467">
        <v>4.84</v>
      </c>
      <c r="F1820" s="482">
        <v>74.2</v>
      </c>
      <c r="G1820" s="443"/>
    </row>
    <row r="1821" spans="1:7">
      <c r="A1821" s="12">
        <v>1818</v>
      </c>
      <c r="B1821" s="478" t="s">
        <v>4394</v>
      </c>
      <c r="C1821" s="484" t="s">
        <v>4389</v>
      </c>
      <c r="D1821" s="485">
        <v>12.74</v>
      </c>
      <c r="E1821" s="467">
        <v>4.84</v>
      </c>
      <c r="F1821" s="482">
        <v>61.66</v>
      </c>
      <c r="G1821" s="443"/>
    </row>
    <row r="1822" spans="1:7">
      <c r="A1822" s="12">
        <v>1819</v>
      </c>
      <c r="B1822" s="478" t="s">
        <v>4395</v>
      </c>
      <c r="C1822" s="484" t="s">
        <v>4389</v>
      </c>
      <c r="D1822" s="485">
        <v>14.2</v>
      </c>
      <c r="E1822" s="467">
        <v>4.84</v>
      </c>
      <c r="F1822" s="482">
        <v>68.73</v>
      </c>
      <c r="G1822" s="443"/>
    </row>
    <row r="1823" spans="1:7">
      <c r="A1823" s="12">
        <v>1820</v>
      </c>
      <c r="B1823" s="478" t="s">
        <v>4396</v>
      </c>
      <c r="C1823" s="484" t="s">
        <v>4389</v>
      </c>
      <c r="D1823" s="485">
        <v>31.08</v>
      </c>
      <c r="E1823" s="467">
        <v>4.84</v>
      </c>
      <c r="F1823" s="482">
        <v>150.43</v>
      </c>
      <c r="G1823" s="443"/>
    </row>
    <row r="1824" spans="1:7">
      <c r="A1824" s="12">
        <v>1821</v>
      </c>
      <c r="B1824" s="478" t="s">
        <v>4397</v>
      </c>
      <c r="C1824" s="484" t="s">
        <v>4389</v>
      </c>
      <c r="D1824" s="485">
        <v>3.9</v>
      </c>
      <c r="E1824" s="467">
        <v>4.84</v>
      </c>
      <c r="F1824" s="482">
        <v>18.88</v>
      </c>
      <c r="G1824" s="443"/>
    </row>
    <row r="1825" spans="1:7">
      <c r="A1825" s="12">
        <v>1822</v>
      </c>
      <c r="B1825" s="478" t="s">
        <v>4398</v>
      </c>
      <c r="C1825" s="484" t="s">
        <v>4389</v>
      </c>
      <c r="D1825" s="485">
        <v>5.76</v>
      </c>
      <c r="E1825" s="467">
        <v>4.84</v>
      </c>
      <c r="F1825" s="482">
        <v>27.88</v>
      </c>
      <c r="G1825" s="443"/>
    </row>
    <row r="1826" spans="1:7">
      <c r="A1826" s="12">
        <v>1823</v>
      </c>
      <c r="B1826" s="478" t="s">
        <v>1436</v>
      </c>
      <c r="C1826" s="484" t="s">
        <v>4389</v>
      </c>
      <c r="D1826" s="485">
        <v>12.76</v>
      </c>
      <c r="E1826" s="467">
        <v>4.84</v>
      </c>
      <c r="F1826" s="482">
        <v>61.76</v>
      </c>
      <c r="G1826" s="443"/>
    </row>
    <row r="1827" spans="1:7">
      <c r="A1827" s="12">
        <v>1824</v>
      </c>
      <c r="B1827" s="478" t="s">
        <v>4399</v>
      </c>
      <c r="C1827" s="484" t="s">
        <v>4389</v>
      </c>
      <c r="D1827" s="485">
        <v>2.93</v>
      </c>
      <c r="E1827" s="467">
        <v>4.84</v>
      </c>
      <c r="F1827" s="482">
        <v>14.18</v>
      </c>
      <c r="G1827" s="443"/>
    </row>
    <row r="1828" spans="1:7">
      <c r="A1828" s="12">
        <v>1825</v>
      </c>
      <c r="B1828" s="478" t="s">
        <v>3974</v>
      </c>
      <c r="C1828" s="484" t="s">
        <v>4389</v>
      </c>
      <c r="D1828" s="485">
        <v>3.34</v>
      </c>
      <c r="E1828" s="467">
        <v>4.84</v>
      </c>
      <c r="F1828" s="482">
        <v>16.17</v>
      </c>
      <c r="G1828" s="443"/>
    </row>
    <row r="1829" spans="1:7">
      <c r="A1829" s="12">
        <v>1826</v>
      </c>
      <c r="B1829" s="478" t="s">
        <v>4400</v>
      </c>
      <c r="C1829" s="484" t="s">
        <v>4389</v>
      </c>
      <c r="D1829" s="485">
        <v>36.26</v>
      </c>
      <c r="E1829" s="467">
        <v>4.84</v>
      </c>
      <c r="F1829" s="482">
        <v>175.5</v>
      </c>
      <c r="G1829" s="443"/>
    </row>
    <row r="1830" spans="1:7">
      <c r="A1830" s="12">
        <v>1827</v>
      </c>
      <c r="B1830" s="478" t="s">
        <v>4401</v>
      </c>
      <c r="C1830" s="484" t="s">
        <v>4389</v>
      </c>
      <c r="D1830" s="485">
        <v>53.44</v>
      </c>
      <c r="E1830" s="467">
        <v>4.84</v>
      </c>
      <c r="F1830" s="482">
        <v>258.65</v>
      </c>
      <c r="G1830" s="443"/>
    </row>
    <row r="1831" spans="1:7">
      <c r="A1831" s="12">
        <v>1828</v>
      </c>
      <c r="B1831" s="478" t="s">
        <v>4110</v>
      </c>
      <c r="C1831" s="484" t="s">
        <v>4389</v>
      </c>
      <c r="D1831" s="485">
        <v>9.55</v>
      </c>
      <c r="E1831" s="467">
        <v>4.84</v>
      </c>
      <c r="F1831" s="482">
        <v>46.22</v>
      </c>
      <c r="G1831" s="443"/>
    </row>
    <row r="1832" spans="1:7">
      <c r="A1832" s="12">
        <v>1829</v>
      </c>
      <c r="B1832" s="478" t="s">
        <v>4402</v>
      </c>
      <c r="C1832" s="484" t="s">
        <v>4389</v>
      </c>
      <c r="D1832" s="485">
        <v>5.99</v>
      </c>
      <c r="E1832" s="467">
        <v>4.84</v>
      </c>
      <c r="F1832" s="482">
        <v>28.99</v>
      </c>
      <c r="G1832" s="443"/>
    </row>
    <row r="1833" spans="1:7">
      <c r="A1833" s="12">
        <v>1830</v>
      </c>
      <c r="B1833" s="478" t="s">
        <v>4403</v>
      </c>
      <c r="C1833" s="484" t="s">
        <v>4389</v>
      </c>
      <c r="D1833" s="485">
        <v>18.66</v>
      </c>
      <c r="E1833" s="467">
        <v>4.84</v>
      </c>
      <c r="F1833" s="482">
        <v>90.31</v>
      </c>
      <c r="G1833" s="443"/>
    </row>
    <row r="1834" spans="1:7">
      <c r="A1834" s="12">
        <v>1831</v>
      </c>
      <c r="B1834" s="478" t="s">
        <v>4404</v>
      </c>
      <c r="C1834" s="484" t="s">
        <v>4389</v>
      </c>
      <c r="D1834" s="485">
        <v>14.25</v>
      </c>
      <c r="E1834" s="467">
        <v>4.84</v>
      </c>
      <c r="F1834" s="482">
        <v>68.97</v>
      </c>
      <c r="G1834" s="443"/>
    </row>
    <row r="1835" spans="1:7">
      <c r="A1835" s="12">
        <v>1832</v>
      </c>
      <c r="B1835" s="487" t="s">
        <v>4405</v>
      </c>
      <c r="C1835" s="484" t="s">
        <v>4389</v>
      </c>
      <c r="D1835" s="485">
        <v>10.12</v>
      </c>
      <c r="E1835" s="467">
        <v>4.84</v>
      </c>
      <c r="F1835" s="482">
        <v>48.98</v>
      </c>
      <c r="G1835" s="443"/>
    </row>
    <row r="1836" spans="1:7">
      <c r="A1836" s="12">
        <v>1833</v>
      </c>
      <c r="B1836" s="478" t="s">
        <v>4406</v>
      </c>
      <c r="C1836" s="484" t="s">
        <v>4389</v>
      </c>
      <c r="D1836" s="485">
        <v>5.95</v>
      </c>
      <c r="E1836" s="467">
        <v>4.84</v>
      </c>
      <c r="F1836" s="482">
        <v>28.8</v>
      </c>
      <c r="G1836" s="443"/>
    </row>
    <row r="1837" spans="1:7">
      <c r="A1837" s="12">
        <v>1834</v>
      </c>
      <c r="B1837" s="478" t="s">
        <v>4407</v>
      </c>
      <c r="C1837" s="484" t="s">
        <v>4389</v>
      </c>
      <c r="D1837" s="485">
        <v>11.8</v>
      </c>
      <c r="E1837" s="467">
        <v>4.84</v>
      </c>
      <c r="F1837" s="482">
        <v>57.11</v>
      </c>
      <c r="G1837" s="443"/>
    </row>
    <row r="1838" spans="1:7">
      <c r="A1838" s="12">
        <v>1835</v>
      </c>
      <c r="B1838" s="478" t="s">
        <v>3335</v>
      </c>
      <c r="C1838" s="484" t="s">
        <v>4389</v>
      </c>
      <c r="D1838" s="486">
        <v>5.5</v>
      </c>
      <c r="E1838" s="467">
        <v>4.84</v>
      </c>
      <c r="F1838" s="482">
        <v>26.62</v>
      </c>
      <c r="G1838" s="443"/>
    </row>
    <row r="1839" spans="1:7">
      <c r="A1839" s="12">
        <v>1836</v>
      </c>
      <c r="B1839" s="483" t="s">
        <v>4408</v>
      </c>
      <c r="C1839" s="484" t="s">
        <v>4389</v>
      </c>
      <c r="D1839" s="485">
        <v>3.52</v>
      </c>
      <c r="E1839" s="467">
        <v>4.84</v>
      </c>
      <c r="F1839" s="482">
        <v>17.04</v>
      </c>
      <c r="G1839" s="443"/>
    </row>
    <row r="1840" spans="1:7">
      <c r="A1840" s="12">
        <v>1837</v>
      </c>
      <c r="B1840" s="478" t="s">
        <v>3318</v>
      </c>
      <c r="C1840" s="488" t="s">
        <v>4389</v>
      </c>
      <c r="D1840" s="485">
        <v>16.27</v>
      </c>
      <c r="E1840" s="467">
        <v>4.84</v>
      </c>
      <c r="F1840" s="482">
        <v>78.75</v>
      </c>
      <c r="G1840" s="443"/>
    </row>
    <row r="1841" spans="1:7">
      <c r="A1841" s="12">
        <v>1838</v>
      </c>
      <c r="B1841" s="489" t="s">
        <v>4409</v>
      </c>
      <c r="C1841" s="488" t="s">
        <v>4389</v>
      </c>
      <c r="D1841" s="489">
        <v>7.6</v>
      </c>
      <c r="E1841" s="467">
        <v>4.84</v>
      </c>
      <c r="F1841" s="482">
        <v>36.78</v>
      </c>
      <c r="G1841" s="443"/>
    </row>
    <row r="1842" spans="1:7">
      <c r="A1842" s="12">
        <v>1839</v>
      </c>
      <c r="B1842" s="478" t="s">
        <v>4410</v>
      </c>
      <c r="C1842" s="479" t="s">
        <v>4411</v>
      </c>
      <c r="D1842" s="478">
        <v>36</v>
      </c>
      <c r="E1842" s="467">
        <v>4.84</v>
      </c>
      <c r="F1842" s="480">
        <v>174.24</v>
      </c>
      <c r="G1842" s="443"/>
    </row>
    <row r="1843" spans="1:7">
      <c r="A1843" s="12">
        <v>1840</v>
      </c>
      <c r="B1843" s="478" t="s">
        <v>2208</v>
      </c>
      <c r="C1843" s="479" t="s">
        <v>4411</v>
      </c>
      <c r="D1843" s="478">
        <v>13.37</v>
      </c>
      <c r="E1843" s="467">
        <v>4.84</v>
      </c>
      <c r="F1843" s="480">
        <v>64.71</v>
      </c>
      <c r="G1843" s="443"/>
    </row>
    <row r="1844" spans="1:7">
      <c r="A1844" s="12">
        <v>1841</v>
      </c>
      <c r="B1844" s="478" t="s">
        <v>4412</v>
      </c>
      <c r="C1844" s="479" t="s">
        <v>4411</v>
      </c>
      <c r="D1844" s="478">
        <v>9.88</v>
      </c>
      <c r="E1844" s="467">
        <v>4.84</v>
      </c>
      <c r="F1844" s="480">
        <v>47.82</v>
      </c>
      <c r="G1844" s="443"/>
    </row>
    <row r="1845" spans="1:7">
      <c r="A1845" s="12">
        <v>1842</v>
      </c>
      <c r="B1845" s="478" t="s">
        <v>4413</v>
      </c>
      <c r="C1845" s="479" t="s">
        <v>4411</v>
      </c>
      <c r="D1845" s="478">
        <v>7.7</v>
      </c>
      <c r="E1845" s="467">
        <v>4.84</v>
      </c>
      <c r="F1845" s="480">
        <v>37.27</v>
      </c>
      <c r="G1845" s="443"/>
    </row>
    <row r="1846" spans="1:7">
      <c r="A1846" s="12">
        <v>1843</v>
      </c>
      <c r="B1846" s="478" t="s">
        <v>4168</v>
      </c>
      <c r="C1846" s="479" t="s">
        <v>4411</v>
      </c>
      <c r="D1846" s="478">
        <v>7.77</v>
      </c>
      <c r="E1846" s="467">
        <v>4.84</v>
      </c>
      <c r="F1846" s="480">
        <v>37.61</v>
      </c>
      <c r="G1846" s="443"/>
    </row>
    <row r="1847" spans="1:7">
      <c r="A1847" s="12">
        <v>1844</v>
      </c>
      <c r="B1847" s="478" t="s">
        <v>4414</v>
      </c>
      <c r="C1847" s="479" t="s">
        <v>4411</v>
      </c>
      <c r="D1847" s="478">
        <v>14.21</v>
      </c>
      <c r="E1847" s="467">
        <v>4.84</v>
      </c>
      <c r="F1847" s="480">
        <v>68.78</v>
      </c>
      <c r="G1847" s="443"/>
    </row>
    <row r="1848" spans="1:7">
      <c r="A1848" s="12">
        <v>1845</v>
      </c>
      <c r="B1848" s="478" t="s">
        <v>4415</v>
      </c>
      <c r="C1848" s="479" t="s">
        <v>4411</v>
      </c>
      <c r="D1848" s="478">
        <v>20.85</v>
      </c>
      <c r="E1848" s="467">
        <v>4.84</v>
      </c>
      <c r="F1848" s="480">
        <v>100.91</v>
      </c>
      <c r="G1848" s="443"/>
    </row>
    <row r="1849" spans="1:7">
      <c r="A1849" s="12">
        <v>1846</v>
      </c>
      <c r="B1849" s="478" t="s">
        <v>4416</v>
      </c>
      <c r="C1849" s="479" t="s">
        <v>4411</v>
      </c>
      <c r="D1849" s="478">
        <v>7.68</v>
      </c>
      <c r="E1849" s="467">
        <v>4.84</v>
      </c>
      <c r="F1849" s="480">
        <v>37.17</v>
      </c>
      <c r="G1849" s="443"/>
    </row>
    <row r="1850" spans="1:7">
      <c r="A1850" s="12">
        <v>1847</v>
      </c>
      <c r="B1850" s="478" t="s">
        <v>4417</v>
      </c>
      <c r="C1850" s="479" t="s">
        <v>4411</v>
      </c>
      <c r="D1850" s="478">
        <v>7.49</v>
      </c>
      <c r="E1850" s="467">
        <v>4.84</v>
      </c>
      <c r="F1850" s="480">
        <v>36.25</v>
      </c>
      <c r="G1850" s="443"/>
    </row>
    <row r="1851" spans="1:7">
      <c r="A1851" s="12">
        <v>1848</v>
      </c>
      <c r="B1851" s="478" t="s">
        <v>4418</v>
      </c>
      <c r="C1851" s="479" t="s">
        <v>4411</v>
      </c>
      <c r="D1851" s="478">
        <v>2.7</v>
      </c>
      <c r="E1851" s="467">
        <v>4.84</v>
      </c>
      <c r="F1851" s="480">
        <v>13.07</v>
      </c>
      <c r="G1851" s="443"/>
    </row>
    <row r="1852" spans="1:7">
      <c r="A1852" s="12">
        <v>1849</v>
      </c>
      <c r="B1852" s="478" t="s">
        <v>3618</v>
      </c>
      <c r="C1852" s="479" t="s">
        <v>4411</v>
      </c>
      <c r="D1852" s="478">
        <v>11.95</v>
      </c>
      <c r="E1852" s="467">
        <v>4.84</v>
      </c>
      <c r="F1852" s="480">
        <v>57.84</v>
      </c>
      <c r="G1852" s="443"/>
    </row>
    <row r="1853" spans="1:7">
      <c r="A1853" s="12">
        <v>1850</v>
      </c>
      <c r="B1853" s="478" t="s">
        <v>4419</v>
      </c>
      <c r="C1853" s="479" t="s">
        <v>4411</v>
      </c>
      <c r="D1853" s="478">
        <v>20.75</v>
      </c>
      <c r="E1853" s="467">
        <v>4.84</v>
      </c>
      <c r="F1853" s="480">
        <v>100.43</v>
      </c>
      <c r="G1853" s="443"/>
    </row>
    <row r="1854" spans="1:7">
      <c r="A1854" s="12">
        <v>1851</v>
      </c>
      <c r="B1854" s="478" t="s">
        <v>4420</v>
      </c>
      <c r="C1854" s="479" t="s">
        <v>4411</v>
      </c>
      <c r="D1854" s="478">
        <v>14.52</v>
      </c>
      <c r="E1854" s="467">
        <v>4.84</v>
      </c>
      <c r="F1854" s="480">
        <v>70.28</v>
      </c>
      <c r="G1854" s="443"/>
    </row>
    <row r="1855" spans="1:7">
      <c r="A1855" s="12">
        <v>1852</v>
      </c>
      <c r="B1855" s="478" t="s">
        <v>4421</v>
      </c>
      <c r="C1855" s="479" t="s">
        <v>4411</v>
      </c>
      <c r="D1855" s="478">
        <v>19.49</v>
      </c>
      <c r="E1855" s="467">
        <v>4.84</v>
      </c>
      <c r="F1855" s="480">
        <v>94.33</v>
      </c>
      <c r="G1855" s="443"/>
    </row>
    <row r="1856" spans="1:7">
      <c r="A1856" s="12">
        <v>1853</v>
      </c>
      <c r="B1856" s="478" t="s">
        <v>4422</v>
      </c>
      <c r="C1856" s="479" t="s">
        <v>4411</v>
      </c>
      <c r="D1856" s="478">
        <v>17.17</v>
      </c>
      <c r="E1856" s="467">
        <v>4.84</v>
      </c>
      <c r="F1856" s="480">
        <v>83.1</v>
      </c>
      <c r="G1856" s="443"/>
    </row>
    <row r="1857" spans="1:7">
      <c r="A1857" s="12">
        <v>1854</v>
      </c>
      <c r="B1857" s="478" t="s">
        <v>4423</v>
      </c>
      <c r="C1857" s="479" t="s">
        <v>4411</v>
      </c>
      <c r="D1857" s="478">
        <v>2.6</v>
      </c>
      <c r="E1857" s="467">
        <v>4.84</v>
      </c>
      <c r="F1857" s="480">
        <v>12.58</v>
      </c>
      <c r="G1857" s="443"/>
    </row>
    <row r="1858" spans="1:7">
      <c r="A1858" s="12">
        <v>1855</v>
      </c>
      <c r="B1858" s="478" t="s">
        <v>4424</v>
      </c>
      <c r="C1858" s="479" t="s">
        <v>4411</v>
      </c>
      <c r="D1858" s="478">
        <v>16.04</v>
      </c>
      <c r="E1858" s="467">
        <v>4.84</v>
      </c>
      <c r="F1858" s="480">
        <v>77.63</v>
      </c>
      <c r="G1858" s="443"/>
    </row>
    <row r="1859" spans="1:7">
      <c r="A1859" s="12">
        <v>1856</v>
      </c>
      <c r="B1859" s="478" t="s">
        <v>4425</v>
      </c>
      <c r="C1859" s="479" t="s">
        <v>4411</v>
      </c>
      <c r="D1859" s="478">
        <v>9.52</v>
      </c>
      <c r="E1859" s="467">
        <v>4.84</v>
      </c>
      <c r="F1859" s="480">
        <v>46.08</v>
      </c>
      <c r="G1859" s="443"/>
    </row>
    <row r="1860" spans="1:7">
      <c r="A1860" s="12">
        <v>1857</v>
      </c>
      <c r="B1860" s="478" t="s">
        <v>4426</v>
      </c>
      <c r="C1860" s="479" t="s">
        <v>4411</v>
      </c>
      <c r="D1860" s="490">
        <v>8.42</v>
      </c>
      <c r="E1860" s="467">
        <v>4.84</v>
      </c>
      <c r="F1860" s="480">
        <v>40.75</v>
      </c>
      <c r="G1860" s="443"/>
    </row>
    <row r="1861" spans="1:7">
      <c r="A1861" s="12">
        <v>1858</v>
      </c>
      <c r="B1861" s="478" t="s">
        <v>4427</v>
      </c>
      <c r="C1861" s="479" t="s">
        <v>4411</v>
      </c>
      <c r="D1861" s="490">
        <v>1.04</v>
      </c>
      <c r="E1861" s="467">
        <v>4.84</v>
      </c>
      <c r="F1861" s="480">
        <v>5.03</v>
      </c>
      <c r="G1861" s="443"/>
    </row>
    <row r="1862" spans="1:7">
      <c r="A1862" s="12">
        <v>1859</v>
      </c>
      <c r="B1862" s="478" t="s">
        <v>4428</v>
      </c>
      <c r="C1862" s="479" t="s">
        <v>4411</v>
      </c>
      <c r="D1862" s="490">
        <v>8.3</v>
      </c>
      <c r="E1862" s="467">
        <v>4.84</v>
      </c>
      <c r="F1862" s="480">
        <v>40.17</v>
      </c>
      <c r="G1862" s="443"/>
    </row>
    <row r="1863" spans="1:7">
      <c r="A1863" s="12">
        <v>1860</v>
      </c>
      <c r="B1863" s="478" t="s">
        <v>4429</v>
      </c>
      <c r="C1863" s="479" t="s">
        <v>4411</v>
      </c>
      <c r="D1863" s="490">
        <v>9.66</v>
      </c>
      <c r="E1863" s="467">
        <v>4.84</v>
      </c>
      <c r="F1863" s="480">
        <v>46.75</v>
      </c>
      <c r="G1863" s="443"/>
    </row>
    <row r="1864" spans="1:7">
      <c r="A1864" s="12">
        <v>1861</v>
      </c>
      <c r="B1864" s="478" t="s">
        <v>4430</v>
      </c>
      <c r="C1864" s="479" t="s">
        <v>4411</v>
      </c>
      <c r="D1864" s="490">
        <v>7.82</v>
      </c>
      <c r="E1864" s="467">
        <v>4.84</v>
      </c>
      <c r="F1864" s="480">
        <v>37.85</v>
      </c>
      <c r="G1864" s="443"/>
    </row>
    <row r="1865" spans="1:7">
      <c r="A1865" s="12">
        <v>1862</v>
      </c>
      <c r="B1865" s="478" t="s">
        <v>4431</v>
      </c>
      <c r="C1865" s="479" t="s">
        <v>4411</v>
      </c>
      <c r="D1865" s="490">
        <v>3.45</v>
      </c>
      <c r="E1865" s="467">
        <v>4.84</v>
      </c>
      <c r="F1865" s="480">
        <v>16.7</v>
      </c>
      <c r="G1865" s="443"/>
    </row>
    <row r="1866" spans="1:7">
      <c r="A1866" s="12">
        <v>1863</v>
      </c>
      <c r="B1866" s="478" t="s">
        <v>4432</v>
      </c>
      <c r="C1866" s="479" t="s">
        <v>4411</v>
      </c>
      <c r="D1866" s="490">
        <v>10</v>
      </c>
      <c r="E1866" s="467">
        <v>4.84</v>
      </c>
      <c r="F1866" s="480">
        <v>48.4</v>
      </c>
      <c r="G1866" s="443"/>
    </row>
    <row r="1867" spans="1:7">
      <c r="A1867" s="12">
        <v>1864</v>
      </c>
      <c r="B1867" s="478" t="s">
        <v>3317</v>
      </c>
      <c r="C1867" s="479" t="s">
        <v>4411</v>
      </c>
      <c r="D1867" s="490">
        <v>18.7</v>
      </c>
      <c r="E1867" s="467">
        <v>4.84</v>
      </c>
      <c r="F1867" s="480">
        <v>90.51</v>
      </c>
      <c r="G1867" s="443"/>
    </row>
    <row r="1868" spans="1:7">
      <c r="A1868" s="12">
        <v>1865</v>
      </c>
      <c r="B1868" s="478" t="s">
        <v>2209</v>
      </c>
      <c r="C1868" s="479" t="s">
        <v>4411</v>
      </c>
      <c r="D1868" s="490">
        <v>2</v>
      </c>
      <c r="E1868" s="467">
        <v>4.84</v>
      </c>
      <c r="F1868" s="480">
        <v>9.68</v>
      </c>
      <c r="G1868" s="443"/>
    </row>
    <row r="1869" spans="1:7">
      <c r="A1869" s="12">
        <v>1866</v>
      </c>
      <c r="B1869" s="478" t="s">
        <v>4433</v>
      </c>
      <c r="C1869" s="479" t="s">
        <v>4411</v>
      </c>
      <c r="D1869" s="490">
        <v>4.6</v>
      </c>
      <c r="E1869" s="467">
        <v>4.84</v>
      </c>
      <c r="F1869" s="480">
        <v>22.26</v>
      </c>
      <c r="G1869" s="443"/>
    </row>
    <row r="1870" spans="1:7">
      <c r="A1870" s="12">
        <v>1867</v>
      </c>
      <c r="B1870" s="478" t="s">
        <v>4434</v>
      </c>
      <c r="C1870" s="479" t="s">
        <v>4411</v>
      </c>
      <c r="D1870" s="490">
        <v>14.56</v>
      </c>
      <c r="E1870" s="467">
        <v>4.84</v>
      </c>
      <c r="F1870" s="480">
        <v>70.47</v>
      </c>
      <c r="G1870" s="443"/>
    </row>
    <row r="1871" spans="1:7">
      <c r="A1871" s="12">
        <v>1868</v>
      </c>
      <c r="B1871" s="478" t="s">
        <v>117</v>
      </c>
      <c r="C1871" s="479" t="s">
        <v>4411</v>
      </c>
      <c r="D1871" s="490">
        <v>4.34</v>
      </c>
      <c r="E1871" s="467">
        <v>4.84</v>
      </c>
      <c r="F1871" s="480">
        <v>21.01</v>
      </c>
      <c r="G1871" s="443"/>
    </row>
    <row r="1872" spans="1:7">
      <c r="A1872" s="12">
        <v>1869</v>
      </c>
      <c r="B1872" s="478" t="s">
        <v>4435</v>
      </c>
      <c r="C1872" s="479" t="s">
        <v>4411</v>
      </c>
      <c r="D1872" s="490">
        <v>5.2</v>
      </c>
      <c r="E1872" s="467">
        <v>4.84</v>
      </c>
      <c r="F1872" s="480">
        <v>25.17</v>
      </c>
      <c r="G1872" s="443"/>
    </row>
    <row r="1873" spans="1:7">
      <c r="A1873" s="12">
        <v>1870</v>
      </c>
      <c r="B1873" s="478" t="s">
        <v>4436</v>
      </c>
      <c r="C1873" s="479" t="s">
        <v>4411</v>
      </c>
      <c r="D1873" s="480">
        <v>16.94</v>
      </c>
      <c r="E1873" s="467">
        <v>4.84</v>
      </c>
      <c r="F1873" s="480">
        <v>81.99</v>
      </c>
      <c r="G1873" s="443"/>
    </row>
    <row r="1874" spans="1:7">
      <c r="A1874" s="12">
        <v>1871</v>
      </c>
      <c r="B1874" s="489" t="s">
        <v>956</v>
      </c>
      <c r="C1874" s="491" t="s">
        <v>4437</v>
      </c>
      <c r="D1874" s="489">
        <v>7.07</v>
      </c>
      <c r="E1874" s="467">
        <v>4.84</v>
      </c>
      <c r="F1874" s="481">
        <v>34.22</v>
      </c>
      <c r="G1874" s="443"/>
    </row>
    <row r="1875" spans="1:7">
      <c r="A1875" s="12">
        <v>1872</v>
      </c>
      <c r="B1875" s="489" t="s">
        <v>4438</v>
      </c>
      <c r="C1875" s="491" t="s">
        <v>4437</v>
      </c>
      <c r="D1875" s="489">
        <v>6.49</v>
      </c>
      <c r="E1875" s="467">
        <v>4.84</v>
      </c>
      <c r="F1875" s="481">
        <v>31.41</v>
      </c>
      <c r="G1875" s="443"/>
    </row>
    <row r="1876" spans="1:7">
      <c r="A1876" s="12">
        <v>1873</v>
      </c>
      <c r="B1876" s="489" t="s">
        <v>4439</v>
      </c>
      <c r="C1876" s="491" t="s">
        <v>4437</v>
      </c>
      <c r="D1876" s="489">
        <v>14.73</v>
      </c>
      <c r="E1876" s="467">
        <v>4.84</v>
      </c>
      <c r="F1876" s="481">
        <v>71.29</v>
      </c>
      <c r="G1876" s="443"/>
    </row>
    <row r="1877" spans="1:7">
      <c r="A1877" s="12">
        <v>1874</v>
      </c>
      <c r="B1877" s="489" t="s">
        <v>4440</v>
      </c>
      <c r="C1877" s="491" t="s">
        <v>4437</v>
      </c>
      <c r="D1877" s="489">
        <v>7.08</v>
      </c>
      <c r="E1877" s="467">
        <v>4.84</v>
      </c>
      <c r="F1877" s="481">
        <v>34.27</v>
      </c>
      <c r="G1877" s="443"/>
    </row>
    <row r="1878" spans="1:7">
      <c r="A1878" s="12">
        <v>1875</v>
      </c>
      <c r="B1878" s="489" t="s">
        <v>4441</v>
      </c>
      <c r="C1878" s="491" t="s">
        <v>4437</v>
      </c>
      <c r="D1878" s="489">
        <v>15.25</v>
      </c>
      <c r="E1878" s="467">
        <v>4.84</v>
      </c>
      <c r="F1878" s="481">
        <v>73.81</v>
      </c>
      <c r="G1878" s="443"/>
    </row>
    <row r="1879" spans="1:7">
      <c r="A1879" s="12">
        <v>1876</v>
      </c>
      <c r="B1879" s="489" t="s">
        <v>3915</v>
      </c>
      <c r="C1879" s="491" t="s">
        <v>4437</v>
      </c>
      <c r="D1879" s="489">
        <v>34.12</v>
      </c>
      <c r="E1879" s="467">
        <v>4.84</v>
      </c>
      <c r="F1879" s="481">
        <v>165.14</v>
      </c>
      <c r="G1879" s="443"/>
    </row>
    <row r="1880" spans="1:7">
      <c r="A1880" s="12">
        <v>1877</v>
      </c>
      <c r="B1880" s="489" t="s">
        <v>4442</v>
      </c>
      <c r="C1880" s="491" t="s">
        <v>4437</v>
      </c>
      <c r="D1880" s="489">
        <v>11.5</v>
      </c>
      <c r="E1880" s="467">
        <v>4.84</v>
      </c>
      <c r="F1880" s="481">
        <v>55.66</v>
      </c>
      <c r="G1880" s="443"/>
    </row>
    <row r="1881" spans="1:7">
      <c r="A1881" s="12">
        <v>1878</v>
      </c>
      <c r="B1881" s="489" t="s">
        <v>3326</v>
      </c>
      <c r="C1881" s="491" t="s">
        <v>4437</v>
      </c>
      <c r="D1881" s="489">
        <v>12.26</v>
      </c>
      <c r="E1881" s="467">
        <v>4.84</v>
      </c>
      <c r="F1881" s="481">
        <v>59.34</v>
      </c>
      <c r="G1881" s="443"/>
    </row>
    <row r="1882" spans="1:7">
      <c r="A1882" s="12">
        <v>1879</v>
      </c>
      <c r="B1882" s="489" t="s">
        <v>4443</v>
      </c>
      <c r="C1882" s="491" t="s">
        <v>4437</v>
      </c>
      <c r="D1882" s="489">
        <v>9.78</v>
      </c>
      <c r="E1882" s="467">
        <v>4.84</v>
      </c>
      <c r="F1882" s="481">
        <v>47.34</v>
      </c>
      <c r="G1882" s="443"/>
    </row>
    <row r="1883" spans="1:7">
      <c r="A1883" s="12">
        <v>1880</v>
      </c>
      <c r="B1883" s="489" t="s">
        <v>3521</v>
      </c>
      <c r="C1883" s="491" t="s">
        <v>4437</v>
      </c>
      <c r="D1883" s="489">
        <v>7.24</v>
      </c>
      <c r="E1883" s="467">
        <v>4.84</v>
      </c>
      <c r="F1883" s="481">
        <v>35.04</v>
      </c>
      <c r="G1883" s="443"/>
    </row>
    <row r="1884" spans="1:7">
      <c r="A1884" s="12">
        <v>1881</v>
      </c>
      <c r="B1884" s="489" t="s">
        <v>4444</v>
      </c>
      <c r="C1884" s="491" t="s">
        <v>4437</v>
      </c>
      <c r="D1884" s="489">
        <v>4.9</v>
      </c>
      <c r="E1884" s="467">
        <v>4.84</v>
      </c>
      <c r="F1884" s="481">
        <v>23.72</v>
      </c>
      <c r="G1884" s="443"/>
    </row>
    <row r="1885" spans="1:7">
      <c r="A1885" s="12">
        <v>1882</v>
      </c>
      <c r="B1885" s="489" t="s">
        <v>4445</v>
      </c>
      <c r="C1885" s="491" t="s">
        <v>4437</v>
      </c>
      <c r="D1885" s="489">
        <v>9.98</v>
      </c>
      <c r="E1885" s="467">
        <v>4.84</v>
      </c>
      <c r="F1885" s="481">
        <v>48.3</v>
      </c>
      <c r="G1885" s="443"/>
    </row>
    <row r="1886" spans="1:7">
      <c r="A1886" s="12">
        <v>1883</v>
      </c>
      <c r="B1886" s="489" t="s">
        <v>4229</v>
      </c>
      <c r="C1886" s="491" t="s">
        <v>4437</v>
      </c>
      <c r="D1886" s="489">
        <v>19.88</v>
      </c>
      <c r="E1886" s="467">
        <v>4.84</v>
      </c>
      <c r="F1886" s="481">
        <v>96.22</v>
      </c>
      <c r="G1886" s="443"/>
    </row>
    <row r="1887" spans="1:7">
      <c r="A1887" s="12">
        <v>1884</v>
      </c>
      <c r="B1887" s="489" t="s">
        <v>4446</v>
      </c>
      <c r="C1887" s="491" t="s">
        <v>4437</v>
      </c>
      <c r="D1887" s="489">
        <v>9.11</v>
      </c>
      <c r="E1887" s="467">
        <v>4.84</v>
      </c>
      <c r="F1887" s="481">
        <v>44.09</v>
      </c>
      <c r="G1887" s="443"/>
    </row>
    <row r="1888" spans="1:7">
      <c r="A1888" s="12">
        <v>1885</v>
      </c>
      <c r="B1888" s="489" t="s">
        <v>4447</v>
      </c>
      <c r="C1888" s="491" t="s">
        <v>4437</v>
      </c>
      <c r="D1888" s="489">
        <v>3.86</v>
      </c>
      <c r="E1888" s="467">
        <v>4.84</v>
      </c>
      <c r="F1888" s="481">
        <v>18.68</v>
      </c>
      <c r="G1888" s="443"/>
    </row>
    <row r="1889" spans="1:7">
      <c r="A1889" s="12">
        <v>1886</v>
      </c>
      <c r="B1889" s="489" t="s">
        <v>4448</v>
      </c>
      <c r="C1889" s="491" t="s">
        <v>4437</v>
      </c>
      <c r="D1889" s="489">
        <v>9.61</v>
      </c>
      <c r="E1889" s="467">
        <v>4.84</v>
      </c>
      <c r="F1889" s="481">
        <v>46.51</v>
      </c>
      <c r="G1889" s="443"/>
    </row>
    <row r="1890" spans="1:7">
      <c r="A1890" s="12">
        <v>1887</v>
      </c>
      <c r="B1890" s="489" t="s">
        <v>4449</v>
      </c>
      <c r="C1890" s="491" t="s">
        <v>4437</v>
      </c>
      <c r="D1890" s="489">
        <v>14.39</v>
      </c>
      <c r="E1890" s="467">
        <v>4.84</v>
      </c>
      <c r="F1890" s="481">
        <v>69.65</v>
      </c>
      <c r="G1890" s="443"/>
    </row>
    <row r="1891" spans="1:7">
      <c r="A1891" s="12">
        <v>1888</v>
      </c>
      <c r="B1891" s="489" t="s">
        <v>3338</v>
      </c>
      <c r="C1891" s="491" t="s">
        <v>4437</v>
      </c>
      <c r="D1891" s="489">
        <v>23.5</v>
      </c>
      <c r="E1891" s="467">
        <v>4.84</v>
      </c>
      <c r="F1891" s="481">
        <v>113.74</v>
      </c>
      <c r="G1891" s="443"/>
    </row>
    <row r="1892" spans="1:7">
      <c r="A1892" s="12">
        <v>1889</v>
      </c>
      <c r="B1892" s="489" t="s">
        <v>4450</v>
      </c>
      <c r="C1892" s="491" t="s">
        <v>4437</v>
      </c>
      <c r="D1892" s="489">
        <v>15.47</v>
      </c>
      <c r="E1892" s="467">
        <v>4.84</v>
      </c>
      <c r="F1892" s="481">
        <v>74.87</v>
      </c>
      <c r="G1892" s="443"/>
    </row>
    <row r="1893" spans="1:7">
      <c r="A1893" s="12">
        <v>1890</v>
      </c>
      <c r="B1893" s="489" t="s">
        <v>3478</v>
      </c>
      <c r="C1893" s="491" t="s">
        <v>4437</v>
      </c>
      <c r="D1893" s="489">
        <v>3.93</v>
      </c>
      <c r="E1893" s="467">
        <v>4.84</v>
      </c>
      <c r="F1893" s="481">
        <v>19.02</v>
      </c>
      <c r="G1893" s="443"/>
    </row>
    <row r="1894" spans="1:7">
      <c r="A1894" s="12">
        <v>1891</v>
      </c>
      <c r="B1894" s="489" t="s">
        <v>4451</v>
      </c>
      <c r="C1894" s="491" t="s">
        <v>4437</v>
      </c>
      <c r="D1894" s="489">
        <v>18.42</v>
      </c>
      <c r="E1894" s="467">
        <v>4.84</v>
      </c>
      <c r="F1894" s="481">
        <v>89.15</v>
      </c>
      <c r="G1894" s="443"/>
    </row>
    <row r="1895" spans="1:7">
      <c r="A1895" s="12">
        <v>1892</v>
      </c>
      <c r="B1895" s="489" t="s">
        <v>4452</v>
      </c>
      <c r="C1895" s="491" t="s">
        <v>4437</v>
      </c>
      <c r="D1895" s="489">
        <v>2.4</v>
      </c>
      <c r="E1895" s="467">
        <v>4.84</v>
      </c>
      <c r="F1895" s="481">
        <v>11.62</v>
      </c>
      <c r="G1895" s="443"/>
    </row>
    <row r="1896" spans="1:7">
      <c r="A1896" s="12">
        <v>1893</v>
      </c>
      <c r="B1896" s="489" t="s">
        <v>4453</v>
      </c>
      <c r="C1896" s="491" t="s">
        <v>4437</v>
      </c>
      <c r="D1896" s="489">
        <v>10.05</v>
      </c>
      <c r="E1896" s="467">
        <v>4.84</v>
      </c>
      <c r="F1896" s="481">
        <v>48.64</v>
      </c>
      <c r="G1896" s="443"/>
    </row>
    <row r="1897" spans="1:7">
      <c r="A1897" s="12">
        <v>1894</v>
      </c>
      <c r="B1897" s="489" t="s">
        <v>4454</v>
      </c>
      <c r="C1897" s="491" t="s">
        <v>4437</v>
      </c>
      <c r="D1897" s="489">
        <v>15.84</v>
      </c>
      <c r="E1897" s="467">
        <v>4.84</v>
      </c>
      <c r="F1897" s="481">
        <v>76.67</v>
      </c>
      <c r="G1897" s="443"/>
    </row>
    <row r="1898" spans="1:7">
      <c r="A1898" s="12">
        <v>1895</v>
      </c>
      <c r="B1898" s="489" t="s">
        <v>4455</v>
      </c>
      <c r="C1898" s="491" t="s">
        <v>4437</v>
      </c>
      <c r="D1898" s="489">
        <v>19.81</v>
      </c>
      <c r="E1898" s="467">
        <v>4.84</v>
      </c>
      <c r="F1898" s="481">
        <v>95.88</v>
      </c>
      <c r="G1898" s="443"/>
    </row>
    <row r="1899" spans="1:7">
      <c r="A1899" s="12">
        <v>1896</v>
      </c>
      <c r="B1899" s="489" t="s">
        <v>4435</v>
      </c>
      <c r="C1899" s="491" t="s">
        <v>4437</v>
      </c>
      <c r="D1899" s="489">
        <v>3.7</v>
      </c>
      <c r="E1899" s="467">
        <v>4.84</v>
      </c>
      <c r="F1899" s="481">
        <v>17.91</v>
      </c>
      <c r="G1899" s="443"/>
    </row>
    <row r="1900" spans="1:7">
      <c r="A1900" s="12">
        <v>1897</v>
      </c>
      <c r="B1900" s="489" t="s">
        <v>4456</v>
      </c>
      <c r="C1900" s="491" t="s">
        <v>4437</v>
      </c>
      <c r="D1900" s="489">
        <v>5.07</v>
      </c>
      <c r="E1900" s="467">
        <v>4.84</v>
      </c>
      <c r="F1900" s="481">
        <v>24.54</v>
      </c>
      <c r="G1900" s="443"/>
    </row>
    <row r="1901" spans="1:7">
      <c r="A1901" s="12">
        <v>1898</v>
      </c>
      <c r="B1901" s="489" t="s">
        <v>3920</v>
      </c>
      <c r="C1901" s="491" t="s">
        <v>4437</v>
      </c>
      <c r="D1901" s="489">
        <v>2.02</v>
      </c>
      <c r="E1901" s="467">
        <v>4.84</v>
      </c>
      <c r="F1901" s="481">
        <v>9.78</v>
      </c>
      <c r="G1901" s="443"/>
    </row>
    <row r="1902" spans="1:7">
      <c r="A1902" s="12">
        <v>1899</v>
      </c>
      <c r="B1902" s="489" t="s">
        <v>4259</v>
      </c>
      <c r="C1902" s="491" t="s">
        <v>4437</v>
      </c>
      <c r="D1902" s="489">
        <v>5.9</v>
      </c>
      <c r="E1902" s="467">
        <v>4.84</v>
      </c>
      <c r="F1902" s="481">
        <v>28.56</v>
      </c>
      <c r="G1902" s="443"/>
    </row>
    <row r="1903" spans="1:7">
      <c r="A1903" s="12">
        <v>1900</v>
      </c>
      <c r="B1903" s="489" t="s">
        <v>2209</v>
      </c>
      <c r="C1903" s="491" t="s">
        <v>4437</v>
      </c>
      <c r="D1903" s="489">
        <v>5.71</v>
      </c>
      <c r="E1903" s="467">
        <v>4.84</v>
      </c>
      <c r="F1903" s="481">
        <v>27.64</v>
      </c>
      <c r="G1903" s="443"/>
    </row>
    <row r="1904" spans="1:7">
      <c r="A1904" s="12">
        <v>1901</v>
      </c>
      <c r="B1904" s="489" t="s">
        <v>4457</v>
      </c>
      <c r="C1904" s="491" t="s">
        <v>4437</v>
      </c>
      <c r="D1904" s="489">
        <v>14.34</v>
      </c>
      <c r="E1904" s="467">
        <v>4.84</v>
      </c>
      <c r="F1904" s="481">
        <v>69.41</v>
      </c>
      <c r="G1904" s="443"/>
    </row>
    <row r="1905" spans="1:7">
      <c r="A1905" s="12">
        <v>1902</v>
      </c>
      <c r="B1905" s="489" t="s">
        <v>4458</v>
      </c>
      <c r="C1905" s="491" t="s">
        <v>4437</v>
      </c>
      <c r="D1905" s="489">
        <v>9.87</v>
      </c>
      <c r="E1905" s="467">
        <v>4.84</v>
      </c>
      <c r="F1905" s="481">
        <v>47.77</v>
      </c>
      <c r="G1905" s="443"/>
    </row>
    <row r="1906" spans="1:7">
      <c r="A1906" s="12">
        <v>1903</v>
      </c>
      <c r="B1906" s="480" t="s">
        <v>4459</v>
      </c>
      <c r="C1906" s="492" t="s">
        <v>4437</v>
      </c>
      <c r="D1906" s="480">
        <v>9.15</v>
      </c>
      <c r="E1906" s="467">
        <v>4.84</v>
      </c>
      <c r="F1906" s="481">
        <v>44.29</v>
      </c>
      <c r="G1906" s="443"/>
    </row>
    <row r="1907" spans="1:7">
      <c r="A1907" s="12">
        <v>1904</v>
      </c>
      <c r="B1907" s="489" t="s">
        <v>4460</v>
      </c>
      <c r="C1907" s="491" t="s">
        <v>4437</v>
      </c>
      <c r="D1907" s="489">
        <v>28.13</v>
      </c>
      <c r="E1907" s="467">
        <v>4.84</v>
      </c>
      <c r="F1907" s="481">
        <v>136.15</v>
      </c>
      <c r="G1907" s="443"/>
    </row>
    <row r="1908" spans="1:7">
      <c r="A1908" s="12">
        <v>1905</v>
      </c>
      <c r="B1908" s="489" t="s">
        <v>4461</v>
      </c>
      <c r="C1908" s="491" t="s">
        <v>4437</v>
      </c>
      <c r="D1908" s="489">
        <v>13.34</v>
      </c>
      <c r="E1908" s="467">
        <v>4.84</v>
      </c>
      <c r="F1908" s="481">
        <v>64.57</v>
      </c>
      <c r="G1908" s="443"/>
    </row>
    <row r="1909" spans="1:7">
      <c r="A1909" s="12">
        <v>1906</v>
      </c>
      <c r="B1909" s="489" t="s">
        <v>4462</v>
      </c>
      <c r="C1909" s="491" t="s">
        <v>4437</v>
      </c>
      <c r="D1909" s="489">
        <v>13.3</v>
      </c>
      <c r="E1909" s="467">
        <v>4.84</v>
      </c>
      <c r="F1909" s="481">
        <v>64.37</v>
      </c>
      <c r="G1909" s="443"/>
    </row>
    <row r="1910" spans="1:7">
      <c r="A1910" s="12">
        <v>1907</v>
      </c>
      <c r="B1910" s="489" t="s">
        <v>4463</v>
      </c>
      <c r="C1910" s="491" t="s">
        <v>4437</v>
      </c>
      <c r="D1910" s="489">
        <v>18.96</v>
      </c>
      <c r="E1910" s="467">
        <v>4.84</v>
      </c>
      <c r="F1910" s="481">
        <v>91.77</v>
      </c>
      <c r="G1910" s="443"/>
    </row>
    <row r="1911" spans="1:7">
      <c r="A1911" s="12">
        <v>1908</v>
      </c>
      <c r="B1911" s="489" t="s">
        <v>4287</v>
      </c>
      <c r="C1911" s="491" t="s">
        <v>4437</v>
      </c>
      <c r="D1911" s="489">
        <v>20.96</v>
      </c>
      <c r="E1911" s="467">
        <v>4.84</v>
      </c>
      <c r="F1911" s="481">
        <v>101.45</v>
      </c>
      <c r="G1911" s="443"/>
    </row>
    <row r="1912" spans="1:7">
      <c r="A1912" s="12">
        <v>1909</v>
      </c>
      <c r="B1912" s="489" t="s">
        <v>4464</v>
      </c>
      <c r="C1912" s="491" t="s">
        <v>4437</v>
      </c>
      <c r="D1912" s="489">
        <v>13.3</v>
      </c>
      <c r="E1912" s="467">
        <v>4.84</v>
      </c>
      <c r="F1912" s="481">
        <v>64.37</v>
      </c>
      <c r="G1912" s="443"/>
    </row>
    <row r="1913" spans="1:7">
      <c r="A1913" s="12">
        <v>1910</v>
      </c>
      <c r="B1913" s="489" t="s">
        <v>4465</v>
      </c>
      <c r="C1913" s="491" t="s">
        <v>4437</v>
      </c>
      <c r="D1913" s="489">
        <v>5</v>
      </c>
      <c r="E1913" s="467">
        <v>4.84</v>
      </c>
      <c r="F1913" s="481">
        <v>24.2</v>
      </c>
      <c r="G1913" s="443"/>
    </row>
    <row r="1914" spans="1:7">
      <c r="A1914" s="12">
        <v>1911</v>
      </c>
      <c r="B1914" s="493" t="s">
        <v>4466</v>
      </c>
      <c r="C1914" s="491" t="s">
        <v>4467</v>
      </c>
      <c r="D1914" s="483">
        <v>214.65</v>
      </c>
      <c r="E1914" s="467">
        <v>4.84</v>
      </c>
      <c r="F1914" s="481">
        <v>1038.91</v>
      </c>
      <c r="G1914" s="443"/>
    </row>
    <row r="1915" spans="1:7">
      <c r="A1915" s="12">
        <v>1912</v>
      </c>
      <c r="B1915" s="493" t="s">
        <v>4468</v>
      </c>
      <c r="C1915" s="491" t="s">
        <v>4467</v>
      </c>
      <c r="D1915" s="483">
        <v>9.15</v>
      </c>
      <c r="E1915" s="467">
        <v>4.84</v>
      </c>
      <c r="F1915" s="481">
        <v>44.29</v>
      </c>
      <c r="G1915" s="443"/>
    </row>
    <row r="1916" spans="1:7">
      <c r="A1916" s="12">
        <v>1913</v>
      </c>
      <c r="B1916" s="493" t="s">
        <v>4263</v>
      </c>
      <c r="C1916" s="491" t="s">
        <v>4467</v>
      </c>
      <c r="D1916" s="483">
        <v>5.6</v>
      </c>
      <c r="E1916" s="467">
        <v>4.84</v>
      </c>
      <c r="F1916" s="481">
        <v>27.1</v>
      </c>
      <c r="G1916" s="443"/>
    </row>
    <row r="1917" spans="1:7">
      <c r="A1917" s="12">
        <v>1914</v>
      </c>
      <c r="B1917" s="493" t="s">
        <v>4469</v>
      </c>
      <c r="C1917" s="491" t="s">
        <v>4467</v>
      </c>
      <c r="D1917" s="483">
        <v>9.36</v>
      </c>
      <c r="E1917" s="467">
        <v>4.84</v>
      </c>
      <c r="F1917" s="481">
        <v>45.3</v>
      </c>
      <c r="G1917" s="443"/>
    </row>
    <row r="1918" spans="1:7">
      <c r="A1918" s="12">
        <v>1915</v>
      </c>
      <c r="B1918" s="493" t="s">
        <v>2663</v>
      </c>
      <c r="C1918" s="491" t="s">
        <v>4467</v>
      </c>
      <c r="D1918" s="483">
        <v>5.09</v>
      </c>
      <c r="E1918" s="467">
        <v>4.84</v>
      </c>
      <c r="F1918" s="481">
        <v>24.64</v>
      </c>
      <c r="G1918" s="443"/>
    </row>
    <row r="1919" spans="1:7">
      <c r="A1919" s="12">
        <v>1916</v>
      </c>
      <c r="B1919" s="493" t="s">
        <v>1805</v>
      </c>
      <c r="C1919" s="491" t="s">
        <v>4467</v>
      </c>
      <c r="D1919" s="483">
        <v>5.82</v>
      </c>
      <c r="E1919" s="467">
        <v>4.84</v>
      </c>
      <c r="F1919" s="481">
        <v>28.17</v>
      </c>
      <c r="G1919" s="443"/>
    </row>
    <row r="1920" spans="1:7">
      <c r="A1920" s="12">
        <v>1917</v>
      </c>
      <c r="B1920" s="493" t="s">
        <v>4470</v>
      </c>
      <c r="C1920" s="491" t="s">
        <v>4467</v>
      </c>
      <c r="D1920" s="483">
        <v>9.36</v>
      </c>
      <c r="E1920" s="467">
        <v>4.84</v>
      </c>
      <c r="F1920" s="481">
        <v>45.3</v>
      </c>
      <c r="G1920" s="443"/>
    </row>
    <row r="1921" spans="1:7">
      <c r="A1921" s="12">
        <v>1918</v>
      </c>
      <c r="B1921" s="493" t="s">
        <v>4471</v>
      </c>
      <c r="C1921" s="491" t="s">
        <v>4467</v>
      </c>
      <c r="D1921" s="483">
        <v>7.92</v>
      </c>
      <c r="E1921" s="467">
        <v>4.84</v>
      </c>
      <c r="F1921" s="481">
        <v>38.33</v>
      </c>
      <c r="G1921" s="443"/>
    </row>
    <row r="1922" spans="1:7">
      <c r="A1922" s="12">
        <v>1919</v>
      </c>
      <c r="B1922" s="493" t="s">
        <v>4472</v>
      </c>
      <c r="C1922" s="491" t="s">
        <v>4467</v>
      </c>
      <c r="D1922" s="483">
        <v>8.88</v>
      </c>
      <c r="E1922" s="467">
        <v>4.84</v>
      </c>
      <c r="F1922" s="481">
        <v>42.98</v>
      </c>
      <c r="G1922" s="443"/>
    </row>
    <row r="1923" spans="1:7">
      <c r="A1923" s="12">
        <v>1920</v>
      </c>
      <c r="B1923" s="493" t="s">
        <v>411</v>
      </c>
      <c r="C1923" s="492" t="s">
        <v>4467</v>
      </c>
      <c r="D1923" s="483">
        <v>8.01</v>
      </c>
      <c r="E1923" s="482">
        <v>4.84</v>
      </c>
      <c r="F1923" s="482">
        <v>38.77</v>
      </c>
      <c r="G1923" s="443"/>
    </row>
    <row r="1924" spans="1:7">
      <c r="A1924" s="12">
        <v>1921</v>
      </c>
      <c r="B1924" s="494" t="s">
        <v>3340</v>
      </c>
      <c r="C1924" s="491" t="s">
        <v>4467</v>
      </c>
      <c r="D1924" s="483">
        <v>10.04</v>
      </c>
      <c r="E1924" s="467">
        <v>4.84</v>
      </c>
      <c r="F1924" s="481">
        <v>48.59</v>
      </c>
      <c r="G1924" s="443"/>
    </row>
    <row r="1925" spans="1:7">
      <c r="A1925" s="12">
        <v>1922</v>
      </c>
      <c r="B1925" s="493" t="s">
        <v>4473</v>
      </c>
      <c r="C1925" s="491" t="s">
        <v>4467</v>
      </c>
      <c r="D1925" s="483">
        <v>10.63</v>
      </c>
      <c r="E1925" s="467">
        <v>4.84</v>
      </c>
      <c r="F1925" s="481">
        <v>51.45</v>
      </c>
      <c r="G1925" s="443"/>
    </row>
    <row r="1926" spans="1:7">
      <c r="A1926" s="12">
        <v>1923</v>
      </c>
      <c r="B1926" s="495" t="s">
        <v>4474</v>
      </c>
      <c r="C1926" s="491" t="s">
        <v>4467</v>
      </c>
      <c r="D1926" s="496">
        <v>20</v>
      </c>
      <c r="E1926" s="467">
        <v>4.84</v>
      </c>
      <c r="F1926" s="481">
        <v>96.8</v>
      </c>
      <c r="G1926" s="443"/>
    </row>
    <row r="1927" spans="1:7">
      <c r="A1927" s="12">
        <v>1924</v>
      </c>
      <c r="B1927" s="495" t="s">
        <v>4475</v>
      </c>
      <c r="C1927" s="491" t="s">
        <v>4467</v>
      </c>
      <c r="D1927" s="496">
        <v>6.16</v>
      </c>
      <c r="E1927" s="467">
        <v>4.84</v>
      </c>
      <c r="F1927" s="481">
        <v>29.81</v>
      </c>
      <c r="G1927" s="443"/>
    </row>
    <row r="1928" spans="1:7">
      <c r="A1928" s="12">
        <v>1925</v>
      </c>
      <c r="B1928" s="495" t="s">
        <v>4476</v>
      </c>
      <c r="C1928" s="491" t="s">
        <v>4467</v>
      </c>
      <c r="D1928" s="496">
        <v>10.98</v>
      </c>
      <c r="E1928" s="467">
        <v>4.84</v>
      </c>
      <c r="F1928" s="481">
        <v>53.14</v>
      </c>
      <c r="G1928" s="443"/>
    </row>
    <row r="1929" spans="1:7">
      <c r="A1929" s="12">
        <v>1926</v>
      </c>
      <c r="B1929" s="497" t="s">
        <v>3256</v>
      </c>
      <c r="C1929" s="479" t="s">
        <v>4477</v>
      </c>
      <c r="D1929" s="483">
        <v>18.27</v>
      </c>
      <c r="E1929" s="467">
        <v>4.84</v>
      </c>
      <c r="F1929" s="482">
        <v>88.43</v>
      </c>
      <c r="G1929" s="443"/>
    </row>
    <row r="1930" spans="1:7">
      <c r="A1930" s="12">
        <v>1927</v>
      </c>
      <c r="B1930" s="497" t="s">
        <v>3442</v>
      </c>
      <c r="C1930" s="479" t="s">
        <v>4477</v>
      </c>
      <c r="D1930" s="483">
        <v>7.49</v>
      </c>
      <c r="E1930" s="467">
        <v>4.84</v>
      </c>
      <c r="F1930" s="482">
        <v>36.25</v>
      </c>
      <c r="G1930" s="443"/>
    </row>
    <row r="1931" spans="1:7">
      <c r="A1931" s="12">
        <v>1928</v>
      </c>
      <c r="B1931" s="497" t="s">
        <v>4452</v>
      </c>
      <c r="C1931" s="479" t="s">
        <v>4477</v>
      </c>
      <c r="D1931" s="483">
        <v>17.81</v>
      </c>
      <c r="E1931" s="467">
        <v>4.84</v>
      </c>
      <c r="F1931" s="482">
        <v>86.2</v>
      </c>
      <c r="G1931" s="443"/>
    </row>
    <row r="1932" spans="1:7">
      <c r="A1932" s="12">
        <v>1929</v>
      </c>
      <c r="B1932" s="497" t="s">
        <v>4478</v>
      </c>
      <c r="C1932" s="479" t="s">
        <v>4477</v>
      </c>
      <c r="D1932" s="483">
        <v>15.05</v>
      </c>
      <c r="E1932" s="467">
        <v>4.84</v>
      </c>
      <c r="F1932" s="482">
        <v>72.84</v>
      </c>
      <c r="G1932" s="443"/>
    </row>
    <row r="1933" spans="1:7">
      <c r="A1933" s="12">
        <v>1930</v>
      </c>
      <c r="B1933" s="497" t="s">
        <v>4479</v>
      </c>
      <c r="C1933" s="479" t="s">
        <v>4477</v>
      </c>
      <c r="D1933" s="483">
        <v>4.79</v>
      </c>
      <c r="E1933" s="467">
        <v>4.84</v>
      </c>
      <c r="F1933" s="482">
        <v>23.18</v>
      </c>
      <c r="G1933" s="443"/>
    </row>
    <row r="1934" spans="1:7">
      <c r="A1934" s="12">
        <v>1931</v>
      </c>
      <c r="B1934" s="497" t="s">
        <v>4480</v>
      </c>
      <c r="C1934" s="479" t="s">
        <v>4477</v>
      </c>
      <c r="D1934" s="483">
        <v>8.32</v>
      </c>
      <c r="E1934" s="467">
        <v>4.84</v>
      </c>
      <c r="F1934" s="482">
        <v>40.27</v>
      </c>
      <c r="G1934" s="443"/>
    </row>
    <row r="1935" spans="1:7">
      <c r="A1935" s="12">
        <v>1932</v>
      </c>
      <c r="B1935" s="497" t="s">
        <v>4481</v>
      </c>
      <c r="C1935" s="479" t="s">
        <v>4477</v>
      </c>
      <c r="D1935" s="483">
        <v>27.32</v>
      </c>
      <c r="E1935" s="467">
        <v>4.84</v>
      </c>
      <c r="F1935" s="482">
        <v>132.23</v>
      </c>
      <c r="G1935" s="443"/>
    </row>
    <row r="1936" spans="1:7">
      <c r="A1936" s="12">
        <v>1933</v>
      </c>
      <c r="B1936" s="497" t="s">
        <v>4482</v>
      </c>
      <c r="C1936" s="479" t="s">
        <v>4477</v>
      </c>
      <c r="D1936" s="483">
        <v>5.46</v>
      </c>
      <c r="E1936" s="467">
        <v>4.84</v>
      </c>
      <c r="F1936" s="482">
        <v>26.43</v>
      </c>
      <c r="G1936" s="443"/>
    </row>
    <row r="1937" spans="1:7">
      <c r="A1937" s="12">
        <v>1934</v>
      </c>
      <c r="B1937" s="497" t="s">
        <v>4483</v>
      </c>
      <c r="C1937" s="479" t="s">
        <v>4477</v>
      </c>
      <c r="D1937" s="483">
        <v>6.56</v>
      </c>
      <c r="E1937" s="467">
        <v>4.84</v>
      </c>
      <c r="F1937" s="482">
        <v>31.75</v>
      </c>
      <c r="G1937" s="443"/>
    </row>
    <row r="1938" spans="1:7">
      <c r="A1938" s="12">
        <v>1935</v>
      </c>
      <c r="B1938" s="497" t="s">
        <v>4484</v>
      </c>
      <c r="C1938" s="479" t="s">
        <v>4477</v>
      </c>
      <c r="D1938" s="483">
        <v>12.91</v>
      </c>
      <c r="E1938" s="467">
        <v>4.84</v>
      </c>
      <c r="F1938" s="482">
        <v>62.48</v>
      </c>
      <c r="G1938" s="443"/>
    </row>
    <row r="1939" spans="1:7">
      <c r="A1939" s="12">
        <v>1936</v>
      </c>
      <c r="B1939" s="497" t="s">
        <v>4485</v>
      </c>
      <c r="C1939" s="479" t="s">
        <v>4477</v>
      </c>
      <c r="D1939" s="483">
        <v>15.7</v>
      </c>
      <c r="E1939" s="467">
        <v>4.84</v>
      </c>
      <c r="F1939" s="482">
        <v>75.99</v>
      </c>
      <c r="G1939" s="443"/>
    </row>
    <row r="1940" spans="1:7">
      <c r="A1940" s="12">
        <v>1937</v>
      </c>
      <c r="B1940" s="497" t="s">
        <v>4486</v>
      </c>
      <c r="C1940" s="479" t="s">
        <v>4477</v>
      </c>
      <c r="D1940" s="483">
        <v>6.29</v>
      </c>
      <c r="E1940" s="467">
        <v>4.84</v>
      </c>
      <c r="F1940" s="482">
        <v>30.44</v>
      </c>
      <c r="G1940" s="443"/>
    </row>
    <row r="1941" spans="1:7">
      <c r="A1941" s="12">
        <v>1938</v>
      </c>
      <c r="B1941" s="497" t="s">
        <v>4487</v>
      </c>
      <c r="C1941" s="479" t="s">
        <v>4477</v>
      </c>
      <c r="D1941" s="483">
        <v>14.79</v>
      </c>
      <c r="E1941" s="467">
        <v>4.84</v>
      </c>
      <c r="F1941" s="482">
        <v>71.58</v>
      </c>
      <c r="G1941" s="443"/>
    </row>
    <row r="1942" spans="1:7">
      <c r="A1942" s="12">
        <v>1939</v>
      </c>
      <c r="B1942" s="497" t="s">
        <v>4488</v>
      </c>
      <c r="C1942" s="479" t="s">
        <v>4477</v>
      </c>
      <c r="D1942" s="483">
        <v>9.27</v>
      </c>
      <c r="E1942" s="467">
        <v>4.84</v>
      </c>
      <c r="F1942" s="482">
        <v>44.87</v>
      </c>
      <c r="G1942" s="443"/>
    </row>
    <row r="1943" spans="1:7">
      <c r="A1943" s="12">
        <v>1940</v>
      </c>
      <c r="B1943" s="497" t="s">
        <v>4489</v>
      </c>
      <c r="C1943" s="479" t="s">
        <v>4477</v>
      </c>
      <c r="D1943" s="483">
        <v>17.19</v>
      </c>
      <c r="E1943" s="467">
        <v>4.84</v>
      </c>
      <c r="F1943" s="482">
        <v>83.2</v>
      </c>
      <c r="G1943" s="443"/>
    </row>
    <row r="1944" spans="1:7">
      <c r="A1944" s="12">
        <v>1941</v>
      </c>
      <c r="B1944" s="497" t="s">
        <v>4490</v>
      </c>
      <c r="C1944" s="479" t="s">
        <v>4477</v>
      </c>
      <c r="D1944" s="483">
        <v>17.15</v>
      </c>
      <c r="E1944" s="467">
        <v>4.84</v>
      </c>
      <c r="F1944" s="482">
        <v>83.01</v>
      </c>
      <c r="G1944" s="443"/>
    </row>
    <row r="1945" spans="1:7">
      <c r="A1945" s="12">
        <v>1942</v>
      </c>
      <c r="B1945" s="497" t="s">
        <v>4310</v>
      </c>
      <c r="C1945" s="479" t="s">
        <v>4477</v>
      </c>
      <c r="D1945" s="483">
        <v>15.5</v>
      </c>
      <c r="E1945" s="467">
        <v>4.84</v>
      </c>
      <c r="F1945" s="482">
        <v>75.02</v>
      </c>
      <c r="G1945" s="443"/>
    </row>
    <row r="1946" spans="1:7">
      <c r="A1946" s="12">
        <v>1943</v>
      </c>
      <c r="B1946" s="497" t="s">
        <v>4491</v>
      </c>
      <c r="C1946" s="479" t="s">
        <v>4477</v>
      </c>
      <c r="D1946" s="483">
        <v>9.89</v>
      </c>
      <c r="E1946" s="467">
        <v>4.84</v>
      </c>
      <c r="F1946" s="482">
        <v>47.87</v>
      </c>
      <c r="G1946" s="443"/>
    </row>
    <row r="1947" spans="1:7">
      <c r="A1947" s="12">
        <v>1944</v>
      </c>
      <c r="B1947" s="497" t="s">
        <v>4492</v>
      </c>
      <c r="C1947" s="479" t="s">
        <v>4477</v>
      </c>
      <c r="D1947" s="483">
        <v>14.51</v>
      </c>
      <c r="E1947" s="467">
        <v>4.84</v>
      </c>
      <c r="F1947" s="482">
        <v>70.23</v>
      </c>
      <c r="G1947" s="443"/>
    </row>
    <row r="1948" spans="1:7">
      <c r="A1948" s="12">
        <v>1945</v>
      </c>
      <c r="B1948" s="497" t="s">
        <v>4493</v>
      </c>
      <c r="C1948" s="479" t="s">
        <v>4477</v>
      </c>
      <c r="D1948" s="483">
        <v>10.14</v>
      </c>
      <c r="E1948" s="467">
        <v>4.84</v>
      </c>
      <c r="F1948" s="482">
        <v>49.08</v>
      </c>
      <c r="G1948" s="443"/>
    </row>
    <row r="1949" spans="1:7">
      <c r="A1949" s="12">
        <v>1946</v>
      </c>
      <c r="B1949" s="497" t="s">
        <v>4494</v>
      </c>
      <c r="C1949" s="479" t="s">
        <v>4477</v>
      </c>
      <c r="D1949" s="483">
        <v>4.75</v>
      </c>
      <c r="E1949" s="467">
        <v>4.84</v>
      </c>
      <c r="F1949" s="482">
        <v>22.99</v>
      </c>
      <c r="G1949" s="443"/>
    </row>
    <row r="1950" spans="1:7">
      <c r="A1950" s="12">
        <v>1947</v>
      </c>
      <c r="B1950" s="497" t="s">
        <v>4495</v>
      </c>
      <c r="C1950" s="479" t="s">
        <v>4477</v>
      </c>
      <c r="D1950" s="483">
        <v>13.59</v>
      </c>
      <c r="E1950" s="467">
        <v>4.84</v>
      </c>
      <c r="F1950" s="482">
        <v>65.78</v>
      </c>
      <c r="G1950" s="443"/>
    </row>
    <row r="1951" spans="1:7">
      <c r="A1951" s="12">
        <v>1948</v>
      </c>
      <c r="B1951" s="497" t="s">
        <v>4496</v>
      </c>
      <c r="C1951" s="479" t="s">
        <v>4477</v>
      </c>
      <c r="D1951" s="483">
        <v>6.64</v>
      </c>
      <c r="E1951" s="467">
        <v>4.84</v>
      </c>
      <c r="F1951" s="482">
        <v>32.14</v>
      </c>
      <c r="G1951" s="443"/>
    </row>
    <row r="1952" spans="1:7">
      <c r="A1952" s="12">
        <v>1949</v>
      </c>
      <c r="B1952" s="497" t="s">
        <v>4497</v>
      </c>
      <c r="C1952" s="479" t="s">
        <v>4477</v>
      </c>
      <c r="D1952" s="483">
        <v>14.97</v>
      </c>
      <c r="E1952" s="467">
        <v>4.84</v>
      </c>
      <c r="F1952" s="482">
        <v>72.45</v>
      </c>
      <c r="G1952" s="443"/>
    </row>
    <row r="1953" spans="1:7">
      <c r="A1953" s="12">
        <v>1950</v>
      </c>
      <c r="B1953" s="478" t="s">
        <v>4498</v>
      </c>
      <c r="C1953" s="479" t="s">
        <v>4499</v>
      </c>
      <c r="D1953" s="480">
        <v>5.35</v>
      </c>
      <c r="E1953" s="467">
        <v>4.84</v>
      </c>
      <c r="F1953" s="482">
        <v>25.89</v>
      </c>
      <c r="G1953" s="443"/>
    </row>
    <row r="1954" spans="1:7">
      <c r="A1954" s="12">
        <v>1951</v>
      </c>
      <c r="B1954" s="478" t="s">
        <v>4500</v>
      </c>
      <c r="C1954" s="479" t="s">
        <v>4499</v>
      </c>
      <c r="D1954" s="480">
        <v>12.93</v>
      </c>
      <c r="E1954" s="467">
        <v>4.84</v>
      </c>
      <c r="F1954" s="482">
        <v>62.58</v>
      </c>
      <c r="G1954" s="443"/>
    </row>
    <row r="1955" spans="1:7">
      <c r="A1955" s="12">
        <v>1952</v>
      </c>
      <c r="B1955" s="478" t="s">
        <v>4501</v>
      </c>
      <c r="C1955" s="479" t="s">
        <v>4499</v>
      </c>
      <c r="D1955" s="480">
        <v>15.21</v>
      </c>
      <c r="E1955" s="467">
        <v>4.84</v>
      </c>
      <c r="F1955" s="482">
        <v>73.62</v>
      </c>
      <c r="G1955" s="443"/>
    </row>
    <row r="1956" spans="1:7">
      <c r="A1956" s="12">
        <v>1953</v>
      </c>
      <c r="B1956" s="478" t="s">
        <v>4502</v>
      </c>
      <c r="C1956" s="479" t="s">
        <v>4499</v>
      </c>
      <c r="D1956" s="480">
        <v>17.82</v>
      </c>
      <c r="E1956" s="467">
        <v>4.84</v>
      </c>
      <c r="F1956" s="482">
        <v>86.25</v>
      </c>
      <c r="G1956" s="443"/>
    </row>
    <row r="1957" spans="1:7">
      <c r="A1957" s="12">
        <v>1954</v>
      </c>
      <c r="B1957" s="478" t="s">
        <v>4503</v>
      </c>
      <c r="C1957" s="479" t="s">
        <v>4499</v>
      </c>
      <c r="D1957" s="480">
        <v>22.73</v>
      </c>
      <c r="E1957" s="467">
        <v>4.84</v>
      </c>
      <c r="F1957" s="482">
        <v>110.01</v>
      </c>
      <c r="G1957" s="443"/>
    </row>
    <row r="1958" spans="1:7">
      <c r="A1958" s="12">
        <v>1955</v>
      </c>
      <c r="B1958" s="478" t="s">
        <v>4504</v>
      </c>
      <c r="C1958" s="479" t="s">
        <v>4499</v>
      </c>
      <c r="D1958" s="480">
        <v>15.82</v>
      </c>
      <c r="E1958" s="467">
        <v>4.84</v>
      </c>
      <c r="F1958" s="482">
        <v>76.57</v>
      </c>
      <c r="G1958" s="443"/>
    </row>
    <row r="1959" spans="1:7">
      <c r="A1959" s="12">
        <v>1956</v>
      </c>
      <c r="B1959" s="478" t="s">
        <v>4505</v>
      </c>
      <c r="C1959" s="479" t="s">
        <v>4499</v>
      </c>
      <c r="D1959" s="480">
        <v>10.96</v>
      </c>
      <c r="E1959" s="467">
        <v>4.84</v>
      </c>
      <c r="F1959" s="482">
        <v>53.05</v>
      </c>
      <c r="G1959" s="443"/>
    </row>
    <row r="1960" spans="1:7">
      <c r="A1960" s="12">
        <v>1957</v>
      </c>
      <c r="B1960" s="478" t="s">
        <v>4442</v>
      </c>
      <c r="C1960" s="479" t="s">
        <v>4499</v>
      </c>
      <c r="D1960" s="480">
        <v>16.23</v>
      </c>
      <c r="E1960" s="467">
        <v>4.84</v>
      </c>
      <c r="F1960" s="482">
        <v>78.55</v>
      </c>
      <c r="G1960" s="443"/>
    </row>
    <row r="1961" spans="1:7">
      <c r="A1961" s="12">
        <v>1958</v>
      </c>
      <c r="B1961" s="478" t="s">
        <v>4506</v>
      </c>
      <c r="C1961" s="479" t="s">
        <v>4499</v>
      </c>
      <c r="D1961" s="480">
        <v>10.93</v>
      </c>
      <c r="E1961" s="467">
        <v>4.84</v>
      </c>
      <c r="F1961" s="482">
        <v>52.9</v>
      </c>
      <c r="G1961" s="443"/>
    </row>
    <row r="1962" spans="1:7">
      <c r="A1962" s="12">
        <v>1959</v>
      </c>
      <c r="B1962" s="478" t="s">
        <v>4507</v>
      </c>
      <c r="C1962" s="479" t="s">
        <v>4499</v>
      </c>
      <c r="D1962" s="480">
        <v>7.28</v>
      </c>
      <c r="E1962" s="467">
        <v>4.84</v>
      </c>
      <c r="F1962" s="482">
        <v>35.24</v>
      </c>
      <c r="G1962" s="443"/>
    </row>
    <row r="1963" spans="1:7">
      <c r="A1963" s="12">
        <v>1960</v>
      </c>
      <c r="B1963" s="478" t="s">
        <v>4508</v>
      </c>
      <c r="C1963" s="479" t="s">
        <v>4499</v>
      </c>
      <c r="D1963" s="480">
        <v>21.59</v>
      </c>
      <c r="E1963" s="467">
        <v>4.84</v>
      </c>
      <c r="F1963" s="482">
        <v>104.5</v>
      </c>
      <c r="G1963" s="443"/>
    </row>
    <row r="1964" spans="1:7">
      <c r="A1964" s="12">
        <v>1961</v>
      </c>
      <c r="B1964" s="478" t="s">
        <v>3999</v>
      </c>
      <c r="C1964" s="479" t="s">
        <v>4499</v>
      </c>
      <c r="D1964" s="480">
        <v>8.6</v>
      </c>
      <c r="E1964" s="467">
        <v>4.84</v>
      </c>
      <c r="F1964" s="482">
        <v>41.62</v>
      </c>
      <c r="G1964" s="443"/>
    </row>
    <row r="1965" spans="1:7">
      <c r="A1965" s="12">
        <v>1962</v>
      </c>
      <c r="B1965" s="478" t="s">
        <v>4509</v>
      </c>
      <c r="C1965" s="479" t="s">
        <v>4499</v>
      </c>
      <c r="D1965" s="480">
        <v>6.74</v>
      </c>
      <c r="E1965" s="467">
        <v>4.84</v>
      </c>
      <c r="F1965" s="482">
        <v>32.62</v>
      </c>
      <c r="G1965" s="443"/>
    </row>
    <row r="1966" spans="1:7">
      <c r="A1966" s="12">
        <v>1963</v>
      </c>
      <c r="B1966" s="478" t="s">
        <v>4510</v>
      </c>
      <c r="C1966" s="479" t="s">
        <v>4499</v>
      </c>
      <c r="D1966" s="480">
        <v>11.36</v>
      </c>
      <c r="E1966" s="467">
        <v>4.84</v>
      </c>
      <c r="F1966" s="482">
        <v>54.98</v>
      </c>
      <c r="G1966" s="443"/>
    </row>
    <row r="1967" spans="1:7">
      <c r="A1967" s="12">
        <v>1964</v>
      </c>
      <c r="B1967" s="478" t="s">
        <v>4511</v>
      </c>
      <c r="C1967" s="479" t="s">
        <v>4499</v>
      </c>
      <c r="D1967" s="480">
        <v>6.31</v>
      </c>
      <c r="E1967" s="467">
        <v>4.84</v>
      </c>
      <c r="F1967" s="482">
        <v>30.54</v>
      </c>
      <c r="G1967" s="443"/>
    </row>
    <row r="1968" spans="1:7">
      <c r="A1968" s="12">
        <v>1965</v>
      </c>
      <c r="B1968" s="478" t="s">
        <v>4512</v>
      </c>
      <c r="C1968" s="479" t="s">
        <v>4499</v>
      </c>
      <c r="D1968" s="480">
        <v>8.1</v>
      </c>
      <c r="E1968" s="467">
        <v>4.84</v>
      </c>
      <c r="F1968" s="482">
        <v>39.2</v>
      </c>
      <c r="G1968" s="443"/>
    </row>
    <row r="1969" spans="1:7">
      <c r="A1969" s="12">
        <v>1966</v>
      </c>
      <c r="B1969" s="478" t="s">
        <v>4513</v>
      </c>
      <c r="C1969" s="479" t="s">
        <v>4499</v>
      </c>
      <c r="D1969" s="480">
        <v>5.72</v>
      </c>
      <c r="E1969" s="467">
        <v>4.84</v>
      </c>
      <c r="F1969" s="482">
        <v>27.68</v>
      </c>
      <c r="G1969" s="443"/>
    </row>
    <row r="1970" spans="1:7">
      <c r="A1970" s="12">
        <v>1967</v>
      </c>
      <c r="B1970" s="478" t="s">
        <v>4514</v>
      </c>
      <c r="C1970" s="479" t="s">
        <v>4499</v>
      </c>
      <c r="D1970" s="480">
        <v>7.1</v>
      </c>
      <c r="E1970" s="467">
        <v>4.84</v>
      </c>
      <c r="F1970" s="482">
        <v>34.36</v>
      </c>
      <c r="G1970" s="443"/>
    </row>
    <row r="1971" spans="1:7">
      <c r="A1971" s="12">
        <v>1968</v>
      </c>
      <c r="B1971" s="478" t="s">
        <v>4515</v>
      </c>
      <c r="C1971" s="479" t="s">
        <v>4499</v>
      </c>
      <c r="D1971" s="480">
        <v>5.04</v>
      </c>
      <c r="E1971" s="467">
        <v>4.84</v>
      </c>
      <c r="F1971" s="482">
        <v>24.39</v>
      </c>
      <c r="G1971" s="443"/>
    </row>
    <row r="1972" spans="1:7">
      <c r="A1972" s="12">
        <v>1969</v>
      </c>
      <c r="B1972" s="478" t="s">
        <v>4516</v>
      </c>
      <c r="C1972" s="479" t="s">
        <v>4499</v>
      </c>
      <c r="D1972" s="480">
        <v>8.89</v>
      </c>
      <c r="E1972" s="467">
        <v>4.84</v>
      </c>
      <c r="F1972" s="482">
        <v>43.03</v>
      </c>
      <c r="G1972" s="443"/>
    </row>
    <row r="1973" spans="1:7">
      <c r="A1973" s="12">
        <v>1970</v>
      </c>
      <c r="B1973" s="478" t="s">
        <v>4517</v>
      </c>
      <c r="C1973" s="479" t="s">
        <v>4499</v>
      </c>
      <c r="D1973" s="480">
        <v>10.51</v>
      </c>
      <c r="E1973" s="467">
        <v>4.84</v>
      </c>
      <c r="F1973" s="482">
        <v>50.87</v>
      </c>
      <c r="G1973" s="443"/>
    </row>
    <row r="1974" spans="1:7">
      <c r="A1974" s="12">
        <v>1971</v>
      </c>
      <c r="B1974" s="478" t="s">
        <v>2455</v>
      </c>
      <c r="C1974" s="479" t="s">
        <v>4499</v>
      </c>
      <c r="D1974" s="480">
        <v>6.53</v>
      </c>
      <c r="E1974" s="467">
        <v>4.84</v>
      </c>
      <c r="F1974" s="482">
        <v>31.61</v>
      </c>
      <c r="G1974" s="443"/>
    </row>
    <row r="1975" spans="1:7">
      <c r="A1975" s="12">
        <v>1972</v>
      </c>
      <c r="B1975" s="478" t="s">
        <v>3407</v>
      </c>
      <c r="C1975" s="479" t="s">
        <v>4499</v>
      </c>
      <c r="D1975" s="480">
        <v>3.86</v>
      </c>
      <c r="E1975" s="467">
        <v>4.84</v>
      </c>
      <c r="F1975" s="482">
        <v>18.68</v>
      </c>
      <c r="G1975" s="443"/>
    </row>
    <row r="1976" spans="1:7">
      <c r="A1976" s="12">
        <v>1973</v>
      </c>
      <c r="B1976" s="478" t="s">
        <v>4518</v>
      </c>
      <c r="C1976" s="479" t="s">
        <v>4499</v>
      </c>
      <c r="D1976" s="480">
        <v>7.72</v>
      </c>
      <c r="E1976" s="467">
        <v>4.84</v>
      </c>
      <c r="F1976" s="482">
        <v>37.36</v>
      </c>
      <c r="G1976" s="443"/>
    </row>
    <row r="1977" spans="1:7">
      <c r="A1977" s="12">
        <v>1974</v>
      </c>
      <c r="B1977" s="478" t="s">
        <v>4519</v>
      </c>
      <c r="C1977" s="479" t="s">
        <v>4499</v>
      </c>
      <c r="D1977" s="480">
        <v>4.3</v>
      </c>
      <c r="E1977" s="467">
        <v>4.84</v>
      </c>
      <c r="F1977" s="482">
        <v>20.81</v>
      </c>
      <c r="G1977" s="443"/>
    </row>
    <row r="1978" spans="1:7">
      <c r="A1978" s="12">
        <v>1975</v>
      </c>
      <c r="B1978" s="478" t="s">
        <v>4520</v>
      </c>
      <c r="C1978" s="479" t="s">
        <v>4499</v>
      </c>
      <c r="D1978" s="480">
        <v>5.23</v>
      </c>
      <c r="E1978" s="467">
        <v>4.84</v>
      </c>
      <c r="F1978" s="482">
        <v>25.31</v>
      </c>
      <c r="G1978" s="443"/>
    </row>
    <row r="1979" spans="1:7">
      <c r="A1979" s="12">
        <v>1976</v>
      </c>
      <c r="B1979" s="480" t="s">
        <v>4521</v>
      </c>
      <c r="C1979" s="479" t="s">
        <v>4499</v>
      </c>
      <c r="D1979" s="480">
        <v>5.92</v>
      </c>
      <c r="E1979" s="467">
        <v>4.84</v>
      </c>
      <c r="F1979" s="482">
        <v>28.65</v>
      </c>
      <c r="G1979" s="443"/>
    </row>
    <row r="1980" spans="1:7">
      <c r="A1980" s="12">
        <v>1977</v>
      </c>
      <c r="B1980" s="478" t="s">
        <v>4522</v>
      </c>
      <c r="C1980" s="479" t="s">
        <v>4499</v>
      </c>
      <c r="D1980" s="480">
        <v>8.4</v>
      </c>
      <c r="E1980" s="467">
        <v>4.84</v>
      </c>
      <c r="F1980" s="482">
        <v>40.66</v>
      </c>
      <c r="G1980" s="443"/>
    </row>
    <row r="1981" spans="1:7">
      <c r="A1981" s="12">
        <v>1978</v>
      </c>
      <c r="B1981" s="478" t="s">
        <v>4523</v>
      </c>
      <c r="C1981" s="479" t="s">
        <v>4499</v>
      </c>
      <c r="D1981" s="480">
        <v>6.02</v>
      </c>
      <c r="E1981" s="467">
        <v>4.84</v>
      </c>
      <c r="F1981" s="482">
        <v>29.14</v>
      </c>
      <c r="G1981" s="443"/>
    </row>
    <row r="1982" spans="1:7">
      <c r="A1982" s="12">
        <v>1979</v>
      </c>
      <c r="B1982" s="478" t="s">
        <v>3626</v>
      </c>
      <c r="C1982" s="479" t="s">
        <v>4499</v>
      </c>
      <c r="D1982" s="480">
        <v>4.5</v>
      </c>
      <c r="E1982" s="467">
        <v>4.84</v>
      </c>
      <c r="F1982" s="482">
        <v>21.78</v>
      </c>
      <c r="G1982" s="443"/>
    </row>
    <row r="1983" spans="1:7">
      <c r="A1983" s="12">
        <v>1980</v>
      </c>
      <c r="B1983" s="478" t="s">
        <v>4524</v>
      </c>
      <c r="C1983" s="479" t="s">
        <v>4499</v>
      </c>
      <c r="D1983" s="480">
        <v>17.32</v>
      </c>
      <c r="E1983" s="467">
        <v>4.84</v>
      </c>
      <c r="F1983" s="482">
        <v>83.83</v>
      </c>
      <c r="G1983" s="443"/>
    </row>
    <row r="1984" spans="1:7">
      <c r="A1984" s="12">
        <v>1981</v>
      </c>
      <c r="B1984" s="478" t="s">
        <v>4525</v>
      </c>
      <c r="C1984" s="479" t="s">
        <v>4499</v>
      </c>
      <c r="D1984" s="480">
        <v>11.02</v>
      </c>
      <c r="E1984" s="467">
        <v>4.84</v>
      </c>
      <c r="F1984" s="482">
        <v>53.34</v>
      </c>
      <c r="G1984" s="443"/>
    </row>
    <row r="1985" spans="1:7">
      <c r="A1985" s="12">
        <v>1982</v>
      </c>
      <c r="B1985" s="478" t="s">
        <v>4210</v>
      </c>
      <c r="C1985" s="479" t="s">
        <v>4499</v>
      </c>
      <c r="D1985" s="480">
        <v>7.56</v>
      </c>
      <c r="E1985" s="467">
        <v>4.84</v>
      </c>
      <c r="F1985" s="482">
        <v>36.59</v>
      </c>
      <c r="G1985" s="443"/>
    </row>
    <row r="1986" spans="1:7">
      <c r="A1986" s="12">
        <v>1983</v>
      </c>
      <c r="B1986" s="478" t="s">
        <v>4526</v>
      </c>
      <c r="C1986" s="479" t="s">
        <v>4499</v>
      </c>
      <c r="D1986" s="480">
        <v>12.42</v>
      </c>
      <c r="E1986" s="467">
        <v>4.84</v>
      </c>
      <c r="F1986" s="482">
        <v>60.11</v>
      </c>
      <c r="G1986" s="443"/>
    </row>
    <row r="1987" spans="1:7">
      <c r="A1987" s="12">
        <v>1984</v>
      </c>
      <c r="B1987" s="62" t="s">
        <v>4527</v>
      </c>
      <c r="C1987" s="479" t="s">
        <v>4499</v>
      </c>
      <c r="D1987" s="62">
        <v>11.21</v>
      </c>
      <c r="E1987" s="467">
        <v>4.84</v>
      </c>
      <c r="F1987" s="482">
        <v>54.26</v>
      </c>
      <c r="G1987" s="443"/>
    </row>
    <row r="1988" spans="1:7">
      <c r="A1988" s="12">
        <v>1985</v>
      </c>
      <c r="B1988" s="62" t="s">
        <v>4528</v>
      </c>
      <c r="C1988" s="479" t="s">
        <v>4499</v>
      </c>
      <c r="D1988" s="62">
        <v>8.53</v>
      </c>
      <c r="E1988" s="467">
        <v>4.84</v>
      </c>
      <c r="F1988" s="482">
        <v>41.29</v>
      </c>
      <c r="G1988" s="443"/>
    </row>
    <row r="1989" spans="1:7">
      <c r="A1989" s="12">
        <v>1986</v>
      </c>
      <c r="B1989" s="62" t="s">
        <v>4529</v>
      </c>
      <c r="C1989" s="498" t="s">
        <v>4530</v>
      </c>
      <c r="D1989" s="62">
        <v>6.22</v>
      </c>
      <c r="E1989" s="467">
        <v>4.84</v>
      </c>
      <c r="F1989" s="482">
        <v>30.1</v>
      </c>
      <c r="G1989" s="443"/>
    </row>
    <row r="1990" spans="1:7">
      <c r="A1990" s="12">
        <v>1987</v>
      </c>
      <c r="B1990" s="62" t="s">
        <v>4531</v>
      </c>
      <c r="C1990" s="498" t="s">
        <v>4530</v>
      </c>
      <c r="D1990" s="62">
        <v>26.09</v>
      </c>
      <c r="E1990" s="467">
        <v>4.84</v>
      </c>
      <c r="F1990" s="482">
        <v>126.28</v>
      </c>
      <c r="G1990" s="443"/>
    </row>
    <row r="1991" spans="1:7">
      <c r="A1991" s="12">
        <v>1988</v>
      </c>
      <c r="B1991" s="62" t="s">
        <v>4532</v>
      </c>
      <c r="C1991" s="498" t="s">
        <v>4530</v>
      </c>
      <c r="D1991" s="62">
        <v>9.02</v>
      </c>
      <c r="E1991" s="467">
        <v>4.84</v>
      </c>
      <c r="F1991" s="482">
        <v>43.66</v>
      </c>
      <c r="G1991" s="443"/>
    </row>
    <row r="1992" spans="1:7">
      <c r="A1992" s="12">
        <v>1989</v>
      </c>
      <c r="B1992" s="62" t="s">
        <v>4533</v>
      </c>
      <c r="C1992" s="498" t="s">
        <v>4530</v>
      </c>
      <c r="D1992" s="62">
        <v>6.05</v>
      </c>
      <c r="E1992" s="467">
        <v>4.84</v>
      </c>
      <c r="F1992" s="482">
        <v>29.28</v>
      </c>
      <c r="G1992" s="443"/>
    </row>
    <row r="1993" spans="1:7">
      <c r="A1993" s="12">
        <v>1990</v>
      </c>
      <c r="B1993" s="62" t="s">
        <v>4534</v>
      </c>
      <c r="C1993" s="498" t="s">
        <v>4530</v>
      </c>
      <c r="D1993" s="62">
        <v>6.27</v>
      </c>
      <c r="E1993" s="467">
        <v>4.84</v>
      </c>
      <c r="F1993" s="482">
        <v>30.35</v>
      </c>
      <c r="G1993" s="443"/>
    </row>
    <row r="1994" spans="1:7">
      <c r="A1994" s="12">
        <v>1991</v>
      </c>
      <c r="B1994" s="62" t="s">
        <v>4535</v>
      </c>
      <c r="C1994" s="498" t="s">
        <v>4530</v>
      </c>
      <c r="D1994" s="62">
        <v>10.26</v>
      </c>
      <c r="E1994" s="467">
        <v>4.84</v>
      </c>
      <c r="F1994" s="482">
        <v>49.66</v>
      </c>
      <c r="G1994" s="443"/>
    </row>
    <row r="1995" spans="1:7">
      <c r="A1995" s="12">
        <v>1992</v>
      </c>
      <c r="B1995" s="62" t="s">
        <v>4536</v>
      </c>
      <c r="C1995" s="498" t="s">
        <v>4530</v>
      </c>
      <c r="D1995" s="62">
        <v>9.46</v>
      </c>
      <c r="E1995" s="467">
        <v>4.84</v>
      </c>
      <c r="F1995" s="482">
        <v>45.79</v>
      </c>
      <c r="G1995" s="443"/>
    </row>
    <row r="1996" spans="1:7">
      <c r="A1996" s="12">
        <v>1993</v>
      </c>
      <c r="B1996" s="62" t="s">
        <v>4537</v>
      </c>
      <c r="C1996" s="498" t="s">
        <v>4530</v>
      </c>
      <c r="D1996" s="62">
        <v>6</v>
      </c>
      <c r="E1996" s="467">
        <v>4.84</v>
      </c>
      <c r="F1996" s="482">
        <v>29.04</v>
      </c>
      <c r="G1996" s="443"/>
    </row>
    <row r="1997" spans="1:7">
      <c r="A1997" s="12">
        <v>1994</v>
      </c>
      <c r="B1997" s="62" t="s">
        <v>4538</v>
      </c>
      <c r="C1997" s="498" t="s">
        <v>4530</v>
      </c>
      <c r="D1997" s="62">
        <v>10.21</v>
      </c>
      <c r="E1997" s="467">
        <v>4.84</v>
      </c>
      <c r="F1997" s="482">
        <v>49.42</v>
      </c>
      <c r="G1997" s="443"/>
    </row>
    <row r="1998" spans="1:7">
      <c r="A1998" s="12">
        <v>1995</v>
      </c>
      <c r="B1998" s="62" t="s">
        <v>4539</v>
      </c>
      <c r="C1998" s="498" t="s">
        <v>4530</v>
      </c>
      <c r="D1998" s="62">
        <v>33.09</v>
      </c>
      <c r="E1998" s="467">
        <v>4.84</v>
      </c>
      <c r="F1998" s="482">
        <v>160.16</v>
      </c>
      <c r="G1998" s="443"/>
    </row>
    <row r="1999" spans="1:7">
      <c r="A1999" s="12">
        <v>1996</v>
      </c>
      <c r="B1999" s="62" t="s">
        <v>4540</v>
      </c>
      <c r="C1999" s="498" t="s">
        <v>4530</v>
      </c>
      <c r="D1999" s="62">
        <v>11.65</v>
      </c>
      <c r="E1999" s="467">
        <v>4.84</v>
      </c>
      <c r="F1999" s="482">
        <v>56.39</v>
      </c>
      <c r="G1999" s="443"/>
    </row>
    <row r="2000" spans="1:7">
      <c r="A2000" s="12">
        <v>1997</v>
      </c>
      <c r="B2000" s="62" t="s">
        <v>4541</v>
      </c>
      <c r="C2000" s="498" t="s">
        <v>4530</v>
      </c>
      <c r="D2000" s="62">
        <v>10.39</v>
      </c>
      <c r="E2000" s="467">
        <v>4.84</v>
      </c>
      <c r="F2000" s="482">
        <v>50.29</v>
      </c>
      <c r="G2000" s="443"/>
    </row>
    <row r="2001" spans="1:7">
      <c r="A2001" s="12">
        <v>1998</v>
      </c>
      <c r="B2001" s="62" t="s">
        <v>4542</v>
      </c>
      <c r="C2001" s="498" t="s">
        <v>4530</v>
      </c>
      <c r="D2001" s="62">
        <v>7.93</v>
      </c>
      <c r="E2001" s="467">
        <v>4.84</v>
      </c>
      <c r="F2001" s="482">
        <v>38.38</v>
      </c>
      <c r="G2001" s="443"/>
    </row>
    <row r="2002" spans="1:7">
      <c r="A2002" s="12">
        <v>1999</v>
      </c>
      <c r="B2002" s="62" t="s">
        <v>4543</v>
      </c>
      <c r="C2002" s="498" t="s">
        <v>4530</v>
      </c>
      <c r="D2002" s="62">
        <v>3.03</v>
      </c>
      <c r="E2002" s="467">
        <v>4.84</v>
      </c>
      <c r="F2002" s="482">
        <v>14.67</v>
      </c>
      <c r="G2002" s="443"/>
    </row>
    <row r="2003" spans="1:7">
      <c r="A2003" s="12">
        <v>2000</v>
      </c>
      <c r="B2003" s="62" t="s">
        <v>4544</v>
      </c>
      <c r="C2003" s="498" t="s">
        <v>4530</v>
      </c>
      <c r="D2003" s="62">
        <v>9.9</v>
      </c>
      <c r="E2003" s="467">
        <v>4.84</v>
      </c>
      <c r="F2003" s="482">
        <v>47.92</v>
      </c>
      <c r="G2003" s="443"/>
    </row>
    <row r="2004" spans="1:7">
      <c r="A2004" s="12">
        <v>2001</v>
      </c>
      <c r="B2004" s="62" t="s">
        <v>4545</v>
      </c>
      <c r="C2004" s="498" t="s">
        <v>4530</v>
      </c>
      <c r="D2004" s="62">
        <v>5.7</v>
      </c>
      <c r="E2004" s="467">
        <v>4.84</v>
      </c>
      <c r="F2004" s="482">
        <v>27.59</v>
      </c>
      <c r="G2004" s="443"/>
    </row>
    <row r="2005" spans="1:7">
      <c r="A2005" s="12">
        <v>2002</v>
      </c>
      <c r="B2005" s="62" t="s">
        <v>4546</v>
      </c>
      <c r="C2005" s="498" t="s">
        <v>4530</v>
      </c>
      <c r="D2005" s="62">
        <v>22.32</v>
      </c>
      <c r="E2005" s="467">
        <v>4.84</v>
      </c>
      <c r="F2005" s="482">
        <v>108.03</v>
      </c>
      <c r="G2005" s="443"/>
    </row>
    <row r="2006" spans="1:7">
      <c r="A2006" s="12">
        <v>2003</v>
      </c>
      <c r="B2006" s="62" t="s">
        <v>4547</v>
      </c>
      <c r="C2006" s="498" t="s">
        <v>4530</v>
      </c>
      <c r="D2006" s="62">
        <v>7.52</v>
      </c>
      <c r="E2006" s="467">
        <v>4.84</v>
      </c>
      <c r="F2006" s="482">
        <v>36.4</v>
      </c>
      <c r="G2006" s="443"/>
    </row>
    <row r="2007" spans="1:7">
      <c r="A2007" s="12">
        <v>2004</v>
      </c>
      <c r="B2007" s="62" t="s">
        <v>4548</v>
      </c>
      <c r="C2007" s="498" t="s">
        <v>4530</v>
      </c>
      <c r="D2007" s="62">
        <v>1.69</v>
      </c>
      <c r="E2007" s="467">
        <v>4.84</v>
      </c>
      <c r="F2007" s="482">
        <v>8.18</v>
      </c>
      <c r="G2007" s="443"/>
    </row>
    <row r="2008" spans="1:7">
      <c r="A2008" s="12">
        <v>2005</v>
      </c>
      <c r="B2008" s="62" t="s">
        <v>3504</v>
      </c>
      <c r="C2008" s="498" t="s">
        <v>4530</v>
      </c>
      <c r="D2008" s="62">
        <v>3.3</v>
      </c>
      <c r="E2008" s="467">
        <v>4.84</v>
      </c>
      <c r="F2008" s="482">
        <v>15.97</v>
      </c>
      <c r="G2008" s="443"/>
    </row>
    <row r="2009" spans="1:7">
      <c r="A2009" s="12">
        <v>2006</v>
      </c>
      <c r="B2009" s="62" t="s">
        <v>4549</v>
      </c>
      <c r="C2009" s="498" t="s">
        <v>4530</v>
      </c>
      <c r="D2009" s="62">
        <v>5.5</v>
      </c>
      <c r="E2009" s="467">
        <v>4.84</v>
      </c>
      <c r="F2009" s="482">
        <v>26.62</v>
      </c>
      <c r="G2009" s="443"/>
    </row>
    <row r="2010" spans="1:7">
      <c r="A2010" s="12">
        <v>2007</v>
      </c>
      <c r="B2010" s="62" t="s">
        <v>4550</v>
      </c>
      <c r="C2010" s="498" t="s">
        <v>4530</v>
      </c>
      <c r="D2010" s="62">
        <v>5.58</v>
      </c>
      <c r="E2010" s="467">
        <v>4.84</v>
      </c>
      <c r="F2010" s="482">
        <v>27.01</v>
      </c>
      <c r="G2010" s="443"/>
    </row>
    <row r="2011" spans="1:7">
      <c r="A2011" s="12">
        <v>2008</v>
      </c>
      <c r="B2011" s="62" t="s">
        <v>4551</v>
      </c>
      <c r="C2011" s="498" t="s">
        <v>4530</v>
      </c>
      <c r="D2011" s="62">
        <v>3.36</v>
      </c>
      <c r="E2011" s="467">
        <v>4.84</v>
      </c>
      <c r="F2011" s="482">
        <v>16.26</v>
      </c>
      <c r="G2011" s="443"/>
    </row>
    <row r="2012" spans="1:7">
      <c r="A2012" s="12">
        <v>2009</v>
      </c>
      <c r="B2012" s="62" t="s">
        <v>4552</v>
      </c>
      <c r="C2012" s="498" t="s">
        <v>4530</v>
      </c>
      <c r="D2012" s="62">
        <v>4.73</v>
      </c>
      <c r="E2012" s="467">
        <v>4.84</v>
      </c>
      <c r="F2012" s="482">
        <v>22.89</v>
      </c>
      <c r="G2012" s="443"/>
    </row>
    <row r="2013" spans="1:7">
      <c r="A2013" s="12">
        <v>2010</v>
      </c>
      <c r="B2013" s="62" t="s">
        <v>2985</v>
      </c>
      <c r="C2013" s="498" t="s">
        <v>4530</v>
      </c>
      <c r="D2013" s="62">
        <v>0.64</v>
      </c>
      <c r="E2013" s="467">
        <v>4.84</v>
      </c>
      <c r="F2013" s="482">
        <v>3.1</v>
      </c>
      <c r="G2013" s="443"/>
    </row>
    <row r="2014" spans="1:7">
      <c r="A2014" s="12">
        <v>2011</v>
      </c>
      <c r="B2014" s="62" t="s">
        <v>4553</v>
      </c>
      <c r="C2014" s="498" t="s">
        <v>4530</v>
      </c>
      <c r="D2014" s="62">
        <v>4.65</v>
      </c>
      <c r="E2014" s="467">
        <v>4.84</v>
      </c>
      <c r="F2014" s="482">
        <v>22.51</v>
      </c>
      <c r="G2014" s="443"/>
    </row>
    <row r="2015" spans="1:7">
      <c r="A2015" s="12">
        <v>2012</v>
      </c>
      <c r="B2015" s="62" t="s">
        <v>4554</v>
      </c>
      <c r="C2015" s="498" t="s">
        <v>4530</v>
      </c>
      <c r="D2015" s="62">
        <v>5.5</v>
      </c>
      <c r="E2015" s="467">
        <v>4.84</v>
      </c>
      <c r="F2015" s="482">
        <v>26.62</v>
      </c>
      <c r="G2015" s="443"/>
    </row>
    <row r="2016" spans="1:7">
      <c r="A2016" s="12">
        <v>2013</v>
      </c>
      <c r="B2016" s="62" t="s">
        <v>2396</v>
      </c>
      <c r="C2016" s="498" t="s">
        <v>4530</v>
      </c>
      <c r="D2016" s="62">
        <v>8.12</v>
      </c>
      <c r="E2016" s="467">
        <v>4.84</v>
      </c>
      <c r="F2016" s="482">
        <v>39.3</v>
      </c>
      <c r="G2016" s="443"/>
    </row>
    <row r="2017" spans="1:7">
      <c r="A2017" s="12">
        <v>2014</v>
      </c>
      <c r="B2017" s="62" t="s">
        <v>4515</v>
      </c>
      <c r="C2017" s="498" t="s">
        <v>4530</v>
      </c>
      <c r="D2017" s="62">
        <v>4.89</v>
      </c>
      <c r="E2017" s="467">
        <v>4.84</v>
      </c>
      <c r="F2017" s="482">
        <v>23.67</v>
      </c>
      <c r="G2017" s="443"/>
    </row>
    <row r="2018" spans="1:7">
      <c r="A2018" s="12">
        <v>2015</v>
      </c>
      <c r="B2018" s="62" t="s">
        <v>4555</v>
      </c>
      <c r="C2018" s="498" t="s">
        <v>4530</v>
      </c>
      <c r="D2018" s="62">
        <v>5.09</v>
      </c>
      <c r="E2018" s="467">
        <v>4.84</v>
      </c>
      <c r="F2018" s="482">
        <v>24.64</v>
      </c>
      <c r="G2018" s="443"/>
    </row>
    <row r="2019" spans="1:7">
      <c r="A2019" s="12">
        <v>2016</v>
      </c>
      <c r="B2019" s="62" t="s">
        <v>4556</v>
      </c>
      <c r="C2019" s="498" t="s">
        <v>4530</v>
      </c>
      <c r="D2019" s="62">
        <v>2.06</v>
      </c>
      <c r="E2019" s="467">
        <v>4.84</v>
      </c>
      <c r="F2019" s="482">
        <v>9.97</v>
      </c>
      <c r="G2019" s="443"/>
    </row>
    <row r="2020" spans="1:7">
      <c r="A2020" s="12">
        <v>2017</v>
      </c>
      <c r="B2020" s="62" t="s">
        <v>4557</v>
      </c>
      <c r="C2020" s="498" t="s">
        <v>4530</v>
      </c>
      <c r="D2020" s="62">
        <v>11.84</v>
      </c>
      <c r="E2020" s="467">
        <v>4.84</v>
      </c>
      <c r="F2020" s="482">
        <v>57.31</v>
      </c>
      <c r="G2020" s="443"/>
    </row>
    <row r="2021" spans="1:7">
      <c r="A2021" s="12">
        <v>2018</v>
      </c>
      <c r="B2021" s="62" t="s">
        <v>4210</v>
      </c>
      <c r="C2021" s="498" t="s">
        <v>4530</v>
      </c>
      <c r="D2021" s="62">
        <v>9.06</v>
      </c>
      <c r="E2021" s="467">
        <v>4.84</v>
      </c>
      <c r="F2021" s="482">
        <v>43.85</v>
      </c>
      <c r="G2021" s="443"/>
    </row>
    <row r="2022" spans="1:7">
      <c r="A2022" s="12">
        <v>2019</v>
      </c>
      <c r="B2022" s="62" t="s">
        <v>4558</v>
      </c>
      <c r="C2022" s="498" t="s">
        <v>4530</v>
      </c>
      <c r="D2022" s="62">
        <v>9.22</v>
      </c>
      <c r="E2022" s="467">
        <v>4.84</v>
      </c>
      <c r="F2022" s="482">
        <v>44.62</v>
      </c>
      <c r="G2022" s="443"/>
    </row>
    <row r="2023" spans="1:7">
      <c r="A2023" s="12">
        <v>2020</v>
      </c>
      <c r="B2023" s="62" t="s">
        <v>4559</v>
      </c>
      <c r="C2023" s="498" t="s">
        <v>4530</v>
      </c>
      <c r="D2023" s="62">
        <v>4.98</v>
      </c>
      <c r="E2023" s="467">
        <v>4.84</v>
      </c>
      <c r="F2023" s="482">
        <v>24.1</v>
      </c>
      <c r="G2023" s="443"/>
    </row>
    <row r="2024" spans="1:7">
      <c r="A2024" s="12">
        <v>2021</v>
      </c>
      <c r="B2024" s="62" t="s">
        <v>4560</v>
      </c>
      <c r="C2024" s="498" t="s">
        <v>4530</v>
      </c>
      <c r="D2024" s="62">
        <v>11.49</v>
      </c>
      <c r="E2024" s="467">
        <v>4.84</v>
      </c>
      <c r="F2024" s="482">
        <v>55.61</v>
      </c>
      <c r="G2024" s="443"/>
    </row>
    <row r="2025" spans="1:7">
      <c r="A2025" s="12">
        <v>2022</v>
      </c>
      <c r="B2025" s="62" t="s">
        <v>4561</v>
      </c>
      <c r="C2025" s="498" t="s">
        <v>4530</v>
      </c>
      <c r="D2025" s="62">
        <v>2</v>
      </c>
      <c r="E2025" s="467">
        <v>4.84</v>
      </c>
      <c r="F2025" s="482">
        <v>9.68</v>
      </c>
      <c r="G2025" s="443"/>
    </row>
    <row r="2026" spans="1:7">
      <c r="A2026" s="12">
        <v>2023</v>
      </c>
      <c r="B2026" s="62" t="s">
        <v>4562</v>
      </c>
      <c r="C2026" s="498" t="s">
        <v>4530</v>
      </c>
      <c r="D2026" s="62">
        <v>11.11</v>
      </c>
      <c r="E2026" s="467">
        <v>4.84</v>
      </c>
      <c r="F2026" s="482">
        <v>53.77</v>
      </c>
      <c r="G2026" s="443"/>
    </row>
    <row r="2027" spans="1:7">
      <c r="A2027" s="12">
        <v>2024</v>
      </c>
      <c r="B2027" s="62" t="s">
        <v>116</v>
      </c>
      <c r="C2027" s="498" t="s">
        <v>4530</v>
      </c>
      <c r="D2027" s="62">
        <v>1.22</v>
      </c>
      <c r="E2027" s="467">
        <v>4.84</v>
      </c>
      <c r="F2027" s="482">
        <v>5.9</v>
      </c>
      <c r="G2027" s="443"/>
    </row>
    <row r="2028" spans="1:7">
      <c r="A2028" s="12">
        <v>2025</v>
      </c>
      <c r="B2028" s="62" t="s">
        <v>4563</v>
      </c>
      <c r="C2028" s="498" t="s">
        <v>4530</v>
      </c>
      <c r="D2028" s="62">
        <v>2.79</v>
      </c>
      <c r="E2028" s="467">
        <v>4.84</v>
      </c>
      <c r="F2028" s="482">
        <v>13.5</v>
      </c>
      <c r="G2028" s="443"/>
    </row>
    <row r="2029" spans="1:7">
      <c r="A2029" s="12">
        <v>2026</v>
      </c>
      <c r="B2029" s="62" t="s">
        <v>4564</v>
      </c>
      <c r="C2029" s="498" t="s">
        <v>4530</v>
      </c>
      <c r="D2029" s="62">
        <v>6.1</v>
      </c>
      <c r="E2029" s="467">
        <v>4.84</v>
      </c>
      <c r="F2029" s="482">
        <v>29.52</v>
      </c>
      <c r="G2029" s="443"/>
    </row>
    <row r="2030" spans="1:7">
      <c r="A2030" s="12">
        <v>2027</v>
      </c>
      <c r="B2030" s="62" t="s">
        <v>4565</v>
      </c>
      <c r="C2030" s="498" t="s">
        <v>4530</v>
      </c>
      <c r="D2030" s="62">
        <v>11.95</v>
      </c>
      <c r="E2030" s="467">
        <v>4.84</v>
      </c>
      <c r="F2030" s="482">
        <v>57.84</v>
      </c>
      <c r="G2030" s="443"/>
    </row>
    <row r="2031" spans="1:7">
      <c r="A2031" s="12">
        <v>2028</v>
      </c>
      <c r="B2031" s="62" t="s">
        <v>4566</v>
      </c>
      <c r="C2031" s="498" t="s">
        <v>4530</v>
      </c>
      <c r="D2031" s="62">
        <v>8.04</v>
      </c>
      <c r="E2031" s="467">
        <v>4.84</v>
      </c>
      <c r="F2031" s="482">
        <v>38.91</v>
      </c>
      <c r="G2031" s="443"/>
    </row>
    <row r="2032" spans="1:7">
      <c r="A2032" s="12">
        <v>2029</v>
      </c>
      <c r="B2032" s="62" t="s">
        <v>4280</v>
      </c>
      <c r="C2032" s="498" t="s">
        <v>4530</v>
      </c>
      <c r="D2032" s="62">
        <v>7.73</v>
      </c>
      <c r="E2032" s="467">
        <v>4.84</v>
      </c>
      <c r="F2032" s="482">
        <v>37.41</v>
      </c>
      <c r="G2032" s="443"/>
    </row>
    <row r="2033" spans="1:7">
      <c r="A2033" s="12">
        <v>2030</v>
      </c>
      <c r="B2033" s="62" t="s">
        <v>3954</v>
      </c>
      <c r="C2033" s="498" t="s">
        <v>4530</v>
      </c>
      <c r="D2033" s="62">
        <v>17.07</v>
      </c>
      <c r="E2033" s="467">
        <v>4.84</v>
      </c>
      <c r="F2033" s="482">
        <v>82.62</v>
      </c>
      <c r="G2033" s="443"/>
    </row>
    <row r="2034" spans="1:7">
      <c r="A2034" s="12">
        <v>2031</v>
      </c>
      <c r="B2034" s="62" t="s">
        <v>4053</v>
      </c>
      <c r="C2034" s="498" t="s">
        <v>4530</v>
      </c>
      <c r="D2034" s="62">
        <v>1.7</v>
      </c>
      <c r="E2034" s="467">
        <v>4.84</v>
      </c>
      <c r="F2034" s="482">
        <v>8.23</v>
      </c>
      <c r="G2034" s="443"/>
    </row>
    <row r="2035" spans="1:7">
      <c r="A2035" s="12">
        <v>2032</v>
      </c>
      <c r="B2035" s="62" t="s">
        <v>3657</v>
      </c>
      <c r="C2035" s="498" t="s">
        <v>4530</v>
      </c>
      <c r="D2035" s="62">
        <v>11.45</v>
      </c>
      <c r="E2035" s="467">
        <v>4.84</v>
      </c>
      <c r="F2035" s="482">
        <v>55.42</v>
      </c>
      <c r="G2035" s="443"/>
    </row>
    <row r="2036" spans="1:7">
      <c r="A2036" s="12">
        <v>2033</v>
      </c>
      <c r="B2036" s="62" t="s">
        <v>4567</v>
      </c>
      <c r="C2036" s="498" t="s">
        <v>4530</v>
      </c>
      <c r="D2036" s="62">
        <v>3</v>
      </c>
      <c r="E2036" s="467">
        <v>4.84</v>
      </c>
      <c r="F2036" s="482">
        <v>14.52</v>
      </c>
      <c r="G2036" s="443"/>
    </row>
    <row r="2037" spans="1:7">
      <c r="A2037" s="12">
        <v>2034</v>
      </c>
      <c r="B2037" s="62" t="s">
        <v>4465</v>
      </c>
      <c r="C2037" s="498" t="s">
        <v>4530</v>
      </c>
      <c r="D2037" s="62">
        <v>4.86</v>
      </c>
      <c r="E2037" s="467">
        <v>4.84</v>
      </c>
      <c r="F2037" s="482">
        <v>23.52</v>
      </c>
      <c r="G2037" s="443"/>
    </row>
    <row r="2038" spans="1:7">
      <c r="A2038" s="12">
        <v>2035</v>
      </c>
      <c r="B2038" s="62" t="s">
        <v>4568</v>
      </c>
      <c r="C2038" s="498" t="s">
        <v>4530</v>
      </c>
      <c r="D2038" s="62">
        <v>4.56</v>
      </c>
      <c r="E2038" s="467">
        <v>4.84</v>
      </c>
      <c r="F2038" s="482">
        <v>22.07</v>
      </c>
      <c r="G2038" s="443"/>
    </row>
    <row r="2039" spans="1:7">
      <c r="A2039" s="12">
        <v>2036</v>
      </c>
      <c r="B2039" s="62" t="s">
        <v>4569</v>
      </c>
      <c r="C2039" s="498" t="s">
        <v>4530</v>
      </c>
      <c r="D2039" s="62">
        <v>9.48</v>
      </c>
      <c r="E2039" s="467">
        <v>4.84</v>
      </c>
      <c r="F2039" s="482">
        <v>45.88</v>
      </c>
      <c r="G2039" s="443"/>
    </row>
    <row r="2040" spans="1:7">
      <c r="A2040" s="12">
        <v>2037</v>
      </c>
      <c r="B2040" s="499" t="s">
        <v>4570</v>
      </c>
      <c r="C2040" s="455" t="s">
        <v>4571</v>
      </c>
      <c r="D2040" s="14">
        <v>5.4</v>
      </c>
      <c r="E2040" s="12">
        <v>4.84</v>
      </c>
      <c r="F2040" s="18">
        <v>26.14</v>
      </c>
      <c r="G2040" s="443"/>
    </row>
    <row r="2041" spans="1:7">
      <c r="A2041" s="12">
        <v>2038</v>
      </c>
      <c r="B2041" s="499" t="s">
        <v>4572</v>
      </c>
      <c r="C2041" s="455" t="s">
        <v>4571</v>
      </c>
      <c r="D2041" s="14">
        <v>11.91</v>
      </c>
      <c r="E2041" s="12">
        <v>4.84</v>
      </c>
      <c r="F2041" s="18">
        <v>57.64</v>
      </c>
      <c r="G2041" s="443"/>
    </row>
    <row r="2042" spans="1:7">
      <c r="A2042" s="12">
        <v>2039</v>
      </c>
      <c r="B2042" s="499" t="s">
        <v>4573</v>
      </c>
      <c r="C2042" s="455" t="s">
        <v>4571</v>
      </c>
      <c r="D2042" s="14">
        <v>23.53</v>
      </c>
      <c r="E2042" s="12">
        <v>4.84</v>
      </c>
      <c r="F2042" s="18">
        <v>113.89</v>
      </c>
      <c r="G2042" s="443"/>
    </row>
    <row r="2043" spans="1:7">
      <c r="A2043" s="12">
        <v>2040</v>
      </c>
      <c r="B2043" s="499" t="s">
        <v>4574</v>
      </c>
      <c r="C2043" s="455" t="s">
        <v>4571</v>
      </c>
      <c r="D2043" s="14">
        <v>12.67</v>
      </c>
      <c r="E2043" s="12">
        <v>4.84</v>
      </c>
      <c r="F2043" s="18">
        <v>61.32</v>
      </c>
      <c r="G2043" s="443"/>
    </row>
    <row r="2044" spans="1:7">
      <c r="A2044" s="12">
        <v>2041</v>
      </c>
      <c r="B2044" s="499" t="s">
        <v>292</v>
      </c>
      <c r="C2044" s="455" t="s">
        <v>4571</v>
      </c>
      <c r="D2044" s="14">
        <v>12.87</v>
      </c>
      <c r="E2044" s="12">
        <v>4.84</v>
      </c>
      <c r="F2044" s="18">
        <v>62.29</v>
      </c>
      <c r="G2044" s="443"/>
    </row>
    <row r="2045" spans="1:7">
      <c r="A2045" s="12">
        <v>2042</v>
      </c>
      <c r="B2045" s="499" t="s">
        <v>3589</v>
      </c>
      <c r="C2045" s="455" t="s">
        <v>4571</v>
      </c>
      <c r="D2045" s="14">
        <v>13.86</v>
      </c>
      <c r="E2045" s="12">
        <v>4.84</v>
      </c>
      <c r="F2045" s="18">
        <v>67.08</v>
      </c>
      <c r="G2045" s="443"/>
    </row>
    <row r="2046" spans="1:7">
      <c r="A2046" s="12">
        <v>2043</v>
      </c>
      <c r="B2046" s="499" t="s">
        <v>3582</v>
      </c>
      <c r="C2046" s="455" t="s">
        <v>4571</v>
      </c>
      <c r="D2046" s="14">
        <v>5.55</v>
      </c>
      <c r="E2046" s="12">
        <v>4.84</v>
      </c>
      <c r="F2046" s="18">
        <v>26.86</v>
      </c>
      <c r="G2046" s="443"/>
    </row>
    <row r="2047" spans="1:7">
      <c r="A2047" s="12">
        <v>2044</v>
      </c>
      <c r="B2047" s="499" t="s">
        <v>4575</v>
      </c>
      <c r="C2047" s="455" t="s">
        <v>4571</v>
      </c>
      <c r="D2047" s="14">
        <v>4.15</v>
      </c>
      <c r="E2047" s="12">
        <v>4.84</v>
      </c>
      <c r="F2047" s="18">
        <v>20.09</v>
      </c>
      <c r="G2047" s="443"/>
    </row>
    <row r="2048" spans="1:7">
      <c r="A2048" s="12">
        <v>2045</v>
      </c>
      <c r="B2048" s="499" t="s">
        <v>4576</v>
      </c>
      <c r="C2048" s="455" t="s">
        <v>4571</v>
      </c>
      <c r="D2048" s="14">
        <v>4.37</v>
      </c>
      <c r="E2048" s="12">
        <v>4.84</v>
      </c>
      <c r="F2048" s="18">
        <v>21.15</v>
      </c>
      <c r="G2048" s="443"/>
    </row>
    <row r="2049" spans="1:7">
      <c r="A2049" s="12">
        <v>2046</v>
      </c>
      <c r="B2049" s="499" t="s">
        <v>4577</v>
      </c>
      <c r="C2049" s="455" t="s">
        <v>4571</v>
      </c>
      <c r="D2049" s="14">
        <v>3.74</v>
      </c>
      <c r="E2049" s="12">
        <v>4.84</v>
      </c>
      <c r="F2049" s="18">
        <v>18.1</v>
      </c>
      <c r="G2049" s="443"/>
    </row>
    <row r="2050" spans="1:7">
      <c r="A2050" s="12">
        <v>2047</v>
      </c>
      <c r="B2050" s="499" t="s">
        <v>4578</v>
      </c>
      <c r="C2050" s="455" t="s">
        <v>4571</v>
      </c>
      <c r="D2050" s="14">
        <v>6.78</v>
      </c>
      <c r="E2050" s="12">
        <v>4.84</v>
      </c>
      <c r="F2050" s="18">
        <v>32.82</v>
      </c>
      <c r="G2050" s="443"/>
    </row>
    <row r="2051" spans="1:7">
      <c r="A2051" s="12">
        <v>2048</v>
      </c>
      <c r="B2051" s="499" t="s">
        <v>4579</v>
      </c>
      <c r="C2051" s="455" t="s">
        <v>4571</v>
      </c>
      <c r="D2051" s="14">
        <v>10.93</v>
      </c>
      <c r="E2051" s="12">
        <v>4.84</v>
      </c>
      <c r="F2051" s="18">
        <v>52.9</v>
      </c>
      <c r="G2051" s="443"/>
    </row>
    <row r="2052" spans="1:7">
      <c r="A2052" s="12">
        <v>2049</v>
      </c>
      <c r="B2052" s="499" t="s">
        <v>3603</v>
      </c>
      <c r="C2052" s="455" t="s">
        <v>4571</v>
      </c>
      <c r="D2052" s="14">
        <v>7.04</v>
      </c>
      <c r="E2052" s="12">
        <v>4.84</v>
      </c>
      <c r="F2052" s="18">
        <v>34.07</v>
      </c>
      <c r="G2052" s="443"/>
    </row>
    <row r="2053" spans="1:7">
      <c r="A2053" s="12">
        <v>2050</v>
      </c>
      <c r="B2053" s="499" t="s">
        <v>4580</v>
      </c>
      <c r="C2053" s="455" t="s">
        <v>4571</v>
      </c>
      <c r="D2053" s="14">
        <v>12.54</v>
      </c>
      <c r="E2053" s="12">
        <v>4.84</v>
      </c>
      <c r="F2053" s="18">
        <v>60.69</v>
      </c>
      <c r="G2053" s="443"/>
    </row>
    <row r="2054" spans="1:7">
      <c r="A2054" s="12">
        <v>2051</v>
      </c>
      <c r="B2054" s="499" t="s">
        <v>4581</v>
      </c>
      <c r="C2054" s="455" t="s">
        <v>4571</v>
      </c>
      <c r="D2054" s="14">
        <v>4.83</v>
      </c>
      <c r="E2054" s="12">
        <v>4.84</v>
      </c>
      <c r="F2054" s="18">
        <v>23.38</v>
      </c>
      <c r="G2054" s="443"/>
    </row>
    <row r="2055" spans="1:7">
      <c r="A2055" s="12">
        <v>2052</v>
      </c>
      <c r="B2055" s="499" t="s">
        <v>4582</v>
      </c>
      <c r="C2055" s="455" t="s">
        <v>4571</v>
      </c>
      <c r="D2055" s="14">
        <v>5.59</v>
      </c>
      <c r="E2055" s="12">
        <v>4.84</v>
      </c>
      <c r="F2055" s="18">
        <v>27.06</v>
      </c>
      <c r="G2055" s="443"/>
    </row>
    <row r="2056" spans="1:7">
      <c r="A2056" s="12">
        <v>2053</v>
      </c>
      <c r="B2056" s="499" t="s">
        <v>733</v>
      </c>
      <c r="C2056" s="455" t="s">
        <v>4571</v>
      </c>
      <c r="D2056" s="14">
        <v>12.33</v>
      </c>
      <c r="E2056" s="12">
        <v>4.84</v>
      </c>
      <c r="F2056" s="18">
        <v>59.68</v>
      </c>
      <c r="G2056" s="443"/>
    </row>
    <row r="2057" spans="1:7">
      <c r="A2057" s="12">
        <v>2054</v>
      </c>
      <c r="B2057" s="499" t="s">
        <v>2509</v>
      </c>
      <c r="C2057" s="455" t="s">
        <v>4571</v>
      </c>
      <c r="D2057" s="14">
        <v>16.8</v>
      </c>
      <c r="E2057" s="12">
        <v>4.84</v>
      </c>
      <c r="F2057" s="18">
        <v>81.31</v>
      </c>
      <c r="G2057" s="443"/>
    </row>
    <row r="2058" spans="1:7">
      <c r="A2058" s="12">
        <v>2055</v>
      </c>
      <c r="B2058" s="499" t="s">
        <v>4583</v>
      </c>
      <c r="C2058" s="455" t="s">
        <v>4571</v>
      </c>
      <c r="D2058" s="14">
        <v>14.15</v>
      </c>
      <c r="E2058" s="12">
        <v>4.84</v>
      </c>
      <c r="F2058" s="18">
        <v>68.49</v>
      </c>
      <c r="G2058" s="443"/>
    </row>
    <row r="2059" spans="1:7">
      <c r="A2059" s="12">
        <v>2056</v>
      </c>
      <c r="B2059" s="499" t="s">
        <v>3812</v>
      </c>
      <c r="C2059" s="455" t="s">
        <v>4571</v>
      </c>
      <c r="D2059" s="14">
        <v>5.41</v>
      </c>
      <c r="E2059" s="12">
        <v>4.84</v>
      </c>
      <c r="F2059" s="18">
        <v>26.18</v>
      </c>
      <c r="G2059" s="443"/>
    </row>
    <row r="2060" spans="1:7">
      <c r="A2060" s="12">
        <v>2057</v>
      </c>
      <c r="B2060" s="499" t="s">
        <v>4584</v>
      </c>
      <c r="C2060" s="455" t="s">
        <v>4571</v>
      </c>
      <c r="D2060" s="14">
        <v>11.01</v>
      </c>
      <c r="E2060" s="12">
        <v>4.84</v>
      </c>
      <c r="F2060" s="18">
        <v>53.29</v>
      </c>
      <c r="G2060" s="443"/>
    </row>
    <row r="2061" spans="1:7">
      <c r="A2061" s="12">
        <v>2058</v>
      </c>
      <c r="B2061" s="499" t="s">
        <v>4585</v>
      </c>
      <c r="C2061" s="455" t="s">
        <v>4571</v>
      </c>
      <c r="D2061" s="14">
        <v>7.03</v>
      </c>
      <c r="E2061" s="12">
        <v>4.84</v>
      </c>
      <c r="F2061" s="18">
        <v>34.03</v>
      </c>
      <c r="G2061" s="443"/>
    </row>
    <row r="2062" spans="1:7">
      <c r="A2062" s="12">
        <v>2059</v>
      </c>
      <c r="B2062" s="499" t="s">
        <v>4586</v>
      </c>
      <c r="C2062" s="455" t="s">
        <v>4571</v>
      </c>
      <c r="D2062" s="14">
        <v>17.31</v>
      </c>
      <c r="E2062" s="12">
        <v>4.84</v>
      </c>
      <c r="F2062" s="18">
        <v>83.78</v>
      </c>
      <c r="G2062" s="443"/>
    </row>
    <row r="2063" spans="1:7">
      <c r="A2063" s="12">
        <v>2060</v>
      </c>
      <c r="B2063" s="499" t="s">
        <v>4587</v>
      </c>
      <c r="C2063" s="455" t="s">
        <v>4571</v>
      </c>
      <c r="D2063" s="14">
        <v>12.22</v>
      </c>
      <c r="E2063" s="12">
        <v>4.84</v>
      </c>
      <c r="F2063" s="18">
        <v>59.14</v>
      </c>
      <c r="G2063" s="443"/>
    </row>
    <row r="2064" spans="1:7">
      <c r="A2064" s="12">
        <v>2061</v>
      </c>
      <c r="B2064" s="499" t="s">
        <v>3305</v>
      </c>
      <c r="C2064" s="455" t="s">
        <v>4571</v>
      </c>
      <c r="D2064" s="14">
        <v>6.41</v>
      </c>
      <c r="E2064" s="12">
        <v>4.84</v>
      </c>
      <c r="F2064" s="18">
        <v>31.02</v>
      </c>
      <c r="G2064" s="443"/>
    </row>
    <row r="2065" spans="1:7">
      <c r="A2065" s="12">
        <v>2062</v>
      </c>
      <c r="B2065" s="499" t="s">
        <v>4588</v>
      </c>
      <c r="C2065" s="455" t="s">
        <v>4571</v>
      </c>
      <c r="D2065" s="14">
        <v>7.88</v>
      </c>
      <c r="E2065" s="12">
        <v>4.84</v>
      </c>
      <c r="F2065" s="18">
        <v>38.14</v>
      </c>
      <c r="G2065" s="443"/>
    </row>
    <row r="2066" spans="1:7">
      <c r="A2066" s="12">
        <v>2063</v>
      </c>
      <c r="B2066" s="499" t="s">
        <v>4589</v>
      </c>
      <c r="C2066" s="455" t="s">
        <v>4571</v>
      </c>
      <c r="D2066" s="14">
        <v>15.75</v>
      </c>
      <c r="E2066" s="12">
        <v>4.84</v>
      </c>
      <c r="F2066" s="18">
        <v>76.23</v>
      </c>
      <c r="G2066" s="443"/>
    </row>
    <row r="2067" spans="1:7">
      <c r="A2067" s="12">
        <v>2064</v>
      </c>
      <c r="B2067" s="499" t="s">
        <v>1044</v>
      </c>
      <c r="C2067" s="455" t="s">
        <v>4571</v>
      </c>
      <c r="D2067" s="14">
        <v>15.06</v>
      </c>
      <c r="E2067" s="12">
        <v>4.84</v>
      </c>
      <c r="F2067" s="18">
        <v>72.89</v>
      </c>
      <c r="G2067" s="443"/>
    </row>
    <row r="2068" spans="1:7">
      <c r="A2068" s="12">
        <v>2065</v>
      </c>
      <c r="B2068" s="499" t="s">
        <v>4590</v>
      </c>
      <c r="C2068" s="455" t="s">
        <v>4571</v>
      </c>
      <c r="D2068" s="14">
        <v>7.54</v>
      </c>
      <c r="E2068" s="12">
        <v>4.84</v>
      </c>
      <c r="F2068" s="18">
        <v>36.49</v>
      </c>
      <c r="G2068" s="443"/>
    </row>
    <row r="2069" spans="1:7">
      <c r="A2069" s="12">
        <v>2066</v>
      </c>
      <c r="B2069" s="499" t="s">
        <v>4591</v>
      </c>
      <c r="C2069" s="455" t="s">
        <v>4571</v>
      </c>
      <c r="D2069" s="14">
        <v>6.8</v>
      </c>
      <c r="E2069" s="12">
        <v>4.84</v>
      </c>
      <c r="F2069" s="18">
        <v>32.91</v>
      </c>
      <c r="G2069" s="443"/>
    </row>
    <row r="2070" spans="1:7">
      <c r="A2070" s="12">
        <v>2067</v>
      </c>
      <c r="B2070" s="499" t="s">
        <v>3279</v>
      </c>
      <c r="C2070" s="455" t="s">
        <v>4592</v>
      </c>
      <c r="D2070" s="14">
        <v>4.71</v>
      </c>
      <c r="E2070" s="12">
        <v>4.84</v>
      </c>
      <c r="F2070" s="18">
        <v>22.8</v>
      </c>
      <c r="G2070" s="443"/>
    </row>
    <row r="2071" spans="1:7">
      <c r="A2071" s="12">
        <v>2068</v>
      </c>
      <c r="B2071" s="499" t="s">
        <v>4593</v>
      </c>
      <c r="C2071" s="455" t="s">
        <v>4592</v>
      </c>
      <c r="D2071" s="14">
        <v>27.68</v>
      </c>
      <c r="E2071" s="12">
        <v>4.84</v>
      </c>
      <c r="F2071" s="18">
        <v>133.97</v>
      </c>
      <c r="G2071" s="443"/>
    </row>
    <row r="2072" spans="1:7">
      <c r="A2072" s="12">
        <v>2069</v>
      </c>
      <c r="B2072" s="499" t="s">
        <v>4594</v>
      </c>
      <c r="C2072" s="455" t="s">
        <v>4592</v>
      </c>
      <c r="D2072" s="14">
        <v>4.34</v>
      </c>
      <c r="E2072" s="12">
        <v>4.84</v>
      </c>
      <c r="F2072" s="18">
        <v>21.01</v>
      </c>
      <c r="G2072" s="443"/>
    </row>
    <row r="2073" spans="1:7">
      <c r="A2073" s="12">
        <v>2070</v>
      </c>
      <c r="B2073" s="499" t="s">
        <v>3250</v>
      </c>
      <c r="C2073" s="455" t="s">
        <v>4592</v>
      </c>
      <c r="D2073" s="14">
        <v>5.58</v>
      </c>
      <c r="E2073" s="12">
        <v>4.84</v>
      </c>
      <c r="F2073" s="18">
        <v>27.01</v>
      </c>
      <c r="G2073" s="443"/>
    </row>
    <row r="2074" spans="1:7">
      <c r="A2074" s="12">
        <v>2071</v>
      </c>
      <c r="B2074" s="499" t="s">
        <v>4595</v>
      </c>
      <c r="C2074" s="455" t="s">
        <v>4592</v>
      </c>
      <c r="D2074" s="14">
        <v>2.13</v>
      </c>
      <c r="E2074" s="12">
        <v>4.84</v>
      </c>
      <c r="F2074" s="18">
        <v>10.31</v>
      </c>
      <c r="G2074" s="443"/>
    </row>
    <row r="2075" spans="1:7">
      <c r="A2075" s="12">
        <v>2072</v>
      </c>
      <c r="B2075" s="499" t="s">
        <v>1100</v>
      </c>
      <c r="C2075" s="455" t="s">
        <v>4592</v>
      </c>
      <c r="D2075" s="14">
        <v>9.69</v>
      </c>
      <c r="E2075" s="12">
        <v>4.84</v>
      </c>
      <c r="F2075" s="18">
        <v>46.9</v>
      </c>
      <c r="G2075" s="443"/>
    </row>
    <row r="2076" spans="1:7">
      <c r="A2076" s="12">
        <v>2073</v>
      </c>
      <c r="B2076" s="499" t="s">
        <v>4596</v>
      </c>
      <c r="C2076" s="455" t="s">
        <v>4592</v>
      </c>
      <c r="D2076" s="14">
        <v>5.39</v>
      </c>
      <c r="E2076" s="12">
        <v>4.84</v>
      </c>
      <c r="F2076" s="18">
        <v>26.09</v>
      </c>
      <c r="G2076" s="443"/>
    </row>
    <row r="2077" spans="1:7">
      <c r="A2077" s="12">
        <v>2074</v>
      </c>
      <c r="B2077" s="499" t="s">
        <v>3414</v>
      </c>
      <c r="C2077" s="455" t="s">
        <v>4592</v>
      </c>
      <c r="D2077" s="14">
        <v>3.73</v>
      </c>
      <c r="E2077" s="12">
        <v>4.84</v>
      </c>
      <c r="F2077" s="18">
        <v>18.05</v>
      </c>
      <c r="G2077" s="443"/>
    </row>
    <row r="2078" spans="1:7">
      <c r="A2078" s="12">
        <v>2075</v>
      </c>
      <c r="B2078" s="499" t="s">
        <v>459</v>
      </c>
      <c r="C2078" s="455" t="s">
        <v>4592</v>
      </c>
      <c r="D2078" s="14">
        <v>4.49</v>
      </c>
      <c r="E2078" s="12">
        <v>4.84</v>
      </c>
      <c r="F2078" s="18">
        <v>21.73</v>
      </c>
      <c r="G2078" s="443"/>
    </row>
    <row r="2079" spans="1:7">
      <c r="A2079" s="12">
        <v>2076</v>
      </c>
      <c r="B2079" s="499" t="s">
        <v>4597</v>
      </c>
      <c r="C2079" s="455" t="s">
        <v>4592</v>
      </c>
      <c r="D2079" s="14">
        <v>2.45</v>
      </c>
      <c r="E2079" s="12">
        <v>4.84</v>
      </c>
      <c r="F2079" s="18">
        <v>11.86</v>
      </c>
      <c r="G2079" s="443"/>
    </row>
    <row r="2080" spans="1:7">
      <c r="A2080" s="12">
        <v>2077</v>
      </c>
      <c r="B2080" s="499" t="s">
        <v>4598</v>
      </c>
      <c r="C2080" s="455" t="s">
        <v>4592</v>
      </c>
      <c r="D2080" s="14">
        <v>8.31</v>
      </c>
      <c r="E2080" s="12">
        <v>4.84</v>
      </c>
      <c r="F2080" s="18">
        <v>40.22</v>
      </c>
      <c r="G2080" s="443"/>
    </row>
    <row r="2081" spans="1:7">
      <c r="A2081" s="12">
        <v>2078</v>
      </c>
      <c r="B2081" s="499" t="s">
        <v>4599</v>
      </c>
      <c r="C2081" s="455" t="s">
        <v>4592</v>
      </c>
      <c r="D2081" s="14">
        <v>6.38</v>
      </c>
      <c r="E2081" s="12">
        <v>4.84</v>
      </c>
      <c r="F2081" s="18">
        <v>30.88</v>
      </c>
      <c r="G2081" s="443"/>
    </row>
    <row r="2082" spans="1:7">
      <c r="A2082" s="12">
        <v>2079</v>
      </c>
      <c r="B2082" s="499" t="s">
        <v>3276</v>
      </c>
      <c r="C2082" s="455" t="s">
        <v>4592</v>
      </c>
      <c r="D2082" s="14">
        <v>5.11</v>
      </c>
      <c r="E2082" s="12">
        <v>4.84</v>
      </c>
      <c r="F2082" s="18">
        <v>24.73</v>
      </c>
      <c r="G2082" s="443"/>
    </row>
    <row r="2083" spans="1:7">
      <c r="A2083" s="12">
        <v>2080</v>
      </c>
      <c r="B2083" s="499" t="s">
        <v>3390</v>
      </c>
      <c r="C2083" s="455" t="s">
        <v>4592</v>
      </c>
      <c r="D2083" s="14">
        <v>1.96</v>
      </c>
      <c r="E2083" s="12">
        <v>4.84</v>
      </c>
      <c r="F2083" s="18">
        <v>9.49</v>
      </c>
      <c r="G2083" s="443"/>
    </row>
    <row r="2084" spans="1:7">
      <c r="A2084" s="12">
        <v>2081</v>
      </c>
      <c r="B2084" s="499" t="s">
        <v>4600</v>
      </c>
      <c r="C2084" s="455" t="s">
        <v>4592</v>
      </c>
      <c r="D2084" s="14">
        <v>4.35</v>
      </c>
      <c r="E2084" s="12">
        <v>4.84</v>
      </c>
      <c r="F2084" s="18">
        <v>21.05</v>
      </c>
      <c r="G2084" s="443"/>
    </row>
    <row r="2085" spans="1:7">
      <c r="A2085" s="12">
        <v>2082</v>
      </c>
      <c r="B2085" s="499" t="s">
        <v>1442</v>
      </c>
      <c r="C2085" s="455" t="s">
        <v>4601</v>
      </c>
      <c r="D2085" s="14">
        <v>10.68</v>
      </c>
      <c r="E2085" s="12">
        <v>4.84</v>
      </c>
      <c r="F2085" s="18">
        <v>51.69</v>
      </c>
      <c r="G2085" s="443"/>
    </row>
    <row r="2086" spans="1:7">
      <c r="A2086" s="12">
        <v>2083</v>
      </c>
      <c r="B2086" s="499" t="s">
        <v>2390</v>
      </c>
      <c r="C2086" s="455" t="s">
        <v>4601</v>
      </c>
      <c r="D2086" s="14">
        <v>7.46</v>
      </c>
      <c r="E2086" s="12">
        <v>4.84</v>
      </c>
      <c r="F2086" s="18">
        <v>36.11</v>
      </c>
      <c r="G2086" s="443"/>
    </row>
    <row r="2087" spans="1:7">
      <c r="A2087" s="12">
        <v>2084</v>
      </c>
      <c r="B2087" s="499" t="s">
        <v>1440</v>
      </c>
      <c r="C2087" s="455" t="s">
        <v>4601</v>
      </c>
      <c r="D2087" s="14">
        <v>8.8</v>
      </c>
      <c r="E2087" s="12">
        <v>4.84</v>
      </c>
      <c r="F2087" s="18">
        <v>42.59</v>
      </c>
      <c r="G2087" s="443"/>
    </row>
    <row r="2088" spans="1:7">
      <c r="A2088" s="12">
        <v>2085</v>
      </c>
      <c r="B2088" s="499" t="s">
        <v>4602</v>
      </c>
      <c r="C2088" s="455" t="s">
        <v>4601</v>
      </c>
      <c r="D2088" s="14">
        <v>4.22</v>
      </c>
      <c r="E2088" s="12">
        <v>4.84</v>
      </c>
      <c r="F2088" s="18">
        <v>20.42</v>
      </c>
      <c r="G2088" s="443"/>
    </row>
    <row r="2089" spans="1:7">
      <c r="A2089" s="12">
        <v>2086</v>
      </c>
      <c r="B2089" s="499" t="s">
        <v>4603</v>
      </c>
      <c r="C2089" s="455" t="s">
        <v>4601</v>
      </c>
      <c r="D2089" s="14">
        <v>9.15</v>
      </c>
      <c r="E2089" s="12">
        <v>4.84</v>
      </c>
      <c r="F2089" s="18">
        <v>44.29</v>
      </c>
      <c r="G2089" s="443"/>
    </row>
    <row r="2090" spans="1:7">
      <c r="A2090" s="12">
        <v>2087</v>
      </c>
      <c r="B2090" s="499" t="s">
        <v>4604</v>
      </c>
      <c r="C2090" s="455" t="s">
        <v>4601</v>
      </c>
      <c r="D2090" s="14">
        <v>2.4</v>
      </c>
      <c r="E2090" s="12">
        <v>4.84</v>
      </c>
      <c r="F2090" s="18">
        <v>11.62</v>
      </c>
      <c r="G2090" s="443"/>
    </row>
    <row r="2091" spans="1:7">
      <c r="A2091" s="12">
        <v>2088</v>
      </c>
      <c r="B2091" s="499" t="s">
        <v>4605</v>
      </c>
      <c r="C2091" s="455" t="s">
        <v>4601</v>
      </c>
      <c r="D2091" s="14" t="s">
        <v>4606</v>
      </c>
      <c r="E2091" s="12">
        <v>4.84</v>
      </c>
      <c r="F2091" s="18">
        <v>9.68</v>
      </c>
      <c r="G2091" s="443"/>
    </row>
    <row r="2092" spans="1:7">
      <c r="A2092" s="12">
        <v>2089</v>
      </c>
      <c r="B2092" s="499" t="s">
        <v>4607</v>
      </c>
      <c r="C2092" s="455" t="s">
        <v>4608</v>
      </c>
      <c r="D2092" s="14">
        <v>7.79</v>
      </c>
      <c r="E2092" s="12">
        <v>4.84</v>
      </c>
      <c r="F2092" s="18">
        <v>37.7</v>
      </c>
      <c r="G2092" s="443"/>
    </row>
    <row r="2093" spans="1:7">
      <c r="A2093" s="12">
        <v>2090</v>
      </c>
      <c r="B2093" s="499" t="s">
        <v>4609</v>
      </c>
      <c r="C2093" s="455" t="s">
        <v>4608</v>
      </c>
      <c r="D2093" s="14">
        <v>9.84</v>
      </c>
      <c r="E2093" s="12">
        <v>4.84</v>
      </c>
      <c r="F2093" s="18">
        <v>47.63</v>
      </c>
      <c r="G2093" s="443"/>
    </row>
    <row r="2094" spans="1:7">
      <c r="A2094" s="12">
        <v>2091</v>
      </c>
      <c r="B2094" s="499" t="s">
        <v>4610</v>
      </c>
      <c r="C2094" s="455" t="s">
        <v>4608</v>
      </c>
      <c r="D2094" s="14">
        <v>13.12</v>
      </c>
      <c r="E2094" s="12">
        <v>4.84</v>
      </c>
      <c r="F2094" s="18">
        <v>63.5</v>
      </c>
      <c r="G2094" s="443"/>
    </row>
    <row r="2095" spans="1:7">
      <c r="A2095" s="12">
        <v>2092</v>
      </c>
      <c r="B2095" s="499" t="s">
        <v>4611</v>
      </c>
      <c r="C2095" s="455" t="s">
        <v>4608</v>
      </c>
      <c r="D2095" s="14">
        <v>3.42</v>
      </c>
      <c r="E2095" s="12">
        <v>4.84</v>
      </c>
      <c r="F2095" s="18">
        <v>16.55</v>
      </c>
      <c r="G2095" s="443"/>
    </row>
    <row r="2096" spans="1:7">
      <c r="A2096" s="12">
        <v>2093</v>
      </c>
      <c r="B2096" s="499" t="s">
        <v>4612</v>
      </c>
      <c r="C2096" s="455" t="s">
        <v>4608</v>
      </c>
      <c r="D2096" s="14">
        <v>12.47</v>
      </c>
      <c r="E2096" s="12">
        <v>4.84</v>
      </c>
      <c r="F2096" s="18">
        <v>60.35</v>
      </c>
      <c r="G2096" s="443"/>
    </row>
    <row r="2097" spans="1:7">
      <c r="A2097" s="12">
        <v>2094</v>
      </c>
      <c r="B2097" s="455" t="s">
        <v>4613</v>
      </c>
      <c r="C2097" s="455" t="s">
        <v>4608</v>
      </c>
      <c r="D2097" s="14">
        <v>15.36</v>
      </c>
      <c r="E2097" s="12">
        <v>4.84</v>
      </c>
      <c r="F2097" s="18">
        <v>74.34</v>
      </c>
      <c r="G2097" s="443"/>
    </row>
    <row r="2098" spans="1:7">
      <c r="A2098" s="12">
        <v>2095</v>
      </c>
      <c r="B2098" s="499" t="s">
        <v>3909</v>
      </c>
      <c r="C2098" s="455" t="s">
        <v>4608</v>
      </c>
      <c r="D2098" s="14">
        <v>8.99</v>
      </c>
      <c r="E2098" s="12">
        <v>4.84</v>
      </c>
      <c r="F2098" s="18">
        <v>43.51</v>
      </c>
      <c r="G2098" s="443"/>
    </row>
    <row r="2099" spans="1:7">
      <c r="A2099" s="12">
        <v>2096</v>
      </c>
      <c r="B2099" s="499" t="s">
        <v>3816</v>
      </c>
      <c r="C2099" s="500" t="s">
        <v>4608</v>
      </c>
      <c r="D2099" s="14">
        <v>1.78</v>
      </c>
      <c r="E2099" s="12">
        <v>4.84</v>
      </c>
      <c r="F2099" s="18">
        <v>8.62</v>
      </c>
      <c r="G2099" s="443"/>
    </row>
    <row r="2100" spans="1:7">
      <c r="A2100" s="12">
        <v>2097</v>
      </c>
      <c r="B2100" s="455" t="s">
        <v>4614</v>
      </c>
      <c r="C2100" s="455" t="s">
        <v>4608</v>
      </c>
      <c r="D2100" s="14">
        <v>6.16</v>
      </c>
      <c r="E2100" s="12">
        <v>4.84</v>
      </c>
      <c r="F2100" s="18">
        <v>29.81</v>
      </c>
      <c r="G2100" s="443"/>
    </row>
    <row r="2101" spans="1:7">
      <c r="A2101" s="12">
        <v>2098</v>
      </c>
      <c r="B2101" s="499" t="s">
        <v>4615</v>
      </c>
      <c r="C2101" s="455" t="s">
        <v>4608</v>
      </c>
      <c r="D2101" s="14">
        <v>10.9</v>
      </c>
      <c r="E2101" s="12">
        <v>4.84</v>
      </c>
      <c r="F2101" s="18">
        <v>52.76</v>
      </c>
      <c r="G2101" s="443"/>
    </row>
    <row r="2102" spans="1:7">
      <c r="A2102" s="12">
        <v>2099</v>
      </c>
      <c r="B2102" s="499" t="s">
        <v>4616</v>
      </c>
      <c r="C2102" s="455" t="s">
        <v>4608</v>
      </c>
      <c r="D2102" s="14">
        <v>5.95</v>
      </c>
      <c r="E2102" s="12">
        <v>4.84</v>
      </c>
      <c r="F2102" s="18">
        <v>28.8</v>
      </c>
      <c r="G2102" s="443"/>
    </row>
    <row r="2103" spans="1:7">
      <c r="A2103" s="12">
        <v>2100</v>
      </c>
      <c r="B2103" s="455" t="s">
        <v>4617</v>
      </c>
      <c r="C2103" s="455" t="s">
        <v>4608</v>
      </c>
      <c r="D2103" s="14">
        <v>4.15</v>
      </c>
      <c r="E2103" s="12">
        <v>4.84</v>
      </c>
      <c r="F2103" s="18">
        <v>20.09</v>
      </c>
      <c r="G2103" s="443"/>
    </row>
    <row r="2104" spans="1:7">
      <c r="A2104" s="12">
        <v>2101</v>
      </c>
      <c r="B2104" s="455" t="s">
        <v>4618</v>
      </c>
      <c r="C2104" s="455" t="s">
        <v>4608</v>
      </c>
      <c r="D2104" s="14">
        <v>12.86</v>
      </c>
      <c r="E2104" s="12">
        <v>4.84</v>
      </c>
      <c r="F2104" s="18">
        <v>62.24</v>
      </c>
      <c r="G2104" s="443"/>
    </row>
    <row r="2105" spans="1:7">
      <c r="A2105" s="12">
        <v>2102</v>
      </c>
      <c r="B2105" s="499" t="s">
        <v>4619</v>
      </c>
      <c r="C2105" s="455" t="s">
        <v>4608</v>
      </c>
      <c r="D2105" s="14">
        <v>3.74</v>
      </c>
      <c r="E2105" s="12">
        <v>4.84</v>
      </c>
      <c r="F2105" s="18">
        <v>18.1</v>
      </c>
      <c r="G2105" s="443"/>
    </row>
    <row r="2106" spans="1:7">
      <c r="A2106" s="12">
        <v>2103</v>
      </c>
      <c r="B2106" s="499" t="s">
        <v>4620</v>
      </c>
      <c r="C2106" s="455" t="s">
        <v>4608</v>
      </c>
      <c r="D2106" s="14">
        <v>6.1</v>
      </c>
      <c r="E2106" s="12">
        <v>4.84</v>
      </c>
      <c r="F2106" s="18">
        <v>29.52</v>
      </c>
      <c r="G2106" s="443"/>
    </row>
    <row r="2107" spans="1:7">
      <c r="A2107" s="12">
        <v>2104</v>
      </c>
      <c r="B2107" s="499" t="s">
        <v>4621</v>
      </c>
      <c r="C2107" s="455" t="s">
        <v>4608</v>
      </c>
      <c r="D2107" s="14">
        <v>3.14</v>
      </c>
      <c r="E2107" s="12">
        <v>4.84</v>
      </c>
      <c r="F2107" s="18">
        <v>15.2</v>
      </c>
      <c r="G2107" s="443"/>
    </row>
    <row r="2108" spans="1:7">
      <c r="A2108" s="12">
        <v>2105</v>
      </c>
      <c r="B2108" s="499" t="s">
        <v>4622</v>
      </c>
      <c r="C2108" s="455" t="s">
        <v>4608</v>
      </c>
      <c r="D2108" s="14">
        <v>11.44</v>
      </c>
      <c r="E2108" s="12">
        <v>4.84</v>
      </c>
      <c r="F2108" s="18">
        <v>55.37</v>
      </c>
      <c r="G2108" s="443"/>
    </row>
    <row r="2109" spans="1:7">
      <c r="A2109" s="12">
        <v>2106</v>
      </c>
      <c r="B2109" s="499" t="s">
        <v>4623</v>
      </c>
      <c r="C2109" s="500" t="s">
        <v>4608</v>
      </c>
      <c r="D2109" s="14">
        <v>2.51</v>
      </c>
      <c r="E2109" s="12">
        <v>4.84</v>
      </c>
      <c r="F2109" s="18">
        <v>12.15</v>
      </c>
      <c r="G2109" s="443"/>
    </row>
    <row r="2110" spans="1:7">
      <c r="A2110" s="12">
        <v>2107</v>
      </c>
      <c r="B2110" s="499" t="s">
        <v>4624</v>
      </c>
      <c r="C2110" s="500" t="s">
        <v>4608</v>
      </c>
      <c r="D2110" s="14">
        <v>3.86</v>
      </c>
      <c r="E2110" s="12">
        <v>4.84</v>
      </c>
      <c r="F2110" s="18">
        <v>18.68</v>
      </c>
      <c r="G2110" s="443"/>
    </row>
    <row r="2111" spans="1:7">
      <c r="A2111" s="12">
        <v>2108</v>
      </c>
      <c r="B2111" s="455" t="s">
        <v>4625</v>
      </c>
      <c r="C2111" s="500" t="s">
        <v>4608</v>
      </c>
      <c r="D2111" s="14">
        <v>1.47</v>
      </c>
      <c r="E2111" s="12">
        <v>4.84</v>
      </c>
      <c r="F2111" s="18">
        <v>7.11</v>
      </c>
      <c r="G2111" s="443"/>
    </row>
    <row r="2112" spans="1:7">
      <c r="A2112" s="12">
        <v>2109</v>
      </c>
      <c r="B2112" s="499" t="s">
        <v>4626</v>
      </c>
      <c r="C2112" s="500" t="s">
        <v>4608</v>
      </c>
      <c r="D2112" s="14">
        <v>6.87</v>
      </c>
      <c r="E2112" s="12">
        <v>4.84</v>
      </c>
      <c r="F2112" s="18">
        <v>33.25</v>
      </c>
      <c r="G2112" s="443"/>
    </row>
    <row r="2113" spans="1:7">
      <c r="A2113" s="12">
        <v>2110</v>
      </c>
      <c r="B2113" s="499" t="s">
        <v>4627</v>
      </c>
      <c r="C2113" s="455" t="s">
        <v>4608</v>
      </c>
      <c r="D2113" s="14">
        <v>10.35</v>
      </c>
      <c r="E2113" s="12">
        <v>4.84</v>
      </c>
      <c r="F2113" s="18">
        <v>50.09</v>
      </c>
      <c r="G2113" s="443"/>
    </row>
    <row r="2114" spans="1:7">
      <c r="A2114" s="12">
        <v>2111</v>
      </c>
      <c r="B2114" s="499" t="s">
        <v>4598</v>
      </c>
      <c r="C2114" s="455" t="s">
        <v>4592</v>
      </c>
      <c r="D2114" s="14">
        <v>8.31</v>
      </c>
      <c r="E2114" s="12">
        <v>4.84</v>
      </c>
      <c r="F2114" s="18">
        <v>40.22</v>
      </c>
      <c r="G2114" s="443"/>
    </row>
    <row r="2115" spans="1:7">
      <c r="A2115" s="12">
        <v>2112</v>
      </c>
      <c r="B2115" s="499" t="s">
        <v>4628</v>
      </c>
      <c r="C2115" s="455" t="s">
        <v>4608</v>
      </c>
      <c r="D2115" s="14">
        <v>8.71</v>
      </c>
      <c r="E2115" s="12">
        <v>4.84</v>
      </c>
      <c r="F2115" s="18">
        <v>42.16</v>
      </c>
      <c r="G2115" s="443"/>
    </row>
    <row r="2116" spans="1:7">
      <c r="A2116" s="12">
        <v>2113</v>
      </c>
      <c r="B2116" s="499" t="s">
        <v>4629</v>
      </c>
      <c r="C2116" s="455" t="s">
        <v>4608</v>
      </c>
      <c r="D2116" s="14">
        <v>12.35</v>
      </c>
      <c r="E2116" s="12">
        <v>4.84</v>
      </c>
      <c r="F2116" s="18">
        <v>59.77</v>
      </c>
      <c r="G2116" s="443"/>
    </row>
    <row r="2117" spans="1:7">
      <c r="A2117" s="12">
        <v>2114</v>
      </c>
      <c r="B2117" s="499" t="s">
        <v>4630</v>
      </c>
      <c r="C2117" s="455" t="s">
        <v>4608</v>
      </c>
      <c r="D2117" s="14">
        <v>4.12</v>
      </c>
      <c r="E2117" s="12">
        <v>4.84</v>
      </c>
      <c r="F2117" s="18">
        <v>19.94</v>
      </c>
      <c r="G2117" s="443"/>
    </row>
    <row r="2118" spans="1:7">
      <c r="A2118" s="12">
        <v>2115</v>
      </c>
      <c r="B2118" s="499" t="s">
        <v>4631</v>
      </c>
      <c r="C2118" s="455" t="s">
        <v>4608</v>
      </c>
      <c r="D2118" s="14">
        <v>19.96</v>
      </c>
      <c r="E2118" s="12">
        <v>4.84</v>
      </c>
      <c r="F2118" s="18">
        <v>96.61</v>
      </c>
      <c r="G2118" s="443"/>
    </row>
    <row r="2119" spans="1:7">
      <c r="A2119" s="12">
        <v>2116</v>
      </c>
      <c r="B2119" s="455" t="s">
        <v>4632</v>
      </c>
      <c r="C2119" s="455" t="s">
        <v>4608</v>
      </c>
      <c r="D2119" s="14">
        <v>8.25</v>
      </c>
      <c r="E2119" s="12">
        <v>4.84</v>
      </c>
      <c r="F2119" s="18">
        <v>39.93</v>
      </c>
      <c r="G2119" s="443"/>
    </row>
    <row r="2120" spans="1:7">
      <c r="A2120" s="12">
        <v>2117</v>
      </c>
      <c r="B2120" s="499" t="s">
        <v>4611</v>
      </c>
      <c r="C2120" s="455" t="s">
        <v>4608</v>
      </c>
      <c r="D2120" s="14" t="s">
        <v>4633</v>
      </c>
      <c r="E2120" s="12">
        <v>4.84</v>
      </c>
      <c r="F2120" s="18">
        <v>11.08</v>
      </c>
      <c r="G2120" s="443"/>
    </row>
    <row r="2121" spans="1:7">
      <c r="A2121" s="12">
        <v>2118</v>
      </c>
      <c r="B2121" s="499" t="s">
        <v>3886</v>
      </c>
      <c r="C2121" s="455" t="s">
        <v>4608</v>
      </c>
      <c r="D2121" s="501">
        <v>15.07</v>
      </c>
      <c r="E2121" s="12">
        <v>4.84</v>
      </c>
      <c r="F2121" s="18">
        <v>72.94</v>
      </c>
      <c r="G2121" s="443"/>
    </row>
    <row r="2122" spans="1:7">
      <c r="A2122" s="12">
        <v>2119</v>
      </c>
      <c r="B2122" s="455" t="s">
        <v>4634</v>
      </c>
      <c r="C2122" s="455" t="s">
        <v>4608</v>
      </c>
      <c r="D2122" s="14">
        <v>6.1</v>
      </c>
      <c r="E2122" s="12">
        <v>4.84</v>
      </c>
      <c r="F2122" s="18">
        <v>29.52</v>
      </c>
      <c r="G2122" s="443"/>
    </row>
    <row r="2123" spans="1:7">
      <c r="A2123" s="12">
        <v>2120</v>
      </c>
      <c r="B2123" s="455" t="s">
        <v>4635</v>
      </c>
      <c r="C2123" s="500" t="s">
        <v>4608</v>
      </c>
      <c r="D2123" s="14">
        <v>4.76</v>
      </c>
      <c r="E2123" s="12">
        <v>4.84</v>
      </c>
      <c r="F2123" s="18">
        <v>23.04</v>
      </c>
      <c r="G2123" s="443"/>
    </row>
    <row r="2124" spans="1:7">
      <c r="A2124" s="12">
        <v>2121</v>
      </c>
      <c r="B2124" s="499" t="s">
        <v>3390</v>
      </c>
      <c r="C2124" s="455" t="s">
        <v>4608</v>
      </c>
      <c r="D2124" s="14">
        <v>4.06</v>
      </c>
      <c r="E2124" s="12">
        <v>4.84</v>
      </c>
      <c r="F2124" s="18">
        <v>19.65</v>
      </c>
      <c r="G2124" s="443"/>
    </row>
    <row r="2125" spans="1:7">
      <c r="A2125" s="12">
        <v>2122</v>
      </c>
      <c r="B2125" s="499" t="s">
        <v>3877</v>
      </c>
      <c r="C2125" s="455" t="s">
        <v>4608</v>
      </c>
      <c r="D2125" s="14">
        <v>4.31</v>
      </c>
      <c r="E2125" s="12">
        <v>4.84</v>
      </c>
      <c r="F2125" s="18">
        <v>20.86</v>
      </c>
      <c r="G2125" s="443"/>
    </row>
    <row r="2126" spans="1:7">
      <c r="A2126" s="12">
        <v>2123</v>
      </c>
      <c r="B2126" s="455" t="s">
        <v>4636</v>
      </c>
      <c r="C2126" s="455" t="s">
        <v>4608</v>
      </c>
      <c r="D2126" s="14">
        <v>4.56</v>
      </c>
      <c r="E2126" s="12">
        <v>4.84</v>
      </c>
      <c r="F2126" s="18">
        <v>22.07</v>
      </c>
      <c r="G2126" s="443"/>
    </row>
    <row r="2127" spans="1:7">
      <c r="A2127" s="12">
        <v>2124</v>
      </c>
      <c r="B2127" s="499" t="s">
        <v>4637</v>
      </c>
      <c r="C2127" s="455" t="s">
        <v>4608</v>
      </c>
      <c r="D2127" s="14">
        <v>4.42</v>
      </c>
      <c r="E2127" s="12">
        <v>4.84</v>
      </c>
      <c r="F2127" s="18">
        <v>21.39</v>
      </c>
      <c r="G2127" s="443"/>
    </row>
    <row r="2128" spans="1:7">
      <c r="A2128" s="12">
        <v>2125</v>
      </c>
      <c r="B2128" s="499" t="s">
        <v>4638</v>
      </c>
      <c r="C2128" s="455" t="s">
        <v>4608</v>
      </c>
      <c r="D2128" s="14">
        <v>6</v>
      </c>
      <c r="E2128" s="12">
        <v>4.84</v>
      </c>
      <c r="F2128" s="18">
        <v>29.04</v>
      </c>
      <c r="G2128" s="443"/>
    </row>
    <row r="2129" spans="1:7">
      <c r="A2129" s="12">
        <v>2126</v>
      </c>
      <c r="B2129" s="502" t="s">
        <v>4639</v>
      </c>
      <c r="C2129" s="503" t="s">
        <v>4640</v>
      </c>
      <c r="D2129" s="501">
        <v>13.85</v>
      </c>
      <c r="E2129" s="12">
        <v>4.84</v>
      </c>
      <c r="F2129" s="18">
        <v>67.03</v>
      </c>
      <c r="G2129" s="443"/>
    </row>
    <row r="2130" spans="1:7">
      <c r="A2130" s="12">
        <v>2127</v>
      </c>
      <c r="B2130" s="502" t="s">
        <v>4641</v>
      </c>
      <c r="C2130" s="503" t="s">
        <v>4640</v>
      </c>
      <c r="D2130" s="501">
        <v>8.69</v>
      </c>
      <c r="E2130" s="12">
        <v>4.84</v>
      </c>
      <c r="F2130" s="18">
        <v>42.06</v>
      </c>
      <c r="G2130" s="443"/>
    </row>
    <row r="2131" spans="1:7">
      <c r="A2131" s="12">
        <v>2128</v>
      </c>
      <c r="B2131" s="502" t="s">
        <v>4613</v>
      </c>
      <c r="C2131" s="503" t="s">
        <v>4640</v>
      </c>
      <c r="D2131" s="501">
        <v>18.86</v>
      </c>
      <c r="E2131" s="12">
        <v>4.84</v>
      </c>
      <c r="F2131" s="18">
        <v>91.28</v>
      </c>
      <c r="G2131" s="443"/>
    </row>
    <row r="2132" spans="1:7">
      <c r="A2132" s="12">
        <v>2129</v>
      </c>
      <c r="B2132" s="502" t="s">
        <v>4642</v>
      </c>
      <c r="C2132" s="503" t="s">
        <v>4640</v>
      </c>
      <c r="D2132" s="501">
        <v>17.96</v>
      </c>
      <c r="E2132" s="12">
        <v>4.84</v>
      </c>
      <c r="F2132" s="18">
        <v>86.93</v>
      </c>
      <c r="G2132" s="443"/>
    </row>
    <row r="2133" spans="1:7">
      <c r="A2133" s="12">
        <v>2130</v>
      </c>
      <c r="B2133" s="502" t="s">
        <v>2208</v>
      </c>
      <c r="C2133" s="503" t="s">
        <v>4640</v>
      </c>
      <c r="D2133" s="501">
        <v>15.79</v>
      </c>
      <c r="E2133" s="12">
        <v>4.84</v>
      </c>
      <c r="F2133" s="18">
        <v>76.42</v>
      </c>
      <c r="G2133" s="443"/>
    </row>
    <row r="2134" spans="1:7">
      <c r="A2134" s="12">
        <v>2131</v>
      </c>
      <c r="B2134" s="502" t="s">
        <v>4643</v>
      </c>
      <c r="C2134" s="503" t="s">
        <v>4640</v>
      </c>
      <c r="D2134" s="501">
        <v>5.14</v>
      </c>
      <c r="E2134" s="12">
        <v>4.84</v>
      </c>
      <c r="F2134" s="18">
        <v>24.88</v>
      </c>
      <c r="G2134" s="443"/>
    </row>
    <row r="2135" spans="1:7">
      <c r="A2135" s="12">
        <v>2132</v>
      </c>
      <c r="B2135" s="502" t="s">
        <v>4644</v>
      </c>
      <c r="C2135" s="503" t="s">
        <v>4640</v>
      </c>
      <c r="D2135" s="501">
        <v>15.72</v>
      </c>
      <c r="E2135" s="12">
        <v>4.84</v>
      </c>
      <c r="F2135" s="18">
        <v>76.08</v>
      </c>
      <c r="G2135" s="443"/>
    </row>
    <row r="2136" spans="1:7">
      <c r="A2136" s="12">
        <v>2133</v>
      </c>
      <c r="B2136" s="502" t="s">
        <v>4645</v>
      </c>
      <c r="C2136" s="503" t="s">
        <v>4640</v>
      </c>
      <c r="D2136" s="501">
        <v>3.91</v>
      </c>
      <c r="E2136" s="12">
        <v>4.84</v>
      </c>
      <c r="F2136" s="18">
        <v>18.92</v>
      </c>
      <c r="G2136" s="443"/>
    </row>
    <row r="2137" spans="1:7">
      <c r="A2137" s="12">
        <v>2134</v>
      </c>
      <c r="B2137" s="502" t="s">
        <v>4646</v>
      </c>
      <c r="C2137" s="503" t="s">
        <v>4640</v>
      </c>
      <c r="D2137" s="501">
        <v>3.43</v>
      </c>
      <c r="E2137" s="12">
        <v>4.84</v>
      </c>
      <c r="F2137" s="18">
        <v>16.6</v>
      </c>
      <c r="G2137" s="443"/>
    </row>
    <row r="2138" spans="1:7">
      <c r="A2138" s="12">
        <v>2135</v>
      </c>
      <c r="B2138" s="502" t="s">
        <v>4647</v>
      </c>
      <c r="C2138" s="503" t="s">
        <v>4640</v>
      </c>
      <c r="D2138" s="504">
        <v>5</v>
      </c>
      <c r="E2138" s="12">
        <v>4.84</v>
      </c>
      <c r="F2138" s="18">
        <v>24.2</v>
      </c>
      <c r="G2138" s="443"/>
    </row>
    <row r="2139" spans="1:7">
      <c r="A2139" s="12">
        <v>2136</v>
      </c>
      <c r="B2139" s="502" t="s">
        <v>4648</v>
      </c>
      <c r="C2139" s="503" t="s">
        <v>4640</v>
      </c>
      <c r="D2139" s="501">
        <v>11.21</v>
      </c>
      <c r="E2139" s="12">
        <v>4.84</v>
      </c>
      <c r="F2139" s="18">
        <v>54.26</v>
      </c>
      <c r="G2139" s="443"/>
    </row>
    <row r="2140" spans="1:7">
      <c r="A2140" s="12">
        <v>2137</v>
      </c>
      <c r="B2140" s="505" t="s">
        <v>4649</v>
      </c>
      <c r="C2140" s="505" t="s">
        <v>4650</v>
      </c>
      <c r="D2140" s="504">
        <v>1228</v>
      </c>
      <c r="E2140" s="12">
        <v>4.84</v>
      </c>
      <c r="F2140" s="18">
        <v>5943.52</v>
      </c>
      <c r="G2140" s="443"/>
    </row>
    <row r="2141" spans="1:7">
      <c r="A2141" s="12">
        <v>2138</v>
      </c>
      <c r="B2141" s="62" t="s">
        <v>4651</v>
      </c>
      <c r="C2141" s="62" t="s">
        <v>4652</v>
      </c>
      <c r="D2141" s="14">
        <v>4.84</v>
      </c>
      <c r="E2141" s="12">
        <v>4.84</v>
      </c>
      <c r="F2141" s="12">
        <v>23.43</v>
      </c>
      <c r="G2141" s="443"/>
    </row>
    <row r="2142" spans="1:7">
      <c r="A2142" s="12">
        <v>2139</v>
      </c>
      <c r="B2142" s="62" t="s">
        <v>4653</v>
      </c>
      <c r="C2142" s="62" t="s">
        <v>4652</v>
      </c>
      <c r="D2142" s="14">
        <v>24.27</v>
      </c>
      <c r="E2142" s="12">
        <v>4.84</v>
      </c>
      <c r="F2142" s="12">
        <v>117.47</v>
      </c>
      <c r="G2142" s="443"/>
    </row>
    <row r="2143" spans="1:7">
      <c r="A2143" s="12">
        <v>2140</v>
      </c>
      <c r="B2143" s="62" t="s">
        <v>4654</v>
      </c>
      <c r="C2143" s="62" t="s">
        <v>4652</v>
      </c>
      <c r="D2143" s="14">
        <v>28.26</v>
      </c>
      <c r="E2143" s="12">
        <v>4.84</v>
      </c>
      <c r="F2143" s="12">
        <v>136.78</v>
      </c>
      <c r="G2143" s="443"/>
    </row>
    <row r="2144" spans="1:7">
      <c r="A2144" s="12">
        <v>2141</v>
      </c>
      <c r="B2144" s="62" t="s">
        <v>4655</v>
      </c>
      <c r="C2144" s="62" t="s">
        <v>4652</v>
      </c>
      <c r="D2144" s="14">
        <v>13.18</v>
      </c>
      <c r="E2144" s="12">
        <v>4.84</v>
      </c>
      <c r="F2144" s="12">
        <v>63.79</v>
      </c>
      <c r="G2144" s="443"/>
    </row>
    <row r="2145" spans="1:7">
      <c r="A2145" s="12">
        <v>2142</v>
      </c>
      <c r="B2145" s="62" t="s">
        <v>4656</v>
      </c>
      <c r="C2145" s="62" t="s">
        <v>4652</v>
      </c>
      <c r="D2145" s="14">
        <v>14.83</v>
      </c>
      <c r="E2145" s="12">
        <v>4.84</v>
      </c>
      <c r="F2145" s="12">
        <v>71.78</v>
      </c>
      <c r="G2145" s="443"/>
    </row>
    <row r="2146" spans="1:7">
      <c r="A2146" s="12">
        <v>2143</v>
      </c>
      <c r="B2146" s="62" t="s">
        <v>4657</v>
      </c>
      <c r="C2146" s="62" t="s">
        <v>4652</v>
      </c>
      <c r="D2146" s="14">
        <v>24.25</v>
      </c>
      <c r="E2146" s="12">
        <v>4.84</v>
      </c>
      <c r="F2146" s="12">
        <v>117.37</v>
      </c>
      <c r="G2146" s="443"/>
    </row>
    <row r="2147" spans="1:7">
      <c r="A2147" s="12">
        <v>2144</v>
      </c>
      <c r="B2147" s="62" t="s">
        <v>4658</v>
      </c>
      <c r="C2147" s="62" t="s">
        <v>4652</v>
      </c>
      <c r="D2147" s="14">
        <v>2.14</v>
      </c>
      <c r="E2147" s="12">
        <v>4.84</v>
      </c>
      <c r="F2147" s="12">
        <v>10.36</v>
      </c>
      <c r="G2147" s="443"/>
    </row>
    <row r="2148" spans="1:7">
      <c r="A2148" s="12">
        <v>2145</v>
      </c>
      <c r="B2148" s="62" t="s">
        <v>4659</v>
      </c>
      <c r="C2148" s="62" t="s">
        <v>4652</v>
      </c>
      <c r="D2148" s="14">
        <v>48.93</v>
      </c>
      <c r="E2148" s="12">
        <v>4.84</v>
      </c>
      <c r="F2148" s="12">
        <v>236.82</v>
      </c>
      <c r="G2148" s="443"/>
    </row>
    <row r="2149" spans="1:7">
      <c r="A2149" s="12">
        <v>2146</v>
      </c>
      <c r="B2149" s="62" t="s">
        <v>693</v>
      </c>
      <c r="C2149" s="62" t="s">
        <v>4652</v>
      </c>
      <c r="D2149" s="14">
        <v>4.49</v>
      </c>
      <c r="E2149" s="12">
        <v>4.84</v>
      </c>
      <c r="F2149" s="12">
        <v>21.73</v>
      </c>
      <c r="G2149" s="443"/>
    </row>
    <row r="2150" spans="1:7">
      <c r="A2150" s="12">
        <v>2147</v>
      </c>
      <c r="B2150" s="62" t="s">
        <v>1183</v>
      </c>
      <c r="C2150" s="62" t="s">
        <v>4652</v>
      </c>
      <c r="D2150" s="14">
        <v>39.96</v>
      </c>
      <c r="E2150" s="12">
        <v>4.84</v>
      </c>
      <c r="F2150" s="12">
        <v>193.41</v>
      </c>
      <c r="G2150" s="443"/>
    </row>
    <row r="2151" spans="1:7">
      <c r="A2151" s="12">
        <v>2148</v>
      </c>
      <c r="B2151" s="62" t="s">
        <v>2038</v>
      </c>
      <c r="C2151" s="62" t="s">
        <v>4652</v>
      </c>
      <c r="D2151" s="14">
        <v>5.49</v>
      </c>
      <c r="E2151" s="12">
        <v>4.84</v>
      </c>
      <c r="F2151" s="12">
        <v>26.57</v>
      </c>
      <c r="G2151" s="443"/>
    </row>
    <row r="2152" spans="1:7">
      <c r="A2152" s="12">
        <v>2149</v>
      </c>
      <c r="B2152" s="62" t="s">
        <v>4655</v>
      </c>
      <c r="C2152" s="62" t="s">
        <v>4652</v>
      </c>
      <c r="D2152" s="14">
        <v>2</v>
      </c>
      <c r="E2152" s="12">
        <v>4.84</v>
      </c>
      <c r="F2152" s="12">
        <v>9.68</v>
      </c>
      <c r="G2152" s="443"/>
    </row>
    <row r="2153" spans="1:7">
      <c r="A2153" s="12">
        <v>2150</v>
      </c>
      <c r="B2153" s="62" t="s">
        <v>4660</v>
      </c>
      <c r="C2153" s="62" t="s">
        <v>4652</v>
      </c>
      <c r="D2153" s="14">
        <v>7.81</v>
      </c>
      <c r="E2153" s="12">
        <v>4.84</v>
      </c>
      <c r="F2153" s="12">
        <v>37.8</v>
      </c>
      <c r="G2153" s="443"/>
    </row>
    <row r="2154" spans="1:7">
      <c r="A2154" s="12">
        <v>2151</v>
      </c>
      <c r="B2154" s="62" t="s">
        <v>4661</v>
      </c>
      <c r="C2154" s="62" t="s">
        <v>4652</v>
      </c>
      <c r="D2154" s="14">
        <v>7.55</v>
      </c>
      <c r="E2154" s="12">
        <v>4.84</v>
      </c>
      <c r="F2154" s="12">
        <v>36.54</v>
      </c>
      <c r="G2154" s="443"/>
    </row>
    <row r="2155" spans="1:7">
      <c r="A2155" s="12">
        <v>2152</v>
      </c>
      <c r="B2155" s="62" t="s">
        <v>4662</v>
      </c>
      <c r="C2155" s="62" t="s">
        <v>4652</v>
      </c>
      <c r="D2155" s="14">
        <v>5.38</v>
      </c>
      <c r="E2155" s="12">
        <v>4.84</v>
      </c>
      <c r="F2155" s="12">
        <v>26.04</v>
      </c>
      <c r="G2155" s="443"/>
    </row>
    <row r="2156" spans="1:7">
      <c r="A2156" s="12">
        <v>2153</v>
      </c>
      <c r="B2156" s="62" t="s">
        <v>482</v>
      </c>
      <c r="C2156" s="62" t="s">
        <v>4652</v>
      </c>
      <c r="D2156" s="14">
        <v>5.86</v>
      </c>
      <c r="E2156" s="12">
        <v>4.84</v>
      </c>
      <c r="F2156" s="12">
        <v>28.36</v>
      </c>
      <c r="G2156" s="443"/>
    </row>
    <row r="2157" spans="1:7">
      <c r="A2157" s="12">
        <v>2154</v>
      </c>
      <c r="B2157" s="62" t="s">
        <v>4663</v>
      </c>
      <c r="C2157" s="62" t="s">
        <v>4652</v>
      </c>
      <c r="D2157" s="14">
        <v>15.64</v>
      </c>
      <c r="E2157" s="12">
        <v>4.84</v>
      </c>
      <c r="F2157" s="12">
        <v>75.7</v>
      </c>
      <c r="G2157" s="443"/>
    </row>
    <row r="2158" spans="1:7">
      <c r="A2158" s="12">
        <v>2155</v>
      </c>
      <c r="B2158" s="62" t="s">
        <v>4664</v>
      </c>
      <c r="C2158" s="62" t="s">
        <v>4652</v>
      </c>
      <c r="D2158" s="14">
        <v>24.21</v>
      </c>
      <c r="E2158" s="12">
        <v>4.84</v>
      </c>
      <c r="F2158" s="12">
        <v>117.18</v>
      </c>
      <c r="G2158" s="443"/>
    </row>
    <row r="2159" spans="1:7">
      <c r="A2159" s="12">
        <v>2156</v>
      </c>
      <c r="B2159" s="62" t="s">
        <v>4665</v>
      </c>
      <c r="C2159" s="62" t="s">
        <v>4652</v>
      </c>
      <c r="D2159" s="14">
        <v>7.99</v>
      </c>
      <c r="E2159" s="12">
        <v>4.84</v>
      </c>
      <c r="F2159" s="12">
        <v>38.67</v>
      </c>
      <c r="G2159" s="443"/>
    </row>
    <row r="2160" spans="1:7">
      <c r="A2160" s="12">
        <v>2157</v>
      </c>
      <c r="B2160" s="62" t="s">
        <v>4666</v>
      </c>
      <c r="C2160" s="62" t="s">
        <v>4652</v>
      </c>
      <c r="D2160" s="14">
        <v>12.87</v>
      </c>
      <c r="E2160" s="12">
        <v>4.84</v>
      </c>
      <c r="F2160" s="12">
        <v>62.29</v>
      </c>
      <c r="G2160" s="443"/>
    </row>
    <row r="2161" spans="1:7">
      <c r="A2161" s="12">
        <v>2158</v>
      </c>
      <c r="B2161" s="62" t="s">
        <v>4667</v>
      </c>
      <c r="C2161" s="62" t="s">
        <v>4652</v>
      </c>
      <c r="D2161" s="14">
        <v>3.06</v>
      </c>
      <c r="E2161" s="12">
        <v>4.84</v>
      </c>
      <c r="F2161" s="12">
        <v>14.81</v>
      </c>
      <c r="G2161" s="443"/>
    </row>
    <row r="2162" spans="1:7">
      <c r="A2162" s="12">
        <v>2159</v>
      </c>
      <c r="B2162" s="62" t="s">
        <v>4668</v>
      </c>
      <c r="C2162" s="62" t="s">
        <v>4652</v>
      </c>
      <c r="D2162" s="14">
        <v>12.2</v>
      </c>
      <c r="E2162" s="12">
        <v>4.84</v>
      </c>
      <c r="F2162" s="12">
        <v>59.05</v>
      </c>
      <c r="G2162" s="443"/>
    </row>
    <row r="2163" spans="1:7">
      <c r="A2163" s="12">
        <v>2160</v>
      </c>
      <c r="B2163" s="62" t="s">
        <v>4669</v>
      </c>
      <c r="C2163" s="62" t="s">
        <v>4652</v>
      </c>
      <c r="D2163" s="14">
        <v>13.33</v>
      </c>
      <c r="E2163" s="12">
        <v>4.84</v>
      </c>
      <c r="F2163" s="12">
        <v>64.52</v>
      </c>
      <c r="G2163" s="443"/>
    </row>
    <row r="2164" spans="1:7">
      <c r="A2164" s="12">
        <v>2161</v>
      </c>
      <c r="B2164" s="62" t="s">
        <v>4670</v>
      </c>
      <c r="C2164" s="62" t="s">
        <v>4652</v>
      </c>
      <c r="D2164" s="14">
        <v>11.47</v>
      </c>
      <c r="E2164" s="12">
        <v>4.84</v>
      </c>
      <c r="F2164" s="12">
        <v>55.51</v>
      </c>
      <c r="G2164" s="443"/>
    </row>
    <row r="2165" spans="1:7">
      <c r="A2165" s="12">
        <v>2162</v>
      </c>
      <c r="B2165" s="62" t="s">
        <v>4671</v>
      </c>
      <c r="C2165" s="62" t="s">
        <v>4652</v>
      </c>
      <c r="D2165" s="14">
        <v>2.37</v>
      </c>
      <c r="E2165" s="12">
        <v>4.84</v>
      </c>
      <c r="F2165" s="12">
        <v>11.47</v>
      </c>
      <c r="G2165" s="443"/>
    </row>
    <row r="2166" spans="1:7">
      <c r="A2166" s="12">
        <v>2163</v>
      </c>
      <c r="B2166" s="62" t="s">
        <v>4672</v>
      </c>
      <c r="C2166" s="62" t="s">
        <v>4652</v>
      </c>
      <c r="D2166" s="14">
        <v>7.58</v>
      </c>
      <c r="E2166" s="12">
        <v>4.84</v>
      </c>
      <c r="F2166" s="12">
        <v>36.69</v>
      </c>
      <c r="G2166" s="443"/>
    </row>
    <row r="2167" spans="1:7">
      <c r="A2167" s="12">
        <v>2164</v>
      </c>
      <c r="B2167" s="62" t="s">
        <v>4673</v>
      </c>
      <c r="C2167" s="62" t="s">
        <v>4652</v>
      </c>
      <c r="D2167" s="14">
        <v>95.51</v>
      </c>
      <c r="E2167" s="12">
        <v>4.84</v>
      </c>
      <c r="F2167" s="12">
        <v>462.27</v>
      </c>
      <c r="G2167" s="443"/>
    </row>
    <row r="2168" spans="1:7">
      <c r="A2168" s="12">
        <v>2165</v>
      </c>
      <c r="B2168" s="62" t="s">
        <v>4674</v>
      </c>
      <c r="C2168" s="62" t="s">
        <v>4652</v>
      </c>
      <c r="D2168" s="14">
        <v>8.44</v>
      </c>
      <c r="E2168" s="12">
        <v>4.84</v>
      </c>
      <c r="F2168" s="12">
        <v>40.85</v>
      </c>
      <c r="G2168" s="443"/>
    </row>
    <row r="2169" spans="1:7">
      <c r="A2169" s="12">
        <v>2166</v>
      </c>
      <c r="B2169" s="62" t="s">
        <v>3657</v>
      </c>
      <c r="C2169" s="62" t="s">
        <v>4652</v>
      </c>
      <c r="D2169" s="14">
        <v>19.47</v>
      </c>
      <c r="E2169" s="12">
        <v>4.84</v>
      </c>
      <c r="F2169" s="12">
        <v>94.23</v>
      </c>
      <c r="G2169" s="443"/>
    </row>
    <row r="2170" spans="1:7">
      <c r="A2170" s="12">
        <v>2167</v>
      </c>
      <c r="B2170" s="62" t="s">
        <v>4675</v>
      </c>
      <c r="C2170" s="62" t="s">
        <v>4676</v>
      </c>
      <c r="D2170" s="14">
        <v>27.04</v>
      </c>
      <c r="E2170" s="12">
        <v>4.84</v>
      </c>
      <c r="F2170" s="12">
        <v>130.87</v>
      </c>
      <c r="G2170" s="443"/>
    </row>
    <row r="2171" spans="1:7">
      <c r="A2171" s="12">
        <v>2168</v>
      </c>
      <c r="B2171" s="62" t="s">
        <v>4677</v>
      </c>
      <c r="C2171" s="62" t="s">
        <v>4676</v>
      </c>
      <c r="D2171" s="14">
        <v>16.31</v>
      </c>
      <c r="E2171" s="12">
        <v>4.84</v>
      </c>
      <c r="F2171" s="12">
        <v>78.94</v>
      </c>
      <c r="G2171" s="443"/>
    </row>
    <row r="2172" spans="1:7">
      <c r="A2172" s="12">
        <v>2169</v>
      </c>
      <c r="B2172" s="62" t="s">
        <v>4678</v>
      </c>
      <c r="C2172" s="62" t="s">
        <v>4676</v>
      </c>
      <c r="D2172" s="14">
        <v>31.22</v>
      </c>
      <c r="E2172" s="12">
        <v>4.84</v>
      </c>
      <c r="F2172" s="12">
        <v>151.1</v>
      </c>
      <c r="G2172" s="443"/>
    </row>
    <row r="2173" spans="1:7">
      <c r="A2173" s="12">
        <v>2170</v>
      </c>
      <c r="B2173" s="62" t="s">
        <v>4679</v>
      </c>
      <c r="C2173" s="62" t="s">
        <v>4676</v>
      </c>
      <c r="D2173" s="14">
        <v>58.98</v>
      </c>
      <c r="E2173" s="12">
        <v>4.84</v>
      </c>
      <c r="F2173" s="12">
        <v>285.46</v>
      </c>
      <c r="G2173" s="443"/>
    </row>
    <row r="2174" spans="1:7">
      <c r="A2174" s="12">
        <v>2171</v>
      </c>
      <c r="B2174" s="62" t="s">
        <v>4246</v>
      </c>
      <c r="C2174" s="62" t="s">
        <v>4676</v>
      </c>
      <c r="D2174" s="14">
        <v>8.48</v>
      </c>
      <c r="E2174" s="12">
        <v>4.84</v>
      </c>
      <c r="F2174" s="12">
        <v>41.04</v>
      </c>
      <c r="G2174" s="443"/>
    </row>
    <row r="2175" spans="1:7">
      <c r="A2175" s="12">
        <v>2172</v>
      </c>
      <c r="B2175" s="62" t="s">
        <v>4680</v>
      </c>
      <c r="C2175" s="62" t="s">
        <v>4676</v>
      </c>
      <c r="D2175" s="14">
        <v>3.23</v>
      </c>
      <c r="E2175" s="12">
        <v>4.84</v>
      </c>
      <c r="F2175" s="12">
        <v>15.63</v>
      </c>
      <c r="G2175" s="443"/>
    </row>
    <row r="2176" spans="1:7">
      <c r="A2176" s="12">
        <v>2173</v>
      </c>
      <c r="B2176" s="62" t="s">
        <v>4681</v>
      </c>
      <c r="C2176" s="62" t="s">
        <v>4676</v>
      </c>
      <c r="D2176" s="14">
        <v>33.95</v>
      </c>
      <c r="E2176" s="12">
        <v>4.84</v>
      </c>
      <c r="F2176" s="12">
        <v>164.32</v>
      </c>
      <c r="G2176" s="443"/>
    </row>
    <row r="2177" spans="1:7">
      <c r="A2177" s="12">
        <v>2174</v>
      </c>
      <c r="B2177" s="62" t="s">
        <v>4682</v>
      </c>
      <c r="C2177" s="62" t="s">
        <v>4676</v>
      </c>
      <c r="D2177" s="14">
        <v>12.06</v>
      </c>
      <c r="E2177" s="12">
        <v>4.84</v>
      </c>
      <c r="F2177" s="12">
        <v>58.37</v>
      </c>
      <c r="G2177" s="443"/>
    </row>
    <row r="2178" spans="1:7">
      <c r="A2178" s="12">
        <v>2175</v>
      </c>
      <c r="B2178" s="62" t="s">
        <v>4683</v>
      </c>
      <c r="C2178" s="62" t="s">
        <v>4676</v>
      </c>
      <c r="D2178" s="14">
        <v>7.31</v>
      </c>
      <c r="E2178" s="12">
        <v>4.84</v>
      </c>
      <c r="F2178" s="12">
        <v>35.38</v>
      </c>
      <c r="G2178" s="443"/>
    </row>
    <row r="2179" spans="1:7">
      <c r="A2179" s="12">
        <v>2176</v>
      </c>
      <c r="B2179" s="62" t="s">
        <v>4684</v>
      </c>
      <c r="C2179" s="62" t="s">
        <v>4676</v>
      </c>
      <c r="D2179" s="14">
        <v>6.99</v>
      </c>
      <c r="E2179" s="12">
        <v>4.84</v>
      </c>
      <c r="F2179" s="12">
        <v>33.83</v>
      </c>
      <c r="G2179" s="443"/>
    </row>
    <row r="2180" spans="1:7">
      <c r="A2180" s="12">
        <v>2177</v>
      </c>
      <c r="B2180" s="62" t="s">
        <v>4685</v>
      </c>
      <c r="C2180" s="62" t="s">
        <v>4676</v>
      </c>
      <c r="D2180" s="14">
        <v>10.25</v>
      </c>
      <c r="E2180" s="12">
        <v>4.84</v>
      </c>
      <c r="F2180" s="12">
        <v>49.61</v>
      </c>
      <c r="G2180" s="443"/>
    </row>
    <row r="2181" spans="1:7">
      <c r="A2181" s="12">
        <v>2178</v>
      </c>
      <c r="B2181" s="62" t="s">
        <v>4686</v>
      </c>
      <c r="C2181" s="62" t="s">
        <v>4676</v>
      </c>
      <c r="D2181" s="14">
        <v>22.27</v>
      </c>
      <c r="E2181" s="12">
        <v>4.84</v>
      </c>
      <c r="F2181" s="12">
        <v>107.79</v>
      </c>
      <c r="G2181" s="443"/>
    </row>
    <row r="2182" spans="1:7">
      <c r="A2182" s="12">
        <v>2179</v>
      </c>
      <c r="B2182" s="62" t="s">
        <v>4687</v>
      </c>
      <c r="C2182" s="62" t="s">
        <v>4676</v>
      </c>
      <c r="D2182" s="14">
        <v>33.84</v>
      </c>
      <c r="E2182" s="12">
        <v>4.84</v>
      </c>
      <c r="F2182" s="12">
        <v>163.79</v>
      </c>
      <c r="G2182" s="443"/>
    </row>
    <row r="2183" spans="1:7">
      <c r="A2183" s="12">
        <v>2180</v>
      </c>
      <c r="B2183" s="62" t="s">
        <v>4688</v>
      </c>
      <c r="C2183" s="62" t="s">
        <v>4676</v>
      </c>
      <c r="D2183" s="14">
        <v>33.39</v>
      </c>
      <c r="E2183" s="12">
        <v>4.84</v>
      </c>
      <c r="F2183" s="12">
        <v>161.61</v>
      </c>
      <c r="G2183" s="443"/>
    </row>
    <row r="2184" spans="1:7">
      <c r="A2184" s="12">
        <v>2181</v>
      </c>
      <c r="B2184" s="62" t="s">
        <v>4242</v>
      </c>
      <c r="C2184" s="62" t="s">
        <v>4676</v>
      </c>
      <c r="D2184" s="14">
        <v>7.5</v>
      </c>
      <c r="E2184" s="12">
        <v>4.84</v>
      </c>
      <c r="F2184" s="12">
        <v>36.3</v>
      </c>
      <c r="G2184" s="443"/>
    </row>
    <row r="2185" spans="1:7">
      <c r="A2185" s="12">
        <v>2182</v>
      </c>
      <c r="B2185" s="62" t="s">
        <v>4689</v>
      </c>
      <c r="C2185" s="62" t="s">
        <v>4676</v>
      </c>
      <c r="D2185" s="14">
        <v>8.91</v>
      </c>
      <c r="E2185" s="12">
        <v>4.84</v>
      </c>
      <c r="F2185" s="12">
        <v>43.12</v>
      </c>
      <c r="G2185" s="443"/>
    </row>
    <row r="2186" spans="1:7">
      <c r="A2186" s="12">
        <v>2183</v>
      </c>
      <c r="B2186" s="62" t="s">
        <v>4690</v>
      </c>
      <c r="C2186" s="62" t="s">
        <v>4676</v>
      </c>
      <c r="D2186" s="14">
        <v>10.71</v>
      </c>
      <c r="E2186" s="12">
        <v>4.84</v>
      </c>
      <c r="F2186" s="12">
        <v>51.84</v>
      </c>
      <c r="G2186" s="443"/>
    </row>
    <row r="2187" spans="1:7">
      <c r="A2187" s="12">
        <v>2184</v>
      </c>
      <c r="B2187" s="62" t="s">
        <v>4691</v>
      </c>
      <c r="C2187" s="62" t="s">
        <v>4676</v>
      </c>
      <c r="D2187" s="14">
        <v>14.06</v>
      </c>
      <c r="E2187" s="12">
        <v>4.84</v>
      </c>
      <c r="F2187" s="12">
        <v>68.05</v>
      </c>
      <c r="G2187" s="443"/>
    </row>
    <row r="2188" spans="1:7">
      <c r="A2188" s="12">
        <v>2185</v>
      </c>
      <c r="B2188" s="62" t="s">
        <v>4692</v>
      </c>
      <c r="C2188" s="62" t="s">
        <v>4676</v>
      </c>
      <c r="D2188" s="14">
        <v>10.51</v>
      </c>
      <c r="E2188" s="12">
        <v>4.84</v>
      </c>
      <c r="F2188" s="12">
        <v>50.87</v>
      </c>
      <c r="G2188" s="443"/>
    </row>
    <row r="2189" spans="1:7">
      <c r="A2189" s="12">
        <v>2186</v>
      </c>
      <c r="B2189" s="62" t="s">
        <v>4693</v>
      </c>
      <c r="C2189" s="62" t="s">
        <v>4676</v>
      </c>
      <c r="D2189" s="14">
        <v>18.34</v>
      </c>
      <c r="E2189" s="12">
        <v>4.84</v>
      </c>
      <c r="F2189" s="12">
        <v>88.77</v>
      </c>
      <c r="G2189" s="443"/>
    </row>
    <row r="2190" spans="1:7">
      <c r="A2190" s="12">
        <v>2187</v>
      </c>
      <c r="B2190" s="62" t="s">
        <v>4694</v>
      </c>
      <c r="C2190" s="62" t="s">
        <v>4676</v>
      </c>
      <c r="D2190" s="14">
        <v>14.44</v>
      </c>
      <c r="E2190" s="12">
        <v>4.84</v>
      </c>
      <c r="F2190" s="12">
        <v>69.89</v>
      </c>
      <c r="G2190" s="443"/>
    </row>
    <row r="2191" spans="1:7">
      <c r="A2191" s="12">
        <v>2188</v>
      </c>
      <c r="B2191" s="62" t="s">
        <v>4695</v>
      </c>
      <c r="C2191" s="62" t="s">
        <v>4676</v>
      </c>
      <c r="D2191" s="14">
        <v>17.52</v>
      </c>
      <c r="E2191" s="12">
        <v>4.84</v>
      </c>
      <c r="F2191" s="12">
        <v>84.8</v>
      </c>
      <c r="G2191" s="443"/>
    </row>
    <row r="2192" spans="1:7">
      <c r="A2192" s="12">
        <v>2189</v>
      </c>
      <c r="B2192" s="62" t="s">
        <v>4696</v>
      </c>
      <c r="C2192" s="62" t="s">
        <v>4676</v>
      </c>
      <c r="D2192" s="14">
        <v>26.85</v>
      </c>
      <c r="E2192" s="12">
        <v>4.84</v>
      </c>
      <c r="F2192" s="12">
        <v>129.95</v>
      </c>
      <c r="G2192" s="443"/>
    </row>
    <row r="2193" spans="1:7">
      <c r="A2193" s="12">
        <v>2190</v>
      </c>
      <c r="B2193" s="62" t="s">
        <v>4697</v>
      </c>
      <c r="C2193" s="62" t="s">
        <v>4676</v>
      </c>
      <c r="D2193" s="14">
        <v>21.2</v>
      </c>
      <c r="E2193" s="12">
        <v>4.84</v>
      </c>
      <c r="F2193" s="12">
        <v>102.61</v>
      </c>
      <c r="G2193" s="443"/>
    </row>
    <row r="2194" spans="1:7">
      <c r="A2194" s="12">
        <v>2191</v>
      </c>
      <c r="B2194" s="62" t="s">
        <v>4698</v>
      </c>
      <c r="C2194" s="62" t="s">
        <v>4676</v>
      </c>
      <c r="D2194" s="14">
        <v>9.6</v>
      </c>
      <c r="E2194" s="12">
        <v>4.84</v>
      </c>
      <c r="F2194" s="12">
        <v>46.46</v>
      </c>
      <c r="G2194" s="443"/>
    </row>
    <row r="2195" spans="1:7">
      <c r="A2195" s="12">
        <v>2192</v>
      </c>
      <c r="B2195" s="62" t="s">
        <v>4699</v>
      </c>
      <c r="C2195" s="62" t="s">
        <v>4676</v>
      </c>
      <c r="D2195" s="14">
        <v>14.87</v>
      </c>
      <c r="E2195" s="12">
        <v>4.84</v>
      </c>
      <c r="F2195" s="12">
        <v>71.97</v>
      </c>
      <c r="G2195" s="443"/>
    </row>
    <row r="2196" spans="1:7">
      <c r="A2196" s="12">
        <v>2193</v>
      </c>
      <c r="B2196" s="62" t="s">
        <v>4700</v>
      </c>
      <c r="C2196" s="62" t="s">
        <v>4676</v>
      </c>
      <c r="D2196" s="14">
        <v>8.9</v>
      </c>
      <c r="E2196" s="12">
        <v>4.84</v>
      </c>
      <c r="F2196" s="12">
        <v>43.08</v>
      </c>
      <c r="G2196" s="443"/>
    </row>
    <row r="2197" spans="1:7">
      <c r="A2197" s="12">
        <v>2194</v>
      </c>
      <c r="B2197" s="62" t="s">
        <v>4701</v>
      </c>
      <c r="C2197" s="62" t="s">
        <v>4676</v>
      </c>
      <c r="D2197" s="14">
        <v>9.78</v>
      </c>
      <c r="E2197" s="12">
        <v>4.84</v>
      </c>
      <c r="F2197" s="12">
        <v>47.34</v>
      </c>
      <c r="G2197" s="443"/>
    </row>
    <row r="2198" spans="1:7">
      <c r="A2198" s="12">
        <v>2195</v>
      </c>
      <c r="B2198" s="62" t="s">
        <v>417</v>
      </c>
      <c r="C2198" s="62" t="s">
        <v>4676</v>
      </c>
      <c r="D2198" s="14">
        <v>26.51</v>
      </c>
      <c r="E2198" s="12">
        <v>4.84</v>
      </c>
      <c r="F2198" s="12">
        <v>128.31</v>
      </c>
      <c r="G2198" s="443"/>
    </row>
    <row r="2199" spans="1:7">
      <c r="A2199" s="12">
        <v>2196</v>
      </c>
      <c r="B2199" s="62" t="s">
        <v>4702</v>
      </c>
      <c r="C2199" s="62" t="s">
        <v>4676</v>
      </c>
      <c r="D2199" s="14">
        <v>5.16</v>
      </c>
      <c r="E2199" s="12">
        <v>4.84</v>
      </c>
      <c r="F2199" s="12">
        <v>24.97</v>
      </c>
      <c r="G2199" s="443"/>
    </row>
    <row r="2200" spans="1:7">
      <c r="A2200" s="12">
        <v>2197</v>
      </c>
      <c r="B2200" s="62" t="s">
        <v>2038</v>
      </c>
      <c r="C2200" s="62" t="s">
        <v>4676</v>
      </c>
      <c r="D2200" s="14">
        <v>4.63</v>
      </c>
      <c r="E2200" s="12">
        <v>4.84</v>
      </c>
      <c r="F2200" s="12">
        <v>22.41</v>
      </c>
      <c r="G2200" s="443"/>
    </row>
    <row r="2201" spans="1:7">
      <c r="A2201" s="12">
        <v>2198</v>
      </c>
      <c r="B2201" s="62" t="s">
        <v>4703</v>
      </c>
      <c r="C2201" s="62" t="s">
        <v>4676</v>
      </c>
      <c r="D2201" s="14">
        <v>26.06</v>
      </c>
      <c r="E2201" s="12">
        <v>4.84</v>
      </c>
      <c r="F2201" s="12">
        <v>126.13</v>
      </c>
      <c r="G2201" s="443"/>
    </row>
    <row r="2202" spans="1:7">
      <c r="A2202" s="12">
        <v>2199</v>
      </c>
      <c r="B2202" s="62" t="s">
        <v>2579</v>
      </c>
      <c r="C2202" s="62" t="s">
        <v>4704</v>
      </c>
      <c r="D2202" s="14">
        <v>7.96</v>
      </c>
      <c r="E2202" s="12">
        <v>4.84</v>
      </c>
      <c r="F2202" s="12">
        <v>38.53</v>
      </c>
      <c r="G2202" s="443"/>
    </row>
    <row r="2203" spans="1:7">
      <c r="A2203" s="12">
        <v>2200</v>
      </c>
      <c r="B2203" s="62" t="s">
        <v>4705</v>
      </c>
      <c r="C2203" s="62" t="s">
        <v>4704</v>
      </c>
      <c r="D2203" s="14">
        <v>3.43</v>
      </c>
      <c r="E2203" s="12">
        <v>4.84</v>
      </c>
      <c r="F2203" s="12">
        <v>16.6</v>
      </c>
      <c r="G2203" s="443"/>
    </row>
    <row r="2204" spans="1:7">
      <c r="A2204" s="12">
        <v>2201</v>
      </c>
      <c r="B2204" s="62" t="s">
        <v>4706</v>
      </c>
      <c r="C2204" s="62" t="s">
        <v>4704</v>
      </c>
      <c r="D2204" s="14">
        <v>21.13</v>
      </c>
      <c r="E2204" s="12">
        <v>4.84</v>
      </c>
      <c r="F2204" s="12">
        <v>102.27</v>
      </c>
      <c r="G2204" s="443"/>
    </row>
    <row r="2205" spans="1:7">
      <c r="A2205" s="12">
        <v>2202</v>
      </c>
      <c r="B2205" s="62" t="s">
        <v>4707</v>
      </c>
      <c r="C2205" s="62" t="s">
        <v>4704</v>
      </c>
      <c r="D2205" s="14">
        <v>34.1</v>
      </c>
      <c r="E2205" s="12">
        <v>4.84</v>
      </c>
      <c r="F2205" s="12">
        <v>165.04</v>
      </c>
      <c r="G2205" s="443"/>
    </row>
    <row r="2206" spans="1:7">
      <c r="A2206" s="12">
        <v>2203</v>
      </c>
      <c r="B2206" s="62" t="s">
        <v>4708</v>
      </c>
      <c r="C2206" s="62" t="s">
        <v>4704</v>
      </c>
      <c r="D2206" s="14">
        <v>13.88</v>
      </c>
      <c r="E2206" s="12">
        <v>4.84</v>
      </c>
      <c r="F2206" s="12">
        <v>67.18</v>
      </c>
      <c r="G2206" s="443"/>
    </row>
    <row r="2207" spans="1:7">
      <c r="A2207" s="12">
        <v>2204</v>
      </c>
      <c r="B2207" s="62" t="s">
        <v>4709</v>
      </c>
      <c r="C2207" s="62" t="s">
        <v>4704</v>
      </c>
      <c r="D2207" s="14">
        <v>21.79</v>
      </c>
      <c r="E2207" s="12">
        <v>4.84</v>
      </c>
      <c r="F2207" s="12">
        <v>105.46</v>
      </c>
      <c r="G2207" s="443"/>
    </row>
    <row r="2208" spans="1:7">
      <c r="A2208" s="12">
        <v>2205</v>
      </c>
      <c r="B2208" s="62" t="s">
        <v>4710</v>
      </c>
      <c r="C2208" s="62" t="s">
        <v>4704</v>
      </c>
      <c r="D2208" s="14">
        <v>54.98</v>
      </c>
      <c r="E2208" s="12">
        <v>4.84</v>
      </c>
      <c r="F2208" s="12">
        <v>266.1</v>
      </c>
      <c r="G2208" s="443"/>
    </row>
    <row r="2209" spans="1:7">
      <c r="A2209" s="12">
        <v>2206</v>
      </c>
      <c r="B2209" s="62" t="s">
        <v>4711</v>
      </c>
      <c r="C2209" s="62" t="s">
        <v>4704</v>
      </c>
      <c r="D2209" s="14">
        <v>15.87</v>
      </c>
      <c r="E2209" s="12">
        <v>4.84</v>
      </c>
      <c r="F2209" s="12">
        <v>76.81</v>
      </c>
      <c r="G2209" s="443"/>
    </row>
    <row r="2210" spans="1:7">
      <c r="A2210" s="12">
        <v>2207</v>
      </c>
      <c r="B2210" s="62" t="s">
        <v>4712</v>
      </c>
      <c r="C2210" s="62" t="s">
        <v>4704</v>
      </c>
      <c r="D2210" s="14">
        <v>11.43</v>
      </c>
      <c r="E2210" s="12">
        <v>4.84</v>
      </c>
      <c r="F2210" s="12">
        <v>55.32</v>
      </c>
      <c r="G2210" s="443"/>
    </row>
    <row r="2211" spans="1:7">
      <c r="A2211" s="12">
        <v>2208</v>
      </c>
      <c r="B2211" s="62" t="s">
        <v>4713</v>
      </c>
      <c r="C2211" s="62" t="s">
        <v>4704</v>
      </c>
      <c r="D2211" s="14">
        <v>16.67</v>
      </c>
      <c r="E2211" s="12">
        <v>4.84</v>
      </c>
      <c r="F2211" s="12">
        <v>80.68</v>
      </c>
      <c r="G2211" s="443"/>
    </row>
    <row r="2212" spans="1:7">
      <c r="A2212" s="12">
        <v>2209</v>
      </c>
      <c r="B2212" s="62" t="s">
        <v>4714</v>
      </c>
      <c r="C2212" s="62" t="s">
        <v>4704</v>
      </c>
      <c r="D2212" s="14">
        <v>18.15</v>
      </c>
      <c r="E2212" s="12">
        <v>4.84</v>
      </c>
      <c r="F2212" s="12">
        <v>87.85</v>
      </c>
      <c r="G2212" s="443"/>
    </row>
    <row r="2213" spans="1:7">
      <c r="A2213" s="12">
        <v>2210</v>
      </c>
      <c r="B2213" s="62" t="s">
        <v>4715</v>
      </c>
      <c r="C2213" s="62" t="s">
        <v>4704</v>
      </c>
      <c r="D2213" s="14">
        <v>8.72</v>
      </c>
      <c r="E2213" s="12">
        <v>4.84</v>
      </c>
      <c r="F2213" s="12">
        <v>42.2</v>
      </c>
      <c r="G2213" s="443"/>
    </row>
    <row r="2214" spans="1:7">
      <c r="A2214" s="12">
        <v>2211</v>
      </c>
      <c r="B2214" s="62" t="s">
        <v>4716</v>
      </c>
      <c r="C2214" s="62" t="s">
        <v>4704</v>
      </c>
      <c r="D2214" s="14">
        <v>4.18</v>
      </c>
      <c r="E2214" s="12">
        <v>4.84</v>
      </c>
      <c r="F2214" s="12">
        <v>20.23</v>
      </c>
      <c r="G2214" s="443"/>
    </row>
    <row r="2215" spans="1:7">
      <c r="A2215" s="12">
        <v>2212</v>
      </c>
      <c r="B2215" s="62" t="s">
        <v>4717</v>
      </c>
      <c r="C2215" s="62" t="s">
        <v>4704</v>
      </c>
      <c r="D2215" s="14">
        <v>59.46</v>
      </c>
      <c r="E2215" s="12">
        <v>4.84</v>
      </c>
      <c r="F2215" s="12">
        <v>287.79</v>
      </c>
      <c r="G2215" s="443"/>
    </row>
    <row r="2216" spans="1:7">
      <c r="A2216" s="12">
        <v>2213</v>
      </c>
      <c r="B2216" s="62" t="s">
        <v>4718</v>
      </c>
      <c r="C2216" s="62" t="s">
        <v>4704</v>
      </c>
      <c r="D2216" s="14">
        <v>9.9</v>
      </c>
      <c r="E2216" s="12">
        <v>4.84</v>
      </c>
      <c r="F2216" s="12">
        <v>47.92</v>
      </c>
      <c r="G2216" s="443"/>
    </row>
    <row r="2217" spans="1:7">
      <c r="A2217" s="12">
        <v>2214</v>
      </c>
      <c r="B2217" s="62" t="s">
        <v>4719</v>
      </c>
      <c r="C2217" s="62" t="s">
        <v>4704</v>
      </c>
      <c r="D2217" s="14">
        <v>5.09</v>
      </c>
      <c r="E2217" s="12">
        <v>4.84</v>
      </c>
      <c r="F2217" s="12">
        <v>24.64</v>
      </c>
      <c r="G2217" s="443"/>
    </row>
    <row r="2218" spans="1:7">
      <c r="A2218" s="12">
        <v>2215</v>
      </c>
      <c r="B2218" s="62" t="s">
        <v>4720</v>
      </c>
      <c r="C2218" s="62" t="s">
        <v>4704</v>
      </c>
      <c r="D2218" s="14">
        <v>17.12</v>
      </c>
      <c r="E2218" s="288">
        <v>4.84</v>
      </c>
      <c r="F2218" s="288">
        <v>82.86</v>
      </c>
      <c r="G2218" s="443"/>
    </row>
    <row r="2219" spans="1:7">
      <c r="A2219" s="12">
        <v>2216</v>
      </c>
      <c r="B2219" s="62" t="s">
        <v>4721</v>
      </c>
      <c r="C2219" s="62" t="s">
        <v>4704</v>
      </c>
      <c r="D2219" s="14">
        <v>17.92</v>
      </c>
      <c r="E2219" s="12">
        <v>4.84</v>
      </c>
      <c r="F2219" s="12">
        <v>86.73</v>
      </c>
      <c r="G2219" s="443"/>
    </row>
    <row r="2220" spans="1:7">
      <c r="A2220" s="12">
        <v>2217</v>
      </c>
      <c r="B2220" s="62" t="s">
        <v>4722</v>
      </c>
      <c r="C2220" s="62" t="s">
        <v>4704</v>
      </c>
      <c r="D2220" s="14">
        <v>14.93</v>
      </c>
      <c r="E2220" s="12">
        <v>4.84</v>
      </c>
      <c r="F2220" s="12">
        <v>72.26</v>
      </c>
      <c r="G2220" s="443"/>
    </row>
    <row r="2221" spans="1:7">
      <c r="A2221" s="12">
        <v>2218</v>
      </c>
      <c r="B2221" s="62" t="s">
        <v>4723</v>
      </c>
      <c r="C2221" s="62" t="s">
        <v>4704</v>
      </c>
      <c r="D2221" s="14">
        <v>18.92</v>
      </c>
      <c r="E2221" s="12">
        <v>4.84</v>
      </c>
      <c r="F2221" s="12">
        <v>91.57</v>
      </c>
      <c r="G2221" s="443"/>
    </row>
    <row r="2222" spans="1:7">
      <c r="A2222" s="12">
        <v>2219</v>
      </c>
      <c r="B2222" s="62" t="s">
        <v>4724</v>
      </c>
      <c r="C2222" s="62" t="s">
        <v>4704</v>
      </c>
      <c r="D2222" s="14">
        <v>10.24</v>
      </c>
      <c r="E2222" s="12">
        <v>4.84</v>
      </c>
      <c r="F2222" s="12">
        <v>49.56</v>
      </c>
      <c r="G2222" s="443"/>
    </row>
    <row r="2223" spans="1:7">
      <c r="A2223" s="12">
        <v>2220</v>
      </c>
      <c r="B2223" s="62" t="s">
        <v>4725</v>
      </c>
      <c r="C2223" s="62" t="s">
        <v>4704</v>
      </c>
      <c r="D2223" s="14">
        <v>3.66</v>
      </c>
      <c r="E2223" s="12">
        <v>4.84</v>
      </c>
      <c r="F2223" s="12">
        <v>17.71</v>
      </c>
      <c r="G2223" s="443"/>
    </row>
    <row r="2224" spans="1:7">
      <c r="A2224" s="12">
        <v>2221</v>
      </c>
      <c r="B2224" s="62" t="s">
        <v>4726</v>
      </c>
      <c r="C2224" s="62" t="s">
        <v>4704</v>
      </c>
      <c r="D2224" s="14">
        <v>4.65</v>
      </c>
      <c r="E2224" s="12">
        <v>4.84</v>
      </c>
      <c r="F2224" s="12">
        <v>22.51</v>
      </c>
      <c r="G2224" s="443"/>
    </row>
    <row r="2225" spans="1:7">
      <c r="A2225" s="12">
        <v>2222</v>
      </c>
      <c r="B2225" s="62" t="s">
        <v>4727</v>
      </c>
      <c r="C2225" s="62" t="s">
        <v>4704</v>
      </c>
      <c r="D2225" s="14">
        <v>9.4</v>
      </c>
      <c r="E2225" s="12">
        <v>4.84</v>
      </c>
      <c r="F2225" s="12">
        <v>45.5</v>
      </c>
      <c r="G2225" s="443"/>
    </row>
    <row r="2226" spans="1:7">
      <c r="A2226" s="12">
        <v>2223</v>
      </c>
      <c r="B2226" s="62" t="s">
        <v>4728</v>
      </c>
      <c r="C2226" s="62" t="s">
        <v>4704</v>
      </c>
      <c r="D2226" s="14">
        <v>17.33</v>
      </c>
      <c r="E2226" s="12">
        <v>4.84</v>
      </c>
      <c r="F2226" s="12">
        <v>83.88</v>
      </c>
      <c r="G2226" s="443"/>
    </row>
    <row r="2227" spans="1:7">
      <c r="A2227" s="12">
        <v>2224</v>
      </c>
      <c r="B2227" s="62" t="s">
        <v>4729</v>
      </c>
      <c r="C2227" s="62" t="s">
        <v>4704</v>
      </c>
      <c r="D2227" s="14">
        <v>11.69</v>
      </c>
      <c r="E2227" s="12">
        <v>4.84</v>
      </c>
      <c r="F2227" s="12">
        <v>56.58</v>
      </c>
      <c r="G2227" s="443"/>
    </row>
    <row r="2228" spans="1:7">
      <c r="A2228" s="12">
        <v>2225</v>
      </c>
      <c r="B2228" s="62" t="s">
        <v>4730</v>
      </c>
      <c r="C2228" s="62" t="s">
        <v>4704</v>
      </c>
      <c r="D2228" s="14">
        <v>5.03</v>
      </c>
      <c r="E2228" s="12">
        <v>4.84</v>
      </c>
      <c r="F2228" s="12">
        <v>24.35</v>
      </c>
      <c r="G2228" s="443"/>
    </row>
    <row r="2229" spans="1:7">
      <c r="A2229" s="12">
        <v>2226</v>
      </c>
      <c r="B2229" s="62" t="s">
        <v>4731</v>
      </c>
      <c r="C2229" s="62" t="s">
        <v>4704</v>
      </c>
      <c r="D2229" s="14">
        <v>24.02</v>
      </c>
      <c r="E2229" s="12">
        <v>4.84</v>
      </c>
      <c r="F2229" s="12">
        <v>116.26</v>
      </c>
      <c r="G2229" s="443"/>
    </row>
    <row r="2230" spans="1:7">
      <c r="A2230" s="12">
        <v>2227</v>
      </c>
      <c r="B2230" s="62" t="s">
        <v>4732</v>
      </c>
      <c r="C2230" s="62" t="s">
        <v>4733</v>
      </c>
      <c r="D2230" s="14">
        <v>14.15</v>
      </c>
      <c r="E2230" s="12">
        <v>4.84</v>
      </c>
      <c r="F2230" s="12">
        <v>68.49</v>
      </c>
      <c r="G2230" s="443"/>
    </row>
    <row r="2231" spans="1:7">
      <c r="A2231" s="12">
        <v>2228</v>
      </c>
      <c r="B2231" s="62" t="s">
        <v>4734</v>
      </c>
      <c r="C2231" s="62" t="s">
        <v>4733</v>
      </c>
      <c r="D2231" s="14">
        <v>1.92</v>
      </c>
      <c r="E2231" s="12">
        <v>4.84</v>
      </c>
      <c r="F2231" s="12">
        <v>9.29</v>
      </c>
      <c r="G2231" s="443"/>
    </row>
    <row r="2232" spans="1:7">
      <c r="A2232" s="12">
        <v>2229</v>
      </c>
      <c r="B2232" s="62" t="s">
        <v>4735</v>
      </c>
      <c r="C2232" s="62" t="s">
        <v>4733</v>
      </c>
      <c r="D2232" s="14">
        <v>14.89</v>
      </c>
      <c r="E2232" s="12">
        <v>4.84</v>
      </c>
      <c r="F2232" s="12">
        <v>72.07</v>
      </c>
      <c r="G2232" s="443"/>
    </row>
    <row r="2233" spans="1:7">
      <c r="A2233" s="12">
        <v>2230</v>
      </c>
      <c r="B2233" s="62" t="s">
        <v>3858</v>
      </c>
      <c r="C2233" s="62" t="s">
        <v>4733</v>
      </c>
      <c r="D2233" s="14">
        <v>15.12</v>
      </c>
      <c r="E2233" s="12">
        <v>4.84</v>
      </c>
      <c r="F2233" s="12">
        <v>73.18</v>
      </c>
      <c r="G2233" s="443"/>
    </row>
    <row r="2234" spans="1:7">
      <c r="A2234" s="12">
        <v>2231</v>
      </c>
      <c r="B2234" s="62" t="s">
        <v>3336</v>
      </c>
      <c r="C2234" s="62" t="s">
        <v>4733</v>
      </c>
      <c r="D2234" s="14">
        <v>9</v>
      </c>
      <c r="E2234" s="12">
        <v>4.84</v>
      </c>
      <c r="F2234" s="12">
        <v>43.56</v>
      </c>
      <c r="G2234" s="443"/>
    </row>
    <row r="2235" spans="1:7">
      <c r="A2235" s="12">
        <v>2232</v>
      </c>
      <c r="B2235" s="62" t="s">
        <v>2515</v>
      </c>
      <c r="C2235" s="62" t="s">
        <v>4733</v>
      </c>
      <c r="D2235" s="14">
        <v>8.02</v>
      </c>
      <c r="E2235" s="12">
        <v>4.84</v>
      </c>
      <c r="F2235" s="12">
        <v>38.82</v>
      </c>
      <c r="G2235" s="443"/>
    </row>
    <row r="2236" spans="1:7">
      <c r="A2236" s="12">
        <v>2233</v>
      </c>
      <c r="B2236" s="62" t="s">
        <v>2599</v>
      </c>
      <c r="C2236" s="62" t="s">
        <v>4733</v>
      </c>
      <c r="D2236" s="14">
        <v>0.94</v>
      </c>
      <c r="E2236" s="12">
        <v>4.84</v>
      </c>
      <c r="F2236" s="12">
        <v>4.55</v>
      </c>
      <c r="G2236" s="443"/>
    </row>
    <row r="2237" spans="1:7">
      <c r="A2237" s="12">
        <v>2234</v>
      </c>
      <c r="B2237" s="62" t="s">
        <v>64</v>
      </c>
      <c r="C2237" s="62" t="s">
        <v>4733</v>
      </c>
      <c r="D2237" s="14">
        <v>5.46</v>
      </c>
      <c r="E2237" s="12">
        <v>4.84</v>
      </c>
      <c r="F2237" s="12">
        <v>26.43</v>
      </c>
      <c r="G2237" s="443"/>
    </row>
    <row r="2238" spans="1:7">
      <c r="A2238" s="12">
        <v>2235</v>
      </c>
      <c r="B2238" s="62" t="s">
        <v>4736</v>
      </c>
      <c r="C2238" s="62" t="s">
        <v>4733</v>
      </c>
      <c r="D2238" s="14">
        <v>4.42</v>
      </c>
      <c r="E2238" s="12">
        <v>4.84</v>
      </c>
      <c r="F2238" s="12">
        <v>21.39</v>
      </c>
      <c r="G2238" s="443"/>
    </row>
    <row r="2239" spans="1:7">
      <c r="A2239" s="12">
        <v>2236</v>
      </c>
      <c r="B2239" s="62" t="s">
        <v>4737</v>
      </c>
      <c r="C2239" s="62" t="s">
        <v>4733</v>
      </c>
      <c r="D2239" s="14">
        <v>11.49</v>
      </c>
      <c r="E2239" s="12">
        <v>4.84</v>
      </c>
      <c r="F2239" s="12">
        <v>55.61</v>
      </c>
      <c r="G2239" s="443"/>
    </row>
    <row r="2240" spans="1:7">
      <c r="A2240" s="12">
        <v>2237</v>
      </c>
      <c r="B2240" s="62" t="s">
        <v>2333</v>
      </c>
      <c r="C2240" s="62" t="s">
        <v>4733</v>
      </c>
      <c r="D2240" s="14">
        <v>1.95</v>
      </c>
      <c r="E2240" s="12">
        <v>4.84</v>
      </c>
      <c r="F2240" s="12">
        <v>9.44</v>
      </c>
      <c r="G2240" s="443"/>
    </row>
    <row r="2241" spans="1:7">
      <c r="A2241" s="12">
        <v>2238</v>
      </c>
      <c r="B2241" s="62" t="s">
        <v>4738</v>
      </c>
      <c r="C2241" s="62" t="s">
        <v>4733</v>
      </c>
      <c r="D2241" s="14">
        <v>3.93</v>
      </c>
      <c r="E2241" s="12">
        <v>4.84</v>
      </c>
      <c r="F2241" s="12">
        <v>19.02</v>
      </c>
      <c r="G2241" s="443"/>
    </row>
    <row r="2242" spans="1:7">
      <c r="A2242" s="12">
        <v>2239</v>
      </c>
      <c r="B2242" s="62" t="s">
        <v>4739</v>
      </c>
      <c r="C2242" s="62" t="s">
        <v>4733</v>
      </c>
      <c r="D2242" s="14">
        <v>4.81</v>
      </c>
      <c r="E2242" s="12">
        <v>4.84</v>
      </c>
      <c r="F2242" s="12">
        <v>23.28</v>
      </c>
      <c r="G2242" s="443"/>
    </row>
    <row r="2243" spans="1:7">
      <c r="A2243" s="12">
        <v>2240</v>
      </c>
      <c r="B2243" s="62" t="s">
        <v>116</v>
      </c>
      <c r="C2243" s="62" t="s">
        <v>4733</v>
      </c>
      <c r="D2243" s="14">
        <v>2.86</v>
      </c>
      <c r="E2243" s="12">
        <v>4.84</v>
      </c>
      <c r="F2243" s="12">
        <v>13.84</v>
      </c>
      <c r="G2243" s="443"/>
    </row>
    <row r="2244" spans="1:7">
      <c r="A2244" s="12">
        <v>2241</v>
      </c>
      <c r="B2244" s="62" t="s">
        <v>4740</v>
      </c>
      <c r="C2244" s="62" t="s">
        <v>4733</v>
      </c>
      <c r="D2244" s="14">
        <v>7.9</v>
      </c>
      <c r="E2244" s="12">
        <v>4.84</v>
      </c>
      <c r="F2244" s="12">
        <v>38.24</v>
      </c>
      <c r="G2244" s="443"/>
    </row>
    <row r="2245" spans="1:7">
      <c r="A2245" s="12">
        <v>2242</v>
      </c>
      <c r="B2245" s="62" t="s">
        <v>4741</v>
      </c>
      <c r="C2245" s="62" t="s">
        <v>4733</v>
      </c>
      <c r="D2245" s="14">
        <v>8.02</v>
      </c>
      <c r="E2245" s="12">
        <v>4.84</v>
      </c>
      <c r="F2245" s="12">
        <v>38.82</v>
      </c>
      <c r="G2245" s="443"/>
    </row>
    <row r="2246" spans="1:7">
      <c r="A2246" s="12">
        <v>2243</v>
      </c>
      <c r="B2246" s="62" t="s">
        <v>939</v>
      </c>
      <c r="C2246" s="62" t="s">
        <v>4733</v>
      </c>
      <c r="D2246" s="14">
        <v>6.62</v>
      </c>
      <c r="E2246" s="12">
        <v>4.84</v>
      </c>
      <c r="F2246" s="12">
        <v>32.04</v>
      </c>
      <c r="G2246" s="443"/>
    </row>
    <row r="2247" spans="1:7">
      <c r="A2247" s="12">
        <v>2244</v>
      </c>
      <c r="B2247" s="62" t="s">
        <v>4742</v>
      </c>
      <c r="C2247" s="62" t="s">
        <v>4733</v>
      </c>
      <c r="D2247" s="14">
        <v>11.23</v>
      </c>
      <c r="E2247" s="12">
        <v>4.84</v>
      </c>
      <c r="F2247" s="12">
        <v>54.35</v>
      </c>
      <c r="G2247" s="443"/>
    </row>
    <row r="2248" spans="1:7">
      <c r="A2248" s="12">
        <v>2245</v>
      </c>
      <c r="B2248" s="62" t="s">
        <v>4743</v>
      </c>
      <c r="C2248" s="62" t="s">
        <v>4733</v>
      </c>
      <c r="D2248" s="14">
        <v>10.09</v>
      </c>
      <c r="E2248" s="12">
        <v>4.84</v>
      </c>
      <c r="F2248" s="12">
        <v>48.84</v>
      </c>
      <c r="G2248" s="443"/>
    </row>
    <row r="2249" spans="1:7">
      <c r="A2249" s="12">
        <v>2246</v>
      </c>
      <c r="B2249" s="62" t="s">
        <v>4744</v>
      </c>
      <c r="C2249" s="62" t="s">
        <v>4733</v>
      </c>
      <c r="D2249" s="14">
        <v>4.98</v>
      </c>
      <c r="E2249" s="12">
        <v>4.84</v>
      </c>
      <c r="F2249" s="12">
        <v>24.1</v>
      </c>
      <c r="G2249" s="443"/>
    </row>
    <row r="2250" spans="1:7">
      <c r="A2250" s="12">
        <v>2247</v>
      </c>
      <c r="B2250" s="62" t="s">
        <v>4745</v>
      </c>
      <c r="C2250" s="62" t="s">
        <v>4733</v>
      </c>
      <c r="D2250" s="14">
        <v>5</v>
      </c>
      <c r="E2250" s="12">
        <v>4.84</v>
      </c>
      <c r="F2250" s="12">
        <v>24.2</v>
      </c>
      <c r="G2250" s="443"/>
    </row>
    <row r="2251" spans="1:7">
      <c r="A2251" s="12">
        <v>2248</v>
      </c>
      <c r="B2251" s="62" t="s">
        <v>4746</v>
      </c>
      <c r="C2251" s="62" t="s">
        <v>4733</v>
      </c>
      <c r="D2251" s="14">
        <v>3.62</v>
      </c>
      <c r="E2251" s="12">
        <v>4.84</v>
      </c>
      <c r="F2251" s="12">
        <v>17.52</v>
      </c>
      <c r="G2251" s="443"/>
    </row>
    <row r="2252" spans="1:7">
      <c r="A2252" s="12">
        <v>2249</v>
      </c>
      <c r="B2252" s="62" t="s">
        <v>3812</v>
      </c>
      <c r="C2252" s="62" t="s">
        <v>4733</v>
      </c>
      <c r="D2252" s="14">
        <v>6.22</v>
      </c>
      <c r="E2252" s="12">
        <v>4.84</v>
      </c>
      <c r="F2252" s="12">
        <v>30.1</v>
      </c>
      <c r="G2252" s="443"/>
    </row>
    <row r="2253" spans="1:7">
      <c r="A2253" s="12">
        <v>2250</v>
      </c>
      <c r="B2253" s="62" t="s">
        <v>4747</v>
      </c>
      <c r="C2253" s="62" t="s">
        <v>4733</v>
      </c>
      <c r="D2253" s="14">
        <v>10.09</v>
      </c>
      <c r="E2253" s="12">
        <v>4.84</v>
      </c>
      <c r="F2253" s="12">
        <v>48.84</v>
      </c>
      <c r="G2253" s="443"/>
    </row>
    <row r="2254" spans="1:7">
      <c r="A2254" s="12">
        <v>2251</v>
      </c>
      <c r="B2254" s="62" t="s">
        <v>4154</v>
      </c>
      <c r="C2254" s="62" t="s">
        <v>4733</v>
      </c>
      <c r="D2254" s="14">
        <v>10.86</v>
      </c>
      <c r="E2254" s="12">
        <v>4.84</v>
      </c>
      <c r="F2254" s="12">
        <v>52.56</v>
      </c>
      <c r="G2254" s="443"/>
    </row>
    <row r="2255" spans="1:7">
      <c r="A2255" s="12">
        <v>2252</v>
      </c>
      <c r="B2255" s="62" t="s">
        <v>3365</v>
      </c>
      <c r="C2255" s="62" t="s">
        <v>4733</v>
      </c>
      <c r="D2255" s="14">
        <v>7.22</v>
      </c>
      <c r="E2255" s="12">
        <v>4.84</v>
      </c>
      <c r="F2255" s="12">
        <v>34.94</v>
      </c>
      <c r="G2255" s="443"/>
    </row>
    <row r="2256" spans="1:7">
      <c r="A2256" s="12">
        <v>2253</v>
      </c>
      <c r="B2256" s="62" t="s">
        <v>4748</v>
      </c>
      <c r="C2256" s="62" t="s">
        <v>4733</v>
      </c>
      <c r="D2256" s="14">
        <v>12.53</v>
      </c>
      <c r="E2256" s="12">
        <v>4.84</v>
      </c>
      <c r="F2256" s="12">
        <v>60.65</v>
      </c>
      <c r="G2256" s="443"/>
    </row>
    <row r="2257" spans="1:7">
      <c r="A2257" s="12">
        <v>2254</v>
      </c>
      <c r="B2257" s="62" t="s">
        <v>3552</v>
      </c>
      <c r="C2257" s="62" t="s">
        <v>4733</v>
      </c>
      <c r="D2257" s="14">
        <v>12.95</v>
      </c>
      <c r="E2257" s="12">
        <v>4.84</v>
      </c>
      <c r="F2257" s="12">
        <v>62.68</v>
      </c>
      <c r="G2257" s="443"/>
    </row>
    <row r="2258" spans="1:7">
      <c r="A2258" s="12">
        <v>2255</v>
      </c>
      <c r="B2258" s="62" t="s">
        <v>4749</v>
      </c>
      <c r="C2258" s="62" t="s">
        <v>4733</v>
      </c>
      <c r="D2258" s="14">
        <v>4.64</v>
      </c>
      <c r="E2258" s="12">
        <v>4.84</v>
      </c>
      <c r="F2258" s="12">
        <v>22.46</v>
      </c>
      <c r="G2258" s="443"/>
    </row>
    <row r="2259" spans="1:7">
      <c r="A2259" s="12">
        <v>2256</v>
      </c>
      <c r="B2259" s="62" t="s">
        <v>4750</v>
      </c>
      <c r="C2259" s="62" t="s">
        <v>4733</v>
      </c>
      <c r="D2259" s="14">
        <v>8.8</v>
      </c>
      <c r="E2259" s="12">
        <v>4.84</v>
      </c>
      <c r="F2259" s="12">
        <v>42.59</v>
      </c>
      <c r="G2259" s="443"/>
    </row>
    <row r="2260" spans="1:7">
      <c r="A2260" s="12">
        <v>2257</v>
      </c>
      <c r="B2260" s="62" t="s">
        <v>4751</v>
      </c>
      <c r="C2260" s="62" t="s">
        <v>4733</v>
      </c>
      <c r="D2260" s="14">
        <v>3.04</v>
      </c>
      <c r="E2260" s="12">
        <v>4.84</v>
      </c>
      <c r="F2260" s="12">
        <v>14.71</v>
      </c>
      <c r="G2260" s="443"/>
    </row>
    <row r="2261" spans="1:7">
      <c r="A2261" s="12">
        <v>2258</v>
      </c>
      <c r="B2261" s="62" t="s">
        <v>4752</v>
      </c>
      <c r="C2261" s="62" t="s">
        <v>4733</v>
      </c>
      <c r="D2261" s="14">
        <v>4.26</v>
      </c>
      <c r="E2261" s="12">
        <v>4.84</v>
      </c>
      <c r="F2261" s="12">
        <v>20.62</v>
      </c>
      <c r="G2261" s="443"/>
    </row>
    <row r="2262" spans="1:7">
      <c r="A2262" s="12">
        <v>2259</v>
      </c>
      <c r="B2262" s="62" t="s">
        <v>3198</v>
      </c>
      <c r="C2262" s="62" t="s">
        <v>4733</v>
      </c>
      <c r="D2262" s="14">
        <v>4.25</v>
      </c>
      <c r="E2262" s="12">
        <v>4.84</v>
      </c>
      <c r="F2262" s="12">
        <v>20.57</v>
      </c>
      <c r="G2262" s="443"/>
    </row>
    <row r="2263" spans="1:7">
      <c r="A2263" s="12">
        <v>2260</v>
      </c>
      <c r="B2263" s="62" t="s">
        <v>4753</v>
      </c>
      <c r="C2263" s="62" t="s">
        <v>4733</v>
      </c>
      <c r="D2263" s="14">
        <v>10.86</v>
      </c>
      <c r="E2263" s="12">
        <v>4.84</v>
      </c>
      <c r="F2263" s="12">
        <v>52.56</v>
      </c>
      <c r="G2263" s="443"/>
    </row>
    <row r="2264" spans="1:7">
      <c r="A2264" s="12">
        <v>2261</v>
      </c>
      <c r="B2264" s="62" t="s">
        <v>4754</v>
      </c>
      <c r="C2264" s="62" t="s">
        <v>4733</v>
      </c>
      <c r="D2264" s="14">
        <v>141.99</v>
      </c>
      <c r="E2264" s="12">
        <v>4.84</v>
      </c>
      <c r="F2264" s="12">
        <v>687.23</v>
      </c>
      <c r="G2264" s="443"/>
    </row>
    <row r="2265" spans="1:7">
      <c r="A2265" s="12">
        <v>2262</v>
      </c>
      <c r="B2265" s="62" t="s">
        <v>4755</v>
      </c>
      <c r="C2265" s="62" t="s">
        <v>4733</v>
      </c>
      <c r="D2265" s="14">
        <v>8.26</v>
      </c>
      <c r="E2265" s="12">
        <v>4.84</v>
      </c>
      <c r="F2265" s="12">
        <v>39.98</v>
      </c>
      <c r="G2265" s="443"/>
    </row>
    <row r="2266" spans="1:7">
      <c r="A2266" s="12">
        <v>2263</v>
      </c>
      <c r="B2266" s="62" t="s">
        <v>4756</v>
      </c>
      <c r="C2266" s="62" t="s">
        <v>4733</v>
      </c>
      <c r="D2266" s="14">
        <v>4.03</v>
      </c>
      <c r="E2266" s="12">
        <v>4.84</v>
      </c>
      <c r="F2266" s="12">
        <v>19.51</v>
      </c>
      <c r="G2266" s="443"/>
    </row>
    <row r="2267" spans="1:7">
      <c r="A2267" s="12">
        <v>2264</v>
      </c>
      <c r="B2267" s="62" t="s">
        <v>4236</v>
      </c>
      <c r="C2267" s="62" t="s">
        <v>4733</v>
      </c>
      <c r="D2267" s="14">
        <v>2.56</v>
      </c>
      <c r="E2267" s="12">
        <v>4.84</v>
      </c>
      <c r="F2267" s="12">
        <v>12.39</v>
      </c>
      <c r="G2267" s="443"/>
    </row>
    <row r="2268" spans="1:7">
      <c r="A2268" s="12">
        <v>2265</v>
      </c>
      <c r="B2268" s="62" t="s">
        <v>4757</v>
      </c>
      <c r="C2268" s="62" t="s">
        <v>4733</v>
      </c>
      <c r="D2268" s="14">
        <v>10.7</v>
      </c>
      <c r="E2268" s="12">
        <v>4.84</v>
      </c>
      <c r="F2268" s="12">
        <v>51.79</v>
      </c>
      <c r="G2268" s="443"/>
    </row>
    <row r="2269" spans="1:7">
      <c r="A2269" s="12">
        <v>2266</v>
      </c>
      <c r="B2269" s="62" t="s">
        <v>4758</v>
      </c>
      <c r="C2269" s="62" t="s">
        <v>4733</v>
      </c>
      <c r="D2269" s="14">
        <v>27.62</v>
      </c>
      <c r="E2269" s="12">
        <v>4.84</v>
      </c>
      <c r="F2269" s="12">
        <v>133.68</v>
      </c>
      <c r="G2269" s="443"/>
    </row>
    <row r="2270" spans="1:7">
      <c r="A2270" s="12">
        <v>2267</v>
      </c>
      <c r="B2270" s="62" t="s">
        <v>4091</v>
      </c>
      <c r="C2270" s="62" t="s">
        <v>4733</v>
      </c>
      <c r="D2270" s="14">
        <v>25.21</v>
      </c>
      <c r="E2270" s="12">
        <v>4.84</v>
      </c>
      <c r="F2270" s="12">
        <v>122.02</v>
      </c>
      <c r="G2270" s="443"/>
    </row>
    <row r="2271" spans="1:7">
      <c r="A2271" s="12">
        <v>2268</v>
      </c>
      <c r="B2271" s="62" t="s">
        <v>4759</v>
      </c>
      <c r="C2271" s="62" t="s">
        <v>4733</v>
      </c>
      <c r="D2271" s="14">
        <v>4.24</v>
      </c>
      <c r="E2271" s="12">
        <v>4.84</v>
      </c>
      <c r="F2271" s="12">
        <v>20.52</v>
      </c>
      <c r="G2271" s="443"/>
    </row>
    <row r="2272" spans="1:7">
      <c r="A2272" s="12">
        <v>2269</v>
      </c>
      <c r="B2272" s="62" t="s">
        <v>4760</v>
      </c>
      <c r="C2272" s="62" t="s">
        <v>4733</v>
      </c>
      <c r="D2272" s="14">
        <v>8</v>
      </c>
      <c r="E2272" s="12">
        <v>4.84</v>
      </c>
      <c r="F2272" s="12">
        <v>38.72</v>
      </c>
      <c r="G2272" s="443"/>
    </row>
    <row r="2273" spans="1:7">
      <c r="A2273" s="12">
        <v>2270</v>
      </c>
      <c r="B2273" s="62" t="s">
        <v>3970</v>
      </c>
      <c r="C2273" s="62" t="s">
        <v>4733</v>
      </c>
      <c r="D2273" s="14">
        <v>7.38</v>
      </c>
      <c r="E2273" s="12">
        <v>4.84</v>
      </c>
      <c r="F2273" s="12">
        <v>35.72</v>
      </c>
      <c r="G2273" s="443"/>
    </row>
    <row r="2274" spans="1:7">
      <c r="A2274" s="12">
        <v>2271</v>
      </c>
      <c r="B2274" s="62" t="s">
        <v>4761</v>
      </c>
      <c r="C2274" s="62" t="s">
        <v>4733</v>
      </c>
      <c r="D2274" s="14">
        <v>1.87</v>
      </c>
      <c r="E2274" s="12">
        <v>4.84</v>
      </c>
      <c r="F2274" s="12">
        <v>9.05</v>
      </c>
      <c r="G2274" s="443"/>
    </row>
    <row r="2275" spans="1:7">
      <c r="A2275" s="12">
        <v>2272</v>
      </c>
      <c r="B2275" s="62" t="s">
        <v>4762</v>
      </c>
      <c r="C2275" s="62" t="s">
        <v>4733</v>
      </c>
      <c r="D2275" s="14">
        <v>5.71</v>
      </c>
      <c r="E2275" s="12">
        <v>4.84</v>
      </c>
      <c r="F2275" s="12">
        <v>27.64</v>
      </c>
      <c r="G2275" s="443"/>
    </row>
    <row r="2276" spans="1:7">
      <c r="A2276" s="12">
        <v>2273</v>
      </c>
      <c r="B2276" s="62" t="s">
        <v>4763</v>
      </c>
      <c r="C2276" s="62" t="s">
        <v>4733</v>
      </c>
      <c r="D2276" s="14">
        <v>18.17</v>
      </c>
      <c r="E2276" s="12">
        <v>4.84</v>
      </c>
      <c r="F2276" s="12">
        <v>87.94</v>
      </c>
      <c r="G2276" s="443"/>
    </row>
    <row r="2277" spans="1:7">
      <c r="A2277" s="12">
        <v>2274</v>
      </c>
      <c r="B2277" s="62" t="s">
        <v>4764</v>
      </c>
      <c r="C2277" s="62" t="s">
        <v>4733</v>
      </c>
      <c r="D2277" s="14">
        <v>8.59</v>
      </c>
      <c r="E2277" s="12">
        <v>4.84</v>
      </c>
      <c r="F2277" s="12">
        <v>41.58</v>
      </c>
      <c r="G2277" s="443"/>
    </row>
    <row r="2278" spans="1:7">
      <c r="A2278" s="12">
        <v>2275</v>
      </c>
      <c r="B2278" s="62" t="s">
        <v>4765</v>
      </c>
      <c r="C2278" s="62" t="s">
        <v>4733</v>
      </c>
      <c r="D2278" s="14">
        <v>6.89</v>
      </c>
      <c r="E2278" s="12">
        <v>4.84</v>
      </c>
      <c r="F2278" s="12">
        <v>33.35</v>
      </c>
      <c r="G2278" s="443"/>
    </row>
    <row r="2279" spans="1:7">
      <c r="A2279" s="12">
        <v>2276</v>
      </c>
      <c r="B2279" s="62" t="s">
        <v>4766</v>
      </c>
      <c r="C2279" s="62" t="s">
        <v>4733</v>
      </c>
      <c r="D2279" s="14">
        <v>4.19</v>
      </c>
      <c r="E2279" s="12">
        <v>4.84</v>
      </c>
      <c r="F2279" s="12">
        <v>20.28</v>
      </c>
      <c r="G2279" s="443"/>
    </row>
    <row r="2280" spans="1:7">
      <c r="A2280" s="12">
        <v>2277</v>
      </c>
      <c r="B2280" s="62" t="s">
        <v>4767</v>
      </c>
      <c r="C2280" s="62" t="s">
        <v>4733</v>
      </c>
      <c r="D2280" s="14">
        <v>4.41</v>
      </c>
      <c r="E2280" s="12">
        <v>4.84</v>
      </c>
      <c r="F2280" s="12">
        <v>21.34</v>
      </c>
      <c r="G2280" s="443"/>
    </row>
    <row r="2281" spans="1:7">
      <c r="A2281" s="12">
        <v>2278</v>
      </c>
      <c r="B2281" s="62" t="s">
        <v>264</v>
      </c>
      <c r="C2281" s="62" t="s">
        <v>4733</v>
      </c>
      <c r="D2281" s="14">
        <v>4.55</v>
      </c>
      <c r="E2281" s="12">
        <v>4.84</v>
      </c>
      <c r="F2281" s="12">
        <v>22.02</v>
      </c>
      <c r="G2281" s="443"/>
    </row>
    <row r="2282" spans="1:7">
      <c r="A2282" s="12">
        <v>2279</v>
      </c>
      <c r="B2282" s="62" t="s">
        <v>4768</v>
      </c>
      <c r="C2282" s="62" t="s">
        <v>4769</v>
      </c>
      <c r="D2282" s="14">
        <v>22.22</v>
      </c>
      <c r="E2282" s="12">
        <v>4.84</v>
      </c>
      <c r="F2282" s="12">
        <v>107.54</v>
      </c>
      <c r="G2282" s="443"/>
    </row>
    <row r="2283" spans="1:7">
      <c r="A2283" s="12">
        <v>2280</v>
      </c>
      <c r="B2283" s="62" t="s">
        <v>4460</v>
      </c>
      <c r="C2283" s="62" t="s">
        <v>4769</v>
      </c>
      <c r="D2283" s="14">
        <v>75.05</v>
      </c>
      <c r="E2283" s="12">
        <v>4.84</v>
      </c>
      <c r="F2283" s="12">
        <v>363.24</v>
      </c>
      <c r="G2283" s="443"/>
    </row>
    <row r="2284" spans="1:7">
      <c r="A2284" s="12">
        <v>2281</v>
      </c>
      <c r="B2284" s="62" t="s">
        <v>4770</v>
      </c>
      <c r="C2284" s="62" t="s">
        <v>4769</v>
      </c>
      <c r="D2284" s="14">
        <v>37.79</v>
      </c>
      <c r="E2284" s="12">
        <v>4.84</v>
      </c>
      <c r="F2284" s="12">
        <v>182.9</v>
      </c>
      <c r="G2284" s="443"/>
    </row>
    <row r="2285" spans="1:7">
      <c r="A2285" s="12">
        <v>2282</v>
      </c>
      <c r="B2285" s="62" t="s">
        <v>4771</v>
      </c>
      <c r="C2285" s="62" t="s">
        <v>4769</v>
      </c>
      <c r="D2285" s="14">
        <v>19.73</v>
      </c>
      <c r="E2285" s="12">
        <v>4.84</v>
      </c>
      <c r="F2285" s="12">
        <v>95.49</v>
      </c>
      <c r="G2285" s="443"/>
    </row>
    <row r="2286" spans="1:7">
      <c r="A2286" s="12">
        <v>2283</v>
      </c>
      <c r="B2286" s="62" t="s">
        <v>4772</v>
      </c>
      <c r="C2286" s="62" t="s">
        <v>4769</v>
      </c>
      <c r="D2286" s="14">
        <v>7.22</v>
      </c>
      <c r="E2286" s="12">
        <v>4.84</v>
      </c>
      <c r="F2286" s="12">
        <v>34.94</v>
      </c>
      <c r="G2286" s="443"/>
    </row>
    <row r="2287" spans="1:7">
      <c r="A2287" s="12">
        <v>2284</v>
      </c>
      <c r="B2287" s="62" t="s">
        <v>3222</v>
      </c>
      <c r="C2287" s="62" t="s">
        <v>4769</v>
      </c>
      <c r="D2287" s="14">
        <v>37.46</v>
      </c>
      <c r="E2287" s="12">
        <v>4.84</v>
      </c>
      <c r="F2287" s="12">
        <v>181.31</v>
      </c>
      <c r="G2287" s="443"/>
    </row>
    <row r="2288" spans="1:7">
      <c r="A2288" s="12">
        <v>2285</v>
      </c>
      <c r="B2288" s="62" t="s">
        <v>4320</v>
      </c>
      <c r="C2288" s="62" t="s">
        <v>4769</v>
      </c>
      <c r="D2288" s="14">
        <v>40.33</v>
      </c>
      <c r="E2288" s="12">
        <v>4.84</v>
      </c>
      <c r="F2288" s="12">
        <v>195.2</v>
      </c>
      <c r="G2288" s="443"/>
    </row>
    <row r="2289" spans="1:7">
      <c r="A2289" s="12">
        <v>2286</v>
      </c>
      <c r="B2289" s="62" t="s">
        <v>4773</v>
      </c>
      <c r="C2289" s="62" t="s">
        <v>4769</v>
      </c>
      <c r="D2289" s="14">
        <v>11.32</v>
      </c>
      <c r="E2289" s="12">
        <v>4.84</v>
      </c>
      <c r="F2289" s="12">
        <v>54.79</v>
      </c>
      <c r="G2289" s="443"/>
    </row>
    <row r="2290" spans="1:7">
      <c r="A2290" s="12">
        <v>2287</v>
      </c>
      <c r="B2290" s="62" t="s">
        <v>4774</v>
      </c>
      <c r="C2290" s="62" t="s">
        <v>4769</v>
      </c>
      <c r="D2290" s="14">
        <v>13.53</v>
      </c>
      <c r="E2290" s="12">
        <v>4.84</v>
      </c>
      <c r="F2290" s="12">
        <v>65.49</v>
      </c>
      <c r="G2290" s="443"/>
    </row>
    <row r="2291" spans="1:7">
      <c r="A2291" s="12">
        <v>2288</v>
      </c>
      <c r="B2291" s="62" t="s">
        <v>4315</v>
      </c>
      <c r="C2291" s="62" t="s">
        <v>4769</v>
      </c>
      <c r="D2291" s="14">
        <v>10.27</v>
      </c>
      <c r="E2291" s="12">
        <v>4.84</v>
      </c>
      <c r="F2291" s="12">
        <v>49.71</v>
      </c>
      <c r="G2291" s="443"/>
    </row>
    <row r="2292" spans="1:7">
      <c r="A2292" s="12">
        <v>2289</v>
      </c>
      <c r="B2292" s="62" t="s">
        <v>4775</v>
      </c>
      <c r="C2292" s="62" t="s">
        <v>4769</v>
      </c>
      <c r="D2292" s="14">
        <v>21.83</v>
      </c>
      <c r="E2292" s="12">
        <v>4.84</v>
      </c>
      <c r="F2292" s="12">
        <v>105.66</v>
      </c>
      <c r="G2292" s="443"/>
    </row>
    <row r="2293" spans="1:7">
      <c r="A2293" s="12">
        <v>2290</v>
      </c>
      <c r="B2293" s="62" t="s">
        <v>4776</v>
      </c>
      <c r="C2293" s="62" t="s">
        <v>4769</v>
      </c>
      <c r="D2293" s="14">
        <v>59.88</v>
      </c>
      <c r="E2293" s="12">
        <v>4.84</v>
      </c>
      <c r="F2293" s="12">
        <v>289.82</v>
      </c>
      <c r="G2293" s="443"/>
    </row>
    <row r="2294" spans="1:7">
      <c r="A2294" s="12">
        <v>2291</v>
      </c>
      <c r="B2294" s="62" t="s">
        <v>4777</v>
      </c>
      <c r="C2294" s="62" t="s">
        <v>4769</v>
      </c>
      <c r="D2294" s="14">
        <v>21.9</v>
      </c>
      <c r="E2294" s="12">
        <v>4.84</v>
      </c>
      <c r="F2294" s="12">
        <v>106</v>
      </c>
      <c r="G2294" s="443"/>
    </row>
    <row r="2295" spans="1:7">
      <c r="A2295" s="12">
        <v>2292</v>
      </c>
      <c r="B2295" s="62" t="s">
        <v>4778</v>
      </c>
      <c r="C2295" s="62" t="s">
        <v>4769</v>
      </c>
      <c r="D2295" s="14">
        <v>17.82</v>
      </c>
      <c r="E2295" s="12">
        <v>4.84</v>
      </c>
      <c r="F2295" s="12">
        <v>86.25</v>
      </c>
      <c r="G2295" s="443"/>
    </row>
    <row r="2296" spans="1:7">
      <c r="A2296" s="12">
        <v>2293</v>
      </c>
      <c r="B2296" s="62" t="s">
        <v>3672</v>
      </c>
      <c r="C2296" s="62" t="s">
        <v>4769</v>
      </c>
      <c r="D2296" s="14">
        <v>10.17</v>
      </c>
      <c r="E2296" s="12">
        <v>4.84</v>
      </c>
      <c r="F2296" s="12">
        <v>49.22</v>
      </c>
      <c r="G2296" s="443"/>
    </row>
    <row r="2297" spans="1:7">
      <c r="A2297" s="12">
        <v>2294</v>
      </c>
      <c r="B2297" s="62" t="s">
        <v>4779</v>
      </c>
      <c r="C2297" s="62" t="s">
        <v>4769</v>
      </c>
      <c r="D2297" s="14">
        <v>7.34</v>
      </c>
      <c r="E2297" s="12">
        <v>4.84</v>
      </c>
      <c r="F2297" s="12">
        <v>35.53</v>
      </c>
      <c r="G2297" s="443"/>
    </row>
    <row r="2298" spans="1:7">
      <c r="A2298" s="12">
        <v>2295</v>
      </c>
      <c r="B2298" s="62" t="s">
        <v>4780</v>
      </c>
      <c r="C2298" s="62" t="s">
        <v>4769</v>
      </c>
      <c r="D2298" s="14">
        <v>9.84</v>
      </c>
      <c r="E2298" s="12">
        <v>4.84</v>
      </c>
      <c r="F2298" s="12">
        <v>47.63</v>
      </c>
      <c r="G2298" s="443"/>
    </row>
    <row r="2299" spans="1:7">
      <c r="A2299" s="12">
        <v>2296</v>
      </c>
      <c r="B2299" s="62" t="s">
        <v>4781</v>
      </c>
      <c r="C2299" s="62" t="s">
        <v>4769</v>
      </c>
      <c r="D2299" s="14">
        <v>38.6</v>
      </c>
      <c r="E2299" s="12">
        <v>4.84</v>
      </c>
      <c r="F2299" s="12">
        <v>186.82</v>
      </c>
      <c r="G2299" s="443"/>
    </row>
    <row r="2300" spans="1:7">
      <c r="A2300" s="12">
        <v>2297</v>
      </c>
      <c r="B2300" s="62" t="s">
        <v>4782</v>
      </c>
      <c r="C2300" s="62" t="s">
        <v>4769</v>
      </c>
      <c r="D2300" s="14">
        <v>23.1</v>
      </c>
      <c r="E2300" s="12">
        <v>4.84</v>
      </c>
      <c r="F2300" s="12">
        <v>111.8</v>
      </c>
      <c r="G2300" s="443"/>
    </row>
    <row r="2301" spans="1:7">
      <c r="A2301" s="12">
        <v>2298</v>
      </c>
      <c r="B2301" s="62" t="s">
        <v>4783</v>
      </c>
      <c r="C2301" s="62" t="s">
        <v>4769</v>
      </c>
      <c r="D2301" s="14">
        <v>73.51</v>
      </c>
      <c r="E2301" s="12">
        <v>4.84</v>
      </c>
      <c r="F2301" s="12">
        <v>355.79</v>
      </c>
      <c r="G2301" s="443"/>
    </row>
    <row r="2302" spans="1:7">
      <c r="A2302" s="12">
        <v>2299</v>
      </c>
      <c r="B2302" s="62" t="s">
        <v>4784</v>
      </c>
      <c r="C2302" s="62" t="s">
        <v>4769</v>
      </c>
      <c r="D2302" s="14">
        <v>3.74</v>
      </c>
      <c r="E2302" s="12">
        <v>4.84</v>
      </c>
      <c r="F2302" s="12">
        <v>18.1</v>
      </c>
      <c r="G2302" s="443"/>
    </row>
    <row r="2303" spans="1:7">
      <c r="A2303" s="12">
        <v>2300</v>
      </c>
      <c r="B2303" s="62" t="s">
        <v>4785</v>
      </c>
      <c r="C2303" s="62" t="s">
        <v>4769</v>
      </c>
      <c r="D2303" s="14">
        <v>16.14</v>
      </c>
      <c r="E2303" s="12">
        <v>4.84</v>
      </c>
      <c r="F2303" s="12">
        <v>78.12</v>
      </c>
      <c r="G2303" s="443"/>
    </row>
    <row r="2304" spans="1:7">
      <c r="A2304" s="12">
        <v>2301</v>
      </c>
      <c r="B2304" s="62" t="s">
        <v>4786</v>
      </c>
      <c r="C2304" s="62" t="s">
        <v>4769</v>
      </c>
      <c r="D2304" s="14">
        <v>5.23</v>
      </c>
      <c r="E2304" s="12">
        <v>4.84</v>
      </c>
      <c r="F2304" s="12">
        <v>25.31</v>
      </c>
      <c r="G2304" s="443"/>
    </row>
    <row r="2305" spans="1:7">
      <c r="A2305" s="12">
        <v>2302</v>
      </c>
      <c r="B2305" s="62" t="s">
        <v>4787</v>
      </c>
      <c r="C2305" s="62" t="s">
        <v>4769</v>
      </c>
      <c r="D2305" s="14">
        <v>12.37</v>
      </c>
      <c r="E2305" s="288">
        <v>4.84</v>
      </c>
      <c r="F2305" s="288">
        <v>59.87</v>
      </c>
      <c r="G2305" s="443"/>
    </row>
    <row r="2306" spans="1:7">
      <c r="A2306" s="12">
        <v>2303</v>
      </c>
      <c r="B2306" s="62" t="s">
        <v>4788</v>
      </c>
      <c r="C2306" s="62" t="s">
        <v>4769</v>
      </c>
      <c r="D2306" s="14">
        <v>6.35</v>
      </c>
      <c r="E2306" s="288">
        <v>4.84</v>
      </c>
      <c r="F2306" s="288">
        <v>30.73</v>
      </c>
      <c r="G2306" s="443"/>
    </row>
    <row r="2307" spans="1:7">
      <c r="A2307" s="12">
        <v>2304</v>
      </c>
      <c r="B2307" s="62" t="s">
        <v>4789</v>
      </c>
      <c r="C2307" s="62" t="s">
        <v>4769</v>
      </c>
      <c r="D2307" s="14">
        <v>19.95</v>
      </c>
      <c r="E2307" s="288">
        <v>4.84</v>
      </c>
      <c r="F2307" s="288">
        <v>96.56</v>
      </c>
      <c r="G2307" s="443"/>
    </row>
    <row r="2308" spans="1:7">
      <c r="A2308" s="12">
        <v>2305</v>
      </c>
      <c r="B2308" s="62" t="s">
        <v>3346</v>
      </c>
      <c r="C2308" s="62" t="s">
        <v>4790</v>
      </c>
      <c r="D2308" s="14">
        <v>20.96</v>
      </c>
      <c r="E2308" s="288">
        <v>4.84</v>
      </c>
      <c r="F2308" s="288">
        <v>101.45</v>
      </c>
      <c r="G2308" s="443"/>
    </row>
    <row r="2309" spans="1:7">
      <c r="A2309" s="12">
        <v>2306</v>
      </c>
      <c r="B2309" s="62" t="s">
        <v>2985</v>
      </c>
      <c r="C2309" s="62" t="s">
        <v>4791</v>
      </c>
      <c r="D2309" s="14">
        <v>5.17</v>
      </c>
      <c r="E2309" s="12">
        <v>4.84</v>
      </c>
      <c r="F2309" s="12">
        <v>25.02</v>
      </c>
      <c r="G2309" s="443"/>
    </row>
    <row r="2310" spans="1:7">
      <c r="A2310" s="12">
        <v>2307</v>
      </c>
      <c r="B2310" s="62" t="s">
        <v>4792</v>
      </c>
      <c r="C2310" s="62" t="s">
        <v>4791</v>
      </c>
      <c r="D2310" s="14">
        <v>1.75</v>
      </c>
      <c r="E2310" s="12">
        <v>4.84</v>
      </c>
      <c r="F2310" s="12">
        <v>8.47</v>
      </c>
      <c r="G2310" s="443"/>
    </row>
    <row r="2311" spans="1:7">
      <c r="A2311" s="12">
        <v>2308</v>
      </c>
      <c r="B2311" s="62" t="s">
        <v>4793</v>
      </c>
      <c r="C2311" s="62" t="s">
        <v>4791</v>
      </c>
      <c r="D2311" s="14">
        <v>13.63</v>
      </c>
      <c r="E2311" s="12">
        <v>4.84</v>
      </c>
      <c r="F2311" s="12">
        <v>65.97</v>
      </c>
      <c r="G2311" s="443"/>
    </row>
    <row r="2312" spans="1:7">
      <c r="A2312" s="12">
        <v>2309</v>
      </c>
      <c r="B2312" s="62" t="s">
        <v>4794</v>
      </c>
      <c r="C2312" s="62" t="s">
        <v>4791</v>
      </c>
      <c r="D2312" s="14">
        <v>45.79</v>
      </c>
      <c r="E2312" s="12">
        <v>4.84</v>
      </c>
      <c r="F2312" s="12">
        <v>221.62</v>
      </c>
      <c r="G2312" s="443"/>
    </row>
    <row r="2313" spans="1:7">
      <c r="A2313" s="12">
        <v>2310</v>
      </c>
      <c r="B2313" s="62" t="s">
        <v>4795</v>
      </c>
      <c r="C2313" s="62" t="s">
        <v>4791</v>
      </c>
      <c r="D2313" s="14">
        <v>10.1</v>
      </c>
      <c r="E2313" s="12">
        <v>4.84</v>
      </c>
      <c r="F2313" s="12">
        <v>48.88</v>
      </c>
      <c r="G2313" s="443"/>
    </row>
    <row r="2314" spans="1:7">
      <c r="A2314" s="12">
        <v>2311</v>
      </c>
      <c r="B2314" s="62" t="s">
        <v>4796</v>
      </c>
      <c r="C2314" s="62" t="s">
        <v>4791</v>
      </c>
      <c r="D2314" s="14">
        <v>6.72</v>
      </c>
      <c r="E2314" s="12">
        <v>4.84</v>
      </c>
      <c r="F2314" s="12">
        <v>32.52</v>
      </c>
      <c r="G2314" s="443"/>
    </row>
    <row r="2315" spans="1:7">
      <c r="A2315" s="12">
        <v>2312</v>
      </c>
      <c r="B2315" s="62" t="s">
        <v>4797</v>
      </c>
      <c r="C2315" s="62" t="s">
        <v>4791</v>
      </c>
      <c r="D2315" s="14">
        <v>5</v>
      </c>
      <c r="E2315" s="12">
        <v>4.84</v>
      </c>
      <c r="F2315" s="12">
        <v>24.2</v>
      </c>
      <c r="G2315" s="443"/>
    </row>
    <row r="2316" spans="1:7">
      <c r="A2316" s="12">
        <v>2313</v>
      </c>
      <c r="B2316" s="62" t="s">
        <v>4798</v>
      </c>
      <c r="C2316" s="62" t="s">
        <v>4791</v>
      </c>
      <c r="D2316" s="14">
        <v>21.93</v>
      </c>
      <c r="E2316" s="12">
        <v>4.84</v>
      </c>
      <c r="F2316" s="12">
        <v>106.14</v>
      </c>
      <c r="G2316" s="443"/>
    </row>
    <row r="2317" spans="1:7">
      <c r="A2317" s="12">
        <v>2314</v>
      </c>
      <c r="B2317" s="62" t="s">
        <v>4799</v>
      </c>
      <c r="C2317" s="62" t="s">
        <v>4791</v>
      </c>
      <c r="D2317" s="14">
        <v>15.13</v>
      </c>
      <c r="E2317" s="12">
        <v>4.84</v>
      </c>
      <c r="F2317" s="12">
        <v>73.23</v>
      </c>
      <c r="G2317" s="443"/>
    </row>
    <row r="2318" spans="1:7">
      <c r="A2318" s="12">
        <v>2315</v>
      </c>
      <c r="B2318" s="62" t="s">
        <v>4800</v>
      </c>
      <c r="C2318" s="62" t="s">
        <v>4791</v>
      </c>
      <c r="D2318" s="14">
        <v>22.54</v>
      </c>
      <c r="E2318" s="12">
        <v>4.84</v>
      </c>
      <c r="F2318" s="12">
        <v>109.09</v>
      </c>
      <c r="G2318" s="443"/>
    </row>
    <row r="2319" spans="1:7">
      <c r="A2319" s="12">
        <v>2316</v>
      </c>
      <c r="B2319" s="62" t="s">
        <v>4474</v>
      </c>
      <c r="C2319" s="62" t="s">
        <v>4791</v>
      </c>
      <c r="D2319" s="14">
        <v>32.53</v>
      </c>
      <c r="E2319" s="12">
        <v>4.84</v>
      </c>
      <c r="F2319" s="12">
        <v>157.45</v>
      </c>
      <c r="G2319" s="443"/>
    </row>
    <row r="2320" spans="1:7">
      <c r="A2320" s="12">
        <v>2317</v>
      </c>
      <c r="B2320" s="62" t="s">
        <v>2009</v>
      </c>
      <c r="C2320" s="62" t="s">
        <v>4791</v>
      </c>
      <c r="D2320" s="14">
        <v>125.19</v>
      </c>
      <c r="E2320" s="12">
        <v>4.84</v>
      </c>
      <c r="F2320" s="12">
        <v>605.92</v>
      </c>
      <c r="G2320" s="443"/>
    </row>
    <row r="2321" spans="1:7">
      <c r="A2321" s="12">
        <v>2318</v>
      </c>
      <c r="B2321" s="62" t="s">
        <v>4801</v>
      </c>
      <c r="C2321" s="62" t="s">
        <v>4791</v>
      </c>
      <c r="D2321" s="14">
        <v>52.64</v>
      </c>
      <c r="E2321" s="12">
        <v>4.84</v>
      </c>
      <c r="F2321" s="12">
        <v>254.78</v>
      </c>
      <c r="G2321" s="443"/>
    </row>
    <row r="2322" spans="1:7">
      <c r="A2322" s="12">
        <v>2319</v>
      </c>
      <c r="B2322" s="62" t="s">
        <v>4802</v>
      </c>
      <c r="C2322" s="62" t="s">
        <v>4791</v>
      </c>
      <c r="D2322" s="14">
        <v>10.05</v>
      </c>
      <c r="E2322" s="12">
        <v>4.84</v>
      </c>
      <c r="F2322" s="12">
        <v>48.64</v>
      </c>
      <c r="G2322" s="443"/>
    </row>
    <row r="2323" spans="1:7">
      <c r="A2323" s="12">
        <v>2320</v>
      </c>
      <c r="B2323" s="62" t="s">
        <v>292</v>
      </c>
      <c r="C2323" s="62" t="s">
        <v>4791</v>
      </c>
      <c r="D2323" s="14">
        <v>28.33</v>
      </c>
      <c r="E2323" s="12">
        <v>4.84</v>
      </c>
      <c r="F2323" s="12">
        <v>137.12</v>
      </c>
      <c r="G2323" s="443"/>
    </row>
    <row r="2324" spans="1:7">
      <c r="A2324" s="12">
        <v>2321</v>
      </c>
      <c r="B2324" s="62" t="s">
        <v>733</v>
      </c>
      <c r="C2324" s="62" t="s">
        <v>4791</v>
      </c>
      <c r="D2324" s="14">
        <v>106.28</v>
      </c>
      <c r="E2324" s="12">
        <v>4.84</v>
      </c>
      <c r="F2324" s="12">
        <v>514.4</v>
      </c>
      <c r="G2324" s="443"/>
    </row>
    <row r="2325" spans="1:7">
      <c r="A2325" s="12">
        <v>2322</v>
      </c>
      <c r="B2325" s="62" t="s">
        <v>4803</v>
      </c>
      <c r="C2325" s="62" t="s">
        <v>4791</v>
      </c>
      <c r="D2325" s="14">
        <v>31.2</v>
      </c>
      <c r="E2325" s="12">
        <v>4.84</v>
      </c>
      <c r="F2325" s="12">
        <v>151.01</v>
      </c>
      <c r="G2325" s="443"/>
    </row>
    <row r="2326" spans="1:7">
      <c r="A2326" s="12">
        <v>2323</v>
      </c>
      <c r="B2326" s="62" t="s">
        <v>4804</v>
      </c>
      <c r="C2326" s="62" t="s">
        <v>4791</v>
      </c>
      <c r="D2326" s="14">
        <v>18.93</v>
      </c>
      <c r="E2326" s="12">
        <v>4.84</v>
      </c>
      <c r="F2326" s="12">
        <v>91.62</v>
      </c>
      <c r="G2326" s="443"/>
    </row>
    <row r="2327" spans="1:7">
      <c r="A2327" s="12">
        <v>2324</v>
      </c>
      <c r="B2327" s="62" t="s">
        <v>4805</v>
      </c>
      <c r="C2327" s="62" t="s">
        <v>4791</v>
      </c>
      <c r="D2327" s="14">
        <v>34.31</v>
      </c>
      <c r="E2327" s="12">
        <v>4.84</v>
      </c>
      <c r="F2327" s="12">
        <v>166.06</v>
      </c>
      <c r="G2327" s="443"/>
    </row>
    <row r="2328" spans="1:7">
      <c r="A2328" s="12">
        <v>2325</v>
      </c>
      <c r="B2328" s="62" t="s">
        <v>4806</v>
      </c>
      <c r="C2328" s="62" t="s">
        <v>4791</v>
      </c>
      <c r="D2328" s="14">
        <v>25.42</v>
      </c>
      <c r="E2328" s="12">
        <v>4.84</v>
      </c>
      <c r="F2328" s="12">
        <v>123.03</v>
      </c>
      <c r="G2328" s="443"/>
    </row>
    <row r="2329" spans="1:7">
      <c r="A2329" s="12">
        <v>2326</v>
      </c>
      <c r="B2329" s="62" t="s">
        <v>4807</v>
      </c>
      <c r="C2329" s="62" t="s">
        <v>4791</v>
      </c>
      <c r="D2329" s="14">
        <v>52.06</v>
      </c>
      <c r="E2329" s="12">
        <v>4.84</v>
      </c>
      <c r="F2329" s="12">
        <v>251.97</v>
      </c>
      <c r="G2329" s="443"/>
    </row>
    <row r="2330" spans="1:7">
      <c r="A2330" s="12">
        <v>2327</v>
      </c>
      <c r="B2330" s="62" t="s">
        <v>2091</v>
      </c>
      <c r="C2330" s="62" t="s">
        <v>4791</v>
      </c>
      <c r="D2330" s="14">
        <v>6.02</v>
      </c>
      <c r="E2330" s="12">
        <v>4.84</v>
      </c>
      <c r="F2330" s="12">
        <v>29.14</v>
      </c>
      <c r="G2330" s="443"/>
    </row>
    <row r="2331" spans="1:7">
      <c r="A2331" s="12">
        <v>2328</v>
      </c>
      <c r="B2331" s="62" t="s">
        <v>4808</v>
      </c>
      <c r="C2331" s="62" t="s">
        <v>4809</v>
      </c>
      <c r="D2331" s="14">
        <v>9.86</v>
      </c>
      <c r="E2331" s="12">
        <v>4.84</v>
      </c>
      <c r="F2331" s="12">
        <v>47.72</v>
      </c>
      <c r="G2331" s="443"/>
    </row>
    <row r="2332" spans="1:7">
      <c r="A2332" s="12">
        <v>2329</v>
      </c>
      <c r="B2332" s="62" t="s">
        <v>4810</v>
      </c>
      <c r="C2332" s="62" t="s">
        <v>4809</v>
      </c>
      <c r="D2332" s="14">
        <v>3.72</v>
      </c>
      <c r="E2332" s="12">
        <v>4.84</v>
      </c>
      <c r="F2332" s="12">
        <v>18</v>
      </c>
      <c r="G2332" s="443"/>
    </row>
    <row r="2333" spans="1:7">
      <c r="A2333" s="12">
        <v>2330</v>
      </c>
      <c r="B2333" s="62" t="s">
        <v>4811</v>
      </c>
      <c r="C2333" s="62" t="s">
        <v>4809</v>
      </c>
      <c r="D2333" s="14">
        <v>4.95</v>
      </c>
      <c r="E2333" s="12">
        <v>4.84</v>
      </c>
      <c r="F2333" s="12">
        <v>23.96</v>
      </c>
      <c r="G2333" s="443"/>
    </row>
    <row r="2334" spans="1:7">
      <c r="A2334" s="12">
        <v>2331</v>
      </c>
      <c r="B2334" s="62" t="s">
        <v>4812</v>
      </c>
      <c r="C2334" s="62" t="s">
        <v>4809</v>
      </c>
      <c r="D2334" s="14">
        <v>12.1</v>
      </c>
      <c r="E2334" s="12">
        <v>4.84</v>
      </c>
      <c r="F2334" s="12">
        <v>58.56</v>
      </c>
      <c r="G2334" s="443"/>
    </row>
    <row r="2335" spans="1:7">
      <c r="A2335" s="12">
        <v>2332</v>
      </c>
      <c r="B2335" s="62" t="s">
        <v>4813</v>
      </c>
      <c r="C2335" s="62" t="s">
        <v>4809</v>
      </c>
      <c r="D2335" s="14">
        <v>84.25</v>
      </c>
      <c r="E2335" s="12">
        <v>4.84</v>
      </c>
      <c r="F2335" s="12">
        <v>407.77</v>
      </c>
      <c r="G2335" s="443"/>
    </row>
    <row r="2336" spans="1:7">
      <c r="A2336" s="12">
        <v>2333</v>
      </c>
      <c r="B2336" s="62" t="s">
        <v>4814</v>
      </c>
      <c r="C2336" s="62" t="s">
        <v>4809</v>
      </c>
      <c r="D2336" s="14">
        <v>7.62</v>
      </c>
      <c r="E2336" s="12">
        <v>4.84</v>
      </c>
      <c r="F2336" s="12">
        <v>36.88</v>
      </c>
      <c r="G2336" s="443"/>
    </row>
    <row r="2337" spans="1:7">
      <c r="A2337" s="12">
        <v>2334</v>
      </c>
      <c r="B2337" s="62" t="s">
        <v>4815</v>
      </c>
      <c r="C2337" s="62" t="s">
        <v>4809</v>
      </c>
      <c r="D2337" s="14">
        <v>2.74</v>
      </c>
      <c r="E2337" s="12">
        <v>4.84</v>
      </c>
      <c r="F2337" s="12">
        <v>13.26</v>
      </c>
      <c r="G2337" s="443"/>
    </row>
    <row r="2338" spans="1:7">
      <c r="A2338" s="12">
        <v>2335</v>
      </c>
      <c r="B2338" s="62" t="s">
        <v>4816</v>
      </c>
      <c r="C2338" s="62" t="s">
        <v>4809</v>
      </c>
      <c r="D2338" s="14">
        <v>8.89</v>
      </c>
      <c r="E2338" s="12">
        <v>4.84</v>
      </c>
      <c r="F2338" s="12">
        <v>43.03</v>
      </c>
      <c r="G2338" s="443"/>
    </row>
    <row r="2339" spans="1:7">
      <c r="A2339" s="12">
        <v>2336</v>
      </c>
      <c r="B2339" s="62" t="s">
        <v>4817</v>
      </c>
      <c r="C2339" s="62" t="s">
        <v>4809</v>
      </c>
      <c r="D2339" s="14">
        <v>8.18</v>
      </c>
      <c r="E2339" s="12">
        <v>4.84</v>
      </c>
      <c r="F2339" s="12">
        <v>39.59</v>
      </c>
      <c r="G2339" s="443"/>
    </row>
    <row r="2340" spans="1:7">
      <c r="A2340" s="12">
        <v>2337</v>
      </c>
      <c r="B2340" s="62" t="s">
        <v>4818</v>
      </c>
      <c r="C2340" s="62" t="s">
        <v>4809</v>
      </c>
      <c r="D2340" s="14">
        <v>2.2</v>
      </c>
      <c r="E2340" s="12">
        <v>4.84</v>
      </c>
      <c r="F2340" s="12">
        <v>10.65</v>
      </c>
      <c r="G2340" s="443"/>
    </row>
    <row r="2341" spans="1:7">
      <c r="A2341" s="12">
        <v>2338</v>
      </c>
      <c r="B2341" s="62" t="s">
        <v>4819</v>
      </c>
      <c r="C2341" s="62" t="s">
        <v>4809</v>
      </c>
      <c r="D2341" s="14">
        <v>10.65</v>
      </c>
      <c r="E2341" s="12">
        <v>4.84</v>
      </c>
      <c r="F2341" s="12">
        <v>51.55</v>
      </c>
      <c r="G2341" s="443"/>
    </row>
    <row r="2342" spans="1:7">
      <c r="A2342" s="12">
        <v>2339</v>
      </c>
      <c r="B2342" s="62" t="s">
        <v>4656</v>
      </c>
      <c r="C2342" s="62" t="s">
        <v>4809</v>
      </c>
      <c r="D2342" s="14">
        <v>5.05</v>
      </c>
      <c r="E2342" s="12">
        <v>4.84</v>
      </c>
      <c r="F2342" s="12">
        <v>24.44</v>
      </c>
      <c r="G2342" s="443"/>
    </row>
    <row r="2343" spans="1:7">
      <c r="A2343" s="12">
        <v>2340</v>
      </c>
      <c r="B2343" s="62" t="s">
        <v>4820</v>
      </c>
      <c r="C2343" s="62" t="s">
        <v>4809</v>
      </c>
      <c r="D2343" s="14">
        <v>11.9</v>
      </c>
      <c r="E2343" s="12">
        <v>4.84</v>
      </c>
      <c r="F2343" s="12">
        <v>57.6</v>
      </c>
      <c r="G2343" s="443"/>
    </row>
    <row r="2344" spans="1:7">
      <c r="A2344" s="12">
        <v>2341</v>
      </c>
      <c r="B2344" s="62" t="s">
        <v>4821</v>
      </c>
      <c r="C2344" s="62" t="s">
        <v>4809</v>
      </c>
      <c r="D2344" s="14">
        <v>17.76</v>
      </c>
      <c r="E2344" s="12">
        <v>4.84</v>
      </c>
      <c r="F2344" s="12">
        <v>85.96</v>
      </c>
      <c r="G2344" s="443"/>
    </row>
    <row r="2345" spans="1:7">
      <c r="A2345" s="12">
        <v>2342</v>
      </c>
      <c r="B2345" s="62" t="s">
        <v>4822</v>
      </c>
      <c r="C2345" s="62" t="s">
        <v>4809</v>
      </c>
      <c r="D2345" s="14">
        <v>8.56</v>
      </c>
      <c r="E2345" s="12">
        <v>4.84</v>
      </c>
      <c r="F2345" s="12">
        <v>41.43</v>
      </c>
      <c r="G2345" s="443"/>
    </row>
    <row r="2346" spans="1:7">
      <c r="A2346" s="12">
        <v>2343</v>
      </c>
      <c r="B2346" s="62" t="s">
        <v>1000</v>
      </c>
      <c r="C2346" s="62" t="s">
        <v>4809</v>
      </c>
      <c r="D2346" s="14">
        <v>20.65</v>
      </c>
      <c r="E2346" s="12">
        <v>4.84</v>
      </c>
      <c r="F2346" s="12">
        <v>99.95</v>
      </c>
      <c r="G2346" s="443"/>
    </row>
    <row r="2347" spans="1:7">
      <c r="A2347" s="12">
        <v>2344</v>
      </c>
      <c r="B2347" s="62" t="s">
        <v>4823</v>
      </c>
      <c r="C2347" s="62" t="s">
        <v>4809</v>
      </c>
      <c r="D2347" s="14">
        <v>13.02</v>
      </c>
      <c r="E2347" s="12">
        <v>4.84</v>
      </c>
      <c r="F2347" s="12">
        <v>63.02</v>
      </c>
      <c r="G2347" s="443"/>
    </row>
    <row r="2348" spans="1:7">
      <c r="A2348" s="12">
        <v>2345</v>
      </c>
      <c r="B2348" s="62" t="s">
        <v>4824</v>
      </c>
      <c r="C2348" s="62" t="s">
        <v>4809</v>
      </c>
      <c r="D2348" s="14">
        <v>6.01</v>
      </c>
      <c r="E2348" s="12">
        <v>4.84</v>
      </c>
      <c r="F2348" s="12">
        <v>29.09</v>
      </c>
      <c r="G2348" s="443"/>
    </row>
    <row r="2349" spans="1:7">
      <c r="A2349" s="12">
        <v>2346</v>
      </c>
      <c r="B2349" s="62" t="s">
        <v>4825</v>
      </c>
      <c r="C2349" s="62" t="s">
        <v>4809</v>
      </c>
      <c r="D2349" s="14">
        <v>16.66</v>
      </c>
      <c r="E2349" s="12">
        <v>4.84</v>
      </c>
      <c r="F2349" s="12">
        <v>80.63</v>
      </c>
      <c r="G2349" s="443"/>
    </row>
    <row r="2350" spans="1:7">
      <c r="A2350" s="12">
        <v>2347</v>
      </c>
      <c r="B2350" s="506" t="s">
        <v>4826</v>
      </c>
      <c r="C2350" s="507" t="s">
        <v>4827</v>
      </c>
      <c r="D2350" s="508">
        <v>11.71</v>
      </c>
      <c r="E2350" s="12">
        <v>4.84</v>
      </c>
      <c r="F2350" s="12">
        <v>56.68</v>
      </c>
      <c r="G2350" s="443"/>
    </row>
    <row r="2351" spans="1:7">
      <c r="A2351" s="12">
        <v>2348</v>
      </c>
      <c r="B2351" s="506" t="s">
        <v>4828</v>
      </c>
      <c r="C2351" s="507" t="s">
        <v>4827</v>
      </c>
      <c r="D2351" s="508">
        <v>7.75</v>
      </c>
      <c r="E2351" s="12">
        <v>4.84</v>
      </c>
      <c r="F2351" s="12">
        <v>37.51</v>
      </c>
      <c r="G2351" s="443"/>
    </row>
    <row r="2352" spans="1:7">
      <c r="A2352" s="12">
        <v>2349</v>
      </c>
      <c r="B2352" s="506" t="s">
        <v>4829</v>
      </c>
      <c r="C2352" s="507" t="s">
        <v>4827</v>
      </c>
      <c r="D2352" s="508">
        <v>11.8</v>
      </c>
      <c r="E2352" s="12">
        <v>4.84</v>
      </c>
      <c r="F2352" s="12">
        <v>57.11</v>
      </c>
      <c r="G2352" s="443"/>
    </row>
    <row r="2353" spans="1:7">
      <c r="A2353" s="12">
        <v>2350</v>
      </c>
      <c r="B2353" s="506" t="s">
        <v>4830</v>
      </c>
      <c r="C2353" s="507" t="s">
        <v>4827</v>
      </c>
      <c r="D2353" s="508">
        <v>13.29</v>
      </c>
      <c r="E2353" s="12">
        <v>4.84</v>
      </c>
      <c r="F2353" s="12">
        <v>64.32</v>
      </c>
      <c r="G2353" s="443"/>
    </row>
    <row r="2354" spans="1:7">
      <c r="A2354" s="12">
        <v>2351</v>
      </c>
      <c r="B2354" s="506" t="s">
        <v>4831</v>
      </c>
      <c r="C2354" s="507" t="s">
        <v>4827</v>
      </c>
      <c r="D2354" s="508">
        <v>4.39</v>
      </c>
      <c r="E2354" s="12">
        <v>4.84</v>
      </c>
      <c r="F2354" s="12">
        <v>21.25</v>
      </c>
      <c r="G2354" s="443"/>
    </row>
    <row r="2355" spans="1:7">
      <c r="A2355" s="12">
        <v>2352</v>
      </c>
      <c r="B2355" s="506" t="s">
        <v>4832</v>
      </c>
      <c r="C2355" s="507" t="s">
        <v>4827</v>
      </c>
      <c r="D2355" s="508">
        <v>6.25</v>
      </c>
      <c r="E2355" s="12">
        <v>4.84</v>
      </c>
      <c r="F2355" s="12">
        <v>30.25</v>
      </c>
      <c r="G2355" s="443"/>
    </row>
    <row r="2356" spans="1:7">
      <c r="A2356" s="12">
        <v>2353</v>
      </c>
      <c r="B2356" s="506" t="s">
        <v>4833</v>
      </c>
      <c r="C2356" s="507" t="s">
        <v>4827</v>
      </c>
      <c r="D2356" s="508">
        <v>10.45</v>
      </c>
      <c r="E2356" s="12">
        <v>4.84</v>
      </c>
      <c r="F2356" s="12">
        <v>50.58</v>
      </c>
      <c r="G2356" s="443"/>
    </row>
    <row r="2357" spans="1:7">
      <c r="A2357" s="12">
        <v>2354</v>
      </c>
      <c r="B2357" s="506" t="s">
        <v>4834</v>
      </c>
      <c r="C2357" s="507" t="s">
        <v>4827</v>
      </c>
      <c r="D2357" s="508">
        <v>23.72</v>
      </c>
      <c r="E2357" s="12">
        <v>4.84</v>
      </c>
      <c r="F2357" s="12">
        <v>114.8</v>
      </c>
      <c r="G2357" s="443"/>
    </row>
    <row r="2358" spans="1:7">
      <c r="A2358" s="12">
        <v>2355</v>
      </c>
      <c r="B2358" s="506" t="s">
        <v>4835</v>
      </c>
      <c r="C2358" s="507" t="s">
        <v>4827</v>
      </c>
      <c r="D2358" s="508">
        <v>18.16</v>
      </c>
      <c r="E2358" s="12">
        <v>4.84</v>
      </c>
      <c r="F2358" s="12">
        <v>87.89</v>
      </c>
      <c r="G2358" s="443"/>
    </row>
    <row r="2359" spans="1:7">
      <c r="A2359" s="12">
        <v>2356</v>
      </c>
      <c r="B2359" s="506" t="s">
        <v>4836</v>
      </c>
      <c r="C2359" s="507" t="s">
        <v>4827</v>
      </c>
      <c r="D2359" s="508">
        <v>5.29</v>
      </c>
      <c r="E2359" s="12">
        <v>4.84</v>
      </c>
      <c r="F2359" s="12">
        <v>25.6</v>
      </c>
      <c r="G2359" s="443"/>
    </row>
    <row r="2360" spans="1:7">
      <c r="A2360" s="12">
        <v>2357</v>
      </c>
      <c r="B2360" s="506" t="s">
        <v>4837</v>
      </c>
      <c r="C2360" s="507" t="s">
        <v>4827</v>
      </c>
      <c r="D2360" s="508">
        <v>27.34</v>
      </c>
      <c r="E2360" s="12">
        <v>4.84</v>
      </c>
      <c r="F2360" s="12">
        <v>132.33</v>
      </c>
      <c r="G2360" s="443"/>
    </row>
    <row r="2361" spans="1:7">
      <c r="A2361" s="12">
        <v>2358</v>
      </c>
      <c r="B2361" s="506" t="s">
        <v>4087</v>
      </c>
      <c r="C2361" s="507" t="s">
        <v>4827</v>
      </c>
      <c r="D2361" s="508">
        <v>9.85</v>
      </c>
      <c r="E2361" s="12">
        <v>4.84</v>
      </c>
      <c r="F2361" s="12">
        <v>47.67</v>
      </c>
      <c r="G2361" s="443"/>
    </row>
    <row r="2362" spans="1:7">
      <c r="A2362" s="12">
        <v>2359</v>
      </c>
      <c r="B2362" s="506" t="s">
        <v>3816</v>
      </c>
      <c r="C2362" s="507" t="s">
        <v>4827</v>
      </c>
      <c r="D2362" s="508">
        <v>8.36</v>
      </c>
      <c r="E2362" s="12">
        <v>4.84</v>
      </c>
      <c r="F2362" s="12">
        <v>40.46</v>
      </c>
      <c r="G2362" s="443"/>
    </row>
    <row r="2363" spans="1:7">
      <c r="A2363" s="12">
        <v>2360</v>
      </c>
      <c r="B2363" s="506" t="s">
        <v>4838</v>
      </c>
      <c r="C2363" s="507" t="s">
        <v>4827</v>
      </c>
      <c r="D2363" s="508">
        <v>15.88</v>
      </c>
      <c r="E2363" s="12">
        <v>4.84</v>
      </c>
      <c r="F2363" s="12">
        <v>76.86</v>
      </c>
      <c r="G2363" s="443"/>
    </row>
    <row r="2364" spans="1:7">
      <c r="A2364" s="12">
        <v>2361</v>
      </c>
      <c r="B2364" s="506" t="s">
        <v>3468</v>
      </c>
      <c r="C2364" s="507" t="s">
        <v>4827</v>
      </c>
      <c r="D2364" s="508">
        <v>10.19</v>
      </c>
      <c r="E2364" s="12">
        <v>4.84</v>
      </c>
      <c r="F2364" s="12">
        <v>49.32</v>
      </c>
      <c r="G2364" s="443"/>
    </row>
    <row r="2365" spans="1:7">
      <c r="A2365" s="12">
        <v>2362</v>
      </c>
      <c r="B2365" s="506" t="s">
        <v>4839</v>
      </c>
      <c r="C2365" s="507" t="s">
        <v>4827</v>
      </c>
      <c r="D2365" s="508">
        <v>7.44</v>
      </c>
      <c r="E2365" s="12">
        <v>4.84</v>
      </c>
      <c r="F2365" s="12">
        <v>36.01</v>
      </c>
      <c r="G2365" s="443"/>
    </row>
    <row r="2366" spans="1:7">
      <c r="A2366" s="12">
        <v>2363</v>
      </c>
      <c r="B2366" s="506" t="s">
        <v>3663</v>
      </c>
      <c r="C2366" s="507" t="s">
        <v>4827</v>
      </c>
      <c r="D2366" s="508">
        <v>17.24</v>
      </c>
      <c r="E2366" s="12">
        <v>4.84</v>
      </c>
      <c r="F2366" s="12">
        <v>83.44</v>
      </c>
      <c r="G2366" s="443"/>
    </row>
    <row r="2367" spans="1:7">
      <c r="A2367" s="12">
        <v>2364</v>
      </c>
      <c r="B2367" s="506" t="s">
        <v>4840</v>
      </c>
      <c r="C2367" s="507" t="s">
        <v>4827</v>
      </c>
      <c r="D2367" s="508">
        <v>9.38</v>
      </c>
      <c r="E2367" s="12">
        <v>4.84</v>
      </c>
      <c r="F2367" s="12">
        <v>45.4</v>
      </c>
      <c r="G2367" s="443"/>
    </row>
    <row r="2368" spans="1:7">
      <c r="A2368" s="12">
        <v>2365</v>
      </c>
      <c r="B2368" s="506" t="s">
        <v>4841</v>
      </c>
      <c r="C2368" s="507" t="s">
        <v>4827</v>
      </c>
      <c r="D2368" s="508">
        <v>5.68</v>
      </c>
      <c r="E2368" s="12">
        <v>4.84</v>
      </c>
      <c r="F2368" s="12">
        <v>27.49</v>
      </c>
      <c r="G2368" s="443"/>
    </row>
    <row r="2369" spans="1:7">
      <c r="A2369" s="12">
        <v>2366</v>
      </c>
      <c r="B2369" s="506" t="s">
        <v>4842</v>
      </c>
      <c r="C2369" s="507" t="s">
        <v>4827</v>
      </c>
      <c r="D2369" s="508">
        <v>10.67</v>
      </c>
      <c r="E2369" s="12">
        <v>4.84</v>
      </c>
      <c r="F2369" s="12">
        <v>51.64</v>
      </c>
      <c r="G2369" s="443"/>
    </row>
    <row r="2370" spans="1:7">
      <c r="A2370" s="12">
        <v>2367</v>
      </c>
      <c r="B2370" s="506" t="s">
        <v>4843</v>
      </c>
      <c r="C2370" s="507" t="s">
        <v>4827</v>
      </c>
      <c r="D2370" s="508">
        <v>14.27</v>
      </c>
      <c r="E2370" s="12">
        <v>4.84</v>
      </c>
      <c r="F2370" s="12">
        <v>69.07</v>
      </c>
      <c r="G2370" s="443"/>
    </row>
    <row r="2371" spans="1:7">
      <c r="A2371" s="12">
        <v>2368</v>
      </c>
      <c r="B2371" s="506" t="s">
        <v>3436</v>
      </c>
      <c r="C2371" s="507" t="s">
        <v>4827</v>
      </c>
      <c r="D2371" s="508">
        <v>6.85</v>
      </c>
      <c r="E2371" s="12">
        <v>4.84</v>
      </c>
      <c r="F2371" s="12">
        <v>33.15</v>
      </c>
      <c r="G2371" s="443"/>
    </row>
    <row r="2372" spans="1:7">
      <c r="A2372" s="12">
        <v>2369</v>
      </c>
      <c r="B2372" s="506" t="s">
        <v>4844</v>
      </c>
      <c r="C2372" s="507" t="s">
        <v>4827</v>
      </c>
      <c r="D2372" s="508">
        <v>7.99</v>
      </c>
      <c r="E2372" s="12">
        <v>4.84</v>
      </c>
      <c r="F2372" s="12">
        <v>38.67</v>
      </c>
      <c r="G2372" s="443"/>
    </row>
    <row r="2373" spans="1:7">
      <c r="A2373" s="12">
        <v>2370</v>
      </c>
      <c r="B2373" s="506" t="s">
        <v>4845</v>
      </c>
      <c r="C2373" s="507" t="s">
        <v>4827</v>
      </c>
      <c r="D2373" s="508">
        <v>11.11</v>
      </c>
      <c r="E2373" s="12">
        <v>4.84</v>
      </c>
      <c r="F2373" s="12">
        <v>53.77</v>
      </c>
      <c r="G2373" s="443"/>
    </row>
    <row r="2374" spans="1:7">
      <c r="A2374" s="12">
        <v>2371</v>
      </c>
      <c r="B2374" s="506" t="s">
        <v>4846</v>
      </c>
      <c r="C2374" s="507" t="s">
        <v>4827</v>
      </c>
      <c r="D2374" s="508">
        <v>2.98</v>
      </c>
      <c r="E2374" s="12">
        <v>4.84</v>
      </c>
      <c r="F2374" s="12">
        <v>14.42</v>
      </c>
      <c r="G2374" s="443"/>
    </row>
    <row r="2375" spans="1:7">
      <c r="A2375" s="12">
        <v>2372</v>
      </c>
      <c r="B2375" s="506" t="s">
        <v>4847</v>
      </c>
      <c r="C2375" s="507" t="s">
        <v>4827</v>
      </c>
      <c r="D2375" s="508">
        <v>3.4</v>
      </c>
      <c r="E2375" s="12">
        <v>4.84</v>
      </c>
      <c r="F2375" s="12">
        <v>16.46</v>
      </c>
      <c r="G2375" s="443"/>
    </row>
    <row r="2376" spans="1:7">
      <c r="A2376" s="12">
        <v>2373</v>
      </c>
      <c r="B2376" s="506" t="s">
        <v>4848</v>
      </c>
      <c r="C2376" s="507" t="s">
        <v>4827</v>
      </c>
      <c r="D2376" s="508">
        <v>5.93</v>
      </c>
      <c r="E2376" s="12">
        <v>4.84</v>
      </c>
      <c r="F2376" s="12">
        <v>28.7</v>
      </c>
      <c r="G2376" s="443"/>
    </row>
    <row r="2377" spans="1:7">
      <c r="A2377" s="12">
        <v>2374</v>
      </c>
      <c r="B2377" s="506" t="s">
        <v>3388</v>
      </c>
      <c r="C2377" s="507" t="s">
        <v>4827</v>
      </c>
      <c r="D2377" s="508">
        <v>9.1</v>
      </c>
      <c r="E2377" s="12">
        <v>4.84</v>
      </c>
      <c r="F2377" s="12">
        <v>44.04</v>
      </c>
      <c r="G2377" s="443"/>
    </row>
    <row r="2378" spans="1:7">
      <c r="A2378" s="12">
        <v>2375</v>
      </c>
      <c r="B2378" s="506" t="s">
        <v>4849</v>
      </c>
      <c r="C2378" s="507" t="s">
        <v>4827</v>
      </c>
      <c r="D2378" s="508">
        <v>7.15</v>
      </c>
      <c r="E2378" s="12">
        <v>4.84</v>
      </c>
      <c r="F2378" s="12">
        <v>34.61</v>
      </c>
      <c r="G2378" s="443"/>
    </row>
    <row r="2379" spans="1:7">
      <c r="A2379" s="12">
        <v>2376</v>
      </c>
      <c r="B2379" s="506" t="s">
        <v>3328</v>
      </c>
      <c r="C2379" s="507" t="s">
        <v>4827</v>
      </c>
      <c r="D2379" s="508">
        <v>4.84</v>
      </c>
      <c r="E2379" s="12">
        <v>4.84</v>
      </c>
      <c r="F2379" s="12">
        <v>23.43</v>
      </c>
      <c r="G2379" s="443"/>
    </row>
    <row r="2380" spans="1:7">
      <c r="A2380" s="12">
        <v>2377</v>
      </c>
      <c r="B2380" s="506" t="s">
        <v>3938</v>
      </c>
      <c r="C2380" s="507" t="s">
        <v>4827</v>
      </c>
      <c r="D2380" s="508">
        <v>3.64</v>
      </c>
      <c r="E2380" s="12">
        <v>4.84</v>
      </c>
      <c r="F2380" s="12">
        <v>17.62</v>
      </c>
      <c r="G2380" s="443"/>
    </row>
    <row r="2381" spans="1:7">
      <c r="A2381" s="12">
        <v>2378</v>
      </c>
      <c r="B2381" s="506" t="s">
        <v>4850</v>
      </c>
      <c r="C2381" s="507" t="s">
        <v>4827</v>
      </c>
      <c r="D2381" s="508">
        <v>3.76</v>
      </c>
      <c r="E2381" s="12">
        <v>4.84</v>
      </c>
      <c r="F2381" s="12">
        <v>18.2</v>
      </c>
      <c r="G2381" s="443"/>
    </row>
    <row r="2382" spans="1:7">
      <c r="A2382" s="12">
        <v>2379</v>
      </c>
      <c r="B2382" s="506" t="s">
        <v>465</v>
      </c>
      <c r="C2382" s="507" t="s">
        <v>4827</v>
      </c>
      <c r="D2382" s="508">
        <v>10.98</v>
      </c>
      <c r="E2382" s="12">
        <v>4.84</v>
      </c>
      <c r="F2382" s="12">
        <v>53.14</v>
      </c>
      <c r="G2382" s="443"/>
    </row>
    <row r="2383" spans="1:7">
      <c r="A2383" s="12">
        <v>2380</v>
      </c>
      <c r="B2383" s="506" t="s">
        <v>4851</v>
      </c>
      <c r="C2383" s="507" t="s">
        <v>4827</v>
      </c>
      <c r="D2383" s="508">
        <v>8.29</v>
      </c>
      <c r="E2383" s="12">
        <v>4.84</v>
      </c>
      <c r="F2383" s="12">
        <v>40.12</v>
      </c>
      <c r="G2383" s="443"/>
    </row>
    <row r="2384" spans="1:7">
      <c r="A2384" s="12">
        <v>2381</v>
      </c>
      <c r="B2384" s="506" t="s">
        <v>4852</v>
      </c>
      <c r="C2384" s="507" t="s">
        <v>4827</v>
      </c>
      <c r="D2384" s="508">
        <v>8.41</v>
      </c>
      <c r="E2384" s="12">
        <v>4.84</v>
      </c>
      <c r="F2384" s="12">
        <v>40.7</v>
      </c>
      <c r="G2384" s="443"/>
    </row>
    <row r="2385" spans="1:7">
      <c r="A2385" s="12">
        <v>2382</v>
      </c>
      <c r="B2385" s="506" t="s">
        <v>802</v>
      </c>
      <c r="C2385" s="507" t="s">
        <v>4827</v>
      </c>
      <c r="D2385" s="508">
        <v>19.02</v>
      </c>
      <c r="E2385" s="12">
        <v>4.84</v>
      </c>
      <c r="F2385" s="12">
        <v>92.06</v>
      </c>
      <c r="G2385" s="443"/>
    </row>
    <row r="2386" spans="1:7">
      <c r="A2386" s="12">
        <v>2383</v>
      </c>
      <c r="B2386" s="506" t="s">
        <v>4853</v>
      </c>
      <c r="C2386" s="507" t="s">
        <v>4827</v>
      </c>
      <c r="D2386" s="508">
        <v>7.62</v>
      </c>
      <c r="E2386" s="12">
        <v>4.84</v>
      </c>
      <c r="F2386" s="12">
        <v>36.88</v>
      </c>
      <c r="G2386" s="443"/>
    </row>
    <row r="2387" spans="1:7">
      <c r="A2387" s="12">
        <v>2384</v>
      </c>
      <c r="B2387" s="506" t="s">
        <v>4854</v>
      </c>
      <c r="C2387" s="507" t="s">
        <v>4827</v>
      </c>
      <c r="D2387" s="508">
        <v>5.97</v>
      </c>
      <c r="E2387" s="12">
        <v>4.84</v>
      </c>
      <c r="F2387" s="12">
        <v>28.89</v>
      </c>
      <c r="G2387" s="443"/>
    </row>
    <row r="2388" spans="1:7">
      <c r="A2388" s="12">
        <v>2385</v>
      </c>
      <c r="B2388" s="506" t="s">
        <v>4855</v>
      </c>
      <c r="C2388" s="507" t="s">
        <v>4827</v>
      </c>
      <c r="D2388" s="508">
        <v>4.46</v>
      </c>
      <c r="E2388" s="12">
        <v>4.84</v>
      </c>
      <c r="F2388" s="12">
        <v>21.59</v>
      </c>
      <c r="G2388" s="443"/>
    </row>
    <row r="2389" spans="1:7">
      <c r="A2389" s="12">
        <v>2386</v>
      </c>
      <c r="B2389" s="506" t="s">
        <v>4856</v>
      </c>
      <c r="C2389" s="507" t="s">
        <v>4827</v>
      </c>
      <c r="D2389" s="508">
        <v>10.89</v>
      </c>
      <c r="E2389" s="12">
        <v>4.84</v>
      </c>
      <c r="F2389" s="12">
        <v>52.71</v>
      </c>
      <c r="G2389" s="443"/>
    </row>
    <row r="2390" spans="1:7">
      <c r="A2390" s="12">
        <v>2387</v>
      </c>
      <c r="B2390" s="506" t="s">
        <v>4356</v>
      </c>
      <c r="C2390" s="507" t="s">
        <v>4827</v>
      </c>
      <c r="D2390" s="508">
        <v>7.71</v>
      </c>
      <c r="E2390" s="12">
        <v>4.84</v>
      </c>
      <c r="F2390" s="12">
        <v>37.32</v>
      </c>
      <c r="G2390" s="443"/>
    </row>
    <row r="2391" spans="1:7">
      <c r="A2391" s="12">
        <v>2388</v>
      </c>
      <c r="B2391" s="506" t="s">
        <v>4857</v>
      </c>
      <c r="C2391" s="507" t="s">
        <v>4827</v>
      </c>
      <c r="D2391" s="508">
        <v>9.13</v>
      </c>
      <c r="E2391" s="12">
        <v>4.84</v>
      </c>
      <c r="F2391" s="12">
        <v>44.19</v>
      </c>
      <c r="G2391" s="443"/>
    </row>
    <row r="2392" spans="1:7">
      <c r="A2392" s="12">
        <v>2389</v>
      </c>
      <c r="B2392" s="506" t="s">
        <v>4858</v>
      </c>
      <c r="C2392" s="507" t="s">
        <v>4827</v>
      </c>
      <c r="D2392" s="508">
        <v>9.06</v>
      </c>
      <c r="E2392" s="12">
        <v>4.84</v>
      </c>
      <c r="F2392" s="12">
        <v>43.85</v>
      </c>
      <c r="G2392" s="443"/>
    </row>
    <row r="2393" spans="1:7">
      <c r="A2393" s="12">
        <v>2390</v>
      </c>
      <c r="B2393" s="506" t="s">
        <v>4859</v>
      </c>
      <c r="C2393" s="507" t="s">
        <v>4827</v>
      </c>
      <c r="D2393" s="508">
        <v>6.84</v>
      </c>
      <c r="E2393" s="12">
        <v>4.84</v>
      </c>
      <c r="F2393" s="12">
        <v>33.11</v>
      </c>
      <c r="G2393" s="443"/>
    </row>
    <row r="2394" spans="1:7">
      <c r="A2394" s="12">
        <v>2391</v>
      </c>
      <c r="B2394" s="506" t="s">
        <v>4860</v>
      </c>
      <c r="C2394" s="507" t="s">
        <v>4827</v>
      </c>
      <c r="D2394" s="508">
        <v>9.7</v>
      </c>
      <c r="E2394" s="12">
        <v>4.84</v>
      </c>
      <c r="F2394" s="12">
        <v>46.95</v>
      </c>
      <c r="G2394" s="443"/>
    </row>
    <row r="2395" spans="1:7">
      <c r="A2395" s="12">
        <v>2392</v>
      </c>
      <c r="B2395" s="506" t="s">
        <v>4861</v>
      </c>
      <c r="C2395" s="507" t="s">
        <v>4827</v>
      </c>
      <c r="D2395" s="508">
        <v>6.12</v>
      </c>
      <c r="E2395" s="12">
        <v>4.84</v>
      </c>
      <c r="F2395" s="12">
        <v>29.62</v>
      </c>
      <c r="G2395" s="443"/>
    </row>
    <row r="2396" spans="1:7">
      <c r="A2396" s="12">
        <v>2393</v>
      </c>
      <c r="B2396" s="506" t="s">
        <v>4862</v>
      </c>
      <c r="C2396" s="507" t="s">
        <v>4827</v>
      </c>
      <c r="D2396" s="508">
        <v>10.42</v>
      </c>
      <c r="E2396" s="12">
        <v>4.84</v>
      </c>
      <c r="F2396" s="12">
        <v>50.43</v>
      </c>
      <c r="G2396" s="443"/>
    </row>
    <row r="2397" spans="1:7">
      <c r="A2397" s="12">
        <v>2394</v>
      </c>
      <c r="B2397" s="506" t="s">
        <v>4863</v>
      </c>
      <c r="C2397" s="507" t="s">
        <v>4827</v>
      </c>
      <c r="D2397" s="508">
        <v>7.6</v>
      </c>
      <c r="E2397" s="12">
        <v>4.84</v>
      </c>
      <c r="F2397" s="12">
        <v>36.78</v>
      </c>
      <c r="G2397" s="443"/>
    </row>
    <row r="2398" spans="1:7">
      <c r="A2398" s="12">
        <v>2395</v>
      </c>
      <c r="B2398" s="506" t="s">
        <v>4864</v>
      </c>
      <c r="C2398" s="507" t="s">
        <v>4827</v>
      </c>
      <c r="D2398" s="508">
        <v>4.59</v>
      </c>
      <c r="E2398" s="12">
        <v>4.84</v>
      </c>
      <c r="F2398" s="12">
        <v>22.22</v>
      </c>
      <c r="G2398" s="443"/>
    </row>
    <row r="2399" spans="1:7">
      <c r="A2399" s="12">
        <v>2396</v>
      </c>
      <c r="B2399" s="506" t="s">
        <v>4865</v>
      </c>
      <c r="C2399" s="507" t="s">
        <v>4827</v>
      </c>
      <c r="D2399" s="508">
        <v>8.51</v>
      </c>
      <c r="E2399" s="12">
        <v>4.84</v>
      </c>
      <c r="F2399" s="12">
        <v>41.19</v>
      </c>
      <c r="G2399" s="443"/>
    </row>
    <row r="2400" spans="1:7">
      <c r="A2400" s="12">
        <v>2397</v>
      </c>
      <c r="B2400" s="506" t="s">
        <v>4866</v>
      </c>
      <c r="C2400" s="507" t="s">
        <v>4827</v>
      </c>
      <c r="D2400" s="508">
        <v>8.51</v>
      </c>
      <c r="E2400" s="12">
        <v>4.84</v>
      </c>
      <c r="F2400" s="12">
        <v>41.19</v>
      </c>
      <c r="G2400" s="443"/>
    </row>
    <row r="2401" spans="1:7">
      <c r="A2401" s="12">
        <v>2398</v>
      </c>
      <c r="B2401" s="506" t="s">
        <v>3335</v>
      </c>
      <c r="C2401" s="507" t="s">
        <v>4827</v>
      </c>
      <c r="D2401" s="508">
        <v>9.52</v>
      </c>
      <c r="E2401" s="12">
        <v>4.84</v>
      </c>
      <c r="F2401" s="12">
        <v>46.08</v>
      </c>
      <c r="G2401" s="443"/>
    </row>
    <row r="2402" spans="1:7">
      <c r="A2402" s="12">
        <v>2399</v>
      </c>
      <c r="B2402" s="506" t="s">
        <v>4867</v>
      </c>
      <c r="C2402" s="507" t="s">
        <v>4827</v>
      </c>
      <c r="D2402" s="508">
        <v>7.89</v>
      </c>
      <c r="E2402" s="12">
        <v>4.84</v>
      </c>
      <c r="F2402" s="12">
        <v>38.19</v>
      </c>
      <c r="G2402" s="443"/>
    </row>
    <row r="2403" spans="1:7">
      <c r="A2403" s="12">
        <v>2400</v>
      </c>
      <c r="B2403" s="506" t="s">
        <v>4868</v>
      </c>
      <c r="C2403" s="507" t="s">
        <v>4827</v>
      </c>
      <c r="D2403" s="508">
        <v>5.07</v>
      </c>
      <c r="E2403" s="12">
        <v>4.84</v>
      </c>
      <c r="F2403" s="12">
        <v>24.54</v>
      </c>
      <c r="G2403" s="443"/>
    </row>
    <row r="2404" spans="1:7">
      <c r="A2404" s="12">
        <v>2401</v>
      </c>
      <c r="B2404" s="506" t="s">
        <v>4869</v>
      </c>
      <c r="C2404" s="507" t="s">
        <v>4827</v>
      </c>
      <c r="D2404" s="508">
        <v>1.26</v>
      </c>
      <c r="E2404" s="12">
        <v>4.84</v>
      </c>
      <c r="F2404" s="12">
        <v>6.1</v>
      </c>
      <c r="G2404" s="443"/>
    </row>
    <row r="2405" spans="1:7">
      <c r="A2405" s="12">
        <v>2402</v>
      </c>
      <c r="B2405" s="506" t="s">
        <v>3443</v>
      </c>
      <c r="C2405" s="507" t="s">
        <v>4827</v>
      </c>
      <c r="D2405" s="508">
        <v>9.07</v>
      </c>
      <c r="E2405" s="12">
        <v>4.84</v>
      </c>
      <c r="F2405" s="12">
        <v>43.9</v>
      </c>
      <c r="G2405" s="443"/>
    </row>
    <row r="2406" spans="1:7">
      <c r="A2406" s="12">
        <v>2403</v>
      </c>
      <c r="B2406" s="506" t="s">
        <v>4870</v>
      </c>
      <c r="C2406" s="507" t="s">
        <v>4827</v>
      </c>
      <c r="D2406" s="508">
        <v>1.34</v>
      </c>
      <c r="E2406" s="12">
        <v>4.84</v>
      </c>
      <c r="F2406" s="12">
        <v>6.49</v>
      </c>
      <c r="G2406" s="443"/>
    </row>
    <row r="2407" spans="1:7">
      <c r="A2407" s="12">
        <v>2404</v>
      </c>
      <c r="B2407" s="506" t="s">
        <v>4400</v>
      </c>
      <c r="C2407" s="507" t="s">
        <v>4827</v>
      </c>
      <c r="D2407" s="508">
        <v>4.55</v>
      </c>
      <c r="E2407" s="12">
        <v>4.84</v>
      </c>
      <c r="F2407" s="12">
        <v>22.02</v>
      </c>
      <c r="G2407" s="443"/>
    </row>
    <row r="2408" spans="1:7">
      <c r="A2408" s="12">
        <v>2405</v>
      </c>
      <c r="B2408" s="506" t="s">
        <v>4871</v>
      </c>
      <c r="C2408" s="507" t="s">
        <v>4827</v>
      </c>
      <c r="D2408" s="508">
        <v>9.41</v>
      </c>
      <c r="E2408" s="12">
        <v>4.84</v>
      </c>
      <c r="F2408" s="12">
        <v>45.54</v>
      </c>
      <c r="G2408" s="443"/>
    </row>
    <row r="2409" spans="1:7">
      <c r="A2409" s="12">
        <v>2406</v>
      </c>
      <c r="B2409" s="506" t="s">
        <v>4872</v>
      </c>
      <c r="C2409" s="507" t="s">
        <v>4827</v>
      </c>
      <c r="D2409" s="508">
        <v>4.91</v>
      </c>
      <c r="E2409" s="12">
        <v>4.84</v>
      </c>
      <c r="F2409" s="12">
        <v>23.76</v>
      </c>
      <c r="G2409" s="443"/>
    </row>
    <row r="2410" spans="1:7">
      <c r="A2410" s="12">
        <v>2407</v>
      </c>
      <c r="B2410" s="506" t="s">
        <v>4873</v>
      </c>
      <c r="C2410" s="507" t="s">
        <v>4827</v>
      </c>
      <c r="D2410" s="508">
        <v>5.61</v>
      </c>
      <c r="E2410" s="12">
        <v>4.84</v>
      </c>
      <c r="F2410" s="12">
        <v>27.15</v>
      </c>
      <c r="G2410" s="443"/>
    </row>
    <row r="2411" spans="1:7">
      <c r="A2411" s="12">
        <v>2408</v>
      </c>
      <c r="B2411" s="506" t="s">
        <v>4874</v>
      </c>
      <c r="C2411" s="507" t="s">
        <v>4827</v>
      </c>
      <c r="D2411" s="508">
        <v>3.45</v>
      </c>
      <c r="E2411" s="12">
        <v>4.84</v>
      </c>
      <c r="F2411" s="12">
        <v>16.7</v>
      </c>
      <c r="G2411" s="443"/>
    </row>
    <row r="2412" spans="1:7">
      <c r="A2412" s="12">
        <v>2409</v>
      </c>
      <c r="B2412" s="506" t="s">
        <v>4222</v>
      </c>
      <c r="C2412" s="507" t="s">
        <v>4827</v>
      </c>
      <c r="D2412" s="508">
        <v>8.2</v>
      </c>
      <c r="E2412" s="12">
        <v>4.84</v>
      </c>
      <c r="F2412" s="12">
        <v>39.69</v>
      </c>
      <c r="G2412" s="443"/>
    </row>
    <row r="2413" spans="1:7">
      <c r="A2413" s="12">
        <v>2410</v>
      </c>
      <c r="B2413" s="506" t="s">
        <v>3401</v>
      </c>
      <c r="C2413" s="507" t="s">
        <v>4827</v>
      </c>
      <c r="D2413" s="508">
        <v>4.89</v>
      </c>
      <c r="E2413" s="12">
        <v>4.84</v>
      </c>
      <c r="F2413" s="12">
        <v>23.67</v>
      </c>
      <c r="G2413" s="443"/>
    </row>
    <row r="2414" spans="1:7">
      <c r="A2414" s="12">
        <v>2411</v>
      </c>
      <c r="B2414" s="506" t="s">
        <v>4875</v>
      </c>
      <c r="C2414" s="507" t="s">
        <v>4827</v>
      </c>
      <c r="D2414" s="508">
        <v>13.29</v>
      </c>
      <c r="E2414" s="12">
        <v>4.84</v>
      </c>
      <c r="F2414" s="12">
        <v>64.32</v>
      </c>
      <c r="G2414" s="443"/>
    </row>
    <row r="2415" spans="1:7">
      <c r="A2415" s="12">
        <v>2412</v>
      </c>
      <c r="B2415" s="506" t="s">
        <v>4876</v>
      </c>
      <c r="C2415" s="507" t="s">
        <v>4827</v>
      </c>
      <c r="D2415" s="508">
        <v>8.77</v>
      </c>
      <c r="E2415" s="12">
        <v>4.84</v>
      </c>
      <c r="F2415" s="12">
        <v>42.45</v>
      </c>
      <c r="G2415" s="443"/>
    </row>
    <row r="2416" spans="1:7">
      <c r="A2416" s="12">
        <v>2413</v>
      </c>
      <c r="B2416" s="506" t="s">
        <v>4877</v>
      </c>
      <c r="C2416" s="507" t="s">
        <v>4827</v>
      </c>
      <c r="D2416" s="508">
        <v>6.83</v>
      </c>
      <c r="E2416" s="12">
        <v>4.84</v>
      </c>
      <c r="F2416" s="12">
        <v>33.06</v>
      </c>
      <c r="G2416" s="443"/>
    </row>
    <row r="2417" spans="1:7">
      <c r="A2417" s="12">
        <v>2414</v>
      </c>
      <c r="B2417" s="506" t="s">
        <v>4878</v>
      </c>
      <c r="C2417" s="507" t="s">
        <v>4827</v>
      </c>
      <c r="D2417" s="508">
        <v>4.5</v>
      </c>
      <c r="E2417" s="12">
        <v>4.84</v>
      </c>
      <c r="F2417" s="12">
        <v>21.78</v>
      </c>
      <c r="G2417" s="443"/>
    </row>
    <row r="2418" spans="1:7">
      <c r="A2418" s="12">
        <v>2415</v>
      </c>
      <c r="B2418" s="506" t="s">
        <v>3567</v>
      </c>
      <c r="C2418" s="507" t="s">
        <v>4827</v>
      </c>
      <c r="D2418" s="508">
        <v>8.62</v>
      </c>
      <c r="E2418" s="12">
        <v>4.84</v>
      </c>
      <c r="F2418" s="12">
        <v>41.72</v>
      </c>
      <c r="G2418" s="443"/>
    </row>
    <row r="2419" spans="1:7">
      <c r="A2419" s="12">
        <v>2416</v>
      </c>
      <c r="B2419" s="506" t="s">
        <v>4280</v>
      </c>
      <c r="C2419" s="507" t="s">
        <v>4827</v>
      </c>
      <c r="D2419" s="508">
        <v>6.51</v>
      </c>
      <c r="E2419" s="12">
        <v>4.84</v>
      </c>
      <c r="F2419" s="12">
        <v>31.51</v>
      </c>
      <c r="G2419" s="443"/>
    </row>
    <row r="2420" spans="1:7">
      <c r="A2420" s="12">
        <v>2417</v>
      </c>
      <c r="B2420" s="506" t="s">
        <v>4876</v>
      </c>
      <c r="C2420" s="507" t="s">
        <v>4827</v>
      </c>
      <c r="D2420" s="508">
        <v>3.97</v>
      </c>
      <c r="E2420" s="12">
        <v>4.84</v>
      </c>
      <c r="F2420" s="12">
        <v>19.21</v>
      </c>
      <c r="G2420" s="443"/>
    </row>
    <row r="2421" spans="1:7">
      <c r="A2421" s="12">
        <v>2418</v>
      </c>
      <c r="B2421" s="506" t="s">
        <v>4879</v>
      </c>
      <c r="C2421" s="507" t="s">
        <v>4827</v>
      </c>
      <c r="D2421" s="508">
        <v>35.68</v>
      </c>
      <c r="E2421" s="12">
        <v>4.84</v>
      </c>
      <c r="F2421" s="12">
        <v>172.69</v>
      </c>
      <c r="G2421" s="443"/>
    </row>
    <row r="2422" spans="1:7">
      <c r="A2422" s="12">
        <v>2419</v>
      </c>
      <c r="B2422" s="506" t="s">
        <v>3632</v>
      </c>
      <c r="C2422" s="507" t="s">
        <v>4827</v>
      </c>
      <c r="D2422" s="508">
        <v>19.68</v>
      </c>
      <c r="E2422" s="12">
        <v>4.84</v>
      </c>
      <c r="F2422" s="12">
        <v>95.25</v>
      </c>
      <c r="G2422" s="443"/>
    </row>
    <row r="2423" spans="1:7">
      <c r="A2423" s="12">
        <v>2420</v>
      </c>
      <c r="B2423" s="506" t="s">
        <v>4880</v>
      </c>
      <c r="C2423" s="507" t="s">
        <v>4827</v>
      </c>
      <c r="D2423" s="508">
        <v>12.86</v>
      </c>
      <c r="E2423" s="12">
        <v>4.84</v>
      </c>
      <c r="F2423" s="12">
        <v>62.24</v>
      </c>
      <c r="G2423" s="443"/>
    </row>
    <row r="2424" spans="1:7">
      <c r="A2424" s="12">
        <v>2421</v>
      </c>
      <c r="B2424" s="506" t="s">
        <v>4881</v>
      </c>
      <c r="C2424" s="507" t="s">
        <v>4827</v>
      </c>
      <c r="D2424" s="508">
        <v>21.43</v>
      </c>
      <c r="E2424" s="12">
        <v>4.84</v>
      </c>
      <c r="F2424" s="12">
        <v>103.72</v>
      </c>
      <c r="G2424" s="443"/>
    </row>
    <row r="2425" spans="1:7">
      <c r="A2425" s="12">
        <v>2422</v>
      </c>
      <c r="B2425" s="506" t="s">
        <v>4882</v>
      </c>
      <c r="C2425" s="507" t="s">
        <v>4827</v>
      </c>
      <c r="D2425" s="508">
        <v>10.92</v>
      </c>
      <c r="E2425" s="12">
        <v>4.84</v>
      </c>
      <c r="F2425" s="12">
        <v>52.85</v>
      </c>
      <c r="G2425" s="443"/>
    </row>
    <row r="2426" spans="1:7">
      <c r="A2426" s="12">
        <v>2423</v>
      </c>
      <c r="B2426" s="506" t="s">
        <v>4882</v>
      </c>
      <c r="C2426" s="507" t="s">
        <v>4827</v>
      </c>
      <c r="D2426" s="508">
        <v>3.07</v>
      </c>
      <c r="E2426" s="12">
        <v>4.84</v>
      </c>
      <c r="F2426" s="12">
        <v>14.86</v>
      </c>
      <c r="G2426" s="443"/>
    </row>
    <row r="2427" spans="1:7">
      <c r="A2427" s="12">
        <v>2424</v>
      </c>
      <c r="B2427" s="506" t="s">
        <v>4883</v>
      </c>
      <c r="C2427" s="507" t="s">
        <v>4827</v>
      </c>
      <c r="D2427" s="508">
        <v>9.59</v>
      </c>
      <c r="E2427" s="12">
        <v>4.84</v>
      </c>
      <c r="F2427" s="12">
        <v>46.42</v>
      </c>
      <c r="G2427" s="443"/>
    </row>
    <row r="2428" spans="1:7">
      <c r="A2428" s="12">
        <v>2425</v>
      </c>
      <c r="B2428" s="506" t="s">
        <v>4884</v>
      </c>
      <c r="C2428" s="507" t="s">
        <v>4827</v>
      </c>
      <c r="D2428" s="508">
        <v>9.44</v>
      </c>
      <c r="E2428" s="12">
        <v>4.84</v>
      </c>
      <c r="F2428" s="12">
        <v>45.69</v>
      </c>
      <c r="G2428" s="443"/>
    </row>
    <row r="2429" spans="1:7">
      <c r="A2429" s="12">
        <v>2426</v>
      </c>
      <c r="B2429" s="506" t="s">
        <v>4885</v>
      </c>
      <c r="C2429" s="507" t="s">
        <v>4827</v>
      </c>
      <c r="D2429" s="508">
        <v>8.67</v>
      </c>
      <c r="E2429" s="12">
        <v>4.84</v>
      </c>
      <c r="F2429" s="12">
        <v>41.96</v>
      </c>
      <c r="G2429" s="443"/>
    </row>
    <row r="2430" spans="1:7">
      <c r="A2430" s="12">
        <v>2427</v>
      </c>
      <c r="B2430" s="506" t="s">
        <v>2397</v>
      </c>
      <c r="C2430" s="507" t="s">
        <v>4827</v>
      </c>
      <c r="D2430" s="508">
        <v>9.19</v>
      </c>
      <c r="E2430" s="12">
        <v>4.84</v>
      </c>
      <c r="F2430" s="12">
        <v>44.48</v>
      </c>
      <c r="G2430" s="443"/>
    </row>
    <row r="2431" spans="1:7">
      <c r="A2431" s="12">
        <v>2428</v>
      </c>
      <c r="B2431" s="506" t="s">
        <v>4886</v>
      </c>
      <c r="C2431" s="507" t="s">
        <v>4827</v>
      </c>
      <c r="D2431" s="508">
        <v>9.08</v>
      </c>
      <c r="E2431" s="12">
        <v>4.84</v>
      </c>
      <c r="F2431" s="12">
        <v>43.95</v>
      </c>
      <c r="G2431" s="443"/>
    </row>
    <row r="2432" spans="1:7">
      <c r="A2432" s="12">
        <v>2429</v>
      </c>
      <c r="B2432" s="506" t="s">
        <v>4887</v>
      </c>
      <c r="C2432" s="507" t="s">
        <v>4827</v>
      </c>
      <c r="D2432" s="508">
        <v>5</v>
      </c>
      <c r="E2432" s="12">
        <v>4.84</v>
      </c>
      <c r="F2432" s="12">
        <v>24.2</v>
      </c>
      <c r="G2432" s="443"/>
    </row>
    <row r="2433" spans="1:7">
      <c r="A2433" s="12">
        <v>2430</v>
      </c>
      <c r="B2433" s="506" t="s">
        <v>4888</v>
      </c>
      <c r="C2433" s="507" t="s">
        <v>4827</v>
      </c>
      <c r="D2433" s="508">
        <v>5</v>
      </c>
      <c r="E2433" s="12">
        <v>4.84</v>
      </c>
      <c r="F2433" s="12">
        <v>24.2</v>
      </c>
      <c r="G2433" s="443"/>
    </row>
    <row r="2434" spans="1:7">
      <c r="A2434" s="12">
        <v>2431</v>
      </c>
      <c r="B2434" s="506" t="s">
        <v>4889</v>
      </c>
      <c r="C2434" s="507" t="s">
        <v>4827</v>
      </c>
      <c r="D2434" s="508">
        <v>5</v>
      </c>
      <c r="E2434" s="12">
        <v>4.84</v>
      </c>
      <c r="F2434" s="12">
        <v>24.2</v>
      </c>
      <c r="G2434" s="443"/>
    </row>
    <row r="2435" spans="1:7">
      <c r="A2435" s="12">
        <v>2432</v>
      </c>
      <c r="B2435" s="506" t="s">
        <v>4890</v>
      </c>
      <c r="C2435" s="507" t="s">
        <v>4827</v>
      </c>
      <c r="D2435" s="508">
        <v>5</v>
      </c>
      <c r="E2435" s="12">
        <v>4.84</v>
      </c>
      <c r="F2435" s="12">
        <v>24.2</v>
      </c>
      <c r="G2435" s="443"/>
    </row>
    <row r="2436" spans="1:7">
      <c r="A2436" s="12">
        <v>2433</v>
      </c>
      <c r="B2436" s="506" t="s">
        <v>4891</v>
      </c>
      <c r="C2436" s="507" t="s">
        <v>4827</v>
      </c>
      <c r="D2436" s="508">
        <v>5.01</v>
      </c>
      <c r="E2436" s="12">
        <v>4.84</v>
      </c>
      <c r="F2436" s="12">
        <v>24.25</v>
      </c>
      <c r="G2436" s="443"/>
    </row>
    <row r="2437" spans="1:7">
      <c r="A2437" s="12">
        <v>2434</v>
      </c>
      <c r="B2437" s="506" t="s">
        <v>4892</v>
      </c>
      <c r="C2437" s="507" t="s">
        <v>4827</v>
      </c>
      <c r="D2437" s="508">
        <v>5</v>
      </c>
      <c r="E2437" s="12">
        <v>4.84</v>
      </c>
      <c r="F2437" s="12">
        <v>24.2</v>
      </c>
      <c r="G2437" s="443"/>
    </row>
    <row r="2438" spans="1:7">
      <c r="A2438" s="12">
        <v>2435</v>
      </c>
      <c r="B2438" s="506" t="s">
        <v>4893</v>
      </c>
      <c r="C2438" s="507" t="s">
        <v>4827</v>
      </c>
      <c r="D2438" s="508">
        <v>5</v>
      </c>
      <c r="E2438" s="12">
        <v>4.84</v>
      </c>
      <c r="F2438" s="12">
        <v>24.2</v>
      </c>
      <c r="G2438" s="443"/>
    </row>
    <row r="2439" spans="1:7">
      <c r="A2439" s="12">
        <v>2436</v>
      </c>
      <c r="B2439" s="506" t="s">
        <v>4894</v>
      </c>
      <c r="C2439" s="507" t="s">
        <v>4827</v>
      </c>
      <c r="D2439" s="508">
        <v>1.82</v>
      </c>
      <c r="E2439" s="12">
        <v>4.84</v>
      </c>
      <c r="F2439" s="12">
        <v>8.81</v>
      </c>
      <c r="G2439" s="443"/>
    </row>
    <row r="2440" spans="1:7">
      <c r="A2440" s="12">
        <v>2437</v>
      </c>
      <c r="B2440" s="507" t="s">
        <v>4895</v>
      </c>
      <c r="C2440" s="507" t="s">
        <v>4827</v>
      </c>
      <c r="D2440" s="509">
        <v>3</v>
      </c>
      <c r="E2440" s="12">
        <v>4.84</v>
      </c>
      <c r="F2440" s="12">
        <v>14.52</v>
      </c>
      <c r="G2440" s="443"/>
    </row>
    <row r="2441" spans="1:7">
      <c r="A2441" s="12">
        <v>2438</v>
      </c>
      <c r="B2441" s="507" t="s">
        <v>4896</v>
      </c>
      <c r="C2441" s="507" t="s">
        <v>4827</v>
      </c>
      <c r="D2441" s="509">
        <v>6</v>
      </c>
      <c r="E2441" s="12">
        <v>4.84</v>
      </c>
      <c r="F2441" s="12">
        <v>29.04</v>
      </c>
      <c r="G2441" s="443"/>
    </row>
    <row r="2442" spans="1:7">
      <c r="A2442" s="12">
        <v>2439</v>
      </c>
      <c r="B2442" s="507" t="s">
        <v>4897</v>
      </c>
      <c r="C2442" s="507" t="s">
        <v>4827</v>
      </c>
      <c r="D2442" s="509">
        <v>6</v>
      </c>
      <c r="E2442" s="12">
        <v>4.84</v>
      </c>
      <c r="F2442" s="12">
        <v>29.04</v>
      </c>
      <c r="G2442" s="443"/>
    </row>
    <row r="2443" spans="1:7">
      <c r="A2443" s="12">
        <v>2440</v>
      </c>
      <c r="B2443" s="506" t="s">
        <v>4898</v>
      </c>
      <c r="C2443" s="510" t="s">
        <v>4899</v>
      </c>
      <c r="D2443" s="508">
        <v>2.63</v>
      </c>
      <c r="E2443" s="12">
        <v>4.84</v>
      </c>
      <c r="F2443" s="12">
        <v>12.73</v>
      </c>
      <c r="G2443" s="443"/>
    </row>
    <row r="2444" spans="1:7">
      <c r="A2444" s="12">
        <v>2441</v>
      </c>
      <c r="B2444" s="506" t="s">
        <v>4153</v>
      </c>
      <c r="C2444" s="510" t="s">
        <v>4899</v>
      </c>
      <c r="D2444" s="508">
        <v>6.68</v>
      </c>
      <c r="E2444" s="12">
        <v>4.84</v>
      </c>
      <c r="F2444" s="12">
        <v>32.33</v>
      </c>
      <c r="G2444" s="443"/>
    </row>
    <row r="2445" spans="1:7">
      <c r="A2445" s="12">
        <v>2442</v>
      </c>
      <c r="B2445" s="506" t="s">
        <v>4900</v>
      </c>
      <c r="C2445" s="510" t="s">
        <v>4899</v>
      </c>
      <c r="D2445" s="508">
        <v>2.31</v>
      </c>
      <c r="E2445" s="12">
        <v>4.84</v>
      </c>
      <c r="F2445" s="12">
        <v>11.18</v>
      </c>
      <c r="G2445" s="443"/>
    </row>
    <row r="2446" spans="1:7">
      <c r="A2446" s="12">
        <v>2443</v>
      </c>
      <c r="B2446" s="506" t="s">
        <v>3249</v>
      </c>
      <c r="C2446" s="510" t="s">
        <v>4899</v>
      </c>
      <c r="D2446" s="508">
        <v>4.49</v>
      </c>
      <c r="E2446" s="12">
        <v>4.84</v>
      </c>
      <c r="F2446" s="12">
        <v>21.73</v>
      </c>
      <c r="G2446" s="443"/>
    </row>
    <row r="2447" spans="1:7">
      <c r="A2447" s="12">
        <v>2444</v>
      </c>
      <c r="B2447" s="506" t="s">
        <v>4901</v>
      </c>
      <c r="C2447" s="510" t="s">
        <v>4899</v>
      </c>
      <c r="D2447" s="508">
        <v>4.2</v>
      </c>
      <c r="E2447" s="12">
        <v>4.84</v>
      </c>
      <c r="F2447" s="12">
        <v>20.33</v>
      </c>
      <c r="G2447" s="443"/>
    </row>
    <row r="2448" spans="1:7">
      <c r="A2448" s="12">
        <v>2445</v>
      </c>
      <c r="B2448" s="506" t="s">
        <v>4902</v>
      </c>
      <c r="C2448" s="510" t="s">
        <v>4899</v>
      </c>
      <c r="D2448" s="508">
        <v>4.14</v>
      </c>
      <c r="E2448" s="12">
        <v>4.84</v>
      </c>
      <c r="F2448" s="12">
        <v>20.04</v>
      </c>
      <c r="G2448" s="443"/>
    </row>
    <row r="2449" spans="1:7">
      <c r="A2449" s="12">
        <v>2446</v>
      </c>
      <c r="B2449" s="506" t="s">
        <v>2208</v>
      </c>
      <c r="C2449" s="510" t="s">
        <v>4899</v>
      </c>
      <c r="D2449" s="508">
        <v>5.41</v>
      </c>
      <c r="E2449" s="12">
        <v>4.84</v>
      </c>
      <c r="F2449" s="12">
        <v>26.18</v>
      </c>
      <c r="G2449" s="443"/>
    </row>
    <row r="2450" spans="1:7">
      <c r="A2450" s="12">
        <v>2447</v>
      </c>
      <c r="B2450" s="506" t="s">
        <v>4903</v>
      </c>
      <c r="C2450" s="510" t="s">
        <v>4899</v>
      </c>
      <c r="D2450" s="511">
        <v>26.51</v>
      </c>
      <c r="E2450" s="12">
        <v>4.84</v>
      </c>
      <c r="F2450" s="12">
        <v>128.31</v>
      </c>
      <c r="G2450" s="443"/>
    </row>
    <row r="2451" spans="1:7">
      <c r="A2451" s="12">
        <v>2448</v>
      </c>
      <c r="B2451" s="506" t="s">
        <v>4904</v>
      </c>
      <c r="C2451" s="510" t="s">
        <v>4899</v>
      </c>
      <c r="D2451" s="508">
        <v>2.81</v>
      </c>
      <c r="E2451" s="12">
        <v>4.84</v>
      </c>
      <c r="F2451" s="12">
        <v>13.6</v>
      </c>
      <c r="G2451" s="443"/>
    </row>
    <row r="2452" spans="1:7">
      <c r="A2452" s="12">
        <v>2449</v>
      </c>
      <c r="B2452" s="506" t="s">
        <v>4905</v>
      </c>
      <c r="C2452" s="510" t="s">
        <v>4899</v>
      </c>
      <c r="D2452" s="508">
        <v>5.23</v>
      </c>
      <c r="E2452" s="12">
        <v>4.84</v>
      </c>
      <c r="F2452" s="12">
        <v>25.31</v>
      </c>
      <c r="G2452" s="443"/>
    </row>
    <row r="2453" spans="1:7">
      <c r="A2453" s="12">
        <v>2450</v>
      </c>
      <c r="B2453" s="506" t="s">
        <v>4906</v>
      </c>
      <c r="C2453" s="510" t="s">
        <v>4899</v>
      </c>
      <c r="D2453" s="511">
        <v>1.74</v>
      </c>
      <c r="E2453" s="12">
        <v>4.84</v>
      </c>
      <c r="F2453" s="12">
        <v>8.42</v>
      </c>
      <c r="G2453" s="443"/>
    </row>
    <row r="2454" spans="1:7">
      <c r="A2454" s="12">
        <v>2451</v>
      </c>
      <c r="B2454" s="506" t="s">
        <v>3835</v>
      </c>
      <c r="C2454" s="510" t="s">
        <v>4899</v>
      </c>
      <c r="D2454" s="508">
        <v>2.07</v>
      </c>
      <c r="E2454" s="12">
        <v>4.84</v>
      </c>
      <c r="F2454" s="12">
        <v>10.02</v>
      </c>
      <c r="G2454" s="443"/>
    </row>
    <row r="2455" spans="1:7">
      <c r="A2455" s="12">
        <v>2452</v>
      </c>
      <c r="B2455" s="506" t="s">
        <v>3316</v>
      </c>
      <c r="C2455" s="510" t="s">
        <v>4899</v>
      </c>
      <c r="D2455" s="508">
        <v>1.7</v>
      </c>
      <c r="E2455" s="12">
        <v>4.84</v>
      </c>
      <c r="F2455" s="12">
        <v>8.23</v>
      </c>
      <c r="G2455" s="443"/>
    </row>
    <row r="2456" spans="1:7">
      <c r="A2456" s="12">
        <v>2453</v>
      </c>
      <c r="B2456" s="506" t="s">
        <v>4907</v>
      </c>
      <c r="C2456" s="510" t="s">
        <v>4899</v>
      </c>
      <c r="D2456" s="508">
        <v>6.42</v>
      </c>
      <c r="E2456" s="12">
        <v>4.84</v>
      </c>
      <c r="F2456" s="12">
        <v>31.07</v>
      </c>
      <c r="G2456" s="443"/>
    </row>
    <row r="2457" spans="1:7">
      <c r="A2457" s="12">
        <v>2454</v>
      </c>
      <c r="B2457" s="506" t="s">
        <v>117</v>
      </c>
      <c r="C2457" s="510" t="s">
        <v>4899</v>
      </c>
      <c r="D2457" s="508">
        <v>5.71</v>
      </c>
      <c r="E2457" s="12">
        <v>4.84</v>
      </c>
      <c r="F2457" s="12">
        <v>27.64</v>
      </c>
      <c r="G2457" s="443"/>
    </row>
    <row r="2458" spans="1:7">
      <c r="A2458" s="12">
        <v>2455</v>
      </c>
      <c r="B2458" s="506" t="s">
        <v>4542</v>
      </c>
      <c r="C2458" s="510" t="s">
        <v>4899</v>
      </c>
      <c r="D2458" s="508">
        <v>1.16</v>
      </c>
      <c r="E2458" s="12">
        <v>4.84</v>
      </c>
      <c r="F2458" s="12">
        <v>5.61</v>
      </c>
      <c r="G2458" s="443"/>
    </row>
    <row r="2459" spans="1:7">
      <c r="A2459" s="12">
        <v>2456</v>
      </c>
      <c r="B2459" s="506" t="s">
        <v>4908</v>
      </c>
      <c r="C2459" s="510" t="s">
        <v>4899</v>
      </c>
      <c r="D2459" s="508">
        <v>6.42</v>
      </c>
      <c r="E2459" s="12">
        <v>4.84</v>
      </c>
      <c r="F2459" s="12">
        <v>31.07</v>
      </c>
      <c r="G2459" s="443"/>
    </row>
    <row r="2460" spans="1:7">
      <c r="A2460" s="12">
        <v>2457</v>
      </c>
      <c r="B2460" s="506" t="s">
        <v>4909</v>
      </c>
      <c r="C2460" s="510" t="s">
        <v>4899</v>
      </c>
      <c r="D2460" s="508">
        <v>4.41</v>
      </c>
      <c r="E2460" s="12">
        <v>4.84</v>
      </c>
      <c r="F2460" s="12">
        <v>21.34</v>
      </c>
      <c r="G2460" s="443"/>
    </row>
    <row r="2461" spans="1:7">
      <c r="A2461" s="12">
        <v>2458</v>
      </c>
      <c r="B2461" s="506" t="s">
        <v>4879</v>
      </c>
      <c r="C2461" s="510" t="s">
        <v>4899</v>
      </c>
      <c r="D2461" s="508">
        <v>6.21</v>
      </c>
      <c r="E2461" s="12">
        <v>4.84</v>
      </c>
      <c r="F2461" s="12">
        <v>30.06</v>
      </c>
      <c r="G2461" s="443"/>
    </row>
    <row r="2462" spans="1:7">
      <c r="A2462" s="12">
        <v>2459</v>
      </c>
      <c r="B2462" s="506" t="s">
        <v>4910</v>
      </c>
      <c r="C2462" s="510" t="s">
        <v>4899</v>
      </c>
      <c r="D2462" s="508">
        <v>5.34</v>
      </c>
      <c r="E2462" s="12">
        <v>4.84</v>
      </c>
      <c r="F2462" s="12">
        <v>25.85</v>
      </c>
      <c r="G2462" s="443"/>
    </row>
    <row r="2463" spans="1:7">
      <c r="A2463" s="12">
        <v>2460</v>
      </c>
      <c r="B2463" s="506" t="s">
        <v>4911</v>
      </c>
      <c r="C2463" s="510" t="s">
        <v>4899</v>
      </c>
      <c r="D2463" s="508">
        <v>6.12</v>
      </c>
      <c r="E2463" s="12">
        <v>4.84</v>
      </c>
      <c r="F2463" s="12">
        <v>29.62</v>
      </c>
      <c r="G2463" s="443"/>
    </row>
    <row r="2464" spans="1:7">
      <c r="A2464" s="12">
        <v>2461</v>
      </c>
      <c r="B2464" s="506" t="s">
        <v>4912</v>
      </c>
      <c r="C2464" s="510" t="s">
        <v>4899</v>
      </c>
      <c r="D2464" s="508">
        <v>3.53</v>
      </c>
      <c r="E2464" s="12">
        <v>4.84</v>
      </c>
      <c r="F2464" s="12">
        <v>17.09</v>
      </c>
      <c r="G2464" s="443"/>
    </row>
    <row r="2465" spans="1:7">
      <c r="A2465" s="12">
        <v>2462</v>
      </c>
      <c r="B2465" s="506" t="s">
        <v>4913</v>
      </c>
      <c r="C2465" s="510" t="s">
        <v>4899</v>
      </c>
      <c r="D2465" s="508">
        <v>1.81</v>
      </c>
      <c r="E2465" s="12">
        <v>4.84</v>
      </c>
      <c r="F2465" s="12">
        <v>8.76</v>
      </c>
      <c r="G2465" s="443"/>
    </row>
    <row r="2466" spans="1:7">
      <c r="A2466" s="12">
        <v>2463</v>
      </c>
      <c r="B2466" s="506" t="s">
        <v>3403</v>
      </c>
      <c r="C2466" s="510" t="s">
        <v>4899</v>
      </c>
      <c r="D2466" s="508">
        <v>6.33</v>
      </c>
      <c r="E2466" s="12">
        <v>4.84</v>
      </c>
      <c r="F2466" s="12">
        <v>30.64</v>
      </c>
      <c r="G2466" s="443"/>
    </row>
    <row r="2467" spans="1:7">
      <c r="A2467" s="12">
        <v>2464</v>
      </c>
      <c r="B2467" s="506" t="s">
        <v>4914</v>
      </c>
      <c r="C2467" s="510" t="s">
        <v>4899</v>
      </c>
      <c r="D2467" s="508">
        <v>8.28</v>
      </c>
      <c r="E2467" s="12">
        <v>4.84</v>
      </c>
      <c r="F2467" s="12">
        <v>40.08</v>
      </c>
      <c r="G2467" s="443"/>
    </row>
    <row r="2468" spans="1:7">
      <c r="A2468" s="12">
        <v>2465</v>
      </c>
      <c r="B2468" s="506" t="s">
        <v>4915</v>
      </c>
      <c r="C2468" s="510" t="s">
        <v>4899</v>
      </c>
      <c r="D2468" s="508">
        <v>1.37</v>
      </c>
      <c r="E2468" s="12">
        <v>4.84</v>
      </c>
      <c r="F2468" s="12">
        <v>6.63</v>
      </c>
      <c r="G2468" s="443"/>
    </row>
    <row r="2469" spans="1:7">
      <c r="A2469" s="12">
        <v>2466</v>
      </c>
      <c r="B2469" s="506" t="s">
        <v>4916</v>
      </c>
      <c r="C2469" s="510" t="s">
        <v>4899</v>
      </c>
      <c r="D2469" s="508">
        <v>1.35</v>
      </c>
      <c r="E2469" s="12">
        <v>4.84</v>
      </c>
      <c r="F2469" s="12">
        <v>6.53</v>
      </c>
      <c r="G2469" s="443"/>
    </row>
    <row r="2470" spans="1:7">
      <c r="A2470" s="12">
        <v>2467</v>
      </c>
      <c r="B2470" s="506" t="s">
        <v>4917</v>
      </c>
      <c r="C2470" s="510" t="s">
        <v>4899</v>
      </c>
      <c r="D2470" s="508">
        <v>3.36</v>
      </c>
      <c r="E2470" s="12">
        <v>4.84</v>
      </c>
      <c r="F2470" s="12">
        <v>16.26</v>
      </c>
      <c r="G2470" s="443"/>
    </row>
    <row r="2471" spans="1:7">
      <c r="A2471" s="12">
        <v>2468</v>
      </c>
      <c r="B2471" s="506" t="s">
        <v>4918</v>
      </c>
      <c r="C2471" s="510" t="s">
        <v>4899</v>
      </c>
      <c r="D2471" s="508">
        <v>4.03</v>
      </c>
      <c r="E2471" s="12">
        <v>4.84</v>
      </c>
      <c r="F2471" s="12">
        <v>19.51</v>
      </c>
      <c r="G2471" s="443"/>
    </row>
    <row r="2472" spans="1:7">
      <c r="A2472" s="12">
        <v>2469</v>
      </c>
      <c r="B2472" s="506" t="s">
        <v>4919</v>
      </c>
      <c r="C2472" s="510" t="s">
        <v>4899</v>
      </c>
      <c r="D2472" s="508">
        <v>3.39</v>
      </c>
      <c r="E2472" s="12">
        <v>4.84</v>
      </c>
      <c r="F2472" s="12">
        <v>16.41</v>
      </c>
      <c r="G2472" s="443"/>
    </row>
    <row r="2473" spans="1:7">
      <c r="A2473" s="12">
        <v>2470</v>
      </c>
      <c r="B2473" s="506" t="s">
        <v>4731</v>
      </c>
      <c r="C2473" s="510" t="s">
        <v>4899</v>
      </c>
      <c r="D2473" s="511">
        <v>8.78</v>
      </c>
      <c r="E2473" s="12">
        <v>4.84</v>
      </c>
      <c r="F2473" s="12">
        <v>42.5</v>
      </c>
      <c r="G2473" s="443"/>
    </row>
    <row r="2474" spans="1:7">
      <c r="A2474" s="12">
        <v>2471</v>
      </c>
      <c r="B2474" s="506" t="s">
        <v>3185</v>
      </c>
      <c r="C2474" s="510" t="s">
        <v>4899</v>
      </c>
      <c r="D2474" s="508">
        <v>5.08</v>
      </c>
      <c r="E2474" s="12">
        <v>4.84</v>
      </c>
      <c r="F2474" s="12">
        <v>24.59</v>
      </c>
      <c r="G2474" s="443"/>
    </row>
    <row r="2475" spans="1:7">
      <c r="A2475" s="12">
        <v>2472</v>
      </c>
      <c r="B2475" s="506" t="s">
        <v>4920</v>
      </c>
      <c r="C2475" s="510" t="s">
        <v>4899</v>
      </c>
      <c r="D2475" s="508">
        <v>5.29</v>
      </c>
      <c r="E2475" s="12">
        <v>4.84</v>
      </c>
      <c r="F2475" s="12">
        <v>25.6</v>
      </c>
      <c r="G2475" s="443"/>
    </row>
    <row r="2476" spans="1:7">
      <c r="A2476" s="12">
        <v>2473</v>
      </c>
      <c r="B2476" s="506" t="s">
        <v>4921</v>
      </c>
      <c r="C2476" s="510" t="s">
        <v>4899</v>
      </c>
      <c r="D2476" s="508">
        <v>4</v>
      </c>
      <c r="E2476" s="12">
        <v>4.84</v>
      </c>
      <c r="F2476" s="12">
        <v>19.36</v>
      </c>
      <c r="G2476" s="443"/>
    </row>
    <row r="2477" spans="1:7">
      <c r="A2477" s="12">
        <v>2474</v>
      </c>
      <c r="B2477" s="506" t="s">
        <v>4922</v>
      </c>
      <c r="C2477" s="510" t="s">
        <v>4899</v>
      </c>
      <c r="D2477" s="508">
        <v>5</v>
      </c>
      <c r="E2477" s="12">
        <v>4.84</v>
      </c>
      <c r="F2477" s="12">
        <v>24.2</v>
      </c>
      <c r="G2477" s="443"/>
    </row>
    <row r="2478" spans="1:7">
      <c r="A2478" s="12">
        <v>2475</v>
      </c>
      <c r="B2478" s="506" t="s">
        <v>4923</v>
      </c>
      <c r="C2478" s="510" t="s">
        <v>4899</v>
      </c>
      <c r="D2478" s="508">
        <v>7.25</v>
      </c>
      <c r="E2478" s="12">
        <v>4.84</v>
      </c>
      <c r="F2478" s="12">
        <v>35.09</v>
      </c>
      <c r="G2478" s="443"/>
    </row>
    <row r="2479" spans="1:7">
      <c r="A2479" s="12">
        <v>2476</v>
      </c>
      <c r="B2479" s="506" t="s">
        <v>4924</v>
      </c>
      <c r="C2479" s="510" t="s">
        <v>4899</v>
      </c>
      <c r="D2479" s="508">
        <v>4.9</v>
      </c>
      <c r="E2479" s="12">
        <v>4.84</v>
      </c>
      <c r="F2479" s="12">
        <v>23.72</v>
      </c>
      <c r="G2479" s="443"/>
    </row>
    <row r="2480" spans="1:7">
      <c r="A2480" s="12">
        <v>2477</v>
      </c>
      <c r="B2480" s="506" t="s">
        <v>4418</v>
      </c>
      <c r="C2480" s="510" t="s">
        <v>4899</v>
      </c>
      <c r="D2480" s="508">
        <v>1.48</v>
      </c>
      <c r="E2480" s="12">
        <v>4.84</v>
      </c>
      <c r="F2480" s="12">
        <v>7.16</v>
      </c>
      <c r="G2480" s="443"/>
    </row>
    <row r="2481" spans="1:7">
      <c r="A2481" s="12">
        <v>2478</v>
      </c>
      <c r="B2481" s="506" t="s">
        <v>4925</v>
      </c>
      <c r="C2481" s="510" t="s">
        <v>4899</v>
      </c>
      <c r="D2481" s="508">
        <v>3.67</v>
      </c>
      <c r="E2481" s="12">
        <v>4.84</v>
      </c>
      <c r="F2481" s="12">
        <v>17.76</v>
      </c>
      <c r="G2481" s="443"/>
    </row>
    <row r="2482" spans="1:7">
      <c r="A2482" s="12">
        <v>2479</v>
      </c>
      <c r="B2482" s="506" t="s">
        <v>4926</v>
      </c>
      <c r="C2482" s="510" t="s">
        <v>4899</v>
      </c>
      <c r="D2482" s="508">
        <v>8.34</v>
      </c>
      <c r="E2482" s="12">
        <v>4.84</v>
      </c>
      <c r="F2482" s="12">
        <v>40.37</v>
      </c>
      <c r="G2482" s="443"/>
    </row>
    <row r="2483" spans="1:7">
      <c r="A2483" s="12">
        <v>2480</v>
      </c>
      <c r="B2483" s="506" t="s">
        <v>4927</v>
      </c>
      <c r="C2483" s="510" t="s">
        <v>4899</v>
      </c>
      <c r="D2483" s="508">
        <v>3.48</v>
      </c>
      <c r="E2483" s="12">
        <v>4.84</v>
      </c>
      <c r="F2483" s="12">
        <v>16.84</v>
      </c>
      <c r="G2483" s="443"/>
    </row>
    <row r="2484" spans="1:7">
      <c r="A2484" s="12">
        <v>2481</v>
      </c>
      <c r="B2484" s="506" t="s">
        <v>3657</v>
      </c>
      <c r="C2484" s="510" t="s">
        <v>4899</v>
      </c>
      <c r="D2484" s="508">
        <v>8.56</v>
      </c>
      <c r="E2484" s="12">
        <v>4.84</v>
      </c>
      <c r="F2484" s="12">
        <v>41.43</v>
      </c>
      <c r="G2484" s="443"/>
    </row>
    <row r="2485" spans="1:7">
      <c r="A2485" s="12">
        <v>2482</v>
      </c>
      <c r="B2485" s="506" t="s">
        <v>4928</v>
      </c>
      <c r="C2485" s="510" t="s">
        <v>4899</v>
      </c>
      <c r="D2485" s="508">
        <v>6.67</v>
      </c>
      <c r="E2485" s="12">
        <v>4.84</v>
      </c>
      <c r="F2485" s="12">
        <v>32.28</v>
      </c>
      <c r="G2485" s="443"/>
    </row>
    <row r="2486" spans="1:7">
      <c r="A2486" s="12">
        <v>2483</v>
      </c>
      <c r="B2486" s="506" t="s">
        <v>4929</v>
      </c>
      <c r="C2486" s="510" t="s">
        <v>4899</v>
      </c>
      <c r="D2486" s="508">
        <v>3.42</v>
      </c>
      <c r="E2486" s="12">
        <v>4.84</v>
      </c>
      <c r="F2486" s="12">
        <v>16.55</v>
      </c>
      <c r="G2486" s="443"/>
    </row>
    <row r="2487" spans="1:7">
      <c r="A2487" s="12">
        <v>2484</v>
      </c>
      <c r="B2487" s="506" t="s">
        <v>2554</v>
      </c>
      <c r="C2487" s="510" t="s">
        <v>4899</v>
      </c>
      <c r="D2487" s="508">
        <v>1.95</v>
      </c>
      <c r="E2487" s="12">
        <v>4.84</v>
      </c>
      <c r="F2487" s="12">
        <v>9.44</v>
      </c>
      <c r="G2487" s="443"/>
    </row>
    <row r="2488" spans="1:7">
      <c r="A2488" s="12">
        <v>2485</v>
      </c>
      <c r="B2488" s="506" t="s">
        <v>3179</v>
      </c>
      <c r="C2488" s="510" t="s">
        <v>4899</v>
      </c>
      <c r="D2488" s="508">
        <v>2.04</v>
      </c>
      <c r="E2488" s="12">
        <v>4.84</v>
      </c>
      <c r="F2488" s="12">
        <v>9.87</v>
      </c>
      <c r="G2488" s="443"/>
    </row>
    <row r="2489" spans="1:7">
      <c r="A2489" s="12">
        <v>2486</v>
      </c>
      <c r="B2489" s="506" t="s">
        <v>4930</v>
      </c>
      <c r="C2489" s="510" t="s">
        <v>4899</v>
      </c>
      <c r="D2489" s="508">
        <v>4.66</v>
      </c>
      <c r="E2489" s="12">
        <v>4.84</v>
      </c>
      <c r="F2489" s="12">
        <v>22.55</v>
      </c>
      <c r="G2489" s="443"/>
    </row>
    <row r="2490" spans="1:7">
      <c r="A2490" s="12">
        <v>2487</v>
      </c>
      <c r="B2490" s="506" t="s">
        <v>4931</v>
      </c>
      <c r="C2490" s="510" t="s">
        <v>4899</v>
      </c>
      <c r="D2490" s="508">
        <v>2.52</v>
      </c>
      <c r="E2490" s="12">
        <v>4.84</v>
      </c>
      <c r="F2490" s="12">
        <v>12.2</v>
      </c>
      <c r="G2490" s="443"/>
    </row>
    <row r="2491" spans="1:7">
      <c r="A2491" s="12">
        <v>2488</v>
      </c>
      <c r="B2491" s="506" t="s">
        <v>3504</v>
      </c>
      <c r="C2491" s="510" t="s">
        <v>4899</v>
      </c>
      <c r="D2491" s="508">
        <v>0.34</v>
      </c>
      <c r="E2491" s="12">
        <v>4.84</v>
      </c>
      <c r="F2491" s="12">
        <v>1.65</v>
      </c>
      <c r="G2491" s="443"/>
    </row>
    <row r="2492" spans="1:7">
      <c r="A2492" s="12">
        <v>2489</v>
      </c>
      <c r="B2492" s="506" t="s">
        <v>4932</v>
      </c>
      <c r="C2492" s="510" t="s">
        <v>4899</v>
      </c>
      <c r="D2492" s="508">
        <v>11.98</v>
      </c>
      <c r="E2492" s="12">
        <v>4.84</v>
      </c>
      <c r="F2492" s="12">
        <v>57.98</v>
      </c>
      <c r="G2492" s="443"/>
    </row>
    <row r="2493" spans="1:7">
      <c r="A2493" s="12">
        <v>2490</v>
      </c>
      <c r="B2493" s="506" t="s">
        <v>4933</v>
      </c>
      <c r="C2493" s="510" t="s">
        <v>4899</v>
      </c>
      <c r="D2493" s="508">
        <v>12.96</v>
      </c>
      <c r="E2493" s="12">
        <v>4.84</v>
      </c>
      <c r="F2493" s="12">
        <v>62.73</v>
      </c>
      <c r="G2493" s="443"/>
    </row>
    <row r="2494" spans="1:7">
      <c r="A2494" s="12">
        <v>2491</v>
      </c>
      <c r="B2494" s="506" t="s">
        <v>3639</v>
      </c>
      <c r="C2494" s="510" t="s">
        <v>4899</v>
      </c>
      <c r="D2494" s="508">
        <v>4.65</v>
      </c>
      <c r="E2494" s="12">
        <v>4.84</v>
      </c>
      <c r="F2494" s="12">
        <v>22.51</v>
      </c>
      <c r="G2494" s="443"/>
    </row>
    <row r="2495" spans="1:7">
      <c r="A2495" s="12">
        <v>2492</v>
      </c>
      <c r="B2495" s="506" t="s">
        <v>4929</v>
      </c>
      <c r="C2495" s="510" t="s">
        <v>4899</v>
      </c>
      <c r="D2495" s="508">
        <v>7.77</v>
      </c>
      <c r="E2495" s="12">
        <v>4.84</v>
      </c>
      <c r="F2495" s="12">
        <v>37.61</v>
      </c>
      <c r="G2495" s="443"/>
    </row>
    <row r="2496" spans="1:7">
      <c r="A2496" s="12">
        <v>2493</v>
      </c>
      <c r="B2496" s="506" t="s">
        <v>4934</v>
      </c>
      <c r="C2496" s="510" t="s">
        <v>4899</v>
      </c>
      <c r="D2496" s="508">
        <v>6.11</v>
      </c>
      <c r="E2496" s="12">
        <v>4.84</v>
      </c>
      <c r="F2496" s="12">
        <v>29.57</v>
      </c>
      <c r="G2496" s="443"/>
    </row>
    <row r="2497" spans="1:7">
      <c r="A2497" s="12">
        <v>2494</v>
      </c>
      <c r="B2497" s="506" t="s">
        <v>3251</v>
      </c>
      <c r="C2497" s="510" t="s">
        <v>4899</v>
      </c>
      <c r="D2497" s="508">
        <v>9.24</v>
      </c>
      <c r="E2497" s="12">
        <v>4.84</v>
      </c>
      <c r="F2497" s="12">
        <v>44.72</v>
      </c>
      <c r="G2497" s="443"/>
    </row>
    <row r="2498" spans="1:7">
      <c r="A2498" s="12">
        <v>2495</v>
      </c>
      <c r="B2498" s="506" t="s">
        <v>4935</v>
      </c>
      <c r="C2498" s="510" t="s">
        <v>4899</v>
      </c>
      <c r="D2498" s="508">
        <v>5.63</v>
      </c>
      <c r="E2498" s="12">
        <v>4.84</v>
      </c>
      <c r="F2498" s="12">
        <v>27.25</v>
      </c>
      <c r="G2498" s="443"/>
    </row>
    <row r="2499" spans="1:7">
      <c r="A2499" s="12">
        <v>2496</v>
      </c>
      <c r="B2499" s="506" t="s">
        <v>4936</v>
      </c>
      <c r="C2499" s="510" t="s">
        <v>4899</v>
      </c>
      <c r="D2499" s="508">
        <v>3.4</v>
      </c>
      <c r="E2499" s="12">
        <v>4.84</v>
      </c>
      <c r="F2499" s="12">
        <v>16.46</v>
      </c>
      <c r="G2499" s="443"/>
    </row>
    <row r="2500" spans="1:7">
      <c r="A2500" s="12">
        <v>2497</v>
      </c>
      <c r="B2500" s="506" t="s">
        <v>4937</v>
      </c>
      <c r="C2500" s="510" t="s">
        <v>4899</v>
      </c>
      <c r="D2500" s="508">
        <v>4.85</v>
      </c>
      <c r="E2500" s="12">
        <v>4.84</v>
      </c>
      <c r="F2500" s="12">
        <v>23.47</v>
      </c>
      <c r="G2500" s="443"/>
    </row>
    <row r="2501" spans="1:7">
      <c r="A2501" s="12">
        <v>2498</v>
      </c>
      <c r="B2501" s="506" t="s">
        <v>4938</v>
      </c>
      <c r="C2501" s="510" t="s">
        <v>4899</v>
      </c>
      <c r="D2501" s="508">
        <v>4.43</v>
      </c>
      <c r="E2501" s="12">
        <v>4.84</v>
      </c>
      <c r="F2501" s="12">
        <v>21.44</v>
      </c>
      <c r="G2501" s="443"/>
    </row>
    <row r="2502" spans="1:7">
      <c r="A2502" s="12">
        <v>2499</v>
      </c>
      <c r="B2502" s="506" t="s">
        <v>4939</v>
      </c>
      <c r="C2502" s="510" t="s">
        <v>4899</v>
      </c>
      <c r="D2502" s="508">
        <v>5</v>
      </c>
      <c r="E2502" s="12">
        <v>4.84</v>
      </c>
      <c r="F2502" s="12">
        <v>24.2</v>
      </c>
      <c r="G2502" s="443"/>
    </row>
    <row r="2503" spans="1:7">
      <c r="A2503" s="12">
        <v>2500</v>
      </c>
      <c r="B2503" s="506" t="s">
        <v>4940</v>
      </c>
      <c r="C2503" s="510" t="s">
        <v>4899</v>
      </c>
      <c r="D2503" s="508">
        <v>1.37</v>
      </c>
      <c r="E2503" s="12">
        <v>4.84</v>
      </c>
      <c r="F2503" s="12">
        <v>6.63</v>
      </c>
      <c r="G2503" s="443"/>
    </row>
    <row r="2504" spans="1:7">
      <c r="A2504" s="12">
        <v>2501</v>
      </c>
      <c r="B2504" s="506" t="s">
        <v>4941</v>
      </c>
      <c r="C2504" s="510" t="s">
        <v>4899</v>
      </c>
      <c r="D2504" s="508">
        <v>4.44</v>
      </c>
      <c r="E2504" s="12">
        <v>4.84</v>
      </c>
      <c r="F2504" s="12">
        <v>21.49</v>
      </c>
      <c r="G2504" s="443"/>
    </row>
    <row r="2505" spans="1:7">
      <c r="A2505" s="12">
        <v>2502</v>
      </c>
      <c r="B2505" s="506" t="s">
        <v>4942</v>
      </c>
      <c r="C2505" s="510" t="s">
        <v>4899</v>
      </c>
      <c r="D2505" s="508">
        <v>5.03</v>
      </c>
      <c r="E2505" s="12">
        <v>4.84</v>
      </c>
      <c r="F2505" s="12">
        <v>24.35</v>
      </c>
      <c r="G2505" s="443"/>
    </row>
    <row r="2506" spans="1:7">
      <c r="A2506" s="12">
        <v>2503</v>
      </c>
      <c r="B2506" s="506" t="s">
        <v>4943</v>
      </c>
      <c r="C2506" s="510" t="s">
        <v>4899</v>
      </c>
      <c r="D2506" s="508">
        <v>2.15</v>
      </c>
      <c r="E2506" s="12">
        <v>4.84</v>
      </c>
      <c r="F2506" s="12">
        <v>10.41</v>
      </c>
      <c r="G2506" s="443"/>
    </row>
    <row r="2507" spans="1:7">
      <c r="A2507" s="12">
        <v>2504</v>
      </c>
      <c r="B2507" s="506" t="s">
        <v>2500</v>
      </c>
      <c r="C2507" s="510" t="s">
        <v>4899</v>
      </c>
      <c r="D2507" s="508">
        <v>4.12</v>
      </c>
      <c r="E2507" s="12">
        <v>4.84</v>
      </c>
      <c r="F2507" s="12">
        <v>19.94</v>
      </c>
      <c r="G2507" s="443"/>
    </row>
    <row r="2508" spans="1:7">
      <c r="A2508" s="12">
        <v>2505</v>
      </c>
      <c r="B2508" s="506" t="s">
        <v>4944</v>
      </c>
      <c r="C2508" s="510" t="s">
        <v>4899</v>
      </c>
      <c r="D2508" s="508">
        <v>7.4</v>
      </c>
      <c r="E2508" s="12">
        <v>4.84</v>
      </c>
      <c r="F2508" s="12">
        <v>35.82</v>
      </c>
      <c r="G2508" s="443"/>
    </row>
    <row r="2509" spans="1:7">
      <c r="A2509" s="12">
        <v>2506</v>
      </c>
      <c r="B2509" s="506" t="s">
        <v>4731</v>
      </c>
      <c r="C2509" s="510" t="s">
        <v>4899</v>
      </c>
      <c r="D2509" s="508">
        <v>3.26</v>
      </c>
      <c r="E2509" s="12">
        <v>4.84</v>
      </c>
      <c r="F2509" s="12">
        <v>15.78</v>
      </c>
      <c r="G2509" s="443"/>
    </row>
    <row r="2510" spans="1:7">
      <c r="A2510" s="12">
        <v>2507</v>
      </c>
      <c r="B2510" s="506" t="s">
        <v>4945</v>
      </c>
      <c r="C2510" s="510" t="s">
        <v>4899</v>
      </c>
      <c r="D2510" s="508">
        <v>6.98</v>
      </c>
      <c r="E2510" s="12">
        <v>4.84</v>
      </c>
      <c r="F2510" s="12">
        <v>33.78</v>
      </c>
      <c r="G2510" s="443"/>
    </row>
    <row r="2511" spans="1:7">
      <c r="A2511" s="12">
        <v>2508</v>
      </c>
      <c r="B2511" s="506" t="s">
        <v>4946</v>
      </c>
      <c r="C2511" s="510" t="s">
        <v>4899</v>
      </c>
      <c r="D2511" s="508">
        <v>5.2</v>
      </c>
      <c r="E2511" s="12">
        <v>4.84</v>
      </c>
      <c r="F2511" s="12">
        <v>25.17</v>
      </c>
      <c r="G2511" s="443"/>
    </row>
    <row r="2512" spans="1:7">
      <c r="A2512" s="12">
        <v>2509</v>
      </c>
      <c r="B2512" s="506" t="s">
        <v>4091</v>
      </c>
      <c r="C2512" s="510" t="s">
        <v>4899</v>
      </c>
      <c r="D2512" s="508">
        <v>2.41</v>
      </c>
      <c r="E2512" s="12">
        <v>4.84</v>
      </c>
      <c r="F2512" s="12">
        <v>11.66</v>
      </c>
      <c r="G2512" s="443"/>
    </row>
    <row r="2513" spans="1:7">
      <c r="A2513" s="12">
        <v>2510</v>
      </c>
      <c r="B2513" s="506" t="s">
        <v>4947</v>
      </c>
      <c r="C2513" s="510" t="s">
        <v>4899</v>
      </c>
      <c r="D2513" s="508">
        <v>1.72</v>
      </c>
      <c r="E2513" s="12">
        <v>4.84</v>
      </c>
      <c r="F2513" s="12">
        <v>8.32</v>
      </c>
      <c r="G2513" s="443"/>
    </row>
    <row r="2514" spans="1:7">
      <c r="A2514" s="12">
        <v>2511</v>
      </c>
      <c r="B2514" s="506" t="s">
        <v>4948</v>
      </c>
      <c r="C2514" s="510" t="s">
        <v>4899</v>
      </c>
      <c r="D2514" s="508">
        <v>2.9</v>
      </c>
      <c r="E2514" s="12">
        <v>4.84</v>
      </c>
      <c r="F2514" s="12">
        <v>14.04</v>
      </c>
      <c r="G2514" s="443"/>
    </row>
    <row r="2515" spans="1:7">
      <c r="A2515" s="12">
        <v>2512</v>
      </c>
      <c r="B2515" s="506" t="s">
        <v>4422</v>
      </c>
      <c r="C2515" s="510" t="s">
        <v>4899</v>
      </c>
      <c r="D2515" s="508">
        <v>6.2</v>
      </c>
      <c r="E2515" s="12">
        <v>4.84</v>
      </c>
      <c r="F2515" s="12">
        <v>30.01</v>
      </c>
      <c r="G2515" s="443"/>
    </row>
    <row r="2516" spans="1:7">
      <c r="A2516" s="12">
        <v>2513</v>
      </c>
      <c r="B2516" s="506" t="s">
        <v>4949</v>
      </c>
      <c r="C2516" s="510" t="s">
        <v>4899</v>
      </c>
      <c r="D2516" s="508">
        <v>6.09</v>
      </c>
      <c r="E2516" s="12">
        <v>4.84</v>
      </c>
      <c r="F2516" s="12">
        <v>29.48</v>
      </c>
      <c r="G2516" s="443"/>
    </row>
    <row r="2517" spans="1:7">
      <c r="A2517" s="12">
        <v>2514</v>
      </c>
      <c r="B2517" s="506" t="s">
        <v>4950</v>
      </c>
      <c r="C2517" s="510" t="s">
        <v>4899</v>
      </c>
      <c r="D2517" s="508">
        <v>2.63</v>
      </c>
      <c r="E2517" s="12">
        <v>4.84</v>
      </c>
      <c r="F2517" s="12">
        <v>12.73</v>
      </c>
      <c r="G2517" s="443"/>
    </row>
    <row r="2518" spans="1:7">
      <c r="A2518" s="12">
        <v>2515</v>
      </c>
      <c r="B2518" s="506" t="s">
        <v>4948</v>
      </c>
      <c r="C2518" s="510" t="s">
        <v>4899</v>
      </c>
      <c r="D2518" s="508">
        <v>2.93</v>
      </c>
      <c r="E2518" s="12">
        <v>4.84</v>
      </c>
      <c r="F2518" s="12">
        <v>14.18</v>
      </c>
      <c r="G2518" s="443"/>
    </row>
    <row r="2519" spans="1:7">
      <c r="A2519" s="12">
        <v>2516</v>
      </c>
      <c r="B2519" s="506" t="s">
        <v>4951</v>
      </c>
      <c r="C2519" s="510" t="s">
        <v>4899</v>
      </c>
      <c r="D2519" s="508">
        <v>5</v>
      </c>
      <c r="E2519" s="12">
        <v>4.84</v>
      </c>
      <c r="F2519" s="12">
        <v>24.2</v>
      </c>
      <c r="G2519" s="443"/>
    </row>
    <row r="2520" spans="1:7">
      <c r="A2520" s="12">
        <v>2517</v>
      </c>
      <c r="B2520" s="506" t="s">
        <v>4575</v>
      </c>
      <c r="C2520" s="510" t="s">
        <v>4899</v>
      </c>
      <c r="D2520" s="508">
        <v>5</v>
      </c>
      <c r="E2520" s="12">
        <v>4.84</v>
      </c>
      <c r="F2520" s="12">
        <v>24.2</v>
      </c>
      <c r="G2520" s="443"/>
    </row>
    <row r="2521" spans="1:7">
      <c r="A2521" s="12">
        <v>2518</v>
      </c>
      <c r="B2521" s="506" t="s">
        <v>4952</v>
      </c>
      <c r="C2521" s="510" t="s">
        <v>4899</v>
      </c>
      <c r="D2521" s="508">
        <v>5</v>
      </c>
      <c r="E2521" s="12">
        <v>4.84</v>
      </c>
      <c r="F2521" s="12">
        <v>24.2</v>
      </c>
      <c r="G2521" s="443"/>
    </row>
    <row r="2522" spans="1:7">
      <c r="A2522" s="12">
        <v>2519</v>
      </c>
      <c r="B2522" s="506" t="s">
        <v>4953</v>
      </c>
      <c r="C2522" s="510" t="s">
        <v>4899</v>
      </c>
      <c r="D2522" s="508">
        <v>5</v>
      </c>
      <c r="E2522" s="12">
        <v>4.84</v>
      </c>
      <c r="F2522" s="12">
        <v>24.2</v>
      </c>
      <c r="G2522" s="443"/>
    </row>
    <row r="2523" spans="1:7">
      <c r="A2523" s="12">
        <v>2520</v>
      </c>
      <c r="B2523" s="506" t="s">
        <v>4954</v>
      </c>
      <c r="C2523" s="510" t="s">
        <v>4899</v>
      </c>
      <c r="D2523" s="508">
        <v>5.01</v>
      </c>
      <c r="E2523" s="12">
        <v>4.84</v>
      </c>
      <c r="F2523" s="12">
        <v>24.25</v>
      </c>
      <c r="G2523" s="443"/>
    </row>
    <row r="2524" spans="1:7">
      <c r="A2524" s="12">
        <v>2521</v>
      </c>
      <c r="B2524" s="506" t="s">
        <v>4431</v>
      </c>
      <c r="C2524" s="510" t="s">
        <v>4899</v>
      </c>
      <c r="D2524" s="508">
        <v>5.02</v>
      </c>
      <c r="E2524" s="12">
        <v>4.84</v>
      </c>
      <c r="F2524" s="12">
        <v>24.3</v>
      </c>
      <c r="G2524" s="443"/>
    </row>
    <row r="2525" spans="1:7">
      <c r="A2525" s="12">
        <v>2522</v>
      </c>
      <c r="B2525" s="506" t="s">
        <v>3740</v>
      </c>
      <c r="C2525" s="510" t="s">
        <v>4899</v>
      </c>
      <c r="D2525" s="508">
        <v>5.02</v>
      </c>
      <c r="E2525" s="12">
        <v>4.84</v>
      </c>
      <c r="F2525" s="12">
        <v>24.3</v>
      </c>
      <c r="G2525" s="443"/>
    </row>
    <row r="2526" spans="1:7">
      <c r="A2526" s="12">
        <v>2523</v>
      </c>
      <c r="B2526" s="506" t="s">
        <v>4955</v>
      </c>
      <c r="C2526" s="510" t="s">
        <v>4899</v>
      </c>
      <c r="D2526" s="508">
        <v>5</v>
      </c>
      <c r="E2526" s="12">
        <v>4.84</v>
      </c>
      <c r="F2526" s="12">
        <v>24.2</v>
      </c>
      <c r="G2526" s="443"/>
    </row>
    <row r="2527" spans="1:7">
      <c r="A2527" s="12">
        <v>2524</v>
      </c>
      <c r="B2527" s="506" t="s">
        <v>4898</v>
      </c>
      <c r="C2527" s="510" t="s">
        <v>4899</v>
      </c>
      <c r="D2527" s="508">
        <v>1.9</v>
      </c>
      <c r="E2527" s="12">
        <v>4.84</v>
      </c>
      <c r="F2527" s="12">
        <v>9.2</v>
      </c>
      <c r="G2527" s="443"/>
    </row>
    <row r="2528" spans="1:7">
      <c r="A2528" s="12">
        <v>2525</v>
      </c>
      <c r="B2528" s="506" t="s">
        <v>4956</v>
      </c>
      <c r="C2528" s="510" t="s">
        <v>4899</v>
      </c>
      <c r="D2528" s="508">
        <v>3.06</v>
      </c>
      <c r="E2528" s="12">
        <v>4.84</v>
      </c>
      <c r="F2528" s="12">
        <v>14.81</v>
      </c>
      <c r="G2528" s="443"/>
    </row>
    <row r="2529" spans="1:7">
      <c r="A2529" s="12">
        <v>2526</v>
      </c>
      <c r="B2529" s="506" t="s">
        <v>4957</v>
      </c>
      <c r="C2529" s="510" t="s">
        <v>4899</v>
      </c>
      <c r="D2529" s="508">
        <v>5</v>
      </c>
      <c r="E2529" s="12">
        <v>4.84</v>
      </c>
      <c r="F2529" s="12">
        <v>24.2</v>
      </c>
      <c r="G2529" s="443"/>
    </row>
    <row r="2530" spans="1:7">
      <c r="A2530" s="12">
        <v>2527</v>
      </c>
      <c r="B2530" s="506" t="s">
        <v>802</v>
      </c>
      <c r="C2530" s="512" t="s">
        <v>4958</v>
      </c>
      <c r="D2530" s="513">
        <v>11.62</v>
      </c>
      <c r="E2530" s="12">
        <v>4.84</v>
      </c>
      <c r="F2530" s="12">
        <v>56.24</v>
      </c>
      <c r="G2530" s="443"/>
    </row>
    <row r="2531" spans="1:7">
      <c r="A2531" s="12">
        <v>2528</v>
      </c>
      <c r="B2531" s="506" t="s">
        <v>4742</v>
      </c>
      <c r="C2531" s="512" t="s">
        <v>4958</v>
      </c>
      <c r="D2531" s="513">
        <v>1.57</v>
      </c>
      <c r="E2531" s="12">
        <v>4.84</v>
      </c>
      <c r="F2531" s="12">
        <v>7.6</v>
      </c>
      <c r="G2531" s="443"/>
    </row>
    <row r="2532" spans="1:7">
      <c r="A2532" s="12">
        <v>2529</v>
      </c>
      <c r="B2532" s="506" t="s">
        <v>4959</v>
      </c>
      <c r="C2532" s="512" t="s">
        <v>4958</v>
      </c>
      <c r="D2532" s="513">
        <v>7.4</v>
      </c>
      <c r="E2532" s="12">
        <v>4.84</v>
      </c>
      <c r="F2532" s="12">
        <v>35.82</v>
      </c>
      <c r="G2532" s="443"/>
    </row>
    <row r="2533" spans="1:7">
      <c r="A2533" s="12">
        <v>2530</v>
      </c>
      <c r="B2533" s="506" t="s">
        <v>4960</v>
      </c>
      <c r="C2533" s="512" t="s">
        <v>4958</v>
      </c>
      <c r="D2533" s="513">
        <v>9.07</v>
      </c>
      <c r="E2533" s="12">
        <v>4.84</v>
      </c>
      <c r="F2533" s="12">
        <v>43.9</v>
      </c>
      <c r="G2533" s="443"/>
    </row>
    <row r="2534" spans="1:7">
      <c r="A2534" s="12">
        <v>2531</v>
      </c>
      <c r="B2534" s="506" t="s">
        <v>4961</v>
      </c>
      <c r="C2534" s="512" t="s">
        <v>4958</v>
      </c>
      <c r="D2534" s="513">
        <v>4.67</v>
      </c>
      <c r="E2534" s="12">
        <v>4.84</v>
      </c>
      <c r="F2534" s="12">
        <v>22.6</v>
      </c>
      <c r="G2534" s="443"/>
    </row>
    <row r="2535" spans="1:7">
      <c r="A2535" s="12">
        <v>2532</v>
      </c>
      <c r="B2535" s="506" t="s">
        <v>4962</v>
      </c>
      <c r="C2535" s="512" t="s">
        <v>4958</v>
      </c>
      <c r="D2535" s="513">
        <v>4.24</v>
      </c>
      <c r="E2535" s="12">
        <v>4.84</v>
      </c>
      <c r="F2535" s="12">
        <v>20.52</v>
      </c>
      <c r="G2535" s="443"/>
    </row>
    <row r="2536" spans="1:7">
      <c r="A2536" s="12">
        <v>2533</v>
      </c>
      <c r="B2536" s="506" t="s">
        <v>3612</v>
      </c>
      <c r="C2536" s="512" t="s">
        <v>4958</v>
      </c>
      <c r="D2536" s="513">
        <v>3.14</v>
      </c>
      <c r="E2536" s="12">
        <v>4.84</v>
      </c>
      <c r="F2536" s="12">
        <v>15.2</v>
      </c>
      <c r="G2536" s="443"/>
    </row>
    <row r="2537" spans="1:7">
      <c r="A2537" s="12">
        <v>2534</v>
      </c>
      <c r="B2537" s="506" t="s">
        <v>3557</v>
      </c>
      <c r="C2537" s="512" t="s">
        <v>4958</v>
      </c>
      <c r="D2537" s="513">
        <v>3.84</v>
      </c>
      <c r="E2537" s="12">
        <v>4.84</v>
      </c>
      <c r="F2537" s="12">
        <v>18.59</v>
      </c>
      <c r="G2537" s="443"/>
    </row>
    <row r="2538" spans="1:7">
      <c r="A2538" s="12">
        <v>2535</v>
      </c>
      <c r="B2538" s="506" t="s">
        <v>4963</v>
      </c>
      <c r="C2538" s="512" t="s">
        <v>4958</v>
      </c>
      <c r="D2538" s="513">
        <v>3.4</v>
      </c>
      <c r="E2538" s="12">
        <v>4.84</v>
      </c>
      <c r="F2538" s="12">
        <v>16.46</v>
      </c>
      <c r="G2538" s="443"/>
    </row>
    <row r="2539" spans="1:7">
      <c r="A2539" s="12">
        <v>2536</v>
      </c>
      <c r="B2539" s="506" t="s">
        <v>3470</v>
      </c>
      <c r="C2539" s="512" t="s">
        <v>4958</v>
      </c>
      <c r="D2539" s="513">
        <v>3.28</v>
      </c>
      <c r="E2539" s="12">
        <v>4.84</v>
      </c>
      <c r="F2539" s="12">
        <v>15.88</v>
      </c>
      <c r="G2539" s="443"/>
    </row>
    <row r="2540" spans="1:7">
      <c r="A2540" s="12">
        <v>2537</v>
      </c>
      <c r="B2540" s="506" t="s">
        <v>3908</v>
      </c>
      <c r="C2540" s="512" t="s">
        <v>4958</v>
      </c>
      <c r="D2540" s="513">
        <v>3.93</v>
      </c>
      <c r="E2540" s="12">
        <v>4.84</v>
      </c>
      <c r="F2540" s="12">
        <v>19.02</v>
      </c>
      <c r="G2540" s="443"/>
    </row>
    <row r="2541" spans="1:7">
      <c r="A2541" s="12">
        <v>2538</v>
      </c>
      <c r="B2541" s="506" t="s">
        <v>4964</v>
      </c>
      <c r="C2541" s="512" t="s">
        <v>4958</v>
      </c>
      <c r="D2541" s="513">
        <v>6.58</v>
      </c>
      <c r="E2541" s="12">
        <v>4.84</v>
      </c>
      <c r="F2541" s="12">
        <v>31.85</v>
      </c>
      <c r="G2541" s="443"/>
    </row>
    <row r="2542" spans="1:7">
      <c r="A2542" s="12">
        <v>2539</v>
      </c>
      <c r="B2542" s="506" t="s">
        <v>823</v>
      </c>
      <c r="C2542" s="512" t="s">
        <v>4958</v>
      </c>
      <c r="D2542" s="513">
        <v>5.49</v>
      </c>
      <c r="E2542" s="12">
        <v>4.84</v>
      </c>
      <c r="F2542" s="12">
        <v>26.57</v>
      </c>
      <c r="G2542" s="443"/>
    </row>
    <row r="2543" spans="1:7">
      <c r="A2543" s="12">
        <v>2540</v>
      </c>
      <c r="B2543" s="506" t="s">
        <v>4965</v>
      </c>
      <c r="C2543" s="512" t="s">
        <v>4958</v>
      </c>
      <c r="D2543" s="513">
        <v>3.48</v>
      </c>
      <c r="E2543" s="12">
        <v>4.84</v>
      </c>
      <c r="F2543" s="12">
        <v>16.84</v>
      </c>
      <c r="G2543" s="443"/>
    </row>
    <row r="2544" spans="1:7">
      <c r="A2544" s="12">
        <v>2541</v>
      </c>
      <c r="B2544" s="506" t="s">
        <v>4966</v>
      </c>
      <c r="C2544" s="512" t="s">
        <v>4958</v>
      </c>
      <c r="D2544" s="513">
        <v>4.17</v>
      </c>
      <c r="E2544" s="12">
        <v>4.84</v>
      </c>
      <c r="F2544" s="12">
        <v>20.18</v>
      </c>
      <c r="G2544" s="443"/>
    </row>
    <row r="2545" spans="1:7">
      <c r="A2545" s="12">
        <v>2542</v>
      </c>
      <c r="B2545" s="506" t="s">
        <v>4967</v>
      </c>
      <c r="C2545" s="512" t="s">
        <v>4958</v>
      </c>
      <c r="D2545" s="513">
        <v>2.96</v>
      </c>
      <c r="E2545" s="12">
        <v>4.84</v>
      </c>
      <c r="F2545" s="12">
        <v>14.33</v>
      </c>
      <c r="G2545" s="443"/>
    </row>
    <row r="2546" spans="1:7">
      <c r="A2546" s="12">
        <v>2543</v>
      </c>
      <c r="B2546" s="506" t="s">
        <v>4968</v>
      </c>
      <c r="C2546" s="512" t="s">
        <v>4958</v>
      </c>
      <c r="D2546" s="513">
        <v>14.14</v>
      </c>
      <c r="E2546" s="12">
        <v>4.84</v>
      </c>
      <c r="F2546" s="12">
        <v>68.44</v>
      </c>
      <c r="G2546" s="443"/>
    </row>
    <row r="2547" spans="1:7">
      <c r="A2547" s="12">
        <v>2544</v>
      </c>
      <c r="B2547" s="506" t="s">
        <v>4969</v>
      </c>
      <c r="C2547" s="512" t="s">
        <v>4958</v>
      </c>
      <c r="D2547" s="513">
        <v>15.44</v>
      </c>
      <c r="E2547" s="12">
        <v>4.84</v>
      </c>
      <c r="F2547" s="12">
        <v>74.73</v>
      </c>
      <c r="G2547" s="443"/>
    </row>
    <row r="2548" spans="1:7">
      <c r="A2548" s="12">
        <v>2545</v>
      </c>
      <c r="B2548" s="506" t="s">
        <v>4970</v>
      </c>
      <c r="C2548" s="512" t="s">
        <v>4958</v>
      </c>
      <c r="D2548" s="513">
        <v>5.41</v>
      </c>
      <c r="E2548" s="12">
        <v>4.84</v>
      </c>
      <c r="F2548" s="12">
        <v>26.18</v>
      </c>
      <c r="G2548" s="443"/>
    </row>
    <row r="2549" spans="1:7">
      <c r="A2549" s="12">
        <v>2546</v>
      </c>
      <c r="B2549" s="506" t="s">
        <v>4971</v>
      </c>
      <c r="C2549" s="512" t="s">
        <v>4958</v>
      </c>
      <c r="D2549" s="513">
        <v>6.26</v>
      </c>
      <c r="E2549" s="12">
        <v>4.84</v>
      </c>
      <c r="F2549" s="12">
        <v>30.3</v>
      </c>
      <c r="G2549" s="443"/>
    </row>
    <row r="2550" spans="1:7">
      <c r="A2550" s="12">
        <v>2547</v>
      </c>
      <c r="B2550" s="506" t="s">
        <v>4972</v>
      </c>
      <c r="C2550" s="512" t="s">
        <v>4958</v>
      </c>
      <c r="D2550" s="513">
        <v>1.8</v>
      </c>
      <c r="E2550" s="12">
        <v>4.84</v>
      </c>
      <c r="F2550" s="12">
        <v>8.71</v>
      </c>
      <c r="G2550" s="443"/>
    </row>
    <row r="2551" spans="1:7">
      <c r="A2551" s="12">
        <v>2548</v>
      </c>
      <c r="B2551" s="506" t="s">
        <v>4973</v>
      </c>
      <c r="C2551" s="512" t="s">
        <v>4958</v>
      </c>
      <c r="D2551" s="513">
        <v>8.87</v>
      </c>
      <c r="E2551" s="12">
        <v>4.84</v>
      </c>
      <c r="F2551" s="12">
        <v>42.93</v>
      </c>
      <c r="G2551" s="443"/>
    </row>
    <row r="2552" spans="1:7">
      <c r="A2552" s="12">
        <v>2549</v>
      </c>
      <c r="B2552" s="514" t="s">
        <v>3510</v>
      </c>
      <c r="C2552" s="512" t="s">
        <v>4958</v>
      </c>
      <c r="D2552" s="513">
        <v>3.31</v>
      </c>
      <c r="E2552" s="12">
        <v>4.84</v>
      </c>
      <c r="F2552" s="12">
        <v>16.02</v>
      </c>
      <c r="G2552" s="443"/>
    </row>
    <row r="2553" spans="1:7">
      <c r="A2553" s="12">
        <v>2550</v>
      </c>
      <c r="B2553" s="506" t="s">
        <v>4974</v>
      </c>
      <c r="C2553" s="512" t="s">
        <v>4958</v>
      </c>
      <c r="D2553" s="513">
        <v>7.92</v>
      </c>
      <c r="E2553" s="12">
        <v>4.84</v>
      </c>
      <c r="F2553" s="12">
        <v>38.33</v>
      </c>
      <c r="G2553" s="443"/>
    </row>
    <row r="2554" spans="1:7">
      <c r="A2554" s="12">
        <v>2551</v>
      </c>
      <c r="B2554" s="506" t="s">
        <v>4975</v>
      </c>
      <c r="C2554" s="512" t="s">
        <v>4958</v>
      </c>
      <c r="D2554" s="513">
        <v>12.21</v>
      </c>
      <c r="E2554" s="12">
        <v>4.84</v>
      </c>
      <c r="F2554" s="12">
        <v>59.1</v>
      </c>
      <c r="G2554" s="443"/>
    </row>
    <row r="2555" spans="1:7">
      <c r="A2555" s="12">
        <v>2552</v>
      </c>
      <c r="B2555" s="506" t="s">
        <v>4976</v>
      </c>
      <c r="C2555" s="512" t="s">
        <v>4958</v>
      </c>
      <c r="D2555" s="513">
        <v>2.07</v>
      </c>
      <c r="E2555" s="12">
        <v>4.84</v>
      </c>
      <c r="F2555" s="12">
        <v>10.02</v>
      </c>
      <c r="G2555" s="443"/>
    </row>
    <row r="2556" spans="1:7">
      <c r="A2556" s="12">
        <v>2553</v>
      </c>
      <c r="B2556" s="506" t="s">
        <v>4977</v>
      </c>
      <c r="C2556" s="512" t="s">
        <v>4958</v>
      </c>
      <c r="D2556" s="513">
        <v>6.03</v>
      </c>
      <c r="E2556" s="12">
        <v>4.84</v>
      </c>
      <c r="F2556" s="12">
        <v>29.19</v>
      </c>
      <c r="G2556" s="443"/>
    </row>
    <row r="2557" spans="1:7">
      <c r="A2557" s="12">
        <v>2554</v>
      </c>
      <c r="B2557" s="506" t="s">
        <v>4978</v>
      </c>
      <c r="C2557" s="512" t="s">
        <v>4958</v>
      </c>
      <c r="D2557" s="513">
        <v>13.3</v>
      </c>
      <c r="E2557" s="12">
        <v>4.84</v>
      </c>
      <c r="F2557" s="12">
        <v>64.37</v>
      </c>
      <c r="G2557" s="443"/>
    </row>
    <row r="2558" spans="1:7">
      <c r="A2558" s="12">
        <v>2555</v>
      </c>
      <c r="B2558" s="506" t="s">
        <v>4979</v>
      </c>
      <c r="C2558" s="512" t="s">
        <v>4958</v>
      </c>
      <c r="D2558" s="513">
        <v>6.26</v>
      </c>
      <c r="E2558" s="12">
        <v>4.84</v>
      </c>
      <c r="F2558" s="12">
        <v>30.3</v>
      </c>
      <c r="G2558" s="443"/>
    </row>
    <row r="2559" spans="1:7">
      <c r="A2559" s="12">
        <v>2556</v>
      </c>
      <c r="B2559" s="506" t="s">
        <v>3519</v>
      </c>
      <c r="C2559" s="512" t="s">
        <v>4958</v>
      </c>
      <c r="D2559" s="513">
        <v>6.2</v>
      </c>
      <c r="E2559" s="12">
        <v>4.84</v>
      </c>
      <c r="F2559" s="12">
        <v>30.01</v>
      </c>
      <c r="G2559" s="443"/>
    </row>
    <row r="2560" spans="1:7">
      <c r="A2560" s="12">
        <v>2557</v>
      </c>
      <c r="B2560" s="506" t="s">
        <v>1090</v>
      </c>
      <c r="C2560" s="512" t="s">
        <v>4958</v>
      </c>
      <c r="D2560" s="513">
        <v>5.88</v>
      </c>
      <c r="E2560" s="12">
        <v>4.84</v>
      </c>
      <c r="F2560" s="12">
        <v>28.46</v>
      </c>
      <c r="G2560" s="443"/>
    </row>
    <row r="2561" spans="1:7">
      <c r="A2561" s="12">
        <v>2558</v>
      </c>
      <c r="B2561" s="506" t="s">
        <v>4980</v>
      </c>
      <c r="C2561" s="512" t="s">
        <v>4958</v>
      </c>
      <c r="D2561" s="513">
        <v>5.02</v>
      </c>
      <c r="E2561" s="12">
        <v>4.84</v>
      </c>
      <c r="F2561" s="12">
        <v>24.3</v>
      </c>
      <c r="G2561" s="443"/>
    </row>
    <row r="2562" spans="1:7">
      <c r="A2562" s="12">
        <v>2559</v>
      </c>
      <c r="B2562" s="506" t="s">
        <v>4981</v>
      </c>
      <c r="C2562" s="512" t="s">
        <v>4958</v>
      </c>
      <c r="D2562" s="513">
        <v>2.54</v>
      </c>
      <c r="E2562" s="12">
        <v>4.84</v>
      </c>
      <c r="F2562" s="12">
        <v>12.29</v>
      </c>
      <c r="G2562" s="443"/>
    </row>
    <row r="2563" spans="1:7">
      <c r="A2563" s="12">
        <v>2560</v>
      </c>
      <c r="B2563" s="506" t="s">
        <v>117</v>
      </c>
      <c r="C2563" s="512" t="s">
        <v>4958</v>
      </c>
      <c r="D2563" s="513">
        <v>5.61</v>
      </c>
      <c r="E2563" s="12">
        <v>4.84</v>
      </c>
      <c r="F2563" s="12">
        <v>27.15</v>
      </c>
      <c r="G2563" s="443"/>
    </row>
    <row r="2564" spans="1:7">
      <c r="A2564" s="12">
        <v>2561</v>
      </c>
      <c r="B2564" s="506" t="s">
        <v>4982</v>
      </c>
      <c r="C2564" s="512" t="s">
        <v>4958</v>
      </c>
      <c r="D2564" s="513">
        <v>5.61</v>
      </c>
      <c r="E2564" s="12">
        <v>4.84</v>
      </c>
      <c r="F2564" s="12">
        <v>27.15</v>
      </c>
      <c r="G2564" s="443"/>
    </row>
    <row r="2565" spans="1:7">
      <c r="A2565" s="12">
        <v>2562</v>
      </c>
      <c r="B2565" s="506" t="s">
        <v>3557</v>
      </c>
      <c r="C2565" s="512" t="s">
        <v>4958</v>
      </c>
      <c r="D2565" s="513">
        <v>6.03</v>
      </c>
      <c r="E2565" s="12">
        <v>4.84</v>
      </c>
      <c r="F2565" s="12">
        <v>29.19</v>
      </c>
      <c r="G2565" s="443"/>
    </row>
    <row r="2566" spans="1:7">
      <c r="A2566" s="12">
        <v>2563</v>
      </c>
      <c r="B2566" s="506" t="s">
        <v>3638</v>
      </c>
      <c r="C2566" s="512" t="s">
        <v>4958</v>
      </c>
      <c r="D2566" s="513">
        <v>3.12</v>
      </c>
      <c r="E2566" s="12">
        <v>4.84</v>
      </c>
      <c r="F2566" s="12">
        <v>15.1</v>
      </c>
      <c r="G2566" s="443"/>
    </row>
    <row r="2567" spans="1:7">
      <c r="A2567" s="12">
        <v>2564</v>
      </c>
      <c r="B2567" s="506" t="s">
        <v>4983</v>
      </c>
      <c r="C2567" s="512" t="s">
        <v>4958</v>
      </c>
      <c r="D2567" s="513">
        <v>4.5</v>
      </c>
      <c r="E2567" s="12">
        <v>4.84</v>
      </c>
      <c r="F2567" s="12">
        <v>21.78</v>
      </c>
      <c r="G2567" s="443"/>
    </row>
    <row r="2568" spans="1:7">
      <c r="A2568" s="12">
        <v>2565</v>
      </c>
      <c r="B2568" s="506" t="s">
        <v>4984</v>
      </c>
      <c r="C2568" s="512" t="s">
        <v>4958</v>
      </c>
      <c r="D2568" s="513">
        <v>9.18</v>
      </c>
      <c r="E2568" s="12">
        <v>4.84</v>
      </c>
      <c r="F2568" s="12">
        <v>44.43</v>
      </c>
      <c r="G2568" s="443"/>
    </row>
    <row r="2569" spans="1:7">
      <c r="A2569" s="12">
        <v>2566</v>
      </c>
      <c r="B2569" s="506" t="s">
        <v>3681</v>
      </c>
      <c r="C2569" s="512" t="s">
        <v>4958</v>
      </c>
      <c r="D2569" s="513">
        <v>1.07</v>
      </c>
      <c r="E2569" s="12">
        <v>4.84</v>
      </c>
      <c r="F2569" s="12">
        <v>5.18</v>
      </c>
      <c r="G2569" s="443"/>
    </row>
    <row r="2570" spans="1:7">
      <c r="A2570" s="12">
        <v>2567</v>
      </c>
      <c r="B2570" s="506" t="s">
        <v>4985</v>
      </c>
      <c r="C2570" s="512" t="s">
        <v>4958</v>
      </c>
      <c r="D2570" s="513">
        <v>3.3</v>
      </c>
      <c r="E2570" s="12">
        <v>4.84</v>
      </c>
      <c r="F2570" s="12">
        <v>15.97</v>
      </c>
      <c r="G2570" s="443"/>
    </row>
    <row r="2571" spans="1:7">
      <c r="A2571" s="12">
        <v>2568</v>
      </c>
      <c r="B2571" s="506" t="s">
        <v>4986</v>
      </c>
      <c r="C2571" s="512" t="s">
        <v>4958</v>
      </c>
      <c r="D2571" s="513">
        <v>5.08</v>
      </c>
      <c r="E2571" s="12">
        <v>4.84</v>
      </c>
      <c r="F2571" s="12">
        <v>24.59</v>
      </c>
      <c r="G2571" s="443"/>
    </row>
    <row r="2572" spans="1:7">
      <c r="A2572" s="12">
        <v>2569</v>
      </c>
      <c r="B2572" s="506" t="s">
        <v>3732</v>
      </c>
      <c r="C2572" s="512" t="s">
        <v>4958</v>
      </c>
      <c r="D2572" s="513">
        <v>4.6</v>
      </c>
      <c r="E2572" s="12">
        <v>4.84</v>
      </c>
      <c r="F2572" s="12">
        <v>22.26</v>
      </c>
      <c r="G2572" s="443"/>
    </row>
    <row r="2573" spans="1:7">
      <c r="A2573" s="12">
        <v>2570</v>
      </c>
      <c r="B2573" s="506" t="s">
        <v>4987</v>
      </c>
      <c r="C2573" s="512" t="s">
        <v>4958</v>
      </c>
      <c r="D2573" s="513">
        <v>3.2</v>
      </c>
      <c r="E2573" s="12">
        <v>4.84</v>
      </c>
      <c r="F2573" s="12">
        <v>15.49</v>
      </c>
      <c r="G2573" s="443"/>
    </row>
    <row r="2574" spans="1:7">
      <c r="A2574" s="12">
        <v>2571</v>
      </c>
      <c r="B2574" s="506" t="s">
        <v>3463</v>
      </c>
      <c r="C2574" s="512" t="s">
        <v>4958</v>
      </c>
      <c r="D2574" s="513">
        <v>6.81</v>
      </c>
      <c r="E2574" s="12">
        <v>4.84</v>
      </c>
      <c r="F2574" s="12">
        <v>32.96</v>
      </c>
      <c r="G2574" s="443"/>
    </row>
    <row r="2575" spans="1:7">
      <c r="A2575" s="12">
        <v>2572</v>
      </c>
      <c r="B2575" s="506" t="s">
        <v>4988</v>
      </c>
      <c r="C2575" s="512" t="s">
        <v>4958</v>
      </c>
      <c r="D2575" s="513">
        <v>3.5</v>
      </c>
      <c r="E2575" s="12">
        <v>4.84</v>
      </c>
      <c r="F2575" s="12">
        <v>16.94</v>
      </c>
      <c r="G2575" s="443"/>
    </row>
    <row r="2576" spans="1:7">
      <c r="A2576" s="12">
        <v>2573</v>
      </c>
      <c r="B2576" s="506" t="s">
        <v>4974</v>
      </c>
      <c r="C2576" s="512" t="s">
        <v>4958</v>
      </c>
      <c r="D2576" s="513">
        <v>6.25</v>
      </c>
      <c r="E2576" s="12">
        <v>4.84</v>
      </c>
      <c r="F2576" s="12">
        <v>30.25</v>
      </c>
      <c r="G2576" s="443"/>
    </row>
    <row r="2577" spans="1:7">
      <c r="A2577" s="12">
        <v>2574</v>
      </c>
      <c r="B2577" s="506" t="s">
        <v>4989</v>
      </c>
      <c r="C2577" s="512" t="s">
        <v>4958</v>
      </c>
      <c r="D2577" s="513">
        <v>1.61</v>
      </c>
      <c r="E2577" s="12">
        <v>4.84</v>
      </c>
      <c r="F2577" s="12">
        <v>7.79</v>
      </c>
      <c r="G2577" s="443"/>
    </row>
    <row r="2578" spans="1:7">
      <c r="A2578" s="12">
        <v>2575</v>
      </c>
      <c r="B2578" s="506" t="s">
        <v>4742</v>
      </c>
      <c r="C2578" s="512" t="s">
        <v>4958</v>
      </c>
      <c r="D2578" s="513">
        <v>3.5</v>
      </c>
      <c r="E2578" s="12">
        <v>4.84</v>
      </c>
      <c r="F2578" s="12">
        <v>16.94</v>
      </c>
      <c r="G2578" s="443"/>
    </row>
    <row r="2579" spans="1:7">
      <c r="A2579" s="12">
        <v>2576</v>
      </c>
      <c r="B2579" s="506" t="s">
        <v>4990</v>
      </c>
      <c r="C2579" s="512" t="s">
        <v>4958</v>
      </c>
      <c r="D2579" s="513">
        <v>4.17</v>
      </c>
      <c r="E2579" s="12">
        <v>4.84</v>
      </c>
      <c r="F2579" s="12">
        <v>20.18</v>
      </c>
      <c r="G2579" s="443"/>
    </row>
    <row r="2580" spans="1:7">
      <c r="A2580" s="12">
        <v>2577</v>
      </c>
      <c r="B2580" s="506" t="s">
        <v>4991</v>
      </c>
      <c r="C2580" s="512" t="s">
        <v>4958</v>
      </c>
      <c r="D2580" s="513">
        <v>4.18</v>
      </c>
      <c r="E2580" s="12">
        <v>4.84</v>
      </c>
      <c r="F2580" s="12">
        <v>20.23</v>
      </c>
      <c r="G2580" s="443"/>
    </row>
    <row r="2581" spans="1:7">
      <c r="A2581" s="12">
        <v>2578</v>
      </c>
      <c r="B2581" s="506" t="s">
        <v>4992</v>
      </c>
      <c r="C2581" s="512" t="s">
        <v>4958</v>
      </c>
      <c r="D2581" s="513">
        <v>3.91</v>
      </c>
      <c r="E2581" s="12">
        <v>4.84</v>
      </c>
      <c r="F2581" s="12">
        <v>18.92</v>
      </c>
      <c r="G2581" s="443"/>
    </row>
    <row r="2582" spans="1:7">
      <c r="A2582" s="12">
        <v>2579</v>
      </c>
      <c r="B2582" s="506" t="s">
        <v>3490</v>
      </c>
      <c r="C2582" s="512" t="s">
        <v>4958</v>
      </c>
      <c r="D2582" s="513">
        <v>7.33</v>
      </c>
      <c r="E2582" s="12">
        <v>4.84</v>
      </c>
      <c r="F2582" s="12">
        <v>35.48</v>
      </c>
      <c r="G2582" s="443"/>
    </row>
    <row r="2583" spans="1:7">
      <c r="A2583" s="12">
        <v>2580</v>
      </c>
      <c r="B2583" s="506" t="s">
        <v>4993</v>
      </c>
      <c r="C2583" s="512" t="s">
        <v>4958</v>
      </c>
      <c r="D2583" s="513">
        <v>9.04</v>
      </c>
      <c r="E2583" s="12">
        <v>4.84</v>
      </c>
      <c r="F2583" s="12">
        <v>43.75</v>
      </c>
      <c r="G2583" s="443"/>
    </row>
    <row r="2584" spans="1:7">
      <c r="A2584" s="12">
        <v>2581</v>
      </c>
      <c r="B2584" s="506" t="s">
        <v>4994</v>
      </c>
      <c r="C2584" s="512" t="s">
        <v>4958</v>
      </c>
      <c r="D2584" s="513">
        <v>6.47</v>
      </c>
      <c r="E2584" s="12">
        <v>4.84</v>
      </c>
      <c r="F2584" s="12">
        <v>31.31</v>
      </c>
      <c r="G2584" s="443"/>
    </row>
    <row r="2585" spans="1:7">
      <c r="A2585" s="12">
        <v>2582</v>
      </c>
      <c r="B2585" s="506" t="s">
        <v>4995</v>
      </c>
      <c r="C2585" s="512" t="s">
        <v>4958</v>
      </c>
      <c r="D2585" s="513">
        <v>11.27</v>
      </c>
      <c r="E2585" s="12">
        <v>4.84</v>
      </c>
      <c r="F2585" s="12">
        <v>54.55</v>
      </c>
      <c r="G2585" s="443"/>
    </row>
    <row r="2586" spans="1:7">
      <c r="A2586" s="12">
        <v>2583</v>
      </c>
      <c r="B2586" s="506" t="s">
        <v>3466</v>
      </c>
      <c r="C2586" s="512" t="s">
        <v>4958</v>
      </c>
      <c r="D2586" s="513">
        <v>5.89</v>
      </c>
      <c r="E2586" s="12">
        <v>4.84</v>
      </c>
      <c r="F2586" s="12">
        <v>28.51</v>
      </c>
      <c r="G2586" s="443"/>
    </row>
    <row r="2587" spans="1:7">
      <c r="A2587" s="12">
        <v>2584</v>
      </c>
      <c r="B2587" s="506" t="s">
        <v>4996</v>
      </c>
      <c r="C2587" s="512" t="s">
        <v>4958</v>
      </c>
      <c r="D2587" s="513">
        <v>3.22</v>
      </c>
      <c r="E2587" s="12">
        <v>4.84</v>
      </c>
      <c r="F2587" s="12">
        <v>15.58</v>
      </c>
      <c r="G2587" s="443"/>
    </row>
    <row r="2588" spans="1:7">
      <c r="A2588" s="12">
        <v>2585</v>
      </c>
      <c r="B2588" s="506" t="s">
        <v>3528</v>
      </c>
      <c r="C2588" s="512" t="s">
        <v>4958</v>
      </c>
      <c r="D2588" s="513">
        <v>6.63</v>
      </c>
      <c r="E2588" s="12">
        <v>4.84</v>
      </c>
      <c r="F2588" s="12">
        <v>32.09</v>
      </c>
      <c r="G2588" s="443"/>
    </row>
    <row r="2589" spans="1:7">
      <c r="A2589" s="12">
        <v>2586</v>
      </c>
      <c r="B2589" s="506" t="s">
        <v>3402</v>
      </c>
      <c r="C2589" s="512" t="s">
        <v>4958</v>
      </c>
      <c r="D2589" s="513">
        <v>6.03</v>
      </c>
      <c r="E2589" s="12">
        <v>4.84</v>
      </c>
      <c r="F2589" s="12">
        <v>29.19</v>
      </c>
      <c r="G2589" s="443"/>
    </row>
    <row r="2590" spans="1:7">
      <c r="A2590" s="12">
        <v>2587</v>
      </c>
      <c r="B2590" s="506" t="s">
        <v>4942</v>
      </c>
      <c r="C2590" s="512" t="s">
        <v>4958</v>
      </c>
      <c r="D2590" s="513">
        <v>3.84</v>
      </c>
      <c r="E2590" s="12">
        <v>4.84</v>
      </c>
      <c r="F2590" s="12">
        <v>18.59</v>
      </c>
      <c r="G2590" s="443"/>
    </row>
    <row r="2591" spans="1:7">
      <c r="A2591" s="12">
        <v>2588</v>
      </c>
      <c r="B2591" s="506" t="s">
        <v>3439</v>
      </c>
      <c r="C2591" s="512" t="s">
        <v>4958</v>
      </c>
      <c r="D2591" s="513">
        <v>10.58</v>
      </c>
      <c r="E2591" s="12">
        <v>4.84</v>
      </c>
      <c r="F2591" s="12">
        <v>51.21</v>
      </c>
      <c r="G2591" s="443"/>
    </row>
    <row r="2592" spans="1:7">
      <c r="A2592" s="12">
        <v>2589</v>
      </c>
      <c r="B2592" s="506" t="s">
        <v>4997</v>
      </c>
      <c r="C2592" s="512" t="s">
        <v>4958</v>
      </c>
      <c r="D2592" s="513">
        <v>6.65</v>
      </c>
      <c r="E2592" s="12">
        <v>4.84</v>
      </c>
      <c r="F2592" s="12">
        <v>32.19</v>
      </c>
      <c r="G2592" s="443"/>
    </row>
    <row r="2593" spans="1:7">
      <c r="A2593" s="12">
        <v>2590</v>
      </c>
      <c r="B2593" s="506" t="s">
        <v>3716</v>
      </c>
      <c r="C2593" s="512" t="s">
        <v>4958</v>
      </c>
      <c r="D2593" s="513">
        <v>5.65</v>
      </c>
      <c r="E2593" s="12">
        <v>4.84</v>
      </c>
      <c r="F2593" s="12">
        <v>27.35</v>
      </c>
      <c r="G2593" s="443"/>
    </row>
    <row r="2594" spans="1:7">
      <c r="A2594" s="12">
        <v>2591</v>
      </c>
      <c r="B2594" s="514" t="s">
        <v>3510</v>
      </c>
      <c r="C2594" s="512" t="s">
        <v>4958</v>
      </c>
      <c r="D2594" s="513">
        <v>17.82</v>
      </c>
      <c r="E2594" s="12">
        <v>4.84</v>
      </c>
      <c r="F2594" s="12">
        <v>86.25</v>
      </c>
      <c r="G2594" s="443"/>
    </row>
    <row r="2595" spans="1:7">
      <c r="A2595" s="12">
        <v>2592</v>
      </c>
      <c r="B2595" s="506" t="s">
        <v>4998</v>
      </c>
      <c r="C2595" s="512" t="s">
        <v>4958</v>
      </c>
      <c r="D2595" s="513">
        <v>8.87</v>
      </c>
      <c r="E2595" s="12">
        <v>4.84</v>
      </c>
      <c r="F2595" s="12">
        <v>42.93</v>
      </c>
      <c r="G2595" s="443"/>
    </row>
    <row r="2596" spans="1:7">
      <c r="A2596" s="12">
        <v>2593</v>
      </c>
      <c r="B2596" s="506" t="s">
        <v>4999</v>
      </c>
      <c r="C2596" s="512" t="s">
        <v>4958</v>
      </c>
      <c r="D2596" s="513">
        <v>4.88</v>
      </c>
      <c r="E2596" s="12">
        <v>4.84</v>
      </c>
      <c r="F2596" s="12">
        <v>23.62</v>
      </c>
      <c r="G2596" s="443"/>
    </row>
    <row r="2597" spans="1:7">
      <c r="A2597" s="12">
        <v>2594</v>
      </c>
      <c r="B2597" s="506" t="s">
        <v>5000</v>
      </c>
      <c r="C2597" s="512" t="s">
        <v>4958</v>
      </c>
      <c r="D2597" s="513">
        <v>7.65</v>
      </c>
      <c r="E2597" s="12">
        <v>4.84</v>
      </c>
      <c r="F2597" s="12">
        <v>37.03</v>
      </c>
      <c r="G2597" s="443"/>
    </row>
    <row r="2598" spans="1:7">
      <c r="A2598" s="12">
        <v>2595</v>
      </c>
      <c r="B2598" s="506" t="s">
        <v>5001</v>
      </c>
      <c r="C2598" s="512" t="s">
        <v>4958</v>
      </c>
      <c r="D2598" s="513">
        <v>11.03</v>
      </c>
      <c r="E2598" s="12">
        <v>4.84</v>
      </c>
      <c r="F2598" s="12">
        <v>53.39</v>
      </c>
      <c r="G2598" s="443"/>
    </row>
    <row r="2599" spans="1:7">
      <c r="A2599" s="12">
        <v>2596</v>
      </c>
      <c r="B2599" s="506" t="s">
        <v>3674</v>
      </c>
      <c r="C2599" s="512" t="s">
        <v>4958</v>
      </c>
      <c r="D2599" s="513">
        <v>8.96</v>
      </c>
      <c r="E2599" s="12">
        <v>4.84</v>
      </c>
      <c r="F2599" s="12">
        <v>43.37</v>
      </c>
      <c r="G2599" s="443"/>
    </row>
    <row r="2600" spans="1:7">
      <c r="A2600" s="12">
        <v>2597</v>
      </c>
      <c r="B2600" s="506" t="s">
        <v>5002</v>
      </c>
      <c r="C2600" s="512" t="s">
        <v>4958</v>
      </c>
      <c r="D2600" s="513">
        <v>6.26</v>
      </c>
      <c r="E2600" s="12">
        <v>4.84</v>
      </c>
      <c r="F2600" s="12">
        <v>30.3</v>
      </c>
      <c r="G2600" s="443"/>
    </row>
    <row r="2601" spans="1:7">
      <c r="A2601" s="12">
        <v>2598</v>
      </c>
      <c r="B2601" s="506" t="s">
        <v>3262</v>
      </c>
      <c r="C2601" s="512" t="s">
        <v>4958</v>
      </c>
      <c r="D2601" s="513">
        <v>8.22</v>
      </c>
      <c r="E2601" s="12">
        <v>4.84</v>
      </c>
      <c r="F2601" s="12">
        <v>39.78</v>
      </c>
      <c r="G2601" s="443"/>
    </row>
    <row r="2602" spans="1:7">
      <c r="A2602" s="12">
        <v>2599</v>
      </c>
      <c r="B2602" s="506" t="s">
        <v>5003</v>
      </c>
      <c r="C2602" s="512" t="s">
        <v>4958</v>
      </c>
      <c r="D2602" s="513">
        <v>6.22</v>
      </c>
      <c r="E2602" s="12">
        <v>4.84</v>
      </c>
      <c r="F2602" s="12">
        <v>30.1</v>
      </c>
      <c r="G2602" s="443"/>
    </row>
    <row r="2603" spans="1:7">
      <c r="A2603" s="12">
        <v>2600</v>
      </c>
      <c r="B2603" s="506" t="s">
        <v>3927</v>
      </c>
      <c r="C2603" s="512" t="s">
        <v>4958</v>
      </c>
      <c r="D2603" s="513">
        <v>5.31</v>
      </c>
      <c r="E2603" s="12">
        <v>4.84</v>
      </c>
      <c r="F2603" s="12">
        <v>25.7</v>
      </c>
      <c r="G2603" s="443"/>
    </row>
    <row r="2604" spans="1:7">
      <c r="A2604" s="12">
        <v>2601</v>
      </c>
      <c r="B2604" s="506" t="s">
        <v>5004</v>
      </c>
      <c r="C2604" s="512" t="s">
        <v>4958</v>
      </c>
      <c r="D2604" s="513">
        <v>3.34</v>
      </c>
      <c r="E2604" s="12">
        <v>4.84</v>
      </c>
      <c r="F2604" s="12">
        <v>16.17</v>
      </c>
      <c r="G2604" s="443"/>
    </row>
    <row r="2605" spans="1:7">
      <c r="A2605" s="12">
        <v>2602</v>
      </c>
      <c r="B2605" s="506" t="s">
        <v>5005</v>
      </c>
      <c r="C2605" s="512" t="s">
        <v>4958</v>
      </c>
      <c r="D2605" s="513">
        <v>6.73</v>
      </c>
      <c r="E2605" s="12">
        <v>4.84</v>
      </c>
      <c r="F2605" s="12">
        <v>32.57</v>
      </c>
      <c r="G2605" s="443"/>
    </row>
    <row r="2606" spans="1:7">
      <c r="A2606" s="12">
        <v>2603</v>
      </c>
      <c r="B2606" s="506" t="s">
        <v>5006</v>
      </c>
      <c r="C2606" s="512" t="s">
        <v>4958</v>
      </c>
      <c r="D2606" s="513">
        <v>0.76</v>
      </c>
      <c r="E2606" s="12">
        <v>4.84</v>
      </c>
      <c r="F2606" s="12">
        <v>3.68</v>
      </c>
      <c r="G2606" s="443"/>
    </row>
    <row r="2607" spans="1:7">
      <c r="A2607" s="12">
        <v>2604</v>
      </c>
      <c r="B2607" s="506" t="s">
        <v>4239</v>
      </c>
      <c r="C2607" s="512" t="s">
        <v>4958</v>
      </c>
      <c r="D2607" s="513">
        <v>5.04</v>
      </c>
      <c r="E2607" s="12">
        <v>4.84</v>
      </c>
      <c r="F2607" s="12">
        <v>24.39</v>
      </c>
      <c r="G2607" s="443"/>
    </row>
    <row r="2608" spans="1:7">
      <c r="A2608" s="12">
        <v>2605</v>
      </c>
      <c r="B2608" s="506" t="s">
        <v>5007</v>
      </c>
      <c r="C2608" s="512" t="s">
        <v>4958</v>
      </c>
      <c r="D2608" s="513">
        <v>4.1</v>
      </c>
      <c r="E2608" s="12">
        <v>4.84</v>
      </c>
      <c r="F2608" s="12">
        <v>19.84</v>
      </c>
      <c r="G2608" s="443"/>
    </row>
    <row r="2609" spans="1:7">
      <c r="A2609" s="12">
        <v>2606</v>
      </c>
      <c r="B2609" s="506" t="s">
        <v>5008</v>
      </c>
      <c r="C2609" s="512" t="s">
        <v>4958</v>
      </c>
      <c r="D2609" s="513">
        <v>17.08</v>
      </c>
      <c r="E2609" s="12">
        <v>4.84</v>
      </c>
      <c r="F2609" s="12">
        <v>82.67</v>
      </c>
      <c r="G2609" s="443"/>
    </row>
    <row r="2610" spans="1:7">
      <c r="A2610" s="12">
        <v>2607</v>
      </c>
      <c r="B2610" s="506" t="s">
        <v>5009</v>
      </c>
      <c r="C2610" s="512" t="s">
        <v>4958</v>
      </c>
      <c r="D2610" s="513">
        <v>3.02</v>
      </c>
      <c r="E2610" s="12">
        <v>4.84</v>
      </c>
      <c r="F2610" s="12">
        <v>14.62</v>
      </c>
      <c r="G2610" s="443"/>
    </row>
    <row r="2611" spans="1:7">
      <c r="A2611" s="12">
        <v>2608</v>
      </c>
      <c r="B2611" s="506" t="s">
        <v>5010</v>
      </c>
      <c r="C2611" s="512" t="s">
        <v>4958</v>
      </c>
      <c r="D2611" s="513">
        <v>5.04</v>
      </c>
      <c r="E2611" s="12">
        <v>4.84</v>
      </c>
      <c r="F2611" s="12">
        <v>24.39</v>
      </c>
      <c r="G2611" s="443"/>
    </row>
    <row r="2612" spans="1:7">
      <c r="A2612" s="12">
        <v>2609</v>
      </c>
      <c r="B2612" s="506" t="s">
        <v>5011</v>
      </c>
      <c r="C2612" s="512" t="s">
        <v>4958</v>
      </c>
      <c r="D2612" s="513">
        <v>3.33</v>
      </c>
      <c r="E2612" s="12">
        <v>4.84</v>
      </c>
      <c r="F2612" s="12">
        <v>16.12</v>
      </c>
      <c r="G2612" s="443"/>
    </row>
    <row r="2613" spans="1:7">
      <c r="A2613" s="12">
        <v>2610</v>
      </c>
      <c r="B2613" s="506" t="s">
        <v>5012</v>
      </c>
      <c r="C2613" s="512" t="s">
        <v>4958</v>
      </c>
      <c r="D2613" s="513">
        <v>1.88</v>
      </c>
      <c r="E2613" s="12">
        <v>4.84</v>
      </c>
      <c r="F2613" s="12">
        <v>9.1</v>
      </c>
      <c r="G2613" s="443"/>
    </row>
    <row r="2614" spans="1:7">
      <c r="A2614" s="12">
        <v>2611</v>
      </c>
      <c r="B2614" s="515" t="s">
        <v>5013</v>
      </c>
      <c r="C2614" s="516" t="s">
        <v>5014</v>
      </c>
      <c r="D2614" s="508">
        <v>14.93</v>
      </c>
      <c r="E2614" s="12">
        <v>4.84</v>
      </c>
      <c r="F2614" s="12">
        <v>72.26</v>
      </c>
      <c r="G2614" s="443"/>
    </row>
    <row r="2615" spans="1:7">
      <c r="A2615" s="12">
        <v>2612</v>
      </c>
      <c r="B2615" s="515" t="s">
        <v>5015</v>
      </c>
      <c r="C2615" s="516" t="s">
        <v>5014</v>
      </c>
      <c r="D2615" s="508">
        <v>13.73</v>
      </c>
      <c r="E2615" s="12">
        <v>4.84</v>
      </c>
      <c r="F2615" s="12">
        <v>66.45</v>
      </c>
      <c r="G2615" s="443"/>
    </row>
    <row r="2616" spans="1:7">
      <c r="A2616" s="12">
        <v>2613</v>
      </c>
      <c r="B2616" s="515" t="s">
        <v>5016</v>
      </c>
      <c r="C2616" s="516" t="s">
        <v>5014</v>
      </c>
      <c r="D2616" s="508">
        <v>16.91</v>
      </c>
      <c r="E2616" s="12">
        <v>4.84</v>
      </c>
      <c r="F2616" s="12">
        <v>81.84</v>
      </c>
      <c r="G2616" s="443"/>
    </row>
    <row r="2617" spans="1:7">
      <c r="A2617" s="12">
        <v>2614</v>
      </c>
      <c r="B2617" s="515" t="s">
        <v>5017</v>
      </c>
      <c r="C2617" s="516" t="s">
        <v>5014</v>
      </c>
      <c r="D2617" s="508">
        <v>17.27</v>
      </c>
      <c r="E2617" s="12">
        <v>4.84</v>
      </c>
      <c r="F2617" s="12">
        <v>83.59</v>
      </c>
      <c r="G2617" s="443"/>
    </row>
    <row r="2618" spans="1:7">
      <c r="A2618" s="12">
        <v>2615</v>
      </c>
      <c r="B2618" s="515" t="s">
        <v>3256</v>
      </c>
      <c r="C2618" s="516" t="s">
        <v>5014</v>
      </c>
      <c r="D2618" s="508">
        <v>13.3</v>
      </c>
      <c r="E2618" s="12">
        <v>4.84</v>
      </c>
      <c r="F2618" s="12">
        <v>64.37</v>
      </c>
      <c r="G2618" s="443"/>
    </row>
    <row r="2619" spans="1:7">
      <c r="A2619" s="12">
        <v>2616</v>
      </c>
      <c r="B2619" s="515" t="s">
        <v>3365</v>
      </c>
      <c r="C2619" s="516" t="s">
        <v>5014</v>
      </c>
      <c r="D2619" s="508">
        <v>18.29</v>
      </c>
      <c r="E2619" s="12">
        <v>4.84</v>
      </c>
      <c r="F2619" s="12">
        <v>88.52</v>
      </c>
      <c r="G2619" s="443"/>
    </row>
    <row r="2620" spans="1:7">
      <c r="A2620" s="12">
        <v>2617</v>
      </c>
      <c r="B2620" s="517" t="s">
        <v>3434</v>
      </c>
      <c r="C2620" s="516" t="s">
        <v>5014</v>
      </c>
      <c r="D2620" s="508">
        <v>20.78</v>
      </c>
      <c r="E2620" s="12">
        <v>4.84</v>
      </c>
      <c r="F2620" s="12">
        <v>100.58</v>
      </c>
      <c r="G2620" s="443"/>
    </row>
    <row r="2621" spans="1:7">
      <c r="A2621" s="12">
        <v>2618</v>
      </c>
      <c r="B2621" s="517" t="s">
        <v>3537</v>
      </c>
      <c r="C2621" s="516" t="s">
        <v>5014</v>
      </c>
      <c r="D2621" s="508">
        <v>18.44</v>
      </c>
      <c r="E2621" s="12">
        <v>4.84</v>
      </c>
      <c r="F2621" s="12">
        <v>89.25</v>
      </c>
      <c r="G2621" s="443"/>
    </row>
    <row r="2622" spans="1:7">
      <c r="A2622" s="12">
        <v>2619</v>
      </c>
      <c r="B2622" s="518" t="s">
        <v>5018</v>
      </c>
      <c r="C2622" s="62" t="s">
        <v>5019</v>
      </c>
      <c r="D2622" s="508">
        <v>16.21</v>
      </c>
      <c r="E2622" s="12">
        <v>4.84</v>
      </c>
      <c r="F2622" s="12">
        <v>78.46</v>
      </c>
      <c r="G2622" s="443"/>
    </row>
    <row r="2623" spans="1:7">
      <c r="A2623" s="12">
        <v>2620</v>
      </c>
      <c r="B2623" s="517" t="s">
        <v>4240</v>
      </c>
      <c r="C2623" s="516" t="s">
        <v>5014</v>
      </c>
      <c r="D2623" s="508">
        <v>2.21</v>
      </c>
      <c r="E2623" s="12">
        <v>4.84</v>
      </c>
      <c r="F2623" s="12">
        <v>10.7</v>
      </c>
      <c r="G2623" s="443"/>
    </row>
    <row r="2624" spans="1:7">
      <c r="A2624" s="12">
        <v>2621</v>
      </c>
      <c r="B2624" s="517" t="s">
        <v>3346</v>
      </c>
      <c r="C2624" s="516" t="s">
        <v>5014</v>
      </c>
      <c r="D2624" s="508">
        <v>3.93</v>
      </c>
      <c r="E2624" s="12">
        <v>4.84</v>
      </c>
      <c r="F2624" s="12">
        <v>19.02</v>
      </c>
      <c r="G2624" s="443"/>
    </row>
    <row r="2625" spans="1:7">
      <c r="A2625" s="12">
        <v>2622</v>
      </c>
      <c r="B2625" s="517" t="s">
        <v>5020</v>
      </c>
      <c r="C2625" s="516" t="s">
        <v>5014</v>
      </c>
      <c r="D2625" s="508">
        <v>2.91</v>
      </c>
      <c r="E2625" s="12">
        <v>4.84</v>
      </c>
      <c r="F2625" s="12">
        <v>14.08</v>
      </c>
      <c r="G2625" s="443"/>
    </row>
    <row r="2626" spans="1:7">
      <c r="A2626" s="12">
        <v>2623</v>
      </c>
      <c r="B2626" s="517" t="s">
        <v>4842</v>
      </c>
      <c r="C2626" s="516" t="s">
        <v>5014</v>
      </c>
      <c r="D2626" s="508">
        <v>34.39</v>
      </c>
      <c r="E2626" s="12">
        <v>4.84</v>
      </c>
      <c r="F2626" s="12">
        <v>166.45</v>
      </c>
      <c r="G2626" s="443"/>
    </row>
    <row r="2627" spans="1:7">
      <c r="A2627" s="12">
        <v>2624</v>
      </c>
      <c r="B2627" s="517" t="s">
        <v>3351</v>
      </c>
      <c r="C2627" s="516" t="s">
        <v>5014</v>
      </c>
      <c r="D2627" s="508">
        <v>3.4</v>
      </c>
      <c r="E2627" s="12">
        <v>4.84</v>
      </c>
      <c r="F2627" s="12">
        <v>16.46</v>
      </c>
      <c r="G2627" s="443"/>
    </row>
    <row r="2628" spans="1:7">
      <c r="A2628" s="12">
        <v>2625</v>
      </c>
      <c r="B2628" s="517" t="s">
        <v>5021</v>
      </c>
      <c r="C2628" s="516" t="s">
        <v>5014</v>
      </c>
      <c r="D2628" s="508">
        <v>25.12</v>
      </c>
      <c r="E2628" s="12">
        <v>4.84</v>
      </c>
      <c r="F2628" s="12">
        <v>121.58</v>
      </c>
      <c r="G2628" s="443"/>
    </row>
    <row r="2629" spans="1:7">
      <c r="A2629" s="12">
        <v>2626</v>
      </c>
      <c r="B2629" s="517" t="s">
        <v>5022</v>
      </c>
      <c r="C2629" s="516" t="s">
        <v>5014</v>
      </c>
      <c r="D2629" s="508">
        <v>3.92</v>
      </c>
      <c r="E2629" s="12">
        <v>4.84</v>
      </c>
      <c r="F2629" s="12">
        <v>18.97</v>
      </c>
      <c r="G2629" s="443"/>
    </row>
    <row r="2630" spans="1:7">
      <c r="A2630" s="12">
        <v>2627</v>
      </c>
      <c r="B2630" s="518" t="s">
        <v>5023</v>
      </c>
      <c r="C2630" s="62" t="s">
        <v>5019</v>
      </c>
      <c r="D2630" s="508">
        <v>8.9</v>
      </c>
      <c r="E2630" s="12">
        <v>4.84</v>
      </c>
      <c r="F2630" s="12">
        <v>43.08</v>
      </c>
      <c r="G2630" s="443"/>
    </row>
    <row r="2631" spans="1:7">
      <c r="A2631" s="12">
        <v>2628</v>
      </c>
      <c r="B2631" s="517" t="s">
        <v>5024</v>
      </c>
      <c r="C2631" s="516" t="s">
        <v>5014</v>
      </c>
      <c r="D2631" s="508">
        <v>7.89</v>
      </c>
      <c r="E2631" s="12">
        <v>4.84</v>
      </c>
      <c r="F2631" s="12">
        <v>38.19</v>
      </c>
      <c r="G2631" s="443"/>
    </row>
    <row r="2632" spans="1:7">
      <c r="A2632" s="12">
        <v>2629</v>
      </c>
      <c r="B2632" s="517" t="s">
        <v>894</v>
      </c>
      <c r="C2632" s="516" t="s">
        <v>5014</v>
      </c>
      <c r="D2632" s="508">
        <v>7.99</v>
      </c>
      <c r="E2632" s="12">
        <v>4.84</v>
      </c>
      <c r="F2632" s="12">
        <v>38.67</v>
      </c>
      <c r="G2632" s="443"/>
    </row>
    <row r="2633" spans="1:7">
      <c r="A2633" s="12">
        <v>2630</v>
      </c>
      <c r="B2633" s="517" t="s">
        <v>3622</v>
      </c>
      <c r="C2633" s="516" t="s">
        <v>5014</v>
      </c>
      <c r="D2633" s="508">
        <v>7.78</v>
      </c>
      <c r="E2633" s="12">
        <v>4.84</v>
      </c>
      <c r="F2633" s="12">
        <v>37.66</v>
      </c>
      <c r="G2633" s="443"/>
    </row>
    <row r="2634" spans="1:7">
      <c r="A2634" s="12">
        <v>2631</v>
      </c>
      <c r="B2634" s="518" t="s">
        <v>5025</v>
      </c>
      <c r="C2634" s="62" t="s">
        <v>5019</v>
      </c>
      <c r="D2634" s="508">
        <v>7.55</v>
      </c>
      <c r="E2634" s="12">
        <v>4.84</v>
      </c>
      <c r="F2634" s="12">
        <v>36.54</v>
      </c>
      <c r="G2634" s="443"/>
    </row>
    <row r="2635" spans="1:7">
      <c r="A2635" s="12">
        <v>2632</v>
      </c>
      <c r="B2635" s="517" t="s">
        <v>3436</v>
      </c>
      <c r="C2635" s="516" t="s">
        <v>5014</v>
      </c>
      <c r="D2635" s="508">
        <v>8.03</v>
      </c>
      <c r="E2635" s="12">
        <v>4.84</v>
      </c>
      <c r="F2635" s="12">
        <v>38.87</v>
      </c>
      <c r="G2635" s="443"/>
    </row>
    <row r="2636" spans="1:7">
      <c r="A2636" s="12">
        <v>2633</v>
      </c>
      <c r="B2636" s="517" t="s">
        <v>5026</v>
      </c>
      <c r="C2636" s="516" t="s">
        <v>5014</v>
      </c>
      <c r="D2636" s="508">
        <v>5</v>
      </c>
      <c r="E2636" s="12">
        <v>4.84</v>
      </c>
      <c r="F2636" s="12">
        <v>24.2</v>
      </c>
      <c r="G2636" s="443"/>
    </row>
    <row r="2637" spans="1:7">
      <c r="A2637" s="12">
        <v>2634</v>
      </c>
      <c r="B2637" s="517" t="s">
        <v>5027</v>
      </c>
      <c r="C2637" s="516" t="s">
        <v>5014</v>
      </c>
      <c r="D2637" s="508">
        <v>14.88</v>
      </c>
      <c r="E2637" s="12">
        <v>4.84</v>
      </c>
      <c r="F2637" s="12">
        <v>72.02</v>
      </c>
      <c r="G2637" s="443"/>
    </row>
    <row r="2638" spans="1:7">
      <c r="A2638" s="12">
        <v>2635</v>
      </c>
      <c r="B2638" s="517" t="s">
        <v>4233</v>
      </c>
      <c r="C2638" s="516" t="s">
        <v>5014</v>
      </c>
      <c r="D2638" s="508">
        <v>7.3</v>
      </c>
      <c r="E2638" s="12">
        <v>4.84</v>
      </c>
      <c r="F2638" s="12">
        <v>35.33</v>
      </c>
      <c r="G2638" s="443"/>
    </row>
    <row r="2639" spans="1:7">
      <c r="A2639" s="12">
        <v>2636</v>
      </c>
      <c r="B2639" s="517" t="s">
        <v>3402</v>
      </c>
      <c r="C2639" s="516" t="s">
        <v>5014</v>
      </c>
      <c r="D2639" s="508">
        <v>10.74</v>
      </c>
      <c r="E2639" s="12">
        <v>4.84</v>
      </c>
      <c r="F2639" s="12">
        <v>51.98</v>
      </c>
      <c r="G2639" s="443"/>
    </row>
    <row r="2640" spans="1:7">
      <c r="A2640" s="12">
        <v>2637</v>
      </c>
      <c r="B2640" s="517" t="s">
        <v>5028</v>
      </c>
      <c r="C2640" s="516" t="s">
        <v>5014</v>
      </c>
      <c r="D2640" s="508">
        <v>19.26</v>
      </c>
      <c r="E2640" s="12">
        <v>4.84</v>
      </c>
      <c r="F2640" s="12">
        <v>93.22</v>
      </c>
      <c r="G2640" s="443"/>
    </row>
    <row r="2641" spans="1:7">
      <c r="A2641" s="12">
        <v>2638</v>
      </c>
      <c r="B2641" s="517" t="s">
        <v>3562</v>
      </c>
      <c r="C2641" s="516" t="s">
        <v>5014</v>
      </c>
      <c r="D2641" s="508">
        <v>9.61</v>
      </c>
      <c r="E2641" s="12">
        <v>4.84</v>
      </c>
      <c r="F2641" s="12">
        <v>46.51</v>
      </c>
      <c r="G2641" s="443"/>
    </row>
    <row r="2642" spans="1:7">
      <c r="A2642" s="12">
        <v>2639</v>
      </c>
      <c r="B2642" s="517" t="s">
        <v>5029</v>
      </c>
      <c r="C2642" s="516" t="s">
        <v>5014</v>
      </c>
      <c r="D2642" s="508">
        <v>15.03</v>
      </c>
      <c r="E2642" s="12">
        <v>4.84</v>
      </c>
      <c r="F2642" s="12">
        <v>72.75</v>
      </c>
      <c r="G2642" s="443"/>
    </row>
    <row r="2643" spans="1:7">
      <c r="A2643" s="12">
        <v>2640</v>
      </c>
      <c r="B2643" s="517" t="s">
        <v>5030</v>
      </c>
      <c r="C2643" s="516" t="s">
        <v>5014</v>
      </c>
      <c r="D2643" s="508">
        <v>11.05</v>
      </c>
      <c r="E2643" s="12">
        <v>4.84</v>
      </c>
      <c r="F2643" s="12">
        <v>53.48</v>
      </c>
      <c r="G2643" s="443"/>
    </row>
    <row r="2644" spans="1:7">
      <c r="A2644" s="12">
        <v>2641</v>
      </c>
      <c r="B2644" s="517" t="s">
        <v>5031</v>
      </c>
      <c r="C2644" s="516" t="s">
        <v>5014</v>
      </c>
      <c r="D2644" s="508">
        <v>20.88</v>
      </c>
      <c r="E2644" s="12">
        <v>4.84</v>
      </c>
      <c r="F2644" s="12">
        <v>101.06</v>
      </c>
      <c r="G2644" s="443"/>
    </row>
    <row r="2645" spans="1:7">
      <c r="A2645" s="12">
        <v>2642</v>
      </c>
      <c r="B2645" s="517" t="s">
        <v>4366</v>
      </c>
      <c r="C2645" s="516" t="s">
        <v>5014</v>
      </c>
      <c r="D2645" s="508">
        <v>8.63</v>
      </c>
      <c r="E2645" s="12">
        <v>4.84</v>
      </c>
      <c r="F2645" s="12">
        <v>41.77</v>
      </c>
      <c r="G2645" s="443"/>
    </row>
    <row r="2646" spans="1:7">
      <c r="A2646" s="12">
        <v>2643</v>
      </c>
      <c r="B2646" s="517" t="s">
        <v>4222</v>
      </c>
      <c r="C2646" s="516" t="s">
        <v>5014</v>
      </c>
      <c r="D2646" s="508">
        <v>9.65</v>
      </c>
      <c r="E2646" s="12">
        <v>4.84</v>
      </c>
      <c r="F2646" s="12">
        <v>46.71</v>
      </c>
      <c r="G2646" s="443"/>
    </row>
    <row r="2647" spans="1:7">
      <c r="A2647" s="12">
        <v>2644</v>
      </c>
      <c r="B2647" s="517" t="s">
        <v>5032</v>
      </c>
      <c r="C2647" s="516" t="s">
        <v>5014</v>
      </c>
      <c r="D2647" s="508">
        <v>34.72</v>
      </c>
      <c r="E2647" s="12">
        <v>4.84</v>
      </c>
      <c r="F2647" s="12">
        <v>168.04</v>
      </c>
      <c r="G2647" s="443"/>
    </row>
    <row r="2648" spans="1:7">
      <c r="A2648" s="12">
        <v>2645</v>
      </c>
      <c r="B2648" s="517" t="s">
        <v>5033</v>
      </c>
      <c r="C2648" s="516" t="s">
        <v>5014</v>
      </c>
      <c r="D2648" s="508">
        <v>5.8</v>
      </c>
      <c r="E2648" s="12">
        <v>4.84</v>
      </c>
      <c r="F2648" s="12">
        <v>28.07</v>
      </c>
      <c r="G2648" s="443"/>
    </row>
    <row r="2649" spans="1:7">
      <c r="A2649" s="12">
        <v>2646</v>
      </c>
      <c r="B2649" s="517" t="s">
        <v>5034</v>
      </c>
      <c r="C2649" s="516" t="s">
        <v>5014</v>
      </c>
      <c r="D2649" s="508">
        <v>7.98</v>
      </c>
      <c r="E2649" s="12">
        <v>4.84</v>
      </c>
      <c r="F2649" s="12">
        <v>38.62</v>
      </c>
      <c r="G2649" s="443"/>
    </row>
    <row r="2650" spans="1:7">
      <c r="A2650" s="12">
        <v>2647</v>
      </c>
      <c r="B2650" s="517" t="s">
        <v>5035</v>
      </c>
      <c r="C2650" s="516" t="s">
        <v>5014</v>
      </c>
      <c r="D2650" s="508">
        <v>14.48</v>
      </c>
      <c r="E2650" s="12">
        <v>4.84</v>
      </c>
      <c r="F2650" s="12">
        <v>70.08</v>
      </c>
      <c r="G2650" s="443"/>
    </row>
    <row r="2651" spans="1:7">
      <c r="A2651" s="12">
        <v>2648</v>
      </c>
      <c r="B2651" s="517" t="s">
        <v>3502</v>
      </c>
      <c r="C2651" s="516" t="s">
        <v>5014</v>
      </c>
      <c r="D2651" s="508">
        <v>6.22</v>
      </c>
      <c r="E2651" s="12">
        <v>4.84</v>
      </c>
      <c r="F2651" s="12">
        <v>30.1</v>
      </c>
      <c r="G2651" s="443"/>
    </row>
    <row r="2652" spans="1:7">
      <c r="A2652" s="12">
        <v>2649</v>
      </c>
      <c r="B2652" s="519" t="s">
        <v>5036</v>
      </c>
      <c r="C2652" s="516" t="s">
        <v>5014</v>
      </c>
      <c r="D2652" s="508">
        <v>16.42</v>
      </c>
      <c r="E2652" s="12">
        <v>4.84</v>
      </c>
      <c r="F2652" s="12">
        <v>79.47</v>
      </c>
      <c r="G2652" s="443"/>
    </row>
    <row r="2653" spans="1:7">
      <c r="A2653" s="12">
        <v>2650</v>
      </c>
      <c r="B2653" s="517" t="s">
        <v>5037</v>
      </c>
      <c r="C2653" s="516" t="s">
        <v>5014</v>
      </c>
      <c r="D2653" s="508">
        <v>9.54</v>
      </c>
      <c r="E2653" s="12">
        <v>4.84</v>
      </c>
      <c r="F2653" s="12">
        <v>46.17</v>
      </c>
      <c r="G2653" s="443"/>
    </row>
    <row r="2654" spans="1:7">
      <c r="A2654" s="12">
        <v>2651</v>
      </c>
      <c r="B2654" s="517" t="s">
        <v>3305</v>
      </c>
      <c r="C2654" s="516" t="s">
        <v>5014</v>
      </c>
      <c r="D2654" s="508">
        <v>8.9</v>
      </c>
      <c r="E2654" s="12">
        <v>4.84</v>
      </c>
      <c r="F2654" s="12">
        <v>43.08</v>
      </c>
      <c r="G2654" s="443"/>
    </row>
    <row r="2655" spans="1:7">
      <c r="A2655" s="12">
        <v>2652</v>
      </c>
      <c r="B2655" s="517" t="s">
        <v>3447</v>
      </c>
      <c r="C2655" s="516" t="s">
        <v>5014</v>
      </c>
      <c r="D2655" s="508">
        <v>2</v>
      </c>
      <c r="E2655" s="12">
        <v>4.84</v>
      </c>
      <c r="F2655" s="12">
        <v>9.68</v>
      </c>
      <c r="G2655" s="443"/>
    </row>
    <row r="2656" spans="1:7">
      <c r="A2656" s="12">
        <v>2653</v>
      </c>
      <c r="B2656" s="517" t="s">
        <v>5038</v>
      </c>
      <c r="C2656" s="516" t="s">
        <v>5014</v>
      </c>
      <c r="D2656" s="508">
        <v>3.47</v>
      </c>
      <c r="E2656" s="12">
        <v>4.84</v>
      </c>
      <c r="F2656" s="12">
        <v>16.79</v>
      </c>
      <c r="G2656" s="443"/>
    </row>
    <row r="2657" spans="1:7">
      <c r="A2657" s="12">
        <v>2654</v>
      </c>
      <c r="B2657" s="517" t="s">
        <v>5039</v>
      </c>
      <c r="C2657" s="516" t="s">
        <v>5014</v>
      </c>
      <c r="D2657" s="508">
        <v>2.05</v>
      </c>
      <c r="E2657" s="12">
        <v>4.84</v>
      </c>
      <c r="F2657" s="12">
        <v>9.92</v>
      </c>
      <c r="G2657" s="443"/>
    </row>
    <row r="2658" spans="1:7">
      <c r="A2658" s="12">
        <v>2655</v>
      </c>
      <c r="B2658" s="517" t="s">
        <v>5040</v>
      </c>
      <c r="C2658" s="516" t="s">
        <v>5014</v>
      </c>
      <c r="D2658" s="508">
        <v>7.79</v>
      </c>
      <c r="E2658" s="12">
        <v>4.84</v>
      </c>
      <c r="F2658" s="12">
        <v>37.7</v>
      </c>
      <c r="G2658" s="443"/>
    </row>
    <row r="2659" spans="1:7">
      <c r="A2659" s="12">
        <v>2656</v>
      </c>
      <c r="B2659" s="519" t="s">
        <v>5041</v>
      </c>
      <c r="C2659" s="516" t="s">
        <v>5014</v>
      </c>
      <c r="D2659" s="508">
        <v>7.55</v>
      </c>
      <c r="E2659" s="12">
        <v>4.84</v>
      </c>
      <c r="F2659" s="12">
        <v>36.54</v>
      </c>
      <c r="G2659" s="443"/>
    </row>
    <row r="2660" spans="1:7">
      <c r="A2660" s="12">
        <v>2657</v>
      </c>
      <c r="B2660" s="517" t="s">
        <v>5042</v>
      </c>
      <c r="C2660" s="516" t="s">
        <v>5014</v>
      </c>
      <c r="D2660" s="508">
        <v>16.14</v>
      </c>
      <c r="E2660" s="12">
        <v>4.84</v>
      </c>
      <c r="F2660" s="12">
        <v>78.12</v>
      </c>
      <c r="G2660" s="443"/>
    </row>
    <row r="2661" spans="1:7">
      <c r="A2661" s="12">
        <v>2658</v>
      </c>
      <c r="B2661" s="517" t="s">
        <v>3279</v>
      </c>
      <c r="C2661" s="516" t="s">
        <v>5014</v>
      </c>
      <c r="D2661" s="508">
        <v>9.79</v>
      </c>
      <c r="E2661" s="12">
        <v>4.84</v>
      </c>
      <c r="F2661" s="12">
        <v>47.38</v>
      </c>
      <c r="G2661" s="443"/>
    </row>
    <row r="2662" spans="1:7">
      <c r="A2662" s="12">
        <v>2659</v>
      </c>
      <c r="B2662" s="515" t="s">
        <v>5039</v>
      </c>
      <c r="C2662" s="516" t="s">
        <v>5014</v>
      </c>
      <c r="D2662" s="508">
        <v>11.35</v>
      </c>
      <c r="E2662" s="12">
        <v>4.84</v>
      </c>
      <c r="F2662" s="12">
        <v>54.93</v>
      </c>
      <c r="G2662" s="443"/>
    </row>
    <row r="2663" spans="1:7">
      <c r="A2663" s="12">
        <v>2660</v>
      </c>
      <c r="B2663" s="517" t="s">
        <v>802</v>
      </c>
      <c r="C2663" s="516" t="s">
        <v>5014</v>
      </c>
      <c r="D2663" s="508">
        <v>5.6</v>
      </c>
      <c r="E2663" s="12">
        <v>4.84</v>
      </c>
      <c r="F2663" s="12">
        <v>27.1</v>
      </c>
      <c r="G2663" s="443"/>
    </row>
    <row r="2664" spans="1:7">
      <c r="A2664" s="12">
        <v>2661</v>
      </c>
      <c r="B2664" s="518" t="s">
        <v>5043</v>
      </c>
      <c r="C2664" s="516" t="s">
        <v>5014</v>
      </c>
      <c r="D2664" s="508">
        <v>3.98</v>
      </c>
      <c r="E2664" s="12">
        <v>4.84</v>
      </c>
      <c r="F2664" s="12">
        <v>19.26</v>
      </c>
      <c r="G2664" s="443"/>
    </row>
    <row r="2665" spans="1:7">
      <c r="A2665" s="12">
        <v>2662</v>
      </c>
      <c r="B2665" s="517" t="s">
        <v>4222</v>
      </c>
      <c r="C2665" s="516" t="s">
        <v>5014</v>
      </c>
      <c r="D2665" s="508">
        <v>10.52</v>
      </c>
      <c r="E2665" s="12">
        <v>4.84</v>
      </c>
      <c r="F2665" s="12">
        <v>50.92</v>
      </c>
      <c r="G2665" s="443"/>
    </row>
    <row r="2666" spans="1:7">
      <c r="A2666" s="12">
        <v>2663</v>
      </c>
      <c r="B2666" s="517" t="s">
        <v>5044</v>
      </c>
      <c r="C2666" s="516" t="s">
        <v>5014</v>
      </c>
      <c r="D2666" s="508">
        <v>8.05</v>
      </c>
      <c r="E2666" s="12">
        <v>4.84</v>
      </c>
      <c r="F2666" s="12">
        <v>38.96</v>
      </c>
      <c r="G2666" s="443"/>
    </row>
    <row r="2667" spans="1:7">
      <c r="A2667" s="12">
        <v>2664</v>
      </c>
      <c r="B2667" s="517" t="s">
        <v>3566</v>
      </c>
      <c r="C2667" s="516" t="s">
        <v>5014</v>
      </c>
      <c r="D2667" s="508">
        <v>7.76</v>
      </c>
      <c r="E2667" s="12">
        <v>4.84</v>
      </c>
      <c r="F2667" s="12">
        <v>37.56</v>
      </c>
      <c r="G2667" s="443"/>
    </row>
    <row r="2668" spans="1:7">
      <c r="A2668" s="12">
        <v>2665</v>
      </c>
      <c r="B2668" s="517" t="s">
        <v>5045</v>
      </c>
      <c r="C2668" s="516" t="s">
        <v>5014</v>
      </c>
      <c r="D2668" s="508">
        <v>5.19</v>
      </c>
      <c r="E2668" s="12">
        <v>4.84</v>
      </c>
      <c r="F2668" s="12">
        <v>25.12</v>
      </c>
      <c r="G2668" s="443"/>
    </row>
    <row r="2669" spans="1:7">
      <c r="A2669" s="12">
        <v>2666</v>
      </c>
      <c r="B2669" s="517" t="s">
        <v>3256</v>
      </c>
      <c r="C2669" s="516" t="s">
        <v>5014</v>
      </c>
      <c r="D2669" s="508">
        <v>5.3</v>
      </c>
      <c r="E2669" s="12">
        <v>4.84</v>
      </c>
      <c r="F2669" s="12">
        <v>25.65</v>
      </c>
      <c r="G2669" s="443"/>
    </row>
    <row r="2670" spans="1:7">
      <c r="A2670" s="12">
        <v>2667</v>
      </c>
      <c r="B2670" s="517" t="s">
        <v>5046</v>
      </c>
      <c r="C2670" s="516" t="s">
        <v>5014</v>
      </c>
      <c r="D2670" s="508">
        <v>5</v>
      </c>
      <c r="E2670" s="12">
        <v>4.84</v>
      </c>
      <c r="F2670" s="12">
        <v>24.2</v>
      </c>
      <c r="G2670" s="443"/>
    </row>
    <row r="2671" spans="1:7">
      <c r="A2671" s="12">
        <v>2668</v>
      </c>
      <c r="B2671" s="517" t="s">
        <v>5047</v>
      </c>
      <c r="C2671" s="516" t="s">
        <v>5014</v>
      </c>
      <c r="D2671" s="508">
        <v>5</v>
      </c>
      <c r="E2671" s="12">
        <v>4.84</v>
      </c>
      <c r="F2671" s="12">
        <v>24.2</v>
      </c>
      <c r="G2671" s="443"/>
    </row>
    <row r="2672" spans="1:7">
      <c r="A2672" s="12">
        <v>2669</v>
      </c>
      <c r="B2672" s="517" t="s">
        <v>5006</v>
      </c>
      <c r="C2672" s="516" t="s">
        <v>5014</v>
      </c>
      <c r="D2672" s="508">
        <v>18.91</v>
      </c>
      <c r="E2672" s="12">
        <v>4.84</v>
      </c>
      <c r="F2672" s="12">
        <v>91.52</v>
      </c>
      <c r="G2672" s="443"/>
    </row>
    <row r="2673" spans="1:7">
      <c r="A2673" s="12">
        <v>2670</v>
      </c>
      <c r="B2673" s="515" t="s">
        <v>5048</v>
      </c>
      <c r="C2673" s="516" t="s">
        <v>5014</v>
      </c>
      <c r="D2673" s="508">
        <v>6</v>
      </c>
      <c r="E2673" s="12">
        <v>4.84</v>
      </c>
      <c r="F2673" s="12">
        <v>29.04</v>
      </c>
      <c r="G2673" s="443"/>
    </row>
    <row r="2674" spans="1:7">
      <c r="A2674" s="12">
        <v>2671</v>
      </c>
      <c r="B2674" s="520" t="s">
        <v>5049</v>
      </c>
      <c r="C2674" s="521" t="s">
        <v>5050</v>
      </c>
      <c r="D2674" s="508">
        <v>14.67</v>
      </c>
      <c r="E2674" s="12">
        <v>4.84</v>
      </c>
      <c r="F2674" s="12">
        <v>71</v>
      </c>
      <c r="G2674" s="443"/>
    </row>
    <row r="2675" spans="1:7">
      <c r="A2675" s="12">
        <v>2672</v>
      </c>
      <c r="B2675" s="520" t="s">
        <v>3562</v>
      </c>
      <c r="C2675" s="521" t="s">
        <v>5050</v>
      </c>
      <c r="D2675" s="508">
        <v>16.99</v>
      </c>
      <c r="E2675" s="12">
        <v>4.84</v>
      </c>
      <c r="F2675" s="12">
        <v>82.23</v>
      </c>
      <c r="G2675" s="443"/>
    </row>
    <row r="2676" spans="1:7">
      <c r="A2676" s="12">
        <v>2673</v>
      </c>
      <c r="B2676" s="520" t="s">
        <v>3375</v>
      </c>
      <c r="C2676" s="521" t="s">
        <v>5050</v>
      </c>
      <c r="D2676" s="508">
        <v>5.56</v>
      </c>
      <c r="E2676" s="12">
        <v>4.84</v>
      </c>
      <c r="F2676" s="12">
        <v>26.91</v>
      </c>
      <c r="G2676" s="443"/>
    </row>
    <row r="2677" spans="1:7">
      <c r="A2677" s="12">
        <v>2674</v>
      </c>
      <c r="B2677" s="520" t="s">
        <v>5051</v>
      </c>
      <c r="C2677" s="521" t="s">
        <v>5050</v>
      </c>
      <c r="D2677" s="508">
        <v>8.08</v>
      </c>
      <c r="E2677" s="12">
        <v>4.84</v>
      </c>
      <c r="F2677" s="12">
        <v>39.11</v>
      </c>
      <c r="G2677" s="443"/>
    </row>
    <row r="2678" spans="1:7">
      <c r="A2678" s="12">
        <v>2675</v>
      </c>
      <c r="B2678" s="520" t="s">
        <v>5052</v>
      </c>
      <c r="C2678" s="521" t="s">
        <v>5050</v>
      </c>
      <c r="D2678" s="508">
        <v>18.2</v>
      </c>
      <c r="E2678" s="12">
        <v>4.84</v>
      </c>
      <c r="F2678" s="12">
        <v>88.09</v>
      </c>
      <c r="G2678" s="443"/>
    </row>
    <row r="2679" spans="1:7">
      <c r="A2679" s="12">
        <v>2676</v>
      </c>
      <c r="B2679" s="520" t="s">
        <v>5053</v>
      </c>
      <c r="C2679" s="521" t="s">
        <v>5050</v>
      </c>
      <c r="D2679" s="508">
        <v>8.78</v>
      </c>
      <c r="E2679" s="12">
        <v>4.84</v>
      </c>
      <c r="F2679" s="12">
        <v>42.5</v>
      </c>
      <c r="G2679" s="443"/>
    </row>
    <row r="2680" spans="1:7">
      <c r="A2680" s="12">
        <v>2677</v>
      </c>
      <c r="B2680" s="520" t="s">
        <v>3451</v>
      </c>
      <c r="C2680" s="521" t="s">
        <v>5050</v>
      </c>
      <c r="D2680" s="508">
        <v>10.32</v>
      </c>
      <c r="E2680" s="12">
        <v>4.84</v>
      </c>
      <c r="F2680" s="12">
        <v>49.95</v>
      </c>
      <c r="G2680" s="443"/>
    </row>
    <row r="2681" spans="1:7">
      <c r="A2681" s="12">
        <v>2678</v>
      </c>
      <c r="B2681" s="520" t="s">
        <v>5054</v>
      </c>
      <c r="C2681" s="521" t="s">
        <v>5050</v>
      </c>
      <c r="D2681" s="508">
        <v>7.76</v>
      </c>
      <c r="E2681" s="12">
        <v>4.84</v>
      </c>
      <c r="F2681" s="12">
        <v>37.56</v>
      </c>
      <c r="G2681" s="443"/>
    </row>
    <row r="2682" spans="1:7">
      <c r="A2682" s="12">
        <v>2679</v>
      </c>
      <c r="B2682" s="520" t="s">
        <v>5055</v>
      </c>
      <c r="C2682" s="521" t="s">
        <v>5050</v>
      </c>
      <c r="D2682" s="508">
        <v>22.01</v>
      </c>
      <c r="E2682" s="12">
        <v>4.84</v>
      </c>
      <c r="F2682" s="12">
        <v>106.53</v>
      </c>
      <c r="G2682" s="443"/>
    </row>
    <row r="2683" spans="1:7">
      <c r="A2683" s="12">
        <v>2680</v>
      </c>
      <c r="B2683" s="520" t="s">
        <v>5056</v>
      </c>
      <c r="C2683" s="521" t="s">
        <v>5050</v>
      </c>
      <c r="D2683" s="508">
        <v>15.27</v>
      </c>
      <c r="E2683" s="12">
        <v>4.84</v>
      </c>
      <c r="F2683" s="12">
        <v>73.91</v>
      </c>
      <c r="G2683" s="443"/>
    </row>
    <row r="2684" spans="1:7">
      <c r="A2684" s="12">
        <v>2681</v>
      </c>
      <c r="B2684" s="520" t="s">
        <v>5057</v>
      </c>
      <c r="C2684" s="521" t="s">
        <v>5050</v>
      </c>
      <c r="D2684" s="508">
        <v>20.62</v>
      </c>
      <c r="E2684" s="12">
        <v>4.84</v>
      </c>
      <c r="F2684" s="12">
        <v>99.8</v>
      </c>
      <c r="G2684" s="443"/>
    </row>
    <row r="2685" spans="1:7">
      <c r="A2685" s="12">
        <v>2682</v>
      </c>
      <c r="B2685" s="520" t="s">
        <v>5058</v>
      </c>
      <c r="C2685" s="521" t="s">
        <v>5050</v>
      </c>
      <c r="D2685" s="508">
        <v>8</v>
      </c>
      <c r="E2685" s="12">
        <v>4.84</v>
      </c>
      <c r="F2685" s="12">
        <v>38.72</v>
      </c>
      <c r="G2685" s="443"/>
    </row>
    <row r="2686" spans="1:7">
      <c r="A2686" s="12">
        <v>2683</v>
      </c>
      <c r="B2686" s="520" t="s">
        <v>3439</v>
      </c>
      <c r="C2686" s="521" t="s">
        <v>5050</v>
      </c>
      <c r="D2686" s="508">
        <v>5.14</v>
      </c>
      <c r="E2686" s="12">
        <v>4.84</v>
      </c>
      <c r="F2686" s="12">
        <v>24.88</v>
      </c>
      <c r="G2686" s="443"/>
    </row>
    <row r="2687" spans="1:7">
      <c r="A2687" s="12">
        <v>2684</v>
      </c>
      <c r="B2687" s="520" t="s">
        <v>3409</v>
      </c>
      <c r="C2687" s="521" t="s">
        <v>5050</v>
      </c>
      <c r="D2687" s="522">
        <v>21.55</v>
      </c>
      <c r="E2687" s="12">
        <v>4.84</v>
      </c>
      <c r="F2687" s="12">
        <v>104.3</v>
      </c>
      <c r="G2687" s="443"/>
    </row>
    <row r="2688" spans="1:7">
      <c r="A2688" s="12">
        <v>2685</v>
      </c>
      <c r="B2688" s="520" t="s">
        <v>5059</v>
      </c>
      <c r="C2688" s="521" t="s">
        <v>5050</v>
      </c>
      <c r="D2688" s="508">
        <v>5.73</v>
      </c>
      <c r="E2688" s="12">
        <v>4.84</v>
      </c>
      <c r="F2688" s="12">
        <v>27.73</v>
      </c>
      <c r="G2688" s="443"/>
    </row>
    <row r="2689" spans="1:7">
      <c r="A2689" s="12">
        <v>2686</v>
      </c>
      <c r="B2689" s="520" t="s">
        <v>3459</v>
      </c>
      <c r="C2689" s="521" t="s">
        <v>5050</v>
      </c>
      <c r="D2689" s="508">
        <v>7.27</v>
      </c>
      <c r="E2689" s="12">
        <v>4.84</v>
      </c>
      <c r="F2689" s="12">
        <v>35.19</v>
      </c>
      <c r="G2689" s="443"/>
    </row>
    <row r="2690" spans="1:7">
      <c r="A2690" s="12">
        <v>2687</v>
      </c>
      <c r="B2690" s="520" t="s">
        <v>5060</v>
      </c>
      <c r="C2690" s="521" t="s">
        <v>5050</v>
      </c>
      <c r="D2690" s="508">
        <v>5.73</v>
      </c>
      <c r="E2690" s="12">
        <v>4.84</v>
      </c>
      <c r="F2690" s="12">
        <v>27.73</v>
      </c>
      <c r="G2690" s="443"/>
    </row>
    <row r="2691" spans="1:7">
      <c r="A2691" s="12">
        <v>2688</v>
      </c>
      <c r="B2691" s="520" t="s">
        <v>5061</v>
      </c>
      <c r="C2691" s="521" t="s">
        <v>5050</v>
      </c>
      <c r="D2691" s="508">
        <v>9.59</v>
      </c>
      <c r="E2691" s="12">
        <v>4.84</v>
      </c>
      <c r="F2691" s="12">
        <v>46.42</v>
      </c>
      <c r="G2691" s="443"/>
    </row>
    <row r="2692" spans="1:7">
      <c r="A2692" s="12">
        <v>2689</v>
      </c>
      <c r="B2692" s="520" t="s">
        <v>4926</v>
      </c>
      <c r="C2692" s="521" t="s">
        <v>5050</v>
      </c>
      <c r="D2692" s="508">
        <v>6.93</v>
      </c>
      <c r="E2692" s="12">
        <v>4.84</v>
      </c>
      <c r="F2692" s="12">
        <v>33.54</v>
      </c>
      <c r="G2692" s="443"/>
    </row>
    <row r="2693" spans="1:7">
      <c r="A2693" s="12">
        <v>2690</v>
      </c>
      <c r="B2693" s="520" t="s">
        <v>5062</v>
      </c>
      <c r="C2693" s="521" t="s">
        <v>5050</v>
      </c>
      <c r="D2693" s="508">
        <v>30.96</v>
      </c>
      <c r="E2693" s="12">
        <v>4.84</v>
      </c>
      <c r="F2693" s="12">
        <v>149.85</v>
      </c>
      <c r="G2693" s="443"/>
    </row>
    <row r="2694" spans="1:7">
      <c r="A2694" s="12">
        <v>2691</v>
      </c>
      <c r="B2694" s="520" t="s">
        <v>5063</v>
      </c>
      <c r="C2694" s="521" t="s">
        <v>5050</v>
      </c>
      <c r="D2694" s="508">
        <v>8.02</v>
      </c>
      <c r="E2694" s="12">
        <v>4.84</v>
      </c>
      <c r="F2694" s="12">
        <v>38.82</v>
      </c>
      <c r="G2694" s="443"/>
    </row>
    <row r="2695" spans="1:7">
      <c r="A2695" s="12">
        <v>2692</v>
      </c>
      <c r="B2695" s="520" t="s">
        <v>5064</v>
      </c>
      <c r="C2695" s="521" t="s">
        <v>5050</v>
      </c>
      <c r="D2695" s="508">
        <v>3.47</v>
      </c>
      <c r="E2695" s="12">
        <v>4.84</v>
      </c>
      <c r="F2695" s="12">
        <v>16.79</v>
      </c>
      <c r="G2695" s="443"/>
    </row>
    <row r="2696" spans="1:7">
      <c r="A2696" s="12">
        <v>2693</v>
      </c>
      <c r="B2696" s="520" t="s">
        <v>3434</v>
      </c>
      <c r="C2696" s="521" t="s">
        <v>5050</v>
      </c>
      <c r="D2696" s="508">
        <v>17.89</v>
      </c>
      <c r="E2696" s="12">
        <v>4.84</v>
      </c>
      <c r="F2696" s="12">
        <v>86.59</v>
      </c>
      <c r="G2696" s="443"/>
    </row>
    <row r="2697" spans="1:7">
      <c r="A2697" s="12">
        <v>2694</v>
      </c>
      <c r="B2697" s="520" t="s">
        <v>3599</v>
      </c>
      <c r="C2697" s="521" t="s">
        <v>5050</v>
      </c>
      <c r="D2697" s="508">
        <v>5.94</v>
      </c>
      <c r="E2697" s="12">
        <v>4.84</v>
      </c>
      <c r="F2697" s="12">
        <v>28.75</v>
      </c>
      <c r="G2697" s="443"/>
    </row>
    <row r="2698" spans="1:7">
      <c r="A2698" s="12">
        <v>2695</v>
      </c>
      <c r="B2698" s="520" t="s">
        <v>5039</v>
      </c>
      <c r="C2698" s="521" t="s">
        <v>5050</v>
      </c>
      <c r="D2698" s="508">
        <v>5.1</v>
      </c>
      <c r="E2698" s="12">
        <v>4.84</v>
      </c>
      <c r="F2698" s="12">
        <v>24.68</v>
      </c>
      <c r="G2698" s="443"/>
    </row>
    <row r="2699" spans="1:7">
      <c r="A2699" s="12">
        <v>2696</v>
      </c>
      <c r="B2699" s="520" t="s">
        <v>3420</v>
      </c>
      <c r="C2699" s="521" t="s">
        <v>5050</v>
      </c>
      <c r="D2699" s="508">
        <v>27.54</v>
      </c>
      <c r="E2699" s="12">
        <v>4.84</v>
      </c>
      <c r="F2699" s="12">
        <v>133.29</v>
      </c>
      <c r="G2699" s="443"/>
    </row>
    <row r="2700" spans="1:7">
      <c r="A2700" s="12">
        <v>2697</v>
      </c>
      <c r="B2700" s="520" t="s">
        <v>5065</v>
      </c>
      <c r="C2700" s="521" t="s">
        <v>5050</v>
      </c>
      <c r="D2700" s="508">
        <v>9.38</v>
      </c>
      <c r="E2700" s="12">
        <v>4.84</v>
      </c>
      <c r="F2700" s="12">
        <v>45.4</v>
      </c>
      <c r="G2700" s="443"/>
    </row>
    <row r="2701" spans="1:7">
      <c r="A2701" s="12">
        <v>2698</v>
      </c>
      <c r="B2701" s="520" t="s">
        <v>3279</v>
      </c>
      <c r="C2701" s="521" t="s">
        <v>5050</v>
      </c>
      <c r="D2701" s="508">
        <v>10.87</v>
      </c>
      <c r="E2701" s="12">
        <v>4.84</v>
      </c>
      <c r="F2701" s="12">
        <v>52.61</v>
      </c>
      <c r="G2701" s="443"/>
    </row>
    <row r="2702" spans="1:7">
      <c r="A2702" s="12">
        <v>2699</v>
      </c>
      <c r="B2702" s="520" t="s">
        <v>3465</v>
      </c>
      <c r="C2702" s="521" t="s">
        <v>5050</v>
      </c>
      <c r="D2702" s="508">
        <v>2.53</v>
      </c>
      <c r="E2702" s="12">
        <v>4.84</v>
      </c>
      <c r="F2702" s="12">
        <v>12.25</v>
      </c>
      <c r="G2702" s="443"/>
    </row>
    <row r="2703" spans="1:7">
      <c r="A2703" s="12">
        <v>2700</v>
      </c>
      <c r="B2703" s="520" t="s">
        <v>3845</v>
      </c>
      <c r="C2703" s="521" t="s">
        <v>5050</v>
      </c>
      <c r="D2703" s="508">
        <v>3.73</v>
      </c>
      <c r="E2703" s="12">
        <v>4.84</v>
      </c>
      <c r="F2703" s="12">
        <v>18.05</v>
      </c>
      <c r="G2703" s="443"/>
    </row>
    <row r="2704" spans="1:7">
      <c r="A2704" s="12">
        <v>2701</v>
      </c>
      <c r="B2704" s="520" t="s">
        <v>5066</v>
      </c>
      <c r="C2704" s="521" t="s">
        <v>5050</v>
      </c>
      <c r="D2704" s="508">
        <v>30.04</v>
      </c>
      <c r="E2704" s="12">
        <v>4.84</v>
      </c>
      <c r="F2704" s="12">
        <v>145.39</v>
      </c>
      <c r="G2704" s="443"/>
    </row>
    <row r="2705" spans="1:7">
      <c r="A2705" s="12">
        <v>2702</v>
      </c>
      <c r="B2705" s="520" t="s">
        <v>3438</v>
      </c>
      <c r="C2705" s="521" t="s">
        <v>5050</v>
      </c>
      <c r="D2705" s="508">
        <v>11.36</v>
      </c>
      <c r="E2705" s="12">
        <v>4.84</v>
      </c>
      <c r="F2705" s="12">
        <v>54.98</v>
      </c>
      <c r="G2705" s="443"/>
    </row>
    <row r="2706" spans="1:7">
      <c r="A2706" s="12">
        <v>2703</v>
      </c>
      <c r="B2706" s="520" t="s">
        <v>5067</v>
      </c>
      <c r="C2706" s="521" t="s">
        <v>5050</v>
      </c>
      <c r="D2706" s="508">
        <v>5.96</v>
      </c>
      <c r="E2706" s="12">
        <v>4.84</v>
      </c>
      <c r="F2706" s="12">
        <v>28.85</v>
      </c>
      <c r="G2706" s="443"/>
    </row>
    <row r="2707" spans="1:7">
      <c r="A2707" s="12">
        <v>2704</v>
      </c>
      <c r="B2707" s="520" t="s">
        <v>5068</v>
      </c>
      <c r="C2707" s="521" t="s">
        <v>5050</v>
      </c>
      <c r="D2707" s="508">
        <v>10.92</v>
      </c>
      <c r="E2707" s="12">
        <v>4.84</v>
      </c>
      <c r="F2707" s="12">
        <v>52.85</v>
      </c>
      <c r="G2707" s="443"/>
    </row>
    <row r="2708" spans="1:7">
      <c r="A2708" s="12">
        <v>2705</v>
      </c>
      <c r="B2708" s="520" t="s">
        <v>5069</v>
      </c>
      <c r="C2708" s="521" t="s">
        <v>5050</v>
      </c>
      <c r="D2708" s="508">
        <v>13.4</v>
      </c>
      <c r="E2708" s="12">
        <v>4.84</v>
      </c>
      <c r="F2708" s="12">
        <v>64.86</v>
      </c>
      <c r="G2708" s="443"/>
    </row>
    <row r="2709" spans="1:7">
      <c r="A2709" s="12">
        <v>2706</v>
      </c>
      <c r="B2709" s="520" t="s">
        <v>3493</v>
      </c>
      <c r="C2709" s="521" t="s">
        <v>5050</v>
      </c>
      <c r="D2709" s="508">
        <v>8.65</v>
      </c>
      <c r="E2709" s="12">
        <v>4.84</v>
      </c>
      <c r="F2709" s="12">
        <v>41.87</v>
      </c>
      <c r="G2709" s="443"/>
    </row>
    <row r="2710" spans="1:7">
      <c r="A2710" s="12">
        <v>2707</v>
      </c>
      <c r="B2710" s="520" t="s">
        <v>3497</v>
      </c>
      <c r="C2710" s="521" t="s">
        <v>5050</v>
      </c>
      <c r="D2710" s="508">
        <v>7.9</v>
      </c>
      <c r="E2710" s="12">
        <v>4.84</v>
      </c>
      <c r="F2710" s="12">
        <v>38.24</v>
      </c>
      <c r="G2710" s="443"/>
    </row>
    <row r="2711" spans="1:7">
      <c r="A2711" s="12">
        <v>2708</v>
      </c>
      <c r="B2711" s="520" t="s">
        <v>5070</v>
      </c>
      <c r="C2711" s="521" t="s">
        <v>5050</v>
      </c>
      <c r="D2711" s="508">
        <v>6.91</v>
      </c>
      <c r="E2711" s="12">
        <v>4.84</v>
      </c>
      <c r="F2711" s="12">
        <v>33.44</v>
      </c>
      <c r="G2711" s="443"/>
    </row>
    <row r="2712" spans="1:7">
      <c r="A2712" s="12">
        <v>2709</v>
      </c>
      <c r="B2712" s="520" t="s">
        <v>3403</v>
      </c>
      <c r="C2712" s="521" t="s">
        <v>5050</v>
      </c>
      <c r="D2712" s="508">
        <v>5.48</v>
      </c>
      <c r="E2712" s="12">
        <v>4.84</v>
      </c>
      <c r="F2712" s="12">
        <v>26.52</v>
      </c>
      <c r="G2712" s="443"/>
    </row>
    <row r="2713" spans="1:7">
      <c r="A2713" s="12">
        <v>2710</v>
      </c>
      <c r="B2713" s="520" t="s">
        <v>3516</v>
      </c>
      <c r="C2713" s="521" t="s">
        <v>5050</v>
      </c>
      <c r="D2713" s="508">
        <v>5.78</v>
      </c>
      <c r="E2713" s="12">
        <v>4.84</v>
      </c>
      <c r="F2713" s="12">
        <v>27.98</v>
      </c>
      <c r="G2713" s="443"/>
    </row>
    <row r="2714" spans="1:7">
      <c r="A2714" s="12">
        <v>2711</v>
      </c>
      <c r="B2714" s="520" t="s">
        <v>5071</v>
      </c>
      <c r="C2714" s="521" t="s">
        <v>5050</v>
      </c>
      <c r="D2714" s="508">
        <v>8.25</v>
      </c>
      <c r="E2714" s="12">
        <v>4.84</v>
      </c>
      <c r="F2714" s="12">
        <v>39.93</v>
      </c>
      <c r="G2714" s="443"/>
    </row>
    <row r="2715" spans="1:7">
      <c r="A2715" s="12">
        <v>2712</v>
      </c>
      <c r="B2715" s="520" t="s">
        <v>5072</v>
      </c>
      <c r="C2715" s="521" t="s">
        <v>5050</v>
      </c>
      <c r="D2715" s="508">
        <v>9.53</v>
      </c>
      <c r="E2715" s="12">
        <v>4.84</v>
      </c>
      <c r="F2715" s="12">
        <v>46.13</v>
      </c>
      <c r="G2715" s="443"/>
    </row>
    <row r="2716" spans="1:7">
      <c r="A2716" s="12">
        <v>2713</v>
      </c>
      <c r="B2716" s="520" t="s">
        <v>3305</v>
      </c>
      <c r="C2716" s="521" t="s">
        <v>5050</v>
      </c>
      <c r="D2716" s="508">
        <v>9.14</v>
      </c>
      <c r="E2716" s="12">
        <v>4.84</v>
      </c>
      <c r="F2716" s="12">
        <v>44.24</v>
      </c>
      <c r="G2716" s="443"/>
    </row>
    <row r="2717" spans="1:7">
      <c r="A2717" s="12">
        <v>2714</v>
      </c>
      <c r="B2717" s="520" t="s">
        <v>5073</v>
      </c>
      <c r="C2717" s="521" t="s">
        <v>5050</v>
      </c>
      <c r="D2717" s="508">
        <v>2.03</v>
      </c>
      <c r="E2717" s="12">
        <v>4.84</v>
      </c>
      <c r="F2717" s="12">
        <v>9.83</v>
      </c>
      <c r="G2717" s="443"/>
    </row>
    <row r="2718" spans="1:7">
      <c r="A2718" s="12">
        <v>2715</v>
      </c>
      <c r="B2718" s="520" t="s">
        <v>3256</v>
      </c>
      <c r="C2718" s="521" t="s">
        <v>5050</v>
      </c>
      <c r="D2718" s="508">
        <v>9.45</v>
      </c>
      <c r="E2718" s="12">
        <v>4.84</v>
      </c>
      <c r="F2718" s="12">
        <v>45.74</v>
      </c>
      <c r="G2718" s="443"/>
    </row>
    <row r="2719" spans="1:7">
      <c r="A2719" s="12">
        <v>2716</v>
      </c>
      <c r="B2719" s="520" t="s">
        <v>5074</v>
      </c>
      <c r="C2719" s="521" t="s">
        <v>5050</v>
      </c>
      <c r="D2719" s="508">
        <v>10.4</v>
      </c>
      <c r="E2719" s="12">
        <v>4.84</v>
      </c>
      <c r="F2719" s="12">
        <v>50.34</v>
      </c>
      <c r="G2719" s="443"/>
    </row>
    <row r="2720" spans="1:7">
      <c r="A2720" s="12">
        <v>2717</v>
      </c>
      <c r="B2720" s="520" t="s">
        <v>3357</v>
      </c>
      <c r="C2720" s="521" t="s">
        <v>5050</v>
      </c>
      <c r="D2720" s="508">
        <v>5.51</v>
      </c>
      <c r="E2720" s="12">
        <v>4.84</v>
      </c>
      <c r="F2720" s="12">
        <v>26.67</v>
      </c>
      <c r="G2720" s="443"/>
    </row>
    <row r="2721" spans="1:7">
      <c r="A2721" s="12">
        <v>2718</v>
      </c>
      <c r="B2721" s="520" t="s">
        <v>3420</v>
      </c>
      <c r="C2721" s="521" t="s">
        <v>5050</v>
      </c>
      <c r="D2721" s="508">
        <v>10.43</v>
      </c>
      <c r="E2721" s="12">
        <v>4.84</v>
      </c>
      <c r="F2721" s="12">
        <v>50.48</v>
      </c>
      <c r="G2721" s="443"/>
    </row>
    <row r="2722" spans="1:7">
      <c r="A2722" s="12">
        <v>2719</v>
      </c>
      <c r="B2722" s="520" t="s">
        <v>3938</v>
      </c>
      <c r="C2722" s="521" t="s">
        <v>5050</v>
      </c>
      <c r="D2722" s="508">
        <v>13.72</v>
      </c>
      <c r="E2722" s="12">
        <v>4.84</v>
      </c>
      <c r="F2722" s="12">
        <v>66.4</v>
      </c>
      <c r="G2722" s="443"/>
    </row>
    <row r="2723" spans="1:7">
      <c r="A2723" s="12">
        <v>2720</v>
      </c>
      <c r="B2723" s="520" t="s">
        <v>5075</v>
      </c>
      <c r="C2723" s="521" t="s">
        <v>5050</v>
      </c>
      <c r="D2723" s="508">
        <v>8.35</v>
      </c>
      <c r="E2723" s="12">
        <v>4.84</v>
      </c>
      <c r="F2723" s="12">
        <v>40.41</v>
      </c>
      <c r="G2723" s="443"/>
    </row>
    <row r="2724" spans="1:7">
      <c r="A2724" s="12">
        <v>2721</v>
      </c>
      <c r="B2724" s="520" t="s">
        <v>5076</v>
      </c>
      <c r="C2724" s="521" t="s">
        <v>5050</v>
      </c>
      <c r="D2724" s="508">
        <v>12.49</v>
      </c>
      <c r="E2724" s="12">
        <v>4.84</v>
      </c>
      <c r="F2724" s="12">
        <v>60.45</v>
      </c>
      <c r="G2724" s="443"/>
    </row>
    <row r="2725" spans="1:7">
      <c r="A2725" s="12">
        <v>2722</v>
      </c>
      <c r="B2725" s="520" t="s">
        <v>4542</v>
      </c>
      <c r="C2725" s="521" t="s">
        <v>5050</v>
      </c>
      <c r="D2725" s="508">
        <v>7.51</v>
      </c>
      <c r="E2725" s="12">
        <v>4.84</v>
      </c>
      <c r="F2725" s="12">
        <v>36.35</v>
      </c>
      <c r="G2725" s="443"/>
    </row>
    <row r="2726" spans="1:7">
      <c r="A2726" s="12">
        <v>2723</v>
      </c>
      <c r="B2726" s="520" t="s">
        <v>3365</v>
      </c>
      <c r="C2726" s="521" t="s">
        <v>5050</v>
      </c>
      <c r="D2726" s="508">
        <v>9.39</v>
      </c>
      <c r="E2726" s="12">
        <v>4.84</v>
      </c>
      <c r="F2726" s="12">
        <v>45.45</v>
      </c>
      <c r="G2726" s="443"/>
    </row>
    <row r="2727" spans="1:7">
      <c r="A2727" s="12">
        <v>2724</v>
      </c>
      <c r="B2727" s="520" t="s">
        <v>3305</v>
      </c>
      <c r="C2727" s="521" t="s">
        <v>5050</v>
      </c>
      <c r="D2727" s="508">
        <v>3.52</v>
      </c>
      <c r="E2727" s="12">
        <v>4.84</v>
      </c>
      <c r="F2727" s="12">
        <v>17.04</v>
      </c>
      <c r="G2727" s="443"/>
    </row>
    <row r="2728" spans="1:7">
      <c r="A2728" s="12">
        <v>2725</v>
      </c>
      <c r="B2728" s="520" t="s">
        <v>5077</v>
      </c>
      <c r="C2728" s="521" t="s">
        <v>5050</v>
      </c>
      <c r="D2728" s="508">
        <v>8.7</v>
      </c>
      <c r="E2728" s="12">
        <v>4.84</v>
      </c>
      <c r="F2728" s="12">
        <v>42.11</v>
      </c>
      <c r="G2728" s="443"/>
    </row>
    <row r="2729" spans="1:7">
      <c r="A2729" s="12">
        <v>2726</v>
      </c>
      <c r="B2729" s="520" t="s">
        <v>5078</v>
      </c>
      <c r="C2729" s="521" t="s">
        <v>5050</v>
      </c>
      <c r="D2729" s="508">
        <v>13.97</v>
      </c>
      <c r="E2729" s="12">
        <v>4.84</v>
      </c>
      <c r="F2729" s="12">
        <v>67.61</v>
      </c>
      <c r="G2729" s="443"/>
    </row>
    <row r="2730" spans="1:7">
      <c r="A2730" s="12">
        <v>2727</v>
      </c>
      <c r="B2730" s="520" t="s">
        <v>5079</v>
      </c>
      <c r="C2730" s="521" t="s">
        <v>5050</v>
      </c>
      <c r="D2730" s="508">
        <v>12.45</v>
      </c>
      <c r="E2730" s="12">
        <v>4.84</v>
      </c>
      <c r="F2730" s="12">
        <v>60.26</v>
      </c>
      <c r="G2730" s="443"/>
    </row>
    <row r="2731" spans="1:7">
      <c r="A2731" s="12">
        <v>2728</v>
      </c>
      <c r="B2731" s="520" t="s">
        <v>5080</v>
      </c>
      <c r="C2731" s="521" t="s">
        <v>5050</v>
      </c>
      <c r="D2731" s="508">
        <v>9.77</v>
      </c>
      <c r="E2731" s="12">
        <v>4.84</v>
      </c>
      <c r="F2731" s="12">
        <v>47.29</v>
      </c>
      <c r="G2731" s="443"/>
    </row>
    <row r="2732" spans="1:7">
      <c r="A2732" s="12">
        <v>2729</v>
      </c>
      <c r="B2732" s="520" t="s">
        <v>5081</v>
      </c>
      <c r="C2732" s="521" t="s">
        <v>5050</v>
      </c>
      <c r="D2732" s="522">
        <v>11.56</v>
      </c>
      <c r="E2732" s="12">
        <v>4.84</v>
      </c>
      <c r="F2732" s="12">
        <v>55.95</v>
      </c>
      <c r="G2732" s="443"/>
    </row>
    <row r="2733" spans="1:7">
      <c r="A2733" s="12">
        <v>2730</v>
      </c>
      <c r="B2733" s="520" t="s">
        <v>5069</v>
      </c>
      <c r="C2733" s="521" t="s">
        <v>5050</v>
      </c>
      <c r="D2733" s="508">
        <v>12.78</v>
      </c>
      <c r="E2733" s="12">
        <v>4.84</v>
      </c>
      <c r="F2733" s="12">
        <v>61.86</v>
      </c>
      <c r="G2733" s="443"/>
    </row>
    <row r="2734" spans="1:7">
      <c r="A2734" s="12">
        <v>2731</v>
      </c>
      <c r="B2734" s="520" t="s">
        <v>5082</v>
      </c>
      <c r="C2734" s="521" t="s">
        <v>5050</v>
      </c>
      <c r="D2734" s="508">
        <v>29.44</v>
      </c>
      <c r="E2734" s="12">
        <v>4.84</v>
      </c>
      <c r="F2734" s="12">
        <v>142.49</v>
      </c>
      <c r="G2734" s="443"/>
    </row>
    <row r="2735" spans="1:7">
      <c r="A2735" s="12">
        <v>2732</v>
      </c>
      <c r="B2735" s="520" t="s">
        <v>5083</v>
      </c>
      <c r="C2735" s="521" t="s">
        <v>5050</v>
      </c>
      <c r="D2735" s="508">
        <v>23.39</v>
      </c>
      <c r="E2735" s="12">
        <v>4.84</v>
      </c>
      <c r="F2735" s="12">
        <v>113.21</v>
      </c>
      <c r="G2735" s="443"/>
    </row>
    <row r="2736" spans="1:7">
      <c r="A2736" s="12">
        <v>2733</v>
      </c>
      <c r="B2736" s="520" t="s">
        <v>5084</v>
      </c>
      <c r="C2736" s="521" t="s">
        <v>5050</v>
      </c>
      <c r="D2736" s="508">
        <v>3.77</v>
      </c>
      <c r="E2736" s="12">
        <v>4.84</v>
      </c>
      <c r="F2736" s="12">
        <v>18.25</v>
      </c>
      <c r="G2736" s="443"/>
    </row>
    <row r="2737" spans="1:7">
      <c r="A2737" s="12">
        <v>2734</v>
      </c>
      <c r="B2737" s="520" t="s">
        <v>3977</v>
      </c>
      <c r="C2737" s="521" t="s">
        <v>5050</v>
      </c>
      <c r="D2737" s="508">
        <v>6.73</v>
      </c>
      <c r="E2737" s="12">
        <v>4.84</v>
      </c>
      <c r="F2737" s="12">
        <v>32.57</v>
      </c>
      <c r="G2737" s="443"/>
    </row>
    <row r="2738" spans="1:7">
      <c r="A2738" s="12">
        <v>2735</v>
      </c>
      <c r="B2738" s="520" t="s">
        <v>3908</v>
      </c>
      <c r="C2738" s="521" t="s">
        <v>5050</v>
      </c>
      <c r="D2738" s="508">
        <v>6.77</v>
      </c>
      <c r="E2738" s="12">
        <v>4.84</v>
      </c>
      <c r="F2738" s="12">
        <v>32.77</v>
      </c>
      <c r="G2738" s="443"/>
    </row>
    <row r="2739" spans="1:7">
      <c r="A2739" s="12">
        <v>2736</v>
      </c>
      <c r="B2739" s="520" t="s">
        <v>5085</v>
      </c>
      <c r="C2739" s="521" t="s">
        <v>5050</v>
      </c>
      <c r="D2739" s="508">
        <v>11.36</v>
      </c>
      <c r="E2739" s="12">
        <v>4.84</v>
      </c>
      <c r="F2739" s="12">
        <v>54.98</v>
      </c>
      <c r="G2739" s="443"/>
    </row>
    <row r="2740" spans="1:7">
      <c r="A2740" s="12">
        <v>2737</v>
      </c>
      <c r="B2740" s="520" t="s">
        <v>5086</v>
      </c>
      <c r="C2740" s="521" t="s">
        <v>5050</v>
      </c>
      <c r="D2740" s="508">
        <v>5.76</v>
      </c>
      <c r="E2740" s="12">
        <v>4.84</v>
      </c>
      <c r="F2740" s="12">
        <v>27.88</v>
      </c>
      <c r="G2740" s="443"/>
    </row>
    <row r="2741" spans="1:7">
      <c r="A2741" s="12">
        <v>2738</v>
      </c>
      <c r="B2741" s="520" t="s">
        <v>5087</v>
      </c>
      <c r="C2741" s="521" t="s">
        <v>5050</v>
      </c>
      <c r="D2741" s="508">
        <v>3.42</v>
      </c>
      <c r="E2741" s="12">
        <v>4.84</v>
      </c>
      <c r="F2741" s="12">
        <v>16.55</v>
      </c>
      <c r="G2741" s="443"/>
    </row>
    <row r="2742" spans="1:7">
      <c r="A2742" s="12">
        <v>2739</v>
      </c>
      <c r="B2742" s="520" t="s">
        <v>5088</v>
      </c>
      <c r="C2742" s="521" t="s">
        <v>5050</v>
      </c>
      <c r="D2742" s="508">
        <v>5</v>
      </c>
      <c r="E2742" s="12">
        <v>4.84</v>
      </c>
      <c r="F2742" s="12">
        <v>24.2</v>
      </c>
      <c r="G2742" s="443"/>
    </row>
    <row r="2743" spans="1:7">
      <c r="A2743" s="12">
        <v>2740</v>
      </c>
      <c r="B2743" s="520" t="s">
        <v>5089</v>
      </c>
      <c r="C2743" s="521" t="s">
        <v>5050</v>
      </c>
      <c r="D2743" s="508">
        <v>5.02</v>
      </c>
      <c r="E2743" s="12">
        <v>4.84</v>
      </c>
      <c r="F2743" s="12">
        <v>24.3</v>
      </c>
      <c r="G2743" s="443"/>
    </row>
    <row r="2744" spans="1:7">
      <c r="A2744" s="12">
        <v>2741</v>
      </c>
      <c r="B2744" s="520" t="s">
        <v>5090</v>
      </c>
      <c r="C2744" s="521" t="s">
        <v>5050</v>
      </c>
      <c r="D2744" s="508">
        <v>25.77</v>
      </c>
      <c r="E2744" s="12">
        <v>4.84</v>
      </c>
      <c r="F2744" s="12">
        <v>124.73</v>
      </c>
      <c r="G2744" s="443"/>
    </row>
    <row r="2745" spans="1:7">
      <c r="A2745" s="12">
        <v>2742</v>
      </c>
      <c r="B2745" s="520" t="s">
        <v>5091</v>
      </c>
      <c r="C2745" s="521" t="s">
        <v>5050</v>
      </c>
      <c r="D2745" s="508">
        <v>4.64</v>
      </c>
      <c r="E2745" s="12">
        <v>4.84</v>
      </c>
      <c r="F2745" s="12">
        <v>22.46</v>
      </c>
      <c r="G2745" s="443"/>
    </row>
    <row r="2746" spans="1:7">
      <c r="A2746" s="12">
        <v>2743</v>
      </c>
      <c r="B2746" s="520" t="s">
        <v>5092</v>
      </c>
      <c r="C2746" s="521" t="s">
        <v>5050</v>
      </c>
      <c r="D2746" s="508">
        <v>5</v>
      </c>
      <c r="E2746" s="12">
        <v>4.84</v>
      </c>
      <c r="F2746" s="12">
        <v>24.2</v>
      </c>
      <c r="G2746" s="443"/>
    </row>
    <row r="2747" spans="1:7">
      <c r="A2747" s="12">
        <v>2744</v>
      </c>
      <c r="B2747" s="520" t="s">
        <v>5093</v>
      </c>
      <c r="C2747" s="521" t="s">
        <v>5050</v>
      </c>
      <c r="D2747" s="508">
        <v>5.73</v>
      </c>
      <c r="E2747" s="12">
        <v>4.84</v>
      </c>
      <c r="F2747" s="12">
        <v>27.73</v>
      </c>
      <c r="G2747" s="443"/>
    </row>
    <row r="2748" spans="1:7">
      <c r="A2748" s="12">
        <v>2745</v>
      </c>
      <c r="B2748" s="523" t="s">
        <v>5094</v>
      </c>
      <c r="C2748" s="521" t="s">
        <v>5050</v>
      </c>
      <c r="D2748" s="508">
        <v>5</v>
      </c>
      <c r="E2748" s="12">
        <v>4.84</v>
      </c>
      <c r="F2748" s="12">
        <v>24.2</v>
      </c>
      <c r="G2748" s="443"/>
    </row>
    <row r="2749" spans="1:7">
      <c r="A2749" s="12">
        <v>2746</v>
      </c>
      <c r="B2749" s="523" t="s">
        <v>5095</v>
      </c>
      <c r="C2749" s="523" t="s">
        <v>5096</v>
      </c>
      <c r="D2749" s="508">
        <v>12.36</v>
      </c>
      <c r="E2749" s="12">
        <v>4.84</v>
      </c>
      <c r="F2749" s="12">
        <v>59.82</v>
      </c>
      <c r="G2749" s="443"/>
    </row>
    <row r="2750" spans="1:7">
      <c r="A2750" s="12">
        <v>2747</v>
      </c>
      <c r="B2750" s="520" t="s">
        <v>4604</v>
      </c>
      <c r="C2750" s="524" t="s">
        <v>5097</v>
      </c>
      <c r="D2750" s="508">
        <v>6.14</v>
      </c>
      <c r="E2750" s="12">
        <v>4.84</v>
      </c>
      <c r="F2750" s="12">
        <v>29.72</v>
      </c>
      <c r="G2750" s="443"/>
    </row>
    <row r="2751" spans="1:7">
      <c r="A2751" s="12">
        <v>2748</v>
      </c>
      <c r="B2751" s="520" t="s">
        <v>3816</v>
      </c>
      <c r="C2751" s="524" t="s">
        <v>5097</v>
      </c>
      <c r="D2751" s="508">
        <v>5.24</v>
      </c>
      <c r="E2751" s="12">
        <v>4.84</v>
      </c>
      <c r="F2751" s="12">
        <v>25.36</v>
      </c>
      <c r="G2751" s="443"/>
    </row>
    <row r="2752" spans="1:7">
      <c r="A2752" s="12">
        <v>2749</v>
      </c>
      <c r="B2752" s="520" t="s">
        <v>5098</v>
      </c>
      <c r="C2752" s="524" t="s">
        <v>5097</v>
      </c>
      <c r="D2752" s="508">
        <v>33.65</v>
      </c>
      <c r="E2752" s="12">
        <v>4.84</v>
      </c>
      <c r="F2752" s="12">
        <v>162.87</v>
      </c>
      <c r="G2752" s="443"/>
    </row>
    <row r="2753" spans="1:7">
      <c r="A2753" s="12">
        <v>2750</v>
      </c>
      <c r="B2753" s="520" t="s">
        <v>5099</v>
      </c>
      <c r="C2753" s="524" t="s">
        <v>5097</v>
      </c>
      <c r="D2753" s="508">
        <v>3.43</v>
      </c>
      <c r="E2753" s="12">
        <v>4.84</v>
      </c>
      <c r="F2753" s="12">
        <v>16.6</v>
      </c>
      <c r="G2753" s="443"/>
    </row>
    <row r="2754" spans="1:7">
      <c r="A2754" s="12">
        <v>2751</v>
      </c>
      <c r="B2754" s="520" t="s">
        <v>4168</v>
      </c>
      <c r="C2754" s="62" t="s">
        <v>5096</v>
      </c>
      <c r="D2754" s="508">
        <v>3.92</v>
      </c>
      <c r="E2754" s="12">
        <v>4.84</v>
      </c>
      <c r="F2754" s="12">
        <v>18.97</v>
      </c>
      <c r="G2754" s="443"/>
    </row>
    <row r="2755" spans="1:7">
      <c r="A2755" s="12">
        <v>2752</v>
      </c>
      <c r="B2755" s="525" t="s">
        <v>5100</v>
      </c>
      <c r="C2755" s="524" t="s">
        <v>5097</v>
      </c>
      <c r="D2755" s="508">
        <v>3.23</v>
      </c>
      <c r="E2755" s="12">
        <v>4.84</v>
      </c>
      <c r="F2755" s="12">
        <v>15.63</v>
      </c>
      <c r="G2755" s="443"/>
    </row>
    <row r="2756" spans="1:7">
      <c r="A2756" s="12">
        <v>2753</v>
      </c>
      <c r="B2756" s="520" t="s">
        <v>5101</v>
      </c>
      <c r="C2756" s="524" t="s">
        <v>5097</v>
      </c>
      <c r="D2756" s="508">
        <v>8.62</v>
      </c>
      <c r="E2756" s="12">
        <v>4.84</v>
      </c>
      <c r="F2756" s="12">
        <v>41.72</v>
      </c>
      <c r="G2756" s="443"/>
    </row>
    <row r="2757" spans="1:7">
      <c r="A2757" s="12">
        <v>2754</v>
      </c>
      <c r="B2757" s="520" t="s">
        <v>5091</v>
      </c>
      <c r="C2757" s="524" t="s">
        <v>5097</v>
      </c>
      <c r="D2757" s="508">
        <v>3.25</v>
      </c>
      <c r="E2757" s="12">
        <v>4.84</v>
      </c>
      <c r="F2757" s="12">
        <v>15.73</v>
      </c>
      <c r="G2757" s="443"/>
    </row>
    <row r="2758" spans="1:7">
      <c r="A2758" s="12">
        <v>2755</v>
      </c>
      <c r="B2758" s="520" t="s">
        <v>5102</v>
      </c>
      <c r="C2758" s="524" t="s">
        <v>5097</v>
      </c>
      <c r="D2758" s="508">
        <v>5.22</v>
      </c>
      <c r="E2758" s="12">
        <v>4.84</v>
      </c>
      <c r="F2758" s="12">
        <v>25.26</v>
      </c>
      <c r="G2758" s="443"/>
    </row>
    <row r="2759" spans="1:7">
      <c r="A2759" s="12">
        <v>2756</v>
      </c>
      <c r="B2759" s="520" t="s">
        <v>5103</v>
      </c>
      <c r="C2759" s="524" t="s">
        <v>5097</v>
      </c>
      <c r="D2759" s="508">
        <v>9.02</v>
      </c>
      <c r="E2759" s="12">
        <v>4.84</v>
      </c>
      <c r="F2759" s="12">
        <v>43.66</v>
      </c>
      <c r="G2759" s="443"/>
    </row>
    <row r="2760" spans="1:7">
      <c r="A2760" s="12">
        <v>2757</v>
      </c>
      <c r="B2760" s="520" t="s">
        <v>5053</v>
      </c>
      <c r="C2760" s="524" t="s">
        <v>5097</v>
      </c>
      <c r="D2760" s="508">
        <v>5.87</v>
      </c>
      <c r="E2760" s="12">
        <v>4.84</v>
      </c>
      <c r="F2760" s="12">
        <v>28.41</v>
      </c>
      <c r="G2760" s="443"/>
    </row>
    <row r="2761" spans="1:7">
      <c r="A2761" s="12">
        <v>2758</v>
      </c>
      <c r="B2761" s="520" t="s">
        <v>5090</v>
      </c>
      <c r="C2761" s="524" t="s">
        <v>5097</v>
      </c>
      <c r="D2761" s="508">
        <v>3.02</v>
      </c>
      <c r="E2761" s="12">
        <v>4.84</v>
      </c>
      <c r="F2761" s="12">
        <v>14.62</v>
      </c>
      <c r="G2761" s="443"/>
    </row>
    <row r="2762" spans="1:7">
      <c r="A2762" s="12">
        <v>2759</v>
      </c>
      <c r="B2762" s="520" t="s">
        <v>5104</v>
      </c>
      <c r="C2762" s="524" t="s">
        <v>5097</v>
      </c>
      <c r="D2762" s="508">
        <v>4.12</v>
      </c>
      <c r="E2762" s="12">
        <v>4.84</v>
      </c>
      <c r="F2762" s="12">
        <v>19.94</v>
      </c>
      <c r="G2762" s="443"/>
    </row>
    <row r="2763" spans="1:7">
      <c r="A2763" s="12">
        <v>2760</v>
      </c>
      <c r="B2763" s="520" t="s">
        <v>5105</v>
      </c>
      <c r="C2763" s="524" t="s">
        <v>5097</v>
      </c>
      <c r="D2763" s="508">
        <v>4.55</v>
      </c>
      <c r="E2763" s="12">
        <v>4.84</v>
      </c>
      <c r="F2763" s="12">
        <v>22.02</v>
      </c>
      <c r="G2763" s="443"/>
    </row>
    <row r="2764" spans="1:7">
      <c r="A2764" s="12">
        <v>2761</v>
      </c>
      <c r="B2764" s="520" t="s">
        <v>3336</v>
      </c>
      <c r="C2764" s="524" t="s">
        <v>5097</v>
      </c>
      <c r="D2764" s="508">
        <v>3.72</v>
      </c>
      <c r="E2764" s="12">
        <v>4.84</v>
      </c>
      <c r="F2764" s="12">
        <v>18</v>
      </c>
      <c r="G2764" s="443"/>
    </row>
    <row r="2765" spans="1:7">
      <c r="A2765" s="12">
        <v>2762</v>
      </c>
      <c r="B2765" s="520" t="s">
        <v>5106</v>
      </c>
      <c r="C2765" s="524" t="s">
        <v>5097</v>
      </c>
      <c r="D2765" s="508">
        <v>5.79</v>
      </c>
      <c r="E2765" s="12">
        <v>4.84</v>
      </c>
      <c r="F2765" s="12">
        <v>28.02</v>
      </c>
      <c r="G2765" s="443"/>
    </row>
    <row r="2766" spans="1:7">
      <c r="A2766" s="12">
        <v>2763</v>
      </c>
      <c r="B2766" s="520" t="s">
        <v>5107</v>
      </c>
      <c r="C2766" s="524" t="s">
        <v>5097</v>
      </c>
      <c r="D2766" s="508">
        <v>2.86</v>
      </c>
      <c r="E2766" s="12">
        <v>4.84</v>
      </c>
      <c r="F2766" s="12">
        <v>13.84</v>
      </c>
      <c r="G2766" s="443"/>
    </row>
    <row r="2767" spans="1:7">
      <c r="A2767" s="12">
        <v>2764</v>
      </c>
      <c r="B2767" s="520" t="s">
        <v>5108</v>
      </c>
      <c r="C2767" s="524" t="s">
        <v>5097</v>
      </c>
      <c r="D2767" s="508">
        <v>4.05</v>
      </c>
      <c r="E2767" s="12">
        <v>4.84</v>
      </c>
      <c r="F2767" s="12">
        <v>19.6</v>
      </c>
      <c r="G2767" s="443"/>
    </row>
    <row r="2768" spans="1:7">
      <c r="A2768" s="12">
        <v>2765</v>
      </c>
      <c r="B2768" s="520" t="s">
        <v>5109</v>
      </c>
      <c r="C2768" s="524" t="s">
        <v>5097</v>
      </c>
      <c r="D2768" s="508">
        <v>3.21</v>
      </c>
      <c r="E2768" s="12">
        <v>4.84</v>
      </c>
      <c r="F2768" s="12">
        <v>15.54</v>
      </c>
      <c r="G2768" s="443"/>
    </row>
    <row r="2769" spans="1:7">
      <c r="A2769" s="12">
        <v>2766</v>
      </c>
      <c r="B2769" s="520" t="s">
        <v>5110</v>
      </c>
      <c r="C2769" s="524" t="s">
        <v>5097</v>
      </c>
      <c r="D2769" s="508">
        <v>4.64</v>
      </c>
      <c r="E2769" s="12">
        <v>4.84</v>
      </c>
      <c r="F2769" s="12">
        <v>22.46</v>
      </c>
      <c r="G2769" s="443"/>
    </row>
    <row r="2770" spans="1:7">
      <c r="A2770" s="12">
        <v>2767</v>
      </c>
      <c r="B2770" s="520" t="s">
        <v>5111</v>
      </c>
      <c r="C2770" s="524" t="s">
        <v>5097</v>
      </c>
      <c r="D2770" s="508">
        <v>1.93</v>
      </c>
      <c r="E2770" s="12">
        <v>4.84</v>
      </c>
      <c r="F2770" s="12">
        <v>9.34</v>
      </c>
      <c r="G2770" s="443"/>
    </row>
    <row r="2771" spans="1:7">
      <c r="A2771" s="12">
        <v>2768</v>
      </c>
      <c r="B2771" s="520" t="s">
        <v>5112</v>
      </c>
      <c r="C2771" s="524" t="s">
        <v>5097</v>
      </c>
      <c r="D2771" s="508">
        <v>3.08</v>
      </c>
      <c r="E2771" s="12">
        <v>4.84</v>
      </c>
      <c r="F2771" s="12">
        <v>14.91</v>
      </c>
      <c r="G2771" s="443"/>
    </row>
    <row r="2772" spans="1:7">
      <c r="A2772" s="12">
        <v>2769</v>
      </c>
      <c r="B2772" s="520" t="s">
        <v>5113</v>
      </c>
      <c r="C2772" s="524" t="s">
        <v>5097</v>
      </c>
      <c r="D2772" s="508">
        <v>3.78</v>
      </c>
      <c r="E2772" s="12">
        <v>4.84</v>
      </c>
      <c r="F2772" s="12">
        <v>18.3</v>
      </c>
      <c r="G2772" s="443"/>
    </row>
    <row r="2773" spans="1:7">
      <c r="A2773" s="12">
        <v>2770</v>
      </c>
      <c r="B2773" s="520" t="s">
        <v>5114</v>
      </c>
      <c r="C2773" s="524" t="s">
        <v>5097</v>
      </c>
      <c r="D2773" s="508">
        <v>4</v>
      </c>
      <c r="E2773" s="12">
        <v>4.84</v>
      </c>
      <c r="F2773" s="12">
        <v>19.36</v>
      </c>
      <c r="G2773" s="443"/>
    </row>
    <row r="2774" spans="1:7">
      <c r="A2774" s="12">
        <v>2771</v>
      </c>
      <c r="B2774" s="520" t="s">
        <v>3588</v>
      </c>
      <c r="C2774" s="524" t="s">
        <v>5097</v>
      </c>
      <c r="D2774" s="508">
        <v>5.23</v>
      </c>
      <c r="E2774" s="12">
        <v>4.84</v>
      </c>
      <c r="F2774" s="12">
        <v>25.31</v>
      </c>
      <c r="G2774" s="443"/>
    </row>
    <row r="2775" spans="1:7">
      <c r="A2775" s="12">
        <v>2772</v>
      </c>
      <c r="B2775" s="520" t="s">
        <v>3672</v>
      </c>
      <c r="C2775" s="524" t="s">
        <v>5097</v>
      </c>
      <c r="D2775" s="508">
        <v>2.82</v>
      </c>
      <c r="E2775" s="12">
        <v>4.84</v>
      </c>
      <c r="F2775" s="12">
        <v>13.65</v>
      </c>
      <c r="G2775" s="443"/>
    </row>
    <row r="2776" spans="1:7">
      <c r="A2776" s="12">
        <v>2773</v>
      </c>
      <c r="B2776" s="520" t="s">
        <v>5115</v>
      </c>
      <c r="C2776" s="62" t="s">
        <v>5097</v>
      </c>
      <c r="D2776" s="508">
        <v>7.14</v>
      </c>
      <c r="E2776" s="12">
        <v>4.84</v>
      </c>
      <c r="F2776" s="12">
        <v>34.56</v>
      </c>
      <c r="G2776" s="443"/>
    </row>
    <row r="2777" spans="1:7">
      <c r="A2777" s="12">
        <v>2774</v>
      </c>
      <c r="B2777" s="520" t="s">
        <v>3895</v>
      </c>
      <c r="C2777" s="524" t="s">
        <v>5097</v>
      </c>
      <c r="D2777" s="508">
        <v>5.71</v>
      </c>
      <c r="E2777" s="12">
        <v>4.84</v>
      </c>
      <c r="F2777" s="12">
        <v>27.64</v>
      </c>
      <c r="G2777" s="443"/>
    </row>
    <row r="2778" spans="1:7">
      <c r="A2778" s="12">
        <v>2775</v>
      </c>
      <c r="B2778" s="520" t="s">
        <v>3335</v>
      </c>
      <c r="C2778" s="524" t="s">
        <v>5097</v>
      </c>
      <c r="D2778" s="508">
        <v>5.85</v>
      </c>
      <c r="E2778" s="12">
        <v>4.84</v>
      </c>
      <c r="F2778" s="12">
        <v>28.31</v>
      </c>
      <c r="G2778" s="443"/>
    </row>
    <row r="2779" spans="1:7">
      <c r="A2779" s="12">
        <v>2776</v>
      </c>
      <c r="B2779" s="520" t="s">
        <v>5116</v>
      </c>
      <c r="C2779" s="524" t="s">
        <v>5097</v>
      </c>
      <c r="D2779" s="508">
        <v>3.26</v>
      </c>
      <c r="E2779" s="12">
        <v>4.84</v>
      </c>
      <c r="F2779" s="12">
        <v>15.78</v>
      </c>
      <c r="G2779" s="443"/>
    </row>
    <row r="2780" spans="1:7">
      <c r="A2780" s="12">
        <v>2777</v>
      </c>
      <c r="B2780" s="520" t="s">
        <v>5117</v>
      </c>
      <c r="C2780" s="62" t="s">
        <v>5096</v>
      </c>
      <c r="D2780" s="508">
        <v>6.66</v>
      </c>
      <c r="E2780" s="12">
        <v>4.84</v>
      </c>
      <c r="F2780" s="12">
        <v>32.23</v>
      </c>
      <c r="G2780" s="443"/>
    </row>
    <row r="2781" spans="1:7">
      <c r="A2781" s="12">
        <v>2778</v>
      </c>
      <c r="B2781" s="520" t="s">
        <v>5118</v>
      </c>
      <c r="C2781" s="524" t="s">
        <v>5097</v>
      </c>
      <c r="D2781" s="508">
        <v>3.33</v>
      </c>
      <c r="E2781" s="12">
        <v>4.84</v>
      </c>
      <c r="F2781" s="12">
        <v>16.12</v>
      </c>
      <c r="G2781" s="443"/>
    </row>
    <row r="2782" spans="1:7">
      <c r="A2782" s="12">
        <v>2779</v>
      </c>
      <c r="B2782" s="520" t="s">
        <v>5119</v>
      </c>
      <c r="C2782" s="524" t="s">
        <v>5097</v>
      </c>
      <c r="D2782" s="508">
        <v>5.09</v>
      </c>
      <c r="E2782" s="12">
        <v>4.84</v>
      </c>
      <c r="F2782" s="12">
        <v>24.64</v>
      </c>
      <c r="G2782" s="443"/>
    </row>
    <row r="2783" spans="1:7">
      <c r="A2783" s="12">
        <v>2780</v>
      </c>
      <c r="B2783" s="520" t="s">
        <v>3732</v>
      </c>
      <c r="C2783" s="524" t="s">
        <v>5097</v>
      </c>
      <c r="D2783" s="508">
        <v>2.87</v>
      </c>
      <c r="E2783" s="12">
        <v>4.84</v>
      </c>
      <c r="F2783" s="12">
        <v>13.89</v>
      </c>
      <c r="G2783" s="443"/>
    </row>
    <row r="2784" spans="1:7">
      <c r="A2784" s="12">
        <v>2781</v>
      </c>
      <c r="B2784" s="520" t="s">
        <v>5120</v>
      </c>
      <c r="C2784" s="524" t="s">
        <v>5097</v>
      </c>
      <c r="D2784" s="508">
        <v>4.17</v>
      </c>
      <c r="E2784" s="12">
        <v>4.84</v>
      </c>
      <c r="F2784" s="12">
        <v>20.18</v>
      </c>
      <c r="G2784" s="443"/>
    </row>
    <row r="2785" spans="1:7">
      <c r="A2785" s="12">
        <v>2782</v>
      </c>
      <c r="B2785" s="520" t="s">
        <v>5121</v>
      </c>
      <c r="C2785" s="524" t="s">
        <v>5097</v>
      </c>
      <c r="D2785" s="508">
        <v>5.07</v>
      </c>
      <c r="E2785" s="12">
        <v>4.84</v>
      </c>
      <c r="F2785" s="12">
        <v>24.54</v>
      </c>
      <c r="G2785" s="443"/>
    </row>
    <row r="2786" spans="1:7">
      <c r="A2786" s="12">
        <v>2783</v>
      </c>
      <c r="B2786" s="520" t="s">
        <v>5122</v>
      </c>
      <c r="C2786" s="524" t="s">
        <v>5097</v>
      </c>
      <c r="D2786" s="508">
        <v>5.87</v>
      </c>
      <c r="E2786" s="12">
        <v>4.84</v>
      </c>
      <c r="F2786" s="12">
        <v>28.41</v>
      </c>
      <c r="G2786" s="443"/>
    </row>
    <row r="2787" spans="1:7">
      <c r="A2787" s="12">
        <v>2784</v>
      </c>
      <c r="B2787" s="520" t="s">
        <v>5040</v>
      </c>
      <c r="C2787" s="524" t="s">
        <v>5097</v>
      </c>
      <c r="D2787" s="508">
        <v>5.97</v>
      </c>
      <c r="E2787" s="12">
        <v>4.84</v>
      </c>
      <c r="F2787" s="12">
        <v>28.89</v>
      </c>
      <c r="G2787" s="443"/>
    </row>
    <row r="2788" spans="1:7">
      <c r="A2788" s="12">
        <v>2785</v>
      </c>
      <c r="B2788" s="520" t="s">
        <v>5123</v>
      </c>
      <c r="C2788" s="524" t="s">
        <v>5097</v>
      </c>
      <c r="D2788" s="508">
        <v>6.44</v>
      </c>
      <c r="E2788" s="12">
        <v>4.84</v>
      </c>
      <c r="F2788" s="12">
        <v>31.17</v>
      </c>
      <c r="G2788" s="443"/>
    </row>
    <row r="2789" spans="1:7">
      <c r="A2789" s="12">
        <v>2786</v>
      </c>
      <c r="B2789" s="520" t="s">
        <v>5124</v>
      </c>
      <c r="C2789" s="524" t="s">
        <v>5097</v>
      </c>
      <c r="D2789" s="508">
        <v>7.71</v>
      </c>
      <c r="E2789" s="12">
        <v>4.84</v>
      </c>
      <c r="F2789" s="12">
        <v>37.32</v>
      </c>
      <c r="G2789" s="443"/>
    </row>
    <row r="2790" spans="1:7">
      <c r="A2790" s="12">
        <v>2787</v>
      </c>
      <c r="B2790" s="520" t="s">
        <v>5125</v>
      </c>
      <c r="C2790" s="524" t="s">
        <v>5097</v>
      </c>
      <c r="D2790" s="508">
        <v>20.25</v>
      </c>
      <c r="E2790" s="12">
        <v>4.84</v>
      </c>
      <c r="F2790" s="12">
        <v>98.01</v>
      </c>
      <c r="G2790" s="443"/>
    </row>
    <row r="2791" spans="1:7">
      <c r="A2791" s="12">
        <v>2788</v>
      </c>
      <c r="B2791" s="520" t="s">
        <v>5126</v>
      </c>
      <c r="C2791" s="524" t="s">
        <v>5097</v>
      </c>
      <c r="D2791" s="508">
        <v>13.34</v>
      </c>
      <c r="E2791" s="12">
        <v>4.84</v>
      </c>
      <c r="F2791" s="12">
        <v>64.57</v>
      </c>
      <c r="G2791" s="443"/>
    </row>
    <row r="2792" spans="1:7">
      <c r="A2792" s="12">
        <v>2789</v>
      </c>
      <c r="B2792" s="520" t="s">
        <v>5127</v>
      </c>
      <c r="C2792" s="524" t="s">
        <v>5097</v>
      </c>
      <c r="D2792" s="508">
        <v>2.1</v>
      </c>
      <c r="E2792" s="12">
        <v>4.84</v>
      </c>
      <c r="F2792" s="12">
        <v>10.16</v>
      </c>
      <c r="G2792" s="443"/>
    </row>
    <row r="2793" spans="1:7">
      <c r="A2793" s="12">
        <v>2790</v>
      </c>
      <c r="B2793" s="520" t="s">
        <v>4157</v>
      </c>
      <c r="C2793" s="524" t="s">
        <v>5097</v>
      </c>
      <c r="D2793" s="508">
        <v>5.79</v>
      </c>
      <c r="E2793" s="12">
        <v>4.84</v>
      </c>
      <c r="F2793" s="12">
        <v>28.02</v>
      </c>
      <c r="G2793" s="443"/>
    </row>
    <row r="2794" spans="1:7">
      <c r="A2794" s="12">
        <v>2791</v>
      </c>
      <c r="B2794" s="520" t="s">
        <v>5128</v>
      </c>
      <c r="C2794" s="524" t="s">
        <v>5097</v>
      </c>
      <c r="D2794" s="508">
        <v>3.87</v>
      </c>
      <c r="E2794" s="12">
        <v>4.84</v>
      </c>
      <c r="F2794" s="12">
        <v>18.73</v>
      </c>
      <c r="G2794" s="443"/>
    </row>
    <row r="2795" spans="1:7">
      <c r="A2795" s="12">
        <v>2792</v>
      </c>
      <c r="B2795" s="520" t="s">
        <v>3303</v>
      </c>
      <c r="C2795" s="524" t="s">
        <v>5097</v>
      </c>
      <c r="D2795" s="508">
        <v>4.99</v>
      </c>
      <c r="E2795" s="12">
        <v>4.84</v>
      </c>
      <c r="F2795" s="12">
        <v>24.15</v>
      </c>
      <c r="G2795" s="443"/>
    </row>
    <row r="2796" spans="1:7">
      <c r="A2796" s="12">
        <v>2793</v>
      </c>
      <c r="B2796" s="520" t="s">
        <v>3672</v>
      </c>
      <c r="C2796" s="524" t="s">
        <v>5097</v>
      </c>
      <c r="D2796" s="508">
        <v>4.22</v>
      </c>
      <c r="E2796" s="12">
        <v>4.84</v>
      </c>
      <c r="F2796" s="12">
        <v>20.42</v>
      </c>
      <c r="G2796" s="443"/>
    </row>
    <row r="2797" spans="1:7">
      <c r="A2797" s="12">
        <v>2794</v>
      </c>
      <c r="B2797" s="520" t="s">
        <v>5129</v>
      </c>
      <c r="C2797" s="524" t="s">
        <v>5097</v>
      </c>
      <c r="D2797" s="508">
        <v>5.18</v>
      </c>
      <c r="E2797" s="12">
        <v>4.84</v>
      </c>
      <c r="F2797" s="12">
        <v>25.07</v>
      </c>
      <c r="G2797" s="443"/>
    </row>
    <row r="2798" spans="1:7">
      <c r="A2798" s="12">
        <v>2795</v>
      </c>
      <c r="B2798" s="520" t="s">
        <v>5130</v>
      </c>
      <c r="C2798" s="524" t="s">
        <v>5097</v>
      </c>
      <c r="D2798" s="508">
        <v>8.65</v>
      </c>
      <c r="E2798" s="12">
        <v>4.84</v>
      </c>
      <c r="F2798" s="12">
        <v>41.87</v>
      </c>
      <c r="G2798" s="443"/>
    </row>
    <row r="2799" spans="1:7">
      <c r="A2799" s="12">
        <v>2796</v>
      </c>
      <c r="B2799" s="520" t="s">
        <v>409</v>
      </c>
      <c r="C2799" s="62" t="s">
        <v>5096</v>
      </c>
      <c r="D2799" s="508">
        <v>12.69</v>
      </c>
      <c r="E2799" s="12">
        <v>4.84</v>
      </c>
      <c r="F2799" s="12">
        <v>61.42</v>
      </c>
      <c r="G2799" s="443"/>
    </row>
    <row r="2800" spans="1:7">
      <c r="A2800" s="12">
        <v>2797</v>
      </c>
      <c r="B2800" s="520" t="s">
        <v>5131</v>
      </c>
      <c r="C2800" s="524" t="s">
        <v>5097</v>
      </c>
      <c r="D2800" s="508">
        <v>4.78</v>
      </c>
      <c r="E2800" s="12">
        <v>4.84</v>
      </c>
      <c r="F2800" s="12">
        <v>23.14</v>
      </c>
      <c r="G2800" s="443"/>
    </row>
    <row r="2801" spans="1:7">
      <c r="A2801" s="12">
        <v>2798</v>
      </c>
      <c r="B2801" s="520" t="s">
        <v>3663</v>
      </c>
      <c r="C2801" s="524" t="s">
        <v>5097</v>
      </c>
      <c r="D2801" s="508">
        <v>4.02</v>
      </c>
      <c r="E2801" s="12">
        <v>4.84</v>
      </c>
      <c r="F2801" s="12">
        <v>19.46</v>
      </c>
      <c r="G2801" s="443"/>
    </row>
    <row r="2802" spans="1:7">
      <c r="A2802" s="12">
        <v>2799</v>
      </c>
      <c r="B2802" s="520" t="s">
        <v>409</v>
      </c>
      <c r="C2802" s="524" t="s">
        <v>5097</v>
      </c>
      <c r="D2802" s="508">
        <v>3.47</v>
      </c>
      <c r="E2802" s="12">
        <v>4.84</v>
      </c>
      <c r="F2802" s="12">
        <v>16.79</v>
      </c>
      <c r="G2802" s="443"/>
    </row>
    <row r="2803" spans="1:7">
      <c r="A2803" s="12">
        <v>2800</v>
      </c>
      <c r="B2803" s="520" t="s">
        <v>3412</v>
      </c>
      <c r="C2803" s="524" t="s">
        <v>5097</v>
      </c>
      <c r="D2803" s="508">
        <v>4.98</v>
      </c>
      <c r="E2803" s="12">
        <v>4.84</v>
      </c>
      <c r="F2803" s="12">
        <v>24.1</v>
      </c>
      <c r="G2803" s="443"/>
    </row>
    <row r="2804" spans="1:7">
      <c r="A2804" s="12">
        <v>2801</v>
      </c>
      <c r="B2804" s="520" t="s">
        <v>5132</v>
      </c>
      <c r="C2804" s="524" t="s">
        <v>5097</v>
      </c>
      <c r="D2804" s="508">
        <v>4.67</v>
      </c>
      <c r="E2804" s="12">
        <v>4.84</v>
      </c>
      <c r="F2804" s="12">
        <v>22.6</v>
      </c>
      <c r="G2804" s="443"/>
    </row>
    <row r="2805" spans="1:7">
      <c r="A2805" s="12">
        <v>2802</v>
      </c>
      <c r="B2805" s="520" t="s">
        <v>5133</v>
      </c>
      <c r="C2805" s="524" t="s">
        <v>5097</v>
      </c>
      <c r="D2805" s="508">
        <v>7.55</v>
      </c>
      <c r="E2805" s="12">
        <v>4.84</v>
      </c>
      <c r="F2805" s="12">
        <v>36.54</v>
      </c>
      <c r="G2805" s="443"/>
    </row>
    <row r="2806" spans="1:7">
      <c r="A2806" s="12">
        <v>2803</v>
      </c>
      <c r="B2806" s="520" t="s">
        <v>5134</v>
      </c>
      <c r="C2806" s="524" t="s">
        <v>5097</v>
      </c>
      <c r="D2806" s="508">
        <v>6.92</v>
      </c>
      <c r="E2806" s="12">
        <v>4.84</v>
      </c>
      <c r="F2806" s="12">
        <v>33.49</v>
      </c>
      <c r="G2806" s="443"/>
    </row>
    <row r="2807" spans="1:7">
      <c r="A2807" s="12">
        <v>2804</v>
      </c>
      <c r="B2807" s="520" t="s">
        <v>3531</v>
      </c>
      <c r="C2807" s="524" t="s">
        <v>5097</v>
      </c>
      <c r="D2807" s="508">
        <v>2.02</v>
      </c>
      <c r="E2807" s="12">
        <v>4.84</v>
      </c>
      <c r="F2807" s="12">
        <v>9.78</v>
      </c>
      <c r="G2807" s="443"/>
    </row>
    <row r="2808" spans="1:7">
      <c r="A2808" s="12">
        <v>2805</v>
      </c>
      <c r="B2808" s="520" t="s">
        <v>3703</v>
      </c>
      <c r="C2808" s="524" t="s">
        <v>5097</v>
      </c>
      <c r="D2808" s="508">
        <v>4.37</v>
      </c>
      <c r="E2808" s="12">
        <v>4.84</v>
      </c>
      <c r="F2808" s="12">
        <v>21.15</v>
      </c>
      <c r="G2808" s="443"/>
    </row>
    <row r="2809" spans="1:7">
      <c r="A2809" s="12">
        <v>2806</v>
      </c>
      <c r="B2809" s="520" t="s">
        <v>3720</v>
      </c>
      <c r="C2809" s="524" t="s">
        <v>5097</v>
      </c>
      <c r="D2809" s="508">
        <v>4.66</v>
      </c>
      <c r="E2809" s="12">
        <v>4.84</v>
      </c>
      <c r="F2809" s="12">
        <v>22.55</v>
      </c>
      <c r="G2809" s="443"/>
    </row>
    <row r="2810" spans="1:7">
      <c r="A2810" s="12">
        <v>2807</v>
      </c>
      <c r="B2810" s="520" t="s">
        <v>5135</v>
      </c>
      <c r="C2810" s="524" t="s">
        <v>5097</v>
      </c>
      <c r="D2810" s="508">
        <v>6.93</v>
      </c>
      <c r="E2810" s="12">
        <v>4.84</v>
      </c>
      <c r="F2810" s="12">
        <v>33.54</v>
      </c>
      <c r="G2810" s="443"/>
    </row>
    <row r="2811" spans="1:7">
      <c r="A2811" s="12">
        <v>2808</v>
      </c>
      <c r="B2811" s="520" t="s">
        <v>3481</v>
      </c>
      <c r="C2811" s="524" t="s">
        <v>5097</v>
      </c>
      <c r="D2811" s="508">
        <v>4.24</v>
      </c>
      <c r="E2811" s="12">
        <v>4.84</v>
      </c>
      <c r="F2811" s="12">
        <v>20.52</v>
      </c>
      <c r="G2811" s="443"/>
    </row>
    <row r="2812" spans="1:7">
      <c r="A2812" s="12">
        <v>2809</v>
      </c>
      <c r="B2812" s="520" t="s">
        <v>5136</v>
      </c>
      <c r="C2812" s="524" t="s">
        <v>5097</v>
      </c>
      <c r="D2812" s="508">
        <v>5.25</v>
      </c>
      <c r="E2812" s="12">
        <v>4.84</v>
      </c>
      <c r="F2812" s="12">
        <v>25.41</v>
      </c>
      <c r="G2812" s="443"/>
    </row>
    <row r="2813" spans="1:7">
      <c r="A2813" s="12">
        <v>2810</v>
      </c>
      <c r="B2813" s="520" t="s">
        <v>5137</v>
      </c>
      <c r="C2813" s="524" t="s">
        <v>5097</v>
      </c>
      <c r="D2813" s="508">
        <v>3.26</v>
      </c>
      <c r="E2813" s="12">
        <v>4.84</v>
      </c>
      <c r="F2813" s="12">
        <v>15.78</v>
      </c>
      <c r="G2813" s="443"/>
    </row>
    <row r="2814" spans="1:7">
      <c r="A2814" s="12">
        <v>2811</v>
      </c>
      <c r="B2814" s="520" t="s">
        <v>5138</v>
      </c>
      <c r="C2814" s="524" t="s">
        <v>5097</v>
      </c>
      <c r="D2814" s="508">
        <v>7</v>
      </c>
      <c r="E2814" s="12">
        <v>4.84</v>
      </c>
      <c r="F2814" s="12">
        <v>33.88</v>
      </c>
      <c r="G2814" s="443"/>
    </row>
    <row r="2815" spans="1:7">
      <c r="A2815" s="12">
        <v>2812</v>
      </c>
      <c r="B2815" s="520" t="s">
        <v>5139</v>
      </c>
      <c r="C2815" s="524" t="s">
        <v>5097</v>
      </c>
      <c r="D2815" s="508">
        <v>6.41</v>
      </c>
      <c r="E2815" s="12">
        <v>4.84</v>
      </c>
      <c r="F2815" s="12">
        <v>31.02</v>
      </c>
      <c r="G2815" s="443"/>
    </row>
    <row r="2816" spans="1:7">
      <c r="A2816" s="12">
        <v>2813</v>
      </c>
      <c r="B2816" s="520" t="s">
        <v>5140</v>
      </c>
      <c r="C2816" s="524" t="s">
        <v>5097</v>
      </c>
      <c r="D2816" s="508">
        <v>4.04</v>
      </c>
      <c r="E2816" s="12">
        <v>4.84</v>
      </c>
      <c r="F2816" s="12">
        <v>19.55</v>
      </c>
      <c r="G2816" s="443"/>
    </row>
    <row r="2817" spans="1:7">
      <c r="A2817" s="12">
        <v>2814</v>
      </c>
      <c r="B2817" s="520" t="s">
        <v>5141</v>
      </c>
      <c r="C2817" s="524" t="s">
        <v>5097</v>
      </c>
      <c r="D2817" s="508">
        <v>4.04</v>
      </c>
      <c r="E2817" s="12">
        <v>4.84</v>
      </c>
      <c r="F2817" s="12">
        <v>19.55</v>
      </c>
      <c r="G2817" s="443"/>
    </row>
    <row r="2818" spans="1:7">
      <c r="A2818" s="12">
        <v>2815</v>
      </c>
      <c r="B2818" s="520" t="s">
        <v>5142</v>
      </c>
      <c r="C2818" s="524" t="s">
        <v>5097</v>
      </c>
      <c r="D2818" s="508">
        <v>4.27</v>
      </c>
      <c r="E2818" s="12">
        <v>4.84</v>
      </c>
      <c r="F2818" s="12">
        <v>20.67</v>
      </c>
      <c r="G2818" s="443"/>
    </row>
    <row r="2819" spans="1:7">
      <c r="A2819" s="12">
        <v>2816</v>
      </c>
      <c r="B2819" s="520" t="s">
        <v>5143</v>
      </c>
      <c r="C2819" s="524" t="s">
        <v>5097</v>
      </c>
      <c r="D2819" s="508">
        <v>5.37</v>
      </c>
      <c r="E2819" s="12">
        <v>4.84</v>
      </c>
      <c r="F2819" s="12">
        <v>25.99</v>
      </c>
      <c r="G2819" s="443"/>
    </row>
    <row r="2820" spans="1:7">
      <c r="A2820" s="12">
        <v>2817</v>
      </c>
      <c r="B2820" s="520" t="s">
        <v>5144</v>
      </c>
      <c r="C2820" s="524" t="s">
        <v>5097</v>
      </c>
      <c r="D2820" s="508">
        <v>3.78</v>
      </c>
      <c r="E2820" s="12">
        <v>4.84</v>
      </c>
      <c r="F2820" s="12">
        <v>18.3</v>
      </c>
      <c r="G2820" s="443"/>
    </row>
    <row r="2821" spans="1:7">
      <c r="A2821" s="12">
        <v>2818</v>
      </c>
      <c r="B2821" s="520" t="s">
        <v>5145</v>
      </c>
      <c r="C2821" s="62" t="s">
        <v>5096</v>
      </c>
      <c r="D2821" s="508">
        <v>4.06</v>
      </c>
      <c r="E2821" s="12">
        <v>4.84</v>
      </c>
      <c r="F2821" s="12">
        <v>19.65</v>
      </c>
      <c r="G2821" s="443"/>
    </row>
    <row r="2822" spans="1:7">
      <c r="A2822" s="12">
        <v>2819</v>
      </c>
      <c r="B2822" s="520" t="s">
        <v>5146</v>
      </c>
      <c r="C2822" s="524" t="s">
        <v>5097</v>
      </c>
      <c r="D2822" s="508">
        <v>7.05</v>
      </c>
      <c r="E2822" s="12">
        <v>4.84</v>
      </c>
      <c r="F2822" s="12">
        <v>34.12</v>
      </c>
      <c r="G2822" s="443"/>
    </row>
    <row r="2823" spans="1:7">
      <c r="A2823" s="12">
        <v>2820</v>
      </c>
      <c r="B2823" s="520" t="s">
        <v>5147</v>
      </c>
      <c r="C2823" s="524" t="s">
        <v>5097</v>
      </c>
      <c r="D2823" s="508">
        <v>5.72</v>
      </c>
      <c r="E2823" s="12">
        <v>4.84</v>
      </c>
      <c r="F2823" s="12">
        <v>27.68</v>
      </c>
      <c r="G2823" s="443"/>
    </row>
    <row r="2824" spans="1:7">
      <c r="A2824" s="12">
        <v>2821</v>
      </c>
      <c r="B2824" s="520" t="s">
        <v>4054</v>
      </c>
      <c r="C2824" s="524" t="s">
        <v>5097</v>
      </c>
      <c r="D2824" s="508">
        <v>5.03</v>
      </c>
      <c r="E2824" s="12">
        <v>4.84</v>
      </c>
      <c r="F2824" s="12">
        <v>24.35</v>
      </c>
      <c r="G2824" s="443"/>
    </row>
    <row r="2825" spans="1:7">
      <c r="A2825" s="12">
        <v>2822</v>
      </c>
      <c r="B2825" s="520" t="s">
        <v>5148</v>
      </c>
      <c r="C2825" s="524" t="s">
        <v>5097</v>
      </c>
      <c r="D2825" s="508">
        <v>5.03</v>
      </c>
      <c r="E2825" s="12">
        <v>4.84</v>
      </c>
      <c r="F2825" s="12">
        <v>24.35</v>
      </c>
      <c r="G2825" s="443"/>
    </row>
    <row r="2826" spans="1:7">
      <c r="A2826" s="12">
        <v>2823</v>
      </c>
      <c r="B2826" s="520" t="s">
        <v>3302</v>
      </c>
      <c r="C2826" s="524" t="s">
        <v>5097</v>
      </c>
      <c r="D2826" s="508">
        <v>2.03</v>
      </c>
      <c r="E2826" s="12">
        <v>4.84</v>
      </c>
      <c r="F2826" s="12">
        <v>9.83</v>
      </c>
      <c r="G2826" s="443"/>
    </row>
    <row r="2827" spans="1:7">
      <c r="A2827" s="12">
        <v>2824</v>
      </c>
      <c r="B2827" s="520" t="s">
        <v>5149</v>
      </c>
      <c r="C2827" s="524" t="s">
        <v>5097</v>
      </c>
      <c r="D2827" s="508">
        <v>4.05</v>
      </c>
      <c r="E2827" s="12">
        <v>4.84</v>
      </c>
      <c r="F2827" s="12">
        <v>19.6</v>
      </c>
      <c r="G2827" s="443"/>
    </row>
    <row r="2828" spans="1:7">
      <c r="A2828" s="12">
        <v>2825</v>
      </c>
      <c r="B2828" s="520" t="s">
        <v>5150</v>
      </c>
      <c r="C2828" s="524" t="s">
        <v>5097</v>
      </c>
      <c r="D2828" s="508">
        <v>9.24</v>
      </c>
      <c r="E2828" s="12">
        <v>4.84</v>
      </c>
      <c r="F2828" s="12">
        <v>44.72</v>
      </c>
      <c r="G2828" s="443"/>
    </row>
    <row r="2829" spans="1:7">
      <c r="A2829" s="12">
        <v>2826</v>
      </c>
      <c r="B2829" s="520" t="s">
        <v>5151</v>
      </c>
      <c r="C2829" s="524" t="s">
        <v>5097</v>
      </c>
      <c r="D2829" s="508">
        <v>6.27</v>
      </c>
      <c r="E2829" s="12">
        <v>4.84</v>
      </c>
      <c r="F2829" s="12">
        <v>30.35</v>
      </c>
      <c r="G2829" s="443"/>
    </row>
    <row r="2830" spans="1:7">
      <c r="A2830" s="12">
        <v>2827</v>
      </c>
      <c r="B2830" s="520" t="s">
        <v>4775</v>
      </c>
      <c r="C2830" s="524" t="s">
        <v>5097</v>
      </c>
      <c r="D2830" s="508">
        <v>4.02</v>
      </c>
      <c r="E2830" s="12">
        <v>4.84</v>
      </c>
      <c r="F2830" s="12">
        <v>19.46</v>
      </c>
      <c r="G2830" s="443"/>
    </row>
    <row r="2831" spans="1:7">
      <c r="A2831" s="12">
        <v>2828</v>
      </c>
      <c r="B2831" s="520" t="s">
        <v>3337</v>
      </c>
      <c r="C2831" s="524" t="s">
        <v>5097</v>
      </c>
      <c r="D2831" s="508">
        <v>2</v>
      </c>
      <c r="E2831" s="12">
        <v>4.84</v>
      </c>
      <c r="F2831" s="12">
        <v>9.68</v>
      </c>
      <c r="G2831" s="443"/>
    </row>
    <row r="2832" spans="1:7">
      <c r="A2832" s="12">
        <v>2829</v>
      </c>
      <c r="B2832" s="520" t="s">
        <v>5152</v>
      </c>
      <c r="C2832" s="524" t="s">
        <v>5097</v>
      </c>
      <c r="D2832" s="508">
        <v>0.96</v>
      </c>
      <c r="E2832" s="12">
        <v>4.84</v>
      </c>
      <c r="F2832" s="12">
        <v>4.65</v>
      </c>
      <c r="G2832" s="443"/>
    </row>
    <row r="2833" spans="1:7">
      <c r="A2833" s="12">
        <v>2830</v>
      </c>
      <c r="B2833" s="520" t="s">
        <v>3908</v>
      </c>
      <c r="C2833" s="526" t="s">
        <v>5153</v>
      </c>
      <c r="D2833" s="508">
        <v>8.92</v>
      </c>
      <c r="E2833" s="12">
        <v>4.84</v>
      </c>
      <c r="F2833" s="12">
        <v>43.17</v>
      </c>
      <c r="G2833" s="443"/>
    </row>
    <row r="2834" spans="1:7">
      <c r="A2834" s="12">
        <v>2831</v>
      </c>
      <c r="B2834" s="520" t="s">
        <v>5054</v>
      </c>
      <c r="C2834" s="526" t="s">
        <v>5153</v>
      </c>
      <c r="D2834" s="508">
        <v>8.62</v>
      </c>
      <c r="E2834" s="12">
        <v>4.84</v>
      </c>
      <c r="F2834" s="12">
        <v>41.72</v>
      </c>
      <c r="G2834" s="443"/>
    </row>
    <row r="2835" spans="1:7">
      <c r="A2835" s="12">
        <v>2832</v>
      </c>
      <c r="B2835" s="520" t="s">
        <v>3301</v>
      </c>
      <c r="C2835" s="526" t="s">
        <v>5153</v>
      </c>
      <c r="D2835" s="508">
        <v>6.27</v>
      </c>
      <c r="E2835" s="12">
        <v>4.84</v>
      </c>
      <c r="F2835" s="12">
        <v>30.35</v>
      </c>
      <c r="G2835" s="443"/>
    </row>
    <row r="2836" spans="1:7">
      <c r="A2836" s="12">
        <v>2833</v>
      </c>
      <c r="B2836" s="520" t="s">
        <v>5154</v>
      </c>
      <c r="C2836" s="526" t="s">
        <v>5153</v>
      </c>
      <c r="D2836" s="508">
        <v>10.54</v>
      </c>
      <c r="E2836" s="12">
        <v>4.84</v>
      </c>
      <c r="F2836" s="12">
        <v>51.01</v>
      </c>
      <c r="G2836" s="443"/>
    </row>
    <row r="2837" spans="1:7">
      <c r="A2837" s="12">
        <v>2834</v>
      </c>
      <c r="B2837" s="520" t="s">
        <v>5124</v>
      </c>
      <c r="C2837" s="526" t="s">
        <v>5153</v>
      </c>
      <c r="D2837" s="508">
        <v>12.97</v>
      </c>
      <c r="E2837" s="12">
        <v>4.84</v>
      </c>
      <c r="F2837" s="12">
        <v>62.77</v>
      </c>
      <c r="G2837" s="443"/>
    </row>
    <row r="2838" spans="1:7">
      <c r="A2838" s="12">
        <v>2835</v>
      </c>
      <c r="B2838" s="520" t="s">
        <v>5155</v>
      </c>
      <c r="C2838" s="526" t="s">
        <v>5153</v>
      </c>
      <c r="D2838" s="508">
        <v>9.8</v>
      </c>
      <c r="E2838" s="12">
        <v>4.84</v>
      </c>
      <c r="F2838" s="12">
        <v>47.43</v>
      </c>
      <c r="G2838" s="443"/>
    </row>
    <row r="2839" spans="1:7">
      <c r="A2839" s="12">
        <v>2836</v>
      </c>
      <c r="B2839" s="520" t="s">
        <v>5156</v>
      </c>
      <c r="C2839" s="526" t="s">
        <v>5153</v>
      </c>
      <c r="D2839" s="508">
        <v>8.82</v>
      </c>
      <c r="E2839" s="12">
        <v>4.84</v>
      </c>
      <c r="F2839" s="12">
        <v>42.69</v>
      </c>
      <c r="G2839" s="443"/>
    </row>
    <row r="2840" spans="1:7">
      <c r="A2840" s="12">
        <v>2837</v>
      </c>
      <c r="B2840" s="520" t="s">
        <v>5157</v>
      </c>
      <c r="C2840" s="526" t="s">
        <v>5153</v>
      </c>
      <c r="D2840" s="508">
        <v>10.9</v>
      </c>
      <c r="E2840" s="12">
        <v>4.84</v>
      </c>
      <c r="F2840" s="12">
        <v>52.76</v>
      </c>
      <c r="G2840" s="443"/>
    </row>
    <row r="2841" spans="1:7">
      <c r="A2841" s="12">
        <v>2838</v>
      </c>
      <c r="B2841" s="520" t="s">
        <v>5158</v>
      </c>
      <c r="C2841" s="526" t="s">
        <v>5153</v>
      </c>
      <c r="D2841" s="508">
        <v>8.91</v>
      </c>
      <c r="E2841" s="12">
        <v>4.84</v>
      </c>
      <c r="F2841" s="12">
        <v>43.12</v>
      </c>
      <c r="G2841" s="443"/>
    </row>
    <row r="2842" spans="1:7">
      <c r="A2842" s="12">
        <v>2839</v>
      </c>
      <c r="B2842" s="520" t="s">
        <v>3588</v>
      </c>
      <c r="C2842" s="526" t="s">
        <v>5153</v>
      </c>
      <c r="D2842" s="508">
        <v>9.36</v>
      </c>
      <c r="E2842" s="12">
        <v>4.84</v>
      </c>
      <c r="F2842" s="12">
        <v>45.3</v>
      </c>
      <c r="G2842" s="443"/>
    </row>
    <row r="2843" spans="1:7">
      <c r="A2843" s="12">
        <v>2840</v>
      </c>
      <c r="B2843" s="520" t="s">
        <v>3448</v>
      </c>
      <c r="C2843" s="526" t="s">
        <v>5153</v>
      </c>
      <c r="D2843" s="508">
        <v>10.81</v>
      </c>
      <c r="E2843" s="12">
        <v>4.84</v>
      </c>
      <c r="F2843" s="12">
        <v>52.32</v>
      </c>
      <c r="G2843" s="443"/>
    </row>
    <row r="2844" spans="1:7">
      <c r="A2844" s="12">
        <v>2841</v>
      </c>
      <c r="B2844" s="520" t="s">
        <v>5159</v>
      </c>
      <c r="C2844" s="526" t="s">
        <v>5153</v>
      </c>
      <c r="D2844" s="508">
        <v>18.33</v>
      </c>
      <c r="E2844" s="12">
        <v>4.84</v>
      </c>
      <c r="F2844" s="12">
        <v>88.72</v>
      </c>
      <c r="G2844" s="443"/>
    </row>
    <row r="2845" spans="1:7">
      <c r="A2845" s="12">
        <v>2842</v>
      </c>
      <c r="B2845" s="520" t="s">
        <v>5160</v>
      </c>
      <c r="C2845" s="526" t="s">
        <v>5153</v>
      </c>
      <c r="D2845" s="508">
        <v>3.24</v>
      </c>
      <c r="E2845" s="12">
        <v>4.84</v>
      </c>
      <c r="F2845" s="12">
        <v>15.68</v>
      </c>
      <c r="G2845" s="443"/>
    </row>
    <row r="2846" spans="1:7">
      <c r="A2846" s="12">
        <v>2843</v>
      </c>
      <c r="B2846" s="520" t="s">
        <v>5161</v>
      </c>
      <c r="C2846" s="526" t="s">
        <v>5153</v>
      </c>
      <c r="D2846" s="508">
        <v>5.4</v>
      </c>
      <c r="E2846" s="12">
        <v>4.84</v>
      </c>
      <c r="F2846" s="12">
        <v>26.14</v>
      </c>
      <c r="G2846" s="443"/>
    </row>
    <row r="2847" spans="1:7">
      <c r="A2847" s="12">
        <v>2844</v>
      </c>
      <c r="B2847" s="520" t="s">
        <v>3531</v>
      </c>
      <c r="C2847" s="526" t="s">
        <v>5153</v>
      </c>
      <c r="D2847" s="508">
        <v>5.75</v>
      </c>
      <c r="E2847" s="12">
        <v>4.84</v>
      </c>
      <c r="F2847" s="12">
        <v>27.83</v>
      </c>
      <c r="G2847" s="443"/>
    </row>
    <row r="2848" spans="1:7">
      <c r="A2848" s="12">
        <v>2845</v>
      </c>
      <c r="B2848" s="520" t="s">
        <v>3403</v>
      </c>
      <c r="C2848" s="526" t="s">
        <v>5153</v>
      </c>
      <c r="D2848" s="508">
        <v>3.94</v>
      </c>
      <c r="E2848" s="12">
        <v>4.84</v>
      </c>
      <c r="F2848" s="12">
        <v>19.07</v>
      </c>
      <c r="G2848" s="443"/>
    </row>
    <row r="2849" spans="1:7">
      <c r="A2849" s="12">
        <v>2846</v>
      </c>
      <c r="B2849" s="520" t="s">
        <v>5162</v>
      </c>
      <c r="C2849" s="526" t="s">
        <v>5153</v>
      </c>
      <c r="D2849" s="508">
        <v>3.96</v>
      </c>
      <c r="E2849" s="12">
        <v>4.84</v>
      </c>
      <c r="F2849" s="12">
        <v>19.17</v>
      </c>
      <c r="G2849" s="443"/>
    </row>
    <row r="2850" spans="1:7">
      <c r="A2850" s="12">
        <v>2847</v>
      </c>
      <c r="B2850" s="520" t="s">
        <v>5163</v>
      </c>
      <c r="C2850" s="526" t="s">
        <v>5153</v>
      </c>
      <c r="D2850" s="508">
        <v>12.33</v>
      </c>
      <c r="E2850" s="12">
        <v>4.84</v>
      </c>
      <c r="F2850" s="12">
        <v>59.68</v>
      </c>
      <c r="G2850" s="443"/>
    </row>
    <row r="2851" spans="1:7">
      <c r="A2851" s="12">
        <v>2848</v>
      </c>
      <c r="B2851" s="520" t="s">
        <v>5164</v>
      </c>
      <c r="C2851" s="526" t="s">
        <v>5153</v>
      </c>
      <c r="D2851" s="508">
        <v>11.76</v>
      </c>
      <c r="E2851" s="12">
        <v>4.84</v>
      </c>
      <c r="F2851" s="12">
        <v>56.92</v>
      </c>
      <c r="G2851" s="443"/>
    </row>
    <row r="2852" spans="1:7">
      <c r="A2852" s="12">
        <v>2849</v>
      </c>
      <c r="B2852" s="520" t="s">
        <v>5165</v>
      </c>
      <c r="C2852" s="526" t="s">
        <v>5153</v>
      </c>
      <c r="D2852" s="508">
        <v>1.62</v>
      </c>
      <c r="E2852" s="12">
        <v>4.84</v>
      </c>
      <c r="F2852" s="12">
        <v>7.84</v>
      </c>
      <c r="G2852" s="443"/>
    </row>
    <row r="2853" spans="1:7">
      <c r="A2853" s="12">
        <v>2850</v>
      </c>
      <c r="B2853" s="520" t="s">
        <v>3825</v>
      </c>
      <c r="C2853" s="526" t="s">
        <v>5153</v>
      </c>
      <c r="D2853" s="508">
        <v>12.63</v>
      </c>
      <c r="E2853" s="12">
        <v>4.84</v>
      </c>
      <c r="F2853" s="12">
        <v>61.13</v>
      </c>
      <c r="G2853" s="443"/>
    </row>
    <row r="2854" spans="1:7">
      <c r="A2854" s="12">
        <v>2851</v>
      </c>
      <c r="B2854" s="520" t="s">
        <v>5166</v>
      </c>
      <c r="C2854" s="526" t="s">
        <v>5153</v>
      </c>
      <c r="D2854" s="508">
        <v>9.65</v>
      </c>
      <c r="E2854" s="12">
        <v>4.84</v>
      </c>
      <c r="F2854" s="12">
        <v>46.71</v>
      </c>
      <c r="G2854" s="443"/>
    </row>
    <row r="2855" spans="1:7">
      <c r="A2855" s="12">
        <v>2852</v>
      </c>
      <c r="B2855" s="520" t="s">
        <v>4576</v>
      </c>
      <c r="C2855" s="526" t="s">
        <v>5153</v>
      </c>
      <c r="D2855" s="508">
        <v>10.09</v>
      </c>
      <c r="E2855" s="12">
        <v>4.84</v>
      </c>
      <c r="F2855" s="12">
        <v>48.84</v>
      </c>
      <c r="G2855" s="443"/>
    </row>
    <row r="2856" spans="1:7">
      <c r="A2856" s="12">
        <v>2853</v>
      </c>
      <c r="B2856" s="520" t="s">
        <v>4848</v>
      </c>
      <c r="C2856" s="526" t="s">
        <v>5153</v>
      </c>
      <c r="D2856" s="508">
        <v>6.65</v>
      </c>
      <c r="E2856" s="12">
        <v>4.84</v>
      </c>
      <c r="F2856" s="12">
        <v>32.19</v>
      </c>
      <c r="G2856" s="443"/>
    </row>
    <row r="2857" spans="1:7">
      <c r="A2857" s="12">
        <v>2854</v>
      </c>
      <c r="B2857" s="520" t="s">
        <v>5167</v>
      </c>
      <c r="C2857" s="526" t="s">
        <v>5153</v>
      </c>
      <c r="D2857" s="508">
        <v>17.72</v>
      </c>
      <c r="E2857" s="12">
        <v>4.84</v>
      </c>
      <c r="F2857" s="12">
        <v>85.76</v>
      </c>
      <c r="G2857" s="443"/>
    </row>
    <row r="2858" spans="1:7">
      <c r="A2858" s="12">
        <v>2855</v>
      </c>
      <c r="B2858" s="520" t="s">
        <v>4542</v>
      </c>
      <c r="C2858" s="526" t="s">
        <v>5153</v>
      </c>
      <c r="D2858" s="508">
        <v>2.95</v>
      </c>
      <c r="E2858" s="12">
        <v>4.84</v>
      </c>
      <c r="F2858" s="12">
        <v>14.28</v>
      </c>
      <c r="G2858" s="443"/>
    </row>
    <row r="2859" spans="1:7">
      <c r="A2859" s="12">
        <v>2856</v>
      </c>
      <c r="B2859" s="520" t="s">
        <v>3643</v>
      </c>
      <c r="C2859" s="526" t="s">
        <v>5153</v>
      </c>
      <c r="D2859" s="508">
        <v>9.14</v>
      </c>
      <c r="E2859" s="12">
        <v>4.84</v>
      </c>
      <c r="F2859" s="12">
        <v>44.24</v>
      </c>
      <c r="G2859" s="443"/>
    </row>
    <row r="2860" spans="1:7">
      <c r="A2860" s="12">
        <v>2857</v>
      </c>
      <c r="B2860" s="520" t="s">
        <v>5168</v>
      </c>
      <c r="C2860" s="526" t="s">
        <v>5153</v>
      </c>
      <c r="D2860" s="508">
        <v>12.73</v>
      </c>
      <c r="E2860" s="12">
        <v>4.84</v>
      </c>
      <c r="F2860" s="12">
        <v>61.61</v>
      </c>
      <c r="G2860" s="443"/>
    </row>
    <row r="2861" spans="1:7">
      <c r="A2861" s="12">
        <v>2858</v>
      </c>
      <c r="B2861" s="520" t="s">
        <v>5169</v>
      </c>
      <c r="C2861" s="526" t="s">
        <v>5153</v>
      </c>
      <c r="D2861" s="508">
        <v>9.78</v>
      </c>
      <c r="E2861" s="12">
        <v>4.84</v>
      </c>
      <c r="F2861" s="12">
        <v>47.34</v>
      </c>
      <c r="G2861" s="443"/>
    </row>
    <row r="2862" spans="1:7">
      <c r="A2862" s="12">
        <v>2859</v>
      </c>
      <c r="B2862" s="520" t="s">
        <v>3531</v>
      </c>
      <c r="C2862" s="526" t="s">
        <v>5153</v>
      </c>
      <c r="D2862" s="508">
        <v>9.35</v>
      </c>
      <c r="E2862" s="12">
        <v>4.84</v>
      </c>
      <c r="F2862" s="12">
        <v>45.25</v>
      </c>
      <c r="G2862" s="443"/>
    </row>
    <row r="2863" spans="1:7">
      <c r="A2863" s="12">
        <v>2860</v>
      </c>
      <c r="B2863" s="520" t="s">
        <v>3808</v>
      </c>
      <c r="C2863" s="526" t="s">
        <v>5153</v>
      </c>
      <c r="D2863" s="508">
        <v>6.46</v>
      </c>
      <c r="E2863" s="12">
        <v>4.84</v>
      </c>
      <c r="F2863" s="12">
        <v>31.27</v>
      </c>
      <c r="G2863" s="443"/>
    </row>
    <row r="2864" spans="1:7">
      <c r="A2864" s="12">
        <v>2861</v>
      </c>
      <c r="B2864" s="520" t="s">
        <v>5170</v>
      </c>
      <c r="C2864" s="526" t="s">
        <v>5153</v>
      </c>
      <c r="D2864" s="508">
        <v>5.2</v>
      </c>
      <c r="E2864" s="12">
        <v>4.84</v>
      </c>
      <c r="F2864" s="12">
        <v>25.17</v>
      </c>
      <c r="G2864" s="443"/>
    </row>
    <row r="2865" spans="1:7">
      <c r="A2865" s="12">
        <v>2862</v>
      </c>
      <c r="B2865" s="520" t="s">
        <v>3502</v>
      </c>
      <c r="C2865" s="526" t="s">
        <v>5153</v>
      </c>
      <c r="D2865" s="508">
        <v>0.79</v>
      </c>
      <c r="E2865" s="12">
        <v>4.84</v>
      </c>
      <c r="F2865" s="12">
        <v>3.82</v>
      </c>
      <c r="G2865" s="443"/>
    </row>
    <row r="2866" spans="1:7">
      <c r="A2866" s="12">
        <v>2863</v>
      </c>
      <c r="B2866" s="520" t="s">
        <v>3545</v>
      </c>
      <c r="C2866" s="526" t="s">
        <v>5153</v>
      </c>
      <c r="D2866" s="508">
        <v>7.56</v>
      </c>
      <c r="E2866" s="12">
        <v>4.84</v>
      </c>
      <c r="F2866" s="12">
        <v>36.59</v>
      </c>
      <c r="G2866" s="443"/>
    </row>
    <row r="2867" spans="1:7">
      <c r="A2867" s="12">
        <v>2864</v>
      </c>
      <c r="B2867" s="520" t="s">
        <v>4971</v>
      </c>
      <c r="C2867" s="526" t="s">
        <v>5153</v>
      </c>
      <c r="D2867" s="508">
        <v>11.44</v>
      </c>
      <c r="E2867" s="12">
        <v>4.84</v>
      </c>
      <c r="F2867" s="12">
        <v>55.37</v>
      </c>
      <c r="G2867" s="443"/>
    </row>
    <row r="2868" spans="1:7">
      <c r="A2868" s="12">
        <v>2865</v>
      </c>
      <c r="B2868" s="520" t="s">
        <v>5171</v>
      </c>
      <c r="C2868" s="526" t="s">
        <v>5153</v>
      </c>
      <c r="D2868" s="508">
        <v>4</v>
      </c>
      <c r="E2868" s="12">
        <v>4.84</v>
      </c>
      <c r="F2868" s="12">
        <v>19.36</v>
      </c>
      <c r="G2868" s="443"/>
    </row>
    <row r="2869" spans="1:7">
      <c r="A2869" s="12">
        <v>2866</v>
      </c>
      <c r="B2869" s="520" t="s">
        <v>5172</v>
      </c>
      <c r="C2869" s="526" t="s">
        <v>5153</v>
      </c>
      <c r="D2869" s="508">
        <v>10.27</v>
      </c>
      <c r="E2869" s="12">
        <v>4.84</v>
      </c>
      <c r="F2869" s="12">
        <v>49.71</v>
      </c>
      <c r="G2869" s="443"/>
    </row>
    <row r="2870" spans="1:7">
      <c r="A2870" s="12">
        <v>2867</v>
      </c>
      <c r="B2870" s="520" t="s">
        <v>3392</v>
      </c>
      <c r="C2870" s="526" t="s">
        <v>5153</v>
      </c>
      <c r="D2870" s="508">
        <v>2.32</v>
      </c>
      <c r="E2870" s="12">
        <v>4.84</v>
      </c>
      <c r="F2870" s="12">
        <v>11.23</v>
      </c>
      <c r="G2870" s="443"/>
    </row>
    <row r="2871" spans="1:7">
      <c r="A2871" s="12">
        <v>2868</v>
      </c>
      <c r="B2871" s="520" t="s">
        <v>4434</v>
      </c>
      <c r="C2871" s="526" t="s">
        <v>5153</v>
      </c>
      <c r="D2871" s="508">
        <v>3.31</v>
      </c>
      <c r="E2871" s="12">
        <v>4.84</v>
      </c>
      <c r="F2871" s="12">
        <v>16.02</v>
      </c>
      <c r="G2871" s="443"/>
    </row>
    <row r="2872" spans="1:7">
      <c r="A2872" s="12">
        <v>2869</v>
      </c>
      <c r="B2872" s="520" t="s">
        <v>2361</v>
      </c>
      <c r="C2872" s="526" t="s">
        <v>5153</v>
      </c>
      <c r="D2872" s="508">
        <v>7.02</v>
      </c>
      <c r="E2872" s="12">
        <v>4.84</v>
      </c>
      <c r="F2872" s="12">
        <v>33.98</v>
      </c>
      <c r="G2872" s="443"/>
    </row>
    <row r="2873" spans="1:7">
      <c r="A2873" s="12">
        <v>2870</v>
      </c>
      <c r="B2873" s="520" t="s">
        <v>5084</v>
      </c>
      <c r="C2873" s="526" t="s">
        <v>5153</v>
      </c>
      <c r="D2873" s="508">
        <v>10.87</v>
      </c>
      <c r="E2873" s="12">
        <v>4.84</v>
      </c>
      <c r="F2873" s="12">
        <v>52.61</v>
      </c>
      <c r="G2873" s="443"/>
    </row>
    <row r="2874" spans="1:7">
      <c r="A2874" s="12">
        <v>2871</v>
      </c>
      <c r="B2874" s="520" t="s">
        <v>3431</v>
      </c>
      <c r="C2874" s="526" t="s">
        <v>5153</v>
      </c>
      <c r="D2874" s="508">
        <v>2.39</v>
      </c>
      <c r="E2874" s="12">
        <v>4.84</v>
      </c>
      <c r="F2874" s="12">
        <v>11.57</v>
      </c>
      <c r="G2874" s="443"/>
    </row>
    <row r="2875" spans="1:7">
      <c r="A2875" s="12">
        <v>2872</v>
      </c>
      <c r="B2875" s="520" t="s">
        <v>4974</v>
      </c>
      <c r="C2875" s="526" t="s">
        <v>5153</v>
      </c>
      <c r="D2875" s="508">
        <v>4.48</v>
      </c>
      <c r="E2875" s="12">
        <v>4.84</v>
      </c>
      <c r="F2875" s="12">
        <v>21.68</v>
      </c>
      <c r="G2875" s="443"/>
    </row>
    <row r="2876" spans="1:7">
      <c r="A2876" s="12">
        <v>2873</v>
      </c>
      <c r="B2876" s="520" t="s">
        <v>3737</v>
      </c>
      <c r="C2876" s="526" t="s">
        <v>5153</v>
      </c>
      <c r="D2876" s="508">
        <v>5.76</v>
      </c>
      <c r="E2876" s="12">
        <v>4.84</v>
      </c>
      <c r="F2876" s="12">
        <v>27.88</v>
      </c>
      <c r="G2876" s="443"/>
    </row>
    <row r="2877" spans="1:7">
      <c r="A2877" s="12">
        <v>2874</v>
      </c>
      <c r="B2877" s="520" t="s">
        <v>5173</v>
      </c>
      <c r="C2877" s="526" t="s">
        <v>5153</v>
      </c>
      <c r="D2877" s="508">
        <v>4.93</v>
      </c>
      <c r="E2877" s="12">
        <v>4.84</v>
      </c>
      <c r="F2877" s="12">
        <v>23.86</v>
      </c>
      <c r="G2877" s="443"/>
    </row>
    <row r="2878" spans="1:7">
      <c r="A2878" s="12">
        <v>2875</v>
      </c>
      <c r="B2878" s="520" t="s">
        <v>5174</v>
      </c>
      <c r="C2878" s="526" t="s">
        <v>5153</v>
      </c>
      <c r="D2878" s="508">
        <v>20.07</v>
      </c>
      <c r="E2878" s="12">
        <v>4.84</v>
      </c>
      <c r="F2878" s="12">
        <v>97.14</v>
      </c>
      <c r="G2878" s="443"/>
    </row>
    <row r="2879" spans="1:7">
      <c r="A2879" s="12">
        <v>2876</v>
      </c>
      <c r="B2879" s="520" t="s">
        <v>5175</v>
      </c>
      <c r="C2879" s="526" t="s">
        <v>5153</v>
      </c>
      <c r="D2879" s="508">
        <v>15.21</v>
      </c>
      <c r="E2879" s="12">
        <v>4.84</v>
      </c>
      <c r="F2879" s="12">
        <v>73.62</v>
      </c>
      <c r="G2879" s="443"/>
    </row>
    <row r="2880" spans="1:7">
      <c r="A2880" s="12">
        <v>2877</v>
      </c>
      <c r="B2880" s="520" t="s">
        <v>5176</v>
      </c>
      <c r="C2880" s="526" t="s">
        <v>5153</v>
      </c>
      <c r="D2880" s="508">
        <v>5.62</v>
      </c>
      <c r="E2880" s="12">
        <v>4.84</v>
      </c>
      <c r="F2880" s="12">
        <v>27.2</v>
      </c>
      <c r="G2880" s="443"/>
    </row>
    <row r="2881" spans="1:7">
      <c r="A2881" s="12">
        <v>2878</v>
      </c>
      <c r="B2881" s="520" t="s">
        <v>5177</v>
      </c>
      <c r="C2881" s="526" t="s">
        <v>5153</v>
      </c>
      <c r="D2881" s="508">
        <v>5.96</v>
      </c>
      <c r="E2881" s="12">
        <v>4.84</v>
      </c>
      <c r="F2881" s="12">
        <v>28.85</v>
      </c>
      <c r="G2881" s="443"/>
    </row>
    <row r="2882" spans="1:7">
      <c r="A2882" s="12">
        <v>2879</v>
      </c>
      <c r="B2882" s="520" t="s">
        <v>3504</v>
      </c>
      <c r="C2882" s="526" t="s">
        <v>5153</v>
      </c>
      <c r="D2882" s="508">
        <v>15.42</v>
      </c>
      <c r="E2882" s="12">
        <v>4.84</v>
      </c>
      <c r="F2882" s="12">
        <v>74.63</v>
      </c>
      <c r="G2882" s="443"/>
    </row>
    <row r="2883" spans="1:7">
      <c r="A2883" s="12">
        <v>2880</v>
      </c>
      <c r="B2883" s="520" t="s">
        <v>5178</v>
      </c>
      <c r="C2883" s="526" t="s">
        <v>5153</v>
      </c>
      <c r="D2883" s="522">
        <v>10.12</v>
      </c>
      <c r="E2883" s="12">
        <v>4.84</v>
      </c>
      <c r="F2883" s="12">
        <v>48.98</v>
      </c>
      <c r="G2883" s="443"/>
    </row>
    <row r="2884" spans="1:7">
      <c r="A2884" s="12">
        <v>2881</v>
      </c>
      <c r="B2884" s="520" t="s">
        <v>5179</v>
      </c>
      <c r="C2884" s="526" t="s">
        <v>5153</v>
      </c>
      <c r="D2884" s="508">
        <v>7.58</v>
      </c>
      <c r="E2884" s="12">
        <v>4.84</v>
      </c>
      <c r="F2884" s="12">
        <v>36.69</v>
      </c>
      <c r="G2884" s="443"/>
    </row>
    <row r="2885" spans="1:7">
      <c r="A2885" s="12">
        <v>2882</v>
      </c>
      <c r="B2885" s="520" t="s">
        <v>5158</v>
      </c>
      <c r="C2885" s="526" t="s">
        <v>5153</v>
      </c>
      <c r="D2885" s="508">
        <v>10.45</v>
      </c>
      <c r="E2885" s="12">
        <v>4.84</v>
      </c>
      <c r="F2885" s="12">
        <v>50.58</v>
      </c>
      <c r="G2885" s="443"/>
    </row>
    <row r="2886" spans="1:7">
      <c r="A2886" s="12">
        <v>2883</v>
      </c>
      <c r="B2886" s="520" t="s">
        <v>5180</v>
      </c>
      <c r="C2886" s="526" t="s">
        <v>5153</v>
      </c>
      <c r="D2886" s="508">
        <v>14.09</v>
      </c>
      <c r="E2886" s="12">
        <v>4.84</v>
      </c>
      <c r="F2886" s="12">
        <v>68.2</v>
      </c>
      <c r="G2886" s="443"/>
    </row>
    <row r="2887" spans="1:7">
      <c r="A2887" s="12">
        <v>2884</v>
      </c>
      <c r="B2887" s="520" t="s">
        <v>4356</v>
      </c>
      <c r="C2887" s="526" t="s">
        <v>5153</v>
      </c>
      <c r="D2887" s="508">
        <v>8.67</v>
      </c>
      <c r="E2887" s="12">
        <v>4.84</v>
      </c>
      <c r="F2887" s="12">
        <v>41.96</v>
      </c>
      <c r="G2887" s="443"/>
    </row>
    <row r="2888" spans="1:7">
      <c r="A2888" s="12">
        <v>2885</v>
      </c>
      <c r="B2888" s="520" t="s">
        <v>5181</v>
      </c>
      <c r="C2888" s="526" t="s">
        <v>5153</v>
      </c>
      <c r="D2888" s="508">
        <v>6.23</v>
      </c>
      <c r="E2888" s="12">
        <v>4.84</v>
      </c>
      <c r="F2888" s="12">
        <v>30.15</v>
      </c>
      <c r="G2888" s="443"/>
    </row>
    <row r="2889" spans="1:7">
      <c r="A2889" s="12">
        <v>2886</v>
      </c>
      <c r="B2889" s="520" t="s">
        <v>5008</v>
      </c>
      <c r="C2889" s="526" t="s">
        <v>5153</v>
      </c>
      <c r="D2889" s="508">
        <v>11.39</v>
      </c>
      <c r="E2889" s="12">
        <v>4.84</v>
      </c>
      <c r="F2889" s="12">
        <v>55.13</v>
      </c>
      <c r="G2889" s="443"/>
    </row>
    <row r="2890" spans="1:7">
      <c r="A2890" s="12">
        <v>2887</v>
      </c>
      <c r="B2890" s="520" t="s">
        <v>5182</v>
      </c>
      <c r="C2890" s="526" t="s">
        <v>5153</v>
      </c>
      <c r="D2890" s="508">
        <v>12.34</v>
      </c>
      <c r="E2890" s="12">
        <v>4.84</v>
      </c>
      <c r="F2890" s="12">
        <v>59.73</v>
      </c>
      <c r="G2890" s="443"/>
    </row>
    <row r="2891" spans="1:7">
      <c r="A2891" s="12">
        <v>2888</v>
      </c>
      <c r="B2891" s="520" t="s">
        <v>5183</v>
      </c>
      <c r="C2891" s="526" t="s">
        <v>5153</v>
      </c>
      <c r="D2891" s="508">
        <v>5.17</v>
      </c>
      <c r="E2891" s="12">
        <v>4.84</v>
      </c>
      <c r="F2891" s="12">
        <v>25.02</v>
      </c>
      <c r="G2891" s="443"/>
    </row>
    <row r="2892" spans="1:7">
      <c r="A2892" s="12">
        <v>2889</v>
      </c>
      <c r="B2892" s="520" t="s">
        <v>5184</v>
      </c>
      <c r="C2892" s="526" t="s">
        <v>5153</v>
      </c>
      <c r="D2892" s="508">
        <v>5.57</v>
      </c>
      <c r="E2892" s="12">
        <v>4.84</v>
      </c>
      <c r="F2892" s="12">
        <v>26.96</v>
      </c>
      <c r="G2892" s="443"/>
    </row>
    <row r="2893" spans="1:7">
      <c r="A2893" s="12">
        <v>2890</v>
      </c>
      <c r="B2893" s="520" t="s">
        <v>5185</v>
      </c>
      <c r="C2893" s="526" t="s">
        <v>5153</v>
      </c>
      <c r="D2893" s="508">
        <v>5.54</v>
      </c>
      <c r="E2893" s="12">
        <v>4.84</v>
      </c>
      <c r="F2893" s="12">
        <v>26.81</v>
      </c>
      <c r="G2893" s="443"/>
    </row>
    <row r="2894" spans="1:7">
      <c r="A2894" s="12">
        <v>2891</v>
      </c>
      <c r="B2894" s="520" t="s">
        <v>324</v>
      </c>
      <c r="C2894" s="526" t="s">
        <v>5153</v>
      </c>
      <c r="D2894" s="508">
        <v>13.54</v>
      </c>
      <c r="E2894" s="12">
        <v>4.84</v>
      </c>
      <c r="F2894" s="12">
        <v>65.53</v>
      </c>
      <c r="G2894" s="443"/>
    </row>
    <row r="2895" spans="1:7">
      <c r="A2895" s="12">
        <v>2892</v>
      </c>
      <c r="B2895" s="520" t="s">
        <v>3466</v>
      </c>
      <c r="C2895" s="526" t="s">
        <v>5153</v>
      </c>
      <c r="D2895" s="508">
        <v>11.36</v>
      </c>
      <c r="E2895" s="12">
        <v>4.84</v>
      </c>
      <c r="F2895" s="12">
        <v>54.98</v>
      </c>
      <c r="G2895" s="443"/>
    </row>
    <row r="2896" spans="1:7">
      <c r="A2896" s="12">
        <v>2893</v>
      </c>
      <c r="B2896" s="520" t="s">
        <v>5186</v>
      </c>
      <c r="C2896" s="526" t="s">
        <v>5153</v>
      </c>
      <c r="D2896" s="508">
        <v>6.16</v>
      </c>
      <c r="E2896" s="12">
        <v>4.84</v>
      </c>
      <c r="F2896" s="12">
        <v>29.81</v>
      </c>
      <c r="G2896" s="443"/>
    </row>
    <row r="2897" spans="1:7">
      <c r="A2897" s="12">
        <v>2894</v>
      </c>
      <c r="B2897" s="520" t="s">
        <v>4061</v>
      </c>
      <c r="C2897" s="526" t="s">
        <v>5153</v>
      </c>
      <c r="D2897" s="508">
        <v>7.64</v>
      </c>
      <c r="E2897" s="12">
        <v>4.84</v>
      </c>
      <c r="F2897" s="12">
        <v>36.98</v>
      </c>
      <c r="G2897" s="443"/>
    </row>
    <row r="2898" spans="1:7">
      <c r="A2898" s="12">
        <v>2895</v>
      </c>
      <c r="B2898" s="520" t="s">
        <v>5187</v>
      </c>
      <c r="C2898" s="526" t="s">
        <v>5153</v>
      </c>
      <c r="D2898" s="508">
        <v>6.4</v>
      </c>
      <c r="E2898" s="12">
        <v>4.84</v>
      </c>
      <c r="F2898" s="12">
        <v>30.98</v>
      </c>
      <c r="G2898" s="443"/>
    </row>
    <row r="2899" spans="1:7">
      <c r="A2899" s="12">
        <v>2896</v>
      </c>
      <c r="B2899" s="520" t="s">
        <v>4766</v>
      </c>
      <c r="C2899" s="526" t="s">
        <v>5153</v>
      </c>
      <c r="D2899" s="508">
        <v>5.83</v>
      </c>
      <c r="E2899" s="12">
        <v>4.84</v>
      </c>
      <c r="F2899" s="12">
        <v>28.22</v>
      </c>
      <c r="G2899" s="443"/>
    </row>
    <row r="2900" spans="1:7">
      <c r="A2900" s="12">
        <v>2897</v>
      </c>
      <c r="B2900" s="520" t="s">
        <v>5188</v>
      </c>
      <c r="C2900" s="526" t="s">
        <v>5153</v>
      </c>
      <c r="D2900" s="508">
        <v>5.01</v>
      </c>
      <c r="E2900" s="12">
        <v>4.84</v>
      </c>
      <c r="F2900" s="12">
        <v>24.25</v>
      </c>
      <c r="G2900" s="443"/>
    </row>
    <row r="2901" spans="1:7">
      <c r="A2901" s="12">
        <v>2898</v>
      </c>
      <c r="B2901" s="520" t="s">
        <v>5189</v>
      </c>
      <c r="C2901" s="526" t="s">
        <v>5153</v>
      </c>
      <c r="D2901" s="508">
        <v>0.97</v>
      </c>
      <c r="E2901" s="12">
        <v>4.84</v>
      </c>
      <c r="F2901" s="12">
        <v>4.69</v>
      </c>
      <c r="G2901" s="443"/>
    </row>
    <row r="2902" spans="1:7">
      <c r="A2902" s="12">
        <v>2899</v>
      </c>
      <c r="B2902" s="520" t="s">
        <v>3490</v>
      </c>
      <c r="C2902" s="526" t="s">
        <v>5153</v>
      </c>
      <c r="D2902" s="508">
        <v>9.09</v>
      </c>
      <c r="E2902" s="12">
        <v>4.84</v>
      </c>
      <c r="F2902" s="12">
        <v>44</v>
      </c>
      <c r="G2902" s="443"/>
    </row>
    <row r="2903" spans="1:7">
      <c r="A2903" s="12">
        <v>2900</v>
      </c>
      <c r="B2903" s="520" t="s">
        <v>5190</v>
      </c>
      <c r="C2903" s="526" t="s">
        <v>5153</v>
      </c>
      <c r="D2903" s="508">
        <v>11.12</v>
      </c>
      <c r="E2903" s="12">
        <v>4.84</v>
      </c>
      <c r="F2903" s="12">
        <v>53.82</v>
      </c>
      <c r="G2903" s="443"/>
    </row>
    <row r="2904" spans="1:7">
      <c r="A2904" s="12">
        <v>2901</v>
      </c>
      <c r="B2904" s="520" t="s">
        <v>4959</v>
      </c>
      <c r="C2904" s="526" t="s">
        <v>5153</v>
      </c>
      <c r="D2904" s="508">
        <v>4.83</v>
      </c>
      <c r="E2904" s="12">
        <v>4.84</v>
      </c>
      <c r="F2904" s="12">
        <v>23.38</v>
      </c>
      <c r="G2904" s="443"/>
    </row>
    <row r="2905" spans="1:7">
      <c r="A2905" s="12">
        <v>2902</v>
      </c>
      <c r="B2905" s="520" t="s">
        <v>5191</v>
      </c>
      <c r="C2905" s="526" t="s">
        <v>5153</v>
      </c>
      <c r="D2905" s="508">
        <v>5.16</v>
      </c>
      <c r="E2905" s="12">
        <v>4.84</v>
      </c>
      <c r="F2905" s="12">
        <v>24.97</v>
      </c>
      <c r="G2905" s="443"/>
    </row>
    <row r="2906" spans="1:7">
      <c r="A2906" s="12">
        <v>2903</v>
      </c>
      <c r="B2906" s="520" t="s">
        <v>5192</v>
      </c>
      <c r="C2906" s="526" t="s">
        <v>5153</v>
      </c>
      <c r="D2906" s="508">
        <v>6.97</v>
      </c>
      <c r="E2906" s="12">
        <v>4.84</v>
      </c>
      <c r="F2906" s="12">
        <v>33.73</v>
      </c>
      <c r="G2906" s="443"/>
    </row>
    <row r="2907" spans="1:7">
      <c r="A2907" s="12">
        <v>2904</v>
      </c>
      <c r="B2907" s="520" t="s">
        <v>5193</v>
      </c>
      <c r="C2907" s="526" t="s">
        <v>5153</v>
      </c>
      <c r="D2907" s="508">
        <v>4.72</v>
      </c>
      <c r="E2907" s="12">
        <v>4.84</v>
      </c>
      <c r="F2907" s="12">
        <v>22.84</v>
      </c>
      <c r="G2907" s="443"/>
    </row>
    <row r="2908" spans="1:7">
      <c r="A2908" s="12">
        <v>2905</v>
      </c>
      <c r="B2908" s="520" t="s">
        <v>3639</v>
      </c>
      <c r="C2908" s="526" t="s">
        <v>5153</v>
      </c>
      <c r="D2908" s="508">
        <v>25.89</v>
      </c>
      <c r="E2908" s="12">
        <v>4.84</v>
      </c>
      <c r="F2908" s="12">
        <v>125.31</v>
      </c>
      <c r="G2908" s="443"/>
    </row>
    <row r="2909" spans="1:7">
      <c r="A2909" s="12">
        <v>2906</v>
      </c>
      <c r="B2909" s="520" t="s">
        <v>3853</v>
      </c>
      <c r="C2909" s="526" t="s">
        <v>5153</v>
      </c>
      <c r="D2909" s="508">
        <v>8.05</v>
      </c>
      <c r="E2909" s="12">
        <v>4.84</v>
      </c>
      <c r="F2909" s="12">
        <v>38.96</v>
      </c>
      <c r="G2909" s="443"/>
    </row>
    <row r="2910" spans="1:7">
      <c r="A2910" s="12">
        <v>2907</v>
      </c>
      <c r="B2910" s="520" t="s">
        <v>5194</v>
      </c>
      <c r="C2910" s="526" t="s">
        <v>5153</v>
      </c>
      <c r="D2910" s="508">
        <v>11.6</v>
      </c>
      <c r="E2910" s="12">
        <v>4.84</v>
      </c>
      <c r="F2910" s="12">
        <v>56.14</v>
      </c>
      <c r="G2910" s="443"/>
    </row>
    <row r="2911" spans="1:7">
      <c r="A2911" s="12">
        <v>2908</v>
      </c>
      <c r="B2911" s="520" t="s">
        <v>3449</v>
      </c>
      <c r="C2911" s="526" t="s">
        <v>5153</v>
      </c>
      <c r="D2911" s="508">
        <v>5.69</v>
      </c>
      <c r="E2911" s="12">
        <v>4.84</v>
      </c>
      <c r="F2911" s="12">
        <v>27.54</v>
      </c>
      <c r="G2911" s="443"/>
    </row>
    <row r="2912" spans="1:7">
      <c r="A2912" s="12">
        <v>2909</v>
      </c>
      <c r="B2912" s="520" t="s">
        <v>3502</v>
      </c>
      <c r="C2912" s="526" t="s">
        <v>5153</v>
      </c>
      <c r="D2912" s="508">
        <v>5.89</v>
      </c>
      <c r="E2912" s="12">
        <v>4.84</v>
      </c>
      <c r="F2912" s="12">
        <v>28.51</v>
      </c>
      <c r="G2912" s="443"/>
    </row>
    <row r="2913" spans="1:7">
      <c r="A2913" s="12">
        <v>2910</v>
      </c>
      <c r="B2913" s="520" t="s">
        <v>685</v>
      </c>
      <c r="C2913" s="526" t="s">
        <v>5153</v>
      </c>
      <c r="D2913" s="508">
        <v>5.64</v>
      </c>
      <c r="E2913" s="12">
        <v>4.84</v>
      </c>
      <c r="F2913" s="12">
        <v>27.3</v>
      </c>
      <c r="G2913" s="443"/>
    </row>
    <row r="2914" spans="1:7">
      <c r="A2914" s="12">
        <v>2911</v>
      </c>
      <c r="B2914" s="520" t="s">
        <v>3390</v>
      </c>
      <c r="C2914" s="526" t="s">
        <v>5153</v>
      </c>
      <c r="D2914" s="508">
        <v>9.55</v>
      </c>
      <c r="E2914" s="12">
        <v>4.84</v>
      </c>
      <c r="F2914" s="12">
        <v>46.22</v>
      </c>
      <c r="G2914" s="443"/>
    </row>
    <row r="2915" spans="1:7">
      <c r="A2915" s="12">
        <v>2912</v>
      </c>
      <c r="B2915" s="520" t="s">
        <v>5195</v>
      </c>
      <c r="C2915" s="526" t="s">
        <v>5153</v>
      </c>
      <c r="D2915" s="508">
        <v>5</v>
      </c>
      <c r="E2915" s="12">
        <v>4.84</v>
      </c>
      <c r="F2915" s="12">
        <v>24.2</v>
      </c>
      <c r="G2915" s="443"/>
    </row>
    <row r="2916" spans="1:7">
      <c r="A2916" s="12">
        <v>2913</v>
      </c>
      <c r="B2916" s="527" t="s">
        <v>3256</v>
      </c>
      <c r="C2916" s="528" t="s">
        <v>5196</v>
      </c>
      <c r="D2916" s="508">
        <v>11.57</v>
      </c>
      <c r="E2916" s="12">
        <v>4.84</v>
      </c>
      <c r="F2916" s="12">
        <v>56</v>
      </c>
      <c r="G2916" s="443"/>
    </row>
    <row r="2917" spans="1:7">
      <c r="A2917" s="12">
        <v>2914</v>
      </c>
      <c r="B2917" s="527" t="s">
        <v>5197</v>
      </c>
      <c r="C2917" s="528" t="s">
        <v>5196</v>
      </c>
      <c r="D2917" s="508">
        <v>3.35</v>
      </c>
      <c r="E2917" s="12">
        <v>4.84</v>
      </c>
      <c r="F2917" s="12">
        <v>16.21</v>
      </c>
      <c r="G2917" s="443"/>
    </row>
    <row r="2918" spans="1:7">
      <c r="A2918" s="12">
        <v>2915</v>
      </c>
      <c r="B2918" s="527" t="s">
        <v>5198</v>
      </c>
      <c r="C2918" s="528" t="s">
        <v>5196</v>
      </c>
      <c r="D2918" s="508">
        <v>17.74</v>
      </c>
      <c r="E2918" s="12">
        <v>4.84</v>
      </c>
      <c r="F2918" s="12">
        <v>85.86</v>
      </c>
      <c r="G2918" s="443"/>
    </row>
    <row r="2919" spans="1:7">
      <c r="A2919" s="12">
        <v>2916</v>
      </c>
      <c r="B2919" s="527" t="s">
        <v>4405</v>
      </c>
      <c r="C2919" s="528" t="s">
        <v>5196</v>
      </c>
      <c r="D2919" s="508">
        <v>4.53</v>
      </c>
      <c r="E2919" s="12">
        <v>4.84</v>
      </c>
      <c r="F2919" s="12">
        <v>21.93</v>
      </c>
      <c r="G2919" s="443"/>
    </row>
    <row r="2920" spans="1:7">
      <c r="A2920" s="12">
        <v>2917</v>
      </c>
      <c r="B2920" s="527" t="s">
        <v>4904</v>
      </c>
      <c r="C2920" s="528" t="s">
        <v>5196</v>
      </c>
      <c r="D2920" s="508">
        <v>7.08</v>
      </c>
      <c r="E2920" s="12">
        <v>4.84</v>
      </c>
      <c r="F2920" s="12">
        <v>34.27</v>
      </c>
      <c r="G2920" s="443"/>
    </row>
    <row r="2921" spans="1:7">
      <c r="A2921" s="12">
        <v>2918</v>
      </c>
      <c r="B2921" s="527" t="s">
        <v>5199</v>
      </c>
      <c r="C2921" s="528" t="s">
        <v>5196</v>
      </c>
      <c r="D2921" s="508">
        <v>6.05</v>
      </c>
      <c r="E2921" s="12">
        <v>4.84</v>
      </c>
      <c r="F2921" s="12">
        <v>29.28</v>
      </c>
      <c r="G2921" s="443"/>
    </row>
    <row r="2922" spans="1:7">
      <c r="A2922" s="12">
        <v>2919</v>
      </c>
      <c r="B2922" s="527" t="s">
        <v>5200</v>
      </c>
      <c r="C2922" s="528" t="s">
        <v>5196</v>
      </c>
      <c r="D2922" s="508">
        <v>7.98</v>
      </c>
      <c r="E2922" s="12">
        <v>4.84</v>
      </c>
      <c r="F2922" s="12">
        <v>38.62</v>
      </c>
      <c r="G2922" s="443"/>
    </row>
    <row r="2923" spans="1:7">
      <c r="A2923" s="12">
        <v>2920</v>
      </c>
      <c r="B2923" s="527" t="s">
        <v>5201</v>
      </c>
      <c r="C2923" s="528" t="s">
        <v>5196</v>
      </c>
      <c r="D2923" s="508">
        <v>12.73</v>
      </c>
      <c r="E2923" s="12">
        <v>4.84</v>
      </c>
      <c r="F2923" s="12">
        <v>61.61</v>
      </c>
      <c r="G2923" s="443"/>
    </row>
    <row r="2924" spans="1:7">
      <c r="A2924" s="12">
        <v>2921</v>
      </c>
      <c r="B2924" s="527" t="s">
        <v>5202</v>
      </c>
      <c r="C2924" s="528" t="s">
        <v>5196</v>
      </c>
      <c r="D2924" s="508">
        <v>10.64</v>
      </c>
      <c r="E2924" s="12">
        <v>4.84</v>
      </c>
      <c r="F2924" s="12">
        <v>51.5</v>
      </c>
      <c r="G2924" s="443"/>
    </row>
    <row r="2925" spans="1:7">
      <c r="A2925" s="12">
        <v>2922</v>
      </c>
      <c r="B2925" s="527" t="s">
        <v>5203</v>
      </c>
      <c r="C2925" s="528" t="s">
        <v>5196</v>
      </c>
      <c r="D2925" s="508">
        <v>10.21</v>
      </c>
      <c r="E2925" s="12">
        <v>4.84</v>
      </c>
      <c r="F2925" s="12">
        <v>49.42</v>
      </c>
      <c r="G2925" s="443"/>
    </row>
    <row r="2926" spans="1:7">
      <c r="A2926" s="12">
        <v>2923</v>
      </c>
      <c r="B2926" s="527" t="s">
        <v>5204</v>
      </c>
      <c r="C2926" s="528" t="s">
        <v>5196</v>
      </c>
      <c r="D2926" s="508">
        <v>6.53</v>
      </c>
      <c r="E2926" s="12">
        <v>4.84</v>
      </c>
      <c r="F2926" s="12">
        <v>31.61</v>
      </c>
      <c r="G2926" s="443"/>
    </row>
    <row r="2927" spans="1:7">
      <c r="A2927" s="12">
        <v>2924</v>
      </c>
      <c r="B2927" s="527" t="s">
        <v>5205</v>
      </c>
      <c r="C2927" s="528" t="s">
        <v>5196</v>
      </c>
      <c r="D2927" s="508">
        <v>6.33</v>
      </c>
      <c r="E2927" s="12">
        <v>4.84</v>
      </c>
      <c r="F2927" s="12">
        <v>30.64</v>
      </c>
      <c r="G2927" s="443"/>
    </row>
    <row r="2928" spans="1:7">
      <c r="A2928" s="12">
        <v>2925</v>
      </c>
      <c r="B2928" s="527" t="s">
        <v>5206</v>
      </c>
      <c r="C2928" s="528" t="s">
        <v>5196</v>
      </c>
      <c r="D2928" s="508">
        <v>8.83</v>
      </c>
      <c r="E2928" s="12">
        <v>4.84</v>
      </c>
      <c r="F2928" s="12">
        <v>42.74</v>
      </c>
      <c r="G2928" s="443"/>
    </row>
    <row r="2929" spans="1:7">
      <c r="A2929" s="12">
        <v>2926</v>
      </c>
      <c r="B2929" s="527" t="s">
        <v>5207</v>
      </c>
      <c r="C2929" s="528" t="s">
        <v>5196</v>
      </c>
      <c r="D2929" s="508">
        <v>6.46</v>
      </c>
      <c r="E2929" s="12">
        <v>4.84</v>
      </c>
      <c r="F2929" s="12">
        <v>31.27</v>
      </c>
      <c r="G2929" s="443"/>
    </row>
    <row r="2930" spans="1:7">
      <c r="A2930" s="12">
        <v>2927</v>
      </c>
      <c r="B2930" s="527" t="s">
        <v>5208</v>
      </c>
      <c r="C2930" s="528" t="s">
        <v>5196</v>
      </c>
      <c r="D2930" s="508">
        <v>6.72</v>
      </c>
      <c r="E2930" s="12">
        <v>4.84</v>
      </c>
      <c r="F2930" s="12">
        <v>32.52</v>
      </c>
      <c r="G2930" s="443"/>
    </row>
    <row r="2931" spans="1:7">
      <c r="A2931" s="12">
        <v>2928</v>
      </c>
      <c r="B2931" s="527" t="s">
        <v>5209</v>
      </c>
      <c r="C2931" s="528" t="s">
        <v>5196</v>
      </c>
      <c r="D2931" s="508">
        <v>2.29</v>
      </c>
      <c r="E2931" s="12">
        <v>4.84</v>
      </c>
      <c r="F2931" s="12">
        <v>11.08</v>
      </c>
      <c r="G2931" s="443"/>
    </row>
    <row r="2932" spans="1:7">
      <c r="A2932" s="12">
        <v>2929</v>
      </c>
      <c r="B2932" s="527" t="s">
        <v>5206</v>
      </c>
      <c r="C2932" s="528" t="s">
        <v>5196</v>
      </c>
      <c r="D2932" s="508">
        <v>6.08</v>
      </c>
      <c r="E2932" s="12">
        <v>4.84</v>
      </c>
      <c r="F2932" s="12">
        <v>29.43</v>
      </c>
      <c r="G2932" s="443"/>
    </row>
    <row r="2933" spans="1:7">
      <c r="A2933" s="12">
        <v>2930</v>
      </c>
      <c r="B2933" s="527" t="s">
        <v>4466</v>
      </c>
      <c r="C2933" s="528" t="s">
        <v>5196</v>
      </c>
      <c r="D2933" s="508">
        <v>6.65</v>
      </c>
      <c r="E2933" s="12">
        <v>4.84</v>
      </c>
      <c r="F2933" s="12">
        <v>32.19</v>
      </c>
      <c r="G2933" s="443"/>
    </row>
    <row r="2934" spans="1:7">
      <c r="A2934" s="12">
        <v>2931</v>
      </c>
      <c r="B2934" s="527" t="s">
        <v>5210</v>
      </c>
      <c r="C2934" s="528" t="s">
        <v>5196</v>
      </c>
      <c r="D2934" s="508">
        <v>5.92</v>
      </c>
      <c r="E2934" s="12">
        <v>4.84</v>
      </c>
      <c r="F2934" s="12">
        <v>28.65</v>
      </c>
      <c r="G2934" s="443"/>
    </row>
    <row r="2935" spans="1:7">
      <c r="A2935" s="12">
        <v>2932</v>
      </c>
      <c r="B2935" s="527" t="s">
        <v>5211</v>
      </c>
      <c r="C2935" s="528" t="s">
        <v>5196</v>
      </c>
      <c r="D2935" s="508">
        <v>12.75</v>
      </c>
      <c r="E2935" s="12">
        <v>4.84</v>
      </c>
      <c r="F2935" s="12">
        <v>61.71</v>
      </c>
      <c r="G2935" s="443"/>
    </row>
    <row r="2936" spans="1:7">
      <c r="A2936" s="12">
        <v>2933</v>
      </c>
      <c r="B2936" s="527" t="s">
        <v>3462</v>
      </c>
      <c r="C2936" s="528" t="s">
        <v>5196</v>
      </c>
      <c r="D2936" s="508">
        <v>5.39</v>
      </c>
      <c r="E2936" s="12">
        <v>4.84</v>
      </c>
      <c r="F2936" s="12">
        <v>26.09</v>
      </c>
      <c r="G2936" s="443"/>
    </row>
    <row r="2937" spans="1:7">
      <c r="A2937" s="12">
        <v>2934</v>
      </c>
      <c r="B2937" s="527" t="s">
        <v>3707</v>
      </c>
      <c r="C2937" s="528" t="s">
        <v>5196</v>
      </c>
      <c r="D2937" s="508">
        <v>6.77</v>
      </c>
      <c r="E2937" s="12">
        <v>4.84</v>
      </c>
      <c r="F2937" s="12">
        <v>32.77</v>
      </c>
      <c r="G2937" s="443"/>
    </row>
    <row r="2938" spans="1:7">
      <c r="A2938" s="12">
        <v>2935</v>
      </c>
      <c r="B2938" s="527" t="s">
        <v>3375</v>
      </c>
      <c r="C2938" s="528" t="s">
        <v>5196</v>
      </c>
      <c r="D2938" s="508">
        <v>7.03</v>
      </c>
      <c r="E2938" s="12">
        <v>4.84</v>
      </c>
      <c r="F2938" s="12">
        <v>34.03</v>
      </c>
      <c r="G2938" s="443"/>
    </row>
    <row r="2939" spans="1:7">
      <c r="A2939" s="12">
        <v>2936</v>
      </c>
      <c r="B2939" s="527" t="s">
        <v>5212</v>
      </c>
      <c r="C2939" s="528" t="s">
        <v>5196</v>
      </c>
      <c r="D2939" s="508">
        <v>11.98</v>
      </c>
      <c r="E2939" s="12">
        <v>4.84</v>
      </c>
      <c r="F2939" s="12">
        <v>57.98</v>
      </c>
      <c r="G2939" s="443"/>
    </row>
    <row r="2940" spans="1:7">
      <c r="A2940" s="12">
        <v>2937</v>
      </c>
      <c r="B2940" s="527" t="s">
        <v>5213</v>
      </c>
      <c r="C2940" s="528" t="s">
        <v>5196</v>
      </c>
      <c r="D2940" s="508">
        <v>8.67</v>
      </c>
      <c r="E2940" s="12">
        <v>4.84</v>
      </c>
      <c r="F2940" s="12">
        <v>41.96</v>
      </c>
      <c r="G2940" s="443"/>
    </row>
    <row r="2941" spans="1:7">
      <c r="A2941" s="12">
        <v>2938</v>
      </c>
      <c r="B2941" s="527" t="s">
        <v>5214</v>
      </c>
      <c r="C2941" s="528" t="s">
        <v>5196</v>
      </c>
      <c r="D2941" s="508">
        <v>6.44</v>
      </c>
      <c r="E2941" s="12">
        <v>4.84</v>
      </c>
      <c r="F2941" s="12">
        <v>31.17</v>
      </c>
      <c r="G2941" s="443"/>
    </row>
    <row r="2942" spans="1:7">
      <c r="A2942" s="12">
        <v>2939</v>
      </c>
      <c r="B2942" s="527" t="s">
        <v>5215</v>
      </c>
      <c r="C2942" s="528" t="s">
        <v>5196</v>
      </c>
      <c r="D2942" s="508">
        <v>9.04</v>
      </c>
      <c r="E2942" s="12">
        <v>4.84</v>
      </c>
      <c r="F2942" s="12">
        <v>43.75</v>
      </c>
      <c r="G2942" s="443"/>
    </row>
    <row r="2943" spans="1:7">
      <c r="A2943" s="12">
        <v>2940</v>
      </c>
      <c r="B2943" s="527" t="s">
        <v>5216</v>
      </c>
      <c r="C2943" s="528" t="s">
        <v>5196</v>
      </c>
      <c r="D2943" s="529">
        <v>3.18</v>
      </c>
      <c r="E2943" s="12">
        <v>4.84</v>
      </c>
      <c r="F2943" s="12">
        <v>15.39</v>
      </c>
      <c r="G2943" s="443"/>
    </row>
    <row r="2944" spans="1:7">
      <c r="A2944" s="12">
        <v>2941</v>
      </c>
      <c r="B2944" s="527" t="s">
        <v>5217</v>
      </c>
      <c r="C2944" s="528" t="s">
        <v>5196</v>
      </c>
      <c r="D2944" s="508">
        <v>7.08</v>
      </c>
      <c r="E2944" s="12">
        <v>4.84</v>
      </c>
      <c r="F2944" s="12">
        <v>34.27</v>
      </c>
      <c r="G2944" s="443"/>
    </row>
    <row r="2945" spans="1:7">
      <c r="A2945" s="12">
        <v>2942</v>
      </c>
      <c r="B2945" s="527" t="s">
        <v>915</v>
      </c>
      <c r="C2945" s="528" t="s">
        <v>5196</v>
      </c>
      <c r="D2945" s="508">
        <v>13.13</v>
      </c>
      <c r="E2945" s="12">
        <v>4.84</v>
      </c>
      <c r="F2945" s="12">
        <v>63.55</v>
      </c>
      <c r="G2945" s="443"/>
    </row>
    <row r="2946" spans="1:7">
      <c r="A2946" s="12">
        <v>2943</v>
      </c>
      <c r="B2946" s="527" t="s">
        <v>5218</v>
      </c>
      <c r="C2946" s="528" t="s">
        <v>5196</v>
      </c>
      <c r="D2946" s="508">
        <v>13.2</v>
      </c>
      <c r="E2946" s="12">
        <v>4.84</v>
      </c>
      <c r="F2946" s="12">
        <v>63.89</v>
      </c>
      <c r="G2946" s="443"/>
    </row>
    <row r="2947" spans="1:7">
      <c r="A2947" s="12">
        <v>2944</v>
      </c>
      <c r="B2947" s="527" t="s">
        <v>5219</v>
      </c>
      <c r="C2947" s="528" t="s">
        <v>5196</v>
      </c>
      <c r="D2947" s="508">
        <v>2.05</v>
      </c>
      <c r="E2947" s="12">
        <v>4.84</v>
      </c>
      <c r="F2947" s="12">
        <v>9.92</v>
      </c>
      <c r="G2947" s="443"/>
    </row>
    <row r="2948" spans="1:7">
      <c r="A2948" s="12">
        <v>2945</v>
      </c>
      <c r="B2948" s="527" t="s">
        <v>5220</v>
      </c>
      <c r="C2948" s="528" t="s">
        <v>5196</v>
      </c>
      <c r="D2948" s="508">
        <v>3.24</v>
      </c>
      <c r="E2948" s="12">
        <v>4.84</v>
      </c>
      <c r="F2948" s="12">
        <v>15.68</v>
      </c>
      <c r="G2948" s="443"/>
    </row>
    <row r="2949" spans="1:7">
      <c r="A2949" s="12">
        <v>2946</v>
      </c>
      <c r="B2949" s="527" t="s">
        <v>5221</v>
      </c>
      <c r="C2949" s="528" t="s">
        <v>5196</v>
      </c>
      <c r="D2949" s="508">
        <v>5.49</v>
      </c>
      <c r="E2949" s="12">
        <v>4.84</v>
      </c>
      <c r="F2949" s="12">
        <v>26.57</v>
      </c>
      <c r="G2949" s="443"/>
    </row>
    <row r="2950" spans="1:7">
      <c r="A2950" s="12">
        <v>2947</v>
      </c>
      <c r="B2950" s="527" t="s">
        <v>5222</v>
      </c>
      <c r="C2950" s="528" t="s">
        <v>5196</v>
      </c>
      <c r="D2950" s="508">
        <v>6.67</v>
      </c>
      <c r="E2950" s="12">
        <v>4.84</v>
      </c>
      <c r="F2950" s="12">
        <v>32.28</v>
      </c>
      <c r="G2950" s="443"/>
    </row>
    <row r="2951" spans="1:7">
      <c r="A2951" s="12">
        <v>2948</v>
      </c>
      <c r="B2951" s="527" t="s">
        <v>5223</v>
      </c>
      <c r="C2951" s="528" t="s">
        <v>5196</v>
      </c>
      <c r="D2951" s="508">
        <v>2</v>
      </c>
      <c r="E2951" s="12">
        <v>4.84</v>
      </c>
      <c r="F2951" s="12">
        <v>9.68</v>
      </c>
      <c r="G2951" s="443"/>
    </row>
    <row r="2952" spans="1:7">
      <c r="A2952" s="12">
        <v>2949</v>
      </c>
      <c r="B2952" s="527" t="s">
        <v>5224</v>
      </c>
      <c r="C2952" s="528" t="s">
        <v>5196</v>
      </c>
      <c r="D2952" s="508">
        <v>1.99</v>
      </c>
      <c r="E2952" s="12">
        <v>4.84</v>
      </c>
      <c r="F2952" s="12">
        <v>9.63</v>
      </c>
      <c r="G2952" s="443"/>
    </row>
    <row r="2953" spans="1:7">
      <c r="A2953" s="12">
        <v>2950</v>
      </c>
      <c r="B2953" s="527" t="s">
        <v>5225</v>
      </c>
      <c r="C2953" s="528" t="s">
        <v>5196</v>
      </c>
      <c r="D2953" s="508">
        <v>4.21</v>
      </c>
      <c r="E2953" s="12">
        <v>4.84</v>
      </c>
      <c r="F2953" s="12">
        <v>20.38</v>
      </c>
      <c r="G2953" s="443"/>
    </row>
    <row r="2954" spans="1:7">
      <c r="A2954" s="12">
        <v>2951</v>
      </c>
      <c r="B2954" s="527" t="s">
        <v>5226</v>
      </c>
      <c r="C2954" s="528" t="s">
        <v>5196</v>
      </c>
      <c r="D2954" s="508">
        <v>3.48</v>
      </c>
      <c r="E2954" s="12">
        <v>4.84</v>
      </c>
      <c r="F2954" s="12">
        <v>16.84</v>
      </c>
      <c r="G2954" s="443"/>
    </row>
    <row r="2955" spans="1:7">
      <c r="A2955" s="12">
        <v>2952</v>
      </c>
      <c r="B2955" s="527" t="s">
        <v>5227</v>
      </c>
      <c r="C2955" s="528" t="s">
        <v>5196</v>
      </c>
      <c r="D2955" s="508">
        <v>5.82</v>
      </c>
      <c r="E2955" s="12">
        <v>4.84</v>
      </c>
      <c r="F2955" s="12">
        <v>28.17</v>
      </c>
      <c r="G2955" s="443"/>
    </row>
    <row r="2956" spans="1:7">
      <c r="A2956" s="12">
        <v>2953</v>
      </c>
      <c r="B2956" s="527" t="s">
        <v>3599</v>
      </c>
      <c r="C2956" s="528" t="s">
        <v>5196</v>
      </c>
      <c r="D2956" s="508">
        <v>4.85</v>
      </c>
      <c r="E2956" s="12">
        <v>4.84</v>
      </c>
      <c r="F2956" s="12">
        <v>23.47</v>
      </c>
      <c r="G2956" s="443"/>
    </row>
    <row r="2957" spans="1:7">
      <c r="A2957" s="12">
        <v>2954</v>
      </c>
      <c r="B2957" s="527" t="s">
        <v>5228</v>
      </c>
      <c r="C2957" s="528" t="s">
        <v>5196</v>
      </c>
      <c r="D2957" s="508">
        <v>9.47</v>
      </c>
      <c r="E2957" s="12">
        <v>4.84</v>
      </c>
      <c r="F2957" s="12">
        <v>45.83</v>
      </c>
      <c r="G2957" s="443"/>
    </row>
    <row r="2958" spans="1:7">
      <c r="A2958" s="12">
        <v>2955</v>
      </c>
      <c r="B2958" s="527" t="s">
        <v>5229</v>
      </c>
      <c r="C2958" s="528" t="s">
        <v>5196</v>
      </c>
      <c r="D2958" s="508">
        <v>3.9</v>
      </c>
      <c r="E2958" s="12">
        <v>4.84</v>
      </c>
      <c r="F2958" s="12">
        <v>18.88</v>
      </c>
      <c r="G2958" s="443"/>
    </row>
    <row r="2959" spans="1:7">
      <c r="A2959" s="12">
        <v>2956</v>
      </c>
      <c r="B2959" s="527" t="s">
        <v>5230</v>
      </c>
      <c r="C2959" s="528" t="s">
        <v>5196</v>
      </c>
      <c r="D2959" s="508">
        <v>3.96</v>
      </c>
      <c r="E2959" s="12">
        <v>4.84</v>
      </c>
      <c r="F2959" s="12">
        <v>19.17</v>
      </c>
      <c r="G2959" s="443"/>
    </row>
    <row r="2960" spans="1:7">
      <c r="A2960" s="12">
        <v>2957</v>
      </c>
      <c r="B2960" s="527" t="s">
        <v>5231</v>
      </c>
      <c r="C2960" s="528" t="s">
        <v>5196</v>
      </c>
      <c r="D2960" s="508">
        <v>13.99</v>
      </c>
      <c r="E2960" s="12">
        <v>4.84</v>
      </c>
      <c r="F2960" s="12">
        <v>67.71</v>
      </c>
      <c r="G2960" s="443"/>
    </row>
    <row r="2961" spans="1:7">
      <c r="A2961" s="12">
        <v>2958</v>
      </c>
      <c r="B2961" s="527" t="s">
        <v>5232</v>
      </c>
      <c r="C2961" s="528" t="s">
        <v>5196</v>
      </c>
      <c r="D2961" s="508">
        <v>5.53</v>
      </c>
      <c r="E2961" s="12">
        <v>4.84</v>
      </c>
      <c r="F2961" s="12">
        <v>26.77</v>
      </c>
      <c r="G2961" s="443"/>
    </row>
    <row r="2962" spans="1:7">
      <c r="A2962" s="12">
        <v>2959</v>
      </c>
      <c r="B2962" s="527" t="s">
        <v>5233</v>
      </c>
      <c r="C2962" s="528" t="s">
        <v>5196</v>
      </c>
      <c r="D2962" s="508">
        <v>8.67</v>
      </c>
      <c r="E2962" s="12">
        <v>4.84</v>
      </c>
      <c r="F2962" s="12">
        <v>41.96</v>
      </c>
      <c r="G2962" s="443"/>
    </row>
    <row r="2963" spans="1:7">
      <c r="A2963" s="12">
        <v>2960</v>
      </c>
      <c r="B2963" s="527" t="s">
        <v>5234</v>
      </c>
      <c r="C2963" s="528" t="s">
        <v>5196</v>
      </c>
      <c r="D2963" s="508">
        <v>4.99</v>
      </c>
      <c r="E2963" s="12">
        <v>4.84</v>
      </c>
      <c r="F2963" s="12">
        <v>24.15</v>
      </c>
      <c r="G2963" s="443"/>
    </row>
    <row r="2964" spans="1:7">
      <c r="A2964" s="12">
        <v>2961</v>
      </c>
      <c r="B2964" s="527" t="s">
        <v>5235</v>
      </c>
      <c r="C2964" s="528" t="s">
        <v>5196</v>
      </c>
      <c r="D2964" s="508">
        <v>4.92</v>
      </c>
      <c r="E2964" s="12">
        <v>4.84</v>
      </c>
      <c r="F2964" s="12">
        <v>23.81</v>
      </c>
      <c r="G2964" s="443"/>
    </row>
    <row r="2965" spans="1:7">
      <c r="A2965" s="12">
        <v>2962</v>
      </c>
      <c r="B2965" s="527" t="s">
        <v>5236</v>
      </c>
      <c r="C2965" s="528" t="s">
        <v>5196</v>
      </c>
      <c r="D2965" s="508">
        <v>8.58</v>
      </c>
      <c r="E2965" s="12">
        <v>4.84</v>
      </c>
      <c r="F2965" s="12">
        <v>41.53</v>
      </c>
      <c r="G2965" s="443"/>
    </row>
    <row r="2966" spans="1:7">
      <c r="A2966" s="12">
        <v>2963</v>
      </c>
      <c r="B2966" s="527" t="s">
        <v>5237</v>
      </c>
      <c r="C2966" s="528" t="s">
        <v>5196</v>
      </c>
      <c r="D2966" s="508">
        <v>4.27</v>
      </c>
      <c r="E2966" s="12">
        <v>4.84</v>
      </c>
      <c r="F2966" s="12">
        <v>20.67</v>
      </c>
      <c r="G2966" s="443"/>
    </row>
    <row r="2967" spans="1:7">
      <c r="A2967" s="12">
        <v>2964</v>
      </c>
      <c r="B2967" s="527" t="s">
        <v>5238</v>
      </c>
      <c r="C2967" s="528" t="s">
        <v>5196</v>
      </c>
      <c r="D2967" s="508">
        <v>8.31</v>
      </c>
      <c r="E2967" s="12">
        <v>4.84</v>
      </c>
      <c r="F2967" s="12">
        <v>40.22</v>
      </c>
      <c r="G2967" s="443"/>
    </row>
    <row r="2968" spans="1:7">
      <c r="A2968" s="12">
        <v>2965</v>
      </c>
      <c r="B2968" s="527" t="s">
        <v>5239</v>
      </c>
      <c r="C2968" s="528" t="s">
        <v>5196</v>
      </c>
      <c r="D2968" s="508">
        <v>17.72</v>
      </c>
      <c r="E2968" s="12">
        <v>4.84</v>
      </c>
      <c r="F2968" s="12">
        <v>85.76</v>
      </c>
      <c r="G2968" s="443"/>
    </row>
    <row r="2969" spans="1:7">
      <c r="A2969" s="12">
        <v>2966</v>
      </c>
      <c r="B2969" s="527" t="s">
        <v>5240</v>
      </c>
      <c r="C2969" s="528" t="s">
        <v>5196</v>
      </c>
      <c r="D2969" s="508">
        <v>4.87</v>
      </c>
      <c r="E2969" s="12">
        <v>4.84</v>
      </c>
      <c r="F2969" s="12">
        <v>23.57</v>
      </c>
      <c r="G2969" s="443"/>
    </row>
    <row r="2970" spans="1:7">
      <c r="A2970" s="12">
        <v>2967</v>
      </c>
      <c r="B2970" s="527" t="s">
        <v>5241</v>
      </c>
      <c r="C2970" s="528" t="s">
        <v>5196</v>
      </c>
      <c r="D2970" s="508">
        <v>6.33</v>
      </c>
      <c r="E2970" s="12">
        <v>4.84</v>
      </c>
      <c r="F2970" s="12">
        <v>30.64</v>
      </c>
      <c r="G2970" s="443"/>
    </row>
    <row r="2971" spans="1:7">
      <c r="A2971" s="12">
        <v>2968</v>
      </c>
      <c r="B2971" s="527" t="s">
        <v>5242</v>
      </c>
      <c r="C2971" s="528" t="s">
        <v>5196</v>
      </c>
      <c r="D2971" s="508">
        <v>2.79</v>
      </c>
      <c r="E2971" s="12">
        <v>4.84</v>
      </c>
      <c r="F2971" s="12">
        <v>13.5</v>
      </c>
      <c r="G2971" s="443"/>
    </row>
    <row r="2972" spans="1:7">
      <c r="A2972" s="12">
        <v>2969</v>
      </c>
      <c r="B2972" s="527" t="s">
        <v>5241</v>
      </c>
      <c r="C2972" s="528" t="s">
        <v>5196</v>
      </c>
      <c r="D2972" s="508">
        <v>4.43</v>
      </c>
      <c r="E2972" s="12">
        <v>4.84</v>
      </c>
      <c r="F2972" s="12">
        <v>21.44</v>
      </c>
      <c r="G2972" s="443"/>
    </row>
    <row r="2973" spans="1:7">
      <c r="A2973" s="12">
        <v>2970</v>
      </c>
      <c r="B2973" s="527" t="s">
        <v>5243</v>
      </c>
      <c r="C2973" s="528" t="s">
        <v>5196</v>
      </c>
      <c r="D2973" s="508">
        <v>9.59</v>
      </c>
      <c r="E2973" s="12">
        <v>4.84</v>
      </c>
      <c r="F2973" s="12">
        <v>46.42</v>
      </c>
      <c r="G2973" s="443"/>
    </row>
    <row r="2974" spans="1:7">
      <c r="A2974" s="12">
        <v>2971</v>
      </c>
      <c r="B2974" s="527" t="s">
        <v>5244</v>
      </c>
      <c r="C2974" s="528" t="s">
        <v>5196</v>
      </c>
      <c r="D2974" s="508">
        <v>2.97</v>
      </c>
      <c r="E2974" s="12">
        <v>4.84</v>
      </c>
      <c r="F2974" s="12">
        <v>14.37</v>
      </c>
      <c r="G2974" s="443"/>
    </row>
    <row r="2975" spans="1:7">
      <c r="A2975" s="12">
        <v>2972</v>
      </c>
      <c r="B2975" s="527" t="s">
        <v>3811</v>
      </c>
      <c r="C2975" s="528" t="s">
        <v>5196</v>
      </c>
      <c r="D2975" s="508">
        <v>16.5</v>
      </c>
      <c r="E2975" s="12">
        <v>4.84</v>
      </c>
      <c r="F2975" s="12">
        <v>79.86</v>
      </c>
      <c r="G2975" s="443"/>
    </row>
    <row r="2976" spans="1:7">
      <c r="A2976" s="12">
        <v>2973</v>
      </c>
      <c r="B2976" s="527" t="s">
        <v>5245</v>
      </c>
      <c r="C2976" s="528" t="s">
        <v>5196</v>
      </c>
      <c r="D2976" s="508">
        <v>7.97</v>
      </c>
      <c r="E2976" s="12">
        <v>4.84</v>
      </c>
      <c r="F2976" s="12">
        <v>38.57</v>
      </c>
      <c r="G2976" s="443"/>
    </row>
    <row r="2977" spans="1:7">
      <c r="A2977" s="12">
        <v>2974</v>
      </c>
      <c r="B2977" s="527" t="s">
        <v>5246</v>
      </c>
      <c r="C2977" s="528" t="s">
        <v>5196</v>
      </c>
      <c r="D2977" s="508">
        <v>11.75</v>
      </c>
      <c r="E2977" s="12">
        <v>4.84</v>
      </c>
      <c r="F2977" s="12">
        <v>56.87</v>
      </c>
      <c r="G2977" s="443"/>
    </row>
    <row r="2978" spans="1:7">
      <c r="A2978" s="12">
        <v>2975</v>
      </c>
      <c r="B2978" s="527" t="s">
        <v>5247</v>
      </c>
      <c r="C2978" s="528" t="s">
        <v>5196</v>
      </c>
      <c r="D2978" s="508">
        <v>4.91</v>
      </c>
      <c r="E2978" s="12">
        <v>4.84</v>
      </c>
      <c r="F2978" s="12">
        <v>23.76</v>
      </c>
      <c r="G2978" s="443"/>
    </row>
    <row r="2979" spans="1:7">
      <c r="A2979" s="12">
        <v>2976</v>
      </c>
      <c r="B2979" s="527" t="s">
        <v>5248</v>
      </c>
      <c r="C2979" s="528" t="s">
        <v>5196</v>
      </c>
      <c r="D2979" s="508">
        <v>2.97</v>
      </c>
      <c r="E2979" s="12">
        <v>4.84</v>
      </c>
      <c r="F2979" s="12">
        <v>14.37</v>
      </c>
      <c r="G2979" s="443"/>
    </row>
    <row r="2980" spans="1:7">
      <c r="A2980" s="12">
        <v>2977</v>
      </c>
      <c r="B2980" s="527" t="s">
        <v>5249</v>
      </c>
      <c r="C2980" s="528" t="s">
        <v>5196</v>
      </c>
      <c r="D2980" s="508">
        <v>4.27</v>
      </c>
      <c r="E2980" s="12">
        <v>4.84</v>
      </c>
      <c r="F2980" s="12">
        <v>20.67</v>
      </c>
      <c r="G2980" s="443"/>
    </row>
    <row r="2981" spans="1:7">
      <c r="A2981" s="12">
        <v>2978</v>
      </c>
      <c r="B2981" s="527" t="s">
        <v>5250</v>
      </c>
      <c r="C2981" s="528" t="s">
        <v>5196</v>
      </c>
      <c r="D2981" s="508">
        <v>3.35</v>
      </c>
      <c r="E2981" s="12">
        <v>4.84</v>
      </c>
      <c r="F2981" s="12">
        <v>16.21</v>
      </c>
      <c r="G2981" s="443"/>
    </row>
    <row r="2982" spans="1:7">
      <c r="A2982" s="12">
        <v>2979</v>
      </c>
      <c r="B2982" s="527" t="s">
        <v>5251</v>
      </c>
      <c r="C2982" s="528" t="s">
        <v>5196</v>
      </c>
      <c r="D2982" s="508">
        <v>5.42</v>
      </c>
      <c r="E2982" s="12">
        <v>4.84</v>
      </c>
      <c r="F2982" s="12">
        <v>26.23</v>
      </c>
      <c r="G2982" s="443"/>
    </row>
    <row r="2983" spans="1:7">
      <c r="A2983" s="12">
        <v>2980</v>
      </c>
      <c r="B2983" s="527" t="s">
        <v>5252</v>
      </c>
      <c r="C2983" s="528" t="s">
        <v>5196</v>
      </c>
      <c r="D2983" s="508">
        <v>5</v>
      </c>
      <c r="E2983" s="12">
        <v>4.84</v>
      </c>
      <c r="F2983" s="12">
        <v>24.2</v>
      </c>
      <c r="G2983" s="443"/>
    </row>
    <row r="2984" spans="1:7">
      <c r="A2984" s="12">
        <v>2981</v>
      </c>
      <c r="B2984" s="527" t="s">
        <v>5253</v>
      </c>
      <c r="C2984" s="528" t="s">
        <v>5196</v>
      </c>
      <c r="D2984" s="508">
        <v>5.04</v>
      </c>
      <c r="E2984" s="12">
        <v>4.84</v>
      </c>
      <c r="F2984" s="12">
        <v>24.39</v>
      </c>
      <c r="G2984" s="443"/>
    </row>
    <row r="2985" spans="1:7">
      <c r="A2985" s="12">
        <v>2982</v>
      </c>
      <c r="B2985" s="527" t="s">
        <v>5254</v>
      </c>
      <c r="C2985" s="528" t="s">
        <v>5196</v>
      </c>
      <c r="D2985" s="508">
        <v>5</v>
      </c>
      <c r="E2985" s="12">
        <v>4.84</v>
      </c>
      <c r="F2985" s="12">
        <v>24.2</v>
      </c>
      <c r="G2985" s="443"/>
    </row>
    <row r="2986" spans="1:7">
      <c r="A2986" s="12">
        <v>2983</v>
      </c>
      <c r="B2986" s="520" t="s">
        <v>3737</v>
      </c>
      <c r="C2986" s="530" t="s">
        <v>5255</v>
      </c>
      <c r="D2986" s="508">
        <v>26.84</v>
      </c>
      <c r="E2986" s="12">
        <v>4.84</v>
      </c>
      <c r="F2986" s="12">
        <v>129.91</v>
      </c>
      <c r="G2986" s="443"/>
    </row>
    <row r="2987" spans="1:7">
      <c r="A2987" s="12">
        <v>2984</v>
      </c>
      <c r="B2987" s="520" t="s">
        <v>5256</v>
      </c>
      <c r="C2987" s="530" t="s">
        <v>5255</v>
      </c>
      <c r="D2987" s="508">
        <v>14.84</v>
      </c>
      <c r="E2987" s="12">
        <v>4.84</v>
      </c>
      <c r="F2987" s="12">
        <v>71.83</v>
      </c>
      <c r="G2987" s="443"/>
    </row>
    <row r="2988" spans="1:7">
      <c r="A2988" s="12">
        <v>2985</v>
      </c>
      <c r="B2988" s="520" t="s">
        <v>5257</v>
      </c>
      <c r="C2988" s="530" t="s">
        <v>5255</v>
      </c>
      <c r="D2988" s="508">
        <v>22.82</v>
      </c>
      <c r="E2988" s="12">
        <v>4.84</v>
      </c>
      <c r="F2988" s="12">
        <v>110.45</v>
      </c>
      <c r="G2988" s="443"/>
    </row>
    <row r="2989" spans="1:7">
      <c r="A2989" s="12">
        <v>2986</v>
      </c>
      <c r="B2989" s="520" t="s">
        <v>5258</v>
      </c>
      <c r="C2989" s="530" t="s">
        <v>5255</v>
      </c>
      <c r="D2989" s="508">
        <v>11.29</v>
      </c>
      <c r="E2989" s="12">
        <v>4.84</v>
      </c>
      <c r="F2989" s="12">
        <v>54.64</v>
      </c>
      <c r="G2989" s="443"/>
    </row>
    <row r="2990" spans="1:7">
      <c r="A2990" s="12">
        <v>2987</v>
      </c>
      <c r="B2990" s="520" t="s">
        <v>5259</v>
      </c>
      <c r="C2990" s="530" t="s">
        <v>5255</v>
      </c>
      <c r="D2990" s="508">
        <v>14.52</v>
      </c>
      <c r="E2990" s="12">
        <v>4.84</v>
      </c>
      <c r="F2990" s="12">
        <v>70.28</v>
      </c>
      <c r="G2990" s="443"/>
    </row>
    <row r="2991" spans="1:7">
      <c r="A2991" s="12">
        <v>2988</v>
      </c>
      <c r="B2991" s="520" t="s">
        <v>1846</v>
      </c>
      <c r="C2991" s="530" t="s">
        <v>5255</v>
      </c>
      <c r="D2991" s="508">
        <v>7.57</v>
      </c>
      <c r="E2991" s="12">
        <v>4.84</v>
      </c>
      <c r="F2991" s="12">
        <v>36.64</v>
      </c>
      <c r="G2991" s="443"/>
    </row>
    <row r="2992" spans="1:7">
      <c r="A2992" s="12">
        <v>2989</v>
      </c>
      <c r="B2992" s="520" t="s">
        <v>5260</v>
      </c>
      <c r="C2992" s="530" t="s">
        <v>5255</v>
      </c>
      <c r="D2992" s="508">
        <v>15.21</v>
      </c>
      <c r="E2992" s="12">
        <v>4.84</v>
      </c>
      <c r="F2992" s="12">
        <v>73.62</v>
      </c>
      <c r="G2992" s="443"/>
    </row>
    <row r="2993" spans="1:7">
      <c r="A2993" s="12">
        <v>2990</v>
      </c>
      <c r="B2993" s="520" t="s">
        <v>3448</v>
      </c>
      <c r="C2993" s="530" t="s">
        <v>5255</v>
      </c>
      <c r="D2993" s="508">
        <v>14.6</v>
      </c>
      <c r="E2993" s="12">
        <v>4.84</v>
      </c>
      <c r="F2993" s="12">
        <v>70.66</v>
      </c>
      <c r="G2993" s="443"/>
    </row>
    <row r="2994" spans="1:7">
      <c r="A2994" s="12">
        <v>2991</v>
      </c>
      <c r="B2994" s="520" t="s">
        <v>5261</v>
      </c>
      <c r="C2994" s="530" t="s">
        <v>5255</v>
      </c>
      <c r="D2994" s="508">
        <v>7.44</v>
      </c>
      <c r="E2994" s="12">
        <v>4.84</v>
      </c>
      <c r="F2994" s="12">
        <v>36.01</v>
      </c>
      <c r="G2994" s="443"/>
    </row>
    <row r="2995" spans="1:7">
      <c r="A2995" s="12">
        <v>2992</v>
      </c>
      <c r="B2995" s="520" t="s">
        <v>4842</v>
      </c>
      <c r="C2995" s="530" t="s">
        <v>5255</v>
      </c>
      <c r="D2995" s="508">
        <v>12.04</v>
      </c>
      <c r="E2995" s="12">
        <v>4.84</v>
      </c>
      <c r="F2995" s="12">
        <v>58.27</v>
      </c>
      <c r="G2995" s="443"/>
    </row>
    <row r="2996" spans="1:7">
      <c r="A2996" s="12">
        <v>2993</v>
      </c>
      <c r="B2996" s="520" t="s">
        <v>3816</v>
      </c>
      <c r="C2996" s="530" t="s">
        <v>5255</v>
      </c>
      <c r="D2996" s="531">
        <v>19.01</v>
      </c>
      <c r="E2996" s="12">
        <v>4.84</v>
      </c>
      <c r="F2996" s="12">
        <v>92.01</v>
      </c>
      <c r="G2996" s="443"/>
    </row>
    <row r="2997" spans="1:7">
      <c r="A2997" s="12">
        <v>2994</v>
      </c>
      <c r="B2997" s="520" t="s">
        <v>3817</v>
      </c>
      <c r="C2997" s="530" t="s">
        <v>5255</v>
      </c>
      <c r="D2997" s="508">
        <v>2.23</v>
      </c>
      <c r="E2997" s="12">
        <v>4.84</v>
      </c>
      <c r="F2997" s="12">
        <v>10.79</v>
      </c>
      <c r="G2997" s="443"/>
    </row>
    <row r="2998" spans="1:7">
      <c r="A2998" s="12">
        <v>2995</v>
      </c>
      <c r="B2998" s="520" t="s">
        <v>5262</v>
      </c>
      <c r="C2998" s="530" t="s">
        <v>5255</v>
      </c>
      <c r="D2998" s="508">
        <v>15.18</v>
      </c>
      <c r="E2998" s="12">
        <v>4.84</v>
      </c>
      <c r="F2998" s="12">
        <v>73.47</v>
      </c>
      <c r="G2998" s="443"/>
    </row>
    <row r="2999" spans="1:7">
      <c r="A2999" s="12">
        <v>2996</v>
      </c>
      <c r="B2999" s="520" t="s">
        <v>4529</v>
      </c>
      <c r="C2999" s="530" t="s">
        <v>5255</v>
      </c>
      <c r="D2999" s="508">
        <v>5.67</v>
      </c>
      <c r="E2999" s="12">
        <v>4.84</v>
      </c>
      <c r="F2999" s="12">
        <v>27.44</v>
      </c>
      <c r="G2999" s="443"/>
    </row>
    <row r="3000" spans="1:7">
      <c r="A3000" s="12">
        <v>2997</v>
      </c>
      <c r="B3000" s="520" t="s">
        <v>5263</v>
      </c>
      <c r="C3000" s="530" t="s">
        <v>5255</v>
      </c>
      <c r="D3000" s="508">
        <v>12.47</v>
      </c>
      <c r="E3000" s="12">
        <v>4.84</v>
      </c>
      <c r="F3000" s="12">
        <v>60.35</v>
      </c>
      <c r="G3000" s="443"/>
    </row>
    <row r="3001" spans="1:7">
      <c r="A3001" s="12">
        <v>2998</v>
      </c>
      <c r="B3001" s="520" t="s">
        <v>5117</v>
      </c>
      <c r="C3001" s="530" t="s">
        <v>5255</v>
      </c>
      <c r="D3001" s="508">
        <v>15.58</v>
      </c>
      <c r="E3001" s="12">
        <v>4.84</v>
      </c>
      <c r="F3001" s="12">
        <v>75.41</v>
      </c>
      <c r="G3001" s="443"/>
    </row>
    <row r="3002" spans="1:7">
      <c r="A3002" s="12">
        <v>2999</v>
      </c>
      <c r="B3002" s="520" t="s">
        <v>5264</v>
      </c>
      <c r="C3002" s="530" t="s">
        <v>5255</v>
      </c>
      <c r="D3002" s="508">
        <v>39.05</v>
      </c>
      <c r="E3002" s="12">
        <v>4.84</v>
      </c>
      <c r="F3002" s="12">
        <v>189</v>
      </c>
      <c r="G3002" s="443"/>
    </row>
    <row r="3003" spans="1:7">
      <c r="A3003" s="12">
        <v>3000</v>
      </c>
      <c r="B3003" s="520" t="s">
        <v>5265</v>
      </c>
      <c r="C3003" s="530" t="s">
        <v>5255</v>
      </c>
      <c r="D3003" s="508">
        <v>10.42</v>
      </c>
      <c r="E3003" s="12">
        <v>4.84</v>
      </c>
      <c r="F3003" s="12">
        <v>50.43</v>
      </c>
      <c r="G3003" s="443"/>
    </row>
    <row r="3004" spans="1:7">
      <c r="A3004" s="12">
        <v>3001</v>
      </c>
      <c r="B3004" s="520" t="s">
        <v>5266</v>
      </c>
      <c r="C3004" s="530" t="s">
        <v>5255</v>
      </c>
      <c r="D3004" s="508">
        <v>5.6</v>
      </c>
      <c r="E3004" s="12">
        <v>4.84</v>
      </c>
      <c r="F3004" s="12">
        <v>27.1</v>
      </c>
      <c r="G3004" s="443"/>
    </row>
    <row r="3005" spans="1:7">
      <c r="A3005" s="12">
        <v>3002</v>
      </c>
      <c r="B3005" s="520" t="s">
        <v>5267</v>
      </c>
      <c r="C3005" s="530" t="s">
        <v>5255</v>
      </c>
      <c r="D3005" s="508">
        <v>2.04</v>
      </c>
      <c r="E3005" s="12">
        <v>4.84</v>
      </c>
      <c r="F3005" s="12">
        <v>9.87</v>
      </c>
      <c r="G3005" s="443"/>
    </row>
    <row r="3006" spans="1:7">
      <c r="A3006" s="12">
        <v>3003</v>
      </c>
      <c r="B3006" s="520" t="s">
        <v>3639</v>
      </c>
      <c r="C3006" s="530" t="s">
        <v>5255</v>
      </c>
      <c r="D3006" s="508">
        <v>5.46</v>
      </c>
      <c r="E3006" s="12">
        <v>4.84</v>
      </c>
      <c r="F3006" s="12">
        <v>26.43</v>
      </c>
      <c r="G3006" s="443"/>
    </row>
    <row r="3007" spans="1:7">
      <c r="A3007" s="12">
        <v>3004</v>
      </c>
      <c r="B3007" s="520" t="s">
        <v>5268</v>
      </c>
      <c r="C3007" s="530" t="s">
        <v>5255</v>
      </c>
      <c r="D3007" s="508">
        <v>6.87</v>
      </c>
      <c r="E3007" s="12">
        <v>4.84</v>
      </c>
      <c r="F3007" s="12">
        <v>33.25</v>
      </c>
      <c r="G3007" s="443"/>
    </row>
    <row r="3008" spans="1:7">
      <c r="A3008" s="12">
        <v>3005</v>
      </c>
      <c r="B3008" s="520" t="s">
        <v>5269</v>
      </c>
      <c r="C3008" s="530" t="s">
        <v>5255</v>
      </c>
      <c r="D3008" s="508">
        <v>13.57</v>
      </c>
      <c r="E3008" s="12">
        <v>4.84</v>
      </c>
      <c r="F3008" s="12">
        <v>65.68</v>
      </c>
      <c r="G3008" s="443"/>
    </row>
    <row r="3009" spans="1:7">
      <c r="A3009" s="12">
        <v>3006</v>
      </c>
      <c r="B3009" s="520" t="s">
        <v>3412</v>
      </c>
      <c r="C3009" s="530" t="s">
        <v>5255</v>
      </c>
      <c r="D3009" s="508">
        <v>18.08</v>
      </c>
      <c r="E3009" s="12">
        <v>4.84</v>
      </c>
      <c r="F3009" s="12">
        <v>87.51</v>
      </c>
      <c r="G3009" s="443"/>
    </row>
    <row r="3010" spans="1:7">
      <c r="A3010" s="12">
        <v>3007</v>
      </c>
      <c r="B3010" s="520" t="s">
        <v>3517</v>
      </c>
      <c r="C3010" s="530" t="s">
        <v>5255</v>
      </c>
      <c r="D3010" s="508">
        <v>17.76</v>
      </c>
      <c r="E3010" s="12">
        <v>4.84</v>
      </c>
      <c r="F3010" s="12">
        <v>85.96</v>
      </c>
      <c r="G3010" s="443"/>
    </row>
    <row r="3011" spans="1:7">
      <c r="A3011" s="12">
        <v>3008</v>
      </c>
      <c r="B3011" s="520" t="s">
        <v>3504</v>
      </c>
      <c r="C3011" s="530" t="s">
        <v>5255</v>
      </c>
      <c r="D3011" s="508">
        <v>10.43</v>
      </c>
      <c r="E3011" s="12">
        <v>4.84</v>
      </c>
      <c r="F3011" s="12">
        <v>50.48</v>
      </c>
      <c r="G3011" s="443"/>
    </row>
    <row r="3012" spans="1:7">
      <c r="A3012" s="12">
        <v>3009</v>
      </c>
      <c r="B3012" s="520" t="s">
        <v>3737</v>
      </c>
      <c r="C3012" s="530" t="s">
        <v>5255</v>
      </c>
      <c r="D3012" s="508">
        <v>5.84</v>
      </c>
      <c r="E3012" s="12">
        <v>4.84</v>
      </c>
      <c r="F3012" s="12">
        <v>28.27</v>
      </c>
      <c r="G3012" s="443"/>
    </row>
    <row r="3013" spans="1:7">
      <c r="A3013" s="12">
        <v>3010</v>
      </c>
      <c r="B3013" s="520" t="s">
        <v>5270</v>
      </c>
      <c r="C3013" s="530" t="s">
        <v>5255</v>
      </c>
      <c r="D3013" s="508">
        <v>6.18</v>
      </c>
      <c r="E3013" s="12">
        <v>4.84</v>
      </c>
      <c r="F3013" s="12">
        <v>29.91</v>
      </c>
      <c r="G3013" s="443"/>
    </row>
    <row r="3014" spans="1:7">
      <c r="A3014" s="12">
        <v>3011</v>
      </c>
      <c r="B3014" s="520" t="s">
        <v>5271</v>
      </c>
      <c r="C3014" s="530" t="s">
        <v>5255</v>
      </c>
      <c r="D3014" s="508">
        <v>27.55</v>
      </c>
      <c r="E3014" s="12">
        <v>4.84</v>
      </c>
      <c r="F3014" s="12">
        <v>133.34</v>
      </c>
      <c r="G3014" s="443"/>
    </row>
    <row r="3015" spans="1:7">
      <c r="A3015" s="12">
        <v>3012</v>
      </c>
      <c r="B3015" s="520" t="s">
        <v>2455</v>
      </c>
      <c r="C3015" s="530" t="s">
        <v>5255</v>
      </c>
      <c r="D3015" s="508">
        <v>17.06</v>
      </c>
      <c r="E3015" s="12">
        <v>4.84</v>
      </c>
      <c r="F3015" s="12">
        <v>82.57</v>
      </c>
      <c r="G3015" s="443"/>
    </row>
    <row r="3016" spans="1:7">
      <c r="A3016" s="12">
        <v>3013</v>
      </c>
      <c r="B3016" s="520" t="s">
        <v>5143</v>
      </c>
      <c r="C3016" s="530" t="s">
        <v>5255</v>
      </c>
      <c r="D3016" s="508">
        <v>18.91</v>
      </c>
      <c r="E3016" s="12">
        <v>4.84</v>
      </c>
      <c r="F3016" s="12">
        <v>91.52</v>
      </c>
      <c r="G3016" s="443"/>
    </row>
    <row r="3017" spans="1:7">
      <c r="A3017" s="12">
        <v>3014</v>
      </c>
      <c r="B3017" s="520" t="s">
        <v>5272</v>
      </c>
      <c r="C3017" s="530" t="s">
        <v>5255</v>
      </c>
      <c r="D3017" s="508">
        <v>5.23</v>
      </c>
      <c r="E3017" s="12">
        <v>4.84</v>
      </c>
      <c r="F3017" s="12">
        <v>25.31</v>
      </c>
      <c r="G3017" s="443"/>
    </row>
    <row r="3018" spans="1:7">
      <c r="A3018" s="12">
        <v>3015</v>
      </c>
      <c r="B3018" s="520" t="s">
        <v>3572</v>
      </c>
      <c r="C3018" s="530" t="s">
        <v>5255</v>
      </c>
      <c r="D3018" s="508">
        <v>1.61</v>
      </c>
      <c r="E3018" s="12">
        <v>4.84</v>
      </c>
      <c r="F3018" s="12">
        <v>7.79</v>
      </c>
      <c r="G3018" s="443"/>
    </row>
    <row r="3019" spans="1:7">
      <c r="A3019" s="12">
        <v>3016</v>
      </c>
      <c r="B3019" s="520" t="s">
        <v>5118</v>
      </c>
      <c r="C3019" s="530" t="s">
        <v>5255</v>
      </c>
      <c r="D3019" s="508">
        <v>10.86</v>
      </c>
      <c r="E3019" s="12">
        <v>4.84</v>
      </c>
      <c r="F3019" s="12">
        <v>52.56</v>
      </c>
      <c r="G3019" s="443"/>
    </row>
    <row r="3020" spans="1:7">
      <c r="A3020" s="12">
        <v>3017</v>
      </c>
      <c r="B3020" s="520" t="s">
        <v>5273</v>
      </c>
      <c r="C3020" s="530" t="s">
        <v>5255</v>
      </c>
      <c r="D3020" s="508">
        <v>10.39</v>
      </c>
      <c r="E3020" s="12">
        <v>4.84</v>
      </c>
      <c r="F3020" s="12">
        <v>50.29</v>
      </c>
      <c r="G3020" s="443"/>
    </row>
    <row r="3021" spans="1:7">
      <c r="A3021" s="12">
        <v>3018</v>
      </c>
      <c r="B3021" s="520" t="s">
        <v>3504</v>
      </c>
      <c r="C3021" s="530" t="s">
        <v>5255</v>
      </c>
      <c r="D3021" s="508">
        <v>12.51</v>
      </c>
      <c r="E3021" s="12">
        <v>4.84</v>
      </c>
      <c r="F3021" s="12">
        <v>60.55</v>
      </c>
      <c r="G3021" s="443"/>
    </row>
    <row r="3022" spans="1:7">
      <c r="A3022" s="12">
        <v>3019</v>
      </c>
      <c r="B3022" s="520" t="s">
        <v>5274</v>
      </c>
      <c r="C3022" s="530" t="s">
        <v>5255</v>
      </c>
      <c r="D3022" s="508">
        <v>15.21</v>
      </c>
      <c r="E3022" s="12">
        <v>4.84</v>
      </c>
      <c r="F3022" s="12">
        <v>73.62</v>
      </c>
      <c r="G3022" s="443"/>
    </row>
    <row r="3023" spans="1:7">
      <c r="A3023" s="12">
        <v>3020</v>
      </c>
      <c r="B3023" s="520" t="s">
        <v>3672</v>
      </c>
      <c r="C3023" s="530" t="s">
        <v>5255</v>
      </c>
      <c r="D3023" s="508">
        <v>21.14</v>
      </c>
      <c r="E3023" s="12">
        <v>4.84</v>
      </c>
      <c r="F3023" s="12">
        <v>102.32</v>
      </c>
      <c r="G3023" s="443"/>
    </row>
    <row r="3024" spans="1:7">
      <c r="A3024" s="12">
        <v>3021</v>
      </c>
      <c r="B3024" s="520" t="s">
        <v>5275</v>
      </c>
      <c r="C3024" s="530" t="s">
        <v>5255</v>
      </c>
      <c r="D3024" s="508">
        <v>38.28</v>
      </c>
      <c r="E3024" s="12">
        <v>4.84</v>
      </c>
      <c r="F3024" s="12">
        <v>185.28</v>
      </c>
      <c r="G3024" s="443"/>
    </row>
    <row r="3025" spans="1:7">
      <c r="A3025" s="12">
        <v>3022</v>
      </c>
      <c r="B3025" s="520" t="s">
        <v>5276</v>
      </c>
      <c r="C3025" s="530" t="s">
        <v>5255</v>
      </c>
      <c r="D3025" s="508">
        <v>31.9</v>
      </c>
      <c r="E3025" s="12">
        <v>4.84</v>
      </c>
      <c r="F3025" s="12">
        <v>154.4</v>
      </c>
      <c r="G3025" s="443"/>
    </row>
    <row r="3026" spans="1:7">
      <c r="A3026" s="12">
        <v>3023</v>
      </c>
      <c r="B3026" s="520" t="s">
        <v>5277</v>
      </c>
      <c r="C3026" s="530" t="s">
        <v>5255</v>
      </c>
      <c r="D3026" s="508">
        <v>0.35</v>
      </c>
      <c r="E3026" s="12">
        <v>4.84</v>
      </c>
      <c r="F3026" s="12">
        <v>1.69</v>
      </c>
      <c r="G3026" s="443"/>
    </row>
    <row r="3027" spans="1:7">
      <c r="A3027" s="12">
        <v>3024</v>
      </c>
      <c r="B3027" s="520" t="s">
        <v>5272</v>
      </c>
      <c r="C3027" s="530" t="s">
        <v>5255</v>
      </c>
      <c r="D3027" s="508">
        <v>7.59</v>
      </c>
      <c r="E3027" s="12">
        <v>4.84</v>
      </c>
      <c r="F3027" s="12">
        <v>36.74</v>
      </c>
      <c r="G3027" s="443"/>
    </row>
    <row r="3028" spans="1:7">
      <c r="A3028" s="12">
        <v>3025</v>
      </c>
      <c r="B3028" s="520" t="s">
        <v>5278</v>
      </c>
      <c r="C3028" s="530" t="s">
        <v>5255</v>
      </c>
      <c r="D3028" s="508">
        <v>5</v>
      </c>
      <c r="E3028" s="12">
        <v>4.84</v>
      </c>
      <c r="F3028" s="12">
        <v>24.2</v>
      </c>
      <c r="G3028" s="443"/>
    </row>
    <row r="3029" spans="1:7">
      <c r="A3029" s="12">
        <v>3026</v>
      </c>
      <c r="B3029" s="532" t="s">
        <v>4673</v>
      </c>
      <c r="C3029" s="24" t="s">
        <v>5279</v>
      </c>
      <c r="D3029" s="533">
        <v>1.52</v>
      </c>
      <c r="E3029" s="12">
        <v>4.84</v>
      </c>
      <c r="F3029" s="12">
        <v>7.36</v>
      </c>
      <c r="G3029" s="443"/>
    </row>
    <row r="3030" spans="1:7">
      <c r="A3030" s="12">
        <v>3027</v>
      </c>
      <c r="B3030" s="533" t="s">
        <v>3419</v>
      </c>
      <c r="C3030" s="24" t="s">
        <v>5279</v>
      </c>
      <c r="D3030" s="533">
        <v>1.01</v>
      </c>
      <c r="E3030" s="12">
        <v>4.84</v>
      </c>
      <c r="F3030" s="12">
        <v>4.89</v>
      </c>
      <c r="G3030" s="443"/>
    </row>
    <row r="3031" spans="1:7">
      <c r="A3031" s="12">
        <v>3028</v>
      </c>
      <c r="B3031" s="533" t="s">
        <v>5280</v>
      </c>
      <c r="C3031" s="24" t="s">
        <v>5279</v>
      </c>
      <c r="D3031" s="533">
        <v>1.81</v>
      </c>
      <c r="E3031" s="12">
        <v>4.84</v>
      </c>
      <c r="F3031" s="12">
        <v>8.76</v>
      </c>
      <c r="G3031" s="443"/>
    </row>
    <row r="3032" spans="1:7">
      <c r="A3032" s="12">
        <v>3029</v>
      </c>
      <c r="B3032" s="533" t="s">
        <v>5281</v>
      </c>
      <c r="C3032" s="24" t="s">
        <v>5279</v>
      </c>
      <c r="D3032" s="533">
        <v>3.23</v>
      </c>
      <c r="E3032" s="12">
        <v>4.84</v>
      </c>
      <c r="F3032" s="12">
        <v>15.63</v>
      </c>
      <c r="G3032" s="443"/>
    </row>
    <row r="3033" spans="1:7">
      <c r="A3033" s="12">
        <v>3030</v>
      </c>
      <c r="B3033" s="533" t="s">
        <v>5282</v>
      </c>
      <c r="C3033" s="24" t="s">
        <v>5279</v>
      </c>
      <c r="D3033" s="533">
        <v>1.2</v>
      </c>
      <c r="E3033" s="12">
        <v>4.84</v>
      </c>
      <c r="F3033" s="12">
        <v>5.81</v>
      </c>
      <c r="G3033" s="443"/>
    </row>
    <row r="3034" spans="1:7">
      <c r="A3034" s="12">
        <v>3031</v>
      </c>
      <c r="B3034" s="533" t="s">
        <v>5283</v>
      </c>
      <c r="C3034" s="24" t="s">
        <v>5279</v>
      </c>
      <c r="D3034" s="533">
        <v>1.11</v>
      </c>
      <c r="E3034" s="12">
        <v>4.84</v>
      </c>
      <c r="F3034" s="12">
        <v>5.37</v>
      </c>
      <c r="G3034" s="443"/>
    </row>
    <row r="3035" spans="1:7">
      <c r="A3035" s="12">
        <v>3032</v>
      </c>
      <c r="B3035" s="533" t="s">
        <v>5284</v>
      </c>
      <c r="C3035" s="24" t="s">
        <v>5279</v>
      </c>
      <c r="D3035" s="533">
        <v>0.82</v>
      </c>
      <c r="E3035" s="12">
        <v>4.84</v>
      </c>
      <c r="F3035" s="12">
        <v>3.97</v>
      </c>
      <c r="G3035" s="443"/>
    </row>
    <row r="3036" spans="1:7">
      <c r="A3036" s="12">
        <v>3033</v>
      </c>
      <c r="B3036" s="533" t="s">
        <v>3751</v>
      </c>
      <c r="C3036" s="24" t="s">
        <v>5279</v>
      </c>
      <c r="D3036" s="533">
        <v>1.55</v>
      </c>
      <c r="E3036" s="12">
        <v>4.84</v>
      </c>
      <c r="F3036" s="12">
        <v>7.5</v>
      </c>
      <c r="G3036" s="443"/>
    </row>
    <row r="3037" spans="1:7">
      <c r="A3037" s="12">
        <v>3034</v>
      </c>
      <c r="B3037" s="533" t="s">
        <v>3198</v>
      </c>
      <c r="C3037" s="24" t="s">
        <v>5279</v>
      </c>
      <c r="D3037" s="533">
        <v>1.57</v>
      </c>
      <c r="E3037" s="12">
        <v>4.84</v>
      </c>
      <c r="F3037" s="12">
        <v>7.6</v>
      </c>
      <c r="G3037" s="443"/>
    </row>
    <row r="3038" spans="1:7">
      <c r="A3038" s="12">
        <v>3035</v>
      </c>
      <c r="B3038" s="533" t="s">
        <v>5285</v>
      </c>
      <c r="C3038" s="24" t="s">
        <v>5279</v>
      </c>
      <c r="D3038" s="533">
        <v>1.79</v>
      </c>
      <c r="E3038" s="12">
        <v>4.84</v>
      </c>
      <c r="F3038" s="12">
        <v>8.66</v>
      </c>
      <c r="G3038" s="443"/>
    </row>
    <row r="3039" spans="1:7">
      <c r="A3039" s="12">
        <v>3036</v>
      </c>
      <c r="B3039" s="533" t="s">
        <v>3646</v>
      </c>
      <c r="C3039" s="24" t="s">
        <v>5279</v>
      </c>
      <c r="D3039" s="533">
        <v>0.8</v>
      </c>
      <c r="E3039" s="12">
        <v>4.84</v>
      </c>
      <c r="F3039" s="12">
        <v>3.87</v>
      </c>
      <c r="G3039" s="443"/>
    </row>
    <row r="3040" spans="1:7">
      <c r="A3040" s="12">
        <v>3037</v>
      </c>
      <c r="B3040" s="533" t="s">
        <v>5286</v>
      </c>
      <c r="C3040" s="24" t="s">
        <v>5279</v>
      </c>
      <c r="D3040" s="533">
        <v>0.12</v>
      </c>
      <c r="E3040" s="12">
        <v>4.84</v>
      </c>
      <c r="F3040" s="12">
        <v>0.58</v>
      </c>
      <c r="G3040" s="443"/>
    </row>
    <row r="3041" spans="1:7">
      <c r="A3041" s="12">
        <v>3038</v>
      </c>
      <c r="B3041" s="533" t="s">
        <v>5287</v>
      </c>
      <c r="C3041" s="24" t="s">
        <v>5279</v>
      </c>
      <c r="D3041" s="533">
        <v>0.24</v>
      </c>
      <c r="E3041" s="12">
        <v>4.84</v>
      </c>
      <c r="F3041" s="12">
        <v>1.16</v>
      </c>
      <c r="G3041" s="443"/>
    </row>
    <row r="3042" spans="1:7">
      <c r="A3042" s="12">
        <v>3039</v>
      </c>
      <c r="B3042" s="533" t="s">
        <v>116</v>
      </c>
      <c r="C3042" s="24" t="s">
        <v>5279</v>
      </c>
      <c r="D3042" s="533">
        <v>0.1</v>
      </c>
      <c r="E3042" s="12">
        <v>4.84</v>
      </c>
      <c r="F3042" s="12">
        <v>0.48</v>
      </c>
      <c r="G3042" s="443"/>
    </row>
    <row r="3043" spans="1:7">
      <c r="A3043" s="12">
        <v>3040</v>
      </c>
      <c r="B3043" s="533" t="s">
        <v>5288</v>
      </c>
      <c r="C3043" s="24" t="s">
        <v>5279</v>
      </c>
      <c r="D3043" s="533">
        <v>0.52</v>
      </c>
      <c r="E3043" s="12">
        <v>4.84</v>
      </c>
      <c r="F3043" s="12">
        <v>2.52</v>
      </c>
      <c r="G3043" s="443"/>
    </row>
    <row r="3044" spans="1:7">
      <c r="A3044" s="12">
        <v>3041</v>
      </c>
      <c r="B3044" s="533" t="s">
        <v>2146</v>
      </c>
      <c r="C3044" s="24" t="s">
        <v>5279</v>
      </c>
      <c r="D3044" s="533">
        <v>4.11</v>
      </c>
      <c r="E3044" s="12">
        <v>4.84</v>
      </c>
      <c r="F3044" s="12">
        <v>19.89</v>
      </c>
      <c r="G3044" s="443"/>
    </row>
    <row r="3045" spans="1:7">
      <c r="A3045" s="12">
        <v>3042</v>
      </c>
      <c r="B3045" s="533" t="s">
        <v>3639</v>
      </c>
      <c r="C3045" s="24" t="s">
        <v>5279</v>
      </c>
      <c r="D3045" s="533">
        <v>1.91</v>
      </c>
      <c r="E3045" s="12">
        <v>4.84</v>
      </c>
      <c r="F3045" s="12">
        <v>9.24</v>
      </c>
      <c r="G3045" s="443"/>
    </row>
    <row r="3046" spans="1:7">
      <c r="A3046" s="12">
        <v>3043</v>
      </c>
      <c r="B3046" s="533" t="s">
        <v>3811</v>
      </c>
      <c r="C3046" s="24" t="s">
        <v>5279</v>
      </c>
      <c r="D3046" s="533">
        <v>1.3</v>
      </c>
      <c r="E3046" s="12">
        <v>4.84</v>
      </c>
      <c r="F3046" s="12">
        <v>6.29</v>
      </c>
      <c r="G3046" s="443"/>
    </row>
    <row r="3047" spans="1:7">
      <c r="A3047" s="12">
        <v>3044</v>
      </c>
      <c r="B3047" s="533" t="s">
        <v>3521</v>
      </c>
      <c r="C3047" s="24" t="s">
        <v>5279</v>
      </c>
      <c r="D3047" s="533">
        <v>1.3</v>
      </c>
      <c r="E3047" s="12">
        <v>4.84</v>
      </c>
      <c r="F3047" s="12">
        <v>6.29</v>
      </c>
      <c r="G3047" s="443"/>
    </row>
    <row r="3048" spans="1:7">
      <c r="A3048" s="12">
        <v>3045</v>
      </c>
      <c r="B3048" s="532" t="s">
        <v>3336</v>
      </c>
      <c r="C3048" s="24" t="s">
        <v>5279</v>
      </c>
      <c r="D3048" s="533">
        <v>63.36</v>
      </c>
      <c r="E3048" s="12">
        <v>4.84</v>
      </c>
      <c r="F3048" s="12">
        <v>306.66</v>
      </c>
      <c r="G3048" s="443"/>
    </row>
    <row r="3049" spans="1:7">
      <c r="A3049" s="12">
        <v>3046</v>
      </c>
      <c r="B3049" s="24" t="s">
        <v>5289</v>
      </c>
      <c r="C3049" s="13" t="s">
        <v>5290</v>
      </c>
      <c r="D3049" s="64">
        <v>3.36</v>
      </c>
      <c r="E3049" s="12">
        <v>4.84</v>
      </c>
      <c r="F3049" s="12">
        <v>16.26</v>
      </c>
      <c r="G3049" s="443"/>
    </row>
    <row r="3050" spans="1:7">
      <c r="A3050" s="12">
        <v>3047</v>
      </c>
      <c r="B3050" s="24" t="s">
        <v>5291</v>
      </c>
      <c r="C3050" s="13" t="s">
        <v>5290</v>
      </c>
      <c r="D3050" s="64">
        <v>9.22</v>
      </c>
      <c r="E3050" s="12">
        <v>4.84</v>
      </c>
      <c r="F3050" s="12">
        <v>44.62</v>
      </c>
      <c r="G3050" s="443"/>
    </row>
    <row r="3051" spans="1:7">
      <c r="A3051" s="12">
        <v>3048</v>
      </c>
      <c r="B3051" s="24" t="s">
        <v>5292</v>
      </c>
      <c r="C3051" s="13" t="s">
        <v>5290</v>
      </c>
      <c r="D3051" s="64">
        <v>3.13</v>
      </c>
      <c r="E3051" s="12">
        <v>4.84</v>
      </c>
      <c r="F3051" s="12">
        <v>15.15</v>
      </c>
      <c r="G3051" s="443"/>
    </row>
    <row r="3052" spans="1:7">
      <c r="A3052" s="12">
        <v>3049</v>
      </c>
      <c r="B3052" s="24" t="s">
        <v>5293</v>
      </c>
      <c r="C3052" s="13" t="s">
        <v>5290</v>
      </c>
      <c r="D3052" s="64">
        <v>5</v>
      </c>
      <c r="E3052" s="12">
        <v>4.84</v>
      </c>
      <c r="F3052" s="12">
        <v>24.2</v>
      </c>
      <c r="G3052" s="443"/>
    </row>
    <row r="3053" spans="1:7">
      <c r="A3053" s="12">
        <v>3050</v>
      </c>
      <c r="B3053" s="24" t="s">
        <v>5294</v>
      </c>
      <c r="C3053" s="13" t="s">
        <v>5290</v>
      </c>
      <c r="D3053" s="64">
        <v>0.74</v>
      </c>
      <c r="E3053" s="12">
        <v>4.84</v>
      </c>
      <c r="F3053" s="12">
        <v>3.58</v>
      </c>
      <c r="G3053" s="443"/>
    </row>
    <row r="3054" spans="1:7">
      <c r="A3054" s="12">
        <v>3051</v>
      </c>
      <c r="B3054" s="24" t="s">
        <v>5295</v>
      </c>
      <c r="C3054" s="13" t="s">
        <v>5290</v>
      </c>
      <c r="D3054" s="64">
        <v>1.77</v>
      </c>
      <c r="E3054" s="12">
        <v>4.84</v>
      </c>
      <c r="F3054" s="12">
        <v>8.57</v>
      </c>
      <c r="G3054" s="443"/>
    </row>
    <row r="3055" spans="1:7">
      <c r="A3055" s="12">
        <v>3052</v>
      </c>
      <c r="B3055" s="24" t="s">
        <v>5296</v>
      </c>
      <c r="C3055" s="13" t="s">
        <v>5290</v>
      </c>
      <c r="D3055" s="64">
        <v>2.29</v>
      </c>
      <c r="E3055" s="12">
        <v>4.84</v>
      </c>
      <c r="F3055" s="12">
        <v>11.08</v>
      </c>
      <c r="G3055" s="443"/>
    </row>
    <row r="3056" spans="1:7">
      <c r="A3056" s="12">
        <v>3053</v>
      </c>
      <c r="B3056" s="24" t="s">
        <v>4517</v>
      </c>
      <c r="C3056" s="13" t="s">
        <v>5290</v>
      </c>
      <c r="D3056" s="64">
        <v>2.14</v>
      </c>
      <c r="E3056" s="12">
        <v>4.84</v>
      </c>
      <c r="F3056" s="12">
        <v>10.36</v>
      </c>
      <c r="G3056" s="443"/>
    </row>
    <row r="3057" spans="1:7">
      <c r="A3057" s="12">
        <v>3054</v>
      </c>
      <c r="B3057" s="24" t="s">
        <v>3365</v>
      </c>
      <c r="C3057" s="13" t="s">
        <v>5290</v>
      </c>
      <c r="D3057" s="64">
        <v>2.19</v>
      </c>
      <c r="E3057" s="12">
        <v>4.84</v>
      </c>
      <c r="F3057" s="12">
        <v>10.6</v>
      </c>
      <c r="G3057" s="443"/>
    </row>
    <row r="3058" spans="1:7">
      <c r="A3058" s="12">
        <v>3055</v>
      </c>
      <c r="B3058" s="24" t="s">
        <v>5297</v>
      </c>
      <c r="C3058" s="13" t="s">
        <v>5290</v>
      </c>
      <c r="D3058" s="64">
        <v>1.47</v>
      </c>
      <c r="E3058" s="12">
        <v>4.84</v>
      </c>
      <c r="F3058" s="12">
        <v>7.11</v>
      </c>
      <c r="G3058" s="443"/>
    </row>
    <row r="3059" spans="1:7">
      <c r="A3059" s="12">
        <v>3056</v>
      </c>
      <c r="B3059" s="24" t="s">
        <v>5298</v>
      </c>
      <c r="C3059" s="13" t="s">
        <v>5290</v>
      </c>
      <c r="D3059" s="64">
        <v>0.99</v>
      </c>
      <c r="E3059" s="12">
        <v>4.84</v>
      </c>
      <c r="F3059" s="12">
        <v>4.79</v>
      </c>
      <c r="G3059" s="443"/>
    </row>
    <row r="3060" spans="1:7">
      <c r="A3060" s="12">
        <v>3057</v>
      </c>
      <c r="B3060" s="24" t="s">
        <v>5299</v>
      </c>
      <c r="C3060" s="13" t="s">
        <v>5290</v>
      </c>
      <c r="D3060" s="64">
        <v>0.98</v>
      </c>
      <c r="E3060" s="12">
        <v>4.84</v>
      </c>
      <c r="F3060" s="12">
        <v>4.74</v>
      </c>
      <c r="G3060" s="443"/>
    </row>
    <row r="3061" spans="1:7">
      <c r="A3061" s="12">
        <v>3058</v>
      </c>
      <c r="B3061" s="24" t="s">
        <v>5300</v>
      </c>
      <c r="C3061" s="13" t="s">
        <v>5290</v>
      </c>
      <c r="D3061" s="64">
        <v>1.44</v>
      </c>
      <c r="E3061" s="12">
        <v>4.84</v>
      </c>
      <c r="F3061" s="12">
        <v>6.97</v>
      </c>
      <c r="G3061" s="443"/>
    </row>
    <row r="3062" spans="1:7">
      <c r="A3062" s="12">
        <v>3059</v>
      </c>
      <c r="B3062" s="24" t="s">
        <v>5301</v>
      </c>
      <c r="C3062" s="13" t="s">
        <v>5290</v>
      </c>
      <c r="D3062" s="64">
        <v>1.46</v>
      </c>
      <c r="E3062" s="12">
        <v>4.84</v>
      </c>
      <c r="F3062" s="12">
        <v>7.07</v>
      </c>
      <c r="G3062" s="443"/>
    </row>
    <row r="3063" spans="1:7">
      <c r="A3063" s="12">
        <v>3060</v>
      </c>
      <c r="B3063" s="24" t="s">
        <v>5302</v>
      </c>
      <c r="C3063" s="13" t="s">
        <v>5290</v>
      </c>
      <c r="D3063" s="64">
        <v>1.03</v>
      </c>
      <c r="E3063" s="12">
        <v>4.84</v>
      </c>
      <c r="F3063" s="12">
        <v>4.99</v>
      </c>
      <c r="G3063" s="443"/>
    </row>
    <row r="3064" spans="1:7">
      <c r="A3064" s="12">
        <v>3061</v>
      </c>
      <c r="B3064" s="24" t="s">
        <v>5303</v>
      </c>
      <c r="C3064" s="13" t="s">
        <v>5290</v>
      </c>
      <c r="D3064" s="64">
        <v>3.8</v>
      </c>
      <c r="E3064" s="12">
        <v>4.84</v>
      </c>
      <c r="F3064" s="12">
        <v>18.39</v>
      </c>
      <c r="G3064" s="443"/>
    </row>
    <row r="3065" spans="1:7">
      <c r="A3065" s="12">
        <v>3062</v>
      </c>
      <c r="B3065" s="24" t="s">
        <v>5304</v>
      </c>
      <c r="C3065" s="13" t="s">
        <v>5290</v>
      </c>
      <c r="D3065" s="64">
        <v>1.01</v>
      </c>
      <c r="E3065" s="12">
        <v>4.84</v>
      </c>
      <c r="F3065" s="12">
        <v>4.89</v>
      </c>
      <c r="G3065" s="443"/>
    </row>
    <row r="3066" spans="1:7">
      <c r="A3066" s="12">
        <v>3063</v>
      </c>
      <c r="B3066" s="24" t="s">
        <v>5305</v>
      </c>
      <c r="C3066" s="13" t="s">
        <v>5290</v>
      </c>
      <c r="D3066" s="64">
        <v>0.91</v>
      </c>
      <c r="E3066" s="12">
        <v>4.84</v>
      </c>
      <c r="F3066" s="12">
        <v>4.4</v>
      </c>
      <c r="G3066" s="443"/>
    </row>
    <row r="3067" spans="1:7">
      <c r="A3067" s="12">
        <v>3064</v>
      </c>
      <c r="B3067" s="24" t="s">
        <v>5306</v>
      </c>
      <c r="C3067" s="13" t="s">
        <v>5290</v>
      </c>
      <c r="D3067" s="64">
        <v>3.52</v>
      </c>
      <c r="E3067" s="12">
        <v>4.84</v>
      </c>
      <c r="F3067" s="12">
        <v>17.04</v>
      </c>
      <c r="G3067" s="443"/>
    </row>
    <row r="3068" spans="1:7">
      <c r="A3068" s="12">
        <v>3065</v>
      </c>
      <c r="B3068" s="24" t="s">
        <v>5307</v>
      </c>
      <c r="C3068" s="13" t="s">
        <v>5290</v>
      </c>
      <c r="D3068" s="64">
        <v>0.96</v>
      </c>
      <c r="E3068" s="12">
        <v>4.84</v>
      </c>
      <c r="F3068" s="12">
        <v>4.65</v>
      </c>
      <c r="G3068" s="443"/>
    </row>
    <row r="3069" spans="1:7">
      <c r="A3069" s="12">
        <v>3066</v>
      </c>
      <c r="B3069" s="24" t="s">
        <v>5308</v>
      </c>
      <c r="C3069" s="13" t="s">
        <v>5290</v>
      </c>
      <c r="D3069" s="64">
        <v>1.31</v>
      </c>
      <c r="E3069" s="12">
        <v>4.84</v>
      </c>
      <c r="F3069" s="12">
        <v>6.34</v>
      </c>
      <c r="G3069" s="443"/>
    </row>
    <row r="3070" spans="1:7">
      <c r="A3070" s="12">
        <v>3067</v>
      </c>
      <c r="B3070" s="24" t="s">
        <v>5309</v>
      </c>
      <c r="C3070" s="13" t="s">
        <v>5290</v>
      </c>
      <c r="D3070" s="64">
        <v>0.65</v>
      </c>
      <c r="E3070" s="12">
        <v>4.84</v>
      </c>
      <c r="F3070" s="12">
        <v>3.15</v>
      </c>
      <c r="G3070" s="443"/>
    </row>
    <row r="3071" spans="1:7">
      <c r="A3071" s="12">
        <v>3068</v>
      </c>
      <c r="B3071" s="24" t="s">
        <v>5310</v>
      </c>
      <c r="C3071" s="13" t="s">
        <v>5290</v>
      </c>
      <c r="D3071" s="64">
        <v>1.06</v>
      </c>
      <c r="E3071" s="12">
        <v>4.84</v>
      </c>
      <c r="F3071" s="12">
        <v>5.13</v>
      </c>
      <c r="G3071" s="443"/>
    </row>
    <row r="3072" spans="1:7">
      <c r="A3072" s="12">
        <v>3069</v>
      </c>
      <c r="B3072" s="24" t="s">
        <v>5311</v>
      </c>
      <c r="C3072" s="13" t="s">
        <v>5290</v>
      </c>
      <c r="D3072" s="64">
        <v>1.67</v>
      </c>
      <c r="E3072" s="12">
        <v>4.84</v>
      </c>
      <c r="F3072" s="12">
        <v>8.08</v>
      </c>
      <c r="G3072" s="443"/>
    </row>
    <row r="3073" spans="1:7">
      <c r="A3073" s="12">
        <v>3070</v>
      </c>
      <c r="B3073" s="24" t="s">
        <v>5312</v>
      </c>
      <c r="C3073" s="13" t="s">
        <v>5290</v>
      </c>
      <c r="D3073" s="64">
        <v>1.99</v>
      </c>
      <c r="E3073" s="12">
        <v>4.84</v>
      </c>
      <c r="F3073" s="12">
        <v>9.63</v>
      </c>
      <c r="G3073" s="443"/>
    </row>
    <row r="3074" spans="1:7">
      <c r="A3074" s="12">
        <v>3071</v>
      </c>
      <c r="B3074" s="24" t="s">
        <v>5313</v>
      </c>
      <c r="C3074" s="13" t="s">
        <v>5290</v>
      </c>
      <c r="D3074" s="64">
        <v>0.9</v>
      </c>
      <c r="E3074" s="12">
        <v>4.84</v>
      </c>
      <c r="F3074" s="12">
        <v>4.36</v>
      </c>
      <c r="G3074" s="443"/>
    </row>
    <row r="3075" spans="1:7">
      <c r="A3075" s="12">
        <v>3072</v>
      </c>
      <c r="B3075" s="24" t="s">
        <v>5314</v>
      </c>
      <c r="C3075" s="13" t="s">
        <v>5290</v>
      </c>
      <c r="D3075" s="64">
        <v>0.86</v>
      </c>
      <c r="E3075" s="12">
        <v>4.84</v>
      </c>
      <c r="F3075" s="12">
        <v>4.16</v>
      </c>
      <c r="G3075" s="443"/>
    </row>
    <row r="3076" spans="1:7">
      <c r="A3076" s="12">
        <v>3073</v>
      </c>
      <c r="B3076" s="24" t="s">
        <v>5315</v>
      </c>
      <c r="C3076" s="13" t="s">
        <v>5290</v>
      </c>
      <c r="D3076" s="64">
        <v>0.85</v>
      </c>
      <c r="E3076" s="12">
        <v>4.84</v>
      </c>
      <c r="F3076" s="12">
        <v>4.11</v>
      </c>
      <c r="G3076" s="443"/>
    </row>
    <row r="3077" spans="1:7">
      <c r="A3077" s="12">
        <v>3074</v>
      </c>
      <c r="B3077" s="24" t="s">
        <v>5316</v>
      </c>
      <c r="C3077" s="13" t="s">
        <v>5290</v>
      </c>
      <c r="D3077" s="64">
        <v>0.91</v>
      </c>
      <c r="E3077" s="12">
        <v>4.84</v>
      </c>
      <c r="F3077" s="12">
        <v>4.4</v>
      </c>
      <c r="G3077" s="443"/>
    </row>
    <row r="3078" spans="1:7">
      <c r="A3078" s="12">
        <v>3075</v>
      </c>
      <c r="B3078" s="24" t="s">
        <v>3599</v>
      </c>
      <c r="C3078" s="13" t="s">
        <v>5290</v>
      </c>
      <c r="D3078" s="64">
        <v>1.07</v>
      </c>
      <c r="E3078" s="12">
        <v>4.84</v>
      </c>
      <c r="F3078" s="12">
        <v>5.18</v>
      </c>
      <c r="G3078" s="443"/>
    </row>
    <row r="3079" spans="1:7">
      <c r="A3079" s="12">
        <v>3076</v>
      </c>
      <c r="B3079" s="24" t="s">
        <v>3924</v>
      </c>
      <c r="C3079" s="13" t="s">
        <v>5290</v>
      </c>
      <c r="D3079" s="64">
        <v>0.43</v>
      </c>
      <c r="E3079" s="12">
        <v>4.84</v>
      </c>
      <c r="F3079" s="12">
        <v>2.08</v>
      </c>
      <c r="G3079" s="443"/>
    </row>
    <row r="3080" spans="1:7">
      <c r="A3080" s="12">
        <v>3077</v>
      </c>
      <c r="B3080" s="24" t="s">
        <v>5317</v>
      </c>
      <c r="C3080" s="13" t="s">
        <v>5290</v>
      </c>
      <c r="D3080" s="64">
        <v>2.46</v>
      </c>
      <c r="E3080" s="12">
        <v>4.84</v>
      </c>
      <c r="F3080" s="12">
        <v>11.91</v>
      </c>
      <c r="G3080" s="443"/>
    </row>
    <row r="3081" spans="1:7">
      <c r="A3081" s="12">
        <v>3078</v>
      </c>
      <c r="B3081" s="24" t="s">
        <v>5318</v>
      </c>
      <c r="C3081" s="13" t="s">
        <v>5290</v>
      </c>
      <c r="D3081" s="64">
        <v>1.7</v>
      </c>
      <c r="E3081" s="12">
        <v>4.84</v>
      </c>
      <c r="F3081" s="12">
        <v>8.23</v>
      </c>
      <c r="G3081" s="443"/>
    </row>
    <row r="3082" spans="1:7">
      <c r="A3082" s="12">
        <v>3079</v>
      </c>
      <c r="B3082" s="24" t="s">
        <v>5319</v>
      </c>
      <c r="C3082" s="13" t="s">
        <v>5290</v>
      </c>
      <c r="D3082" s="64">
        <v>1.09</v>
      </c>
      <c r="E3082" s="12">
        <v>4.84</v>
      </c>
      <c r="F3082" s="12">
        <v>5.28</v>
      </c>
      <c r="G3082" s="443"/>
    </row>
    <row r="3083" spans="1:7">
      <c r="A3083" s="12">
        <v>3080</v>
      </c>
      <c r="B3083" s="24" t="s">
        <v>5320</v>
      </c>
      <c r="C3083" s="13" t="s">
        <v>5290</v>
      </c>
      <c r="D3083" s="64">
        <v>1.23</v>
      </c>
      <c r="E3083" s="12">
        <v>4.84</v>
      </c>
      <c r="F3083" s="12">
        <v>5.95</v>
      </c>
      <c r="G3083" s="443"/>
    </row>
    <row r="3084" spans="1:7">
      <c r="A3084" s="12">
        <v>3081</v>
      </c>
      <c r="B3084" s="24" t="s">
        <v>3516</v>
      </c>
      <c r="C3084" s="13" t="s">
        <v>5290</v>
      </c>
      <c r="D3084" s="64">
        <v>1.24</v>
      </c>
      <c r="E3084" s="12">
        <v>4.84</v>
      </c>
      <c r="F3084" s="12">
        <v>6</v>
      </c>
      <c r="G3084" s="443"/>
    </row>
    <row r="3085" spans="1:7">
      <c r="A3085" s="12">
        <v>3082</v>
      </c>
      <c r="B3085" s="24" t="s">
        <v>5280</v>
      </c>
      <c r="C3085" s="13" t="s">
        <v>5290</v>
      </c>
      <c r="D3085" s="64">
        <v>0.53</v>
      </c>
      <c r="E3085" s="12">
        <v>4.84</v>
      </c>
      <c r="F3085" s="12">
        <v>2.57</v>
      </c>
      <c r="G3085" s="443"/>
    </row>
    <row r="3086" spans="1:7">
      <c r="A3086" s="12">
        <v>3083</v>
      </c>
      <c r="B3086" s="24" t="s">
        <v>5321</v>
      </c>
      <c r="C3086" s="13" t="s">
        <v>5290</v>
      </c>
      <c r="D3086" s="64">
        <v>0.51</v>
      </c>
      <c r="E3086" s="12">
        <v>4.84</v>
      </c>
      <c r="F3086" s="12">
        <v>2.47</v>
      </c>
      <c r="G3086" s="443"/>
    </row>
    <row r="3087" spans="1:7">
      <c r="A3087" s="12">
        <v>3084</v>
      </c>
      <c r="B3087" s="24" t="s">
        <v>5322</v>
      </c>
      <c r="C3087" s="13" t="s">
        <v>5290</v>
      </c>
      <c r="D3087" s="64">
        <v>1.04</v>
      </c>
      <c r="E3087" s="12">
        <v>4.84</v>
      </c>
      <c r="F3087" s="12">
        <v>5.03</v>
      </c>
      <c r="G3087" s="443"/>
    </row>
    <row r="3088" spans="1:7">
      <c r="A3088" s="12">
        <v>3085</v>
      </c>
      <c r="B3088" s="24" t="s">
        <v>5323</v>
      </c>
      <c r="C3088" s="13" t="s">
        <v>5290</v>
      </c>
      <c r="D3088" s="64">
        <v>0.76</v>
      </c>
      <c r="E3088" s="12">
        <v>4.84</v>
      </c>
      <c r="F3088" s="12">
        <v>3.68</v>
      </c>
      <c r="G3088" s="443"/>
    </row>
    <row r="3089" spans="1:7">
      <c r="A3089" s="12">
        <v>3086</v>
      </c>
      <c r="B3089" s="24" t="s">
        <v>5324</v>
      </c>
      <c r="C3089" s="13" t="s">
        <v>5290</v>
      </c>
      <c r="D3089" s="64">
        <v>0.5</v>
      </c>
      <c r="E3089" s="12">
        <v>4.84</v>
      </c>
      <c r="F3089" s="12">
        <v>2.42</v>
      </c>
      <c r="G3089" s="443"/>
    </row>
    <row r="3090" spans="1:7">
      <c r="A3090" s="12">
        <v>3087</v>
      </c>
      <c r="B3090" s="24" t="s">
        <v>5325</v>
      </c>
      <c r="C3090" s="13" t="s">
        <v>5290</v>
      </c>
      <c r="D3090" s="64">
        <v>0.58</v>
      </c>
      <c r="E3090" s="12">
        <v>4.84</v>
      </c>
      <c r="F3090" s="12">
        <v>2.81</v>
      </c>
      <c r="G3090" s="443"/>
    </row>
    <row r="3091" spans="1:7">
      <c r="A3091" s="12">
        <v>3088</v>
      </c>
      <c r="B3091" s="24" t="s">
        <v>5326</v>
      </c>
      <c r="C3091" s="13" t="s">
        <v>5290</v>
      </c>
      <c r="D3091" s="64">
        <v>0.3</v>
      </c>
      <c r="E3091" s="12">
        <v>4.84</v>
      </c>
      <c r="F3091" s="12">
        <v>1.45</v>
      </c>
      <c r="G3091" s="443"/>
    </row>
    <row r="3092" spans="1:7">
      <c r="A3092" s="12">
        <v>3089</v>
      </c>
      <c r="B3092" s="534" t="s">
        <v>5327</v>
      </c>
      <c r="C3092" s="13" t="s">
        <v>5328</v>
      </c>
      <c r="D3092" s="64">
        <v>6.57</v>
      </c>
      <c r="E3092" s="12">
        <v>4.84</v>
      </c>
      <c r="F3092" s="12">
        <v>31.8</v>
      </c>
      <c r="G3092" s="443"/>
    </row>
    <row r="3093" spans="1:7">
      <c r="A3093" s="12">
        <v>3090</v>
      </c>
      <c r="B3093" s="534" t="s">
        <v>5329</v>
      </c>
      <c r="C3093" s="13" t="s">
        <v>5328</v>
      </c>
      <c r="D3093" s="64">
        <v>4.3</v>
      </c>
      <c r="E3093" s="12">
        <v>4.84</v>
      </c>
      <c r="F3093" s="12">
        <v>20.81</v>
      </c>
      <c r="G3093" s="443"/>
    </row>
    <row r="3094" spans="1:7">
      <c r="A3094" s="12">
        <v>3091</v>
      </c>
      <c r="B3094" s="534" t="s">
        <v>5330</v>
      </c>
      <c r="C3094" s="13" t="s">
        <v>5328</v>
      </c>
      <c r="D3094" s="64">
        <v>11.9</v>
      </c>
      <c r="E3094" s="12">
        <v>4.84</v>
      </c>
      <c r="F3094" s="12">
        <v>57.6</v>
      </c>
      <c r="G3094" s="443"/>
    </row>
    <row r="3095" spans="1:7">
      <c r="A3095" s="12">
        <v>3092</v>
      </c>
      <c r="B3095" s="534" t="s">
        <v>5331</v>
      </c>
      <c r="C3095" s="13" t="s">
        <v>5328</v>
      </c>
      <c r="D3095" s="64">
        <v>5.79</v>
      </c>
      <c r="E3095" s="12">
        <v>4.84</v>
      </c>
      <c r="F3095" s="12">
        <v>28.02</v>
      </c>
      <c r="G3095" s="443"/>
    </row>
    <row r="3096" spans="1:7">
      <c r="A3096" s="12">
        <v>3093</v>
      </c>
      <c r="B3096" s="534" t="s">
        <v>5332</v>
      </c>
      <c r="C3096" s="13" t="s">
        <v>5328</v>
      </c>
      <c r="D3096" s="64">
        <v>7.44</v>
      </c>
      <c r="E3096" s="12">
        <v>4.84</v>
      </c>
      <c r="F3096" s="12">
        <v>36.01</v>
      </c>
      <c r="G3096" s="443"/>
    </row>
    <row r="3097" spans="1:7">
      <c r="A3097" s="12">
        <v>3094</v>
      </c>
      <c r="B3097" s="534" t="s">
        <v>5333</v>
      </c>
      <c r="C3097" s="13" t="s">
        <v>5328</v>
      </c>
      <c r="D3097" s="64">
        <v>14.01</v>
      </c>
      <c r="E3097" s="12">
        <v>4.84</v>
      </c>
      <c r="F3097" s="12">
        <v>67.81</v>
      </c>
      <c r="G3097" s="443"/>
    </row>
    <row r="3098" spans="1:7">
      <c r="A3098" s="12">
        <v>3095</v>
      </c>
      <c r="B3098" s="534" t="s">
        <v>5334</v>
      </c>
      <c r="C3098" s="13" t="s">
        <v>5328</v>
      </c>
      <c r="D3098" s="64">
        <v>6.16</v>
      </c>
      <c r="E3098" s="12">
        <v>4.84</v>
      </c>
      <c r="F3098" s="12">
        <v>29.81</v>
      </c>
      <c r="G3098" s="443"/>
    </row>
    <row r="3099" spans="1:7">
      <c r="A3099" s="12">
        <v>3096</v>
      </c>
      <c r="B3099" s="534" t="s">
        <v>5335</v>
      </c>
      <c r="C3099" s="13" t="s">
        <v>5328</v>
      </c>
      <c r="D3099" s="64">
        <v>7.14</v>
      </c>
      <c r="E3099" s="12">
        <v>4.84</v>
      </c>
      <c r="F3099" s="12">
        <v>34.56</v>
      </c>
      <c r="G3099" s="443"/>
    </row>
    <row r="3100" spans="1:7">
      <c r="A3100" s="12">
        <v>3097</v>
      </c>
      <c r="B3100" s="534" t="s">
        <v>5336</v>
      </c>
      <c r="C3100" s="13" t="s">
        <v>5328</v>
      </c>
      <c r="D3100" s="64">
        <v>5.3</v>
      </c>
      <c r="E3100" s="12">
        <v>4.84</v>
      </c>
      <c r="F3100" s="12">
        <v>25.65</v>
      </c>
      <c r="G3100" s="443"/>
    </row>
    <row r="3101" spans="1:7">
      <c r="A3101" s="12">
        <v>3098</v>
      </c>
      <c r="B3101" s="534" t="s">
        <v>5337</v>
      </c>
      <c r="C3101" s="13" t="s">
        <v>5328</v>
      </c>
      <c r="D3101" s="64">
        <v>6.68</v>
      </c>
      <c r="E3101" s="12">
        <v>4.84</v>
      </c>
      <c r="F3101" s="12">
        <v>32.33</v>
      </c>
      <c r="G3101" s="443"/>
    </row>
    <row r="3102" spans="1:7">
      <c r="A3102" s="12">
        <v>3099</v>
      </c>
      <c r="B3102" s="534" t="s">
        <v>5051</v>
      </c>
      <c r="C3102" s="13" t="s">
        <v>5328</v>
      </c>
      <c r="D3102" s="64">
        <v>3.45</v>
      </c>
      <c r="E3102" s="12">
        <v>4.84</v>
      </c>
      <c r="F3102" s="12">
        <v>16.7</v>
      </c>
      <c r="G3102" s="443"/>
    </row>
    <row r="3103" spans="1:7">
      <c r="A3103" s="12">
        <v>3100</v>
      </c>
      <c r="B3103" s="534" t="s">
        <v>3720</v>
      </c>
      <c r="C3103" s="13" t="s">
        <v>5328</v>
      </c>
      <c r="D3103" s="64">
        <v>3.43</v>
      </c>
      <c r="E3103" s="12">
        <v>4.84</v>
      </c>
      <c r="F3103" s="12">
        <v>16.6</v>
      </c>
      <c r="G3103" s="443"/>
    </row>
    <row r="3104" spans="1:7">
      <c r="A3104" s="12">
        <v>3101</v>
      </c>
      <c r="B3104" s="534" t="s">
        <v>4101</v>
      </c>
      <c r="C3104" s="13" t="s">
        <v>5328</v>
      </c>
      <c r="D3104" s="64">
        <v>5</v>
      </c>
      <c r="E3104" s="12">
        <v>4.84</v>
      </c>
      <c r="F3104" s="12">
        <v>24.2</v>
      </c>
      <c r="G3104" s="443"/>
    </row>
    <row r="3105" spans="1:7">
      <c r="A3105" s="12">
        <v>3102</v>
      </c>
      <c r="B3105" s="534" t="s">
        <v>5338</v>
      </c>
      <c r="C3105" s="13" t="s">
        <v>5328</v>
      </c>
      <c r="D3105" s="64">
        <v>17.37</v>
      </c>
      <c r="E3105" s="12">
        <v>4.84</v>
      </c>
      <c r="F3105" s="12">
        <v>84.07</v>
      </c>
      <c r="G3105" s="443"/>
    </row>
    <row r="3106" spans="1:7">
      <c r="A3106" s="12">
        <v>3103</v>
      </c>
      <c r="B3106" s="534" t="s">
        <v>3618</v>
      </c>
      <c r="C3106" s="13" t="s">
        <v>5328</v>
      </c>
      <c r="D3106" s="64">
        <v>2.97</v>
      </c>
      <c r="E3106" s="12">
        <v>4.84</v>
      </c>
      <c r="F3106" s="12">
        <v>14.37</v>
      </c>
      <c r="G3106" s="443"/>
    </row>
    <row r="3107" spans="1:7">
      <c r="A3107" s="12">
        <v>3104</v>
      </c>
      <c r="B3107" s="534" t="s">
        <v>5339</v>
      </c>
      <c r="C3107" s="13" t="s">
        <v>5328</v>
      </c>
      <c r="D3107" s="64">
        <v>5.04</v>
      </c>
      <c r="E3107" s="12">
        <v>4.84</v>
      </c>
      <c r="F3107" s="12">
        <v>24.39</v>
      </c>
      <c r="G3107" s="443"/>
    </row>
    <row r="3108" spans="1:7">
      <c r="A3108" s="12">
        <v>3105</v>
      </c>
      <c r="B3108" s="534" t="s">
        <v>4975</v>
      </c>
      <c r="C3108" s="13" t="s">
        <v>5328</v>
      </c>
      <c r="D3108" s="64">
        <v>7.18</v>
      </c>
      <c r="E3108" s="12">
        <v>4.84</v>
      </c>
      <c r="F3108" s="12">
        <v>34.75</v>
      </c>
      <c r="G3108" s="443"/>
    </row>
    <row r="3109" spans="1:7">
      <c r="A3109" s="12">
        <v>3106</v>
      </c>
      <c r="B3109" s="534" t="s">
        <v>5340</v>
      </c>
      <c r="C3109" s="13" t="s">
        <v>5328</v>
      </c>
      <c r="D3109" s="64">
        <v>2.88</v>
      </c>
      <c r="E3109" s="12">
        <v>4.84</v>
      </c>
      <c r="F3109" s="12">
        <v>13.94</v>
      </c>
      <c r="G3109" s="443"/>
    </row>
    <row r="3110" spans="1:7">
      <c r="A3110" s="12">
        <v>3107</v>
      </c>
      <c r="B3110" s="534" t="s">
        <v>4274</v>
      </c>
      <c r="C3110" s="13" t="s">
        <v>5328</v>
      </c>
      <c r="D3110" s="64">
        <v>1.97</v>
      </c>
      <c r="E3110" s="12">
        <v>4.84</v>
      </c>
      <c r="F3110" s="12">
        <v>9.53</v>
      </c>
      <c r="G3110" s="443"/>
    </row>
    <row r="3111" spans="1:7">
      <c r="A3111" s="12">
        <v>3108</v>
      </c>
      <c r="B3111" s="534" t="s">
        <v>4285</v>
      </c>
      <c r="C3111" s="13" t="s">
        <v>5328</v>
      </c>
      <c r="D3111" s="64">
        <v>8.05</v>
      </c>
      <c r="E3111" s="12">
        <v>4.84</v>
      </c>
      <c r="F3111" s="12">
        <v>38.96</v>
      </c>
      <c r="G3111" s="443"/>
    </row>
    <row r="3112" spans="1:7">
      <c r="A3112" s="12">
        <v>3109</v>
      </c>
      <c r="B3112" s="534" t="s">
        <v>5341</v>
      </c>
      <c r="C3112" s="13" t="s">
        <v>5328</v>
      </c>
      <c r="D3112" s="64">
        <v>7.58</v>
      </c>
      <c r="E3112" s="12">
        <v>4.84</v>
      </c>
      <c r="F3112" s="12">
        <v>36.69</v>
      </c>
      <c r="G3112" s="443"/>
    </row>
    <row r="3113" spans="1:7">
      <c r="A3113" s="12">
        <v>3110</v>
      </c>
      <c r="B3113" s="534" t="s">
        <v>5342</v>
      </c>
      <c r="C3113" s="13" t="s">
        <v>5328</v>
      </c>
      <c r="D3113" s="64">
        <v>1.62</v>
      </c>
      <c r="E3113" s="12">
        <v>4.84</v>
      </c>
      <c r="F3113" s="12">
        <v>7.84</v>
      </c>
      <c r="G3113" s="443"/>
    </row>
    <row r="3114" spans="1:7">
      <c r="A3114" s="12">
        <v>3111</v>
      </c>
      <c r="B3114" s="534" t="s">
        <v>5343</v>
      </c>
      <c r="C3114" s="13" t="s">
        <v>5328</v>
      </c>
      <c r="D3114" s="64">
        <v>5.96</v>
      </c>
      <c r="E3114" s="12">
        <v>4.84</v>
      </c>
      <c r="F3114" s="12">
        <v>28.85</v>
      </c>
      <c r="G3114" s="443"/>
    </row>
    <row r="3115" spans="1:7">
      <c r="A3115" s="12">
        <v>3112</v>
      </c>
      <c r="B3115" s="534" t="s">
        <v>3588</v>
      </c>
      <c r="C3115" s="13" t="s">
        <v>5328</v>
      </c>
      <c r="D3115" s="64">
        <v>10.83</v>
      </c>
      <c r="E3115" s="12">
        <v>4.84</v>
      </c>
      <c r="F3115" s="12">
        <v>52.42</v>
      </c>
      <c r="G3115" s="443"/>
    </row>
    <row r="3116" spans="1:7">
      <c r="A3116" s="12">
        <v>3113</v>
      </c>
      <c r="B3116" s="534" t="s">
        <v>4053</v>
      </c>
      <c r="C3116" s="13" t="s">
        <v>5328</v>
      </c>
      <c r="D3116" s="64">
        <v>3.85</v>
      </c>
      <c r="E3116" s="12">
        <v>4.84</v>
      </c>
      <c r="F3116" s="12">
        <v>18.63</v>
      </c>
      <c r="G3116" s="443"/>
    </row>
    <row r="3117" spans="1:7">
      <c r="A3117" s="12">
        <v>3114</v>
      </c>
      <c r="B3117" s="534" t="s">
        <v>5344</v>
      </c>
      <c r="C3117" s="13" t="s">
        <v>5328</v>
      </c>
      <c r="D3117" s="64">
        <v>8.96</v>
      </c>
      <c r="E3117" s="12">
        <v>4.84</v>
      </c>
      <c r="F3117" s="12">
        <v>43.37</v>
      </c>
      <c r="G3117" s="443"/>
    </row>
    <row r="3118" spans="1:7">
      <c r="A3118" s="12">
        <v>3115</v>
      </c>
      <c r="B3118" s="534" t="s">
        <v>5345</v>
      </c>
      <c r="C3118" s="13" t="s">
        <v>5328</v>
      </c>
      <c r="D3118" s="64">
        <v>6.07</v>
      </c>
      <c r="E3118" s="12">
        <v>4.84</v>
      </c>
      <c r="F3118" s="12">
        <v>29.38</v>
      </c>
      <c r="G3118" s="443"/>
    </row>
    <row r="3119" spans="1:7">
      <c r="A3119" s="12">
        <v>3116</v>
      </c>
      <c r="B3119" s="534" t="s">
        <v>5346</v>
      </c>
      <c r="C3119" s="13" t="s">
        <v>5328</v>
      </c>
      <c r="D3119" s="64">
        <v>18.77</v>
      </c>
      <c r="E3119" s="12">
        <v>4.84</v>
      </c>
      <c r="F3119" s="12">
        <v>90.85</v>
      </c>
      <c r="G3119" s="443"/>
    </row>
    <row r="3120" spans="1:7">
      <c r="A3120" s="12">
        <v>3117</v>
      </c>
      <c r="B3120" s="534" t="s">
        <v>5347</v>
      </c>
      <c r="C3120" s="13" t="s">
        <v>5328</v>
      </c>
      <c r="D3120" s="64">
        <v>8.87</v>
      </c>
      <c r="E3120" s="12">
        <v>4.84</v>
      </c>
      <c r="F3120" s="12">
        <v>42.93</v>
      </c>
      <c r="G3120" s="443"/>
    </row>
    <row r="3121" spans="1:7">
      <c r="A3121" s="12">
        <v>3118</v>
      </c>
      <c r="B3121" s="534" t="s">
        <v>5348</v>
      </c>
      <c r="C3121" s="13" t="s">
        <v>5328</v>
      </c>
      <c r="D3121" s="64">
        <v>4.97</v>
      </c>
      <c r="E3121" s="12">
        <v>4.84</v>
      </c>
      <c r="F3121" s="12">
        <v>24.05</v>
      </c>
      <c r="G3121" s="443"/>
    </row>
    <row r="3122" spans="1:7">
      <c r="A3122" s="12">
        <v>3119</v>
      </c>
      <c r="B3122" s="534" t="s">
        <v>3571</v>
      </c>
      <c r="C3122" s="13" t="s">
        <v>5328</v>
      </c>
      <c r="D3122" s="64">
        <v>8.56</v>
      </c>
      <c r="E3122" s="12">
        <v>4.84</v>
      </c>
      <c r="F3122" s="12">
        <v>41.43</v>
      </c>
      <c r="G3122" s="443"/>
    </row>
    <row r="3123" spans="1:7">
      <c r="A3123" s="12">
        <v>3120</v>
      </c>
      <c r="B3123" s="534" t="s">
        <v>5349</v>
      </c>
      <c r="C3123" s="13" t="s">
        <v>5328</v>
      </c>
      <c r="D3123" s="64">
        <v>12.35</v>
      </c>
      <c r="E3123" s="12">
        <v>4.84</v>
      </c>
      <c r="F3123" s="12">
        <v>59.77</v>
      </c>
      <c r="G3123" s="443"/>
    </row>
    <row r="3124" spans="1:7">
      <c r="A3124" s="12">
        <v>3121</v>
      </c>
      <c r="B3124" s="534" t="s">
        <v>5333</v>
      </c>
      <c r="C3124" s="13" t="s">
        <v>5328</v>
      </c>
      <c r="D3124" s="64">
        <v>1.85</v>
      </c>
      <c r="E3124" s="12">
        <v>4.84</v>
      </c>
      <c r="F3124" s="12">
        <v>8.95</v>
      </c>
      <c r="G3124" s="443"/>
    </row>
    <row r="3125" spans="1:7">
      <c r="A3125" s="12">
        <v>3122</v>
      </c>
      <c r="B3125" s="534" t="s">
        <v>5350</v>
      </c>
      <c r="C3125" s="13" t="s">
        <v>5328</v>
      </c>
      <c r="D3125" s="64">
        <v>10.32</v>
      </c>
      <c r="E3125" s="12">
        <v>4.84</v>
      </c>
      <c r="F3125" s="12">
        <v>49.95</v>
      </c>
      <c r="G3125" s="443"/>
    </row>
    <row r="3126" spans="1:7">
      <c r="A3126" s="12">
        <v>3123</v>
      </c>
      <c r="B3126" s="534" t="s">
        <v>5351</v>
      </c>
      <c r="C3126" s="13" t="s">
        <v>5328</v>
      </c>
      <c r="D3126" s="64">
        <v>3.92</v>
      </c>
      <c r="E3126" s="12">
        <v>4.84</v>
      </c>
      <c r="F3126" s="12">
        <v>18.97</v>
      </c>
      <c r="G3126" s="443"/>
    </row>
    <row r="3127" spans="1:7">
      <c r="A3127" s="12">
        <v>3124</v>
      </c>
      <c r="B3127" s="534" t="s">
        <v>5352</v>
      </c>
      <c r="C3127" s="13" t="s">
        <v>5328</v>
      </c>
      <c r="D3127" s="64">
        <v>3.33</v>
      </c>
      <c r="E3127" s="12">
        <v>4.84</v>
      </c>
      <c r="F3127" s="12">
        <v>16.12</v>
      </c>
      <c r="G3127" s="443"/>
    </row>
    <row r="3128" spans="1:7">
      <c r="A3128" s="12">
        <v>3125</v>
      </c>
      <c r="B3128" s="534" t="s">
        <v>5353</v>
      </c>
      <c r="C3128" s="13" t="s">
        <v>5328</v>
      </c>
      <c r="D3128" s="64">
        <v>7.07</v>
      </c>
      <c r="E3128" s="12">
        <v>4.84</v>
      </c>
      <c r="F3128" s="12">
        <v>34.22</v>
      </c>
      <c r="G3128" s="443"/>
    </row>
    <row r="3129" spans="1:7">
      <c r="A3129" s="12">
        <v>3126</v>
      </c>
      <c r="B3129" s="534" t="s">
        <v>3835</v>
      </c>
      <c r="C3129" s="13" t="s">
        <v>5328</v>
      </c>
      <c r="D3129" s="64">
        <v>7.03</v>
      </c>
      <c r="E3129" s="12">
        <v>4.84</v>
      </c>
      <c r="F3129" s="12">
        <v>34.03</v>
      </c>
      <c r="G3129" s="443"/>
    </row>
    <row r="3130" spans="1:7">
      <c r="A3130" s="12">
        <v>3127</v>
      </c>
      <c r="B3130" s="534" t="s">
        <v>5354</v>
      </c>
      <c r="C3130" s="13" t="s">
        <v>5328</v>
      </c>
      <c r="D3130" s="64">
        <v>7.34</v>
      </c>
      <c r="E3130" s="12">
        <v>4.84</v>
      </c>
      <c r="F3130" s="12">
        <v>35.53</v>
      </c>
      <c r="G3130" s="443"/>
    </row>
    <row r="3131" spans="1:7">
      <c r="A3131" s="12">
        <v>3128</v>
      </c>
      <c r="B3131" s="534" t="s">
        <v>5355</v>
      </c>
      <c r="C3131" s="13" t="s">
        <v>5328</v>
      </c>
      <c r="D3131" s="64">
        <v>27.26</v>
      </c>
      <c r="E3131" s="12">
        <v>4.84</v>
      </c>
      <c r="F3131" s="12">
        <v>131.94</v>
      </c>
      <c r="G3131" s="443"/>
    </row>
    <row r="3132" spans="1:7">
      <c r="A3132" s="12">
        <v>3129</v>
      </c>
      <c r="B3132" s="534" t="s">
        <v>5356</v>
      </c>
      <c r="C3132" s="13" t="s">
        <v>5328</v>
      </c>
      <c r="D3132" s="64">
        <v>17.35</v>
      </c>
      <c r="E3132" s="12">
        <v>4.84</v>
      </c>
      <c r="F3132" s="12">
        <v>83.97</v>
      </c>
      <c r="G3132" s="443"/>
    </row>
    <row r="3133" spans="1:7">
      <c r="A3133" s="12">
        <v>3130</v>
      </c>
      <c r="B3133" s="534" t="s">
        <v>5357</v>
      </c>
      <c r="C3133" s="13" t="s">
        <v>5328</v>
      </c>
      <c r="D3133" s="64">
        <v>15.16</v>
      </c>
      <c r="E3133" s="12">
        <v>4.84</v>
      </c>
      <c r="F3133" s="12">
        <v>73.37</v>
      </c>
      <c r="G3133" s="443"/>
    </row>
    <row r="3134" spans="1:7">
      <c r="A3134" s="12">
        <v>3131</v>
      </c>
      <c r="B3134" s="534" t="s">
        <v>5358</v>
      </c>
      <c r="C3134" s="13" t="s">
        <v>5328</v>
      </c>
      <c r="D3134" s="64">
        <v>12.78</v>
      </c>
      <c r="E3134" s="12">
        <v>4.84</v>
      </c>
      <c r="F3134" s="12">
        <v>61.86</v>
      </c>
      <c r="G3134" s="443"/>
    </row>
    <row r="3135" spans="1:7">
      <c r="A3135" s="12">
        <v>3132</v>
      </c>
      <c r="B3135" s="534" t="s">
        <v>5359</v>
      </c>
      <c r="C3135" s="13" t="s">
        <v>5328</v>
      </c>
      <c r="D3135" s="64">
        <v>0.5</v>
      </c>
      <c r="E3135" s="12">
        <v>4.84</v>
      </c>
      <c r="F3135" s="12">
        <v>2.42</v>
      </c>
      <c r="G3135" s="443"/>
    </row>
    <row r="3136" spans="1:7">
      <c r="A3136" s="12">
        <v>3133</v>
      </c>
      <c r="B3136" s="534" t="s">
        <v>5360</v>
      </c>
      <c r="C3136" s="13" t="s">
        <v>5328</v>
      </c>
      <c r="D3136" s="64">
        <v>2.76</v>
      </c>
      <c r="E3136" s="12">
        <v>4.84</v>
      </c>
      <c r="F3136" s="12">
        <v>13.36</v>
      </c>
      <c r="G3136" s="443"/>
    </row>
    <row r="3137" spans="1:7">
      <c r="A3137" s="12">
        <v>3134</v>
      </c>
      <c r="B3137" s="534" t="s">
        <v>5361</v>
      </c>
      <c r="C3137" s="13" t="s">
        <v>5328</v>
      </c>
      <c r="D3137" s="64">
        <v>7.3</v>
      </c>
      <c r="E3137" s="12">
        <v>4.84</v>
      </c>
      <c r="F3137" s="12">
        <v>35.33</v>
      </c>
      <c r="G3137" s="443"/>
    </row>
    <row r="3138" spans="1:7">
      <c r="A3138" s="12">
        <v>3135</v>
      </c>
      <c r="B3138" s="534" t="s">
        <v>5362</v>
      </c>
      <c r="C3138" s="13" t="s">
        <v>5328</v>
      </c>
      <c r="D3138" s="64">
        <v>5.5</v>
      </c>
      <c r="E3138" s="12">
        <v>4.84</v>
      </c>
      <c r="F3138" s="12">
        <v>26.62</v>
      </c>
      <c r="G3138" s="443"/>
    </row>
    <row r="3139" spans="1:7">
      <c r="A3139" s="12">
        <v>3136</v>
      </c>
      <c r="B3139" s="534" t="s">
        <v>5363</v>
      </c>
      <c r="C3139" s="13" t="s">
        <v>5328</v>
      </c>
      <c r="D3139" s="64">
        <v>2.31</v>
      </c>
      <c r="E3139" s="12">
        <v>4.84</v>
      </c>
      <c r="F3139" s="12">
        <v>11.18</v>
      </c>
      <c r="G3139" s="443"/>
    </row>
    <row r="3140" spans="1:7">
      <c r="A3140" s="12">
        <v>3137</v>
      </c>
      <c r="B3140" s="534" t="s">
        <v>5364</v>
      </c>
      <c r="C3140" s="13" t="s">
        <v>5328</v>
      </c>
      <c r="D3140" s="64">
        <v>5.74</v>
      </c>
      <c r="E3140" s="12">
        <v>4.84</v>
      </c>
      <c r="F3140" s="12">
        <v>27.78</v>
      </c>
      <c r="G3140" s="443"/>
    </row>
    <row r="3141" spans="1:7">
      <c r="A3141" s="12">
        <v>3138</v>
      </c>
      <c r="B3141" s="534" t="s">
        <v>5365</v>
      </c>
      <c r="C3141" s="13" t="s">
        <v>5328</v>
      </c>
      <c r="D3141" s="64">
        <v>1.4</v>
      </c>
      <c r="E3141" s="12">
        <v>4.84</v>
      </c>
      <c r="F3141" s="12">
        <v>6.78</v>
      </c>
      <c r="G3141" s="443"/>
    </row>
    <row r="3142" spans="1:7">
      <c r="A3142" s="12">
        <v>3139</v>
      </c>
      <c r="B3142" s="534" t="s">
        <v>4230</v>
      </c>
      <c r="C3142" s="13" t="s">
        <v>5328</v>
      </c>
      <c r="D3142" s="64">
        <v>6.26</v>
      </c>
      <c r="E3142" s="12">
        <v>4.84</v>
      </c>
      <c r="F3142" s="12">
        <v>30.3</v>
      </c>
      <c r="G3142" s="443"/>
    </row>
    <row r="3143" spans="1:7">
      <c r="A3143" s="12">
        <v>3140</v>
      </c>
      <c r="B3143" s="534" t="s">
        <v>5366</v>
      </c>
      <c r="C3143" s="13" t="s">
        <v>5328</v>
      </c>
      <c r="D3143" s="64">
        <v>5.77</v>
      </c>
      <c r="E3143" s="12">
        <v>4.84</v>
      </c>
      <c r="F3143" s="12">
        <v>27.93</v>
      </c>
      <c r="G3143" s="443"/>
    </row>
    <row r="3144" spans="1:7">
      <c r="A3144" s="12">
        <v>3141</v>
      </c>
      <c r="B3144" s="534" t="s">
        <v>5367</v>
      </c>
      <c r="C3144" s="13" t="s">
        <v>5328</v>
      </c>
      <c r="D3144" s="64">
        <v>3.39</v>
      </c>
      <c r="E3144" s="12">
        <v>4.84</v>
      </c>
      <c r="F3144" s="12">
        <v>16.41</v>
      </c>
      <c r="G3144" s="443"/>
    </row>
    <row r="3145" spans="1:7">
      <c r="A3145" s="12">
        <v>3142</v>
      </c>
      <c r="B3145" s="534" t="s">
        <v>5368</v>
      </c>
      <c r="C3145" s="13" t="s">
        <v>5328</v>
      </c>
      <c r="D3145" s="64">
        <v>6.82</v>
      </c>
      <c r="E3145" s="12">
        <v>4.84</v>
      </c>
      <c r="F3145" s="12">
        <v>33.01</v>
      </c>
      <c r="G3145" s="443"/>
    </row>
    <row r="3146" spans="1:7">
      <c r="A3146" s="12">
        <v>3143</v>
      </c>
      <c r="B3146" s="534" t="s">
        <v>5369</v>
      </c>
      <c r="C3146" s="13" t="s">
        <v>5328</v>
      </c>
      <c r="D3146" s="64">
        <v>5.32</v>
      </c>
      <c r="E3146" s="12">
        <v>4.84</v>
      </c>
      <c r="F3146" s="12">
        <v>25.75</v>
      </c>
      <c r="G3146" s="443"/>
    </row>
    <row r="3147" spans="1:7">
      <c r="A3147" s="12">
        <v>3144</v>
      </c>
      <c r="B3147" s="534" t="s">
        <v>5370</v>
      </c>
      <c r="C3147" s="13" t="s">
        <v>5328</v>
      </c>
      <c r="D3147" s="64">
        <v>5.99</v>
      </c>
      <c r="E3147" s="12">
        <v>4.84</v>
      </c>
      <c r="F3147" s="12">
        <v>28.99</v>
      </c>
      <c r="G3147" s="443"/>
    </row>
    <row r="3148" spans="1:7">
      <c r="A3148" s="12">
        <v>3145</v>
      </c>
      <c r="B3148" s="534" t="s">
        <v>5371</v>
      </c>
      <c r="C3148" s="13" t="s">
        <v>5328</v>
      </c>
      <c r="D3148" s="64">
        <v>5.63</v>
      </c>
      <c r="E3148" s="12">
        <v>4.84</v>
      </c>
      <c r="F3148" s="12">
        <v>27.25</v>
      </c>
      <c r="G3148" s="443"/>
    </row>
    <row r="3149" spans="1:7">
      <c r="A3149" s="12">
        <v>3146</v>
      </c>
      <c r="B3149" s="534" t="s">
        <v>5372</v>
      </c>
      <c r="C3149" s="13" t="s">
        <v>5328</v>
      </c>
      <c r="D3149" s="64">
        <v>4.41</v>
      </c>
      <c r="E3149" s="12">
        <v>4.84</v>
      </c>
      <c r="F3149" s="12">
        <v>21.34</v>
      </c>
      <c r="G3149" s="443"/>
    </row>
    <row r="3150" spans="1:7">
      <c r="A3150" s="12">
        <v>3147</v>
      </c>
      <c r="B3150" s="534" t="s">
        <v>5373</v>
      </c>
      <c r="C3150" s="13" t="s">
        <v>5328</v>
      </c>
      <c r="D3150" s="64">
        <v>4.02</v>
      </c>
      <c r="E3150" s="12">
        <v>4.84</v>
      </c>
      <c r="F3150" s="12">
        <v>19.46</v>
      </c>
      <c r="G3150" s="443"/>
    </row>
    <row r="3151" spans="1:7">
      <c r="A3151" s="12">
        <v>3148</v>
      </c>
      <c r="B3151" s="534" t="s">
        <v>5374</v>
      </c>
      <c r="C3151" s="13" t="s">
        <v>5328</v>
      </c>
      <c r="D3151" s="64">
        <v>41.35</v>
      </c>
      <c r="E3151" s="12">
        <v>4.84</v>
      </c>
      <c r="F3151" s="12">
        <v>200.13</v>
      </c>
      <c r="G3151" s="443"/>
    </row>
    <row r="3152" spans="1:7">
      <c r="A3152" s="12">
        <v>3149</v>
      </c>
      <c r="B3152" s="534" t="s">
        <v>5375</v>
      </c>
      <c r="C3152" s="13" t="s">
        <v>5328</v>
      </c>
      <c r="D3152" s="64">
        <v>17.75</v>
      </c>
      <c r="E3152" s="12">
        <v>4.84</v>
      </c>
      <c r="F3152" s="12">
        <v>85.91</v>
      </c>
      <c r="G3152" s="443"/>
    </row>
    <row r="3153" spans="1:7">
      <c r="A3153" s="12">
        <v>3150</v>
      </c>
      <c r="B3153" s="534" t="s">
        <v>5376</v>
      </c>
      <c r="C3153" s="13" t="s">
        <v>5328</v>
      </c>
      <c r="D3153" s="64">
        <v>5.83</v>
      </c>
      <c r="E3153" s="12">
        <v>4.84</v>
      </c>
      <c r="F3153" s="12">
        <v>28.22</v>
      </c>
      <c r="G3153" s="443"/>
    </row>
    <row r="3154" spans="1:7">
      <c r="A3154" s="12">
        <v>3151</v>
      </c>
      <c r="B3154" s="534" t="s">
        <v>4082</v>
      </c>
      <c r="C3154" s="13" t="s">
        <v>5328</v>
      </c>
      <c r="D3154" s="64">
        <v>9.22</v>
      </c>
      <c r="E3154" s="12">
        <v>4.84</v>
      </c>
      <c r="F3154" s="12">
        <v>44.62</v>
      </c>
      <c r="G3154" s="443"/>
    </row>
    <row r="3155" spans="1:7">
      <c r="A3155" s="12">
        <v>3152</v>
      </c>
      <c r="B3155" s="534" t="s">
        <v>5377</v>
      </c>
      <c r="C3155" s="13" t="s">
        <v>5328</v>
      </c>
      <c r="D3155" s="64">
        <v>6.47</v>
      </c>
      <c r="E3155" s="12">
        <v>4.84</v>
      </c>
      <c r="F3155" s="12">
        <v>31.31</v>
      </c>
      <c r="G3155" s="443"/>
    </row>
    <row r="3156" spans="1:7">
      <c r="A3156" s="12">
        <v>3153</v>
      </c>
      <c r="B3156" s="534" t="s">
        <v>5378</v>
      </c>
      <c r="C3156" s="13" t="s">
        <v>5328</v>
      </c>
      <c r="D3156" s="64">
        <v>5.56</v>
      </c>
      <c r="E3156" s="12">
        <v>4.84</v>
      </c>
      <c r="F3156" s="12">
        <v>26.91</v>
      </c>
      <c r="G3156" s="443"/>
    </row>
    <row r="3157" spans="1:7">
      <c r="A3157" s="12">
        <v>3154</v>
      </c>
      <c r="B3157" s="534" t="s">
        <v>5379</v>
      </c>
      <c r="C3157" s="13" t="s">
        <v>5328</v>
      </c>
      <c r="D3157" s="64">
        <v>6.09</v>
      </c>
      <c r="E3157" s="12">
        <v>4.84</v>
      </c>
      <c r="F3157" s="12">
        <v>29.48</v>
      </c>
      <c r="G3157" s="443"/>
    </row>
    <row r="3158" spans="1:7">
      <c r="A3158" s="12">
        <v>3155</v>
      </c>
      <c r="B3158" s="535" t="s">
        <v>116</v>
      </c>
      <c r="C3158" s="13" t="s">
        <v>5328</v>
      </c>
      <c r="D3158" s="64">
        <v>5.29</v>
      </c>
      <c r="E3158" s="12">
        <v>4.84</v>
      </c>
      <c r="F3158" s="12">
        <v>25.6</v>
      </c>
      <c r="G3158" s="443"/>
    </row>
    <row r="3159" spans="1:7">
      <c r="A3159" s="12">
        <v>3156</v>
      </c>
      <c r="B3159" s="535" t="s">
        <v>3305</v>
      </c>
      <c r="C3159" s="13" t="s">
        <v>5328</v>
      </c>
      <c r="D3159" s="64">
        <v>5.74</v>
      </c>
      <c r="E3159" s="12">
        <v>4.84</v>
      </c>
      <c r="F3159" s="12">
        <v>27.78</v>
      </c>
      <c r="G3159" s="443"/>
    </row>
    <row r="3160" spans="1:7">
      <c r="A3160" s="12">
        <v>3157</v>
      </c>
      <c r="B3160" s="535" t="s">
        <v>5373</v>
      </c>
      <c r="C3160" s="13" t="s">
        <v>5328</v>
      </c>
      <c r="D3160" s="64">
        <v>4.72</v>
      </c>
      <c r="E3160" s="12">
        <v>4.84</v>
      </c>
      <c r="F3160" s="12">
        <v>22.84</v>
      </c>
      <c r="G3160" s="443"/>
    </row>
    <row r="3161" spans="1:7">
      <c r="A3161" s="12">
        <v>3158</v>
      </c>
      <c r="B3161" s="535" t="s">
        <v>5380</v>
      </c>
      <c r="C3161" s="13" t="s">
        <v>5328</v>
      </c>
      <c r="D3161" s="64">
        <v>4.33</v>
      </c>
      <c r="E3161" s="12">
        <v>4.84</v>
      </c>
      <c r="F3161" s="12">
        <v>20.96</v>
      </c>
      <c r="G3161" s="443"/>
    </row>
    <row r="3162" spans="1:7">
      <c r="A3162" s="12">
        <v>3159</v>
      </c>
      <c r="B3162" s="535" t="s">
        <v>5381</v>
      </c>
      <c r="C3162" s="13" t="s">
        <v>5328</v>
      </c>
      <c r="D3162" s="64">
        <v>5.74</v>
      </c>
      <c r="E3162" s="12">
        <v>4.84</v>
      </c>
      <c r="F3162" s="12">
        <v>27.78</v>
      </c>
      <c r="G3162" s="443"/>
    </row>
    <row r="3163" spans="1:7">
      <c r="A3163" s="12">
        <v>3160</v>
      </c>
      <c r="B3163" s="535" t="s">
        <v>3403</v>
      </c>
      <c r="C3163" s="13" t="s">
        <v>5328</v>
      </c>
      <c r="D3163" s="64">
        <v>3.17</v>
      </c>
      <c r="E3163" s="12">
        <v>4.84</v>
      </c>
      <c r="F3163" s="12">
        <v>15.34</v>
      </c>
      <c r="G3163" s="443"/>
    </row>
    <row r="3164" spans="1:7">
      <c r="A3164" s="12">
        <v>3161</v>
      </c>
      <c r="B3164" s="535" t="s">
        <v>3390</v>
      </c>
      <c r="C3164" s="13" t="s">
        <v>5328</v>
      </c>
      <c r="D3164" s="64">
        <v>3.12</v>
      </c>
      <c r="E3164" s="12">
        <v>4.84</v>
      </c>
      <c r="F3164" s="12">
        <v>15.1</v>
      </c>
      <c r="G3164" s="443"/>
    </row>
    <row r="3165" spans="1:7">
      <c r="A3165" s="12">
        <v>3162</v>
      </c>
      <c r="B3165" s="535" t="s">
        <v>5382</v>
      </c>
      <c r="C3165" s="13" t="s">
        <v>5328</v>
      </c>
      <c r="D3165" s="64">
        <v>5.75</v>
      </c>
      <c r="E3165" s="12">
        <v>4.84</v>
      </c>
      <c r="F3165" s="12">
        <v>27.83</v>
      </c>
      <c r="G3165" s="443"/>
    </row>
    <row r="3166" spans="1:7">
      <c r="A3166" s="12">
        <v>3163</v>
      </c>
      <c r="B3166" s="535" t="s">
        <v>3390</v>
      </c>
      <c r="C3166" s="13" t="s">
        <v>5328</v>
      </c>
      <c r="D3166" s="64">
        <v>3.43</v>
      </c>
      <c r="E3166" s="12">
        <v>4.84</v>
      </c>
      <c r="F3166" s="12">
        <v>16.6</v>
      </c>
      <c r="G3166" s="443"/>
    </row>
    <row r="3167" spans="1:7">
      <c r="A3167" s="12">
        <v>3164</v>
      </c>
      <c r="B3167" s="535" t="s">
        <v>5383</v>
      </c>
      <c r="C3167" s="13" t="s">
        <v>5328</v>
      </c>
      <c r="D3167" s="64">
        <v>6.13</v>
      </c>
      <c r="E3167" s="12">
        <v>4.84</v>
      </c>
      <c r="F3167" s="12">
        <v>29.67</v>
      </c>
      <c r="G3167" s="443"/>
    </row>
    <row r="3168" spans="1:7">
      <c r="A3168" s="12">
        <v>3165</v>
      </c>
      <c r="B3168" s="535" t="s">
        <v>5384</v>
      </c>
      <c r="C3168" s="13" t="s">
        <v>5328</v>
      </c>
      <c r="D3168" s="64">
        <v>0.8</v>
      </c>
      <c r="E3168" s="12">
        <v>4.84</v>
      </c>
      <c r="F3168" s="12">
        <v>3.87</v>
      </c>
      <c r="G3168" s="443"/>
    </row>
    <row r="3169" spans="1:7">
      <c r="A3169" s="12">
        <v>3166</v>
      </c>
      <c r="B3169" s="535" t="s">
        <v>5385</v>
      </c>
      <c r="C3169" s="13" t="s">
        <v>5328</v>
      </c>
      <c r="D3169" s="64">
        <v>8.17</v>
      </c>
      <c r="E3169" s="12">
        <v>4.84</v>
      </c>
      <c r="F3169" s="12">
        <v>39.54</v>
      </c>
      <c r="G3169" s="443"/>
    </row>
    <row r="3170" spans="1:7">
      <c r="A3170" s="12">
        <v>3167</v>
      </c>
      <c r="B3170" s="535" t="s">
        <v>5386</v>
      </c>
      <c r="C3170" s="13" t="s">
        <v>5328</v>
      </c>
      <c r="D3170" s="64">
        <v>8.85</v>
      </c>
      <c r="E3170" s="12">
        <v>4.84</v>
      </c>
      <c r="F3170" s="12">
        <v>42.83</v>
      </c>
      <c r="G3170" s="443"/>
    </row>
    <row r="3171" spans="1:7">
      <c r="A3171" s="12">
        <v>3168</v>
      </c>
      <c r="B3171" s="535" t="s">
        <v>5387</v>
      </c>
      <c r="C3171" s="13" t="s">
        <v>5328</v>
      </c>
      <c r="D3171" s="64">
        <v>11.18</v>
      </c>
      <c r="E3171" s="12">
        <v>4.84</v>
      </c>
      <c r="F3171" s="12">
        <v>54.11</v>
      </c>
      <c r="G3171" s="443"/>
    </row>
    <row r="3172" spans="1:7">
      <c r="A3172" s="12">
        <v>3169</v>
      </c>
      <c r="B3172" s="535" t="s">
        <v>5388</v>
      </c>
      <c r="C3172" s="13" t="s">
        <v>5328</v>
      </c>
      <c r="D3172" s="64">
        <v>3.57</v>
      </c>
      <c r="E3172" s="12">
        <v>4.84</v>
      </c>
      <c r="F3172" s="12">
        <v>17.28</v>
      </c>
      <c r="G3172" s="443"/>
    </row>
    <row r="3173" spans="1:7">
      <c r="A3173" s="12">
        <v>3170</v>
      </c>
      <c r="B3173" s="535" t="s">
        <v>3436</v>
      </c>
      <c r="C3173" s="13" t="s">
        <v>5328</v>
      </c>
      <c r="D3173" s="64">
        <v>6.33</v>
      </c>
      <c r="E3173" s="12">
        <v>4.84</v>
      </c>
      <c r="F3173" s="12">
        <v>30.64</v>
      </c>
      <c r="G3173" s="443"/>
    </row>
    <row r="3174" spans="1:7">
      <c r="A3174" s="12">
        <v>3171</v>
      </c>
      <c r="B3174" s="535" t="s">
        <v>3257</v>
      </c>
      <c r="C3174" s="13" t="s">
        <v>5328</v>
      </c>
      <c r="D3174" s="64">
        <v>4</v>
      </c>
      <c r="E3174" s="12">
        <v>4.84</v>
      </c>
      <c r="F3174" s="12">
        <v>19.36</v>
      </c>
      <c r="G3174" s="443"/>
    </row>
    <row r="3175" spans="1:7">
      <c r="A3175" s="12">
        <v>3172</v>
      </c>
      <c r="B3175" s="535" t="s">
        <v>3938</v>
      </c>
      <c r="C3175" s="13" t="s">
        <v>5328</v>
      </c>
      <c r="D3175" s="64">
        <v>4.33</v>
      </c>
      <c r="E3175" s="12">
        <v>4.84</v>
      </c>
      <c r="F3175" s="12">
        <v>20.96</v>
      </c>
      <c r="G3175" s="443"/>
    </row>
    <row r="3176" spans="1:7">
      <c r="A3176" s="12">
        <v>3173</v>
      </c>
      <c r="B3176" s="535" t="s">
        <v>5389</v>
      </c>
      <c r="C3176" s="13" t="s">
        <v>5328</v>
      </c>
      <c r="D3176" s="64">
        <v>5.21</v>
      </c>
      <c r="E3176" s="12">
        <v>4.84</v>
      </c>
      <c r="F3176" s="12">
        <v>25.22</v>
      </c>
      <c r="G3176" s="443"/>
    </row>
    <row r="3177" spans="1:7">
      <c r="A3177" s="12">
        <v>3174</v>
      </c>
      <c r="B3177" s="535" t="s">
        <v>5390</v>
      </c>
      <c r="C3177" s="13" t="s">
        <v>5328</v>
      </c>
      <c r="D3177" s="64">
        <v>3.4</v>
      </c>
      <c r="E3177" s="12">
        <v>4.84</v>
      </c>
      <c r="F3177" s="12">
        <v>16.46</v>
      </c>
      <c r="G3177" s="443"/>
    </row>
    <row r="3178" spans="1:7">
      <c r="A3178" s="12">
        <v>3175</v>
      </c>
      <c r="B3178" s="535" t="s">
        <v>5391</v>
      </c>
      <c r="C3178" s="13" t="s">
        <v>5328</v>
      </c>
      <c r="D3178" s="64">
        <v>4.37</v>
      </c>
      <c r="E3178" s="12">
        <v>4.84</v>
      </c>
      <c r="F3178" s="12">
        <v>21.15</v>
      </c>
      <c r="G3178" s="443"/>
    </row>
    <row r="3179" spans="1:7">
      <c r="A3179" s="12">
        <v>3176</v>
      </c>
      <c r="B3179" s="535" t="s">
        <v>5392</v>
      </c>
      <c r="C3179" s="13" t="s">
        <v>5328</v>
      </c>
      <c r="D3179" s="64">
        <v>12.15</v>
      </c>
      <c r="E3179" s="12">
        <v>4.84</v>
      </c>
      <c r="F3179" s="12">
        <v>58.81</v>
      </c>
      <c r="G3179" s="443"/>
    </row>
    <row r="3180" spans="1:7">
      <c r="A3180" s="12">
        <v>3177</v>
      </c>
      <c r="B3180" s="535" t="s">
        <v>5393</v>
      </c>
      <c r="C3180" s="13" t="s">
        <v>5328</v>
      </c>
      <c r="D3180" s="64">
        <v>12.62</v>
      </c>
      <c r="E3180" s="12">
        <v>4.84</v>
      </c>
      <c r="F3180" s="12">
        <v>61.08</v>
      </c>
      <c r="G3180" s="443"/>
    </row>
    <row r="3181" spans="1:7">
      <c r="A3181" s="12">
        <v>3178</v>
      </c>
      <c r="B3181" s="535" t="s">
        <v>5394</v>
      </c>
      <c r="C3181" s="13" t="s">
        <v>5328</v>
      </c>
      <c r="D3181" s="64">
        <v>9.04</v>
      </c>
      <c r="E3181" s="12">
        <v>4.84</v>
      </c>
      <c r="F3181" s="12">
        <v>43.75</v>
      </c>
      <c r="G3181" s="443"/>
    </row>
    <row r="3182" spans="1:7">
      <c r="A3182" s="12">
        <v>3179</v>
      </c>
      <c r="B3182" s="535" t="s">
        <v>5395</v>
      </c>
      <c r="C3182" s="13" t="s">
        <v>5328</v>
      </c>
      <c r="D3182" s="64">
        <v>5.31</v>
      </c>
      <c r="E3182" s="12">
        <v>4.84</v>
      </c>
      <c r="F3182" s="12">
        <v>25.7</v>
      </c>
      <c r="G3182" s="443"/>
    </row>
    <row r="3183" spans="1:7">
      <c r="A3183" s="12">
        <v>3180</v>
      </c>
      <c r="B3183" s="535" t="s">
        <v>2333</v>
      </c>
      <c r="C3183" s="13" t="s">
        <v>5328</v>
      </c>
      <c r="D3183" s="64">
        <v>6.84</v>
      </c>
      <c r="E3183" s="12">
        <v>4.84</v>
      </c>
      <c r="F3183" s="12">
        <v>33.11</v>
      </c>
      <c r="G3183" s="443"/>
    </row>
    <row r="3184" spans="1:7">
      <c r="A3184" s="12">
        <v>3181</v>
      </c>
      <c r="B3184" s="535" t="s">
        <v>5260</v>
      </c>
      <c r="C3184" s="13" t="s">
        <v>5328</v>
      </c>
      <c r="D3184" s="64">
        <v>3.37</v>
      </c>
      <c r="E3184" s="12">
        <v>4.84</v>
      </c>
      <c r="F3184" s="12">
        <v>16.31</v>
      </c>
      <c r="G3184" s="443"/>
    </row>
    <row r="3185" spans="1:7">
      <c r="A3185" s="12">
        <v>3182</v>
      </c>
      <c r="B3185" s="535" t="s">
        <v>5396</v>
      </c>
      <c r="C3185" s="13" t="s">
        <v>5328</v>
      </c>
      <c r="D3185" s="64">
        <v>1.93</v>
      </c>
      <c r="E3185" s="12">
        <v>4.84</v>
      </c>
      <c r="F3185" s="12">
        <v>9.34</v>
      </c>
      <c r="G3185" s="443"/>
    </row>
    <row r="3186" spans="1:7">
      <c r="A3186" s="12">
        <v>3183</v>
      </c>
      <c r="B3186" s="535" t="s">
        <v>5223</v>
      </c>
      <c r="C3186" s="13" t="s">
        <v>5328</v>
      </c>
      <c r="D3186" s="64">
        <v>2.52</v>
      </c>
      <c r="E3186" s="12">
        <v>4.84</v>
      </c>
      <c r="F3186" s="12">
        <v>12.2</v>
      </c>
      <c r="G3186" s="443"/>
    </row>
    <row r="3187" spans="1:7">
      <c r="A3187" s="12">
        <v>3184</v>
      </c>
      <c r="B3187" s="24" t="s">
        <v>5397</v>
      </c>
      <c r="C3187" s="13" t="s">
        <v>5398</v>
      </c>
      <c r="D3187" s="64">
        <v>15.22</v>
      </c>
      <c r="E3187" s="12">
        <v>4.84</v>
      </c>
      <c r="F3187" s="12">
        <v>73.66</v>
      </c>
      <c r="G3187" s="443"/>
    </row>
    <row r="3188" spans="1:7">
      <c r="A3188" s="12">
        <v>3185</v>
      </c>
      <c r="B3188" s="24" t="s">
        <v>5103</v>
      </c>
      <c r="C3188" s="13" t="s">
        <v>5398</v>
      </c>
      <c r="D3188" s="64">
        <v>9.73</v>
      </c>
      <c r="E3188" s="12">
        <v>4.84</v>
      </c>
      <c r="F3188" s="12">
        <v>47.09</v>
      </c>
      <c r="G3188" s="443"/>
    </row>
    <row r="3189" spans="1:7">
      <c r="A3189" s="12">
        <v>3186</v>
      </c>
      <c r="B3189" s="24" t="s">
        <v>5399</v>
      </c>
      <c r="C3189" s="13" t="s">
        <v>5398</v>
      </c>
      <c r="D3189" s="64">
        <v>8.4</v>
      </c>
      <c r="E3189" s="12">
        <v>4.84</v>
      </c>
      <c r="F3189" s="12">
        <v>40.66</v>
      </c>
      <c r="G3189" s="443"/>
    </row>
    <row r="3190" spans="1:7">
      <c r="A3190" s="12">
        <v>3187</v>
      </c>
      <c r="B3190" s="24" t="s">
        <v>5400</v>
      </c>
      <c r="C3190" s="13" t="s">
        <v>5398</v>
      </c>
      <c r="D3190" s="64">
        <v>15.13</v>
      </c>
      <c r="E3190" s="12">
        <v>4.84</v>
      </c>
      <c r="F3190" s="12">
        <v>73.23</v>
      </c>
      <c r="G3190" s="443"/>
    </row>
    <row r="3191" spans="1:7">
      <c r="A3191" s="12">
        <v>3188</v>
      </c>
      <c r="B3191" s="24" t="s">
        <v>5401</v>
      </c>
      <c r="C3191" s="13" t="s">
        <v>5398</v>
      </c>
      <c r="D3191" s="64">
        <v>6.68</v>
      </c>
      <c r="E3191" s="12">
        <v>4.84</v>
      </c>
      <c r="F3191" s="12">
        <v>32.33</v>
      </c>
      <c r="G3191" s="443"/>
    </row>
    <row r="3192" spans="1:7">
      <c r="A3192" s="12">
        <v>3189</v>
      </c>
      <c r="B3192" s="24" t="s">
        <v>5402</v>
      </c>
      <c r="C3192" s="13" t="s">
        <v>5398</v>
      </c>
      <c r="D3192" s="64">
        <v>16.11</v>
      </c>
      <c r="E3192" s="12">
        <v>4.84</v>
      </c>
      <c r="F3192" s="12">
        <v>77.97</v>
      </c>
      <c r="G3192" s="443"/>
    </row>
    <row r="3193" spans="1:7">
      <c r="A3193" s="12">
        <v>3190</v>
      </c>
      <c r="B3193" s="24" t="s">
        <v>2502</v>
      </c>
      <c r="C3193" s="13" t="s">
        <v>5398</v>
      </c>
      <c r="D3193" s="64">
        <v>5.98</v>
      </c>
      <c r="E3193" s="12">
        <v>4.84</v>
      </c>
      <c r="F3193" s="12">
        <v>28.94</v>
      </c>
      <c r="G3193" s="443"/>
    </row>
    <row r="3194" spans="1:7">
      <c r="A3194" s="12">
        <v>3191</v>
      </c>
      <c r="B3194" s="24" t="s">
        <v>4582</v>
      </c>
      <c r="C3194" s="13" t="s">
        <v>5398</v>
      </c>
      <c r="D3194" s="64">
        <v>6.98</v>
      </c>
      <c r="E3194" s="12">
        <v>4.84</v>
      </c>
      <c r="F3194" s="12">
        <v>33.78</v>
      </c>
      <c r="G3194" s="443"/>
    </row>
    <row r="3195" spans="1:7">
      <c r="A3195" s="12">
        <v>3192</v>
      </c>
      <c r="B3195" s="24" t="s">
        <v>5403</v>
      </c>
      <c r="C3195" s="13" t="s">
        <v>5398</v>
      </c>
      <c r="D3195" s="64">
        <v>20.48</v>
      </c>
      <c r="E3195" s="12">
        <v>4.84</v>
      </c>
      <c r="F3195" s="12">
        <v>99.12</v>
      </c>
      <c r="G3195" s="443"/>
    </row>
    <row r="3196" spans="1:7">
      <c r="A3196" s="12">
        <v>3193</v>
      </c>
      <c r="B3196" s="24" t="s">
        <v>5404</v>
      </c>
      <c r="C3196" s="13" t="s">
        <v>5398</v>
      </c>
      <c r="D3196" s="64">
        <v>12.68</v>
      </c>
      <c r="E3196" s="12">
        <v>4.84</v>
      </c>
      <c r="F3196" s="12">
        <v>61.37</v>
      </c>
      <c r="G3196" s="443"/>
    </row>
    <row r="3197" spans="1:7">
      <c r="A3197" s="12">
        <v>3194</v>
      </c>
      <c r="B3197" s="24" t="s">
        <v>5405</v>
      </c>
      <c r="C3197" s="13" t="s">
        <v>5398</v>
      </c>
      <c r="D3197" s="64">
        <v>1.53</v>
      </c>
      <c r="E3197" s="12">
        <v>4.84</v>
      </c>
      <c r="F3197" s="12">
        <v>7.41</v>
      </c>
      <c r="G3197" s="443"/>
    </row>
    <row r="3198" spans="1:7">
      <c r="A3198" s="12">
        <v>3195</v>
      </c>
      <c r="B3198" s="24" t="s">
        <v>5406</v>
      </c>
      <c r="C3198" s="13" t="s">
        <v>5398</v>
      </c>
      <c r="D3198" s="64">
        <v>4.52</v>
      </c>
      <c r="E3198" s="12">
        <v>4.84</v>
      </c>
      <c r="F3198" s="12">
        <v>21.88</v>
      </c>
      <c r="G3198" s="443"/>
    </row>
    <row r="3199" spans="1:7">
      <c r="A3199" s="12">
        <v>3196</v>
      </c>
      <c r="B3199" s="24" t="s">
        <v>5407</v>
      </c>
      <c r="C3199" s="13" t="s">
        <v>5398</v>
      </c>
      <c r="D3199" s="64">
        <v>7.98</v>
      </c>
      <c r="E3199" s="12">
        <v>4.84</v>
      </c>
      <c r="F3199" s="12">
        <v>38.62</v>
      </c>
      <c r="G3199" s="443"/>
    </row>
    <row r="3200" spans="1:7">
      <c r="A3200" s="12">
        <v>3197</v>
      </c>
      <c r="B3200" s="24" t="s">
        <v>5408</v>
      </c>
      <c r="C3200" s="13" t="s">
        <v>5398</v>
      </c>
      <c r="D3200" s="64">
        <v>7.17</v>
      </c>
      <c r="E3200" s="12">
        <v>4.84</v>
      </c>
      <c r="F3200" s="12">
        <v>34.7</v>
      </c>
      <c r="G3200" s="443"/>
    </row>
    <row r="3201" spans="1:7">
      <c r="A3201" s="12">
        <v>3198</v>
      </c>
      <c r="B3201" s="24" t="s">
        <v>5397</v>
      </c>
      <c r="C3201" s="13" t="s">
        <v>5398</v>
      </c>
      <c r="D3201" s="64">
        <v>9.04</v>
      </c>
      <c r="E3201" s="12">
        <v>4.84</v>
      </c>
      <c r="F3201" s="12">
        <v>43.75</v>
      </c>
      <c r="G3201" s="443"/>
    </row>
    <row r="3202" spans="1:7">
      <c r="A3202" s="12">
        <v>3199</v>
      </c>
      <c r="B3202" s="24" t="s">
        <v>5409</v>
      </c>
      <c r="C3202" s="13" t="s">
        <v>5398</v>
      </c>
      <c r="D3202" s="64">
        <v>5.34</v>
      </c>
      <c r="E3202" s="12">
        <v>4.84</v>
      </c>
      <c r="F3202" s="12">
        <v>25.85</v>
      </c>
      <c r="G3202" s="443"/>
    </row>
    <row r="3203" spans="1:7">
      <c r="A3203" s="12">
        <v>3200</v>
      </c>
      <c r="B3203" s="24" t="s">
        <v>5410</v>
      </c>
      <c r="C3203" s="13" t="s">
        <v>5398</v>
      </c>
      <c r="D3203" s="64">
        <v>5.55</v>
      </c>
      <c r="E3203" s="12">
        <v>4.84</v>
      </c>
      <c r="F3203" s="12">
        <v>26.86</v>
      </c>
      <c r="G3203" s="443"/>
    </row>
    <row r="3204" spans="1:7">
      <c r="A3204" s="12">
        <v>3201</v>
      </c>
      <c r="B3204" s="24" t="s">
        <v>5411</v>
      </c>
      <c r="C3204" s="13" t="s">
        <v>5398</v>
      </c>
      <c r="D3204" s="64">
        <v>9.07</v>
      </c>
      <c r="E3204" s="12">
        <v>4.84</v>
      </c>
      <c r="F3204" s="12">
        <v>43.9</v>
      </c>
      <c r="G3204" s="443"/>
    </row>
    <row r="3205" spans="1:7">
      <c r="A3205" s="12">
        <v>3202</v>
      </c>
      <c r="B3205" s="24" t="s">
        <v>1010</v>
      </c>
      <c r="C3205" s="13" t="s">
        <v>5398</v>
      </c>
      <c r="D3205" s="64">
        <v>4.77</v>
      </c>
      <c r="E3205" s="12">
        <v>4.84</v>
      </c>
      <c r="F3205" s="12">
        <v>23.09</v>
      </c>
      <c r="G3205" s="443"/>
    </row>
    <row r="3206" spans="1:7">
      <c r="A3206" s="12">
        <v>3203</v>
      </c>
      <c r="B3206" s="24" t="s">
        <v>5412</v>
      </c>
      <c r="C3206" s="13" t="s">
        <v>5398</v>
      </c>
      <c r="D3206" s="64">
        <v>6.84</v>
      </c>
      <c r="E3206" s="12">
        <v>4.84</v>
      </c>
      <c r="F3206" s="12">
        <v>33.11</v>
      </c>
      <c r="G3206" s="443"/>
    </row>
    <row r="3207" spans="1:7">
      <c r="A3207" s="12">
        <v>3204</v>
      </c>
      <c r="B3207" s="24" t="s">
        <v>5413</v>
      </c>
      <c r="C3207" s="13" t="s">
        <v>5398</v>
      </c>
      <c r="D3207" s="64">
        <v>4.8</v>
      </c>
      <c r="E3207" s="12">
        <v>4.84</v>
      </c>
      <c r="F3207" s="12">
        <v>23.23</v>
      </c>
      <c r="G3207" s="443"/>
    </row>
    <row r="3208" spans="1:7">
      <c r="A3208" s="12">
        <v>3205</v>
      </c>
      <c r="B3208" s="24" t="s">
        <v>5414</v>
      </c>
      <c r="C3208" s="13" t="s">
        <v>5398</v>
      </c>
      <c r="D3208" s="64">
        <v>6.44</v>
      </c>
      <c r="E3208" s="12">
        <v>4.84</v>
      </c>
      <c r="F3208" s="12">
        <v>31.17</v>
      </c>
      <c r="G3208" s="443"/>
    </row>
    <row r="3209" spans="1:7">
      <c r="A3209" s="12">
        <v>3206</v>
      </c>
      <c r="B3209" s="24" t="s">
        <v>5415</v>
      </c>
      <c r="C3209" s="13" t="s">
        <v>5398</v>
      </c>
      <c r="D3209" s="64">
        <v>8.92</v>
      </c>
      <c r="E3209" s="12">
        <v>4.84</v>
      </c>
      <c r="F3209" s="12">
        <v>43.17</v>
      </c>
      <c r="G3209" s="443"/>
    </row>
    <row r="3210" spans="1:7">
      <c r="A3210" s="12">
        <v>3207</v>
      </c>
      <c r="B3210" s="24" t="s">
        <v>5416</v>
      </c>
      <c r="C3210" s="13" t="s">
        <v>5398</v>
      </c>
      <c r="D3210" s="64">
        <v>3.81</v>
      </c>
      <c r="E3210" s="12">
        <v>4.84</v>
      </c>
      <c r="F3210" s="12">
        <v>18.44</v>
      </c>
      <c r="G3210" s="443"/>
    </row>
    <row r="3211" spans="1:7">
      <c r="A3211" s="12">
        <v>3208</v>
      </c>
      <c r="B3211" s="24" t="s">
        <v>5417</v>
      </c>
      <c r="C3211" s="13" t="s">
        <v>5398</v>
      </c>
      <c r="D3211" s="64">
        <v>13.77</v>
      </c>
      <c r="E3211" s="12">
        <v>4.84</v>
      </c>
      <c r="F3211" s="12">
        <v>66.65</v>
      </c>
      <c r="G3211" s="443"/>
    </row>
    <row r="3212" spans="1:7">
      <c r="A3212" s="12">
        <v>3209</v>
      </c>
      <c r="B3212" s="24" t="s">
        <v>1089</v>
      </c>
      <c r="C3212" s="13" t="s">
        <v>5398</v>
      </c>
      <c r="D3212" s="64">
        <v>4.29</v>
      </c>
      <c r="E3212" s="12">
        <v>4.84</v>
      </c>
      <c r="F3212" s="12">
        <v>20.76</v>
      </c>
      <c r="G3212" s="443"/>
    </row>
    <row r="3213" spans="1:7">
      <c r="A3213" s="12">
        <v>3210</v>
      </c>
      <c r="B3213" s="24" t="s">
        <v>5418</v>
      </c>
      <c r="C3213" s="13" t="s">
        <v>5398</v>
      </c>
      <c r="D3213" s="64">
        <v>8.81</v>
      </c>
      <c r="E3213" s="12">
        <v>4.84</v>
      </c>
      <c r="F3213" s="12">
        <v>42.64</v>
      </c>
      <c r="G3213" s="443"/>
    </row>
    <row r="3214" spans="1:7">
      <c r="A3214" s="12">
        <v>3211</v>
      </c>
      <c r="B3214" s="24" t="s">
        <v>5419</v>
      </c>
      <c r="C3214" s="13" t="s">
        <v>5398</v>
      </c>
      <c r="D3214" s="64">
        <v>1.64</v>
      </c>
      <c r="E3214" s="12">
        <v>4.84</v>
      </c>
      <c r="F3214" s="12">
        <v>7.94</v>
      </c>
      <c r="G3214" s="443"/>
    </row>
    <row r="3215" spans="1:7">
      <c r="A3215" s="12">
        <v>3212</v>
      </c>
      <c r="B3215" s="24" t="s">
        <v>5420</v>
      </c>
      <c r="C3215" s="13" t="s">
        <v>5398</v>
      </c>
      <c r="D3215" s="64">
        <v>3.73</v>
      </c>
      <c r="E3215" s="12">
        <v>4.84</v>
      </c>
      <c r="F3215" s="12">
        <v>18.05</v>
      </c>
      <c r="G3215" s="443"/>
    </row>
    <row r="3216" spans="1:7">
      <c r="A3216" s="12">
        <v>3213</v>
      </c>
      <c r="B3216" s="24" t="s">
        <v>646</v>
      </c>
      <c r="C3216" s="13" t="s">
        <v>5398</v>
      </c>
      <c r="D3216" s="64">
        <v>4.54</v>
      </c>
      <c r="E3216" s="12">
        <v>4.84</v>
      </c>
      <c r="F3216" s="12">
        <v>21.97</v>
      </c>
      <c r="G3216" s="443"/>
    </row>
    <row r="3217" spans="1:7">
      <c r="A3217" s="12">
        <v>3214</v>
      </c>
      <c r="B3217" s="24" t="s">
        <v>5421</v>
      </c>
      <c r="C3217" s="13" t="s">
        <v>5398</v>
      </c>
      <c r="D3217" s="64">
        <v>9.62</v>
      </c>
      <c r="E3217" s="12">
        <v>4.84</v>
      </c>
      <c r="F3217" s="12">
        <v>46.56</v>
      </c>
      <c r="G3217" s="443"/>
    </row>
    <row r="3218" spans="1:7">
      <c r="A3218" s="12">
        <v>3215</v>
      </c>
      <c r="B3218" s="24" t="s">
        <v>292</v>
      </c>
      <c r="C3218" s="13" t="s">
        <v>5398</v>
      </c>
      <c r="D3218" s="64">
        <v>6.36</v>
      </c>
      <c r="E3218" s="12">
        <v>4.84</v>
      </c>
      <c r="F3218" s="12">
        <v>30.78</v>
      </c>
      <c r="G3218" s="443"/>
    </row>
    <row r="3219" spans="1:7">
      <c r="A3219" s="12">
        <v>3216</v>
      </c>
      <c r="B3219" s="24" t="s">
        <v>5417</v>
      </c>
      <c r="C3219" s="13" t="s">
        <v>5398</v>
      </c>
      <c r="D3219" s="64">
        <v>2.32</v>
      </c>
      <c r="E3219" s="12">
        <v>4.84</v>
      </c>
      <c r="F3219" s="12">
        <v>11.23</v>
      </c>
      <c r="G3219" s="443"/>
    </row>
    <row r="3220" spans="1:7">
      <c r="A3220" s="12">
        <v>3217</v>
      </c>
      <c r="B3220" s="24" t="s">
        <v>617</v>
      </c>
      <c r="C3220" s="13" t="s">
        <v>5398</v>
      </c>
      <c r="D3220" s="64">
        <v>5.95</v>
      </c>
      <c r="E3220" s="12">
        <v>4.84</v>
      </c>
      <c r="F3220" s="12">
        <v>28.8</v>
      </c>
      <c r="G3220" s="443"/>
    </row>
    <row r="3221" spans="1:7">
      <c r="A3221" s="12">
        <v>3218</v>
      </c>
      <c r="B3221" s="24" t="s">
        <v>2350</v>
      </c>
      <c r="C3221" s="13" t="s">
        <v>5398</v>
      </c>
      <c r="D3221" s="64">
        <v>3.87</v>
      </c>
      <c r="E3221" s="12">
        <v>4.84</v>
      </c>
      <c r="F3221" s="12">
        <v>18.73</v>
      </c>
      <c r="G3221" s="443"/>
    </row>
    <row r="3222" spans="1:7">
      <c r="A3222" s="12">
        <v>3219</v>
      </c>
      <c r="B3222" s="24" t="s">
        <v>5422</v>
      </c>
      <c r="C3222" s="13" t="s">
        <v>5398</v>
      </c>
      <c r="D3222" s="64">
        <v>17.03</v>
      </c>
      <c r="E3222" s="12">
        <v>4.84</v>
      </c>
      <c r="F3222" s="12">
        <v>82.43</v>
      </c>
      <c r="G3222" s="443"/>
    </row>
    <row r="3223" spans="1:7">
      <c r="A3223" s="12">
        <v>3220</v>
      </c>
      <c r="B3223" s="24" t="s">
        <v>5126</v>
      </c>
      <c r="C3223" s="13" t="s">
        <v>5398</v>
      </c>
      <c r="D3223" s="64">
        <v>6.4</v>
      </c>
      <c r="E3223" s="12">
        <v>4.84</v>
      </c>
      <c r="F3223" s="12">
        <v>30.98</v>
      </c>
      <c r="G3223" s="443"/>
    </row>
    <row r="3224" spans="1:7">
      <c r="A3224" s="12">
        <v>3221</v>
      </c>
      <c r="B3224" s="24" t="s">
        <v>1072</v>
      </c>
      <c r="C3224" s="13" t="s">
        <v>5398</v>
      </c>
      <c r="D3224" s="64">
        <v>6.93</v>
      </c>
      <c r="E3224" s="12">
        <v>4.84</v>
      </c>
      <c r="F3224" s="12">
        <v>33.54</v>
      </c>
      <c r="G3224" s="443"/>
    </row>
    <row r="3225" spans="1:7">
      <c r="A3225" s="12">
        <v>3222</v>
      </c>
      <c r="B3225" s="24" t="s">
        <v>5071</v>
      </c>
      <c r="C3225" s="13" t="s">
        <v>5398</v>
      </c>
      <c r="D3225" s="64">
        <v>9.13</v>
      </c>
      <c r="E3225" s="12">
        <v>4.84</v>
      </c>
      <c r="F3225" s="12">
        <v>44.19</v>
      </c>
      <c r="G3225" s="443"/>
    </row>
    <row r="3226" spans="1:7">
      <c r="A3226" s="12">
        <v>3223</v>
      </c>
      <c r="B3226" s="24" t="s">
        <v>5423</v>
      </c>
      <c r="C3226" s="13" t="s">
        <v>5398</v>
      </c>
      <c r="D3226" s="64">
        <v>5.51</v>
      </c>
      <c r="E3226" s="12">
        <v>4.84</v>
      </c>
      <c r="F3226" s="12">
        <v>26.67</v>
      </c>
      <c r="G3226" s="443"/>
    </row>
    <row r="3227" spans="1:7">
      <c r="A3227" s="12">
        <v>3224</v>
      </c>
      <c r="B3227" s="24" t="s">
        <v>5424</v>
      </c>
      <c r="C3227" s="13" t="s">
        <v>5398</v>
      </c>
      <c r="D3227" s="64">
        <v>7.95</v>
      </c>
      <c r="E3227" s="12">
        <v>4.84</v>
      </c>
      <c r="F3227" s="12">
        <v>38.48</v>
      </c>
      <c r="G3227" s="443"/>
    </row>
    <row r="3228" spans="1:7">
      <c r="A3228" s="12">
        <v>3225</v>
      </c>
      <c r="B3228" s="24" t="s">
        <v>298</v>
      </c>
      <c r="C3228" s="13" t="s">
        <v>5398</v>
      </c>
      <c r="D3228" s="64">
        <v>7.2</v>
      </c>
      <c r="E3228" s="12">
        <v>4.84</v>
      </c>
      <c r="F3228" s="12">
        <v>34.85</v>
      </c>
      <c r="G3228" s="443"/>
    </row>
    <row r="3229" spans="1:7">
      <c r="A3229" s="12">
        <v>3226</v>
      </c>
      <c r="B3229" s="24" t="s">
        <v>5425</v>
      </c>
      <c r="C3229" s="13" t="s">
        <v>5398</v>
      </c>
      <c r="D3229" s="64">
        <v>5.29</v>
      </c>
      <c r="E3229" s="12">
        <v>4.84</v>
      </c>
      <c r="F3229" s="12">
        <v>25.6</v>
      </c>
      <c r="G3229" s="443"/>
    </row>
    <row r="3230" spans="1:7">
      <c r="A3230" s="12">
        <v>3227</v>
      </c>
      <c r="B3230" s="24" t="s">
        <v>5426</v>
      </c>
      <c r="C3230" s="13" t="s">
        <v>5398</v>
      </c>
      <c r="D3230" s="64">
        <v>5.35</v>
      </c>
      <c r="E3230" s="12">
        <v>4.84</v>
      </c>
      <c r="F3230" s="12">
        <v>25.89</v>
      </c>
      <c r="G3230" s="443"/>
    </row>
    <row r="3231" spans="1:7">
      <c r="A3231" s="12">
        <v>3228</v>
      </c>
      <c r="B3231" s="24" t="s">
        <v>5427</v>
      </c>
      <c r="C3231" s="13" t="s">
        <v>5398</v>
      </c>
      <c r="D3231" s="64">
        <v>5.32</v>
      </c>
      <c r="E3231" s="12">
        <v>4.84</v>
      </c>
      <c r="F3231" s="12">
        <v>25.75</v>
      </c>
      <c r="G3231" s="443"/>
    </row>
    <row r="3232" spans="1:7">
      <c r="A3232" s="12">
        <v>3229</v>
      </c>
      <c r="B3232" s="24" t="s">
        <v>5428</v>
      </c>
      <c r="C3232" s="13" t="s">
        <v>5398</v>
      </c>
      <c r="D3232" s="64">
        <v>2.67</v>
      </c>
      <c r="E3232" s="12">
        <v>4.84</v>
      </c>
      <c r="F3232" s="12">
        <v>12.92</v>
      </c>
      <c r="G3232" s="443"/>
    </row>
    <row r="3233" spans="1:7">
      <c r="A3233" s="12">
        <v>3230</v>
      </c>
      <c r="B3233" s="24" t="s">
        <v>3500</v>
      </c>
      <c r="C3233" s="13" t="s">
        <v>5398</v>
      </c>
      <c r="D3233" s="64">
        <v>1.96</v>
      </c>
      <c r="E3233" s="12">
        <v>4.84</v>
      </c>
      <c r="F3233" s="12">
        <v>9.49</v>
      </c>
      <c r="G3233" s="443"/>
    </row>
    <row r="3234" spans="1:7">
      <c r="A3234" s="12">
        <v>3231</v>
      </c>
      <c r="B3234" s="24" t="s">
        <v>5429</v>
      </c>
      <c r="C3234" s="13" t="s">
        <v>5398</v>
      </c>
      <c r="D3234" s="64">
        <v>5.18</v>
      </c>
      <c r="E3234" s="12">
        <v>4.84</v>
      </c>
      <c r="F3234" s="12">
        <v>25.07</v>
      </c>
      <c r="G3234" s="443"/>
    </row>
    <row r="3235" spans="1:7">
      <c r="A3235" s="12">
        <v>3232</v>
      </c>
      <c r="B3235" s="24" t="s">
        <v>5430</v>
      </c>
      <c r="C3235" s="13" t="s">
        <v>5398</v>
      </c>
      <c r="D3235" s="64">
        <v>8.85</v>
      </c>
      <c r="E3235" s="12">
        <v>4.84</v>
      </c>
      <c r="F3235" s="12">
        <v>42.83</v>
      </c>
      <c r="G3235" s="443"/>
    </row>
    <row r="3236" spans="1:7">
      <c r="A3236" s="12">
        <v>3233</v>
      </c>
      <c r="B3236" s="24" t="s">
        <v>4111</v>
      </c>
      <c r="C3236" s="13" t="s">
        <v>5398</v>
      </c>
      <c r="D3236" s="64">
        <v>8.84</v>
      </c>
      <c r="E3236" s="12">
        <v>4.84</v>
      </c>
      <c r="F3236" s="12">
        <v>42.79</v>
      </c>
      <c r="G3236" s="443"/>
    </row>
    <row r="3237" spans="1:7">
      <c r="A3237" s="12">
        <v>3234</v>
      </c>
      <c r="B3237" s="24" t="s">
        <v>5431</v>
      </c>
      <c r="C3237" s="13" t="s">
        <v>5398</v>
      </c>
      <c r="D3237" s="64">
        <v>5.69</v>
      </c>
      <c r="E3237" s="12">
        <v>4.84</v>
      </c>
      <c r="F3237" s="12">
        <v>27.54</v>
      </c>
      <c r="G3237" s="443"/>
    </row>
    <row r="3238" spans="1:7">
      <c r="A3238" s="12">
        <v>3235</v>
      </c>
      <c r="B3238" s="24" t="s">
        <v>5432</v>
      </c>
      <c r="C3238" s="13" t="s">
        <v>5398</v>
      </c>
      <c r="D3238" s="64">
        <v>3.58</v>
      </c>
      <c r="E3238" s="12">
        <v>4.84</v>
      </c>
      <c r="F3238" s="12">
        <v>17.33</v>
      </c>
      <c r="G3238" s="443"/>
    </row>
    <row r="3239" spans="1:7">
      <c r="A3239" s="12">
        <v>3236</v>
      </c>
      <c r="B3239" s="24" t="s">
        <v>1097</v>
      </c>
      <c r="C3239" s="13" t="s">
        <v>5398</v>
      </c>
      <c r="D3239" s="64">
        <v>4.74</v>
      </c>
      <c r="E3239" s="12">
        <v>4.84</v>
      </c>
      <c r="F3239" s="12">
        <v>22.94</v>
      </c>
      <c r="G3239" s="443"/>
    </row>
    <row r="3240" spans="1:7">
      <c r="A3240" s="12">
        <v>3237</v>
      </c>
      <c r="B3240" s="24" t="s">
        <v>5433</v>
      </c>
      <c r="C3240" s="13" t="s">
        <v>5398</v>
      </c>
      <c r="D3240" s="64">
        <v>7.13</v>
      </c>
      <c r="E3240" s="12">
        <v>4.84</v>
      </c>
      <c r="F3240" s="12">
        <v>34.51</v>
      </c>
      <c r="G3240" s="443"/>
    </row>
    <row r="3241" spans="1:7">
      <c r="A3241" s="12">
        <v>3238</v>
      </c>
      <c r="B3241" s="24" t="s">
        <v>5434</v>
      </c>
      <c r="C3241" s="13" t="s">
        <v>5398</v>
      </c>
      <c r="D3241" s="64">
        <v>9.19</v>
      </c>
      <c r="E3241" s="12">
        <v>4.84</v>
      </c>
      <c r="F3241" s="12">
        <v>44.48</v>
      </c>
      <c r="G3241" s="443"/>
    </row>
    <row r="3242" spans="1:7">
      <c r="A3242" s="12">
        <v>3239</v>
      </c>
      <c r="B3242" s="24" t="s">
        <v>4645</v>
      </c>
      <c r="C3242" s="13" t="s">
        <v>5398</v>
      </c>
      <c r="D3242" s="64">
        <v>2.48</v>
      </c>
      <c r="E3242" s="12">
        <v>4.84</v>
      </c>
      <c r="F3242" s="12">
        <v>12</v>
      </c>
      <c r="G3242" s="443"/>
    </row>
    <row r="3243" spans="1:7">
      <c r="A3243" s="12">
        <v>3240</v>
      </c>
      <c r="B3243" s="24" t="s">
        <v>5435</v>
      </c>
      <c r="C3243" s="13" t="s">
        <v>5398</v>
      </c>
      <c r="D3243" s="64">
        <v>7.96</v>
      </c>
      <c r="E3243" s="12">
        <v>4.84</v>
      </c>
      <c r="F3243" s="12">
        <v>38.53</v>
      </c>
      <c r="G3243" s="443"/>
    </row>
    <row r="3244" spans="1:7">
      <c r="A3244" s="12">
        <v>3241</v>
      </c>
      <c r="B3244" s="24" t="s">
        <v>615</v>
      </c>
      <c r="C3244" s="13" t="s">
        <v>5398</v>
      </c>
      <c r="D3244" s="64">
        <v>3.1</v>
      </c>
      <c r="E3244" s="12">
        <v>4.84</v>
      </c>
      <c r="F3244" s="12">
        <v>15</v>
      </c>
      <c r="G3244" s="443"/>
    </row>
    <row r="3245" spans="1:7">
      <c r="A3245" s="12">
        <v>3242</v>
      </c>
      <c r="B3245" s="24" t="s">
        <v>5403</v>
      </c>
      <c r="C3245" s="13" t="s">
        <v>5398</v>
      </c>
      <c r="D3245" s="64">
        <v>11.21</v>
      </c>
      <c r="E3245" s="12">
        <v>4.84</v>
      </c>
      <c r="F3245" s="12">
        <v>54.26</v>
      </c>
      <c r="G3245" s="443"/>
    </row>
    <row r="3246" spans="1:7">
      <c r="A3246" s="12">
        <v>3243</v>
      </c>
      <c r="B3246" s="24" t="s">
        <v>5436</v>
      </c>
      <c r="C3246" s="13" t="s">
        <v>5398</v>
      </c>
      <c r="D3246" s="64">
        <v>3.55</v>
      </c>
      <c r="E3246" s="12">
        <v>4.84</v>
      </c>
      <c r="F3246" s="12">
        <v>17.18</v>
      </c>
      <c r="G3246" s="443"/>
    </row>
    <row r="3247" spans="1:7">
      <c r="A3247" s="12">
        <v>3244</v>
      </c>
      <c r="B3247" s="24" t="s">
        <v>5437</v>
      </c>
      <c r="C3247" s="13" t="s">
        <v>5398</v>
      </c>
      <c r="D3247" s="64">
        <v>7.51</v>
      </c>
      <c r="E3247" s="12">
        <v>4.84</v>
      </c>
      <c r="F3247" s="12">
        <v>36.35</v>
      </c>
      <c r="G3247" s="443"/>
    </row>
    <row r="3248" spans="1:7">
      <c r="A3248" s="12">
        <v>3245</v>
      </c>
      <c r="B3248" s="24" t="s">
        <v>5438</v>
      </c>
      <c r="C3248" s="13" t="s">
        <v>5398</v>
      </c>
      <c r="D3248" s="64">
        <v>9.11</v>
      </c>
      <c r="E3248" s="12">
        <v>4.84</v>
      </c>
      <c r="F3248" s="12">
        <v>44.09</v>
      </c>
      <c r="G3248" s="443"/>
    </row>
    <row r="3249" spans="1:7">
      <c r="A3249" s="12">
        <v>3246</v>
      </c>
      <c r="B3249" s="24" t="s">
        <v>4113</v>
      </c>
      <c r="C3249" s="13" t="s">
        <v>5439</v>
      </c>
      <c r="D3249" s="24">
        <v>10.91</v>
      </c>
      <c r="E3249" s="12">
        <v>4.84</v>
      </c>
      <c r="F3249" s="12">
        <v>52.8</v>
      </c>
      <c r="G3249" s="443"/>
    </row>
    <row r="3250" spans="1:7">
      <c r="A3250" s="12">
        <v>3247</v>
      </c>
      <c r="B3250" s="24" t="s">
        <v>5440</v>
      </c>
      <c r="C3250" s="13" t="s">
        <v>5439</v>
      </c>
      <c r="D3250" s="24">
        <v>4.65</v>
      </c>
      <c r="E3250" s="12">
        <v>4.84</v>
      </c>
      <c r="F3250" s="12">
        <v>22.51</v>
      </c>
      <c r="G3250" s="443"/>
    </row>
    <row r="3251" spans="1:7">
      <c r="A3251" s="12">
        <v>3248</v>
      </c>
      <c r="B3251" s="24" t="s">
        <v>5441</v>
      </c>
      <c r="C3251" s="13" t="s">
        <v>5439</v>
      </c>
      <c r="D3251" s="24">
        <v>5.22</v>
      </c>
      <c r="E3251" s="12">
        <v>4.84</v>
      </c>
      <c r="F3251" s="12">
        <v>25.26</v>
      </c>
      <c r="G3251" s="443"/>
    </row>
    <row r="3252" spans="1:7">
      <c r="A3252" s="12">
        <v>3249</v>
      </c>
      <c r="B3252" s="24" t="s">
        <v>5442</v>
      </c>
      <c r="C3252" s="13" t="s">
        <v>5439</v>
      </c>
      <c r="D3252" s="24">
        <v>6.25</v>
      </c>
      <c r="E3252" s="12">
        <v>4.84</v>
      </c>
      <c r="F3252" s="12">
        <v>30.25</v>
      </c>
      <c r="G3252" s="443"/>
    </row>
    <row r="3253" spans="1:7">
      <c r="A3253" s="12">
        <v>3250</v>
      </c>
      <c r="B3253" s="24" t="s">
        <v>5443</v>
      </c>
      <c r="C3253" s="13" t="s">
        <v>5439</v>
      </c>
      <c r="D3253" s="24">
        <v>3.42</v>
      </c>
      <c r="E3253" s="12">
        <v>4.84</v>
      </c>
      <c r="F3253" s="12">
        <v>16.55</v>
      </c>
      <c r="G3253" s="443"/>
    </row>
    <row r="3254" spans="1:7">
      <c r="A3254" s="12">
        <v>3251</v>
      </c>
      <c r="B3254" s="24" t="s">
        <v>5444</v>
      </c>
      <c r="C3254" s="13" t="s">
        <v>5439</v>
      </c>
      <c r="D3254" s="24">
        <v>6.85</v>
      </c>
      <c r="E3254" s="12">
        <v>4.84</v>
      </c>
      <c r="F3254" s="12">
        <v>33.15</v>
      </c>
      <c r="G3254" s="443"/>
    </row>
    <row r="3255" spans="1:7">
      <c r="A3255" s="12">
        <v>3252</v>
      </c>
      <c r="B3255" s="24" t="s">
        <v>5445</v>
      </c>
      <c r="C3255" s="13" t="s">
        <v>5439</v>
      </c>
      <c r="D3255" s="24">
        <v>6.72</v>
      </c>
      <c r="E3255" s="12">
        <v>4.84</v>
      </c>
      <c r="F3255" s="12">
        <v>32.52</v>
      </c>
      <c r="G3255" s="443"/>
    </row>
    <row r="3256" spans="1:7">
      <c r="A3256" s="12">
        <v>3253</v>
      </c>
      <c r="B3256" s="24" t="s">
        <v>5446</v>
      </c>
      <c r="C3256" s="13" t="s">
        <v>5439</v>
      </c>
      <c r="D3256" s="24">
        <v>6.55</v>
      </c>
      <c r="E3256" s="12">
        <v>4.84</v>
      </c>
      <c r="F3256" s="12">
        <v>31.7</v>
      </c>
      <c r="G3256" s="443"/>
    </row>
    <row r="3257" spans="1:7">
      <c r="A3257" s="12">
        <v>3254</v>
      </c>
      <c r="B3257" s="24" t="s">
        <v>5447</v>
      </c>
      <c r="C3257" s="13" t="s">
        <v>5439</v>
      </c>
      <c r="D3257" s="24">
        <v>12.36</v>
      </c>
      <c r="E3257" s="12">
        <v>4.84</v>
      </c>
      <c r="F3257" s="12">
        <v>59.82</v>
      </c>
      <c r="G3257" s="443"/>
    </row>
    <row r="3258" spans="1:7">
      <c r="A3258" s="12">
        <v>3255</v>
      </c>
      <c r="B3258" s="24" t="s">
        <v>5448</v>
      </c>
      <c r="C3258" s="13" t="s">
        <v>5439</v>
      </c>
      <c r="D3258" s="24">
        <v>0.98</v>
      </c>
      <c r="E3258" s="12">
        <v>4.84</v>
      </c>
      <c r="F3258" s="12">
        <v>4.74</v>
      </c>
      <c r="G3258" s="443"/>
    </row>
    <row r="3259" spans="1:7">
      <c r="A3259" s="12">
        <v>3256</v>
      </c>
      <c r="B3259" s="24" t="s">
        <v>5449</v>
      </c>
      <c r="C3259" s="13" t="s">
        <v>5439</v>
      </c>
      <c r="D3259" s="24">
        <v>6.94</v>
      </c>
      <c r="E3259" s="12">
        <v>4.84</v>
      </c>
      <c r="F3259" s="12">
        <v>33.59</v>
      </c>
      <c r="G3259" s="443"/>
    </row>
    <row r="3260" spans="1:7">
      <c r="A3260" s="12">
        <v>3257</v>
      </c>
      <c r="B3260" s="24" t="s">
        <v>5450</v>
      </c>
      <c r="C3260" s="13" t="s">
        <v>5439</v>
      </c>
      <c r="D3260" s="24">
        <v>6.5</v>
      </c>
      <c r="E3260" s="12">
        <v>4.84</v>
      </c>
      <c r="F3260" s="12">
        <v>31.46</v>
      </c>
      <c r="G3260" s="443"/>
    </row>
    <row r="3261" spans="1:7">
      <c r="A3261" s="12">
        <v>3258</v>
      </c>
      <c r="B3261" s="24" t="s">
        <v>5451</v>
      </c>
      <c r="C3261" s="13" t="s">
        <v>5439</v>
      </c>
      <c r="D3261" s="24">
        <v>2.83</v>
      </c>
      <c r="E3261" s="12">
        <v>4.84</v>
      </c>
      <c r="F3261" s="12">
        <v>13.7</v>
      </c>
      <c r="G3261" s="443"/>
    </row>
    <row r="3262" spans="1:7">
      <c r="A3262" s="12">
        <v>3259</v>
      </c>
      <c r="B3262" s="24" t="s">
        <v>5452</v>
      </c>
      <c r="C3262" s="13" t="s">
        <v>5439</v>
      </c>
      <c r="D3262" s="24">
        <v>6.45</v>
      </c>
      <c r="E3262" s="12">
        <v>4.84</v>
      </c>
      <c r="F3262" s="12">
        <v>31.22</v>
      </c>
      <c r="G3262" s="443"/>
    </row>
    <row r="3263" spans="1:7">
      <c r="A3263" s="12">
        <v>3260</v>
      </c>
      <c r="B3263" s="24" t="s">
        <v>5402</v>
      </c>
      <c r="C3263" s="13" t="s">
        <v>5439</v>
      </c>
      <c r="D3263" s="24">
        <v>7.47</v>
      </c>
      <c r="E3263" s="12">
        <v>4.84</v>
      </c>
      <c r="F3263" s="12">
        <v>36.15</v>
      </c>
      <c r="G3263" s="443"/>
    </row>
    <row r="3264" spans="1:7">
      <c r="A3264" s="12">
        <v>3261</v>
      </c>
      <c r="B3264" s="24" t="s">
        <v>4714</v>
      </c>
      <c r="C3264" s="13" t="s">
        <v>5439</v>
      </c>
      <c r="D3264" s="24">
        <v>2.77</v>
      </c>
      <c r="E3264" s="12">
        <v>4.84</v>
      </c>
      <c r="F3264" s="12">
        <v>13.41</v>
      </c>
      <c r="G3264" s="443"/>
    </row>
    <row r="3265" spans="1:7">
      <c r="A3265" s="12">
        <v>3262</v>
      </c>
      <c r="B3265" s="24" t="s">
        <v>4789</v>
      </c>
      <c r="C3265" s="13" t="s">
        <v>5439</v>
      </c>
      <c r="D3265" s="24">
        <v>2.01</v>
      </c>
      <c r="E3265" s="12">
        <v>4.84</v>
      </c>
      <c r="F3265" s="12">
        <v>9.73</v>
      </c>
      <c r="G3265" s="443"/>
    </row>
    <row r="3266" spans="1:7">
      <c r="A3266" s="12">
        <v>3263</v>
      </c>
      <c r="B3266" s="24" t="s">
        <v>3303</v>
      </c>
      <c r="C3266" s="13" t="s">
        <v>5439</v>
      </c>
      <c r="D3266" s="24">
        <v>8.41</v>
      </c>
      <c r="E3266" s="12">
        <v>4.84</v>
      </c>
      <c r="F3266" s="12">
        <v>40.7</v>
      </c>
      <c r="G3266" s="443"/>
    </row>
    <row r="3267" spans="1:7">
      <c r="A3267" s="12">
        <v>3264</v>
      </c>
      <c r="B3267" s="24" t="s">
        <v>3340</v>
      </c>
      <c r="C3267" s="13" t="s">
        <v>5439</v>
      </c>
      <c r="D3267" s="24">
        <v>3.45</v>
      </c>
      <c r="E3267" s="12">
        <v>4.84</v>
      </c>
      <c r="F3267" s="12">
        <v>16.7</v>
      </c>
      <c r="G3267" s="443"/>
    </row>
    <row r="3268" spans="1:7">
      <c r="A3268" s="12">
        <v>3265</v>
      </c>
      <c r="B3268" s="24" t="s">
        <v>5453</v>
      </c>
      <c r="C3268" s="13" t="s">
        <v>5439</v>
      </c>
      <c r="D3268" s="24">
        <v>7.42</v>
      </c>
      <c r="E3268" s="12">
        <v>4.84</v>
      </c>
      <c r="F3268" s="12">
        <v>35.91</v>
      </c>
      <c r="G3268" s="443"/>
    </row>
    <row r="3269" spans="1:7">
      <c r="A3269" s="12">
        <v>3266</v>
      </c>
      <c r="B3269" s="24" t="s">
        <v>5454</v>
      </c>
      <c r="C3269" s="13" t="s">
        <v>5439</v>
      </c>
      <c r="D3269" s="24">
        <v>3.9</v>
      </c>
      <c r="E3269" s="12">
        <v>4.84</v>
      </c>
      <c r="F3269" s="12">
        <v>18.88</v>
      </c>
      <c r="G3269" s="443"/>
    </row>
    <row r="3270" spans="1:7">
      <c r="A3270" s="12">
        <v>3267</v>
      </c>
      <c r="B3270" s="24" t="s">
        <v>3353</v>
      </c>
      <c r="C3270" s="13" t="s">
        <v>5439</v>
      </c>
      <c r="D3270" s="24">
        <v>11.63</v>
      </c>
      <c r="E3270" s="12">
        <v>4.84</v>
      </c>
      <c r="F3270" s="12">
        <v>56.29</v>
      </c>
      <c r="G3270" s="443"/>
    </row>
    <row r="3271" spans="1:7">
      <c r="A3271" s="12">
        <v>3268</v>
      </c>
      <c r="B3271" s="24" t="s">
        <v>5455</v>
      </c>
      <c r="C3271" s="13" t="s">
        <v>5439</v>
      </c>
      <c r="D3271" s="24">
        <v>1.37</v>
      </c>
      <c r="E3271" s="12">
        <v>4.84</v>
      </c>
      <c r="F3271" s="12">
        <v>6.63</v>
      </c>
      <c r="G3271" s="443"/>
    </row>
    <row r="3272" spans="1:7">
      <c r="A3272" s="12">
        <v>3269</v>
      </c>
      <c r="B3272" s="24" t="s">
        <v>4295</v>
      </c>
      <c r="C3272" s="13" t="s">
        <v>5439</v>
      </c>
      <c r="D3272" s="24">
        <v>1.95</v>
      </c>
      <c r="E3272" s="12">
        <v>4.84</v>
      </c>
      <c r="F3272" s="12">
        <v>9.44</v>
      </c>
      <c r="G3272" s="443"/>
    </row>
    <row r="3273" spans="1:7">
      <c r="A3273" s="12">
        <v>3270</v>
      </c>
      <c r="B3273" s="24" t="s">
        <v>4466</v>
      </c>
      <c r="C3273" s="13" t="s">
        <v>5439</v>
      </c>
      <c r="D3273" s="24">
        <v>2.24</v>
      </c>
      <c r="E3273" s="12">
        <v>4.84</v>
      </c>
      <c r="F3273" s="12">
        <v>10.84</v>
      </c>
      <c r="G3273" s="443"/>
    </row>
    <row r="3274" spans="1:7">
      <c r="A3274" s="12">
        <v>3271</v>
      </c>
      <c r="B3274" s="24" t="s">
        <v>116</v>
      </c>
      <c r="C3274" s="13" t="s">
        <v>5439</v>
      </c>
      <c r="D3274" s="24">
        <v>5.19</v>
      </c>
      <c r="E3274" s="12">
        <v>4.84</v>
      </c>
      <c r="F3274" s="12">
        <v>25.12</v>
      </c>
      <c r="G3274" s="443"/>
    </row>
    <row r="3275" spans="1:7">
      <c r="A3275" s="12">
        <v>3272</v>
      </c>
      <c r="B3275" s="24" t="s">
        <v>5456</v>
      </c>
      <c r="C3275" s="13" t="s">
        <v>5439</v>
      </c>
      <c r="D3275" s="24">
        <v>9.2</v>
      </c>
      <c r="E3275" s="12">
        <v>4.84</v>
      </c>
      <c r="F3275" s="12">
        <v>44.53</v>
      </c>
      <c r="G3275" s="443"/>
    </row>
    <row r="3276" spans="1:7">
      <c r="A3276" s="12">
        <v>3273</v>
      </c>
      <c r="B3276" s="24" t="s">
        <v>4779</v>
      </c>
      <c r="C3276" s="13" t="s">
        <v>5439</v>
      </c>
      <c r="D3276" s="24">
        <v>6.82</v>
      </c>
      <c r="E3276" s="12">
        <v>4.84</v>
      </c>
      <c r="F3276" s="12">
        <v>33.01</v>
      </c>
      <c r="G3276" s="443"/>
    </row>
    <row r="3277" spans="1:7">
      <c r="A3277" s="12">
        <v>3274</v>
      </c>
      <c r="B3277" s="24" t="s">
        <v>5457</v>
      </c>
      <c r="C3277" s="13" t="s">
        <v>5439</v>
      </c>
      <c r="D3277" s="24">
        <v>13.6</v>
      </c>
      <c r="E3277" s="12">
        <v>4.84</v>
      </c>
      <c r="F3277" s="12">
        <v>65.82</v>
      </c>
      <c r="G3277" s="443"/>
    </row>
    <row r="3278" spans="1:7">
      <c r="A3278" s="12">
        <v>3275</v>
      </c>
      <c r="B3278" s="24" t="s">
        <v>5458</v>
      </c>
      <c r="C3278" s="13" t="s">
        <v>5439</v>
      </c>
      <c r="D3278" s="24">
        <v>2.38</v>
      </c>
      <c r="E3278" s="12">
        <v>4.84</v>
      </c>
      <c r="F3278" s="12">
        <v>11.52</v>
      </c>
      <c r="G3278" s="443"/>
    </row>
    <row r="3279" spans="1:7">
      <c r="A3279" s="12">
        <v>3276</v>
      </c>
      <c r="B3279" s="24" t="s">
        <v>5459</v>
      </c>
      <c r="C3279" s="13" t="s">
        <v>5439</v>
      </c>
      <c r="D3279" s="24">
        <v>3.36</v>
      </c>
      <c r="E3279" s="12">
        <v>4.84</v>
      </c>
      <c r="F3279" s="12">
        <v>16.26</v>
      </c>
      <c r="G3279" s="443"/>
    </row>
    <row r="3280" spans="1:7">
      <c r="A3280" s="12">
        <v>3277</v>
      </c>
      <c r="B3280" s="24" t="s">
        <v>5460</v>
      </c>
      <c r="C3280" s="13" t="s">
        <v>5439</v>
      </c>
      <c r="D3280" s="24">
        <v>14.07</v>
      </c>
      <c r="E3280" s="12">
        <v>4.84</v>
      </c>
      <c r="F3280" s="12">
        <v>68.1</v>
      </c>
      <c r="G3280" s="443"/>
    </row>
    <row r="3281" spans="1:7">
      <c r="A3281" s="12">
        <v>3278</v>
      </c>
      <c r="B3281" s="24" t="s">
        <v>5389</v>
      </c>
      <c r="C3281" s="13" t="s">
        <v>5439</v>
      </c>
      <c r="D3281" s="24">
        <v>2.83</v>
      </c>
      <c r="E3281" s="12">
        <v>4.84</v>
      </c>
      <c r="F3281" s="12">
        <v>13.7</v>
      </c>
      <c r="G3281" s="443"/>
    </row>
    <row r="3282" spans="1:7">
      <c r="A3282" s="12">
        <v>3279</v>
      </c>
      <c r="B3282" s="24" t="s">
        <v>5461</v>
      </c>
      <c r="C3282" s="13" t="s">
        <v>5439</v>
      </c>
      <c r="D3282" s="24">
        <v>1.96</v>
      </c>
      <c r="E3282" s="12">
        <v>4.84</v>
      </c>
      <c r="F3282" s="12">
        <v>9.49</v>
      </c>
      <c r="G3282" s="443"/>
    </row>
    <row r="3283" spans="1:7">
      <c r="A3283" s="12">
        <v>3280</v>
      </c>
      <c r="B3283" s="24" t="s">
        <v>5462</v>
      </c>
      <c r="C3283" s="13" t="s">
        <v>5439</v>
      </c>
      <c r="D3283" s="24">
        <v>5.61</v>
      </c>
      <c r="E3283" s="12">
        <v>4.84</v>
      </c>
      <c r="F3283" s="12">
        <v>27.15</v>
      </c>
      <c r="G3283" s="443"/>
    </row>
    <row r="3284" spans="1:7">
      <c r="A3284" s="12">
        <v>3281</v>
      </c>
      <c r="B3284" s="24" t="s">
        <v>5463</v>
      </c>
      <c r="C3284" s="13" t="s">
        <v>5439</v>
      </c>
      <c r="D3284" s="24">
        <v>16.36</v>
      </c>
      <c r="E3284" s="12">
        <v>4.84</v>
      </c>
      <c r="F3284" s="12">
        <v>79.18</v>
      </c>
      <c r="G3284" s="443"/>
    </row>
    <row r="3285" spans="1:7">
      <c r="A3285" s="12">
        <v>3282</v>
      </c>
      <c r="B3285" s="24" t="s">
        <v>5464</v>
      </c>
      <c r="C3285" s="13" t="s">
        <v>5439</v>
      </c>
      <c r="D3285" s="24">
        <v>2.28</v>
      </c>
      <c r="E3285" s="12">
        <v>4.84</v>
      </c>
      <c r="F3285" s="12">
        <v>11.04</v>
      </c>
      <c r="G3285" s="443"/>
    </row>
    <row r="3286" spans="1:7">
      <c r="A3286" s="12">
        <v>3283</v>
      </c>
      <c r="B3286" s="24" t="s">
        <v>5465</v>
      </c>
      <c r="C3286" s="13" t="s">
        <v>5439</v>
      </c>
      <c r="D3286" s="24">
        <v>13.26</v>
      </c>
      <c r="E3286" s="12">
        <v>4.84</v>
      </c>
      <c r="F3286" s="12">
        <v>64.18</v>
      </c>
      <c r="G3286" s="443"/>
    </row>
    <row r="3287" spans="1:7">
      <c r="A3287" s="12">
        <v>3284</v>
      </c>
      <c r="B3287" s="24" t="s">
        <v>5466</v>
      </c>
      <c r="C3287" s="13" t="s">
        <v>5439</v>
      </c>
      <c r="D3287" s="24">
        <v>2.69</v>
      </c>
      <c r="E3287" s="12">
        <v>4.84</v>
      </c>
      <c r="F3287" s="12">
        <v>13.02</v>
      </c>
      <c r="G3287" s="443"/>
    </row>
    <row r="3288" spans="1:7">
      <c r="A3288" s="12">
        <v>3285</v>
      </c>
      <c r="B3288" s="24" t="s">
        <v>3336</v>
      </c>
      <c r="C3288" s="13" t="s">
        <v>5439</v>
      </c>
      <c r="D3288" s="24">
        <v>7.44</v>
      </c>
      <c r="E3288" s="12">
        <v>4.84</v>
      </c>
      <c r="F3288" s="12">
        <v>36.01</v>
      </c>
      <c r="G3288" s="443"/>
    </row>
    <row r="3289" spans="1:7">
      <c r="A3289" s="12">
        <v>3286</v>
      </c>
      <c r="B3289" s="24" t="s">
        <v>5467</v>
      </c>
      <c r="C3289" s="13" t="s">
        <v>5439</v>
      </c>
      <c r="D3289" s="24">
        <v>3.75</v>
      </c>
      <c r="E3289" s="12">
        <v>4.84</v>
      </c>
      <c r="F3289" s="12">
        <v>18.15</v>
      </c>
      <c r="G3289" s="443"/>
    </row>
    <row r="3290" spans="1:7">
      <c r="A3290" s="12">
        <v>3287</v>
      </c>
      <c r="B3290" s="24" t="s">
        <v>5468</v>
      </c>
      <c r="C3290" s="13" t="s">
        <v>5439</v>
      </c>
      <c r="D3290" s="24">
        <v>8.34</v>
      </c>
      <c r="E3290" s="12">
        <v>4.84</v>
      </c>
      <c r="F3290" s="12">
        <v>40.37</v>
      </c>
      <c r="G3290" s="443"/>
    </row>
    <row r="3291" spans="1:7">
      <c r="A3291" s="12">
        <v>3288</v>
      </c>
      <c r="B3291" s="24" t="s">
        <v>5469</v>
      </c>
      <c r="C3291" s="13" t="s">
        <v>5439</v>
      </c>
      <c r="D3291" s="24">
        <v>9.37</v>
      </c>
      <c r="E3291" s="12">
        <v>4.84</v>
      </c>
      <c r="F3291" s="12">
        <v>45.35</v>
      </c>
      <c r="G3291" s="443"/>
    </row>
    <row r="3292" spans="1:7">
      <c r="A3292" s="12">
        <v>3289</v>
      </c>
      <c r="B3292" s="24" t="s">
        <v>5470</v>
      </c>
      <c r="C3292" s="13" t="s">
        <v>5439</v>
      </c>
      <c r="D3292" s="24">
        <v>3.27</v>
      </c>
      <c r="E3292" s="12">
        <v>4.84</v>
      </c>
      <c r="F3292" s="12">
        <v>15.83</v>
      </c>
      <c r="G3292" s="443"/>
    </row>
    <row r="3293" spans="1:7">
      <c r="A3293" s="12">
        <v>3290</v>
      </c>
      <c r="B3293" s="24" t="s">
        <v>3346</v>
      </c>
      <c r="C3293" s="13" t="s">
        <v>5439</v>
      </c>
      <c r="D3293" s="24">
        <v>4.69</v>
      </c>
      <c r="E3293" s="12">
        <v>4.84</v>
      </c>
      <c r="F3293" s="12">
        <v>22.7</v>
      </c>
      <c r="G3293" s="443"/>
    </row>
    <row r="3294" spans="1:7">
      <c r="A3294" s="12">
        <v>3291</v>
      </c>
      <c r="B3294" s="24" t="s">
        <v>5471</v>
      </c>
      <c r="C3294" s="13" t="s">
        <v>5439</v>
      </c>
      <c r="D3294" s="24">
        <v>8.98</v>
      </c>
      <c r="E3294" s="12">
        <v>4.84</v>
      </c>
      <c r="F3294" s="12">
        <v>43.46</v>
      </c>
      <c r="G3294" s="443"/>
    </row>
    <row r="3295" spans="1:7">
      <c r="A3295" s="12">
        <v>3292</v>
      </c>
      <c r="B3295" s="24" t="s">
        <v>3938</v>
      </c>
      <c r="C3295" s="13" t="s">
        <v>5439</v>
      </c>
      <c r="D3295" s="24">
        <v>3.73</v>
      </c>
      <c r="E3295" s="12">
        <v>4.84</v>
      </c>
      <c r="F3295" s="12">
        <v>18.05</v>
      </c>
      <c r="G3295" s="443"/>
    </row>
    <row r="3296" spans="1:7">
      <c r="A3296" s="12">
        <v>3293</v>
      </c>
      <c r="B3296" s="24" t="s">
        <v>4173</v>
      </c>
      <c r="C3296" s="13" t="s">
        <v>5439</v>
      </c>
      <c r="D3296" s="24">
        <v>2.34</v>
      </c>
      <c r="E3296" s="12">
        <v>4.84</v>
      </c>
      <c r="F3296" s="12">
        <v>11.33</v>
      </c>
      <c r="G3296" s="443"/>
    </row>
    <row r="3297" spans="1:7">
      <c r="A3297" s="12">
        <v>3294</v>
      </c>
      <c r="B3297" s="24" t="s">
        <v>5472</v>
      </c>
      <c r="C3297" s="13" t="s">
        <v>5439</v>
      </c>
      <c r="D3297" s="24">
        <v>2.61</v>
      </c>
      <c r="E3297" s="12">
        <v>4.84</v>
      </c>
      <c r="F3297" s="12">
        <v>12.63</v>
      </c>
      <c r="G3297" s="443"/>
    </row>
    <row r="3298" spans="1:7">
      <c r="A3298" s="12">
        <v>3295</v>
      </c>
      <c r="B3298" s="24" t="s">
        <v>5473</v>
      </c>
      <c r="C3298" s="13" t="s">
        <v>5439</v>
      </c>
      <c r="D3298" s="24">
        <v>1.25</v>
      </c>
      <c r="E3298" s="12">
        <v>4.84</v>
      </c>
      <c r="F3298" s="12">
        <v>6.05</v>
      </c>
      <c r="G3298" s="443"/>
    </row>
    <row r="3299" spans="1:7">
      <c r="A3299" s="12">
        <v>3296</v>
      </c>
      <c r="B3299" s="24" t="s">
        <v>4528</v>
      </c>
      <c r="C3299" s="13" t="s">
        <v>5439</v>
      </c>
      <c r="D3299" s="24">
        <v>3.74</v>
      </c>
      <c r="E3299" s="12">
        <v>4.84</v>
      </c>
      <c r="F3299" s="12">
        <v>18.1</v>
      </c>
      <c r="G3299" s="443"/>
    </row>
    <row r="3300" spans="1:7">
      <c r="A3300" s="12">
        <v>3297</v>
      </c>
      <c r="B3300" s="24" t="s">
        <v>5474</v>
      </c>
      <c r="C3300" s="13" t="s">
        <v>5439</v>
      </c>
      <c r="D3300" s="24">
        <v>2.43</v>
      </c>
      <c r="E3300" s="12">
        <v>4.84</v>
      </c>
      <c r="F3300" s="12">
        <v>11.76</v>
      </c>
      <c r="G3300" s="443"/>
    </row>
    <row r="3301" spans="1:7">
      <c r="A3301" s="12">
        <v>3298</v>
      </c>
      <c r="B3301" s="24" t="s">
        <v>5475</v>
      </c>
      <c r="C3301" s="13" t="s">
        <v>5439</v>
      </c>
      <c r="D3301" s="24">
        <v>6.86</v>
      </c>
      <c r="E3301" s="12">
        <v>4.84</v>
      </c>
      <c r="F3301" s="12">
        <v>33.2</v>
      </c>
      <c r="G3301" s="443"/>
    </row>
    <row r="3302" spans="1:7">
      <c r="A3302" s="12">
        <v>3299</v>
      </c>
      <c r="B3302" s="24" t="s">
        <v>5476</v>
      </c>
      <c r="C3302" s="13" t="s">
        <v>5439</v>
      </c>
      <c r="D3302" s="24">
        <v>4.98</v>
      </c>
      <c r="E3302" s="12">
        <v>4.84</v>
      </c>
      <c r="F3302" s="12">
        <v>24.1</v>
      </c>
      <c r="G3302" s="443"/>
    </row>
    <row r="3303" spans="1:7">
      <c r="A3303" s="12">
        <v>3300</v>
      </c>
      <c r="B3303" s="24" t="s">
        <v>5477</v>
      </c>
      <c r="C3303" s="13" t="s">
        <v>5439</v>
      </c>
      <c r="D3303" s="24">
        <v>9.25</v>
      </c>
      <c r="E3303" s="12">
        <v>4.84</v>
      </c>
      <c r="F3303" s="12">
        <v>44.77</v>
      </c>
      <c r="G3303" s="443"/>
    </row>
    <row r="3304" spans="1:7">
      <c r="A3304" s="12">
        <v>3301</v>
      </c>
      <c r="B3304" s="24" t="s">
        <v>5478</v>
      </c>
      <c r="C3304" s="13" t="s">
        <v>5439</v>
      </c>
      <c r="D3304" s="24">
        <v>2.23</v>
      </c>
      <c r="E3304" s="12">
        <v>4.84</v>
      </c>
      <c r="F3304" s="12">
        <v>10.79</v>
      </c>
      <c r="G3304" s="443"/>
    </row>
    <row r="3305" spans="1:7">
      <c r="A3305" s="12">
        <v>3302</v>
      </c>
      <c r="B3305" s="24" t="s">
        <v>116</v>
      </c>
      <c r="C3305" s="13" t="s">
        <v>5439</v>
      </c>
      <c r="D3305" s="24">
        <v>1.93</v>
      </c>
      <c r="E3305" s="12">
        <v>4.84</v>
      </c>
      <c r="F3305" s="12">
        <v>9.34</v>
      </c>
      <c r="G3305" s="443"/>
    </row>
    <row r="3306" spans="1:7">
      <c r="A3306" s="12">
        <v>3303</v>
      </c>
      <c r="B3306" s="24" t="s">
        <v>5479</v>
      </c>
      <c r="C3306" s="13" t="s">
        <v>5439</v>
      </c>
      <c r="D3306" s="24">
        <v>3.8</v>
      </c>
      <c r="E3306" s="12">
        <v>4.84</v>
      </c>
      <c r="F3306" s="12">
        <v>18.39</v>
      </c>
      <c r="G3306" s="443"/>
    </row>
    <row r="3307" spans="1:7">
      <c r="A3307" s="12">
        <v>3304</v>
      </c>
      <c r="B3307" s="24" t="s">
        <v>4295</v>
      </c>
      <c r="C3307" s="13" t="s">
        <v>5439</v>
      </c>
      <c r="D3307" s="24">
        <v>6.76</v>
      </c>
      <c r="E3307" s="12">
        <v>4.84</v>
      </c>
      <c r="F3307" s="12">
        <v>32.72</v>
      </c>
      <c r="G3307" s="443"/>
    </row>
    <row r="3308" spans="1:7">
      <c r="A3308" s="12">
        <v>3305</v>
      </c>
      <c r="B3308" s="24" t="s">
        <v>5194</v>
      </c>
      <c r="C3308" s="13" t="s">
        <v>5439</v>
      </c>
      <c r="D3308" s="24">
        <v>4.66</v>
      </c>
      <c r="E3308" s="12">
        <v>4.84</v>
      </c>
      <c r="F3308" s="12">
        <v>22.55</v>
      </c>
      <c r="G3308" s="443"/>
    </row>
    <row r="3309" spans="1:7">
      <c r="A3309" s="12">
        <v>3306</v>
      </c>
      <c r="B3309" s="24" t="s">
        <v>5480</v>
      </c>
      <c r="C3309" s="13" t="s">
        <v>5439</v>
      </c>
      <c r="D3309" s="24">
        <v>5.63</v>
      </c>
      <c r="E3309" s="12">
        <v>4.84</v>
      </c>
      <c r="F3309" s="12">
        <v>27.25</v>
      </c>
      <c r="G3309" s="443"/>
    </row>
    <row r="3310" spans="1:7">
      <c r="A3310" s="12">
        <v>3307</v>
      </c>
      <c r="B3310" s="24" t="s">
        <v>5481</v>
      </c>
      <c r="C3310" s="13" t="s">
        <v>5439</v>
      </c>
      <c r="D3310" s="24">
        <v>16.76</v>
      </c>
      <c r="E3310" s="12">
        <v>4.84</v>
      </c>
      <c r="F3310" s="12">
        <v>81.12</v>
      </c>
      <c r="G3310" s="443"/>
    </row>
    <row r="3311" spans="1:7">
      <c r="A3311" s="12">
        <v>3308</v>
      </c>
      <c r="B3311" s="24" t="s">
        <v>5482</v>
      </c>
      <c r="C3311" s="13" t="s">
        <v>5439</v>
      </c>
      <c r="D3311" s="24">
        <v>3.64</v>
      </c>
      <c r="E3311" s="12">
        <v>4.84</v>
      </c>
      <c r="F3311" s="12">
        <v>17.62</v>
      </c>
      <c r="G3311" s="443"/>
    </row>
    <row r="3312" spans="1:7">
      <c r="A3312" s="12">
        <v>3309</v>
      </c>
      <c r="B3312" s="24" t="s">
        <v>5483</v>
      </c>
      <c r="C3312" s="13" t="s">
        <v>5439</v>
      </c>
      <c r="D3312" s="24">
        <v>8.58</v>
      </c>
      <c r="E3312" s="12">
        <v>4.84</v>
      </c>
      <c r="F3312" s="12">
        <v>41.53</v>
      </c>
      <c r="G3312" s="443"/>
    </row>
    <row r="3313" spans="1:7">
      <c r="A3313" s="12">
        <v>3310</v>
      </c>
      <c r="B3313" s="24" t="s">
        <v>5483</v>
      </c>
      <c r="C3313" s="13" t="s">
        <v>5439</v>
      </c>
      <c r="D3313" s="24">
        <v>2.21</v>
      </c>
      <c r="E3313" s="12">
        <v>4.84</v>
      </c>
      <c r="F3313" s="12">
        <v>10.7</v>
      </c>
      <c r="G3313" s="443"/>
    </row>
    <row r="3314" spans="1:7">
      <c r="A3314" s="12">
        <v>3311</v>
      </c>
      <c r="B3314" s="24" t="s">
        <v>2397</v>
      </c>
      <c r="C3314" s="13" t="s">
        <v>5439</v>
      </c>
      <c r="D3314" s="24">
        <v>11.91</v>
      </c>
      <c r="E3314" s="12">
        <v>4.84</v>
      </c>
      <c r="F3314" s="12">
        <v>57.64</v>
      </c>
      <c r="G3314" s="443"/>
    </row>
    <row r="3315" spans="1:7">
      <c r="A3315" s="12">
        <v>3312</v>
      </c>
      <c r="B3315" s="24" t="s">
        <v>5484</v>
      </c>
      <c r="C3315" s="13" t="s">
        <v>5439</v>
      </c>
      <c r="D3315" s="24">
        <v>4.95</v>
      </c>
      <c r="E3315" s="12">
        <v>4.84</v>
      </c>
      <c r="F3315" s="12">
        <v>23.96</v>
      </c>
      <c r="G3315" s="443"/>
    </row>
    <row r="3316" spans="1:7">
      <c r="A3316" s="12">
        <v>3313</v>
      </c>
      <c r="B3316" s="24" t="s">
        <v>2333</v>
      </c>
      <c r="C3316" s="13" t="s">
        <v>5439</v>
      </c>
      <c r="D3316" s="24">
        <v>4.85</v>
      </c>
      <c r="E3316" s="12">
        <v>4.84</v>
      </c>
      <c r="F3316" s="12">
        <v>23.47</v>
      </c>
      <c r="G3316" s="443"/>
    </row>
    <row r="3317" spans="1:7">
      <c r="A3317" s="12">
        <v>3314</v>
      </c>
      <c r="B3317" s="24" t="s">
        <v>5485</v>
      </c>
      <c r="C3317" s="13" t="s">
        <v>5439</v>
      </c>
      <c r="D3317" s="24">
        <v>3.05</v>
      </c>
      <c r="E3317" s="12">
        <v>4.84</v>
      </c>
      <c r="F3317" s="12">
        <v>14.76</v>
      </c>
      <c r="G3317" s="443"/>
    </row>
    <row r="3318" spans="1:7">
      <c r="A3318" s="12">
        <v>3315</v>
      </c>
      <c r="B3318" s="24" t="s">
        <v>3521</v>
      </c>
      <c r="C3318" s="13" t="s">
        <v>5439</v>
      </c>
      <c r="D3318" s="24">
        <v>2.47</v>
      </c>
      <c r="E3318" s="12">
        <v>4.84</v>
      </c>
      <c r="F3318" s="12">
        <v>11.95</v>
      </c>
      <c r="G3318" s="443"/>
    </row>
    <row r="3319" spans="1:7">
      <c r="A3319" s="12">
        <v>3316</v>
      </c>
      <c r="B3319" s="24" t="s">
        <v>5486</v>
      </c>
      <c r="C3319" s="13" t="s">
        <v>5439</v>
      </c>
      <c r="D3319" s="24">
        <v>3.68</v>
      </c>
      <c r="E3319" s="12">
        <v>4.84</v>
      </c>
      <c r="F3319" s="12">
        <v>17.81</v>
      </c>
      <c r="G3319" s="443"/>
    </row>
    <row r="3320" spans="1:7">
      <c r="A3320" s="12">
        <v>3317</v>
      </c>
      <c r="B3320" s="24" t="s">
        <v>5487</v>
      </c>
      <c r="C3320" s="13" t="s">
        <v>5439</v>
      </c>
      <c r="D3320" s="24">
        <v>3.43</v>
      </c>
      <c r="E3320" s="12">
        <v>4.84</v>
      </c>
      <c r="F3320" s="12">
        <v>16.6</v>
      </c>
      <c r="G3320" s="443"/>
    </row>
    <row r="3321" spans="1:7">
      <c r="A3321" s="12">
        <v>3318</v>
      </c>
      <c r="B3321" s="24" t="s">
        <v>4154</v>
      </c>
      <c r="C3321" s="13" t="s">
        <v>5488</v>
      </c>
      <c r="D3321" s="64">
        <v>3.27</v>
      </c>
      <c r="E3321" s="12">
        <v>4.84</v>
      </c>
      <c r="F3321" s="12">
        <v>15.83</v>
      </c>
      <c r="G3321" s="443"/>
    </row>
    <row r="3322" spans="1:7">
      <c r="A3322" s="12">
        <v>3319</v>
      </c>
      <c r="B3322" s="24" t="s">
        <v>5489</v>
      </c>
      <c r="C3322" s="13" t="s">
        <v>5488</v>
      </c>
      <c r="D3322" s="64">
        <v>1.23</v>
      </c>
      <c r="E3322" s="12">
        <v>4.84</v>
      </c>
      <c r="F3322" s="12">
        <v>5.95</v>
      </c>
      <c r="G3322" s="443"/>
    </row>
    <row r="3323" spans="1:7">
      <c r="A3323" s="12">
        <v>3320</v>
      </c>
      <c r="B3323" s="24" t="s">
        <v>3559</v>
      </c>
      <c r="C3323" s="13" t="s">
        <v>5488</v>
      </c>
      <c r="D3323" s="64">
        <v>0.86</v>
      </c>
      <c r="E3323" s="12">
        <v>4.84</v>
      </c>
      <c r="F3323" s="12">
        <v>4.16</v>
      </c>
      <c r="G3323" s="443"/>
    </row>
    <row r="3324" spans="1:7">
      <c r="A3324" s="12">
        <v>3321</v>
      </c>
      <c r="B3324" s="24" t="s">
        <v>3222</v>
      </c>
      <c r="C3324" s="13" t="s">
        <v>5488</v>
      </c>
      <c r="D3324" s="64">
        <v>2.36</v>
      </c>
      <c r="E3324" s="12">
        <v>4.84</v>
      </c>
      <c r="F3324" s="12">
        <v>11.42</v>
      </c>
      <c r="G3324" s="443"/>
    </row>
    <row r="3325" spans="1:7">
      <c r="A3325" s="12">
        <v>3322</v>
      </c>
      <c r="B3325" s="24" t="s">
        <v>5490</v>
      </c>
      <c r="C3325" s="13" t="s">
        <v>5488</v>
      </c>
      <c r="D3325" s="64">
        <v>3.43</v>
      </c>
      <c r="E3325" s="12">
        <v>4.84</v>
      </c>
      <c r="F3325" s="12">
        <v>16.6</v>
      </c>
      <c r="G3325" s="443"/>
    </row>
    <row r="3326" spans="1:7">
      <c r="A3326" s="12">
        <v>3323</v>
      </c>
      <c r="B3326" s="24" t="s">
        <v>5491</v>
      </c>
      <c r="C3326" s="13" t="s">
        <v>5488</v>
      </c>
      <c r="D3326" s="64">
        <v>5</v>
      </c>
      <c r="E3326" s="12">
        <v>4.84</v>
      </c>
      <c r="F3326" s="12">
        <v>24.2</v>
      </c>
      <c r="G3326" s="443"/>
    </row>
    <row r="3327" spans="1:7">
      <c r="A3327" s="12">
        <v>3324</v>
      </c>
      <c r="B3327" s="24" t="s">
        <v>5492</v>
      </c>
      <c r="C3327" s="13" t="s">
        <v>5488</v>
      </c>
      <c r="D3327" s="64">
        <v>2.94</v>
      </c>
      <c r="E3327" s="12">
        <v>4.84</v>
      </c>
      <c r="F3327" s="12">
        <v>14.23</v>
      </c>
      <c r="G3327" s="443"/>
    </row>
    <row r="3328" spans="1:7">
      <c r="A3328" s="12">
        <v>3325</v>
      </c>
      <c r="B3328" s="24" t="s">
        <v>5493</v>
      </c>
      <c r="C3328" s="13" t="s">
        <v>5488</v>
      </c>
      <c r="D3328" s="64">
        <v>1.85</v>
      </c>
      <c r="E3328" s="12">
        <v>4.84</v>
      </c>
      <c r="F3328" s="12">
        <v>8.95</v>
      </c>
      <c r="G3328" s="443"/>
    </row>
    <row r="3329" spans="1:7">
      <c r="A3329" s="12">
        <v>3326</v>
      </c>
      <c r="B3329" s="24" t="s">
        <v>5494</v>
      </c>
      <c r="C3329" s="13" t="s">
        <v>5488</v>
      </c>
      <c r="D3329" s="64">
        <v>2.4</v>
      </c>
      <c r="E3329" s="12">
        <v>4.84</v>
      </c>
      <c r="F3329" s="12">
        <v>11.62</v>
      </c>
      <c r="G3329" s="443"/>
    </row>
    <row r="3330" spans="1:7">
      <c r="A3330" s="12">
        <v>3327</v>
      </c>
      <c r="B3330" s="24" t="s">
        <v>5495</v>
      </c>
      <c r="C3330" s="13" t="s">
        <v>5488</v>
      </c>
      <c r="D3330" s="64">
        <v>1.32</v>
      </c>
      <c r="E3330" s="12">
        <v>4.84</v>
      </c>
      <c r="F3330" s="12">
        <v>6.39</v>
      </c>
      <c r="G3330" s="443"/>
    </row>
    <row r="3331" spans="1:7">
      <c r="A3331" s="12">
        <v>3328</v>
      </c>
      <c r="B3331" s="24" t="s">
        <v>5496</v>
      </c>
      <c r="C3331" s="13" t="s">
        <v>5488</v>
      </c>
      <c r="D3331" s="64">
        <v>3.77</v>
      </c>
      <c r="E3331" s="12">
        <v>4.84</v>
      </c>
      <c r="F3331" s="12">
        <v>18.25</v>
      </c>
      <c r="G3331" s="443"/>
    </row>
    <row r="3332" spans="1:7">
      <c r="A3332" s="12">
        <v>3329</v>
      </c>
      <c r="B3332" s="24" t="s">
        <v>5497</v>
      </c>
      <c r="C3332" s="13" t="s">
        <v>5488</v>
      </c>
      <c r="D3332" s="64">
        <v>1.35</v>
      </c>
      <c r="E3332" s="12">
        <v>4.84</v>
      </c>
      <c r="F3332" s="12">
        <v>6.53</v>
      </c>
      <c r="G3332" s="443"/>
    </row>
    <row r="3333" spans="1:7">
      <c r="A3333" s="12">
        <v>3330</v>
      </c>
      <c r="B3333" s="24" t="s">
        <v>5498</v>
      </c>
      <c r="C3333" s="13" t="s">
        <v>5488</v>
      </c>
      <c r="D3333" s="64">
        <v>1.79</v>
      </c>
      <c r="E3333" s="12">
        <v>4.84</v>
      </c>
      <c r="F3333" s="12">
        <v>8.66</v>
      </c>
      <c r="G3333" s="443"/>
    </row>
    <row r="3334" spans="1:7">
      <c r="A3334" s="12">
        <v>3331</v>
      </c>
      <c r="B3334" s="24" t="s">
        <v>5499</v>
      </c>
      <c r="C3334" s="13" t="s">
        <v>5488</v>
      </c>
      <c r="D3334" s="64">
        <v>1.04</v>
      </c>
      <c r="E3334" s="12">
        <v>4.84</v>
      </c>
      <c r="F3334" s="12">
        <v>5.03</v>
      </c>
      <c r="G3334" s="443"/>
    </row>
    <row r="3335" spans="1:7">
      <c r="A3335" s="12">
        <v>3332</v>
      </c>
      <c r="B3335" s="24" t="s">
        <v>5500</v>
      </c>
      <c r="C3335" s="13" t="s">
        <v>5488</v>
      </c>
      <c r="D3335" s="64">
        <v>1.92</v>
      </c>
      <c r="E3335" s="12">
        <v>4.84</v>
      </c>
      <c r="F3335" s="12">
        <v>9.29</v>
      </c>
      <c r="G3335" s="443"/>
    </row>
    <row r="3336" spans="1:7">
      <c r="A3336" s="12">
        <v>3333</v>
      </c>
      <c r="B3336" s="24" t="s">
        <v>3312</v>
      </c>
      <c r="C3336" s="13" t="s">
        <v>5488</v>
      </c>
      <c r="D3336" s="64">
        <v>0.96</v>
      </c>
      <c r="E3336" s="12">
        <v>4.84</v>
      </c>
      <c r="F3336" s="12">
        <v>4.65</v>
      </c>
      <c r="G3336" s="443"/>
    </row>
    <row r="3337" spans="1:7">
      <c r="A3337" s="12">
        <v>3334</v>
      </c>
      <c r="B3337" s="24" t="s">
        <v>5501</v>
      </c>
      <c r="C3337" s="13" t="s">
        <v>5488</v>
      </c>
      <c r="D3337" s="64">
        <v>0.74</v>
      </c>
      <c r="E3337" s="12">
        <v>4.84</v>
      </c>
      <c r="F3337" s="12">
        <v>3.58</v>
      </c>
      <c r="G3337" s="443"/>
    </row>
    <row r="3338" spans="1:7">
      <c r="A3338" s="12">
        <v>3335</v>
      </c>
      <c r="B3338" s="24" t="s">
        <v>5502</v>
      </c>
      <c r="C3338" s="13" t="s">
        <v>5488</v>
      </c>
      <c r="D3338" s="64">
        <v>0.68</v>
      </c>
      <c r="E3338" s="12">
        <v>4.84</v>
      </c>
      <c r="F3338" s="12">
        <v>3.29</v>
      </c>
      <c r="G3338" s="443"/>
    </row>
    <row r="3339" spans="1:7">
      <c r="A3339" s="12">
        <v>3336</v>
      </c>
      <c r="B3339" s="24" t="s">
        <v>5503</v>
      </c>
      <c r="C3339" s="13" t="s">
        <v>5488</v>
      </c>
      <c r="D3339" s="64">
        <v>1.94</v>
      </c>
      <c r="E3339" s="12">
        <v>4.84</v>
      </c>
      <c r="F3339" s="12">
        <v>9.39</v>
      </c>
      <c r="G3339" s="443"/>
    </row>
    <row r="3340" spans="1:7">
      <c r="A3340" s="12">
        <v>3337</v>
      </c>
      <c r="B3340" s="24" t="s">
        <v>5504</v>
      </c>
      <c r="C3340" s="13" t="s">
        <v>5488</v>
      </c>
      <c r="D3340" s="64">
        <v>1.71</v>
      </c>
      <c r="E3340" s="12">
        <v>4.84</v>
      </c>
      <c r="F3340" s="12">
        <v>8.28</v>
      </c>
      <c r="G3340" s="443"/>
    </row>
    <row r="3341" spans="1:7">
      <c r="A3341" s="12">
        <v>3338</v>
      </c>
      <c r="B3341" s="24" t="s">
        <v>5505</v>
      </c>
      <c r="C3341" s="13" t="s">
        <v>5488</v>
      </c>
      <c r="D3341" s="64">
        <v>1.71</v>
      </c>
      <c r="E3341" s="12">
        <v>4.84</v>
      </c>
      <c r="F3341" s="12">
        <v>8.28</v>
      </c>
      <c r="G3341" s="443"/>
    </row>
    <row r="3342" spans="1:7">
      <c r="A3342" s="12">
        <v>3339</v>
      </c>
      <c r="B3342" s="24" t="s">
        <v>5506</v>
      </c>
      <c r="C3342" s="13" t="s">
        <v>5488</v>
      </c>
      <c r="D3342" s="64">
        <v>4.35</v>
      </c>
      <c r="E3342" s="12">
        <v>4.84</v>
      </c>
      <c r="F3342" s="12">
        <v>21.05</v>
      </c>
      <c r="G3342" s="443"/>
    </row>
    <row r="3343" spans="1:7">
      <c r="A3343" s="12">
        <v>3340</v>
      </c>
      <c r="B3343" s="24" t="s">
        <v>390</v>
      </c>
      <c r="C3343" s="13" t="s">
        <v>5488</v>
      </c>
      <c r="D3343" s="64">
        <v>20.55</v>
      </c>
      <c r="E3343" s="12">
        <v>4.84</v>
      </c>
      <c r="F3343" s="12">
        <v>99.46</v>
      </c>
      <c r="G3343" s="443"/>
    </row>
    <row r="3344" spans="1:7">
      <c r="A3344" s="12">
        <v>3341</v>
      </c>
      <c r="B3344" s="24" t="s">
        <v>5507</v>
      </c>
      <c r="C3344" s="13" t="s">
        <v>5488</v>
      </c>
      <c r="D3344" s="64">
        <v>0.83</v>
      </c>
      <c r="E3344" s="12">
        <v>4.84</v>
      </c>
      <c r="F3344" s="12">
        <v>4.02</v>
      </c>
      <c r="G3344" s="443"/>
    </row>
    <row r="3345" spans="1:7">
      <c r="A3345" s="12">
        <v>3342</v>
      </c>
      <c r="B3345" s="24" t="s">
        <v>5508</v>
      </c>
      <c r="C3345" s="13" t="s">
        <v>5488</v>
      </c>
      <c r="D3345" s="64">
        <v>1.63</v>
      </c>
      <c r="E3345" s="12">
        <v>4.84</v>
      </c>
      <c r="F3345" s="12">
        <v>7.89</v>
      </c>
      <c r="G3345" s="443"/>
    </row>
    <row r="3346" spans="1:7">
      <c r="A3346" s="12">
        <v>3343</v>
      </c>
      <c r="B3346" s="24" t="s">
        <v>5509</v>
      </c>
      <c r="C3346" s="13" t="s">
        <v>5488</v>
      </c>
      <c r="D3346" s="64">
        <v>0.96</v>
      </c>
      <c r="E3346" s="12">
        <v>4.84</v>
      </c>
      <c r="F3346" s="12">
        <v>4.65</v>
      </c>
      <c r="G3346" s="443"/>
    </row>
    <row r="3347" spans="1:7">
      <c r="A3347" s="12">
        <v>3344</v>
      </c>
      <c r="B3347" s="24" t="s">
        <v>5510</v>
      </c>
      <c r="C3347" s="13" t="s">
        <v>5488</v>
      </c>
      <c r="D3347" s="64">
        <v>4.61</v>
      </c>
      <c r="E3347" s="12">
        <v>4.84</v>
      </c>
      <c r="F3347" s="12">
        <v>22.31</v>
      </c>
      <c r="G3347" s="443"/>
    </row>
    <row r="3348" spans="1:7">
      <c r="A3348" s="12">
        <v>3345</v>
      </c>
      <c r="B3348" s="24" t="s">
        <v>5511</v>
      </c>
      <c r="C3348" s="13" t="s">
        <v>5488</v>
      </c>
      <c r="D3348" s="64">
        <v>1.76</v>
      </c>
      <c r="E3348" s="12">
        <v>4.84</v>
      </c>
      <c r="F3348" s="12">
        <v>8.52</v>
      </c>
      <c r="G3348" s="443"/>
    </row>
    <row r="3349" spans="1:7">
      <c r="A3349" s="12">
        <v>3346</v>
      </c>
      <c r="B3349" s="536" t="s">
        <v>5512</v>
      </c>
      <c r="C3349" s="62" t="s">
        <v>5513</v>
      </c>
      <c r="D3349" s="14">
        <v>23.29</v>
      </c>
      <c r="E3349" s="14">
        <v>4.84</v>
      </c>
      <c r="F3349" s="14">
        <v>112.72</v>
      </c>
      <c r="G3349" s="443"/>
    </row>
    <row r="3350" spans="1:7">
      <c r="A3350" s="12">
        <v>3347</v>
      </c>
      <c r="B3350" s="536" t="s">
        <v>3838</v>
      </c>
      <c r="C3350" s="62" t="s">
        <v>5513</v>
      </c>
      <c r="D3350" s="537">
        <v>8.58</v>
      </c>
      <c r="E3350" s="134">
        <v>4.84</v>
      </c>
      <c r="F3350" s="14">
        <v>41.53</v>
      </c>
      <c r="G3350" s="443"/>
    </row>
    <row r="3351" spans="1:7">
      <c r="A3351" s="12">
        <v>3348</v>
      </c>
      <c r="B3351" s="536" t="s">
        <v>4414</v>
      </c>
      <c r="C3351" s="62" t="s">
        <v>5513</v>
      </c>
      <c r="D3351" s="14">
        <v>9.43</v>
      </c>
      <c r="E3351" s="14">
        <v>4.84</v>
      </c>
      <c r="F3351" s="14">
        <v>45.64</v>
      </c>
      <c r="G3351" s="443"/>
    </row>
    <row r="3352" spans="1:7">
      <c r="A3352" s="12">
        <v>3349</v>
      </c>
      <c r="B3352" s="536" t="s">
        <v>5514</v>
      </c>
      <c r="C3352" s="62" t="s">
        <v>5513</v>
      </c>
      <c r="D3352" s="134">
        <v>16.9</v>
      </c>
      <c r="E3352" s="134">
        <v>4.84</v>
      </c>
      <c r="F3352" s="14">
        <v>81.8</v>
      </c>
      <c r="G3352" s="443"/>
    </row>
    <row r="3353" spans="1:7">
      <c r="A3353" s="12">
        <v>3350</v>
      </c>
      <c r="B3353" s="536" t="s">
        <v>5515</v>
      </c>
      <c r="C3353" s="62" t="s">
        <v>5513</v>
      </c>
      <c r="D3353" s="14">
        <v>23.48</v>
      </c>
      <c r="E3353" s="14">
        <v>4.84</v>
      </c>
      <c r="F3353" s="14">
        <v>113.64</v>
      </c>
      <c r="G3353" s="443"/>
    </row>
    <row r="3354" spans="1:7">
      <c r="A3354" s="12">
        <v>3351</v>
      </c>
      <c r="B3354" s="536" t="s">
        <v>5516</v>
      </c>
      <c r="C3354" s="62" t="s">
        <v>5513</v>
      </c>
      <c r="D3354" s="134">
        <v>19.24</v>
      </c>
      <c r="E3354" s="134">
        <v>4.84</v>
      </c>
      <c r="F3354" s="14">
        <v>93.12</v>
      </c>
      <c r="G3354" s="443"/>
    </row>
    <row r="3355" spans="1:7">
      <c r="A3355" s="12">
        <v>3352</v>
      </c>
      <c r="B3355" s="536" t="s">
        <v>5517</v>
      </c>
      <c r="C3355" s="62" t="s">
        <v>5513</v>
      </c>
      <c r="D3355" s="537">
        <v>10.92</v>
      </c>
      <c r="E3355" s="14">
        <v>4.84</v>
      </c>
      <c r="F3355" s="14">
        <v>52.85</v>
      </c>
      <c r="G3355" s="443"/>
    </row>
    <row r="3356" spans="1:7">
      <c r="A3356" s="12">
        <v>3353</v>
      </c>
      <c r="B3356" s="536" t="s">
        <v>3618</v>
      </c>
      <c r="C3356" s="62" t="s">
        <v>5513</v>
      </c>
      <c r="D3356" s="537">
        <v>10.66</v>
      </c>
      <c r="E3356" s="134">
        <v>4.84</v>
      </c>
      <c r="F3356" s="14">
        <v>51.59</v>
      </c>
      <c r="G3356" s="443"/>
    </row>
    <row r="3357" spans="1:7">
      <c r="A3357" s="12">
        <v>3354</v>
      </c>
      <c r="B3357" s="536" t="s">
        <v>5518</v>
      </c>
      <c r="C3357" s="62" t="s">
        <v>5513</v>
      </c>
      <c r="D3357" s="14">
        <v>13.94</v>
      </c>
      <c r="E3357" s="14">
        <v>4.84</v>
      </c>
      <c r="F3357" s="14">
        <v>67.47</v>
      </c>
      <c r="G3357" s="443"/>
    </row>
    <row r="3358" spans="1:7">
      <c r="A3358" s="12">
        <v>3355</v>
      </c>
      <c r="B3358" s="536" t="s">
        <v>5519</v>
      </c>
      <c r="C3358" s="62" t="s">
        <v>5513</v>
      </c>
      <c r="D3358" s="134">
        <v>1.87</v>
      </c>
      <c r="E3358" s="134">
        <v>4.84</v>
      </c>
      <c r="F3358" s="14">
        <v>9.05</v>
      </c>
      <c r="G3358" s="443"/>
    </row>
    <row r="3359" spans="1:7">
      <c r="A3359" s="12">
        <v>3356</v>
      </c>
      <c r="B3359" s="536" t="s">
        <v>4942</v>
      </c>
      <c r="C3359" s="62" t="s">
        <v>5513</v>
      </c>
      <c r="D3359" s="14">
        <v>17</v>
      </c>
      <c r="E3359" s="14">
        <v>4.84</v>
      </c>
      <c r="F3359" s="14">
        <v>82.28</v>
      </c>
      <c r="G3359" s="443"/>
    </row>
    <row r="3360" spans="1:7">
      <c r="A3360" s="12">
        <v>3357</v>
      </c>
      <c r="B3360" s="536" t="s">
        <v>4933</v>
      </c>
      <c r="C3360" s="62" t="s">
        <v>5513</v>
      </c>
      <c r="D3360" s="537">
        <v>6.04</v>
      </c>
      <c r="E3360" s="134">
        <v>4.84</v>
      </c>
      <c r="F3360" s="14">
        <v>29.23</v>
      </c>
      <c r="G3360" s="443"/>
    </row>
    <row r="3361" spans="1:7">
      <c r="A3361" s="12">
        <v>3358</v>
      </c>
      <c r="B3361" s="536" t="s">
        <v>5520</v>
      </c>
      <c r="C3361" s="62" t="s">
        <v>5513</v>
      </c>
      <c r="D3361" s="14">
        <v>3.38</v>
      </c>
      <c r="E3361" s="14">
        <v>4.84</v>
      </c>
      <c r="F3361" s="14">
        <v>16.36</v>
      </c>
      <c r="G3361" s="443"/>
    </row>
    <row r="3362" spans="1:7">
      <c r="A3362" s="12">
        <v>3359</v>
      </c>
      <c r="B3362" s="536" t="s">
        <v>5521</v>
      </c>
      <c r="C3362" s="62" t="s">
        <v>5513</v>
      </c>
      <c r="D3362" s="537">
        <v>8.47</v>
      </c>
      <c r="E3362" s="134">
        <v>4.84</v>
      </c>
      <c r="F3362" s="14">
        <v>40.99</v>
      </c>
      <c r="G3362" s="443"/>
    </row>
    <row r="3363" spans="1:7">
      <c r="A3363" s="12">
        <v>3360</v>
      </c>
      <c r="B3363" s="536" t="s">
        <v>3545</v>
      </c>
      <c r="C3363" s="62" t="s">
        <v>5513</v>
      </c>
      <c r="D3363" s="537">
        <v>13.11</v>
      </c>
      <c r="E3363" s="14">
        <v>4.84</v>
      </c>
      <c r="F3363" s="14">
        <v>63.45</v>
      </c>
      <c r="G3363" s="443"/>
    </row>
    <row r="3364" spans="1:7">
      <c r="A3364" s="12">
        <v>3361</v>
      </c>
      <c r="B3364" s="536" t="s">
        <v>5522</v>
      </c>
      <c r="C3364" s="62" t="s">
        <v>5513</v>
      </c>
      <c r="D3364" s="537">
        <v>3.82</v>
      </c>
      <c r="E3364" s="134">
        <v>4.84</v>
      </c>
      <c r="F3364" s="14">
        <v>18.49</v>
      </c>
      <c r="G3364" s="443"/>
    </row>
    <row r="3365" spans="1:7">
      <c r="A3365" s="12">
        <v>3362</v>
      </c>
      <c r="B3365" s="536" t="s">
        <v>5523</v>
      </c>
      <c r="C3365" s="62" t="s">
        <v>5513</v>
      </c>
      <c r="D3365" s="537">
        <v>19.45</v>
      </c>
      <c r="E3365" s="14">
        <v>4.84</v>
      </c>
      <c r="F3365" s="14">
        <v>94.14</v>
      </c>
      <c r="G3365" s="443"/>
    </row>
    <row r="3366" spans="1:7">
      <c r="A3366" s="12">
        <v>3363</v>
      </c>
      <c r="B3366" s="536" t="s">
        <v>5524</v>
      </c>
      <c r="C3366" s="62" t="s">
        <v>5513</v>
      </c>
      <c r="D3366" s="134">
        <v>10.28</v>
      </c>
      <c r="E3366" s="134">
        <v>4.84</v>
      </c>
      <c r="F3366" s="14">
        <v>49.76</v>
      </c>
      <c r="G3366" s="443"/>
    </row>
    <row r="3367" spans="1:7">
      <c r="A3367" s="12">
        <v>3364</v>
      </c>
      <c r="B3367" s="536" t="s">
        <v>3586</v>
      </c>
      <c r="C3367" s="62" t="s">
        <v>5513</v>
      </c>
      <c r="D3367" s="537">
        <v>9.24</v>
      </c>
      <c r="E3367" s="14">
        <v>4.84</v>
      </c>
      <c r="F3367" s="14">
        <v>44.72</v>
      </c>
      <c r="G3367" s="443"/>
    </row>
    <row r="3368" spans="1:7">
      <c r="A3368" s="12">
        <v>3365</v>
      </c>
      <c r="B3368" s="536" t="s">
        <v>5525</v>
      </c>
      <c r="C3368" s="62" t="s">
        <v>5513</v>
      </c>
      <c r="D3368" s="134">
        <v>11.42</v>
      </c>
      <c r="E3368" s="134">
        <v>4.84</v>
      </c>
      <c r="F3368" s="14">
        <v>55.27</v>
      </c>
      <c r="G3368" s="443"/>
    </row>
    <row r="3369" spans="1:7">
      <c r="A3369" s="12">
        <v>3366</v>
      </c>
      <c r="B3369" s="536" t="s">
        <v>5526</v>
      </c>
      <c r="C3369" s="62" t="s">
        <v>5513</v>
      </c>
      <c r="D3369" s="537">
        <v>5.68</v>
      </c>
      <c r="E3369" s="14">
        <v>4.84</v>
      </c>
      <c r="F3369" s="14">
        <v>27.49</v>
      </c>
      <c r="G3369" s="443"/>
    </row>
    <row r="3370" spans="1:7">
      <c r="A3370" s="12">
        <v>3367</v>
      </c>
      <c r="B3370" s="536" t="s">
        <v>3569</v>
      </c>
      <c r="C3370" s="62" t="s">
        <v>5513</v>
      </c>
      <c r="D3370" s="537">
        <v>22.04</v>
      </c>
      <c r="E3370" s="134">
        <v>4.84</v>
      </c>
      <c r="F3370" s="14">
        <v>106.67</v>
      </c>
      <c r="G3370" s="443"/>
    </row>
    <row r="3371" spans="1:7">
      <c r="A3371" s="12">
        <v>3368</v>
      </c>
      <c r="B3371" s="536" t="s">
        <v>3639</v>
      </c>
      <c r="C3371" s="62" t="s">
        <v>5513</v>
      </c>
      <c r="D3371" s="537">
        <v>4.34</v>
      </c>
      <c r="E3371" s="14">
        <v>4.84</v>
      </c>
      <c r="F3371" s="14">
        <v>21.01</v>
      </c>
      <c r="G3371" s="443"/>
    </row>
    <row r="3372" spans="1:7">
      <c r="A3372" s="12">
        <v>3369</v>
      </c>
      <c r="B3372" s="536" t="s">
        <v>5527</v>
      </c>
      <c r="C3372" s="62" t="s">
        <v>5513</v>
      </c>
      <c r="D3372" s="537">
        <v>10.32</v>
      </c>
      <c r="E3372" s="134">
        <v>4.84</v>
      </c>
      <c r="F3372" s="14">
        <v>49.95</v>
      </c>
      <c r="G3372" s="443"/>
    </row>
    <row r="3373" spans="1:7">
      <c r="A3373" s="12">
        <v>3370</v>
      </c>
      <c r="B3373" s="536" t="s">
        <v>5528</v>
      </c>
      <c r="C3373" s="62" t="s">
        <v>5513</v>
      </c>
      <c r="D3373" s="14">
        <v>16.47</v>
      </c>
      <c r="E3373" s="14">
        <v>4.84</v>
      </c>
      <c r="F3373" s="14">
        <v>79.71</v>
      </c>
      <c r="G3373" s="443"/>
    </row>
    <row r="3374" spans="1:7">
      <c r="A3374" s="12">
        <v>3371</v>
      </c>
      <c r="B3374" s="536" t="s">
        <v>5158</v>
      </c>
      <c r="C3374" s="62" t="s">
        <v>5513</v>
      </c>
      <c r="D3374" s="134">
        <v>7.33</v>
      </c>
      <c r="E3374" s="134">
        <v>4.84</v>
      </c>
      <c r="F3374" s="14">
        <v>35.48</v>
      </c>
      <c r="G3374" s="443"/>
    </row>
    <row r="3375" spans="1:7">
      <c r="A3375" s="12">
        <v>3372</v>
      </c>
      <c r="B3375" s="536" t="s">
        <v>5529</v>
      </c>
      <c r="C3375" s="62" t="s">
        <v>5513</v>
      </c>
      <c r="D3375" s="537">
        <v>1.15</v>
      </c>
      <c r="E3375" s="14">
        <v>4.84</v>
      </c>
      <c r="F3375" s="14">
        <v>5.57</v>
      </c>
      <c r="G3375" s="443"/>
    </row>
    <row r="3376" spans="1:7">
      <c r="A3376" s="12">
        <v>3373</v>
      </c>
      <c r="B3376" s="536" t="s">
        <v>5530</v>
      </c>
      <c r="C3376" s="62" t="s">
        <v>5513</v>
      </c>
      <c r="D3376" s="134">
        <v>5.21</v>
      </c>
      <c r="E3376" s="134">
        <v>4.84</v>
      </c>
      <c r="F3376" s="14">
        <v>25.22</v>
      </c>
      <c r="G3376" s="443"/>
    </row>
    <row r="3377" spans="1:7">
      <c r="A3377" s="12">
        <v>3374</v>
      </c>
      <c r="B3377" s="536" t="s">
        <v>5531</v>
      </c>
      <c r="C3377" s="62" t="s">
        <v>5513</v>
      </c>
      <c r="D3377" s="537">
        <v>2.85</v>
      </c>
      <c r="E3377" s="14">
        <v>4.84</v>
      </c>
      <c r="F3377" s="14">
        <v>13.79</v>
      </c>
      <c r="G3377" s="443"/>
    </row>
    <row r="3378" spans="1:7">
      <c r="A3378" s="12">
        <v>3375</v>
      </c>
      <c r="B3378" s="536" t="s">
        <v>5532</v>
      </c>
      <c r="C3378" s="62" t="s">
        <v>5513</v>
      </c>
      <c r="D3378" s="134">
        <v>21.05</v>
      </c>
      <c r="E3378" s="134">
        <v>4.84</v>
      </c>
      <c r="F3378" s="14">
        <v>101.88</v>
      </c>
      <c r="G3378" s="443"/>
    </row>
    <row r="3379" spans="1:7">
      <c r="A3379" s="12">
        <v>3376</v>
      </c>
      <c r="B3379" s="536" t="s">
        <v>5533</v>
      </c>
      <c r="C3379" s="62" t="s">
        <v>5513</v>
      </c>
      <c r="D3379" s="14">
        <v>35.65</v>
      </c>
      <c r="E3379" s="14">
        <v>4.84</v>
      </c>
      <c r="F3379" s="14">
        <v>172.55</v>
      </c>
      <c r="G3379" s="443"/>
    </row>
    <row r="3380" spans="1:7">
      <c r="A3380" s="12">
        <v>3377</v>
      </c>
      <c r="B3380" s="536" t="s">
        <v>5165</v>
      </c>
      <c r="C3380" s="62" t="s">
        <v>5513</v>
      </c>
      <c r="D3380" s="134">
        <v>16.34</v>
      </c>
      <c r="E3380" s="134">
        <v>4.84</v>
      </c>
      <c r="F3380" s="14">
        <v>79.09</v>
      </c>
      <c r="G3380" s="443"/>
    </row>
    <row r="3381" spans="1:7">
      <c r="A3381" s="12">
        <v>3378</v>
      </c>
      <c r="B3381" s="536" t="s">
        <v>5534</v>
      </c>
      <c r="C3381" s="62" t="s">
        <v>5513</v>
      </c>
      <c r="D3381" s="537">
        <v>26.27</v>
      </c>
      <c r="E3381" s="14">
        <v>4.84</v>
      </c>
      <c r="F3381" s="14">
        <v>127.15</v>
      </c>
      <c r="G3381" s="443"/>
    </row>
    <row r="3382" spans="1:7">
      <c r="A3382" s="12">
        <v>3379</v>
      </c>
      <c r="B3382" s="536" t="s">
        <v>2332</v>
      </c>
      <c r="C3382" s="62" t="s">
        <v>5513</v>
      </c>
      <c r="D3382" s="537">
        <v>7.33</v>
      </c>
      <c r="E3382" s="134">
        <v>4.84</v>
      </c>
      <c r="F3382" s="14">
        <v>35.48</v>
      </c>
      <c r="G3382" s="443"/>
    </row>
    <row r="3383" spans="1:7">
      <c r="A3383" s="12">
        <v>3380</v>
      </c>
      <c r="B3383" s="536" t="s">
        <v>5535</v>
      </c>
      <c r="C3383" s="62" t="s">
        <v>5513</v>
      </c>
      <c r="D3383" s="14">
        <v>5.74</v>
      </c>
      <c r="E3383" s="14">
        <v>4.84</v>
      </c>
      <c r="F3383" s="14">
        <v>27.78</v>
      </c>
      <c r="G3383" s="443"/>
    </row>
    <row r="3384" spans="1:7">
      <c r="A3384" s="12">
        <v>3381</v>
      </c>
      <c r="B3384" s="536" t="s">
        <v>5536</v>
      </c>
      <c r="C3384" s="62" t="s">
        <v>5513</v>
      </c>
      <c r="D3384" s="134">
        <v>5.46</v>
      </c>
      <c r="E3384" s="134">
        <v>4.84</v>
      </c>
      <c r="F3384" s="14">
        <v>26.43</v>
      </c>
      <c r="G3384" s="443"/>
    </row>
    <row r="3385" spans="1:7">
      <c r="A3385" s="12">
        <v>3382</v>
      </c>
      <c r="B3385" s="536" t="s">
        <v>5537</v>
      </c>
      <c r="C3385" s="62" t="s">
        <v>5513</v>
      </c>
      <c r="D3385" s="537">
        <v>3.83</v>
      </c>
      <c r="E3385" s="14">
        <v>4.84</v>
      </c>
      <c r="F3385" s="14">
        <v>18.54</v>
      </c>
      <c r="G3385" s="443"/>
    </row>
    <row r="3386" spans="1:7">
      <c r="A3386" s="12">
        <v>3383</v>
      </c>
      <c r="B3386" s="536" t="s">
        <v>5538</v>
      </c>
      <c r="C3386" s="62" t="s">
        <v>5513</v>
      </c>
      <c r="D3386" s="537">
        <v>5.82</v>
      </c>
      <c r="E3386" s="134">
        <v>4.84</v>
      </c>
      <c r="F3386" s="14">
        <v>28.17</v>
      </c>
      <c r="G3386" s="443"/>
    </row>
    <row r="3387" spans="1:7">
      <c r="A3387" s="12">
        <v>3384</v>
      </c>
      <c r="B3387" s="536" t="s">
        <v>5539</v>
      </c>
      <c r="C3387" s="62" t="s">
        <v>5513</v>
      </c>
      <c r="D3387" s="537">
        <v>8.12</v>
      </c>
      <c r="E3387" s="14">
        <v>4.84</v>
      </c>
      <c r="F3387" s="14">
        <v>39.3</v>
      </c>
      <c r="G3387" s="443"/>
    </row>
    <row r="3388" spans="1:7">
      <c r="A3388" s="12">
        <v>3385</v>
      </c>
      <c r="B3388" s="536" t="s">
        <v>4434</v>
      </c>
      <c r="C3388" s="62" t="s">
        <v>5513</v>
      </c>
      <c r="D3388" s="537">
        <v>9.96</v>
      </c>
      <c r="E3388" s="134">
        <v>4.84</v>
      </c>
      <c r="F3388" s="14">
        <v>48.21</v>
      </c>
      <c r="G3388" s="443"/>
    </row>
    <row r="3389" spans="1:7">
      <c r="A3389" s="12">
        <v>3386</v>
      </c>
      <c r="B3389" s="536" t="s">
        <v>5540</v>
      </c>
      <c r="C3389" s="62" t="s">
        <v>5513</v>
      </c>
      <c r="D3389" s="537">
        <v>3.11</v>
      </c>
      <c r="E3389" s="14">
        <v>4.84</v>
      </c>
      <c r="F3389" s="14">
        <v>15.05</v>
      </c>
      <c r="G3389" s="443"/>
    </row>
    <row r="3390" spans="1:7">
      <c r="A3390" s="12">
        <v>3387</v>
      </c>
      <c r="B3390" s="536" t="s">
        <v>5541</v>
      </c>
      <c r="C3390" s="62" t="s">
        <v>5513</v>
      </c>
      <c r="D3390" s="134">
        <v>15.25</v>
      </c>
      <c r="E3390" s="134">
        <v>4.84</v>
      </c>
      <c r="F3390" s="14">
        <v>73.81</v>
      </c>
      <c r="G3390" s="443"/>
    </row>
    <row r="3391" spans="1:7">
      <c r="A3391" s="12">
        <v>3388</v>
      </c>
      <c r="B3391" s="536" t="s">
        <v>5542</v>
      </c>
      <c r="C3391" s="62" t="s">
        <v>5513</v>
      </c>
      <c r="D3391" s="537">
        <v>3.67</v>
      </c>
      <c r="E3391" s="14">
        <v>4.84</v>
      </c>
      <c r="F3391" s="14">
        <v>17.76</v>
      </c>
      <c r="G3391" s="443"/>
    </row>
    <row r="3392" spans="1:7">
      <c r="A3392" s="12">
        <v>3389</v>
      </c>
      <c r="B3392" s="536" t="s">
        <v>3403</v>
      </c>
      <c r="C3392" s="62" t="s">
        <v>5513</v>
      </c>
      <c r="D3392" s="537">
        <v>5</v>
      </c>
      <c r="E3392" s="134">
        <v>4.84</v>
      </c>
      <c r="F3392" s="14">
        <v>24.2</v>
      </c>
      <c r="G3392" s="443"/>
    </row>
    <row r="3393" spans="1:7">
      <c r="A3393" s="12">
        <v>3390</v>
      </c>
      <c r="B3393" s="536" t="s">
        <v>4117</v>
      </c>
      <c r="C3393" s="62" t="s">
        <v>5513</v>
      </c>
      <c r="D3393" s="537">
        <v>7.15</v>
      </c>
      <c r="E3393" s="14">
        <v>4.84</v>
      </c>
      <c r="F3393" s="14">
        <v>34.61</v>
      </c>
      <c r="G3393" s="443"/>
    </row>
    <row r="3394" spans="1:7">
      <c r="A3394" s="12">
        <v>3391</v>
      </c>
      <c r="B3394" s="536" t="s">
        <v>3335</v>
      </c>
      <c r="C3394" s="62" t="s">
        <v>5513</v>
      </c>
      <c r="D3394" s="537">
        <v>4.73</v>
      </c>
      <c r="E3394" s="134">
        <v>4.84</v>
      </c>
      <c r="F3394" s="14">
        <v>22.89</v>
      </c>
      <c r="G3394" s="443"/>
    </row>
    <row r="3395" spans="1:7">
      <c r="A3395" s="12">
        <v>3392</v>
      </c>
      <c r="B3395" s="536" t="s">
        <v>3731</v>
      </c>
      <c r="C3395" s="62" t="s">
        <v>5513</v>
      </c>
      <c r="D3395" s="14">
        <v>3.97</v>
      </c>
      <c r="E3395" s="14">
        <v>4.84</v>
      </c>
      <c r="F3395" s="14">
        <v>19.21</v>
      </c>
      <c r="G3395" s="443"/>
    </row>
    <row r="3396" spans="1:7">
      <c r="A3396" s="12">
        <v>3393</v>
      </c>
      <c r="B3396" s="536" t="s">
        <v>5543</v>
      </c>
      <c r="C3396" s="62" t="s">
        <v>5513</v>
      </c>
      <c r="D3396" s="537">
        <v>6.73</v>
      </c>
      <c r="E3396" s="134">
        <v>4.84</v>
      </c>
      <c r="F3396" s="14">
        <v>32.57</v>
      </c>
      <c r="G3396" s="443"/>
    </row>
    <row r="3397" spans="1:7">
      <c r="A3397" s="12">
        <v>3394</v>
      </c>
      <c r="B3397" s="536" t="s">
        <v>5544</v>
      </c>
      <c r="C3397" s="62" t="s">
        <v>5513</v>
      </c>
      <c r="D3397" s="537">
        <v>9.4</v>
      </c>
      <c r="E3397" s="14">
        <v>4.84</v>
      </c>
      <c r="F3397" s="14">
        <v>45.5</v>
      </c>
      <c r="G3397" s="443"/>
    </row>
    <row r="3398" spans="1:7">
      <c r="A3398" s="12">
        <v>3395</v>
      </c>
      <c r="B3398" s="536" t="s">
        <v>5545</v>
      </c>
      <c r="C3398" s="62" t="s">
        <v>5513</v>
      </c>
      <c r="D3398" s="537">
        <v>5.12</v>
      </c>
      <c r="E3398" s="134">
        <v>4.84</v>
      </c>
      <c r="F3398" s="14">
        <v>24.78</v>
      </c>
      <c r="G3398" s="443"/>
    </row>
    <row r="3399" spans="1:7">
      <c r="A3399" s="12">
        <v>3396</v>
      </c>
      <c r="B3399" s="536" t="s">
        <v>5546</v>
      </c>
      <c r="C3399" s="62" t="s">
        <v>5513</v>
      </c>
      <c r="D3399" s="537">
        <v>10.17</v>
      </c>
      <c r="E3399" s="14">
        <v>4.84</v>
      </c>
      <c r="F3399" s="14">
        <v>49.22</v>
      </c>
      <c r="G3399" s="443"/>
    </row>
    <row r="3400" spans="1:7">
      <c r="A3400" s="12">
        <v>3397</v>
      </c>
      <c r="B3400" s="536" t="s">
        <v>5547</v>
      </c>
      <c r="C3400" s="62" t="s">
        <v>5513</v>
      </c>
      <c r="D3400" s="537">
        <v>6.24</v>
      </c>
      <c r="E3400" s="134">
        <v>4.84</v>
      </c>
      <c r="F3400" s="14">
        <v>30.2</v>
      </c>
      <c r="G3400" s="443"/>
    </row>
    <row r="3401" spans="1:7">
      <c r="A3401" s="12">
        <v>3398</v>
      </c>
      <c r="B3401" s="536" t="s">
        <v>5548</v>
      </c>
      <c r="C3401" s="62" t="s">
        <v>5513</v>
      </c>
      <c r="D3401" s="537">
        <v>6.82</v>
      </c>
      <c r="E3401" s="14">
        <v>4.84</v>
      </c>
      <c r="F3401" s="14">
        <v>33.01</v>
      </c>
      <c r="G3401" s="443"/>
    </row>
    <row r="3402" spans="1:7">
      <c r="A3402" s="12">
        <v>3399</v>
      </c>
      <c r="B3402" s="536" t="s">
        <v>5549</v>
      </c>
      <c r="C3402" s="62" t="s">
        <v>5513</v>
      </c>
      <c r="D3402" s="537">
        <v>16.39</v>
      </c>
      <c r="E3402" s="134">
        <v>4.84</v>
      </c>
      <c r="F3402" s="14">
        <v>79.33</v>
      </c>
      <c r="G3402" s="443"/>
    </row>
    <row r="3403" spans="1:7">
      <c r="A3403" s="12">
        <v>3400</v>
      </c>
      <c r="B3403" s="536" t="s">
        <v>2455</v>
      </c>
      <c r="C3403" s="62" t="s">
        <v>5513</v>
      </c>
      <c r="D3403" s="537">
        <v>10.09</v>
      </c>
      <c r="E3403" s="14">
        <v>4.84</v>
      </c>
      <c r="F3403" s="14">
        <v>48.84</v>
      </c>
      <c r="G3403" s="443"/>
    </row>
    <row r="3404" spans="1:7">
      <c r="A3404" s="12">
        <v>3401</v>
      </c>
      <c r="B3404" s="536" t="s">
        <v>5550</v>
      </c>
      <c r="C3404" s="62" t="s">
        <v>5513</v>
      </c>
      <c r="D3404" s="537">
        <v>3.09</v>
      </c>
      <c r="E3404" s="134">
        <v>4.84</v>
      </c>
      <c r="F3404" s="14">
        <v>14.96</v>
      </c>
      <c r="G3404" s="443"/>
    </row>
    <row r="3405" spans="1:7">
      <c r="A3405" s="12">
        <v>3402</v>
      </c>
      <c r="B3405" s="536" t="s">
        <v>5551</v>
      </c>
      <c r="C3405" s="62" t="s">
        <v>5513</v>
      </c>
      <c r="D3405" s="537">
        <v>11.65</v>
      </c>
      <c r="E3405" s="14">
        <v>4.84</v>
      </c>
      <c r="F3405" s="14">
        <v>56.39</v>
      </c>
      <c r="G3405" s="443"/>
    </row>
    <row r="3406" spans="1:7">
      <c r="A3406" s="12">
        <v>3403</v>
      </c>
      <c r="B3406" s="536" t="s">
        <v>4294</v>
      </c>
      <c r="C3406" s="62" t="s">
        <v>5513</v>
      </c>
      <c r="D3406" s="537">
        <v>2.33</v>
      </c>
      <c r="E3406" s="134">
        <v>4.84</v>
      </c>
      <c r="F3406" s="14">
        <v>11.28</v>
      </c>
      <c r="G3406" s="443"/>
    </row>
    <row r="3407" spans="1:7">
      <c r="A3407" s="12">
        <v>3404</v>
      </c>
      <c r="B3407" s="538" t="s">
        <v>1446</v>
      </c>
      <c r="C3407" s="62" t="s">
        <v>5552</v>
      </c>
      <c r="D3407" s="539">
        <v>10.07</v>
      </c>
      <c r="E3407" s="14">
        <v>4.84</v>
      </c>
      <c r="F3407" s="14">
        <v>48.74</v>
      </c>
      <c r="G3407" s="443"/>
    </row>
    <row r="3408" spans="1:7">
      <c r="A3408" s="12">
        <v>3405</v>
      </c>
      <c r="B3408" s="538" t="s">
        <v>1000</v>
      </c>
      <c r="C3408" s="62" t="s">
        <v>5552</v>
      </c>
      <c r="D3408" s="539">
        <v>25.17</v>
      </c>
      <c r="E3408" s="134">
        <v>4.84</v>
      </c>
      <c r="F3408" s="14">
        <v>121.82</v>
      </c>
      <c r="G3408" s="443"/>
    </row>
    <row r="3409" spans="1:7">
      <c r="A3409" s="12">
        <v>3406</v>
      </c>
      <c r="B3409" s="538" t="s">
        <v>5553</v>
      </c>
      <c r="C3409" s="62" t="s">
        <v>5552</v>
      </c>
      <c r="D3409" s="539">
        <v>2.36</v>
      </c>
      <c r="E3409" s="14">
        <v>4.84</v>
      </c>
      <c r="F3409" s="14">
        <v>11.42</v>
      </c>
      <c r="G3409" s="443"/>
    </row>
    <row r="3410" spans="1:7">
      <c r="A3410" s="12">
        <v>3407</v>
      </c>
      <c r="B3410" s="538" t="s">
        <v>5554</v>
      </c>
      <c r="C3410" s="62" t="s">
        <v>5552</v>
      </c>
      <c r="D3410" s="539">
        <v>25.7</v>
      </c>
      <c r="E3410" s="134">
        <v>4.84</v>
      </c>
      <c r="F3410" s="14">
        <v>124.39</v>
      </c>
      <c r="G3410" s="443"/>
    </row>
    <row r="3411" spans="1:7">
      <c r="A3411" s="12">
        <v>3408</v>
      </c>
      <c r="B3411" s="538" t="s">
        <v>5555</v>
      </c>
      <c r="C3411" s="62" t="s">
        <v>5552</v>
      </c>
      <c r="D3411" s="539">
        <v>11.53</v>
      </c>
      <c r="E3411" s="14">
        <v>4.84</v>
      </c>
      <c r="F3411" s="14">
        <v>55.81</v>
      </c>
      <c r="G3411" s="443"/>
    </row>
    <row r="3412" spans="1:7">
      <c r="A3412" s="12">
        <v>3409</v>
      </c>
      <c r="B3412" s="538" t="s">
        <v>5556</v>
      </c>
      <c r="C3412" s="62" t="s">
        <v>5552</v>
      </c>
      <c r="D3412" s="134">
        <v>15.82</v>
      </c>
      <c r="E3412" s="134">
        <v>4.84</v>
      </c>
      <c r="F3412" s="14">
        <v>76.57</v>
      </c>
      <c r="G3412" s="443"/>
    </row>
    <row r="3413" spans="1:7">
      <c r="A3413" s="12">
        <v>3410</v>
      </c>
      <c r="B3413" s="538" t="s">
        <v>5557</v>
      </c>
      <c r="C3413" s="62" t="s">
        <v>5552</v>
      </c>
      <c r="D3413" s="14">
        <v>24.79</v>
      </c>
      <c r="E3413" s="14">
        <v>4.84</v>
      </c>
      <c r="F3413" s="14">
        <v>119.98</v>
      </c>
      <c r="G3413" s="443"/>
    </row>
    <row r="3414" spans="1:7">
      <c r="A3414" s="12">
        <v>3411</v>
      </c>
      <c r="B3414" s="538" t="s">
        <v>5558</v>
      </c>
      <c r="C3414" s="62" t="s">
        <v>5552</v>
      </c>
      <c r="D3414" s="539">
        <v>17.79</v>
      </c>
      <c r="E3414" s="134">
        <v>4.84</v>
      </c>
      <c r="F3414" s="14">
        <v>86.1</v>
      </c>
      <c r="G3414" s="443"/>
    </row>
    <row r="3415" spans="1:7">
      <c r="A3415" s="12">
        <v>3412</v>
      </c>
      <c r="B3415" s="538" t="s">
        <v>5559</v>
      </c>
      <c r="C3415" s="62" t="s">
        <v>5552</v>
      </c>
      <c r="D3415" s="539">
        <v>269.66</v>
      </c>
      <c r="E3415" s="14">
        <v>4.84</v>
      </c>
      <c r="F3415" s="14">
        <v>1305.15</v>
      </c>
      <c r="G3415" s="443"/>
    </row>
    <row r="3416" spans="1:7">
      <c r="A3416" s="12">
        <v>3413</v>
      </c>
      <c r="B3416" s="538" t="s">
        <v>5560</v>
      </c>
      <c r="C3416" s="62" t="s">
        <v>5552</v>
      </c>
      <c r="D3416" s="14">
        <v>6.25</v>
      </c>
      <c r="E3416" s="134">
        <v>4.84</v>
      </c>
      <c r="F3416" s="14">
        <v>30.25</v>
      </c>
      <c r="G3416" s="443"/>
    </row>
    <row r="3417" spans="1:7">
      <c r="A3417" s="12">
        <v>3414</v>
      </c>
      <c r="B3417" s="538" t="s">
        <v>5561</v>
      </c>
      <c r="C3417" s="62" t="s">
        <v>5552</v>
      </c>
      <c r="D3417" s="539">
        <v>15.96</v>
      </c>
      <c r="E3417" s="14">
        <v>4.84</v>
      </c>
      <c r="F3417" s="14">
        <v>77.25</v>
      </c>
      <c r="G3417" s="443"/>
    </row>
    <row r="3418" spans="1:7">
      <c r="A3418" s="12">
        <v>3415</v>
      </c>
      <c r="B3418" s="538" t="s">
        <v>5562</v>
      </c>
      <c r="C3418" s="62" t="s">
        <v>5552</v>
      </c>
      <c r="D3418" s="539">
        <v>13.7</v>
      </c>
      <c r="E3418" s="134">
        <v>4.84</v>
      </c>
      <c r="F3418" s="14">
        <v>66.31</v>
      </c>
      <c r="G3418" s="443"/>
    </row>
    <row r="3419" spans="1:7">
      <c r="A3419" s="12">
        <v>3416</v>
      </c>
      <c r="B3419" s="538" t="s">
        <v>5563</v>
      </c>
      <c r="C3419" s="62" t="s">
        <v>5552</v>
      </c>
      <c r="D3419" s="539">
        <v>5</v>
      </c>
      <c r="E3419" s="14">
        <v>4.84</v>
      </c>
      <c r="F3419" s="14">
        <v>24.2</v>
      </c>
      <c r="G3419" s="443"/>
    </row>
    <row r="3420" spans="1:7">
      <c r="A3420" s="12">
        <v>3417</v>
      </c>
      <c r="B3420" s="538" t="s">
        <v>2077</v>
      </c>
      <c r="C3420" s="62" t="s">
        <v>5552</v>
      </c>
      <c r="D3420" s="539">
        <v>10.25</v>
      </c>
      <c r="E3420" s="134">
        <v>4.84</v>
      </c>
      <c r="F3420" s="14">
        <v>49.61</v>
      </c>
      <c r="G3420" s="443"/>
    </row>
    <row r="3421" spans="1:7">
      <c r="A3421" s="12">
        <v>3418</v>
      </c>
      <c r="B3421" s="538" t="s">
        <v>5564</v>
      </c>
      <c r="C3421" s="62" t="s">
        <v>5552</v>
      </c>
      <c r="D3421" s="539">
        <v>10.11</v>
      </c>
      <c r="E3421" s="14">
        <v>4.84</v>
      </c>
      <c r="F3421" s="14">
        <v>48.93</v>
      </c>
      <c r="G3421" s="443"/>
    </row>
    <row r="3422" spans="1:7">
      <c r="A3422" s="12">
        <v>3419</v>
      </c>
      <c r="B3422" s="538" t="s">
        <v>5565</v>
      </c>
      <c r="C3422" s="62" t="s">
        <v>5552</v>
      </c>
      <c r="D3422" s="539">
        <v>19.64</v>
      </c>
      <c r="E3422" s="134">
        <v>4.84</v>
      </c>
      <c r="F3422" s="14">
        <v>95.06</v>
      </c>
      <c r="G3422" s="443"/>
    </row>
    <row r="3423" spans="1:7">
      <c r="A3423" s="12">
        <v>3420</v>
      </c>
      <c r="B3423" s="538" t="s">
        <v>4931</v>
      </c>
      <c r="C3423" s="62" t="s">
        <v>5552</v>
      </c>
      <c r="D3423" s="14">
        <v>5.05</v>
      </c>
      <c r="E3423" s="14">
        <v>4.84</v>
      </c>
      <c r="F3423" s="14">
        <v>24.44</v>
      </c>
      <c r="G3423" s="443"/>
    </row>
    <row r="3424" spans="1:7">
      <c r="A3424" s="12">
        <v>3421</v>
      </c>
      <c r="B3424" s="538" t="s">
        <v>5566</v>
      </c>
      <c r="C3424" s="62" t="s">
        <v>5552</v>
      </c>
      <c r="D3424" s="539">
        <v>10.71</v>
      </c>
      <c r="E3424" s="134">
        <v>4.84</v>
      </c>
      <c r="F3424" s="14">
        <v>51.84</v>
      </c>
      <c r="G3424" s="443"/>
    </row>
    <row r="3425" spans="1:7">
      <c r="A3425" s="12">
        <v>3422</v>
      </c>
      <c r="B3425" s="538" t="s">
        <v>5567</v>
      </c>
      <c r="C3425" s="62" t="s">
        <v>5552</v>
      </c>
      <c r="D3425" s="539">
        <v>10.29</v>
      </c>
      <c r="E3425" s="14">
        <v>4.84</v>
      </c>
      <c r="F3425" s="14">
        <v>49.8</v>
      </c>
      <c r="G3425" s="443"/>
    </row>
    <row r="3426" spans="1:7">
      <c r="A3426" s="12">
        <v>3423</v>
      </c>
      <c r="B3426" s="538" t="s">
        <v>5568</v>
      </c>
      <c r="C3426" s="62" t="s">
        <v>5552</v>
      </c>
      <c r="D3426" s="134">
        <v>24.5</v>
      </c>
      <c r="E3426" s="134">
        <v>4.84</v>
      </c>
      <c r="F3426" s="14">
        <v>118.58</v>
      </c>
      <c r="G3426" s="443"/>
    </row>
    <row r="3427" spans="1:7">
      <c r="A3427" s="12">
        <v>3424</v>
      </c>
      <c r="B3427" s="538" t="s">
        <v>5569</v>
      </c>
      <c r="C3427" s="62" t="s">
        <v>5552</v>
      </c>
      <c r="D3427" s="539">
        <v>11.28</v>
      </c>
      <c r="E3427" s="14">
        <v>4.84</v>
      </c>
      <c r="F3427" s="14">
        <v>54.6</v>
      </c>
      <c r="G3427" s="443"/>
    </row>
    <row r="3428" spans="1:7">
      <c r="A3428" s="12">
        <v>3425</v>
      </c>
      <c r="B3428" s="538" t="s">
        <v>5570</v>
      </c>
      <c r="C3428" s="62" t="s">
        <v>5552</v>
      </c>
      <c r="D3428" s="539">
        <v>13.8</v>
      </c>
      <c r="E3428" s="134">
        <v>4.84</v>
      </c>
      <c r="F3428" s="14">
        <v>66.79</v>
      </c>
      <c r="G3428" s="443"/>
    </row>
    <row r="3429" spans="1:7">
      <c r="A3429" s="12">
        <v>3426</v>
      </c>
      <c r="B3429" s="538" t="s">
        <v>5571</v>
      </c>
      <c r="C3429" s="62" t="s">
        <v>5552</v>
      </c>
      <c r="D3429" s="539">
        <v>61.54</v>
      </c>
      <c r="E3429" s="14">
        <v>4.84</v>
      </c>
      <c r="F3429" s="14">
        <v>297.85</v>
      </c>
      <c r="G3429" s="443"/>
    </row>
    <row r="3430" spans="1:7">
      <c r="A3430" s="12">
        <v>3427</v>
      </c>
      <c r="B3430" s="538" t="s">
        <v>5280</v>
      </c>
      <c r="C3430" s="62" t="s">
        <v>5552</v>
      </c>
      <c r="D3430" s="134">
        <v>18.61</v>
      </c>
      <c r="E3430" s="134">
        <v>4.84</v>
      </c>
      <c r="F3430" s="14">
        <v>90.07</v>
      </c>
      <c r="G3430" s="443"/>
    </row>
    <row r="3431" spans="1:7">
      <c r="A3431" s="12">
        <v>3428</v>
      </c>
      <c r="B3431" s="538" t="s">
        <v>5572</v>
      </c>
      <c r="C3431" s="62" t="s">
        <v>5552</v>
      </c>
      <c r="D3431" s="14">
        <v>15.98</v>
      </c>
      <c r="E3431" s="14">
        <v>4.84</v>
      </c>
      <c r="F3431" s="14">
        <v>77.34</v>
      </c>
      <c r="G3431" s="443"/>
    </row>
    <row r="3432" spans="1:7">
      <c r="A3432" s="12">
        <v>3429</v>
      </c>
      <c r="B3432" s="538" t="s">
        <v>5573</v>
      </c>
      <c r="C3432" s="62" t="s">
        <v>5552</v>
      </c>
      <c r="D3432" s="539">
        <v>8.22</v>
      </c>
      <c r="E3432" s="134">
        <v>4.84</v>
      </c>
      <c r="F3432" s="14">
        <v>39.78</v>
      </c>
      <c r="G3432" s="443"/>
    </row>
    <row r="3433" spans="1:7">
      <c r="A3433" s="12">
        <v>3430</v>
      </c>
      <c r="B3433" s="538" t="s">
        <v>5574</v>
      </c>
      <c r="C3433" s="62" t="s">
        <v>5552</v>
      </c>
      <c r="D3433" s="539">
        <v>8.42</v>
      </c>
      <c r="E3433" s="14">
        <v>4.84</v>
      </c>
      <c r="F3433" s="14">
        <v>40.75</v>
      </c>
      <c r="G3433" s="443"/>
    </row>
    <row r="3434" spans="1:7">
      <c r="A3434" s="12">
        <v>3431</v>
      </c>
      <c r="B3434" s="538" t="s">
        <v>5575</v>
      </c>
      <c r="C3434" s="62" t="s">
        <v>5552</v>
      </c>
      <c r="D3434" s="539">
        <v>9.86</v>
      </c>
      <c r="E3434" s="134">
        <v>4.84</v>
      </c>
      <c r="F3434" s="14">
        <v>47.72</v>
      </c>
      <c r="G3434" s="443"/>
    </row>
    <row r="3435" spans="1:7">
      <c r="A3435" s="12">
        <v>3432</v>
      </c>
      <c r="B3435" s="538" t="s">
        <v>5576</v>
      </c>
      <c r="C3435" s="62" t="s">
        <v>5552</v>
      </c>
      <c r="D3435" s="14">
        <v>14.32</v>
      </c>
      <c r="E3435" s="14">
        <v>4.84</v>
      </c>
      <c r="F3435" s="14">
        <v>69.31</v>
      </c>
      <c r="G3435" s="443"/>
    </row>
    <row r="3436" spans="1:7">
      <c r="A3436" s="12">
        <v>3433</v>
      </c>
      <c r="B3436" s="538" t="s">
        <v>5577</v>
      </c>
      <c r="C3436" s="62" t="s">
        <v>5552</v>
      </c>
      <c r="D3436" s="539">
        <v>6.41</v>
      </c>
      <c r="E3436" s="134">
        <v>4.84</v>
      </c>
      <c r="F3436" s="14">
        <v>31.02</v>
      </c>
      <c r="G3436" s="443"/>
    </row>
    <row r="3437" spans="1:7">
      <c r="A3437" s="12">
        <v>3434</v>
      </c>
      <c r="B3437" s="538" t="s">
        <v>5578</v>
      </c>
      <c r="C3437" s="62" t="s">
        <v>5552</v>
      </c>
      <c r="D3437" s="539">
        <v>10.73</v>
      </c>
      <c r="E3437" s="14">
        <v>4.84</v>
      </c>
      <c r="F3437" s="14">
        <v>51.93</v>
      </c>
      <c r="G3437" s="443"/>
    </row>
    <row r="3438" spans="1:7">
      <c r="A3438" s="12">
        <v>3435</v>
      </c>
      <c r="B3438" s="538" t="s">
        <v>5579</v>
      </c>
      <c r="C3438" s="62" t="s">
        <v>5552</v>
      </c>
      <c r="D3438" s="539">
        <v>2.32</v>
      </c>
      <c r="E3438" s="134">
        <v>4.84</v>
      </c>
      <c r="F3438" s="14">
        <v>11.23</v>
      </c>
      <c r="G3438" s="443"/>
    </row>
    <row r="3439" spans="1:7">
      <c r="A3439" s="12">
        <v>3436</v>
      </c>
      <c r="B3439" s="538" t="s">
        <v>5580</v>
      </c>
      <c r="C3439" s="62" t="s">
        <v>5552</v>
      </c>
      <c r="D3439" s="539">
        <v>6.07</v>
      </c>
      <c r="E3439" s="14">
        <v>4.84</v>
      </c>
      <c r="F3439" s="14">
        <v>29.38</v>
      </c>
      <c r="G3439" s="443"/>
    </row>
    <row r="3440" spans="1:7">
      <c r="A3440" s="12">
        <v>3437</v>
      </c>
      <c r="B3440" s="538" t="s">
        <v>5581</v>
      </c>
      <c r="C3440" s="62" t="s">
        <v>5552</v>
      </c>
      <c r="D3440" s="134">
        <v>8.3</v>
      </c>
      <c r="E3440" s="134">
        <v>4.84</v>
      </c>
      <c r="F3440" s="14">
        <v>40.17</v>
      </c>
      <c r="G3440" s="443"/>
    </row>
    <row r="3441" spans="1:7">
      <c r="A3441" s="12">
        <v>3438</v>
      </c>
      <c r="B3441" s="538" t="s">
        <v>5582</v>
      </c>
      <c r="C3441" s="62" t="s">
        <v>5552</v>
      </c>
      <c r="D3441" s="14">
        <v>2.89</v>
      </c>
      <c r="E3441" s="14">
        <v>4.84</v>
      </c>
      <c r="F3441" s="14">
        <v>13.99</v>
      </c>
      <c r="G3441" s="443"/>
    </row>
    <row r="3442" spans="1:7">
      <c r="A3442" s="12">
        <v>3439</v>
      </c>
      <c r="B3442" s="538" t="s">
        <v>5583</v>
      </c>
      <c r="C3442" s="62" t="s">
        <v>5552</v>
      </c>
      <c r="D3442" s="134">
        <v>5.38</v>
      </c>
      <c r="E3442" s="134">
        <v>4.84</v>
      </c>
      <c r="F3442" s="14">
        <v>26.04</v>
      </c>
      <c r="G3442" s="443"/>
    </row>
    <row r="3443" spans="1:7">
      <c r="A3443" s="12">
        <v>3440</v>
      </c>
      <c r="B3443" s="538" t="s">
        <v>5584</v>
      </c>
      <c r="C3443" s="62" t="s">
        <v>5552</v>
      </c>
      <c r="D3443" s="539">
        <v>3.2</v>
      </c>
      <c r="E3443" s="14">
        <v>4.84</v>
      </c>
      <c r="F3443" s="14">
        <v>15.49</v>
      </c>
      <c r="G3443" s="443"/>
    </row>
    <row r="3444" spans="1:7">
      <c r="A3444" s="12">
        <v>3441</v>
      </c>
      <c r="B3444" s="538" t="s">
        <v>5585</v>
      </c>
      <c r="C3444" s="62" t="s">
        <v>5552</v>
      </c>
      <c r="D3444" s="539">
        <v>51.95</v>
      </c>
      <c r="E3444" s="134">
        <v>4.84</v>
      </c>
      <c r="F3444" s="14">
        <v>251.44</v>
      </c>
      <c r="G3444" s="443"/>
    </row>
    <row r="3445" spans="1:7">
      <c r="A3445" s="12">
        <v>3442</v>
      </c>
      <c r="B3445" s="538" t="s">
        <v>5586</v>
      </c>
      <c r="C3445" s="62" t="s">
        <v>5552</v>
      </c>
      <c r="D3445" s="539">
        <v>15.86</v>
      </c>
      <c r="E3445" s="14">
        <v>4.84</v>
      </c>
      <c r="F3445" s="14">
        <v>76.76</v>
      </c>
      <c r="G3445" s="443"/>
    </row>
    <row r="3446" spans="1:7">
      <c r="A3446" s="12">
        <v>3443</v>
      </c>
      <c r="B3446" s="538" t="s">
        <v>5587</v>
      </c>
      <c r="C3446" s="62" t="s">
        <v>5552</v>
      </c>
      <c r="D3446" s="539">
        <v>6.3</v>
      </c>
      <c r="E3446" s="134">
        <v>4.84</v>
      </c>
      <c r="F3446" s="14">
        <v>30.49</v>
      </c>
      <c r="G3446" s="443"/>
    </row>
    <row r="3447" spans="1:7">
      <c r="A3447" s="12">
        <v>3444</v>
      </c>
      <c r="B3447" s="538" t="s">
        <v>5588</v>
      </c>
      <c r="C3447" s="62" t="s">
        <v>5552</v>
      </c>
      <c r="D3447" s="539">
        <v>6.03</v>
      </c>
      <c r="E3447" s="14">
        <v>4.84</v>
      </c>
      <c r="F3447" s="14">
        <v>29.19</v>
      </c>
      <c r="G3447" s="443"/>
    </row>
    <row r="3448" spans="1:7">
      <c r="A3448" s="12">
        <v>3445</v>
      </c>
      <c r="B3448" s="538" t="s">
        <v>5589</v>
      </c>
      <c r="C3448" s="62" t="s">
        <v>5552</v>
      </c>
      <c r="D3448" s="539">
        <v>8.3</v>
      </c>
      <c r="E3448" s="134">
        <v>4.84</v>
      </c>
      <c r="F3448" s="14">
        <v>40.17</v>
      </c>
      <c r="G3448" s="443"/>
    </row>
    <row r="3449" spans="1:7">
      <c r="A3449" s="12">
        <v>3446</v>
      </c>
      <c r="B3449" s="538" t="s">
        <v>5590</v>
      </c>
      <c r="C3449" s="62" t="s">
        <v>5552</v>
      </c>
      <c r="D3449" s="539">
        <v>3.24</v>
      </c>
      <c r="E3449" s="14">
        <v>4.84</v>
      </c>
      <c r="F3449" s="14">
        <v>15.68</v>
      </c>
      <c r="G3449" s="443"/>
    </row>
    <row r="3450" spans="1:7">
      <c r="A3450" s="12">
        <v>3447</v>
      </c>
      <c r="B3450" s="538" t="s">
        <v>4735</v>
      </c>
      <c r="C3450" s="62" t="s">
        <v>5552</v>
      </c>
      <c r="D3450" s="539">
        <v>10.59</v>
      </c>
      <c r="E3450" s="134">
        <v>4.84</v>
      </c>
      <c r="F3450" s="14">
        <v>51.26</v>
      </c>
      <c r="G3450" s="443"/>
    </row>
    <row r="3451" spans="1:7">
      <c r="A3451" s="12">
        <v>3448</v>
      </c>
      <c r="B3451" s="538" t="s">
        <v>5591</v>
      </c>
      <c r="C3451" s="62" t="s">
        <v>5552</v>
      </c>
      <c r="D3451" s="539">
        <v>4.78</v>
      </c>
      <c r="E3451" s="14">
        <v>4.84</v>
      </c>
      <c r="F3451" s="14">
        <v>23.14</v>
      </c>
      <c r="G3451" s="443"/>
    </row>
    <row r="3452" spans="1:7">
      <c r="A3452" s="12">
        <v>3449</v>
      </c>
      <c r="B3452" s="538" t="s">
        <v>5592</v>
      </c>
      <c r="C3452" s="62" t="s">
        <v>5552</v>
      </c>
      <c r="D3452" s="539">
        <v>2.14</v>
      </c>
      <c r="E3452" s="134">
        <v>4.84</v>
      </c>
      <c r="F3452" s="14">
        <v>10.36</v>
      </c>
      <c r="G3452" s="443"/>
    </row>
    <row r="3453" spans="1:7">
      <c r="A3453" s="12">
        <v>3450</v>
      </c>
      <c r="B3453" s="538" t="s">
        <v>5593</v>
      </c>
      <c r="C3453" s="62" t="s">
        <v>5552</v>
      </c>
      <c r="D3453" s="539">
        <v>24.02</v>
      </c>
      <c r="E3453" s="14">
        <v>4.84</v>
      </c>
      <c r="F3453" s="14">
        <v>116.26</v>
      </c>
      <c r="G3453" s="443"/>
    </row>
    <row r="3454" spans="1:7">
      <c r="A3454" s="12">
        <v>3451</v>
      </c>
      <c r="B3454" s="462" t="s">
        <v>5594</v>
      </c>
      <c r="C3454" s="62" t="s">
        <v>5552</v>
      </c>
      <c r="D3454" s="540">
        <v>4.93</v>
      </c>
      <c r="E3454" s="134">
        <v>4.84</v>
      </c>
      <c r="F3454" s="14">
        <v>23.86</v>
      </c>
      <c r="G3454" s="443"/>
    </row>
    <row r="3455" spans="1:7">
      <c r="A3455" s="12">
        <v>3452</v>
      </c>
      <c r="B3455" s="462" t="s">
        <v>5595</v>
      </c>
      <c r="C3455" s="62" t="s">
        <v>5552</v>
      </c>
      <c r="D3455" s="540">
        <v>4.11</v>
      </c>
      <c r="E3455" s="14">
        <v>4.84</v>
      </c>
      <c r="F3455" s="14">
        <v>19.89</v>
      </c>
      <c r="G3455" s="443"/>
    </row>
    <row r="3456" spans="1:7">
      <c r="A3456" s="12">
        <v>3453</v>
      </c>
      <c r="B3456" s="462" t="s">
        <v>5596</v>
      </c>
      <c r="C3456" s="62" t="s">
        <v>5552</v>
      </c>
      <c r="D3456" s="540">
        <v>3</v>
      </c>
      <c r="E3456" s="134">
        <v>4.84</v>
      </c>
      <c r="F3456" s="14">
        <v>14.52</v>
      </c>
      <c r="G3456" s="443"/>
    </row>
    <row r="3457" spans="1:7">
      <c r="A3457" s="12">
        <v>3454</v>
      </c>
      <c r="B3457" s="541" t="s">
        <v>5597</v>
      </c>
      <c r="C3457" s="62" t="s">
        <v>5598</v>
      </c>
      <c r="D3457" s="542">
        <v>2.89</v>
      </c>
      <c r="E3457" s="14">
        <v>4.84</v>
      </c>
      <c r="F3457" s="14">
        <v>13.99</v>
      </c>
      <c r="G3457" s="443"/>
    </row>
    <row r="3458" spans="1:7">
      <c r="A3458" s="12">
        <v>3455</v>
      </c>
      <c r="B3458" s="541" t="s">
        <v>2166</v>
      </c>
      <c r="C3458" s="62" t="s">
        <v>5598</v>
      </c>
      <c r="D3458" s="542">
        <v>13.55</v>
      </c>
      <c r="E3458" s="134">
        <v>4.84</v>
      </c>
      <c r="F3458" s="14">
        <v>65.58</v>
      </c>
      <c r="G3458" s="443"/>
    </row>
    <row r="3459" spans="1:7">
      <c r="A3459" s="12">
        <v>3456</v>
      </c>
      <c r="B3459" s="541" t="s">
        <v>5599</v>
      </c>
      <c r="C3459" s="62" t="s">
        <v>5598</v>
      </c>
      <c r="D3459" s="134">
        <v>17.46</v>
      </c>
      <c r="E3459" s="14">
        <v>4.84</v>
      </c>
      <c r="F3459" s="14">
        <v>84.51</v>
      </c>
      <c r="G3459" s="443"/>
    </row>
    <row r="3460" spans="1:7">
      <c r="A3460" s="12">
        <v>3457</v>
      </c>
      <c r="B3460" s="541" t="s">
        <v>5600</v>
      </c>
      <c r="C3460" s="62" t="s">
        <v>5598</v>
      </c>
      <c r="D3460" s="542">
        <v>7.56</v>
      </c>
      <c r="E3460" s="134">
        <v>4.84</v>
      </c>
      <c r="F3460" s="14">
        <v>36.59</v>
      </c>
      <c r="G3460" s="443"/>
    </row>
    <row r="3461" spans="1:7">
      <c r="A3461" s="12">
        <v>3458</v>
      </c>
      <c r="B3461" s="541" t="s">
        <v>5601</v>
      </c>
      <c r="C3461" s="62" t="s">
        <v>5598</v>
      </c>
      <c r="D3461" s="134">
        <v>6.76</v>
      </c>
      <c r="E3461" s="14">
        <v>4.84</v>
      </c>
      <c r="F3461" s="14">
        <v>32.72</v>
      </c>
      <c r="G3461" s="443"/>
    </row>
    <row r="3462" spans="1:7">
      <c r="A3462" s="12">
        <v>3459</v>
      </c>
      <c r="B3462" s="541" t="s">
        <v>5602</v>
      </c>
      <c r="C3462" s="62" t="s">
        <v>5598</v>
      </c>
      <c r="D3462" s="542">
        <v>21.08</v>
      </c>
      <c r="E3462" s="134">
        <v>4.84</v>
      </c>
      <c r="F3462" s="14">
        <v>102.03</v>
      </c>
      <c r="G3462" s="443"/>
    </row>
    <row r="3463" spans="1:7">
      <c r="A3463" s="12">
        <v>3460</v>
      </c>
      <c r="B3463" s="541" t="s">
        <v>5603</v>
      </c>
      <c r="C3463" s="62" t="s">
        <v>5598</v>
      </c>
      <c r="D3463" s="542">
        <v>21.55</v>
      </c>
      <c r="E3463" s="14">
        <v>4.84</v>
      </c>
      <c r="F3463" s="14">
        <v>104.3</v>
      </c>
      <c r="G3463" s="443"/>
    </row>
    <row r="3464" spans="1:7">
      <c r="A3464" s="12">
        <v>3461</v>
      </c>
      <c r="B3464" s="541" t="s">
        <v>5604</v>
      </c>
      <c r="C3464" s="62" t="s">
        <v>5598</v>
      </c>
      <c r="D3464" s="14">
        <v>43.55</v>
      </c>
      <c r="E3464" s="134">
        <v>4.84</v>
      </c>
      <c r="F3464" s="14">
        <v>210.78</v>
      </c>
      <c r="G3464" s="443"/>
    </row>
    <row r="3465" spans="1:7">
      <c r="A3465" s="12">
        <v>3462</v>
      </c>
      <c r="B3465" s="541" t="s">
        <v>5605</v>
      </c>
      <c r="C3465" s="62" t="s">
        <v>5598</v>
      </c>
      <c r="D3465" s="542">
        <v>5.61</v>
      </c>
      <c r="E3465" s="14">
        <v>4.84</v>
      </c>
      <c r="F3465" s="14">
        <v>27.15</v>
      </c>
      <c r="G3465" s="443"/>
    </row>
    <row r="3466" spans="1:7">
      <c r="A3466" s="12">
        <v>3463</v>
      </c>
      <c r="B3466" s="541" t="s">
        <v>5606</v>
      </c>
      <c r="C3466" s="62" t="s">
        <v>5598</v>
      </c>
      <c r="D3466" s="542">
        <v>9.94</v>
      </c>
      <c r="E3466" s="134">
        <v>4.84</v>
      </c>
      <c r="F3466" s="14">
        <v>48.11</v>
      </c>
      <c r="G3466" s="443"/>
    </row>
    <row r="3467" spans="1:7">
      <c r="A3467" s="12">
        <v>3464</v>
      </c>
      <c r="B3467" s="541" t="s">
        <v>5607</v>
      </c>
      <c r="C3467" s="62" t="s">
        <v>5598</v>
      </c>
      <c r="D3467" s="542">
        <v>30.32</v>
      </c>
      <c r="E3467" s="14">
        <v>4.84</v>
      </c>
      <c r="F3467" s="14">
        <v>146.75</v>
      </c>
      <c r="G3467" s="443"/>
    </row>
    <row r="3468" spans="1:7">
      <c r="A3468" s="12">
        <v>3465</v>
      </c>
      <c r="B3468" s="541" t="s">
        <v>5608</v>
      </c>
      <c r="C3468" s="62" t="s">
        <v>5598</v>
      </c>
      <c r="D3468" s="542">
        <v>11.44</v>
      </c>
      <c r="E3468" s="134">
        <v>4.84</v>
      </c>
      <c r="F3468" s="14">
        <v>55.37</v>
      </c>
      <c r="G3468" s="443"/>
    </row>
    <row r="3469" spans="1:7">
      <c r="A3469" s="12">
        <v>3466</v>
      </c>
      <c r="B3469" s="541" t="s">
        <v>5609</v>
      </c>
      <c r="C3469" s="62" t="s">
        <v>5598</v>
      </c>
      <c r="D3469" s="134">
        <v>8.11</v>
      </c>
      <c r="E3469" s="14">
        <v>4.84</v>
      </c>
      <c r="F3469" s="14">
        <v>39.25</v>
      </c>
      <c r="G3469" s="443"/>
    </row>
    <row r="3470" spans="1:7">
      <c r="A3470" s="12">
        <v>3467</v>
      </c>
      <c r="B3470" s="541" t="s">
        <v>5610</v>
      </c>
      <c r="C3470" s="62" t="s">
        <v>5598</v>
      </c>
      <c r="D3470" s="542">
        <v>37.77</v>
      </c>
      <c r="E3470" s="134">
        <v>4.84</v>
      </c>
      <c r="F3470" s="14">
        <v>182.81</v>
      </c>
      <c r="G3470" s="443"/>
    </row>
    <row r="3471" spans="1:7">
      <c r="A3471" s="12">
        <v>3468</v>
      </c>
      <c r="B3471" s="541" t="s">
        <v>5611</v>
      </c>
      <c r="C3471" s="62" t="s">
        <v>5598</v>
      </c>
      <c r="D3471" s="134">
        <v>25.05</v>
      </c>
      <c r="E3471" s="14">
        <v>4.84</v>
      </c>
      <c r="F3471" s="14">
        <v>121.24</v>
      </c>
      <c r="G3471" s="443"/>
    </row>
    <row r="3472" spans="1:7">
      <c r="A3472" s="12">
        <v>3469</v>
      </c>
      <c r="B3472" s="541" t="s">
        <v>5612</v>
      </c>
      <c r="C3472" s="62" t="s">
        <v>5598</v>
      </c>
      <c r="D3472" s="542">
        <v>14.15</v>
      </c>
      <c r="E3472" s="134">
        <v>4.84</v>
      </c>
      <c r="F3472" s="14">
        <v>68.49</v>
      </c>
      <c r="G3472" s="443"/>
    </row>
    <row r="3473" spans="1:7">
      <c r="A3473" s="12">
        <v>3470</v>
      </c>
      <c r="B3473" s="541" t="s">
        <v>5613</v>
      </c>
      <c r="C3473" s="62" t="s">
        <v>5598</v>
      </c>
      <c r="D3473" s="542">
        <v>8.88</v>
      </c>
      <c r="E3473" s="14">
        <v>4.84</v>
      </c>
      <c r="F3473" s="14">
        <v>42.98</v>
      </c>
      <c r="G3473" s="443"/>
    </row>
    <row r="3474" spans="1:7">
      <c r="A3474" s="12">
        <v>3471</v>
      </c>
      <c r="B3474" s="541" t="s">
        <v>5614</v>
      </c>
      <c r="C3474" s="62" t="s">
        <v>5598</v>
      </c>
      <c r="D3474" s="14">
        <v>15.78</v>
      </c>
      <c r="E3474" s="134">
        <v>4.84</v>
      </c>
      <c r="F3474" s="14">
        <v>76.38</v>
      </c>
      <c r="G3474" s="443"/>
    </row>
    <row r="3475" spans="1:7">
      <c r="A3475" s="12">
        <v>3472</v>
      </c>
      <c r="B3475" s="541" t="s">
        <v>5615</v>
      </c>
      <c r="C3475" s="62" t="s">
        <v>5598</v>
      </c>
      <c r="D3475" s="134">
        <v>7.39</v>
      </c>
      <c r="E3475" s="14">
        <v>4.84</v>
      </c>
      <c r="F3475" s="14">
        <v>35.77</v>
      </c>
      <c r="G3475" s="443"/>
    </row>
    <row r="3476" spans="1:7">
      <c r="A3476" s="12">
        <v>3473</v>
      </c>
      <c r="B3476" s="541" t="s">
        <v>5616</v>
      </c>
      <c r="C3476" s="62" t="s">
        <v>5598</v>
      </c>
      <c r="D3476" s="542">
        <v>7.58</v>
      </c>
      <c r="E3476" s="134">
        <v>4.84</v>
      </c>
      <c r="F3476" s="14">
        <v>36.69</v>
      </c>
      <c r="G3476" s="443"/>
    </row>
    <row r="3477" spans="1:7">
      <c r="A3477" s="12">
        <v>3474</v>
      </c>
      <c r="B3477" s="541" t="s">
        <v>5617</v>
      </c>
      <c r="C3477" s="62" t="s">
        <v>5598</v>
      </c>
      <c r="D3477" s="542">
        <v>13.14</v>
      </c>
      <c r="E3477" s="14">
        <v>4.84</v>
      </c>
      <c r="F3477" s="14">
        <v>63.6</v>
      </c>
      <c r="G3477" s="443"/>
    </row>
    <row r="3478" spans="1:7">
      <c r="A3478" s="12">
        <v>3475</v>
      </c>
      <c r="B3478" s="541" t="s">
        <v>5618</v>
      </c>
      <c r="C3478" s="62" t="s">
        <v>5598</v>
      </c>
      <c r="D3478" s="14">
        <v>11.72</v>
      </c>
      <c r="E3478" s="134">
        <v>4.84</v>
      </c>
      <c r="F3478" s="14">
        <v>56.72</v>
      </c>
      <c r="G3478" s="443"/>
    </row>
    <row r="3479" spans="1:7">
      <c r="A3479" s="12">
        <v>3476</v>
      </c>
      <c r="B3479" s="541" t="s">
        <v>5619</v>
      </c>
      <c r="C3479" s="62" t="s">
        <v>5598</v>
      </c>
      <c r="D3479" s="542">
        <v>12.31</v>
      </c>
      <c r="E3479" s="14">
        <v>4.84</v>
      </c>
      <c r="F3479" s="14">
        <v>59.58</v>
      </c>
      <c r="G3479" s="443"/>
    </row>
    <row r="3480" spans="1:7">
      <c r="A3480" s="12">
        <v>3477</v>
      </c>
      <c r="B3480" s="541" t="s">
        <v>5620</v>
      </c>
      <c r="C3480" s="62" t="s">
        <v>5598</v>
      </c>
      <c r="D3480" s="542">
        <v>6.08</v>
      </c>
      <c r="E3480" s="134">
        <v>4.84</v>
      </c>
      <c r="F3480" s="14">
        <v>29.43</v>
      </c>
      <c r="G3480" s="443"/>
    </row>
    <row r="3481" spans="1:7">
      <c r="A3481" s="12">
        <v>3478</v>
      </c>
      <c r="B3481" s="541" t="s">
        <v>5621</v>
      </c>
      <c r="C3481" s="62" t="s">
        <v>5598</v>
      </c>
      <c r="D3481" s="542">
        <v>2.82</v>
      </c>
      <c r="E3481" s="14">
        <v>4.84</v>
      </c>
      <c r="F3481" s="14">
        <v>13.65</v>
      </c>
      <c r="G3481" s="443"/>
    </row>
    <row r="3482" spans="1:7">
      <c r="A3482" s="12">
        <v>3479</v>
      </c>
      <c r="B3482" s="541" t="s">
        <v>5622</v>
      </c>
      <c r="C3482" s="62" t="s">
        <v>5598</v>
      </c>
      <c r="D3482" s="542">
        <v>19.58</v>
      </c>
      <c r="E3482" s="134">
        <v>4.84</v>
      </c>
      <c r="F3482" s="14">
        <v>94.77</v>
      </c>
      <c r="G3482" s="443"/>
    </row>
    <row r="3483" spans="1:7">
      <c r="A3483" s="12">
        <v>3480</v>
      </c>
      <c r="B3483" s="541" t="s">
        <v>5623</v>
      </c>
      <c r="C3483" s="62" t="s">
        <v>5598</v>
      </c>
      <c r="D3483" s="542">
        <v>5.15</v>
      </c>
      <c r="E3483" s="14">
        <v>4.84</v>
      </c>
      <c r="F3483" s="14">
        <v>24.93</v>
      </c>
      <c r="G3483" s="443"/>
    </row>
    <row r="3484" spans="1:7">
      <c r="A3484" s="12">
        <v>3481</v>
      </c>
      <c r="B3484" s="541" t="s">
        <v>5624</v>
      </c>
      <c r="C3484" s="62" t="s">
        <v>5598</v>
      </c>
      <c r="D3484" s="14">
        <v>14.53</v>
      </c>
      <c r="E3484" s="134">
        <v>4.84</v>
      </c>
      <c r="F3484" s="14">
        <v>70.33</v>
      </c>
      <c r="G3484" s="443"/>
    </row>
    <row r="3485" spans="1:7">
      <c r="A3485" s="12">
        <v>3482</v>
      </c>
      <c r="B3485" s="541" t="s">
        <v>5625</v>
      </c>
      <c r="C3485" s="62" t="s">
        <v>5598</v>
      </c>
      <c r="D3485" s="542">
        <v>10.05</v>
      </c>
      <c r="E3485" s="14">
        <v>4.84</v>
      </c>
      <c r="F3485" s="14">
        <v>48.64</v>
      </c>
      <c r="G3485" s="443"/>
    </row>
    <row r="3486" spans="1:7">
      <c r="A3486" s="12">
        <v>3483</v>
      </c>
      <c r="B3486" s="541" t="s">
        <v>5626</v>
      </c>
      <c r="C3486" s="62" t="s">
        <v>5598</v>
      </c>
      <c r="D3486" s="542">
        <v>15.76</v>
      </c>
      <c r="E3486" s="134">
        <v>4.84</v>
      </c>
      <c r="F3486" s="14">
        <v>76.28</v>
      </c>
      <c r="G3486" s="443"/>
    </row>
    <row r="3487" spans="1:7">
      <c r="A3487" s="12">
        <v>3484</v>
      </c>
      <c r="B3487" s="541" t="s">
        <v>5627</v>
      </c>
      <c r="C3487" s="62" t="s">
        <v>5598</v>
      </c>
      <c r="D3487" s="134">
        <v>36.52</v>
      </c>
      <c r="E3487" s="14">
        <v>4.84</v>
      </c>
      <c r="F3487" s="14">
        <v>176.76</v>
      </c>
      <c r="G3487" s="443"/>
    </row>
    <row r="3488" spans="1:7">
      <c r="A3488" s="12">
        <v>3485</v>
      </c>
      <c r="B3488" s="541" t="s">
        <v>5628</v>
      </c>
      <c r="C3488" s="62" t="s">
        <v>5598</v>
      </c>
      <c r="D3488" s="542">
        <v>10.66</v>
      </c>
      <c r="E3488" s="134">
        <v>4.84</v>
      </c>
      <c r="F3488" s="14">
        <v>51.59</v>
      </c>
      <c r="G3488" s="443"/>
    </row>
    <row r="3489" spans="1:7">
      <c r="A3489" s="12">
        <v>3486</v>
      </c>
      <c r="B3489" s="541" t="s">
        <v>5629</v>
      </c>
      <c r="C3489" s="62" t="s">
        <v>5598</v>
      </c>
      <c r="D3489" s="542">
        <v>5.19</v>
      </c>
      <c r="E3489" s="14">
        <v>4.84</v>
      </c>
      <c r="F3489" s="14">
        <v>25.12</v>
      </c>
      <c r="G3489" s="443"/>
    </row>
    <row r="3490" spans="1:7">
      <c r="A3490" s="12">
        <v>3487</v>
      </c>
      <c r="B3490" s="541" t="s">
        <v>5630</v>
      </c>
      <c r="C3490" s="62" t="s">
        <v>5598</v>
      </c>
      <c r="D3490" s="542">
        <v>4.99</v>
      </c>
      <c r="E3490" s="134">
        <v>4.84</v>
      </c>
      <c r="F3490" s="14">
        <v>24.15</v>
      </c>
      <c r="G3490" s="443"/>
    </row>
    <row r="3491" spans="1:7">
      <c r="A3491" s="12">
        <v>3488</v>
      </c>
      <c r="B3491" s="541" t="s">
        <v>5631</v>
      </c>
      <c r="C3491" s="62" t="s">
        <v>5598</v>
      </c>
      <c r="D3491" s="542">
        <v>11.93</v>
      </c>
      <c r="E3491" s="14">
        <v>4.84</v>
      </c>
      <c r="F3491" s="14">
        <v>57.74</v>
      </c>
      <c r="G3491" s="443"/>
    </row>
    <row r="3492" spans="1:7">
      <c r="A3492" s="12">
        <v>3489</v>
      </c>
      <c r="B3492" s="541" t="s">
        <v>5632</v>
      </c>
      <c r="C3492" s="62" t="s">
        <v>5598</v>
      </c>
      <c r="D3492" s="542">
        <v>4.79</v>
      </c>
      <c r="E3492" s="134">
        <v>4.84</v>
      </c>
      <c r="F3492" s="14">
        <v>23.18</v>
      </c>
      <c r="G3492" s="443"/>
    </row>
    <row r="3493" spans="1:7">
      <c r="A3493" s="12">
        <v>3490</v>
      </c>
      <c r="B3493" s="541" t="s">
        <v>5633</v>
      </c>
      <c r="C3493" s="62" t="s">
        <v>5598</v>
      </c>
      <c r="D3493" s="542">
        <v>6.01</v>
      </c>
      <c r="E3493" s="14">
        <v>4.84</v>
      </c>
      <c r="F3493" s="14">
        <v>29.09</v>
      </c>
      <c r="G3493" s="443"/>
    </row>
    <row r="3494" spans="1:7">
      <c r="A3494" s="12">
        <v>3491</v>
      </c>
      <c r="B3494" s="541" t="s">
        <v>5634</v>
      </c>
      <c r="C3494" s="62" t="s">
        <v>5598</v>
      </c>
      <c r="D3494" s="542">
        <v>6.91</v>
      </c>
      <c r="E3494" s="134">
        <v>4.84</v>
      </c>
      <c r="F3494" s="14">
        <v>33.44</v>
      </c>
      <c r="G3494" s="443"/>
    </row>
    <row r="3495" spans="1:7">
      <c r="A3495" s="12">
        <v>3492</v>
      </c>
      <c r="B3495" s="541" t="s">
        <v>5635</v>
      </c>
      <c r="C3495" s="62" t="s">
        <v>5598</v>
      </c>
      <c r="D3495" s="542">
        <v>12.94</v>
      </c>
      <c r="E3495" s="14">
        <v>4.84</v>
      </c>
      <c r="F3495" s="14">
        <v>62.63</v>
      </c>
      <c r="G3495" s="443"/>
    </row>
    <row r="3496" spans="1:7">
      <c r="A3496" s="12">
        <v>3493</v>
      </c>
      <c r="B3496" s="541" t="s">
        <v>5636</v>
      </c>
      <c r="C3496" s="62" t="s">
        <v>5598</v>
      </c>
      <c r="D3496" s="542">
        <v>23.36</v>
      </c>
      <c r="E3496" s="134">
        <v>4.84</v>
      </c>
      <c r="F3496" s="14">
        <v>113.06</v>
      </c>
      <c r="G3496" s="443"/>
    </row>
    <row r="3497" spans="1:7">
      <c r="A3497" s="12">
        <v>3494</v>
      </c>
      <c r="B3497" s="541" t="s">
        <v>5637</v>
      </c>
      <c r="C3497" s="62" t="s">
        <v>5598</v>
      </c>
      <c r="D3497" s="542">
        <v>14.5</v>
      </c>
      <c r="E3497" s="14">
        <v>4.84</v>
      </c>
      <c r="F3497" s="14">
        <v>70.18</v>
      </c>
      <c r="G3497" s="443"/>
    </row>
    <row r="3498" spans="1:7">
      <c r="A3498" s="12">
        <v>3495</v>
      </c>
      <c r="B3498" s="541" t="s">
        <v>5638</v>
      </c>
      <c r="C3498" s="62" t="s">
        <v>5598</v>
      </c>
      <c r="D3498" s="542">
        <v>3.16</v>
      </c>
      <c r="E3498" s="134">
        <v>4.84</v>
      </c>
      <c r="F3498" s="14">
        <v>15.29</v>
      </c>
      <c r="G3498" s="443"/>
    </row>
    <row r="3499" spans="1:7">
      <c r="A3499" s="12">
        <v>3496</v>
      </c>
      <c r="B3499" s="541" t="s">
        <v>5639</v>
      </c>
      <c r="C3499" s="62" t="s">
        <v>5598</v>
      </c>
      <c r="D3499" s="542">
        <v>6.98</v>
      </c>
      <c r="E3499" s="14">
        <v>4.84</v>
      </c>
      <c r="F3499" s="14">
        <v>33.78</v>
      </c>
      <c r="G3499" s="443"/>
    </row>
    <row r="3500" spans="1:7">
      <c r="A3500" s="12">
        <v>3497</v>
      </c>
      <c r="B3500" s="541" t="s">
        <v>5640</v>
      </c>
      <c r="C3500" s="62" t="s">
        <v>5598</v>
      </c>
      <c r="D3500" s="542">
        <v>5.67</v>
      </c>
      <c r="E3500" s="134">
        <v>4.84</v>
      </c>
      <c r="F3500" s="14">
        <v>27.44</v>
      </c>
      <c r="G3500" s="443"/>
    </row>
    <row r="3501" spans="1:7">
      <c r="A3501" s="12">
        <v>3498</v>
      </c>
      <c r="B3501" s="541" t="s">
        <v>5641</v>
      </c>
      <c r="C3501" s="62" t="s">
        <v>5598</v>
      </c>
      <c r="D3501" s="542">
        <v>6.3</v>
      </c>
      <c r="E3501" s="14">
        <v>4.84</v>
      </c>
      <c r="F3501" s="14">
        <v>30.49</v>
      </c>
      <c r="G3501" s="443"/>
    </row>
    <row r="3502" spans="1:7">
      <c r="A3502" s="12">
        <v>3499</v>
      </c>
      <c r="B3502" s="541" t="s">
        <v>873</v>
      </c>
      <c r="C3502" s="62" t="s">
        <v>5598</v>
      </c>
      <c r="D3502" s="542">
        <v>1</v>
      </c>
      <c r="E3502" s="134">
        <v>4.84</v>
      </c>
      <c r="F3502" s="14">
        <v>4.84</v>
      </c>
      <c r="G3502" s="443"/>
    </row>
    <row r="3503" spans="1:7">
      <c r="A3503" s="12">
        <v>3500</v>
      </c>
      <c r="B3503" s="541" t="s">
        <v>5642</v>
      </c>
      <c r="C3503" s="62" t="s">
        <v>5598</v>
      </c>
      <c r="D3503" s="542">
        <v>40.46</v>
      </c>
      <c r="E3503" s="14">
        <v>4.84</v>
      </c>
      <c r="F3503" s="14">
        <v>195.83</v>
      </c>
      <c r="G3503" s="443"/>
    </row>
    <row r="3504" spans="1:7">
      <c r="A3504" s="12">
        <v>3501</v>
      </c>
      <c r="B3504" s="541" t="s">
        <v>5643</v>
      </c>
      <c r="C3504" s="62" t="s">
        <v>5598</v>
      </c>
      <c r="D3504" s="134">
        <v>3.2</v>
      </c>
      <c r="E3504" s="134">
        <v>4.84</v>
      </c>
      <c r="F3504" s="14">
        <v>15.49</v>
      </c>
      <c r="G3504" s="443"/>
    </row>
    <row r="3505" spans="1:7">
      <c r="A3505" s="12">
        <v>3502</v>
      </c>
      <c r="B3505" s="541" t="s">
        <v>5644</v>
      </c>
      <c r="C3505" s="62" t="s">
        <v>5598</v>
      </c>
      <c r="D3505" s="542">
        <v>25.74</v>
      </c>
      <c r="E3505" s="14">
        <v>4.84</v>
      </c>
      <c r="F3505" s="14">
        <v>124.58</v>
      </c>
      <c r="G3505" s="443"/>
    </row>
    <row r="3506" spans="1:7">
      <c r="A3506" s="12">
        <v>3503</v>
      </c>
      <c r="B3506" s="541" t="s">
        <v>5645</v>
      </c>
      <c r="C3506" s="62" t="s">
        <v>5598</v>
      </c>
      <c r="D3506" s="134">
        <v>31.71</v>
      </c>
      <c r="E3506" s="134">
        <v>4.84</v>
      </c>
      <c r="F3506" s="14">
        <v>153.48</v>
      </c>
      <c r="G3506" s="443"/>
    </row>
    <row r="3507" spans="1:7">
      <c r="A3507" s="12">
        <v>3504</v>
      </c>
      <c r="B3507" s="541" t="s">
        <v>5646</v>
      </c>
      <c r="C3507" s="62" t="s">
        <v>5598</v>
      </c>
      <c r="D3507" s="542">
        <v>3.43</v>
      </c>
      <c r="E3507" s="14">
        <v>4.84</v>
      </c>
      <c r="F3507" s="14">
        <v>16.6</v>
      </c>
      <c r="G3507" s="443"/>
    </row>
    <row r="3508" spans="1:7">
      <c r="A3508" s="12">
        <v>3505</v>
      </c>
      <c r="B3508" s="541" t="s">
        <v>5647</v>
      </c>
      <c r="C3508" s="62" t="s">
        <v>5598</v>
      </c>
      <c r="D3508" s="542">
        <v>2.72</v>
      </c>
      <c r="E3508" s="134">
        <v>4.84</v>
      </c>
      <c r="F3508" s="14">
        <v>13.16</v>
      </c>
      <c r="G3508" s="443"/>
    </row>
    <row r="3509" spans="1:7">
      <c r="A3509" s="12">
        <v>3506</v>
      </c>
      <c r="B3509" s="541" t="s">
        <v>5648</v>
      </c>
      <c r="C3509" s="62" t="s">
        <v>5598</v>
      </c>
      <c r="D3509" s="542">
        <v>5.06</v>
      </c>
      <c r="E3509" s="14">
        <v>4.84</v>
      </c>
      <c r="F3509" s="14">
        <v>24.49</v>
      </c>
      <c r="G3509" s="443"/>
    </row>
    <row r="3510" spans="1:7">
      <c r="A3510" s="12">
        <v>3507</v>
      </c>
      <c r="B3510" s="541" t="s">
        <v>5649</v>
      </c>
      <c r="C3510" s="62" t="s">
        <v>5598</v>
      </c>
      <c r="D3510" s="542">
        <v>3.32</v>
      </c>
      <c r="E3510" s="134">
        <v>4.84</v>
      </c>
      <c r="F3510" s="14">
        <v>16.07</v>
      </c>
      <c r="G3510" s="443"/>
    </row>
    <row r="3511" spans="1:7">
      <c r="A3511" s="12">
        <v>3508</v>
      </c>
      <c r="B3511" s="541" t="s">
        <v>5650</v>
      </c>
      <c r="C3511" s="62" t="s">
        <v>5598</v>
      </c>
      <c r="D3511" s="542">
        <v>7.43</v>
      </c>
      <c r="E3511" s="14">
        <v>4.84</v>
      </c>
      <c r="F3511" s="14">
        <v>35.96</v>
      </c>
      <c r="G3511" s="443"/>
    </row>
    <row r="3512" spans="1:7">
      <c r="A3512" s="12">
        <v>3509</v>
      </c>
      <c r="B3512" s="541" t="s">
        <v>5651</v>
      </c>
      <c r="C3512" s="62" t="s">
        <v>5598</v>
      </c>
      <c r="D3512" s="542">
        <v>7.1</v>
      </c>
      <c r="E3512" s="134">
        <v>4.84</v>
      </c>
      <c r="F3512" s="14">
        <v>34.36</v>
      </c>
      <c r="G3512" s="443"/>
    </row>
    <row r="3513" spans="1:7">
      <c r="A3513" s="12">
        <v>3510</v>
      </c>
      <c r="B3513" s="541" t="s">
        <v>5652</v>
      </c>
      <c r="C3513" s="62" t="s">
        <v>5598</v>
      </c>
      <c r="D3513" s="542">
        <v>6.7</v>
      </c>
      <c r="E3513" s="14">
        <v>4.84</v>
      </c>
      <c r="F3513" s="14">
        <v>32.43</v>
      </c>
      <c r="G3513" s="443"/>
    </row>
    <row r="3514" spans="1:7">
      <c r="A3514" s="12">
        <v>3511</v>
      </c>
      <c r="B3514" s="134" t="s">
        <v>5653</v>
      </c>
      <c r="C3514" s="62" t="s">
        <v>5598</v>
      </c>
      <c r="D3514" s="542">
        <v>11.81</v>
      </c>
      <c r="E3514" s="134">
        <v>4.84</v>
      </c>
      <c r="F3514" s="14">
        <v>57.16</v>
      </c>
      <c r="G3514" s="443"/>
    </row>
    <row r="3515" spans="1:7">
      <c r="A3515" s="12">
        <v>3512</v>
      </c>
      <c r="B3515" s="541" t="s">
        <v>4856</v>
      </c>
      <c r="C3515" s="62" t="s">
        <v>5598</v>
      </c>
      <c r="D3515" s="542">
        <v>7.43</v>
      </c>
      <c r="E3515" s="14">
        <v>4.84</v>
      </c>
      <c r="F3515" s="14">
        <v>35.96</v>
      </c>
      <c r="G3515" s="443"/>
    </row>
    <row r="3516" spans="1:7">
      <c r="A3516" s="12">
        <v>3513</v>
      </c>
      <c r="B3516" s="541" t="s">
        <v>5654</v>
      </c>
      <c r="C3516" s="62" t="s">
        <v>5598</v>
      </c>
      <c r="D3516" s="542">
        <v>12.37</v>
      </c>
      <c r="E3516" s="134">
        <v>4.84</v>
      </c>
      <c r="F3516" s="14">
        <v>59.87</v>
      </c>
      <c r="G3516" s="443"/>
    </row>
    <row r="3517" spans="1:7">
      <c r="A3517" s="12">
        <v>3514</v>
      </c>
      <c r="B3517" s="541" t="s">
        <v>5655</v>
      </c>
      <c r="C3517" s="62" t="s">
        <v>5598</v>
      </c>
      <c r="D3517" s="542">
        <v>3.65</v>
      </c>
      <c r="E3517" s="14">
        <v>4.84</v>
      </c>
      <c r="F3517" s="14">
        <v>17.67</v>
      </c>
      <c r="G3517" s="443"/>
    </row>
    <row r="3518" spans="1:7">
      <c r="A3518" s="12">
        <v>3515</v>
      </c>
      <c r="B3518" s="541" t="s">
        <v>4153</v>
      </c>
      <c r="C3518" s="62" t="s">
        <v>5598</v>
      </c>
      <c r="D3518" s="542">
        <v>5.22</v>
      </c>
      <c r="E3518" s="134">
        <v>4.84</v>
      </c>
      <c r="F3518" s="14">
        <v>25.26</v>
      </c>
      <c r="G3518" s="443"/>
    </row>
    <row r="3519" spans="1:7">
      <c r="A3519" s="12">
        <v>3516</v>
      </c>
      <c r="B3519" s="541" t="s">
        <v>5656</v>
      </c>
      <c r="C3519" s="346" t="s">
        <v>5598</v>
      </c>
      <c r="D3519" s="542">
        <v>5.82</v>
      </c>
      <c r="E3519" s="14">
        <v>4.84</v>
      </c>
      <c r="F3519" s="14">
        <v>28.17</v>
      </c>
      <c r="G3519" s="443"/>
    </row>
    <row r="3520" spans="1:7">
      <c r="A3520" s="12">
        <v>3517</v>
      </c>
      <c r="B3520" s="541" t="s">
        <v>5657</v>
      </c>
      <c r="C3520" s="62" t="s">
        <v>5598</v>
      </c>
      <c r="D3520" s="542">
        <v>6.03</v>
      </c>
      <c r="E3520" s="134">
        <v>4.84</v>
      </c>
      <c r="F3520" s="14">
        <v>29.19</v>
      </c>
      <c r="G3520" s="443"/>
    </row>
    <row r="3521" spans="1:7">
      <c r="A3521" s="12">
        <v>3518</v>
      </c>
      <c r="B3521" s="541" t="s">
        <v>5658</v>
      </c>
      <c r="C3521" s="62" t="s">
        <v>5598</v>
      </c>
      <c r="D3521" s="542">
        <v>2.42</v>
      </c>
      <c r="E3521" s="14">
        <v>4.84</v>
      </c>
      <c r="F3521" s="14">
        <v>11.71</v>
      </c>
      <c r="G3521" s="443"/>
    </row>
    <row r="3522" spans="1:7">
      <c r="A3522" s="12">
        <v>3519</v>
      </c>
      <c r="B3522" s="543" t="s">
        <v>5659</v>
      </c>
      <c r="C3522" s="62" t="s">
        <v>5598</v>
      </c>
      <c r="D3522" s="544">
        <v>5.02</v>
      </c>
      <c r="E3522" s="134">
        <v>4.84</v>
      </c>
      <c r="F3522" s="14">
        <v>24.3</v>
      </c>
      <c r="G3522" s="443"/>
    </row>
    <row r="3523" spans="1:7">
      <c r="A3523" s="12">
        <v>3520</v>
      </c>
      <c r="B3523" s="543" t="s">
        <v>5660</v>
      </c>
      <c r="C3523" s="62" t="s">
        <v>5661</v>
      </c>
      <c r="D3523" s="544">
        <v>21.46</v>
      </c>
      <c r="E3523" s="14">
        <v>4.84</v>
      </c>
      <c r="F3523" s="14">
        <v>103.87</v>
      </c>
      <c r="G3523" s="443"/>
    </row>
    <row r="3524" spans="1:7">
      <c r="A3524" s="12">
        <v>3521</v>
      </c>
      <c r="B3524" s="543" t="s">
        <v>5662</v>
      </c>
      <c r="C3524" s="62" t="s">
        <v>5661</v>
      </c>
      <c r="D3524" s="134">
        <v>12.39</v>
      </c>
      <c r="E3524" s="134">
        <v>4.84</v>
      </c>
      <c r="F3524" s="14">
        <v>59.97</v>
      </c>
      <c r="G3524" s="443"/>
    </row>
    <row r="3525" spans="1:7">
      <c r="A3525" s="12">
        <v>3522</v>
      </c>
      <c r="B3525" s="543" t="s">
        <v>5663</v>
      </c>
      <c r="C3525" s="62" t="s">
        <v>5661</v>
      </c>
      <c r="D3525" s="14">
        <v>5.79</v>
      </c>
      <c r="E3525" s="14">
        <v>4.84</v>
      </c>
      <c r="F3525" s="14">
        <v>28.02</v>
      </c>
      <c r="G3525" s="443"/>
    </row>
    <row r="3526" spans="1:7">
      <c r="A3526" s="12">
        <v>3523</v>
      </c>
      <c r="B3526" s="543" t="s">
        <v>5664</v>
      </c>
      <c r="C3526" s="62" t="s">
        <v>5661</v>
      </c>
      <c r="D3526" s="544">
        <v>4.13</v>
      </c>
      <c r="E3526" s="134">
        <v>4.84</v>
      </c>
      <c r="F3526" s="14">
        <v>19.99</v>
      </c>
      <c r="G3526" s="443"/>
    </row>
    <row r="3527" spans="1:7">
      <c r="A3527" s="12">
        <v>3524</v>
      </c>
      <c r="B3527" s="543" t="s">
        <v>5665</v>
      </c>
      <c r="C3527" s="62" t="s">
        <v>5661</v>
      </c>
      <c r="D3527" s="544">
        <v>35.21</v>
      </c>
      <c r="E3527" s="14">
        <v>4.84</v>
      </c>
      <c r="F3527" s="14">
        <v>170.42</v>
      </c>
      <c r="G3527" s="443"/>
    </row>
    <row r="3528" spans="1:7">
      <c r="A3528" s="12">
        <v>3525</v>
      </c>
      <c r="B3528" s="543" t="s">
        <v>5666</v>
      </c>
      <c r="C3528" s="62" t="s">
        <v>5661</v>
      </c>
      <c r="D3528" s="544">
        <v>2.26</v>
      </c>
      <c r="E3528" s="134">
        <v>4.84</v>
      </c>
      <c r="F3528" s="14">
        <v>10.94</v>
      </c>
      <c r="G3528" s="443"/>
    </row>
    <row r="3529" spans="1:7">
      <c r="A3529" s="12">
        <v>3526</v>
      </c>
      <c r="B3529" s="543" t="s">
        <v>5667</v>
      </c>
      <c r="C3529" s="62" t="s">
        <v>5661</v>
      </c>
      <c r="D3529" s="544">
        <v>6.78</v>
      </c>
      <c r="E3529" s="14">
        <v>4.84</v>
      </c>
      <c r="F3529" s="14">
        <v>32.82</v>
      </c>
      <c r="G3529" s="443"/>
    </row>
    <row r="3530" spans="1:7">
      <c r="A3530" s="12">
        <v>3527</v>
      </c>
      <c r="B3530" s="543" t="s">
        <v>5668</v>
      </c>
      <c r="C3530" s="62" t="s">
        <v>5661</v>
      </c>
      <c r="D3530" s="544">
        <v>16.29</v>
      </c>
      <c r="E3530" s="134">
        <v>4.84</v>
      </c>
      <c r="F3530" s="14">
        <v>78.84</v>
      </c>
      <c r="G3530" s="443"/>
    </row>
    <row r="3531" spans="1:7">
      <c r="A3531" s="12">
        <v>3528</v>
      </c>
      <c r="B3531" s="543" t="s">
        <v>4287</v>
      </c>
      <c r="C3531" s="62" t="s">
        <v>5661</v>
      </c>
      <c r="D3531" s="544">
        <v>8.04</v>
      </c>
      <c r="E3531" s="14">
        <v>4.84</v>
      </c>
      <c r="F3531" s="14">
        <v>38.91</v>
      </c>
      <c r="G3531" s="443"/>
    </row>
    <row r="3532" spans="1:7">
      <c r="A3532" s="12">
        <v>3529</v>
      </c>
      <c r="B3532" s="543" t="s">
        <v>953</v>
      </c>
      <c r="C3532" s="62" t="s">
        <v>5661</v>
      </c>
      <c r="D3532" s="544">
        <v>8.82</v>
      </c>
      <c r="E3532" s="134">
        <v>4.84</v>
      </c>
      <c r="F3532" s="14">
        <v>42.69</v>
      </c>
      <c r="G3532" s="443"/>
    </row>
    <row r="3533" spans="1:7">
      <c r="A3533" s="12">
        <v>3530</v>
      </c>
      <c r="B3533" s="543" t="s">
        <v>5669</v>
      </c>
      <c r="C3533" s="62" t="s">
        <v>5661</v>
      </c>
      <c r="D3533" s="544">
        <v>15.08</v>
      </c>
      <c r="E3533" s="14">
        <v>4.84</v>
      </c>
      <c r="F3533" s="14">
        <v>72.99</v>
      </c>
      <c r="G3533" s="443"/>
    </row>
    <row r="3534" spans="1:7">
      <c r="A3534" s="12">
        <v>3531</v>
      </c>
      <c r="B3534" s="543" t="s">
        <v>5494</v>
      </c>
      <c r="C3534" s="62" t="s">
        <v>5661</v>
      </c>
      <c r="D3534" s="134">
        <v>9.15</v>
      </c>
      <c r="E3534" s="134">
        <v>4.84</v>
      </c>
      <c r="F3534" s="14">
        <v>44.29</v>
      </c>
      <c r="G3534" s="443"/>
    </row>
    <row r="3535" spans="1:7">
      <c r="A3535" s="12">
        <v>3532</v>
      </c>
      <c r="B3535" s="543" t="s">
        <v>5670</v>
      </c>
      <c r="C3535" s="62" t="s">
        <v>5661</v>
      </c>
      <c r="D3535" s="544">
        <v>3.43</v>
      </c>
      <c r="E3535" s="14">
        <v>4.84</v>
      </c>
      <c r="F3535" s="14">
        <v>16.6</v>
      </c>
      <c r="G3535" s="443"/>
    </row>
    <row r="3536" spans="1:7">
      <c r="A3536" s="12">
        <v>3533</v>
      </c>
      <c r="B3536" s="543" t="s">
        <v>5671</v>
      </c>
      <c r="C3536" s="62" t="s">
        <v>5661</v>
      </c>
      <c r="D3536" s="134">
        <v>9.18</v>
      </c>
      <c r="E3536" s="134">
        <v>4.84</v>
      </c>
      <c r="F3536" s="14">
        <v>44.43</v>
      </c>
      <c r="G3536" s="443"/>
    </row>
    <row r="3537" spans="1:7">
      <c r="A3537" s="12">
        <v>3534</v>
      </c>
      <c r="B3537" s="543" t="s">
        <v>4092</v>
      </c>
      <c r="C3537" s="62" t="s">
        <v>5661</v>
      </c>
      <c r="D3537" s="544">
        <v>12.08</v>
      </c>
      <c r="E3537" s="14">
        <v>4.84</v>
      </c>
      <c r="F3537" s="14">
        <v>58.47</v>
      </c>
      <c r="G3537" s="443"/>
    </row>
    <row r="3538" spans="1:7">
      <c r="A3538" s="12">
        <v>3535</v>
      </c>
      <c r="B3538" s="543" t="s">
        <v>5672</v>
      </c>
      <c r="C3538" s="62" t="s">
        <v>5661</v>
      </c>
      <c r="D3538" s="544">
        <v>4.84</v>
      </c>
      <c r="E3538" s="134">
        <v>4.84</v>
      </c>
      <c r="F3538" s="14">
        <v>23.43</v>
      </c>
      <c r="G3538" s="443"/>
    </row>
    <row r="3539" spans="1:7">
      <c r="A3539" s="12">
        <v>3536</v>
      </c>
      <c r="B3539" s="543" t="s">
        <v>5673</v>
      </c>
      <c r="C3539" s="62" t="s">
        <v>5661</v>
      </c>
      <c r="D3539" s="14">
        <v>9.64</v>
      </c>
      <c r="E3539" s="14">
        <v>4.84</v>
      </c>
      <c r="F3539" s="14">
        <v>46.66</v>
      </c>
      <c r="G3539" s="443"/>
    </row>
    <row r="3540" spans="1:7">
      <c r="A3540" s="12">
        <v>3537</v>
      </c>
      <c r="B3540" s="543" t="s">
        <v>5674</v>
      </c>
      <c r="C3540" s="62" t="s">
        <v>5661</v>
      </c>
      <c r="D3540" s="544">
        <v>6.84</v>
      </c>
      <c r="E3540" s="134">
        <v>4.84</v>
      </c>
      <c r="F3540" s="14">
        <v>33.11</v>
      </c>
      <c r="G3540" s="443"/>
    </row>
    <row r="3541" spans="1:7">
      <c r="A3541" s="12">
        <v>3538</v>
      </c>
      <c r="B3541" s="543" t="s">
        <v>3928</v>
      </c>
      <c r="C3541" s="62" t="s">
        <v>5661</v>
      </c>
      <c r="D3541" s="544">
        <v>2.91</v>
      </c>
      <c r="E3541" s="14">
        <v>4.84</v>
      </c>
      <c r="F3541" s="14">
        <v>14.08</v>
      </c>
      <c r="G3541" s="443"/>
    </row>
    <row r="3542" spans="1:7">
      <c r="A3542" s="12">
        <v>3539</v>
      </c>
      <c r="B3542" s="543" t="s">
        <v>5675</v>
      </c>
      <c r="C3542" s="62" t="s">
        <v>5661</v>
      </c>
      <c r="D3542" s="544">
        <v>2.19</v>
      </c>
      <c r="E3542" s="134">
        <v>4.84</v>
      </c>
      <c r="F3542" s="14">
        <v>10.6</v>
      </c>
      <c r="G3542" s="443"/>
    </row>
    <row r="3543" spans="1:7">
      <c r="A3543" s="12">
        <v>3540</v>
      </c>
      <c r="B3543" s="543" t="s">
        <v>5676</v>
      </c>
      <c r="C3543" s="62" t="s">
        <v>5661</v>
      </c>
      <c r="D3543" s="544">
        <v>3.42</v>
      </c>
      <c r="E3543" s="14">
        <v>4.84</v>
      </c>
      <c r="F3543" s="14">
        <v>16.55</v>
      </c>
      <c r="G3543" s="443"/>
    </row>
    <row r="3544" spans="1:7">
      <c r="A3544" s="12">
        <v>3541</v>
      </c>
      <c r="B3544" s="543" t="s">
        <v>5677</v>
      </c>
      <c r="C3544" s="62" t="s">
        <v>5661</v>
      </c>
      <c r="D3544" s="544">
        <v>12.58</v>
      </c>
      <c r="E3544" s="134">
        <v>4.84</v>
      </c>
      <c r="F3544" s="14">
        <v>60.89</v>
      </c>
      <c r="G3544" s="443"/>
    </row>
    <row r="3545" spans="1:7">
      <c r="A3545" s="12">
        <v>3542</v>
      </c>
      <c r="B3545" s="543" t="s">
        <v>5678</v>
      </c>
      <c r="C3545" s="62" t="s">
        <v>5661</v>
      </c>
      <c r="D3545" s="14">
        <v>38.16</v>
      </c>
      <c r="E3545" s="14">
        <v>4.84</v>
      </c>
      <c r="F3545" s="14">
        <v>184.69</v>
      </c>
      <c r="G3545" s="443"/>
    </row>
    <row r="3546" spans="1:7">
      <c r="A3546" s="12">
        <v>3543</v>
      </c>
      <c r="B3546" s="543" t="s">
        <v>5679</v>
      </c>
      <c r="C3546" s="62" t="s">
        <v>5661</v>
      </c>
      <c r="D3546" s="544">
        <v>22.18</v>
      </c>
      <c r="E3546" s="134">
        <v>4.84</v>
      </c>
      <c r="F3546" s="14">
        <v>107.35</v>
      </c>
      <c r="G3546" s="443"/>
    </row>
    <row r="3547" spans="1:7">
      <c r="A3547" s="12">
        <v>3544</v>
      </c>
      <c r="B3547" s="543" t="s">
        <v>1140</v>
      </c>
      <c r="C3547" s="62" t="s">
        <v>5661</v>
      </c>
      <c r="D3547" s="14">
        <v>25.43</v>
      </c>
      <c r="E3547" s="14">
        <v>4.84</v>
      </c>
      <c r="F3547" s="14">
        <v>123.08</v>
      </c>
      <c r="G3547" s="443"/>
    </row>
    <row r="3548" spans="1:7">
      <c r="A3548" s="12">
        <v>3545</v>
      </c>
      <c r="B3548" s="543" t="s">
        <v>5680</v>
      </c>
      <c r="C3548" s="62" t="s">
        <v>5661</v>
      </c>
      <c r="D3548" s="544">
        <v>4.61</v>
      </c>
      <c r="E3548" s="134">
        <v>4.84</v>
      </c>
      <c r="F3548" s="14">
        <v>22.31</v>
      </c>
      <c r="G3548" s="443"/>
    </row>
    <row r="3549" spans="1:7">
      <c r="A3549" s="12">
        <v>3546</v>
      </c>
      <c r="B3549" s="543" t="s">
        <v>5681</v>
      </c>
      <c r="C3549" s="62" t="s">
        <v>5661</v>
      </c>
      <c r="D3549" s="544">
        <v>12.06</v>
      </c>
      <c r="E3549" s="14">
        <v>4.84</v>
      </c>
      <c r="F3549" s="14">
        <v>58.37</v>
      </c>
      <c r="G3549" s="443"/>
    </row>
    <row r="3550" spans="1:7">
      <c r="A3550" s="12">
        <v>3547</v>
      </c>
      <c r="B3550" s="543" t="s">
        <v>5682</v>
      </c>
      <c r="C3550" s="62" t="s">
        <v>5661</v>
      </c>
      <c r="D3550" s="544">
        <v>1.22</v>
      </c>
      <c r="E3550" s="134">
        <v>4.84</v>
      </c>
      <c r="F3550" s="14">
        <v>5.9</v>
      </c>
      <c r="G3550" s="443"/>
    </row>
    <row r="3551" spans="1:7">
      <c r="A3551" s="12">
        <v>3548</v>
      </c>
      <c r="B3551" s="543" t="s">
        <v>5683</v>
      </c>
      <c r="C3551" s="62" t="s">
        <v>5661</v>
      </c>
      <c r="D3551" s="544">
        <v>11.78</v>
      </c>
      <c r="E3551" s="14">
        <v>4.84</v>
      </c>
      <c r="F3551" s="14">
        <v>57.02</v>
      </c>
      <c r="G3551" s="443"/>
    </row>
    <row r="3552" spans="1:7">
      <c r="A3552" s="12">
        <v>3549</v>
      </c>
      <c r="B3552" s="543" t="s">
        <v>3593</v>
      </c>
      <c r="C3552" s="62" t="s">
        <v>5661</v>
      </c>
      <c r="D3552" s="544">
        <v>0.75</v>
      </c>
      <c r="E3552" s="134">
        <v>4.84</v>
      </c>
      <c r="F3552" s="14">
        <v>3.63</v>
      </c>
      <c r="G3552" s="443"/>
    </row>
    <row r="3553" spans="1:7">
      <c r="A3553" s="12">
        <v>3550</v>
      </c>
      <c r="B3553" s="543" t="s">
        <v>5684</v>
      </c>
      <c r="C3553" s="62" t="s">
        <v>5661</v>
      </c>
      <c r="D3553" s="544">
        <v>21.17</v>
      </c>
      <c r="E3553" s="14">
        <v>4.84</v>
      </c>
      <c r="F3553" s="14">
        <v>102.46</v>
      </c>
      <c r="G3553" s="443"/>
    </row>
    <row r="3554" spans="1:7">
      <c r="A3554" s="12">
        <v>3551</v>
      </c>
      <c r="B3554" s="543" t="s">
        <v>5685</v>
      </c>
      <c r="C3554" s="62" t="s">
        <v>5661</v>
      </c>
      <c r="D3554" s="544">
        <v>3.21</v>
      </c>
      <c r="E3554" s="134">
        <v>4.84</v>
      </c>
      <c r="F3554" s="14">
        <v>15.54</v>
      </c>
      <c r="G3554" s="443"/>
    </row>
    <row r="3555" spans="1:7">
      <c r="A3555" s="12">
        <v>3552</v>
      </c>
      <c r="B3555" s="543" t="s">
        <v>5686</v>
      </c>
      <c r="C3555" s="62" t="s">
        <v>5661</v>
      </c>
      <c r="D3555" s="544">
        <v>13.81</v>
      </c>
      <c r="E3555" s="14">
        <v>4.84</v>
      </c>
      <c r="F3555" s="14">
        <v>66.84</v>
      </c>
      <c r="G3555" s="443"/>
    </row>
    <row r="3556" spans="1:7">
      <c r="A3556" s="12">
        <v>3553</v>
      </c>
      <c r="B3556" s="543" t="s">
        <v>5687</v>
      </c>
      <c r="C3556" s="62" t="s">
        <v>5661</v>
      </c>
      <c r="D3556" s="544">
        <v>16.82</v>
      </c>
      <c r="E3556" s="134">
        <v>4.84</v>
      </c>
      <c r="F3556" s="14">
        <v>81.41</v>
      </c>
      <c r="G3556" s="443"/>
    </row>
    <row r="3557" spans="1:7">
      <c r="A3557" s="12">
        <v>3554</v>
      </c>
      <c r="B3557" s="543" t="s">
        <v>5688</v>
      </c>
      <c r="C3557" s="62" t="s">
        <v>5661</v>
      </c>
      <c r="D3557" s="544">
        <v>12.46</v>
      </c>
      <c r="E3557" s="14">
        <v>4.84</v>
      </c>
      <c r="F3557" s="14">
        <v>60.31</v>
      </c>
      <c r="G3557" s="443"/>
    </row>
    <row r="3558" spans="1:7">
      <c r="A3558" s="12">
        <v>3555</v>
      </c>
      <c r="B3558" s="543" t="s">
        <v>5689</v>
      </c>
      <c r="C3558" s="62" t="s">
        <v>5661</v>
      </c>
      <c r="D3558" s="134">
        <v>11.4</v>
      </c>
      <c r="E3558" s="134">
        <v>4.84</v>
      </c>
      <c r="F3558" s="14">
        <v>55.18</v>
      </c>
      <c r="G3558" s="443"/>
    </row>
    <row r="3559" spans="1:7">
      <c r="A3559" s="12">
        <v>3556</v>
      </c>
      <c r="B3559" s="543" t="s">
        <v>5690</v>
      </c>
      <c r="C3559" s="62" t="s">
        <v>5661</v>
      </c>
      <c r="D3559" s="544">
        <v>12.68</v>
      </c>
      <c r="E3559" s="14">
        <v>4.84</v>
      </c>
      <c r="F3559" s="14">
        <v>61.37</v>
      </c>
      <c r="G3559" s="443"/>
    </row>
    <row r="3560" spans="1:7">
      <c r="A3560" s="12">
        <v>3557</v>
      </c>
      <c r="B3560" s="543" t="s">
        <v>5691</v>
      </c>
      <c r="C3560" s="62" t="s">
        <v>5661</v>
      </c>
      <c r="D3560" s="544">
        <v>1.2</v>
      </c>
      <c r="E3560" s="134">
        <v>4.84</v>
      </c>
      <c r="F3560" s="14">
        <v>5.81</v>
      </c>
      <c r="G3560" s="443"/>
    </row>
    <row r="3561" spans="1:7">
      <c r="A3561" s="12">
        <v>3558</v>
      </c>
      <c r="B3561" s="543" t="s">
        <v>5692</v>
      </c>
      <c r="C3561" s="62" t="s">
        <v>5661</v>
      </c>
      <c r="D3561" s="544">
        <v>15.5</v>
      </c>
      <c r="E3561" s="14">
        <v>4.84</v>
      </c>
      <c r="F3561" s="14">
        <v>75.02</v>
      </c>
      <c r="G3561" s="443"/>
    </row>
    <row r="3562" spans="1:7">
      <c r="A3562" s="12">
        <v>3559</v>
      </c>
      <c r="B3562" s="543" t="s">
        <v>5693</v>
      </c>
      <c r="C3562" s="62" t="s">
        <v>5661</v>
      </c>
      <c r="D3562" s="134">
        <v>11.78</v>
      </c>
      <c r="E3562" s="134">
        <v>4.84</v>
      </c>
      <c r="F3562" s="14">
        <v>57.02</v>
      </c>
      <c r="G3562" s="443"/>
    </row>
    <row r="3563" spans="1:7">
      <c r="A3563" s="12">
        <v>3560</v>
      </c>
      <c r="B3563" s="543" t="s">
        <v>5694</v>
      </c>
      <c r="C3563" s="62" t="s">
        <v>5661</v>
      </c>
      <c r="D3563" s="544">
        <v>6.14</v>
      </c>
      <c r="E3563" s="14">
        <v>4.84</v>
      </c>
      <c r="F3563" s="14">
        <v>29.72</v>
      </c>
      <c r="G3563" s="443"/>
    </row>
    <row r="3564" spans="1:7">
      <c r="A3564" s="12">
        <v>3561</v>
      </c>
      <c r="B3564" s="543" t="s">
        <v>5695</v>
      </c>
      <c r="C3564" s="62" t="s">
        <v>5661</v>
      </c>
      <c r="D3564" s="544">
        <v>1.5</v>
      </c>
      <c r="E3564" s="134">
        <v>4.84</v>
      </c>
      <c r="F3564" s="14">
        <v>7.26</v>
      </c>
      <c r="G3564" s="443"/>
    </row>
    <row r="3565" spans="1:7">
      <c r="A3565" s="12">
        <v>3562</v>
      </c>
      <c r="B3565" s="543" t="s">
        <v>5696</v>
      </c>
      <c r="C3565" s="62" t="s">
        <v>5661</v>
      </c>
      <c r="D3565" s="544">
        <v>2.01</v>
      </c>
      <c r="E3565" s="14">
        <v>4.84</v>
      </c>
      <c r="F3565" s="14">
        <v>9.73</v>
      </c>
      <c r="G3565" s="443"/>
    </row>
    <row r="3566" spans="1:7">
      <c r="A3566" s="12">
        <v>3563</v>
      </c>
      <c r="B3566" s="543" t="s">
        <v>5697</v>
      </c>
      <c r="C3566" s="62" t="s">
        <v>5661</v>
      </c>
      <c r="D3566" s="544">
        <v>11.47</v>
      </c>
      <c r="E3566" s="134">
        <v>4.84</v>
      </c>
      <c r="F3566" s="14">
        <v>55.51</v>
      </c>
      <c r="G3566" s="443"/>
    </row>
    <row r="3567" spans="1:7">
      <c r="A3567" s="12">
        <v>3564</v>
      </c>
      <c r="B3567" s="136" t="s">
        <v>4253</v>
      </c>
      <c r="C3567" s="62" t="s">
        <v>5661</v>
      </c>
      <c r="D3567" s="14">
        <v>8.6</v>
      </c>
      <c r="E3567" s="14">
        <v>4.84</v>
      </c>
      <c r="F3567" s="14">
        <v>41.62</v>
      </c>
      <c r="G3567" s="443"/>
    </row>
    <row r="3568" spans="1:7">
      <c r="A3568" s="12">
        <v>3565</v>
      </c>
      <c r="B3568" s="136" t="s">
        <v>5698</v>
      </c>
      <c r="C3568" s="62" t="s">
        <v>5661</v>
      </c>
      <c r="D3568" s="544">
        <v>4.86</v>
      </c>
      <c r="E3568" s="134">
        <v>4.84</v>
      </c>
      <c r="F3568" s="14">
        <v>23.52</v>
      </c>
      <c r="G3568" s="443"/>
    </row>
    <row r="3569" spans="1:7">
      <c r="A3569" s="12">
        <v>3566</v>
      </c>
      <c r="B3569" s="134" t="s">
        <v>5699</v>
      </c>
      <c r="C3569" s="62" t="s">
        <v>5661</v>
      </c>
      <c r="D3569" s="544">
        <v>10.4</v>
      </c>
      <c r="E3569" s="14">
        <v>4.84</v>
      </c>
      <c r="F3569" s="14">
        <v>50.34</v>
      </c>
      <c r="G3569" s="443"/>
    </row>
    <row r="3570" spans="1:7">
      <c r="A3570" s="12">
        <v>3567</v>
      </c>
      <c r="B3570" s="543" t="s">
        <v>5700</v>
      </c>
      <c r="C3570" s="62" t="s">
        <v>5661</v>
      </c>
      <c r="D3570" s="544">
        <v>9.21</v>
      </c>
      <c r="E3570" s="134">
        <v>4.84</v>
      </c>
      <c r="F3570" s="14">
        <v>44.58</v>
      </c>
      <c r="G3570" s="443"/>
    </row>
    <row r="3571" spans="1:7">
      <c r="A3571" s="12">
        <v>3568</v>
      </c>
      <c r="B3571" s="543" t="s">
        <v>5701</v>
      </c>
      <c r="C3571" s="62" t="s">
        <v>5661</v>
      </c>
      <c r="D3571" s="544">
        <v>3.24</v>
      </c>
      <c r="E3571" s="14">
        <v>4.84</v>
      </c>
      <c r="F3571" s="14">
        <v>15.68</v>
      </c>
      <c r="G3571" s="443"/>
    </row>
    <row r="3572" spans="1:7">
      <c r="A3572" s="12">
        <v>3569</v>
      </c>
      <c r="B3572" s="136" t="s">
        <v>5702</v>
      </c>
      <c r="C3572" s="62" t="s">
        <v>5661</v>
      </c>
      <c r="D3572" s="540">
        <v>10.75</v>
      </c>
      <c r="E3572" s="134">
        <v>4.84</v>
      </c>
      <c r="F3572" s="14">
        <v>52.03</v>
      </c>
      <c r="G3572" s="443"/>
    </row>
    <row r="3573" spans="1:7">
      <c r="A3573" s="12">
        <v>3570</v>
      </c>
      <c r="B3573" s="136" t="s">
        <v>5703</v>
      </c>
      <c r="C3573" s="62" t="s">
        <v>5661</v>
      </c>
      <c r="D3573" s="540">
        <v>11.54</v>
      </c>
      <c r="E3573" s="14">
        <v>4.84</v>
      </c>
      <c r="F3573" s="14">
        <v>55.85</v>
      </c>
      <c r="G3573" s="443"/>
    </row>
    <row r="3574" spans="1:7">
      <c r="A3574" s="12">
        <v>3571</v>
      </c>
      <c r="B3574" s="136" t="s">
        <v>5704</v>
      </c>
      <c r="C3574" s="62" t="s">
        <v>5661</v>
      </c>
      <c r="D3574" s="540">
        <v>4.74</v>
      </c>
      <c r="E3574" s="134">
        <v>4.84</v>
      </c>
      <c r="F3574" s="14">
        <v>22.94</v>
      </c>
      <c r="G3574" s="443"/>
    </row>
    <row r="3575" spans="1:7">
      <c r="A3575" s="12">
        <v>3572</v>
      </c>
      <c r="B3575" s="136" t="s">
        <v>5705</v>
      </c>
      <c r="C3575" s="62" t="s">
        <v>5661</v>
      </c>
      <c r="D3575" s="540">
        <v>5.53</v>
      </c>
      <c r="E3575" s="14">
        <v>4.84</v>
      </c>
      <c r="F3575" s="14">
        <v>26.77</v>
      </c>
      <c r="G3575" s="443"/>
    </row>
    <row r="3576" spans="1:7">
      <c r="A3576" s="12">
        <v>3573</v>
      </c>
      <c r="B3576" s="136" t="s">
        <v>5706</v>
      </c>
      <c r="C3576" s="62" t="s">
        <v>5661</v>
      </c>
      <c r="D3576" s="540">
        <v>4.99</v>
      </c>
      <c r="E3576" s="134">
        <v>4.84</v>
      </c>
      <c r="F3576" s="14">
        <v>24.15</v>
      </c>
      <c r="G3576" s="443"/>
    </row>
    <row r="3577" spans="1:7">
      <c r="A3577" s="12">
        <v>3574</v>
      </c>
      <c r="B3577" s="545" t="s">
        <v>5707</v>
      </c>
      <c r="C3577" s="62" t="s">
        <v>5708</v>
      </c>
      <c r="D3577" s="546">
        <v>22.53</v>
      </c>
      <c r="E3577" s="14">
        <v>4.84</v>
      </c>
      <c r="F3577" s="14">
        <v>109.05</v>
      </c>
      <c r="G3577" s="443"/>
    </row>
    <row r="3578" spans="1:7">
      <c r="A3578" s="12">
        <v>3575</v>
      </c>
      <c r="B3578" s="545" t="s">
        <v>5709</v>
      </c>
      <c r="C3578" s="62" t="s">
        <v>5708</v>
      </c>
      <c r="D3578" s="546">
        <v>1.09</v>
      </c>
      <c r="E3578" s="134">
        <v>4.84</v>
      </c>
      <c r="F3578" s="14">
        <v>5.28</v>
      </c>
      <c r="G3578" s="443"/>
    </row>
    <row r="3579" spans="1:7">
      <c r="A3579" s="12">
        <v>3576</v>
      </c>
      <c r="B3579" s="545" t="s">
        <v>5710</v>
      </c>
      <c r="C3579" s="62" t="s">
        <v>5708</v>
      </c>
      <c r="D3579" s="546">
        <v>12.71</v>
      </c>
      <c r="E3579" s="14">
        <v>4.84</v>
      </c>
      <c r="F3579" s="14">
        <v>61.52</v>
      </c>
      <c r="G3579" s="443"/>
    </row>
    <row r="3580" spans="1:7">
      <c r="A3580" s="12">
        <v>3577</v>
      </c>
      <c r="B3580" s="545" t="s">
        <v>5711</v>
      </c>
      <c r="C3580" s="62" t="s">
        <v>5708</v>
      </c>
      <c r="D3580" s="546">
        <v>9.21</v>
      </c>
      <c r="E3580" s="134">
        <v>4.84</v>
      </c>
      <c r="F3580" s="14">
        <v>44.58</v>
      </c>
      <c r="G3580" s="443"/>
    </row>
    <row r="3581" spans="1:7">
      <c r="A3581" s="12">
        <v>3578</v>
      </c>
      <c r="B3581" s="545" t="s">
        <v>5712</v>
      </c>
      <c r="C3581" s="62" t="s">
        <v>5708</v>
      </c>
      <c r="D3581" s="546">
        <v>4.31</v>
      </c>
      <c r="E3581" s="14">
        <v>4.84</v>
      </c>
      <c r="F3581" s="14">
        <v>20.86</v>
      </c>
      <c r="G3581" s="443"/>
    </row>
    <row r="3582" spans="1:7">
      <c r="A3582" s="12">
        <v>3579</v>
      </c>
      <c r="B3582" s="134" t="s">
        <v>5713</v>
      </c>
      <c r="C3582" s="62" t="s">
        <v>5708</v>
      </c>
      <c r="D3582" s="546">
        <v>1.92</v>
      </c>
      <c r="E3582" s="134">
        <v>4.84</v>
      </c>
      <c r="F3582" s="14">
        <v>9.29</v>
      </c>
      <c r="G3582" s="443"/>
    </row>
    <row r="3583" spans="1:7">
      <c r="A3583" s="12">
        <v>3580</v>
      </c>
      <c r="B3583" s="545" t="s">
        <v>5714</v>
      </c>
      <c r="C3583" s="62" t="s">
        <v>5708</v>
      </c>
      <c r="D3583" s="546">
        <v>3.67</v>
      </c>
      <c r="E3583" s="134">
        <v>4.84</v>
      </c>
      <c r="F3583" s="14">
        <v>17.76</v>
      </c>
      <c r="G3583" s="443"/>
    </row>
    <row r="3584" spans="1:7">
      <c r="A3584" s="12">
        <v>3581</v>
      </c>
      <c r="B3584" s="545" t="s">
        <v>5715</v>
      </c>
      <c r="C3584" s="62" t="s">
        <v>5708</v>
      </c>
      <c r="D3584" s="546">
        <v>9.1</v>
      </c>
      <c r="E3584" s="14">
        <v>4.84</v>
      </c>
      <c r="F3584" s="14">
        <v>44.04</v>
      </c>
      <c r="G3584" s="443"/>
    </row>
    <row r="3585" spans="1:7">
      <c r="A3585" s="12">
        <v>3582</v>
      </c>
      <c r="B3585" s="545" t="s">
        <v>5716</v>
      </c>
      <c r="C3585" s="62" t="s">
        <v>5708</v>
      </c>
      <c r="D3585" s="14">
        <v>22.06</v>
      </c>
      <c r="E3585" s="134">
        <v>4.84</v>
      </c>
      <c r="F3585" s="14">
        <v>106.77</v>
      </c>
      <c r="G3585" s="443"/>
    </row>
    <row r="3586" spans="1:7">
      <c r="A3586" s="12">
        <v>3583</v>
      </c>
      <c r="B3586" s="545" t="s">
        <v>5717</v>
      </c>
      <c r="C3586" s="62" t="s">
        <v>5708</v>
      </c>
      <c r="D3586" s="546">
        <v>13.04</v>
      </c>
      <c r="E3586" s="14">
        <v>4.84</v>
      </c>
      <c r="F3586" s="14">
        <v>63.11</v>
      </c>
      <c r="G3586" s="443"/>
    </row>
    <row r="3587" spans="1:7">
      <c r="A3587" s="12">
        <v>3584</v>
      </c>
      <c r="B3587" s="545" t="s">
        <v>5718</v>
      </c>
      <c r="C3587" s="62" t="s">
        <v>5708</v>
      </c>
      <c r="D3587" s="546">
        <v>7.14</v>
      </c>
      <c r="E3587" s="134">
        <v>4.84</v>
      </c>
      <c r="F3587" s="14">
        <v>34.56</v>
      </c>
      <c r="G3587" s="443"/>
    </row>
    <row r="3588" spans="1:7">
      <c r="A3588" s="12">
        <v>3585</v>
      </c>
      <c r="B3588" s="545" t="s">
        <v>5719</v>
      </c>
      <c r="C3588" s="62" t="s">
        <v>5708</v>
      </c>
      <c r="D3588" s="134">
        <v>25.16</v>
      </c>
      <c r="E3588" s="14">
        <v>4.84</v>
      </c>
      <c r="F3588" s="14">
        <v>121.77</v>
      </c>
      <c r="G3588" s="443"/>
    </row>
    <row r="3589" spans="1:7">
      <c r="A3589" s="12">
        <v>3586</v>
      </c>
      <c r="B3589" s="545" t="s">
        <v>5720</v>
      </c>
      <c r="C3589" s="62" t="s">
        <v>5708</v>
      </c>
      <c r="D3589" s="14">
        <v>6.81</v>
      </c>
      <c r="E3589" s="134">
        <v>4.84</v>
      </c>
      <c r="F3589" s="14">
        <v>32.96</v>
      </c>
      <c r="G3589" s="443"/>
    </row>
    <row r="3590" spans="1:7">
      <c r="A3590" s="12">
        <v>3587</v>
      </c>
      <c r="B3590" s="545" t="s">
        <v>5721</v>
      </c>
      <c r="C3590" s="62" t="s">
        <v>5708</v>
      </c>
      <c r="D3590" s="546">
        <v>12.32</v>
      </c>
      <c r="E3590" s="14">
        <v>4.84</v>
      </c>
      <c r="F3590" s="14">
        <v>59.63</v>
      </c>
      <c r="G3590" s="443"/>
    </row>
    <row r="3591" spans="1:7">
      <c r="A3591" s="12">
        <v>3588</v>
      </c>
      <c r="B3591" s="545" t="s">
        <v>5722</v>
      </c>
      <c r="C3591" s="62" t="s">
        <v>5708</v>
      </c>
      <c r="D3591" s="546">
        <v>11.41</v>
      </c>
      <c r="E3591" s="134">
        <v>4.84</v>
      </c>
      <c r="F3591" s="14">
        <v>55.22</v>
      </c>
      <c r="G3591" s="443"/>
    </row>
    <row r="3592" spans="1:7">
      <c r="A3592" s="12">
        <v>3589</v>
      </c>
      <c r="B3592" s="545" t="s">
        <v>5723</v>
      </c>
      <c r="C3592" s="62" t="s">
        <v>5708</v>
      </c>
      <c r="D3592" s="134">
        <v>6.56</v>
      </c>
      <c r="E3592" s="14">
        <v>4.84</v>
      </c>
      <c r="F3592" s="14">
        <v>31.75</v>
      </c>
      <c r="G3592" s="443"/>
    </row>
    <row r="3593" spans="1:7">
      <c r="A3593" s="12">
        <v>3590</v>
      </c>
      <c r="B3593" s="545" t="s">
        <v>5724</v>
      </c>
      <c r="C3593" s="62" t="s">
        <v>5708</v>
      </c>
      <c r="D3593" s="546">
        <v>11.21</v>
      </c>
      <c r="E3593" s="134">
        <v>4.84</v>
      </c>
      <c r="F3593" s="14">
        <v>54.26</v>
      </c>
      <c r="G3593" s="443"/>
    </row>
    <row r="3594" spans="1:7">
      <c r="A3594" s="12">
        <v>3591</v>
      </c>
      <c r="B3594" s="545" t="s">
        <v>5725</v>
      </c>
      <c r="C3594" s="62" t="s">
        <v>5708</v>
      </c>
      <c r="D3594" s="134">
        <v>10.46</v>
      </c>
      <c r="E3594" s="14">
        <v>4.84</v>
      </c>
      <c r="F3594" s="14">
        <v>50.63</v>
      </c>
      <c r="G3594" s="443"/>
    </row>
    <row r="3595" spans="1:7">
      <c r="A3595" s="12">
        <v>3592</v>
      </c>
      <c r="B3595" s="545" t="s">
        <v>5726</v>
      </c>
      <c r="C3595" s="62" t="s">
        <v>5708</v>
      </c>
      <c r="D3595" s="546">
        <v>11.66</v>
      </c>
      <c r="E3595" s="134">
        <v>4.84</v>
      </c>
      <c r="F3595" s="14">
        <v>56.43</v>
      </c>
      <c r="G3595" s="443"/>
    </row>
    <row r="3596" spans="1:7">
      <c r="A3596" s="12">
        <v>3593</v>
      </c>
      <c r="B3596" s="545" t="s">
        <v>5727</v>
      </c>
      <c r="C3596" s="62" t="s">
        <v>5708</v>
      </c>
      <c r="D3596" s="134">
        <v>7.83</v>
      </c>
      <c r="E3596" s="14">
        <v>4.84</v>
      </c>
      <c r="F3596" s="14">
        <v>37.9</v>
      </c>
      <c r="G3596" s="443"/>
    </row>
    <row r="3597" spans="1:7">
      <c r="A3597" s="12">
        <v>3594</v>
      </c>
      <c r="B3597" s="545" t="s">
        <v>5728</v>
      </c>
      <c r="C3597" s="62" t="s">
        <v>5708</v>
      </c>
      <c r="D3597" s="546">
        <v>10.3</v>
      </c>
      <c r="E3597" s="134">
        <v>4.84</v>
      </c>
      <c r="F3597" s="14">
        <v>49.85</v>
      </c>
      <c r="G3597" s="443"/>
    </row>
    <row r="3598" spans="1:7">
      <c r="A3598" s="12">
        <v>3595</v>
      </c>
      <c r="B3598" s="545" t="s">
        <v>5729</v>
      </c>
      <c r="C3598" s="62" t="s">
        <v>5708</v>
      </c>
      <c r="D3598" s="546">
        <v>11.96</v>
      </c>
      <c r="E3598" s="14">
        <v>4.84</v>
      </c>
      <c r="F3598" s="14">
        <v>57.89</v>
      </c>
      <c r="G3598" s="443"/>
    </row>
    <row r="3599" spans="1:7">
      <c r="A3599" s="12">
        <v>3596</v>
      </c>
      <c r="B3599" s="545" t="s">
        <v>5730</v>
      </c>
      <c r="C3599" s="62" t="s">
        <v>5708</v>
      </c>
      <c r="D3599" s="546">
        <v>8.35</v>
      </c>
      <c r="E3599" s="134">
        <v>4.84</v>
      </c>
      <c r="F3599" s="14">
        <v>40.41</v>
      </c>
      <c r="G3599" s="443"/>
    </row>
    <row r="3600" spans="1:7">
      <c r="A3600" s="12">
        <v>3597</v>
      </c>
      <c r="B3600" s="545" t="s">
        <v>5731</v>
      </c>
      <c r="C3600" s="62" t="s">
        <v>5708</v>
      </c>
      <c r="D3600" s="546">
        <v>7.3</v>
      </c>
      <c r="E3600" s="14">
        <v>4.84</v>
      </c>
      <c r="F3600" s="14">
        <v>35.33</v>
      </c>
      <c r="G3600" s="443"/>
    </row>
    <row r="3601" spans="1:7">
      <c r="A3601" s="12">
        <v>3598</v>
      </c>
      <c r="B3601" s="545" t="s">
        <v>5732</v>
      </c>
      <c r="C3601" s="62" t="s">
        <v>5708</v>
      </c>
      <c r="D3601" s="546">
        <v>2.37</v>
      </c>
      <c r="E3601" s="134">
        <v>4.84</v>
      </c>
      <c r="F3601" s="14">
        <v>11.47</v>
      </c>
      <c r="G3601" s="443"/>
    </row>
    <row r="3602" spans="1:7">
      <c r="A3602" s="12">
        <v>3599</v>
      </c>
      <c r="B3602" s="545" t="s">
        <v>5733</v>
      </c>
      <c r="C3602" s="62" t="s">
        <v>5708</v>
      </c>
      <c r="D3602" s="546">
        <v>3.14</v>
      </c>
      <c r="E3602" s="14">
        <v>4.84</v>
      </c>
      <c r="F3602" s="14">
        <v>15.2</v>
      </c>
      <c r="G3602" s="443"/>
    </row>
    <row r="3603" spans="1:7">
      <c r="A3603" s="12">
        <v>3600</v>
      </c>
      <c r="B3603" s="545" t="s">
        <v>5734</v>
      </c>
      <c r="C3603" s="62" t="s">
        <v>5708</v>
      </c>
      <c r="D3603" s="14">
        <v>18.8</v>
      </c>
      <c r="E3603" s="134">
        <v>4.84</v>
      </c>
      <c r="F3603" s="14">
        <v>90.99</v>
      </c>
      <c r="G3603" s="443"/>
    </row>
    <row r="3604" spans="1:7">
      <c r="A3604" s="12">
        <v>3601</v>
      </c>
      <c r="B3604" s="545" t="s">
        <v>5735</v>
      </c>
      <c r="C3604" s="62" t="s">
        <v>5708</v>
      </c>
      <c r="D3604" s="134">
        <v>18.71</v>
      </c>
      <c r="E3604" s="14">
        <v>4.84</v>
      </c>
      <c r="F3604" s="14">
        <v>90.56</v>
      </c>
      <c r="G3604" s="443"/>
    </row>
    <row r="3605" spans="1:7">
      <c r="A3605" s="12">
        <v>3602</v>
      </c>
      <c r="B3605" s="545" t="s">
        <v>5166</v>
      </c>
      <c r="C3605" s="62" t="s">
        <v>5708</v>
      </c>
      <c r="D3605" s="546">
        <v>4.44</v>
      </c>
      <c r="E3605" s="134">
        <v>4.84</v>
      </c>
      <c r="F3605" s="14">
        <v>21.49</v>
      </c>
      <c r="G3605" s="443"/>
    </row>
    <row r="3606" spans="1:7">
      <c r="A3606" s="12">
        <v>3603</v>
      </c>
      <c r="B3606" s="545" t="s">
        <v>5736</v>
      </c>
      <c r="C3606" s="62" t="s">
        <v>5708</v>
      </c>
      <c r="D3606" s="134">
        <v>2.42</v>
      </c>
      <c r="E3606" s="14">
        <v>4.84</v>
      </c>
      <c r="F3606" s="14">
        <v>11.71</v>
      </c>
      <c r="G3606" s="443"/>
    </row>
    <row r="3607" spans="1:7">
      <c r="A3607" s="12">
        <v>3604</v>
      </c>
      <c r="B3607" s="545" t="s">
        <v>5737</v>
      </c>
      <c r="C3607" s="62" t="s">
        <v>5708</v>
      </c>
      <c r="D3607" s="546">
        <v>1.29</v>
      </c>
      <c r="E3607" s="134">
        <v>4.84</v>
      </c>
      <c r="F3607" s="14">
        <v>6.24</v>
      </c>
      <c r="G3607" s="443"/>
    </row>
    <row r="3608" spans="1:7">
      <c r="A3608" s="12">
        <v>3605</v>
      </c>
      <c r="B3608" s="545" t="s">
        <v>5738</v>
      </c>
      <c r="C3608" s="62" t="s">
        <v>5708</v>
      </c>
      <c r="D3608" s="134">
        <v>4.98</v>
      </c>
      <c r="E3608" s="14">
        <v>4.84</v>
      </c>
      <c r="F3608" s="14">
        <v>24.1</v>
      </c>
      <c r="G3608" s="443"/>
    </row>
    <row r="3609" spans="1:7">
      <c r="A3609" s="12">
        <v>3606</v>
      </c>
      <c r="B3609" s="545" t="s">
        <v>5739</v>
      </c>
      <c r="C3609" s="62" t="s">
        <v>5708</v>
      </c>
      <c r="D3609" s="546">
        <v>11.08</v>
      </c>
      <c r="E3609" s="134">
        <v>4.84</v>
      </c>
      <c r="F3609" s="14">
        <v>53.63</v>
      </c>
      <c r="G3609" s="443"/>
    </row>
    <row r="3610" spans="1:7">
      <c r="A3610" s="12">
        <v>3607</v>
      </c>
      <c r="B3610" s="545" t="s">
        <v>5740</v>
      </c>
      <c r="C3610" s="62" t="s">
        <v>5708</v>
      </c>
      <c r="D3610" s="546">
        <v>12.32</v>
      </c>
      <c r="E3610" s="14">
        <v>4.84</v>
      </c>
      <c r="F3610" s="14">
        <v>59.63</v>
      </c>
      <c r="G3610" s="443"/>
    </row>
    <row r="3611" spans="1:7">
      <c r="A3611" s="12">
        <v>3608</v>
      </c>
      <c r="B3611" s="545" t="s">
        <v>5741</v>
      </c>
      <c r="C3611" s="62" t="s">
        <v>5708</v>
      </c>
      <c r="D3611" s="546">
        <v>23.4</v>
      </c>
      <c r="E3611" s="134">
        <v>4.84</v>
      </c>
      <c r="F3611" s="14">
        <v>113.26</v>
      </c>
      <c r="G3611" s="443"/>
    </row>
    <row r="3612" spans="1:7">
      <c r="A3612" s="12">
        <v>3609</v>
      </c>
      <c r="B3612" s="545" t="s">
        <v>5742</v>
      </c>
      <c r="C3612" s="62" t="s">
        <v>5708</v>
      </c>
      <c r="D3612" s="546">
        <v>28.55</v>
      </c>
      <c r="E3612" s="14">
        <v>4.84</v>
      </c>
      <c r="F3612" s="14">
        <v>138.18</v>
      </c>
      <c r="G3612" s="443"/>
    </row>
    <row r="3613" spans="1:7">
      <c r="A3613" s="12">
        <v>3610</v>
      </c>
      <c r="B3613" s="545" t="s">
        <v>5743</v>
      </c>
      <c r="C3613" s="62" t="s">
        <v>5708</v>
      </c>
      <c r="D3613" s="546">
        <v>9.49</v>
      </c>
      <c r="E3613" s="134">
        <v>4.84</v>
      </c>
      <c r="F3613" s="14">
        <v>45.93</v>
      </c>
      <c r="G3613" s="443"/>
    </row>
    <row r="3614" spans="1:7">
      <c r="A3614" s="12">
        <v>3611</v>
      </c>
      <c r="B3614" s="545" t="s">
        <v>5744</v>
      </c>
      <c r="C3614" s="62" t="s">
        <v>5708</v>
      </c>
      <c r="D3614" s="134">
        <v>6.21</v>
      </c>
      <c r="E3614" s="14">
        <v>4.84</v>
      </c>
      <c r="F3614" s="14">
        <v>30.06</v>
      </c>
      <c r="G3614" s="443"/>
    </row>
    <row r="3615" spans="1:7">
      <c r="A3615" s="12">
        <v>3612</v>
      </c>
      <c r="B3615" s="545" t="s">
        <v>5745</v>
      </c>
      <c r="C3615" s="62" t="s">
        <v>5708</v>
      </c>
      <c r="D3615" s="546">
        <v>3.21</v>
      </c>
      <c r="E3615" s="134">
        <v>4.84</v>
      </c>
      <c r="F3615" s="14">
        <v>15.54</v>
      </c>
      <c r="G3615" s="443"/>
    </row>
    <row r="3616" spans="1:7">
      <c r="A3616" s="12">
        <v>3613</v>
      </c>
      <c r="B3616" s="545" t="s">
        <v>5746</v>
      </c>
      <c r="C3616" s="62" t="s">
        <v>5708</v>
      </c>
      <c r="D3616" s="546">
        <v>2.32</v>
      </c>
      <c r="E3616" s="14">
        <v>4.84</v>
      </c>
      <c r="F3616" s="14">
        <v>11.23</v>
      </c>
      <c r="G3616" s="443"/>
    </row>
    <row r="3617" spans="1:7">
      <c r="A3617" s="12">
        <v>3614</v>
      </c>
      <c r="B3617" s="545" t="s">
        <v>5747</v>
      </c>
      <c r="C3617" s="62" t="s">
        <v>5708</v>
      </c>
      <c r="D3617" s="546">
        <v>20.38</v>
      </c>
      <c r="E3617" s="134">
        <v>4.84</v>
      </c>
      <c r="F3617" s="14">
        <v>98.64</v>
      </c>
      <c r="G3617" s="443"/>
    </row>
    <row r="3618" spans="1:7">
      <c r="A3618" s="12">
        <v>3615</v>
      </c>
      <c r="B3618" s="545" t="s">
        <v>5748</v>
      </c>
      <c r="C3618" s="62" t="s">
        <v>5708</v>
      </c>
      <c r="D3618" s="546">
        <v>4.84</v>
      </c>
      <c r="E3618" s="14">
        <v>4.84</v>
      </c>
      <c r="F3618" s="14">
        <v>23.43</v>
      </c>
      <c r="G3618" s="443"/>
    </row>
    <row r="3619" spans="1:7">
      <c r="A3619" s="12">
        <v>3616</v>
      </c>
      <c r="B3619" s="545" t="s">
        <v>5749</v>
      </c>
      <c r="C3619" s="62" t="s">
        <v>5708</v>
      </c>
      <c r="D3619" s="546">
        <v>19.49</v>
      </c>
      <c r="E3619" s="134">
        <v>4.84</v>
      </c>
      <c r="F3619" s="14">
        <v>94.33</v>
      </c>
      <c r="G3619" s="443"/>
    </row>
    <row r="3620" spans="1:7">
      <c r="A3620" s="12">
        <v>3617</v>
      </c>
      <c r="B3620" s="545" t="s">
        <v>5750</v>
      </c>
      <c r="C3620" s="62" t="s">
        <v>5708</v>
      </c>
      <c r="D3620" s="134">
        <v>17.36</v>
      </c>
      <c r="E3620" s="14">
        <v>4.84</v>
      </c>
      <c r="F3620" s="14">
        <v>84.02</v>
      </c>
      <c r="G3620" s="443"/>
    </row>
    <row r="3621" spans="1:7">
      <c r="A3621" s="12">
        <v>3618</v>
      </c>
      <c r="B3621" s="545" t="s">
        <v>5751</v>
      </c>
      <c r="C3621" s="62" t="s">
        <v>5708</v>
      </c>
      <c r="D3621" s="546">
        <v>10.91</v>
      </c>
      <c r="E3621" s="134">
        <v>4.84</v>
      </c>
      <c r="F3621" s="14">
        <v>52.8</v>
      </c>
      <c r="G3621" s="443"/>
    </row>
    <row r="3622" spans="1:7">
      <c r="A3622" s="12">
        <v>3619</v>
      </c>
      <c r="B3622" s="545" t="s">
        <v>5752</v>
      </c>
      <c r="C3622" s="62" t="s">
        <v>5708</v>
      </c>
      <c r="D3622" s="546">
        <v>10.19</v>
      </c>
      <c r="E3622" s="14">
        <v>4.84</v>
      </c>
      <c r="F3622" s="14">
        <v>49.32</v>
      </c>
      <c r="G3622" s="443"/>
    </row>
    <row r="3623" spans="1:7">
      <c r="A3623" s="12">
        <v>3620</v>
      </c>
      <c r="B3623" s="545" t="s">
        <v>5753</v>
      </c>
      <c r="C3623" s="62" t="s">
        <v>5708</v>
      </c>
      <c r="D3623" s="14">
        <v>7.33</v>
      </c>
      <c r="E3623" s="134">
        <v>4.84</v>
      </c>
      <c r="F3623" s="14">
        <v>35.48</v>
      </c>
      <c r="G3623" s="443"/>
    </row>
    <row r="3624" spans="1:7">
      <c r="A3624" s="12">
        <v>3621</v>
      </c>
      <c r="B3624" s="545" t="s">
        <v>5754</v>
      </c>
      <c r="C3624" s="62" t="s">
        <v>5708</v>
      </c>
      <c r="D3624" s="546">
        <v>12.87</v>
      </c>
      <c r="E3624" s="14">
        <v>4.84</v>
      </c>
      <c r="F3624" s="14">
        <v>62.29</v>
      </c>
      <c r="G3624" s="443"/>
    </row>
    <row r="3625" spans="1:7">
      <c r="A3625" s="12">
        <v>3622</v>
      </c>
      <c r="B3625" s="545" t="s">
        <v>5755</v>
      </c>
      <c r="C3625" s="62" t="s">
        <v>5708</v>
      </c>
      <c r="D3625" s="546">
        <v>8.96</v>
      </c>
      <c r="E3625" s="134">
        <v>4.84</v>
      </c>
      <c r="F3625" s="14">
        <v>43.37</v>
      </c>
      <c r="G3625" s="443"/>
    </row>
    <row r="3626" spans="1:7">
      <c r="A3626" s="12">
        <v>3623</v>
      </c>
      <c r="B3626" s="545" t="s">
        <v>5756</v>
      </c>
      <c r="C3626" s="62" t="s">
        <v>5708</v>
      </c>
      <c r="D3626" s="546">
        <v>2.07</v>
      </c>
      <c r="E3626" s="14">
        <v>4.84</v>
      </c>
      <c r="F3626" s="14">
        <v>10.02</v>
      </c>
      <c r="G3626" s="443"/>
    </row>
    <row r="3627" spans="1:7">
      <c r="A3627" s="12">
        <v>3624</v>
      </c>
      <c r="B3627" s="545" t="s">
        <v>5757</v>
      </c>
      <c r="C3627" s="62" t="s">
        <v>5708</v>
      </c>
      <c r="D3627" s="546">
        <v>9.8</v>
      </c>
      <c r="E3627" s="134">
        <v>4.84</v>
      </c>
      <c r="F3627" s="14">
        <v>47.43</v>
      </c>
      <c r="G3627" s="443"/>
    </row>
    <row r="3628" spans="1:7">
      <c r="A3628" s="12">
        <v>3625</v>
      </c>
      <c r="B3628" s="545" t="s">
        <v>5758</v>
      </c>
      <c r="C3628" s="62" t="s">
        <v>5708</v>
      </c>
      <c r="D3628" s="546">
        <v>3.75</v>
      </c>
      <c r="E3628" s="14">
        <v>4.84</v>
      </c>
      <c r="F3628" s="14">
        <v>18.15</v>
      </c>
      <c r="G3628" s="443"/>
    </row>
    <row r="3629" spans="1:7">
      <c r="A3629" s="12">
        <v>3626</v>
      </c>
      <c r="B3629" s="545" t="s">
        <v>5759</v>
      </c>
      <c r="C3629" s="62" t="s">
        <v>5708</v>
      </c>
      <c r="D3629" s="546">
        <v>7.21</v>
      </c>
      <c r="E3629" s="134">
        <v>4.84</v>
      </c>
      <c r="F3629" s="14">
        <v>34.9</v>
      </c>
      <c r="G3629" s="443"/>
    </row>
    <row r="3630" spans="1:7">
      <c r="A3630" s="12">
        <v>3627</v>
      </c>
      <c r="B3630" s="545" t="s">
        <v>5760</v>
      </c>
      <c r="C3630" s="62" t="s">
        <v>5708</v>
      </c>
      <c r="D3630" s="546">
        <v>8.82</v>
      </c>
      <c r="E3630" s="14">
        <v>4.84</v>
      </c>
      <c r="F3630" s="14">
        <v>42.69</v>
      </c>
      <c r="G3630" s="443"/>
    </row>
    <row r="3631" spans="1:7">
      <c r="A3631" s="12">
        <v>3628</v>
      </c>
      <c r="B3631" s="545" t="s">
        <v>5761</v>
      </c>
      <c r="C3631" s="62" t="s">
        <v>5708</v>
      </c>
      <c r="D3631" s="546">
        <v>9.27</v>
      </c>
      <c r="E3631" s="134">
        <v>4.84</v>
      </c>
      <c r="F3631" s="14">
        <v>44.87</v>
      </c>
      <c r="G3631" s="443"/>
    </row>
    <row r="3632" spans="1:7">
      <c r="A3632" s="12">
        <v>3629</v>
      </c>
      <c r="B3632" s="545" t="s">
        <v>5762</v>
      </c>
      <c r="C3632" s="62" t="s">
        <v>5708</v>
      </c>
      <c r="D3632" s="546">
        <v>7.33</v>
      </c>
      <c r="E3632" s="14">
        <v>4.84</v>
      </c>
      <c r="F3632" s="14">
        <v>35.48</v>
      </c>
      <c r="G3632" s="443"/>
    </row>
    <row r="3633" spans="1:7">
      <c r="A3633" s="12">
        <v>3630</v>
      </c>
      <c r="B3633" s="545" t="s">
        <v>5763</v>
      </c>
      <c r="C3633" s="62" t="s">
        <v>5708</v>
      </c>
      <c r="D3633" s="546">
        <v>14.91</v>
      </c>
      <c r="E3633" s="134">
        <v>4.84</v>
      </c>
      <c r="F3633" s="14">
        <v>72.16</v>
      </c>
      <c r="G3633" s="443"/>
    </row>
    <row r="3634" spans="1:7">
      <c r="A3634" s="12">
        <v>3631</v>
      </c>
      <c r="B3634" s="545" t="s">
        <v>5764</v>
      </c>
      <c r="C3634" s="62" t="s">
        <v>5708</v>
      </c>
      <c r="D3634" s="546">
        <v>19.6</v>
      </c>
      <c r="E3634" s="14">
        <v>4.84</v>
      </c>
      <c r="F3634" s="14">
        <v>94.86</v>
      </c>
      <c r="G3634" s="443"/>
    </row>
    <row r="3635" spans="1:7">
      <c r="A3635" s="12">
        <v>3632</v>
      </c>
      <c r="B3635" s="134" t="s">
        <v>5765</v>
      </c>
      <c r="C3635" s="62" t="s">
        <v>5708</v>
      </c>
      <c r="D3635" s="546">
        <v>2.84</v>
      </c>
      <c r="E3635" s="134">
        <v>4.84</v>
      </c>
      <c r="F3635" s="14">
        <v>13.75</v>
      </c>
      <c r="G3635" s="443"/>
    </row>
    <row r="3636" spans="1:7">
      <c r="A3636" s="12">
        <v>3633</v>
      </c>
      <c r="B3636" s="545" t="s">
        <v>5766</v>
      </c>
      <c r="C3636" s="62" t="s">
        <v>5708</v>
      </c>
      <c r="D3636" s="546">
        <v>5.3</v>
      </c>
      <c r="E3636" s="14">
        <v>4.84</v>
      </c>
      <c r="F3636" s="14">
        <v>25.65</v>
      </c>
      <c r="G3636" s="443"/>
    </row>
    <row r="3637" spans="1:7">
      <c r="A3637" s="12">
        <v>3634</v>
      </c>
      <c r="B3637" s="545" t="s">
        <v>5767</v>
      </c>
      <c r="C3637" s="62" t="s">
        <v>5708</v>
      </c>
      <c r="D3637" s="546">
        <v>7.69</v>
      </c>
      <c r="E3637" s="134">
        <v>4.84</v>
      </c>
      <c r="F3637" s="14">
        <v>37.22</v>
      </c>
      <c r="G3637" s="443"/>
    </row>
    <row r="3638" spans="1:7">
      <c r="A3638" s="12">
        <v>3635</v>
      </c>
      <c r="B3638" s="545" t="s">
        <v>5768</v>
      </c>
      <c r="C3638" s="62" t="s">
        <v>5708</v>
      </c>
      <c r="D3638" s="546">
        <v>26.01</v>
      </c>
      <c r="E3638" s="14">
        <v>4.84</v>
      </c>
      <c r="F3638" s="14">
        <v>125.89</v>
      </c>
      <c r="G3638" s="443"/>
    </row>
    <row r="3639" spans="1:7">
      <c r="A3639" s="12">
        <v>3636</v>
      </c>
      <c r="B3639" s="545" t="s">
        <v>5769</v>
      </c>
      <c r="C3639" s="62" t="s">
        <v>5708</v>
      </c>
      <c r="D3639" s="14">
        <v>21.07</v>
      </c>
      <c r="E3639" s="134">
        <v>4.84</v>
      </c>
      <c r="F3639" s="14">
        <v>101.98</v>
      </c>
      <c r="G3639" s="443"/>
    </row>
    <row r="3640" spans="1:7">
      <c r="A3640" s="12">
        <v>3637</v>
      </c>
      <c r="B3640" s="545" t="s">
        <v>5770</v>
      </c>
      <c r="C3640" s="62" t="s">
        <v>5708</v>
      </c>
      <c r="D3640" s="546">
        <v>10.78</v>
      </c>
      <c r="E3640" s="14">
        <v>4.84</v>
      </c>
      <c r="F3640" s="14">
        <v>52.18</v>
      </c>
      <c r="G3640" s="443"/>
    </row>
    <row r="3641" spans="1:7">
      <c r="A3641" s="12">
        <v>3638</v>
      </c>
      <c r="B3641" s="545" t="s">
        <v>5771</v>
      </c>
      <c r="C3641" s="62" t="s">
        <v>5708</v>
      </c>
      <c r="D3641" s="546">
        <v>2.45</v>
      </c>
      <c r="E3641" s="134">
        <v>4.84</v>
      </c>
      <c r="F3641" s="14">
        <v>11.86</v>
      </c>
      <c r="G3641" s="443"/>
    </row>
    <row r="3642" spans="1:7">
      <c r="A3642" s="12">
        <v>3639</v>
      </c>
      <c r="B3642" s="545" t="s">
        <v>5772</v>
      </c>
      <c r="C3642" s="62" t="s">
        <v>5708</v>
      </c>
      <c r="D3642" s="546">
        <v>16.66</v>
      </c>
      <c r="E3642" s="14">
        <v>4.84</v>
      </c>
      <c r="F3642" s="14">
        <v>80.63</v>
      </c>
      <c r="G3642" s="443"/>
    </row>
    <row r="3643" spans="1:7">
      <c r="A3643" s="12">
        <v>3640</v>
      </c>
      <c r="B3643" s="545" t="s">
        <v>5773</v>
      </c>
      <c r="C3643" s="62" t="s">
        <v>5708</v>
      </c>
      <c r="D3643" s="546">
        <v>2.18</v>
      </c>
      <c r="E3643" s="134">
        <v>4.84</v>
      </c>
      <c r="F3643" s="14">
        <v>10.55</v>
      </c>
      <c r="G3643" s="443"/>
    </row>
    <row r="3644" spans="1:7">
      <c r="A3644" s="12">
        <v>3641</v>
      </c>
      <c r="B3644" s="136" t="s">
        <v>5774</v>
      </c>
      <c r="C3644" s="62" t="s">
        <v>5708</v>
      </c>
      <c r="D3644" s="540">
        <v>4</v>
      </c>
      <c r="E3644" s="14">
        <v>4.84</v>
      </c>
      <c r="F3644" s="14">
        <v>19.36</v>
      </c>
      <c r="G3644" s="443"/>
    </row>
    <row r="3645" spans="1:7">
      <c r="A3645" s="12">
        <v>3642</v>
      </c>
      <c r="B3645" s="136" t="s">
        <v>5775</v>
      </c>
      <c r="C3645" s="62" t="s">
        <v>5708</v>
      </c>
      <c r="D3645" s="540">
        <v>16.16</v>
      </c>
      <c r="E3645" s="134">
        <v>4.84</v>
      </c>
      <c r="F3645" s="14">
        <v>78.21</v>
      </c>
      <c r="G3645" s="443"/>
    </row>
    <row r="3646" spans="1:7">
      <c r="A3646" s="12">
        <v>3643</v>
      </c>
      <c r="B3646" s="136" t="s">
        <v>5776</v>
      </c>
      <c r="C3646" s="62" t="s">
        <v>5708</v>
      </c>
      <c r="D3646" s="540">
        <v>5</v>
      </c>
      <c r="E3646" s="14">
        <v>4.84</v>
      </c>
      <c r="F3646" s="14">
        <v>24.2</v>
      </c>
      <c r="G3646" s="443"/>
    </row>
    <row r="3647" spans="1:7">
      <c r="A3647" s="12">
        <v>3644</v>
      </c>
      <c r="B3647" s="547" t="s">
        <v>5777</v>
      </c>
      <c r="C3647" s="62" t="s">
        <v>5778</v>
      </c>
      <c r="D3647" s="548">
        <v>8.25</v>
      </c>
      <c r="E3647" s="134">
        <v>4.84</v>
      </c>
      <c r="F3647" s="14">
        <v>39.93</v>
      </c>
      <c r="G3647" s="443"/>
    </row>
    <row r="3648" spans="1:7">
      <c r="A3648" s="12">
        <v>3645</v>
      </c>
      <c r="B3648" s="547" t="s">
        <v>5779</v>
      </c>
      <c r="C3648" s="62" t="s">
        <v>5778</v>
      </c>
      <c r="D3648" s="134">
        <v>6.46</v>
      </c>
      <c r="E3648" s="14">
        <v>4.84</v>
      </c>
      <c r="F3648" s="14">
        <v>31.27</v>
      </c>
      <c r="G3648" s="443"/>
    </row>
    <row r="3649" spans="1:7">
      <c r="A3649" s="12">
        <v>3646</v>
      </c>
      <c r="B3649" s="547" t="s">
        <v>5780</v>
      </c>
      <c r="C3649" s="62" t="s">
        <v>5778</v>
      </c>
      <c r="D3649" s="548">
        <v>5.92</v>
      </c>
      <c r="E3649" s="134">
        <v>4.84</v>
      </c>
      <c r="F3649" s="14">
        <v>28.65</v>
      </c>
      <c r="G3649" s="443"/>
    </row>
    <row r="3650" spans="1:7">
      <c r="A3650" s="12">
        <v>3647</v>
      </c>
      <c r="B3650" s="547" t="s">
        <v>5781</v>
      </c>
      <c r="C3650" s="62" t="s">
        <v>5778</v>
      </c>
      <c r="D3650" s="548">
        <v>8.76</v>
      </c>
      <c r="E3650" s="14">
        <v>4.84</v>
      </c>
      <c r="F3650" s="14">
        <v>42.4</v>
      </c>
      <c r="G3650" s="443"/>
    </row>
    <row r="3651" spans="1:7">
      <c r="A3651" s="12">
        <v>3648</v>
      </c>
      <c r="B3651" s="547" t="s">
        <v>5782</v>
      </c>
      <c r="C3651" s="62" t="s">
        <v>5778</v>
      </c>
      <c r="D3651" s="548">
        <v>13.41</v>
      </c>
      <c r="E3651" s="134">
        <v>4.84</v>
      </c>
      <c r="F3651" s="14">
        <v>64.9</v>
      </c>
      <c r="G3651" s="443"/>
    </row>
    <row r="3652" spans="1:7">
      <c r="A3652" s="12">
        <v>3649</v>
      </c>
      <c r="B3652" s="547" t="s">
        <v>5783</v>
      </c>
      <c r="C3652" s="62" t="s">
        <v>5778</v>
      </c>
      <c r="D3652" s="134">
        <v>5.84</v>
      </c>
      <c r="E3652" s="14">
        <v>4.84</v>
      </c>
      <c r="F3652" s="14">
        <v>28.27</v>
      </c>
      <c r="G3652" s="443"/>
    </row>
    <row r="3653" spans="1:7">
      <c r="A3653" s="12">
        <v>3650</v>
      </c>
      <c r="B3653" s="547" t="s">
        <v>5784</v>
      </c>
      <c r="C3653" s="62" t="s">
        <v>5778</v>
      </c>
      <c r="D3653" s="548">
        <v>4.37</v>
      </c>
      <c r="E3653" s="134">
        <v>4.84</v>
      </c>
      <c r="F3653" s="14">
        <v>21.15</v>
      </c>
      <c r="G3653" s="443"/>
    </row>
    <row r="3654" spans="1:7">
      <c r="A3654" s="12">
        <v>3651</v>
      </c>
      <c r="B3654" s="547" t="s">
        <v>4222</v>
      </c>
      <c r="C3654" s="62" t="s">
        <v>5778</v>
      </c>
      <c r="D3654" s="134">
        <v>5.06</v>
      </c>
      <c r="E3654" s="14">
        <v>4.84</v>
      </c>
      <c r="F3654" s="14">
        <v>24.49</v>
      </c>
      <c r="G3654" s="443"/>
    </row>
    <row r="3655" spans="1:7">
      <c r="A3655" s="12">
        <v>3652</v>
      </c>
      <c r="B3655" s="547" t="s">
        <v>5785</v>
      </c>
      <c r="C3655" s="62" t="s">
        <v>5778</v>
      </c>
      <c r="D3655" s="548">
        <v>6.71</v>
      </c>
      <c r="E3655" s="134">
        <v>4.84</v>
      </c>
      <c r="F3655" s="14">
        <v>32.48</v>
      </c>
      <c r="G3655" s="443"/>
    </row>
    <row r="3656" spans="1:7">
      <c r="A3656" s="12">
        <v>3653</v>
      </c>
      <c r="B3656" s="547" t="s">
        <v>3275</v>
      </c>
      <c r="C3656" s="62" t="s">
        <v>5778</v>
      </c>
      <c r="D3656" s="548">
        <v>18.44</v>
      </c>
      <c r="E3656" s="14">
        <v>4.84</v>
      </c>
      <c r="F3656" s="14">
        <v>89.25</v>
      </c>
      <c r="G3656" s="443"/>
    </row>
    <row r="3657" spans="1:7">
      <c r="A3657" s="12">
        <v>3654</v>
      </c>
      <c r="B3657" s="547" t="s">
        <v>915</v>
      </c>
      <c r="C3657" s="62" t="s">
        <v>5778</v>
      </c>
      <c r="D3657" s="548">
        <v>8.62</v>
      </c>
      <c r="E3657" s="134">
        <v>4.84</v>
      </c>
      <c r="F3657" s="14">
        <v>41.72</v>
      </c>
      <c r="G3657" s="443"/>
    </row>
    <row r="3658" spans="1:7">
      <c r="A3658" s="12">
        <v>3655</v>
      </c>
      <c r="B3658" s="547" t="s">
        <v>3322</v>
      </c>
      <c r="C3658" s="62" t="s">
        <v>5778</v>
      </c>
      <c r="D3658" s="134">
        <v>24.13</v>
      </c>
      <c r="E3658" s="14">
        <v>4.84</v>
      </c>
      <c r="F3658" s="14">
        <v>116.79</v>
      </c>
      <c r="G3658" s="443"/>
    </row>
    <row r="3659" spans="1:7">
      <c r="A3659" s="12">
        <v>3656</v>
      </c>
      <c r="B3659" s="547" t="s">
        <v>3179</v>
      </c>
      <c r="C3659" s="62" t="s">
        <v>5778</v>
      </c>
      <c r="D3659" s="548">
        <v>3.31</v>
      </c>
      <c r="E3659" s="134">
        <v>4.84</v>
      </c>
      <c r="F3659" s="14">
        <v>16.02</v>
      </c>
      <c r="G3659" s="443"/>
    </row>
    <row r="3660" spans="1:7">
      <c r="A3660" s="12">
        <v>3657</v>
      </c>
      <c r="B3660" s="547" t="s">
        <v>5701</v>
      </c>
      <c r="C3660" s="62" t="s">
        <v>5778</v>
      </c>
      <c r="D3660" s="548">
        <v>6.36</v>
      </c>
      <c r="E3660" s="14">
        <v>4.84</v>
      </c>
      <c r="F3660" s="14">
        <v>30.78</v>
      </c>
      <c r="G3660" s="443"/>
    </row>
    <row r="3661" spans="1:7">
      <c r="A3661" s="12">
        <v>3658</v>
      </c>
      <c r="B3661" s="547" t="s">
        <v>5786</v>
      </c>
      <c r="C3661" s="62" t="s">
        <v>5778</v>
      </c>
      <c r="D3661" s="14">
        <v>5.91</v>
      </c>
      <c r="E3661" s="134">
        <v>4.84</v>
      </c>
      <c r="F3661" s="14">
        <v>28.6</v>
      </c>
      <c r="G3661" s="443"/>
    </row>
    <row r="3662" spans="1:7">
      <c r="A3662" s="12">
        <v>3659</v>
      </c>
      <c r="B3662" s="547" t="s">
        <v>5787</v>
      </c>
      <c r="C3662" s="62" t="s">
        <v>5778</v>
      </c>
      <c r="D3662" s="134">
        <v>4.27</v>
      </c>
      <c r="E3662" s="14">
        <v>4.84</v>
      </c>
      <c r="F3662" s="14">
        <v>20.67</v>
      </c>
      <c r="G3662" s="443"/>
    </row>
    <row r="3663" spans="1:7">
      <c r="A3663" s="12">
        <v>3660</v>
      </c>
      <c r="B3663" s="547" t="s">
        <v>5788</v>
      </c>
      <c r="C3663" s="62" t="s">
        <v>5778</v>
      </c>
      <c r="D3663" s="548">
        <v>1.9</v>
      </c>
      <c r="E3663" s="134">
        <v>4.84</v>
      </c>
      <c r="F3663" s="14">
        <v>9.2</v>
      </c>
      <c r="G3663" s="443"/>
    </row>
    <row r="3664" spans="1:7">
      <c r="A3664" s="12">
        <v>3661</v>
      </c>
      <c r="B3664" s="547" t="s">
        <v>5789</v>
      </c>
      <c r="C3664" s="62" t="s">
        <v>5778</v>
      </c>
      <c r="D3664" s="548">
        <v>6.29</v>
      </c>
      <c r="E3664" s="14">
        <v>4.84</v>
      </c>
      <c r="F3664" s="14">
        <v>30.44</v>
      </c>
      <c r="G3664" s="443"/>
    </row>
    <row r="3665" spans="1:7">
      <c r="A3665" s="12">
        <v>3662</v>
      </c>
      <c r="B3665" s="547" t="s">
        <v>5790</v>
      </c>
      <c r="C3665" s="62" t="s">
        <v>5778</v>
      </c>
      <c r="D3665" s="548">
        <v>11.24</v>
      </c>
      <c r="E3665" s="134">
        <v>4.84</v>
      </c>
      <c r="F3665" s="14">
        <v>54.4</v>
      </c>
      <c r="G3665" s="443"/>
    </row>
    <row r="3666" spans="1:7">
      <c r="A3666" s="12">
        <v>3663</v>
      </c>
      <c r="B3666" s="547" t="s">
        <v>5791</v>
      </c>
      <c r="C3666" s="62" t="s">
        <v>5778</v>
      </c>
      <c r="D3666" s="548">
        <v>4.26</v>
      </c>
      <c r="E3666" s="14">
        <v>4.84</v>
      </c>
      <c r="F3666" s="14">
        <v>20.62</v>
      </c>
      <c r="G3666" s="443"/>
    </row>
    <row r="3667" spans="1:7">
      <c r="A3667" s="12">
        <v>3664</v>
      </c>
      <c r="B3667" s="547" t="s">
        <v>5792</v>
      </c>
      <c r="C3667" s="62" t="s">
        <v>5778</v>
      </c>
      <c r="D3667" s="548">
        <v>8.98</v>
      </c>
      <c r="E3667" s="134">
        <v>4.84</v>
      </c>
      <c r="F3667" s="14">
        <v>43.46</v>
      </c>
      <c r="G3667" s="443"/>
    </row>
    <row r="3668" spans="1:7">
      <c r="A3668" s="12">
        <v>3665</v>
      </c>
      <c r="B3668" s="547" t="s">
        <v>5793</v>
      </c>
      <c r="C3668" s="62" t="s">
        <v>5778</v>
      </c>
      <c r="D3668" s="548">
        <v>5.35</v>
      </c>
      <c r="E3668" s="14">
        <v>4.84</v>
      </c>
      <c r="F3668" s="14">
        <v>25.89</v>
      </c>
      <c r="G3668" s="443"/>
    </row>
    <row r="3669" spans="1:7">
      <c r="A3669" s="12">
        <v>3666</v>
      </c>
      <c r="B3669" s="547" t="s">
        <v>3817</v>
      </c>
      <c r="C3669" s="62" t="s">
        <v>5778</v>
      </c>
      <c r="D3669" s="14">
        <v>10.97</v>
      </c>
      <c r="E3669" s="134">
        <v>4.84</v>
      </c>
      <c r="F3669" s="14">
        <v>53.09</v>
      </c>
      <c r="G3669" s="443"/>
    </row>
    <row r="3670" spans="1:7">
      <c r="A3670" s="12">
        <v>3667</v>
      </c>
      <c r="B3670" s="547" t="s">
        <v>96</v>
      </c>
      <c r="C3670" s="62" t="s">
        <v>5778</v>
      </c>
      <c r="D3670" s="548">
        <v>9.28</v>
      </c>
      <c r="E3670" s="14">
        <v>4.84</v>
      </c>
      <c r="F3670" s="14">
        <v>44.92</v>
      </c>
      <c r="G3670" s="443"/>
    </row>
    <row r="3671" spans="1:7">
      <c r="A3671" s="12">
        <v>3668</v>
      </c>
      <c r="B3671" s="547" t="s">
        <v>5794</v>
      </c>
      <c r="C3671" s="62" t="s">
        <v>5778</v>
      </c>
      <c r="D3671" s="548">
        <v>6.38</v>
      </c>
      <c r="E3671" s="134">
        <v>4.84</v>
      </c>
      <c r="F3671" s="14">
        <v>30.88</v>
      </c>
      <c r="G3671" s="443"/>
    </row>
    <row r="3672" spans="1:7">
      <c r="A3672" s="12">
        <v>3669</v>
      </c>
      <c r="B3672" s="547" t="s">
        <v>1455</v>
      </c>
      <c r="C3672" s="62" t="s">
        <v>5778</v>
      </c>
      <c r="D3672" s="548">
        <v>7.52</v>
      </c>
      <c r="E3672" s="14">
        <v>4.84</v>
      </c>
      <c r="F3672" s="14">
        <v>36.4</v>
      </c>
      <c r="G3672" s="443"/>
    </row>
    <row r="3673" spans="1:7">
      <c r="A3673" s="12">
        <v>3670</v>
      </c>
      <c r="B3673" s="547" t="s">
        <v>5795</v>
      </c>
      <c r="C3673" s="62" t="s">
        <v>5778</v>
      </c>
      <c r="D3673" s="548">
        <v>16.94</v>
      </c>
      <c r="E3673" s="134">
        <v>4.84</v>
      </c>
      <c r="F3673" s="14">
        <v>81.99</v>
      </c>
      <c r="G3673" s="443"/>
    </row>
    <row r="3674" spans="1:7">
      <c r="A3674" s="12">
        <v>3671</v>
      </c>
      <c r="B3674" s="547" t="s">
        <v>5796</v>
      </c>
      <c r="C3674" s="62" t="s">
        <v>5778</v>
      </c>
      <c r="D3674" s="548">
        <v>13.72</v>
      </c>
      <c r="E3674" s="14">
        <v>4.84</v>
      </c>
      <c r="F3674" s="14">
        <v>66.4</v>
      </c>
      <c r="G3674" s="443"/>
    </row>
    <row r="3675" spans="1:7">
      <c r="A3675" s="12">
        <v>3672</v>
      </c>
      <c r="B3675" s="547" t="s">
        <v>5797</v>
      </c>
      <c r="C3675" s="62" t="s">
        <v>5778</v>
      </c>
      <c r="D3675" s="548">
        <v>4.67</v>
      </c>
      <c r="E3675" s="134">
        <v>4.84</v>
      </c>
      <c r="F3675" s="14">
        <v>22.6</v>
      </c>
      <c r="G3675" s="443"/>
    </row>
    <row r="3676" spans="1:7">
      <c r="A3676" s="12">
        <v>3673</v>
      </c>
      <c r="B3676" s="547" t="s">
        <v>5798</v>
      </c>
      <c r="C3676" s="62" t="s">
        <v>5778</v>
      </c>
      <c r="D3676" s="548">
        <v>10.95</v>
      </c>
      <c r="E3676" s="14">
        <v>4.84</v>
      </c>
      <c r="F3676" s="14">
        <v>53</v>
      </c>
      <c r="G3676" s="443"/>
    </row>
    <row r="3677" spans="1:7">
      <c r="A3677" s="12">
        <v>3674</v>
      </c>
      <c r="B3677" s="547" t="s">
        <v>5799</v>
      </c>
      <c r="C3677" s="62" t="s">
        <v>5778</v>
      </c>
      <c r="D3677" s="548">
        <v>9.91</v>
      </c>
      <c r="E3677" s="134">
        <v>4.84</v>
      </c>
      <c r="F3677" s="14">
        <v>47.96</v>
      </c>
      <c r="G3677" s="443"/>
    </row>
    <row r="3678" spans="1:7">
      <c r="A3678" s="12">
        <v>3675</v>
      </c>
      <c r="B3678" s="547" t="s">
        <v>4834</v>
      </c>
      <c r="C3678" s="62" t="s">
        <v>5778</v>
      </c>
      <c r="D3678" s="548">
        <v>12.58</v>
      </c>
      <c r="E3678" s="14">
        <v>4.84</v>
      </c>
      <c r="F3678" s="14">
        <v>60.89</v>
      </c>
      <c r="G3678" s="443"/>
    </row>
    <row r="3679" spans="1:7">
      <c r="A3679" s="12">
        <v>3676</v>
      </c>
      <c r="B3679" s="547" t="s">
        <v>4117</v>
      </c>
      <c r="C3679" s="62" t="s">
        <v>5778</v>
      </c>
      <c r="D3679" s="548">
        <v>2.74</v>
      </c>
      <c r="E3679" s="134">
        <v>4.84</v>
      </c>
      <c r="F3679" s="14">
        <v>13.26</v>
      </c>
      <c r="G3679" s="443"/>
    </row>
    <row r="3680" spans="1:7">
      <c r="A3680" s="12">
        <v>3677</v>
      </c>
      <c r="B3680" s="547" t="s">
        <v>5800</v>
      </c>
      <c r="C3680" s="62" t="s">
        <v>5778</v>
      </c>
      <c r="D3680" s="548">
        <v>1.44</v>
      </c>
      <c r="E3680" s="14">
        <v>4.84</v>
      </c>
      <c r="F3680" s="14">
        <v>6.97</v>
      </c>
      <c r="G3680" s="443"/>
    </row>
    <row r="3681" spans="1:7">
      <c r="A3681" s="12">
        <v>3678</v>
      </c>
      <c r="B3681" s="547" t="s">
        <v>5801</v>
      </c>
      <c r="C3681" s="62" t="s">
        <v>5778</v>
      </c>
      <c r="D3681" s="14">
        <v>10.94</v>
      </c>
      <c r="E3681" s="134">
        <v>4.84</v>
      </c>
      <c r="F3681" s="14">
        <v>52.95</v>
      </c>
      <c r="G3681" s="443"/>
    </row>
    <row r="3682" spans="1:7">
      <c r="A3682" s="12">
        <v>3679</v>
      </c>
      <c r="B3682" s="547" t="s">
        <v>5802</v>
      </c>
      <c r="C3682" s="62" t="s">
        <v>5778</v>
      </c>
      <c r="D3682" s="548">
        <v>8.14</v>
      </c>
      <c r="E3682" s="14">
        <v>4.84</v>
      </c>
      <c r="F3682" s="14">
        <v>39.4</v>
      </c>
      <c r="G3682" s="443"/>
    </row>
    <row r="3683" spans="1:7">
      <c r="A3683" s="12">
        <v>3680</v>
      </c>
      <c r="B3683" s="547" t="s">
        <v>3423</v>
      </c>
      <c r="C3683" s="62" t="s">
        <v>5778</v>
      </c>
      <c r="D3683" s="548">
        <v>4.1</v>
      </c>
      <c r="E3683" s="134">
        <v>4.84</v>
      </c>
      <c r="F3683" s="14">
        <v>19.84</v>
      </c>
      <c r="G3683" s="443"/>
    </row>
    <row r="3684" spans="1:7">
      <c r="A3684" s="12">
        <v>3681</v>
      </c>
      <c r="B3684" s="547" t="s">
        <v>3908</v>
      </c>
      <c r="C3684" s="62" t="s">
        <v>5778</v>
      </c>
      <c r="D3684" s="548">
        <v>15.53</v>
      </c>
      <c r="E3684" s="14">
        <v>4.84</v>
      </c>
      <c r="F3684" s="14">
        <v>75.17</v>
      </c>
      <c r="G3684" s="443"/>
    </row>
    <row r="3685" spans="1:7">
      <c r="A3685" s="12">
        <v>3682</v>
      </c>
      <c r="B3685" s="547" t="s">
        <v>5803</v>
      </c>
      <c r="C3685" s="62" t="s">
        <v>5778</v>
      </c>
      <c r="D3685" s="548">
        <v>4.35</v>
      </c>
      <c r="E3685" s="134">
        <v>4.84</v>
      </c>
      <c r="F3685" s="14">
        <v>21.05</v>
      </c>
      <c r="G3685" s="443"/>
    </row>
    <row r="3686" spans="1:7">
      <c r="A3686" s="12">
        <v>3683</v>
      </c>
      <c r="B3686" s="547" t="s">
        <v>5804</v>
      </c>
      <c r="C3686" s="62" t="s">
        <v>5778</v>
      </c>
      <c r="D3686" s="548">
        <v>5.18</v>
      </c>
      <c r="E3686" s="14">
        <v>4.84</v>
      </c>
      <c r="F3686" s="14">
        <v>25.07</v>
      </c>
      <c r="G3686" s="443"/>
    </row>
    <row r="3687" spans="1:7">
      <c r="A3687" s="12">
        <v>3684</v>
      </c>
      <c r="B3687" s="547" t="s">
        <v>4366</v>
      </c>
      <c r="C3687" s="62" t="s">
        <v>5778</v>
      </c>
      <c r="D3687" s="548">
        <v>4.91</v>
      </c>
      <c r="E3687" s="134">
        <v>4.84</v>
      </c>
      <c r="F3687" s="14">
        <v>23.76</v>
      </c>
      <c r="G3687" s="443"/>
    </row>
    <row r="3688" spans="1:7">
      <c r="A3688" s="12">
        <v>3685</v>
      </c>
      <c r="B3688" s="547" t="s">
        <v>5805</v>
      </c>
      <c r="C3688" s="62" t="s">
        <v>5778</v>
      </c>
      <c r="D3688" s="548">
        <v>5.08</v>
      </c>
      <c r="E3688" s="14">
        <v>4.84</v>
      </c>
      <c r="F3688" s="14">
        <v>24.59</v>
      </c>
      <c r="G3688" s="443"/>
    </row>
    <row r="3689" spans="1:7">
      <c r="A3689" s="12">
        <v>3686</v>
      </c>
      <c r="B3689" s="547" t="s">
        <v>5806</v>
      </c>
      <c r="C3689" s="62" t="s">
        <v>5778</v>
      </c>
      <c r="D3689" s="548">
        <v>7.01</v>
      </c>
      <c r="E3689" s="134">
        <v>4.84</v>
      </c>
      <c r="F3689" s="14">
        <v>33.93</v>
      </c>
      <c r="G3689" s="443"/>
    </row>
    <row r="3690" spans="1:7">
      <c r="A3690" s="12">
        <v>3687</v>
      </c>
      <c r="B3690" s="547" t="s">
        <v>5807</v>
      </c>
      <c r="C3690" s="62" t="s">
        <v>5778</v>
      </c>
      <c r="D3690" s="134">
        <v>8.4</v>
      </c>
      <c r="E3690" s="14">
        <v>4.84</v>
      </c>
      <c r="F3690" s="14">
        <v>40.66</v>
      </c>
      <c r="G3690" s="443"/>
    </row>
    <row r="3691" spans="1:7">
      <c r="A3691" s="12">
        <v>3688</v>
      </c>
      <c r="B3691" s="547" t="s">
        <v>5808</v>
      </c>
      <c r="C3691" s="62" t="s">
        <v>5778</v>
      </c>
      <c r="D3691" s="548">
        <v>4.88</v>
      </c>
      <c r="E3691" s="134">
        <v>4.84</v>
      </c>
      <c r="F3691" s="14">
        <v>23.62</v>
      </c>
      <c r="G3691" s="443"/>
    </row>
    <row r="3692" spans="1:7">
      <c r="A3692" s="12">
        <v>3689</v>
      </c>
      <c r="B3692" s="547" t="s">
        <v>5809</v>
      </c>
      <c r="C3692" s="62" t="s">
        <v>5778</v>
      </c>
      <c r="D3692" s="548">
        <v>2.78</v>
      </c>
      <c r="E3692" s="14">
        <v>4.84</v>
      </c>
      <c r="F3692" s="14">
        <v>13.46</v>
      </c>
      <c r="G3692" s="443"/>
    </row>
    <row r="3693" spans="1:7">
      <c r="A3693" s="12">
        <v>3690</v>
      </c>
      <c r="B3693" s="547" t="s">
        <v>5810</v>
      </c>
      <c r="C3693" s="62" t="s">
        <v>5778</v>
      </c>
      <c r="D3693" s="548">
        <v>19.04</v>
      </c>
      <c r="E3693" s="134">
        <v>4.84</v>
      </c>
      <c r="F3693" s="14">
        <v>92.15</v>
      </c>
      <c r="G3693" s="443"/>
    </row>
    <row r="3694" spans="1:7">
      <c r="A3694" s="12">
        <v>3691</v>
      </c>
      <c r="B3694" s="547" t="s">
        <v>5811</v>
      </c>
      <c r="C3694" s="62" t="s">
        <v>5778</v>
      </c>
      <c r="D3694" s="548">
        <v>5.37</v>
      </c>
      <c r="E3694" s="14">
        <v>4.84</v>
      </c>
      <c r="F3694" s="14">
        <v>25.99</v>
      </c>
      <c r="G3694" s="443"/>
    </row>
    <row r="3695" spans="1:7">
      <c r="A3695" s="12">
        <v>3692</v>
      </c>
      <c r="B3695" s="547" t="s">
        <v>5812</v>
      </c>
      <c r="C3695" s="62" t="s">
        <v>5778</v>
      </c>
      <c r="D3695" s="548">
        <v>7.59</v>
      </c>
      <c r="E3695" s="134">
        <v>4.84</v>
      </c>
      <c r="F3695" s="14">
        <v>36.74</v>
      </c>
      <c r="G3695" s="443"/>
    </row>
    <row r="3696" spans="1:7">
      <c r="A3696" s="12">
        <v>3693</v>
      </c>
      <c r="B3696" s="547" t="s">
        <v>4756</v>
      </c>
      <c r="C3696" s="62" t="s">
        <v>5778</v>
      </c>
      <c r="D3696" s="548">
        <v>8.21</v>
      </c>
      <c r="E3696" s="14">
        <v>4.84</v>
      </c>
      <c r="F3696" s="14">
        <v>39.74</v>
      </c>
      <c r="G3696" s="443"/>
    </row>
    <row r="3697" spans="1:7">
      <c r="A3697" s="12">
        <v>3694</v>
      </c>
      <c r="B3697" s="547" t="s">
        <v>5813</v>
      </c>
      <c r="C3697" s="62" t="s">
        <v>5778</v>
      </c>
      <c r="D3697" s="548">
        <v>3.1</v>
      </c>
      <c r="E3697" s="134">
        <v>4.84</v>
      </c>
      <c r="F3697" s="14">
        <v>15</v>
      </c>
      <c r="G3697" s="443"/>
    </row>
    <row r="3698" spans="1:7">
      <c r="A3698" s="12">
        <v>3695</v>
      </c>
      <c r="B3698" s="547" t="s">
        <v>5814</v>
      </c>
      <c r="C3698" s="62" t="s">
        <v>5778</v>
      </c>
      <c r="D3698" s="548">
        <v>13.23</v>
      </c>
      <c r="E3698" s="14">
        <v>4.84</v>
      </c>
      <c r="F3698" s="14">
        <v>64.03</v>
      </c>
      <c r="G3698" s="443"/>
    </row>
    <row r="3699" spans="1:7">
      <c r="A3699" s="12">
        <v>3696</v>
      </c>
      <c r="B3699" s="547" t="s">
        <v>3829</v>
      </c>
      <c r="C3699" s="62" t="s">
        <v>5778</v>
      </c>
      <c r="D3699" s="548">
        <v>7.26</v>
      </c>
      <c r="E3699" s="134">
        <v>4.84</v>
      </c>
      <c r="F3699" s="14">
        <v>35.14</v>
      </c>
      <c r="G3699" s="443"/>
    </row>
    <row r="3700" spans="1:7">
      <c r="A3700" s="12">
        <v>3697</v>
      </c>
      <c r="B3700" s="134" t="s">
        <v>5815</v>
      </c>
      <c r="C3700" s="62" t="s">
        <v>5778</v>
      </c>
      <c r="D3700" s="548">
        <v>5.64</v>
      </c>
      <c r="E3700" s="14">
        <v>4.84</v>
      </c>
      <c r="F3700" s="14">
        <v>27.3</v>
      </c>
      <c r="G3700" s="443"/>
    </row>
    <row r="3701" spans="1:7">
      <c r="A3701" s="12">
        <v>3698</v>
      </c>
      <c r="B3701" s="547" t="s">
        <v>3911</v>
      </c>
      <c r="C3701" s="62" t="s">
        <v>5778</v>
      </c>
      <c r="D3701" s="548">
        <v>7.3</v>
      </c>
      <c r="E3701" s="134">
        <v>4.84</v>
      </c>
      <c r="F3701" s="14">
        <v>35.33</v>
      </c>
      <c r="G3701" s="443"/>
    </row>
    <row r="3702" spans="1:7">
      <c r="A3702" s="12">
        <v>3699</v>
      </c>
      <c r="B3702" s="547" t="s">
        <v>5816</v>
      </c>
      <c r="C3702" s="62" t="s">
        <v>5778</v>
      </c>
      <c r="D3702" s="548">
        <v>3.39</v>
      </c>
      <c r="E3702" s="14">
        <v>4.84</v>
      </c>
      <c r="F3702" s="14">
        <v>16.41</v>
      </c>
      <c r="G3702" s="443"/>
    </row>
    <row r="3703" spans="1:7">
      <c r="A3703" s="12">
        <v>3700</v>
      </c>
      <c r="B3703" s="547" t="s">
        <v>5817</v>
      </c>
      <c r="C3703" s="62" t="s">
        <v>5778</v>
      </c>
      <c r="D3703" s="548">
        <v>1.79</v>
      </c>
      <c r="E3703" s="134">
        <v>4.84</v>
      </c>
      <c r="F3703" s="14">
        <v>8.66</v>
      </c>
      <c r="G3703" s="443"/>
    </row>
    <row r="3704" spans="1:7">
      <c r="A3704" s="12">
        <v>3701</v>
      </c>
      <c r="B3704" s="547" t="s">
        <v>685</v>
      </c>
      <c r="C3704" s="62" t="s">
        <v>5778</v>
      </c>
      <c r="D3704" s="548">
        <v>4.55</v>
      </c>
      <c r="E3704" s="14">
        <v>4.84</v>
      </c>
      <c r="F3704" s="14">
        <v>22.02</v>
      </c>
      <c r="G3704" s="443"/>
    </row>
    <row r="3705" spans="1:7">
      <c r="A3705" s="12">
        <v>3702</v>
      </c>
      <c r="B3705" s="547" t="s">
        <v>3572</v>
      </c>
      <c r="C3705" s="62" t="s">
        <v>5778</v>
      </c>
      <c r="D3705" s="548">
        <v>3.5</v>
      </c>
      <c r="E3705" s="134">
        <v>4.84</v>
      </c>
      <c r="F3705" s="14">
        <v>16.94</v>
      </c>
      <c r="G3705" s="443"/>
    </row>
    <row r="3706" spans="1:7">
      <c r="A3706" s="12">
        <v>3703</v>
      </c>
      <c r="B3706" s="547" t="s">
        <v>3256</v>
      </c>
      <c r="C3706" s="62" t="s">
        <v>5778</v>
      </c>
      <c r="D3706" s="548">
        <v>3.94</v>
      </c>
      <c r="E3706" s="14">
        <v>4.84</v>
      </c>
      <c r="F3706" s="14">
        <v>19.07</v>
      </c>
      <c r="G3706" s="443"/>
    </row>
    <row r="3707" spans="1:7">
      <c r="A3707" s="12">
        <v>3704</v>
      </c>
      <c r="B3707" s="547" t="s">
        <v>3812</v>
      </c>
      <c r="C3707" s="62" t="s">
        <v>5778</v>
      </c>
      <c r="D3707" s="548">
        <v>9.61</v>
      </c>
      <c r="E3707" s="134">
        <v>4.84</v>
      </c>
      <c r="F3707" s="14">
        <v>46.51</v>
      </c>
      <c r="G3707" s="443"/>
    </row>
    <row r="3708" spans="1:7">
      <c r="A3708" s="12">
        <v>3705</v>
      </c>
      <c r="B3708" s="547" t="s">
        <v>5818</v>
      </c>
      <c r="C3708" s="62" t="s">
        <v>5778</v>
      </c>
      <c r="D3708" s="548">
        <v>12.32</v>
      </c>
      <c r="E3708" s="14">
        <v>4.84</v>
      </c>
      <c r="F3708" s="14">
        <v>59.63</v>
      </c>
      <c r="G3708" s="443"/>
    </row>
    <row r="3709" spans="1:7">
      <c r="A3709" s="12">
        <v>3706</v>
      </c>
      <c r="B3709" s="547" t="s">
        <v>5819</v>
      </c>
      <c r="C3709" s="62" t="s">
        <v>5778</v>
      </c>
      <c r="D3709" s="14">
        <v>20.38</v>
      </c>
      <c r="E3709" s="134">
        <v>4.84</v>
      </c>
      <c r="F3709" s="14">
        <v>98.64</v>
      </c>
      <c r="G3709" s="443"/>
    </row>
    <row r="3710" spans="1:7">
      <c r="A3710" s="12">
        <v>3707</v>
      </c>
      <c r="B3710" s="547" t="s">
        <v>2195</v>
      </c>
      <c r="C3710" s="62" t="s">
        <v>5778</v>
      </c>
      <c r="D3710" s="548">
        <v>14.8</v>
      </c>
      <c r="E3710" s="14">
        <v>4.84</v>
      </c>
      <c r="F3710" s="14">
        <v>71.63</v>
      </c>
      <c r="G3710" s="443"/>
    </row>
    <row r="3711" spans="1:7">
      <c r="A3711" s="12">
        <v>3708</v>
      </c>
      <c r="B3711" s="547" t="s">
        <v>5820</v>
      </c>
      <c r="C3711" s="62" t="s">
        <v>5778</v>
      </c>
      <c r="D3711" s="548">
        <v>0.49</v>
      </c>
      <c r="E3711" s="134">
        <v>4.84</v>
      </c>
      <c r="F3711" s="14">
        <v>2.37</v>
      </c>
      <c r="G3711" s="443"/>
    </row>
    <row r="3712" spans="1:7">
      <c r="A3712" s="12">
        <v>3709</v>
      </c>
      <c r="B3712" s="547" t="s">
        <v>4904</v>
      </c>
      <c r="C3712" s="62" t="s">
        <v>5778</v>
      </c>
      <c r="D3712" s="548">
        <v>3.16</v>
      </c>
      <c r="E3712" s="14">
        <v>4.84</v>
      </c>
      <c r="F3712" s="14">
        <v>15.29</v>
      </c>
      <c r="G3712" s="443"/>
    </row>
    <row r="3713" spans="1:7">
      <c r="A3713" s="12">
        <v>3710</v>
      </c>
      <c r="B3713" s="547" t="s">
        <v>5696</v>
      </c>
      <c r="C3713" s="62" t="s">
        <v>5778</v>
      </c>
      <c r="D3713" s="548">
        <v>1.5</v>
      </c>
      <c r="E3713" s="134">
        <v>4.84</v>
      </c>
      <c r="F3713" s="14">
        <v>7.26</v>
      </c>
      <c r="G3713" s="443"/>
    </row>
    <row r="3714" spans="1:7">
      <c r="A3714" s="12">
        <v>3711</v>
      </c>
      <c r="B3714" s="547" t="s">
        <v>1905</v>
      </c>
      <c r="C3714" s="62" t="s">
        <v>5778</v>
      </c>
      <c r="D3714" s="548">
        <v>4.46</v>
      </c>
      <c r="E3714" s="14">
        <v>4.84</v>
      </c>
      <c r="F3714" s="14">
        <v>21.59</v>
      </c>
      <c r="G3714" s="443"/>
    </row>
    <row r="3715" spans="1:7">
      <c r="A3715" s="12">
        <v>3712</v>
      </c>
      <c r="B3715" s="547" t="s">
        <v>3928</v>
      </c>
      <c r="C3715" s="62" t="s">
        <v>5778</v>
      </c>
      <c r="D3715" s="14">
        <v>17.55</v>
      </c>
      <c r="E3715" s="134">
        <v>4.84</v>
      </c>
      <c r="F3715" s="14">
        <v>84.94</v>
      </c>
      <c r="G3715" s="443"/>
    </row>
    <row r="3716" spans="1:7">
      <c r="A3716" s="12">
        <v>3713</v>
      </c>
      <c r="B3716" s="547" t="s">
        <v>2554</v>
      </c>
      <c r="C3716" s="62" t="s">
        <v>5778</v>
      </c>
      <c r="D3716" s="548">
        <v>8.54</v>
      </c>
      <c r="E3716" s="14">
        <v>4.84</v>
      </c>
      <c r="F3716" s="14">
        <v>41.33</v>
      </c>
      <c r="G3716" s="443"/>
    </row>
    <row r="3717" spans="1:7">
      <c r="A3717" s="12">
        <v>3714</v>
      </c>
      <c r="B3717" s="547" t="s">
        <v>2937</v>
      </c>
      <c r="C3717" s="62" t="s">
        <v>5778</v>
      </c>
      <c r="D3717" s="548">
        <v>6.77</v>
      </c>
      <c r="E3717" s="134">
        <v>4.84</v>
      </c>
      <c r="F3717" s="14">
        <v>32.77</v>
      </c>
      <c r="G3717" s="443"/>
    </row>
    <row r="3718" spans="1:7">
      <c r="A3718" s="12">
        <v>3715</v>
      </c>
      <c r="B3718" s="547" t="s">
        <v>5821</v>
      </c>
      <c r="C3718" s="62" t="s">
        <v>5778</v>
      </c>
      <c r="D3718" s="548">
        <v>12.54</v>
      </c>
      <c r="E3718" s="14">
        <v>4.84</v>
      </c>
      <c r="F3718" s="14">
        <v>60.69</v>
      </c>
      <c r="G3718" s="443"/>
    </row>
    <row r="3719" spans="1:7">
      <c r="A3719" s="12">
        <v>3716</v>
      </c>
      <c r="B3719" s="547" t="s">
        <v>5822</v>
      </c>
      <c r="C3719" s="62" t="s">
        <v>5778</v>
      </c>
      <c r="D3719" s="548">
        <v>6.8</v>
      </c>
      <c r="E3719" s="134">
        <v>4.84</v>
      </c>
      <c r="F3719" s="14">
        <v>32.91</v>
      </c>
      <c r="G3719" s="443"/>
    </row>
    <row r="3720" spans="1:7">
      <c r="A3720" s="12">
        <v>3717</v>
      </c>
      <c r="B3720" s="547" t="s">
        <v>1905</v>
      </c>
      <c r="C3720" s="62" t="s">
        <v>5778</v>
      </c>
      <c r="D3720" s="548">
        <v>7.45</v>
      </c>
      <c r="E3720" s="14">
        <v>4.84</v>
      </c>
      <c r="F3720" s="14">
        <v>36.06</v>
      </c>
      <c r="G3720" s="443"/>
    </row>
    <row r="3721" spans="1:7">
      <c r="A3721" s="12">
        <v>3718</v>
      </c>
      <c r="B3721" s="547" t="s">
        <v>3554</v>
      </c>
      <c r="C3721" s="62" t="s">
        <v>5778</v>
      </c>
      <c r="D3721" s="548">
        <v>5.02</v>
      </c>
      <c r="E3721" s="134">
        <v>4.84</v>
      </c>
      <c r="F3721" s="14">
        <v>24.3</v>
      </c>
      <c r="G3721" s="443"/>
    </row>
    <row r="3722" spans="1:7">
      <c r="A3722" s="12">
        <v>3719</v>
      </c>
      <c r="B3722" s="547" t="s">
        <v>3232</v>
      </c>
      <c r="C3722" s="62" t="s">
        <v>5778</v>
      </c>
      <c r="D3722" s="548">
        <v>5.09</v>
      </c>
      <c r="E3722" s="14">
        <v>4.84</v>
      </c>
      <c r="F3722" s="14">
        <v>24.64</v>
      </c>
      <c r="G3722" s="443"/>
    </row>
    <row r="3723" spans="1:7">
      <c r="A3723" s="12">
        <v>3720</v>
      </c>
      <c r="B3723" s="547" t="s">
        <v>2442</v>
      </c>
      <c r="C3723" s="62" t="s">
        <v>5778</v>
      </c>
      <c r="D3723" s="548">
        <v>4.62</v>
      </c>
      <c r="E3723" s="134">
        <v>4.84</v>
      </c>
      <c r="F3723" s="14">
        <v>22.36</v>
      </c>
      <c r="G3723" s="443"/>
    </row>
    <row r="3724" spans="1:7">
      <c r="A3724" s="12">
        <v>3721</v>
      </c>
      <c r="B3724" s="136" t="s">
        <v>3858</v>
      </c>
      <c r="C3724" s="62" t="s">
        <v>5778</v>
      </c>
      <c r="D3724" s="540">
        <v>2.94</v>
      </c>
      <c r="E3724" s="14">
        <v>4.84</v>
      </c>
      <c r="F3724" s="14">
        <v>14.23</v>
      </c>
      <c r="G3724" s="443"/>
    </row>
    <row r="3725" spans="1:7">
      <c r="A3725" s="12">
        <v>3722</v>
      </c>
      <c r="B3725" s="462" t="s">
        <v>5823</v>
      </c>
      <c r="C3725" s="62" t="s">
        <v>5778</v>
      </c>
      <c r="D3725" s="540">
        <v>5.34</v>
      </c>
      <c r="E3725" s="134">
        <v>4.84</v>
      </c>
      <c r="F3725" s="14">
        <v>25.85</v>
      </c>
      <c r="G3725" s="443"/>
    </row>
    <row r="3726" spans="1:7">
      <c r="A3726" s="12">
        <v>3723</v>
      </c>
      <c r="B3726" s="549" t="s">
        <v>5824</v>
      </c>
      <c r="C3726" s="62" t="s">
        <v>5825</v>
      </c>
      <c r="D3726" s="134">
        <v>3.77</v>
      </c>
      <c r="E3726" s="14">
        <v>4.84</v>
      </c>
      <c r="F3726" s="14">
        <v>18.25</v>
      </c>
      <c r="G3726" s="443"/>
    </row>
    <row r="3727" spans="1:7">
      <c r="A3727" s="12">
        <v>3724</v>
      </c>
      <c r="B3727" s="549" t="s">
        <v>3745</v>
      </c>
      <c r="C3727" s="62" t="s">
        <v>5825</v>
      </c>
      <c r="D3727" s="550">
        <v>7.52</v>
      </c>
      <c r="E3727" s="134">
        <v>4.84</v>
      </c>
      <c r="F3727" s="14">
        <v>36.4</v>
      </c>
      <c r="G3727" s="443"/>
    </row>
    <row r="3728" spans="1:7">
      <c r="A3728" s="12">
        <v>3725</v>
      </c>
      <c r="B3728" s="549" t="s">
        <v>5826</v>
      </c>
      <c r="C3728" s="62" t="s">
        <v>5825</v>
      </c>
      <c r="D3728" s="550">
        <v>1.19</v>
      </c>
      <c r="E3728" s="14">
        <v>4.84</v>
      </c>
      <c r="F3728" s="14">
        <v>5.76</v>
      </c>
      <c r="G3728" s="443"/>
    </row>
    <row r="3729" spans="1:7">
      <c r="A3729" s="12">
        <v>3726</v>
      </c>
      <c r="B3729" s="549" t="s">
        <v>5827</v>
      </c>
      <c r="C3729" s="62" t="s">
        <v>5825</v>
      </c>
      <c r="D3729" s="550">
        <v>3.77</v>
      </c>
      <c r="E3729" s="134">
        <v>4.84</v>
      </c>
      <c r="F3729" s="14">
        <v>18.25</v>
      </c>
      <c r="G3729" s="443"/>
    </row>
    <row r="3730" spans="1:7">
      <c r="A3730" s="12">
        <v>3727</v>
      </c>
      <c r="B3730" s="549" t="s">
        <v>5828</v>
      </c>
      <c r="C3730" s="62" t="s">
        <v>5825</v>
      </c>
      <c r="D3730" s="550">
        <v>1.68</v>
      </c>
      <c r="E3730" s="14">
        <v>4.84</v>
      </c>
      <c r="F3730" s="14">
        <v>8.13</v>
      </c>
      <c r="G3730" s="443"/>
    </row>
    <row r="3731" spans="1:7">
      <c r="A3731" s="12">
        <v>3728</v>
      </c>
      <c r="B3731" s="549" t="s">
        <v>3853</v>
      </c>
      <c r="C3731" s="62" t="s">
        <v>5825</v>
      </c>
      <c r="D3731" s="550">
        <v>8.15</v>
      </c>
      <c r="E3731" s="134">
        <v>4.84</v>
      </c>
      <c r="F3731" s="14">
        <v>39.45</v>
      </c>
      <c r="G3731" s="443"/>
    </row>
    <row r="3732" spans="1:7">
      <c r="A3732" s="12">
        <v>3729</v>
      </c>
      <c r="B3732" s="549" t="s">
        <v>5818</v>
      </c>
      <c r="C3732" s="62" t="s">
        <v>5825</v>
      </c>
      <c r="D3732" s="550">
        <v>3.39</v>
      </c>
      <c r="E3732" s="14">
        <v>4.84</v>
      </c>
      <c r="F3732" s="14">
        <v>16.41</v>
      </c>
      <c r="G3732" s="443"/>
    </row>
    <row r="3733" spans="1:7">
      <c r="A3733" s="12">
        <v>3730</v>
      </c>
      <c r="B3733" s="549" t="s">
        <v>5829</v>
      </c>
      <c r="C3733" s="62" t="s">
        <v>5825</v>
      </c>
      <c r="D3733" s="550">
        <v>3.62</v>
      </c>
      <c r="E3733" s="134">
        <v>4.84</v>
      </c>
      <c r="F3733" s="14">
        <v>17.52</v>
      </c>
      <c r="G3733" s="443"/>
    </row>
    <row r="3734" spans="1:7">
      <c r="A3734" s="12">
        <v>3731</v>
      </c>
      <c r="B3734" s="549" t="s">
        <v>5830</v>
      </c>
      <c r="C3734" s="62" t="s">
        <v>5825</v>
      </c>
      <c r="D3734" s="550">
        <v>1.39</v>
      </c>
      <c r="E3734" s="14">
        <v>4.84</v>
      </c>
      <c r="F3734" s="14">
        <v>6.73</v>
      </c>
      <c r="G3734" s="443"/>
    </row>
    <row r="3735" spans="1:7">
      <c r="A3735" s="12">
        <v>3732</v>
      </c>
      <c r="B3735" s="549" t="s">
        <v>3879</v>
      </c>
      <c r="C3735" s="62" t="s">
        <v>5825</v>
      </c>
      <c r="D3735" s="134">
        <v>2.32</v>
      </c>
      <c r="E3735" s="134">
        <v>4.84</v>
      </c>
      <c r="F3735" s="14">
        <v>11.23</v>
      </c>
      <c r="G3735" s="443"/>
    </row>
    <row r="3736" spans="1:7">
      <c r="A3736" s="12">
        <v>3733</v>
      </c>
      <c r="B3736" s="549" t="s">
        <v>5831</v>
      </c>
      <c r="C3736" s="62" t="s">
        <v>5825</v>
      </c>
      <c r="D3736" s="550">
        <v>3.42</v>
      </c>
      <c r="E3736" s="14">
        <v>4.84</v>
      </c>
      <c r="F3736" s="14">
        <v>16.55</v>
      </c>
      <c r="G3736" s="443"/>
    </row>
    <row r="3737" spans="1:7">
      <c r="A3737" s="12">
        <v>3734</v>
      </c>
      <c r="B3737" s="549" t="s">
        <v>5832</v>
      </c>
      <c r="C3737" s="62" t="s">
        <v>5825</v>
      </c>
      <c r="D3737" s="134">
        <v>16.69</v>
      </c>
      <c r="E3737" s="134">
        <v>4.84</v>
      </c>
      <c r="F3737" s="14">
        <v>80.78</v>
      </c>
      <c r="G3737" s="443"/>
    </row>
    <row r="3738" spans="1:7">
      <c r="A3738" s="12">
        <v>3735</v>
      </c>
      <c r="B3738" s="549" t="s">
        <v>5833</v>
      </c>
      <c r="C3738" s="62" t="s">
        <v>5825</v>
      </c>
      <c r="D3738" s="14">
        <v>13.05</v>
      </c>
      <c r="E3738" s="14">
        <v>4.84</v>
      </c>
      <c r="F3738" s="14">
        <v>63.16</v>
      </c>
      <c r="G3738" s="443"/>
    </row>
    <row r="3739" spans="1:7">
      <c r="A3739" s="12">
        <v>3736</v>
      </c>
      <c r="B3739" s="549" t="s">
        <v>5459</v>
      </c>
      <c r="C3739" s="62" t="s">
        <v>5825</v>
      </c>
      <c r="D3739" s="550">
        <v>7.98</v>
      </c>
      <c r="E3739" s="134">
        <v>4.84</v>
      </c>
      <c r="F3739" s="14">
        <v>38.62</v>
      </c>
      <c r="G3739" s="443"/>
    </row>
    <row r="3740" spans="1:7">
      <c r="A3740" s="12">
        <v>3737</v>
      </c>
      <c r="B3740" s="549" t="s">
        <v>5149</v>
      </c>
      <c r="C3740" s="62" t="s">
        <v>5825</v>
      </c>
      <c r="D3740" s="14">
        <v>3.51</v>
      </c>
      <c r="E3740" s="14">
        <v>4.84</v>
      </c>
      <c r="F3740" s="14">
        <v>16.99</v>
      </c>
      <c r="G3740" s="443"/>
    </row>
    <row r="3741" spans="1:7">
      <c r="A3741" s="12">
        <v>3738</v>
      </c>
      <c r="B3741" s="549" t="s">
        <v>5834</v>
      </c>
      <c r="C3741" s="62" t="s">
        <v>5825</v>
      </c>
      <c r="D3741" s="134">
        <v>3.8</v>
      </c>
      <c r="E3741" s="134">
        <v>4.84</v>
      </c>
      <c r="F3741" s="14">
        <v>18.39</v>
      </c>
      <c r="G3741" s="443"/>
    </row>
    <row r="3742" spans="1:7">
      <c r="A3742" s="12">
        <v>3739</v>
      </c>
      <c r="B3742" s="549" t="s">
        <v>5835</v>
      </c>
      <c r="C3742" s="62" t="s">
        <v>5825</v>
      </c>
      <c r="D3742" s="550">
        <v>5.25</v>
      </c>
      <c r="E3742" s="14">
        <v>4.84</v>
      </c>
      <c r="F3742" s="14">
        <v>25.41</v>
      </c>
      <c r="G3742" s="443"/>
    </row>
    <row r="3743" spans="1:7">
      <c r="A3743" s="12">
        <v>3740</v>
      </c>
      <c r="B3743" s="549" t="s">
        <v>3559</v>
      </c>
      <c r="C3743" s="62" t="s">
        <v>5825</v>
      </c>
      <c r="D3743" s="550">
        <v>9.94</v>
      </c>
      <c r="E3743" s="134">
        <v>4.84</v>
      </c>
      <c r="F3743" s="14">
        <v>48.11</v>
      </c>
      <c r="G3743" s="443"/>
    </row>
    <row r="3744" spans="1:7">
      <c r="A3744" s="12">
        <v>3741</v>
      </c>
      <c r="B3744" s="549" t="s">
        <v>5836</v>
      </c>
      <c r="C3744" s="62" t="s">
        <v>5825</v>
      </c>
      <c r="D3744" s="14">
        <v>3.15</v>
      </c>
      <c r="E3744" s="14">
        <v>4.84</v>
      </c>
      <c r="F3744" s="14">
        <v>15.25</v>
      </c>
      <c r="G3744" s="443"/>
    </row>
    <row r="3745" spans="1:7">
      <c r="A3745" s="12">
        <v>3742</v>
      </c>
      <c r="B3745" s="549" t="s">
        <v>3426</v>
      </c>
      <c r="C3745" s="62" t="s">
        <v>5825</v>
      </c>
      <c r="D3745" s="550">
        <v>3.87</v>
      </c>
      <c r="E3745" s="134">
        <v>4.84</v>
      </c>
      <c r="F3745" s="14">
        <v>18.73</v>
      </c>
      <c r="G3745" s="443"/>
    </row>
    <row r="3746" spans="1:7">
      <c r="A3746" s="12">
        <v>3743</v>
      </c>
      <c r="B3746" s="549" t="s">
        <v>5837</v>
      </c>
      <c r="C3746" s="62" t="s">
        <v>5825</v>
      </c>
      <c r="D3746" s="550">
        <v>1.95</v>
      </c>
      <c r="E3746" s="14">
        <v>4.84</v>
      </c>
      <c r="F3746" s="14">
        <v>9.44</v>
      </c>
      <c r="G3746" s="443"/>
    </row>
    <row r="3747" spans="1:7">
      <c r="A3747" s="12">
        <v>3744</v>
      </c>
      <c r="B3747" s="549" t="s">
        <v>5838</v>
      </c>
      <c r="C3747" s="62" t="s">
        <v>5825</v>
      </c>
      <c r="D3747" s="550">
        <v>4.77</v>
      </c>
      <c r="E3747" s="134">
        <v>4.84</v>
      </c>
      <c r="F3747" s="14">
        <v>23.09</v>
      </c>
      <c r="G3747" s="443"/>
    </row>
    <row r="3748" spans="1:7">
      <c r="A3748" s="12">
        <v>3745</v>
      </c>
      <c r="B3748" s="549" t="s">
        <v>5839</v>
      </c>
      <c r="C3748" s="62" t="s">
        <v>5825</v>
      </c>
      <c r="D3748" s="550">
        <v>1.74</v>
      </c>
      <c r="E3748" s="14">
        <v>4.84</v>
      </c>
      <c r="F3748" s="14">
        <v>8.42</v>
      </c>
      <c r="G3748" s="443"/>
    </row>
    <row r="3749" spans="1:7">
      <c r="A3749" s="12">
        <v>3746</v>
      </c>
      <c r="B3749" s="549" t="s">
        <v>5840</v>
      </c>
      <c r="C3749" s="62" t="s">
        <v>5825</v>
      </c>
      <c r="D3749" s="134">
        <v>13.1</v>
      </c>
      <c r="E3749" s="134">
        <v>4.84</v>
      </c>
      <c r="F3749" s="14">
        <v>63.4</v>
      </c>
      <c r="G3749" s="443"/>
    </row>
    <row r="3750" spans="1:7">
      <c r="A3750" s="12">
        <v>3747</v>
      </c>
      <c r="B3750" s="549" t="s">
        <v>5841</v>
      </c>
      <c r="C3750" s="62" t="s">
        <v>5825</v>
      </c>
      <c r="D3750" s="550">
        <v>11.16</v>
      </c>
      <c r="E3750" s="14">
        <v>4.84</v>
      </c>
      <c r="F3750" s="14">
        <v>54.01</v>
      </c>
      <c r="G3750" s="443"/>
    </row>
    <row r="3751" spans="1:7">
      <c r="A3751" s="12">
        <v>3748</v>
      </c>
      <c r="B3751" s="549" t="s">
        <v>5842</v>
      </c>
      <c r="C3751" s="62" t="s">
        <v>5825</v>
      </c>
      <c r="D3751" s="134">
        <v>11.67</v>
      </c>
      <c r="E3751" s="134">
        <v>4.84</v>
      </c>
      <c r="F3751" s="14">
        <v>56.48</v>
      </c>
      <c r="G3751" s="443"/>
    </row>
    <row r="3752" spans="1:7">
      <c r="A3752" s="12">
        <v>3749</v>
      </c>
      <c r="B3752" s="549" t="s">
        <v>787</v>
      </c>
      <c r="C3752" s="62" t="s">
        <v>5825</v>
      </c>
      <c r="D3752" s="14">
        <v>6.59</v>
      </c>
      <c r="E3752" s="14">
        <v>4.84</v>
      </c>
      <c r="F3752" s="14">
        <v>31.9</v>
      </c>
      <c r="G3752" s="443"/>
    </row>
    <row r="3753" spans="1:7">
      <c r="A3753" s="12">
        <v>3750</v>
      </c>
      <c r="B3753" s="549" t="s">
        <v>5843</v>
      </c>
      <c r="C3753" s="62" t="s">
        <v>5825</v>
      </c>
      <c r="D3753" s="550">
        <v>3.48</v>
      </c>
      <c r="E3753" s="134">
        <v>4.84</v>
      </c>
      <c r="F3753" s="14">
        <v>16.84</v>
      </c>
      <c r="G3753" s="443"/>
    </row>
    <row r="3754" spans="1:7">
      <c r="A3754" s="12">
        <v>3751</v>
      </c>
      <c r="B3754" s="549" t="s">
        <v>5844</v>
      </c>
      <c r="C3754" s="62" t="s">
        <v>5825</v>
      </c>
      <c r="D3754" s="14">
        <v>5.69</v>
      </c>
      <c r="E3754" s="14">
        <v>4.84</v>
      </c>
      <c r="F3754" s="14">
        <v>27.54</v>
      </c>
      <c r="G3754" s="443"/>
    </row>
    <row r="3755" spans="1:7">
      <c r="A3755" s="12">
        <v>3752</v>
      </c>
      <c r="B3755" s="549" t="s">
        <v>4524</v>
      </c>
      <c r="C3755" s="62" t="s">
        <v>5825</v>
      </c>
      <c r="D3755" s="550">
        <v>18.32</v>
      </c>
      <c r="E3755" s="134">
        <v>4.84</v>
      </c>
      <c r="F3755" s="14">
        <v>88.67</v>
      </c>
      <c r="G3755" s="443"/>
    </row>
    <row r="3756" spans="1:7">
      <c r="A3756" s="12">
        <v>3753</v>
      </c>
      <c r="B3756" s="549" t="s">
        <v>5845</v>
      </c>
      <c r="C3756" s="62" t="s">
        <v>5825</v>
      </c>
      <c r="D3756" s="550">
        <v>4.46</v>
      </c>
      <c r="E3756" s="14">
        <v>4.84</v>
      </c>
      <c r="F3756" s="14">
        <v>21.59</v>
      </c>
      <c r="G3756" s="443"/>
    </row>
    <row r="3757" spans="1:7">
      <c r="A3757" s="12">
        <v>3754</v>
      </c>
      <c r="B3757" s="549" t="s">
        <v>5846</v>
      </c>
      <c r="C3757" s="62" t="s">
        <v>5825</v>
      </c>
      <c r="D3757" s="134">
        <v>6.5</v>
      </c>
      <c r="E3757" s="134">
        <v>4.84</v>
      </c>
      <c r="F3757" s="14">
        <v>31.46</v>
      </c>
      <c r="G3757" s="443"/>
    </row>
    <row r="3758" spans="1:7">
      <c r="A3758" s="12">
        <v>3755</v>
      </c>
      <c r="B3758" s="549" t="s">
        <v>4037</v>
      </c>
      <c r="C3758" s="62" t="s">
        <v>5825</v>
      </c>
      <c r="D3758" s="550">
        <v>6.01</v>
      </c>
      <c r="E3758" s="14">
        <v>4.84</v>
      </c>
      <c r="F3758" s="14">
        <v>29.09</v>
      </c>
      <c r="G3758" s="443"/>
    </row>
    <row r="3759" spans="1:7">
      <c r="A3759" s="12">
        <v>3756</v>
      </c>
      <c r="B3759" s="549" t="s">
        <v>5847</v>
      </c>
      <c r="C3759" s="62" t="s">
        <v>5825</v>
      </c>
      <c r="D3759" s="550">
        <v>5.12</v>
      </c>
      <c r="E3759" s="134">
        <v>4.84</v>
      </c>
      <c r="F3759" s="14">
        <v>24.78</v>
      </c>
      <c r="G3759" s="443"/>
    </row>
    <row r="3760" spans="1:7">
      <c r="A3760" s="12">
        <v>3757</v>
      </c>
      <c r="B3760" s="549" t="s">
        <v>5848</v>
      </c>
      <c r="C3760" s="62" t="s">
        <v>5825</v>
      </c>
      <c r="D3760" s="14">
        <v>11.91</v>
      </c>
      <c r="E3760" s="14">
        <v>4.84</v>
      </c>
      <c r="F3760" s="14">
        <v>57.64</v>
      </c>
      <c r="G3760" s="443"/>
    </row>
    <row r="3761" spans="1:7">
      <c r="A3761" s="12">
        <v>3758</v>
      </c>
      <c r="B3761" s="549" t="s">
        <v>5849</v>
      </c>
      <c r="C3761" s="62" t="s">
        <v>5825</v>
      </c>
      <c r="D3761" s="134">
        <v>9.21</v>
      </c>
      <c r="E3761" s="134">
        <v>4.84</v>
      </c>
      <c r="F3761" s="14">
        <v>44.58</v>
      </c>
      <c r="G3761" s="443"/>
    </row>
    <row r="3762" spans="1:7">
      <c r="A3762" s="12">
        <v>3759</v>
      </c>
      <c r="B3762" s="549" t="s">
        <v>3305</v>
      </c>
      <c r="C3762" s="62" t="s">
        <v>5825</v>
      </c>
      <c r="D3762" s="550">
        <v>10.13</v>
      </c>
      <c r="E3762" s="14">
        <v>4.84</v>
      </c>
      <c r="F3762" s="14">
        <v>49.03</v>
      </c>
      <c r="G3762" s="443"/>
    </row>
    <row r="3763" spans="1:7">
      <c r="A3763" s="12">
        <v>3760</v>
      </c>
      <c r="B3763" s="549" t="s">
        <v>5850</v>
      </c>
      <c r="C3763" s="62" t="s">
        <v>5825</v>
      </c>
      <c r="D3763" s="550">
        <v>2.91</v>
      </c>
      <c r="E3763" s="134">
        <v>4.84</v>
      </c>
      <c r="F3763" s="14">
        <v>14.08</v>
      </c>
      <c r="G3763" s="443"/>
    </row>
    <row r="3764" spans="1:7">
      <c r="A3764" s="12">
        <v>3761</v>
      </c>
      <c r="B3764" s="549" t="s">
        <v>5851</v>
      </c>
      <c r="C3764" s="62" t="s">
        <v>5825</v>
      </c>
      <c r="D3764" s="14">
        <v>8.35</v>
      </c>
      <c r="E3764" s="14">
        <v>4.84</v>
      </c>
      <c r="F3764" s="14">
        <v>40.41</v>
      </c>
      <c r="G3764" s="443"/>
    </row>
    <row r="3765" spans="1:7">
      <c r="A3765" s="12">
        <v>3762</v>
      </c>
      <c r="B3765" s="549" t="s">
        <v>5852</v>
      </c>
      <c r="C3765" s="62" t="s">
        <v>5825</v>
      </c>
      <c r="D3765" s="134">
        <v>12.48</v>
      </c>
      <c r="E3765" s="134">
        <v>4.84</v>
      </c>
      <c r="F3765" s="14">
        <v>60.4</v>
      </c>
      <c r="G3765" s="443"/>
    </row>
    <row r="3766" spans="1:7">
      <c r="A3766" s="12">
        <v>3763</v>
      </c>
      <c r="B3766" s="549" t="s">
        <v>5853</v>
      </c>
      <c r="C3766" s="62" t="s">
        <v>5825</v>
      </c>
      <c r="D3766" s="14">
        <v>14.25</v>
      </c>
      <c r="E3766" s="14">
        <v>4.84</v>
      </c>
      <c r="F3766" s="14">
        <v>68.97</v>
      </c>
      <c r="G3766" s="443"/>
    </row>
    <row r="3767" spans="1:7">
      <c r="A3767" s="12">
        <v>3764</v>
      </c>
      <c r="B3767" s="549" t="s">
        <v>5854</v>
      </c>
      <c r="C3767" s="62" t="s">
        <v>5825</v>
      </c>
      <c r="D3767" s="550">
        <v>6.08</v>
      </c>
      <c r="E3767" s="134">
        <v>4.84</v>
      </c>
      <c r="F3767" s="14">
        <v>29.43</v>
      </c>
      <c r="G3767" s="443"/>
    </row>
    <row r="3768" spans="1:7">
      <c r="A3768" s="12">
        <v>3765</v>
      </c>
      <c r="B3768" s="549" t="s">
        <v>5855</v>
      </c>
      <c r="C3768" s="62" t="s">
        <v>5825</v>
      </c>
      <c r="D3768" s="550">
        <v>3.52</v>
      </c>
      <c r="E3768" s="14">
        <v>4.84</v>
      </c>
      <c r="F3768" s="14">
        <v>17.04</v>
      </c>
      <c r="G3768" s="443"/>
    </row>
    <row r="3769" spans="1:7">
      <c r="A3769" s="12">
        <v>3766</v>
      </c>
      <c r="B3769" s="549" t="s">
        <v>4974</v>
      </c>
      <c r="C3769" s="62" t="s">
        <v>5825</v>
      </c>
      <c r="D3769" s="550">
        <v>6.09</v>
      </c>
      <c r="E3769" s="134">
        <v>4.84</v>
      </c>
      <c r="F3769" s="14">
        <v>29.48</v>
      </c>
      <c r="G3769" s="443"/>
    </row>
    <row r="3770" spans="1:7">
      <c r="A3770" s="12">
        <v>3767</v>
      </c>
      <c r="B3770" s="549" t="s">
        <v>5856</v>
      </c>
      <c r="C3770" s="62" t="s">
        <v>5825</v>
      </c>
      <c r="D3770" s="14">
        <v>13.87</v>
      </c>
      <c r="E3770" s="14">
        <v>4.84</v>
      </c>
      <c r="F3770" s="14">
        <v>67.13</v>
      </c>
      <c r="G3770" s="443"/>
    </row>
    <row r="3771" spans="1:7">
      <c r="A3771" s="12">
        <v>3768</v>
      </c>
      <c r="B3771" s="549" t="s">
        <v>5857</v>
      </c>
      <c r="C3771" s="62" t="s">
        <v>5825</v>
      </c>
      <c r="D3771" s="550">
        <v>1.84</v>
      </c>
      <c r="E3771" s="134">
        <v>4.84</v>
      </c>
      <c r="F3771" s="14">
        <v>8.91</v>
      </c>
      <c r="G3771" s="443"/>
    </row>
    <row r="3772" spans="1:7">
      <c r="A3772" s="12">
        <v>3769</v>
      </c>
      <c r="B3772" s="549" t="s">
        <v>5858</v>
      </c>
      <c r="C3772" s="62" t="s">
        <v>5825</v>
      </c>
      <c r="D3772" s="14">
        <v>5.74</v>
      </c>
      <c r="E3772" s="14">
        <v>4.84</v>
      </c>
      <c r="F3772" s="14">
        <v>27.78</v>
      </c>
      <c r="G3772" s="443"/>
    </row>
    <row r="3773" spans="1:7">
      <c r="A3773" s="12">
        <v>3770</v>
      </c>
      <c r="B3773" s="549" t="s">
        <v>5859</v>
      </c>
      <c r="C3773" s="62" t="s">
        <v>5825</v>
      </c>
      <c r="D3773" s="550">
        <v>2.62</v>
      </c>
      <c r="E3773" s="134">
        <v>4.84</v>
      </c>
      <c r="F3773" s="14">
        <v>12.68</v>
      </c>
      <c r="G3773" s="443"/>
    </row>
    <row r="3774" spans="1:7">
      <c r="A3774" s="12">
        <v>3771</v>
      </c>
      <c r="B3774" s="549" t="s">
        <v>5860</v>
      </c>
      <c r="C3774" s="62" t="s">
        <v>5825</v>
      </c>
      <c r="D3774" s="550">
        <v>3.49</v>
      </c>
      <c r="E3774" s="14">
        <v>4.84</v>
      </c>
      <c r="F3774" s="14">
        <v>16.89</v>
      </c>
      <c r="G3774" s="443"/>
    </row>
    <row r="3775" spans="1:7">
      <c r="A3775" s="12">
        <v>3772</v>
      </c>
      <c r="B3775" s="549" t="s">
        <v>5861</v>
      </c>
      <c r="C3775" s="62" t="s">
        <v>5825</v>
      </c>
      <c r="D3775" s="134">
        <v>2.38</v>
      </c>
      <c r="E3775" s="134">
        <v>4.84</v>
      </c>
      <c r="F3775" s="14">
        <v>11.52</v>
      </c>
      <c r="G3775" s="443"/>
    </row>
    <row r="3776" spans="1:7">
      <c r="A3776" s="12">
        <v>3773</v>
      </c>
      <c r="B3776" s="549" t="s">
        <v>5862</v>
      </c>
      <c r="C3776" s="62" t="s">
        <v>5825</v>
      </c>
      <c r="D3776" s="550">
        <v>5.79</v>
      </c>
      <c r="E3776" s="14">
        <v>4.84</v>
      </c>
      <c r="F3776" s="14">
        <v>28.02</v>
      </c>
      <c r="G3776" s="443"/>
    </row>
    <row r="3777" spans="1:7">
      <c r="A3777" s="12">
        <v>3774</v>
      </c>
      <c r="B3777" s="549" t="s">
        <v>5863</v>
      </c>
      <c r="C3777" s="62" t="s">
        <v>5825</v>
      </c>
      <c r="D3777" s="550">
        <v>5.27</v>
      </c>
      <c r="E3777" s="134">
        <v>4.84</v>
      </c>
      <c r="F3777" s="14">
        <v>25.51</v>
      </c>
      <c r="G3777" s="443"/>
    </row>
    <row r="3778" spans="1:7">
      <c r="A3778" s="12">
        <v>3775</v>
      </c>
      <c r="B3778" s="549" t="s">
        <v>5864</v>
      </c>
      <c r="C3778" s="62" t="s">
        <v>5825</v>
      </c>
      <c r="D3778" s="550">
        <v>5.2</v>
      </c>
      <c r="E3778" s="14">
        <v>4.84</v>
      </c>
      <c r="F3778" s="14">
        <v>25.17</v>
      </c>
      <c r="G3778" s="443"/>
    </row>
    <row r="3779" spans="1:7">
      <c r="A3779" s="12">
        <v>3776</v>
      </c>
      <c r="B3779" s="549" t="s">
        <v>5865</v>
      </c>
      <c r="C3779" s="62" t="s">
        <v>5825</v>
      </c>
      <c r="D3779" s="550">
        <v>11.36</v>
      </c>
      <c r="E3779" s="134">
        <v>4.84</v>
      </c>
      <c r="F3779" s="14">
        <v>54.98</v>
      </c>
      <c r="G3779" s="443"/>
    </row>
    <row r="3780" spans="1:7">
      <c r="A3780" s="12">
        <v>3777</v>
      </c>
      <c r="B3780" s="549" t="s">
        <v>5866</v>
      </c>
      <c r="C3780" s="62" t="s">
        <v>5825</v>
      </c>
      <c r="D3780" s="550">
        <v>5.17</v>
      </c>
      <c r="E3780" s="14">
        <v>4.84</v>
      </c>
      <c r="F3780" s="14">
        <v>25.02</v>
      </c>
      <c r="G3780" s="443"/>
    </row>
    <row r="3781" spans="1:7">
      <c r="A3781" s="12">
        <v>3778</v>
      </c>
      <c r="B3781" s="549" t="s">
        <v>5867</v>
      </c>
      <c r="C3781" s="62" t="s">
        <v>5825</v>
      </c>
      <c r="D3781" s="550">
        <v>11.36</v>
      </c>
      <c r="E3781" s="134">
        <v>4.84</v>
      </c>
      <c r="F3781" s="14">
        <v>54.98</v>
      </c>
      <c r="G3781" s="443"/>
    </row>
    <row r="3782" spans="1:7">
      <c r="A3782" s="12">
        <v>3779</v>
      </c>
      <c r="B3782" s="549" t="s">
        <v>5868</v>
      </c>
      <c r="C3782" s="62" t="s">
        <v>5825</v>
      </c>
      <c r="D3782" s="550">
        <v>7.64</v>
      </c>
      <c r="E3782" s="14">
        <v>4.84</v>
      </c>
      <c r="F3782" s="14">
        <v>36.98</v>
      </c>
      <c r="G3782" s="443"/>
    </row>
    <row r="3783" spans="1:7">
      <c r="A3783" s="12">
        <v>3780</v>
      </c>
      <c r="B3783" s="549" t="s">
        <v>5869</v>
      </c>
      <c r="C3783" s="62" t="s">
        <v>5825</v>
      </c>
      <c r="D3783" s="14">
        <v>18.58</v>
      </c>
      <c r="E3783" s="134">
        <v>4.84</v>
      </c>
      <c r="F3783" s="14">
        <v>89.93</v>
      </c>
      <c r="G3783" s="443"/>
    </row>
    <row r="3784" spans="1:7">
      <c r="A3784" s="12">
        <v>3781</v>
      </c>
      <c r="B3784" s="549" t="s">
        <v>5870</v>
      </c>
      <c r="C3784" s="62" t="s">
        <v>5825</v>
      </c>
      <c r="D3784" s="550">
        <v>9.65</v>
      </c>
      <c r="E3784" s="14">
        <v>4.84</v>
      </c>
      <c r="F3784" s="14">
        <v>46.71</v>
      </c>
      <c r="G3784" s="443"/>
    </row>
    <row r="3785" spans="1:7">
      <c r="A3785" s="12">
        <v>3782</v>
      </c>
      <c r="B3785" s="549" t="s">
        <v>5871</v>
      </c>
      <c r="C3785" s="62" t="s">
        <v>5825</v>
      </c>
      <c r="D3785" s="550">
        <v>8.2</v>
      </c>
      <c r="E3785" s="134">
        <v>4.84</v>
      </c>
      <c r="F3785" s="14">
        <v>39.69</v>
      </c>
      <c r="G3785" s="443"/>
    </row>
    <row r="3786" spans="1:7">
      <c r="A3786" s="12">
        <v>3783</v>
      </c>
      <c r="B3786" s="549" t="s">
        <v>5872</v>
      </c>
      <c r="C3786" s="62" t="s">
        <v>5825</v>
      </c>
      <c r="D3786" s="550">
        <v>4.28</v>
      </c>
      <c r="E3786" s="14">
        <v>4.84</v>
      </c>
      <c r="F3786" s="14">
        <v>20.72</v>
      </c>
      <c r="G3786" s="443"/>
    </row>
    <row r="3787" spans="1:7">
      <c r="A3787" s="12">
        <v>3784</v>
      </c>
      <c r="B3787" s="549" t="s">
        <v>5873</v>
      </c>
      <c r="C3787" s="62" t="s">
        <v>5825</v>
      </c>
      <c r="D3787" s="550">
        <v>6.22</v>
      </c>
      <c r="E3787" s="134">
        <v>4.84</v>
      </c>
      <c r="F3787" s="14">
        <v>30.1</v>
      </c>
      <c r="G3787" s="443"/>
    </row>
    <row r="3788" spans="1:7">
      <c r="A3788" s="12">
        <v>3785</v>
      </c>
      <c r="B3788" s="549" t="s">
        <v>5874</v>
      </c>
      <c r="C3788" s="62" t="s">
        <v>5825</v>
      </c>
      <c r="D3788" s="550">
        <v>6.29</v>
      </c>
      <c r="E3788" s="14">
        <v>4.84</v>
      </c>
      <c r="F3788" s="14">
        <v>30.44</v>
      </c>
      <c r="G3788" s="443"/>
    </row>
    <row r="3789" spans="1:7">
      <c r="A3789" s="12">
        <v>3786</v>
      </c>
      <c r="B3789" s="549" t="s">
        <v>5875</v>
      </c>
      <c r="C3789" s="62" t="s">
        <v>5825</v>
      </c>
      <c r="D3789" s="550">
        <v>3.98</v>
      </c>
      <c r="E3789" s="134">
        <v>4.84</v>
      </c>
      <c r="F3789" s="14">
        <v>19.26</v>
      </c>
      <c r="G3789" s="443"/>
    </row>
    <row r="3790" spans="1:7">
      <c r="A3790" s="12">
        <v>3787</v>
      </c>
      <c r="B3790" s="549" t="s">
        <v>5876</v>
      </c>
      <c r="C3790" s="62" t="s">
        <v>5825</v>
      </c>
      <c r="D3790" s="14">
        <v>8.53</v>
      </c>
      <c r="E3790" s="14">
        <v>4.84</v>
      </c>
      <c r="F3790" s="14">
        <v>41.29</v>
      </c>
      <c r="G3790" s="443"/>
    </row>
    <row r="3791" spans="1:7">
      <c r="A3791" s="12">
        <v>3788</v>
      </c>
      <c r="B3791" s="549" t="s">
        <v>5877</v>
      </c>
      <c r="C3791" s="62" t="s">
        <v>5825</v>
      </c>
      <c r="D3791" s="550">
        <v>8.79</v>
      </c>
      <c r="E3791" s="134">
        <v>4.84</v>
      </c>
      <c r="F3791" s="14">
        <v>42.54</v>
      </c>
      <c r="G3791" s="443"/>
    </row>
    <row r="3792" spans="1:7">
      <c r="A3792" s="12">
        <v>3789</v>
      </c>
      <c r="B3792" s="549" t="s">
        <v>5878</v>
      </c>
      <c r="C3792" s="62" t="s">
        <v>5825</v>
      </c>
      <c r="D3792" s="550">
        <v>14.5</v>
      </c>
      <c r="E3792" s="14">
        <v>4.84</v>
      </c>
      <c r="F3792" s="14">
        <v>70.18</v>
      </c>
      <c r="G3792" s="443"/>
    </row>
    <row r="3793" spans="1:7">
      <c r="A3793" s="12">
        <v>3790</v>
      </c>
      <c r="B3793" s="549" t="s">
        <v>5879</v>
      </c>
      <c r="C3793" s="62" t="s">
        <v>5825</v>
      </c>
      <c r="D3793" s="550">
        <v>4.62</v>
      </c>
      <c r="E3793" s="134">
        <v>4.84</v>
      </c>
      <c r="F3793" s="14">
        <v>22.36</v>
      </c>
      <c r="G3793" s="443"/>
    </row>
    <row r="3794" spans="1:7">
      <c r="A3794" s="12">
        <v>3791</v>
      </c>
      <c r="B3794" s="549" t="s">
        <v>5880</v>
      </c>
      <c r="C3794" s="62" t="s">
        <v>5825</v>
      </c>
      <c r="D3794" s="550">
        <v>5.48</v>
      </c>
      <c r="E3794" s="14">
        <v>4.84</v>
      </c>
      <c r="F3794" s="14">
        <v>26.52</v>
      </c>
      <c r="G3794" s="443"/>
    </row>
    <row r="3795" spans="1:7">
      <c r="A3795" s="12">
        <v>3792</v>
      </c>
      <c r="B3795" s="549" t="s">
        <v>4157</v>
      </c>
      <c r="C3795" s="62" t="s">
        <v>5825</v>
      </c>
      <c r="D3795" s="550">
        <v>7.61</v>
      </c>
      <c r="E3795" s="134">
        <v>4.84</v>
      </c>
      <c r="F3795" s="14">
        <v>36.83</v>
      </c>
      <c r="G3795" s="443"/>
    </row>
    <row r="3796" spans="1:7">
      <c r="A3796" s="12">
        <v>3793</v>
      </c>
      <c r="B3796" s="549" t="s">
        <v>5881</v>
      </c>
      <c r="C3796" s="62" t="s">
        <v>5825</v>
      </c>
      <c r="D3796" s="14">
        <v>9.11</v>
      </c>
      <c r="E3796" s="14">
        <v>4.84</v>
      </c>
      <c r="F3796" s="14">
        <v>44.09</v>
      </c>
      <c r="G3796" s="443"/>
    </row>
    <row r="3797" spans="1:7">
      <c r="A3797" s="12">
        <v>3794</v>
      </c>
      <c r="B3797" s="549" t="s">
        <v>3326</v>
      </c>
      <c r="C3797" s="62" t="s">
        <v>5825</v>
      </c>
      <c r="D3797" s="550">
        <v>5.82</v>
      </c>
      <c r="E3797" s="134">
        <v>4.84</v>
      </c>
      <c r="F3797" s="14">
        <v>28.17</v>
      </c>
      <c r="G3797" s="443"/>
    </row>
    <row r="3798" spans="1:7">
      <c r="A3798" s="12">
        <v>3795</v>
      </c>
      <c r="B3798" s="549" t="s">
        <v>5882</v>
      </c>
      <c r="C3798" s="62" t="s">
        <v>5825</v>
      </c>
      <c r="D3798" s="550">
        <v>7.56</v>
      </c>
      <c r="E3798" s="14">
        <v>4.84</v>
      </c>
      <c r="F3798" s="14">
        <v>36.59</v>
      </c>
      <c r="G3798" s="443"/>
    </row>
    <row r="3799" spans="1:7">
      <c r="A3799" s="12">
        <v>3796</v>
      </c>
      <c r="B3799" s="549" t="s">
        <v>5883</v>
      </c>
      <c r="C3799" s="62" t="s">
        <v>5825</v>
      </c>
      <c r="D3799" s="134">
        <v>13.81</v>
      </c>
      <c r="E3799" s="134">
        <v>4.84</v>
      </c>
      <c r="F3799" s="14">
        <v>66.84</v>
      </c>
      <c r="G3799" s="443"/>
    </row>
    <row r="3800" spans="1:7">
      <c r="A3800" s="12">
        <v>3797</v>
      </c>
      <c r="B3800" s="549" t="s">
        <v>5875</v>
      </c>
      <c r="C3800" s="62" t="s">
        <v>5825</v>
      </c>
      <c r="D3800" s="550">
        <v>2.37</v>
      </c>
      <c r="E3800" s="14">
        <v>4.84</v>
      </c>
      <c r="F3800" s="14">
        <v>11.47</v>
      </c>
      <c r="G3800" s="443"/>
    </row>
    <row r="3801" spans="1:7">
      <c r="A3801" s="12">
        <v>3798</v>
      </c>
      <c r="B3801" s="549" t="s">
        <v>5158</v>
      </c>
      <c r="C3801" s="62" t="s">
        <v>5825</v>
      </c>
      <c r="D3801" s="550">
        <v>5.69</v>
      </c>
      <c r="E3801" s="134">
        <v>4.84</v>
      </c>
      <c r="F3801" s="14">
        <v>27.54</v>
      </c>
      <c r="G3801" s="443"/>
    </row>
    <row r="3802" spans="1:7">
      <c r="A3802" s="12">
        <v>3799</v>
      </c>
      <c r="B3802" s="549" t="s">
        <v>3305</v>
      </c>
      <c r="C3802" s="62" t="s">
        <v>5825</v>
      </c>
      <c r="D3802" s="550">
        <v>11.65</v>
      </c>
      <c r="E3802" s="14">
        <v>4.84</v>
      </c>
      <c r="F3802" s="14">
        <v>56.39</v>
      </c>
      <c r="G3802" s="443"/>
    </row>
    <row r="3803" spans="1:7">
      <c r="A3803" s="12">
        <v>3800</v>
      </c>
      <c r="B3803" s="549" t="s">
        <v>3396</v>
      </c>
      <c r="C3803" s="62" t="s">
        <v>5825</v>
      </c>
      <c r="D3803" s="134">
        <v>3.7</v>
      </c>
      <c r="E3803" s="134">
        <v>4.84</v>
      </c>
      <c r="F3803" s="14">
        <v>17.91</v>
      </c>
      <c r="G3803" s="443"/>
    </row>
    <row r="3804" spans="1:7">
      <c r="A3804" s="12">
        <v>3801</v>
      </c>
      <c r="B3804" s="549" t="s">
        <v>5884</v>
      </c>
      <c r="C3804" s="62" t="s">
        <v>5825</v>
      </c>
      <c r="D3804" s="550">
        <v>10.43</v>
      </c>
      <c r="E3804" s="14">
        <v>4.84</v>
      </c>
      <c r="F3804" s="14">
        <v>50.48</v>
      </c>
      <c r="G3804" s="443"/>
    </row>
    <row r="3805" spans="1:7">
      <c r="A3805" s="12">
        <v>3802</v>
      </c>
      <c r="B3805" s="549" t="s">
        <v>3559</v>
      </c>
      <c r="C3805" s="62" t="s">
        <v>5825</v>
      </c>
      <c r="D3805" s="134">
        <v>11.11</v>
      </c>
      <c r="E3805" s="134">
        <v>4.84</v>
      </c>
      <c r="F3805" s="14">
        <v>53.77</v>
      </c>
      <c r="G3805" s="443"/>
    </row>
    <row r="3806" spans="1:7">
      <c r="A3806" s="12">
        <v>3803</v>
      </c>
      <c r="B3806" s="549" t="s">
        <v>5885</v>
      </c>
      <c r="C3806" s="62" t="s">
        <v>5825</v>
      </c>
      <c r="D3806" s="550">
        <v>8.68</v>
      </c>
      <c r="E3806" s="14">
        <v>4.84</v>
      </c>
      <c r="F3806" s="14">
        <v>42.01</v>
      </c>
      <c r="G3806" s="443"/>
    </row>
    <row r="3807" spans="1:7">
      <c r="A3807" s="12">
        <v>3804</v>
      </c>
      <c r="B3807" s="549" t="s">
        <v>5886</v>
      </c>
      <c r="C3807" s="62" t="s">
        <v>5825</v>
      </c>
      <c r="D3807" s="134">
        <v>16.39</v>
      </c>
      <c r="E3807" s="134">
        <v>4.84</v>
      </c>
      <c r="F3807" s="14">
        <v>79.33</v>
      </c>
      <c r="G3807" s="443"/>
    </row>
    <row r="3808" spans="1:7">
      <c r="A3808" s="12">
        <v>3805</v>
      </c>
      <c r="B3808" s="549" t="s">
        <v>3256</v>
      </c>
      <c r="C3808" s="62" t="s">
        <v>5825</v>
      </c>
      <c r="D3808" s="550">
        <v>3.82</v>
      </c>
      <c r="E3808" s="14">
        <v>4.84</v>
      </c>
      <c r="F3808" s="14">
        <v>18.49</v>
      </c>
      <c r="G3808" s="443"/>
    </row>
    <row r="3809" spans="1:7">
      <c r="A3809" s="12">
        <v>3806</v>
      </c>
      <c r="B3809" s="549" t="s">
        <v>5887</v>
      </c>
      <c r="C3809" s="62" t="s">
        <v>5825</v>
      </c>
      <c r="D3809" s="550">
        <v>9.11</v>
      </c>
      <c r="E3809" s="134">
        <v>4.84</v>
      </c>
      <c r="F3809" s="14">
        <v>44.09</v>
      </c>
      <c r="G3809" s="443"/>
    </row>
    <row r="3810" spans="1:7">
      <c r="A3810" s="12">
        <v>3807</v>
      </c>
      <c r="B3810" s="549" t="s">
        <v>3375</v>
      </c>
      <c r="C3810" s="62" t="s">
        <v>5825</v>
      </c>
      <c r="D3810" s="550">
        <v>8.36</v>
      </c>
      <c r="E3810" s="14">
        <v>4.84</v>
      </c>
      <c r="F3810" s="14">
        <v>40.46</v>
      </c>
      <c r="G3810" s="443"/>
    </row>
    <row r="3811" spans="1:7">
      <c r="A3811" s="12">
        <v>3808</v>
      </c>
      <c r="B3811" s="549" t="s">
        <v>3462</v>
      </c>
      <c r="C3811" s="62" t="s">
        <v>5825</v>
      </c>
      <c r="D3811" s="134">
        <v>10.77</v>
      </c>
      <c r="E3811" s="134">
        <v>4.84</v>
      </c>
      <c r="F3811" s="14">
        <v>52.13</v>
      </c>
      <c r="G3811" s="443"/>
    </row>
    <row r="3812" spans="1:7">
      <c r="A3812" s="12">
        <v>3809</v>
      </c>
      <c r="B3812" s="549" t="s">
        <v>4995</v>
      </c>
      <c r="C3812" s="62" t="s">
        <v>5825</v>
      </c>
      <c r="D3812" s="550">
        <v>7.4</v>
      </c>
      <c r="E3812" s="14">
        <v>4.84</v>
      </c>
      <c r="F3812" s="14">
        <v>35.82</v>
      </c>
      <c r="G3812" s="443"/>
    </row>
    <row r="3813" spans="1:7">
      <c r="A3813" s="12">
        <v>3810</v>
      </c>
      <c r="B3813" s="549" t="s">
        <v>5888</v>
      </c>
      <c r="C3813" s="62" t="s">
        <v>5825</v>
      </c>
      <c r="D3813" s="134">
        <v>4.86</v>
      </c>
      <c r="E3813" s="134">
        <v>4.84</v>
      </c>
      <c r="F3813" s="14">
        <v>23.52</v>
      </c>
      <c r="G3813" s="443"/>
    </row>
    <row r="3814" spans="1:7">
      <c r="A3814" s="12">
        <v>3811</v>
      </c>
      <c r="B3814" s="549" t="s">
        <v>5889</v>
      </c>
      <c r="C3814" s="62" t="s">
        <v>5825</v>
      </c>
      <c r="D3814" s="550">
        <v>1.22</v>
      </c>
      <c r="E3814" s="14">
        <v>4.84</v>
      </c>
      <c r="F3814" s="14">
        <v>5.9</v>
      </c>
      <c r="G3814" s="443"/>
    </row>
    <row r="3815" spans="1:7">
      <c r="A3815" s="12">
        <v>3812</v>
      </c>
      <c r="B3815" s="549" t="s">
        <v>5890</v>
      </c>
      <c r="C3815" s="62" t="s">
        <v>5825</v>
      </c>
      <c r="D3815" s="550">
        <v>6.34</v>
      </c>
      <c r="E3815" s="134">
        <v>4.84</v>
      </c>
      <c r="F3815" s="14">
        <v>30.69</v>
      </c>
      <c r="G3815" s="443"/>
    </row>
    <row r="3816" spans="1:7">
      <c r="A3816" s="12">
        <v>3813</v>
      </c>
      <c r="B3816" s="549" t="s">
        <v>5891</v>
      </c>
      <c r="C3816" s="62" t="s">
        <v>5825</v>
      </c>
      <c r="D3816" s="550">
        <v>7.74</v>
      </c>
      <c r="E3816" s="14">
        <v>4.84</v>
      </c>
      <c r="F3816" s="14">
        <v>37.46</v>
      </c>
      <c r="G3816" s="443"/>
    </row>
    <row r="3817" spans="1:7">
      <c r="A3817" s="12">
        <v>3814</v>
      </c>
      <c r="B3817" s="549" t="s">
        <v>3524</v>
      </c>
      <c r="C3817" s="62" t="s">
        <v>5825</v>
      </c>
      <c r="D3817" s="550">
        <v>5.01</v>
      </c>
      <c r="E3817" s="134">
        <v>4.84</v>
      </c>
      <c r="F3817" s="14">
        <v>24.25</v>
      </c>
      <c r="G3817" s="443"/>
    </row>
    <row r="3818" spans="1:7">
      <c r="A3818" s="12">
        <v>3815</v>
      </c>
      <c r="B3818" s="549" t="s">
        <v>3365</v>
      </c>
      <c r="C3818" s="62" t="s">
        <v>5825</v>
      </c>
      <c r="D3818" s="550">
        <v>1.91</v>
      </c>
      <c r="E3818" s="14">
        <v>4.84</v>
      </c>
      <c r="F3818" s="14">
        <v>9.24</v>
      </c>
      <c r="G3818" s="443"/>
    </row>
    <row r="3819" spans="1:7">
      <c r="A3819" s="12">
        <v>3816</v>
      </c>
      <c r="B3819" s="549" t="s">
        <v>3319</v>
      </c>
      <c r="C3819" s="62" t="s">
        <v>5825</v>
      </c>
      <c r="D3819" s="550">
        <v>8.5</v>
      </c>
      <c r="E3819" s="134">
        <v>4.84</v>
      </c>
      <c r="F3819" s="14">
        <v>41.14</v>
      </c>
      <c r="G3819" s="443"/>
    </row>
    <row r="3820" spans="1:7">
      <c r="A3820" s="12">
        <v>3817</v>
      </c>
      <c r="B3820" s="549" t="s">
        <v>3938</v>
      </c>
      <c r="C3820" s="62" t="s">
        <v>5825</v>
      </c>
      <c r="D3820" s="550">
        <v>3.75</v>
      </c>
      <c r="E3820" s="14">
        <v>4.84</v>
      </c>
      <c r="F3820" s="14">
        <v>18.15</v>
      </c>
      <c r="G3820" s="443"/>
    </row>
    <row r="3821" spans="1:7">
      <c r="A3821" s="12">
        <v>3818</v>
      </c>
      <c r="B3821" s="551" t="s">
        <v>4032</v>
      </c>
      <c r="C3821" s="62" t="s">
        <v>5892</v>
      </c>
      <c r="D3821" s="552">
        <v>4.41</v>
      </c>
      <c r="E3821" s="134">
        <v>4.84</v>
      </c>
      <c r="F3821" s="14">
        <v>21.34</v>
      </c>
      <c r="G3821" s="443"/>
    </row>
    <row r="3822" spans="1:7">
      <c r="A3822" s="12">
        <v>3819</v>
      </c>
      <c r="B3822" s="551" t="s">
        <v>3365</v>
      </c>
      <c r="C3822" s="62" t="s">
        <v>5892</v>
      </c>
      <c r="D3822" s="134">
        <v>12.92</v>
      </c>
      <c r="E3822" s="14">
        <v>4.84</v>
      </c>
      <c r="F3822" s="14">
        <v>62.53</v>
      </c>
      <c r="G3822" s="443"/>
    </row>
    <row r="3823" spans="1:7">
      <c r="A3823" s="12">
        <v>3820</v>
      </c>
      <c r="B3823" s="551" t="s">
        <v>3357</v>
      </c>
      <c r="C3823" s="62" t="s">
        <v>5892</v>
      </c>
      <c r="D3823" s="14">
        <v>6.07</v>
      </c>
      <c r="E3823" s="134">
        <v>4.84</v>
      </c>
      <c r="F3823" s="14">
        <v>29.38</v>
      </c>
      <c r="G3823" s="443"/>
    </row>
    <row r="3824" spans="1:7">
      <c r="A3824" s="12">
        <v>3821</v>
      </c>
      <c r="B3824" s="551" t="s">
        <v>5893</v>
      </c>
      <c r="C3824" s="62" t="s">
        <v>5892</v>
      </c>
      <c r="D3824" s="134">
        <v>5.63</v>
      </c>
      <c r="E3824" s="14">
        <v>4.84</v>
      </c>
      <c r="F3824" s="14">
        <v>27.25</v>
      </c>
      <c r="G3824" s="443"/>
    </row>
    <row r="3825" spans="1:7">
      <c r="A3825" s="12">
        <v>3822</v>
      </c>
      <c r="B3825" s="551" t="s">
        <v>5894</v>
      </c>
      <c r="C3825" s="62" t="s">
        <v>5892</v>
      </c>
      <c r="D3825" s="552">
        <v>5.8</v>
      </c>
      <c r="E3825" s="134">
        <v>4.84</v>
      </c>
      <c r="F3825" s="14">
        <v>28.07</v>
      </c>
      <c r="G3825" s="443"/>
    </row>
    <row r="3826" spans="1:7">
      <c r="A3826" s="12">
        <v>3823</v>
      </c>
      <c r="B3826" s="551" t="s">
        <v>3319</v>
      </c>
      <c r="C3826" s="62" t="s">
        <v>5892</v>
      </c>
      <c r="D3826" s="134">
        <v>19.26</v>
      </c>
      <c r="E3826" s="14">
        <v>4.84</v>
      </c>
      <c r="F3826" s="14">
        <v>93.22</v>
      </c>
      <c r="G3826" s="443"/>
    </row>
    <row r="3827" spans="1:7">
      <c r="A3827" s="12">
        <v>3824</v>
      </c>
      <c r="B3827" s="551" t="s">
        <v>5895</v>
      </c>
      <c r="C3827" s="62" t="s">
        <v>5892</v>
      </c>
      <c r="D3827" s="552">
        <v>13.82</v>
      </c>
      <c r="E3827" s="134">
        <v>4.84</v>
      </c>
      <c r="F3827" s="14">
        <v>66.89</v>
      </c>
      <c r="G3827" s="443"/>
    </row>
    <row r="3828" spans="1:7">
      <c r="A3828" s="12">
        <v>3825</v>
      </c>
      <c r="B3828" s="551" t="s">
        <v>3851</v>
      </c>
      <c r="C3828" s="62" t="s">
        <v>5892</v>
      </c>
      <c r="D3828" s="552">
        <v>6.5</v>
      </c>
      <c r="E3828" s="14">
        <v>4.84</v>
      </c>
      <c r="F3828" s="14">
        <v>31.46</v>
      </c>
      <c r="G3828" s="443"/>
    </row>
    <row r="3829" spans="1:7">
      <c r="A3829" s="12">
        <v>3826</v>
      </c>
      <c r="B3829" s="551" t="s">
        <v>5896</v>
      </c>
      <c r="C3829" s="62" t="s">
        <v>5892</v>
      </c>
      <c r="D3829" s="14">
        <v>19</v>
      </c>
      <c r="E3829" s="134">
        <v>4.84</v>
      </c>
      <c r="F3829" s="14">
        <v>91.96</v>
      </c>
      <c r="G3829" s="443"/>
    </row>
    <row r="3830" spans="1:7">
      <c r="A3830" s="12">
        <v>3827</v>
      </c>
      <c r="B3830" s="551" t="s">
        <v>5897</v>
      </c>
      <c r="C3830" s="62" t="s">
        <v>5892</v>
      </c>
      <c r="D3830" s="552">
        <v>4.2</v>
      </c>
      <c r="E3830" s="14">
        <v>4.84</v>
      </c>
      <c r="F3830" s="14">
        <v>20.33</v>
      </c>
      <c r="G3830" s="443"/>
    </row>
    <row r="3831" spans="1:7">
      <c r="A3831" s="12">
        <v>3828</v>
      </c>
      <c r="B3831" s="551" t="s">
        <v>5898</v>
      </c>
      <c r="C3831" s="62" t="s">
        <v>5892</v>
      </c>
      <c r="D3831" s="552">
        <v>24.34</v>
      </c>
      <c r="E3831" s="134">
        <v>4.84</v>
      </c>
      <c r="F3831" s="14">
        <v>117.81</v>
      </c>
      <c r="G3831" s="443"/>
    </row>
    <row r="3832" spans="1:7">
      <c r="A3832" s="12">
        <v>3829</v>
      </c>
      <c r="B3832" s="551" t="s">
        <v>5899</v>
      </c>
      <c r="C3832" s="62" t="s">
        <v>5892</v>
      </c>
      <c r="D3832" s="552">
        <v>3.76</v>
      </c>
      <c r="E3832" s="14">
        <v>4.84</v>
      </c>
      <c r="F3832" s="14">
        <v>18.2</v>
      </c>
      <c r="G3832" s="443"/>
    </row>
    <row r="3833" spans="1:7">
      <c r="A3833" s="12">
        <v>3830</v>
      </c>
      <c r="B3833" s="551" t="s">
        <v>3845</v>
      </c>
      <c r="C3833" s="62" t="s">
        <v>5892</v>
      </c>
      <c r="D3833" s="134">
        <v>3.48</v>
      </c>
      <c r="E3833" s="134">
        <v>4.84</v>
      </c>
      <c r="F3833" s="14">
        <v>16.84</v>
      </c>
      <c r="G3833" s="443"/>
    </row>
    <row r="3834" spans="1:7">
      <c r="A3834" s="12">
        <v>3831</v>
      </c>
      <c r="B3834" s="551" t="s">
        <v>5459</v>
      </c>
      <c r="C3834" s="62" t="s">
        <v>5892</v>
      </c>
      <c r="D3834" s="552">
        <v>3.74</v>
      </c>
      <c r="E3834" s="14">
        <v>4.84</v>
      </c>
      <c r="F3834" s="14">
        <v>18.1</v>
      </c>
      <c r="G3834" s="443"/>
    </row>
    <row r="3835" spans="1:7">
      <c r="A3835" s="12">
        <v>3832</v>
      </c>
      <c r="B3835" s="551" t="s">
        <v>5900</v>
      </c>
      <c r="C3835" s="62" t="s">
        <v>5892</v>
      </c>
      <c r="D3835" s="552">
        <v>4.15</v>
      </c>
      <c r="E3835" s="134">
        <v>4.84</v>
      </c>
      <c r="F3835" s="14">
        <v>20.09</v>
      </c>
      <c r="G3835" s="443"/>
    </row>
    <row r="3836" spans="1:7">
      <c r="A3836" s="12">
        <v>3833</v>
      </c>
      <c r="B3836" s="551" t="s">
        <v>5901</v>
      </c>
      <c r="C3836" s="62" t="s">
        <v>5892</v>
      </c>
      <c r="D3836" s="14">
        <v>37.21</v>
      </c>
      <c r="E3836" s="14">
        <v>4.84</v>
      </c>
      <c r="F3836" s="14">
        <v>180.1</v>
      </c>
      <c r="G3836" s="443"/>
    </row>
    <row r="3837" spans="1:7">
      <c r="A3837" s="12">
        <v>3834</v>
      </c>
      <c r="B3837" s="551" t="s">
        <v>5902</v>
      </c>
      <c r="C3837" s="62" t="s">
        <v>5892</v>
      </c>
      <c r="D3837" s="552">
        <v>1.7</v>
      </c>
      <c r="E3837" s="134">
        <v>4.84</v>
      </c>
      <c r="F3837" s="14">
        <v>8.23</v>
      </c>
      <c r="G3837" s="443"/>
    </row>
    <row r="3838" spans="1:7">
      <c r="A3838" s="12">
        <v>3835</v>
      </c>
      <c r="B3838" s="551" t="s">
        <v>5903</v>
      </c>
      <c r="C3838" s="62" t="s">
        <v>5892</v>
      </c>
      <c r="D3838" s="134">
        <v>26.69</v>
      </c>
      <c r="E3838" s="14">
        <v>4.84</v>
      </c>
      <c r="F3838" s="14">
        <v>129.18</v>
      </c>
      <c r="G3838" s="443"/>
    </row>
    <row r="3839" spans="1:7">
      <c r="A3839" s="12">
        <v>3836</v>
      </c>
      <c r="B3839" s="551" t="s">
        <v>5904</v>
      </c>
      <c r="C3839" s="62" t="s">
        <v>5892</v>
      </c>
      <c r="D3839" s="552">
        <v>9.8</v>
      </c>
      <c r="E3839" s="134">
        <v>4.84</v>
      </c>
      <c r="F3839" s="14">
        <v>47.43</v>
      </c>
      <c r="G3839" s="443"/>
    </row>
    <row r="3840" spans="1:7">
      <c r="A3840" s="12">
        <v>3837</v>
      </c>
      <c r="B3840" s="551" t="s">
        <v>4626</v>
      </c>
      <c r="C3840" s="62" t="s">
        <v>5892</v>
      </c>
      <c r="D3840" s="552">
        <v>6.86</v>
      </c>
      <c r="E3840" s="14">
        <v>4.84</v>
      </c>
      <c r="F3840" s="14">
        <v>33.2</v>
      </c>
      <c r="G3840" s="443"/>
    </row>
    <row r="3841" spans="1:7">
      <c r="A3841" s="12">
        <v>3838</v>
      </c>
      <c r="B3841" s="551" t="s">
        <v>5905</v>
      </c>
      <c r="C3841" s="62" t="s">
        <v>5892</v>
      </c>
      <c r="D3841" s="552">
        <v>2.37</v>
      </c>
      <c r="E3841" s="134">
        <v>4.84</v>
      </c>
      <c r="F3841" s="14">
        <v>11.47</v>
      </c>
      <c r="G3841" s="443"/>
    </row>
    <row r="3842" spans="1:7">
      <c r="A3842" s="12">
        <v>3839</v>
      </c>
      <c r="B3842" s="551" t="s">
        <v>5906</v>
      </c>
      <c r="C3842" s="62" t="s">
        <v>5892</v>
      </c>
      <c r="D3842" s="552">
        <v>2.66</v>
      </c>
      <c r="E3842" s="14">
        <v>4.84</v>
      </c>
      <c r="F3842" s="14">
        <v>12.87</v>
      </c>
      <c r="G3842" s="443"/>
    </row>
    <row r="3843" spans="1:7">
      <c r="A3843" s="12">
        <v>3840</v>
      </c>
      <c r="B3843" s="551" t="s">
        <v>3878</v>
      </c>
      <c r="C3843" s="62" t="s">
        <v>5892</v>
      </c>
      <c r="D3843" s="14">
        <v>15.93</v>
      </c>
      <c r="E3843" s="134">
        <v>4.84</v>
      </c>
      <c r="F3843" s="14">
        <v>77.1</v>
      </c>
      <c r="G3843" s="443"/>
    </row>
    <row r="3844" spans="1:7">
      <c r="A3844" s="12">
        <v>3841</v>
      </c>
      <c r="B3844" s="551" t="s">
        <v>3537</v>
      </c>
      <c r="C3844" s="62" t="s">
        <v>5892</v>
      </c>
      <c r="D3844" s="134">
        <v>3.51</v>
      </c>
      <c r="E3844" s="14">
        <v>4.84</v>
      </c>
      <c r="F3844" s="14">
        <v>16.99</v>
      </c>
      <c r="G3844" s="443"/>
    </row>
    <row r="3845" spans="1:7">
      <c r="A3845" s="12">
        <v>3842</v>
      </c>
      <c r="B3845" s="551" t="s">
        <v>2319</v>
      </c>
      <c r="C3845" s="62" t="s">
        <v>5892</v>
      </c>
      <c r="D3845" s="14">
        <v>20.85</v>
      </c>
      <c r="E3845" s="134">
        <v>4.84</v>
      </c>
      <c r="F3845" s="14">
        <v>100.91</v>
      </c>
      <c r="G3845" s="443"/>
    </row>
    <row r="3846" spans="1:7">
      <c r="A3846" s="12">
        <v>3843</v>
      </c>
      <c r="B3846" s="551" t="s">
        <v>3504</v>
      </c>
      <c r="C3846" s="62" t="s">
        <v>5892</v>
      </c>
      <c r="D3846" s="552">
        <v>14.75</v>
      </c>
      <c r="E3846" s="14">
        <v>4.84</v>
      </c>
      <c r="F3846" s="14">
        <v>71.39</v>
      </c>
      <c r="G3846" s="443"/>
    </row>
    <row r="3847" spans="1:7">
      <c r="A3847" s="12">
        <v>3844</v>
      </c>
      <c r="B3847" s="551" t="s">
        <v>5907</v>
      </c>
      <c r="C3847" s="62" t="s">
        <v>5892</v>
      </c>
      <c r="D3847" s="552">
        <v>1.94</v>
      </c>
      <c r="E3847" s="134">
        <v>4.84</v>
      </c>
      <c r="F3847" s="14">
        <v>9.39</v>
      </c>
      <c r="G3847" s="443"/>
    </row>
    <row r="3848" spans="1:7">
      <c r="A3848" s="12">
        <v>3845</v>
      </c>
      <c r="B3848" s="551" t="s">
        <v>5908</v>
      </c>
      <c r="C3848" s="62" t="s">
        <v>5892</v>
      </c>
      <c r="D3848" s="552">
        <v>4.61</v>
      </c>
      <c r="E3848" s="14">
        <v>4.84</v>
      </c>
      <c r="F3848" s="14">
        <v>22.31</v>
      </c>
      <c r="G3848" s="443"/>
    </row>
    <row r="3849" spans="1:7">
      <c r="A3849" s="12">
        <v>3846</v>
      </c>
      <c r="B3849" s="551" t="s">
        <v>5909</v>
      </c>
      <c r="C3849" s="62" t="s">
        <v>5892</v>
      </c>
      <c r="D3849" s="134">
        <v>7.82</v>
      </c>
      <c r="E3849" s="134">
        <v>4.84</v>
      </c>
      <c r="F3849" s="14">
        <v>37.85</v>
      </c>
      <c r="G3849" s="443"/>
    </row>
    <row r="3850" spans="1:7">
      <c r="A3850" s="12">
        <v>3847</v>
      </c>
      <c r="B3850" s="551" t="s">
        <v>5910</v>
      </c>
      <c r="C3850" s="62" t="s">
        <v>5892</v>
      </c>
      <c r="D3850" s="552">
        <v>9.62</v>
      </c>
      <c r="E3850" s="14">
        <v>4.84</v>
      </c>
      <c r="F3850" s="14">
        <v>46.56</v>
      </c>
      <c r="G3850" s="443"/>
    </row>
    <row r="3851" spans="1:7">
      <c r="A3851" s="12">
        <v>3848</v>
      </c>
      <c r="B3851" s="551" t="s">
        <v>5911</v>
      </c>
      <c r="C3851" s="62" t="s">
        <v>5892</v>
      </c>
      <c r="D3851" s="552">
        <v>14.96</v>
      </c>
      <c r="E3851" s="134">
        <v>4.84</v>
      </c>
      <c r="F3851" s="14">
        <v>72.41</v>
      </c>
      <c r="G3851" s="443"/>
    </row>
    <row r="3852" spans="1:7">
      <c r="A3852" s="12">
        <v>3849</v>
      </c>
      <c r="B3852" s="551" t="s">
        <v>5912</v>
      </c>
      <c r="C3852" s="62" t="s">
        <v>5892</v>
      </c>
      <c r="D3852" s="134">
        <v>6.5</v>
      </c>
      <c r="E3852" s="14">
        <v>4.84</v>
      </c>
      <c r="F3852" s="14">
        <v>31.46</v>
      </c>
      <c r="G3852" s="443"/>
    </row>
    <row r="3853" spans="1:7">
      <c r="A3853" s="12">
        <v>3850</v>
      </c>
      <c r="B3853" s="551" t="s">
        <v>5913</v>
      </c>
      <c r="C3853" s="62" t="s">
        <v>5892</v>
      </c>
      <c r="D3853" s="552">
        <v>4.84</v>
      </c>
      <c r="E3853" s="134">
        <v>4.84</v>
      </c>
      <c r="F3853" s="14">
        <v>23.43</v>
      </c>
      <c r="G3853" s="443"/>
    </row>
    <row r="3854" spans="1:7">
      <c r="A3854" s="12">
        <v>3851</v>
      </c>
      <c r="B3854" s="551" t="s">
        <v>5914</v>
      </c>
      <c r="C3854" s="62" t="s">
        <v>5892</v>
      </c>
      <c r="D3854" s="552">
        <v>11.82</v>
      </c>
      <c r="E3854" s="14">
        <v>4.84</v>
      </c>
      <c r="F3854" s="14">
        <v>57.21</v>
      </c>
      <c r="G3854" s="443"/>
    </row>
    <row r="3855" spans="1:7">
      <c r="A3855" s="12">
        <v>3852</v>
      </c>
      <c r="B3855" s="551" t="s">
        <v>4390</v>
      </c>
      <c r="C3855" s="62" t="s">
        <v>5892</v>
      </c>
      <c r="D3855" s="14">
        <v>9.45</v>
      </c>
      <c r="E3855" s="134">
        <v>4.84</v>
      </c>
      <c r="F3855" s="14">
        <v>45.74</v>
      </c>
      <c r="G3855" s="443"/>
    </row>
    <row r="3856" spans="1:7">
      <c r="A3856" s="12">
        <v>3853</v>
      </c>
      <c r="B3856" s="551" t="s">
        <v>3435</v>
      </c>
      <c r="C3856" s="62" t="s">
        <v>5892</v>
      </c>
      <c r="D3856" s="552">
        <v>1.73</v>
      </c>
      <c r="E3856" s="14">
        <v>4.84</v>
      </c>
      <c r="F3856" s="14">
        <v>8.37</v>
      </c>
      <c r="G3856" s="443"/>
    </row>
    <row r="3857" spans="1:7">
      <c r="A3857" s="12">
        <v>3854</v>
      </c>
      <c r="B3857" s="551" t="s">
        <v>2636</v>
      </c>
      <c r="C3857" s="62" t="s">
        <v>5892</v>
      </c>
      <c r="D3857" s="14">
        <v>8</v>
      </c>
      <c r="E3857" s="134">
        <v>4.84</v>
      </c>
      <c r="F3857" s="14">
        <v>38.72</v>
      </c>
      <c r="G3857" s="443"/>
    </row>
    <row r="3858" spans="1:7">
      <c r="A3858" s="12">
        <v>3855</v>
      </c>
      <c r="B3858" s="551" t="s">
        <v>5915</v>
      </c>
      <c r="C3858" s="62" t="s">
        <v>5892</v>
      </c>
      <c r="D3858" s="552">
        <v>11.98</v>
      </c>
      <c r="E3858" s="14">
        <v>4.84</v>
      </c>
      <c r="F3858" s="14">
        <v>57.98</v>
      </c>
      <c r="G3858" s="443"/>
    </row>
    <row r="3859" spans="1:7">
      <c r="A3859" s="12">
        <v>3856</v>
      </c>
      <c r="B3859" s="551" t="s">
        <v>3831</v>
      </c>
      <c r="C3859" s="62" t="s">
        <v>5892</v>
      </c>
      <c r="D3859" s="14">
        <v>19.71</v>
      </c>
      <c r="E3859" s="134">
        <v>4.84</v>
      </c>
      <c r="F3859" s="14">
        <v>95.4</v>
      </c>
      <c r="G3859" s="443"/>
    </row>
    <row r="3860" spans="1:7">
      <c r="A3860" s="12">
        <v>3857</v>
      </c>
      <c r="B3860" s="551" t="s">
        <v>3490</v>
      </c>
      <c r="C3860" s="62" t="s">
        <v>5892</v>
      </c>
      <c r="D3860" s="552">
        <v>7.68</v>
      </c>
      <c r="E3860" s="14">
        <v>4.84</v>
      </c>
      <c r="F3860" s="14">
        <v>37.17</v>
      </c>
      <c r="G3860" s="443"/>
    </row>
    <row r="3861" spans="1:7">
      <c r="A3861" s="12">
        <v>3858</v>
      </c>
      <c r="B3861" s="551" t="s">
        <v>5916</v>
      </c>
      <c r="C3861" s="62" t="s">
        <v>5892</v>
      </c>
      <c r="D3861" s="552">
        <v>34.69</v>
      </c>
      <c r="E3861" s="134">
        <v>4.84</v>
      </c>
      <c r="F3861" s="14">
        <v>167.9</v>
      </c>
      <c r="G3861" s="443"/>
    </row>
    <row r="3862" spans="1:7">
      <c r="A3862" s="12">
        <v>3859</v>
      </c>
      <c r="B3862" s="551" t="s">
        <v>5696</v>
      </c>
      <c r="C3862" s="62" t="s">
        <v>5892</v>
      </c>
      <c r="D3862" s="552">
        <v>5.7</v>
      </c>
      <c r="E3862" s="14">
        <v>4.84</v>
      </c>
      <c r="F3862" s="14">
        <v>27.59</v>
      </c>
      <c r="G3862" s="443"/>
    </row>
    <row r="3863" spans="1:7">
      <c r="A3863" s="12">
        <v>3860</v>
      </c>
      <c r="B3863" s="551" t="s">
        <v>5917</v>
      </c>
      <c r="C3863" s="62" t="s">
        <v>5892</v>
      </c>
      <c r="D3863" s="14">
        <v>5.38</v>
      </c>
      <c r="E3863" s="134">
        <v>4.84</v>
      </c>
      <c r="F3863" s="14">
        <v>26.04</v>
      </c>
      <c r="G3863" s="443"/>
    </row>
    <row r="3864" spans="1:7">
      <c r="A3864" s="12">
        <v>3861</v>
      </c>
      <c r="B3864" s="551" t="s">
        <v>5918</v>
      </c>
      <c r="C3864" s="62" t="s">
        <v>5892</v>
      </c>
      <c r="D3864" s="552">
        <v>11.26</v>
      </c>
      <c r="E3864" s="14">
        <v>4.84</v>
      </c>
      <c r="F3864" s="14">
        <v>54.5</v>
      </c>
      <c r="G3864" s="443"/>
    </row>
    <row r="3865" spans="1:7">
      <c r="A3865" s="12">
        <v>3862</v>
      </c>
      <c r="B3865" s="551" t="s">
        <v>5919</v>
      </c>
      <c r="C3865" s="62" t="s">
        <v>5892</v>
      </c>
      <c r="D3865" s="552">
        <v>6.17</v>
      </c>
      <c r="E3865" s="134">
        <v>4.84</v>
      </c>
      <c r="F3865" s="14">
        <v>29.86</v>
      </c>
      <c r="G3865" s="443"/>
    </row>
    <row r="3866" spans="1:7">
      <c r="A3866" s="12">
        <v>3863</v>
      </c>
      <c r="B3866" s="551" t="s">
        <v>5555</v>
      </c>
      <c r="C3866" s="62" t="s">
        <v>5892</v>
      </c>
      <c r="D3866" s="552">
        <v>5.89</v>
      </c>
      <c r="E3866" s="14">
        <v>4.84</v>
      </c>
      <c r="F3866" s="14">
        <v>28.51</v>
      </c>
      <c r="G3866" s="443"/>
    </row>
    <row r="3867" spans="1:7">
      <c r="A3867" s="12">
        <v>3864</v>
      </c>
      <c r="B3867" s="551" t="s">
        <v>5920</v>
      </c>
      <c r="C3867" s="62" t="s">
        <v>5892</v>
      </c>
      <c r="D3867" s="552">
        <v>13.02</v>
      </c>
      <c r="E3867" s="134">
        <v>4.84</v>
      </c>
      <c r="F3867" s="14">
        <v>63.02</v>
      </c>
      <c r="G3867" s="443"/>
    </row>
    <row r="3868" spans="1:7">
      <c r="A3868" s="12">
        <v>3865</v>
      </c>
      <c r="B3868" s="551" t="s">
        <v>5921</v>
      </c>
      <c r="C3868" s="62" t="s">
        <v>5892</v>
      </c>
      <c r="D3868" s="552">
        <v>11.69</v>
      </c>
      <c r="E3868" s="14">
        <v>4.84</v>
      </c>
      <c r="F3868" s="14">
        <v>56.58</v>
      </c>
      <c r="G3868" s="443"/>
    </row>
    <row r="3869" spans="1:7">
      <c r="A3869" s="12">
        <v>3866</v>
      </c>
      <c r="B3869" s="551" t="s">
        <v>5922</v>
      </c>
      <c r="C3869" s="62" t="s">
        <v>5892</v>
      </c>
      <c r="D3869" s="552">
        <v>7.86</v>
      </c>
      <c r="E3869" s="134">
        <v>4.84</v>
      </c>
      <c r="F3869" s="14">
        <v>38.04</v>
      </c>
      <c r="G3869" s="443"/>
    </row>
    <row r="3870" spans="1:7">
      <c r="A3870" s="12">
        <v>3867</v>
      </c>
      <c r="B3870" s="551" t="s">
        <v>5923</v>
      </c>
      <c r="C3870" s="62" t="s">
        <v>5892</v>
      </c>
      <c r="D3870" s="552">
        <v>12.94</v>
      </c>
      <c r="E3870" s="14">
        <v>4.84</v>
      </c>
      <c r="F3870" s="14">
        <v>62.63</v>
      </c>
      <c r="G3870" s="443"/>
    </row>
    <row r="3871" spans="1:7">
      <c r="A3871" s="12">
        <v>3868</v>
      </c>
      <c r="B3871" s="551" t="s">
        <v>2329</v>
      </c>
      <c r="C3871" s="62" t="s">
        <v>5892</v>
      </c>
      <c r="D3871" s="552">
        <v>3.74</v>
      </c>
      <c r="E3871" s="134">
        <v>4.84</v>
      </c>
      <c r="F3871" s="14">
        <v>18.1</v>
      </c>
      <c r="G3871" s="443"/>
    </row>
    <row r="3872" spans="1:7">
      <c r="A3872" s="12">
        <v>3869</v>
      </c>
      <c r="B3872" s="551" t="s">
        <v>5371</v>
      </c>
      <c r="C3872" s="62" t="s">
        <v>5892</v>
      </c>
      <c r="D3872" s="552">
        <v>8.27</v>
      </c>
      <c r="E3872" s="14">
        <v>4.84</v>
      </c>
      <c r="F3872" s="14">
        <v>40.03</v>
      </c>
      <c r="G3872" s="443"/>
    </row>
    <row r="3873" spans="1:7">
      <c r="A3873" s="12">
        <v>3870</v>
      </c>
      <c r="B3873" s="551" t="s">
        <v>2176</v>
      </c>
      <c r="C3873" s="62" t="s">
        <v>5892</v>
      </c>
      <c r="D3873" s="552">
        <v>13.85</v>
      </c>
      <c r="E3873" s="134">
        <v>4.84</v>
      </c>
      <c r="F3873" s="14">
        <v>67.03</v>
      </c>
      <c r="G3873" s="443"/>
    </row>
    <row r="3874" spans="1:7">
      <c r="A3874" s="12">
        <v>3871</v>
      </c>
      <c r="B3874" s="551" t="s">
        <v>5924</v>
      </c>
      <c r="C3874" s="62" t="s">
        <v>5892</v>
      </c>
      <c r="D3874" s="134">
        <v>15.95</v>
      </c>
      <c r="E3874" s="14">
        <v>4.84</v>
      </c>
      <c r="F3874" s="14">
        <v>77.2</v>
      </c>
      <c r="G3874" s="443"/>
    </row>
    <row r="3875" spans="1:7">
      <c r="A3875" s="12">
        <v>3872</v>
      </c>
      <c r="B3875" s="551" t="s">
        <v>5785</v>
      </c>
      <c r="C3875" s="62" t="s">
        <v>5892</v>
      </c>
      <c r="D3875" s="552">
        <v>3.17</v>
      </c>
      <c r="E3875" s="134">
        <v>4.84</v>
      </c>
      <c r="F3875" s="14">
        <v>15.34</v>
      </c>
      <c r="G3875" s="443"/>
    </row>
    <row r="3876" spans="1:7">
      <c r="A3876" s="12">
        <v>3873</v>
      </c>
      <c r="B3876" s="551" t="s">
        <v>2654</v>
      </c>
      <c r="C3876" s="62" t="s">
        <v>5892</v>
      </c>
      <c r="D3876" s="134">
        <v>14.9</v>
      </c>
      <c r="E3876" s="14">
        <v>4.84</v>
      </c>
      <c r="F3876" s="14">
        <v>72.12</v>
      </c>
      <c r="G3876" s="443"/>
    </row>
    <row r="3877" spans="1:7">
      <c r="A3877" s="12">
        <v>3874</v>
      </c>
      <c r="B3877" s="551" t="s">
        <v>4974</v>
      </c>
      <c r="C3877" s="62" t="s">
        <v>5892</v>
      </c>
      <c r="D3877" s="552">
        <v>2.44</v>
      </c>
      <c r="E3877" s="134">
        <v>4.84</v>
      </c>
      <c r="F3877" s="14">
        <v>11.81</v>
      </c>
      <c r="G3877" s="443"/>
    </row>
    <row r="3878" spans="1:7">
      <c r="A3878" s="12">
        <v>3875</v>
      </c>
      <c r="B3878" s="134" t="s">
        <v>5925</v>
      </c>
      <c r="C3878" s="62" t="s">
        <v>5892</v>
      </c>
      <c r="D3878" s="552">
        <v>4.99</v>
      </c>
      <c r="E3878" s="14">
        <v>4.84</v>
      </c>
      <c r="F3878" s="14">
        <v>24.15</v>
      </c>
      <c r="G3878" s="443"/>
    </row>
    <row r="3879" spans="1:7">
      <c r="A3879" s="12">
        <v>3876</v>
      </c>
      <c r="B3879" s="551" t="s">
        <v>5926</v>
      </c>
      <c r="C3879" s="62" t="s">
        <v>5892</v>
      </c>
      <c r="D3879" s="552">
        <v>2.86</v>
      </c>
      <c r="E3879" s="134">
        <v>4.84</v>
      </c>
      <c r="F3879" s="14">
        <v>13.84</v>
      </c>
      <c r="G3879" s="443"/>
    </row>
    <row r="3880" spans="1:7">
      <c r="A3880" s="12">
        <v>3877</v>
      </c>
      <c r="B3880" s="551" t="s">
        <v>5927</v>
      </c>
      <c r="C3880" s="62" t="s">
        <v>5892</v>
      </c>
      <c r="D3880" s="552">
        <v>4.97</v>
      </c>
      <c r="E3880" s="14">
        <v>4.84</v>
      </c>
      <c r="F3880" s="14">
        <v>24.05</v>
      </c>
      <c r="G3880" s="443"/>
    </row>
    <row r="3881" spans="1:7">
      <c r="A3881" s="12">
        <v>3878</v>
      </c>
      <c r="B3881" s="551" t="s">
        <v>3281</v>
      </c>
      <c r="C3881" s="62" t="s">
        <v>5892</v>
      </c>
      <c r="D3881" s="14">
        <v>19.1</v>
      </c>
      <c r="E3881" s="134">
        <v>4.84</v>
      </c>
      <c r="F3881" s="14">
        <v>92.44</v>
      </c>
      <c r="G3881" s="443"/>
    </row>
    <row r="3882" spans="1:7">
      <c r="A3882" s="12">
        <v>3879</v>
      </c>
      <c r="B3882" s="551" t="s">
        <v>3812</v>
      </c>
      <c r="C3882" s="62" t="s">
        <v>5892</v>
      </c>
      <c r="D3882" s="552">
        <v>7.45</v>
      </c>
      <c r="E3882" s="14">
        <v>4.84</v>
      </c>
      <c r="F3882" s="14">
        <v>36.06</v>
      </c>
      <c r="G3882" s="443"/>
    </row>
    <row r="3883" spans="1:7">
      <c r="A3883" s="12">
        <v>3880</v>
      </c>
      <c r="B3883" s="551" t="s">
        <v>243</v>
      </c>
      <c r="C3883" s="62" t="s">
        <v>5892</v>
      </c>
      <c r="D3883" s="552">
        <v>7.12</v>
      </c>
      <c r="E3883" s="134">
        <v>4.84</v>
      </c>
      <c r="F3883" s="14">
        <v>34.46</v>
      </c>
      <c r="G3883" s="443"/>
    </row>
    <row r="3884" spans="1:7">
      <c r="A3884" s="12">
        <v>3881</v>
      </c>
      <c r="B3884" s="551" t="s">
        <v>5008</v>
      </c>
      <c r="C3884" s="62" t="s">
        <v>5892</v>
      </c>
      <c r="D3884" s="552">
        <v>7.27</v>
      </c>
      <c r="E3884" s="14">
        <v>4.84</v>
      </c>
      <c r="F3884" s="14">
        <v>35.19</v>
      </c>
      <c r="G3884" s="443"/>
    </row>
    <row r="3885" spans="1:7">
      <c r="A3885" s="12">
        <v>3882</v>
      </c>
      <c r="B3885" s="551" t="s">
        <v>5928</v>
      </c>
      <c r="C3885" s="62" t="s">
        <v>5892</v>
      </c>
      <c r="D3885" s="552">
        <v>2.45</v>
      </c>
      <c r="E3885" s="134">
        <v>4.84</v>
      </c>
      <c r="F3885" s="14">
        <v>11.86</v>
      </c>
      <c r="G3885" s="443"/>
    </row>
    <row r="3886" spans="1:7">
      <c r="A3886" s="12">
        <v>3883</v>
      </c>
      <c r="B3886" s="551" t="s">
        <v>5929</v>
      </c>
      <c r="C3886" s="62" t="s">
        <v>5892</v>
      </c>
      <c r="D3886" s="552">
        <v>4.96</v>
      </c>
      <c r="E3886" s="14">
        <v>4.84</v>
      </c>
      <c r="F3886" s="14">
        <v>24.01</v>
      </c>
      <c r="G3886" s="443"/>
    </row>
    <row r="3887" spans="1:7">
      <c r="A3887" s="12">
        <v>3884</v>
      </c>
      <c r="B3887" s="551" t="s">
        <v>5930</v>
      </c>
      <c r="C3887" s="62" t="s">
        <v>5892</v>
      </c>
      <c r="D3887" s="14">
        <v>7.07</v>
      </c>
      <c r="E3887" s="134">
        <v>4.84</v>
      </c>
      <c r="F3887" s="14">
        <v>34.22</v>
      </c>
      <c r="G3887" s="443"/>
    </row>
    <row r="3888" spans="1:7">
      <c r="A3888" s="12">
        <v>3885</v>
      </c>
      <c r="B3888" s="551" t="s">
        <v>5931</v>
      </c>
      <c r="C3888" s="62" t="s">
        <v>5892</v>
      </c>
      <c r="D3888" s="552">
        <v>4.57</v>
      </c>
      <c r="E3888" s="14">
        <v>4.84</v>
      </c>
      <c r="F3888" s="14">
        <v>22.12</v>
      </c>
      <c r="G3888" s="443"/>
    </row>
    <row r="3889" spans="1:7">
      <c r="A3889" s="12">
        <v>3886</v>
      </c>
      <c r="B3889" s="551" t="s">
        <v>5929</v>
      </c>
      <c r="C3889" s="62" t="s">
        <v>5892</v>
      </c>
      <c r="D3889" s="552">
        <v>3.74</v>
      </c>
      <c r="E3889" s="134">
        <v>4.84</v>
      </c>
      <c r="F3889" s="14">
        <v>18.1</v>
      </c>
      <c r="G3889" s="443"/>
    </row>
    <row r="3890" spans="1:7">
      <c r="A3890" s="12">
        <v>3887</v>
      </c>
      <c r="B3890" s="551" t="s">
        <v>3338</v>
      </c>
      <c r="C3890" s="62" t="s">
        <v>5892</v>
      </c>
      <c r="D3890" s="552">
        <v>4.18</v>
      </c>
      <c r="E3890" s="14">
        <v>4.84</v>
      </c>
      <c r="F3890" s="14">
        <v>20.23</v>
      </c>
      <c r="G3890" s="443"/>
    </row>
    <row r="3891" spans="1:7">
      <c r="A3891" s="12">
        <v>3888</v>
      </c>
      <c r="B3891" s="551" t="s">
        <v>3932</v>
      </c>
      <c r="C3891" s="62" t="s">
        <v>5892</v>
      </c>
      <c r="D3891" s="552">
        <v>22.79</v>
      </c>
      <c r="E3891" s="134">
        <v>4.84</v>
      </c>
      <c r="F3891" s="14">
        <v>110.3</v>
      </c>
      <c r="G3891" s="443"/>
    </row>
    <row r="3892" spans="1:7">
      <c r="A3892" s="12">
        <v>3889</v>
      </c>
      <c r="B3892" s="551" t="s">
        <v>3933</v>
      </c>
      <c r="C3892" s="62" t="s">
        <v>5892</v>
      </c>
      <c r="D3892" s="552">
        <v>2.04</v>
      </c>
      <c r="E3892" s="14">
        <v>4.84</v>
      </c>
      <c r="F3892" s="14">
        <v>9.87</v>
      </c>
      <c r="G3892" s="443"/>
    </row>
    <row r="3893" spans="1:7">
      <c r="A3893" s="12">
        <v>3890</v>
      </c>
      <c r="B3893" s="551" t="s">
        <v>5932</v>
      </c>
      <c r="C3893" s="62" t="s">
        <v>5892</v>
      </c>
      <c r="D3893" s="552">
        <v>5.27</v>
      </c>
      <c r="E3893" s="134">
        <v>4.84</v>
      </c>
      <c r="F3893" s="14">
        <v>25.51</v>
      </c>
      <c r="G3893" s="443"/>
    </row>
    <row r="3894" spans="1:7">
      <c r="A3894" s="12">
        <v>3891</v>
      </c>
      <c r="B3894" s="551" t="s">
        <v>5933</v>
      </c>
      <c r="C3894" s="62" t="s">
        <v>5892</v>
      </c>
      <c r="D3894" s="552">
        <v>6.89</v>
      </c>
      <c r="E3894" s="14">
        <v>4.84</v>
      </c>
      <c r="F3894" s="14">
        <v>33.35</v>
      </c>
      <c r="G3894" s="443"/>
    </row>
    <row r="3895" spans="1:7">
      <c r="A3895" s="12">
        <v>3892</v>
      </c>
      <c r="B3895" s="551" t="s">
        <v>5934</v>
      </c>
      <c r="C3895" s="62" t="s">
        <v>5892</v>
      </c>
      <c r="D3895" s="552">
        <v>10.49</v>
      </c>
      <c r="E3895" s="134">
        <v>4.84</v>
      </c>
      <c r="F3895" s="14">
        <v>50.77</v>
      </c>
      <c r="G3895" s="443"/>
    </row>
    <row r="3896" spans="1:7">
      <c r="A3896" s="12">
        <v>3893</v>
      </c>
      <c r="B3896" s="551" t="s">
        <v>5935</v>
      </c>
      <c r="C3896" s="62" t="s">
        <v>5892</v>
      </c>
      <c r="D3896" s="552">
        <v>17.83</v>
      </c>
      <c r="E3896" s="14">
        <v>4.84</v>
      </c>
      <c r="F3896" s="14">
        <v>86.3</v>
      </c>
      <c r="G3896" s="443"/>
    </row>
    <row r="3897" spans="1:7">
      <c r="A3897" s="12">
        <v>3894</v>
      </c>
      <c r="B3897" s="551" t="s">
        <v>4609</v>
      </c>
      <c r="C3897" s="62" t="s">
        <v>5892</v>
      </c>
      <c r="D3897" s="552">
        <v>2.82</v>
      </c>
      <c r="E3897" s="134">
        <v>4.84</v>
      </c>
      <c r="F3897" s="14">
        <v>13.65</v>
      </c>
      <c r="G3897" s="443"/>
    </row>
    <row r="3898" spans="1:7">
      <c r="A3898" s="12">
        <v>3895</v>
      </c>
      <c r="B3898" s="551" t="s">
        <v>3593</v>
      </c>
      <c r="C3898" s="62" t="s">
        <v>5892</v>
      </c>
      <c r="D3898" s="552">
        <v>7.49</v>
      </c>
      <c r="E3898" s="14">
        <v>4.84</v>
      </c>
      <c r="F3898" s="14">
        <v>36.25</v>
      </c>
      <c r="G3898" s="443"/>
    </row>
    <row r="3899" spans="1:7">
      <c r="A3899" s="12">
        <v>3896</v>
      </c>
      <c r="B3899" s="551" t="s">
        <v>3345</v>
      </c>
      <c r="C3899" s="62" t="s">
        <v>5892</v>
      </c>
      <c r="D3899" s="552">
        <v>2.69</v>
      </c>
      <c r="E3899" s="134">
        <v>4.84</v>
      </c>
      <c r="F3899" s="14">
        <v>13.02</v>
      </c>
      <c r="G3899" s="443"/>
    </row>
    <row r="3900" spans="1:7">
      <c r="A3900" s="12">
        <v>3897</v>
      </c>
      <c r="B3900" s="551" t="s">
        <v>4735</v>
      </c>
      <c r="C3900" s="62" t="s">
        <v>5892</v>
      </c>
      <c r="D3900" s="552">
        <v>3.34</v>
      </c>
      <c r="E3900" s="14">
        <v>4.84</v>
      </c>
      <c r="F3900" s="14">
        <v>16.17</v>
      </c>
      <c r="G3900" s="443"/>
    </row>
    <row r="3901" spans="1:7">
      <c r="A3901" s="12">
        <v>3898</v>
      </c>
      <c r="B3901" s="551" t="s">
        <v>3812</v>
      </c>
      <c r="C3901" s="62" t="s">
        <v>5892</v>
      </c>
      <c r="D3901" s="552">
        <v>2.95</v>
      </c>
      <c r="E3901" s="134">
        <v>4.84</v>
      </c>
      <c r="F3901" s="14">
        <v>14.28</v>
      </c>
      <c r="G3901" s="443"/>
    </row>
    <row r="3902" spans="1:7">
      <c r="A3902" s="12">
        <v>3899</v>
      </c>
      <c r="B3902" s="551" t="s">
        <v>3346</v>
      </c>
      <c r="C3902" s="62" t="s">
        <v>5892</v>
      </c>
      <c r="D3902" s="552">
        <v>9.57</v>
      </c>
      <c r="E3902" s="14">
        <v>4.84</v>
      </c>
      <c r="F3902" s="14">
        <v>46.32</v>
      </c>
      <c r="G3902" s="443"/>
    </row>
    <row r="3903" spans="1:7">
      <c r="A3903" s="12">
        <v>3900</v>
      </c>
      <c r="B3903" s="551" t="s">
        <v>5936</v>
      </c>
      <c r="C3903" s="62" t="s">
        <v>5892</v>
      </c>
      <c r="D3903" s="552">
        <v>6.39</v>
      </c>
      <c r="E3903" s="134">
        <v>4.84</v>
      </c>
      <c r="F3903" s="14">
        <v>30.93</v>
      </c>
      <c r="G3903" s="443"/>
    </row>
    <row r="3904" spans="1:7">
      <c r="A3904" s="12">
        <v>3901</v>
      </c>
      <c r="B3904" s="551" t="s">
        <v>1905</v>
      </c>
      <c r="C3904" s="62" t="s">
        <v>5892</v>
      </c>
      <c r="D3904" s="552">
        <v>6.98</v>
      </c>
      <c r="E3904" s="14">
        <v>4.84</v>
      </c>
      <c r="F3904" s="14">
        <v>33.78</v>
      </c>
      <c r="G3904" s="443"/>
    </row>
    <row r="3905" spans="1:7">
      <c r="A3905" s="12">
        <v>3902</v>
      </c>
      <c r="B3905" s="551" t="s">
        <v>3496</v>
      </c>
      <c r="C3905" s="62" t="s">
        <v>5892</v>
      </c>
      <c r="D3905" s="552">
        <v>9</v>
      </c>
      <c r="E3905" s="134">
        <v>4.84</v>
      </c>
      <c r="F3905" s="14">
        <v>43.56</v>
      </c>
      <c r="G3905" s="443"/>
    </row>
    <row r="3906" spans="1:7">
      <c r="A3906" s="12">
        <v>3903</v>
      </c>
      <c r="B3906" s="551" t="s">
        <v>5937</v>
      </c>
      <c r="C3906" s="62" t="s">
        <v>5892</v>
      </c>
      <c r="D3906" s="552">
        <v>5.51</v>
      </c>
      <c r="E3906" s="14">
        <v>4.84</v>
      </c>
      <c r="F3906" s="14">
        <v>26.67</v>
      </c>
      <c r="G3906" s="443"/>
    </row>
    <row r="3907" spans="1:7">
      <c r="A3907" s="12">
        <v>3904</v>
      </c>
      <c r="B3907" s="551" t="s">
        <v>3493</v>
      </c>
      <c r="C3907" s="62" t="s">
        <v>5892</v>
      </c>
      <c r="D3907" s="552">
        <v>2.03</v>
      </c>
      <c r="E3907" s="134">
        <v>4.84</v>
      </c>
      <c r="F3907" s="14">
        <v>9.83</v>
      </c>
      <c r="G3907" s="443"/>
    </row>
    <row r="3908" spans="1:7">
      <c r="A3908" s="12">
        <v>3905</v>
      </c>
      <c r="B3908" s="551" t="s">
        <v>5938</v>
      </c>
      <c r="C3908" s="62" t="s">
        <v>5892</v>
      </c>
      <c r="D3908" s="552">
        <v>4.17</v>
      </c>
      <c r="E3908" s="14">
        <v>4.84</v>
      </c>
      <c r="F3908" s="14">
        <v>20.18</v>
      </c>
      <c r="G3908" s="443"/>
    </row>
    <row r="3909" spans="1:7">
      <c r="A3909" s="12">
        <v>3906</v>
      </c>
      <c r="B3909" s="551" t="s">
        <v>3589</v>
      </c>
      <c r="C3909" s="62" t="s">
        <v>5892</v>
      </c>
      <c r="D3909" s="552">
        <v>4.66</v>
      </c>
      <c r="E3909" s="134">
        <v>4.84</v>
      </c>
      <c r="F3909" s="14">
        <v>22.55</v>
      </c>
      <c r="G3909" s="443"/>
    </row>
    <row r="3910" spans="1:7">
      <c r="A3910" s="12">
        <v>3907</v>
      </c>
      <c r="B3910" s="551" t="s">
        <v>5939</v>
      </c>
      <c r="C3910" s="62" t="s">
        <v>5892</v>
      </c>
      <c r="D3910" s="134">
        <v>5.79</v>
      </c>
      <c r="E3910" s="14">
        <v>4.84</v>
      </c>
      <c r="F3910" s="14">
        <v>28.02</v>
      </c>
      <c r="G3910" s="443"/>
    </row>
    <row r="3911" spans="1:7">
      <c r="A3911" s="12">
        <v>3908</v>
      </c>
      <c r="B3911" s="551" t="s">
        <v>5940</v>
      </c>
      <c r="C3911" s="62" t="s">
        <v>5892</v>
      </c>
      <c r="D3911" s="552">
        <v>3.99</v>
      </c>
      <c r="E3911" s="134">
        <v>4.84</v>
      </c>
      <c r="F3911" s="14">
        <v>19.31</v>
      </c>
      <c r="G3911" s="443"/>
    </row>
    <row r="3912" spans="1:7">
      <c r="A3912" s="12">
        <v>3909</v>
      </c>
      <c r="B3912" s="551" t="s">
        <v>116</v>
      </c>
      <c r="C3912" s="62" t="s">
        <v>5892</v>
      </c>
      <c r="D3912" s="552">
        <v>3.32</v>
      </c>
      <c r="E3912" s="14">
        <v>4.84</v>
      </c>
      <c r="F3912" s="14">
        <v>16.07</v>
      </c>
      <c r="G3912" s="443"/>
    </row>
    <row r="3913" spans="1:7">
      <c r="A3913" s="12">
        <v>3910</v>
      </c>
      <c r="B3913" s="551" t="s">
        <v>3276</v>
      </c>
      <c r="C3913" s="62" t="s">
        <v>5892</v>
      </c>
      <c r="D3913" s="552">
        <v>5.5</v>
      </c>
      <c r="E3913" s="134">
        <v>4.84</v>
      </c>
      <c r="F3913" s="14">
        <v>26.62</v>
      </c>
      <c r="G3913" s="443"/>
    </row>
    <row r="3914" spans="1:7">
      <c r="A3914" s="12">
        <v>3911</v>
      </c>
      <c r="B3914" s="136" t="s">
        <v>3464</v>
      </c>
      <c r="C3914" s="62" t="s">
        <v>5941</v>
      </c>
      <c r="D3914" s="134">
        <v>9.64</v>
      </c>
      <c r="E3914" s="14">
        <v>4.84</v>
      </c>
      <c r="F3914" s="14">
        <v>46.66</v>
      </c>
      <c r="G3914" s="443"/>
    </row>
    <row r="3915" spans="1:7">
      <c r="A3915" s="12">
        <v>3912</v>
      </c>
      <c r="B3915" s="136" t="s">
        <v>5942</v>
      </c>
      <c r="C3915" s="62" t="s">
        <v>5941</v>
      </c>
      <c r="D3915" s="553">
        <v>13.26</v>
      </c>
      <c r="E3915" s="134">
        <v>4.84</v>
      </c>
      <c r="F3915" s="14">
        <v>64.18</v>
      </c>
      <c r="G3915" s="443"/>
    </row>
    <row r="3916" spans="1:7">
      <c r="A3916" s="12">
        <v>3913</v>
      </c>
      <c r="B3916" s="136" t="s">
        <v>5943</v>
      </c>
      <c r="C3916" s="62" t="s">
        <v>5941</v>
      </c>
      <c r="D3916" s="134">
        <v>6.93</v>
      </c>
      <c r="E3916" s="14">
        <v>4.84</v>
      </c>
      <c r="F3916" s="14">
        <v>33.54</v>
      </c>
      <c r="G3916" s="443"/>
    </row>
    <row r="3917" spans="1:7">
      <c r="A3917" s="12">
        <v>3914</v>
      </c>
      <c r="B3917" s="136" t="s">
        <v>5944</v>
      </c>
      <c r="C3917" s="62" t="s">
        <v>5941</v>
      </c>
      <c r="D3917" s="553">
        <v>10.75</v>
      </c>
      <c r="E3917" s="134">
        <v>4.84</v>
      </c>
      <c r="F3917" s="14">
        <v>52.03</v>
      </c>
      <c r="G3917" s="443"/>
    </row>
    <row r="3918" spans="1:7">
      <c r="A3918" s="12">
        <v>3915</v>
      </c>
      <c r="B3918" s="136" t="s">
        <v>31</v>
      </c>
      <c r="C3918" s="62" t="s">
        <v>5941</v>
      </c>
      <c r="D3918" s="553">
        <v>16.79</v>
      </c>
      <c r="E3918" s="14">
        <v>4.84</v>
      </c>
      <c r="F3918" s="14">
        <v>81.26</v>
      </c>
      <c r="G3918" s="443"/>
    </row>
    <row r="3919" spans="1:7">
      <c r="A3919" s="12">
        <v>3916</v>
      </c>
      <c r="B3919" s="136" t="s">
        <v>5945</v>
      </c>
      <c r="C3919" s="62" t="s">
        <v>5941</v>
      </c>
      <c r="D3919" s="553">
        <v>3.74</v>
      </c>
      <c r="E3919" s="134">
        <v>4.84</v>
      </c>
      <c r="F3919" s="14">
        <v>18.1</v>
      </c>
      <c r="G3919" s="443"/>
    </row>
    <row r="3920" spans="1:7">
      <c r="A3920" s="12">
        <v>3917</v>
      </c>
      <c r="B3920" s="136" t="s">
        <v>3707</v>
      </c>
      <c r="C3920" s="62" t="s">
        <v>5941</v>
      </c>
      <c r="D3920" s="553">
        <v>10.64</v>
      </c>
      <c r="E3920" s="14">
        <v>4.84</v>
      </c>
      <c r="F3920" s="14">
        <v>51.5</v>
      </c>
      <c r="G3920" s="443"/>
    </row>
    <row r="3921" spans="1:7">
      <c r="A3921" s="12">
        <v>3918</v>
      </c>
      <c r="B3921" s="136" t="s">
        <v>5946</v>
      </c>
      <c r="C3921" s="62" t="s">
        <v>5941</v>
      </c>
      <c r="D3921" s="14">
        <v>9.79</v>
      </c>
      <c r="E3921" s="134">
        <v>4.84</v>
      </c>
      <c r="F3921" s="14">
        <v>47.38</v>
      </c>
      <c r="G3921" s="443"/>
    </row>
    <row r="3922" spans="1:7">
      <c r="A3922" s="12">
        <v>3919</v>
      </c>
      <c r="B3922" s="462" t="s">
        <v>5947</v>
      </c>
      <c r="C3922" s="62" t="s">
        <v>5941</v>
      </c>
      <c r="D3922" s="134">
        <v>9.36</v>
      </c>
      <c r="E3922" s="14">
        <v>4.84</v>
      </c>
      <c r="F3922" s="14">
        <v>45.3</v>
      </c>
      <c r="G3922" s="443"/>
    </row>
    <row r="3923" spans="1:7">
      <c r="A3923" s="12">
        <v>3920</v>
      </c>
      <c r="B3923" s="136" t="s">
        <v>5948</v>
      </c>
      <c r="C3923" s="62" t="s">
        <v>5941</v>
      </c>
      <c r="D3923" s="14">
        <v>19.57</v>
      </c>
      <c r="E3923" s="134">
        <v>4.84</v>
      </c>
      <c r="F3923" s="14">
        <v>94.72</v>
      </c>
      <c r="G3923" s="443"/>
    </row>
    <row r="3924" spans="1:7">
      <c r="A3924" s="12">
        <v>3921</v>
      </c>
      <c r="B3924" s="136" t="s">
        <v>5949</v>
      </c>
      <c r="C3924" s="62" t="s">
        <v>5941</v>
      </c>
      <c r="D3924" s="553">
        <v>4.83</v>
      </c>
      <c r="E3924" s="14">
        <v>4.84</v>
      </c>
      <c r="F3924" s="14">
        <v>23.38</v>
      </c>
      <c r="G3924" s="443"/>
    </row>
    <row r="3925" spans="1:7">
      <c r="A3925" s="12">
        <v>3922</v>
      </c>
      <c r="B3925" s="462" t="s">
        <v>5950</v>
      </c>
      <c r="C3925" s="62" t="s">
        <v>5941</v>
      </c>
      <c r="D3925" s="14">
        <v>12.38</v>
      </c>
      <c r="E3925" s="134">
        <v>4.84</v>
      </c>
      <c r="F3925" s="14">
        <v>59.92</v>
      </c>
      <c r="G3925" s="443"/>
    </row>
    <row r="3926" spans="1:7">
      <c r="A3926" s="12">
        <v>3923</v>
      </c>
      <c r="B3926" s="136" t="s">
        <v>5951</v>
      </c>
      <c r="C3926" s="62" t="s">
        <v>5941</v>
      </c>
      <c r="D3926" s="553">
        <v>5.88</v>
      </c>
      <c r="E3926" s="14">
        <v>4.84</v>
      </c>
      <c r="F3926" s="14">
        <v>28.46</v>
      </c>
      <c r="G3926" s="443"/>
    </row>
    <row r="3927" spans="1:7">
      <c r="A3927" s="12">
        <v>3924</v>
      </c>
      <c r="B3927" s="136" t="s">
        <v>5952</v>
      </c>
      <c r="C3927" s="62" t="s">
        <v>5941</v>
      </c>
      <c r="D3927" s="553">
        <v>13.04</v>
      </c>
      <c r="E3927" s="134">
        <v>4.84</v>
      </c>
      <c r="F3927" s="14">
        <v>63.11</v>
      </c>
      <c r="G3927" s="443"/>
    </row>
    <row r="3928" spans="1:7">
      <c r="A3928" s="12">
        <v>3925</v>
      </c>
      <c r="B3928" s="136" t="s">
        <v>5953</v>
      </c>
      <c r="C3928" s="62" t="s">
        <v>5941</v>
      </c>
      <c r="D3928" s="553">
        <v>10.72</v>
      </c>
      <c r="E3928" s="14">
        <v>4.84</v>
      </c>
      <c r="F3928" s="14">
        <v>51.88</v>
      </c>
      <c r="G3928" s="443"/>
    </row>
    <row r="3929" spans="1:7">
      <c r="A3929" s="12">
        <v>3926</v>
      </c>
      <c r="B3929" s="136" t="s">
        <v>5954</v>
      </c>
      <c r="C3929" s="62" t="s">
        <v>5941</v>
      </c>
      <c r="D3929" s="553">
        <v>13.88</v>
      </c>
      <c r="E3929" s="134">
        <v>4.84</v>
      </c>
      <c r="F3929" s="14">
        <v>67.18</v>
      </c>
      <c r="G3929" s="443"/>
    </row>
    <row r="3930" spans="1:7">
      <c r="A3930" s="12">
        <v>3927</v>
      </c>
      <c r="B3930" s="136" t="s">
        <v>5955</v>
      </c>
      <c r="C3930" s="62" t="s">
        <v>5941</v>
      </c>
      <c r="D3930" s="553">
        <v>12.25</v>
      </c>
      <c r="E3930" s="14">
        <v>4.84</v>
      </c>
      <c r="F3930" s="14">
        <v>59.29</v>
      </c>
      <c r="G3930" s="443"/>
    </row>
    <row r="3931" spans="1:7">
      <c r="A3931" s="12">
        <v>3928</v>
      </c>
      <c r="B3931" s="136" t="s">
        <v>5956</v>
      </c>
      <c r="C3931" s="62" t="s">
        <v>5941</v>
      </c>
      <c r="D3931" s="553">
        <v>9.28</v>
      </c>
      <c r="E3931" s="134">
        <v>4.84</v>
      </c>
      <c r="F3931" s="14">
        <v>44.92</v>
      </c>
      <c r="G3931" s="443"/>
    </row>
    <row r="3932" spans="1:7">
      <c r="A3932" s="12">
        <v>3929</v>
      </c>
      <c r="B3932" s="136" t="s">
        <v>5957</v>
      </c>
      <c r="C3932" s="62" t="s">
        <v>5941</v>
      </c>
      <c r="D3932" s="553">
        <v>13.15</v>
      </c>
      <c r="E3932" s="14">
        <v>4.84</v>
      </c>
      <c r="F3932" s="14">
        <v>63.65</v>
      </c>
      <c r="G3932" s="443"/>
    </row>
    <row r="3933" spans="1:7">
      <c r="A3933" s="12">
        <v>3930</v>
      </c>
      <c r="B3933" s="136" t="s">
        <v>3305</v>
      </c>
      <c r="C3933" s="62" t="s">
        <v>5941</v>
      </c>
      <c r="D3933" s="553">
        <v>9.52</v>
      </c>
      <c r="E3933" s="134">
        <v>4.84</v>
      </c>
      <c r="F3933" s="14">
        <v>46.08</v>
      </c>
      <c r="G3933" s="443"/>
    </row>
    <row r="3934" spans="1:7">
      <c r="A3934" s="12">
        <v>3931</v>
      </c>
      <c r="B3934" s="136" t="s">
        <v>5958</v>
      </c>
      <c r="C3934" s="62" t="s">
        <v>5941</v>
      </c>
      <c r="D3934" s="553">
        <v>13</v>
      </c>
      <c r="E3934" s="14">
        <v>4.84</v>
      </c>
      <c r="F3934" s="14">
        <v>62.92</v>
      </c>
      <c r="G3934" s="443"/>
    </row>
    <row r="3935" spans="1:7">
      <c r="A3935" s="12">
        <v>3932</v>
      </c>
      <c r="B3935" s="136" t="s">
        <v>5959</v>
      </c>
      <c r="C3935" s="62" t="s">
        <v>5941</v>
      </c>
      <c r="D3935" s="14">
        <v>30.34</v>
      </c>
      <c r="E3935" s="134">
        <v>4.84</v>
      </c>
      <c r="F3935" s="14">
        <v>146.85</v>
      </c>
      <c r="G3935" s="443"/>
    </row>
    <row r="3936" spans="1:7">
      <c r="A3936" s="12">
        <v>3933</v>
      </c>
      <c r="B3936" s="136" t="s">
        <v>5960</v>
      </c>
      <c r="C3936" s="62" t="s">
        <v>5941</v>
      </c>
      <c r="D3936" s="553">
        <v>7.21</v>
      </c>
      <c r="E3936" s="14">
        <v>4.84</v>
      </c>
      <c r="F3936" s="14">
        <v>34.9</v>
      </c>
      <c r="G3936" s="443"/>
    </row>
    <row r="3937" spans="1:7">
      <c r="A3937" s="12">
        <v>3934</v>
      </c>
      <c r="B3937" s="136" t="s">
        <v>5961</v>
      </c>
      <c r="C3937" s="62" t="s">
        <v>5941</v>
      </c>
      <c r="D3937" s="553">
        <v>9.26</v>
      </c>
      <c r="E3937" s="134">
        <v>4.84</v>
      </c>
      <c r="F3937" s="14">
        <v>44.82</v>
      </c>
      <c r="G3937" s="443"/>
    </row>
    <row r="3938" spans="1:7">
      <c r="A3938" s="12">
        <v>3935</v>
      </c>
      <c r="B3938" s="136" t="s">
        <v>5962</v>
      </c>
      <c r="C3938" s="62" t="s">
        <v>5941</v>
      </c>
      <c r="D3938" s="553">
        <v>11.04</v>
      </c>
      <c r="E3938" s="14">
        <v>4.84</v>
      </c>
      <c r="F3938" s="14">
        <v>53.43</v>
      </c>
      <c r="G3938" s="443"/>
    </row>
    <row r="3939" spans="1:7">
      <c r="A3939" s="12">
        <v>3936</v>
      </c>
      <c r="B3939" s="136" t="s">
        <v>5963</v>
      </c>
      <c r="C3939" s="62" t="s">
        <v>5941</v>
      </c>
      <c r="D3939" s="14">
        <v>9.48</v>
      </c>
      <c r="E3939" s="134">
        <v>4.84</v>
      </c>
      <c r="F3939" s="14">
        <v>45.88</v>
      </c>
      <c r="G3939" s="443"/>
    </row>
    <row r="3940" spans="1:7">
      <c r="A3940" s="12">
        <v>3937</v>
      </c>
      <c r="B3940" s="136" t="s">
        <v>5964</v>
      </c>
      <c r="C3940" s="62" t="s">
        <v>5941</v>
      </c>
      <c r="D3940" s="553">
        <v>8.95</v>
      </c>
      <c r="E3940" s="14">
        <v>4.84</v>
      </c>
      <c r="F3940" s="14">
        <v>43.32</v>
      </c>
      <c r="G3940" s="443"/>
    </row>
    <row r="3941" spans="1:7">
      <c r="A3941" s="12">
        <v>3938</v>
      </c>
      <c r="B3941" s="462" t="s">
        <v>5965</v>
      </c>
      <c r="C3941" s="62" t="s">
        <v>5941</v>
      </c>
      <c r="D3941" s="14">
        <v>13.52</v>
      </c>
      <c r="E3941" s="134">
        <v>4.84</v>
      </c>
      <c r="F3941" s="14">
        <v>65.44</v>
      </c>
      <c r="G3941" s="443"/>
    </row>
    <row r="3942" spans="1:7">
      <c r="A3942" s="12">
        <v>3939</v>
      </c>
      <c r="B3942" s="136" t="s">
        <v>5966</v>
      </c>
      <c r="C3942" s="62" t="s">
        <v>5941</v>
      </c>
      <c r="D3942" s="134">
        <v>16.63</v>
      </c>
      <c r="E3942" s="14">
        <v>4.84</v>
      </c>
      <c r="F3942" s="14">
        <v>80.49</v>
      </c>
      <c r="G3942" s="443"/>
    </row>
    <row r="3943" spans="1:7">
      <c r="A3943" s="12">
        <v>3940</v>
      </c>
      <c r="B3943" s="136" t="s">
        <v>5967</v>
      </c>
      <c r="C3943" s="62" t="s">
        <v>5941</v>
      </c>
      <c r="D3943" s="14">
        <v>4.35</v>
      </c>
      <c r="E3943" s="134">
        <v>4.84</v>
      </c>
      <c r="F3943" s="14">
        <v>21.05</v>
      </c>
      <c r="G3943" s="443"/>
    </row>
    <row r="3944" spans="1:7">
      <c r="A3944" s="12">
        <v>3941</v>
      </c>
      <c r="B3944" s="136" t="s">
        <v>5968</v>
      </c>
      <c r="C3944" s="62" t="s">
        <v>5941</v>
      </c>
      <c r="D3944" s="553">
        <v>17.58</v>
      </c>
      <c r="E3944" s="14">
        <v>4.84</v>
      </c>
      <c r="F3944" s="14">
        <v>85.09</v>
      </c>
      <c r="G3944" s="443"/>
    </row>
    <row r="3945" spans="1:7">
      <c r="A3945" s="12">
        <v>3942</v>
      </c>
      <c r="B3945" s="136" t="s">
        <v>5409</v>
      </c>
      <c r="C3945" s="62" t="s">
        <v>5941</v>
      </c>
      <c r="D3945" s="14">
        <v>9.86</v>
      </c>
      <c r="E3945" s="134">
        <v>4.84</v>
      </c>
      <c r="F3945" s="14">
        <v>47.72</v>
      </c>
      <c r="G3945" s="443"/>
    </row>
    <row r="3946" spans="1:7">
      <c r="A3946" s="12">
        <v>3943</v>
      </c>
      <c r="B3946" s="136" t="s">
        <v>3897</v>
      </c>
      <c r="C3946" s="62" t="s">
        <v>5941</v>
      </c>
      <c r="D3946" s="553">
        <v>4.17</v>
      </c>
      <c r="E3946" s="14">
        <v>4.84</v>
      </c>
      <c r="F3946" s="14">
        <v>20.18</v>
      </c>
      <c r="G3946" s="443"/>
    </row>
    <row r="3947" spans="1:7">
      <c r="A3947" s="12">
        <v>3944</v>
      </c>
      <c r="B3947" s="136" t="s">
        <v>5969</v>
      </c>
      <c r="C3947" s="62" t="s">
        <v>5941</v>
      </c>
      <c r="D3947" s="553">
        <v>8.22</v>
      </c>
      <c r="E3947" s="134">
        <v>4.84</v>
      </c>
      <c r="F3947" s="14">
        <v>39.78</v>
      </c>
      <c r="G3947" s="443"/>
    </row>
    <row r="3948" spans="1:7">
      <c r="A3948" s="12">
        <v>3945</v>
      </c>
      <c r="B3948" s="462" t="s">
        <v>5664</v>
      </c>
      <c r="C3948" s="62" t="s">
        <v>5941</v>
      </c>
      <c r="D3948" s="553">
        <v>10.17</v>
      </c>
      <c r="E3948" s="14">
        <v>4.84</v>
      </c>
      <c r="F3948" s="14">
        <v>49.22</v>
      </c>
      <c r="G3948" s="443"/>
    </row>
    <row r="3949" spans="1:7">
      <c r="A3949" s="12">
        <v>3946</v>
      </c>
      <c r="B3949" s="136" t="s">
        <v>5970</v>
      </c>
      <c r="C3949" s="62" t="s">
        <v>5941</v>
      </c>
      <c r="D3949" s="14">
        <v>12.61</v>
      </c>
      <c r="E3949" s="134">
        <v>4.84</v>
      </c>
      <c r="F3949" s="14">
        <v>61.03</v>
      </c>
      <c r="G3949" s="443"/>
    </row>
    <row r="3950" spans="1:7">
      <c r="A3950" s="12">
        <v>3947</v>
      </c>
      <c r="B3950" s="136" t="s">
        <v>5971</v>
      </c>
      <c r="C3950" s="62" t="s">
        <v>5941</v>
      </c>
      <c r="D3950" s="553">
        <v>4.68</v>
      </c>
      <c r="E3950" s="14">
        <v>4.84</v>
      </c>
      <c r="F3950" s="14">
        <v>22.65</v>
      </c>
      <c r="G3950" s="443"/>
    </row>
    <row r="3951" spans="1:7">
      <c r="A3951" s="12">
        <v>3948</v>
      </c>
      <c r="B3951" s="136" t="s">
        <v>5972</v>
      </c>
      <c r="C3951" s="62" t="s">
        <v>5941</v>
      </c>
      <c r="D3951" s="14">
        <v>11.12</v>
      </c>
      <c r="E3951" s="134">
        <v>4.84</v>
      </c>
      <c r="F3951" s="14">
        <v>53.82</v>
      </c>
      <c r="G3951" s="443"/>
    </row>
    <row r="3952" spans="1:7">
      <c r="A3952" s="12">
        <v>3949</v>
      </c>
      <c r="B3952" s="136" t="s">
        <v>5973</v>
      </c>
      <c r="C3952" s="62" t="s">
        <v>5941</v>
      </c>
      <c r="D3952" s="553">
        <v>5.02</v>
      </c>
      <c r="E3952" s="14">
        <v>4.84</v>
      </c>
      <c r="F3952" s="14">
        <v>24.3</v>
      </c>
      <c r="G3952" s="443"/>
    </row>
    <row r="3953" spans="1:7">
      <c r="A3953" s="12">
        <v>3950</v>
      </c>
      <c r="B3953" s="136" t="s">
        <v>5974</v>
      </c>
      <c r="C3953" s="62" t="s">
        <v>5941</v>
      </c>
      <c r="D3953" s="553">
        <v>5.47</v>
      </c>
      <c r="E3953" s="134">
        <v>4.84</v>
      </c>
      <c r="F3953" s="14">
        <v>26.47</v>
      </c>
      <c r="G3953" s="443"/>
    </row>
    <row r="3954" spans="1:7">
      <c r="A3954" s="12">
        <v>3951</v>
      </c>
      <c r="B3954" s="136" t="s">
        <v>5975</v>
      </c>
      <c r="C3954" s="62" t="s">
        <v>5941</v>
      </c>
      <c r="D3954" s="553">
        <v>10.53</v>
      </c>
      <c r="E3954" s="14">
        <v>4.84</v>
      </c>
      <c r="F3954" s="14">
        <v>50.97</v>
      </c>
      <c r="G3954" s="443"/>
    </row>
    <row r="3955" spans="1:7">
      <c r="A3955" s="12">
        <v>3952</v>
      </c>
      <c r="B3955" s="136" t="s">
        <v>5976</v>
      </c>
      <c r="C3955" s="62" t="s">
        <v>5941</v>
      </c>
      <c r="D3955" s="553">
        <v>4.79</v>
      </c>
      <c r="E3955" s="134">
        <v>4.84</v>
      </c>
      <c r="F3955" s="14">
        <v>23.18</v>
      </c>
      <c r="G3955" s="443"/>
    </row>
    <row r="3956" spans="1:7">
      <c r="A3956" s="12">
        <v>3953</v>
      </c>
      <c r="B3956" s="136" t="s">
        <v>5977</v>
      </c>
      <c r="C3956" s="62" t="s">
        <v>5941</v>
      </c>
      <c r="D3956" s="553">
        <v>7</v>
      </c>
      <c r="E3956" s="14">
        <v>4.84</v>
      </c>
      <c r="F3956" s="14">
        <v>33.88</v>
      </c>
      <c r="G3956" s="443"/>
    </row>
    <row r="3957" spans="1:7">
      <c r="A3957" s="12">
        <v>3954</v>
      </c>
      <c r="B3957" s="554" t="s">
        <v>5978</v>
      </c>
      <c r="C3957" s="62" t="s">
        <v>5941</v>
      </c>
      <c r="D3957" s="553">
        <v>1.58</v>
      </c>
      <c r="E3957" s="134">
        <v>4.84</v>
      </c>
      <c r="F3957" s="14">
        <v>7.65</v>
      </c>
      <c r="G3957" s="443"/>
    </row>
    <row r="3958" spans="1:7">
      <c r="A3958" s="12">
        <v>3955</v>
      </c>
      <c r="B3958" s="554" t="s">
        <v>5979</v>
      </c>
      <c r="C3958" s="62" t="s">
        <v>5941</v>
      </c>
      <c r="D3958" s="553">
        <v>6.96</v>
      </c>
      <c r="E3958" s="14">
        <v>4.84</v>
      </c>
      <c r="F3958" s="14">
        <v>33.69</v>
      </c>
      <c r="G3958" s="443"/>
    </row>
    <row r="3959" spans="1:7">
      <c r="A3959" s="12">
        <v>3956</v>
      </c>
      <c r="B3959" s="554" t="s">
        <v>5980</v>
      </c>
      <c r="C3959" s="62" t="s">
        <v>5941</v>
      </c>
      <c r="D3959" s="553">
        <v>5.63</v>
      </c>
      <c r="E3959" s="134">
        <v>4.84</v>
      </c>
      <c r="F3959" s="14">
        <v>27.25</v>
      </c>
      <c r="G3959" s="443"/>
    </row>
    <row r="3960" spans="1:7">
      <c r="A3960" s="12">
        <v>3957</v>
      </c>
      <c r="B3960" s="554" t="s">
        <v>5981</v>
      </c>
      <c r="C3960" s="62" t="s">
        <v>5941</v>
      </c>
      <c r="D3960" s="553">
        <v>8.77</v>
      </c>
      <c r="E3960" s="14">
        <v>4.84</v>
      </c>
      <c r="F3960" s="14">
        <v>42.45</v>
      </c>
      <c r="G3960" s="443"/>
    </row>
    <row r="3961" spans="1:7">
      <c r="A3961" s="12">
        <v>3958</v>
      </c>
      <c r="B3961" s="554" t="s">
        <v>5982</v>
      </c>
      <c r="C3961" s="62" t="s">
        <v>5941</v>
      </c>
      <c r="D3961" s="553">
        <v>10.25</v>
      </c>
      <c r="E3961" s="134">
        <v>4.84</v>
      </c>
      <c r="F3961" s="14">
        <v>49.61</v>
      </c>
      <c r="G3961" s="443"/>
    </row>
    <row r="3962" spans="1:7">
      <c r="A3962" s="12">
        <v>3959</v>
      </c>
      <c r="B3962" s="554" t="s">
        <v>3276</v>
      </c>
      <c r="C3962" s="62" t="s">
        <v>5941</v>
      </c>
      <c r="D3962" s="553">
        <v>4</v>
      </c>
      <c r="E3962" s="14">
        <v>4.84</v>
      </c>
      <c r="F3962" s="14">
        <v>19.36</v>
      </c>
      <c r="G3962" s="443"/>
    </row>
    <row r="3963" spans="1:7">
      <c r="A3963" s="12">
        <v>3960</v>
      </c>
      <c r="B3963" s="554" t="s">
        <v>5983</v>
      </c>
      <c r="C3963" s="62" t="s">
        <v>5941</v>
      </c>
      <c r="D3963" s="553">
        <v>4.22</v>
      </c>
      <c r="E3963" s="134">
        <v>4.84</v>
      </c>
      <c r="F3963" s="14">
        <v>20.42</v>
      </c>
      <c r="G3963" s="443"/>
    </row>
    <row r="3964" spans="1:7">
      <c r="A3964" s="12">
        <v>3961</v>
      </c>
      <c r="B3964" s="554" t="s">
        <v>5984</v>
      </c>
      <c r="C3964" s="62" t="s">
        <v>5941</v>
      </c>
      <c r="D3964" s="553">
        <v>14.97</v>
      </c>
      <c r="E3964" s="14">
        <v>4.84</v>
      </c>
      <c r="F3964" s="14">
        <v>72.45</v>
      </c>
      <c r="G3964" s="443"/>
    </row>
    <row r="3965" spans="1:7">
      <c r="A3965" s="12">
        <v>3962</v>
      </c>
      <c r="B3965" s="554" t="s">
        <v>5985</v>
      </c>
      <c r="C3965" s="62" t="s">
        <v>5941</v>
      </c>
      <c r="D3965" s="553">
        <v>12.91</v>
      </c>
      <c r="E3965" s="134">
        <v>4.84</v>
      </c>
      <c r="F3965" s="14">
        <v>62.48</v>
      </c>
      <c r="G3965" s="443"/>
    </row>
    <row r="3966" spans="1:7">
      <c r="A3966" s="12">
        <v>3963</v>
      </c>
      <c r="B3966" s="554" t="s">
        <v>5986</v>
      </c>
      <c r="C3966" s="62" t="s">
        <v>5941</v>
      </c>
      <c r="D3966" s="134">
        <v>9.45</v>
      </c>
      <c r="E3966" s="14">
        <v>4.84</v>
      </c>
      <c r="F3966" s="14">
        <v>45.74</v>
      </c>
      <c r="G3966" s="443"/>
    </row>
    <row r="3967" spans="1:7">
      <c r="A3967" s="12">
        <v>3964</v>
      </c>
      <c r="B3967" s="554" t="s">
        <v>5987</v>
      </c>
      <c r="C3967" s="62" t="s">
        <v>5941</v>
      </c>
      <c r="D3967" s="553">
        <v>8.95</v>
      </c>
      <c r="E3967" s="134">
        <v>4.84</v>
      </c>
      <c r="F3967" s="14">
        <v>43.32</v>
      </c>
      <c r="G3967" s="443"/>
    </row>
    <row r="3968" spans="1:7">
      <c r="A3968" s="12">
        <v>3965</v>
      </c>
      <c r="B3968" s="554" t="s">
        <v>5988</v>
      </c>
      <c r="C3968" s="62" t="s">
        <v>5941</v>
      </c>
      <c r="D3968" s="553">
        <v>13.28</v>
      </c>
      <c r="E3968" s="14">
        <v>4.84</v>
      </c>
      <c r="F3968" s="14">
        <v>64.28</v>
      </c>
      <c r="G3968" s="443"/>
    </row>
    <row r="3969" spans="1:7">
      <c r="A3969" s="12">
        <v>3966</v>
      </c>
      <c r="B3969" s="554" t="s">
        <v>5989</v>
      </c>
      <c r="C3969" s="62" t="s">
        <v>5941</v>
      </c>
      <c r="D3969" s="553">
        <v>3.87</v>
      </c>
      <c r="E3969" s="134">
        <v>4.84</v>
      </c>
      <c r="F3969" s="14">
        <v>18.73</v>
      </c>
      <c r="G3969" s="443"/>
    </row>
    <row r="3970" spans="1:7">
      <c r="A3970" s="12">
        <v>3967</v>
      </c>
      <c r="B3970" s="554" t="s">
        <v>5990</v>
      </c>
      <c r="C3970" s="62" t="s">
        <v>5941</v>
      </c>
      <c r="D3970" s="553">
        <v>28.14</v>
      </c>
      <c r="E3970" s="14">
        <v>4.84</v>
      </c>
      <c r="F3970" s="14">
        <v>136.2</v>
      </c>
      <c r="G3970" s="443"/>
    </row>
    <row r="3971" spans="1:7">
      <c r="A3971" s="12">
        <v>3968</v>
      </c>
      <c r="B3971" s="555" t="s">
        <v>5973</v>
      </c>
      <c r="C3971" s="62" t="s">
        <v>5941</v>
      </c>
      <c r="D3971" s="556">
        <v>10.62</v>
      </c>
      <c r="E3971" s="134">
        <v>4.84</v>
      </c>
      <c r="F3971" s="14">
        <v>51.4</v>
      </c>
      <c r="G3971" s="443"/>
    </row>
    <row r="3972" spans="1:7">
      <c r="A3972" s="12">
        <v>3969</v>
      </c>
      <c r="B3972" s="555" t="s">
        <v>4673</v>
      </c>
      <c r="C3972" s="62" t="s">
        <v>5991</v>
      </c>
      <c r="D3972" s="134">
        <v>4.78</v>
      </c>
      <c r="E3972" s="14">
        <v>4.84</v>
      </c>
      <c r="F3972" s="14">
        <v>23.14</v>
      </c>
      <c r="G3972" s="443"/>
    </row>
    <row r="3973" spans="1:7">
      <c r="A3973" s="12">
        <v>3970</v>
      </c>
      <c r="B3973" s="555" t="s">
        <v>4117</v>
      </c>
      <c r="C3973" s="62" t="s">
        <v>5991</v>
      </c>
      <c r="D3973" s="556">
        <v>9.26</v>
      </c>
      <c r="E3973" s="134">
        <v>4.84</v>
      </c>
      <c r="F3973" s="14">
        <v>44.82</v>
      </c>
      <c r="G3973" s="443"/>
    </row>
    <row r="3974" spans="1:7">
      <c r="A3974" s="12">
        <v>3971</v>
      </c>
      <c r="B3974" s="555" t="s">
        <v>2347</v>
      </c>
      <c r="C3974" s="62" t="s">
        <v>5991</v>
      </c>
      <c r="D3974" s="556">
        <v>6.01</v>
      </c>
      <c r="E3974" s="14">
        <v>4.84</v>
      </c>
      <c r="F3974" s="14">
        <v>29.09</v>
      </c>
      <c r="G3974" s="443"/>
    </row>
    <row r="3975" spans="1:7">
      <c r="A3975" s="12">
        <v>3972</v>
      </c>
      <c r="B3975" s="555" t="s">
        <v>3568</v>
      </c>
      <c r="C3975" s="62" t="s">
        <v>5991</v>
      </c>
      <c r="D3975" s="556">
        <v>1.75</v>
      </c>
      <c r="E3975" s="134">
        <v>4.84</v>
      </c>
      <c r="F3975" s="14">
        <v>8.47</v>
      </c>
      <c r="G3975" s="443"/>
    </row>
    <row r="3976" spans="1:7">
      <c r="A3976" s="12">
        <v>3973</v>
      </c>
      <c r="B3976" s="555" t="s">
        <v>5992</v>
      </c>
      <c r="C3976" s="62" t="s">
        <v>5991</v>
      </c>
      <c r="D3976" s="556">
        <v>9.11</v>
      </c>
      <c r="E3976" s="14">
        <v>4.84</v>
      </c>
      <c r="F3976" s="14">
        <v>44.09</v>
      </c>
      <c r="G3976" s="443"/>
    </row>
    <row r="3977" spans="1:7">
      <c r="A3977" s="12">
        <v>3974</v>
      </c>
      <c r="B3977" s="555" t="s">
        <v>5907</v>
      </c>
      <c r="C3977" s="62" t="s">
        <v>5991</v>
      </c>
      <c r="D3977" s="556">
        <v>9.65</v>
      </c>
      <c r="E3977" s="134">
        <v>4.84</v>
      </c>
      <c r="F3977" s="14">
        <v>46.71</v>
      </c>
      <c r="G3977" s="443"/>
    </row>
    <row r="3978" spans="1:7">
      <c r="A3978" s="12">
        <v>3975</v>
      </c>
      <c r="B3978" s="555" t="s">
        <v>3357</v>
      </c>
      <c r="C3978" s="62" t="s">
        <v>5991</v>
      </c>
      <c r="D3978" s="556">
        <v>11.35</v>
      </c>
      <c r="E3978" s="14">
        <v>4.84</v>
      </c>
      <c r="F3978" s="14">
        <v>54.93</v>
      </c>
      <c r="G3978" s="443"/>
    </row>
    <row r="3979" spans="1:7">
      <c r="A3979" s="12">
        <v>3976</v>
      </c>
      <c r="B3979" s="555" t="s">
        <v>3370</v>
      </c>
      <c r="C3979" s="62" t="s">
        <v>5991</v>
      </c>
      <c r="D3979" s="556">
        <v>2.56</v>
      </c>
      <c r="E3979" s="134">
        <v>4.84</v>
      </c>
      <c r="F3979" s="14">
        <v>12.39</v>
      </c>
      <c r="G3979" s="443"/>
    </row>
    <row r="3980" spans="1:7">
      <c r="A3980" s="12">
        <v>3977</v>
      </c>
      <c r="B3980" s="555" t="s">
        <v>4304</v>
      </c>
      <c r="C3980" s="62" t="s">
        <v>5991</v>
      </c>
      <c r="D3980" s="556">
        <v>4.87</v>
      </c>
      <c r="E3980" s="14">
        <v>4.84</v>
      </c>
      <c r="F3980" s="14">
        <v>23.57</v>
      </c>
      <c r="G3980" s="443"/>
    </row>
    <row r="3981" spans="1:7">
      <c r="A3981" s="12">
        <v>3978</v>
      </c>
      <c r="B3981" s="555" t="s">
        <v>5993</v>
      </c>
      <c r="C3981" s="62" t="s">
        <v>5991</v>
      </c>
      <c r="D3981" s="556">
        <v>24.86</v>
      </c>
      <c r="E3981" s="134">
        <v>4.84</v>
      </c>
      <c r="F3981" s="14">
        <v>120.32</v>
      </c>
      <c r="G3981" s="443"/>
    </row>
    <row r="3982" spans="1:7">
      <c r="A3982" s="12">
        <v>3979</v>
      </c>
      <c r="B3982" s="555" t="s">
        <v>5994</v>
      </c>
      <c r="C3982" s="62" t="s">
        <v>5991</v>
      </c>
      <c r="D3982" s="556">
        <v>10.8</v>
      </c>
      <c r="E3982" s="14">
        <v>4.84</v>
      </c>
      <c r="F3982" s="14">
        <v>52.27</v>
      </c>
      <c r="G3982" s="443"/>
    </row>
    <row r="3983" spans="1:7">
      <c r="A3983" s="12">
        <v>3980</v>
      </c>
      <c r="B3983" s="555" t="s">
        <v>3817</v>
      </c>
      <c r="C3983" s="62" t="s">
        <v>5991</v>
      </c>
      <c r="D3983" s="556">
        <v>8.62</v>
      </c>
      <c r="E3983" s="134">
        <v>4.84</v>
      </c>
      <c r="F3983" s="14">
        <v>41.72</v>
      </c>
      <c r="G3983" s="443"/>
    </row>
    <row r="3984" spans="1:7">
      <c r="A3984" s="12">
        <v>3981</v>
      </c>
      <c r="B3984" s="555" t="s">
        <v>5995</v>
      </c>
      <c r="C3984" s="62" t="s">
        <v>5991</v>
      </c>
      <c r="D3984" s="556">
        <v>2.58</v>
      </c>
      <c r="E3984" s="14">
        <v>4.84</v>
      </c>
      <c r="F3984" s="14">
        <v>12.49</v>
      </c>
      <c r="G3984" s="443"/>
    </row>
    <row r="3985" spans="1:7">
      <c r="A3985" s="12">
        <v>3982</v>
      </c>
      <c r="B3985" s="555" t="s">
        <v>5996</v>
      </c>
      <c r="C3985" s="62" t="s">
        <v>5991</v>
      </c>
      <c r="D3985" s="556">
        <v>14.34</v>
      </c>
      <c r="E3985" s="134">
        <v>4.84</v>
      </c>
      <c r="F3985" s="14">
        <v>69.41</v>
      </c>
      <c r="G3985" s="443"/>
    </row>
    <row r="3986" spans="1:7">
      <c r="A3986" s="12">
        <v>3983</v>
      </c>
      <c r="B3986" s="555" t="s">
        <v>5997</v>
      </c>
      <c r="C3986" s="62" t="s">
        <v>5991</v>
      </c>
      <c r="D3986" s="556">
        <v>2.31</v>
      </c>
      <c r="E3986" s="14">
        <v>4.84</v>
      </c>
      <c r="F3986" s="14">
        <v>11.18</v>
      </c>
      <c r="G3986" s="443"/>
    </row>
    <row r="3987" spans="1:7">
      <c r="A3987" s="12">
        <v>3984</v>
      </c>
      <c r="B3987" s="555" t="s">
        <v>3442</v>
      </c>
      <c r="C3987" s="62" t="s">
        <v>5991</v>
      </c>
      <c r="D3987" s="556">
        <v>7.54</v>
      </c>
      <c r="E3987" s="134">
        <v>4.84</v>
      </c>
      <c r="F3987" s="14">
        <v>36.49</v>
      </c>
      <c r="G3987" s="443"/>
    </row>
    <row r="3988" spans="1:7">
      <c r="A3988" s="12">
        <v>3985</v>
      </c>
      <c r="B3988" s="555" t="s">
        <v>3856</v>
      </c>
      <c r="C3988" s="62" t="s">
        <v>5991</v>
      </c>
      <c r="D3988" s="556">
        <v>2.85</v>
      </c>
      <c r="E3988" s="14">
        <v>4.84</v>
      </c>
      <c r="F3988" s="14">
        <v>13.79</v>
      </c>
      <c r="G3988" s="443"/>
    </row>
    <row r="3989" spans="1:7">
      <c r="A3989" s="12">
        <v>3986</v>
      </c>
      <c r="B3989" s="555" t="s">
        <v>5998</v>
      </c>
      <c r="C3989" s="62" t="s">
        <v>5991</v>
      </c>
      <c r="D3989" s="556">
        <v>5.08</v>
      </c>
      <c r="E3989" s="134">
        <v>4.84</v>
      </c>
      <c r="F3989" s="14">
        <v>24.59</v>
      </c>
      <c r="G3989" s="443"/>
    </row>
    <row r="3990" spans="1:7">
      <c r="A3990" s="12">
        <v>3987</v>
      </c>
      <c r="B3990" s="555" t="s">
        <v>4233</v>
      </c>
      <c r="C3990" s="62" t="s">
        <v>5991</v>
      </c>
      <c r="D3990" s="556">
        <v>4.5</v>
      </c>
      <c r="E3990" s="14">
        <v>4.84</v>
      </c>
      <c r="F3990" s="14">
        <v>21.78</v>
      </c>
      <c r="G3990" s="443"/>
    </row>
    <row r="3991" spans="1:7">
      <c r="A3991" s="12">
        <v>3988</v>
      </c>
      <c r="B3991" s="555" t="s">
        <v>5999</v>
      </c>
      <c r="C3991" s="62" t="s">
        <v>5991</v>
      </c>
      <c r="D3991" s="556">
        <v>8.18</v>
      </c>
      <c r="E3991" s="134">
        <v>4.84</v>
      </c>
      <c r="F3991" s="14">
        <v>39.59</v>
      </c>
      <c r="G3991" s="443"/>
    </row>
    <row r="3992" spans="1:7">
      <c r="A3992" s="12">
        <v>3989</v>
      </c>
      <c r="B3992" s="555" t="s">
        <v>6000</v>
      </c>
      <c r="C3992" s="62" t="s">
        <v>5991</v>
      </c>
      <c r="D3992" s="556">
        <v>8.35</v>
      </c>
      <c r="E3992" s="14">
        <v>4.84</v>
      </c>
      <c r="F3992" s="14">
        <v>40.41</v>
      </c>
      <c r="G3992" s="443"/>
    </row>
    <row r="3993" spans="1:7">
      <c r="A3993" s="12">
        <v>3990</v>
      </c>
      <c r="B3993" s="555" t="s">
        <v>6001</v>
      </c>
      <c r="C3993" s="62" t="s">
        <v>5991</v>
      </c>
      <c r="D3993" s="14">
        <v>10.76</v>
      </c>
      <c r="E3993" s="134">
        <v>4.84</v>
      </c>
      <c r="F3993" s="14">
        <v>52.08</v>
      </c>
      <c r="G3993" s="443"/>
    </row>
    <row r="3994" spans="1:7">
      <c r="A3994" s="12">
        <v>3991</v>
      </c>
      <c r="B3994" s="555" t="s">
        <v>3559</v>
      </c>
      <c r="C3994" s="62" t="s">
        <v>5991</v>
      </c>
      <c r="D3994" s="556">
        <v>6.74</v>
      </c>
      <c r="E3994" s="14">
        <v>4.84</v>
      </c>
      <c r="F3994" s="14">
        <v>32.62</v>
      </c>
      <c r="G3994" s="443"/>
    </row>
    <row r="3995" spans="1:7">
      <c r="A3995" s="12">
        <v>3992</v>
      </c>
      <c r="B3995" s="555" t="s">
        <v>6002</v>
      </c>
      <c r="C3995" s="62" t="s">
        <v>5991</v>
      </c>
      <c r="D3995" s="556">
        <v>10.71</v>
      </c>
      <c r="E3995" s="134">
        <v>4.84</v>
      </c>
      <c r="F3995" s="14">
        <v>51.84</v>
      </c>
      <c r="G3995" s="443"/>
    </row>
    <row r="3996" spans="1:7">
      <c r="A3996" s="12">
        <v>3993</v>
      </c>
      <c r="B3996" s="555" t="s">
        <v>5098</v>
      </c>
      <c r="C3996" s="62" t="s">
        <v>5991</v>
      </c>
      <c r="D3996" s="556">
        <v>13.35</v>
      </c>
      <c r="E3996" s="14">
        <v>4.84</v>
      </c>
      <c r="F3996" s="14">
        <v>64.61</v>
      </c>
      <c r="G3996" s="443"/>
    </row>
    <row r="3997" spans="1:7">
      <c r="A3997" s="12">
        <v>3994</v>
      </c>
      <c r="B3997" s="555" t="s">
        <v>6003</v>
      </c>
      <c r="C3997" s="62" t="s">
        <v>5991</v>
      </c>
      <c r="D3997" s="556">
        <v>2.47</v>
      </c>
      <c r="E3997" s="134">
        <v>4.84</v>
      </c>
      <c r="F3997" s="14">
        <v>11.95</v>
      </c>
      <c r="G3997" s="443"/>
    </row>
    <row r="3998" spans="1:7">
      <c r="A3998" s="12">
        <v>3995</v>
      </c>
      <c r="B3998" s="555" t="s">
        <v>6004</v>
      </c>
      <c r="C3998" s="62" t="s">
        <v>5991</v>
      </c>
      <c r="D3998" s="556">
        <v>7.33</v>
      </c>
      <c r="E3998" s="14">
        <v>4.84</v>
      </c>
      <c r="F3998" s="14">
        <v>35.48</v>
      </c>
      <c r="G3998" s="443"/>
    </row>
    <row r="3999" spans="1:7">
      <c r="A3999" s="12">
        <v>3996</v>
      </c>
      <c r="B3999" s="555" t="s">
        <v>6005</v>
      </c>
      <c r="C3999" s="62" t="s">
        <v>5991</v>
      </c>
      <c r="D3999" s="556">
        <v>9.47</v>
      </c>
      <c r="E3999" s="134">
        <v>4.84</v>
      </c>
      <c r="F3999" s="14">
        <v>45.83</v>
      </c>
      <c r="G3999" s="443"/>
    </row>
    <row r="4000" spans="1:7">
      <c r="A4000" s="12">
        <v>3997</v>
      </c>
      <c r="B4000" s="555" t="s">
        <v>3708</v>
      </c>
      <c r="C4000" s="62" t="s">
        <v>5991</v>
      </c>
      <c r="D4000" s="556">
        <v>3.92</v>
      </c>
      <c r="E4000" s="14">
        <v>4.84</v>
      </c>
      <c r="F4000" s="14">
        <v>18.97</v>
      </c>
      <c r="G4000" s="443"/>
    </row>
    <row r="4001" spans="1:7">
      <c r="A4001" s="12">
        <v>3998</v>
      </c>
      <c r="B4001" s="555" t="s">
        <v>6006</v>
      </c>
      <c r="C4001" s="62" t="s">
        <v>5991</v>
      </c>
      <c r="D4001" s="556">
        <v>4.52</v>
      </c>
      <c r="E4001" s="134">
        <v>4.84</v>
      </c>
      <c r="F4001" s="14">
        <v>21.88</v>
      </c>
      <c r="G4001" s="443"/>
    </row>
    <row r="4002" spans="1:7">
      <c r="A4002" s="12">
        <v>3999</v>
      </c>
      <c r="B4002" s="555" t="s">
        <v>6007</v>
      </c>
      <c r="C4002" s="62" t="s">
        <v>5991</v>
      </c>
      <c r="D4002" s="556">
        <v>5.3</v>
      </c>
      <c r="E4002" s="14">
        <v>4.84</v>
      </c>
      <c r="F4002" s="14">
        <v>25.65</v>
      </c>
      <c r="G4002" s="443"/>
    </row>
    <row r="4003" spans="1:7">
      <c r="A4003" s="12">
        <v>4000</v>
      </c>
      <c r="B4003" s="555" t="s">
        <v>3375</v>
      </c>
      <c r="C4003" s="62" t="s">
        <v>5991</v>
      </c>
      <c r="D4003" s="556">
        <v>10.29</v>
      </c>
      <c r="E4003" s="134">
        <v>4.84</v>
      </c>
      <c r="F4003" s="14">
        <v>49.8</v>
      </c>
      <c r="G4003" s="443"/>
    </row>
    <row r="4004" spans="1:7">
      <c r="A4004" s="12">
        <v>4001</v>
      </c>
      <c r="B4004" s="555" t="s">
        <v>6008</v>
      </c>
      <c r="C4004" s="62" t="s">
        <v>5991</v>
      </c>
      <c r="D4004" s="556">
        <v>9.92</v>
      </c>
      <c r="E4004" s="14">
        <v>4.84</v>
      </c>
      <c r="F4004" s="14">
        <v>48.01</v>
      </c>
      <c r="G4004" s="443"/>
    </row>
    <row r="4005" spans="1:7">
      <c r="A4005" s="12">
        <v>4002</v>
      </c>
      <c r="B4005" s="555" t="s">
        <v>6009</v>
      </c>
      <c r="C4005" s="62" t="s">
        <v>5991</v>
      </c>
      <c r="D4005" s="134">
        <v>6.86</v>
      </c>
      <c r="E4005" s="134">
        <v>4.84</v>
      </c>
      <c r="F4005" s="14">
        <v>33.2</v>
      </c>
      <c r="G4005" s="443"/>
    </row>
    <row r="4006" spans="1:7">
      <c r="A4006" s="12">
        <v>4003</v>
      </c>
      <c r="B4006" s="555" t="s">
        <v>6010</v>
      </c>
      <c r="C4006" s="62" t="s">
        <v>5991</v>
      </c>
      <c r="D4006" s="556">
        <v>3.59</v>
      </c>
      <c r="E4006" s="14">
        <v>4.84</v>
      </c>
      <c r="F4006" s="14">
        <v>17.38</v>
      </c>
      <c r="G4006" s="443"/>
    </row>
    <row r="4007" spans="1:7">
      <c r="A4007" s="12">
        <v>4004</v>
      </c>
      <c r="B4007" s="555" t="s">
        <v>6011</v>
      </c>
      <c r="C4007" s="62" t="s">
        <v>5991</v>
      </c>
      <c r="D4007" s="556">
        <v>7.18</v>
      </c>
      <c r="E4007" s="134">
        <v>4.84</v>
      </c>
      <c r="F4007" s="14">
        <v>34.75</v>
      </c>
      <c r="G4007" s="443"/>
    </row>
    <row r="4008" spans="1:7">
      <c r="A4008" s="12">
        <v>4005</v>
      </c>
      <c r="B4008" s="555" t="s">
        <v>6012</v>
      </c>
      <c r="C4008" s="62" t="s">
        <v>5991</v>
      </c>
      <c r="D4008" s="556">
        <v>7.88</v>
      </c>
      <c r="E4008" s="14">
        <v>4.84</v>
      </c>
      <c r="F4008" s="14">
        <v>38.14</v>
      </c>
      <c r="G4008" s="443"/>
    </row>
    <row r="4009" spans="1:7">
      <c r="A4009" s="12">
        <v>4006</v>
      </c>
      <c r="B4009" s="555" t="s">
        <v>6013</v>
      </c>
      <c r="C4009" s="62" t="s">
        <v>5991</v>
      </c>
      <c r="D4009" s="556">
        <v>4.47</v>
      </c>
      <c r="E4009" s="134">
        <v>4.84</v>
      </c>
      <c r="F4009" s="14">
        <v>21.63</v>
      </c>
      <c r="G4009" s="443"/>
    </row>
    <row r="4010" spans="1:7">
      <c r="A4010" s="12">
        <v>4007</v>
      </c>
      <c r="B4010" s="555" t="s">
        <v>3337</v>
      </c>
      <c r="C4010" s="62" t="s">
        <v>5991</v>
      </c>
      <c r="D4010" s="556">
        <v>9.5</v>
      </c>
      <c r="E4010" s="14">
        <v>4.84</v>
      </c>
      <c r="F4010" s="14">
        <v>45.98</v>
      </c>
      <c r="G4010" s="443"/>
    </row>
    <row r="4011" spans="1:7">
      <c r="A4011" s="12">
        <v>4008</v>
      </c>
      <c r="B4011" s="555" t="s">
        <v>3382</v>
      </c>
      <c r="C4011" s="62" t="s">
        <v>5991</v>
      </c>
      <c r="D4011" s="556">
        <v>4.5</v>
      </c>
      <c r="E4011" s="134">
        <v>4.84</v>
      </c>
      <c r="F4011" s="14">
        <v>21.78</v>
      </c>
      <c r="G4011" s="443"/>
    </row>
    <row r="4012" spans="1:7">
      <c r="A4012" s="12">
        <v>4009</v>
      </c>
      <c r="B4012" s="555" t="s">
        <v>6014</v>
      </c>
      <c r="C4012" s="62" t="s">
        <v>5991</v>
      </c>
      <c r="D4012" s="556">
        <v>3.77</v>
      </c>
      <c r="E4012" s="14">
        <v>4.84</v>
      </c>
      <c r="F4012" s="14">
        <v>18.25</v>
      </c>
      <c r="G4012" s="443"/>
    </row>
    <row r="4013" spans="1:7">
      <c r="A4013" s="12">
        <v>4010</v>
      </c>
      <c r="B4013" s="555" t="s">
        <v>3612</v>
      </c>
      <c r="C4013" s="62" t="s">
        <v>5991</v>
      </c>
      <c r="D4013" s="556">
        <v>2.56</v>
      </c>
      <c r="E4013" s="134">
        <v>4.84</v>
      </c>
      <c r="F4013" s="14">
        <v>12.39</v>
      </c>
      <c r="G4013" s="443"/>
    </row>
    <row r="4014" spans="1:7">
      <c r="A4014" s="12">
        <v>4011</v>
      </c>
      <c r="B4014" s="555" t="s">
        <v>6015</v>
      </c>
      <c r="C4014" s="62" t="s">
        <v>5991</v>
      </c>
      <c r="D4014" s="556">
        <v>5.12</v>
      </c>
      <c r="E4014" s="14">
        <v>4.84</v>
      </c>
      <c r="F4014" s="14">
        <v>24.78</v>
      </c>
      <c r="G4014" s="443"/>
    </row>
    <row r="4015" spans="1:7">
      <c r="A4015" s="12">
        <v>4012</v>
      </c>
      <c r="B4015" s="555" t="s">
        <v>3276</v>
      </c>
      <c r="C4015" s="62" t="s">
        <v>5991</v>
      </c>
      <c r="D4015" s="556">
        <v>11.63</v>
      </c>
      <c r="E4015" s="134">
        <v>4.84</v>
      </c>
      <c r="F4015" s="14">
        <v>56.29</v>
      </c>
      <c r="G4015" s="443"/>
    </row>
    <row r="4016" spans="1:7">
      <c r="A4016" s="12">
        <v>4013</v>
      </c>
      <c r="B4016" s="555" t="s">
        <v>6016</v>
      </c>
      <c r="C4016" s="62" t="s">
        <v>5991</v>
      </c>
      <c r="D4016" s="556">
        <v>3.37</v>
      </c>
      <c r="E4016" s="14">
        <v>4.84</v>
      </c>
      <c r="F4016" s="14">
        <v>16.31</v>
      </c>
      <c r="G4016" s="443"/>
    </row>
    <row r="4017" spans="1:7">
      <c r="A4017" s="12">
        <v>4014</v>
      </c>
      <c r="B4017" s="555" t="s">
        <v>3565</v>
      </c>
      <c r="C4017" s="62" t="s">
        <v>5991</v>
      </c>
      <c r="D4017" s="556">
        <v>6.48</v>
      </c>
      <c r="E4017" s="134">
        <v>4.84</v>
      </c>
      <c r="F4017" s="14">
        <v>31.36</v>
      </c>
      <c r="G4017" s="443"/>
    </row>
    <row r="4018" spans="1:7">
      <c r="A4018" s="12">
        <v>4015</v>
      </c>
      <c r="B4018" s="555" t="s">
        <v>6017</v>
      </c>
      <c r="C4018" s="62" t="s">
        <v>5991</v>
      </c>
      <c r="D4018" s="556">
        <v>4.2</v>
      </c>
      <c r="E4018" s="14">
        <v>4.84</v>
      </c>
      <c r="F4018" s="14">
        <v>20.33</v>
      </c>
      <c r="G4018" s="443"/>
    </row>
    <row r="4019" spans="1:7">
      <c r="A4019" s="12">
        <v>4016</v>
      </c>
      <c r="B4019" s="555" t="s">
        <v>6018</v>
      </c>
      <c r="C4019" s="62" t="s">
        <v>5991</v>
      </c>
      <c r="D4019" s="556">
        <v>6.96</v>
      </c>
      <c r="E4019" s="134">
        <v>4.84</v>
      </c>
      <c r="F4019" s="14">
        <v>33.69</v>
      </c>
      <c r="G4019" s="443"/>
    </row>
    <row r="4020" spans="1:7">
      <c r="A4020" s="12">
        <v>4017</v>
      </c>
      <c r="B4020" s="555" t="s">
        <v>3337</v>
      </c>
      <c r="C4020" s="62" t="s">
        <v>5991</v>
      </c>
      <c r="D4020" s="556">
        <v>4.47</v>
      </c>
      <c r="E4020" s="14">
        <v>4.84</v>
      </c>
      <c r="F4020" s="14">
        <v>21.63</v>
      </c>
      <c r="G4020" s="443"/>
    </row>
    <row r="4021" spans="1:7">
      <c r="A4021" s="12">
        <v>4018</v>
      </c>
      <c r="B4021" s="555" t="s">
        <v>4624</v>
      </c>
      <c r="C4021" s="62" t="s">
        <v>5991</v>
      </c>
      <c r="D4021" s="556">
        <v>2.14</v>
      </c>
      <c r="E4021" s="134">
        <v>4.84</v>
      </c>
      <c r="F4021" s="14">
        <v>10.36</v>
      </c>
      <c r="G4021" s="443"/>
    </row>
    <row r="4022" spans="1:7">
      <c r="A4022" s="12">
        <v>4019</v>
      </c>
      <c r="B4022" s="555" t="s">
        <v>6019</v>
      </c>
      <c r="C4022" s="62" t="s">
        <v>5991</v>
      </c>
      <c r="D4022" s="556">
        <v>4.28</v>
      </c>
      <c r="E4022" s="14">
        <v>4.84</v>
      </c>
      <c r="F4022" s="14">
        <v>20.72</v>
      </c>
      <c r="G4022" s="443"/>
    </row>
    <row r="4023" spans="1:7">
      <c r="A4023" s="12">
        <v>4020</v>
      </c>
      <c r="B4023" s="555" t="s">
        <v>3672</v>
      </c>
      <c r="C4023" s="62" t="s">
        <v>5991</v>
      </c>
      <c r="D4023" s="556">
        <v>10.03</v>
      </c>
      <c r="E4023" s="134">
        <v>4.84</v>
      </c>
      <c r="F4023" s="14">
        <v>48.55</v>
      </c>
      <c r="G4023" s="443"/>
    </row>
    <row r="4024" spans="1:7">
      <c r="A4024" s="12">
        <v>4021</v>
      </c>
      <c r="B4024" s="555" t="s">
        <v>6020</v>
      </c>
      <c r="C4024" s="62" t="s">
        <v>5991</v>
      </c>
      <c r="D4024" s="556">
        <v>5.67</v>
      </c>
      <c r="E4024" s="14">
        <v>4.84</v>
      </c>
      <c r="F4024" s="14">
        <v>27.44</v>
      </c>
      <c r="G4024" s="443"/>
    </row>
    <row r="4025" spans="1:7">
      <c r="A4025" s="12">
        <v>4022</v>
      </c>
      <c r="B4025" s="555" t="s">
        <v>3672</v>
      </c>
      <c r="C4025" s="62" t="s">
        <v>5991</v>
      </c>
      <c r="D4025" s="556">
        <v>9.02</v>
      </c>
      <c r="E4025" s="134">
        <v>4.84</v>
      </c>
      <c r="F4025" s="14">
        <v>43.66</v>
      </c>
      <c r="G4025" s="443"/>
    </row>
    <row r="4026" spans="1:7">
      <c r="A4026" s="12">
        <v>4023</v>
      </c>
      <c r="B4026" s="555" t="s">
        <v>6021</v>
      </c>
      <c r="C4026" s="62" t="s">
        <v>5991</v>
      </c>
      <c r="D4026" s="556">
        <v>8.31</v>
      </c>
      <c r="E4026" s="14">
        <v>4.84</v>
      </c>
      <c r="F4026" s="14">
        <v>40.22</v>
      </c>
      <c r="G4026" s="443"/>
    </row>
    <row r="4027" spans="1:7">
      <c r="A4027" s="12">
        <v>4024</v>
      </c>
      <c r="B4027" s="555" t="s">
        <v>3716</v>
      </c>
      <c r="C4027" s="62" t="s">
        <v>5991</v>
      </c>
      <c r="D4027" s="556">
        <v>8.92</v>
      </c>
      <c r="E4027" s="134">
        <v>4.84</v>
      </c>
      <c r="F4027" s="14">
        <v>43.17</v>
      </c>
      <c r="G4027" s="443"/>
    </row>
    <row r="4028" spans="1:7">
      <c r="A4028" s="12">
        <v>4025</v>
      </c>
      <c r="B4028" s="555" t="s">
        <v>5505</v>
      </c>
      <c r="C4028" s="62" t="s">
        <v>5991</v>
      </c>
      <c r="D4028" s="556">
        <v>8.35</v>
      </c>
      <c r="E4028" s="14">
        <v>4.84</v>
      </c>
      <c r="F4028" s="14">
        <v>40.41</v>
      </c>
      <c r="G4028" s="443"/>
    </row>
    <row r="4029" spans="1:7">
      <c r="A4029" s="12">
        <v>4026</v>
      </c>
      <c r="B4029" s="555" t="s">
        <v>6013</v>
      </c>
      <c r="C4029" s="62" t="s">
        <v>5991</v>
      </c>
      <c r="D4029" s="556">
        <v>22.86</v>
      </c>
      <c r="E4029" s="134">
        <v>4.84</v>
      </c>
      <c r="F4029" s="14">
        <v>110.64</v>
      </c>
      <c r="G4029" s="443"/>
    </row>
    <row r="4030" spans="1:7">
      <c r="A4030" s="12">
        <v>4027</v>
      </c>
      <c r="B4030" s="555" t="s">
        <v>5389</v>
      </c>
      <c r="C4030" s="62" t="s">
        <v>5991</v>
      </c>
      <c r="D4030" s="556">
        <v>3.85</v>
      </c>
      <c r="E4030" s="14">
        <v>4.84</v>
      </c>
      <c r="F4030" s="14">
        <v>18.63</v>
      </c>
      <c r="G4030" s="443"/>
    </row>
    <row r="4031" spans="1:7">
      <c r="A4031" s="12">
        <v>4028</v>
      </c>
      <c r="B4031" s="555" t="s">
        <v>6022</v>
      </c>
      <c r="C4031" s="62" t="s">
        <v>5991</v>
      </c>
      <c r="D4031" s="556">
        <v>4.2</v>
      </c>
      <c r="E4031" s="134">
        <v>4.84</v>
      </c>
      <c r="F4031" s="14">
        <v>20.33</v>
      </c>
      <c r="G4031" s="443"/>
    </row>
    <row r="4032" spans="1:7">
      <c r="A4032" s="12">
        <v>4029</v>
      </c>
      <c r="B4032" s="555" t="s">
        <v>6023</v>
      </c>
      <c r="C4032" s="62" t="s">
        <v>5991</v>
      </c>
      <c r="D4032" s="556">
        <v>11.34</v>
      </c>
      <c r="E4032" s="14">
        <v>4.84</v>
      </c>
      <c r="F4032" s="14">
        <v>54.89</v>
      </c>
      <c r="G4032" s="443"/>
    </row>
    <row r="4033" spans="1:7">
      <c r="A4033" s="12">
        <v>4030</v>
      </c>
      <c r="B4033" s="557" t="s">
        <v>4222</v>
      </c>
      <c r="C4033" s="62" t="s">
        <v>6024</v>
      </c>
      <c r="D4033" s="558">
        <v>5.53</v>
      </c>
      <c r="E4033" s="134">
        <v>4.84</v>
      </c>
      <c r="F4033" s="14">
        <v>26.77</v>
      </c>
      <c r="G4033" s="443"/>
    </row>
    <row r="4034" spans="1:7">
      <c r="A4034" s="12">
        <v>4031</v>
      </c>
      <c r="B4034" s="557" t="s">
        <v>6025</v>
      </c>
      <c r="C4034" s="62" t="s">
        <v>6024</v>
      </c>
      <c r="D4034" s="558">
        <v>2.54</v>
      </c>
      <c r="E4034" s="14">
        <v>4.84</v>
      </c>
      <c r="F4034" s="14">
        <v>12.29</v>
      </c>
      <c r="G4034" s="443"/>
    </row>
    <row r="4035" spans="1:7">
      <c r="A4035" s="12">
        <v>4032</v>
      </c>
      <c r="B4035" s="557" t="s">
        <v>6026</v>
      </c>
      <c r="C4035" s="62" t="s">
        <v>6024</v>
      </c>
      <c r="D4035" s="558">
        <v>3.92</v>
      </c>
      <c r="E4035" s="134">
        <v>4.84</v>
      </c>
      <c r="F4035" s="14">
        <v>18.97</v>
      </c>
      <c r="G4035" s="443"/>
    </row>
    <row r="4036" spans="1:7">
      <c r="A4036" s="12">
        <v>4033</v>
      </c>
      <c r="B4036" s="557" t="s">
        <v>3895</v>
      </c>
      <c r="C4036" s="62" t="s">
        <v>6024</v>
      </c>
      <c r="D4036" s="558">
        <v>13.45</v>
      </c>
      <c r="E4036" s="14">
        <v>4.84</v>
      </c>
      <c r="F4036" s="14">
        <v>65.1</v>
      </c>
      <c r="G4036" s="443"/>
    </row>
    <row r="4037" spans="1:7">
      <c r="A4037" s="12">
        <v>4034</v>
      </c>
      <c r="B4037" s="557" t="s">
        <v>5167</v>
      </c>
      <c r="C4037" s="62" t="s">
        <v>6024</v>
      </c>
      <c r="D4037" s="558">
        <v>14.55</v>
      </c>
      <c r="E4037" s="134">
        <v>4.84</v>
      </c>
      <c r="F4037" s="14">
        <v>70.42</v>
      </c>
      <c r="G4037" s="443"/>
    </row>
    <row r="4038" spans="1:7">
      <c r="A4038" s="12">
        <v>4035</v>
      </c>
      <c r="B4038" s="557" t="s">
        <v>324</v>
      </c>
      <c r="C4038" s="62" t="s">
        <v>6024</v>
      </c>
      <c r="D4038" s="558">
        <v>2.27</v>
      </c>
      <c r="E4038" s="14">
        <v>4.84</v>
      </c>
      <c r="F4038" s="14">
        <v>10.99</v>
      </c>
      <c r="G4038" s="443"/>
    </row>
    <row r="4039" spans="1:7">
      <c r="A4039" s="12">
        <v>4036</v>
      </c>
      <c r="B4039" s="557" t="s">
        <v>6027</v>
      </c>
      <c r="C4039" s="62" t="s">
        <v>6024</v>
      </c>
      <c r="D4039" s="558">
        <v>4.22</v>
      </c>
      <c r="E4039" s="134">
        <v>4.84</v>
      </c>
      <c r="F4039" s="14">
        <v>20.42</v>
      </c>
      <c r="G4039" s="443"/>
    </row>
    <row r="4040" spans="1:7">
      <c r="A4040" s="12">
        <v>4037</v>
      </c>
      <c r="B4040" s="557" t="s">
        <v>5416</v>
      </c>
      <c r="C4040" s="62" t="s">
        <v>6024</v>
      </c>
      <c r="D4040" s="558">
        <v>6.1</v>
      </c>
      <c r="E4040" s="14">
        <v>4.84</v>
      </c>
      <c r="F4040" s="14">
        <v>29.52</v>
      </c>
      <c r="G4040" s="443"/>
    </row>
    <row r="4041" spans="1:7">
      <c r="A4041" s="12">
        <v>4038</v>
      </c>
      <c r="B4041" s="557" t="s">
        <v>5974</v>
      </c>
      <c r="C4041" s="62" t="s">
        <v>6024</v>
      </c>
      <c r="D4041" s="558">
        <v>8.75</v>
      </c>
      <c r="E4041" s="134">
        <v>4.84</v>
      </c>
      <c r="F4041" s="14">
        <v>42.35</v>
      </c>
      <c r="G4041" s="443"/>
    </row>
    <row r="4042" spans="1:7">
      <c r="A4042" s="12">
        <v>4039</v>
      </c>
      <c r="B4042" s="557" t="s">
        <v>5268</v>
      </c>
      <c r="C4042" s="62" t="s">
        <v>6024</v>
      </c>
      <c r="D4042" s="14">
        <v>3.86</v>
      </c>
      <c r="E4042" s="14">
        <v>4.84</v>
      </c>
      <c r="F4042" s="14">
        <v>18.68</v>
      </c>
      <c r="G4042" s="443"/>
    </row>
    <row r="4043" spans="1:7">
      <c r="A4043" s="12">
        <v>4040</v>
      </c>
      <c r="B4043" s="557" t="s">
        <v>3737</v>
      </c>
      <c r="C4043" s="62" t="s">
        <v>6024</v>
      </c>
      <c r="D4043" s="558">
        <v>12.77</v>
      </c>
      <c r="E4043" s="134">
        <v>4.84</v>
      </c>
      <c r="F4043" s="14">
        <v>61.81</v>
      </c>
      <c r="G4043" s="443"/>
    </row>
    <row r="4044" spans="1:7">
      <c r="A4044" s="12">
        <v>4041</v>
      </c>
      <c r="B4044" s="557" t="s">
        <v>6028</v>
      </c>
      <c r="C4044" s="62" t="s">
        <v>6024</v>
      </c>
      <c r="D4044" s="558">
        <v>6.47</v>
      </c>
      <c r="E4044" s="14">
        <v>4.84</v>
      </c>
      <c r="F4044" s="14">
        <v>31.31</v>
      </c>
      <c r="G4044" s="443"/>
    </row>
    <row r="4045" spans="1:7">
      <c r="A4045" s="12">
        <v>4042</v>
      </c>
      <c r="B4045" s="557" t="s">
        <v>6029</v>
      </c>
      <c r="C4045" s="62" t="s">
        <v>6024</v>
      </c>
      <c r="D4045" s="558">
        <v>5.48</v>
      </c>
      <c r="E4045" s="134">
        <v>4.84</v>
      </c>
      <c r="F4045" s="14">
        <v>26.52</v>
      </c>
      <c r="G4045" s="443"/>
    </row>
    <row r="4046" spans="1:7">
      <c r="A4046" s="12">
        <v>4043</v>
      </c>
      <c r="B4046" s="557" t="s">
        <v>6030</v>
      </c>
      <c r="C4046" s="62" t="s">
        <v>6024</v>
      </c>
      <c r="D4046" s="558">
        <v>3.79</v>
      </c>
      <c r="E4046" s="14">
        <v>4.84</v>
      </c>
      <c r="F4046" s="14">
        <v>18.34</v>
      </c>
      <c r="G4046" s="443"/>
    </row>
    <row r="4047" spans="1:7">
      <c r="A4047" s="12">
        <v>4044</v>
      </c>
      <c r="B4047" s="557" t="s">
        <v>3279</v>
      </c>
      <c r="C4047" s="62" t="s">
        <v>6024</v>
      </c>
      <c r="D4047" s="558">
        <v>11.85</v>
      </c>
      <c r="E4047" s="134">
        <v>4.84</v>
      </c>
      <c r="F4047" s="14">
        <v>57.35</v>
      </c>
      <c r="G4047" s="443"/>
    </row>
    <row r="4048" spans="1:7">
      <c r="A4048" s="12">
        <v>4045</v>
      </c>
      <c r="B4048" s="557" t="s">
        <v>6031</v>
      </c>
      <c r="C4048" s="62" t="s">
        <v>6024</v>
      </c>
      <c r="D4048" s="14">
        <v>15.31</v>
      </c>
      <c r="E4048" s="14">
        <v>4.84</v>
      </c>
      <c r="F4048" s="14">
        <v>74.1</v>
      </c>
      <c r="G4048" s="443"/>
    </row>
    <row r="4049" spans="1:7">
      <c r="A4049" s="12">
        <v>4046</v>
      </c>
      <c r="B4049" s="557" t="s">
        <v>4119</v>
      </c>
      <c r="C4049" s="62" t="s">
        <v>6024</v>
      </c>
      <c r="D4049" s="558">
        <v>9.93</v>
      </c>
      <c r="E4049" s="134">
        <v>4.84</v>
      </c>
      <c r="F4049" s="14">
        <v>48.06</v>
      </c>
      <c r="G4049" s="443"/>
    </row>
    <row r="4050" spans="1:7">
      <c r="A4050" s="12">
        <v>4047</v>
      </c>
      <c r="B4050" s="557" t="s">
        <v>6032</v>
      </c>
      <c r="C4050" s="62" t="s">
        <v>6024</v>
      </c>
      <c r="D4050" s="558">
        <v>17.66</v>
      </c>
      <c r="E4050" s="14">
        <v>4.84</v>
      </c>
      <c r="F4050" s="14">
        <v>85.47</v>
      </c>
      <c r="G4050" s="443"/>
    </row>
    <row r="4051" spans="1:7">
      <c r="A4051" s="12">
        <v>4048</v>
      </c>
      <c r="B4051" s="557" t="s">
        <v>5887</v>
      </c>
      <c r="C4051" s="62" t="s">
        <v>6024</v>
      </c>
      <c r="D4051" s="558">
        <v>10.03</v>
      </c>
      <c r="E4051" s="134">
        <v>4.84</v>
      </c>
      <c r="F4051" s="14">
        <v>48.55</v>
      </c>
      <c r="G4051" s="443"/>
    </row>
    <row r="4052" spans="1:7">
      <c r="A4052" s="12">
        <v>4049</v>
      </c>
      <c r="B4052" s="557" t="s">
        <v>311</v>
      </c>
      <c r="C4052" s="62" t="s">
        <v>6024</v>
      </c>
      <c r="D4052" s="558">
        <v>5.15</v>
      </c>
      <c r="E4052" s="14">
        <v>4.84</v>
      </c>
      <c r="F4052" s="14">
        <v>24.93</v>
      </c>
      <c r="G4052" s="443"/>
    </row>
    <row r="4053" spans="1:7">
      <c r="A4053" s="12">
        <v>4050</v>
      </c>
      <c r="B4053" s="557" t="s">
        <v>6033</v>
      </c>
      <c r="C4053" s="62" t="s">
        <v>6024</v>
      </c>
      <c r="D4053" s="558">
        <v>2.64</v>
      </c>
      <c r="E4053" s="134">
        <v>4.84</v>
      </c>
      <c r="F4053" s="14">
        <v>12.78</v>
      </c>
      <c r="G4053" s="443"/>
    </row>
    <row r="4054" spans="1:7">
      <c r="A4054" s="12">
        <v>4051</v>
      </c>
      <c r="B4054" s="557" t="s">
        <v>6034</v>
      </c>
      <c r="C4054" s="62" t="s">
        <v>6024</v>
      </c>
      <c r="D4054" s="558">
        <v>5.04</v>
      </c>
      <c r="E4054" s="14">
        <v>4.84</v>
      </c>
      <c r="F4054" s="14">
        <v>24.39</v>
      </c>
      <c r="G4054" s="443"/>
    </row>
    <row r="4055" spans="1:7">
      <c r="A4055" s="12">
        <v>4052</v>
      </c>
      <c r="B4055" s="557" t="s">
        <v>3835</v>
      </c>
      <c r="C4055" s="62" t="s">
        <v>6024</v>
      </c>
      <c r="D4055" s="558">
        <v>8.82</v>
      </c>
      <c r="E4055" s="134">
        <v>4.84</v>
      </c>
      <c r="F4055" s="14">
        <v>42.69</v>
      </c>
      <c r="G4055" s="443"/>
    </row>
    <row r="4056" spans="1:7">
      <c r="A4056" s="12">
        <v>4053</v>
      </c>
      <c r="B4056" s="557" t="s">
        <v>6035</v>
      </c>
      <c r="C4056" s="62" t="s">
        <v>6024</v>
      </c>
      <c r="D4056" s="558">
        <v>3.57</v>
      </c>
      <c r="E4056" s="14">
        <v>4.84</v>
      </c>
      <c r="F4056" s="14">
        <v>17.28</v>
      </c>
      <c r="G4056" s="443"/>
    </row>
    <row r="4057" spans="1:7">
      <c r="A4057" s="12">
        <v>4054</v>
      </c>
      <c r="B4057" s="557" t="s">
        <v>6036</v>
      </c>
      <c r="C4057" s="62" t="s">
        <v>6024</v>
      </c>
      <c r="D4057" s="558">
        <v>7.91</v>
      </c>
      <c r="E4057" s="134">
        <v>4.84</v>
      </c>
      <c r="F4057" s="14">
        <v>38.28</v>
      </c>
      <c r="G4057" s="443"/>
    </row>
    <row r="4058" spans="1:7">
      <c r="A4058" s="12">
        <v>4055</v>
      </c>
      <c r="B4058" s="557" t="s">
        <v>5098</v>
      </c>
      <c r="C4058" s="62" t="s">
        <v>6024</v>
      </c>
      <c r="D4058" s="558">
        <v>6.46</v>
      </c>
      <c r="E4058" s="14">
        <v>4.84</v>
      </c>
      <c r="F4058" s="14">
        <v>31.27</v>
      </c>
      <c r="G4058" s="443"/>
    </row>
    <row r="4059" spans="1:7">
      <c r="A4059" s="12">
        <v>4056</v>
      </c>
      <c r="B4059" s="557" t="s">
        <v>3302</v>
      </c>
      <c r="C4059" s="62" t="s">
        <v>6024</v>
      </c>
      <c r="D4059" s="558">
        <v>6.36</v>
      </c>
      <c r="E4059" s="134">
        <v>4.84</v>
      </c>
      <c r="F4059" s="14">
        <v>30.78</v>
      </c>
      <c r="G4059" s="443"/>
    </row>
    <row r="4060" spans="1:7">
      <c r="A4060" s="12">
        <v>4057</v>
      </c>
      <c r="B4060" s="557" t="s">
        <v>6037</v>
      </c>
      <c r="C4060" s="62" t="s">
        <v>6024</v>
      </c>
      <c r="D4060" s="558">
        <v>11.67</v>
      </c>
      <c r="E4060" s="14">
        <v>4.84</v>
      </c>
      <c r="F4060" s="14">
        <v>56.48</v>
      </c>
      <c r="G4060" s="443"/>
    </row>
    <row r="4061" spans="1:7">
      <c r="A4061" s="12">
        <v>4058</v>
      </c>
      <c r="B4061" s="557" t="s">
        <v>6038</v>
      </c>
      <c r="C4061" s="62" t="s">
        <v>6024</v>
      </c>
      <c r="D4061" s="558">
        <v>10.87</v>
      </c>
      <c r="E4061" s="134">
        <v>4.84</v>
      </c>
      <c r="F4061" s="14">
        <v>52.61</v>
      </c>
      <c r="G4061" s="443"/>
    </row>
    <row r="4062" spans="1:7">
      <c r="A4062" s="12">
        <v>4059</v>
      </c>
      <c r="B4062" s="557" t="s">
        <v>6039</v>
      </c>
      <c r="C4062" s="62" t="s">
        <v>6024</v>
      </c>
      <c r="D4062" s="558">
        <v>3</v>
      </c>
      <c r="E4062" s="14">
        <v>4.84</v>
      </c>
      <c r="F4062" s="14">
        <v>14.52</v>
      </c>
      <c r="G4062" s="443"/>
    </row>
    <row r="4063" spans="1:7">
      <c r="A4063" s="12">
        <v>4060</v>
      </c>
      <c r="B4063" s="557" t="s">
        <v>3276</v>
      </c>
      <c r="C4063" s="62" t="s">
        <v>6024</v>
      </c>
      <c r="D4063" s="558">
        <v>24.25</v>
      </c>
      <c r="E4063" s="134">
        <v>4.84</v>
      </c>
      <c r="F4063" s="14">
        <v>117.37</v>
      </c>
      <c r="G4063" s="443"/>
    </row>
    <row r="4064" spans="1:7">
      <c r="A4064" s="12">
        <v>4061</v>
      </c>
      <c r="B4064" s="557" t="s">
        <v>3551</v>
      </c>
      <c r="C4064" s="62" t="s">
        <v>6024</v>
      </c>
      <c r="D4064" s="558">
        <v>7.71</v>
      </c>
      <c r="E4064" s="14">
        <v>4.84</v>
      </c>
      <c r="F4064" s="14">
        <v>37.32</v>
      </c>
      <c r="G4064" s="443"/>
    </row>
    <row r="4065" spans="1:7">
      <c r="A4065" s="12">
        <v>4062</v>
      </c>
      <c r="B4065" s="557" t="s">
        <v>6040</v>
      </c>
      <c r="C4065" s="62" t="s">
        <v>6024</v>
      </c>
      <c r="D4065" s="134">
        <v>8.91</v>
      </c>
      <c r="E4065" s="134">
        <v>4.84</v>
      </c>
      <c r="F4065" s="14">
        <v>43.12</v>
      </c>
      <c r="G4065" s="443"/>
    </row>
    <row r="4066" spans="1:7">
      <c r="A4066" s="12">
        <v>4063</v>
      </c>
      <c r="B4066" s="557" t="s">
        <v>802</v>
      </c>
      <c r="C4066" s="62" t="s">
        <v>6024</v>
      </c>
      <c r="D4066" s="14">
        <v>8.13</v>
      </c>
      <c r="E4066" s="14">
        <v>4.84</v>
      </c>
      <c r="F4066" s="14">
        <v>39.35</v>
      </c>
      <c r="G4066" s="443"/>
    </row>
    <row r="4067" spans="1:7">
      <c r="A4067" s="12">
        <v>4064</v>
      </c>
      <c r="B4067" s="557" t="s">
        <v>6041</v>
      </c>
      <c r="C4067" s="62" t="s">
        <v>6024</v>
      </c>
      <c r="D4067" s="134">
        <v>6.65</v>
      </c>
      <c r="E4067" s="134">
        <v>4.84</v>
      </c>
      <c r="F4067" s="14">
        <v>32.19</v>
      </c>
      <c r="G4067" s="443"/>
    </row>
    <row r="4068" spans="1:7">
      <c r="A4068" s="12">
        <v>4065</v>
      </c>
      <c r="B4068" s="557" t="s">
        <v>6042</v>
      </c>
      <c r="C4068" s="62" t="s">
        <v>6024</v>
      </c>
      <c r="D4068" s="558">
        <v>5.32</v>
      </c>
      <c r="E4068" s="14">
        <v>4.84</v>
      </c>
      <c r="F4068" s="14">
        <v>25.75</v>
      </c>
      <c r="G4068" s="443"/>
    </row>
    <row r="4069" spans="1:7">
      <c r="A4069" s="12">
        <v>4066</v>
      </c>
      <c r="B4069" s="557" t="s">
        <v>6043</v>
      </c>
      <c r="C4069" s="62" t="s">
        <v>6024</v>
      </c>
      <c r="D4069" s="558">
        <v>10.74</v>
      </c>
      <c r="E4069" s="134">
        <v>4.84</v>
      </c>
      <c r="F4069" s="14">
        <v>51.98</v>
      </c>
      <c r="G4069" s="443"/>
    </row>
    <row r="4070" spans="1:7">
      <c r="A4070" s="12">
        <v>4067</v>
      </c>
      <c r="B4070" s="557" t="s">
        <v>5911</v>
      </c>
      <c r="C4070" s="62" t="s">
        <v>6024</v>
      </c>
      <c r="D4070" s="14">
        <v>5</v>
      </c>
      <c r="E4070" s="14">
        <v>4.84</v>
      </c>
      <c r="F4070" s="14">
        <v>24.2</v>
      </c>
      <c r="G4070" s="443"/>
    </row>
    <row r="4071" spans="1:7">
      <c r="A4071" s="12">
        <v>4068</v>
      </c>
      <c r="B4071" s="557" t="s">
        <v>4865</v>
      </c>
      <c r="C4071" s="62" t="s">
        <v>6024</v>
      </c>
      <c r="D4071" s="558">
        <v>9.82</v>
      </c>
      <c r="E4071" s="134">
        <v>4.84</v>
      </c>
      <c r="F4071" s="14">
        <v>47.53</v>
      </c>
      <c r="G4071" s="443"/>
    </row>
    <row r="4072" spans="1:7">
      <c r="A4072" s="12">
        <v>4069</v>
      </c>
      <c r="B4072" s="557" t="s">
        <v>6044</v>
      </c>
      <c r="C4072" s="62" t="s">
        <v>6024</v>
      </c>
      <c r="D4072" s="558">
        <v>7.94</v>
      </c>
      <c r="E4072" s="14">
        <v>4.84</v>
      </c>
      <c r="F4072" s="14">
        <v>38.43</v>
      </c>
      <c r="G4072" s="443"/>
    </row>
    <row r="4073" spans="1:7">
      <c r="A4073" s="12">
        <v>4070</v>
      </c>
      <c r="B4073" s="557" t="s">
        <v>6045</v>
      </c>
      <c r="C4073" s="62" t="s">
        <v>6024</v>
      </c>
      <c r="D4073" s="558">
        <v>2.74</v>
      </c>
      <c r="E4073" s="134">
        <v>4.84</v>
      </c>
      <c r="F4073" s="14">
        <v>13.26</v>
      </c>
      <c r="G4073" s="443"/>
    </row>
    <row r="4074" spans="1:7">
      <c r="A4074" s="12">
        <v>4071</v>
      </c>
      <c r="B4074" s="557" t="s">
        <v>3502</v>
      </c>
      <c r="C4074" s="62" t="s">
        <v>6024</v>
      </c>
      <c r="D4074" s="14">
        <v>7.9</v>
      </c>
      <c r="E4074" s="14">
        <v>4.84</v>
      </c>
      <c r="F4074" s="14">
        <v>38.24</v>
      </c>
      <c r="G4074" s="443"/>
    </row>
    <row r="4075" spans="1:7">
      <c r="A4075" s="12">
        <v>4072</v>
      </c>
      <c r="B4075" s="557" t="s">
        <v>6046</v>
      </c>
      <c r="C4075" s="62" t="s">
        <v>6024</v>
      </c>
      <c r="D4075" s="134">
        <v>9</v>
      </c>
      <c r="E4075" s="134">
        <v>4.84</v>
      </c>
      <c r="F4075" s="14">
        <v>43.56</v>
      </c>
      <c r="G4075" s="443"/>
    </row>
    <row r="4076" spans="1:7">
      <c r="A4076" s="12">
        <v>4073</v>
      </c>
      <c r="B4076" s="557" t="s">
        <v>3403</v>
      </c>
      <c r="C4076" s="62" t="s">
        <v>6024</v>
      </c>
      <c r="D4076" s="558">
        <v>10.79</v>
      </c>
      <c r="E4076" s="14">
        <v>4.84</v>
      </c>
      <c r="F4076" s="14">
        <v>52.22</v>
      </c>
      <c r="G4076" s="443"/>
    </row>
    <row r="4077" spans="1:7">
      <c r="A4077" s="12">
        <v>4074</v>
      </c>
      <c r="B4077" s="557" t="s">
        <v>3493</v>
      </c>
      <c r="C4077" s="62" t="s">
        <v>6024</v>
      </c>
      <c r="D4077" s="558">
        <v>14.24</v>
      </c>
      <c r="E4077" s="134">
        <v>4.84</v>
      </c>
      <c r="F4077" s="14">
        <v>68.92</v>
      </c>
      <c r="G4077" s="443"/>
    </row>
    <row r="4078" spans="1:7">
      <c r="A4078" s="12">
        <v>4075</v>
      </c>
      <c r="B4078" s="557" t="s">
        <v>3388</v>
      </c>
      <c r="C4078" s="62" t="s">
        <v>6024</v>
      </c>
      <c r="D4078" s="558">
        <v>6.75</v>
      </c>
      <c r="E4078" s="14">
        <v>4.84</v>
      </c>
      <c r="F4078" s="14">
        <v>32.67</v>
      </c>
      <c r="G4078" s="443"/>
    </row>
    <row r="4079" spans="1:7">
      <c r="A4079" s="12">
        <v>4076</v>
      </c>
      <c r="B4079" s="557" t="s">
        <v>4834</v>
      </c>
      <c r="C4079" s="62" t="s">
        <v>6024</v>
      </c>
      <c r="D4079" s="558">
        <v>3.24</v>
      </c>
      <c r="E4079" s="134">
        <v>4.84</v>
      </c>
      <c r="F4079" s="14">
        <v>15.68</v>
      </c>
      <c r="G4079" s="443"/>
    </row>
    <row r="4080" spans="1:7">
      <c r="A4080" s="12">
        <v>4077</v>
      </c>
      <c r="B4080" s="557" t="s">
        <v>3748</v>
      </c>
      <c r="C4080" s="62" t="s">
        <v>6024</v>
      </c>
      <c r="D4080" s="558">
        <v>4.63</v>
      </c>
      <c r="E4080" s="14">
        <v>4.84</v>
      </c>
      <c r="F4080" s="14">
        <v>22.41</v>
      </c>
      <c r="G4080" s="443"/>
    </row>
    <row r="4081" spans="1:7">
      <c r="A4081" s="12">
        <v>4078</v>
      </c>
      <c r="B4081" s="134" t="s">
        <v>6047</v>
      </c>
      <c r="C4081" s="62" t="s">
        <v>5552</v>
      </c>
      <c r="D4081" s="134">
        <v>350</v>
      </c>
      <c r="E4081" s="134">
        <v>4.84</v>
      </c>
      <c r="F4081" s="14">
        <v>1694</v>
      </c>
      <c r="G4081" s="443"/>
    </row>
    <row r="4082" spans="1:7">
      <c r="A4082" s="12">
        <v>4079</v>
      </c>
      <c r="B4082" s="559" t="s">
        <v>6048</v>
      </c>
      <c r="C4082" s="503" t="s">
        <v>6049</v>
      </c>
      <c r="D4082" s="560">
        <v>20.15</v>
      </c>
      <c r="E4082" s="47">
        <v>4.84</v>
      </c>
      <c r="F4082" s="565">
        <v>97.53</v>
      </c>
      <c r="G4082" s="443"/>
    </row>
    <row r="4083" spans="1:7">
      <c r="A4083" s="12">
        <v>4080</v>
      </c>
      <c r="B4083" s="561" t="s">
        <v>6050</v>
      </c>
      <c r="C4083" s="503" t="s">
        <v>6049</v>
      </c>
      <c r="D4083" s="503">
        <v>2.03</v>
      </c>
      <c r="E4083" s="47">
        <v>4.84</v>
      </c>
      <c r="F4083" s="565">
        <v>9.83</v>
      </c>
      <c r="G4083" s="443"/>
    </row>
    <row r="4084" spans="1:7">
      <c r="A4084" s="12">
        <v>4081</v>
      </c>
      <c r="B4084" s="561" t="s">
        <v>4820</v>
      </c>
      <c r="C4084" s="503" t="s">
        <v>6049</v>
      </c>
      <c r="D4084" s="503">
        <v>10.36</v>
      </c>
      <c r="E4084" s="47">
        <v>4.84</v>
      </c>
      <c r="F4084" s="565">
        <v>50.14</v>
      </c>
      <c r="G4084" s="443"/>
    </row>
    <row r="4085" spans="1:7">
      <c r="A4085" s="12">
        <v>4082</v>
      </c>
      <c r="B4085" s="561" t="s">
        <v>6051</v>
      </c>
      <c r="C4085" s="503" t="s">
        <v>6049</v>
      </c>
      <c r="D4085" s="503">
        <v>6.57</v>
      </c>
      <c r="E4085" s="47">
        <v>4.84</v>
      </c>
      <c r="F4085" s="565">
        <v>31.8</v>
      </c>
      <c r="G4085" s="443"/>
    </row>
    <row r="4086" spans="1:7">
      <c r="A4086" s="12">
        <v>4083</v>
      </c>
      <c r="B4086" s="561" t="s">
        <v>1370</v>
      </c>
      <c r="C4086" s="455" t="s">
        <v>6049</v>
      </c>
      <c r="D4086" s="455">
        <v>10.76</v>
      </c>
      <c r="E4086" s="47">
        <v>4.84</v>
      </c>
      <c r="F4086" s="565">
        <v>52.08</v>
      </c>
      <c r="G4086" s="443"/>
    </row>
    <row r="4087" spans="1:7">
      <c r="A4087" s="12">
        <v>4084</v>
      </c>
      <c r="B4087" s="562" t="s">
        <v>6052</v>
      </c>
      <c r="C4087" s="455" t="s">
        <v>6049</v>
      </c>
      <c r="D4087" s="455">
        <v>16.24</v>
      </c>
      <c r="E4087" s="47">
        <v>4.84</v>
      </c>
      <c r="F4087" s="565">
        <v>78.6</v>
      </c>
      <c r="G4087" s="443"/>
    </row>
    <row r="4088" spans="1:7">
      <c r="A4088" s="12">
        <v>4085</v>
      </c>
      <c r="B4088" s="562" t="s">
        <v>6053</v>
      </c>
      <c r="C4088" s="455" t="s">
        <v>6049</v>
      </c>
      <c r="D4088" s="455">
        <v>7.3</v>
      </c>
      <c r="E4088" s="47">
        <v>4.84</v>
      </c>
      <c r="F4088" s="565">
        <v>35.33</v>
      </c>
      <c r="G4088" s="443"/>
    </row>
    <row r="4089" spans="1:7">
      <c r="A4089" s="12">
        <v>4086</v>
      </c>
      <c r="B4089" s="563" t="s">
        <v>1368</v>
      </c>
      <c r="C4089" s="455" t="s">
        <v>6049</v>
      </c>
      <c r="D4089" s="455">
        <v>5</v>
      </c>
      <c r="E4089" s="47">
        <v>4.84</v>
      </c>
      <c r="F4089" s="565">
        <v>24.2</v>
      </c>
      <c r="G4089" s="443"/>
    </row>
    <row r="4090" spans="1:7">
      <c r="A4090" s="12">
        <v>4087</v>
      </c>
      <c r="B4090" s="564" t="s">
        <v>6054</v>
      </c>
      <c r="C4090" s="455" t="s">
        <v>6049</v>
      </c>
      <c r="D4090" s="455">
        <v>15</v>
      </c>
      <c r="E4090" s="47">
        <v>4.84</v>
      </c>
      <c r="F4090" s="565">
        <v>72.6</v>
      </c>
      <c r="G4090" s="443"/>
    </row>
    <row r="4091" spans="1:7">
      <c r="A4091" s="12">
        <v>4088</v>
      </c>
      <c r="B4091" s="564" t="s">
        <v>6055</v>
      </c>
      <c r="C4091" s="455" t="s">
        <v>6049</v>
      </c>
      <c r="D4091" s="455">
        <v>16</v>
      </c>
      <c r="E4091" s="47">
        <v>4.84</v>
      </c>
      <c r="F4091" s="565">
        <v>77.44</v>
      </c>
      <c r="G4091" s="443"/>
    </row>
    <row r="4092" spans="1:7">
      <c r="A4092" s="12">
        <v>4089</v>
      </c>
      <c r="B4092" s="564" t="s">
        <v>6056</v>
      </c>
      <c r="C4092" s="455" t="s">
        <v>6049</v>
      </c>
      <c r="D4092" s="455">
        <v>11</v>
      </c>
      <c r="E4092" s="47">
        <v>4.84</v>
      </c>
      <c r="F4092" s="565">
        <v>53.24</v>
      </c>
      <c r="G4092" s="443"/>
    </row>
    <row r="4093" spans="1:7">
      <c r="A4093" s="12">
        <v>4090</v>
      </c>
      <c r="B4093" s="563" t="s">
        <v>6057</v>
      </c>
      <c r="C4093" s="455" t="s">
        <v>6049</v>
      </c>
      <c r="D4093" s="455">
        <v>10.3</v>
      </c>
      <c r="E4093" s="47">
        <v>4.84</v>
      </c>
      <c r="F4093" s="565">
        <v>49.85</v>
      </c>
      <c r="G4093" s="443"/>
    </row>
    <row r="4094" spans="1:7">
      <c r="A4094" s="12">
        <v>4091</v>
      </c>
      <c r="B4094" s="563" t="s">
        <v>6058</v>
      </c>
      <c r="C4094" s="455" t="s">
        <v>6049</v>
      </c>
      <c r="D4094" s="455">
        <v>0.8</v>
      </c>
      <c r="E4094" s="47">
        <v>4.84</v>
      </c>
      <c r="F4094" s="565">
        <v>3.87</v>
      </c>
      <c r="G4094" s="443"/>
    </row>
    <row r="4095" spans="1:7">
      <c r="A4095" s="12">
        <v>4092</v>
      </c>
      <c r="B4095" s="564" t="s">
        <v>6059</v>
      </c>
      <c r="C4095" s="455" t="s">
        <v>6049</v>
      </c>
      <c r="D4095" s="455">
        <v>7</v>
      </c>
      <c r="E4095" s="47">
        <v>4.84</v>
      </c>
      <c r="F4095" s="565">
        <v>33.88</v>
      </c>
      <c r="G4095" s="443"/>
    </row>
    <row r="4096" spans="1:7">
      <c r="A4096" s="12">
        <v>4093</v>
      </c>
      <c r="B4096" s="564" t="s">
        <v>6060</v>
      </c>
      <c r="C4096" s="455" t="s">
        <v>6049</v>
      </c>
      <c r="D4096" s="455">
        <v>4.2</v>
      </c>
      <c r="E4096" s="47">
        <v>4.84</v>
      </c>
      <c r="F4096" s="565">
        <v>20.33</v>
      </c>
      <c r="G4096" s="443"/>
    </row>
    <row r="4097" spans="1:7">
      <c r="A4097" s="12">
        <v>4094</v>
      </c>
      <c r="B4097" s="564" t="s">
        <v>6061</v>
      </c>
      <c r="C4097" s="455" t="s">
        <v>6049</v>
      </c>
      <c r="D4097" s="455">
        <v>4</v>
      </c>
      <c r="E4097" s="47">
        <v>4.84</v>
      </c>
      <c r="F4097" s="565">
        <v>19.36</v>
      </c>
      <c r="G4097" s="443"/>
    </row>
    <row r="4098" spans="1:7">
      <c r="A4098" s="12">
        <v>4095</v>
      </c>
      <c r="B4098" s="563" t="s">
        <v>6062</v>
      </c>
      <c r="C4098" s="455" t="s">
        <v>6049</v>
      </c>
      <c r="D4098" s="455">
        <v>2.2</v>
      </c>
      <c r="E4098" s="47">
        <v>4.84</v>
      </c>
      <c r="F4098" s="565">
        <v>10.65</v>
      </c>
      <c r="G4098" s="443"/>
    </row>
    <row r="4099" spans="1:7">
      <c r="A4099" s="12">
        <v>4096</v>
      </c>
      <c r="B4099" s="564" t="s">
        <v>6063</v>
      </c>
      <c r="C4099" s="455" t="s">
        <v>6049</v>
      </c>
      <c r="D4099" s="455">
        <v>25.5</v>
      </c>
      <c r="E4099" s="47">
        <v>4.84</v>
      </c>
      <c r="F4099" s="565">
        <v>123.42</v>
      </c>
      <c r="G4099" s="443"/>
    </row>
    <row r="4100" spans="1:7">
      <c r="A4100" s="12">
        <v>4097</v>
      </c>
      <c r="B4100" s="566" t="s">
        <v>6064</v>
      </c>
      <c r="C4100" s="455" t="s">
        <v>6049</v>
      </c>
      <c r="D4100" s="455">
        <v>6</v>
      </c>
      <c r="E4100" s="47">
        <v>4.84</v>
      </c>
      <c r="F4100" s="565">
        <v>29.04</v>
      </c>
      <c r="G4100" s="443"/>
    </row>
    <row r="4101" spans="1:7">
      <c r="A4101" s="12">
        <v>4098</v>
      </c>
      <c r="B4101" s="561" t="s">
        <v>6065</v>
      </c>
      <c r="C4101" s="455" t="s">
        <v>6066</v>
      </c>
      <c r="D4101" s="567">
        <v>3.97</v>
      </c>
      <c r="E4101" s="47">
        <v>4.84</v>
      </c>
      <c r="F4101" s="565">
        <v>19.21</v>
      </c>
      <c r="G4101" s="443"/>
    </row>
    <row r="4102" spans="1:7">
      <c r="A4102" s="12">
        <v>4099</v>
      </c>
      <c r="B4102" s="561" t="s">
        <v>6067</v>
      </c>
      <c r="C4102" s="455" t="s">
        <v>6066</v>
      </c>
      <c r="D4102" s="567">
        <v>3.5</v>
      </c>
      <c r="E4102" s="47">
        <v>4.84</v>
      </c>
      <c r="F4102" s="565">
        <v>16.94</v>
      </c>
      <c r="G4102" s="443"/>
    </row>
    <row r="4103" spans="1:7">
      <c r="A4103" s="12">
        <v>4100</v>
      </c>
      <c r="B4103" s="561" t="s">
        <v>6068</v>
      </c>
      <c r="C4103" s="455" t="s">
        <v>6066</v>
      </c>
      <c r="D4103" s="567">
        <v>2.93</v>
      </c>
      <c r="E4103" s="47">
        <v>4.84</v>
      </c>
      <c r="F4103" s="565">
        <v>14.18</v>
      </c>
      <c r="G4103" s="443"/>
    </row>
    <row r="4104" spans="1:7">
      <c r="A4104" s="12">
        <v>4101</v>
      </c>
      <c r="B4104" s="561" t="s">
        <v>6069</v>
      </c>
      <c r="C4104" s="455" t="s">
        <v>6066</v>
      </c>
      <c r="D4104" s="567">
        <v>7.2</v>
      </c>
      <c r="E4104" s="47">
        <v>4.84</v>
      </c>
      <c r="F4104" s="565">
        <v>34.85</v>
      </c>
      <c r="G4104" s="443"/>
    </row>
    <row r="4105" spans="1:7">
      <c r="A4105" s="12">
        <v>4102</v>
      </c>
      <c r="B4105" s="561" t="s">
        <v>6070</v>
      </c>
      <c r="C4105" s="455" t="s">
        <v>6066</v>
      </c>
      <c r="D4105" s="567">
        <v>21.14</v>
      </c>
      <c r="E4105" s="47">
        <v>4.84</v>
      </c>
      <c r="F4105" s="565">
        <v>102.32</v>
      </c>
      <c r="G4105" s="443"/>
    </row>
    <row r="4106" spans="1:7">
      <c r="A4106" s="12">
        <v>4103</v>
      </c>
      <c r="B4106" s="561" t="s">
        <v>6071</v>
      </c>
      <c r="C4106" s="455" t="s">
        <v>6066</v>
      </c>
      <c r="D4106" s="567">
        <v>3.08</v>
      </c>
      <c r="E4106" s="47">
        <v>4.84</v>
      </c>
      <c r="F4106" s="565">
        <v>14.91</v>
      </c>
      <c r="G4106" s="443"/>
    </row>
    <row r="4107" spans="1:7">
      <c r="A4107" s="12">
        <v>4104</v>
      </c>
      <c r="B4107" s="561" t="s">
        <v>6072</v>
      </c>
      <c r="C4107" s="455" t="s">
        <v>6066</v>
      </c>
      <c r="D4107" s="567">
        <v>11.99</v>
      </c>
      <c r="E4107" s="47">
        <v>4.84</v>
      </c>
      <c r="F4107" s="565">
        <v>58.03</v>
      </c>
      <c r="G4107" s="443"/>
    </row>
    <row r="4108" spans="1:7">
      <c r="A4108" s="12">
        <v>4105</v>
      </c>
      <c r="B4108" s="561" t="s">
        <v>3093</v>
      </c>
      <c r="C4108" s="455" t="s">
        <v>6066</v>
      </c>
      <c r="D4108" s="567">
        <v>7.39</v>
      </c>
      <c r="E4108" s="47">
        <v>4.84</v>
      </c>
      <c r="F4108" s="565">
        <v>35.77</v>
      </c>
      <c r="G4108" s="443"/>
    </row>
    <row r="4109" spans="1:7">
      <c r="A4109" s="12">
        <v>4106</v>
      </c>
      <c r="B4109" s="561" t="s">
        <v>6073</v>
      </c>
      <c r="C4109" s="455" t="s">
        <v>6066</v>
      </c>
      <c r="D4109" s="567">
        <v>6.13</v>
      </c>
      <c r="E4109" s="47">
        <v>4.84</v>
      </c>
      <c r="F4109" s="565">
        <v>29.67</v>
      </c>
      <c r="G4109" s="443"/>
    </row>
    <row r="4110" spans="1:7">
      <c r="A4110" s="12">
        <v>4107</v>
      </c>
      <c r="B4110" s="561" t="s">
        <v>6074</v>
      </c>
      <c r="C4110" s="455" t="s">
        <v>6066</v>
      </c>
      <c r="D4110" s="567">
        <v>4.99</v>
      </c>
      <c r="E4110" s="47">
        <v>4.84</v>
      </c>
      <c r="F4110" s="565">
        <v>24.15</v>
      </c>
      <c r="G4110" s="443"/>
    </row>
    <row r="4111" spans="1:7">
      <c r="A4111" s="12">
        <v>4108</v>
      </c>
      <c r="B4111" s="561" t="s">
        <v>6075</v>
      </c>
      <c r="C4111" s="455" t="s">
        <v>6066</v>
      </c>
      <c r="D4111" s="567">
        <v>11.01</v>
      </c>
      <c r="E4111" s="47">
        <v>4.84</v>
      </c>
      <c r="F4111" s="565">
        <v>53.29</v>
      </c>
      <c r="G4111" s="443"/>
    </row>
    <row r="4112" spans="1:7">
      <c r="A4112" s="12">
        <v>4109</v>
      </c>
      <c r="B4112" s="561" t="s">
        <v>6076</v>
      </c>
      <c r="C4112" s="455" t="s">
        <v>6066</v>
      </c>
      <c r="D4112" s="567">
        <v>5.94</v>
      </c>
      <c r="E4112" s="47">
        <v>4.84</v>
      </c>
      <c r="F4112" s="565">
        <v>28.75</v>
      </c>
      <c r="G4112" s="443"/>
    </row>
    <row r="4113" spans="1:7">
      <c r="A4113" s="12">
        <v>4110</v>
      </c>
      <c r="B4113" s="561" t="s">
        <v>6077</v>
      </c>
      <c r="C4113" s="455" t="s">
        <v>6066</v>
      </c>
      <c r="D4113" s="567">
        <v>9.6</v>
      </c>
      <c r="E4113" s="47">
        <v>4.84</v>
      </c>
      <c r="F4113" s="565">
        <v>46.46</v>
      </c>
      <c r="G4113" s="443"/>
    </row>
    <row r="4114" spans="1:7">
      <c r="A4114" s="12">
        <v>4111</v>
      </c>
      <c r="B4114" s="561" t="s">
        <v>6078</v>
      </c>
      <c r="C4114" s="455" t="s">
        <v>6066</v>
      </c>
      <c r="D4114" s="567">
        <v>2</v>
      </c>
      <c r="E4114" s="47">
        <v>4.84</v>
      </c>
      <c r="F4114" s="565">
        <v>9.68</v>
      </c>
      <c r="G4114" s="443"/>
    </row>
    <row r="4115" spans="1:7">
      <c r="A4115" s="12">
        <v>4112</v>
      </c>
      <c r="B4115" s="561" t="s">
        <v>6079</v>
      </c>
      <c r="C4115" s="455" t="s">
        <v>6066</v>
      </c>
      <c r="D4115" s="567">
        <v>7.95</v>
      </c>
      <c r="E4115" s="47">
        <v>4.84</v>
      </c>
      <c r="F4115" s="565">
        <v>38.48</v>
      </c>
      <c r="G4115" s="443"/>
    </row>
    <row r="4116" spans="1:7">
      <c r="A4116" s="12">
        <v>4113</v>
      </c>
      <c r="B4116" s="561" t="s">
        <v>6080</v>
      </c>
      <c r="C4116" s="455" t="s">
        <v>6066</v>
      </c>
      <c r="D4116" s="567">
        <v>3.68</v>
      </c>
      <c r="E4116" s="47">
        <v>4.84</v>
      </c>
      <c r="F4116" s="565">
        <v>17.81</v>
      </c>
      <c r="G4116" s="443"/>
    </row>
    <row r="4117" spans="1:7">
      <c r="A4117" s="12">
        <v>4114</v>
      </c>
      <c r="B4117" s="561" t="s">
        <v>6081</v>
      </c>
      <c r="C4117" s="455" t="s">
        <v>6066</v>
      </c>
      <c r="D4117" s="567">
        <v>9.31</v>
      </c>
      <c r="E4117" s="47">
        <v>4.84</v>
      </c>
      <c r="F4117" s="565">
        <v>45.06</v>
      </c>
      <c r="G4117" s="443"/>
    </row>
    <row r="4118" spans="1:7">
      <c r="A4118" s="12">
        <v>4115</v>
      </c>
      <c r="B4118" s="561" t="s">
        <v>6082</v>
      </c>
      <c r="C4118" s="455" t="s">
        <v>6066</v>
      </c>
      <c r="D4118" s="567">
        <v>9</v>
      </c>
      <c r="E4118" s="47">
        <v>4.84</v>
      </c>
      <c r="F4118" s="565">
        <v>43.56</v>
      </c>
      <c r="G4118" s="443"/>
    </row>
    <row r="4119" spans="1:7">
      <c r="A4119" s="12">
        <v>4116</v>
      </c>
      <c r="B4119" s="561" t="s">
        <v>1508</v>
      </c>
      <c r="C4119" s="455" t="s">
        <v>6066</v>
      </c>
      <c r="D4119" s="567">
        <v>8.16</v>
      </c>
      <c r="E4119" s="47">
        <v>4.84</v>
      </c>
      <c r="F4119" s="565">
        <v>39.49</v>
      </c>
      <c r="G4119" s="443"/>
    </row>
    <row r="4120" spans="1:7">
      <c r="A4120" s="12">
        <v>4117</v>
      </c>
      <c r="B4120" s="561" t="s">
        <v>6083</v>
      </c>
      <c r="C4120" s="455" t="s">
        <v>6066</v>
      </c>
      <c r="D4120" s="567">
        <v>18.77</v>
      </c>
      <c r="E4120" s="47">
        <v>4.84</v>
      </c>
      <c r="F4120" s="565">
        <v>90.85</v>
      </c>
      <c r="G4120" s="443"/>
    </row>
    <row r="4121" spans="1:7">
      <c r="A4121" s="12">
        <v>4118</v>
      </c>
      <c r="B4121" s="561" t="s">
        <v>6084</v>
      </c>
      <c r="C4121" s="455" t="s">
        <v>6066</v>
      </c>
      <c r="D4121" s="567">
        <v>8.55</v>
      </c>
      <c r="E4121" s="47">
        <v>4.84</v>
      </c>
      <c r="F4121" s="565">
        <v>41.38</v>
      </c>
      <c r="G4121" s="443"/>
    </row>
    <row r="4122" spans="1:7">
      <c r="A4122" s="12">
        <v>4119</v>
      </c>
      <c r="B4122" s="561" t="s">
        <v>6085</v>
      </c>
      <c r="C4122" s="455" t="s">
        <v>6066</v>
      </c>
      <c r="D4122" s="567">
        <v>8.9</v>
      </c>
      <c r="E4122" s="47">
        <v>4.84</v>
      </c>
      <c r="F4122" s="565">
        <v>43.08</v>
      </c>
      <c r="G4122" s="443"/>
    </row>
    <row r="4123" spans="1:7">
      <c r="A4123" s="12">
        <v>4120</v>
      </c>
      <c r="B4123" s="561" t="s">
        <v>6086</v>
      </c>
      <c r="C4123" s="455" t="s">
        <v>6066</v>
      </c>
      <c r="D4123" s="567">
        <v>10.06</v>
      </c>
      <c r="E4123" s="47">
        <v>4.84</v>
      </c>
      <c r="F4123" s="565">
        <v>48.69</v>
      </c>
      <c r="G4123" s="443"/>
    </row>
    <row r="4124" spans="1:7">
      <c r="A4124" s="12">
        <v>4121</v>
      </c>
      <c r="B4124" s="561" t="s">
        <v>6087</v>
      </c>
      <c r="C4124" s="455" t="s">
        <v>6066</v>
      </c>
      <c r="D4124" s="567">
        <v>7.17</v>
      </c>
      <c r="E4124" s="47">
        <v>4.84</v>
      </c>
      <c r="F4124" s="565">
        <v>34.7</v>
      </c>
      <c r="G4124" s="443"/>
    </row>
    <row r="4125" spans="1:7">
      <c r="A4125" s="12">
        <v>4122</v>
      </c>
      <c r="B4125" s="561" t="s">
        <v>6088</v>
      </c>
      <c r="C4125" s="455" t="s">
        <v>6066</v>
      </c>
      <c r="D4125" s="567">
        <v>3.73</v>
      </c>
      <c r="E4125" s="47">
        <v>4.84</v>
      </c>
      <c r="F4125" s="565">
        <v>18.05</v>
      </c>
      <c r="G4125" s="443"/>
    </row>
    <row r="4126" spans="1:7">
      <c r="A4126" s="12">
        <v>4123</v>
      </c>
      <c r="B4126" s="561" t="s">
        <v>6089</v>
      </c>
      <c r="C4126" s="455" t="s">
        <v>6066</v>
      </c>
      <c r="D4126" s="567">
        <v>3.96</v>
      </c>
      <c r="E4126" s="47">
        <v>4.84</v>
      </c>
      <c r="F4126" s="565">
        <v>19.17</v>
      </c>
      <c r="G4126" s="443"/>
    </row>
    <row r="4127" spans="1:7">
      <c r="A4127" s="12">
        <v>4124</v>
      </c>
      <c r="B4127" s="561" t="s">
        <v>349</v>
      </c>
      <c r="C4127" s="455" t="s">
        <v>6066</v>
      </c>
      <c r="D4127" s="567">
        <v>4.73</v>
      </c>
      <c r="E4127" s="47">
        <v>4.84</v>
      </c>
      <c r="F4127" s="565">
        <v>22.89</v>
      </c>
      <c r="G4127" s="443"/>
    </row>
    <row r="4128" spans="1:7">
      <c r="A4128" s="12">
        <v>4125</v>
      </c>
      <c r="B4128" s="568" t="s">
        <v>6090</v>
      </c>
      <c r="C4128" s="455" t="s">
        <v>6066</v>
      </c>
      <c r="D4128" s="569">
        <v>4</v>
      </c>
      <c r="E4128" s="47">
        <v>4.84</v>
      </c>
      <c r="F4128" s="565">
        <v>19.36</v>
      </c>
      <c r="G4128" s="443"/>
    </row>
    <row r="4129" spans="1:7">
      <c r="A4129" s="12">
        <v>4126</v>
      </c>
      <c r="B4129" s="568" t="s">
        <v>6091</v>
      </c>
      <c r="C4129" s="455" t="s">
        <v>6066</v>
      </c>
      <c r="D4129" s="569">
        <v>4</v>
      </c>
      <c r="E4129" s="47">
        <v>4.84</v>
      </c>
      <c r="F4129" s="565">
        <v>19.36</v>
      </c>
      <c r="G4129" s="443"/>
    </row>
    <row r="4130" spans="1:7">
      <c r="A4130" s="12">
        <v>4127</v>
      </c>
      <c r="B4130" s="568" t="s">
        <v>6092</v>
      </c>
      <c r="C4130" s="455" t="s">
        <v>6066</v>
      </c>
      <c r="D4130" s="569">
        <v>2</v>
      </c>
      <c r="E4130" s="47">
        <v>4.84</v>
      </c>
      <c r="F4130" s="565">
        <v>9.68</v>
      </c>
      <c r="G4130" s="443"/>
    </row>
    <row r="4131" spans="1:7">
      <c r="A4131" s="12">
        <v>4128</v>
      </c>
      <c r="B4131" s="568" t="s">
        <v>6093</v>
      </c>
      <c r="C4131" s="455" t="s">
        <v>6066</v>
      </c>
      <c r="D4131" s="569">
        <v>2</v>
      </c>
      <c r="E4131" s="47">
        <v>4.84</v>
      </c>
      <c r="F4131" s="565">
        <v>9.68</v>
      </c>
      <c r="G4131" s="443"/>
    </row>
    <row r="4132" spans="1:7">
      <c r="A4132" s="12">
        <v>4129</v>
      </c>
      <c r="B4132" s="568" t="s">
        <v>6094</v>
      </c>
      <c r="C4132" s="455" t="s">
        <v>6066</v>
      </c>
      <c r="D4132" s="569">
        <v>16</v>
      </c>
      <c r="E4132" s="47">
        <v>4.84</v>
      </c>
      <c r="F4132" s="565">
        <v>77.44</v>
      </c>
      <c r="G4132" s="443"/>
    </row>
    <row r="4133" spans="1:7">
      <c r="A4133" s="12">
        <v>4130</v>
      </c>
      <c r="B4133" s="568" t="s">
        <v>6095</v>
      </c>
      <c r="C4133" s="455" t="s">
        <v>6066</v>
      </c>
      <c r="D4133" s="569">
        <v>6</v>
      </c>
      <c r="E4133" s="47">
        <v>4.84</v>
      </c>
      <c r="F4133" s="565">
        <v>29.04</v>
      </c>
      <c r="G4133" s="443"/>
    </row>
    <row r="4134" spans="1:7">
      <c r="A4134" s="12">
        <v>4131</v>
      </c>
      <c r="B4134" s="568" t="s">
        <v>6096</v>
      </c>
      <c r="C4134" s="455" t="s">
        <v>6066</v>
      </c>
      <c r="D4134" s="569">
        <v>8</v>
      </c>
      <c r="E4134" s="47">
        <v>4.84</v>
      </c>
      <c r="F4134" s="565">
        <v>38.72</v>
      </c>
      <c r="G4134" s="443"/>
    </row>
    <row r="4135" spans="1:7">
      <c r="A4135" s="12">
        <v>4132</v>
      </c>
      <c r="B4135" s="568" t="s">
        <v>6097</v>
      </c>
      <c r="C4135" s="455" t="s">
        <v>6066</v>
      </c>
      <c r="D4135" s="569">
        <v>4</v>
      </c>
      <c r="E4135" s="47">
        <v>4.84</v>
      </c>
      <c r="F4135" s="565">
        <v>19.36</v>
      </c>
      <c r="G4135" s="443"/>
    </row>
    <row r="4136" spans="1:7">
      <c r="A4136" s="12">
        <v>4133</v>
      </c>
      <c r="B4136" s="559" t="s">
        <v>6098</v>
      </c>
      <c r="C4136" s="570" t="s">
        <v>6099</v>
      </c>
      <c r="D4136" s="569">
        <v>3.25</v>
      </c>
      <c r="E4136" s="47">
        <v>4.84</v>
      </c>
      <c r="F4136" s="565">
        <v>15.73</v>
      </c>
      <c r="G4136" s="443"/>
    </row>
    <row r="4137" spans="1:7">
      <c r="A4137" s="12">
        <v>4134</v>
      </c>
      <c r="B4137" s="561" t="s">
        <v>6100</v>
      </c>
      <c r="C4137" s="455" t="s">
        <v>6099</v>
      </c>
      <c r="D4137" s="567">
        <v>3.5</v>
      </c>
      <c r="E4137" s="47">
        <v>4.84</v>
      </c>
      <c r="F4137" s="565">
        <v>16.94</v>
      </c>
      <c r="G4137" s="443"/>
    </row>
    <row r="4138" spans="1:7">
      <c r="A4138" s="12">
        <v>4135</v>
      </c>
      <c r="B4138" s="561" t="s">
        <v>6101</v>
      </c>
      <c r="C4138" s="455" t="s">
        <v>6099</v>
      </c>
      <c r="D4138" s="567">
        <v>6.38</v>
      </c>
      <c r="E4138" s="47">
        <v>4.84</v>
      </c>
      <c r="F4138" s="565">
        <v>30.88</v>
      </c>
      <c r="G4138" s="443"/>
    </row>
    <row r="4139" spans="1:7">
      <c r="A4139" s="12">
        <v>4136</v>
      </c>
      <c r="B4139" s="561" t="s">
        <v>6102</v>
      </c>
      <c r="C4139" s="455" t="s">
        <v>6099</v>
      </c>
      <c r="D4139" s="567">
        <v>4.69</v>
      </c>
      <c r="E4139" s="47">
        <v>4.84</v>
      </c>
      <c r="F4139" s="565">
        <v>22.7</v>
      </c>
      <c r="G4139" s="443"/>
    </row>
    <row r="4140" spans="1:7">
      <c r="A4140" s="12">
        <v>4137</v>
      </c>
      <c r="B4140" s="561" t="s">
        <v>6103</v>
      </c>
      <c r="C4140" s="455" t="s">
        <v>6099</v>
      </c>
      <c r="D4140" s="567">
        <v>1.28</v>
      </c>
      <c r="E4140" s="47">
        <v>4.84</v>
      </c>
      <c r="F4140" s="565">
        <v>6.2</v>
      </c>
      <c r="G4140" s="443"/>
    </row>
    <row r="4141" spans="1:7">
      <c r="A4141" s="12">
        <v>4138</v>
      </c>
      <c r="B4141" s="561" t="s">
        <v>6104</v>
      </c>
      <c r="C4141" s="455" t="s">
        <v>6099</v>
      </c>
      <c r="D4141" s="567">
        <v>3.37</v>
      </c>
      <c r="E4141" s="47">
        <v>4.84</v>
      </c>
      <c r="F4141" s="565">
        <v>16.31</v>
      </c>
      <c r="G4141" s="443"/>
    </row>
    <row r="4142" spans="1:7">
      <c r="A4142" s="12">
        <v>4139</v>
      </c>
      <c r="B4142" s="568" t="s">
        <v>6105</v>
      </c>
      <c r="C4142" s="455" t="s">
        <v>6099</v>
      </c>
      <c r="D4142" s="567">
        <v>3</v>
      </c>
      <c r="E4142" s="47">
        <v>4.84</v>
      </c>
      <c r="F4142" s="565">
        <v>14.52</v>
      </c>
      <c r="G4142" s="443"/>
    </row>
    <row r="4143" spans="1:7">
      <c r="A4143" s="12">
        <v>4140</v>
      </c>
      <c r="B4143" s="568" t="s">
        <v>6106</v>
      </c>
      <c r="C4143" s="455" t="s">
        <v>6099</v>
      </c>
      <c r="D4143" s="567">
        <v>3.5</v>
      </c>
      <c r="E4143" s="47">
        <v>4.84</v>
      </c>
      <c r="F4143" s="565">
        <v>16.94</v>
      </c>
      <c r="G4143" s="443"/>
    </row>
    <row r="4144" spans="1:7">
      <c r="A4144" s="12">
        <v>4141</v>
      </c>
      <c r="B4144" s="568" t="s">
        <v>6107</v>
      </c>
      <c r="C4144" s="455" t="s">
        <v>6099</v>
      </c>
      <c r="D4144" s="567">
        <v>3</v>
      </c>
      <c r="E4144" s="47">
        <v>4.84</v>
      </c>
      <c r="F4144" s="565">
        <v>14.52</v>
      </c>
      <c r="G4144" s="443"/>
    </row>
    <row r="4145" spans="1:7">
      <c r="A4145" s="12">
        <v>4142</v>
      </c>
      <c r="B4145" s="568" t="s">
        <v>6108</v>
      </c>
      <c r="C4145" s="455" t="s">
        <v>6099</v>
      </c>
      <c r="D4145" s="567">
        <v>6</v>
      </c>
      <c r="E4145" s="47">
        <v>4.84</v>
      </c>
      <c r="F4145" s="565">
        <v>29.04</v>
      </c>
      <c r="G4145" s="443"/>
    </row>
    <row r="4146" spans="1:7">
      <c r="A4146" s="12">
        <v>4143</v>
      </c>
      <c r="B4146" s="568" t="s">
        <v>1414</v>
      </c>
      <c r="C4146" s="455" t="s">
        <v>6099</v>
      </c>
      <c r="D4146" s="567">
        <v>1</v>
      </c>
      <c r="E4146" s="47">
        <v>4.84</v>
      </c>
      <c r="F4146" s="565">
        <v>4.84</v>
      </c>
      <c r="G4146" s="443"/>
    </row>
    <row r="4147" spans="1:7">
      <c r="A4147" s="12">
        <v>4144</v>
      </c>
      <c r="B4147" s="568" t="s">
        <v>6109</v>
      </c>
      <c r="C4147" s="455" t="s">
        <v>6099</v>
      </c>
      <c r="D4147" s="567">
        <v>4</v>
      </c>
      <c r="E4147" s="47">
        <v>4.84</v>
      </c>
      <c r="F4147" s="565">
        <v>19.36</v>
      </c>
      <c r="G4147" s="443"/>
    </row>
    <row r="4148" spans="1:7">
      <c r="A4148" s="12">
        <v>4145</v>
      </c>
      <c r="B4148" s="568" t="s">
        <v>6061</v>
      </c>
      <c r="C4148" s="455" t="s">
        <v>6099</v>
      </c>
      <c r="D4148" s="567">
        <v>0.8</v>
      </c>
      <c r="E4148" s="47">
        <v>4.84</v>
      </c>
      <c r="F4148" s="565">
        <v>3.87</v>
      </c>
      <c r="G4148" s="443"/>
    </row>
    <row r="4149" spans="1:7">
      <c r="A4149" s="12">
        <v>4146</v>
      </c>
      <c r="B4149" s="568" t="s">
        <v>6110</v>
      </c>
      <c r="C4149" s="455" t="s">
        <v>6099</v>
      </c>
      <c r="D4149" s="567">
        <v>16.5</v>
      </c>
      <c r="E4149" s="47">
        <v>4.84</v>
      </c>
      <c r="F4149" s="565">
        <v>79.86</v>
      </c>
      <c r="G4149" s="443"/>
    </row>
    <row r="4150" spans="1:7">
      <c r="A4150" s="12">
        <v>4147</v>
      </c>
      <c r="B4150" s="568" t="s">
        <v>6111</v>
      </c>
      <c r="C4150" s="455" t="s">
        <v>6099</v>
      </c>
      <c r="D4150" s="567">
        <v>2</v>
      </c>
      <c r="E4150" s="47">
        <v>4.84</v>
      </c>
      <c r="F4150" s="565">
        <v>9.68</v>
      </c>
      <c r="G4150" s="443"/>
    </row>
    <row r="4151" spans="1:7">
      <c r="A4151" s="12">
        <v>4148</v>
      </c>
      <c r="B4151" s="568" t="s">
        <v>6112</v>
      </c>
      <c r="C4151" s="455" t="s">
        <v>6099</v>
      </c>
      <c r="D4151" s="567">
        <v>1.5</v>
      </c>
      <c r="E4151" s="47">
        <v>4.84</v>
      </c>
      <c r="F4151" s="565">
        <v>7.26</v>
      </c>
      <c r="G4151" s="443"/>
    </row>
    <row r="4152" spans="1:7">
      <c r="A4152" s="12">
        <v>4149</v>
      </c>
      <c r="B4152" s="568" t="s">
        <v>6113</v>
      </c>
      <c r="C4152" s="455" t="s">
        <v>6099</v>
      </c>
      <c r="D4152" s="567">
        <v>2</v>
      </c>
      <c r="E4152" s="47">
        <v>4.84</v>
      </c>
      <c r="F4152" s="565">
        <v>9.68</v>
      </c>
      <c r="G4152" s="443"/>
    </row>
    <row r="4153" spans="1:7">
      <c r="A4153" s="12">
        <v>4150</v>
      </c>
      <c r="B4153" s="568" t="s">
        <v>6114</v>
      </c>
      <c r="C4153" s="455" t="s">
        <v>6099</v>
      </c>
      <c r="D4153" s="567">
        <v>9</v>
      </c>
      <c r="E4153" s="47">
        <v>4.84</v>
      </c>
      <c r="F4153" s="565">
        <v>43.56</v>
      </c>
      <c r="G4153" s="443"/>
    </row>
    <row r="4154" spans="1:7">
      <c r="A4154" s="12">
        <v>4151</v>
      </c>
      <c r="B4154" s="568" t="s">
        <v>6115</v>
      </c>
      <c r="C4154" s="455" t="s">
        <v>6099</v>
      </c>
      <c r="D4154" s="567">
        <v>3</v>
      </c>
      <c r="E4154" s="47">
        <v>4.84</v>
      </c>
      <c r="F4154" s="565">
        <v>14.52</v>
      </c>
      <c r="G4154" s="443"/>
    </row>
    <row r="4155" spans="1:7">
      <c r="A4155" s="12">
        <v>4152</v>
      </c>
      <c r="B4155" s="568" t="s">
        <v>6116</v>
      </c>
      <c r="C4155" s="455" t="s">
        <v>6099</v>
      </c>
      <c r="D4155" s="567">
        <v>5</v>
      </c>
      <c r="E4155" s="47">
        <v>4.84</v>
      </c>
      <c r="F4155" s="565">
        <v>24.2</v>
      </c>
      <c r="G4155" s="443"/>
    </row>
    <row r="4156" spans="1:7">
      <c r="A4156" s="12">
        <v>4153</v>
      </c>
      <c r="B4156" s="568" t="s">
        <v>6117</v>
      </c>
      <c r="C4156" s="455" t="s">
        <v>6099</v>
      </c>
      <c r="D4156" s="567">
        <v>3</v>
      </c>
      <c r="E4156" s="47">
        <v>4.84</v>
      </c>
      <c r="F4156" s="565">
        <v>14.52</v>
      </c>
      <c r="G4156" s="443"/>
    </row>
    <row r="4157" spans="1:7">
      <c r="A4157" s="12">
        <v>4154</v>
      </c>
      <c r="B4157" s="568" t="s">
        <v>1320</v>
      </c>
      <c r="C4157" s="455" t="s">
        <v>6099</v>
      </c>
      <c r="D4157" s="567">
        <v>4</v>
      </c>
      <c r="E4157" s="47">
        <v>4.84</v>
      </c>
      <c r="F4157" s="565">
        <v>19.36</v>
      </c>
      <c r="G4157" s="443"/>
    </row>
    <row r="4158" spans="1:7">
      <c r="A4158" s="12">
        <v>4155</v>
      </c>
      <c r="B4158" s="561" t="s">
        <v>6118</v>
      </c>
      <c r="C4158" s="455" t="s">
        <v>6119</v>
      </c>
      <c r="D4158" s="567">
        <v>5.41</v>
      </c>
      <c r="E4158" s="47">
        <v>4.84</v>
      </c>
      <c r="F4158" s="565">
        <v>26.18</v>
      </c>
      <c r="G4158" s="443"/>
    </row>
    <row r="4159" spans="1:7">
      <c r="A4159" s="12">
        <v>4156</v>
      </c>
      <c r="B4159" s="561" t="s">
        <v>6120</v>
      </c>
      <c r="C4159" s="455" t="s">
        <v>6119</v>
      </c>
      <c r="D4159" s="567">
        <v>16.36</v>
      </c>
      <c r="E4159" s="47">
        <v>4.84</v>
      </c>
      <c r="F4159" s="565">
        <v>79.18</v>
      </c>
      <c r="G4159" s="443"/>
    </row>
    <row r="4160" spans="1:7">
      <c r="A4160" s="12">
        <v>4157</v>
      </c>
      <c r="B4160" s="561" t="s">
        <v>6121</v>
      </c>
      <c r="C4160" s="455" t="s">
        <v>6119</v>
      </c>
      <c r="D4160" s="567">
        <v>9.85</v>
      </c>
      <c r="E4160" s="47">
        <v>4.84</v>
      </c>
      <c r="F4160" s="565">
        <v>47.67</v>
      </c>
      <c r="G4160" s="443"/>
    </row>
    <row r="4161" spans="1:7">
      <c r="A4161" s="12">
        <v>4158</v>
      </c>
      <c r="B4161" s="561" t="s">
        <v>6122</v>
      </c>
      <c r="C4161" s="455" t="s">
        <v>6119</v>
      </c>
      <c r="D4161" s="567">
        <v>10.24</v>
      </c>
      <c r="E4161" s="47">
        <v>4.84</v>
      </c>
      <c r="F4161" s="565">
        <v>49.56</v>
      </c>
      <c r="G4161" s="443"/>
    </row>
    <row r="4162" spans="1:7">
      <c r="A4162" s="12">
        <v>4159</v>
      </c>
      <c r="B4162" s="571" t="s">
        <v>6123</v>
      </c>
      <c r="C4162" s="455" t="s">
        <v>6119</v>
      </c>
      <c r="D4162" s="567">
        <v>7</v>
      </c>
      <c r="E4162" s="47">
        <v>4.84</v>
      </c>
      <c r="F4162" s="565">
        <v>33.88</v>
      </c>
      <c r="G4162" s="443"/>
    </row>
    <row r="4163" spans="1:7">
      <c r="A4163" s="12">
        <v>4160</v>
      </c>
      <c r="B4163" s="571" t="s">
        <v>6124</v>
      </c>
      <c r="C4163" s="455" t="s">
        <v>6119</v>
      </c>
      <c r="D4163" s="567">
        <v>7</v>
      </c>
      <c r="E4163" s="47">
        <v>4.84</v>
      </c>
      <c r="F4163" s="565">
        <v>33.88</v>
      </c>
      <c r="G4163" s="443"/>
    </row>
    <row r="4164" spans="1:7">
      <c r="A4164" s="12">
        <v>4161</v>
      </c>
      <c r="B4164" s="571" t="s">
        <v>6125</v>
      </c>
      <c r="C4164" s="455" t="s">
        <v>6119</v>
      </c>
      <c r="D4164" s="47">
        <v>1</v>
      </c>
      <c r="E4164" s="47">
        <v>4.84</v>
      </c>
      <c r="F4164" s="565">
        <v>4.84</v>
      </c>
      <c r="G4164" s="443"/>
    </row>
    <row r="4165" spans="1:7">
      <c r="A4165" s="12">
        <v>4162</v>
      </c>
      <c r="B4165" s="571" t="s">
        <v>6126</v>
      </c>
      <c r="C4165" s="455" t="s">
        <v>6119</v>
      </c>
      <c r="D4165" s="47">
        <v>4</v>
      </c>
      <c r="E4165" s="47">
        <v>4.84</v>
      </c>
      <c r="F4165" s="565">
        <v>19.36</v>
      </c>
      <c r="G4165" s="443"/>
    </row>
    <row r="4166" spans="1:7">
      <c r="A4166" s="12">
        <v>4163</v>
      </c>
      <c r="B4166" s="571" t="s">
        <v>6127</v>
      </c>
      <c r="C4166" s="455" t="s">
        <v>6119</v>
      </c>
      <c r="D4166" s="47">
        <v>1</v>
      </c>
      <c r="E4166" s="47">
        <v>4.84</v>
      </c>
      <c r="F4166" s="565">
        <v>4.84</v>
      </c>
      <c r="G4166" s="443"/>
    </row>
    <row r="4167" spans="1:7">
      <c r="A4167" s="12">
        <v>4164</v>
      </c>
      <c r="B4167" s="571" t="s">
        <v>6128</v>
      </c>
      <c r="C4167" s="455" t="s">
        <v>6119</v>
      </c>
      <c r="D4167" s="47">
        <v>5</v>
      </c>
      <c r="E4167" s="47">
        <v>4.84</v>
      </c>
      <c r="F4167" s="565">
        <v>24.2</v>
      </c>
      <c r="G4167" s="443"/>
    </row>
    <row r="4168" spans="1:7">
      <c r="A4168" s="12">
        <v>4165</v>
      </c>
      <c r="B4168" s="571" t="s">
        <v>6129</v>
      </c>
      <c r="C4168" s="455" t="s">
        <v>6119</v>
      </c>
      <c r="D4168" s="47">
        <v>6</v>
      </c>
      <c r="E4168" s="47">
        <v>4.84</v>
      </c>
      <c r="F4168" s="565">
        <v>29.04</v>
      </c>
      <c r="G4168" s="443"/>
    </row>
    <row r="4169" spans="1:7">
      <c r="A4169" s="12">
        <v>4166</v>
      </c>
      <c r="B4169" s="571" t="s">
        <v>6130</v>
      </c>
      <c r="C4169" s="455" t="s">
        <v>6119</v>
      </c>
      <c r="D4169" s="47">
        <v>2</v>
      </c>
      <c r="E4169" s="47">
        <v>4.84</v>
      </c>
      <c r="F4169" s="565">
        <v>9.68</v>
      </c>
      <c r="G4169" s="443"/>
    </row>
    <row r="4170" spans="1:7">
      <c r="A4170" s="12">
        <v>4167</v>
      </c>
      <c r="B4170" s="571" t="s">
        <v>6131</v>
      </c>
      <c r="C4170" s="455" t="s">
        <v>6119</v>
      </c>
      <c r="D4170" s="47">
        <v>1</v>
      </c>
      <c r="E4170" s="47">
        <v>4.84</v>
      </c>
      <c r="F4170" s="565">
        <v>4.84</v>
      </c>
      <c r="G4170" s="443"/>
    </row>
    <row r="4171" spans="1:7">
      <c r="A4171" s="12">
        <v>4168</v>
      </c>
      <c r="B4171" s="571" t="s">
        <v>6132</v>
      </c>
      <c r="C4171" s="455" t="s">
        <v>6119</v>
      </c>
      <c r="D4171" s="47">
        <v>3</v>
      </c>
      <c r="E4171" s="47">
        <v>4.84</v>
      </c>
      <c r="F4171" s="565">
        <v>14.52</v>
      </c>
      <c r="G4171" s="443"/>
    </row>
    <row r="4172" spans="1:7">
      <c r="A4172" s="12">
        <v>4169</v>
      </c>
      <c r="B4172" s="571" t="s">
        <v>6133</v>
      </c>
      <c r="C4172" s="455" t="s">
        <v>6119</v>
      </c>
      <c r="D4172" s="47">
        <v>5</v>
      </c>
      <c r="E4172" s="47">
        <v>4.84</v>
      </c>
      <c r="F4172" s="565">
        <v>24.2</v>
      </c>
      <c r="G4172" s="443"/>
    </row>
    <row r="4173" spans="1:7">
      <c r="A4173" s="12">
        <v>4170</v>
      </c>
      <c r="B4173" s="571" t="s">
        <v>6134</v>
      </c>
      <c r="C4173" s="455" t="s">
        <v>6119</v>
      </c>
      <c r="D4173" s="47">
        <v>8</v>
      </c>
      <c r="E4173" s="47">
        <v>4.84</v>
      </c>
      <c r="F4173" s="565">
        <v>38.72</v>
      </c>
      <c r="G4173" s="443"/>
    </row>
    <row r="4174" spans="1:7">
      <c r="A4174" s="12">
        <v>4171</v>
      </c>
      <c r="B4174" s="561" t="s">
        <v>6135</v>
      </c>
      <c r="C4174" s="455" t="s">
        <v>6136</v>
      </c>
      <c r="D4174" s="567">
        <v>20.79</v>
      </c>
      <c r="E4174" s="47">
        <v>4.84</v>
      </c>
      <c r="F4174" s="565">
        <v>100.62</v>
      </c>
      <c r="G4174" s="443"/>
    </row>
    <row r="4175" spans="1:7">
      <c r="A4175" s="12">
        <v>4172</v>
      </c>
      <c r="B4175" s="561" t="s">
        <v>6137</v>
      </c>
      <c r="C4175" s="455" t="s">
        <v>6136</v>
      </c>
      <c r="D4175" s="567">
        <v>5.21</v>
      </c>
      <c r="E4175" s="47">
        <v>4.84</v>
      </c>
      <c r="F4175" s="565">
        <v>25.22</v>
      </c>
      <c r="G4175" s="443"/>
    </row>
    <row r="4176" spans="1:7">
      <c r="A4176" s="12">
        <v>4173</v>
      </c>
      <c r="B4176" s="561" t="s">
        <v>6138</v>
      </c>
      <c r="C4176" s="455" t="s">
        <v>6136</v>
      </c>
      <c r="D4176" s="567">
        <v>3.14</v>
      </c>
      <c r="E4176" s="47">
        <v>4.84</v>
      </c>
      <c r="F4176" s="565">
        <v>15.2</v>
      </c>
      <c r="G4176" s="443"/>
    </row>
    <row r="4177" spans="1:7">
      <c r="A4177" s="12">
        <v>4174</v>
      </c>
      <c r="B4177" s="561" t="s">
        <v>6139</v>
      </c>
      <c r="C4177" s="455" t="s">
        <v>6136</v>
      </c>
      <c r="D4177" s="567">
        <v>5.63</v>
      </c>
      <c r="E4177" s="47">
        <v>4.84</v>
      </c>
      <c r="F4177" s="565">
        <v>27.25</v>
      </c>
      <c r="G4177" s="443"/>
    </row>
    <row r="4178" spans="1:7">
      <c r="A4178" s="12">
        <v>4175</v>
      </c>
      <c r="B4178" s="561" t="s">
        <v>6140</v>
      </c>
      <c r="C4178" s="455" t="s">
        <v>6136</v>
      </c>
      <c r="D4178" s="567">
        <v>14.35</v>
      </c>
      <c r="E4178" s="47">
        <v>4.84</v>
      </c>
      <c r="F4178" s="565">
        <v>69.45</v>
      </c>
      <c r="G4178" s="443"/>
    </row>
    <row r="4179" spans="1:7">
      <c r="A4179" s="12">
        <v>4176</v>
      </c>
      <c r="B4179" s="561" t="s">
        <v>6141</v>
      </c>
      <c r="C4179" s="455" t="s">
        <v>6136</v>
      </c>
      <c r="D4179" s="567">
        <v>7.42</v>
      </c>
      <c r="E4179" s="47">
        <v>4.84</v>
      </c>
      <c r="F4179" s="565">
        <v>35.91</v>
      </c>
      <c r="G4179" s="443"/>
    </row>
    <row r="4180" spans="1:7">
      <c r="A4180" s="12">
        <v>4177</v>
      </c>
      <c r="B4180" s="561" t="s">
        <v>1113</v>
      </c>
      <c r="C4180" s="455" t="s">
        <v>6136</v>
      </c>
      <c r="D4180" s="567">
        <v>19.87</v>
      </c>
      <c r="E4180" s="47">
        <v>4.84</v>
      </c>
      <c r="F4180" s="565">
        <v>96.17</v>
      </c>
      <c r="G4180" s="443"/>
    </row>
    <row r="4181" spans="1:7">
      <c r="A4181" s="12">
        <v>4178</v>
      </c>
      <c r="B4181" s="561" t="s">
        <v>3575</v>
      </c>
      <c r="C4181" s="455" t="s">
        <v>6136</v>
      </c>
      <c r="D4181" s="567">
        <v>1.1</v>
      </c>
      <c r="E4181" s="47">
        <v>4.84</v>
      </c>
      <c r="F4181" s="565">
        <v>5.32</v>
      </c>
      <c r="G4181" s="443"/>
    </row>
    <row r="4182" spans="1:7">
      <c r="A4182" s="12">
        <v>4179</v>
      </c>
      <c r="B4182" s="561" t="s">
        <v>6142</v>
      </c>
      <c r="C4182" s="455" t="s">
        <v>6136</v>
      </c>
      <c r="D4182" s="567">
        <v>3.79</v>
      </c>
      <c r="E4182" s="47">
        <v>4.84</v>
      </c>
      <c r="F4182" s="565">
        <v>18.34</v>
      </c>
      <c r="G4182" s="443"/>
    </row>
    <row r="4183" spans="1:7">
      <c r="A4183" s="12">
        <v>4180</v>
      </c>
      <c r="B4183" s="561" t="s">
        <v>1438</v>
      </c>
      <c r="C4183" s="455" t="s">
        <v>6136</v>
      </c>
      <c r="D4183" s="567">
        <v>0.71</v>
      </c>
      <c r="E4183" s="47">
        <v>4.84</v>
      </c>
      <c r="F4183" s="565">
        <v>3.44</v>
      </c>
      <c r="G4183" s="443"/>
    </row>
    <row r="4184" spans="1:7">
      <c r="A4184" s="12">
        <v>4181</v>
      </c>
      <c r="B4184" s="571" t="s">
        <v>381</v>
      </c>
      <c r="C4184" s="455" t="s">
        <v>6136</v>
      </c>
      <c r="D4184" s="47">
        <v>11</v>
      </c>
      <c r="E4184" s="47">
        <v>4.84</v>
      </c>
      <c r="F4184" s="565">
        <v>53.24</v>
      </c>
      <c r="G4184" s="443"/>
    </row>
    <row r="4185" spans="1:7">
      <c r="A4185" s="12">
        <v>4182</v>
      </c>
      <c r="B4185" s="571" t="s">
        <v>828</v>
      </c>
      <c r="C4185" s="455" t="s">
        <v>6136</v>
      </c>
      <c r="D4185" s="47">
        <v>4</v>
      </c>
      <c r="E4185" s="47">
        <v>4.84</v>
      </c>
      <c r="F4185" s="565">
        <v>19.36</v>
      </c>
      <c r="G4185" s="443"/>
    </row>
    <row r="4186" spans="1:7">
      <c r="A4186" s="12">
        <v>4183</v>
      </c>
      <c r="B4186" s="571" t="s">
        <v>6143</v>
      </c>
      <c r="C4186" s="455" t="s">
        <v>6136</v>
      </c>
      <c r="D4186" s="47">
        <v>5.2</v>
      </c>
      <c r="E4186" s="47">
        <v>4.84</v>
      </c>
      <c r="F4186" s="565">
        <v>25.17</v>
      </c>
      <c r="G4186" s="443"/>
    </row>
    <row r="4187" spans="1:7">
      <c r="A4187" s="12">
        <v>4184</v>
      </c>
      <c r="B4187" s="571" t="s">
        <v>6144</v>
      </c>
      <c r="C4187" s="455" t="s">
        <v>6136</v>
      </c>
      <c r="D4187" s="47">
        <v>3.5</v>
      </c>
      <c r="E4187" s="47">
        <v>4.84</v>
      </c>
      <c r="F4187" s="565">
        <v>16.94</v>
      </c>
      <c r="G4187" s="443"/>
    </row>
    <row r="4188" spans="1:7">
      <c r="A4188" s="12">
        <v>4185</v>
      </c>
      <c r="B4188" s="571" t="s">
        <v>6145</v>
      </c>
      <c r="C4188" s="455" t="s">
        <v>6136</v>
      </c>
      <c r="D4188" s="47">
        <v>4</v>
      </c>
      <c r="E4188" s="47">
        <v>4.84</v>
      </c>
      <c r="F4188" s="565">
        <v>19.36</v>
      </c>
      <c r="G4188" s="443"/>
    </row>
    <row r="4189" spans="1:7">
      <c r="A4189" s="12">
        <v>4186</v>
      </c>
      <c r="B4189" s="571" t="s">
        <v>6146</v>
      </c>
      <c r="C4189" s="455" t="s">
        <v>6136</v>
      </c>
      <c r="D4189" s="47">
        <v>31</v>
      </c>
      <c r="E4189" s="47">
        <v>4.84</v>
      </c>
      <c r="F4189" s="565">
        <v>150.04</v>
      </c>
      <c r="G4189" s="443"/>
    </row>
    <row r="4190" spans="1:7">
      <c r="A4190" s="12">
        <v>4187</v>
      </c>
      <c r="B4190" s="571" t="s">
        <v>6147</v>
      </c>
      <c r="C4190" s="455" t="s">
        <v>6136</v>
      </c>
      <c r="D4190" s="47">
        <v>15</v>
      </c>
      <c r="E4190" s="47">
        <v>4.84</v>
      </c>
      <c r="F4190" s="565">
        <v>72.6</v>
      </c>
      <c r="G4190" s="443"/>
    </row>
    <row r="4191" spans="1:7">
      <c r="A4191" s="12">
        <v>4188</v>
      </c>
      <c r="B4191" s="571" t="s">
        <v>3575</v>
      </c>
      <c r="C4191" s="455" t="s">
        <v>6136</v>
      </c>
      <c r="D4191" s="47">
        <v>2</v>
      </c>
      <c r="E4191" s="47">
        <v>4.84</v>
      </c>
      <c r="F4191" s="565">
        <v>9.68</v>
      </c>
      <c r="G4191" s="443"/>
    </row>
    <row r="4192" spans="1:7">
      <c r="A4192" s="12">
        <v>4189</v>
      </c>
      <c r="B4192" s="571" t="s">
        <v>6148</v>
      </c>
      <c r="C4192" s="455" t="s">
        <v>6136</v>
      </c>
      <c r="D4192" s="47">
        <v>3</v>
      </c>
      <c r="E4192" s="47">
        <v>4.84</v>
      </c>
      <c r="F4192" s="565">
        <v>14.52</v>
      </c>
      <c r="G4192" s="443"/>
    </row>
    <row r="4193" spans="1:7">
      <c r="A4193" s="12">
        <v>4190</v>
      </c>
      <c r="B4193" s="571" t="s">
        <v>6149</v>
      </c>
      <c r="C4193" s="455" t="s">
        <v>6136</v>
      </c>
      <c r="D4193" s="47">
        <v>1</v>
      </c>
      <c r="E4193" s="47">
        <v>4.84</v>
      </c>
      <c r="F4193" s="565">
        <v>4.84</v>
      </c>
      <c r="G4193" s="443"/>
    </row>
    <row r="4194" spans="1:7">
      <c r="A4194" s="12">
        <v>4191</v>
      </c>
      <c r="B4194" s="571" t="s">
        <v>6150</v>
      </c>
      <c r="C4194" s="455" t="s">
        <v>6136</v>
      </c>
      <c r="D4194" s="47">
        <v>5.81</v>
      </c>
      <c r="E4194" s="47">
        <v>4.84</v>
      </c>
      <c r="F4194" s="565">
        <v>28.12</v>
      </c>
      <c r="G4194" s="443"/>
    </row>
    <row r="4195" spans="1:7">
      <c r="A4195" s="12">
        <v>4192</v>
      </c>
      <c r="B4195" s="571" t="s">
        <v>1438</v>
      </c>
      <c r="C4195" s="455" t="s">
        <v>6136</v>
      </c>
      <c r="D4195" s="47">
        <v>6</v>
      </c>
      <c r="E4195" s="47">
        <v>4.84</v>
      </c>
      <c r="F4195" s="565">
        <v>29.04</v>
      </c>
      <c r="G4195" s="443"/>
    </row>
    <row r="4196" spans="1:7">
      <c r="A4196" s="12">
        <v>4193</v>
      </c>
      <c r="B4196" s="561" t="s">
        <v>6151</v>
      </c>
      <c r="C4196" s="455" t="s">
        <v>6152</v>
      </c>
      <c r="D4196" s="567">
        <v>8.79</v>
      </c>
      <c r="E4196" s="47">
        <v>4.84</v>
      </c>
      <c r="F4196" s="565">
        <v>42.54</v>
      </c>
      <c r="G4196" s="443"/>
    </row>
    <row r="4197" spans="1:7">
      <c r="A4197" s="12">
        <v>4194</v>
      </c>
      <c r="B4197" s="561" t="s">
        <v>6153</v>
      </c>
      <c r="C4197" s="455" t="s">
        <v>6152</v>
      </c>
      <c r="D4197" s="567">
        <v>1.72</v>
      </c>
      <c r="E4197" s="47">
        <v>4.84</v>
      </c>
      <c r="F4197" s="565">
        <v>8.32</v>
      </c>
      <c r="G4197" s="443"/>
    </row>
    <row r="4198" spans="1:7">
      <c r="A4198" s="12">
        <v>4195</v>
      </c>
      <c r="B4198" s="561" t="s">
        <v>6154</v>
      </c>
      <c r="C4198" s="455" t="s">
        <v>6152</v>
      </c>
      <c r="D4198" s="567">
        <v>1.95</v>
      </c>
      <c r="E4198" s="47">
        <v>4.84</v>
      </c>
      <c r="F4198" s="565">
        <v>9.44</v>
      </c>
      <c r="G4198" s="443"/>
    </row>
    <row r="4199" spans="1:7">
      <c r="A4199" s="12">
        <v>4196</v>
      </c>
      <c r="B4199" s="561" t="s">
        <v>6155</v>
      </c>
      <c r="C4199" s="455" t="s">
        <v>6152</v>
      </c>
      <c r="D4199" s="567">
        <v>9.41</v>
      </c>
      <c r="E4199" s="47">
        <v>4.84</v>
      </c>
      <c r="F4199" s="565">
        <v>45.54</v>
      </c>
      <c r="G4199" s="443"/>
    </row>
    <row r="4200" spans="1:7">
      <c r="A4200" s="12">
        <v>4197</v>
      </c>
      <c r="B4200" s="561" t="s">
        <v>6156</v>
      </c>
      <c r="C4200" s="455" t="s">
        <v>6152</v>
      </c>
      <c r="D4200" s="567">
        <v>5.43</v>
      </c>
      <c r="E4200" s="47">
        <v>4.84</v>
      </c>
      <c r="F4200" s="565">
        <v>26.28</v>
      </c>
      <c r="G4200" s="443"/>
    </row>
    <row r="4201" spans="1:7">
      <c r="A4201" s="12">
        <v>4198</v>
      </c>
      <c r="B4201" s="561" t="s">
        <v>6157</v>
      </c>
      <c r="C4201" s="455" t="s">
        <v>6152</v>
      </c>
      <c r="D4201" s="567">
        <v>7.68</v>
      </c>
      <c r="E4201" s="47">
        <v>4.84</v>
      </c>
      <c r="F4201" s="565">
        <v>37.17</v>
      </c>
      <c r="G4201" s="443"/>
    </row>
    <row r="4202" spans="1:7">
      <c r="A4202" s="12">
        <v>4199</v>
      </c>
      <c r="B4202" s="561" t="s">
        <v>6158</v>
      </c>
      <c r="C4202" s="455" t="s">
        <v>6152</v>
      </c>
      <c r="D4202" s="567">
        <v>9.95</v>
      </c>
      <c r="E4202" s="47">
        <v>4.84</v>
      </c>
      <c r="F4202" s="565">
        <v>48.16</v>
      </c>
      <c r="G4202" s="443"/>
    </row>
    <row r="4203" spans="1:7">
      <c r="A4203" s="12">
        <v>4200</v>
      </c>
      <c r="B4203" s="561" t="s">
        <v>6159</v>
      </c>
      <c r="C4203" s="455" t="s">
        <v>6152</v>
      </c>
      <c r="D4203" s="567">
        <v>4.56</v>
      </c>
      <c r="E4203" s="47">
        <v>4.84</v>
      </c>
      <c r="F4203" s="565">
        <v>22.07</v>
      </c>
      <c r="G4203" s="443"/>
    </row>
    <row r="4204" spans="1:7">
      <c r="A4204" s="12">
        <v>4201</v>
      </c>
      <c r="B4204" s="561" t="s">
        <v>6160</v>
      </c>
      <c r="C4204" s="455" t="s">
        <v>6152</v>
      </c>
      <c r="D4204" s="567">
        <v>2.41</v>
      </c>
      <c r="E4204" s="47">
        <v>4.84</v>
      </c>
      <c r="F4204" s="565">
        <v>11.66</v>
      </c>
      <c r="G4204" s="443"/>
    </row>
    <row r="4205" spans="1:7">
      <c r="A4205" s="12">
        <v>4202</v>
      </c>
      <c r="B4205" s="571" t="s">
        <v>6161</v>
      </c>
      <c r="C4205" s="455" t="s">
        <v>6152</v>
      </c>
      <c r="D4205" s="47">
        <v>4</v>
      </c>
      <c r="E4205" s="47">
        <v>4.84</v>
      </c>
      <c r="F4205" s="565">
        <v>19.36</v>
      </c>
      <c r="G4205" s="443"/>
    </row>
    <row r="4206" spans="1:7">
      <c r="A4206" s="12">
        <v>4203</v>
      </c>
      <c r="B4206" s="571" t="s">
        <v>6162</v>
      </c>
      <c r="C4206" s="455" t="s">
        <v>6152</v>
      </c>
      <c r="D4206" s="47">
        <v>5</v>
      </c>
      <c r="E4206" s="47">
        <v>4.84</v>
      </c>
      <c r="F4206" s="565">
        <v>24.2</v>
      </c>
      <c r="G4206" s="443"/>
    </row>
    <row r="4207" spans="1:7">
      <c r="A4207" s="12">
        <v>4204</v>
      </c>
      <c r="B4207" s="571" t="s">
        <v>6163</v>
      </c>
      <c r="C4207" s="455" t="s">
        <v>6152</v>
      </c>
      <c r="D4207" s="47">
        <v>4.5</v>
      </c>
      <c r="E4207" s="47">
        <v>4.84</v>
      </c>
      <c r="F4207" s="565">
        <v>21.78</v>
      </c>
      <c r="G4207" s="443"/>
    </row>
    <row r="4208" spans="1:7">
      <c r="A4208" s="12">
        <v>4205</v>
      </c>
      <c r="B4208" s="570" t="s">
        <v>6164</v>
      </c>
      <c r="C4208" s="455" t="s">
        <v>6152</v>
      </c>
      <c r="D4208" s="570">
        <v>22.23</v>
      </c>
      <c r="E4208" s="47">
        <v>4.84</v>
      </c>
      <c r="F4208" s="565">
        <v>107.59</v>
      </c>
      <c r="G4208" s="443"/>
    </row>
    <row r="4209" spans="1:7">
      <c r="A4209" s="12">
        <v>4206</v>
      </c>
      <c r="B4209" s="571" t="s">
        <v>6165</v>
      </c>
      <c r="C4209" s="455" t="s">
        <v>6152</v>
      </c>
      <c r="D4209" s="47">
        <v>4</v>
      </c>
      <c r="E4209" s="47">
        <v>4.84</v>
      </c>
      <c r="F4209" s="565">
        <v>19.36</v>
      </c>
      <c r="G4209" s="443"/>
    </row>
    <row r="4210" spans="1:7">
      <c r="A4210" s="12">
        <v>4207</v>
      </c>
      <c r="B4210" s="571" t="s">
        <v>6166</v>
      </c>
      <c r="C4210" s="455" t="s">
        <v>6152</v>
      </c>
      <c r="D4210" s="47">
        <v>7</v>
      </c>
      <c r="E4210" s="47">
        <v>4.84</v>
      </c>
      <c r="F4210" s="565">
        <v>33.88</v>
      </c>
      <c r="G4210" s="443"/>
    </row>
    <row r="4211" spans="1:7">
      <c r="A4211" s="12">
        <v>4208</v>
      </c>
      <c r="B4211" s="571" t="s">
        <v>6159</v>
      </c>
      <c r="C4211" s="455" t="s">
        <v>6152</v>
      </c>
      <c r="D4211" s="47">
        <v>7.3</v>
      </c>
      <c r="E4211" s="47">
        <v>4.84</v>
      </c>
      <c r="F4211" s="565">
        <v>35.33</v>
      </c>
      <c r="G4211" s="443"/>
    </row>
    <row r="4212" spans="1:7">
      <c r="A4212" s="12">
        <v>4209</v>
      </c>
      <c r="B4212" s="561" t="s">
        <v>6167</v>
      </c>
      <c r="C4212" s="455" t="s">
        <v>6168</v>
      </c>
      <c r="D4212" s="567">
        <v>11.34</v>
      </c>
      <c r="E4212" s="47">
        <v>4.84</v>
      </c>
      <c r="F4212" s="565">
        <v>54.89</v>
      </c>
      <c r="G4212" s="443"/>
    </row>
    <row r="4213" spans="1:7">
      <c r="A4213" s="12">
        <v>4210</v>
      </c>
      <c r="B4213" s="561" t="s">
        <v>6169</v>
      </c>
      <c r="C4213" s="455" t="s">
        <v>6168</v>
      </c>
      <c r="D4213" s="567">
        <v>2.04</v>
      </c>
      <c r="E4213" s="47">
        <v>4.84</v>
      </c>
      <c r="F4213" s="565">
        <v>9.87</v>
      </c>
      <c r="G4213" s="443"/>
    </row>
    <row r="4214" spans="1:7">
      <c r="A4214" s="12">
        <v>4211</v>
      </c>
      <c r="B4214" s="561" t="s">
        <v>6170</v>
      </c>
      <c r="C4214" s="455" t="s">
        <v>6168</v>
      </c>
      <c r="D4214" s="567">
        <v>12.56</v>
      </c>
      <c r="E4214" s="47">
        <v>4.84</v>
      </c>
      <c r="F4214" s="565">
        <v>60.79</v>
      </c>
      <c r="G4214" s="443"/>
    </row>
    <row r="4215" spans="1:7">
      <c r="A4215" s="12">
        <v>4212</v>
      </c>
      <c r="B4215" s="561" t="s">
        <v>285</v>
      </c>
      <c r="C4215" s="455" t="s">
        <v>6168</v>
      </c>
      <c r="D4215" s="567">
        <v>10.18</v>
      </c>
      <c r="E4215" s="47">
        <v>4.84</v>
      </c>
      <c r="F4215" s="565">
        <v>49.27</v>
      </c>
      <c r="G4215" s="443"/>
    </row>
    <row r="4216" spans="1:7">
      <c r="A4216" s="12">
        <v>4213</v>
      </c>
      <c r="B4216" s="561" t="s">
        <v>6171</v>
      </c>
      <c r="C4216" s="455" t="s">
        <v>6168</v>
      </c>
      <c r="D4216" s="567">
        <v>8.26</v>
      </c>
      <c r="E4216" s="47">
        <v>4.84</v>
      </c>
      <c r="F4216" s="565">
        <v>39.98</v>
      </c>
      <c r="G4216" s="443"/>
    </row>
    <row r="4217" spans="1:7">
      <c r="A4217" s="12">
        <v>4214</v>
      </c>
      <c r="B4217" s="561" t="s">
        <v>6172</v>
      </c>
      <c r="C4217" s="455" t="s">
        <v>6168</v>
      </c>
      <c r="D4217" s="567">
        <v>14.84</v>
      </c>
      <c r="E4217" s="47">
        <v>4.84</v>
      </c>
      <c r="F4217" s="565">
        <v>71.83</v>
      </c>
      <c r="G4217" s="443"/>
    </row>
    <row r="4218" spans="1:7">
      <c r="A4218" s="12">
        <v>4215</v>
      </c>
      <c r="B4218" s="561" t="s">
        <v>6173</v>
      </c>
      <c r="C4218" s="455" t="s">
        <v>6168</v>
      </c>
      <c r="D4218" s="567">
        <v>2.28</v>
      </c>
      <c r="E4218" s="47">
        <v>4.84</v>
      </c>
      <c r="F4218" s="565">
        <v>11.04</v>
      </c>
      <c r="G4218" s="443"/>
    </row>
    <row r="4219" spans="1:7">
      <c r="A4219" s="12">
        <v>4216</v>
      </c>
      <c r="B4219" s="561" t="s">
        <v>6174</v>
      </c>
      <c r="C4219" s="455" t="s">
        <v>6168</v>
      </c>
      <c r="D4219" s="567">
        <v>13.42</v>
      </c>
      <c r="E4219" s="47">
        <v>4.84</v>
      </c>
      <c r="F4219" s="565">
        <v>64.95</v>
      </c>
      <c r="G4219" s="443"/>
    </row>
    <row r="4220" spans="1:7">
      <c r="A4220" s="12">
        <v>4217</v>
      </c>
      <c r="B4220" s="561" t="s">
        <v>6175</v>
      </c>
      <c r="C4220" s="455" t="s">
        <v>6168</v>
      </c>
      <c r="D4220" s="567">
        <v>20.95</v>
      </c>
      <c r="E4220" s="47">
        <v>4.84</v>
      </c>
      <c r="F4220" s="565">
        <v>101.4</v>
      </c>
      <c r="G4220" s="443"/>
    </row>
    <row r="4221" spans="1:7">
      <c r="A4221" s="12">
        <v>4218</v>
      </c>
      <c r="B4221" s="561" t="s">
        <v>3927</v>
      </c>
      <c r="C4221" s="455" t="s">
        <v>6168</v>
      </c>
      <c r="D4221" s="567">
        <v>6.88</v>
      </c>
      <c r="E4221" s="47">
        <v>4.84</v>
      </c>
      <c r="F4221" s="565">
        <v>33.3</v>
      </c>
      <c r="G4221" s="443"/>
    </row>
    <row r="4222" spans="1:7">
      <c r="A4222" s="12">
        <v>4219</v>
      </c>
      <c r="B4222" s="561" t="s">
        <v>1146</v>
      </c>
      <c r="C4222" s="455" t="s">
        <v>6168</v>
      </c>
      <c r="D4222" s="567">
        <v>10.19</v>
      </c>
      <c r="E4222" s="47">
        <v>4.84</v>
      </c>
      <c r="F4222" s="565">
        <v>49.32</v>
      </c>
      <c r="G4222" s="443"/>
    </row>
    <row r="4223" spans="1:7">
      <c r="A4223" s="12">
        <v>4220</v>
      </c>
      <c r="B4223" s="561" t="s">
        <v>6176</v>
      </c>
      <c r="C4223" s="455" t="s">
        <v>6168</v>
      </c>
      <c r="D4223" s="567">
        <v>2.56</v>
      </c>
      <c r="E4223" s="47">
        <v>4.84</v>
      </c>
      <c r="F4223" s="565">
        <v>12.39</v>
      </c>
      <c r="G4223" s="443"/>
    </row>
    <row r="4224" spans="1:7">
      <c r="A4224" s="12">
        <v>4221</v>
      </c>
      <c r="B4224" s="561" t="s">
        <v>6177</v>
      </c>
      <c r="C4224" s="455" t="s">
        <v>6168</v>
      </c>
      <c r="D4224" s="567">
        <v>9.29</v>
      </c>
      <c r="E4224" s="47">
        <v>4.84</v>
      </c>
      <c r="F4224" s="565">
        <v>44.96</v>
      </c>
      <c r="G4224" s="443"/>
    </row>
    <row r="4225" spans="1:7">
      <c r="A4225" s="12">
        <v>4222</v>
      </c>
      <c r="B4225" s="571" t="s">
        <v>6178</v>
      </c>
      <c r="C4225" s="455" t="s">
        <v>6168</v>
      </c>
      <c r="D4225" s="47">
        <v>2.5</v>
      </c>
      <c r="E4225" s="47">
        <v>4.84</v>
      </c>
      <c r="F4225" s="565">
        <v>12.1</v>
      </c>
      <c r="G4225" s="443"/>
    </row>
    <row r="4226" spans="1:7">
      <c r="A4226" s="12">
        <v>4223</v>
      </c>
      <c r="B4226" s="571" t="s">
        <v>6179</v>
      </c>
      <c r="C4226" s="455" t="s">
        <v>6168</v>
      </c>
      <c r="D4226" s="47">
        <v>3.6</v>
      </c>
      <c r="E4226" s="47">
        <v>4.84</v>
      </c>
      <c r="F4226" s="565">
        <v>17.42</v>
      </c>
      <c r="G4226" s="443"/>
    </row>
    <row r="4227" spans="1:7">
      <c r="A4227" s="12">
        <v>4224</v>
      </c>
      <c r="B4227" s="571" t="s">
        <v>6180</v>
      </c>
      <c r="C4227" s="455" t="s">
        <v>6168</v>
      </c>
      <c r="D4227" s="47">
        <v>6</v>
      </c>
      <c r="E4227" s="47">
        <v>4.84</v>
      </c>
      <c r="F4227" s="565">
        <v>29.04</v>
      </c>
      <c r="G4227" s="443"/>
    </row>
    <row r="4228" spans="1:7">
      <c r="A4228" s="12">
        <v>4225</v>
      </c>
      <c r="B4228" s="571" t="s">
        <v>6181</v>
      </c>
      <c r="C4228" s="455" t="s">
        <v>6168</v>
      </c>
      <c r="D4228" s="47">
        <v>7</v>
      </c>
      <c r="E4228" s="47">
        <v>4.84</v>
      </c>
      <c r="F4228" s="565">
        <v>33.88</v>
      </c>
      <c r="G4228" s="443"/>
    </row>
    <row r="4229" spans="1:7">
      <c r="A4229" s="12">
        <v>4226</v>
      </c>
      <c r="B4229" s="571" t="s">
        <v>6182</v>
      </c>
      <c r="C4229" s="455" t="s">
        <v>6168</v>
      </c>
      <c r="D4229" s="47">
        <v>4</v>
      </c>
      <c r="E4229" s="47">
        <v>4.84</v>
      </c>
      <c r="F4229" s="565">
        <v>19.36</v>
      </c>
      <c r="G4229" s="443"/>
    </row>
    <row r="4230" spans="1:7">
      <c r="A4230" s="12">
        <v>4227</v>
      </c>
      <c r="B4230" s="571" t="s">
        <v>6176</v>
      </c>
      <c r="C4230" s="455" t="s">
        <v>6168</v>
      </c>
      <c r="D4230" s="47">
        <v>3</v>
      </c>
      <c r="E4230" s="47">
        <v>4.84</v>
      </c>
      <c r="F4230" s="565">
        <v>14.52</v>
      </c>
      <c r="G4230" s="443"/>
    </row>
    <row r="4231" spans="1:7">
      <c r="A4231" s="12">
        <v>4228</v>
      </c>
      <c r="B4231" s="571" t="s">
        <v>6183</v>
      </c>
      <c r="C4231" s="455" t="s">
        <v>6168</v>
      </c>
      <c r="D4231" s="47">
        <v>8</v>
      </c>
      <c r="E4231" s="47">
        <v>4.84</v>
      </c>
      <c r="F4231" s="565">
        <v>38.72</v>
      </c>
      <c r="G4231" s="443"/>
    </row>
    <row r="4232" spans="1:7">
      <c r="A4232" s="12">
        <v>4229</v>
      </c>
      <c r="B4232" s="571" t="s">
        <v>6184</v>
      </c>
      <c r="C4232" s="455" t="s">
        <v>6168</v>
      </c>
      <c r="D4232" s="47">
        <v>5</v>
      </c>
      <c r="E4232" s="47">
        <v>4.84</v>
      </c>
      <c r="F4232" s="565">
        <v>24.2</v>
      </c>
      <c r="G4232" s="443"/>
    </row>
    <row r="4233" spans="1:7">
      <c r="A4233" s="12">
        <v>4230</v>
      </c>
      <c r="B4233" s="571" t="s">
        <v>6185</v>
      </c>
      <c r="C4233" s="455" t="s">
        <v>6168</v>
      </c>
      <c r="D4233" s="47">
        <v>8</v>
      </c>
      <c r="E4233" s="47">
        <v>4.84</v>
      </c>
      <c r="F4233" s="565">
        <v>38.72</v>
      </c>
      <c r="G4233" s="443"/>
    </row>
    <row r="4234" spans="1:7">
      <c r="A4234" s="12">
        <v>4231</v>
      </c>
      <c r="B4234" s="571" t="s">
        <v>1178</v>
      </c>
      <c r="C4234" s="455" t="s">
        <v>6168</v>
      </c>
      <c r="D4234" s="47">
        <v>5</v>
      </c>
      <c r="E4234" s="47">
        <v>4.84</v>
      </c>
      <c r="F4234" s="565">
        <v>24.2</v>
      </c>
      <c r="G4234" s="443"/>
    </row>
    <row r="4235" spans="1:7">
      <c r="A4235" s="12">
        <v>4232</v>
      </c>
      <c r="B4235" s="571" t="s">
        <v>6186</v>
      </c>
      <c r="C4235" s="455" t="s">
        <v>6168</v>
      </c>
      <c r="D4235" s="47">
        <v>6</v>
      </c>
      <c r="E4235" s="47">
        <v>4.84</v>
      </c>
      <c r="F4235" s="565">
        <v>29.04</v>
      </c>
      <c r="G4235" s="443"/>
    </row>
    <row r="4236" spans="1:7">
      <c r="A4236" s="12">
        <v>4233</v>
      </c>
      <c r="B4236" s="571" t="s">
        <v>6187</v>
      </c>
      <c r="C4236" s="455" t="s">
        <v>6168</v>
      </c>
      <c r="D4236" s="47">
        <v>7</v>
      </c>
      <c r="E4236" s="47">
        <v>4.84</v>
      </c>
      <c r="F4236" s="565">
        <v>33.88</v>
      </c>
      <c r="G4236" s="443"/>
    </row>
    <row r="4237" spans="1:7">
      <c r="A4237" s="12">
        <v>4234</v>
      </c>
      <c r="B4237" s="571" t="s">
        <v>6188</v>
      </c>
      <c r="C4237" s="455" t="s">
        <v>6168</v>
      </c>
      <c r="D4237" s="47">
        <v>3</v>
      </c>
      <c r="E4237" s="47">
        <v>4.84</v>
      </c>
      <c r="F4237" s="565">
        <v>14.52</v>
      </c>
      <c r="G4237" s="443"/>
    </row>
    <row r="4238" spans="1:7">
      <c r="A4238" s="12">
        <v>4235</v>
      </c>
      <c r="B4238" s="571" t="s">
        <v>6173</v>
      </c>
      <c r="C4238" s="455" t="s">
        <v>6168</v>
      </c>
      <c r="D4238" s="47">
        <v>9</v>
      </c>
      <c r="E4238" s="47">
        <v>4.84</v>
      </c>
      <c r="F4238" s="565">
        <v>43.56</v>
      </c>
      <c r="G4238" s="443"/>
    </row>
    <row r="4239" spans="1:7">
      <c r="A4239" s="12">
        <v>4236</v>
      </c>
      <c r="B4239" s="571" t="s">
        <v>6189</v>
      </c>
      <c r="C4239" s="455" t="s">
        <v>6168</v>
      </c>
      <c r="D4239" s="47">
        <v>4</v>
      </c>
      <c r="E4239" s="47">
        <v>4.84</v>
      </c>
      <c r="F4239" s="565">
        <v>19.36</v>
      </c>
      <c r="G4239" s="443"/>
    </row>
    <row r="4240" spans="1:7">
      <c r="A4240" s="12">
        <v>4237</v>
      </c>
      <c r="B4240" s="571" t="s">
        <v>469</v>
      </c>
      <c r="C4240" s="455" t="s">
        <v>6168</v>
      </c>
      <c r="D4240" s="47">
        <v>10</v>
      </c>
      <c r="E4240" s="47">
        <v>4.84</v>
      </c>
      <c r="F4240" s="565">
        <v>48.4</v>
      </c>
      <c r="G4240" s="443"/>
    </row>
    <row r="4241" spans="1:7">
      <c r="A4241" s="12">
        <v>4238</v>
      </c>
      <c r="B4241" s="571" t="s">
        <v>6190</v>
      </c>
      <c r="C4241" s="455" t="s">
        <v>6168</v>
      </c>
      <c r="D4241" s="47">
        <v>12</v>
      </c>
      <c r="E4241" s="47">
        <v>4.84</v>
      </c>
      <c r="F4241" s="565">
        <v>58.08</v>
      </c>
      <c r="G4241" s="443"/>
    </row>
    <row r="4242" spans="1:7">
      <c r="A4242" s="12">
        <v>4239</v>
      </c>
      <c r="B4242" s="571" t="s">
        <v>6191</v>
      </c>
      <c r="C4242" s="455" t="s">
        <v>6168</v>
      </c>
      <c r="D4242" s="47">
        <v>2</v>
      </c>
      <c r="E4242" s="47">
        <v>4.84</v>
      </c>
      <c r="F4242" s="565">
        <v>9.68</v>
      </c>
      <c r="G4242" s="443"/>
    </row>
    <row r="4243" spans="1:7">
      <c r="A4243" s="12">
        <v>4240</v>
      </c>
      <c r="B4243" s="571" t="s">
        <v>6192</v>
      </c>
      <c r="C4243" s="455" t="s">
        <v>6168</v>
      </c>
      <c r="D4243" s="47">
        <v>2</v>
      </c>
      <c r="E4243" s="47">
        <v>4.84</v>
      </c>
      <c r="F4243" s="565">
        <v>9.68</v>
      </c>
      <c r="G4243" s="443"/>
    </row>
    <row r="4244" spans="1:7">
      <c r="A4244" s="12">
        <v>4241</v>
      </c>
      <c r="B4244" s="561" t="s">
        <v>4563</v>
      </c>
      <c r="C4244" s="455" t="s">
        <v>6193</v>
      </c>
      <c r="D4244" s="567">
        <v>7.15</v>
      </c>
      <c r="E4244" s="47">
        <v>4.84</v>
      </c>
      <c r="F4244" s="565">
        <v>34.61</v>
      </c>
      <c r="G4244" s="443"/>
    </row>
    <row r="4245" spans="1:7">
      <c r="A4245" s="12">
        <v>4242</v>
      </c>
      <c r="B4245" s="561" t="s">
        <v>6194</v>
      </c>
      <c r="C4245" s="455" t="s">
        <v>6193</v>
      </c>
      <c r="D4245" s="567">
        <v>5.86</v>
      </c>
      <c r="E4245" s="47">
        <v>4.84</v>
      </c>
      <c r="F4245" s="565">
        <v>28.36</v>
      </c>
      <c r="G4245" s="443"/>
    </row>
    <row r="4246" spans="1:7">
      <c r="A4246" s="12">
        <v>4243</v>
      </c>
      <c r="B4246" s="561" t="s">
        <v>4173</v>
      </c>
      <c r="C4246" s="455" t="s">
        <v>6193</v>
      </c>
      <c r="D4246" s="567">
        <v>8.11</v>
      </c>
      <c r="E4246" s="47">
        <v>4.84</v>
      </c>
      <c r="F4246" s="565">
        <v>39.25</v>
      </c>
      <c r="G4246" s="443"/>
    </row>
    <row r="4247" spans="1:7">
      <c r="A4247" s="12">
        <v>4244</v>
      </c>
      <c r="B4247" s="561" t="s">
        <v>116</v>
      </c>
      <c r="C4247" s="455" t="s">
        <v>6193</v>
      </c>
      <c r="D4247" s="567">
        <v>7.57</v>
      </c>
      <c r="E4247" s="47">
        <v>4.84</v>
      </c>
      <c r="F4247" s="565">
        <v>36.64</v>
      </c>
      <c r="G4247" s="443"/>
    </row>
    <row r="4248" spans="1:7">
      <c r="A4248" s="12">
        <v>4245</v>
      </c>
      <c r="B4248" s="561" t="s">
        <v>6195</v>
      </c>
      <c r="C4248" s="455" t="s">
        <v>6193</v>
      </c>
      <c r="D4248" s="567">
        <v>14.11</v>
      </c>
      <c r="E4248" s="47">
        <v>4.84</v>
      </c>
      <c r="F4248" s="565">
        <v>68.29</v>
      </c>
      <c r="G4248" s="443"/>
    </row>
    <row r="4249" spans="1:7">
      <c r="A4249" s="12">
        <v>4246</v>
      </c>
      <c r="B4249" s="561" t="s">
        <v>5190</v>
      </c>
      <c r="C4249" s="455" t="s">
        <v>6193</v>
      </c>
      <c r="D4249" s="567">
        <v>4.11</v>
      </c>
      <c r="E4249" s="47">
        <v>4.84</v>
      </c>
      <c r="F4249" s="565">
        <v>19.89</v>
      </c>
      <c r="G4249" s="443"/>
    </row>
    <row r="4250" spans="1:7">
      <c r="A4250" s="12">
        <v>4247</v>
      </c>
      <c r="B4250" s="561" t="s">
        <v>6196</v>
      </c>
      <c r="C4250" s="455" t="s">
        <v>6193</v>
      </c>
      <c r="D4250" s="567">
        <v>1.13</v>
      </c>
      <c r="E4250" s="47">
        <v>4.84</v>
      </c>
      <c r="F4250" s="565">
        <v>5.47</v>
      </c>
      <c r="G4250" s="443"/>
    </row>
    <row r="4251" spans="1:7">
      <c r="A4251" s="12">
        <v>4248</v>
      </c>
      <c r="B4251" s="561" t="s">
        <v>6197</v>
      </c>
      <c r="C4251" s="455" t="s">
        <v>6193</v>
      </c>
      <c r="D4251" s="567">
        <v>2.19</v>
      </c>
      <c r="E4251" s="47">
        <v>4.84</v>
      </c>
      <c r="F4251" s="565">
        <v>10.6</v>
      </c>
      <c r="G4251" s="443"/>
    </row>
    <row r="4252" spans="1:7">
      <c r="A4252" s="12">
        <v>4249</v>
      </c>
      <c r="B4252" s="561" t="s">
        <v>6198</v>
      </c>
      <c r="C4252" s="455" t="s">
        <v>6193</v>
      </c>
      <c r="D4252" s="567">
        <v>2.77</v>
      </c>
      <c r="E4252" s="47">
        <v>4.84</v>
      </c>
      <c r="F4252" s="565">
        <v>13.41</v>
      </c>
      <c r="G4252" s="443"/>
    </row>
    <row r="4253" spans="1:7">
      <c r="A4253" s="12">
        <v>4250</v>
      </c>
      <c r="B4253" s="561" t="s">
        <v>6199</v>
      </c>
      <c r="C4253" s="455" t="s">
        <v>6193</v>
      </c>
      <c r="D4253" s="567">
        <v>36.15</v>
      </c>
      <c r="E4253" s="47">
        <v>4.84</v>
      </c>
      <c r="F4253" s="565">
        <v>174.97</v>
      </c>
      <c r="G4253" s="443"/>
    </row>
    <row r="4254" spans="1:7">
      <c r="A4254" s="12">
        <v>4251</v>
      </c>
      <c r="B4254" s="559" t="s">
        <v>6200</v>
      </c>
      <c r="C4254" s="570" t="s">
        <v>6193</v>
      </c>
      <c r="D4254" s="569">
        <v>12.27</v>
      </c>
      <c r="E4254" s="47">
        <v>4.84</v>
      </c>
      <c r="F4254" s="565">
        <v>59.39</v>
      </c>
      <c r="G4254" s="443"/>
    </row>
    <row r="4255" spans="1:7">
      <c r="A4255" s="12">
        <v>4252</v>
      </c>
      <c r="B4255" s="561" t="s">
        <v>1835</v>
      </c>
      <c r="C4255" s="455" t="s">
        <v>6193</v>
      </c>
      <c r="D4255" s="567">
        <v>0.9</v>
      </c>
      <c r="E4255" s="47">
        <v>4.84</v>
      </c>
      <c r="F4255" s="565">
        <v>4.36</v>
      </c>
      <c r="G4255" s="443"/>
    </row>
    <row r="4256" spans="1:7">
      <c r="A4256" s="12">
        <v>4253</v>
      </c>
      <c r="B4256" s="561" t="s">
        <v>6201</v>
      </c>
      <c r="C4256" s="455" t="s">
        <v>6193</v>
      </c>
      <c r="D4256" s="567">
        <v>13.84</v>
      </c>
      <c r="E4256" s="47">
        <v>4.84</v>
      </c>
      <c r="F4256" s="565">
        <v>66.99</v>
      </c>
      <c r="G4256" s="443"/>
    </row>
    <row r="4257" spans="1:7">
      <c r="A4257" s="12">
        <v>4254</v>
      </c>
      <c r="B4257" s="561" t="s">
        <v>6202</v>
      </c>
      <c r="C4257" s="455" t="s">
        <v>6193</v>
      </c>
      <c r="D4257" s="567">
        <v>12.1</v>
      </c>
      <c r="E4257" s="47">
        <v>4.84</v>
      </c>
      <c r="F4257" s="565">
        <v>58.56</v>
      </c>
      <c r="G4257" s="443"/>
    </row>
    <row r="4258" spans="1:7">
      <c r="A4258" s="12">
        <v>4255</v>
      </c>
      <c r="B4258" s="561" t="s">
        <v>6203</v>
      </c>
      <c r="C4258" s="455" t="s">
        <v>6193</v>
      </c>
      <c r="D4258" s="567">
        <v>19.79</v>
      </c>
      <c r="E4258" s="47">
        <v>4.84</v>
      </c>
      <c r="F4258" s="565">
        <v>95.78</v>
      </c>
      <c r="G4258" s="443"/>
    </row>
    <row r="4259" spans="1:7">
      <c r="A4259" s="12">
        <v>4256</v>
      </c>
      <c r="B4259" s="561" t="s">
        <v>6204</v>
      </c>
      <c r="C4259" s="455" t="s">
        <v>6193</v>
      </c>
      <c r="D4259" s="567">
        <v>12.71</v>
      </c>
      <c r="E4259" s="47">
        <v>4.84</v>
      </c>
      <c r="F4259" s="565">
        <v>61.52</v>
      </c>
      <c r="G4259" s="443"/>
    </row>
    <row r="4260" spans="1:7">
      <c r="A4260" s="12">
        <v>4257</v>
      </c>
      <c r="B4260" s="561" t="s">
        <v>3367</v>
      </c>
      <c r="C4260" s="455" t="s">
        <v>6193</v>
      </c>
      <c r="D4260" s="567">
        <v>5.64</v>
      </c>
      <c r="E4260" s="47">
        <v>4.84</v>
      </c>
      <c r="F4260" s="565">
        <v>27.3</v>
      </c>
      <c r="G4260" s="443"/>
    </row>
    <row r="4261" spans="1:7">
      <c r="A4261" s="12">
        <v>4258</v>
      </c>
      <c r="B4261" s="561" t="s">
        <v>6205</v>
      </c>
      <c r="C4261" s="455" t="s">
        <v>6193</v>
      </c>
      <c r="D4261" s="567">
        <v>8.71</v>
      </c>
      <c r="E4261" s="47">
        <v>4.84</v>
      </c>
      <c r="F4261" s="565">
        <v>42.16</v>
      </c>
      <c r="G4261" s="443"/>
    </row>
    <row r="4262" spans="1:7">
      <c r="A4262" s="12">
        <v>4259</v>
      </c>
      <c r="B4262" s="561" t="s">
        <v>3955</v>
      </c>
      <c r="C4262" s="455" t="s">
        <v>6193</v>
      </c>
      <c r="D4262" s="567">
        <v>9.12</v>
      </c>
      <c r="E4262" s="47">
        <v>4.84</v>
      </c>
      <c r="F4262" s="565">
        <v>44.14</v>
      </c>
      <c r="G4262" s="443"/>
    </row>
    <row r="4263" spans="1:7">
      <c r="A4263" s="12">
        <v>4260</v>
      </c>
      <c r="B4263" s="561" t="s">
        <v>6206</v>
      </c>
      <c r="C4263" s="455" t="s">
        <v>6193</v>
      </c>
      <c r="D4263" s="567">
        <v>8.1</v>
      </c>
      <c r="E4263" s="47">
        <v>4.84</v>
      </c>
      <c r="F4263" s="565">
        <v>39.2</v>
      </c>
      <c r="G4263" s="443"/>
    </row>
    <row r="4264" spans="1:7">
      <c r="A4264" s="12">
        <v>4261</v>
      </c>
      <c r="B4264" s="561" t="s">
        <v>5895</v>
      </c>
      <c r="C4264" s="455" t="s">
        <v>6193</v>
      </c>
      <c r="D4264" s="567">
        <v>1.97</v>
      </c>
      <c r="E4264" s="47">
        <v>4.84</v>
      </c>
      <c r="F4264" s="565">
        <v>9.53</v>
      </c>
      <c r="G4264" s="443"/>
    </row>
    <row r="4265" spans="1:7">
      <c r="A4265" s="12">
        <v>4262</v>
      </c>
      <c r="B4265" s="561" t="s">
        <v>6207</v>
      </c>
      <c r="C4265" s="455" t="s">
        <v>6193</v>
      </c>
      <c r="D4265" s="567">
        <v>23.15</v>
      </c>
      <c r="E4265" s="47">
        <v>4.84</v>
      </c>
      <c r="F4265" s="565">
        <v>112.05</v>
      </c>
      <c r="G4265" s="443"/>
    </row>
    <row r="4266" spans="1:7">
      <c r="A4266" s="12">
        <v>4263</v>
      </c>
      <c r="B4266" s="561" t="s">
        <v>3346</v>
      </c>
      <c r="C4266" s="455" t="s">
        <v>6193</v>
      </c>
      <c r="D4266" s="455">
        <v>5.3</v>
      </c>
      <c r="E4266" s="47">
        <v>4.84</v>
      </c>
      <c r="F4266" s="565">
        <v>25.65</v>
      </c>
      <c r="G4266" s="443"/>
    </row>
    <row r="4267" spans="1:7">
      <c r="A4267" s="12">
        <v>4264</v>
      </c>
      <c r="B4267" s="561" t="s">
        <v>6208</v>
      </c>
      <c r="C4267" s="455" t="s">
        <v>6193</v>
      </c>
      <c r="D4267" s="455">
        <v>12.11</v>
      </c>
      <c r="E4267" s="47">
        <v>4.84</v>
      </c>
      <c r="F4267" s="565">
        <v>58.61</v>
      </c>
      <c r="G4267" s="443"/>
    </row>
    <row r="4268" spans="1:7">
      <c r="A4268" s="12">
        <v>4265</v>
      </c>
      <c r="B4268" s="561" t="s">
        <v>6209</v>
      </c>
      <c r="C4268" s="455" t="s">
        <v>6193</v>
      </c>
      <c r="D4268" s="455">
        <v>14.43</v>
      </c>
      <c r="E4268" s="47">
        <v>4.84</v>
      </c>
      <c r="F4268" s="565">
        <v>69.84</v>
      </c>
      <c r="G4268" s="443"/>
    </row>
    <row r="4269" spans="1:7">
      <c r="A4269" s="12">
        <v>4266</v>
      </c>
      <c r="B4269" s="561" t="s">
        <v>6210</v>
      </c>
      <c r="C4269" s="455" t="s">
        <v>6193</v>
      </c>
      <c r="D4269" s="455">
        <v>7.38</v>
      </c>
      <c r="E4269" s="47">
        <v>4.84</v>
      </c>
      <c r="F4269" s="565">
        <v>35.72</v>
      </c>
      <c r="G4269" s="443"/>
    </row>
    <row r="4270" spans="1:7">
      <c r="A4270" s="12">
        <v>4267</v>
      </c>
      <c r="B4270" s="561" t="s">
        <v>6211</v>
      </c>
      <c r="C4270" s="455" t="s">
        <v>6193</v>
      </c>
      <c r="D4270" s="455">
        <v>6.44</v>
      </c>
      <c r="E4270" s="47">
        <v>4.84</v>
      </c>
      <c r="F4270" s="565">
        <v>31.17</v>
      </c>
      <c r="G4270" s="443"/>
    </row>
    <row r="4271" spans="1:7">
      <c r="A4271" s="12">
        <v>4268</v>
      </c>
      <c r="B4271" s="561" t="s">
        <v>3893</v>
      </c>
      <c r="C4271" s="455" t="s">
        <v>6193</v>
      </c>
      <c r="D4271" s="455">
        <v>1.12</v>
      </c>
      <c r="E4271" s="47">
        <v>4.84</v>
      </c>
      <c r="F4271" s="565">
        <v>5.42</v>
      </c>
      <c r="G4271" s="443"/>
    </row>
    <row r="4272" spans="1:7">
      <c r="A4272" s="12">
        <v>4269</v>
      </c>
      <c r="B4272" s="561" t="s">
        <v>6212</v>
      </c>
      <c r="C4272" s="455" t="s">
        <v>6193</v>
      </c>
      <c r="D4272" s="455">
        <v>5.22</v>
      </c>
      <c r="E4272" s="47">
        <v>4.84</v>
      </c>
      <c r="F4272" s="565">
        <v>25.26</v>
      </c>
      <c r="G4272" s="443"/>
    </row>
    <row r="4273" ht="39.6" spans="1:7">
      <c r="A4273" s="12">
        <v>4270</v>
      </c>
      <c r="B4273" s="561" t="s">
        <v>6213</v>
      </c>
      <c r="C4273" s="455" t="s">
        <v>6193</v>
      </c>
      <c r="D4273" s="455">
        <v>12.81</v>
      </c>
      <c r="E4273" s="47">
        <v>4.84</v>
      </c>
      <c r="F4273" s="565">
        <v>62</v>
      </c>
      <c r="G4273" s="443"/>
    </row>
    <row r="4274" ht="39.6" spans="1:7">
      <c r="A4274" s="12">
        <v>4271</v>
      </c>
      <c r="B4274" s="561" t="s">
        <v>6214</v>
      </c>
      <c r="C4274" s="455" t="s">
        <v>6099</v>
      </c>
      <c r="D4274" s="567">
        <v>26.24</v>
      </c>
      <c r="E4274" s="47">
        <v>4.84</v>
      </c>
      <c r="F4274" s="565">
        <v>127</v>
      </c>
      <c r="G4274" s="443"/>
    </row>
    <row r="4275" ht="39.6" spans="1:7">
      <c r="A4275" s="12">
        <v>4272</v>
      </c>
      <c r="B4275" s="561" t="s">
        <v>6215</v>
      </c>
      <c r="C4275" s="455" t="s">
        <v>6119</v>
      </c>
      <c r="D4275" s="567">
        <v>400.1</v>
      </c>
      <c r="E4275" s="47">
        <v>4.84</v>
      </c>
      <c r="F4275" s="565">
        <v>1936.48</v>
      </c>
      <c r="G4275" s="443"/>
    </row>
    <row r="4276" spans="1:7">
      <c r="A4276" s="12">
        <v>4273</v>
      </c>
      <c r="B4276" s="561" t="s">
        <v>6216</v>
      </c>
      <c r="C4276" s="455" t="s">
        <v>6193</v>
      </c>
      <c r="D4276" s="455">
        <v>6.89</v>
      </c>
      <c r="E4276" s="47">
        <v>4.84</v>
      </c>
      <c r="F4276" s="565">
        <v>33.35</v>
      </c>
      <c r="G4276" s="443"/>
    </row>
    <row r="4277" spans="1:7">
      <c r="A4277" s="12">
        <v>4274</v>
      </c>
      <c r="B4277" s="561" t="s">
        <v>6217</v>
      </c>
      <c r="C4277" s="455" t="s">
        <v>6193</v>
      </c>
      <c r="D4277" s="567">
        <v>23.23</v>
      </c>
      <c r="E4277" s="47">
        <v>4.84</v>
      </c>
      <c r="F4277" s="565">
        <v>112.43</v>
      </c>
      <c r="G4277" s="443"/>
    </row>
    <row r="4278" spans="1:7">
      <c r="A4278" s="12">
        <v>4275</v>
      </c>
      <c r="B4278" s="570" t="s">
        <v>6218</v>
      </c>
      <c r="C4278" s="570" t="s">
        <v>6193</v>
      </c>
      <c r="D4278" s="570">
        <v>35.3</v>
      </c>
      <c r="E4278" s="47">
        <v>4.84</v>
      </c>
      <c r="F4278" s="565">
        <v>170.85</v>
      </c>
      <c r="G4278" s="443"/>
    </row>
    <row r="4279" spans="1:7">
      <c r="A4279" s="12">
        <v>4276</v>
      </c>
      <c r="B4279" s="455" t="s">
        <v>6194</v>
      </c>
      <c r="C4279" s="455" t="s">
        <v>6193</v>
      </c>
      <c r="D4279" s="570">
        <v>20.63</v>
      </c>
      <c r="E4279" s="47">
        <v>4.84</v>
      </c>
      <c r="F4279" s="565">
        <v>99.85</v>
      </c>
      <c r="G4279" s="443"/>
    </row>
    <row r="4280" spans="1:7">
      <c r="A4280" s="12">
        <v>4277</v>
      </c>
      <c r="B4280" s="571" t="s">
        <v>3303</v>
      </c>
      <c r="C4280" s="570" t="s">
        <v>6193</v>
      </c>
      <c r="D4280" s="47">
        <v>28</v>
      </c>
      <c r="E4280" s="47">
        <v>4.84</v>
      </c>
      <c r="F4280" s="565">
        <v>135.52</v>
      </c>
      <c r="G4280" s="443"/>
    </row>
    <row r="4281" spans="1:7">
      <c r="A4281" s="12">
        <v>4278</v>
      </c>
      <c r="B4281" s="571" t="s">
        <v>6219</v>
      </c>
      <c r="C4281" s="455" t="s">
        <v>6193</v>
      </c>
      <c r="D4281" s="47">
        <v>14</v>
      </c>
      <c r="E4281" s="47">
        <v>4.84</v>
      </c>
      <c r="F4281" s="565">
        <v>67.76</v>
      </c>
      <c r="G4281" s="443"/>
    </row>
    <row r="4282" spans="1:7">
      <c r="A4282" s="12">
        <v>4279</v>
      </c>
      <c r="B4282" s="571" t="s">
        <v>6220</v>
      </c>
      <c r="C4282" s="570" t="s">
        <v>6193</v>
      </c>
      <c r="D4282" s="47">
        <v>4</v>
      </c>
      <c r="E4282" s="47">
        <v>4.84</v>
      </c>
      <c r="F4282" s="565">
        <v>19.36</v>
      </c>
      <c r="G4282" s="443"/>
    </row>
    <row r="4283" spans="1:7">
      <c r="A4283" s="12">
        <v>4280</v>
      </c>
      <c r="B4283" s="571" t="s">
        <v>6221</v>
      </c>
      <c r="C4283" s="455" t="s">
        <v>6193</v>
      </c>
      <c r="D4283" s="47">
        <v>2</v>
      </c>
      <c r="E4283" s="47">
        <v>4.84</v>
      </c>
      <c r="F4283" s="565">
        <v>9.68</v>
      </c>
      <c r="G4283" s="443"/>
    </row>
    <row r="4284" spans="1:7">
      <c r="A4284" s="12">
        <v>4281</v>
      </c>
      <c r="B4284" s="571" t="s">
        <v>3275</v>
      </c>
      <c r="C4284" s="570" t="s">
        <v>6193</v>
      </c>
      <c r="D4284" s="47">
        <v>4.8</v>
      </c>
      <c r="E4284" s="47">
        <v>4.84</v>
      </c>
      <c r="F4284" s="565">
        <v>23.23</v>
      </c>
      <c r="G4284" s="443"/>
    </row>
    <row r="4285" spans="1:7">
      <c r="A4285" s="12">
        <v>4282</v>
      </c>
      <c r="B4285" s="571" t="s">
        <v>6222</v>
      </c>
      <c r="C4285" s="455" t="s">
        <v>6193</v>
      </c>
      <c r="D4285" s="47">
        <v>1</v>
      </c>
      <c r="E4285" s="47">
        <v>4.84</v>
      </c>
      <c r="F4285" s="565">
        <v>4.84</v>
      </c>
      <c r="G4285" s="443"/>
    </row>
    <row r="4286" spans="1:7">
      <c r="A4286" s="12">
        <v>4283</v>
      </c>
      <c r="B4286" s="571" t="s">
        <v>116</v>
      </c>
      <c r="C4286" s="570" t="s">
        <v>6193</v>
      </c>
      <c r="D4286" s="47">
        <v>2</v>
      </c>
      <c r="E4286" s="47">
        <v>4.84</v>
      </c>
      <c r="F4286" s="565">
        <v>9.68</v>
      </c>
      <c r="G4286" s="443"/>
    </row>
    <row r="4287" spans="1:7">
      <c r="A4287" s="12">
        <v>4284</v>
      </c>
      <c r="B4287" s="571" t="s">
        <v>4305</v>
      </c>
      <c r="C4287" s="455" t="s">
        <v>6193</v>
      </c>
      <c r="D4287" s="47">
        <v>13.79</v>
      </c>
      <c r="E4287" s="47">
        <v>4.84</v>
      </c>
      <c r="F4287" s="565">
        <v>66.74</v>
      </c>
      <c r="G4287" s="443"/>
    </row>
    <row r="4288" spans="1:7">
      <c r="A4288" s="12">
        <v>4285</v>
      </c>
      <c r="B4288" s="571" t="s">
        <v>3982</v>
      </c>
      <c r="C4288" s="570" t="s">
        <v>6193</v>
      </c>
      <c r="D4288" s="47">
        <v>3.74</v>
      </c>
      <c r="E4288" s="47">
        <v>4.84</v>
      </c>
      <c r="F4288" s="565">
        <v>18.1</v>
      </c>
      <c r="G4288" s="443"/>
    </row>
    <row r="4289" spans="1:7">
      <c r="A4289" s="12">
        <v>4286</v>
      </c>
      <c r="B4289" s="571" t="s">
        <v>6223</v>
      </c>
      <c r="C4289" s="455" t="s">
        <v>6193</v>
      </c>
      <c r="D4289" s="47">
        <v>8</v>
      </c>
      <c r="E4289" s="47">
        <v>4.84</v>
      </c>
      <c r="F4289" s="565">
        <v>38.72</v>
      </c>
      <c r="G4289" s="443"/>
    </row>
    <row r="4290" spans="1:7">
      <c r="A4290" s="12">
        <v>4287</v>
      </c>
      <c r="B4290" s="571" t="s">
        <v>6224</v>
      </c>
      <c r="C4290" s="570" t="s">
        <v>6193</v>
      </c>
      <c r="D4290" s="47">
        <v>9.65</v>
      </c>
      <c r="E4290" s="47">
        <v>4.84</v>
      </c>
      <c r="F4290" s="565">
        <v>46.71</v>
      </c>
      <c r="G4290" s="443"/>
    </row>
    <row r="4291" spans="1:7">
      <c r="A4291" s="12">
        <v>4288</v>
      </c>
      <c r="B4291" s="571" t="s">
        <v>3397</v>
      </c>
      <c r="C4291" s="455" t="s">
        <v>6193</v>
      </c>
      <c r="D4291" s="47">
        <v>2.5</v>
      </c>
      <c r="E4291" s="47">
        <v>4.84</v>
      </c>
      <c r="F4291" s="565">
        <v>12.1</v>
      </c>
      <c r="G4291" s="443"/>
    </row>
    <row r="4292" spans="1:7">
      <c r="A4292" s="12">
        <v>4289</v>
      </c>
      <c r="B4292" s="571" t="s">
        <v>3554</v>
      </c>
      <c r="C4292" s="570" t="s">
        <v>6193</v>
      </c>
      <c r="D4292" s="47">
        <v>3.5</v>
      </c>
      <c r="E4292" s="47">
        <v>4.84</v>
      </c>
      <c r="F4292" s="565">
        <v>16.94</v>
      </c>
      <c r="G4292" s="443"/>
    </row>
    <row r="4293" spans="1:7">
      <c r="A4293" s="12">
        <v>4290</v>
      </c>
      <c r="B4293" s="571" t="s">
        <v>3953</v>
      </c>
      <c r="C4293" s="455" t="s">
        <v>6193</v>
      </c>
      <c r="D4293" s="47">
        <v>5</v>
      </c>
      <c r="E4293" s="47">
        <v>4.84</v>
      </c>
      <c r="F4293" s="565">
        <v>24.2</v>
      </c>
      <c r="G4293" s="443"/>
    </row>
    <row r="4294" spans="1:7">
      <c r="A4294" s="12">
        <v>4291</v>
      </c>
      <c r="B4294" s="571" t="s">
        <v>3559</v>
      </c>
      <c r="C4294" s="570" t="s">
        <v>6193</v>
      </c>
      <c r="D4294" s="47">
        <v>3.5</v>
      </c>
      <c r="E4294" s="47">
        <v>4.84</v>
      </c>
      <c r="F4294" s="565">
        <v>16.94</v>
      </c>
      <c r="G4294" s="443"/>
    </row>
    <row r="4295" spans="1:7">
      <c r="A4295" s="12">
        <v>4292</v>
      </c>
      <c r="B4295" s="571" t="s">
        <v>3995</v>
      </c>
      <c r="C4295" s="455" t="s">
        <v>6193</v>
      </c>
      <c r="D4295" s="47">
        <v>7.5</v>
      </c>
      <c r="E4295" s="47">
        <v>4.84</v>
      </c>
      <c r="F4295" s="565">
        <v>36.3</v>
      </c>
      <c r="G4295" s="443"/>
    </row>
    <row r="4296" spans="1:7">
      <c r="A4296" s="12">
        <v>4293</v>
      </c>
      <c r="B4296" s="571" t="s">
        <v>3952</v>
      </c>
      <c r="C4296" s="570" t="s">
        <v>6193</v>
      </c>
      <c r="D4296" s="47">
        <v>10</v>
      </c>
      <c r="E4296" s="47">
        <v>4.84</v>
      </c>
      <c r="F4296" s="565">
        <v>48.4</v>
      </c>
      <c r="G4296" s="443"/>
    </row>
    <row r="4297" spans="1:7">
      <c r="A4297" s="12">
        <v>4294</v>
      </c>
      <c r="B4297" s="571" t="s">
        <v>6225</v>
      </c>
      <c r="C4297" s="455" t="s">
        <v>6193</v>
      </c>
      <c r="D4297" s="47">
        <v>8.8</v>
      </c>
      <c r="E4297" s="47">
        <v>4.84</v>
      </c>
      <c r="F4297" s="565">
        <v>42.59</v>
      </c>
      <c r="G4297" s="443"/>
    </row>
    <row r="4298" spans="1:7">
      <c r="A4298" s="12">
        <v>4295</v>
      </c>
      <c r="B4298" s="571" t="s">
        <v>6226</v>
      </c>
      <c r="C4298" s="570" t="s">
        <v>6193</v>
      </c>
      <c r="D4298" s="47">
        <v>6</v>
      </c>
      <c r="E4298" s="47">
        <v>4.84</v>
      </c>
      <c r="F4298" s="565">
        <v>29.04</v>
      </c>
      <c r="G4298" s="443"/>
    </row>
    <row r="4299" spans="1:7">
      <c r="A4299" s="12">
        <v>4296</v>
      </c>
      <c r="B4299" s="571" t="s">
        <v>6227</v>
      </c>
      <c r="C4299" s="455" t="s">
        <v>6193</v>
      </c>
      <c r="D4299" s="47">
        <v>14</v>
      </c>
      <c r="E4299" s="47">
        <v>4.84</v>
      </c>
      <c r="F4299" s="565">
        <v>67.76</v>
      </c>
      <c r="G4299" s="443"/>
    </row>
    <row r="4300" spans="1:7">
      <c r="A4300" s="12">
        <v>4297</v>
      </c>
      <c r="B4300" s="571" t="s">
        <v>6228</v>
      </c>
      <c r="C4300" s="570" t="s">
        <v>6193</v>
      </c>
      <c r="D4300" s="47">
        <v>8</v>
      </c>
      <c r="E4300" s="47">
        <v>4.84</v>
      </c>
      <c r="F4300" s="565">
        <v>38.72</v>
      </c>
      <c r="G4300" s="443"/>
    </row>
    <row r="4301" spans="1:7">
      <c r="A4301" s="12">
        <v>4298</v>
      </c>
      <c r="B4301" s="571" t="s">
        <v>4294</v>
      </c>
      <c r="C4301" s="455" t="s">
        <v>6193</v>
      </c>
      <c r="D4301" s="47">
        <v>0.82</v>
      </c>
      <c r="E4301" s="47">
        <v>4.84</v>
      </c>
      <c r="F4301" s="565">
        <v>3.97</v>
      </c>
      <c r="G4301" s="443"/>
    </row>
    <row r="4302" spans="1:7">
      <c r="A4302" s="12">
        <v>4299</v>
      </c>
      <c r="B4302" s="572" t="s">
        <v>6229</v>
      </c>
      <c r="C4302" s="572" t="s">
        <v>6230</v>
      </c>
      <c r="D4302" s="572">
        <v>3.33</v>
      </c>
      <c r="E4302" s="572">
        <v>4.84</v>
      </c>
      <c r="F4302" s="12">
        <v>16.12</v>
      </c>
      <c r="G4302" s="443"/>
    </row>
    <row r="4303" spans="1:7">
      <c r="A4303" s="12">
        <v>4300</v>
      </c>
      <c r="B4303" s="572" t="s">
        <v>6231</v>
      </c>
      <c r="C4303" s="572" t="s">
        <v>6230</v>
      </c>
      <c r="D4303" s="572">
        <v>108.49</v>
      </c>
      <c r="E4303" s="572">
        <v>4.84</v>
      </c>
      <c r="F4303" s="12">
        <v>525.09</v>
      </c>
      <c r="G4303" s="443"/>
    </row>
    <row r="4304" spans="1:7">
      <c r="A4304" s="12">
        <v>4301</v>
      </c>
      <c r="B4304" s="572" t="s">
        <v>6232</v>
      </c>
      <c r="C4304" s="572" t="s">
        <v>6233</v>
      </c>
      <c r="D4304" s="573">
        <v>11.24</v>
      </c>
      <c r="E4304" s="572">
        <v>4.84</v>
      </c>
      <c r="F4304" s="12">
        <v>54.4</v>
      </c>
      <c r="G4304" s="443"/>
    </row>
    <row r="4305" spans="1:7">
      <c r="A4305" s="12">
        <v>4302</v>
      </c>
      <c r="B4305" s="572" t="s">
        <v>6231</v>
      </c>
      <c r="C4305" s="572" t="s">
        <v>6233</v>
      </c>
      <c r="D4305" s="572">
        <v>428.48</v>
      </c>
      <c r="E4305" s="572">
        <v>4.84</v>
      </c>
      <c r="F4305" s="12">
        <v>2073.84</v>
      </c>
      <c r="G4305" s="443"/>
    </row>
    <row r="4306" spans="1:7">
      <c r="A4306" s="12">
        <v>4303</v>
      </c>
      <c r="B4306" s="572" t="s">
        <v>6234</v>
      </c>
      <c r="C4306" s="572" t="s">
        <v>6235</v>
      </c>
      <c r="D4306" s="572">
        <v>7.2</v>
      </c>
      <c r="E4306" s="572">
        <v>4.84</v>
      </c>
      <c r="F4306" s="12">
        <v>34.85</v>
      </c>
      <c r="G4306" s="443"/>
    </row>
    <row r="4307" spans="1:7">
      <c r="A4307" s="12">
        <v>4304</v>
      </c>
      <c r="B4307" s="572" t="s">
        <v>6236</v>
      </c>
      <c r="C4307" s="572" t="s">
        <v>6235</v>
      </c>
      <c r="D4307" s="572">
        <v>6.48</v>
      </c>
      <c r="E4307" s="572">
        <v>4.84</v>
      </c>
      <c r="F4307" s="12">
        <v>31.36</v>
      </c>
      <c r="G4307" s="443"/>
    </row>
    <row r="4308" spans="1:7">
      <c r="A4308" s="12">
        <v>4305</v>
      </c>
      <c r="B4308" s="572" t="s">
        <v>6237</v>
      </c>
      <c r="C4308" s="572" t="s">
        <v>6235</v>
      </c>
      <c r="D4308" s="572">
        <v>4.53</v>
      </c>
      <c r="E4308" s="572">
        <v>4.84</v>
      </c>
      <c r="F4308" s="12">
        <v>21.93</v>
      </c>
      <c r="G4308" s="443"/>
    </row>
    <row r="4309" spans="1:7">
      <c r="A4309" s="12">
        <v>4306</v>
      </c>
      <c r="B4309" s="572" t="s">
        <v>6238</v>
      </c>
      <c r="C4309" s="572" t="s">
        <v>6235</v>
      </c>
      <c r="D4309" s="572">
        <v>0.93</v>
      </c>
      <c r="E4309" s="572">
        <v>4.84</v>
      </c>
      <c r="F4309" s="12">
        <v>4.5</v>
      </c>
      <c r="G4309" s="443"/>
    </row>
    <row r="4310" spans="1:7">
      <c r="A4310" s="12">
        <v>4307</v>
      </c>
      <c r="B4310" s="572" t="s">
        <v>6239</v>
      </c>
      <c r="C4310" s="572" t="s">
        <v>6235</v>
      </c>
      <c r="D4310" s="572">
        <v>0.5</v>
      </c>
      <c r="E4310" s="572">
        <v>4.84</v>
      </c>
      <c r="F4310" s="12">
        <v>2.42</v>
      </c>
      <c r="G4310" s="443"/>
    </row>
    <row r="4311" spans="1:7">
      <c r="A4311" s="12">
        <v>4308</v>
      </c>
      <c r="B4311" s="572" t="s">
        <v>6240</v>
      </c>
      <c r="C4311" s="572" t="s">
        <v>6235</v>
      </c>
      <c r="D4311" s="572">
        <v>0.69</v>
      </c>
      <c r="E4311" s="572">
        <v>4.84</v>
      </c>
      <c r="F4311" s="12">
        <v>3.34</v>
      </c>
      <c r="G4311" s="443"/>
    </row>
    <row r="4312" spans="1:7">
      <c r="A4312" s="12">
        <v>4309</v>
      </c>
      <c r="B4312" s="572" t="s">
        <v>6241</v>
      </c>
      <c r="C4312" s="572" t="s">
        <v>6235</v>
      </c>
      <c r="D4312" s="572">
        <v>1</v>
      </c>
      <c r="E4312" s="572">
        <v>4.84</v>
      </c>
      <c r="F4312" s="12">
        <v>4.84</v>
      </c>
      <c r="G4312" s="443"/>
    </row>
    <row r="4313" spans="1:7">
      <c r="A4313" s="12">
        <v>4310</v>
      </c>
      <c r="B4313" s="572" t="s">
        <v>6242</v>
      </c>
      <c r="C4313" s="572" t="s">
        <v>6235</v>
      </c>
      <c r="D4313" s="572">
        <v>6.52</v>
      </c>
      <c r="E4313" s="572">
        <v>4.84</v>
      </c>
      <c r="F4313" s="12">
        <v>31.56</v>
      </c>
      <c r="G4313" s="443"/>
    </row>
    <row r="4314" spans="1:7">
      <c r="A4314" s="12">
        <v>4311</v>
      </c>
      <c r="B4314" s="572" t="s">
        <v>6243</v>
      </c>
      <c r="C4314" s="572" t="s">
        <v>6235</v>
      </c>
      <c r="D4314" s="572">
        <v>1.75</v>
      </c>
      <c r="E4314" s="572">
        <v>4.84</v>
      </c>
      <c r="F4314" s="12">
        <v>8.47</v>
      </c>
      <c r="G4314" s="443"/>
    </row>
    <row r="4315" spans="1:7">
      <c r="A4315" s="12">
        <v>4312</v>
      </c>
      <c r="B4315" s="572" t="s">
        <v>2739</v>
      </c>
      <c r="C4315" s="572" t="s">
        <v>6235</v>
      </c>
      <c r="D4315" s="572">
        <v>5.49</v>
      </c>
      <c r="E4315" s="572">
        <v>4.84</v>
      </c>
      <c r="F4315" s="12">
        <v>26.57</v>
      </c>
      <c r="G4315" s="443"/>
    </row>
    <row r="4316" spans="1:7">
      <c r="A4316" s="12">
        <v>4313</v>
      </c>
      <c r="B4316" s="572" t="s">
        <v>6244</v>
      </c>
      <c r="C4316" s="572" t="s">
        <v>6235</v>
      </c>
      <c r="D4316" s="572">
        <v>1.13</v>
      </c>
      <c r="E4316" s="572">
        <v>4.84</v>
      </c>
      <c r="F4316" s="12">
        <v>5.47</v>
      </c>
      <c r="G4316" s="443"/>
    </row>
    <row r="4317" spans="1:7">
      <c r="A4317" s="12">
        <v>4314</v>
      </c>
      <c r="B4317" s="574" t="s">
        <v>6245</v>
      </c>
      <c r="C4317" s="574" t="s">
        <v>6246</v>
      </c>
      <c r="D4317" s="573">
        <v>10.18</v>
      </c>
      <c r="E4317" s="572">
        <v>4.84</v>
      </c>
      <c r="F4317" s="12">
        <v>49.27</v>
      </c>
      <c r="G4317" s="443"/>
    </row>
    <row r="4318" spans="1:7">
      <c r="A4318" s="12">
        <v>4315</v>
      </c>
      <c r="B4318" s="574" t="s">
        <v>6247</v>
      </c>
      <c r="C4318" s="574" t="s">
        <v>6246</v>
      </c>
      <c r="D4318" s="573">
        <v>8.12</v>
      </c>
      <c r="E4318" s="572">
        <v>4.84</v>
      </c>
      <c r="F4318" s="12">
        <v>39.3</v>
      </c>
      <c r="G4318" s="443"/>
    </row>
    <row r="4319" spans="1:7">
      <c r="A4319" s="12">
        <v>4316</v>
      </c>
      <c r="B4319" s="574" t="s">
        <v>6248</v>
      </c>
      <c r="C4319" s="574" t="s">
        <v>6246</v>
      </c>
      <c r="D4319" s="573">
        <v>5.35</v>
      </c>
      <c r="E4319" s="572">
        <v>4.84</v>
      </c>
      <c r="F4319" s="12">
        <v>25.89</v>
      </c>
      <c r="G4319" s="443"/>
    </row>
    <row r="4320" spans="1:7">
      <c r="A4320" s="12">
        <v>4317</v>
      </c>
      <c r="B4320" s="574" t="s">
        <v>6249</v>
      </c>
      <c r="C4320" s="574" t="s">
        <v>6246</v>
      </c>
      <c r="D4320" s="573">
        <v>8.02</v>
      </c>
      <c r="E4320" s="572">
        <v>4.84</v>
      </c>
      <c r="F4320" s="12">
        <v>38.82</v>
      </c>
      <c r="G4320" s="443"/>
    </row>
    <row r="4321" spans="1:7">
      <c r="A4321" s="12">
        <v>4318</v>
      </c>
      <c r="B4321" s="574" t="s">
        <v>6250</v>
      </c>
      <c r="C4321" s="574" t="s">
        <v>6246</v>
      </c>
      <c r="D4321" s="573">
        <v>2.65</v>
      </c>
      <c r="E4321" s="572">
        <v>4.84</v>
      </c>
      <c r="F4321" s="12">
        <v>12.83</v>
      </c>
      <c r="G4321" s="443"/>
    </row>
    <row r="4322" spans="1:7">
      <c r="A4322" s="12">
        <v>4319</v>
      </c>
      <c r="B4322" s="574" t="s">
        <v>6251</v>
      </c>
      <c r="C4322" s="574" t="s">
        <v>6246</v>
      </c>
      <c r="D4322" s="573">
        <v>7.01</v>
      </c>
      <c r="E4322" s="572">
        <v>4.84</v>
      </c>
      <c r="F4322" s="12">
        <v>33.93</v>
      </c>
      <c r="G4322" s="443"/>
    </row>
    <row r="4323" spans="1:7">
      <c r="A4323" s="12">
        <v>4320</v>
      </c>
      <c r="B4323" s="574" t="s">
        <v>6252</v>
      </c>
      <c r="C4323" s="574" t="s">
        <v>6246</v>
      </c>
      <c r="D4323" s="573">
        <v>11.29</v>
      </c>
      <c r="E4323" s="572">
        <v>4.84</v>
      </c>
      <c r="F4323" s="12">
        <v>54.64</v>
      </c>
      <c r="G4323" s="443"/>
    </row>
    <row r="4324" spans="1:7">
      <c r="A4324" s="12">
        <v>4321</v>
      </c>
      <c r="B4324" s="574" t="s">
        <v>6253</v>
      </c>
      <c r="C4324" s="574" t="s">
        <v>6246</v>
      </c>
      <c r="D4324" s="573">
        <v>13.91</v>
      </c>
      <c r="E4324" s="572">
        <v>4.84</v>
      </c>
      <c r="F4324" s="12">
        <v>67.32</v>
      </c>
      <c r="G4324" s="443"/>
    </row>
    <row r="4325" spans="1:7">
      <c r="A4325" s="12">
        <v>4322</v>
      </c>
      <c r="B4325" s="574" t="s">
        <v>6254</v>
      </c>
      <c r="C4325" s="574" t="s">
        <v>6246</v>
      </c>
      <c r="D4325" s="573">
        <v>8.59</v>
      </c>
      <c r="E4325" s="572">
        <v>4.84</v>
      </c>
      <c r="F4325" s="12">
        <v>41.58</v>
      </c>
      <c r="G4325" s="443"/>
    </row>
    <row r="4326" spans="1:7">
      <c r="A4326" s="12">
        <v>4323</v>
      </c>
      <c r="B4326" s="574" t="s">
        <v>6255</v>
      </c>
      <c r="C4326" s="574" t="s">
        <v>6246</v>
      </c>
      <c r="D4326" s="573">
        <v>8.67</v>
      </c>
      <c r="E4326" s="572">
        <v>4.84</v>
      </c>
      <c r="F4326" s="12">
        <v>41.96</v>
      </c>
      <c r="G4326" s="443"/>
    </row>
    <row r="4327" spans="1:7">
      <c r="A4327" s="12">
        <v>4324</v>
      </c>
      <c r="B4327" s="574" t="s">
        <v>823</v>
      </c>
      <c r="C4327" s="574" t="s">
        <v>6246</v>
      </c>
      <c r="D4327" s="573">
        <v>12.74</v>
      </c>
      <c r="E4327" s="572">
        <v>4.84</v>
      </c>
      <c r="F4327" s="12">
        <v>61.66</v>
      </c>
      <c r="G4327" s="443"/>
    </row>
    <row r="4328" spans="1:7">
      <c r="A4328" s="12">
        <v>4325</v>
      </c>
      <c r="B4328" s="574" t="s">
        <v>6256</v>
      </c>
      <c r="C4328" s="574" t="s">
        <v>6246</v>
      </c>
      <c r="D4328" s="573">
        <v>10.37</v>
      </c>
      <c r="E4328" s="572">
        <v>4.84</v>
      </c>
      <c r="F4328" s="12">
        <v>50.19</v>
      </c>
      <c r="G4328" s="443"/>
    </row>
    <row r="4329" spans="1:7">
      <c r="A4329" s="12">
        <v>4326</v>
      </c>
      <c r="B4329" s="574" t="s">
        <v>2399</v>
      </c>
      <c r="C4329" s="574" t="s">
        <v>6246</v>
      </c>
      <c r="D4329" s="573">
        <v>6.84</v>
      </c>
      <c r="E4329" s="572">
        <v>4.84</v>
      </c>
      <c r="F4329" s="12">
        <v>33.11</v>
      </c>
      <c r="G4329" s="443"/>
    </row>
    <row r="4330" spans="1:7">
      <c r="A4330" s="12">
        <v>4327</v>
      </c>
      <c r="B4330" s="574" t="s">
        <v>6257</v>
      </c>
      <c r="C4330" s="574" t="s">
        <v>6246</v>
      </c>
      <c r="D4330" s="573">
        <v>8.4</v>
      </c>
      <c r="E4330" s="572">
        <v>4.84</v>
      </c>
      <c r="F4330" s="12">
        <v>40.66</v>
      </c>
      <c r="G4330" s="443"/>
    </row>
    <row r="4331" spans="1:7">
      <c r="A4331" s="12">
        <v>4328</v>
      </c>
      <c r="B4331" s="574" t="s">
        <v>3933</v>
      </c>
      <c r="C4331" s="574" t="s">
        <v>6246</v>
      </c>
      <c r="D4331" s="573">
        <v>11.14</v>
      </c>
      <c r="E4331" s="572">
        <v>4.84</v>
      </c>
      <c r="F4331" s="12">
        <v>53.92</v>
      </c>
      <c r="G4331" s="443"/>
    </row>
    <row r="4332" spans="1:7">
      <c r="A4332" s="12">
        <v>4329</v>
      </c>
      <c r="B4332" s="574" t="s">
        <v>6258</v>
      </c>
      <c r="C4332" s="574" t="s">
        <v>6246</v>
      </c>
      <c r="D4332" s="573">
        <v>6.48</v>
      </c>
      <c r="E4332" s="572">
        <v>4.84</v>
      </c>
      <c r="F4332" s="12">
        <v>31.36</v>
      </c>
      <c r="G4332" s="443"/>
    </row>
    <row r="4333" spans="1:7">
      <c r="A4333" s="12">
        <v>4330</v>
      </c>
      <c r="B4333" s="574" t="s">
        <v>6259</v>
      </c>
      <c r="C4333" s="574" t="s">
        <v>6246</v>
      </c>
      <c r="D4333" s="573">
        <v>5.69</v>
      </c>
      <c r="E4333" s="572">
        <v>4.84</v>
      </c>
      <c r="F4333" s="12">
        <v>27.54</v>
      </c>
      <c r="G4333" s="443"/>
    </row>
    <row r="4334" spans="1:7">
      <c r="A4334" s="12">
        <v>4331</v>
      </c>
      <c r="B4334" s="574" t="s">
        <v>6260</v>
      </c>
      <c r="C4334" s="574" t="s">
        <v>6246</v>
      </c>
      <c r="D4334" s="573">
        <v>3.29</v>
      </c>
      <c r="E4334" s="572">
        <v>4.84</v>
      </c>
      <c r="F4334" s="12">
        <v>15.92</v>
      </c>
      <c r="G4334" s="443"/>
    </row>
    <row r="4335" spans="1:7">
      <c r="A4335" s="12">
        <v>4332</v>
      </c>
      <c r="B4335" s="574" t="s">
        <v>6261</v>
      </c>
      <c r="C4335" s="574" t="s">
        <v>6246</v>
      </c>
      <c r="D4335" s="573">
        <v>7.07</v>
      </c>
      <c r="E4335" s="572">
        <v>4.84</v>
      </c>
      <c r="F4335" s="12">
        <v>34.22</v>
      </c>
      <c r="G4335" s="443"/>
    </row>
    <row r="4336" spans="1:7">
      <c r="A4336" s="12">
        <v>4333</v>
      </c>
      <c r="B4336" s="574" t="s">
        <v>6262</v>
      </c>
      <c r="C4336" s="574" t="s">
        <v>6246</v>
      </c>
      <c r="D4336" s="573">
        <v>3.67</v>
      </c>
      <c r="E4336" s="572">
        <v>4.84</v>
      </c>
      <c r="F4336" s="12">
        <v>17.76</v>
      </c>
      <c r="G4336" s="443"/>
    </row>
    <row r="4337" spans="1:7">
      <c r="A4337" s="12">
        <v>4334</v>
      </c>
      <c r="B4337" s="574" t="s">
        <v>6263</v>
      </c>
      <c r="C4337" s="574" t="s">
        <v>6246</v>
      </c>
      <c r="D4337" s="573">
        <v>4.3</v>
      </c>
      <c r="E4337" s="572">
        <v>4.84</v>
      </c>
      <c r="F4337" s="12">
        <v>20.81</v>
      </c>
      <c r="G4337" s="443"/>
    </row>
    <row r="4338" spans="1:7">
      <c r="A4338" s="12">
        <v>4335</v>
      </c>
      <c r="B4338" s="574" t="s">
        <v>6264</v>
      </c>
      <c r="C4338" s="574" t="s">
        <v>6246</v>
      </c>
      <c r="D4338" s="573">
        <v>8.85</v>
      </c>
      <c r="E4338" s="572">
        <v>4.84</v>
      </c>
      <c r="F4338" s="12">
        <v>42.83</v>
      </c>
      <c r="G4338" s="443"/>
    </row>
    <row r="4339" spans="1:7">
      <c r="A4339" s="12">
        <v>4336</v>
      </c>
      <c r="B4339" s="574" t="s">
        <v>6265</v>
      </c>
      <c r="C4339" s="574" t="s">
        <v>6246</v>
      </c>
      <c r="D4339" s="573">
        <v>10.57</v>
      </c>
      <c r="E4339" s="572">
        <v>4.84</v>
      </c>
      <c r="F4339" s="12">
        <v>51.16</v>
      </c>
      <c r="G4339" s="443"/>
    </row>
    <row r="4340" spans="1:7">
      <c r="A4340" s="12">
        <v>4337</v>
      </c>
      <c r="B4340" s="574" t="s">
        <v>6266</v>
      </c>
      <c r="C4340" s="574" t="s">
        <v>6246</v>
      </c>
      <c r="D4340" s="573">
        <v>11.71</v>
      </c>
      <c r="E4340" s="572">
        <v>4.84</v>
      </c>
      <c r="F4340" s="12">
        <v>56.68</v>
      </c>
      <c r="G4340" s="443"/>
    </row>
    <row r="4341" spans="1:7">
      <c r="A4341" s="12">
        <v>4338</v>
      </c>
      <c r="B4341" s="574" t="s">
        <v>2594</v>
      </c>
      <c r="C4341" s="574" t="s">
        <v>6246</v>
      </c>
      <c r="D4341" s="573">
        <v>15.11</v>
      </c>
      <c r="E4341" s="572">
        <v>4.84</v>
      </c>
      <c r="F4341" s="12">
        <v>73.13</v>
      </c>
      <c r="G4341" s="443"/>
    </row>
    <row r="4342" spans="1:7">
      <c r="A4342" s="12">
        <v>4339</v>
      </c>
      <c r="B4342" s="574" t="s">
        <v>6267</v>
      </c>
      <c r="C4342" s="574" t="s">
        <v>6246</v>
      </c>
      <c r="D4342" s="573">
        <v>7.41</v>
      </c>
      <c r="E4342" s="572">
        <v>4.84</v>
      </c>
      <c r="F4342" s="12">
        <v>35.86</v>
      </c>
      <c r="G4342" s="443"/>
    </row>
    <row r="4343" spans="1:7">
      <c r="A4343" s="12">
        <v>4340</v>
      </c>
      <c r="B4343" s="574" t="s">
        <v>5935</v>
      </c>
      <c r="C4343" s="574" t="s">
        <v>6246</v>
      </c>
      <c r="D4343" s="573">
        <v>6.44</v>
      </c>
      <c r="E4343" s="572">
        <v>4.84</v>
      </c>
      <c r="F4343" s="12">
        <v>31.17</v>
      </c>
      <c r="G4343" s="443"/>
    </row>
    <row r="4344" spans="1:7">
      <c r="A4344" s="12">
        <v>4341</v>
      </c>
      <c r="B4344" s="574" t="s">
        <v>6268</v>
      </c>
      <c r="C4344" s="574" t="s">
        <v>6246</v>
      </c>
      <c r="D4344" s="573">
        <v>4.48</v>
      </c>
      <c r="E4344" s="572">
        <v>4.84</v>
      </c>
      <c r="F4344" s="12">
        <v>21.68</v>
      </c>
      <c r="G4344" s="443"/>
    </row>
    <row r="4345" spans="1:7">
      <c r="A4345" s="12">
        <v>4342</v>
      </c>
      <c r="B4345" s="574" t="s">
        <v>6269</v>
      </c>
      <c r="C4345" s="574" t="s">
        <v>6246</v>
      </c>
      <c r="D4345" s="573">
        <v>4.69</v>
      </c>
      <c r="E4345" s="572">
        <v>4.84</v>
      </c>
      <c r="F4345" s="12">
        <v>22.7</v>
      </c>
      <c r="G4345" s="443"/>
    </row>
    <row r="4346" spans="1:7">
      <c r="A4346" s="12">
        <v>4343</v>
      </c>
      <c r="B4346" s="574" t="s">
        <v>6270</v>
      </c>
      <c r="C4346" s="574" t="s">
        <v>6246</v>
      </c>
      <c r="D4346" s="573">
        <v>5.35</v>
      </c>
      <c r="E4346" s="572">
        <v>4.84</v>
      </c>
      <c r="F4346" s="12">
        <v>25.89</v>
      </c>
      <c r="G4346" s="443"/>
    </row>
    <row r="4347" spans="1:7">
      <c r="A4347" s="12">
        <v>4344</v>
      </c>
      <c r="B4347" s="574" t="s">
        <v>6271</v>
      </c>
      <c r="C4347" s="574" t="s">
        <v>6246</v>
      </c>
      <c r="D4347" s="573">
        <v>4.65</v>
      </c>
      <c r="E4347" s="572">
        <v>4.84</v>
      </c>
      <c r="F4347" s="12">
        <v>22.51</v>
      </c>
      <c r="G4347" s="443"/>
    </row>
    <row r="4348" spans="1:7">
      <c r="A4348" s="12">
        <v>4345</v>
      </c>
      <c r="B4348" s="574" t="s">
        <v>6272</v>
      </c>
      <c r="C4348" s="574" t="s">
        <v>6246</v>
      </c>
      <c r="D4348" s="573">
        <v>21.06</v>
      </c>
      <c r="E4348" s="572">
        <v>4.84</v>
      </c>
      <c r="F4348" s="12">
        <v>101.93</v>
      </c>
      <c r="G4348" s="443"/>
    </row>
    <row r="4349" spans="1:7">
      <c r="A4349" s="12">
        <v>4346</v>
      </c>
      <c r="B4349" s="574" t="s">
        <v>6273</v>
      </c>
      <c r="C4349" s="574" t="s">
        <v>6246</v>
      </c>
      <c r="D4349" s="573">
        <v>11.78</v>
      </c>
      <c r="E4349" s="572">
        <v>4.84</v>
      </c>
      <c r="F4349" s="12">
        <v>57.02</v>
      </c>
      <c r="G4349" s="443"/>
    </row>
    <row r="4350" spans="1:7">
      <c r="A4350" s="12">
        <v>4347</v>
      </c>
      <c r="B4350" s="574" t="s">
        <v>2871</v>
      </c>
      <c r="C4350" s="574" t="s">
        <v>6246</v>
      </c>
      <c r="D4350" s="573">
        <v>33.25</v>
      </c>
      <c r="E4350" s="572">
        <v>4.84</v>
      </c>
      <c r="F4350" s="12">
        <v>160.93</v>
      </c>
      <c r="G4350" s="443"/>
    </row>
    <row r="4351" spans="1:7">
      <c r="A4351" s="12">
        <v>4348</v>
      </c>
      <c r="B4351" s="574" t="s">
        <v>1017</v>
      </c>
      <c r="C4351" s="574" t="s">
        <v>6246</v>
      </c>
      <c r="D4351" s="573">
        <v>3.06</v>
      </c>
      <c r="E4351" s="572">
        <v>4.84</v>
      </c>
      <c r="F4351" s="12">
        <v>14.81</v>
      </c>
      <c r="G4351" s="443"/>
    </row>
    <row r="4352" spans="1:7">
      <c r="A4352" s="12">
        <v>4349</v>
      </c>
      <c r="B4352" s="574" t="s">
        <v>2064</v>
      </c>
      <c r="C4352" s="574" t="s">
        <v>6246</v>
      </c>
      <c r="D4352" s="573">
        <v>6.73</v>
      </c>
      <c r="E4352" s="572">
        <v>4.84</v>
      </c>
      <c r="F4352" s="12">
        <v>32.57</v>
      </c>
      <c r="G4352" s="443"/>
    </row>
    <row r="4353" spans="1:7">
      <c r="A4353" s="12">
        <v>4350</v>
      </c>
      <c r="B4353" s="574" t="s">
        <v>6274</v>
      </c>
      <c r="C4353" s="574" t="s">
        <v>6246</v>
      </c>
      <c r="D4353" s="573">
        <v>10.62</v>
      </c>
      <c r="E4353" s="572">
        <v>4.84</v>
      </c>
      <c r="F4353" s="12">
        <v>51.4</v>
      </c>
      <c r="G4353" s="443"/>
    </row>
    <row r="4354" spans="1:7">
      <c r="A4354" s="12">
        <v>4351</v>
      </c>
      <c r="B4354" s="574" t="s">
        <v>6275</v>
      </c>
      <c r="C4354" s="574" t="s">
        <v>6246</v>
      </c>
      <c r="D4354" s="573">
        <v>16.28</v>
      </c>
      <c r="E4354" s="572">
        <v>4.84</v>
      </c>
      <c r="F4354" s="12">
        <v>78.8</v>
      </c>
      <c r="G4354" s="443"/>
    </row>
    <row r="4355" spans="1:7">
      <c r="A4355" s="12">
        <v>4352</v>
      </c>
      <c r="B4355" s="574" t="s">
        <v>6276</v>
      </c>
      <c r="C4355" s="574" t="s">
        <v>6246</v>
      </c>
      <c r="D4355" s="573">
        <v>10.86</v>
      </c>
      <c r="E4355" s="572">
        <v>4.84</v>
      </c>
      <c r="F4355" s="12">
        <v>52.56</v>
      </c>
      <c r="G4355" s="443"/>
    </row>
    <row r="4356" spans="1:7">
      <c r="A4356" s="12">
        <v>4353</v>
      </c>
      <c r="B4356" s="574" t="s">
        <v>6277</v>
      </c>
      <c r="C4356" s="574" t="s">
        <v>6246</v>
      </c>
      <c r="D4356" s="573">
        <v>9.56</v>
      </c>
      <c r="E4356" s="572">
        <v>4.84</v>
      </c>
      <c r="F4356" s="12">
        <v>46.27</v>
      </c>
      <c r="G4356" s="443"/>
    </row>
    <row r="4357" spans="1:7">
      <c r="A4357" s="12">
        <v>4354</v>
      </c>
      <c r="B4357" s="574" t="s">
        <v>3926</v>
      </c>
      <c r="C4357" s="574" t="s">
        <v>6246</v>
      </c>
      <c r="D4357" s="573">
        <v>13.54</v>
      </c>
      <c r="E4357" s="572">
        <v>4.84</v>
      </c>
      <c r="F4357" s="12">
        <v>65.53</v>
      </c>
      <c r="G4357" s="443"/>
    </row>
    <row r="4358" spans="1:7">
      <c r="A4358" s="12">
        <v>4355</v>
      </c>
      <c r="B4358" s="574" t="s">
        <v>6278</v>
      </c>
      <c r="C4358" s="574" t="s">
        <v>6246</v>
      </c>
      <c r="D4358" s="573">
        <v>16.44</v>
      </c>
      <c r="E4358" s="572">
        <v>4.84</v>
      </c>
      <c r="F4358" s="12">
        <v>79.57</v>
      </c>
      <c r="G4358" s="443"/>
    </row>
    <row r="4359" spans="1:7">
      <c r="A4359" s="12">
        <v>4356</v>
      </c>
      <c r="B4359" s="574" t="s">
        <v>96</v>
      </c>
      <c r="C4359" s="574" t="s">
        <v>6246</v>
      </c>
      <c r="D4359" s="573">
        <v>8.58</v>
      </c>
      <c r="E4359" s="572">
        <v>4.84</v>
      </c>
      <c r="F4359" s="12">
        <v>41.53</v>
      </c>
      <c r="G4359" s="443"/>
    </row>
    <row r="4360" spans="1:7">
      <c r="A4360" s="12">
        <v>4357</v>
      </c>
      <c r="B4360" s="574" t="s">
        <v>6279</v>
      </c>
      <c r="C4360" s="574" t="s">
        <v>6246</v>
      </c>
      <c r="D4360" s="573">
        <v>2.32</v>
      </c>
      <c r="E4360" s="572">
        <v>4.84</v>
      </c>
      <c r="F4360" s="12">
        <v>11.23</v>
      </c>
      <c r="G4360" s="443"/>
    </row>
    <row r="4361" spans="1:7">
      <c r="A4361" s="12">
        <v>4358</v>
      </c>
      <c r="B4361" s="574" t="s">
        <v>6280</v>
      </c>
      <c r="C4361" s="574" t="s">
        <v>6246</v>
      </c>
      <c r="D4361" s="573">
        <v>14.48</v>
      </c>
      <c r="E4361" s="572">
        <v>4.84</v>
      </c>
      <c r="F4361" s="12">
        <v>70.08</v>
      </c>
      <c r="G4361" s="443"/>
    </row>
    <row r="4362" spans="1:7">
      <c r="A4362" s="12">
        <v>4359</v>
      </c>
      <c r="B4362" s="574" t="s">
        <v>6281</v>
      </c>
      <c r="C4362" s="574" t="s">
        <v>6246</v>
      </c>
      <c r="D4362" s="573">
        <v>3.68</v>
      </c>
      <c r="E4362" s="572">
        <v>4.84</v>
      </c>
      <c r="F4362" s="12">
        <v>17.81</v>
      </c>
      <c r="G4362" s="443"/>
    </row>
    <row r="4363" spans="1:7">
      <c r="A4363" s="12">
        <v>4360</v>
      </c>
      <c r="B4363" s="574" t="s">
        <v>6282</v>
      </c>
      <c r="C4363" s="574" t="s">
        <v>6246</v>
      </c>
      <c r="D4363" s="573">
        <v>16.32</v>
      </c>
      <c r="E4363" s="572">
        <v>4.84</v>
      </c>
      <c r="F4363" s="12">
        <v>78.99</v>
      </c>
      <c r="G4363" s="443"/>
    </row>
    <row r="4364" spans="1:7">
      <c r="A4364" s="12">
        <v>4361</v>
      </c>
      <c r="B4364" s="574" t="s">
        <v>6283</v>
      </c>
      <c r="C4364" s="574" t="s">
        <v>6246</v>
      </c>
      <c r="D4364" s="573">
        <v>4.33</v>
      </c>
      <c r="E4364" s="572">
        <v>4.84</v>
      </c>
      <c r="F4364" s="12">
        <v>20.96</v>
      </c>
      <c r="G4364" s="443"/>
    </row>
    <row r="4365" spans="1:7">
      <c r="A4365" s="12">
        <v>4362</v>
      </c>
      <c r="B4365" s="574" t="s">
        <v>6284</v>
      </c>
      <c r="C4365" s="574" t="s">
        <v>6246</v>
      </c>
      <c r="D4365" s="573">
        <v>9.4</v>
      </c>
      <c r="E4365" s="572">
        <v>4.84</v>
      </c>
      <c r="F4365" s="12">
        <v>45.5</v>
      </c>
      <c r="G4365" s="443"/>
    </row>
    <row r="4366" spans="1:7">
      <c r="A4366" s="12">
        <v>4363</v>
      </c>
      <c r="B4366" s="574" t="s">
        <v>6285</v>
      </c>
      <c r="C4366" s="574" t="s">
        <v>6246</v>
      </c>
      <c r="D4366" s="573">
        <v>11.81</v>
      </c>
      <c r="E4366" s="572">
        <v>4.84</v>
      </c>
      <c r="F4366" s="12">
        <v>57.16</v>
      </c>
      <c r="G4366" s="443"/>
    </row>
    <row r="4367" spans="1:7">
      <c r="A4367" s="12">
        <v>4364</v>
      </c>
      <c r="B4367" s="574" t="s">
        <v>6286</v>
      </c>
      <c r="C4367" s="574" t="s">
        <v>6246</v>
      </c>
      <c r="D4367" s="573">
        <v>7.7</v>
      </c>
      <c r="E4367" s="572">
        <v>4.84</v>
      </c>
      <c r="F4367" s="12">
        <v>37.27</v>
      </c>
      <c r="G4367" s="443"/>
    </row>
    <row r="4368" spans="1:7">
      <c r="A4368" s="12">
        <v>4365</v>
      </c>
      <c r="B4368" s="574" t="s">
        <v>6287</v>
      </c>
      <c r="C4368" s="574" t="s">
        <v>6246</v>
      </c>
      <c r="D4368" s="573">
        <v>7.57</v>
      </c>
      <c r="E4368" s="572">
        <v>4.84</v>
      </c>
      <c r="F4368" s="12">
        <v>36.64</v>
      </c>
      <c r="G4368" s="443"/>
    </row>
    <row r="4369" spans="1:7">
      <c r="A4369" s="12">
        <v>4366</v>
      </c>
      <c r="B4369" s="574" t="s">
        <v>6288</v>
      </c>
      <c r="C4369" s="574" t="s">
        <v>6246</v>
      </c>
      <c r="D4369" s="573">
        <v>18.85</v>
      </c>
      <c r="E4369" s="572">
        <v>4.84</v>
      </c>
      <c r="F4369" s="12">
        <v>91.23</v>
      </c>
      <c r="G4369" s="443"/>
    </row>
    <row r="4370" spans="1:7">
      <c r="A4370" s="12">
        <v>4367</v>
      </c>
      <c r="B4370" s="574" t="s">
        <v>6289</v>
      </c>
      <c r="C4370" s="574" t="s">
        <v>6246</v>
      </c>
      <c r="D4370" s="573">
        <v>3.93</v>
      </c>
      <c r="E4370" s="572">
        <v>4.84</v>
      </c>
      <c r="F4370" s="12">
        <v>19.02</v>
      </c>
      <c r="G4370" s="443"/>
    </row>
    <row r="4371" spans="1:7">
      <c r="A4371" s="12">
        <v>4368</v>
      </c>
      <c r="B4371" s="574" t="s">
        <v>2319</v>
      </c>
      <c r="C4371" s="574" t="s">
        <v>6246</v>
      </c>
      <c r="D4371" s="573">
        <v>3.65</v>
      </c>
      <c r="E4371" s="572">
        <v>4.84</v>
      </c>
      <c r="F4371" s="12">
        <v>17.67</v>
      </c>
      <c r="G4371" s="443"/>
    </row>
    <row r="4372" spans="1:7">
      <c r="A4372" s="12">
        <v>4369</v>
      </c>
      <c r="B4372" s="574" t="s">
        <v>6290</v>
      </c>
      <c r="C4372" s="574" t="s">
        <v>6246</v>
      </c>
      <c r="D4372" s="573">
        <v>4.46</v>
      </c>
      <c r="E4372" s="572">
        <v>4.84</v>
      </c>
      <c r="F4372" s="12">
        <v>21.59</v>
      </c>
      <c r="G4372" s="443"/>
    </row>
    <row r="4373" spans="1:7">
      <c r="A4373" s="12">
        <v>4370</v>
      </c>
      <c r="B4373" s="574" t="s">
        <v>6291</v>
      </c>
      <c r="C4373" s="574" t="s">
        <v>6246</v>
      </c>
      <c r="D4373" s="573">
        <v>3.41</v>
      </c>
      <c r="E4373" s="572">
        <v>4.84</v>
      </c>
      <c r="F4373" s="12">
        <v>16.5</v>
      </c>
      <c r="G4373" s="443"/>
    </row>
    <row r="4374" spans="1:7">
      <c r="A4374" s="12">
        <v>4371</v>
      </c>
      <c r="B4374" s="574" t="s">
        <v>6292</v>
      </c>
      <c r="C4374" s="574" t="s">
        <v>6246</v>
      </c>
      <c r="D4374" s="573">
        <v>21.24</v>
      </c>
      <c r="E4374" s="572">
        <v>4.84</v>
      </c>
      <c r="F4374" s="12">
        <v>102.8</v>
      </c>
      <c r="G4374" s="443"/>
    </row>
    <row r="4375" spans="1:7">
      <c r="A4375" s="12">
        <v>4372</v>
      </c>
      <c r="B4375" s="574" t="s">
        <v>6293</v>
      </c>
      <c r="C4375" s="574" t="s">
        <v>6246</v>
      </c>
      <c r="D4375" s="573">
        <v>4.32</v>
      </c>
      <c r="E4375" s="572">
        <v>4.84</v>
      </c>
      <c r="F4375" s="12">
        <v>20.91</v>
      </c>
      <c r="G4375" s="443"/>
    </row>
    <row r="4376" spans="1:7">
      <c r="A4376" s="12">
        <v>4373</v>
      </c>
      <c r="B4376" s="574" t="s">
        <v>6231</v>
      </c>
      <c r="C4376" s="574" t="s">
        <v>6294</v>
      </c>
      <c r="D4376" s="572">
        <v>192.05</v>
      </c>
      <c r="E4376" s="572">
        <v>4.84</v>
      </c>
      <c r="F4376" s="12">
        <v>929.52</v>
      </c>
      <c r="G4376" s="443"/>
    </row>
    <row r="4377" spans="1:7">
      <c r="A4377" s="12">
        <v>4374</v>
      </c>
      <c r="B4377" s="574" t="s">
        <v>6295</v>
      </c>
      <c r="C4377" s="574" t="s">
        <v>6294</v>
      </c>
      <c r="D4377" s="575">
        <v>7.59</v>
      </c>
      <c r="E4377" s="572">
        <v>4.84</v>
      </c>
      <c r="F4377" s="12">
        <v>36.74</v>
      </c>
      <c r="G4377" s="443"/>
    </row>
    <row r="4378" spans="1:7">
      <c r="A4378" s="12">
        <v>4375</v>
      </c>
      <c r="B4378" s="574" t="s">
        <v>6296</v>
      </c>
      <c r="C4378" s="574" t="s">
        <v>6294</v>
      </c>
      <c r="D4378" s="575">
        <v>8.73</v>
      </c>
      <c r="E4378" s="572">
        <v>4.84</v>
      </c>
      <c r="F4378" s="12">
        <v>42.25</v>
      </c>
      <c r="G4378" s="443"/>
    </row>
    <row r="4379" spans="1:7">
      <c r="A4379" s="12">
        <v>4376</v>
      </c>
      <c r="B4379" s="574" t="s">
        <v>3305</v>
      </c>
      <c r="C4379" s="574" t="s">
        <v>6294</v>
      </c>
      <c r="D4379" s="575">
        <v>8.5</v>
      </c>
      <c r="E4379" s="572">
        <v>4.84</v>
      </c>
      <c r="F4379" s="12">
        <v>41.14</v>
      </c>
      <c r="G4379" s="443"/>
    </row>
    <row r="4380" spans="1:7">
      <c r="A4380" s="12">
        <v>4377</v>
      </c>
      <c r="B4380" s="574" t="s">
        <v>4684</v>
      </c>
      <c r="C4380" s="574" t="s">
        <v>6294</v>
      </c>
      <c r="D4380" s="575">
        <v>2.37</v>
      </c>
      <c r="E4380" s="572">
        <v>4.84</v>
      </c>
      <c r="F4380" s="12">
        <v>11.47</v>
      </c>
      <c r="G4380" s="443"/>
    </row>
    <row r="4381" spans="1:7">
      <c r="A4381" s="12">
        <v>4378</v>
      </c>
      <c r="B4381" s="574" t="s">
        <v>6297</v>
      </c>
      <c r="C4381" s="574" t="s">
        <v>6294</v>
      </c>
      <c r="D4381" s="575">
        <v>2.5</v>
      </c>
      <c r="E4381" s="572">
        <v>4.84</v>
      </c>
      <c r="F4381" s="12">
        <v>12.1</v>
      </c>
      <c r="G4381" s="443"/>
    </row>
    <row r="4382" spans="1:7">
      <c r="A4382" s="12">
        <v>4379</v>
      </c>
      <c r="B4382" s="574" t="s">
        <v>6298</v>
      </c>
      <c r="C4382" s="574" t="s">
        <v>6294</v>
      </c>
      <c r="D4382" s="575">
        <v>11.97</v>
      </c>
      <c r="E4382" s="572">
        <v>4.84</v>
      </c>
      <c r="F4382" s="12">
        <v>57.93</v>
      </c>
      <c r="G4382" s="443"/>
    </row>
    <row r="4383" spans="1:7">
      <c r="A4383" s="12">
        <v>4380</v>
      </c>
      <c r="B4383" s="574" t="s">
        <v>6299</v>
      </c>
      <c r="C4383" s="574" t="s">
        <v>6294</v>
      </c>
      <c r="D4383" s="575">
        <v>7.57</v>
      </c>
      <c r="E4383" s="572">
        <v>4.84</v>
      </c>
      <c r="F4383" s="12">
        <v>36.64</v>
      </c>
      <c r="G4383" s="443"/>
    </row>
    <row r="4384" spans="1:7">
      <c r="A4384" s="12">
        <v>4381</v>
      </c>
      <c r="B4384" s="574" t="s">
        <v>4760</v>
      </c>
      <c r="C4384" s="574" t="s">
        <v>6294</v>
      </c>
      <c r="D4384" s="575">
        <v>12.02</v>
      </c>
      <c r="E4384" s="572">
        <v>4.84</v>
      </c>
      <c r="F4384" s="12">
        <v>58.18</v>
      </c>
      <c r="G4384" s="443"/>
    </row>
    <row r="4385" spans="1:7">
      <c r="A4385" s="12">
        <v>4382</v>
      </c>
      <c r="B4385" s="574" t="s">
        <v>6300</v>
      </c>
      <c r="C4385" s="574" t="s">
        <v>6294</v>
      </c>
      <c r="D4385" s="575">
        <v>8.32</v>
      </c>
      <c r="E4385" s="572">
        <v>4.84</v>
      </c>
      <c r="F4385" s="12">
        <v>40.27</v>
      </c>
      <c r="G4385" s="443"/>
    </row>
    <row r="4386" spans="1:7">
      <c r="A4386" s="12">
        <v>4383</v>
      </c>
      <c r="B4386" s="574" t="s">
        <v>381</v>
      </c>
      <c r="C4386" s="574" t="s">
        <v>6294</v>
      </c>
      <c r="D4386" s="575">
        <v>9.54</v>
      </c>
      <c r="E4386" s="572">
        <v>4.84</v>
      </c>
      <c r="F4386" s="12">
        <v>46.17</v>
      </c>
      <c r="G4386" s="443"/>
    </row>
    <row r="4387" spans="1:7">
      <c r="A4387" s="12">
        <v>4384</v>
      </c>
      <c r="B4387" s="574" t="s">
        <v>6301</v>
      </c>
      <c r="C4387" s="574" t="s">
        <v>6294</v>
      </c>
      <c r="D4387" s="575">
        <v>6.86</v>
      </c>
      <c r="E4387" s="572">
        <v>4.84</v>
      </c>
      <c r="F4387" s="12">
        <v>33.2</v>
      </c>
      <c r="G4387" s="443"/>
    </row>
    <row r="4388" spans="1:7">
      <c r="A4388" s="12">
        <v>4385</v>
      </c>
      <c r="B4388" s="574" t="s">
        <v>6302</v>
      </c>
      <c r="C4388" s="574" t="s">
        <v>6294</v>
      </c>
      <c r="D4388" s="575">
        <v>5.27</v>
      </c>
      <c r="E4388" s="572">
        <v>4.84</v>
      </c>
      <c r="F4388" s="12">
        <v>25.51</v>
      </c>
      <c r="G4388" s="443"/>
    </row>
    <row r="4389" spans="1:7">
      <c r="A4389" s="12">
        <v>4386</v>
      </c>
      <c r="B4389" s="574" t="s">
        <v>6303</v>
      </c>
      <c r="C4389" s="574" t="s">
        <v>6294</v>
      </c>
      <c r="D4389" s="575">
        <v>3.77</v>
      </c>
      <c r="E4389" s="572">
        <v>4.84</v>
      </c>
      <c r="F4389" s="12">
        <v>18.25</v>
      </c>
      <c r="G4389" s="443"/>
    </row>
    <row r="4390" spans="1:7">
      <c r="A4390" s="12">
        <v>4387</v>
      </c>
      <c r="B4390" s="574" t="s">
        <v>5371</v>
      </c>
      <c r="C4390" s="574" t="s">
        <v>6294</v>
      </c>
      <c r="D4390" s="575">
        <v>6.72</v>
      </c>
      <c r="E4390" s="572">
        <v>4.84</v>
      </c>
      <c r="F4390" s="12">
        <v>32.52</v>
      </c>
      <c r="G4390" s="443"/>
    </row>
    <row r="4391" spans="1:7">
      <c r="A4391" s="12">
        <v>4388</v>
      </c>
      <c r="B4391" s="574" t="s">
        <v>6304</v>
      </c>
      <c r="C4391" s="574" t="s">
        <v>6294</v>
      </c>
      <c r="D4391" s="575">
        <v>5.09</v>
      </c>
      <c r="E4391" s="572">
        <v>4.84</v>
      </c>
      <c r="F4391" s="12">
        <v>24.64</v>
      </c>
      <c r="G4391" s="443"/>
    </row>
    <row r="4392" spans="1:7">
      <c r="A4392" s="12">
        <v>4389</v>
      </c>
      <c r="B4392" s="574" t="s">
        <v>6305</v>
      </c>
      <c r="C4392" s="574" t="s">
        <v>6294</v>
      </c>
      <c r="D4392" s="575">
        <v>1.82</v>
      </c>
      <c r="E4392" s="572">
        <v>4.84</v>
      </c>
      <c r="F4392" s="12">
        <v>8.81</v>
      </c>
      <c r="G4392" s="443"/>
    </row>
    <row r="4393" spans="1:7">
      <c r="A4393" s="12">
        <v>4390</v>
      </c>
      <c r="B4393" s="574" t="s">
        <v>6306</v>
      </c>
      <c r="C4393" s="574" t="s">
        <v>6294</v>
      </c>
      <c r="D4393" s="575">
        <v>13.35</v>
      </c>
      <c r="E4393" s="572">
        <v>4.84</v>
      </c>
      <c r="F4393" s="12">
        <v>64.61</v>
      </c>
      <c r="G4393" s="443"/>
    </row>
    <row r="4394" spans="1:7">
      <c r="A4394" s="12">
        <v>4391</v>
      </c>
      <c r="B4394" s="574" t="s">
        <v>6307</v>
      </c>
      <c r="C4394" s="574" t="s">
        <v>6294</v>
      </c>
      <c r="D4394" s="575">
        <v>4.18</v>
      </c>
      <c r="E4394" s="572">
        <v>4.84</v>
      </c>
      <c r="F4394" s="12">
        <v>20.23</v>
      </c>
      <c r="G4394" s="443"/>
    </row>
    <row r="4395" spans="1:7">
      <c r="A4395" s="12">
        <v>4392</v>
      </c>
      <c r="B4395" s="574" t="s">
        <v>6308</v>
      </c>
      <c r="C4395" s="574" t="s">
        <v>6294</v>
      </c>
      <c r="D4395" s="575">
        <v>15.57</v>
      </c>
      <c r="E4395" s="572">
        <v>4.84</v>
      </c>
      <c r="F4395" s="12">
        <v>75.36</v>
      </c>
      <c r="G4395" s="443"/>
    </row>
    <row r="4396" spans="1:7">
      <c r="A4396" s="12">
        <v>4393</v>
      </c>
      <c r="B4396" s="574" t="s">
        <v>6309</v>
      </c>
      <c r="C4396" s="574" t="s">
        <v>6294</v>
      </c>
      <c r="D4396" s="575">
        <v>8.58</v>
      </c>
      <c r="E4396" s="572">
        <v>4.84</v>
      </c>
      <c r="F4396" s="12">
        <v>41.53</v>
      </c>
      <c r="G4396" s="443"/>
    </row>
    <row r="4397" spans="1:7">
      <c r="A4397" s="12">
        <v>4394</v>
      </c>
      <c r="B4397" s="574" t="s">
        <v>6310</v>
      </c>
      <c r="C4397" s="574" t="s">
        <v>6294</v>
      </c>
      <c r="D4397" s="575">
        <v>11.99</v>
      </c>
      <c r="E4397" s="572">
        <v>4.84</v>
      </c>
      <c r="F4397" s="12">
        <v>58.03</v>
      </c>
      <c r="G4397" s="443"/>
    </row>
    <row r="4398" spans="1:7">
      <c r="A4398" s="12">
        <v>4395</v>
      </c>
      <c r="B4398" s="574" t="s">
        <v>2913</v>
      </c>
      <c r="C4398" s="574" t="s">
        <v>6294</v>
      </c>
      <c r="D4398" s="575">
        <v>4.46</v>
      </c>
      <c r="E4398" s="572">
        <v>4.84</v>
      </c>
      <c r="F4398" s="12">
        <v>21.59</v>
      </c>
      <c r="G4398" s="443"/>
    </row>
    <row r="4399" spans="1:7">
      <c r="A4399" s="12">
        <v>4396</v>
      </c>
      <c r="B4399" s="574" t="s">
        <v>6311</v>
      </c>
      <c r="C4399" s="574" t="s">
        <v>6294</v>
      </c>
      <c r="D4399" s="575">
        <v>5.16</v>
      </c>
      <c r="E4399" s="572">
        <v>4.84</v>
      </c>
      <c r="F4399" s="12">
        <v>24.97</v>
      </c>
      <c r="G4399" s="443"/>
    </row>
    <row r="4400" spans="1:7">
      <c r="A4400" s="12">
        <v>4397</v>
      </c>
      <c r="B4400" s="574" t="s">
        <v>755</v>
      </c>
      <c r="C4400" s="574" t="s">
        <v>6294</v>
      </c>
      <c r="D4400" s="575">
        <v>11.65</v>
      </c>
      <c r="E4400" s="572">
        <v>4.84</v>
      </c>
      <c r="F4400" s="12">
        <v>56.39</v>
      </c>
      <c r="G4400" s="443"/>
    </row>
    <row r="4401" spans="1:7">
      <c r="A4401" s="12">
        <v>4398</v>
      </c>
      <c r="B4401" s="574" t="s">
        <v>6312</v>
      </c>
      <c r="C4401" s="574" t="s">
        <v>6294</v>
      </c>
      <c r="D4401" s="575">
        <v>9.09</v>
      </c>
      <c r="E4401" s="572">
        <v>4.84</v>
      </c>
      <c r="F4401" s="12">
        <v>44</v>
      </c>
      <c r="G4401" s="443"/>
    </row>
    <row r="4402" spans="1:7">
      <c r="A4402" s="12">
        <v>4399</v>
      </c>
      <c r="B4402" s="574" t="s">
        <v>6313</v>
      </c>
      <c r="C4402" s="574" t="s">
        <v>6294</v>
      </c>
      <c r="D4402" s="575">
        <v>7.26</v>
      </c>
      <c r="E4402" s="572">
        <v>4.84</v>
      </c>
      <c r="F4402" s="12">
        <v>35.14</v>
      </c>
      <c r="G4402" s="443"/>
    </row>
    <row r="4403" spans="1:7">
      <c r="A4403" s="12">
        <v>4400</v>
      </c>
      <c r="B4403" s="574" t="s">
        <v>6314</v>
      </c>
      <c r="C4403" s="574" t="s">
        <v>6294</v>
      </c>
      <c r="D4403" s="575">
        <v>9.79</v>
      </c>
      <c r="E4403" s="572">
        <v>4.84</v>
      </c>
      <c r="F4403" s="12">
        <v>47.38</v>
      </c>
      <c r="G4403" s="443"/>
    </row>
    <row r="4404" spans="1:7">
      <c r="A4404" s="12">
        <v>4401</v>
      </c>
      <c r="B4404" s="574" t="s">
        <v>6315</v>
      </c>
      <c r="C4404" s="574" t="s">
        <v>6294</v>
      </c>
      <c r="D4404" s="575">
        <v>5.62</v>
      </c>
      <c r="E4404" s="572">
        <v>4.84</v>
      </c>
      <c r="F4404" s="12">
        <v>27.2</v>
      </c>
      <c r="G4404" s="443"/>
    </row>
    <row r="4405" spans="1:7">
      <c r="A4405" s="12">
        <v>4402</v>
      </c>
      <c r="B4405" s="574" t="s">
        <v>6316</v>
      </c>
      <c r="C4405" s="574" t="s">
        <v>6294</v>
      </c>
      <c r="D4405" s="573">
        <v>24.67</v>
      </c>
      <c r="E4405" s="572">
        <v>4.84</v>
      </c>
      <c r="F4405" s="12">
        <v>119.4</v>
      </c>
      <c r="G4405" s="443"/>
    </row>
    <row r="4406" spans="1:7">
      <c r="A4406" s="12">
        <v>4403</v>
      </c>
      <c r="B4406" s="574" t="s">
        <v>6317</v>
      </c>
      <c r="C4406" s="574" t="s">
        <v>6294</v>
      </c>
      <c r="D4406" s="575">
        <v>17.37</v>
      </c>
      <c r="E4406" s="572">
        <v>4.84</v>
      </c>
      <c r="F4406" s="12">
        <v>84.07</v>
      </c>
      <c r="G4406" s="443"/>
    </row>
    <row r="4407" spans="1:7">
      <c r="A4407" s="12">
        <v>4404</v>
      </c>
      <c r="B4407" s="574" t="s">
        <v>6318</v>
      </c>
      <c r="C4407" s="574" t="s">
        <v>6294</v>
      </c>
      <c r="D4407" s="575">
        <v>5.76</v>
      </c>
      <c r="E4407" s="572">
        <v>4.84</v>
      </c>
      <c r="F4407" s="12">
        <v>27.88</v>
      </c>
      <c r="G4407" s="443"/>
    </row>
    <row r="4408" spans="1:7">
      <c r="A4408" s="12">
        <v>4405</v>
      </c>
      <c r="B4408" s="574" t="s">
        <v>6319</v>
      </c>
      <c r="C4408" s="574" t="s">
        <v>6294</v>
      </c>
      <c r="D4408" s="575">
        <v>4.91</v>
      </c>
      <c r="E4408" s="572">
        <v>4.84</v>
      </c>
      <c r="F4408" s="12">
        <v>23.76</v>
      </c>
      <c r="G4408" s="443"/>
    </row>
    <row r="4409" spans="1:7">
      <c r="A4409" s="12">
        <v>4406</v>
      </c>
      <c r="B4409" s="574" t="s">
        <v>6320</v>
      </c>
      <c r="C4409" s="574" t="s">
        <v>6294</v>
      </c>
      <c r="D4409" s="575">
        <v>8.65</v>
      </c>
      <c r="E4409" s="572">
        <v>4.84</v>
      </c>
      <c r="F4409" s="12">
        <v>41.87</v>
      </c>
      <c r="G4409" s="443"/>
    </row>
    <row r="4410" spans="1:7">
      <c r="A4410" s="12">
        <v>4407</v>
      </c>
      <c r="B4410" s="574" t="s">
        <v>5622</v>
      </c>
      <c r="C4410" s="574" t="s">
        <v>6294</v>
      </c>
      <c r="D4410" s="575">
        <v>3.67</v>
      </c>
      <c r="E4410" s="572">
        <v>4.84</v>
      </c>
      <c r="F4410" s="12">
        <v>17.76</v>
      </c>
      <c r="G4410" s="443"/>
    </row>
    <row r="4411" spans="1:7">
      <c r="A4411" s="12">
        <v>4408</v>
      </c>
      <c r="B4411" s="574" t="s">
        <v>3403</v>
      </c>
      <c r="C4411" s="574" t="s">
        <v>6294</v>
      </c>
      <c r="D4411" s="575">
        <v>1.95</v>
      </c>
      <c r="E4411" s="572">
        <v>4.84</v>
      </c>
      <c r="F4411" s="12">
        <v>9.44</v>
      </c>
      <c r="G4411" s="443"/>
    </row>
    <row r="4412" spans="1:7">
      <c r="A4412" s="12">
        <v>4409</v>
      </c>
      <c r="B4412" s="574" t="s">
        <v>3281</v>
      </c>
      <c r="C4412" s="574" t="s">
        <v>6294</v>
      </c>
      <c r="D4412" s="575">
        <v>6.42</v>
      </c>
      <c r="E4412" s="572">
        <v>4.84</v>
      </c>
      <c r="F4412" s="12">
        <v>31.07</v>
      </c>
      <c r="G4412" s="443"/>
    </row>
    <row r="4413" spans="1:7">
      <c r="A4413" s="12">
        <v>4410</v>
      </c>
      <c r="B4413" s="574" t="s">
        <v>3835</v>
      </c>
      <c r="C4413" s="574" t="s">
        <v>6294</v>
      </c>
      <c r="D4413" s="575">
        <v>3.25</v>
      </c>
      <c r="E4413" s="572">
        <v>4.84</v>
      </c>
      <c r="F4413" s="12">
        <v>15.73</v>
      </c>
      <c r="G4413" s="443"/>
    </row>
    <row r="4414" spans="1:7">
      <c r="A4414" s="12">
        <v>4411</v>
      </c>
      <c r="B4414" s="574" t="s">
        <v>6321</v>
      </c>
      <c r="C4414" s="574" t="s">
        <v>6294</v>
      </c>
      <c r="D4414" s="575">
        <v>6.9</v>
      </c>
      <c r="E4414" s="572">
        <v>4.84</v>
      </c>
      <c r="F4414" s="12">
        <v>33.4</v>
      </c>
      <c r="G4414" s="443"/>
    </row>
    <row r="4415" spans="1:7">
      <c r="A4415" s="12">
        <v>4412</v>
      </c>
      <c r="B4415" s="574" t="s">
        <v>6322</v>
      </c>
      <c r="C4415" s="574" t="s">
        <v>6294</v>
      </c>
      <c r="D4415" s="575">
        <v>3.35</v>
      </c>
      <c r="E4415" s="572">
        <v>4.84</v>
      </c>
      <c r="F4415" s="12">
        <v>16.21</v>
      </c>
      <c r="G4415" s="443"/>
    </row>
    <row r="4416" spans="1:7">
      <c r="A4416" s="12">
        <v>4413</v>
      </c>
      <c r="B4416" s="574" t="s">
        <v>2002</v>
      </c>
      <c r="C4416" s="574" t="s">
        <v>6294</v>
      </c>
      <c r="D4416" s="575">
        <v>2.27</v>
      </c>
      <c r="E4416" s="572">
        <v>4.84</v>
      </c>
      <c r="F4416" s="12">
        <v>10.99</v>
      </c>
      <c r="G4416" s="443"/>
    </row>
    <row r="4417" spans="1:7">
      <c r="A4417" s="12">
        <v>4414</v>
      </c>
      <c r="B4417" s="574" t="s">
        <v>6323</v>
      </c>
      <c r="C4417" s="574" t="s">
        <v>6294</v>
      </c>
      <c r="D4417" s="575">
        <v>4.65</v>
      </c>
      <c r="E4417" s="572">
        <v>4.84</v>
      </c>
      <c r="F4417" s="12">
        <v>22.51</v>
      </c>
      <c r="G4417" s="443"/>
    </row>
    <row r="4418" spans="1:7">
      <c r="A4418" s="12">
        <v>4415</v>
      </c>
      <c r="B4418" s="574" t="s">
        <v>6324</v>
      </c>
      <c r="C4418" s="574" t="s">
        <v>6294</v>
      </c>
      <c r="D4418" s="575">
        <v>11.69</v>
      </c>
      <c r="E4418" s="572">
        <v>4.84</v>
      </c>
      <c r="F4418" s="12">
        <v>56.58</v>
      </c>
      <c r="G4418" s="443"/>
    </row>
    <row r="4419" spans="1:7">
      <c r="A4419" s="12">
        <v>4416</v>
      </c>
      <c r="B4419" s="574" t="s">
        <v>6325</v>
      </c>
      <c r="C4419" s="574" t="s">
        <v>6294</v>
      </c>
      <c r="D4419" s="575">
        <v>13.5</v>
      </c>
      <c r="E4419" s="572">
        <v>4.84</v>
      </c>
      <c r="F4419" s="12">
        <v>65.34</v>
      </c>
      <c r="G4419" s="443"/>
    </row>
    <row r="4420" spans="1:7">
      <c r="A4420" s="12">
        <v>4417</v>
      </c>
      <c r="B4420" s="574" t="s">
        <v>6326</v>
      </c>
      <c r="C4420" s="574" t="s">
        <v>6294</v>
      </c>
      <c r="D4420" s="575">
        <v>4.52</v>
      </c>
      <c r="E4420" s="572">
        <v>4.84</v>
      </c>
      <c r="F4420" s="12">
        <v>21.88</v>
      </c>
      <c r="G4420" s="443"/>
    </row>
    <row r="4421" spans="1:7">
      <c r="A4421" s="12">
        <v>4418</v>
      </c>
      <c r="B4421" s="574" t="s">
        <v>1977</v>
      </c>
      <c r="C4421" s="574" t="s">
        <v>6294</v>
      </c>
      <c r="D4421" s="575">
        <v>11.35</v>
      </c>
      <c r="E4421" s="572">
        <v>4.84</v>
      </c>
      <c r="F4421" s="12">
        <v>54.93</v>
      </c>
      <c r="G4421" s="443"/>
    </row>
    <row r="4422" spans="1:7">
      <c r="A4422" s="12">
        <v>4419</v>
      </c>
      <c r="B4422" s="574" t="s">
        <v>6327</v>
      </c>
      <c r="C4422" s="574" t="s">
        <v>6294</v>
      </c>
      <c r="D4422" s="575">
        <v>1.2</v>
      </c>
      <c r="E4422" s="572">
        <v>4.84</v>
      </c>
      <c r="F4422" s="12">
        <v>5.81</v>
      </c>
      <c r="G4422" s="443"/>
    </row>
    <row r="4423" spans="1:7">
      <c r="A4423" s="12">
        <v>4420</v>
      </c>
      <c r="B4423" s="574" t="s">
        <v>1901</v>
      </c>
      <c r="C4423" s="574" t="s">
        <v>6294</v>
      </c>
      <c r="D4423" s="575">
        <v>5.7</v>
      </c>
      <c r="E4423" s="572">
        <v>4.84</v>
      </c>
      <c r="F4423" s="12">
        <v>27.59</v>
      </c>
      <c r="G4423" s="443"/>
    </row>
    <row r="4424" spans="1:7">
      <c r="A4424" s="12">
        <v>4421</v>
      </c>
      <c r="B4424" s="574" t="s">
        <v>6328</v>
      </c>
      <c r="C4424" s="574" t="s">
        <v>6294</v>
      </c>
      <c r="D4424" s="575">
        <v>7.06</v>
      </c>
      <c r="E4424" s="572">
        <v>4.84</v>
      </c>
      <c r="F4424" s="12">
        <v>34.17</v>
      </c>
      <c r="G4424" s="443"/>
    </row>
    <row r="4425" spans="1:7">
      <c r="A4425" s="12">
        <v>4422</v>
      </c>
      <c r="B4425" s="574" t="s">
        <v>6329</v>
      </c>
      <c r="C4425" s="574" t="s">
        <v>6294</v>
      </c>
      <c r="D4425" s="575">
        <v>4.36</v>
      </c>
      <c r="E4425" s="572">
        <v>4.84</v>
      </c>
      <c r="F4425" s="12">
        <v>21.1</v>
      </c>
      <c r="G4425" s="443"/>
    </row>
    <row r="4426" spans="1:7">
      <c r="A4426" s="12">
        <v>4423</v>
      </c>
      <c r="B4426" s="574" t="s">
        <v>6330</v>
      </c>
      <c r="C4426" s="574" t="s">
        <v>6294</v>
      </c>
      <c r="D4426" s="575">
        <v>8.13</v>
      </c>
      <c r="E4426" s="572">
        <v>4.84</v>
      </c>
      <c r="F4426" s="12">
        <v>39.35</v>
      </c>
      <c r="G4426" s="443"/>
    </row>
    <row r="4427" spans="1:7">
      <c r="A4427" s="12">
        <v>4424</v>
      </c>
      <c r="B4427" s="574" t="s">
        <v>6331</v>
      </c>
      <c r="C4427" s="574" t="s">
        <v>6294</v>
      </c>
      <c r="D4427" s="575">
        <v>4.09</v>
      </c>
      <c r="E4427" s="572">
        <v>4.84</v>
      </c>
      <c r="F4427" s="12">
        <v>19.8</v>
      </c>
      <c r="G4427" s="443"/>
    </row>
    <row r="4428" spans="1:7">
      <c r="A4428" s="12">
        <v>4425</v>
      </c>
      <c r="B4428" s="574" t="s">
        <v>6332</v>
      </c>
      <c r="C4428" s="574" t="s">
        <v>6294</v>
      </c>
      <c r="D4428" s="575">
        <v>4.23</v>
      </c>
      <c r="E4428" s="572">
        <v>4.84</v>
      </c>
      <c r="F4428" s="12">
        <v>20.47</v>
      </c>
      <c r="G4428" s="443"/>
    </row>
    <row r="4429" spans="1:7">
      <c r="A4429" s="12">
        <v>4426</v>
      </c>
      <c r="B4429" s="574" t="s">
        <v>6333</v>
      </c>
      <c r="C4429" s="574" t="s">
        <v>6294</v>
      </c>
      <c r="D4429" s="575">
        <v>3.99</v>
      </c>
      <c r="E4429" s="572">
        <v>4.84</v>
      </c>
      <c r="F4429" s="12">
        <v>19.31</v>
      </c>
      <c r="G4429" s="443"/>
    </row>
    <row r="4430" spans="1:7">
      <c r="A4430" s="12">
        <v>4427</v>
      </c>
      <c r="B4430" s="574" t="s">
        <v>6334</v>
      </c>
      <c r="C4430" s="574" t="s">
        <v>6294</v>
      </c>
      <c r="D4430" s="575">
        <v>9.84</v>
      </c>
      <c r="E4430" s="572">
        <v>4.84</v>
      </c>
      <c r="F4430" s="12">
        <v>47.63</v>
      </c>
      <c r="G4430" s="443"/>
    </row>
    <row r="4431" spans="1:7">
      <c r="A4431" s="12">
        <v>4428</v>
      </c>
      <c r="B4431" s="574" t="s">
        <v>6335</v>
      </c>
      <c r="C4431" s="574" t="s">
        <v>6294</v>
      </c>
      <c r="D4431" s="575">
        <v>2.03</v>
      </c>
      <c r="E4431" s="572">
        <v>4.84</v>
      </c>
      <c r="F4431" s="12">
        <v>9.83</v>
      </c>
      <c r="G4431" s="443"/>
    </row>
    <row r="4432" spans="1:7">
      <c r="A4432" s="12">
        <v>4429</v>
      </c>
      <c r="B4432" s="574" t="s">
        <v>3927</v>
      </c>
      <c r="C4432" s="574" t="s">
        <v>6294</v>
      </c>
      <c r="D4432" s="575">
        <v>4.75</v>
      </c>
      <c r="E4432" s="572">
        <v>4.84</v>
      </c>
      <c r="F4432" s="12">
        <v>22.99</v>
      </c>
      <c r="G4432" s="443"/>
    </row>
    <row r="4433" spans="1:7">
      <c r="A4433" s="12">
        <v>4430</v>
      </c>
      <c r="B4433" s="574" t="s">
        <v>6336</v>
      </c>
      <c r="C4433" s="574" t="s">
        <v>6294</v>
      </c>
      <c r="D4433" s="575">
        <v>2.07</v>
      </c>
      <c r="E4433" s="572">
        <v>4.84</v>
      </c>
      <c r="F4433" s="12">
        <v>10.02</v>
      </c>
      <c r="G4433" s="443"/>
    </row>
    <row r="4434" spans="1:7">
      <c r="A4434" s="12">
        <v>4431</v>
      </c>
      <c r="B4434" s="574" t="s">
        <v>6337</v>
      </c>
      <c r="C4434" s="574" t="s">
        <v>6294</v>
      </c>
      <c r="D4434" s="575">
        <v>8.04</v>
      </c>
      <c r="E4434" s="572">
        <v>4.84</v>
      </c>
      <c r="F4434" s="12">
        <v>38.91</v>
      </c>
      <c r="G4434" s="443"/>
    </row>
    <row r="4435" spans="1:7">
      <c r="A4435" s="12">
        <v>4432</v>
      </c>
      <c r="B4435" s="574" t="s">
        <v>6338</v>
      </c>
      <c r="C4435" s="574" t="s">
        <v>6294</v>
      </c>
      <c r="D4435" s="575">
        <v>8.58</v>
      </c>
      <c r="E4435" s="572">
        <v>4.84</v>
      </c>
      <c r="F4435" s="12">
        <v>41.53</v>
      </c>
      <c r="G4435" s="443"/>
    </row>
    <row r="4436" spans="1:7">
      <c r="A4436" s="12">
        <v>4433</v>
      </c>
      <c r="B4436" s="574" t="s">
        <v>6338</v>
      </c>
      <c r="C4436" s="574" t="s">
        <v>6294</v>
      </c>
      <c r="D4436" s="575">
        <v>6.39</v>
      </c>
      <c r="E4436" s="572">
        <v>4.84</v>
      </c>
      <c r="F4436" s="12">
        <v>30.93</v>
      </c>
      <c r="G4436" s="443"/>
    </row>
    <row r="4437" spans="1:7">
      <c r="A4437" s="12">
        <v>4434</v>
      </c>
      <c r="B4437" s="574" t="s">
        <v>6339</v>
      </c>
      <c r="C4437" s="574" t="s">
        <v>6294</v>
      </c>
      <c r="D4437" s="575">
        <v>8.59</v>
      </c>
      <c r="E4437" s="572">
        <v>4.84</v>
      </c>
      <c r="F4437" s="12">
        <v>41.58</v>
      </c>
      <c r="G4437" s="443"/>
    </row>
    <row r="4438" spans="1:7">
      <c r="A4438" s="12">
        <v>4435</v>
      </c>
      <c r="B4438" s="574" t="s">
        <v>164</v>
      </c>
      <c r="C4438" s="574" t="s">
        <v>6294</v>
      </c>
      <c r="D4438" s="575">
        <v>5.66</v>
      </c>
      <c r="E4438" s="572">
        <v>4.84</v>
      </c>
      <c r="F4438" s="12">
        <v>27.39</v>
      </c>
      <c r="G4438" s="443"/>
    </row>
    <row r="4439" spans="1:7">
      <c r="A4439" s="12">
        <v>4436</v>
      </c>
      <c r="B4439" s="574" t="s">
        <v>6340</v>
      </c>
      <c r="C4439" s="574" t="s">
        <v>6294</v>
      </c>
      <c r="D4439" s="575">
        <v>16.18</v>
      </c>
      <c r="E4439" s="572">
        <v>4.84</v>
      </c>
      <c r="F4439" s="12">
        <v>78.31</v>
      </c>
      <c r="G4439" s="443"/>
    </row>
    <row r="4440" spans="1:7">
      <c r="A4440" s="12">
        <v>4437</v>
      </c>
      <c r="B4440" s="574" t="s">
        <v>6341</v>
      </c>
      <c r="C4440" s="574" t="s">
        <v>6294</v>
      </c>
      <c r="D4440" s="575">
        <v>2.07</v>
      </c>
      <c r="E4440" s="572">
        <v>4.84</v>
      </c>
      <c r="F4440" s="12">
        <v>10.02</v>
      </c>
      <c r="G4440" s="443"/>
    </row>
    <row r="4441" spans="1:7">
      <c r="A4441" s="12">
        <v>4438</v>
      </c>
      <c r="B4441" s="574" t="s">
        <v>6342</v>
      </c>
      <c r="C4441" s="574" t="s">
        <v>6294</v>
      </c>
      <c r="D4441" s="575">
        <v>1.01</v>
      </c>
      <c r="E4441" s="572">
        <v>4.84</v>
      </c>
      <c r="F4441" s="12">
        <v>4.89</v>
      </c>
      <c r="G4441" s="443"/>
    </row>
    <row r="4442" spans="1:7">
      <c r="A4442" s="12">
        <v>4439</v>
      </c>
      <c r="B4442" s="574" t="s">
        <v>6343</v>
      </c>
      <c r="C4442" s="574" t="s">
        <v>6294</v>
      </c>
      <c r="D4442" s="576">
        <v>3.14</v>
      </c>
      <c r="E4442" s="572">
        <v>4.84</v>
      </c>
      <c r="F4442" s="12">
        <v>15.2</v>
      </c>
      <c r="G4442" s="443"/>
    </row>
    <row r="4443" spans="1:7">
      <c r="A4443" s="12">
        <v>4440</v>
      </c>
      <c r="B4443" s="574" t="s">
        <v>6344</v>
      </c>
      <c r="C4443" s="574" t="s">
        <v>6294</v>
      </c>
      <c r="D4443" s="575">
        <v>3.47</v>
      </c>
      <c r="E4443" s="572">
        <v>4.84</v>
      </c>
      <c r="F4443" s="12">
        <v>16.79</v>
      </c>
      <c r="G4443" s="443"/>
    </row>
    <row r="4444" spans="1:7">
      <c r="A4444" s="12">
        <v>4441</v>
      </c>
      <c r="B4444" s="574" t="s">
        <v>6345</v>
      </c>
      <c r="C4444" s="574" t="s">
        <v>6294</v>
      </c>
      <c r="D4444" s="575">
        <v>6.62</v>
      </c>
      <c r="E4444" s="572">
        <v>4.84</v>
      </c>
      <c r="F4444" s="12">
        <v>32.04</v>
      </c>
      <c r="G4444" s="443"/>
    </row>
    <row r="4445" spans="1:7">
      <c r="A4445" s="12">
        <v>4442</v>
      </c>
      <c r="B4445" s="574" t="s">
        <v>6346</v>
      </c>
      <c r="C4445" s="574" t="s">
        <v>6294</v>
      </c>
      <c r="D4445" s="575">
        <v>3.48</v>
      </c>
      <c r="E4445" s="572">
        <v>4.84</v>
      </c>
      <c r="F4445" s="12">
        <v>16.84</v>
      </c>
      <c r="G4445" s="443"/>
    </row>
    <row r="4446" spans="1:7">
      <c r="A4446" s="12">
        <v>4443</v>
      </c>
      <c r="B4446" s="574" t="s">
        <v>6347</v>
      </c>
      <c r="C4446" s="574" t="s">
        <v>6294</v>
      </c>
      <c r="D4446" s="575">
        <v>8.36</v>
      </c>
      <c r="E4446" s="572">
        <v>4.84</v>
      </c>
      <c r="F4446" s="12">
        <v>40.46</v>
      </c>
      <c r="G4446" s="443"/>
    </row>
    <row r="4447" spans="1:7">
      <c r="A4447" s="12">
        <v>4444</v>
      </c>
      <c r="B4447" s="574" t="s">
        <v>6348</v>
      </c>
      <c r="C4447" s="574" t="s">
        <v>6294</v>
      </c>
      <c r="D4447" s="575">
        <v>5.03</v>
      </c>
      <c r="E4447" s="572">
        <v>4.84</v>
      </c>
      <c r="F4447" s="12">
        <v>24.35</v>
      </c>
      <c r="G4447" s="443"/>
    </row>
    <row r="4448" spans="1:7">
      <c r="A4448" s="12">
        <v>4445</v>
      </c>
      <c r="B4448" s="574" t="s">
        <v>6349</v>
      </c>
      <c r="C4448" s="574" t="s">
        <v>6294</v>
      </c>
      <c r="D4448" s="575">
        <v>13.98</v>
      </c>
      <c r="E4448" s="572">
        <v>4.84</v>
      </c>
      <c r="F4448" s="12">
        <v>67.66</v>
      </c>
      <c r="G4448" s="443"/>
    </row>
    <row r="4449" spans="1:7">
      <c r="A4449" s="12">
        <v>4446</v>
      </c>
      <c r="B4449" s="574" t="s">
        <v>6350</v>
      </c>
      <c r="C4449" s="574" t="s">
        <v>6294</v>
      </c>
      <c r="D4449" s="575">
        <v>9.9</v>
      </c>
      <c r="E4449" s="572">
        <v>4.84</v>
      </c>
      <c r="F4449" s="12">
        <v>47.92</v>
      </c>
      <c r="G4449" s="443"/>
    </row>
    <row r="4450" spans="1:7">
      <c r="A4450" s="12">
        <v>4447</v>
      </c>
      <c r="B4450" s="574" t="s">
        <v>6351</v>
      </c>
      <c r="C4450" s="574" t="s">
        <v>6294</v>
      </c>
      <c r="D4450" s="575">
        <v>8.03</v>
      </c>
      <c r="E4450" s="572">
        <v>4.84</v>
      </c>
      <c r="F4450" s="12">
        <v>38.87</v>
      </c>
      <c r="G4450" s="443"/>
    </row>
    <row r="4451" spans="1:7">
      <c r="A4451" s="12">
        <v>4448</v>
      </c>
      <c r="B4451" s="574" t="s">
        <v>6352</v>
      </c>
      <c r="C4451" s="574" t="s">
        <v>6294</v>
      </c>
      <c r="D4451" s="575">
        <v>8.61</v>
      </c>
      <c r="E4451" s="572">
        <v>4.84</v>
      </c>
      <c r="F4451" s="12">
        <v>41.67</v>
      </c>
      <c r="G4451" s="443"/>
    </row>
    <row r="4452" spans="1:7">
      <c r="A4452" s="12">
        <v>4449</v>
      </c>
      <c r="B4452" s="574" t="s">
        <v>6353</v>
      </c>
      <c r="C4452" s="574" t="s">
        <v>6294</v>
      </c>
      <c r="D4452" s="575">
        <v>5.89</v>
      </c>
      <c r="E4452" s="572">
        <v>4.84</v>
      </c>
      <c r="F4452" s="12">
        <v>28.51</v>
      </c>
      <c r="G4452" s="443"/>
    </row>
    <row r="4453" spans="1:7">
      <c r="A4453" s="12">
        <v>4450</v>
      </c>
      <c r="B4453" s="574" t="s">
        <v>6354</v>
      </c>
      <c r="C4453" s="574" t="s">
        <v>6294</v>
      </c>
      <c r="D4453" s="575">
        <v>1.92</v>
      </c>
      <c r="E4453" s="572">
        <v>4.84</v>
      </c>
      <c r="F4453" s="12">
        <v>9.29</v>
      </c>
      <c r="G4453" s="443"/>
    </row>
    <row r="4454" spans="1:7">
      <c r="A4454" s="12">
        <v>4451</v>
      </c>
      <c r="B4454" s="574" t="s">
        <v>6355</v>
      </c>
      <c r="C4454" s="574" t="s">
        <v>6294</v>
      </c>
      <c r="D4454" s="577">
        <v>10.72</v>
      </c>
      <c r="E4454" s="572">
        <v>4.84</v>
      </c>
      <c r="F4454" s="12">
        <v>51.88</v>
      </c>
      <c r="G4454" s="443"/>
    </row>
    <row r="4455" spans="1:7">
      <c r="A4455" s="12">
        <v>4452</v>
      </c>
      <c r="B4455" s="574" t="s">
        <v>3279</v>
      </c>
      <c r="C4455" s="574" t="s">
        <v>6356</v>
      </c>
      <c r="D4455" s="573">
        <v>11.21</v>
      </c>
      <c r="E4455" s="572">
        <v>4.84</v>
      </c>
      <c r="F4455" s="12">
        <v>54.26</v>
      </c>
      <c r="G4455" s="443"/>
    </row>
    <row r="4456" spans="1:7">
      <c r="A4456" s="12">
        <v>4453</v>
      </c>
      <c r="B4456" s="574" t="s">
        <v>4400</v>
      </c>
      <c r="C4456" s="574" t="s">
        <v>6356</v>
      </c>
      <c r="D4456" s="573">
        <v>10.39</v>
      </c>
      <c r="E4456" s="572">
        <v>4.84</v>
      </c>
      <c r="F4456" s="12">
        <v>50.29</v>
      </c>
      <c r="G4456" s="443"/>
    </row>
    <row r="4457" spans="1:7">
      <c r="A4457" s="12">
        <v>4454</v>
      </c>
      <c r="B4457" s="574" t="s">
        <v>6357</v>
      </c>
      <c r="C4457" s="574" t="s">
        <v>6356</v>
      </c>
      <c r="D4457" s="573">
        <v>4.99</v>
      </c>
      <c r="E4457" s="572">
        <v>4.84</v>
      </c>
      <c r="F4457" s="12">
        <v>24.15</v>
      </c>
      <c r="G4457" s="443"/>
    </row>
    <row r="4458" spans="1:7">
      <c r="A4458" s="12">
        <v>4455</v>
      </c>
      <c r="B4458" s="574" t="s">
        <v>6358</v>
      </c>
      <c r="C4458" s="574" t="s">
        <v>6356</v>
      </c>
      <c r="D4458" s="573">
        <v>16.5</v>
      </c>
      <c r="E4458" s="572">
        <v>4.84</v>
      </c>
      <c r="F4458" s="12">
        <v>79.86</v>
      </c>
      <c r="G4458" s="443"/>
    </row>
    <row r="4459" spans="1:7">
      <c r="A4459" s="12">
        <v>4456</v>
      </c>
      <c r="B4459" s="574" t="s">
        <v>6359</v>
      </c>
      <c r="C4459" s="574" t="s">
        <v>6356</v>
      </c>
      <c r="D4459" s="573">
        <v>21.3</v>
      </c>
      <c r="E4459" s="572">
        <v>4.84</v>
      </c>
      <c r="F4459" s="12">
        <v>103.09</v>
      </c>
      <c r="G4459" s="443"/>
    </row>
    <row r="4460" spans="1:7">
      <c r="A4460" s="12">
        <v>4457</v>
      </c>
      <c r="B4460" s="574" t="s">
        <v>6360</v>
      </c>
      <c r="C4460" s="574" t="s">
        <v>6356</v>
      </c>
      <c r="D4460" s="573">
        <v>44.04</v>
      </c>
      <c r="E4460" s="572">
        <v>4.84</v>
      </c>
      <c r="F4460" s="12">
        <v>213.15</v>
      </c>
      <c r="G4460" s="443"/>
    </row>
    <row r="4461" spans="1:7">
      <c r="A4461" s="12">
        <v>4458</v>
      </c>
      <c r="B4461" s="574" t="s">
        <v>6361</v>
      </c>
      <c r="C4461" s="574" t="s">
        <v>6356</v>
      </c>
      <c r="D4461" s="573">
        <v>15.06</v>
      </c>
      <c r="E4461" s="572">
        <v>4.84</v>
      </c>
      <c r="F4461" s="12">
        <v>72.89</v>
      </c>
      <c r="G4461" s="443"/>
    </row>
    <row r="4462" spans="1:7">
      <c r="A4462" s="12">
        <v>4459</v>
      </c>
      <c r="B4462" s="574" t="s">
        <v>6362</v>
      </c>
      <c r="C4462" s="574" t="s">
        <v>6356</v>
      </c>
      <c r="D4462" s="573">
        <v>11.96</v>
      </c>
      <c r="E4462" s="572">
        <v>4.84</v>
      </c>
      <c r="F4462" s="12">
        <v>57.89</v>
      </c>
      <c r="G4462" s="443"/>
    </row>
    <row r="4463" spans="1:7">
      <c r="A4463" s="12">
        <v>4460</v>
      </c>
      <c r="B4463" s="574" t="s">
        <v>6363</v>
      </c>
      <c r="C4463" s="574" t="s">
        <v>6356</v>
      </c>
      <c r="D4463" s="573">
        <v>22.81</v>
      </c>
      <c r="E4463" s="572">
        <v>4.84</v>
      </c>
      <c r="F4463" s="12">
        <v>110.4</v>
      </c>
      <c r="G4463" s="443"/>
    </row>
    <row r="4464" spans="1:7">
      <c r="A4464" s="12">
        <v>4461</v>
      </c>
      <c r="B4464" s="574" t="s">
        <v>6364</v>
      </c>
      <c r="C4464" s="574" t="s">
        <v>6356</v>
      </c>
      <c r="D4464" s="573">
        <v>21.65</v>
      </c>
      <c r="E4464" s="572">
        <v>4.84</v>
      </c>
      <c r="F4464" s="12">
        <v>104.79</v>
      </c>
      <c r="G4464" s="443"/>
    </row>
    <row r="4465" spans="1:7">
      <c r="A4465" s="12">
        <v>4462</v>
      </c>
      <c r="B4465" s="574" t="s">
        <v>6365</v>
      </c>
      <c r="C4465" s="574" t="s">
        <v>6356</v>
      </c>
      <c r="D4465" s="573">
        <v>3.33</v>
      </c>
      <c r="E4465" s="572">
        <v>4.84</v>
      </c>
      <c r="F4465" s="12">
        <v>16.12</v>
      </c>
      <c r="G4465" s="443"/>
    </row>
    <row r="4466" spans="1:7">
      <c r="A4466" s="12">
        <v>4463</v>
      </c>
      <c r="B4466" s="574" t="s">
        <v>1169</v>
      </c>
      <c r="C4466" s="574" t="s">
        <v>6356</v>
      </c>
      <c r="D4466" s="573">
        <v>13.58</v>
      </c>
      <c r="E4466" s="572">
        <v>4.84</v>
      </c>
      <c r="F4466" s="12">
        <v>65.73</v>
      </c>
      <c r="G4466" s="443"/>
    </row>
    <row r="4467" spans="1:7">
      <c r="A4467" s="12">
        <v>4464</v>
      </c>
      <c r="B4467" s="574" t="s">
        <v>6366</v>
      </c>
      <c r="C4467" s="574" t="s">
        <v>6356</v>
      </c>
      <c r="D4467" s="573">
        <v>2.21</v>
      </c>
      <c r="E4467" s="572">
        <v>4.84</v>
      </c>
      <c r="F4467" s="12">
        <v>10.7</v>
      </c>
      <c r="G4467" s="443"/>
    </row>
    <row r="4468" spans="1:7">
      <c r="A4468" s="12">
        <v>4465</v>
      </c>
      <c r="B4468" s="574" t="s">
        <v>6367</v>
      </c>
      <c r="C4468" s="574" t="s">
        <v>6356</v>
      </c>
      <c r="D4468" s="573">
        <v>16.23</v>
      </c>
      <c r="E4468" s="572">
        <v>4.84</v>
      </c>
      <c r="F4468" s="12">
        <v>78.55</v>
      </c>
      <c r="G4468" s="443"/>
    </row>
    <row r="4469" spans="1:7">
      <c r="A4469" s="12">
        <v>4466</v>
      </c>
      <c r="B4469" s="574" t="s">
        <v>6368</v>
      </c>
      <c r="C4469" s="574" t="s">
        <v>6356</v>
      </c>
      <c r="D4469" s="573">
        <v>13.25</v>
      </c>
      <c r="E4469" s="572">
        <v>4.84</v>
      </c>
      <c r="F4469" s="12">
        <v>64.13</v>
      </c>
      <c r="G4469" s="443"/>
    </row>
    <row r="4470" spans="1:7">
      <c r="A4470" s="12">
        <v>4467</v>
      </c>
      <c r="B4470" s="574" t="s">
        <v>6369</v>
      </c>
      <c r="C4470" s="574" t="s">
        <v>6356</v>
      </c>
      <c r="D4470" s="573">
        <v>12.24</v>
      </c>
      <c r="E4470" s="572">
        <v>4.84</v>
      </c>
      <c r="F4470" s="12">
        <v>59.24</v>
      </c>
      <c r="G4470" s="443"/>
    </row>
    <row r="4471" spans="1:7">
      <c r="A4471" s="12">
        <v>4468</v>
      </c>
      <c r="B4471" s="574" t="s">
        <v>4119</v>
      </c>
      <c r="C4471" s="574" t="s">
        <v>6356</v>
      </c>
      <c r="D4471" s="573">
        <v>11.03</v>
      </c>
      <c r="E4471" s="572">
        <v>4.84</v>
      </c>
      <c r="F4471" s="12">
        <v>53.39</v>
      </c>
      <c r="G4471" s="443"/>
    </row>
    <row r="4472" spans="1:7">
      <c r="A4472" s="12">
        <v>4469</v>
      </c>
      <c r="B4472" s="574" t="s">
        <v>6370</v>
      </c>
      <c r="C4472" s="574" t="s">
        <v>6356</v>
      </c>
      <c r="D4472" s="573">
        <v>5.51</v>
      </c>
      <c r="E4472" s="572">
        <v>4.84</v>
      </c>
      <c r="F4472" s="12">
        <v>26.67</v>
      </c>
      <c r="G4472" s="443"/>
    </row>
    <row r="4473" spans="1:7">
      <c r="A4473" s="12">
        <v>4470</v>
      </c>
      <c r="B4473" s="574" t="s">
        <v>6371</v>
      </c>
      <c r="C4473" s="574" t="s">
        <v>6356</v>
      </c>
      <c r="D4473" s="573">
        <v>8.91</v>
      </c>
      <c r="E4473" s="572">
        <v>4.84</v>
      </c>
      <c r="F4473" s="12">
        <v>43.12</v>
      </c>
      <c r="G4473" s="443"/>
    </row>
    <row r="4474" spans="1:7">
      <c r="A4474" s="12">
        <v>4471</v>
      </c>
      <c r="B4474" s="574" t="s">
        <v>6372</v>
      </c>
      <c r="C4474" s="574" t="s">
        <v>6356</v>
      </c>
      <c r="D4474" s="573">
        <v>11.24</v>
      </c>
      <c r="E4474" s="572">
        <v>4.84</v>
      </c>
      <c r="F4474" s="12">
        <v>54.4</v>
      </c>
      <c r="G4474" s="443"/>
    </row>
    <row r="4475" spans="1:7">
      <c r="A4475" s="12">
        <v>4472</v>
      </c>
      <c r="B4475" s="574" t="s">
        <v>6373</v>
      </c>
      <c r="C4475" s="574" t="s">
        <v>6356</v>
      </c>
      <c r="D4475" s="573">
        <v>12.46</v>
      </c>
      <c r="E4475" s="572">
        <v>4.84</v>
      </c>
      <c r="F4475" s="12">
        <v>60.31</v>
      </c>
      <c r="G4475" s="443"/>
    </row>
    <row r="4476" spans="1:7">
      <c r="A4476" s="12">
        <v>4473</v>
      </c>
      <c r="B4476" s="574" t="s">
        <v>6374</v>
      </c>
      <c r="C4476" s="574" t="s">
        <v>6356</v>
      </c>
      <c r="D4476" s="573">
        <v>10.75</v>
      </c>
      <c r="E4476" s="572">
        <v>4.84</v>
      </c>
      <c r="F4476" s="12">
        <v>52.03</v>
      </c>
      <c r="G4476" s="443"/>
    </row>
    <row r="4477" spans="1:7">
      <c r="A4477" s="12">
        <v>4474</v>
      </c>
      <c r="B4477" s="574" t="s">
        <v>6375</v>
      </c>
      <c r="C4477" s="574" t="s">
        <v>6356</v>
      </c>
      <c r="D4477" s="573">
        <v>10.18</v>
      </c>
      <c r="E4477" s="572">
        <v>4.84</v>
      </c>
      <c r="F4477" s="12">
        <v>49.27</v>
      </c>
      <c r="G4477" s="443"/>
    </row>
    <row r="4478" spans="1:7">
      <c r="A4478" s="12">
        <v>4475</v>
      </c>
      <c r="B4478" s="574" t="s">
        <v>6376</v>
      </c>
      <c r="C4478" s="574" t="s">
        <v>6356</v>
      </c>
      <c r="D4478" s="573">
        <v>21.42</v>
      </c>
      <c r="E4478" s="572">
        <v>4.84</v>
      </c>
      <c r="F4478" s="12">
        <v>103.67</v>
      </c>
      <c r="G4478" s="443"/>
    </row>
    <row r="4479" spans="1:7">
      <c r="A4479" s="12">
        <v>4476</v>
      </c>
      <c r="B4479" s="574" t="s">
        <v>6377</v>
      </c>
      <c r="C4479" s="574" t="s">
        <v>6356</v>
      </c>
      <c r="D4479" s="573">
        <v>44.68</v>
      </c>
      <c r="E4479" s="572">
        <v>4.84</v>
      </c>
      <c r="F4479" s="12">
        <v>216.25</v>
      </c>
      <c r="G4479" s="443"/>
    </row>
    <row r="4480" spans="1:7">
      <c r="A4480" s="12">
        <v>4477</v>
      </c>
      <c r="B4480" s="574" t="s">
        <v>6378</v>
      </c>
      <c r="C4480" s="574" t="s">
        <v>6356</v>
      </c>
      <c r="D4480" s="573">
        <v>20.94</v>
      </c>
      <c r="E4480" s="572">
        <v>4.84</v>
      </c>
      <c r="F4480" s="12">
        <v>101.35</v>
      </c>
      <c r="G4480" s="443"/>
    </row>
    <row r="4481" spans="1:7">
      <c r="A4481" s="12">
        <v>4478</v>
      </c>
      <c r="B4481" s="574" t="s">
        <v>6379</v>
      </c>
      <c r="C4481" s="574" t="s">
        <v>6356</v>
      </c>
      <c r="D4481" s="573">
        <v>30.47</v>
      </c>
      <c r="E4481" s="572">
        <v>4.84</v>
      </c>
      <c r="F4481" s="12">
        <v>147.47</v>
      </c>
      <c r="G4481" s="443"/>
    </row>
    <row r="4482" spans="1:7">
      <c r="A4482" s="12">
        <v>4479</v>
      </c>
      <c r="B4482" s="574" t="s">
        <v>6380</v>
      </c>
      <c r="C4482" s="574" t="s">
        <v>6356</v>
      </c>
      <c r="D4482" s="573">
        <v>39.56</v>
      </c>
      <c r="E4482" s="572">
        <v>4.84</v>
      </c>
      <c r="F4482" s="12">
        <v>191.47</v>
      </c>
      <c r="G4482" s="443"/>
    </row>
    <row r="4483" spans="1:7">
      <c r="A4483" s="12">
        <v>4480</v>
      </c>
      <c r="B4483" s="574" t="s">
        <v>6381</v>
      </c>
      <c r="C4483" s="574" t="s">
        <v>6356</v>
      </c>
      <c r="D4483" s="573">
        <v>2.31</v>
      </c>
      <c r="E4483" s="572">
        <v>4.84</v>
      </c>
      <c r="F4483" s="12">
        <v>11.18</v>
      </c>
      <c r="G4483" s="443"/>
    </row>
    <row r="4484" spans="1:7">
      <c r="A4484" s="12">
        <v>4481</v>
      </c>
      <c r="B4484" s="574" t="s">
        <v>6382</v>
      </c>
      <c r="C4484" s="574" t="s">
        <v>6356</v>
      </c>
      <c r="D4484" s="573">
        <v>16.61</v>
      </c>
      <c r="E4484" s="572">
        <v>4.84</v>
      </c>
      <c r="F4484" s="12">
        <v>80.39</v>
      </c>
      <c r="G4484" s="443"/>
    </row>
    <row r="4485" spans="1:7">
      <c r="A4485" s="12">
        <v>4482</v>
      </c>
      <c r="B4485" s="574" t="s">
        <v>6383</v>
      </c>
      <c r="C4485" s="574" t="s">
        <v>6356</v>
      </c>
      <c r="D4485" s="573">
        <v>12.31</v>
      </c>
      <c r="E4485" s="572">
        <v>4.84</v>
      </c>
      <c r="F4485" s="12">
        <v>59.58</v>
      </c>
      <c r="G4485" s="443"/>
    </row>
    <row r="4486" spans="1:7">
      <c r="A4486" s="12">
        <v>4483</v>
      </c>
      <c r="B4486" s="574" t="s">
        <v>6384</v>
      </c>
      <c r="C4486" s="574" t="s">
        <v>6356</v>
      </c>
      <c r="D4486" s="573">
        <v>19.41</v>
      </c>
      <c r="E4486" s="572">
        <v>4.84</v>
      </c>
      <c r="F4486" s="12">
        <v>93.94</v>
      </c>
      <c r="G4486" s="443"/>
    </row>
    <row r="4487" spans="1:7">
      <c r="A4487" s="12">
        <v>4484</v>
      </c>
      <c r="B4487" s="574" t="s">
        <v>6385</v>
      </c>
      <c r="C4487" s="574" t="s">
        <v>6356</v>
      </c>
      <c r="D4487" s="573">
        <v>14.88</v>
      </c>
      <c r="E4487" s="572">
        <v>4.84</v>
      </c>
      <c r="F4487" s="12">
        <v>72.02</v>
      </c>
      <c r="G4487" s="443"/>
    </row>
    <row r="4488" spans="1:7">
      <c r="A4488" s="12">
        <v>4485</v>
      </c>
      <c r="B4488" s="574" t="s">
        <v>6386</v>
      </c>
      <c r="C4488" s="574" t="s">
        <v>6356</v>
      </c>
      <c r="D4488" s="573">
        <v>10.42</v>
      </c>
      <c r="E4488" s="572">
        <v>4.84</v>
      </c>
      <c r="F4488" s="12">
        <v>50.43</v>
      </c>
      <c r="G4488" s="443"/>
    </row>
    <row r="4489" spans="1:7">
      <c r="A4489" s="12">
        <v>4486</v>
      </c>
      <c r="B4489" s="574" t="s">
        <v>6387</v>
      </c>
      <c r="C4489" s="574" t="s">
        <v>6356</v>
      </c>
      <c r="D4489" s="573">
        <v>2.41</v>
      </c>
      <c r="E4489" s="572">
        <v>4.84</v>
      </c>
      <c r="F4489" s="12">
        <v>11.66</v>
      </c>
      <c r="G4489" s="443"/>
    </row>
    <row r="4490" spans="1:7">
      <c r="A4490" s="12">
        <v>4487</v>
      </c>
      <c r="B4490" s="574" t="s">
        <v>6388</v>
      </c>
      <c r="C4490" s="574" t="s">
        <v>6356</v>
      </c>
      <c r="D4490" s="573">
        <v>12.47</v>
      </c>
      <c r="E4490" s="572">
        <v>4.84</v>
      </c>
      <c r="F4490" s="12">
        <v>60.35</v>
      </c>
      <c r="G4490" s="443"/>
    </row>
    <row r="4491" spans="1:7">
      <c r="A4491" s="12">
        <v>4488</v>
      </c>
      <c r="B4491" s="574" t="s">
        <v>6389</v>
      </c>
      <c r="C4491" s="574" t="s">
        <v>6356</v>
      </c>
      <c r="D4491" s="573">
        <v>17.92</v>
      </c>
      <c r="E4491" s="572">
        <v>4.84</v>
      </c>
      <c r="F4491" s="12">
        <v>86.73</v>
      </c>
      <c r="G4491" s="443"/>
    </row>
    <row r="4492" spans="1:7">
      <c r="A4492" s="12">
        <v>4489</v>
      </c>
      <c r="B4492" s="574" t="s">
        <v>3497</v>
      </c>
      <c r="C4492" s="574" t="s">
        <v>6356</v>
      </c>
      <c r="D4492" s="573">
        <v>6.9</v>
      </c>
      <c r="E4492" s="572">
        <v>4.84</v>
      </c>
      <c r="F4492" s="12">
        <v>33.4</v>
      </c>
      <c r="G4492" s="443"/>
    </row>
    <row r="4493" spans="1:7">
      <c r="A4493" s="12">
        <v>4490</v>
      </c>
      <c r="B4493" s="574" t="s">
        <v>6390</v>
      </c>
      <c r="C4493" s="574" t="s">
        <v>6356</v>
      </c>
      <c r="D4493" s="573">
        <v>15.37</v>
      </c>
      <c r="E4493" s="572">
        <v>4.84</v>
      </c>
      <c r="F4493" s="12">
        <v>74.39</v>
      </c>
      <c r="G4493" s="443"/>
    </row>
    <row r="4494" spans="1:7">
      <c r="A4494" s="12">
        <v>4491</v>
      </c>
      <c r="B4494" s="574" t="s">
        <v>6391</v>
      </c>
      <c r="C4494" s="574" t="s">
        <v>6356</v>
      </c>
      <c r="D4494" s="573">
        <v>7.79</v>
      </c>
      <c r="E4494" s="572">
        <v>4.84</v>
      </c>
      <c r="F4494" s="12">
        <v>37.7</v>
      </c>
      <c r="G4494" s="443"/>
    </row>
    <row r="4495" spans="1:7">
      <c r="A4495" s="12">
        <v>4492</v>
      </c>
      <c r="B4495" s="574" t="s">
        <v>6392</v>
      </c>
      <c r="C4495" s="574" t="s">
        <v>6356</v>
      </c>
      <c r="D4495" s="573">
        <v>7.98</v>
      </c>
      <c r="E4495" s="572">
        <v>4.84</v>
      </c>
      <c r="F4495" s="12">
        <v>38.62</v>
      </c>
      <c r="G4495" s="443"/>
    </row>
    <row r="4496" spans="1:7">
      <c r="A4496" s="12">
        <v>4493</v>
      </c>
      <c r="B4496" s="574" t="s">
        <v>6393</v>
      </c>
      <c r="C4496" s="574" t="s">
        <v>6356</v>
      </c>
      <c r="D4496" s="573">
        <v>5.04</v>
      </c>
      <c r="E4496" s="572">
        <v>4.84</v>
      </c>
      <c r="F4496" s="12">
        <v>24.39</v>
      </c>
      <c r="G4496" s="443"/>
    </row>
    <row r="4497" spans="1:7">
      <c r="A4497" s="12">
        <v>4494</v>
      </c>
      <c r="B4497" s="574" t="s">
        <v>6394</v>
      </c>
      <c r="C4497" s="574" t="s">
        <v>6356</v>
      </c>
      <c r="D4497" s="573">
        <v>17.21</v>
      </c>
      <c r="E4497" s="572">
        <v>4.84</v>
      </c>
      <c r="F4497" s="12">
        <v>83.3</v>
      </c>
      <c r="G4497" s="443"/>
    </row>
    <row r="4498" spans="1:7">
      <c r="A4498" s="12">
        <v>4495</v>
      </c>
      <c r="B4498" s="574" t="s">
        <v>6395</v>
      </c>
      <c r="C4498" s="574" t="s">
        <v>6356</v>
      </c>
      <c r="D4498" s="573">
        <v>2.74</v>
      </c>
      <c r="E4498" s="572">
        <v>4.84</v>
      </c>
      <c r="F4498" s="12">
        <v>13.26</v>
      </c>
      <c r="G4498" s="443"/>
    </row>
    <row r="4499" spans="1:7">
      <c r="A4499" s="12">
        <v>4496</v>
      </c>
      <c r="B4499" s="574" t="s">
        <v>3731</v>
      </c>
      <c r="C4499" s="574" t="s">
        <v>6356</v>
      </c>
      <c r="D4499" s="573">
        <v>8.4</v>
      </c>
      <c r="E4499" s="572">
        <v>4.84</v>
      </c>
      <c r="F4499" s="12">
        <v>40.66</v>
      </c>
      <c r="G4499" s="443"/>
    </row>
    <row r="4500" spans="1:7">
      <c r="A4500" s="12">
        <v>4497</v>
      </c>
      <c r="B4500" s="574" t="s">
        <v>4032</v>
      </c>
      <c r="C4500" s="574" t="s">
        <v>6356</v>
      </c>
      <c r="D4500" s="573">
        <v>3.2</v>
      </c>
      <c r="E4500" s="572">
        <v>4.84</v>
      </c>
      <c r="F4500" s="12">
        <v>15.49</v>
      </c>
      <c r="G4500" s="443"/>
    </row>
    <row r="4501" spans="1:7">
      <c r="A4501" s="12">
        <v>4498</v>
      </c>
      <c r="B4501" s="574" t="s">
        <v>3504</v>
      </c>
      <c r="C4501" s="574" t="s">
        <v>6356</v>
      </c>
      <c r="D4501" s="573">
        <v>7.8</v>
      </c>
      <c r="E4501" s="572">
        <v>4.84</v>
      </c>
      <c r="F4501" s="12">
        <v>37.75</v>
      </c>
      <c r="G4501" s="443"/>
    </row>
    <row r="4502" spans="1:7">
      <c r="A4502" s="12">
        <v>4499</v>
      </c>
      <c r="B4502" s="574" t="s">
        <v>1287</v>
      </c>
      <c r="C4502" s="574" t="s">
        <v>6356</v>
      </c>
      <c r="D4502" s="573">
        <v>7.29</v>
      </c>
      <c r="E4502" s="572">
        <v>4.84</v>
      </c>
      <c r="F4502" s="12">
        <v>35.28</v>
      </c>
      <c r="G4502" s="443"/>
    </row>
    <row r="4503" spans="1:7">
      <c r="A4503" s="12">
        <v>4500</v>
      </c>
      <c r="B4503" s="574" t="s">
        <v>6396</v>
      </c>
      <c r="C4503" s="574" t="s">
        <v>6356</v>
      </c>
      <c r="D4503" s="573">
        <v>6.42</v>
      </c>
      <c r="E4503" s="572">
        <v>4.84</v>
      </c>
      <c r="F4503" s="12">
        <v>31.07</v>
      </c>
      <c r="G4503" s="443"/>
    </row>
    <row r="4504" spans="1:7">
      <c r="A4504" s="12">
        <v>4501</v>
      </c>
      <c r="B4504" s="574" t="s">
        <v>6397</v>
      </c>
      <c r="C4504" s="574" t="s">
        <v>6356</v>
      </c>
      <c r="D4504" s="573">
        <v>0.68</v>
      </c>
      <c r="E4504" s="572">
        <v>4.84</v>
      </c>
      <c r="F4504" s="12">
        <v>3.29</v>
      </c>
      <c r="G4504" s="443"/>
    </row>
    <row r="4505" spans="1:7">
      <c r="A4505" s="12">
        <v>4502</v>
      </c>
      <c r="B4505" s="574" t="s">
        <v>6398</v>
      </c>
      <c r="C4505" s="574" t="s">
        <v>6356</v>
      </c>
      <c r="D4505" s="573">
        <v>5.63</v>
      </c>
      <c r="E4505" s="572">
        <v>4.84</v>
      </c>
      <c r="F4505" s="12">
        <v>27.25</v>
      </c>
      <c r="G4505" s="443"/>
    </row>
    <row r="4506" spans="1:7">
      <c r="A4506" s="12">
        <v>4503</v>
      </c>
      <c r="B4506" s="574" t="s">
        <v>6399</v>
      </c>
      <c r="C4506" s="574" t="s">
        <v>6356</v>
      </c>
      <c r="D4506" s="573">
        <v>9.45</v>
      </c>
      <c r="E4506" s="572">
        <v>4.84</v>
      </c>
      <c r="F4506" s="12">
        <v>45.74</v>
      </c>
      <c r="G4506" s="443"/>
    </row>
    <row r="4507" spans="1:7">
      <c r="A4507" s="12">
        <v>4504</v>
      </c>
      <c r="B4507" s="574" t="s">
        <v>6400</v>
      </c>
      <c r="C4507" s="574" t="s">
        <v>6356</v>
      </c>
      <c r="D4507" s="573">
        <v>1.57</v>
      </c>
      <c r="E4507" s="572">
        <v>4.84</v>
      </c>
      <c r="F4507" s="12">
        <v>7.6</v>
      </c>
      <c r="G4507" s="443"/>
    </row>
    <row r="4508" spans="1:7">
      <c r="A4508" s="12">
        <v>4505</v>
      </c>
      <c r="B4508" s="574" t="s">
        <v>6401</v>
      </c>
      <c r="C4508" s="574" t="s">
        <v>6356</v>
      </c>
      <c r="D4508" s="573">
        <v>2.46</v>
      </c>
      <c r="E4508" s="572">
        <v>4.84</v>
      </c>
      <c r="F4508" s="12">
        <v>11.91</v>
      </c>
      <c r="G4508" s="443"/>
    </row>
    <row r="4509" spans="1:7">
      <c r="A4509" s="12">
        <v>4506</v>
      </c>
      <c r="B4509" s="574" t="s">
        <v>397</v>
      </c>
      <c r="C4509" s="574" t="s">
        <v>6356</v>
      </c>
      <c r="D4509" s="573">
        <v>4.12</v>
      </c>
      <c r="E4509" s="572">
        <v>4.84</v>
      </c>
      <c r="F4509" s="12">
        <v>19.94</v>
      </c>
      <c r="G4509" s="443"/>
    </row>
    <row r="4510" spans="1:7">
      <c r="A4510" s="12">
        <v>4507</v>
      </c>
      <c r="B4510" s="574" t="s">
        <v>6402</v>
      </c>
      <c r="C4510" s="574" t="s">
        <v>6356</v>
      </c>
      <c r="D4510" s="573">
        <v>12.87</v>
      </c>
      <c r="E4510" s="572">
        <v>4.84</v>
      </c>
      <c r="F4510" s="12">
        <v>62.29</v>
      </c>
      <c r="G4510" s="443"/>
    </row>
    <row r="4511" spans="1:7">
      <c r="A4511" s="12">
        <v>4508</v>
      </c>
      <c r="B4511" s="574" t="s">
        <v>6403</v>
      </c>
      <c r="C4511" s="574" t="s">
        <v>6356</v>
      </c>
      <c r="D4511" s="573">
        <v>7.84</v>
      </c>
      <c r="E4511" s="572">
        <v>4.84</v>
      </c>
      <c r="F4511" s="12">
        <v>37.95</v>
      </c>
      <c r="G4511" s="443"/>
    </row>
    <row r="4512" spans="1:7">
      <c r="A4512" s="12">
        <v>4509</v>
      </c>
      <c r="B4512" s="574" t="s">
        <v>6404</v>
      </c>
      <c r="C4512" s="574" t="s">
        <v>6356</v>
      </c>
      <c r="D4512" s="573">
        <v>4.95</v>
      </c>
      <c r="E4512" s="572">
        <v>4.84</v>
      </c>
      <c r="F4512" s="12">
        <v>23.96</v>
      </c>
      <c r="G4512" s="443"/>
    </row>
    <row r="4513" spans="1:7">
      <c r="A4513" s="12">
        <v>4510</v>
      </c>
      <c r="B4513" s="574" t="s">
        <v>6405</v>
      </c>
      <c r="C4513" s="574" t="s">
        <v>6356</v>
      </c>
      <c r="D4513" s="573">
        <v>16.33</v>
      </c>
      <c r="E4513" s="572">
        <v>4.84</v>
      </c>
      <c r="F4513" s="12">
        <v>79.04</v>
      </c>
      <c r="G4513" s="443"/>
    </row>
    <row r="4514" spans="1:7">
      <c r="A4514" s="12">
        <v>4511</v>
      </c>
      <c r="B4514" s="574" t="s">
        <v>6406</v>
      </c>
      <c r="C4514" s="574" t="s">
        <v>6356</v>
      </c>
      <c r="D4514" s="573">
        <v>14.34</v>
      </c>
      <c r="E4514" s="572">
        <v>4.84</v>
      </c>
      <c r="F4514" s="12">
        <v>69.41</v>
      </c>
      <c r="G4514" s="443"/>
    </row>
    <row r="4515" spans="1:7">
      <c r="A4515" s="12">
        <v>4512</v>
      </c>
      <c r="B4515" s="574" t="s">
        <v>5389</v>
      </c>
      <c r="C4515" s="574" t="s">
        <v>6356</v>
      </c>
      <c r="D4515" s="573">
        <v>4.44</v>
      </c>
      <c r="E4515" s="572">
        <v>4.84</v>
      </c>
      <c r="F4515" s="12">
        <v>21.49</v>
      </c>
      <c r="G4515" s="443"/>
    </row>
    <row r="4516" spans="1:7">
      <c r="A4516" s="12">
        <v>4513</v>
      </c>
      <c r="B4516" s="574" t="s">
        <v>6407</v>
      </c>
      <c r="C4516" s="574" t="s">
        <v>6356</v>
      </c>
      <c r="D4516" s="573">
        <v>5.09</v>
      </c>
      <c r="E4516" s="572">
        <v>4.84</v>
      </c>
      <c r="F4516" s="12">
        <v>24.64</v>
      </c>
      <c r="G4516" s="443"/>
    </row>
    <row r="4517" spans="1:7">
      <c r="A4517" s="12">
        <v>4514</v>
      </c>
      <c r="B4517" s="574" t="s">
        <v>3357</v>
      </c>
      <c r="C4517" s="574" t="s">
        <v>6356</v>
      </c>
      <c r="D4517" s="573">
        <v>9.24</v>
      </c>
      <c r="E4517" s="572">
        <v>4.84</v>
      </c>
      <c r="F4517" s="12">
        <v>44.72</v>
      </c>
      <c r="G4517" s="443"/>
    </row>
    <row r="4518" spans="1:7">
      <c r="A4518" s="12">
        <v>4515</v>
      </c>
      <c r="B4518" s="574" t="s">
        <v>6408</v>
      </c>
      <c r="C4518" s="574" t="s">
        <v>6356</v>
      </c>
      <c r="D4518" s="573">
        <v>3.39</v>
      </c>
      <c r="E4518" s="572">
        <v>4.84</v>
      </c>
      <c r="F4518" s="12">
        <v>16.41</v>
      </c>
      <c r="G4518" s="443"/>
    </row>
    <row r="4519" spans="1:7">
      <c r="A4519" s="12">
        <v>4516</v>
      </c>
      <c r="B4519" s="574" t="s">
        <v>6409</v>
      </c>
      <c r="C4519" s="574" t="s">
        <v>6356</v>
      </c>
      <c r="D4519" s="573">
        <v>4.62</v>
      </c>
      <c r="E4519" s="572">
        <v>4.84</v>
      </c>
      <c r="F4519" s="12">
        <v>22.36</v>
      </c>
      <c r="G4519" s="443"/>
    </row>
    <row r="4520" spans="1:7">
      <c r="A4520" s="12">
        <v>4517</v>
      </c>
      <c r="B4520" s="574" t="s">
        <v>6410</v>
      </c>
      <c r="C4520" s="574" t="s">
        <v>6356</v>
      </c>
      <c r="D4520" s="573">
        <v>11.71</v>
      </c>
      <c r="E4520" s="572">
        <v>4.84</v>
      </c>
      <c r="F4520" s="12">
        <v>56.68</v>
      </c>
      <c r="G4520" s="443"/>
    </row>
    <row r="4521" spans="1:7">
      <c r="A4521" s="12">
        <v>4518</v>
      </c>
      <c r="B4521" s="574" t="s">
        <v>6411</v>
      </c>
      <c r="C4521" s="574" t="s">
        <v>6356</v>
      </c>
      <c r="D4521" s="573">
        <v>8.59</v>
      </c>
      <c r="E4521" s="572">
        <v>4.84</v>
      </c>
      <c r="F4521" s="12">
        <v>41.58</v>
      </c>
      <c r="G4521" s="443"/>
    </row>
    <row r="4522" spans="1:7">
      <c r="A4522" s="12">
        <v>4519</v>
      </c>
      <c r="B4522" s="574" t="s">
        <v>6412</v>
      </c>
      <c r="C4522" s="574" t="s">
        <v>6356</v>
      </c>
      <c r="D4522" s="573">
        <v>11.54</v>
      </c>
      <c r="E4522" s="572">
        <v>4.84</v>
      </c>
      <c r="F4522" s="12">
        <v>55.85</v>
      </c>
      <c r="G4522" s="443"/>
    </row>
    <row r="4523" spans="1:7">
      <c r="A4523" s="12">
        <v>4520</v>
      </c>
      <c r="B4523" s="574" t="s">
        <v>6413</v>
      </c>
      <c r="C4523" s="574" t="s">
        <v>6356</v>
      </c>
      <c r="D4523" s="573">
        <v>14.78</v>
      </c>
      <c r="E4523" s="572">
        <v>4.84</v>
      </c>
      <c r="F4523" s="12">
        <v>71.54</v>
      </c>
      <c r="G4523" s="443"/>
    </row>
    <row r="4524" spans="1:7">
      <c r="A4524" s="12">
        <v>4521</v>
      </c>
      <c r="B4524" s="574" t="s">
        <v>6414</v>
      </c>
      <c r="C4524" s="574" t="s">
        <v>6356</v>
      </c>
      <c r="D4524" s="573">
        <v>16.51</v>
      </c>
      <c r="E4524" s="572">
        <v>4.84</v>
      </c>
      <c r="F4524" s="12">
        <v>79.91</v>
      </c>
      <c r="G4524" s="443"/>
    </row>
    <row r="4525" spans="1:7">
      <c r="A4525" s="12">
        <v>4522</v>
      </c>
      <c r="B4525" s="574" t="s">
        <v>6415</v>
      </c>
      <c r="C4525" s="574" t="s">
        <v>6356</v>
      </c>
      <c r="D4525" s="573">
        <v>7.94</v>
      </c>
      <c r="E4525" s="572">
        <v>4.84</v>
      </c>
      <c r="F4525" s="12">
        <v>38.43</v>
      </c>
      <c r="G4525" s="443"/>
    </row>
    <row r="4526" spans="1:7">
      <c r="A4526" s="12">
        <v>4523</v>
      </c>
      <c r="B4526" s="574" t="s">
        <v>6416</v>
      </c>
      <c r="C4526" s="574" t="s">
        <v>6356</v>
      </c>
      <c r="D4526" s="578">
        <v>10.65</v>
      </c>
      <c r="E4526" s="572">
        <v>4.84</v>
      </c>
      <c r="F4526" s="12">
        <v>51.55</v>
      </c>
      <c r="G4526" s="443"/>
    </row>
    <row r="4527" spans="1:7">
      <c r="A4527" s="12">
        <v>4524</v>
      </c>
      <c r="B4527" s="574" t="s">
        <v>6417</v>
      </c>
      <c r="C4527" s="574" t="s">
        <v>6418</v>
      </c>
      <c r="D4527" s="573">
        <v>10.26</v>
      </c>
      <c r="E4527" s="572">
        <v>4.84</v>
      </c>
      <c r="F4527" s="12">
        <v>49.66</v>
      </c>
      <c r="G4527" s="443"/>
    </row>
    <row r="4528" spans="1:7">
      <c r="A4528" s="12">
        <v>4525</v>
      </c>
      <c r="B4528" s="574" t="s">
        <v>6419</v>
      </c>
      <c r="C4528" s="574" t="s">
        <v>6418</v>
      </c>
      <c r="D4528" s="573">
        <v>1.7</v>
      </c>
      <c r="E4528" s="572">
        <v>4.84</v>
      </c>
      <c r="F4528" s="12">
        <v>8.23</v>
      </c>
      <c r="G4528" s="443"/>
    </row>
    <row r="4529" spans="1:7">
      <c r="A4529" s="12">
        <v>4526</v>
      </c>
      <c r="B4529" s="574" t="s">
        <v>6420</v>
      </c>
      <c r="C4529" s="574" t="s">
        <v>6418</v>
      </c>
      <c r="D4529" s="573">
        <v>34.56</v>
      </c>
      <c r="E4529" s="572">
        <v>4.84</v>
      </c>
      <c r="F4529" s="12">
        <v>167.27</v>
      </c>
      <c r="G4529" s="443"/>
    </row>
    <row r="4530" spans="1:7">
      <c r="A4530" s="12">
        <v>4527</v>
      </c>
      <c r="B4530" s="574" t="s">
        <v>6421</v>
      </c>
      <c r="C4530" s="574" t="s">
        <v>6418</v>
      </c>
      <c r="D4530" s="573">
        <v>28.52</v>
      </c>
      <c r="E4530" s="572">
        <v>4.84</v>
      </c>
      <c r="F4530" s="12">
        <v>138.04</v>
      </c>
      <c r="G4530" s="443"/>
    </row>
    <row r="4531" spans="1:7">
      <c r="A4531" s="12">
        <v>4528</v>
      </c>
      <c r="B4531" s="574" t="s">
        <v>6422</v>
      </c>
      <c r="C4531" s="574" t="s">
        <v>6418</v>
      </c>
      <c r="D4531" s="573">
        <v>5.2</v>
      </c>
      <c r="E4531" s="572">
        <v>4.84</v>
      </c>
      <c r="F4531" s="12">
        <v>25.17</v>
      </c>
      <c r="G4531" s="443"/>
    </row>
    <row r="4532" spans="1:7">
      <c r="A4532" s="12">
        <v>4529</v>
      </c>
      <c r="B4532" s="574" t="s">
        <v>4111</v>
      </c>
      <c r="C4532" s="574" t="s">
        <v>6418</v>
      </c>
      <c r="D4532" s="573">
        <v>24.56</v>
      </c>
      <c r="E4532" s="572">
        <v>4.84</v>
      </c>
      <c r="F4532" s="12">
        <v>118.87</v>
      </c>
      <c r="G4532" s="443"/>
    </row>
    <row r="4533" spans="1:7">
      <c r="A4533" s="12">
        <v>4530</v>
      </c>
      <c r="B4533" s="574" t="s">
        <v>6423</v>
      </c>
      <c r="C4533" s="574" t="s">
        <v>6418</v>
      </c>
      <c r="D4533" s="573">
        <v>42.16</v>
      </c>
      <c r="E4533" s="572">
        <v>4.84</v>
      </c>
      <c r="F4533" s="12">
        <v>204.05</v>
      </c>
      <c r="G4533" s="443"/>
    </row>
    <row r="4534" spans="1:7">
      <c r="A4534" s="12">
        <v>4531</v>
      </c>
      <c r="B4534" s="574" t="s">
        <v>5103</v>
      </c>
      <c r="C4534" s="574" t="s">
        <v>6418</v>
      </c>
      <c r="D4534" s="573">
        <v>21.2</v>
      </c>
      <c r="E4534" s="572">
        <v>4.84</v>
      </c>
      <c r="F4534" s="12">
        <v>102.61</v>
      </c>
      <c r="G4534" s="443"/>
    </row>
    <row r="4535" spans="1:7">
      <c r="A4535" s="12">
        <v>4532</v>
      </c>
      <c r="B4535" s="574" t="s">
        <v>6424</v>
      </c>
      <c r="C4535" s="574" t="s">
        <v>6418</v>
      </c>
      <c r="D4535" s="573">
        <v>5.58</v>
      </c>
      <c r="E4535" s="572">
        <v>4.84</v>
      </c>
      <c r="F4535" s="12">
        <v>27.01</v>
      </c>
      <c r="G4535" s="443"/>
    </row>
    <row r="4536" spans="1:7">
      <c r="A4536" s="12">
        <v>4533</v>
      </c>
      <c r="B4536" s="574" t="s">
        <v>6425</v>
      </c>
      <c r="C4536" s="574" t="s">
        <v>6418</v>
      </c>
      <c r="D4536" s="573">
        <v>15.7</v>
      </c>
      <c r="E4536" s="572">
        <v>4.84</v>
      </c>
      <c r="F4536" s="12">
        <v>75.99</v>
      </c>
      <c r="G4536" s="443"/>
    </row>
    <row r="4537" spans="1:7">
      <c r="A4537" s="12">
        <v>4534</v>
      </c>
      <c r="B4537" s="574" t="s">
        <v>6426</v>
      </c>
      <c r="C4537" s="574" t="s">
        <v>6418</v>
      </c>
      <c r="D4537" s="573">
        <v>3.65</v>
      </c>
      <c r="E4537" s="572">
        <v>4.84</v>
      </c>
      <c r="F4537" s="12">
        <v>17.67</v>
      </c>
      <c r="G4537" s="443"/>
    </row>
    <row r="4538" spans="1:7">
      <c r="A4538" s="12">
        <v>4535</v>
      </c>
      <c r="B4538" s="574" t="s">
        <v>6427</v>
      </c>
      <c r="C4538" s="574" t="s">
        <v>6418</v>
      </c>
      <c r="D4538" s="573">
        <v>50.99</v>
      </c>
      <c r="E4538" s="572">
        <v>4.84</v>
      </c>
      <c r="F4538" s="12">
        <v>246.79</v>
      </c>
      <c r="G4538" s="443"/>
    </row>
    <row r="4539" spans="1:7">
      <c r="A4539" s="12">
        <v>4536</v>
      </c>
      <c r="B4539" s="574" t="s">
        <v>6428</v>
      </c>
      <c r="C4539" s="574" t="s">
        <v>6418</v>
      </c>
      <c r="D4539" s="573">
        <v>4.84</v>
      </c>
      <c r="E4539" s="572">
        <v>4.84</v>
      </c>
      <c r="F4539" s="12">
        <v>23.43</v>
      </c>
      <c r="G4539" s="443"/>
    </row>
    <row r="4540" spans="1:7">
      <c r="A4540" s="12">
        <v>4537</v>
      </c>
      <c r="B4540" s="574" t="s">
        <v>6429</v>
      </c>
      <c r="C4540" s="574" t="s">
        <v>6418</v>
      </c>
      <c r="D4540" s="573">
        <v>29.38</v>
      </c>
      <c r="E4540" s="572">
        <v>4.84</v>
      </c>
      <c r="F4540" s="12">
        <v>142.2</v>
      </c>
      <c r="G4540" s="443"/>
    </row>
    <row r="4541" spans="1:7">
      <c r="A4541" s="12">
        <v>4538</v>
      </c>
      <c r="B4541" s="574" t="s">
        <v>3388</v>
      </c>
      <c r="C4541" s="574" t="s">
        <v>6418</v>
      </c>
      <c r="D4541" s="573">
        <v>17.18</v>
      </c>
      <c r="E4541" s="572">
        <v>4.84</v>
      </c>
      <c r="F4541" s="12">
        <v>83.15</v>
      </c>
      <c r="G4541" s="443"/>
    </row>
    <row r="4542" spans="1:7">
      <c r="A4542" s="12">
        <v>4539</v>
      </c>
      <c r="B4542" s="574" t="s">
        <v>6430</v>
      </c>
      <c r="C4542" s="574" t="s">
        <v>6418</v>
      </c>
      <c r="D4542" s="573">
        <v>107.5</v>
      </c>
      <c r="E4542" s="572">
        <v>4.84</v>
      </c>
      <c r="F4542" s="12">
        <v>520.3</v>
      </c>
      <c r="G4542" s="443"/>
    </row>
    <row r="4543" spans="1:7">
      <c r="A4543" s="12">
        <v>4540</v>
      </c>
      <c r="B4543" s="574" t="s">
        <v>6431</v>
      </c>
      <c r="C4543" s="574" t="s">
        <v>6418</v>
      </c>
      <c r="D4543" s="573">
        <v>23.54</v>
      </c>
      <c r="E4543" s="572">
        <v>4.84</v>
      </c>
      <c r="F4543" s="12">
        <v>113.93</v>
      </c>
      <c r="G4543" s="443"/>
    </row>
    <row r="4544" spans="1:7">
      <c r="A4544" s="12">
        <v>4541</v>
      </c>
      <c r="B4544" s="574" t="s">
        <v>3396</v>
      </c>
      <c r="C4544" s="574" t="s">
        <v>6418</v>
      </c>
      <c r="D4544" s="573">
        <v>39.55</v>
      </c>
      <c r="E4544" s="572">
        <v>4.84</v>
      </c>
      <c r="F4544" s="12">
        <v>191.42</v>
      </c>
      <c r="G4544" s="443"/>
    </row>
    <row r="4545" spans="1:7">
      <c r="A4545" s="12">
        <v>4542</v>
      </c>
      <c r="B4545" s="574" t="s">
        <v>6432</v>
      </c>
      <c r="C4545" s="574" t="s">
        <v>6418</v>
      </c>
      <c r="D4545" s="573">
        <v>1.83</v>
      </c>
      <c r="E4545" s="572">
        <v>4.84</v>
      </c>
      <c r="F4545" s="12">
        <v>8.86</v>
      </c>
      <c r="G4545" s="443"/>
    </row>
    <row r="4546" spans="1:7">
      <c r="A4546" s="12">
        <v>4543</v>
      </c>
      <c r="B4546" s="574" t="s">
        <v>6433</v>
      </c>
      <c r="C4546" s="574" t="s">
        <v>6418</v>
      </c>
      <c r="D4546" s="573">
        <v>11.5</v>
      </c>
      <c r="E4546" s="572">
        <v>4.84</v>
      </c>
      <c r="F4546" s="12">
        <v>55.66</v>
      </c>
      <c r="G4546" s="443"/>
    </row>
    <row r="4547" spans="1:7">
      <c r="A4547" s="12">
        <v>4544</v>
      </c>
      <c r="B4547" s="574" t="s">
        <v>6434</v>
      </c>
      <c r="C4547" s="574" t="s">
        <v>6418</v>
      </c>
      <c r="D4547" s="573">
        <v>19.62</v>
      </c>
      <c r="E4547" s="572">
        <v>4.84</v>
      </c>
      <c r="F4547" s="12">
        <v>94.96</v>
      </c>
      <c r="G4547" s="443"/>
    </row>
    <row r="4548" spans="1:7">
      <c r="A4548" s="12">
        <v>4545</v>
      </c>
      <c r="B4548" s="574" t="s">
        <v>3632</v>
      </c>
      <c r="C4548" s="574" t="s">
        <v>6418</v>
      </c>
      <c r="D4548" s="573">
        <v>2.34</v>
      </c>
      <c r="E4548" s="572">
        <v>4.84</v>
      </c>
      <c r="F4548" s="12">
        <v>11.33</v>
      </c>
      <c r="G4548" s="443"/>
    </row>
    <row r="4549" spans="1:7">
      <c r="A4549" s="12">
        <v>4546</v>
      </c>
      <c r="B4549" s="574" t="s">
        <v>6435</v>
      </c>
      <c r="C4549" s="574" t="s">
        <v>6418</v>
      </c>
      <c r="D4549" s="573">
        <v>31.75</v>
      </c>
      <c r="E4549" s="572">
        <v>4.84</v>
      </c>
      <c r="F4549" s="12">
        <v>153.67</v>
      </c>
      <c r="G4549" s="443"/>
    </row>
    <row r="4550" spans="1:7">
      <c r="A4550" s="12">
        <v>4547</v>
      </c>
      <c r="B4550" s="574" t="s">
        <v>3554</v>
      </c>
      <c r="C4550" s="574" t="s">
        <v>6418</v>
      </c>
      <c r="D4550" s="573">
        <v>25.75</v>
      </c>
      <c r="E4550" s="572">
        <v>4.84</v>
      </c>
      <c r="F4550" s="12">
        <v>124.63</v>
      </c>
      <c r="G4550" s="443"/>
    </row>
    <row r="4551" spans="1:7">
      <c r="A4551" s="12">
        <v>4548</v>
      </c>
      <c r="B4551" s="574" t="s">
        <v>6436</v>
      </c>
      <c r="C4551" s="574" t="s">
        <v>6418</v>
      </c>
      <c r="D4551" s="573">
        <v>6.95</v>
      </c>
      <c r="E4551" s="572">
        <v>4.84</v>
      </c>
      <c r="F4551" s="12">
        <v>33.64</v>
      </c>
      <c r="G4551" s="443"/>
    </row>
    <row r="4552" spans="1:7">
      <c r="A4552" s="12">
        <v>4549</v>
      </c>
      <c r="B4552" s="574" t="s">
        <v>5110</v>
      </c>
      <c r="C4552" s="574" t="s">
        <v>6418</v>
      </c>
      <c r="D4552" s="573">
        <v>25.57</v>
      </c>
      <c r="E4552" s="572">
        <v>4.84</v>
      </c>
      <c r="F4552" s="12">
        <v>123.76</v>
      </c>
      <c r="G4552" s="443"/>
    </row>
    <row r="4553" spans="1:7">
      <c r="A4553" s="12">
        <v>4550</v>
      </c>
      <c r="B4553" s="574" t="s">
        <v>3989</v>
      </c>
      <c r="C4553" s="574" t="s">
        <v>6418</v>
      </c>
      <c r="D4553" s="573">
        <v>27.69</v>
      </c>
      <c r="E4553" s="572">
        <v>4.84</v>
      </c>
      <c r="F4553" s="12">
        <v>134.02</v>
      </c>
      <c r="G4553" s="443"/>
    </row>
    <row r="4554" spans="1:7">
      <c r="A4554" s="12">
        <v>4551</v>
      </c>
      <c r="B4554" s="574" t="s">
        <v>6437</v>
      </c>
      <c r="C4554" s="574" t="s">
        <v>6418</v>
      </c>
      <c r="D4554" s="573">
        <v>18.53</v>
      </c>
      <c r="E4554" s="572">
        <v>4.84</v>
      </c>
      <c r="F4554" s="12">
        <v>89.69</v>
      </c>
      <c r="G4554" s="443"/>
    </row>
    <row r="4555" spans="1:7">
      <c r="A4555" s="12">
        <v>4552</v>
      </c>
      <c r="B4555" s="574" t="s">
        <v>3346</v>
      </c>
      <c r="C4555" s="574" t="s">
        <v>6418</v>
      </c>
      <c r="D4555" s="573">
        <v>25.04</v>
      </c>
      <c r="E4555" s="572">
        <v>4.84</v>
      </c>
      <c r="F4555" s="12">
        <v>121.19</v>
      </c>
      <c r="G4555" s="443"/>
    </row>
    <row r="4556" spans="1:7">
      <c r="A4556" s="12">
        <v>4553</v>
      </c>
      <c r="B4556" s="574" t="s">
        <v>4865</v>
      </c>
      <c r="C4556" s="574" t="s">
        <v>6418</v>
      </c>
      <c r="D4556" s="573">
        <v>23.81</v>
      </c>
      <c r="E4556" s="572">
        <v>4.84</v>
      </c>
      <c r="F4556" s="12">
        <v>115.24</v>
      </c>
      <c r="G4556" s="443"/>
    </row>
    <row r="4557" spans="1:7">
      <c r="A4557" s="12">
        <v>4554</v>
      </c>
      <c r="B4557" s="574" t="s">
        <v>6438</v>
      </c>
      <c r="C4557" s="574" t="s">
        <v>6418</v>
      </c>
      <c r="D4557" s="573">
        <v>9.38</v>
      </c>
      <c r="E4557" s="572">
        <v>4.84</v>
      </c>
      <c r="F4557" s="12">
        <v>45.4</v>
      </c>
      <c r="G4557" s="443"/>
    </row>
    <row r="4558" spans="1:7">
      <c r="A4558" s="12">
        <v>4555</v>
      </c>
      <c r="B4558" s="574" t="s">
        <v>6439</v>
      </c>
      <c r="C4558" s="574" t="s">
        <v>6418</v>
      </c>
      <c r="D4558" s="573">
        <v>14.83</v>
      </c>
      <c r="E4558" s="572">
        <v>4.84</v>
      </c>
      <c r="F4558" s="12">
        <v>71.78</v>
      </c>
      <c r="G4558" s="443"/>
    </row>
    <row r="4559" spans="1:7">
      <c r="A4559" s="12">
        <v>4556</v>
      </c>
      <c r="B4559" s="574" t="s">
        <v>6440</v>
      </c>
      <c r="C4559" s="574" t="s">
        <v>6418</v>
      </c>
      <c r="D4559" s="573">
        <v>31.11</v>
      </c>
      <c r="E4559" s="572">
        <v>4.84</v>
      </c>
      <c r="F4559" s="12">
        <v>150.57</v>
      </c>
      <c r="G4559" s="443"/>
    </row>
    <row r="4560" spans="1:7">
      <c r="A4560" s="12">
        <v>4557</v>
      </c>
      <c r="B4560" s="574" t="s">
        <v>6441</v>
      </c>
      <c r="C4560" s="574" t="s">
        <v>6418</v>
      </c>
      <c r="D4560" s="573">
        <v>1.4</v>
      </c>
      <c r="E4560" s="572">
        <v>4.84</v>
      </c>
      <c r="F4560" s="12">
        <v>6.78</v>
      </c>
      <c r="G4560" s="443"/>
    </row>
    <row r="4561" spans="1:7">
      <c r="A4561" s="12">
        <v>4558</v>
      </c>
      <c r="B4561" s="574" t="s">
        <v>6442</v>
      </c>
      <c r="C4561" s="574" t="s">
        <v>6418</v>
      </c>
      <c r="D4561" s="573">
        <v>2.21</v>
      </c>
      <c r="E4561" s="572">
        <v>4.84</v>
      </c>
      <c r="F4561" s="12">
        <v>10.7</v>
      </c>
      <c r="G4561" s="443"/>
    </row>
    <row r="4562" spans="1:7">
      <c r="A4562" s="12">
        <v>4559</v>
      </c>
      <c r="B4562" s="574" t="s">
        <v>4038</v>
      </c>
      <c r="C4562" s="574" t="s">
        <v>6418</v>
      </c>
      <c r="D4562" s="573">
        <v>10.73</v>
      </c>
      <c r="E4562" s="572">
        <v>4.84</v>
      </c>
      <c r="F4562" s="12">
        <v>51.93</v>
      </c>
      <c r="G4562" s="443"/>
    </row>
    <row r="4563" spans="1:7">
      <c r="A4563" s="12">
        <v>4560</v>
      </c>
      <c r="B4563" s="574" t="s">
        <v>3497</v>
      </c>
      <c r="C4563" s="574" t="s">
        <v>6418</v>
      </c>
      <c r="D4563" s="573">
        <v>26.71</v>
      </c>
      <c r="E4563" s="572">
        <v>4.84</v>
      </c>
      <c r="F4563" s="12">
        <v>129.28</v>
      </c>
      <c r="G4563" s="443"/>
    </row>
    <row r="4564" spans="1:7">
      <c r="A4564" s="12">
        <v>4561</v>
      </c>
      <c r="B4564" s="574" t="s">
        <v>6443</v>
      </c>
      <c r="C4564" s="574" t="s">
        <v>6418</v>
      </c>
      <c r="D4564" s="573">
        <v>40.75</v>
      </c>
      <c r="E4564" s="572">
        <v>4.84</v>
      </c>
      <c r="F4564" s="12">
        <v>197.23</v>
      </c>
      <c r="G4564" s="443"/>
    </row>
    <row r="4565" spans="1:7">
      <c r="A4565" s="12">
        <v>4562</v>
      </c>
      <c r="B4565" s="574" t="s">
        <v>116</v>
      </c>
      <c r="C4565" s="574" t="s">
        <v>6418</v>
      </c>
      <c r="D4565" s="573">
        <v>24.79</v>
      </c>
      <c r="E4565" s="572">
        <v>4.84</v>
      </c>
      <c r="F4565" s="12">
        <v>119.98</v>
      </c>
      <c r="G4565" s="443"/>
    </row>
    <row r="4566" spans="1:7">
      <c r="A4566" s="12">
        <v>4563</v>
      </c>
      <c r="B4566" s="574" t="s">
        <v>6444</v>
      </c>
      <c r="C4566" s="574" t="s">
        <v>6418</v>
      </c>
      <c r="D4566" s="573">
        <v>22.74</v>
      </c>
      <c r="E4566" s="572">
        <v>4.84</v>
      </c>
      <c r="F4566" s="12">
        <v>110.06</v>
      </c>
      <c r="G4566" s="443"/>
    </row>
    <row r="4567" spans="1:7">
      <c r="A4567" s="12">
        <v>4564</v>
      </c>
      <c r="B4567" s="574" t="s">
        <v>6445</v>
      </c>
      <c r="C4567" s="574" t="s">
        <v>6418</v>
      </c>
      <c r="D4567" s="573">
        <v>24.96</v>
      </c>
      <c r="E4567" s="572">
        <v>4.84</v>
      </c>
      <c r="F4567" s="12">
        <v>120.81</v>
      </c>
      <c r="G4567" s="443"/>
    </row>
    <row r="4568" spans="1:7">
      <c r="A4568" s="12">
        <v>4565</v>
      </c>
      <c r="B4568" s="574" t="s">
        <v>6446</v>
      </c>
      <c r="C4568" s="574" t="s">
        <v>6418</v>
      </c>
      <c r="D4568" s="573">
        <v>23.88</v>
      </c>
      <c r="E4568" s="572">
        <v>4.84</v>
      </c>
      <c r="F4568" s="12">
        <v>115.58</v>
      </c>
      <c r="G4568" s="443"/>
    </row>
    <row r="4569" spans="1:7">
      <c r="A4569" s="12">
        <v>4566</v>
      </c>
      <c r="B4569" s="574" t="s">
        <v>6447</v>
      </c>
      <c r="C4569" s="574" t="s">
        <v>6418</v>
      </c>
      <c r="D4569" s="573">
        <v>1.63</v>
      </c>
      <c r="E4569" s="572">
        <v>4.84</v>
      </c>
      <c r="F4569" s="12">
        <v>7.89</v>
      </c>
      <c r="G4569" s="443"/>
    </row>
    <row r="4570" spans="1:7">
      <c r="A4570" s="12">
        <v>4567</v>
      </c>
      <c r="B4570" s="574" t="s">
        <v>5116</v>
      </c>
      <c r="C4570" s="574" t="s">
        <v>6418</v>
      </c>
      <c r="D4570" s="573">
        <v>39.27</v>
      </c>
      <c r="E4570" s="572">
        <v>4.84</v>
      </c>
      <c r="F4570" s="12">
        <v>190.07</v>
      </c>
      <c r="G4570" s="443"/>
    </row>
    <row r="4571" spans="1:7">
      <c r="A4571" s="12">
        <v>4568</v>
      </c>
      <c r="B4571" s="574" t="s">
        <v>6448</v>
      </c>
      <c r="C4571" s="574" t="s">
        <v>6418</v>
      </c>
      <c r="D4571" s="573">
        <v>40.3</v>
      </c>
      <c r="E4571" s="572">
        <v>4.84</v>
      </c>
      <c r="F4571" s="12">
        <v>195.05</v>
      </c>
      <c r="G4571" s="443"/>
    </row>
    <row r="4572" spans="1:7">
      <c r="A4572" s="12">
        <v>4569</v>
      </c>
      <c r="B4572" s="574" t="s">
        <v>6449</v>
      </c>
      <c r="C4572" s="574" t="s">
        <v>6418</v>
      </c>
      <c r="D4572" s="573">
        <v>14.59</v>
      </c>
      <c r="E4572" s="572">
        <v>4.84</v>
      </c>
      <c r="F4572" s="12">
        <v>70.62</v>
      </c>
      <c r="G4572" s="443"/>
    </row>
    <row r="4573" spans="1:7">
      <c r="A4573" s="12">
        <v>4570</v>
      </c>
      <c r="B4573" s="574" t="s">
        <v>5108</v>
      </c>
      <c r="C4573" s="574" t="s">
        <v>6418</v>
      </c>
      <c r="D4573" s="573">
        <v>38.15</v>
      </c>
      <c r="E4573" s="572">
        <v>4.84</v>
      </c>
      <c r="F4573" s="12">
        <v>184.65</v>
      </c>
      <c r="G4573" s="443"/>
    </row>
    <row r="4574" spans="1:7">
      <c r="A4574" s="12">
        <v>4571</v>
      </c>
      <c r="B4574" s="574" t="s">
        <v>3657</v>
      </c>
      <c r="C4574" s="574" t="s">
        <v>6418</v>
      </c>
      <c r="D4574" s="573">
        <v>34.84</v>
      </c>
      <c r="E4574" s="572">
        <v>4.84</v>
      </c>
      <c r="F4574" s="12">
        <v>168.63</v>
      </c>
      <c r="G4574" s="443"/>
    </row>
    <row r="4575" spans="1:7">
      <c r="A4575" s="12">
        <v>4572</v>
      </c>
      <c r="B4575" s="574" t="s">
        <v>6450</v>
      </c>
      <c r="C4575" s="574" t="s">
        <v>6418</v>
      </c>
      <c r="D4575" s="573">
        <v>23.96</v>
      </c>
      <c r="E4575" s="572">
        <v>4.84</v>
      </c>
      <c r="F4575" s="12">
        <v>115.97</v>
      </c>
      <c r="G4575" s="443"/>
    </row>
    <row r="4576" spans="1:7">
      <c r="A4576" s="12">
        <v>4573</v>
      </c>
      <c r="B4576" s="574" t="s">
        <v>6451</v>
      </c>
      <c r="C4576" s="574" t="s">
        <v>6418</v>
      </c>
      <c r="D4576" s="573">
        <v>55.18</v>
      </c>
      <c r="E4576" s="572">
        <v>4.84</v>
      </c>
      <c r="F4576" s="12">
        <v>267.07</v>
      </c>
      <c r="G4576" s="443"/>
    </row>
    <row r="4577" spans="1:7">
      <c r="A4577" s="12">
        <v>4574</v>
      </c>
      <c r="B4577" s="574" t="s">
        <v>5337</v>
      </c>
      <c r="C4577" s="574" t="s">
        <v>6418</v>
      </c>
      <c r="D4577" s="573">
        <v>4.62</v>
      </c>
      <c r="E4577" s="572">
        <v>4.84</v>
      </c>
      <c r="F4577" s="12">
        <v>22.36</v>
      </c>
      <c r="G4577" s="443"/>
    </row>
    <row r="4578" spans="1:7">
      <c r="A4578" s="12">
        <v>4575</v>
      </c>
      <c r="B4578" s="574" t="s">
        <v>6452</v>
      </c>
      <c r="C4578" s="574" t="s">
        <v>6418</v>
      </c>
      <c r="D4578" s="573">
        <v>17.54</v>
      </c>
      <c r="E4578" s="572">
        <v>4.84</v>
      </c>
      <c r="F4578" s="12">
        <v>84.89</v>
      </c>
      <c r="G4578" s="443"/>
    </row>
    <row r="4579" spans="1:7">
      <c r="A4579" s="12">
        <v>4576</v>
      </c>
      <c r="B4579" s="574" t="s">
        <v>6453</v>
      </c>
      <c r="C4579" s="574" t="s">
        <v>6418</v>
      </c>
      <c r="D4579" s="573">
        <v>23.61</v>
      </c>
      <c r="E4579" s="572">
        <v>4.84</v>
      </c>
      <c r="F4579" s="12">
        <v>114.27</v>
      </c>
      <c r="G4579" s="443"/>
    </row>
    <row r="4580" spans="1:7">
      <c r="A4580" s="12">
        <v>4577</v>
      </c>
      <c r="B4580" s="574" t="s">
        <v>6454</v>
      </c>
      <c r="C4580" s="574" t="s">
        <v>6418</v>
      </c>
      <c r="D4580" s="573">
        <v>11.36</v>
      </c>
      <c r="E4580" s="572">
        <v>4.84</v>
      </c>
      <c r="F4580" s="12">
        <v>54.98</v>
      </c>
      <c r="G4580" s="443"/>
    </row>
    <row r="4581" spans="1:7">
      <c r="A4581" s="12">
        <v>4578</v>
      </c>
      <c r="B4581" s="574" t="s">
        <v>6455</v>
      </c>
      <c r="C4581" s="574" t="s">
        <v>6418</v>
      </c>
      <c r="D4581" s="573">
        <v>54.8</v>
      </c>
      <c r="E4581" s="572">
        <v>4.84</v>
      </c>
      <c r="F4581" s="12">
        <v>265.23</v>
      </c>
      <c r="G4581" s="443"/>
    </row>
    <row r="4582" spans="1:7">
      <c r="A4582" s="12">
        <v>4579</v>
      </c>
      <c r="B4582" s="574" t="s">
        <v>6456</v>
      </c>
      <c r="C4582" s="574" t="s">
        <v>6418</v>
      </c>
      <c r="D4582" s="573">
        <v>34.7</v>
      </c>
      <c r="E4582" s="572">
        <v>4.84</v>
      </c>
      <c r="F4582" s="12">
        <v>167.95</v>
      </c>
      <c r="G4582" s="443"/>
    </row>
    <row r="4583" spans="1:7">
      <c r="A4583" s="12">
        <v>4580</v>
      </c>
      <c r="B4583" s="574" t="s">
        <v>3493</v>
      </c>
      <c r="C4583" s="574" t="s">
        <v>6418</v>
      </c>
      <c r="D4583" s="573">
        <v>2.5</v>
      </c>
      <c r="E4583" s="572">
        <v>4.84</v>
      </c>
      <c r="F4583" s="12">
        <v>12.1</v>
      </c>
      <c r="G4583" s="443"/>
    </row>
    <row r="4584" spans="1:7">
      <c r="A4584" s="12">
        <v>4581</v>
      </c>
      <c r="B4584" s="574" t="s">
        <v>6457</v>
      </c>
      <c r="C4584" s="574" t="s">
        <v>6418</v>
      </c>
      <c r="D4584" s="573">
        <v>34.2</v>
      </c>
      <c r="E4584" s="572">
        <v>4.84</v>
      </c>
      <c r="F4584" s="12">
        <v>165.53</v>
      </c>
      <c r="G4584" s="443"/>
    </row>
    <row r="4585" spans="1:7">
      <c r="A4585" s="12">
        <v>4582</v>
      </c>
      <c r="B4585" s="574" t="s">
        <v>3365</v>
      </c>
      <c r="C4585" s="574" t="s">
        <v>6418</v>
      </c>
      <c r="D4585" s="573">
        <v>9.78</v>
      </c>
      <c r="E4585" s="572">
        <v>4.84</v>
      </c>
      <c r="F4585" s="12">
        <v>47.34</v>
      </c>
      <c r="G4585" s="443"/>
    </row>
    <row r="4586" spans="1:7">
      <c r="A4586" s="12">
        <v>4583</v>
      </c>
      <c r="B4586" s="574" t="s">
        <v>6458</v>
      </c>
      <c r="C4586" s="574" t="s">
        <v>6418</v>
      </c>
      <c r="D4586" s="573">
        <v>12.82</v>
      </c>
      <c r="E4586" s="572">
        <v>4.84</v>
      </c>
      <c r="F4586" s="12">
        <v>62.05</v>
      </c>
      <c r="G4586" s="443"/>
    </row>
    <row r="4587" spans="1:7">
      <c r="A4587" s="12">
        <v>4584</v>
      </c>
      <c r="B4587" s="574" t="s">
        <v>6459</v>
      </c>
      <c r="C4587" s="574" t="s">
        <v>6418</v>
      </c>
      <c r="D4587" s="573">
        <v>5.96</v>
      </c>
      <c r="E4587" s="572">
        <v>4.84</v>
      </c>
      <c r="F4587" s="12">
        <v>28.85</v>
      </c>
      <c r="G4587" s="443"/>
    </row>
    <row r="4588" spans="1:7">
      <c r="A4588" s="12">
        <v>4585</v>
      </c>
      <c r="B4588" s="574" t="s">
        <v>6460</v>
      </c>
      <c r="C4588" s="574" t="s">
        <v>6418</v>
      </c>
      <c r="D4588" s="573">
        <v>6.83</v>
      </c>
      <c r="E4588" s="572">
        <v>4.84</v>
      </c>
      <c r="F4588" s="12">
        <v>33.06</v>
      </c>
      <c r="G4588" s="443"/>
    </row>
    <row r="4589" spans="1:7">
      <c r="A4589" s="12">
        <v>4586</v>
      </c>
      <c r="B4589" s="574" t="s">
        <v>6461</v>
      </c>
      <c r="C4589" s="574" t="s">
        <v>6418</v>
      </c>
      <c r="D4589" s="573">
        <v>8.37</v>
      </c>
      <c r="E4589" s="572">
        <v>4.84</v>
      </c>
      <c r="F4589" s="12">
        <v>40.51</v>
      </c>
      <c r="G4589" s="443"/>
    </row>
    <row r="4590" spans="1:7">
      <c r="A4590" s="12">
        <v>4587</v>
      </c>
      <c r="B4590" s="574" t="s">
        <v>3910</v>
      </c>
      <c r="C4590" s="574" t="s">
        <v>6418</v>
      </c>
      <c r="D4590" s="573">
        <v>20.35</v>
      </c>
      <c r="E4590" s="572">
        <v>4.84</v>
      </c>
      <c r="F4590" s="12">
        <v>98.49</v>
      </c>
      <c r="G4590" s="443"/>
    </row>
    <row r="4591" spans="1:7">
      <c r="A4591" s="12">
        <v>4588</v>
      </c>
      <c r="B4591" s="574" t="s">
        <v>6462</v>
      </c>
      <c r="C4591" s="574" t="s">
        <v>6418</v>
      </c>
      <c r="D4591" s="573">
        <v>4.96</v>
      </c>
      <c r="E4591" s="572">
        <v>4.84</v>
      </c>
      <c r="F4591" s="12">
        <v>24.01</v>
      </c>
      <c r="G4591" s="443"/>
    </row>
    <row r="4592" spans="1:7">
      <c r="A4592" s="12">
        <v>4589</v>
      </c>
      <c r="B4592" s="574" t="s">
        <v>6463</v>
      </c>
      <c r="C4592" s="574" t="s">
        <v>6418</v>
      </c>
      <c r="D4592" s="573">
        <v>7.23</v>
      </c>
      <c r="E4592" s="572">
        <v>4.84</v>
      </c>
      <c r="F4592" s="12">
        <v>34.99</v>
      </c>
      <c r="G4592" s="443"/>
    </row>
    <row r="4593" spans="1:7">
      <c r="A4593" s="12">
        <v>4590</v>
      </c>
      <c r="B4593" s="574" t="s">
        <v>6464</v>
      </c>
      <c r="C4593" s="574" t="s">
        <v>6418</v>
      </c>
      <c r="D4593" s="573">
        <v>50.55</v>
      </c>
      <c r="E4593" s="572">
        <v>4.84</v>
      </c>
      <c r="F4593" s="12">
        <v>244.66</v>
      </c>
      <c r="G4593" s="443"/>
    </row>
    <row r="4594" spans="1:7">
      <c r="A4594" s="12">
        <v>4591</v>
      </c>
      <c r="B4594" s="574" t="s">
        <v>5162</v>
      </c>
      <c r="C4594" s="574" t="s">
        <v>6418</v>
      </c>
      <c r="D4594" s="573">
        <v>21.79</v>
      </c>
      <c r="E4594" s="572">
        <v>4.84</v>
      </c>
      <c r="F4594" s="12">
        <v>105.46</v>
      </c>
      <c r="G4594" s="443"/>
    </row>
    <row r="4595" spans="1:7">
      <c r="A4595" s="12">
        <v>4592</v>
      </c>
      <c r="B4595" s="574" t="s">
        <v>2253</v>
      </c>
      <c r="C4595" s="574" t="s">
        <v>6418</v>
      </c>
      <c r="D4595" s="573">
        <v>59.13</v>
      </c>
      <c r="E4595" s="572">
        <v>4.84</v>
      </c>
      <c r="F4595" s="12">
        <v>286.19</v>
      </c>
      <c r="G4595" s="443"/>
    </row>
    <row r="4596" spans="1:7">
      <c r="A4596" s="12">
        <v>4593</v>
      </c>
      <c r="B4596" s="574" t="s">
        <v>6465</v>
      </c>
      <c r="C4596" s="574" t="s">
        <v>6418</v>
      </c>
      <c r="D4596" s="573">
        <v>20.81</v>
      </c>
      <c r="E4596" s="572">
        <v>4.84</v>
      </c>
      <c r="F4596" s="12">
        <v>100.72</v>
      </c>
      <c r="G4596" s="443"/>
    </row>
    <row r="4597" spans="1:7">
      <c r="A4597" s="12">
        <v>4594</v>
      </c>
      <c r="B4597" s="574" t="s">
        <v>6466</v>
      </c>
      <c r="C4597" s="574" t="s">
        <v>6418</v>
      </c>
      <c r="D4597" s="573">
        <v>4.94</v>
      </c>
      <c r="E4597" s="572">
        <v>4.84</v>
      </c>
      <c r="F4597" s="12">
        <v>23.91</v>
      </c>
      <c r="G4597" s="443"/>
    </row>
    <row r="4598" spans="1:7">
      <c r="A4598" s="12">
        <v>4595</v>
      </c>
      <c r="B4598" s="574" t="s">
        <v>2835</v>
      </c>
      <c r="C4598" s="574" t="s">
        <v>6418</v>
      </c>
      <c r="D4598" s="573">
        <v>1.97</v>
      </c>
      <c r="E4598" s="572">
        <v>4.84</v>
      </c>
      <c r="F4598" s="12">
        <v>9.53</v>
      </c>
      <c r="G4598" s="443"/>
    </row>
    <row r="4599" spans="1:7">
      <c r="A4599" s="12">
        <v>4596</v>
      </c>
      <c r="B4599" s="572" t="s">
        <v>6467</v>
      </c>
      <c r="C4599" s="572" t="s">
        <v>6468</v>
      </c>
      <c r="D4599" s="576">
        <v>5.41</v>
      </c>
      <c r="E4599" s="572">
        <v>4.84</v>
      </c>
      <c r="F4599" s="12">
        <v>26.18</v>
      </c>
      <c r="G4599" s="443"/>
    </row>
    <row r="4600" spans="1:7">
      <c r="A4600" s="12">
        <v>4597</v>
      </c>
      <c r="B4600" s="572" t="s">
        <v>6469</v>
      </c>
      <c r="C4600" s="572" t="s">
        <v>6468</v>
      </c>
      <c r="D4600" s="576">
        <v>13.74</v>
      </c>
      <c r="E4600" s="572">
        <v>4.84</v>
      </c>
      <c r="F4600" s="12">
        <v>66.5</v>
      </c>
      <c r="G4600" s="443"/>
    </row>
    <row r="4601" spans="1:7">
      <c r="A4601" s="12">
        <v>4598</v>
      </c>
      <c r="B4601" s="572" t="s">
        <v>6470</v>
      </c>
      <c r="C4601" s="572" t="s">
        <v>6468</v>
      </c>
      <c r="D4601" s="572">
        <v>9.93</v>
      </c>
      <c r="E4601" s="572">
        <v>4.84</v>
      </c>
      <c r="F4601" s="12">
        <v>48.06</v>
      </c>
      <c r="G4601" s="443"/>
    </row>
    <row r="4602" spans="1:7">
      <c r="A4602" s="12">
        <v>4599</v>
      </c>
      <c r="B4602" s="572" t="s">
        <v>6471</v>
      </c>
      <c r="C4602" s="572" t="s">
        <v>6468</v>
      </c>
      <c r="D4602" s="576">
        <v>11.04</v>
      </c>
      <c r="E4602" s="572">
        <v>4.84</v>
      </c>
      <c r="F4602" s="12">
        <v>53.43</v>
      </c>
      <c r="G4602" s="443"/>
    </row>
    <row r="4603" spans="1:7">
      <c r="A4603" s="12">
        <v>4600</v>
      </c>
      <c r="B4603" s="574" t="s">
        <v>6472</v>
      </c>
      <c r="C4603" s="572" t="s">
        <v>6468</v>
      </c>
      <c r="D4603" s="576">
        <v>3.53</v>
      </c>
      <c r="E4603" s="572">
        <v>4.84</v>
      </c>
      <c r="F4603" s="12">
        <v>17.09</v>
      </c>
      <c r="G4603" s="443"/>
    </row>
    <row r="4604" spans="1:7">
      <c r="A4604" s="12">
        <v>4601</v>
      </c>
      <c r="B4604" s="572" t="s">
        <v>6473</v>
      </c>
      <c r="C4604" s="572" t="s">
        <v>6468</v>
      </c>
      <c r="D4604" s="572">
        <v>0.93</v>
      </c>
      <c r="E4604" s="572">
        <v>4.84</v>
      </c>
      <c r="F4604" s="12">
        <v>4.5</v>
      </c>
      <c r="G4604" s="443"/>
    </row>
    <row r="4605" spans="1:7">
      <c r="A4605" s="12">
        <v>4602</v>
      </c>
      <c r="B4605" s="574" t="s">
        <v>2191</v>
      </c>
      <c r="C4605" s="572" t="s">
        <v>6468</v>
      </c>
      <c r="D4605" s="572">
        <v>6.32</v>
      </c>
      <c r="E4605" s="572">
        <v>4.84</v>
      </c>
      <c r="F4605" s="12">
        <v>30.59</v>
      </c>
      <c r="G4605" s="443"/>
    </row>
    <row r="4606" spans="1:7">
      <c r="A4606" s="12">
        <v>4603</v>
      </c>
      <c r="B4606" s="574" t="s">
        <v>6474</v>
      </c>
      <c r="C4606" s="572" t="s">
        <v>6468</v>
      </c>
      <c r="D4606" s="572">
        <v>6.54</v>
      </c>
      <c r="E4606" s="572">
        <v>4.84</v>
      </c>
      <c r="F4606" s="12">
        <v>31.65</v>
      </c>
      <c r="G4606" s="443"/>
    </row>
    <row r="4607" spans="1:7">
      <c r="A4607" s="12">
        <v>4604</v>
      </c>
      <c r="B4607" s="579" t="s">
        <v>6475</v>
      </c>
      <c r="C4607" s="22" t="s">
        <v>6476</v>
      </c>
      <c r="D4607" s="580">
        <v>3.28</v>
      </c>
      <c r="E4607" s="580">
        <v>4.84</v>
      </c>
      <c r="F4607" s="540">
        <v>15.88</v>
      </c>
      <c r="G4607" s="443"/>
    </row>
    <row r="4608" spans="1:7">
      <c r="A4608" s="12">
        <v>4605</v>
      </c>
      <c r="B4608" s="579" t="s">
        <v>6477</v>
      </c>
      <c r="C4608" s="22" t="s">
        <v>6476</v>
      </c>
      <c r="D4608" s="580">
        <v>5.37</v>
      </c>
      <c r="E4608" s="580">
        <v>4.84</v>
      </c>
      <c r="F4608" s="540">
        <v>25.99</v>
      </c>
      <c r="G4608" s="443"/>
    </row>
    <row r="4609" spans="1:7">
      <c r="A4609" s="12">
        <v>4606</v>
      </c>
      <c r="B4609" s="579" t="s">
        <v>6478</v>
      </c>
      <c r="C4609" s="22" t="s">
        <v>6476</v>
      </c>
      <c r="D4609" s="580">
        <v>5.85</v>
      </c>
      <c r="E4609" s="580">
        <v>4.84</v>
      </c>
      <c r="F4609" s="540">
        <v>28.31</v>
      </c>
      <c r="G4609" s="443"/>
    </row>
    <row r="4610" spans="1:7">
      <c r="A4610" s="12">
        <v>4607</v>
      </c>
      <c r="B4610" s="579" t="s">
        <v>6479</v>
      </c>
      <c r="C4610" s="22" t="s">
        <v>6476</v>
      </c>
      <c r="D4610" s="580">
        <v>3.48</v>
      </c>
      <c r="E4610" s="580">
        <v>4.84</v>
      </c>
      <c r="F4610" s="540">
        <v>16.84</v>
      </c>
      <c r="G4610" s="443"/>
    </row>
    <row r="4611" spans="1:7">
      <c r="A4611" s="12">
        <v>4608</v>
      </c>
      <c r="B4611" s="579" t="s">
        <v>6480</v>
      </c>
      <c r="C4611" s="22" t="s">
        <v>6476</v>
      </c>
      <c r="D4611" s="580">
        <v>6.73</v>
      </c>
      <c r="E4611" s="580">
        <v>4.84</v>
      </c>
      <c r="F4611" s="540">
        <v>32.57</v>
      </c>
      <c r="G4611" s="443"/>
    </row>
    <row r="4612" spans="1:7">
      <c r="A4612" s="12">
        <v>4609</v>
      </c>
      <c r="B4612" s="579" t="s">
        <v>6481</v>
      </c>
      <c r="C4612" s="22" t="s">
        <v>6476</v>
      </c>
      <c r="D4612" s="580">
        <v>5.38</v>
      </c>
      <c r="E4612" s="580">
        <v>4.84</v>
      </c>
      <c r="F4612" s="540">
        <v>26.04</v>
      </c>
      <c r="G4612" s="443"/>
    </row>
    <row r="4613" spans="1:7">
      <c r="A4613" s="12">
        <v>4610</v>
      </c>
      <c r="B4613" s="579" t="s">
        <v>6482</v>
      </c>
      <c r="C4613" s="22" t="s">
        <v>6476</v>
      </c>
      <c r="D4613" s="580">
        <v>12.23</v>
      </c>
      <c r="E4613" s="580">
        <v>4.84</v>
      </c>
      <c r="F4613" s="540">
        <v>59.19</v>
      </c>
      <c r="G4613" s="443"/>
    </row>
    <row r="4614" spans="1:7">
      <c r="A4614" s="12">
        <v>4611</v>
      </c>
      <c r="B4614" s="579" t="s">
        <v>6483</v>
      </c>
      <c r="C4614" s="22" t="s">
        <v>6476</v>
      </c>
      <c r="D4614" s="580">
        <v>1.87</v>
      </c>
      <c r="E4614" s="580">
        <v>4.84</v>
      </c>
      <c r="F4614" s="540">
        <v>9.05</v>
      </c>
      <c r="G4614" s="443"/>
    </row>
    <row r="4615" spans="1:7">
      <c r="A4615" s="12">
        <v>4612</v>
      </c>
      <c r="B4615" s="579" t="s">
        <v>3357</v>
      </c>
      <c r="C4615" s="22" t="s">
        <v>6476</v>
      </c>
      <c r="D4615" s="580">
        <v>1</v>
      </c>
      <c r="E4615" s="580">
        <v>4.84</v>
      </c>
      <c r="F4615" s="540">
        <v>4.84</v>
      </c>
      <c r="G4615" s="443"/>
    </row>
    <row r="4616" spans="1:7">
      <c r="A4616" s="12">
        <v>4613</v>
      </c>
      <c r="B4616" s="579" t="s">
        <v>6484</v>
      </c>
      <c r="C4616" s="22" t="s">
        <v>6476</v>
      </c>
      <c r="D4616" s="580">
        <v>2.39</v>
      </c>
      <c r="E4616" s="580">
        <v>4.84</v>
      </c>
      <c r="F4616" s="540">
        <v>11.57</v>
      </c>
      <c r="G4616" s="443"/>
    </row>
    <row r="4617" spans="1:7">
      <c r="A4617" s="12">
        <v>4614</v>
      </c>
      <c r="B4617" s="579" t="s">
        <v>6485</v>
      </c>
      <c r="C4617" s="22" t="s">
        <v>6476</v>
      </c>
      <c r="D4617" s="580">
        <v>7.03</v>
      </c>
      <c r="E4617" s="580">
        <v>4.84</v>
      </c>
      <c r="F4617" s="540">
        <v>34.03</v>
      </c>
      <c r="G4617" s="443"/>
    </row>
    <row r="4618" spans="1:7">
      <c r="A4618" s="12">
        <v>4615</v>
      </c>
      <c r="B4618" s="579" t="s">
        <v>6486</v>
      </c>
      <c r="C4618" s="22" t="s">
        <v>6476</v>
      </c>
      <c r="D4618" s="580">
        <v>11.1</v>
      </c>
      <c r="E4618" s="580">
        <v>4.84</v>
      </c>
      <c r="F4618" s="540">
        <v>53.72</v>
      </c>
      <c r="G4618" s="443"/>
    </row>
    <row r="4619" spans="1:7">
      <c r="A4619" s="12">
        <v>4616</v>
      </c>
      <c r="B4619" s="579" t="s">
        <v>6487</v>
      </c>
      <c r="C4619" s="22" t="s">
        <v>6476</v>
      </c>
      <c r="D4619" s="580">
        <v>1.94</v>
      </c>
      <c r="E4619" s="580">
        <v>4.84</v>
      </c>
      <c r="F4619" s="540">
        <v>9.39</v>
      </c>
      <c r="G4619" s="443"/>
    </row>
    <row r="4620" spans="1:7">
      <c r="A4620" s="12">
        <v>4617</v>
      </c>
      <c r="B4620" s="579" t="s">
        <v>6488</v>
      </c>
      <c r="C4620" s="22" t="s">
        <v>6476</v>
      </c>
      <c r="D4620" s="580">
        <v>13.95</v>
      </c>
      <c r="E4620" s="580">
        <v>4.84</v>
      </c>
      <c r="F4620" s="540">
        <v>67.52</v>
      </c>
      <c r="G4620" s="443"/>
    </row>
    <row r="4621" spans="1:7">
      <c r="A4621" s="12">
        <v>4618</v>
      </c>
      <c r="B4621" s="579" t="s">
        <v>6489</v>
      </c>
      <c r="C4621" s="22" t="s">
        <v>6476</v>
      </c>
      <c r="D4621" s="580">
        <v>2.1</v>
      </c>
      <c r="E4621" s="580">
        <v>4.84</v>
      </c>
      <c r="F4621" s="540">
        <v>10.16</v>
      </c>
      <c r="G4621" s="443"/>
    </row>
    <row r="4622" spans="1:7">
      <c r="A4622" s="12">
        <v>4619</v>
      </c>
      <c r="B4622" s="579" t="s">
        <v>6490</v>
      </c>
      <c r="C4622" s="22" t="s">
        <v>6476</v>
      </c>
      <c r="D4622" s="580">
        <v>5.19</v>
      </c>
      <c r="E4622" s="580">
        <v>4.84</v>
      </c>
      <c r="F4622" s="540">
        <v>25.12</v>
      </c>
      <c r="G4622" s="443"/>
    </row>
    <row r="4623" spans="1:7">
      <c r="A4623" s="12">
        <v>4620</v>
      </c>
      <c r="B4623" s="579" t="s">
        <v>3256</v>
      </c>
      <c r="C4623" s="22" t="s">
        <v>6476</v>
      </c>
      <c r="D4623" s="580">
        <v>2.7</v>
      </c>
      <c r="E4623" s="580">
        <v>4.84</v>
      </c>
      <c r="F4623" s="540">
        <v>13.07</v>
      </c>
      <c r="G4623" s="443"/>
    </row>
    <row r="4624" spans="1:7">
      <c r="A4624" s="12">
        <v>4621</v>
      </c>
      <c r="B4624" s="579" t="s">
        <v>5227</v>
      </c>
      <c r="C4624" s="22" t="s">
        <v>6476</v>
      </c>
      <c r="D4624" s="580">
        <v>15.89</v>
      </c>
      <c r="E4624" s="580">
        <v>4.84</v>
      </c>
      <c r="F4624" s="540">
        <v>76.91</v>
      </c>
      <c r="G4624" s="443"/>
    </row>
    <row r="4625" spans="1:7">
      <c r="A4625" s="12">
        <v>4622</v>
      </c>
      <c r="B4625" s="579" t="s">
        <v>6491</v>
      </c>
      <c r="C4625" s="22" t="s">
        <v>6476</v>
      </c>
      <c r="D4625" s="580">
        <v>7.89</v>
      </c>
      <c r="E4625" s="580">
        <v>4.84</v>
      </c>
      <c r="F4625" s="540">
        <v>38.19</v>
      </c>
      <c r="G4625" s="443"/>
    </row>
    <row r="4626" spans="1:7">
      <c r="A4626" s="12">
        <v>4623</v>
      </c>
      <c r="B4626" s="579" t="s">
        <v>6492</v>
      </c>
      <c r="C4626" s="22" t="s">
        <v>6476</v>
      </c>
      <c r="D4626" s="580">
        <v>5.27</v>
      </c>
      <c r="E4626" s="580">
        <v>4.84</v>
      </c>
      <c r="F4626" s="540">
        <v>25.51</v>
      </c>
      <c r="G4626" s="443"/>
    </row>
    <row r="4627" spans="1:7">
      <c r="A4627" s="12">
        <v>4624</v>
      </c>
      <c r="B4627" s="579" t="s">
        <v>6493</v>
      </c>
      <c r="C4627" s="22" t="s">
        <v>6476</v>
      </c>
      <c r="D4627" s="580">
        <v>1.93</v>
      </c>
      <c r="E4627" s="580">
        <v>4.84</v>
      </c>
      <c r="F4627" s="540">
        <v>9.34</v>
      </c>
      <c r="G4627" s="443"/>
    </row>
    <row r="4628" spans="1:7">
      <c r="A4628" s="12">
        <v>4625</v>
      </c>
      <c r="B4628" s="579" t="s">
        <v>3351</v>
      </c>
      <c r="C4628" s="22" t="s">
        <v>6476</v>
      </c>
      <c r="D4628" s="580">
        <v>1.63</v>
      </c>
      <c r="E4628" s="580">
        <v>4.84</v>
      </c>
      <c r="F4628" s="540">
        <v>7.89</v>
      </c>
      <c r="G4628" s="443"/>
    </row>
    <row r="4629" spans="1:7">
      <c r="A4629" s="12">
        <v>4626</v>
      </c>
      <c r="B4629" s="579" t="s">
        <v>3365</v>
      </c>
      <c r="C4629" s="22" t="s">
        <v>6476</v>
      </c>
      <c r="D4629" s="580">
        <v>8.88</v>
      </c>
      <c r="E4629" s="580">
        <v>4.84</v>
      </c>
      <c r="F4629" s="540">
        <v>42.98</v>
      </c>
      <c r="G4629" s="443"/>
    </row>
    <row r="4630" spans="1:7">
      <c r="A4630" s="12">
        <v>4627</v>
      </c>
      <c r="B4630" s="579" t="s">
        <v>6494</v>
      </c>
      <c r="C4630" s="22" t="s">
        <v>6476</v>
      </c>
      <c r="D4630" s="580">
        <v>2.32</v>
      </c>
      <c r="E4630" s="580">
        <v>4.84</v>
      </c>
      <c r="F4630" s="540">
        <v>11.23</v>
      </c>
      <c r="G4630" s="443"/>
    </row>
    <row r="4631" spans="1:7">
      <c r="A4631" s="12">
        <v>4628</v>
      </c>
      <c r="B4631" s="579" t="s">
        <v>6495</v>
      </c>
      <c r="C4631" s="22" t="s">
        <v>6476</v>
      </c>
      <c r="D4631" s="580">
        <v>12.8</v>
      </c>
      <c r="E4631" s="580">
        <v>4.84</v>
      </c>
      <c r="F4631" s="540">
        <v>61.95</v>
      </c>
      <c r="G4631" s="443"/>
    </row>
    <row r="4632" spans="1:7">
      <c r="A4632" s="12">
        <v>4629</v>
      </c>
      <c r="B4632" s="579" t="s">
        <v>6496</v>
      </c>
      <c r="C4632" s="22" t="s">
        <v>6476</v>
      </c>
      <c r="D4632" s="580">
        <v>6.21</v>
      </c>
      <c r="E4632" s="580">
        <v>4.84</v>
      </c>
      <c r="F4632" s="540">
        <v>30.06</v>
      </c>
      <c r="G4632" s="443"/>
    </row>
    <row r="4633" spans="1:7">
      <c r="A4633" s="12">
        <v>4630</v>
      </c>
      <c r="B4633" s="581" t="s">
        <v>3370</v>
      </c>
      <c r="C4633" s="582" t="s">
        <v>6476</v>
      </c>
      <c r="D4633" s="583">
        <v>5.86</v>
      </c>
      <c r="E4633" s="583">
        <v>4.84</v>
      </c>
      <c r="F4633" s="540">
        <v>28.36</v>
      </c>
      <c r="G4633" s="443"/>
    </row>
    <row r="4634" spans="1:7">
      <c r="A4634" s="12">
        <v>4631</v>
      </c>
      <c r="B4634" s="581" t="s">
        <v>6497</v>
      </c>
      <c r="C4634" s="582" t="s">
        <v>6476</v>
      </c>
      <c r="D4634" s="583">
        <v>1.89</v>
      </c>
      <c r="E4634" s="583">
        <v>4.84</v>
      </c>
      <c r="F4634" s="540">
        <v>9.15</v>
      </c>
      <c r="G4634" s="443"/>
    </row>
    <row r="4635" spans="1:7">
      <c r="A4635" s="12">
        <v>4632</v>
      </c>
      <c r="B4635" s="581" t="s">
        <v>6498</v>
      </c>
      <c r="C4635" s="582" t="s">
        <v>6476</v>
      </c>
      <c r="D4635" s="583">
        <v>5.38</v>
      </c>
      <c r="E4635" s="583">
        <v>4.84</v>
      </c>
      <c r="F4635" s="540">
        <v>26.04</v>
      </c>
      <c r="G4635" s="443"/>
    </row>
    <row r="4636" spans="1:7">
      <c r="A4636" s="12">
        <v>4633</v>
      </c>
      <c r="B4636" s="581" t="s">
        <v>3276</v>
      </c>
      <c r="C4636" s="582" t="s">
        <v>6476</v>
      </c>
      <c r="D4636" s="583">
        <v>6.67</v>
      </c>
      <c r="E4636" s="583">
        <v>4.84</v>
      </c>
      <c r="F4636" s="540">
        <v>32.28</v>
      </c>
      <c r="G4636" s="443"/>
    </row>
    <row r="4637" spans="1:7">
      <c r="A4637" s="12">
        <v>4634</v>
      </c>
      <c r="B4637" s="581" t="s">
        <v>3305</v>
      </c>
      <c r="C4637" s="582" t="s">
        <v>6476</v>
      </c>
      <c r="D4637" s="583">
        <v>15.53</v>
      </c>
      <c r="E4637" s="583">
        <v>4.84</v>
      </c>
      <c r="F4637" s="540">
        <v>75.17</v>
      </c>
      <c r="G4637" s="443"/>
    </row>
    <row r="4638" spans="1:7">
      <c r="A4638" s="12">
        <v>4635</v>
      </c>
      <c r="B4638" s="581" t="s">
        <v>6499</v>
      </c>
      <c r="C4638" s="582" t="s">
        <v>6476</v>
      </c>
      <c r="D4638" s="583">
        <v>16.32</v>
      </c>
      <c r="E4638" s="583">
        <v>4.84</v>
      </c>
      <c r="F4638" s="540">
        <v>78.99</v>
      </c>
      <c r="G4638" s="443"/>
    </row>
    <row r="4639" spans="1:7">
      <c r="A4639" s="12">
        <v>4636</v>
      </c>
      <c r="B4639" s="581" t="s">
        <v>3369</v>
      </c>
      <c r="C4639" s="582" t="s">
        <v>6476</v>
      </c>
      <c r="D4639" s="583">
        <v>1.6</v>
      </c>
      <c r="E4639" s="583">
        <v>4.84</v>
      </c>
      <c r="F4639" s="540">
        <v>7.74</v>
      </c>
      <c r="G4639" s="443"/>
    </row>
    <row r="4640" spans="1:7">
      <c r="A4640" s="12">
        <v>4637</v>
      </c>
      <c r="B4640" s="581" t="s">
        <v>6500</v>
      </c>
      <c r="C4640" s="582" t="s">
        <v>6476</v>
      </c>
      <c r="D4640" s="583">
        <v>4.03</v>
      </c>
      <c r="E4640" s="583">
        <v>4.84</v>
      </c>
      <c r="F4640" s="540">
        <v>19.51</v>
      </c>
      <c r="G4640" s="443"/>
    </row>
    <row r="4641" spans="1:7">
      <c r="A4641" s="12">
        <v>4638</v>
      </c>
      <c r="B4641" s="581" t="s">
        <v>3279</v>
      </c>
      <c r="C4641" s="582" t="s">
        <v>6476</v>
      </c>
      <c r="D4641" s="583">
        <v>9.91</v>
      </c>
      <c r="E4641" s="583">
        <v>4.84</v>
      </c>
      <c r="F4641" s="540">
        <v>47.96</v>
      </c>
      <c r="G4641" s="443"/>
    </row>
    <row r="4642" spans="1:7">
      <c r="A4642" s="12">
        <v>4639</v>
      </c>
      <c r="B4642" s="581" t="s">
        <v>6501</v>
      </c>
      <c r="C4642" s="582" t="s">
        <v>6476</v>
      </c>
      <c r="D4642" s="583">
        <v>4.22</v>
      </c>
      <c r="E4642" s="583">
        <v>4.84</v>
      </c>
      <c r="F4642" s="540">
        <v>20.42</v>
      </c>
      <c r="G4642" s="443"/>
    </row>
    <row r="4643" spans="1:7">
      <c r="A4643" s="12">
        <v>4640</v>
      </c>
      <c r="B4643" s="581" t="s">
        <v>923</v>
      </c>
      <c r="C4643" s="582" t="s">
        <v>6476</v>
      </c>
      <c r="D4643" s="583">
        <v>6.99</v>
      </c>
      <c r="E4643" s="583">
        <v>4.84</v>
      </c>
      <c r="F4643" s="540">
        <v>33.83</v>
      </c>
      <c r="G4643" s="443"/>
    </row>
    <row r="4644" spans="1:7">
      <c r="A4644" s="12">
        <v>4641</v>
      </c>
      <c r="B4644" s="581" t="s">
        <v>6502</v>
      </c>
      <c r="C4644" s="582" t="s">
        <v>6476</v>
      </c>
      <c r="D4644" s="583">
        <v>2.28</v>
      </c>
      <c r="E4644" s="583">
        <v>4.84</v>
      </c>
      <c r="F4644" s="540">
        <v>11.04</v>
      </c>
      <c r="G4644" s="443"/>
    </row>
    <row r="4645" spans="1:7">
      <c r="A4645" s="12">
        <v>4642</v>
      </c>
      <c r="B4645" s="581" t="s">
        <v>6503</v>
      </c>
      <c r="C4645" s="582" t="s">
        <v>6476</v>
      </c>
      <c r="D4645" s="583">
        <v>2.24</v>
      </c>
      <c r="E4645" s="583">
        <v>4.84</v>
      </c>
      <c r="F4645" s="540">
        <v>10.84</v>
      </c>
      <c r="G4645" s="443"/>
    </row>
    <row r="4646" spans="1:7">
      <c r="A4646" s="12">
        <v>4643</v>
      </c>
      <c r="B4646" s="579" t="s">
        <v>6504</v>
      </c>
      <c r="C4646" s="22" t="s">
        <v>6476</v>
      </c>
      <c r="D4646" s="580">
        <v>5.27</v>
      </c>
      <c r="E4646" s="580">
        <v>4.84</v>
      </c>
      <c r="F4646" s="540">
        <v>25.51</v>
      </c>
      <c r="G4646" s="443"/>
    </row>
    <row r="4647" spans="1:7">
      <c r="A4647" s="12">
        <v>4644</v>
      </c>
      <c r="B4647" s="579" t="s">
        <v>3442</v>
      </c>
      <c r="C4647" s="22" t="s">
        <v>6476</v>
      </c>
      <c r="D4647" s="580">
        <v>3.24</v>
      </c>
      <c r="E4647" s="580">
        <v>4.84</v>
      </c>
      <c r="F4647" s="540">
        <v>15.68</v>
      </c>
      <c r="G4647" s="443"/>
    </row>
    <row r="4648" spans="1:7">
      <c r="A4648" s="12">
        <v>4645</v>
      </c>
      <c r="B4648" s="579" t="s">
        <v>6505</v>
      </c>
      <c r="C4648" s="22" t="s">
        <v>6476</v>
      </c>
      <c r="D4648" s="580">
        <v>6.98</v>
      </c>
      <c r="E4648" s="580">
        <v>4.84</v>
      </c>
      <c r="F4648" s="540">
        <v>33.78</v>
      </c>
      <c r="G4648" s="443"/>
    </row>
    <row r="4649" spans="1:7">
      <c r="A4649" s="12">
        <v>4646</v>
      </c>
      <c r="B4649" s="579" t="s">
        <v>3716</v>
      </c>
      <c r="C4649" s="22" t="s">
        <v>6476</v>
      </c>
      <c r="D4649" s="580">
        <v>3.76</v>
      </c>
      <c r="E4649" s="580">
        <v>4.84</v>
      </c>
      <c r="F4649" s="540">
        <v>18.2</v>
      </c>
      <c r="G4649" s="443"/>
    </row>
    <row r="4650" spans="1:7">
      <c r="A4650" s="12">
        <v>4647</v>
      </c>
      <c r="B4650" s="579" t="s">
        <v>6506</v>
      </c>
      <c r="C4650" s="22" t="s">
        <v>6476</v>
      </c>
      <c r="D4650" s="580">
        <v>7.74</v>
      </c>
      <c r="E4650" s="580">
        <v>4.84</v>
      </c>
      <c r="F4650" s="540">
        <v>37.46</v>
      </c>
      <c r="G4650" s="443"/>
    </row>
    <row r="4651" spans="1:7">
      <c r="A4651" s="12">
        <v>4648</v>
      </c>
      <c r="B4651" s="579" t="s">
        <v>6507</v>
      </c>
      <c r="C4651" s="22" t="s">
        <v>6476</v>
      </c>
      <c r="D4651" s="580">
        <v>5.88</v>
      </c>
      <c r="E4651" s="580">
        <v>4.84</v>
      </c>
      <c r="F4651" s="540">
        <v>28.46</v>
      </c>
      <c r="G4651" s="443"/>
    </row>
    <row r="4652" spans="1:7">
      <c r="A4652" s="12">
        <v>4649</v>
      </c>
      <c r="B4652" s="579" t="s">
        <v>6508</v>
      </c>
      <c r="C4652" s="22" t="s">
        <v>6476</v>
      </c>
      <c r="D4652" s="580">
        <v>10.69</v>
      </c>
      <c r="E4652" s="580">
        <v>4.84</v>
      </c>
      <c r="F4652" s="540">
        <v>51.74</v>
      </c>
      <c r="G4652" s="443"/>
    </row>
    <row r="4653" spans="1:7">
      <c r="A4653" s="12">
        <v>4650</v>
      </c>
      <c r="B4653" s="579" t="s">
        <v>6509</v>
      </c>
      <c r="C4653" s="22" t="s">
        <v>6476</v>
      </c>
      <c r="D4653" s="580">
        <v>2.41</v>
      </c>
      <c r="E4653" s="580">
        <v>4.84</v>
      </c>
      <c r="F4653" s="540">
        <v>11.66</v>
      </c>
      <c r="G4653" s="443"/>
    </row>
    <row r="4654" spans="1:7">
      <c r="A4654" s="12">
        <v>4651</v>
      </c>
      <c r="B4654" s="579" t="s">
        <v>6510</v>
      </c>
      <c r="C4654" s="22" t="s">
        <v>6476</v>
      </c>
      <c r="D4654" s="580">
        <v>4.8</v>
      </c>
      <c r="E4654" s="580">
        <v>4.84</v>
      </c>
      <c r="F4654" s="540">
        <v>23.23</v>
      </c>
      <c r="G4654" s="443"/>
    </row>
    <row r="4655" spans="1:7">
      <c r="A4655" s="12">
        <v>4652</v>
      </c>
      <c r="B4655" s="579" t="s">
        <v>6511</v>
      </c>
      <c r="C4655" s="22" t="s">
        <v>6476</v>
      </c>
      <c r="D4655" s="580">
        <v>3.85</v>
      </c>
      <c r="E4655" s="580">
        <v>4.84</v>
      </c>
      <c r="F4655" s="540">
        <v>18.63</v>
      </c>
      <c r="G4655" s="443"/>
    </row>
    <row r="4656" spans="1:7">
      <c r="A4656" s="12">
        <v>4653</v>
      </c>
      <c r="B4656" s="579" t="s">
        <v>6512</v>
      </c>
      <c r="C4656" s="22" t="s">
        <v>6476</v>
      </c>
      <c r="D4656" s="580">
        <v>2.35</v>
      </c>
      <c r="E4656" s="580">
        <v>4.84</v>
      </c>
      <c r="F4656" s="540">
        <v>11.37</v>
      </c>
      <c r="G4656" s="443"/>
    </row>
    <row r="4657" spans="1:7">
      <c r="A4657" s="12">
        <v>4654</v>
      </c>
      <c r="B4657" s="579" t="s">
        <v>6513</v>
      </c>
      <c r="C4657" s="22" t="s">
        <v>6476</v>
      </c>
      <c r="D4657" s="580">
        <v>2.75</v>
      </c>
      <c r="E4657" s="580">
        <v>4.84</v>
      </c>
      <c r="F4657" s="540">
        <v>13.31</v>
      </c>
      <c r="G4657" s="443"/>
    </row>
    <row r="4658" spans="1:7">
      <c r="A4658" s="12">
        <v>4655</v>
      </c>
      <c r="B4658" s="579" t="s">
        <v>3367</v>
      </c>
      <c r="C4658" s="22" t="s">
        <v>6476</v>
      </c>
      <c r="D4658" s="580">
        <v>1.11</v>
      </c>
      <c r="E4658" s="580">
        <v>4.84</v>
      </c>
      <c r="F4658" s="540">
        <v>5.37</v>
      </c>
      <c r="G4658" s="443"/>
    </row>
    <row r="4659" spans="1:7">
      <c r="A4659" s="12">
        <v>4656</v>
      </c>
      <c r="B4659" s="579" t="s">
        <v>6514</v>
      </c>
      <c r="C4659" s="22" t="s">
        <v>6476</v>
      </c>
      <c r="D4659" s="580">
        <v>7</v>
      </c>
      <c r="E4659" s="580">
        <v>4.84</v>
      </c>
      <c r="F4659" s="540">
        <v>33.88</v>
      </c>
      <c r="G4659" s="443"/>
    </row>
    <row r="4660" spans="1:7">
      <c r="A4660" s="12">
        <v>4657</v>
      </c>
      <c r="B4660" s="579" t="s">
        <v>6515</v>
      </c>
      <c r="C4660" s="22" t="s">
        <v>6476</v>
      </c>
      <c r="D4660" s="580">
        <v>9.24</v>
      </c>
      <c r="E4660" s="580">
        <v>4.84</v>
      </c>
      <c r="F4660" s="540">
        <v>44.72</v>
      </c>
      <c r="G4660" s="443"/>
    </row>
    <row r="4661" spans="1:7">
      <c r="A4661" s="12">
        <v>4658</v>
      </c>
      <c r="B4661" s="579" t="s">
        <v>6516</v>
      </c>
      <c r="C4661" s="22" t="s">
        <v>6476</v>
      </c>
      <c r="D4661" s="580">
        <v>6.97</v>
      </c>
      <c r="E4661" s="580">
        <v>4.84</v>
      </c>
      <c r="F4661" s="540">
        <v>33.73</v>
      </c>
      <c r="G4661" s="443"/>
    </row>
    <row r="4662" spans="1:7">
      <c r="A4662" s="12">
        <v>4659</v>
      </c>
      <c r="B4662" s="579" t="s">
        <v>6517</v>
      </c>
      <c r="C4662" s="22" t="s">
        <v>6476</v>
      </c>
      <c r="D4662" s="580">
        <v>5.38</v>
      </c>
      <c r="E4662" s="580">
        <v>4.84</v>
      </c>
      <c r="F4662" s="540">
        <v>26.04</v>
      </c>
      <c r="G4662" s="443"/>
    </row>
    <row r="4663" spans="1:7">
      <c r="A4663" s="12">
        <v>4660</v>
      </c>
      <c r="B4663" s="579" t="s">
        <v>6518</v>
      </c>
      <c r="C4663" s="22" t="s">
        <v>6476</v>
      </c>
      <c r="D4663" s="580">
        <v>3.99</v>
      </c>
      <c r="E4663" s="580">
        <v>4.84</v>
      </c>
      <c r="F4663" s="540">
        <v>19.31</v>
      </c>
      <c r="G4663" s="443"/>
    </row>
    <row r="4664" spans="1:7">
      <c r="A4664" s="12">
        <v>4661</v>
      </c>
      <c r="B4664" s="579" t="s">
        <v>117</v>
      </c>
      <c r="C4664" s="22" t="s">
        <v>6476</v>
      </c>
      <c r="D4664" s="580">
        <v>4.73</v>
      </c>
      <c r="E4664" s="580">
        <v>4.84</v>
      </c>
      <c r="F4664" s="540">
        <v>22.89</v>
      </c>
      <c r="G4664" s="443"/>
    </row>
    <row r="4665" spans="1:7">
      <c r="A4665" s="12">
        <v>4662</v>
      </c>
      <c r="B4665" s="579" t="s">
        <v>3542</v>
      </c>
      <c r="C4665" s="22" t="s">
        <v>6476</v>
      </c>
      <c r="D4665" s="580">
        <v>1.33</v>
      </c>
      <c r="E4665" s="580">
        <v>4.84</v>
      </c>
      <c r="F4665" s="540">
        <v>6.44</v>
      </c>
      <c r="G4665" s="443"/>
    </row>
    <row r="4666" spans="1:7">
      <c r="A4666" s="12">
        <v>4663</v>
      </c>
      <c r="B4666" s="581" t="s">
        <v>3335</v>
      </c>
      <c r="C4666" s="582" t="s">
        <v>6476</v>
      </c>
      <c r="D4666" s="583">
        <v>4.77</v>
      </c>
      <c r="E4666" s="583">
        <v>4.84</v>
      </c>
      <c r="F4666" s="540">
        <v>23.09</v>
      </c>
      <c r="G4666" s="443"/>
    </row>
    <row r="4667" spans="1:7">
      <c r="A4667" s="12">
        <v>4664</v>
      </c>
      <c r="B4667" s="581" t="s">
        <v>6519</v>
      </c>
      <c r="C4667" s="582" t="s">
        <v>6476</v>
      </c>
      <c r="D4667" s="583">
        <v>5.72</v>
      </c>
      <c r="E4667" s="583">
        <v>4.84</v>
      </c>
      <c r="F4667" s="540">
        <v>27.68</v>
      </c>
      <c r="G4667" s="443"/>
    </row>
    <row r="4668" spans="1:7">
      <c r="A4668" s="12">
        <v>4665</v>
      </c>
      <c r="B4668" s="581" t="s">
        <v>6520</v>
      </c>
      <c r="C4668" s="582" t="s">
        <v>6476</v>
      </c>
      <c r="D4668" s="583">
        <v>16.51</v>
      </c>
      <c r="E4668" s="583">
        <v>4.84</v>
      </c>
      <c r="F4668" s="540">
        <v>79.91</v>
      </c>
      <c r="G4668" s="443"/>
    </row>
    <row r="4669" spans="1:7">
      <c r="A4669" s="12">
        <v>4666</v>
      </c>
      <c r="B4669" s="581" t="s">
        <v>6521</v>
      </c>
      <c r="C4669" s="582" t="s">
        <v>6476</v>
      </c>
      <c r="D4669" s="583">
        <v>12.81</v>
      </c>
      <c r="E4669" s="583">
        <v>4.84</v>
      </c>
      <c r="F4669" s="540">
        <v>62</v>
      </c>
      <c r="G4669" s="443"/>
    </row>
    <row r="4670" spans="1:7">
      <c r="A4670" s="12">
        <v>4667</v>
      </c>
      <c r="B4670" s="581" t="s">
        <v>6522</v>
      </c>
      <c r="C4670" s="582" t="s">
        <v>6476</v>
      </c>
      <c r="D4670" s="583">
        <v>5.15</v>
      </c>
      <c r="E4670" s="583">
        <v>4.84</v>
      </c>
      <c r="F4670" s="540">
        <v>24.93</v>
      </c>
      <c r="G4670" s="443"/>
    </row>
    <row r="4671" spans="1:7">
      <c r="A4671" s="12">
        <v>4668</v>
      </c>
      <c r="B4671" s="581" t="s">
        <v>3493</v>
      </c>
      <c r="C4671" s="582" t="s">
        <v>6476</v>
      </c>
      <c r="D4671" s="583">
        <v>5.74</v>
      </c>
      <c r="E4671" s="583">
        <v>4.84</v>
      </c>
      <c r="F4671" s="540">
        <v>27.78</v>
      </c>
      <c r="G4671" s="443"/>
    </row>
    <row r="4672" spans="1:7">
      <c r="A4672" s="12">
        <v>4669</v>
      </c>
      <c r="B4672" s="581" t="s">
        <v>6523</v>
      </c>
      <c r="C4672" s="582" t="s">
        <v>6476</v>
      </c>
      <c r="D4672" s="583">
        <v>6.46</v>
      </c>
      <c r="E4672" s="583">
        <v>4.84</v>
      </c>
      <c r="F4672" s="540">
        <v>31.27</v>
      </c>
      <c r="G4672" s="443"/>
    </row>
    <row r="4673" spans="1:7">
      <c r="A4673" s="12">
        <v>4670</v>
      </c>
      <c r="B4673" s="581" t="s">
        <v>3578</v>
      </c>
      <c r="C4673" s="582" t="s">
        <v>6476</v>
      </c>
      <c r="D4673" s="583">
        <v>8.2</v>
      </c>
      <c r="E4673" s="583">
        <v>4.84</v>
      </c>
      <c r="F4673" s="540">
        <v>39.69</v>
      </c>
      <c r="G4673" s="443"/>
    </row>
    <row r="4674" spans="1:7">
      <c r="A4674" s="12">
        <v>4671</v>
      </c>
      <c r="B4674" s="581" t="s">
        <v>6524</v>
      </c>
      <c r="C4674" s="582" t="s">
        <v>6476</v>
      </c>
      <c r="D4674" s="583">
        <v>9.38</v>
      </c>
      <c r="E4674" s="583">
        <v>4.84</v>
      </c>
      <c r="F4674" s="540">
        <v>45.4</v>
      </c>
      <c r="G4674" s="443"/>
    </row>
    <row r="4675" spans="1:7">
      <c r="A4675" s="12">
        <v>4672</v>
      </c>
      <c r="B4675" s="581" t="s">
        <v>6525</v>
      </c>
      <c r="C4675" s="582" t="s">
        <v>6476</v>
      </c>
      <c r="D4675" s="583">
        <v>18.98</v>
      </c>
      <c r="E4675" s="583">
        <v>4.84</v>
      </c>
      <c r="F4675" s="540">
        <v>91.86</v>
      </c>
      <c r="G4675" s="443"/>
    </row>
    <row r="4676" spans="1:7">
      <c r="A4676" s="12">
        <v>4673</v>
      </c>
      <c r="B4676" s="581" t="s">
        <v>6526</v>
      </c>
      <c r="C4676" s="582" t="s">
        <v>6476</v>
      </c>
      <c r="D4676" s="583">
        <v>5.74</v>
      </c>
      <c r="E4676" s="583">
        <v>4.84</v>
      </c>
      <c r="F4676" s="540">
        <v>27.78</v>
      </c>
      <c r="G4676" s="443"/>
    </row>
    <row r="4677" spans="1:7">
      <c r="A4677" s="12">
        <v>4674</v>
      </c>
      <c r="B4677" s="581" t="s">
        <v>6527</v>
      </c>
      <c r="C4677" s="582" t="s">
        <v>6528</v>
      </c>
      <c r="D4677" s="540">
        <v>37.06</v>
      </c>
      <c r="E4677" s="540">
        <v>4.84</v>
      </c>
      <c r="F4677" s="540">
        <v>179.37</v>
      </c>
      <c r="G4677" s="443"/>
    </row>
    <row r="4678" spans="1:7">
      <c r="A4678" s="12">
        <v>4675</v>
      </c>
      <c r="B4678" s="581" t="s">
        <v>6529</v>
      </c>
      <c r="C4678" s="582" t="s">
        <v>6528</v>
      </c>
      <c r="D4678" s="540">
        <v>3.43</v>
      </c>
      <c r="E4678" s="540">
        <v>4.84</v>
      </c>
      <c r="F4678" s="540">
        <v>16.6</v>
      </c>
      <c r="G4678" s="443"/>
    </row>
    <row r="4679" spans="1:7">
      <c r="A4679" s="12">
        <v>4676</v>
      </c>
      <c r="B4679" s="581" t="s">
        <v>621</v>
      </c>
      <c r="C4679" s="582" t="s">
        <v>6528</v>
      </c>
      <c r="D4679" s="540">
        <v>8.34</v>
      </c>
      <c r="E4679" s="540">
        <v>4.84</v>
      </c>
      <c r="F4679" s="540">
        <v>40.37</v>
      </c>
      <c r="G4679" s="443"/>
    </row>
    <row r="4680" spans="1:7">
      <c r="A4680" s="12">
        <v>4677</v>
      </c>
      <c r="B4680" s="579" t="s">
        <v>6530</v>
      </c>
      <c r="C4680" s="22" t="s">
        <v>6528</v>
      </c>
      <c r="D4680" s="14">
        <v>9.68</v>
      </c>
      <c r="E4680" s="14">
        <v>4.84</v>
      </c>
      <c r="F4680" s="14">
        <v>46.85</v>
      </c>
      <c r="G4680" s="443"/>
    </row>
    <row r="4681" spans="1:7">
      <c r="A4681" s="12">
        <v>4678</v>
      </c>
      <c r="B4681" s="579" t="s">
        <v>6531</v>
      </c>
      <c r="C4681" s="22" t="s">
        <v>6528</v>
      </c>
      <c r="D4681" s="14">
        <v>7.74</v>
      </c>
      <c r="E4681" s="14">
        <v>4.84</v>
      </c>
      <c r="F4681" s="14">
        <v>37.46</v>
      </c>
      <c r="G4681" s="443"/>
    </row>
    <row r="4682" spans="1:7">
      <c r="A4682" s="12">
        <v>4679</v>
      </c>
      <c r="B4682" s="579" t="s">
        <v>479</v>
      </c>
      <c r="C4682" s="22" t="s">
        <v>6528</v>
      </c>
      <c r="D4682" s="14">
        <v>10.73</v>
      </c>
      <c r="E4682" s="14">
        <v>4.84</v>
      </c>
      <c r="F4682" s="14">
        <v>51.93</v>
      </c>
      <c r="G4682" s="443"/>
    </row>
    <row r="4683" spans="1:7">
      <c r="A4683" s="12">
        <v>4680</v>
      </c>
      <c r="B4683" s="579" t="s">
        <v>1805</v>
      </c>
      <c r="C4683" s="22" t="s">
        <v>6528</v>
      </c>
      <c r="D4683" s="14">
        <v>9.04</v>
      </c>
      <c r="E4683" s="14">
        <v>4.84</v>
      </c>
      <c r="F4683" s="14">
        <v>43.75</v>
      </c>
      <c r="G4683" s="443"/>
    </row>
    <row r="4684" spans="1:7">
      <c r="A4684" s="12">
        <v>4681</v>
      </c>
      <c r="B4684" s="579" t="s">
        <v>266</v>
      </c>
      <c r="C4684" s="22" t="s">
        <v>6528</v>
      </c>
      <c r="D4684" s="14">
        <v>5.21</v>
      </c>
      <c r="E4684" s="14">
        <v>4.84</v>
      </c>
      <c r="F4684" s="14">
        <v>25.22</v>
      </c>
      <c r="G4684" s="443"/>
    </row>
    <row r="4685" spans="1:7">
      <c r="A4685" s="12">
        <v>4682</v>
      </c>
      <c r="B4685" s="581" t="s">
        <v>5839</v>
      </c>
      <c r="C4685" s="582" t="s">
        <v>6528</v>
      </c>
      <c r="D4685" s="540">
        <v>6.81</v>
      </c>
      <c r="E4685" s="540">
        <v>4.84</v>
      </c>
      <c r="F4685" s="540">
        <v>32.96</v>
      </c>
      <c r="G4685" s="443"/>
    </row>
    <row r="4686" spans="1:7">
      <c r="A4686" s="12">
        <v>4683</v>
      </c>
      <c r="B4686" s="581" t="s">
        <v>6532</v>
      </c>
      <c r="C4686" s="582" t="s">
        <v>6528</v>
      </c>
      <c r="D4686" s="540">
        <v>9.59</v>
      </c>
      <c r="E4686" s="540">
        <v>4.84</v>
      </c>
      <c r="F4686" s="540">
        <v>46.42</v>
      </c>
      <c r="G4686" s="443"/>
    </row>
    <row r="4687" spans="1:7">
      <c r="A4687" s="12">
        <v>4684</v>
      </c>
      <c r="B4687" s="581" t="s">
        <v>6533</v>
      </c>
      <c r="C4687" s="582" t="s">
        <v>6528</v>
      </c>
      <c r="D4687" s="540">
        <v>7.24</v>
      </c>
      <c r="E4687" s="540">
        <v>4.84</v>
      </c>
      <c r="F4687" s="540">
        <v>35.04</v>
      </c>
      <c r="G4687" s="443"/>
    </row>
    <row r="4688" spans="1:7">
      <c r="A4688" s="12">
        <v>4685</v>
      </c>
      <c r="B4688" s="581" t="s">
        <v>6534</v>
      </c>
      <c r="C4688" s="582" t="s">
        <v>6528</v>
      </c>
      <c r="D4688" s="540">
        <v>5.41</v>
      </c>
      <c r="E4688" s="540">
        <v>4.84</v>
      </c>
      <c r="F4688" s="540">
        <v>26.18</v>
      </c>
      <c r="G4688" s="443"/>
    </row>
    <row r="4689" spans="1:7">
      <c r="A4689" s="12">
        <v>4686</v>
      </c>
      <c r="B4689" s="581" t="s">
        <v>6535</v>
      </c>
      <c r="C4689" s="582" t="s">
        <v>6528</v>
      </c>
      <c r="D4689" s="540">
        <v>7.2</v>
      </c>
      <c r="E4689" s="540">
        <v>4.84</v>
      </c>
      <c r="F4689" s="540">
        <v>34.85</v>
      </c>
      <c r="G4689" s="443"/>
    </row>
    <row r="4690" spans="1:7">
      <c r="A4690" s="12">
        <v>4687</v>
      </c>
      <c r="B4690" s="581" t="s">
        <v>6536</v>
      </c>
      <c r="C4690" s="582" t="s">
        <v>6528</v>
      </c>
      <c r="D4690" s="540">
        <v>3.55</v>
      </c>
      <c r="E4690" s="540">
        <v>4.84</v>
      </c>
      <c r="F4690" s="540">
        <v>17.18</v>
      </c>
      <c r="G4690" s="443"/>
    </row>
    <row r="4691" spans="1:7">
      <c r="A4691" s="12">
        <v>4688</v>
      </c>
      <c r="B4691" s="581" t="s">
        <v>567</v>
      </c>
      <c r="C4691" s="582" t="s">
        <v>6528</v>
      </c>
      <c r="D4691" s="540">
        <v>4.27</v>
      </c>
      <c r="E4691" s="540">
        <v>4.84</v>
      </c>
      <c r="F4691" s="540">
        <v>20.67</v>
      </c>
      <c r="G4691" s="443"/>
    </row>
    <row r="4692" spans="1:7">
      <c r="A4692" s="12">
        <v>4689</v>
      </c>
      <c r="B4692" s="581" t="s">
        <v>6537</v>
      </c>
      <c r="C4692" s="582" t="s">
        <v>6528</v>
      </c>
      <c r="D4692" s="540">
        <v>1.61</v>
      </c>
      <c r="E4692" s="540">
        <v>4.84</v>
      </c>
      <c r="F4692" s="540">
        <v>7.79</v>
      </c>
      <c r="G4692" s="443"/>
    </row>
    <row r="4693" spans="1:7">
      <c r="A4693" s="12">
        <v>4690</v>
      </c>
      <c r="B4693" s="134" t="s">
        <v>4153</v>
      </c>
      <c r="C4693" s="582" t="s">
        <v>6528</v>
      </c>
      <c r="D4693" s="134">
        <v>1103.92</v>
      </c>
      <c r="E4693" s="540">
        <v>4.84</v>
      </c>
      <c r="F4693" s="540">
        <v>5342.97</v>
      </c>
      <c r="G4693" s="443"/>
    </row>
    <row r="4694" spans="1:7">
      <c r="A4694" s="12">
        <v>4691</v>
      </c>
      <c r="B4694" s="581" t="s">
        <v>4259</v>
      </c>
      <c r="C4694" s="582" t="s">
        <v>6538</v>
      </c>
      <c r="D4694" s="583">
        <v>6.75</v>
      </c>
      <c r="E4694" s="583">
        <v>4.84</v>
      </c>
      <c r="F4694" s="134">
        <v>32.67</v>
      </c>
      <c r="G4694" s="443"/>
    </row>
    <row r="4695" spans="1:7">
      <c r="A4695" s="12">
        <v>4692</v>
      </c>
      <c r="B4695" s="581" t="s">
        <v>57</v>
      </c>
      <c r="C4695" s="582" t="s">
        <v>6538</v>
      </c>
      <c r="D4695" s="583">
        <v>37.41</v>
      </c>
      <c r="E4695" s="583">
        <v>4.84</v>
      </c>
      <c r="F4695" s="134">
        <v>181.06</v>
      </c>
      <c r="G4695" s="443"/>
    </row>
    <row r="4696" spans="1:7">
      <c r="A4696" s="12">
        <v>4693</v>
      </c>
      <c r="B4696" s="581" t="s">
        <v>3256</v>
      </c>
      <c r="C4696" s="582" t="s">
        <v>6538</v>
      </c>
      <c r="D4696" s="583">
        <v>3.33</v>
      </c>
      <c r="E4696" s="583">
        <v>4.84</v>
      </c>
      <c r="F4696" s="134">
        <v>16.12</v>
      </c>
      <c r="G4696" s="443"/>
    </row>
    <row r="4697" spans="1:7">
      <c r="A4697" s="12">
        <v>4694</v>
      </c>
      <c r="B4697" s="579" t="s">
        <v>6539</v>
      </c>
      <c r="C4697" s="22" t="s">
        <v>6540</v>
      </c>
      <c r="D4697" s="580">
        <v>4.35</v>
      </c>
      <c r="E4697" s="580">
        <v>4.84</v>
      </c>
      <c r="F4697" s="134">
        <v>21.05</v>
      </c>
      <c r="G4697" s="443"/>
    </row>
    <row r="4698" spans="1:7">
      <c r="A4698" s="12">
        <v>4695</v>
      </c>
      <c r="B4698" s="579" t="s">
        <v>6541</v>
      </c>
      <c r="C4698" s="22" t="s">
        <v>6540</v>
      </c>
      <c r="D4698" s="580">
        <v>14.73</v>
      </c>
      <c r="E4698" s="580">
        <v>4.84</v>
      </c>
      <c r="F4698" s="134">
        <v>71.29</v>
      </c>
      <c r="G4698" s="443"/>
    </row>
    <row r="4699" spans="1:7">
      <c r="A4699" s="12">
        <v>4696</v>
      </c>
      <c r="B4699" s="579" t="s">
        <v>6542</v>
      </c>
      <c r="C4699" s="22" t="s">
        <v>6540</v>
      </c>
      <c r="D4699" s="580">
        <v>5.65</v>
      </c>
      <c r="E4699" s="580">
        <v>4.84</v>
      </c>
      <c r="F4699" s="134">
        <v>27.35</v>
      </c>
      <c r="G4699" s="443"/>
    </row>
    <row r="4700" spans="1:7">
      <c r="A4700" s="12">
        <v>4697</v>
      </c>
      <c r="B4700" s="579" t="s">
        <v>6543</v>
      </c>
      <c r="C4700" s="22" t="s">
        <v>6540</v>
      </c>
      <c r="D4700" s="580">
        <v>17.17</v>
      </c>
      <c r="E4700" s="580">
        <v>4.84</v>
      </c>
      <c r="F4700" s="134">
        <v>83.1</v>
      </c>
      <c r="G4700" s="443"/>
    </row>
    <row r="4701" spans="1:7">
      <c r="A4701" s="12">
        <v>4698</v>
      </c>
      <c r="B4701" s="579" t="s">
        <v>6544</v>
      </c>
      <c r="C4701" s="22" t="s">
        <v>6540</v>
      </c>
      <c r="D4701" s="580">
        <v>14.61</v>
      </c>
      <c r="E4701" s="580">
        <v>4.84</v>
      </c>
      <c r="F4701" s="134">
        <v>70.71</v>
      </c>
      <c r="G4701" s="443"/>
    </row>
    <row r="4702" spans="1:7">
      <c r="A4702" s="12">
        <v>4699</v>
      </c>
      <c r="B4702" s="579" t="s">
        <v>6545</v>
      </c>
      <c r="C4702" s="22" t="s">
        <v>6540</v>
      </c>
      <c r="D4702" s="580">
        <v>17.93</v>
      </c>
      <c r="E4702" s="580">
        <v>4.84</v>
      </c>
      <c r="F4702" s="134">
        <v>86.78</v>
      </c>
      <c r="G4702" s="443"/>
    </row>
    <row r="4703" spans="1:7">
      <c r="A4703" s="12">
        <v>4700</v>
      </c>
      <c r="B4703" s="579" t="s">
        <v>6546</v>
      </c>
      <c r="C4703" s="22" t="s">
        <v>6540</v>
      </c>
      <c r="D4703" s="580">
        <v>6.2</v>
      </c>
      <c r="E4703" s="580">
        <v>4.84</v>
      </c>
      <c r="F4703" s="134">
        <v>30.01</v>
      </c>
      <c r="G4703" s="443"/>
    </row>
    <row r="4704" spans="1:7">
      <c r="A4704" s="12">
        <v>4701</v>
      </c>
      <c r="B4704" s="579" t="s">
        <v>6547</v>
      </c>
      <c r="C4704" s="22" t="s">
        <v>6540</v>
      </c>
      <c r="D4704" s="580">
        <v>5.75</v>
      </c>
      <c r="E4704" s="580">
        <v>4.84</v>
      </c>
      <c r="F4704" s="134">
        <v>27.83</v>
      </c>
      <c r="G4704" s="443"/>
    </row>
    <row r="4705" spans="1:7">
      <c r="A4705" s="12">
        <v>4702</v>
      </c>
      <c r="B4705" s="579" t="s">
        <v>6548</v>
      </c>
      <c r="C4705" s="22" t="s">
        <v>6540</v>
      </c>
      <c r="D4705" s="580">
        <v>13.25</v>
      </c>
      <c r="E4705" s="580">
        <v>4.84</v>
      </c>
      <c r="F4705" s="134">
        <v>64.13</v>
      </c>
      <c r="G4705" s="443"/>
    </row>
    <row r="4706" spans="1:7">
      <c r="A4706" s="12">
        <v>4703</v>
      </c>
      <c r="B4706" s="579" t="s">
        <v>6549</v>
      </c>
      <c r="C4706" s="22" t="s">
        <v>6540</v>
      </c>
      <c r="D4706" s="580">
        <v>2.42</v>
      </c>
      <c r="E4706" s="580">
        <v>4.84</v>
      </c>
      <c r="F4706" s="134">
        <v>11.71</v>
      </c>
      <c r="G4706" s="443"/>
    </row>
    <row r="4707" spans="1:7">
      <c r="A4707" s="12">
        <v>4704</v>
      </c>
      <c r="B4707" s="579" t="s">
        <v>6550</v>
      </c>
      <c r="C4707" s="22" t="s">
        <v>6540</v>
      </c>
      <c r="D4707" s="580">
        <v>7.78</v>
      </c>
      <c r="E4707" s="580">
        <v>4.84</v>
      </c>
      <c r="F4707" s="134">
        <v>37.66</v>
      </c>
      <c r="G4707" s="443"/>
    </row>
    <row r="4708" spans="1:7">
      <c r="A4708" s="12">
        <v>4705</v>
      </c>
      <c r="B4708" s="579" t="s">
        <v>6551</v>
      </c>
      <c r="C4708" s="22" t="s">
        <v>6540</v>
      </c>
      <c r="D4708" s="580">
        <v>19.15</v>
      </c>
      <c r="E4708" s="580">
        <v>4.84</v>
      </c>
      <c r="F4708" s="134">
        <v>92.69</v>
      </c>
      <c r="G4708" s="443"/>
    </row>
    <row r="4709" spans="1:7">
      <c r="A4709" s="12">
        <v>4706</v>
      </c>
      <c r="B4709" s="581" t="s">
        <v>6552</v>
      </c>
      <c r="C4709" s="22" t="s">
        <v>6540</v>
      </c>
      <c r="D4709" s="580">
        <v>16.44</v>
      </c>
      <c r="E4709" s="580">
        <v>4.84</v>
      </c>
      <c r="F4709" s="134">
        <v>79.57</v>
      </c>
      <c r="G4709" s="443"/>
    </row>
    <row r="4710" spans="1:7">
      <c r="A4710" s="12">
        <v>4707</v>
      </c>
      <c r="B4710" s="581" t="s">
        <v>6553</v>
      </c>
      <c r="C4710" s="22" t="s">
        <v>6540</v>
      </c>
      <c r="D4710" s="580">
        <v>2.34</v>
      </c>
      <c r="E4710" s="580">
        <v>4.84</v>
      </c>
      <c r="F4710" s="134">
        <v>11.33</v>
      </c>
      <c r="G4710" s="443"/>
    </row>
    <row r="4711" spans="1:7">
      <c r="A4711" s="12">
        <v>4708</v>
      </c>
      <c r="B4711" s="581" t="s">
        <v>6554</v>
      </c>
      <c r="C4711" s="22" t="s">
        <v>6540</v>
      </c>
      <c r="D4711" s="580">
        <v>33.11</v>
      </c>
      <c r="E4711" s="580">
        <v>4.84</v>
      </c>
      <c r="F4711" s="134">
        <v>160.25</v>
      </c>
      <c r="G4711" s="443"/>
    </row>
    <row r="4712" spans="1:7">
      <c r="A4712" s="12">
        <v>4709</v>
      </c>
      <c r="B4712" s="581" t="s">
        <v>6555</v>
      </c>
      <c r="C4712" s="22" t="s">
        <v>6540</v>
      </c>
      <c r="D4712" s="580">
        <v>61.44</v>
      </c>
      <c r="E4712" s="580">
        <v>4.84</v>
      </c>
      <c r="F4712" s="134">
        <v>297.37</v>
      </c>
      <c r="G4712" s="443"/>
    </row>
    <row r="4713" spans="1:7">
      <c r="A4713" s="12">
        <v>4710</v>
      </c>
      <c r="B4713" s="581" t="s">
        <v>6556</v>
      </c>
      <c r="C4713" s="22" t="s">
        <v>6540</v>
      </c>
      <c r="D4713" s="580">
        <v>67.54</v>
      </c>
      <c r="E4713" s="580">
        <v>4.84</v>
      </c>
      <c r="F4713" s="134">
        <v>326.89</v>
      </c>
      <c r="G4713" s="443"/>
    </row>
    <row r="4714" spans="1:7">
      <c r="A4714" s="12">
        <v>4711</v>
      </c>
      <c r="B4714" s="581" t="s">
        <v>6557</v>
      </c>
      <c r="C4714" s="22" t="s">
        <v>6540</v>
      </c>
      <c r="D4714" s="580">
        <v>6.16</v>
      </c>
      <c r="E4714" s="580">
        <v>4.84</v>
      </c>
      <c r="F4714" s="134">
        <v>29.81</v>
      </c>
      <c r="G4714" s="443"/>
    </row>
    <row r="4715" spans="1:7">
      <c r="A4715" s="12">
        <v>4712</v>
      </c>
      <c r="B4715" s="581" t="s">
        <v>6558</v>
      </c>
      <c r="C4715" s="22" t="s">
        <v>6540</v>
      </c>
      <c r="D4715" s="580">
        <v>9.31</v>
      </c>
      <c r="E4715" s="580">
        <v>4.84</v>
      </c>
      <c r="F4715" s="134">
        <v>45.06</v>
      </c>
      <c r="G4715" s="443"/>
    </row>
    <row r="4716" spans="1:7">
      <c r="A4716" s="12">
        <v>4713</v>
      </c>
      <c r="B4716" s="579" t="s">
        <v>6559</v>
      </c>
      <c r="C4716" s="22" t="s">
        <v>6540</v>
      </c>
      <c r="D4716" s="580">
        <v>19.81</v>
      </c>
      <c r="E4716" s="580">
        <v>4.84</v>
      </c>
      <c r="F4716" s="134">
        <v>95.88</v>
      </c>
      <c r="G4716" s="443"/>
    </row>
    <row r="4717" spans="1:7">
      <c r="A4717" s="12">
        <v>4714</v>
      </c>
      <c r="B4717" s="579" t="s">
        <v>2624</v>
      </c>
      <c r="C4717" s="22" t="s">
        <v>6540</v>
      </c>
      <c r="D4717" s="580">
        <v>7.6</v>
      </c>
      <c r="E4717" s="580">
        <v>4.84</v>
      </c>
      <c r="F4717" s="134">
        <v>36.78</v>
      </c>
      <c r="G4717" s="443"/>
    </row>
    <row r="4718" spans="1:7">
      <c r="A4718" s="12">
        <v>4715</v>
      </c>
      <c r="B4718" s="579" t="s">
        <v>6560</v>
      </c>
      <c r="C4718" s="22" t="s">
        <v>6540</v>
      </c>
      <c r="D4718" s="580">
        <v>8.91</v>
      </c>
      <c r="E4718" s="580">
        <v>4.84</v>
      </c>
      <c r="F4718" s="134">
        <v>43.12</v>
      </c>
      <c r="G4718" s="443"/>
    </row>
    <row r="4719" spans="1:7">
      <c r="A4719" s="12">
        <v>4716</v>
      </c>
      <c r="B4719" s="579" t="s">
        <v>6561</v>
      </c>
      <c r="C4719" s="22" t="s">
        <v>6540</v>
      </c>
      <c r="D4719" s="580">
        <v>10.54</v>
      </c>
      <c r="E4719" s="580">
        <v>4.84</v>
      </c>
      <c r="F4719" s="134">
        <v>51.01</v>
      </c>
      <c r="G4719" s="443"/>
    </row>
    <row r="4720" spans="1:7">
      <c r="A4720" s="12">
        <v>4717</v>
      </c>
      <c r="B4720" s="579" t="s">
        <v>6562</v>
      </c>
      <c r="C4720" s="22" t="s">
        <v>6540</v>
      </c>
      <c r="D4720" s="580">
        <v>12.02</v>
      </c>
      <c r="E4720" s="580">
        <v>4.84</v>
      </c>
      <c r="F4720" s="134">
        <v>58.18</v>
      </c>
      <c r="G4720" s="443"/>
    </row>
    <row r="4721" spans="1:7">
      <c r="A4721" s="12">
        <v>4718</v>
      </c>
      <c r="B4721" s="579" t="s">
        <v>6563</v>
      </c>
      <c r="C4721" s="22" t="s">
        <v>6540</v>
      </c>
      <c r="D4721" s="580">
        <v>8.99</v>
      </c>
      <c r="E4721" s="580">
        <v>4.84</v>
      </c>
      <c r="F4721" s="134">
        <v>43.51</v>
      </c>
      <c r="G4721" s="443"/>
    </row>
    <row r="4722" spans="1:7">
      <c r="A4722" s="12">
        <v>4719</v>
      </c>
      <c r="B4722" s="579" t="s">
        <v>6564</v>
      </c>
      <c r="C4722" s="22" t="s">
        <v>6540</v>
      </c>
      <c r="D4722" s="580">
        <v>2.99</v>
      </c>
      <c r="E4722" s="580">
        <v>4.84</v>
      </c>
      <c r="F4722" s="134">
        <v>14.47</v>
      </c>
      <c r="G4722" s="443"/>
    </row>
    <row r="4723" spans="1:7">
      <c r="A4723" s="12">
        <v>4720</v>
      </c>
      <c r="B4723" s="579" t="s">
        <v>6537</v>
      </c>
      <c r="C4723" s="22" t="s">
        <v>6540</v>
      </c>
      <c r="D4723" s="580">
        <v>4.12</v>
      </c>
      <c r="E4723" s="580">
        <v>4.84</v>
      </c>
      <c r="F4723" s="134">
        <v>19.94</v>
      </c>
      <c r="G4723" s="443"/>
    </row>
    <row r="4724" spans="1:7">
      <c r="A4724" s="12">
        <v>4721</v>
      </c>
      <c r="B4724" s="579" t="s">
        <v>6565</v>
      </c>
      <c r="C4724" s="22" t="s">
        <v>6540</v>
      </c>
      <c r="D4724" s="580">
        <v>5.3</v>
      </c>
      <c r="E4724" s="580">
        <v>4.84</v>
      </c>
      <c r="F4724" s="134">
        <v>25.65</v>
      </c>
      <c r="G4724" s="443"/>
    </row>
    <row r="4725" spans="1:7">
      <c r="A4725" s="12">
        <v>4722</v>
      </c>
      <c r="B4725" s="579" t="s">
        <v>6566</v>
      </c>
      <c r="C4725" s="22" t="s">
        <v>6540</v>
      </c>
      <c r="D4725" s="580">
        <v>5.44</v>
      </c>
      <c r="E4725" s="580">
        <v>4.84</v>
      </c>
      <c r="F4725" s="134">
        <v>26.33</v>
      </c>
      <c r="G4725" s="443"/>
    </row>
    <row r="4726" spans="1:7">
      <c r="A4726" s="12">
        <v>4723</v>
      </c>
      <c r="B4726" s="579" t="s">
        <v>469</v>
      </c>
      <c r="C4726" s="22" t="s">
        <v>6540</v>
      </c>
      <c r="D4726" s="580">
        <v>8.45</v>
      </c>
      <c r="E4726" s="580">
        <v>4.84</v>
      </c>
      <c r="F4726" s="134">
        <v>40.9</v>
      </c>
      <c r="G4726" s="443"/>
    </row>
    <row r="4727" spans="1:7">
      <c r="A4727" s="12">
        <v>4724</v>
      </c>
      <c r="B4727" s="579" t="s">
        <v>3281</v>
      </c>
      <c r="C4727" s="22" t="s">
        <v>6567</v>
      </c>
      <c r="D4727" s="580">
        <v>8.73</v>
      </c>
      <c r="E4727" s="580">
        <v>4.84</v>
      </c>
      <c r="F4727" s="540">
        <v>42.25</v>
      </c>
      <c r="G4727" s="443"/>
    </row>
    <row r="4728" spans="1:7">
      <c r="A4728" s="12">
        <v>4725</v>
      </c>
      <c r="B4728" s="579" t="s">
        <v>3662</v>
      </c>
      <c r="C4728" s="22" t="s">
        <v>6567</v>
      </c>
      <c r="D4728" s="580">
        <v>1.05</v>
      </c>
      <c r="E4728" s="580">
        <v>4.84</v>
      </c>
      <c r="F4728" s="540">
        <v>5.08</v>
      </c>
      <c r="G4728" s="443"/>
    </row>
    <row r="4729" spans="1:7">
      <c r="A4729" s="12">
        <v>4726</v>
      </c>
      <c r="B4729" s="579" t="s">
        <v>3403</v>
      </c>
      <c r="C4729" s="22" t="s">
        <v>6567</v>
      </c>
      <c r="D4729" s="580">
        <v>4.07</v>
      </c>
      <c r="E4729" s="580">
        <v>4.84</v>
      </c>
      <c r="F4729" s="540">
        <v>19.7</v>
      </c>
      <c r="G4729" s="443"/>
    </row>
    <row r="4730" spans="1:7">
      <c r="A4730" s="12">
        <v>4727</v>
      </c>
      <c r="B4730" s="579" t="s">
        <v>6568</v>
      </c>
      <c r="C4730" s="22" t="s">
        <v>6567</v>
      </c>
      <c r="D4730" s="580">
        <v>5.88</v>
      </c>
      <c r="E4730" s="580">
        <v>4.84</v>
      </c>
      <c r="F4730" s="540">
        <v>28.46</v>
      </c>
      <c r="G4730" s="443"/>
    </row>
    <row r="4731" spans="1:7">
      <c r="A4731" s="12">
        <v>4728</v>
      </c>
      <c r="B4731" s="579" t="s">
        <v>6569</v>
      </c>
      <c r="C4731" s="22" t="s">
        <v>6567</v>
      </c>
      <c r="D4731" s="580">
        <v>17.76</v>
      </c>
      <c r="E4731" s="580">
        <v>4.84</v>
      </c>
      <c r="F4731" s="540">
        <v>85.96</v>
      </c>
      <c r="G4731" s="443"/>
    </row>
    <row r="4732" spans="1:7">
      <c r="A4732" s="12">
        <v>4729</v>
      </c>
      <c r="B4732" s="579" t="s">
        <v>3663</v>
      </c>
      <c r="C4732" s="22" t="s">
        <v>6567</v>
      </c>
      <c r="D4732" s="580">
        <v>7.3</v>
      </c>
      <c r="E4732" s="580">
        <v>4.84</v>
      </c>
      <c r="F4732" s="540">
        <v>35.33</v>
      </c>
      <c r="G4732" s="443"/>
    </row>
    <row r="4733" spans="1:7">
      <c r="A4733" s="12">
        <v>4730</v>
      </c>
      <c r="B4733" s="579" t="s">
        <v>5149</v>
      </c>
      <c r="C4733" s="22" t="s">
        <v>6567</v>
      </c>
      <c r="D4733" s="580">
        <v>4.28</v>
      </c>
      <c r="E4733" s="580">
        <v>4.84</v>
      </c>
      <c r="F4733" s="540">
        <v>20.72</v>
      </c>
      <c r="G4733" s="443"/>
    </row>
    <row r="4734" spans="1:7">
      <c r="A4734" s="12">
        <v>4731</v>
      </c>
      <c r="B4734" s="579" t="s">
        <v>3816</v>
      </c>
      <c r="C4734" s="22" t="s">
        <v>6567</v>
      </c>
      <c r="D4734" s="580">
        <v>4.15</v>
      </c>
      <c r="E4734" s="580">
        <v>4.84</v>
      </c>
      <c r="F4734" s="540">
        <v>20.09</v>
      </c>
      <c r="G4734" s="443"/>
    </row>
    <row r="4735" spans="1:7">
      <c r="A4735" s="12">
        <v>4732</v>
      </c>
      <c r="B4735" s="579" t="s">
        <v>409</v>
      </c>
      <c r="C4735" s="22" t="s">
        <v>6567</v>
      </c>
      <c r="D4735" s="580">
        <v>9.7</v>
      </c>
      <c r="E4735" s="580">
        <v>4.84</v>
      </c>
      <c r="F4735" s="540">
        <v>46.95</v>
      </c>
      <c r="G4735" s="443"/>
    </row>
    <row r="4736" spans="1:7">
      <c r="A4736" s="12">
        <v>4733</v>
      </c>
      <c r="B4736" s="579" t="s">
        <v>6570</v>
      </c>
      <c r="C4736" s="22" t="s">
        <v>6567</v>
      </c>
      <c r="D4736" s="580">
        <v>13.88</v>
      </c>
      <c r="E4736" s="580">
        <v>4.84</v>
      </c>
      <c r="F4736" s="540">
        <v>67.18</v>
      </c>
      <c r="G4736" s="443"/>
    </row>
    <row r="4737" spans="1:7">
      <c r="A4737" s="12">
        <v>4734</v>
      </c>
      <c r="B4737" s="579" t="s">
        <v>6171</v>
      </c>
      <c r="C4737" s="22" t="s">
        <v>6567</v>
      </c>
      <c r="D4737" s="580">
        <v>17.96</v>
      </c>
      <c r="E4737" s="580">
        <v>4.84</v>
      </c>
      <c r="F4737" s="540">
        <v>86.93</v>
      </c>
      <c r="G4737" s="443"/>
    </row>
    <row r="4738" spans="1:7">
      <c r="A4738" s="12">
        <v>4735</v>
      </c>
      <c r="B4738" s="579" t="s">
        <v>1442</v>
      </c>
      <c r="C4738" s="22" t="s">
        <v>6567</v>
      </c>
      <c r="D4738" s="580">
        <v>10.06</v>
      </c>
      <c r="E4738" s="580">
        <v>4.84</v>
      </c>
      <c r="F4738" s="540">
        <v>48.69</v>
      </c>
      <c r="G4738" s="443"/>
    </row>
    <row r="4739" spans="1:7">
      <c r="A4739" s="12">
        <v>4736</v>
      </c>
      <c r="B4739" s="579" t="s">
        <v>6571</v>
      </c>
      <c r="C4739" s="22" t="s">
        <v>6567</v>
      </c>
      <c r="D4739" s="580">
        <v>10</v>
      </c>
      <c r="E4739" s="580">
        <v>4.84</v>
      </c>
      <c r="F4739" s="540">
        <v>48.4</v>
      </c>
      <c r="G4739" s="443"/>
    </row>
    <row r="4740" spans="1:7">
      <c r="A4740" s="12">
        <v>4737</v>
      </c>
      <c r="B4740" s="579" t="s">
        <v>3655</v>
      </c>
      <c r="C4740" s="22" t="s">
        <v>6567</v>
      </c>
      <c r="D4740" s="580">
        <v>7.59</v>
      </c>
      <c r="E4740" s="580">
        <v>4.84</v>
      </c>
      <c r="F4740" s="540">
        <v>36.74</v>
      </c>
      <c r="G4740" s="443"/>
    </row>
    <row r="4741" spans="1:7">
      <c r="A4741" s="12">
        <v>4738</v>
      </c>
      <c r="B4741" s="579" t="s">
        <v>5165</v>
      </c>
      <c r="C4741" s="22" t="s">
        <v>6567</v>
      </c>
      <c r="D4741" s="580">
        <v>5.55</v>
      </c>
      <c r="E4741" s="580">
        <v>4.84</v>
      </c>
      <c r="F4741" s="540">
        <v>26.86</v>
      </c>
      <c r="G4741" s="443"/>
    </row>
    <row r="4742" spans="1:7">
      <c r="A4742" s="12">
        <v>4739</v>
      </c>
      <c r="B4742" s="579" t="s">
        <v>3672</v>
      </c>
      <c r="C4742" s="22" t="s">
        <v>6567</v>
      </c>
      <c r="D4742" s="580">
        <v>10.31</v>
      </c>
      <c r="E4742" s="580">
        <v>4.84</v>
      </c>
      <c r="F4742" s="540">
        <v>49.9</v>
      </c>
      <c r="G4742" s="443"/>
    </row>
    <row r="4743" spans="1:7">
      <c r="A4743" s="12">
        <v>4740</v>
      </c>
      <c r="B4743" s="579" t="s">
        <v>5117</v>
      </c>
      <c r="C4743" s="22" t="s">
        <v>6567</v>
      </c>
      <c r="D4743" s="580">
        <v>5.17</v>
      </c>
      <c r="E4743" s="580">
        <v>4.84</v>
      </c>
      <c r="F4743" s="540">
        <v>25.02</v>
      </c>
      <c r="G4743" s="443"/>
    </row>
    <row r="4744" spans="1:7">
      <c r="A4744" s="12">
        <v>4741</v>
      </c>
      <c r="B4744" s="579" t="s">
        <v>4775</v>
      </c>
      <c r="C4744" s="22" t="s">
        <v>6567</v>
      </c>
      <c r="D4744" s="580">
        <v>6.67</v>
      </c>
      <c r="E4744" s="580">
        <v>4.84</v>
      </c>
      <c r="F4744" s="540">
        <v>32.28</v>
      </c>
      <c r="G4744" s="443"/>
    </row>
    <row r="4745" spans="1:7">
      <c r="A4745" s="12">
        <v>4742</v>
      </c>
      <c r="B4745" s="581" t="s">
        <v>5114</v>
      </c>
      <c r="C4745" s="582" t="s">
        <v>6567</v>
      </c>
      <c r="D4745" s="583">
        <v>9.25</v>
      </c>
      <c r="E4745" s="583">
        <v>4.84</v>
      </c>
      <c r="F4745" s="540">
        <v>44.77</v>
      </c>
      <c r="G4745" s="443"/>
    </row>
    <row r="4746" spans="1:7">
      <c r="A4746" s="12">
        <v>4743</v>
      </c>
      <c r="B4746" s="581" t="s">
        <v>3493</v>
      </c>
      <c r="C4746" s="582" t="s">
        <v>6567</v>
      </c>
      <c r="D4746" s="583">
        <v>4.49</v>
      </c>
      <c r="E4746" s="583">
        <v>4.84</v>
      </c>
      <c r="F4746" s="540">
        <v>21.73</v>
      </c>
      <c r="G4746" s="443"/>
    </row>
    <row r="4747" spans="1:7">
      <c r="A4747" s="12">
        <v>4744</v>
      </c>
      <c r="B4747" s="581" t="s">
        <v>6572</v>
      </c>
      <c r="C4747" s="582" t="s">
        <v>6567</v>
      </c>
      <c r="D4747" s="583">
        <v>11.26</v>
      </c>
      <c r="E4747" s="583">
        <v>4.84</v>
      </c>
      <c r="F4747" s="540">
        <v>54.5</v>
      </c>
      <c r="G4747" s="443"/>
    </row>
    <row r="4748" spans="1:7">
      <c r="A4748" s="12">
        <v>4745</v>
      </c>
      <c r="B4748" s="581" t="s">
        <v>6573</v>
      </c>
      <c r="C4748" s="582" t="s">
        <v>6567</v>
      </c>
      <c r="D4748" s="583">
        <v>7.88</v>
      </c>
      <c r="E4748" s="583">
        <v>4.84</v>
      </c>
      <c r="F4748" s="540">
        <v>38.14</v>
      </c>
      <c r="G4748" s="443"/>
    </row>
    <row r="4749" spans="1:7">
      <c r="A4749" s="12">
        <v>4746</v>
      </c>
      <c r="B4749" s="581" t="s">
        <v>6574</v>
      </c>
      <c r="C4749" s="582" t="s">
        <v>6567</v>
      </c>
      <c r="D4749" s="583">
        <v>5.38</v>
      </c>
      <c r="E4749" s="583">
        <v>4.84</v>
      </c>
      <c r="F4749" s="540">
        <v>26.04</v>
      </c>
      <c r="G4749" s="443"/>
    </row>
    <row r="4750" spans="1:7">
      <c r="A4750" s="12">
        <v>4747</v>
      </c>
      <c r="B4750" s="581" t="s">
        <v>6575</v>
      </c>
      <c r="C4750" s="582" t="s">
        <v>6567</v>
      </c>
      <c r="D4750" s="583">
        <v>4.89</v>
      </c>
      <c r="E4750" s="583">
        <v>4.84</v>
      </c>
      <c r="F4750" s="540">
        <v>23.67</v>
      </c>
      <c r="G4750" s="443"/>
    </row>
    <row r="4751" spans="1:7">
      <c r="A4751" s="12">
        <v>4748</v>
      </c>
      <c r="B4751" s="581" t="s">
        <v>6576</v>
      </c>
      <c r="C4751" s="582" t="s">
        <v>6567</v>
      </c>
      <c r="D4751" s="583">
        <v>8.52</v>
      </c>
      <c r="E4751" s="583">
        <v>4.84</v>
      </c>
      <c r="F4751" s="540">
        <v>41.24</v>
      </c>
      <c r="G4751" s="443"/>
    </row>
    <row r="4752" spans="1:7">
      <c r="A4752" s="12">
        <v>4749</v>
      </c>
      <c r="B4752" s="581" t="s">
        <v>6577</v>
      </c>
      <c r="C4752" s="582" t="s">
        <v>6567</v>
      </c>
      <c r="D4752" s="583">
        <v>7.17</v>
      </c>
      <c r="E4752" s="583">
        <v>4.84</v>
      </c>
      <c r="F4752" s="540">
        <v>34.7</v>
      </c>
      <c r="G4752" s="443"/>
    </row>
    <row r="4753" spans="1:7">
      <c r="A4753" s="12">
        <v>4750</v>
      </c>
      <c r="B4753" s="581" t="s">
        <v>6578</v>
      </c>
      <c r="C4753" s="582" t="s">
        <v>6567</v>
      </c>
      <c r="D4753" s="583">
        <v>10.7</v>
      </c>
      <c r="E4753" s="583">
        <v>4.84</v>
      </c>
      <c r="F4753" s="540">
        <v>51.79</v>
      </c>
      <c r="G4753" s="443"/>
    </row>
    <row r="4754" spans="1:7">
      <c r="A4754" s="12">
        <v>4751</v>
      </c>
      <c r="B4754" s="581" t="s">
        <v>6579</v>
      </c>
      <c r="C4754" s="582" t="s">
        <v>6567</v>
      </c>
      <c r="D4754" s="583">
        <v>8.03</v>
      </c>
      <c r="E4754" s="583">
        <v>4.84</v>
      </c>
      <c r="F4754" s="540">
        <v>38.87</v>
      </c>
      <c r="G4754" s="443"/>
    </row>
    <row r="4755" spans="1:7">
      <c r="A4755" s="12">
        <v>4752</v>
      </c>
      <c r="B4755" s="581" t="s">
        <v>2278</v>
      </c>
      <c r="C4755" s="582" t="s">
        <v>6567</v>
      </c>
      <c r="D4755" s="583">
        <v>4.2</v>
      </c>
      <c r="E4755" s="583">
        <v>4.84</v>
      </c>
      <c r="F4755" s="540">
        <v>20.33</v>
      </c>
      <c r="G4755" s="443"/>
    </row>
    <row r="4756" spans="1:7">
      <c r="A4756" s="12">
        <v>4753</v>
      </c>
      <c r="B4756" s="581" t="s">
        <v>6580</v>
      </c>
      <c r="C4756" s="582" t="s">
        <v>6567</v>
      </c>
      <c r="D4756" s="583">
        <v>7.98</v>
      </c>
      <c r="E4756" s="583">
        <v>4.84</v>
      </c>
      <c r="F4756" s="540">
        <v>38.62</v>
      </c>
      <c r="G4756" s="443"/>
    </row>
    <row r="4757" spans="1:7">
      <c r="A4757" s="12">
        <v>4754</v>
      </c>
      <c r="B4757" s="581" t="s">
        <v>6581</v>
      </c>
      <c r="C4757" s="582" t="s">
        <v>6567</v>
      </c>
      <c r="D4757" s="583">
        <v>1.93</v>
      </c>
      <c r="E4757" s="583">
        <v>4.84</v>
      </c>
      <c r="F4757" s="540">
        <v>9.34</v>
      </c>
      <c r="G4757" s="443"/>
    </row>
    <row r="4758" spans="1:7">
      <c r="A4758" s="12">
        <v>4755</v>
      </c>
      <c r="B4758" s="581" t="s">
        <v>6582</v>
      </c>
      <c r="C4758" s="582" t="s">
        <v>6567</v>
      </c>
      <c r="D4758" s="583">
        <v>7.2</v>
      </c>
      <c r="E4758" s="583">
        <v>4.84</v>
      </c>
      <c r="F4758" s="540">
        <v>34.85</v>
      </c>
      <c r="G4758" s="443"/>
    </row>
    <row r="4759" spans="1:7">
      <c r="A4759" s="12">
        <v>4756</v>
      </c>
      <c r="B4759" s="581" t="s">
        <v>3617</v>
      </c>
      <c r="C4759" s="582" t="s">
        <v>6567</v>
      </c>
      <c r="D4759" s="583">
        <v>5</v>
      </c>
      <c r="E4759" s="583">
        <v>4.84</v>
      </c>
      <c r="F4759" s="540">
        <v>24.2</v>
      </c>
      <c r="G4759" s="443"/>
    </row>
    <row r="4760" spans="1:7">
      <c r="A4760" s="12">
        <v>4757</v>
      </c>
      <c r="B4760" s="581" t="s">
        <v>6583</v>
      </c>
      <c r="C4760" s="582" t="s">
        <v>6567</v>
      </c>
      <c r="D4760" s="583">
        <v>3.14</v>
      </c>
      <c r="E4760" s="583">
        <v>4.84</v>
      </c>
      <c r="F4760" s="540">
        <v>15.2</v>
      </c>
      <c r="G4760" s="443"/>
    </row>
    <row r="4761" spans="1:7">
      <c r="A4761" s="12">
        <v>4758</v>
      </c>
      <c r="B4761" s="581" t="s">
        <v>6584</v>
      </c>
      <c r="C4761" s="582" t="s">
        <v>6567</v>
      </c>
      <c r="D4761" s="583">
        <v>8</v>
      </c>
      <c r="E4761" s="583">
        <v>4.84</v>
      </c>
      <c r="F4761" s="540">
        <v>38.72</v>
      </c>
      <c r="G4761" s="443"/>
    </row>
    <row r="4762" spans="1:7">
      <c r="A4762" s="12">
        <v>4759</v>
      </c>
      <c r="B4762" s="581" t="s">
        <v>6585</v>
      </c>
      <c r="C4762" s="582" t="s">
        <v>6567</v>
      </c>
      <c r="D4762" s="583">
        <v>20.42</v>
      </c>
      <c r="E4762" s="583">
        <v>4.84</v>
      </c>
      <c r="F4762" s="540">
        <v>98.83</v>
      </c>
      <c r="G4762" s="443"/>
    </row>
    <row r="4763" spans="1:7">
      <c r="A4763" s="12">
        <v>4760</v>
      </c>
      <c r="B4763" s="581" t="s">
        <v>6586</v>
      </c>
      <c r="C4763" s="582" t="s">
        <v>6587</v>
      </c>
      <c r="D4763" s="139">
        <v>13.01</v>
      </c>
      <c r="E4763" s="139">
        <v>4.84</v>
      </c>
      <c r="F4763" s="540">
        <v>62.97</v>
      </c>
      <c r="G4763" s="443"/>
    </row>
    <row r="4764" spans="1:7">
      <c r="A4764" s="12">
        <v>4761</v>
      </c>
      <c r="B4764" s="581" t="s">
        <v>6588</v>
      </c>
      <c r="C4764" s="582" t="s">
        <v>6587</v>
      </c>
      <c r="D4764" s="139">
        <v>5.19</v>
      </c>
      <c r="E4764" s="139">
        <v>4.84</v>
      </c>
      <c r="F4764" s="540">
        <v>25.12</v>
      </c>
      <c r="G4764" s="443"/>
    </row>
    <row r="4765" spans="1:7">
      <c r="A4765" s="12">
        <v>4762</v>
      </c>
      <c r="B4765" s="581" t="s">
        <v>6412</v>
      </c>
      <c r="C4765" s="582" t="s">
        <v>6587</v>
      </c>
      <c r="D4765" s="139">
        <v>2.34</v>
      </c>
      <c r="E4765" s="139">
        <v>4.84</v>
      </c>
      <c r="F4765" s="540">
        <v>11.33</v>
      </c>
      <c r="G4765" s="443"/>
    </row>
    <row r="4766" spans="1:7">
      <c r="A4766" s="12">
        <v>4763</v>
      </c>
      <c r="B4766" s="581" t="s">
        <v>5075</v>
      </c>
      <c r="C4766" s="582" t="s">
        <v>6587</v>
      </c>
      <c r="D4766" s="139">
        <v>7.38</v>
      </c>
      <c r="E4766" s="139">
        <v>4.84</v>
      </c>
      <c r="F4766" s="540">
        <v>35.72</v>
      </c>
      <c r="G4766" s="443"/>
    </row>
    <row r="4767" spans="1:7">
      <c r="A4767" s="12">
        <v>4764</v>
      </c>
      <c r="B4767" s="581" t="s">
        <v>6410</v>
      </c>
      <c r="C4767" s="582" t="s">
        <v>6587</v>
      </c>
      <c r="D4767" s="139">
        <v>1.26</v>
      </c>
      <c r="E4767" s="139">
        <v>4.84</v>
      </c>
      <c r="F4767" s="540">
        <v>6.1</v>
      </c>
      <c r="G4767" s="443"/>
    </row>
    <row r="4768" spans="1:7">
      <c r="A4768" s="12">
        <v>4765</v>
      </c>
      <c r="B4768" s="581" t="s">
        <v>6589</v>
      </c>
      <c r="C4768" s="582" t="s">
        <v>6587</v>
      </c>
      <c r="D4768" s="139">
        <v>17.87</v>
      </c>
      <c r="E4768" s="139">
        <v>4.84</v>
      </c>
      <c r="F4768" s="540">
        <v>86.49</v>
      </c>
      <c r="G4768" s="443"/>
    </row>
    <row r="4769" spans="1:7">
      <c r="A4769" s="12">
        <v>4766</v>
      </c>
      <c r="B4769" s="581" t="s">
        <v>6590</v>
      </c>
      <c r="C4769" s="582" t="s">
        <v>6587</v>
      </c>
      <c r="D4769" s="139">
        <v>3.58</v>
      </c>
      <c r="E4769" s="139">
        <v>4.84</v>
      </c>
      <c r="F4769" s="540">
        <v>17.33</v>
      </c>
      <c r="G4769" s="443"/>
    </row>
    <row r="4770" spans="1:7">
      <c r="A4770" s="12">
        <v>4767</v>
      </c>
      <c r="B4770" s="581" t="s">
        <v>4721</v>
      </c>
      <c r="C4770" s="582" t="s">
        <v>6587</v>
      </c>
      <c r="D4770" s="139">
        <v>1.25</v>
      </c>
      <c r="E4770" s="139">
        <v>4.84</v>
      </c>
      <c r="F4770" s="540">
        <v>6.05</v>
      </c>
      <c r="G4770" s="443"/>
    </row>
    <row r="4771" spans="1:7">
      <c r="A4771" s="12">
        <v>4768</v>
      </c>
      <c r="B4771" s="581" t="s">
        <v>4295</v>
      </c>
      <c r="C4771" s="582" t="s">
        <v>6587</v>
      </c>
      <c r="D4771" s="139">
        <v>1.44</v>
      </c>
      <c r="E4771" s="139">
        <v>4.84</v>
      </c>
      <c r="F4771" s="540">
        <v>6.97</v>
      </c>
      <c r="G4771" s="443"/>
    </row>
    <row r="4772" spans="1:7">
      <c r="A4772" s="12">
        <v>4769</v>
      </c>
      <c r="B4772" s="581" t="s">
        <v>6591</v>
      </c>
      <c r="C4772" s="22" t="s">
        <v>6587</v>
      </c>
      <c r="D4772" s="27">
        <v>10.4</v>
      </c>
      <c r="E4772" s="27">
        <v>4.84</v>
      </c>
      <c r="F4772" s="540">
        <v>50.34</v>
      </c>
      <c r="G4772" s="443"/>
    </row>
    <row r="4773" spans="1:7">
      <c r="A4773" s="12">
        <v>4770</v>
      </c>
      <c r="B4773" s="581" t="s">
        <v>6592</v>
      </c>
      <c r="C4773" s="22" t="s">
        <v>6587</v>
      </c>
      <c r="D4773" s="27">
        <v>10.52</v>
      </c>
      <c r="E4773" s="27">
        <v>4.84</v>
      </c>
      <c r="F4773" s="540">
        <v>50.92</v>
      </c>
      <c r="G4773" s="443"/>
    </row>
    <row r="4774" spans="1:7">
      <c r="A4774" s="12">
        <v>4771</v>
      </c>
      <c r="B4774" s="581" t="s">
        <v>6593</v>
      </c>
      <c r="C4774" s="22" t="s">
        <v>6587</v>
      </c>
      <c r="D4774" s="27">
        <v>12.52</v>
      </c>
      <c r="E4774" s="27">
        <v>4.84</v>
      </c>
      <c r="F4774" s="540">
        <v>60.6</v>
      </c>
      <c r="G4774" s="443"/>
    </row>
    <row r="4775" spans="1:7">
      <c r="A4775" s="12">
        <v>4772</v>
      </c>
      <c r="B4775" s="581" t="s">
        <v>6594</v>
      </c>
      <c r="C4775" s="22" t="s">
        <v>6587</v>
      </c>
      <c r="D4775" s="27">
        <v>10.34</v>
      </c>
      <c r="E4775" s="27">
        <v>4.84</v>
      </c>
      <c r="F4775" s="540">
        <v>50.05</v>
      </c>
      <c r="G4775" s="443"/>
    </row>
    <row r="4776" spans="1:7">
      <c r="A4776" s="12">
        <v>4773</v>
      </c>
      <c r="B4776" s="581" t="s">
        <v>6595</v>
      </c>
      <c r="C4776" s="22" t="s">
        <v>6587</v>
      </c>
      <c r="D4776" s="27">
        <v>7.52</v>
      </c>
      <c r="E4776" s="27">
        <v>4.84</v>
      </c>
      <c r="F4776" s="540">
        <v>36.4</v>
      </c>
      <c r="G4776" s="443"/>
    </row>
    <row r="4777" spans="1:7">
      <c r="A4777" s="12">
        <v>4774</v>
      </c>
      <c r="B4777" s="581" t="s">
        <v>6596</v>
      </c>
      <c r="C4777" s="22" t="s">
        <v>6587</v>
      </c>
      <c r="D4777" s="27">
        <v>5.7</v>
      </c>
      <c r="E4777" s="27">
        <v>4.84</v>
      </c>
      <c r="F4777" s="540">
        <v>27.59</v>
      </c>
      <c r="G4777" s="443"/>
    </row>
    <row r="4778" spans="1:7">
      <c r="A4778" s="12">
        <v>4775</v>
      </c>
      <c r="B4778" s="581" t="s">
        <v>6597</v>
      </c>
      <c r="C4778" s="22" t="s">
        <v>6587</v>
      </c>
      <c r="D4778" s="27">
        <v>4.08</v>
      </c>
      <c r="E4778" s="27">
        <v>4.84</v>
      </c>
      <c r="F4778" s="540">
        <v>19.75</v>
      </c>
      <c r="G4778" s="443"/>
    </row>
    <row r="4779" spans="1:7">
      <c r="A4779" s="12">
        <v>4776</v>
      </c>
      <c r="B4779" s="581" t="s">
        <v>4624</v>
      </c>
      <c r="C4779" s="22" t="s">
        <v>6587</v>
      </c>
      <c r="D4779" s="27">
        <v>23.61</v>
      </c>
      <c r="E4779" s="27">
        <v>4.84</v>
      </c>
      <c r="F4779" s="540">
        <v>114.27</v>
      </c>
      <c r="G4779" s="443"/>
    </row>
    <row r="4780" spans="1:7">
      <c r="A4780" s="12">
        <v>4777</v>
      </c>
      <c r="B4780" s="581" t="s">
        <v>4240</v>
      </c>
      <c r="C4780" s="22" t="s">
        <v>6587</v>
      </c>
      <c r="D4780" s="27">
        <v>2.03</v>
      </c>
      <c r="E4780" s="27">
        <v>4.84</v>
      </c>
      <c r="F4780" s="540">
        <v>9.83</v>
      </c>
      <c r="G4780" s="443"/>
    </row>
    <row r="4781" spans="1:7">
      <c r="A4781" s="12">
        <v>4778</v>
      </c>
      <c r="B4781" s="581" t="s">
        <v>6598</v>
      </c>
      <c r="C4781" s="22" t="s">
        <v>6587</v>
      </c>
      <c r="D4781" s="27">
        <v>0.74</v>
      </c>
      <c r="E4781" s="27">
        <v>4.84</v>
      </c>
      <c r="F4781" s="540">
        <v>3.58</v>
      </c>
      <c r="G4781" s="443"/>
    </row>
    <row r="4782" spans="1:7">
      <c r="A4782" s="12">
        <v>4779</v>
      </c>
      <c r="B4782" s="581" t="s">
        <v>6599</v>
      </c>
      <c r="C4782" s="22" t="s">
        <v>6587</v>
      </c>
      <c r="D4782" s="27">
        <v>13.33</v>
      </c>
      <c r="E4782" s="27">
        <v>4.84</v>
      </c>
      <c r="F4782" s="540">
        <v>64.52</v>
      </c>
      <c r="G4782" s="443"/>
    </row>
    <row r="4783" spans="1:7">
      <c r="A4783" s="12">
        <v>4780</v>
      </c>
      <c r="B4783" s="581" t="s">
        <v>6600</v>
      </c>
      <c r="C4783" s="22" t="s">
        <v>6587</v>
      </c>
      <c r="D4783" s="27">
        <v>8.2</v>
      </c>
      <c r="E4783" s="27">
        <v>4.84</v>
      </c>
      <c r="F4783" s="540">
        <v>39.69</v>
      </c>
      <c r="G4783" s="443"/>
    </row>
    <row r="4784" spans="1:7">
      <c r="A4784" s="12">
        <v>4781</v>
      </c>
      <c r="B4784" s="344" t="s">
        <v>6601</v>
      </c>
      <c r="C4784" s="22" t="s">
        <v>6587</v>
      </c>
      <c r="D4784" s="27">
        <v>3.51</v>
      </c>
      <c r="E4784" s="27">
        <v>4.84</v>
      </c>
      <c r="F4784" s="540">
        <v>16.99</v>
      </c>
      <c r="G4784" s="443"/>
    </row>
    <row r="4785" spans="1:7">
      <c r="A4785" s="12">
        <v>4782</v>
      </c>
      <c r="B4785" s="579" t="s">
        <v>6602</v>
      </c>
      <c r="C4785" s="22" t="s">
        <v>6587</v>
      </c>
      <c r="D4785" s="27">
        <v>3.15</v>
      </c>
      <c r="E4785" s="27">
        <v>4.84</v>
      </c>
      <c r="F4785" s="540">
        <v>15.25</v>
      </c>
      <c r="G4785" s="443"/>
    </row>
    <row r="4786" spans="1:7">
      <c r="A4786" s="12">
        <v>4783</v>
      </c>
      <c r="B4786" s="579" t="s">
        <v>6603</v>
      </c>
      <c r="C4786" s="22" t="s">
        <v>6587</v>
      </c>
      <c r="D4786" s="27">
        <v>3.54</v>
      </c>
      <c r="E4786" s="27">
        <v>4.84</v>
      </c>
      <c r="F4786" s="540">
        <v>17.13</v>
      </c>
      <c r="G4786" s="443"/>
    </row>
    <row r="4787" spans="1:7">
      <c r="A4787" s="12">
        <v>4784</v>
      </c>
      <c r="B4787" s="579" t="s">
        <v>6604</v>
      </c>
      <c r="C4787" s="22" t="s">
        <v>6605</v>
      </c>
      <c r="D4787" s="27">
        <v>15.84</v>
      </c>
      <c r="E4787" s="27">
        <v>4.84</v>
      </c>
      <c r="F4787" s="540">
        <v>76.67</v>
      </c>
      <c r="G4787" s="443"/>
    </row>
    <row r="4788" spans="1:7">
      <c r="A4788" s="12">
        <v>4785</v>
      </c>
      <c r="B4788" s="579" t="s">
        <v>6606</v>
      </c>
      <c r="C4788" s="22" t="s">
        <v>6587</v>
      </c>
      <c r="D4788" s="27">
        <v>8.08</v>
      </c>
      <c r="E4788" s="27">
        <v>4.84</v>
      </c>
      <c r="F4788" s="540">
        <v>39.11</v>
      </c>
      <c r="G4788" s="443"/>
    </row>
    <row r="4789" spans="1:7">
      <c r="A4789" s="12">
        <v>4786</v>
      </c>
      <c r="B4789" s="579" t="s">
        <v>6607</v>
      </c>
      <c r="C4789" s="22" t="s">
        <v>6587</v>
      </c>
      <c r="D4789" s="27">
        <v>10.91</v>
      </c>
      <c r="E4789" s="27">
        <v>4.84</v>
      </c>
      <c r="F4789" s="540">
        <v>52.8</v>
      </c>
      <c r="G4789" s="443"/>
    </row>
    <row r="4790" spans="1:7">
      <c r="A4790" s="12">
        <v>4787</v>
      </c>
      <c r="B4790" s="579" t="s">
        <v>6608</v>
      </c>
      <c r="C4790" s="22" t="s">
        <v>6587</v>
      </c>
      <c r="D4790" s="27">
        <v>4.25</v>
      </c>
      <c r="E4790" s="27">
        <v>4.84</v>
      </c>
      <c r="F4790" s="540">
        <v>20.57</v>
      </c>
      <c r="G4790" s="443"/>
    </row>
    <row r="4791" spans="1:7">
      <c r="A4791" s="12">
        <v>4788</v>
      </c>
      <c r="B4791" s="579" t="s">
        <v>6609</v>
      </c>
      <c r="C4791" s="22" t="s">
        <v>6587</v>
      </c>
      <c r="D4791" s="27">
        <v>4.96</v>
      </c>
      <c r="E4791" s="27">
        <v>4.84</v>
      </c>
      <c r="F4791" s="540">
        <v>24.01</v>
      </c>
      <c r="G4791" s="443"/>
    </row>
    <row r="4792" spans="1:7">
      <c r="A4792" s="12">
        <v>4789</v>
      </c>
      <c r="B4792" s="579" t="s">
        <v>6610</v>
      </c>
      <c r="C4792" s="22" t="s">
        <v>6587</v>
      </c>
      <c r="D4792" s="27">
        <v>14.1</v>
      </c>
      <c r="E4792" s="27">
        <v>4.84</v>
      </c>
      <c r="F4792" s="540">
        <v>68.24</v>
      </c>
      <c r="G4792" s="443"/>
    </row>
    <row r="4793" spans="1:7">
      <c r="A4793" s="12">
        <v>4790</v>
      </c>
      <c r="B4793" s="579" t="s">
        <v>3812</v>
      </c>
      <c r="C4793" s="22" t="s">
        <v>6587</v>
      </c>
      <c r="D4793" s="27">
        <v>9.6</v>
      </c>
      <c r="E4793" s="27">
        <v>4.84</v>
      </c>
      <c r="F4793" s="540">
        <v>46.46</v>
      </c>
      <c r="G4793" s="443"/>
    </row>
    <row r="4794" spans="1:7">
      <c r="A4794" s="12">
        <v>4791</v>
      </c>
      <c r="B4794" s="579" t="s">
        <v>6611</v>
      </c>
      <c r="C4794" s="22" t="s">
        <v>6587</v>
      </c>
      <c r="D4794" s="27">
        <v>10.69</v>
      </c>
      <c r="E4794" s="27">
        <v>4.84</v>
      </c>
      <c r="F4794" s="540">
        <v>51.74</v>
      </c>
      <c r="G4794" s="443"/>
    </row>
    <row r="4795" spans="1:7">
      <c r="A4795" s="12">
        <v>4792</v>
      </c>
      <c r="B4795" s="579" t="s">
        <v>6612</v>
      </c>
      <c r="C4795" s="22" t="s">
        <v>6587</v>
      </c>
      <c r="D4795" s="27">
        <v>12.82</v>
      </c>
      <c r="E4795" s="27">
        <v>4.84</v>
      </c>
      <c r="F4795" s="540">
        <v>62.05</v>
      </c>
      <c r="G4795" s="443"/>
    </row>
    <row r="4796" spans="1:7">
      <c r="A4796" s="12">
        <v>4793</v>
      </c>
      <c r="B4796" s="579" t="s">
        <v>6613</v>
      </c>
      <c r="C4796" s="22" t="s">
        <v>6587</v>
      </c>
      <c r="D4796" s="27">
        <v>15.25</v>
      </c>
      <c r="E4796" s="27">
        <v>4.84</v>
      </c>
      <c r="F4796" s="540">
        <v>73.81</v>
      </c>
      <c r="G4796" s="443"/>
    </row>
    <row r="4797" spans="1:7">
      <c r="A4797" s="12">
        <v>4794</v>
      </c>
      <c r="B4797" s="579" t="s">
        <v>6614</v>
      </c>
      <c r="C4797" s="22" t="s">
        <v>6587</v>
      </c>
      <c r="D4797" s="27">
        <v>5.94</v>
      </c>
      <c r="E4797" s="27">
        <v>4.84</v>
      </c>
      <c r="F4797" s="540">
        <v>28.75</v>
      </c>
      <c r="G4797" s="443"/>
    </row>
    <row r="4798" spans="1:7">
      <c r="A4798" s="12">
        <v>4795</v>
      </c>
      <c r="B4798" s="579" t="s">
        <v>6615</v>
      </c>
      <c r="C4798" s="22" t="s">
        <v>6587</v>
      </c>
      <c r="D4798" s="27">
        <v>6.95</v>
      </c>
      <c r="E4798" s="27">
        <v>4.84</v>
      </c>
      <c r="F4798" s="540">
        <v>33.64</v>
      </c>
      <c r="G4798" s="443"/>
    </row>
    <row r="4799" spans="1:7">
      <c r="A4799" s="12">
        <v>4796</v>
      </c>
      <c r="B4799" s="579" t="s">
        <v>5216</v>
      </c>
      <c r="C4799" s="22" t="s">
        <v>6587</v>
      </c>
      <c r="D4799" s="27">
        <v>10.11</v>
      </c>
      <c r="E4799" s="27">
        <v>4.84</v>
      </c>
      <c r="F4799" s="540">
        <v>48.93</v>
      </c>
      <c r="G4799" s="443"/>
    </row>
    <row r="4800" spans="1:7">
      <c r="A4800" s="12">
        <v>4797</v>
      </c>
      <c r="B4800" s="579" t="s">
        <v>5241</v>
      </c>
      <c r="C4800" s="22" t="s">
        <v>6587</v>
      </c>
      <c r="D4800" s="27">
        <v>10.38</v>
      </c>
      <c r="E4800" s="27">
        <v>4.84</v>
      </c>
      <c r="F4800" s="540">
        <v>50.24</v>
      </c>
      <c r="G4800" s="443"/>
    </row>
    <row r="4801" spans="1:7">
      <c r="A4801" s="12">
        <v>4798</v>
      </c>
      <c r="B4801" s="579" t="s">
        <v>6616</v>
      </c>
      <c r="C4801" s="22" t="s">
        <v>6587</v>
      </c>
      <c r="D4801" s="27">
        <v>2.94</v>
      </c>
      <c r="E4801" s="27">
        <v>4.84</v>
      </c>
      <c r="F4801" s="540">
        <v>14.23</v>
      </c>
      <c r="G4801" s="443"/>
    </row>
    <row r="4802" spans="1:7">
      <c r="A4802" s="12">
        <v>4799</v>
      </c>
      <c r="B4802" s="581" t="s">
        <v>3184</v>
      </c>
      <c r="C4802" s="22" t="s">
        <v>6587</v>
      </c>
      <c r="D4802" s="27">
        <v>80.34</v>
      </c>
      <c r="E4802" s="27">
        <v>4.84</v>
      </c>
      <c r="F4802" s="540">
        <v>388.85</v>
      </c>
      <c r="G4802" s="443"/>
    </row>
    <row r="4803" spans="1:7">
      <c r="A4803" s="12">
        <v>4800</v>
      </c>
      <c r="B4803" s="579" t="s">
        <v>6617</v>
      </c>
      <c r="C4803" s="22" t="s">
        <v>6587</v>
      </c>
      <c r="D4803" s="27">
        <v>9.82</v>
      </c>
      <c r="E4803" s="27">
        <v>4.84</v>
      </c>
      <c r="F4803" s="540">
        <v>47.53</v>
      </c>
      <c r="G4803" s="443"/>
    </row>
    <row r="4804" spans="1:7">
      <c r="A4804" s="12">
        <v>4801</v>
      </c>
      <c r="B4804" s="579" t="s">
        <v>6618</v>
      </c>
      <c r="C4804" s="22" t="s">
        <v>6587</v>
      </c>
      <c r="D4804" s="27">
        <v>6.49</v>
      </c>
      <c r="E4804" s="27">
        <v>4.84</v>
      </c>
      <c r="F4804" s="540">
        <v>31.41</v>
      </c>
      <c r="G4804" s="443"/>
    </row>
    <row r="4805" spans="1:7">
      <c r="A4805" s="12">
        <v>4802</v>
      </c>
      <c r="B4805" s="579" t="s">
        <v>3578</v>
      </c>
      <c r="C4805" s="22" t="s">
        <v>6587</v>
      </c>
      <c r="D4805" s="27">
        <v>21.82</v>
      </c>
      <c r="E4805" s="27">
        <v>4.84</v>
      </c>
      <c r="F4805" s="540">
        <v>105.61</v>
      </c>
      <c r="G4805" s="443"/>
    </row>
    <row r="4806" spans="1:7">
      <c r="A4806" s="12">
        <v>4803</v>
      </c>
      <c r="B4806" s="579" t="s">
        <v>5818</v>
      </c>
      <c r="C4806" s="22" t="s">
        <v>6587</v>
      </c>
      <c r="D4806" s="27">
        <v>10.89</v>
      </c>
      <c r="E4806" s="27">
        <v>4.84</v>
      </c>
      <c r="F4806" s="540">
        <v>52.71</v>
      </c>
      <c r="G4806" s="443"/>
    </row>
    <row r="4807" spans="1:7">
      <c r="A4807" s="12">
        <v>4804</v>
      </c>
      <c r="B4807" s="579" t="s">
        <v>3403</v>
      </c>
      <c r="C4807" s="22" t="s">
        <v>6587</v>
      </c>
      <c r="D4807" s="27">
        <v>8.04</v>
      </c>
      <c r="E4807" s="27">
        <v>4.84</v>
      </c>
      <c r="F4807" s="540">
        <v>38.91</v>
      </c>
      <c r="G4807" s="443"/>
    </row>
    <row r="4808" spans="1:7">
      <c r="A4808" s="12">
        <v>4805</v>
      </c>
      <c r="B4808" s="579" t="s">
        <v>3349</v>
      </c>
      <c r="C4808" s="22" t="s">
        <v>6587</v>
      </c>
      <c r="D4808" s="27">
        <v>1.27</v>
      </c>
      <c r="E4808" s="27">
        <v>4.84</v>
      </c>
      <c r="F4808" s="540">
        <v>6.15</v>
      </c>
      <c r="G4808" s="443"/>
    </row>
    <row r="4809" spans="1:7">
      <c r="A4809" s="12">
        <v>4806</v>
      </c>
      <c r="B4809" s="579" t="s">
        <v>116</v>
      </c>
      <c r="C4809" s="22" t="s">
        <v>6587</v>
      </c>
      <c r="D4809" s="27">
        <v>18.99</v>
      </c>
      <c r="E4809" s="27">
        <v>4.84</v>
      </c>
      <c r="F4809" s="540">
        <v>91.91</v>
      </c>
      <c r="G4809" s="443"/>
    </row>
    <row r="4810" spans="1:7">
      <c r="A4810" s="12">
        <v>4807</v>
      </c>
      <c r="B4810" s="579" t="s">
        <v>6619</v>
      </c>
      <c r="C4810" s="22" t="s">
        <v>6587</v>
      </c>
      <c r="D4810" s="27">
        <v>15.33</v>
      </c>
      <c r="E4810" s="27">
        <v>4.84</v>
      </c>
      <c r="F4810" s="540">
        <v>74.2</v>
      </c>
      <c r="G4810" s="443"/>
    </row>
    <row r="4811" spans="1:7">
      <c r="A4811" s="12">
        <v>4808</v>
      </c>
      <c r="B4811" s="579" t="s">
        <v>3342</v>
      </c>
      <c r="C4811" s="22" t="s">
        <v>6587</v>
      </c>
      <c r="D4811" s="27">
        <v>2.69</v>
      </c>
      <c r="E4811" s="27">
        <v>4.84</v>
      </c>
      <c r="F4811" s="540">
        <v>13.02</v>
      </c>
      <c r="G4811" s="443"/>
    </row>
    <row r="4812" spans="1:7">
      <c r="A4812" s="12">
        <v>4809</v>
      </c>
      <c r="B4812" s="579" t="s">
        <v>3554</v>
      </c>
      <c r="C4812" s="22" t="s">
        <v>6587</v>
      </c>
      <c r="D4812" s="27">
        <v>2.33</v>
      </c>
      <c r="E4812" s="27">
        <v>4.84</v>
      </c>
      <c r="F4812" s="540">
        <v>11.28</v>
      </c>
      <c r="G4812" s="443"/>
    </row>
    <row r="4813" spans="1:7">
      <c r="A4813" s="12">
        <v>4810</v>
      </c>
      <c r="B4813" s="579" t="s">
        <v>3521</v>
      </c>
      <c r="C4813" s="22" t="s">
        <v>6587</v>
      </c>
      <c r="D4813" s="27">
        <v>2.02</v>
      </c>
      <c r="E4813" s="27">
        <v>4.84</v>
      </c>
      <c r="F4813" s="540">
        <v>9.78</v>
      </c>
      <c r="G4813" s="443"/>
    </row>
    <row r="4814" spans="1:7">
      <c r="A4814" s="12">
        <v>4811</v>
      </c>
      <c r="B4814" s="579" t="s">
        <v>6620</v>
      </c>
      <c r="C4814" s="22" t="s">
        <v>6587</v>
      </c>
      <c r="D4814" s="27">
        <v>4.16</v>
      </c>
      <c r="E4814" s="27">
        <v>4.84</v>
      </c>
      <c r="F4814" s="540">
        <v>20.13</v>
      </c>
      <c r="G4814" s="443"/>
    </row>
    <row r="4815" spans="1:7">
      <c r="A4815" s="12">
        <v>4812</v>
      </c>
      <c r="B4815" s="579" t="s">
        <v>6621</v>
      </c>
      <c r="C4815" s="22" t="s">
        <v>6587</v>
      </c>
      <c r="D4815" s="27">
        <v>4.87</v>
      </c>
      <c r="E4815" s="27">
        <v>4.84</v>
      </c>
      <c r="F4815" s="540">
        <v>23.57</v>
      </c>
      <c r="G4815" s="443"/>
    </row>
    <row r="4816" spans="1:7">
      <c r="A4816" s="12">
        <v>4813</v>
      </c>
      <c r="B4816" s="584" t="s">
        <v>6622</v>
      </c>
      <c r="C4816" s="22" t="s">
        <v>6587</v>
      </c>
      <c r="D4816" s="27">
        <v>9.88</v>
      </c>
      <c r="E4816" s="27">
        <v>4.84</v>
      </c>
      <c r="F4816" s="540">
        <v>47.82</v>
      </c>
      <c r="G4816" s="443"/>
    </row>
    <row r="4817" spans="1:7">
      <c r="A4817" s="12">
        <v>4814</v>
      </c>
      <c r="B4817" s="579" t="s">
        <v>2455</v>
      </c>
      <c r="C4817" s="22" t="s">
        <v>6587</v>
      </c>
      <c r="D4817" s="27">
        <v>7.76</v>
      </c>
      <c r="E4817" s="27">
        <v>4.84</v>
      </c>
      <c r="F4817" s="540">
        <v>37.56</v>
      </c>
      <c r="G4817" s="443"/>
    </row>
    <row r="4818" spans="1:7">
      <c r="A4818" s="12">
        <v>4815</v>
      </c>
      <c r="B4818" s="581" t="s">
        <v>6623</v>
      </c>
      <c r="C4818" s="582" t="s">
        <v>6587</v>
      </c>
      <c r="D4818" s="139">
        <v>5.28</v>
      </c>
      <c r="E4818" s="139">
        <v>4.84</v>
      </c>
      <c r="F4818" s="540">
        <v>25.56</v>
      </c>
      <c r="G4818" s="443"/>
    </row>
    <row r="4819" spans="1:7">
      <c r="A4819" s="12">
        <v>4816</v>
      </c>
      <c r="B4819" s="581" t="s">
        <v>3401</v>
      </c>
      <c r="C4819" s="582" t="s">
        <v>6587</v>
      </c>
      <c r="D4819" s="139">
        <v>26.43</v>
      </c>
      <c r="E4819" s="139">
        <v>4.84</v>
      </c>
      <c r="F4819" s="540">
        <v>127.92</v>
      </c>
      <c r="G4819" s="443"/>
    </row>
    <row r="4820" spans="1:7">
      <c r="A4820" s="12">
        <v>4817</v>
      </c>
      <c r="B4820" s="581" t="s">
        <v>3490</v>
      </c>
      <c r="C4820" s="582" t="s">
        <v>6587</v>
      </c>
      <c r="D4820" s="139">
        <v>10.5</v>
      </c>
      <c r="E4820" s="139">
        <v>4.84</v>
      </c>
      <c r="F4820" s="540">
        <v>50.82</v>
      </c>
      <c r="G4820" s="443"/>
    </row>
    <row r="4821" spans="1:7">
      <c r="A4821" s="12">
        <v>4818</v>
      </c>
      <c r="B4821" s="581" t="s">
        <v>3450</v>
      </c>
      <c r="C4821" s="582" t="s">
        <v>6587</v>
      </c>
      <c r="D4821" s="139">
        <v>3.15</v>
      </c>
      <c r="E4821" s="139">
        <v>4.84</v>
      </c>
      <c r="F4821" s="540">
        <v>15.25</v>
      </c>
      <c r="G4821" s="443"/>
    </row>
    <row r="4822" spans="1:7">
      <c r="A4822" s="12">
        <v>4819</v>
      </c>
      <c r="B4822" s="581" t="s">
        <v>3493</v>
      </c>
      <c r="C4822" s="582" t="s">
        <v>6587</v>
      </c>
      <c r="D4822" s="139">
        <v>5.66</v>
      </c>
      <c r="E4822" s="139">
        <v>4.84</v>
      </c>
      <c r="F4822" s="540">
        <v>27.39</v>
      </c>
      <c r="G4822" s="443"/>
    </row>
    <row r="4823" spans="1:7">
      <c r="A4823" s="12">
        <v>4820</v>
      </c>
      <c r="B4823" s="581" t="s">
        <v>3835</v>
      </c>
      <c r="C4823" s="582" t="s">
        <v>6587</v>
      </c>
      <c r="D4823" s="139">
        <v>7.83</v>
      </c>
      <c r="E4823" s="139">
        <v>4.84</v>
      </c>
      <c r="F4823" s="540">
        <v>37.9</v>
      </c>
      <c r="G4823" s="443"/>
    </row>
    <row r="4824" spans="1:7">
      <c r="A4824" s="12">
        <v>4821</v>
      </c>
      <c r="B4824" s="581" t="s">
        <v>6624</v>
      </c>
      <c r="C4824" s="582" t="s">
        <v>6587</v>
      </c>
      <c r="D4824" s="139">
        <v>7.06</v>
      </c>
      <c r="E4824" s="139">
        <v>4.84</v>
      </c>
      <c r="F4824" s="540">
        <v>34.17</v>
      </c>
      <c r="G4824" s="443"/>
    </row>
    <row r="4825" spans="1:7">
      <c r="A4825" s="12">
        <v>4822</v>
      </c>
      <c r="B4825" s="581" t="s">
        <v>6625</v>
      </c>
      <c r="C4825" s="582" t="s">
        <v>6587</v>
      </c>
      <c r="D4825" s="139">
        <v>6.59</v>
      </c>
      <c r="E4825" s="139">
        <v>4.84</v>
      </c>
      <c r="F4825" s="540">
        <v>31.9</v>
      </c>
      <c r="G4825" s="443"/>
    </row>
    <row r="4826" spans="1:7">
      <c r="A4826" s="12">
        <v>4823</v>
      </c>
      <c r="B4826" s="581" t="s">
        <v>3554</v>
      </c>
      <c r="C4826" s="582" t="s">
        <v>6587</v>
      </c>
      <c r="D4826" s="139">
        <v>8.66</v>
      </c>
      <c r="E4826" s="139">
        <v>4.84</v>
      </c>
      <c r="F4826" s="540">
        <v>41.91</v>
      </c>
      <c r="G4826" s="443"/>
    </row>
    <row r="4827" spans="1:7">
      <c r="A4827" s="12">
        <v>4824</v>
      </c>
      <c r="B4827" s="581" t="s">
        <v>6626</v>
      </c>
      <c r="C4827" s="582" t="s">
        <v>6587</v>
      </c>
      <c r="D4827" s="139">
        <v>3.59</v>
      </c>
      <c r="E4827" s="139">
        <v>4.84</v>
      </c>
      <c r="F4827" s="540">
        <v>17.38</v>
      </c>
      <c r="G4827" s="443"/>
    </row>
    <row r="4828" spans="1:7">
      <c r="A4828" s="12">
        <v>4825</v>
      </c>
      <c r="B4828" s="581" t="s">
        <v>6627</v>
      </c>
      <c r="C4828" s="582" t="s">
        <v>6587</v>
      </c>
      <c r="D4828" s="139">
        <v>4.54</v>
      </c>
      <c r="E4828" s="139">
        <v>4.84</v>
      </c>
      <c r="F4828" s="540">
        <v>21.97</v>
      </c>
      <c r="G4828" s="443"/>
    </row>
    <row r="4829" spans="1:7">
      <c r="A4829" s="12">
        <v>4826</v>
      </c>
      <c r="B4829" s="581" t="s">
        <v>6628</v>
      </c>
      <c r="C4829" s="582" t="s">
        <v>6587</v>
      </c>
      <c r="D4829" s="139">
        <v>19.02</v>
      </c>
      <c r="E4829" s="139">
        <v>4.84</v>
      </c>
      <c r="F4829" s="540">
        <v>92.06</v>
      </c>
      <c r="G4829" s="443"/>
    </row>
    <row r="4830" spans="1:7">
      <c r="A4830" s="12">
        <v>4827</v>
      </c>
      <c r="B4830" s="581" t="s">
        <v>6629</v>
      </c>
      <c r="C4830" s="582" t="s">
        <v>6587</v>
      </c>
      <c r="D4830" s="139">
        <v>3.85</v>
      </c>
      <c r="E4830" s="139">
        <v>4.84</v>
      </c>
      <c r="F4830" s="540">
        <v>18.63</v>
      </c>
      <c r="G4830" s="443"/>
    </row>
    <row r="4831" spans="1:7">
      <c r="A4831" s="12">
        <v>4828</v>
      </c>
      <c r="B4831" s="581" t="s">
        <v>3884</v>
      </c>
      <c r="C4831" s="582" t="s">
        <v>6587</v>
      </c>
      <c r="D4831" s="139">
        <v>5.27</v>
      </c>
      <c r="E4831" s="139">
        <v>4.84</v>
      </c>
      <c r="F4831" s="540">
        <v>25.51</v>
      </c>
      <c r="G4831" s="443"/>
    </row>
    <row r="4832" spans="1:7">
      <c r="A4832" s="12">
        <v>4829</v>
      </c>
      <c r="B4832" s="581" t="s">
        <v>6630</v>
      </c>
      <c r="C4832" s="582" t="s">
        <v>6587</v>
      </c>
      <c r="D4832" s="139">
        <v>5.3</v>
      </c>
      <c r="E4832" s="139">
        <v>4.84</v>
      </c>
      <c r="F4832" s="540">
        <v>25.65</v>
      </c>
      <c r="G4832" s="443"/>
    </row>
    <row r="4833" spans="1:7">
      <c r="A4833" s="12">
        <v>4830</v>
      </c>
      <c r="B4833" s="581" t="s">
        <v>6631</v>
      </c>
      <c r="C4833" s="582" t="s">
        <v>6587</v>
      </c>
      <c r="D4833" s="139">
        <v>3.8</v>
      </c>
      <c r="E4833" s="139">
        <v>4.84</v>
      </c>
      <c r="F4833" s="540">
        <v>18.39</v>
      </c>
      <c r="G4833" s="443"/>
    </row>
    <row r="4834" spans="1:7">
      <c r="A4834" s="12">
        <v>4831</v>
      </c>
      <c r="B4834" s="581" t="s">
        <v>3326</v>
      </c>
      <c r="C4834" s="582" t="s">
        <v>6587</v>
      </c>
      <c r="D4834" s="139">
        <v>11.97</v>
      </c>
      <c r="E4834" s="139">
        <v>4.84</v>
      </c>
      <c r="F4834" s="540">
        <v>57.93</v>
      </c>
      <c r="G4834" s="443"/>
    </row>
    <row r="4835" spans="1:7">
      <c r="A4835" s="12">
        <v>4832</v>
      </c>
      <c r="B4835" s="581" t="s">
        <v>5994</v>
      </c>
      <c r="C4835" s="582" t="s">
        <v>6587</v>
      </c>
      <c r="D4835" s="139">
        <v>3.71</v>
      </c>
      <c r="E4835" s="139">
        <v>4.84</v>
      </c>
      <c r="F4835" s="540">
        <v>17.96</v>
      </c>
      <c r="G4835" s="443"/>
    </row>
    <row r="4836" spans="1:7">
      <c r="A4836" s="12">
        <v>4833</v>
      </c>
      <c r="B4836" s="581" t="s">
        <v>6244</v>
      </c>
      <c r="C4836" s="582" t="s">
        <v>6587</v>
      </c>
      <c r="D4836" s="139">
        <v>11.47</v>
      </c>
      <c r="E4836" s="139">
        <v>4.84</v>
      </c>
      <c r="F4836" s="540">
        <v>55.51</v>
      </c>
      <c r="G4836" s="443"/>
    </row>
    <row r="4837" spans="1:7">
      <c r="A4837" s="12">
        <v>4834</v>
      </c>
      <c r="B4837" s="581" t="s">
        <v>6632</v>
      </c>
      <c r="C4837" s="582" t="s">
        <v>6587</v>
      </c>
      <c r="D4837" s="139">
        <v>2.7</v>
      </c>
      <c r="E4837" s="139">
        <v>4.84</v>
      </c>
      <c r="F4837" s="540">
        <v>13.07</v>
      </c>
      <c r="G4837" s="443"/>
    </row>
    <row r="4838" spans="1:7">
      <c r="A4838" s="12">
        <v>4835</v>
      </c>
      <c r="B4838" s="581" t="s">
        <v>6633</v>
      </c>
      <c r="C4838" s="582" t="s">
        <v>6587</v>
      </c>
      <c r="D4838" s="139">
        <v>56.07</v>
      </c>
      <c r="E4838" s="139">
        <v>4.84</v>
      </c>
      <c r="F4838" s="540">
        <v>271.38</v>
      </c>
      <c r="G4838" s="443"/>
    </row>
    <row r="4839" spans="1:7">
      <c r="A4839" s="12">
        <v>4836</v>
      </c>
      <c r="B4839" s="581" t="s">
        <v>6634</v>
      </c>
      <c r="C4839" s="582" t="s">
        <v>6587</v>
      </c>
      <c r="D4839" s="139">
        <v>3.83</v>
      </c>
      <c r="E4839" s="139">
        <v>4.84</v>
      </c>
      <c r="F4839" s="540">
        <v>18.54</v>
      </c>
      <c r="G4839" s="443"/>
    </row>
    <row r="4840" spans="1:7">
      <c r="A4840" s="12">
        <v>4837</v>
      </c>
      <c r="B4840" s="581" t="s">
        <v>6635</v>
      </c>
      <c r="C4840" s="582" t="s">
        <v>6587</v>
      </c>
      <c r="D4840" s="139">
        <v>5.02</v>
      </c>
      <c r="E4840" s="139">
        <v>4.84</v>
      </c>
      <c r="F4840" s="540">
        <v>24.3</v>
      </c>
      <c r="G4840" s="443"/>
    </row>
    <row r="4841" spans="1:7">
      <c r="A4841" s="12">
        <v>4838</v>
      </c>
      <c r="B4841" s="581" t="s">
        <v>6636</v>
      </c>
      <c r="C4841" s="582" t="s">
        <v>6587</v>
      </c>
      <c r="D4841" s="139">
        <v>5</v>
      </c>
      <c r="E4841" s="139">
        <v>4.84</v>
      </c>
      <c r="F4841" s="540">
        <v>24.2</v>
      </c>
      <c r="G4841" s="443"/>
    </row>
    <row r="4842" spans="1:7">
      <c r="A4842" s="12">
        <v>4839</v>
      </c>
      <c r="B4842" s="582" t="s">
        <v>6637</v>
      </c>
      <c r="C4842" s="582" t="s">
        <v>6587</v>
      </c>
      <c r="D4842" s="139">
        <v>5</v>
      </c>
      <c r="E4842" s="139">
        <v>4.84</v>
      </c>
      <c r="F4842" s="540">
        <v>24.2</v>
      </c>
      <c r="G4842" s="443"/>
    </row>
    <row r="4843" spans="1:7">
      <c r="A4843" s="12">
        <v>4840</v>
      </c>
      <c r="B4843" s="585" t="s">
        <v>6638</v>
      </c>
      <c r="C4843" s="582" t="s">
        <v>6587</v>
      </c>
      <c r="D4843" s="139">
        <v>3.22</v>
      </c>
      <c r="E4843" s="139">
        <v>4.84</v>
      </c>
      <c r="F4843" s="540">
        <v>15.58</v>
      </c>
      <c r="G4843" s="443"/>
    </row>
    <row r="4844" spans="1:7">
      <c r="A4844" s="12">
        <v>4841</v>
      </c>
      <c r="B4844" s="581" t="s">
        <v>6639</v>
      </c>
      <c r="C4844" s="582" t="s">
        <v>6640</v>
      </c>
      <c r="D4844" s="139">
        <v>2.39</v>
      </c>
      <c r="E4844" s="139">
        <v>4.84</v>
      </c>
      <c r="F4844" s="540">
        <v>11.57</v>
      </c>
      <c r="G4844" s="443"/>
    </row>
    <row r="4845" spans="1:7">
      <c r="A4845" s="12">
        <v>4842</v>
      </c>
      <c r="B4845" s="581" t="s">
        <v>6641</v>
      </c>
      <c r="C4845" s="582" t="s">
        <v>6640</v>
      </c>
      <c r="D4845" s="139">
        <v>11.35</v>
      </c>
      <c r="E4845" s="139">
        <v>4.84</v>
      </c>
      <c r="F4845" s="540">
        <v>54.93</v>
      </c>
      <c r="G4845" s="443"/>
    </row>
    <row r="4846" spans="1:7">
      <c r="A4846" s="12">
        <v>4843</v>
      </c>
      <c r="B4846" s="581" t="s">
        <v>6642</v>
      </c>
      <c r="C4846" s="582" t="s">
        <v>6640</v>
      </c>
      <c r="D4846" s="139">
        <v>1.98</v>
      </c>
      <c r="E4846" s="139">
        <v>4.84</v>
      </c>
      <c r="F4846" s="540">
        <v>9.58</v>
      </c>
      <c r="G4846" s="443"/>
    </row>
    <row r="4847" spans="1:7">
      <c r="A4847" s="12">
        <v>4844</v>
      </c>
      <c r="B4847" s="581" t="s">
        <v>6643</v>
      </c>
      <c r="C4847" s="582" t="s">
        <v>6640</v>
      </c>
      <c r="D4847" s="139">
        <v>2.1</v>
      </c>
      <c r="E4847" s="139">
        <v>4.84</v>
      </c>
      <c r="F4847" s="540">
        <v>10.16</v>
      </c>
      <c r="G4847" s="443"/>
    </row>
    <row r="4848" spans="1:7">
      <c r="A4848" s="12">
        <v>4845</v>
      </c>
      <c r="B4848" s="581" t="s">
        <v>6644</v>
      </c>
      <c r="C4848" s="582" t="s">
        <v>6640</v>
      </c>
      <c r="D4848" s="139">
        <v>1.59</v>
      </c>
      <c r="E4848" s="139">
        <v>4.84</v>
      </c>
      <c r="F4848" s="540">
        <v>7.7</v>
      </c>
      <c r="G4848" s="443"/>
    </row>
    <row r="4849" spans="1:7">
      <c r="A4849" s="12">
        <v>4846</v>
      </c>
      <c r="B4849" s="581" t="s">
        <v>6645</v>
      </c>
      <c r="C4849" s="582" t="s">
        <v>6640</v>
      </c>
      <c r="D4849" s="139">
        <v>4.23</v>
      </c>
      <c r="E4849" s="139">
        <v>4.84</v>
      </c>
      <c r="F4849" s="540">
        <v>20.47</v>
      </c>
      <c r="G4849" s="443"/>
    </row>
    <row r="4850" spans="1:7">
      <c r="A4850" s="12">
        <v>4847</v>
      </c>
      <c r="B4850" s="12" t="s">
        <v>6646</v>
      </c>
      <c r="C4850" s="22" t="s">
        <v>6640</v>
      </c>
      <c r="D4850" s="14">
        <v>1</v>
      </c>
      <c r="E4850" s="27">
        <v>4.84</v>
      </c>
      <c r="F4850" s="540">
        <v>4.84</v>
      </c>
      <c r="G4850" s="443"/>
    </row>
    <row r="4851" spans="1:7">
      <c r="A4851" s="12">
        <v>4848</v>
      </c>
      <c r="B4851" s="579" t="s">
        <v>6647</v>
      </c>
      <c r="C4851" s="22" t="s">
        <v>6640</v>
      </c>
      <c r="D4851" s="14">
        <v>43.29</v>
      </c>
      <c r="E4851" s="27">
        <v>4.84</v>
      </c>
      <c r="F4851" s="540">
        <v>209.52</v>
      </c>
      <c r="G4851" s="443"/>
    </row>
    <row r="4852" spans="1:7">
      <c r="A4852" s="12">
        <v>4849</v>
      </c>
      <c r="B4852" s="585" t="s">
        <v>6648</v>
      </c>
      <c r="C4852" s="22" t="s">
        <v>6649</v>
      </c>
      <c r="D4852" s="27">
        <v>27.84</v>
      </c>
      <c r="E4852" s="134">
        <v>4.84</v>
      </c>
      <c r="F4852" s="540">
        <v>134.75</v>
      </c>
      <c r="G4852" s="443"/>
    </row>
    <row r="4853" spans="1:7">
      <c r="A4853" s="12">
        <v>4850</v>
      </c>
      <c r="B4853" s="585" t="s">
        <v>6650</v>
      </c>
      <c r="C4853" s="22" t="s">
        <v>6649</v>
      </c>
      <c r="D4853" s="27">
        <v>6.83</v>
      </c>
      <c r="E4853" s="134">
        <v>4.84</v>
      </c>
      <c r="F4853" s="540">
        <v>33.06</v>
      </c>
      <c r="G4853" s="443"/>
    </row>
    <row r="4854" spans="1:7">
      <c r="A4854" s="12">
        <v>4851</v>
      </c>
      <c r="B4854" s="582" t="s">
        <v>6651</v>
      </c>
      <c r="C4854" s="22" t="s">
        <v>6649</v>
      </c>
      <c r="D4854" s="27">
        <v>23.34</v>
      </c>
      <c r="E4854" s="134">
        <v>4.84</v>
      </c>
      <c r="F4854" s="540">
        <v>112.97</v>
      </c>
      <c r="G4854" s="443"/>
    </row>
    <row r="4855" spans="1:7">
      <c r="A4855" s="12">
        <v>4852</v>
      </c>
      <c r="B4855" s="585" t="s">
        <v>5292</v>
      </c>
      <c r="C4855" s="22" t="s">
        <v>6649</v>
      </c>
      <c r="D4855" s="27">
        <v>35.98</v>
      </c>
      <c r="E4855" s="134">
        <v>4.84</v>
      </c>
      <c r="F4855" s="540">
        <v>174.14</v>
      </c>
      <c r="G4855" s="443"/>
    </row>
    <row r="4856" spans="1:7">
      <c r="A4856" s="12">
        <v>4853</v>
      </c>
      <c r="B4856" s="585" t="s">
        <v>4059</v>
      </c>
      <c r="C4856" s="22" t="s">
        <v>6649</v>
      </c>
      <c r="D4856" s="27">
        <v>2.52</v>
      </c>
      <c r="E4856" s="134">
        <v>4.84</v>
      </c>
      <c r="F4856" s="540">
        <v>12.2</v>
      </c>
      <c r="G4856" s="443"/>
    </row>
    <row r="4857" spans="1:7">
      <c r="A4857" s="12">
        <v>4854</v>
      </c>
      <c r="B4857" s="582" t="s">
        <v>6652</v>
      </c>
      <c r="C4857" s="22" t="s">
        <v>6649</v>
      </c>
      <c r="D4857" s="27">
        <v>29.39</v>
      </c>
      <c r="E4857" s="134">
        <v>4.84</v>
      </c>
      <c r="F4857" s="540">
        <v>142.25</v>
      </c>
      <c r="G4857" s="443"/>
    </row>
    <row r="4858" spans="1:7">
      <c r="A4858" s="12">
        <v>4855</v>
      </c>
      <c r="B4858" s="585" t="s">
        <v>6653</v>
      </c>
      <c r="C4858" s="22" t="s">
        <v>6649</v>
      </c>
      <c r="D4858" s="27">
        <v>4.53</v>
      </c>
      <c r="E4858" s="134">
        <v>4.84</v>
      </c>
      <c r="F4858" s="540">
        <v>21.93</v>
      </c>
      <c r="G4858" s="443"/>
    </row>
    <row r="4859" spans="1:7">
      <c r="A4859" s="12">
        <v>4856</v>
      </c>
      <c r="B4859" s="585" t="s">
        <v>3419</v>
      </c>
      <c r="C4859" s="22" t="s">
        <v>6649</v>
      </c>
      <c r="D4859" s="27">
        <v>4.13</v>
      </c>
      <c r="E4859" s="134">
        <v>4.84</v>
      </c>
      <c r="F4859" s="540">
        <v>19.99</v>
      </c>
      <c r="G4859" s="443"/>
    </row>
    <row r="4860" spans="1:7">
      <c r="A4860" s="12">
        <v>4857</v>
      </c>
      <c r="B4860" s="585" t="s">
        <v>3884</v>
      </c>
      <c r="C4860" s="22" t="s">
        <v>6649</v>
      </c>
      <c r="D4860" s="27">
        <v>5</v>
      </c>
      <c r="E4860" s="134">
        <v>4.84</v>
      </c>
      <c r="F4860" s="540">
        <v>24.2</v>
      </c>
      <c r="G4860" s="443"/>
    </row>
    <row r="4861" spans="1:7">
      <c r="A4861" s="12">
        <v>4858</v>
      </c>
      <c r="B4861" s="585" t="s">
        <v>6654</v>
      </c>
      <c r="C4861" s="22" t="s">
        <v>6649</v>
      </c>
      <c r="D4861" s="27">
        <v>5.21</v>
      </c>
      <c r="E4861" s="134">
        <v>4.84</v>
      </c>
      <c r="F4861" s="540">
        <v>25.22</v>
      </c>
      <c r="G4861" s="443"/>
    </row>
    <row r="4862" spans="1:7">
      <c r="A4862" s="12">
        <v>4859</v>
      </c>
      <c r="B4862" s="585" t="s">
        <v>6655</v>
      </c>
      <c r="C4862" s="22" t="s">
        <v>6649</v>
      </c>
      <c r="D4862" s="27">
        <v>2.2</v>
      </c>
      <c r="E4862" s="134">
        <v>4.84</v>
      </c>
      <c r="F4862" s="540">
        <v>10.65</v>
      </c>
      <c r="G4862" s="443"/>
    </row>
    <row r="4863" spans="1:7">
      <c r="A4863" s="12">
        <v>4860</v>
      </c>
      <c r="B4863" s="585" t="s">
        <v>6656</v>
      </c>
      <c r="C4863" s="22" t="s">
        <v>6649</v>
      </c>
      <c r="D4863" s="27">
        <v>3.62</v>
      </c>
      <c r="E4863" s="134">
        <v>4.84</v>
      </c>
      <c r="F4863" s="540">
        <v>17.52</v>
      </c>
      <c r="G4863" s="443"/>
    </row>
    <row r="4864" spans="1:7">
      <c r="A4864" s="12">
        <v>4861</v>
      </c>
      <c r="B4864" s="585" t="s">
        <v>6657</v>
      </c>
      <c r="C4864" s="22" t="s">
        <v>6649</v>
      </c>
      <c r="D4864" s="27">
        <v>5.5</v>
      </c>
      <c r="E4864" s="134">
        <v>4.84</v>
      </c>
      <c r="F4864" s="540">
        <v>26.62</v>
      </c>
      <c r="G4864" s="443"/>
    </row>
    <row r="4865" spans="1:7">
      <c r="A4865" s="12">
        <v>4862</v>
      </c>
      <c r="B4865" s="579" t="s">
        <v>6658</v>
      </c>
      <c r="C4865" s="22" t="s">
        <v>6659</v>
      </c>
      <c r="D4865" s="27">
        <v>12.47</v>
      </c>
      <c r="E4865" s="34">
        <v>4.84</v>
      </c>
      <c r="F4865" s="35">
        <v>60.35</v>
      </c>
      <c r="G4865" s="443"/>
    </row>
    <row r="4866" spans="1:7">
      <c r="A4866" s="12">
        <v>4863</v>
      </c>
      <c r="B4866" s="579" t="s">
        <v>6660</v>
      </c>
      <c r="C4866" s="22" t="s">
        <v>6659</v>
      </c>
      <c r="D4866" s="27">
        <v>3.62</v>
      </c>
      <c r="E4866" s="34">
        <v>4.84</v>
      </c>
      <c r="F4866" s="35">
        <v>17.52</v>
      </c>
      <c r="G4866" s="443"/>
    </row>
    <row r="4867" spans="1:7">
      <c r="A4867" s="12">
        <v>4864</v>
      </c>
      <c r="B4867" s="579" t="s">
        <v>3812</v>
      </c>
      <c r="C4867" s="22" t="s">
        <v>6659</v>
      </c>
      <c r="D4867" s="27">
        <v>9.48</v>
      </c>
      <c r="E4867" s="34">
        <v>4.84</v>
      </c>
      <c r="F4867" s="35">
        <v>45.88</v>
      </c>
      <c r="G4867" s="443"/>
    </row>
    <row r="4868" spans="1:7">
      <c r="A4868" s="12">
        <v>4865</v>
      </c>
      <c r="B4868" s="579" t="s">
        <v>6661</v>
      </c>
      <c r="C4868" s="22" t="s">
        <v>6659</v>
      </c>
      <c r="D4868" s="27">
        <v>17.8</v>
      </c>
      <c r="E4868" s="34">
        <v>4.84</v>
      </c>
      <c r="F4868" s="35">
        <v>86.15</v>
      </c>
      <c r="G4868" s="443"/>
    </row>
    <row r="4869" spans="1:7">
      <c r="A4869" s="12">
        <v>4866</v>
      </c>
      <c r="B4869" s="579" t="s">
        <v>6662</v>
      </c>
      <c r="C4869" s="22" t="s">
        <v>6659</v>
      </c>
      <c r="D4869" s="27">
        <v>9.25</v>
      </c>
      <c r="E4869" s="34">
        <v>4.84</v>
      </c>
      <c r="F4869" s="35">
        <v>44.77</v>
      </c>
      <c r="G4869" s="443"/>
    </row>
    <row r="4870" spans="1:7">
      <c r="A4870" s="12">
        <v>4867</v>
      </c>
      <c r="B4870" s="579" t="s">
        <v>4366</v>
      </c>
      <c r="C4870" s="22" t="s">
        <v>6659</v>
      </c>
      <c r="D4870" s="27">
        <v>5.8</v>
      </c>
      <c r="E4870" s="34">
        <v>4.84</v>
      </c>
      <c r="F4870" s="35">
        <v>28.07</v>
      </c>
      <c r="G4870" s="443"/>
    </row>
    <row r="4871" spans="1:7">
      <c r="A4871" s="12">
        <v>4868</v>
      </c>
      <c r="B4871" s="579" t="s">
        <v>4943</v>
      </c>
      <c r="C4871" s="22" t="s">
        <v>6659</v>
      </c>
      <c r="D4871" s="27">
        <v>14.92</v>
      </c>
      <c r="E4871" s="34">
        <v>4.84</v>
      </c>
      <c r="F4871" s="35">
        <v>72.21</v>
      </c>
      <c r="G4871" s="443"/>
    </row>
    <row r="4872" spans="1:7">
      <c r="A4872" s="12">
        <v>4869</v>
      </c>
      <c r="B4872" s="579" t="s">
        <v>6663</v>
      </c>
      <c r="C4872" s="22" t="s">
        <v>6659</v>
      </c>
      <c r="D4872" s="27">
        <v>11.6</v>
      </c>
      <c r="E4872" s="34">
        <v>4.84</v>
      </c>
      <c r="F4872" s="35">
        <v>56.14</v>
      </c>
      <c r="G4872" s="443"/>
    </row>
    <row r="4873" spans="1:7">
      <c r="A4873" s="12">
        <v>4870</v>
      </c>
      <c r="B4873" s="579" t="s">
        <v>6664</v>
      </c>
      <c r="C4873" s="22" t="s">
        <v>6659</v>
      </c>
      <c r="D4873" s="27">
        <v>1.47</v>
      </c>
      <c r="E4873" s="34">
        <v>4.84</v>
      </c>
      <c r="F4873" s="35">
        <v>7.11</v>
      </c>
      <c r="G4873" s="443"/>
    </row>
    <row r="4874" spans="1:7">
      <c r="A4874" s="12">
        <v>4871</v>
      </c>
      <c r="B4874" s="579" t="s">
        <v>6665</v>
      </c>
      <c r="C4874" s="22" t="s">
        <v>6659</v>
      </c>
      <c r="D4874" s="27">
        <v>6.42</v>
      </c>
      <c r="E4874" s="34">
        <v>4.84</v>
      </c>
      <c r="F4874" s="35">
        <v>31.07</v>
      </c>
      <c r="G4874" s="443"/>
    </row>
    <row r="4875" spans="1:7">
      <c r="A4875" s="12">
        <v>4872</v>
      </c>
      <c r="B4875" s="579" t="s">
        <v>3554</v>
      </c>
      <c r="C4875" s="22" t="s">
        <v>6659</v>
      </c>
      <c r="D4875" s="27">
        <v>5.75</v>
      </c>
      <c r="E4875" s="34">
        <v>4.84</v>
      </c>
      <c r="F4875" s="35">
        <v>27.83</v>
      </c>
      <c r="G4875" s="443"/>
    </row>
    <row r="4876" spans="1:7">
      <c r="A4876" s="12">
        <v>4873</v>
      </c>
      <c r="B4876" s="579" t="s">
        <v>3346</v>
      </c>
      <c r="C4876" s="22" t="s">
        <v>6659</v>
      </c>
      <c r="D4876" s="27">
        <v>6.12</v>
      </c>
      <c r="E4876" s="34">
        <v>4.84</v>
      </c>
      <c r="F4876" s="35">
        <v>29.62</v>
      </c>
      <c r="G4876" s="443"/>
    </row>
    <row r="4877" spans="1:7">
      <c r="A4877" s="12">
        <v>4874</v>
      </c>
      <c r="B4877" s="579" t="s">
        <v>6666</v>
      </c>
      <c r="C4877" s="22" t="s">
        <v>6659</v>
      </c>
      <c r="D4877" s="27">
        <v>5.76</v>
      </c>
      <c r="E4877" s="34">
        <v>4.84</v>
      </c>
      <c r="F4877" s="35">
        <v>27.88</v>
      </c>
      <c r="G4877" s="443"/>
    </row>
    <row r="4878" spans="1:7">
      <c r="A4878" s="12">
        <v>4875</v>
      </c>
      <c r="B4878" s="579" t="s">
        <v>6667</v>
      </c>
      <c r="C4878" s="22" t="s">
        <v>6659</v>
      </c>
      <c r="D4878" s="27">
        <v>14.67</v>
      </c>
      <c r="E4878" s="34">
        <v>4.84</v>
      </c>
      <c r="F4878" s="35">
        <v>71</v>
      </c>
      <c r="G4878" s="443"/>
    </row>
    <row r="4879" spans="1:7">
      <c r="A4879" s="12">
        <v>4876</v>
      </c>
      <c r="B4879" s="579" t="s">
        <v>6668</v>
      </c>
      <c r="C4879" s="22" t="s">
        <v>6659</v>
      </c>
      <c r="D4879" s="27">
        <v>11.25</v>
      </c>
      <c r="E4879" s="34">
        <v>4.84</v>
      </c>
      <c r="F4879" s="35">
        <v>54.45</v>
      </c>
      <c r="G4879" s="443"/>
    </row>
    <row r="4880" spans="1:7">
      <c r="A4880" s="12">
        <v>4877</v>
      </c>
      <c r="B4880" s="579" t="s">
        <v>6669</v>
      </c>
      <c r="C4880" s="22" t="s">
        <v>6659</v>
      </c>
      <c r="D4880" s="27">
        <v>10.14</v>
      </c>
      <c r="E4880" s="34">
        <v>4.84</v>
      </c>
      <c r="F4880" s="35">
        <v>49.08</v>
      </c>
      <c r="G4880" s="443"/>
    </row>
    <row r="4881" spans="1:7">
      <c r="A4881" s="12">
        <v>4878</v>
      </c>
      <c r="B4881" s="579" t="s">
        <v>6670</v>
      </c>
      <c r="C4881" s="22" t="s">
        <v>6659</v>
      </c>
      <c r="D4881" s="27">
        <v>11.88</v>
      </c>
      <c r="E4881" s="34">
        <v>4.84</v>
      </c>
      <c r="F4881" s="35">
        <v>57.5</v>
      </c>
      <c r="G4881" s="443"/>
    </row>
    <row r="4882" spans="1:7">
      <c r="A4882" s="12">
        <v>4879</v>
      </c>
      <c r="B4882" s="579" t="s">
        <v>6671</v>
      </c>
      <c r="C4882" s="22" t="s">
        <v>6659</v>
      </c>
      <c r="D4882" s="27">
        <v>3.53</v>
      </c>
      <c r="E4882" s="34">
        <v>4.84</v>
      </c>
      <c r="F4882" s="35">
        <v>17.09</v>
      </c>
      <c r="G4882" s="443"/>
    </row>
    <row r="4883" spans="1:7">
      <c r="A4883" s="12">
        <v>4880</v>
      </c>
      <c r="B4883" s="579" t="s">
        <v>6672</v>
      </c>
      <c r="C4883" s="22" t="s">
        <v>6659</v>
      </c>
      <c r="D4883" s="27">
        <v>7.07</v>
      </c>
      <c r="E4883" s="34">
        <v>4.84</v>
      </c>
      <c r="F4883" s="35">
        <v>34.22</v>
      </c>
      <c r="G4883" s="443"/>
    </row>
    <row r="4884" spans="1:7">
      <c r="A4884" s="12">
        <v>4881</v>
      </c>
      <c r="B4884" s="579" t="s">
        <v>6673</v>
      </c>
      <c r="C4884" s="22" t="s">
        <v>6659</v>
      </c>
      <c r="D4884" s="27">
        <v>0.83</v>
      </c>
      <c r="E4884" s="34">
        <v>4.84</v>
      </c>
      <c r="F4884" s="35">
        <v>4.02</v>
      </c>
      <c r="G4884" s="443"/>
    </row>
    <row r="4885" spans="1:7">
      <c r="A4885" s="12">
        <v>4882</v>
      </c>
      <c r="B4885" s="12" t="s">
        <v>6598</v>
      </c>
      <c r="C4885" s="13" t="s">
        <v>6659</v>
      </c>
      <c r="D4885" s="27">
        <v>12.37</v>
      </c>
      <c r="E4885" s="34">
        <v>4.84</v>
      </c>
      <c r="F4885" s="35">
        <v>59.87</v>
      </c>
      <c r="G4885" s="443"/>
    </row>
    <row r="4886" spans="1:7">
      <c r="A4886" s="12">
        <v>4883</v>
      </c>
      <c r="B4886" s="579" t="s">
        <v>6674</v>
      </c>
      <c r="C4886" s="22" t="s">
        <v>6659</v>
      </c>
      <c r="D4886" s="27">
        <v>10.62</v>
      </c>
      <c r="E4886" s="134">
        <v>4.84</v>
      </c>
      <c r="F4886" s="540">
        <v>51.4</v>
      </c>
      <c r="G4886" s="443"/>
    </row>
    <row r="4887" spans="1:7">
      <c r="A4887" s="12">
        <v>4884</v>
      </c>
      <c r="B4887" s="579" t="s">
        <v>6675</v>
      </c>
      <c r="C4887" s="22" t="s">
        <v>6659</v>
      </c>
      <c r="D4887" s="27">
        <v>5.02</v>
      </c>
      <c r="E4887" s="134">
        <v>4.84</v>
      </c>
      <c r="F4887" s="540">
        <v>24.3</v>
      </c>
      <c r="G4887" s="443"/>
    </row>
    <row r="4888" spans="1:7">
      <c r="A4888" s="12">
        <v>4885</v>
      </c>
      <c r="B4888" s="579" t="s">
        <v>3412</v>
      </c>
      <c r="C4888" s="22" t="s">
        <v>6659</v>
      </c>
      <c r="D4888" s="27">
        <v>5.01</v>
      </c>
      <c r="E4888" s="134">
        <v>4.84</v>
      </c>
      <c r="F4888" s="540">
        <v>24.25</v>
      </c>
      <c r="G4888" s="443"/>
    </row>
    <row r="4889" spans="1:7">
      <c r="A4889" s="12">
        <v>4886</v>
      </c>
      <c r="B4889" s="579" t="s">
        <v>6676</v>
      </c>
      <c r="C4889" s="22" t="s">
        <v>6659</v>
      </c>
      <c r="D4889" s="27">
        <v>19.43</v>
      </c>
      <c r="E4889" s="134">
        <v>4.84</v>
      </c>
      <c r="F4889" s="540">
        <v>94.04</v>
      </c>
      <c r="G4889" s="443"/>
    </row>
    <row r="4890" spans="1:7">
      <c r="A4890" s="12">
        <v>4887</v>
      </c>
      <c r="B4890" s="12" t="s">
        <v>2340</v>
      </c>
      <c r="C4890" s="22" t="s">
        <v>6659</v>
      </c>
      <c r="D4890" s="14">
        <v>468.3</v>
      </c>
      <c r="E4890" s="134">
        <v>4.84</v>
      </c>
      <c r="F4890" s="540">
        <v>2266.57</v>
      </c>
      <c r="G4890" s="443"/>
    </row>
    <row r="4891" spans="1:7">
      <c r="A4891" s="12">
        <v>4888</v>
      </c>
      <c r="B4891" s="12" t="s">
        <v>3423</v>
      </c>
      <c r="C4891" s="22" t="s">
        <v>6659</v>
      </c>
      <c r="D4891" s="14">
        <v>11.92</v>
      </c>
      <c r="E4891" s="134">
        <v>4.84</v>
      </c>
      <c r="F4891" s="540">
        <v>57.69</v>
      </c>
      <c r="G4891" s="443"/>
    </row>
    <row r="4892" spans="1:7">
      <c r="A4892" s="12">
        <v>4889</v>
      </c>
      <c r="B4892" s="12" t="s">
        <v>3716</v>
      </c>
      <c r="C4892" s="22" t="s">
        <v>6659</v>
      </c>
      <c r="D4892" s="540">
        <v>6.02</v>
      </c>
      <c r="E4892" s="134">
        <v>4.84</v>
      </c>
      <c r="F4892" s="540">
        <v>29.14</v>
      </c>
      <c r="G4892" s="443"/>
    </row>
    <row r="4893" spans="1:7">
      <c r="A4893" s="12">
        <v>4890</v>
      </c>
      <c r="B4893" s="12" t="s">
        <v>6677</v>
      </c>
      <c r="C4893" s="22" t="s">
        <v>6659</v>
      </c>
      <c r="D4893" s="14">
        <v>3.22</v>
      </c>
      <c r="E4893" s="134">
        <v>4.84</v>
      </c>
      <c r="F4893" s="540">
        <v>15.58</v>
      </c>
      <c r="G4893" s="443"/>
    </row>
    <row r="4894" spans="1:7">
      <c r="A4894" s="12">
        <v>4891</v>
      </c>
      <c r="B4894" s="12" t="s">
        <v>3357</v>
      </c>
      <c r="C4894" s="22" t="s">
        <v>6659</v>
      </c>
      <c r="D4894" s="14">
        <v>2.6</v>
      </c>
      <c r="E4894" s="134">
        <v>4.84</v>
      </c>
      <c r="F4894" s="540">
        <v>12.58</v>
      </c>
      <c r="G4894" s="443"/>
    </row>
    <row r="4895" spans="1:7">
      <c r="A4895" s="12">
        <v>4892</v>
      </c>
      <c r="B4895" s="586" t="s">
        <v>6678</v>
      </c>
      <c r="C4895" s="215" t="s">
        <v>6679</v>
      </c>
      <c r="D4895" s="587">
        <v>0.64</v>
      </c>
      <c r="E4895" s="12">
        <v>4.84</v>
      </c>
      <c r="F4895" s="14">
        <v>3.1</v>
      </c>
      <c r="G4895" s="443"/>
    </row>
    <row r="4896" spans="1:7">
      <c r="A4896" s="12">
        <v>4893</v>
      </c>
      <c r="B4896" s="586" t="s">
        <v>6680</v>
      </c>
      <c r="C4896" s="215" t="s">
        <v>6679</v>
      </c>
      <c r="D4896" s="588">
        <v>12.21</v>
      </c>
      <c r="E4896" s="12">
        <v>4.84</v>
      </c>
      <c r="F4896" s="14">
        <v>59.1</v>
      </c>
      <c r="G4896" s="443"/>
    </row>
    <row r="4897" spans="1:7">
      <c r="A4897" s="12">
        <v>4894</v>
      </c>
      <c r="B4897" s="34" t="s">
        <v>6681</v>
      </c>
      <c r="C4897" s="215" t="s">
        <v>6679</v>
      </c>
      <c r="D4897" s="174">
        <v>0.51</v>
      </c>
      <c r="E4897" s="12">
        <v>4.84</v>
      </c>
      <c r="F4897" s="14">
        <v>2.47</v>
      </c>
      <c r="G4897" s="443"/>
    </row>
    <row r="4898" spans="1:7">
      <c r="A4898" s="12">
        <v>4895</v>
      </c>
      <c r="B4898" s="586" t="s">
        <v>2509</v>
      </c>
      <c r="C4898" s="215" t="s">
        <v>6679</v>
      </c>
      <c r="D4898" s="587">
        <v>8.55</v>
      </c>
      <c r="E4898" s="12">
        <v>4.84</v>
      </c>
      <c r="F4898" s="14">
        <v>41.38</v>
      </c>
      <c r="G4898" s="443"/>
    </row>
    <row r="4899" spans="1:7">
      <c r="A4899" s="12">
        <v>4896</v>
      </c>
      <c r="B4899" s="586" t="s">
        <v>2511</v>
      </c>
      <c r="C4899" s="215" t="s">
        <v>6679</v>
      </c>
      <c r="D4899" s="174">
        <v>13.48</v>
      </c>
      <c r="E4899" s="12">
        <v>4.84</v>
      </c>
      <c r="F4899" s="14">
        <v>65.24</v>
      </c>
      <c r="G4899" s="443"/>
    </row>
    <row r="4900" spans="1:7">
      <c r="A4900" s="12">
        <v>4897</v>
      </c>
      <c r="B4900" s="174" t="s">
        <v>6682</v>
      </c>
      <c r="C4900" s="215" t="s">
        <v>6679</v>
      </c>
      <c r="D4900" s="174">
        <v>6.35</v>
      </c>
      <c r="E4900" s="12">
        <v>4.84</v>
      </c>
      <c r="F4900" s="14">
        <v>30.73</v>
      </c>
      <c r="G4900" s="443"/>
    </row>
    <row r="4901" spans="1:7">
      <c r="A4901" s="12">
        <v>4898</v>
      </c>
      <c r="B4901" s="174" t="s">
        <v>6683</v>
      </c>
      <c r="C4901" s="215" t="s">
        <v>6679</v>
      </c>
      <c r="D4901" s="587">
        <v>1.12</v>
      </c>
      <c r="E4901" s="12">
        <v>4.84</v>
      </c>
      <c r="F4901" s="14">
        <v>5.42</v>
      </c>
      <c r="G4901" s="443"/>
    </row>
    <row r="4902" spans="1:7">
      <c r="A4902" s="12">
        <v>4899</v>
      </c>
      <c r="B4902" s="586" t="s">
        <v>6684</v>
      </c>
      <c r="C4902" s="215" t="s">
        <v>6679</v>
      </c>
      <c r="D4902" s="174">
        <v>9.89</v>
      </c>
      <c r="E4902" s="12">
        <v>4.84</v>
      </c>
      <c r="F4902" s="14">
        <v>47.87</v>
      </c>
      <c r="G4902" s="443"/>
    </row>
    <row r="4903" spans="1:7">
      <c r="A4903" s="12">
        <v>4900</v>
      </c>
      <c r="B4903" s="587" t="s">
        <v>6685</v>
      </c>
      <c r="C4903" s="215" t="s">
        <v>6679</v>
      </c>
      <c r="D4903" s="34">
        <v>13.6</v>
      </c>
      <c r="E4903" s="12">
        <v>4.84</v>
      </c>
      <c r="F4903" s="14">
        <v>65.82</v>
      </c>
      <c r="G4903" s="443"/>
    </row>
    <row r="4904" spans="1:7">
      <c r="A4904" s="12">
        <v>4901</v>
      </c>
      <c r="B4904" s="587" t="s">
        <v>6686</v>
      </c>
      <c r="C4904" s="215" t="s">
        <v>6679</v>
      </c>
      <c r="D4904" s="34">
        <v>0.41</v>
      </c>
      <c r="E4904" s="12">
        <v>4.84</v>
      </c>
      <c r="F4904" s="14">
        <v>1.98</v>
      </c>
      <c r="G4904" s="443"/>
    </row>
    <row r="4905" spans="1:7">
      <c r="A4905" s="12">
        <v>4902</v>
      </c>
      <c r="B4905" s="586" t="s">
        <v>6687</v>
      </c>
      <c r="C4905" s="215" t="s">
        <v>6679</v>
      </c>
      <c r="D4905" s="587">
        <v>6.39</v>
      </c>
      <c r="E4905" s="12">
        <v>4.84</v>
      </c>
      <c r="F4905" s="14">
        <v>30.93</v>
      </c>
      <c r="G4905" s="443"/>
    </row>
    <row r="4906" spans="1:7">
      <c r="A4906" s="12">
        <v>4903</v>
      </c>
      <c r="B4906" s="174" t="s">
        <v>6688</v>
      </c>
      <c r="C4906" s="215" t="s">
        <v>6679</v>
      </c>
      <c r="D4906" s="174">
        <v>2.22</v>
      </c>
      <c r="E4906" s="12">
        <v>4.84</v>
      </c>
      <c r="F4906" s="14">
        <v>10.74</v>
      </c>
      <c r="G4906" s="443"/>
    </row>
    <row r="4907" spans="1:7">
      <c r="A4907" s="12">
        <v>4904</v>
      </c>
      <c r="B4907" s="586" t="s">
        <v>6689</v>
      </c>
      <c r="C4907" s="215" t="s">
        <v>6679</v>
      </c>
      <c r="D4907" s="587">
        <v>7.44</v>
      </c>
      <c r="E4907" s="12">
        <v>4.84</v>
      </c>
      <c r="F4907" s="14">
        <v>36.01</v>
      </c>
      <c r="G4907" s="443"/>
    </row>
    <row r="4908" spans="1:7">
      <c r="A4908" s="12">
        <v>4905</v>
      </c>
      <c r="B4908" s="174" t="s">
        <v>6690</v>
      </c>
      <c r="C4908" s="215" t="s">
        <v>6679</v>
      </c>
      <c r="D4908" s="174">
        <v>3.78</v>
      </c>
      <c r="E4908" s="73">
        <v>4.84</v>
      </c>
      <c r="F4908" s="14">
        <v>18.3</v>
      </c>
      <c r="G4908" s="443"/>
    </row>
    <row r="4909" spans="1:7">
      <c r="A4909" s="12">
        <v>4906</v>
      </c>
      <c r="B4909" s="34" t="s">
        <v>6691</v>
      </c>
      <c r="C4909" s="215" t="s">
        <v>6679</v>
      </c>
      <c r="D4909" s="587">
        <v>0.85</v>
      </c>
      <c r="E4909" s="12">
        <v>4.84</v>
      </c>
      <c r="F4909" s="14">
        <v>4.11</v>
      </c>
      <c r="G4909" s="443"/>
    </row>
    <row r="4910" spans="1:7">
      <c r="A4910" s="12">
        <v>4907</v>
      </c>
      <c r="B4910" s="174" t="s">
        <v>5681</v>
      </c>
      <c r="C4910" s="215" t="s">
        <v>6679</v>
      </c>
      <c r="D4910" s="174">
        <v>13.2</v>
      </c>
      <c r="E4910" s="12">
        <v>4.84</v>
      </c>
      <c r="F4910" s="14">
        <v>63.89</v>
      </c>
      <c r="G4910" s="443"/>
    </row>
    <row r="4911" spans="1:7">
      <c r="A4911" s="12">
        <v>4908</v>
      </c>
      <c r="B4911" s="586" t="s">
        <v>6692</v>
      </c>
      <c r="C4911" s="215" t="s">
        <v>6679</v>
      </c>
      <c r="D4911" s="587">
        <v>4.53</v>
      </c>
      <c r="E4911" s="12">
        <v>4.84</v>
      </c>
      <c r="F4911" s="14">
        <v>21.93</v>
      </c>
      <c r="G4911" s="443"/>
    </row>
    <row r="4912" spans="1:7">
      <c r="A4912" s="12">
        <v>4909</v>
      </c>
      <c r="B4912" s="586" t="s">
        <v>6693</v>
      </c>
      <c r="C4912" s="215" t="s">
        <v>6679</v>
      </c>
      <c r="D4912" s="587">
        <v>6.87</v>
      </c>
      <c r="E4912" s="12">
        <v>4.84</v>
      </c>
      <c r="F4912" s="14">
        <v>33.25</v>
      </c>
      <c r="G4912" s="443"/>
    </row>
    <row r="4913" spans="1:7">
      <c r="A4913" s="12">
        <v>4910</v>
      </c>
      <c r="B4913" s="586" t="s">
        <v>3130</v>
      </c>
      <c r="C4913" s="215" t="s">
        <v>6679</v>
      </c>
      <c r="D4913" s="587">
        <v>7.05</v>
      </c>
      <c r="E4913" s="12">
        <v>4.84</v>
      </c>
      <c r="F4913" s="14">
        <v>34.12</v>
      </c>
      <c r="G4913" s="443"/>
    </row>
    <row r="4914" spans="1:7">
      <c r="A4914" s="12">
        <v>4911</v>
      </c>
      <c r="B4914" s="586" t="s">
        <v>6694</v>
      </c>
      <c r="C4914" s="215" t="s">
        <v>6679</v>
      </c>
      <c r="D4914" s="587">
        <v>5.57</v>
      </c>
      <c r="E4914" s="12">
        <v>4.84</v>
      </c>
      <c r="F4914" s="14">
        <v>26.96</v>
      </c>
      <c r="G4914" s="443"/>
    </row>
    <row r="4915" spans="1:7">
      <c r="A4915" s="12">
        <v>4912</v>
      </c>
      <c r="B4915" s="586" t="s">
        <v>6695</v>
      </c>
      <c r="C4915" s="215" t="s">
        <v>6679</v>
      </c>
      <c r="D4915" s="587">
        <v>9.91</v>
      </c>
      <c r="E4915" s="12">
        <v>4.84</v>
      </c>
      <c r="F4915" s="14">
        <v>47.96</v>
      </c>
      <c r="G4915" s="443"/>
    </row>
    <row r="4916" spans="1:7">
      <c r="A4916" s="12">
        <v>4913</v>
      </c>
      <c r="B4916" s="586" t="s">
        <v>6696</v>
      </c>
      <c r="C4916" s="215" t="s">
        <v>6679</v>
      </c>
      <c r="D4916" s="587">
        <v>6.07</v>
      </c>
      <c r="E4916" s="12">
        <v>4.84</v>
      </c>
      <c r="F4916" s="14">
        <v>29.38</v>
      </c>
      <c r="G4916" s="443"/>
    </row>
    <row r="4917" spans="1:7">
      <c r="A4917" s="12">
        <v>4914</v>
      </c>
      <c r="B4917" s="586" t="s">
        <v>6697</v>
      </c>
      <c r="C4917" s="215" t="s">
        <v>6679</v>
      </c>
      <c r="D4917" s="587">
        <v>0.7</v>
      </c>
      <c r="E4917" s="12">
        <v>4.84</v>
      </c>
      <c r="F4917" s="14">
        <v>3.39</v>
      </c>
      <c r="G4917" s="443"/>
    </row>
    <row r="4918" spans="1:7">
      <c r="A4918" s="12">
        <v>4915</v>
      </c>
      <c r="B4918" s="174" t="s">
        <v>6698</v>
      </c>
      <c r="C4918" s="215" t="s">
        <v>6679</v>
      </c>
      <c r="D4918" s="174">
        <v>7</v>
      </c>
      <c r="E4918" s="12">
        <v>4.84</v>
      </c>
      <c r="F4918" s="14">
        <v>33.88</v>
      </c>
      <c r="G4918" s="443"/>
    </row>
    <row r="4919" spans="1:7">
      <c r="A4919" s="12">
        <v>4916</v>
      </c>
      <c r="B4919" s="586" t="s">
        <v>6699</v>
      </c>
      <c r="C4919" s="215" t="s">
        <v>6679</v>
      </c>
      <c r="D4919" s="587">
        <v>9.79</v>
      </c>
      <c r="E4919" s="12">
        <v>4.84</v>
      </c>
      <c r="F4919" s="14">
        <v>47.38</v>
      </c>
      <c r="G4919" s="443"/>
    </row>
    <row r="4920" spans="1:7">
      <c r="A4920" s="12">
        <v>4917</v>
      </c>
      <c r="B4920" s="174" t="s">
        <v>6700</v>
      </c>
      <c r="C4920" s="215" t="s">
        <v>6679</v>
      </c>
      <c r="D4920" s="174">
        <v>3.06</v>
      </c>
      <c r="E4920" s="12">
        <v>4.84</v>
      </c>
      <c r="F4920" s="14">
        <v>14.81</v>
      </c>
      <c r="G4920" s="443"/>
    </row>
    <row r="4921" spans="1:7">
      <c r="A4921" s="12">
        <v>4918</v>
      </c>
      <c r="B4921" s="586" t="s">
        <v>6701</v>
      </c>
      <c r="C4921" s="215" t="s">
        <v>6679</v>
      </c>
      <c r="D4921" s="589">
        <v>7.03</v>
      </c>
      <c r="E4921" s="12">
        <v>4.84</v>
      </c>
      <c r="F4921" s="14">
        <v>34.03</v>
      </c>
      <c r="G4921" s="443"/>
    </row>
    <row r="4922" spans="1:7">
      <c r="A4922" s="12">
        <v>4919</v>
      </c>
      <c r="B4922" s="586" t="s">
        <v>6702</v>
      </c>
      <c r="C4922" s="215" t="s">
        <v>6679</v>
      </c>
      <c r="D4922" s="589">
        <v>0.89</v>
      </c>
      <c r="E4922" s="12">
        <v>4.84</v>
      </c>
      <c r="F4922" s="14">
        <v>4.31</v>
      </c>
      <c r="G4922" s="443"/>
    </row>
    <row r="4923" spans="1:7">
      <c r="A4923" s="12">
        <v>4920</v>
      </c>
      <c r="B4923" s="174" t="s">
        <v>6703</v>
      </c>
      <c r="C4923" s="215" t="s">
        <v>6679</v>
      </c>
      <c r="D4923" s="21">
        <v>8.25</v>
      </c>
      <c r="E4923" s="12">
        <v>4.84</v>
      </c>
      <c r="F4923" s="14">
        <v>39.93</v>
      </c>
      <c r="G4923" s="443"/>
    </row>
    <row r="4924" spans="1:7">
      <c r="A4924" s="12">
        <v>4921</v>
      </c>
      <c r="B4924" s="586" t="s">
        <v>6704</v>
      </c>
      <c r="C4924" s="215" t="s">
        <v>6679</v>
      </c>
      <c r="D4924" s="587">
        <v>6.9</v>
      </c>
      <c r="E4924" s="12">
        <v>4.84</v>
      </c>
      <c r="F4924" s="14">
        <v>33.4</v>
      </c>
      <c r="G4924" s="443"/>
    </row>
    <row r="4925" spans="1:7">
      <c r="A4925" s="12">
        <v>4922</v>
      </c>
      <c r="B4925" s="586" t="s">
        <v>6705</v>
      </c>
      <c r="C4925" s="215" t="s">
        <v>6679</v>
      </c>
      <c r="D4925" s="589">
        <v>8.23</v>
      </c>
      <c r="E4925" s="12">
        <v>4.84</v>
      </c>
      <c r="F4925" s="14">
        <v>39.83</v>
      </c>
      <c r="G4925" s="443"/>
    </row>
    <row r="4926" spans="1:7">
      <c r="A4926" s="12">
        <v>4923</v>
      </c>
      <c r="B4926" s="586" t="s">
        <v>6706</v>
      </c>
      <c r="C4926" s="215" t="s">
        <v>6679</v>
      </c>
      <c r="D4926" s="589">
        <v>0.65</v>
      </c>
      <c r="E4926" s="12">
        <v>4.84</v>
      </c>
      <c r="F4926" s="14">
        <v>3.15</v>
      </c>
      <c r="G4926" s="443"/>
    </row>
    <row r="4927" spans="1:7">
      <c r="A4927" s="12">
        <v>4924</v>
      </c>
      <c r="B4927" s="586" t="s">
        <v>6707</v>
      </c>
      <c r="C4927" s="215" t="s">
        <v>6679</v>
      </c>
      <c r="D4927" s="589">
        <v>8.65</v>
      </c>
      <c r="E4927" s="12">
        <v>4.84</v>
      </c>
      <c r="F4927" s="14">
        <v>41.87</v>
      </c>
      <c r="G4927" s="443"/>
    </row>
    <row r="4928" spans="1:7">
      <c r="A4928" s="12">
        <v>4925</v>
      </c>
      <c r="B4928" s="586" t="s">
        <v>6708</v>
      </c>
      <c r="C4928" s="215" t="s">
        <v>6679</v>
      </c>
      <c r="D4928" s="589">
        <v>0.76</v>
      </c>
      <c r="E4928" s="12">
        <v>4.84</v>
      </c>
      <c r="F4928" s="14">
        <v>3.68</v>
      </c>
      <c r="G4928" s="443"/>
    </row>
    <row r="4929" spans="1:7">
      <c r="A4929" s="12">
        <v>4926</v>
      </c>
      <c r="B4929" s="174" t="s">
        <v>6709</v>
      </c>
      <c r="C4929" s="215" t="s">
        <v>6679</v>
      </c>
      <c r="D4929" s="21">
        <v>3.33</v>
      </c>
      <c r="E4929" s="12">
        <v>4.84</v>
      </c>
      <c r="F4929" s="14">
        <v>16.12</v>
      </c>
      <c r="G4929" s="443"/>
    </row>
    <row r="4930" spans="1:7">
      <c r="A4930" s="12">
        <v>4927</v>
      </c>
      <c r="B4930" s="174" t="s">
        <v>6710</v>
      </c>
      <c r="C4930" s="215" t="s">
        <v>6679</v>
      </c>
      <c r="D4930" s="21">
        <v>4.21</v>
      </c>
      <c r="E4930" s="12">
        <v>4.84</v>
      </c>
      <c r="F4930" s="14">
        <v>20.38</v>
      </c>
      <c r="G4930" s="443"/>
    </row>
    <row r="4931" spans="1:7">
      <c r="A4931" s="12">
        <v>4928</v>
      </c>
      <c r="B4931" s="586" t="s">
        <v>6711</v>
      </c>
      <c r="C4931" s="215" t="s">
        <v>6679</v>
      </c>
      <c r="D4931" s="589">
        <v>26.24</v>
      </c>
      <c r="E4931" s="12">
        <v>4.84</v>
      </c>
      <c r="F4931" s="14">
        <v>127</v>
      </c>
      <c r="G4931" s="443"/>
    </row>
    <row r="4932" spans="1:7">
      <c r="A4932" s="12">
        <v>4929</v>
      </c>
      <c r="B4932" s="586" t="s">
        <v>6712</v>
      </c>
      <c r="C4932" s="215" t="s">
        <v>6679</v>
      </c>
      <c r="D4932" s="589">
        <v>6.71</v>
      </c>
      <c r="E4932" s="12">
        <v>4.84</v>
      </c>
      <c r="F4932" s="14">
        <v>32.48</v>
      </c>
      <c r="G4932" s="443"/>
    </row>
    <row r="4933" spans="1:7">
      <c r="A4933" s="12">
        <v>4930</v>
      </c>
      <c r="B4933" s="587" t="s">
        <v>6713</v>
      </c>
      <c r="C4933" s="215" t="s">
        <v>6679</v>
      </c>
      <c r="D4933" s="589">
        <v>9.59</v>
      </c>
      <c r="E4933" s="12">
        <v>4.84</v>
      </c>
      <c r="F4933" s="14">
        <v>46.42</v>
      </c>
      <c r="G4933" s="443"/>
    </row>
    <row r="4934" spans="1:7">
      <c r="A4934" s="12">
        <v>4931</v>
      </c>
      <c r="B4934" s="586" t="s">
        <v>6714</v>
      </c>
      <c r="C4934" s="215" t="s">
        <v>6679</v>
      </c>
      <c r="D4934" s="589">
        <v>12.27</v>
      </c>
      <c r="E4934" s="12">
        <v>4.84</v>
      </c>
      <c r="F4934" s="14">
        <v>59.39</v>
      </c>
      <c r="G4934" s="443"/>
    </row>
    <row r="4935" spans="1:7">
      <c r="A4935" s="12">
        <v>4932</v>
      </c>
      <c r="B4935" s="174" t="s">
        <v>6715</v>
      </c>
      <c r="C4935" s="215" t="s">
        <v>6679</v>
      </c>
      <c r="D4935" s="21">
        <v>2.45</v>
      </c>
      <c r="E4935" s="12">
        <v>4.84</v>
      </c>
      <c r="F4935" s="14">
        <v>11.86</v>
      </c>
      <c r="G4935" s="443"/>
    </row>
    <row r="4936" spans="1:7">
      <c r="A4936" s="12">
        <v>4933</v>
      </c>
      <c r="B4936" s="587" t="s">
        <v>6716</v>
      </c>
      <c r="C4936" s="215" t="s">
        <v>6679</v>
      </c>
      <c r="D4936" s="589">
        <v>14.14</v>
      </c>
      <c r="E4936" s="12">
        <v>4.84</v>
      </c>
      <c r="F4936" s="14">
        <v>68.44</v>
      </c>
      <c r="G4936" s="443"/>
    </row>
    <row r="4937" spans="1:7">
      <c r="A4937" s="12">
        <v>4934</v>
      </c>
      <c r="B4937" s="586" t="s">
        <v>6717</v>
      </c>
      <c r="C4937" s="215" t="s">
        <v>6679</v>
      </c>
      <c r="D4937" s="589">
        <v>8.91</v>
      </c>
      <c r="E4937" s="12">
        <v>4.84</v>
      </c>
      <c r="F4937" s="14">
        <v>43.12</v>
      </c>
      <c r="G4937" s="443"/>
    </row>
    <row r="4938" spans="1:7">
      <c r="A4938" s="12">
        <v>4935</v>
      </c>
      <c r="B4938" s="174" t="s">
        <v>6718</v>
      </c>
      <c r="C4938" s="215" t="s">
        <v>6679</v>
      </c>
      <c r="D4938" s="21">
        <v>2.59</v>
      </c>
      <c r="E4938" s="12">
        <v>4.84</v>
      </c>
      <c r="F4938" s="14">
        <v>12.54</v>
      </c>
      <c r="G4938" s="443"/>
    </row>
    <row r="4939" spans="1:7">
      <c r="A4939" s="12">
        <v>4936</v>
      </c>
      <c r="B4939" s="174" t="s">
        <v>6585</v>
      </c>
      <c r="C4939" s="215" t="s">
        <v>6679</v>
      </c>
      <c r="D4939" s="21">
        <v>10.71</v>
      </c>
      <c r="E4939" s="12">
        <v>4.84</v>
      </c>
      <c r="F4939" s="14">
        <v>51.84</v>
      </c>
      <c r="G4939" s="443"/>
    </row>
    <row r="4940" spans="1:7">
      <c r="A4940" s="12">
        <v>4937</v>
      </c>
      <c r="B4940" s="174" t="s">
        <v>6719</v>
      </c>
      <c r="C4940" s="215" t="s">
        <v>6679</v>
      </c>
      <c r="D4940" s="21">
        <v>0.46</v>
      </c>
      <c r="E4940" s="12">
        <v>4.84</v>
      </c>
      <c r="F4940" s="14">
        <v>2.23</v>
      </c>
      <c r="G4940" s="443"/>
    </row>
    <row r="4941" spans="1:7">
      <c r="A4941" s="12">
        <v>4938</v>
      </c>
      <c r="B4941" s="586" t="s">
        <v>6720</v>
      </c>
      <c r="C4941" s="215" t="s">
        <v>6679</v>
      </c>
      <c r="D4941" s="589">
        <v>14.98</v>
      </c>
      <c r="E4941" s="12">
        <v>4.84</v>
      </c>
      <c r="F4941" s="14">
        <v>72.5</v>
      </c>
      <c r="G4941" s="443"/>
    </row>
    <row r="4942" spans="1:7">
      <c r="A4942" s="12">
        <v>4939</v>
      </c>
      <c r="B4942" s="586" t="s">
        <v>6721</v>
      </c>
      <c r="C4942" s="215" t="s">
        <v>6679</v>
      </c>
      <c r="D4942" s="589">
        <v>3.79</v>
      </c>
      <c r="E4942" s="12">
        <v>4.84</v>
      </c>
      <c r="F4942" s="14">
        <v>18.34</v>
      </c>
      <c r="G4942" s="443"/>
    </row>
    <row r="4943" spans="1:7">
      <c r="A4943" s="12">
        <v>4940</v>
      </c>
      <c r="B4943" s="174" t="s">
        <v>6722</v>
      </c>
      <c r="C4943" s="215" t="s">
        <v>6679</v>
      </c>
      <c r="D4943" s="21">
        <v>8.55</v>
      </c>
      <c r="E4943" s="12">
        <v>4.84</v>
      </c>
      <c r="F4943" s="14">
        <v>41.38</v>
      </c>
      <c r="G4943" s="443"/>
    </row>
    <row r="4944" spans="1:7">
      <c r="A4944" s="12">
        <v>4941</v>
      </c>
      <c r="B4944" s="586" t="s">
        <v>6723</v>
      </c>
      <c r="C4944" s="215" t="s">
        <v>6679</v>
      </c>
      <c r="D4944" s="589">
        <v>5.84</v>
      </c>
      <c r="E4944" s="12">
        <v>4.84</v>
      </c>
      <c r="F4944" s="14">
        <v>28.27</v>
      </c>
      <c r="G4944" s="443"/>
    </row>
    <row r="4945" spans="1:7">
      <c r="A4945" s="12">
        <v>4942</v>
      </c>
      <c r="B4945" s="586" t="s">
        <v>6724</v>
      </c>
      <c r="C4945" s="215" t="s">
        <v>6679</v>
      </c>
      <c r="D4945" s="589">
        <v>7.04</v>
      </c>
      <c r="E4945" s="12">
        <v>4.84</v>
      </c>
      <c r="F4945" s="14">
        <v>34.07</v>
      </c>
      <c r="G4945" s="443"/>
    </row>
    <row r="4946" spans="1:7">
      <c r="A4946" s="12">
        <v>4943</v>
      </c>
      <c r="B4946" s="586" t="s">
        <v>6725</v>
      </c>
      <c r="C4946" s="215" t="s">
        <v>6679</v>
      </c>
      <c r="D4946" s="589">
        <v>7.76</v>
      </c>
      <c r="E4946" s="12">
        <v>4.84</v>
      </c>
      <c r="F4946" s="14">
        <v>37.56</v>
      </c>
      <c r="G4946" s="443"/>
    </row>
    <row r="4947" spans="1:7">
      <c r="A4947" s="12">
        <v>4944</v>
      </c>
      <c r="B4947" s="586" t="s">
        <v>5974</v>
      </c>
      <c r="C4947" s="215" t="s">
        <v>6679</v>
      </c>
      <c r="D4947" s="589">
        <v>6.86</v>
      </c>
      <c r="E4947" s="12">
        <v>4.84</v>
      </c>
      <c r="F4947" s="14">
        <v>33.2</v>
      </c>
      <c r="G4947" s="443"/>
    </row>
    <row r="4948" spans="1:7">
      <c r="A4948" s="12">
        <v>4945</v>
      </c>
      <c r="B4948" s="586" t="s">
        <v>6726</v>
      </c>
      <c r="C4948" s="215" t="s">
        <v>6679</v>
      </c>
      <c r="D4948" s="589">
        <v>4.19</v>
      </c>
      <c r="E4948" s="12">
        <v>4.84</v>
      </c>
      <c r="F4948" s="14">
        <v>20.28</v>
      </c>
      <c r="G4948" s="443"/>
    </row>
    <row r="4949" spans="1:7">
      <c r="A4949" s="12">
        <v>4946</v>
      </c>
      <c r="B4949" s="586" t="s">
        <v>6727</v>
      </c>
      <c r="C4949" s="215" t="s">
        <v>6679</v>
      </c>
      <c r="D4949" s="589">
        <v>8.38</v>
      </c>
      <c r="E4949" s="12">
        <v>4.84</v>
      </c>
      <c r="F4949" s="14">
        <v>40.56</v>
      </c>
      <c r="G4949" s="443"/>
    </row>
    <row r="4950" spans="1:7">
      <c r="A4950" s="12">
        <v>4947</v>
      </c>
      <c r="B4950" s="586" t="s">
        <v>6728</v>
      </c>
      <c r="C4950" s="215" t="s">
        <v>6679</v>
      </c>
      <c r="D4950" s="589">
        <v>0.66</v>
      </c>
      <c r="E4950" s="12">
        <v>4.84</v>
      </c>
      <c r="F4950" s="14">
        <v>3.19</v>
      </c>
      <c r="G4950" s="443"/>
    </row>
    <row r="4951" spans="1:7">
      <c r="A4951" s="12">
        <v>4948</v>
      </c>
      <c r="B4951" s="586" t="s">
        <v>6729</v>
      </c>
      <c r="C4951" s="215" t="s">
        <v>6679</v>
      </c>
      <c r="D4951" s="589">
        <v>8.41</v>
      </c>
      <c r="E4951" s="12">
        <v>4.84</v>
      </c>
      <c r="F4951" s="14">
        <v>40.7</v>
      </c>
      <c r="G4951" s="443"/>
    </row>
    <row r="4952" spans="1:7">
      <c r="A4952" s="12">
        <v>4949</v>
      </c>
      <c r="B4952" s="587" t="s">
        <v>6730</v>
      </c>
      <c r="C4952" s="215" t="s">
        <v>6679</v>
      </c>
      <c r="D4952" s="589">
        <v>12.89</v>
      </c>
      <c r="E4952" s="12">
        <v>4.84</v>
      </c>
      <c r="F4952" s="14">
        <v>62.39</v>
      </c>
      <c r="G4952" s="443"/>
    </row>
    <row r="4953" spans="1:7">
      <c r="A4953" s="12">
        <v>4950</v>
      </c>
      <c r="B4953" s="586" t="s">
        <v>6731</v>
      </c>
      <c r="C4953" s="215" t="s">
        <v>6679</v>
      </c>
      <c r="D4953" s="589">
        <v>4.01</v>
      </c>
      <c r="E4953" s="12">
        <v>4.84</v>
      </c>
      <c r="F4953" s="14">
        <v>19.41</v>
      </c>
      <c r="G4953" s="443"/>
    </row>
    <row r="4954" spans="1:7">
      <c r="A4954" s="12">
        <v>4951</v>
      </c>
      <c r="B4954" s="590" t="s">
        <v>6732</v>
      </c>
      <c r="C4954" s="591" t="s">
        <v>6679</v>
      </c>
      <c r="D4954" s="592">
        <v>15.1</v>
      </c>
      <c r="E4954" s="12">
        <v>4.84</v>
      </c>
      <c r="F4954" s="14">
        <v>73.08</v>
      </c>
      <c r="G4954" s="443"/>
    </row>
    <row r="4955" spans="1:7">
      <c r="A4955" s="12">
        <v>4952</v>
      </c>
      <c r="B4955" s="12" t="s">
        <v>6320</v>
      </c>
      <c r="C4955" s="270" t="s">
        <v>6733</v>
      </c>
      <c r="D4955" s="288">
        <v>14.8</v>
      </c>
      <c r="E4955" s="12">
        <v>4.84</v>
      </c>
      <c r="F4955" s="14">
        <v>71.63</v>
      </c>
      <c r="G4955" s="443"/>
    </row>
    <row r="4956" spans="1:7">
      <c r="A4956" s="12">
        <v>4953</v>
      </c>
      <c r="B4956" s="593" t="s">
        <v>6734</v>
      </c>
      <c r="C4956" s="215" t="s">
        <v>6735</v>
      </c>
      <c r="D4956" s="594">
        <v>7.44</v>
      </c>
      <c r="E4956" s="12">
        <v>4.84</v>
      </c>
      <c r="F4956" s="14">
        <v>36.01</v>
      </c>
      <c r="G4956" s="443"/>
    </row>
    <row r="4957" spans="1:7">
      <c r="A4957" s="12">
        <v>4954</v>
      </c>
      <c r="B4957" s="593" t="s">
        <v>6736</v>
      </c>
      <c r="C4957" s="215" t="s">
        <v>6735</v>
      </c>
      <c r="D4957" s="594">
        <v>4.41</v>
      </c>
      <c r="E4957" s="12">
        <v>4.84</v>
      </c>
      <c r="F4957" s="14">
        <v>21.34</v>
      </c>
      <c r="G4957" s="443"/>
    </row>
    <row r="4958" spans="1:7">
      <c r="A4958" s="12">
        <v>4955</v>
      </c>
      <c r="B4958" s="593" t="s">
        <v>6737</v>
      </c>
      <c r="C4958" s="215" t="s">
        <v>6735</v>
      </c>
      <c r="D4958" s="594">
        <v>13.19</v>
      </c>
      <c r="E4958" s="12">
        <v>4.84</v>
      </c>
      <c r="F4958" s="14">
        <v>63.84</v>
      </c>
      <c r="G4958" s="443"/>
    </row>
    <row r="4959" spans="1:7">
      <c r="A4959" s="12">
        <v>4956</v>
      </c>
      <c r="B4959" s="593" t="s">
        <v>6738</v>
      </c>
      <c r="C4959" s="215" t="s">
        <v>6735</v>
      </c>
      <c r="D4959" s="594">
        <v>9.91</v>
      </c>
      <c r="E4959" s="12">
        <v>4.84</v>
      </c>
      <c r="F4959" s="14">
        <v>47.96</v>
      </c>
      <c r="G4959" s="443"/>
    </row>
    <row r="4960" spans="1:7">
      <c r="A4960" s="12">
        <v>4957</v>
      </c>
      <c r="B4960" s="593" t="s">
        <v>6739</v>
      </c>
      <c r="C4960" s="215" t="s">
        <v>6735</v>
      </c>
      <c r="D4960" s="594">
        <v>6.6</v>
      </c>
      <c r="E4960" s="12">
        <v>4.84</v>
      </c>
      <c r="F4960" s="14">
        <v>31.94</v>
      </c>
      <c r="G4960" s="443"/>
    </row>
    <row r="4961" spans="1:7">
      <c r="A4961" s="12">
        <v>4958</v>
      </c>
      <c r="B4961" s="593" t="s">
        <v>6740</v>
      </c>
      <c r="C4961" s="215" t="s">
        <v>6735</v>
      </c>
      <c r="D4961" s="594">
        <v>4.24</v>
      </c>
      <c r="E4961" s="12">
        <v>4.84</v>
      </c>
      <c r="F4961" s="14">
        <v>20.52</v>
      </c>
      <c r="G4961" s="443"/>
    </row>
    <row r="4962" spans="1:7">
      <c r="A4962" s="12">
        <v>4959</v>
      </c>
      <c r="B4962" s="593" t="s">
        <v>6741</v>
      </c>
      <c r="C4962" s="215" t="s">
        <v>6735</v>
      </c>
      <c r="D4962" s="594">
        <v>3.43</v>
      </c>
      <c r="E4962" s="12">
        <v>4.84</v>
      </c>
      <c r="F4962" s="14">
        <v>16.6</v>
      </c>
      <c r="G4962" s="443"/>
    </row>
    <row r="4963" spans="1:7">
      <c r="A4963" s="12">
        <v>4960</v>
      </c>
      <c r="B4963" s="593" t="s">
        <v>5668</v>
      </c>
      <c r="C4963" s="215" t="s">
        <v>6735</v>
      </c>
      <c r="D4963" s="594">
        <v>5.88</v>
      </c>
      <c r="E4963" s="12">
        <v>4.84</v>
      </c>
      <c r="F4963" s="14">
        <v>28.46</v>
      </c>
      <c r="G4963" s="443"/>
    </row>
    <row r="4964" spans="1:7">
      <c r="A4964" s="12">
        <v>4961</v>
      </c>
      <c r="B4964" s="593" t="s">
        <v>6742</v>
      </c>
      <c r="C4964" s="215" t="s">
        <v>6735</v>
      </c>
      <c r="D4964" s="594">
        <v>11.1</v>
      </c>
      <c r="E4964" s="12">
        <v>4.84</v>
      </c>
      <c r="F4964" s="14">
        <v>53.72</v>
      </c>
      <c r="G4964" s="443"/>
    </row>
    <row r="4965" spans="1:7">
      <c r="A4965" s="12">
        <v>4962</v>
      </c>
      <c r="B4965" s="593" t="s">
        <v>6743</v>
      </c>
      <c r="C4965" s="215" t="s">
        <v>6735</v>
      </c>
      <c r="D4965" s="594">
        <v>9.48</v>
      </c>
      <c r="E4965" s="12">
        <v>4.84</v>
      </c>
      <c r="F4965" s="14">
        <v>45.88</v>
      </c>
      <c r="G4965" s="443"/>
    </row>
    <row r="4966" spans="1:7">
      <c r="A4966" s="12">
        <v>4963</v>
      </c>
      <c r="B4966" s="593" t="s">
        <v>6744</v>
      </c>
      <c r="C4966" s="215" t="s">
        <v>6735</v>
      </c>
      <c r="D4966" s="594">
        <v>6.3</v>
      </c>
      <c r="E4966" s="12">
        <v>4.84</v>
      </c>
      <c r="F4966" s="14">
        <v>30.49</v>
      </c>
      <c r="G4966" s="443"/>
    </row>
    <row r="4967" spans="1:7">
      <c r="A4967" s="12">
        <v>4964</v>
      </c>
      <c r="B4967" s="593" t="s">
        <v>6745</v>
      </c>
      <c r="C4967" s="215" t="s">
        <v>6735</v>
      </c>
      <c r="D4967" s="594">
        <v>1.94</v>
      </c>
      <c r="E4967" s="12">
        <v>4.84</v>
      </c>
      <c r="F4967" s="14">
        <v>9.39</v>
      </c>
      <c r="G4967" s="443"/>
    </row>
    <row r="4968" spans="1:7">
      <c r="A4968" s="12">
        <v>4965</v>
      </c>
      <c r="B4968" s="593" t="s">
        <v>6355</v>
      </c>
      <c r="C4968" s="215" t="s">
        <v>6735</v>
      </c>
      <c r="D4968" s="594">
        <v>5.34</v>
      </c>
      <c r="E4968" s="12">
        <v>4.84</v>
      </c>
      <c r="F4968" s="14">
        <v>25.85</v>
      </c>
      <c r="G4968" s="443"/>
    </row>
    <row r="4969" spans="1:7">
      <c r="A4969" s="12">
        <v>4966</v>
      </c>
      <c r="B4969" s="593" t="s">
        <v>6746</v>
      </c>
      <c r="C4969" s="215" t="s">
        <v>6735</v>
      </c>
      <c r="D4969" s="594">
        <v>4.55</v>
      </c>
      <c r="E4969" s="12">
        <v>4.84</v>
      </c>
      <c r="F4969" s="14">
        <v>22.02</v>
      </c>
      <c r="G4969" s="443"/>
    </row>
    <row r="4970" spans="1:7">
      <c r="A4970" s="12">
        <v>4967</v>
      </c>
      <c r="B4970" s="595" t="s">
        <v>6747</v>
      </c>
      <c r="C4970" s="79" t="s">
        <v>6735</v>
      </c>
      <c r="D4970" s="594">
        <v>14.61</v>
      </c>
      <c r="E4970" s="12">
        <v>4.84</v>
      </c>
      <c r="F4970" s="14">
        <v>70.71</v>
      </c>
      <c r="G4970" s="443"/>
    </row>
    <row r="4971" spans="1:7">
      <c r="A4971" s="12">
        <v>4968</v>
      </c>
      <c r="B4971" s="593" t="s">
        <v>6748</v>
      </c>
      <c r="C4971" s="215" t="s">
        <v>6735</v>
      </c>
      <c r="D4971" s="594">
        <v>7.39</v>
      </c>
      <c r="E4971" s="12">
        <v>4.84</v>
      </c>
      <c r="F4971" s="14">
        <v>35.77</v>
      </c>
      <c r="G4971" s="443"/>
    </row>
    <row r="4972" spans="1:7">
      <c r="A4972" s="12">
        <v>4969</v>
      </c>
      <c r="B4972" s="593" t="s">
        <v>6749</v>
      </c>
      <c r="C4972" s="215" t="s">
        <v>6735</v>
      </c>
      <c r="D4972" s="594">
        <v>4.83</v>
      </c>
      <c r="E4972" s="12">
        <v>4.84</v>
      </c>
      <c r="F4972" s="14">
        <v>23.38</v>
      </c>
      <c r="G4972" s="443"/>
    </row>
    <row r="4973" spans="1:7">
      <c r="A4973" s="12">
        <v>4970</v>
      </c>
      <c r="B4973" s="593" t="s">
        <v>6750</v>
      </c>
      <c r="C4973" s="215" t="s">
        <v>6735</v>
      </c>
      <c r="D4973" s="594">
        <v>6.67</v>
      </c>
      <c r="E4973" s="12">
        <v>4.84</v>
      </c>
      <c r="F4973" s="14">
        <v>32.28</v>
      </c>
      <c r="G4973" s="443"/>
    </row>
    <row r="4974" spans="1:7">
      <c r="A4974" s="12">
        <v>4971</v>
      </c>
      <c r="B4974" s="593" t="s">
        <v>6751</v>
      </c>
      <c r="C4974" s="215" t="s">
        <v>6735</v>
      </c>
      <c r="D4974" s="594">
        <v>4</v>
      </c>
      <c r="E4974" s="12">
        <v>4.84</v>
      </c>
      <c r="F4974" s="14">
        <v>19.36</v>
      </c>
      <c r="G4974" s="443"/>
    </row>
    <row r="4975" spans="1:7">
      <c r="A4975" s="12">
        <v>4972</v>
      </c>
      <c r="B4975" s="593" t="s">
        <v>6752</v>
      </c>
      <c r="C4975" s="215" t="s">
        <v>6735</v>
      </c>
      <c r="D4975" s="594">
        <v>3.13</v>
      </c>
      <c r="E4975" s="12">
        <v>4.84</v>
      </c>
      <c r="F4975" s="14">
        <v>15.15</v>
      </c>
      <c r="G4975" s="443"/>
    </row>
    <row r="4976" spans="1:7">
      <c r="A4976" s="12">
        <v>4973</v>
      </c>
      <c r="B4976" s="593" t="s">
        <v>6753</v>
      </c>
      <c r="C4976" s="215" t="s">
        <v>6735</v>
      </c>
      <c r="D4976" s="594">
        <v>7.35</v>
      </c>
      <c r="E4976" s="12">
        <v>4.84</v>
      </c>
      <c r="F4976" s="14">
        <v>35.57</v>
      </c>
      <c r="G4976" s="443"/>
    </row>
    <row r="4977" spans="1:7">
      <c r="A4977" s="12">
        <v>4974</v>
      </c>
      <c r="B4977" s="593" t="s">
        <v>6754</v>
      </c>
      <c r="C4977" s="215" t="s">
        <v>6735</v>
      </c>
      <c r="D4977" s="594">
        <v>8.92</v>
      </c>
      <c r="E4977" s="12">
        <v>4.84</v>
      </c>
      <c r="F4977" s="14">
        <v>43.17</v>
      </c>
      <c r="G4977" s="443"/>
    </row>
    <row r="4978" spans="1:7">
      <c r="A4978" s="12">
        <v>4975</v>
      </c>
      <c r="B4978" s="593" t="s">
        <v>6755</v>
      </c>
      <c r="C4978" s="215" t="s">
        <v>6735</v>
      </c>
      <c r="D4978" s="594">
        <v>9.1</v>
      </c>
      <c r="E4978" s="12">
        <v>4.84</v>
      </c>
      <c r="F4978" s="14">
        <v>44.04</v>
      </c>
      <c r="G4978" s="443"/>
    </row>
    <row r="4979" spans="1:7">
      <c r="A4979" s="12">
        <v>4976</v>
      </c>
      <c r="B4979" s="596" t="s">
        <v>6756</v>
      </c>
      <c r="C4979" s="215" t="s">
        <v>6735</v>
      </c>
      <c r="D4979" s="594">
        <v>12.62</v>
      </c>
      <c r="E4979" s="12">
        <v>4.84</v>
      </c>
      <c r="F4979" s="14">
        <v>61.08</v>
      </c>
      <c r="G4979" s="443"/>
    </row>
    <row r="4980" spans="1:7">
      <c r="A4980" s="12">
        <v>4977</v>
      </c>
      <c r="B4980" s="593" t="s">
        <v>6757</v>
      </c>
      <c r="C4980" s="215" t="s">
        <v>6735</v>
      </c>
      <c r="D4980" s="594">
        <v>7.48</v>
      </c>
      <c r="E4980" s="12">
        <v>4.84</v>
      </c>
      <c r="F4980" s="14">
        <v>36.2</v>
      </c>
      <c r="G4980" s="443"/>
    </row>
    <row r="4981" spans="1:7">
      <c r="A4981" s="12">
        <v>4978</v>
      </c>
      <c r="B4981" s="593" t="s">
        <v>6758</v>
      </c>
      <c r="C4981" s="215" t="s">
        <v>6735</v>
      </c>
      <c r="D4981" s="594">
        <v>8.47</v>
      </c>
      <c r="E4981" s="12">
        <v>4.84</v>
      </c>
      <c r="F4981" s="14">
        <v>40.99</v>
      </c>
      <c r="G4981" s="443"/>
    </row>
    <row r="4982" spans="1:7">
      <c r="A4982" s="12">
        <v>4979</v>
      </c>
      <c r="B4982" s="593" t="s">
        <v>6759</v>
      </c>
      <c r="C4982" s="215" t="s">
        <v>6735</v>
      </c>
      <c r="D4982" s="594">
        <v>8.35</v>
      </c>
      <c r="E4982" s="12">
        <v>4.84</v>
      </c>
      <c r="F4982" s="14">
        <v>40.41</v>
      </c>
      <c r="G4982" s="443"/>
    </row>
    <row r="4983" spans="1:7">
      <c r="A4983" s="12">
        <v>4980</v>
      </c>
      <c r="B4983" s="593" t="s">
        <v>6760</v>
      </c>
      <c r="C4983" s="215" t="s">
        <v>6735</v>
      </c>
      <c r="D4983" s="594">
        <v>2.19</v>
      </c>
      <c r="E4983" s="12">
        <v>4.84</v>
      </c>
      <c r="F4983" s="14">
        <v>10.6</v>
      </c>
      <c r="G4983" s="443"/>
    </row>
    <row r="4984" spans="1:7">
      <c r="A4984" s="12">
        <v>4981</v>
      </c>
      <c r="B4984" s="593" t="s">
        <v>6761</v>
      </c>
      <c r="C4984" s="215" t="s">
        <v>6735</v>
      </c>
      <c r="D4984" s="594">
        <v>3.82</v>
      </c>
      <c r="E4984" s="12">
        <v>4.84</v>
      </c>
      <c r="F4984" s="14">
        <v>18.49</v>
      </c>
      <c r="G4984" s="443"/>
    </row>
    <row r="4985" spans="1:7">
      <c r="A4985" s="12">
        <v>4982</v>
      </c>
      <c r="B4985" s="593" t="s">
        <v>4405</v>
      </c>
      <c r="C4985" s="215" t="s">
        <v>6735</v>
      </c>
      <c r="D4985" s="594">
        <v>8.21</v>
      </c>
      <c r="E4985" s="12">
        <v>4.84</v>
      </c>
      <c r="F4985" s="14">
        <v>39.74</v>
      </c>
      <c r="G4985" s="443"/>
    </row>
    <row r="4986" spans="1:7">
      <c r="A4986" s="12">
        <v>4983</v>
      </c>
      <c r="B4986" s="593" t="s">
        <v>6762</v>
      </c>
      <c r="C4986" s="215" t="s">
        <v>6735</v>
      </c>
      <c r="D4986" s="594">
        <v>6.28</v>
      </c>
      <c r="E4986" s="12">
        <v>4.84</v>
      </c>
      <c r="F4986" s="14">
        <v>30.4</v>
      </c>
      <c r="G4986" s="443"/>
    </row>
    <row r="4987" spans="1:7">
      <c r="A4987" s="12">
        <v>4984</v>
      </c>
      <c r="B4987" s="593" t="s">
        <v>6763</v>
      </c>
      <c r="C4987" s="215" t="s">
        <v>6735</v>
      </c>
      <c r="D4987" s="594">
        <v>6.03</v>
      </c>
      <c r="E4987" s="12">
        <v>4.84</v>
      </c>
      <c r="F4987" s="14">
        <v>29.19</v>
      </c>
      <c r="G4987" s="443"/>
    </row>
    <row r="4988" spans="1:7">
      <c r="A4988" s="12">
        <v>4985</v>
      </c>
      <c r="B4988" s="593" t="s">
        <v>6764</v>
      </c>
      <c r="C4988" s="215" t="s">
        <v>6735</v>
      </c>
      <c r="D4988" s="594">
        <v>5.76</v>
      </c>
      <c r="E4988" s="12">
        <v>4.84</v>
      </c>
      <c r="F4988" s="14">
        <v>27.88</v>
      </c>
      <c r="G4988" s="443"/>
    </row>
    <row r="4989" spans="1:7">
      <c r="A4989" s="12">
        <v>4986</v>
      </c>
      <c r="B4989" s="593" t="s">
        <v>6765</v>
      </c>
      <c r="C4989" s="215" t="s">
        <v>6735</v>
      </c>
      <c r="D4989" s="594">
        <v>8.87</v>
      </c>
      <c r="E4989" s="12">
        <v>4.84</v>
      </c>
      <c r="F4989" s="14">
        <v>42.93</v>
      </c>
      <c r="G4989" s="443"/>
    </row>
    <row r="4990" spans="1:7">
      <c r="A4990" s="12">
        <v>4987</v>
      </c>
      <c r="B4990" s="597" t="s">
        <v>6766</v>
      </c>
      <c r="C4990" s="215" t="s">
        <v>6735</v>
      </c>
      <c r="D4990" s="533">
        <v>11.97</v>
      </c>
      <c r="E4990" s="12">
        <v>4.84</v>
      </c>
      <c r="F4990" s="14">
        <v>57.93</v>
      </c>
      <c r="G4990" s="443"/>
    </row>
    <row r="4991" spans="1:7">
      <c r="A4991" s="12">
        <v>4988</v>
      </c>
      <c r="B4991" s="597" t="s">
        <v>6767</v>
      </c>
      <c r="C4991" s="215" t="s">
        <v>6735</v>
      </c>
      <c r="D4991" s="533">
        <v>7.39</v>
      </c>
      <c r="E4991" s="12">
        <v>4.84</v>
      </c>
      <c r="F4991" s="14">
        <v>35.77</v>
      </c>
      <c r="G4991" s="443"/>
    </row>
    <row r="4992" spans="1:7">
      <c r="A4992" s="12">
        <v>4989</v>
      </c>
      <c r="B4992" s="597" t="s">
        <v>6768</v>
      </c>
      <c r="C4992" s="215" t="s">
        <v>6735</v>
      </c>
      <c r="D4992" s="533">
        <v>6.46</v>
      </c>
      <c r="E4992" s="12">
        <v>4.84</v>
      </c>
      <c r="F4992" s="14">
        <v>31.27</v>
      </c>
      <c r="G4992" s="443"/>
    </row>
    <row r="4993" spans="1:7">
      <c r="A4993" s="12">
        <v>4990</v>
      </c>
      <c r="B4993" s="597" t="s">
        <v>6769</v>
      </c>
      <c r="C4993" s="215" t="s">
        <v>6735</v>
      </c>
      <c r="D4993" s="533">
        <v>5.39</v>
      </c>
      <c r="E4993" s="12">
        <v>4.84</v>
      </c>
      <c r="F4993" s="14">
        <v>26.09</v>
      </c>
      <c r="G4993" s="443"/>
    </row>
    <row r="4994" spans="1:7">
      <c r="A4994" s="12">
        <v>4991</v>
      </c>
      <c r="B4994" s="597" t="s">
        <v>6770</v>
      </c>
      <c r="C4994" s="215" t="s">
        <v>6735</v>
      </c>
      <c r="D4994" s="533">
        <v>1.36</v>
      </c>
      <c r="E4994" s="12">
        <v>4.84</v>
      </c>
      <c r="F4994" s="14">
        <v>6.58</v>
      </c>
      <c r="G4994" s="443"/>
    </row>
    <row r="4995" spans="1:7">
      <c r="A4995" s="12">
        <v>4992</v>
      </c>
      <c r="B4995" s="597" t="s">
        <v>6771</v>
      </c>
      <c r="C4995" s="215" t="s">
        <v>6735</v>
      </c>
      <c r="D4995" s="533">
        <v>2.16</v>
      </c>
      <c r="E4995" s="12">
        <v>4.84</v>
      </c>
      <c r="F4995" s="14">
        <v>10.45</v>
      </c>
      <c r="G4995" s="443"/>
    </row>
    <row r="4996" spans="1:7">
      <c r="A4996" s="12">
        <v>4993</v>
      </c>
      <c r="B4996" s="597" t="s">
        <v>6772</v>
      </c>
      <c r="C4996" s="215" t="s">
        <v>6735</v>
      </c>
      <c r="D4996" s="533">
        <v>1.93</v>
      </c>
      <c r="E4996" s="12">
        <v>4.84</v>
      </c>
      <c r="F4996" s="14">
        <v>9.34</v>
      </c>
      <c r="G4996" s="443"/>
    </row>
    <row r="4997" spans="1:7">
      <c r="A4997" s="12">
        <v>4994</v>
      </c>
      <c r="B4997" s="597" t="s">
        <v>6773</v>
      </c>
      <c r="C4997" s="215" t="s">
        <v>6735</v>
      </c>
      <c r="D4997" s="533">
        <v>4.32</v>
      </c>
      <c r="E4997" s="12">
        <v>4.84</v>
      </c>
      <c r="F4997" s="14">
        <v>20.91</v>
      </c>
      <c r="G4997" s="443"/>
    </row>
    <row r="4998" spans="1:7">
      <c r="A4998" s="12">
        <v>4995</v>
      </c>
      <c r="B4998" s="597" t="s">
        <v>6774</v>
      </c>
      <c r="C4998" s="215" t="s">
        <v>6735</v>
      </c>
      <c r="D4998" s="533">
        <v>11.49</v>
      </c>
      <c r="E4998" s="12">
        <v>4.84</v>
      </c>
      <c r="F4998" s="14">
        <v>55.61</v>
      </c>
      <c r="G4998" s="443"/>
    </row>
    <row r="4999" spans="1:7">
      <c r="A4999" s="12">
        <v>4996</v>
      </c>
      <c r="B4999" s="12" t="s">
        <v>6320</v>
      </c>
      <c r="C4999" s="270" t="s">
        <v>6733</v>
      </c>
      <c r="D4999" s="12">
        <v>53.8</v>
      </c>
      <c r="E4999" s="12">
        <v>4.84</v>
      </c>
      <c r="F4999" s="14">
        <v>260.39</v>
      </c>
      <c r="G4999" s="443"/>
    </row>
    <row r="5000" spans="1:7">
      <c r="A5000" s="12">
        <v>4997</v>
      </c>
      <c r="B5000" s="595" t="s">
        <v>6775</v>
      </c>
      <c r="C5000" s="215" t="s">
        <v>6776</v>
      </c>
      <c r="D5000" s="79">
        <v>21.33</v>
      </c>
      <c r="E5000" s="12">
        <v>4.84</v>
      </c>
      <c r="F5000" s="14">
        <v>103.24</v>
      </c>
      <c r="G5000" s="443"/>
    </row>
    <row r="5001" spans="1:7">
      <c r="A5001" s="12">
        <v>4998</v>
      </c>
      <c r="B5001" s="595" t="s">
        <v>6777</v>
      </c>
      <c r="C5001" s="215" t="s">
        <v>6776</v>
      </c>
      <c r="D5001" s="79">
        <v>9.87</v>
      </c>
      <c r="E5001" s="12">
        <v>4.84</v>
      </c>
      <c r="F5001" s="14">
        <v>47.77</v>
      </c>
      <c r="G5001" s="443"/>
    </row>
    <row r="5002" spans="1:7">
      <c r="A5002" s="12">
        <v>4999</v>
      </c>
      <c r="B5002" s="595" t="s">
        <v>6778</v>
      </c>
      <c r="C5002" s="215" t="s">
        <v>6776</v>
      </c>
      <c r="D5002" s="79">
        <v>326.7</v>
      </c>
      <c r="E5002" s="12">
        <v>4.84</v>
      </c>
      <c r="F5002" s="14">
        <v>1581.23</v>
      </c>
      <c r="G5002" s="443"/>
    </row>
    <row r="5003" spans="1:7">
      <c r="A5003" s="12">
        <v>5000</v>
      </c>
      <c r="B5003" s="586" t="s">
        <v>6779</v>
      </c>
      <c r="C5003" s="215" t="s">
        <v>6780</v>
      </c>
      <c r="D5003" s="587">
        <v>6.51</v>
      </c>
      <c r="E5003" s="12">
        <v>4.84</v>
      </c>
      <c r="F5003" s="14">
        <v>31.51</v>
      </c>
      <c r="G5003" s="443"/>
    </row>
    <row r="5004" spans="1:7">
      <c r="A5004" s="12">
        <v>5001</v>
      </c>
      <c r="B5004" s="586" t="s">
        <v>6781</v>
      </c>
      <c r="C5004" s="215" t="s">
        <v>6780</v>
      </c>
      <c r="D5004" s="587">
        <v>10</v>
      </c>
      <c r="E5004" s="12">
        <v>4.84</v>
      </c>
      <c r="F5004" s="14">
        <v>48.4</v>
      </c>
      <c r="G5004" s="443"/>
    </row>
    <row r="5005" spans="1:7">
      <c r="A5005" s="12">
        <v>5002</v>
      </c>
      <c r="B5005" s="598" t="s">
        <v>6782</v>
      </c>
      <c r="C5005" s="215" t="s">
        <v>6783</v>
      </c>
      <c r="D5005" s="599">
        <v>9.91</v>
      </c>
      <c r="E5005" s="12">
        <v>4.84</v>
      </c>
      <c r="F5005" s="14">
        <v>47.96</v>
      </c>
      <c r="G5005" s="443"/>
    </row>
    <row r="5006" spans="1:7">
      <c r="A5006" s="12">
        <v>5003</v>
      </c>
      <c r="B5006" s="598" t="s">
        <v>6784</v>
      </c>
      <c r="C5006" s="215" t="s">
        <v>6783</v>
      </c>
      <c r="D5006" s="599">
        <v>14.01</v>
      </c>
      <c r="E5006" s="12">
        <v>4.84</v>
      </c>
      <c r="F5006" s="14">
        <v>67.81</v>
      </c>
      <c r="G5006" s="443"/>
    </row>
    <row r="5007" spans="1:7">
      <c r="A5007" s="12">
        <v>5004</v>
      </c>
      <c r="B5007" s="598" t="s">
        <v>6785</v>
      </c>
      <c r="C5007" s="215" t="s">
        <v>6783</v>
      </c>
      <c r="D5007" s="599">
        <v>6.58</v>
      </c>
      <c r="E5007" s="12">
        <v>4.84</v>
      </c>
      <c r="F5007" s="14">
        <v>31.85</v>
      </c>
      <c r="G5007" s="443"/>
    </row>
    <row r="5008" spans="1:7">
      <c r="A5008" s="12">
        <v>5005</v>
      </c>
      <c r="B5008" s="598" t="s">
        <v>6786</v>
      </c>
      <c r="C5008" s="215" t="s">
        <v>6783</v>
      </c>
      <c r="D5008" s="599">
        <v>15.5</v>
      </c>
      <c r="E5008" s="12">
        <v>4.84</v>
      </c>
      <c r="F5008" s="14">
        <v>75.02</v>
      </c>
      <c r="G5008" s="443"/>
    </row>
    <row r="5009" spans="1:7">
      <c r="A5009" s="12">
        <v>5006</v>
      </c>
      <c r="B5009" s="598" t="s">
        <v>6787</v>
      </c>
      <c r="C5009" s="215" t="s">
        <v>6783</v>
      </c>
      <c r="D5009" s="599">
        <v>13.36</v>
      </c>
      <c r="E5009" s="12">
        <v>4.84</v>
      </c>
      <c r="F5009" s="14">
        <v>64.66</v>
      </c>
      <c r="G5009" s="443"/>
    </row>
    <row r="5010" spans="1:7">
      <c r="A5010" s="12">
        <v>5007</v>
      </c>
      <c r="B5010" s="598" t="s">
        <v>3185</v>
      </c>
      <c r="C5010" s="215" t="s">
        <v>6783</v>
      </c>
      <c r="D5010" s="599">
        <v>1.02</v>
      </c>
      <c r="E5010" s="12">
        <v>4.84</v>
      </c>
      <c r="F5010" s="14">
        <v>4.94</v>
      </c>
      <c r="G5010" s="443"/>
    </row>
    <row r="5011" spans="1:7">
      <c r="A5011" s="12">
        <v>5008</v>
      </c>
      <c r="B5011" s="598" t="s">
        <v>6618</v>
      </c>
      <c r="C5011" s="215" t="s">
        <v>6783</v>
      </c>
      <c r="D5011" s="24">
        <v>1</v>
      </c>
      <c r="E5011" s="12">
        <v>4.84</v>
      </c>
      <c r="F5011" s="14">
        <v>4.84</v>
      </c>
      <c r="G5011" s="443"/>
    </row>
    <row r="5012" spans="1:7">
      <c r="A5012" s="12">
        <v>5009</v>
      </c>
      <c r="B5012" s="600" t="s">
        <v>6788</v>
      </c>
      <c r="C5012" s="215" t="s">
        <v>6783</v>
      </c>
      <c r="D5012" s="24">
        <v>7.14</v>
      </c>
      <c r="E5012" s="12">
        <v>4.84</v>
      </c>
      <c r="F5012" s="14">
        <v>34.56</v>
      </c>
      <c r="G5012" s="443"/>
    </row>
    <row r="5013" spans="1:7">
      <c r="A5013" s="12">
        <v>5010</v>
      </c>
      <c r="B5013" s="599" t="s">
        <v>6789</v>
      </c>
      <c r="C5013" s="215" t="s">
        <v>6790</v>
      </c>
      <c r="D5013" s="599">
        <v>3.97</v>
      </c>
      <c r="E5013" s="12">
        <v>4.84</v>
      </c>
      <c r="F5013" s="14">
        <v>19.21</v>
      </c>
      <c r="G5013" s="443"/>
    </row>
    <row r="5014" spans="1:7">
      <c r="A5014" s="12">
        <v>5011</v>
      </c>
      <c r="B5014" s="598" t="s">
        <v>6791</v>
      </c>
      <c r="C5014" s="215" t="s">
        <v>6790</v>
      </c>
      <c r="D5014" s="599">
        <v>5.38</v>
      </c>
      <c r="E5014" s="12">
        <v>4.84</v>
      </c>
      <c r="F5014" s="14">
        <v>26.04</v>
      </c>
      <c r="G5014" s="443"/>
    </row>
    <row r="5015" spans="1:7">
      <c r="A5015" s="12">
        <v>5012</v>
      </c>
      <c r="B5015" s="598" t="s">
        <v>6792</v>
      </c>
      <c r="C5015" s="215" t="s">
        <v>6790</v>
      </c>
      <c r="D5015" s="599">
        <v>6.09</v>
      </c>
      <c r="E5015" s="12">
        <v>4.84</v>
      </c>
      <c r="F5015" s="14">
        <v>29.48</v>
      </c>
      <c r="G5015" s="443"/>
    </row>
    <row r="5016" spans="1:7">
      <c r="A5016" s="12">
        <v>5013</v>
      </c>
      <c r="B5016" s="598" t="s">
        <v>6793</v>
      </c>
      <c r="C5016" s="215" t="s">
        <v>6790</v>
      </c>
      <c r="D5016" s="599">
        <v>6.38</v>
      </c>
      <c r="E5016" s="12">
        <v>4.84</v>
      </c>
      <c r="F5016" s="14">
        <v>30.88</v>
      </c>
      <c r="G5016" s="443"/>
    </row>
    <row r="5017" spans="1:7">
      <c r="A5017" s="12">
        <v>5014</v>
      </c>
      <c r="B5017" s="598" t="s">
        <v>6794</v>
      </c>
      <c r="C5017" s="215" t="s">
        <v>6790</v>
      </c>
      <c r="D5017" s="599">
        <v>4.36</v>
      </c>
      <c r="E5017" s="12">
        <v>4.84</v>
      </c>
      <c r="F5017" s="14">
        <v>21.1</v>
      </c>
      <c r="G5017" s="443"/>
    </row>
    <row r="5018" spans="1:7">
      <c r="A5018" s="12">
        <v>5015</v>
      </c>
      <c r="B5018" s="598" t="s">
        <v>6795</v>
      </c>
      <c r="C5018" s="215" t="s">
        <v>6790</v>
      </c>
      <c r="D5018" s="599">
        <v>6.54</v>
      </c>
      <c r="E5018" s="12">
        <v>4.84</v>
      </c>
      <c r="F5018" s="14">
        <v>31.65</v>
      </c>
      <c r="G5018" s="443"/>
    </row>
    <row r="5019" spans="1:7">
      <c r="A5019" s="12">
        <v>5016</v>
      </c>
      <c r="B5019" s="598" t="s">
        <v>4311</v>
      </c>
      <c r="C5019" s="215" t="s">
        <v>6790</v>
      </c>
      <c r="D5019" s="599">
        <v>44.38</v>
      </c>
      <c r="E5019" s="12">
        <v>4.84</v>
      </c>
      <c r="F5019" s="14">
        <v>214.8</v>
      </c>
      <c r="G5019" s="443"/>
    </row>
    <row r="5020" spans="1:7">
      <c r="A5020" s="12">
        <v>5017</v>
      </c>
      <c r="B5020" s="598" t="s">
        <v>6796</v>
      </c>
      <c r="C5020" s="215" t="s">
        <v>6790</v>
      </c>
      <c r="D5020" s="599">
        <v>2.02</v>
      </c>
      <c r="E5020" s="12">
        <v>4.84</v>
      </c>
      <c r="F5020" s="14">
        <v>9.78</v>
      </c>
      <c r="G5020" s="443"/>
    </row>
    <row r="5021" spans="1:7">
      <c r="A5021" s="12">
        <v>5018</v>
      </c>
      <c r="B5021" s="598" t="s">
        <v>6797</v>
      </c>
      <c r="C5021" s="215" t="s">
        <v>6790</v>
      </c>
      <c r="D5021" s="599">
        <v>11.34</v>
      </c>
      <c r="E5021" s="12">
        <v>4.84</v>
      </c>
      <c r="F5021" s="14">
        <v>54.89</v>
      </c>
      <c r="G5021" s="443"/>
    </row>
    <row r="5022" spans="1:7">
      <c r="A5022" s="12">
        <v>5019</v>
      </c>
      <c r="B5022" s="598" t="s">
        <v>6798</v>
      </c>
      <c r="C5022" s="215" t="s">
        <v>6790</v>
      </c>
      <c r="D5022" s="599">
        <v>26.14</v>
      </c>
      <c r="E5022" s="12">
        <v>4.84</v>
      </c>
      <c r="F5022" s="14">
        <v>126.52</v>
      </c>
      <c r="G5022" s="443"/>
    </row>
    <row r="5023" spans="1:7">
      <c r="A5023" s="12">
        <v>5020</v>
      </c>
      <c r="B5023" s="598" t="s">
        <v>6799</v>
      </c>
      <c r="C5023" s="215" t="s">
        <v>6790</v>
      </c>
      <c r="D5023" s="599">
        <v>17.29</v>
      </c>
      <c r="E5023" s="12">
        <v>4.84</v>
      </c>
      <c r="F5023" s="14">
        <v>83.68</v>
      </c>
      <c r="G5023" s="443"/>
    </row>
    <row r="5024" spans="1:7">
      <c r="A5024" s="12">
        <v>5021</v>
      </c>
      <c r="B5024" s="598" t="s">
        <v>4847</v>
      </c>
      <c r="C5024" s="215" t="s">
        <v>6790</v>
      </c>
      <c r="D5024" s="599">
        <v>8.55</v>
      </c>
      <c r="E5024" s="12">
        <v>4.84</v>
      </c>
      <c r="F5024" s="14">
        <v>41.38</v>
      </c>
      <c r="G5024" s="443"/>
    </row>
    <row r="5025" spans="1:7">
      <c r="A5025" s="12">
        <v>5022</v>
      </c>
      <c r="B5025" s="598" t="s">
        <v>6800</v>
      </c>
      <c r="C5025" s="215" t="s">
        <v>6790</v>
      </c>
      <c r="D5025" s="599">
        <v>4.17</v>
      </c>
      <c r="E5025" s="12">
        <v>4.84</v>
      </c>
      <c r="F5025" s="14">
        <v>20.18</v>
      </c>
      <c r="G5025" s="443"/>
    </row>
    <row r="5026" spans="1:7">
      <c r="A5026" s="12">
        <v>5023</v>
      </c>
      <c r="B5026" s="598" t="s">
        <v>6801</v>
      </c>
      <c r="C5026" s="215" t="s">
        <v>6790</v>
      </c>
      <c r="D5026" s="599">
        <v>15</v>
      </c>
      <c r="E5026" s="12">
        <v>4.84</v>
      </c>
      <c r="F5026" s="14">
        <v>72.6</v>
      </c>
      <c r="G5026" s="443"/>
    </row>
    <row r="5027" spans="1:7">
      <c r="A5027" s="12">
        <v>5024</v>
      </c>
      <c r="B5027" s="598" t="s">
        <v>6802</v>
      </c>
      <c r="C5027" s="215" t="s">
        <v>6790</v>
      </c>
      <c r="D5027" s="599">
        <v>6.88</v>
      </c>
      <c r="E5027" s="12">
        <v>4.84</v>
      </c>
      <c r="F5027" s="14">
        <v>33.3</v>
      </c>
      <c r="G5027" s="443"/>
    </row>
    <row r="5028" spans="1:7">
      <c r="A5028" s="12">
        <v>5025</v>
      </c>
      <c r="B5028" s="598" t="s">
        <v>4912</v>
      </c>
      <c r="C5028" s="215" t="s">
        <v>6790</v>
      </c>
      <c r="D5028" s="599">
        <v>2.01</v>
      </c>
      <c r="E5028" s="12">
        <v>4.84</v>
      </c>
      <c r="F5028" s="14">
        <v>9.73</v>
      </c>
      <c r="G5028" s="443"/>
    </row>
    <row r="5029" spans="1:7">
      <c r="A5029" s="12">
        <v>5026</v>
      </c>
      <c r="B5029" s="598" t="s">
        <v>4877</v>
      </c>
      <c r="C5029" s="215" t="s">
        <v>6790</v>
      </c>
      <c r="D5029" s="24">
        <v>4.24</v>
      </c>
      <c r="E5029" s="12">
        <v>4.84</v>
      </c>
      <c r="F5029" s="14">
        <v>20.52</v>
      </c>
      <c r="G5029" s="443"/>
    </row>
    <row r="5030" spans="1:7">
      <c r="A5030" s="12">
        <v>5027</v>
      </c>
      <c r="B5030" s="598" t="s">
        <v>6803</v>
      </c>
      <c r="C5030" s="215" t="s">
        <v>6790</v>
      </c>
      <c r="D5030" s="24">
        <v>4.01</v>
      </c>
      <c r="E5030" s="12">
        <v>4.84</v>
      </c>
      <c r="F5030" s="14">
        <v>19.41</v>
      </c>
      <c r="G5030" s="443"/>
    </row>
    <row r="5031" spans="1:7">
      <c r="A5031" s="12">
        <v>5028</v>
      </c>
      <c r="B5031" s="598" t="s">
        <v>5324</v>
      </c>
      <c r="C5031" s="215" t="s">
        <v>6790</v>
      </c>
      <c r="D5031" s="599">
        <v>3.31</v>
      </c>
      <c r="E5031" s="12">
        <v>4.84</v>
      </c>
      <c r="F5031" s="14">
        <v>16.02</v>
      </c>
      <c r="G5031" s="443"/>
    </row>
    <row r="5032" spans="1:7">
      <c r="A5032" s="12">
        <v>5029</v>
      </c>
      <c r="B5032" s="601" t="s">
        <v>6804</v>
      </c>
      <c r="C5032" s="215" t="s">
        <v>6790</v>
      </c>
      <c r="D5032" s="599">
        <v>12.8</v>
      </c>
      <c r="E5032" s="12">
        <v>4.84</v>
      </c>
      <c r="F5032" s="14">
        <v>61.95</v>
      </c>
      <c r="G5032" s="443"/>
    </row>
    <row r="5033" spans="1:7">
      <c r="A5033" s="12">
        <v>5030</v>
      </c>
      <c r="B5033" s="598" t="s">
        <v>6805</v>
      </c>
      <c r="C5033" s="215" t="s">
        <v>6790</v>
      </c>
      <c r="D5033" s="599">
        <v>7.98</v>
      </c>
      <c r="E5033" s="12">
        <v>4.84</v>
      </c>
      <c r="F5033" s="14">
        <v>38.62</v>
      </c>
      <c r="G5033" s="443"/>
    </row>
    <row r="5034" spans="1:7">
      <c r="A5034" s="12">
        <v>5031</v>
      </c>
      <c r="B5034" s="598" t="s">
        <v>6806</v>
      </c>
      <c r="C5034" s="215" t="s">
        <v>6790</v>
      </c>
      <c r="D5034" s="599">
        <v>6.27</v>
      </c>
      <c r="E5034" s="12">
        <v>4.84</v>
      </c>
      <c r="F5034" s="14">
        <v>30.35</v>
      </c>
      <c r="G5034" s="443"/>
    </row>
    <row r="5035" spans="1:7">
      <c r="A5035" s="12">
        <v>5032</v>
      </c>
      <c r="B5035" s="598" t="s">
        <v>6807</v>
      </c>
      <c r="C5035" s="215" t="s">
        <v>6790</v>
      </c>
      <c r="D5035" s="599">
        <v>10.97</v>
      </c>
      <c r="E5035" s="12">
        <v>4.84</v>
      </c>
      <c r="F5035" s="14">
        <v>53.09</v>
      </c>
      <c r="G5035" s="443"/>
    </row>
    <row r="5036" spans="1:7">
      <c r="A5036" s="12">
        <v>5033</v>
      </c>
      <c r="B5036" s="598" t="s">
        <v>6808</v>
      </c>
      <c r="C5036" s="215" t="s">
        <v>6790</v>
      </c>
      <c r="D5036" s="599">
        <v>7.6</v>
      </c>
      <c r="E5036" s="12">
        <v>4.84</v>
      </c>
      <c r="F5036" s="14">
        <v>36.78</v>
      </c>
      <c r="G5036" s="443"/>
    </row>
    <row r="5037" spans="1:7">
      <c r="A5037" s="12">
        <v>5034</v>
      </c>
      <c r="B5037" s="598" t="s">
        <v>6809</v>
      </c>
      <c r="C5037" s="215" t="s">
        <v>6790</v>
      </c>
      <c r="D5037" s="599">
        <v>11.95</v>
      </c>
      <c r="E5037" s="12">
        <v>4.84</v>
      </c>
      <c r="F5037" s="14">
        <v>57.84</v>
      </c>
      <c r="G5037" s="443"/>
    </row>
    <row r="5038" spans="1:7">
      <c r="A5038" s="12">
        <v>5035</v>
      </c>
      <c r="B5038" s="598" t="s">
        <v>6296</v>
      </c>
      <c r="C5038" s="215" t="s">
        <v>6790</v>
      </c>
      <c r="D5038" s="599">
        <v>20.38</v>
      </c>
      <c r="E5038" s="12">
        <v>4.84</v>
      </c>
      <c r="F5038" s="14">
        <v>98.64</v>
      </c>
      <c r="G5038" s="443"/>
    </row>
    <row r="5039" spans="1:7">
      <c r="A5039" s="12">
        <v>5036</v>
      </c>
      <c r="B5039" s="598" t="s">
        <v>6810</v>
      </c>
      <c r="C5039" s="215" t="s">
        <v>6790</v>
      </c>
      <c r="D5039" s="599">
        <v>3.44</v>
      </c>
      <c r="E5039" s="12">
        <v>4.84</v>
      </c>
      <c r="F5039" s="14">
        <v>16.65</v>
      </c>
      <c r="G5039" s="443"/>
    </row>
    <row r="5040" spans="1:7">
      <c r="A5040" s="12">
        <v>5037</v>
      </c>
      <c r="B5040" s="598" t="s">
        <v>6811</v>
      </c>
      <c r="C5040" s="215" t="s">
        <v>6790</v>
      </c>
      <c r="D5040" s="599">
        <v>18.77</v>
      </c>
      <c r="E5040" s="12">
        <v>4.84</v>
      </c>
      <c r="F5040" s="14">
        <v>90.85</v>
      </c>
      <c r="G5040" s="443"/>
    </row>
    <row r="5041" spans="1:7">
      <c r="A5041" s="12">
        <v>5038</v>
      </c>
      <c r="B5041" s="598" t="s">
        <v>6812</v>
      </c>
      <c r="C5041" s="215" t="s">
        <v>6790</v>
      </c>
      <c r="D5041" s="599">
        <v>24.84</v>
      </c>
      <c r="E5041" s="12">
        <v>4.84</v>
      </c>
      <c r="F5041" s="14">
        <v>120.23</v>
      </c>
      <c r="G5041" s="443"/>
    </row>
    <row r="5042" spans="1:7">
      <c r="A5042" s="12">
        <v>5039</v>
      </c>
      <c r="B5042" s="598" t="s">
        <v>6813</v>
      </c>
      <c r="C5042" s="215" t="s">
        <v>6790</v>
      </c>
      <c r="D5042" s="599">
        <v>10.74</v>
      </c>
      <c r="E5042" s="12">
        <v>4.84</v>
      </c>
      <c r="F5042" s="14">
        <v>51.98</v>
      </c>
      <c r="G5042" s="443"/>
    </row>
    <row r="5043" spans="1:7">
      <c r="A5043" s="12">
        <v>5040</v>
      </c>
      <c r="B5043" s="598" t="s">
        <v>6814</v>
      </c>
      <c r="C5043" s="215" t="s">
        <v>6790</v>
      </c>
      <c r="D5043" s="599">
        <v>4.58</v>
      </c>
      <c r="E5043" s="12">
        <v>4.84</v>
      </c>
      <c r="F5043" s="14">
        <v>22.17</v>
      </c>
      <c r="G5043" s="443"/>
    </row>
    <row r="5044" spans="1:7">
      <c r="A5044" s="12">
        <v>5041</v>
      </c>
      <c r="B5044" s="598" t="s">
        <v>96</v>
      </c>
      <c r="C5044" s="215" t="s">
        <v>6790</v>
      </c>
      <c r="D5044" s="599">
        <v>17</v>
      </c>
      <c r="E5044" s="12">
        <v>4.84</v>
      </c>
      <c r="F5044" s="14">
        <v>82.28</v>
      </c>
      <c r="G5044" s="443"/>
    </row>
    <row r="5045" spans="1:7">
      <c r="A5045" s="12">
        <v>5042</v>
      </c>
      <c r="B5045" s="598" t="s">
        <v>6815</v>
      </c>
      <c r="C5045" s="215" t="s">
        <v>6790</v>
      </c>
      <c r="D5045" s="599">
        <v>9.7</v>
      </c>
      <c r="E5045" s="12">
        <v>4.84</v>
      </c>
      <c r="F5045" s="14">
        <v>46.95</v>
      </c>
      <c r="G5045" s="443"/>
    </row>
    <row r="5046" spans="1:7">
      <c r="A5046" s="12">
        <v>5043</v>
      </c>
      <c r="B5046" s="598" t="s">
        <v>6816</v>
      </c>
      <c r="C5046" s="215" t="s">
        <v>6790</v>
      </c>
      <c r="D5046" s="599">
        <v>8.26</v>
      </c>
      <c r="E5046" s="12">
        <v>4.84</v>
      </c>
      <c r="F5046" s="14">
        <v>39.98</v>
      </c>
      <c r="G5046" s="443"/>
    </row>
    <row r="5047" spans="1:7">
      <c r="A5047" s="12">
        <v>5044</v>
      </c>
      <c r="B5047" s="598" t="s">
        <v>3940</v>
      </c>
      <c r="C5047" s="215" t="s">
        <v>6790</v>
      </c>
      <c r="D5047" s="599">
        <v>21.08</v>
      </c>
      <c r="E5047" s="12">
        <v>4.84</v>
      </c>
      <c r="F5047" s="14">
        <v>102.03</v>
      </c>
      <c r="G5047" s="443"/>
    </row>
    <row r="5048" spans="1:7">
      <c r="A5048" s="12">
        <v>5045</v>
      </c>
      <c r="B5048" s="598" t="s">
        <v>6817</v>
      </c>
      <c r="C5048" s="215" t="s">
        <v>6790</v>
      </c>
      <c r="D5048" s="599">
        <v>15</v>
      </c>
      <c r="E5048" s="12">
        <v>4.84</v>
      </c>
      <c r="F5048" s="14">
        <v>72.6</v>
      </c>
      <c r="G5048" s="443"/>
    </row>
    <row r="5049" spans="1:7">
      <c r="A5049" s="12">
        <v>5046</v>
      </c>
      <c r="B5049" s="598" t="s">
        <v>6818</v>
      </c>
      <c r="C5049" s="215" t="s">
        <v>6790</v>
      </c>
      <c r="D5049" s="599">
        <v>3.65</v>
      </c>
      <c r="E5049" s="12">
        <v>4.84</v>
      </c>
      <c r="F5049" s="14">
        <v>17.67</v>
      </c>
      <c r="G5049" s="443"/>
    </row>
    <row r="5050" spans="1:7">
      <c r="A5050" s="12">
        <v>5047</v>
      </c>
      <c r="B5050" s="598" t="s">
        <v>6819</v>
      </c>
      <c r="C5050" s="215" t="s">
        <v>6790</v>
      </c>
      <c r="D5050" s="599">
        <v>4.59</v>
      </c>
      <c r="E5050" s="12">
        <v>4.84</v>
      </c>
      <c r="F5050" s="14">
        <v>22.22</v>
      </c>
      <c r="G5050" s="443"/>
    </row>
    <row r="5051" spans="1:7">
      <c r="A5051" s="12">
        <v>5048</v>
      </c>
      <c r="B5051" s="598" t="s">
        <v>6791</v>
      </c>
      <c r="C5051" s="215" t="s">
        <v>6790</v>
      </c>
      <c r="D5051" s="599">
        <v>6.16</v>
      </c>
      <c r="E5051" s="12">
        <v>4.84</v>
      </c>
      <c r="F5051" s="14">
        <v>29.81</v>
      </c>
      <c r="G5051" s="443"/>
    </row>
    <row r="5052" spans="1:7">
      <c r="A5052" s="12">
        <v>5049</v>
      </c>
      <c r="B5052" s="21" t="s">
        <v>6820</v>
      </c>
      <c r="C5052" s="215" t="s">
        <v>6790</v>
      </c>
      <c r="D5052" s="82">
        <v>1.76</v>
      </c>
      <c r="E5052" s="12">
        <v>4.84</v>
      </c>
      <c r="F5052" s="14">
        <v>8.52</v>
      </c>
      <c r="G5052" s="443"/>
    </row>
    <row r="5053" spans="1:7">
      <c r="A5053" s="12">
        <v>5050</v>
      </c>
      <c r="B5053" s="21" t="s">
        <v>6821</v>
      </c>
      <c r="C5053" s="215" t="s">
        <v>6790</v>
      </c>
      <c r="D5053" s="82">
        <v>1.65</v>
      </c>
      <c r="E5053" s="12">
        <v>4.84</v>
      </c>
      <c r="F5053" s="14">
        <v>7.99</v>
      </c>
      <c r="G5053" s="443"/>
    </row>
    <row r="5054" spans="1:7">
      <c r="A5054" s="12">
        <v>5051</v>
      </c>
      <c r="B5054" s="21" t="s">
        <v>6822</v>
      </c>
      <c r="C5054" s="215" t="s">
        <v>6790</v>
      </c>
      <c r="D5054" s="82">
        <v>2.58</v>
      </c>
      <c r="E5054" s="12">
        <v>4.84</v>
      </c>
      <c r="F5054" s="14">
        <v>12.49</v>
      </c>
      <c r="G5054" s="443"/>
    </row>
    <row r="5055" spans="1:7">
      <c r="A5055" s="12">
        <v>5052</v>
      </c>
      <c r="B5055" s="21" t="s">
        <v>6610</v>
      </c>
      <c r="C5055" s="215" t="s">
        <v>6790</v>
      </c>
      <c r="D5055" s="82">
        <v>2.66</v>
      </c>
      <c r="E5055" s="12">
        <v>4.84</v>
      </c>
      <c r="F5055" s="14">
        <v>12.87</v>
      </c>
      <c r="G5055" s="443"/>
    </row>
    <row r="5056" spans="1:7">
      <c r="A5056" s="12">
        <v>5053</v>
      </c>
      <c r="B5056" s="21" t="s">
        <v>2243</v>
      </c>
      <c r="C5056" s="215" t="s">
        <v>6790</v>
      </c>
      <c r="D5056" s="82">
        <v>3.4</v>
      </c>
      <c r="E5056" s="12">
        <v>4.84</v>
      </c>
      <c r="F5056" s="14">
        <v>16.46</v>
      </c>
      <c r="G5056" s="443"/>
    </row>
    <row r="5057" spans="1:7">
      <c r="A5057" s="12">
        <v>5054</v>
      </c>
      <c r="B5057" s="21" t="s">
        <v>6823</v>
      </c>
      <c r="C5057" s="215" t="s">
        <v>6790</v>
      </c>
      <c r="D5057" s="82">
        <v>29.65</v>
      </c>
      <c r="E5057" s="12">
        <v>4.84</v>
      </c>
      <c r="F5057" s="14">
        <v>143.51</v>
      </c>
      <c r="G5057" s="443"/>
    </row>
    <row r="5058" spans="1:7">
      <c r="A5058" s="12">
        <v>5055</v>
      </c>
      <c r="B5058" s="21" t="s">
        <v>4153</v>
      </c>
      <c r="C5058" s="215" t="s">
        <v>6790</v>
      </c>
      <c r="D5058" s="82">
        <v>7.64</v>
      </c>
      <c r="E5058" s="12">
        <v>4.84</v>
      </c>
      <c r="F5058" s="14">
        <v>36.98</v>
      </c>
      <c r="G5058" s="443"/>
    </row>
    <row r="5059" spans="1:7">
      <c r="A5059" s="12">
        <v>5056</v>
      </c>
      <c r="B5059" s="21" t="s">
        <v>6824</v>
      </c>
      <c r="C5059" s="215" t="s">
        <v>6790</v>
      </c>
      <c r="D5059" s="82">
        <v>4.89</v>
      </c>
      <c r="E5059" s="12">
        <v>4.84</v>
      </c>
      <c r="F5059" s="14">
        <v>23.67</v>
      </c>
      <c r="G5059" s="443"/>
    </row>
    <row r="5060" spans="1:7">
      <c r="A5060" s="12">
        <v>5057</v>
      </c>
      <c r="B5060" s="21" t="s">
        <v>6825</v>
      </c>
      <c r="C5060" s="215" t="s">
        <v>6790</v>
      </c>
      <c r="D5060" s="82">
        <v>7.59</v>
      </c>
      <c r="E5060" s="12">
        <v>4.84</v>
      </c>
      <c r="F5060" s="14">
        <v>36.74</v>
      </c>
      <c r="G5060" s="443"/>
    </row>
    <row r="5061" spans="1:7">
      <c r="A5061" s="12">
        <v>5058</v>
      </c>
      <c r="B5061" s="21" t="s">
        <v>6826</v>
      </c>
      <c r="C5061" s="215" t="s">
        <v>6790</v>
      </c>
      <c r="D5061" s="82">
        <v>3.14</v>
      </c>
      <c r="E5061" s="12">
        <v>4.84</v>
      </c>
      <c r="F5061" s="14">
        <v>15.2</v>
      </c>
      <c r="G5061" s="443"/>
    </row>
    <row r="5062" spans="1:7">
      <c r="A5062" s="12">
        <v>5059</v>
      </c>
      <c r="B5062" s="21" t="s">
        <v>5689</v>
      </c>
      <c r="C5062" s="215" t="s">
        <v>6790</v>
      </c>
      <c r="D5062" s="599">
        <v>3</v>
      </c>
      <c r="E5062" s="12">
        <v>4.84</v>
      </c>
      <c r="F5062" s="14">
        <v>14.52</v>
      </c>
      <c r="G5062" s="443"/>
    </row>
    <row r="5063" spans="1:7">
      <c r="A5063" s="12">
        <v>5060</v>
      </c>
      <c r="B5063" s="21" t="s">
        <v>6827</v>
      </c>
      <c r="C5063" s="215" t="s">
        <v>6790</v>
      </c>
      <c r="D5063" s="599">
        <v>8.2</v>
      </c>
      <c r="E5063" s="12">
        <v>4.84</v>
      </c>
      <c r="F5063" s="14">
        <v>39.69</v>
      </c>
      <c r="G5063" s="443"/>
    </row>
    <row r="5064" spans="1:7">
      <c r="A5064" s="12">
        <v>5061</v>
      </c>
      <c r="B5064" s="21" t="s">
        <v>6828</v>
      </c>
      <c r="C5064" s="215" t="s">
        <v>6790</v>
      </c>
      <c r="D5064" s="82">
        <v>3.58</v>
      </c>
      <c r="E5064" s="12">
        <v>4.84</v>
      </c>
      <c r="F5064" s="14">
        <v>17.33</v>
      </c>
      <c r="G5064" s="443"/>
    </row>
    <row r="5065" spans="1:7">
      <c r="A5065" s="12">
        <v>5062</v>
      </c>
      <c r="B5065" s="21" t="s">
        <v>6829</v>
      </c>
      <c r="C5065" s="215" t="s">
        <v>6790</v>
      </c>
      <c r="D5065" s="82">
        <v>1.93</v>
      </c>
      <c r="E5065" s="12">
        <v>4.84</v>
      </c>
      <c r="F5065" s="14">
        <v>9.34</v>
      </c>
      <c r="G5065" s="443"/>
    </row>
    <row r="5066" spans="1:7">
      <c r="A5066" s="12">
        <v>5063</v>
      </c>
      <c r="B5066" s="600" t="s">
        <v>6830</v>
      </c>
      <c r="C5066" s="79" t="s">
        <v>6790</v>
      </c>
      <c r="D5066" s="82">
        <v>6.96</v>
      </c>
      <c r="E5066" s="12">
        <v>4.84</v>
      </c>
      <c r="F5066" s="14">
        <v>33.69</v>
      </c>
      <c r="G5066" s="443"/>
    </row>
    <row r="5067" spans="1:7">
      <c r="A5067" s="12">
        <v>5064</v>
      </c>
      <c r="B5067" s="215" t="s">
        <v>4444</v>
      </c>
      <c r="C5067" s="215" t="s">
        <v>6790</v>
      </c>
      <c r="D5067" s="215">
        <v>63.39</v>
      </c>
      <c r="E5067" s="12">
        <v>4.84</v>
      </c>
      <c r="F5067" s="14">
        <v>306.81</v>
      </c>
      <c r="G5067" s="443"/>
    </row>
    <row r="5068" spans="1:7">
      <c r="A5068" s="12">
        <v>5065</v>
      </c>
      <c r="B5068" s="598" t="s">
        <v>6831</v>
      </c>
      <c r="C5068" s="215" t="s">
        <v>6832</v>
      </c>
      <c r="D5068" s="599">
        <v>8.54</v>
      </c>
      <c r="E5068" s="12">
        <v>4.84</v>
      </c>
      <c r="F5068" s="14">
        <v>41.33</v>
      </c>
      <c r="G5068" s="443"/>
    </row>
    <row r="5069" spans="1:7">
      <c r="A5069" s="12">
        <v>5066</v>
      </c>
      <c r="B5069" s="595" t="s">
        <v>6833</v>
      </c>
      <c r="C5069" s="215" t="s">
        <v>6834</v>
      </c>
      <c r="D5069" s="62">
        <v>6.3</v>
      </c>
      <c r="E5069" s="12">
        <v>4.84</v>
      </c>
      <c r="F5069" s="14">
        <v>30.49</v>
      </c>
      <c r="G5069" s="443"/>
    </row>
    <row r="5070" spans="1:7">
      <c r="A5070" s="12">
        <v>5067</v>
      </c>
      <c r="B5070" s="595" t="s">
        <v>1446</v>
      </c>
      <c r="C5070" s="215" t="s">
        <v>6834</v>
      </c>
      <c r="D5070" s="62">
        <v>6.5</v>
      </c>
      <c r="E5070" s="12">
        <v>4.84</v>
      </c>
      <c r="F5070" s="14">
        <v>31.46</v>
      </c>
      <c r="G5070" s="443"/>
    </row>
    <row r="5071" spans="1:7">
      <c r="A5071" s="12">
        <v>5068</v>
      </c>
      <c r="B5071" s="34" t="s">
        <v>6835</v>
      </c>
      <c r="C5071" s="215" t="s">
        <v>6834</v>
      </c>
      <c r="D5071" s="34">
        <v>400</v>
      </c>
      <c r="E5071" s="12">
        <v>4.84</v>
      </c>
      <c r="F5071" s="14">
        <v>1936</v>
      </c>
      <c r="G5071" s="443"/>
    </row>
    <row r="5072" spans="1:7">
      <c r="A5072" s="12">
        <v>5069</v>
      </c>
      <c r="B5072" s="34" t="s">
        <v>6836</v>
      </c>
      <c r="C5072" s="215" t="s">
        <v>6834</v>
      </c>
      <c r="D5072" s="34">
        <v>200</v>
      </c>
      <c r="E5072" s="12">
        <v>4.84</v>
      </c>
      <c r="F5072" s="14">
        <v>968</v>
      </c>
      <c r="G5072" s="443"/>
    </row>
    <row r="5073" spans="1:7">
      <c r="A5073" s="12">
        <v>5070</v>
      </c>
      <c r="B5073" s="595" t="s">
        <v>6231</v>
      </c>
      <c r="C5073" s="215" t="s">
        <v>6837</v>
      </c>
      <c r="D5073" s="62">
        <v>716.1</v>
      </c>
      <c r="E5073" s="12">
        <v>4.84</v>
      </c>
      <c r="F5073" s="14">
        <v>3465.92</v>
      </c>
      <c r="G5073" s="443"/>
    </row>
    <row r="5074" spans="1:7">
      <c r="A5074" s="12">
        <v>5071</v>
      </c>
      <c r="B5074" s="595" t="s">
        <v>6838</v>
      </c>
      <c r="C5074" s="215" t="s">
        <v>6837</v>
      </c>
      <c r="D5074" s="62">
        <v>648.74</v>
      </c>
      <c r="E5074" s="12">
        <v>4.84</v>
      </c>
      <c r="F5074" s="14">
        <v>3139.9</v>
      </c>
      <c r="G5074" s="443"/>
    </row>
    <row r="5075" spans="1:7">
      <c r="A5075" s="12">
        <v>5072</v>
      </c>
      <c r="B5075" s="595" t="s">
        <v>4044</v>
      </c>
      <c r="C5075" s="215" t="s">
        <v>6837</v>
      </c>
      <c r="D5075" s="62">
        <v>489.49</v>
      </c>
      <c r="E5075" s="12">
        <v>4.84</v>
      </c>
      <c r="F5075" s="14">
        <v>2369.13</v>
      </c>
      <c r="G5075" s="443"/>
    </row>
  </sheetData>
  <mergeCells count="2">
    <mergeCell ref="A1:G1"/>
    <mergeCell ref="A2:G2"/>
  </mergeCells>
  <pageMargins left="0.75" right="0.75" top="1" bottom="1" header="0.511805555555556" footer="0.511805555555556"/>
  <pageSetup paperSize="9" scale="87" fitToHeight="0" orientation="landscape"/>
  <headerFooter alignWithMargins="0" scaleWithDoc="0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4823"/>
  <sheetViews>
    <sheetView workbookViewId="0">
      <selection activeCell="M6" sqref="M6"/>
    </sheetView>
  </sheetViews>
  <sheetFormatPr defaultColWidth="9" defaultRowHeight="15" outlineLevelCol="6"/>
  <cols>
    <col min="1" max="1" width="8.62962962962963" style="433" customWidth="1"/>
    <col min="2" max="2" width="13.25" style="433" customWidth="1"/>
    <col min="3" max="3" width="14.3796296296296" style="433" customWidth="1"/>
    <col min="4" max="6" width="13.1296296296296" style="433" customWidth="1"/>
    <col min="7" max="7" width="11.6296296296296" style="433" customWidth="1"/>
    <col min="8" max="16380" width="9" style="3"/>
  </cols>
  <sheetData>
    <row r="1" ht="28" customHeight="1" spans="1:7">
      <c r="A1" s="286"/>
      <c r="B1" s="286"/>
      <c r="C1" s="286"/>
      <c r="D1" s="286"/>
      <c r="E1" s="286"/>
      <c r="F1" s="286"/>
      <c r="G1" s="286"/>
    </row>
    <row r="2" ht="28" customHeight="1" spans="1:7">
      <c r="A2" s="6" t="s">
        <v>0</v>
      </c>
      <c r="B2" s="7"/>
      <c r="C2" s="7"/>
      <c r="D2" s="8"/>
      <c r="E2" s="8"/>
      <c r="F2" s="8"/>
      <c r="G2" s="7"/>
    </row>
    <row r="3" ht="28" customHeight="1" spans="1:7">
      <c r="A3" s="286" t="s">
        <v>6839</v>
      </c>
      <c r="B3" s="434"/>
      <c r="C3" s="434"/>
      <c r="D3" s="434"/>
      <c r="E3" s="434"/>
      <c r="F3" s="434"/>
      <c r="G3" s="434"/>
    </row>
    <row r="4" s="1" customFormat="1" ht="33" customHeight="1" spans="1:7">
      <c r="A4" s="11" t="s">
        <v>2</v>
      </c>
      <c r="B4" s="11" t="s">
        <v>3</v>
      </c>
      <c r="C4" s="11" t="s">
        <v>4</v>
      </c>
      <c r="D4" s="11" t="s">
        <v>5</v>
      </c>
      <c r="E4" s="11" t="s">
        <v>6</v>
      </c>
      <c r="F4" s="11" t="s">
        <v>7</v>
      </c>
      <c r="G4" s="11" t="s">
        <v>8</v>
      </c>
    </row>
    <row r="5" ht="24" customHeight="1" spans="1:7">
      <c r="A5" s="435" t="s">
        <v>2943</v>
      </c>
      <c r="B5" s="436"/>
      <c r="C5" s="437"/>
      <c r="D5" s="437">
        <v>92300.9</v>
      </c>
      <c r="E5" s="437">
        <v>4.84</v>
      </c>
      <c r="F5" s="437">
        <v>446736.14</v>
      </c>
      <c r="G5" s="437"/>
    </row>
    <row r="6" ht="24" customHeight="1" spans="1:7">
      <c r="A6" s="13">
        <v>1</v>
      </c>
      <c r="B6" s="13" t="s">
        <v>6840</v>
      </c>
      <c r="C6" s="13" t="s">
        <v>6841</v>
      </c>
      <c r="D6" s="13">
        <v>7</v>
      </c>
      <c r="E6" s="13">
        <v>4.84</v>
      </c>
      <c r="F6" s="13">
        <v>33.88</v>
      </c>
      <c r="G6" s="437"/>
    </row>
    <row r="7" ht="24" customHeight="1" spans="1:7">
      <c r="A7" s="13">
        <v>2</v>
      </c>
      <c r="B7" s="13" t="s">
        <v>6842</v>
      </c>
      <c r="C7" s="13" t="s">
        <v>6841</v>
      </c>
      <c r="D7" s="13">
        <v>16</v>
      </c>
      <c r="E7" s="13">
        <v>4.84</v>
      </c>
      <c r="F7" s="13">
        <v>77.44</v>
      </c>
      <c r="G7" s="437"/>
    </row>
    <row r="8" ht="24" customHeight="1" spans="1:7">
      <c r="A8" s="13">
        <v>3</v>
      </c>
      <c r="B8" s="13" t="s">
        <v>6843</v>
      </c>
      <c r="C8" s="13" t="s">
        <v>6841</v>
      </c>
      <c r="D8" s="13">
        <v>12</v>
      </c>
      <c r="E8" s="13">
        <v>4.84</v>
      </c>
      <c r="F8" s="13">
        <v>58.08</v>
      </c>
      <c r="G8" s="437"/>
    </row>
    <row r="9" ht="61" customHeight="1" spans="1:7">
      <c r="A9" s="13">
        <v>4</v>
      </c>
      <c r="B9" s="13" t="s">
        <v>6844</v>
      </c>
      <c r="C9" s="13" t="s">
        <v>6845</v>
      </c>
      <c r="D9" s="13">
        <v>30</v>
      </c>
      <c r="E9" s="13">
        <v>4.84</v>
      </c>
      <c r="F9" s="13">
        <v>145.2</v>
      </c>
      <c r="G9" s="437"/>
    </row>
    <row r="10" ht="24" customHeight="1" spans="1:7">
      <c r="A10" s="13">
        <v>5</v>
      </c>
      <c r="B10" s="13" t="s">
        <v>6846</v>
      </c>
      <c r="C10" s="13" t="s">
        <v>6841</v>
      </c>
      <c r="D10" s="13">
        <v>5</v>
      </c>
      <c r="E10" s="13">
        <v>4.84</v>
      </c>
      <c r="F10" s="13">
        <v>24.2</v>
      </c>
      <c r="G10" s="437"/>
    </row>
    <row r="11" ht="24" customHeight="1" spans="1:7">
      <c r="A11" s="13">
        <v>6</v>
      </c>
      <c r="B11" s="13" t="s">
        <v>2046</v>
      </c>
      <c r="C11" s="13" t="s">
        <v>6841</v>
      </c>
      <c r="D11" s="13">
        <v>11</v>
      </c>
      <c r="E11" s="13">
        <v>4.84</v>
      </c>
      <c r="F11" s="13">
        <v>53.24</v>
      </c>
      <c r="G11" s="437"/>
    </row>
    <row r="12" ht="24" customHeight="1" spans="1:7">
      <c r="A12" s="13">
        <v>7</v>
      </c>
      <c r="B12" s="13" t="s">
        <v>6847</v>
      </c>
      <c r="C12" s="13" t="s">
        <v>6841</v>
      </c>
      <c r="D12" s="13">
        <v>9.8</v>
      </c>
      <c r="E12" s="13">
        <v>4.84</v>
      </c>
      <c r="F12" s="13">
        <v>47.43</v>
      </c>
      <c r="G12" s="437"/>
    </row>
    <row r="13" ht="24" customHeight="1" spans="1:7">
      <c r="A13" s="13">
        <v>8</v>
      </c>
      <c r="B13" s="13" t="s">
        <v>6848</v>
      </c>
      <c r="C13" s="13" t="s">
        <v>6841</v>
      </c>
      <c r="D13" s="13">
        <v>16.91</v>
      </c>
      <c r="E13" s="13">
        <v>4.84</v>
      </c>
      <c r="F13" s="13">
        <v>81.84</v>
      </c>
      <c r="G13" s="437"/>
    </row>
    <row r="14" ht="24" customHeight="1" spans="1:7">
      <c r="A14" s="13">
        <v>9</v>
      </c>
      <c r="B14" s="13" t="s">
        <v>2995</v>
      </c>
      <c r="C14" s="13" t="s">
        <v>6841</v>
      </c>
      <c r="D14" s="13">
        <v>6.4</v>
      </c>
      <c r="E14" s="13">
        <v>4.84</v>
      </c>
      <c r="F14" s="13">
        <v>30.98</v>
      </c>
      <c r="G14" s="437"/>
    </row>
    <row r="15" ht="24" customHeight="1" spans="1:7">
      <c r="A15" s="13">
        <v>10</v>
      </c>
      <c r="B15" s="13" t="s">
        <v>6849</v>
      </c>
      <c r="C15" s="13" t="s">
        <v>6841</v>
      </c>
      <c r="D15" s="13">
        <v>5.5</v>
      </c>
      <c r="E15" s="13">
        <v>4.84</v>
      </c>
      <c r="F15" s="13">
        <v>26.62</v>
      </c>
      <c r="G15" s="437"/>
    </row>
    <row r="16" ht="24" customHeight="1" spans="1:7">
      <c r="A16" s="13">
        <v>11</v>
      </c>
      <c r="B16" s="13" t="s">
        <v>1137</v>
      </c>
      <c r="C16" s="13" t="s">
        <v>6841</v>
      </c>
      <c r="D16" s="13">
        <v>5</v>
      </c>
      <c r="E16" s="13">
        <v>4.84</v>
      </c>
      <c r="F16" s="13">
        <v>24.2</v>
      </c>
      <c r="G16" s="437"/>
    </row>
    <row r="17" ht="24" customHeight="1" spans="1:7">
      <c r="A17" s="13">
        <v>12</v>
      </c>
      <c r="B17" s="13" t="s">
        <v>2500</v>
      </c>
      <c r="C17" s="13" t="s">
        <v>6841</v>
      </c>
      <c r="D17" s="13">
        <v>13</v>
      </c>
      <c r="E17" s="13">
        <v>4.84</v>
      </c>
      <c r="F17" s="13">
        <v>62.92</v>
      </c>
      <c r="G17" s="437"/>
    </row>
    <row r="18" ht="24" customHeight="1" spans="1:7">
      <c r="A18" s="13">
        <v>13</v>
      </c>
      <c r="B18" s="13" t="s">
        <v>6850</v>
      </c>
      <c r="C18" s="13" t="s">
        <v>6841</v>
      </c>
      <c r="D18" s="13">
        <v>7.94</v>
      </c>
      <c r="E18" s="13">
        <v>4.84</v>
      </c>
      <c r="F18" s="13">
        <v>38.43</v>
      </c>
      <c r="G18" s="437"/>
    </row>
    <row r="19" ht="24" customHeight="1" spans="1:7">
      <c r="A19" s="13">
        <v>14</v>
      </c>
      <c r="B19" s="13" t="s">
        <v>6851</v>
      </c>
      <c r="C19" s="13" t="s">
        <v>6841</v>
      </c>
      <c r="D19" s="13">
        <v>7.34</v>
      </c>
      <c r="E19" s="13">
        <v>4.84</v>
      </c>
      <c r="F19" s="13">
        <v>35.53</v>
      </c>
      <c r="G19" s="437"/>
    </row>
    <row r="20" ht="24" customHeight="1" spans="1:7">
      <c r="A20" s="13">
        <v>15</v>
      </c>
      <c r="B20" s="13" t="s">
        <v>6852</v>
      </c>
      <c r="C20" s="13" t="s">
        <v>6841</v>
      </c>
      <c r="D20" s="13">
        <v>13</v>
      </c>
      <c r="E20" s="13">
        <v>4.84</v>
      </c>
      <c r="F20" s="13">
        <v>62.92</v>
      </c>
      <c r="G20" s="437"/>
    </row>
    <row r="21" ht="24" customHeight="1" spans="1:7">
      <c r="A21" s="13">
        <v>16</v>
      </c>
      <c r="B21" s="13" t="s">
        <v>6853</v>
      </c>
      <c r="C21" s="13" t="s">
        <v>6841</v>
      </c>
      <c r="D21" s="13">
        <v>42</v>
      </c>
      <c r="E21" s="13">
        <v>4.84</v>
      </c>
      <c r="F21" s="13">
        <v>203.28</v>
      </c>
      <c r="G21" s="437"/>
    </row>
    <row r="22" ht="24" customHeight="1" spans="1:7">
      <c r="A22" s="13">
        <v>17</v>
      </c>
      <c r="B22" s="13" t="s">
        <v>6854</v>
      </c>
      <c r="C22" s="13" t="s">
        <v>6841</v>
      </c>
      <c r="D22" s="13">
        <v>9.9</v>
      </c>
      <c r="E22" s="13">
        <v>4.84</v>
      </c>
      <c r="F22" s="13">
        <v>47.92</v>
      </c>
      <c r="G22" s="437"/>
    </row>
    <row r="23" ht="24" customHeight="1" spans="1:7">
      <c r="A23" s="13">
        <v>18</v>
      </c>
      <c r="B23" s="13" t="s">
        <v>6855</v>
      </c>
      <c r="C23" s="13" t="s">
        <v>6841</v>
      </c>
      <c r="D23" s="13">
        <v>35</v>
      </c>
      <c r="E23" s="13">
        <v>4.84</v>
      </c>
      <c r="F23" s="13">
        <v>169.4</v>
      </c>
      <c r="G23" s="437"/>
    </row>
    <row r="24" ht="24" customHeight="1" spans="1:7">
      <c r="A24" s="13">
        <v>19</v>
      </c>
      <c r="B24" s="13" t="s">
        <v>6856</v>
      </c>
      <c r="C24" s="13" t="s">
        <v>6841</v>
      </c>
      <c r="D24" s="13">
        <v>21</v>
      </c>
      <c r="E24" s="13">
        <v>4.84</v>
      </c>
      <c r="F24" s="13">
        <v>101.64</v>
      </c>
      <c r="G24" s="437"/>
    </row>
    <row r="25" ht="24" customHeight="1" spans="1:7">
      <c r="A25" s="13">
        <v>20</v>
      </c>
      <c r="B25" s="13" t="s">
        <v>6857</v>
      </c>
      <c r="C25" s="13" t="s">
        <v>6841</v>
      </c>
      <c r="D25" s="13">
        <v>14.3</v>
      </c>
      <c r="E25" s="13">
        <v>4.84</v>
      </c>
      <c r="F25" s="13">
        <v>69.21</v>
      </c>
      <c r="G25" s="437"/>
    </row>
    <row r="26" ht="24" customHeight="1" spans="1:7">
      <c r="A26" s="13">
        <v>21</v>
      </c>
      <c r="B26" s="13" t="s">
        <v>6858</v>
      </c>
      <c r="C26" s="13" t="s">
        <v>6841</v>
      </c>
      <c r="D26" s="13">
        <v>7.3</v>
      </c>
      <c r="E26" s="13">
        <v>4.84</v>
      </c>
      <c r="F26" s="13">
        <v>35.33</v>
      </c>
      <c r="G26" s="437"/>
    </row>
    <row r="27" ht="24" customHeight="1" spans="1:7">
      <c r="A27" s="13">
        <v>22</v>
      </c>
      <c r="B27" s="13" t="s">
        <v>6859</v>
      </c>
      <c r="C27" s="13" t="s">
        <v>6841</v>
      </c>
      <c r="D27" s="13">
        <v>10.66</v>
      </c>
      <c r="E27" s="13">
        <v>4.84</v>
      </c>
      <c r="F27" s="13">
        <v>51.59</v>
      </c>
      <c r="G27" s="437"/>
    </row>
    <row r="28" ht="24" customHeight="1" spans="1:7">
      <c r="A28" s="13">
        <v>23</v>
      </c>
      <c r="B28" s="13" t="s">
        <v>6860</v>
      </c>
      <c r="C28" s="13" t="s">
        <v>6841</v>
      </c>
      <c r="D28" s="13">
        <v>13.4</v>
      </c>
      <c r="E28" s="13">
        <v>4.84</v>
      </c>
      <c r="F28" s="13">
        <v>64.86</v>
      </c>
      <c r="G28" s="437"/>
    </row>
    <row r="29" ht="24" customHeight="1" spans="1:7">
      <c r="A29" s="13">
        <v>24</v>
      </c>
      <c r="B29" s="13" t="s">
        <v>6861</v>
      </c>
      <c r="C29" s="13" t="s">
        <v>6841</v>
      </c>
      <c r="D29" s="13">
        <v>20</v>
      </c>
      <c r="E29" s="13">
        <v>4.84</v>
      </c>
      <c r="F29" s="13">
        <v>96.8</v>
      </c>
      <c r="G29" s="437"/>
    </row>
    <row r="30" ht="24" customHeight="1" spans="1:7">
      <c r="A30" s="13">
        <v>25</v>
      </c>
      <c r="B30" s="13" t="s">
        <v>6862</v>
      </c>
      <c r="C30" s="13" t="s">
        <v>6863</v>
      </c>
      <c r="D30" s="13">
        <v>14</v>
      </c>
      <c r="E30" s="13">
        <v>4.84</v>
      </c>
      <c r="F30" s="13">
        <v>67.76</v>
      </c>
      <c r="G30" s="437"/>
    </row>
    <row r="31" ht="24" customHeight="1" spans="1:7">
      <c r="A31" s="13">
        <v>26</v>
      </c>
      <c r="B31" s="13" t="s">
        <v>6864</v>
      </c>
      <c r="C31" s="13" t="s">
        <v>6841</v>
      </c>
      <c r="D31" s="13">
        <v>3.3</v>
      </c>
      <c r="E31" s="13">
        <v>4.84</v>
      </c>
      <c r="F31" s="13">
        <v>15.97</v>
      </c>
      <c r="G31" s="437"/>
    </row>
    <row r="32" ht="24" customHeight="1" spans="1:7">
      <c r="A32" s="13">
        <v>27</v>
      </c>
      <c r="B32" s="13" t="s">
        <v>6865</v>
      </c>
      <c r="C32" s="13" t="s">
        <v>6841</v>
      </c>
      <c r="D32" s="13">
        <v>5</v>
      </c>
      <c r="E32" s="13">
        <v>4.84</v>
      </c>
      <c r="F32" s="13">
        <v>24.2</v>
      </c>
      <c r="G32" s="437"/>
    </row>
    <row r="33" ht="24" customHeight="1" spans="1:7">
      <c r="A33" s="13">
        <v>28</v>
      </c>
      <c r="B33" s="13" t="s">
        <v>6866</v>
      </c>
      <c r="C33" s="13" t="s">
        <v>6841</v>
      </c>
      <c r="D33" s="13">
        <v>9.3</v>
      </c>
      <c r="E33" s="13">
        <v>4.84</v>
      </c>
      <c r="F33" s="13">
        <v>45.01</v>
      </c>
      <c r="G33" s="437"/>
    </row>
    <row r="34" ht="24" customHeight="1" spans="1:7">
      <c r="A34" s="13">
        <v>29</v>
      </c>
      <c r="B34" s="13" t="s">
        <v>6867</v>
      </c>
      <c r="C34" s="13" t="s">
        <v>6841</v>
      </c>
      <c r="D34" s="13">
        <v>26.4</v>
      </c>
      <c r="E34" s="13">
        <v>4.84</v>
      </c>
      <c r="F34" s="13">
        <v>127.78</v>
      </c>
      <c r="G34" s="437"/>
    </row>
    <row r="35" ht="24" customHeight="1" spans="1:7">
      <c r="A35" s="13">
        <v>30</v>
      </c>
      <c r="B35" s="13" t="s">
        <v>6868</v>
      </c>
      <c r="C35" s="13" t="s">
        <v>6841</v>
      </c>
      <c r="D35" s="13">
        <v>16</v>
      </c>
      <c r="E35" s="13">
        <v>4.84</v>
      </c>
      <c r="F35" s="13">
        <v>77.44</v>
      </c>
      <c r="G35" s="437"/>
    </row>
    <row r="36" ht="24" customHeight="1" spans="1:7">
      <c r="A36" s="13">
        <v>31</v>
      </c>
      <c r="B36" s="13" t="s">
        <v>6869</v>
      </c>
      <c r="C36" s="13" t="s">
        <v>6841</v>
      </c>
      <c r="D36" s="13">
        <v>46.21</v>
      </c>
      <c r="E36" s="13">
        <v>4.84</v>
      </c>
      <c r="F36" s="13">
        <v>223.66</v>
      </c>
      <c r="G36" s="437"/>
    </row>
    <row r="37" ht="24" customHeight="1" spans="1:7">
      <c r="A37" s="13">
        <v>32</v>
      </c>
      <c r="B37" s="13" t="s">
        <v>6870</v>
      </c>
      <c r="C37" s="13" t="s">
        <v>6841</v>
      </c>
      <c r="D37" s="13">
        <v>10.3</v>
      </c>
      <c r="E37" s="13">
        <v>4.84</v>
      </c>
      <c r="F37" s="13">
        <v>49.85</v>
      </c>
      <c r="G37" s="437"/>
    </row>
    <row r="38" ht="24" customHeight="1" spans="1:7">
      <c r="A38" s="13">
        <v>33</v>
      </c>
      <c r="B38" s="13" t="s">
        <v>6871</v>
      </c>
      <c r="C38" s="13" t="s">
        <v>6863</v>
      </c>
      <c r="D38" s="13">
        <v>13.73</v>
      </c>
      <c r="E38" s="13">
        <v>4.84</v>
      </c>
      <c r="F38" s="13">
        <v>66.45</v>
      </c>
      <c r="G38" s="437"/>
    </row>
    <row r="39" ht="24" customHeight="1" spans="1:7">
      <c r="A39" s="13">
        <v>34</v>
      </c>
      <c r="B39" s="13" t="s">
        <v>6872</v>
      </c>
      <c r="C39" s="13" t="s">
        <v>6863</v>
      </c>
      <c r="D39" s="13">
        <v>20.58</v>
      </c>
      <c r="E39" s="13">
        <v>4.84</v>
      </c>
      <c r="F39" s="13">
        <v>99.61</v>
      </c>
      <c r="G39" s="437"/>
    </row>
    <row r="40" ht="24" customHeight="1" spans="1:7">
      <c r="A40" s="13">
        <v>35</v>
      </c>
      <c r="B40" s="13" t="s">
        <v>6873</v>
      </c>
      <c r="C40" s="13" t="s">
        <v>6863</v>
      </c>
      <c r="D40" s="13">
        <v>11.38</v>
      </c>
      <c r="E40" s="13">
        <v>4.84</v>
      </c>
      <c r="F40" s="13">
        <v>55.08</v>
      </c>
      <c r="G40" s="437"/>
    </row>
    <row r="41" ht="24" customHeight="1" spans="1:7">
      <c r="A41" s="13">
        <v>36</v>
      </c>
      <c r="B41" s="13" t="s">
        <v>6874</v>
      </c>
      <c r="C41" s="13" t="s">
        <v>6863</v>
      </c>
      <c r="D41" s="13">
        <v>43.33</v>
      </c>
      <c r="E41" s="13">
        <v>4.84</v>
      </c>
      <c r="F41" s="13">
        <v>209.72</v>
      </c>
      <c r="G41" s="437"/>
    </row>
    <row r="42" ht="24" customHeight="1" spans="1:7">
      <c r="A42" s="13">
        <v>37</v>
      </c>
      <c r="B42" s="13" t="s">
        <v>6875</v>
      </c>
      <c r="C42" s="13" t="s">
        <v>6863</v>
      </c>
      <c r="D42" s="13">
        <v>9.3</v>
      </c>
      <c r="E42" s="13">
        <v>4.84</v>
      </c>
      <c r="F42" s="13">
        <v>45.01</v>
      </c>
      <c r="G42" s="437"/>
    </row>
    <row r="43" ht="24" customHeight="1" spans="1:7">
      <c r="A43" s="13">
        <v>38</v>
      </c>
      <c r="B43" s="13" t="s">
        <v>6876</v>
      </c>
      <c r="C43" s="13" t="s">
        <v>6863</v>
      </c>
      <c r="D43" s="13">
        <v>59</v>
      </c>
      <c r="E43" s="13">
        <v>4.84</v>
      </c>
      <c r="F43" s="13">
        <v>285.56</v>
      </c>
      <c r="G43" s="437"/>
    </row>
    <row r="44" ht="24" customHeight="1" spans="1:7">
      <c r="A44" s="13">
        <v>39</v>
      </c>
      <c r="B44" s="13" t="s">
        <v>6877</v>
      </c>
      <c r="C44" s="13" t="s">
        <v>6863</v>
      </c>
      <c r="D44" s="13">
        <v>13.38</v>
      </c>
      <c r="E44" s="13">
        <v>4.84</v>
      </c>
      <c r="F44" s="13">
        <v>64.76</v>
      </c>
      <c r="G44" s="437"/>
    </row>
    <row r="45" ht="24" customHeight="1" spans="1:7">
      <c r="A45" s="13">
        <v>40</v>
      </c>
      <c r="B45" s="13" t="s">
        <v>6878</v>
      </c>
      <c r="C45" s="13" t="s">
        <v>6863</v>
      </c>
      <c r="D45" s="13">
        <v>5</v>
      </c>
      <c r="E45" s="13">
        <v>4.84</v>
      </c>
      <c r="F45" s="13">
        <v>24.2</v>
      </c>
      <c r="G45" s="437"/>
    </row>
    <row r="46" ht="24" customHeight="1" spans="1:7">
      <c r="A46" s="13">
        <v>41</v>
      </c>
      <c r="B46" s="13" t="s">
        <v>6879</v>
      </c>
      <c r="C46" s="13" t="s">
        <v>6863</v>
      </c>
      <c r="D46" s="13">
        <v>11.76</v>
      </c>
      <c r="E46" s="13">
        <v>4.84</v>
      </c>
      <c r="F46" s="13">
        <v>56.92</v>
      </c>
      <c r="G46" s="437"/>
    </row>
    <row r="47" ht="24" customHeight="1" spans="1:7">
      <c r="A47" s="13">
        <v>42</v>
      </c>
      <c r="B47" s="13" t="s">
        <v>6880</v>
      </c>
      <c r="C47" s="13" t="s">
        <v>6863</v>
      </c>
      <c r="D47" s="13">
        <v>4.51</v>
      </c>
      <c r="E47" s="13">
        <v>4.84</v>
      </c>
      <c r="F47" s="13">
        <v>21.83</v>
      </c>
      <c r="G47" s="437"/>
    </row>
    <row r="48" ht="24" customHeight="1" spans="1:7">
      <c r="A48" s="13">
        <v>43</v>
      </c>
      <c r="B48" s="13" t="s">
        <v>6881</v>
      </c>
      <c r="C48" s="13" t="s">
        <v>6863</v>
      </c>
      <c r="D48" s="13">
        <v>18.2</v>
      </c>
      <c r="E48" s="13">
        <v>4.84</v>
      </c>
      <c r="F48" s="13">
        <v>88.09</v>
      </c>
      <c r="G48" s="437"/>
    </row>
    <row r="49" ht="24" customHeight="1" spans="1:7">
      <c r="A49" s="13">
        <v>44</v>
      </c>
      <c r="B49" s="13" t="s">
        <v>6882</v>
      </c>
      <c r="C49" s="13" t="s">
        <v>6863</v>
      </c>
      <c r="D49" s="13">
        <v>25.5</v>
      </c>
      <c r="E49" s="13">
        <v>4.84</v>
      </c>
      <c r="F49" s="13">
        <v>123.42</v>
      </c>
      <c r="G49" s="437"/>
    </row>
    <row r="50" ht="24" customHeight="1" spans="1:7">
      <c r="A50" s="13">
        <v>45</v>
      </c>
      <c r="B50" s="13" t="s">
        <v>6883</v>
      </c>
      <c r="C50" s="13" t="s">
        <v>6863</v>
      </c>
      <c r="D50" s="13">
        <v>13.41</v>
      </c>
      <c r="E50" s="13">
        <v>4.84</v>
      </c>
      <c r="F50" s="13">
        <v>64.9</v>
      </c>
      <c r="G50" s="437"/>
    </row>
    <row r="51" ht="24" customHeight="1" spans="1:7">
      <c r="A51" s="13">
        <v>46</v>
      </c>
      <c r="B51" s="13" t="s">
        <v>6884</v>
      </c>
      <c r="C51" s="13" t="s">
        <v>6863</v>
      </c>
      <c r="D51" s="13">
        <v>16.27</v>
      </c>
      <c r="E51" s="13">
        <v>4.84</v>
      </c>
      <c r="F51" s="13">
        <v>78.75</v>
      </c>
      <c r="G51" s="437"/>
    </row>
    <row r="52" ht="24" customHeight="1" spans="1:7">
      <c r="A52" s="13">
        <v>47</v>
      </c>
      <c r="B52" s="13" t="s">
        <v>6885</v>
      </c>
      <c r="C52" s="13" t="s">
        <v>6863</v>
      </c>
      <c r="D52" s="13">
        <v>43</v>
      </c>
      <c r="E52" s="13">
        <v>4.84</v>
      </c>
      <c r="F52" s="13">
        <v>208.12</v>
      </c>
      <c r="G52" s="437"/>
    </row>
    <row r="53" ht="24" customHeight="1" spans="1:7">
      <c r="A53" s="13">
        <v>48</v>
      </c>
      <c r="B53" s="13" t="s">
        <v>2510</v>
      </c>
      <c r="C53" s="13" t="s">
        <v>6863</v>
      </c>
      <c r="D53" s="13">
        <v>9.15</v>
      </c>
      <c r="E53" s="13">
        <v>4.84</v>
      </c>
      <c r="F53" s="13">
        <v>44.29</v>
      </c>
      <c r="G53" s="437"/>
    </row>
    <row r="54" ht="24" customHeight="1" spans="1:7">
      <c r="A54" s="13">
        <v>49</v>
      </c>
      <c r="B54" s="13" t="s">
        <v>6886</v>
      </c>
      <c r="C54" s="13" t="s">
        <v>6863</v>
      </c>
      <c r="D54" s="13">
        <v>10.21</v>
      </c>
      <c r="E54" s="13">
        <v>4.84</v>
      </c>
      <c r="F54" s="13">
        <v>49.42</v>
      </c>
      <c r="G54" s="437"/>
    </row>
    <row r="55" ht="24" customHeight="1" spans="1:7">
      <c r="A55" s="13">
        <v>50</v>
      </c>
      <c r="B55" s="13" t="s">
        <v>6887</v>
      </c>
      <c r="C55" s="13" t="s">
        <v>6863</v>
      </c>
      <c r="D55" s="13">
        <v>30.29</v>
      </c>
      <c r="E55" s="13">
        <v>4.84</v>
      </c>
      <c r="F55" s="13">
        <v>146.6</v>
      </c>
      <c r="G55" s="437"/>
    </row>
    <row r="56" ht="24" customHeight="1" spans="1:7">
      <c r="A56" s="13">
        <v>51</v>
      </c>
      <c r="B56" s="13" t="s">
        <v>6888</v>
      </c>
      <c r="C56" s="13" t="s">
        <v>6863</v>
      </c>
      <c r="D56" s="13">
        <v>7.73</v>
      </c>
      <c r="E56" s="13">
        <v>4.84</v>
      </c>
      <c r="F56" s="13">
        <v>37.41</v>
      </c>
      <c r="G56" s="437"/>
    </row>
    <row r="57" ht="24" customHeight="1" spans="1:7">
      <c r="A57" s="13">
        <v>52</v>
      </c>
      <c r="B57" s="13" t="s">
        <v>6889</v>
      </c>
      <c r="C57" s="13" t="s">
        <v>6863</v>
      </c>
      <c r="D57" s="13">
        <v>29</v>
      </c>
      <c r="E57" s="13">
        <v>4.84</v>
      </c>
      <c r="F57" s="13">
        <v>140.36</v>
      </c>
      <c r="G57" s="437"/>
    </row>
    <row r="58" ht="24" customHeight="1" spans="1:7">
      <c r="A58" s="13">
        <v>53</v>
      </c>
      <c r="B58" s="13" t="s">
        <v>6890</v>
      </c>
      <c r="C58" s="13" t="s">
        <v>6863</v>
      </c>
      <c r="D58" s="13">
        <v>11.19</v>
      </c>
      <c r="E58" s="13">
        <v>4.84</v>
      </c>
      <c r="F58" s="13">
        <v>54.16</v>
      </c>
      <c r="G58" s="437"/>
    </row>
    <row r="59" ht="24" customHeight="1" spans="1:7">
      <c r="A59" s="13">
        <v>54</v>
      </c>
      <c r="B59" s="13" t="s">
        <v>1113</v>
      </c>
      <c r="C59" s="13" t="s">
        <v>6863</v>
      </c>
      <c r="D59" s="13">
        <v>13.28</v>
      </c>
      <c r="E59" s="13">
        <v>4.84</v>
      </c>
      <c r="F59" s="13">
        <v>64.28</v>
      </c>
      <c r="G59" s="437"/>
    </row>
    <row r="60" ht="24" customHeight="1" spans="1:7">
      <c r="A60" s="13">
        <v>55</v>
      </c>
      <c r="B60" s="13" t="s">
        <v>6891</v>
      </c>
      <c r="C60" s="13" t="s">
        <v>6863</v>
      </c>
      <c r="D60" s="13">
        <v>26.5</v>
      </c>
      <c r="E60" s="13">
        <v>4.84</v>
      </c>
      <c r="F60" s="13">
        <v>128.26</v>
      </c>
      <c r="G60" s="437"/>
    </row>
    <row r="61" ht="24" customHeight="1" spans="1:7">
      <c r="A61" s="13">
        <v>56</v>
      </c>
      <c r="B61" s="13" t="s">
        <v>6892</v>
      </c>
      <c r="C61" s="13" t="s">
        <v>6863</v>
      </c>
      <c r="D61" s="13">
        <v>2</v>
      </c>
      <c r="E61" s="13">
        <v>4.84</v>
      </c>
      <c r="F61" s="13">
        <v>9.68</v>
      </c>
      <c r="G61" s="437"/>
    </row>
    <row r="62" ht="24" customHeight="1" spans="1:7">
      <c r="A62" s="13">
        <v>57</v>
      </c>
      <c r="B62" s="13" t="s">
        <v>6893</v>
      </c>
      <c r="C62" s="13" t="s">
        <v>6863</v>
      </c>
      <c r="D62" s="13">
        <v>2</v>
      </c>
      <c r="E62" s="13">
        <v>4.84</v>
      </c>
      <c r="F62" s="13">
        <v>9.68</v>
      </c>
      <c r="G62" s="437"/>
    </row>
    <row r="63" ht="24" customHeight="1" spans="1:7">
      <c r="A63" s="13">
        <v>58</v>
      </c>
      <c r="B63" s="13" t="s">
        <v>6894</v>
      </c>
      <c r="C63" s="13" t="s">
        <v>6895</v>
      </c>
      <c r="D63" s="13">
        <v>1</v>
      </c>
      <c r="E63" s="13">
        <v>4.84</v>
      </c>
      <c r="F63" s="13">
        <v>4.84</v>
      </c>
      <c r="G63" s="437"/>
    </row>
    <row r="64" ht="24" customHeight="1" spans="1:7">
      <c r="A64" s="13">
        <v>59</v>
      </c>
      <c r="B64" s="13" t="s">
        <v>6896</v>
      </c>
      <c r="C64" s="13" t="s">
        <v>6895</v>
      </c>
      <c r="D64" s="13">
        <v>36</v>
      </c>
      <c r="E64" s="13">
        <v>4.84</v>
      </c>
      <c r="F64" s="13">
        <v>174.24</v>
      </c>
      <c r="G64" s="437"/>
    </row>
    <row r="65" ht="24" customHeight="1" spans="1:7">
      <c r="A65" s="13">
        <v>60</v>
      </c>
      <c r="B65" s="13" t="s">
        <v>6897</v>
      </c>
      <c r="C65" s="13" t="s">
        <v>6895</v>
      </c>
      <c r="D65" s="13">
        <v>13</v>
      </c>
      <c r="E65" s="13">
        <v>4.84</v>
      </c>
      <c r="F65" s="13">
        <v>62.92</v>
      </c>
      <c r="G65" s="437"/>
    </row>
    <row r="66" ht="24" customHeight="1" spans="1:7">
      <c r="A66" s="13">
        <v>61</v>
      </c>
      <c r="B66" s="13" t="s">
        <v>6898</v>
      </c>
      <c r="C66" s="13" t="s">
        <v>6895</v>
      </c>
      <c r="D66" s="13">
        <v>8</v>
      </c>
      <c r="E66" s="13">
        <v>4.84</v>
      </c>
      <c r="F66" s="13">
        <v>38.72</v>
      </c>
      <c r="G66" s="437"/>
    </row>
    <row r="67" ht="24" customHeight="1" spans="1:7">
      <c r="A67" s="13">
        <v>62</v>
      </c>
      <c r="B67" s="13" t="s">
        <v>6899</v>
      </c>
      <c r="C67" s="13" t="s">
        <v>6895</v>
      </c>
      <c r="D67" s="13">
        <v>15.5</v>
      </c>
      <c r="E67" s="13">
        <v>4.84</v>
      </c>
      <c r="F67" s="13">
        <v>75.02</v>
      </c>
      <c r="G67" s="437"/>
    </row>
    <row r="68" ht="24" customHeight="1" spans="1:7">
      <c r="A68" s="13">
        <v>63</v>
      </c>
      <c r="B68" s="13" t="s">
        <v>6900</v>
      </c>
      <c r="C68" s="13" t="s">
        <v>6895</v>
      </c>
      <c r="D68" s="13">
        <v>5.64</v>
      </c>
      <c r="E68" s="13">
        <v>4.84</v>
      </c>
      <c r="F68" s="13">
        <v>27.3</v>
      </c>
      <c r="G68" s="437"/>
    </row>
    <row r="69" ht="24" customHeight="1" spans="1:7">
      <c r="A69" s="13">
        <v>64</v>
      </c>
      <c r="B69" s="13" t="s">
        <v>6901</v>
      </c>
      <c r="C69" s="13" t="s">
        <v>6895</v>
      </c>
      <c r="D69" s="13">
        <v>21</v>
      </c>
      <c r="E69" s="13">
        <v>4.84</v>
      </c>
      <c r="F69" s="13">
        <v>101.64</v>
      </c>
      <c r="G69" s="437"/>
    </row>
    <row r="70" ht="24" customHeight="1" spans="1:7">
      <c r="A70" s="13">
        <v>65</v>
      </c>
      <c r="B70" s="13" t="s">
        <v>6902</v>
      </c>
      <c r="C70" s="13" t="s">
        <v>6895</v>
      </c>
      <c r="D70" s="13">
        <v>22</v>
      </c>
      <c r="E70" s="13">
        <v>4.84</v>
      </c>
      <c r="F70" s="13">
        <v>106.48</v>
      </c>
      <c r="G70" s="437"/>
    </row>
    <row r="71" ht="24" customHeight="1" spans="1:7">
      <c r="A71" s="13">
        <v>66</v>
      </c>
      <c r="B71" s="13" t="s">
        <v>6903</v>
      </c>
      <c r="C71" s="13" t="s">
        <v>6895</v>
      </c>
      <c r="D71" s="13">
        <v>15</v>
      </c>
      <c r="E71" s="13">
        <v>4.84</v>
      </c>
      <c r="F71" s="13">
        <v>72.6</v>
      </c>
      <c r="G71" s="437"/>
    </row>
    <row r="72" ht="24" customHeight="1" spans="1:7">
      <c r="A72" s="13">
        <v>67</v>
      </c>
      <c r="B72" s="13" t="s">
        <v>6904</v>
      </c>
      <c r="C72" s="13" t="s">
        <v>6895</v>
      </c>
      <c r="D72" s="13">
        <v>44.71</v>
      </c>
      <c r="E72" s="13">
        <v>4.84</v>
      </c>
      <c r="F72" s="13">
        <v>216.4</v>
      </c>
      <c r="G72" s="437"/>
    </row>
    <row r="73" ht="24" customHeight="1" spans="1:7">
      <c r="A73" s="13">
        <v>68</v>
      </c>
      <c r="B73" s="13" t="s">
        <v>6905</v>
      </c>
      <c r="C73" s="13" t="s">
        <v>6895</v>
      </c>
      <c r="D73" s="13">
        <v>63.5</v>
      </c>
      <c r="E73" s="13">
        <v>4.84</v>
      </c>
      <c r="F73" s="13">
        <v>307.34</v>
      </c>
      <c r="G73" s="437"/>
    </row>
    <row r="74" ht="24" customHeight="1" spans="1:7">
      <c r="A74" s="13">
        <v>69</v>
      </c>
      <c r="B74" s="13" t="s">
        <v>6906</v>
      </c>
      <c r="C74" s="13" t="s">
        <v>6895</v>
      </c>
      <c r="D74" s="13">
        <v>20</v>
      </c>
      <c r="E74" s="13">
        <v>4.84</v>
      </c>
      <c r="F74" s="13">
        <v>96.8</v>
      </c>
      <c r="G74" s="437"/>
    </row>
    <row r="75" ht="24" customHeight="1" spans="1:7">
      <c r="A75" s="13">
        <v>70</v>
      </c>
      <c r="B75" s="13" t="s">
        <v>6907</v>
      </c>
      <c r="C75" s="13" t="s">
        <v>6895</v>
      </c>
      <c r="D75" s="13">
        <v>53.5</v>
      </c>
      <c r="E75" s="13">
        <v>4.84</v>
      </c>
      <c r="F75" s="13">
        <v>258.94</v>
      </c>
      <c r="G75" s="437"/>
    </row>
    <row r="76" ht="24" customHeight="1" spans="1:7">
      <c r="A76" s="13">
        <v>71</v>
      </c>
      <c r="B76" s="13" t="s">
        <v>6908</v>
      </c>
      <c r="C76" s="13" t="s">
        <v>6895</v>
      </c>
      <c r="D76" s="13">
        <v>10.25</v>
      </c>
      <c r="E76" s="13">
        <v>4.84</v>
      </c>
      <c r="F76" s="13">
        <v>49.61</v>
      </c>
      <c r="G76" s="437"/>
    </row>
    <row r="77" ht="24" customHeight="1" spans="1:7">
      <c r="A77" s="13">
        <v>72</v>
      </c>
      <c r="B77" s="13" t="s">
        <v>6909</v>
      </c>
      <c r="C77" s="13" t="s">
        <v>6895</v>
      </c>
      <c r="D77" s="13">
        <v>9</v>
      </c>
      <c r="E77" s="13">
        <v>4.84</v>
      </c>
      <c r="F77" s="13">
        <v>43.56</v>
      </c>
      <c r="G77" s="437"/>
    </row>
    <row r="78" ht="24" customHeight="1" spans="1:7">
      <c r="A78" s="13">
        <v>73</v>
      </c>
      <c r="B78" s="13" t="s">
        <v>6910</v>
      </c>
      <c r="C78" s="13" t="s">
        <v>6895</v>
      </c>
      <c r="D78" s="13">
        <v>31</v>
      </c>
      <c r="E78" s="13">
        <v>4.84</v>
      </c>
      <c r="F78" s="13">
        <v>150.04</v>
      </c>
      <c r="G78" s="437"/>
    </row>
    <row r="79" ht="24" customHeight="1" spans="1:7">
      <c r="A79" s="13">
        <v>74</v>
      </c>
      <c r="B79" s="13" t="s">
        <v>6911</v>
      </c>
      <c r="C79" s="13" t="s">
        <v>6895</v>
      </c>
      <c r="D79" s="13">
        <v>13.25</v>
      </c>
      <c r="E79" s="13">
        <v>4.84</v>
      </c>
      <c r="F79" s="13">
        <v>64.13</v>
      </c>
      <c r="G79" s="437"/>
    </row>
    <row r="80" ht="24" customHeight="1" spans="1:7">
      <c r="A80" s="13">
        <v>75</v>
      </c>
      <c r="B80" s="13" t="s">
        <v>6912</v>
      </c>
      <c r="C80" s="13" t="s">
        <v>6895</v>
      </c>
      <c r="D80" s="13">
        <v>20</v>
      </c>
      <c r="E80" s="13">
        <v>4.84</v>
      </c>
      <c r="F80" s="13">
        <v>96.8</v>
      </c>
      <c r="G80" s="437"/>
    </row>
    <row r="81" ht="24" customHeight="1" spans="1:7">
      <c r="A81" s="13">
        <v>76</v>
      </c>
      <c r="B81" s="13" t="s">
        <v>6913</v>
      </c>
      <c r="C81" s="13" t="s">
        <v>6895</v>
      </c>
      <c r="D81" s="13">
        <v>14.27</v>
      </c>
      <c r="E81" s="13">
        <v>4.84</v>
      </c>
      <c r="F81" s="13">
        <v>69.07</v>
      </c>
      <c r="G81" s="437"/>
    </row>
    <row r="82" ht="24" customHeight="1" spans="1:7">
      <c r="A82" s="13">
        <v>77</v>
      </c>
      <c r="B82" s="13" t="s">
        <v>6914</v>
      </c>
      <c r="C82" s="13" t="s">
        <v>6895</v>
      </c>
      <c r="D82" s="13">
        <v>14.3</v>
      </c>
      <c r="E82" s="13">
        <v>4.84</v>
      </c>
      <c r="F82" s="13">
        <v>69.21</v>
      </c>
      <c r="G82" s="437"/>
    </row>
    <row r="83" ht="24" customHeight="1" spans="1:7">
      <c r="A83" s="13">
        <v>78</v>
      </c>
      <c r="B83" s="13" t="s">
        <v>6915</v>
      </c>
      <c r="C83" s="13" t="s">
        <v>6895</v>
      </c>
      <c r="D83" s="13">
        <v>10</v>
      </c>
      <c r="E83" s="13">
        <v>4.84</v>
      </c>
      <c r="F83" s="13">
        <v>48.4</v>
      </c>
      <c r="G83" s="437"/>
    </row>
    <row r="84" ht="24" customHeight="1" spans="1:7">
      <c r="A84" s="13">
        <v>79</v>
      </c>
      <c r="B84" s="13" t="s">
        <v>6916</v>
      </c>
      <c r="C84" s="13" t="s">
        <v>6895</v>
      </c>
      <c r="D84" s="13">
        <v>12.44</v>
      </c>
      <c r="E84" s="13">
        <v>4.84</v>
      </c>
      <c r="F84" s="13">
        <v>60.21</v>
      </c>
      <c r="G84" s="437"/>
    </row>
    <row r="85" ht="24" customHeight="1" spans="1:7">
      <c r="A85" s="13">
        <v>80</v>
      </c>
      <c r="B85" s="13" t="s">
        <v>6917</v>
      </c>
      <c r="C85" s="13" t="s">
        <v>6895</v>
      </c>
      <c r="D85" s="13">
        <v>8.38</v>
      </c>
      <c r="E85" s="13">
        <v>4.84</v>
      </c>
      <c r="F85" s="13">
        <v>40.56</v>
      </c>
      <c r="G85" s="437"/>
    </row>
    <row r="86" ht="24" customHeight="1" spans="1:7">
      <c r="A86" s="13">
        <v>81</v>
      </c>
      <c r="B86" s="13" t="s">
        <v>6918</v>
      </c>
      <c r="C86" s="13" t="s">
        <v>6895</v>
      </c>
      <c r="D86" s="13">
        <v>17.5</v>
      </c>
      <c r="E86" s="13">
        <v>4.84</v>
      </c>
      <c r="F86" s="13">
        <v>84.7</v>
      </c>
      <c r="G86" s="437"/>
    </row>
    <row r="87" ht="24" customHeight="1" spans="1:7">
      <c r="A87" s="13">
        <v>82</v>
      </c>
      <c r="B87" s="13" t="s">
        <v>6919</v>
      </c>
      <c r="C87" s="13" t="s">
        <v>6895</v>
      </c>
      <c r="D87" s="13">
        <v>21</v>
      </c>
      <c r="E87" s="13">
        <v>4.84</v>
      </c>
      <c r="F87" s="13">
        <v>101.64</v>
      </c>
      <c r="G87" s="437"/>
    </row>
    <row r="88" ht="24" customHeight="1" spans="1:7">
      <c r="A88" s="13">
        <v>83</v>
      </c>
      <c r="B88" s="13" t="s">
        <v>6920</v>
      </c>
      <c r="C88" s="13" t="s">
        <v>6895</v>
      </c>
      <c r="D88" s="13">
        <v>30.1</v>
      </c>
      <c r="E88" s="13">
        <v>4.84</v>
      </c>
      <c r="F88" s="13">
        <v>145.68</v>
      </c>
      <c r="G88" s="437"/>
    </row>
    <row r="89" ht="24" customHeight="1" spans="1:7">
      <c r="A89" s="13">
        <v>84</v>
      </c>
      <c r="B89" s="13" t="s">
        <v>6921</v>
      </c>
      <c r="C89" s="13" t="s">
        <v>6895</v>
      </c>
      <c r="D89" s="13">
        <v>21.1</v>
      </c>
      <c r="E89" s="13">
        <v>4.84</v>
      </c>
      <c r="F89" s="13">
        <v>102.12</v>
      </c>
      <c r="G89" s="437"/>
    </row>
    <row r="90" ht="24" customHeight="1" spans="1:7">
      <c r="A90" s="13">
        <v>85</v>
      </c>
      <c r="B90" s="13" t="s">
        <v>6922</v>
      </c>
      <c r="C90" s="13" t="s">
        <v>6895</v>
      </c>
      <c r="D90" s="13">
        <v>22</v>
      </c>
      <c r="E90" s="13">
        <v>4.84</v>
      </c>
      <c r="F90" s="13">
        <v>106.48</v>
      </c>
      <c r="G90" s="437"/>
    </row>
    <row r="91" ht="24" customHeight="1" spans="1:7">
      <c r="A91" s="13">
        <v>86</v>
      </c>
      <c r="B91" s="13" t="s">
        <v>6923</v>
      </c>
      <c r="C91" s="13" t="s">
        <v>6895</v>
      </c>
      <c r="D91" s="13">
        <v>24.8</v>
      </c>
      <c r="E91" s="13">
        <v>4.84</v>
      </c>
      <c r="F91" s="13">
        <v>120.03</v>
      </c>
      <c r="G91" s="437"/>
    </row>
    <row r="92" ht="24" customHeight="1" spans="1:7">
      <c r="A92" s="13">
        <v>87</v>
      </c>
      <c r="B92" s="13" t="s">
        <v>6924</v>
      </c>
      <c r="C92" s="13" t="s">
        <v>6895</v>
      </c>
      <c r="D92" s="13">
        <v>15</v>
      </c>
      <c r="E92" s="13">
        <v>4.84</v>
      </c>
      <c r="F92" s="13">
        <v>72.6</v>
      </c>
      <c r="G92" s="437"/>
    </row>
    <row r="93" ht="24" customHeight="1" spans="1:7">
      <c r="A93" s="13">
        <v>88</v>
      </c>
      <c r="B93" s="13" t="s">
        <v>2351</v>
      </c>
      <c r="C93" s="13" t="s">
        <v>6895</v>
      </c>
      <c r="D93" s="13">
        <v>26</v>
      </c>
      <c r="E93" s="13">
        <v>4.84</v>
      </c>
      <c r="F93" s="13">
        <v>125.84</v>
      </c>
      <c r="G93" s="437"/>
    </row>
    <row r="94" ht="24" customHeight="1" spans="1:7">
      <c r="A94" s="13">
        <v>89</v>
      </c>
      <c r="B94" s="13" t="s">
        <v>6925</v>
      </c>
      <c r="C94" s="13" t="s">
        <v>6895</v>
      </c>
      <c r="D94" s="13">
        <v>18</v>
      </c>
      <c r="E94" s="13">
        <v>4.84</v>
      </c>
      <c r="F94" s="13">
        <v>87.12</v>
      </c>
      <c r="G94" s="437"/>
    </row>
    <row r="95" ht="24" customHeight="1" spans="1:7">
      <c r="A95" s="13">
        <v>90</v>
      </c>
      <c r="B95" s="13" t="s">
        <v>887</v>
      </c>
      <c r="C95" s="13" t="s">
        <v>6895</v>
      </c>
      <c r="D95" s="13">
        <v>11</v>
      </c>
      <c r="E95" s="13">
        <v>4.84</v>
      </c>
      <c r="F95" s="13">
        <v>53.24</v>
      </c>
      <c r="G95" s="437"/>
    </row>
    <row r="96" ht="24" customHeight="1" spans="1:7">
      <c r="A96" s="13">
        <v>91</v>
      </c>
      <c r="B96" s="13" t="s">
        <v>6926</v>
      </c>
      <c r="C96" s="13" t="s">
        <v>6895</v>
      </c>
      <c r="D96" s="13">
        <v>39.46</v>
      </c>
      <c r="E96" s="13">
        <v>4.84</v>
      </c>
      <c r="F96" s="13">
        <v>190.99</v>
      </c>
      <c r="G96" s="437"/>
    </row>
    <row r="97" ht="24" customHeight="1" spans="1:7">
      <c r="A97" s="13">
        <v>92</v>
      </c>
      <c r="B97" s="13" t="s">
        <v>6927</v>
      </c>
      <c r="C97" s="13" t="s">
        <v>6895</v>
      </c>
      <c r="D97" s="13">
        <v>16</v>
      </c>
      <c r="E97" s="13">
        <v>4.84</v>
      </c>
      <c r="F97" s="13">
        <v>77.44</v>
      </c>
      <c r="G97" s="437"/>
    </row>
    <row r="98" ht="24" customHeight="1" spans="1:7">
      <c r="A98" s="13">
        <v>93</v>
      </c>
      <c r="B98" s="13" t="s">
        <v>6928</v>
      </c>
      <c r="C98" s="13" t="s">
        <v>6895</v>
      </c>
      <c r="D98" s="13">
        <v>13</v>
      </c>
      <c r="E98" s="13">
        <v>4.84</v>
      </c>
      <c r="F98" s="13">
        <v>62.92</v>
      </c>
      <c r="G98" s="437"/>
    </row>
    <row r="99" ht="24" customHeight="1" spans="1:7">
      <c r="A99" s="13">
        <v>94</v>
      </c>
      <c r="B99" s="13" t="s">
        <v>6929</v>
      </c>
      <c r="C99" s="13" t="s">
        <v>6895</v>
      </c>
      <c r="D99" s="13">
        <v>15.2</v>
      </c>
      <c r="E99" s="13">
        <v>4.84</v>
      </c>
      <c r="F99" s="13">
        <v>73.57</v>
      </c>
      <c r="G99" s="437"/>
    </row>
    <row r="100" ht="24" customHeight="1" spans="1:7">
      <c r="A100" s="13">
        <v>95</v>
      </c>
      <c r="B100" s="13" t="s">
        <v>1414</v>
      </c>
      <c r="C100" s="13" t="s">
        <v>6895</v>
      </c>
      <c r="D100" s="13">
        <v>10</v>
      </c>
      <c r="E100" s="13">
        <v>4.84</v>
      </c>
      <c r="F100" s="13">
        <v>48.4</v>
      </c>
      <c r="G100" s="437"/>
    </row>
    <row r="101" ht="24" customHeight="1" spans="1:7">
      <c r="A101" s="13">
        <v>96</v>
      </c>
      <c r="B101" s="13" t="s">
        <v>6930</v>
      </c>
      <c r="C101" s="13" t="s">
        <v>6895</v>
      </c>
      <c r="D101" s="13">
        <v>14</v>
      </c>
      <c r="E101" s="13">
        <v>4.84</v>
      </c>
      <c r="F101" s="13">
        <v>67.76</v>
      </c>
      <c r="G101" s="437"/>
    </row>
    <row r="102" ht="24" customHeight="1" spans="1:7">
      <c r="A102" s="13">
        <v>97</v>
      </c>
      <c r="B102" s="13" t="s">
        <v>6931</v>
      </c>
      <c r="C102" s="13" t="s">
        <v>6932</v>
      </c>
      <c r="D102" s="13">
        <v>19.12</v>
      </c>
      <c r="E102" s="13">
        <v>4.84</v>
      </c>
      <c r="F102" s="13">
        <v>92.54</v>
      </c>
      <c r="G102" s="437"/>
    </row>
    <row r="103" ht="24" customHeight="1" spans="1:7">
      <c r="A103" s="13">
        <v>98</v>
      </c>
      <c r="B103" s="13" t="s">
        <v>6933</v>
      </c>
      <c r="C103" s="13" t="s">
        <v>6932</v>
      </c>
      <c r="D103" s="13">
        <v>5</v>
      </c>
      <c r="E103" s="13">
        <v>4.84</v>
      </c>
      <c r="F103" s="13">
        <v>24.2</v>
      </c>
      <c r="G103" s="437"/>
    </row>
    <row r="104" ht="24" customHeight="1" spans="1:7">
      <c r="A104" s="13">
        <v>99</v>
      </c>
      <c r="B104" s="13" t="s">
        <v>6934</v>
      </c>
      <c r="C104" s="13" t="s">
        <v>6932</v>
      </c>
      <c r="D104" s="13">
        <v>14</v>
      </c>
      <c r="E104" s="13">
        <v>4.84</v>
      </c>
      <c r="F104" s="13">
        <v>67.76</v>
      </c>
      <c r="G104" s="437"/>
    </row>
    <row r="105" ht="24" customHeight="1" spans="1:7">
      <c r="A105" s="13">
        <v>100</v>
      </c>
      <c r="B105" s="13" t="s">
        <v>6935</v>
      </c>
      <c r="C105" s="13" t="s">
        <v>6932</v>
      </c>
      <c r="D105" s="13">
        <v>5</v>
      </c>
      <c r="E105" s="13">
        <v>4.84</v>
      </c>
      <c r="F105" s="13">
        <v>24.2</v>
      </c>
      <c r="G105" s="437"/>
    </row>
    <row r="106" ht="24" customHeight="1" spans="1:7">
      <c r="A106" s="13">
        <v>101</v>
      </c>
      <c r="B106" s="13" t="s">
        <v>6936</v>
      </c>
      <c r="C106" s="13" t="s">
        <v>6932</v>
      </c>
      <c r="D106" s="13">
        <v>10</v>
      </c>
      <c r="E106" s="13">
        <v>4.84</v>
      </c>
      <c r="F106" s="13">
        <v>48.4</v>
      </c>
      <c r="G106" s="437"/>
    </row>
    <row r="107" ht="24" customHeight="1" spans="1:7">
      <c r="A107" s="13">
        <v>102</v>
      </c>
      <c r="B107" s="13" t="s">
        <v>6937</v>
      </c>
      <c r="C107" s="13" t="s">
        <v>6932</v>
      </c>
      <c r="D107" s="13">
        <v>5</v>
      </c>
      <c r="E107" s="13">
        <v>4.84</v>
      </c>
      <c r="F107" s="13">
        <v>24.2</v>
      </c>
      <c r="G107" s="437"/>
    </row>
    <row r="108" ht="24" customHeight="1" spans="1:7">
      <c r="A108" s="13">
        <v>103</v>
      </c>
      <c r="B108" s="13" t="s">
        <v>6938</v>
      </c>
      <c r="C108" s="13" t="s">
        <v>6932</v>
      </c>
      <c r="D108" s="13">
        <v>5</v>
      </c>
      <c r="E108" s="13">
        <v>4.84</v>
      </c>
      <c r="F108" s="13">
        <v>24.2</v>
      </c>
      <c r="G108" s="437"/>
    </row>
    <row r="109" ht="24" customHeight="1" spans="1:7">
      <c r="A109" s="13">
        <v>104</v>
      </c>
      <c r="B109" s="13" t="s">
        <v>1082</v>
      </c>
      <c r="C109" s="13" t="s">
        <v>6932</v>
      </c>
      <c r="D109" s="13">
        <v>6</v>
      </c>
      <c r="E109" s="13">
        <v>4.84</v>
      </c>
      <c r="F109" s="13">
        <v>29.04</v>
      </c>
      <c r="G109" s="437"/>
    </row>
    <row r="110" ht="24" customHeight="1" spans="1:7">
      <c r="A110" s="13">
        <v>105</v>
      </c>
      <c r="B110" s="13" t="s">
        <v>6939</v>
      </c>
      <c r="C110" s="13" t="s">
        <v>6932</v>
      </c>
      <c r="D110" s="13">
        <v>3.28</v>
      </c>
      <c r="E110" s="13">
        <v>4.84</v>
      </c>
      <c r="F110" s="13">
        <v>15.88</v>
      </c>
      <c r="G110" s="437"/>
    </row>
    <row r="111" ht="24" customHeight="1" spans="1:7">
      <c r="A111" s="13">
        <v>106</v>
      </c>
      <c r="B111" s="13" t="s">
        <v>6940</v>
      </c>
      <c r="C111" s="13" t="s">
        <v>6932</v>
      </c>
      <c r="D111" s="13">
        <v>20</v>
      </c>
      <c r="E111" s="13">
        <v>4.84</v>
      </c>
      <c r="F111" s="13">
        <v>96.8</v>
      </c>
      <c r="G111" s="437"/>
    </row>
    <row r="112" ht="24" customHeight="1" spans="1:7">
      <c r="A112" s="13">
        <v>107</v>
      </c>
      <c r="B112" s="13" t="s">
        <v>6941</v>
      </c>
      <c r="C112" s="13" t="s">
        <v>6932</v>
      </c>
      <c r="D112" s="13">
        <v>22</v>
      </c>
      <c r="E112" s="13">
        <v>4.84</v>
      </c>
      <c r="F112" s="13">
        <v>106.48</v>
      </c>
      <c r="G112" s="437"/>
    </row>
    <row r="113" ht="24" customHeight="1" spans="1:7">
      <c r="A113" s="13">
        <v>108</v>
      </c>
      <c r="B113" s="13" t="s">
        <v>6942</v>
      </c>
      <c r="C113" s="13" t="s">
        <v>6932</v>
      </c>
      <c r="D113" s="13">
        <v>10.73</v>
      </c>
      <c r="E113" s="13">
        <v>4.84</v>
      </c>
      <c r="F113" s="13">
        <v>51.93</v>
      </c>
      <c r="G113" s="437"/>
    </row>
    <row r="114" ht="24" customHeight="1" spans="1:7">
      <c r="A114" s="13">
        <v>109</v>
      </c>
      <c r="B114" s="13" t="s">
        <v>6943</v>
      </c>
      <c r="C114" s="13" t="s">
        <v>6932</v>
      </c>
      <c r="D114" s="13">
        <v>3</v>
      </c>
      <c r="E114" s="13">
        <v>4.84</v>
      </c>
      <c r="F114" s="13">
        <v>14.52</v>
      </c>
      <c r="G114" s="437"/>
    </row>
    <row r="115" ht="24" customHeight="1" spans="1:7">
      <c r="A115" s="13">
        <v>110</v>
      </c>
      <c r="B115" s="13" t="s">
        <v>6944</v>
      </c>
      <c r="C115" s="13" t="s">
        <v>6932</v>
      </c>
      <c r="D115" s="13">
        <v>5</v>
      </c>
      <c r="E115" s="13">
        <v>4.84</v>
      </c>
      <c r="F115" s="13">
        <v>24.2</v>
      </c>
      <c r="G115" s="437"/>
    </row>
    <row r="116" ht="24" customHeight="1" spans="1:7">
      <c r="A116" s="13">
        <v>111</v>
      </c>
      <c r="B116" s="13" t="s">
        <v>2496</v>
      </c>
      <c r="C116" s="13" t="s">
        <v>6932</v>
      </c>
      <c r="D116" s="13">
        <v>9.29</v>
      </c>
      <c r="E116" s="13">
        <v>4.84</v>
      </c>
      <c r="F116" s="13">
        <v>44.96</v>
      </c>
      <c r="G116" s="437"/>
    </row>
    <row r="117" ht="24" customHeight="1" spans="1:7">
      <c r="A117" s="13">
        <v>112</v>
      </c>
      <c r="B117" s="13" t="s">
        <v>6945</v>
      </c>
      <c r="C117" s="13" t="s">
        <v>6932</v>
      </c>
      <c r="D117" s="13">
        <v>21</v>
      </c>
      <c r="E117" s="13">
        <v>4.84</v>
      </c>
      <c r="F117" s="13">
        <v>101.64</v>
      </c>
      <c r="G117" s="437"/>
    </row>
    <row r="118" ht="24" customHeight="1" spans="1:7">
      <c r="A118" s="13">
        <v>113</v>
      </c>
      <c r="B118" s="13" t="s">
        <v>6946</v>
      </c>
      <c r="C118" s="13" t="s">
        <v>6932</v>
      </c>
      <c r="D118" s="13">
        <v>8</v>
      </c>
      <c r="E118" s="13">
        <v>4.84</v>
      </c>
      <c r="F118" s="13">
        <v>38.72</v>
      </c>
      <c r="G118" s="437"/>
    </row>
    <row r="119" ht="24" customHeight="1" spans="1:7">
      <c r="A119" s="13">
        <v>114</v>
      </c>
      <c r="B119" s="13" t="s">
        <v>6947</v>
      </c>
      <c r="C119" s="13" t="s">
        <v>6932</v>
      </c>
      <c r="D119" s="13">
        <v>11.46</v>
      </c>
      <c r="E119" s="13">
        <v>4.84</v>
      </c>
      <c r="F119" s="13">
        <v>55.47</v>
      </c>
      <c r="G119" s="437"/>
    </row>
    <row r="120" ht="24" customHeight="1" spans="1:7">
      <c r="A120" s="13">
        <v>115</v>
      </c>
      <c r="B120" s="13" t="s">
        <v>6948</v>
      </c>
      <c r="C120" s="13" t="s">
        <v>6932</v>
      </c>
      <c r="D120" s="13">
        <v>12.7</v>
      </c>
      <c r="E120" s="13">
        <v>4.84</v>
      </c>
      <c r="F120" s="13">
        <v>61.47</v>
      </c>
      <c r="G120" s="437"/>
    </row>
    <row r="121" ht="24" customHeight="1" spans="1:7">
      <c r="A121" s="13">
        <v>116</v>
      </c>
      <c r="B121" s="13" t="s">
        <v>6949</v>
      </c>
      <c r="C121" s="13" t="s">
        <v>6932</v>
      </c>
      <c r="D121" s="13">
        <v>9.2</v>
      </c>
      <c r="E121" s="13">
        <v>4.84</v>
      </c>
      <c r="F121" s="13">
        <v>44.53</v>
      </c>
      <c r="G121" s="437"/>
    </row>
    <row r="122" ht="24" customHeight="1" spans="1:7">
      <c r="A122" s="13">
        <v>117</v>
      </c>
      <c r="B122" s="13" t="s">
        <v>6950</v>
      </c>
      <c r="C122" s="13" t="s">
        <v>6932</v>
      </c>
      <c r="D122" s="13">
        <v>18.04</v>
      </c>
      <c r="E122" s="13">
        <v>4.84</v>
      </c>
      <c r="F122" s="13">
        <v>87.31</v>
      </c>
      <c r="G122" s="437"/>
    </row>
    <row r="123" ht="24" customHeight="1" spans="1:7">
      <c r="A123" s="13">
        <v>118</v>
      </c>
      <c r="B123" s="13" t="s">
        <v>6951</v>
      </c>
      <c r="C123" s="13" t="s">
        <v>6932</v>
      </c>
      <c r="D123" s="13">
        <v>19.03</v>
      </c>
      <c r="E123" s="13">
        <v>4.84</v>
      </c>
      <c r="F123" s="13">
        <v>92.11</v>
      </c>
      <c r="G123" s="437"/>
    </row>
    <row r="124" ht="24" customHeight="1" spans="1:7">
      <c r="A124" s="13">
        <v>119</v>
      </c>
      <c r="B124" s="13" t="s">
        <v>3345</v>
      </c>
      <c r="C124" s="13" t="s">
        <v>6932</v>
      </c>
      <c r="D124" s="13">
        <v>13</v>
      </c>
      <c r="E124" s="13">
        <v>4.84</v>
      </c>
      <c r="F124" s="13">
        <v>62.92</v>
      </c>
      <c r="G124" s="437"/>
    </row>
    <row r="125" ht="24" customHeight="1" spans="1:7">
      <c r="A125" s="13">
        <v>120</v>
      </c>
      <c r="B125" s="13" t="s">
        <v>3933</v>
      </c>
      <c r="C125" s="13" t="s">
        <v>6932</v>
      </c>
      <c r="D125" s="13">
        <v>22</v>
      </c>
      <c r="E125" s="13">
        <v>4.84</v>
      </c>
      <c r="F125" s="13">
        <v>106.48</v>
      </c>
      <c r="G125" s="437"/>
    </row>
    <row r="126" ht="24" customHeight="1" spans="1:7">
      <c r="A126" s="13">
        <v>121</v>
      </c>
      <c r="B126" s="13" t="s">
        <v>6952</v>
      </c>
      <c r="C126" s="13" t="s">
        <v>6932</v>
      </c>
      <c r="D126" s="13">
        <v>14.4</v>
      </c>
      <c r="E126" s="13">
        <v>4.84</v>
      </c>
      <c r="F126" s="13">
        <v>69.7</v>
      </c>
      <c r="G126" s="437"/>
    </row>
    <row r="127" ht="24" customHeight="1" spans="1:7">
      <c r="A127" s="13">
        <v>122</v>
      </c>
      <c r="B127" s="13" t="s">
        <v>6953</v>
      </c>
      <c r="C127" s="13" t="s">
        <v>6932</v>
      </c>
      <c r="D127" s="13">
        <v>13.11</v>
      </c>
      <c r="E127" s="13">
        <v>4.84</v>
      </c>
      <c r="F127" s="13">
        <v>63.45</v>
      </c>
      <c r="G127" s="437"/>
    </row>
    <row r="128" ht="24" customHeight="1" spans="1:7">
      <c r="A128" s="13">
        <v>123</v>
      </c>
      <c r="B128" s="13" t="s">
        <v>6954</v>
      </c>
      <c r="C128" s="13" t="s">
        <v>6932</v>
      </c>
      <c r="D128" s="13">
        <v>5</v>
      </c>
      <c r="E128" s="13">
        <v>4.84</v>
      </c>
      <c r="F128" s="13">
        <v>24.2</v>
      </c>
      <c r="G128" s="437"/>
    </row>
    <row r="129" ht="24" customHeight="1" spans="1:7">
      <c r="A129" s="13">
        <v>124</v>
      </c>
      <c r="B129" s="13" t="s">
        <v>6955</v>
      </c>
      <c r="C129" s="13" t="s">
        <v>6932</v>
      </c>
      <c r="D129" s="13">
        <v>15.08</v>
      </c>
      <c r="E129" s="13">
        <v>4.84</v>
      </c>
      <c r="F129" s="13">
        <v>72.99</v>
      </c>
      <c r="G129" s="437"/>
    </row>
    <row r="130" ht="24" customHeight="1" spans="1:7">
      <c r="A130" s="13">
        <v>125</v>
      </c>
      <c r="B130" s="13" t="s">
        <v>2554</v>
      </c>
      <c r="C130" s="13" t="s">
        <v>6932</v>
      </c>
      <c r="D130" s="13">
        <v>5.64</v>
      </c>
      <c r="E130" s="13">
        <v>4.84</v>
      </c>
      <c r="F130" s="13">
        <v>27.3</v>
      </c>
      <c r="G130" s="437"/>
    </row>
    <row r="131" ht="24" customHeight="1" spans="1:7">
      <c r="A131" s="13">
        <v>126</v>
      </c>
      <c r="B131" s="13" t="s">
        <v>6956</v>
      </c>
      <c r="C131" s="13" t="s">
        <v>6932</v>
      </c>
      <c r="D131" s="13">
        <v>17</v>
      </c>
      <c r="E131" s="13">
        <v>4.84</v>
      </c>
      <c r="F131" s="13">
        <v>82.28</v>
      </c>
      <c r="G131" s="437"/>
    </row>
    <row r="132" ht="24" customHeight="1" spans="1:7">
      <c r="A132" s="13">
        <v>127</v>
      </c>
      <c r="B132" s="13" t="s">
        <v>958</v>
      </c>
      <c r="C132" s="13" t="s">
        <v>6932</v>
      </c>
      <c r="D132" s="13">
        <v>16.69</v>
      </c>
      <c r="E132" s="13">
        <v>4.84</v>
      </c>
      <c r="F132" s="13">
        <v>80.78</v>
      </c>
      <c r="G132" s="437"/>
    </row>
    <row r="133" ht="24" customHeight="1" spans="1:7">
      <c r="A133" s="13">
        <v>128</v>
      </c>
      <c r="B133" s="13" t="s">
        <v>6957</v>
      </c>
      <c r="C133" s="13" t="s">
        <v>6932</v>
      </c>
      <c r="D133" s="13">
        <v>6.55</v>
      </c>
      <c r="E133" s="13">
        <v>4.84</v>
      </c>
      <c r="F133" s="13">
        <v>31.7</v>
      </c>
      <c r="G133" s="437"/>
    </row>
    <row r="134" ht="24" customHeight="1" spans="1:7">
      <c r="A134" s="13">
        <v>129</v>
      </c>
      <c r="B134" s="13" t="s">
        <v>4813</v>
      </c>
      <c r="C134" s="13" t="s">
        <v>6932</v>
      </c>
      <c r="D134" s="13">
        <v>70</v>
      </c>
      <c r="E134" s="13">
        <v>4.84</v>
      </c>
      <c r="F134" s="13">
        <v>338.8</v>
      </c>
      <c r="G134" s="437"/>
    </row>
    <row r="135" ht="24" customHeight="1" spans="1:7">
      <c r="A135" s="13">
        <v>130</v>
      </c>
      <c r="B135" s="13" t="s">
        <v>6958</v>
      </c>
      <c r="C135" s="13" t="s">
        <v>6932</v>
      </c>
      <c r="D135" s="13">
        <v>7</v>
      </c>
      <c r="E135" s="13">
        <v>4.84</v>
      </c>
      <c r="F135" s="13">
        <v>33.88</v>
      </c>
      <c r="G135" s="437"/>
    </row>
    <row r="136" ht="24" customHeight="1" spans="1:7">
      <c r="A136" s="13">
        <v>131</v>
      </c>
      <c r="B136" s="13" t="s">
        <v>6959</v>
      </c>
      <c r="C136" s="13" t="s">
        <v>6932</v>
      </c>
      <c r="D136" s="13">
        <v>7</v>
      </c>
      <c r="E136" s="13">
        <v>4.84</v>
      </c>
      <c r="F136" s="13">
        <v>33.88</v>
      </c>
      <c r="G136" s="437"/>
    </row>
    <row r="137" ht="24" customHeight="1" spans="1:7">
      <c r="A137" s="13">
        <v>132</v>
      </c>
      <c r="B137" s="13" t="s">
        <v>6960</v>
      </c>
      <c r="C137" s="13" t="s">
        <v>6932</v>
      </c>
      <c r="D137" s="13">
        <v>25</v>
      </c>
      <c r="E137" s="13">
        <v>4.84</v>
      </c>
      <c r="F137" s="13">
        <v>121</v>
      </c>
      <c r="G137" s="437"/>
    </row>
    <row r="138" ht="24" customHeight="1" spans="1:7">
      <c r="A138" s="13">
        <v>133</v>
      </c>
      <c r="B138" s="13" t="s">
        <v>6961</v>
      </c>
      <c r="C138" s="13" t="s">
        <v>6932</v>
      </c>
      <c r="D138" s="13">
        <v>5</v>
      </c>
      <c r="E138" s="13">
        <v>4.84</v>
      </c>
      <c r="F138" s="13">
        <v>24.2</v>
      </c>
      <c r="G138" s="437"/>
    </row>
    <row r="139" ht="24" customHeight="1" spans="1:7">
      <c r="A139" s="13">
        <v>134</v>
      </c>
      <c r="B139" s="13" t="s">
        <v>6962</v>
      </c>
      <c r="C139" s="13" t="s">
        <v>6963</v>
      </c>
      <c r="D139" s="13">
        <v>52</v>
      </c>
      <c r="E139" s="13">
        <v>4.84</v>
      </c>
      <c r="F139" s="13">
        <v>251.68</v>
      </c>
      <c r="G139" s="437"/>
    </row>
    <row r="140" ht="24" customHeight="1" spans="1:7">
      <c r="A140" s="13">
        <v>135</v>
      </c>
      <c r="B140" s="13" t="s">
        <v>1011</v>
      </c>
      <c r="C140" s="13" t="s">
        <v>6932</v>
      </c>
      <c r="D140" s="13">
        <v>20.5</v>
      </c>
      <c r="E140" s="13">
        <v>4.84</v>
      </c>
      <c r="F140" s="13">
        <v>99.22</v>
      </c>
      <c r="G140" s="437"/>
    </row>
    <row r="141" ht="24" customHeight="1" spans="1:7">
      <c r="A141" s="13">
        <v>136</v>
      </c>
      <c r="B141" s="13" t="s">
        <v>5281</v>
      </c>
      <c r="C141" s="13" t="s">
        <v>6932</v>
      </c>
      <c r="D141" s="13">
        <v>30</v>
      </c>
      <c r="E141" s="13">
        <v>4.84</v>
      </c>
      <c r="F141" s="13">
        <v>145.2</v>
      </c>
      <c r="G141" s="437"/>
    </row>
    <row r="142" ht="24" customHeight="1" spans="1:7">
      <c r="A142" s="13">
        <v>137</v>
      </c>
      <c r="B142" s="13" t="s">
        <v>6964</v>
      </c>
      <c r="C142" s="13" t="s">
        <v>6932</v>
      </c>
      <c r="D142" s="13">
        <v>10.57</v>
      </c>
      <c r="E142" s="13">
        <v>4.84</v>
      </c>
      <c r="F142" s="13">
        <v>51.16</v>
      </c>
      <c r="G142" s="437"/>
    </row>
    <row r="143" ht="24" customHeight="1" spans="1:7">
      <c r="A143" s="13">
        <v>138</v>
      </c>
      <c r="B143" s="13" t="s">
        <v>6965</v>
      </c>
      <c r="C143" s="13" t="s">
        <v>6932</v>
      </c>
      <c r="D143" s="13">
        <v>40</v>
      </c>
      <c r="E143" s="13">
        <v>4.84</v>
      </c>
      <c r="F143" s="13">
        <v>193.6</v>
      </c>
      <c r="G143" s="437"/>
    </row>
    <row r="144" ht="24" customHeight="1" spans="1:7">
      <c r="A144" s="13">
        <v>139</v>
      </c>
      <c r="B144" s="13" t="s">
        <v>6966</v>
      </c>
      <c r="C144" s="13" t="s">
        <v>6932</v>
      </c>
      <c r="D144" s="13">
        <v>11</v>
      </c>
      <c r="E144" s="13">
        <v>4.84</v>
      </c>
      <c r="F144" s="13">
        <v>53.24</v>
      </c>
      <c r="G144" s="437"/>
    </row>
    <row r="145" ht="24" customHeight="1" spans="1:7">
      <c r="A145" s="13">
        <v>140</v>
      </c>
      <c r="B145" s="13" t="s">
        <v>6967</v>
      </c>
      <c r="C145" s="13" t="s">
        <v>6932</v>
      </c>
      <c r="D145" s="13">
        <v>4.22</v>
      </c>
      <c r="E145" s="13">
        <v>4.84</v>
      </c>
      <c r="F145" s="13">
        <v>20.42</v>
      </c>
      <c r="G145" s="437"/>
    </row>
    <row r="146" ht="24" customHeight="1" spans="1:7">
      <c r="A146" s="13">
        <v>141</v>
      </c>
      <c r="B146" s="13" t="s">
        <v>5706</v>
      </c>
      <c r="C146" s="13" t="s">
        <v>6932</v>
      </c>
      <c r="D146" s="13">
        <v>22</v>
      </c>
      <c r="E146" s="13">
        <v>4.84</v>
      </c>
      <c r="F146" s="13">
        <v>106.48</v>
      </c>
      <c r="G146" s="437"/>
    </row>
    <row r="147" ht="24" customHeight="1" spans="1:7">
      <c r="A147" s="13">
        <v>142</v>
      </c>
      <c r="B147" s="13" t="s">
        <v>6968</v>
      </c>
      <c r="C147" s="13" t="s">
        <v>6932</v>
      </c>
      <c r="D147" s="13">
        <v>30</v>
      </c>
      <c r="E147" s="13">
        <v>4.84</v>
      </c>
      <c r="F147" s="13">
        <v>145.2</v>
      </c>
      <c r="G147" s="437"/>
    </row>
    <row r="148" ht="24" customHeight="1" spans="1:7">
      <c r="A148" s="13">
        <v>143</v>
      </c>
      <c r="B148" s="13" t="s">
        <v>1017</v>
      </c>
      <c r="C148" s="13" t="s">
        <v>6932</v>
      </c>
      <c r="D148" s="13">
        <v>15.77</v>
      </c>
      <c r="E148" s="13">
        <v>4.84</v>
      </c>
      <c r="F148" s="13">
        <v>76.33</v>
      </c>
      <c r="G148" s="437"/>
    </row>
    <row r="149" ht="24" customHeight="1" spans="1:7">
      <c r="A149" s="13">
        <v>144</v>
      </c>
      <c r="B149" s="13" t="s">
        <v>6969</v>
      </c>
      <c r="C149" s="13" t="s">
        <v>6932</v>
      </c>
      <c r="D149" s="13">
        <v>25.6</v>
      </c>
      <c r="E149" s="13">
        <v>4.84</v>
      </c>
      <c r="F149" s="13">
        <v>123.9</v>
      </c>
      <c r="G149" s="437"/>
    </row>
    <row r="150" ht="24" customHeight="1" spans="1:7">
      <c r="A150" s="13">
        <v>145</v>
      </c>
      <c r="B150" s="13" t="s">
        <v>6970</v>
      </c>
      <c r="C150" s="13" t="s">
        <v>6932</v>
      </c>
      <c r="D150" s="13">
        <v>9.5</v>
      </c>
      <c r="E150" s="13">
        <v>4.84</v>
      </c>
      <c r="F150" s="13">
        <v>45.98</v>
      </c>
      <c r="G150" s="437"/>
    </row>
    <row r="151" ht="24" customHeight="1" spans="1:7">
      <c r="A151" s="13">
        <v>146</v>
      </c>
      <c r="B151" s="13" t="s">
        <v>6971</v>
      </c>
      <c r="C151" s="13" t="s">
        <v>6932</v>
      </c>
      <c r="D151" s="13">
        <v>20</v>
      </c>
      <c r="E151" s="13">
        <v>4.84</v>
      </c>
      <c r="F151" s="13">
        <v>96.8</v>
      </c>
      <c r="G151" s="437"/>
    </row>
    <row r="152" ht="24" customHeight="1" spans="1:7">
      <c r="A152" s="13">
        <v>147</v>
      </c>
      <c r="B152" s="13" t="s">
        <v>6972</v>
      </c>
      <c r="C152" s="13" t="s">
        <v>6932</v>
      </c>
      <c r="D152" s="13">
        <v>18</v>
      </c>
      <c r="E152" s="13">
        <v>4.84</v>
      </c>
      <c r="F152" s="13">
        <v>87.12</v>
      </c>
      <c r="G152" s="437"/>
    </row>
    <row r="153" ht="24" customHeight="1" spans="1:7">
      <c r="A153" s="13">
        <v>148</v>
      </c>
      <c r="B153" s="13" t="s">
        <v>6973</v>
      </c>
      <c r="C153" s="13" t="s">
        <v>6932</v>
      </c>
      <c r="D153" s="13">
        <v>8.45</v>
      </c>
      <c r="E153" s="13">
        <v>4.84</v>
      </c>
      <c r="F153" s="13">
        <v>40.9</v>
      </c>
      <c r="G153" s="437"/>
    </row>
    <row r="154" ht="24" customHeight="1" spans="1:7">
      <c r="A154" s="13">
        <v>149</v>
      </c>
      <c r="B154" s="13" t="s">
        <v>6859</v>
      </c>
      <c r="C154" s="13" t="s">
        <v>6932</v>
      </c>
      <c r="D154" s="13">
        <v>6.82</v>
      </c>
      <c r="E154" s="13">
        <v>4.84</v>
      </c>
      <c r="F154" s="13">
        <v>33.01</v>
      </c>
      <c r="G154" s="437"/>
    </row>
    <row r="155" ht="24" customHeight="1" spans="1:7">
      <c r="A155" s="13">
        <v>150</v>
      </c>
      <c r="B155" s="13" t="s">
        <v>2510</v>
      </c>
      <c r="C155" s="13" t="s">
        <v>6863</v>
      </c>
      <c r="D155" s="13">
        <v>12</v>
      </c>
      <c r="E155" s="13">
        <v>4.84</v>
      </c>
      <c r="F155" s="13">
        <v>58.08</v>
      </c>
      <c r="G155" s="437"/>
    </row>
    <row r="156" ht="24" customHeight="1" spans="1:7">
      <c r="A156" s="13">
        <v>151</v>
      </c>
      <c r="B156" s="13" t="s">
        <v>615</v>
      </c>
      <c r="C156" s="13" t="s">
        <v>6932</v>
      </c>
      <c r="D156" s="13">
        <v>10.27</v>
      </c>
      <c r="E156" s="13">
        <v>4.84</v>
      </c>
      <c r="F156" s="13">
        <v>49.71</v>
      </c>
      <c r="G156" s="437"/>
    </row>
    <row r="157" ht="24" customHeight="1" spans="1:7">
      <c r="A157" s="13">
        <v>152</v>
      </c>
      <c r="B157" s="13" t="s">
        <v>6974</v>
      </c>
      <c r="C157" s="13" t="s">
        <v>6932</v>
      </c>
      <c r="D157" s="13">
        <v>4.5</v>
      </c>
      <c r="E157" s="13">
        <v>4.84</v>
      </c>
      <c r="F157" s="13">
        <v>21.78</v>
      </c>
      <c r="G157" s="437"/>
    </row>
    <row r="158" ht="24" customHeight="1" spans="1:7">
      <c r="A158" s="13">
        <v>153</v>
      </c>
      <c r="B158" s="13" t="s">
        <v>6975</v>
      </c>
      <c r="C158" s="13" t="s">
        <v>6932</v>
      </c>
      <c r="D158" s="13">
        <v>13.5</v>
      </c>
      <c r="E158" s="13">
        <v>4.84</v>
      </c>
      <c r="F158" s="13">
        <v>65.34</v>
      </c>
      <c r="G158" s="437"/>
    </row>
    <row r="159" ht="24" customHeight="1" spans="1:7">
      <c r="A159" s="13">
        <v>154</v>
      </c>
      <c r="B159" s="13" t="s">
        <v>6976</v>
      </c>
      <c r="C159" s="13" t="s">
        <v>6932</v>
      </c>
      <c r="D159" s="13">
        <v>5</v>
      </c>
      <c r="E159" s="13">
        <v>4.84</v>
      </c>
      <c r="F159" s="13">
        <v>24.2</v>
      </c>
      <c r="G159" s="437"/>
    </row>
    <row r="160" ht="24" customHeight="1" spans="1:7">
      <c r="A160" s="13">
        <v>155</v>
      </c>
      <c r="B160" s="13" t="s">
        <v>4586</v>
      </c>
      <c r="C160" s="13" t="s">
        <v>6932</v>
      </c>
      <c r="D160" s="13">
        <v>6.58</v>
      </c>
      <c r="E160" s="13">
        <v>4.84</v>
      </c>
      <c r="F160" s="13">
        <v>31.85</v>
      </c>
      <c r="G160" s="437"/>
    </row>
    <row r="161" ht="24" customHeight="1" spans="1:7">
      <c r="A161" s="13">
        <v>156</v>
      </c>
      <c r="B161" s="13" t="s">
        <v>6977</v>
      </c>
      <c r="C161" s="13" t="s">
        <v>6963</v>
      </c>
      <c r="D161" s="13">
        <v>6.91</v>
      </c>
      <c r="E161" s="13">
        <v>4.84</v>
      </c>
      <c r="F161" s="13">
        <v>33.44</v>
      </c>
      <c r="G161" s="437"/>
    </row>
    <row r="162" ht="24" customHeight="1" spans="1:7">
      <c r="A162" s="13">
        <v>157</v>
      </c>
      <c r="B162" s="13" t="s">
        <v>6978</v>
      </c>
      <c r="C162" s="13" t="s">
        <v>6963</v>
      </c>
      <c r="D162" s="13">
        <v>8.99</v>
      </c>
      <c r="E162" s="13">
        <v>4.84</v>
      </c>
      <c r="F162" s="13">
        <v>43.51</v>
      </c>
      <c r="G162" s="437"/>
    </row>
    <row r="163" ht="24" customHeight="1" spans="1:7">
      <c r="A163" s="13">
        <v>158</v>
      </c>
      <c r="B163" s="13" t="s">
        <v>6979</v>
      </c>
      <c r="C163" s="13" t="s">
        <v>6963</v>
      </c>
      <c r="D163" s="13">
        <v>14.95</v>
      </c>
      <c r="E163" s="13">
        <v>4.84</v>
      </c>
      <c r="F163" s="13">
        <v>72.36</v>
      </c>
      <c r="G163" s="437"/>
    </row>
    <row r="164" ht="24" customHeight="1" spans="1:7">
      <c r="A164" s="13">
        <v>159</v>
      </c>
      <c r="B164" s="13" t="s">
        <v>6980</v>
      </c>
      <c r="C164" s="13" t="s">
        <v>6963</v>
      </c>
      <c r="D164" s="13">
        <v>5</v>
      </c>
      <c r="E164" s="13">
        <v>4.84</v>
      </c>
      <c r="F164" s="13">
        <v>24.2</v>
      </c>
      <c r="G164" s="437"/>
    </row>
    <row r="165" ht="24" customHeight="1" spans="1:7">
      <c r="A165" s="13">
        <v>160</v>
      </c>
      <c r="B165" s="13" t="s">
        <v>6981</v>
      </c>
      <c r="C165" s="13" t="s">
        <v>6963</v>
      </c>
      <c r="D165" s="13">
        <v>16.95</v>
      </c>
      <c r="E165" s="13">
        <v>4.84</v>
      </c>
      <c r="F165" s="13">
        <v>82.04</v>
      </c>
      <c r="G165" s="437"/>
    </row>
    <row r="166" ht="24" customHeight="1" spans="1:7">
      <c r="A166" s="13">
        <v>161</v>
      </c>
      <c r="B166" s="13" t="s">
        <v>6982</v>
      </c>
      <c r="C166" s="13" t="s">
        <v>6963</v>
      </c>
      <c r="D166" s="13">
        <v>20</v>
      </c>
      <c r="E166" s="13">
        <v>4.84</v>
      </c>
      <c r="F166" s="13">
        <v>96.8</v>
      </c>
      <c r="G166" s="437"/>
    </row>
    <row r="167" ht="24" customHeight="1" spans="1:7">
      <c r="A167" s="13">
        <v>162</v>
      </c>
      <c r="B167" s="13" t="s">
        <v>6983</v>
      </c>
      <c r="C167" s="13" t="s">
        <v>6963</v>
      </c>
      <c r="D167" s="13">
        <v>5.44</v>
      </c>
      <c r="E167" s="13">
        <v>4.84</v>
      </c>
      <c r="F167" s="13">
        <v>26.33</v>
      </c>
      <c r="G167" s="437"/>
    </row>
    <row r="168" ht="24" customHeight="1" spans="1:7">
      <c r="A168" s="13">
        <v>163</v>
      </c>
      <c r="B168" s="13" t="s">
        <v>6984</v>
      </c>
      <c r="C168" s="13" t="s">
        <v>6963</v>
      </c>
      <c r="D168" s="13">
        <v>13.97</v>
      </c>
      <c r="E168" s="13">
        <v>4.84</v>
      </c>
      <c r="F168" s="13">
        <v>67.61</v>
      </c>
      <c r="G168" s="437"/>
    </row>
    <row r="169" ht="24" customHeight="1" spans="1:7">
      <c r="A169" s="13">
        <v>164</v>
      </c>
      <c r="B169" s="13" t="s">
        <v>6985</v>
      </c>
      <c r="C169" s="13" t="s">
        <v>6963</v>
      </c>
      <c r="D169" s="13">
        <v>4.93</v>
      </c>
      <c r="E169" s="13">
        <v>4.84</v>
      </c>
      <c r="F169" s="13">
        <v>23.86</v>
      </c>
      <c r="G169" s="437"/>
    </row>
    <row r="170" ht="24" customHeight="1" spans="1:7">
      <c r="A170" s="13">
        <v>165</v>
      </c>
      <c r="B170" s="13" t="s">
        <v>6950</v>
      </c>
      <c r="C170" s="13" t="s">
        <v>6963</v>
      </c>
      <c r="D170" s="13">
        <v>17.65</v>
      </c>
      <c r="E170" s="13">
        <v>4.84</v>
      </c>
      <c r="F170" s="13">
        <v>85.43</v>
      </c>
      <c r="G170" s="437"/>
    </row>
    <row r="171" ht="24" customHeight="1" spans="1:7">
      <c r="A171" s="13">
        <v>166</v>
      </c>
      <c r="B171" s="13" t="s">
        <v>6986</v>
      </c>
      <c r="C171" s="13" t="s">
        <v>6963</v>
      </c>
      <c r="D171" s="13">
        <v>18.6</v>
      </c>
      <c r="E171" s="13">
        <v>4.84</v>
      </c>
      <c r="F171" s="13">
        <v>90.02</v>
      </c>
      <c r="G171" s="437"/>
    </row>
    <row r="172" ht="24" customHeight="1" spans="1:7">
      <c r="A172" s="13">
        <v>167</v>
      </c>
      <c r="B172" s="13" t="s">
        <v>6987</v>
      </c>
      <c r="C172" s="13" t="s">
        <v>6963</v>
      </c>
      <c r="D172" s="13">
        <v>13.91</v>
      </c>
      <c r="E172" s="13">
        <v>4.84</v>
      </c>
      <c r="F172" s="13">
        <v>67.32</v>
      </c>
      <c r="G172" s="437"/>
    </row>
    <row r="173" ht="24" customHeight="1" spans="1:7">
      <c r="A173" s="13">
        <v>168</v>
      </c>
      <c r="B173" s="13" t="s">
        <v>6988</v>
      </c>
      <c r="C173" s="13" t="s">
        <v>6963</v>
      </c>
      <c r="D173" s="13">
        <v>15.03</v>
      </c>
      <c r="E173" s="13">
        <v>4.84</v>
      </c>
      <c r="F173" s="13">
        <v>72.75</v>
      </c>
      <c r="G173" s="437"/>
    </row>
    <row r="174" ht="24" customHeight="1" spans="1:7">
      <c r="A174" s="13">
        <v>169</v>
      </c>
      <c r="B174" s="13" t="s">
        <v>6989</v>
      </c>
      <c r="C174" s="13" t="s">
        <v>6963</v>
      </c>
      <c r="D174" s="13">
        <v>20.33</v>
      </c>
      <c r="E174" s="13">
        <v>4.84</v>
      </c>
      <c r="F174" s="13">
        <v>98.4</v>
      </c>
      <c r="G174" s="437"/>
    </row>
    <row r="175" ht="24" customHeight="1" spans="1:7">
      <c r="A175" s="13">
        <v>170</v>
      </c>
      <c r="B175" s="13" t="s">
        <v>2319</v>
      </c>
      <c r="C175" s="13" t="s">
        <v>6963</v>
      </c>
      <c r="D175" s="13">
        <v>10.27</v>
      </c>
      <c r="E175" s="13">
        <v>4.84</v>
      </c>
      <c r="F175" s="13">
        <v>49.71</v>
      </c>
      <c r="G175" s="437"/>
    </row>
    <row r="176" ht="24" customHeight="1" spans="1:7">
      <c r="A176" s="13">
        <v>171</v>
      </c>
      <c r="B176" s="13" t="s">
        <v>6990</v>
      </c>
      <c r="C176" s="13" t="s">
        <v>6963</v>
      </c>
      <c r="D176" s="13">
        <v>8.31</v>
      </c>
      <c r="E176" s="13">
        <v>4.84</v>
      </c>
      <c r="F176" s="13">
        <v>40.22</v>
      </c>
      <c r="G176" s="437"/>
    </row>
    <row r="177" ht="24" customHeight="1" spans="1:7">
      <c r="A177" s="13">
        <v>172</v>
      </c>
      <c r="B177" s="13" t="s">
        <v>6991</v>
      </c>
      <c r="C177" s="13" t="s">
        <v>6963</v>
      </c>
      <c r="D177" s="13">
        <v>16.37</v>
      </c>
      <c r="E177" s="13">
        <v>4.84</v>
      </c>
      <c r="F177" s="13">
        <v>79.23</v>
      </c>
      <c r="G177" s="437"/>
    </row>
    <row r="178" ht="24" customHeight="1" spans="1:7">
      <c r="A178" s="13">
        <v>173</v>
      </c>
      <c r="B178" s="13" t="s">
        <v>6992</v>
      </c>
      <c r="C178" s="13" t="s">
        <v>6963</v>
      </c>
      <c r="D178" s="13">
        <v>26.3</v>
      </c>
      <c r="E178" s="13">
        <v>4.84</v>
      </c>
      <c r="F178" s="13">
        <v>127.29</v>
      </c>
      <c r="G178" s="437"/>
    </row>
    <row r="179" ht="24" customHeight="1" spans="1:7">
      <c r="A179" s="13">
        <v>174</v>
      </c>
      <c r="B179" s="13" t="s">
        <v>6993</v>
      </c>
      <c r="C179" s="13" t="s">
        <v>6963</v>
      </c>
      <c r="D179" s="13">
        <v>19.21</v>
      </c>
      <c r="E179" s="13">
        <v>4.84</v>
      </c>
      <c r="F179" s="13">
        <v>92.98</v>
      </c>
      <c r="G179" s="437"/>
    </row>
    <row r="180" ht="24" customHeight="1" spans="1:7">
      <c r="A180" s="13">
        <v>175</v>
      </c>
      <c r="B180" s="13" t="s">
        <v>6994</v>
      </c>
      <c r="C180" s="13" t="s">
        <v>6963</v>
      </c>
      <c r="D180" s="13">
        <v>7.95</v>
      </c>
      <c r="E180" s="13">
        <v>4.84</v>
      </c>
      <c r="F180" s="13">
        <v>38.48</v>
      </c>
      <c r="G180" s="437"/>
    </row>
    <row r="181" ht="24" customHeight="1" spans="1:7">
      <c r="A181" s="13">
        <v>176</v>
      </c>
      <c r="B181" s="13" t="s">
        <v>1139</v>
      </c>
      <c r="C181" s="13" t="s">
        <v>6963</v>
      </c>
      <c r="D181" s="13">
        <v>12.2</v>
      </c>
      <c r="E181" s="13">
        <v>4.84</v>
      </c>
      <c r="F181" s="13">
        <v>59.05</v>
      </c>
      <c r="G181" s="437"/>
    </row>
    <row r="182" ht="24" customHeight="1" spans="1:7">
      <c r="A182" s="13">
        <v>177</v>
      </c>
      <c r="B182" s="13" t="s">
        <v>2598</v>
      </c>
      <c r="C182" s="13" t="s">
        <v>6963</v>
      </c>
      <c r="D182" s="13">
        <v>14.44</v>
      </c>
      <c r="E182" s="13">
        <v>4.84</v>
      </c>
      <c r="F182" s="13">
        <v>69.89</v>
      </c>
      <c r="G182" s="437"/>
    </row>
    <row r="183" ht="24" customHeight="1" spans="1:7">
      <c r="A183" s="13">
        <v>178</v>
      </c>
      <c r="B183" s="13" t="s">
        <v>1446</v>
      </c>
      <c r="C183" s="13" t="s">
        <v>6963</v>
      </c>
      <c r="D183" s="13">
        <v>9.09</v>
      </c>
      <c r="E183" s="13">
        <v>4.84</v>
      </c>
      <c r="F183" s="13">
        <v>44</v>
      </c>
      <c r="G183" s="437"/>
    </row>
    <row r="184" ht="24" customHeight="1" spans="1:7">
      <c r="A184" s="13">
        <v>179</v>
      </c>
      <c r="B184" s="13" t="s">
        <v>6995</v>
      </c>
      <c r="C184" s="13" t="s">
        <v>6963</v>
      </c>
      <c r="D184" s="13">
        <v>13.77</v>
      </c>
      <c r="E184" s="13">
        <v>4.84</v>
      </c>
      <c r="F184" s="13">
        <v>66.65</v>
      </c>
      <c r="G184" s="437"/>
    </row>
    <row r="185" ht="24" customHeight="1" spans="1:7">
      <c r="A185" s="13">
        <v>180</v>
      </c>
      <c r="B185" s="13" t="s">
        <v>6996</v>
      </c>
      <c r="C185" s="13" t="s">
        <v>6963</v>
      </c>
      <c r="D185" s="13">
        <v>13.65</v>
      </c>
      <c r="E185" s="13">
        <v>4.84</v>
      </c>
      <c r="F185" s="13">
        <v>66.07</v>
      </c>
      <c r="G185" s="437"/>
    </row>
    <row r="186" ht="24" customHeight="1" spans="1:7">
      <c r="A186" s="13">
        <v>181</v>
      </c>
      <c r="B186" s="13" t="s">
        <v>6784</v>
      </c>
      <c r="C186" s="13" t="s">
        <v>6963</v>
      </c>
      <c r="D186" s="13">
        <v>28.05</v>
      </c>
      <c r="E186" s="13">
        <v>4.84</v>
      </c>
      <c r="F186" s="13">
        <v>135.76</v>
      </c>
      <c r="G186" s="437"/>
    </row>
    <row r="187" ht="24" customHeight="1" spans="1:7">
      <c r="A187" s="13">
        <v>182</v>
      </c>
      <c r="B187" s="13" t="s">
        <v>6997</v>
      </c>
      <c r="C187" s="13" t="s">
        <v>6963</v>
      </c>
      <c r="D187" s="13">
        <v>34.27</v>
      </c>
      <c r="E187" s="13">
        <v>4.84</v>
      </c>
      <c r="F187" s="13">
        <v>165.87</v>
      </c>
      <c r="G187" s="437"/>
    </row>
    <row r="188" ht="24" customHeight="1" spans="1:7">
      <c r="A188" s="13">
        <v>183</v>
      </c>
      <c r="B188" s="13" t="s">
        <v>6998</v>
      </c>
      <c r="C188" s="13" t="s">
        <v>6963</v>
      </c>
      <c r="D188" s="13">
        <v>30.01</v>
      </c>
      <c r="E188" s="13">
        <v>4.84</v>
      </c>
      <c r="F188" s="13">
        <v>145.25</v>
      </c>
      <c r="G188" s="437"/>
    </row>
    <row r="189" ht="24" customHeight="1" spans="1:7">
      <c r="A189" s="13">
        <v>184</v>
      </c>
      <c r="B189" s="13" t="s">
        <v>6999</v>
      </c>
      <c r="C189" s="13" t="s">
        <v>6963</v>
      </c>
      <c r="D189" s="13">
        <v>5.56</v>
      </c>
      <c r="E189" s="13">
        <v>4.84</v>
      </c>
      <c r="F189" s="13">
        <v>26.91</v>
      </c>
      <c r="G189" s="437"/>
    </row>
    <row r="190" ht="24" customHeight="1" spans="1:7">
      <c r="A190" s="13">
        <v>185</v>
      </c>
      <c r="B190" s="13" t="s">
        <v>7000</v>
      </c>
      <c r="C190" s="13" t="s">
        <v>6963</v>
      </c>
      <c r="D190" s="13">
        <v>9.06</v>
      </c>
      <c r="E190" s="13">
        <v>4.84</v>
      </c>
      <c r="F190" s="13">
        <v>43.85</v>
      </c>
      <c r="G190" s="437"/>
    </row>
    <row r="191" ht="24" customHeight="1" spans="1:7">
      <c r="A191" s="13">
        <v>186</v>
      </c>
      <c r="B191" s="13" t="s">
        <v>7001</v>
      </c>
      <c r="C191" s="13" t="s">
        <v>6963</v>
      </c>
      <c r="D191" s="13">
        <v>2.15</v>
      </c>
      <c r="E191" s="13">
        <v>4.84</v>
      </c>
      <c r="F191" s="13">
        <v>10.41</v>
      </c>
      <c r="G191" s="437"/>
    </row>
    <row r="192" ht="24" customHeight="1" spans="1:7">
      <c r="A192" s="13">
        <v>187</v>
      </c>
      <c r="B192" s="13" t="s">
        <v>292</v>
      </c>
      <c r="C192" s="13" t="s">
        <v>6963</v>
      </c>
      <c r="D192" s="13">
        <v>20.01</v>
      </c>
      <c r="E192" s="13">
        <v>4.84</v>
      </c>
      <c r="F192" s="13">
        <v>96.85</v>
      </c>
      <c r="G192" s="437"/>
    </row>
    <row r="193" ht="24" customHeight="1" spans="1:7">
      <c r="A193" s="13">
        <v>188</v>
      </c>
      <c r="B193" s="13" t="s">
        <v>7002</v>
      </c>
      <c r="C193" s="13" t="s">
        <v>6963</v>
      </c>
      <c r="D193" s="13">
        <v>14.94</v>
      </c>
      <c r="E193" s="13">
        <v>4.84</v>
      </c>
      <c r="F193" s="13">
        <v>72.31</v>
      </c>
      <c r="G193" s="437"/>
    </row>
    <row r="194" ht="24" customHeight="1" spans="1:7">
      <c r="A194" s="13">
        <v>189</v>
      </c>
      <c r="B194" s="13" t="s">
        <v>1709</v>
      </c>
      <c r="C194" s="13" t="s">
        <v>6963</v>
      </c>
      <c r="D194" s="13">
        <v>8.65</v>
      </c>
      <c r="E194" s="13">
        <v>4.84</v>
      </c>
      <c r="F194" s="13">
        <v>41.87</v>
      </c>
      <c r="G194" s="437"/>
    </row>
    <row r="195" ht="24" customHeight="1" spans="1:7">
      <c r="A195" s="13">
        <v>190</v>
      </c>
      <c r="B195" s="13" t="s">
        <v>7003</v>
      </c>
      <c r="C195" s="13" t="s">
        <v>7004</v>
      </c>
      <c r="D195" s="13">
        <v>58.96</v>
      </c>
      <c r="E195" s="13">
        <v>4.84</v>
      </c>
      <c r="F195" s="13">
        <v>285.37</v>
      </c>
      <c r="G195" s="437"/>
    </row>
    <row r="196" ht="24" customHeight="1" spans="1:7">
      <c r="A196" s="13">
        <v>191</v>
      </c>
      <c r="B196" s="13" t="s">
        <v>7005</v>
      </c>
      <c r="C196" s="13" t="s">
        <v>7006</v>
      </c>
      <c r="D196" s="13">
        <v>17.48</v>
      </c>
      <c r="E196" s="13">
        <v>4.84</v>
      </c>
      <c r="F196" s="13">
        <v>84.6</v>
      </c>
      <c r="G196" s="437"/>
    </row>
    <row r="197" ht="24" customHeight="1" spans="1:7">
      <c r="A197" s="13">
        <v>192</v>
      </c>
      <c r="B197" s="13" t="s">
        <v>7007</v>
      </c>
      <c r="C197" s="13" t="s">
        <v>7008</v>
      </c>
      <c r="D197" s="13">
        <v>2.93</v>
      </c>
      <c r="E197" s="13">
        <v>4.84</v>
      </c>
      <c r="F197" s="13">
        <v>14.18</v>
      </c>
      <c r="G197" s="437"/>
    </row>
    <row r="198" ht="24" customHeight="1" spans="1:7">
      <c r="A198" s="13">
        <v>193</v>
      </c>
      <c r="B198" s="13" t="s">
        <v>7009</v>
      </c>
      <c r="C198" s="13" t="s">
        <v>7008</v>
      </c>
      <c r="D198" s="13">
        <v>8.13</v>
      </c>
      <c r="E198" s="13">
        <v>4.84</v>
      </c>
      <c r="F198" s="13">
        <v>39.35</v>
      </c>
      <c r="G198" s="437"/>
    </row>
    <row r="199" ht="24" customHeight="1" spans="1:7">
      <c r="A199" s="13">
        <v>194</v>
      </c>
      <c r="B199" s="13" t="s">
        <v>7010</v>
      </c>
      <c r="C199" s="13" t="s">
        <v>7008</v>
      </c>
      <c r="D199" s="13">
        <v>14.33</v>
      </c>
      <c r="E199" s="13">
        <v>4.84</v>
      </c>
      <c r="F199" s="13">
        <v>69.36</v>
      </c>
      <c r="G199" s="437"/>
    </row>
    <row r="200" ht="24" customHeight="1" spans="1:7">
      <c r="A200" s="13">
        <v>195</v>
      </c>
      <c r="B200" s="13" t="s">
        <v>7011</v>
      </c>
      <c r="C200" s="13" t="s">
        <v>7008</v>
      </c>
      <c r="D200" s="13">
        <v>0.62</v>
      </c>
      <c r="E200" s="13">
        <v>4.84</v>
      </c>
      <c r="F200" s="13">
        <v>3</v>
      </c>
      <c r="G200" s="437"/>
    </row>
    <row r="201" ht="24" customHeight="1" spans="1:7">
      <c r="A201" s="13">
        <v>196</v>
      </c>
      <c r="B201" s="13" t="s">
        <v>7012</v>
      </c>
      <c r="C201" s="13" t="s">
        <v>7008</v>
      </c>
      <c r="D201" s="13">
        <v>30.28</v>
      </c>
      <c r="E201" s="13">
        <v>4.84</v>
      </c>
      <c r="F201" s="13">
        <v>146.56</v>
      </c>
      <c r="G201" s="437"/>
    </row>
    <row r="202" ht="24" customHeight="1" spans="1:7">
      <c r="A202" s="13">
        <v>197</v>
      </c>
      <c r="B202" s="13" t="s">
        <v>7013</v>
      </c>
      <c r="C202" s="13" t="s">
        <v>7008</v>
      </c>
      <c r="D202" s="13">
        <v>30.11</v>
      </c>
      <c r="E202" s="13">
        <v>4.84</v>
      </c>
      <c r="F202" s="13">
        <v>145.73</v>
      </c>
      <c r="G202" s="437"/>
    </row>
    <row r="203" ht="24" customHeight="1" spans="1:7">
      <c r="A203" s="13">
        <v>198</v>
      </c>
      <c r="B203" s="13" t="s">
        <v>7014</v>
      </c>
      <c r="C203" s="13" t="s">
        <v>7008</v>
      </c>
      <c r="D203" s="13">
        <v>14.31</v>
      </c>
      <c r="E203" s="13">
        <v>4.84</v>
      </c>
      <c r="F203" s="13">
        <v>69.26</v>
      </c>
      <c r="G203" s="437"/>
    </row>
    <row r="204" ht="24" customHeight="1" spans="1:7">
      <c r="A204" s="13">
        <v>199</v>
      </c>
      <c r="B204" s="13" t="s">
        <v>7015</v>
      </c>
      <c r="C204" s="13" t="s">
        <v>7008</v>
      </c>
      <c r="D204" s="13">
        <v>14.35</v>
      </c>
      <c r="E204" s="13">
        <v>4.84</v>
      </c>
      <c r="F204" s="13">
        <v>69.45</v>
      </c>
      <c r="G204" s="437"/>
    </row>
    <row r="205" ht="24" customHeight="1" spans="1:7">
      <c r="A205" s="13">
        <v>200</v>
      </c>
      <c r="B205" s="13" t="s">
        <v>7016</v>
      </c>
      <c r="C205" s="13" t="s">
        <v>7008</v>
      </c>
      <c r="D205" s="13">
        <v>48.46</v>
      </c>
      <c r="E205" s="13">
        <v>4.84</v>
      </c>
      <c r="F205" s="13">
        <v>234.55</v>
      </c>
      <c r="G205" s="437"/>
    </row>
    <row r="206" ht="24" customHeight="1" spans="1:7">
      <c r="A206" s="13">
        <v>201</v>
      </c>
      <c r="B206" s="13" t="s">
        <v>7017</v>
      </c>
      <c r="C206" s="13" t="s">
        <v>7008</v>
      </c>
      <c r="D206" s="13">
        <v>16.07</v>
      </c>
      <c r="E206" s="13">
        <v>4.84</v>
      </c>
      <c r="F206" s="13">
        <v>77.78</v>
      </c>
      <c r="G206" s="437"/>
    </row>
    <row r="207" ht="24" customHeight="1" spans="1:7">
      <c r="A207" s="13">
        <v>202</v>
      </c>
      <c r="B207" s="13" t="s">
        <v>7018</v>
      </c>
      <c r="C207" s="13" t="s">
        <v>7008</v>
      </c>
      <c r="D207" s="13">
        <v>12.93</v>
      </c>
      <c r="E207" s="13">
        <v>4.84</v>
      </c>
      <c r="F207" s="13">
        <v>62.58</v>
      </c>
      <c r="G207" s="437"/>
    </row>
    <row r="208" ht="24" customHeight="1" spans="1:7">
      <c r="A208" s="13">
        <v>203</v>
      </c>
      <c r="B208" s="13" t="s">
        <v>7019</v>
      </c>
      <c r="C208" s="13" t="s">
        <v>7008</v>
      </c>
      <c r="D208" s="13">
        <v>52.51</v>
      </c>
      <c r="E208" s="13">
        <v>4.84</v>
      </c>
      <c r="F208" s="13">
        <v>254.15</v>
      </c>
      <c r="G208" s="437"/>
    </row>
    <row r="209" ht="24" customHeight="1" spans="1:7">
      <c r="A209" s="13">
        <v>204</v>
      </c>
      <c r="B209" s="13" t="s">
        <v>7020</v>
      </c>
      <c r="C209" s="13" t="s">
        <v>7008</v>
      </c>
      <c r="D209" s="13">
        <v>6.58</v>
      </c>
      <c r="E209" s="13">
        <v>4.84</v>
      </c>
      <c r="F209" s="13">
        <v>31.85</v>
      </c>
      <c r="G209" s="437"/>
    </row>
    <row r="210" ht="24" customHeight="1" spans="1:7">
      <c r="A210" s="13">
        <v>205</v>
      </c>
      <c r="B210" s="13" t="s">
        <v>7021</v>
      </c>
      <c r="C210" s="13" t="s">
        <v>7008</v>
      </c>
      <c r="D210" s="13">
        <v>94.45</v>
      </c>
      <c r="E210" s="13">
        <v>4.84</v>
      </c>
      <c r="F210" s="13">
        <v>457.14</v>
      </c>
      <c r="G210" s="437"/>
    </row>
    <row r="211" ht="24" customHeight="1" spans="1:7">
      <c r="A211" s="13">
        <v>206</v>
      </c>
      <c r="B211" s="13" t="s">
        <v>7022</v>
      </c>
      <c r="C211" s="13" t="s">
        <v>7008</v>
      </c>
      <c r="D211" s="13">
        <v>25</v>
      </c>
      <c r="E211" s="13">
        <v>4.84</v>
      </c>
      <c r="F211" s="13">
        <v>121</v>
      </c>
      <c r="G211" s="437"/>
    </row>
    <row r="212" ht="24" customHeight="1" spans="1:7">
      <c r="A212" s="13">
        <v>207</v>
      </c>
      <c r="B212" s="13" t="s">
        <v>6949</v>
      </c>
      <c r="C212" s="13" t="s">
        <v>6932</v>
      </c>
      <c r="D212" s="13">
        <v>20.25</v>
      </c>
      <c r="E212" s="13">
        <v>4.84</v>
      </c>
      <c r="F212" s="13">
        <v>98.01</v>
      </c>
      <c r="G212" s="437"/>
    </row>
    <row r="213" ht="24" customHeight="1" spans="1:7">
      <c r="A213" s="13">
        <v>208</v>
      </c>
      <c r="B213" s="13" t="s">
        <v>3933</v>
      </c>
      <c r="C213" s="13" t="s">
        <v>7008</v>
      </c>
      <c r="D213" s="13">
        <v>52</v>
      </c>
      <c r="E213" s="13">
        <v>4.84</v>
      </c>
      <c r="F213" s="13">
        <v>251.68</v>
      </c>
      <c r="G213" s="437"/>
    </row>
    <row r="214" ht="24" customHeight="1" spans="1:7">
      <c r="A214" s="13">
        <v>209</v>
      </c>
      <c r="B214" s="13" t="s">
        <v>7023</v>
      </c>
      <c r="C214" s="13" t="s">
        <v>7008</v>
      </c>
      <c r="D214" s="13">
        <v>27.12</v>
      </c>
      <c r="E214" s="13">
        <v>4.84</v>
      </c>
      <c r="F214" s="13">
        <v>131.26</v>
      </c>
      <c r="G214" s="437"/>
    </row>
    <row r="215" ht="24" customHeight="1" spans="1:7">
      <c r="A215" s="13">
        <v>210</v>
      </c>
      <c r="B215" s="13" t="s">
        <v>7024</v>
      </c>
      <c r="C215" s="13" t="s">
        <v>7008</v>
      </c>
      <c r="D215" s="13">
        <v>70.8</v>
      </c>
      <c r="E215" s="13">
        <v>4.84</v>
      </c>
      <c r="F215" s="13">
        <v>342.67</v>
      </c>
      <c r="G215" s="437"/>
    </row>
    <row r="216" ht="24" customHeight="1" spans="1:7">
      <c r="A216" s="13">
        <v>211</v>
      </c>
      <c r="B216" s="13" t="s">
        <v>7025</v>
      </c>
      <c r="C216" s="13" t="s">
        <v>7008</v>
      </c>
      <c r="D216" s="13">
        <v>44.25</v>
      </c>
      <c r="E216" s="13">
        <v>4.84</v>
      </c>
      <c r="F216" s="13">
        <v>214.17</v>
      </c>
      <c r="G216" s="437"/>
    </row>
    <row r="217" ht="24" customHeight="1" spans="1:7">
      <c r="A217" s="13">
        <v>212</v>
      </c>
      <c r="B217" s="13" t="s">
        <v>7026</v>
      </c>
      <c r="C217" s="13" t="s">
        <v>7008</v>
      </c>
      <c r="D217" s="13">
        <v>9.61</v>
      </c>
      <c r="E217" s="13">
        <v>4.84</v>
      </c>
      <c r="F217" s="13">
        <v>46.51</v>
      </c>
      <c r="G217" s="437"/>
    </row>
    <row r="218" ht="24" customHeight="1" spans="1:7">
      <c r="A218" s="13">
        <v>213</v>
      </c>
      <c r="B218" s="13" t="s">
        <v>7027</v>
      </c>
      <c r="C218" s="13" t="s">
        <v>7008</v>
      </c>
      <c r="D218" s="13">
        <v>18.79</v>
      </c>
      <c r="E218" s="13">
        <v>4.84</v>
      </c>
      <c r="F218" s="13">
        <v>90.94</v>
      </c>
      <c r="G218" s="437"/>
    </row>
    <row r="219" ht="24" customHeight="1" spans="1:7">
      <c r="A219" s="13">
        <v>214</v>
      </c>
      <c r="B219" s="13" t="s">
        <v>6962</v>
      </c>
      <c r="C219" s="13" t="s">
        <v>7008</v>
      </c>
      <c r="D219" s="13">
        <v>18.21</v>
      </c>
      <c r="E219" s="13">
        <v>4.84</v>
      </c>
      <c r="F219" s="13">
        <v>88.14</v>
      </c>
      <c r="G219" s="437"/>
    </row>
    <row r="220" ht="24" customHeight="1" spans="1:7">
      <c r="A220" s="13">
        <v>215</v>
      </c>
      <c r="B220" s="13" t="s">
        <v>7028</v>
      </c>
      <c r="C220" s="13" t="s">
        <v>7008</v>
      </c>
      <c r="D220" s="13">
        <v>15.61</v>
      </c>
      <c r="E220" s="13">
        <v>4.84</v>
      </c>
      <c r="F220" s="13">
        <v>75.55</v>
      </c>
      <c r="G220" s="437"/>
    </row>
    <row r="221" ht="24" customHeight="1" spans="1:7">
      <c r="A221" s="13">
        <v>216</v>
      </c>
      <c r="B221" s="13" t="s">
        <v>6787</v>
      </c>
      <c r="C221" s="13" t="s">
        <v>7008</v>
      </c>
      <c r="D221" s="13">
        <v>27.11</v>
      </c>
      <c r="E221" s="13">
        <v>4.84</v>
      </c>
      <c r="F221" s="13">
        <v>131.21</v>
      </c>
      <c r="G221" s="437"/>
    </row>
    <row r="222" ht="24" customHeight="1" spans="1:7">
      <c r="A222" s="13">
        <v>217</v>
      </c>
      <c r="B222" s="13" t="s">
        <v>7029</v>
      </c>
      <c r="C222" s="13" t="s">
        <v>7008</v>
      </c>
      <c r="D222" s="13">
        <v>21.18</v>
      </c>
      <c r="E222" s="13">
        <v>4.84</v>
      </c>
      <c r="F222" s="13">
        <v>102.51</v>
      </c>
      <c r="G222" s="437"/>
    </row>
    <row r="223" ht="24" customHeight="1" spans="1:7">
      <c r="A223" s="13">
        <v>218</v>
      </c>
      <c r="B223" s="13" t="s">
        <v>7030</v>
      </c>
      <c r="C223" s="13" t="s">
        <v>7031</v>
      </c>
      <c r="D223" s="13">
        <v>23.33</v>
      </c>
      <c r="E223" s="13">
        <v>4.84</v>
      </c>
      <c r="F223" s="13">
        <v>112.92</v>
      </c>
      <c r="G223" s="437"/>
    </row>
    <row r="224" ht="24" customHeight="1" spans="1:7">
      <c r="A224" s="13">
        <v>219</v>
      </c>
      <c r="B224" s="13" t="s">
        <v>7032</v>
      </c>
      <c r="C224" s="13" t="s">
        <v>7031</v>
      </c>
      <c r="D224" s="13">
        <v>24.05</v>
      </c>
      <c r="E224" s="13">
        <v>4.84</v>
      </c>
      <c r="F224" s="13">
        <v>116.4</v>
      </c>
      <c r="G224" s="437"/>
    </row>
    <row r="225" ht="24" customHeight="1" spans="1:7">
      <c r="A225" s="13">
        <v>220</v>
      </c>
      <c r="B225" s="13" t="s">
        <v>5151</v>
      </c>
      <c r="C225" s="13" t="s">
        <v>7031</v>
      </c>
      <c r="D225" s="13">
        <v>11.66</v>
      </c>
      <c r="E225" s="13">
        <v>4.84</v>
      </c>
      <c r="F225" s="13">
        <v>56.43</v>
      </c>
      <c r="G225" s="437"/>
    </row>
    <row r="226" ht="24" customHeight="1" spans="1:7">
      <c r="A226" s="13">
        <v>221</v>
      </c>
      <c r="B226" s="13" t="s">
        <v>7033</v>
      </c>
      <c r="C226" s="13" t="s">
        <v>7031</v>
      </c>
      <c r="D226" s="13">
        <v>11.09</v>
      </c>
      <c r="E226" s="13">
        <v>4.84</v>
      </c>
      <c r="F226" s="13">
        <v>53.68</v>
      </c>
      <c r="G226" s="437"/>
    </row>
    <row r="227" ht="24" customHeight="1" spans="1:7">
      <c r="A227" s="13">
        <v>222</v>
      </c>
      <c r="B227" s="13" t="s">
        <v>7034</v>
      </c>
      <c r="C227" s="13" t="s">
        <v>7031</v>
      </c>
      <c r="D227" s="13">
        <v>25.8</v>
      </c>
      <c r="E227" s="13">
        <v>4.84</v>
      </c>
      <c r="F227" s="13">
        <v>124.87</v>
      </c>
      <c r="G227" s="437"/>
    </row>
    <row r="228" ht="24" customHeight="1" spans="1:7">
      <c r="A228" s="13">
        <v>223</v>
      </c>
      <c r="B228" s="13" t="s">
        <v>7035</v>
      </c>
      <c r="C228" s="13" t="s">
        <v>7031</v>
      </c>
      <c r="D228" s="13">
        <v>43.04</v>
      </c>
      <c r="E228" s="13">
        <v>4.84</v>
      </c>
      <c r="F228" s="13">
        <v>208.31</v>
      </c>
      <c r="G228" s="437"/>
    </row>
    <row r="229" ht="24" customHeight="1" spans="1:7">
      <c r="A229" s="13">
        <v>224</v>
      </c>
      <c r="B229" s="13" t="s">
        <v>7036</v>
      </c>
      <c r="C229" s="13" t="s">
        <v>7031</v>
      </c>
      <c r="D229" s="13">
        <v>27.85</v>
      </c>
      <c r="E229" s="13">
        <v>4.84</v>
      </c>
      <c r="F229" s="13">
        <v>134.79</v>
      </c>
      <c r="G229" s="437"/>
    </row>
    <row r="230" ht="24" customHeight="1" spans="1:7">
      <c r="A230" s="13">
        <v>225</v>
      </c>
      <c r="B230" s="13" t="s">
        <v>7037</v>
      </c>
      <c r="C230" s="13" t="s">
        <v>7031</v>
      </c>
      <c r="D230" s="13">
        <v>31.44</v>
      </c>
      <c r="E230" s="13">
        <v>4.84</v>
      </c>
      <c r="F230" s="13">
        <v>152.17</v>
      </c>
      <c r="G230" s="437"/>
    </row>
    <row r="231" ht="24" customHeight="1" spans="1:7">
      <c r="A231" s="13">
        <v>226</v>
      </c>
      <c r="B231" s="13" t="s">
        <v>7038</v>
      </c>
      <c r="C231" s="13" t="s">
        <v>7031</v>
      </c>
      <c r="D231" s="13">
        <v>19.59</v>
      </c>
      <c r="E231" s="13">
        <v>4.84</v>
      </c>
      <c r="F231" s="13">
        <v>94.82</v>
      </c>
      <c r="G231" s="437"/>
    </row>
    <row r="232" ht="24" customHeight="1" spans="1:7">
      <c r="A232" s="13">
        <v>227</v>
      </c>
      <c r="B232" s="13" t="s">
        <v>7039</v>
      </c>
      <c r="C232" s="13" t="s">
        <v>7031</v>
      </c>
      <c r="D232" s="13">
        <v>15.47</v>
      </c>
      <c r="E232" s="13">
        <v>4.84</v>
      </c>
      <c r="F232" s="13">
        <v>74.87</v>
      </c>
      <c r="G232" s="437"/>
    </row>
    <row r="233" ht="24" customHeight="1" spans="1:7">
      <c r="A233" s="13">
        <v>228</v>
      </c>
      <c r="B233" s="13" t="s">
        <v>7040</v>
      </c>
      <c r="C233" s="13" t="s">
        <v>7031</v>
      </c>
      <c r="D233" s="13">
        <v>15.49</v>
      </c>
      <c r="E233" s="13">
        <v>4.84</v>
      </c>
      <c r="F233" s="13">
        <v>74.97</v>
      </c>
      <c r="G233" s="437"/>
    </row>
    <row r="234" ht="24" customHeight="1" spans="1:7">
      <c r="A234" s="13">
        <v>229</v>
      </c>
      <c r="B234" s="13" t="s">
        <v>7041</v>
      </c>
      <c r="C234" s="13" t="s">
        <v>7031</v>
      </c>
      <c r="D234" s="13">
        <v>8.25</v>
      </c>
      <c r="E234" s="13">
        <v>4.84</v>
      </c>
      <c r="F234" s="13">
        <v>39.93</v>
      </c>
      <c r="G234" s="437"/>
    </row>
    <row r="235" ht="24" customHeight="1" spans="1:7">
      <c r="A235" s="13">
        <v>230</v>
      </c>
      <c r="B235" s="13" t="s">
        <v>7042</v>
      </c>
      <c r="C235" s="13" t="s">
        <v>7031</v>
      </c>
      <c r="D235" s="13">
        <v>18.25</v>
      </c>
      <c r="E235" s="13">
        <v>4.84</v>
      </c>
      <c r="F235" s="13">
        <v>88.33</v>
      </c>
      <c r="G235" s="437"/>
    </row>
    <row r="236" ht="24" customHeight="1" spans="1:7">
      <c r="A236" s="13">
        <v>231</v>
      </c>
      <c r="B236" s="13" t="s">
        <v>7043</v>
      </c>
      <c r="C236" s="13" t="s">
        <v>7031</v>
      </c>
      <c r="D236" s="13">
        <v>31.78</v>
      </c>
      <c r="E236" s="13">
        <v>4.84</v>
      </c>
      <c r="F236" s="13">
        <v>153.82</v>
      </c>
      <c r="G236" s="437"/>
    </row>
    <row r="237" ht="24" customHeight="1" spans="1:7">
      <c r="A237" s="13">
        <v>232</v>
      </c>
      <c r="B237" s="13" t="s">
        <v>7044</v>
      </c>
      <c r="C237" s="13" t="s">
        <v>7031</v>
      </c>
      <c r="D237" s="13">
        <v>9.41</v>
      </c>
      <c r="E237" s="13">
        <v>4.84</v>
      </c>
      <c r="F237" s="13">
        <v>45.54</v>
      </c>
      <c r="G237" s="437"/>
    </row>
    <row r="238" ht="24" customHeight="1" spans="1:7">
      <c r="A238" s="13">
        <v>233</v>
      </c>
      <c r="B238" s="13" t="s">
        <v>7045</v>
      </c>
      <c r="C238" s="13" t="s">
        <v>7031</v>
      </c>
      <c r="D238" s="13">
        <v>12.75</v>
      </c>
      <c r="E238" s="13">
        <v>4.84</v>
      </c>
      <c r="F238" s="13">
        <v>61.71</v>
      </c>
      <c r="G238" s="437"/>
    </row>
    <row r="239" ht="24" customHeight="1" spans="1:7">
      <c r="A239" s="13">
        <v>234</v>
      </c>
      <c r="B239" s="13" t="s">
        <v>7046</v>
      </c>
      <c r="C239" s="13" t="s">
        <v>7031</v>
      </c>
      <c r="D239" s="13">
        <v>11.26</v>
      </c>
      <c r="E239" s="13">
        <v>4.84</v>
      </c>
      <c r="F239" s="13">
        <v>54.5</v>
      </c>
      <c r="G239" s="437"/>
    </row>
    <row r="240" ht="24" customHeight="1" spans="1:7">
      <c r="A240" s="13">
        <v>235</v>
      </c>
      <c r="B240" s="13" t="s">
        <v>7047</v>
      </c>
      <c r="C240" s="13" t="s">
        <v>7031</v>
      </c>
      <c r="D240" s="13">
        <v>27.48</v>
      </c>
      <c r="E240" s="13">
        <v>4.84</v>
      </c>
      <c r="F240" s="13">
        <v>133</v>
      </c>
      <c r="G240" s="437"/>
    </row>
    <row r="241" ht="24" customHeight="1" spans="1:7">
      <c r="A241" s="13">
        <v>236</v>
      </c>
      <c r="B241" s="13" t="s">
        <v>7048</v>
      </c>
      <c r="C241" s="13" t="s">
        <v>7031</v>
      </c>
      <c r="D241" s="13">
        <v>16.35</v>
      </c>
      <c r="E241" s="13">
        <v>4.84</v>
      </c>
      <c r="F241" s="13">
        <v>79.13</v>
      </c>
      <c r="G241" s="437"/>
    </row>
    <row r="242" ht="24" customHeight="1" spans="1:7">
      <c r="A242" s="13">
        <v>237</v>
      </c>
      <c r="B242" s="13" t="s">
        <v>7049</v>
      </c>
      <c r="C242" s="13" t="s">
        <v>7031</v>
      </c>
      <c r="D242" s="13">
        <v>10.45</v>
      </c>
      <c r="E242" s="13">
        <v>4.84</v>
      </c>
      <c r="F242" s="13">
        <v>50.58</v>
      </c>
      <c r="G242" s="437"/>
    </row>
    <row r="243" ht="24" customHeight="1" spans="1:7">
      <c r="A243" s="13">
        <v>238</v>
      </c>
      <c r="B243" s="13" t="s">
        <v>7050</v>
      </c>
      <c r="C243" s="13" t="s">
        <v>7031</v>
      </c>
      <c r="D243" s="13">
        <v>42.27</v>
      </c>
      <c r="E243" s="13">
        <v>4.84</v>
      </c>
      <c r="F243" s="13">
        <v>204.59</v>
      </c>
      <c r="G243" s="437"/>
    </row>
    <row r="244" ht="24" customHeight="1" spans="1:7">
      <c r="A244" s="13">
        <v>239</v>
      </c>
      <c r="B244" s="13" t="s">
        <v>7051</v>
      </c>
      <c r="C244" s="13" t="s">
        <v>7031</v>
      </c>
      <c r="D244" s="13">
        <v>30.22</v>
      </c>
      <c r="E244" s="13">
        <v>4.84</v>
      </c>
      <c r="F244" s="13">
        <v>146.26</v>
      </c>
      <c r="G244" s="437"/>
    </row>
    <row r="245" ht="24" customHeight="1" spans="1:7">
      <c r="A245" s="13">
        <v>240</v>
      </c>
      <c r="B245" s="13" t="s">
        <v>1839</v>
      </c>
      <c r="C245" s="13" t="s">
        <v>7031</v>
      </c>
      <c r="D245" s="13">
        <v>23.12</v>
      </c>
      <c r="E245" s="13">
        <v>4.84</v>
      </c>
      <c r="F245" s="13">
        <v>111.9</v>
      </c>
      <c r="G245" s="437"/>
    </row>
    <row r="246" ht="24" customHeight="1" spans="1:7">
      <c r="A246" s="13">
        <v>241</v>
      </c>
      <c r="B246" s="13" t="s">
        <v>5271</v>
      </c>
      <c r="C246" s="13" t="s">
        <v>7031</v>
      </c>
      <c r="D246" s="13">
        <v>44.49</v>
      </c>
      <c r="E246" s="13">
        <v>4.84</v>
      </c>
      <c r="F246" s="13">
        <v>215.33</v>
      </c>
      <c r="G246" s="437"/>
    </row>
    <row r="247" ht="24" customHeight="1" spans="1:7">
      <c r="A247" s="13">
        <v>242</v>
      </c>
      <c r="B247" s="13" t="s">
        <v>7052</v>
      </c>
      <c r="C247" s="13" t="s">
        <v>7031</v>
      </c>
      <c r="D247" s="13">
        <v>18.41</v>
      </c>
      <c r="E247" s="13">
        <v>4.84</v>
      </c>
      <c r="F247" s="13">
        <v>89.1</v>
      </c>
      <c r="G247" s="437"/>
    </row>
    <row r="248" ht="24" customHeight="1" spans="1:7">
      <c r="A248" s="13">
        <v>243</v>
      </c>
      <c r="B248" s="13" t="s">
        <v>7053</v>
      </c>
      <c r="C248" s="13" t="s">
        <v>7031</v>
      </c>
      <c r="D248" s="13">
        <v>24.3</v>
      </c>
      <c r="E248" s="13">
        <v>4.84</v>
      </c>
      <c r="F248" s="13">
        <v>117.61</v>
      </c>
      <c r="G248" s="437"/>
    </row>
    <row r="249" ht="24" customHeight="1" spans="1:7">
      <c r="A249" s="13">
        <v>244</v>
      </c>
      <c r="B249" s="13" t="s">
        <v>7054</v>
      </c>
      <c r="C249" s="13" t="s">
        <v>7031</v>
      </c>
      <c r="D249" s="13">
        <v>22.88</v>
      </c>
      <c r="E249" s="13">
        <v>4.84</v>
      </c>
      <c r="F249" s="13">
        <v>110.74</v>
      </c>
      <c r="G249" s="437"/>
    </row>
    <row r="250" ht="24" customHeight="1" spans="1:7">
      <c r="A250" s="13">
        <v>245</v>
      </c>
      <c r="B250" s="13" t="s">
        <v>7055</v>
      </c>
      <c r="C250" s="13" t="s">
        <v>7031</v>
      </c>
      <c r="D250" s="13">
        <v>14.34</v>
      </c>
      <c r="E250" s="13">
        <v>4.84</v>
      </c>
      <c r="F250" s="13">
        <v>69.41</v>
      </c>
      <c r="G250" s="437"/>
    </row>
    <row r="251" ht="24" customHeight="1" spans="1:7">
      <c r="A251" s="13">
        <v>246</v>
      </c>
      <c r="B251" s="13" t="s">
        <v>7056</v>
      </c>
      <c r="C251" s="13" t="s">
        <v>7031</v>
      </c>
      <c r="D251" s="13">
        <v>27.66</v>
      </c>
      <c r="E251" s="13">
        <v>4.84</v>
      </c>
      <c r="F251" s="13">
        <v>133.87</v>
      </c>
      <c r="G251" s="437"/>
    </row>
    <row r="252" ht="24" customHeight="1" spans="1:7">
      <c r="A252" s="13">
        <v>247</v>
      </c>
      <c r="B252" s="13" t="s">
        <v>7057</v>
      </c>
      <c r="C252" s="13" t="s">
        <v>7031</v>
      </c>
      <c r="D252" s="13">
        <v>23.71</v>
      </c>
      <c r="E252" s="13">
        <v>4.84</v>
      </c>
      <c r="F252" s="13">
        <v>114.76</v>
      </c>
      <c r="G252" s="437"/>
    </row>
    <row r="253" ht="24" customHeight="1" spans="1:7">
      <c r="A253" s="13">
        <v>248</v>
      </c>
      <c r="B253" s="13" t="s">
        <v>7058</v>
      </c>
      <c r="C253" s="13" t="s">
        <v>7031</v>
      </c>
      <c r="D253" s="13">
        <v>22.19</v>
      </c>
      <c r="E253" s="13">
        <v>4.84</v>
      </c>
      <c r="F253" s="13">
        <v>107.4</v>
      </c>
      <c r="G253" s="437"/>
    </row>
    <row r="254" ht="24" customHeight="1" spans="1:7">
      <c r="A254" s="13">
        <v>249</v>
      </c>
      <c r="B254" s="13" t="s">
        <v>7059</v>
      </c>
      <c r="C254" s="13" t="s">
        <v>7031</v>
      </c>
      <c r="D254" s="13">
        <v>19.57</v>
      </c>
      <c r="E254" s="13">
        <v>4.84</v>
      </c>
      <c r="F254" s="13">
        <v>94.72</v>
      </c>
      <c r="G254" s="437"/>
    </row>
    <row r="255" ht="24" customHeight="1" spans="1:7">
      <c r="A255" s="13">
        <v>250</v>
      </c>
      <c r="B255" s="13" t="s">
        <v>7060</v>
      </c>
      <c r="C255" s="13" t="s">
        <v>7031</v>
      </c>
      <c r="D255" s="13">
        <v>12.05</v>
      </c>
      <c r="E255" s="13">
        <v>4.84</v>
      </c>
      <c r="F255" s="13">
        <v>58.32</v>
      </c>
      <c r="G255" s="437"/>
    </row>
    <row r="256" ht="24" customHeight="1" spans="1:7">
      <c r="A256" s="13">
        <v>251</v>
      </c>
      <c r="B256" s="13" t="s">
        <v>7061</v>
      </c>
      <c r="C256" s="13" t="s">
        <v>7062</v>
      </c>
      <c r="D256" s="13">
        <v>22.35</v>
      </c>
      <c r="E256" s="13">
        <v>4.84</v>
      </c>
      <c r="F256" s="13">
        <v>108.17</v>
      </c>
      <c r="G256" s="437"/>
    </row>
    <row r="257" ht="24" customHeight="1" spans="1:7">
      <c r="A257" s="13">
        <v>252</v>
      </c>
      <c r="B257" s="13" t="s">
        <v>7063</v>
      </c>
      <c r="C257" s="13" t="s">
        <v>7062</v>
      </c>
      <c r="D257" s="13">
        <v>19.29</v>
      </c>
      <c r="E257" s="13">
        <v>4.84</v>
      </c>
      <c r="F257" s="13">
        <v>93.36</v>
      </c>
      <c r="G257" s="437"/>
    </row>
    <row r="258" ht="24" customHeight="1" spans="1:7">
      <c r="A258" s="13">
        <v>253</v>
      </c>
      <c r="B258" s="13" t="s">
        <v>7064</v>
      </c>
      <c r="C258" s="13" t="s">
        <v>7062</v>
      </c>
      <c r="D258" s="13">
        <v>30.18</v>
      </c>
      <c r="E258" s="13">
        <v>4.84</v>
      </c>
      <c r="F258" s="13">
        <v>146.07</v>
      </c>
      <c r="G258" s="437"/>
    </row>
    <row r="259" ht="24" customHeight="1" spans="1:7">
      <c r="A259" s="13">
        <v>254</v>
      </c>
      <c r="B259" s="13" t="s">
        <v>7065</v>
      </c>
      <c r="C259" s="13" t="s">
        <v>7062</v>
      </c>
      <c r="D259" s="13">
        <v>43.67</v>
      </c>
      <c r="E259" s="13">
        <v>4.84</v>
      </c>
      <c r="F259" s="13">
        <v>211.36</v>
      </c>
      <c r="G259" s="437"/>
    </row>
    <row r="260" ht="24" customHeight="1" spans="1:7">
      <c r="A260" s="13">
        <v>255</v>
      </c>
      <c r="B260" s="13" t="s">
        <v>7066</v>
      </c>
      <c r="C260" s="13" t="s">
        <v>7062</v>
      </c>
      <c r="D260" s="13">
        <v>19.47</v>
      </c>
      <c r="E260" s="13">
        <v>4.84</v>
      </c>
      <c r="F260" s="13">
        <v>94.23</v>
      </c>
      <c r="G260" s="437"/>
    </row>
    <row r="261" ht="24" customHeight="1" spans="1:7">
      <c r="A261" s="13">
        <v>256</v>
      </c>
      <c r="B261" s="13" t="s">
        <v>7067</v>
      </c>
      <c r="C261" s="13" t="s">
        <v>7062</v>
      </c>
      <c r="D261" s="13">
        <v>18.9</v>
      </c>
      <c r="E261" s="13">
        <v>4.84</v>
      </c>
      <c r="F261" s="13">
        <v>91.48</v>
      </c>
      <c r="G261" s="437"/>
    </row>
    <row r="262" ht="24" customHeight="1" spans="1:7">
      <c r="A262" s="13">
        <v>257</v>
      </c>
      <c r="B262" s="13" t="s">
        <v>7068</v>
      </c>
      <c r="C262" s="13" t="s">
        <v>7062</v>
      </c>
      <c r="D262" s="13">
        <v>25.49</v>
      </c>
      <c r="E262" s="13">
        <v>4.84</v>
      </c>
      <c r="F262" s="13">
        <v>123.37</v>
      </c>
      <c r="G262" s="437"/>
    </row>
    <row r="263" ht="24" customHeight="1" spans="1:7">
      <c r="A263" s="13">
        <v>258</v>
      </c>
      <c r="B263" s="13" t="s">
        <v>7069</v>
      </c>
      <c r="C263" s="13" t="s">
        <v>7062</v>
      </c>
      <c r="D263" s="13">
        <v>23.27</v>
      </c>
      <c r="E263" s="13">
        <v>4.84</v>
      </c>
      <c r="F263" s="13">
        <v>112.63</v>
      </c>
      <c r="G263" s="437"/>
    </row>
    <row r="264" ht="24" customHeight="1" spans="1:7">
      <c r="A264" s="13">
        <v>259</v>
      </c>
      <c r="B264" s="13" t="s">
        <v>7070</v>
      </c>
      <c r="C264" s="13" t="s">
        <v>7062</v>
      </c>
      <c r="D264" s="13">
        <v>13.67</v>
      </c>
      <c r="E264" s="13">
        <v>4.84</v>
      </c>
      <c r="F264" s="13">
        <v>66.16</v>
      </c>
      <c r="G264" s="437"/>
    </row>
    <row r="265" ht="24" customHeight="1" spans="1:7">
      <c r="A265" s="13">
        <v>260</v>
      </c>
      <c r="B265" s="13" t="s">
        <v>7071</v>
      </c>
      <c r="C265" s="13" t="s">
        <v>7062</v>
      </c>
      <c r="D265" s="13">
        <v>41.42</v>
      </c>
      <c r="E265" s="13">
        <v>4.84</v>
      </c>
      <c r="F265" s="13">
        <v>200.47</v>
      </c>
      <c r="G265" s="437"/>
    </row>
    <row r="266" ht="24" customHeight="1" spans="1:7">
      <c r="A266" s="13">
        <v>261</v>
      </c>
      <c r="B266" s="13" t="s">
        <v>7072</v>
      </c>
      <c r="C266" s="13" t="s">
        <v>7062</v>
      </c>
      <c r="D266" s="13">
        <v>8.35</v>
      </c>
      <c r="E266" s="13">
        <v>4.84</v>
      </c>
      <c r="F266" s="13">
        <v>40.41</v>
      </c>
      <c r="G266" s="437"/>
    </row>
    <row r="267" ht="24" customHeight="1" spans="1:7">
      <c r="A267" s="13">
        <v>262</v>
      </c>
      <c r="B267" s="13" t="s">
        <v>6305</v>
      </c>
      <c r="C267" s="13" t="s">
        <v>7062</v>
      </c>
      <c r="D267" s="13">
        <v>8.07</v>
      </c>
      <c r="E267" s="13">
        <v>4.84</v>
      </c>
      <c r="F267" s="13">
        <v>39.06</v>
      </c>
      <c r="G267" s="437"/>
    </row>
    <row r="268" ht="24" customHeight="1" spans="1:7">
      <c r="A268" s="13">
        <v>263</v>
      </c>
      <c r="B268" s="13" t="s">
        <v>7073</v>
      </c>
      <c r="C268" s="13" t="s">
        <v>7062</v>
      </c>
      <c r="D268" s="13">
        <v>52.27</v>
      </c>
      <c r="E268" s="13">
        <v>4.84</v>
      </c>
      <c r="F268" s="13">
        <v>252.99</v>
      </c>
      <c r="G268" s="437"/>
    </row>
    <row r="269" ht="24" customHeight="1" spans="1:7">
      <c r="A269" s="13">
        <v>264</v>
      </c>
      <c r="B269" s="13" t="s">
        <v>7074</v>
      </c>
      <c r="C269" s="13" t="s">
        <v>7062</v>
      </c>
      <c r="D269" s="13">
        <v>22.01</v>
      </c>
      <c r="E269" s="13">
        <v>4.84</v>
      </c>
      <c r="F269" s="13">
        <v>106.53</v>
      </c>
      <c r="G269" s="437"/>
    </row>
    <row r="270" ht="24" customHeight="1" spans="1:7">
      <c r="A270" s="13">
        <v>265</v>
      </c>
      <c r="B270" s="13" t="s">
        <v>7075</v>
      </c>
      <c r="C270" s="13" t="s">
        <v>7062</v>
      </c>
      <c r="D270" s="13">
        <v>21.19</v>
      </c>
      <c r="E270" s="13">
        <v>4.84</v>
      </c>
      <c r="F270" s="13">
        <v>102.56</v>
      </c>
      <c r="G270" s="437"/>
    </row>
    <row r="271" ht="24" customHeight="1" spans="1:7">
      <c r="A271" s="13">
        <v>266</v>
      </c>
      <c r="B271" s="13" t="s">
        <v>598</v>
      </c>
      <c r="C271" s="13" t="s">
        <v>7062</v>
      </c>
      <c r="D271" s="13">
        <v>22.81</v>
      </c>
      <c r="E271" s="13">
        <v>4.84</v>
      </c>
      <c r="F271" s="13">
        <v>110.4</v>
      </c>
      <c r="G271" s="437"/>
    </row>
    <row r="272" ht="24" customHeight="1" spans="1:7">
      <c r="A272" s="13">
        <v>267</v>
      </c>
      <c r="B272" s="13" t="s">
        <v>7076</v>
      </c>
      <c r="C272" s="13" t="s">
        <v>7062</v>
      </c>
      <c r="D272" s="13">
        <v>5.05</v>
      </c>
      <c r="E272" s="13">
        <v>4.84</v>
      </c>
      <c r="F272" s="13">
        <v>24.44</v>
      </c>
      <c r="G272" s="437"/>
    </row>
    <row r="273" ht="24" customHeight="1" spans="1:7">
      <c r="A273" s="13">
        <v>268</v>
      </c>
      <c r="B273" s="13" t="s">
        <v>6187</v>
      </c>
      <c r="C273" s="13" t="s">
        <v>7062</v>
      </c>
      <c r="D273" s="13">
        <v>10.83</v>
      </c>
      <c r="E273" s="13">
        <v>4.84</v>
      </c>
      <c r="F273" s="13">
        <v>52.42</v>
      </c>
      <c r="G273" s="437"/>
    </row>
    <row r="274" ht="24" customHeight="1" spans="1:7">
      <c r="A274" s="13">
        <v>269</v>
      </c>
      <c r="B274" s="13" t="s">
        <v>7077</v>
      </c>
      <c r="C274" s="13" t="s">
        <v>7062</v>
      </c>
      <c r="D274" s="13">
        <v>34.68</v>
      </c>
      <c r="E274" s="13">
        <v>4.84</v>
      </c>
      <c r="F274" s="13">
        <v>167.85</v>
      </c>
      <c r="G274" s="437"/>
    </row>
    <row r="275" ht="24" customHeight="1" spans="1:7">
      <c r="A275" s="13">
        <v>270</v>
      </c>
      <c r="B275" s="13" t="s">
        <v>7078</v>
      </c>
      <c r="C275" s="13" t="s">
        <v>7062</v>
      </c>
      <c r="D275" s="13">
        <v>3</v>
      </c>
      <c r="E275" s="13">
        <v>4.84</v>
      </c>
      <c r="F275" s="13">
        <v>14.52</v>
      </c>
      <c r="G275" s="437"/>
    </row>
    <row r="276" ht="24" customHeight="1" spans="1:7">
      <c r="A276" s="13">
        <v>271</v>
      </c>
      <c r="B276" s="13" t="s">
        <v>7079</v>
      </c>
      <c r="C276" s="13" t="s">
        <v>7062</v>
      </c>
      <c r="D276" s="13">
        <v>135.47</v>
      </c>
      <c r="E276" s="13">
        <v>4.84</v>
      </c>
      <c r="F276" s="13">
        <v>655.67</v>
      </c>
      <c r="G276" s="437"/>
    </row>
    <row r="277" ht="24" customHeight="1" spans="1:7">
      <c r="A277" s="13">
        <v>272</v>
      </c>
      <c r="B277" s="13" t="s">
        <v>2087</v>
      </c>
      <c r="C277" s="13" t="s">
        <v>7062</v>
      </c>
      <c r="D277" s="13">
        <v>23.22</v>
      </c>
      <c r="E277" s="13">
        <v>4.84</v>
      </c>
      <c r="F277" s="13">
        <v>112.38</v>
      </c>
      <c r="G277" s="437"/>
    </row>
    <row r="278" ht="24" customHeight="1" spans="1:7">
      <c r="A278" s="13">
        <v>273</v>
      </c>
      <c r="B278" s="13" t="s">
        <v>7080</v>
      </c>
      <c r="C278" s="13" t="s">
        <v>7062</v>
      </c>
      <c r="D278" s="13">
        <v>18.8</v>
      </c>
      <c r="E278" s="13">
        <v>4.84</v>
      </c>
      <c r="F278" s="13">
        <v>90.99</v>
      </c>
      <c r="G278" s="437"/>
    </row>
    <row r="279" ht="24" customHeight="1" spans="1:7">
      <c r="A279" s="13">
        <v>274</v>
      </c>
      <c r="B279" s="13" t="s">
        <v>7081</v>
      </c>
      <c r="C279" s="13" t="s">
        <v>7062</v>
      </c>
      <c r="D279" s="13">
        <v>14.41</v>
      </c>
      <c r="E279" s="13">
        <v>4.84</v>
      </c>
      <c r="F279" s="13">
        <v>69.74</v>
      </c>
      <c r="G279" s="437"/>
    </row>
    <row r="280" ht="60" customHeight="1" spans="1:7">
      <c r="A280" s="13">
        <v>275</v>
      </c>
      <c r="B280" s="13" t="s">
        <v>7082</v>
      </c>
      <c r="C280" s="13" t="s">
        <v>7062</v>
      </c>
      <c r="D280" s="13">
        <v>27.03</v>
      </c>
      <c r="E280" s="13">
        <v>4.84</v>
      </c>
      <c r="F280" s="13">
        <v>130.83</v>
      </c>
      <c r="G280" s="437"/>
    </row>
    <row r="281" ht="24" customHeight="1" spans="1:7">
      <c r="A281" s="13">
        <v>276</v>
      </c>
      <c r="B281" s="13" t="s">
        <v>7083</v>
      </c>
      <c r="C281" s="13" t="s">
        <v>7084</v>
      </c>
      <c r="D281" s="13">
        <v>11.95</v>
      </c>
      <c r="E281" s="13">
        <v>4.84</v>
      </c>
      <c r="F281" s="13">
        <v>57.84</v>
      </c>
      <c r="G281" s="437"/>
    </row>
    <row r="282" ht="24" customHeight="1" spans="1:7">
      <c r="A282" s="13">
        <v>277</v>
      </c>
      <c r="B282" s="13" t="s">
        <v>7085</v>
      </c>
      <c r="C282" s="13" t="s">
        <v>7084</v>
      </c>
      <c r="D282" s="13">
        <v>8.7</v>
      </c>
      <c r="E282" s="13">
        <v>4.84</v>
      </c>
      <c r="F282" s="13">
        <v>42.11</v>
      </c>
      <c r="G282" s="437"/>
    </row>
    <row r="283" ht="24" customHeight="1" spans="1:7">
      <c r="A283" s="13">
        <v>278</v>
      </c>
      <c r="B283" s="13" t="s">
        <v>7086</v>
      </c>
      <c r="C283" s="13" t="s">
        <v>7084</v>
      </c>
      <c r="D283" s="13">
        <v>12.85</v>
      </c>
      <c r="E283" s="13">
        <v>4.84</v>
      </c>
      <c r="F283" s="13">
        <v>62.19</v>
      </c>
      <c r="G283" s="437"/>
    </row>
    <row r="284" ht="24" customHeight="1" spans="1:7">
      <c r="A284" s="13">
        <v>279</v>
      </c>
      <c r="B284" s="13" t="s">
        <v>7087</v>
      </c>
      <c r="C284" s="13" t="s">
        <v>7084</v>
      </c>
      <c r="D284" s="13">
        <v>11.28</v>
      </c>
      <c r="E284" s="13">
        <v>4.84</v>
      </c>
      <c r="F284" s="13">
        <v>54.6</v>
      </c>
      <c r="G284" s="437"/>
    </row>
    <row r="285" ht="24" customHeight="1" spans="1:7">
      <c r="A285" s="13">
        <v>280</v>
      </c>
      <c r="B285" s="13" t="s">
        <v>7088</v>
      </c>
      <c r="C285" s="13" t="s">
        <v>7084</v>
      </c>
      <c r="D285" s="13">
        <v>16.16</v>
      </c>
      <c r="E285" s="13">
        <v>4.84</v>
      </c>
      <c r="F285" s="13">
        <v>78.21</v>
      </c>
      <c r="G285" s="437"/>
    </row>
    <row r="286" ht="24" customHeight="1" spans="1:7">
      <c r="A286" s="13">
        <v>281</v>
      </c>
      <c r="B286" s="13" t="s">
        <v>7089</v>
      </c>
      <c r="C286" s="13" t="s">
        <v>7084</v>
      </c>
      <c r="D286" s="13">
        <v>27.85</v>
      </c>
      <c r="E286" s="13">
        <v>4.84</v>
      </c>
      <c r="F286" s="13">
        <v>134.79</v>
      </c>
      <c r="G286" s="437"/>
    </row>
    <row r="287" ht="24" customHeight="1" spans="1:7">
      <c r="A287" s="13">
        <v>282</v>
      </c>
      <c r="B287" s="13" t="s">
        <v>7090</v>
      </c>
      <c r="C287" s="13" t="s">
        <v>7084</v>
      </c>
      <c r="D287" s="13">
        <v>9.08</v>
      </c>
      <c r="E287" s="13">
        <v>4.84</v>
      </c>
      <c r="F287" s="13">
        <v>43.95</v>
      </c>
      <c r="G287" s="437"/>
    </row>
    <row r="288" ht="24" customHeight="1" spans="1:7">
      <c r="A288" s="13">
        <v>283</v>
      </c>
      <c r="B288" s="13" t="s">
        <v>7091</v>
      </c>
      <c r="C288" s="13" t="s">
        <v>7084</v>
      </c>
      <c r="D288" s="13">
        <v>15.92</v>
      </c>
      <c r="E288" s="13">
        <v>4.84</v>
      </c>
      <c r="F288" s="13">
        <v>77.05</v>
      </c>
      <c r="G288" s="437"/>
    </row>
    <row r="289" ht="24" customHeight="1" spans="1:7">
      <c r="A289" s="13">
        <v>284</v>
      </c>
      <c r="B289" s="13" t="s">
        <v>7092</v>
      </c>
      <c r="C289" s="13" t="s">
        <v>7084</v>
      </c>
      <c r="D289" s="13">
        <v>7.8</v>
      </c>
      <c r="E289" s="13">
        <v>4.84</v>
      </c>
      <c r="F289" s="13">
        <v>37.75</v>
      </c>
      <c r="G289" s="437"/>
    </row>
    <row r="290" ht="24" customHeight="1" spans="1:7">
      <c r="A290" s="13">
        <v>285</v>
      </c>
      <c r="B290" s="13" t="s">
        <v>7093</v>
      </c>
      <c r="C290" s="13" t="s">
        <v>7084</v>
      </c>
      <c r="D290" s="13">
        <v>6.61</v>
      </c>
      <c r="E290" s="13">
        <v>4.84</v>
      </c>
      <c r="F290" s="13">
        <v>31.99</v>
      </c>
      <c r="G290" s="437"/>
    </row>
    <row r="291" ht="24" customHeight="1" spans="1:7">
      <c r="A291" s="13">
        <v>286</v>
      </c>
      <c r="B291" s="13" t="s">
        <v>7094</v>
      </c>
      <c r="C291" s="13" t="s">
        <v>7084</v>
      </c>
      <c r="D291" s="13">
        <v>9.77</v>
      </c>
      <c r="E291" s="13">
        <v>4.84</v>
      </c>
      <c r="F291" s="13">
        <v>47.29</v>
      </c>
      <c r="G291" s="437"/>
    </row>
    <row r="292" ht="24" customHeight="1" spans="1:7">
      <c r="A292" s="13">
        <v>287</v>
      </c>
      <c r="B292" s="13" t="s">
        <v>6344</v>
      </c>
      <c r="C292" s="13" t="s">
        <v>7084</v>
      </c>
      <c r="D292" s="13">
        <v>16.32</v>
      </c>
      <c r="E292" s="13">
        <v>4.84</v>
      </c>
      <c r="F292" s="13">
        <v>78.99</v>
      </c>
      <c r="G292" s="437"/>
    </row>
    <row r="293" ht="24" customHeight="1" spans="1:7">
      <c r="A293" s="13">
        <v>288</v>
      </c>
      <c r="B293" s="13" t="s">
        <v>7095</v>
      </c>
      <c r="C293" s="13" t="s">
        <v>7084</v>
      </c>
      <c r="D293" s="13">
        <v>8.41</v>
      </c>
      <c r="E293" s="13">
        <v>4.84</v>
      </c>
      <c r="F293" s="13">
        <v>40.7</v>
      </c>
      <c r="G293" s="437"/>
    </row>
    <row r="294" ht="24" customHeight="1" spans="1:7">
      <c r="A294" s="13">
        <v>289</v>
      </c>
      <c r="B294" s="13" t="s">
        <v>7096</v>
      </c>
      <c r="C294" s="13" t="s">
        <v>7084</v>
      </c>
      <c r="D294" s="13">
        <v>21.37</v>
      </c>
      <c r="E294" s="13">
        <v>4.84</v>
      </c>
      <c r="F294" s="13">
        <v>103.43</v>
      </c>
      <c r="G294" s="437"/>
    </row>
    <row r="295" ht="24" customHeight="1" spans="1:7">
      <c r="A295" s="13">
        <v>290</v>
      </c>
      <c r="B295" s="13" t="s">
        <v>7097</v>
      </c>
      <c r="C295" s="13" t="s">
        <v>7084</v>
      </c>
      <c r="D295" s="13">
        <v>11.42</v>
      </c>
      <c r="E295" s="13">
        <v>4.84</v>
      </c>
      <c r="F295" s="13">
        <v>55.27</v>
      </c>
      <c r="G295" s="437"/>
    </row>
    <row r="296" ht="24" customHeight="1" spans="1:7">
      <c r="A296" s="13">
        <v>291</v>
      </c>
      <c r="B296" s="13" t="s">
        <v>7098</v>
      </c>
      <c r="C296" s="13" t="s">
        <v>7084</v>
      </c>
      <c r="D296" s="13">
        <v>13.76</v>
      </c>
      <c r="E296" s="13">
        <v>4.84</v>
      </c>
      <c r="F296" s="13">
        <v>66.6</v>
      </c>
      <c r="G296" s="437"/>
    </row>
    <row r="297" ht="24" customHeight="1" spans="1:7">
      <c r="A297" s="13">
        <v>292</v>
      </c>
      <c r="B297" s="13" t="s">
        <v>7099</v>
      </c>
      <c r="C297" s="13" t="s">
        <v>7084</v>
      </c>
      <c r="D297" s="13">
        <v>6</v>
      </c>
      <c r="E297" s="13">
        <v>4.84</v>
      </c>
      <c r="F297" s="13">
        <v>29.04</v>
      </c>
      <c r="G297" s="437"/>
    </row>
    <row r="298" ht="24" customHeight="1" spans="1:7">
      <c r="A298" s="13">
        <v>293</v>
      </c>
      <c r="B298" s="13" t="s">
        <v>7100</v>
      </c>
      <c r="C298" s="13" t="s">
        <v>7084</v>
      </c>
      <c r="D298" s="13">
        <v>7.99</v>
      </c>
      <c r="E298" s="13">
        <v>4.84</v>
      </c>
      <c r="F298" s="13">
        <v>38.67</v>
      </c>
      <c r="G298" s="437"/>
    </row>
    <row r="299" ht="24" customHeight="1" spans="1:7">
      <c r="A299" s="13">
        <v>294</v>
      </c>
      <c r="B299" s="13" t="s">
        <v>7101</v>
      </c>
      <c r="C299" s="13" t="s">
        <v>7084</v>
      </c>
      <c r="D299" s="13">
        <v>5.2</v>
      </c>
      <c r="E299" s="13">
        <v>4.84</v>
      </c>
      <c r="F299" s="13">
        <v>25.17</v>
      </c>
      <c r="G299" s="437"/>
    </row>
    <row r="300" ht="24" customHeight="1" spans="1:7">
      <c r="A300" s="13">
        <v>295</v>
      </c>
      <c r="B300" s="13" t="s">
        <v>7102</v>
      </c>
      <c r="C300" s="13" t="s">
        <v>7084</v>
      </c>
      <c r="D300" s="13">
        <v>22.82</v>
      </c>
      <c r="E300" s="13">
        <v>4.84</v>
      </c>
      <c r="F300" s="13">
        <v>110.45</v>
      </c>
      <c r="G300" s="437"/>
    </row>
    <row r="301" ht="24" customHeight="1" spans="1:7">
      <c r="A301" s="13">
        <v>296</v>
      </c>
      <c r="B301" s="13" t="s">
        <v>7103</v>
      </c>
      <c r="C301" s="13" t="s">
        <v>7084</v>
      </c>
      <c r="D301" s="13">
        <v>13.52</v>
      </c>
      <c r="E301" s="13">
        <v>4.84</v>
      </c>
      <c r="F301" s="13">
        <v>65.44</v>
      </c>
      <c r="G301" s="437"/>
    </row>
    <row r="302" ht="24" customHeight="1" spans="1:7">
      <c r="A302" s="13">
        <v>297</v>
      </c>
      <c r="B302" s="13" t="s">
        <v>7104</v>
      </c>
      <c r="C302" s="13" t="s">
        <v>7084</v>
      </c>
      <c r="D302" s="13">
        <v>3.62</v>
      </c>
      <c r="E302" s="13">
        <v>4.84</v>
      </c>
      <c r="F302" s="13">
        <v>17.52</v>
      </c>
      <c r="G302" s="437"/>
    </row>
    <row r="303" ht="24" customHeight="1" spans="1:7">
      <c r="A303" s="13">
        <v>298</v>
      </c>
      <c r="B303" s="13" t="s">
        <v>7105</v>
      </c>
      <c r="C303" s="13" t="s">
        <v>7106</v>
      </c>
      <c r="D303" s="13">
        <v>11.25</v>
      </c>
      <c r="E303" s="13">
        <v>4.84</v>
      </c>
      <c r="F303" s="13">
        <v>54.45</v>
      </c>
      <c r="G303" s="437"/>
    </row>
    <row r="304" ht="24" customHeight="1" spans="1:7">
      <c r="A304" s="13">
        <v>299</v>
      </c>
      <c r="B304" s="13" t="s">
        <v>7107</v>
      </c>
      <c r="C304" s="13" t="s">
        <v>7106</v>
      </c>
      <c r="D304" s="13">
        <v>20.31</v>
      </c>
      <c r="E304" s="13">
        <v>4.84</v>
      </c>
      <c r="F304" s="13">
        <v>98.3</v>
      </c>
      <c r="G304" s="437"/>
    </row>
    <row r="305" ht="24" customHeight="1" spans="1:7">
      <c r="A305" s="13">
        <v>300</v>
      </c>
      <c r="B305" s="13" t="s">
        <v>7108</v>
      </c>
      <c r="C305" s="13" t="s">
        <v>7106</v>
      </c>
      <c r="D305" s="13">
        <v>6.47</v>
      </c>
      <c r="E305" s="13">
        <v>4.84</v>
      </c>
      <c r="F305" s="13">
        <v>31.31</v>
      </c>
      <c r="G305" s="437"/>
    </row>
    <row r="306" ht="24" customHeight="1" spans="1:7">
      <c r="A306" s="13">
        <v>301</v>
      </c>
      <c r="B306" s="13" t="s">
        <v>7109</v>
      </c>
      <c r="C306" s="13" t="s">
        <v>7106</v>
      </c>
      <c r="D306" s="13">
        <v>19.07</v>
      </c>
      <c r="E306" s="13">
        <v>4.84</v>
      </c>
      <c r="F306" s="13">
        <v>92.3</v>
      </c>
      <c r="G306" s="437"/>
    </row>
    <row r="307" ht="24" customHeight="1" spans="1:7">
      <c r="A307" s="13">
        <v>302</v>
      </c>
      <c r="B307" s="13" t="s">
        <v>4757</v>
      </c>
      <c r="C307" s="13" t="s">
        <v>7106</v>
      </c>
      <c r="D307" s="13">
        <v>52.04</v>
      </c>
      <c r="E307" s="13">
        <v>4.84</v>
      </c>
      <c r="F307" s="13">
        <v>251.87</v>
      </c>
      <c r="G307" s="437"/>
    </row>
    <row r="308" ht="24" customHeight="1" spans="1:7">
      <c r="A308" s="13">
        <v>303</v>
      </c>
      <c r="B308" s="13" t="s">
        <v>7110</v>
      </c>
      <c r="C308" s="13" t="s">
        <v>7106</v>
      </c>
      <c r="D308" s="13">
        <v>13.38</v>
      </c>
      <c r="E308" s="13">
        <v>4.84</v>
      </c>
      <c r="F308" s="13">
        <v>64.76</v>
      </c>
      <c r="G308" s="437"/>
    </row>
    <row r="309" ht="24" customHeight="1" spans="1:7">
      <c r="A309" s="13">
        <v>304</v>
      </c>
      <c r="B309" s="13" t="s">
        <v>7111</v>
      </c>
      <c r="C309" s="13" t="s">
        <v>7106</v>
      </c>
      <c r="D309" s="13">
        <v>12.64</v>
      </c>
      <c r="E309" s="13">
        <v>4.84</v>
      </c>
      <c r="F309" s="13">
        <v>61.18</v>
      </c>
      <c r="G309" s="437"/>
    </row>
    <row r="310" ht="24" customHeight="1" spans="1:7">
      <c r="A310" s="13">
        <v>305</v>
      </c>
      <c r="B310" s="13" t="s">
        <v>7112</v>
      </c>
      <c r="C310" s="13" t="s">
        <v>7106</v>
      </c>
      <c r="D310" s="13">
        <v>12.31</v>
      </c>
      <c r="E310" s="13">
        <v>4.84</v>
      </c>
      <c r="F310" s="13">
        <v>59.58</v>
      </c>
      <c r="G310" s="437"/>
    </row>
    <row r="311" ht="24" customHeight="1" spans="1:7">
      <c r="A311" s="13">
        <v>306</v>
      </c>
      <c r="B311" s="13" t="s">
        <v>7113</v>
      </c>
      <c r="C311" s="13" t="s">
        <v>7106</v>
      </c>
      <c r="D311" s="13">
        <v>29.64</v>
      </c>
      <c r="E311" s="13">
        <v>4.84</v>
      </c>
      <c r="F311" s="13">
        <v>143.46</v>
      </c>
      <c r="G311" s="437"/>
    </row>
    <row r="312" ht="24" customHeight="1" spans="1:7">
      <c r="A312" s="13">
        <v>307</v>
      </c>
      <c r="B312" s="13" t="s">
        <v>7114</v>
      </c>
      <c r="C312" s="13" t="s">
        <v>7106</v>
      </c>
      <c r="D312" s="13">
        <v>18.64</v>
      </c>
      <c r="E312" s="13">
        <v>4.84</v>
      </c>
      <c r="F312" s="13">
        <v>90.22</v>
      </c>
      <c r="G312" s="437"/>
    </row>
    <row r="313" ht="24" customHeight="1" spans="1:7">
      <c r="A313" s="13">
        <v>308</v>
      </c>
      <c r="B313" s="13" t="s">
        <v>7115</v>
      </c>
      <c r="C313" s="13" t="s">
        <v>7106</v>
      </c>
      <c r="D313" s="13">
        <v>15.62</v>
      </c>
      <c r="E313" s="13">
        <v>4.84</v>
      </c>
      <c r="F313" s="13">
        <v>75.6</v>
      </c>
      <c r="G313" s="437"/>
    </row>
    <row r="314" ht="24" customHeight="1" spans="1:7">
      <c r="A314" s="13">
        <v>309</v>
      </c>
      <c r="B314" s="13" t="s">
        <v>7116</v>
      </c>
      <c r="C314" s="13" t="s">
        <v>7106</v>
      </c>
      <c r="D314" s="13">
        <v>20.99</v>
      </c>
      <c r="E314" s="13">
        <v>4.84</v>
      </c>
      <c r="F314" s="13">
        <v>101.59</v>
      </c>
      <c r="G314" s="437"/>
    </row>
    <row r="315" ht="24" customHeight="1" spans="1:7">
      <c r="A315" s="13">
        <v>310</v>
      </c>
      <c r="B315" s="13" t="s">
        <v>7117</v>
      </c>
      <c r="C315" s="13" t="s">
        <v>7106</v>
      </c>
      <c r="D315" s="13">
        <v>10.95</v>
      </c>
      <c r="E315" s="13">
        <v>4.84</v>
      </c>
      <c r="F315" s="13">
        <v>53</v>
      </c>
      <c r="G315" s="437"/>
    </row>
    <row r="316" ht="24" customHeight="1" spans="1:7">
      <c r="A316" s="13">
        <v>311</v>
      </c>
      <c r="B316" s="13" t="s">
        <v>7118</v>
      </c>
      <c r="C316" s="13" t="s">
        <v>7106</v>
      </c>
      <c r="D316" s="13">
        <v>19.33</v>
      </c>
      <c r="E316" s="13">
        <v>4.84</v>
      </c>
      <c r="F316" s="13">
        <v>93.56</v>
      </c>
      <c r="G316" s="437"/>
    </row>
    <row r="317" ht="24" customHeight="1" spans="1:7">
      <c r="A317" s="13">
        <v>312</v>
      </c>
      <c r="B317" s="13" t="s">
        <v>7119</v>
      </c>
      <c r="C317" s="13" t="s">
        <v>7106</v>
      </c>
      <c r="D317" s="13">
        <v>10.46</v>
      </c>
      <c r="E317" s="13">
        <v>4.84</v>
      </c>
      <c r="F317" s="13">
        <v>50.63</v>
      </c>
      <c r="G317" s="437"/>
    </row>
    <row r="318" ht="24" customHeight="1" spans="1:7">
      <c r="A318" s="13">
        <v>313</v>
      </c>
      <c r="B318" s="13" t="s">
        <v>7120</v>
      </c>
      <c r="C318" s="13" t="s">
        <v>7106</v>
      </c>
      <c r="D318" s="13">
        <v>23.11</v>
      </c>
      <c r="E318" s="13">
        <v>4.84</v>
      </c>
      <c r="F318" s="13">
        <v>111.85</v>
      </c>
      <c r="G318" s="437"/>
    </row>
    <row r="319" ht="24" customHeight="1" spans="1:7">
      <c r="A319" s="13">
        <v>314</v>
      </c>
      <c r="B319" s="13" t="s">
        <v>3812</v>
      </c>
      <c r="C319" s="13" t="s">
        <v>7106</v>
      </c>
      <c r="D319" s="13">
        <v>8.92</v>
      </c>
      <c r="E319" s="13">
        <v>4.84</v>
      </c>
      <c r="F319" s="13">
        <v>43.17</v>
      </c>
      <c r="G319" s="437"/>
    </row>
    <row r="320" ht="24" customHeight="1" spans="1:7">
      <c r="A320" s="13">
        <v>315</v>
      </c>
      <c r="B320" s="13" t="s">
        <v>7121</v>
      </c>
      <c r="C320" s="13" t="s">
        <v>7106</v>
      </c>
      <c r="D320" s="13">
        <v>24.19</v>
      </c>
      <c r="E320" s="13">
        <v>4.84</v>
      </c>
      <c r="F320" s="13">
        <v>117.08</v>
      </c>
      <c r="G320" s="437"/>
    </row>
    <row r="321" ht="24" customHeight="1" spans="1:7">
      <c r="A321" s="13">
        <v>316</v>
      </c>
      <c r="B321" s="13" t="s">
        <v>7122</v>
      </c>
      <c r="C321" s="13" t="s">
        <v>7106</v>
      </c>
      <c r="D321" s="13">
        <v>12.45</v>
      </c>
      <c r="E321" s="13">
        <v>4.84</v>
      </c>
      <c r="F321" s="13">
        <v>60.26</v>
      </c>
      <c r="G321" s="437"/>
    </row>
    <row r="322" ht="24" customHeight="1" spans="1:7">
      <c r="A322" s="13">
        <v>317</v>
      </c>
      <c r="B322" s="13" t="s">
        <v>7123</v>
      </c>
      <c r="C322" s="13" t="s">
        <v>7106</v>
      </c>
      <c r="D322" s="13">
        <v>11.65</v>
      </c>
      <c r="E322" s="13">
        <v>4.84</v>
      </c>
      <c r="F322" s="13">
        <v>56.39</v>
      </c>
      <c r="G322" s="437"/>
    </row>
    <row r="323" ht="24" customHeight="1" spans="1:7">
      <c r="A323" s="13">
        <v>318</v>
      </c>
      <c r="B323" s="13" t="s">
        <v>7124</v>
      </c>
      <c r="C323" s="13" t="s">
        <v>7106</v>
      </c>
      <c r="D323" s="13">
        <v>17.71</v>
      </c>
      <c r="E323" s="13">
        <v>4.84</v>
      </c>
      <c r="F323" s="13">
        <v>85.72</v>
      </c>
      <c r="G323" s="437"/>
    </row>
    <row r="324" ht="24" customHeight="1" spans="1:7">
      <c r="A324" s="13">
        <v>319</v>
      </c>
      <c r="B324" s="13" t="s">
        <v>7125</v>
      </c>
      <c r="C324" s="13" t="s">
        <v>7106</v>
      </c>
      <c r="D324" s="13">
        <v>19.83</v>
      </c>
      <c r="E324" s="13">
        <v>4.84</v>
      </c>
      <c r="F324" s="13">
        <v>95.98</v>
      </c>
      <c r="G324" s="437"/>
    </row>
    <row r="325" ht="24" customHeight="1" spans="1:7">
      <c r="A325" s="13">
        <v>320</v>
      </c>
      <c r="B325" s="13" t="s">
        <v>7126</v>
      </c>
      <c r="C325" s="13" t="s">
        <v>7106</v>
      </c>
      <c r="D325" s="13">
        <v>13.93</v>
      </c>
      <c r="E325" s="13">
        <v>4.84</v>
      </c>
      <c r="F325" s="13">
        <v>67.42</v>
      </c>
      <c r="G325" s="437"/>
    </row>
    <row r="326" ht="24" customHeight="1" spans="1:7">
      <c r="A326" s="13">
        <v>321</v>
      </c>
      <c r="B326" s="13" t="s">
        <v>7127</v>
      </c>
      <c r="C326" s="13" t="s">
        <v>7106</v>
      </c>
      <c r="D326" s="13">
        <v>44.76</v>
      </c>
      <c r="E326" s="13">
        <v>4.84</v>
      </c>
      <c r="F326" s="13">
        <v>216.64</v>
      </c>
      <c r="G326" s="437"/>
    </row>
    <row r="327" ht="24" customHeight="1" spans="1:7">
      <c r="A327" s="13">
        <v>322</v>
      </c>
      <c r="B327" s="13" t="s">
        <v>6562</v>
      </c>
      <c r="C327" s="13" t="s">
        <v>7106</v>
      </c>
      <c r="D327" s="13">
        <v>4.82</v>
      </c>
      <c r="E327" s="13">
        <v>4.84</v>
      </c>
      <c r="F327" s="13">
        <v>23.33</v>
      </c>
      <c r="G327" s="437"/>
    </row>
    <row r="328" ht="24" customHeight="1" spans="1:7">
      <c r="A328" s="13">
        <v>323</v>
      </c>
      <c r="B328" s="13" t="s">
        <v>7128</v>
      </c>
      <c r="C328" s="13" t="s">
        <v>7106</v>
      </c>
      <c r="D328" s="13">
        <v>24.71</v>
      </c>
      <c r="E328" s="13">
        <v>4.84</v>
      </c>
      <c r="F328" s="13">
        <v>119.6</v>
      </c>
      <c r="G328" s="437"/>
    </row>
    <row r="329" ht="24" customHeight="1" spans="1:7">
      <c r="A329" s="13">
        <v>324</v>
      </c>
      <c r="B329" s="13" t="s">
        <v>7129</v>
      </c>
      <c r="C329" s="13" t="s">
        <v>7106</v>
      </c>
      <c r="D329" s="13">
        <v>16.69</v>
      </c>
      <c r="E329" s="13">
        <v>4.84</v>
      </c>
      <c r="F329" s="13">
        <v>80.78</v>
      </c>
      <c r="G329" s="437"/>
    </row>
    <row r="330" ht="24" customHeight="1" spans="1:7">
      <c r="A330" s="13">
        <v>325</v>
      </c>
      <c r="B330" s="13" t="s">
        <v>7130</v>
      </c>
      <c r="C330" s="13" t="s">
        <v>7106</v>
      </c>
      <c r="D330" s="13">
        <v>40.77</v>
      </c>
      <c r="E330" s="13">
        <v>4.84</v>
      </c>
      <c r="F330" s="13">
        <v>197.33</v>
      </c>
      <c r="G330" s="437"/>
    </row>
    <row r="331" ht="24" customHeight="1" spans="1:7">
      <c r="A331" s="13">
        <v>326</v>
      </c>
      <c r="B331" s="13" t="s">
        <v>7131</v>
      </c>
      <c r="C331" s="13" t="s">
        <v>7106</v>
      </c>
      <c r="D331" s="13">
        <v>3.93</v>
      </c>
      <c r="E331" s="13">
        <v>4.84</v>
      </c>
      <c r="F331" s="13">
        <v>19.02</v>
      </c>
      <c r="G331" s="437"/>
    </row>
    <row r="332" ht="24" customHeight="1" spans="1:7">
      <c r="A332" s="13">
        <v>327</v>
      </c>
      <c r="B332" s="13" t="s">
        <v>7132</v>
      </c>
      <c r="C332" s="13" t="s">
        <v>7106</v>
      </c>
      <c r="D332" s="13">
        <v>22.55</v>
      </c>
      <c r="E332" s="13">
        <v>4.84</v>
      </c>
      <c r="F332" s="13">
        <v>109.14</v>
      </c>
      <c r="G332" s="437"/>
    </row>
    <row r="333" ht="24" customHeight="1" spans="1:7">
      <c r="A333" s="13">
        <v>328</v>
      </c>
      <c r="B333" s="13" t="s">
        <v>7133</v>
      </c>
      <c r="C333" s="13" t="s">
        <v>7106</v>
      </c>
      <c r="D333" s="13">
        <v>21.84</v>
      </c>
      <c r="E333" s="13">
        <v>4.84</v>
      </c>
      <c r="F333" s="13">
        <v>105.71</v>
      </c>
      <c r="G333" s="437"/>
    </row>
    <row r="334" ht="24" customHeight="1" spans="1:7">
      <c r="A334" s="13">
        <v>329</v>
      </c>
      <c r="B334" s="13" t="s">
        <v>7134</v>
      </c>
      <c r="C334" s="13" t="s">
        <v>7106</v>
      </c>
      <c r="D334" s="13">
        <v>24.53</v>
      </c>
      <c r="E334" s="13">
        <v>4.84</v>
      </c>
      <c r="F334" s="13">
        <v>118.73</v>
      </c>
      <c r="G334" s="437"/>
    </row>
    <row r="335" ht="24" customHeight="1" spans="1:7">
      <c r="A335" s="13">
        <v>330</v>
      </c>
      <c r="B335" s="13" t="s">
        <v>7135</v>
      </c>
      <c r="C335" s="13" t="s">
        <v>7106</v>
      </c>
      <c r="D335" s="13">
        <v>25.64</v>
      </c>
      <c r="E335" s="13">
        <v>4.84</v>
      </c>
      <c r="F335" s="13">
        <v>124.1</v>
      </c>
      <c r="G335" s="437"/>
    </row>
    <row r="336" ht="24" customHeight="1" spans="1:7">
      <c r="A336" s="13">
        <v>331</v>
      </c>
      <c r="B336" s="13" t="s">
        <v>7136</v>
      </c>
      <c r="C336" s="13" t="s">
        <v>7106</v>
      </c>
      <c r="D336" s="13">
        <v>1.71</v>
      </c>
      <c r="E336" s="13">
        <v>4.84</v>
      </c>
      <c r="F336" s="13">
        <v>8.28</v>
      </c>
      <c r="G336" s="437"/>
    </row>
    <row r="337" ht="24" customHeight="1" spans="1:7">
      <c r="A337" s="13">
        <v>332</v>
      </c>
      <c r="B337" s="13" t="s">
        <v>7137</v>
      </c>
      <c r="C337" s="13" t="s">
        <v>7106</v>
      </c>
      <c r="D337" s="13">
        <v>20.75</v>
      </c>
      <c r="E337" s="13">
        <v>4.84</v>
      </c>
      <c r="F337" s="13">
        <v>100.43</v>
      </c>
      <c r="G337" s="437"/>
    </row>
    <row r="338" ht="24" customHeight="1" spans="1:7">
      <c r="A338" s="13">
        <v>333</v>
      </c>
      <c r="B338" s="13" t="s">
        <v>7138</v>
      </c>
      <c r="C338" s="13" t="s">
        <v>7106</v>
      </c>
      <c r="D338" s="13">
        <v>12.39</v>
      </c>
      <c r="E338" s="13">
        <v>4.84</v>
      </c>
      <c r="F338" s="13">
        <v>59.97</v>
      </c>
      <c r="G338" s="437"/>
    </row>
    <row r="339" ht="24" customHeight="1" spans="1:7">
      <c r="A339" s="13">
        <v>334</v>
      </c>
      <c r="B339" s="13" t="s">
        <v>7139</v>
      </c>
      <c r="C339" s="13" t="s">
        <v>7106</v>
      </c>
      <c r="D339" s="13">
        <v>12.76</v>
      </c>
      <c r="E339" s="13">
        <v>4.84</v>
      </c>
      <c r="F339" s="13">
        <v>61.76</v>
      </c>
      <c r="G339" s="437"/>
    </row>
    <row r="340" ht="24" customHeight="1" spans="1:7">
      <c r="A340" s="13">
        <v>335</v>
      </c>
      <c r="B340" s="13" t="s">
        <v>7140</v>
      </c>
      <c r="C340" s="13" t="s">
        <v>7106</v>
      </c>
      <c r="D340" s="13">
        <v>1.5</v>
      </c>
      <c r="E340" s="13">
        <v>4.84</v>
      </c>
      <c r="F340" s="13">
        <v>7.26</v>
      </c>
      <c r="G340" s="437"/>
    </row>
    <row r="341" ht="24" customHeight="1" spans="1:7">
      <c r="A341" s="13">
        <v>336</v>
      </c>
      <c r="B341" s="13" t="s">
        <v>7141</v>
      </c>
      <c r="C341" s="13" t="s">
        <v>7142</v>
      </c>
      <c r="D341" s="13">
        <v>217</v>
      </c>
      <c r="E341" s="13">
        <v>4.84</v>
      </c>
      <c r="F341" s="13">
        <v>1050.28</v>
      </c>
      <c r="G341" s="437"/>
    </row>
    <row r="342" ht="24" customHeight="1" spans="1:7">
      <c r="A342" s="13">
        <v>337</v>
      </c>
      <c r="B342" s="13" t="s">
        <v>7143</v>
      </c>
      <c r="C342" s="13" t="s">
        <v>7142</v>
      </c>
      <c r="D342" s="13">
        <v>12.35</v>
      </c>
      <c r="E342" s="13">
        <v>4.84</v>
      </c>
      <c r="F342" s="13">
        <v>59.77</v>
      </c>
      <c r="G342" s="437"/>
    </row>
    <row r="343" ht="24" customHeight="1" spans="1:7">
      <c r="A343" s="13">
        <v>338</v>
      </c>
      <c r="B343" s="13" t="s">
        <v>7144</v>
      </c>
      <c r="C343" s="13" t="s">
        <v>7142</v>
      </c>
      <c r="D343" s="13">
        <v>3.8</v>
      </c>
      <c r="E343" s="13">
        <v>4.84</v>
      </c>
      <c r="F343" s="13">
        <v>18.39</v>
      </c>
      <c r="G343" s="437"/>
    </row>
    <row r="344" ht="24" customHeight="1" spans="1:7">
      <c r="A344" s="13">
        <v>339</v>
      </c>
      <c r="B344" s="13" t="s">
        <v>7145</v>
      </c>
      <c r="C344" s="13" t="s">
        <v>7142</v>
      </c>
      <c r="D344" s="13">
        <v>17.05</v>
      </c>
      <c r="E344" s="13">
        <v>4.84</v>
      </c>
      <c r="F344" s="13">
        <v>82.52</v>
      </c>
      <c r="G344" s="437"/>
    </row>
    <row r="345" ht="24" customHeight="1" spans="1:7">
      <c r="A345" s="13">
        <v>340</v>
      </c>
      <c r="B345" s="13" t="s">
        <v>7146</v>
      </c>
      <c r="C345" s="13" t="s">
        <v>7142</v>
      </c>
      <c r="D345" s="13">
        <v>43.81</v>
      </c>
      <c r="E345" s="13">
        <v>4.84</v>
      </c>
      <c r="F345" s="13">
        <v>212.04</v>
      </c>
      <c r="G345" s="437"/>
    </row>
    <row r="346" ht="24" customHeight="1" spans="1:7">
      <c r="A346" s="13">
        <v>341</v>
      </c>
      <c r="B346" s="13" t="s">
        <v>7147</v>
      </c>
      <c r="C346" s="13" t="s">
        <v>7142</v>
      </c>
      <c r="D346" s="13">
        <v>51.86</v>
      </c>
      <c r="E346" s="13">
        <v>4.84</v>
      </c>
      <c r="F346" s="13">
        <v>251</v>
      </c>
      <c r="G346" s="437"/>
    </row>
    <row r="347" ht="24" customHeight="1" spans="1:7">
      <c r="A347" s="13">
        <v>342</v>
      </c>
      <c r="B347" s="13" t="s">
        <v>1096</v>
      </c>
      <c r="C347" s="13" t="s">
        <v>7142</v>
      </c>
      <c r="D347" s="13">
        <v>51.54</v>
      </c>
      <c r="E347" s="13">
        <v>4.84</v>
      </c>
      <c r="F347" s="13">
        <v>249.45</v>
      </c>
      <c r="G347" s="437"/>
    </row>
    <row r="348" ht="24" customHeight="1" spans="1:7">
      <c r="A348" s="13">
        <v>343</v>
      </c>
      <c r="B348" s="13" t="s">
        <v>7148</v>
      </c>
      <c r="C348" s="13" t="s">
        <v>7142</v>
      </c>
      <c r="D348" s="13">
        <v>7.94</v>
      </c>
      <c r="E348" s="13">
        <v>4.84</v>
      </c>
      <c r="F348" s="13">
        <v>38.43</v>
      </c>
      <c r="G348" s="437"/>
    </row>
    <row r="349" ht="24" customHeight="1" spans="1:7">
      <c r="A349" s="13">
        <v>344</v>
      </c>
      <c r="B349" s="13" t="s">
        <v>7149</v>
      </c>
      <c r="C349" s="13" t="s">
        <v>7142</v>
      </c>
      <c r="D349" s="13">
        <v>23.84</v>
      </c>
      <c r="E349" s="13">
        <v>4.84</v>
      </c>
      <c r="F349" s="13">
        <v>115.39</v>
      </c>
      <c r="G349" s="437"/>
    </row>
    <row r="350" ht="24" customHeight="1" spans="1:7">
      <c r="A350" s="13">
        <v>345</v>
      </c>
      <c r="B350" s="13" t="s">
        <v>7150</v>
      </c>
      <c r="C350" s="13" t="s">
        <v>7142</v>
      </c>
      <c r="D350" s="13">
        <v>2</v>
      </c>
      <c r="E350" s="13">
        <v>4.84</v>
      </c>
      <c r="F350" s="13">
        <v>9.68</v>
      </c>
      <c r="G350" s="437"/>
    </row>
    <row r="351" ht="24" customHeight="1" spans="1:7">
      <c r="A351" s="13">
        <v>346</v>
      </c>
      <c r="B351" s="13" t="s">
        <v>7151</v>
      </c>
      <c r="C351" s="13" t="s">
        <v>7142</v>
      </c>
      <c r="D351" s="13">
        <v>9.45</v>
      </c>
      <c r="E351" s="13">
        <v>4.84</v>
      </c>
      <c r="F351" s="13">
        <v>45.74</v>
      </c>
      <c r="G351" s="437"/>
    </row>
    <row r="352" ht="24" customHeight="1" spans="1:7">
      <c r="A352" s="13">
        <v>347</v>
      </c>
      <c r="B352" s="13" t="s">
        <v>7152</v>
      </c>
      <c r="C352" s="13" t="s">
        <v>7142</v>
      </c>
      <c r="D352" s="13">
        <v>34.93</v>
      </c>
      <c r="E352" s="13">
        <v>4.84</v>
      </c>
      <c r="F352" s="13">
        <v>169.06</v>
      </c>
      <c r="G352" s="437"/>
    </row>
    <row r="353" ht="24" customHeight="1" spans="1:7">
      <c r="A353" s="13">
        <v>348</v>
      </c>
      <c r="B353" s="13" t="s">
        <v>7153</v>
      </c>
      <c r="C353" s="13" t="s">
        <v>7142</v>
      </c>
      <c r="D353" s="13">
        <v>27.83</v>
      </c>
      <c r="E353" s="13">
        <v>4.84</v>
      </c>
      <c r="F353" s="13">
        <v>134.7</v>
      </c>
      <c r="G353" s="437"/>
    </row>
    <row r="354" ht="24" customHeight="1" spans="1:7">
      <c r="A354" s="13">
        <v>349</v>
      </c>
      <c r="B354" s="13" t="s">
        <v>5205</v>
      </c>
      <c r="C354" s="13" t="s">
        <v>7142</v>
      </c>
      <c r="D354" s="13">
        <v>19.06</v>
      </c>
      <c r="E354" s="13">
        <v>4.84</v>
      </c>
      <c r="F354" s="13">
        <v>92.25</v>
      </c>
      <c r="G354" s="437"/>
    </row>
    <row r="355" ht="24" customHeight="1" spans="1:7">
      <c r="A355" s="13">
        <v>350</v>
      </c>
      <c r="B355" s="13" t="s">
        <v>7154</v>
      </c>
      <c r="C355" s="13" t="s">
        <v>7142</v>
      </c>
      <c r="D355" s="13">
        <v>3.23</v>
      </c>
      <c r="E355" s="13">
        <v>4.84</v>
      </c>
      <c r="F355" s="13">
        <v>15.63</v>
      </c>
      <c r="G355" s="437"/>
    </row>
    <row r="356" ht="24" customHeight="1" spans="1:7">
      <c r="A356" s="13">
        <v>351</v>
      </c>
      <c r="B356" s="13" t="s">
        <v>7155</v>
      </c>
      <c r="C356" s="13" t="s">
        <v>7142</v>
      </c>
      <c r="D356" s="13">
        <v>9.56</v>
      </c>
      <c r="E356" s="13">
        <v>4.84</v>
      </c>
      <c r="F356" s="13">
        <v>46.27</v>
      </c>
      <c r="G356" s="437"/>
    </row>
    <row r="357" ht="24" customHeight="1" spans="1:7">
      <c r="A357" s="13">
        <v>352</v>
      </c>
      <c r="B357" s="13" t="s">
        <v>7156</v>
      </c>
      <c r="C357" s="13" t="s">
        <v>7142</v>
      </c>
      <c r="D357" s="13">
        <v>2</v>
      </c>
      <c r="E357" s="13">
        <v>4.84</v>
      </c>
      <c r="F357" s="13">
        <v>9.68</v>
      </c>
      <c r="G357" s="437"/>
    </row>
    <row r="358" ht="24" customHeight="1" spans="1:7">
      <c r="A358" s="13">
        <v>353</v>
      </c>
      <c r="B358" s="13" t="s">
        <v>7157</v>
      </c>
      <c r="C358" s="13" t="s">
        <v>7142</v>
      </c>
      <c r="D358" s="13">
        <v>18.16</v>
      </c>
      <c r="E358" s="13">
        <v>4.84</v>
      </c>
      <c r="F358" s="13">
        <v>87.89</v>
      </c>
      <c r="G358" s="437"/>
    </row>
    <row r="359" ht="24" customHeight="1" spans="1:7">
      <c r="A359" s="13">
        <v>354</v>
      </c>
      <c r="B359" s="13" t="s">
        <v>7158</v>
      </c>
      <c r="C359" s="13" t="s">
        <v>7142</v>
      </c>
      <c r="D359" s="13">
        <v>133</v>
      </c>
      <c r="E359" s="13">
        <v>4.84</v>
      </c>
      <c r="F359" s="13">
        <v>643.72</v>
      </c>
      <c r="G359" s="437"/>
    </row>
    <row r="360" ht="24" customHeight="1" spans="1:7">
      <c r="A360" s="13">
        <v>355</v>
      </c>
      <c r="B360" s="13" t="s">
        <v>7103</v>
      </c>
      <c r="C360" s="13" t="s">
        <v>7142</v>
      </c>
      <c r="D360" s="13">
        <v>37.77</v>
      </c>
      <c r="E360" s="13">
        <v>4.84</v>
      </c>
      <c r="F360" s="13">
        <v>182.81</v>
      </c>
      <c r="G360" s="437"/>
    </row>
    <row r="361" ht="24" customHeight="1" spans="1:7">
      <c r="A361" s="13">
        <v>356</v>
      </c>
      <c r="B361" s="13" t="s">
        <v>7159</v>
      </c>
      <c r="C361" s="13" t="s">
        <v>7142</v>
      </c>
      <c r="D361" s="13">
        <v>11.24</v>
      </c>
      <c r="E361" s="13">
        <v>4.84</v>
      </c>
      <c r="F361" s="13">
        <v>54.4</v>
      </c>
      <c r="G361" s="437"/>
    </row>
    <row r="362" ht="24" customHeight="1" spans="1:7">
      <c r="A362" s="13">
        <v>357</v>
      </c>
      <c r="B362" s="13" t="s">
        <v>7160</v>
      </c>
      <c r="C362" s="13" t="s">
        <v>7142</v>
      </c>
      <c r="D362" s="13">
        <v>22.6</v>
      </c>
      <c r="E362" s="13">
        <v>4.84</v>
      </c>
      <c r="F362" s="13">
        <v>109.38</v>
      </c>
      <c r="G362" s="437"/>
    </row>
    <row r="363" ht="24" customHeight="1" spans="1:7">
      <c r="A363" s="13">
        <v>358</v>
      </c>
      <c r="B363" s="13" t="s">
        <v>7161</v>
      </c>
      <c r="C363" s="13" t="s">
        <v>7142</v>
      </c>
      <c r="D363" s="13">
        <v>6</v>
      </c>
      <c r="E363" s="13">
        <v>4.84</v>
      </c>
      <c r="F363" s="13">
        <v>29.04</v>
      </c>
      <c r="G363" s="437"/>
    </row>
    <row r="364" ht="24" customHeight="1" spans="1:7">
      <c r="A364" s="13">
        <v>359</v>
      </c>
      <c r="B364" s="13" t="s">
        <v>7162</v>
      </c>
      <c r="C364" s="13" t="s">
        <v>7142</v>
      </c>
      <c r="D364" s="13">
        <v>552.5</v>
      </c>
      <c r="E364" s="13">
        <v>4.84</v>
      </c>
      <c r="F364" s="13">
        <v>2674.1</v>
      </c>
      <c r="G364" s="437"/>
    </row>
    <row r="365" ht="24" customHeight="1" spans="1:7">
      <c r="A365" s="13">
        <v>360</v>
      </c>
      <c r="B365" s="13" t="s">
        <v>7163</v>
      </c>
      <c r="C365" s="13" t="s">
        <v>7164</v>
      </c>
      <c r="D365" s="13">
        <v>554.95</v>
      </c>
      <c r="E365" s="13">
        <v>4.84</v>
      </c>
      <c r="F365" s="13">
        <v>2685.96</v>
      </c>
      <c r="G365" s="437"/>
    </row>
    <row r="366" ht="24" customHeight="1" spans="1:7">
      <c r="A366" s="13">
        <v>361</v>
      </c>
      <c r="B366" s="13" t="s">
        <v>409</v>
      </c>
      <c r="C366" s="13" t="s">
        <v>7164</v>
      </c>
      <c r="D366" s="13">
        <v>121.7</v>
      </c>
      <c r="E366" s="13">
        <v>4.84</v>
      </c>
      <c r="F366" s="13">
        <v>589.03</v>
      </c>
      <c r="G366" s="437"/>
    </row>
    <row r="367" ht="24" customHeight="1" spans="1:7">
      <c r="A367" s="13">
        <v>362</v>
      </c>
      <c r="B367" s="13" t="s">
        <v>7165</v>
      </c>
      <c r="C367" s="13" t="s">
        <v>7164</v>
      </c>
      <c r="D367" s="13">
        <v>1.98</v>
      </c>
      <c r="E367" s="13">
        <v>4.84</v>
      </c>
      <c r="F367" s="13">
        <v>9.58</v>
      </c>
      <c r="G367" s="437"/>
    </row>
    <row r="368" ht="24" customHeight="1" spans="1:7">
      <c r="A368" s="13">
        <v>363</v>
      </c>
      <c r="B368" s="13" t="s">
        <v>7166</v>
      </c>
      <c r="C368" s="13" t="s">
        <v>7164</v>
      </c>
      <c r="D368" s="13">
        <v>17.93</v>
      </c>
      <c r="E368" s="13">
        <v>4.84</v>
      </c>
      <c r="F368" s="13">
        <v>86.78</v>
      </c>
      <c r="G368" s="437"/>
    </row>
    <row r="369" ht="24" customHeight="1" spans="1:7">
      <c r="A369" s="13">
        <v>364</v>
      </c>
      <c r="B369" s="13" t="s">
        <v>5696</v>
      </c>
      <c r="C369" s="13" t="s">
        <v>7164</v>
      </c>
      <c r="D369" s="13">
        <v>1.94</v>
      </c>
      <c r="E369" s="13">
        <v>4.84</v>
      </c>
      <c r="F369" s="13">
        <v>9.39</v>
      </c>
      <c r="G369" s="437"/>
    </row>
    <row r="370" ht="24" customHeight="1" spans="1:7">
      <c r="A370" s="13">
        <v>365</v>
      </c>
      <c r="B370" s="13" t="s">
        <v>7167</v>
      </c>
      <c r="C370" s="13" t="s">
        <v>7164</v>
      </c>
      <c r="D370" s="13">
        <v>3.42</v>
      </c>
      <c r="E370" s="13">
        <v>4.84</v>
      </c>
      <c r="F370" s="13">
        <v>16.55</v>
      </c>
      <c r="G370" s="437"/>
    </row>
    <row r="371" ht="24" customHeight="1" spans="1:7">
      <c r="A371" s="13">
        <v>366</v>
      </c>
      <c r="B371" s="13" t="s">
        <v>7168</v>
      </c>
      <c r="C371" s="13" t="s">
        <v>7164</v>
      </c>
      <c r="D371" s="13">
        <v>6.34</v>
      </c>
      <c r="E371" s="13">
        <v>4.84</v>
      </c>
      <c r="F371" s="13">
        <v>30.69</v>
      </c>
      <c r="G371" s="437"/>
    </row>
    <row r="372" ht="24" customHeight="1" spans="1:7">
      <c r="A372" s="13">
        <v>367</v>
      </c>
      <c r="B372" s="13" t="s">
        <v>7169</v>
      </c>
      <c r="C372" s="13" t="s">
        <v>7164</v>
      </c>
      <c r="D372" s="13">
        <v>3.46</v>
      </c>
      <c r="E372" s="13">
        <v>4.84</v>
      </c>
      <c r="F372" s="13">
        <v>16.75</v>
      </c>
      <c r="G372" s="437"/>
    </row>
    <row r="373" ht="24" customHeight="1" spans="1:7">
      <c r="A373" s="13">
        <v>368</v>
      </c>
      <c r="B373" s="13" t="s">
        <v>7170</v>
      </c>
      <c r="C373" s="13" t="s">
        <v>7164</v>
      </c>
      <c r="D373" s="13">
        <v>18.4</v>
      </c>
      <c r="E373" s="13">
        <v>4.84</v>
      </c>
      <c r="F373" s="13">
        <v>89.06</v>
      </c>
      <c r="G373" s="437"/>
    </row>
    <row r="374" ht="24" customHeight="1" spans="1:7">
      <c r="A374" s="13">
        <v>369</v>
      </c>
      <c r="B374" s="13" t="s">
        <v>7171</v>
      </c>
      <c r="C374" s="13" t="s">
        <v>7164</v>
      </c>
      <c r="D374" s="13">
        <v>2.06</v>
      </c>
      <c r="E374" s="13">
        <v>4.84</v>
      </c>
      <c r="F374" s="13">
        <v>9.97</v>
      </c>
      <c r="G374" s="437"/>
    </row>
    <row r="375" ht="24" customHeight="1" spans="1:7">
      <c r="A375" s="13">
        <v>370</v>
      </c>
      <c r="B375" s="13" t="s">
        <v>7172</v>
      </c>
      <c r="C375" s="13" t="s">
        <v>7164</v>
      </c>
      <c r="D375" s="13">
        <v>2.4</v>
      </c>
      <c r="E375" s="13">
        <v>4.84</v>
      </c>
      <c r="F375" s="13">
        <v>11.62</v>
      </c>
      <c r="G375" s="437"/>
    </row>
    <row r="376" ht="24" customHeight="1" spans="1:7">
      <c r="A376" s="13">
        <v>371</v>
      </c>
      <c r="B376" s="13" t="s">
        <v>409</v>
      </c>
      <c r="C376" s="13" t="s">
        <v>7173</v>
      </c>
      <c r="D376" s="13">
        <v>174.43</v>
      </c>
      <c r="E376" s="13">
        <v>4.84</v>
      </c>
      <c r="F376" s="13">
        <v>844.24</v>
      </c>
      <c r="G376" s="437"/>
    </row>
    <row r="377" ht="24" customHeight="1" spans="1:7">
      <c r="A377" s="13">
        <v>372</v>
      </c>
      <c r="B377" s="13" t="s">
        <v>7174</v>
      </c>
      <c r="C377" s="13" t="s">
        <v>7173</v>
      </c>
      <c r="D377" s="13">
        <v>17.95</v>
      </c>
      <c r="E377" s="13">
        <v>4.84</v>
      </c>
      <c r="F377" s="13">
        <v>86.88</v>
      </c>
      <c r="G377" s="437"/>
    </row>
    <row r="378" ht="24" customHeight="1" spans="1:7">
      <c r="A378" s="13">
        <v>373</v>
      </c>
      <c r="B378" s="13" t="s">
        <v>7175</v>
      </c>
      <c r="C378" s="13" t="s">
        <v>7173</v>
      </c>
      <c r="D378" s="13">
        <v>19.88</v>
      </c>
      <c r="E378" s="13">
        <v>4.84</v>
      </c>
      <c r="F378" s="13">
        <v>96.22</v>
      </c>
      <c r="G378" s="437"/>
    </row>
    <row r="379" ht="24" customHeight="1" spans="1:7">
      <c r="A379" s="13">
        <v>374</v>
      </c>
      <c r="B379" s="13" t="s">
        <v>7176</v>
      </c>
      <c r="C379" s="13" t="s">
        <v>7173</v>
      </c>
      <c r="D379" s="13">
        <v>38.88</v>
      </c>
      <c r="E379" s="13">
        <v>4.84</v>
      </c>
      <c r="F379" s="13">
        <v>188.18</v>
      </c>
      <c r="G379" s="437"/>
    </row>
    <row r="380" ht="24" customHeight="1" spans="1:7">
      <c r="A380" s="13">
        <v>375</v>
      </c>
      <c r="B380" s="13" t="s">
        <v>7177</v>
      </c>
      <c r="C380" s="13" t="s">
        <v>7173</v>
      </c>
      <c r="D380" s="13">
        <v>23.28</v>
      </c>
      <c r="E380" s="13">
        <v>4.84</v>
      </c>
      <c r="F380" s="13">
        <v>112.68</v>
      </c>
      <c r="G380" s="437"/>
    </row>
    <row r="381" ht="24" customHeight="1" spans="1:7">
      <c r="A381" s="13">
        <v>376</v>
      </c>
      <c r="B381" s="13" t="s">
        <v>621</v>
      </c>
      <c r="C381" s="13" t="s">
        <v>7173</v>
      </c>
      <c r="D381" s="13">
        <v>27.45</v>
      </c>
      <c r="E381" s="13">
        <v>4.84</v>
      </c>
      <c r="F381" s="13">
        <v>132.86</v>
      </c>
      <c r="G381" s="437"/>
    </row>
    <row r="382" ht="24" customHeight="1" spans="1:7">
      <c r="A382" s="13">
        <v>377</v>
      </c>
      <c r="B382" s="13" t="s">
        <v>6738</v>
      </c>
      <c r="C382" s="13" t="s">
        <v>7173</v>
      </c>
      <c r="D382" s="13">
        <v>13.23</v>
      </c>
      <c r="E382" s="13">
        <v>4.84</v>
      </c>
      <c r="F382" s="13">
        <v>64.03</v>
      </c>
      <c r="G382" s="437"/>
    </row>
    <row r="383" ht="24" customHeight="1" spans="1:7">
      <c r="A383" s="13">
        <v>378</v>
      </c>
      <c r="B383" s="13" t="s">
        <v>7178</v>
      </c>
      <c r="C383" s="13" t="s">
        <v>7173</v>
      </c>
      <c r="D383" s="13">
        <v>21.36</v>
      </c>
      <c r="E383" s="13">
        <v>4.84</v>
      </c>
      <c r="F383" s="13">
        <v>103.38</v>
      </c>
      <c r="G383" s="437"/>
    </row>
    <row r="384" ht="24" customHeight="1" spans="1:7">
      <c r="A384" s="13">
        <v>379</v>
      </c>
      <c r="B384" s="13" t="s">
        <v>7179</v>
      </c>
      <c r="C384" s="13" t="s">
        <v>7173</v>
      </c>
      <c r="D384" s="13">
        <v>48.49</v>
      </c>
      <c r="E384" s="13">
        <v>4.84</v>
      </c>
      <c r="F384" s="13">
        <v>234.69</v>
      </c>
      <c r="G384" s="437"/>
    </row>
    <row r="385" ht="24" customHeight="1" spans="1:7">
      <c r="A385" s="13">
        <v>380</v>
      </c>
      <c r="B385" s="13" t="s">
        <v>7180</v>
      </c>
      <c r="C385" s="13" t="s">
        <v>7173</v>
      </c>
      <c r="D385" s="13">
        <v>31.51</v>
      </c>
      <c r="E385" s="13">
        <v>4.84</v>
      </c>
      <c r="F385" s="13">
        <v>152.51</v>
      </c>
      <c r="G385" s="437"/>
    </row>
    <row r="386" ht="24" customHeight="1" spans="1:7">
      <c r="A386" s="13">
        <v>381</v>
      </c>
      <c r="B386" s="13" t="s">
        <v>7181</v>
      </c>
      <c r="C386" s="13" t="s">
        <v>7173</v>
      </c>
      <c r="D386" s="13">
        <v>17.86</v>
      </c>
      <c r="E386" s="13">
        <v>4.84</v>
      </c>
      <c r="F386" s="13">
        <v>86.44</v>
      </c>
      <c r="G386" s="437"/>
    </row>
    <row r="387" ht="24" customHeight="1" spans="1:7">
      <c r="A387" s="13">
        <v>382</v>
      </c>
      <c r="B387" s="13" t="s">
        <v>7182</v>
      </c>
      <c r="C387" s="13" t="s">
        <v>7173</v>
      </c>
      <c r="D387" s="13">
        <v>27.26</v>
      </c>
      <c r="E387" s="13">
        <v>4.84</v>
      </c>
      <c r="F387" s="13">
        <v>131.94</v>
      </c>
      <c r="G387" s="437"/>
    </row>
    <row r="388" ht="24" customHeight="1" spans="1:7">
      <c r="A388" s="13">
        <v>383</v>
      </c>
      <c r="B388" s="13" t="s">
        <v>7183</v>
      </c>
      <c r="C388" s="13" t="s">
        <v>7173</v>
      </c>
      <c r="D388" s="13">
        <v>8.52</v>
      </c>
      <c r="E388" s="13">
        <v>4.84</v>
      </c>
      <c r="F388" s="13">
        <v>41.24</v>
      </c>
      <c r="G388" s="437"/>
    </row>
    <row r="389" ht="24" customHeight="1" spans="1:7">
      <c r="A389" s="13">
        <v>384</v>
      </c>
      <c r="B389" s="13" t="s">
        <v>7184</v>
      </c>
      <c r="C389" s="13" t="s">
        <v>7173</v>
      </c>
      <c r="D389" s="13">
        <v>7.98</v>
      </c>
      <c r="E389" s="13">
        <v>4.84</v>
      </c>
      <c r="F389" s="13">
        <v>38.62</v>
      </c>
      <c r="G389" s="437"/>
    </row>
    <row r="390" ht="24" customHeight="1" spans="1:7">
      <c r="A390" s="13">
        <v>385</v>
      </c>
      <c r="B390" s="13" t="s">
        <v>7185</v>
      </c>
      <c r="C390" s="13" t="s">
        <v>7173</v>
      </c>
      <c r="D390" s="13">
        <v>11.99</v>
      </c>
      <c r="E390" s="13">
        <v>4.84</v>
      </c>
      <c r="F390" s="13">
        <v>58.03</v>
      </c>
      <c r="G390" s="437"/>
    </row>
    <row r="391" ht="24" customHeight="1" spans="1:7">
      <c r="A391" s="13">
        <v>386</v>
      </c>
      <c r="B391" s="13" t="s">
        <v>7186</v>
      </c>
      <c r="C391" s="13" t="s">
        <v>7173</v>
      </c>
      <c r="D391" s="13">
        <v>8.64</v>
      </c>
      <c r="E391" s="13">
        <v>4.84</v>
      </c>
      <c r="F391" s="13">
        <v>41.82</v>
      </c>
      <c r="G391" s="437"/>
    </row>
    <row r="392" ht="24" customHeight="1" spans="1:7">
      <c r="A392" s="13">
        <v>387</v>
      </c>
      <c r="B392" s="13" t="s">
        <v>111</v>
      </c>
      <c r="C392" s="13" t="s">
        <v>7173</v>
      </c>
      <c r="D392" s="13">
        <v>16.41</v>
      </c>
      <c r="E392" s="13">
        <v>4.84</v>
      </c>
      <c r="F392" s="13">
        <v>79.42</v>
      </c>
      <c r="G392" s="437"/>
    </row>
    <row r="393" ht="24" customHeight="1" spans="1:7">
      <c r="A393" s="13">
        <v>388</v>
      </c>
      <c r="B393" s="13" t="s">
        <v>7187</v>
      </c>
      <c r="C393" s="13" t="s">
        <v>7188</v>
      </c>
      <c r="D393" s="13">
        <v>6.31</v>
      </c>
      <c r="E393" s="13">
        <v>4.84</v>
      </c>
      <c r="F393" s="13">
        <v>30.54</v>
      </c>
      <c r="G393" s="437"/>
    </row>
    <row r="394" ht="24" customHeight="1" spans="1:7">
      <c r="A394" s="13">
        <v>389</v>
      </c>
      <c r="B394" s="13" t="s">
        <v>7189</v>
      </c>
      <c r="C394" s="13" t="s">
        <v>7188</v>
      </c>
      <c r="D394" s="13">
        <v>10.68</v>
      </c>
      <c r="E394" s="13">
        <v>4.84</v>
      </c>
      <c r="F394" s="13">
        <v>51.69</v>
      </c>
      <c r="G394" s="437"/>
    </row>
    <row r="395" ht="24" customHeight="1" spans="1:7">
      <c r="A395" s="13">
        <v>390</v>
      </c>
      <c r="B395" s="13" t="s">
        <v>7190</v>
      </c>
      <c r="C395" s="13" t="s">
        <v>7188</v>
      </c>
      <c r="D395" s="13">
        <v>5.95</v>
      </c>
      <c r="E395" s="13">
        <v>4.84</v>
      </c>
      <c r="F395" s="13">
        <v>28.8</v>
      </c>
      <c r="G395" s="437"/>
    </row>
    <row r="396" ht="24" customHeight="1" spans="1:7">
      <c r="A396" s="13">
        <v>391</v>
      </c>
      <c r="B396" s="13" t="s">
        <v>7191</v>
      </c>
      <c r="C396" s="13" t="s">
        <v>7188</v>
      </c>
      <c r="D396" s="13">
        <v>20.87</v>
      </c>
      <c r="E396" s="13">
        <v>4.84</v>
      </c>
      <c r="F396" s="13">
        <v>101.01</v>
      </c>
      <c r="G396" s="437"/>
    </row>
    <row r="397" ht="24" customHeight="1" spans="1:7">
      <c r="A397" s="13">
        <v>392</v>
      </c>
      <c r="B397" s="13" t="s">
        <v>1194</v>
      </c>
      <c r="C397" s="13" t="s">
        <v>7188</v>
      </c>
      <c r="D397" s="13">
        <v>2.51</v>
      </c>
      <c r="E397" s="13">
        <v>4.84</v>
      </c>
      <c r="F397" s="13">
        <v>12.15</v>
      </c>
      <c r="G397" s="437"/>
    </row>
    <row r="398" ht="24" customHeight="1" spans="1:7">
      <c r="A398" s="13">
        <v>393</v>
      </c>
      <c r="B398" s="13" t="s">
        <v>7192</v>
      </c>
      <c r="C398" s="13" t="s">
        <v>7188</v>
      </c>
      <c r="D398" s="13">
        <v>3.32</v>
      </c>
      <c r="E398" s="13">
        <v>4.84</v>
      </c>
      <c r="F398" s="13">
        <v>16.07</v>
      </c>
      <c r="G398" s="437"/>
    </row>
    <row r="399" ht="24" customHeight="1" spans="1:7">
      <c r="A399" s="13">
        <v>394</v>
      </c>
      <c r="B399" s="13" t="s">
        <v>7193</v>
      </c>
      <c r="C399" s="13" t="s">
        <v>7188</v>
      </c>
      <c r="D399" s="13">
        <v>3.83</v>
      </c>
      <c r="E399" s="13">
        <v>4.84</v>
      </c>
      <c r="F399" s="13">
        <v>18.54</v>
      </c>
      <c r="G399" s="437"/>
    </row>
    <row r="400" ht="24" customHeight="1" spans="1:7">
      <c r="A400" s="13">
        <v>395</v>
      </c>
      <c r="B400" s="13" t="s">
        <v>7194</v>
      </c>
      <c r="C400" s="13" t="s">
        <v>7188</v>
      </c>
      <c r="D400" s="13">
        <v>2.15</v>
      </c>
      <c r="E400" s="13">
        <v>4.84</v>
      </c>
      <c r="F400" s="13">
        <v>10.41</v>
      </c>
      <c r="G400" s="437"/>
    </row>
    <row r="401" ht="24" customHeight="1" spans="1:7">
      <c r="A401" s="13">
        <v>396</v>
      </c>
      <c r="B401" s="13" t="s">
        <v>7195</v>
      </c>
      <c r="C401" s="13" t="s">
        <v>7188</v>
      </c>
      <c r="D401" s="13">
        <v>0.88</v>
      </c>
      <c r="E401" s="13">
        <v>4.84</v>
      </c>
      <c r="F401" s="13">
        <v>4.26</v>
      </c>
      <c r="G401" s="437"/>
    </row>
    <row r="402" ht="24" customHeight="1" spans="1:7">
      <c r="A402" s="13">
        <v>397</v>
      </c>
      <c r="B402" s="13" t="s">
        <v>7196</v>
      </c>
      <c r="C402" s="13" t="s">
        <v>7188</v>
      </c>
      <c r="D402" s="13">
        <v>6.32</v>
      </c>
      <c r="E402" s="13">
        <v>4.84</v>
      </c>
      <c r="F402" s="13">
        <v>30.59</v>
      </c>
      <c r="G402" s="437"/>
    </row>
    <row r="403" ht="24" customHeight="1" spans="1:7">
      <c r="A403" s="13">
        <v>398</v>
      </c>
      <c r="B403" s="13" t="s">
        <v>7197</v>
      </c>
      <c r="C403" s="13" t="s">
        <v>7188</v>
      </c>
      <c r="D403" s="13">
        <v>13.39</v>
      </c>
      <c r="E403" s="13">
        <v>4.84</v>
      </c>
      <c r="F403" s="13">
        <v>64.81</v>
      </c>
      <c r="G403" s="437"/>
    </row>
    <row r="404" ht="24" customHeight="1" spans="1:7">
      <c r="A404" s="13">
        <v>399</v>
      </c>
      <c r="B404" s="13" t="s">
        <v>7198</v>
      </c>
      <c r="C404" s="13" t="s">
        <v>7188</v>
      </c>
      <c r="D404" s="13">
        <v>10.3</v>
      </c>
      <c r="E404" s="13">
        <v>4.84</v>
      </c>
      <c r="F404" s="13">
        <v>49.85</v>
      </c>
      <c r="G404" s="437"/>
    </row>
    <row r="405" ht="24" customHeight="1" spans="1:7">
      <c r="A405" s="13">
        <v>400</v>
      </c>
      <c r="B405" s="13" t="s">
        <v>7199</v>
      </c>
      <c r="C405" s="13" t="s">
        <v>7188</v>
      </c>
      <c r="D405" s="13">
        <v>10.12</v>
      </c>
      <c r="E405" s="13">
        <v>4.84</v>
      </c>
      <c r="F405" s="13">
        <v>48.98</v>
      </c>
      <c r="G405" s="437"/>
    </row>
    <row r="406" ht="24" customHeight="1" spans="1:7">
      <c r="A406" s="13">
        <v>401</v>
      </c>
      <c r="B406" s="13" t="s">
        <v>4904</v>
      </c>
      <c r="C406" s="13" t="s">
        <v>7188</v>
      </c>
      <c r="D406" s="13">
        <v>0.81</v>
      </c>
      <c r="E406" s="13">
        <v>4.84</v>
      </c>
      <c r="F406" s="13">
        <v>3.92</v>
      </c>
      <c r="G406" s="437"/>
    </row>
    <row r="407" ht="24" customHeight="1" spans="1:7">
      <c r="A407" s="13">
        <v>402</v>
      </c>
      <c r="B407" s="13" t="s">
        <v>7200</v>
      </c>
      <c r="C407" s="13" t="s">
        <v>7188</v>
      </c>
      <c r="D407" s="13">
        <v>10.35</v>
      </c>
      <c r="E407" s="13">
        <v>4.84</v>
      </c>
      <c r="F407" s="13">
        <v>50.09</v>
      </c>
      <c r="G407" s="437"/>
    </row>
    <row r="408" ht="24" customHeight="1" spans="1:7">
      <c r="A408" s="13">
        <v>403</v>
      </c>
      <c r="B408" s="13" t="s">
        <v>5430</v>
      </c>
      <c r="C408" s="13" t="s">
        <v>7188</v>
      </c>
      <c r="D408" s="13">
        <v>7.9</v>
      </c>
      <c r="E408" s="13">
        <v>4.84</v>
      </c>
      <c r="F408" s="13">
        <v>38.24</v>
      </c>
      <c r="G408" s="437"/>
    </row>
    <row r="409" ht="24" customHeight="1" spans="1:7">
      <c r="A409" s="13">
        <v>404</v>
      </c>
      <c r="B409" s="13" t="s">
        <v>4535</v>
      </c>
      <c r="C409" s="13" t="s">
        <v>7188</v>
      </c>
      <c r="D409" s="13">
        <v>7.82</v>
      </c>
      <c r="E409" s="13">
        <v>4.84</v>
      </c>
      <c r="F409" s="13">
        <v>37.85</v>
      </c>
      <c r="G409" s="437"/>
    </row>
    <row r="410" ht="24" customHeight="1" spans="1:7">
      <c r="A410" s="13">
        <v>405</v>
      </c>
      <c r="B410" s="13" t="s">
        <v>2579</v>
      </c>
      <c r="C410" s="13" t="s">
        <v>7188</v>
      </c>
      <c r="D410" s="13">
        <v>5.27</v>
      </c>
      <c r="E410" s="13">
        <v>4.84</v>
      </c>
      <c r="F410" s="13">
        <v>25.51</v>
      </c>
      <c r="G410" s="437"/>
    </row>
    <row r="411" ht="24" customHeight="1" spans="1:7">
      <c r="A411" s="13">
        <v>406</v>
      </c>
      <c r="B411" s="13" t="s">
        <v>3812</v>
      </c>
      <c r="C411" s="13" t="s">
        <v>7188</v>
      </c>
      <c r="D411" s="13">
        <v>4.04</v>
      </c>
      <c r="E411" s="13">
        <v>4.84</v>
      </c>
      <c r="F411" s="13">
        <v>19.55</v>
      </c>
      <c r="G411" s="437"/>
    </row>
    <row r="412" ht="24" customHeight="1" spans="1:7">
      <c r="A412" s="13">
        <v>407</v>
      </c>
      <c r="B412" s="13" t="s">
        <v>7201</v>
      </c>
      <c r="C412" s="13" t="s">
        <v>7188</v>
      </c>
      <c r="D412" s="13">
        <v>3.33</v>
      </c>
      <c r="E412" s="13">
        <v>4.84</v>
      </c>
      <c r="F412" s="13">
        <v>16.12</v>
      </c>
      <c r="G412" s="437"/>
    </row>
    <row r="413" ht="24" customHeight="1" spans="1:7">
      <c r="A413" s="13">
        <v>408</v>
      </c>
      <c r="B413" s="13" t="s">
        <v>7202</v>
      </c>
      <c r="C413" s="13" t="s">
        <v>7188</v>
      </c>
      <c r="D413" s="13">
        <v>84.98</v>
      </c>
      <c r="E413" s="13">
        <v>4.84</v>
      </c>
      <c r="F413" s="13">
        <v>411.3</v>
      </c>
      <c r="G413" s="437"/>
    </row>
    <row r="414" ht="24" customHeight="1" spans="1:7">
      <c r="A414" s="13">
        <v>409</v>
      </c>
      <c r="B414" s="13" t="s">
        <v>4215</v>
      </c>
      <c r="C414" s="13" t="s">
        <v>7188</v>
      </c>
      <c r="D414" s="13">
        <v>6.43</v>
      </c>
      <c r="E414" s="13">
        <v>4.84</v>
      </c>
      <c r="F414" s="13">
        <v>31.12</v>
      </c>
      <c r="G414" s="437"/>
    </row>
    <row r="415" ht="24" customHeight="1" spans="1:7">
      <c r="A415" s="13">
        <v>410</v>
      </c>
      <c r="B415" s="13" t="s">
        <v>7203</v>
      </c>
      <c r="C415" s="13" t="s">
        <v>7188</v>
      </c>
      <c r="D415" s="13">
        <v>1.46</v>
      </c>
      <c r="E415" s="13">
        <v>4.84</v>
      </c>
      <c r="F415" s="13">
        <v>7.07</v>
      </c>
      <c r="G415" s="437"/>
    </row>
    <row r="416" ht="24" customHeight="1" spans="1:7">
      <c r="A416" s="13">
        <v>411</v>
      </c>
      <c r="B416" s="13" t="s">
        <v>7204</v>
      </c>
      <c r="C416" s="13" t="s">
        <v>7188</v>
      </c>
      <c r="D416" s="13">
        <v>17.33</v>
      </c>
      <c r="E416" s="13">
        <v>4.84</v>
      </c>
      <c r="F416" s="13">
        <v>83.88</v>
      </c>
      <c r="G416" s="437"/>
    </row>
    <row r="417" ht="24" customHeight="1" spans="1:7">
      <c r="A417" s="13">
        <v>412</v>
      </c>
      <c r="B417" s="13" t="s">
        <v>7205</v>
      </c>
      <c r="C417" s="13" t="s">
        <v>7188</v>
      </c>
      <c r="D417" s="13">
        <v>5.67</v>
      </c>
      <c r="E417" s="13">
        <v>4.84</v>
      </c>
      <c r="F417" s="13">
        <v>27.44</v>
      </c>
      <c r="G417" s="437"/>
    </row>
    <row r="418" ht="24" customHeight="1" spans="1:7">
      <c r="A418" s="13">
        <v>413</v>
      </c>
      <c r="B418" s="13" t="s">
        <v>7206</v>
      </c>
      <c r="C418" s="13" t="s">
        <v>7207</v>
      </c>
      <c r="D418" s="13">
        <v>8.79</v>
      </c>
      <c r="E418" s="13">
        <v>4.84</v>
      </c>
      <c r="F418" s="13">
        <v>42.54</v>
      </c>
      <c r="G418" s="437"/>
    </row>
    <row r="419" ht="24" customHeight="1" spans="1:7">
      <c r="A419" s="13">
        <v>414</v>
      </c>
      <c r="B419" s="13" t="s">
        <v>7208</v>
      </c>
      <c r="C419" s="13" t="s">
        <v>7207</v>
      </c>
      <c r="D419" s="13">
        <v>3.87</v>
      </c>
      <c r="E419" s="13">
        <v>4.84</v>
      </c>
      <c r="F419" s="13">
        <v>18.73</v>
      </c>
      <c r="G419" s="437"/>
    </row>
    <row r="420" ht="24" customHeight="1" spans="1:7">
      <c r="A420" s="13">
        <v>415</v>
      </c>
      <c r="B420" s="13" t="s">
        <v>7209</v>
      </c>
      <c r="C420" s="13" t="s">
        <v>7207</v>
      </c>
      <c r="D420" s="13">
        <v>5.57</v>
      </c>
      <c r="E420" s="13">
        <v>4.84</v>
      </c>
      <c r="F420" s="13">
        <v>26.96</v>
      </c>
      <c r="G420" s="437"/>
    </row>
    <row r="421" ht="24" customHeight="1" spans="1:7">
      <c r="A421" s="13">
        <v>416</v>
      </c>
      <c r="B421" s="13" t="s">
        <v>7210</v>
      </c>
      <c r="C421" s="13" t="s">
        <v>7207</v>
      </c>
      <c r="D421" s="13">
        <v>5.08</v>
      </c>
      <c r="E421" s="13">
        <v>4.84</v>
      </c>
      <c r="F421" s="13">
        <v>24.59</v>
      </c>
      <c r="G421" s="437"/>
    </row>
    <row r="422" ht="24" customHeight="1" spans="1:7">
      <c r="A422" s="13">
        <v>417</v>
      </c>
      <c r="B422" s="13" t="s">
        <v>7211</v>
      </c>
      <c r="C422" s="13" t="s">
        <v>7207</v>
      </c>
      <c r="D422" s="13">
        <v>6</v>
      </c>
      <c r="E422" s="13">
        <v>4.84</v>
      </c>
      <c r="F422" s="13">
        <v>29.04</v>
      </c>
      <c r="G422" s="437"/>
    </row>
    <row r="423" ht="24" customHeight="1" spans="1:7">
      <c r="A423" s="13">
        <v>418</v>
      </c>
      <c r="B423" s="13" t="s">
        <v>7212</v>
      </c>
      <c r="C423" s="13" t="s">
        <v>7207</v>
      </c>
      <c r="D423" s="13">
        <v>4.9</v>
      </c>
      <c r="E423" s="13">
        <v>4.84</v>
      </c>
      <c r="F423" s="13">
        <v>23.72</v>
      </c>
      <c r="G423" s="437"/>
    </row>
    <row r="424" ht="24" customHeight="1" spans="1:7">
      <c r="A424" s="13">
        <v>419</v>
      </c>
      <c r="B424" s="13" t="s">
        <v>7213</v>
      </c>
      <c r="C424" s="13" t="s">
        <v>7207</v>
      </c>
      <c r="D424" s="13">
        <v>10.77</v>
      </c>
      <c r="E424" s="13">
        <v>4.84</v>
      </c>
      <c r="F424" s="13">
        <v>52.13</v>
      </c>
      <c r="G424" s="437"/>
    </row>
    <row r="425" ht="24" customHeight="1" spans="1:7">
      <c r="A425" s="13">
        <v>420</v>
      </c>
      <c r="B425" s="13" t="s">
        <v>7214</v>
      </c>
      <c r="C425" s="13" t="s">
        <v>7207</v>
      </c>
      <c r="D425" s="13">
        <v>0.32</v>
      </c>
      <c r="E425" s="13">
        <v>4.84</v>
      </c>
      <c r="F425" s="13">
        <v>1.55</v>
      </c>
      <c r="G425" s="437"/>
    </row>
    <row r="426" ht="24" customHeight="1" spans="1:7">
      <c r="A426" s="13">
        <v>421</v>
      </c>
      <c r="B426" s="13" t="s">
        <v>7215</v>
      </c>
      <c r="C426" s="13" t="s">
        <v>7207</v>
      </c>
      <c r="D426" s="13">
        <v>3.39</v>
      </c>
      <c r="E426" s="13">
        <v>4.84</v>
      </c>
      <c r="F426" s="13">
        <v>16.41</v>
      </c>
      <c r="G426" s="437"/>
    </row>
    <row r="427" ht="24" customHeight="1" spans="1:7">
      <c r="A427" s="13">
        <v>422</v>
      </c>
      <c r="B427" s="13" t="s">
        <v>7216</v>
      </c>
      <c r="C427" s="13" t="s">
        <v>7207</v>
      </c>
      <c r="D427" s="13">
        <v>7.43</v>
      </c>
      <c r="E427" s="13">
        <v>4.84</v>
      </c>
      <c r="F427" s="13">
        <v>35.96</v>
      </c>
      <c r="G427" s="437"/>
    </row>
    <row r="428" ht="24" customHeight="1" spans="1:7">
      <c r="A428" s="13">
        <v>423</v>
      </c>
      <c r="B428" s="13" t="s">
        <v>7217</v>
      </c>
      <c r="C428" s="13" t="s">
        <v>7207</v>
      </c>
      <c r="D428" s="13">
        <v>5.16</v>
      </c>
      <c r="E428" s="13">
        <v>4.84</v>
      </c>
      <c r="F428" s="13">
        <v>24.97</v>
      </c>
      <c r="G428" s="437"/>
    </row>
    <row r="429" ht="24" customHeight="1" spans="1:7">
      <c r="A429" s="13">
        <v>424</v>
      </c>
      <c r="B429" s="13" t="s">
        <v>7218</v>
      </c>
      <c r="C429" s="13" t="s">
        <v>7207</v>
      </c>
      <c r="D429" s="13">
        <v>3.45</v>
      </c>
      <c r="E429" s="13">
        <v>4.84</v>
      </c>
      <c r="F429" s="13">
        <v>16.7</v>
      </c>
      <c r="G429" s="437"/>
    </row>
    <row r="430" ht="24" customHeight="1" spans="1:7">
      <c r="A430" s="13">
        <v>425</v>
      </c>
      <c r="B430" s="13" t="s">
        <v>1355</v>
      </c>
      <c r="C430" s="13" t="s">
        <v>7207</v>
      </c>
      <c r="D430" s="13">
        <v>4.37</v>
      </c>
      <c r="E430" s="13">
        <v>4.84</v>
      </c>
      <c r="F430" s="13">
        <v>21.15</v>
      </c>
      <c r="G430" s="437"/>
    </row>
    <row r="431" ht="24" customHeight="1" spans="1:7">
      <c r="A431" s="13">
        <v>426</v>
      </c>
      <c r="B431" s="13" t="s">
        <v>7219</v>
      </c>
      <c r="C431" s="13" t="s">
        <v>7207</v>
      </c>
      <c r="D431" s="13">
        <v>3.56</v>
      </c>
      <c r="E431" s="13">
        <v>4.84</v>
      </c>
      <c r="F431" s="13">
        <v>17.23</v>
      </c>
      <c r="G431" s="437"/>
    </row>
    <row r="432" ht="24" customHeight="1" spans="1:7">
      <c r="A432" s="13">
        <v>427</v>
      </c>
      <c r="B432" s="13" t="s">
        <v>7220</v>
      </c>
      <c r="C432" s="13" t="s">
        <v>7207</v>
      </c>
      <c r="D432" s="13">
        <v>6.14</v>
      </c>
      <c r="E432" s="13">
        <v>4.84</v>
      </c>
      <c r="F432" s="13">
        <v>29.72</v>
      </c>
      <c r="G432" s="437"/>
    </row>
    <row r="433" ht="24" customHeight="1" spans="1:7">
      <c r="A433" s="13">
        <v>428</v>
      </c>
      <c r="B433" s="13" t="s">
        <v>7221</v>
      </c>
      <c r="C433" s="13" t="s">
        <v>7207</v>
      </c>
      <c r="D433" s="13">
        <v>9.31</v>
      </c>
      <c r="E433" s="13">
        <v>4.84</v>
      </c>
      <c r="F433" s="13">
        <v>45.06</v>
      </c>
      <c r="G433" s="437"/>
    </row>
    <row r="434" ht="24" customHeight="1" spans="1:7">
      <c r="A434" s="13">
        <v>429</v>
      </c>
      <c r="B434" s="13" t="s">
        <v>7222</v>
      </c>
      <c r="C434" s="13" t="s">
        <v>7207</v>
      </c>
      <c r="D434" s="13">
        <v>167.31</v>
      </c>
      <c r="E434" s="13">
        <v>4.84</v>
      </c>
      <c r="F434" s="13">
        <v>809.78</v>
      </c>
      <c r="G434" s="437"/>
    </row>
    <row r="435" ht="24" customHeight="1" spans="1:7">
      <c r="A435" s="13">
        <v>430</v>
      </c>
      <c r="B435" s="13" t="s">
        <v>7223</v>
      </c>
      <c r="C435" s="13" t="s">
        <v>7207</v>
      </c>
      <c r="D435" s="13">
        <v>3.66</v>
      </c>
      <c r="E435" s="13">
        <v>4.84</v>
      </c>
      <c r="F435" s="13">
        <v>17.71</v>
      </c>
      <c r="G435" s="437"/>
    </row>
    <row r="436" ht="24" customHeight="1" spans="1:7">
      <c r="A436" s="13">
        <v>431</v>
      </c>
      <c r="B436" s="13" t="s">
        <v>7224</v>
      </c>
      <c r="C436" s="13" t="s">
        <v>7207</v>
      </c>
      <c r="D436" s="13">
        <v>7.28</v>
      </c>
      <c r="E436" s="13">
        <v>4.84</v>
      </c>
      <c r="F436" s="13">
        <v>35.24</v>
      </c>
      <c r="G436" s="437"/>
    </row>
    <row r="437" ht="24" customHeight="1" spans="1:7">
      <c r="A437" s="13">
        <v>432</v>
      </c>
      <c r="B437" s="13" t="s">
        <v>7225</v>
      </c>
      <c r="C437" s="13" t="s">
        <v>7207</v>
      </c>
      <c r="D437" s="13">
        <v>7.55</v>
      </c>
      <c r="E437" s="13">
        <v>4.84</v>
      </c>
      <c r="F437" s="13">
        <v>36.54</v>
      </c>
      <c r="G437" s="437"/>
    </row>
    <row r="438" ht="24" customHeight="1" spans="1:7">
      <c r="A438" s="13">
        <v>433</v>
      </c>
      <c r="B438" s="13" t="s">
        <v>7226</v>
      </c>
      <c r="C438" s="13" t="s">
        <v>7207</v>
      </c>
      <c r="D438" s="13">
        <v>2.08</v>
      </c>
      <c r="E438" s="13">
        <v>4.84</v>
      </c>
      <c r="F438" s="13">
        <v>10.07</v>
      </c>
      <c r="G438" s="437"/>
    </row>
    <row r="439" ht="24" customHeight="1" spans="1:7">
      <c r="A439" s="13">
        <v>434</v>
      </c>
      <c r="B439" s="13" t="s">
        <v>7227</v>
      </c>
      <c r="C439" s="13" t="s">
        <v>7207</v>
      </c>
      <c r="D439" s="13">
        <v>4.92</v>
      </c>
      <c r="E439" s="13">
        <v>4.84</v>
      </c>
      <c r="F439" s="13">
        <v>23.81</v>
      </c>
      <c r="G439" s="437"/>
    </row>
    <row r="440" ht="24" customHeight="1" spans="1:7">
      <c r="A440" s="13">
        <v>435</v>
      </c>
      <c r="B440" s="13" t="s">
        <v>7228</v>
      </c>
      <c r="C440" s="13" t="s">
        <v>7207</v>
      </c>
      <c r="D440" s="13">
        <v>7.12</v>
      </c>
      <c r="E440" s="13">
        <v>4.84</v>
      </c>
      <c r="F440" s="13">
        <v>34.46</v>
      </c>
      <c r="G440" s="437"/>
    </row>
    <row r="441" ht="24" customHeight="1" spans="1:7">
      <c r="A441" s="13">
        <v>436</v>
      </c>
      <c r="B441" s="13" t="s">
        <v>2913</v>
      </c>
      <c r="C441" s="13" t="s">
        <v>7207</v>
      </c>
      <c r="D441" s="13">
        <v>5.52</v>
      </c>
      <c r="E441" s="13">
        <v>4.84</v>
      </c>
      <c r="F441" s="13">
        <v>26.72</v>
      </c>
      <c r="G441" s="437"/>
    </row>
    <row r="442" ht="24" customHeight="1" spans="1:7">
      <c r="A442" s="13">
        <v>437</v>
      </c>
      <c r="B442" s="13" t="s">
        <v>7229</v>
      </c>
      <c r="C442" s="13" t="s">
        <v>7207</v>
      </c>
      <c r="D442" s="13">
        <v>5.53</v>
      </c>
      <c r="E442" s="13">
        <v>4.84</v>
      </c>
      <c r="F442" s="13">
        <v>26.77</v>
      </c>
      <c r="G442" s="437"/>
    </row>
    <row r="443" ht="24" customHeight="1" spans="1:7">
      <c r="A443" s="13">
        <v>438</v>
      </c>
      <c r="B443" s="13" t="s">
        <v>7230</v>
      </c>
      <c r="C443" s="13" t="s">
        <v>7207</v>
      </c>
      <c r="D443" s="13">
        <v>9.64</v>
      </c>
      <c r="E443" s="13">
        <v>4.84</v>
      </c>
      <c r="F443" s="13">
        <v>46.66</v>
      </c>
      <c r="G443" s="437"/>
    </row>
    <row r="444" ht="24" customHeight="1" spans="1:7">
      <c r="A444" s="13">
        <v>439</v>
      </c>
      <c r="B444" s="13" t="s">
        <v>7231</v>
      </c>
      <c r="C444" s="13" t="s">
        <v>7207</v>
      </c>
      <c r="D444" s="13">
        <v>2.75</v>
      </c>
      <c r="E444" s="13">
        <v>4.84</v>
      </c>
      <c r="F444" s="13">
        <v>13.31</v>
      </c>
      <c r="G444" s="437"/>
    </row>
    <row r="445" ht="24" customHeight="1" spans="1:7">
      <c r="A445" s="13">
        <v>440</v>
      </c>
      <c r="B445" s="13" t="s">
        <v>7232</v>
      </c>
      <c r="C445" s="13" t="s">
        <v>7207</v>
      </c>
      <c r="D445" s="13">
        <v>7.37</v>
      </c>
      <c r="E445" s="13">
        <v>4.84</v>
      </c>
      <c r="F445" s="13">
        <v>35.67</v>
      </c>
      <c r="G445" s="437"/>
    </row>
    <row r="446" ht="24" customHeight="1" spans="1:7">
      <c r="A446" s="13">
        <v>441</v>
      </c>
      <c r="B446" s="13" t="s">
        <v>7233</v>
      </c>
      <c r="C446" s="13" t="s">
        <v>7207</v>
      </c>
      <c r="D446" s="13">
        <v>4.55</v>
      </c>
      <c r="E446" s="13">
        <v>4.84</v>
      </c>
      <c r="F446" s="13">
        <v>22.02</v>
      </c>
      <c r="G446" s="437"/>
    </row>
    <row r="447" ht="24" customHeight="1" spans="1:7">
      <c r="A447" s="13">
        <v>442</v>
      </c>
      <c r="B447" s="13" t="s">
        <v>7234</v>
      </c>
      <c r="C447" s="13" t="s">
        <v>7207</v>
      </c>
      <c r="D447" s="13">
        <v>11.81</v>
      </c>
      <c r="E447" s="13">
        <v>4.84</v>
      </c>
      <c r="F447" s="13">
        <v>57.16</v>
      </c>
      <c r="G447" s="437"/>
    </row>
    <row r="448" ht="24" customHeight="1" spans="1:7">
      <c r="A448" s="13">
        <v>443</v>
      </c>
      <c r="B448" s="13" t="s">
        <v>7235</v>
      </c>
      <c r="C448" s="13" t="s">
        <v>7207</v>
      </c>
      <c r="D448" s="13">
        <v>3.06</v>
      </c>
      <c r="E448" s="13">
        <v>4.84</v>
      </c>
      <c r="F448" s="13">
        <v>14.81</v>
      </c>
      <c r="G448" s="437"/>
    </row>
    <row r="449" ht="24" customHeight="1" spans="1:7">
      <c r="A449" s="13">
        <v>444</v>
      </c>
      <c r="B449" s="13" t="s">
        <v>7236</v>
      </c>
      <c r="C449" s="13" t="s">
        <v>7207</v>
      </c>
      <c r="D449" s="13">
        <v>9.87</v>
      </c>
      <c r="E449" s="13">
        <v>4.84</v>
      </c>
      <c r="F449" s="13">
        <v>47.77</v>
      </c>
      <c r="G449" s="437"/>
    </row>
    <row r="450" ht="24" customHeight="1" spans="1:7">
      <c r="A450" s="13">
        <v>445</v>
      </c>
      <c r="B450" s="13" t="s">
        <v>7237</v>
      </c>
      <c r="C450" s="13" t="s">
        <v>7207</v>
      </c>
      <c r="D450" s="13">
        <v>8.8</v>
      </c>
      <c r="E450" s="13">
        <v>4.84</v>
      </c>
      <c r="F450" s="13">
        <v>42.59</v>
      </c>
      <c r="G450" s="437"/>
    </row>
    <row r="451" ht="24" customHeight="1" spans="1:7">
      <c r="A451" s="13">
        <v>446</v>
      </c>
      <c r="B451" s="13" t="s">
        <v>7238</v>
      </c>
      <c r="C451" s="13" t="s">
        <v>7207</v>
      </c>
      <c r="D451" s="13">
        <v>5.5</v>
      </c>
      <c r="E451" s="13">
        <v>4.84</v>
      </c>
      <c r="F451" s="13">
        <v>26.62</v>
      </c>
      <c r="G451" s="437"/>
    </row>
    <row r="452" ht="24" customHeight="1" spans="1:7">
      <c r="A452" s="13">
        <v>447</v>
      </c>
      <c r="B452" s="13" t="s">
        <v>7239</v>
      </c>
      <c r="C452" s="13" t="s">
        <v>7207</v>
      </c>
      <c r="D452" s="13">
        <v>6.13</v>
      </c>
      <c r="E452" s="13">
        <v>4.84</v>
      </c>
      <c r="F452" s="13">
        <v>29.67</v>
      </c>
      <c r="G452" s="437"/>
    </row>
    <row r="453" ht="24" customHeight="1" spans="1:7">
      <c r="A453" s="13">
        <v>448</v>
      </c>
      <c r="B453" s="13" t="s">
        <v>7240</v>
      </c>
      <c r="C453" s="13" t="s">
        <v>7207</v>
      </c>
      <c r="D453" s="13">
        <v>6.42</v>
      </c>
      <c r="E453" s="13">
        <v>4.84</v>
      </c>
      <c r="F453" s="13">
        <v>31.07</v>
      </c>
      <c r="G453" s="437"/>
    </row>
    <row r="454" ht="24" customHeight="1" spans="1:7">
      <c r="A454" s="13">
        <v>449</v>
      </c>
      <c r="B454" s="13" t="s">
        <v>7241</v>
      </c>
      <c r="C454" s="13" t="s">
        <v>7207</v>
      </c>
      <c r="D454" s="13">
        <v>4.68</v>
      </c>
      <c r="E454" s="13">
        <v>4.84</v>
      </c>
      <c r="F454" s="13">
        <v>22.65</v>
      </c>
      <c r="G454" s="437"/>
    </row>
    <row r="455" ht="24" customHeight="1" spans="1:7">
      <c r="A455" s="13">
        <v>450</v>
      </c>
      <c r="B455" s="13" t="s">
        <v>7242</v>
      </c>
      <c r="C455" s="13" t="s">
        <v>7207</v>
      </c>
      <c r="D455" s="13">
        <v>5.34</v>
      </c>
      <c r="E455" s="13">
        <v>4.84</v>
      </c>
      <c r="F455" s="13">
        <v>25.85</v>
      </c>
      <c r="G455" s="437"/>
    </row>
    <row r="456" ht="24" customHeight="1" spans="1:7">
      <c r="A456" s="13">
        <v>451</v>
      </c>
      <c r="B456" s="13" t="s">
        <v>7243</v>
      </c>
      <c r="C456" s="13" t="s">
        <v>7207</v>
      </c>
      <c r="D456" s="13">
        <v>7.76</v>
      </c>
      <c r="E456" s="13">
        <v>4.84</v>
      </c>
      <c r="F456" s="13">
        <v>37.56</v>
      </c>
      <c r="G456" s="437"/>
    </row>
    <row r="457" ht="24" customHeight="1" spans="1:7">
      <c r="A457" s="13">
        <v>452</v>
      </c>
      <c r="B457" s="13" t="s">
        <v>7244</v>
      </c>
      <c r="C457" s="13" t="s">
        <v>7207</v>
      </c>
      <c r="D457" s="13">
        <v>7.25</v>
      </c>
      <c r="E457" s="13">
        <v>4.84</v>
      </c>
      <c r="F457" s="13">
        <v>35.09</v>
      </c>
      <c r="G457" s="437"/>
    </row>
    <row r="458" ht="24" customHeight="1" spans="1:7">
      <c r="A458" s="13">
        <v>453</v>
      </c>
      <c r="B458" s="13" t="s">
        <v>7245</v>
      </c>
      <c r="C458" s="13" t="s">
        <v>7207</v>
      </c>
      <c r="D458" s="13">
        <v>9.74</v>
      </c>
      <c r="E458" s="13">
        <v>4.84</v>
      </c>
      <c r="F458" s="13">
        <v>47.14</v>
      </c>
      <c r="G458" s="437"/>
    </row>
    <row r="459" ht="24" customHeight="1" spans="1:7">
      <c r="A459" s="13">
        <v>454</v>
      </c>
      <c r="B459" s="13" t="s">
        <v>7246</v>
      </c>
      <c r="C459" s="13" t="s">
        <v>7207</v>
      </c>
      <c r="D459" s="13">
        <v>5.99</v>
      </c>
      <c r="E459" s="13">
        <v>4.84</v>
      </c>
      <c r="F459" s="13">
        <v>28.99</v>
      </c>
      <c r="G459" s="437"/>
    </row>
    <row r="460" ht="24" customHeight="1" spans="1:7">
      <c r="A460" s="13">
        <v>455</v>
      </c>
      <c r="B460" s="13" t="s">
        <v>5402</v>
      </c>
      <c r="C460" s="13" t="s">
        <v>7207</v>
      </c>
      <c r="D460" s="13">
        <v>8.83</v>
      </c>
      <c r="E460" s="13">
        <v>4.84</v>
      </c>
      <c r="F460" s="13">
        <v>42.74</v>
      </c>
      <c r="G460" s="437"/>
    </row>
    <row r="461" ht="24" customHeight="1" spans="1:7">
      <c r="A461" s="13">
        <v>456</v>
      </c>
      <c r="B461" s="13" t="s">
        <v>50</v>
      </c>
      <c r="C461" s="13" t="s">
        <v>7207</v>
      </c>
      <c r="D461" s="13">
        <v>4.88</v>
      </c>
      <c r="E461" s="13">
        <v>4.84</v>
      </c>
      <c r="F461" s="13">
        <v>23.62</v>
      </c>
      <c r="G461" s="437"/>
    </row>
    <row r="462" ht="24" customHeight="1" spans="1:7">
      <c r="A462" s="13">
        <v>457</v>
      </c>
      <c r="B462" s="13" t="s">
        <v>7247</v>
      </c>
      <c r="C462" s="13" t="s">
        <v>7207</v>
      </c>
      <c r="D462" s="13">
        <v>7.59</v>
      </c>
      <c r="E462" s="13">
        <v>4.84</v>
      </c>
      <c r="F462" s="13">
        <v>36.74</v>
      </c>
      <c r="G462" s="437"/>
    </row>
    <row r="463" ht="24" customHeight="1" spans="1:7">
      <c r="A463" s="13">
        <v>458</v>
      </c>
      <c r="B463" s="13" t="s">
        <v>7248</v>
      </c>
      <c r="C463" s="13" t="s">
        <v>7207</v>
      </c>
      <c r="D463" s="13">
        <v>4.27</v>
      </c>
      <c r="E463" s="13">
        <v>4.84</v>
      </c>
      <c r="F463" s="13">
        <v>20.67</v>
      </c>
      <c r="G463" s="437"/>
    </row>
    <row r="464" ht="24" customHeight="1" spans="1:7">
      <c r="A464" s="13">
        <v>459</v>
      </c>
      <c r="B464" s="13" t="s">
        <v>7249</v>
      </c>
      <c r="C464" s="13" t="s">
        <v>7207</v>
      </c>
      <c r="D464" s="13">
        <v>9.65</v>
      </c>
      <c r="E464" s="13">
        <v>4.84</v>
      </c>
      <c r="F464" s="13">
        <v>46.71</v>
      </c>
      <c r="G464" s="437"/>
    </row>
    <row r="465" ht="24" customHeight="1" spans="1:7">
      <c r="A465" s="13">
        <v>460</v>
      </c>
      <c r="B465" s="13" t="s">
        <v>7250</v>
      </c>
      <c r="C465" s="13" t="s">
        <v>7207</v>
      </c>
      <c r="D465" s="13">
        <v>8.32</v>
      </c>
      <c r="E465" s="13">
        <v>4.84</v>
      </c>
      <c r="F465" s="13">
        <v>40.27</v>
      </c>
      <c r="G465" s="437"/>
    </row>
    <row r="466" ht="24" customHeight="1" spans="1:7">
      <c r="A466" s="13">
        <v>461</v>
      </c>
      <c r="B466" s="13" t="s">
        <v>7251</v>
      </c>
      <c r="C466" s="13" t="s">
        <v>7207</v>
      </c>
      <c r="D466" s="13">
        <v>7.04</v>
      </c>
      <c r="E466" s="13">
        <v>4.84</v>
      </c>
      <c r="F466" s="13">
        <v>34.07</v>
      </c>
      <c r="G466" s="437"/>
    </row>
    <row r="467" ht="24" customHeight="1" spans="1:7">
      <c r="A467" s="13">
        <v>462</v>
      </c>
      <c r="B467" s="13" t="s">
        <v>7252</v>
      </c>
      <c r="C467" s="13" t="s">
        <v>7207</v>
      </c>
      <c r="D467" s="13">
        <v>3.04</v>
      </c>
      <c r="E467" s="13">
        <v>4.84</v>
      </c>
      <c r="F467" s="13">
        <v>14.71</v>
      </c>
      <c r="G467" s="437"/>
    </row>
    <row r="468" ht="24" customHeight="1" spans="1:7">
      <c r="A468" s="13">
        <v>463</v>
      </c>
      <c r="B468" s="13" t="s">
        <v>7253</v>
      </c>
      <c r="C468" s="13" t="s">
        <v>7207</v>
      </c>
      <c r="D468" s="13">
        <v>10.14</v>
      </c>
      <c r="E468" s="13">
        <v>4.84</v>
      </c>
      <c r="F468" s="13">
        <v>49.08</v>
      </c>
      <c r="G468" s="437"/>
    </row>
    <row r="469" ht="24" customHeight="1" spans="1:7">
      <c r="A469" s="13">
        <v>464</v>
      </c>
      <c r="B469" s="13" t="s">
        <v>7254</v>
      </c>
      <c r="C469" s="13" t="s">
        <v>7207</v>
      </c>
      <c r="D469" s="13">
        <v>4.79</v>
      </c>
      <c r="E469" s="13">
        <v>4.84</v>
      </c>
      <c r="F469" s="13">
        <v>23.18</v>
      </c>
      <c r="G469" s="437"/>
    </row>
    <row r="470" ht="24" customHeight="1" spans="1:7">
      <c r="A470" s="13">
        <v>465</v>
      </c>
      <c r="B470" s="13" t="s">
        <v>3927</v>
      </c>
      <c r="C470" s="13" t="s">
        <v>7207</v>
      </c>
      <c r="D470" s="13">
        <v>5.41</v>
      </c>
      <c r="E470" s="13">
        <v>4.84</v>
      </c>
      <c r="F470" s="13">
        <v>26.18</v>
      </c>
      <c r="G470" s="437"/>
    </row>
    <row r="471" ht="24" customHeight="1" spans="1:7">
      <c r="A471" s="13">
        <v>466</v>
      </c>
      <c r="B471" s="13" t="s">
        <v>7255</v>
      </c>
      <c r="C471" s="13" t="s">
        <v>7207</v>
      </c>
      <c r="D471" s="13">
        <v>4.35</v>
      </c>
      <c r="E471" s="13">
        <v>4.84</v>
      </c>
      <c r="F471" s="13">
        <v>21.05</v>
      </c>
      <c r="G471" s="437"/>
    </row>
    <row r="472" ht="24" customHeight="1" spans="1:7">
      <c r="A472" s="13">
        <v>467</v>
      </c>
      <c r="B472" s="13" t="s">
        <v>7256</v>
      </c>
      <c r="C472" s="13" t="s">
        <v>7207</v>
      </c>
      <c r="D472" s="13">
        <v>7</v>
      </c>
      <c r="E472" s="13">
        <v>4.84</v>
      </c>
      <c r="F472" s="13">
        <v>33.88</v>
      </c>
      <c r="G472" s="437"/>
    </row>
    <row r="473" ht="24" customHeight="1" spans="1:7">
      <c r="A473" s="13">
        <v>468</v>
      </c>
      <c r="B473" s="13" t="s">
        <v>3940</v>
      </c>
      <c r="C473" s="13" t="s">
        <v>7207</v>
      </c>
      <c r="D473" s="13">
        <v>4.95</v>
      </c>
      <c r="E473" s="13">
        <v>4.84</v>
      </c>
      <c r="F473" s="13">
        <v>23.96</v>
      </c>
      <c r="G473" s="437"/>
    </row>
    <row r="474" ht="24" customHeight="1" spans="1:7">
      <c r="A474" s="13">
        <v>469</v>
      </c>
      <c r="B474" s="13" t="s">
        <v>7257</v>
      </c>
      <c r="C474" s="13" t="s">
        <v>7207</v>
      </c>
      <c r="D474" s="13">
        <v>8.89</v>
      </c>
      <c r="E474" s="13">
        <v>4.84</v>
      </c>
      <c r="F474" s="13">
        <v>43.03</v>
      </c>
      <c r="G474" s="437"/>
    </row>
    <row r="475" ht="24" customHeight="1" spans="1:7">
      <c r="A475" s="13">
        <v>470</v>
      </c>
      <c r="B475" s="13" t="s">
        <v>7258</v>
      </c>
      <c r="C475" s="13" t="s">
        <v>7207</v>
      </c>
      <c r="D475" s="13">
        <v>3.58</v>
      </c>
      <c r="E475" s="13">
        <v>4.84</v>
      </c>
      <c r="F475" s="13">
        <v>17.33</v>
      </c>
      <c r="G475" s="437"/>
    </row>
    <row r="476" ht="24" customHeight="1" spans="1:7">
      <c r="A476" s="13">
        <v>471</v>
      </c>
      <c r="B476" s="13" t="s">
        <v>7259</v>
      </c>
      <c r="C476" s="13" t="s">
        <v>7207</v>
      </c>
      <c r="D476" s="13">
        <v>6.7</v>
      </c>
      <c r="E476" s="13">
        <v>4.84</v>
      </c>
      <c r="F476" s="13">
        <v>32.43</v>
      </c>
      <c r="G476" s="437"/>
    </row>
    <row r="477" ht="24" customHeight="1" spans="1:7">
      <c r="A477" s="13">
        <v>472</v>
      </c>
      <c r="B477" s="13" t="s">
        <v>7260</v>
      </c>
      <c r="C477" s="13" t="s">
        <v>7207</v>
      </c>
      <c r="D477" s="13">
        <v>10.27</v>
      </c>
      <c r="E477" s="13">
        <v>4.84</v>
      </c>
      <c r="F477" s="13">
        <v>49.71</v>
      </c>
      <c r="G477" s="437"/>
    </row>
    <row r="478" ht="24" customHeight="1" spans="1:7">
      <c r="A478" s="13">
        <v>473</v>
      </c>
      <c r="B478" s="13" t="s">
        <v>6185</v>
      </c>
      <c r="C478" s="13" t="s">
        <v>7207</v>
      </c>
      <c r="D478" s="13">
        <v>8.3</v>
      </c>
      <c r="E478" s="13">
        <v>4.84</v>
      </c>
      <c r="F478" s="13">
        <v>40.17</v>
      </c>
      <c r="G478" s="437"/>
    </row>
    <row r="479" ht="24" customHeight="1" spans="1:7">
      <c r="A479" s="13">
        <v>474</v>
      </c>
      <c r="B479" s="13" t="s">
        <v>7261</v>
      </c>
      <c r="C479" s="13" t="s">
        <v>7207</v>
      </c>
      <c r="D479" s="13">
        <v>4.61</v>
      </c>
      <c r="E479" s="13">
        <v>4.84</v>
      </c>
      <c r="F479" s="13">
        <v>22.31</v>
      </c>
      <c r="G479" s="437"/>
    </row>
    <row r="480" ht="24" customHeight="1" spans="1:7">
      <c r="A480" s="13">
        <v>475</v>
      </c>
      <c r="B480" s="13" t="s">
        <v>7262</v>
      </c>
      <c r="C480" s="13" t="s">
        <v>7207</v>
      </c>
      <c r="D480" s="13">
        <v>3.04</v>
      </c>
      <c r="E480" s="13">
        <v>4.84</v>
      </c>
      <c r="F480" s="13">
        <v>14.71</v>
      </c>
      <c r="G480" s="437"/>
    </row>
    <row r="481" ht="24" customHeight="1" spans="1:7">
      <c r="A481" s="13">
        <v>476</v>
      </c>
      <c r="B481" s="13" t="s">
        <v>7263</v>
      </c>
      <c r="C481" s="13" t="s">
        <v>7207</v>
      </c>
      <c r="D481" s="13">
        <v>2.8</v>
      </c>
      <c r="E481" s="13">
        <v>4.84</v>
      </c>
      <c r="F481" s="13">
        <v>13.55</v>
      </c>
      <c r="G481" s="437"/>
    </row>
    <row r="482" ht="24" customHeight="1" spans="1:7">
      <c r="A482" s="13">
        <v>477</v>
      </c>
      <c r="B482" s="13" t="s">
        <v>4901</v>
      </c>
      <c r="C482" s="13" t="s">
        <v>7207</v>
      </c>
      <c r="D482" s="13">
        <v>5.34</v>
      </c>
      <c r="E482" s="13">
        <v>4.84</v>
      </c>
      <c r="F482" s="13">
        <v>25.85</v>
      </c>
      <c r="G482" s="437"/>
    </row>
    <row r="483" ht="24" customHeight="1" spans="1:7">
      <c r="A483" s="13">
        <v>478</v>
      </c>
      <c r="B483" s="13" t="s">
        <v>7264</v>
      </c>
      <c r="C483" s="13" t="s">
        <v>7207</v>
      </c>
      <c r="D483" s="13">
        <v>5.57</v>
      </c>
      <c r="E483" s="13">
        <v>4.84</v>
      </c>
      <c r="F483" s="13">
        <v>26.96</v>
      </c>
      <c r="G483" s="437"/>
    </row>
    <row r="484" ht="24" customHeight="1" spans="1:7">
      <c r="A484" s="13">
        <v>479</v>
      </c>
      <c r="B484" s="13" t="s">
        <v>5717</v>
      </c>
      <c r="C484" s="13" t="s">
        <v>7265</v>
      </c>
      <c r="D484" s="13">
        <v>7.45</v>
      </c>
      <c r="E484" s="13">
        <v>4.84</v>
      </c>
      <c r="F484" s="13">
        <v>36.06</v>
      </c>
      <c r="G484" s="437"/>
    </row>
    <row r="485" ht="24" customHeight="1" spans="1:7">
      <c r="A485" s="13">
        <v>480</v>
      </c>
      <c r="B485" s="13" t="s">
        <v>7266</v>
      </c>
      <c r="C485" s="13" t="s">
        <v>7265</v>
      </c>
      <c r="D485" s="13">
        <v>25.33</v>
      </c>
      <c r="E485" s="13">
        <v>4.84</v>
      </c>
      <c r="F485" s="13">
        <v>122.6</v>
      </c>
      <c r="G485" s="437"/>
    </row>
    <row r="486" ht="24" customHeight="1" spans="1:7">
      <c r="A486" s="13">
        <v>481</v>
      </c>
      <c r="B486" s="13" t="s">
        <v>7267</v>
      </c>
      <c r="C486" s="13" t="s">
        <v>7265</v>
      </c>
      <c r="D486" s="13">
        <v>8.37</v>
      </c>
      <c r="E486" s="13">
        <v>4.84</v>
      </c>
      <c r="F486" s="13">
        <v>40.51</v>
      </c>
      <c r="G486" s="437"/>
    </row>
    <row r="487" ht="24" customHeight="1" spans="1:7">
      <c r="A487" s="13">
        <v>482</v>
      </c>
      <c r="B487" s="13" t="s">
        <v>7268</v>
      </c>
      <c r="C487" s="13" t="s">
        <v>7265</v>
      </c>
      <c r="D487" s="13">
        <v>7.44</v>
      </c>
      <c r="E487" s="13">
        <v>4.84</v>
      </c>
      <c r="F487" s="13">
        <v>36.01</v>
      </c>
      <c r="G487" s="437"/>
    </row>
    <row r="488" ht="24" customHeight="1" spans="1:7">
      <c r="A488" s="13">
        <v>483</v>
      </c>
      <c r="B488" s="13" t="s">
        <v>7269</v>
      </c>
      <c r="C488" s="13" t="s">
        <v>7265</v>
      </c>
      <c r="D488" s="13">
        <v>4.53</v>
      </c>
      <c r="E488" s="13">
        <v>4.84</v>
      </c>
      <c r="F488" s="13">
        <v>21.93</v>
      </c>
      <c r="G488" s="437"/>
    </row>
    <row r="489" ht="24" customHeight="1" spans="1:7">
      <c r="A489" s="13">
        <v>484</v>
      </c>
      <c r="B489" s="13" t="s">
        <v>598</v>
      </c>
      <c r="C489" s="13" t="s">
        <v>7265</v>
      </c>
      <c r="D489" s="13">
        <v>16.15</v>
      </c>
      <c r="E489" s="13">
        <v>4.84</v>
      </c>
      <c r="F489" s="13">
        <v>78.17</v>
      </c>
      <c r="G489" s="437"/>
    </row>
    <row r="490" ht="24" customHeight="1" spans="1:7">
      <c r="A490" s="13">
        <v>485</v>
      </c>
      <c r="B490" s="13" t="s">
        <v>7270</v>
      </c>
      <c r="C490" s="13" t="s">
        <v>7265</v>
      </c>
      <c r="D490" s="13">
        <v>8.14</v>
      </c>
      <c r="E490" s="13">
        <v>4.84</v>
      </c>
      <c r="F490" s="13">
        <v>39.4</v>
      </c>
      <c r="G490" s="437"/>
    </row>
    <row r="491" ht="24" customHeight="1" spans="1:7">
      <c r="A491" s="13">
        <v>486</v>
      </c>
      <c r="B491" s="13" t="s">
        <v>7271</v>
      </c>
      <c r="C491" s="13" t="s">
        <v>7265</v>
      </c>
      <c r="D491" s="13">
        <v>13.86</v>
      </c>
      <c r="E491" s="13">
        <v>4.84</v>
      </c>
      <c r="F491" s="13">
        <v>67.08</v>
      </c>
      <c r="G491" s="437"/>
    </row>
    <row r="492" ht="24" customHeight="1" spans="1:7">
      <c r="A492" s="13">
        <v>487</v>
      </c>
      <c r="B492" s="13" t="s">
        <v>1052</v>
      </c>
      <c r="C492" s="13" t="s">
        <v>7265</v>
      </c>
      <c r="D492" s="13">
        <v>8.93</v>
      </c>
      <c r="E492" s="13">
        <v>4.84</v>
      </c>
      <c r="F492" s="13">
        <v>43.22</v>
      </c>
      <c r="G492" s="437"/>
    </row>
    <row r="493" ht="24" customHeight="1" spans="1:7">
      <c r="A493" s="13">
        <v>488</v>
      </c>
      <c r="B493" s="13" t="s">
        <v>7272</v>
      </c>
      <c r="C493" s="13" t="s">
        <v>7265</v>
      </c>
      <c r="D493" s="13">
        <v>14.96</v>
      </c>
      <c r="E493" s="13">
        <v>4.84</v>
      </c>
      <c r="F493" s="13">
        <v>72.41</v>
      </c>
      <c r="G493" s="437"/>
    </row>
    <row r="494" ht="24" customHeight="1" spans="1:7">
      <c r="A494" s="13">
        <v>489</v>
      </c>
      <c r="B494" s="13" t="s">
        <v>7273</v>
      </c>
      <c r="C494" s="13" t="s">
        <v>7265</v>
      </c>
      <c r="D494" s="13">
        <v>8.65</v>
      </c>
      <c r="E494" s="13">
        <v>4.84</v>
      </c>
      <c r="F494" s="13">
        <v>41.87</v>
      </c>
      <c r="G494" s="437"/>
    </row>
    <row r="495" ht="24" customHeight="1" spans="1:7">
      <c r="A495" s="13">
        <v>490</v>
      </c>
      <c r="B495" s="13" t="s">
        <v>7274</v>
      </c>
      <c r="C495" s="13" t="s">
        <v>7265</v>
      </c>
      <c r="D495" s="13">
        <v>8.37</v>
      </c>
      <c r="E495" s="13">
        <v>4.84</v>
      </c>
      <c r="F495" s="13">
        <v>40.51</v>
      </c>
      <c r="G495" s="437"/>
    </row>
    <row r="496" ht="24" customHeight="1" spans="1:7">
      <c r="A496" s="13">
        <v>491</v>
      </c>
      <c r="B496" s="13" t="s">
        <v>2114</v>
      </c>
      <c r="C496" s="13" t="s">
        <v>7265</v>
      </c>
      <c r="D496" s="13">
        <v>5.64</v>
      </c>
      <c r="E496" s="13">
        <v>4.84</v>
      </c>
      <c r="F496" s="13">
        <v>27.3</v>
      </c>
      <c r="G496" s="437"/>
    </row>
    <row r="497" ht="24" customHeight="1" spans="1:7">
      <c r="A497" s="13">
        <v>492</v>
      </c>
      <c r="B497" s="13" t="s">
        <v>7275</v>
      </c>
      <c r="C497" s="13" t="s">
        <v>7265</v>
      </c>
      <c r="D497" s="13">
        <v>12.15</v>
      </c>
      <c r="E497" s="13">
        <v>4.84</v>
      </c>
      <c r="F497" s="13">
        <v>58.81</v>
      </c>
      <c r="G497" s="437"/>
    </row>
    <row r="498" ht="24" customHeight="1" spans="1:7">
      <c r="A498" s="13">
        <v>493</v>
      </c>
      <c r="B498" s="13" t="s">
        <v>7276</v>
      </c>
      <c r="C498" s="13" t="s">
        <v>7265</v>
      </c>
      <c r="D498" s="13">
        <v>3.4</v>
      </c>
      <c r="E498" s="13">
        <v>4.84</v>
      </c>
      <c r="F498" s="13">
        <v>16.46</v>
      </c>
      <c r="G498" s="437"/>
    </row>
    <row r="499" ht="24" customHeight="1" spans="1:7">
      <c r="A499" s="13">
        <v>494</v>
      </c>
      <c r="B499" s="13" t="s">
        <v>7277</v>
      </c>
      <c r="C499" s="13" t="s">
        <v>7265</v>
      </c>
      <c r="D499" s="13">
        <v>7.21</v>
      </c>
      <c r="E499" s="13">
        <v>4.84</v>
      </c>
      <c r="F499" s="13">
        <v>34.9</v>
      </c>
      <c r="G499" s="437"/>
    </row>
    <row r="500" ht="24" customHeight="1" spans="1:7">
      <c r="A500" s="13">
        <v>495</v>
      </c>
      <c r="B500" s="13" t="s">
        <v>7278</v>
      </c>
      <c r="C500" s="13" t="s">
        <v>7265</v>
      </c>
      <c r="D500" s="13">
        <v>15.57</v>
      </c>
      <c r="E500" s="13">
        <v>4.84</v>
      </c>
      <c r="F500" s="13">
        <v>75.36</v>
      </c>
      <c r="G500" s="437"/>
    </row>
    <row r="501" ht="24" customHeight="1" spans="1:7">
      <c r="A501" s="13">
        <v>496</v>
      </c>
      <c r="B501" s="13" t="s">
        <v>7279</v>
      </c>
      <c r="C501" s="13" t="s">
        <v>7265</v>
      </c>
      <c r="D501" s="13">
        <v>5.57</v>
      </c>
      <c r="E501" s="13">
        <v>4.84</v>
      </c>
      <c r="F501" s="13">
        <v>26.96</v>
      </c>
      <c r="G501" s="437"/>
    </row>
    <row r="502" ht="24" customHeight="1" spans="1:7">
      <c r="A502" s="13">
        <v>497</v>
      </c>
      <c r="B502" s="13" t="s">
        <v>7280</v>
      </c>
      <c r="C502" s="13" t="s">
        <v>7265</v>
      </c>
      <c r="D502" s="13">
        <v>6.25</v>
      </c>
      <c r="E502" s="13">
        <v>4.84</v>
      </c>
      <c r="F502" s="13">
        <v>30.25</v>
      </c>
      <c r="G502" s="437"/>
    </row>
    <row r="503" ht="24" customHeight="1" spans="1:7">
      <c r="A503" s="13">
        <v>498</v>
      </c>
      <c r="B503" s="13" t="s">
        <v>7281</v>
      </c>
      <c r="C503" s="13" t="s">
        <v>7265</v>
      </c>
      <c r="D503" s="13">
        <v>9.18</v>
      </c>
      <c r="E503" s="13">
        <v>4.84</v>
      </c>
      <c r="F503" s="13">
        <v>44.43</v>
      </c>
      <c r="G503" s="437"/>
    </row>
    <row r="504" ht="24" customHeight="1" spans="1:7">
      <c r="A504" s="13">
        <v>499</v>
      </c>
      <c r="B504" s="13" t="s">
        <v>7282</v>
      </c>
      <c r="C504" s="13" t="s">
        <v>7265</v>
      </c>
      <c r="D504" s="13">
        <v>11.27</v>
      </c>
      <c r="E504" s="13">
        <v>4.84</v>
      </c>
      <c r="F504" s="13">
        <v>54.55</v>
      </c>
      <c r="G504" s="437"/>
    </row>
    <row r="505" ht="24" customHeight="1" spans="1:7">
      <c r="A505" s="13">
        <v>500</v>
      </c>
      <c r="B505" s="13" t="s">
        <v>7283</v>
      </c>
      <c r="C505" s="13" t="s">
        <v>7265</v>
      </c>
      <c r="D505" s="13">
        <v>40.54</v>
      </c>
      <c r="E505" s="13">
        <v>4.84</v>
      </c>
      <c r="F505" s="13">
        <v>196.21</v>
      </c>
      <c r="G505" s="437"/>
    </row>
    <row r="506" ht="24" customHeight="1" spans="1:7">
      <c r="A506" s="13">
        <v>501</v>
      </c>
      <c r="B506" s="13" t="s">
        <v>7284</v>
      </c>
      <c r="C506" s="13" t="s">
        <v>7265</v>
      </c>
      <c r="D506" s="13">
        <v>5.99</v>
      </c>
      <c r="E506" s="13">
        <v>4.84</v>
      </c>
      <c r="F506" s="13">
        <v>28.99</v>
      </c>
      <c r="G506" s="437"/>
    </row>
    <row r="507" ht="24" customHeight="1" spans="1:7">
      <c r="A507" s="13">
        <v>502</v>
      </c>
      <c r="B507" s="13" t="s">
        <v>7285</v>
      </c>
      <c r="C507" s="13" t="s">
        <v>7265</v>
      </c>
      <c r="D507" s="13">
        <v>8.86</v>
      </c>
      <c r="E507" s="13">
        <v>4.84</v>
      </c>
      <c r="F507" s="13">
        <v>42.88</v>
      </c>
      <c r="G507" s="437"/>
    </row>
    <row r="508" ht="24" customHeight="1" spans="1:7">
      <c r="A508" s="13">
        <v>503</v>
      </c>
      <c r="B508" s="13" t="s">
        <v>7286</v>
      </c>
      <c r="C508" s="13" t="s">
        <v>7265</v>
      </c>
      <c r="D508" s="13">
        <v>12.83</v>
      </c>
      <c r="E508" s="13">
        <v>4.84</v>
      </c>
      <c r="F508" s="13">
        <v>62.1</v>
      </c>
      <c r="G508" s="437"/>
    </row>
    <row r="509" ht="24" customHeight="1" spans="1:7">
      <c r="A509" s="13">
        <v>504</v>
      </c>
      <c r="B509" s="13" t="s">
        <v>900</v>
      </c>
      <c r="C509" s="13" t="s">
        <v>7265</v>
      </c>
      <c r="D509" s="13">
        <v>8.46</v>
      </c>
      <c r="E509" s="13">
        <v>4.84</v>
      </c>
      <c r="F509" s="13">
        <v>40.95</v>
      </c>
      <c r="G509" s="437"/>
    </row>
    <row r="510" ht="24" customHeight="1" spans="1:7">
      <c r="A510" s="13">
        <v>505</v>
      </c>
      <c r="B510" s="13" t="s">
        <v>7287</v>
      </c>
      <c r="C510" s="13" t="s">
        <v>7265</v>
      </c>
      <c r="D510" s="13">
        <v>14.31</v>
      </c>
      <c r="E510" s="13">
        <v>4.84</v>
      </c>
      <c r="F510" s="13">
        <v>69.26</v>
      </c>
      <c r="G510" s="437"/>
    </row>
    <row r="511" ht="24" customHeight="1" spans="1:7">
      <c r="A511" s="13">
        <v>506</v>
      </c>
      <c r="B511" s="13" t="s">
        <v>7288</v>
      </c>
      <c r="C511" s="13" t="s">
        <v>7265</v>
      </c>
      <c r="D511" s="13">
        <v>11.97</v>
      </c>
      <c r="E511" s="13">
        <v>4.84</v>
      </c>
      <c r="F511" s="13">
        <v>57.93</v>
      </c>
      <c r="G511" s="437"/>
    </row>
    <row r="512" ht="24" customHeight="1" spans="1:7">
      <c r="A512" s="13">
        <v>507</v>
      </c>
      <c r="B512" s="13" t="s">
        <v>7289</v>
      </c>
      <c r="C512" s="13" t="s">
        <v>7265</v>
      </c>
      <c r="D512" s="13">
        <v>21.98</v>
      </c>
      <c r="E512" s="13">
        <v>4.84</v>
      </c>
      <c r="F512" s="13">
        <v>106.38</v>
      </c>
      <c r="G512" s="437"/>
    </row>
    <row r="513" ht="24" customHeight="1" spans="1:7">
      <c r="A513" s="13">
        <v>508</v>
      </c>
      <c r="B513" s="13" t="s">
        <v>2252</v>
      </c>
      <c r="C513" s="13" t="s">
        <v>7265</v>
      </c>
      <c r="D513" s="13">
        <v>15.42</v>
      </c>
      <c r="E513" s="13">
        <v>4.84</v>
      </c>
      <c r="F513" s="13">
        <v>74.63</v>
      </c>
      <c r="G513" s="437"/>
    </row>
    <row r="514" ht="24" customHeight="1" spans="1:7">
      <c r="A514" s="13">
        <v>509</v>
      </c>
      <c r="B514" s="13" t="s">
        <v>7290</v>
      </c>
      <c r="C514" s="13" t="s">
        <v>7265</v>
      </c>
      <c r="D514" s="13">
        <v>5.95</v>
      </c>
      <c r="E514" s="13">
        <v>4.84</v>
      </c>
      <c r="F514" s="13">
        <v>28.8</v>
      </c>
      <c r="G514" s="437"/>
    </row>
    <row r="515" ht="24" customHeight="1" spans="1:7">
      <c r="A515" s="13">
        <v>510</v>
      </c>
      <c r="B515" s="13" t="s">
        <v>7291</v>
      </c>
      <c r="C515" s="13" t="s">
        <v>7265</v>
      </c>
      <c r="D515" s="13">
        <v>5.02</v>
      </c>
      <c r="E515" s="13">
        <v>4.84</v>
      </c>
      <c r="F515" s="13">
        <v>24.3</v>
      </c>
      <c r="G515" s="437"/>
    </row>
    <row r="516" ht="24" customHeight="1" spans="1:7">
      <c r="A516" s="13">
        <v>511</v>
      </c>
      <c r="B516" s="13" t="s">
        <v>7292</v>
      </c>
      <c r="C516" s="13" t="s">
        <v>7265</v>
      </c>
      <c r="D516" s="13">
        <v>4.38</v>
      </c>
      <c r="E516" s="13">
        <v>4.84</v>
      </c>
      <c r="F516" s="13">
        <v>21.2</v>
      </c>
      <c r="G516" s="437"/>
    </row>
    <row r="517" ht="24" customHeight="1" spans="1:7">
      <c r="A517" s="13">
        <v>512</v>
      </c>
      <c r="B517" s="13" t="s">
        <v>7293</v>
      </c>
      <c r="C517" s="13" t="s">
        <v>7265</v>
      </c>
      <c r="D517" s="13">
        <v>28.46</v>
      </c>
      <c r="E517" s="13">
        <v>4.84</v>
      </c>
      <c r="F517" s="13">
        <v>137.75</v>
      </c>
      <c r="G517" s="437"/>
    </row>
    <row r="518" ht="24" customHeight="1" spans="1:7">
      <c r="A518" s="13">
        <v>513</v>
      </c>
      <c r="B518" s="13" t="s">
        <v>7294</v>
      </c>
      <c r="C518" s="13" t="s">
        <v>7265</v>
      </c>
      <c r="D518" s="13">
        <v>3.37</v>
      </c>
      <c r="E518" s="13">
        <v>4.84</v>
      </c>
      <c r="F518" s="13">
        <v>16.31</v>
      </c>
      <c r="G518" s="437"/>
    </row>
    <row r="519" ht="24" customHeight="1" spans="1:7">
      <c r="A519" s="13">
        <v>514</v>
      </c>
      <c r="B519" s="13" t="s">
        <v>7295</v>
      </c>
      <c r="C519" s="13" t="s">
        <v>7265</v>
      </c>
      <c r="D519" s="13">
        <v>6.73</v>
      </c>
      <c r="E519" s="13">
        <v>4.84</v>
      </c>
      <c r="F519" s="13">
        <v>32.57</v>
      </c>
      <c r="G519" s="437"/>
    </row>
    <row r="520" ht="24" customHeight="1" spans="1:7">
      <c r="A520" s="13">
        <v>515</v>
      </c>
      <c r="B520" s="13" t="s">
        <v>7296</v>
      </c>
      <c r="C520" s="13" t="s">
        <v>7265</v>
      </c>
      <c r="D520" s="13">
        <v>12.55</v>
      </c>
      <c r="E520" s="13">
        <v>4.84</v>
      </c>
      <c r="F520" s="13">
        <v>60.74</v>
      </c>
      <c r="G520" s="437"/>
    </row>
    <row r="521" ht="24" customHeight="1" spans="1:7">
      <c r="A521" s="13">
        <v>516</v>
      </c>
      <c r="B521" s="13" t="s">
        <v>7297</v>
      </c>
      <c r="C521" s="13" t="s">
        <v>7265</v>
      </c>
      <c r="D521" s="13">
        <v>4.1</v>
      </c>
      <c r="E521" s="13">
        <v>4.84</v>
      </c>
      <c r="F521" s="13">
        <v>19.84</v>
      </c>
      <c r="G521" s="437"/>
    </row>
    <row r="522" ht="24" customHeight="1" spans="1:7">
      <c r="A522" s="13">
        <v>517</v>
      </c>
      <c r="B522" s="13" t="s">
        <v>7298</v>
      </c>
      <c r="C522" s="13" t="s">
        <v>7265</v>
      </c>
      <c r="D522" s="13">
        <v>24.35</v>
      </c>
      <c r="E522" s="13">
        <v>4.84</v>
      </c>
      <c r="F522" s="13">
        <v>117.85</v>
      </c>
      <c r="G522" s="437"/>
    </row>
    <row r="523" ht="24" customHeight="1" spans="1:7">
      <c r="A523" s="13">
        <v>518</v>
      </c>
      <c r="B523" s="13" t="s">
        <v>7299</v>
      </c>
      <c r="C523" s="13" t="s">
        <v>7265</v>
      </c>
      <c r="D523" s="13">
        <v>16.31</v>
      </c>
      <c r="E523" s="13">
        <v>4.84</v>
      </c>
      <c r="F523" s="13">
        <v>78.94</v>
      </c>
      <c r="G523" s="437"/>
    </row>
    <row r="524" ht="24" customHeight="1" spans="1:7">
      <c r="A524" s="13">
        <v>519</v>
      </c>
      <c r="B524" s="13" t="s">
        <v>7300</v>
      </c>
      <c r="C524" s="13" t="s">
        <v>7265</v>
      </c>
      <c r="D524" s="13">
        <v>15.28</v>
      </c>
      <c r="E524" s="13">
        <v>4.84</v>
      </c>
      <c r="F524" s="13">
        <v>73.96</v>
      </c>
      <c r="G524" s="437"/>
    </row>
    <row r="525" ht="24" customHeight="1" spans="1:7">
      <c r="A525" s="13">
        <v>520</v>
      </c>
      <c r="B525" s="13" t="s">
        <v>1607</v>
      </c>
      <c r="C525" s="13" t="s">
        <v>7265</v>
      </c>
      <c r="D525" s="13">
        <v>2.09</v>
      </c>
      <c r="E525" s="13">
        <v>4.84</v>
      </c>
      <c r="F525" s="13">
        <v>10.12</v>
      </c>
      <c r="G525" s="437"/>
    </row>
    <row r="526" ht="24" customHeight="1" spans="1:7">
      <c r="A526" s="13">
        <v>521</v>
      </c>
      <c r="B526" s="13" t="s">
        <v>7100</v>
      </c>
      <c r="C526" s="13" t="s">
        <v>7265</v>
      </c>
      <c r="D526" s="13">
        <v>16.91</v>
      </c>
      <c r="E526" s="13">
        <v>4.84</v>
      </c>
      <c r="F526" s="13">
        <v>81.84</v>
      </c>
      <c r="G526" s="437"/>
    </row>
    <row r="527" ht="24" customHeight="1" spans="1:7">
      <c r="A527" s="13">
        <v>522</v>
      </c>
      <c r="B527" s="13" t="s">
        <v>7301</v>
      </c>
      <c r="C527" s="13" t="s">
        <v>7265</v>
      </c>
      <c r="D527" s="13">
        <v>7.83</v>
      </c>
      <c r="E527" s="13">
        <v>4.84</v>
      </c>
      <c r="F527" s="13">
        <v>37.9</v>
      </c>
      <c r="G527" s="437"/>
    </row>
    <row r="528" ht="24" customHeight="1" spans="1:7">
      <c r="A528" s="13">
        <v>523</v>
      </c>
      <c r="B528" s="13" t="s">
        <v>7302</v>
      </c>
      <c r="C528" s="13" t="s">
        <v>7265</v>
      </c>
      <c r="D528" s="13">
        <v>30.88</v>
      </c>
      <c r="E528" s="13">
        <v>4.84</v>
      </c>
      <c r="F528" s="13">
        <v>149.46</v>
      </c>
      <c r="G528" s="437"/>
    </row>
    <row r="529" ht="24" customHeight="1" spans="1:7">
      <c r="A529" s="13">
        <v>524</v>
      </c>
      <c r="B529" s="13" t="s">
        <v>7303</v>
      </c>
      <c r="C529" s="13" t="s">
        <v>7265</v>
      </c>
      <c r="D529" s="13">
        <v>16.51</v>
      </c>
      <c r="E529" s="13">
        <v>4.84</v>
      </c>
      <c r="F529" s="13">
        <v>79.91</v>
      </c>
      <c r="G529" s="437"/>
    </row>
    <row r="530" ht="24" customHeight="1" spans="1:7">
      <c r="A530" s="13">
        <v>525</v>
      </c>
      <c r="B530" s="13" t="s">
        <v>5711</v>
      </c>
      <c r="C530" s="13" t="s">
        <v>7265</v>
      </c>
      <c r="D530" s="13">
        <v>21.4</v>
      </c>
      <c r="E530" s="13">
        <v>4.84</v>
      </c>
      <c r="F530" s="13">
        <v>103.58</v>
      </c>
      <c r="G530" s="437"/>
    </row>
    <row r="531" ht="24" customHeight="1" spans="1:7">
      <c r="A531" s="13">
        <v>526</v>
      </c>
      <c r="B531" s="13" t="s">
        <v>7304</v>
      </c>
      <c r="C531" s="13" t="s">
        <v>7265</v>
      </c>
      <c r="D531" s="13">
        <v>14.16</v>
      </c>
      <c r="E531" s="13">
        <v>4.84</v>
      </c>
      <c r="F531" s="13">
        <v>68.53</v>
      </c>
      <c r="G531" s="437"/>
    </row>
    <row r="532" ht="24" customHeight="1" spans="1:7">
      <c r="A532" s="13">
        <v>527</v>
      </c>
      <c r="B532" s="13" t="s">
        <v>7305</v>
      </c>
      <c r="C532" s="13" t="s">
        <v>7265</v>
      </c>
      <c r="D532" s="13">
        <v>8.08</v>
      </c>
      <c r="E532" s="13">
        <v>4.84</v>
      </c>
      <c r="F532" s="13">
        <v>39.11</v>
      </c>
      <c r="G532" s="437"/>
    </row>
    <row r="533" ht="24" customHeight="1" spans="1:7">
      <c r="A533" s="13">
        <v>528</v>
      </c>
      <c r="B533" s="13" t="s">
        <v>3191</v>
      </c>
      <c r="C533" s="13" t="s">
        <v>7265</v>
      </c>
      <c r="D533" s="13">
        <v>12.64</v>
      </c>
      <c r="E533" s="13">
        <v>4.84</v>
      </c>
      <c r="F533" s="13">
        <v>61.18</v>
      </c>
      <c r="G533" s="437"/>
    </row>
    <row r="534" ht="24" customHeight="1" spans="1:7">
      <c r="A534" s="13">
        <v>529</v>
      </c>
      <c r="B534" s="13" t="s">
        <v>7306</v>
      </c>
      <c r="C534" s="13" t="s">
        <v>7265</v>
      </c>
      <c r="D534" s="13">
        <v>52.76</v>
      </c>
      <c r="E534" s="13">
        <v>4.84</v>
      </c>
      <c r="F534" s="13">
        <v>255.36</v>
      </c>
      <c r="G534" s="437"/>
    </row>
    <row r="535" ht="24" customHeight="1" spans="1:7">
      <c r="A535" s="13">
        <v>530</v>
      </c>
      <c r="B535" s="13" t="s">
        <v>7307</v>
      </c>
      <c r="C535" s="13" t="s">
        <v>7265</v>
      </c>
      <c r="D535" s="13">
        <v>15.69</v>
      </c>
      <c r="E535" s="13">
        <v>4.84</v>
      </c>
      <c r="F535" s="13">
        <v>75.94</v>
      </c>
      <c r="G535" s="437"/>
    </row>
    <row r="536" ht="24" customHeight="1" spans="1:7">
      <c r="A536" s="13">
        <v>531</v>
      </c>
      <c r="B536" s="13" t="s">
        <v>7308</v>
      </c>
      <c r="C536" s="13" t="s">
        <v>7265</v>
      </c>
      <c r="D536" s="13">
        <v>13.47</v>
      </c>
      <c r="E536" s="13">
        <v>4.84</v>
      </c>
      <c r="F536" s="13">
        <v>65.19</v>
      </c>
      <c r="G536" s="437"/>
    </row>
    <row r="537" ht="24" customHeight="1" spans="1:7">
      <c r="A537" s="13">
        <v>532</v>
      </c>
      <c r="B537" s="13" t="s">
        <v>7309</v>
      </c>
      <c r="C537" s="13" t="s">
        <v>7265</v>
      </c>
      <c r="D537" s="13">
        <v>9.65</v>
      </c>
      <c r="E537" s="13">
        <v>4.84</v>
      </c>
      <c r="F537" s="13">
        <v>46.71</v>
      </c>
      <c r="G537" s="437"/>
    </row>
    <row r="538" ht="24" customHeight="1" spans="1:7">
      <c r="A538" s="13">
        <v>533</v>
      </c>
      <c r="B538" s="13" t="s">
        <v>7310</v>
      </c>
      <c r="C538" s="13" t="s">
        <v>7265</v>
      </c>
      <c r="D538" s="13">
        <v>10.09</v>
      </c>
      <c r="E538" s="13">
        <v>4.84</v>
      </c>
      <c r="F538" s="13">
        <v>48.84</v>
      </c>
      <c r="G538" s="437"/>
    </row>
    <row r="539" ht="24" customHeight="1" spans="1:7">
      <c r="A539" s="13">
        <v>534</v>
      </c>
      <c r="B539" s="13" t="s">
        <v>7311</v>
      </c>
      <c r="C539" s="13" t="s">
        <v>7312</v>
      </c>
      <c r="D539" s="13">
        <v>17.88</v>
      </c>
      <c r="E539" s="13">
        <v>4.84</v>
      </c>
      <c r="F539" s="13">
        <v>86.54</v>
      </c>
      <c r="G539" s="437"/>
    </row>
    <row r="540" ht="24" customHeight="1" spans="1:7">
      <c r="A540" s="13">
        <v>535</v>
      </c>
      <c r="B540" s="13" t="s">
        <v>1089</v>
      </c>
      <c r="C540" s="13" t="s">
        <v>7312</v>
      </c>
      <c r="D540" s="13">
        <v>14.83</v>
      </c>
      <c r="E540" s="13">
        <v>4.84</v>
      </c>
      <c r="F540" s="13">
        <v>71.78</v>
      </c>
      <c r="G540" s="437"/>
    </row>
    <row r="541" ht="24" customHeight="1" spans="1:7">
      <c r="A541" s="13">
        <v>536</v>
      </c>
      <c r="B541" s="13" t="s">
        <v>1072</v>
      </c>
      <c r="C541" s="13" t="s">
        <v>7312</v>
      </c>
      <c r="D541" s="13">
        <v>23.98</v>
      </c>
      <c r="E541" s="13">
        <v>4.84</v>
      </c>
      <c r="F541" s="13">
        <v>116.06</v>
      </c>
      <c r="G541" s="437"/>
    </row>
    <row r="542" ht="24" customHeight="1" spans="1:7">
      <c r="A542" s="13">
        <v>537</v>
      </c>
      <c r="B542" s="13" t="s">
        <v>7313</v>
      </c>
      <c r="C542" s="13" t="s">
        <v>7312</v>
      </c>
      <c r="D542" s="13">
        <v>7.36</v>
      </c>
      <c r="E542" s="13">
        <v>4.84</v>
      </c>
      <c r="F542" s="13">
        <v>35.62</v>
      </c>
      <c r="G542" s="437"/>
    </row>
    <row r="543" ht="24" customHeight="1" spans="1:7">
      <c r="A543" s="13">
        <v>538</v>
      </c>
      <c r="B543" s="13" t="s">
        <v>7314</v>
      </c>
      <c r="C543" s="13" t="s">
        <v>7312</v>
      </c>
      <c r="D543" s="13">
        <v>9.79</v>
      </c>
      <c r="E543" s="13">
        <v>4.84</v>
      </c>
      <c r="F543" s="13">
        <v>47.38</v>
      </c>
      <c r="G543" s="437"/>
    </row>
    <row r="544" ht="24" customHeight="1" spans="1:7">
      <c r="A544" s="13">
        <v>539</v>
      </c>
      <c r="B544" s="13" t="s">
        <v>7315</v>
      </c>
      <c r="C544" s="13" t="s">
        <v>7312</v>
      </c>
      <c r="D544" s="13">
        <v>5.21</v>
      </c>
      <c r="E544" s="13">
        <v>4.84</v>
      </c>
      <c r="F544" s="13">
        <v>25.22</v>
      </c>
      <c r="G544" s="437"/>
    </row>
    <row r="545" ht="24" customHeight="1" spans="1:7">
      <c r="A545" s="13">
        <v>540</v>
      </c>
      <c r="B545" s="13" t="s">
        <v>7316</v>
      </c>
      <c r="C545" s="13" t="s">
        <v>7312</v>
      </c>
      <c r="D545" s="13">
        <v>7.66</v>
      </c>
      <c r="E545" s="13">
        <v>4.84</v>
      </c>
      <c r="F545" s="13">
        <v>37.07</v>
      </c>
      <c r="G545" s="437"/>
    </row>
    <row r="546" ht="24" customHeight="1" spans="1:7">
      <c r="A546" s="13">
        <v>541</v>
      </c>
      <c r="B546" s="13" t="s">
        <v>7317</v>
      </c>
      <c r="C546" s="13" t="s">
        <v>7312</v>
      </c>
      <c r="D546" s="13">
        <v>9.51</v>
      </c>
      <c r="E546" s="13">
        <v>4.84</v>
      </c>
      <c r="F546" s="13">
        <v>46.03</v>
      </c>
      <c r="G546" s="437"/>
    </row>
    <row r="547" ht="24" customHeight="1" spans="1:7">
      <c r="A547" s="13">
        <v>542</v>
      </c>
      <c r="B547" s="13" t="s">
        <v>4800</v>
      </c>
      <c r="C547" s="13" t="s">
        <v>7312</v>
      </c>
      <c r="D547" s="13">
        <v>8.41</v>
      </c>
      <c r="E547" s="13">
        <v>4.84</v>
      </c>
      <c r="F547" s="13">
        <v>40.7</v>
      </c>
      <c r="G547" s="437"/>
    </row>
    <row r="548" ht="24" customHeight="1" spans="1:7">
      <c r="A548" s="13">
        <v>543</v>
      </c>
      <c r="B548" s="13" t="s">
        <v>7318</v>
      </c>
      <c r="C548" s="13" t="s">
        <v>7312</v>
      </c>
      <c r="D548" s="13">
        <v>18.68</v>
      </c>
      <c r="E548" s="13">
        <v>4.84</v>
      </c>
      <c r="F548" s="13">
        <v>90.41</v>
      </c>
      <c r="G548" s="437"/>
    </row>
    <row r="549" ht="24" customHeight="1" spans="1:7">
      <c r="A549" s="13">
        <v>544</v>
      </c>
      <c r="B549" s="13" t="s">
        <v>7319</v>
      </c>
      <c r="C549" s="13" t="s">
        <v>7312</v>
      </c>
      <c r="D549" s="13">
        <v>36.24</v>
      </c>
      <c r="E549" s="13">
        <v>4.84</v>
      </c>
      <c r="F549" s="13">
        <v>175.4</v>
      </c>
      <c r="G549" s="437"/>
    </row>
    <row r="550" ht="24" customHeight="1" spans="1:7">
      <c r="A550" s="13">
        <v>545</v>
      </c>
      <c r="B550" s="13" t="s">
        <v>7320</v>
      </c>
      <c r="C550" s="13" t="s">
        <v>7312</v>
      </c>
      <c r="D550" s="13">
        <v>23.13</v>
      </c>
      <c r="E550" s="13">
        <v>4.84</v>
      </c>
      <c r="F550" s="13">
        <v>111.95</v>
      </c>
      <c r="G550" s="437"/>
    </row>
    <row r="551" ht="24" customHeight="1" spans="1:7">
      <c r="A551" s="13">
        <v>546</v>
      </c>
      <c r="B551" s="13" t="s">
        <v>7321</v>
      </c>
      <c r="C551" s="13" t="s">
        <v>7312</v>
      </c>
      <c r="D551" s="13">
        <v>7.51</v>
      </c>
      <c r="E551" s="13">
        <v>4.84</v>
      </c>
      <c r="F551" s="13">
        <v>36.35</v>
      </c>
      <c r="G551" s="437"/>
    </row>
    <row r="552" ht="24" customHeight="1" spans="1:7">
      <c r="A552" s="13">
        <v>547</v>
      </c>
      <c r="B552" s="13" t="s">
        <v>2509</v>
      </c>
      <c r="C552" s="13" t="s">
        <v>7312</v>
      </c>
      <c r="D552" s="13">
        <v>13.41</v>
      </c>
      <c r="E552" s="13">
        <v>4.84</v>
      </c>
      <c r="F552" s="13">
        <v>64.9</v>
      </c>
      <c r="G552" s="437"/>
    </row>
    <row r="553" ht="24" customHeight="1" spans="1:7">
      <c r="A553" s="13">
        <v>548</v>
      </c>
      <c r="B553" s="13" t="s">
        <v>7322</v>
      </c>
      <c r="C553" s="13" t="s">
        <v>7312</v>
      </c>
      <c r="D553" s="13">
        <v>7.36</v>
      </c>
      <c r="E553" s="13">
        <v>4.84</v>
      </c>
      <c r="F553" s="13">
        <v>35.62</v>
      </c>
      <c r="G553" s="437"/>
    </row>
    <row r="554" ht="24" customHeight="1" spans="1:7">
      <c r="A554" s="13">
        <v>549</v>
      </c>
      <c r="B554" s="13" t="s">
        <v>7323</v>
      </c>
      <c r="C554" s="13" t="s">
        <v>7312</v>
      </c>
      <c r="D554" s="13">
        <v>5.21</v>
      </c>
      <c r="E554" s="13">
        <v>4.84</v>
      </c>
      <c r="F554" s="13">
        <v>25.22</v>
      </c>
      <c r="G554" s="437"/>
    </row>
    <row r="555" ht="24" customHeight="1" spans="1:7">
      <c r="A555" s="13">
        <v>550</v>
      </c>
      <c r="B555" s="13" t="s">
        <v>7324</v>
      </c>
      <c r="C555" s="13" t="s">
        <v>7312</v>
      </c>
      <c r="D555" s="13">
        <v>21.46</v>
      </c>
      <c r="E555" s="13">
        <v>4.84</v>
      </c>
      <c r="F555" s="13">
        <v>103.87</v>
      </c>
      <c r="G555" s="437"/>
    </row>
    <row r="556" ht="24" customHeight="1" spans="1:7">
      <c r="A556" s="13">
        <v>551</v>
      </c>
      <c r="B556" s="13" t="s">
        <v>7325</v>
      </c>
      <c r="C556" s="13" t="s">
        <v>7312</v>
      </c>
      <c r="D556" s="13">
        <v>13.47</v>
      </c>
      <c r="E556" s="13">
        <v>4.84</v>
      </c>
      <c r="F556" s="13">
        <v>65.19</v>
      </c>
      <c r="G556" s="437"/>
    </row>
    <row r="557" ht="24" customHeight="1" spans="1:7">
      <c r="A557" s="13">
        <v>552</v>
      </c>
      <c r="B557" s="13" t="s">
        <v>7326</v>
      </c>
      <c r="C557" s="13" t="s">
        <v>7312</v>
      </c>
      <c r="D557" s="13">
        <v>5.21</v>
      </c>
      <c r="E557" s="13">
        <v>4.84</v>
      </c>
      <c r="F557" s="13">
        <v>25.22</v>
      </c>
      <c r="G557" s="437"/>
    </row>
    <row r="558" ht="24" customHeight="1" spans="1:7">
      <c r="A558" s="13">
        <v>553</v>
      </c>
      <c r="B558" s="13" t="s">
        <v>7327</v>
      </c>
      <c r="C558" s="13" t="s">
        <v>7312</v>
      </c>
      <c r="D558" s="13">
        <v>8.06</v>
      </c>
      <c r="E558" s="13">
        <v>4.84</v>
      </c>
      <c r="F558" s="13">
        <v>39.01</v>
      </c>
      <c r="G558" s="437"/>
    </row>
    <row r="559" ht="24" customHeight="1" spans="1:7">
      <c r="A559" s="13">
        <v>554</v>
      </c>
      <c r="B559" s="13" t="s">
        <v>7328</v>
      </c>
      <c r="C559" s="13" t="s">
        <v>7312</v>
      </c>
      <c r="D559" s="13">
        <v>26.69</v>
      </c>
      <c r="E559" s="13">
        <v>4.84</v>
      </c>
      <c r="F559" s="13">
        <v>129.18</v>
      </c>
      <c r="G559" s="437"/>
    </row>
    <row r="560" ht="24" customHeight="1" spans="1:7">
      <c r="A560" s="13">
        <v>555</v>
      </c>
      <c r="B560" s="13" t="s">
        <v>7329</v>
      </c>
      <c r="C560" s="13" t="s">
        <v>7312</v>
      </c>
      <c r="D560" s="13">
        <v>10.14</v>
      </c>
      <c r="E560" s="13">
        <v>4.84</v>
      </c>
      <c r="F560" s="13">
        <v>49.08</v>
      </c>
      <c r="G560" s="437"/>
    </row>
    <row r="561" ht="24" customHeight="1" spans="1:7">
      <c r="A561" s="13">
        <v>556</v>
      </c>
      <c r="B561" s="13" t="s">
        <v>7330</v>
      </c>
      <c r="C561" s="13" t="s">
        <v>7312</v>
      </c>
      <c r="D561" s="13">
        <v>6.02</v>
      </c>
      <c r="E561" s="13">
        <v>4.84</v>
      </c>
      <c r="F561" s="13">
        <v>29.14</v>
      </c>
      <c r="G561" s="437"/>
    </row>
    <row r="562" ht="24" customHeight="1" spans="1:7">
      <c r="A562" s="13">
        <v>557</v>
      </c>
      <c r="B562" s="13" t="s">
        <v>7331</v>
      </c>
      <c r="C562" s="13" t="s">
        <v>7312</v>
      </c>
      <c r="D562" s="13">
        <v>4.58</v>
      </c>
      <c r="E562" s="13">
        <v>4.84</v>
      </c>
      <c r="F562" s="13">
        <v>22.17</v>
      </c>
      <c r="G562" s="437"/>
    </row>
    <row r="563" ht="24" customHeight="1" spans="1:7">
      <c r="A563" s="13">
        <v>558</v>
      </c>
      <c r="B563" s="13" t="s">
        <v>7332</v>
      </c>
      <c r="C563" s="13" t="s">
        <v>7312</v>
      </c>
      <c r="D563" s="13">
        <v>7.83</v>
      </c>
      <c r="E563" s="13">
        <v>4.84</v>
      </c>
      <c r="F563" s="13">
        <v>37.9</v>
      </c>
      <c r="G563" s="437"/>
    </row>
    <row r="564" ht="24" customHeight="1" spans="1:7">
      <c r="A564" s="13">
        <v>559</v>
      </c>
      <c r="B564" s="13" t="s">
        <v>7333</v>
      </c>
      <c r="C564" s="13" t="s">
        <v>7312</v>
      </c>
      <c r="D564" s="13">
        <v>14.81</v>
      </c>
      <c r="E564" s="13">
        <v>4.84</v>
      </c>
      <c r="F564" s="13">
        <v>71.68</v>
      </c>
      <c r="G564" s="437"/>
    </row>
    <row r="565" ht="24" customHeight="1" spans="1:7">
      <c r="A565" s="13">
        <v>560</v>
      </c>
      <c r="B565" s="13" t="s">
        <v>7334</v>
      </c>
      <c r="C565" s="13" t="s">
        <v>7335</v>
      </c>
      <c r="D565" s="13">
        <v>9.47</v>
      </c>
      <c r="E565" s="13">
        <v>4.84</v>
      </c>
      <c r="F565" s="13">
        <v>45.83</v>
      </c>
      <c r="G565" s="437"/>
    </row>
    <row r="566" ht="24" customHeight="1" spans="1:7">
      <c r="A566" s="13">
        <v>561</v>
      </c>
      <c r="B566" s="13" t="s">
        <v>7336</v>
      </c>
      <c r="C566" s="13" t="s">
        <v>7335</v>
      </c>
      <c r="D566" s="13">
        <v>3.79</v>
      </c>
      <c r="E566" s="13">
        <v>4.84</v>
      </c>
      <c r="F566" s="13">
        <v>18.34</v>
      </c>
      <c r="G566" s="437"/>
    </row>
    <row r="567" ht="24" customHeight="1" spans="1:7">
      <c r="A567" s="13">
        <v>562</v>
      </c>
      <c r="B567" s="13" t="s">
        <v>7337</v>
      </c>
      <c r="C567" s="13" t="s">
        <v>7335</v>
      </c>
      <c r="D567" s="13">
        <v>9.64</v>
      </c>
      <c r="E567" s="13">
        <v>4.84</v>
      </c>
      <c r="F567" s="13">
        <v>46.66</v>
      </c>
      <c r="G567" s="437"/>
    </row>
    <row r="568" ht="24" customHeight="1" spans="1:7">
      <c r="A568" s="13">
        <v>563</v>
      </c>
      <c r="B568" s="13" t="s">
        <v>7338</v>
      </c>
      <c r="C568" s="13" t="s">
        <v>7335</v>
      </c>
      <c r="D568" s="13">
        <v>5</v>
      </c>
      <c r="E568" s="13">
        <v>4.84</v>
      </c>
      <c r="F568" s="13">
        <v>24.2</v>
      </c>
      <c r="G568" s="437"/>
    </row>
    <row r="569" ht="24" customHeight="1" spans="1:7">
      <c r="A569" s="13">
        <v>564</v>
      </c>
      <c r="B569" s="13" t="s">
        <v>7339</v>
      </c>
      <c r="C569" s="13" t="s">
        <v>7335</v>
      </c>
      <c r="D569" s="13">
        <v>9.44</v>
      </c>
      <c r="E569" s="13">
        <v>4.84</v>
      </c>
      <c r="F569" s="13">
        <v>45.69</v>
      </c>
      <c r="G569" s="437"/>
    </row>
    <row r="570" ht="24" customHeight="1" spans="1:7">
      <c r="A570" s="13">
        <v>565</v>
      </c>
      <c r="B570" s="13" t="s">
        <v>7340</v>
      </c>
      <c r="C570" s="13" t="s">
        <v>7335</v>
      </c>
      <c r="D570" s="13">
        <v>43.92</v>
      </c>
      <c r="E570" s="13">
        <v>4.84</v>
      </c>
      <c r="F570" s="13">
        <v>212.57</v>
      </c>
      <c r="G570" s="437"/>
    </row>
    <row r="571" ht="24" customHeight="1" spans="1:7">
      <c r="A571" s="13">
        <v>566</v>
      </c>
      <c r="B571" s="13" t="s">
        <v>7341</v>
      </c>
      <c r="C571" s="13" t="s">
        <v>7335</v>
      </c>
      <c r="D571" s="13">
        <v>5.43</v>
      </c>
      <c r="E571" s="13">
        <v>4.84</v>
      </c>
      <c r="F571" s="13">
        <v>26.28</v>
      </c>
      <c r="G571" s="437"/>
    </row>
    <row r="572" ht="24" customHeight="1" spans="1:7">
      <c r="A572" s="13">
        <v>567</v>
      </c>
      <c r="B572" s="13" t="s">
        <v>7342</v>
      </c>
      <c r="C572" s="13" t="s">
        <v>7335</v>
      </c>
      <c r="D572" s="13">
        <v>10.26</v>
      </c>
      <c r="E572" s="13">
        <v>4.84</v>
      </c>
      <c r="F572" s="13">
        <v>49.66</v>
      </c>
      <c r="G572" s="437"/>
    </row>
    <row r="573" ht="24" customHeight="1" spans="1:7">
      <c r="A573" s="13">
        <v>568</v>
      </c>
      <c r="B573" s="13" t="s">
        <v>7343</v>
      </c>
      <c r="C573" s="13" t="s">
        <v>7335</v>
      </c>
      <c r="D573" s="13">
        <v>10.82</v>
      </c>
      <c r="E573" s="13">
        <v>4.84</v>
      </c>
      <c r="F573" s="13">
        <v>52.37</v>
      </c>
      <c r="G573" s="437"/>
    </row>
    <row r="574" ht="24" customHeight="1" spans="1:7">
      <c r="A574" s="13">
        <v>569</v>
      </c>
      <c r="B574" s="13" t="s">
        <v>7344</v>
      </c>
      <c r="C574" s="13" t="s">
        <v>7335</v>
      </c>
      <c r="D574" s="13">
        <v>11.65</v>
      </c>
      <c r="E574" s="13">
        <v>4.84</v>
      </c>
      <c r="F574" s="13">
        <v>56.39</v>
      </c>
      <c r="G574" s="437"/>
    </row>
    <row r="575" ht="24" customHeight="1" spans="1:7">
      <c r="A575" s="13">
        <v>570</v>
      </c>
      <c r="B575" s="13" t="s">
        <v>7345</v>
      </c>
      <c r="C575" s="13" t="s">
        <v>7335</v>
      </c>
      <c r="D575" s="13">
        <v>9.43</v>
      </c>
      <c r="E575" s="13">
        <v>4.84</v>
      </c>
      <c r="F575" s="13">
        <v>45.64</v>
      </c>
      <c r="G575" s="437"/>
    </row>
    <row r="576" ht="24" customHeight="1" spans="1:7">
      <c r="A576" s="13">
        <v>571</v>
      </c>
      <c r="B576" s="13" t="s">
        <v>7346</v>
      </c>
      <c r="C576" s="13" t="s">
        <v>7335</v>
      </c>
      <c r="D576" s="13">
        <v>5.43</v>
      </c>
      <c r="E576" s="13">
        <v>4.84</v>
      </c>
      <c r="F576" s="13">
        <v>26.28</v>
      </c>
      <c r="G576" s="437"/>
    </row>
    <row r="577" ht="24" customHeight="1" spans="1:7">
      <c r="A577" s="13">
        <v>572</v>
      </c>
      <c r="B577" s="13" t="s">
        <v>7347</v>
      </c>
      <c r="C577" s="13" t="s">
        <v>7335</v>
      </c>
      <c r="D577" s="13">
        <v>5.23</v>
      </c>
      <c r="E577" s="13">
        <v>4.84</v>
      </c>
      <c r="F577" s="13">
        <v>25.31</v>
      </c>
      <c r="G577" s="437"/>
    </row>
    <row r="578" ht="24" customHeight="1" spans="1:7">
      <c r="A578" s="13">
        <v>573</v>
      </c>
      <c r="B578" s="13" t="s">
        <v>7348</v>
      </c>
      <c r="C578" s="13" t="s">
        <v>7335</v>
      </c>
      <c r="D578" s="13">
        <v>14.09</v>
      </c>
      <c r="E578" s="13">
        <v>4.84</v>
      </c>
      <c r="F578" s="13">
        <v>68.2</v>
      </c>
      <c r="G578" s="437"/>
    </row>
    <row r="579" ht="24" customHeight="1" spans="1:7">
      <c r="A579" s="13">
        <v>574</v>
      </c>
      <c r="B579" s="13" t="s">
        <v>7349</v>
      </c>
      <c r="C579" s="13" t="s">
        <v>7335</v>
      </c>
      <c r="D579" s="13">
        <v>9.25</v>
      </c>
      <c r="E579" s="13">
        <v>4.84</v>
      </c>
      <c r="F579" s="13">
        <v>44.77</v>
      </c>
      <c r="G579" s="437"/>
    </row>
    <row r="580" ht="24" customHeight="1" spans="1:7">
      <c r="A580" s="13">
        <v>575</v>
      </c>
      <c r="B580" s="13" t="s">
        <v>7350</v>
      </c>
      <c r="C580" s="13" t="s">
        <v>7335</v>
      </c>
      <c r="D580" s="13">
        <v>9.44</v>
      </c>
      <c r="E580" s="13">
        <v>4.84</v>
      </c>
      <c r="F580" s="13">
        <v>45.69</v>
      </c>
      <c r="G580" s="437"/>
    </row>
    <row r="581" ht="24" customHeight="1" spans="1:7">
      <c r="A581" s="13">
        <v>576</v>
      </c>
      <c r="B581" s="13" t="s">
        <v>7351</v>
      </c>
      <c r="C581" s="13" t="s">
        <v>7335</v>
      </c>
      <c r="D581" s="13">
        <v>11.94</v>
      </c>
      <c r="E581" s="13">
        <v>4.84</v>
      </c>
      <c r="F581" s="13">
        <v>57.79</v>
      </c>
      <c r="G581" s="437"/>
    </row>
    <row r="582" ht="24" customHeight="1" spans="1:7">
      <c r="A582" s="13">
        <v>577</v>
      </c>
      <c r="B582" s="13" t="s">
        <v>7352</v>
      </c>
      <c r="C582" s="13" t="s">
        <v>7335</v>
      </c>
      <c r="D582" s="13">
        <v>15.15</v>
      </c>
      <c r="E582" s="13">
        <v>4.84</v>
      </c>
      <c r="F582" s="13">
        <v>73.33</v>
      </c>
      <c r="G582" s="437"/>
    </row>
    <row r="583" ht="24" customHeight="1" spans="1:7">
      <c r="A583" s="13">
        <v>578</v>
      </c>
      <c r="B583" s="13" t="s">
        <v>7353</v>
      </c>
      <c r="C583" s="13" t="s">
        <v>7335</v>
      </c>
      <c r="D583" s="13">
        <v>6.06</v>
      </c>
      <c r="E583" s="13">
        <v>4.84</v>
      </c>
      <c r="F583" s="13">
        <v>29.33</v>
      </c>
      <c r="G583" s="437"/>
    </row>
    <row r="584" ht="24" customHeight="1" spans="1:7">
      <c r="A584" s="13">
        <v>579</v>
      </c>
      <c r="B584" s="13" t="s">
        <v>7354</v>
      </c>
      <c r="C584" s="13" t="s">
        <v>7335</v>
      </c>
      <c r="D584" s="13">
        <v>32.25</v>
      </c>
      <c r="E584" s="13">
        <v>4.84</v>
      </c>
      <c r="F584" s="13">
        <v>156.09</v>
      </c>
      <c r="G584" s="437"/>
    </row>
    <row r="585" ht="24" customHeight="1" spans="1:7">
      <c r="A585" s="13">
        <v>580</v>
      </c>
      <c r="B585" s="13" t="s">
        <v>7355</v>
      </c>
      <c r="C585" s="13" t="s">
        <v>7335</v>
      </c>
      <c r="D585" s="13">
        <v>5.85</v>
      </c>
      <c r="E585" s="13">
        <v>4.84</v>
      </c>
      <c r="F585" s="13">
        <v>28.31</v>
      </c>
      <c r="G585" s="437"/>
    </row>
    <row r="586" ht="24" customHeight="1" spans="1:7">
      <c r="A586" s="13">
        <v>581</v>
      </c>
      <c r="B586" s="13" t="s">
        <v>7356</v>
      </c>
      <c r="C586" s="13" t="s">
        <v>7335</v>
      </c>
      <c r="D586" s="13">
        <v>8.02</v>
      </c>
      <c r="E586" s="13">
        <v>4.84</v>
      </c>
      <c r="F586" s="13">
        <v>38.82</v>
      </c>
      <c r="G586" s="437"/>
    </row>
    <row r="587" ht="24" customHeight="1" spans="1:7">
      <c r="A587" s="13">
        <v>582</v>
      </c>
      <c r="B587" s="13" t="s">
        <v>7357</v>
      </c>
      <c r="C587" s="13" t="s">
        <v>7335</v>
      </c>
      <c r="D587" s="13">
        <v>15.98</v>
      </c>
      <c r="E587" s="13">
        <v>4.84</v>
      </c>
      <c r="F587" s="13">
        <v>77.34</v>
      </c>
      <c r="G587" s="437"/>
    </row>
    <row r="588" ht="24" customHeight="1" spans="1:7">
      <c r="A588" s="13">
        <v>583</v>
      </c>
      <c r="B588" s="13" t="s">
        <v>7358</v>
      </c>
      <c r="C588" s="13" t="s">
        <v>7335</v>
      </c>
      <c r="D588" s="13">
        <v>16.44</v>
      </c>
      <c r="E588" s="13">
        <v>4.84</v>
      </c>
      <c r="F588" s="13">
        <v>79.57</v>
      </c>
      <c r="G588" s="437"/>
    </row>
    <row r="589" ht="24" customHeight="1" spans="1:7">
      <c r="A589" s="13">
        <v>584</v>
      </c>
      <c r="B589" s="13" t="s">
        <v>7359</v>
      </c>
      <c r="C589" s="13" t="s">
        <v>7335</v>
      </c>
      <c r="D589" s="13">
        <v>9.18</v>
      </c>
      <c r="E589" s="13">
        <v>4.84</v>
      </c>
      <c r="F589" s="13">
        <v>44.43</v>
      </c>
      <c r="G589" s="437"/>
    </row>
    <row r="590" ht="24" customHeight="1" spans="1:7">
      <c r="A590" s="13">
        <v>585</v>
      </c>
      <c r="B590" s="13" t="s">
        <v>7360</v>
      </c>
      <c r="C590" s="13" t="s">
        <v>7335</v>
      </c>
      <c r="D590" s="13">
        <v>6.88</v>
      </c>
      <c r="E590" s="13">
        <v>4.84</v>
      </c>
      <c r="F590" s="13">
        <v>33.3</v>
      </c>
      <c r="G590" s="437"/>
    </row>
    <row r="591" ht="24" customHeight="1" spans="1:7">
      <c r="A591" s="13">
        <v>586</v>
      </c>
      <c r="B591" s="13" t="s">
        <v>7361</v>
      </c>
      <c r="C591" s="13" t="s">
        <v>7335</v>
      </c>
      <c r="D591" s="13">
        <v>9.25</v>
      </c>
      <c r="E591" s="13">
        <v>4.84</v>
      </c>
      <c r="F591" s="13">
        <v>44.77</v>
      </c>
      <c r="G591" s="437"/>
    </row>
    <row r="592" ht="24" customHeight="1" spans="1:7">
      <c r="A592" s="13">
        <v>587</v>
      </c>
      <c r="B592" s="13" t="s">
        <v>7362</v>
      </c>
      <c r="C592" s="13" t="s">
        <v>7335</v>
      </c>
      <c r="D592" s="13">
        <v>11.5</v>
      </c>
      <c r="E592" s="13">
        <v>4.84</v>
      </c>
      <c r="F592" s="13">
        <v>55.66</v>
      </c>
      <c r="G592" s="437"/>
    </row>
    <row r="593" ht="24" customHeight="1" spans="1:7">
      <c r="A593" s="13">
        <v>588</v>
      </c>
      <c r="B593" s="13" t="s">
        <v>7363</v>
      </c>
      <c r="C593" s="13" t="s">
        <v>7335</v>
      </c>
      <c r="D593" s="13">
        <v>10.12</v>
      </c>
      <c r="E593" s="13">
        <v>4.84</v>
      </c>
      <c r="F593" s="13">
        <v>48.98</v>
      </c>
      <c r="G593" s="437"/>
    </row>
    <row r="594" ht="24" customHeight="1" spans="1:7">
      <c r="A594" s="13">
        <v>589</v>
      </c>
      <c r="B594" s="13" t="s">
        <v>7364</v>
      </c>
      <c r="C594" s="13" t="s">
        <v>7335</v>
      </c>
      <c r="D594" s="13">
        <v>11.47</v>
      </c>
      <c r="E594" s="13">
        <v>4.84</v>
      </c>
      <c r="F594" s="13">
        <v>55.51</v>
      </c>
      <c r="G594" s="437"/>
    </row>
    <row r="595" ht="24" customHeight="1" spans="1:7">
      <c r="A595" s="13">
        <v>590</v>
      </c>
      <c r="B595" s="13" t="s">
        <v>7365</v>
      </c>
      <c r="C595" s="13" t="s">
        <v>7335</v>
      </c>
      <c r="D595" s="13">
        <v>7.04</v>
      </c>
      <c r="E595" s="13">
        <v>4.84</v>
      </c>
      <c r="F595" s="13">
        <v>34.07</v>
      </c>
      <c r="G595" s="437"/>
    </row>
    <row r="596" ht="24" customHeight="1" spans="1:7">
      <c r="A596" s="13">
        <v>591</v>
      </c>
      <c r="B596" s="13" t="s">
        <v>7366</v>
      </c>
      <c r="C596" s="13" t="s">
        <v>7335</v>
      </c>
      <c r="D596" s="13">
        <v>6.99</v>
      </c>
      <c r="E596" s="13">
        <v>4.84</v>
      </c>
      <c r="F596" s="13">
        <v>33.83</v>
      </c>
      <c r="G596" s="437"/>
    </row>
    <row r="597" ht="24" customHeight="1" spans="1:7">
      <c r="A597" s="13">
        <v>592</v>
      </c>
      <c r="B597" s="13" t="s">
        <v>7367</v>
      </c>
      <c r="C597" s="13" t="s">
        <v>7335</v>
      </c>
      <c r="D597" s="13">
        <v>10.39</v>
      </c>
      <c r="E597" s="13">
        <v>4.84</v>
      </c>
      <c r="F597" s="13">
        <v>50.29</v>
      </c>
      <c r="G597" s="437"/>
    </row>
    <row r="598" ht="24" customHeight="1" spans="1:7">
      <c r="A598" s="13">
        <v>593</v>
      </c>
      <c r="B598" s="13" t="s">
        <v>7368</v>
      </c>
      <c r="C598" s="13" t="s">
        <v>7335</v>
      </c>
      <c r="D598" s="13">
        <v>5</v>
      </c>
      <c r="E598" s="13">
        <v>4.84</v>
      </c>
      <c r="F598" s="13">
        <v>24.2</v>
      </c>
      <c r="G598" s="437"/>
    </row>
    <row r="599" ht="24" customHeight="1" spans="1:7">
      <c r="A599" s="13">
        <v>594</v>
      </c>
      <c r="B599" s="13" t="s">
        <v>7369</v>
      </c>
      <c r="C599" s="13" t="s">
        <v>7335</v>
      </c>
      <c r="D599" s="13">
        <v>15.58</v>
      </c>
      <c r="E599" s="13">
        <v>4.84</v>
      </c>
      <c r="F599" s="13">
        <v>75.41</v>
      </c>
      <c r="G599" s="437"/>
    </row>
    <row r="600" ht="24" customHeight="1" spans="1:7">
      <c r="A600" s="13">
        <v>595</v>
      </c>
      <c r="B600" s="13" t="s">
        <v>5976</v>
      </c>
      <c r="C600" s="13" t="s">
        <v>7335</v>
      </c>
      <c r="D600" s="13">
        <v>9.26</v>
      </c>
      <c r="E600" s="13">
        <v>4.84</v>
      </c>
      <c r="F600" s="13">
        <v>44.82</v>
      </c>
      <c r="G600" s="437"/>
    </row>
    <row r="601" ht="24" customHeight="1" spans="1:7">
      <c r="A601" s="13">
        <v>596</v>
      </c>
      <c r="B601" s="13" t="s">
        <v>7370</v>
      </c>
      <c r="C601" s="13" t="s">
        <v>7335</v>
      </c>
      <c r="D601" s="13">
        <v>16.85</v>
      </c>
      <c r="E601" s="13">
        <v>4.84</v>
      </c>
      <c r="F601" s="13">
        <v>81.55</v>
      </c>
      <c r="G601" s="437"/>
    </row>
    <row r="602" ht="24" customHeight="1" spans="1:7">
      <c r="A602" s="13">
        <v>597</v>
      </c>
      <c r="B602" s="13" t="s">
        <v>7371</v>
      </c>
      <c r="C602" s="13" t="s">
        <v>7335</v>
      </c>
      <c r="D602" s="13">
        <v>8.21</v>
      </c>
      <c r="E602" s="13">
        <v>4.84</v>
      </c>
      <c r="F602" s="13">
        <v>39.74</v>
      </c>
      <c r="G602" s="437"/>
    </row>
    <row r="603" ht="24" customHeight="1" spans="1:7">
      <c r="A603" s="13">
        <v>598</v>
      </c>
      <c r="B603" s="13" t="s">
        <v>7372</v>
      </c>
      <c r="C603" s="13" t="s">
        <v>7335</v>
      </c>
      <c r="D603" s="13">
        <v>37.85</v>
      </c>
      <c r="E603" s="13">
        <v>4.84</v>
      </c>
      <c r="F603" s="13">
        <v>183.19</v>
      </c>
      <c r="G603" s="437"/>
    </row>
    <row r="604" ht="24" customHeight="1" spans="1:7">
      <c r="A604" s="13">
        <v>599</v>
      </c>
      <c r="B604" s="13" t="s">
        <v>7373</v>
      </c>
      <c r="C604" s="13" t="s">
        <v>7335</v>
      </c>
      <c r="D604" s="13">
        <v>2.87</v>
      </c>
      <c r="E604" s="13">
        <v>4.84</v>
      </c>
      <c r="F604" s="13">
        <v>13.89</v>
      </c>
      <c r="G604" s="437"/>
    </row>
    <row r="605" ht="24" customHeight="1" spans="1:7">
      <c r="A605" s="13">
        <v>600</v>
      </c>
      <c r="B605" s="13" t="s">
        <v>7374</v>
      </c>
      <c r="C605" s="13" t="s">
        <v>7335</v>
      </c>
      <c r="D605" s="13">
        <v>3.4</v>
      </c>
      <c r="E605" s="13">
        <v>4.84</v>
      </c>
      <c r="F605" s="13">
        <v>16.46</v>
      </c>
      <c r="G605" s="437"/>
    </row>
    <row r="606" ht="24" customHeight="1" spans="1:7">
      <c r="A606" s="13">
        <v>601</v>
      </c>
      <c r="B606" s="13" t="s">
        <v>7375</v>
      </c>
      <c r="C606" s="13" t="s">
        <v>7335</v>
      </c>
      <c r="D606" s="13">
        <v>4.28</v>
      </c>
      <c r="E606" s="13">
        <v>4.84</v>
      </c>
      <c r="F606" s="13">
        <v>20.72</v>
      </c>
      <c r="G606" s="437"/>
    </row>
    <row r="607" ht="24" customHeight="1" spans="1:7">
      <c r="A607" s="13">
        <v>602</v>
      </c>
      <c r="B607" s="13" t="s">
        <v>7376</v>
      </c>
      <c r="C607" s="13" t="s">
        <v>7335</v>
      </c>
      <c r="D607" s="13">
        <v>9.5</v>
      </c>
      <c r="E607" s="13">
        <v>4.84</v>
      </c>
      <c r="F607" s="13">
        <v>45.98</v>
      </c>
      <c r="G607" s="437"/>
    </row>
    <row r="608" ht="24" customHeight="1" spans="1:7">
      <c r="A608" s="13">
        <v>603</v>
      </c>
      <c r="B608" s="13" t="s">
        <v>7377</v>
      </c>
      <c r="C608" s="13" t="s">
        <v>7335</v>
      </c>
      <c r="D608" s="13">
        <v>3.5</v>
      </c>
      <c r="E608" s="13">
        <v>4.84</v>
      </c>
      <c r="F608" s="13">
        <v>16.94</v>
      </c>
      <c r="G608" s="437"/>
    </row>
    <row r="609" ht="24" customHeight="1" spans="1:7">
      <c r="A609" s="13">
        <v>604</v>
      </c>
      <c r="B609" s="13" t="s">
        <v>7378</v>
      </c>
      <c r="C609" s="13" t="s">
        <v>7379</v>
      </c>
      <c r="D609" s="13">
        <v>385.28</v>
      </c>
      <c r="E609" s="13">
        <v>4.84</v>
      </c>
      <c r="F609" s="13">
        <v>1864.76</v>
      </c>
      <c r="G609" s="437"/>
    </row>
    <row r="610" ht="24" customHeight="1" spans="1:7">
      <c r="A610" s="13">
        <v>605</v>
      </c>
      <c r="B610" s="13" t="s">
        <v>7380</v>
      </c>
      <c r="C610" s="13" t="s">
        <v>7379</v>
      </c>
      <c r="D610" s="13">
        <v>10.46</v>
      </c>
      <c r="E610" s="13">
        <v>4.84</v>
      </c>
      <c r="F610" s="13">
        <v>50.63</v>
      </c>
      <c r="G610" s="437"/>
    </row>
    <row r="611" ht="24" customHeight="1" spans="1:7">
      <c r="A611" s="13">
        <v>606</v>
      </c>
      <c r="B611" s="13" t="s">
        <v>7381</v>
      </c>
      <c r="C611" s="13" t="s">
        <v>7379</v>
      </c>
      <c r="D611" s="13">
        <v>5.88</v>
      </c>
      <c r="E611" s="13">
        <v>4.84</v>
      </c>
      <c r="F611" s="13">
        <v>28.46</v>
      </c>
      <c r="G611" s="437"/>
    </row>
    <row r="612" ht="24" customHeight="1" spans="1:7">
      <c r="A612" s="13">
        <v>607</v>
      </c>
      <c r="B612" s="13" t="s">
        <v>7382</v>
      </c>
      <c r="C612" s="13" t="s">
        <v>7379</v>
      </c>
      <c r="D612" s="13">
        <v>3.79</v>
      </c>
      <c r="E612" s="13">
        <v>4.84</v>
      </c>
      <c r="F612" s="13">
        <v>18.34</v>
      </c>
      <c r="G612" s="437"/>
    </row>
    <row r="613" ht="24" customHeight="1" spans="1:7">
      <c r="A613" s="13">
        <v>608</v>
      </c>
      <c r="B613" s="13" t="s">
        <v>7383</v>
      </c>
      <c r="C613" s="13" t="s">
        <v>7379</v>
      </c>
      <c r="D613" s="13">
        <v>20.64</v>
      </c>
      <c r="E613" s="13">
        <v>4.84</v>
      </c>
      <c r="F613" s="13">
        <v>99.9</v>
      </c>
      <c r="G613" s="437"/>
    </row>
    <row r="614" ht="24" customHeight="1" spans="1:7">
      <c r="A614" s="13">
        <v>609</v>
      </c>
      <c r="B614" s="13" t="s">
        <v>7384</v>
      </c>
      <c r="C614" s="13" t="s">
        <v>7379</v>
      </c>
      <c r="D614" s="13">
        <v>10.35</v>
      </c>
      <c r="E614" s="13">
        <v>4.84</v>
      </c>
      <c r="F614" s="13">
        <v>50.09</v>
      </c>
      <c r="G614" s="437"/>
    </row>
    <row r="615" ht="24" customHeight="1" spans="1:7">
      <c r="A615" s="13">
        <v>610</v>
      </c>
      <c r="B615" s="13" t="s">
        <v>7385</v>
      </c>
      <c r="C615" s="13" t="s">
        <v>7379</v>
      </c>
      <c r="D615" s="13">
        <v>14.34</v>
      </c>
      <c r="E615" s="13">
        <v>4.84</v>
      </c>
      <c r="F615" s="13">
        <v>69.41</v>
      </c>
      <c r="G615" s="437"/>
    </row>
    <row r="616" ht="24" customHeight="1" spans="1:7">
      <c r="A616" s="13">
        <v>611</v>
      </c>
      <c r="B616" s="13" t="s">
        <v>7386</v>
      </c>
      <c r="C616" s="13" t="s">
        <v>7379</v>
      </c>
      <c r="D616" s="13">
        <v>2.67</v>
      </c>
      <c r="E616" s="13">
        <v>4.84</v>
      </c>
      <c r="F616" s="13">
        <v>12.92</v>
      </c>
      <c r="G616" s="437"/>
    </row>
    <row r="617" ht="24" customHeight="1" spans="1:7">
      <c r="A617" s="13">
        <v>612</v>
      </c>
      <c r="B617" s="13" t="s">
        <v>7387</v>
      </c>
      <c r="C617" s="13" t="s">
        <v>7379</v>
      </c>
      <c r="D617" s="13">
        <v>16.22</v>
      </c>
      <c r="E617" s="13">
        <v>4.84</v>
      </c>
      <c r="F617" s="13">
        <v>78.5</v>
      </c>
      <c r="G617" s="437"/>
    </row>
    <row r="618" ht="24" customHeight="1" spans="1:7">
      <c r="A618" s="13">
        <v>613</v>
      </c>
      <c r="B618" s="13" t="s">
        <v>5201</v>
      </c>
      <c r="C618" s="13" t="s">
        <v>7379</v>
      </c>
      <c r="D618" s="13">
        <v>16.8</v>
      </c>
      <c r="E618" s="13">
        <v>4.84</v>
      </c>
      <c r="F618" s="13">
        <v>81.31</v>
      </c>
      <c r="G618" s="437"/>
    </row>
    <row r="619" ht="24" customHeight="1" spans="1:7">
      <c r="A619" s="13">
        <v>614</v>
      </c>
      <c r="B619" s="13" t="s">
        <v>7388</v>
      </c>
      <c r="C619" s="13" t="s">
        <v>7379</v>
      </c>
      <c r="D619" s="13">
        <v>7.78</v>
      </c>
      <c r="E619" s="13">
        <v>4.84</v>
      </c>
      <c r="F619" s="13">
        <v>37.66</v>
      </c>
      <c r="G619" s="437"/>
    </row>
    <row r="620" ht="24" customHeight="1" spans="1:7">
      <c r="A620" s="13">
        <v>615</v>
      </c>
      <c r="B620" s="13" t="s">
        <v>7389</v>
      </c>
      <c r="C620" s="13" t="s">
        <v>7379</v>
      </c>
      <c r="D620" s="13">
        <v>7.87</v>
      </c>
      <c r="E620" s="13">
        <v>4.84</v>
      </c>
      <c r="F620" s="13">
        <v>38.09</v>
      </c>
      <c r="G620" s="437"/>
    </row>
    <row r="621" ht="24" customHeight="1" spans="1:7">
      <c r="A621" s="13">
        <v>616</v>
      </c>
      <c r="B621" s="13" t="s">
        <v>7390</v>
      </c>
      <c r="C621" s="13" t="s">
        <v>7379</v>
      </c>
      <c r="D621" s="13">
        <v>12.4</v>
      </c>
      <c r="E621" s="13">
        <v>4.84</v>
      </c>
      <c r="F621" s="13">
        <v>60.02</v>
      </c>
      <c r="G621" s="437"/>
    </row>
    <row r="622" ht="24" customHeight="1" spans="1:7">
      <c r="A622" s="13">
        <v>617</v>
      </c>
      <c r="B622" s="13" t="s">
        <v>7391</v>
      </c>
      <c r="C622" s="13" t="s">
        <v>7379</v>
      </c>
      <c r="D622" s="13">
        <v>16.9</v>
      </c>
      <c r="E622" s="13">
        <v>4.84</v>
      </c>
      <c r="F622" s="13">
        <v>81.8</v>
      </c>
      <c r="G622" s="437"/>
    </row>
    <row r="623" ht="24" customHeight="1" spans="1:7">
      <c r="A623" s="13">
        <v>618</v>
      </c>
      <c r="B623" s="13" t="s">
        <v>7392</v>
      </c>
      <c r="C623" s="13" t="s">
        <v>7379</v>
      </c>
      <c r="D623" s="13">
        <v>9.05</v>
      </c>
      <c r="E623" s="13">
        <v>4.84</v>
      </c>
      <c r="F623" s="13">
        <v>43.8</v>
      </c>
      <c r="G623" s="437"/>
    </row>
    <row r="624" ht="24" customHeight="1" spans="1:7">
      <c r="A624" s="13">
        <v>619</v>
      </c>
      <c r="B624" s="13" t="s">
        <v>7393</v>
      </c>
      <c r="C624" s="13" t="s">
        <v>7379</v>
      </c>
      <c r="D624" s="13">
        <v>13.4</v>
      </c>
      <c r="E624" s="13">
        <v>4.84</v>
      </c>
      <c r="F624" s="13">
        <v>64.86</v>
      </c>
      <c r="G624" s="437"/>
    </row>
    <row r="625" ht="24" customHeight="1" spans="1:7">
      <c r="A625" s="13">
        <v>620</v>
      </c>
      <c r="B625" s="13" t="s">
        <v>7394</v>
      </c>
      <c r="C625" s="13" t="s">
        <v>7379</v>
      </c>
      <c r="D625" s="13">
        <v>6.67</v>
      </c>
      <c r="E625" s="13">
        <v>4.84</v>
      </c>
      <c r="F625" s="13">
        <v>32.28</v>
      </c>
      <c r="G625" s="437"/>
    </row>
    <row r="626" ht="24" customHeight="1" spans="1:7">
      <c r="A626" s="13">
        <v>621</v>
      </c>
      <c r="B626" s="13" t="s">
        <v>7395</v>
      </c>
      <c r="C626" s="13" t="s">
        <v>7379</v>
      </c>
      <c r="D626" s="13">
        <v>13.66</v>
      </c>
      <c r="E626" s="13">
        <v>4.84</v>
      </c>
      <c r="F626" s="13">
        <v>66.11</v>
      </c>
      <c r="G626" s="437"/>
    </row>
    <row r="627" ht="24" customHeight="1" spans="1:7">
      <c r="A627" s="13">
        <v>622</v>
      </c>
      <c r="B627" s="13" t="s">
        <v>7396</v>
      </c>
      <c r="C627" s="13" t="s">
        <v>7379</v>
      </c>
      <c r="D627" s="13">
        <v>6.64</v>
      </c>
      <c r="E627" s="13">
        <v>4.84</v>
      </c>
      <c r="F627" s="13">
        <v>32.14</v>
      </c>
      <c r="G627" s="437"/>
    </row>
    <row r="628" ht="24" customHeight="1" spans="1:7">
      <c r="A628" s="13">
        <v>623</v>
      </c>
      <c r="B628" s="13" t="s">
        <v>7397</v>
      </c>
      <c r="C628" s="13" t="s">
        <v>7379</v>
      </c>
      <c r="D628" s="13">
        <v>1.95</v>
      </c>
      <c r="E628" s="13">
        <v>4.84</v>
      </c>
      <c r="F628" s="13">
        <v>9.44</v>
      </c>
      <c r="G628" s="437"/>
    </row>
    <row r="629" ht="24" customHeight="1" spans="1:7">
      <c r="A629" s="13">
        <v>624</v>
      </c>
      <c r="B629" s="13" t="s">
        <v>7398</v>
      </c>
      <c r="C629" s="13" t="s">
        <v>7379</v>
      </c>
      <c r="D629" s="13">
        <v>9.85</v>
      </c>
      <c r="E629" s="13">
        <v>4.84</v>
      </c>
      <c r="F629" s="13">
        <v>47.67</v>
      </c>
      <c r="G629" s="437"/>
    </row>
    <row r="630" ht="24" customHeight="1" spans="1:7">
      <c r="A630" s="13">
        <v>625</v>
      </c>
      <c r="B630" s="13" t="s">
        <v>7399</v>
      </c>
      <c r="C630" s="13" t="s">
        <v>7379</v>
      </c>
      <c r="D630" s="13">
        <v>10.63</v>
      </c>
      <c r="E630" s="13">
        <v>4.84</v>
      </c>
      <c r="F630" s="13">
        <v>51.45</v>
      </c>
      <c r="G630" s="437"/>
    </row>
    <row r="631" ht="24" customHeight="1" spans="1:7">
      <c r="A631" s="13">
        <v>626</v>
      </c>
      <c r="B631" s="13" t="s">
        <v>2415</v>
      </c>
      <c r="C631" s="13" t="s">
        <v>7379</v>
      </c>
      <c r="D631" s="13">
        <v>23.25</v>
      </c>
      <c r="E631" s="13">
        <v>4.84</v>
      </c>
      <c r="F631" s="13">
        <v>112.53</v>
      </c>
      <c r="G631" s="437"/>
    </row>
    <row r="632" ht="24" customHeight="1" spans="1:7">
      <c r="A632" s="13">
        <v>627</v>
      </c>
      <c r="B632" s="13" t="s">
        <v>7400</v>
      </c>
      <c r="C632" s="13" t="s">
        <v>7379</v>
      </c>
      <c r="D632" s="13">
        <v>4.58</v>
      </c>
      <c r="E632" s="13">
        <v>4.84</v>
      </c>
      <c r="F632" s="13">
        <v>22.17</v>
      </c>
      <c r="G632" s="437"/>
    </row>
    <row r="633" ht="24" customHeight="1" spans="1:7">
      <c r="A633" s="13">
        <v>628</v>
      </c>
      <c r="B633" s="13" t="s">
        <v>7401</v>
      </c>
      <c r="C633" s="13" t="s">
        <v>7379</v>
      </c>
      <c r="D633" s="13">
        <v>14.22</v>
      </c>
      <c r="E633" s="13">
        <v>4.84</v>
      </c>
      <c r="F633" s="13">
        <v>68.82</v>
      </c>
      <c r="G633" s="437"/>
    </row>
    <row r="634" ht="24" customHeight="1" spans="1:7">
      <c r="A634" s="13">
        <v>629</v>
      </c>
      <c r="B634" s="13" t="s">
        <v>7402</v>
      </c>
      <c r="C634" s="13" t="s">
        <v>7379</v>
      </c>
      <c r="D634" s="13">
        <v>11.6</v>
      </c>
      <c r="E634" s="13">
        <v>4.84</v>
      </c>
      <c r="F634" s="13">
        <v>56.14</v>
      </c>
      <c r="G634" s="437"/>
    </row>
    <row r="635" ht="24" customHeight="1" spans="1:7">
      <c r="A635" s="13">
        <v>630</v>
      </c>
      <c r="B635" s="13" t="s">
        <v>7403</v>
      </c>
      <c r="C635" s="13" t="s">
        <v>7379</v>
      </c>
      <c r="D635" s="13">
        <v>5.1</v>
      </c>
      <c r="E635" s="13">
        <v>4.84</v>
      </c>
      <c r="F635" s="13">
        <v>24.68</v>
      </c>
      <c r="G635" s="437"/>
    </row>
    <row r="636" ht="24" customHeight="1" spans="1:7">
      <c r="A636" s="13">
        <v>631</v>
      </c>
      <c r="B636" s="13" t="s">
        <v>7404</v>
      </c>
      <c r="C636" s="13" t="s">
        <v>7379</v>
      </c>
      <c r="D636" s="13">
        <v>5</v>
      </c>
      <c r="E636" s="13">
        <v>4.84</v>
      </c>
      <c r="F636" s="13">
        <v>24.2</v>
      </c>
      <c r="G636" s="437"/>
    </row>
    <row r="637" ht="24" customHeight="1" spans="1:7">
      <c r="A637" s="13">
        <v>632</v>
      </c>
      <c r="B637" s="13" t="s">
        <v>7405</v>
      </c>
      <c r="C637" s="13" t="s">
        <v>7379</v>
      </c>
      <c r="D637" s="13">
        <v>5.01</v>
      </c>
      <c r="E637" s="13">
        <v>4.84</v>
      </c>
      <c r="F637" s="13">
        <v>24.25</v>
      </c>
      <c r="G637" s="437"/>
    </row>
    <row r="638" ht="24" customHeight="1" spans="1:7">
      <c r="A638" s="13">
        <v>633</v>
      </c>
      <c r="B638" s="13" t="s">
        <v>7406</v>
      </c>
      <c r="C638" s="13" t="s">
        <v>7379</v>
      </c>
      <c r="D638" s="13">
        <v>3.06</v>
      </c>
      <c r="E638" s="13">
        <v>4.84</v>
      </c>
      <c r="F638" s="13">
        <v>14.81</v>
      </c>
      <c r="G638" s="437"/>
    </row>
    <row r="639" ht="24" customHeight="1" spans="1:7">
      <c r="A639" s="13">
        <v>634</v>
      </c>
      <c r="B639" s="13" t="s">
        <v>7407</v>
      </c>
      <c r="C639" s="13" t="s">
        <v>7379</v>
      </c>
      <c r="D639" s="13">
        <v>2.08</v>
      </c>
      <c r="E639" s="13">
        <v>4.84</v>
      </c>
      <c r="F639" s="13">
        <v>10.07</v>
      </c>
      <c r="G639" s="437"/>
    </row>
    <row r="640" ht="24" customHeight="1" spans="1:7">
      <c r="A640" s="13">
        <v>635</v>
      </c>
      <c r="B640" s="13" t="s">
        <v>7408</v>
      </c>
      <c r="C640" s="13" t="s">
        <v>7379</v>
      </c>
      <c r="D640" s="13">
        <v>22.67</v>
      </c>
      <c r="E640" s="13">
        <v>4.84</v>
      </c>
      <c r="F640" s="13">
        <v>109.72</v>
      </c>
      <c r="G640" s="437"/>
    </row>
    <row r="641" ht="24" customHeight="1" spans="1:7">
      <c r="A641" s="13">
        <v>636</v>
      </c>
      <c r="B641" s="13" t="s">
        <v>7409</v>
      </c>
      <c r="C641" s="13" t="s">
        <v>7410</v>
      </c>
      <c r="D641" s="13">
        <v>9.18</v>
      </c>
      <c r="E641" s="13">
        <v>4.84</v>
      </c>
      <c r="F641" s="13">
        <v>44.43</v>
      </c>
      <c r="G641" s="437"/>
    </row>
    <row r="642" ht="24" customHeight="1" spans="1:7">
      <c r="A642" s="13">
        <v>637</v>
      </c>
      <c r="B642" s="13" t="s">
        <v>7411</v>
      </c>
      <c r="C642" s="13" t="s">
        <v>7410</v>
      </c>
      <c r="D642" s="13">
        <v>4.86</v>
      </c>
      <c r="E642" s="13">
        <v>4.84</v>
      </c>
      <c r="F642" s="13">
        <v>23.52</v>
      </c>
      <c r="G642" s="437"/>
    </row>
    <row r="643" ht="24" customHeight="1" spans="1:7">
      <c r="A643" s="13">
        <v>638</v>
      </c>
      <c r="B643" s="13" t="s">
        <v>7412</v>
      </c>
      <c r="C643" s="13" t="s">
        <v>7410</v>
      </c>
      <c r="D643" s="13">
        <v>8.9</v>
      </c>
      <c r="E643" s="13">
        <v>4.84</v>
      </c>
      <c r="F643" s="13">
        <v>43.08</v>
      </c>
      <c r="G643" s="437"/>
    </row>
    <row r="644" ht="24" customHeight="1" spans="1:7">
      <c r="A644" s="13">
        <v>639</v>
      </c>
      <c r="B644" s="13" t="s">
        <v>7413</v>
      </c>
      <c r="C644" s="13" t="s">
        <v>7410</v>
      </c>
      <c r="D644" s="13">
        <v>11.57</v>
      </c>
      <c r="E644" s="13">
        <v>4.84</v>
      </c>
      <c r="F644" s="13">
        <v>56</v>
      </c>
      <c r="G644" s="437"/>
    </row>
    <row r="645" ht="24" customHeight="1" spans="1:7">
      <c r="A645" s="13">
        <v>640</v>
      </c>
      <c r="B645" s="13" t="s">
        <v>7414</v>
      </c>
      <c r="C645" s="13" t="s">
        <v>7410</v>
      </c>
      <c r="D645" s="13">
        <v>1.41</v>
      </c>
      <c r="E645" s="13">
        <v>4.84</v>
      </c>
      <c r="F645" s="13">
        <v>6.82</v>
      </c>
      <c r="G645" s="437"/>
    </row>
    <row r="646" ht="24" customHeight="1" spans="1:7">
      <c r="A646" s="13">
        <v>641</v>
      </c>
      <c r="B646" s="13" t="s">
        <v>7415</v>
      </c>
      <c r="C646" s="13" t="s">
        <v>7410</v>
      </c>
      <c r="D646" s="13">
        <v>9.73</v>
      </c>
      <c r="E646" s="13">
        <v>4.84</v>
      </c>
      <c r="F646" s="13">
        <v>47.09</v>
      </c>
      <c r="G646" s="437"/>
    </row>
    <row r="647" ht="24" customHeight="1" spans="1:7">
      <c r="A647" s="13">
        <v>642</v>
      </c>
      <c r="B647" s="13" t="s">
        <v>7416</v>
      </c>
      <c r="C647" s="13" t="s">
        <v>7410</v>
      </c>
      <c r="D647" s="13">
        <v>8.06</v>
      </c>
      <c r="E647" s="13">
        <v>4.84</v>
      </c>
      <c r="F647" s="13">
        <v>39.01</v>
      </c>
      <c r="G647" s="437"/>
    </row>
    <row r="648" ht="24" customHeight="1" spans="1:7">
      <c r="A648" s="13">
        <v>643</v>
      </c>
      <c r="B648" s="13" t="s">
        <v>7417</v>
      </c>
      <c r="C648" s="13" t="s">
        <v>7410</v>
      </c>
      <c r="D648" s="13">
        <v>15.68</v>
      </c>
      <c r="E648" s="13">
        <v>4.84</v>
      </c>
      <c r="F648" s="13">
        <v>75.89</v>
      </c>
      <c r="G648" s="437"/>
    </row>
    <row r="649" ht="24" customHeight="1" spans="1:7">
      <c r="A649" s="13">
        <v>644</v>
      </c>
      <c r="B649" s="13" t="s">
        <v>7418</v>
      </c>
      <c r="C649" s="13" t="s">
        <v>7410</v>
      </c>
      <c r="D649" s="13">
        <v>18.64</v>
      </c>
      <c r="E649" s="13">
        <v>4.84</v>
      </c>
      <c r="F649" s="13">
        <v>90.22</v>
      </c>
      <c r="G649" s="437"/>
    </row>
    <row r="650" ht="24" customHeight="1" spans="1:7">
      <c r="A650" s="13">
        <v>645</v>
      </c>
      <c r="B650" s="13" t="s">
        <v>3932</v>
      </c>
      <c r="C650" s="13" t="s">
        <v>7410</v>
      </c>
      <c r="D650" s="13">
        <v>27.14</v>
      </c>
      <c r="E650" s="13">
        <v>4.84</v>
      </c>
      <c r="F650" s="13">
        <v>131.36</v>
      </c>
      <c r="G650" s="437"/>
    </row>
    <row r="651" ht="24" customHeight="1" spans="1:7">
      <c r="A651" s="13">
        <v>646</v>
      </c>
      <c r="B651" s="13" t="s">
        <v>7419</v>
      </c>
      <c r="C651" s="13" t="s">
        <v>7410</v>
      </c>
      <c r="D651" s="13">
        <v>19.5</v>
      </c>
      <c r="E651" s="13">
        <v>4.84</v>
      </c>
      <c r="F651" s="13">
        <v>94.38</v>
      </c>
      <c r="G651" s="437"/>
    </row>
    <row r="652" ht="24" customHeight="1" spans="1:7">
      <c r="A652" s="13">
        <v>647</v>
      </c>
      <c r="B652" s="13" t="s">
        <v>7420</v>
      </c>
      <c r="C652" s="13" t="s">
        <v>7410</v>
      </c>
      <c r="D652" s="13">
        <v>8.19</v>
      </c>
      <c r="E652" s="13">
        <v>4.84</v>
      </c>
      <c r="F652" s="13">
        <v>39.64</v>
      </c>
      <c r="G652" s="437"/>
    </row>
    <row r="653" ht="24" customHeight="1" spans="1:7">
      <c r="A653" s="13">
        <v>648</v>
      </c>
      <c r="B653" s="13" t="s">
        <v>7421</v>
      </c>
      <c r="C653" s="13" t="s">
        <v>7410</v>
      </c>
      <c r="D653" s="13">
        <v>6.6</v>
      </c>
      <c r="E653" s="13">
        <v>4.84</v>
      </c>
      <c r="F653" s="13">
        <v>31.94</v>
      </c>
      <c r="G653" s="437"/>
    </row>
    <row r="654" ht="24" customHeight="1" spans="1:7">
      <c r="A654" s="13">
        <v>649</v>
      </c>
      <c r="B654" s="13" t="s">
        <v>7422</v>
      </c>
      <c r="C654" s="13" t="s">
        <v>7410</v>
      </c>
      <c r="D654" s="13">
        <v>6.04</v>
      </c>
      <c r="E654" s="13">
        <v>4.84</v>
      </c>
      <c r="F654" s="13">
        <v>29.23</v>
      </c>
      <c r="G654" s="437"/>
    </row>
    <row r="655" ht="24" customHeight="1" spans="1:7">
      <c r="A655" s="13">
        <v>650</v>
      </c>
      <c r="B655" s="13" t="s">
        <v>7423</v>
      </c>
      <c r="C655" s="13" t="s">
        <v>7410</v>
      </c>
      <c r="D655" s="13">
        <v>5</v>
      </c>
      <c r="E655" s="13">
        <v>4.84</v>
      </c>
      <c r="F655" s="13">
        <v>24.2</v>
      </c>
      <c r="G655" s="437"/>
    </row>
    <row r="656" ht="24" customHeight="1" spans="1:7">
      <c r="A656" s="13">
        <v>651</v>
      </c>
      <c r="B656" s="13" t="s">
        <v>7424</v>
      </c>
      <c r="C656" s="13" t="s">
        <v>7410</v>
      </c>
      <c r="D656" s="13">
        <v>3.91</v>
      </c>
      <c r="E656" s="13">
        <v>4.84</v>
      </c>
      <c r="F656" s="13">
        <v>18.92</v>
      </c>
      <c r="G656" s="437"/>
    </row>
    <row r="657" ht="24" customHeight="1" spans="1:7">
      <c r="A657" s="13">
        <v>652</v>
      </c>
      <c r="B657" s="13" t="s">
        <v>7425</v>
      </c>
      <c r="C657" s="13" t="s">
        <v>7410</v>
      </c>
      <c r="D657" s="13">
        <v>13.81</v>
      </c>
      <c r="E657" s="13">
        <v>4.84</v>
      </c>
      <c r="F657" s="13">
        <v>66.84</v>
      </c>
      <c r="G657" s="437"/>
    </row>
    <row r="658" ht="24" customHeight="1" spans="1:7">
      <c r="A658" s="13">
        <v>653</v>
      </c>
      <c r="B658" s="13" t="s">
        <v>365</v>
      </c>
      <c r="C658" s="13" t="s">
        <v>7410</v>
      </c>
      <c r="D658" s="13">
        <v>7.73</v>
      </c>
      <c r="E658" s="13">
        <v>4.84</v>
      </c>
      <c r="F658" s="13">
        <v>37.41</v>
      </c>
      <c r="G658" s="437"/>
    </row>
    <row r="659" ht="24" customHeight="1" spans="1:7">
      <c r="A659" s="13">
        <v>654</v>
      </c>
      <c r="B659" s="13" t="s">
        <v>5810</v>
      </c>
      <c r="C659" s="13" t="s">
        <v>7410</v>
      </c>
      <c r="D659" s="13">
        <v>5</v>
      </c>
      <c r="E659" s="13">
        <v>4.84</v>
      </c>
      <c r="F659" s="13">
        <v>24.2</v>
      </c>
      <c r="G659" s="437"/>
    </row>
    <row r="660" ht="24" customHeight="1" spans="1:7">
      <c r="A660" s="13">
        <v>655</v>
      </c>
      <c r="B660" s="13" t="s">
        <v>7426</v>
      </c>
      <c r="C660" s="13" t="s">
        <v>7410</v>
      </c>
      <c r="D660" s="13">
        <v>12.87</v>
      </c>
      <c r="E660" s="13">
        <v>4.84</v>
      </c>
      <c r="F660" s="13">
        <v>62.29</v>
      </c>
      <c r="G660" s="437"/>
    </row>
    <row r="661" ht="24" customHeight="1" spans="1:7">
      <c r="A661" s="13">
        <v>656</v>
      </c>
      <c r="B661" s="13" t="s">
        <v>7427</v>
      </c>
      <c r="C661" s="13" t="s">
        <v>7410</v>
      </c>
      <c r="D661" s="13">
        <v>7.69</v>
      </c>
      <c r="E661" s="13">
        <v>4.84</v>
      </c>
      <c r="F661" s="13">
        <v>37.22</v>
      </c>
      <c r="G661" s="437"/>
    </row>
    <row r="662" ht="24" customHeight="1" spans="1:7">
      <c r="A662" s="13">
        <v>657</v>
      </c>
      <c r="B662" s="13" t="s">
        <v>7428</v>
      </c>
      <c r="C662" s="13" t="s">
        <v>7410</v>
      </c>
      <c r="D662" s="13">
        <v>8.76</v>
      </c>
      <c r="E662" s="13">
        <v>4.84</v>
      </c>
      <c r="F662" s="13">
        <v>42.4</v>
      </c>
      <c r="G662" s="437"/>
    </row>
    <row r="663" ht="24" customHeight="1" spans="1:7">
      <c r="A663" s="13">
        <v>658</v>
      </c>
      <c r="B663" s="13" t="s">
        <v>7429</v>
      </c>
      <c r="C663" s="13" t="s">
        <v>7410</v>
      </c>
      <c r="D663" s="13">
        <v>7.86</v>
      </c>
      <c r="E663" s="13">
        <v>4.84</v>
      </c>
      <c r="F663" s="13">
        <v>38.04</v>
      </c>
      <c r="G663" s="437"/>
    </row>
    <row r="664" ht="24" customHeight="1" spans="1:7">
      <c r="A664" s="13">
        <v>659</v>
      </c>
      <c r="B664" s="13" t="s">
        <v>7430</v>
      </c>
      <c r="C664" s="13" t="s">
        <v>7410</v>
      </c>
      <c r="D664" s="13">
        <v>8.03</v>
      </c>
      <c r="E664" s="13">
        <v>4.84</v>
      </c>
      <c r="F664" s="13">
        <v>38.87</v>
      </c>
      <c r="G664" s="437"/>
    </row>
    <row r="665" ht="24" customHeight="1" spans="1:7">
      <c r="A665" s="13">
        <v>660</v>
      </c>
      <c r="B665" s="13" t="s">
        <v>7431</v>
      </c>
      <c r="C665" s="13" t="s">
        <v>7410</v>
      </c>
      <c r="D665" s="13">
        <v>6.95</v>
      </c>
      <c r="E665" s="13">
        <v>4.84</v>
      </c>
      <c r="F665" s="13">
        <v>33.64</v>
      </c>
      <c r="G665" s="437"/>
    </row>
    <row r="666" ht="24" customHeight="1" spans="1:7">
      <c r="A666" s="13">
        <v>661</v>
      </c>
      <c r="B666" s="13" t="s">
        <v>7432</v>
      </c>
      <c r="C666" s="13" t="s">
        <v>7410</v>
      </c>
      <c r="D666" s="13">
        <v>4.07</v>
      </c>
      <c r="E666" s="13">
        <v>4.84</v>
      </c>
      <c r="F666" s="13">
        <v>19.7</v>
      </c>
      <c r="G666" s="437"/>
    </row>
    <row r="667" ht="24" customHeight="1" spans="1:7">
      <c r="A667" s="13">
        <v>662</v>
      </c>
      <c r="B667" s="13" t="s">
        <v>7433</v>
      </c>
      <c r="C667" s="13" t="s">
        <v>7410</v>
      </c>
      <c r="D667" s="13">
        <v>18.42</v>
      </c>
      <c r="E667" s="13">
        <v>4.84</v>
      </c>
      <c r="F667" s="13">
        <v>89.15</v>
      </c>
      <c r="G667" s="437"/>
    </row>
    <row r="668" ht="24" customHeight="1" spans="1:7">
      <c r="A668" s="13">
        <v>663</v>
      </c>
      <c r="B668" s="13" t="s">
        <v>1028</v>
      </c>
      <c r="C668" s="13" t="s">
        <v>7410</v>
      </c>
      <c r="D668" s="13">
        <v>7.28</v>
      </c>
      <c r="E668" s="13">
        <v>4.84</v>
      </c>
      <c r="F668" s="13">
        <v>35.24</v>
      </c>
      <c r="G668" s="437"/>
    </row>
    <row r="669" ht="24" customHeight="1" spans="1:7">
      <c r="A669" s="13">
        <v>664</v>
      </c>
      <c r="B669" s="13" t="s">
        <v>7434</v>
      </c>
      <c r="C669" s="13" t="s">
        <v>7410</v>
      </c>
      <c r="D669" s="13">
        <v>12.2</v>
      </c>
      <c r="E669" s="13">
        <v>4.84</v>
      </c>
      <c r="F669" s="13">
        <v>59.05</v>
      </c>
      <c r="G669" s="437"/>
    </row>
    <row r="670" ht="24" customHeight="1" spans="1:7">
      <c r="A670" s="13">
        <v>665</v>
      </c>
      <c r="B670" s="13" t="s">
        <v>7435</v>
      </c>
      <c r="C670" s="13" t="s">
        <v>7410</v>
      </c>
      <c r="D670" s="13">
        <v>9.53</v>
      </c>
      <c r="E670" s="13">
        <v>4.84</v>
      </c>
      <c r="F670" s="13">
        <v>46.13</v>
      </c>
      <c r="G670" s="437"/>
    </row>
    <row r="671" ht="24" customHeight="1" spans="1:7">
      <c r="A671" s="13">
        <v>666</v>
      </c>
      <c r="B671" s="13" t="s">
        <v>7436</v>
      </c>
      <c r="C671" s="13" t="s">
        <v>7410</v>
      </c>
      <c r="D671" s="13">
        <v>14.17</v>
      </c>
      <c r="E671" s="13">
        <v>4.84</v>
      </c>
      <c r="F671" s="13">
        <v>68.58</v>
      </c>
      <c r="G671" s="437"/>
    </row>
    <row r="672" ht="24" customHeight="1" spans="1:7">
      <c r="A672" s="13">
        <v>667</v>
      </c>
      <c r="B672" s="13" t="s">
        <v>7437</v>
      </c>
      <c r="C672" s="13" t="s">
        <v>7410</v>
      </c>
      <c r="D672" s="13">
        <v>20.91</v>
      </c>
      <c r="E672" s="13">
        <v>4.84</v>
      </c>
      <c r="F672" s="13">
        <v>101.2</v>
      </c>
      <c r="G672" s="437"/>
    </row>
    <row r="673" ht="24" customHeight="1" spans="1:7">
      <c r="A673" s="13">
        <v>668</v>
      </c>
      <c r="B673" s="13" t="s">
        <v>7438</v>
      </c>
      <c r="C673" s="13" t="s">
        <v>7410</v>
      </c>
      <c r="D673" s="13">
        <v>22.5</v>
      </c>
      <c r="E673" s="13">
        <v>4.84</v>
      </c>
      <c r="F673" s="13">
        <v>108.9</v>
      </c>
      <c r="G673" s="437"/>
    </row>
    <row r="674" ht="24" customHeight="1" spans="1:7">
      <c r="A674" s="13">
        <v>669</v>
      </c>
      <c r="B674" s="13" t="s">
        <v>375</v>
      </c>
      <c r="C674" s="13" t="s">
        <v>7410</v>
      </c>
      <c r="D674" s="13">
        <v>10.98</v>
      </c>
      <c r="E674" s="13">
        <v>4.84</v>
      </c>
      <c r="F674" s="13">
        <v>53.14</v>
      </c>
      <c r="G674" s="437"/>
    </row>
    <row r="675" ht="24" customHeight="1" spans="1:7">
      <c r="A675" s="13">
        <v>670</v>
      </c>
      <c r="B675" s="13" t="s">
        <v>7439</v>
      </c>
      <c r="C675" s="13" t="s">
        <v>7410</v>
      </c>
      <c r="D675" s="13">
        <v>4.36</v>
      </c>
      <c r="E675" s="13">
        <v>4.84</v>
      </c>
      <c r="F675" s="13">
        <v>21.1</v>
      </c>
      <c r="G675" s="437"/>
    </row>
    <row r="676" ht="24" customHeight="1" spans="1:7">
      <c r="A676" s="13">
        <v>671</v>
      </c>
      <c r="B676" s="13" t="s">
        <v>7440</v>
      </c>
      <c r="C676" s="13" t="s">
        <v>7410</v>
      </c>
      <c r="D676" s="13">
        <v>7.83</v>
      </c>
      <c r="E676" s="13">
        <v>4.84</v>
      </c>
      <c r="F676" s="13">
        <v>37.9</v>
      </c>
      <c r="G676" s="437"/>
    </row>
    <row r="677" ht="24" customHeight="1" spans="1:7">
      <c r="A677" s="13">
        <v>672</v>
      </c>
      <c r="B677" s="13" t="s">
        <v>7441</v>
      </c>
      <c r="C677" s="13" t="s">
        <v>7410</v>
      </c>
      <c r="D677" s="13">
        <v>19.26</v>
      </c>
      <c r="E677" s="13">
        <v>4.84</v>
      </c>
      <c r="F677" s="13">
        <v>93.22</v>
      </c>
      <c r="G677" s="437"/>
    </row>
    <row r="678" ht="24" customHeight="1" spans="1:7">
      <c r="A678" s="13">
        <v>673</v>
      </c>
      <c r="B678" s="13" t="s">
        <v>7442</v>
      </c>
      <c r="C678" s="13" t="s">
        <v>7410</v>
      </c>
      <c r="D678" s="13">
        <v>13.03</v>
      </c>
      <c r="E678" s="13">
        <v>4.84</v>
      </c>
      <c r="F678" s="13">
        <v>63.07</v>
      </c>
      <c r="G678" s="437"/>
    </row>
    <row r="679" ht="24" customHeight="1" spans="1:7">
      <c r="A679" s="13">
        <v>674</v>
      </c>
      <c r="B679" s="13" t="s">
        <v>7443</v>
      </c>
      <c r="C679" s="13" t="s">
        <v>7410</v>
      </c>
      <c r="D679" s="13">
        <v>10.7</v>
      </c>
      <c r="E679" s="13">
        <v>4.84</v>
      </c>
      <c r="F679" s="13">
        <v>51.79</v>
      </c>
      <c r="G679" s="437"/>
    </row>
    <row r="680" ht="24" customHeight="1" spans="1:7">
      <c r="A680" s="13">
        <v>675</v>
      </c>
      <c r="B680" s="13" t="s">
        <v>7444</v>
      </c>
      <c r="C680" s="13" t="s">
        <v>7410</v>
      </c>
      <c r="D680" s="13">
        <v>15.14</v>
      </c>
      <c r="E680" s="13">
        <v>4.84</v>
      </c>
      <c r="F680" s="13">
        <v>73.28</v>
      </c>
      <c r="G680" s="437"/>
    </row>
    <row r="681" ht="24" customHeight="1" spans="1:7">
      <c r="A681" s="13">
        <v>676</v>
      </c>
      <c r="B681" s="13" t="s">
        <v>5802</v>
      </c>
      <c r="C681" s="13" t="s">
        <v>7410</v>
      </c>
      <c r="D681" s="13">
        <v>11.77</v>
      </c>
      <c r="E681" s="13">
        <v>4.84</v>
      </c>
      <c r="F681" s="13">
        <v>56.97</v>
      </c>
      <c r="G681" s="437"/>
    </row>
    <row r="682" ht="24" customHeight="1" spans="1:7">
      <c r="A682" s="13">
        <v>677</v>
      </c>
      <c r="B682" s="13" t="s">
        <v>7445</v>
      </c>
      <c r="C682" s="13" t="s">
        <v>7410</v>
      </c>
      <c r="D682" s="13">
        <v>11.94</v>
      </c>
      <c r="E682" s="13">
        <v>4.84</v>
      </c>
      <c r="F682" s="13">
        <v>57.79</v>
      </c>
      <c r="G682" s="437"/>
    </row>
    <row r="683" ht="24" customHeight="1" spans="1:7">
      <c r="A683" s="13">
        <v>678</v>
      </c>
      <c r="B683" s="13" t="s">
        <v>7446</v>
      </c>
      <c r="C683" s="13" t="s">
        <v>7410</v>
      </c>
      <c r="D683" s="13">
        <v>17.65</v>
      </c>
      <c r="E683" s="13">
        <v>4.84</v>
      </c>
      <c r="F683" s="13">
        <v>85.43</v>
      </c>
      <c r="G683" s="437"/>
    </row>
    <row r="684" ht="24" customHeight="1" spans="1:7">
      <c r="A684" s="13">
        <v>679</v>
      </c>
      <c r="B684" s="13" t="s">
        <v>7447</v>
      </c>
      <c r="C684" s="13" t="s">
        <v>7410</v>
      </c>
      <c r="D684" s="13">
        <v>9.14</v>
      </c>
      <c r="E684" s="13">
        <v>4.84</v>
      </c>
      <c r="F684" s="13">
        <v>44.24</v>
      </c>
      <c r="G684" s="437"/>
    </row>
    <row r="685" ht="24" customHeight="1" spans="1:7">
      <c r="A685" s="13">
        <v>680</v>
      </c>
      <c r="B685" s="13" t="s">
        <v>7448</v>
      </c>
      <c r="C685" s="13" t="s">
        <v>7410</v>
      </c>
      <c r="D685" s="13">
        <v>10.19</v>
      </c>
      <c r="E685" s="13">
        <v>4.84</v>
      </c>
      <c r="F685" s="13">
        <v>49.32</v>
      </c>
      <c r="G685" s="437"/>
    </row>
    <row r="686" ht="24" customHeight="1" spans="1:7">
      <c r="A686" s="13">
        <v>681</v>
      </c>
      <c r="B686" s="13" t="s">
        <v>7449</v>
      </c>
      <c r="C686" s="13" t="s">
        <v>7410</v>
      </c>
      <c r="D686" s="13">
        <v>6.98</v>
      </c>
      <c r="E686" s="13">
        <v>4.84</v>
      </c>
      <c r="F686" s="13">
        <v>33.78</v>
      </c>
      <c r="G686" s="437"/>
    </row>
    <row r="687" ht="24" customHeight="1" spans="1:7">
      <c r="A687" s="13">
        <v>682</v>
      </c>
      <c r="B687" s="13" t="s">
        <v>7450</v>
      </c>
      <c r="C687" s="13" t="s">
        <v>7410</v>
      </c>
      <c r="D687" s="13">
        <v>5.21</v>
      </c>
      <c r="E687" s="13">
        <v>4.84</v>
      </c>
      <c r="F687" s="13">
        <v>25.22</v>
      </c>
      <c r="G687" s="437"/>
    </row>
    <row r="688" ht="24" customHeight="1" spans="1:7">
      <c r="A688" s="13">
        <v>683</v>
      </c>
      <c r="B688" s="13" t="s">
        <v>7451</v>
      </c>
      <c r="C688" s="13" t="s">
        <v>7410</v>
      </c>
      <c r="D688" s="13">
        <v>5.14</v>
      </c>
      <c r="E688" s="13">
        <v>4.84</v>
      </c>
      <c r="F688" s="13">
        <v>24.88</v>
      </c>
      <c r="G688" s="437"/>
    </row>
    <row r="689" ht="24" customHeight="1" spans="1:7">
      <c r="A689" s="13">
        <v>684</v>
      </c>
      <c r="B689" s="13" t="s">
        <v>7452</v>
      </c>
      <c r="C689" s="13" t="s">
        <v>7410</v>
      </c>
      <c r="D689" s="13">
        <v>5</v>
      </c>
      <c r="E689" s="13">
        <v>4.84</v>
      </c>
      <c r="F689" s="13">
        <v>24.2</v>
      </c>
      <c r="G689" s="437"/>
    </row>
    <row r="690" ht="61" customHeight="1" spans="1:7">
      <c r="A690" s="13">
        <v>685</v>
      </c>
      <c r="B690" s="13" t="s">
        <v>7453</v>
      </c>
      <c r="C690" s="13" t="s">
        <v>7410</v>
      </c>
      <c r="D690" s="13">
        <v>92.59</v>
      </c>
      <c r="E690" s="13">
        <v>4.84</v>
      </c>
      <c r="F690" s="13">
        <v>448.14</v>
      </c>
      <c r="G690" s="437"/>
    </row>
    <row r="691" ht="24" customHeight="1" spans="1:7">
      <c r="A691" s="13">
        <v>686</v>
      </c>
      <c r="B691" s="13" t="s">
        <v>7454</v>
      </c>
      <c r="C691" s="13" t="s">
        <v>7455</v>
      </c>
      <c r="D691" s="13">
        <v>18.25</v>
      </c>
      <c r="E691" s="13">
        <v>4.84</v>
      </c>
      <c r="F691" s="13">
        <v>88.33</v>
      </c>
      <c r="G691" s="437"/>
    </row>
    <row r="692" ht="24" customHeight="1" spans="1:7">
      <c r="A692" s="13">
        <v>687</v>
      </c>
      <c r="B692" s="13" t="s">
        <v>7456</v>
      </c>
      <c r="C692" s="13" t="s">
        <v>7455</v>
      </c>
      <c r="D692" s="13">
        <v>17</v>
      </c>
      <c r="E692" s="13">
        <v>4.84</v>
      </c>
      <c r="F692" s="13">
        <v>82.28</v>
      </c>
      <c r="G692" s="437"/>
    </row>
    <row r="693" ht="24" customHeight="1" spans="1:7">
      <c r="A693" s="13">
        <v>688</v>
      </c>
      <c r="B693" s="13" t="s">
        <v>7457</v>
      </c>
      <c r="C693" s="13" t="s">
        <v>7455</v>
      </c>
      <c r="D693" s="13">
        <v>32</v>
      </c>
      <c r="E693" s="13">
        <v>4.84</v>
      </c>
      <c r="F693" s="13">
        <v>154.88</v>
      </c>
      <c r="G693" s="437"/>
    </row>
    <row r="694" ht="24" customHeight="1" spans="1:7">
      <c r="A694" s="13">
        <v>689</v>
      </c>
      <c r="B694" s="13" t="s">
        <v>7458</v>
      </c>
      <c r="C694" s="13" t="s">
        <v>7455</v>
      </c>
      <c r="D694" s="13">
        <v>17</v>
      </c>
      <c r="E694" s="13">
        <v>4.84</v>
      </c>
      <c r="F694" s="13">
        <v>82.28</v>
      </c>
      <c r="G694" s="437"/>
    </row>
    <row r="695" ht="24" customHeight="1" spans="1:7">
      <c r="A695" s="13">
        <v>690</v>
      </c>
      <c r="B695" s="13" t="s">
        <v>29</v>
      </c>
      <c r="C695" s="13" t="s">
        <v>7455</v>
      </c>
      <c r="D695" s="13">
        <v>11</v>
      </c>
      <c r="E695" s="13">
        <v>4.84</v>
      </c>
      <c r="F695" s="13">
        <v>53.24</v>
      </c>
      <c r="G695" s="437"/>
    </row>
    <row r="696" ht="24" customHeight="1" spans="1:7">
      <c r="A696" s="13">
        <v>691</v>
      </c>
      <c r="B696" s="13" t="s">
        <v>7459</v>
      </c>
      <c r="C696" s="13" t="s">
        <v>7455</v>
      </c>
      <c r="D696" s="13">
        <v>16</v>
      </c>
      <c r="E696" s="13">
        <v>4.84</v>
      </c>
      <c r="F696" s="13">
        <v>77.44</v>
      </c>
      <c r="G696" s="437"/>
    </row>
    <row r="697" ht="24" customHeight="1" spans="1:7">
      <c r="A697" s="13">
        <v>692</v>
      </c>
      <c r="B697" s="13" t="s">
        <v>2913</v>
      </c>
      <c r="C697" s="13" t="s">
        <v>7455</v>
      </c>
      <c r="D697" s="13">
        <v>20</v>
      </c>
      <c r="E697" s="13">
        <v>4.84</v>
      </c>
      <c r="F697" s="13">
        <v>96.8</v>
      </c>
      <c r="G697" s="437"/>
    </row>
    <row r="698" ht="24" customHeight="1" spans="1:7">
      <c r="A698" s="13">
        <v>693</v>
      </c>
      <c r="B698" s="13" t="s">
        <v>7460</v>
      </c>
      <c r="C698" s="13" t="s">
        <v>7455</v>
      </c>
      <c r="D698" s="13">
        <v>25</v>
      </c>
      <c r="E698" s="13">
        <v>4.84</v>
      </c>
      <c r="F698" s="13">
        <v>121</v>
      </c>
      <c r="G698" s="437"/>
    </row>
    <row r="699" ht="24" customHeight="1" spans="1:7">
      <c r="A699" s="13">
        <v>694</v>
      </c>
      <c r="B699" s="13" t="s">
        <v>7461</v>
      </c>
      <c r="C699" s="13" t="s">
        <v>7455</v>
      </c>
      <c r="D699" s="13">
        <v>17</v>
      </c>
      <c r="E699" s="13">
        <v>4.84</v>
      </c>
      <c r="F699" s="13">
        <v>82.28</v>
      </c>
      <c r="G699" s="437"/>
    </row>
    <row r="700" ht="24" customHeight="1" spans="1:7">
      <c r="A700" s="13">
        <v>695</v>
      </c>
      <c r="B700" s="13" t="s">
        <v>7462</v>
      </c>
      <c r="C700" s="13" t="s">
        <v>7455</v>
      </c>
      <c r="D700" s="13">
        <v>13.8</v>
      </c>
      <c r="E700" s="13">
        <v>4.84</v>
      </c>
      <c r="F700" s="13">
        <v>66.79</v>
      </c>
      <c r="G700" s="437"/>
    </row>
    <row r="701" ht="24" customHeight="1" spans="1:7">
      <c r="A701" s="13">
        <v>696</v>
      </c>
      <c r="B701" s="13" t="s">
        <v>7463</v>
      </c>
      <c r="C701" s="13" t="s">
        <v>7455</v>
      </c>
      <c r="D701" s="13">
        <v>48.1</v>
      </c>
      <c r="E701" s="13">
        <v>4.84</v>
      </c>
      <c r="F701" s="13">
        <v>232.8</v>
      </c>
      <c r="G701" s="437"/>
    </row>
    <row r="702" ht="24" customHeight="1" spans="1:7">
      <c r="A702" s="13">
        <v>697</v>
      </c>
      <c r="B702" s="13" t="s">
        <v>7464</v>
      </c>
      <c r="C702" s="13" t="s">
        <v>7455</v>
      </c>
      <c r="D702" s="13">
        <v>21</v>
      </c>
      <c r="E702" s="13">
        <v>4.84</v>
      </c>
      <c r="F702" s="13">
        <v>101.64</v>
      </c>
      <c r="G702" s="437"/>
    </row>
    <row r="703" ht="24" customHeight="1" spans="1:7">
      <c r="A703" s="13">
        <v>698</v>
      </c>
      <c r="B703" s="13" t="s">
        <v>7465</v>
      </c>
      <c r="C703" s="13" t="s">
        <v>7455</v>
      </c>
      <c r="D703" s="13">
        <v>27.82</v>
      </c>
      <c r="E703" s="13">
        <v>4.84</v>
      </c>
      <c r="F703" s="13">
        <v>134.65</v>
      </c>
      <c r="G703" s="437"/>
    </row>
    <row r="704" ht="24" customHeight="1" spans="1:7">
      <c r="A704" s="13">
        <v>699</v>
      </c>
      <c r="B704" s="13" t="s">
        <v>7466</v>
      </c>
      <c r="C704" s="13" t="s">
        <v>7455</v>
      </c>
      <c r="D704" s="13">
        <v>22</v>
      </c>
      <c r="E704" s="13">
        <v>4.84</v>
      </c>
      <c r="F704" s="13">
        <v>106.48</v>
      </c>
      <c r="G704" s="437"/>
    </row>
    <row r="705" ht="24" customHeight="1" spans="1:7">
      <c r="A705" s="13">
        <v>700</v>
      </c>
      <c r="B705" s="13" t="s">
        <v>7467</v>
      </c>
      <c r="C705" s="13" t="s">
        <v>7455</v>
      </c>
      <c r="D705" s="13">
        <v>31</v>
      </c>
      <c r="E705" s="13">
        <v>4.84</v>
      </c>
      <c r="F705" s="13">
        <v>150.04</v>
      </c>
      <c r="G705" s="437"/>
    </row>
    <row r="706" ht="24" customHeight="1" spans="1:7">
      <c r="A706" s="13">
        <v>701</v>
      </c>
      <c r="B706" s="13" t="s">
        <v>7468</v>
      </c>
      <c r="C706" s="13" t="s">
        <v>7455</v>
      </c>
      <c r="D706" s="13">
        <v>28.76</v>
      </c>
      <c r="E706" s="13">
        <v>4.84</v>
      </c>
      <c r="F706" s="13">
        <v>139.2</v>
      </c>
      <c r="G706" s="437"/>
    </row>
    <row r="707" ht="24" customHeight="1" spans="1:7">
      <c r="A707" s="13">
        <v>702</v>
      </c>
      <c r="B707" s="13" t="s">
        <v>7469</v>
      </c>
      <c r="C707" s="13" t="s">
        <v>7455</v>
      </c>
      <c r="D707" s="13">
        <v>3</v>
      </c>
      <c r="E707" s="13">
        <v>4.84</v>
      </c>
      <c r="F707" s="13">
        <v>14.52</v>
      </c>
      <c r="G707" s="437"/>
    </row>
    <row r="708" ht="24" customHeight="1" spans="1:7">
      <c r="A708" s="13">
        <v>703</v>
      </c>
      <c r="B708" s="13" t="s">
        <v>7470</v>
      </c>
      <c r="C708" s="13" t="s">
        <v>7455</v>
      </c>
      <c r="D708" s="13">
        <v>12.3</v>
      </c>
      <c r="E708" s="13">
        <v>4.84</v>
      </c>
      <c r="F708" s="13">
        <v>59.53</v>
      </c>
      <c r="G708" s="437"/>
    </row>
    <row r="709" ht="24" customHeight="1" spans="1:7">
      <c r="A709" s="13">
        <v>704</v>
      </c>
      <c r="B709" s="13" t="s">
        <v>7471</v>
      </c>
      <c r="C709" s="13" t="s">
        <v>7455</v>
      </c>
      <c r="D709" s="13">
        <v>80</v>
      </c>
      <c r="E709" s="13">
        <v>4.84</v>
      </c>
      <c r="F709" s="13">
        <v>387.2</v>
      </c>
      <c r="G709" s="437"/>
    </row>
    <row r="710" ht="24" customHeight="1" spans="1:7">
      <c r="A710" s="13">
        <v>705</v>
      </c>
      <c r="B710" s="13" t="s">
        <v>7472</v>
      </c>
      <c r="C710" s="13" t="s">
        <v>7455</v>
      </c>
      <c r="D710" s="13">
        <v>12.9</v>
      </c>
      <c r="E710" s="13">
        <v>4.84</v>
      </c>
      <c r="F710" s="13">
        <v>62.44</v>
      </c>
      <c r="G710" s="437"/>
    </row>
    <row r="711" ht="24" customHeight="1" spans="1:7">
      <c r="A711" s="13">
        <v>706</v>
      </c>
      <c r="B711" s="13" t="s">
        <v>7473</v>
      </c>
      <c r="C711" s="13" t="s">
        <v>7455</v>
      </c>
      <c r="D711" s="13">
        <v>18</v>
      </c>
      <c r="E711" s="13">
        <v>4.84</v>
      </c>
      <c r="F711" s="13">
        <v>87.12</v>
      </c>
      <c r="G711" s="437"/>
    </row>
    <row r="712" ht="24" customHeight="1" spans="1:7">
      <c r="A712" s="13">
        <v>707</v>
      </c>
      <c r="B712" s="13" t="s">
        <v>7474</v>
      </c>
      <c r="C712" s="13" t="s">
        <v>7455</v>
      </c>
      <c r="D712" s="13">
        <v>5</v>
      </c>
      <c r="E712" s="13">
        <v>4.84</v>
      </c>
      <c r="F712" s="13">
        <v>24.2</v>
      </c>
      <c r="G712" s="437"/>
    </row>
    <row r="713" ht="24" customHeight="1" spans="1:7">
      <c r="A713" s="13">
        <v>708</v>
      </c>
      <c r="B713" s="13" t="s">
        <v>7475</v>
      </c>
      <c r="C713" s="13" t="s">
        <v>7455</v>
      </c>
      <c r="D713" s="13">
        <v>13</v>
      </c>
      <c r="E713" s="13">
        <v>4.84</v>
      </c>
      <c r="F713" s="13">
        <v>62.92</v>
      </c>
      <c r="G713" s="437"/>
    </row>
    <row r="714" ht="24" customHeight="1" spans="1:7">
      <c r="A714" s="13">
        <v>709</v>
      </c>
      <c r="B714" s="13" t="s">
        <v>5560</v>
      </c>
      <c r="C714" s="13" t="s">
        <v>7455</v>
      </c>
      <c r="D714" s="13">
        <v>5</v>
      </c>
      <c r="E714" s="13">
        <v>4.84</v>
      </c>
      <c r="F714" s="13">
        <v>24.2</v>
      </c>
      <c r="G714" s="437"/>
    </row>
    <row r="715" ht="24" customHeight="1" spans="1:7">
      <c r="A715" s="13">
        <v>710</v>
      </c>
      <c r="B715" s="13" t="s">
        <v>7476</v>
      </c>
      <c r="C715" s="13" t="s">
        <v>7477</v>
      </c>
      <c r="D715" s="13">
        <v>13</v>
      </c>
      <c r="E715" s="13">
        <v>4.84</v>
      </c>
      <c r="F715" s="13">
        <v>62.92</v>
      </c>
      <c r="G715" s="437"/>
    </row>
    <row r="716" ht="24" customHeight="1" spans="1:7">
      <c r="A716" s="13">
        <v>711</v>
      </c>
      <c r="B716" s="13" t="s">
        <v>7478</v>
      </c>
      <c r="C716" s="13" t="s">
        <v>7477</v>
      </c>
      <c r="D716" s="13">
        <v>27</v>
      </c>
      <c r="E716" s="13">
        <v>4.84</v>
      </c>
      <c r="F716" s="13">
        <v>130.68</v>
      </c>
      <c r="G716" s="437"/>
    </row>
    <row r="717" ht="24" customHeight="1" spans="1:7">
      <c r="A717" s="13">
        <v>712</v>
      </c>
      <c r="B717" s="13" t="s">
        <v>7479</v>
      </c>
      <c r="C717" s="13" t="s">
        <v>7477</v>
      </c>
      <c r="D717" s="13">
        <v>5</v>
      </c>
      <c r="E717" s="13">
        <v>4.84</v>
      </c>
      <c r="F717" s="13">
        <v>24.2</v>
      </c>
      <c r="G717" s="437"/>
    </row>
    <row r="718" ht="24" customHeight="1" spans="1:7">
      <c r="A718" s="13">
        <v>713</v>
      </c>
      <c r="B718" s="13" t="s">
        <v>7480</v>
      </c>
      <c r="C718" s="13" t="s">
        <v>7477</v>
      </c>
      <c r="D718" s="13">
        <v>14.5</v>
      </c>
      <c r="E718" s="13">
        <v>4.84</v>
      </c>
      <c r="F718" s="13">
        <v>70.18</v>
      </c>
      <c r="G718" s="437"/>
    </row>
    <row r="719" ht="24" customHeight="1" spans="1:7">
      <c r="A719" s="13">
        <v>714</v>
      </c>
      <c r="B719" s="13" t="s">
        <v>7481</v>
      </c>
      <c r="C719" s="13" t="s">
        <v>7477</v>
      </c>
      <c r="D719" s="13">
        <v>15.3</v>
      </c>
      <c r="E719" s="13">
        <v>4.84</v>
      </c>
      <c r="F719" s="13">
        <v>74.05</v>
      </c>
      <c r="G719" s="437"/>
    </row>
    <row r="720" ht="24" customHeight="1" spans="1:7">
      <c r="A720" s="13">
        <v>715</v>
      </c>
      <c r="B720" s="13" t="s">
        <v>7482</v>
      </c>
      <c r="C720" s="13" t="s">
        <v>7477</v>
      </c>
      <c r="D720" s="13">
        <v>30.73</v>
      </c>
      <c r="E720" s="13">
        <v>4.84</v>
      </c>
      <c r="F720" s="13">
        <v>148.73</v>
      </c>
      <c r="G720" s="437"/>
    </row>
    <row r="721" ht="24" customHeight="1" spans="1:7">
      <c r="A721" s="13">
        <v>716</v>
      </c>
      <c r="B721" s="13" t="s">
        <v>4406</v>
      </c>
      <c r="C721" s="13" t="s">
        <v>7477</v>
      </c>
      <c r="D721" s="13">
        <v>20</v>
      </c>
      <c r="E721" s="13">
        <v>4.84</v>
      </c>
      <c r="F721" s="13">
        <v>96.8</v>
      </c>
      <c r="G721" s="437"/>
    </row>
    <row r="722" ht="24" customHeight="1" spans="1:7">
      <c r="A722" s="13">
        <v>717</v>
      </c>
      <c r="B722" s="13" t="s">
        <v>7483</v>
      </c>
      <c r="C722" s="13" t="s">
        <v>7477</v>
      </c>
      <c r="D722" s="13">
        <v>26.61</v>
      </c>
      <c r="E722" s="13">
        <v>4.84</v>
      </c>
      <c r="F722" s="13">
        <v>128.79</v>
      </c>
      <c r="G722" s="437"/>
    </row>
    <row r="723" ht="24" customHeight="1" spans="1:7">
      <c r="A723" s="13">
        <v>718</v>
      </c>
      <c r="B723" s="13" t="s">
        <v>7484</v>
      </c>
      <c r="C723" s="13" t="s">
        <v>7477</v>
      </c>
      <c r="D723" s="13">
        <v>39.46</v>
      </c>
      <c r="E723" s="13">
        <v>4.84</v>
      </c>
      <c r="F723" s="13">
        <v>190.99</v>
      </c>
      <c r="G723" s="437"/>
    </row>
    <row r="724" ht="24" customHeight="1" spans="1:7">
      <c r="A724" s="13">
        <v>719</v>
      </c>
      <c r="B724" s="13" t="s">
        <v>7485</v>
      </c>
      <c r="C724" s="13" t="s">
        <v>7477</v>
      </c>
      <c r="D724" s="13">
        <v>16</v>
      </c>
      <c r="E724" s="13">
        <v>4.84</v>
      </c>
      <c r="F724" s="13">
        <v>77.44</v>
      </c>
      <c r="G724" s="437"/>
    </row>
    <row r="725" ht="24" customHeight="1" spans="1:7">
      <c r="A725" s="13">
        <v>720</v>
      </c>
      <c r="B725" s="13" t="s">
        <v>7486</v>
      </c>
      <c r="C725" s="13" t="s">
        <v>7477</v>
      </c>
      <c r="D725" s="13">
        <v>21.2</v>
      </c>
      <c r="E725" s="13">
        <v>4.84</v>
      </c>
      <c r="F725" s="13">
        <v>102.61</v>
      </c>
      <c r="G725" s="437"/>
    </row>
    <row r="726" ht="24" customHeight="1" spans="1:7">
      <c r="A726" s="13">
        <v>721</v>
      </c>
      <c r="B726" s="13" t="s">
        <v>1446</v>
      </c>
      <c r="C726" s="13" t="s">
        <v>7477</v>
      </c>
      <c r="D726" s="13">
        <v>21.13</v>
      </c>
      <c r="E726" s="13">
        <v>4.84</v>
      </c>
      <c r="F726" s="13">
        <v>102.27</v>
      </c>
      <c r="G726" s="437"/>
    </row>
    <row r="727" ht="24" customHeight="1" spans="1:7">
      <c r="A727" s="13">
        <v>722</v>
      </c>
      <c r="B727" s="13" t="s">
        <v>7487</v>
      </c>
      <c r="C727" s="13" t="s">
        <v>7477</v>
      </c>
      <c r="D727" s="13">
        <v>24</v>
      </c>
      <c r="E727" s="13">
        <v>4.84</v>
      </c>
      <c r="F727" s="13">
        <v>116.16</v>
      </c>
      <c r="G727" s="437"/>
    </row>
    <row r="728" ht="24" customHeight="1" spans="1:7">
      <c r="A728" s="13">
        <v>723</v>
      </c>
      <c r="B728" s="13" t="s">
        <v>7488</v>
      </c>
      <c r="C728" s="13" t="s">
        <v>7477</v>
      </c>
      <c r="D728" s="13">
        <v>22</v>
      </c>
      <c r="E728" s="13">
        <v>4.84</v>
      </c>
      <c r="F728" s="13">
        <v>106.48</v>
      </c>
      <c r="G728" s="437"/>
    </row>
    <row r="729" ht="24" customHeight="1" spans="1:7">
      <c r="A729" s="13">
        <v>724</v>
      </c>
      <c r="B729" s="13" t="s">
        <v>7489</v>
      </c>
      <c r="C729" s="13" t="s">
        <v>7477</v>
      </c>
      <c r="D729" s="13">
        <v>5</v>
      </c>
      <c r="E729" s="13">
        <v>4.84</v>
      </c>
      <c r="F729" s="13">
        <v>24.2</v>
      </c>
      <c r="G729" s="437"/>
    </row>
    <row r="730" ht="24" customHeight="1" spans="1:7">
      <c r="A730" s="13">
        <v>725</v>
      </c>
      <c r="B730" s="13" t="s">
        <v>7490</v>
      </c>
      <c r="C730" s="13" t="s">
        <v>7477</v>
      </c>
      <c r="D730" s="13">
        <v>10</v>
      </c>
      <c r="E730" s="13">
        <v>4.84</v>
      </c>
      <c r="F730" s="13">
        <v>48.4</v>
      </c>
      <c r="G730" s="437"/>
    </row>
    <row r="731" ht="24" customHeight="1" spans="1:7">
      <c r="A731" s="13">
        <v>726</v>
      </c>
      <c r="B731" s="13" t="s">
        <v>7491</v>
      </c>
      <c r="C731" s="13" t="s">
        <v>7477</v>
      </c>
      <c r="D731" s="13">
        <v>17.84</v>
      </c>
      <c r="E731" s="13">
        <v>4.84</v>
      </c>
      <c r="F731" s="13">
        <v>86.35</v>
      </c>
      <c r="G731" s="437"/>
    </row>
    <row r="732" ht="24" customHeight="1" spans="1:7">
      <c r="A732" s="13">
        <v>727</v>
      </c>
      <c r="B732" s="13" t="s">
        <v>7492</v>
      </c>
      <c r="C732" s="13" t="s">
        <v>7477</v>
      </c>
      <c r="D732" s="13">
        <v>8</v>
      </c>
      <c r="E732" s="13">
        <v>4.84</v>
      </c>
      <c r="F732" s="13">
        <v>38.72</v>
      </c>
      <c r="G732" s="437"/>
    </row>
    <row r="733" ht="24" customHeight="1" spans="1:7">
      <c r="A733" s="13">
        <v>728</v>
      </c>
      <c r="B733" s="13" t="s">
        <v>7493</v>
      </c>
      <c r="C733" s="13" t="s">
        <v>7477</v>
      </c>
      <c r="D733" s="13">
        <v>9.65</v>
      </c>
      <c r="E733" s="13">
        <v>4.84</v>
      </c>
      <c r="F733" s="13">
        <v>46.71</v>
      </c>
      <c r="G733" s="437"/>
    </row>
    <row r="734" ht="24" customHeight="1" spans="1:7">
      <c r="A734" s="13">
        <v>729</v>
      </c>
      <c r="B734" s="13" t="s">
        <v>7494</v>
      </c>
      <c r="C734" s="13" t="s">
        <v>7477</v>
      </c>
      <c r="D734" s="13">
        <v>22.18</v>
      </c>
      <c r="E734" s="13">
        <v>4.84</v>
      </c>
      <c r="F734" s="13">
        <v>107.35</v>
      </c>
      <c r="G734" s="437"/>
    </row>
    <row r="735" ht="24" customHeight="1" spans="1:7">
      <c r="A735" s="13">
        <v>730</v>
      </c>
      <c r="B735" s="13" t="s">
        <v>7495</v>
      </c>
      <c r="C735" s="13" t="s">
        <v>7477</v>
      </c>
      <c r="D735" s="13">
        <v>11</v>
      </c>
      <c r="E735" s="13">
        <v>4.84</v>
      </c>
      <c r="F735" s="13">
        <v>53.24</v>
      </c>
      <c r="G735" s="437"/>
    </row>
    <row r="736" ht="24" customHeight="1" spans="1:7">
      <c r="A736" s="13">
        <v>731</v>
      </c>
      <c r="B736" s="13" t="s">
        <v>7496</v>
      </c>
      <c r="C736" s="13" t="s">
        <v>7477</v>
      </c>
      <c r="D736" s="13">
        <v>11</v>
      </c>
      <c r="E736" s="13">
        <v>4.84</v>
      </c>
      <c r="F736" s="13">
        <v>53.24</v>
      </c>
      <c r="G736" s="437"/>
    </row>
    <row r="737" ht="24" customHeight="1" spans="1:7">
      <c r="A737" s="13">
        <v>732</v>
      </c>
      <c r="B737" s="13" t="s">
        <v>7497</v>
      </c>
      <c r="C737" s="13" t="s">
        <v>7477</v>
      </c>
      <c r="D737" s="13">
        <v>9.62</v>
      </c>
      <c r="E737" s="13">
        <v>4.84</v>
      </c>
      <c r="F737" s="13">
        <v>46.56</v>
      </c>
      <c r="G737" s="437"/>
    </row>
    <row r="738" ht="24" customHeight="1" spans="1:7">
      <c r="A738" s="13">
        <v>733</v>
      </c>
      <c r="B738" s="13" t="s">
        <v>7498</v>
      </c>
      <c r="C738" s="13" t="s">
        <v>7477</v>
      </c>
      <c r="D738" s="13">
        <v>1</v>
      </c>
      <c r="E738" s="13">
        <v>4.84</v>
      </c>
      <c r="F738" s="13">
        <v>4.84</v>
      </c>
      <c r="G738" s="437"/>
    </row>
    <row r="739" ht="24" customHeight="1" spans="1:7">
      <c r="A739" s="13">
        <v>734</v>
      </c>
      <c r="B739" s="13" t="s">
        <v>7499</v>
      </c>
      <c r="C739" s="13" t="s">
        <v>7477</v>
      </c>
      <c r="D739" s="13">
        <v>9</v>
      </c>
      <c r="E739" s="13">
        <v>4.84</v>
      </c>
      <c r="F739" s="13">
        <v>43.56</v>
      </c>
      <c r="G739" s="437"/>
    </row>
    <row r="740" ht="24" customHeight="1" spans="1:7">
      <c r="A740" s="13">
        <v>735</v>
      </c>
      <c r="B740" s="13" t="s">
        <v>7500</v>
      </c>
      <c r="C740" s="13" t="s">
        <v>7477</v>
      </c>
      <c r="D740" s="13">
        <v>7.7</v>
      </c>
      <c r="E740" s="13">
        <v>4.84</v>
      </c>
      <c r="F740" s="13">
        <v>37.27</v>
      </c>
      <c r="G740" s="437"/>
    </row>
    <row r="741" ht="24" customHeight="1" spans="1:7">
      <c r="A741" s="13">
        <v>736</v>
      </c>
      <c r="B741" s="13" t="s">
        <v>7501</v>
      </c>
      <c r="C741" s="13" t="s">
        <v>7477</v>
      </c>
      <c r="D741" s="13">
        <v>3.5</v>
      </c>
      <c r="E741" s="13">
        <v>4.84</v>
      </c>
      <c r="F741" s="13">
        <v>16.94</v>
      </c>
      <c r="G741" s="437"/>
    </row>
    <row r="742" ht="24" customHeight="1" spans="1:7">
      <c r="A742" s="13">
        <v>737</v>
      </c>
      <c r="B742" s="13" t="s">
        <v>7502</v>
      </c>
      <c r="C742" s="13" t="s">
        <v>7477</v>
      </c>
      <c r="D742" s="13">
        <v>11</v>
      </c>
      <c r="E742" s="13">
        <v>4.84</v>
      </c>
      <c r="F742" s="13">
        <v>53.24</v>
      </c>
      <c r="G742" s="437"/>
    </row>
    <row r="743" ht="24" customHeight="1" spans="1:7">
      <c r="A743" s="13">
        <v>738</v>
      </c>
      <c r="B743" s="13" t="s">
        <v>248</v>
      </c>
      <c r="C743" s="13" t="s">
        <v>7477</v>
      </c>
      <c r="D743" s="13">
        <v>6.3</v>
      </c>
      <c r="E743" s="13">
        <v>4.84</v>
      </c>
      <c r="F743" s="13">
        <v>30.49</v>
      </c>
      <c r="G743" s="437"/>
    </row>
    <row r="744" ht="24" customHeight="1" spans="1:7">
      <c r="A744" s="13">
        <v>739</v>
      </c>
      <c r="B744" s="13" t="s">
        <v>7503</v>
      </c>
      <c r="C744" s="13" t="s">
        <v>7477</v>
      </c>
      <c r="D744" s="13">
        <v>6.92</v>
      </c>
      <c r="E744" s="13">
        <v>4.84</v>
      </c>
      <c r="F744" s="13">
        <v>33.49</v>
      </c>
      <c r="G744" s="437"/>
    </row>
    <row r="745" ht="24" customHeight="1" spans="1:7">
      <c r="A745" s="13">
        <v>740</v>
      </c>
      <c r="B745" s="13" t="s">
        <v>7504</v>
      </c>
      <c r="C745" s="13" t="s">
        <v>7477</v>
      </c>
      <c r="D745" s="13">
        <v>5.68</v>
      </c>
      <c r="E745" s="13">
        <v>4.84</v>
      </c>
      <c r="F745" s="13">
        <v>27.49</v>
      </c>
      <c r="G745" s="437"/>
    </row>
    <row r="746" ht="24" customHeight="1" spans="1:7">
      <c r="A746" s="13">
        <v>741</v>
      </c>
      <c r="B746" s="13" t="s">
        <v>7505</v>
      </c>
      <c r="C746" s="13" t="s">
        <v>7477</v>
      </c>
      <c r="D746" s="13">
        <v>5</v>
      </c>
      <c r="E746" s="13">
        <v>4.84</v>
      </c>
      <c r="F746" s="13">
        <v>24.2</v>
      </c>
      <c r="G746" s="437"/>
    </row>
    <row r="747" ht="24" customHeight="1" spans="1:7">
      <c r="A747" s="13">
        <v>742</v>
      </c>
      <c r="B747" s="13" t="s">
        <v>7506</v>
      </c>
      <c r="C747" s="13" t="s">
        <v>7477</v>
      </c>
      <c r="D747" s="13">
        <v>8</v>
      </c>
      <c r="E747" s="13">
        <v>4.84</v>
      </c>
      <c r="F747" s="13">
        <v>38.72</v>
      </c>
      <c r="G747" s="437"/>
    </row>
    <row r="748" ht="24" customHeight="1" spans="1:7">
      <c r="A748" s="13">
        <v>743</v>
      </c>
      <c r="B748" s="13" t="s">
        <v>7507</v>
      </c>
      <c r="C748" s="13" t="s">
        <v>7477</v>
      </c>
      <c r="D748" s="13">
        <v>20.59</v>
      </c>
      <c r="E748" s="13">
        <v>4.84</v>
      </c>
      <c r="F748" s="13">
        <v>99.66</v>
      </c>
      <c r="G748" s="437"/>
    </row>
    <row r="749" ht="24" customHeight="1" spans="1:7">
      <c r="A749" s="13">
        <v>744</v>
      </c>
      <c r="B749" s="13" t="s">
        <v>7508</v>
      </c>
      <c r="C749" s="13" t="s">
        <v>7477</v>
      </c>
      <c r="D749" s="13">
        <v>10</v>
      </c>
      <c r="E749" s="13">
        <v>4.84</v>
      </c>
      <c r="F749" s="13">
        <v>48.4</v>
      </c>
      <c r="G749" s="437"/>
    </row>
    <row r="750" ht="24" customHeight="1" spans="1:7">
      <c r="A750" s="13">
        <v>745</v>
      </c>
      <c r="B750" s="13" t="s">
        <v>7386</v>
      </c>
      <c r="C750" s="13" t="s">
        <v>7477</v>
      </c>
      <c r="D750" s="13">
        <v>34.32</v>
      </c>
      <c r="E750" s="13">
        <v>4.84</v>
      </c>
      <c r="F750" s="13">
        <v>166.11</v>
      </c>
      <c r="G750" s="437"/>
    </row>
    <row r="751" ht="24" customHeight="1" spans="1:7">
      <c r="A751" s="13">
        <v>746</v>
      </c>
      <c r="B751" s="13" t="s">
        <v>7509</v>
      </c>
      <c r="C751" s="13" t="s">
        <v>7477</v>
      </c>
      <c r="D751" s="13">
        <v>35.82</v>
      </c>
      <c r="E751" s="13">
        <v>4.84</v>
      </c>
      <c r="F751" s="13">
        <v>173.37</v>
      </c>
      <c r="G751" s="437"/>
    </row>
    <row r="752" ht="24" customHeight="1" spans="1:7">
      <c r="A752" s="13">
        <v>747</v>
      </c>
      <c r="B752" s="13" t="s">
        <v>6929</v>
      </c>
      <c r="C752" s="13" t="s">
        <v>7477</v>
      </c>
      <c r="D752" s="13">
        <v>5</v>
      </c>
      <c r="E752" s="13">
        <v>4.84</v>
      </c>
      <c r="F752" s="13">
        <v>24.2</v>
      </c>
      <c r="G752" s="437"/>
    </row>
    <row r="753" ht="24" customHeight="1" spans="1:7">
      <c r="A753" s="13">
        <v>748</v>
      </c>
      <c r="B753" s="13" t="s">
        <v>7510</v>
      </c>
      <c r="C753" s="13" t="s">
        <v>7477</v>
      </c>
      <c r="D753" s="13">
        <v>5.3</v>
      </c>
      <c r="E753" s="13">
        <v>4.84</v>
      </c>
      <c r="F753" s="13">
        <v>25.65</v>
      </c>
      <c r="G753" s="437"/>
    </row>
    <row r="754" ht="24" customHeight="1" spans="1:7">
      <c r="A754" s="13">
        <v>749</v>
      </c>
      <c r="B754" s="13" t="s">
        <v>7511</v>
      </c>
      <c r="C754" s="13" t="s">
        <v>7477</v>
      </c>
      <c r="D754" s="13">
        <v>19</v>
      </c>
      <c r="E754" s="13">
        <v>4.84</v>
      </c>
      <c r="F754" s="13">
        <v>91.96</v>
      </c>
      <c r="G754" s="437"/>
    </row>
    <row r="755" ht="24" customHeight="1" spans="1:7">
      <c r="A755" s="13">
        <v>750</v>
      </c>
      <c r="B755" s="13" t="s">
        <v>7512</v>
      </c>
      <c r="C755" s="13" t="s">
        <v>7477</v>
      </c>
      <c r="D755" s="13">
        <v>12</v>
      </c>
      <c r="E755" s="13">
        <v>4.84</v>
      </c>
      <c r="F755" s="13">
        <v>58.08</v>
      </c>
      <c r="G755" s="437"/>
    </row>
    <row r="756" ht="24" customHeight="1" spans="1:7">
      <c r="A756" s="13">
        <v>751</v>
      </c>
      <c r="B756" s="13" t="s">
        <v>7513</v>
      </c>
      <c r="C756" s="13" t="s">
        <v>7477</v>
      </c>
      <c r="D756" s="13">
        <v>17</v>
      </c>
      <c r="E756" s="13">
        <v>4.84</v>
      </c>
      <c r="F756" s="13">
        <v>82.28</v>
      </c>
      <c r="G756" s="437"/>
    </row>
    <row r="757" ht="56" customHeight="1" spans="1:7">
      <c r="A757" s="13">
        <v>752</v>
      </c>
      <c r="B757" s="13" t="s">
        <v>7514</v>
      </c>
      <c r="C757" s="13" t="s">
        <v>7477</v>
      </c>
      <c r="D757" s="13">
        <v>606.93</v>
      </c>
      <c r="E757" s="13">
        <v>4.84</v>
      </c>
      <c r="F757" s="13">
        <v>2937.54</v>
      </c>
      <c r="G757" s="437"/>
    </row>
    <row r="758" ht="24" customHeight="1" spans="1:7">
      <c r="A758" s="13">
        <v>753</v>
      </c>
      <c r="B758" s="13" t="s">
        <v>7515</v>
      </c>
      <c r="C758" s="13" t="s">
        <v>7477</v>
      </c>
      <c r="D758" s="13">
        <v>3.82</v>
      </c>
      <c r="E758" s="13">
        <v>4.84</v>
      </c>
      <c r="F758" s="13">
        <v>18.49</v>
      </c>
      <c r="G758" s="437"/>
    </row>
    <row r="759" ht="24" customHeight="1" spans="1:7">
      <c r="A759" s="13">
        <v>754</v>
      </c>
      <c r="B759" s="13" t="s">
        <v>7182</v>
      </c>
      <c r="C759" s="13" t="s">
        <v>7516</v>
      </c>
      <c r="D759" s="13">
        <v>23</v>
      </c>
      <c r="E759" s="13">
        <v>4.84</v>
      </c>
      <c r="F759" s="13">
        <v>111.32</v>
      </c>
      <c r="G759" s="437"/>
    </row>
    <row r="760" ht="24" customHeight="1" spans="1:7">
      <c r="A760" s="13">
        <v>755</v>
      </c>
      <c r="B760" s="13" t="s">
        <v>7517</v>
      </c>
      <c r="C760" s="13" t="s">
        <v>7516</v>
      </c>
      <c r="D760" s="13">
        <v>23.78</v>
      </c>
      <c r="E760" s="13">
        <v>4.84</v>
      </c>
      <c r="F760" s="13">
        <v>115.1</v>
      </c>
      <c r="G760" s="437"/>
    </row>
    <row r="761" ht="24" customHeight="1" spans="1:7">
      <c r="A761" s="13">
        <v>756</v>
      </c>
      <c r="B761" s="13" t="s">
        <v>7518</v>
      </c>
      <c r="C761" s="13" t="s">
        <v>7516</v>
      </c>
      <c r="D761" s="13">
        <v>3.07</v>
      </c>
      <c r="E761" s="13">
        <v>4.84</v>
      </c>
      <c r="F761" s="13">
        <v>14.86</v>
      </c>
      <c r="G761" s="437"/>
    </row>
    <row r="762" ht="24" customHeight="1" spans="1:7">
      <c r="A762" s="13">
        <v>757</v>
      </c>
      <c r="B762" s="13" t="s">
        <v>7519</v>
      </c>
      <c r="C762" s="13" t="s">
        <v>7516</v>
      </c>
      <c r="D762" s="13">
        <v>22</v>
      </c>
      <c r="E762" s="13">
        <v>4.84</v>
      </c>
      <c r="F762" s="13">
        <v>106.48</v>
      </c>
      <c r="G762" s="437"/>
    </row>
    <row r="763" ht="24" customHeight="1" spans="1:7">
      <c r="A763" s="13">
        <v>758</v>
      </c>
      <c r="B763" s="13" t="s">
        <v>7520</v>
      </c>
      <c r="C763" s="13" t="s">
        <v>7516</v>
      </c>
      <c r="D763" s="13">
        <v>4.28</v>
      </c>
      <c r="E763" s="13">
        <v>4.84</v>
      </c>
      <c r="F763" s="13">
        <v>20.72</v>
      </c>
      <c r="G763" s="437"/>
    </row>
    <row r="764" ht="24" customHeight="1" spans="1:7">
      <c r="A764" s="13">
        <v>759</v>
      </c>
      <c r="B764" s="13" t="s">
        <v>7521</v>
      </c>
      <c r="C764" s="13" t="s">
        <v>7516</v>
      </c>
      <c r="D764" s="13">
        <v>18.91</v>
      </c>
      <c r="E764" s="13">
        <v>4.84</v>
      </c>
      <c r="F764" s="13">
        <v>91.52</v>
      </c>
      <c r="G764" s="437"/>
    </row>
    <row r="765" ht="24" customHeight="1" spans="1:7">
      <c r="A765" s="13">
        <v>760</v>
      </c>
      <c r="B765" s="13" t="s">
        <v>7522</v>
      </c>
      <c r="C765" s="13" t="s">
        <v>7516</v>
      </c>
      <c r="D765" s="13">
        <v>9.61</v>
      </c>
      <c r="E765" s="13">
        <v>4.84</v>
      </c>
      <c r="F765" s="13">
        <v>46.51</v>
      </c>
      <c r="G765" s="437"/>
    </row>
    <row r="766" ht="24" customHeight="1" spans="1:7">
      <c r="A766" s="13">
        <v>761</v>
      </c>
      <c r="B766" s="13" t="s">
        <v>3345</v>
      </c>
      <c r="C766" s="13" t="s">
        <v>7516</v>
      </c>
      <c r="D766" s="13">
        <v>7</v>
      </c>
      <c r="E766" s="13">
        <v>4.84</v>
      </c>
      <c r="F766" s="13">
        <v>33.88</v>
      </c>
      <c r="G766" s="437"/>
    </row>
    <row r="767" ht="24" customHeight="1" spans="1:7">
      <c r="A767" s="13">
        <v>762</v>
      </c>
      <c r="B767" s="13" t="s">
        <v>7523</v>
      </c>
      <c r="C767" s="13" t="s">
        <v>7516</v>
      </c>
      <c r="D767" s="13">
        <v>15.2</v>
      </c>
      <c r="E767" s="13">
        <v>4.84</v>
      </c>
      <c r="F767" s="13">
        <v>73.57</v>
      </c>
      <c r="G767" s="437"/>
    </row>
    <row r="768" ht="24" customHeight="1" spans="1:7">
      <c r="A768" s="13">
        <v>763</v>
      </c>
      <c r="B768" s="13" t="s">
        <v>7524</v>
      </c>
      <c r="C768" s="13" t="s">
        <v>7516</v>
      </c>
      <c r="D768" s="13">
        <v>15</v>
      </c>
      <c r="E768" s="13">
        <v>4.84</v>
      </c>
      <c r="F768" s="13">
        <v>72.6</v>
      </c>
      <c r="G768" s="437"/>
    </row>
    <row r="769" ht="24" customHeight="1" spans="1:7">
      <c r="A769" s="13">
        <v>764</v>
      </c>
      <c r="B769" s="13" t="s">
        <v>7525</v>
      </c>
      <c r="C769" s="13" t="s">
        <v>7516</v>
      </c>
      <c r="D769" s="13">
        <v>13.78</v>
      </c>
      <c r="E769" s="13">
        <v>4.84</v>
      </c>
      <c r="F769" s="13">
        <v>66.7</v>
      </c>
      <c r="G769" s="437"/>
    </row>
    <row r="770" ht="24" customHeight="1" spans="1:7">
      <c r="A770" s="13">
        <v>765</v>
      </c>
      <c r="B770" s="13" t="s">
        <v>7526</v>
      </c>
      <c r="C770" s="13" t="s">
        <v>7516</v>
      </c>
      <c r="D770" s="13">
        <v>14.81</v>
      </c>
      <c r="E770" s="13">
        <v>4.84</v>
      </c>
      <c r="F770" s="13">
        <v>71.68</v>
      </c>
      <c r="G770" s="437"/>
    </row>
    <row r="771" ht="24" customHeight="1" spans="1:7">
      <c r="A771" s="13">
        <v>766</v>
      </c>
      <c r="B771" s="13" t="s">
        <v>7527</v>
      </c>
      <c r="C771" s="13" t="s">
        <v>7516</v>
      </c>
      <c r="D771" s="13">
        <v>22</v>
      </c>
      <c r="E771" s="13">
        <v>4.84</v>
      </c>
      <c r="F771" s="13">
        <v>106.48</v>
      </c>
      <c r="G771" s="437"/>
    </row>
    <row r="772" ht="24" customHeight="1" spans="1:7">
      <c r="A772" s="13">
        <v>767</v>
      </c>
      <c r="B772" s="13" t="s">
        <v>7528</v>
      </c>
      <c r="C772" s="13" t="s">
        <v>7516</v>
      </c>
      <c r="D772" s="13">
        <v>21.02</v>
      </c>
      <c r="E772" s="13">
        <v>4.84</v>
      </c>
      <c r="F772" s="13">
        <v>101.74</v>
      </c>
      <c r="G772" s="437"/>
    </row>
    <row r="773" ht="24" customHeight="1" spans="1:7">
      <c r="A773" s="13">
        <v>768</v>
      </c>
      <c r="B773" s="13" t="s">
        <v>7529</v>
      </c>
      <c r="C773" s="13" t="s">
        <v>7516</v>
      </c>
      <c r="D773" s="13">
        <v>14</v>
      </c>
      <c r="E773" s="13">
        <v>4.84</v>
      </c>
      <c r="F773" s="13">
        <v>67.76</v>
      </c>
      <c r="G773" s="437"/>
    </row>
    <row r="774" ht="24" customHeight="1" spans="1:7">
      <c r="A774" s="13">
        <v>769</v>
      </c>
      <c r="B774" s="13" t="s">
        <v>7530</v>
      </c>
      <c r="C774" s="13" t="s">
        <v>7516</v>
      </c>
      <c r="D774" s="13">
        <v>16.5</v>
      </c>
      <c r="E774" s="13">
        <v>4.84</v>
      </c>
      <c r="F774" s="13">
        <v>79.86</v>
      </c>
      <c r="G774" s="437"/>
    </row>
    <row r="775" ht="24" customHeight="1" spans="1:7">
      <c r="A775" s="13">
        <v>770</v>
      </c>
      <c r="B775" s="13" t="s">
        <v>7531</v>
      </c>
      <c r="C775" s="13" t="s">
        <v>7516</v>
      </c>
      <c r="D775" s="13">
        <v>5</v>
      </c>
      <c r="E775" s="13">
        <v>4.84</v>
      </c>
      <c r="F775" s="13">
        <v>24.2</v>
      </c>
      <c r="G775" s="437"/>
    </row>
    <row r="776" ht="24" customHeight="1" spans="1:7">
      <c r="A776" s="13">
        <v>771</v>
      </c>
      <c r="B776" s="13" t="s">
        <v>7532</v>
      </c>
      <c r="C776" s="13" t="s">
        <v>7516</v>
      </c>
      <c r="D776" s="13">
        <v>23</v>
      </c>
      <c r="E776" s="13">
        <v>4.84</v>
      </c>
      <c r="F776" s="13">
        <v>111.32</v>
      </c>
      <c r="G776" s="437"/>
    </row>
    <row r="777" ht="24" customHeight="1" spans="1:7">
      <c r="A777" s="13">
        <v>772</v>
      </c>
      <c r="B777" s="13" t="s">
        <v>7533</v>
      </c>
      <c r="C777" s="13" t="s">
        <v>7516</v>
      </c>
      <c r="D777" s="13">
        <v>18</v>
      </c>
      <c r="E777" s="13">
        <v>4.84</v>
      </c>
      <c r="F777" s="13">
        <v>87.12</v>
      </c>
      <c r="G777" s="437"/>
    </row>
    <row r="778" ht="24" customHeight="1" spans="1:7">
      <c r="A778" s="13">
        <v>773</v>
      </c>
      <c r="B778" s="13" t="s">
        <v>7534</v>
      </c>
      <c r="C778" s="13" t="s">
        <v>7516</v>
      </c>
      <c r="D778" s="13">
        <v>8</v>
      </c>
      <c r="E778" s="13">
        <v>4.84</v>
      </c>
      <c r="F778" s="13">
        <v>38.72</v>
      </c>
      <c r="G778" s="437"/>
    </row>
    <row r="779" ht="24" customHeight="1" spans="1:7">
      <c r="A779" s="13">
        <v>774</v>
      </c>
      <c r="B779" s="13" t="s">
        <v>7535</v>
      </c>
      <c r="C779" s="13" t="s">
        <v>7516</v>
      </c>
      <c r="D779" s="13">
        <v>22.5</v>
      </c>
      <c r="E779" s="13">
        <v>4.84</v>
      </c>
      <c r="F779" s="13">
        <v>108.9</v>
      </c>
      <c r="G779" s="437"/>
    </row>
    <row r="780" ht="24" customHeight="1" spans="1:7">
      <c r="A780" s="13">
        <v>775</v>
      </c>
      <c r="B780" s="13" t="s">
        <v>7536</v>
      </c>
      <c r="C780" s="13" t="s">
        <v>7516</v>
      </c>
      <c r="D780" s="13">
        <v>15</v>
      </c>
      <c r="E780" s="13">
        <v>4.84</v>
      </c>
      <c r="F780" s="13">
        <v>72.6</v>
      </c>
      <c r="G780" s="437"/>
    </row>
    <row r="781" ht="24" customHeight="1" spans="1:7">
      <c r="A781" s="13">
        <v>776</v>
      </c>
      <c r="B781" s="13" t="s">
        <v>7537</v>
      </c>
      <c r="C781" s="13" t="s">
        <v>7516</v>
      </c>
      <c r="D781" s="13">
        <v>12.94</v>
      </c>
      <c r="E781" s="13">
        <v>4.84</v>
      </c>
      <c r="F781" s="13">
        <v>62.63</v>
      </c>
      <c r="G781" s="437"/>
    </row>
    <row r="782" ht="24" customHeight="1" spans="1:7">
      <c r="A782" s="13">
        <v>777</v>
      </c>
      <c r="B782" s="13" t="s">
        <v>7538</v>
      </c>
      <c r="C782" s="13" t="s">
        <v>7516</v>
      </c>
      <c r="D782" s="13">
        <v>15.5</v>
      </c>
      <c r="E782" s="13">
        <v>4.84</v>
      </c>
      <c r="F782" s="13">
        <v>75.02</v>
      </c>
      <c r="G782" s="437"/>
    </row>
    <row r="783" ht="24" customHeight="1" spans="1:7">
      <c r="A783" s="13">
        <v>778</v>
      </c>
      <c r="B783" s="13" t="s">
        <v>7539</v>
      </c>
      <c r="C783" s="13" t="s">
        <v>7516</v>
      </c>
      <c r="D783" s="13">
        <v>18.51</v>
      </c>
      <c r="E783" s="13">
        <v>4.84</v>
      </c>
      <c r="F783" s="13">
        <v>89.59</v>
      </c>
      <c r="G783" s="437"/>
    </row>
    <row r="784" ht="24" customHeight="1" spans="1:7">
      <c r="A784" s="13">
        <v>779</v>
      </c>
      <c r="B784" s="13" t="s">
        <v>7540</v>
      </c>
      <c r="C784" s="13" t="s">
        <v>7516</v>
      </c>
      <c r="D784" s="13">
        <v>16</v>
      </c>
      <c r="E784" s="13">
        <v>4.84</v>
      </c>
      <c r="F784" s="13">
        <v>77.44</v>
      </c>
      <c r="G784" s="437"/>
    </row>
    <row r="785" ht="24" customHeight="1" spans="1:7">
      <c r="A785" s="13">
        <v>780</v>
      </c>
      <c r="B785" s="13" t="s">
        <v>7541</v>
      </c>
      <c r="C785" s="13" t="s">
        <v>7516</v>
      </c>
      <c r="D785" s="13">
        <v>23</v>
      </c>
      <c r="E785" s="13">
        <v>4.84</v>
      </c>
      <c r="F785" s="13">
        <v>111.32</v>
      </c>
      <c r="G785" s="437"/>
    </row>
    <row r="786" ht="24" customHeight="1" spans="1:7">
      <c r="A786" s="13">
        <v>781</v>
      </c>
      <c r="B786" s="13" t="s">
        <v>7542</v>
      </c>
      <c r="C786" s="13" t="s">
        <v>7516</v>
      </c>
      <c r="D786" s="13">
        <v>15</v>
      </c>
      <c r="E786" s="13">
        <v>4.84</v>
      </c>
      <c r="F786" s="13">
        <v>72.6</v>
      </c>
      <c r="G786" s="437"/>
    </row>
    <row r="787" ht="24" customHeight="1" spans="1:7">
      <c r="A787" s="13">
        <v>782</v>
      </c>
      <c r="B787" s="13" t="s">
        <v>7543</v>
      </c>
      <c r="C787" s="13" t="s">
        <v>7516</v>
      </c>
      <c r="D787" s="13">
        <v>15.5</v>
      </c>
      <c r="E787" s="13">
        <v>4.84</v>
      </c>
      <c r="F787" s="13">
        <v>75.02</v>
      </c>
      <c r="G787" s="437"/>
    </row>
    <row r="788" ht="24" customHeight="1" spans="1:7">
      <c r="A788" s="13">
        <v>783</v>
      </c>
      <c r="B788" s="13" t="s">
        <v>7544</v>
      </c>
      <c r="C788" s="13" t="s">
        <v>7516</v>
      </c>
      <c r="D788" s="13">
        <v>15.23</v>
      </c>
      <c r="E788" s="13">
        <v>4.84</v>
      </c>
      <c r="F788" s="13">
        <v>73.71</v>
      </c>
      <c r="G788" s="437"/>
    </row>
    <row r="789" ht="24" customHeight="1" spans="1:7">
      <c r="A789" s="13">
        <v>784</v>
      </c>
      <c r="B789" s="13" t="s">
        <v>7545</v>
      </c>
      <c r="C789" s="13" t="s">
        <v>7516</v>
      </c>
      <c r="D789" s="13">
        <v>5</v>
      </c>
      <c r="E789" s="13">
        <v>4.84</v>
      </c>
      <c r="F789" s="13">
        <v>24.2</v>
      </c>
      <c r="G789" s="437"/>
    </row>
    <row r="790" ht="24" customHeight="1" spans="1:7">
      <c r="A790" s="13">
        <v>785</v>
      </c>
      <c r="B790" s="13" t="s">
        <v>7546</v>
      </c>
      <c r="C790" s="13" t="s">
        <v>7516</v>
      </c>
      <c r="D790" s="13">
        <v>16</v>
      </c>
      <c r="E790" s="13">
        <v>4.84</v>
      </c>
      <c r="F790" s="13">
        <v>77.44</v>
      </c>
      <c r="G790" s="437"/>
    </row>
    <row r="791" ht="24" customHeight="1" spans="1:7">
      <c r="A791" s="13">
        <v>786</v>
      </c>
      <c r="B791" s="13" t="s">
        <v>7547</v>
      </c>
      <c r="C791" s="13" t="s">
        <v>7516</v>
      </c>
      <c r="D791" s="13">
        <v>10.98</v>
      </c>
      <c r="E791" s="13">
        <v>4.84</v>
      </c>
      <c r="F791" s="13">
        <v>53.14</v>
      </c>
      <c r="G791" s="437"/>
    </row>
    <row r="792" ht="24" customHeight="1" spans="1:7">
      <c r="A792" s="13">
        <v>787</v>
      </c>
      <c r="B792" s="13" t="s">
        <v>7548</v>
      </c>
      <c r="C792" s="13" t="s">
        <v>7516</v>
      </c>
      <c r="D792" s="13">
        <v>7</v>
      </c>
      <c r="E792" s="13">
        <v>4.84</v>
      </c>
      <c r="F792" s="13">
        <v>33.88</v>
      </c>
      <c r="G792" s="437"/>
    </row>
    <row r="793" ht="24" customHeight="1" spans="1:7">
      <c r="A793" s="13">
        <v>788</v>
      </c>
      <c r="B793" s="13" t="s">
        <v>7549</v>
      </c>
      <c r="C793" s="13" t="s">
        <v>7516</v>
      </c>
      <c r="D793" s="13">
        <v>5</v>
      </c>
      <c r="E793" s="13">
        <v>4.84</v>
      </c>
      <c r="F793" s="13">
        <v>24.2</v>
      </c>
      <c r="G793" s="437"/>
    </row>
    <row r="794" ht="24" customHeight="1" spans="1:7">
      <c r="A794" s="13">
        <v>789</v>
      </c>
      <c r="B794" s="13" t="s">
        <v>7550</v>
      </c>
      <c r="C794" s="13" t="s">
        <v>7516</v>
      </c>
      <c r="D794" s="13">
        <v>16.27</v>
      </c>
      <c r="E794" s="13">
        <v>4.84</v>
      </c>
      <c r="F794" s="13">
        <v>78.75</v>
      </c>
      <c r="G794" s="437"/>
    </row>
    <row r="795" ht="24" customHeight="1" spans="1:7">
      <c r="A795" s="13">
        <v>790</v>
      </c>
      <c r="B795" s="13" t="s">
        <v>7551</v>
      </c>
      <c r="C795" s="13" t="s">
        <v>7516</v>
      </c>
      <c r="D795" s="13">
        <v>12</v>
      </c>
      <c r="E795" s="13">
        <v>4.84</v>
      </c>
      <c r="F795" s="13">
        <v>58.08</v>
      </c>
      <c r="G795" s="437"/>
    </row>
    <row r="796" ht="24" customHeight="1" spans="1:7">
      <c r="A796" s="13">
        <v>791</v>
      </c>
      <c r="B796" s="13" t="s">
        <v>7552</v>
      </c>
      <c r="C796" s="13" t="s">
        <v>7516</v>
      </c>
      <c r="D796" s="13">
        <v>7.62</v>
      </c>
      <c r="E796" s="13">
        <v>4.84</v>
      </c>
      <c r="F796" s="13">
        <v>36.88</v>
      </c>
      <c r="G796" s="437"/>
    </row>
    <row r="797" ht="24" customHeight="1" spans="1:7">
      <c r="A797" s="13">
        <v>792</v>
      </c>
      <c r="B797" s="13" t="s">
        <v>7524</v>
      </c>
      <c r="C797" s="13" t="s">
        <v>7516</v>
      </c>
      <c r="D797" s="13">
        <v>9</v>
      </c>
      <c r="E797" s="13">
        <v>4.84</v>
      </c>
      <c r="F797" s="13">
        <v>43.56</v>
      </c>
      <c r="G797" s="437"/>
    </row>
    <row r="798" ht="24" customHeight="1" spans="1:7">
      <c r="A798" s="13">
        <v>793</v>
      </c>
      <c r="B798" s="13" t="s">
        <v>7553</v>
      </c>
      <c r="C798" s="13" t="s">
        <v>7516</v>
      </c>
      <c r="D798" s="13">
        <v>46</v>
      </c>
      <c r="E798" s="13">
        <v>4.84</v>
      </c>
      <c r="F798" s="13">
        <v>222.64</v>
      </c>
      <c r="G798" s="437"/>
    </row>
    <row r="799" ht="24" customHeight="1" spans="1:7">
      <c r="A799" s="13">
        <v>794</v>
      </c>
      <c r="B799" s="13" t="s">
        <v>7554</v>
      </c>
      <c r="C799" s="13" t="s">
        <v>7516</v>
      </c>
      <c r="D799" s="13">
        <v>16.49</v>
      </c>
      <c r="E799" s="13">
        <v>4.84</v>
      </c>
      <c r="F799" s="13">
        <v>79.81</v>
      </c>
      <c r="G799" s="437"/>
    </row>
    <row r="800" ht="24" customHeight="1" spans="1:7">
      <c r="A800" s="13">
        <v>795</v>
      </c>
      <c r="B800" s="13" t="s">
        <v>7555</v>
      </c>
      <c r="C800" s="13" t="s">
        <v>7516</v>
      </c>
      <c r="D800" s="13">
        <v>21</v>
      </c>
      <c r="E800" s="13">
        <v>4.84</v>
      </c>
      <c r="F800" s="13">
        <v>101.64</v>
      </c>
      <c r="G800" s="437"/>
    </row>
    <row r="801" ht="24" customHeight="1" spans="1:7">
      <c r="A801" s="13">
        <v>796</v>
      </c>
      <c r="B801" s="13" t="s">
        <v>7545</v>
      </c>
      <c r="C801" s="13" t="s">
        <v>7516</v>
      </c>
      <c r="D801" s="13">
        <v>5.9</v>
      </c>
      <c r="E801" s="13">
        <v>4.84</v>
      </c>
      <c r="F801" s="13">
        <v>28.56</v>
      </c>
      <c r="G801" s="437"/>
    </row>
    <row r="802" ht="24" customHeight="1" spans="1:7">
      <c r="A802" s="13">
        <v>797</v>
      </c>
      <c r="B802" s="13" t="s">
        <v>7556</v>
      </c>
      <c r="C802" s="13" t="s">
        <v>7516</v>
      </c>
      <c r="D802" s="13">
        <v>8</v>
      </c>
      <c r="E802" s="13">
        <v>4.84</v>
      </c>
      <c r="F802" s="13">
        <v>38.72</v>
      </c>
      <c r="G802" s="437"/>
    </row>
    <row r="803" ht="24" customHeight="1" spans="1:7">
      <c r="A803" s="13">
        <v>798</v>
      </c>
      <c r="B803" s="13" t="s">
        <v>7557</v>
      </c>
      <c r="C803" s="13" t="s">
        <v>7516</v>
      </c>
      <c r="D803" s="13">
        <v>33.2</v>
      </c>
      <c r="E803" s="13">
        <v>4.84</v>
      </c>
      <c r="F803" s="13">
        <v>160.69</v>
      </c>
      <c r="G803" s="437"/>
    </row>
    <row r="804" ht="24" customHeight="1" spans="1:7">
      <c r="A804" s="13">
        <v>799</v>
      </c>
      <c r="B804" s="13" t="s">
        <v>7558</v>
      </c>
      <c r="C804" s="13" t="s">
        <v>7516</v>
      </c>
      <c r="D804" s="13">
        <v>4.5</v>
      </c>
      <c r="E804" s="13">
        <v>4.84</v>
      </c>
      <c r="F804" s="13">
        <v>21.78</v>
      </c>
      <c r="G804" s="437"/>
    </row>
    <row r="805" ht="24" customHeight="1" spans="1:7">
      <c r="A805" s="13">
        <v>800</v>
      </c>
      <c r="B805" s="13" t="s">
        <v>7559</v>
      </c>
      <c r="C805" s="13" t="s">
        <v>7516</v>
      </c>
      <c r="D805" s="13">
        <v>18</v>
      </c>
      <c r="E805" s="13">
        <v>4.84</v>
      </c>
      <c r="F805" s="13">
        <v>87.12</v>
      </c>
      <c r="G805" s="437"/>
    </row>
    <row r="806" ht="24" customHeight="1" spans="1:7">
      <c r="A806" s="13">
        <v>801</v>
      </c>
      <c r="B806" s="13" t="s">
        <v>7560</v>
      </c>
      <c r="C806" s="13" t="s">
        <v>7516</v>
      </c>
      <c r="D806" s="13">
        <v>23.2</v>
      </c>
      <c r="E806" s="13">
        <v>4.84</v>
      </c>
      <c r="F806" s="13">
        <v>112.29</v>
      </c>
      <c r="G806" s="437"/>
    </row>
    <row r="807" ht="24" customHeight="1" spans="1:7">
      <c r="A807" s="13">
        <v>802</v>
      </c>
      <c r="B807" s="13" t="s">
        <v>7541</v>
      </c>
      <c r="C807" s="13" t="s">
        <v>7516</v>
      </c>
      <c r="D807" s="13">
        <v>23</v>
      </c>
      <c r="E807" s="13">
        <v>4.84</v>
      </c>
      <c r="F807" s="13">
        <v>111.32</v>
      </c>
      <c r="G807" s="437"/>
    </row>
    <row r="808" ht="24" customHeight="1" spans="1:7">
      <c r="A808" s="13">
        <v>803</v>
      </c>
      <c r="B808" s="13" t="s">
        <v>7561</v>
      </c>
      <c r="C808" s="13" t="s">
        <v>7516</v>
      </c>
      <c r="D808" s="13">
        <v>6</v>
      </c>
      <c r="E808" s="13">
        <v>4.84</v>
      </c>
      <c r="F808" s="13">
        <v>29.04</v>
      </c>
      <c r="G808" s="437"/>
    </row>
    <row r="809" ht="24" customHeight="1" spans="1:7">
      <c r="A809" s="13">
        <v>804</v>
      </c>
      <c r="B809" s="13" t="s">
        <v>7562</v>
      </c>
      <c r="C809" s="13" t="s">
        <v>7516</v>
      </c>
      <c r="D809" s="13">
        <v>15</v>
      </c>
      <c r="E809" s="13">
        <v>4.84</v>
      </c>
      <c r="F809" s="13">
        <v>72.6</v>
      </c>
      <c r="G809" s="437"/>
    </row>
    <row r="810" ht="24" customHeight="1" spans="1:7">
      <c r="A810" s="13">
        <v>805</v>
      </c>
      <c r="B810" s="13" t="s">
        <v>7563</v>
      </c>
      <c r="C810" s="13" t="s">
        <v>7516</v>
      </c>
      <c r="D810" s="13">
        <v>27.5</v>
      </c>
      <c r="E810" s="13">
        <v>4.84</v>
      </c>
      <c r="F810" s="13">
        <v>133.1</v>
      </c>
      <c r="G810" s="437"/>
    </row>
    <row r="811" ht="24" customHeight="1" spans="1:7">
      <c r="A811" s="13">
        <v>806</v>
      </c>
      <c r="B811" s="13" t="s">
        <v>7564</v>
      </c>
      <c r="C811" s="13" t="s">
        <v>7516</v>
      </c>
      <c r="D811" s="13">
        <v>15.1</v>
      </c>
      <c r="E811" s="13">
        <v>4.84</v>
      </c>
      <c r="F811" s="13">
        <v>73.08</v>
      </c>
      <c r="G811" s="437"/>
    </row>
    <row r="812" ht="24" customHeight="1" spans="1:7">
      <c r="A812" s="13">
        <v>807</v>
      </c>
      <c r="B812" s="13" t="s">
        <v>7565</v>
      </c>
      <c r="C812" s="13" t="s">
        <v>7516</v>
      </c>
      <c r="D812" s="13">
        <v>26</v>
      </c>
      <c r="E812" s="13">
        <v>4.84</v>
      </c>
      <c r="F812" s="13">
        <v>125.84</v>
      </c>
      <c r="G812" s="437"/>
    </row>
    <row r="813" ht="24" customHeight="1" spans="1:7">
      <c r="A813" s="13">
        <v>808</v>
      </c>
      <c r="B813" s="13" t="s">
        <v>7519</v>
      </c>
      <c r="C813" s="13" t="s">
        <v>7516</v>
      </c>
      <c r="D813" s="13">
        <v>22</v>
      </c>
      <c r="E813" s="13">
        <v>4.84</v>
      </c>
      <c r="F813" s="13">
        <v>106.48</v>
      </c>
      <c r="G813" s="437"/>
    </row>
    <row r="814" ht="24" customHeight="1" spans="1:7">
      <c r="A814" s="13">
        <v>809</v>
      </c>
      <c r="B814" s="13" t="s">
        <v>7566</v>
      </c>
      <c r="C814" s="13" t="s">
        <v>7516</v>
      </c>
      <c r="D814" s="13">
        <v>6</v>
      </c>
      <c r="E814" s="13">
        <v>4.84</v>
      </c>
      <c r="F814" s="13">
        <v>29.04</v>
      </c>
      <c r="G814" s="437"/>
    </row>
    <row r="815" ht="24" customHeight="1" spans="1:7">
      <c r="A815" s="13">
        <v>810</v>
      </c>
      <c r="B815" s="13" t="s">
        <v>7567</v>
      </c>
      <c r="C815" s="13" t="s">
        <v>7516</v>
      </c>
      <c r="D815" s="13">
        <v>6.2</v>
      </c>
      <c r="E815" s="13">
        <v>4.84</v>
      </c>
      <c r="F815" s="13">
        <v>30.01</v>
      </c>
      <c r="G815" s="437"/>
    </row>
    <row r="816" ht="24" customHeight="1" spans="1:7">
      <c r="A816" s="13">
        <v>811</v>
      </c>
      <c r="B816" s="13" t="s">
        <v>7370</v>
      </c>
      <c r="C816" s="13" t="s">
        <v>7516</v>
      </c>
      <c r="D816" s="13">
        <v>6.93</v>
      </c>
      <c r="E816" s="13">
        <v>4.84</v>
      </c>
      <c r="F816" s="13">
        <v>33.54</v>
      </c>
      <c r="G816" s="437"/>
    </row>
    <row r="817" ht="24" customHeight="1" spans="1:7">
      <c r="A817" s="13">
        <v>812</v>
      </c>
      <c r="B817" s="13" t="s">
        <v>7568</v>
      </c>
      <c r="C817" s="13" t="s">
        <v>7516</v>
      </c>
      <c r="D817" s="13">
        <v>0.83</v>
      </c>
      <c r="E817" s="13">
        <v>4.84</v>
      </c>
      <c r="F817" s="13">
        <v>4.02</v>
      </c>
      <c r="G817" s="437"/>
    </row>
    <row r="818" ht="24" customHeight="1" spans="1:7">
      <c r="A818" s="13">
        <v>813</v>
      </c>
      <c r="B818" s="13" t="s">
        <v>7569</v>
      </c>
      <c r="C818" s="13" t="s">
        <v>7516</v>
      </c>
      <c r="D818" s="13">
        <v>1.5</v>
      </c>
      <c r="E818" s="13">
        <v>4.84</v>
      </c>
      <c r="F818" s="13">
        <v>7.26</v>
      </c>
      <c r="G818" s="437"/>
    </row>
    <row r="819" ht="24" customHeight="1" spans="1:7">
      <c r="A819" s="13">
        <v>814</v>
      </c>
      <c r="B819" s="13" t="s">
        <v>7570</v>
      </c>
      <c r="C819" s="13" t="s">
        <v>7516</v>
      </c>
      <c r="D819" s="13">
        <v>2.47</v>
      </c>
      <c r="E819" s="13">
        <v>4.84</v>
      </c>
      <c r="F819" s="13">
        <v>11.95</v>
      </c>
      <c r="G819" s="437"/>
    </row>
    <row r="820" ht="24" customHeight="1" spans="1:7">
      <c r="A820" s="13">
        <v>815</v>
      </c>
      <c r="B820" s="13" t="s">
        <v>7571</v>
      </c>
      <c r="C820" s="13" t="s">
        <v>7572</v>
      </c>
      <c r="D820" s="13">
        <v>32.48</v>
      </c>
      <c r="E820" s="13">
        <v>4.84</v>
      </c>
      <c r="F820" s="13">
        <v>157.2</v>
      </c>
      <c r="G820" s="437"/>
    </row>
    <row r="821" ht="24" customHeight="1" spans="1:7">
      <c r="A821" s="13">
        <v>816</v>
      </c>
      <c r="B821" s="13" t="s">
        <v>411</v>
      </c>
      <c r="C821" s="13" t="s">
        <v>7572</v>
      </c>
      <c r="D821" s="13">
        <v>25.97</v>
      </c>
      <c r="E821" s="13">
        <v>4.84</v>
      </c>
      <c r="F821" s="13">
        <v>125.69</v>
      </c>
      <c r="G821" s="437"/>
    </row>
    <row r="822" ht="24" customHeight="1" spans="1:7">
      <c r="A822" s="13">
        <v>817</v>
      </c>
      <c r="B822" s="13" t="s">
        <v>7553</v>
      </c>
      <c r="C822" s="13" t="s">
        <v>7572</v>
      </c>
      <c r="D822" s="13">
        <v>30</v>
      </c>
      <c r="E822" s="13">
        <v>4.84</v>
      </c>
      <c r="F822" s="13">
        <v>145.2</v>
      </c>
      <c r="G822" s="437"/>
    </row>
    <row r="823" ht="24" customHeight="1" spans="1:7">
      <c r="A823" s="13">
        <v>818</v>
      </c>
      <c r="B823" s="13" t="s">
        <v>7565</v>
      </c>
      <c r="C823" s="13" t="s">
        <v>7572</v>
      </c>
      <c r="D823" s="13">
        <v>24</v>
      </c>
      <c r="E823" s="13">
        <v>4.84</v>
      </c>
      <c r="F823" s="13">
        <v>116.16</v>
      </c>
      <c r="G823" s="437"/>
    </row>
    <row r="824" ht="24" customHeight="1" spans="1:7">
      <c r="A824" s="13">
        <v>819</v>
      </c>
      <c r="B824" s="13" t="s">
        <v>3810</v>
      </c>
      <c r="C824" s="13" t="s">
        <v>7572</v>
      </c>
      <c r="D824" s="13">
        <v>17.09</v>
      </c>
      <c r="E824" s="13">
        <v>4.84</v>
      </c>
      <c r="F824" s="13">
        <v>82.72</v>
      </c>
      <c r="G824" s="437"/>
    </row>
    <row r="825" ht="24" customHeight="1" spans="1:7">
      <c r="A825" s="13">
        <v>820</v>
      </c>
      <c r="B825" s="13" t="s">
        <v>7573</v>
      </c>
      <c r="C825" s="13" t="s">
        <v>7572</v>
      </c>
      <c r="D825" s="13">
        <v>12.39</v>
      </c>
      <c r="E825" s="13">
        <v>4.84</v>
      </c>
      <c r="F825" s="13">
        <v>59.97</v>
      </c>
      <c r="G825" s="437"/>
    </row>
    <row r="826" ht="24" customHeight="1" spans="1:7">
      <c r="A826" s="13">
        <v>821</v>
      </c>
      <c r="B826" s="13" t="s">
        <v>7574</v>
      </c>
      <c r="C826" s="13" t="s">
        <v>7572</v>
      </c>
      <c r="D826" s="13">
        <v>11.8</v>
      </c>
      <c r="E826" s="13">
        <v>4.84</v>
      </c>
      <c r="F826" s="13">
        <v>57.11</v>
      </c>
      <c r="G826" s="437"/>
    </row>
    <row r="827" ht="24" customHeight="1" spans="1:7">
      <c r="A827" s="13">
        <v>822</v>
      </c>
      <c r="B827" s="13" t="s">
        <v>2058</v>
      </c>
      <c r="C827" s="13" t="s">
        <v>7572</v>
      </c>
      <c r="D827" s="13">
        <v>17.32</v>
      </c>
      <c r="E827" s="13">
        <v>4.84</v>
      </c>
      <c r="F827" s="13">
        <v>83.83</v>
      </c>
      <c r="G827" s="437"/>
    </row>
    <row r="828" ht="24" customHeight="1" spans="1:7">
      <c r="A828" s="13">
        <v>823</v>
      </c>
      <c r="B828" s="13" t="s">
        <v>7575</v>
      </c>
      <c r="C828" s="13" t="s">
        <v>7572</v>
      </c>
      <c r="D828" s="13">
        <v>21.5</v>
      </c>
      <c r="E828" s="13">
        <v>4.84</v>
      </c>
      <c r="F828" s="13">
        <v>104.06</v>
      </c>
      <c r="G828" s="437"/>
    </row>
    <row r="829" ht="24" customHeight="1" spans="1:7">
      <c r="A829" s="13">
        <v>824</v>
      </c>
      <c r="B829" s="13" t="s">
        <v>3804</v>
      </c>
      <c r="C829" s="13" t="s">
        <v>7572</v>
      </c>
      <c r="D829" s="13">
        <v>18</v>
      </c>
      <c r="E829" s="13">
        <v>4.84</v>
      </c>
      <c r="F829" s="13">
        <v>87.12</v>
      </c>
      <c r="G829" s="437"/>
    </row>
    <row r="830" ht="24" customHeight="1" spans="1:7">
      <c r="A830" s="13">
        <v>825</v>
      </c>
      <c r="B830" s="13" t="s">
        <v>7576</v>
      </c>
      <c r="C830" s="13" t="s">
        <v>7572</v>
      </c>
      <c r="D830" s="13">
        <v>11</v>
      </c>
      <c r="E830" s="13">
        <v>4.84</v>
      </c>
      <c r="F830" s="13">
        <v>53.24</v>
      </c>
      <c r="G830" s="437"/>
    </row>
    <row r="831" ht="24" customHeight="1" spans="1:7">
      <c r="A831" s="13">
        <v>826</v>
      </c>
      <c r="B831" s="13" t="s">
        <v>7577</v>
      </c>
      <c r="C831" s="13" t="s">
        <v>7572</v>
      </c>
      <c r="D831" s="13">
        <v>17</v>
      </c>
      <c r="E831" s="13">
        <v>4.84</v>
      </c>
      <c r="F831" s="13">
        <v>82.28</v>
      </c>
      <c r="G831" s="437"/>
    </row>
    <row r="832" ht="24" customHeight="1" spans="1:7">
      <c r="A832" s="13">
        <v>827</v>
      </c>
      <c r="B832" s="13" t="s">
        <v>7300</v>
      </c>
      <c r="C832" s="13" t="s">
        <v>7572</v>
      </c>
      <c r="D832" s="13">
        <v>19</v>
      </c>
      <c r="E832" s="13">
        <v>4.84</v>
      </c>
      <c r="F832" s="13">
        <v>91.96</v>
      </c>
      <c r="G832" s="437"/>
    </row>
    <row r="833" ht="24" customHeight="1" spans="1:7">
      <c r="A833" s="13">
        <v>828</v>
      </c>
      <c r="B833" s="13" t="s">
        <v>902</v>
      </c>
      <c r="C833" s="13" t="s">
        <v>7572</v>
      </c>
      <c r="D833" s="13">
        <v>17.53</v>
      </c>
      <c r="E833" s="13">
        <v>4.84</v>
      </c>
      <c r="F833" s="13">
        <v>84.85</v>
      </c>
      <c r="G833" s="437"/>
    </row>
    <row r="834" ht="24" customHeight="1" spans="1:7">
      <c r="A834" s="13">
        <v>829</v>
      </c>
      <c r="B834" s="13" t="s">
        <v>7578</v>
      </c>
      <c r="C834" s="13" t="s">
        <v>7572</v>
      </c>
      <c r="D834" s="13">
        <v>20.87</v>
      </c>
      <c r="E834" s="13">
        <v>4.84</v>
      </c>
      <c r="F834" s="13">
        <v>101.01</v>
      </c>
      <c r="G834" s="437"/>
    </row>
    <row r="835" ht="24" customHeight="1" spans="1:7">
      <c r="A835" s="13">
        <v>830</v>
      </c>
      <c r="B835" s="13" t="s">
        <v>7579</v>
      </c>
      <c r="C835" s="13" t="s">
        <v>7572</v>
      </c>
      <c r="D835" s="13">
        <v>29.42</v>
      </c>
      <c r="E835" s="13">
        <v>4.84</v>
      </c>
      <c r="F835" s="13">
        <v>142.39</v>
      </c>
      <c r="G835" s="437"/>
    </row>
    <row r="836" ht="24" customHeight="1" spans="1:7">
      <c r="A836" s="13">
        <v>831</v>
      </c>
      <c r="B836" s="13" t="s">
        <v>7156</v>
      </c>
      <c r="C836" s="13" t="s">
        <v>7572</v>
      </c>
      <c r="D836" s="13">
        <v>21.39</v>
      </c>
      <c r="E836" s="13">
        <v>4.84</v>
      </c>
      <c r="F836" s="13">
        <v>103.53</v>
      </c>
      <c r="G836" s="437"/>
    </row>
    <row r="837" ht="24" customHeight="1" spans="1:7">
      <c r="A837" s="13">
        <v>832</v>
      </c>
      <c r="B837" s="13" t="s">
        <v>7580</v>
      </c>
      <c r="C837" s="13" t="s">
        <v>7572</v>
      </c>
      <c r="D837" s="13">
        <v>11</v>
      </c>
      <c r="E837" s="13">
        <v>4.84</v>
      </c>
      <c r="F837" s="13">
        <v>53.24</v>
      </c>
      <c r="G837" s="437"/>
    </row>
    <row r="838" ht="24" customHeight="1" spans="1:7">
      <c r="A838" s="13">
        <v>833</v>
      </c>
      <c r="B838" s="13" t="s">
        <v>733</v>
      </c>
      <c r="C838" s="13" t="s">
        <v>7572</v>
      </c>
      <c r="D838" s="13">
        <v>18</v>
      </c>
      <c r="E838" s="13">
        <v>4.84</v>
      </c>
      <c r="F838" s="13">
        <v>87.12</v>
      </c>
      <c r="G838" s="437"/>
    </row>
    <row r="839" ht="24" customHeight="1" spans="1:7">
      <c r="A839" s="13">
        <v>834</v>
      </c>
      <c r="B839" s="13" t="s">
        <v>6854</v>
      </c>
      <c r="C839" s="13" t="s">
        <v>7572</v>
      </c>
      <c r="D839" s="13">
        <v>19.5</v>
      </c>
      <c r="E839" s="13">
        <v>4.84</v>
      </c>
      <c r="F839" s="13">
        <v>94.38</v>
      </c>
      <c r="G839" s="437"/>
    </row>
    <row r="840" ht="24" customHeight="1" spans="1:7">
      <c r="A840" s="13">
        <v>835</v>
      </c>
      <c r="B840" s="13" t="s">
        <v>7581</v>
      </c>
      <c r="C840" s="13" t="s">
        <v>7572</v>
      </c>
      <c r="D840" s="13">
        <v>13.9</v>
      </c>
      <c r="E840" s="13">
        <v>4.84</v>
      </c>
      <c r="F840" s="13">
        <v>67.28</v>
      </c>
      <c r="G840" s="437"/>
    </row>
    <row r="841" ht="24" customHeight="1" spans="1:7">
      <c r="A841" s="13">
        <v>836</v>
      </c>
      <c r="B841" s="13" t="s">
        <v>7582</v>
      </c>
      <c r="C841" s="13" t="s">
        <v>7572</v>
      </c>
      <c r="D841" s="13">
        <v>18</v>
      </c>
      <c r="E841" s="13">
        <v>4.84</v>
      </c>
      <c r="F841" s="13">
        <v>87.12</v>
      </c>
      <c r="G841" s="437"/>
    </row>
    <row r="842" ht="24" customHeight="1" spans="1:7">
      <c r="A842" s="13">
        <v>837</v>
      </c>
      <c r="B842" s="13" t="s">
        <v>7583</v>
      </c>
      <c r="C842" s="13" t="s">
        <v>7572</v>
      </c>
      <c r="D842" s="13">
        <v>19.29</v>
      </c>
      <c r="E842" s="13">
        <v>4.84</v>
      </c>
      <c r="F842" s="13">
        <v>93.36</v>
      </c>
      <c r="G842" s="437"/>
    </row>
    <row r="843" ht="24" customHeight="1" spans="1:7">
      <c r="A843" s="13">
        <v>838</v>
      </c>
      <c r="B843" s="13" t="s">
        <v>6996</v>
      </c>
      <c r="C843" s="13" t="s">
        <v>7572</v>
      </c>
      <c r="D843" s="13">
        <v>21.9</v>
      </c>
      <c r="E843" s="13">
        <v>4.84</v>
      </c>
      <c r="F843" s="13">
        <v>106</v>
      </c>
      <c r="G843" s="437"/>
    </row>
    <row r="844" ht="24" customHeight="1" spans="1:7">
      <c r="A844" s="13">
        <v>839</v>
      </c>
      <c r="B844" s="13" t="s">
        <v>7584</v>
      </c>
      <c r="C844" s="13" t="s">
        <v>7572</v>
      </c>
      <c r="D844" s="13">
        <v>9.88</v>
      </c>
      <c r="E844" s="13">
        <v>4.84</v>
      </c>
      <c r="F844" s="13">
        <v>47.82</v>
      </c>
      <c r="G844" s="437"/>
    </row>
    <row r="845" ht="24" customHeight="1" spans="1:7">
      <c r="A845" s="13">
        <v>840</v>
      </c>
      <c r="B845" s="13" t="s">
        <v>7585</v>
      </c>
      <c r="C845" s="13" t="s">
        <v>7572</v>
      </c>
      <c r="D845" s="13">
        <v>13.5</v>
      </c>
      <c r="E845" s="13">
        <v>4.84</v>
      </c>
      <c r="F845" s="13">
        <v>65.34</v>
      </c>
      <c r="G845" s="437"/>
    </row>
    <row r="846" ht="24" customHeight="1" spans="1:7">
      <c r="A846" s="13">
        <v>841</v>
      </c>
      <c r="B846" s="13" t="s">
        <v>1482</v>
      </c>
      <c r="C846" s="13" t="s">
        <v>7572</v>
      </c>
      <c r="D846" s="13">
        <v>43.1</v>
      </c>
      <c r="E846" s="13">
        <v>4.84</v>
      </c>
      <c r="F846" s="13">
        <v>208.6</v>
      </c>
      <c r="G846" s="437"/>
    </row>
    <row r="847" ht="24" customHeight="1" spans="1:7">
      <c r="A847" s="13">
        <v>842</v>
      </c>
      <c r="B847" s="13" t="s">
        <v>4406</v>
      </c>
      <c r="C847" s="13" t="s">
        <v>7572</v>
      </c>
      <c r="D847" s="13">
        <v>20</v>
      </c>
      <c r="E847" s="13">
        <v>4.84</v>
      </c>
      <c r="F847" s="13">
        <v>96.8</v>
      </c>
      <c r="G847" s="437"/>
    </row>
    <row r="848" ht="24" customHeight="1" spans="1:7">
      <c r="A848" s="13">
        <v>843</v>
      </c>
      <c r="B848" s="13" t="s">
        <v>7586</v>
      </c>
      <c r="C848" s="13" t="s">
        <v>7572</v>
      </c>
      <c r="D848" s="13">
        <v>18</v>
      </c>
      <c r="E848" s="13">
        <v>4.84</v>
      </c>
      <c r="F848" s="13">
        <v>87.12</v>
      </c>
      <c r="G848" s="437"/>
    </row>
    <row r="849" ht="24" customHeight="1" spans="1:7">
      <c r="A849" s="13">
        <v>844</v>
      </c>
      <c r="B849" s="13" t="s">
        <v>7587</v>
      </c>
      <c r="C849" s="13" t="s">
        <v>7572</v>
      </c>
      <c r="D849" s="13">
        <v>16</v>
      </c>
      <c r="E849" s="13">
        <v>4.84</v>
      </c>
      <c r="F849" s="13">
        <v>77.44</v>
      </c>
      <c r="G849" s="437"/>
    </row>
    <row r="850" ht="24" customHeight="1" spans="1:7">
      <c r="A850" s="13">
        <v>845</v>
      </c>
      <c r="B850" s="13" t="s">
        <v>7588</v>
      </c>
      <c r="C850" s="13" t="s">
        <v>7572</v>
      </c>
      <c r="D850" s="13">
        <v>22</v>
      </c>
      <c r="E850" s="13">
        <v>4.84</v>
      </c>
      <c r="F850" s="13">
        <v>106.48</v>
      </c>
      <c r="G850" s="437"/>
    </row>
    <row r="851" ht="24" customHeight="1" spans="1:7">
      <c r="A851" s="13">
        <v>846</v>
      </c>
      <c r="B851" s="13" t="s">
        <v>7589</v>
      </c>
      <c r="C851" s="13" t="s">
        <v>7572</v>
      </c>
      <c r="D851" s="13">
        <v>36.71</v>
      </c>
      <c r="E851" s="13">
        <v>4.84</v>
      </c>
      <c r="F851" s="13">
        <v>177.68</v>
      </c>
      <c r="G851" s="437"/>
    </row>
    <row r="852" ht="24" customHeight="1" spans="1:7">
      <c r="A852" s="13">
        <v>847</v>
      </c>
      <c r="B852" s="13" t="s">
        <v>7590</v>
      </c>
      <c r="C852" s="13" t="s">
        <v>7572</v>
      </c>
      <c r="D852" s="13">
        <v>15</v>
      </c>
      <c r="E852" s="13">
        <v>4.84</v>
      </c>
      <c r="F852" s="13">
        <v>72.6</v>
      </c>
      <c r="G852" s="437"/>
    </row>
    <row r="853" ht="24" customHeight="1" spans="1:7">
      <c r="A853" s="13">
        <v>848</v>
      </c>
      <c r="B853" s="13" t="s">
        <v>7591</v>
      </c>
      <c r="C853" s="13" t="s">
        <v>7572</v>
      </c>
      <c r="D853" s="13">
        <v>11.28</v>
      </c>
      <c r="E853" s="13">
        <v>4.84</v>
      </c>
      <c r="F853" s="13">
        <v>54.6</v>
      </c>
      <c r="G853" s="437"/>
    </row>
    <row r="854" ht="24" customHeight="1" spans="1:7">
      <c r="A854" s="13">
        <v>849</v>
      </c>
      <c r="B854" s="13" t="s">
        <v>7592</v>
      </c>
      <c r="C854" s="13" t="s">
        <v>7572</v>
      </c>
      <c r="D854" s="13">
        <v>13.07</v>
      </c>
      <c r="E854" s="13">
        <v>4.84</v>
      </c>
      <c r="F854" s="13">
        <v>63.26</v>
      </c>
      <c r="G854" s="437"/>
    </row>
    <row r="855" ht="24" customHeight="1" spans="1:7">
      <c r="A855" s="13">
        <v>850</v>
      </c>
      <c r="B855" s="13" t="s">
        <v>7593</v>
      </c>
      <c r="C855" s="13" t="s">
        <v>7572</v>
      </c>
      <c r="D855" s="13">
        <v>32.5</v>
      </c>
      <c r="E855" s="13">
        <v>4.84</v>
      </c>
      <c r="F855" s="13">
        <v>157.3</v>
      </c>
      <c r="G855" s="437"/>
    </row>
    <row r="856" ht="24" customHeight="1" spans="1:7">
      <c r="A856" s="13">
        <v>851</v>
      </c>
      <c r="B856" s="13" t="s">
        <v>7594</v>
      </c>
      <c r="C856" s="13" t="s">
        <v>7572</v>
      </c>
      <c r="D856" s="13">
        <v>32</v>
      </c>
      <c r="E856" s="13">
        <v>4.84</v>
      </c>
      <c r="F856" s="13">
        <v>154.88</v>
      </c>
      <c r="G856" s="437"/>
    </row>
    <row r="857" ht="24" customHeight="1" spans="1:7">
      <c r="A857" s="13">
        <v>852</v>
      </c>
      <c r="B857" s="13" t="s">
        <v>5585</v>
      </c>
      <c r="C857" s="13" t="s">
        <v>7572</v>
      </c>
      <c r="D857" s="13">
        <v>18.39</v>
      </c>
      <c r="E857" s="13">
        <v>4.84</v>
      </c>
      <c r="F857" s="13">
        <v>89.01</v>
      </c>
      <c r="G857" s="437"/>
    </row>
    <row r="858" ht="24" customHeight="1" spans="1:7">
      <c r="A858" s="13">
        <v>853</v>
      </c>
      <c r="B858" s="13" t="s">
        <v>7595</v>
      </c>
      <c r="C858" s="13" t="s">
        <v>7572</v>
      </c>
      <c r="D858" s="13">
        <v>4</v>
      </c>
      <c r="E858" s="13">
        <v>4.84</v>
      </c>
      <c r="F858" s="13">
        <v>19.36</v>
      </c>
      <c r="G858" s="437"/>
    </row>
    <row r="859" ht="24" customHeight="1" spans="1:7">
      <c r="A859" s="13">
        <v>854</v>
      </c>
      <c r="B859" s="13" t="s">
        <v>3555</v>
      </c>
      <c r="C859" s="13" t="s">
        <v>7572</v>
      </c>
      <c r="D859" s="13">
        <v>22</v>
      </c>
      <c r="E859" s="13">
        <v>4.84</v>
      </c>
      <c r="F859" s="13">
        <v>106.48</v>
      </c>
      <c r="G859" s="437"/>
    </row>
    <row r="860" ht="24" customHeight="1" spans="1:7">
      <c r="A860" s="13">
        <v>855</v>
      </c>
      <c r="B860" s="13" t="s">
        <v>7024</v>
      </c>
      <c r="C860" s="13" t="s">
        <v>7572</v>
      </c>
      <c r="D860" s="13">
        <v>24</v>
      </c>
      <c r="E860" s="13">
        <v>4.84</v>
      </c>
      <c r="F860" s="13">
        <v>116.16</v>
      </c>
      <c r="G860" s="437"/>
    </row>
    <row r="861" ht="24" customHeight="1" spans="1:7">
      <c r="A861" s="13">
        <v>856</v>
      </c>
      <c r="B861" s="13" t="s">
        <v>3549</v>
      </c>
      <c r="C861" s="13" t="s">
        <v>7572</v>
      </c>
      <c r="D861" s="13">
        <v>13.92</v>
      </c>
      <c r="E861" s="13">
        <v>4.84</v>
      </c>
      <c r="F861" s="13">
        <v>67.37</v>
      </c>
      <c r="G861" s="437"/>
    </row>
    <row r="862" ht="24" customHeight="1" spans="1:7">
      <c r="A862" s="13">
        <v>857</v>
      </c>
      <c r="B862" s="13" t="s">
        <v>7596</v>
      </c>
      <c r="C862" s="13" t="s">
        <v>7572</v>
      </c>
      <c r="D862" s="13">
        <v>22</v>
      </c>
      <c r="E862" s="13">
        <v>4.84</v>
      </c>
      <c r="F862" s="13">
        <v>106.48</v>
      </c>
      <c r="G862" s="437"/>
    </row>
    <row r="863" ht="24" customHeight="1" spans="1:7">
      <c r="A863" s="13">
        <v>858</v>
      </c>
      <c r="B863" s="13" t="s">
        <v>7597</v>
      </c>
      <c r="C863" s="13" t="s">
        <v>7572</v>
      </c>
      <c r="D863" s="13">
        <v>50</v>
      </c>
      <c r="E863" s="13">
        <v>4.84</v>
      </c>
      <c r="F863" s="13">
        <v>242</v>
      </c>
      <c r="G863" s="437"/>
    </row>
    <row r="864" ht="24" customHeight="1" spans="1:7">
      <c r="A864" s="13">
        <v>859</v>
      </c>
      <c r="B864" s="13" t="s">
        <v>7598</v>
      </c>
      <c r="C864" s="13" t="s">
        <v>7572</v>
      </c>
      <c r="D864" s="13">
        <v>15.8</v>
      </c>
      <c r="E864" s="13">
        <v>4.84</v>
      </c>
      <c r="F864" s="13">
        <v>76.47</v>
      </c>
      <c r="G864" s="437"/>
    </row>
    <row r="865" ht="24" customHeight="1" spans="1:7">
      <c r="A865" s="13">
        <v>860</v>
      </c>
      <c r="B865" s="13" t="s">
        <v>7599</v>
      </c>
      <c r="C865" s="13" t="s">
        <v>7572</v>
      </c>
      <c r="D865" s="13">
        <v>16</v>
      </c>
      <c r="E865" s="13">
        <v>4.84</v>
      </c>
      <c r="F865" s="13">
        <v>77.44</v>
      </c>
      <c r="G865" s="437"/>
    </row>
    <row r="866" ht="24" customHeight="1" spans="1:7">
      <c r="A866" s="13">
        <v>861</v>
      </c>
      <c r="B866" s="13" t="s">
        <v>7600</v>
      </c>
      <c r="C866" s="13" t="s">
        <v>7572</v>
      </c>
      <c r="D866" s="13">
        <v>16.8</v>
      </c>
      <c r="E866" s="13">
        <v>4.84</v>
      </c>
      <c r="F866" s="13">
        <v>81.31</v>
      </c>
      <c r="G866" s="437"/>
    </row>
    <row r="867" ht="24" customHeight="1" spans="1:7">
      <c r="A867" s="13">
        <v>862</v>
      </c>
      <c r="B867" s="13" t="s">
        <v>7601</v>
      </c>
      <c r="C867" s="13" t="s">
        <v>7572</v>
      </c>
      <c r="D867" s="13">
        <v>18.5</v>
      </c>
      <c r="E867" s="13">
        <v>4.84</v>
      </c>
      <c r="F867" s="13">
        <v>89.54</v>
      </c>
      <c r="G867" s="437"/>
    </row>
    <row r="868" ht="24" customHeight="1" spans="1:7">
      <c r="A868" s="13">
        <v>863</v>
      </c>
      <c r="B868" s="13" t="s">
        <v>7602</v>
      </c>
      <c r="C868" s="13" t="s">
        <v>7603</v>
      </c>
      <c r="D868" s="13">
        <v>21</v>
      </c>
      <c r="E868" s="13">
        <v>4.84</v>
      </c>
      <c r="F868" s="13">
        <v>101.64</v>
      </c>
      <c r="G868" s="437"/>
    </row>
    <row r="869" ht="24" customHeight="1" spans="1:7">
      <c r="A869" s="13">
        <v>864</v>
      </c>
      <c r="B869" s="13" t="s">
        <v>7604</v>
      </c>
      <c r="C869" s="13" t="s">
        <v>7603</v>
      </c>
      <c r="D869" s="13">
        <v>5</v>
      </c>
      <c r="E869" s="13">
        <v>4.84</v>
      </c>
      <c r="F869" s="13">
        <v>24.2</v>
      </c>
      <c r="G869" s="437"/>
    </row>
    <row r="870" ht="24" customHeight="1" spans="1:7">
      <c r="A870" s="13">
        <v>865</v>
      </c>
      <c r="B870" s="13" t="s">
        <v>7605</v>
      </c>
      <c r="C870" s="13" t="s">
        <v>7603</v>
      </c>
      <c r="D870" s="13">
        <v>27</v>
      </c>
      <c r="E870" s="13">
        <v>4.84</v>
      </c>
      <c r="F870" s="13">
        <v>130.68</v>
      </c>
      <c r="G870" s="437"/>
    </row>
    <row r="871" ht="24" customHeight="1" spans="1:7">
      <c r="A871" s="13">
        <v>866</v>
      </c>
      <c r="B871" s="13" t="s">
        <v>7606</v>
      </c>
      <c r="C871" s="13" t="s">
        <v>7603</v>
      </c>
      <c r="D871" s="13">
        <v>8.2</v>
      </c>
      <c r="E871" s="13">
        <v>4.84</v>
      </c>
      <c r="F871" s="13">
        <v>39.69</v>
      </c>
      <c r="G871" s="437"/>
    </row>
    <row r="872" ht="24" customHeight="1" spans="1:7">
      <c r="A872" s="13">
        <v>867</v>
      </c>
      <c r="B872" s="13" t="s">
        <v>7607</v>
      </c>
      <c r="C872" s="13" t="s">
        <v>7603</v>
      </c>
      <c r="D872" s="13">
        <v>4</v>
      </c>
      <c r="E872" s="13">
        <v>4.84</v>
      </c>
      <c r="F872" s="13">
        <v>19.36</v>
      </c>
      <c r="G872" s="437"/>
    </row>
    <row r="873" ht="24" customHeight="1" spans="1:7">
      <c r="A873" s="13">
        <v>868</v>
      </c>
      <c r="B873" s="13" t="s">
        <v>4813</v>
      </c>
      <c r="C873" s="13" t="s">
        <v>7603</v>
      </c>
      <c r="D873" s="13">
        <v>36</v>
      </c>
      <c r="E873" s="13">
        <v>4.84</v>
      </c>
      <c r="F873" s="13">
        <v>174.24</v>
      </c>
      <c r="G873" s="437"/>
    </row>
    <row r="874" ht="24" customHeight="1" spans="1:7">
      <c r="A874" s="13">
        <v>869</v>
      </c>
      <c r="B874" s="13" t="s">
        <v>7608</v>
      </c>
      <c r="C874" s="13" t="s">
        <v>7603</v>
      </c>
      <c r="D874" s="13">
        <v>35.38</v>
      </c>
      <c r="E874" s="13">
        <v>4.84</v>
      </c>
      <c r="F874" s="13">
        <v>171.24</v>
      </c>
      <c r="G874" s="437"/>
    </row>
    <row r="875" ht="24" customHeight="1" spans="1:7">
      <c r="A875" s="13">
        <v>870</v>
      </c>
      <c r="B875" s="13" t="s">
        <v>7609</v>
      </c>
      <c r="C875" s="13" t="s">
        <v>7603</v>
      </c>
      <c r="D875" s="13">
        <v>11</v>
      </c>
      <c r="E875" s="13">
        <v>4.84</v>
      </c>
      <c r="F875" s="13">
        <v>53.24</v>
      </c>
      <c r="G875" s="437"/>
    </row>
    <row r="876" ht="24" customHeight="1" spans="1:7">
      <c r="A876" s="13">
        <v>871</v>
      </c>
      <c r="B876" s="13" t="s">
        <v>7610</v>
      </c>
      <c r="C876" s="13" t="s">
        <v>7603</v>
      </c>
      <c r="D876" s="13">
        <v>2.4</v>
      </c>
      <c r="E876" s="13">
        <v>4.84</v>
      </c>
      <c r="F876" s="13">
        <v>11.62</v>
      </c>
      <c r="G876" s="437"/>
    </row>
    <row r="877" ht="24" customHeight="1" spans="1:7">
      <c r="A877" s="13">
        <v>872</v>
      </c>
      <c r="B877" s="13" t="s">
        <v>7611</v>
      </c>
      <c r="C877" s="13" t="s">
        <v>7603</v>
      </c>
      <c r="D877" s="13">
        <v>5.2</v>
      </c>
      <c r="E877" s="13">
        <v>4.84</v>
      </c>
      <c r="F877" s="13">
        <v>25.17</v>
      </c>
      <c r="G877" s="437"/>
    </row>
    <row r="878" ht="24" customHeight="1" spans="1:7">
      <c r="A878" s="13">
        <v>873</v>
      </c>
      <c r="B878" s="13" t="s">
        <v>7612</v>
      </c>
      <c r="C878" s="13" t="s">
        <v>7603</v>
      </c>
      <c r="D878" s="13">
        <v>19.62</v>
      </c>
      <c r="E878" s="13">
        <v>4.84</v>
      </c>
      <c r="F878" s="13">
        <v>94.96</v>
      </c>
      <c r="G878" s="437"/>
    </row>
    <row r="879" ht="24" customHeight="1" spans="1:7">
      <c r="A879" s="13">
        <v>874</v>
      </c>
      <c r="B879" s="13" t="s">
        <v>7613</v>
      </c>
      <c r="C879" s="13" t="s">
        <v>7603</v>
      </c>
      <c r="D879" s="13">
        <v>12.44</v>
      </c>
      <c r="E879" s="13">
        <v>4.84</v>
      </c>
      <c r="F879" s="13">
        <v>60.21</v>
      </c>
      <c r="G879" s="437"/>
    </row>
    <row r="880" ht="24" customHeight="1" spans="1:7">
      <c r="A880" s="13">
        <v>875</v>
      </c>
      <c r="B880" s="13" t="s">
        <v>7614</v>
      </c>
      <c r="C880" s="13" t="s">
        <v>7603</v>
      </c>
      <c r="D880" s="13">
        <v>5</v>
      </c>
      <c r="E880" s="13">
        <v>4.84</v>
      </c>
      <c r="F880" s="13">
        <v>24.2</v>
      </c>
      <c r="G880" s="437"/>
    </row>
    <row r="881" ht="24" customHeight="1" spans="1:7">
      <c r="A881" s="13">
        <v>876</v>
      </c>
      <c r="B881" s="13" t="s">
        <v>7615</v>
      </c>
      <c r="C881" s="13" t="s">
        <v>7603</v>
      </c>
      <c r="D881" s="13">
        <v>49.75</v>
      </c>
      <c r="E881" s="13">
        <v>4.84</v>
      </c>
      <c r="F881" s="13">
        <v>240.79</v>
      </c>
      <c r="G881" s="437"/>
    </row>
    <row r="882" ht="24" customHeight="1" spans="1:7">
      <c r="A882" s="13">
        <v>877</v>
      </c>
      <c r="B882" s="13" t="s">
        <v>7616</v>
      </c>
      <c r="C882" s="13" t="s">
        <v>7603</v>
      </c>
      <c r="D882" s="13">
        <v>19.95</v>
      </c>
      <c r="E882" s="13">
        <v>4.84</v>
      </c>
      <c r="F882" s="13">
        <v>96.56</v>
      </c>
      <c r="G882" s="437"/>
    </row>
    <row r="883" ht="24" customHeight="1" spans="1:7">
      <c r="A883" s="13">
        <v>878</v>
      </c>
      <c r="B883" s="13" t="s">
        <v>7617</v>
      </c>
      <c r="C883" s="13" t="s">
        <v>7603</v>
      </c>
      <c r="D883" s="13">
        <v>17</v>
      </c>
      <c r="E883" s="13">
        <v>4.84</v>
      </c>
      <c r="F883" s="13">
        <v>82.28</v>
      </c>
      <c r="G883" s="437"/>
    </row>
    <row r="884" ht="24" customHeight="1" spans="1:7">
      <c r="A884" s="13">
        <v>879</v>
      </c>
      <c r="B884" s="13" t="s">
        <v>7618</v>
      </c>
      <c r="C884" s="13" t="s">
        <v>7603</v>
      </c>
      <c r="D884" s="13">
        <v>10.82</v>
      </c>
      <c r="E884" s="13">
        <v>4.84</v>
      </c>
      <c r="F884" s="13">
        <v>52.37</v>
      </c>
      <c r="G884" s="437"/>
    </row>
    <row r="885" ht="24" customHeight="1" spans="1:7">
      <c r="A885" s="13">
        <v>880</v>
      </c>
      <c r="B885" s="13" t="s">
        <v>7619</v>
      </c>
      <c r="C885" s="13" t="s">
        <v>7603</v>
      </c>
      <c r="D885" s="13">
        <v>3</v>
      </c>
      <c r="E885" s="13">
        <v>4.84</v>
      </c>
      <c r="F885" s="13">
        <v>14.52</v>
      </c>
      <c r="G885" s="437"/>
    </row>
    <row r="886" ht="24" customHeight="1" spans="1:7">
      <c r="A886" s="13">
        <v>881</v>
      </c>
      <c r="B886" s="13" t="s">
        <v>7620</v>
      </c>
      <c r="C886" s="13" t="s">
        <v>7603</v>
      </c>
      <c r="D886" s="13">
        <v>22.01</v>
      </c>
      <c r="E886" s="13">
        <v>4.84</v>
      </c>
      <c r="F886" s="13">
        <v>106.53</v>
      </c>
      <c r="G886" s="437"/>
    </row>
    <row r="887" ht="24" customHeight="1" spans="1:7">
      <c r="A887" s="13">
        <v>882</v>
      </c>
      <c r="B887" s="13" t="s">
        <v>7621</v>
      </c>
      <c r="C887" s="13" t="s">
        <v>7622</v>
      </c>
      <c r="D887" s="13">
        <v>733.47</v>
      </c>
      <c r="E887" s="13">
        <v>4.84</v>
      </c>
      <c r="F887" s="13">
        <v>3549.99</v>
      </c>
      <c r="G887" s="437"/>
    </row>
    <row r="888" ht="24" customHeight="1" spans="1:7">
      <c r="A888" s="13">
        <v>883</v>
      </c>
      <c r="B888" s="13" t="s">
        <v>7623</v>
      </c>
      <c r="C888" s="13" t="s">
        <v>7603</v>
      </c>
      <c r="D888" s="13">
        <v>335.87</v>
      </c>
      <c r="E888" s="13">
        <v>4.84</v>
      </c>
      <c r="F888" s="13">
        <v>1625.61</v>
      </c>
      <c r="G888" s="437"/>
    </row>
    <row r="889" ht="24" customHeight="1" spans="1:7">
      <c r="A889" s="13">
        <v>884</v>
      </c>
      <c r="B889" s="13" t="s">
        <v>7624</v>
      </c>
      <c r="C889" s="13" t="s">
        <v>7603</v>
      </c>
      <c r="D889" s="13">
        <v>5.67</v>
      </c>
      <c r="E889" s="13">
        <v>4.84</v>
      </c>
      <c r="F889" s="13">
        <v>27.44</v>
      </c>
      <c r="G889" s="437"/>
    </row>
    <row r="890" ht="24" customHeight="1" spans="1:7">
      <c r="A890" s="13">
        <v>885</v>
      </c>
      <c r="B890" s="13" t="s">
        <v>7625</v>
      </c>
      <c r="C890" s="13" t="s">
        <v>7626</v>
      </c>
      <c r="D890" s="13">
        <v>13</v>
      </c>
      <c r="E890" s="13">
        <v>4.84</v>
      </c>
      <c r="F890" s="13">
        <v>62.92</v>
      </c>
      <c r="G890" s="437"/>
    </row>
    <row r="891" ht="24" customHeight="1" spans="1:7">
      <c r="A891" s="13">
        <v>886</v>
      </c>
      <c r="B891" s="13" t="s">
        <v>7627</v>
      </c>
      <c r="C891" s="13" t="s">
        <v>7626</v>
      </c>
      <c r="D891" s="13">
        <v>6</v>
      </c>
      <c r="E891" s="13">
        <v>4.84</v>
      </c>
      <c r="F891" s="13">
        <v>29.04</v>
      </c>
      <c r="G891" s="437"/>
    </row>
    <row r="892" ht="24" customHeight="1" spans="1:7">
      <c r="A892" s="13">
        <v>887</v>
      </c>
      <c r="B892" s="13" t="s">
        <v>5687</v>
      </c>
      <c r="C892" s="13" t="s">
        <v>7626</v>
      </c>
      <c r="D892" s="13">
        <v>6</v>
      </c>
      <c r="E892" s="13">
        <v>4.84</v>
      </c>
      <c r="F892" s="13">
        <v>29.04</v>
      </c>
      <c r="G892" s="437"/>
    </row>
    <row r="893" ht="24" customHeight="1" spans="1:7">
      <c r="A893" s="13">
        <v>888</v>
      </c>
      <c r="B893" s="13" t="s">
        <v>7628</v>
      </c>
      <c r="C893" s="13" t="s">
        <v>7626</v>
      </c>
      <c r="D893" s="13">
        <v>11.64</v>
      </c>
      <c r="E893" s="13">
        <v>4.84</v>
      </c>
      <c r="F893" s="13">
        <v>56.34</v>
      </c>
      <c r="G893" s="437"/>
    </row>
    <row r="894" ht="24" customHeight="1" spans="1:7">
      <c r="A894" s="13">
        <v>889</v>
      </c>
      <c r="B894" s="13" t="s">
        <v>7629</v>
      </c>
      <c r="C894" s="13" t="s">
        <v>7626</v>
      </c>
      <c r="D894" s="13">
        <v>7.8</v>
      </c>
      <c r="E894" s="13">
        <v>4.84</v>
      </c>
      <c r="F894" s="13">
        <v>37.75</v>
      </c>
      <c r="G894" s="437"/>
    </row>
    <row r="895" ht="24" customHeight="1" spans="1:7">
      <c r="A895" s="13">
        <v>890</v>
      </c>
      <c r="B895" s="13" t="s">
        <v>7630</v>
      </c>
      <c r="C895" s="13" t="s">
        <v>7626</v>
      </c>
      <c r="D895" s="13">
        <v>12.8</v>
      </c>
      <c r="E895" s="13">
        <v>4.84</v>
      </c>
      <c r="F895" s="13">
        <v>61.95</v>
      </c>
      <c r="G895" s="437"/>
    </row>
    <row r="896" ht="24" customHeight="1" spans="1:7">
      <c r="A896" s="13">
        <v>891</v>
      </c>
      <c r="B896" s="13" t="s">
        <v>7631</v>
      </c>
      <c r="C896" s="13" t="s">
        <v>7626</v>
      </c>
      <c r="D896" s="13">
        <v>5.6</v>
      </c>
      <c r="E896" s="13">
        <v>4.84</v>
      </c>
      <c r="F896" s="13">
        <v>27.1</v>
      </c>
      <c r="G896" s="437"/>
    </row>
    <row r="897" ht="24" customHeight="1" spans="1:7">
      <c r="A897" s="13">
        <v>892</v>
      </c>
      <c r="B897" s="13" t="s">
        <v>7632</v>
      </c>
      <c r="C897" s="13" t="s">
        <v>7626</v>
      </c>
      <c r="D897" s="13">
        <v>15.8</v>
      </c>
      <c r="E897" s="13">
        <v>4.84</v>
      </c>
      <c r="F897" s="13">
        <v>76.47</v>
      </c>
      <c r="G897" s="437"/>
    </row>
    <row r="898" ht="24" customHeight="1" spans="1:7">
      <c r="A898" s="13">
        <v>893</v>
      </c>
      <c r="B898" s="13" t="s">
        <v>7633</v>
      </c>
      <c r="C898" s="13" t="s">
        <v>7626</v>
      </c>
      <c r="D898" s="13">
        <v>17.41</v>
      </c>
      <c r="E898" s="13">
        <v>4.84</v>
      </c>
      <c r="F898" s="13">
        <v>84.26</v>
      </c>
      <c r="G898" s="437"/>
    </row>
    <row r="899" ht="24" customHeight="1" spans="1:7">
      <c r="A899" s="13">
        <v>894</v>
      </c>
      <c r="B899" s="13" t="s">
        <v>7634</v>
      </c>
      <c r="C899" s="13" t="s">
        <v>7626</v>
      </c>
      <c r="D899" s="13">
        <v>17.01</v>
      </c>
      <c r="E899" s="13">
        <v>4.84</v>
      </c>
      <c r="F899" s="13">
        <v>82.33</v>
      </c>
      <c r="G899" s="437"/>
    </row>
    <row r="900" ht="24" customHeight="1" spans="1:7">
      <c r="A900" s="13">
        <v>895</v>
      </c>
      <c r="B900" s="13" t="s">
        <v>7635</v>
      </c>
      <c r="C900" s="13" t="s">
        <v>7626</v>
      </c>
      <c r="D900" s="13">
        <v>23</v>
      </c>
      <c r="E900" s="13">
        <v>4.84</v>
      </c>
      <c r="F900" s="13">
        <v>111.32</v>
      </c>
      <c r="G900" s="437"/>
    </row>
    <row r="901" ht="24" customHeight="1" spans="1:7">
      <c r="A901" s="13">
        <v>896</v>
      </c>
      <c r="B901" s="13" t="s">
        <v>7636</v>
      </c>
      <c r="C901" s="13" t="s">
        <v>7626</v>
      </c>
      <c r="D901" s="13">
        <v>17.6</v>
      </c>
      <c r="E901" s="13">
        <v>4.84</v>
      </c>
      <c r="F901" s="13">
        <v>85.18</v>
      </c>
      <c r="G901" s="437"/>
    </row>
    <row r="902" ht="24" customHeight="1" spans="1:7">
      <c r="A902" s="13">
        <v>897</v>
      </c>
      <c r="B902" s="13" t="s">
        <v>7637</v>
      </c>
      <c r="C902" s="13" t="s">
        <v>7626</v>
      </c>
      <c r="D902" s="13">
        <v>4.2</v>
      </c>
      <c r="E902" s="13">
        <v>4.84</v>
      </c>
      <c r="F902" s="13">
        <v>20.33</v>
      </c>
      <c r="G902" s="437"/>
    </row>
    <row r="903" ht="24" customHeight="1" spans="1:7">
      <c r="A903" s="13">
        <v>898</v>
      </c>
      <c r="B903" s="13" t="s">
        <v>7638</v>
      </c>
      <c r="C903" s="13" t="s">
        <v>7626</v>
      </c>
      <c r="D903" s="13">
        <v>3.8</v>
      </c>
      <c r="E903" s="13">
        <v>4.84</v>
      </c>
      <c r="F903" s="13">
        <v>18.39</v>
      </c>
      <c r="G903" s="437"/>
    </row>
    <row r="904" ht="24" customHeight="1" spans="1:7">
      <c r="A904" s="13">
        <v>899</v>
      </c>
      <c r="B904" s="13" t="s">
        <v>7639</v>
      </c>
      <c r="C904" s="13" t="s">
        <v>7626</v>
      </c>
      <c r="D904" s="13">
        <v>66.45</v>
      </c>
      <c r="E904" s="13">
        <v>4.84</v>
      </c>
      <c r="F904" s="13">
        <v>321.62</v>
      </c>
      <c r="G904" s="437"/>
    </row>
    <row r="905" ht="24" customHeight="1" spans="1:7">
      <c r="A905" s="13">
        <v>900</v>
      </c>
      <c r="B905" s="13" t="s">
        <v>7640</v>
      </c>
      <c r="C905" s="13" t="s">
        <v>7626</v>
      </c>
      <c r="D905" s="13">
        <v>4.62</v>
      </c>
      <c r="E905" s="13">
        <v>4.84</v>
      </c>
      <c r="F905" s="13">
        <v>22.36</v>
      </c>
      <c r="G905" s="437"/>
    </row>
    <row r="906" ht="24" customHeight="1" spans="1:7">
      <c r="A906" s="13">
        <v>901</v>
      </c>
      <c r="B906" s="13" t="s">
        <v>4198</v>
      </c>
      <c r="C906" s="13" t="s">
        <v>7626</v>
      </c>
      <c r="D906" s="13">
        <v>17</v>
      </c>
      <c r="E906" s="13">
        <v>4.84</v>
      </c>
      <c r="F906" s="13">
        <v>82.28</v>
      </c>
      <c r="G906" s="437"/>
    </row>
    <row r="907" ht="24" customHeight="1" spans="1:7">
      <c r="A907" s="13">
        <v>902</v>
      </c>
      <c r="B907" s="13" t="s">
        <v>7641</v>
      </c>
      <c r="C907" s="13" t="s">
        <v>7626</v>
      </c>
      <c r="D907" s="13">
        <v>6</v>
      </c>
      <c r="E907" s="13">
        <v>4.84</v>
      </c>
      <c r="F907" s="13">
        <v>29.04</v>
      </c>
      <c r="G907" s="437"/>
    </row>
    <row r="908" ht="24" customHeight="1" spans="1:7">
      <c r="A908" s="13">
        <v>903</v>
      </c>
      <c r="B908" s="13" t="s">
        <v>7642</v>
      </c>
      <c r="C908" s="13" t="s">
        <v>7626</v>
      </c>
      <c r="D908" s="13">
        <v>5</v>
      </c>
      <c r="E908" s="13">
        <v>4.84</v>
      </c>
      <c r="F908" s="13">
        <v>24.2</v>
      </c>
      <c r="G908" s="437"/>
    </row>
    <row r="909" ht="24" customHeight="1" spans="1:7">
      <c r="A909" s="13">
        <v>904</v>
      </c>
      <c r="B909" s="13" t="s">
        <v>7643</v>
      </c>
      <c r="C909" s="13" t="s">
        <v>7626</v>
      </c>
      <c r="D909" s="13">
        <v>600</v>
      </c>
      <c r="E909" s="13">
        <v>4.84</v>
      </c>
      <c r="F909" s="13">
        <v>2904</v>
      </c>
      <c r="G909" s="437"/>
    </row>
    <row r="910" ht="24" customHeight="1" spans="1:7">
      <c r="A910" s="13">
        <v>905</v>
      </c>
      <c r="B910" s="13" t="s">
        <v>7644</v>
      </c>
      <c r="C910" s="13" t="s">
        <v>7626</v>
      </c>
      <c r="D910" s="13">
        <v>11</v>
      </c>
      <c r="E910" s="13">
        <v>4.84</v>
      </c>
      <c r="F910" s="13">
        <v>53.24</v>
      </c>
      <c r="G910" s="437"/>
    </row>
    <row r="911" ht="24" customHeight="1" spans="1:7">
      <c r="A911" s="13">
        <v>906</v>
      </c>
      <c r="B911" s="13" t="s">
        <v>7645</v>
      </c>
      <c r="C911" s="13" t="s">
        <v>7626</v>
      </c>
      <c r="D911" s="13">
        <v>21.71</v>
      </c>
      <c r="E911" s="13">
        <v>4.84</v>
      </c>
      <c r="F911" s="13">
        <v>105.08</v>
      </c>
      <c r="G911" s="437"/>
    </row>
    <row r="912" ht="24" customHeight="1" spans="1:7">
      <c r="A912" s="13">
        <v>907</v>
      </c>
      <c r="B912" s="13" t="s">
        <v>7646</v>
      </c>
      <c r="C912" s="13" t="s">
        <v>7626</v>
      </c>
      <c r="D912" s="13">
        <v>19</v>
      </c>
      <c r="E912" s="13">
        <v>4.84</v>
      </c>
      <c r="F912" s="13">
        <v>91.96</v>
      </c>
      <c r="G912" s="437"/>
    </row>
    <row r="913" ht="24" customHeight="1" spans="1:7">
      <c r="A913" s="13">
        <v>908</v>
      </c>
      <c r="B913" s="13" t="s">
        <v>7647</v>
      </c>
      <c r="C913" s="13" t="s">
        <v>7626</v>
      </c>
      <c r="D913" s="13">
        <v>8.6</v>
      </c>
      <c r="E913" s="13">
        <v>4.84</v>
      </c>
      <c r="F913" s="13">
        <v>41.62</v>
      </c>
      <c r="G913" s="437"/>
    </row>
    <row r="914" ht="24" customHeight="1" spans="1:7">
      <c r="A914" s="13">
        <v>909</v>
      </c>
      <c r="B914" s="13" t="s">
        <v>7648</v>
      </c>
      <c r="C914" s="13" t="s">
        <v>7626</v>
      </c>
      <c r="D914" s="13">
        <v>10</v>
      </c>
      <c r="E914" s="13">
        <v>4.84</v>
      </c>
      <c r="F914" s="13">
        <v>48.4</v>
      </c>
      <c r="G914" s="437"/>
    </row>
    <row r="915" ht="24" customHeight="1" spans="1:7">
      <c r="A915" s="13">
        <v>910</v>
      </c>
      <c r="B915" s="13" t="s">
        <v>7649</v>
      </c>
      <c r="C915" s="13" t="s">
        <v>7626</v>
      </c>
      <c r="D915" s="13">
        <v>2.02</v>
      </c>
      <c r="E915" s="13">
        <v>4.84</v>
      </c>
      <c r="F915" s="13">
        <v>9.78</v>
      </c>
      <c r="G915" s="437"/>
    </row>
    <row r="916" ht="24" customHeight="1" spans="1:7">
      <c r="A916" s="13">
        <v>911</v>
      </c>
      <c r="B916" s="13" t="s">
        <v>7650</v>
      </c>
      <c r="C916" s="13" t="s">
        <v>7626</v>
      </c>
      <c r="D916" s="13">
        <v>1</v>
      </c>
      <c r="E916" s="13">
        <v>4.84</v>
      </c>
      <c r="F916" s="13">
        <v>4.84</v>
      </c>
      <c r="G916" s="437"/>
    </row>
    <row r="917" ht="24" customHeight="1" spans="1:7">
      <c r="A917" s="13">
        <v>912</v>
      </c>
      <c r="B917" s="13" t="s">
        <v>7651</v>
      </c>
      <c r="C917" s="13" t="s">
        <v>7626</v>
      </c>
      <c r="D917" s="13">
        <v>3.39</v>
      </c>
      <c r="E917" s="13">
        <v>4.84</v>
      </c>
      <c r="F917" s="13">
        <v>16.41</v>
      </c>
      <c r="G917" s="437"/>
    </row>
    <row r="918" ht="24" customHeight="1" spans="1:7">
      <c r="A918" s="13">
        <v>913</v>
      </c>
      <c r="B918" s="13" t="s">
        <v>723</v>
      </c>
      <c r="C918" s="13" t="s">
        <v>7626</v>
      </c>
      <c r="D918" s="13">
        <v>4.52</v>
      </c>
      <c r="E918" s="13">
        <v>4.84</v>
      </c>
      <c r="F918" s="13">
        <v>21.88</v>
      </c>
      <c r="G918" s="437"/>
    </row>
    <row r="919" ht="24" customHeight="1" spans="1:7">
      <c r="A919" s="13">
        <v>914</v>
      </c>
      <c r="B919" s="13" t="s">
        <v>7652</v>
      </c>
      <c r="C919" s="13" t="s">
        <v>7626</v>
      </c>
      <c r="D919" s="13">
        <v>2.36</v>
      </c>
      <c r="E919" s="13">
        <v>4.84</v>
      </c>
      <c r="F919" s="13">
        <v>11.42</v>
      </c>
      <c r="G919" s="437"/>
    </row>
    <row r="920" ht="24" customHeight="1" spans="1:7">
      <c r="A920" s="13">
        <v>915</v>
      </c>
      <c r="B920" s="13" t="s">
        <v>7653</v>
      </c>
      <c r="C920" s="13" t="s">
        <v>7626</v>
      </c>
      <c r="D920" s="13">
        <v>3.39</v>
      </c>
      <c r="E920" s="13">
        <v>4.84</v>
      </c>
      <c r="F920" s="13">
        <v>16.41</v>
      </c>
      <c r="G920" s="437"/>
    </row>
    <row r="921" ht="24" customHeight="1" spans="1:7">
      <c r="A921" s="13">
        <v>916</v>
      </c>
      <c r="B921" s="13" t="s">
        <v>7654</v>
      </c>
      <c r="C921" s="13" t="s">
        <v>7626</v>
      </c>
      <c r="D921" s="13">
        <v>1.03</v>
      </c>
      <c r="E921" s="13">
        <v>4.84</v>
      </c>
      <c r="F921" s="13">
        <v>4.99</v>
      </c>
      <c r="G921" s="437"/>
    </row>
    <row r="922" ht="24" customHeight="1" spans="1:7">
      <c r="A922" s="13">
        <v>917</v>
      </c>
      <c r="B922" s="13" t="s">
        <v>7655</v>
      </c>
      <c r="C922" s="13" t="s">
        <v>7626</v>
      </c>
      <c r="D922" s="13">
        <v>1.69</v>
      </c>
      <c r="E922" s="13">
        <v>4.84</v>
      </c>
      <c r="F922" s="13">
        <v>8.18</v>
      </c>
      <c r="G922" s="437"/>
    </row>
    <row r="923" ht="24" customHeight="1" spans="1:7">
      <c r="A923" s="13">
        <v>918</v>
      </c>
      <c r="B923" s="13" t="s">
        <v>7656</v>
      </c>
      <c r="C923" s="13" t="s">
        <v>7626</v>
      </c>
      <c r="D923" s="13">
        <v>1.78</v>
      </c>
      <c r="E923" s="13">
        <v>4.84</v>
      </c>
      <c r="F923" s="13">
        <v>8.62</v>
      </c>
      <c r="G923" s="437"/>
    </row>
    <row r="924" ht="24" customHeight="1" spans="1:7">
      <c r="A924" s="13">
        <v>919</v>
      </c>
      <c r="B924" s="13" t="s">
        <v>7657</v>
      </c>
      <c r="C924" s="13" t="s">
        <v>7658</v>
      </c>
      <c r="D924" s="13">
        <v>210.27</v>
      </c>
      <c r="E924" s="13">
        <v>4.84</v>
      </c>
      <c r="F924" s="13">
        <v>1017.71</v>
      </c>
      <c r="G924" s="437"/>
    </row>
    <row r="925" ht="24" customHeight="1" spans="1:7">
      <c r="A925" s="13">
        <v>920</v>
      </c>
      <c r="B925" s="13" t="s">
        <v>7659</v>
      </c>
      <c r="C925" s="13" t="s">
        <v>7658</v>
      </c>
      <c r="D925" s="13">
        <v>6</v>
      </c>
      <c r="E925" s="13">
        <v>4.84</v>
      </c>
      <c r="F925" s="13">
        <v>29.04</v>
      </c>
      <c r="G925" s="437"/>
    </row>
    <row r="926" ht="24" customHeight="1" spans="1:7">
      <c r="A926" s="13">
        <v>921</v>
      </c>
      <c r="B926" s="13" t="s">
        <v>7660</v>
      </c>
      <c r="C926" s="13" t="s">
        <v>7658</v>
      </c>
      <c r="D926" s="13">
        <v>10</v>
      </c>
      <c r="E926" s="13">
        <v>4.84</v>
      </c>
      <c r="F926" s="13">
        <v>48.4</v>
      </c>
      <c r="G926" s="437"/>
    </row>
    <row r="927" ht="24" customHeight="1" spans="1:7">
      <c r="A927" s="13">
        <v>922</v>
      </c>
      <c r="B927" s="13" t="s">
        <v>7661</v>
      </c>
      <c r="C927" s="13" t="s">
        <v>7658</v>
      </c>
      <c r="D927" s="13">
        <v>16.2</v>
      </c>
      <c r="E927" s="13">
        <v>4.84</v>
      </c>
      <c r="F927" s="13">
        <v>78.41</v>
      </c>
      <c r="G927" s="437"/>
    </row>
    <row r="928" ht="24" customHeight="1" spans="1:7">
      <c r="A928" s="13">
        <v>923</v>
      </c>
      <c r="B928" s="13" t="s">
        <v>7662</v>
      </c>
      <c r="C928" s="13" t="s">
        <v>7658</v>
      </c>
      <c r="D928" s="13">
        <v>26</v>
      </c>
      <c r="E928" s="13">
        <v>4.84</v>
      </c>
      <c r="F928" s="13">
        <v>125.84</v>
      </c>
      <c r="G928" s="437"/>
    </row>
    <row r="929" ht="24" customHeight="1" spans="1:7">
      <c r="A929" s="13">
        <v>924</v>
      </c>
      <c r="B929" s="13" t="s">
        <v>7663</v>
      </c>
      <c r="C929" s="13" t="s">
        <v>7658</v>
      </c>
      <c r="D929" s="13">
        <v>80.27</v>
      </c>
      <c r="E929" s="13">
        <v>4.84</v>
      </c>
      <c r="F929" s="13">
        <v>388.51</v>
      </c>
      <c r="G929" s="437"/>
    </row>
    <row r="930" ht="24" customHeight="1" spans="1:7">
      <c r="A930" s="13">
        <v>925</v>
      </c>
      <c r="B930" s="13" t="s">
        <v>7664</v>
      </c>
      <c r="C930" s="13" t="s">
        <v>7658</v>
      </c>
      <c r="D930" s="13">
        <v>8.5</v>
      </c>
      <c r="E930" s="13">
        <v>4.84</v>
      </c>
      <c r="F930" s="13">
        <v>41.14</v>
      </c>
      <c r="G930" s="437"/>
    </row>
    <row r="931" ht="24" customHeight="1" spans="1:7">
      <c r="A931" s="13">
        <v>926</v>
      </c>
      <c r="B931" s="13" t="s">
        <v>7665</v>
      </c>
      <c r="C931" s="13" t="s">
        <v>7666</v>
      </c>
      <c r="D931" s="13">
        <v>30</v>
      </c>
      <c r="E931" s="13">
        <v>4.84</v>
      </c>
      <c r="F931" s="13">
        <v>145.2</v>
      </c>
      <c r="G931" s="437"/>
    </row>
    <row r="932" ht="24" customHeight="1" spans="1:7">
      <c r="A932" s="13">
        <v>927</v>
      </c>
      <c r="B932" s="13" t="s">
        <v>7667</v>
      </c>
      <c r="C932" s="13" t="s">
        <v>7666</v>
      </c>
      <c r="D932" s="13">
        <v>28.92</v>
      </c>
      <c r="E932" s="13">
        <v>4.84</v>
      </c>
      <c r="F932" s="13">
        <v>139.97</v>
      </c>
      <c r="G932" s="437"/>
    </row>
    <row r="933" ht="24" customHeight="1" spans="1:7">
      <c r="A933" s="13">
        <v>928</v>
      </c>
      <c r="B933" s="13" t="s">
        <v>7278</v>
      </c>
      <c r="C933" s="13" t="s">
        <v>7666</v>
      </c>
      <c r="D933" s="13">
        <v>11.87</v>
      </c>
      <c r="E933" s="13">
        <v>4.84</v>
      </c>
      <c r="F933" s="13">
        <v>57.45</v>
      </c>
      <c r="G933" s="437"/>
    </row>
    <row r="934" ht="24" customHeight="1" spans="1:7">
      <c r="A934" s="13">
        <v>929</v>
      </c>
      <c r="B934" s="13" t="s">
        <v>7668</v>
      </c>
      <c r="C934" s="13" t="s">
        <v>7666</v>
      </c>
      <c r="D934" s="13">
        <v>11</v>
      </c>
      <c r="E934" s="13">
        <v>4.84</v>
      </c>
      <c r="F934" s="13">
        <v>53.24</v>
      </c>
      <c r="G934" s="437"/>
    </row>
    <row r="935" ht="24" customHeight="1" spans="1:7">
      <c r="A935" s="13">
        <v>930</v>
      </c>
      <c r="B935" s="13" t="s">
        <v>7669</v>
      </c>
      <c r="C935" s="13" t="s">
        <v>7666</v>
      </c>
      <c r="D935" s="13">
        <v>5.87</v>
      </c>
      <c r="E935" s="13">
        <v>4.84</v>
      </c>
      <c r="F935" s="13">
        <v>28.41</v>
      </c>
      <c r="G935" s="437"/>
    </row>
    <row r="936" ht="24" customHeight="1" spans="1:7">
      <c r="A936" s="13">
        <v>931</v>
      </c>
      <c r="B936" s="13" t="s">
        <v>7670</v>
      </c>
      <c r="C936" s="13" t="s">
        <v>7666</v>
      </c>
      <c r="D936" s="13">
        <v>12</v>
      </c>
      <c r="E936" s="13">
        <v>4.84</v>
      </c>
      <c r="F936" s="13">
        <v>58.08</v>
      </c>
      <c r="G936" s="437"/>
    </row>
    <row r="937" ht="24" customHeight="1" spans="1:7">
      <c r="A937" s="13">
        <v>932</v>
      </c>
      <c r="B937" s="13" t="s">
        <v>7671</v>
      </c>
      <c r="C937" s="13" t="s">
        <v>7666</v>
      </c>
      <c r="D937" s="13">
        <v>13.01</v>
      </c>
      <c r="E937" s="13">
        <v>4.84</v>
      </c>
      <c r="F937" s="13">
        <v>62.97</v>
      </c>
      <c r="G937" s="437"/>
    </row>
    <row r="938" ht="24" customHeight="1" spans="1:7">
      <c r="A938" s="13">
        <v>933</v>
      </c>
      <c r="B938" s="13" t="s">
        <v>7672</v>
      </c>
      <c r="C938" s="13" t="s">
        <v>7666</v>
      </c>
      <c r="D938" s="13">
        <v>32.06</v>
      </c>
      <c r="E938" s="13">
        <v>4.84</v>
      </c>
      <c r="F938" s="13">
        <v>155.17</v>
      </c>
      <c r="G938" s="437"/>
    </row>
    <row r="939" ht="24" customHeight="1" spans="1:7">
      <c r="A939" s="13">
        <v>934</v>
      </c>
      <c r="B939" s="13" t="s">
        <v>3555</v>
      </c>
      <c r="C939" s="13" t="s">
        <v>7666</v>
      </c>
      <c r="D939" s="13">
        <v>4</v>
      </c>
      <c r="E939" s="13">
        <v>4.84</v>
      </c>
      <c r="F939" s="13">
        <v>19.36</v>
      </c>
      <c r="G939" s="437"/>
    </row>
    <row r="940" ht="24" customHeight="1" spans="1:7">
      <c r="A940" s="13">
        <v>935</v>
      </c>
      <c r="B940" s="13" t="s">
        <v>7673</v>
      </c>
      <c r="C940" s="13" t="s">
        <v>7666</v>
      </c>
      <c r="D940" s="13">
        <v>8.14</v>
      </c>
      <c r="E940" s="13">
        <v>4.84</v>
      </c>
      <c r="F940" s="13">
        <v>39.4</v>
      </c>
      <c r="G940" s="437"/>
    </row>
    <row r="941" ht="24" customHeight="1" spans="1:7">
      <c r="A941" s="13">
        <v>936</v>
      </c>
      <c r="B941" s="13" t="s">
        <v>7674</v>
      </c>
      <c r="C941" s="13" t="s">
        <v>7666</v>
      </c>
      <c r="D941" s="13">
        <v>9.5</v>
      </c>
      <c r="E941" s="13">
        <v>4.84</v>
      </c>
      <c r="F941" s="13">
        <v>45.98</v>
      </c>
      <c r="G941" s="437"/>
    </row>
    <row r="942" ht="24" customHeight="1" spans="1:7">
      <c r="A942" s="13">
        <v>937</v>
      </c>
      <c r="B942" s="13" t="s">
        <v>7675</v>
      </c>
      <c r="C942" s="13" t="s">
        <v>7666</v>
      </c>
      <c r="D942" s="13">
        <v>21.93</v>
      </c>
      <c r="E942" s="13">
        <v>4.84</v>
      </c>
      <c r="F942" s="13">
        <v>106.14</v>
      </c>
      <c r="G942" s="437"/>
    </row>
    <row r="943" ht="24" customHeight="1" spans="1:7">
      <c r="A943" s="13">
        <v>938</v>
      </c>
      <c r="B943" s="13" t="s">
        <v>7676</v>
      </c>
      <c r="C943" s="13" t="s">
        <v>7666</v>
      </c>
      <c r="D943" s="13">
        <v>17</v>
      </c>
      <c r="E943" s="13">
        <v>4.84</v>
      </c>
      <c r="F943" s="13">
        <v>82.28</v>
      </c>
      <c r="G943" s="437"/>
    </row>
    <row r="944" ht="24" customHeight="1" spans="1:7">
      <c r="A944" s="13">
        <v>939</v>
      </c>
      <c r="B944" s="13" t="s">
        <v>7677</v>
      </c>
      <c r="C944" s="13" t="s">
        <v>7666</v>
      </c>
      <c r="D944" s="13">
        <v>25</v>
      </c>
      <c r="E944" s="13">
        <v>4.84</v>
      </c>
      <c r="F944" s="13">
        <v>121</v>
      </c>
      <c r="G944" s="437"/>
    </row>
    <row r="945" ht="24" customHeight="1" spans="1:7">
      <c r="A945" s="13">
        <v>940</v>
      </c>
      <c r="B945" s="13" t="s">
        <v>7678</v>
      </c>
      <c r="C945" s="13" t="s">
        <v>7666</v>
      </c>
      <c r="D945" s="13">
        <v>18</v>
      </c>
      <c r="E945" s="13">
        <v>4.84</v>
      </c>
      <c r="F945" s="13">
        <v>87.12</v>
      </c>
      <c r="G945" s="437"/>
    </row>
    <row r="946" ht="24" customHeight="1" spans="1:7">
      <c r="A946" s="13">
        <v>941</v>
      </c>
      <c r="B946" s="13" t="s">
        <v>2149</v>
      </c>
      <c r="C946" s="13" t="s">
        <v>7666</v>
      </c>
      <c r="D946" s="13">
        <v>8</v>
      </c>
      <c r="E946" s="13">
        <v>4.84</v>
      </c>
      <c r="F946" s="13">
        <v>38.72</v>
      </c>
      <c r="G946" s="437"/>
    </row>
    <row r="947" ht="24" customHeight="1" spans="1:7">
      <c r="A947" s="13">
        <v>942</v>
      </c>
      <c r="B947" s="13" t="s">
        <v>5585</v>
      </c>
      <c r="C947" s="13" t="s">
        <v>7666</v>
      </c>
      <c r="D947" s="13">
        <v>10</v>
      </c>
      <c r="E947" s="13">
        <v>4.84</v>
      </c>
      <c r="F947" s="13">
        <v>48.4</v>
      </c>
      <c r="G947" s="437"/>
    </row>
    <row r="948" ht="24" customHeight="1" spans="1:7">
      <c r="A948" s="13">
        <v>943</v>
      </c>
      <c r="B948" s="13" t="s">
        <v>7679</v>
      </c>
      <c r="C948" s="13" t="s">
        <v>7666</v>
      </c>
      <c r="D948" s="13">
        <v>14.8</v>
      </c>
      <c r="E948" s="13">
        <v>4.84</v>
      </c>
      <c r="F948" s="13">
        <v>71.63</v>
      </c>
      <c r="G948" s="437"/>
    </row>
    <row r="949" ht="24" customHeight="1" spans="1:7">
      <c r="A949" s="13">
        <v>944</v>
      </c>
      <c r="B949" s="13" t="s">
        <v>1089</v>
      </c>
      <c r="C949" s="13" t="s">
        <v>7666</v>
      </c>
      <c r="D949" s="13">
        <v>24</v>
      </c>
      <c r="E949" s="13">
        <v>4.84</v>
      </c>
      <c r="F949" s="13">
        <v>116.16</v>
      </c>
      <c r="G949" s="437"/>
    </row>
    <row r="950" ht="24" customHeight="1" spans="1:7">
      <c r="A950" s="13">
        <v>945</v>
      </c>
      <c r="B950" s="13" t="s">
        <v>7680</v>
      </c>
      <c r="C950" s="13" t="s">
        <v>7666</v>
      </c>
      <c r="D950" s="13">
        <v>5</v>
      </c>
      <c r="E950" s="13">
        <v>4.84</v>
      </c>
      <c r="F950" s="13">
        <v>24.2</v>
      </c>
      <c r="G950" s="437"/>
    </row>
    <row r="951" ht="24" customHeight="1" spans="1:7">
      <c r="A951" s="13">
        <v>946</v>
      </c>
      <c r="B951" s="13" t="s">
        <v>7681</v>
      </c>
      <c r="C951" s="13" t="s">
        <v>7666</v>
      </c>
      <c r="D951" s="13">
        <v>7</v>
      </c>
      <c r="E951" s="13">
        <v>4.84</v>
      </c>
      <c r="F951" s="13">
        <v>33.88</v>
      </c>
      <c r="G951" s="437"/>
    </row>
    <row r="952" ht="24" customHeight="1" spans="1:7">
      <c r="A952" s="13">
        <v>947</v>
      </c>
      <c r="B952" s="13" t="s">
        <v>7682</v>
      </c>
      <c r="C952" s="13" t="s">
        <v>7666</v>
      </c>
      <c r="D952" s="13">
        <v>16.78</v>
      </c>
      <c r="E952" s="13">
        <v>4.84</v>
      </c>
      <c r="F952" s="13">
        <v>81.22</v>
      </c>
      <c r="G952" s="437"/>
    </row>
    <row r="953" ht="24" customHeight="1" spans="1:7">
      <c r="A953" s="13">
        <v>948</v>
      </c>
      <c r="B953" s="13" t="s">
        <v>7683</v>
      </c>
      <c r="C953" s="13" t="s">
        <v>7666</v>
      </c>
      <c r="D953" s="13">
        <v>1.36</v>
      </c>
      <c r="E953" s="13">
        <v>4.84</v>
      </c>
      <c r="F953" s="13">
        <v>6.58</v>
      </c>
      <c r="G953" s="437"/>
    </row>
    <row r="954" ht="24" customHeight="1" spans="1:7">
      <c r="A954" s="13">
        <v>949</v>
      </c>
      <c r="B954" s="13" t="s">
        <v>7684</v>
      </c>
      <c r="C954" s="13" t="s">
        <v>7666</v>
      </c>
      <c r="D954" s="13">
        <v>3.5</v>
      </c>
      <c r="E954" s="13">
        <v>4.84</v>
      </c>
      <c r="F954" s="13">
        <v>16.94</v>
      </c>
      <c r="G954" s="437"/>
    </row>
    <row r="955" ht="24" customHeight="1" spans="1:7">
      <c r="A955" s="13">
        <v>950</v>
      </c>
      <c r="B955" s="13" t="s">
        <v>7685</v>
      </c>
      <c r="C955" s="13" t="s">
        <v>7686</v>
      </c>
      <c r="D955" s="13">
        <v>8.47</v>
      </c>
      <c r="E955" s="13">
        <v>4.84</v>
      </c>
      <c r="F955" s="13">
        <v>40.99</v>
      </c>
      <c r="G955" s="437"/>
    </row>
    <row r="956" ht="24" customHeight="1" spans="1:7">
      <c r="A956" s="13">
        <v>951</v>
      </c>
      <c r="B956" s="13" t="s">
        <v>7687</v>
      </c>
      <c r="C956" s="13" t="s">
        <v>7686</v>
      </c>
      <c r="D956" s="13">
        <v>4.79</v>
      </c>
      <c r="E956" s="13">
        <v>4.84</v>
      </c>
      <c r="F956" s="13">
        <v>23.18</v>
      </c>
      <c r="G956" s="437"/>
    </row>
    <row r="957" ht="24" customHeight="1" spans="1:7">
      <c r="A957" s="13">
        <v>952</v>
      </c>
      <c r="B957" s="13" t="s">
        <v>7688</v>
      </c>
      <c r="C957" s="13" t="s">
        <v>7686</v>
      </c>
      <c r="D957" s="13">
        <v>1.5</v>
      </c>
      <c r="E957" s="13">
        <v>4.84</v>
      </c>
      <c r="F957" s="13">
        <v>7.26</v>
      </c>
      <c r="G957" s="437"/>
    </row>
    <row r="958" ht="24" customHeight="1" spans="1:7">
      <c r="A958" s="13">
        <v>953</v>
      </c>
      <c r="B958" s="13" t="s">
        <v>7689</v>
      </c>
      <c r="C958" s="13" t="s">
        <v>7686</v>
      </c>
      <c r="D958" s="13">
        <v>5.5</v>
      </c>
      <c r="E958" s="13">
        <v>4.84</v>
      </c>
      <c r="F958" s="13">
        <v>26.62</v>
      </c>
      <c r="G958" s="437"/>
    </row>
    <row r="959" ht="24" customHeight="1" spans="1:7">
      <c r="A959" s="13">
        <v>954</v>
      </c>
      <c r="B959" s="13" t="s">
        <v>7690</v>
      </c>
      <c r="C959" s="13" t="s">
        <v>7686</v>
      </c>
      <c r="D959" s="13">
        <v>21.2</v>
      </c>
      <c r="E959" s="13">
        <v>4.84</v>
      </c>
      <c r="F959" s="13">
        <v>102.61</v>
      </c>
      <c r="G959" s="437"/>
    </row>
    <row r="960" ht="24" customHeight="1" spans="1:7">
      <c r="A960" s="13">
        <v>955</v>
      </c>
      <c r="B960" s="13" t="s">
        <v>7691</v>
      </c>
      <c r="C960" s="13" t="s">
        <v>7686</v>
      </c>
      <c r="D960" s="13">
        <v>7</v>
      </c>
      <c r="E960" s="13">
        <v>4.84</v>
      </c>
      <c r="F960" s="13">
        <v>33.88</v>
      </c>
      <c r="G960" s="437"/>
    </row>
    <row r="961" ht="24" customHeight="1" spans="1:7">
      <c r="A961" s="13">
        <v>956</v>
      </c>
      <c r="B961" s="13" t="s">
        <v>7692</v>
      </c>
      <c r="C961" s="13" t="s">
        <v>7686</v>
      </c>
      <c r="D961" s="13">
        <v>4.8</v>
      </c>
      <c r="E961" s="13">
        <v>4.84</v>
      </c>
      <c r="F961" s="13">
        <v>23.23</v>
      </c>
      <c r="G961" s="437"/>
    </row>
    <row r="962" ht="24" customHeight="1" spans="1:7">
      <c r="A962" s="13">
        <v>957</v>
      </c>
      <c r="B962" s="13" t="s">
        <v>7693</v>
      </c>
      <c r="C962" s="13" t="s">
        <v>7686</v>
      </c>
      <c r="D962" s="13">
        <v>0.7</v>
      </c>
      <c r="E962" s="13">
        <v>4.84</v>
      </c>
      <c r="F962" s="13">
        <v>3.39</v>
      </c>
      <c r="G962" s="437"/>
    </row>
    <row r="963" ht="24" customHeight="1" spans="1:7">
      <c r="A963" s="13">
        <v>958</v>
      </c>
      <c r="B963" s="13" t="s">
        <v>7609</v>
      </c>
      <c r="C963" s="13" t="s">
        <v>7686</v>
      </c>
      <c r="D963" s="13">
        <v>3.6</v>
      </c>
      <c r="E963" s="13">
        <v>4.84</v>
      </c>
      <c r="F963" s="13">
        <v>17.42</v>
      </c>
      <c r="G963" s="437"/>
    </row>
    <row r="964" ht="24" customHeight="1" spans="1:7">
      <c r="A964" s="13">
        <v>959</v>
      </c>
      <c r="B964" s="13" t="s">
        <v>7694</v>
      </c>
      <c r="C964" s="13" t="s">
        <v>7686</v>
      </c>
      <c r="D964" s="13">
        <v>1.4</v>
      </c>
      <c r="E964" s="13">
        <v>4.84</v>
      </c>
      <c r="F964" s="13">
        <v>6.78</v>
      </c>
      <c r="G964" s="437"/>
    </row>
    <row r="965" ht="24" customHeight="1" spans="1:7">
      <c r="A965" s="13">
        <v>960</v>
      </c>
      <c r="B965" s="13" t="s">
        <v>7695</v>
      </c>
      <c r="C965" s="13" t="s">
        <v>7686</v>
      </c>
      <c r="D965" s="13">
        <v>1.5</v>
      </c>
      <c r="E965" s="13">
        <v>4.84</v>
      </c>
      <c r="F965" s="13">
        <v>7.26</v>
      </c>
      <c r="G965" s="437"/>
    </row>
    <row r="966" ht="24" customHeight="1" spans="1:7">
      <c r="A966" s="13">
        <v>961</v>
      </c>
      <c r="B966" s="13" t="s">
        <v>7696</v>
      </c>
      <c r="C966" s="13" t="s">
        <v>7686</v>
      </c>
      <c r="D966" s="13">
        <v>125</v>
      </c>
      <c r="E966" s="13">
        <v>4.84</v>
      </c>
      <c r="F966" s="13">
        <v>605</v>
      </c>
      <c r="G966" s="437"/>
    </row>
    <row r="967" ht="24" customHeight="1" spans="1:7">
      <c r="A967" s="13">
        <v>962</v>
      </c>
      <c r="B967" s="13" t="s">
        <v>7697</v>
      </c>
      <c r="C967" s="13" t="s">
        <v>7686</v>
      </c>
      <c r="D967" s="13">
        <v>1.5</v>
      </c>
      <c r="E967" s="13">
        <v>4.84</v>
      </c>
      <c r="F967" s="13">
        <v>7.26</v>
      </c>
      <c r="G967" s="437"/>
    </row>
    <row r="968" ht="24" customHeight="1" spans="1:7">
      <c r="A968" s="13">
        <v>963</v>
      </c>
      <c r="B968" s="13" t="s">
        <v>7698</v>
      </c>
      <c r="C968" s="13" t="s">
        <v>7686</v>
      </c>
      <c r="D968" s="13">
        <v>0.6</v>
      </c>
      <c r="E968" s="13">
        <v>4.84</v>
      </c>
      <c r="F968" s="13">
        <v>2.9</v>
      </c>
      <c r="G968" s="437"/>
    </row>
    <row r="969" ht="24" customHeight="1" spans="1:7">
      <c r="A969" s="13">
        <v>964</v>
      </c>
      <c r="B969" s="13" t="s">
        <v>655</v>
      </c>
      <c r="C969" s="13" t="s">
        <v>7686</v>
      </c>
      <c r="D969" s="13">
        <v>4.21</v>
      </c>
      <c r="E969" s="13">
        <v>4.84</v>
      </c>
      <c r="F969" s="13">
        <v>20.38</v>
      </c>
      <c r="G969" s="437"/>
    </row>
    <row r="970" ht="24" customHeight="1" spans="1:7">
      <c r="A970" s="13">
        <v>965</v>
      </c>
      <c r="B970" s="13" t="s">
        <v>7699</v>
      </c>
      <c r="C970" s="13" t="s">
        <v>7686</v>
      </c>
      <c r="D970" s="13">
        <v>1.31</v>
      </c>
      <c r="E970" s="13">
        <v>4.84</v>
      </c>
      <c r="F970" s="13">
        <v>6.34</v>
      </c>
      <c r="G970" s="437"/>
    </row>
    <row r="971" ht="24" customHeight="1" spans="1:7">
      <c r="A971" s="13">
        <v>966</v>
      </c>
      <c r="B971" s="13" t="s">
        <v>7700</v>
      </c>
      <c r="C971" s="13" t="s">
        <v>7701</v>
      </c>
      <c r="D971" s="13">
        <v>9.51</v>
      </c>
      <c r="E971" s="13">
        <v>4.84</v>
      </c>
      <c r="F971" s="13">
        <v>46.03</v>
      </c>
      <c r="G971" s="437"/>
    </row>
    <row r="972" ht="24" customHeight="1" spans="1:7">
      <c r="A972" s="13">
        <v>967</v>
      </c>
      <c r="B972" s="13" t="s">
        <v>7702</v>
      </c>
      <c r="C972" s="13" t="s">
        <v>7701</v>
      </c>
      <c r="D972" s="13">
        <v>14.29</v>
      </c>
      <c r="E972" s="13">
        <v>4.84</v>
      </c>
      <c r="F972" s="13">
        <v>69.16</v>
      </c>
      <c r="G972" s="437"/>
    </row>
    <row r="973" ht="24" customHeight="1" spans="1:7">
      <c r="A973" s="13">
        <v>968</v>
      </c>
      <c r="B973" s="13" t="s">
        <v>6107</v>
      </c>
      <c r="C973" s="13" t="s">
        <v>7701</v>
      </c>
      <c r="D973" s="13">
        <v>7.83</v>
      </c>
      <c r="E973" s="13">
        <v>4.84</v>
      </c>
      <c r="F973" s="13">
        <v>37.9</v>
      </c>
      <c r="G973" s="437"/>
    </row>
    <row r="974" ht="24" customHeight="1" spans="1:7">
      <c r="A974" s="13">
        <v>969</v>
      </c>
      <c r="B974" s="13" t="s">
        <v>7703</v>
      </c>
      <c r="C974" s="13" t="s">
        <v>7701</v>
      </c>
      <c r="D974" s="13">
        <v>4.54</v>
      </c>
      <c r="E974" s="13">
        <v>4.84</v>
      </c>
      <c r="F974" s="13">
        <v>21.97</v>
      </c>
      <c r="G974" s="437"/>
    </row>
    <row r="975" ht="24" customHeight="1" spans="1:7">
      <c r="A975" s="13">
        <v>970</v>
      </c>
      <c r="B975" s="13" t="s">
        <v>7704</v>
      </c>
      <c r="C975" s="13" t="s">
        <v>7701</v>
      </c>
      <c r="D975" s="13">
        <v>6.54</v>
      </c>
      <c r="E975" s="13">
        <v>4.84</v>
      </c>
      <c r="F975" s="13">
        <v>31.65</v>
      </c>
      <c r="G975" s="437"/>
    </row>
    <row r="976" ht="24" customHeight="1" spans="1:7">
      <c r="A976" s="13">
        <v>971</v>
      </c>
      <c r="B976" s="13" t="s">
        <v>7705</v>
      </c>
      <c r="C976" s="13" t="s">
        <v>7701</v>
      </c>
      <c r="D976" s="13">
        <v>10.26</v>
      </c>
      <c r="E976" s="13">
        <v>4.84</v>
      </c>
      <c r="F976" s="13">
        <v>49.66</v>
      </c>
      <c r="G976" s="437"/>
    </row>
    <row r="977" ht="24" customHeight="1" spans="1:7">
      <c r="A977" s="13">
        <v>972</v>
      </c>
      <c r="B977" s="13" t="s">
        <v>7706</v>
      </c>
      <c r="C977" s="13" t="s">
        <v>7701</v>
      </c>
      <c r="D977" s="13">
        <v>1.9</v>
      </c>
      <c r="E977" s="13">
        <v>4.84</v>
      </c>
      <c r="F977" s="13">
        <v>9.2</v>
      </c>
      <c r="G977" s="437"/>
    </row>
    <row r="978" ht="24" customHeight="1" spans="1:7">
      <c r="A978" s="13">
        <v>973</v>
      </c>
      <c r="B978" s="13" t="s">
        <v>7707</v>
      </c>
      <c r="C978" s="13" t="s">
        <v>7701</v>
      </c>
      <c r="D978" s="13">
        <v>12.23</v>
      </c>
      <c r="E978" s="13">
        <v>4.84</v>
      </c>
      <c r="F978" s="13">
        <v>59.19</v>
      </c>
      <c r="G978" s="437"/>
    </row>
    <row r="979" ht="24" customHeight="1" spans="1:7">
      <c r="A979" s="13">
        <v>974</v>
      </c>
      <c r="B979" s="13" t="s">
        <v>7708</v>
      </c>
      <c r="C979" s="13" t="s">
        <v>7701</v>
      </c>
      <c r="D979" s="13">
        <v>6.98</v>
      </c>
      <c r="E979" s="13">
        <v>4.84</v>
      </c>
      <c r="F979" s="13">
        <v>33.78</v>
      </c>
      <c r="G979" s="437"/>
    </row>
    <row r="980" ht="24" customHeight="1" spans="1:7">
      <c r="A980" s="13">
        <v>975</v>
      </c>
      <c r="B980" s="13" t="s">
        <v>7074</v>
      </c>
      <c r="C980" s="13" t="s">
        <v>7701</v>
      </c>
      <c r="D980" s="13">
        <v>3.08</v>
      </c>
      <c r="E980" s="13">
        <v>4.84</v>
      </c>
      <c r="F980" s="13">
        <v>14.91</v>
      </c>
      <c r="G980" s="437"/>
    </row>
    <row r="981" ht="24" customHeight="1" spans="1:7">
      <c r="A981" s="13">
        <v>976</v>
      </c>
      <c r="B981" s="13" t="s">
        <v>7709</v>
      </c>
      <c r="C981" s="13" t="s">
        <v>7701</v>
      </c>
      <c r="D981" s="13">
        <v>9.02</v>
      </c>
      <c r="E981" s="13">
        <v>4.84</v>
      </c>
      <c r="F981" s="13">
        <v>43.66</v>
      </c>
      <c r="G981" s="437"/>
    </row>
    <row r="982" ht="24" customHeight="1" spans="1:7">
      <c r="A982" s="13">
        <v>977</v>
      </c>
      <c r="B982" s="13" t="s">
        <v>7283</v>
      </c>
      <c r="C982" s="13" t="s">
        <v>7701</v>
      </c>
      <c r="D982" s="13">
        <v>1.77</v>
      </c>
      <c r="E982" s="13">
        <v>4.84</v>
      </c>
      <c r="F982" s="13">
        <v>8.57</v>
      </c>
      <c r="G982" s="437"/>
    </row>
    <row r="983" ht="24" customHeight="1" spans="1:7">
      <c r="A983" s="13">
        <v>978</v>
      </c>
      <c r="B983" s="13" t="s">
        <v>7710</v>
      </c>
      <c r="C983" s="13" t="s">
        <v>7701</v>
      </c>
      <c r="D983" s="13">
        <v>4.82</v>
      </c>
      <c r="E983" s="13">
        <v>4.84</v>
      </c>
      <c r="F983" s="13">
        <v>23.33</v>
      </c>
      <c r="G983" s="437"/>
    </row>
    <row r="984" ht="24" customHeight="1" spans="1:7">
      <c r="A984" s="13">
        <v>979</v>
      </c>
      <c r="B984" s="13" t="s">
        <v>7711</v>
      </c>
      <c r="C984" s="13" t="s">
        <v>7701</v>
      </c>
      <c r="D984" s="13">
        <v>5.09</v>
      </c>
      <c r="E984" s="13">
        <v>4.84</v>
      </c>
      <c r="F984" s="13">
        <v>24.64</v>
      </c>
      <c r="G984" s="437"/>
    </row>
    <row r="985" ht="24" customHeight="1" spans="1:7">
      <c r="A985" s="13">
        <v>980</v>
      </c>
      <c r="B985" s="13" t="s">
        <v>7712</v>
      </c>
      <c r="C985" s="13" t="s">
        <v>7701</v>
      </c>
      <c r="D985" s="13">
        <v>6.26</v>
      </c>
      <c r="E985" s="13">
        <v>4.84</v>
      </c>
      <c r="F985" s="13">
        <v>30.3</v>
      </c>
      <c r="G985" s="437"/>
    </row>
    <row r="986" ht="24" customHeight="1" spans="1:7">
      <c r="A986" s="13">
        <v>981</v>
      </c>
      <c r="B986" s="13" t="s">
        <v>7713</v>
      </c>
      <c r="C986" s="13" t="s">
        <v>7701</v>
      </c>
      <c r="D986" s="13">
        <v>7.8</v>
      </c>
      <c r="E986" s="13">
        <v>4.84</v>
      </c>
      <c r="F986" s="13">
        <v>37.75</v>
      </c>
      <c r="G986" s="437"/>
    </row>
    <row r="987" ht="24" customHeight="1" spans="1:7">
      <c r="A987" s="13">
        <v>982</v>
      </c>
      <c r="B987" s="13" t="s">
        <v>7714</v>
      </c>
      <c r="C987" s="13" t="s">
        <v>7701</v>
      </c>
      <c r="D987" s="13">
        <v>10.46</v>
      </c>
      <c r="E987" s="13">
        <v>4.84</v>
      </c>
      <c r="F987" s="13">
        <v>50.63</v>
      </c>
      <c r="G987" s="437"/>
    </row>
    <row r="988" ht="24" customHeight="1" spans="1:7">
      <c r="A988" s="13">
        <v>983</v>
      </c>
      <c r="B988" s="13" t="s">
        <v>7715</v>
      </c>
      <c r="C988" s="13" t="s">
        <v>7701</v>
      </c>
      <c r="D988" s="13">
        <v>20.99</v>
      </c>
      <c r="E988" s="13">
        <v>4.84</v>
      </c>
      <c r="F988" s="13">
        <v>101.59</v>
      </c>
      <c r="G988" s="437"/>
    </row>
    <row r="989" ht="24" customHeight="1" spans="1:7">
      <c r="A989" s="13">
        <v>984</v>
      </c>
      <c r="B989" s="13" t="s">
        <v>7716</v>
      </c>
      <c r="C989" s="13" t="s">
        <v>7701</v>
      </c>
      <c r="D989" s="13">
        <v>12.59</v>
      </c>
      <c r="E989" s="13">
        <v>4.84</v>
      </c>
      <c r="F989" s="13">
        <v>60.94</v>
      </c>
      <c r="G989" s="437"/>
    </row>
    <row r="990" ht="24" customHeight="1" spans="1:7">
      <c r="A990" s="13">
        <v>985</v>
      </c>
      <c r="B990" s="13" t="s">
        <v>7717</v>
      </c>
      <c r="C990" s="13" t="s">
        <v>7701</v>
      </c>
      <c r="D990" s="13">
        <v>12.93</v>
      </c>
      <c r="E990" s="13">
        <v>4.84</v>
      </c>
      <c r="F990" s="13">
        <v>62.58</v>
      </c>
      <c r="G990" s="437"/>
    </row>
    <row r="991" ht="24" customHeight="1" spans="1:7">
      <c r="A991" s="13">
        <v>986</v>
      </c>
      <c r="B991" s="13" t="s">
        <v>7718</v>
      </c>
      <c r="C991" s="13" t="s">
        <v>7701</v>
      </c>
      <c r="D991" s="13">
        <v>4.47</v>
      </c>
      <c r="E991" s="13">
        <v>4.84</v>
      </c>
      <c r="F991" s="13">
        <v>21.63</v>
      </c>
      <c r="G991" s="437"/>
    </row>
    <row r="992" ht="24" customHeight="1" spans="1:7">
      <c r="A992" s="13">
        <v>987</v>
      </c>
      <c r="B992" s="13" t="s">
        <v>7719</v>
      </c>
      <c r="C992" s="13" t="s">
        <v>7701</v>
      </c>
      <c r="D992" s="13">
        <v>6.07</v>
      </c>
      <c r="E992" s="13">
        <v>4.84</v>
      </c>
      <c r="F992" s="13">
        <v>29.38</v>
      </c>
      <c r="G992" s="437"/>
    </row>
    <row r="993" ht="24" customHeight="1" spans="1:7">
      <c r="A993" s="13">
        <v>988</v>
      </c>
      <c r="B993" s="13" t="s">
        <v>7720</v>
      </c>
      <c r="C993" s="13" t="s">
        <v>7701</v>
      </c>
      <c r="D993" s="13">
        <v>6</v>
      </c>
      <c r="E993" s="13">
        <v>4.84</v>
      </c>
      <c r="F993" s="13">
        <v>29.04</v>
      </c>
      <c r="G993" s="437"/>
    </row>
    <row r="994" ht="24" customHeight="1" spans="1:7">
      <c r="A994" s="13">
        <v>989</v>
      </c>
      <c r="B994" s="13" t="s">
        <v>497</v>
      </c>
      <c r="C994" s="13" t="s">
        <v>7701</v>
      </c>
      <c r="D994" s="13">
        <v>5.77</v>
      </c>
      <c r="E994" s="13">
        <v>4.84</v>
      </c>
      <c r="F994" s="13">
        <v>27.93</v>
      </c>
      <c r="G994" s="437"/>
    </row>
    <row r="995" ht="24" customHeight="1" spans="1:7">
      <c r="A995" s="13">
        <v>990</v>
      </c>
      <c r="B995" s="13" t="s">
        <v>7721</v>
      </c>
      <c r="C995" s="13" t="s">
        <v>7701</v>
      </c>
      <c r="D995" s="13">
        <v>13.59</v>
      </c>
      <c r="E995" s="13">
        <v>4.84</v>
      </c>
      <c r="F995" s="13">
        <v>65.78</v>
      </c>
      <c r="G995" s="437"/>
    </row>
    <row r="996" ht="24" customHeight="1" spans="1:7">
      <c r="A996" s="13">
        <v>991</v>
      </c>
      <c r="B996" s="13" t="s">
        <v>7722</v>
      </c>
      <c r="C996" s="13" t="s">
        <v>7701</v>
      </c>
      <c r="D996" s="13">
        <v>9.62</v>
      </c>
      <c r="E996" s="13">
        <v>4.84</v>
      </c>
      <c r="F996" s="13">
        <v>46.56</v>
      </c>
      <c r="G996" s="437"/>
    </row>
    <row r="997" ht="24" customHeight="1" spans="1:7">
      <c r="A997" s="13">
        <v>992</v>
      </c>
      <c r="B997" s="13" t="s">
        <v>7723</v>
      </c>
      <c r="C997" s="13" t="s">
        <v>7701</v>
      </c>
      <c r="D997" s="13">
        <v>7.07</v>
      </c>
      <c r="E997" s="13">
        <v>4.84</v>
      </c>
      <c r="F997" s="13">
        <v>34.22</v>
      </c>
      <c r="G997" s="437"/>
    </row>
    <row r="998" ht="24" customHeight="1" spans="1:7">
      <c r="A998" s="13">
        <v>993</v>
      </c>
      <c r="B998" s="13" t="s">
        <v>7724</v>
      </c>
      <c r="C998" s="13" t="s">
        <v>7701</v>
      </c>
      <c r="D998" s="13">
        <v>6.88</v>
      </c>
      <c r="E998" s="13">
        <v>4.84</v>
      </c>
      <c r="F998" s="13">
        <v>33.3</v>
      </c>
      <c r="G998" s="437"/>
    </row>
    <row r="999" ht="24" customHeight="1" spans="1:7">
      <c r="A999" s="13">
        <v>994</v>
      </c>
      <c r="B999" s="13" t="s">
        <v>2726</v>
      </c>
      <c r="C999" s="13" t="s">
        <v>7701</v>
      </c>
      <c r="D999" s="13">
        <v>5.9</v>
      </c>
      <c r="E999" s="13">
        <v>4.84</v>
      </c>
      <c r="F999" s="13">
        <v>28.56</v>
      </c>
      <c r="G999" s="437"/>
    </row>
    <row r="1000" ht="24" customHeight="1" spans="1:7">
      <c r="A1000" s="13">
        <v>995</v>
      </c>
      <c r="B1000" s="13" t="s">
        <v>7725</v>
      </c>
      <c r="C1000" s="13" t="s">
        <v>7701</v>
      </c>
      <c r="D1000" s="13">
        <v>6.6</v>
      </c>
      <c r="E1000" s="13">
        <v>4.84</v>
      </c>
      <c r="F1000" s="13">
        <v>31.94</v>
      </c>
      <c r="G1000" s="437"/>
    </row>
    <row r="1001" ht="24" customHeight="1" spans="1:7">
      <c r="A1001" s="13">
        <v>996</v>
      </c>
      <c r="B1001" s="13" t="s">
        <v>7726</v>
      </c>
      <c r="C1001" s="13" t="s">
        <v>7701</v>
      </c>
      <c r="D1001" s="13">
        <v>9.51</v>
      </c>
      <c r="E1001" s="13">
        <v>4.84</v>
      </c>
      <c r="F1001" s="13">
        <v>46.03</v>
      </c>
      <c r="G1001" s="437"/>
    </row>
    <row r="1002" ht="24" customHeight="1" spans="1:7">
      <c r="A1002" s="13">
        <v>997</v>
      </c>
      <c r="B1002" s="13" t="s">
        <v>7727</v>
      </c>
      <c r="C1002" s="13" t="s">
        <v>7701</v>
      </c>
      <c r="D1002" s="13">
        <v>5.68</v>
      </c>
      <c r="E1002" s="13">
        <v>4.84</v>
      </c>
      <c r="F1002" s="13">
        <v>27.49</v>
      </c>
      <c r="G1002" s="437"/>
    </row>
    <row r="1003" ht="24" customHeight="1" spans="1:7">
      <c r="A1003" s="13">
        <v>998</v>
      </c>
      <c r="B1003" s="13" t="s">
        <v>7728</v>
      </c>
      <c r="C1003" s="13" t="s">
        <v>7701</v>
      </c>
      <c r="D1003" s="13">
        <v>30</v>
      </c>
      <c r="E1003" s="13">
        <v>4.84</v>
      </c>
      <c r="F1003" s="13">
        <v>145.2</v>
      </c>
      <c r="G1003" s="437"/>
    </row>
    <row r="1004" ht="24" customHeight="1" spans="1:7">
      <c r="A1004" s="13">
        <v>999</v>
      </c>
      <c r="B1004" s="13" t="s">
        <v>7729</v>
      </c>
      <c r="C1004" s="13" t="s">
        <v>7701</v>
      </c>
      <c r="D1004" s="13">
        <v>8.22</v>
      </c>
      <c r="E1004" s="13">
        <v>4.84</v>
      </c>
      <c r="F1004" s="13">
        <v>39.78</v>
      </c>
      <c r="G1004" s="437"/>
    </row>
    <row r="1005" ht="24" customHeight="1" spans="1:7">
      <c r="A1005" s="13">
        <v>1000</v>
      </c>
      <c r="B1005" s="13" t="s">
        <v>7730</v>
      </c>
      <c r="C1005" s="13" t="s">
        <v>7701</v>
      </c>
      <c r="D1005" s="13">
        <v>8.43</v>
      </c>
      <c r="E1005" s="13">
        <v>4.84</v>
      </c>
      <c r="F1005" s="13">
        <v>40.8</v>
      </c>
      <c r="G1005" s="437"/>
    </row>
    <row r="1006" ht="24" customHeight="1" spans="1:7">
      <c r="A1006" s="13">
        <v>1001</v>
      </c>
      <c r="B1006" s="13" t="s">
        <v>7731</v>
      </c>
      <c r="C1006" s="13" t="s">
        <v>7701</v>
      </c>
      <c r="D1006" s="13">
        <v>7.22</v>
      </c>
      <c r="E1006" s="13">
        <v>4.84</v>
      </c>
      <c r="F1006" s="13">
        <v>34.94</v>
      </c>
      <c r="G1006" s="437"/>
    </row>
    <row r="1007" ht="24" customHeight="1" spans="1:7">
      <c r="A1007" s="13">
        <v>1002</v>
      </c>
      <c r="B1007" s="13" t="s">
        <v>7732</v>
      </c>
      <c r="C1007" s="13" t="s">
        <v>7701</v>
      </c>
      <c r="D1007" s="13">
        <v>9.91</v>
      </c>
      <c r="E1007" s="13">
        <v>4.84</v>
      </c>
      <c r="F1007" s="13">
        <v>47.96</v>
      </c>
      <c r="G1007" s="437"/>
    </row>
    <row r="1008" ht="24" customHeight="1" spans="1:7">
      <c r="A1008" s="13">
        <v>1003</v>
      </c>
      <c r="B1008" s="13" t="s">
        <v>7733</v>
      </c>
      <c r="C1008" s="13" t="s">
        <v>7701</v>
      </c>
      <c r="D1008" s="13">
        <v>8.42</v>
      </c>
      <c r="E1008" s="13">
        <v>4.84</v>
      </c>
      <c r="F1008" s="13">
        <v>40.75</v>
      </c>
      <c r="G1008" s="437"/>
    </row>
    <row r="1009" ht="24" customHeight="1" spans="1:7">
      <c r="A1009" s="13">
        <v>1004</v>
      </c>
      <c r="B1009" s="13" t="s">
        <v>7734</v>
      </c>
      <c r="C1009" s="13" t="s">
        <v>7701</v>
      </c>
      <c r="D1009" s="13">
        <v>5.66</v>
      </c>
      <c r="E1009" s="13">
        <v>4.84</v>
      </c>
      <c r="F1009" s="13">
        <v>27.39</v>
      </c>
      <c r="G1009" s="437"/>
    </row>
    <row r="1010" ht="24" customHeight="1" spans="1:7">
      <c r="A1010" s="13">
        <v>1005</v>
      </c>
      <c r="B1010" s="13" t="s">
        <v>7735</v>
      </c>
      <c r="C1010" s="13" t="s">
        <v>7701</v>
      </c>
      <c r="D1010" s="13">
        <v>5.49</v>
      </c>
      <c r="E1010" s="13">
        <v>4.84</v>
      </c>
      <c r="F1010" s="13">
        <v>26.57</v>
      </c>
      <c r="G1010" s="437"/>
    </row>
    <row r="1011" ht="24" customHeight="1" spans="1:7">
      <c r="A1011" s="13">
        <v>1006</v>
      </c>
      <c r="B1011" s="13" t="s">
        <v>7736</v>
      </c>
      <c r="C1011" s="13" t="s">
        <v>7701</v>
      </c>
      <c r="D1011" s="13">
        <v>8.44</v>
      </c>
      <c r="E1011" s="13">
        <v>4.84</v>
      </c>
      <c r="F1011" s="13">
        <v>40.85</v>
      </c>
      <c r="G1011" s="437"/>
    </row>
    <row r="1012" ht="24" customHeight="1" spans="1:7">
      <c r="A1012" s="13">
        <v>1007</v>
      </c>
      <c r="B1012" s="13" t="s">
        <v>1941</v>
      </c>
      <c r="C1012" s="13" t="s">
        <v>7701</v>
      </c>
      <c r="D1012" s="13">
        <v>6.36</v>
      </c>
      <c r="E1012" s="13">
        <v>4.84</v>
      </c>
      <c r="F1012" s="13">
        <v>30.78</v>
      </c>
      <c r="G1012" s="437"/>
    </row>
    <row r="1013" ht="24" customHeight="1" spans="1:7">
      <c r="A1013" s="13">
        <v>1008</v>
      </c>
      <c r="B1013" s="13" t="s">
        <v>7737</v>
      </c>
      <c r="C1013" s="13" t="s">
        <v>7701</v>
      </c>
      <c r="D1013" s="13">
        <v>5.71</v>
      </c>
      <c r="E1013" s="13">
        <v>4.84</v>
      </c>
      <c r="F1013" s="13">
        <v>27.64</v>
      </c>
      <c r="G1013" s="437"/>
    </row>
    <row r="1014" ht="24" customHeight="1" spans="1:7">
      <c r="A1014" s="13">
        <v>1009</v>
      </c>
      <c r="B1014" s="13" t="s">
        <v>7738</v>
      </c>
      <c r="C1014" s="13" t="s">
        <v>7701</v>
      </c>
      <c r="D1014" s="13">
        <v>14.06</v>
      </c>
      <c r="E1014" s="13">
        <v>4.84</v>
      </c>
      <c r="F1014" s="13">
        <v>68.05</v>
      </c>
      <c r="G1014" s="437"/>
    </row>
    <row r="1015" ht="24" customHeight="1" spans="1:7">
      <c r="A1015" s="13">
        <v>1010</v>
      </c>
      <c r="B1015" s="13" t="s">
        <v>7739</v>
      </c>
      <c r="C1015" s="13" t="s">
        <v>7701</v>
      </c>
      <c r="D1015" s="13">
        <v>6.63</v>
      </c>
      <c r="E1015" s="13">
        <v>4.84</v>
      </c>
      <c r="F1015" s="13">
        <v>32.09</v>
      </c>
      <c r="G1015" s="437"/>
    </row>
    <row r="1016" ht="24" customHeight="1" spans="1:7">
      <c r="A1016" s="13">
        <v>1011</v>
      </c>
      <c r="B1016" s="13" t="s">
        <v>7740</v>
      </c>
      <c r="C1016" s="13" t="s">
        <v>7701</v>
      </c>
      <c r="D1016" s="13">
        <v>6.93</v>
      </c>
      <c r="E1016" s="13">
        <v>4.84</v>
      </c>
      <c r="F1016" s="13">
        <v>33.54</v>
      </c>
      <c r="G1016" s="437"/>
    </row>
    <row r="1017" ht="24" customHeight="1" spans="1:7">
      <c r="A1017" s="13">
        <v>1012</v>
      </c>
      <c r="B1017" s="13" t="s">
        <v>1213</v>
      </c>
      <c r="C1017" s="13" t="s">
        <v>7701</v>
      </c>
      <c r="D1017" s="13">
        <v>2.81</v>
      </c>
      <c r="E1017" s="13">
        <v>4.84</v>
      </c>
      <c r="F1017" s="13">
        <v>13.6</v>
      </c>
      <c r="G1017" s="437"/>
    </row>
    <row r="1018" ht="24" customHeight="1" spans="1:7">
      <c r="A1018" s="13">
        <v>1013</v>
      </c>
      <c r="B1018" s="13" t="s">
        <v>7741</v>
      </c>
      <c r="C1018" s="13" t="s">
        <v>7701</v>
      </c>
      <c r="D1018" s="13">
        <v>5.02</v>
      </c>
      <c r="E1018" s="13">
        <v>4.84</v>
      </c>
      <c r="F1018" s="13">
        <v>24.3</v>
      </c>
      <c r="G1018" s="437"/>
    </row>
    <row r="1019" ht="24" customHeight="1" spans="1:7">
      <c r="A1019" s="13">
        <v>1014</v>
      </c>
      <c r="B1019" s="13" t="s">
        <v>7742</v>
      </c>
      <c r="C1019" s="13" t="s">
        <v>7701</v>
      </c>
      <c r="D1019" s="13">
        <v>5.11</v>
      </c>
      <c r="E1019" s="13">
        <v>4.84</v>
      </c>
      <c r="F1019" s="13">
        <v>24.73</v>
      </c>
      <c r="G1019" s="437"/>
    </row>
    <row r="1020" ht="24" customHeight="1" spans="1:7">
      <c r="A1020" s="13">
        <v>1015</v>
      </c>
      <c r="B1020" s="13" t="s">
        <v>7743</v>
      </c>
      <c r="C1020" s="13" t="s">
        <v>7701</v>
      </c>
      <c r="D1020" s="13">
        <v>11.3</v>
      </c>
      <c r="E1020" s="13">
        <v>4.84</v>
      </c>
      <c r="F1020" s="13">
        <v>54.69</v>
      </c>
      <c r="G1020" s="437"/>
    </row>
    <row r="1021" ht="24" customHeight="1" spans="1:7">
      <c r="A1021" s="13">
        <v>1016</v>
      </c>
      <c r="B1021" s="13" t="s">
        <v>7744</v>
      </c>
      <c r="C1021" s="13" t="s">
        <v>7701</v>
      </c>
      <c r="D1021" s="13">
        <v>7.55</v>
      </c>
      <c r="E1021" s="13">
        <v>4.84</v>
      </c>
      <c r="F1021" s="13">
        <v>36.54</v>
      </c>
      <c r="G1021" s="437"/>
    </row>
    <row r="1022" ht="24" customHeight="1" spans="1:7">
      <c r="A1022" s="13">
        <v>1017</v>
      </c>
      <c r="B1022" s="13" t="s">
        <v>7745</v>
      </c>
      <c r="C1022" s="13" t="s">
        <v>7701</v>
      </c>
      <c r="D1022" s="13">
        <v>10.5</v>
      </c>
      <c r="E1022" s="13">
        <v>4.84</v>
      </c>
      <c r="F1022" s="13">
        <v>50.82</v>
      </c>
      <c r="G1022" s="437"/>
    </row>
    <row r="1023" ht="24" customHeight="1" spans="1:7">
      <c r="A1023" s="13">
        <v>1018</v>
      </c>
      <c r="B1023" s="13" t="s">
        <v>7746</v>
      </c>
      <c r="C1023" s="13" t="s">
        <v>7701</v>
      </c>
      <c r="D1023" s="13">
        <v>2.48</v>
      </c>
      <c r="E1023" s="13">
        <v>4.84</v>
      </c>
      <c r="F1023" s="13">
        <v>12</v>
      </c>
      <c r="G1023" s="437"/>
    </row>
    <row r="1024" ht="24" customHeight="1" spans="1:7">
      <c r="A1024" s="13">
        <v>1019</v>
      </c>
      <c r="B1024" s="13" t="s">
        <v>7747</v>
      </c>
      <c r="C1024" s="13" t="s">
        <v>7701</v>
      </c>
      <c r="D1024" s="13">
        <v>3.89</v>
      </c>
      <c r="E1024" s="13">
        <v>4.84</v>
      </c>
      <c r="F1024" s="13">
        <v>18.83</v>
      </c>
      <c r="G1024" s="437"/>
    </row>
    <row r="1025" ht="24" customHeight="1" spans="1:7">
      <c r="A1025" s="13">
        <v>1020</v>
      </c>
      <c r="B1025" s="13" t="s">
        <v>7748</v>
      </c>
      <c r="C1025" s="13" t="s">
        <v>7701</v>
      </c>
      <c r="D1025" s="13">
        <v>7.12</v>
      </c>
      <c r="E1025" s="13">
        <v>4.84</v>
      </c>
      <c r="F1025" s="13">
        <v>34.46</v>
      </c>
      <c r="G1025" s="437"/>
    </row>
    <row r="1026" ht="24" customHeight="1" spans="1:7">
      <c r="A1026" s="13">
        <v>1021</v>
      </c>
      <c r="B1026" s="13" t="s">
        <v>7749</v>
      </c>
      <c r="C1026" s="13" t="s">
        <v>7701</v>
      </c>
      <c r="D1026" s="13">
        <v>7.12</v>
      </c>
      <c r="E1026" s="13">
        <v>4.84</v>
      </c>
      <c r="F1026" s="13">
        <v>34.46</v>
      </c>
      <c r="G1026" s="437"/>
    </row>
    <row r="1027" ht="24" customHeight="1" spans="1:7">
      <c r="A1027" s="13">
        <v>1022</v>
      </c>
      <c r="B1027" s="13" t="s">
        <v>7750</v>
      </c>
      <c r="C1027" s="13" t="s">
        <v>7701</v>
      </c>
      <c r="D1027" s="13">
        <v>2.89</v>
      </c>
      <c r="E1027" s="13">
        <v>4.84</v>
      </c>
      <c r="F1027" s="13">
        <v>13.99</v>
      </c>
      <c r="G1027" s="437"/>
    </row>
    <row r="1028" ht="24" customHeight="1" spans="1:7">
      <c r="A1028" s="13">
        <v>1023</v>
      </c>
      <c r="B1028" s="13" t="s">
        <v>7751</v>
      </c>
      <c r="C1028" s="13" t="s">
        <v>7701</v>
      </c>
      <c r="D1028" s="13">
        <v>2.34</v>
      </c>
      <c r="E1028" s="13">
        <v>4.84</v>
      </c>
      <c r="F1028" s="13">
        <v>11.33</v>
      </c>
      <c r="G1028" s="437"/>
    </row>
    <row r="1029" ht="24" customHeight="1" spans="1:7">
      <c r="A1029" s="13">
        <v>1024</v>
      </c>
      <c r="B1029" s="13" t="s">
        <v>7752</v>
      </c>
      <c r="C1029" s="13" t="s">
        <v>7701</v>
      </c>
      <c r="D1029" s="13">
        <v>4.43</v>
      </c>
      <c r="E1029" s="13">
        <v>4.84</v>
      </c>
      <c r="F1029" s="13">
        <v>21.44</v>
      </c>
      <c r="G1029" s="437"/>
    </row>
    <row r="1030" ht="24" customHeight="1" spans="1:7">
      <c r="A1030" s="13">
        <v>1025</v>
      </c>
      <c r="B1030" s="13" t="s">
        <v>7753</v>
      </c>
      <c r="C1030" s="13" t="s">
        <v>7701</v>
      </c>
      <c r="D1030" s="13">
        <v>8.04</v>
      </c>
      <c r="E1030" s="13">
        <v>4.84</v>
      </c>
      <c r="F1030" s="13">
        <v>38.91</v>
      </c>
      <c r="G1030" s="437"/>
    </row>
    <row r="1031" ht="24" customHeight="1" spans="1:7">
      <c r="A1031" s="13">
        <v>1026</v>
      </c>
      <c r="B1031" s="13" t="s">
        <v>7754</v>
      </c>
      <c r="C1031" s="13" t="s">
        <v>7701</v>
      </c>
      <c r="D1031" s="13">
        <v>10.2</v>
      </c>
      <c r="E1031" s="13">
        <v>4.84</v>
      </c>
      <c r="F1031" s="13">
        <v>49.37</v>
      </c>
      <c r="G1031" s="437"/>
    </row>
    <row r="1032" ht="24" customHeight="1" spans="1:7">
      <c r="A1032" s="13">
        <v>1027</v>
      </c>
      <c r="B1032" s="13" t="s">
        <v>7755</v>
      </c>
      <c r="C1032" s="13" t="s">
        <v>7701</v>
      </c>
      <c r="D1032" s="13">
        <v>14.41</v>
      </c>
      <c r="E1032" s="13">
        <v>4.84</v>
      </c>
      <c r="F1032" s="13">
        <v>69.74</v>
      </c>
      <c r="G1032" s="437"/>
    </row>
    <row r="1033" ht="24" customHeight="1" spans="1:7">
      <c r="A1033" s="13">
        <v>1028</v>
      </c>
      <c r="B1033" s="13" t="s">
        <v>3004</v>
      </c>
      <c r="C1033" s="13" t="s">
        <v>7701</v>
      </c>
      <c r="D1033" s="13">
        <v>11.89</v>
      </c>
      <c r="E1033" s="13">
        <v>4.84</v>
      </c>
      <c r="F1033" s="13">
        <v>57.55</v>
      </c>
      <c r="G1033" s="437"/>
    </row>
    <row r="1034" ht="24" customHeight="1" spans="1:7">
      <c r="A1034" s="13">
        <v>1029</v>
      </c>
      <c r="B1034" s="13" t="s">
        <v>7756</v>
      </c>
      <c r="C1034" s="13" t="s">
        <v>7701</v>
      </c>
      <c r="D1034" s="13">
        <v>7.02</v>
      </c>
      <c r="E1034" s="13">
        <v>4.84</v>
      </c>
      <c r="F1034" s="13">
        <v>33.98</v>
      </c>
      <c r="G1034" s="437"/>
    </row>
    <row r="1035" ht="24" customHeight="1" spans="1:7">
      <c r="A1035" s="13">
        <v>1030</v>
      </c>
      <c r="B1035" s="13" t="s">
        <v>7757</v>
      </c>
      <c r="C1035" s="13" t="s">
        <v>7701</v>
      </c>
      <c r="D1035" s="13">
        <v>11.05</v>
      </c>
      <c r="E1035" s="13">
        <v>4.84</v>
      </c>
      <c r="F1035" s="13">
        <v>53.48</v>
      </c>
      <c r="G1035" s="437"/>
    </row>
    <row r="1036" ht="24" customHeight="1" spans="1:7">
      <c r="A1036" s="13">
        <v>1031</v>
      </c>
      <c r="B1036" s="13" t="s">
        <v>7758</v>
      </c>
      <c r="C1036" s="13" t="s">
        <v>7701</v>
      </c>
      <c r="D1036" s="13">
        <v>8.84</v>
      </c>
      <c r="E1036" s="13">
        <v>4.84</v>
      </c>
      <c r="F1036" s="13">
        <v>42.79</v>
      </c>
      <c r="G1036" s="437"/>
    </row>
    <row r="1037" ht="24" customHeight="1" spans="1:7">
      <c r="A1037" s="13">
        <v>1032</v>
      </c>
      <c r="B1037" s="13" t="s">
        <v>7294</v>
      </c>
      <c r="C1037" s="13" t="s">
        <v>7701</v>
      </c>
      <c r="D1037" s="13">
        <v>10.76</v>
      </c>
      <c r="E1037" s="13">
        <v>4.84</v>
      </c>
      <c r="F1037" s="13">
        <v>52.08</v>
      </c>
      <c r="G1037" s="437"/>
    </row>
    <row r="1038" ht="24" customHeight="1" spans="1:7">
      <c r="A1038" s="13">
        <v>1033</v>
      </c>
      <c r="B1038" s="13" t="s">
        <v>7759</v>
      </c>
      <c r="C1038" s="13" t="s">
        <v>7701</v>
      </c>
      <c r="D1038" s="13">
        <v>8.23</v>
      </c>
      <c r="E1038" s="13">
        <v>4.84</v>
      </c>
      <c r="F1038" s="13">
        <v>39.83</v>
      </c>
      <c r="G1038" s="437"/>
    </row>
    <row r="1039" ht="24" customHeight="1" spans="1:7">
      <c r="A1039" s="13">
        <v>1034</v>
      </c>
      <c r="B1039" s="13" t="s">
        <v>7760</v>
      </c>
      <c r="C1039" s="13" t="s">
        <v>7701</v>
      </c>
      <c r="D1039" s="13">
        <v>30.5</v>
      </c>
      <c r="E1039" s="13">
        <v>4.84</v>
      </c>
      <c r="F1039" s="13">
        <v>147.62</v>
      </c>
      <c r="G1039" s="437"/>
    </row>
    <row r="1040" ht="24" customHeight="1" spans="1:7">
      <c r="A1040" s="13">
        <v>1035</v>
      </c>
      <c r="B1040" s="13" t="s">
        <v>7761</v>
      </c>
      <c r="C1040" s="13" t="s">
        <v>7701</v>
      </c>
      <c r="D1040" s="13">
        <v>16.2</v>
      </c>
      <c r="E1040" s="13">
        <v>4.84</v>
      </c>
      <c r="F1040" s="13">
        <v>78.41</v>
      </c>
      <c r="G1040" s="437"/>
    </row>
    <row r="1041" ht="24" customHeight="1" spans="1:7">
      <c r="A1041" s="13">
        <v>1036</v>
      </c>
      <c r="B1041" s="13" t="s">
        <v>7762</v>
      </c>
      <c r="C1041" s="13" t="s">
        <v>7701</v>
      </c>
      <c r="D1041" s="13">
        <v>31.64</v>
      </c>
      <c r="E1041" s="13">
        <v>4.84</v>
      </c>
      <c r="F1041" s="13">
        <v>153.14</v>
      </c>
      <c r="G1041" s="437"/>
    </row>
    <row r="1042" ht="24" customHeight="1" spans="1:7">
      <c r="A1042" s="13">
        <v>1037</v>
      </c>
      <c r="B1042" s="13" t="s">
        <v>7763</v>
      </c>
      <c r="C1042" s="13" t="s">
        <v>7701</v>
      </c>
      <c r="D1042" s="13">
        <v>9.77</v>
      </c>
      <c r="E1042" s="13">
        <v>4.84</v>
      </c>
      <c r="F1042" s="13">
        <v>47.29</v>
      </c>
      <c r="G1042" s="437"/>
    </row>
    <row r="1043" ht="24" customHeight="1" spans="1:7">
      <c r="A1043" s="13">
        <v>1038</v>
      </c>
      <c r="B1043" s="13" t="s">
        <v>7764</v>
      </c>
      <c r="C1043" s="13" t="s">
        <v>7765</v>
      </c>
      <c r="D1043" s="13">
        <v>97</v>
      </c>
      <c r="E1043" s="13">
        <v>4.84</v>
      </c>
      <c r="F1043" s="13">
        <v>469.48</v>
      </c>
      <c r="G1043" s="437"/>
    </row>
    <row r="1044" ht="24" customHeight="1" spans="1:7">
      <c r="A1044" s="13">
        <v>1039</v>
      </c>
      <c r="B1044" s="13" t="s">
        <v>7766</v>
      </c>
      <c r="C1044" s="13" t="s">
        <v>7765</v>
      </c>
      <c r="D1044" s="13">
        <v>7.8</v>
      </c>
      <c r="E1044" s="13">
        <v>4.84</v>
      </c>
      <c r="F1044" s="13">
        <v>37.75</v>
      </c>
      <c r="G1044" s="437"/>
    </row>
    <row r="1045" ht="24" customHeight="1" spans="1:7">
      <c r="A1045" s="13">
        <v>1040</v>
      </c>
      <c r="B1045" s="13" t="s">
        <v>7767</v>
      </c>
      <c r="C1045" s="13" t="s">
        <v>7765</v>
      </c>
      <c r="D1045" s="13">
        <v>33</v>
      </c>
      <c r="E1045" s="13">
        <v>4.84</v>
      </c>
      <c r="F1045" s="13">
        <v>159.72</v>
      </c>
      <c r="G1045" s="437"/>
    </row>
    <row r="1046" ht="24" customHeight="1" spans="1:7">
      <c r="A1046" s="13">
        <v>1041</v>
      </c>
      <c r="B1046" s="13" t="s">
        <v>7768</v>
      </c>
      <c r="C1046" s="13" t="s">
        <v>7765</v>
      </c>
      <c r="D1046" s="13">
        <v>37</v>
      </c>
      <c r="E1046" s="13">
        <v>4.84</v>
      </c>
      <c r="F1046" s="13">
        <v>179.08</v>
      </c>
      <c r="G1046" s="437"/>
    </row>
    <row r="1047" ht="24" customHeight="1" spans="1:7">
      <c r="A1047" s="13">
        <v>1042</v>
      </c>
      <c r="B1047" s="13" t="s">
        <v>7769</v>
      </c>
      <c r="C1047" s="13" t="s">
        <v>7765</v>
      </c>
      <c r="D1047" s="13">
        <v>40</v>
      </c>
      <c r="E1047" s="13">
        <v>4.84</v>
      </c>
      <c r="F1047" s="13">
        <v>193.6</v>
      </c>
      <c r="G1047" s="437"/>
    </row>
    <row r="1048" ht="24" customHeight="1" spans="1:7">
      <c r="A1048" s="13">
        <v>1043</v>
      </c>
      <c r="B1048" s="13" t="s">
        <v>7770</v>
      </c>
      <c r="C1048" s="13" t="s">
        <v>7765</v>
      </c>
      <c r="D1048" s="13">
        <v>45</v>
      </c>
      <c r="E1048" s="13">
        <v>4.84</v>
      </c>
      <c r="F1048" s="13">
        <v>217.8</v>
      </c>
      <c r="G1048" s="437"/>
    </row>
    <row r="1049" ht="24" customHeight="1" spans="1:7">
      <c r="A1049" s="13">
        <v>1044</v>
      </c>
      <c r="B1049" s="13" t="s">
        <v>7771</v>
      </c>
      <c r="C1049" s="13" t="s">
        <v>7765</v>
      </c>
      <c r="D1049" s="13">
        <v>32</v>
      </c>
      <c r="E1049" s="13">
        <v>4.84</v>
      </c>
      <c r="F1049" s="13">
        <v>154.88</v>
      </c>
      <c r="G1049" s="437"/>
    </row>
    <row r="1050" ht="24" customHeight="1" spans="1:7">
      <c r="A1050" s="13">
        <v>1045</v>
      </c>
      <c r="B1050" s="13" t="s">
        <v>7772</v>
      </c>
      <c r="C1050" s="13" t="s">
        <v>7765</v>
      </c>
      <c r="D1050" s="13">
        <v>57</v>
      </c>
      <c r="E1050" s="13">
        <v>4.84</v>
      </c>
      <c r="F1050" s="13">
        <v>275.88</v>
      </c>
      <c r="G1050" s="437"/>
    </row>
    <row r="1051" ht="24" customHeight="1" spans="1:7">
      <c r="A1051" s="13">
        <v>1046</v>
      </c>
      <c r="B1051" s="13" t="s">
        <v>7773</v>
      </c>
      <c r="C1051" s="13" t="s">
        <v>7765</v>
      </c>
      <c r="D1051" s="13">
        <v>30.2</v>
      </c>
      <c r="E1051" s="13">
        <v>4.84</v>
      </c>
      <c r="F1051" s="13">
        <v>146.17</v>
      </c>
      <c r="G1051" s="437"/>
    </row>
    <row r="1052" ht="24" customHeight="1" spans="1:7">
      <c r="A1052" s="13">
        <v>1047</v>
      </c>
      <c r="B1052" s="13" t="s">
        <v>7774</v>
      </c>
      <c r="C1052" s="13" t="s">
        <v>7765</v>
      </c>
      <c r="D1052" s="13">
        <v>31</v>
      </c>
      <c r="E1052" s="13">
        <v>4.84</v>
      </c>
      <c r="F1052" s="13">
        <v>150.04</v>
      </c>
      <c r="G1052" s="437"/>
    </row>
    <row r="1053" ht="24" customHeight="1" spans="1:7">
      <c r="A1053" s="13">
        <v>1048</v>
      </c>
      <c r="B1053" s="13" t="s">
        <v>7775</v>
      </c>
      <c r="C1053" s="13" t="s">
        <v>7765</v>
      </c>
      <c r="D1053" s="13">
        <v>19</v>
      </c>
      <c r="E1053" s="13">
        <v>4.84</v>
      </c>
      <c r="F1053" s="13">
        <v>91.96</v>
      </c>
      <c r="G1053" s="437"/>
    </row>
    <row r="1054" ht="24" customHeight="1" spans="1:7">
      <c r="A1054" s="13">
        <v>1049</v>
      </c>
      <c r="B1054" s="13" t="s">
        <v>7776</v>
      </c>
      <c r="C1054" s="13" t="s">
        <v>7765</v>
      </c>
      <c r="D1054" s="13">
        <v>18</v>
      </c>
      <c r="E1054" s="13">
        <v>4.84</v>
      </c>
      <c r="F1054" s="13">
        <v>87.12</v>
      </c>
      <c r="G1054" s="437"/>
    </row>
    <row r="1055" ht="24" customHeight="1" spans="1:7">
      <c r="A1055" s="13">
        <v>1050</v>
      </c>
      <c r="B1055" s="13" t="s">
        <v>7777</v>
      </c>
      <c r="C1055" s="13" t="s">
        <v>7765</v>
      </c>
      <c r="D1055" s="13">
        <v>32</v>
      </c>
      <c r="E1055" s="13">
        <v>4.84</v>
      </c>
      <c r="F1055" s="13">
        <v>154.88</v>
      </c>
      <c r="G1055" s="437"/>
    </row>
    <row r="1056" ht="24" customHeight="1" spans="1:7">
      <c r="A1056" s="13">
        <v>1051</v>
      </c>
      <c r="B1056" s="13" t="s">
        <v>1772</v>
      </c>
      <c r="C1056" s="13" t="s">
        <v>7765</v>
      </c>
      <c r="D1056" s="13">
        <v>38.7</v>
      </c>
      <c r="E1056" s="13">
        <v>4.84</v>
      </c>
      <c r="F1056" s="13">
        <v>187.31</v>
      </c>
      <c r="G1056" s="437"/>
    </row>
    <row r="1057" ht="24" customHeight="1" spans="1:7">
      <c r="A1057" s="13">
        <v>1052</v>
      </c>
      <c r="B1057" s="13" t="s">
        <v>7778</v>
      </c>
      <c r="C1057" s="13" t="s">
        <v>7765</v>
      </c>
      <c r="D1057" s="13">
        <v>17.8</v>
      </c>
      <c r="E1057" s="13">
        <v>4.84</v>
      </c>
      <c r="F1057" s="13">
        <v>86.15</v>
      </c>
      <c r="G1057" s="437"/>
    </row>
    <row r="1058" ht="24" customHeight="1" spans="1:7">
      <c r="A1058" s="13">
        <v>1053</v>
      </c>
      <c r="B1058" s="13" t="s">
        <v>7779</v>
      </c>
      <c r="C1058" s="13" t="s">
        <v>7765</v>
      </c>
      <c r="D1058" s="13">
        <v>70</v>
      </c>
      <c r="E1058" s="13">
        <v>4.84</v>
      </c>
      <c r="F1058" s="13">
        <v>338.8</v>
      </c>
      <c r="G1058" s="437"/>
    </row>
    <row r="1059" ht="24" customHeight="1" spans="1:7">
      <c r="A1059" s="13">
        <v>1054</v>
      </c>
      <c r="B1059" s="13" t="s">
        <v>2995</v>
      </c>
      <c r="C1059" s="13" t="s">
        <v>7765</v>
      </c>
      <c r="D1059" s="13">
        <v>43.57</v>
      </c>
      <c r="E1059" s="13">
        <v>4.84</v>
      </c>
      <c r="F1059" s="13">
        <v>210.88</v>
      </c>
      <c r="G1059" s="437"/>
    </row>
    <row r="1060" ht="24" customHeight="1" spans="1:7">
      <c r="A1060" s="13">
        <v>1055</v>
      </c>
      <c r="B1060" s="13" t="s">
        <v>1763</v>
      </c>
      <c r="C1060" s="13" t="s">
        <v>7765</v>
      </c>
      <c r="D1060" s="13">
        <v>18</v>
      </c>
      <c r="E1060" s="13">
        <v>4.84</v>
      </c>
      <c r="F1060" s="13">
        <v>87.12</v>
      </c>
      <c r="G1060" s="437"/>
    </row>
    <row r="1061" ht="24" customHeight="1" spans="1:7">
      <c r="A1061" s="13">
        <v>1056</v>
      </c>
      <c r="B1061" s="13" t="s">
        <v>7780</v>
      </c>
      <c r="C1061" s="13" t="s">
        <v>7765</v>
      </c>
      <c r="D1061" s="13">
        <v>20</v>
      </c>
      <c r="E1061" s="13">
        <v>4.84</v>
      </c>
      <c r="F1061" s="13">
        <v>96.8</v>
      </c>
      <c r="G1061" s="437"/>
    </row>
    <row r="1062" ht="24" customHeight="1" spans="1:7">
      <c r="A1062" s="13">
        <v>1057</v>
      </c>
      <c r="B1062" s="13" t="s">
        <v>7781</v>
      </c>
      <c r="C1062" s="13" t="s">
        <v>7765</v>
      </c>
      <c r="D1062" s="13">
        <v>23</v>
      </c>
      <c r="E1062" s="13">
        <v>4.84</v>
      </c>
      <c r="F1062" s="13">
        <v>111.32</v>
      </c>
      <c r="G1062" s="437"/>
    </row>
    <row r="1063" ht="24" customHeight="1" spans="1:7">
      <c r="A1063" s="13">
        <v>1058</v>
      </c>
      <c r="B1063" s="13" t="s">
        <v>7782</v>
      </c>
      <c r="C1063" s="13" t="s">
        <v>7765</v>
      </c>
      <c r="D1063" s="13">
        <v>34</v>
      </c>
      <c r="E1063" s="13">
        <v>4.84</v>
      </c>
      <c r="F1063" s="13">
        <v>164.56</v>
      </c>
      <c r="G1063" s="437"/>
    </row>
    <row r="1064" ht="24" customHeight="1" spans="1:7">
      <c r="A1064" s="13">
        <v>1059</v>
      </c>
      <c r="B1064" s="13" t="s">
        <v>7783</v>
      </c>
      <c r="C1064" s="13" t="s">
        <v>7765</v>
      </c>
      <c r="D1064" s="13">
        <v>25</v>
      </c>
      <c r="E1064" s="13">
        <v>4.84</v>
      </c>
      <c r="F1064" s="13">
        <v>121</v>
      </c>
      <c r="G1064" s="437"/>
    </row>
    <row r="1065" ht="24" customHeight="1" spans="1:7">
      <c r="A1065" s="13">
        <v>1060</v>
      </c>
      <c r="B1065" s="13" t="s">
        <v>7784</v>
      </c>
      <c r="C1065" s="13" t="s">
        <v>7765</v>
      </c>
      <c r="D1065" s="13">
        <v>12</v>
      </c>
      <c r="E1065" s="13">
        <v>4.84</v>
      </c>
      <c r="F1065" s="13">
        <v>58.08</v>
      </c>
      <c r="G1065" s="437"/>
    </row>
    <row r="1066" ht="24" customHeight="1" spans="1:7">
      <c r="A1066" s="13">
        <v>1061</v>
      </c>
      <c r="B1066" s="13" t="s">
        <v>7785</v>
      </c>
      <c r="C1066" s="13" t="s">
        <v>7765</v>
      </c>
      <c r="D1066" s="13">
        <v>53</v>
      </c>
      <c r="E1066" s="13">
        <v>4.84</v>
      </c>
      <c r="F1066" s="13">
        <v>256.52</v>
      </c>
      <c r="G1066" s="437"/>
    </row>
    <row r="1067" ht="24" customHeight="1" spans="1:7">
      <c r="A1067" s="13">
        <v>1062</v>
      </c>
      <c r="B1067" s="13" t="s">
        <v>7786</v>
      </c>
      <c r="C1067" s="13" t="s">
        <v>7765</v>
      </c>
      <c r="D1067" s="13">
        <v>27</v>
      </c>
      <c r="E1067" s="13">
        <v>4.84</v>
      </c>
      <c r="F1067" s="13">
        <v>130.68</v>
      </c>
      <c r="G1067" s="437"/>
    </row>
    <row r="1068" ht="24" customHeight="1" spans="1:7">
      <c r="A1068" s="13">
        <v>1063</v>
      </c>
      <c r="B1068" s="13" t="s">
        <v>7787</v>
      </c>
      <c r="C1068" s="13" t="s">
        <v>7765</v>
      </c>
      <c r="D1068" s="13">
        <v>30.5</v>
      </c>
      <c r="E1068" s="13">
        <v>4.84</v>
      </c>
      <c r="F1068" s="13">
        <v>147.62</v>
      </c>
      <c r="G1068" s="437"/>
    </row>
    <row r="1069" ht="24" customHeight="1" spans="1:7">
      <c r="A1069" s="13">
        <v>1064</v>
      </c>
      <c r="B1069" s="13" t="s">
        <v>7788</v>
      </c>
      <c r="C1069" s="13" t="s">
        <v>7765</v>
      </c>
      <c r="D1069" s="13">
        <v>11</v>
      </c>
      <c r="E1069" s="13">
        <v>4.84</v>
      </c>
      <c r="F1069" s="13">
        <v>53.24</v>
      </c>
      <c r="G1069" s="437"/>
    </row>
    <row r="1070" ht="24" customHeight="1" spans="1:7">
      <c r="A1070" s="13">
        <v>1065</v>
      </c>
      <c r="B1070" s="13" t="s">
        <v>7789</v>
      </c>
      <c r="C1070" s="13" t="s">
        <v>7765</v>
      </c>
      <c r="D1070" s="13">
        <v>48</v>
      </c>
      <c r="E1070" s="13">
        <v>4.84</v>
      </c>
      <c r="F1070" s="13">
        <v>232.32</v>
      </c>
      <c r="G1070" s="437"/>
    </row>
    <row r="1071" ht="24" customHeight="1" spans="1:7">
      <c r="A1071" s="13">
        <v>1066</v>
      </c>
      <c r="B1071" s="13" t="s">
        <v>7790</v>
      </c>
      <c r="C1071" s="13" t="s">
        <v>7765</v>
      </c>
      <c r="D1071" s="13">
        <v>17</v>
      </c>
      <c r="E1071" s="13">
        <v>4.84</v>
      </c>
      <c r="F1071" s="13">
        <v>82.28</v>
      </c>
      <c r="G1071" s="437"/>
    </row>
    <row r="1072" ht="24" customHeight="1" spans="1:7">
      <c r="A1072" s="13">
        <v>1067</v>
      </c>
      <c r="B1072" s="13" t="s">
        <v>7791</v>
      </c>
      <c r="C1072" s="13" t="s">
        <v>7765</v>
      </c>
      <c r="D1072" s="13">
        <v>12</v>
      </c>
      <c r="E1072" s="13">
        <v>4.84</v>
      </c>
      <c r="F1072" s="13">
        <v>58.08</v>
      </c>
      <c r="G1072" s="437"/>
    </row>
    <row r="1073" ht="24" customHeight="1" spans="1:7">
      <c r="A1073" s="13">
        <v>1068</v>
      </c>
      <c r="B1073" s="13" t="s">
        <v>7792</v>
      </c>
      <c r="C1073" s="13" t="s">
        <v>7765</v>
      </c>
      <c r="D1073" s="13">
        <v>18</v>
      </c>
      <c r="E1073" s="13">
        <v>4.84</v>
      </c>
      <c r="F1073" s="13">
        <v>87.12</v>
      </c>
      <c r="G1073" s="437"/>
    </row>
    <row r="1074" ht="24" customHeight="1" spans="1:7">
      <c r="A1074" s="13">
        <v>1069</v>
      </c>
      <c r="B1074" s="13" t="s">
        <v>7793</v>
      </c>
      <c r="C1074" s="13" t="s">
        <v>7765</v>
      </c>
      <c r="D1074" s="13">
        <v>26</v>
      </c>
      <c r="E1074" s="13">
        <v>4.84</v>
      </c>
      <c r="F1074" s="13">
        <v>125.84</v>
      </c>
      <c r="G1074" s="437"/>
    </row>
    <row r="1075" ht="24" customHeight="1" spans="1:7">
      <c r="A1075" s="13">
        <v>1070</v>
      </c>
      <c r="B1075" s="13" t="s">
        <v>7794</v>
      </c>
      <c r="C1075" s="13" t="s">
        <v>7765</v>
      </c>
      <c r="D1075" s="13">
        <v>33</v>
      </c>
      <c r="E1075" s="13">
        <v>4.84</v>
      </c>
      <c r="F1075" s="13">
        <v>159.72</v>
      </c>
      <c r="G1075" s="437"/>
    </row>
    <row r="1076" ht="24" customHeight="1" spans="1:7">
      <c r="A1076" s="13">
        <v>1071</v>
      </c>
      <c r="B1076" s="13" t="s">
        <v>7795</v>
      </c>
      <c r="C1076" s="13" t="s">
        <v>7765</v>
      </c>
      <c r="D1076" s="13">
        <v>2.5</v>
      </c>
      <c r="E1076" s="13">
        <v>4.84</v>
      </c>
      <c r="F1076" s="13">
        <v>12.1</v>
      </c>
      <c r="G1076" s="437"/>
    </row>
    <row r="1077" ht="24" customHeight="1" spans="1:7">
      <c r="A1077" s="13">
        <v>1072</v>
      </c>
      <c r="B1077" s="13" t="s">
        <v>7796</v>
      </c>
      <c r="C1077" s="13" t="s">
        <v>7765</v>
      </c>
      <c r="D1077" s="13">
        <v>38</v>
      </c>
      <c r="E1077" s="13">
        <v>4.84</v>
      </c>
      <c r="F1077" s="13">
        <v>183.92</v>
      </c>
      <c r="G1077" s="437"/>
    </row>
    <row r="1078" ht="24" customHeight="1" spans="1:7">
      <c r="A1078" s="13">
        <v>1073</v>
      </c>
      <c r="B1078" s="13" t="s">
        <v>7797</v>
      </c>
      <c r="C1078" s="13" t="s">
        <v>7765</v>
      </c>
      <c r="D1078" s="13">
        <v>35</v>
      </c>
      <c r="E1078" s="13">
        <v>4.84</v>
      </c>
      <c r="F1078" s="13">
        <v>169.4</v>
      </c>
      <c r="G1078" s="437"/>
    </row>
    <row r="1079" ht="24" customHeight="1" spans="1:7">
      <c r="A1079" s="13">
        <v>1074</v>
      </c>
      <c r="B1079" s="13" t="s">
        <v>7798</v>
      </c>
      <c r="C1079" s="13" t="s">
        <v>7765</v>
      </c>
      <c r="D1079" s="13">
        <v>109</v>
      </c>
      <c r="E1079" s="13">
        <v>4.84</v>
      </c>
      <c r="F1079" s="13">
        <v>527.56</v>
      </c>
      <c r="G1079" s="437"/>
    </row>
    <row r="1080" ht="24" customHeight="1" spans="1:7">
      <c r="A1080" s="13">
        <v>1075</v>
      </c>
      <c r="B1080" s="13" t="s">
        <v>7799</v>
      </c>
      <c r="C1080" s="13" t="s">
        <v>7765</v>
      </c>
      <c r="D1080" s="13">
        <v>17</v>
      </c>
      <c r="E1080" s="13">
        <v>4.84</v>
      </c>
      <c r="F1080" s="13">
        <v>82.28</v>
      </c>
      <c r="G1080" s="437"/>
    </row>
    <row r="1081" ht="24" customHeight="1" spans="1:7">
      <c r="A1081" s="13">
        <v>1076</v>
      </c>
      <c r="B1081" s="13" t="s">
        <v>7800</v>
      </c>
      <c r="C1081" s="13" t="s">
        <v>7765</v>
      </c>
      <c r="D1081" s="13">
        <v>5</v>
      </c>
      <c r="E1081" s="13">
        <v>4.84</v>
      </c>
      <c r="F1081" s="13">
        <v>24.2</v>
      </c>
      <c r="G1081" s="437"/>
    </row>
    <row r="1082" ht="24" customHeight="1" spans="1:7">
      <c r="A1082" s="13">
        <v>1077</v>
      </c>
      <c r="B1082" s="13" t="s">
        <v>7801</v>
      </c>
      <c r="C1082" s="13" t="s">
        <v>7765</v>
      </c>
      <c r="D1082" s="13">
        <v>35</v>
      </c>
      <c r="E1082" s="13">
        <v>4.84</v>
      </c>
      <c r="F1082" s="13">
        <v>169.4</v>
      </c>
      <c r="G1082" s="437"/>
    </row>
    <row r="1083" ht="24" customHeight="1" spans="1:7">
      <c r="A1083" s="13">
        <v>1078</v>
      </c>
      <c r="B1083" s="13" t="s">
        <v>7802</v>
      </c>
      <c r="C1083" s="13" t="s">
        <v>7765</v>
      </c>
      <c r="D1083" s="13">
        <v>5</v>
      </c>
      <c r="E1083" s="13">
        <v>4.84</v>
      </c>
      <c r="F1083" s="13">
        <v>24.2</v>
      </c>
      <c r="G1083" s="437"/>
    </row>
    <row r="1084" ht="24" customHeight="1" spans="1:7">
      <c r="A1084" s="13">
        <v>1079</v>
      </c>
      <c r="B1084" s="13" t="s">
        <v>7803</v>
      </c>
      <c r="C1084" s="13" t="s">
        <v>7765</v>
      </c>
      <c r="D1084" s="13">
        <v>18.5</v>
      </c>
      <c r="E1084" s="13">
        <v>4.84</v>
      </c>
      <c r="F1084" s="13">
        <v>89.54</v>
      </c>
      <c r="G1084" s="437"/>
    </row>
    <row r="1085" ht="24" customHeight="1" spans="1:7">
      <c r="A1085" s="13">
        <v>1080</v>
      </c>
      <c r="B1085" s="13" t="s">
        <v>7804</v>
      </c>
      <c r="C1085" s="13" t="s">
        <v>7765</v>
      </c>
      <c r="D1085" s="13">
        <v>22</v>
      </c>
      <c r="E1085" s="13">
        <v>4.84</v>
      </c>
      <c r="F1085" s="13">
        <v>106.48</v>
      </c>
      <c r="G1085" s="437"/>
    </row>
    <row r="1086" ht="24" customHeight="1" spans="1:7">
      <c r="A1086" s="13">
        <v>1081</v>
      </c>
      <c r="B1086" s="13" t="s">
        <v>7805</v>
      </c>
      <c r="C1086" s="13" t="s">
        <v>7806</v>
      </c>
      <c r="D1086" s="13">
        <v>27</v>
      </c>
      <c r="E1086" s="13">
        <v>4.84</v>
      </c>
      <c r="F1086" s="13">
        <v>130.68</v>
      </c>
      <c r="G1086" s="437"/>
    </row>
    <row r="1087" ht="24" customHeight="1" spans="1:7">
      <c r="A1087" s="13">
        <v>1082</v>
      </c>
      <c r="B1087" s="13" t="s">
        <v>7807</v>
      </c>
      <c r="C1087" s="13" t="s">
        <v>7806</v>
      </c>
      <c r="D1087" s="13">
        <v>25</v>
      </c>
      <c r="E1087" s="13">
        <v>4.84</v>
      </c>
      <c r="F1087" s="13">
        <v>121</v>
      </c>
      <c r="G1087" s="437"/>
    </row>
    <row r="1088" ht="24" customHeight="1" spans="1:7">
      <c r="A1088" s="13">
        <v>1083</v>
      </c>
      <c r="B1088" s="13" t="s">
        <v>7808</v>
      </c>
      <c r="C1088" s="13" t="s">
        <v>7806</v>
      </c>
      <c r="D1088" s="13">
        <v>27</v>
      </c>
      <c r="E1088" s="13">
        <v>4.84</v>
      </c>
      <c r="F1088" s="13">
        <v>130.68</v>
      </c>
      <c r="G1088" s="437"/>
    </row>
    <row r="1089" ht="24" customHeight="1" spans="1:7">
      <c r="A1089" s="13">
        <v>1084</v>
      </c>
      <c r="B1089" s="13" t="s">
        <v>7809</v>
      </c>
      <c r="C1089" s="13" t="s">
        <v>7806</v>
      </c>
      <c r="D1089" s="13">
        <v>11</v>
      </c>
      <c r="E1089" s="13">
        <v>4.84</v>
      </c>
      <c r="F1089" s="13">
        <v>53.24</v>
      </c>
      <c r="G1089" s="437"/>
    </row>
    <row r="1090" ht="24" customHeight="1" spans="1:7">
      <c r="A1090" s="13">
        <v>1085</v>
      </c>
      <c r="B1090" s="13" t="s">
        <v>7810</v>
      </c>
      <c r="C1090" s="13" t="s">
        <v>7806</v>
      </c>
      <c r="D1090" s="13">
        <v>2</v>
      </c>
      <c r="E1090" s="13">
        <v>4.84</v>
      </c>
      <c r="F1090" s="13">
        <v>9.68</v>
      </c>
      <c r="G1090" s="437"/>
    </row>
    <row r="1091" ht="24" customHeight="1" spans="1:7">
      <c r="A1091" s="13">
        <v>1086</v>
      </c>
      <c r="B1091" s="13" t="s">
        <v>7811</v>
      </c>
      <c r="C1091" s="13" t="s">
        <v>7806</v>
      </c>
      <c r="D1091" s="13">
        <v>25</v>
      </c>
      <c r="E1091" s="13">
        <v>4.84</v>
      </c>
      <c r="F1091" s="13">
        <v>121</v>
      </c>
      <c r="G1091" s="437"/>
    </row>
    <row r="1092" ht="24" customHeight="1" spans="1:7">
      <c r="A1092" s="13">
        <v>1087</v>
      </c>
      <c r="B1092" s="13" t="s">
        <v>7812</v>
      </c>
      <c r="C1092" s="13" t="s">
        <v>7806</v>
      </c>
      <c r="D1092" s="13">
        <v>30</v>
      </c>
      <c r="E1092" s="13">
        <v>4.84</v>
      </c>
      <c r="F1092" s="13">
        <v>145.2</v>
      </c>
      <c r="G1092" s="437"/>
    </row>
    <row r="1093" ht="24" customHeight="1" spans="1:7">
      <c r="A1093" s="13">
        <v>1088</v>
      </c>
      <c r="B1093" s="13" t="s">
        <v>7813</v>
      </c>
      <c r="C1093" s="13" t="s">
        <v>7806</v>
      </c>
      <c r="D1093" s="13">
        <v>15</v>
      </c>
      <c r="E1093" s="13">
        <v>4.84</v>
      </c>
      <c r="F1093" s="13">
        <v>72.6</v>
      </c>
      <c r="G1093" s="437"/>
    </row>
    <row r="1094" ht="24" customHeight="1" spans="1:7">
      <c r="A1094" s="13">
        <v>1089</v>
      </c>
      <c r="B1094" s="13" t="s">
        <v>7814</v>
      </c>
      <c r="C1094" s="13" t="s">
        <v>7806</v>
      </c>
      <c r="D1094" s="13">
        <v>29</v>
      </c>
      <c r="E1094" s="13">
        <v>4.84</v>
      </c>
      <c r="F1094" s="13">
        <v>140.36</v>
      </c>
      <c r="G1094" s="437"/>
    </row>
    <row r="1095" ht="24" customHeight="1" spans="1:7">
      <c r="A1095" s="13">
        <v>1090</v>
      </c>
      <c r="B1095" s="13" t="s">
        <v>6296</v>
      </c>
      <c r="C1095" s="13" t="s">
        <v>7806</v>
      </c>
      <c r="D1095" s="13">
        <v>15.09</v>
      </c>
      <c r="E1095" s="13">
        <v>4.84</v>
      </c>
      <c r="F1095" s="13">
        <v>73.04</v>
      </c>
      <c r="G1095" s="437"/>
    </row>
    <row r="1096" ht="24" customHeight="1" spans="1:7">
      <c r="A1096" s="13">
        <v>1091</v>
      </c>
      <c r="B1096" s="13" t="s">
        <v>7815</v>
      </c>
      <c r="C1096" s="13" t="s">
        <v>7806</v>
      </c>
      <c r="D1096" s="13">
        <v>7.7</v>
      </c>
      <c r="E1096" s="13">
        <v>4.84</v>
      </c>
      <c r="F1096" s="13">
        <v>37.27</v>
      </c>
      <c r="G1096" s="437"/>
    </row>
    <row r="1097" ht="24" customHeight="1" spans="1:7">
      <c r="A1097" s="13">
        <v>1092</v>
      </c>
      <c r="B1097" s="13" t="s">
        <v>7816</v>
      </c>
      <c r="C1097" s="13" t="s">
        <v>7806</v>
      </c>
      <c r="D1097" s="13">
        <v>4.14</v>
      </c>
      <c r="E1097" s="13">
        <v>4.84</v>
      </c>
      <c r="F1097" s="13">
        <v>20.04</v>
      </c>
      <c r="G1097" s="437"/>
    </row>
    <row r="1098" ht="24" customHeight="1" spans="1:7">
      <c r="A1098" s="13">
        <v>1093</v>
      </c>
      <c r="B1098" s="13" t="s">
        <v>7817</v>
      </c>
      <c r="C1098" s="13" t="s">
        <v>7806</v>
      </c>
      <c r="D1098" s="13">
        <v>9</v>
      </c>
      <c r="E1098" s="13">
        <v>4.84</v>
      </c>
      <c r="F1098" s="13">
        <v>43.56</v>
      </c>
      <c r="G1098" s="437"/>
    </row>
    <row r="1099" ht="24" customHeight="1" spans="1:7">
      <c r="A1099" s="13">
        <v>1094</v>
      </c>
      <c r="B1099" s="13" t="s">
        <v>7771</v>
      </c>
      <c r="C1099" s="13" t="s">
        <v>7806</v>
      </c>
      <c r="D1099" s="13">
        <v>30</v>
      </c>
      <c r="E1099" s="13">
        <v>4.84</v>
      </c>
      <c r="F1099" s="13">
        <v>145.2</v>
      </c>
      <c r="G1099" s="437"/>
    </row>
    <row r="1100" ht="24" customHeight="1" spans="1:7">
      <c r="A1100" s="13">
        <v>1095</v>
      </c>
      <c r="B1100" s="13" t="s">
        <v>7818</v>
      </c>
      <c r="C1100" s="13" t="s">
        <v>7806</v>
      </c>
      <c r="D1100" s="13">
        <v>30</v>
      </c>
      <c r="E1100" s="13">
        <v>4.84</v>
      </c>
      <c r="F1100" s="13">
        <v>145.2</v>
      </c>
      <c r="G1100" s="437"/>
    </row>
    <row r="1101" ht="24" customHeight="1" spans="1:7">
      <c r="A1101" s="13">
        <v>1096</v>
      </c>
      <c r="B1101" s="13" t="s">
        <v>7819</v>
      </c>
      <c r="C1101" s="13" t="s">
        <v>7806</v>
      </c>
      <c r="D1101" s="13">
        <v>9</v>
      </c>
      <c r="E1101" s="13">
        <v>4.84</v>
      </c>
      <c r="F1101" s="13">
        <v>43.56</v>
      </c>
      <c r="G1101" s="437"/>
    </row>
    <row r="1102" ht="24" customHeight="1" spans="1:7">
      <c r="A1102" s="13">
        <v>1097</v>
      </c>
      <c r="B1102" s="13" t="s">
        <v>7820</v>
      </c>
      <c r="C1102" s="13" t="s">
        <v>7806</v>
      </c>
      <c r="D1102" s="13">
        <v>15.5</v>
      </c>
      <c r="E1102" s="13">
        <v>4.84</v>
      </c>
      <c r="F1102" s="13">
        <v>75.02</v>
      </c>
      <c r="G1102" s="437"/>
    </row>
    <row r="1103" ht="24" customHeight="1" spans="1:7">
      <c r="A1103" s="13">
        <v>1098</v>
      </c>
      <c r="B1103" s="13" t="s">
        <v>7821</v>
      </c>
      <c r="C1103" s="13" t="s">
        <v>7806</v>
      </c>
      <c r="D1103" s="13">
        <v>19</v>
      </c>
      <c r="E1103" s="13">
        <v>4.84</v>
      </c>
      <c r="F1103" s="13">
        <v>91.96</v>
      </c>
      <c r="G1103" s="437"/>
    </row>
    <row r="1104" ht="24" customHeight="1" spans="1:7">
      <c r="A1104" s="13">
        <v>1099</v>
      </c>
      <c r="B1104" s="13" t="s">
        <v>7822</v>
      </c>
      <c r="C1104" s="13" t="s">
        <v>7806</v>
      </c>
      <c r="D1104" s="13">
        <v>18</v>
      </c>
      <c r="E1104" s="13">
        <v>4.84</v>
      </c>
      <c r="F1104" s="13">
        <v>87.12</v>
      </c>
      <c r="G1104" s="437"/>
    </row>
    <row r="1105" ht="24" customHeight="1" spans="1:7">
      <c r="A1105" s="13">
        <v>1100</v>
      </c>
      <c r="B1105" s="13" t="s">
        <v>7823</v>
      </c>
      <c r="C1105" s="13" t="s">
        <v>7806</v>
      </c>
      <c r="D1105" s="13">
        <v>15.5</v>
      </c>
      <c r="E1105" s="13">
        <v>4.84</v>
      </c>
      <c r="F1105" s="13">
        <v>75.02</v>
      </c>
      <c r="G1105" s="437"/>
    </row>
    <row r="1106" ht="24" customHeight="1" spans="1:7">
      <c r="A1106" s="13">
        <v>1101</v>
      </c>
      <c r="B1106" s="13" t="s">
        <v>7824</v>
      </c>
      <c r="C1106" s="13" t="s">
        <v>7806</v>
      </c>
      <c r="D1106" s="13">
        <v>4</v>
      </c>
      <c r="E1106" s="13">
        <v>4.84</v>
      </c>
      <c r="F1106" s="13">
        <v>19.36</v>
      </c>
      <c r="G1106" s="437"/>
    </row>
    <row r="1107" ht="24" customHeight="1" spans="1:7">
      <c r="A1107" s="13">
        <v>1102</v>
      </c>
      <c r="B1107" s="13" t="s">
        <v>7825</v>
      </c>
      <c r="C1107" s="13" t="s">
        <v>7806</v>
      </c>
      <c r="D1107" s="13">
        <v>6.24</v>
      </c>
      <c r="E1107" s="13">
        <v>4.84</v>
      </c>
      <c r="F1107" s="13">
        <v>30.2</v>
      </c>
      <c r="G1107" s="437"/>
    </row>
    <row r="1108" ht="24" customHeight="1" spans="1:7">
      <c r="A1108" s="13">
        <v>1103</v>
      </c>
      <c r="B1108" s="13" t="s">
        <v>7826</v>
      </c>
      <c r="C1108" s="13" t="s">
        <v>7806</v>
      </c>
      <c r="D1108" s="13">
        <v>22</v>
      </c>
      <c r="E1108" s="13">
        <v>4.84</v>
      </c>
      <c r="F1108" s="13">
        <v>106.48</v>
      </c>
      <c r="G1108" s="437"/>
    </row>
    <row r="1109" ht="24" customHeight="1" spans="1:7">
      <c r="A1109" s="13">
        <v>1104</v>
      </c>
      <c r="B1109" s="13" t="s">
        <v>7827</v>
      </c>
      <c r="C1109" s="13" t="s">
        <v>7806</v>
      </c>
      <c r="D1109" s="13">
        <v>24</v>
      </c>
      <c r="E1109" s="13">
        <v>4.84</v>
      </c>
      <c r="F1109" s="13">
        <v>116.16</v>
      </c>
      <c r="G1109" s="437"/>
    </row>
    <row r="1110" ht="24" customHeight="1" spans="1:7">
      <c r="A1110" s="13">
        <v>1105</v>
      </c>
      <c r="B1110" s="13" t="s">
        <v>7828</v>
      </c>
      <c r="C1110" s="13" t="s">
        <v>7806</v>
      </c>
      <c r="D1110" s="13">
        <v>12</v>
      </c>
      <c r="E1110" s="13">
        <v>4.84</v>
      </c>
      <c r="F1110" s="13">
        <v>58.08</v>
      </c>
      <c r="G1110" s="437"/>
    </row>
    <row r="1111" ht="24" customHeight="1" spans="1:7">
      <c r="A1111" s="13">
        <v>1106</v>
      </c>
      <c r="B1111" s="13" t="s">
        <v>7829</v>
      </c>
      <c r="C1111" s="13" t="s">
        <v>7806</v>
      </c>
      <c r="D1111" s="13">
        <v>8.32</v>
      </c>
      <c r="E1111" s="13">
        <v>4.84</v>
      </c>
      <c r="F1111" s="13">
        <v>40.27</v>
      </c>
      <c r="G1111" s="437"/>
    </row>
    <row r="1112" ht="24" customHeight="1" spans="1:7">
      <c r="A1112" s="13">
        <v>1107</v>
      </c>
      <c r="B1112" s="13" t="s">
        <v>7830</v>
      </c>
      <c r="C1112" s="13" t="s">
        <v>7806</v>
      </c>
      <c r="D1112" s="13">
        <v>10</v>
      </c>
      <c r="E1112" s="13">
        <v>4.84</v>
      </c>
      <c r="F1112" s="13">
        <v>48.4</v>
      </c>
      <c r="G1112" s="437"/>
    </row>
    <row r="1113" ht="24" customHeight="1" spans="1:7">
      <c r="A1113" s="13">
        <v>1108</v>
      </c>
      <c r="B1113" s="13" t="s">
        <v>7831</v>
      </c>
      <c r="C1113" s="13" t="s">
        <v>7806</v>
      </c>
      <c r="D1113" s="13">
        <v>23.5</v>
      </c>
      <c r="E1113" s="13">
        <v>4.84</v>
      </c>
      <c r="F1113" s="13">
        <v>113.74</v>
      </c>
      <c r="G1113" s="437"/>
    </row>
    <row r="1114" ht="24" customHeight="1" spans="1:7">
      <c r="A1114" s="13">
        <v>1109</v>
      </c>
      <c r="B1114" s="13" t="s">
        <v>7832</v>
      </c>
      <c r="C1114" s="13" t="s">
        <v>7806</v>
      </c>
      <c r="D1114" s="13">
        <v>42.5</v>
      </c>
      <c r="E1114" s="13">
        <v>4.84</v>
      </c>
      <c r="F1114" s="13">
        <v>205.7</v>
      </c>
      <c r="G1114" s="437"/>
    </row>
    <row r="1115" ht="24" customHeight="1" spans="1:7">
      <c r="A1115" s="13">
        <v>1110</v>
      </c>
      <c r="B1115" s="13" t="s">
        <v>7833</v>
      </c>
      <c r="C1115" s="13" t="s">
        <v>7806</v>
      </c>
      <c r="D1115" s="13">
        <v>22</v>
      </c>
      <c r="E1115" s="13">
        <v>4.84</v>
      </c>
      <c r="F1115" s="13">
        <v>106.48</v>
      </c>
      <c r="G1115" s="437"/>
    </row>
    <row r="1116" ht="24" customHeight="1" spans="1:7">
      <c r="A1116" s="13">
        <v>1111</v>
      </c>
      <c r="B1116" s="13" t="s">
        <v>7834</v>
      </c>
      <c r="C1116" s="13" t="s">
        <v>7806</v>
      </c>
      <c r="D1116" s="13">
        <v>30</v>
      </c>
      <c r="E1116" s="13">
        <v>4.84</v>
      </c>
      <c r="F1116" s="13">
        <v>145.2</v>
      </c>
      <c r="G1116" s="437"/>
    </row>
    <row r="1117" ht="24" customHeight="1" spans="1:7">
      <c r="A1117" s="13">
        <v>1112</v>
      </c>
      <c r="B1117" s="13" t="s">
        <v>7835</v>
      </c>
      <c r="C1117" s="13" t="s">
        <v>7806</v>
      </c>
      <c r="D1117" s="13">
        <v>24</v>
      </c>
      <c r="E1117" s="13">
        <v>4.84</v>
      </c>
      <c r="F1117" s="13">
        <v>116.16</v>
      </c>
      <c r="G1117" s="437"/>
    </row>
    <row r="1118" ht="24" customHeight="1" spans="1:7">
      <c r="A1118" s="13">
        <v>1113</v>
      </c>
      <c r="B1118" s="13" t="s">
        <v>7836</v>
      </c>
      <c r="C1118" s="13" t="s">
        <v>7806</v>
      </c>
      <c r="D1118" s="13">
        <v>21</v>
      </c>
      <c r="E1118" s="13">
        <v>4.84</v>
      </c>
      <c r="F1118" s="13">
        <v>101.64</v>
      </c>
      <c r="G1118" s="437"/>
    </row>
    <row r="1119" ht="24" customHeight="1" spans="1:7">
      <c r="A1119" s="13">
        <v>1114</v>
      </c>
      <c r="B1119" s="13" t="s">
        <v>7837</v>
      </c>
      <c r="C1119" s="13" t="s">
        <v>7806</v>
      </c>
      <c r="D1119" s="13">
        <v>18.44</v>
      </c>
      <c r="E1119" s="13">
        <v>4.84</v>
      </c>
      <c r="F1119" s="13">
        <v>89.25</v>
      </c>
      <c r="G1119" s="437"/>
    </row>
    <row r="1120" ht="24" customHeight="1" spans="1:7">
      <c r="A1120" s="13">
        <v>1115</v>
      </c>
      <c r="B1120" s="13" t="s">
        <v>7838</v>
      </c>
      <c r="C1120" s="13" t="s">
        <v>7806</v>
      </c>
      <c r="D1120" s="13">
        <v>36</v>
      </c>
      <c r="E1120" s="13">
        <v>4.84</v>
      </c>
      <c r="F1120" s="13">
        <v>174.24</v>
      </c>
      <c r="G1120" s="437"/>
    </row>
    <row r="1121" ht="24" customHeight="1" spans="1:7">
      <c r="A1121" s="13">
        <v>1116</v>
      </c>
      <c r="B1121" s="13" t="s">
        <v>7839</v>
      </c>
      <c r="C1121" s="13" t="s">
        <v>7806</v>
      </c>
      <c r="D1121" s="13">
        <v>0.9</v>
      </c>
      <c r="E1121" s="13">
        <v>4.84</v>
      </c>
      <c r="F1121" s="13">
        <v>4.36</v>
      </c>
      <c r="G1121" s="437"/>
    </row>
    <row r="1122" ht="24" customHeight="1" spans="1:7">
      <c r="A1122" s="13">
        <v>1117</v>
      </c>
      <c r="B1122" s="13" t="s">
        <v>7840</v>
      </c>
      <c r="C1122" s="13" t="s">
        <v>7806</v>
      </c>
      <c r="D1122" s="13">
        <v>59</v>
      </c>
      <c r="E1122" s="13">
        <v>4.84</v>
      </c>
      <c r="F1122" s="13">
        <v>285.56</v>
      </c>
      <c r="G1122" s="437"/>
    </row>
    <row r="1123" ht="24" customHeight="1" spans="1:7">
      <c r="A1123" s="13">
        <v>1118</v>
      </c>
      <c r="B1123" s="13" t="s">
        <v>7841</v>
      </c>
      <c r="C1123" s="13" t="s">
        <v>7806</v>
      </c>
      <c r="D1123" s="13">
        <v>17</v>
      </c>
      <c r="E1123" s="13">
        <v>4.84</v>
      </c>
      <c r="F1123" s="13">
        <v>82.28</v>
      </c>
      <c r="G1123" s="437"/>
    </row>
    <row r="1124" ht="24" customHeight="1" spans="1:7">
      <c r="A1124" s="13">
        <v>1119</v>
      </c>
      <c r="B1124" s="13" t="s">
        <v>7842</v>
      </c>
      <c r="C1124" s="13" t="s">
        <v>7806</v>
      </c>
      <c r="D1124" s="13">
        <v>3.86</v>
      </c>
      <c r="E1124" s="13">
        <v>4.84</v>
      </c>
      <c r="F1124" s="13">
        <v>18.68</v>
      </c>
      <c r="G1124" s="437"/>
    </row>
    <row r="1125" ht="24" customHeight="1" spans="1:7">
      <c r="A1125" s="13">
        <v>1120</v>
      </c>
      <c r="B1125" s="13" t="s">
        <v>7843</v>
      </c>
      <c r="C1125" s="13" t="s">
        <v>7806</v>
      </c>
      <c r="D1125" s="13">
        <v>33</v>
      </c>
      <c r="E1125" s="13">
        <v>4.84</v>
      </c>
      <c r="F1125" s="13">
        <v>159.72</v>
      </c>
      <c r="G1125" s="437"/>
    </row>
    <row r="1126" ht="24" customHeight="1" spans="1:7">
      <c r="A1126" s="13">
        <v>1121</v>
      </c>
      <c r="B1126" s="13" t="s">
        <v>7844</v>
      </c>
      <c r="C1126" s="13" t="s">
        <v>7806</v>
      </c>
      <c r="D1126" s="13">
        <v>30</v>
      </c>
      <c r="E1126" s="13">
        <v>4.84</v>
      </c>
      <c r="F1126" s="13">
        <v>145.2</v>
      </c>
      <c r="G1126" s="437"/>
    </row>
    <row r="1127" ht="24" customHeight="1" spans="1:7">
      <c r="A1127" s="13">
        <v>1122</v>
      </c>
      <c r="B1127" s="13" t="s">
        <v>7845</v>
      </c>
      <c r="C1127" s="13" t="s">
        <v>7806</v>
      </c>
      <c r="D1127" s="13">
        <v>28</v>
      </c>
      <c r="E1127" s="13">
        <v>4.84</v>
      </c>
      <c r="F1127" s="13">
        <v>135.52</v>
      </c>
      <c r="G1127" s="437"/>
    </row>
    <row r="1128" ht="24" customHeight="1" spans="1:7">
      <c r="A1128" s="13">
        <v>1123</v>
      </c>
      <c r="B1128" s="13" t="s">
        <v>7846</v>
      </c>
      <c r="C1128" s="13" t="s">
        <v>7806</v>
      </c>
      <c r="D1128" s="13">
        <v>38.8</v>
      </c>
      <c r="E1128" s="13">
        <v>4.84</v>
      </c>
      <c r="F1128" s="13">
        <v>187.79</v>
      </c>
      <c r="G1128" s="437"/>
    </row>
    <row r="1129" ht="24" customHeight="1" spans="1:7">
      <c r="A1129" s="13">
        <v>1124</v>
      </c>
      <c r="B1129" s="13" t="s">
        <v>50</v>
      </c>
      <c r="C1129" s="13" t="s">
        <v>7806</v>
      </c>
      <c r="D1129" s="13">
        <v>12</v>
      </c>
      <c r="E1129" s="13">
        <v>4.84</v>
      </c>
      <c r="F1129" s="13">
        <v>58.08</v>
      </c>
      <c r="G1129" s="437"/>
    </row>
    <row r="1130" ht="24" customHeight="1" spans="1:7">
      <c r="A1130" s="13">
        <v>1125</v>
      </c>
      <c r="B1130" s="13" t="s">
        <v>7847</v>
      </c>
      <c r="C1130" s="13" t="s">
        <v>7806</v>
      </c>
      <c r="D1130" s="13">
        <v>31.5</v>
      </c>
      <c r="E1130" s="13">
        <v>4.84</v>
      </c>
      <c r="F1130" s="13">
        <v>152.46</v>
      </c>
      <c r="G1130" s="437"/>
    </row>
    <row r="1131" ht="24" customHeight="1" spans="1:7">
      <c r="A1131" s="13">
        <v>1126</v>
      </c>
      <c r="B1131" s="13" t="s">
        <v>7848</v>
      </c>
      <c r="C1131" s="13" t="s">
        <v>7806</v>
      </c>
      <c r="D1131" s="13">
        <v>66</v>
      </c>
      <c r="E1131" s="13">
        <v>4.84</v>
      </c>
      <c r="F1131" s="13">
        <v>319.44</v>
      </c>
      <c r="G1131" s="437"/>
    </row>
    <row r="1132" ht="24" customHeight="1" spans="1:7">
      <c r="A1132" s="13">
        <v>1127</v>
      </c>
      <c r="B1132" s="13" t="s">
        <v>7849</v>
      </c>
      <c r="C1132" s="13" t="s">
        <v>7806</v>
      </c>
      <c r="D1132" s="13">
        <v>8.98</v>
      </c>
      <c r="E1132" s="13">
        <v>4.84</v>
      </c>
      <c r="F1132" s="13">
        <v>43.46</v>
      </c>
      <c r="G1132" s="437"/>
    </row>
    <row r="1133" ht="24" customHeight="1" spans="1:7">
      <c r="A1133" s="13">
        <v>1128</v>
      </c>
      <c r="B1133" s="13" t="s">
        <v>7850</v>
      </c>
      <c r="C1133" s="13" t="s">
        <v>7806</v>
      </c>
      <c r="D1133" s="13">
        <v>4</v>
      </c>
      <c r="E1133" s="13">
        <v>4.84</v>
      </c>
      <c r="F1133" s="13">
        <v>19.36</v>
      </c>
      <c r="G1133" s="437"/>
    </row>
    <row r="1134" ht="24" customHeight="1" spans="1:7">
      <c r="A1134" s="13">
        <v>1129</v>
      </c>
      <c r="B1134" s="13" t="s">
        <v>7851</v>
      </c>
      <c r="C1134" s="13" t="s">
        <v>7806</v>
      </c>
      <c r="D1134" s="13">
        <v>99.93</v>
      </c>
      <c r="E1134" s="13">
        <v>4.84</v>
      </c>
      <c r="F1134" s="13">
        <v>483.66</v>
      </c>
      <c r="G1134" s="437"/>
    </row>
    <row r="1135" ht="24" customHeight="1" spans="1:7">
      <c r="A1135" s="13">
        <v>1130</v>
      </c>
      <c r="B1135" s="13" t="s">
        <v>7852</v>
      </c>
      <c r="C1135" s="13" t="s">
        <v>7806</v>
      </c>
      <c r="D1135" s="13">
        <v>29</v>
      </c>
      <c r="E1135" s="13">
        <v>4.84</v>
      </c>
      <c r="F1135" s="13">
        <v>140.36</v>
      </c>
      <c r="G1135" s="437"/>
    </row>
    <row r="1136" ht="24" customHeight="1" spans="1:7">
      <c r="A1136" s="13">
        <v>1131</v>
      </c>
      <c r="B1136" s="13" t="s">
        <v>7853</v>
      </c>
      <c r="C1136" s="13" t="s">
        <v>7806</v>
      </c>
      <c r="D1136" s="13">
        <v>33.72</v>
      </c>
      <c r="E1136" s="13">
        <v>4.84</v>
      </c>
      <c r="F1136" s="13">
        <v>163.2</v>
      </c>
      <c r="G1136" s="437"/>
    </row>
    <row r="1137" ht="24" customHeight="1" spans="1:7">
      <c r="A1137" s="13">
        <v>1132</v>
      </c>
      <c r="B1137" s="13" t="s">
        <v>7854</v>
      </c>
      <c r="C1137" s="13" t="s">
        <v>7806</v>
      </c>
      <c r="D1137" s="13">
        <v>7.5</v>
      </c>
      <c r="E1137" s="13">
        <v>4.84</v>
      </c>
      <c r="F1137" s="13">
        <v>36.3</v>
      </c>
      <c r="G1137" s="437"/>
    </row>
    <row r="1138" ht="24" customHeight="1" spans="1:7">
      <c r="A1138" s="13">
        <v>1133</v>
      </c>
      <c r="B1138" s="13" t="s">
        <v>7855</v>
      </c>
      <c r="C1138" s="13" t="s">
        <v>7806</v>
      </c>
      <c r="D1138" s="13">
        <v>28</v>
      </c>
      <c r="E1138" s="13">
        <v>4.84</v>
      </c>
      <c r="F1138" s="13">
        <v>135.52</v>
      </c>
      <c r="G1138" s="437"/>
    </row>
    <row r="1139" ht="24" customHeight="1" spans="1:7">
      <c r="A1139" s="13">
        <v>1134</v>
      </c>
      <c r="B1139" s="13" t="s">
        <v>7787</v>
      </c>
      <c r="C1139" s="13" t="s">
        <v>7806</v>
      </c>
      <c r="D1139" s="13">
        <v>14.89</v>
      </c>
      <c r="E1139" s="13">
        <v>4.84</v>
      </c>
      <c r="F1139" s="13">
        <v>72.07</v>
      </c>
      <c r="G1139" s="437"/>
    </row>
    <row r="1140" ht="24" customHeight="1" spans="1:7">
      <c r="A1140" s="13">
        <v>1135</v>
      </c>
      <c r="B1140" s="13" t="s">
        <v>7856</v>
      </c>
      <c r="C1140" s="13" t="s">
        <v>7857</v>
      </c>
      <c r="D1140" s="13">
        <v>27</v>
      </c>
      <c r="E1140" s="13">
        <v>4.84</v>
      </c>
      <c r="F1140" s="13">
        <v>130.68</v>
      </c>
      <c r="G1140" s="437"/>
    </row>
    <row r="1141" ht="24" customHeight="1" spans="1:7">
      <c r="A1141" s="13">
        <v>1136</v>
      </c>
      <c r="B1141" s="13" t="s">
        <v>7858</v>
      </c>
      <c r="C1141" s="13" t="s">
        <v>7857</v>
      </c>
      <c r="D1141" s="13">
        <v>49.33</v>
      </c>
      <c r="E1141" s="13">
        <v>4.84</v>
      </c>
      <c r="F1141" s="13">
        <v>238.76</v>
      </c>
      <c r="G1141" s="437"/>
    </row>
    <row r="1142" ht="24" customHeight="1" spans="1:7">
      <c r="A1142" s="13">
        <v>1137</v>
      </c>
      <c r="B1142" s="13" t="s">
        <v>7859</v>
      </c>
      <c r="C1142" s="13" t="s">
        <v>7857</v>
      </c>
      <c r="D1142" s="13">
        <v>40</v>
      </c>
      <c r="E1142" s="13">
        <v>4.84</v>
      </c>
      <c r="F1142" s="13">
        <v>193.6</v>
      </c>
      <c r="G1142" s="437"/>
    </row>
    <row r="1143" ht="24" customHeight="1" spans="1:7">
      <c r="A1143" s="13">
        <v>1138</v>
      </c>
      <c r="B1143" s="13" t="s">
        <v>7860</v>
      </c>
      <c r="C1143" s="13" t="s">
        <v>7857</v>
      </c>
      <c r="D1143" s="13">
        <v>11.5</v>
      </c>
      <c r="E1143" s="13">
        <v>4.84</v>
      </c>
      <c r="F1143" s="13">
        <v>55.66</v>
      </c>
      <c r="G1143" s="437"/>
    </row>
    <row r="1144" ht="24" customHeight="1" spans="1:7">
      <c r="A1144" s="13">
        <v>1139</v>
      </c>
      <c r="B1144" s="13" t="s">
        <v>7861</v>
      </c>
      <c r="C1144" s="13" t="s">
        <v>7857</v>
      </c>
      <c r="D1144" s="13">
        <v>67.58</v>
      </c>
      <c r="E1144" s="13">
        <v>4.84</v>
      </c>
      <c r="F1144" s="13">
        <v>327.09</v>
      </c>
      <c r="G1144" s="437"/>
    </row>
    <row r="1145" ht="24" customHeight="1" spans="1:7">
      <c r="A1145" s="13">
        <v>1140</v>
      </c>
      <c r="B1145" s="13" t="s">
        <v>5717</v>
      </c>
      <c r="C1145" s="13" t="s">
        <v>7857</v>
      </c>
      <c r="D1145" s="13">
        <v>7.51</v>
      </c>
      <c r="E1145" s="13">
        <v>4.84</v>
      </c>
      <c r="F1145" s="13">
        <v>36.35</v>
      </c>
      <c r="G1145" s="437"/>
    </row>
    <row r="1146" ht="24" customHeight="1" spans="1:7">
      <c r="A1146" s="13">
        <v>1141</v>
      </c>
      <c r="B1146" s="13" t="s">
        <v>7862</v>
      </c>
      <c r="C1146" s="13" t="s">
        <v>7857</v>
      </c>
      <c r="D1146" s="13">
        <v>41.65</v>
      </c>
      <c r="E1146" s="13">
        <v>4.84</v>
      </c>
      <c r="F1146" s="13">
        <v>201.59</v>
      </c>
      <c r="G1146" s="437"/>
    </row>
    <row r="1147" ht="24" customHeight="1" spans="1:7">
      <c r="A1147" s="13">
        <v>1142</v>
      </c>
      <c r="B1147" s="13" t="s">
        <v>7863</v>
      </c>
      <c r="C1147" s="13" t="s">
        <v>7857</v>
      </c>
      <c r="D1147" s="13">
        <v>24</v>
      </c>
      <c r="E1147" s="13">
        <v>4.84</v>
      </c>
      <c r="F1147" s="13">
        <v>116.16</v>
      </c>
      <c r="G1147" s="437"/>
    </row>
    <row r="1148" ht="24" customHeight="1" spans="1:7">
      <c r="A1148" s="13">
        <v>1143</v>
      </c>
      <c r="B1148" s="13" t="s">
        <v>349</v>
      </c>
      <c r="C1148" s="13" t="s">
        <v>7857</v>
      </c>
      <c r="D1148" s="13">
        <v>27.2</v>
      </c>
      <c r="E1148" s="13">
        <v>4.84</v>
      </c>
      <c r="F1148" s="13">
        <v>131.65</v>
      </c>
      <c r="G1148" s="437"/>
    </row>
    <row r="1149" ht="24" customHeight="1" spans="1:7">
      <c r="A1149" s="13">
        <v>1144</v>
      </c>
      <c r="B1149" s="13" t="s">
        <v>7864</v>
      </c>
      <c r="C1149" s="13" t="s">
        <v>7857</v>
      </c>
      <c r="D1149" s="13">
        <v>25</v>
      </c>
      <c r="E1149" s="13">
        <v>4.84</v>
      </c>
      <c r="F1149" s="13">
        <v>121</v>
      </c>
      <c r="G1149" s="437"/>
    </row>
    <row r="1150" ht="24" customHeight="1" spans="1:7">
      <c r="A1150" s="13">
        <v>1145</v>
      </c>
      <c r="B1150" s="13" t="s">
        <v>7865</v>
      </c>
      <c r="C1150" s="13" t="s">
        <v>7857</v>
      </c>
      <c r="D1150" s="13">
        <v>5</v>
      </c>
      <c r="E1150" s="13">
        <v>4.84</v>
      </c>
      <c r="F1150" s="13">
        <v>24.2</v>
      </c>
      <c r="G1150" s="437"/>
    </row>
    <row r="1151" ht="24" customHeight="1" spans="1:7">
      <c r="A1151" s="13">
        <v>1146</v>
      </c>
      <c r="B1151" s="13" t="s">
        <v>7866</v>
      </c>
      <c r="C1151" s="13" t="s">
        <v>7857</v>
      </c>
      <c r="D1151" s="13">
        <v>166.8</v>
      </c>
      <c r="E1151" s="13">
        <v>4.84</v>
      </c>
      <c r="F1151" s="13">
        <v>807.31</v>
      </c>
      <c r="G1151" s="437"/>
    </row>
    <row r="1152" ht="24" customHeight="1" spans="1:7">
      <c r="A1152" s="13">
        <v>1147</v>
      </c>
      <c r="B1152" s="13" t="s">
        <v>7867</v>
      </c>
      <c r="C1152" s="13" t="s">
        <v>7857</v>
      </c>
      <c r="D1152" s="13">
        <v>29.09</v>
      </c>
      <c r="E1152" s="13">
        <v>4.84</v>
      </c>
      <c r="F1152" s="13">
        <v>140.8</v>
      </c>
      <c r="G1152" s="437"/>
    </row>
    <row r="1153" ht="24" customHeight="1" spans="1:7">
      <c r="A1153" s="13">
        <v>1148</v>
      </c>
      <c r="B1153" s="13" t="s">
        <v>7868</v>
      </c>
      <c r="C1153" s="13" t="s">
        <v>7857</v>
      </c>
      <c r="D1153" s="13">
        <v>11.4</v>
      </c>
      <c r="E1153" s="13">
        <v>4.84</v>
      </c>
      <c r="F1153" s="13">
        <v>55.18</v>
      </c>
      <c r="G1153" s="437"/>
    </row>
    <row r="1154" ht="24" customHeight="1" spans="1:7">
      <c r="A1154" s="13">
        <v>1149</v>
      </c>
      <c r="B1154" s="13" t="s">
        <v>7869</v>
      </c>
      <c r="C1154" s="13" t="s">
        <v>7857</v>
      </c>
      <c r="D1154" s="13">
        <v>25</v>
      </c>
      <c r="E1154" s="13">
        <v>4.84</v>
      </c>
      <c r="F1154" s="13">
        <v>121</v>
      </c>
      <c r="G1154" s="437"/>
    </row>
    <row r="1155" ht="24" customHeight="1" spans="1:7">
      <c r="A1155" s="13">
        <v>1150</v>
      </c>
      <c r="B1155" s="13" t="s">
        <v>7870</v>
      </c>
      <c r="C1155" s="13" t="s">
        <v>7857</v>
      </c>
      <c r="D1155" s="13">
        <v>38.5</v>
      </c>
      <c r="E1155" s="13">
        <v>4.84</v>
      </c>
      <c r="F1155" s="13">
        <v>186.34</v>
      </c>
      <c r="G1155" s="437"/>
    </row>
    <row r="1156" ht="24" customHeight="1" spans="1:7">
      <c r="A1156" s="13">
        <v>1151</v>
      </c>
      <c r="B1156" s="13" t="s">
        <v>7871</v>
      </c>
      <c r="C1156" s="13" t="s">
        <v>7857</v>
      </c>
      <c r="D1156" s="13">
        <v>88</v>
      </c>
      <c r="E1156" s="13">
        <v>4.84</v>
      </c>
      <c r="F1156" s="13">
        <v>425.92</v>
      </c>
      <c r="G1156" s="437"/>
    </row>
    <row r="1157" ht="24" customHeight="1" spans="1:7">
      <c r="A1157" s="13">
        <v>1152</v>
      </c>
      <c r="B1157" s="13" t="s">
        <v>7872</v>
      </c>
      <c r="C1157" s="13" t="s">
        <v>7857</v>
      </c>
      <c r="D1157" s="13">
        <v>44.38</v>
      </c>
      <c r="E1157" s="13">
        <v>4.84</v>
      </c>
      <c r="F1157" s="13">
        <v>214.8</v>
      </c>
      <c r="G1157" s="437"/>
    </row>
    <row r="1158" ht="24" customHeight="1" spans="1:7">
      <c r="A1158" s="13">
        <v>1153</v>
      </c>
      <c r="B1158" s="13" t="s">
        <v>7873</v>
      </c>
      <c r="C1158" s="13" t="s">
        <v>7857</v>
      </c>
      <c r="D1158" s="13">
        <v>28.8</v>
      </c>
      <c r="E1158" s="13">
        <v>4.84</v>
      </c>
      <c r="F1158" s="13">
        <v>139.39</v>
      </c>
      <c r="G1158" s="437"/>
    </row>
    <row r="1159" ht="24" customHeight="1" spans="1:7">
      <c r="A1159" s="13">
        <v>1154</v>
      </c>
      <c r="B1159" s="13" t="s">
        <v>7874</v>
      </c>
      <c r="C1159" s="13" t="s">
        <v>7857</v>
      </c>
      <c r="D1159" s="13">
        <v>36.47</v>
      </c>
      <c r="E1159" s="13">
        <v>4.84</v>
      </c>
      <c r="F1159" s="13">
        <v>176.51</v>
      </c>
      <c r="G1159" s="437"/>
    </row>
    <row r="1160" ht="24" customHeight="1" spans="1:7">
      <c r="A1160" s="13">
        <v>1155</v>
      </c>
      <c r="B1160" s="13" t="s">
        <v>5711</v>
      </c>
      <c r="C1160" s="13" t="s">
        <v>7857</v>
      </c>
      <c r="D1160" s="13">
        <v>30</v>
      </c>
      <c r="E1160" s="13">
        <v>4.84</v>
      </c>
      <c r="F1160" s="13">
        <v>145.2</v>
      </c>
      <c r="G1160" s="437"/>
    </row>
    <row r="1161" ht="24" customHeight="1" spans="1:7">
      <c r="A1161" s="13">
        <v>1156</v>
      </c>
      <c r="B1161" s="13" t="s">
        <v>7875</v>
      </c>
      <c r="C1161" s="13" t="s">
        <v>7857</v>
      </c>
      <c r="D1161" s="13">
        <v>29.9</v>
      </c>
      <c r="E1161" s="13">
        <v>4.84</v>
      </c>
      <c r="F1161" s="13">
        <v>144.72</v>
      </c>
      <c r="G1161" s="437"/>
    </row>
    <row r="1162" ht="24" customHeight="1" spans="1:7">
      <c r="A1162" s="13">
        <v>1157</v>
      </c>
      <c r="B1162" s="13" t="s">
        <v>7876</v>
      </c>
      <c r="C1162" s="13" t="s">
        <v>7857</v>
      </c>
      <c r="D1162" s="13">
        <v>209.87</v>
      </c>
      <c r="E1162" s="13">
        <v>4.84</v>
      </c>
      <c r="F1162" s="13">
        <v>1015.77</v>
      </c>
      <c r="G1162" s="437"/>
    </row>
    <row r="1163" ht="24" customHeight="1" spans="1:7">
      <c r="A1163" s="13">
        <v>1158</v>
      </c>
      <c r="B1163" s="13" t="s">
        <v>7877</v>
      </c>
      <c r="C1163" s="13" t="s">
        <v>7857</v>
      </c>
      <c r="D1163" s="13">
        <v>62</v>
      </c>
      <c r="E1163" s="13">
        <v>4.84</v>
      </c>
      <c r="F1163" s="13">
        <v>300.08</v>
      </c>
      <c r="G1163" s="437"/>
    </row>
    <row r="1164" ht="24" customHeight="1" spans="1:7">
      <c r="A1164" s="13">
        <v>1159</v>
      </c>
      <c r="B1164" s="13" t="s">
        <v>7878</v>
      </c>
      <c r="C1164" s="13" t="s">
        <v>7857</v>
      </c>
      <c r="D1164" s="13">
        <v>160</v>
      </c>
      <c r="E1164" s="13">
        <v>4.84</v>
      </c>
      <c r="F1164" s="13">
        <v>774.4</v>
      </c>
      <c r="G1164" s="437"/>
    </row>
    <row r="1165" ht="24" customHeight="1" spans="1:7">
      <c r="A1165" s="13">
        <v>1160</v>
      </c>
      <c r="B1165" s="13" t="s">
        <v>7879</v>
      </c>
      <c r="C1165" s="13" t="s">
        <v>7857</v>
      </c>
      <c r="D1165" s="13">
        <v>62</v>
      </c>
      <c r="E1165" s="13">
        <v>4.84</v>
      </c>
      <c r="F1165" s="13">
        <v>300.08</v>
      </c>
      <c r="G1165" s="437"/>
    </row>
    <row r="1166" ht="24" customHeight="1" spans="1:7">
      <c r="A1166" s="13">
        <v>1161</v>
      </c>
      <c r="B1166" s="13" t="s">
        <v>7880</v>
      </c>
      <c r="C1166" s="13" t="s">
        <v>7857</v>
      </c>
      <c r="D1166" s="13">
        <v>26.6</v>
      </c>
      <c r="E1166" s="13">
        <v>4.84</v>
      </c>
      <c r="F1166" s="13">
        <v>128.74</v>
      </c>
      <c r="G1166" s="437"/>
    </row>
    <row r="1167" ht="24" customHeight="1" spans="1:7">
      <c r="A1167" s="13">
        <v>1162</v>
      </c>
      <c r="B1167" s="13" t="s">
        <v>7881</v>
      </c>
      <c r="C1167" s="13" t="s">
        <v>7857</v>
      </c>
      <c r="D1167" s="13">
        <v>38</v>
      </c>
      <c r="E1167" s="13">
        <v>4.84</v>
      </c>
      <c r="F1167" s="13">
        <v>183.92</v>
      </c>
      <c r="G1167" s="437"/>
    </row>
    <row r="1168" ht="24" customHeight="1" spans="1:7">
      <c r="A1168" s="13">
        <v>1163</v>
      </c>
      <c r="B1168" s="13" t="s">
        <v>7882</v>
      </c>
      <c r="C1168" s="13" t="s">
        <v>7857</v>
      </c>
      <c r="D1168" s="13">
        <v>25</v>
      </c>
      <c r="E1168" s="13">
        <v>4.84</v>
      </c>
      <c r="F1168" s="13">
        <v>121</v>
      </c>
      <c r="G1168" s="437"/>
    </row>
    <row r="1169" ht="24" customHeight="1" spans="1:7">
      <c r="A1169" s="13">
        <v>1164</v>
      </c>
      <c r="B1169" s="13" t="s">
        <v>7883</v>
      </c>
      <c r="C1169" s="13" t="s">
        <v>7857</v>
      </c>
      <c r="D1169" s="13">
        <v>39.7</v>
      </c>
      <c r="E1169" s="13">
        <v>4.84</v>
      </c>
      <c r="F1169" s="13">
        <v>192.15</v>
      </c>
      <c r="G1169" s="437"/>
    </row>
    <row r="1170" ht="24" customHeight="1" spans="1:7">
      <c r="A1170" s="13">
        <v>1165</v>
      </c>
      <c r="B1170" s="13" t="s">
        <v>7884</v>
      </c>
      <c r="C1170" s="13" t="s">
        <v>7857</v>
      </c>
      <c r="D1170" s="13">
        <v>21.5</v>
      </c>
      <c r="E1170" s="13">
        <v>4.84</v>
      </c>
      <c r="F1170" s="13">
        <v>104.06</v>
      </c>
      <c r="G1170" s="437"/>
    </row>
    <row r="1171" ht="24" customHeight="1" spans="1:7">
      <c r="A1171" s="13">
        <v>1166</v>
      </c>
      <c r="B1171" s="13" t="s">
        <v>7885</v>
      </c>
      <c r="C1171" s="13" t="s">
        <v>7857</v>
      </c>
      <c r="D1171" s="13">
        <v>37</v>
      </c>
      <c r="E1171" s="13">
        <v>4.84</v>
      </c>
      <c r="F1171" s="13">
        <v>179.08</v>
      </c>
      <c r="G1171" s="437"/>
    </row>
    <row r="1172" ht="24" customHeight="1" spans="1:7">
      <c r="A1172" s="13">
        <v>1167</v>
      </c>
      <c r="B1172" s="13" t="s">
        <v>7886</v>
      </c>
      <c r="C1172" s="13" t="s">
        <v>7857</v>
      </c>
      <c r="D1172" s="13">
        <v>41.5</v>
      </c>
      <c r="E1172" s="13">
        <v>4.84</v>
      </c>
      <c r="F1172" s="13">
        <v>200.86</v>
      </c>
      <c r="G1172" s="437"/>
    </row>
    <row r="1173" ht="24" customHeight="1" spans="1:7">
      <c r="A1173" s="13">
        <v>1168</v>
      </c>
      <c r="B1173" s="13" t="s">
        <v>7887</v>
      </c>
      <c r="C1173" s="13" t="s">
        <v>7857</v>
      </c>
      <c r="D1173" s="13">
        <v>15.5</v>
      </c>
      <c r="E1173" s="13">
        <v>4.84</v>
      </c>
      <c r="F1173" s="13">
        <v>75.02</v>
      </c>
      <c r="G1173" s="437"/>
    </row>
    <row r="1174" ht="24" customHeight="1" spans="1:7">
      <c r="A1174" s="13">
        <v>1169</v>
      </c>
      <c r="B1174" s="13" t="s">
        <v>7888</v>
      </c>
      <c r="C1174" s="13" t="s">
        <v>7857</v>
      </c>
      <c r="D1174" s="13">
        <v>80.8</v>
      </c>
      <c r="E1174" s="13">
        <v>4.84</v>
      </c>
      <c r="F1174" s="13">
        <v>391.07</v>
      </c>
      <c r="G1174" s="437"/>
    </row>
    <row r="1175" ht="24" customHeight="1" spans="1:7">
      <c r="A1175" s="13">
        <v>1170</v>
      </c>
      <c r="B1175" s="13" t="s">
        <v>7889</v>
      </c>
      <c r="C1175" s="13" t="s">
        <v>7857</v>
      </c>
      <c r="D1175" s="13">
        <v>223</v>
      </c>
      <c r="E1175" s="13">
        <v>4.84</v>
      </c>
      <c r="F1175" s="13">
        <v>1079.32</v>
      </c>
      <c r="G1175" s="437"/>
    </row>
    <row r="1176" ht="24" customHeight="1" spans="1:7">
      <c r="A1176" s="13">
        <v>1171</v>
      </c>
      <c r="B1176" s="13" t="s">
        <v>3179</v>
      </c>
      <c r="C1176" s="13" t="s">
        <v>7857</v>
      </c>
      <c r="D1176" s="13">
        <v>139</v>
      </c>
      <c r="E1176" s="13">
        <v>4.84</v>
      </c>
      <c r="F1176" s="13">
        <v>672.76</v>
      </c>
      <c r="G1176" s="437"/>
    </row>
    <row r="1177" ht="24" customHeight="1" spans="1:7">
      <c r="A1177" s="13">
        <v>1172</v>
      </c>
      <c r="B1177" s="13" t="s">
        <v>5531</v>
      </c>
      <c r="C1177" s="13" t="s">
        <v>7857</v>
      </c>
      <c r="D1177" s="13">
        <v>68</v>
      </c>
      <c r="E1177" s="13">
        <v>4.84</v>
      </c>
      <c r="F1177" s="13">
        <v>329.12</v>
      </c>
      <c r="G1177" s="437"/>
    </row>
    <row r="1178" ht="24" customHeight="1" spans="1:7">
      <c r="A1178" s="13">
        <v>1173</v>
      </c>
      <c r="B1178" s="13" t="s">
        <v>7890</v>
      </c>
      <c r="C1178" s="13" t="s">
        <v>7857</v>
      </c>
      <c r="D1178" s="13">
        <v>13</v>
      </c>
      <c r="E1178" s="13">
        <v>4.84</v>
      </c>
      <c r="F1178" s="13">
        <v>62.92</v>
      </c>
      <c r="G1178" s="437"/>
    </row>
    <row r="1179" ht="24" customHeight="1" spans="1:7">
      <c r="A1179" s="13">
        <v>1174</v>
      </c>
      <c r="B1179" s="13" t="s">
        <v>799</v>
      </c>
      <c r="C1179" s="13" t="s">
        <v>7857</v>
      </c>
      <c r="D1179" s="13">
        <v>20</v>
      </c>
      <c r="E1179" s="13">
        <v>4.84</v>
      </c>
      <c r="F1179" s="13">
        <v>96.8</v>
      </c>
      <c r="G1179" s="437"/>
    </row>
    <row r="1180" ht="24" customHeight="1" spans="1:7">
      <c r="A1180" s="13">
        <v>1175</v>
      </c>
      <c r="B1180" s="13" t="s">
        <v>63</v>
      </c>
      <c r="C1180" s="13" t="s">
        <v>7857</v>
      </c>
      <c r="D1180" s="13">
        <v>8</v>
      </c>
      <c r="E1180" s="13">
        <v>4.84</v>
      </c>
      <c r="F1180" s="13">
        <v>38.72</v>
      </c>
      <c r="G1180" s="437"/>
    </row>
    <row r="1181" ht="24" customHeight="1" spans="1:7">
      <c r="A1181" s="13">
        <v>1176</v>
      </c>
      <c r="B1181" s="13" t="s">
        <v>7891</v>
      </c>
      <c r="C1181" s="13" t="s">
        <v>7857</v>
      </c>
      <c r="D1181" s="13">
        <v>5</v>
      </c>
      <c r="E1181" s="13">
        <v>4.84</v>
      </c>
      <c r="F1181" s="13">
        <v>24.2</v>
      </c>
      <c r="G1181" s="437"/>
    </row>
    <row r="1182" ht="24" customHeight="1" spans="1:7">
      <c r="A1182" s="13">
        <v>1177</v>
      </c>
      <c r="B1182" s="13" t="s">
        <v>7892</v>
      </c>
      <c r="C1182" s="13" t="s">
        <v>7857</v>
      </c>
      <c r="D1182" s="13">
        <v>180</v>
      </c>
      <c r="E1182" s="13">
        <v>4.84</v>
      </c>
      <c r="F1182" s="13">
        <v>871.2</v>
      </c>
      <c r="G1182" s="437"/>
    </row>
    <row r="1183" ht="24" customHeight="1" spans="1:7">
      <c r="A1183" s="13">
        <v>1178</v>
      </c>
      <c r="B1183" s="13" t="s">
        <v>7893</v>
      </c>
      <c r="C1183" s="13" t="s">
        <v>7857</v>
      </c>
      <c r="D1183" s="13">
        <v>18</v>
      </c>
      <c r="E1183" s="13">
        <v>4.84</v>
      </c>
      <c r="F1183" s="13">
        <v>87.12</v>
      </c>
      <c r="G1183" s="437"/>
    </row>
    <row r="1184" ht="24" customHeight="1" spans="1:7">
      <c r="A1184" s="13">
        <v>1179</v>
      </c>
      <c r="B1184" s="13" t="s">
        <v>7894</v>
      </c>
      <c r="C1184" s="13" t="s">
        <v>7895</v>
      </c>
      <c r="D1184" s="13">
        <v>126</v>
      </c>
      <c r="E1184" s="13">
        <v>4.84</v>
      </c>
      <c r="F1184" s="13">
        <v>609.84</v>
      </c>
      <c r="G1184" s="437"/>
    </row>
    <row r="1185" ht="24" customHeight="1" spans="1:7">
      <c r="A1185" s="13">
        <v>1180</v>
      </c>
      <c r="B1185" s="13" t="s">
        <v>7896</v>
      </c>
      <c r="C1185" s="13" t="s">
        <v>7895</v>
      </c>
      <c r="D1185" s="13">
        <v>17.6</v>
      </c>
      <c r="E1185" s="13">
        <v>4.84</v>
      </c>
      <c r="F1185" s="13">
        <v>85.18</v>
      </c>
      <c r="G1185" s="437"/>
    </row>
    <row r="1186" ht="24" customHeight="1" spans="1:7">
      <c r="A1186" s="13">
        <v>1181</v>
      </c>
      <c r="B1186" s="13" t="s">
        <v>7897</v>
      </c>
      <c r="C1186" s="13" t="s">
        <v>7895</v>
      </c>
      <c r="D1186" s="13">
        <v>48</v>
      </c>
      <c r="E1186" s="13">
        <v>4.84</v>
      </c>
      <c r="F1186" s="13">
        <v>232.32</v>
      </c>
      <c r="G1186" s="437"/>
    </row>
    <row r="1187" ht="24" customHeight="1" spans="1:7">
      <c r="A1187" s="13">
        <v>1182</v>
      </c>
      <c r="B1187" s="13" t="s">
        <v>7898</v>
      </c>
      <c r="C1187" s="13" t="s">
        <v>7895</v>
      </c>
      <c r="D1187" s="13">
        <v>83</v>
      </c>
      <c r="E1187" s="13">
        <v>4.84</v>
      </c>
      <c r="F1187" s="13">
        <v>401.72</v>
      </c>
      <c r="G1187" s="437"/>
    </row>
    <row r="1188" ht="24" customHeight="1" spans="1:7">
      <c r="A1188" s="13">
        <v>1183</v>
      </c>
      <c r="B1188" s="13" t="s">
        <v>7899</v>
      </c>
      <c r="C1188" s="13" t="s">
        <v>7895</v>
      </c>
      <c r="D1188" s="13">
        <v>98</v>
      </c>
      <c r="E1188" s="13">
        <v>4.84</v>
      </c>
      <c r="F1188" s="13">
        <v>474.32</v>
      </c>
      <c r="G1188" s="437"/>
    </row>
    <row r="1189" ht="24" customHeight="1" spans="1:7">
      <c r="A1189" s="13">
        <v>1184</v>
      </c>
      <c r="B1189" s="13" t="s">
        <v>7900</v>
      </c>
      <c r="C1189" s="13" t="s">
        <v>7895</v>
      </c>
      <c r="D1189" s="13">
        <v>69.2</v>
      </c>
      <c r="E1189" s="13">
        <v>4.84</v>
      </c>
      <c r="F1189" s="13">
        <v>334.93</v>
      </c>
      <c r="G1189" s="437"/>
    </row>
    <row r="1190" ht="24" customHeight="1" spans="1:7">
      <c r="A1190" s="13">
        <v>1185</v>
      </c>
      <c r="B1190" s="13" t="s">
        <v>7901</v>
      </c>
      <c r="C1190" s="13" t="s">
        <v>7895</v>
      </c>
      <c r="D1190" s="13">
        <v>71</v>
      </c>
      <c r="E1190" s="13">
        <v>4.84</v>
      </c>
      <c r="F1190" s="13">
        <v>343.64</v>
      </c>
      <c r="G1190" s="437"/>
    </row>
    <row r="1191" ht="24" customHeight="1" spans="1:7">
      <c r="A1191" s="13">
        <v>1186</v>
      </c>
      <c r="B1191" s="13" t="s">
        <v>7902</v>
      </c>
      <c r="C1191" s="13" t="s">
        <v>7895</v>
      </c>
      <c r="D1191" s="13">
        <v>25</v>
      </c>
      <c r="E1191" s="13">
        <v>4.84</v>
      </c>
      <c r="F1191" s="13">
        <v>121</v>
      </c>
      <c r="G1191" s="437"/>
    </row>
    <row r="1192" ht="24" customHeight="1" spans="1:7">
      <c r="A1192" s="13">
        <v>1187</v>
      </c>
      <c r="B1192" s="13" t="s">
        <v>7903</v>
      </c>
      <c r="C1192" s="13" t="s">
        <v>7895</v>
      </c>
      <c r="D1192" s="13">
        <v>74</v>
      </c>
      <c r="E1192" s="13">
        <v>4.84</v>
      </c>
      <c r="F1192" s="13">
        <v>358.16</v>
      </c>
      <c r="G1192" s="437"/>
    </row>
    <row r="1193" ht="24" customHeight="1" spans="1:7">
      <c r="A1193" s="13">
        <v>1188</v>
      </c>
      <c r="B1193" s="13" t="s">
        <v>7904</v>
      </c>
      <c r="C1193" s="13" t="s">
        <v>7895</v>
      </c>
      <c r="D1193" s="13">
        <v>50</v>
      </c>
      <c r="E1193" s="13">
        <v>4.84</v>
      </c>
      <c r="F1193" s="13">
        <v>242</v>
      </c>
      <c r="G1193" s="437"/>
    </row>
    <row r="1194" ht="24" customHeight="1" spans="1:7">
      <c r="A1194" s="13">
        <v>1189</v>
      </c>
      <c r="B1194" s="13" t="s">
        <v>7905</v>
      </c>
      <c r="C1194" s="13" t="s">
        <v>7895</v>
      </c>
      <c r="D1194" s="13">
        <v>100</v>
      </c>
      <c r="E1194" s="13">
        <v>4.84</v>
      </c>
      <c r="F1194" s="13">
        <v>484</v>
      </c>
      <c r="G1194" s="437"/>
    </row>
    <row r="1195" ht="24" customHeight="1" spans="1:7">
      <c r="A1195" s="13">
        <v>1190</v>
      </c>
      <c r="B1195" s="13" t="s">
        <v>7906</v>
      </c>
      <c r="C1195" s="13" t="s">
        <v>7895</v>
      </c>
      <c r="D1195" s="13">
        <v>40</v>
      </c>
      <c r="E1195" s="13">
        <v>4.84</v>
      </c>
      <c r="F1195" s="13">
        <v>193.6</v>
      </c>
      <c r="G1195" s="437"/>
    </row>
    <row r="1196" ht="24" customHeight="1" spans="1:7">
      <c r="A1196" s="13">
        <v>1191</v>
      </c>
      <c r="B1196" s="13" t="s">
        <v>7907</v>
      </c>
      <c r="C1196" s="13" t="s">
        <v>7895</v>
      </c>
      <c r="D1196" s="13">
        <v>39.3</v>
      </c>
      <c r="E1196" s="13">
        <v>4.84</v>
      </c>
      <c r="F1196" s="13">
        <v>190.21</v>
      </c>
      <c r="G1196" s="437"/>
    </row>
    <row r="1197" ht="24" customHeight="1" spans="1:7">
      <c r="A1197" s="13">
        <v>1192</v>
      </c>
      <c r="B1197" s="13" t="s">
        <v>7908</v>
      </c>
      <c r="C1197" s="13" t="s">
        <v>7895</v>
      </c>
      <c r="D1197" s="13">
        <v>9</v>
      </c>
      <c r="E1197" s="13">
        <v>4.84</v>
      </c>
      <c r="F1197" s="13">
        <v>43.56</v>
      </c>
      <c r="G1197" s="437"/>
    </row>
    <row r="1198" ht="24" customHeight="1" spans="1:7">
      <c r="A1198" s="13">
        <v>1193</v>
      </c>
      <c r="B1198" s="13" t="s">
        <v>7909</v>
      </c>
      <c r="C1198" s="13" t="s">
        <v>7895</v>
      </c>
      <c r="D1198" s="13">
        <v>25.2</v>
      </c>
      <c r="E1198" s="13">
        <v>4.84</v>
      </c>
      <c r="F1198" s="13">
        <v>121.97</v>
      </c>
      <c r="G1198" s="437"/>
    </row>
    <row r="1199" ht="24" customHeight="1" spans="1:7">
      <c r="A1199" s="13">
        <v>1194</v>
      </c>
      <c r="B1199" s="13" t="s">
        <v>7910</v>
      </c>
      <c r="C1199" s="13" t="s">
        <v>7895</v>
      </c>
      <c r="D1199" s="13">
        <v>83</v>
      </c>
      <c r="E1199" s="13">
        <v>4.84</v>
      </c>
      <c r="F1199" s="13">
        <v>401.72</v>
      </c>
      <c r="G1199" s="437"/>
    </row>
    <row r="1200" ht="24" customHeight="1" spans="1:7">
      <c r="A1200" s="13">
        <v>1195</v>
      </c>
      <c r="B1200" s="13" t="s">
        <v>7911</v>
      </c>
      <c r="C1200" s="13" t="s">
        <v>7895</v>
      </c>
      <c r="D1200" s="13">
        <v>26.5</v>
      </c>
      <c r="E1200" s="13">
        <v>4.84</v>
      </c>
      <c r="F1200" s="13">
        <v>128.26</v>
      </c>
      <c r="G1200" s="437"/>
    </row>
    <row r="1201" ht="24" customHeight="1" spans="1:7">
      <c r="A1201" s="13">
        <v>1196</v>
      </c>
      <c r="B1201" s="13" t="s">
        <v>2191</v>
      </c>
      <c r="C1201" s="13" t="s">
        <v>7895</v>
      </c>
      <c r="D1201" s="13">
        <v>4</v>
      </c>
      <c r="E1201" s="13">
        <v>4.84</v>
      </c>
      <c r="F1201" s="13">
        <v>19.36</v>
      </c>
      <c r="G1201" s="437"/>
    </row>
    <row r="1202" ht="24" customHeight="1" spans="1:7">
      <c r="A1202" s="13">
        <v>1197</v>
      </c>
      <c r="B1202" s="13" t="s">
        <v>7912</v>
      </c>
      <c r="C1202" s="13" t="s">
        <v>7895</v>
      </c>
      <c r="D1202" s="13">
        <v>9</v>
      </c>
      <c r="E1202" s="13">
        <v>4.84</v>
      </c>
      <c r="F1202" s="13">
        <v>43.56</v>
      </c>
      <c r="G1202" s="437"/>
    </row>
    <row r="1203" ht="24" customHeight="1" spans="1:7">
      <c r="A1203" s="13">
        <v>1198</v>
      </c>
      <c r="B1203" s="13" t="s">
        <v>7903</v>
      </c>
      <c r="C1203" s="13" t="s">
        <v>7895</v>
      </c>
      <c r="D1203" s="13">
        <v>84</v>
      </c>
      <c r="E1203" s="13">
        <v>4.84</v>
      </c>
      <c r="F1203" s="13">
        <v>406.56</v>
      </c>
      <c r="G1203" s="437"/>
    </row>
    <row r="1204" ht="24" customHeight="1" spans="1:7">
      <c r="A1204" s="13">
        <v>1199</v>
      </c>
      <c r="B1204" s="13" t="s">
        <v>7913</v>
      </c>
      <c r="C1204" s="13" t="s">
        <v>7895</v>
      </c>
      <c r="D1204" s="13">
        <v>56</v>
      </c>
      <c r="E1204" s="13">
        <v>4.84</v>
      </c>
      <c r="F1204" s="13">
        <v>271.04</v>
      </c>
      <c r="G1204" s="437"/>
    </row>
    <row r="1205" ht="24" customHeight="1" spans="1:7">
      <c r="A1205" s="13">
        <v>1200</v>
      </c>
      <c r="B1205" s="13" t="s">
        <v>7914</v>
      </c>
      <c r="C1205" s="13" t="s">
        <v>7895</v>
      </c>
      <c r="D1205" s="13">
        <v>28</v>
      </c>
      <c r="E1205" s="13">
        <v>4.84</v>
      </c>
      <c r="F1205" s="13">
        <v>135.52</v>
      </c>
      <c r="G1205" s="437"/>
    </row>
    <row r="1206" ht="24" customHeight="1" spans="1:7">
      <c r="A1206" s="13">
        <v>1201</v>
      </c>
      <c r="B1206" s="13" t="s">
        <v>7915</v>
      </c>
      <c r="C1206" s="13" t="s">
        <v>7895</v>
      </c>
      <c r="D1206" s="13">
        <v>20.6</v>
      </c>
      <c r="E1206" s="13">
        <v>4.84</v>
      </c>
      <c r="F1206" s="13">
        <v>99.7</v>
      </c>
      <c r="G1206" s="437"/>
    </row>
    <row r="1207" ht="24" customHeight="1" spans="1:7">
      <c r="A1207" s="13">
        <v>1202</v>
      </c>
      <c r="B1207" s="13" t="s">
        <v>7916</v>
      </c>
      <c r="C1207" s="13" t="s">
        <v>7895</v>
      </c>
      <c r="D1207" s="13">
        <v>58</v>
      </c>
      <c r="E1207" s="13">
        <v>4.84</v>
      </c>
      <c r="F1207" s="13">
        <v>280.72</v>
      </c>
      <c r="G1207" s="437"/>
    </row>
    <row r="1208" ht="24" customHeight="1" spans="1:7">
      <c r="A1208" s="13">
        <v>1203</v>
      </c>
      <c r="B1208" s="13" t="s">
        <v>5711</v>
      </c>
      <c r="C1208" s="13" t="s">
        <v>7895</v>
      </c>
      <c r="D1208" s="13">
        <v>32.5</v>
      </c>
      <c r="E1208" s="13">
        <v>4.84</v>
      </c>
      <c r="F1208" s="13">
        <v>157.3</v>
      </c>
      <c r="G1208" s="437"/>
    </row>
    <row r="1209" ht="24" customHeight="1" spans="1:7">
      <c r="A1209" s="13">
        <v>1204</v>
      </c>
      <c r="B1209" s="13" t="s">
        <v>1763</v>
      </c>
      <c r="C1209" s="13" t="s">
        <v>7895</v>
      </c>
      <c r="D1209" s="13">
        <v>40</v>
      </c>
      <c r="E1209" s="13">
        <v>4.84</v>
      </c>
      <c r="F1209" s="13">
        <v>193.6</v>
      </c>
      <c r="G1209" s="437"/>
    </row>
    <row r="1210" ht="24" customHeight="1" spans="1:7">
      <c r="A1210" s="13">
        <v>1205</v>
      </c>
      <c r="B1210" s="13" t="s">
        <v>5401</v>
      </c>
      <c r="C1210" s="13" t="s">
        <v>7895</v>
      </c>
      <c r="D1210" s="13">
        <v>7.5</v>
      </c>
      <c r="E1210" s="13">
        <v>4.84</v>
      </c>
      <c r="F1210" s="13">
        <v>36.3</v>
      </c>
      <c r="G1210" s="437"/>
    </row>
    <row r="1211" ht="24" customHeight="1" spans="1:7">
      <c r="A1211" s="13">
        <v>1206</v>
      </c>
      <c r="B1211" s="13" t="s">
        <v>7917</v>
      </c>
      <c r="C1211" s="13" t="s">
        <v>7895</v>
      </c>
      <c r="D1211" s="13">
        <v>20.6</v>
      </c>
      <c r="E1211" s="13">
        <v>4.84</v>
      </c>
      <c r="F1211" s="13">
        <v>99.7</v>
      </c>
      <c r="G1211" s="437"/>
    </row>
    <row r="1212" ht="24" customHeight="1" spans="1:7">
      <c r="A1212" s="13">
        <v>1207</v>
      </c>
      <c r="B1212" s="13" t="s">
        <v>7918</v>
      </c>
      <c r="C1212" s="13" t="s">
        <v>7895</v>
      </c>
      <c r="D1212" s="13">
        <v>25.5</v>
      </c>
      <c r="E1212" s="13">
        <v>4.84</v>
      </c>
      <c r="F1212" s="13">
        <v>123.42</v>
      </c>
      <c r="G1212" s="437"/>
    </row>
    <row r="1213" ht="24" customHeight="1" spans="1:7">
      <c r="A1213" s="13">
        <v>1208</v>
      </c>
      <c r="B1213" s="13" t="s">
        <v>7919</v>
      </c>
      <c r="C1213" s="13" t="s">
        <v>7895</v>
      </c>
      <c r="D1213" s="13">
        <v>49</v>
      </c>
      <c r="E1213" s="13">
        <v>4.84</v>
      </c>
      <c r="F1213" s="13">
        <v>237.16</v>
      </c>
      <c r="G1213" s="437"/>
    </row>
    <row r="1214" ht="24" customHeight="1" spans="1:7">
      <c r="A1214" s="13">
        <v>1209</v>
      </c>
      <c r="B1214" s="13" t="s">
        <v>7920</v>
      </c>
      <c r="C1214" s="13" t="s">
        <v>7895</v>
      </c>
      <c r="D1214" s="13">
        <v>45</v>
      </c>
      <c r="E1214" s="13">
        <v>4.84</v>
      </c>
      <c r="F1214" s="13">
        <v>217.8</v>
      </c>
      <c r="G1214" s="437"/>
    </row>
    <row r="1215" ht="24" customHeight="1" spans="1:7">
      <c r="A1215" s="13">
        <v>1210</v>
      </c>
      <c r="B1215" s="13" t="s">
        <v>7921</v>
      </c>
      <c r="C1215" s="13" t="s">
        <v>7895</v>
      </c>
      <c r="D1215" s="13">
        <v>46</v>
      </c>
      <c r="E1215" s="13">
        <v>4.84</v>
      </c>
      <c r="F1215" s="13">
        <v>222.64</v>
      </c>
      <c r="G1215" s="437"/>
    </row>
    <row r="1216" ht="24" customHeight="1" spans="1:7">
      <c r="A1216" s="13">
        <v>1211</v>
      </c>
      <c r="B1216" s="13" t="s">
        <v>7922</v>
      </c>
      <c r="C1216" s="13" t="s">
        <v>7895</v>
      </c>
      <c r="D1216" s="13">
        <v>48</v>
      </c>
      <c r="E1216" s="13">
        <v>4.84</v>
      </c>
      <c r="F1216" s="13">
        <v>232.32</v>
      </c>
      <c r="G1216" s="437"/>
    </row>
    <row r="1217" ht="24" customHeight="1" spans="1:7">
      <c r="A1217" s="13">
        <v>1212</v>
      </c>
      <c r="B1217" s="13" t="s">
        <v>7923</v>
      </c>
      <c r="C1217" s="13" t="s">
        <v>7895</v>
      </c>
      <c r="D1217" s="13">
        <v>39</v>
      </c>
      <c r="E1217" s="13">
        <v>4.84</v>
      </c>
      <c r="F1217" s="13">
        <v>188.76</v>
      </c>
      <c r="G1217" s="437"/>
    </row>
    <row r="1218" ht="24" customHeight="1" spans="1:7">
      <c r="A1218" s="13">
        <v>1213</v>
      </c>
      <c r="B1218" s="13" t="s">
        <v>7924</v>
      </c>
      <c r="C1218" s="13" t="s">
        <v>7895</v>
      </c>
      <c r="D1218" s="13">
        <v>4.91</v>
      </c>
      <c r="E1218" s="13">
        <v>4.84</v>
      </c>
      <c r="F1218" s="13">
        <v>23.76</v>
      </c>
      <c r="G1218" s="437"/>
    </row>
    <row r="1219" ht="24" customHeight="1" spans="1:7">
      <c r="A1219" s="13">
        <v>1214</v>
      </c>
      <c r="B1219" s="13" t="s">
        <v>7925</v>
      </c>
      <c r="C1219" s="13" t="s">
        <v>7895</v>
      </c>
      <c r="D1219" s="13">
        <v>20</v>
      </c>
      <c r="E1219" s="13">
        <v>4.84</v>
      </c>
      <c r="F1219" s="13">
        <v>96.8</v>
      </c>
      <c r="G1219" s="437"/>
    </row>
    <row r="1220" ht="24" customHeight="1" spans="1:7">
      <c r="A1220" s="13">
        <v>1215</v>
      </c>
      <c r="B1220" s="13" t="s">
        <v>7926</v>
      </c>
      <c r="C1220" s="13" t="s">
        <v>7895</v>
      </c>
      <c r="D1220" s="13">
        <v>29</v>
      </c>
      <c r="E1220" s="13">
        <v>4.84</v>
      </c>
      <c r="F1220" s="13">
        <v>140.36</v>
      </c>
      <c r="G1220" s="437"/>
    </row>
    <row r="1221" ht="24" customHeight="1" spans="1:7">
      <c r="A1221" s="13">
        <v>1216</v>
      </c>
      <c r="B1221" s="13" t="s">
        <v>7927</v>
      </c>
      <c r="C1221" s="13" t="s">
        <v>7895</v>
      </c>
      <c r="D1221" s="13">
        <v>37</v>
      </c>
      <c r="E1221" s="13">
        <v>4.84</v>
      </c>
      <c r="F1221" s="13">
        <v>179.08</v>
      </c>
      <c r="G1221" s="437"/>
    </row>
    <row r="1222" ht="24" customHeight="1" spans="1:7">
      <c r="A1222" s="13">
        <v>1217</v>
      </c>
      <c r="B1222" s="13" t="s">
        <v>6566</v>
      </c>
      <c r="C1222" s="13" t="s">
        <v>7895</v>
      </c>
      <c r="D1222" s="13">
        <v>666</v>
      </c>
      <c r="E1222" s="13">
        <v>4.84</v>
      </c>
      <c r="F1222" s="13">
        <v>3223.44</v>
      </c>
      <c r="G1222" s="437"/>
    </row>
    <row r="1223" ht="24" customHeight="1" spans="1:7">
      <c r="A1223" s="13">
        <v>1218</v>
      </c>
      <c r="B1223" s="13" t="s">
        <v>7928</v>
      </c>
      <c r="C1223" s="13" t="s">
        <v>7895</v>
      </c>
      <c r="D1223" s="13">
        <v>23.61</v>
      </c>
      <c r="E1223" s="13">
        <v>4.84</v>
      </c>
      <c r="F1223" s="13">
        <v>114.27</v>
      </c>
      <c r="G1223" s="437"/>
    </row>
    <row r="1224" ht="24" customHeight="1" spans="1:7">
      <c r="A1224" s="13">
        <v>1219</v>
      </c>
      <c r="B1224" s="13" t="s">
        <v>7929</v>
      </c>
      <c r="C1224" s="13" t="s">
        <v>7895</v>
      </c>
      <c r="D1224" s="13">
        <v>27.59</v>
      </c>
      <c r="E1224" s="13">
        <v>4.84</v>
      </c>
      <c r="F1224" s="13">
        <v>133.54</v>
      </c>
      <c r="G1224" s="437"/>
    </row>
    <row r="1225" ht="24" customHeight="1" spans="1:7">
      <c r="A1225" s="13">
        <v>1220</v>
      </c>
      <c r="B1225" s="13" t="s">
        <v>7930</v>
      </c>
      <c r="C1225" s="13" t="s">
        <v>7931</v>
      </c>
      <c r="D1225" s="13">
        <v>34</v>
      </c>
      <c r="E1225" s="13">
        <v>4.84</v>
      </c>
      <c r="F1225" s="13">
        <v>164.56</v>
      </c>
      <c r="G1225" s="437"/>
    </row>
    <row r="1226" ht="24" customHeight="1" spans="1:7">
      <c r="A1226" s="13">
        <v>1221</v>
      </c>
      <c r="B1226" s="13" t="s">
        <v>7932</v>
      </c>
      <c r="C1226" s="13" t="s">
        <v>7931</v>
      </c>
      <c r="D1226" s="13">
        <v>32</v>
      </c>
      <c r="E1226" s="13">
        <v>4.84</v>
      </c>
      <c r="F1226" s="13">
        <v>154.88</v>
      </c>
      <c r="G1226" s="437"/>
    </row>
    <row r="1227" ht="24" customHeight="1" spans="1:7">
      <c r="A1227" s="13">
        <v>1222</v>
      </c>
      <c r="B1227" s="13" t="s">
        <v>7933</v>
      </c>
      <c r="C1227" s="13" t="s">
        <v>7931</v>
      </c>
      <c r="D1227" s="13">
        <v>21.5</v>
      </c>
      <c r="E1227" s="13">
        <v>4.84</v>
      </c>
      <c r="F1227" s="13">
        <v>104.06</v>
      </c>
      <c r="G1227" s="437"/>
    </row>
    <row r="1228" ht="24" customHeight="1" spans="1:7">
      <c r="A1228" s="13">
        <v>1223</v>
      </c>
      <c r="B1228" s="13" t="s">
        <v>7934</v>
      </c>
      <c r="C1228" s="13" t="s">
        <v>7931</v>
      </c>
      <c r="D1228" s="13">
        <v>16</v>
      </c>
      <c r="E1228" s="13">
        <v>4.84</v>
      </c>
      <c r="F1228" s="13">
        <v>77.44</v>
      </c>
      <c r="G1228" s="437"/>
    </row>
    <row r="1229" ht="24" customHeight="1" spans="1:7">
      <c r="A1229" s="13">
        <v>1224</v>
      </c>
      <c r="B1229" s="13" t="s">
        <v>7935</v>
      </c>
      <c r="C1229" s="13" t="s">
        <v>7936</v>
      </c>
      <c r="D1229" s="13">
        <v>56</v>
      </c>
      <c r="E1229" s="13">
        <v>4.84</v>
      </c>
      <c r="F1229" s="13">
        <v>271.04</v>
      </c>
      <c r="G1229" s="437"/>
    </row>
    <row r="1230" ht="24" customHeight="1" spans="1:7">
      <c r="A1230" s="13">
        <v>1225</v>
      </c>
      <c r="B1230" s="13" t="s">
        <v>7937</v>
      </c>
      <c r="C1230" s="13" t="s">
        <v>7936</v>
      </c>
      <c r="D1230" s="13">
        <v>18.5</v>
      </c>
      <c r="E1230" s="13">
        <v>4.84</v>
      </c>
      <c r="F1230" s="13">
        <v>89.54</v>
      </c>
      <c r="G1230" s="437"/>
    </row>
    <row r="1231" ht="24" customHeight="1" spans="1:7">
      <c r="A1231" s="13">
        <v>1226</v>
      </c>
      <c r="B1231" s="13" t="s">
        <v>2562</v>
      </c>
      <c r="C1231" s="13" t="s">
        <v>7936</v>
      </c>
      <c r="D1231" s="13">
        <v>16</v>
      </c>
      <c r="E1231" s="13">
        <v>4.84</v>
      </c>
      <c r="F1231" s="13">
        <v>77.44</v>
      </c>
      <c r="G1231" s="437"/>
    </row>
    <row r="1232" ht="24" customHeight="1" spans="1:7">
      <c r="A1232" s="13">
        <v>1227</v>
      </c>
      <c r="B1232" s="13" t="s">
        <v>7938</v>
      </c>
      <c r="C1232" s="13" t="s">
        <v>7895</v>
      </c>
      <c r="D1232" s="13">
        <v>30</v>
      </c>
      <c r="E1232" s="13">
        <v>4.84</v>
      </c>
      <c r="F1232" s="13">
        <v>145.2</v>
      </c>
      <c r="G1232" s="437"/>
    </row>
    <row r="1233" ht="24" customHeight="1" spans="1:7">
      <c r="A1233" s="13">
        <v>1228</v>
      </c>
      <c r="B1233" s="13" t="s">
        <v>7939</v>
      </c>
      <c r="C1233" s="13" t="s">
        <v>7895</v>
      </c>
      <c r="D1233" s="13">
        <v>19.5</v>
      </c>
      <c r="E1233" s="13">
        <v>4.84</v>
      </c>
      <c r="F1233" s="13">
        <v>94.38</v>
      </c>
      <c r="G1233" s="437"/>
    </row>
    <row r="1234" ht="24" customHeight="1" spans="1:7">
      <c r="A1234" s="13">
        <v>1229</v>
      </c>
      <c r="B1234" s="13" t="s">
        <v>7940</v>
      </c>
      <c r="C1234" s="13" t="s">
        <v>7941</v>
      </c>
      <c r="D1234" s="13">
        <v>748.79</v>
      </c>
      <c r="E1234" s="13">
        <v>4.84</v>
      </c>
      <c r="F1234" s="13">
        <v>3624.14</v>
      </c>
      <c r="G1234" s="437"/>
    </row>
    <row r="1235" ht="24" customHeight="1" spans="1:7">
      <c r="A1235" s="13">
        <v>1230</v>
      </c>
      <c r="B1235" s="13" t="s">
        <v>2191</v>
      </c>
      <c r="C1235" s="13" t="s">
        <v>7942</v>
      </c>
      <c r="D1235" s="13">
        <v>9.2</v>
      </c>
      <c r="E1235" s="13">
        <v>4.84</v>
      </c>
      <c r="F1235" s="13">
        <v>44.53</v>
      </c>
      <c r="G1235" s="437"/>
    </row>
    <row r="1236" ht="24" customHeight="1" spans="1:7">
      <c r="A1236" s="13">
        <v>1231</v>
      </c>
      <c r="B1236" s="13" t="s">
        <v>7943</v>
      </c>
      <c r="C1236" s="13" t="s">
        <v>7942</v>
      </c>
      <c r="D1236" s="13">
        <v>6.5</v>
      </c>
      <c r="E1236" s="13">
        <v>4.84</v>
      </c>
      <c r="F1236" s="13">
        <v>31.46</v>
      </c>
      <c r="G1236" s="437"/>
    </row>
    <row r="1237" ht="24" customHeight="1" spans="1:7">
      <c r="A1237" s="13">
        <v>1232</v>
      </c>
      <c r="B1237" s="13" t="s">
        <v>7944</v>
      </c>
      <c r="C1237" s="13" t="s">
        <v>7942</v>
      </c>
      <c r="D1237" s="13">
        <v>29</v>
      </c>
      <c r="E1237" s="13">
        <v>4.84</v>
      </c>
      <c r="F1237" s="13">
        <v>140.36</v>
      </c>
      <c r="G1237" s="437"/>
    </row>
    <row r="1238" ht="24" customHeight="1" spans="1:7">
      <c r="A1238" s="13">
        <v>1233</v>
      </c>
      <c r="B1238" s="13" t="s">
        <v>7945</v>
      </c>
      <c r="C1238" s="13" t="s">
        <v>7942</v>
      </c>
      <c r="D1238" s="13">
        <v>14.5</v>
      </c>
      <c r="E1238" s="13">
        <v>4.84</v>
      </c>
      <c r="F1238" s="13">
        <v>70.18</v>
      </c>
      <c r="G1238" s="437"/>
    </row>
    <row r="1239" ht="24" customHeight="1" spans="1:7">
      <c r="A1239" s="13">
        <v>1234</v>
      </c>
      <c r="B1239" s="13" t="s">
        <v>7946</v>
      </c>
      <c r="C1239" s="13" t="s">
        <v>7942</v>
      </c>
      <c r="D1239" s="13">
        <v>7.4</v>
      </c>
      <c r="E1239" s="13">
        <v>4.84</v>
      </c>
      <c r="F1239" s="13">
        <v>35.82</v>
      </c>
      <c r="G1239" s="437"/>
    </row>
    <row r="1240" ht="24" customHeight="1" spans="1:7">
      <c r="A1240" s="13">
        <v>1235</v>
      </c>
      <c r="B1240" s="13" t="s">
        <v>7947</v>
      </c>
      <c r="C1240" s="13" t="s">
        <v>7942</v>
      </c>
      <c r="D1240" s="13">
        <v>7.2</v>
      </c>
      <c r="E1240" s="13">
        <v>4.84</v>
      </c>
      <c r="F1240" s="13">
        <v>34.85</v>
      </c>
      <c r="G1240" s="437"/>
    </row>
    <row r="1241" ht="24" customHeight="1" spans="1:7">
      <c r="A1241" s="13">
        <v>1236</v>
      </c>
      <c r="B1241" s="13" t="s">
        <v>7948</v>
      </c>
      <c r="C1241" s="13" t="s">
        <v>7942</v>
      </c>
      <c r="D1241" s="13">
        <v>7</v>
      </c>
      <c r="E1241" s="13">
        <v>4.84</v>
      </c>
      <c r="F1241" s="13">
        <v>33.88</v>
      </c>
      <c r="G1241" s="437"/>
    </row>
    <row r="1242" ht="24" customHeight="1" spans="1:7">
      <c r="A1242" s="13">
        <v>1237</v>
      </c>
      <c r="B1242" s="13" t="s">
        <v>7949</v>
      </c>
      <c r="C1242" s="13" t="s">
        <v>7942</v>
      </c>
      <c r="D1242" s="13">
        <v>8</v>
      </c>
      <c r="E1242" s="13">
        <v>4.84</v>
      </c>
      <c r="F1242" s="13">
        <v>38.72</v>
      </c>
      <c r="G1242" s="437"/>
    </row>
    <row r="1243" ht="24" customHeight="1" spans="1:7">
      <c r="A1243" s="13">
        <v>1238</v>
      </c>
      <c r="B1243" s="13" t="s">
        <v>7950</v>
      </c>
      <c r="C1243" s="13" t="s">
        <v>7942</v>
      </c>
      <c r="D1243" s="13">
        <v>4.5</v>
      </c>
      <c r="E1243" s="13">
        <v>4.84</v>
      </c>
      <c r="F1243" s="13">
        <v>21.78</v>
      </c>
      <c r="G1243" s="437"/>
    </row>
    <row r="1244" ht="24" customHeight="1" spans="1:7">
      <c r="A1244" s="13">
        <v>1239</v>
      </c>
      <c r="B1244" s="13" t="s">
        <v>7951</v>
      </c>
      <c r="C1244" s="13" t="s">
        <v>7942</v>
      </c>
      <c r="D1244" s="13">
        <v>10.5</v>
      </c>
      <c r="E1244" s="13">
        <v>4.84</v>
      </c>
      <c r="F1244" s="13">
        <v>50.82</v>
      </c>
      <c r="G1244" s="437"/>
    </row>
    <row r="1245" ht="24" customHeight="1" spans="1:7">
      <c r="A1245" s="13">
        <v>1240</v>
      </c>
      <c r="B1245" s="13" t="s">
        <v>7952</v>
      </c>
      <c r="C1245" s="13" t="s">
        <v>7942</v>
      </c>
      <c r="D1245" s="13">
        <v>6</v>
      </c>
      <c r="E1245" s="13">
        <v>4.84</v>
      </c>
      <c r="F1245" s="13">
        <v>29.04</v>
      </c>
      <c r="G1245" s="437"/>
    </row>
    <row r="1246" ht="24" customHeight="1" spans="1:7">
      <c r="A1246" s="13">
        <v>1241</v>
      </c>
      <c r="B1246" s="13" t="s">
        <v>7953</v>
      </c>
      <c r="C1246" s="13" t="s">
        <v>7942</v>
      </c>
      <c r="D1246" s="13">
        <v>8</v>
      </c>
      <c r="E1246" s="13">
        <v>4.84</v>
      </c>
      <c r="F1246" s="13">
        <v>38.72</v>
      </c>
      <c r="G1246" s="437"/>
    </row>
    <row r="1247" ht="24" customHeight="1" spans="1:7">
      <c r="A1247" s="13">
        <v>1242</v>
      </c>
      <c r="B1247" s="13" t="s">
        <v>7954</v>
      </c>
      <c r="C1247" s="13" t="s">
        <v>7942</v>
      </c>
      <c r="D1247" s="13">
        <v>18</v>
      </c>
      <c r="E1247" s="13">
        <v>4.84</v>
      </c>
      <c r="F1247" s="13">
        <v>87.12</v>
      </c>
      <c r="G1247" s="437"/>
    </row>
    <row r="1248" ht="24" customHeight="1" spans="1:7">
      <c r="A1248" s="13">
        <v>1243</v>
      </c>
      <c r="B1248" s="13" t="s">
        <v>7955</v>
      </c>
      <c r="C1248" s="13" t="s">
        <v>7942</v>
      </c>
      <c r="D1248" s="13">
        <v>22</v>
      </c>
      <c r="E1248" s="13">
        <v>4.84</v>
      </c>
      <c r="F1248" s="13">
        <v>106.48</v>
      </c>
      <c r="G1248" s="437"/>
    </row>
    <row r="1249" ht="24" customHeight="1" spans="1:7">
      <c r="A1249" s="13">
        <v>1244</v>
      </c>
      <c r="B1249" s="13" t="s">
        <v>7956</v>
      </c>
      <c r="C1249" s="13" t="s">
        <v>7942</v>
      </c>
      <c r="D1249" s="13">
        <v>30</v>
      </c>
      <c r="E1249" s="13">
        <v>4.84</v>
      </c>
      <c r="F1249" s="13">
        <v>145.2</v>
      </c>
      <c r="G1249" s="437"/>
    </row>
    <row r="1250" ht="24" customHeight="1" spans="1:7">
      <c r="A1250" s="13">
        <v>1245</v>
      </c>
      <c r="B1250" s="13" t="s">
        <v>7957</v>
      </c>
      <c r="C1250" s="13" t="s">
        <v>7942</v>
      </c>
      <c r="D1250" s="13">
        <v>14.8</v>
      </c>
      <c r="E1250" s="13">
        <v>4.84</v>
      </c>
      <c r="F1250" s="13">
        <v>71.63</v>
      </c>
      <c r="G1250" s="437"/>
    </row>
    <row r="1251" ht="24" customHeight="1" spans="1:7">
      <c r="A1251" s="13">
        <v>1246</v>
      </c>
      <c r="B1251" s="13" t="s">
        <v>7958</v>
      </c>
      <c r="C1251" s="13" t="s">
        <v>7942</v>
      </c>
      <c r="D1251" s="13">
        <v>10.5</v>
      </c>
      <c r="E1251" s="13">
        <v>4.84</v>
      </c>
      <c r="F1251" s="13">
        <v>50.82</v>
      </c>
      <c r="G1251" s="437"/>
    </row>
    <row r="1252" ht="24" customHeight="1" spans="1:7">
      <c r="A1252" s="13">
        <v>1247</v>
      </c>
      <c r="B1252" s="13" t="s">
        <v>7959</v>
      </c>
      <c r="C1252" s="13" t="s">
        <v>7942</v>
      </c>
      <c r="D1252" s="13">
        <v>5.5</v>
      </c>
      <c r="E1252" s="13">
        <v>4.84</v>
      </c>
      <c r="F1252" s="13">
        <v>26.62</v>
      </c>
      <c r="G1252" s="437"/>
    </row>
    <row r="1253" ht="24" customHeight="1" spans="1:7">
      <c r="A1253" s="13">
        <v>1248</v>
      </c>
      <c r="B1253" s="13" t="s">
        <v>7960</v>
      </c>
      <c r="C1253" s="13" t="s">
        <v>7942</v>
      </c>
      <c r="D1253" s="13">
        <v>45.5</v>
      </c>
      <c r="E1253" s="13">
        <v>4.84</v>
      </c>
      <c r="F1253" s="13">
        <v>220.22</v>
      </c>
      <c r="G1253" s="437"/>
    </row>
    <row r="1254" ht="24" customHeight="1" spans="1:7">
      <c r="A1254" s="13">
        <v>1249</v>
      </c>
      <c r="B1254" s="13" t="s">
        <v>7961</v>
      </c>
      <c r="C1254" s="13" t="s">
        <v>7942</v>
      </c>
      <c r="D1254" s="13">
        <v>56</v>
      </c>
      <c r="E1254" s="13">
        <v>4.84</v>
      </c>
      <c r="F1254" s="13">
        <v>271.04</v>
      </c>
      <c r="G1254" s="437"/>
    </row>
    <row r="1255" ht="24" customHeight="1" spans="1:7">
      <c r="A1255" s="13">
        <v>1250</v>
      </c>
      <c r="B1255" s="13" t="s">
        <v>7962</v>
      </c>
      <c r="C1255" s="13" t="s">
        <v>7942</v>
      </c>
      <c r="D1255" s="13">
        <v>13.5</v>
      </c>
      <c r="E1255" s="13">
        <v>4.84</v>
      </c>
      <c r="F1255" s="13">
        <v>65.34</v>
      </c>
      <c r="G1255" s="437"/>
    </row>
    <row r="1256" ht="24" customHeight="1" spans="1:7">
      <c r="A1256" s="13">
        <v>1251</v>
      </c>
      <c r="B1256" s="13" t="s">
        <v>7963</v>
      </c>
      <c r="C1256" s="13" t="s">
        <v>7942</v>
      </c>
      <c r="D1256" s="13">
        <v>36</v>
      </c>
      <c r="E1256" s="13">
        <v>4.84</v>
      </c>
      <c r="F1256" s="13">
        <v>174.24</v>
      </c>
      <c r="G1256" s="437"/>
    </row>
    <row r="1257" ht="24" customHeight="1" spans="1:7">
      <c r="A1257" s="13">
        <v>1252</v>
      </c>
      <c r="B1257" s="13" t="s">
        <v>7964</v>
      </c>
      <c r="C1257" s="13" t="s">
        <v>7942</v>
      </c>
      <c r="D1257" s="13">
        <v>22</v>
      </c>
      <c r="E1257" s="13">
        <v>4.84</v>
      </c>
      <c r="F1257" s="13">
        <v>106.48</v>
      </c>
      <c r="G1257" s="437"/>
    </row>
    <row r="1258" ht="24" customHeight="1" spans="1:7">
      <c r="A1258" s="13">
        <v>1253</v>
      </c>
      <c r="B1258" s="13" t="s">
        <v>7965</v>
      </c>
      <c r="C1258" s="13" t="s">
        <v>7942</v>
      </c>
      <c r="D1258" s="13">
        <v>26.5</v>
      </c>
      <c r="E1258" s="13">
        <v>4.84</v>
      </c>
      <c r="F1258" s="13">
        <v>128.26</v>
      </c>
      <c r="G1258" s="437"/>
    </row>
    <row r="1259" ht="24" customHeight="1" spans="1:7">
      <c r="A1259" s="13">
        <v>1254</v>
      </c>
      <c r="B1259" s="13" t="s">
        <v>7966</v>
      </c>
      <c r="C1259" s="13" t="s">
        <v>7942</v>
      </c>
      <c r="D1259" s="13">
        <v>75</v>
      </c>
      <c r="E1259" s="13">
        <v>4.84</v>
      </c>
      <c r="F1259" s="13">
        <v>363</v>
      </c>
      <c r="G1259" s="437"/>
    </row>
    <row r="1260" ht="24" customHeight="1" spans="1:7">
      <c r="A1260" s="13">
        <v>1255</v>
      </c>
      <c r="B1260" s="13" t="s">
        <v>7967</v>
      </c>
      <c r="C1260" s="13" t="s">
        <v>7942</v>
      </c>
      <c r="D1260" s="13">
        <v>16</v>
      </c>
      <c r="E1260" s="13">
        <v>4.84</v>
      </c>
      <c r="F1260" s="13">
        <v>77.44</v>
      </c>
      <c r="G1260" s="437"/>
    </row>
    <row r="1261" ht="24" customHeight="1" spans="1:7">
      <c r="A1261" s="13">
        <v>1256</v>
      </c>
      <c r="B1261" s="13" t="s">
        <v>184</v>
      </c>
      <c r="C1261" s="13" t="s">
        <v>7942</v>
      </c>
      <c r="D1261" s="13">
        <v>17</v>
      </c>
      <c r="E1261" s="13">
        <v>4.84</v>
      </c>
      <c r="F1261" s="13">
        <v>82.28</v>
      </c>
      <c r="G1261" s="437"/>
    </row>
    <row r="1262" ht="24" customHeight="1" spans="1:7">
      <c r="A1262" s="13">
        <v>1257</v>
      </c>
      <c r="B1262" s="13" t="s">
        <v>7968</v>
      </c>
      <c r="C1262" s="13" t="s">
        <v>7942</v>
      </c>
      <c r="D1262" s="13">
        <v>19</v>
      </c>
      <c r="E1262" s="13">
        <v>4.84</v>
      </c>
      <c r="F1262" s="13">
        <v>91.96</v>
      </c>
      <c r="G1262" s="437"/>
    </row>
    <row r="1263" ht="24" customHeight="1" spans="1:7">
      <c r="A1263" s="13">
        <v>1258</v>
      </c>
      <c r="B1263" s="13" t="s">
        <v>7969</v>
      </c>
      <c r="C1263" s="13" t="s">
        <v>7942</v>
      </c>
      <c r="D1263" s="13">
        <v>10</v>
      </c>
      <c r="E1263" s="13">
        <v>4.84</v>
      </c>
      <c r="F1263" s="13">
        <v>48.4</v>
      </c>
      <c r="G1263" s="437"/>
    </row>
    <row r="1264" ht="24" customHeight="1" spans="1:7">
      <c r="A1264" s="13">
        <v>1259</v>
      </c>
      <c r="B1264" s="13" t="s">
        <v>7970</v>
      </c>
      <c r="C1264" s="13" t="s">
        <v>7942</v>
      </c>
      <c r="D1264" s="13">
        <v>9</v>
      </c>
      <c r="E1264" s="13">
        <v>4.84</v>
      </c>
      <c r="F1264" s="13">
        <v>43.56</v>
      </c>
      <c r="G1264" s="437"/>
    </row>
    <row r="1265" ht="24" customHeight="1" spans="1:7">
      <c r="A1265" s="13">
        <v>1260</v>
      </c>
      <c r="B1265" s="13" t="s">
        <v>7971</v>
      </c>
      <c r="C1265" s="13" t="s">
        <v>7942</v>
      </c>
      <c r="D1265" s="13">
        <v>16</v>
      </c>
      <c r="E1265" s="13">
        <v>4.84</v>
      </c>
      <c r="F1265" s="13">
        <v>77.44</v>
      </c>
      <c r="G1265" s="437"/>
    </row>
    <row r="1266" ht="24" customHeight="1" spans="1:7">
      <c r="A1266" s="13">
        <v>1261</v>
      </c>
      <c r="B1266" s="13" t="s">
        <v>7972</v>
      </c>
      <c r="C1266" s="13" t="s">
        <v>7942</v>
      </c>
      <c r="D1266" s="13">
        <v>4.5</v>
      </c>
      <c r="E1266" s="13">
        <v>4.84</v>
      </c>
      <c r="F1266" s="13">
        <v>21.78</v>
      </c>
      <c r="G1266" s="437"/>
    </row>
    <row r="1267" ht="24" customHeight="1" spans="1:7">
      <c r="A1267" s="13">
        <v>1262</v>
      </c>
      <c r="B1267" s="13" t="s">
        <v>7973</v>
      </c>
      <c r="C1267" s="13" t="s">
        <v>7942</v>
      </c>
      <c r="D1267" s="13">
        <v>11</v>
      </c>
      <c r="E1267" s="13">
        <v>4.84</v>
      </c>
      <c r="F1267" s="13">
        <v>53.24</v>
      </c>
      <c r="G1267" s="437"/>
    </row>
    <row r="1268" ht="24" customHeight="1" spans="1:7">
      <c r="A1268" s="13">
        <v>1263</v>
      </c>
      <c r="B1268" s="13" t="s">
        <v>7974</v>
      </c>
      <c r="C1268" s="13" t="s">
        <v>7942</v>
      </c>
      <c r="D1268" s="13">
        <v>16</v>
      </c>
      <c r="E1268" s="13">
        <v>4.84</v>
      </c>
      <c r="F1268" s="13">
        <v>77.44</v>
      </c>
      <c r="G1268" s="437"/>
    </row>
    <row r="1269" ht="24" customHeight="1" spans="1:7">
      <c r="A1269" s="13">
        <v>1264</v>
      </c>
      <c r="B1269" s="13" t="s">
        <v>7975</v>
      </c>
      <c r="C1269" s="13" t="s">
        <v>7942</v>
      </c>
      <c r="D1269" s="13">
        <v>22</v>
      </c>
      <c r="E1269" s="13">
        <v>4.84</v>
      </c>
      <c r="F1269" s="13">
        <v>106.48</v>
      </c>
      <c r="G1269" s="437"/>
    </row>
    <row r="1270" ht="24" customHeight="1" spans="1:7">
      <c r="A1270" s="13">
        <v>1265</v>
      </c>
      <c r="B1270" s="13" t="s">
        <v>7976</v>
      </c>
      <c r="C1270" s="13" t="s">
        <v>7942</v>
      </c>
      <c r="D1270" s="13">
        <v>5</v>
      </c>
      <c r="E1270" s="13">
        <v>4.84</v>
      </c>
      <c r="F1270" s="13">
        <v>24.2</v>
      </c>
      <c r="G1270" s="437"/>
    </row>
    <row r="1271" ht="24" customHeight="1" spans="1:7">
      <c r="A1271" s="13">
        <v>1266</v>
      </c>
      <c r="B1271" s="13" t="s">
        <v>7977</v>
      </c>
      <c r="C1271" s="13" t="s">
        <v>7942</v>
      </c>
      <c r="D1271" s="13">
        <v>20</v>
      </c>
      <c r="E1271" s="13">
        <v>4.84</v>
      </c>
      <c r="F1271" s="13">
        <v>96.8</v>
      </c>
      <c r="G1271" s="437"/>
    </row>
    <row r="1272" ht="24" customHeight="1" spans="1:7">
      <c r="A1272" s="13">
        <v>1267</v>
      </c>
      <c r="B1272" s="13" t="s">
        <v>7978</v>
      </c>
      <c r="C1272" s="13" t="s">
        <v>7942</v>
      </c>
      <c r="D1272" s="13">
        <v>7.5</v>
      </c>
      <c r="E1272" s="13">
        <v>4.84</v>
      </c>
      <c r="F1272" s="13">
        <v>36.3</v>
      </c>
      <c r="G1272" s="437"/>
    </row>
    <row r="1273" ht="24" customHeight="1" spans="1:7">
      <c r="A1273" s="13">
        <v>1268</v>
      </c>
      <c r="B1273" s="13" t="s">
        <v>7979</v>
      </c>
      <c r="C1273" s="13" t="s">
        <v>7942</v>
      </c>
      <c r="D1273" s="13">
        <v>12</v>
      </c>
      <c r="E1273" s="13">
        <v>4.84</v>
      </c>
      <c r="F1273" s="13">
        <v>58.08</v>
      </c>
      <c r="G1273" s="437"/>
    </row>
    <row r="1274" ht="24" customHeight="1" spans="1:7">
      <c r="A1274" s="13">
        <v>1269</v>
      </c>
      <c r="B1274" s="13" t="s">
        <v>7980</v>
      </c>
      <c r="C1274" s="13" t="s">
        <v>7942</v>
      </c>
      <c r="D1274" s="13">
        <v>13.5</v>
      </c>
      <c r="E1274" s="13">
        <v>4.84</v>
      </c>
      <c r="F1274" s="13">
        <v>65.34</v>
      </c>
      <c r="G1274" s="437"/>
    </row>
    <row r="1275" ht="24" customHeight="1" spans="1:7">
      <c r="A1275" s="13">
        <v>1270</v>
      </c>
      <c r="B1275" s="13" t="s">
        <v>7981</v>
      </c>
      <c r="C1275" s="13" t="s">
        <v>7942</v>
      </c>
      <c r="D1275" s="13">
        <v>22.5</v>
      </c>
      <c r="E1275" s="13">
        <v>4.84</v>
      </c>
      <c r="F1275" s="13">
        <v>108.9</v>
      </c>
      <c r="G1275" s="437"/>
    </row>
    <row r="1276" ht="24" customHeight="1" spans="1:7">
      <c r="A1276" s="13">
        <v>1271</v>
      </c>
      <c r="B1276" s="13" t="s">
        <v>7982</v>
      </c>
      <c r="C1276" s="13" t="s">
        <v>7942</v>
      </c>
      <c r="D1276" s="13">
        <v>3.5</v>
      </c>
      <c r="E1276" s="13">
        <v>4.84</v>
      </c>
      <c r="F1276" s="13">
        <v>16.94</v>
      </c>
      <c r="G1276" s="437"/>
    </row>
    <row r="1277" ht="24" customHeight="1" spans="1:7">
      <c r="A1277" s="13">
        <v>1272</v>
      </c>
      <c r="B1277" s="13" t="s">
        <v>7983</v>
      </c>
      <c r="C1277" s="13" t="s">
        <v>7942</v>
      </c>
      <c r="D1277" s="13">
        <v>6.01</v>
      </c>
      <c r="E1277" s="13">
        <v>4.84</v>
      </c>
      <c r="F1277" s="13">
        <v>29.09</v>
      </c>
      <c r="G1277" s="437"/>
    </row>
    <row r="1278" ht="24" customHeight="1" spans="1:7">
      <c r="A1278" s="13">
        <v>1273</v>
      </c>
      <c r="B1278" s="13" t="s">
        <v>7984</v>
      </c>
      <c r="C1278" s="13" t="s">
        <v>7942</v>
      </c>
      <c r="D1278" s="13">
        <v>10</v>
      </c>
      <c r="E1278" s="13">
        <v>4.84</v>
      </c>
      <c r="F1278" s="13">
        <v>48.4</v>
      </c>
      <c r="G1278" s="437"/>
    </row>
    <row r="1279" ht="24" customHeight="1" spans="1:7">
      <c r="A1279" s="13">
        <v>1274</v>
      </c>
      <c r="B1279" s="13" t="s">
        <v>7985</v>
      </c>
      <c r="C1279" s="13" t="s">
        <v>7942</v>
      </c>
      <c r="D1279" s="13">
        <v>95</v>
      </c>
      <c r="E1279" s="13">
        <v>4.84</v>
      </c>
      <c r="F1279" s="13">
        <v>459.8</v>
      </c>
      <c r="G1279" s="437"/>
    </row>
    <row r="1280" ht="24" customHeight="1" spans="1:7">
      <c r="A1280" s="13">
        <v>1275</v>
      </c>
      <c r="B1280" s="13" t="s">
        <v>7986</v>
      </c>
      <c r="C1280" s="13" t="s">
        <v>7942</v>
      </c>
      <c r="D1280" s="13">
        <v>5</v>
      </c>
      <c r="E1280" s="13">
        <v>4.84</v>
      </c>
      <c r="F1280" s="13">
        <v>24.2</v>
      </c>
      <c r="G1280" s="437"/>
    </row>
    <row r="1281" ht="24" customHeight="1" spans="1:7">
      <c r="A1281" s="13">
        <v>1276</v>
      </c>
      <c r="B1281" s="13" t="s">
        <v>7987</v>
      </c>
      <c r="C1281" s="13" t="s">
        <v>7988</v>
      </c>
      <c r="D1281" s="13">
        <v>32.04</v>
      </c>
      <c r="E1281" s="13">
        <v>4.84</v>
      </c>
      <c r="F1281" s="13">
        <v>155.07</v>
      </c>
      <c r="G1281" s="437"/>
    </row>
    <row r="1282" ht="24" customHeight="1" spans="1:7">
      <c r="A1282" s="13">
        <v>1277</v>
      </c>
      <c r="B1282" s="13" t="s">
        <v>7580</v>
      </c>
      <c r="C1282" s="13" t="s">
        <v>7988</v>
      </c>
      <c r="D1282" s="13">
        <v>22.9</v>
      </c>
      <c r="E1282" s="13">
        <v>4.84</v>
      </c>
      <c r="F1282" s="13">
        <v>110.84</v>
      </c>
      <c r="G1282" s="437"/>
    </row>
    <row r="1283" ht="24" customHeight="1" spans="1:7">
      <c r="A1283" s="13">
        <v>1278</v>
      </c>
      <c r="B1283" s="13" t="s">
        <v>7989</v>
      </c>
      <c r="C1283" s="13" t="s">
        <v>7988</v>
      </c>
      <c r="D1283" s="13">
        <v>6.97</v>
      </c>
      <c r="E1283" s="13">
        <v>4.84</v>
      </c>
      <c r="F1283" s="13">
        <v>33.73</v>
      </c>
      <c r="G1283" s="437"/>
    </row>
    <row r="1284" ht="24" customHeight="1" spans="1:7">
      <c r="A1284" s="13">
        <v>1279</v>
      </c>
      <c r="B1284" s="13" t="s">
        <v>7990</v>
      </c>
      <c r="C1284" s="13" t="s">
        <v>7988</v>
      </c>
      <c r="D1284" s="13">
        <v>59.8</v>
      </c>
      <c r="E1284" s="13">
        <v>4.84</v>
      </c>
      <c r="F1284" s="13">
        <v>289.43</v>
      </c>
      <c r="G1284" s="437"/>
    </row>
    <row r="1285" ht="24" customHeight="1" spans="1:7">
      <c r="A1285" s="13">
        <v>1280</v>
      </c>
      <c r="B1285" s="13" t="s">
        <v>7991</v>
      </c>
      <c r="C1285" s="13" t="s">
        <v>7988</v>
      </c>
      <c r="D1285" s="13">
        <v>23.5</v>
      </c>
      <c r="E1285" s="13">
        <v>4.84</v>
      </c>
      <c r="F1285" s="13">
        <v>113.74</v>
      </c>
      <c r="G1285" s="437"/>
    </row>
    <row r="1286" ht="24" customHeight="1" spans="1:7">
      <c r="A1286" s="13">
        <v>1281</v>
      </c>
      <c r="B1286" s="13" t="s">
        <v>3922</v>
      </c>
      <c r="C1286" s="13" t="s">
        <v>7988</v>
      </c>
      <c r="D1286" s="13">
        <v>10</v>
      </c>
      <c r="E1286" s="13">
        <v>4.84</v>
      </c>
      <c r="F1286" s="13">
        <v>48.4</v>
      </c>
      <c r="G1286" s="437"/>
    </row>
    <row r="1287" ht="24" customHeight="1" spans="1:7">
      <c r="A1287" s="13">
        <v>1282</v>
      </c>
      <c r="B1287" s="13" t="s">
        <v>7992</v>
      </c>
      <c r="C1287" s="13" t="s">
        <v>7988</v>
      </c>
      <c r="D1287" s="13">
        <v>17</v>
      </c>
      <c r="E1287" s="13">
        <v>4.84</v>
      </c>
      <c r="F1287" s="13">
        <v>82.28</v>
      </c>
      <c r="G1287" s="437"/>
    </row>
    <row r="1288" ht="24" customHeight="1" spans="1:7">
      <c r="A1288" s="13">
        <v>1283</v>
      </c>
      <c r="B1288" s="13" t="s">
        <v>7993</v>
      </c>
      <c r="C1288" s="13" t="s">
        <v>7988</v>
      </c>
      <c r="D1288" s="13">
        <v>80.7</v>
      </c>
      <c r="E1288" s="13">
        <v>4.84</v>
      </c>
      <c r="F1288" s="13">
        <v>390.59</v>
      </c>
      <c r="G1288" s="437"/>
    </row>
    <row r="1289" ht="24" customHeight="1" spans="1:7">
      <c r="A1289" s="13">
        <v>1284</v>
      </c>
      <c r="B1289" s="13" t="s">
        <v>7994</v>
      </c>
      <c r="C1289" s="13" t="s">
        <v>7988</v>
      </c>
      <c r="D1289" s="13">
        <v>26</v>
      </c>
      <c r="E1289" s="13">
        <v>4.84</v>
      </c>
      <c r="F1289" s="13">
        <v>125.84</v>
      </c>
      <c r="G1289" s="437"/>
    </row>
    <row r="1290" ht="24" customHeight="1" spans="1:7">
      <c r="A1290" s="13">
        <v>1285</v>
      </c>
      <c r="B1290" s="13" t="s">
        <v>5966</v>
      </c>
      <c r="C1290" s="13" t="s">
        <v>7988</v>
      </c>
      <c r="D1290" s="13">
        <v>16.7</v>
      </c>
      <c r="E1290" s="13">
        <v>4.84</v>
      </c>
      <c r="F1290" s="13">
        <v>80.83</v>
      </c>
      <c r="G1290" s="437"/>
    </row>
    <row r="1291" ht="24" customHeight="1" spans="1:7">
      <c r="A1291" s="13">
        <v>1286</v>
      </c>
      <c r="B1291" s="13" t="s">
        <v>2299</v>
      </c>
      <c r="C1291" s="13" t="s">
        <v>7988</v>
      </c>
      <c r="D1291" s="13">
        <v>19.9</v>
      </c>
      <c r="E1291" s="13">
        <v>4.84</v>
      </c>
      <c r="F1291" s="13">
        <v>96.32</v>
      </c>
      <c r="G1291" s="437"/>
    </row>
    <row r="1292" ht="24" customHeight="1" spans="1:7">
      <c r="A1292" s="13">
        <v>1287</v>
      </c>
      <c r="B1292" s="13" t="s">
        <v>7995</v>
      </c>
      <c r="C1292" s="13" t="s">
        <v>7988</v>
      </c>
      <c r="D1292" s="13">
        <v>12.4</v>
      </c>
      <c r="E1292" s="13">
        <v>4.84</v>
      </c>
      <c r="F1292" s="13">
        <v>60.02</v>
      </c>
      <c r="G1292" s="437"/>
    </row>
    <row r="1293" ht="24" customHeight="1" spans="1:7">
      <c r="A1293" s="13">
        <v>1288</v>
      </c>
      <c r="B1293" s="13" t="s">
        <v>7996</v>
      </c>
      <c r="C1293" s="13" t="s">
        <v>7988</v>
      </c>
      <c r="D1293" s="13">
        <v>23.2</v>
      </c>
      <c r="E1293" s="13">
        <v>4.84</v>
      </c>
      <c r="F1293" s="13">
        <v>112.29</v>
      </c>
      <c r="G1293" s="437"/>
    </row>
    <row r="1294" ht="24" customHeight="1" spans="1:7">
      <c r="A1294" s="13">
        <v>1289</v>
      </c>
      <c r="B1294" s="13" t="s">
        <v>7997</v>
      </c>
      <c r="C1294" s="13" t="s">
        <v>7988</v>
      </c>
      <c r="D1294" s="13">
        <v>17</v>
      </c>
      <c r="E1294" s="13">
        <v>4.84</v>
      </c>
      <c r="F1294" s="13">
        <v>82.28</v>
      </c>
      <c r="G1294" s="437"/>
    </row>
    <row r="1295" ht="24" customHeight="1" spans="1:7">
      <c r="A1295" s="13">
        <v>1290</v>
      </c>
      <c r="B1295" s="13" t="s">
        <v>7998</v>
      </c>
      <c r="C1295" s="13" t="s">
        <v>7988</v>
      </c>
      <c r="D1295" s="13">
        <v>41</v>
      </c>
      <c r="E1295" s="13">
        <v>4.84</v>
      </c>
      <c r="F1295" s="13">
        <v>198.44</v>
      </c>
      <c r="G1295" s="437"/>
    </row>
    <row r="1296" ht="24" customHeight="1" spans="1:7">
      <c r="A1296" s="13">
        <v>1291</v>
      </c>
      <c r="B1296" s="13" t="s">
        <v>7999</v>
      </c>
      <c r="C1296" s="13" t="s">
        <v>7988</v>
      </c>
      <c r="D1296" s="13">
        <v>10.4</v>
      </c>
      <c r="E1296" s="13">
        <v>4.84</v>
      </c>
      <c r="F1296" s="13">
        <v>50.34</v>
      </c>
      <c r="G1296" s="437"/>
    </row>
    <row r="1297" ht="24" customHeight="1" spans="1:7">
      <c r="A1297" s="13">
        <v>1292</v>
      </c>
      <c r="B1297" s="13" t="s">
        <v>8000</v>
      </c>
      <c r="C1297" s="13" t="s">
        <v>7988</v>
      </c>
      <c r="D1297" s="13">
        <v>11.6</v>
      </c>
      <c r="E1297" s="13">
        <v>4.84</v>
      </c>
      <c r="F1297" s="13">
        <v>56.14</v>
      </c>
      <c r="G1297" s="437"/>
    </row>
    <row r="1298" ht="24" customHeight="1" spans="1:7">
      <c r="A1298" s="13">
        <v>1293</v>
      </c>
      <c r="B1298" s="13" t="s">
        <v>8001</v>
      </c>
      <c r="C1298" s="13" t="s">
        <v>7988</v>
      </c>
      <c r="D1298" s="13">
        <v>31</v>
      </c>
      <c r="E1298" s="13">
        <v>4.84</v>
      </c>
      <c r="F1298" s="13">
        <v>150.04</v>
      </c>
      <c r="G1298" s="437"/>
    </row>
    <row r="1299" ht="24" customHeight="1" spans="1:7">
      <c r="A1299" s="13">
        <v>1294</v>
      </c>
      <c r="B1299" s="13" t="s">
        <v>5811</v>
      </c>
      <c r="C1299" s="13" t="s">
        <v>7988</v>
      </c>
      <c r="D1299" s="13">
        <v>16.75</v>
      </c>
      <c r="E1299" s="13">
        <v>4.84</v>
      </c>
      <c r="F1299" s="13">
        <v>81.07</v>
      </c>
      <c r="G1299" s="437"/>
    </row>
    <row r="1300" ht="24" customHeight="1" spans="1:7">
      <c r="A1300" s="13">
        <v>1295</v>
      </c>
      <c r="B1300" s="13" t="s">
        <v>8002</v>
      </c>
      <c r="C1300" s="13" t="s">
        <v>7988</v>
      </c>
      <c r="D1300" s="13">
        <v>10.1</v>
      </c>
      <c r="E1300" s="13">
        <v>4.84</v>
      </c>
      <c r="F1300" s="13">
        <v>48.88</v>
      </c>
      <c r="G1300" s="437"/>
    </row>
    <row r="1301" ht="24" customHeight="1" spans="1:7">
      <c r="A1301" s="13">
        <v>1296</v>
      </c>
      <c r="B1301" s="13" t="s">
        <v>8003</v>
      </c>
      <c r="C1301" s="13" t="s">
        <v>7988</v>
      </c>
      <c r="D1301" s="13">
        <v>15.8</v>
      </c>
      <c r="E1301" s="13">
        <v>4.84</v>
      </c>
      <c r="F1301" s="13">
        <v>76.47</v>
      </c>
      <c r="G1301" s="437"/>
    </row>
    <row r="1302" ht="24" customHeight="1" spans="1:7">
      <c r="A1302" s="13">
        <v>1297</v>
      </c>
      <c r="B1302" s="13" t="s">
        <v>8004</v>
      </c>
      <c r="C1302" s="13" t="s">
        <v>7988</v>
      </c>
      <c r="D1302" s="13">
        <v>84</v>
      </c>
      <c r="E1302" s="13">
        <v>4.84</v>
      </c>
      <c r="F1302" s="13">
        <v>406.56</v>
      </c>
      <c r="G1302" s="437"/>
    </row>
    <row r="1303" ht="24" customHeight="1" spans="1:7">
      <c r="A1303" s="13">
        <v>1298</v>
      </c>
      <c r="B1303" s="13" t="s">
        <v>8005</v>
      </c>
      <c r="C1303" s="13" t="s">
        <v>7988</v>
      </c>
      <c r="D1303" s="13">
        <v>83</v>
      </c>
      <c r="E1303" s="13">
        <v>4.84</v>
      </c>
      <c r="F1303" s="13">
        <v>401.72</v>
      </c>
      <c r="G1303" s="437"/>
    </row>
    <row r="1304" ht="24" customHeight="1" spans="1:7">
      <c r="A1304" s="13">
        <v>1299</v>
      </c>
      <c r="B1304" s="13" t="s">
        <v>8006</v>
      </c>
      <c r="C1304" s="13" t="s">
        <v>7988</v>
      </c>
      <c r="D1304" s="13">
        <v>14</v>
      </c>
      <c r="E1304" s="13">
        <v>4.84</v>
      </c>
      <c r="F1304" s="13">
        <v>67.76</v>
      </c>
      <c r="G1304" s="437"/>
    </row>
    <row r="1305" ht="24" customHeight="1" spans="1:7">
      <c r="A1305" s="13">
        <v>1300</v>
      </c>
      <c r="B1305" s="13" t="s">
        <v>8007</v>
      </c>
      <c r="C1305" s="13" t="s">
        <v>7988</v>
      </c>
      <c r="D1305" s="13">
        <v>52.52</v>
      </c>
      <c r="E1305" s="13">
        <v>4.84</v>
      </c>
      <c r="F1305" s="13">
        <v>254.2</v>
      </c>
      <c r="G1305" s="437"/>
    </row>
    <row r="1306" ht="24" customHeight="1" spans="1:7">
      <c r="A1306" s="13">
        <v>1301</v>
      </c>
      <c r="B1306" s="13" t="s">
        <v>8008</v>
      </c>
      <c r="C1306" s="13" t="s">
        <v>8009</v>
      </c>
      <c r="D1306" s="13">
        <v>23.5</v>
      </c>
      <c r="E1306" s="13">
        <v>4.84</v>
      </c>
      <c r="F1306" s="13">
        <v>113.74</v>
      </c>
      <c r="G1306" s="437"/>
    </row>
    <row r="1307" ht="24" customHeight="1" spans="1:7">
      <c r="A1307" s="13">
        <v>1302</v>
      </c>
      <c r="B1307" s="13" t="s">
        <v>8010</v>
      </c>
      <c r="C1307" s="13" t="s">
        <v>8009</v>
      </c>
      <c r="D1307" s="13">
        <v>16</v>
      </c>
      <c r="E1307" s="13">
        <v>4.84</v>
      </c>
      <c r="F1307" s="13">
        <v>77.44</v>
      </c>
      <c r="G1307" s="437"/>
    </row>
    <row r="1308" ht="24" customHeight="1" spans="1:7">
      <c r="A1308" s="13">
        <v>1303</v>
      </c>
      <c r="B1308" s="13" t="s">
        <v>8011</v>
      </c>
      <c r="C1308" s="13" t="s">
        <v>8009</v>
      </c>
      <c r="D1308" s="13">
        <v>11.27</v>
      </c>
      <c r="E1308" s="13">
        <v>4.84</v>
      </c>
      <c r="F1308" s="13">
        <v>54.55</v>
      </c>
      <c r="G1308" s="437"/>
    </row>
    <row r="1309" ht="24" customHeight="1" spans="1:7">
      <c r="A1309" s="13">
        <v>1304</v>
      </c>
      <c r="B1309" s="13" t="s">
        <v>8012</v>
      </c>
      <c r="C1309" s="13" t="s">
        <v>8009</v>
      </c>
      <c r="D1309" s="13">
        <v>27</v>
      </c>
      <c r="E1309" s="13">
        <v>4.84</v>
      </c>
      <c r="F1309" s="13">
        <v>130.68</v>
      </c>
      <c r="G1309" s="437"/>
    </row>
    <row r="1310" ht="24" customHeight="1" spans="1:7">
      <c r="A1310" s="13">
        <v>1305</v>
      </c>
      <c r="B1310" s="13" t="s">
        <v>615</v>
      </c>
      <c r="C1310" s="13" t="s">
        <v>8009</v>
      </c>
      <c r="D1310" s="13">
        <v>25</v>
      </c>
      <c r="E1310" s="13">
        <v>4.84</v>
      </c>
      <c r="F1310" s="13">
        <v>121</v>
      </c>
      <c r="G1310" s="437"/>
    </row>
    <row r="1311" ht="24" customHeight="1" spans="1:7">
      <c r="A1311" s="13">
        <v>1306</v>
      </c>
      <c r="B1311" s="13" t="s">
        <v>7580</v>
      </c>
      <c r="C1311" s="13" t="s">
        <v>8009</v>
      </c>
      <c r="D1311" s="13">
        <v>23</v>
      </c>
      <c r="E1311" s="13">
        <v>4.84</v>
      </c>
      <c r="F1311" s="13">
        <v>111.32</v>
      </c>
      <c r="G1311" s="437"/>
    </row>
    <row r="1312" ht="24" customHeight="1" spans="1:7">
      <c r="A1312" s="13">
        <v>1307</v>
      </c>
      <c r="B1312" s="13" t="s">
        <v>8013</v>
      </c>
      <c r="C1312" s="13" t="s">
        <v>8009</v>
      </c>
      <c r="D1312" s="13">
        <v>20</v>
      </c>
      <c r="E1312" s="13">
        <v>4.84</v>
      </c>
      <c r="F1312" s="13">
        <v>96.8</v>
      </c>
      <c r="G1312" s="437"/>
    </row>
    <row r="1313" ht="24" customHeight="1" spans="1:7">
      <c r="A1313" s="13">
        <v>1308</v>
      </c>
      <c r="B1313" s="13" t="s">
        <v>8014</v>
      </c>
      <c r="C1313" s="13" t="s">
        <v>8009</v>
      </c>
      <c r="D1313" s="13">
        <v>22</v>
      </c>
      <c r="E1313" s="13">
        <v>4.84</v>
      </c>
      <c r="F1313" s="13">
        <v>106.48</v>
      </c>
      <c r="G1313" s="437"/>
    </row>
    <row r="1314" ht="24" customHeight="1" spans="1:7">
      <c r="A1314" s="13">
        <v>1309</v>
      </c>
      <c r="B1314" s="13" t="s">
        <v>8015</v>
      </c>
      <c r="C1314" s="13" t="s">
        <v>8009</v>
      </c>
      <c r="D1314" s="13">
        <v>23.7</v>
      </c>
      <c r="E1314" s="13">
        <v>4.84</v>
      </c>
      <c r="F1314" s="13">
        <v>114.71</v>
      </c>
      <c r="G1314" s="437"/>
    </row>
    <row r="1315" ht="24" customHeight="1" spans="1:7">
      <c r="A1315" s="13">
        <v>1310</v>
      </c>
      <c r="B1315" s="13" t="s">
        <v>8016</v>
      </c>
      <c r="C1315" s="13" t="s">
        <v>8009</v>
      </c>
      <c r="D1315" s="13">
        <v>24</v>
      </c>
      <c r="E1315" s="13">
        <v>4.84</v>
      </c>
      <c r="F1315" s="13">
        <v>116.16</v>
      </c>
      <c r="G1315" s="437"/>
    </row>
    <row r="1316" ht="24" customHeight="1" spans="1:7">
      <c r="A1316" s="13">
        <v>1311</v>
      </c>
      <c r="B1316" s="13" t="s">
        <v>8017</v>
      </c>
      <c r="C1316" s="13" t="s">
        <v>8009</v>
      </c>
      <c r="D1316" s="13">
        <v>8</v>
      </c>
      <c r="E1316" s="13">
        <v>4.84</v>
      </c>
      <c r="F1316" s="13">
        <v>38.72</v>
      </c>
      <c r="G1316" s="437"/>
    </row>
    <row r="1317" ht="24" customHeight="1" spans="1:7">
      <c r="A1317" s="13">
        <v>1312</v>
      </c>
      <c r="B1317" s="13" t="s">
        <v>8018</v>
      </c>
      <c r="C1317" s="13" t="s">
        <v>8009</v>
      </c>
      <c r="D1317" s="13">
        <v>7</v>
      </c>
      <c r="E1317" s="13">
        <v>4.84</v>
      </c>
      <c r="F1317" s="13">
        <v>33.88</v>
      </c>
      <c r="G1317" s="437"/>
    </row>
    <row r="1318" ht="24" customHeight="1" spans="1:7">
      <c r="A1318" s="13">
        <v>1313</v>
      </c>
      <c r="B1318" s="13" t="s">
        <v>8019</v>
      </c>
      <c r="C1318" s="13" t="s">
        <v>8009</v>
      </c>
      <c r="D1318" s="13">
        <v>16</v>
      </c>
      <c r="E1318" s="13">
        <v>4.84</v>
      </c>
      <c r="F1318" s="13">
        <v>77.44</v>
      </c>
      <c r="G1318" s="437"/>
    </row>
    <row r="1319" ht="24" customHeight="1" spans="1:7">
      <c r="A1319" s="13">
        <v>1314</v>
      </c>
      <c r="B1319" s="13" t="s">
        <v>7874</v>
      </c>
      <c r="C1319" s="13" t="s">
        <v>8009</v>
      </c>
      <c r="D1319" s="13">
        <v>24</v>
      </c>
      <c r="E1319" s="13">
        <v>4.84</v>
      </c>
      <c r="F1319" s="13">
        <v>116.16</v>
      </c>
      <c r="G1319" s="437"/>
    </row>
    <row r="1320" ht="24" customHeight="1" spans="1:7">
      <c r="A1320" s="13">
        <v>1315</v>
      </c>
      <c r="B1320" s="13" t="s">
        <v>8020</v>
      </c>
      <c r="C1320" s="13" t="s">
        <v>8009</v>
      </c>
      <c r="D1320" s="13">
        <v>26.5</v>
      </c>
      <c r="E1320" s="13">
        <v>4.84</v>
      </c>
      <c r="F1320" s="13">
        <v>128.26</v>
      </c>
      <c r="G1320" s="437"/>
    </row>
    <row r="1321" ht="24" customHeight="1" spans="1:7">
      <c r="A1321" s="13">
        <v>1316</v>
      </c>
      <c r="B1321" s="13" t="s">
        <v>8021</v>
      </c>
      <c r="C1321" s="13" t="s">
        <v>8009</v>
      </c>
      <c r="D1321" s="13">
        <v>23</v>
      </c>
      <c r="E1321" s="13">
        <v>4.84</v>
      </c>
      <c r="F1321" s="13">
        <v>111.32</v>
      </c>
      <c r="G1321" s="437"/>
    </row>
    <row r="1322" ht="24" customHeight="1" spans="1:7">
      <c r="A1322" s="13">
        <v>1317</v>
      </c>
      <c r="B1322" s="13" t="s">
        <v>8022</v>
      </c>
      <c r="C1322" s="13" t="s">
        <v>8009</v>
      </c>
      <c r="D1322" s="13">
        <v>27</v>
      </c>
      <c r="E1322" s="13">
        <v>4.84</v>
      </c>
      <c r="F1322" s="13">
        <v>130.68</v>
      </c>
      <c r="G1322" s="437"/>
    </row>
    <row r="1323" ht="24" customHeight="1" spans="1:7">
      <c r="A1323" s="13">
        <v>1318</v>
      </c>
      <c r="B1323" s="13" t="s">
        <v>6078</v>
      </c>
      <c r="C1323" s="13" t="s">
        <v>8009</v>
      </c>
      <c r="D1323" s="13">
        <v>9.5</v>
      </c>
      <c r="E1323" s="13">
        <v>4.84</v>
      </c>
      <c r="F1323" s="13">
        <v>45.98</v>
      </c>
      <c r="G1323" s="437"/>
    </row>
    <row r="1324" ht="24" customHeight="1" spans="1:7">
      <c r="A1324" s="13">
        <v>1319</v>
      </c>
      <c r="B1324" s="13" t="s">
        <v>8023</v>
      </c>
      <c r="C1324" s="13" t="s">
        <v>8009</v>
      </c>
      <c r="D1324" s="13">
        <v>21</v>
      </c>
      <c r="E1324" s="13">
        <v>4.84</v>
      </c>
      <c r="F1324" s="13">
        <v>101.64</v>
      </c>
      <c r="G1324" s="437"/>
    </row>
    <row r="1325" ht="24" customHeight="1" spans="1:7">
      <c r="A1325" s="13">
        <v>1320</v>
      </c>
      <c r="B1325" s="13" t="s">
        <v>8024</v>
      </c>
      <c r="C1325" s="13" t="s">
        <v>8009</v>
      </c>
      <c r="D1325" s="13">
        <v>17</v>
      </c>
      <c r="E1325" s="13">
        <v>4.84</v>
      </c>
      <c r="F1325" s="13">
        <v>82.28</v>
      </c>
      <c r="G1325" s="437"/>
    </row>
    <row r="1326" ht="24" customHeight="1" spans="1:7">
      <c r="A1326" s="13">
        <v>1321</v>
      </c>
      <c r="B1326" s="13" t="s">
        <v>8025</v>
      </c>
      <c r="C1326" s="13" t="s">
        <v>8009</v>
      </c>
      <c r="D1326" s="13">
        <v>30</v>
      </c>
      <c r="E1326" s="13">
        <v>4.84</v>
      </c>
      <c r="F1326" s="13">
        <v>145.2</v>
      </c>
      <c r="G1326" s="437"/>
    </row>
    <row r="1327" ht="24" customHeight="1" spans="1:7">
      <c r="A1327" s="13">
        <v>1322</v>
      </c>
      <c r="B1327" s="13" t="s">
        <v>8026</v>
      </c>
      <c r="C1327" s="13" t="s">
        <v>8009</v>
      </c>
      <c r="D1327" s="13">
        <v>40</v>
      </c>
      <c r="E1327" s="13">
        <v>4.84</v>
      </c>
      <c r="F1327" s="13">
        <v>193.6</v>
      </c>
      <c r="G1327" s="437"/>
    </row>
    <row r="1328" ht="24" customHeight="1" spans="1:7">
      <c r="A1328" s="13">
        <v>1323</v>
      </c>
      <c r="B1328" s="13" t="s">
        <v>8027</v>
      </c>
      <c r="C1328" s="13" t="s">
        <v>8009</v>
      </c>
      <c r="D1328" s="13">
        <v>22</v>
      </c>
      <c r="E1328" s="13">
        <v>4.84</v>
      </c>
      <c r="F1328" s="13">
        <v>106.48</v>
      </c>
      <c r="G1328" s="437"/>
    </row>
    <row r="1329" ht="24" customHeight="1" spans="1:7">
      <c r="A1329" s="13">
        <v>1324</v>
      </c>
      <c r="B1329" s="13" t="s">
        <v>8028</v>
      </c>
      <c r="C1329" s="13" t="s">
        <v>8009</v>
      </c>
      <c r="D1329" s="13">
        <v>5</v>
      </c>
      <c r="E1329" s="13">
        <v>4.84</v>
      </c>
      <c r="F1329" s="13">
        <v>24.2</v>
      </c>
      <c r="G1329" s="437"/>
    </row>
    <row r="1330" ht="24" customHeight="1" spans="1:7">
      <c r="A1330" s="13">
        <v>1325</v>
      </c>
      <c r="B1330" s="13" t="s">
        <v>2603</v>
      </c>
      <c r="C1330" s="13" t="s">
        <v>8009</v>
      </c>
      <c r="D1330" s="13">
        <v>29</v>
      </c>
      <c r="E1330" s="13">
        <v>4.84</v>
      </c>
      <c r="F1330" s="13">
        <v>140.36</v>
      </c>
      <c r="G1330" s="437"/>
    </row>
    <row r="1331" ht="24" customHeight="1" spans="1:7">
      <c r="A1331" s="13">
        <v>1326</v>
      </c>
      <c r="B1331" s="13" t="s">
        <v>8029</v>
      </c>
      <c r="C1331" s="13" t="s">
        <v>8009</v>
      </c>
      <c r="D1331" s="13">
        <v>68.5</v>
      </c>
      <c r="E1331" s="13">
        <v>4.84</v>
      </c>
      <c r="F1331" s="13">
        <v>331.54</v>
      </c>
      <c r="G1331" s="437"/>
    </row>
    <row r="1332" ht="24" customHeight="1" spans="1:7">
      <c r="A1332" s="13">
        <v>1327</v>
      </c>
      <c r="B1332" s="13" t="s">
        <v>8030</v>
      </c>
      <c r="C1332" s="13" t="s">
        <v>8009</v>
      </c>
      <c r="D1332" s="13">
        <v>14.39</v>
      </c>
      <c r="E1332" s="13">
        <v>4.84</v>
      </c>
      <c r="F1332" s="13">
        <v>69.65</v>
      </c>
      <c r="G1332" s="437"/>
    </row>
    <row r="1333" ht="24" customHeight="1" spans="1:7">
      <c r="A1333" s="13">
        <v>1328</v>
      </c>
      <c r="B1333" s="13" t="s">
        <v>8031</v>
      </c>
      <c r="C1333" s="13" t="s">
        <v>8009</v>
      </c>
      <c r="D1333" s="13">
        <v>18</v>
      </c>
      <c r="E1333" s="13">
        <v>4.84</v>
      </c>
      <c r="F1333" s="13">
        <v>87.12</v>
      </c>
      <c r="G1333" s="437"/>
    </row>
    <row r="1334" ht="24" customHeight="1" spans="1:7">
      <c r="A1334" s="13">
        <v>1329</v>
      </c>
      <c r="B1334" s="13" t="s">
        <v>6139</v>
      </c>
      <c r="C1334" s="13" t="s">
        <v>8009</v>
      </c>
      <c r="D1334" s="13">
        <v>8.16</v>
      </c>
      <c r="E1334" s="13">
        <v>4.84</v>
      </c>
      <c r="F1334" s="13">
        <v>39.49</v>
      </c>
      <c r="G1334" s="437"/>
    </row>
    <row r="1335" ht="24" customHeight="1" spans="1:7">
      <c r="A1335" s="13">
        <v>1330</v>
      </c>
      <c r="B1335" s="13" t="s">
        <v>8032</v>
      </c>
      <c r="C1335" s="13" t="s">
        <v>8009</v>
      </c>
      <c r="D1335" s="13">
        <v>23</v>
      </c>
      <c r="E1335" s="13">
        <v>4.84</v>
      </c>
      <c r="F1335" s="13">
        <v>111.32</v>
      </c>
      <c r="G1335" s="437"/>
    </row>
    <row r="1336" ht="24" customHeight="1" spans="1:7">
      <c r="A1336" s="13">
        <v>1331</v>
      </c>
      <c r="B1336" s="13" t="s">
        <v>8033</v>
      </c>
      <c r="C1336" s="13" t="s">
        <v>8009</v>
      </c>
      <c r="D1336" s="13">
        <v>4</v>
      </c>
      <c r="E1336" s="13">
        <v>4.84</v>
      </c>
      <c r="F1336" s="13">
        <v>19.36</v>
      </c>
      <c r="G1336" s="437"/>
    </row>
    <row r="1337" ht="24" customHeight="1" spans="1:7">
      <c r="A1337" s="13">
        <v>1332</v>
      </c>
      <c r="B1337" s="13" t="s">
        <v>7940</v>
      </c>
      <c r="C1337" s="13" t="s">
        <v>8009</v>
      </c>
      <c r="D1337" s="13">
        <v>28</v>
      </c>
      <c r="E1337" s="13">
        <v>4.84</v>
      </c>
      <c r="F1337" s="13">
        <v>135.52</v>
      </c>
      <c r="G1337" s="437"/>
    </row>
    <row r="1338" ht="24" customHeight="1" spans="1:7">
      <c r="A1338" s="13">
        <v>1333</v>
      </c>
      <c r="B1338" s="13" t="s">
        <v>8034</v>
      </c>
      <c r="C1338" s="13" t="s">
        <v>8009</v>
      </c>
      <c r="D1338" s="13">
        <v>42.02</v>
      </c>
      <c r="E1338" s="13">
        <v>4.84</v>
      </c>
      <c r="F1338" s="13">
        <v>203.38</v>
      </c>
      <c r="G1338" s="437"/>
    </row>
    <row r="1339" ht="24" customHeight="1" spans="1:7">
      <c r="A1339" s="13">
        <v>1334</v>
      </c>
      <c r="B1339" s="13" t="s">
        <v>7783</v>
      </c>
      <c r="C1339" s="13" t="s">
        <v>8009</v>
      </c>
      <c r="D1339" s="13">
        <v>16.63</v>
      </c>
      <c r="E1339" s="13">
        <v>4.84</v>
      </c>
      <c r="F1339" s="13">
        <v>80.49</v>
      </c>
      <c r="G1339" s="437"/>
    </row>
    <row r="1340" ht="24" customHeight="1" spans="1:7">
      <c r="A1340" s="13">
        <v>1335</v>
      </c>
      <c r="B1340" s="13" t="s">
        <v>8035</v>
      </c>
      <c r="C1340" s="13" t="s">
        <v>8036</v>
      </c>
      <c r="D1340" s="13">
        <v>24</v>
      </c>
      <c r="E1340" s="13">
        <v>4.84</v>
      </c>
      <c r="F1340" s="13">
        <v>116.16</v>
      </c>
      <c r="G1340" s="437"/>
    </row>
    <row r="1341" ht="24" customHeight="1" spans="1:7">
      <c r="A1341" s="13">
        <v>1336</v>
      </c>
      <c r="B1341" s="13" t="s">
        <v>7268</v>
      </c>
      <c r="C1341" s="13" t="s">
        <v>8036</v>
      </c>
      <c r="D1341" s="13">
        <v>8.6</v>
      </c>
      <c r="E1341" s="13">
        <v>4.84</v>
      </c>
      <c r="F1341" s="13">
        <v>41.62</v>
      </c>
      <c r="G1341" s="437"/>
    </row>
    <row r="1342" ht="24" customHeight="1" spans="1:7">
      <c r="A1342" s="13">
        <v>1337</v>
      </c>
      <c r="B1342" s="13" t="s">
        <v>8037</v>
      </c>
      <c r="C1342" s="13" t="s">
        <v>8036</v>
      </c>
      <c r="D1342" s="13">
        <v>9.6</v>
      </c>
      <c r="E1342" s="13">
        <v>4.84</v>
      </c>
      <c r="F1342" s="13">
        <v>46.46</v>
      </c>
      <c r="G1342" s="437"/>
    </row>
    <row r="1343" ht="24" customHeight="1" spans="1:7">
      <c r="A1343" s="13">
        <v>1338</v>
      </c>
      <c r="B1343" s="13" t="s">
        <v>8038</v>
      </c>
      <c r="C1343" s="13" t="s">
        <v>8036</v>
      </c>
      <c r="D1343" s="13">
        <v>9</v>
      </c>
      <c r="E1343" s="13">
        <v>4.84</v>
      </c>
      <c r="F1343" s="13">
        <v>43.56</v>
      </c>
      <c r="G1343" s="437"/>
    </row>
    <row r="1344" ht="24" customHeight="1" spans="1:7">
      <c r="A1344" s="13">
        <v>1339</v>
      </c>
      <c r="B1344" s="13" t="s">
        <v>8039</v>
      </c>
      <c r="C1344" s="13" t="s">
        <v>8036</v>
      </c>
      <c r="D1344" s="13">
        <v>12</v>
      </c>
      <c r="E1344" s="13">
        <v>4.84</v>
      </c>
      <c r="F1344" s="13">
        <v>58.08</v>
      </c>
      <c r="G1344" s="437"/>
    </row>
    <row r="1345" ht="24" customHeight="1" spans="1:7">
      <c r="A1345" s="13">
        <v>1340</v>
      </c>
      <c r="B1345" s="13" t="s">
        <v>8040</v>
      </c>
      <c r="C1345" s="13" t="s">
        <v>8036</v>
      </c>
      <c r="D1345" s="13">
        <v>58</v>
      </c>
      <c r="E1345" s="13">
        <v>4.84</v>
      </c>
      <c r="F1345" s="13">
        <v>280.72</v>
      </c>
      <c r="G1345" s="437"/>
    </row>
    <row r="1346" ht="24" customHeight="1" spans="1:7">
      <c r="A1346" s="13">
        <v>1341</v>
      </c>
      <c r="B1346" s="13" t="s">
        <v>8041</v>
      </c>
      <c r="C1346" s="13" t="s">
        <v>8036</v>
      </c>
      <c r="D1346" s="13">
        <v>14</v>
      </c>
      <c r="E1346" s="13">
        <v>4.84</v>
      </c>
      <c r="F1346" s="13">
        <v>67.76</v>
      </c>
      <c r="G1346" s="437"/>
    </row>
    <row r="1347" ht="24" customHeight="1" spans="1:7">
      <c r="A1347" s="13">
        <v>1342</v>
      </c>
      <c r="B1347" s="13" t="s">
        <v>1783</v>
      </c>
      <c r="C1347" s="13" t="s">
        <v>8036</v>
      </c>
      <c r="D1347" s="13">
        <v>19</v>
      </c>
      <c r="E1347" s="13">
        <v>4.84</v>
      </c>
      <c r="F1347" s="13">
        <v>91.96</v>
      </c>
      <c r="G1347" s="437"/>
    </row>
    <row r="1348" ht="24" customHeight="1" spans="1:7">
      <c r="A1348" s="13">
        <v>1343</v>
      </c>
      <c r="B1348" s="13" t="s">
        <v>8042</v>
      </c>
      <c r="C1348" s="13" t="s">
        <v>8036</v>
      </c>
      <c r="D1348" s="13">
        <v>16.5</v>
      </c>
      <c r="E1348" s="13">
        <v>4.84</v>
      </c>
      <c r="F1348" s="13">
        <v>79.86</v>
      </c>
      <c r="G1348" s="437"/>
    </row>
    <row r="1349" ht="24" customHeight="1" spans="1:7">
      <c r="A1349" s="13">
        <v>1344</v>
      </c>
      <c r="B1349" s="13" t="s">
        <v>8043</v>
      </c>
      <c r="C1349" s="13" t="s">
        <v>8036</v>
      </c>
      <c r="D1349" s="13">
        <v>20</v>
      </c>
      <c r="E1349" s="13">
        <v>4.84</v>
      </c>
      <c r="F1349" s="13">
        <v>96.8</v>
      </c>
      <c r="G1349" s="437"/>
    </row>
    <row r="1350" ht="24" customHeight="1" spans="1:7">
      <c r="A1350" s="13">
        <v>1345</v>
      </c>
      <c r="B1350" s="13" t="s">
        <v>8044</v>
      </c>
      <c r="C1350" s="13" t="s">
        <v>8036</v>
      </c>
      <c r="D1350" s="13">
        <v>5.6</v>
      </c>
      <c r="E1350" s="13">
        <v>4.84</v>
      </c>
      <c r="F1350" s="13">
        <v>27.1</v>
      </c>
      <c r="G1350" s="437"/>
    </row>
    <row r="1351" ht="24" customHeight="1" spans="1:7">
      <c r="A1351" s="13">
        <v>1346</v>
      </c>
      <c r="B1351" s="13" t="s">
        <v>8045</v>
      </c>
      <c r="C1351" s="13" t="s">
        <v>8036</v>
      </c>
      <c r="D1351" s="13">
        <v>24.5</v>
      </c>
      <c r="E1351" s="13">
        <v>4.84</v>
      </c>
      <c r="F1351" s="13">
        <v>118.58</v>
      </c>
      <c r="G1351" s="437"/>
    </row>
    <row r="1352" ht="24" customHeight="1" spans="1:7">
      <c r="A1352" s="13">
        <v>1347</v>
      </c>
      <c r="B1352" s="13" t="s">
        <v>8046</v>
      </c>
      <c r="C1352" s="13" t="s">
        <v>8036</v>
      </c>
      <c r="D1352" s="13">
        <v>12.77</v>
      </c>
      <c r="E1352" s="13">
        <v>4.84</v>
      </c>
      <c r="F1352" s="13">
        <v>61.81</v>
      </c>
      <c r="G1352" s="437"/>
    </row>
    <row r="1353" ht="24" customHeight="1" spans="1:7">
      <c r="A1353" s="13">
        <v>1348</v>
      </c>
      <c r="B1353" s="13" t="s">
        <v>8047</v>
      </c>
      <c r="C1353" s="13" t="s">
        <v>8036</v>
      </c>
      <c r="D1353" s="13">
        <v>9.5</v>
      </c>
      <c r="E1353" s="13">
        <v>4.84</v>
      </c>
      <c r="F1353" s="13">
        <v>45.98</v>
      </c>
      <c r="G1353" s="437"/>
    </row>
    <row r="1354" ht="24" customHeight="1" spans="1:7">
      <c r="A1354" s="13">
        <v>1349</v>
      </c>
      <c r="B1354" s="13" t="s">
        <v>3812</v>
      </c>
      <c r="C1354" s="13" t="s">
        <v>8036</v>
      </c>
      <c r="D1354" s="13">
        <v>12.5</v>
      </c>
      <c r="E1354" s="13">
        <v>4.84</v>
      </c>
      <c r="F1354" s="13">
        <v>60.5</v>
      </c>
      <c r="G1354" s="437"/>
    </row>
    <row r="1355" ht="24" customHeight="1" spans="1:7">
      <c r="A1355" s="13">
        <v>1350</v>
      </c>
      <c r="B1355" s="13" t="s">
        <v>8048</v>
      </c>
      <c r="C1355" s="13" t="s">
        <v>8036</v>
      </c>
      <c r="D1355" s="13">
        <v>7.5</v>
      </c>
      <c r="E1355" s="13">
        <v>4.84</v>
      </c>
      <c r="F1355" s="13">
        <v>36.3</v>
      </c>
      <c r="G1355" s="437"/>
    </row>
    <row r="1356" ht="24" customHeight="1" spans="1:7">
      <c r="A1356" s="13">
        <v>1351</v>
      </c>
      <c r="B1356" s="13" t="s">
        <v>8049</v>
      </c>
      <c r="C1356" s="13" t="s">
        <v>8036</v>
      </c>
      <c r="D1356" s="13">
        <v>8.7</v>
      </c>
      <c r="E1356" s="13">
        <v>4.84</v>
      </c>
      <c r="F1356" s="13">
        <v>42.11</v>
      </c>
      <c r="G1356" s="437"/>
    </row>
    <row r="1357" ht="24" customHeight="1" spans="1:7">
      <c r="A1357" s="13">
        <v>1352</v>
      </c>
      <c r="B1357" s="13" t="s">
        <v>8050</v>
      </c>
      <c r="C1357" s="13" t="s">
        <v>8036</v>
      </c>
      <c r="D1357" s="13">
        <v>11.4</v>
      </c>
      <c r="E1357" s="13">
        <v>4.84</v>
      </c>
      <c r="F1357" s="13">
        <v>55.18</v>
      </c>
      <c r="G1357" s="437"/>
    </row>
    <row r="1358" ht="24" customHeight="1" spans="1:7">
      <c r="A1358" s="13">
        <v>1353</v>
      </c>
      <c r="B1358" s="13" t="s">
        <v>8051</v>
      </c>
      <c r="C1358" s="13" t="s">
        <v>8036</v>
      </c>
      <c r="D1358" s="13">
        <v>10.2</v>
      </c>
      <c r="E1358" s="13">
        <v>4.84</v>
      </c>
      <c r="F1358" s="13">
        <v>49.37</v>
      </c>
      <c r="G1358" s="437"/>
    </row>
    <row r="1359" ht="24" customHeight="1" spans="1:7">
      <c r="A1359" s="13">
        <v>1354</v>
      </c>
      <c r="B1359" s="13" t="s">
        <v>8052</v>
      </c>
      <c r="C1359" s="13" t="s">
        <v>8036</v>
      </c>
      <c r="D1359" s="13">
        <v>22.5</v>
      </c>
      <c r="E1359" s="13">
        <v>4.84</v>
      </c>
      <c r="F1359" s="13">
        <v>108.9</v>
      </c>
      <c r="G1359" s="437"/>
    </row>
    <row r="1360" ht="24" customHeight="1" spans="1:7">
      <c r="A1360" s="13">
        <v>1355</v>
      </c>
      <c r="B1360" s="13" t="s">
        <v>2562</v>
      </c>
      <c r="C1360" s="13" t="s">
        <v>8036</v>
      </c>
      <c r="D1360" s="13">
        <v>10</v>
      </c>
      <c r="E1360" s="13">
        <v>4.84</v>
      </c>
      <c r="F1360" s="13">
        <v>48.4</v>
      </c>
      <c r="G1360" s="437"/>
    </row>
    <row r="1361" ht="24" customHeight="1" spans="1:7">
      <c r="A1361" s="13">
        <v>1356</v>
      </c>
      <c r="B1361" s="13" t="s">
        <v>8053</v>
      </c>
      <c r="C1361" s="13" t="s">
        <v>8036</v>
      </c>
      <c r="D1361" s="13">
        <v>24.5</v>
      </c>
      <c r="E1361" s="13">
        <v>4.84</v>
      </c>
      <c r="F1361" s="13">
        <v>118.58</v>
      </c>
      <c r="G1361" s="437"/>
    </row>
    <row r="1362" ht="24" customHeight="1" spans="1:7">
      <c r="A1362" s="13">
        <v>1357</v>
      </c>
      <c r="B1362" s="13" t="s">
        <v>8054</v>
      </c>
      <c r="C1362" s="13" t="s">
        <v>8036</v>
      </c>
      <c r="D1362" s="13">
        <v>9.6</v>
      </c>
      <c r="E1362" s="13">
        <v>4.84</v>
      </c>
      <c r="F1362" s="13">
        <v>46.46</v>
      </c>
      <c r="G1362" s="437"/>
    </row>
    <row r="1363" ht="24" customHeight="1" spans="1:7">
      <c r="A1363" s="13">
        <v>1358</v>
      </c>
      <c r="B1363" s="13" t="s">
        <v>8055</v>
      </c>
      <c r="C1363" s="13" t="s">
        <v>8036</v>
      </c>
      <c r="D1363" s="13">
        <v>23.9</v>
      </c>
      <c r="E1363" s="13">
        <v>4.84</v>
      </c>
      <c r="F1363" s="13">
        <v>115.68</v>
      </c>
      <c r="G1363" s="437"/>
    </row>
    <row r="1364" ht="24" customHeight="1" spans="1:7">
      <c r="A1364" s="13">
        <v>1359</v>
      </c>
      <c r="B1364" s="13" t="s">
        <v>8056</v>
      </c>
      <c r="C1364" s="13" t="s">
        <v>8036</v>
      </c>
      <c r="D1364" s="13">
        <v>19</v>
      </c>
      <c r="E1364" s="13">
        <v>4.84</v>
      </c>
      <c r="F1364" s="13">
        <v>91.96</v>
      </c>
      <c r="G1364" s="437"/>
    </row>
    <row r="1365" ht="24" customHeight="1" spans="1:7">
      <c r="A1365" s="13">
        <v>1360</v>
      </c>
      <c r="B1365" s="13" t="s">
        <v>8057</v>
      </c>
      <c r="C1365" s="13" t="s">
        <v>8036</v>
      </c>
      <c r="D1365" s="13">
        <v>59</v>
      </c>
      <c r="E1365" s="13">
        <v>4.84</v>
      </c>
      <c r="F1365" s="13">
        <v>285.56</v>
      </c>
      <c r="G1365" s="437"/>
    </row>
    <row r="1366" ht="24" customHeight="1" spans="1:7">
      <c r="A1366" s="13">
        <v>1361</v>
      </c>
      <c r="B1366" s="13" t="s">
        <v>8058</v>
      </c>
      <c r="C1366" s="13" t="s">
        <v>8036</v>
      </c>
      <c r="D1366" s="13">
        <v>11.7</v>
      </c>
      <c r="E1366" s="13">
        <v>4.84</v>
      </c>
      <c r="F1366" s="13">
        <v>56.63</v>
      </c>
      <c r="G1366" s="437"/>
    </row>
    <row r="1367" ht="24" customHeight="1" spans="1:7">
      <c r="A1367" s="13">
        <v>1362</v>
      </c>
      <c r="B1367" s="13" t="s">
        <v>8059</v>
      </c>
      <c r="C1367" s="13" t="s">
        <v>8036</v>
      </c>
      <c r="D1367" s="13">
        <v>22.8</v>
      </c>
      <c r="E1367" s="13">
        <v>4.84</v>
      </c>
      <c r="F1367" s="13">
        <v>110.35</v>
      </c>
      <c r="G1367" s="437"/>
    </row>
    <row r="1368" ht="24" customHeight="1" spans="1:7">
      <c r="A1368" s="13">
        <v>1363</v>
      </c>
      <c r="B1368" s="13" t="s">
        <v>8060</v>
      </c>
      <c r="C1368" s="13" t="s">
        <v>8036</v>
      </c>
      <c r="D1368" s="13">
        <v>7.7</v>
      </c>
      <c r="E1368" s="13">
        <v>4.84</v>
      </c>
      <c r="F1368" s="13">
        <v>37.27</v>
      </c>
      <c r="G1368" s="437"/>
    </row>
    <row r="1369" ht="24" customHeight="1" spans="1:7">
      <c r="A1369" s="13">
        <v>1364</v>
      </c>
      <c r="B1369" s="13" t="s">
        <v>8061</v>
      </c>
      <c r="C1369" s="13" t="s">
        <v>8036</v>
      </c>
      <c r="D1369" s="13">
        <v>20</v>
      </c>
      <c r="E1369" s="13">
        <v>4.84</v>
      </c>
      <c r="F1369" s="13">
        <v>96.8</v>
      </c>
      <c r="G1369" s="437"/>
    </row>
    <row r="1370" ht="24" customHeight="1" spans="1:7">
      <c r="A1370" s="13">
        <v>1365</v>
      </c>
      <c r="B1370" s="13" t="s">
        <v>8062</v>
      </c>
      <c r="C1370" s="13" t="s">
        <v>8036</v>
      </c>
      <c r="D1370" s="13">
        <v>25.7</v>
      </c>
      <c r="E1370" s="13">
        <v>4.84</v>
      </c>
      <c r="F1370" s="13">
        <v>124.39</v>
      </c>
      <c r="G1370" s="437"/>
    </row>
    <row r="1371" ht="24" customHeight="1" spans="1:7">
      <c r="A1371" s="13">
        <v>1366</v>
      </c>
      <c r="B1371" s="13" t="s">
        <v>8063</v>
      </c>
      <c r="C1371" s="13" t="s">
        <v>8036</v>
      </c>
      <c r="D1371" s="13">
        <v>6</v>
      </c>
      <c r="E1371" s="13">
        <v>4.84</v>
      </c>
      <c r="F1371" s="13">
        <v>29.04</v>
      </c>
      <c r="G1371" s="437"/>
    </row>
    <row r="1372" ht="24" customHeight="1" spans="1:7">
      <c r="A1372" s="13">
        <v>1367</v>
      </c>
      <c r="B1372" s="13" t="s">
        <v>8064</v>
      </c>
      <c r="C1372" s="13" t="s">
        <v>8036</v>
      </c>
      <c r="D1372" s="13">
        <v>5.6</v>
      </c>
      <c r="E1372" s="13">
        <v>4.84</v>
      </c>
      <c r="F1372" s="13">
        <v>27.1</v>
      </c>
      <c r="G1372" s="437"/>
    </row>
    <row r="1373" ht="24" customHeight="1" spans="1:7">
      <c r="A1373" s="13">
        <v>1368</v>
      </c>
      <c r="B1373" s="13" t="s">
        <v>8065</v>
      </c>
      <c r="C1373" s="13" t="s">
        <v>8036</v>
      </c>
      <c r="D1373" s="13">
        <v>13</v>
      </c>
      <c r="E1373" s="13">
        <v>4.84</v>
      </c>
      <c r="F1373" s="13">
        <v>62.92</v>
      </c>
      <c r="G1373" s="437"/>
    </row>
    <row r="1374" ht="24" customHeight="1" spans="1:7">
      <c r="A1374" s="13">
        <v>1369</v>
      </c>
      <c r="B1374" s="13" t="s">
        <v>8066</v>
      </c>
      <c r="C1374" s="13" t="s">
        <v>8036</v>
      </c>
      <c r="D1374" s="13">
        <v>52.5</v>
      </c>
      <c r="E1374" s="13">
        <v>4.84</v>
      </c>
      <c r="F1374" s="13">
        <v>254.1</v>
      </c>
      <c r="G1374" s="437"/>
    </row>
    <row r="1375" ht="24" customHeight="1" spans="1:7">
      <c r="A1375" s="13">
        <v>1370</v>
      </c>
      <c r="B1375" s="13" t="s">
        <v>8067</v>
      </c>
      <c r="C1375" s="13" t="s">
        <v>8036</v>
      </c>
      <c r="D1375" s="13">
        <v>48</v>
      </c>
      <c r="E1375" s="13">
        <v>4.84</v>
      </c>
      <c r="F1375" s="13">
        <v>232.32</v>
      </c>
      <c r="G1375" s="437"/>
    </row>
    <row r="1376" ht="24" customHeight="1" spans="1:7">
      <c r="A1376" s="13">
        <v>1371</v>
      </c>
      <c r="B1376" s="13" t="s">
        <v>8068</v>
      </c>
      <c r="C1376" s="13" t="s">
        <v>8036</v>
      </c>
      <c r="D1376" s="13">
        <v>11</v>
      </c>
      <c r="E1376" s="13">
        <v>4.84</v>
      </c>
      <c r="F1376" s="13">
        <v>53.24</v>
      </c>
      <c r="G1376" s="437"/>
    </row>
    <row r="1377" ht="24" customHeight="1" spans="1:7">
      <c r="A1377" s="13">
        <v>1372</v>
      </c>
      <c r="B1377" s="13" t="s">
        <v>8069</v>
      </c>
      <c r="C1377" s="13" t="s">
        <v>8036</v>
      </c>
      <c r="D1377" s="13">
        <v>14</v>
      </c>
      <c r="E1377" s="13">
        <v>4.84</v>
      </c>
      <c r="F1377" s="13">
        <v>67.76</v>
      </c>
      <c r="G1377" s="437"/>
    </row>
    <row r="1378" ht="24" customHeight="1" spans="1:7">
      <c r="A1378" s="13">
        <v>1373</v>
      </c>
      <c r="B1378" s="13" t="s">
        <v>8070</v>
      </c>
      <c r="C1378" s="13" t="s">
        <v>8036</v>
      </c>
      <c r="D1378" s="13">
        <v>26.69</v>
      </c>
      <c r="E1378" s="13">
        <v>4.84</v>
      </c>
      <c r="F1378" s="13">
        <v>129.18</v>
      </c>
      <c r="G1378" s="437"/>
    </row>
    <row r="1379" ht="24" customHeight="1" spans="1:7">
      <c r="A1379" s="13">
        <v>1374</v>
      </c>
      <c r="B1379" s="13" t="s">
        <v>6137</v>
      </c>
      <c r="C1379" s="13" t="s">
        <v>8071</v>
      </c>
      <c r="D1379" s="13">
        <v>16.58</v>
      </c>
      <c r="E1379" s="13">
        <v>4.84</v>
      </c>
      <c r="F1379" s="13">
        <v>80.25</v>
      </c>
      <c r="G1379" s="437"/>
    </row>
    <row r="1380" ht="24" customHeight="1" spans="1:7">
      <c r="A1380" s="13">
        <v>1375</v>
      </c>
      <c r="B1380" s="13" t="s">
        <v>8072</v>
      </c>
      <c r="C1380" s="13" t="s">
        <v>8071</v>
      </c>
      <c r="D1380" s="13">
        <v>4.12</v>
      </c>
      <c r="E1380" s="13">
        <v>4.84</v>
      </c>
      <c r="F1380" s="13">
        <v>19.94</v>
      </c>
      <c r="G1380" s="437"/>
    </row>
    <row r="1381" ht="24" customHeight="1" spans="1:7">
      <c r="A1381" s="13">
        <v>1376</v>
      </c>
      <c r="B1381" s="13" t="s">
        <v>8073</v>
      </c>
      <c r="C1381" s="13" t="s">
        <v>8071</v>
      </c>
      <c r="D1381" s="13">
        <v>7.13</v>
      </c>
      <c r="E1381" s="13">
        <v>4.84</v>
      </c>
      <c r="F1381" s="13">
        <v>34.51</v>
      </c>
      <c r="G1381" s="437"/>
    </row>
    <row r="1382" ht="24" customHeight="1" spans="1:7">
      <c r="A1382" s="13">
        <v>1377</v>
      </c>
      <c r="B1382" s="13" t="s">
        <v>8074</v>
      </c>
      <c r="C1382" s="13" t="s">
        <v>8071</v>
      </c>
      <c r="D1382" s="13">
        <v>23.5</v>
      </c>
      <c r="E1382" s="13">
        <v>4.84</v>
      </c>
      <c r="F1382" s="13">
        <v>113.74</v>
      </c>
      <c r="G1382" s="437"/>
    </row>
    <row r="1383" ht="24" customHeight="1" spans="1:7">
      <c r="A1383" s="13">
        <v>1378</v>
      </c>
      <c r="B1383" s="13" t="s">
        <v>8075</v>
      </c>
      <c r="C1383" s="13" t="s">
        <v>8071</v>
      </c>
      <c r="D1383" s="13">
        <v>19.98</v>
      </c>
      <c r="E1383" s="13">
        <v>4.84</v>
      </c>
      <c r="F1383" s="13">
        <v>96.7</v>
      </c>
      <c r="G1383" s="437"/>
    </row>
    <row r="1384" ht="24" customHeight="1" spans="1:7">
      <c r="A1384" s="13">
        <v>1379</v>
      </c>
      <c r="B1384" s="13" t="s">
        <v>8076</v>
      </c>
      <c r="C1384" s="13" t="s">
        <v>8071</v>
      </c>
      <c r="D1384" s="13">
        <v>6.38</v>
      </c>
      <c r="E1384" s="13">
        <v>4.84</v>
      </c>
      <c r="F1384" s="13">
        <v>30.88</v>
      </c>
      <c r="G1384" s="437"/>
    </row>
    <row r="1385" ht="24" customHeight="1" spans="1:7">
      <c r="A1385" s="13">
        <v>1380</v>
      </c>
      <c r="B1385" s="13" t="s">
        <v>8077</v>
      </c>
      <c r="C1385" s="13" t="s">
        <v>8071</v>
      </c>
      <c r="D1385" s="13">
        <v>18.81</v>
      </c>
      <c r="E1385" s="13">
        <v>4.84</v>
      </c>
      <c r="F1385" s="13">
        <v>91.04</v>
      </c>
      <c r="G1385" s="437"/>
    </row>
    <row r="1386" ht="24" customHeight="1" spans="1:7">
      <c r="A1386" s="13">
        <v>1381</v>
      </c>
      <c r="B1386" s="13" t="s">
        <v>8078</v>
      </c>
      <c r="C1386" s="13" t="s">
        <v>8071</v>
      </c>
      <c r="D1386" s="13">
        <v>16.36</v>
      </c>
      <c r="E1386" s="13">
        <v>4.84</v>
      </c>
      <c r="F1386" s="13">
        <v>79.18</v>
      </c>
      <c r="G1386" s="437"/>
    </row>
    <row r="1387" ht="24" customHeight="1" spans="1:7">
      <c r="A1387" s="13">
        <v>1382</v>
      </c>
      <c r="B1387" s="13" t="s">
        <v>8079</v>
      </c>
      <c r="C1387" s="13" t="s">
        <v>8071</v>
      </c>
      <c r="D1387" s="13">
        <v>2.62</v>
      </c>
      <c r="E1387" s="13">
        <v>4.84</v>
      </c>
      <c r="F1387" s="13">
        <v>12.68</v>
      </c>
      <c r="G1387" s="437"/>
    </row>
    <row r="1388" ht="24" customHeight="1" spans="1:7">
      <c r="A1388" s="13">
        <v>1383</v>
      </c>
      <c r="B1388" s="13" t="s">
        <v>8080</v>
      </c>
      <c r="C1388" s="13" t="s">
        <v>8071</v>
      </c>
      <c r="D1388" s="13">
        <v>8.38</v>
      </c>
      <c r="E1388" s="13">
        <v>4.84</v>
      </c>
      <c r="F1388" s="13">
        <v>40.56</v>
      </c>
      <c r="G1388" s="437"/>
    </row>
    <row r="1389" ht="24" customHeight="1" spans="1:7">
      <c r="A1389" s="13">
        <v>1384</v>
      </c>
      <c r="B1389" s="13" t="s">
        <v>8081</v>
      </c>
      <c r="C1389" s="13" t="s">
        <v>8071</v>
      </c>
      <c r="D1389" s="13">
        <v>2.95</v>
      </c>
      <c r="E1389" s="13">
        <v>4.84</v>
      </c>
      <c r="F1389" s="13">
        <v>14.28</v>
      </c>
      <c r="G1389" s="437"/>
    </row>
    <row r="1390" ht="24" customHeight="1" spans="1:7">
      <c r="A1390" s="13">
        <v>1385</v>
      </c>
      <c r="B1390" s="13" t="s">
        <v>2114</v>
      </c>
      <c r="C1390" s="13" t="s">
        <v>8071</v>
      </c>
      <c r="D1390" s="13">
        <v>1.08</v>
      </c>
      <c r="E1390" s="13">
        <v>4.84</v>
      </c>
      <c r="F1390" s="13">
        <v>5.23</v>
      </c>
      <c r="G1390" s="437"/>
    </row>
    <row r="1391" ht="24" customHeight="1" spans="1:7">
      <c r="A1391" s="13">
        <v>1386</v>
      </c>
      <c r="B1391" s="13" t="s">
        <v>8082</v>
      </c>
      <c r="C1391" s="13" t="s">
        <v>8071</v>
      </c>
      <c r="D1391" s="13">
        <v>8.83</v>
      </c>
      <c r="E1391" s="13">
        <v>4.84</v>
      </c>
      <c r="F1391" s="13">
        <v>42.74</v>
      </c>
      <c r="G1391" s="437"/>
    </row>
    <row r="1392" ht="24" customHeight="1" spans="1:7">
      <c r="A1392" s="13">
        <v>1387</v>
      </c>
      <c r="B1392" s="13" t="s">
        <v>8083</v>
      </c>
      <c r="C1392" s="13" t="s">
        <v>8071</v>
      </c>
      <c r="D1392" s="13">
        <v>1.3</v>
      </c>
      <c r="E1392" s="13">
        <v>4.84</v>
      </c>
      <c r="F1392" s="13">
        <v>6.29</v>
      </c>
      <c r="G1392" s="437"/>
    </row>
    <row r="1393" ht="24" customHeight="1" spans="1:7">
      <c r="A1393" s="13">
        <v>1388</v>
      </c>
      <c r="B1393" s="13" t="s">
        <v>3861</v>
      </c>
      <c r="C1393" s="13" t="s">
        <v>8071</v>
      </c>
      <c r="D1393" s="13">
        <v>6.03</v>
      </c>
      <c r="E1393" s="13">
        <v>4.84</v>
      </c>
      <c r="F1393" s="13">
        <v>29.19</v>
      </c>
      <c r="G1393" s="437"/>
    </row>
    <row r="1394" ht="24" customHeight="1" spans="1:7">
      <c r="A1394" s="13">
        <v>1389</v>
      </c>
      <c r="B1394" s="13" t="s">
        <v>8084</v>
      </c>
      <c r="C1394" s="13" t="s">
        <v>8071</v>
      </c>
      <c r="D1394" s="13">
        <v>34.55</v>
      </c>
      <c r="E1394" s="13">
        <v>4.84</v>
      </c>
      <c r="F1394" s="13">
        <v>167.22</v>
      </c>
      <c r="G1394" s="437"/>
    </row>
    <row r="1395" ht="24" customHeight="1" spans="1:7">
      <c r="A1395" s="13">
        <v>1390</v>
      </c>
      <c r="B1395" s="13" t="s">
        <v>8085</v>
      </c>
      <c r="C1395" s="13" t="s">
        <v>8071</v>
      </c>
      <c r="D1395" s="13">
        <v>20.6</v>
      </c>
      <c r="E1395" s="13">
        <v>4.84</v>
      </c>
      <c r="F1395" s="13">
        <v>99.7</v>
      </c>
      <c r="G1395" s="437"/>
    </row>
    <row r="1396" ht="24" customHeight="1" spans="1:7">
      <c r="A1396" s="13">
        <v>1391</v>
      </c>
      <c r="B1396" s="13" t="s">
        <v>8086</v>
      </c>
      <c r="C1396" s="13" t="s">
        <v>8071</v>
      </c>
      <c r="D1396" s="13">
        <v>16.13</v>
      </c>
      <c r="E1396" s="13">
        <v>4.84</v>
      </c>
      <c r="F1396" s="13">
        <v>78.07</v>
      </c>
      <c r="G1396" s="437"/>
    </row>
    <row r="1397" ht="24" customHeight="1" spans="1:7">
      <c r="A1397" s="13">
        <v>1392</v>
      </c>
      <c r="B1397" s="13" t="s">
        <v>7268</v>
      </c>
      <c r="C1397" s="13" t="s">
        <v>8071</v>
      </c>
      <c r="D1397" s="13">
        <v>1.63</v>
      </c>
      <c r="E1397" s="13">
        <v>4.84</v>
      </c>
      <c r="F1397" s="13">
        <v>7.89</v>
      </c>
      <c r="G1397" s="437"/>
    </row>
    <row r="1398" ht="24" customHeight="1" spans="1:7">
      <c r="A1398" s="13">
        <v>1393</v>
      </c>
      <c r="B1398" s="13" t="s">
        <v>397</v>
      </c>
      <c r="C1398" s="13" t="s">
        <v>8071</v>
      </c>
      <c r="D1398" s="13">
        <v>3.81</v>
      </c>
      <c r="E1398" s="13">
        <v>4.84</v>
      </c>
      <c r="F1398" s="13">
        <v>18.44</v>
      </c>
      <c r="G1398" s="437"/>
    </row>
    <row r="1399" ht="24" customHeight="1" spans="1:7">
      <c r="A1399" s="13">
        <v>1394</v>
      </c>
      <c r="B1399" s="13" t="s">
        <v>3322</v>
      </c>
      <c r="C1399" s="13" t="s">
        <v>8071</v>
      </c>
      <c r="D1399" s="13">
        <v>14.41</v>
      </c>
      <c r="E1399" s="13">
        <v>4.84</v>
      </c>
      <c r="F1399" s="13">
        <v>69.74</v>
      </c>
      <c r="G1399" s="437"/>
    </row>
    <row r="1400" ht="24" customHeight="1" spans="1:7">
      <c r="A1400" s="13">
        <v>1395</v>
      </c>
      <c r="B1400" s="13" t="s">
        <v>8087</v>
      </c>
      <c r="C1400" s="13" t="s">
        <v>8071</v>
      </c>
      <c r="D1400" s="13">
        <v>17.65</v>
      </c>
      <c r="E1400" s="13">
        <v>4.84</v>
      </c>
      <c r="F1400" s="13">
        <v>85.43</v>
      </c>
      <c r="G1400" s="437"/>
    </row>
    <row r="1401" ht="24" customHeight="1" spans="1:7">
      <c r="A1401" s="13">
        <v>1396</v>
      </c>
      <c r="B1401" s="13" t="s">
        <v>8088</v>
      </c>
      <c r="C1401" s="13" t="s">
        <v>8071</v>
      </c>
      <c r="D1401" s="13">
        <v>10.45</v>
      </c>
      <c r="E1401" s="13">
        <v>4.84</v>
      </c>
      <c r="F1401" s="13">
        <v>50.58</v>
      </c>
      <c r="G1401" s="437"/>
    </row>
    <row r="1402" ht="24" customHeight="1" spans="1:7">
      <c r="A1402" s="13">
        <v>1397</v>
      </c>
      <c r="B1402" s="13" t="s">
        <v>646</v>
      </c>
      <c r="C1402" s="13" t="s">
        <v>8071</v>
      </c>
      <c r="D1402" s="13">
        <v>16.44</v>
      </c>
      <c r="E1402" s="13">
        <v>4.84</v>
      </c>
      <c r="F1402" s="13">
        <v>79.57</v>
      </c>
      <c r="G1402" s="437"/>
    </row>
    <row r="1403" ht="24" customHeight="1" spans="1:7">
      <c r="A1403" s="13">
        <v>1398</v>
      </c>
      <c r="B1403" s="13" t="s">
        <v>8077</v>
      </c>
      <c r="C1403" s="13" t="s">
        <v>8071</v>
      </c>
      <c r="D1403" s="13">
        <v>1.46</v>
      </c>
      <c r="E1403" s="13">
        <v>4.84</v>
      </c>
      <c r="F1403" s="13">
        <v>7.07</v>
      </c>
      <c r="G1403" s="437"/>
    </row>
    <row r="1404" ht="24" customHeight="1" spans="1:7">
      <c r="A1404" s="13">
        <v>1399</v>
      </c>
      <c r="B1404" s="13" t="s">
        <v>8089</v>
      </c>
      <c r="C1404" s="13" t="s">
        <v>8071</v>
      </c>
      <c r="D1404" s="13">
        <v>9.6</v>
      </c>
      <c r="E1404" s="13">
        <v>4.84</v>
      </c>
      <c r="F1404" s="13">
        <v>46.46</v>
      </c>
      <c r="G1404" s="437"/>
    </row>
    <row r="1405" ht="24" customHeight="1" spans="1:7">
      <c r="A1405" s="13">
        <v>1400</v>
      </c>
      <c r="B1405" s="13" t="s">
        <v>402</v>
      </c>
      <c r="C1405" s="13" t="s">
        <v>8071</v>
      </c>
      <c r="D1405" s="13">
        <v>5.89</v>
      </c>
      <c r="E1405" s="13">
        <v>4.84</v>
      </c>
      <c r="F1405" s="13">
        <v>28.51</v>
      </c>
      <c r="G1405" s="437"/>
    </row>
    <row r="1406" ht="24" customHeight="1" spans="1:7">
      <c r="A1406" s="13">
        <v>1401</v>
      </c>
      <c r="B1406" s="13" t="s">
        <v>8090</v>
      </c>
      <c r="C1406" s="13" t="s">
        <v>8071</v>
      </c>
      <c r="D1406" s="13">
        <v>10.68</v>
      </c>
      <c r="E1406" s="13">
        <v>4.84</v>
      </c>
      <c r="F1406" s="13">
        <v>51.69</v>
      </c>
      <c r="G1406" s="437"/>
    </row>
    <row r="1407" ht="24" customHeight="1" spans="1:7">
      <c r="A1407" s="13">
        <v>1402</v>
      </c>
      <c r="B1407" s="13" t="s">
        <v>8091</v>
      </c>
      <c r="C1407" s="13" t="s">
        <v>8071</v>
      </c>
      <c r="D1407" s="13">
        <v>11.19</v>
      </c>
      <c r="E1407" s="13">
        <v>4.84</v>
      </c>
      <c r="F1407" s="13">
        <v>54.16</v>
      </c>
      <c r="G1407" s="437"/>
    </row>
    <row r="1408" ht="24" customHeight="1" spans="1:7">
      <c r="A1408" s="13">
        <v>1403</v>
      </c>
      <c r="B1408" s="13" t="s">
        <v>8092</v>
      </c>
      <c r="C1408" s="13" t="s">
        <v>8071</v>
      </c>
      <c r="D1408" s="13">
        <v>14.36</v>
      </c>
      <c r="E1408" s="13">
        <v>4.84</v>
      </c>
      <c r="F1408" s="13">
        <v>69.5</v>
      </c>
      <c r="G1408" s="437"/>
    </row>
    <row r="1409" ht="24" customHeight="1" spans="1:7">
      <c r="A1409" s="13">
        <v>1404</v>
      </c>
      <c r="B1409" s="13" t="s">
        <v>8093</v>
      </c>
      <c r="C1409" s="13" t="s">
        <v>8071</v>
      </c>
      <c r="D1409" s="13">
        <v>9.52</v>
      </c>
      <c r="E1409" s="13">
        <v>4.84</v>
      </c>
      <c r="F1409" s="13">
        <v>46.08</v>
      </c>
      <c r="G1409" s="437"/>
    </row>
    <row r="1410" ht="24" customHeight="1" spans="1:7">
      <c r="A1410" s="13">
        <v>1405</v>
      </c>
      <c r="B1410" s="13" t="s">
        <v>8094</v>
      </c>
      <c r="C1410" s="13" t="s">
        <v>8071</v>
      </c>
      <c r="D1410" s="13">
        <v>9.57</v>
      </c>
      <c r="E1410" s="13">
        <v>4.84</v>
      </c>
      <c r="F1410" s="13">
        <v>46.32</v>
      </c>
      <c r="G1410" s="437"/>
    </row>
    <row r="1411" ht="24" customHeight="1" spans="1:7">
      <c r="A1411" s="13">
        <v>1406</v>
      </c>
      <c r="B1411" s="13" t="s">
        <v>8095</v>
      </c>
      <c r="C1411" s="13" t="s">
        <v>8071</v>
      </c>
      <c r="D1411" s="13">
        <v>17.12</v>
      </c>
      <c r="E1411" s="13">
        <v>4.84</v>
      </c>
      <c r="F1411" s="13">
        <v>82.86</v>
      </c>
      <c r="G1411" s="437"/>
    </row>
    <row r="1412" ht="24" customHeight="1" spans="1:7">
      <c r="A1412" s="13">
        <v>1407</v>
      </c>
      <c r="B1412" s="13" t="s">
        <v>8096</v>
      </c>
      <c r="C1412" s="13" t="s">
        <v>8071</v>
      </c>
      <c r="D1412" s="13">
        <v>9.06</v>
      </c>
      <c r="E1412" s="13">
        <v>4.84</v>
      </c>
      <c r="F1412" s="13">
        <v>43.85</v>
      </c>
      <c r="G1412" s="437"/>
    </row>
    <row r="1413" ht="24" customHeight="1" spans="1:7">
      <c r="A1413" s="13">
        <v>1408</v>
      </c>
      <c r="B1413" s="13" t="s">
        <v>8097</v>
      </c>
      <c r="C1413" s="13" t="s">
        <v>8071</v>
      </c>
      <c r="D1413" s="13">
        <v>55.9</v>
      </c>
      <c r="E1413" s="13">
        <v>4.84</v>
      </c>
      <c r="F1413" s="13">
        <v>270.56</v>
      </c>
      <c r="G1413" s="437"/>
    </row>
    <row r="1414" ht="24" customHeight="1" spans="1:7">
      <c r="A1414" s="13">
        <v>1409</v>
      </c>
      <c r="B1414" s="13" t="s">
        <v>8098</v>
      </c>
      <c r="C1414" s="13" t="s">
        <v>8071</v>
      </c>
      <c r="D1414" s="13">
        <v>7.87</v>
      </c>
      <c r="E1414" s="13">
        <v>4.84</v>
      </c>
      <c r="F1414" s="13">
        <v>38.09</v>
      </c>
      <c r="G1414" s="437"/>
    </row>
    <row r="1415" ht="24" customHeight="1" spans="1:7">
      <c r="A1415" s="13">
        <v>1410</v>
      </c>
      <c r="B1415" s="13" t="s">
        <v>103</v>
      </c>
      <c r="C1415" s="13" t="s">
        <v>8071</v>
      </c>
      <c r="D1415" s="13">
        <v>7.56</v>
      </c>
      <c r="E1415" s="13">
        <v>4.84</v>
      </c>
      <c r="F1415" s="13">
        <v>36.59</v>
      </c>
      <c r="G1415" s="437"/>
    </row>
    <row r="1416" ht="24" customHeight="1" spans="1:7">
      <c r="A1416" s="13">
        <v>1411</v>
      </c>
      <c r="B1416" s="13" t="s">
        <v>8099</v>
      </c>
      <c r="C1416" s="13" t="s">
        <v>8071</v>
      </c>
      <c r="D1416" s="13">
        <v>8.66</v>
      </c>
      <c r="E1416" s="13">
        <v>4.84</v>
      </c>
      <c r="F1416" s="13">
        <v>41.91</v>
      </c>
      <c r="G1416" s="437"/>
    </row>
    <row r="1417" ht="24" customHeight="1" spans="1:7">
      <c r="A1417" s="13">
        <v>1412</v>
      </c>
      <c r="B1417" s="13" t="s">
        <v>8100</v>
      </c>
      <c r="C1417" s="13" t="s">
        <v>8071</v>
      </c>
      <c r="D1417" s="13">
        <v>10.81</v>
      </c>
      <c r="E1417" s="13">
        <v>4.84</v>
      </c>
      <c r="F1417" s="13">
        <v>52.32</v>
      </c>
      <c r="G1417" s="437"/>
    </row>
    <row r="1418" ht="24" customHeight="1" spans="1:7">
      <c r="A1418" s="13">
        <v>1413</v>
      </c>
      <c r="B1418" s="13" t="s">
        <v>8101</v>
      </c>
      <c r="C1418" s="13" t="s">
        <v>8071</v>
      </c>
      <c r="D1418" s="13">
        <v>4.37</v>
      </c>
      <c r="E1418" s="13">
        <v>4.84</v>
      </c>
      <c r="F1418" s="13">
        <v>21.15</v>
      </c>
      <c r="G1418" s="437"/>
    </row>
    <row r="1419" ht="24" customHeight="1" spans="1:7">
      <c r="A1419" s="13">
        <v>1414</v>
      </c>
      <c r="B1419" s="13" t="s">
        <v>8102</v>
      </c>
      <c r="C1419" s="13" t="s">
        <v>8071</v>
      </c>
      <c r="D1419" s="13">
        <v>4.28</v>
      </c>
      <c r="E1419" s="13">
        <v>4.84</v>
      </c>
      <c r="F1419" s="13">
        <v>20.72</v>
      </c>
      <c r="G1419" s="437"/>
    </row>
    <row r="1420" ht="24" customHeight="1" spans="1:7">
      <c r="A1420" s="13">
        <v>1415</v>
      </c>
      <c r="B1420" s="13" t="s">
        <v>8103</v>
      </c>
      <c r="C1420" s="13" t="s">
        <v>8071</v>
      </c>
      <c r="D1420" s="13">
        <v>33.45</v>
      </c>
      <c r="E1420" s="13">
        <v>4.84</v>
      </c>
      <c r="F1420" s="13">
        <v>161.9</v>
      </c>
      <c r="G1420" s="437"/>
    </row>
    <row r="1421" ht="24" customHeight="1" spans="1:7">
      <c r="A1421" s="13">
        <v>1416</v>
      </c>
      <c r="B1421" s="13" t="s">
        <v>8104</v>
      </c>
      <c r="C1421" s="13" t="s">
        <v>8071</v>
      </c>
      <c r="D1421" s="13">
        <v>6.98</v>
      </c>
      <c r="E1421" s="13">
        <v>4.84</v>
      </c>
      <c r="F1421" s="13">
        <v>33.78</v>
      </c>
      <c r="G1421" s="437"/>
    </row>
    <row r="1422" ht="24" customHeight="1" spans="1:7">
      <c r="A1422" s="13">
        <v>1417</v>
      </c>
      <c r="B1422" s="13" t="s">
        <v>8105</v>
      </c>
      <c r="C1422" s="13" t="s">
        <v>8071</v>
      </c>
      <c r="D1422" s="13">
        <v>8.34</v>
      </c>
      <c r="E1422" s="13">
        <v>4.84</v>
      </c>
      <c r="F1422" s="13">
        <v>40.37</v>
      </c>
      <c r="G1422" s="437"/>
    </row>
    <row r="1423" ht="24" customHeight="1" spans="1:7">
      <c r="A1423" s="13">
        <v>1418</v>
      </c>
      <c r="B1423" s="13" t="s">
        <v>8106</v>
      </c>
      <c r="C1423" s="13" t="s">
        <v>8071</v>
      </c>
      <c r="D1423" s="13">
        <v>16.59</v>
      </c>
      <c r="E1423" s="13">
        <v>4.84</v>
      </c>
      <c r="F1423" s="13">
        <v>80.3</v>
      </c>
      <c r="G1423" s="437"/>
    </row>
    <row r="1424" ht="24" customHeight="1" spans="1:7">
      <c r="A1424" s="13">
        <v>1419</v>
      </c>
      <c r="B1424" s="13" t="s">
        <v>8107</v>
      </c>
      <c r="C1424" s="13" t="s">
        <v>8071</v>
      </c>
      <c r="D1424" s="13">
        <v>1.21</v>
      </c>
      <c r="E1424" s="13">
        <v>4.84</v>
      </c>
      <c r="F1424" s="13">
        <v>5.86</v>
      </c>
      <c r="G1424" s="437"/>
    </row>
    <row r="1425" ht="24" customHeight="1" spans="1:7">
      <c r="A1425" s="13">
        <v>1420</v>
      </c>
      <c r="B1425" s="13" t="s">
        <v>8108</v>
      </c>
      <c r="C1425" s="13" t="s">
        <v>8071</v>
      </c>
      <c r="D1425" s="13">
        <v>21.02</v>
      </c>
      <c r="E1425" s="13">
        <v>4.84</v>
      </c>
      <c r="F1425" s="13">
        <v>101.74</v>
      </c>
      <c r="G1425" s="437"/>
    </row>
    <row r="1426" ht="24" customHeight="1" spans="1:7">
      <c r="A1426" s="13">
        <v>1421</v>
      </c>
      <c r="B1426" s="13" t="s">
        <v>8109</v>
      </c>
      <c r="C1426" s="13" t="s">
        <v>8071</v>
      </c>
      <c r="D1426" s="13">
        <v>30.31</v>
      </c>
      <c r="E1426" s="13">
        <v>4.84</v>
      </c>
      <c r="F1426" s="13">
        <v>146.7</v>
      </c>
      <c r="G1426" s="437"/>
    </row>
    <row r="1427" ht="24" customHeight="1" spans="1:7">
      <c r="A1427" s="13">
        <v>1422</v>
      </c>
      <c r="B1427" s="13" t="s">
        <v>8110</v>
      </c>
      <c r="C1427" s="13" t="s">
        <v>8071</v>
      </c>
      <c r="D1427" s="13">
        <v>9.61</v>
      </c>
      <c r="E1427" s="13">
        <v>4.84</v>
      </c>
      <c r="F1427" s="13">
        <v>46.51</v>
      </c>
      <c r="G1427" s="437"/>
    </row>
    <row r="1428" ht="24" customHeight="1" spans="1:7">
      <c r="A1428" s="13">
        <v>1423</v>
      </c>
      <c r="B1428" s="13" t="s">
        <v>8111</v>
      </c>
      <c r="C1428" s="13" t="s">
        <v>8071</v>
      </c>
      <c r="D1428" s="13">
        <v>35.79</v>
      </c>
      <c r="E1428" s="13">
        <v>4.84</v>
      </c>
      <c r="F1428" s="13">
        <v>173.22</v>
      </c>
      <c r="G1428" s="437"/>
    </row>
    <row r="1429" ht="24" customHeight="1" spans="1:7">
      <c r="A1429" s="13">
        <v>1424</v>
      </c>
      <c r="B1429" s="13" t="s">
        <v>8112</v>
      </c>
      <c r="C1429" s="13" t="s">
        <v>8071</v>
      </c>
      <c r="D1429" s="13">
        <v>16.64</v>
      </c>
      <c r="E1429" s="13">
        <v>4.84</v>
      </c>
      <c r="F1429" s="13">
        <v>80.54</v>
      </c>
      <c r="G1429" s="437"/>
    </row>
    <row r="1430" ht="24" customHeight="1" spans="1:7">
      <c r="A1430" s="13">
        <v>1425</v>
      </c>
      <c r="B1430" s="13" t="s">
        <v>8113</v>
      </c>
      <c r="C1430" s="13" t="s">
        <v>8071</v>
      </c>
      <c r="D1430" s="13">
        <v>8.92</v>
      </c>
      <c r="E1430" s="13">
        <v>4.84</v>
      </c>
      <c r="F1430" s="13">
        <v>43.17</v>
      </c>
      <c r="G1430" s="437"/>
    </row>
    <row r="1431" ht="24" customHeight="1" spans="1:7">
      <c r="A1431" s="13">
        <v>1426</v>
      </c>
      <c r="B1431" s="13" t="s">
        <v>8114</v>
      </c>
      <c r="C1431" s="13" t="s">
        <v>8071</v>
      </c>
      <c r="D1431" s="13">
        <v>7.5</v>
      </c>
      <c r="E1431" s="13">
        <v>4.84</v>
      </c>
      <c r="F1431" s="13">
        <v>36.3</v>
      </c>
      <c r="G1431" s="437"/>
    </row>
    <row r="1432" ht="24" customHeight="1" spans="1:7">
      <c r="A1432" s="13">
        <v>1427</v>
      </c>
      <c r="B1432" s="13" t="s">
        <v>8115</v>
      </c>
      <c r="C1432" s="13" t="s">
        <v>8071</v>
      </c>
      <c r="D1432" s="13">
        <v>10.22</v>
      </c>
      <c r="E1432" s="13">
        <v>4.84</v>
      </c>
      <c r="F1432" s="13">
        <v>49.46</v>
      </c>
      <c r="G1432" s="437"/>
    </row>
    <row r="1433" ht="24" customHeight="1" spans="1:7">
      <c r="A1433" s="13">
        <v>1428</v>
      </c>
      <c r="B1433" s="13" t="s">
        <v>8116</v>
      </c>
      <c r="C1433" s="13" t="s">
        <v>8071</v>
      </c>
      <c r="D1433" s="13">
        <v>21.41</v>
      </c>
      <c r="E1433" s="13">
        <v>4.84</v>
      </c>
      <c r="F1433" s="13">
        <v>103.62</v>
      </c>
      <c r="G1433" s="437"/>
    </row>
    <row r="1434" ht="24" customHeight="1" spans="1:7">
      <c r="A1434" s="13">
        <v>1429</v>
      </c>
      <c r="B1434" s="13" t="s">
        <v>8117</v>
      </c>
      <c r="C1434" s="13" t="s">
        <v>8071</v>
      </c>
      <c r="D1434" s="13">
        <v>36.92</v>
      </c>
      <c r="E1434" s="13">
        <v>4.84</v>
      </c>
      <c r="F1434" s="13">
        <v>178.69</v>
      </c>
      <c r="G1434" s="437"/>
    </row>
    <row r="1435" ht="24" customHeight="1" spans="1:7">
      <c r="A1435" s="13">
        <v>1430</v>
      </c>
      <c r="B1435" s="13" t="s">
        <v>8118</v>
      </c>
      <c r="C1435" s="13" t="s">
        <v>8071</v>
      </c>
      <c r="D1435" s="13">
        <v>10.19</v>
      </c>
      <c r="E1435" s="13">
        <v>4.84</v>
      </c>
      <c r="F1435" s="13">
        <v>49.32</v>
      </c>
      <c r="G1435" s="437"/>
    </row>
    <row r="1436" ht="24" customHeight="1" spans="1:7">
      <c r="A1436" s="13">
        <v>1431</v>
      </c>
      <c r="B1436" s="13" t="s">
        <v>8119</v>
      </c>
      <c r="C1436" s="13" t="s">
        <v>8071</v>
      </c>
      <c r="D1436" s="13">
        <v>10.46</v>
      </c>
      <c r="E1436" s="13">
        <v>4.84</v>
      </c>
      <c r="F1436" s="13">
        <v>50.63</v>
      </c>
      <c r="G1436" s="437"/>
    </row>
    <row r="1437" ht="24" customHeight="1" spans="1:7">
      <c r="A1437" s="13">
        <v>1432</v>
      </c>
      <c r="B1437" s="13" t="s">
        <v>8120</v>
      </c>
      <c r="C1437" s="13" t="s">
        <v>8071</v>
      </c>
      <c r="D1437" s="13">
        <v>19.68</v>
      </c>
      <c r="E1437" s="13">
        <v>4.84</v>
      </c>
      <c r="F1437" s="13">
        <v>95.25</v>
      </c>
      <c r="G1437" s="437"/>
    </row>
    <row r="1438" ht="24" customHeight="1" spans="1:7">
      <c r="A1438" s="13">
        <v>1433</v>
      </c>
      <c r="B1438" s="13" t="s">
        <v>8121</v>
      </c>
      <c r="C1438" s="13" t="s">
        <v>8071</v>
      </c>
      <c r="D1438" s="13">
        <v>8.34</v>
      </c>
      <c r="E1438" s="13">
        <v>4.84</v>
      </c>
      <c r="F1438" s="13">
        <v>40.37</v>
      </c>
      <c r="G1438" s="437"/>
    </row>
    <row r="1439" ht="24" customHeight="1" spans="1:7">
      <c r="A1439" s="13">
        <v>1434</v>
      </c>
      <c r="B1439" s="13" t="s">
        <v>8122</v>
      </c>
      <c r="C1439" s="13" t="s">
        <v>8071</v>
      </c>
      <c r="D1439" s="13">
        <v>19.59</v>
      </c>
      <c r="E1439" s="13">
        <v>4.84</v>
      </c>
      <c r="F1439" s="13">
        <v>94.82</v>
      </c>
      <c r="G1439" s="437"/>
    </row>
    <row r="1440" ht="24" customHeight="1" spans="1:7">
      <c r="A1440" s="13">
        <v>1435</v>
      </c>
      <c r="B1440" s="13" t="s">
        <v>93</v>
      </c>
      <c r="C1440" s="13" t="s">
        <v>8071</v>
      </c>
      <c r="D1440" s="13">
        <v>12.58</v>
      </c>
      <c r="E1440" s="13">
        <v>4.84</v>
      </c>
      <c r="F1440" s="13">
        <v>60.89</v>
      </c>
      <c r="G1440" s="437"/>
    </row>
    <row r="1441" ht="24" customHeight="1" spans="1:7">
      <c r="A1441" s="13">
        <v>1436</v>
      </c>
      <c r="B1441" s="13" t="s">
        <v>6243</v>
      </c>
      <c r="C1441" s="13" t="s">
        <v>8071</v>
      </c>
      <c r="D1441" s="13">
        <v>13.49</v>
      </c>
      <c r="E1441" s="13">
        <v>4.84</v>
      </c>
      <c r="F1441" s="13">
        <v>65.29</v>
      </c>
      <c r="G1441" s="437"/>
    </row>
    <row r="1442" ht="24" customHeight="1" spans="1:7">
      <c r="A1442" s="13">
        <v>1437</v>
      </c>
      <c r="B1442" s="13" t="s">
        <v>8123</v>
      </c>
      <c r="C1442" s="13" t="s">
        <v>8071</v>
      </c>
      <c r="D1442" s="13">
        <v>12.69</v>
      </c>
      <c r="E1442" s="13">
        <v>4.84</v>
      </c>
      <c r="F1442" s="13">
        <v>61.42</v>
      </c>
      <c r="G1442" s="437"/>
    </row>
    <row r="1443" ht="24" customHeight="1" spans="1:7">
      <c r="A1443" s="13">
        <v>1438</v>
      </c>
      <c r="B1443" s="13" t="s">
        <v>8124</v>
      </c>
      <c r="C1443" s="13" t="s">
        <v>8071</v>
      </c>
      <c r="D1443" s="13">
        <v>7.48</v>
      </c>
      <c r="E1443" s="13">
        <v>4.84</v>
      </c>
      <c r="F1443" s="13">
        <v>36.2</v>
      </c>
      <c r="G1443" s="437"/>
    </row>
    <row r="1444" ht="24" customHeight="1" spans="1:7">
      <c r="A1444" s="13">
        <v>1439</v>
      </c>
      <c r="B1444" s="13" t="s">
        <v>8125</v>
      </c>
      <c r="C1444" s="13" t="s">
        <v>8126</v>
      </c>
      <c r="D1444" s="13">
        <v>12.08</v>
      </c>
      <c r="E1444" s="13">
        <v>4.84</v>
      </c>
      <c r="F1444" s="13">
        <v>58.47</v>
      </c>
      <c r="G1444" s="437"/>
    </row>
    <row r="1445" ht="24" customHeight="1" spans="1:7">
      <c r="A1445" s="13">
        <v>1440</v>
      </c>
      <c r="B1445" s="13" t="s">
        <v>2051</v>
      </c>
      <c r="C1445" s="13" t="s">
        <v>8126</v>
      </c>
      <c r="D1445" s="13">
        <v>6.5</v>
      </c>
      <c r="E1445" s="13">
        <v>4.84</v>
      </c>
      <c r="F1445" s="13">
        <v>31.46</v>
      </c>
      <c r="G1445" s="437"/>
    </row>
    <row r="1446" ht="24" customHeight="1" spans="1:7">
      <c r="A1446" s="13">
        <v>1441</v>
      </c>
      <c r="B1446" s="13" t="s">
        <v>8127</v>
      </c>
      <c r="C1446" s="13" t="s">
        <v>8126</v>
      </c>
      <c r="D1446" s="13">
        <v>17.17</v>
      </c>
      <c r="E1446" s="13">
        <v>4.84</v>
      </c>
      <c r="F1446" s="13">
        <v>83.1</v>
      </c>
      <c r="G1446" s="437"/>
    </row>
    <row r="1447" ht="24" customHeight="1" spans="1:7">
      <c r="A1447" s="13">
        <v>1442</v>
      </c>
      <c r="B1447" s="13" t="s">
        <v>8128</v>
      </c>
      <c r="C1447" s="13" t="s">
        <v>8126</v>
      </c>
      <c r="D1447" s="13">
        <v>16.54</v>
      </c>
      <c r="E1447" s="13">
        <v>4.84</v>
      </c>
      <c r="F1447" s="13">
        <v>80.05</v>
      </c>
      <c r="G1447" s="437"/>
    </row>
    <row r="1448" ht="24" customHeight="1" spans="1:7">
      <c r="A1448" s="13">
        <v>1443</v>
      </c>
      <c r="B1448" s="13" t="s">
        <v>8129</v>
      </c>
      <c r="C1448" s="13" t="s">
        <v>8126</v>
      </c>
      <c r="D1448" s="13">
        <v>20.11</v>
      </c>
      <c r="E1448" s="13">
        <v>4.84</v>
      </c>
      <c r="F1448" s="13">
        <v>97.33</v>
      </c>
      <c r="G1448" s="437"/>
    </row>
    <row r="1449" ht="24" customHeight="1" spans="1:7">
      <c r="A1449" s="13">
        <v>1444</v>
      </c>
      <c r="B1449" s="13" t="s">
        <v>8130</v>
      </c>
      <c r="C1449" s="13" t="s">
        <v>8126</v>
      </c>
      <c r="D1449" s="13">
        <v>7.14</v>
      </c>
      <c r="E1449" s="13">
        <v>4.84</v>
      </c>
      <c r="F1449" s="13">
        <v>34.56</v>
      </c>
      <c r="G1449" s="437"/>
    </row>
    <row r="1450" ht="24" customHeight="1" spans="1:7">
      <c r="A1450" s="13">
        <v>1445</v>
      </c>
      <c r="B1450" s="13" t="s">
        <v>8131</v>
      </c>
      <c r="C1450" s="13" t="s">
        <v>8126</v>
      </c>
      <c r="D1450" s="13">
        <v>25.92</v>
      </c>
      <c r="E1450" s="13">
        <v>4.84</v>
      </c>
      <c r="F1450" s="13">
        <v>125.45</v>
      </c>
      <c r="G1450" s="437"/>
    </row>
    <row r="1451" ht="24" customHeight="1" spans="1:7">
      <c r="A1451" s="13">
        <v>1446</v>
      </c>
      <c r="B1451" s="13" t="s">
        <v>8132</v>
      </c>
      <c r="C1451" s="13" t="s">
        <v>8126</v>
      </c>
      <c r="D1451" s="13">
        <v>10.5</v>
      </c>
      <c r="E1451" s="13">
        <v>4.84</v>
      </c>
      <c r="F1451" s="13">
        <v>50.82</v>
      </c>
      <c r="G1451" s="437"/>
    </row>
    <row r="1452" ht="24" customHeight="1" spans="1:7">
      <c r="A1452" s="13">
        <v>1447</v>
      </c>
      <c r="B1452" s="13" t="s">
        <v>8133</v>
      </c>
      <c r="C1452" s="13" t="s">
        <v>8126</v>
      </c>
      <c r="D1452" s="13">
        <v>9.51</v>
      </c>
      <c r="E1452" s="13">
        <v>4.84</v>
      </c>
      <c r="F1452" s="13">
        <v>46.03</v>
      </c>
      <c r="G1452" s="437"/>
    </row>
    <row r="1453" ht="24" customHeight="1" spans="1:7">
      <c r="A1453" s="13">
        <v>1448</v>
      </c>
      <c r="B1453" s="13" t="s">
        <v>1213</v>
      </c>
      <c r="C1453" s="13" t="s">
        <v>8126</v>
      </c>
      <c r="D1453" s="13">
        <v>37.91</v>
      </c>
      <c r="E1453" s="13">
        <v>4.84</v>
      </c>
      <c r="F1453" s="13">
        <v>183.48</v>
      </c>
      <c r="G1453" s="437"/>
    </row>
    <row r="1454" ht="24" customHeight="1" spans="1:7">
      <c r="A1454" s="13">
        <v>1449</v>
      </c>
      <c r="B1454" s="13" t="s">
        <v>8134</v>
      </c>
      <c r="C1454" s="13" t="s">
        <v>8126</v>
      </c>
      <c r="D1454" s="13">
        <v>35.83</v>
      </c>
      <c r="E1454" s="13">
        <v>4.84</v>
      </c>
      <c r="F1454" s="13">
        <v>173.42</v>
      </c>
      <c r="G1454" s="437"/>
    </row>
    <row r="1455" ht="24" customHeight="1" spans="1:7">
      <c r="A1455" s="13">
        <v>1450</v>
      </c>
      <c r="B1455" s="13" t="s">
        <v>1446</v>
      </c>
      <c r="C1455" s="13" t="s">
        <v>8126</v>
      </c>
      <c r="D1455" s="13">
        <v>32.66</v>
      </c>
      <c r="E1455" s="13">
        <v>4.84</v>
      </c>
      <c r="F1455" s="13">
        <v>158.07</v>
      </c>
      <c r="G1455" s="437"/>
    </row>
    <row r="1456" ht="24" customHeight="1" spans="1:7">
      <c r="A1456" s="13">
        <v>1451</v>
      </c>
      <c r="B1456" s="13" t="s">
        <v>8135</v>
      </c>
      <c r="C1456" s="13" t="s">
        <v>8126</v>
      </c>
      <c r="D1456" s="13">
        <v>3.89</v>
      </c>
      <c r="E1456" s="13">
        <v>4.84</v>
      </c>
      <c r="F1456" s="13">
        <v>18.83</v>
      </c>
      <c r="G1456" s="437"/>
    </row>
    <row r="1457" ht="24" customHeight="1" spans="1:7">
      <c r="A1457" s="13">
        <v>1452</v>
      </c>
      <c r="B1457" s="13" t="s">
        <v>7703</v>
      </c>
      <c r="C1457" s="13" t="s">
        <v>8126</v>
      </c>
      <c r="D1457" s="13">
        <v>16.62</v>
      </c>
      <c r="E1457" s="13">
        <v>4.84</v>
      </c>
      <c r="F1457" s="13">
        <v>80.44</v>
      </c>
      <c r="G1457" s="437"/>
    </row>
    <row r="1458" ht="24" customHeight="1" spans="1:7">
      <c r="A1458" s="13">
        <v>1453</v>
      </c>
      <c r="B1458" s="13" t="s">
        <v>8136</v>
      </c>
      <c r="C1458" s="13" t="s">
        <v>8126</v>
      </c>
      <c r="D1458" s="13">
        <v>11.46</v>
      </c>
      <c r="E1458" s="13">
        <v>4.84</v>
      </c>
      <c r="F1458" s="13">
        <v>55.47</v>
      </c>
      <c r="G1458" s="437"/>
    </row>
    <row r="1459" ht="24" customHeight="1" spans="1:7">
      <c r="A1459" s="13">
        <v>1454</v>
      </c>
      <c r="B1459" s="13" t="s">
        <v>8137</v>
      </c>
      <c r="C1459" s="13" t="s">
        <v>8126</v>
      </c>
      <c r="D1459" s="13">
        <v>14.59</v>
      </c>
      <c r="E1459" s="13">
        <v>4.84</v>
      </c>
      <c r="F1459" s="13">
        <v>70.62</v>
      </c>
      <c r="G1459" s="437"/>
    </row>
    <row r="1460" ht="24" customHeight="1" spans="1:7">
      <c r="A1460" s="13">
        <v>1455</v>
      </c>
      <c r="B1460" s="13" t="s">
        <v>8138</v>
      </c>
      <c r="C1460" s="13" t="s">
        <v>8126</v>
      </c>
      <c r="D1460" s="13">
        <v>34.84</v>
      </c>
      <c r="E1460" s="13">
        <v>4.84</v>
      </c>
      <c r="F1460" s="13">
        <v>168.63</v>
      </c>
      <c r="G1460" s="437"/>
    </row>
    <row r="1461" ht="24" customHeight="1" spans="1:7">
      <c r="A1461" s="13">
        <v>1456</v>
      </c>
      <c r="B1461" s="13" t="s">
        <v>8139</v>
      </c>
      <c r="C1461" s="13" t="s">
        <v>8126</v>
      </c>
      <c r="D1461" s="13">
        <v>34.62</v>
      </c>
      <c r="E1461" s="13">
        <v>4.84</v>
      </c>
      <c r="F1461" s="13">
        <v>167.56</v>
      </c>
      <c r="G1461" s="437"/>
    </row>
    <row r="1462" ht="24" customHeight="1" spans="1:7">
      <c r="A1462" s="13">
        <v>1457</v>
      </c>
      <c r="B1462" s="13" t="s">
        <v>8140</v>
      </c>
      <c r="C1462" s="13" t="s">
        <v>8126</v>
      </c>
      <c r="D1462" s="13">
        <v>17.84</v>
      </c>
      <c r="E1462" s="13">
        <v>4.84</v>
      </c>
      <c r="F1462" s="13">
        <v>86.35</v>
      </c>
      <c r="G1462" s="437"/>
    </row>
    <row r="1463" ht="24" customHeight="1" spans="1:7">
      <c r="A1463" s="13">
        <v>1458</v>
      </c>
      <c r="B1463" s="13" t="s">
        <v>8141</v>
      </c>
      <c r="C1463" s="13" t="s">
        <v>8126</v>
      </c>
      <c r="D1463" s="13">
        <v>35.35</v>
      </c>
      <c r="E1463" s="13">
        <v>4.84</v>
      </c>
      <c r="F1463" s="13">
        <v>171.09</v>
      </c>
      <c r="G1463" s="437"/>
    </row>
    <row r="1464" ht="24" customHeight="1" spans="1:7">
      <c r="A1464" s="13">
        <v>1459</v>
      </c>
      <c r="B1464" s="13" t="s">
        <v>2390</v>
      </c>
      <c r="C1464" s="13" t="s">
        <v>8126</v>
      </c>
      <c r="D1464" s="13">
        <v>32.88</v>
      </c>
      <c r="E1464" s="13">
        <v>4.84</v>
      </c>
      <c r="F1464" s="13">
        <v>159.14</v>
      </c>
      <c r="G1464" s="437"/>
    </row>
    <row r="1465" ht="24" customHeight="1" spans="1:7">
      <c r="A1465" s="13">
        <v>1460</v>
      </c>
      <c r="B1465" s="13" t="s">
        <v>4662</v>
      </c>
      <c r="C1465" s="13" t="s">
        <v>8126</v>
      </c>
      <c r="D1465" s="13">
        <v>34.95</v>
      </c>
      <c r="E1465" s="13">
        <v>4.84</v>
      </c>
      <c r="F1465" s="13">
        <v>169.16</v>
      </c>
      <c r="G1465" s="437"/>
    </row>
    <row r="1466" ht="24" customHeight="1" spans="1:7">
      <c r="A1466" s="13">
        <v>1461</v>
      </c>
      <c r="B1466" s="13" t="s">
        <v>8142</v>
      </c>
      <c r="C1466" s="13" t="s">
        <v>8126</v>
      </c>
      <c r="D1466" s="13">
        <v>9.67</v>
      </c>
      <c r="E1466" s="13">
        <v>4.84</v>
      </c>
      <c r="F1466" s="13">
        <v>46.8</v>
      </c>
      <c r="G1466" s="437"/>
    </row>
    <row r="1467" ht="24" customHeight="1" spans="1:7">
      <c r="A1467" s="13">
        <v>1462</v>
      </c>
      <c r="B1467" s="13" t="s">
        <v>8143</v>
      </c>
      <c r="C1467" s="13" t="s">
        <v>8126</v>
      </c>
      <c r="D1467" s="13">
        <v>16.39</v>
      </c>
      <c r="E1467" s="13">
        <v>4.84</v>
      </c>
      <c r="F1467" s="13">
        <v>79.33</v>
      </c>
      <c r="G1467" s="437"/>
    </row>
    <row r="1468" ht="24" customHeight="1" spans="1:7">
      <c r="A1468" s="13">
        <v>1463</v>
      </c>
      <c r="B1468" s="13" t="s">
        <v>8144</v>
      </c>
      <c r="C1468" s="13" t="s">
        <v>8126</v>
      </c>
      <c r="D1468" s="13">
        <v>9.08</v>
      </c>
      <c r="E1468" s="13">
        <v>4.84</v>
      </c>
      <c r="F1468" s="13">
        <v>43.95</v>
      </c>
      <c r="G1468" s="437"/>
    </row>
    <row r="1469" ht="24" customHeight="1" spans="1:7">
      <c r="A1469" s="13">
        <v>1464</v>
      </c>
      <c r="B1469" s="13" t="s">
        <v>8145</v>
      </c>
      <c r="C1469" s="13" t="s">
        <v>8126</v>
      </c>
      <c r="D1469" s="13">
        <v>9.48</v>
      </c>
      <c r="E1469" s="13">
        <v>4.84</v>
      </c>
      <c r="F1469" s="13">
        <v>45.88</v>
      </c>
      <c r="G1469" s="437"/>
    </row>
    <row r="1470" ht="24" customHeight="1" spans="1:7">
      <c r="A1470" s="13">
        <v>1465</v>
      </c>
      <c r="B1470" s="13" t="s">
        <v>8146</v>
      </c>
      <c r="C1470" s="13" t="s">
        <v>8126</v>
      </c>
      <c r="D1470" s="13">
        <v>25.93</v>
      </c>
      <c r="E1470" s="13">
        <v>4.84</v>
      </c>
      <c r="F1470" s="13">
        <v>125.5</v>
      </c>
      <c r="G1470" s="437"/>
    </row>
    <row r="1471" ht="24" customHeight="1" spans="1:7">
      <c r="A1471" s="13">
        <v>1466</v>
      </c>
      <c r="B1471" s="13" t="s">
        <v>8147</v>
      </c>
      <c r="C1471" s="13" t="s">
        <v>8126</v>
      </c>
      <c r="D1471" s="13">
        <v>27.21</v>
      </c>
      <c r="E1471" s="13">
        <v>4.84</v>
      </c>
      <c r="F1471" s="13">
        <v>131.7</v>
      </c>
      <c r="G1471" s="437"/>
    </row>
    <row r="1472" ht="24" customHeight="1" spans="1:7">
      <c r="A1472" s="13">
        <v>1467</v>
      </c>
      <c r="B1472" s="13" t="s">
        <v>8148</v>
      </c>
      <c r="C1472" s="13" t="s">
        <v>8126</v>
      </c>
      <c r="D1472" s="13">
        <v>13.11</v>
      </c>
      <c r="E1472" s="13">
        <v>4.84</v>
      </c>
      <c r="F1472" s="13">
        <v>63.45</v>
      </c>
      <c r="G1472" s="437"/>
    </row>
    <row r="1473" ht="24" customHeight="1" spans="1:7">
      <c r="A1473" s="13">
        <v>1468</v>
      </c>
      <c r="B1473" s="13" t="s">
        <v>1355</v>
      </c>
      <c r="C1473" s="13" t="s">
        <v>8126</v>
      </c>
      <c r="D1473" s="13">
        <v>1.3</v>
      </c>
      <c r="E1473" s="13">
        <v>4.84</v>
      </c>
      <c r="F1473" s="13">
        <v>6.29</v>
      </c>
      <c r="G1473" s="437"/>
    </row>
    <row r="1474" ht="24" customHeight="1" spans="1:7">
      <c r="A1474" s="13">
        <v>1469</v>
      </c>
      <c r="B1474" s="13" t="s">
        <v>8149</v>
      </c>
      <c r="C1474" s="13" t="s">
        <v>8126</v>
      </c>
      <c r="D1474" s="13">
        <v>12.46</v>
      </c>
      <c r="E1474" s="13">
        <v>4.84</v>
      </c>
      <c r="F1474" s="13">
        <v>60.31</v>
      </c>
      <c r="G1474" s="437"/>
    </row>
    <row r="1475" ht="24" customHeight="1" spans="1:7">
      <c r="A1475" s="13">
        <v>1470</v>
      </c>
      <c r="B1475" s="13" t="s">
        <v>8150</v>
      </c>
      <c r="C1475" s="13" t="s">
        <v>8126</v>
      </c>
      <c r="D1475" s="13">
        <v>12.1</v>
      </c>
      <c r="E1475" s="13">
        <v>4.84</v>
      </c>
      <c r="F1475" s="13">
        <v>58.56</v>
      </c>
      <c r="G1475" s="437"/>
    </row>
    <row r="1476" ht="24" customHeight="1" spans="1:7">
      <c r="A1476" s="13">
        <v>1471</v>
      </c>
      <c r="B1476" s="13" t="s">
        <v>8151</v>
      </c>
      <c r="C1476" s="13" t="s">
        <v>8126</v>
      </c>
      <c r="D1476" s="13">
        <v>13.89</v>
      </c>
      <c r="E1476" s="13">
        <v>4.84</v>
      </c>
      <c r="F1476" s="13">
        <v>67.23</v>
      </c>
      <c r="G1476" s="437"/>
    </row>
    <row r="1477" ht="24" customHeight="1" spans="1:7">
      <c r="A1477" s="13">
        <v>1472</v>
      </c>
      <c r="B1477" s="13" t="s">
        <v>8152</v>
      </c>
      <c r="C1477" s="13" t="s">
        <v>8126</v>
      </c>
      <c r="D1477" s="13">
        <v>16.79</v>
      </c>
      <c r="E1477" s="13">
        <v>4.84</v>
      </c>
      <c r="F1477" s="13">
        <v>81.26</v>
      </c>
      <c r="G1477" s="437"/>
    </row>
    <row r="1478" ht="24" customHeight="1" spans="1:7">
      <c r="A1478" s="13">
        <v>1473</v>
      </c>
      <c r="B1478" s="13" t="s">
        <v>8153</v>
      </c>
      <c r="C1478" s="13" t="s">
        <v>8126</v>
      </c>
      <c r="D1478" s="13">
        <v>11.35</v>
      </c>
      <c r="E1478" s="13">
        <v>4.84</v>
      </c>
      <c r="F1478" s="13">
        <v>54.93</v>
      </c>
      <c r="G1478" s="437"/>
    </row>
    <row r="1479" ht="24" customHeight="1" spans="1:7">
      <c r="A1479" s="13">
        <v>1474</v>
      </c>
      <c r="B1479" s="13" t="s">
        <v>8154</v>
      </c>
      <c r="C1479" s="13" t="s">
        <v>8126</v>
      </c>
      <c r="D1479" s="13">
        <v>7.11</v>
      </c>
      <c r="E1479" s="13">
        <v>4.84</v>
      </c>
      <c r="F1479" s="13">
        <v>34.41</v>
      </c>
      <c r="G1479" s="437"/>
    </row>
    <row r="1480" ht="24" customHeight="1" spans="1:7">
      <c r="A1480" s="13">
        <v>1475</v>
      </c>
      <c r="B1480" s="13" t="s">
        <v>8155</v>
      </c>
      <c r="C1480" s="13" t="s">
        <v>8126</v>
      </c>
      <c r="D1480" s="13">
        <v>5.59</v>
      </c>
      <c r="E1480" s="13">
        <v>4.84</v>
      </c>
      <c r="F1480" s="13">
        <v>27.06</v>
      </c>
      <c r="G1480" s="437"/>
    </row>
    <row r="1481" ht="24" customHeight="1" spans="1:7">
      <c r="A1481" s="13">
        <v>1476</v>
      </c>
      <c r="B1481" s="13" t="s">
        <v>8156</v>
      </c>
      <c r="C1481" s="13" t="s">
        <v>8126</v>
      </c>
      <c r="D1481" s="13">
        <v>4.54</v>
      </c>
      <c r="E1481" s="13">
        <v>4.84</v>
      </c>
      <c r="F1481" s="13">
        <v>21.97</v>
      </c>
      <c r="G1481" s="437"/>
    </row>
    <row r="1482" ht="24" customHeight="1" spans="1:7">
      <c r="A1482" s="13">
        <v>1477</v>
      </c>
      <c r="B1482" s="13" t="s">
        <v>8157</v>
      </c>
      <c r="C1482" s="13" t="s">
        <v>8126</v>
      </c>
      <c r="D1482" s="13">
        <v>17.09</v>
      </c>
      <c r="E1482" s="13">
        <v>4.84</v>
      </c>
      <c r="F1482" s="13">
        <v>82.72</v>
      </c>
      <c r="G1482" s="437"/>
    </row>
    <row r="1483" ht="24" customHeight="1" spans="1:7">
      <c r="A1483" s="13">
        <v>1478</v>
      </c>
      <c r="B1483" s="13" t="s">
        <v>8158</v>
      </c>
      <c r="C1483" s="13" t="s">
        <v>8126</v>
      </c>
      <c r="D1483" s="13">
        <v>22.59</v>
      </c>
      <c r="E1483" s="13">
        <v>4.84</v>
      </c>
      <c r="F1483" s="13">
        <v>109.34</v>
      </c>
      <c r="G1483" s="437"/>
    </row>
    <row r="1484" ht="24" customHeight="1" spans="1:7">
      <c r="A1484" s="13">
        <v>1479</v>
      </c>
      <c r="B1484" s="13" t="s">
        <v>8159</v>
      </c>
      <c r="C1484" s="13" t="s">
        <v>8126</v>
      </c>
      <c r="D1484" s="13">
        <v>23.35</v>
      </c>
      <c r="E1484" s="13">
        <v>4.84</v>
      </c>
      <c r="F1484" s="13">
        <v>113.01</v>
      </c>
      <c r="G1484" s="437"/>
    </row>
    <row r="1485" ht="24" customHeight="1" spans="1:7">
      <c r="A1485" s="13">
        <v>1480</v>
      </c>
      <c r="B1485" s="13" t="s">
        <v>8160</v>
      </c>
      <c r="C1485" s="13" t="s">
        <v>8126</v>
      </c>
      <c r="D1485" s="13">
        <v>12.71</v>
      </c>
      <c r="E1485" s="13">
        <v>4.84</v>
      </c>
      <c r="F1485" s="13">
        <v>61.52</v>
      </c>
      <c r="G1485" s="437"/>
    </row>
    <row r="1486" ht="24" customHeight="1" spans="1:7">
      <c r="A1486" s="13">
        <v>1481</v>
      </c>
      <c r="B1486" s="13" t="s">
        <v>8161</v>
      </c>
      <c r="C1486" s="13" t="s">
        <v>8126</v>
      </c>
      <c r="D1486" s="13">
        <v>3.57</v>
      </c>
      <c r="E1486" s="13">
        <v>4.84</v>
      </c>
      <c r="F1486" s="13">
        <v>17.28</v>
      </c>
      <c r="G1486" s="437"/>
    </row>
    <row r="1487" ht="24" customHeight="1" spans="1:7">
      <c r="A1487" s="13">
        <v>1482</v>
      </c>
      <c r="B1487" s="13" t="s">
        <v>8162</v>
      </c>
      <c r="C1487" s="13" t="s">
        <v>8126</v>
      </c>
      <c r="D1487" s="13">
        <v>1.05</v>
      </c>
      <c r="E1487" s="13">
        <v>4.84</v>
      </c>
      <c r="F1487" s="13">
        <v>5.08</v>
      </c>
      <c r="G1487" s="437"/>
    </row>
    <row r="1488" ht="24" customHeight="1" spans="1:7">
      <c r="A1488" s="13">
        <v>1483</v>
      </c>
      <c r="B1488" s="13" t="s">
        <v>8163</v>
      </c>
      <c r="C1488" s="13" t="s">
        <v>8126</v>
      </c>
      <c r="D1488" s="13">
        <v>10.51</v>
      </c>
      <c r="E1488" s="13">
        <v>4.84</v>
      </c>
      <c r="F1488" s="13">
        <v>50.87</v>
      </c>
      <c r="G1488" s="437"/>
    </row>
    <row r="1489" ht="24" customHeight="1" spans="1:7">
      <c r="A1489" s="13">
        <v>1484</v>
      </c>
      <c r="B1489" s="13" t="s">
        <v>7737</v>
      </c>
      <c r="C1489" s="13" t="s">
        <v>8126</v>
      </c>
      <c r="D1489" s="13">
        <v>13.8</v>
      </c>
      <c r="E1489" s="13">
        <v>4.84</v>
      </c>
      <c r="F1489" s="13">
        <v>66.79</v>
      </c>
      <c r="G1489" s="437"/>
    </row>
    <row r="1490" ht="24" customHeight="1" spans="1:7">
      <c r="A1490" s="13">
        <v>1485</v>
      </c>
      <c r="B1490" s="13" t="s">
        <v>8164</v>
      </c>
      <c r="C1490" s="13" t="s">
        <v>8126</v>
      </c>
      <c r="D1490" s="13">
        <v>22.88</v>
      </c>
      <c r="E1490" s="13">
        <v>4.84</v>
      </c>
      <c r="F1490" s="13">
        <v>110.74</v>
      </c>
      <c r="G1490" s="437"/>
    </row>
    <row r="1491" ht="24" customHeight="1" spans="1:7">
      <c r="A1491" s="13">
        <v>1486</v>
      </c>
      <c r="B1491" s="13" t="s">
        <v>8165</v>
      </c>
      <c r="C1491" s="13" t="s">
        <v>8126</v>
      </c>
      <c r="D1491" s="13">
        <v>9.22</v>
      </c>
      <c r="E1491" s="13">
        <v>4.84</v>
      </c>
      <c r="F1491" s="13">
        <v>44.62</v>
      </c>
      <c r="G1491" s="437"/>
    </row>
    <row r="1492" ht="24" customHeight="1" spans="1:7">
      <c r="A1492" s="13">
        <v>1487</v>
      </c>
      <c r="B1492" s="13" t="s">
        <v>8166</v>
      </c>
      <c r="C1492" s="13" t="s">
        <v>8126</v>
      </c>
      <c r="D1492" s="13">
        <v>15.08</v>
      </c>
      <c r="E1492" s="13">
        <v>4.84</v>
      </c>
      <c r="F1492" s="13">
        <v>72.99</v>
      </c>
      <c r="G1492" s="437"/>
    </row>
    <row r="1493" ht="24" customHeight="1" spans="1:7">
      <c r="A1493" s="13">
        <v>1488</v>
      </c>
      <c r="B1493" s="13" t="s">
        <v>8167</v>
      </c>
      <c r="C1493" s="13" t="s">
        <v>8126</v>
      </c>
      <c r="D1493" s="13">
        <v>17.26</v>
      </c>
      <c r="E1493" s="13">
        <v>4.84</v>
      </c>
      <c r="F1493" s="13">
        <v>83.54</v>
      </c>
      <c r="G1493" s="437"/>
    </row>
    <row r="1494" ht="24" customHeight="1" spans="1:7">
      <c r="A1494" s="13">
        <v>1489</v>
      </c>
      <c r="B1494" s="13" t="s">
        <v>8168</v>
      </c>
      <c r="C1494" s="13" t="s">
        <v>8126</v>
      </c>
      <c r="D1494" s="13">
        <v>18.42</v>
      </c>
      <c r="E1494" s="13">
        <v>4.84</v>
      </c>
      <c r="F1494" s="13">
        <v>89.15</v>
      </c>
      <c r="G1494" s="437"/>
    </row>
    <row r="1495" ht="24" customHeight="1" spans="1:7">
      <c r="A1495" s="13">
        <v>1490</v>
      </c>
      <c r="B1495" s="13" t="s">
        <v>8169</v>
      </c>
      <c r="C1495" s="13" t="s">
        <v>8126</v>
      </c>
      <c r="D1495" s="13">
        <v>23.73</v>
      </c>
      <c r="E1495" s="13">
        <v>4.84</v>
      </c>
      <c r="F1495" s="13">
        <v>114.85</v>
      </c>
      <c r="G1495" s="437"/>
    </row>
    <row r="1496" ht="24" customHeight="1" spans="1:7">
      <c r="A1496" s="13">
        <v>1491</v>
      </c>
      <c r="B1496" s="13" t="s">
        <v>8170</v>
      </c>
      <c r="C1496" s="13" t="s">
        <v>8126</v>
      </c>
      <c r="D1496" s="13">
        <v>7.24</v>
      </c>
      <c r="E1496" s="13">
        <v>4.84</v>
      </c>
      <c r="F1496" s="13">
        <v>35.04</v>
      </c>
      <c r="G1496" s="437"/>
    </row>
    <row r="1497" ht="24" customHeight="1" spans="1:7">
      <c r="A1497" s="13">
        <v>1492</v>
      </c>
      <c r="B1497" s="13" t="s">
        <v>8171</v>
      </c>
      <c r="C1497" s="13" t="s">
        <v>8126</v>
      </c>
      <c r="D1497" s="13">
        <v>10.84</v>
      </c>
      <c r="E1497" s="13">
        <v>4.84</v>
      </c>
      <c r="F1497" s="13">
        <v>52.47</v>
      </c>
      <c r="G1497" s="437"/>
    </row>
    <row r="1498" ht="24" customHeight="1" spans="1:7">
      <c r="A1498" s="13">
        <v>1493</v>
      </c>
      <c r="B1498" s="13" t="s">
        <v>8172</v>
      </c>
      <c r="C1498" s="13" t="s">
        <v>8126</v>
      </c>
      <c r="D1498" s="13">
        <v>17.94</v>
      </c>
      <c r="E1498" s="13">
        <v>4.84</v>
      </c>
      <c r="F1498" s="13">
        <v>86.83</v>
      </c>
      <c r="G1498" s="437"/>
    </row>
    <row r="1499" ht="24" customHeight="1" spans="1:7">
      <c r="A1499" s="13">
        <v>1494</v>
      </c>
      <c r="B1499" s="13" t="s">
        <v>8173</v>
      </c>
      <c r="C1499" s="13" t="s">
        <v>8126</v>
      </c>
      <c r="D1499" s="13">
        <v>5.71</v>
      </c>
      <c r="E1499" s="13">
        <v>4.84</v>
      </c>
      <c r="F1499" s="13">
        <v>27.64</v>
      </c>
      <c r="G1499" s="437"/>
    </row>
    <row r="1500" ht="24" customHeight="1" spans="1:7">
      <c r="A1500" s="13">
        <v>1495</v>
      </c>
      <c r="B1500" s="13" t="s">
        <v>8174</v>
      </c>
      <c r="C1500" s="13" t="s">
        <v>8126</v>
      </c>
      <c r="D1500" s="13">
        <v>4.73</v>
      </c>
      <c r="E1500" s="13">
        <v>4.84</v>
      </c>
      <c r="F1500" s="13">
        <v>22.89</v>
      </c>
      <c r="G1500" s="437"/>
    </row>
    <row r="1501" ht="24" customHeight="1" spans="1:7">
      <c r="A1501" s="13">
        <v>1496</v>
      </c>
      <c r="B1501" s="13" t="s">
        <v>8175</v>
      </c>
      <c r="C1501" s="13" t="s">
        <v>8126</v>
      </c>
      <c r="D1501" s="13">
        <v>19.94</v>
      </c>
      <c r="E1501" s="13">
        <v>4.84</v>
      </c>
      <c r="F1501" s="13">
        <v>96.51</v>
      </c>
      <c r="G1501" s="437"/>
    </row>
    <row r="1502" ht="24" customHeight="1" spans="1:7">
      <c r="A1502" s="13">
        <v>1497</v>
      </c>
      <c r="B1502" s="13" t="s">
        <v>8176</v>
      </c>
      <c r="C1502" s="13" t="s">
        <v>8126</v>
      </c>
      <c r="D1502" s="13">
        <v>5.22</v>
      </c>
      <c r="E1502" s="13">
        <v>4.84</v>
      </c>
      <c r="F1502" s="13">
        <v>25.26</v>
      </c>
      <c r="G1502" s="437"/>
    </row>
    <row r="1503" ht="24" customHeight="1" spans="1:7">
      <c r="A1503" s="13">
        <v>1498</v>
      </c>
      <c r="B1503" s="13" t="s">
        <v>8177</v>
      </c>
      <c r="C1503" s="13" t="s">
        <v>8126</v>
      </c>
      <c r="D1503" s="13">
        <v>4.43</v>
      </c>
      <c r="E1503" s="13">
        <v>4.84</v>
      </c>
      <c r="F1503" s="13">
        <v>21.44</v>
      </c>
      <c r="G1503" s="437"/>
    </row>
    <row r="1504" ht="24" customHeight="1" spans="1:7">
      <c r="A1504" s="13">
        <v>1499</v>
      </c>
      <c r="B1504" s="13" t="s">
        <v>8178</v>
      </c>
      <c r="C1504" s="13" t="s">
        <v>8179</v>
      </c>
      <c r="D1504" s="13">
        <v>0.5</v>
      </c>
      <c r="E1504" s="13">
        <v>4.84</v>
      </c>
      <c r="F1504" s="13">
        <v>2.42</v>
      </c>
      <c r="G1504" s="437"/>
    </row>
    <row r="1505" ht="24" customHeight="1" spans="1:7">
      <c r="A1505" s="13">
        <v>1500</v>
      </c>
      <c r="B1505" s="13" t="s">
        <v>8180</v>
      </c>
      <c r="C1505" s="13" t="s">
        <v>8179</v>
      </c>
      <c r="D1505" s="13">
        <v>4.97</v>
      </c>
      <c r="E1505" s="13">
        <v>4.84</v>
      </c>
      <c r="F1505" s="13">
        <v>24.05</v>
      </c>
      <c r="G1505" s="437"/>
    </row>
    <row r="1506" ht="24" customHeight="1" spans="1:7">
      <c r="A1506" s="13">
        <v>1501</v>
      </c>
      <c r="B1506" s="13" t="s">
        <v>8181</v>
      </c>
      <c r="C1506" s="13" t="s">
        <v>8179</v>
      </c>
      <c r="D1506" s="13">
        <v>14.73</v>
      </c>
      <c r="E1506" s="13">
        <v>4.84</v>
      </c>
      <c r="F1506" s="13">
        <v>71.29</v>
      </c>
      <c r="G1506" s="437"/>
    </row>
    <row r="1507" ht="24" customHeight="1" spans="1:7">
      <c r="A1507" s="13">
        <v>1502</v>
      </c>
      <c r="B1507" s="13" t="s">
        <v>8182</v>
      </c>
      <c r="C1507" s="13" t="s">
        <v>8179</v>
      </c>
      <c r="D1507" s="13">
        <v>18.46</v>
      </c>
      <c r="E1507" s="13">
        <v>4.84</v>
      </c>
      <c r="F1507" s="13">
        <v>89.35</v>
      </c>
      <c r="G1507" s="437"/>
    </row>
    <row r="1508" ht="24" customHeight="1" spans="1:7">
      <c r="A1508" s="13">
        <v>1503</v>
      </c>
      <c r="B1508" s="13" t="s">
        <v>2005</v>
      </c>
      <c r="C1508" s="13" t="s">
        <v>8179</v>
      </c>
      <c r="D1508" s="13">
        <v>12.23</v>
      </c>
      <c r="E1508" s="13">
        <v>4.84</v>
      </c>
      <c r="F1508" s="13">
        <v>59.19</v>
      </c>
      <c r="G1508" s="437"/>
    </row>
    <row r="1509" ht="24" customHeight="1" spans="1:7">
      <c r="A1509" s="13">
        <v>1504</v>
      </c>
      <c r="B1509" s="13" t="s">
        <v>8183</v>
      </c>
      <c r="C1509" s="13" t="s">
        <v>8179</v>
      </c>
      <c r="D1509" s="13">
        <v>30.79</v>
      </c>
      <c r="E1509" s="13">
        <v>4.84</v>
      </c>
      <c r="F1509" s="13">
        <v>149.02</v>
      </c>
      <c r="G1509" s="437"/>
    </row>
    <row r="1510" ht="24" customHeight="1" spans="1:7">
      <c r="A1510" s="13">
        <v>1505</v>
      </c>
      <c r="B1510" s="13" t="s">
        <v>8183</v>
      </c>
      <c r="C1510" s="13" t="s">
        <v>8179</v>
      </c>
      <c r="D1510" s="13">
        <v>8.76</v>
      </c>
      <c r="E1510" s="13">
        <v>4.84</v>
      </c>
      <c r="F1510" s="13">
        <v>42.4</v>
      </c>
      <c r="G1510" s="437"/>
    </row>
    <row r="1511" ht="24" customHeight="1" spans="1:7">
      <c r="A1511" s="13">
        <v>1506</v>
      </c>
      <c r="B1511" s="13" t="s">
        <v>8184</v>
      </c>
      <c r="C1511" s="13" t="s">
        <v>8179</v>
      </c>
      <c r="D1511" s="13">
        <v>10.42</v>
      </c>
      <c r="E1511" s="13">
        <v>4.84</v>
      </c>
      <c r="F1511" s="13">
        <v>50.43</v>
      </c>
      <c r="G1511" s="437"/>
    </row>
    <row r="1512" ht="24" customHeight="1" spans="1:7">
      <c r="A1512" s="13">
        <v>1507</v>
      </c>
      <c r="B1512" s="13" t="s">
        <v>8185</v>
      </c>
      <c r="C1512" s="13" t="s">
        <v>8179</v>
      </c>
      <c r="D1512" s="13">
        <v>22.17</v>
      </c>
      <c r="E1512" s="13">
        <v>4.84</v>
      </c>
      <c r="F1512" s="13">
        <v>107.3</v>
      </c>
      <c r="G1512" s="437"/>
    </row>
    <row r="1513" ht="24" customHeight="1" spans="1:7">
      <c r="A1513" s="13">
        <v>1508</v>
      </c>
      <c r="B1513" s="13" t="s">
        <v>8186</v>
      </c>
      <c r="C1513" s="13" t="s">
        <v>8179</v>
      </c>
      <c r="D1513" s="13">
        <v>21.85</v>
      </c>
      <c r="E1513" s="13">
        <v>4.84</v>
      </c>
      <c r="F1513" s="13">
        <v>105.75</v>
      </c>
      <c r="G1513" s="437"/>
    </row>
    <row r="1514" ht="24" customHeight="1" spans="1:7">
      <c r="A1514" s="13">
        <v>1509</v>
      </c>
      <c r="B1514" s="13" t="s">
        <v>1426</v>
      </c>
      <c r="C1514" s="13" t="s">
        <v>8179</v>
      </c>
      <c r="D1514" s="13">
        <v>29.98</v>
      </c>
      <c r="E1514" s="13">
        <v>4.84</v>
      </c>
      <c r="F1514" s="13">
        <v>145.1</v>
      </c>
      <c r="G1514" s="437"/>
    </row>
    <row r="1515" ht="24" customHeight="1" spans="1:7">
      <c r="A1515" s="13">
        <v>1510</v>
      </c>
      <c r="B1515" s="13" t="s">
        <v>8187</v>
      </c>
      <c r="C1515" s="13" t="s">
        <v>8179</v>
      </c>
      <c r="D1515" s="13">
        <v>18.44</v>
      </c>
      <c r="E1515" s="13">
        <v>4.84</v>
      </c>
      <c r="F1515" s="13">
        <v>89.25</v>
      </c>
      <c r="G1515" s="437"/>
    </row>
    <row r="1516" ht="24" customHeight="1" spans="1:7">
      <c r="A1516" s="13">
        <v>1511</v>
      </c>
      <c r="B1516" s="13" t="s">
        <v>4198</v>
      </c>
      <c r="C1516" s="13" t="s">
        <v>8179</v>
      </c>
      <c r="D1516" s="13">
        <v>57.31</v>
      </c>
      <c r="E1516" s="13">
        <v>4.84</v>
      </c>
      <c r="F1516" s="13">
        <v>277.38</v>
      </c>
      <c r="G1516" s="437"/>
    </row>
    <row r="1517" ht="24" customHeight="1" spans="1:7">
      <c r="A1517" s="13">
        <v>1512</v>
      </c>
      <c r="B1517" s="13" t="s">
        <v>8188</v>
      </c>
      <c r="C1517" s="13" t="s">
        <v>8179</v>
      </c>
      <c r="D1517" s="13">
        <v>2.97</v>
      </c>
      <c r="E1517" s="13">
        <v>4.84</v>
      </c>
      <c r="F1517" s="13">
        <v>14.37</v>
      </c>
      <c r="G1517" s="437"/>
    </row>
    <row r="1518" ht="24" customHeight="1" spans="1:7">
      <c r="A1518" s="13">
        <v>1513</v>
      </c>
      <c r="B1518" s="13" t="s">
        <v>8189</v>
      </c>
      <c r="C1518" s="13" t="s">
        <v>8179</v>
      </c>
      <c r="D1518" s="13">
        <v>18.02</v>
      </c>
      <c r="E1518" s="13">
        <v>4.84</v>
      </c>
      <c r="F1518" s="13">
        <v>87.22</v>
      </c>
      <c r="G1518" s="437"/>
    </row>
    <row r="1519" ht="24" customHeight="1" spans="1:7">
      <c r="A1519" s="13">
        <v>1514</v>
      </c>
      <c r="B1519" s="13" t="s">
        <v>8190</v>
      </c>
      <c r="C1519" s="13" t="s">
        <v>8179</v>
      </c>
      <c r="D1519" s="13">
        <v>17.86</v>
      </c>
      <c r="E1519" s="13">
        <v>4.84</v>
      </c>
      <c r="F1519" s="13">
        <v>86.44</v>
      </c>
      <c r="G1519" s="437"/>
    </row>
    <row r="1520" ht="24" customHeight="1" spans="1:7">
      <c r="A1520" s="13">
        <v>1515</v>
      </c>
      <c r="B1520" s="13" t="s">
        <v>8191</v>
      </c>
      <c r="C1520" s="13" t="s">
        <v>8179</v>
      </c>
      <c r="D1520" s="13">
        <v>1.64</v>
      </c>
      <c r="E1520" s="13">
        <v>4.84</v>
      </c>
      <c r="F1520" s="13">
        <v>7.94</v>
      </c>
      <c r="G1520" s="437"/>
    </row>
    <row r="1521" ht="24" customHeight="1" spans="1:7">
      <c r="A1521" s="13">
        <v>1516</v>
      </c>
      <c r="B1521" s="13" t="s">
        <v>8192</v>
      </c>
      <c r="C1521" s="13" t="s">
        <v>8179</v>
      </c>
      <c r="D1521" s="13">
        <v>10.99</v>
      </c>
      <c r="E1521" s="13">
        <v>4.84</v>
      </c>
      <c r="F1521" s="13">
        <v>53.19</v>
      </c>
      <c r="G1521" s="437"/>
    </row>
    <row r="1522" ht="24" customHeight="1" spans="1:7">
      <c r="A1522" s="13">
        <v>1517</v>
      </c>
      <c r="B1522" s="13" t="s">
        <v>186</v>
      </c>
      <c r="C1522" s="13" t="s">
        <v>8179</v>
      </c>
      <c r="D1522" s="13">
        <v>27.66</v>
      </c>
      <c r="E1522" s="13">
        <v>4.84</v>
      </c>
      <c r="F1522" s="13">
        <v>133.87</v>
      </c>
      <c r="G1522" s="437"/>
    </row>
    <row r="1523" ht="24" customHeight="1" spans="1:7">
      <c r="A1523" s="13">
        <v>1518</v>
      </c>
      <c r="B1523" s="13" t="s">
        <v>8193</v>
      </c>
      <c r="C1523" s="13" t="s">
        <v>8179</v>
      </c>
      <c r="D1523" s="13">
        <v>5.92</v>
      </c>
      <c r="E1523" s="13">
        <v>4.84</v>
      </c>
      <c r="F1523" s="13">
        <v>28.65</v>
      </c>
      <c r="G1523" s="437"/>
    </row>
    <row r="1524" ht="24" customHeight="1" spans="1:7">
      <c r="A1524" s="13">
        <v>1519</v>
      </c>
      <c r="B1524" s="13" t="s">
        <v>8194</v>
      </c>
      <c r="C1524" s="13" t="s">
        <v>8179</v>
      </c>
      <c r="D1524" s="13">
        <v>18.85</v>
      </c>
      <c r="E1524" s="13">
        <v>4.84</v>
      </c>
      <c r="F1524" s="13">
        <v>91.23</v>
      </c>
      <c r="G1524" s="437"/>
    </row>
    <row r="1525" ht="24" customHeight="1" spans="1:7">
      <c r="A1525" s="13">
        <v>1520</v>
      </c>
      <c r="B1525" s="13" t="s">
        <v>8195</v>
      </c>
      <c r="C1525" s="13" t="s">
        <v>8179</v>
      </c>
      <c r="D1525" s="13">
        <v>8.15</v>
      </c>
      <c r="E1525" s="13">
        <v>4.84</v>
      </c>
      <c r="F1525" s="13">
        <v>39.45</v>
      </c>
      <c r="G1525" s="437"/>
    </row>
    <row r="1526" ht="24" customHeight="1" spans="1:7">
      <c r="A1526" s="13">
        <v>1521</v>
      </c>
      <c r="B1526" s="13" t="s">
        <v>8196</v>
      </c>
      <c r="C1526" s="13" t="s">
        <v>8179</v>
      </c>
      <c r="D1526" s="13">
        <v>9.29</v>
      </c>
      <c r="E1526" s="13">
        <v>4.84</v>
      </c>
      <c r="F1526" s="13">
        <v>44.96</v>
      </c>
      <c r="G1526" s="437"/>
    </row>
    <row r="1527" ht="24" customHeight="1" spans="1:7">
      <c r="A1527" s="13">
        <v>1522</v>
      </c>
      <c r="B1527" s="13" t="s">
        <v>8197</v>
      </c>
      <c r="C1527" s="13" t="s">
        <v>8179</v>
      </c>
      <c r="D1527" s="13">
        <v>24.94</v>
      </c>
      <c r="E1527" s="13">
        <v>4.84</v>
      </c>
      <c r="F1527" s="13">
        <v>120.71</v>
      </c>
      <c r="G1527" s="437"/>
    </row>
    <row r="1528" ht="24" customHeight="1" spans="1:7">
      <c r="A1528" s="13">
        <v>1523</v>
      </c>
      <c r="B1528" s="13" t="s">
        <v>8198</v>
      </c>
      <c r="C1528" s="13" t="s">
        <v>8179</v>
      </c>
      <c r="D1528" s="13">
        <v>23.24</v>
      </c>
      <c r="E1528" s="13">
        <v>4.84</v>
      </c>
      <c r="F1528" s="13">
        <v>112.48</v>
      </c>
      <c r="G1528" s="437"/>
    </row>
    <row r="1529" ht="24" customHeight="1" spans="1:7">
      <c r="A1529" s="13">
        <v>1524</v>
      </c>
      <c r="B1529" s="13" t="s">
        <v>8199</v>
      </c>
      <c r="C1529" s="13" t="s">
        <v>8179</v>
      </c>
      <c r="D1529" s="13">
        <v>9.12</v>
      </c>
      <c r="E1529" s="13">
        <v>4.84</v>
      </c>
      <c r="F1529" s="13">
        <v>44.14</v>
      </c>
      <c r="G1529" s="437"/>
    </row>
    <row r="1530" ht="24" customHeight="1" spans="1:7">
      <c r="A1530" s="13">
        <v>1525</v>
      </c>
      <c r="B1530" s="13" t="s">
        <v>8200</v>
      </c>
      <c r="C1530" s="13" t="s">
        <v>8179</v>
      </c>
      <c r="D1530" s="13">
        <v>30.74</v>
      </c>
      <c r="E1530" s="13">
        <v>4.84</v>
      </c>
      <c r="F1530" s="13">
        <v>148.78</v>
      </c>
      <c r="G1530" s="437"/>
    </row>
    <row r="1531" ht="24" customHeight="1" spans="1:7">
      <c r="A1531" s="13">
        <v>1526</v>
      </c>
      <c r="B1531" s="13" t="s">
        <v>3500</v>
      </c>
      <c r="C1531" s="13" t="s">
        <v>8179</v>
      </c>
      <c r="D1531" s="13">
        <v>7.85</v>
      </c>
      <c r="E1531" s="13">
        <v>4.84</v>
      </c>
      <c r="F1531" s="13">
        <v>37.99</v>
      </c>
      <c r="G1531" s="437"/>
    </row>
    <row r="1532" ht="24" customHeight="1" spans="1:7">
      <c r="A1532" s="13">
        <v>1527</v>
      </c>
      <c r="B1532" s="13" t="s">
        <v>8201</v>
      </c>
      <c r="C1532" s="13" t="s">
        <v>8179</v>
      </c>
      <c r="D1532" s="13">
        <v>5.79</v>
      </c>
      <c r="E1532" s="13">
        <v>4.84</v>
      </c>
      <c r="F1532" s="13">
        <v>28.02</v>
      </c>
      <c r="G1532" s="437"/>
    </row>
    <row r="1533" ht="24" customHeight="1" spans="1:7">
      <c r="A1533" s="13">
        <v>1528</v>
      </c>
      <c r="B1533" s="13" t="s">
        <v>8202</v>
      </c>
      <c r="C1533" s="13" t="s">
        <v>8179</v>
      </c>
      <c r="D1533" s="13">
        <v>21.11</v>
      </c>
      <c r="E1533" s="13">
        <v>4.84</v>
      </c>
      <c r="F1533" s="13">
        <v>102.17</v>
      </c>
      <c r="G1533" s="437"/>
    </row>
    <row r="1534" ht="24" customHeight="1" spans="1:7">
      <c r="A1534" s="13">
        <v>1529</v>
      </c>
      <c r="B1534" s="13" t="s">
        <v>8203</v>
      </c>
      <c r="C1534" s="13" t="s">
        <v>8179</v>
      </c>
      <c r="D1534" s="13">
        <v>10.94</v>
      </c>
      <c r="E1534" s="13">
        <v>4.84</v>
      </c>
      <c r="F1534" s="13">
        <v>52.95</v>
      </c>
      <c r="G1534" s="437"/>
    </row>
    <row r="1535" ht="24" customHeight="1" spans="1:7">
      <c r="A1535" s="13">
        <v>1530</v>
      </c>
      <c r="B1535" s="13" t="s">
        <v>8204</v>
      </c>
      <c r="C1535" s="13" t="s">
        <v>8179</v>
      </c>
      <c r="D1535" s="13">
        <v>18</v>
      </c>
      <c r="E1535" s="13">
        <v>4.84</v>
      </c>
      <c r="F1535" s="13">
        <v>87.12</v>
      </c>
      <c r="G1535" s="437"/>
    </row>
    <row r="1536" ht="24" customHeight="1" spans="1:7">
      <c r="A1536" s="13">
        <v>1531</v>
      </c>
      <c r="B1536" s="13" t="s">
        <v>8205</v>
      </c>
      <c r="C1536" s="13" t="s">
        <v>8179</v>
      </c>
      <c r="D1536" s="13">
        <v>20.65</v>
      </c>
      <c r="E1536" s="13">
        <v>4.84</v>
      </c>
      <c r="F1536" s="13">
        <v>99.95</v>
      </c>
      <c r="G1536" s="437"/>
    </row>
    <row r="1537" ht="24" customHeight="1" spans="1:7">
      <c r="A1537" s="13">
        <v>1532</v>
      </c>
      <c r="B1537" s="13" t="s">
        <v>8206</v>
      </c>
      <c r="C1537" s="13" t="s">
        <v>8179</v>
      </c>
      <c r="D1537" s="13">
        <v>18.05</v>
      </c>
      <c r="E1537" s="13">
        <v>4.84</v>
      </c>
      <c r="F1537" s="13">
        <v>87.36</v>
      </c>
      <c r="G1537" s="437"/>
    </row>
    <row r="1538" ht="24" customHeight="1" spans="1:7">
      <c r="A1538" s="13">
        <v>1533</v>
      </c>
      <c r="B1538" s="13" t="s">
        <v>8207</v>
      </c>
      <c r="C1538" s="13" t="s">
        <v>8179</v>
      </c>
      <c r="D1538" s="13">
        <v>11.49</v>
      </c>
      <c r="E1538" s="13">
        <v>4.84</v>
      </c>
      <c r="F1538" s="13">
        <v>55.61</v>
      </c>
      <c r="G1538" s="437"/>
    </row>
    <row r="1539" ht="24" customHeight="1" spans="1:7">
      <c r="A1539" s="13">
        <v>1534</v>
      </c>
      <c r="B1539" s="13" t="s">
        <v>8208</v>
      </c>
      <c r="C1539" s="13" t="s">
        <v>8179</v>
      </c>
      <c r="D1539" s="13">
        <v>7.37</v>
      </c>
      <c r="E1539" s="13">
        <v>4.84</v>
      </c>
      <c r="F1539" s="13">
        <v>35.67</v>
      </c>
      <c r="G1539" s="437"/>
    </row>
    <row r="1540" ht="24" customHeight="1" spans="1:7">
      <c r="A1540" s="13">
        <v>1535</v>
      </c>
      <c r="B1540" s="13" t="s">
        <v>8209</v>
      </c>
      <c r="C1540" s="13" t="s">
        <v>8210</v>
      </c>
      <c r="D1540" s="13">
        <v>4.21</v>
      </c>
      <c r="E1540" s="13">
        <v>4.84</v>
      </c>
      <c r="F1540" s="13">
        <v>20.38</v>
      </c>
      <c r="G1540" s="437"/>
    </row>
    <row r="1541" ht="24" customHeight="1" spans="1:7">
      <c r="A1541" s="13">
        <v>1536</v>
      </c>
      <c r="B1541" s="13" t="s">
        <v>8211</v>
      </c>
      <c r="C1541" s="13" t="s">
        <v>8210</v>
      </c>
      <c r="D1541" s="13">
        <v>25.84</v>
      </c>
      <c r="E1541" s="13">
        <v>4.84</v>
      </c>
      <c r="F1541" s="13">
        <v>125.07</v>
      </c>
      <c r="G1541" s="437"/>
    </row>
    <row r="1542" ht="24" customHeight="1" spans="1:7">
      <c r="A1542" s="13">
        <v>1537</v>
      </c>
      <c r="B1542" s="13" t="s">
        <v>8212</v>
      </c>
      <c r="C1542" s="13" t="s">
        <v>8210</v>
      </c>
      <c r="D1542" s="13">
        <v>18.87</v>
      </c>
      <c r="E1542" s="13">
        <v>4.84</v>
      </c>
      <c r="F1542" s="13">
        <v>91.33</v>
      </c>
      <c r="G1542" s="437"/>
    </row>
    <row r="1543" ht="24" customHeight="1" spans="1:7">
      <c r="A1543" s="13">
        <v>1538</v>
      </c>
      <c r="B1543" s="13" t="s">
        <v>8213</v>
      </c>
      <c r="C1543" s="13" t="s">
        <v>8210</v>
      </c>
      <c r="D1543" s="13">
        <v>31.63</v>
      </c>
      <c r="E1543" s="13">
        <v>4.84</v>
      </c>
      <c r="F1543" s="13">
        <v>153.09</v>
      </c>
      <c r="G1543" s="437"/>
    </row>
    <row r="1544" ht="24" customHeight="1" spans="1:7">
      <c r="A1544" s="13">
        <v>1539</v>
      </c>
      <c r="B1544" s="13" t="s">
        <v>8214</v>
      </c>
      <c r="C1544" s="13" t="s">
        <v>8210</v>
      </c>
      <c r="D1544" s="13">
        <v>9.79</v>
      </c>
      <c r="E1544" s="13">
        <v>4.84</v>
      </c>
      <c r="F1544" s="13">
        <v>47.38</v>
      </c>
      <c r="G1544" s="437"/>
    </row>
    <row r="1545" ht="24" customHeight="1" spans="1:7">
      <c r="A1545" s="13">
        <v>1540</v>
      </c>
      <c r="B1545" s="13" t="s">
        <v>8215</v>
      </c>
      <c r="C1545" s="13" t="s">
        <v>8210</v>
      </c>
      <c r="D1545" s="13">
        <v>14.49</v>
      </c>
      <c r="E1545" s="13">
        <v>4.84</v>
      </c>
      <c r="F1545" s="13">
        <v>70.13</v>
      </c>
      <c r="G1545" s="437"/>
    </row>
    <row r="1546" ht="24" customHeight="1" spans="1:7">
      <c r="A1546" s="13">
        <v>1541</v>
      </c>
      <c r="B1546" s="13" t="s">
        <v>8216</v>
      </c>
      <c r="C1546" s="13" t="s">
        <v>8210</v>
      </c>
      <c r="D1546" s="13">
        <v>25.28</v>
      </c>
      <c r="E1546" s="13">
        <v>4.84</v>
      </c>
      <c r="F1546" s="13">
        <v>122.36</v>
      </c>
      <c r="G1546" s="437"/>
    </row>
    <row r="1547" ht="24" customHeight="1" spans="1:7">
      <c r="A1547" s="13">
        <v>1542</v>
      </c>
      <c r="B1547" s="13" t="s">
        <v>8217</v>
      </c>
      <c r="C1547" s="13" t="s">
        <v>8210</v>
      </c>
      <c r="D1547" s="13">
        <v>4.61</v>
      </c>
      <c r="E1547" s="13">
        <v>4.84</v>
      </c>
      <c r="F1547" s="13">
        <v>22.31</v>
      </c>
      <c r="G1547" s="437"/>
    </row>
    <row r="1548" ht="24" customHeight="1" spans="1:7">
      <c r="A1548" s="13">
        <v>1543</v>
      </c>
      <c r="B1548" s="13" t="s">
        <v>8218</v>
      </c>
      <c r="C1548" s="13" t="s">
        <v>8210</v>
      </c>
      <c r="D1548" s="13">
        <v>14.56</v>
      </c>
      <c r="E1548" s="13">
        <v>4.84</v>
      </c>
      <c r="F1548" s="13">
        <v>70.47</v>
      </c>
      <c r="G1548" s="437"/>
    </row>
    <row r="1549" ht="24" customHeight="1" spans="1:7">
      <c r="A1549" s="13">
        <v>1544</v>
      </c>
      <c r="B1549" s="13" t="s">
        <v>8219</v>
      </c>
      <c r="C1549" s="13" t="s">
        <v>8210</v>
      </c>
      <c r="D1549" s="13">
        <v>1.77</v>
      </c>
      <c r="E1549" s="13">
        <v>4.84</v>
      </c>
      <c r="F1549" s="13">
        <v>8.57</v>
      </c>
      <c r="G1549" s="437"/>
    </row>
    <row r="1550" ht="24" customHeight="1" spans="1:7">
      <c r="A1550" s="13">
        <v>1545</v>
      </c>
      <c r="B1550" s="13" t="s">
        <v>840</v>
      </c>
      <c r="C1550" s="13" t="s">
        <v>8210</v>
      </c>
      <c r="D1550" s="13">
        <v>8.5</v>
      </c>
      <c r="E1550" s="13">
        <v>4.84</v>
      </c>
      <c r="F1550" s="13">
        <v>41.14</v>
      </c>
      <c r="G1550" s="437"/>
    </row>
    <row r="1551" ht="24" customHeight="1" spans="1:7">
      <c r="A1551" s="13">
        <v>1546</v>
      </c>
      <c r="B1551" s="13" t="s">
        <v>8220</v>
      </c>
      <c r="C1551" s="13" t="s">
        <v>8210</v>
      </c>
      <c r="D1551" s="13">
        <v>21.71</v>
      </c>
      <c r="E1551" s="13">
        <v>4.84</v>
      </c>
      <c r="F1551" s="13">
        <v>105.08</v>
      </c>
      <c r="G1551" s="437"/>
    </row>
    <row r="1552" ht="24" customHeight="1" spans="1:7">
      <c r="A1552" s="13">
        <v>1547</v>
      </c>
      <c r="B1552" s="13" t="s">
        <v>8221</v>
      </c>
      <c r="C1552" s="13" t="s">
        <v>8210</v>
      </c>
      <c r="D1552" s="13">
        <v>29.92</v>
      </c>
      <c r="E1552" s="13">
        <v>4.84</v>
      </c>
      <c r="F1552" s="13">
        <v>144.81</v>
      </c>
      <c r="G1552" s="437"/>
    </row>
    <row r="1553" ht="24" customHeight="1" spans="1:7">
      <c r="A1553" s="13">
        <v>1548</v>
      </c>
      <c r="B1553" s="13" t="s">
        <v>8222</v>
      </c>
      <c r="C1553" s="13" t="s">
        <v>8210</v>
      </c>
      <c r="D1553" s="13">
        <v>37.31</v>
      </c>
      <c r="E1553" s="13">
        <v>4.84</v>
      </c>
      <c r="F1553" s="13">
        <v>180.58</v>
      </c>
      <c r="G1553" s="437"/>
    </row>
    <row r="1554" ht="24" customHeight="1" spans="1:7">
      <c r="A1554" s="13">
        <v>1549</v>
      </c>
      <c r="B1554" s="13" t="s">
        <v>8223</v>
      </c>
      <c r="C1554" s="13" t="s">
        <v>8210</v>
      </c>
      <c r="D1554" s="13">
        <v>22.93</v>
      </c>
      <c r="E1554" s="13">
        <v>4.84</v>
      </c>
      <c r="F1554" s="13">
        <v>110.98</v>
      </c>
      <c r="G1554" s="437"/>
    </row>
    <row r="1555" ht="24" customHeight="1" spans="1:7">
      <c r="A1555" s="13">
        <v>1550</v>
      </c>
      <c r="B1555" s="13" t="s">
        <v>8224</v>
      </c>
      <c r="C1555" s="13" t="s">
        <v>8210</v>
      </c>
      <c r="D1555" s="13">
        <v>12.53</v>
      </c>
      <c r="E1555" s="13">
        <v>4.84</v>
      </c>
      <c r="F1555" s="13">
        <v>60.65</v>
      </c>
      <c r="G1555" s="437"/>
    </row>
    <row r="1556" ht="24" customHeight="1" spans="1:7">
      <c r="A1556" s="13">
        <v>1551</v>
      </c>
      <c r="B1556" s="13" t="s">
        <v>8225</v>
      </c>
      <c r="C1556" s="13" t="s">
        <v>8210</v>
      </c>
      <c r="D1556" s="13">
        <v>37.81</v>
      </c>
      <c r="E1556" s="13">
        <v>4.84</v>
      </c>
      <c r="F1556" s="13">
        <v>183</v>
      </c>
      <c r="G1556" s="437"/>
    </row>
    <row r="1557" ht="24" customHeight="1" spans="1:7">
      <c r="A1557" s="13">
        <v>1552</v>
      </c>
      <c r="B1557" s="13" t="s">
        <v>8226</v>
      </c>
      <c r="C1557" s="13" t="s">
        <v>8210</v>
      </c>
      <c r="D1557" s="13">
        <v>35.56</v>
      </c>
      <c r="E1557" s="13">
        <v>4.84</v>
      </c>
      <c r="F1557" s="13">
        <v>172.11</v>
      </c>
      <c r="G1557" s="437"/>
    </row>
    <row r="1558" ht="24" customHeight="1" spans="1:7">
      <c r="A1558" s="13">
        <v>1553</v>
      </c>
      <c r="B1558" s="13" t="s">
        <v>8227</v>
      </c>
      <c r="C1558" s="13" t="s">
        <v>8210</v>
      </c>
      <c r="D1558" s="13">
        <v>32.03</v>
      </c>
      <c r="E1558" s="13">
        <v>4.84</v>
      </c>
      <c r="F1558" s="13">
        <v>155.03</v>
      </c>
      <c r="G1558" s="437"/>
    </row>
    <row r="1559" ht="24" customHeight="1" spans="1:7">
      <c r="A1559" s="13">
        <v>1554</v>
      </c>
      <c r="B1559" s="13" t="s">
        <v>8228</v>
      </c>
      <c r="C1559" s="13" t="s">
        <v>8210</v>
      </c>
      <c r="D1559" s="13">
        <v>10.71</v>
      </c>
      <c r="E1559" s="13">
        <v>4.84</v>
      </c>
      <c r="F1559" s="13">
        <v>51.84</v>
      </c>
      <c r="G1559" s="437"/>
    </row>
    <row r="1560" ht="24" customHeight="1" spans="1:7">
      <c r="A1560" s="13">
        <v>1555</v>
      </c>
      <c r="B1560" s="13" t="s">
        <v>8229</v>
      </c>
      <c r="C1560" s="13" t="s">
        <v>8210</v>
      </c>
      <c r="D1560" s="13">
        <v>25.8</v>
      </c>
      <c r="E1560" s="13">
        <v>4.84</v>
      </c>
      <c r="F1560" s="13">
        <v>124.87</v>
      </c>
      <c r="G1560" s="437"/>
    </row>
    <row r="1561" ht="24" customHeight="1" spans="1:7">
      <c r="A1561" s="13">
        <v>1556</v>
      </c>
      <c r="B1561" s="13" t="s">
        <v>8230</v>
      </c>
      <c r="C1561" s="13" t="s">
        <v>8210</v>
      </c>
      <c r="D1561" s="13">
        <v>22.45</v>
      </c>
      <c r="E1561" s="13">
        <v>4.84</v>
      </c>
      <c r="F1561" s="13">
        <v>108.66</v>
      </c>
      <c r="G1561" s="437"/>
    </row>
    <row r="1562" ht="24" customHeight="1" spans="1:7">
      <c r="A1562" s="13">
        <v>1557</v>
      </c>
      <c r="B1562" s="13" t="s">
        <v>8231</v>
      </c>
      <c r="C1562" s="13" t="s">
        <v>8210</v>
      </c>
      <c r="D1562" s="13">
        <v>16.39</v>
      </c>
      <c r="E1562" s="13">
        <v>4.84</v>
      </c>
      <c r="F1562" s="13">
        <v>79.33</v>
      </c>
      <c r="G1562" s="437"/>
    </row>
    <row r="1563" ht="24" customHeight="1" spans="1:7">
      <c r="A1563" s="13">
        <v>1558</v>
      </c>
      <c r="B1563" s="13" t="s">
        <v>8232</v>
      </c>
      <c r="C1563" s="13" t="s">
        <v>8210</v>
      </c>
      <c r="D1563" s="13">
        <v>25.78</v>
      </c>
      <c r="E1563" s="13">
        <v>4.84</v>
      </c>
      <c r="F1563" s="13">
        <v>124.78</v>
      </c>
      <c r="G1563" s="437"/>
    </row>
    <row r="1564" ht="24" customHeight="1" spans="1:7">
      <c r="A1564" s="13">
        <v>1559</v>
      </c>
      <c r="B1564" s="13" t="s">
        <v>8233</v>
      </c>
      <c r="C1564" s="13" t="s">
        <v>8210</v>
      </c>
      <c r="D1564" s="13">
        <v>7.98</v>
      </c>
      <c r="E1564" s="13">
        <v>4.84</v>
      </c>
      <c r="F1564" s="13">
        <v>38.62</v>
      </c>
      <c r="G1564" s="437"/>
    </row>
    <row r="1565" ht="24" customHeight="1" spans="1:7">
      <c r="A1565" s="13">
        <v>1560</v>
      </c>
      <c r="B1565" s="13" t="s">
        <v>8234</v>
      </c>
      <c r="C1565" s="13" t="s">
        <v>8210</v>
      </c>
      <c r="D1565" s="13">
        <v>18.97</v>
      </c>
      <c r="E1565" s="13">
        <v>4.84</v>
      </c>
      <c r="F1565" s="13">
        <v>91.81</v>
      </c>
      <c r="G1565" s="437"/>
    </row>
    <row r="1566" ht="24" customHeight="1" spans="1:7">
      <c r="A1566" s="13">
        <v>1561</v>
      </c>
      <c r="B1566" s="13" t="s">
        <v>8235</v>
      </c>
      <c r="C1566" s="13" t="s">
        <v>8210</v>
      </c>
      <c r="D1566" s="13">
        <v>19.74</v>
      </c>
      <c r="E1566" s="13">
        <v>4.84</v>
      </c>
      <c r="F1566" s="13">
        <v>95.54</v>
      </c>
      <c r="G1566" s="437"/>
    </row>
    <row r="1567" ht="24" customHeight="1" spans="1:7">
      <c r="A1567" s="13">
        <v>1562</v>
      </c>
      <c r="B1567" s="13" t="s">
        <v>402</v>
      </c>
      <c r="C1567" s="13" t="s">
        <v>8210</v>
      </c>
      <c r="D1567" s="13">
        <v>19.78</v>
      </c>
      <c r="E1567" s="13">
        <v>4.84</v>
      </c>
      <c r="F1567" s="13">
        <v>95.74</v>
      </c>
      <c r="G1567" s="437"/>
    </row>
    <row r="1568" ht="24" customHeight="1" spans="1:7">
      <c r="A1568" s="13">
        <v>1563</v>
      </c>
      <c r="B1568" s="13" t="s">
        <v>8236</v>
      </c>
      <c r="C1568" s="13" t="s">
        <v>8210</v>
      </c>
      <c r="D1568" s="13">
        <v>7.94</v>
      </c>
      <c r="E1568" s="13">
        <v>4.84</v>
      </c>
      <c r="F1568" s="13">
        <v>38.43</v>
      </c>
      <c r="G1568" s="437"/>
    </row>
    <row r="1569" ht="24" customHeight="1" spans="1:7">
      <c r="A1569" s="13">
        <v>1564</v>
      </c>
      <c r="B1569" s="13" t="s">
        <v>8237</v>
      </c>
      <c r="C1569" s="13" t="s">
        <v>8210</v>
      </c>
      <c r="D1569" s="13">
        <v>6.66</v>
      </c>
      <c r="E1569" s="13">
        <v>4.84</v>
      </c>
      <c r="F1569" s="13">
        <v>32.23</v>
      </c>
      <c r="G1569" s="437"/>
    </row>
    <row r="1570" ht="24" customHeight="1" spans="1:7">
      <c r="A1570" s="13">
        <v>1565</v>
      </c>
      <c r="B1570" s="13" t="s">
        <v>8238</v>
      </c>
      <c r="C1570" s="13" t="s">
        <v>8210</v>
      </c>
      <c r="D1570" s="13">
        <v>11.3</v>
      </c>
      <c r="E1570" s="13">
        <v>4.84</v>
      </c>
      <c r="F1570" s="13">
        <v>54.69</v>
      </c>
      <c r="G1570" s="437"/>
    </row>
    <row r="1571" ht="24" customHeight="1" spans="1:7">
      <c r="A1571" s="13">
        <v>1566</v>
      </c>
      <c r="B1571" s="13" t="s">
        <v>8239</v>
      </c>
      <c r="C1571" s="13" t="s">
        <v>8210</v>
      </c>
      <c r="D1571" s="13">
        <v>10.65</v>
      </c>
      <c r="E1571" s="13">
        <v>4.84</v>
      </c>
      <c r="F1571" s="13">
        <v>51.55</v>
      </c>
      <c r="G1571" s="437"/>
    </row>
    <row r="1572" ht="24" customHeight="1" spans="1:7">
      <c r="A1572" s="13">
        <v>1567</v>
      </c>
      <c r="B1572" s="13" t="s">
        <v>8240</v>
      </c>
      <c r="C1572" s="13" t="s">
        <v>8210</v>
      </c>
      <c r="D1572" s="13">
        <v>14.95</v>
      </c>
      <c r="E1572" s="13">
        <v>4.84</v>
      </c>
      <c r="F1572" s="13">
        <v>72.36</v>
      </c>
      <c r="G1572" s="437"/>
    </row>
    <row r="1573" ht="24" customHeight="1" spans="1:7">
      <c r="A1573" s="13">
        <v>1568</v>
      </c>
      <c r="B1573" s="13" t="s">
        <v>8241</v>
      </c>
      <c r="C1573" s="13" t="s">
        <v>8210</v>
      </c>
      <c r="D1573" s="13">
        <v>19.86</v>
      </c>
      <c r="E1573" s="13">
        <v>4.84</v>
      </c>
      <c r="F1573" s="13">
        <v>96.12</v>
      </c>
      <c r="G1573" s="437"/>
    </row>
    <row r="1574" ht="24" customHeight="1" spans="1:7">
      <c r="A1574" s="13">
        <v>1569</v>
      </c>
      <c r="B1574" s="13" t="s">
        <v>4198</v>
      </c>
      <c r="C1574" s="13" t="s">
        <v>8210</v>
      </c>
      <c r="D1574" s="13">
        <v>10.06</v>
      </c>
      <c r="E1574" s="13">
        <v>4.84</v>
      </c>
      <c r="F1574" s="13">
        <v>48.69</v>
      </c>
      <c r="G1574" s="437"/>
    </row>
    <row r="1575" ht="24" customHeight="1" spans="1:7">
      <c r="A1575" s="13">
        <v>1570</v>
      </c>
      <c r="B1575" s="13" t="s">
        <v>8242</v>
      </c>
      <c r="C1575" s="13" t="s">
        <v>8210</v>
      </c>
      <c r="D1575" s="13">
        <v>31.24</v>
      </c>
      <c r="E1575" s="13">
        <v>4.84</v>
      </c>
      <c r="F1575" s="13">
        <v>151.2</v>
      </c>
      <c r="G1575" s="437"/>
    </row>
    <row r="1576" ht="24" customHeight="1" spans="1:7">
      <c r="A1576" s="13">
        <v>1571</v>
      </c>
      <c r="B1576" s="13" t="s">
        <v>8243</v>
      </c>
      <c r="C1576" s="13" t="s">
        <v>8210</v>
      </c>
      <c r="D1576" s="13">
        <v>6.72</v>
      </c>
      <c r="E1576" s="13">
        <v>4.84</v>
      </c>
      <c r="F1576" s="13">
        <v>32.52</v>
      </c>
      <c r="G1576" s="437"/>
    </row>
    <row r="1577" ht="24" customHeight="1" spans="1:7">
      <c r="A1577" s="13">
        <v>1572</v>
      </c>
      <c r="B1577" s="13" t="s">
        <v>8244</v>
      </c>
      <c r="C1577" s="13" t="s">
        <v>8210</v>
      </c>
      <c r="D1577" s="13">
        <v>27.9</v>
      </c>
      <c r="E1577" s="13">
        <v>4.84</v>
      </c>
      <c r="F1577" s="13">
        <v>135.04</v>
      </c>
      <c r="G1577" s="437"/>
    </row>
    <row r="1578" ht="24" customHeight="1" spans="1:7">
      <c r="A1578" s="13">
        <v>1573</v>
      </c>
      <c r="B1578" s="13" t="s">
        <v>8245</v>
      </c>
      <c r="C1578" s="13" t="s">
        <v>8210</v>
      </c>
      <c r="D1578" s="13">
        <v>31.32</v>
      </c>
      <c r="E1578" s="13">
        <v>4.84</v>
      </c>
      <c r="F1578" s="13">
        <v>151.59</v>
      </c>
      <c r="G1578" s="437"/>
    </row>
    <row r="1579" ht="24" customHeight="1" spans="1:7">
      <c r="A1579" s="13">
        <v>1574</v>
      </c>
      <c r="B1579" s="13" t="s">
        <v>3228</v>
      </c>
      <c r="C1579" s="13" t="s">
        <v>8210</v>
      </c>
      <c r="D1579" s="13">
        <v>11.07</v>
      </c>
      <c r="E1579" s="13">
        <v>4.84</v>
      </c>
      <c r="F1579" s="13">
        <v>53.58</v>
      </c>
      <c r="G1579" s="437"/>
    </row>
    <row r="1580" ht="24" customHeight="1" spans="1:7">
      <c r="A1580" s="13">
        <v>1575</v>
      </c>
      <c r="B1580" s="13" t="s">
        <v>8246</v>
      </c>
      <c r="C1580" s="13" t="s">
        <v>8210</v>
      </c>
      <c r="D1580" s="13">
        <v>19.21</v>
      </c>
      <c r="E1580" s="13">
        <v>4.84</v>
      </c>
      <c r="F1580" s="13">
        <v>92.98</v>
      </c>
      <c r="G1580" s="437"/>
    </row>
    <row r="1581" ht="24" customHeight="1" spans="1:7">
      <c r="A1581" s="13">
        <v>1576</v>
      </c>
      <c r="B1581" s="13" t="s">
        <v>8247</v>
      </c>
      <c r="C1581" s="13" t="s">
        <v>8210</v>
      </c>
      <c r="D1581" s="13">
        <v>4.11</v>
      </c>
      <c r="E1581" s="13">
        <v>4.84</v>
      </c>
      <c r="F1581" s="13">
        <v>19.89</v>
      </c>
      <c r="G1581" s="437"/>
    </row>
    <row r="1582" ht="24" customHeight="1" spans="1:7">
      <c r="A1582" s="13">
        <v>1577</v>
      </c>
      <c r="B1582" s="13" t="s">
        <v>8248</v>
      </c>
      <c r="C1582" s="13" t="s">
        <v>8210</v>
      </c>
      <c r="D1582" s="13">
        <v>16.53</v>
      </c>
      <c r="E1582" s="13">
        <v>4.84</v>
      </c>
      <c r="F1582" s="13">
        <v>80.01</v>
      </c>
      <c r="G1582" s="437"/>
    </row>
    <row r="1583" ht="24" customHeight="1" spans="1:7">
      <c r="A1583" s="13">
        <v>1578</v>
      </c>
      <c r="B1583" s="13" t="s">
        <v>8249</v>
      </c>
      <c r="C1583" s="13" t="s">
        <v>8210</v>
      </c>
      <c r="D1583" s="13">
        <v>33.49</v>
      </c>
      <c r="E1583" s="13">
        <v>4.84</v>
      </c>
      <c r="F1583" s="13">
        <v>162.09</v>
      </c>
      <c r="G1583" s="437"/>
    </row>
    <row r="1584" ht="24" customHeight="1" spans="1:7">
      <c r="A1584" s="13">
        <v>1579</v>
      </c>
      <c r="B1584" s="13" t="s">
        <v>8250</v>
      </c>
      <c r="C1584" s="13" t="s">
        <v>8210</v>
      </c>
      <c r="D1584" s="13">
        <v>32.73</v>
      </c>
      <c r="E1584" s="13">
        <v>4.84</v>
      </c>
      <c r="F1584" s="13">
        <v>158.41</v>
      </c>
      <c r="G1584" s="437"/>
    </row>
    <row r="1585" ht="24" customHeight="1" spans="1:7">
      <c r="A1585" s="13">
        <v>1580</v>
      </c>
      <c r="B1585" s="13" t="s">
        <v>8251</v>
      </c>
      <c r="C1585" s="13" t="s">
        <v>8210</v>
      </c>
      <c r="D1585" s="13">
        <v>35.93</v>
      </c>
      <c r="E1585" s="13">
        <v>4.84</v>
      </c>
      <c r="F1585" s="13">
        <v>173.9</v>
      </c>
      <c r="G1585" s="437"/>
    </row>
    <row r="1586" ht="24" customHeight="1" spans="1:7">
      <c r="A1586" s="13">
        <v>1581</v>
      </c>
      <c r="B1586" s="13" t="s">
        <v>8252</v>
      </c>
      <c r="C1586" s="13" t="s">
        <v>8210</v>
      </c>
      <c r="D1586" s="13">
        <v>25.95</v>
      </c>
      <c r="E1586" s="13">
        <v>4.84</v>
      </c>
      <c r="F1586" s="13">
        <v>125.6</v>
      </c>
      <c r="G1586" s="437"/>
    </row>
    <row r="1587" ht="24" customHeight="1" spans="1:7">
      <c r="A1587" s="13">
        <v>1582</v>
      </c>
      <c r="B1587" s="13" t="s">
        <v>8253</v>
      </c>
      <c r="C1587" s="13" t="s">
        <v>8210</v>
      </c>
      <c r="D1587" s="13">
        <v>6.08</v>
      </c>
      <c r="E1587" s="13">
        <v>4.84</v>
      </c>
      <c r="F1587" s="13">
        <v>29.43</v>
      </c>
      <c r="G1587" s="437"/>
    </row>
    <row r="1588" ht="24" customHeight="1" spans="1:7">
      <c r="A1588" s="13">
        <v>1583</v>
      </c>
      <c r="B1588" s="13" t="s">
        <v>8254</v>
      </c>
      <c r="C1588" s="13" t="s">
        <v>8210</v>
      </c>
      <c r="D1588" s="13">
        <v>40.25</v>
      </c>
      <c r="E1588" s="13">
        <v>4.84</v>
      </c>
      <c r="F1588" s="13">
        <v>194.81</v>
      </c>
      <c r="G1588" s="437"/>
    </row>
    <row r="1589" ht="24" customHeight="1" spans="1:7">
      <c r="A1589" s="13">
        <v>1584</v>
      </c>
      <c r="B1589" s="13" t="s">
        <v>8255</v>
      </c>
      <c r="C1589" s="13" t="s">
        <v>8210</v>
      </c>
      <c r="D1589" s="13">
        <v>5.19</v>
      </c>
      <c r="E1589" s="13">
        <v>4.84</v>
      </c>
      <c r="F1589" s="13">
        <v>25.12</v>
      </c>
      <c r="G1589" s="437"/>
    </row>
    <row r="1590" ht="24" customHeight="1" spans="1:7">
      <c r="A1590" s="13">
        <v>1585</v>
      </c>
      <c r="B1590" s="13" t="s">
        <v>8256</v>
      </c>
      <c r="C1590" s="13" t="s">
        <v>8210</v>
      </c>
      <c r="D1590" s="13">
        <v>8.99</v>
      </c>
      <c r="E1590" s="13">
        <v>4.84</v>
      </c>
      <c r="F1590" s="13">
        <v>43.51</v>
      </c>
      <c r="G1590" s="437"/>
    </row>
    <row r="1591" ht="24" customHeight="1" spans="1:7">
      <c r="A1591" s="13">
        <v>1586</v>
      </c>
      <c r="B1591" s="13" t="s">
        <v>8257</v>
      </c>
      <c r="C1591" s="13" t="s">
        <v>8210</v>
      </c>
      <c r="D1591" s="13">
        <v>10.31</v>
      </c>
      <c r="E1591" s="13">
        <v>4.84</v>
      </c>
      <c r="F1591" s="13">
        <v>49.9</v>
      </c>
      <c r="G1591" s="437"/>
    </row>
    <row r="1592" ht="24" customHeight="1" spans="1:7">
      <c r="A1592" s="13">
        <v>1587</v>
      </c>
      <c r="B1592" s="13" t="s">
        <v>839</v>
      </c>
      <c r="C1592" s="13" t="s">
        <v>8210</v>
      </c>
      <c r="D1592" s="13">
        <v>23.06</v>
      </c>
      <c r="E1592" s="13">
        <v>4.84</v>
      </c>
      <c r="F1592" s="13">
        <v>111.61</v>
      </c>
      <c r="G1592" s="437"/>
    </row>
    <row r="1593" ht="24" customHeight="1" spans="1:7">
      <c r="A1593" s="13">
        <v>1588</v>
      </c>
      <c r="B1593" s="13" t="s">
        <v>8258</v>
      </c>
      <c r="C1593" s="13" t="s">
        <v>8210</v>
      </c>
      <c r="D1593" s="13">
        <v>15.64</v>
      </c>
      <c r="E1593" s="13">
        <v>4.84</v>
      </c>
      <c r="F1593" s="13">
        <v>75.7</v>
      </c>
      <c r="G1593" s="437"/>
    </row>
    <row r="1594" ht="24" customHeight="1" spans="1:7">
      <c r="A1594" s="13">
        <v>1589</v>
      </c>
      <c r="B1594" s="13" t="s">
        <v>8259</v>
      </c>
      <c r="C1594" s="13" t="s">
        <v>8210</v>
      </c>
      <c r="D1594" s="13">
        <v>8.11</v>
      </c>
      <c r="E1594" s="13">
        <v>4.84</v>
      </c>
      <c r="F1594" s="13">
        <v>39.25</v>
      </c>
      <c r="G1594" s="437"/>
    </row>
    <row r="1595" ht="24" customHeight="1" spans="1:7">
      <c r="A1595" s="13">
        <v>1590</v>
      </c>
      <c r="B1595" s="13" t="s">
        <v>8260</v>
      </c>
      <c r="C1595" s="13" t="s">
        <v>8210</v>
      </c>
      <c r="D1595" s="13">
        <v>10.1</v>
      </c>
      <c r="E1595" s="13">
        <v>4.84</v>
      </c>
      <c r="F1595" s="13">
        <v>48.88</v>
      </c>
      <c r="G1595" s="437"/>
    </row>
    <row r="1596" ht="24" customHeight="1" spans="1:7">
      <c r="A1596" s="13">
        <v>1591</v>
      </c>
      <c r="B1596" s="13" t="s">
        <v>8261</v>
      </c>
      <c r="C1596" s="13" t="s">
        <v>8210</v>
      </c>
      <c r="D1596" s="13">
        <v>19.98</v>
      </c>
      <c r="E1596" s="13">
        <v>4.84</v>
      </c>
      <c r="F1596" s="13">
        <v>96.7</v>
      </c>
      <c r="G1596" s="437"/>
    </row>
    <row r="1597" ht="24" customHeight="1" spans="1:7">
      <c r="A1597" s="13">
        <v>1592</v>
      </c>
      <c r="B1597" s="13" t="s">
        <v>8262</v>
      </c>
      <c r="C1597" s="13" t="s">
        <v>8210</v>
      </c>
      <c r="D1597" s="13">
        <v>45.58</v>
      </c>
      <c r="E1597" s="13">
        <v>4.84</v>
      </c>
      <c r="F1597" s="13">
        <v>220.61</v>
      </c>
      <c r="G1597" s="437"/>
    </row>
    <row r="1598" ht="24" customHeight="1" spans="1:7">
      <c r="A1598" s="13">
        <v>1593</v>
      </c>
      <c r="B1598" s="13" t="s">
        <v>8263</v>
      </c>
      <c r="C1598" s="13" t="s">
        <v>8210</v>
      </c>
      <c r="D1598" s="13">
        <v>13.99</v>
      </c>
      <c r="E1598" s="13">
        <v>4.84</v>
      </c>
      <c r="F1598" s="13">
        <v>67.71</v>
      </c>
      <c r="G1598" s="437"/>
    </row>
    <row r="1599" ht="24" customHeight="1" spans="1:7">
      <c r="A1599" s="13">
        <v>1594</v>
      </c>
      <c r="B1599" s="13" t="s">
        <v>8264</v>
      </c>
      <c r="C1599" s="13" t="s">
        <v>8210</v>
      </c>
      <c r="D1599" s="13">
        <v>10.87</v>
      </c>
      <c r="E1599" s="13">
        <v>4.84</v>
      </c>
      <c r="F1599" s="13">
        <v>52.61</v>
      </c>
      <c r="G1599" s="437"/>
    </row>
    <row r="1600" ht="24" customHeight="1" spans="1:7">
      <c r="A1600" s="13">
        <v>1595</v>
      </c>
      <c r="B1600" s="13" t="s">
        <v>8265</v>
      </c>
      <c r="C1600" s="13" t="s">
        <v>8210</v>
      </c>
      <c r="D1600" s="13">
        <v>10.86</v>
      </c>
      <c r="E1600" s="13">
        <v>4.84</v>
      </c>
      <c r="F1600" s="13">
        <v>52.56</v>
      </c>
      <c r="G1600" s="437"/>
    </row>
    <row r="1601" ht="24" customHeight="1" spans="1:7">
      <c r="A1601" s="13">
        <v>1596</v>
      </c>
      <c r="B1601" s="13" t="s">
        <v>8266</v>
      </c>
      <c r="C1601" s="13" t="s">
        <v>8210</v>
      </c>
      <c r="D1601" s="13">
        <v>4.64</v>
      </c>
      <c r="E1601" s="13">
        <v>4.84</v>
      </c>
      <c r="F1601" s="13">
        <v>22.46</v>
      </c>
      <c r="G1601" s="437"/>
    </row>
    <row r="1602" ht="24" customHeight="1" spans="1:7">
      <c r="A1602" s="13">
        <v>1597</v>
      </c>
      <c r="B1602" s="13" t="s">
        <v>8267</v>
      </c>
      <c r="C1602" s="13" t="s">
        <v>8210</v>
      </c>
      <c r="D1602" s="13">
        <v>7.85</v>
      </c>
      <c r="E1602" s="13">
        <v>4.84</v>
      </c>
      <c r="F1602" s="13">
        <v>37.99</v>
      </c>
      <c r="G1602" s="437"/>
    </row>
    <row r="1603" ht="24" customHeight="1" spans="1:7">
      <c r="A1603" s="13">
        <v>1598</v>
      </c>
      <c r="B1603" s="13" t="s">
        <v>8268</v>
      </c>
      <c r="C1603" s="13" t="s">
        <v>8210</v>
      </c>
      <c r="D1603" s="13">
        <v>23.38</v>
      </c>
      <c r="E1603" s="13">
        <v>4.84</v>
      </c>
      <c r="F1603" s="13">
        <v>113.16</v>
      </c>
      <c r="G1603" s="437"/>
    </row>
    <row r="1604" ht="24" customHeight="1" spans="1:7">
      <c r="A1604" s="13">
        <v>1599</v>
      </c>
      <c r="B1604" s="13" t="s">
        <v>8269</v>
      </c>
      <c r="C1604" s="13" t="s">
        <v>8270</v>
      </c>
      <c r="D1604" s="13">
        <v>20.06</v>
      </c>
      <c r="E1604" s="13">
        <v>4.84</v>
      </c>
      <c r="F1604" s="13">
        <v>97.09</v>
      </c>
      <c r="G1604" s="437"/>
    </row>
    <row r="1605" ht="24" customHeight="1" spans="1:7">
      <c r="A1605" s="13">
        <v>1600</v>
      </c>
      <c r="B1605" s="13" t="s">
        <v>8271</v>
      </c>
      <c r="C1605" s="13" t="s">
        <v>8270</v>
      </c>
      <c r="D1605" s="13">
        <v>12.07</v>
      </c>
      <c r="E1605" s="13">
        <v>4.84</v>
      </c>
      <c r="F1605" s="13">
        <v>58.42</v>
      </c>
      <c r="G1605" s="437"/>
    </row>
    <row r="1606" ht="24" customHeight="1" spans="1:7">
      <c r="A1606" s="13">
        <v>1601</v>
      </c>
      <c r="B1606" s="13" t="s">
        <v>8272</v>
      </c>
      <c r="C1606" s="13" t="s">
        <v>8270</v>
      </c>
      <c r="D1606" s="13">
        <v>9.39</v>
      </c>
      <c r="E1606" s="13">
        <v>4.84</v>
      </c>
      <c r="F1606" s="13">
        <v>45.45</v>
      </c>
      <c r="G1606" s="437"/>
    </row>
    <row r="1607" ht="24" customHeight="1" spans="1:7">
      <c r="A1607" s="13">
        <v>1602</v>
      </c>
      <c r="B1607" s="13" t="s">
        <v>8273</v>
      </c>
      <c r="C1607" s="13" t="s">
        <v>8270</v>
      </c>
      <c r="D1607" s="13">
        <v>13.17</v>
      </c>
      <c r="E1607" s="13">
        <v>4.84</v>
      </c>
      <c r="F1607" s="13">
        <v>63.74</v>
      </c>
      <c r="G1607" s="437"/>
    </row>
    <row r="1608" ht="24" customHeight="1" spans="1:7">
      <c r="A1608" s="13">
        <v>1603</v>
      </c>
      <c r="B1608" s="13" t="s">
        <v>8274</v>
      </c>
      <c r="C1608" s="13" t="s">
        <v>8270</v>
      </c>
      <c r="D1608" s="13">
        <v>3.58</v>
      </c>
      <c r="E1608" s="13">
        <v>4.84</v>
      </c>
      <c r="F1608" s="13">
        <v>17.33</v>
      </c>
      <c r="G1608" s="437"/>
    </row>
    <row r="1609" ht="24" customHeight="1" spans="1:7">
      <c r="A1609" s="13">
        <v>1604</v>
      </c>
      <c r="B1609" s="13" t="s">
        <v>8275</v>
      </c>
      <c r="C1609" s="13" t="s">
        <v>8270</v>
      </c>
      <c r="D1609" s="13">
        <v>6.67</v>
      </c>
      <c r="E1609" s="13">
        <v>4.84</v>
      </c>
      <c r="F1609" s="13">
        <v>32.28</v>
      </c>
      <c r="G1609" s="437"/>
    </row>
    <row r="1610" ht="24" customHeight="1" spans="1:7">
      <c r="A1610" s="13">
        <v>1605</v>
      </c>
      <c r="B1610" s="13" t="s">
        <v>8276</v>
      </c>
      <c r="C1610" s="13" t="s">
        <v>8270</v>
      </c>
      <c r="D1610" s="13">
        <v>12.01</v>
      </c>
      <c r="E1610" s="13">
        <v>4.84</v>
      </c>
      <c r="F1610" s="13">
        <v>58.13</v>
      </c>
      <c r="G1610" s="437"/>
    </row>
    <row r="1611" ht="24" customHeight="1" spans="1:7">
      <c r="A1611" s="13">
        <v>1606</v>
      </c>
      <c r="B1611" s="13" t="s">
        <v>8277</v>
      </c>
      <c r="C1611" s="13" t="s">
        <v>8270</v>
      </c>
      <c r="D1611" s="13">
        <v>1.24</v>
      </c>
      <c r="E1611" s="13">
        <v>4.84</v>
      </c>
      <c r="F1611" s="13">
        <v>6</v>
      </c>
      <c r="G1611" s="437"/>
    </row>
    <row r="1612" ht="24" customHeight="1" spans="1:7">
      <c r="A1612" s="13">
        <v>1607</v>
      </c>
      <c r="B1612" s="13" t="s">
        <v>8278</v>
      </c>
      <c r="C1612" s="13" t="s">
        <v>8270</v>
      </c>
      <c r="D1612" s="13">
        <v>2.35</v>
      </c>
      <c r="E1612" s="13">
        <v>4.84</v>
      </c>
      <c r="F1612" s="13">
        <v>11.37</v>
      </c>
      <c r="G1612" s="437"/>
    </row>
    <row r="1613" ht="24" customHeight="1" spans="1:7">
      <c r="A1613" s="13">
        <v>1608</v>
      </c>
      <c r="B1613" s="13" t="s">
        <v>8279</v>
      </c>
      <c r="C1613" s="13" t="s">
        <v>8270</v>
      </c>
      <c r="D1613" s="13">
        <v>5.61</v>
      </c>
      <c r="E1613" s="13">
        <v>4.84</v>
      </c>
      <c r="F1613" s="13">
        <v>27.15</v>
      </c>
      <c r="G1613" s="437"/>
    </row>
    <row r="1614" ht="24" customHeight="1" spans="1:7">
      <c r="A1614" s="13">
        <v>1609</v>
      </c>
      <c r="B1614" s="13" t="s">
        <v>8280</v>
      </c>
      <c r="C1614" s="13" t="s">
        <v>8270</v>
      </c>
      <c r="D1614" s="13">
        <v>3.11</v>
      </c>
      <c r="E1614" s="13">
        <v>4.84</v>
      </c>
      <c r="F1614" s="13">
        <v>15.05</v>
      </c>
      <c r="G1614" s="437"/>
    </row>
    <row r="1615" ht="24" customHeight="1" spans="1:7">
      <c r="A1615" s="13">
        <v>1610</v>
      </c>
      <c r="B1615" s="13" t="s">
        <v>8281</v>
      </c>
      <c r="C1615" s="13" t="s">
        <v>8270</v>
      </c>
      <c r="D1615" s="13">
        <v>16.28</v>
      </c>
      <c r="E1615" s="13">
        <v>4.84</v>
      </c>
      <c r="F1615" s="13">
        <v>78.8</v>
      </c>
      <c r="G1615" s="437"/>
    </row>
    <row r="1616" ht="24" customHeight="1" spans="1:7">
      <c r="A1616" s="13">
        <v>1611</v>
      </c>
      <c r="B1616" s="13" t="s">
        <v>8282</v>
      </c>
      <c r="C1616" s="13" t="s">
        <v>8270</v>
      </c>
      <c r="D1616" s="13">
        <v>6.16</v>
      </c>
      <c r="E1616" s="13">
        <v>4.84</v>
      </c>
      <c r="F1616" s="13">
        <v>29.81</v>
      </c>
      <c r="G1616" s="437"/>
    </row>
    <row r="1617" ht="24" customHeight="1" spans="1:7">
      <c r="A1617" s="13">
        <v>1612</v>
      </c>
      <c r="B1617" s="13" t="s">
        <v>8283</v>
      </c>
      <c r="C1617" s="13" t="s">
        <v>8270</v>
      </c>
      <c r="D1617" s="13">
        <v>26.03</v>
      </c>
      <c r="E1617" s="13">
        <v>4.84</v>
      </c>
      <c r="F1617" s="13">
        <v>125.99</v>
      </c>
      <c r="G1617" s="437"/>
    </row>
    <row r="1618" ht="24" customHeight="1" spans="1:7">
      <c r="A1618" s="13">
        <v>1613</v>
      </c>
      <c r="B1618" s="13" t="s">
        <v>4198</v>
      </c>
      <c r="C1618" s="13" t="s">
        <v>8270</v>
      </c>
      <c r="D1618" s="13">
        <v>24.06</v>
      </c>
      <c r="E1618" s="13">
        <v>4.84</v>
      </c>
      <c r="F1618" s="13">
        <v>116.45</v>
      </c>
      <c r="G1618" s="437"/>
    </row>
    <row r="1619" ht="24" customHeight="1" spans="1:7">
      <c r="A1619" s="13">
        <v>1614</v>
      </c>
      <c r="B1619" s="13" t="s">
        <v>1905</v>
      </c>
      <c r="C1619" s="13" t="s">
        <v>8270</v>
      </c>
      <c r="D1619" s="13">
        <v>17.85</v>
      </c>
      <c r="E1619" s="13">
        <v>4.84</v>
      </c>
      <c r="F1619" s="13">
        <v>86.39</v>
      </c>
      <c r="G1619" s="437"/>
    </row>
    <row r="1620" ht="24" customHeight="1" spans="1:7">
      <c r="A1620" s="13">
        <v>1615</v>
      </c>
      <c r="B1620" s="13" t="s">
        <v>8284</v>
      </c>
      <c r="C1620" s="13" t="s">
        <v>8270</v>
      </c>
      <c r="D1620" s="13">
        <v>8.69</v>
      </c>
      <c r="E1620" s="13">
        <v>4.84</v>
      </c>
      <c r="F1620" s="13">
        <v>42.06</v>
      </c>
      <c r="G1620" s="437"/>
    </row>
    <row r="1621" ht="24" customHeight="1" spans="1:7">
      <c r="A1621" s="13">
        <v>1616</v>
      </c>
      <c r="B1621" s="13" t="s">
        <v>8285</v>
      </c>
      <c r="C1621" s="13" t="s">
        <v>8270</v>
      </c>
      <c r="D1621" s="13">
        <v>14.72</v>
      </c>
      <c r="E1621" s="13">
        <v>4.84</v>
      </c>
      <c r="F1621" s="13">
        <v>71.24</v>
      </c>
      <c r="G1621" s="437"/>
    </row>
    <row r="1622" ht="24" customHeight="1" spans="1:7">
      <c r="A1622" s="13">
        <v>1617</v>
      </c>
      <c r="B1622" s="13" t="s">
        <v>8286</v>
      </c>
      <c r="C1622" s="13" t="s">
        <v>8270</v>
      </c>
      <c r="D1622" s="13">
        <v>24.6</v>
      </c>
      <c r="E1622" s="13">
        <v>4.84</v>
      </c>
      <c r="F1622" s="13">
        <v>119.06</v>
      </c>
      <c r="G1622" s="437"/>
    </row>
    <row r="1623" ht="24" customHeight="1" spans="1:7">
      <c r="A1623" s="13">
        <v>1618</v>
      </c>
      <c r="B1623" s="13" t="s">
        <v>8287</v>
      </c>
      <c r="C1623" s="13" t="s">
        <v>8270</v>
      </c>
      <c r="D1623" s="13">
        <v>15.02</v>
      </c>
      <c r="E1623" s="13">
        <v>4.84</v>
      </c>
      <c r="F1623" s="13">
        <v>72.7</v>
      </c>
      <c r="G1623" s="437"/>
    </row>
    <row r="1624" ht="24" customHeight="1" spans="1:7">
      <c r="A1624" s="13">
        <v>1619</v>
      </c>
      <c r="B1624" s="13" t="s">
        <v>8288</v>
      </c>
      <c r="C1624" s="13" t="s">
        <v>8270</v>
      </c>
      <c r="D1624" s="13">
        <v>2.83</v>
      </c>
      <c r="E1624" s="13">
        <v>4.84</v>
      </c>
      <c r="F1624" s="13">
        <v>13.7</v>
      </c>
      <c r="G1624" s="437"/>
    </row>
    <row r="1625" ht="24" customHeight="1" spans="1:7">
      <c r="A1625" s="13">
        <v>1620</v>
      </c>
      <c r="B1625" s="13" t="s">
        <v>8289</v>
      </c>
      <c r="C1625" s="13" t="s">
        <v>8270</v>
      </c>
      <c r="D1625" s="13">
        <v>9.77</v>
      </c>
      <c r="E1625" s="13">
        <v>4.84</v>
      </c>
      <c r="F1625" s="13">
        <v>47.29</v>
      </c>
      <c r="G1625" s="437"/>
    </row>
    <row r="1626" ht="24" customHeight="1" spans="1:7">
      <c r="A1626" s="13">
        <v>1621</v>
      </c>
      <c r="B1626" s="13" t="s">
        <v>8290</v>
      </c>
      <c r="C1626" s="13" t="s">
        <v>8270</v>
      </c>
      <c r="D1626" s="13">
        <v>31.5</v>
      </c>
      <c r="E1626" s="13">
        <v>4.84</v>
      </c>
      <c r="F1626" s="13">
        <v>152.46</v>
      </c>
      <c r="G1626" s="437"/>
    </row>
    <row r="1627" ht="24" customHeight="1" spans="1:7">
      <c r="A1627" s="13">
        <v>1622</v>
      </c>
      <c r="B1627" s="13" t="s">
        <v>8291</v>
      </c>
      <c r="C1627" s="13" t="s">
        <v>8270</v>
      </c>
      <c r="D1627" s="13">
        <v>5.83</v>
      </c>
      <c r="E1627" s="13">
        <v>4.84</v>
      </c>
      <c r="F1627" s="13">
        <v>28.22</v>
      </c>
      <c r="G1627" s="437"/>
    </row>
    <row r="1628" ht="24" customHeight="1" spans="1:7">
      <c r="A1628" s="13">
        <v>1623</v>
      </c>
      <c r="B1628" s="13" t="s">
        <v>8256</v>
      </c>
      <c r="C1628" s="13" t="s">
        <v>8270</v>
      </c>
      <c r="D1628" s="13">
        <v>0.72</v>
      </c>
      <c r="E1628" s="13">
        <v>4.84</v>
      </c>
      <c r="F1628" s="13">
        <v>3.48</v>
      </c>
      <c r="G1628" s="437"/>
    </row>
    <row r="1629" ht="24" customHeight="1" spans="1:7">
      <c r="A1629" s="13">
        <v>1624</v>
      </c>
      <c r="B1629" s="13" t="s">
        <v>8292</v>
      </c>
      <c r="C1629" s="13" t="s">
        <v>8270</v>
      </c>
      <c r="D1629" s="13">
        <v>23.72</v>
      </c>
      <c r="E1629" s="13">
        <v>4.84</v>
      </c>
      <c r="F1629" s="13">
        <v>114.8</v>
      </c>
      <c r="G1629" s="437"/>
    </row>
    <row r="1630" ht="24" customHeight="1" spans="1:7">
      <c r="A1630" s="13">
        <v>1625</v>
      </c>
      <c r="B1630" s="13" t="s">
        <v>8293</v>
      </c>
      <c r="C1630" s="13" t="s">
        <v>8270</v>
      </c>
      <c r="D1630" s="13">
        <v>7.85</v>
      </c>
      <c r="E1630" s="13">
        <v>4.84</v>
      </c>
      <c r="F1630" s="13">
        <v>37.99</v>
      </c>
      <c r="G1630" s="437"/>
    </row>
    <row r="1631" ht="24" customHeight="1" spans="1:7">
      <c r="A1631" s="13">
        <v>1626</v>
      </c>
      <c r="B1631" s="13" t="s">
        <v>8294</v>
      </c>
      <c r="C1631" s="13" t="s">
        <v>8270</v>
      </c>
      <c r="D1631" s="13">
        <v>1.73</v>
      </c>
      <c r="E1631" s="13">
        <v>4.84</v>
      </c>
      <c r="F1631" s="13">
        <v>8.37</v>
      </c>
      <c r="G1631" s="437"/>
    </row>
    <row r="1632" ht="24" customHeight="1" spans="1:7">
      <c r="A1632" s="13">
        <v>1627</v>
      </c>
      <c r="B1632" s="13" t="s">
        <v>8295</v>
      </c>
      <c r="C1632" s="13" t="s">
        <v>8270</v>
      </c>
      <c r="D1632" s="13">
        <v>8.34</v>
      </c>
      <c r="E1632" s="13">
        <v>4.84</v>
      </c>
      <c r="F1632" s="13">
        <v>40.37</v>
      </c>
      <c r="G1632" s="437"/>
    </row>
    <row r="1633" ht="24" customHeight="1" spans="1:7">
      <c r="A1633" s="13">
        <v>1628</v>
      </c>
      <c r="B1633" s="13" t="s">
        <v>8296</v>
      </c>
      <c r="C1633" s="13" t="s">
        <v>8270</v>
      </c>
      <c r="D1633" s="13">
        <v>4.91</v>
      </c>
      <c r="E1633" s="13">
        <v>4.84</v>
      </c>
      <c r="F1633" s="13">
        <v>23.76</v>
      </c>
      <c r="G1633" s="437"/>
    </row>
    <row r="1634" ht="24" customHeight="1" spans="1:7">
      <c r="A1634" s="13">
        <v>1629</v>
      </c>
      <c r="B1634" s="13" t="s">
        <v>8297</v>
      </c>
      <c r="C1634" s="13" t="s">
        <v>8270</v>
      </c>
      <c r="D1634" s="13">
        <v>12.17</v>
      </c>
      <c r="E1634" s="13">
        <v>4.84</v>
      </c>
      <c r="F1634" s="13">
        <v>58.9</v>
      </c>
      <c r="G1634" s="437"/>
    </row>
    <row r="1635" ht="24" customHeight="1" spans="1:7">
      <c r="A1635" s="13">
        <v>1630</v>
      </c>
      <c r="B1635" s="13" t="s">
        <v>8298</v>
      </c>
      <c r="C1635" s="13" t="s">
        <v>8270</v>
      </c>
      <c r="D1635" s="13">
        <v>6.91</v>
      </c>
      <c r="E1635" s="13">
        <v>4.84</v>
      </c>
      <c r="F1635" s="13">
        <v>33.44</v>
      </c>
      <c r="G1635" s="437"/>
    </row>
    <row r="1636" ht="24" customHeight="1" spans="1:7">
      <c r="A1636" s="13">
        <v>1631</v>
      </c>
      <c r="B1636" s="13" t="s">
        <v>6240</v>
      </c>
      <c r="C1636" s="13" t="s">
        <v>8270</v>
      </c>
      <c r="D1636" s="13">
        <v>14.77</v>
      </c>
      <c r="E1636" s="13">
        <v>4.84</v>
      </c>
      <c r="F1636" s="13">
        <v>71.49</v>
      </c>
      <c r="G1636" s="437"/>
    </row>
    <row r="1637" ht="24" customHeight="1" spans="1:7">
      <c r="A1637" s="13">
        <v>1632</v>
      </c>
      <c r="B1637" s="13" t="s">
        <v>7878</v>
      </c>
      <c r="C1637" s="13" t="s">
        <v>8270</v>
      </c>
      <c r="D1637" s="13">
        <v>21.34</v>
      </c>
      <c r="E1637" s="13">
        <v>4.84</v>
      </c>
      <c r="F1637" s="13">
        <v>103.29</v>
      </c>
      <c r="G1637" s="437"/>
    </row>
    <row r="1638" ht="24" customHeight="1" spans="1:7">
      <c r="A1638" s="13">
        <v>1633</v>
      </c>
      <c r="B1638" s="13" t="s">
        <v>8299</v>
      </c>
      <c r="C1638" s="13" t="s">
        <v>8270</v>
      </c>
      <c r="D1638" s="13">
        <v>39.24</v>
      </c>
      <c r="E1638" s="13">
        <v>4.84</v>
      </c>
      <c r="F1638" s="13">
        <v>189.92</v>
      </c>
      <c r="G1638" s="437"/>
    </row>
    <row r="1639" ht="24" customHeight="1" spans="1:7">
      <c r="A1639" s="13">
        <v>1634</v>
      </c>
      <c r="B1639" s="13" t="s">
        <v>8300</v>
      </c>
      <c r="C1639" s="13" t="s">
        <v>8270</v>
      </c>
      <c r="D1639" s="13">
        <v>2.51</v>
      </c>
      <c r="E1639" s="13">
        <v>4.84</v>
      </c>
      <c r="F1639" s="13">
        <v>12.15</v>
      </c>
      <c r="G1639" s="437"/>
    </row>
    <row r="1640" ht="24" customHeight="1" spans="1:7">
      <c r="A1640" s="13">
        <v>1635</v>
      </c>
      <c r="B1640" s="13" t="s">
        <v>8301</v>
      </c>
      <c r="C1640" s="13" t="s">
        <v>8270</v>
      </c>
      <c r="D1640" s="13">
        <v>20.05</v>
      </c>
      <c r="E1640" s="13">
        <v>4.84</v>
      </c>
      <c r="F1640" s="13">
        <v>97.04</v>
      </c>
      <c r="G1640" s="437"/>
    </row>
    <row r="1641" ht="24" customHeight="1" spans="1:7">
      <c r="A1641" s="13">
        <v>1636</v>
      </c>
      <c r="B1641" s="13" t="s">
        <v>8302</v>
      </c>
      <c r="C1641" s="13" t="s">
        <v>8270</v>
      </c>
      <c r="D1641" s="13">
        <v>18.23</v>
      </c>
      <c r="E1641" s="13">
        <v>4.84</v>
      </c>
      <c r="F1641" s="13">
        <v>88.23</v>
      </c>
      <c r="G1641" s="437"/>
    </row>
    <row r="1642" ht="24" customHeight="1" spans="1:7">
      <c r="A1642" s="13">
        <v>1637</v>
      </c>
      <c r="B1642" s="13" t="s">
        <v>8303</v>
      </c>
      <c r="C1642" s="13" t="s">
        <v>8270</v>
      </c>
      <c r="D1642" s="13">
        <v>30.02</v>
      </c>
      <c r="E1642" s="13">
        <v>4.84</v>
      </c>
      <c r="F1642" s="13">
        <v>145.3</v>
      </c>
      <c r="G1642" s="437"/>
    </row>
    <row r="1643" ht="24" customHeight="1" spans="1:7">
      <c r="A1643" s="13">
        <v>1638</v>
      </c>
      <c r="B1643" s="13" t="s">
        <v>8304</v>
      </c>
      <c r="C1643" s="13" t="s">
        <v>8270</v>
      </c>
      <c r="D1643" s="13">
        <v>11.79</v>
      </c>
      <c r="E1643" s="13">
        <v>4.84</v>
      </c>
      <c r="F1643" s="13">
        <v>57.06</v>
      </c>
      <c r="G1643" s="437"/>
    </row>
    <row r="1644" ht="24" customHeight="1" spans="1:7">
      <c r="A1644" s="13">
        <v>1639</v>
      </c>
      <c r="B1644" s="13" t="s">
        <v>8305</v>
      </c>
      <c r="C1644" s="13" t="s">
        <v>8270</v>
      </c>
      <c r="D1644" s="13">
        <v>17.8</v>
      </c>
      <c r="E1644" s="13">
        <v>4.84</v>
      </c>
      <c r="F1644" s="13">
        <v>86.15</v>
      </c>
      <c r="G1644" s="437"/>
    </row>
    <row r="1645" ht="24" customHeight="1" spans="1:7">
      <c r="A1645" s="13">
        <v>1640</v>
      </c>
      <c r="B1645" s="13" t="s">
        <v>7837</v>
      </c>
      <c r="C1645" s="13" t="s">
        <v>8270</v>
      </c>
      <c r="D1645" s="13">
        <v>5.27</v>
      </c>
      <c r="E1645" s="13">
        <v>4.84</v>
      </c>
      <c r="F1645" s="13">
        <v>25.51</v>
      </c>
      <c r="G1645" s="437"/>
    </row>
    <row r="1646" ht="24" customHeight="1" spans="1:7">
      <c r="A1646" s="13">
        <v>1641</v>
      </c>
      <c r="B1646" s="13" t="s">
        <v>8306</v>
      </c>
      <c r="C1646" s="13" t="s">
        <v>8270</v>
      </c>
      <c r="D1646" s="13">
        <v>0.46</v>
      </c>
      <c r="E1646" s="13">
        <v>4.84</v>
      </c>
      <c r="F1646" s="13">
        <v>2.23</v>
      </c>
      <c r="G1646" s="437"/>
    </row>
    <row r="1647" ht="24" customHeight="1" spans="1:7">
      <c r="A1647" s="13">
        <v>1642</v>
      </c>
      <c r="B1647" s="13" t="s">
        <v>4043</v>
      </c>
      <c r="C1647" s="13" t="s">
        <v>8270</v>
      </c>
      <c r="D1647" s="13">
        <v>4.55</v>
      </c>
      <c r="E1647" s="13">
        <v>4.84</v>
      </c>
      <c r="F1647" s="13">
        <v>22.02</v>
      </c>
      <c r="G1647" s="437"/>
    </row>
    <row r="1648" ht="24" customHeight="1" spans="1:7">
      <c r="A1648" s="13">
        <v>1643</v>
      </c>
      <c r="B1648" s="13" t="s">
        <v>8307</v>
      </c>
      <c r="C1648" s="13" t="s">
        <v>8270</v>
      </c>
      <c r="D1648" s="13">
        <v>10.28</v>
      </c>
      <c r="E1648" s="13">
        <v>4.84</v>
      </c>
      <c r="F1648" s="13">
        <v>49.76</v>
      </c>
      <c r="G1648" s="437"/>
    </row>
    <row r="1649" ht="24" customHeight="1" spans="1:7">
      <c r="A1649" s="13">
        <v>1644</v>
      </c>
      <c r="B1649" s="13" t="s">
        <v>8308</v>
      </c>
      <c r="C1649" s="13" t="s">
        <v>8270</v>
      </c>
      <c r="D1649" s="13">
        <v>16.18</v>
      </c>
      <c r="E1649" s="13">
        <v>4.84</v>
      </c>
      <c r="F1649" s="13">
        <v>78.31</v>
      </c>
      <c r="G1649" s="437"/>
    </row>
    <row r="1650" ht="24" customHeight="1" spans="1:7">
      <c r="A1650" s="13">
        <v>1645</v>
      </c>
      <c r="B1650" s="13" t="s">
        <v>8309</v>
      </c>
      <c r="C1650" s="13" t="s">
        <v>8270</v>
      </c>
      <c r="D1650" s="13">
        <v>16.87</v>
      </c>
      <c r="E1650" s="13">
        <v>4.84</v>
      </c>
      <c r="F1650" s="13">
        <v>81.65</v>
      </c>
      <c r="G1650" s="437"/>
    </row>
    <row r="1651" ht="24" customHeight="1" spans="1:7">
      <c r="A1651" s="13">
        <v>1646</v>
      </c>
      <c r="B1651" s="13" t="s">
        <v>8310</v>
      </c>
      <c r="C1651" s="13" t="s">
        <v>8270</v>
      </c>
      <c r="D1651" s="13">
        <v>20.71</v>
      </c>
      <c r="E1651" s="13">
        <v>4.84</v>
      </c>
      <c r="F1651" s="13">
        <v>100.24</v>
      </c>
      <c r="G1651" s="437"/>
    </row>
    <row r="1652" ht="24" customHeight="1" spans="1:7">
      <c r="A1652" s="13">
        <v>1647</v>
      </c>
      <c r="B1652" s="13" t="s">
        <v>8311</v>
      </c>
      <c r="C1652" s="13" t="s">
        <v>8270</v>
      </c>
      <c r="D1652" s="13">
        <v>2.82</v>
      </c>
      <c r="E1652" s="13">
        <v>4.84</v>
      </c>
      <c r="F1652" s="13">
        <v>13.65</v>
      </c>
      <c r="G1652" s="437"/>
    </row>
    <row r="1653" ht="24" customHeight="1" spans="1:7">
      <c r="A1653" s="13">
        <v>1648</v>
      </c>
      <c r="B1653" s="13" t="s">
        <v>3593</v>
      </c>
      <c r="C1653" s="13" t="s">
        <v>8270</v>
      </c>
      <c r="D1653" s="13">
        <v>13.34</v>
      </c>
      <c r="E1653" s="13">
        <v>4.84</v>
      </c>
      <c r="F1653" s="13">
        <v>64.57</v>
      </c>
      <c r="G1653" s="437"/>
    </row>
    <row r="1654" ht="24" customHeight="1" spans="1:7">
      <c r="A1654" s="13">
        <v>1649</v>
      </c>
      <c r="B1654" s="13" t="s">
        <v>8312</v>
      </c>
      <c r="C1654" s="13" t="s">
        <v>8270</v>
      </c>
      <c r="D1654" s="13">
        <v>27.31</v>
      </c>
      <c r="E1654" s="13">
        <v>4.84</v>
      </c>
      <c r="F1654" s="13">
        <v>132.18</v>
      </c>
      <c r="G1654" s="437"/>
    </row>
    <row r="1655" ht="24" customHeight="1" spans="1:7">
      <c r="A1655" s="13">
        <v>1650</v>
      </c>
      <c r="B1655" s="13" t="s">
        <v>5696</v>
      </c>
      <c r="C1655" s="13" t="s">
        <v>8270</v>
      </c>
      <c r="D1655" s="13">
        <v>34.54</v>
      </c>
      <c r="E1655" s="13">
        <v>4.84</v>
      </c>
      <c r="F1655" s="13">
        <v>167.17</v>
      </c>
      <c r="G1655" s="437"/>
    </row>
    <row r="1656" ht="24" customHeight="1" spans="1:7">
      <c r="A1656" s="13">
        <v>1651</v>
      </c>
      <c r="B1656" s="13" t="s">
        <v>8313</v>
      </c>
      <c r="C1656" s="13" t="s">
        <v>8270</v>
      </c>
      <c r="D1656" s="13">
        <v>4.34</v>
      </c>
      <c r="E1656" s="13">
        <v>4.84</v>
      </c>
      <c r="F1656" s="13">
        <v>21.01</v>
      </c>
      <c r="G1656" s="437"/>
    </row>
    <row r="1657" ht="24" customHeight="1" spans="1:7">
      <c r="A1657" s="13">
        <v>1652</v>
      </c>
      <c r="B1657" s="13" t="s">
        <v>8314</v>
      </c>
      <c r="C1657" s="13" t="s">
        <v>8270</v>
      </c>
      <c r="D1657" s="13">
        <v>3.55</v>
      </c>
      <c r="E1657" s="13">
        <v>4.84</v>
      </c>
      <c r="F1657" s="13">
        <v>17.18</v>
      </c>
      <c r="G1657" s="437"/>
    </row>
    <row r="1658" ht="24" customHeight="1" spans="1:7">
      <c r="A1658" s="13">
        <v>1653</v>
      </c>
      <c r="B1658" s="13" t="s">
        <v>8315</v>
      </c>
      <c r="C1658" s="13" t="s">
        <v>8270</v>
      </c>
      <c r="D1658" s="13">
        <v>6.32</v>
      </c>
      <c r="E1658" s="13">
        <v>4.84</v>
      </c>
      <c r="F1658" s="13">
        <v>30.59</v>
      </c>
      <c r="G1658" s="437"/>
    </row>
    <row r="1659" ht="24" customHeight="1" spans="1:7">
      <c r="A1659" s="13">
        <v>1654</v>
      </c>
      <c r="B1659" s="13" t="s">
        <v>8316</v>
      </c>
      <c r="C1659" s="13" t="s">
        <v>8270</v>
      </c>
      <c r="D1659" s="13">
        <v>1.18</v>
      </c>
      <c r="E1659" s="13">
        <v>4.84</v>
      </c>
      <c r="F1659" s="13">
        <v>5.71</v>
      </c>
      <c r="G1659" s="437"/>
    </row>
    <row r="1660" ht="24" customHeight="1" spans="1:7">
      <c r="A1660" s="13">
        <v>1655</v>
      </c>
      <c r="B1660" s="13" t="s">
        <v>8317</v>
      </c>
      <c r="C1660" s="13" t="s">
        <v>8270</v>
      </c>
      <c r="D1660" s="13">
        <v>7.71</v>
      </c>
      <c r="E1660" s="13">
        <v>4.84</v>
      </c>
      <c r="F1660" s="13">
        <v>37.32</v>
      </c>
      <c r="G1660" s="437"/>
    </row>
    <row r="1661" ht="24" customHeight="1" spans="1:7">
      <c r="A1661" s="13">
        <v>1656</v>
      </c>
      <c r="B1661" s="13" t="s">
        <v>8318</v>
      </c>
      <c r="C1661" s="13" t="s">
        <v>8270</v>
      </c>
      <c r="D1661" s="13">
        <v>5.36</v>
      </c>
      <c r="E1661" s="13">
        <v>4.84</v>
      </c>
      <c r="F1661" s="13">
        <v>25.94</v>
      </c>
      <c r="G1661" s="437"/>
    </row>
    <row r="1662" ht="24" customHeight="1" spans="1:7">
      <c r="A1662" s="13">
        <v>1657</v>
      </c>
      <c r="B1662" s="13" t="s">
        <v>8319</v>
      </c>
      <c r="C1662" s="13" t="s">
        <v>8270</v>
      </c>
      <c r="D1662" s="13">
        <v>21.46</v>
      </c>
      <c r="E1662" s="13">
        <v>4.84</v>
      </c>
      <c r="F1662" s="13">
        <v>103.87</v>
      </c>
      <c r="G1662" s="437"/>
    </row>
    <row r="1663" ht="24" customHeight="1" spans="1:7">
      <c r="A1663" s="13">
        <v>1658</v>
      </c>
      <c r="B1663" s="13" t="s">
        <v>1143</v>
      </c>
      <c r="C1663" s="13" t="s">
        <v>8270</v>
      </c>
      <c r="D1663" s="13">
        <v>2.77</v>
      </c>
      <c r="E1663" s="13">
        <v>4.84</v>
      </c>
      <c r="F1663" s="13">
        <v>13.41</v>
      </c>
      <c r="G1663" s="437"/>
    </row>
    <row r="1664" ht="24" customHeight="1" spans="1:7">
      <c r="A1664" s="13">
        <v>1659</v>
      </c>
      <c r="B1664" s="13" t="s">
        <v>8320</v>
      </c>
      <c r="C1664" s="13" t="s">
        <v>8270</v>
      </c>
      <c r="D1664" s="13">
        <v>1.58</v>
      </c>
      <c r="E1664" s="13">
        <v>4.84</v>
      </c>
      <c r="F1664" s="13">
        <v>7.65</v>
      </c>
      <c r="G1664" s="437"/>
    </row>
    <row r="1665" ht="24" customHeight="1" spans="1:7">
      <c r="A1665" s="13">
        <v>1660</v>
      </c>
      <c r="B1665" s="13" t="s">
        <v>8321</v>
      </c>
      <c r="C1665" s="13" t="s">
        <v>8270</v>
      </c>
      <c r="D1665" s="13">
        <v>18.21</v>
      </c>
      <c r="E1665" s="13">
        <v>4.84</v>
      </c>
      <c r="F1665" s="13">
        <v>88.14</v>
      </c>
      <c r="G1665" s="437"/>
    </row>
    <row r="1666" ht="24" customHeight="1" spans="1:7">
      <c r="A1666" s="13">
        <v>1661</v>
      </c>
      <c r="B1666" s="13" t="s">
        <v>8322</v>
      </c>
      <c r="C1666" s="13" t="s">
        <v>8270</v>
      </c>
      <c r="D1666" s="13">
        <v>24.19</v>
      </c>
      <c r="E1666" s="13">
        <v>4.84</v>
      </c>
      <c r="F1666" s="13">
        <v>117.08</v>
      </c>
      <c r="G1666" s="437"/>
    </row>
    <row r="1667" ht="24" customHeight="1" spans="1:7">
      <c r="A1667" s="13">
        <v>1662</v>
      </c>
      <c r="B1667" s="13" t="s">
        <v>2443</v>
      </c>
      <c r="C1667" s="13" t="s">
        <v>8270</v>
      </c>
      <c r="D1667" s="13">
        <v>12.72</v>
      </c>
      <c r="E1667" s="13">
        <v>4.84</v>
      </c>
      <c r="F1667" s="13">
        <v>61.56</v>
      </c>
      <c r="G1667" s="437"/>
    </row>
    <row r="1668" ht="24" customHeight="1" spans="1:7">
      <c r="A1668" s="13">
        <v>1663</v>
      </c>
      <c r="B1668" s="13" t="s">
        <v>8323</v>
      </c>
      <c r="C1668" s="13" t="s">
        <v>8270</v>
      </c>
      <c r="D1668" s="13">
        <v>10.71</v>
      </c>
      <c r="E1668" s="13">
        <v>4.84</v>
      </c>
      <c r="F1668" s="13">
        <v>51.84</v>
      </c>
      <c r="G1668" s="437"/>
    </row>
    <row r="1669" ht="24" customHeight="1" spans="1:7">
      <c r="A1669" s="13">
        <v>1664</v>
      </c>
      <c r="B1669" s="13" t="s">
        <v>8324</v>
      </c>
      <c r="C1669" s="13" t="s">
        <v>8270</v>
      </c>
      <c r="D1669" s="13">
        <v>6.09</v>
      </c>
      <c r="E1669" s="13">
        <v>4.84</v>
      </c>
      <c r="F1669" s="13">
        <v>29.48</v>
      </c>
      <c r="G1669" s="437"/>
    </row>
    <row r="1670" ht="24" customHeight="1" spans="1:7">
      <c r="A1670" s="13">
        <v>1665</v>
      </c>
      <c r="B1670" s="13" t="s">
        <v>1100</v>
      </c>
      <c r="C1670" s="13" t="s">
        <v>8270</v>
      </c>
      <c r="D1670" s="13">
        <v>6.17</v>
      </c>
      <c r="E1670" s="13">
        <v>4.84</v>
      </c>
      <c r="F1670" s="13">
        <v>29.86</v>
      </c>
      <c r="G1670" s="437"/>
    </row>
    <row r="1671" ht="24" customHeight="1" spans="1:7">
      <c r="A1671" s="13">
        <v>1666</v>
      </c>
      <c r="B1671" s="13" t="s">
        <v>8325</v>
      </c>
      <c r="C1671" s="13" t="s">
        <v>8270</v>
      </c>
      <c r="D1671" s="13">
        <v>7.12</v>
      </c>
      <c r="E1671" s="13">
        <v>4.84</v>
      </c>
      <c r="F1671" s="13">
        <v>34.46</v>
      </c>
      <c r="G1671" s="437"/>
    </row>
    <row r="1672" ht="24" customHeight="1" spans="1:7">
      <c r="A1672" s="13">
        <v>1667</v>
      </c>
      <c r="B1672" s="13" t="s">
        <v>8326</v>
      </c>
      <c r="C1672" s="13" t="s">
        <v>8270</v>
      </c>
      <c r="D1672" s="13">
        <v>9.51</v>
      </c>
      <c r="E1672" s="13">
        <v>4.84</v>
      </c>
      <c r="F1672" s="13">
        <v>46.03</v>
      </c>
      <c r="G1672" s="437"/>
    </row>
    <row r="1673" ht="24" customHeight="1" spans="1:7">
      <c r="A1673" s="13">
        <v>1668</v>
      </c>
      <c r="B1673" s="13" t="s">
        <v>8327</v>
      </c>
      <c r="C1673" s="13" t="s">
        <v>8270</v>
      </c>
      <c r="D1673" s="13">
        <v>25.93</v>
      </c>
      <c r="E1673" s="13">
        <v>4.84</v>
      </c>
      <c r="F1673" s="13">
        <v>125.5</v>
      </c>
      <c r="G1673" s="437"/>
    </row>
    <row r="1674" ht="24" customHeight="1" spans="1:7">
      <c r="A1674" s="13">
        <v>1669</v>
      </c>
      <c r="B1674" s="13" t="s">
        <v>7778</v>
      </c>
      <c r="C1674" s="13" t="s">
        <v>8270</v>
      </c>
      <c r="D1674" s="13">
        <v>24.24</v>
      </c>
      <c r="E1674" s="13">
        <v>4.84</v>
      </c>
      <c r="F1674" s="13">
        <v>117.32</v>
      </c>
      <c r="G1674" s="437"/>
    </row>
    <row r="1675" ht="24" customHeight="1" spans="1:7">
      <c r="A1675" s="13">
        <v>1670</v>
      </c>
      <c r="B1675" s="13" t="s">
        <v>8328</v>
      </c>
      <c r="C1675" s="13" t="s">
        <v>8270</v>
      </c>
      <c r="D1675" s="13">
        <v>10.61</v>
      </c>
      <c r="E1675" s="13">
        <v>4.84</v>
      </c>
      <c r="F1675" s="13">
        <v>51.35</v>
      </c>
      <c r="G1675" s="437"/>
    </row>
    <row r="1676" ht="24" customHeight="1" spans="1:7">
      <c r="A1676" s="13">
        <v>1671</v>
      </c>
      <c r="B1676" s="13" t="s">
        <v>8329</v>
      </c>
      <c r="C1676" s="13" t="s">
        <v>8270</v>
      </c>
      <c r="D1676" s="13">
        <v>16.46</v>
      </c>
      <c r="E1676" s="13">
        <v>4.84</v>
      </c>
      <c r="F1676" s="13">
        <v>79.67</v>
      </c>
      <c r="G1676" s="437"/>
    </row>
    <row r="1677" ht="24" customHeight="1" spans="1:7">
      <c r="A1677" s="13">
        <v>1672</v>
      </c>
      <c r="B1677" s="13" t="s">
        <v>8330</v>
      </c>
      <c r="C1677" s="13" t="s">
        <v>8270</v>
      </c>
      <c r="D1677" s="13">
        <v>16.55</v>
      </c>
      <c r="E1677" s="13">
        <v>4.84</v>
      </c>
      <c r="F1677" s="13">
        <v>80.1</v>
      </c>
      <c r="G1677" s="437"/>
    </row>
    <row r="1678" ht="24" customHeight="1" spans="1:7">
      <c r="A1678" s="13">
        <v>1673</v>
      </c>
      <c r="B1678" s="13" t="s">
        <v>8331</v>
      </c>
      <c r="C1678" s="13" t="s">
        <v>8270</v>
      </c>
      <c r="D1678" s="13">
        <v>18.29</v>
      </c>
      <c r="E1678" s="13">
        <v>4.84</v>
      </c>
      <c r="F1678" s="13">
        <v>88.52</v>
      </c>
      <c r="G1678" s="437"/>
    </row>
    <row r="1679" ht="24" customHeight="1" spans="1:7">
      <c r="A1679" s="13">
        <v>1674</v>
      </c>
      <c r="B1679" s="13" t="s">
        <v>8332</v>
      </c>
      <c r="C1679" s="13" t="s">
        <v>8270</v>
      </c>
      <c r="D1679" s="13">
        <v>11.88</v>
      </c>
      <c r="E1679" s="13">
        <v>4.84</v>
      </c>
      <c r="F1679" s="13">
        <v>57.5</v>
      </c>
      <c r="G1679" s="437"/>
    </row>
    <row r="1680" ht="24" customHeight="1" spans="1:7">
      <c r="A1680" s="13">
        <v>1675</v>
      </c>
      <c r="B1680" s="13" t="s">
        <v>8333</v>
      </c>
      <c r="C1680" s="13" t="s">
        <v>8270</v>
      </c>
      <c r="D1680" s="13">
        <v>17.92</v>
      </c>
      <c r="E1680" s="13">
        <v>4.84</v>
      </c>
      <c r="F1680" s="13">
        <v>86.73</v>
      </c>
      <c r="G1680" s="437"/>
    </row>
    <row r="1681" ht="24" customHeight="1" spans="1:7">
      <c r="A1681" s="13">
        <v>1676</v>
      </c>
      <c r="B1681" s="13" t="s">
        <v>7278</v>
      </c>
      <c r="C1681" s="13" t="s">
        <v>8270</v>
      </c>
      <c r="D1681" s="13">
        <v>13.07</v>
      </c>
      <c r="E1681" s="13">
        <v>4.84</v>
      </c>
      <c r="F1681" s="13">
        <v>63.26</v>
      </c>
      <c r="G1681" s="437"/>
    </row>
    <row r="1682" ht="24" customHeight="1" spans="1:7">
      <c r="A1682" s="13">
        <v>1677</v>
      </c>
      <c r="B1682" s="13" t="s">
        <v>4757</v>
      </c>
      <c r="C1682" s="13" t="s">
        <v>8270</v>
      </c>
      <c r="D1682" s="13">
        <v>9.33</v>
      </c>
      <c r="E1682" s="13">
        <v>4.84</v>
      </c>
      <c r="F1682" s="13">
        <v>45.16</v>
      </c>
      <c r="G1682" s="437"/>
    </row>
    <row r="1683" ht="24" customHeight="1" spans="1:7">
      <c r="A1683" s="13">
        <v>1678</v>
      </c>
      <c r="B1683" s="13" t="s">
        <v>8334</v>
      </c>
      <c r="C1683" s="13" t="s">
        <v>8270</v>
      </c>
      <c r="D1683" s="13">
        <v>9.48</v>
      </c>
      <c r="E1683" s="13">
        <v>4.84</v>
      </c>
      <c r="F1683" s="13">
        <v>45.88</v>
      </c>
      <c r="G1683" s="437"/>
    </row>
    <row r="1684" ht="24" customHeight="1" spans="1:7">
      <c r="A1684" s="13">
        <v>1679</v>
      </c>
      <c r="B1684" s="13" t="s">
        <v>8335</v>
      </c>
      <c r="C1684" s="13" t="s">
        <v>8270</v>
      </c>
      <c r="D1684" s="13">
        <v>6.9</v>
      </c>
      <c r="E1684" s="13">
        <v>4.84</v>
      </c>
      <c r="F1684" s="13">
        <v>33.4</v>
      </c>
      <c r="G1684" s="437"/>
    </row>
    <row r="1685" ht="24" customHeight="1" spans="1:7">
      <c r="A1685" s="13">
        <v>1680</v>
      </c>
      <c r="B1685" s="13" t="s">
        <v>5499</v>
      </c>
      <c r="C1685" s="13" t="s">
        <v>8270</v>
      </c>
      <c r="D1685" s="13">
        <v>12.34</v>
      </c>
      <c r="E1685" s="13">
        <v>4.84</v>
      </c>
      <c r="F1685" s="13">
        <v>59.73</v>
      </c>
      <c r="G1685" s="437"/>
    </row>
    <row r="1686" ht="24" customHeight="1" spans="1:7">
      <c r="A1686" s="13">
        <v>1681</v>
      </c>
      <c r="B1686" s="13" t="s">
        <v>7140</v>
      </c>
      <c r="C1686" s="13" t="s">
        <v>8270</v>
      </c>
      <c r="D1686" s="13">
        <v>6.89</v>
      </c>
      <c r="E1686" s="13">
        <v>4.84</v>
      </c>
      <c r="F1686" s="13">
        <v>33.35</v>
      </c>
      <c r="G1686" s="437"/>
    </row>
    <row r="1687" ht="24" customHeight="1" spans="1:7">
      <c r="A1687" s="13">
        <v>1682</v>
      </c>
      <c r="B1687" s="13" t="s">
        <v>8336</v>
      </c>
      <c r="C1687" s="13" t="s">
        <v>8270</v>
      </c>
      <c r="D1687" s="13">
        <v>11.62</v>
      </c>
      <c r="E1687" s="13">
        <v>4.84</v>
      </c>
      <c r="F1687" s="13">
        <v>56.24</v>
      </c>
      <c r="G1687" s="437"/>
    </row>
    <row r="1688" ht="24" customHeight="1" spans="1:7">
      <c r="A1688" s="13">
        <v>1683</v>
      </c>
      <c r="B1688" s="13" t="s">
        <v>8337</v>
      </c>
      <c r="C1688" s="13" t="s">
        <v>8270</v>
      </c>
      <c r="D1688" s="13">
        <v>25.21</v>
      </c>
      <c r="E1688" s="13">
        <v>4.84</v>
      </c>
      <c r="F1688" s="13">
        <v>122.02</v>
      </c>
      <c r="G1688" s="437"/>
    </row>
    <row r="1689" ht="24" customHeight="1" spans="1:7">
      <c r="A1689" s="13">
        <v>1684</v>
      </c>
      <c r="B1689" s="13" t="s">
        <v>8338</v>
      </c>
      <c r="C1689" s="13" t="s">
        <v>8270</v>
      </c>
      <c r="D1689" s="13">
        <v>4.02</v>
      </c>
      <c r="E1689" s="13">
        <v>4.84</v>
      </c>
      <c r="F1689" s="13">
        <v>19.46</v>
      </c>
      <c r="G1689" s="437"/>
    </row>
    <row r="1690" ht="24" customHeight="1" spans="1:7">
      <c r="A1690" s="13">
        <v>1685</v>
      </c>
      <c r="B1690" s="13" t="s">
        <v>8339</v>
      </c>
      <c r="C1690" s="13" t="s">
        <v>8270</v>
      </c>
      <c r="D1690" s="13">
        <v>4.39</v>
      </c>
      <c r="E1690" s="13">
        <v>4.84</v>
      </c>
      <c r="F1690" s="13">
        <v>21.25</v>
      </c>
      <c r="G1690" s="437"/>
    </row>
    <row r="1691" ht="24" customHeight="1" spans="1:7">
      <c r="A1691" s="13">
        <v>1686</v>
      </c>
      <c r="B1691" s="13" t="s">
        <v>8340</v>
      </c>
      <c r="C1691" s="13" t="s">
        <v>8270</v>
      </c>
      <c r="D1691" s="13">
        <v>10.9</v>
      </c>
      <c r="E1691" s="13">
        <v>4.84</v>
      </c>
      <c r="F1691" s="13">
        <v>52.76</v>
      </c>
      <c r="G1691" s="437"/>
    </row>
    <row r="1692" ht="24" customHeight="1" spans="1:7">
      <c r="A1692" s="13">
        <v>1687</v>
      </c>
      <c r="B1692" s="13" t="s">
        <v>8341</v>
      </c>
      <c r="C1692" s="13" t="s">
        <v>8270</v>
      </c>
      <c r="D1692" s="13">
        <v>23.59</v>
      </c>
      <c r="E1692" s="13">
        <v>4.84</v>
      </c>
      <c r="F1692" s="13">
        <v>114.18</v>
      </c>
      <c r="G1692" s="437"/>
    </row>
    <row r="1693" ht="24" customHeight="1" spans="1:7">
      <c r="A1693" s="13">
        <v>1688</v>
      </c>
      <c r="B1693" s="13" t="s">
        <v>8342</v>
      </c>
      <c r="C1693" s="13" t="s">
        <v>8270</v>
      </c>
      <c r="D1693" s="13">
        <v>56.39</v>
      </c>
      <c r="E1693" s="13">
        <v>4.84</v>
      </c>
      <c r="F1693" s="13">
        <v>272.93</v>
      </c>
      <c r="G1693" s="437"/>
    </row>
    <row r="1694" ht="24" customHeight="1" spans="1:7">
      <c r="A1694" s="13">
        <v>1689</v>
      </c>
      <c r="B1694" s="13" t="s">
        <v>8343</v>
      </c>
      <c r="C1694" s="13" t="s">
        <v>8270</v>
      </c>
      <c r="D1694" s="13">
        <v>21.3</v>
      </c>
      <c r="E1694" s="13">
        <v>4.84</v>
      </c>
      <c r="F1694" s="13">
        <v>103.09</v>
      </c>
      <c r="G1694" s="437"/>
    </row>
    <row r="1695" ht="24" customHeight="1" spans="1:7">
      <c r="A1695" s="13">
        <v>1690</v>
      </c>
      <c r="B1695" s="13" t="s">
        <v>8344</v>
      </c>
      <c r="C1695" s="13" t="s">
        <v>8270</v>
      </c>
      <c r="D1695" s="13">
        <v>10.38</v>
      </c>
      <c r="E1695" s="13">
        <v>4.84</v>
      </c>
      <c r="F1695" s="13">
        <v>50.24</v>
      </c>
      <c r="G1695" s="437"/>
    </row>
    <row r="1696" ht="24" customHeight="1" spans="1:7">
      <c r="A1696" s="13">
        <v>1691</v>
      </c>
      <c r="B1696" s="13" t="s">
        <v>8345</v>
      </c>
      <c r="C1696" s="13" t="s">
        <v>8270</v>
      </c>
      <c r="D1696" s="13">
        <v>7.52</v>
      </c>
      <c r="E1696" s="13">
        <v>4.84</v>
      </c>
      <c r="F1696" s="13">
        <v>36.4</v>
      </c>
      <c r="G1696" s="437"/>
    </row>
    <row r="1697" ht="24" customHeight="1" spans="1:7">
      <c r="A1697" s="13">
        <v>1692</v>
      </c>
      <c r="B1697" s="13" t="s">
        <v>8346</v>
      </c>
      <c r="C1697" s="13" t="s">
        <v>8270</v>
      </c>
      <c r="D1697" s="13">
        <v>60.86</v>
      </c>
      <c r="E1697" s="13">
        <v>4.84</v>
      </c>
      <c r="F1697" s="13">
        <v>294.56</v>
      </c>
      <c r="G1697" s="437"/>
    </row>
    <row r="1698" ht="24" customHeight="1" spans="1:7">
      <c r="A1698" s="13">
        <v>1693</v>
      </c>
      <c r="B1698" s="13" t="s">
        <v>3932</v>
      </c>
      <c r="C1698" s="13" t="s">
        <v>8270</v>
      </c>
      <c r="D1698" s="13">
        <v>1.61</v>
      </c>
      <c r="E1698" s="13">
        <v>4.84</v>
      </c>
      <c r="F1698" s="13">
        <v>7.79</v>
      </c>
      <c r="G1698" s="437"/>
    </row>
    <row r="1699" ht="24" customHeight="1" spans="1:7">
      <c r="A1699" s="13">
        <v>1694</v>
      </c>
      <c r="B1699" s="13" t="s">
        <v>4937</v>
      </c>
      <c r="C1699" s="13" t="s">
        <v>8270</v>
      </c>
      <c r="D1699" s="13">
        <v>11.14</v>
      </c>
      <c r="E1699" s="13">
        <v>4.84</v>
      </c>
      <c r="F1699" s="13">
        <v>53.92</v>
      </c>
      <c r="G1699" s="437"/>
    </row>
    <row r="1700" ht="24" customHeight="1" spans="1:7">
      <c r="A1700" s="13">
        <v>1695</v>
      </c>
      <c r="B1700" s="13" t="s">
        <v>8347</v>
      </c>
      <c r="C1700" s="13" t="s">
        <v>8270</v>
      </c>
      <c r="D1700" s="13">
        <v>5.55</v>
      </c>
      <c r="E1700" s="13">
        <v>4.84</v>
      </c>
      <c r="F1700" s="13">
        <v>26.86</v>
      </c>
      <c r="G1700" s="437"/>
    </row>
    <row r="1701" ht="24" customHeight="1" spans="1:7">
      <c r="A1701" s="13">
        <v>1696</v>
      </c>
      <c r="B1701" s="13" t="s">
        <v>5100</v>
      </c>
      <c r="C1701" s="13" t="s">
        <v>8270</v>
      </c>
      <c r="D1701" s="13">
        <v>13</v>
      </c>
      <c r="E1701" s="13">
        <v>4.84</v>
      </c>
      <c r="F1701" s="13">
        <v>62.92</v>
      </c>
      <c r="G1701" s="437"/>
    </row>
    <row r="1702" ht="24" customHeight="1" spans="1:7">
      <c r="A1702" s="13">
        <v>1697</v>
      </c>
      <c r="B1702" s="13" t="s">
        <v>8348</v>
      </c>
      <c r="C1702" s="13" t="s">
        <v>8270</v>
      </c>
      <c r="D1702" s="13">
        <v>4.27</v>
      </c>
      <c r="E1702" s="13">
        <v>4.84</v>
      </c>
      <c r="F1702" s="13">
        <v>20.67</v>
      </c>
      <c r="G1702" s="437"/>
    </row>
    <row r="1703" ht="24" customHeight="1" spans="1:7">
      <c r="A1703" s="13">
        <v>1698</v>
      </c>
      <c r="B1703" s="13" t="s">
        <v>8349</v>
      </c>
      <c r="C1703" s="13" t="s">
        <v>8270</v>
      </c>
      <c r="D1703" s="13">
        <v>6.5</v>
      </c>
      <c r="E1703" s="13">
        <v>4.84</v>
      </c>
      <c r="F1703" s="13">
        <v>31.46</v>
      </c>
      <c r="G1703" s="437"/>
    </row>
    <row r="1704" ht="24" customHeight="1" spans="1:7">
      <c r="A1704" s="13">
        <v>1699</v>
      </c>
      <c r="B1704" s="13" t="s">
        <v>8350</v>
      </c>
      <c r="C1704" s="13" t="s">
        <v>8270</v>
      </c>
      <c r="D1704" s="13">
        <v>2.33</v>
      </c>
      <c r="E1704" s="13">
        <v>4.84</v>
      </c>
      <c r="F1704" s="13">
        <v>11.28</v>
      </c>
      <c r="G1704" s="437"/>
    </row>
    <row r="1705" ht="24" customHeight="1" spans="1:7">
      <c r="A1705" s="13">
        <v>1700</v>
      </c>
      <c r="B1705" s="13" t="s">
        <v>8351</v>
      </c>
      <c r="C1705" s="13" t="s">
        <v>8270</v>
      </c>
      <c r="D1705" s="13">
        <v>5.21</v>
      </c>
      <c r="E1705" s="13">
        <v>4.84</v>
      </c>
      <c r="F1705" s="13">
        <v>25.22</v>
      </c>
      <c r="G1705" s="437"/>
    </row>
    <row r="1706" ht="24" customHeight="1" spans="1:7">
      <c r="A1706" s="13">
        <v>1701</v>
      </c>
      <c r="B1706" s="13" t="s">
        <v>8352</v>
      </c>
      <c r="C1706" s="13" t="s">
        <v>8270</v>
      </c>
      <c r="D1706" s="13">
        <v>4.21</v>
      </c>
      <c r="E1706" s="13">
        <v>4.84</v>
      </c>
      <c r="F1706" s="13">
        <v>20.38</v>
      </c>
      <c r="G1706" s="437"/>
    </row>
    <row r="1707" ht="24" customHeight="1" spans="1:7">
      <c r="A1707" s="13">
        <v>1702</v>
      </c>
      <c r="B1707" s="13" t="s">
        <v>8353</v>
      </c>
      <c r="C1707" s="13" t="s">
        <v>8354</v>
      </c>
      <c r="D1707" s="13">
        <v>11.32</v>
      </c>
      <c r="E1707" s="13">
        <v>4.84</v>
      </c>
      <c r="F1707" s="13">
        <v>54.79</v>
      </c>
      <c r="G1707" s="437"/>
    </row>
    <row r="1708" ht="24" customHeight="1" spans="1:7">
      <c r="A1708" s="13">
        <v>1703</v>
      </c>
      <c r="B1708" s="13" t="s">
        <v>8355</v>
      </c>
      <c r="C1708" s="13" t="s">
        <v>8354</v>
      </c>
      <c r="D1708" s="13">
        <v>11.58</v>
      </c>
      <c r="E1708" s="13">
        <v>4.84</v>
      </c>
      <c r="F1708" s="13">
        <v>56.05</v>
      </c>
      <c r="G1708" s="437"/>
    </row>
    <row r="1709" ht="24" customHeight="1" spans="1:7">
      <c r="A1709" s="13">
        <v>1704</v>
      </c>
      <c r="B1709" s="13" t="s">
        <v>8356</v>
      </c>
      <c r="C1709" s="13" t="s">
        <v>8354</v>
      </c>
      <c r="D1709" s="13">
        <v>36.27</v>
      </c>
      <c r="E1709" s="13">
        <v>4.84</v>
      </c>
      <c r="F1709" s="13">
        <v>175.55</v>
      </c>
      <c r="G1709" s="437"/>
    </row>
    <row r="1710" ht="24" customHeight="1" spans="1:7">
      <c r="A1710" s="13">
        <v>1705</v>
      </c>
      <c r="B1710" s="13" t="s">
        <v>8357</v>
      </c>
      <c r="C1710" s="13" t="s">
        <v>8354</v>
      </c>
      <c r="D1710" s="13">
        <v>31</v>
      </c>
      <c r="E1710" s="13">
        <v>4.84</v>
      </c>
      <c r="F1710" s="13">
        <v>150.04</v>
      </c>
      <c r="G1710" s="437"/>
    </row>
    <row r="1711" ht="24" customHeight="1" spans="1:7">
      <c r="A1711" s="13">
        <v>1706</v>
      </c>
      <c r="B1711" s="13" t="s">
        <v>8358</v>
      </c>
      <c r="C1711" s="13" t="s">
        <v>8354</v>
      </c>
      <c r="D1711" s="13">
        <v>14.15</v>
      </c>
      <c r="E1711" s="13">
        <v>4.84</v>
      </c>
      <c r="F1711" s="13">
        <v>68.49</v>
      </c>
      <c r="G1711" s="437"/>
    </row>
    <row r="1712" ht="24" customHeight="1" spans="1:7">
      <c r="A1712" s="13">
        <v>1707</v>
      </c>
      <c r="B1712" s="13" t="s">
        <v>7384</v>
      </c>
      <c r="C1712" s="13" t="s">
        <v>8354</v>
      </c>
      <c r="D1712" s="13">
        <v>27.63</v>
      </c>
      <c r="E1712" s="13">
        <v>4.84</v>
      </c>
      <c r="F1712" s="13">
        <v>133.73</v>
      </c>
      <c r="G1712" s="437"/>
    </row>
    <row r="1713" ht="24" customHeight="1" spans="1:7">
      <c r="A1713" s="13">
        <v>1708</v>
      </c>
      <c r="B1713" s="13" t="s">
        <v>8359</v>
      </c>
      <c r="C1713" s="13" t="s">
        <v>8354</v>
      </c>
      <c r="D1713" s="13">
        <v>15.26</v>
      </c>
      <c r="E1713" s="13">
        <v>4.84</v>
      </c>
      <c r="F1713" s="13">
        <v>73.86</v>
      </c>
      <c r="G1713" s="437"/>
    </row>
    <row r="1714" ht="24" customHeight="1" spans="1:7">
      <c r="A1714" s="13">
        <v>1709</v>
      </c>
      <c r="B1714" s="13" t="s">
        <v>2607</v>
      </c>
      <c r="C1714" s="13" t="s">
        <v>8354</v>
      </c>
      <c r="D1714" s="13">
        <v>30.28</v>
      </c>
      <c r="E1714" s="13">
        <v>4.84</v>
      </c>
      <c r="F1714" s="13">
        <v>146.56</v>
      </c>
      <c r="G1714" s="437"/>
    </row>
    <row r="1715" ht="24" customHeight="1" spans="1:7">
      <c r="A1715" s="13">
        <v>1710</v>
      </c>
      <c r="B1715" s="13" t="s">
        <v>8325</v>
      </c>
      <c r="C1715" s="13" t="s">
        <v>8354</v>
      </c>
      <c r="D1715" s="13">
        <v>43.94</v>
      </c>
      <c r="E1715" s="13">
        <v>4.84</v>
      </c>
      <c r="F1715" s="13">
        <v>212.67</v>
      </c>
      <c r="G1715" s="437"/>
    </row>
    <row r="1716" ht="24" customHeight="1" spans="1:7">
      <c r="A1716" s="13">
        <v>1711</v>
      </c>
      <c r="B1716" s="13" t="s">
        <v>8360</v>
      </c>
      <c r="C1716" s="13" t="s">
        <v>8354</v>
      </c>
      <c r="D1716" s="13">
        <v>15.37</v>
      </c>
      <c r="E1716" s="13">
        <v>4.84</v>
      </c>
      <c r="F1716" s="13">
        <v>74.39</v>
      </c>
      <c r="G1716" s="437"/>
    </row>
    <row r="1717" ht="24" customHeight="1" spans="1:7">
      <c r="A1717" s="13">
        <v>1712</v>
      </c>
      <c r="B1717" s="13" t="s">
        <v>8361</v>
      </c>
      <c r="C1717" s="13" t="s">
        <v>8354</v>
      </c>
      <c r="D1717" s="13">
        <v>21.97</v>
      </c>
      <c r="E1717" s="13">
        <v>4.84</v>
      </c>
      <c r="F1717" s="13">
        <v>106.33</v>
      </c>
      <c r="G1717" s="437"/>
    </row>
    <row r="1718" ht="24" customHeight="1" spans="1:7">
      <c r="A1718" s="13">
        <v>1713</v>
      </c>
      <c r="B1718" s="13" t="s">
        <v>8362</v>
      </c>
      <c r="C1718" s="13" t="s">
        <v>8354</v>
      </c>
      <c r="D1718" s="13">
        <v>29.35</v>
      </c>
      <c r="E1718" s="13">
        <v>4.84</v>
      </c>
      <c r="F1718" s="13">
        <v>142.05</v>
      </c>
      <c r="G1718" s="437"/>
    </row>
    <row r="1719" ht="24" customHeight="1" spans="1:7">
      <c r="A1719" s="13">
        <v>1714</v>
      </c>
      <c r="B1719" s="13" t="s">
        <v>8363</v>
      </c>
      <c r="C1719" s="13" t="s">
        <v>8354</v>
      </c>
      <c r="D1719" s="13">
        <v>0.86</v>
      </c>
      <c r="E1719" s="13">
        <v>4.84</v>
      </c>
      <c r="F1719" s="13">
        <v>4.16</v>
      </c>
      <c r="G1719" s="437"/>
    </row>
    <row r="1720" ht="24" customHeight="1" spans="1:7">
      <c r="A1720" s="13">
        <v>1715</v>
      </c>
      <c r="B1720" s="13" t="s">
        <v>8364</v>
      </c>
      <c r="C1720" s="13" t="s">
        <v>8354</v>
      </c>
      <c r="D1720" s="13">
        <v>21.96</v>
      </c>
      <c r="E1720" s="13">
        <v>4.84</v>
      </c>
      <c r="F1720" s="13">
        <v>106.29</v>
      </c>
      <c r="G1720" s="437"/>
    </row>
    <row r="1721" ht="24" customHeight="1" spans="1:7">
      <c r="A1721" s="13">
        <v>1716</v>
      </c>
      <c r="B1721" s="13" t="s">
        <v>6727</v>
      </c>
      <c r="C1721" s="13" t="s">
        <v>8354</v>
      </c>
      <c r="D1721" s="13">
        <v>16.18</v>
      </c>
      <c r="E1721" s="13">
        <v>4.84</v>
      </c>
      <c r="F1721" s="13">
        <v>78.31</v>
      </c>
      <c r="G1721" s="437"/>
    </row>
    <row r="1722" ht="24" customHeight="1" spans="1:7">
      <c r="A1722" s="13">
        <v>1717</v>
      </c>
      <c r="B1722" s="13" t="s">
        <v>8365</v>
      </c>
      <c r="C1722" s="13" t="s">
        <v>8354</v>
      </c>
      <c r="D1722" s="13">
        <v>20.24</v>
      </c>
      <c r="E1722" s="13">
        <v>4.84</v>
      </c>
      <c r="F1722" s="13">
        <v>97.96</v>
      </c>
      <c r="G1722" s="437"/>
    </row>
    <row r="1723" ht="24" customHeight="1" spans="1:7">
      <c r="A1723" s="13">
        <v>1718</v>
      </c>
      <c r="B1723" s="13" t="s">
        <v>8366</v>
      </c>
      <c r="C1723" s="13" t="s">
        <v>8354</v>
      </c>
      <c r="D1723" s="13">
        <v>9.38</v>
      </c>
      <c r="E1723" s="13">
        <v>4.84</v>
      </c>
      <c r="F1723" s="13">
        <v>45.4</v>
      </c>
      <c r="G1723" s="437"/>
    </row>
    <row r="1724" ht="24" customHeight="1" spans="1:7">
      <c r="A1724" s="13">
        <v>1719</v>
      </c>
      <c r="B1724" s="13" t="s">
        <v>5808</v>
      </c>
      <c r="C1724" s="13" t="s">
        <v>8354</v>
      </c>
      <c r="D1724" s="13">
        <v>19.68</v>
      </c>
      <c r="E1724" s="13">
        <v>4.84</v>
      </c>
      <c r="F1724" s="13">
        <v>95.25</v>
      </c>
      <c r="G1724" s="437"/>
    </row>
    <row r="1725" ht="24" customHeight="1" spans="1:7">
      <c r="A1725" s="13">
        <v>1720</v>
      </c>
      <c r="B1725" s="13" t="s">
        <v>8367</v>
      </c>
      <c r="C1725" s="13" t="s">
        <v>8354</v>
      </c>
      <c r="D1725" s="13">
        <v>7.14</v>
      </c>
      <c r="E1725" s="13">
        <v>4.84</v>
      </c>
      <c r="F1725" s="13">
        <v>34.56</v>
      </c>
      <c r="G1725" s="437"/>
    </row>
    <row r="1726" ht="24" customHeight="1" spans="1:7">
      <c r="A1726" s="13">
        <v>1721</v>
      </c>
      <c r="B1726" s="13" t="s">
        <v>7736</v>
      </c>
      <c r="C1726" s="13" t="s">
        <v>8354</v>
      </c>
      <c r="D1726" s="13">
        <v>12.92</v>
      </c>
      <c r="E1726" s="13">
        <v>4.84</v>
      </c>
      <c r="F1726" s="13">
        <v>62.53</v>
      </c>
      <c r="G1726" s="437"/>
    </row>
    <row r="1727" ht="24" customHeight="1" spans="1:7">
      <c r="A1727" s="13">
        <v>1722</v>
      </c>
      <c r="B1727" s="13" t="s">
        <v>8368</v>
      </c>
      <c r="C1727" s="13" t="s">
        <v>8354</v>
      </c>
      <c r="D1727" s="13">
        <v>5.2</v>
      </c>
      <c r="E1727" s="13">
        <v>4.84</v>
      </c>
      <c r="F1727" s="13">
        <v>25.17</v>
      </c>
      <c r="G1727" s="437"/>
    </row>
    <row r="1728" ht="24" customHeight="1" spans="1:7">
      <c r="A1728" s="13">
        <v>1723</v>
      </c>
      <c r="B1728" s="13" t="s">
        <v>8369</v>
      </c>
      <c r="C1728" s="13" t="s">
        <v>8354</v>
      </c>
      <c r="D1728" s="13">
        <v>35.55</v>
      </c>
      <c r="E1728" s="13">
        <v>4.84</v>
      </c>
      <c r="F1728" s="13">
        <v>172.06</v>
      </c>
      <c r="G1728" s="437"/>
    </row>
    <row r="1729" ht="24" customHeight="1" spans="1:7">
      <c r="A1729" s="13">
        <v>1724</v>
      </c>
      <c r="B1729" s="13" t="s">
        <v>8370</v>
      </c>
      <c r="C1729" s="13" t="s">
        <v>8354</v>
      </c>
      <c r="D1729" s="13">
        <v>24.44</v>
      </c>
      <c r="E1729" s="13">
        <v>4.84</v>
      </c>
      <c r="F1729" s="13">
        <v>118.29</v>
      </c>
      <c r="G1729" s="437"/>
    </row>
    <row r="1730" ht="24" customHeight="1" spans="1:7">
      <c r="A1730" s="13">
        <v>1725</v>
      </c>
      <c r="B1730" s="13" t="s">
        <v>8371</v>
      </c>
      <c r="C1730" s="13" t="s">
        <v>8354</v>
      </c>
      <c r="D1730" s="13">
        <v>27.63</v>
      </c>
      <c r="E1730" s="13">
        <v>4.84</v>
      </c>
      <c r="F1730" s="13">
        <v>133.73</v>
      </c>
      <c r="G1730" s="437"/>
    </row>
    <row r="1731" ht="24" customHeight="1" spans="1:7">
      <c r="A1731" s="13">
        <v>1726</v>
      </c>
      <c r="B1731" s="13" t="s">
        <v>8372</v>
      </c>
      <c r="C1731" s="13" t="s">
        <v>8354</v>
      </c>
      <c r="D1731" s="13">
        <v>8.99</v>
      </c>
      <c r="E1731" s="13">
        <v>4.84</v>
      </c>
      <c r="F1731" s="13">
        <v>43.51</v>
      </c>
      <c r="G1731" s="437"/>
    </row>
    <row r="1732" ht="24" customHeight="1" spans="1:7">
      <c r="A1732" s="13">
        <v>1727</v>
      </c>
      <c r="B1732" s="13" t="s">
        <v>4406</v>
      </c>
      <c r="C1732" s="13" t="s">
        <v>8354</v>
      </c>
      <c r="D1732" s="13">
        <v>8.84</v>
      </c>
      <c r="E1732" s="13">
        <v>4.84</v>
      </c>
      <c r="F1732" s="13">
        <v>42.79</v>
      </c>
      <c r="G1732" s="437"/>
    </row>
    <row r="1733" ht="24" customHeight="1" spans="1:7">
      <c r="A1733" s="13">
        <v>1728</v>
      </c>
      <c r="B1733" s="13" t="s">
        <v>568</v>
      </c>
      <c r="C1733" s="13" t="s">
        <v>8354</v>
      </c>
      <c r="D1733" s="13">
        <v>21.41</v>
      </c>
      <c r="E1733" s="13">
        <v>4.84</v>
      </c>
      <c r="F1733" s="13">
        <v>103.62</v>
      </c>
      <c r="G1733" s="437"/>
    </row>
    <row r="1734" ht="24" customHeight="1" spans="1:7">
      <c r="A1734" s="13">
        <v>1729</v>
      </c>
      <c r="B1734" s="13" t="s">
        <v>8373</v>
      </c>
      <c r="C1734" s="13" t="s">
        <v>8354</v>
      </c>
      <c r="D1734" s="13">
        <v>4.88</v>
      </c>
      <c r="E1734" s="13">
        <v>4.84</v>
      </c>
      <c r="F1734" s="13">
        <v>23.62</v>
      </c>
      <c r="G1734" s="437"/>
    </row>
    <row r="1735" ht="24" customHeight="1" spans="1:7">
      <c r="A1735" s="13">
        <v>1730</v>
      </c>
      <c r="B1735" s="13" t="s">
        <v>5796</v>
      </c>
      <c r="C1735" s="13" t="s">
        <v>8354</v>
      </c>
      <c r="D1735" s="13">
        <v>29.42</v>
      </c>
      <c r="E1735" s="13">
        <v>4.84</v>
      </c>
      <c r="F1735" s="13">
        <v>142.39</v>
      </c>
      <c r="G1735" s="437"/>
    </row>
    <row r="1736" ht="24" customHeight="1" spans="1:7">
      <c r="A1736" s="13">
        <v>1731</v>
      </c>
      <c r="B1736" s="13" t="s">
        <v>8374</v>
      </c>
      <c r="C1736" s="13" t="s">
        <v>8354</v>
      </c>
      <c r="D1736" s="13">
        <v>4.2</v>
      </c>
      <c r="E1736" s="13">
        <v>4.84</v>
      </c>
      <c r="F1736" s="13">
        <v>20.33</v>
      </c>
      <c r="G1736" s="437"/>
    </row>
    <row r="1737" ht="24" customHeight="1" spans="1:7">
      <c r="A1737" s="13">
        <v>1732</v>
      </c>
      <c r="B1737" s="13" t="s">
        <v>8375</v>
      </c>
      <c r="C1737" s="13" t="s">
        <v>8354</v>
      </c>
      <c r="D1737" s="13">
        <v>4.01</v>
      </c>
      <c r="E1737" s="13">
        <v>4.84</v>
      </c>
      <c r="F1737" s="13">
        <v>19.41</v>
      </c>
      <c r="G1737" s="437"/>
    </row>
    <row r="1738" ht="24" customHeight="1" spans="1:7">
      <c r="A1738" s="13">
        <v>1733</v>
      </c>
      <c r="B1738" s="13" t="s">
        <v>8376</v>
      </c>
      <c r="C1738" s="13" t="s">
        <v>8354</v>
      </c>
      <c r="D1738" s="13">
        <v>3.2</v>
      </c>
      <c r="E1738" s="13">
        <v>4.84</v>
      </c>
      <c r="F1738" s="13">
        <v>15.49</v>
      </c>
      <c r="G1738" s="437"/>
    </row>
    <row r="1739" ht="24" customHeight="1" spans="1:7">
      <c r="A1739" s="13">
        <v>1734</v>
      </c>
      <c r="B1739" s="13" t="s">
        <v>8377</v>
      </c>
      <c r="C1739" s="13" t="s">
        <v>8354</v>
      </c>
      <c r="D1739" s="13">
        <v>16.57</v>
      </c>
      <c r="E1739" s="13">
        <v>4.84</v>
      </c>
      <c r="F1739" s="13">
        <v>80.2</v>
      </c>
      <c r="G1739" s="437"/>
    </row>
    <row r="1740" ht="24" customHeight="1" spans="1:7">
      <c r="A1740" s="13">
        <v>1735</v>
      </c>
      <c r="B1740" s="13" t="s">
        <v>5929</v>
      </c>
      <c r="C1740" s="13" t="s">
        <v>8354</v>
      </c>
      <c r="D1740" s="13">
        <v>17.64</v>
      </c>
      <c r="E1740" s="13">
        <v>4.84</v>
      </c>
      <c r="F1740" s="13">
        <v>85.38</v>
      </c>
      <c r="G1740" s="437"/>
    </row>
    <row r="1741" ht="24" customHeight="1" spans="1:7">
      <c r="A1741" s="13">
        <v>1736</v>
      </c>
      <c r="B1741" s="13" t="s">
        <v>6794</v>
      </c>
      <c r="C1741" s="13" t="s">
        <v>8354</v>
      </c>
      <c r="D1741" s="13">
        <v>8.62</v>
      </c>
      <c r="E1741" s="13">
        <v>4.84</v>
      </c>
      <c r="F1741" s="13">
        <v>41.72</v>
      </c>
      <c r="G1741" s="437"/>
    </row>
    <row r="1742" ht="24" customHeight="1" spans="1:7">
      <c r="A1742" s="13">
        <v>1737</v>
      </c>
      <c r="B1742" s="13" t="s">
        <v>8378</v>
      </c>
      <c r="C1742" s="13" t="s">
        <v>8354</v>
      </c>
      <c r="D1742" s="13">
        <v>19.56</v>
      </c>
      <c r="E1742" s="13">
        <v>4.84</v>
      </c>
      <c r="F1742" s="13">
        <v>94.67</v>
      </c>
      <c r="G1742" s="437"/>
    </row>
    <row r="1743" ht="24" customHeight="1" spans="1:7">
      <c r="A1743" s="13">
        <v>1738</v>
      </c>
      <c r="B1743" s="13" t="s">
        <v>8379</v>
      </c>
      <c r="C1743" s="13" t="s">
        <v>8354</v>
      </c>
      <c r="D1743" s="13">
        <v>14.45</v>
      </c>
      <c r="E1743" s="13">
        <v>4.84</v>
      </c>
      <c r="F1743" s="13">
        <v>69.94</v>
      </c>
      <c r="G1743" s="437"/>
    </row>
    <row r="1744" ht="24" customHeight="1" spans="1:7">
      <c r="A1744" s="13">
        <v>1739</v>
      </c>
      <c r="B1744" s="13" t="s">
        <v>8380</v>
      </c>
      <c r="C1744" s="13" t="s">
        <v>8354</v>
      </c>
      <c r="D1744" s="13">
        <v>7.2</v>
      </c>
      <c r="E1744" s="13">
        <v>4.84</v>
      </c>
      <c r="F1744" s="13">
        <v>34.85</v>
      </c>
      <c r="G1744" s="437"/>
    </row>
    <row r="1745" ht="24" customHeight="1" spans="1:7">
      <c r="A1745" s="13">
        <v>1740</v>
      </c>
      <c r="B1745" s="13" t="s">
        <v>8381</v>
      </c>
      <c r="C1745" s="13" t="s">
        <v>8354</v>
      </c>
      <c r="D1745" s="13">
        <v>25.34</v>
      </c>
      <c r="E1745" s="13">
        <v>4.84</v>
      </c>
      <c r="F1745" s="13">
        <v>122.65</v>
      </c>
      <c r="G1745" s="437"/>
    </row>
    <row r="1746" ht="24" customHeight="1" spans="1:7">
      <c r="A1746" s="13">
        <v>1741</v>
      </c>
      <c r="B1746" s="13" t="s">
        <v>8382</v>
      </c>
      <c r="C1746" s="13" t="s">
        <v>8354</v>
      </c>
      <c r="D1746" s="13">
        <v>7.22</v>
      </c>
      <c r="E1746" s="13">
        <v>4.84</v>
      </c>
      <c r="F1746" s="13">
        <v>34.94</v>
      </c>
      <c r="G1746" s="437"/>
    </row>
    <row r="1747" ht="24" customHeight="1" spans="1:7">
      <c r="A1747" s="13">
        <v>1742</v>
      </c>
      <c r="B1747" s="13" t="s">
        <v>8383</v>
      </c>
      <c r="C1747" s="13" t="s">
        <v>8354</v>
      </c>
      <c r="D1747" s="13">
        <v>6.56</v>
      </c>
      <c r="E1747" s="13">
        <v>4.84</v>
      </c>
      <c r="F1747" s="13">
        <v>31.75</v>
      </c>
      <c r="G1747" s="437"/>
    </row>
    <row r="1748" ht="24" customHeight="1" spans="1:7">
      <c r="A1748" s="13">
        <v>1743</v>
      </c>
      <c r="B1748" s="13" t="s">
        <v>8384</v>
      </c>
      <c r="C1748" s="13" t="s">
        <v>8385</v>
      </c>
      <c r="D1748" s="13">
        <v>21</v>
      </c>
      <c r="E1748" s="13">
        <v>4.84</v>
      </c>
      <c r="F1748" s="13">
        <v>101.64</v>
      </c>
      <c r="G1748" s="437"/>
    </row>
    <row r="1749" ht="24" customHeight="1" spans="1:7">
      <c r="A1749" s="13">
        <v>1744</v>
      </c>
      <c r="B1749" s="13" t="s">
        <v>8386</v>
      </c>
      <c r="C1749" s="13" t="s">
        <v>8385</v>
      </c>
      <c r="D1749" s="13">
        <v>7</v>
      </c>
      <c r="E1749" s="13">
        <v>4.84</v>
      </c>
      <c r="F1749" s="13">
        <v>33.88</v>
      </c>
      <c r="G1749" s="437"/>
    </row>
    <row r="1750" ht="24" customHeight="1" spans="1:7">
      <c r="A1750" s="13">
        <v>1745</v>
      </c>
      <c r="B1750" s="13" t="s">
        <v>8387</v>
      </c>
      <c r="C1750" s="13" t="s">
        <v>8385</v>
      </c>
      <c r="D1750" s="13">
        <v>11.71</v>
      </c>
      <c r="E1750" s="13">
        <v>4.84</v>
      </c>
      <c r="F1750" s="13">
        <v>56.68</v>
      </c>
      <c r="G1750" s="437"/>
    </row>
    <row r="1751" ht="24" customHeight="1" spans="1:7">
      <c r="A1751" s="13">
        <v>1746</v>
      </c>
      <c r="B1751" s="13" t="s">
        <v>8388</v>
      </c>
      <c r="C1751" s="13" t="s">
        <v>8385</v>
      </c>
      <c r="D1751" s="13">
        <v>19.94</v>
      </c>
      <c r="E1751" s="13">
        <v>4.84</v>
      </c>
      <c r="F1751" s="13">
        <v>96.51</v>
      </c>
      <c r="G1751" s="437"/>
    </row>
    <row r="1752" ht="24" customHeight="1" spans="1:7">
      <c r="A1752" s="13">
        <v>1747</v>
      </c>
      <c r="B1752" s="13" t="s">
        <v>8389</v>
      </c>
      <c r="C1752" s="13" t="s">
        <v>8385</v>
      </c>
      <c r="D1752" s="13">
        <v>2.5</v>
      </c>
      <c r="E1752" s="13">
        <v>4.84</v>
      </c>
      <c r="F1752" s="13">
        <v>12.1</v>
      </c>
      <c r="G1752" s="437"/>
    </row>
    <row r="1753" ht="24" customHeight="1" spans="1:7">
      <c r="A1753" s="13">
        <v>1748</v>
      </c>
      <c r="B1753" s="13" t="s">
        <v>8390</v>
      </c>
      <c r="C1753" s="13" t="s">
        <v>8385</v>
      </c>
      <c r="D1753" s="13">
        <v>30</v>
      </c>
      <c r="E1753" s="13">
        <v>4.84</v>
      </c>
      <c r="F1753" s="13">
        <v>145.2</v>
      </c>
      <c r="G1753" s="437"/>
    </row>
    <row r="1754" ht="24" customHeight="1" spans="1:7">
      <c r="A1754" s="13">
        <v>1749</v>
      </c>
      <c r="B1754" s="13" t="s">
        <v>8391</v>
      </c>
      <c r="C1754" s="13" t="s">
        <v>8385</v>
      </c>
      <c r="D1754" s="13">
        <v>7.89</v>
      </c>
      <c r="E1754" s="13">
        <v>4.84</v>
      </c>
      <c r="F1754" s="13">
        <v>38.19</v>
      </c>
      <c r="G1754" s="437"/>
    </row>
    <row r="1755" ht="24" customHeight="1" spans="1:7">
      <c r="A1755" s="13">
        <v>1750</v>
      </c>
      <c r="B1755" s="13" t="s">
        <v>8392</v>
      </c>
      <c r="C1755" s="13" t="s">
        <v>8385</v>
      </c>
      <c r="D1755" s="13">
        <v>8</v>
      </c>
      <c r="E1755" s="13">
        <v>4.84</v>
      </c>
      <c r="F1755" s="13">
        <v>38.72</v>
      </c>
      <c r="G1755" s="437"/>
    </row>
    <row r="1756" ht="24" customHeight="1" spans="1:7">
      <c r="A1756" s="13">
        <v>1751</v>
      </c>
      <c r="B1756" s="13" t="s">
        <v>8393</v>
      </c>
      <c r="C1756" s="13" t="s">
        <v>8385</v>
      </c>
      <c r="D1756" s="13">
        <v>22.5</v>
      </c>
      <c r="E1756" s="13">
        <v>4.84</v>
      </c>
      <c r="F1756" s="13">
        <v>108.9</v>
      </c>
      <c r="G1756" s="437"/>
    </row>
    <row r="1757" ht="24" customHeight="1" spans="1:7">
      <c r="A1757" s="13">
        <v>1752</v>
      </c>
      <c r="B1757" s="13" t="s">
        <v>8394</v>
      </c>
      <c r="C1757" s="13" t="s">
        <v>8385</v>
      </c>
      <c r="D1757" s="13">
        <v>11</v>
      </c>
      <c r="E1757" s="13">
        <v>4.84</v>
      </c>
      <c r="F1757" s="13">
        <v>53.24</v>
      </c>
      <c r="G1757" s="437"/>
    </row>
    <row r="1758" ht="24" customHeight="1" spans="1:7">
      <c r="A1758" s="13">
        <v>1753</v>
      </c>
      <c r="B1758" s="13" t="s">
        <v>8395</v>
      </c>
      <c r="C1758" s="13" t="s">
        <v>8385</v>
      </c>
      <c r="D1758" s="13">
        <v>10</v>
      </c>
      <c r="E1758" s="13">
        <v>4.84</v>
      </c>
      <c r="F1758" s="13">
        <v>48.4</v>
      </c>
      <c r="G1758" s="437"/>
    </row>
    <row r="1759" ht="24" customHeight="1" spans="1:7">
      <c r="A1759" s="13">
        <v>1754</v>
      </c>
      <c r="B1759" s="13" t="s">
        <v>8396</v>
      </c>
      <c r="C1759" s="13" t="s">
        <v>8385</v>
      </c>
      <c r="D1759" s="13">
        <v>16.6</v>
      </c>
      <c r="E1759" s="13">
        <v>4.84</v>
      </c>
      <c r="F1759" s="13">
        <v>80.34</v>
      </c>
      <c r="G1759" s="437"/>
    </row>
    <row r="1760" ht="24" customHeight="1" spans="1:7">
      <c r="A1760" s="13">
        <v>1755</v>
      </c>
      <c r="B1760" s="13" t="s">
        <v>8397</v>
      </c>
      <c r="C1760" s="13" t="s">
        <v>8385</v>
      </c>
      <c r="D1760" s="13">
        <v>12</v>
      </c>
      <c r="E1760" s="13">
        <v>4.84</v>
      </c>
      <c r="F1760" s="13">
        <v>58.08</v>
      </c>
      <c r="G1760" s="437"/>
    </row>
    <row r="1761" ht="24" customHeight="1" spans="1:7">
      <c r="A1761" s="13">
        <v>1756</v>
      </c>
      <c r="B1761" s="13" t="s">
        <v>194</v>
      </c>
      <c r="C1761" s="13" t="s">
        <v>8385</v>
      </c>
      <c r="D1761" s="13">
        <v>4.19</v>
      </c>
      <c r="E1761" s="13">
        <v>4.84</v>
      </c>
      <c r="F1761" s="13">
        <v>20.28</v>
      </c>
      <c r="G1761" s="437"/>
    </row>
    <row r="1762" ht="24" customHeight="1" spans="1:7">
      <c r="A1762" s="13">
        <v>1757</v>
      </c>
      <c r="B1762" s="13" t="s">
        <v>8398</v>
      </c>
      <c r="C1762" s="13" t="s">
        <v>8385</v>
      </c>
      <c r="D1762" s="13">
        <v>13</v>
      </c>
      <c r="E1762" s="13">
        <v>4.84</v>
      </c>
      <c r="F1762" s="13">
        <v>62.92</v>
      </c>
      <c r="G1762" s="437"/>
    </row>
    <row r="1763" ht="24" customHeight="1" spans="1:7">
      <c r="A1763" s="13">
        <v>1758</v>
      </c>
      <c r="B1763" s="13" t="s">
        <v>8399</v>
      </c>
      <c r="C1763" s="13" t="s">
        <v>8385</v>
      </c>
      <c r="D1763" s="13">
        <v>3</v>
      </c>
      <c r="E1763" s="13">
        <v>4.84</v>
      </c>
      <c r="F1763" s="13">
        <v>14.52</v>
      </c>
      <c r="G1763" s="437"/>
    </row>
    <row r="1764" ht="24" customHeight="1" spans="1:7">
      <c r="A1764" s="13">
        <v>1759</v>
      </c>
      <c r="B1764" s="13" t="s">
        <v>8400</v>
      </c>
      <c r="C1764" s="13" t="s">
        <v>8385</v>
      </c>
      <c r="D1764" s="13">
        <v>15.69</v>
      </c>
      <c r="E1764" s="13">
        <v>4.84</v>
      </c>
      <c r="F1764" s="13">
        <v>75.94</v>
      </c>
      <c r="G1764" s="437"/>
    </row>
    <row r="1765" ht="24" customHeight="1" spans="1:7">
      <c r="A1765" s="13">
        <v>1760</v>
      </c>
      <c r="B1765" s="13" t="s">
        <v>8401</v>
      </c>
      <c r="C1765" s="13" t="s">
        <v>8385</v>
      </c>
      <c r="D1765" s="13">
        <v>10.3</v>
      </c>
      <c r="E1765" s="13">
        <v>4.84</v>
      </c>
      <c r="F1765" s="13">
        <v>49.85</v>
      </c>
      <c r="G1765" s="437"/>
    </row>
    <row r="1766" ht="24" customHeight="1" spans="1:7">
      <c r="A1766" s="13">
        <v>1761</v>
      </c>
      <c r="B1766" s="13" t="s">
        <v>8402</v>
      </c>
      <c r="C1766" s="13" t="s">
        <v>8385</v>
      </c>
      <c r="D1766" s="13">
        <v>18.93</v>
      </c>
      <c r="E1766" s="13">
        <v>4.84</v>
      </c>
      <c r="F1766" s="13">
        <v>91.62</v>
      </c>
      <c r="G1766" s="437"/>
    </row>
    <row r="1767" ht="24" customHeight="1" spans="1:7">
      <c r="A1767" s="13">
        <v>1762</v>
      </c>
      <c r="B1767" s="13" t="s">
        <v>8403</v>
      </c>
      <c r="C1767" s="13" t="s">
        <v>8385</v>
      </c>
      <c r="D1767" s="13">
        <v>10.16</v>
      </c>
      <c r="E1767" s="13">
        <v>4.84</v>
      </c>
      <c r="F1767" s="13">
        <v>49.17</v>
      </c>
      <c r="G1767" s="437"/>
    </row>
    <row r="1768" ht="24" customHeight="1" spans="1:7">
      <c r="A1768" s="13">
        <v>1763</v>
      </c>
      <c r="B1768" s="13" t="s">
        <v>8404</v>
      </c>
      <c r="C1768" s="13" t="s">
        <v>8385</v>
      </c>
      <c r="D1768" s="13">
        <v>3</v>
      </c>
      <c r="E1768" s="13">
        <v>4.84</v>
      </c>
      <c r="F1768" s="13">
        <v>14.52</v>
      </c>
      <c r="G1768" s="437"/>
    </row>
    <row r="1769" ht="24" customHeight="1" spans="1:7">
      <c r="A1769" s="13">
        <v>1764</v>
      </c>
      <c r="B1769" s="13" t="s">
        <v>8405</v>
      </c>
      <c r="C1769" s="13" t="s">
        <v>8385</v>
      </c>
      <c r="D1769" s="13">
        <v>10.2</v>
      </c>
      <c r="E1769" s="13">
        <v>4.84</v>
      </c>
      <c r="F1769" s="13">
        <v>49.37</v>
      </c>
      <c r="G1769" s="437"/>
    </row>
    <row r="1770" ht="24" customHeight="1" spans="1:7">
      <c r="A1770" s="13">
        <v>1765</v>
      </c>
      <c r="B1770" s="13" t="s">
        <v>8406</v>
      </c>
      <c r="C1770" s="13" t="s">
        <v>8385</v>
      </c>
      <c r="D1770" s="13">
        <v>12.21</v>
      </c>
      <c r="E1770" s="13">
        <v>4.84</v>
      </c>
      <c r="F1770" s="13">
        <v>59.1</v>
      </c>
      <c r="G1770" s="437"/>
    </row>
    <row r="1771" ht="24" customHeight="1" spans="1:7">
      <c r="A1771" s="13">
        <v>1766</v>
      </c>
      <c r="B1771" s="13" t="s">
        <v>8407</v>
      </c>
      <c r="C1771" s="13" t="s">
        <v>8385</v>
      </c>
      <c r="D1771" s="13">
        <v>7</v>
      </c>
      <c r="E1771" s="13">
        <v>4.84</v>
      </c>
      <c r="F1771" s="13">
        <v>33.88</v>
      </c>
      <c r="G1771" s="437"/>
    </row>
    <row r="1772" ht="24" customHeight="1" spans="1:7">
      <c r="A1772" s="13">
        <v>1767</v>
      </c>
      <c r="B1772" s="13" t="s">
        <v>8408</v>
      </c>
      <c r="C1772" s="13" t="s">
        <v>8385</v>
      </c>
      <c r="D1772" s="13">
        <v>7</v>
      </c>
      <c r="E1772" s="13">
        <v>4.84</v>
      </c>
      <c r="F1772" s="13">
        <v>33.88</v>
      </c>
      <c r="G1772" s="437"/>
    </row>
    <row r="1773" ht="24" customHeight="1" spans="1:7">
      <c r="A1773" s="13">
        <v>1768</v>
      </c>
      <c r="B1773" s="13" t="s">
        <v>8409</v>
      </c>
      <c r="C1773" s="13" t="s">
        <v>8385</v>
      </c>
      <c r="D1773" s="13">
        <v>13.8</v>
      </c>
      <c r="E1773" s="13">
        <v>4.84</v>
      </c>
      <c r="F1773" s="13">
        <v>66.79</v>
      </c>
      <c r="G1773" s="437"/>
    </row>
    <row r="1774" ht="24" customHeight="1" spans="1:7">
      <c r="A1774" s="13">
        <v>1769</v>
      </c>
      <c r="B1774" s="13" t="s">
        <v>8410</v>
      </c>
      <c r="C1774" s="13" t="s">
        <v>8385</v>
      </c>
      <c r="D1774" s="13">
        <v>6</v>
      </c>
      <c r="E1774" s="13">
        <v>4.84</v>
      </c>
      <c r="F1774" s="13">
        <v>29.04</v>
      </c>
      <c r="G1774" s="437"/>
    </row>
    <row r="1775" ht="24" customHeight="1" spans="1:7">
      <c r="A1775" s="13">
        <v>1770</v>
      </c>
      <c r="B1775" s="13" t="s">
        <v>8411</v>
      </c>
      <c r="C1775" s="13" t="s">
        <v>8385</v>
      </c>
      <c r="D1775" s="13">
        <v>9</v>
      </c>
      <c r="E1775" s="13">
        <v>4.84</v>
      </c>
      <c r="F1775" s="13">
        <v>43.56</v>
      </c>
      <c r="G1775" s="437"/>
    </row>
    <row r="1776" ht="24" customHeight="1" spans="1:7">
      <c r="A1776" s="13">
        <v>1771</v>
      </c>
      <c r="B1776" s="13" t="s">
        <v>8412</v>
      </c>
      <c r="C1776" s="13" t="s">
        <v>8385</v>
      </c>
      <c r="D1776" s="13">
        <v>11.02</v>
      </c>
      <c r="E1776" s="13">
        <v>4.84</v>
      </c>
      <c r="F1776" s="13">
        <v>53.34</v>
      </c>
      <c r="G1776" s="437"/>
    </row>
    <row r="1777" ht="24" customHeight="1" spans="1:7">
      <c r="A1777" s="13">
        <v>1772</v>
      </c>
      <c r="B1777" s="13" t="s">
        <v>8413</v>
      </c>
      <c r="C1777" s="13" t="s">
        <v>8385</v>
      </c>
      <c r="D1777" s="13">
        <v>13.17</v>
      </c>
      <c r="E1777" s="13">
        <v>4.84</v>
      </c>
      <c r="F1777" s="13">
        <v>63.74</v>
      </c>
      <c r="G1777" s="437"/>
    </row>
    <row r="1778" ht="24" customHeight="1" spans="1:7">
      <c r="A1778" s="13">
        <v>1773</v>
      </c>
      <c r="B1778" s="13" t="s">
        <v>8414</v>
      </c>
      <c r="C1778" s="13" t="s">
        <v>8385</v>
      </c>
      <c r="D1778" s="13">
        <v>30</v>
      </c>
      <c r="E1778" s="13">
        <v>4.84</v>
      </c>
      <c r="F1778" s="13">
        <v>145.2</v>
      </c>
      <c r="G1778" s="437"/>
    </row>
    <row r="1779" ht="24" customHeight="1" spans="1:7">
      <c r="A1779" s="13">
        <v>1774</v>
      </c>
      <c r="B1779" s="13" t="s">
        <v>8415</v>
      </c>
      <c r="C1779" s="13" t="s">
        <v>8385</v>
      </c>
      <c r="D1779" s="13">
        <v>7.08</v>
      </c>
      <c r="E1779" s="13">
        <v>4.84</v>
      </c>
      <c r="F1779" s="13">
        <v>34.27</v>
      </c>
      <c r="G1779" s="437"/>
    </row>
    <row r="1780" ht="24" customHeight="1" spans="1:7">
      <c r="A1780" s="13">
        <v>1775</v>
      </c>
      <c r="B1780" s="13" t="s">
        <v>8416</v>
      </c>
      <c r="C1780" s="13" t="s">
        <v>8385</v>
      </c>
      <c r="D1780" s="13">
        <v>6</v>
      </c>
      <c r="E1780" s="13">
        <v>4.84</v>
      </c>
      <c r="F1780" s="13">
        <v>29.04</v>
      </c>
      <c r="G1780" s="437"/>
    </row>
    <row r="1781" ht="24" customHeight="1" spans="1:7">
      <c r="A1781" s="13">
        <v>1776</v>
      </c>
      <c r="B1781" s="13" t="s">
        <v>8417</v>
      </c>
      <c r="C1781" s="13" t="s">
        <v>8385</v>
      </c>
      <c r="D1781" s="13">
        <v>10.59</v>
      </c>
      <c r="E1781" s="13">
        <v>4.84</v>
      </c>
      <c r="F1781" s="13">
        <v>51.26</v>
      </c>
      <c r="G1781" s="437"/>
    </row>
    <row r="1782" ht="24" customHeight="1" spans="1:7">
      <c r="A1782" s="13">
        <v>1777</v>
      </c>
      <c r="B1782" s="13" t="s">
        <v>8418</v>
      </c>
      <c r="C1782" s="13" t="s">
        <v>8385</v>
      </c>
      <c r="D1782" s="13">
        <v>10.31</v>
      </c>
      <c r="E1782" s="13">
        <v>4.84</v>
      </c>
      <c r="F1782" s="13">
        <v>49.9</v>
      </c>
      <c r="G1782" s="437"/>
    </row>
    <row r="1783" ht="24" customHeight="1" spans="1:7">
      <c r="A1783" s="13">
        <v>1778</v>
      </c>
      <c r="B1783" s="13" t="s">
        <v>8419</v>
      </c>
      <c r="C1783" s="13" t="s">
        <v>8385</v>
      </c>
      <c r="D1783" s="13">
        <v>25</v>
      </c>
      <c r="E1783" s="13">
        <v>4.84</v>
      </c>
      <c r="F1783" s="13">
        <v>121</v>
      </c>
      <c r="G1783" s="437"/>
    </row>
    <row r="1784" ht="24" customHeight="1" spans="1:7">
      <c r="A1784" s="13">
        <v>1779</v>
      </c>
      <c r="B1784" s="13" t="s">
        <v>8420</v>
      </c>
      <c r="C1784" s="13" t="s">
        <v>8385</v>
      </c>
      <c r="D1784" s="13">
        <v>5</v>
      </c>
      <c r="E1784" s="13">
        <v>4.84</v>
      </c>
      <c r="F1784" s="13">
        <v>24.2</v>
      </c>
      <c r="G1784" s="437"/>
    </row>
    <row r="1785" ht="24" customHeight="1" spans="1:7">
      <c r="A1785" s="13">
        <v>1780</v>
      </c>
      <c r="B1785" s="13" t="s">
        <v>8421</v>
      </c>
      <c r="C1785" s="13" t="s">
        <v>8385</v>
      </c>
      <c r="D1785" s="13">
        <v>17.53</v>
      </c>
      <c r="E1785" s="13">
        <v>4.84</v>
      </c>
      <c r="F1785" s="13">
        <v>84.85</v>
      </c>
      <c r="G1785" s="437"/>
    </row>
    <row r="1786" ht="24" customHeight="1" spans="1:7">
      <c r="A1786" s="13">
        <v>1781</v>
      </c>
      <c r="B1786" s="13" t="s">
        <v>8422</v>
      </c>
      <c r="C1786" s="13" t="s">
        <v>8385</v>
      </c>
      <c r="D1786" s="13">
        <v>15</v>
      </c>
      <c r="E1786" s="13">
        <v>4.84</v>
      </c>
      <c r="F1786" s="13">
        <v>72.6</v>
      </c>
      <c r="G1786" s="437"/>
    </row>
    <row r="1787" ht="24" customHeight="1" spans="1:7">
      <c r="A1787" s="13">
        <v>1782</v>
      </c>
      <c r="B1787" s="13" t="s">
        <v>8423</v>
      </c>
      <c r="C1787" s="13" t="s">
        <v>8385</v>
      </c>
      <c r="D1787" s="13">
        <v>16.3</v>
      </c>
      <c r="E1787" s="13">
        <v>4.84</v>
      </c>
      <c r="F1787" s="13">
        <v>78.89</v>
      </c>
      <c r="G1787" s="437"/>
    </row>
    <row r="1788" ht="24" customHeight="1" spans="1:7">
      <c r="A1788" s="13">
        <v>1783</v>
      </c>
      <c r="B1788" s="13" t="s">
        <v>8424</v>
      </c>
      <c r="C1788" s="13" t="s">
        <v>8385</v>
      </c>
      <c r="D1788" s="13">
        <v>11</v>
      </c>
      <c r="E1788" s="13">
        <v>4.84</v>
      </c>
      <c r="F1788" s="13">
        <v>53.24</v>
      </c>
      <c r="G1788" s="437"/>
    </row>
    <row r="1789" ht="24" customHeight="1" spans="1:7">
      <c r="A1789" s="13">
        <v>1784</v>
      </c>
      <c r="B1789" s="13" t="s">
        <v>8425</v>
      </c>
      <c r="C1789" s="13" t="s">
        <v>8385</v>
      </c>
      <c r="D1789" s="13">
        <v>6.9</v>
      </c>
      <c r="E1789" s="13">
        <v>4.84</v>
      </c>
      <c r="F1789" s="13">
        <v>33.4</v>
      </c>
      <c r="G1789" s="437"/>
    </row>
    <row r="1790" ht="24" customHeight="1" spans="1:7">
      <c r="A1790" s="13">
        <v>1785</v>
      </c>
      <c r="B1790" s="13" t="s">
        <v>8426</v>
      </c>
      <c r="C1790" s="13" t="s">
        <v>8385</v>
      </c>
      <c r="D1790" s="13">
        <v>13.82</v>
      </c>
      <c r="E1790" s="13">
        <v>4.84</v>
      </c>
      <c r="F1790" s="13">
        <v>66.89</v>
      </c>
      <c r="G1790" s="437"/>
    </row>
    <row r="1791" ht="24" customHeight="1" spans="1:7">
      <c r="A1791" s="13">
        <v>1786</v>
      </c>
      <c r="B1791" s="13" t="s">
        <v>8427</v>
      </c>
      <c r="C1791" s="13" t="s">
        <v>8385</v>
      </c>
      <c r="D1791" s="13">
        <v>7.69</v>
      </c>
      <c r="E1791" s="13">
        <v>4.84</v>
      </c>
      <c r="F1791" s="13">
        <v>37.22</v>
      </c>
      <c r="G1791" s="437"/>
    </row>
    <row r="1792" ht="24" customHeight="1" spans="1:7">
      <c r="A1792" s="13">
        <v>1787</v>
      </c>
      <c r="B1792" s="13" t="s">
        <v>8428</v>
      </c>
      <c r="C1792" s="13" t="s">
        <v>8385</v>
      </c>
      <c r="D1792" s="13">
        <v>20</v>
      </c>
      <c r="E1792" s="13">
        <v>4.84</v>
      </c>
      <c r="F1792" s="13">
        <v>96.8</v>
      </c>
      <c r="G1792" s="437"/>
    </row>
    <row r="1793" ht="24" customHeight="1" spans="1:7">
      <c r="A1793" s="13">
        <v>1788</v>
      </c>
      <c r="B1793" s="13" t="s">
        <v>8429</v>
      </c>
      <c r="C1793" s="13" t="s">
        <v>8385</v>
      </c>
      <c r="D1793" s="13">
        <v>28.15</v>
      </c>
      <c r="E1793" s="13">
        <v>4.84</v>
      </c>
      <c r="F1793" s="13">
        <v>136.25</v>
      </c>
      <c r="G1793" s="437"/>
    </row>
    <row r="1794" ht="24" customHeight="1" spans="1:7">
      <c r="A1794" s="13">
        <v>1789</v>
      </c>
      <c r="B1794" s="13" t="s">
        <v>8430</v>
      </c>
      <c r="C1794" s="13" t="s">
        <v>8385</v>
      </c>
      <c r="D1794" s="13">
        <v>8</v>
      </c>
      <c r="E1794" s="13">
        <v>4.84</v>
      </c>
      <c r="F1794" s="13">
        <v>38.72</v>
      </c>
      <c r="G1794" s="437"/>
    </row>
    <row r="1795" ht="24" customHeight="1" spans="1:7">
      <c r="A1795" s="13">
        <v>1790</v>
      </c>
      <c r="B1795" s="13" t="s">
        <v>8431</v>
      </c>
      <c r="C1795" s="13" t="s">
        <v>8385</v>
      </c>
      <c r="D1795" s="13">
        <v>13.6</v>
      </c>
      <c r="E1795" s="13">
        <v>4.84</v>
      </c>
      <c r="F1795" s="13">
        <v>65.82</v>
      </c>
      <c r="G1795" s="437"/>
    </row>
    <row r="1796" ht="24" customHeight="1" spans="1:7">
      <c r="A1796" s="13">
        <v>1791</v>
      </c>
      <c r="B1796" s="13" t="s">
        <v>8432</v>
      </c>
      <c r="C1796" s="13" t="s">
        <v>8385</v>
      </c>
      <c r="D1796" s="13">
        <v>24</v>
      </c>
      <c r="E1796" s="13">
        <v>4.84</v>
      </c>
      <c r="F1796" s="13">
        <v>116.16</v>
      </c>
      <c r="G1796" s="437"/>
    </row>
    <row r="1797" ht="24" customHeight="1" spans="1:7">
      <c r="A1797" s="13">
        <v>1792</v>
      </c>
      <c r="B1797" s="13" t="s">
        <v>8433</v>
      </c>
      <c r="C1797" s="13" t="s">
        <v>8385</v>
      </c>
      <c r="D1797" s="13">
        <v>5</v>
      </c>
      <c r="E1797" s="13">
        <v>4.84</v>
      </c>
      <c r="F1797" s="13">
        <v>24.2</v>
      </c>
      <c r="G1797" s="437"/>
    </row>
    <row r="1798" ht="24" customHeight="1" spans="1:7">
      <c r="A1798" s="13">
        <v>1793</v>
      </c>
      <c r="B1798" s="13" t="s">
        <v>8434</v>
      </c>
      <c r="C1798" s="13" t="s">
        <v>8385</v>
      </c>
      <c r="D1798" s="13">
        <v>8</v>
      </c>
      <c r="E1798" s="13">
        <v>4.84</v>
      </c>
      <c r="F1798" s="13">
        <v>38.72</v>
      </c>
      <c r="G1798" s="437"/>
    </row>
    <row r="1799" ht="24" customHeight="1" spans="1:7">
      <c r="A1799" s="13">
        <v>1794</v>
      </c>
      <c r="B1799" s="13" t="s">
        <v>8435</v>
      </c>
      <c r="C1799" s="13" t="s">
        <v>8385</v>
      </c>
      <c r="D1799" s="13">
        <v>11.5</v>
      </c>
      <c r="E1799" s="13">
        <v>4.84</v>
      </c>
      <c r="F1799" s="13">
        <v>55.66</v>
      </c>
      <c r="G1799" s="437"/>
    </row>
    <row r="1800" ht="24" customHeight="1" spans="1:7">
      <c r="A1800" s="13">
        <v>1795</v>
      </c>
      <c r="B1800" s="13" t="s">
        <v>8436</v>
      </c>
      <c r="C1800" s="13" t="s">
        <v>8385</v>
      </c>
      <c r="D1800" s="13">
        <v>23.5</v>
      </c>
      <c r="E1800" s="13">
        <v>4.84</v>
      </c>
      <c r="F1800" s="13">
        <v>113.74</v>
      </c>
      <c r="G1800" s="437"/>
    </row>
    <row r="1801" ht="24" customHeight="1" spans="1:7">
      <c r="A1801" s="13">
        <v>1796</v>
      </c>
      <c r="B1801" s="13" t="s">
        <v>8437</v>
      </c>
      <c r="C1801" s="13" t="s">
        <v>8385</v>
      </c>
      <c r="D1801" s="13">
        <v>15.2</v>
      </c>
      <c r="E1801" s="13">
        <v>4.84</v>
      </c>
      <c r="F1801" s="13">
        <v>73.57</v>
      </c>
      <c r="G1801" s="437"/>
    </row>
    <row r="1802" ht="24" customHeight="1" spans="1:7">
      <c r="A1802" s="13">
        <v>1797</v>
      </c>
      <c r="B1802" s="13" t="s">
        <v>8438</v>
      </c>
      <c r="C1802" s="13" t="s">
        <v>8385</v>
      </c>
      <c r="D1802" s="13">
        <v>5</v>
      </c>
      <c r="E1802" s="13">
        <v>4.84</v>
      </c>
      <c r="F1802" s="13">
        <v>24.2</v>
      </c>
      <c r="G1802" s="437"/>
    </row>
    <row r="1803" ht="24" customHeight="1" spans="1:7">
      <c r="A1803" s="13">
        <v>1798</v>
      </c>
      <c r="B1803" s="13" t="s">
        <v>8439</v>
      </c>
      <c r="C1803" s="13" t="s">
        <v>8385</v>
      </c>
      <c r="D1803" s="13">
        <v>13.84</v>
      </c>
      <c r="E1803" s="13">
        <v>4.84</v>
      </c>
      <c r="F1803" s="13">
        <v>66.99</v>
      </c>
      <c r="G1803" s="437"/>
    </row>
    <row r="1804" ht="24" customHeight="1" spans="1:7">
      <c r="A1804" s="13">
        <v>1799</v>
      </c>
      <c r="B1804" s="13" t="s">
        <v>8440</v>
      </c>
      <c r="C1804" s="13" t="s">
        <v>8385</v>
      </c>
      <c r="D1804" s="13">
        <v>13.8</v>
      </c>
      <c r="E1804" s="13">
        <v>4.84</v>
      </c>
      <c r="F1804" s="13">
        <v>66.79</v>
      </c>
      <c r="G1804" s="437"/>
    </row>
    <row r="1805" ht="24" customHeight="1" spans="1:7">
      <c r="A1805" s="13">
        <v>1800</v>
      </c>
      <c r="B1805" s="13" t="s">
        <v>8441</v>
      </c>
      <c r="C1805" s="13" t="s">
        <v>8385</v>
      </c>
      <c r="D1805" s="13">
        <v>14</v>
      </c>
      <c r="E1805" s="13">
        <v>4.84</v>
      </c>
      <c r="F1805" s="13">
        <v>67.76</v>
      </c>
      <c r="G1805" s="437"/>
    </row>
    <row r="1806" ht="74" customHeight="1" spans="1:7">
      <c r="A1806" s="13">
        <v>1801</v>
      </c>
      <c r="B1806" s="13" t="s">
        <v>8442</v>
      </c>
      <c r="C1806" s="13" t="s">
        <v>8385</v>
      </c>
      <c r="D1806" s="13">
        <v>30</v>
      </c>
      <c r="E1806" s="13">
        <v>4.84</v>
      </c>
      <c r="F1806" s="13">
        <v>145.2</v>
      </c>
      <c r="G1806" s="437"/>
    </row>
    <row r="1807" ht="24" customHeight="1" spans="1:7">
      <c r="A1807" s="13">
        <v>1802</v>
      </c>
      <c r="B1807" s="13" t="s">
        <v>8443</v>
      </c>
      <c r="C1807" s="13" t="s">
        <v>8444</v>
      </c>
      <c r="D1807" s="13">
        <v>12</v>
      </c>
      <c r="E1807" s="13">
        <v>4.84</v>
      </c>
      <c r="F1807" s="13">
        <v>58.08</v>
      </c>
      <c r="G1807" s="437"/>
    </row>
    <row r="1808" ht="24" customHeight="1" spans="1:7">
      <c r="A1808" s="13">
        <v>1803</v>
      </c>
      <c r="B1808" s="13" t="s">
        <v>8445</v>
      </c>
      <c r="C1808" s="13" t="s">
        <v>8444</v>
      </c>
      <c r="D1808" s="13">
        <v>13.24</v>
      </c>
      <c r="E1808" s="13">
        <v>4.84</v>
      </c>
      <c r="F1808" s="13">
        <v>64.08</v>
      </c>
      <c r="G1808" s="437"/>
    </row>
    <row r="1809" ht="24" customHeight="1" spans="1:7">
      <c r="A1809" s="13">
        <v>1804</v>
      </c>
      <c r="B1809" s="13" t="s">
        <v>8446</v>
      </c>
      <c r="C1809" s="13" t="s">
        <v>8444</v>
      </c>
      <c r="D1809" s="13">
        <v>11.74</v>
      </c>
      <c r="E1809" s="13">
        <v>4.84</v>
      </c>
      <c r="F1809" s="13">
        <v>56.82</v>
      </c>
      <c r="G1809" s="437"/>
    </row>
    <row r="1810" ht="24" customHeight="1" spans="1:7">
      <c r="A1810" s="13">
        <v>1805</v>
      </c>
      <c r="B1810" s="13" t="s">
        <v>8447</v>
      </c>
      <c r="C1810" s="13" t="s">
        <v>8444</v>
      </c>
      <c r="D1810" s="13">
        <v>9</v>
      </c>
      <c r="E1810" s="13">
        <v>4.84</v>
      </c>
      <c r="F1810" s="13">
        <v>43.56</v>
      </c>
      <c r="G1810" s="437"/>
    </row>
    <row r="1811" ht="24" customHeight="1" spans="1:7">
      <c r="A1811" s="13">
        <v>1806</v>
      </c>
      <c r="B1811" s="13" t="s">
        <v>8448</v>
      </c>
      <c r="C1811" s="13" t="s">
        <v>8444</v>
      </c>
      <c r="D1811" s="13">
        <v>10.21</v>
      </c>
      <c r="E1811" s="13">
        <v>4.84</v>
      </c>
      <c r="F1811" s="13">
        <v>49.42</v>
      </c>
      <c r="G1811" s="437"/>
    </row>
    <row r="1812" ht="24" customHeight="1" spans="1:7">
      <c r="A1812" s="13">
        <v>1807</v>
      </c>
      <c r="B1812" s="13" t="s">
        <v>8449</v>
      </c>
      <c r="C1812" s="13" t="s">
        <v>8444</v>
      </c>
      <c r="D1812" s="13">
        <v>12.66</v>
      </c>
      <c r="E1812" s="13">
        <v>4.84</v>
      </c>
      <c r="F1812" s="13">
        <v>61.27</v>
      </c>
      <c r="G1812" s="437"/>
    </row>
    <row r="1813" ht="24" customHeight="1" spans="1:7">
      <c r="A1813" s="13">
        <v>1808</v>
      </c>
      <c r="B1813" s="13" t="s">
        <v>8450</v>
      </c>
      <c r="C1813" s="13" t="s">
        <v>8444</v>
      </c>
      <c r="D1813" s="13">
        <v>11.96</v>
      </c>
      <c r="E1813" s="13">
        <v>4.84</v>
      </c>
      <c r="F1813" s="13">
        <v>57.89</v>
      </c>
      <c r="G1813" s="437"/>
    </row>
    <row r="1814" ht="24" customHeight="1" spans="1:7">
      <c r="A1814" s="13">
        <v>1809</v>
      </c>
      <c r="B1814" s="13" t="s">
        <v>8451</v>
      </c>
      <c r="C1814" s="13" t="s">
        <v>8444</v>
      </c>
      <c r="D1814" s="13">
        <v>56.57</v>
      </c>
      <c r="E1814" s="13">
        <v>4.84</v>
      </c>
      <c r="F1814" s="13">
        <v>273.8</v>
      </c>
      <c r="G1814" s="437"/>
    </row>
    <row r="1815" ht="24" customHeight="1" spans="1:7">
      <c r="A1815" s="13">
        <v>1810</v>
      </c>
      <c r="B1815" s="13" t="s">
        <v>8452</v>
      </c>
      <c r="C1815" s="13" t="s">
        <v>8444</v>
      </c>
      <c r="D1815" s="13">
        <v>3</v>
      </c>
      <c r="E1815" s="13">
        <v>4.84</v>
      </c>
      <c r="F1815" s="13">
        <v>14.52</v>
      </c>
      <c r="G1815" s="437"/>
    </row>
    <row r="1816" ht="24" customHeight="1" spans="1:7">
      <c r="A1816" s="13">
        <v>1811</v>
      </c>
      <c r="B1816" s="13" t="s">
        <v>5689</v>
      </c>
      <c r="C1816" s="13" t="s">
        <v>8444</v>
      </c>
      <c r="D1816" s="13">
        <v>1.5</v>
      </c>
      <c r="E1816" s="13">
        <v>4.84</v>
      </c>
      <c r="F1816" s="13">
        <v>7.26</v>
      </c>
      <c r="G1816" s="437"/>
    </row>
    <row r="1817" ht="24" customHeight="1" spans="1:7">
      <c r="A1817" s="13">
        <v>1812</v>
      </c>
      <c r="B1817" s="13" t="s">
        <v>8453</v>
      </c>
      <c r="C1817" s="13" t="s">
        <v>8444</v>
      </c>
      <c r="D1817" s="13">
        <v>11.3</v>
      </c>
      <c r="E1817" s="13">
        <v>4.84</v>
      </c>
      <c r="F1817" s="13">
        <v>54.69</v>
      </c>
      <c r="G1817" s="437"/>
    </row>
    <row r="1818" ht="24" customHeight="1" spans="1:7">
      <c r="A1818" s="13">
        <v>1813</v>
      </c>
      <c r="B1818" s="13" t="s">
        <v>8454</v>
      </c>
      <c r="C1818" s="13" t="s">
        <v>8444</v>
      </c>
      <c r="D1818" s="13">
        <v>7</v>
      </c>
      <c r="E1818" s="13">
        <v>4.84</v>
      </c>
      <c r="F1818" s="13">
        <v>33.88</v>
      </c>
      <c r="G1818" s="437"/>
    </row>
    <row r="1819" ht="24" customHeight="1" spans="1:7">
      <c r="A1819" s="13">
        <v>1814</v>
      </c>
      <c r="B1819" s="13" t="s">
        <v>8455</v>
      </c>
      <c r="C1819" s="13" t="s">
        <v>8444</v>
      </c>
      <c r="D1819" s="13">
        <v>17.98</v>
      </c>
      <c r="E1819" s="13">
        <v>4.84</v>
      </c>
      <c r="F1819" s="13">
        <v>87.02</v>
      </c>
      <c r="G1819" s="437"/>
    </row>
    <row r="1820" ht="24" customHeight="1" spans="1:7">
      <c r="A1820" s="13">
        <v>1815</v>
      </c>
      <c r="B1820" s="13" t="s">
        <v>8456</v>
      </c>
      <c r="C1820" s="13" t="s">
        <v>8444</v>
      </c>
      <c r="D1820" s="13">
        <v>6</v>
      </c>
      <c r="E1820" s="13">
        <v>4.84</v>
      </c>
      <c r="F1820" s="13">
        <v>29.04</v>
      </c>
      <c r="G1820" s="437"/>
    </row>
    <row r="1821" ht="24" customHeight="1" spans="1:7">
      <c r="A1821" s="13">
        <v>1816</v>
      </c>
      <c r="B1821" s="13" t="s">
        <v>8457</v>
      </c>
      <c r="C1821" s="13" t="s">
        <v>8444</v>
      </c>
      <c r="D1821" s="13">
        <v>7.25</v>
      </c>
      <c r="E1821" s="13">
        <v>4.84</v>
      </c>
      <c r="F1821" s="13">
        <v>35.09</v>
      </c>
      <c r="G1821" s="437"/>
    </row>
    <row r="1822" ht="24" customHeight="1" spans="1:7">
      <c r="A1822" s="13">
        <v>1817</v>
      </c>
      <c r="B1822" s="13" t="s">
        <v>8458</v>
      </c>
      <c r="C1822" s="13" t="s">
        <v>8444</v>
      </c>
      <c r="D1822" s="13">
        <v>4.24</v>
      </c>
      <c r="E1822" s="13">
        <v>4.84</v>
      </c>
      <c r="F1822" s="13">
        <v>20.52</v>
      </c>
      <c r="G1822" s="437"/>
    </row>
    <row r="1823" ht="24" customHeight="1" spans="1:7">
      <c r="A1823" s="13">
        <v>1818</v>
      </c>
      <c r="B1823" s="13" t="s">
        <v>8459</v>
      </c>
      <c r="C1823" s="13" t="s">
        <v>8444</v>
      </c>
      <c r="D1823" s="13">
        <v>8.45</v>
      </c>
      <c r="E1823" s="13">
        <v>4.84</v>
      </c>
      <c r="F1823" s="13">
        <v>40.9</v>
      </c>
      <c r="G1823" s="437"/>
    </row>
    <row r="1824" ht="24" customHeight="1" spans="1:7">
      <c r="A1824" s="13">
        <v>1819</v>
      </c>
      <c r="B1824" s="13" t="s">
        <v>8460</v>
      </c>
      <c r="C1824" s="13" t="s">
        <v>8444</v>
      </c>
      <c r="D1824" s="13">
        <v>9.7</v>
      </c>
      <c r="E1824" s="13">
        <v>4.84</v>
      </c>
      <c r="F1824" s="13">
        <v>46.95</v>
      </c>
      <c r="G1824" s="437"/>
    </row>
    <row r="1825" ht="24" customHeight="1" spans="1:7">
      <c r="A1825" s="13">
        <v>1820</v>
      </c>
      <c r="B1825" s="13" t="s">
        <v>8461</v>
      </c>
      <c r="C1825" s="13" t="s">
        <v>8444</v>
      </c>
      <c r="D1825" s="13">
        <v>14.4</v>
      </c>
      <c r="E1825" s="13">
        <v>4.84</v>
      </c>
      <c r="F1825" s="13">
        <v>69.7</v>
      </c>
      <c r="G1825" s="437"/>
    </row>
    <row r="1826" ht="24" customHeight="1" spans="1:7">
      <c r="A1826" s="13">
        <v>1821</v>
      </c>
      <c r="B1826" s="13" t="s">
        <v>8462</v>
      </c>
      <c r="C1826" s="13" t="s">
        <v>8444</v>
      </c>
      <c r="D1826" s="13">
        <v>14.15</v>
      </c>
      <c r="E1826" s="13">
        <v>4.84</v>
      </c>
      <c r="F1826" s="13">
        <v>68.49</v>
      </c>
      <c r="G1826" s="437"/>
    </row>
    <row r="1827" ht="24" customHeight="1" spans="1:7">
      <c r="A1827" s="13">
        <v>1822</v>
      </c>
      <c r="B1827" s="13" t="s">
        <v>8463</v>
      </c>
      <c r="C1827" s="13" t="s">
        <v>8444</v>
      </c>
      <c r="D1827" s="13">
        <v>13.4</v>
      </c>
      <c r="E1827" s="13">
        <v>4.84</v>
      </c>
      <c r="F1827" s="13">
        <v>64.86</v>
      </c>
      <c r="G1827" s="437"/>
    </row>
    <row r="1828" ht="24" customHeight="1" spans="1:7">
      <c r="A1828" s="13">
        <v>1823</v>
      </c>
      <c r="B1828" s="13" t="s">
        <v>8464</v>
      </c>
      <c r="C1828" s="13" t="s">
        <v>8444</v>
      </c>
      <c r="D1828" s="13">
        <v>18</v>
      </c>
      <c r="E1828" s="13">
        <v>4.84</v>
      </c>
      <c r="F1828" s="13">
        <v>87.12</v>
      </c>
      <c r="G1828" s="437"/>
    </row>
    <row r="1829" ht="24" customHeight="1" spans="1:7">
      <c r="A1829" s="13">
        <v>1824</v>
      </c>
      <c r="B1829" s="13" t="s">
        <v>8465</v>
      </c>
      <c r="C1829" s="13" t="s">
        <v>8444</v>
      </c>
      <c r="D1829" s="13">
        <v>9.3</v>
      </c>
      <c r="E1829" s="13">
        <v>4.84</v>
      </c>
      <c r="F1829" s="13">
        <v>45.01</v>
      </c>
      <c r="G1829" s="437"/>
    </row>
    <row r="1830" ht="24" customHeight="1" spans="1:7">
      <c r="A1830" s="13">
        <v>1825</v>
      </c>
      <c r="B1830" s="13" t="s">
        <v>8466</v>
      </c>
      <c r="C1830" s="13" t="s">
        <v>8444</v>
      </c>
      <c r="D1830" s="13">
        <v>19.8</v>
      </c>
      <c r="E1830" s="13">
        <v>4.84</v>
      </c>
      <c r="F1830" s="13">
        <v>95.83</v>
      </c>
      <c r="G1830" s="437"/>
    </row>
    <row r="1831" ht="24" customHeight="1" spans="1:7">
      <c r="A1831" s="13">
        <v>1826</v>
      </c>
      <c r="B1831" s="13" t="s">
        <v>8467</v>
      </c>
      <c r="C1831" s="13" t="s">
        <v>8444</v>
      </c>
      <c r="D1831" s="13">
        <v>11.24</v>
      </c>
      <c r="E1831" s="13">
        <v>4.84</v>
      </c>
      <c r="F1831" s="13">
        <v>54.4</v>
      </c>
      <c r="G1831" s="437"/>
    </row>
    <row r="1832" ht="24" customHeight="1" spans="1:7">
      <c r="A1832" s="13">
        <v>1827</v>
      </c>
      <c r="B1832" s="13" t="s">
        <v>8468</v>
      </c>
      <c r="C1832" s="13" t="s">
        <v>8444</v>
      </c>
      <c r="D1832" s="13">
        <v>11.4</v>
      </c>
      <c r="E1832" s="13">
        <v>4.84</v>
      </c>
      <c r="F1832" s="13">
        <v>55.18</v>
      </c>
      <c r="G1832" s="437"/>
    </row>
    <row r="1833" ht="24" customHeight="1" spans="1:7">
      <c r="A1833" s="13">
        <v>1828</v>
      </c>
      <c r="B1833" s="13" t="s">
        <v>8076</v>
      </c>
      <c r="C1833" s="13" t="s">
        <v>8444</v>
      </c>
      <c r="D1833" s="13">
        <v>13.32</v>
      </c>
      <c r="E1833" s="13">
        <v>4.84</v>
      </c>
      <c r="F1833" s="13">
        <v>64.47</v>
      </c>
      <c r="G1833" s="437"/>
    </row>
    <row r="1834" ht="24" customHeight="1" spans="1:7">
      <c r="A1834" s="13">
        <v>1829</v>
      </c>
      <c r="B1834" s="13" t="s">
        <v>8469</v>
      </c>
      <c r="C1834" s="13" t="s">
        <v>8444</v>
      </c>
      <c r="D1834" s="13">
        <v>18</v>
      </c>
      <c r="E1834" s="13">
        <v>4.84</v>
      </c>
      <c r="F1834" s="13">
        <v>87.12</v>
      </c>
      <c r="G1834" s="437"/>
    </row>
    <row r="1835" ht="24" customHeight="1" spans="1:7">
      <c r="A1835" s="13">
        <v>1830</v>
      </c>
      <c r="B1835" s="13" t="s">
        <v>8470</v>
      </c>
      <c r="C1835" s="13" t="s">
        <v>8444</v>
      </c>
      <c r="D1835" s="13">
        <v>6.67</v>
      </c>
      <c r="E1835" s="13">
        <v>4.84</v>
      </c>
      <c r="F1835" s="13">
        <v>32.28</v>
      </c>
      <c r="G1835" s="437"/>
    </row>
    <row r="1836" ht="24" customHeight="1" spans="1:7">
      <c r="A1836" s="13">
        <v>1831</v>
      </c>
      <c r="B1836" s="13" t="s">
        <v>8471</v>
      </c>
      <c r="C1836" s="13" t="s">
        <v>8444</v>
      </c>
      <c r="D1836" s="13">
        <v>14</v>
      </c>
      <c r="E1836" s="13">
        <v>4.84</v>
      </c>
      <c r="F1836" s="13">
        <v>67.76</v>
      </c>
      <c r="G1836" s="437"/>
    </row>
    <row r="1837" ht="24" customHeight="1" spans="1:7">
      <c r="A1837" s="13">
        <v>1832</v>
      </c>
      <c r="B1837" s="13" t="s">
        <v>8472</v>
      </c>
      <c r="C1837" s="13" t="s">
        <v>8444</v>
      </c>
      <c r="D1837" s="13">
        <v>18.26</v>
      </c>
      <c r="E1837" s="13">
        <v>4.84</v>
      </c>
      <c r="F1837" s="13">
        <v>88.38</v>
      </c>
      <c r="G1837" s="437"/>
    </row>
    <row r="1838" ht="24" customHeight="1" spans="1:7">
      <c r="A1838" s="13">
        <v>1833</v>
      </c>
      <c r="B1838" s="13" t="s">
        <v>8473</v>
      </c>
      <c r="C1838" s="13" t="s">
        <v>8444</v>
      </c>
      <c r="D1838" s="13">
        <v>31</v>
      </c>
      <c r="E1838" s="13">
        <v>4.84</v>
      </c>
      <c r="F1838" s="13">
        <v>150.04</v>
      </c>
      <c r="G1838" s="437"/>
    </row>
    <row r="1839" ht="24" customHeight="1" spans="1:7">
      <c r="A1839" s="13">
        <v>1834</v>
      </c>
      <c r="B1839" s="13" t="s">
        <v>8474</v>
      </c>
      <c r="C1839" s="13" t="s">
        <v>8444</v>
      </c>
      <c r="D1839" s="13">
        <v>10</v>
      </c>
      <c r="E1839" s="13">
        <v>4.84</v>
      </c>
      <c r="F1839" s="13">
        <v>48.4</v>
      </c>
      <c r="G1839" s="437"/>
    </row>
    <row r="1840" ht="24" customHeight="1" spans="1:7">
      <c r="A1840" s="13">
        <v>1835</v>
      </c>
      <c r="B1840" s="13" t="s">
        <v>8475</v>
      </c>
      <c r="C1840" s="13" t="s">
        <v>8444</v>
      </c>
      <c r="D1840" s="13">
        <v>9.5</v>
      </c>
      <c r="E1840" s="13">
        <v>4.84</v>
      </c>
      <c r="F1840" s="13">
        <v>45.98</v>
      </c>
      <c r="G1840" s="437"/>
    </row>
    <row r="1841" ht="24" customHeight="1" spans="1:7">
      <c r="A1841" s="13">
        <v>1836</v>
      </c>
      <c r="B1841" s="13" t="s">
        <v>8476</v>
      </c>
      <c r="C1841" s="13" t="s">
        <v>8444</v>
      </c>
      <c r="D1841" s="13">
        <v>4.5</v>
      </c>
      <c r="E1841" s="13">
        <v>4.84</v>
      </c>
      <c r="F1841" s="13">
        <v>21.78</v>
      </c>
      <c r="G1841" s="437"/>
    </row>
    <row r="1842" ht="24" customHeight="1" spans="1:7">
      <c r="A1842" s="13">
        <v>1837</v>
      </c>
      <c r="B1842" s="13" t="s">
        <v>8477</v>
      </c>
      <c r="C1842" s="13" t="s">
        <v>8444</v>
      </c>
      <c r="D1842" s="13">
        <v>10.12</v>
      </c>
      <c r="E1842" s="13">
        <v>4.84</v>
      </c>
      <c r="F1842" s="13">
        <v>48.98</v>
      </c>
      <c r="G1842" s="437"/>
    </row>
    <row r="1843" ht="24" customHeight="1" spans="1:7">
      <c r="A1843" s="13">
        <v>1838</v>
      </c>
      <c r="B1843" s="13" t="s">
        <v>8478</v>
      </c>
      <c r="C1843" s="13" t="s">
        <v>8444</v>
      </c>
      <c r="D1843" s="13">
        <v>8.28</v>
      </c>
      <c r="E1843" s="13">
        <v>4.84</v>
      </c>
      <c r="F1843" s="13">
        <v>40.08</v>
      </c>
      <c r="G1843" s="437"/>
    </row>
    <row r="1844" ht="24" customHeight="1" spans="1:7">
      <c r="A1844" s="13">
        <v>1839</v>
      </c>
      <c r="B1844" s="13" t="s">
        <v>8479</v>
      </c>
      <c r="C1844" s="13" t="s">
        <v>8444</v>
      </c>
      <c r="D1844" s="13">
        <v>5.45</v>
      </c>
      <c r="E1844" s="13">
        <v>4.84</v>
      </c>
      <c r="F1844" s="13">
        <v>26.38</v>
      </c>
      <c r="G1844" s="437"/>
    </row>
    <row r="1845" ht="24" customHeight="1" spans="1:7">
      <c r="A1845" s="13">
        <v>1840</v>
      </c>
      <c r="B1845" s="13" t="s">
        <v>8480</v>
      </c>
      <c r="C1845" s="13" t="s">
        <v>8444</v>
      </c>
      <c r="D1845" s="13">
        <v>10.12</v>
      </c>
      <c r="E1845" s="13">
        <v>4.84</v>
      </c>
      <c r="F1845" s="13">
        <v>48.98</v>
      </c>
      <c r="G1845" s="437"/>
    </row>
    <row r="1846" ht="24" customHeight="1" spans="1:7">
      <c r="A1846" s="13">
        <v>1841</v>
      </c>
      <c r="B1846" s="13" t="s">
        <v>8481</v>
      </c>
      <c r="C1846" s="13" t="s">
        <v>8444</v>
      </c>
      <c r="D1846" s="13">
        <v>8.3</v>
      </c>
      <c r="E1846" s="13">
        <v>4.84</v>
      </c>
      <c r="F1846" s="13">
        <v>40.17</v>
      </c>
      <c r="G1846" s="437"/>
    </row>
    <row r="1847" ht="24" customHeight="1" spans="1:7">
      <c r="A1847" s="13">
        <v>1842</v>
      </c>
      <c r="B1847" s="13" t="s">
        <v>8482</v>
      </c>
      <c r="C1847" s="13" t="s">
        <v>8444</v>
      </c>
      <c r="D1847" s="13">
        <v>9.49</v>
      </c>
      <c r="E1847" s="13">
        <v>4.84</v>
      </c>
      <c r="F1847" s="13">
        <v>45.93</v>
      </c>
      <c r="G1847" s="437"/>
    </row>
    <row r="1848" ht="24" customHeight="1" spans="1:7">
      <c r="A1848" s="13">
        <v>1843</v>
      </c>
      <c r="B1848" s="13" t="s">
        <v>5706</v>
      </c>
      <c r="C1848" s="13" t="s">
        <v>8444</v>
      </c>
      <c r="D1848" s="13">
        <v>9</v>
      </c>
      <c r="E1848" s="13">
        <v>4.84</v>
      </c>
      <c r="F1848" s="13">
        <v>43.56</v>
      </c>
      <c r="G1848" s="437"/>
    </row>
    <row r="1849" ht="24" customHeight="1" spans="1:7">
      <c r="A1849" s="13">
        <v>1844</v>
      </c>
      <c r="B1849" s="13" t="s">
        <v>8483</v>
      </c>
      <c r="C1849" s="13" t="s">
        <v>8444</v>
      </c>
      <c r="D1849" s="13">
        <v>7</v>
      </c>
      <c r="E1849" s="13">
        <v>4.84</v>
      </c>
      <c r="F1849" s="13">
        <v>33.88</v>
      </c>
      <c r="G1849" s="437"/>
    </row>
    <row r="1850" ht="24" customHeight="1" spans="1:7">
      <c r="A1850" s="13">
        <v>1845</v>
      </c>
      <c r="B1850" s="13" t="s">
        <v>8484</v>
      </c>
      <c r="C1850" s="13" t="s">
        <v>8444</v>
      </c>
      <c r="D1850" s="13">
        <v>17</v>
      </c>
      <c r="E1850" s="13">
        <v>4.84</v>
      </c>
      <c r="F1850" s="13">
        <v>82.28</v>
      </c>
      <c r="G1850" s="437"/>
    </row>
    <row r="1851" ht="24" customHeight="1" spans="1:7">
      <c r="A1851" s="13">
        <v>1846</v>
      </c>
      <c r="B1851" s="13" t="s">
        <v>8485</v>
      </c>
      <c r="C1851" s="13" t="s">
        <v>8444</v>
      </c>
      <c r="D1851" s="13">
        <v>6</v>
      </c>
      <c r="E1851" s="13">
        <v>4.84</v>
      </c>
      <c r="F1851" s="13">
        <v>29.04</v>
      </c>
      <c r="G1851" s="437"/>
    </row>
    <row r="1852" ht="24" customHeight="1" spans="1:7">
      <c r="A1852" s="13">
        <v>1847</v>
      </c>
      <c r="B1852" s="13" t="s">
        <v>8486</v>
      </c>
      <c r="C1852" s="13" t="s">
        <v>8487</v>
      </c>
      <c r="D1852" s="13">
        <v>9.7</v>
      </c>
      <c r="E1852" s="13">
        <v>4.84</v>
      </c>
      <c r="F1852" s="13">
        <v>46.95</v>
      </c>
      <c r="G1852" s="437"/>
    </row>
    <row r="1853" ht="24" customHeight="1" spans="1:7">
      <c r="A1853" s="13">
        <v>1848</v>
      </c>
      <c r="B1853" s="13" t="s">
        <v>8488</v>
      </c>
      <c r="C1853" s="13" t="s">
        <v>8487</v>
      </c>
      <c r="D1853" s="13">
        <v>213.6</v>
      </c>
      <c r="E1853" s="13">
        <v>4.84</v>
      </c>
      <c r="F1853" s="13">
        <v>1033.82</v>
      </c>
      <c r="G1853" s="437"/>
    </row>
    <row r="1854" ht="24" customHeight="1" spans="1:7">
      <c r="A1854" s="13">
        <v>1849</v>
      </c>
      <c r="B1854" s="13" t="s">
        <v>8489</v>
      </c>
      <c r="C1854" s="13" t="s">
        <v>8487</v>
      </c>
      <c r="D1854" s="13">
        <v>45</v>
      </c>
      <c r="E1854" s="13">
        <v>4.84</v>
      </c>
      <c r="F1854" s="13">
        <v>217.8</v>
      </c>
      <c r="G1854" s="437"/>
    </row>
    <row r="1855" ht="24" customHeight="1" spans="1:7">
      <c r="A1855" s="13">
        <v>1850</v>
      </c>
      <c r="B1855" s="13" t="s">
        <v>8490</v>
      </c>
      <c r="C1855" s="13" t="s">
        <v>8487</v>
      </c>
      <c r="D1855" s="13">
        <v>54</v>
      </c>
      <c r="E1855" s="13">
        <v>4.84</v>
      </c>
      <c r="F1855" s="13">
        <v>261.36</v>
      </c>
      <c r="G1855" s="437"/>
    </row>
    <row r="1856" ht="24" customHeight="1" spans="1:7">
      <c r="A1856" s="13">
        <v>1851</v>
      </c>
      <c r="B1856" s="13" t="s">
        <v>8491</v>
      </c>
      <c r="C1856" s="13" t="s">
        <v>8487</v>
      </c>
      <c r="D1856" s="13">
        <v>28.1</v>
      </c>
      <c r="E1856" s="13">
        <v>4.84</v>
      </c>
      <c r="F1856" s="13">
        <v>136</v>
      </c>
      <c r="G1856" s="437"/>
    </row>
    <row r="1857" ht="24" customHeight="1" spans="1:7">
      <c r="A1857" s="13">
        <v>1852</v>
      </c>
      <c r="B1857" s="13" t="s">
        <v>8492</v>
      </c>
      <c r="C1857" s="13" t="s">
        <v>8487</v>
      </c>
      <c r="D1857" s="13">
        <v>31.1</v>
      </c>
      <c r="E1857" s="13">
        <v>4.84</v>
      </c>
      <c r="F1857" s="13">
        <v>150.52</v>
      </c>
      <c r="G1857" s="437"/>
    </row>
    <row r="1858" ht="24" customHeight="1" spans="1:7">
      <c r="A1858" s="13">
        <v>1853</v>
      </c>
      <c r="B1858" s="13" t="s">
        <v>8493</v>
      </c>
      <c r="C1858" s="13" t="s">
        <v>8487</v>
      </c>
      <c r="D1858" s="13">
        <v>11</v>
      </c>
      <c r="E1858" s="13">
        <v>4.84</v>
      </c>
      <c r="F1858" s="13">
        <v>53.24</v>
      </c>
      <c r="G1858" s="437"/>
    </row>
    <row r="1859" ht="24" customHeight="1" spans="1:7">
      <c r="A1859" s="13">
        <v>1854</v>
      </c>
      <c r="B1859" s="13" t="s">
        <v>8494</v>
      </c>
      <c r="C1859" s="13" t="s">
        <v>8487</v>
      </c>
      <c r="D1859" s="13">
        <v>13</v>
      </c>
      <c r="E1859" s="13">
        <v>4.84</v>
      </c>
      <c r="F1859" s="13">
        <v>62.92</v>
      </c>
      <c r="G1859" s="437"/>
    </row>
    <row r="1860" ht="24" customHeight="1" spans="1:7">
      <c r="A1860" s="13">
        <v>1855</v>
      </c>
      <c r="B1860" s="13" t="s">
        <v>8495</v>
      </c>
      <c r="C1860" s="13" t="s">
        <v>8487</v>
      </c>
      <c r="D1860" s="13">
        <v>14</v>
      </c>
      <c r="E1860" s="13">
        <v>4.84</v>
      </c>
      <c r="F1860" s="13">
        <v>67.76</v>
      </c>
      <c r="G1860" s="437"/>
    </row>
    <row r="1861" ht="24" customHeight="1" spans="1:7">
      <c r="A1861" s="13">
        <v>1856</v>
      </c>
      <c r="B1861" s="13" t="s">
        <v>7392</v>
      </c>
      <c r="C1861" s="13" t="s">
        <v>8487</v>
      </c>
      <c r="D1861" s="13">
        <v>55.3</v>
      </c>
      <c r="E1861" s="13">
        <v>4.84</v>
      </c>
      <c r="F1861" s="13">
        <v>267.65</v>
      </c>
      <c r="G1861" s="437"/>
    </row>
    <row r="1862" ht="24" customHeight="1" spans="1:7">
      <c r="A1862" s="13">
        <v>1857</v>
      </c>
      <c r="B1862" s="13" t="s">
        <v>8496</v>
      </c>
      <c r="C1862" s="13" t="s">
        <v>8487</v>
      </c>
      <c r="D1862" s="13">
        <v>16</v>
      </c>
      <c r="E1862" s="13">
        <v>4.84</v>
      </c>
      <c r="F1862" s="13">
        <v>77.44</v>
      </c>
      <c r="G1862" s="437"/>
    </row>
    <row r="1863" ht="24" customHeight="1" spans="1:7">
      <c r="A1863" s="13">
        <v>1858</v>
      </c>
      <c r="B1863" s="13" t="s">
        <v>8497</v>
      </c>
      <c r="C1863" s="13" t="s">
        <v>8487</v>
      </c>
      <c r="D1863" s="13">
        <v>31.4</v>
      </c>
      <c r="E1863" s="13">
        <v>4.84</v>
      </c>
      <c r="F1863" s="13">
        <v>151.98</v>
      </c>
      <c r="G1863" s="437"/>
    </row>
    <row r="1864" ht="24" customHeight="1" spans="1:7">
      <c r="A1864" s="13">
        <v>1859</v>
      </c>
      <c r="B1864" s="13" t="s">
        <v>8498</v>
      </c>
      <c r="C1864" s="13" t="s">
        <v>8487</v>
      </c>
      <c r="D1864" s="13">
        <v>5.9</v>
      </c>
      <c r="E1864" s="13">
        <v>4.84</v>
      </c>
      <c r="F1864" s="13">
        <v>28.56</v>
      </c>
      <c r="G1864" s="437"/>
    </row>
    <row r="1865" ht="24" customHeight="1" spans="1:7">
      <c r="A1865" s="13">
        <v>1860</v>
      </c>
      <c r="B1865" s="13" t="s">
        <v>8499</v>
      </c>
      <c r="C1865" s="13" t="s">
        <v>8487</v>
      </c>
      <c r="D1865" s="13">
        <v>24.2</v>
      </c>
      <c r="E1865" s="13">
        <v>4.84</v>
      </c>
      <c r="F1865" s="13">
        <v>117.13</v>
      </c>
      <c r="G1865" s="437"/>
    </row>
    <row r="1866" ht="24" customHeight="1" spans="1:7">
      <c r="A1866" s="13">
        <v>1861</v>
      </c>
      <c r="B1866" s="13" t="s">
        <v>8500</v>
      </c>
      <c r="C1866" s="13" t="s">
        <v>8487</v>
      </c>
      <c r="D1866" s="13">
        <v>6.6</v>
      </c>
      <c r="E1866" s="13">
        <v>4.84</v>
      </c>
      <c r="F1866" s="13">
        <v>31.94</v>
      </c>
      <c r="G1866" s="437"/>
    </row>
    <row r="1867" ht="24" customHeight="1" spans="1:7">
      <c r="A1867" s="13">
        <v>1862</v>
      </c>
      <c r="B1867" s="13" t="s">
        <v>8501</v>
      </c>
      <c r="C1867" s="13" t="s">
        <v>8487</v>
      </c>
      <c r="D1867" s="13">
        <v>18.8</v>
      </c>
      <c r="E1867" s="13">
        <v>4.84</v>
      </c>
      <c r="F1867" s="13">
        <v>90.99</v>
      </c>
      <c r="G1867" s="437"/>
    </row>
    <row r="1868" ht="24" customHeight="1" spans="1:7">
      <c r="A1868" s="13">
        <v>1863</v>
      </c>
      <c r="B1868" s="13" t="s">
        <v>8502</v>
      </c>
      <c r="C1868" s="13" t="s">
        <v>8487</v>
      </c>
      <c r="D1868" s="13">
        <v>36</v>
      </c>
      <c r="E1868" s="13">
        <v>4.84</v>
      </c>
      <c r="F1868" s="13">
        <v>174.24</v>
      </c>
      <c r="G1868" s="437"/>
    </row>
    <row r="1869" ht="24" customHeight="1" spans="1:7">
      <c r="A1869" s="13">
        <v>1864</v>
      </c>
      <c r="B1869" s="13" t="s">
        <v>8503</v>
      </c>
      <c r="C1869" s="13" t="s">
        <v>8487</v>
      </c>
      <c r="D1869" s="13">
        <v>27.3</v>
      </c>
      <c r="E1869" s="13">
        <v>4.84</v>
      </c>
      <c r="F1869" s="13">
        <v>132.13</v>
      </c>
      <c r="G1869" s="437"/>
    </row>
    <row r="1870" ht="24" customHeight="1" spans="1:7">
      <c r="A1870" s="13">
        <v>1865</v>
      </c>
      <c r="B1870" s="13" t="s">
        <v>8504</v>
      </c>
      <c r="C1870" s="13" t="s">
        <v>8487</v>
      </c>
      <c r="D1870" s="13">
        <v>14.5</v>
      </c>
      <c r="E1870" s="13">
        <v>4.84</v>
      </c>
      <c r="F1870" s="13">
        <v>70.18</v>
      </c>
      <c r="G1870" s="437"/>
    </row>
    <row r="1871" ht="24" customHeight="1" spans="1:7">
      <c r="A1871" s="13">
        <v>1866</v>
      </c>
      <c r="B1871" s="13" t="s">
        <v>8505</v>
      </c>
      <c r="C1871" s="13" t="s">
        <v>8487</v>
      </c>
      <c r="D1871" s="13">
        <v>48</v>
      </c>
      <c r="E1871" s="13">
        <v>4.84</v>
      </c>
      <c r="F1871" s="13">
        <v>232.32</v>
      </c>
      <c r="G1871" s="437"/>
    </row>
    <row r="1872" ht="24" customHeight="1" spans="1:7">
      <c r="A1872" s="13">
        <v>1867</v>
      </c>
      <c r="B1872" s="13" t="s">
        <v>8506</v>
      </c>
      <c r="C1872" s="13" t="s">
        <v>8487</v>
      </c>
      <c r="D1872" s="13">
        <v>5.1</v>
      </c>
      <c r="E1872" s="13">
        <v>4.84</v>
      </c>
      <c r="F1872" s="13">
        <v>24.68</v>
      </c>
      <c r="G1872" s="437"/>
    </row>
    <row r="1873" ht="24" customHeight="1" spans="1:7">
      <c r="A1873" s="13">
        <v>1868</v>
      </c>
      <c r="B1873" s="13" t="s">
        <v>8507</v>
      </c>
      <c r="C1873" s="13" t="s">
        <v>8487</v>
      </c>
      <c r="D1873" s="13">
        <v>11.4</v>
      </c>
      <c r="E1873" s="13">
        <v>4.84</v>
      </c>
      <c r="F1873" s="13">
        <v>55.18</v>
      </c>
      <c r="G1873" s="437"/>
    </row>
    <row r="1874" ht="24" customHeight="1" spans="1:7">
      <c r="A1874" s="13">
        <v>1869</v>
      </c>
      <c r="B1874" s="13" t="s">
        <v>8508</v>
      </c>
      <c r="C1874" s="13" t="s">
        <v>8487</v>
      </c>
      <c r="D1874" s="13">
        <v>30.3</v>
      </c>
      <c r="E1874" s="13">
        <v>4.84</v>
      </c>
      <c r="F1874" s="13">
        <v>146.65</v>
      </c>
      <c r="G1874" s="437"/>
    </row>
    <row r="1875" ht="24" customHeight="1" spans="1:7">
      <c r="A1875" s="13">
        <v>1870</v>
      </c>
      <c r="B1875" s="13" t="s">
        <v>8509</v>
      </c>
      <c r="C1875" s="13" t="s">
        <v>8487</v>
      </c>
      <c r="D1875" s="13">
        <v>24.4</v>
      </c>
      <c r="E1875" s="13">
        <v>4.84</v>
      </c>
      <c r="F1875" s="13">
        <v>118.1</v>
      </c>
      <c r="G1875" s="437"/>
    </row>
    <row r="1876" ht="24" customHeight="1" spans="1:7">
      <c r="A1876" s="13">
        <v>1871</v>
      </c>
      <c r="B1876" s="13" t="s">
        <v>8510</v>
      </c>
      <c r="C1876" s="13" t="s">
        <v>8487</v>
      </c>
      <c r="D1876" s="13">
        <v>14.5</v>
      </c>
      <c r="E1876" s="13">
        <v>4.84</v>
      </c>
      <c r="F1876" s="13">
        <v>70.18</v>
      </c>
      <c r="G1876" s="437"/>
    </row>
    <row r="1877" ht="24" customHeight="1" spans="1:7">
      <c r="A1877" s="13">
        <v>1872</v>
      </c>
      <c r="B1877" s="13" t="s">
        <v>8511</v>
      </c>
      <c r="C1877" s="13" t="s">
        <v>8487</v>
      </c>
      <c r="D1877" s="13">
        <v>6.6</v>
      </c>
      <c r="E1877" s="13">
        <v>4.84</v>
      </c>
      <c r="F1877" s="13">
        <v>31.94</v>
      </c>
      <c r="G1877" s="437"/>
    </row>
    <row r="1878" ht="24" customHeight="1" spans="1:7">
      <c r="A1878" s="13">
        <v>1873</v>
      </c>
      <c r="B1878" s="13" t="s">
        <v>8512</v>
      </c>
      <c r="C1878" s="13" t="s">
        <v>8513</v>
      </c>
      <c r="D1878" s="13">
        <v>13.14</v>
      </c>
      <c r="E1878" s="13">
        <v>4.84</v>
      </c>
      <c r="F1878" s="13">
        <v>63.6</v>
      </c>
      <c r="G1878" s="437"/>
    </row>
    <row r="1879" ht="24" customHeight="1" spans="1:7">
      <c r="A1879" s="13">
        <v>1874</v>
      </c>
      <c r="B1879" s="13" t="s">
        <v>7892</v>
      </c>
      <c r="C1879" s="13" t="s">
        <v>8513</v>
      </c>
      <c r="D1879" s="13">
        <v>26.52</v>
      </c>
      <c r="E1879" s="13">
        <v>4.84</v>
      </c>
      <c r="F1879" s="13">
        <v>128.36</v>
      </c>
      <c r="G1879" s="437"/>
    </row>
    <row r="1880" ht="24" customHeight="1" spans="1:7">
      <c r="A1880" s="13">
        <v>1875</v>
      </c>
      <c r="B1880" s="13" t="s">
        <v>8514</v>
      </c>
      <c r="C1880" s="13" t="s">
        <v>8513</v>
      </c>
      <c r="D1880" s="13">
        <v>29.48</v>
      </c>
      <c r="E1880" s="13">
        <v>4.84</v>
      </c>
      <c r="F1880" s="13">
        <v>142.68</v>
      </c>
      <c r="G1880" s="437"/>
    </row>
    <row r="1881" ht="24" customHeight="1" spans="1:7">
      <c r="A1881" s="13">
        <v>1876</v>
      </c>
      <c r="B1881" s="13" t="s">
        <v>8515</v>
      </c>
      <c r="C1881" s="13" t="s">
        <v>8513</v>
      </c>
      <c r="D1881" s="13">
        <v>8.41</v>
      </c>
      <c r="E1881" s="13">
        <v>4.84</v>
      </c>
      <c r="F1881" s="13">
        <v>40.7</v>
      </c>
      <c r="G1881" s="437"/>
    </row>
    <row r="1882" ht="24" customHeight="1" spans="1:7">
      <c r="A1882" s="13">
        <v>1877</v>
      </c>
      <c r="B1882" s="13" t="s">
        <v>8516</v>
      </c>
      <c r="C1882" s="13" t="s">
        <v>8513</v>
      </c>
      <c r="D1882" s="13">
        <v>11.05</v>
      </c>
      <c r="E1882" s="13">
        <v>4.84</v>
      </c>
      <c r="F1882" s="13">
        <v>53.48</v>
      </c>
      <c r="G1882" s="437"/>
    </row>
    <row r="1883" ht="24" customHeight="1" spans="1:7">
      <c r="A1883" s="13">
        <v>1878</v>
      </c>
      <c r="B1883" s="13" t="s">
        <v>8517</v>
      </c>
      <c r="C1883" s="13" t="s">
        <v>8513</v>
      </c>
      <c r="D1883" s="13">
        <v>21.71</v>
      </c>
      <c r="E1883" s="13">
        <v>4.84</v>
      </c>
      <c r="F1883" s="13">
        <v>105.08</v>
      </c>
      <c r="G1883" s="437"/>
    </row>
    <row r="1884" ht="24" customHeight="1" spans="1:7">
      <c r="A1884" s="13">
        <v>1879</v>
      </c>
      <c r="B1884" s="13" t="s">
        <v>8518</v>
      </c>
      <c r="C1884" s="13" t="s">
        <v>8513</v>
      </c>
      <c r="D1884" s="13">
        <v>35.18</v>
      </c>
      <c r="E1884" s="13">
        <v>4.84</v>
      </c>
      <c r="F1884" s="13">
        <v>170.27</v>
      </c>
      <c r="G1884" s="437"/>
    </row>
    <row r="1885" ht="24" customHeight="1" spans="1:7">
      <c r="A1885" s="13">
        <v>1880</v>
      </c>
      <c r="B1885" s="13" t="s">
        <v>8519</v>
      </c>
      <c r="C1885" s="13" t="s">
        <v>8513</v>
      </c>
      <c r="D1885" s="13">
        <v>10.15</v>
      </c>
      <c r="E1885" s="13">
        <v>4.84</v>
      </c>
      <c r="F1885" s="13">
        <v>49.13</v>
      </c>
      <c r="G1885" s="437"/>
    </row>
    <row r="1886" ht="24" customHeight="1" spans="1:7">
      <c r="A1886" s="13">
        <v>1881</v>
      </c>
      <c r="B1886" s="13" t="s">
        <v>8520</v>
      </c>
      <c r="C1886" s="13" t="s">
        <v>8513</v>
      </c>
      <c r="D1886" s="13">
        <v>19.44</v>
      </c>
      <c r="E1886" s="13">
        <v>4.84</v>
      </c>
      <c r="F1886" s="13">
        <v>94.09</v>
      </c>
      <c r="G1886" s="437"/>
    </row>
    <row r="1887" ht="24" customHeight="1" spans="1:7">
      <c r="A1887" s="13">
        <v>1882</v>
      </c>
      <c r="B1887" s="13" t="s">
        <v>8521</v>
      </c>
      <c r="C1887" s="13" t="s">
        <v>8513</v>
      </c>
      <c r="D1887" s="13">
        <v>16.95</v>
      </c>
      <c r="E1887" s="13">
        <v>4.84</v>
      </c>
      <c r="F1887" s="13">
        <v>82.04</v>
      </c>
      <c r="G1887" s="437"/>
    </row>
    <row r="1888" ht="24" customHeight="1" spans="1:7">
      <c r="A1888" s="13">
        <v>1883</v>
      </c>
      <c r="B1888" s="13" t="s">
        <v>3588</v>
      </c>
      <c r="C1888" s="13" t="s">
        <v>8513</v>
      </c>
      <c r="D1888" s="13">
        <v>10.61</v>
      </c>
      <c r="E1888" s="13">
        <v>4.84</v>
      </c>
      <c r="F1888" s="13">
        <v>51.35</v>
      </c>
      <c r="G1888" s="437"/>
    </row>
    <row r="1889" ht="24" customHeight="1" spans="1:7">
      <c r="A1889" s="13">
        <v>1884</v>
      </c>
      <c r="B1889" s="13" t="s">
        <v>8522</v>
      </c>
      <c r="C1889" s="13" t="s">
        <v>8513</v>
      </c>
      <c r="D1889" s="13">
        <v>13.24</v>
      </c>
      <c r="E1889" s="13">
        <v>4.84</v>
      </c>
      <c r="F1889" s="13">
        <v>64.08</v>
      </c>
      <c r="G1889" s="437"/>
    </row>
    <row r="1890" ht="24" customHeight="1" spans="1:7">
      <c r="A1890" s="13">
        <v>1885</v>
      </c>
      <c r="B1890" s="13" t="s">
        <v>8523</v>
      </c>
      <c r="C1890" s="13" t="s">
        <v>8513</v>
      </c>
      <c r="D1890" s="13">
        <v>10.69</v>
      </c>
      <c r="E1890" s="13">
        <v>4.84</v>
      </c>
      <c r="F1890" s="13">
        <v>51.74</v>
      </c>
      <c r="G1890" s="437"/>
    </row>
    <row r="1891" ht="24" customHeight="1" spans="1:7">
      <c r="A1891" s="13">
        <v>1886</v>
      </c>
      <c r="B1891" s="13" t="s">
        <v>8524</v>
      </c>
      <c r="C1891" s="13" t="s">
        <v>8513</v>
      </c>
      <c r="D1891" s="13">
        <v>24.86</v>
      </c>
      <c r="E1891" s="13">
        <v>4.84</v>
      </c>
      <c r="F1891" s="13">
        <v>120.32</v>
      </c>
      <c r="G1891" s="437"/>
    </row>
    <row r="1892" ht="24" customHeight="1" spans="1:7">
      <c r="A1892" s="13">
        <v>1887</v>
      </c>
      <c r="B1892" s="13" t="s">
        <v>8525</v>
      </c>
      <c r="C1892" s="13" t="s">
        <v>8513</v>
      </c>
      <c r="D1892" s="13">
        <v>15.81</v>
      </c>
      <c r="E1892" s="13">
        <v>4.84</v>
      </c>
      <c r="F1892" s="13">
        <v>76.52</v>
      </c>
      <c r="G1892" s="437"/>
    </row>
    <row r="1893" ht="24" customHeight="1" spans="1:7">
      <c r="A1893" s="13">
        <v>1888</v>
      </c>
      <c r="B1893" s="13" t="s">
        <v>8526</v>
      </c>
      <c r="C1893" s="13" t="s">
        <v>8513</v>
      </c>
      <c r="D1893" s="13">
        <v>9.84</v>
      </c>
      <c r="E1893" s="13">
        <v>4.84</v>
      </c>
      <c r="F1893" s="13">
        <v>47.63</v>
      </c>
      <c r="G1893" s="437"/>
    </row>
    <row r="1894" ht="24" customHeight="1" spans="1:7">
      <c r="A1894" s="13">
        <v>1889</v>
      </c>
      <c r="B1894" s="13" t="s">
        <v>8527</v>
      </c>
      <c r="C1894" s="13" t="s">
        <v>8513</v>
      </c>
      <c r="D1894" s="13">
        <v>12.6</v>
      </c>
      <c r="E1894" s="13">
        <v>4.84</v>
      </c>
      <c r="F1894" s="13">
        <v>60.98</v>
      </c>
      <c r="G1894" s="437"/>
    </row>
    <row r="1895" ht="24" customHeight="1" spans="1:7">
      <c r="A1895" s="13">
        <v>1890</v>
      </c>
      <c r="B1895" s="13" t="s">
        <v>8528</v>
      </c>
      <c r="C1895" s="13" t="s">
        <v>8513</v>
      </c>
      <c r="D1895" s="13">
        <v>19.75</v>
      </c>
      <c r="E1895" s="13">
        <v>4.84</v>
      </c>
      <c r="F1895" s="13">
        <v>95.59</v>
      </c>
      <c r="G1895" s="437"/>
    </row>
    <row r="1896" ht="24" customHeight="1" spans="1:7">
      <c r="A1896" s="13">
        <v>1891</v>
      </c>
      <c r="B1896" s="13" t="s">
        <v>8529</v>
      </c>
      <c r="C1896" s="13" t="s">
        <v>8513</v>
      </c>
      <c r="D1896" s="13">
        <v>14.62</v>
      </c>
      <c r="E1896" s="13">
        <v>4.84</v>
      </c>
      <c r="F1896" s="13">
        <v>70.76</v>
      </c>
      <c r="G1896" s="437"/>
    </row>
    <row r="1897" ht="24" customHeight="1" spans="1:7">
      <c r="A1897" s="13">
        <v>1892</v>
      </c>
      <c r="B1897" s="13" t="s">
        <v>8530</v>
      </c>
      <c r="C1897" s="13" t="s">
        <v>8513</v>
      </c>
      <c r="D1897" s="13">
        <v>16.55</v>
      </c>
      <c r="E1897" s="13">
        <v>4.84</v>
      </c>
      <c r="F1897" s="13">
        <v>80.1</v>
      </c>
      <c r="G1897" s="437"/>
    </row>
    <row r="1898" ht="24" customHeight="1" spans="1:7">
      <c r="A1898" s="13">
        <v>1893</v>
      </c>
      <c r="B1898" s="13" t="s">
        <v>8531</v>
      </c>
      <c r="C1898" s="13" t="s">
        <v>8513</v>
      </c>
      <c r="D1898" s="13">
        <v>11.12</v>
      </c>
      <c r="E1898" s="13">
        <v>4.84</v>
      </c>
      <c r="F1898" s="13">
        <v>53.82</v>
      </c>
      <c r="G1898" s="437"/>
    </row>
    <row r="1899" ht="24" customHeight="1" spans="1:7">
      <c r="A1899" s="13">
        <v>1894</v>
      </c>
      <c r="B1899" s="13" t="s">
        <v>8532</v>
      </c>
      <c r="C1899" s="13" t="s">
        <v>8513</v>
      </c>
      <c r="D1899" s="13">
        <v>25.55</v>
      </c>
      <c r="E1899" s="13">
        <v>4.84</v>
      </c>
      <c r="F1899" s="13">
        <v>123.66</v>
      </c>
      <c r="G1899" s="437"/>
    </row>
    <row r="1900" ht="24" customHeight="1" spans="1:7">
      <c r="A1900" s="13">
        <v>1895</v>
      </c>
      <c r="B1900" s="13" t="s">
        <v>8533</v>
      </c>
      <c r="C1900" s="13" t="s">
        <v>8513</v>
      </c>
      <c r="D1900" s="13">
        <v>11.48</v>
      </c>
      <c r="E1900" s="13">
        <v>4.84</v>
      </c>
      <c r="F1900" s="13">
        <v>55.56</v>
      </c>
      <c r="G1900" s="437"/>
    </row>
    <row r="1901" ht="24" customHeight="1" spans="1:7">
      <c r="A1901" s="13">
        <v>1896</v>
      </c>
      <c r="B1901" s="13" t="s">
        <v>8534</v>
      </c>
      <c r="C1901" s="13" t="s">
        <v>8513</v>
      </c>
      <c r="D1901" s="13">
        <v>15.62</v>
      </c>
      <c r="E1901" s="13">
        <v>4.84</v>
      </c>
      <c r="F1901" s="13">
        <v>75.6</v>
      </c>
      <c r="G1901" s="437"/>
    </row>
    <row r="1902" ht="24" customHeight="1" spans="1:7">
      <c r="A1902" s="13">
        <v>1897</v>
      </c>
      <c r="B1902" s="13" t="s">
        <v>8535</v>
      </c>
      <c r="C1902" s="13" t="s">
        <v>8513</v>
      </c>
      <c r="D1902" s="13">
        <v>14.23</v>
      </c>
      <c r="E1902" s="13">
        <v>4.84</v>
      </c>
      <c r="F1902" s="13">
        <v>68.87</v>
      </c>
      <c r="G1902" s="437"/>
    </row>
    <row r="1903" ht="24" customHeight="1" spans="1:7">
      <c r="A1903" s="13">
        <v>1898</v>
      </c>
      <c r="B1903" s="13" t="s">
        <v>8536</v>
      </c>
      <c r="C1903" s="13" t="s">
        <v>8513</v>
      </c>
      <c r="D1903" s="13">
        <v>13.75</v>
      </c>
      <c r="E1903" s="13">
        <v>4.84</v>
      </c>
      <c r="F1903" s="13">
        <v>66.55</v>
      </c>
      <c r="G1903" s="437"/>
    </row>
    <row r="1904" ht="24" customHeight="1" spans="1:7">
      <c r="A1904" s="13">
        <v>1899</v>
      </c>
      <c r="B1904" s="13" t="s">
        <v>8537</v>
      </c>
      <c r="C1904" s="13" t="s">
        <v>8513</v>
      </c>
      <c r="D1904" s="13">
        <v>7.68</v>
      </c>
      <c r="E1904" s="13">
        <v>4.84</v>
      </c>
      <c r="F1904" s="13">
        <v>37.17</v>
      </c>
      <c r="G1904" s="437"/>
    </row>
    <row r="1905" ht="24" customHeight="1" spans="1:7">
      <c r="A1905" s="13">
        <v>1900</v>
      </c>
      <c r="B1905" s="13" t="s">
        <v>7511</v>
      </c>
      <c r="C1905" s="13" t="s">
        <v>8513</v>
      </c>
      <c r="D1905" s="13">
        <v>7.1</v>
      </c>
      <c r="E1905" s="13">
        <v>4.84</v>
      </c>
      <c r="F1905" s="13">
        <v>34.36</v>
      </c>
      <c r="G1905" s="437"/>
    </row>
    <row r="1906" ht="24" customHeight="1" spans="1:7">
      <c r="A1906" s="13">
        <v>1901</v>
      </c>
      <c r="B1906" s="13" t="s">
        <v>8538</v>
      </c>
      <c r="C1906" s="13" t="s">
        <v>8513</v>
      </c>
      <c r="D1906" s="13">
        <v>3.37</v>
      </c>
      <c r="E1906" s="13">
        <v>4.84</v>
      </c>
      <c r="F1906" s="13">
        <v>16.31</v>
      </c>
      <c r="G1906" s="437"/>
    </row>
    <row r="1907" ht="24" customHeight="1" spans="1:7">
      <c r="A1907" s="13">
        <v>1902</v>
      </c>
      <c r="B1907" s="13" t="s">
        <v>8539</v>
      </c>
      <c r="C1907" s="13" t="s">
        <v>8513</v>
      </c>
      <c r="D1907" s="13">
        <v>14.12</v>
      </c>
      <c r="E1907" s="13">
        <v>4.84</v>
      </c>
      <c r="F1907" s="13">
        <v>68.34</v>
      </c>
      <c r="G1907" s="437"/>
    </row>
    <row r="1908" ht="24" customHeight="1" spans="1:7">
      <c r="A1908" s="13">
        <v>1903</v>
      </c>
      <c r="B1908" s="13" t="s">
        <v>8540</v>
      </c>
      <c r="C1908" s="13" t="s">
        <v>8513</v>
      </c>
      <c r="D1908" s="13">
        <v>4.54</v>
      </c>
      <c r="E1908" s="13">
        <v>4.84</v>
      </c>
      <c r="F1908" s="13">
        <v>21.97</v>
      </c>
      <c r="G1908" s="437"/>
    </row>
    <row r="1909" ht="24" customHeight="1" spans="1:7">
      <c r="A1909" s="13">
        <v>1904</v>
      </c>
      <c r="B1909" s="13" t="s">
        <v>8541</v>
      </c>
      <c r="C1909" s="13" t="s">
        <v>8513</v>
      </c>
      <c r="D1909" s="13">
        <v>5</v>
      </c>
      <c r="E1909" s="13">
        <v>4.84</v>
      </c>
      <c r="F1909" s="13">
        <v>24.2</v>
      </c>
      <c r="G1909" s="437"/>
    </row>
    <row r="1910" ht="24" customHeight="1" spans="1:7">
      <c r="A1910" s="13">
        <v>1905</v>
      </c>
      <c r="B1910" s="13" t="s">
        <v>8542</v>
      </c>
      <c r="C1910" s="13" t="s">
        <v>8513</v>
      </c>
      <c r="D1910" s="13">
        <v>9.39</v>
      </c>
      <c r="E1910" s="13">
        <v>4.84</v>
      </c>
      <c r="F1910" s="13">
        <v>45.45</v>
      </c>
      <c r="G1910" s="437"/>
    </row>
    <row r="1911" ht="24" customHeight="1" spans="1:7">
      <c r="A1911" s="13">
        <v>1906</v>
      </c>
      <c r="B1911" s="13" t="s">
        <v>8543</v>
      </c>
      <c r="C1911" s="13" t="s">
        <v>8513</v>
      </c>
      <c r="D1911" s="13">
        <v>2.55</v>
      </c>
      <c r="E1911" s="13">
        <v>4.84</v>
      </c>
      <c r="F1911" s="13">
        <v>12.34</v>
      </c>
      <c r="G1911" s="437"/>
    </row>
    <row r="1912" ht="24" customHeight="1" spans="1:7">
      <c r="A1912" s="13">
        <v>1907</v>
      </c>
      <c r="B1912" s="13" t="s">
        <v>8544</v>
      </c>
      <c r="C1912" s="13" t="s">
        <v>8513</v>
      </c>
      <c r="D1912" s="13">
        <v>14.85</v>
      </c>
      <c r="E1912" s="13">
        <v>4.84</v>
      </c>
      <c r="F1912" s="13">
        <v>71.87</v>
      </c>
      <c r="G1912" s="437"/>
    </row>
    <row r="1913" ht="24" customHeight="1" spans="1:7">
      <c r="A1913" s="13">
        <v>1908</v>
      </c>
      <c r="B1913" s="13" t="s">
        <v>8545</v>
      </c>
      <c r="C1913" s="13" t="s">
        <v>8513</v>
      </c>
      <c r="D1913" s="13">
        <v>26.17</v>
      </c>
      <c r="E1913" s="13">
        <v>4.84</v>
      </c>
      <c r="F1913" s="13">
        <v>126.66</v>
      </c>
      <c r="G1913" s="437"/>
    </row>
    <row r="1914" ht="24" customHeight="1" spans="1:7">
      <c r="A1914" s="13">
        <v>1909</v>
      </c>
      <c r="B1914" s="13" t="s">
        <v>8546</v>
      </c>
      <c r="C1914" s="13" t="s">
        <v>8513</v>
      </c>
      <c r="D1914" s="13">
        <v>11.33</v>
      </c>
      <c r="E1914" s="13">
        <v>4.84</v>
      </c>
      <c r="F1914" s="13">
        <v>54.84</v>
      </c>
      <c r="G1914" s="437"/>
    </row>
    <row r="1915" ht="24" customHeight="1" spans="1:7">
      <c r="A1915" s="13">
        <v>1910</v>
      </c>
      <c r="B1915" s="13" t="s">
        <v>8547</v>
      </c>
      <c r="C1915" s="13" t="s">
        <v>8513</v>
      </c>
      <c r="D1915" s="13">
        <v>27.61</v>
      </c>
      <c r="E1915" s="13">
        <v>4.84</v>
      </c>
      <c r="F1915" s="13">
        <v>133.63</v>
      </c>
      <c r="G1915" s="437"/>
    </row>
    <row r="1916" ht="24" customHeight="1" spans="1:7">
      <c r="A1916" s="13">
        <v>1911</v>
      </c>
      <c r="B1916" s="13" t="s">
        <v>8548</v>
      </c>
      <c r="C1916" s="13" t="s">
        <v>8513</v>
      </c>
      <c r="D1916" s="13">
        <v>11.2</v>
      </c>
      <c r="E1916" s="13">
        <v>4.84</v>
      </c>
      <c r="F1916" s="13">
        <v>54.21</v>
      </c>
      <c r="G1916" s="437"/>
    </row>
    <row r="1917" ht="24" customHeight="1" spans="1:7">
      <c r="A1917" s="13">
        <v>1912</v>
      </c>
      <c r="B1917" s="13" t="s">
        <v>8549</v>
      </c>
      <c r="C1917" s="13" t="s">
        <v>8513</v>
      </c>
      <c r="D1917" s="13">
        <v>12.69</v>
      </c>
      <c r="E1917" s="13">
        <v>4.84</v>
      </c>
      <c r="F1917" s="13">
        <v>61.42</v>
      </c>
      <c r="G1917" s="437"/>
    </row>
    <row r="1918" ht="24" customHeight="1" spans="1:7">
      <c r="A1918" s="13">
        <v>1913</v>
      </c>
      <c r="B1918" s="13" t="s">
        <v>8550</v>
      </c>
      <c r="C1918" s="13" t="s">
        <v>8513</v>
      </c>
      <c r="D1918" s="13">
        <v>13.1</v>
      </c>
      <c r="E1918" s="13">
        <v>4.84</v>
      </c>
      <c r="F1918" s="13">
        <v>63.4</v>
      </c>
      <c r="G1918" s="437"/>
    </row>
    <row r="1919" ht="24" customHeight="1" spans="1:7">
      <c r="A1919" s="13">
        <v>1914</v>
      </c>
      <c r="B1919" s="13" t="s">
        <v>8551</v>
      </c>
      <c r="C1919" s="13" t="s">
        <v>8513</v>
      </c>
      <c r="D1919" s="13">
        <v>14.92</v>
      </c>
      <c r="E1919" s="13">
        <v>4.84</v>
      </c>
      <c r="F1919" s="13">
        <v>72.21</v>
      </c>
      <c r="G1919" s="437"/>
    </row>
    <row r="1920" ht="24" customHeight="1" spans="1:7">
      <c r="A1920" s="13">
        <v>1915</v>
      </c>
      <c r="B1920" s="13" t="s">
        <v>8552</v>
      </c>
      <c r="C1920" s="13" t="s">
        <v>8513</v>
      </c>
      <c r="D1920" s="13">
        <v>37.23</v>
      </c>
      <c r="E1920" s="13">
        <v>4.84</v>
      </c>
      <c r="F1920" s="13">
        <v>180.19</v>
      </c>
      <c r="G1920" s="437"/>
    </row>
    <row r="1921" ht="24" customHeight="1" spans="1:7">
      <c r="A1921" s="13">
        <v>1916</v>
      </c>
      <c r="B1921" s="13" t="s">
        <v>8553</v>
      </c>
      <c r="C1921" s="13" t="s">
        <v>8513</v>
      </c>
      <c r="D1921" s="13">
        <v>5.44</v>
      </c>
      <c r="E1921" s="13">
        <v>4.84</v>
      </c>
      <c r="F1921" s="13">
        <v>26.33</v>
      </c>
      <c r="G1921" s="437"/>
    </row>
    <row r="1922" ht="24" customHeight="1" spans="1:7">
      <c r="A1922" s="13">
        <v>1917</v>
      </c>
      <c r="B1922" s="13" t="s">
        <v>8554</v>
      </c>
      <c r="C1922" s="13" t="s">
        <v>8513</v>
      </c>
      <c r="D1922" s="13">
        <v>11.24</v>
      </c>
      <c r="E1922" s="13">
        <v>4.84</v>
      </c>
      <c r="F1922" s="13">
        <v>54.4</v>
      </c>
      <c r="G1922" s="437"/>
    </row>
    <row r="1923" ht="24" customHeight="1" spans="1:7">
      <c r="A1923" s="13">
        <v>1918</v>
      </c>
      <c r="B1923" s="13" t="s">
        <v>8555</v>
      </c>
      <c r="C1923" s="13" t="s">
        <v>8513</v>
      </c>
      <c r="D1923" s="13">
        <v>13.14</v>
      </c>
      <c r="E1923" s="13">
        <v>4.84</v>
      </c>
      <c r="F1923" s="13">
        <v>63.6</v>
      </c>
      <c r="G1923" s="437"/>
    </row>
    <row r="1924" ht="24" customHeight="1" spans="1:7">
      <c r="A1924" s="13">
        <v>1919</v>
      </c>
      <c r="B1924" s="13" t="s">
        <v>8556</v>
      </c>
      <c r="C1924" s="13" t="s">
        <v>8513</v>
      </c>
      <c r="D1924" s="13">
        <v>5.35</v>
      </c>
      <c r="E1924" s="13">
        <v>4.84</v>
      </c>
      <c r="F1924" s="13">
        <v>25.89</v>
      </c>
      <c r="G1924" s="437"/>
    </row>
    <row r="1925" ht="24" customHeight="1" spans="1:7">
      <c r="A1925" s="13">
        <v>1920</v>
      </c>
      <c r="B1925" s="13" t="s">
        <v>8557</v>
      </c>
      <c r="C1925" s="13" t="s">
        <v>8513</v>
      </c>
      <c r="D1925" s="13">
        <v>5</v>
      </c>
      <c r="E1925" s="13">
        <v>4.84</v>
      </c>
      <c r="F1925" s="13">
        <v>24.2</v>
      </c>
      <c r="G1925" s="437"/>
    </row>
    <row r="1926" ht="24" customHeight="1" spans="1:7">
      <c r="A1926" s="13">
        <v>1921</v>
      </c>
      <c r="B1926" s="13" t="s">
        <v>786</v>
      </c>
      <c r="C1926" s="13" t="s">
        <v>8513</v>
      </c>
      <c r="D1926" s="13">
        <v>5.01</v>
      </c>
      <c r="E1926" s="13">
        <v>4.84</v>
      </c>
      <c r="F1926" s="13">
        <v>24.25</v>
      </c>
      <c r="G1926" s="437"/>
    </row>
    <row r="1927" ht="24" customHeight="1" spans="1:7">
      <c r="A1927" s="13">
        <v>1922</v>
      </c>
      <c r="B1927" s="13" t="s">
        <v>8558</v>
      </c>
      <c r="C1927" s="13" t="s">
        <v>8513</v>
      </c>
      <c r="D1927" s="13">
        <v>5.02</v>
      </c>
      <c r="E1927" s="13">
        <v>4.84</v>
      </c>
      <c r="F1927" s="13">
        <v>24.3</v>
      </c>
      <c r="G1927" s="437"/>
    </row>
    <row r="1928" ht="24" customHeight="1" spans="1:7">
      <c r="A1928" s="13">
        <v>1923</v>
      </c>
      <c r="B1928" s="13" t="s">
        <v>8559</v>
      </c>
      <c r="C1928" s="13" t="s">
        <v>8513</v>
      </c>
      <c r="D1928" s="13">
        <v>5.98</v>
      </c>
      <c r="E1928" s="13">
        <v>4.84</v>
      </c>
      <c r="F1928" s="13">
        <v>28.94</v>
      </c>
      <c r="G1928" s="437"/>
    </row>
    <row r="1929" ht="24" customHeight="1" spans="1:7">
      <c r="A1929" s="13">
        <v>1924</v>
      </c>
      <c r="B1929" s="13" t="s">
        <v>8402</v>
      </c>
      <c r="C1929" s="13" t="s">
        <v>8513</v>
      </c>
      <c r="D1929" s="13">
        <v>68</v>
      </c>
      <c r="E1929" s="13">
        <v>4.84</v>
      </c>
      <c r="F1929" s="13">
        <v>329.12</v>
      </c>
      <c r="G1929" s="437"/>
    </row>
    <row r="1930" ht="24" customHeight="1" spans="1:7">
      <c r="A1930" s="13">
        <v>1925</v>
      </c>
      <c r="B1930" s="13" t="s">
        <v>8560</v>
      </c>
      <c r="C1930" s="13" t="s">
        <v>8561</v>
      </c>
      <c r="D1930" s="13">
        <v>16.4</v>
      </c>
      <c r="E1930" s="13">
        <v>4.84</v>
      </c>
      <c r="F1930" s="13">
        <v>79.38</v>
      </c>
      <c r="G1930" s="437"/>
    </row>
    <row r="1931" ht="24" customHeight="1" spans="1:7">
      <c r="A1931" s="13">
        <v>1926</v>
      </c>
      <c r="B1931" s="13" t="s">
        <v>8562</v>
      </c>
      <c r="C1931" s="13" t="s">
        <v>8561</v>
      </c>
      <c r="D1931" s="13">
        <v>12.3</v>
      </c>
      <c r="E1931" s="13">
        <v>4.84</v>
      </c>
      <c r="F1931" s="13">
        <v>59.53</v>
      </c>
      <c r="G1931" s="437"/>
    </row>
    <row r="1932" ht="24" customHeight="1" spans="1:7">
      <c r="A1932" s="13">
        <v>1927</v>
      </c>
      <c r="B1932" s="13" t="s">
        <v>8563</v>
      </c>
      <c r="C1932" s="13" t="s">
        <v>8561</v>
      </c>
      <c r="D1932" s="13">
        <v>35.18</v>
      </c>
      <c r="E1932" s="13">
        <v>4.84</v>
      </c>
      <c r="F1932" s="13">
        <v>170.27</v>
      </c>
      <c r="G1932" s="437"/>
    </row>
    <row r="1933" ht="24" customHeight="1" spans="1:7">
      <c r="A1933" s="13">
        <v>1928</v>
      </c>
      <c r="B1933" s="13" t="s">
        <v>8564</v>
      </c>
      <c r="C1933" s="13" t="s">
        <v>8561</v>
      </c>
      <c r="D1933" s="13">
        <v>12</v>
      </c>
      <c r="E1933" s="13">
        <v>4.84</v>
      </c>
      <c r="F1933" s="13">
        <v>58.08</v>
      </c>
      <c r="G1933" s="437"/>
    </row>
    <row r="1934" ht="24" customHeight="1" spans="1:7">
      <c r="A1934" s="13">
        <v>1929</v>
      </c>
      <c r="B1934" s="13" t="s">
        <v>8565</v>
      </c>
      <c r="C1934" s="13" t="s">
        <v>8561</v>
      </c>
      <c r="D1934" s="13">
        <v>7</v>
      </c>
      <c r="E1934" s="13">
        <v>4.84</v>
      </c>
      <c r="F1934" s="13">
        <v>33.88</v>
      </c>
      <c r="G1934" s="437"/>
    </row>
    <row r="1935" ht="24" customHeight="1" spans="1:7">
      <c r="A1935" s="13">
        <v>1930</v>
      </c>
      <c r="B1935" s="13" t="s">
        <v>8566</v>
      </c>
      <c r="C1935" s="13" t="s">
        <v>8561</v>
      </c>
      <c r="D1935" s="13">
        <v>8</v>
      </c>
      <c r="E1935" s="13">
        <v>4.84</v>
      </c>
      <c r="F1935" s="13">
        <v>38.72</v>
      </c>
      <c r="G1935" s="437"/>
    </row>
    <row r="1936" ht="24" customHeight="1" spans="1:7">
      <c r="A1936" s="13">
        <v>1931</v>
      </c>
      <c r="B1936" s="13" t="s">
        <v>8567</v>
      </c>
      <c r="C1936" s="13" t="s">
        <v>8561</v>
      </c>
      <c r="D1936" s="13">
        <v>16.38</v>
      </c>
      <c r="E1936" s="13">
        <v>4.84</v>
      </c>
      <c r="F1936" s="13">
        <v>79.28</v>
      </c>
      <c r="G1936" s="437"/>
    </row>
    <row r="1937" ht="24" customHeight="1" spans="1:7">
      <c r="A1937" s="13">
        <v>1932</v>
      </c>
      <c r="B1937" s="13" t="s">
        <v>8568</v>
      </c>
      <c r="C1937" s="13" t="s">
        <v>8561</v>
      </c>
      <c r="D1937" s="13">
        <v>44.28</v>
      </c>
      <c r="E1937" s="13">
        <v>4.84</v>
      </c>
      <c r="F1937" s="13">
        <v>214.32</v>
      </c>
      <c r="G1937" s="437"/>
    </row>
    <row r="1938" ht="24" customHeight="1" spans="1:7">
      <c r="A1938" s="13">
        <v>1933</v>
      </c>
      <c r="B1938" s="13" t="s">
        <v>8569</v>
      </c>
      <c r="C1938" s="13" t="s">
        <v>8561</v>
      </c>
      <c r="D1938" s="13">
        <v>36</v>
      </c>
      <c r="E1938" s="13">
        <v>4.84</v>
      </c>
      <c r="F1938" s="13">
        <v>174.24</v>
      </c>
      <c r="G1938" s="437"/>
    </row>
    <row r="1939" ht="24" customHeight="1" spans="1:7">
      <c r="A1939" s="13">
        <v>1934</v>
      </c>
      <c r="B1939" s="13" t="s">
        <v>8570</v>
      </c>
      <c r="C1939" s="13" t="s">
        <v>8561</v>
      </c>
      <c r="D1939" s="13">
        <v>35.6</v>
      </c>
      <c r="E1939" s="13">
        <v>4.84</v>
      </c>
      <c r="F1939" s="13">
        <v>172.3</v>
      </c>
      <c r="G1939" s="437"/>
    </row>
    <row r="1940" ht="24" customHeight="1" spans="1:7">
      <c r="A1940" s="13">
        <v>1935</v>
      </c>
      <c r="B1940" s="13" t="s">
        <v>8571</v>
      </c>
      <c r="C1940" s="13" t="s">
        <v>8561</v>
      </c>
      <c r="D1940" s="13">
        <v>3</v>
      </c>
      <c r="E1940" s="13">
        <v>4.84</v>
      </c>
      <c r="F1940" s="13">
        <v>14.52</v>
      </c>
      <c r="G1940" s="437"/>
    </row>
    <row r="1941" ht="24" customHeight="1" spans="1:7">
      <c r="A1941" s="13">
        <v>1936</v>
      </c>
      <c r="B1941" s="13" t="s">
        <v>8572</v>
      </c>
      <c r="C1941" s="13" t="s">
        <v>8561</v>
      </c>
      <c r="D1941" s="13">
        <v>12.06</v>
      </c>
      <c r="E1941" s="13">
        <v>4.84</v>
      </c>
      <c r="F1941" s="13">
        <v>58.37</v>
      </c>
      <c r="G1941" s="437"/>
    </row>
    <row r="1942" ht="24" customHeight="1" spans="1:7">
      <c r="A1942" s="13">
        <v>1937</v>
      </c>
      <c r="B1942" s="13" t="s">
        <v>8573</v>
      </c>
      <c r="C1942" s="13" t="s">
        <v>8561</v>
      </c>
      <c r="D1942" s="13">
        <v>13.41</v>
      </c>
      <c r="E1942" s="13">
        <v>4.84</v>
      </c>
      <c r="F1942" s="13">
        <v>64.9</v>
      </c>
      <c r="G1942" s="437"/>
    </row>
    <row r="1943" ht="24" customHeight="1" spans="1:7">
      <c r="A1943" s="13">
        <v>1938</v>
      </c>
      <c r="B1943" s="13" t="s">
        <v>8574</v>
      </c>
      <c r="C1943" s="13" t="s">
        <v>8561</v>
      </c>
      <c r="D1943" s="13">
        <v>6.7</v>
      </c>
      <c r="E1943" s="13">
        <v>4.84</v>
      </c>
      <c r="F1943" s="13">
        <v>32.43</v>
      </c>
      <c r="G1943" s="437"/>
    </row>
    <row r="1944" ht="24" customHeight="1" spans="1:7">
      <c r="A1944" s="13">
        <v>1939</v>
      </c>
      <c r="B1944" s="13" t="s">
        <v>8575</v>
      </c>
      <c r="C1944" s="13" t="s">
        <v>8561</v>
      </c>
      <c r="D1944" s="13">
        <v>38</v>
      </c>
      <c r="E1944" s="13">
        <v>4.84</v>
      </c>
      <c r="F1944" s="13">
        <v>183.92</v>
      </c>
      <c r="G1944" s="437"/>
    </row>
    <row r="1945" ht="24" customHeight="1" spans="1:7">
      <c r="A1945" s="13">
        <v>1940</v>
      </c>
      <c r="B1945" s="13" t="s">
        <v>8576</v>
      </c>
      <c r="C1945" s="13" t="s">
        <v>8561</v>
      </c>
      <c r="D1945" s="13">
        <v>18.97</v>
      </c>
      <c r="E1945" s="13">
        <v>4.84</v>
      </c>
      <c r="F1945" s="13">
        <v>91.81</v>
      </c>
      <c r="G1945" s="437"/>
    </row>
    <row r="1946" ht="24" customHeight="1" spans="1:7">
      <c r="A1946" s="13">
        <v>1941</v>
      </c>
      <c r="B1946" s="13" t="s">
        <v>8577</v>
      </c>
      <c r="C1946" s="13" t="s">
        <v>8561</v>
      </c>
      <c r="D1946" s="13">
        <v>16.25</v>
      </c>
      <c r="E1946" s="13">
        <v>4.84</v>
      </c>
      <c r="F1946" s="13">
        <v>78.65</v>
      </c>
      <c r="G1946" s="437"/>
    </row>
    <row r="1947" ht="24" customHeight="1" spans="1:7">
      <c r="A1947" s="13">
        <v>1942</v>
      </c>
      <c r="B1947" s="13" t="s">
        <v>8578</v>
      </c>
      <c r="C1947" s="13" t="s">
        <v>8561</v>
      </c>
      <c r="D1947" s="13">
        <v>4.47</v>
      </c>
      <c r="E1947" s="13">
        <v>4.84</v>
      </c>
      <c r="F1947" s="13">
        <v>21.63</v>
      </c>
      <c r="G1947" s="437"/>
    </row>
    <row r="1948" ht="24" customHeight="1" spans="1:7">
      <c r="A1948" s="13">
        <v>1943</v>
      </c>
      <c r="B1948" s="13" t="s">
        <v>8579</v>
      </c>
      <c r="C1948" s="13" t="s">
        <v>8561</v>
      </c>
      <c r="D1948" s="13">
        <v>14.73</v>
      </c>
      <c r="E1948" s="13">
        <v>4.84</v>
      </c>
      <c r="F1948" s="13">
        <v>71.29</v>
      </c>
      <c r="G1948" s="437"/>
    </row>
    <row r="1949" ht="24" customHeight="1" spans="1:7">
      <c r="A1949" s="13">
        <v>1944</v>
      </c>
      <c r="B1949" s="13" t="s">
        <v>8580</v>
      </c>
      <c r="C1949" s="13" t="s">
        <v>8561</v>
      </c>
      <c r="D1949" s="13">
        <v>9.34</v>
      </c>
      <c r="E1949" s="13">
        <v>4.84</v>
      </c>
      <c r="F1949" s="13">
        <v>45.21</v>
      </c>
      <c r="G1949" s="437"/>
    </row>
    <row r="1950" ht="24" customHeight="1" spans="1:7">
      <c r="A1950" s="13">
        <v>1945</v>
      </c>
      <c r="B1950" s="13" t="s">
        <v>8581</v>
      </c>
      <c r="C1950" s="13" t="s">
        <v>8561</v>
      </c>
      <c r="D1950" s="13">
        <v>15.96</v>
      </c>
      <c r="E1950" s="13">
        <v>4.84</v>
      </c>
      <c r="F1950" s="13">
        <v>77.25</v>
      </c>
      <c r="G1950" s="437"/>
    </row>
    <row r="1951" ht="24" customHeight="1" spans="1:7">
      <c r="A1951" s="13">
        <v>1946</v>
      </c>
      <c r="B1951" s="13" t="s">
        <v>8582</v>
      </c>
      <c r="C1951" s="13" t="s">
        <v>8561</v>
      </c>
      <c r="D1951" s="13">
        <v>7.23</v>
      </c>
      <c r="E1951" s="13">
        <v>4.84</v>
      </c>
      <c r="F1951" s="13">
        <v>34.99</v>
      </c>
      <c r="G1951" s="437"/>
    </row>
    <row r="1952" ht="24" customHeight="1" spans="1:7">
      <c r="A1952" s="13">
        <v>1947</v>
      </c>
      <c r="B1952" s="13" t="s">
        <v>8583</v>
      </c>
      <c r="C1952" s="13" t="s">
        <v>8561</v>
      </c>
      <c r="D1952" s="13">
        <v>14</v>
      </c>
      <c r="E1952" s="13">
        <v>4.84</v>
      </c>
      <c r="F1952" s="13">
        <v>67.76</v>
      </c>
      <c r="G1952" s="437"/>
    </row>
    <row r="1953" ht="24" customHeight="1" spans="1:7">
      <c r="A1953" s="13">
        <v>1948</v>
      </c>
      <c r="B1953" s="13" t="s">
        <v>8584</v>
      </c>
      <c r="C1953" s="13" t="s">
        <v>8561</v>
      </c>
      <c r="D1953" s="13">
        <v>7.54</v>
      </c>
      <c r="E1953" s="13">
        <v>4.84</v>
      </c>
      <c r="F1953" s="13">
        <v>36.49</v>
      </c>
      <c r="G1953" s="437"/>
    </row>
    <row r="1954" ht="24" customHeight="1" spans="1:7">
      <c r="A1954" s="13">
        <v>1949</v>
      </c>
      <c r="B1954" s="13" t="s">
        <v>8585</v>
      </c>
      <c r="C1954" s="13" t="s">
        <v>8561</v>
      </c>
      <c r="D1954" s="13">
        <v>6.97</v>
      </c>
      <c r="E1954" s="13">
        <v>4.84</v>
      </c>
      <c r="F1954" s="13">
        <v>33.73</v>
      </c>
      <c r="G1954" s="437"/>
    </row>
    <row r="1955" ht="24" customHeight="1" spans="1:7">
      <c r="A1955" s="13">
        <v>1950</v>
      </c>
      <c r="B1955" s="13" t="s">
        <v>8586</v>
      </c>
      <c r="C1955" s="13" t="s">
        <v>8561</v>
      </c>
      <c r="D1955" s="13">
        <v>6.7</v>
      </c>
      <c r="E1955" s="13">
        <v>4.84</v>
      </c>
      <c r="F1955" s="13">
        <v>32.43</v>
      </c>
      <c r="G1955" s="437"/>
    </row>
    <row r="1956" ht="24" customHeight="1" spans="1:7">
      <c r="A1956" s="13">
        <v>1951</v>
      </c>
      <c r="B1956" s="13" t="s">
        <v>8587</v>
      </c>
      <c r="C1956" s="13" t="s">
        <v>8561</v>
      </c>
      <c r="D1956" s="13">
        <v>7.05</v>
      </c>
      <c r="E1956" s="13">
        <v>4.84</v>
      </c>
      <c r="F1956" s="13">
        <v>34.12</v>
      </c>
      <c r="G1956" s="437"/>
    </row>
    <row r="1957" ht="24" customHeight="1" spans="1:7">
      <c r="A1957" s="13">
        <v>1952</v>
      </c>
      <c r="B1957" s="13" t="s">
        <v>8588</v>
      </c>
      <c r="C1957" s="13" t="s">
        <v>8561</v>
      </c>
      <c r="D1957" s="13">
        <v>10.28</v>
      </c>
      <c r="E1957" s="13">
        <v>4.84</v>
      </c>
      <c r="F1957" s="13">
        <v>49.76</v>
      </c>
      <c r="G1957" s="437"/>
    </row>
    <row r="1958" ht="24" customHeight="1" spans="1:7">
      <c r="A1958" s="13">
        <v>1953</v>
      </c>
      <c r="B1958" s="13" t="s">
        <v>8589</v>
      </c>
      <c r="C1958" s="13" t="s">
        <v>8561</v>
      </c>
      <c r="D1958" s="13">
        <v>21.47</v>
      </c>
      <c r="E1958" s="13">
        <v>4.84</v>
      </c>
      <c r="F1958" s="13">
        <v>103.91</v>
      </c>
      <c r="G1958" s="437"/>
    </row>
    <row r="1959" ht="24" customHeight="1" spans="1:7">
      <c r="A1959" s="13">
        <v>1954</v>
      </c>
      <c r="B1959" s="13" t="s">
        <v>8590</v>
      </c>
      <c r="C1959" s="13" t="s">
        <v>8561</v>
      </c>
      <c r="D1959" s="13">
        <v>24.5</v>
      </c>
      <c r="E1959" s="13">
        <v>4.84</v>
      </c>
      <c r="F1959" s="13">
        <v>118.58</v>
      </c>
      <c r="G1959" s="437"/>
    </row>
    <row r="1960" ht="24" customHeight="1" spans="1:7">
      <c r="A1960" s="13">
        <v>1955</v>
      </c>
      <c r="B1960" s="13" t="s">
        <v>8591</v>
      </c>
      <c r="C1960" s="13" t="s">
        <v>8561</v>
      </c>
      <c r="D1960" s="13">
        <v>13.15</v>
      </c>
      <c r="E1960" s="13">
        <v>4.84</v>
      </c>
      <c r="F1960" s="13">
        <v>63.65</v>
      </c>
      <c r="G1960" s="437"/>
    </row>
    <row r="1961" ht="24" customHeight="1" spans="1:7">
      <c r="A1961" s="13">
        <v>1956</v>
      </c>
      <c r="B1961" s="13" t="s">
        <v>8592</v>
      </c>
      <c r="C1961" s="13" t="s">
        <v>8561</v>
      </c>
      <c r="D1961" s="13">
        <v>12.16</v>
      </c>
      <c r="E1961" s="13">
        <v>4.84</v>
      </c>
      <c r="F1961" s="13">
        <v>58.85</v>
      </c>
      <c r="G1961" s="437"/>
    </row>
    <row r="1962" ht="24" customHeight="1" spans="1:7">
      <c r="A1962" s="13">
        <v>1957</v>
      </c>
      <c r="B1962" s="13" t="s">
        <v>8593</v>
      </c>
      <c r="C1962" s="13" t="s">
        <v>8561</v>
      </c>
      <c r="D1962" s="13">
        <v>3.8</v>
      </c>
      <c r="E1962" s="13">
        <v>4.84</v>
      </c>
      <c r="F1962" s="13">
        <v>18.39</v>
      </c>
      <c r="G1962" s="437"/>
    </row>
    <row r="1963" ht="24" customHeight="1" spans="1:7">
      <c r="A1963" s="13">
        <v>1958</v>
      </c>
      <c r="B1963" s="13" t="s">
        <v>8594</v>
      </c>
      <c r="C1963" s="13" t="s">
        <v>8561</v>
      </c>
      <c r="D1963" s="13">
        <v>5</v>
      </c>
      <c r="E1963" s="13">
        <v>4.84</v>
      </c>
      <c r="F1963" s="13">
        <v>24.2</v>
      </c>
      <c r="G1963" s="437"/>
    </row>
    <row r="1964" ht="24" customHeight="1" spans="1:7">
      <c r="A1964" s="13">
        <v>1959</v>
      </c>
      <c r="B1964" s="13" t="s">
        <v>8595</v>
      </c>
      <c r="C1964" s="13" t="s">
        <v>8561</v>
      </c>
      <c r="D1964" s="13">
        <v>13.93</v>
      </c>
      <c r="E1964" s="13">
        <v>4.84</v>
      </c>
      <c r="F1964" s="13">
        <v>67.42</v>
      </c>
      <c r="G1964" s="437"/>
    </row>
    <row r="1965" ht="24" customHeight="1" spans="1:7">
      <c r="A1965" s="13">
        <v>1960</v>
      </c>
      <c r="B1965" s="13" t="s">
        <v>648</v>
      </c>
      <c r="C1965" s="13" t="s">
        <v>8561</v>
      </c>
      <c r="D1965" s="13">
        <v>7.5</v>
      </c>
      <c r="E1965" s="13">
        <v>4.84</v>
      </c>
      <c r="F1965" s="13">
        <v>36.3</v>
      </c>
      <c r="G1965" s="437"/>
    </row>
    <row r="1966" ht="24" customHeight="1" spans="1:7">
      <c r="A1966" s="13">
        <v>1961</v>
      </c>
      <c r="B1966" s="13" t="s">
        <v>8596</v>
      </c>
      <c r="C1966" s="13" t="s">
        <v>8597</v>
      </c>
      <c r="D1966" s="13">
        <v>7</v>
      </c>
      <c r="E1966" s="13">
        <v>4.84</v>
      </c>
      <c r="F1966" s="13">
        <v>33.88</v>
      </c>
      <c r="G1966" s="437"/>
    </row>
    <row r="1967" ht="24" customHeight="1" spans="1:7">
      <c r="A1967" s="13">
        <v>1962</v>
      </c>
      <c r="B1967" s="13" t="s">
        <v>3555</v>
      </c>
      <c r="C1967" s="13" t="s">
        <v>8597</v>
      </c>
      <c r="D1967" s="13">
        <v>12.75</v>
      </c>
      <c r="E1967" s="13">
        <v>4.84</v>
      </c>
      <c r="F1967" s="13">
        <v>61.71</v>
      </c>
      <c r="G1967" s="437"/>
    </row>
    <row r="1968" ht="24" customHeight="1" spans="1:7">
      <c r="A1968" s="13">
        <v>1963</v>
      </c>
      <c r="B1968" s="13" t="s">
        <v>8598</v>
      </c>
      <c r="C1968" s="13" t="s">
        <v>8561</v>
      </c>
      <c r="D1968" s="13">
        <v>9.49</v>
      </c>
      <c r="E1968" s="13">
        <v>4.84</v>
      </c>
      <c r="F1968" s="13">
        <v>45.93</v>
      </c>
      <c r="G1968" s="437"/>
    </row>
    <row r="1969" ht="24" customHeight="1" spans="1:7">
      <c r="A1969" s="13">
        <v>1964</v>
      </c>
      <c r="B1969" s="13" t="s">
        <v>8599</v>
      </c>
      <c r="C1969" s="13" t="s">
        <v>8600</v>
      </c>
      <c r="D1969" s="13">
        <v>23.98</v>
      </c>
      <c r="E1969" s="13">
        <v>4.84</v>
      </c>
      <c r="F1969" s="13">
        <v>116.06</v>
      </c>
      <c r="G1969" s="437"/>
    </row>
    <row r="1970" ht="24" customHeight="1" spans="1:7">
      <c r="A1970" s="13">
        <v>1965</v>
      </c>
      <c r="B1970" s="13" t="s">
        <v>8601</v>
      </c>
      <c r="C1970" s="13" t="s">
        <v>8600</v>
      </c>
      <c r="D1970" s="13">
        <v>9</v>
      </c>
      <c r="E1970" s="13">
        <v>4.84</v>
      </c>
      <c r="F1970" s="13">
        <v>43.56</v>
      </c>
      <c r="G1970" s="437"/>
    </row>
    <row r="1971" ht="24" customHeight="1" spans="1:7">
      <c r="A1971" s="13">
        <v>1966</v>
      </c>
      <c r="B1971" s="13" t="s">
        <v>6991</v>
      </c>
      <c r="C1971" s="13" t="s">
        <v>8600</v>
      </c>
      <c r="D1971" s="13">
        <v>7.5</v>
      </c>
      <c r="E1971" s="13">
        <v>4.84</v>
      </c>
      <c r="F1971" s="13">
        <v>36.3</v>
      </c>
      <c r="G1971" s="437"/>
    </row>
    <row r="1972" ht="24" customHeight="1" spans="1:7">
      <c r="A1972" s="13">
        <v>1967</v>
      </c>
      <c r="B1972" s="13" t="s">
        <v>8602</v>
      </c>
      <c r="C1972" s="13" t="s">
        <v>8600</v>
      </c>
      <c r="D1972" s="13">
        <v>6.5</v>
      </c>
      <c r="E1972" s="13">
        <v>4.84</v>
      </c>
      <c r="F1972" s="13">
        <v>31.46</v>
      </c>
      <c r="G1972" s="437"/>
    </row>
    <row r="1973" ht="24" customHeight="1" spans="1:7">
      <c r="A1973" s="13">
        <v>1968</v>
      </c>
      <c r="B1973" s="13" t="s">
        <v>8603</v>
      </c>
      <c r="C1973" s="13" t="s">
        <v>8600</v>
      </c>
      <c r="D1973" s="13">
        <v>12.5</v>
      </c>
      <c r="E1973" s="13">
        <v>4.84</v>
      </c>
      <c r="F1973" s="13">
        <v>60.5</v>
      </c>
      <c r="G1973" s="437"/>
    </row>
    <row r="1974" ht="24" customHeight="1" spans="1:7">
      <c r="A1974" s="13">
        <v>1969</v>
      </c>
      <c r="B1974" s="13" t="s">
        <v>6142</v>
      </c>
      <c r="C1974" s="13" t="s">
        <v>8600</v>
      </c>
      <c r="D1974" s="13">
        <v>10</v>
      </c>
      <c r="E1974" s="13">
        <v>4.84</v>
      </c>
      <c r="F1974" s="13">
        <v>48.4</v>
      </c>
      <c r="G1974" s="437"/>
    </row>
    <row r="1975" ht="24" customHeight="1" spans="1:7">
      <c r="A1975" s="13">
        <v>1970</v>
      </c>
      <c r="B1975" s="13" t="s">
        <v>8604</v>
      </c>
      <c r="C1975" s="13" t="s">
        <v>8600</v>
      </c>
      <c r="D1975" s="13">
        <v>13.1</v>
      </c>
      <c r="E1975" s="13">
        <v>4.84</v>
      </c>
      <c r="F1975" s="13">
        <v>63.4</v>
      </c>
      <c r="G1975" s="437"/>
    </row>
    <row r="1976" ht="24" customHeight="1" spans="1:7">
      <c r="A1976" s="13">
        <v>1971</v>
      </c>
      <c r="B1976" s="13" t="s">
        <v>8605</v>
      </c>
      <c r="C1976" s="13" t="s">
        <v>8600</v>
      </c>
      <c r="D1976" s="13">
        <v>12.36</v>
      </c>
      <c r="E1976" s="13">
        <v>4.84</v>
      </c>
      <c r="F1976" s="13">
        <v>59.82</v>
      </c>
      <c r="G1976" s="437"/>
    </row>
    <row r="1977" ht="24" customHeight="1" spans="1:7">
      <c r="A1977" s="13">
        <v>1972</v>
      </c>
      <c r="B1977" s="13" t="s">
        <v>4784</v>
      </c>
      <c r="C1977" s="13" t="s">
        <v>8600</v>
      </c>
      <c r="D1977" s="13">
        <v>11.46</v>
      </c>
      <c r="E1977" s="13">
        <v>4.84</v>
      </c>
      <c r="F1977" s="13">
        <v>55.47</v>
      </c>
      <c r="G1977" s="437"/>
    </row>
    <row r="1978" ht="24" customHeight="1" spans="1:7">
      <c r="A1978" s="13">
        <v>1973</v>
      </c>
      <c r="B1978" s="13" t="s">
        <v>8367</v>
      </c>
      <c r="C1978" s="13" t="s">
        <v>8600</v>
      </c>
      <c r="D1978" s="13">
        <v>3</v>
      </c>
      <c r="E1978" s="13">
        <v>4.84</v>
      </c>
      <c r="F1978" s="13">
        <v>14.52</v>
      </c>
      <c r="G1978" s="437"/>
    </row>
    <row r="1979" ht="24" customHeight="1" spans="1:7">
      <c r="A1979" s="13">
        <v>1974</v>
      </c>
      <c r="B1979" s="13" t="s">
        <v>7481</v>
      </c>
      <c r="C1979" s="13" t="s">
        <v>8600</v>
      </c>
      <c r="D1979" s="13">
        <v>20.29</v>
      </c>
      <c r="E1979" s="13">
        <v>4.84</v>
      </c>
      <c r="F1979" s="13">
        <v>98.2</v>
      </c>
      <c r="G1979" s="437"/>
    </row>
    <row r="1980" ht="24" customHeight="1" spans="1:7">
      <c r="A1980" s="13">
        <v>1975</v>
      </c>
      <c r="B1980" s="13" t="s">
        <v>8606</v>
      </c>
      <c r="C1980" s="13" t="s">
        <v>8600</v>
      </c>
      <c r="D1980" s="13">
        <v>22.87</v>
      </c>
      <c r="E1980" s="13">
        <v>4.84</v>
      </c>
      <c r="F1980" s="13">
        <v>110.69</v>
      </c>
      <c r="G1980" s="437"/>
    </row>
    <row r="1981" ht="24" customHeight="1" spans="1:7">
      <c r="A1981" s="13">
        <v>1976</v>
      </c>
      <c r="B1981" s="13" t="s">
        <v>8607</v>
      </c>
      <c r="C1981" s="13" t="s">
        <v>8600</v>
      </c>
      <c r="D1981" s="13">
        <v>6.81</v>
      </c>
      <c r="E1981" s="13">
        <v>4.84</v>
      </c>
      <c r="F1981" s="13">
        <v>32.96</v>
      </c>
      <c r="G1981" s="437"/>
    </row>
    <row r="1982" ht="24" customHeight="1" spans="1:7">
      <c r="A1982" s="13">
        <v>1977</v>
      </c>
      <c r="B1982" s="13" t="s">
        <v>8608</v>
      </c>
      <c r="C1982" s="13" t="s">
        <v>8600</v>
      </c>
      <c r="D1982" s="13">
        <v>11.22</v>
      </c>
      <c r="E1982" s="13">
        <v>4.84</v>
      </c>
      <c r="F1982" s="13">
        <v>54.3</v>
      </c>
      <c r="G1982" s="437"/>
    </row>
    <row r="1983" ht="24" customHeight="1" spans="1:7">
      <c r="A1983" s="13">
        <v>1978</v>
      </c>
      <c r="B1983" s="13" t="s">
        <v>8609</v>
      </c>
      <c r="C1983" s="13" t="s">
        <v>8600</v>
      </c>
      <c r="D1983" s="13">
        <v>7.46</v>
      </c>
      <c r="E1983" s="13">
        <v>4.84</v>
      </c>
      <c r="F1983" s="13">
        <v>36.11</v>
      </c>
      <c r="G1983" s="437"/>
    </row>
    <row r="1984" ht="24" customHeight="1" spans="1:7">
      <c r="A1984" s="13">
        <v>1979</v>
      </c>
      <c r="B1984" s="13" t="s">
        <v>3810</v>
      </c>
      <c r="C1984" s="13" t="s">
        <v>8600</v>
      </c>
      <c r="D1984" s="13">
        <v>11.13</v>
      </c>
      <c r="E1984" s="13">
        <v>4.84</v>
      </c>
      <c r="F1984" s="13">
        <v>53.87</v>
      </c>
      <c r="G1984" s="437"/>
    </row>
    <row r="1985" ht="24" customHeight="1" spans="1:7">
      <c r="A1985" s="13">
        <v>1980</v>
      </c>
      <c r="B1985" s="13" t="s">
        <v>8610</v>
      </c>
      <c r="C1985" s="13" t="s">
        <v>8600</v>
      </c>
      <c r="D1985" s="13">
        <v>12.7</v>
      </c>
      <c r="E1985" s="13">
        <v>4.84</v>
      </c>
      <c r="F1985" s="13">
        <v>61.47</v>
      </c>
      <c r="G1985" s="437"/>
    </row>
    <row r="1986" ht="24" customHeight="1" spans="1:7">
      <c r="A1986" s="13">
        <v>1981</v>
      </c>
      <c r="B1986" s="13" t="s">
        <v>8611</v>
      </c>
      <c r="C1986" s="13" t="s">
        <v>8600</v>
      </c>
      <c r="D1986" s="13">
        <v>4.72</v>
      </c>
      <c r="E1986" s="13">
        <v>4.84</v>
      </c>
      <c r="F1986" s="13">
        <v>22.84</v>
      </c>
      <c r="G1986" s="437"/>
    </row>
    <row r="1987" ht="24" customHeight="1" spans="1:7">
      <c r="A1987" s="13">
        <v>1982</v>
      </c>
      <c r="B1987" s="13" t="s">
        <v>8612</v>
      </c>
      <c r="C1987" s="13" t="s">
        <v>8600</v>
      </c>
      <c r="D1987" s="13">
        <v>9.8</v>
      </c>
      <c r="E1987" s="13">
        <v>4.84</v>
      </c>
      <c r="F1987" s="13">
        <v>47.43</v>
      </c>
      <c r="G1987" s="437"/>
    </row>
    <row r="1988" ht="24" customHeight="1" spans="1:7">
      <c r="A1988" s="13">
        <v>1983</v>
      </c>
      <c r="B1988" s="13" t="s">
        <v>8613</v>
      </c>
      <c r="C1988" s="13" t="s">
        <v>8600</v>
      </c>
      <c r="D1988" s="13">
        <v>6.27</v>
      </c>
      <c r="E1988" s="13">
        <v>4.84</v>
      </c>
      <c r="F1988" s="13">
        <v>30.35</v>
      </c>
      <c r="G1988" s="437"/>
    </row>
    <row r="1989" ht="24" customHeight="1" spans="1:7">
      <c r="A1989" s="13">
        <v>1984</v>
      </c>
      <c r="B1989" s="13" t="s">
        <v>8614</v>
      </c>
      <c r="C1989" s="13" t="s">
        <v>8600</v>
      </c>
      <c r="D1989" s="13">
        <v>9.97</v>
      </c>
      <c r="E1989" s="13">
        <v>4.84</v>
      </c>
      <c r="F1989" s="13">
        <v>48.25</v>
      </c>
      <c r="G1989" s="437"/>
    </row>
    <row r="1990" ht="24" customHeight="1" spans="1:7">
      <c r="A1990" s="13">
        <v>1985</v>
      </c>
      <c r="B1990" s="13" t="s">
        <v>8615</v>
      </c>
      <c r="C1990" s="13" t="s">
        <v>8600</v>
      </c>
      <c r="D1990" s="13">
        <v>4.67</v>
      </c>
      <c r="E1990" s="13">
        <v>4.84</v>
      </c>
      <c r="F1990" s="13">
        <v>22.6</v>
      </c>
      <c r="G1990" s="437"/>
    </row>
    <row r="1991" ht="24" customHeight="1" spans="1:7">
      <c r="A1991" s="13">
        <v>1986</v>
      </c>
      <c r="B1991" s="13" t="s">
        <v>8614</v>
      </c>
      <c r="C1991" s="13" t="s">
        <v>8600</v>
      </c>
      <c r="D1991" s="13">
        <v>9.97</v>
      </c>
      <c r="E1991" s="13">
        <v>4.84</v>
      </c>
      <c r="F1991" s="13">
        <v>48.25</v>
      </c>
      <c r="G1991" s="437"/>
    </row>
    <row r="1992" ht="24" customHeight="1" spans="1:7">
      <c r="A1992" s="13">
        <v>1987</v>
      </c>
      <c r="B1992" s="13" t="s">
        <v>8616</v>
      </c>
      <c r="C1992" s="13" t="s">
        <v>8600</v>
      </c>
      <c r="D1992" s="13">
        <v>8.35</v>
      </c>
      <c r="E1992" s="13">
        <v>4.84</v>
      </c>
      <c r="F1992" s="13">
        <v>40.41</v>
      </c>
      <c r="G1992" s="437"/>
    </row>
    <row r="1993" ht="24" customHeight="1" spans="1:7">
      <c r="A1993" s="13">
        <v>1988</v>
      </c>
      <c r="B1993" s="13" t="s">
        <v>8617</v>
      </c>
      <c r="C1993" s="13" t="s">
        <v>8600</v>
      </c>
      <c r="D1993" s="13">
        <v>4.23</v>
      </c>
      <c r="E1993" s="13">
        <v>4.84</v>
      </c>
      <c r="F1993" s="13">
        <v>20.47</v>
      </c>
      <c r="G1993" s="437"/>
    </row>
    <row r="1994" ht="24" customHeight="1" spans="1:7">
      <c r="A1994" s="13">
        <v>1989</v>
      </c>
      <c r="B1994" s="13" t="s">
        <v>7736</v>
      </c>
      <c r="C1994" s="13" t="s">
        <v>8600</v>
      </c>
      <c r="D1994" s="13">
        <v>7.16</v>
      </c>
      <c r="E1994" s="13">
        <v>4.84</v>
      </c>
      <c r="F1994" s="13">
        <v>34.65</v>
      </c>
      <c r="G1994" s="437"/>
    </row>
    <row r="1995" ht="24" customHeight="1" spans="1:7">
      <c r="A1995" s="13">
        <v>1990</v>
      </c>
      <c r="B1995" s="13" t="s">
        <v>8618</v>
      </c>
      <c r="C1995" s="13" t="s">
        <v>8600</v>
      </c>
      <c r="D1995" s="13">
        <v>9.57</v>
      </c>
      <c r="E1995" s="13">
        <v>4.84</v>
      </c>
      <c r="F1995" s="13">
        <v>46.32</v>
      </c>
      <c r="G1995" s="437"/>
    </row>
    <row r="1996" ht="24" customHeight="1" spans="1:7">
      <c r="A1996" s="13">
        <v>1991</v>
      </c>
      <c r="B1996" s="13" t="s">
        <v>1089</v>
      </c>
      <c r="C1996" s="13" t="s">
        <v>8600</v>
      </c>
      <c r="D1996" s="13">
        <v>16.59</v>
      </c>
      <c r="E1996" s="13">
        <v>4.84</v>
      </c>
      <c r="F1996" s="13">
        <v>80.3</v>
      </c>
      <c r="G1996" s="437"/>
    </row>
    <row r="1997" ht="24" customHeight="1" spans="1:7">
      <c r="A1997" s="13">
        <v>1992</v>
      </c>
      <c r="B1997" s="13" t="s">
        <v>6107</v>
      </c>
      <c r="C1997" s="13" t="s">
        <v>8600</v>
      </c>
      <c r="D1997" s="13">
        <v>10</v>
      </c>
      <c r="E1997" s="13">
        <v>4.84</v>
      </c>
      <c r="F1997" s="13">
        <v>48.4</v>
      </c>
      <c r="G1997" s="437"/>
    </row>
    <row r="1998" ht="24" customHeight="1" spans="1:7">
      <c r="A1998" s="13">
        <v>1993</v>
      </c>
      <c r="B1998" s="13" t="s">
        <v>5555</v>
      </c>
      <c r="C1998" s="13" t="s">
        <v>8600</v>
      </c>
      <c r="D1998" s="13">
        <v>28.4</v>
      </c>
      <c r="E1998" s="13">
        <v>4.84</v>
      </c>
      <c r="F1998" s="13">
        <v>137.46</v>
      </c>
      <c r="G1998" s="437"/>
    </row>
    <row r="1999" ht="24" customHeight="1" spans="1:7">
      <c r="A1999" s="13">
        <v>1994</v>
      </c>
      <c r="B1999" s="13" t="s">
        <v>6337</v>
      </c>
      <c r="C1999" s="13" t="s">
        <v>8600</v>
      </c>
      <c r="D1999" s="13">
        <v>3</v>
      </c>
      <c r="E1999" s="13">
        <v>4.84</v>
      </c>
      <c r="F1999" s="13">
        <v>14.52</v>
      </c>
      <c r="G1999" s="437"/>
    </row>
    <row r="2000" ht="24" customHeight="1" spans="1:7">
      <c r="A2000" s="13">
        <v>1995</v>
      </c>
      <c r="B2000" s="13" t="s">
        <v>8619</v>
      </c>
      <c r="C2000" s="13" t="s">
        <v>8620</v>
      </c>
      <c r="D2000" s="13">
        <v>10.83</v>
      </c>
      <c r="E2000" s="13">
        <v>4.84</v>
      </c>
      <c r="F2000" s="13">
        <v>52.42</v>
      </c>
      <c r="G2000" s="437"/>
    </row>
    <row r="2001" ht="24" customHeight="1" spans="1:7">
      <c r="A2001" s="13">
        <v>1996</v>
      </c>
      <c r="B2001" s="13" t="s">
        <v>8621</v>
      </c>
      <c r="C2001" s="13" t="s">
        <v>8620</v>
      </c>
      <c r="D2001" s="13">
        <v>10.23</v>
      </c>
      <c r="E2001" s="13">
        <v>4.84</v>
      </c>
      <c r="F2001" s="13">
        <v>49.51</v>
      </c>
      <c r="G2001" s="437"/>
    </row>
    <row r="2002" ht="24" customHeight="1" spans="1:7">
      <c r="A2002" s="13">
        <v>1997</v>
      </c>
      <c r="B2002" s="13" t="s">
        <v>8622</v>
      </c>
      <c r="C2002" s="13" t="s">
        <v>8620</v>
      </c>
      <c r="D2002" s="13">
        <v>8.79</v>
      </c>
      <c r="E2002" s="13">
        <v>4.84</v>
      </c>
      <c r="F2002" s="13">
        <v>42.54</v>
      </c>
      <c r="G2002" s="437"/>
    </row>
    <row r="2003" ht="24" customHeight="1" spans="1:7">
      <c r="A2003" s="13">
        <v>1998</v>
      </c>
      <c r="B2003" s="13" t="s">
        <v>7461</v>
      </c>
      <c r="C2003" s="13" t="s">
        <v>8620</v>
      </c>
      <c r="D2003" s="13">
        <v>17.81</v>
      </c>
      <c r="E2003" s="13">
        <v>4.84</v>
      </c>
      <c r="F2003" s="13">
        <v>86.2</v>
      </c>
      <c r="G2003" s="437"/>
    </row>
    <row r="2004" ht="24" customHeight="1" spans="1:7">
      <c r="A2004" s="13">
        <v>1999</v>
      </c>
      <c r="B2004" s="13" t="s">
        <v>8611</v>
      </c>
      <c r="C2004" s="13" t="s">
        <v>8620</v>
      </c>
      <c r="D2004" s="13">
        <v>9.65</v>
      </c>
      <c r="E2004" s="13">
        <v>4.84</v>
      </c>
      <c r="F2004" s="13">
        <v>46.71</v>
      </c>
      <c r="G2004" s="437"/>
    </row>
    <row r="2005" ht="24" customHeight="1" spans="1:7">
      <c r="A2005" s="13">
        <v>2000</v>
      </c>
      <c r="B2005" s="13" t="s">
        <v>896</v>
      </c>
      <c r="C2005" s="13" t="s">
        <v>8620</v>
      </c>
      <c r="D2005" s="13">
        <v>14.82</v>
      </c>
      <c r="E2005" s="13">
        <v>4.84</v>
      </c>
      <c r="F2005" s="13">
        <v>71.73</v>
      </c>
      <c r="G2005" s="437"/>
    </row>
    <row r="2006" ht="24" customHeight="1" spans="1:7">
      <c r="A2006" s="13">
        <v>2001</v>
      </c>
      <c r="B2006" s="13" t="s">
        <v>8623</v>
      </c>
      <c r="C2006" s="13" t="s">
        <v>8620</v>
      </c>
      <c r="D2006" s="13">
        <v>8.08</v>
      </c>
      <c r="E2006" s="13">
        <v>4.84</v>
      </c>
      <c r="F2006" s="13">
        <v>39.11</v>
      </c>
      <c r="G2006" s="437"/>
    </row>
    <row r="2007" ht="24" customHeight="1" spans="1:7">
      <c r="A2007" s="13">
        <v>2002</v>
      </c>
      <c r="B2007" s="13" t="s">
        <v>8624</v>
      </c>
      <c r="C2007" s="13" t="s">
        <v>8620</v>
      </c>
      <c r="D2007" s="13">
        <v>14</v>
      </c>
      <c r="E2007" s="13">
        <v>4.84</v>
      </c>
      <c r="F2007" s="13">
        <v>67.76</v>
      </c>
      <c r="G2007" s="437"/>
    </row>
    <row r="2008" ht="24" customHeight="1" spans="1:7">
      <c r="A2008" s="13">
        <v>2003</v>
      </c>
      <c r="B2008" s="13" t="s">
        <v>8625</v>
      </c>
      <c r="C2008" s="13" t="s">
        <v>8620</v>
      </c>
      <c r="D2008" s="13">
        <v>10.26</v>
      </c>
      <c r="E2008" s="13">
        <v>4.84</v>
      </c>
      <c r="F2008" s="13">
        <v>49.66</v>
      </c>
      <c r="G2008" s="437"/>
    </row>
    <row r="2009" ht="24" customHeight="1" spans="1:7">
      <c r="A2009" s="13">
        <v>2004</v>
      </c>
      <c r="B2009" s="13" t="s">
        <v>6991</v>
      </c>
      <c r="C2009" s="13" t="s">
        <v>8620</v>
      </c>
      <c r="D2009" s="13">
        <v>8.76</v>
      </c>
      <c r="E2009" s="13">
        <v>4.84</v>
      </c>
      <c r="F2009" s="13">
        <v>42.4</v>
      </c>
      <c r="G2009" s="437"/>
    </row>
    <row r="2010" ht="24" customHeight="1" spans="1:7">
      <c r="A2010" s="13">
        <v>2005</v>
      </c>
      <c r="B2010" s="13" t="s">
        <v>8626</v>
      </c>
      <c r="C2010" s="13" t="s">
        <v>8620</v>
      </c>
      <c r="D2010" s="13">
        <v>12.5</v>
      </c>
      <c r="E2010" s="13">
        <v>4.84</v>
      </c>
      <c r="F2010" s="13">
        <v>60.5</v>
      </c>
      <c r="G2010" s="437"/>
    </row>
    <row r="2011" ht="24" customHeight="1" spans="1:7">
      <c r="A2011" s="13">
        <v>2006</v>
      </c>
      <c r="B2011" s="13" t="s">
        <v>8627</v>
      </c>
      <c r="C2011" s="13" t="s">
        <v>8620</v>
      </c>
      <c r="D2011" s="13">
        <v>30</v>
      </c>
      <c r="E2011" s="13">
        <v>4.84</v>
      </c>
      <c r="F2011" s="13">
        <v>145.2</v>
      </c>
      <c r="G2011" s="437"/>
    </row>
    <row r="2012" ht="24" customHeight="1" spans="1:7">
      <c r="A2012" s="13">
        <v>2007</v>
      </c>
      <c r="B2012" s="13" t="s">
        <v>8628</v>
      </c>
      <c r="C2012" s="13" t="s">
        <v>8620</v>
      </c>
      <c r="D2012" s="13">
        <v>8</v>
      </c>
      <c r="E2012" s="13">
        <v>4.84</v>
      </c>
      <c r="F2012" s="13">
        <v>38.72</v>
      </c>
      <c r="G2012" s="437"/>
    </row>
    <row r="2013" ht="24" customHeight="1" spans="1:7">
      <c r="A2013" s="13">
        <v>2008</v>
      </c>
      <c r="B2013" s="13" t="s">
        <v>655</v>
      </c>
      <c r="C2013" s="13" t="s">
        <v>8620</v>
      </c>
      <c r="D2013" s="13">
        <v>29.15</v>
      </c>
      <c r="E2013" s="13">
        <v>4.84</v>
      </c>
      <c r="F2013" s="13">
        <v>141.09</v>
      </c>
      <c r="G2013" s="437"/>
    </row>
    <row r="2014" ht="24" customHeight="1" spans="1:7">
      <c r="A2014" s="13">
        <v>2009</v>
      </c>
      <c r="B2014" s="13" t="s">
        <v>8112</v>
      </c>
      <c r="C2014" s="13" t="s">
        <v>8620</v>
      </c>
      <c r="D2014" s="13">
        <v>10.61</v>
      </c>
      <c r="E2014" s="13">
        <v>4.84</v>
      </c>
      <c r="F2014" s="13">
        <v>51.35</v>
      </c>
      <c r="G2014" s="437"/>
    </row>
    <row r="2015" ht="24" customHeight="1" spans="1:7">
      <c r="A2015" s="13">
        <v>2010</v>
      </c>
      <c r="B2015" s="13" t="s">
        <v>8629</v>
      </c>
      <c r="C2015" s="13" t="s">
        <v>8620</v>
      </c>
      <c r="D2015" s="13">
        <v>4.56</v>
      </c>
      <c r="E2015" s="13">
        <v>4.84</v>
      </c>
      <c r="F2015" s="13">
        <v>22.07</v>
      </c>
      <c r="G2015" s="437"/>
    </row>
    <row r="2016" ht="24" customHeight="1" spans="1:7">
      <c r="A2016" s="13">
        <v>2011</v>
      </c>
      <c r="B2016" s="13" t="s">
        <v>8630</v>
      </c>
      <c r="C2016" s="13" t="s">
        <v>8620</v>
      </c>
      <c r="D2016" s="13">
        <v>19.66</v>
      </c>
      <c r="E2016" s="13">
        <v>4.84</v>
      </c>
      <c r="F2016" s="13">
        <v>95.15</v>
      </c>
      <c r="G2016" s="437"/>
    </row>
    <row r="2017" ht="24" customHeight="1" spans="1:7">
      <c r="A2017" s="13">
        <v>2012</v>
      </c>
      <c r="B2017" s="13" t="s">
        <v>8631</v>
      </c>
      <c r="C2017" s="13" t="s">
        <v>8620</v>
      </c>
      <c r="D2017" s="13">
        <v>9.68</v>
      </c>
      <c r="E2017" s="13">
        <v>4.84</v>
      </c>
      <c r="F2017" s="13">
        <v>46.85</v>
      </c>
      <c r="G2017" s="437"/>
    </row>
    <row r="2018" ht="24" customHeight="1" spans="1:7">
      <c r="A2018" s="13">
        <v>2013</v>
      </c>
      <c r="B2018" s="13" t="s">
        <v>850</v>
      </c>
      <c r="C2018" s="13" t="s">
        <v>8620</v>
      </c>
      <c r="D2018" s="13">
        <v>6.8</v>
      </c>
      <c r="E2018" s="13">
        <v>4.84</v>
      </c>
      <c r="F2018" s="13">
        <v>32.91</v>
      </c>
      <c r="G2018" s="437"/>
    </row>
    <row r="2019" ht="24" customHeight="1" spans="1:7">
      <c r="A2019" s="13">
        <v>2014</v>
      </c>
      <c r="B2019" s="13" t="s">
        <v>8632</v>
      </c>
      <c r="C2019" s="13" t="s">
        <v>8620</v>
      </c>
      <c r="D2019" s="13">
        <v>7.1</v>
      </c>
      <c r="E2019" s="13">
        <v>4.84</v>
      </c>
      <c r="F2019" s="13">
        <v>34.36</v>
      </c>
      <c r="G2019" s="437"/>
    </row>
    <row r="2020" ht="24" customHeight="1" spans="1:7">
      <c r="A2020" s="13">
        <v>2015</v>
      </c>
      <c r="B2020" s="13" t="s">
        <v>8633</v>
      </c>
      <c r="C2020" s="13" t="s">
        <v>8620</v>
      </c>
      <c r="D2020" s="13">
        <v>23.06</v>
      </c>
      <c r="E2020" s="13">
        <v>4.84</v>
      </c>
      <c r="F2020" s="13">
        <v>111.61</v>
      </c>
      <c r="G2020" s="437"/>
    </row>
    <row r="2021" ht="24" customHeight="1" spans="1:7">
      <c r="A2021" s="13">
        <v>2016</v>
      </c>
      <c r="B2021" s="13" t="s">
        <v>1607</v>
      </c>
      <c r="C2021" s="13" t="s">
        <v>8620</v>
      </c>
      <c r="D2021" s="13">
        <v>6.09</v>
      </c>
      <c r="E2021" s="13">
        <v>4.84</v>
      </c>
      <c r="F2021" s="13">
        <v>29.48</v>
      </c>
      <c r="G2021" s="437"/>
    </row>
    <row r="2022" ht="24" customHeight="1" spans="1:7">
      <c r="A2022" s="13">
        <v>2017</v>
      </c>
      <c r="B2022" s="13" t="s">
        <v>1847</v>
      </c>
      <c r="C2022" s="13" t="s">
        <v>8620</v>
      </c>
      <c r="D2022" s="13">
        <v>9.87</v>
      </c>
      <c r="E2022" s="13">
        <v>4.84</v>
      </c>
      <c r="F2022" s="13">
        <v>47.77</v>
      </c>
      <c r="G2022" s="437"/>
    </row>
    <row r="2023" ht="24" customHeight="1" spans="1:7">
      <c r="A2023" s="13">
        <v>2018</v>
      </c>
      <c r="B2023" s="13" t="s">
        <v>7710</v>
      </c>
      <c r="C2023" s="13" t="s">
        <v>8620</v>
      </c>
      <c r="D2023" s="13">
        <v>5.41</v>
      </c>
      <c r="E2023" s="13">
        <v>4.84</v>
      </c>
      <c r="F2023" s="13">
        <v>26.18</v>
      </c>
      <c r="G2023" s="437"/>
    </row>
    <row r="2024" ht="24" customHeight="1" spans="1:7">
      <c r="A2024" s="13">
        <v>2019</v>
      </c>
      <c r="B2024" s="13" t="s">
        <v>8634</v>
      </c>
      <c r="C2024" s="13" t="s">
        <v>8620</v>
      </c>
      <c r="D2024" s="13">
        <v>10.74</v>
      </c>
      <c r="E2024" s="13">
        <v>4.84</v>
      </c>
      <c r="F2024" s="13">
        <v>51.98</v>
      </c>
      <c r="G2024" s="437"/>
    </row>
    <row r="2025" ht="24" customHeight="1" spans="1:7">
      <c r="A2025" s="13">
        <v>2020</v>
      </c>
      <c r="B2025" s="13" t="s">
        <v>8635</v>
      </c>
      <c r="C2025" s="13" t="s">
        <v>8620</v>
      </c>
      <c r="D2025" s="13">
        <v>11.37</v>
      </c>
      <c r="E2025" s="13">
        <v>4.84</v>
      </c>
      <c r="F2025" s="13">
        <v>55.03</v>
      </c>
      <c r="G2025" s="437"/>
    </row>
    <row r="2026" ht="24" customHeight="1" spans="1:7">
      <c r="A2026" s="13">
        <v>2021</v>
      </c>
      <c r="B2026" s="13" t="s">
        <v>4961</v>
      </c>
      <c r="C2026" s="13" t="s">
        <v>8636</v>
      </c>
      <c r="D2026" s="13">
        <v>19.59</v>
      </c>
      <c r="E2026" s="13">
        <v>4.84</v>
      </c>
      <c r="F2026" s="13">
        <v>94.82</v>
      </c>
      <c r="G2026" s="437"/>
    </row>
    <row r="2027" ht="24" customHeight="1" spans="1:7">
      <c r="A2027" s="13">
        <v>2022</v>
      </c>
      <c r="B2027" s="13" t="s">
        <v>8637</v>
      </c>
      <c r="C2027" s="13" t="s">
        <v>8636</v>
      </c>
      <c r="D2027" s="13">
        <v>20.4</v>
      </c>
      <c r="E2027" s="13">
        <v>4.84</v>
      </c>
      <c r="F2027" s="13">
        <v>98.74</v>
      </c>
      <c r="G2027" s="437"/>
    </row>
    <row r="2028" ht="24" customHeight="1" spans="1:7">
      <c r="A2028" s="13">
        <v>2023</v>
      </c>
      <c r="B2028" s="13" t="s">
        <v>1940</v>
      </c>
      <c r="C2028" s="13" t="s">
        <v>8636</v>
      </c>
      <c r="D2028" s="13">
        <v>16.39</v>
      </c>
      <c r="E2028" s="13">
        <v>4.84</v>
      </c>
      <c r="F2028" s="13">
        <v>79.33</v>
      </c>
      <c r="G2028" s="437"/>
    </row>
    <row r="2029" ht="24" customHeight="1" spans="1:7">
      <c r="A2029" s="13">
        <v>2024</v>
      </c>
      <c r="B2029" s="13" t="s">
        <v>8638</v>
      </c>
      <c r="C2029" s="13" t="s">
        <v>8636</v>
      </c>
      <c r="D2029" s="13">
        <v>24.75</v>
      </c>
      <c r="E2029" s="13">
        <v>4.84</v>
      </c>
      <c r="F2029" s="13">
        <v>119.79</v>
      </c>
      <c r="G2029" s="437"/>
    </row>
    <row r="2030" ht="24" customHeight="1" spans="1:7">
      <c r="A2030" s="13">
        <v>2025</v>
      </c>
      <c r="B2030" s="13" t="s">
        <v>8639</v>
      </c>
      <c r="C2030" s="13" t="s">
        <v>8636</v>
      </c>
      <c r="D2030" s="13">
        <v>16.59</v>
      </c>
      <c r="E2030" s="13">
        <v>4.84</v>
      </c>
      <c r="F2030" s="13">
        <v>80.3</v>
      </c>
      <c r="G2030" s="437"/>
    </row>
    <row r="2031" ht="24" customHeight="1" spans="1:7">
      <c r="A2031" s="13">
        <v>2026</v>
      </c>
      <c r="B2031" s="13" t="s">
        <v>8640</v>
      </c>
      <c r="C2031" s="13" t="s">
        <v>8636</v>
      </c>
      <c r="D2031" s="13">
        <v>17</v>
      </c>
      <c r="E2031" s="13">
        <v>4.84</v>
      </c>
      <c r="F2031" s="13">
        <v>82.28</v>
      </c>
      <c r="G2031" s="437"/>
    </row>
    <row r="2032" ht="24" customHeight="1" spans="1:7">
      <c r="A2032" s="13">
        <v>2027</v>
      </c>
      <c r="B2032" s="13" t="s">
        <v>8641</v>
      </c>
      <c r="C2032" s="13" t="s">
        <v>8636</v>
      </c>
      <c r="D2032" s="13">
        <v>10.89</v>
      </c>
      <c r="E2032" s="13">
        <v>4.84</v>
      </c>
      <c r="F2032" s="13">
        <v>52.71</v>
      </c>
      <c r="G2032" s="437"/>
    </row>
    <row r="2033" ht="24" customHeight="1" spans="1:7">
      <c r="A2033" s="13">
        <v>2028</v>
      </c>
      <c r="B2033" s="13" t="s">
        <v>8642</v>
      </c>
      <c r="C2033" s="13" t="s">
        <v>8636</v>
      </c>
      <c r="D2033" s="13">
        <v>33.14</v>
      </c>
      <c r="E2033" s="13">
        <v>4.84</v>
      </c>
      <c r="F2033" s="13">
        <v>160.4</v>
      </c>
      <c r="G2033" s="437"/>
    </row>
    <row r="2034" ht="24" customHeight="1" spans="1:7">
      <c r="A2034" s="13">
        <v>2029</v>
      </c>
      <c r="B2034" s="13" t="s">
        <v>8643</v>
      </c>
      <c r="C2034" s="13" t="s">
        <v>8636</v>
      </c>
      <c r="D2034" s="13">
        <v>27.98</v>
      </c>
      <c r="E2034" s="13">
        <v>4.84</v>
      </c>
      <c r="F2034" s="13">
        <v>135.42</v>
      </c>
      <c r="G2034" s="437"/>
    </row>
    <row r="2035" ht="24" customHeight="1" spans="1:7">
      <c r="A2035" s="13">
        <v>2030</v>
      </c>
      <c r="B2035" s="13" t="s">
        <v>8644</v>
      </c>
      <c r="C2035" s="13" t="s">
        <v>8636</v>
      </c>
      <c r="D2035" s="13">
        <v>8</v>
      </c>
      <c r="E2035" s="13">
        <v>4.84</v>
      </c>
      <c r="F2035" s="13">
        <v>38.72</v>
      </c>
      <c r="G2035" s="437"/>
    </row>
    <row r="2036" ht="24" customHeight="1" spans="1:7">
      <c r="A2036" s="13">
        <v>2031</v>
      </c>
      <c r="B2036" s="13" t="s">
        <v>8645</v>
      </c>
      <c r="C2036" s="13" t="s">
        <v>8636</v>
      </c>
      <c r="D2036" s="13">
        <v>10</v>
      </c>
      <c r="E2036" s="13">
        <v>4.84</v>
      </c>
      <c r="F2036" s="13">
        <v>48.4</v>
      </c>
      <c r="G2036" s="437"/>
    </row>
    <row r="2037" ht="24" customHeight="1" spans="1:7">
      <c r="A2037" s="13">
        <v>2032</v>
      </c>
      <c r="B2037" s="13" t="s">
        <v>8646</v>
      </c>
      <c r="C2037" s="13" t="s">
        <v>8636</v>
      </c>
      <c r="D2037" s="13">
        <v>9.78</v>
      </c>
      <c r="E2037" s="13">
        <v>4.84</v>
      </c>
      <c r="F2037" s="13">
        <v>47.34</v>
      </c>
      <c r="G2037" s="437"/>
    </row>
    <row r="2038" ht="24" customHeight="1" spans="1:7">
      <c r="A2038" s="13">
        <v>2033</v>
      </c>
      <c r="B2038" s="13" t="s">
        <v>7710</v>
      </c>
      <c r="C2038" s="13" t="s">
        <v>8636</v>
      </c>
      <c r="D2038" s="13">
        <v>8.32</v>
      </c>
      <c r="E2038" s="13">
        <v>4.84</v>
      </c>
      <c r="F2038" s="13">
        <v>40.27</v>
      </c>
      <c r="G2038" s="437"/>
    </row>
    <row r="2039" ht="24" customHeight="1" spans="1:7">
      <c r="A2039" s="13">
        <v>2034</v>
      </c>
      <c r="B2039" s="13" t="s">
        <v>8621</v>
      </c>
      <c r="C2039" s="13" t="s">
        <v>8636</v>
      </c>
      <c r="D2039" s="13">
        <v>8</v>
      </c>
      <c r="E2039" s="13">
        <v>4.84</v>
      </c>
      <c r="F2039" s="13">
        <v>38.72</v>
      </c>
      <c r="G2039" s="437"/>
    </row>
    <row r="2040" ht="24" customHeight="1" spans="1:7">
      <c r="A2040" s="13">
        <v>2035</v>
      </c>
      <c r="B2040" s="13" t="s">
        <v>7567</v>
      </c>
      <c r="C2040" s="13" t="s">
        <v>8636</v>
      </c>
      <c r="D2040" s="13">
        <v>5.75</v>
      </c>
      <c r="E2040" s="13">
        <v>4.84</v>
      </c>
      <c r="F2040" s="13">
        <v>27.83</v>
      </c>
      <c r="G2040" s="437"/>
    </row>
    <row r="2041" ht="24" customHeight="1" spans="1:7">
      <c r="A2041" s="13">
        <v>2036</v>
      </c>
      <c r="B2041" s="13" t="s">
        <v>8647</v>
      </c>
      <c r="C2041" s="13" t="s">
        <v>8636</v>
      </c>
      <c r="D2041" s="13">
        <v>20.01</v>
      </c>
      <c r="E2041" s="13">
        <v>4.84</v>
      </c>
      <c r="F2041" s="13">
        <v>96.85</v>
      </c>
      <c r="G2041" s="437"/>
    </row>
    <row r="2042" ht="24" customHeight="1" spans="1:7">
      <c r="A2042" s="13">
        <v>2037</v>
      </c>
      <c r="B2042" s="13" t="s">
        <v>8648</v>
      </c>
      <c r="C2042" s="13" t="s">
        <v>8636</v>
      </c>
      <c r="D2042" s="13">
        <v>17.33</v>
      </c>
      <c r="E2042" s="13">
        <v>4.84</v>
      </c>
      <c r="F2042" s="13">
        <v>83.88</v>
      </c>
      <c r="G2042" s="437"/>
    </row>
    <row r="2043" ht="24" customHeight="1" spans="1:7">
      <c r="A2043" s="13">
        <v>2038</v>
      </c>
      <c r="B2043" s="13" t="s">
        <v>8649</v>
      </c>
      <c r="C2043" s="13" t="s">
        <v>8636</v>
      </c>
      <c r="D2043" s="13">
        <v>25.31</v>
      </c>
      <c r="E2043" s="13">
        <v>4.84</v>
      </c>
      <c r="F2043" s="13">
        <v>122.5</v>
      </c>
      <c r="G2043" s="437"/>
    </row>
    <row r="2044" ht="24" customHeight="1" spans="1:7">
      <c r="A2044" s="13">
        <v>2039</v>
      </c>
      <c r="B2044" s="13" t="s">
        <v>8650</v>
      </c>
      <c r="C2044" s="13" t="s">
        <v>8636</v>
      </c>
      <c r="D2044" s="13">
        <v>14.65</v>
      </c>
      <c r="E2044" s="13">
        <v>4.84</v>
      </c>
      <c r="F2044" s="13">
        <v>70.91</v>
      </c>
      <c r="G2044" s="437"/>
    </row>
    <row r="2045" ht="24" customHeight="1" spans="1:7">
      <c r="A2045" s="13">
        <v>2040</v>
      </c>
      <c r="B2045" s="13" t="s">
        <v>8651</v>
      </c>
      <c r="C2045" s="13" t="s">
        <v>8636</v>
      </c>
      <c r="D2045" s="13">
        <v>27.92</v>
      </c>
      <c r="E2045" s="13">
        <v>4.84</v>
      </c>
      <c r="F2045" s="13">
        <v>135.13</v>
      </c>
      <c r="G2045" s="437"/>
    </row>
    <row r="2046" ht="24" customHeight="1" spans="1:7">
      <c r="A2046" s="13">
        <v>2041</v>
      </c>
      <c r="B2046" s="13" t="s">
        <v>1433</v>
      </c>
      <c r="C2046" s="13" t="s">
        <v>8636</v>
      </c>
      <c r="D2046" s="13">
        <v>13.13</v>
      </c>
      <c r="E2046" s="13">
        <v>4.84</v>
      </c>
      <c r="F2046" s="13">
        <v>63.55</v>
      </c>
      <c r="G2046" s="437"/>
    </row>
    <row r="2047" ht="24" customHeight="1" spans="1:7">
      <c r="A2047" s="13">
        <v>2042</v>
      </c>
      <c r="B2047" s="13" t="s">
        <v>1113</v>
      </c>
      <c r="C2047" s="13" t="s">
        <v>8636</v>
      </c>
      <c r="D2047" s="13">
        <v>20.41</v>
      </c>
      <c r="E2047" s="13">
        <v>4.84</v>
      </c>
      <c r="F2047" s="13">
        <v>98.78</v>
      </c>
      <c r="G2047" s="437"/>
    </row>
    <row r="2048" ht="24" customHeight="1" spans="1:7">
      <c r="A2048" s="13">
        <v>2043</v>
      </c>
      <c r="B2048" s="13" t="s">
        <v>8652</v>
      </c>
      <c r="C2048" s="13" t="s">
        <v>8636</v>
      </c>
      <c r="D2048" s="13">
        <v>11.69</v>
      </c>
      <c r="E2048" s="13">
        <v>4.84</v>
      </c>
      <c r="F2048" s="13">
        <v>56.58</v>
      </c>
      <c r="G2048" s="437"/>
    </row>
    <row r="2049" ht="24" customHeight="1" spans="1:7">
      <c r="A2049" s="13">
        <v>2044</v>
      </c>
      <c r="B2049" s="13" t="s">
        <v>4916</v>
      </c>
      <c r="C2049" s="13" t="s">
        <v>8636</v>
      </c>
      <c r="D2049" s="13">
        <v>26.92</v>
      </c>
      <c r="E2049" s="13">
        <v>4.84</v>
      </c>
      <c r="F2049" s="13">
        <v>130.29</v>
      </c>
      <c r="G2049" s="437"/>
    </row>
    <row r="2050" ht="24" customHeight="1" spans="1:7">
      <c r="A2050" s="13">
        <v>2045</v>
      </c>
      <c r="B2050" s="13" t="s">
        <v>8653</v>
      </c>
      <c r="C2050" s="13" t="s">
        <v>8636</v>
      </c>
      <c r="D2050" s="13">
        <v>13.29</v>
      </c>
      <c r="E2050" s="13">
        <v>4.84</v>
      </c>
      <c r="F2050" s="13">
        <v>64.32</v>
      </c>
      <c r="G2050" s="437"/>
    </row>
    <row r="2051" ht="24" customHeight="1" spans="1:7">
      <c r="A2051" s="13">
        <v>2046</v>
      </c>
      <c r="B2051" s="13" t="s">
        <v>8654</v>
      </c>
      <c r="C2051" s="13" t="s">
        <v>8636</v>
      </c>
      <c r="D2051" s="13">
        <v>22.61</v>
      </c>
      <c r="E2051" s="13">
        <v>4.84</v>
      </c>
      <c r="F2051" s="13">
        <v>109.43</v>
      </c>
      <c r="G2051" s="437"/>
    </row>
    <row r="2052" ht="24" customHeight="1" spans="1:7">
      <c r="A2052" s="13">
        <v>2047</v>
      </c>
      <c r="B2052" s="13" t="s">
        <v>8655</v>
      </c>
      <c r="C2052" s="13" t="s">
        <v>8636</v>
      </c>
      <c r="D2052" s="13">
        <v>12.02</v>
      </c>
      <c r="E2052" s="13">
        <v>4.84</v>
      </c>
      <c r="F2052" s="13">
        <v>58.18</v>
      </c>
      <c r="G2052" s="437"/>
    </row>
    <row r="2053" ht="24" customHeight="1" spans="1:7">
      <c r="A2053" s="13">
        <v>2048</v>
      </c>
      <c r="B2053" s="13" t="s">
        <v>8656</v>
      </c>
      <c r="C2053" s="13" t="s">
        <v>8636</v>
      </c>
      <c r="D2053" s="13">
        <v>32.96</v>
      </c>
      <c r="E2053" s="13">
        <v>4.84</v>
      </c>
      <c r="F2053" s="13">
        <v>159.53</v>
      </c>
      <c r="G2053" s="437"/>
    </row>
    <row r="2054" ht="24" customHeight="1" spans="1:7">
      <c r="A2054" s="13">
        <v>2049</v>
      </c>
      <c r="B2054" s="13" t="s">
        <v>8657</v>
      </c>
      <c r="C2054" s="13" t="s">
        <v>8636</v>
      </c>
      <c r="D2054" s="13">
        <v>23.45</v>
      </c>
      <c r="E2054" s="13">
        <v>4.84</v>
      </c>
      <c r="F2054" s="13">
        <v>113.5</v>
      </c>
      <c r="G2054" s="437"/>
    </row>
    <row r="2055" ht="24" customHeight="1" spans="1:7">
      <c r="A2055" s="13">
        <v>2050</v>
      </c>
      <c r="B2055" s="13" t="s">
        <v>8658</v>
      </c>
      <c r="C2055" s="13" t="s">
        <v>8636</v>
      </c>
      <c r="D2055" s="13">
        <v>27.51</v>
      </c>
      <c r="E2055" s="13">
        <v>4.84</v>
      </c>
      <c r="F2055" s="13">
        <v>133.15</v>
      </c>
      <c r="G2055" s="437"/>
    </row>
    <row r="2056" ht="24" customHeight="1" spans="1:7">
      <c r="A2056" s="13">
        <v>2051</v>
      </c>
      <c r="B2056" s="13" t="s">
        <v>8659</v>
      </c>
      <c r="C2056" s="13" t="s">
        <v>8636</v>
      </c>
      <c r="D2056" s="13">
        <v>25.79</v>
      </c>
      <c r="E2056" s="13">
        <v>4.84</v>
      </c>
      <c r="F2056" s="13">
        <v>124.82</v>
      </c>
      <c r="G2056" s="437"/>
    </row>
    <row r="2057" ht="24" customHeight="1" spans="1:7">
      <c r="A2057" s="13">
        <v>2052</v>
      </c>
      <c r="B2057" s="13" t="s">
        <v>8660</v>
      </c>
      <c r="C2057" s="13" t="s">
        <v>8636</v>
      </c>
      <c r="D2057" s="13">
        <v>17.91</v>
      </c>
      <c r="E2057" s="13">
        <v>4.84</v>
      </c>
      <c r="F2057" s="13">
        <v>86.68</v>
      </c>
      <c r="G2057" s="437"/>
    </row>
    <row r="2058" ht="24" customHeight="1" spans="1:7">
      <c r="A2058" s="13">
        <v>2053</v>
      </c>
      <c r="B2058" s="13" t="s">
        <v>8661</v>
      </c>
      <c r="C2058" s="13" t="s">
        <v>8636</v>
      </c>
      <c r="D2058" s="13">
        <v>29.77</v>
      </c>
      <c r="E2058" s="13">
        <v>4.84</v>
      </c>
      <c r="F2058" s="13">
        <v>144.09</v>
      </c>
      <c r="G2058" s="437"/>
    </row>
    <row r="2059" ht="24" customHeight="1" spans="1:7">
      <c r="A2059" s="13">
        <v>2054</v>
      </c>
      <c r="B2059" s="13" t="s">
        <v>8662</v>
      </c>
      <c r="C2059" s="13" t="s">
        <v>8636</v>
      </c>
      <c r="D2059" s="13">
        <v>10</v>
      </c>
      <c r="E2059" s="13">
        <v>4.84</v>
      </c>
      <c r="F2059" s="13">
        <v>48.4</v>
      </c>
      <c r="G2059" s="437"/>
    </row>
    <row r="2060" ht="24" customHeight="1" spans="1:7">
      <c r="A2060" s="13">
        <v>2055</v>
      </c>
      <c r="B2060" s="13" t="s">
        <v>8663</v>
      </c>
      <c r="C2060" s="13" t="s">
        <v>8636</v>
      </c>
      <c r="D2060" s="13">
        <v>21.37</v>
      </c>
      <c r="E2060" s="13">
        <v>4.84</v>
      </c>
      <c r="F2060" s="13">
        <v>103.43</v>
      </c>
      <c r="G2060" s="437"/>
    </row>
    <row r="2061" ht="24" customHeight="1" spans="1:7">
      <c r="A2061" s="13">
        <v>2056</v>
      </c>
      <c r="B2061" s="13" t="s">
        <v>292</v>
      </c>
      <c r="C2061" s="13" t="s">
        <v>8636</v>
      </c>
      <c r="D2061" s="13">
        <v>8.17</v>
      </c>
      <c r="E2061" s="13">
        <v>4.84</v>
      </c>
      <c r="F2061" s="13">
        <v>39.54</v>
      </c>
      <c r="G2061" s="437"/>
    </row>
    <row r="2062" ht="24" customHeight="1" spans="1:7">
      <c r="A2062" s="13">
        <v>2057</v>
      </c>
      <c r="B2062" s="13" t="s">
        <v>2430</v>
      </c>
      <c r="C2062" s="13" t="s">
        <v>8597</v>
      </c>
      <c r="D2062" s="13">
        <v>5.06</v>
      </c>
      <c r="E2062" s="13">
        <v>4.84</v>
      </c>
      <c r="F2062" s="13">
        <v>24.49</v>
      </c>
      <c r="G2062" s="437"/>
    </row>
    <row r="2063" ht="24" customHeight="1" spans="1:7">
      <c r="A2063" s="13">
        <v>2058</v>
      </c>
      <c r="B2063" s="13" t="s">
        <v>5327</v>
      </c>
      <c r="C2063" s="13" t="s">
        <v>8597</v>
      </c>
      <c r="D2063" s="13">
        <v>13</v>
      </c>
      <c r="E2063" s="13">
        <v>4.84</v>
      </c>
      <c r="F2063" s="13">
        <v>62.92</v>
      </c>
      <c r="G2063" s="437"/>
    </row>
    <row r="2064" ht="24" customHeight="1" spans="1:7">
      <c r="A2064" s="13">
        <v>2059</v>
      </c>
      <c r="B2064" s="13" t="s">
        <v>8664</v>
      </c>
      <c r="C2064" s="13" t="s">
        <v>8597</v>
      </c>
      <c r="D2064" s="13">
        <v>19.72</v>
      </c>
      <c r="E2064" s="13">
        <v>4.84</v>
      </c>
      <c r="F2064" s="13">
        <v>95.44</v>
      </c>
      <c r="G2064" s="437"/>
    </row>
    <row r="2065" ht="24" customHeight="1" spans="1:7">
      <c r="A2065" s="13">
        <v>2060</v>
      </c>
      <c r="B2065" s="13" t="s">
        <v>8665</v>
      </c>
      <c r="C2065" s="13" t="s">
        <v>8597</v>
      </c>
      <c r="D2065" s="13">
        <v>5.01</v>
      </c>
      <c r="E2065" s="13">
        <v>4.84</v>
      </c>
      <c r="F2065" s="13">
        <v>24.25</v>
      </c>
      <c r="G2065" s="437"/>
    </row>
    <row r="2066" ht="24" customHeight="1" spans="1:7">
      <c r="A2066" s="13">
        <v>2061</v>
      </c>
      <c r="B2066" s="13" t="s">
        <v>8666</v>
      </c>
      <c r="C2066" s="13" t="s">
        <v>8597</v>
      </c>
      <c r="D2066" s="13">
        <v>12.53</v>
      </c>
      <c r="E2066" s="13">
        <v>4.84</v>
      </c>
      <c r="F2066" s="13">
        <v>60.65</v>
      </c>
      <c r="G2066" s="437"/>
    </row>
    <row r="2067" ht="24" customHeight="1" spans="1:7">
      <c r="A2067" s="13">
        <v>2062</v>
      </c>
      <c r="B2067" s="13" t="s">
        <v>8667</v>
      </c>
      <c r="C2067" s="13" t="s">
        <v>8597</v>
      </c>
      <c r="D2067" s="13">
        <v>6.19</v>
      </c>
      <c r="E2067" s="13">
        <v>4.84</v>
      </c>
      <c r="F2067" s="13">
        <v>29.96</v>
      </c>
      <c r="G2067" s="437"/>
    </row>
    <row r="2068" ht="24" customHeight="1" spans="1:7">
      <c r="A2068" s="13">
        <v>2063</v>
      </c>
      <c r="B2068" s="13" t="s">
        <v>8668</v>
      </c>
      <c r="C2068" s="13" t="s">
        <v>8597</v>
      </c>
      <c r="D2068" s="13">
        <v>10.87</v>
      </c>
      <c r="E2068" s="13">
        <v>4.84</v>
      </c>
      <c r="F2068" s="13">
        <v>52.61</v>
      </c>
      <c r="G2068" s="437"/>
    </row>
    <row r="2069" ht="24" customHeight="1" spans="1:7">
      <c r="A2069" s="13">
        <v>2064</v>
      </c>
      <c r="B2069" s="13" t="s">
        <v>8669</v>
      </c>
      <c r="C2069" s="13" t="s">
        <v>8597</v>
      </c>
      <c r="D2069" s="13">
        <v>5</v>
      </c>
      <c r="E2069" s="13">
        <v>4.84</v>
      </c>
      <c r="F2069" s="13">
        <v>24.2</v>
      </c>
      <c r="G2069" s="437"/>
    </row>
    <row r="2070" ht="24" customHeight="1" spans="1:7">
      <c r="A2070" s="13">
        <v>2065</v>
      </c>
      <c r="B2070" s="13" t="s">
        <v>8670</v>
      </c>
      <c r="C2070" s="13" t="s">
        <v>8597</v>
      </c>
      <c r="D2070" s="13">
        <v>30</v>
      </c>
      <c r="E2070" s="13">
        <v>4.84</v>
      </c>
      <c r="F2070" s="13">
        <v>145.2</v>
      </c>
      <c r="G2070" s="437"/>
    </row>
    <row r="2071" ht="24" customHeight="1" spans="1:7">
      <c r="A2071" s="13">
        <v>2066</v>
      </c>
      <c r="B2071" s="13" t="s">
        <v>8671</v>
      </c>
      <c r="C2071" s="13" t="s">
        <v>8597</v>
      </c>
      <c r="D2071" s="13">
        <v>19.28</v>
      </c>
      <c r="E2071" s="13">
        <v>4.84</v>
      </c>
      <c r="F2071" s="13">
        <v>93.32</v>
      </c>
      <c r="G2071" s="437"/>
    </row>
    <row r="2072" ht="24" customHeight="1" spans="1:7">
      <c r="A2072" s="13">
        <v>2067</v>
      </c>
      <c r="B2072" s="13" t="s">
        <v>8672</v>
      </c>
      <c r="C2072" s="13" t="s">
        <v>8597</v>
      </c>
      <c r="D2072" s="13">
        <v>45</v>
      </c>
      <c r="E2072" s="13">
        <v>4.84</v>
      </c>
      <c r="F2072" s="13">
        <v>217.8</v>
      </c>
      <c r="G2072" s="437"/>
    </row>
    <row r="2073" ht="24" customHeight="1" spans="1:7">
      <c r="A2073" s="13">
        <v>2068</v>
      </c>
      <c r="B2073" s="13" t="s">
        <v>8673</v>
      </c>
      <c r="C2073" s="13" t="s">
        <v>8597</v>
      </c>
      <c r="D2073" s="13">
        <v>13.87</v>
      </c>
      <c r="E2073" s="13">
        <v>4.84</v>
      </c>
      <c r="F2073" s="13">
        <v>67.13</v>
      </c>
      <c r="G2073" s="437"/>
    </row>
    <row r="2074" ht="24" customHeight="1" spans="1:7">
      <c r="A2074" s="13">
        <v>2069</v>
      </c>
      <c r="B2074" s="13" t="s">
        <v>8596</v>
      </c>
      <c r="C2074" s="13" t="s">
        <v>8597</v>
      </c>
      <c r="D2074" s="13">
        <v>14.86</v>
      </c>
      <c r="E2074" s="13">
        <v>4.84</v>
      </c>
      <c r="F2074" s="13">
        <v>71.92</v>
      </c>
      <c r="G2074" s="437"/>
    </row>
    <row r="2075" ht="24" customHeight="1" spans="1:7">
      <c r="A2075" s="13">
        <v>2070</v>
      </c>
      <c r="B2075" s="13" t="s">
        <v>8674</v>
      </c>
      <c r="C2075" s="13" t="s">
        <v>8597</v>
      </c>
      <c r="D2075" s="13">
        <v>22.31</v>
      </c>
      <c r="E2075" s="13">
        <v>4.84</v>
      </c>
      <c r="F2075" s="13">
        <v>107.98</v>
      </c>
      <c r="G2075" s="437"/>
    </row>
    <row r="2076" ht="24" customHeight="1" spans="1:7">
      <c r="A2076" s="13">
        <v>2071</v>
      </c>
      <c r="B2076" s="13" t="s">
        <v>57</v>
      </c>
      <c r="C2076" s="13" t="s">
        <v>8597</v>
      </c>
      <c r="D2076" s="13">
        <v>20.37</v>
      </c>
      <c r="E2076" s="13">
        <v>4.84</v>
      </c>
      <c r="F2076" s="13">
        <v>98.59</v>
      </c>
      <c r="G2076" s="437"/>
    </row>
    <row r="2077" ht="24" customHeight="1" spans="1:7">
      <c r="A2077" s="13">
        <v>2072</v>
      </c>
      <c r="B2077" s="13" t="s">
        <v>8675</v>
      </c>
      <c r="C2077" s="13" t="s">
        <v>8597</v>
      </c>
      <c r="D2077" s="13">
        <v>23.68</v>
      </c>
      <c r="E2077" s="13">
        <v>4.84</v>
      </c>
      <c r="F2077" s="13">
        <v>114.61</v>
      </c>
      <c r="G2077" s="437"/>
    </row>
    <row r="2078" ht="24" customHeight="1" spans="1:7">
      <c r="A2078" s="13">
        <v>2073</v>
      </c>
      <c r="B2078" s="13" t="s">
        <v>8676</v>
      </c>
      <c r="C2078" s="13" t="s">
        <v>8597</v>
      </c>
      <c r="D2078" s="13">
        <v>21.05</v>
      </c>
      <c r="E2078" s="13">
        <v>4.84</v>
      </c>
      <c r="F2078" s="13">
        <v>101.88</v>
      </c>
      <c r="G2078" s="437"/>
    </row>
    <row r="2079" ht="24" customHeight="1" spans="1:7">
      <c r="A2079" s="13">
        <v>2074</v>
      </c>
      <c r="B2079" s="13" t="s">
        <v>8677</v>
      </c>
      <c r="C2079" s="13" t="s">
        <v>8597</v>
      </c>
      <c r="D2079" s="13">
        <v>12.48</v>
      </c>
      <c r="E2079" s="13">
        <v>4.84</v>
      </c>
      <c r="F2079" s="13">
        <v>60.4</v>
      </c>
      <c r="G2079" s="437"/>
    </row>
    <row r="2080" ht="24" customHeight="1" spans="1:7">
      <c r="A2080" s="13">
        <v>2075</v>
      </c>
      <c r="B2080" s="13" t="s">
        <v>8678</v>
      </c>
      <c r="C2080" s="13" t="s">
        <v>8597</v>
      </c>
      <c r="D2080" s="13">
        <v>12.38</v>
      </c>
      <c r="E2080" s="13">
        <v>4.84</v>
      </c>
      <c r="F2080" s="13">
        <v>59.92</v>
      </c>
      <c r="G2080" s="437"/>
    </row>
    <row r="2081" ht="24" customHeight="1" spans="1:7">
      <c r="A2081" s="13">
        <v>2076</v>
      </c>
      <c r="B2081" s="13" t="s">
        <v>8679</v>
      </c>
      <c r="C2081" s="13" t="s">
        <v>8597</v>
      </c>
      <c r="D2081" s="13">
        <v>17.96</v>
      </c>
      <c r="E2081" s="13">
        <v>4.84</v>
      </c>
      <c r="F2081" s="13">
        <v>86.93</v>
      </c>
      <c r="G2081" s="437"/>
    </row>
    <row r="2082" ht="24" customHeight="1" spans="1:7">
      <c r="A2082" s="13">
        <v>2077</v>
      </c>
      <c r="B2082" s="13" t="s">
        <v>8680</v>
      </c>
      <c r="C2082" s="13" t="s">
        <v>8597</v>
      </c>
      <c r="D2082" s="13">
        <v>19.86</v>
      </c>
      <c r="E2082" s="13">
        <v>4.84</v>
      </c>
      <c r="F2082" s="13">
        <v>96.12</v>
      </c>
      <c r="G2082" s="437"/>
    </row>
    <row r="2083" ht="65" customHeight="1" spans="1:7">
      <c r="A2083" s="13">
        <v>2078</v>
      </c>
      <c r="B2083" s="13" t="s">
        <v>8681</v>
      </c>
      <c r="C2083" s="13" t="s">
        <v>8597</v>
      </c>
      <c r="D2083" s="13">
        <v>32.11</v>
      </c>
      <c r="E2083" s="13">
        <v>4.84</v>
      </c>
      <c r="F2083" s="13">
        <v>155.41</v>
      </c>
      <c r="G2083" s="437"/>
    </row>
    <row r="2084" ht="24" customHeight="1" spans="1:7">
      <c r="A2084" s="13">
        <v>2079</v>
      </c>
      <c r="B2084" s="13" t="s">
        <v>8682</v>
      </c>
      <c r="C2084" s="13" t="s">
        <v>8597</v>
      </c>
      <c r="D2084" s="13">
        <v>5.98</v>
      </c>
      <c r="E2084" s="13">
        <v>4.84</v>
      </c>
      <c r="F2084" s="13">
        <v>28.94</v>
      </c>
      <c r="G2084" s="437"/>
    </row>
    <row r="2085" ht="24" customHeight="1" spans="1:7">
      <c r="A2085" s="13">
        <v>2080</v>
      </c>
      <c r="B2085" s="13" t="s">
        <v>8683</v>
      </c>
      <c r="C2085" s="13" t="s">
        <v>8597</v>
      </c>
      <c r="D2085" s="13">
        <v>18.32</v>
      </c>
      <c r="E2085" s="13">
        <v>4.84</v>
      </c>
      <c r="F2085" s="13">
        <v>88.67</v>
      </c>
      <c r="G2085" s="437"/>
    </row>
    <row r="2086" ht="24" customHeight="1" spans="1:7">
      <c r="A2086" s="13">
        <v>2081</v>
      </c>
      <c r="B2086" s="13" t="s">
        <v>3555</v>
      </c>
      <c r="C2086" s="13" t="s">
        <v>8597</v>
      </c>
      <c r="D2086" s="13">
        <v>7.92</v>
      </c>
      <c r="E2086" s="13">
        <v>4.84</v>
      </c>
      <c r="F2086" s="13">
        <v>38.33</v>
      </c>
      <c r="G2086" s="437"/>
    </row>
    <row r="2087" ht="24" customHeight="1" spans="1:7">
      <c r="A2087" s="13">
        <v>2082</v>
      </c>
      <c r="B2087" s="13" t="s">
        <v>8684</v>
      </c>
      <c r="C2087" s="13" t="s">
        <v>8597</v>
      </c>
      <c r="D2087" s="13">
        <v>10.74</v>
      </c>
      <c r="E2087" s="13">
        <v>4.84</v>
      </c>
      <c r="F2087" s="13">
        <v>51.98</v>
      </c>
      <c r="G2087" s="437"/>
    </row>
    <row r="2088" ht="24" customHeight="1" spans="1:7">
      <c r="A2088" s="13">
        <v>2083</v>
      </c>
      <c r="B2088" s="13" t="s">
        <v>8685</v>
      </c>
      <c r="C2088" s="13" t="s">
        <v>8597</v>
      </c>
      <c r="D2088" s="13">
        <v>16.5</v>
      </c>
      <c r="E2088" s="13">
        <v>4.84</v>
      </c>
      <c r="F2088" s="13">
        <v>79.86</v>
      </c>
      <c r="G2088" s="437"/>
    </row>
    <row r="2089" ht="24" customHeight="1" spans="1:7">
      <c r="A2089" s="13">
        <v>2084</v>
      </c>
      <c r="B2089" s="13" t="s">
        <v>8686</v>
      </c>
      <c r="C2089" s="13" t="s">
        <v>8597</v>
      </c>
      <c r="D2089" s="13">
        <v>20.15</v>
      </c>
      <c r="E2089" s="13">
        <v>4.84</v>
      </c>
      <c r="F2089" s="13">
        <v>97.53</v>
      </c>
      <c r="G2089" s="437"/>
    </row>
    <row r="2090" ht="24" customHeight="1" spans="1:7">
      <c r="A2090" s="13">
        <v>2085</v>
      </c>
      <c r="B2090" s="13" t="s">
        <v>8687</v>
      </c>
      <c r="C2090" s="13" t="s">
        <v>8597</v>
      </c>
      <c r="D2090" s="13">
        <v>11.81</v>
      </c>
      <c r="E2090" s="13">
        <v>4.84</v>
      </c>
      <c r="F2090" s="13">
        <v>57.16</v>
      </c>
      <c r="G2090" s="437"/>
    </row>
    <row r="2091" ht="24" customHeight="1" spans="1:7">
      <c r="A2091" s="13">
        <v>2086</v>
      </c>
      <c r="B2091" s="13" t="s">
        <v>8688</v>
      </c>
      <c r="C2091" s="13" t="s">
        <v>8597</v>
      </c>
      <c r="D2091" s="13">
        <v>12.26</v>
      </c>
      <c r="E2091" s="13">
        <v>4.84</v>
      </c>
      <c r="F2091" s="13">
        <v>59.34</v>
      </c>
      <c r="G2091" s="437"/>
    </row>
    <row r="2092" ht="24" customHeight="1" spans="1:7">
      <c r="A2092" s="13">
        <v>2087</v>
      </c>
      <c r="B2092" s="13" t="s">
        <v>8689</v>
      </c>
      <c r="C2092" s="13" t="s">
        <v>8597</v>
      </c>
      <c r="D2092" s="13">
        <v>2.22</v>
      </c>
      <c r="E2092" s="13">
        <v>4.84</v>
      </c>
      <c r="F2092" s="13">
        <v>10.74</v>
      </c>
      <c r="G2092" s="437"/>
    </row>
    <row r="2093" ht="24" customHeight="1" spans="1:7">
      <c r="A2093" s="13">
        <v>2088</v>
      </c>
      <c r="B2093" s="13" t="s">
        <v>8690</v>
      </c>
      <c r="C2093" s="13" t="s">
        <v>8597</v>
      </c>
      <c r="D2093" s="13">
        <v>5</v>
      </c>
      <c r="E2093" s="13">
        <v>4.84</v>
      </c>
      <c r="F2093" s="13">
        <v>24.2</v>
      </c>
      <c r="G2093" s="437"/>
    </row>
    <row r="2094" ht="24" customHeight="1" spans="1:7">
      <c r="A2094" s="13">
        <v>2089</v>
      </c>
      <c r="B2094" s="13" t="s">
        <v>8691</v>
      </c>
      <c r="C2094" s="13" t="s">
        <v>8597</v>
      </c>
      <c r="D2094" s="13">
        <v>4</v>
      </c>
      <c r="E2094" s="13">
        <v>4.84</v>
      </c>
      <c r="F2094" s="13">
        <v>19.36</v>
      </c>
      <c r="G2094" s="437"/>
    </row>
    <row r="2095" ht="24" customHeight="1" spans="1:7">
      <c r="A2095" s="13">
        <v>2090</v>
      </c>
      <c r="B2095" s="13" t="s">
        <v>8692</v>
      </c>
      <c r="C2095" s="13" t="s">
        <v>8597</v>
      </c>
      <c r="D2095" s="13">
        <v>20.16</v>
      </c>
      <c r="E2095" s="13">
        <v>4.84</v>
      </c>
      <c r="F2095" s="13">
        <v>97.57</v>
      </c>
      <c r="G2095" s="437"/>
    </row>
    <row r="2096" ht="24" customHeight="1" spans="1:7">
      <c r="A2096" s="13">
        <v>2091</v>
      </c>
      <c r="B2096" s="13" t="s">
        <v>8693</v>
      </c>
      <c r="C2096" s="13" t="s">
        <v>8597</v>
      </c>
      <c r="D2096" s="13">
        <v>71.59</v>
      </c>
      <c r="E2096" s="13">
        <v>4.84</v>
      </c>
      <c r="F2096" s="13">
        <v>346.5</v>
      </c>
      <c r="G2096" s="437"/>
    </row>
    <row r="2097" ht="24" customHeight="1" spans="1:7">
      <c r="A2097" s="13">
        <v>2092</v>
      </c>
      <c r="B2097" s="13" t="s">
        <v>8694</v>
      </c>
      <c r="C2097" s="13" t="s">
        <v>8597</v>
      </c>
      <c r="D2097" s="13">
        <v>8.11</v>
      </c>
      <c r="E2097" s="13">
        <v>4.84</v>
      </c>
      <c r="F2097" s="13">
        <v>39.25</v>
      </c>
      <c r="G2097" s="437"/>
    </row>
    <row r="2098" ht="24" customHeight="1" spans="1:7">
      <c r="A2098" s="13">
        <v>2093</v>
      </c>
      <c r="B2098" s="13" t="s">
        <v>8695</v>
      </c>
      <c r="C2098" s="13" t="s">
        <v>8597</v>
      </c>
      <c r="D2098" s="13">
        <v>12.32</v>
      </c>
      <c r="E2098" s="13">
        <v>4.84</v>
      </c>
      <c r="F2098" s="13">
        <v>59.63</v>
      </c>
      <c r="G2098" s="437"/>
    </row>
    <row r="2099" ht="24" customHeight="1" spans="1:7">
      <c r="A2099" s="13">
        <v>2094</v>
      </c>
      <c r="B2099" s="13" t="s">
        <v>8696</v>
      </c>
      <c r="C2099" s="13" t="s">
        <v>8597</v>
      </c>
      <c r="D2099" s="13">
        <v>1.57</v>
      </c>
      <c r="E2099" s="13">
        <v>4.84</v>
      </c>
      <c r="F2099" s="13">
        <v>7.6</v>
      </c>
      <c r="G2099" s="437"/>
    </row>
    <row r="2100" ht="24" customHeight="1" spans="1:7">
      <c r="A2100" s="13">
        <v>2095</v>
      </c>
      <c r="B2100" s="13" t="s">
        <v>8697</v>
      </c>
      <c r="C2100" s="13" t="s">
        <v>8698</v>
      </c>
      <c r="D2100" s="13">
        <v>13</v>
      </c>
      <c r="E2100" s="13">
        <v>4.84</v>
      </c>
      <c r="F2100" s="13">
        <v>62.92</v>
      </c>
      <c r="G2100" s="437"/>
    </row>
    <row r="2101" ht="24" customHeight="1" spans="1:7">
      <c r="A2101" s="13">
        <v>2096</v>
      </c>
      <c r="B2101" s="13" t="s">
        <v>8699</v>
      </c>
      <c r="C2101" s="13" t="s">
        <v>8698</v>
      </c>
      <c r="D2101" s="13">
        <v>12.71</v>
      </c>
      <c r="E2101" s="13">
        <v>4.84</v>
      </c>
      <c r="F2101" s="13">
        <v>61.52</v>
      </c>
      <c r="G2101" s="437"/>
    </row>
    <row r="2102" ht="24" customHeight="1" spans="1:7">
      <c r="A2102" s="13">
        <v>2097</v>
      </c>
      <c r="B2102" s="13" t="s">
        <v>8700</v>
      </c>
      <c r="C2102" s="13" t="s">
        <v>8698</v>
      </c>
      <c r="D2102" s="13">
        <v>8.1</v>
      </c>
      <c r="E2102" s="13">
        <v>4.84</v>
      </c>
      <c r="F2102" s="13">
        <v>39.2</v>
      </c>
      <c r="G2102" s="437"/>
    </row>
    <row r="2103" ht="24" customHeight="1" spans="1:7">
      <c r="A2103" s="13">
        <v>2098</v>
      </c>
      <c r="B2103" s="13" t="s">
        <v>8701</v>
      </c>
      <c r="C2103" s="13" t="s">
        <v>8698</v>
      </c>
      <c r="D2103" s="13">
        <v>15.71</v>
      </c>
      <c r="E2103" s="13">
        <v>4.84</v>
      </c>
      <c r="F2103" s="13">
        <v>76.04</v>
      </c>
      <c r="G2103" s="437"/>
    </row>
    <row r="2104" ht="24" customHeight="1" spans="1:7">
      <c r="A2104" s="13">
        <v>2099</v>
      </c>
      <c r="B2104" s="13" t="s">
        <v>8702</v>
      </c>
      <c r="C2104" s="13" t="s">
        <v>8698</v>
      </c>
      <c r="D2104" s="13">
        <v>31.14</v>
      </c>
      <c r="E2104" s="13">
        <v>4.84</v>
      </c>
      <c r="F2104" s="13">
        <v>150.72</v>
      </c>
      <c r="G2104" s="437"/>
    </row>
    <row r="2105" ht="24" customHeight="1" spans="1:7">
      <c r="A2105" s="13">
        <v>2100</v>
      </c>
      <c r="B2105" s="13" t="s">
        <v>8703</v>
      </c>
      <c r="C2105" s="13" t="s">
        <v>8698</v>
      </c>
      <c r="D2105" s="13">
        <v>17</v>
      </c>
      <c r="E2105" s="13">
        <v>4.84</v>
      </c>
      <c r="F2105" s="13">
        <v>82.28</v>
      </c>
      <c r="G2105" s="437"/>
    </row>
    <row r="2106" ht="24" customHeight="1" spans="1:7">
      <c r="A2106" s="13">
        <v>2101</v>
      </c>
      <c r="B2106" s="13" t="s">
        <v>8704</v>
      </c>
      <c r="C2106" s="13" t="s">
        <v>8698</v>
      </c>
      <c r="D2106" s="13">
        <v>12.97</v>
      </c>
      <c r="E2106" s="13">
        <v>4.84</v>
      </c>
      <c r="F2106" s="13">
        <v>62.77</v>
      </c>
      <c r="G2106" s="437"/>
    </row>
    <row r="2107" ht="24" customHeight="1" spans="1:7">
      <c r="A2107" s="13">
        <v>2102</v>
      </c>
      <c r="B2107" s="13" t="s">
        <v>8705</v>
      </c>
      <c r="C2107" s="13" t="s">
        <v>8698</v>
      </c>
      <c r="D2107" s="13">
        <v>7.87</v>
      </c>
      <c r="E2107" s="13">
        <v>4.84</v>
      </c>
      <c r="F2107" s="13">
        <v>38.09</v>
      </c>
      <c r="G2107" s="437"/>
    </row>
    <row r="2108" ht="24" customHeight="1" spans="1:7">
      <c r="A2108" s="13">
        <v>2103</v>
      </c>
      <c r="B2108" s="13" t="s">
        <v>8706</v>
      </c>
      <c r="C2108" s="13" t="s">
        <v>8698</v>
      </c>
      <c r="D2108" s="13">
        <v>11.5</v>
      </c>
      <c r="E2108" s="13">
        <v>4.84</v>
      </c>
      <c r="F2108" s="13">
        <v>55.66</v>
      </c>
      <c r="G2108" s="437"/>
    </row>
    <row r="2109" ht="24" customHeight="1" spans="1:7">
      <c r="A2109" s="13">
        <v>2104</v>
      </c>
      <c r="B2109" s="13" t="s">
        <v>8178</v>
      </c>
      <c r="C2109" s="13" t="s">
        <v>8698</v>
      </c>
      <c r="D2109" s="13">
        <v>8.27</v>
      </c>
      <c r="E2109" s="13">
        <v>4.84</v>
      </c>
      <c r="F2109" s="13">
        <v>40.03</v>
      </c>
      <c r="G2109" s="437"/>
    </row>
    <row r="2110" ht="24" customHeight="1" spans="1:7">
      <c r="A2110" s="13">
        <v>2105</v>
      </c>
      <c r="B2110" s="13" t="s">
        <v>8707</v>
      </c>
      <c r="C2110" s="13" t="s">
        <v>8698</v>
      </c>
      <c r="D2110" s="13">
        <v>18.76</v>
      </c>
      <c r="E2110" s="13">
        <v>4.84</v>
      </c>
      <c r="F2110" s="13">
        <v>90.8</v>
      </c>
      <c r="G2110" s="437"/>
    </row>
    <row r="2111" ht="24" customHeight="1" spans="1:7">
      <c r="A2111" s="13">
        <v>2106</v>
      </c>
      <c r="B2111" s="13" t="s">
        <v>8708</v>
      </c>
      <c r="C2111" s="13" t="s">
        <v>8698</v>
      </c>
      <c r="D2111" s="13">
        <v>16.42</v>
      </c>
      <c r="E2111" s="13">
        <v>4.84</v>
      </c>
      <c r="F2111" s="13">
        <v>79.47</v>
      </c>
      <c r="G2111" s="437"/>
    </row>
    <row r="2112" ht="24" customHeight="1" spans="1:7">
      <c r="A2112" s="13">
        <v>2107</v>
      </c>
      <c r="B2112" s="13" t="s">
        <v>8709</v>
      </c>
      <c r="C2112" s="13" t="s">
        <v>8698</v>
      </c>
      <c r="D2112" s="13">
        <v>15.63</v>
      </c>
      <c r="E2112" s="13">
        <v>4.84</v>
      </c>
      <c r="F2112" s="13">
        <v>75.65</v>
      </c>
      <c r="G2112" s="437"/>
    </row>
    <row r="2113" ht="24" customHeight="1" spans="1:7">
      <c r="A2113" s="13">
        <v>2108</v>
      </c>
      <c r="B2113" s="13" t="s">
        <v>7885</v>
      </c>
      <c r="C2113" s="13" t="s">
        <v>8698</v>
      </c>
      <c r="D2113" s="13">
        <v>14.29</v>
      </c>
      <c r="E2113" s="13">
        <v>4.84</v>
      </c>
      <c r="F2113" s="13">
        <v>69.16</v>
      </c>
      <c r="G2113" s="437"/>
    </row>
    <row r="2114" ht="24" customHeight="1" spans="1:7">
      <c r="A2114" s="13">
        <v>2109</v>
      </c>
      <c r="B2114" s="13" t="s">
        <v>8710</v>
      </c>
      <c r="C2114" s="13" t="s">
        <v>8698</v>
      </c>
      <c r="D2114" s="13">
        <v>18</v>
      </c>
      <c r="E2114" s="13">
        <v>4.84</v>
      </c>
      <c r="F2114" s="13">
        <v>87.12</v>
      </c>
      <c r="G2114" s="437"/>
    </row>
    <row r="2115" ht="24" customHeight="1" spans="1:7">
      <c r="A2115" s="13">
        <v>2110</v>
      </c>
      <c r="B2115" s="13" t="s">
        <v>2425</v>
      </c>
      <c r="C2115" s="13" t="s">
        <v>8698</v>
      </c>
      <c r="D2115" s="13">
        <v>13.32</v>
      </c>
      <c r="E2115" s="13">
        <v>4.84</v>
      </c>
      <c r="F2115" s="13">
        <v>64.47</v>
      </c>
      <c r="G2115" s="437"/>
    </row>
    <row r="2116" ht="24" customHeight="1" spans="1:7">
      <c r="A2116" s="13">
        <v>2111</v>
      </c>
      <c r="B2116" s="13" t="s">
        <v>7897</v>
      </c>
      <c r="C2116" s="13" t="s">
        <v>8698</v>
      </c>
      <c r="D2116" s="13">
        <v>10.08</v>
      </c>
      <c r="E2116" s="13">
        <v>4.84</v>
      </c>
      <c r="F2116" s="13">
        <v>48.79</v>
      </c>
      <c r="G2116" s="437"/>
    </row>
    <row r="2117" ht="24" customHeight="1" spans="1:7">
      <c r="A2117" s="13">
        <v>2112</v>
      </c>
      <c r="B2117" s="13" t="s">
        <v>7957</v>
      </c>
      <c r="C2117" s="13" t="s">
        <v>8698</v>
      </c>
      <c r="D2117" s="13">
        <v>6.51</v>
      </c>
      <c r="E2117" s="13">
        <v>4.84</v>
      </c>
      <c r="F2117" s="13">
        <v>31.51</v>
      </c>
      <c r="G2117" s="437"/>
    </row>
    <row r="2118" ht="24" customHeight="1" spans="1:7">
      <c r="A2118" s="13">
        <v>2113</v>
      </c>
      <c r="B2118" s="13" t="s">
        <v>8711</v>
      </c>
      <c r="C2118" s="13" t="s">
        <v>8698</v>
      </c>
      <c r="D2118" s="13">
        <v>28.55</v>
      </c>
      <c r="E2118" s="13">
        <v>4.84</v>
      </c>
      <c r="F2118" s="13">
        <v>138.18</v>
      </c>
      <c r="G2118" s="437"/>
    </row>
    <row r="2119" ht="24" customHeight="1" spans="1:7">
      <c r="A2119" s="13">
        <v>2114</v>
      </c>
      <c r="B2119" s="13" t="s">
        <v>8712</v>
      </c>
      <c r="C2119" s="13" t="s">
        <v>8698</v>
      </c>
      <c r="D2119" s="13">
        <v>10</v>
      </c>
      <c r="E2119" s="13">
        <v>4.84</v>
      </c>
      <c r="F2119" s="13">
        <v>48.4</v>
      </c>
      <c r="G2119" s="437"/>
    </row>
    <row r="2120" ht="24" customHeight="1" spans="1:7">
      <c r="A2120" s="13">
        <v>2115</v>
      </c>
      <c r="B2120" s="13" t="s">
        <v>8713</v>
      </c>
      <c r="C2120" s="13" t="s">
        <v>8698</v>
      </c>
      <c r="D2120" s="13">
        <v>8.3</v>
      </c>
      <c r="E2120" s="13">
        <v>4.84</v>
      </c>
      <c r="F2120" s="13">
        <v>40.17</v>
      </c>
      <c r="G2120" s="437"/>
    </row>
    <row r="2121" ht="24" customHeight="1" spans="1:7">
      <c r="A2121" s="13">
        <v>2116</v>
      </c>
      <c r="B2121" s="13" t="s">
        <v>8714</v>
      </c>
      <c r="C2121" s="13" t="s">
        <v>8698</v>
      </c>
      <c r="D2121" s="13">
        <v>11.68</v>
      </c>
      <c r="E2121" s="13">
        <v>4.84</v>
      </c>
      <c r="F2121" s="13">
        <v>56.53</v>
      </c>
      <c r="G2121" s="437"/>
    </row>
    <row r="2122" ht="24" customHeight="1" spans="1:7">
      <c r="A2122" s="13">
        <v>2117</v>
      </c>
      <c r="B2122" s="13" t="s">
        <v>8715</v>
      </c>
      <c r="C2122" s="13" t="s">
        <v>8698</v>
      </c>
      <c r="D2122" s="13">
        <v>5</v>
      </c>
      <c r="E2122" s="13">
        <v>4.84</v>
      </c>
      <c r="F2122" s="13">
        <v>24.2</v>
      </c>
      <c r="G2122" s="437"/>
    </row>
    <row r="2123" ht="24" customHeight="1" spans="1:7">
      <c r="A2123" s="13">
        <v>2118</v>
      </c>
      <c r="B2123" s="13" t="s">
        <v>7720</v>
      </c>
      <c r="C2123" s="13" t="s">
        <v>8698</v>
      </c>
      <c r="D2123" s="13">
        <v>6.75</v>
      </c>
      <c r="E2123" s="13">
        <v>4.84</v>
      </c>
      <c r="F2123" s="13">
        <v>32.67</v>
      </c>
      <c r="G2123" s="437"/>
    </row>
    <row r="2124" ht="24" customHeight="1" spans="1:7">
      <c r="A2124" s="13">
        <v>2119</v>
      </c>
      <c r="B2124" s="13" t="s">
        <v>8716</v>
      </c>
      <c r="C2124" s="13" t="s">
        <v>8698</v>
      </c>
      <c r="D2124" s="13">
        <v>15.8</v>
      </c>
      <c r="E2124" s="13">
        <v>4.84</v>
      </c>
      <c r="F2124" s="13">
        <v>76.47</v>
      </c>
      <c r="G2124" s="437"/>
    </row>
    <row r="2125" ht="24" customHeight="1" spans="1:7">
      <c r="A2125" s="13">
        <v>2120</v>
      </c>
      <c r="B2125" s="13" t="s">
        <v>8717</v>
      </c>
      <c r="C2125" s="13" t="s">
        <v>8698</v>
      </c>
      <c r="D2125" s="13">
        <v>8.88</v>
      </c>
      <c r="E2125" s="13">
        <v>4.84</v>
      </c>
      <c r="F2125" s="13">
        <v>42.98</v>
      </c>
      <c r="G2125" s="437"/>
    </row>
    <row r="2126" ht="24" customHeight="1" spans="1:7">
      <c r="A2126" s="13">
        <v>2121</v>
      </c>
      <c r="B2126" s="13" t="s">
        <v>8718</v>
      </c>
      <c r="C2126" s="13" t="s">
        <v>8698</v>
      </c>
      <c r="D2126" s="13">
        <v>5</v>
      </c>
      <c r="E2126" s="13">
        <v>4.84</v>
      </c>
      <c r="F2126" s="13">
        <v>24.2</v>
      </c>
      <c r="G2126" s="437"/>
    </row>
    <row r="2127" ht="24" customHeight="1" spans="1:7">
      <c r="A2127" s="13">
        <v>2122</v>
      </c>
      <c r="B2127" s="13" t="s">
        <v>8719</v>
      </c>
      <c r="C2127" s="13" t="s">
        <v>8698</v>
      </c>
      <c r="D2127" s="13">
        <v>8</v>
      </c>
      <c r="E2127" s="13">
        <v>4.84</v>
      </c>
      <c r="F2127" s="13">
        <v>38.72</v>
      </c>
      <c r="G2127" s="437"/>
    </row>
    <row r="2128" ht="24" customHeight="1" spans="1:7">
      <c r="A2128" s="13">
        <v>2123</v>
      </c>
      <c r="B2128" s="13" t="s">
        <v>8720</v>
      </c>
      <c r="C2128" s="13" t="s">
        <v>8698</v>
      </c>
      <c r="D2128" s="13">
        <v>18</v>
      </c>
      <c r="E2128" s="13">
        <v>4.84</v>
      </c>
      <c r="F2128" s="13">
        <v>87.12</v>
      </c>
      <c r="G2128" s="437"/>
    </row>
    <row r="2129" ht="24" customHeight="1" spans="1:7">
      <c r="A2129" s="13">
        <v>2124</v>
      </c>
      <c r="B2129" s="13" t="s">
        <v>8721</v>
      </c>
      <c r="C2129" s="13" t="s">
        <v>8698</v>
      </c>
      <c r="D2129" s="13">
        <v>6.71</v>
      </c>
      <c r="E2129" s="13">
        <v>4.84</v>
      </c>
      <c r="F2129" s="13">
        <v>32.48</v>
      </c>
      <c r="G2129" s="437"/>
    </row>
    <row r="2130" ht="24" customHeight="1" spans="1:7">
      <c r="A2130" s="13">
        <v>2125</v>
      </c>
      <c r="B2130" s="13" t="s">
        <v>8722</v>
      </c>
      <c r="C2130" s="13" t="s">
        <v>8698</v>
      </c>
      <c r="D2130" s="13">
        <v>9.87</v>
      </c>
      <c r="E2130" s="13">
        <v>4.84</v>
      </c>
      <c r="F2130" s="13">
        <v>47.77</v>
      </c>
      <c r="G2130" s="437"/>
    </row>
    <row r="2131" ht="24" customHeight="1" spans="1:7">
      <c r="A2131" s="13">
        <v>2126</v>
      </c>
      <c r="B2131" s="13" t="s">
        <v>8723</v>
      </c>
      <c r="C2131" s="13" t="s">
        <v>8698</v>
      </c>
      <c r="D2131" s="13">
        <v>8.1</v>
      </c>
      <c r="E2131" s="13">
        <v>4.84</v>
      </c>
      <c r="F2131" s="13">
        <v>39.2</v>
      </c>
      <c r="G2131" s="437"/>
    </row>
    <row r="2132" ht="24" customHeight="1" spans="1:7">
      <c r="A2132" s="13">
        <v>2127</v>
      </c>
      <c r="B2132" s="13" t="s">
        <v>8724</v>
      </c>
      <c r="C2132" s="13" t="s">
        <v>8698</v>
      </c>
      <c r="D2132" s="13">
        <v>15.05</v>
      </c>
      <c r="E2132" s="13">
        <v>4.84</v>
      </c>
      <c r="F2132" s="13">
        <v>72.84</v>
      </c>
      <c r="G2132" s="437"/>
    </row>
    <row r="2133" ht="24" customHeight="1" spans="1:7">
      <c r="A2133" s="13">
        <v>2128</v>
      </c>
      <c r="B2133" s="13" t="s">
        <v>8725</v>
      </c>
      <c r="C2133" s="13" t="s">
        <v>8698</v>
      </c>
      <c r="D2133" s="13">
        <v>25</v>
      </c>
      <c r="E2133" s="13">
        <v>4.84</v>
      </c>
      <c r="F2133" s="13">
        <v>121</v>
      </c>
      <c r="G2133" s="437"/>
    </row>
    <row r="2134" ht="24" customHeight="1" spans="1:7">
      <c r="A2134" s="13">
        <v>2129</v>
      </c>
      <c r="B2134" s="13" t="s">
        <v>8726</v>
      </c>
      <c r="C2134" s="13" t="s">
        <v>8698</v>
      </c>
      <c r="D2134" s="13">
        <v>8.93</v>
      </c>
      <c r="E2134" s="13">
        <v>4.84</v>
      </c>
      <c r="F2134" s="13">
        <v>43.22</v>
      </c>
      <c r="G2134" s="437"/>
    </row>
    <row r="2135" ht="24" customHeight="1" spans="1:7">
      <c r="A2135" s="13">
        <v>2130</v>
      </c>
      <c r="B2135" s="13" t="s">
        <v>8727</v>
      </c>
      <c r="C2135" s="13" t="s">
        <v>8698</v>
      </c>
      <c r="D2135" s="13">
        <v>7.75</v>
      </c>
      <c r="E2135" s="13">
        <v>4.84</v>
      </c>
      <c r="F2135" s="13">
        <v>37.51</v>
      </c>
      <c r="G2135" s="437"/>
    </row>
    <row r="2136" ht="24" customHeight="1" spans="1:7">
      <c r="A2136" s="13">
        <v>2131</v>
      </c>
      <c r="B2136" s="13" t="s">
        <v>8728</v>
      </c>
      <c r="C2136" s="13" t="s">
        <v>8698</v>
      </c>
      <c r="D2136" s="13">
        <v>17.5</v>
      </c>
      <c r="E2136" s="13">
        <v>4.84</v>
      </c>
      <c r="F2136" s="13">
        <v>84.7</v>
      </c>
      <c r="G2136" s="437"/>
    </row>
    <row r="2137" ht="24" customHeight="1" spans="1:7">
      <c r="A2137" s="13">
        <v>2132</v>
      </c>
      <c r="B2137" s="13" t="s">
        <v>8729</v>
      </c>
      <c r="C2137" s="13" t="s">
        <v>8698</v>
      </c>
      <c r="D2137" s="13">
        <v>14.99</v>
      </c>
      <c r="E2137" s="13">
        <v>4.84</v>
      </c>
      <c r="F2137" s="13">
        <v>72.55</v>
      </c>
      <c r="G2137" s="437"/>
    </row>
    <row r="2138" ht="24" customHeight="1" spans="1:7">
      <c r="A2138" s="13">
        <v>2133</v>
      </c>
      <c r="B2138" s="13" t="s">
        <v>8730</v>
      </c>
      <c r="C2138" s="13" t="s">
        <v>8698</v>
      </c>
      <c r="D2138" s="13">
        <v>15</v>
      </c>
      <c r="E2138" s="13">
        <v>4.84</v>
      </c>
      <c r="F2138" s="13">
        <v>72.6</v>
      </c>
      <c r="G2138" s="437"/>
    </row>
    <row r="2139" ht="24" customHeight="1" spans="1:7">
      <c r="A2139" s="13">
        <v>2134</v>
      </c>
      <c r="B2139" s="13" t="s">
        <v>8731</v>
      </c>
      <c r="C2139" s="13" t="s">
        <v>8698</v>
      </c>
      <c r="D2139" s="13">
        <v>7</v>
      </c>
      <c r="E2139" s="13">
        <v>4.84</v>
      </c>
      <c r="F2139" s="13">
        <v>33.88</v>
      </c>
      <c r="G2139" s="437"/>
    </row>
    <row r="2140" ht="24" customHeight="1" spans="1:7">
      <c r="A2140" s="13">
        <v>2135</v>
      </c>
      <c r="B2140" s="13" t="s">
        <v>8732</v>
      </c>
      <c r="C2140" s="13" t="s">
        <v>8698</v>
      </c>
      <c r="D2140" s="13">
        <v>21.03</v>
      </c>
      <c r="E2140" s="13">
        <v>4.84</v>
      </c>
      <c r="F2140" s="13">
        <v>101.79</v>
      </c>
      <c r="G2140" s="437"/>
    </row>
    <row r="2141" ht="24" customHeight="1" spans="1:7">
      <c r="A2141" s="13">
        <v>2136</v>
      </c>
      <c r="B2141" s="13" t="s">
        <v>8733</v>
      </c>
      <c r="C2141" s="13" t="s">
        <v>8698</v>
      </c>
      <c r="D2141" s="13">
        <v>5</v>
      </c>
      <c r="E2141" s="13">
        <v>4.84</v>
      </c>
      <c r="F2141" s="13">
        <v>24.2</v>
      </c>
      <c r="G2141" s="437"/>
    </row>
    <row r="2142" ht="24" customHeight="1" spans="1:7">
      <c r="A2142" s="13">
        <v>2137</v>
      </c>
      <c r="B2142" s="13" t="s">
        <v>8734</v>
      </c>
      <c r="C2142" s="13" t="s">
        <v>8698</v>
      </c>
      <c r="D2142" s="13">
        <v>7.43</v>
      </c>
      <c r="E2142" s="13">
        <v>4.84</v>
      </c>
      <c r="F2142" s="13">
        <v>35.96</v>
      </c>
      <c r="G2142" s="437"/>
    </row>
    <row r="2143" ht="24" customHeight="1" spans="1:7">
      <c r="A2143" s="13">
        <v>2138</v>
      </c>
      <c r="B2143" s="13" t="s">
        <v>8735</v>
      </c>
      <c r="C2143" s="13" t="s">
        <v>8698</v>
      </c>
      <c r="D2143" s="13">
        <v>19.22</v>
      </c>
      <c r="E2143" s="13">
        <v>4.84</v>
      </c>
      <c r="F2143" s="13">
        <v>93.02</v>
      </c>
      <c r="G2143" s="437"/>
    </row>
    <row r="2144" ht="24" customHeight="1" spans="1:7">
      <c r="A2144" s="13">
        <v>2139</v>
      </c>
      <c r="B2144" s="13" t="s">
        <v>3695</v>
      </c>
      <c r="C2144" s="13" t="s">
        <v>8698</v>
      </c>
      <c r="D2144" s="13">
        <v>20</v>
      </c>
      <c r="E2144" s="13">
        <v>4.84</v>
      </c>
      <c r="F2144" s="13">
        <v>96.8</v>
      </c>
      <c r="G2144" s="437"/>
    </row>
    <row r="2145" ht="24" customHeight="1" spans="1:7">
      <c r="A2145" s="13">
        <v>2140</v>
      </c>
      <c r="B2145" s="13" t="s">
        <v>7859</v>
      </c>
      <c r="C2145" s="13" t="s">
        <v>8698</v>
      </c>
      <c r="D2145" s="13">
        <v>24</v>
      </c>
      <c r="E2145" s="13">
        <v>4.84</v>
      </c>
      <c r="F2145" s="13">
        <v>116.16</v>
      </c>
      <c r="G2145" s="437"/>
    </row>
    <row r="2146" ht="24" customHeight="1" spans="1:7">
      <c r="A2146" s="13">
        <v>2141</v>
      </c>
      <c r="B2146" s="13" t="s">
        <v>8736</v>
      </c>
      <c r="C2146" s="13" t="s">
        <v>8698</v>
      </c>
      <c r="D2146" s="13">
        <v>13.39</v>
      </c>
      <c r="E2146" s="13">
        <v>4.84</v>
      </c>
      <c r="F2146" s="13">
        <v>64.81</v>
      </c>
      <c r="G2146" s="437"/>
    </row>
    <row r="2147" ht="24" customHeight="1" spans="1:7">
      <c r="A2147" s="13">
        <v>2142</v>
      </c>
      <c r="B2147" s="13" t="s">
        <v>8192</v>
      </c>
      <c r="C2147" s="13" t="s">
        <v>8698</v>
      </c>
      <c r="D2147" s="13">
        <v>4.19</v>
      </c>
      <c r="E2147" s="13">
        <v>4.84</v>
      </c>
      <c r="F2147" s="13">
        <v>20.28</v>
      </c>
      <c r="G2147" s="437"/>
    </row>
    <row r="2148" ht="24" customHeight="1" spans="1:7">
      <c r="A2148" s="13">
        <v>2143</v>
      </c>
      <c r="B2148" s="13" t="s">
        <v>8737</v>
      </c>
      <c r="C2148" s="13" t="s">
        <v>8698</v>
      </c>
      <c r="D2148" s="13">
        <v>11.63</v>
      </c>
      <c r="E2148" s="13">
        <v>4.84</v>
      </c>
      <c r="F2148" s="13">
        <v>56.29</v>
      </c>
      <c r="G2148" s="437"/>
    </row>
    <row r="2149" ht="24" customHeight="1" spans="1:7">
      <c r="A2149" s="13">
        <v>2144</v>
      </c>
      <c r="B2149" s="13" t="s">
        <v>8738</v>
      </c>
      <c r="C2149" s="13" t="s">
        <v>8698</v>
      </c>
      <c r="D2149" s="13">
        <v>10.71</v>
      </c>
      <c r="E2149" s="13">
        <v>4.84</v>
      </c>
      <c r="F2149" s="13">
        <v>51.84</v>
      </c>
      <c r="G2149" s="437"/>
    </row>
    <row r="2150" ht="24" customHeight="1" spans="1:7">
      <c r="A2150" s="13">
        <v>2145</v>
      </c>
      <c r="B2150" s="13" t="s">
        <v>8739</v>
      </c>
      <c r="C2150" s="13" t="s">
        <v>8698</v>
      </c>
      <c r="D2150" s="13">
        <v>6.47</v>
      </c>
      <c r="E2150" s="13">
        <v>4.84</v>
      </c>
      <c r="F2150" s="13">
        <v>31.31</v>
      </c>
      <c r="G2150" s="437"/>
    </row>
    <row r="2151" ht="24" customHeight="1" spans="1:7">
      <c r="A2151" s="13">
        <v>2146</v>
      </c>
      <c r="B2151" s="13" t="s">
        <v>8740</v>
      </c>
      <c r="C2151" s="13" t="s">
        <v>8698</v>
      </c>
      <c r="D2151" s="13">
        <v>7.96</v>
      </c>
      <c r="E2151" s="13">
        <v>4.84</v>
      </c>
      <c r="F2151" s="13">
        <v>38.53</v>
      </c>
      <c r="G2151" s="437"/>
    </row>
    <row r="2152" ht="24" customHeight="1" spans="1:7">
      <c r="A2152" s="13">
        <v>2147</v>
      </c>
      <c r="B2152" s="13" t="s">
        <v>8741</v>
      </c>
      <c r="C2152" s="13" t="s">
        <v>8742</v>
      </c>
      <c r="D2152" s="13">
        <v>11.43</v>
      </c>
      <c r="E2152" s="13">
        <v>4.84</v>
      </c>
      <c r="F2152" s="13">
        <v>55.32</v>
      </c>
      <c r="G2152" s="437"/>
    </row>
    <row r="2153" ht="24" customHeight="1" spans="1:7">
      <c r="A2153" s="13">
        <v>2148</v>
      </c>
      <c r="B2153" s="13" t="s">
        <v>8743</v>
      </c>
      <c r="C2153" s="13" t="s">
        <v>8742</v>
      </c>
      <c r="D2153" s="13">
        <v>5.87</v>
      </c>
      <c r="E2153" s="13">
        <v>4.84</v>
      </c>
      <c r="F2153" s="13">
        <v>28.41</v>
      </c>
      <c r="G2153" s="437"/>
    </row>
    <row r="2154" ht="24" customHeight="1" spans="1:7">
      <c r="A2154" s="13">
        <v>2149</v>
      </c>
      <c r="B2154" s="13" t="s">
        <v>8744</v>
      </c>
      <c r="C2154" s="13" t="s">
        <v>8742</v>
      </c>
      <c r="D2154" s="13">
        <v>40</v>
      </c>
      <c r="E2154" s="13">
        <v>4.84</v>
      </c>
      <c r="F2154" s="13">
        <v>193.6</v>
      </c>
      <c r="G2154" s="437"/>
    </row>
    <row r="2155" ht="24" customHeight="1" spans="1:7">
      <c r="A2155" s="13">
        <v>2150</v>
      </c>
      <c r="B2155" s="13" t="s">
        <v>8745</v>
      </c>
      <c r="C2155" s="13" t="s">
        <v>8742</v>
      </c>
      <c r="D2155" s="13">
        <v>31.5</v>
      </c>
      <c r="E2155" s="13">
        <v>4.84</v>
      </c>
      <c r="F2155" s="13">
        <v>152.46</v>
      </c>
      <c r="G2155" s="437"/>
    </row>
    <row r="2156" ht="24" customHeight="1" spans="1:7">
      <c r="A2156" s="13">
        <v>2151</v>
      </c>
      <c r="B2156" s="13" t="s">
        <v>8746</v>
      </c>
      <c r="C2156" s="13" t="s">
        <v>8742</v>
      </c>
      <c r="D2156" s="13">
        <v>78.38</v>
      </c>
      <c r="E2156" s="13">
        <v>4.84</v>
      </c>
      <c r="F2156" s="13">
        <v>379.36</v>
      </c>
      <c r="G2156" s="437"/>
    </row>
    <row r="2157" ht="24" customHeight="1" spans="1:7">
      <c r="A2157" s="13">
        <v>2152</v>
      </c>
      <c r="B2157" s="13" t="s">
        <v>8747</v>
      </c>
      <c r="C2157" s="13" t="s">
        <v>8742</v>
      </c>
      <c r="D2157" s="13">
        <v>11.43</v>
      </c>
      <c r="E2157" s="13">
        <v>4.84</v>
      </c>
      <c r="F2157" s="13">
        <v>55.32</v>
      </c>
      <c r="G2157" s="437"/>
    </row>
    <row r="2158" ht="24" customHeight="1" spans="1:7">
      <c r="A2158" s="13">
        <v>2153</v>
      </c>
      <c r="B2158" s="13" t="s">
        <v>1513</v>
      </c>
      <c r="C2158" s="13" t="s">
        <v>8742</v>
      </c>
      <c r="D2158" s="13">
        <v>21</v>
      </c>
      <c r="E2158" s="13">
        <v>4.84</v>
      </c>
      <c r="F2158" s="13">
        <v>101.64</v>
      </c>
      <c r="G2158" s="437"/>
    </row>
    <row r="2159" ht="24" customHeight="1" spans="1:7">
      <c r="A2159" s="13">
        <v>2154</v>
      </c>
      <c r="B2159" s="13" t="s">
        <v>8748</v>
      </c>
      <c r="C2159" s="13" t="s">
        <v>8742</v>
      </c>
      <c r="D2159" s="13">
        <v>10.36</v>
      </c>
      <c r="E2159" s="13">
        <v>4.84</v>
      </c>
      <c r="F2159" s="13">
        <v>50.14</v>
      </c>
      <c r="G2159" s="437"/>
    </row>
    <row r="2160" ht="24" customHeight="1" spans="1:7">
      <c r="A2160" s="13">
        <v>2155</v>
      </c>
      <c r="B2160" s="13" t="s">
        <v>8749</v>
      </c>
      <c r="C2160" s="13" t="s">
        <v>8742</v>
      </c>
      <c r="D2160" s="13">
        <v>6</v>
      </c>
      <c r="E2160" s="13">
        <v>4.84</v>
      </c>
      <c r="F2160" s="13">
        <v>29.04</v>
      </c>
      <c r="G2160" s="437"/>
    </row>
    <row r="2161" ht="24" customHeight="1" spans="1:7">
      <c r="A2161" s="13">
        <v>2156</v>
      </c>
      <c r="B2161" s="13" t="s">
        <v>8750</v>
      </c>
      <c r="C2161" s="13" t="s">
        <v>8742</v>
      </c>
      <c r="D2161" s="13">
        <v>13.53</v>
      </c>
      <c r="E2161" s="13">
        <v>4.84</v>
      </c>
      <c r="F2161" s="13">
        <v>65.49</v>
      </c>
      <c r="G2161" s="437"/>
    </row>
    <row r="2162" ht="24" customHeight="1" spans="1:7">
      <c r="A2162" s="13">
        <v>2157</v>
      </c>
      <c r="B2162" s="13" t="s">
        <v>8751</v>
      </c>
      <c r="C2162" s="13" t="s">
        <v>8742</v>
      </c>
      <c r="D2162" s="13">
        <v>9</v>
      </c>
      <c r="E2162" s="13">
        <v>4.84</v>
      </c>
      <c r="F2162" s="13">
        <v>43.56</v>
      </c>
      <c r="G2162" s="437"/>
    </row>
    <row r="2163" ht="24" customHeight="1" spans="1:7">
      <c r="A2163" s="13">
        <v>2158</v>
      </c>
      <c r="B2163" s="13" t="s">
        <v>8752</v>
      </c>
      <c r="C2163" s="13" t="s">
        <v>8742</v>
      </c>
      <c r="D2163" s="13">
        <v>14.5</v>
      </c>
      <c r="E2163" s="13">
        <v>4.84</v>
      </c>
      <c r="F2163" s="13">
        <v>70.18</v>
      </c>
      <c r="G2163" s="437"/>
    </row>
    <row r="2164" ht="24" customHeight="1" spans="1:7">
      <c r="A2164" s="13">
        <v>2159</v>
      </c>
      <c r="B2164" s="13" t="s">
        <v>8753</v>
      </c>
      <c r="C2164" s="13" t="s">
        <v>8742</v>
      </c>
      <c r="D2164" s="13">
        <v>3.05</v>
      </c>
      <c r="E2164" s="13">
        <v>4.84</v>
      </c>
      <c r="F2164" s="13">
        <v>14.76</v>
      </c>
      <c r="G2164" s="437"/>
    </row>
    <row r="2165" ht="24" customHeight="1" spans="1:7">
      <c r="A2165" s="13">
        <v>2160</v>
      </c>
      <c r="B2165" s="13" t="s">
        <v>8754</v>
      </c>
      <c r="C2165" s="13" t="s">
        <v>8742</v>
      </c>
      <c r="D2165" s="13">
        <v>13.51</v>
      </c>
      <c r="E2165" s="13">
        <v>4.84</v>
      </c>
      <c r="F2165" s="13">
        <v>65.39</v>
      </c>
      <c r="G2165" s="437"/>
    </row>
    <row r="2166" ht="24" customHeight="1" spans="1:7">
      <c r="A2166" s="13">
        <v>2161</v>
      </c>
      <c r="B2166" s="13" t="s">
        <v>8755</v>
      </c>
      <c r="C2166" s="13" t="s">
        <v>8742</v>
      </c>
      <c r="D2166" s="13">
        <v>24</v>
      </c>
      <c r="E2166" s="13">
        <v>4.84</v>
      </c>
      <c r="F2166" s="13">
        <v>116.16</v>
      </c>
      <c r="G2166" s="437"/>
    </row>
    <row r="2167" ht="24" customHeight="1" spans="1:7">
      <c r="A2167" s="13">
        <v>2162</v>
      </c>
      <c r="B2167" s="13" t="s">
        <v>6389</v>
      </c>
      <c r="C2167" s="13" t="s">
        <v>8742</v>
      </c>
      <c r="D2167" s="13">
        <v>8</v>
      </c>
      <c r="E2167" s="13">
        <v>4.84</v>
      </c>
      <c r="F2167" s="13">
        <v>38.72</v>
      </c>
      <c r="G2167" s="437"/>
    </row>
    <row r="2168" ht="24" customHeight="1" spans="1:7">
      <c r="A2168" s="13">
        <v>2163</v>
      </c>
      <c r="B2168" s="13" t="s">
        <v>5899</v>
      </c>
      <c r="C2168" s="13" t="s">
        <v>8742</v>
      </c>
      <c r="D2168" s="13">
        <v>9</v>
      </c>
      <c r="E2168" s="13">
        <v>4.84</v>
      </c>
      <c r="F2168" s="13">
        <v>43.56</v>
      </c>
      <c r="G2168" s="437"/>
    </row>
    <row r="2169" ht="24" customHeight="1" spans="1:7">
      <c r="A2169" s="13">
        <v>2164</v>
      </c>
      <c r="B2169" s="13" t="s">
        <v>8756</v>
      </c>
      <c r="C2169" s="13" t="s">
        <v>8742</v>
      </c>
      <c r="D2169" s="13">
        <v>8.23</v>
      </c>
      <c r="E2169" s="13">
        <v>4.84</v>
      </c>
      <c r="F2169" s="13">
        <v>39.83</v>
      </c>
      <c r="G2169" s="437"/>
    </row>
    <row r="2170" ht="24" customHeight="1" spans="1:7">
      <c r="A2170" s="13">
        <v>2165</v>
      </c>
      <c r="B2170" s="13" t="s">
        <v>8757</v>
      </c>
      <c r="C2170" s="13" t="s">
        <v>8742</v>
      </c>
      <c r="D2170" s="13">
        <v>4.23</v>
      </c>
      <c r="E2170" s="13">
        <v>4.84</v>
      </c>
      <c r="F2170" s="13">
        <v>20.47</v>
      </c>
      <c r="G2170" s="437"/>
    </row>
    <row r="2171" ht="24" customHeight="1" spans="1:7">
      <c r="A2171" s="13">
        <v>2166</v>
      </c>
      <c r="B2171" s="13" t="s">
        <v>8758</v>
      </c>
      <c r="C2171" s="13" t="s">
        <v>8742</v>
      </c>
      <c r="D2171" s="13">
        <v>20</v>
      </c>
      <c r="E2171" s="13">
        <v>4.84</v>
      </c>
      <c r="F2171" s="13">
        <v>96.8</v>
      </c>
      <c r="G2171" s="437"/>
    </row>
    <row r="2172" ht="24" customHeight="1" spans="1:7">
      <c r="A2172" s="13">
        <v>2167</v>
      </c>
      <c r="B2172" s="13" t="s">
        <v>8759</v>
      </c>
      <c r="C2172" s="13" t="s">
        <v>8742</v>
      </c>
      <c r="D2172" s="13">
        <v>4.75</v>
      </c>
      <c r="E2172" s="13">
        <v>4.84</v>
      </c>
      <c r="F2172" s="13">
        <v>22.99</v>
      </c>
      <c r="G2172" s="437"/>
    </row>
    <row r="2173" ht="24" customHeight="1" spans="1:7">
      <c r="A2173" s="13">
        <v>2168</v>
      </c>
      <c r="B2173" s="13" t="s">
        <v>8760</v>
      </c>
      <c r="C2173" s="13" t="s">
        <v>8742</v>
      </c>
      <c r="D2173" s="13">
        <v>31.39</v>
      </c>
      <c r="E2173" s="13">
        <v>4.84</v>
      </c>
      <c r="F2173" s="13">
        <v>151.93</v>
      </c>
      <c r="G2173" s="437"/>
    </row>
    <row r="2174" ht="24" customHeight="1" spans="1:7">
      <c r="A2174" s="13">
        <v>2169</v>
      </c>
      <c r="B2174" s="13" t="s">
        <v>8761</v>
      </c>
      <c r="C2174" s="13" t="s">
        <v>8742</v>
      </c>
      <c r="D2174" s="13">
        <v>11</v>
      </c>
      <c r="E2174" s="13">
        <v>4.84</v>
      </c>
      <c r="F2174" s="13">
        <v>53.24</v>
      </c>
      <c r="G2174" s="437"/>
    </row>
    <row r="2175" ht="24" customHeight="1" spans="1:7">
      <c r="A2175" s="13">
        <v>2170</v>
      </c>
      <c r="B2175" s="13" t="s">
        <v>8195</v>
      </c>
      <c r="C2175" s="13" t="s">
        <v>8742</v>
      </c>
      <c r="D2175" s="13">
        <v>5.6</v>
      </c>
      <c r="E2175" s="13">
        <v>4.84</v>
      </c>
      <c r="F2175" s="13">
        <v>27.1</v>
      </c>
      <c r="G2175" s="437"/>
    </row>
    <row r="2176" ht="24" customHeight="1" spans="1:7">
      <c r="A2176" s="13">
        <v>2171</v>
      </c>
      <c r="B2176" s="13" t="s">
        <v>8762</v>
      </c>
      <c r="C2176" s="13" t="s">
        <v>8742</v>
      </c>
      <c r="D2176" s="13">
        <v>5.7</v>
      </c>
      <c r="E2176" s="13">
        <v>4.84</v>
      </c>
      <c r="F2176" s="13">
        <v>27.59</v>
      </c>
      <c r="G2176" s="437"/>
    </row>
    <row r="2177" ht="24" customHeight="1" spans="1:7">
      <c r="A2177" s="13">
        <v>2172</v>
      </c>
      <c r="B2177" s="13" t="s">
        <v>8763</v>
      </c>
      <c r="C2177" s="13" t="s">
        <v>8742</v>
      </c>
      <c r="D2177" s="13">
        <v>9.8</v>
      </c>
      <c r="E2177" s="13">
        <v>4.84</v>
      </c>
      <c r="F2177" s="13">
        <v>47.43</v>
      </c>
      <c r="G2177" s="437"/>
    </row>
    <row r="2178" ht="24" customHeight="1" spans="1:7">
      <c r="A2178" s="13">
        <v>2173</v>
      </c>
      <c r="B2178" s="13" t="s">
        <v>8764</v>
      </c>
      <c r="C2178" s="13" t="s">
        <v>8742</v>
      </c>
      <c r="D2178" s="13">
        <v>12.97</v>
      </c>
      <c r="E2178" s="13">
        <v>4.84</v>
      </c>
      <c r="F2178" s="13">
        <v>62.77</v>
      </c>
      <c r="G2178" s="437"/>
    </row>
    <row r="2179" ht="24" customHeight="1" spans="1:7">
      <c r="A2179" s="13">
        <v>2174</v>
      </c>
      <c r="B2179" s="13" t="s">
        <v>8765</v>
      </c>
      <c r="C2179" s="13" t="s">
        <v>8742</v>
      </c>
      <c r="D2179" s="13">
        <v>9.9</v>
      </c>
      <c r="E2179" s="13">
        <v>4.84</v>
      </c>
      <c r="F2179" s="13">
        <v>47.92</v>
      </c>
      <c r="G2179" s="437"/>
    </row>
    <row r="2180" ht="24" customHeight="1" spans="1:7">
      <c r="A2180" s="13">
        <v>2175</v>
      </c>
      <c r="B2180" s="13" t="s">
        <v>8766</v>
      </c>
      <c r="C2180" s="13" t="s">
        <v>8742</v>
      </c>
      <c r="D2180" s="13">
        <v>26</v>
      </c>
      <c r="E2180" s="13">
        <v>4.84</v>
      </c>
      <c r="F2180" s="13">
        <v>125.84</v>
      </c>
      <c r="G2180" s="437"/>
    </row>
    <row r="2181" ht="24" customHeight="1" spans="1:7">
      <c r="A2181" s="13">
        <v>2176</v>
      </c>
      <c r="B2181" s="13" t="s">
        <v>8767</v>
      </c>
      <c r="C2181" s="13" t="s">
        <v>8742</v>
      </c>
      <c r="D2181" s="13">
        <v>14.6</v>
      </c>
      <c r="E2181" s="13">
        <v>4.84</v>
      </c>
      <c r="F2181" s="13">
        <v>70.66</v>
      </c>
      <c r="G2181" s="437"/>
    </row>
    <row r="2182" ht="24" customHeight="1" spans="1:7">
      <c r="A2182" s="13">
        <v>2177</v>
      </c>
      <c r="B2182" s="13" t="s">
        <v>8768</v>
      </c>
      <c r="C2182" s="13" t="s">
        <v>8742</v>
      </c>
      <c r="D2182" s="13">
        <v>5.08</v>
      </c>
      <c r="E2182" s="13">
        <v>4.84</v>
      </c>
      <c r="F2182" s="13">
        <v>24.59</v>
      </c>
      <c r="G2182" s="437"/>
    </row>
    <row r="2183" ht="24" customHeight="1" spans="1:7">
      <c r="A2183" s="13">
        <v>2178</v>
      </c>
      <c r="B2183" s="13" t="s">
        <v>8769</v>
      </c>
      <c r="C2183" s="13" t="s">
        <v>8742</v>
      </c>
      <c r="D2183" s="13">
        <v>12.14</v>
      </c>
      <c r="E2183" s="13">
        <v>4.84</v>
      </c>
      <c r="F2183" s="13">
        <v>58.76</v>
      </c>
      <c r="G2183" s="437"/>
    </row>
    <row r="2184" ht="24" customHeight="1" spans="1:7">
      <c r="A2184" s="13">
        <v>2179</v>
      </c>
      <c r="B2184" s="13" t="s">
        <v>8770</v>
      </c>
      <c r="C2184" s="13" t="s">
        <v>8771</v>
      </c>
      <c r="D2184" s="13">
        <v>19</v>
      </c>
      <c r="E2184" s="13">
        <v>4.84</v>
      </c>
      <c r="F2184" s="13">
        <v>91.96</v>
      </c>
      <c r="G2184" s="437"/>
    </row>
    <row r="2185" ht="24" customHeight="1" spans="1:7">
      <c r="A2185" s="13">
        <v>2180</v>
      </c>
      <c r="B2185" s="13" t="s">
        <v>8772</v>
      </c>
      <c r="C2185" s="13" t="s">
        <v>8771</v>
      </c>
      <c r="D2185" s="13">
        <v>13</v>
      </c>
      <c r="E2185" s="13">
        <v>4.84</v>
      </c>
      <c r="F2185" s="13">
        <v>62.92</v>
      </c>
      <c r="G2185" s="437"/>
    </row>
    <row r="2186" ht="24" customHeight="1" spans="1:7">
      <c r="A2186" s="13">
        <v>2181</v>
      </c>
      <c r="B2186" s="13" t="s">
        <v>8773</v>
      </c>
      <c r="C2186" s="13" t="s">
        <v>8771</v>
      </c>
      <c r="D2186" s="13">
        <v>10.2</v>
      </c>
      <c r="E2186" s="13">
        <v>4.84</v>
      </c>
      <c r="F2186" s="13">
        <v>49.37</v>
      </c>
      <c r="G2186" s="437"/>
    </row>
    <row r="2187" ht="24" customHeight="1" spans="1:7">
      <c r="A2187" s="13">
        <v>2182</v>
      </c>
      <c r="B2187" s="13" t="s">
        <v>8774</v>
      </c>
      <c r="C2187" s="13" t="s">
        <v>8771</v>
      </c>
      <c r="D2187" s="13">
        <v>17</v>
      </c>
      <c r="E2187" s="13">
        <v>4.84</v>
      </c>
      <c r="F2187" s="13">
        <v>82.28</v>
      </c>
      <c r="G2187" s="437"/>
    </row>
    <row r="2188" ht="24" customHeight="1" spans="1:7">
      <c r="A2188" s="13">
        <v>2183</v>
      </c>
      <c r="B2188" s="13" t="s">
        <v>8775</v>
      </c>
      <c r="C2188" s="13" t="s">
        <v>8771</v>
      </c>
      <c r="D2188" s="13">
        <v>7.5</v>
      </c>
      <c r="E2188" s="13">
        <v>4.84</v>
      </c>
      <c r="F2188" s="13">
        <v>36.3</v>
      </c>
      <c r="G2188" s="437"/>
    </row>
    <row r="2189" ht="24" customHeight="1" spans="1:7">
      <c r="A2189" s="13">
        <v>2184</v>
      </c>
      <c r="B2189" s="13" t="s">
        <v>8776</v>
      </c>
      <c r="C2189" s="13" t="s">
        <v>8771</v>
      </c>
      <c r="D2189" s="13">
        <v>6</v>
      </c>
      <c r="E2189" s="13">
        <v>4.84</v>
      </c>
      <c r="F2189" s="13">
        <v>29.04</v>
      </c>
      <c r="G2189" s="437"/>
    </row>
    <row r="2190" ht="24" customHeight="1" spans="1:7">
      <c r="A2190" s="13">
        <v>2185</v>
      </c>
      <c r="B2190" s="13" t="s">
        <v>6181</v>
      </c>
      <c r="C2190" s="13" t="s">
        <v>8771</v>
      </c>
      <c r="D2190" s="13">
        <v>5</v>
      </c>
      <c r="E2190" s="13">
        <v>4.84</v>
      </c>
      <c r="F2190" s="13">
        <v>24.2</v>
      </c>
      <c r="G2190" s="437"/>
    </row>
    <row r="2191" ht="24" customHeight="1" spans="1:7">
      <c r="A2191" s="13">
        <v>2186</v>
      </c>
      <c r="B2191" s="13" t="s">
        <v>8777</v>
      </c>
      <c r="C2191" s="13" t="s">
        <v>8771</v>
      </c>
      <c r="D2191" s="13">
        <v>10.9</v>
      </c>
      <c r="E2191" s="13">
        <v>4.84</v>
      </c>
      <c r="F2191" s="13">
        <v>52.76</v>
      </c>
      <c r="G2191" s="437"/>
    </row>
    <row r="2192" ht="24" customHeight="1" spans="1:7">
      <c r="A2192" s="13">
        <v>2187</v>
      </c>
      <c r="B2192" s="13" t="s">
        <v>8778</v>
      </c>
      <c r="C2192" s="13" t="s">
        <v>8771</v>
      </c>
      <c r="D2192" s="13">
        <v>12.5</v>
      </c>
      <c r="E2192" s="13">
        <v>4.84</v>
      </c>
      <c r="F2192" s="13">
        <v>60.5</v>
      </c>
      <c r="G2192" s="437"/>
    </row>
    <row r="2193" ht="24" customHeight="1" spans="1:7">
      <c r="A2193" s="13">
        <v>2188</v>
      </c>
      <c r="B2193" s="13" t="s">
        <v>8779</v>
      </c>
      <c r="C2193" s="13" t="s">
        <v>8771</v>
      </c>
      <c r="D2193" s="13">
        <v>11</v>
      </c>
      <c r="E2193" s="13">
        <v>4.84</v>
      </c>
      <c r="F2193" s="13">
        <v>53.24</v>
      </c>
      <c r="G2193" s="437"/>
    </row>
    <row r="2194" ht="24" customHeight="1" spans="1:7">
      <c r="A2194" s="13">
        <v>2189</v>
      </c>
      <c r="B2194" s="13" t="s">
        <v>8780</v>
      </c>
      <c r="C2194" s="13" t="s">
        <v>8771</v>
      </c>
      <c r="D2194" s="13">
        <v>7</v>
      </c>
      <c r="E2194" s="13">
        <v>4.84</v>
      </c>
      <c r="F2194" s="13">
        <v>33.88</v>
      </c>
      <c r="G2194" s="437"/>
    </row>
    <row r="2195" ht="24" customHeight="1" spans="1:7">
      <c r="A2195" s="13">
        <v>2190</v>
      </c>
      <c r="B2195" s="13" t="s">
        <v>8781</v>
      </c>
      <c r="C2195" s="13" t="s">
        <v>8771</v>
      </c>
      <c r="D2195" s="13">
        <v>16.04</v>
      </c>
      <c r="E2195" s="13">
        <v>4.84</v>
      </c>
      <c r="F2195" s="13">
        <v>77.63</v>
      </c>
      <c r="G2195" s="437"/>
    </row>
    <row r="2196" ht="68" customHeight="1" spans="1:7">
      <c r="A2196" s="13">
        <v>2191</v>
      </c>
      <c r="B2196" s="13" t="s">
        <v>8782</v>
      </c>
      <c r="C2196" s="13" t="s">
        <v>8771</v>
      </c>
      <c r="D2196" s="13">
        <v>47.22</v>
      </c>
      <c r="E2196" s="13">
        <v>4.84</v>
      </c>
      <c r="F2196" s="13">
        <v>228.54</v>
      </c>
      <c r="G2196" s="437"/>
    </row>
    <row r="2197" ht="24" customHeight="1" spans="1:7">
      <c r="A2197" s="13">
        <v>2192</v>
      </c>
      <c r="B2197" s="13" t="s">
        <v>8783</v>
      </c>
      <c r="C2197" s="13" t="s">
        <v>8784</v>
      </c>
      <c r="D2197" s="13">
        <v>13.74</v>
      </c>
      <c r="E2197" s="13">
        <v>4.84</v>
      </c>
      <c r="F2197" s="13">
        <v>66.5</v>
      </c>
      <c r="G2197" s="437"/>
    </row>
    <row r="2198" ht="24" customHeight="1" spans="1:7">
      <c r="A2198" s="13">
        <v>2193</v>
      </c>
      <c r="B2198" s="13" t="s">
        <v>8785</v>
      </c>
      <c r="C2198" s="13" t="s">
        <v>8784</v>
      </c>
      <c r="D2198" s="13">
        <v>8.6</v>
      </c>
      <c r="E2198" s="13">
        <v>4.84</v>
      </c>
      <c r="F2198" s="13">
        <v>41.62</v>
      </c>
      <c r="G2198" s="437"/>
    </row>
    <row r="2199" ht="24" customHeight="1" spans="1:7">
      <c r="A2199" s="13">
        <v>2194</v>
      </c>
      <c r="B2199" s="13" t="s">
        <v>8786</v>
      </c>
      <c r="C2199" s="13" t="s">
        <v>8784</v>
      </c>
      <c r="D2199" s="13">
        <v>8.08</v>
      </c>
      <c r="E2199" s="13">
        <v>4.84</v>
      </c>
      <c r="F2199" s="13">
        <v>39.11</v>
      </c>
      <c r="G2199" s="437"/>
    </row>
    <row r="2200" ht="24" customHeight="1" spans="1:7">
      <c r="A2200" s="13">
        <v>2195</v>
      </c>
      <c r="B2200" s="13" t="s">
        <v>8787</v>
      </c>
      <c r="C2200" s="13" t="s">
        <v>8784</v>
      </c>
      <c r="D2200" s="13">
        <v>20.5</v>
      </c>
      <c r="E2200" s="13">
        <v>4.84</v>
      </c>
      <c r="F2200" s="13">
        <v>99.22</v>
      </c>
      <c r="G2200" s="437"/>
    </row>
    <row r="2201" ht="24" customHeight="1" spans="1:7">
      <c r="A2201" s="13">
        <v>2196</v>
      </c>
      <c r="B2201" s="13" t="s">
        <v>3930</v>
      </c>
      <c r="C2201" s="13" t="s">
        <v>8784</v>
      </c>
      <c r="D2201" s="13">
        <v>10</v>
      </c>
      <c r="E2201" s="13">
        <v>4.84</v>
      </c>
      <c r="F2201" s="13">
        <v>48.4</v>
      </c>
      <c r="G2201" s="437"/>
    </row>
    <row r="2202" ht="24" customHeight="1" spans="1:7">
      <c r="A2202" s="13">
        <v>2197</v>
      </c>
      <c r="B2202" s="13" t="s">
        <v>8788</v>
      </c>
      <c r="C2202" s="13" t="s">
        <v>8784</v>
      </c>
      <c r="D2202" s="13">
        <v>9</v>
      </c>
      <c r="E2202" s="13">
        <v>4.84</v>
      </c>
      <c r="F2202" s="13">
        <v>43.56</v>
      </c>
      <c r="G2202" s="437"/>
    </row>
    <row r="2203" ht="24" customHeight="1" spans="1:7">
      <c r="A2203" s="13">
        <v>2198</v>
      </c>
      <c r="B2203" s="13" t="s">
        <v>8789</v>
      </c>
      <c r="C2203" s="13" t="s">
        <v>8784</v>
      </c>
      <c r="D2203" s="13">
        <v>14.6</v>
      </c>
      <c r="E2203" s="13">
        <v>4.84</v>
      </c>
      <c r="F2203" s="13">
        <v>70.66</v>
      </c>
      <c r="G2203" s="437"/>
    </row>
    <row r="2204" ht="24" customHeight="1" spans="1:7">
      <c r="A2204" s="13">
        <v>2199</v>
      </c>
      <c r="B2204" s="13" t="s">
        <v>8790</v>
      </c>
      <c r="C2204" s="13" t="s">
        <v>8784</v>
      </c>
      <c r="D2204" s="13">
        <v>9.9</v>
      </c>
      <c r="E2204" s="13">
        <v>4.84</v>
      </c>
      <c r="F2204" s="13">
        <v>47.92</v>
      </c>
      <c r="G2204" s="437"/>
    </row>
    <row r="2205" ht="24" customHeight="1" spans="1:7">
      <c r="A2205" s="13">
        <v>2200</v>
      </c>
      <c r="B2205" s="13" t="s">
        <v>8791</v>
      </c>
      <c r="C2205" s="13" t="s">
        <v>8784</v>
      </c>
      <c r="D2205" s="13">
        <v>5.6</v>
      </c>
      <c r="E2205" s="13">
        <v>4.84</v>
      </c>
      <c r="F2205" s="13">
        <v>27.1</v>
      </c>
      <c r="G2205" s="437"/>
    </row>
    <row r="2206" ht="24" customHeight="1" spans="1:7">
      <c r="A2206" s="13">
        <v>2201</v>
      </c>
      <c r="B2206" s="13" t="s">
        <v>8792</v>
      </c>
      <c r="C2206" s="13" t="s">
        <v>8784</v>
      </c>
      <c r="D2206" s="13">
        <v>5</v>
      </c>
      <c r="E2206" s="13">
        <v>4.84</v>
      </c>
      <c r="F2206" s="13">
        <v>24.2</v>
      </c>
      <c r="G2206" s="437"/>
    </row>
    <row r="2207" ht="24" customHeight="1" spans="1:7">
      <c r="A2207" s="13">
        <v>2202</v>
      </c>
      <c r="B2207" s="13" t="s">
        <v>6466</v>
      </c>
      <c r="C2207" s="13" t="s">
        <v>8784</v>
      </c>
      <c r="D2207" s="13">
        <v>31.24</v>
      </c>
      <c r="E2207" s="13">
        <v>4.84</v>
      </c>
      <c r="F2207" s="13">
        <v>151.2</v>
      </c>
      <c r="G2207" s="437"/>
    </row>
    <row r="2208" ht="24" customHeight="1" spans="1:7">
      <c r="A2208" s="13">
        <v>2203</v>
      </c>
      <c r="B2208" s="13" t="s">
        <v>8793</v>
      </c>
      <c r="C2208" s="13" t="s">
        <v>8784</v>
      </c>
      <c r="D2208" s="13">
        <v>12.69</v>
      </c>
      <c r="E2208" s="13">
        <v>4.84</v>
      </c>
      <c r="F2208" s="13">
        <v>61.42</v>
      </c>
      <c r="G2208" s="437"/>
    </row>
    <row r="2209" ht="24" customHeight="1" spans="1:7">
      <c r="A2209" s="13">
        <v>2204</v>
      </c>
      <c r="B2209" s="13" t="s">
        <v>8794</v>
      </c>
      <c r="C2209" s="13" t="s">
        <v>8784</v>
      </c>
      <c r="D2209" s="13">
        <v>9.7</v>
      </c>
      <c r="E2209" s="13">
        <v>4.84</v>
      </c>
      <c r="F2209" s="13">
        <v>46.95</v>
      </c>
      <c r="G2209" s="437"/>
    </row>
    <row r="2210" ht="24" customHeight="1" spans="1:7">
      <c r="A2210" s="13">
        <v>2205</v>
      </c>
      <c r="B2210" s="13" t="s">
        <v>8795</v>
      </c>
      <c r="C2210" s="13" t="s">
        <v>8784</v>
      </c>
      <c r="D2210" s="13">
        <v>6.32</v>
      </c>
      <c r="E2210" s="13">
        <v>4.84</v>
      </c>
      <c r="F2210" s="13">
        <v>30.59</v>
      </c>
      <c r="G2210" s="437"/>
    </row>
    <row r="2211" ht="24" customHeight="1" spans="1:7">
      <c r="A2211" s="13">
        <v>2206</v>
      </c>
      <c r="B2211" s="13" t="s">
        <v>8796</v>
      </c>
      <c r="C2211" s="13" t="s">
        <v>8784</v>
      </c>
      <c r="D2211" s="13">
        <v>9.47</v>
      </c>
      <c r="E2211" s="13">
        <v>4.84</v>
      </c>
      <c r="F2211" s="13">
        <v>45.83</v>
      </c>
      <c r="G2211" s="437"/>
    </row>
    <row r="2212" ht="24" customHeight="1" spans="1:7">
      <c r="A2212" s="13">
        <v>2207</v>
      </c>
      <c r="B2212" s="13" t="s">
        <v>5796</v>
      </c>
      <c r="C2212" s="13" t="s">
        <v>8784</v>
      </c>
      <c r="D2212" s="13">
        <v>18.61</v>
      </c>
      <c r="E2212" s="13">
        <v>4.84</v>
      </c>
      <c r="F2212" s="13">
        <v>90.07</v>
      </c>
      <c r="G2212" s="437"/>
    </row>
    <row r="2213" ht="24" customHeight="1" spans="1:7">
      <c r="A2213" s="13">
        <v>2208</v>
      </c>
      <c r="B2213" s="13" t="s">
        <v>8797</v>
      </c>
      <c r="C2213" s="13" t="s">
        <v>8784</v>
      </c>
      <c r="D2213" s="13">
        <v>13</v>
      </c>
      <c r="E2213" s="13">
        <v>4.84</v>
      </c>
      <c r="F2213" s="13">
        <v>62.92</v>
      </c>
      <c r="G2213" s="437"/>
    </row>
    <row r="2214" ht="24" customHeight="1" spans="1:7">
      <c r="A2214" s="13">
        <v>2209</v>
      </c>
      <c r="B2214" s="13" t="s">
        <v>8798</v>
      </c>
      <c r="C2214" s="13" t="s">
        <v>8784</v>
      </c>
      <c r="D2214" s="13">
        <v>27</v>
      </c>
      <c r="E2214" s="13">
        <v>4.84</v>
      </c>
      <c r="F2214" s="13">
        <v>130.68</v>
      </c>
      <c r="G2214" s="437"/>
    </row>
    <row r="2215" ht="24" customHeight="1" spans="1:7">
      <c r="A2215" s="13">
        <v>2210</v>
      </c>
      <c r="B2215" s="13" t="s">
        <v>8799</v>
      </c>
      <c r="C2215" s="13" t="s">
        <v>8784</v>
      </c>
      <c r="D2215" s="13">
        <v>6.5</v>
      </c>
      <c r="E2215" s="13">
        <v>4.84</v>
      </c>
      <c r="F2215" s="13">
        <v>31.46</v>
      </c>
      <c r="G2215" s="437"/>
    </row>
    <row r="2216" ht="24" customHeight="1" spans="1:7">
      <c r="A2216" s="13">
        <v>2211</v>
      </c>
      <c r="B2216" s="13" t="s">
        <v>6345</v>
      </c>
      <c r="C2216" s="13" t="s">
        <v>8784</v>
      </c>
      <c r="D2216" s="13">
        <v>2.5</v>
      </c>
      <c r="E2216" s="13">
        <v>4.84</v>
      </c>
      <c r="F2216" s="13">
        <v>12.1</v>
      </c>
      <c r="G2216" s="437"/>
    </row>
    <row r="2217" ht="24" customHeight="1" spans="1:7">
      <c r="A2217" s="13">
        <v>2212</v>
      </c>
      <c r="B2217" s="13" t="s">
        <v>8800</v>
      </c>
      <c r="C2217" s="13" t="s">
        <v>8784</v>
      </c>
      <c r="D2217" s="13">
        <v>2.5</v>
      </c>
      <c r="E2217" s="13">
        <v>4.84</v>
      </c>
      <c r="F2217" s="13">
        <v>12.1</v>
      </c>
      <c r="G2217" s="437"/>
    </row>
    <row r="2218" ht="24" customHeight="1" spans="1:7">
      <c r="A2218" s="13">
        <v>2213</v>
      </c>
      <c r="B2218" s="13" t="s">
        <v>8801</v>
      </c>
      <c r="C2218" s="13" t="s">
        <v>8802</v>
      </c>
      <c r="D2218" s="13">
        <v>3</v>
      </c>
      <c r="E2218" s="13">
        <v>4.84</v>
      </c>
      <c r="F2218" s="13">
        <v>14.52</v>
      </c>
      <c r="G2218" s="437"/>
    </row>
    <row r="2219" ht="24" customHeight="1" spans="1:7">
      <c r="A2219" s="13">
        <v>2214</v>
      </c>
      <c r="B2219" s="13" t="s">
        <v>8803</v>
      </c>
      <c r="C2219" s="13" t="s">
        <v>8802</v>
      </c>
      <c r="D2219" s="13">
        <v>7</v>
      </c>
      <c r="E2219" s="13">
        <v>4.84</v>
      </c>
      <c r="F2219" s="13">
        <v>33.88</v>
      </c>
      <c r="G2219" s="437"/>
    </row>
    <row r="2220" ht="24" customHeight="1" spans="1:7">
      <c r="A2220" s="13">
        <v>2215</v>
      </c>
      <c r="B2220" s="13" t="s">
        <v>8804</v>
      </c>
      <c r="C2220" s="13" t="s">
        <v>8802</v>
      </c>
      <c r="D2220" s="13">
        <v>13</v>
      </c>
      <c r="E2220" s="13">
        <v>4.84</v>
      </c>
      <c r="F2220" s="13">
        <v>62.92</v>
      </c>
      <c r="G2220" s="437"/>
    </row>
    <row r="2221" ht="24" customHeight="1" spans="1:7">
      <c r="A2221" s="13">
        <v>2216</v>
      </c>
      <c r="B2221" s="13" t="s">
        <v>8805</v>
      </c>
      <c r="C2221" s="13" t="s">
        <v>8802</v>
      </c>
      <c r="D2221" s="13">
        <v>9</v>
      </c>
      <c r="E2221" s="13">
        <v>4.84</v>
      </c>
      <c r="F2221" s="13">
        <v>43.56</v>
      </c>
      <c r="G2221" s="437"/>
    </row>
    <row r="2222" ht="24" customHeight="1" spans="1:7">
      <c r="A2222" s="13">
        <v>2217</v>
      </c>
      <c r="B2222" s="13" t="s">
        <v>8806</v>
      </c>
      <c r="C2222" s="13" t="s">
        <v>8802</v>
      </c>
      <c r="D2222" s="13">
        <v>13.68</v>
      </c>
      <c r="E2222" s="13">
        <v>4.84</v>
      </c>
      <c r="F2222" s="13">
        <v>66.21</v>
      </c>
      <c r="G2222" s="437"/>
    </row>
    <row r="2223" ht="24" customHeight="1" spans="1:7">
      <c r="A2223" s="13">
        <v>2218</v>
      </c>
      <c r="B2223" s="13" t="s">
        <v>8807</v>
      </c>
      <c r="C2223" s="13" t="s">
        <v>8802</v>
      </c>
      <c r="D2223" s="13">
        <v>10</v>
      </c>
      <c r="E2223" s="13">
        <v>4.84</v>
      </c>
      <c r="F2223" s="13">
        <v>48.4</v>
      </c>
      <c r="G2223" s="437"/>
    </row>
    <row r="2224" ht="24" customHeight="1" spans="1:7">
      <c r="A2224" s="13">
        <v>2219</v>
      </c>
      <c r="B2224" s="13" t="s">
        <v>8808</v>
      </c>
      <c r="C2224" s="13" t="s">
        <v>8802</v>
      </c>
      <c r="D2224" s="13">
        <v>6</v>
      </c>
      <c r="E2224" s="13">
        <v>4.84</v>
      </c>
      <c r="F2224" s="13">
        <v>29.04</v>
      </c>
      <c r="G2224" s="437"/>
    </row>
    <row r="2225" ht="24" customHeight="1" spans="1:7">
      <c r="A2225" s="13">
        <v>2220</v>
      </c>
      <c r="B2225" s="13" t="s">
        <v>8809</v>
      </c>
      <c r="C2225" s="13" t="s">
        <v>8802</v>
      </c>
      <c r="D2225" s="13">
        <v>8.5</v>
      </c>
      <c r="E2225" s="13">
        <v>4.84</v>
      </c>
      <c r="F2225" s="13">
        <v>41.14</v>
      </c>
      <c r="G2225" s="437"/>
    </row>
    <row r="2226" ht="24" customHeight="1" spans="1:7">
      <c r="A2226" s="13">
        <v>2221</v>
      </c>
      <c r="B2226" s="13" t="s">
        <v>8810</v>
      </c>
      <c r="C2226" s="13" t="s">
        <v>8802</v>
      </c>
      <c r="D2226" s="13">
        <v>17.3</v>
      </c>
      <c r="E2226" s="13">
        <v>4.84</v>
      </c>
      <c r="F2226" s="13">
        <v>83.73</v>
      </c>
      <c r="G2226" s="437"/>
    </row>
    <row r="2227" ht="24" customHeight="1" spans="1:7">
      <c r="A2227" s="13">
        <v>2222</v>
      </c>
      <c r="B2227" s="13" t="s">
        <v>8811</v>
      </c>
      <c r="C2227" s="13" t="s">
        <v>8802</v>
      </c>
      <c r="D2227" s="13">
        <v>9.99</v>
      </c>
      <c r="E2227" s="13">
        <v>4.84</v>
      </c>
      <c r="F2227" s="13">
        <v>48.35</v>
      </c>
      <c r="G2227" s="437"/>
    </row>
    <row r="2228" ht="24" customHeight="1" spans="1:7">
      <c r="A2228" s="13">
        <v>2223</v>
      </c>
      <c r="B2228" s="13" t="s">
        <v>8812</v>
      </c>
      <c r="C2228" s="13" t="s">
        <v>8802</v>
      </c>
      <c r="D2228" s="13">
        <v>7.2</v>
      </c>
      <c r="E2228" s="13">
        <v>4.84</v>
      </c>
      <c r="F2228" s="13">
        <v>34.85</v>
      </c>
      <c r="G2228" s="437"/>
    </row>
    <row r="2229" ht="24" customHeight="1" spans="1:7">
      <c r="A2229" s="13">
        <v>2224</v>
      </c>
      <c r="B2229" s="13" t="s">
        <v>8813</v>
      </c>
      <c r="C2229" s="13" t="s">
        <v>8802</v>
      </c>
      <c r="D2229" s="13">
        <v>8.82</v>
      </c>
      <c r="E2229" s="13">
        <v>4.84</v>
      </c>
      <c r="F2229" s="13">
        <v>42.69</v>
      </c>
      <c r="G2229" s="437"/>
    </row>
    <row r="2230" ht="24" customHeight="1" spans="1:7">
      <c r="A2230" s="13">
        <v>2225</v>
      </c>
      <c r="B2230" s="13" t="s">
        <v>8814</v>
      </c>
      <c r="C2230" s="13" t="s">
        <v>8802</v>
      </c>
      <c r="D2230" s="13">
        <v>23</v>
      </c>
      <c r="E2230" s="13">
        <v>4.84</v>
      </c>
      <c r="F2230" s="13">
        <v>111.32</v>
      </c>
      <c r="G2230" s="437"/>
    </row>
    <row r="2231" ht="24" customHeight="1" spans="1:7">
      <c r="A2231" s="13">
        <v>2226</v>
      </c>
      <c r="B2231" s="13" t="s">
        <v>8815</v>
      </c>
      <c r="C2231" s="13" t="s">
        <v>8802</v>
      </c>
      <c r="D2231" s="13">
        <v>10.82</v>
      </c>
      <c r="E2231" s="13">
        <v>4.84</v>
      </c>
      <c r="F2231" s="13">
        <v>52.37</v>
      </c>
      <c r="G2231" s="437"/>
    </row>
    <row r="2232" ht="24" customHeight="1" spans="1:7">
      <c r="A2232" s="13">
        <v>2227</v>
      </c>
      <c r="B2232" s="13" t="s">
        <v>8816</v>
      </c>
      <c r="C2232" s="13" t="s">
        <v>8802</v>
      </c>
      <c r="D2232" s="13">
        <v>7.38</v>
      </c>
      <c r="E2232" s="13">
        <v>4.84</v>
      </c>
      <c r="F2232" s="13">
        <v>35.72</v>
      </c>
      <c r="G2232" s="437"/>
    </row>
    <row r="2233" ht="24" customHeight="1" spans="1:7">
      <c r="A2233" s="13">
        <v>2228</v>
      </c>
      <c r="B2233" s="13" t="s">
        <v>8817</v>
      </c>
      <c r="C2233" s="13" t="s">
        <v>8802</v>
      </c>
      <c r="D2233" s="13">
        <v>10.5</v>
      </c>
      <c r="E2233" s="13">
        <v>4.84</v>
      </c>
      <c r="F2233" s="13">
        <v>50.82</v>
      </c>
      <c r="G2233" s="437"/>
    </row>
    <row r="2234" ht="24" customHeight="1" spans="1:7">
      <c r="A2234" s="13">
        <v>2229</v>
      </c>
      <c r="B2234" s="13" t="s">
        <v>8818</v>
      </c>
      <c r="C2234" s="13" t="s">
        <v>8802</v>
      </c>
      <c r="D2234" s="13">
        <v>22</v>
      </c>
      <c r="E2234" s="13">
        <v>4.84</v>
      </c>
      <c r="F2234" s="13">
        <v>106.48</v>
      </c>
      <c r="G2234" s="437"/>
    </row>
    <row r="2235" ht="24" customHeight="1" spans="1:7">
      <c r="A2235" s="13">
        <v>2230</v>
      </c>
      <c r="B2235" s="13" t="s">
        <v>8819</v>
      </c>
      <c r="C2235" s="13" t="s">
        <v>8802</v>
      </c>
      <c r="D2235" s="13">
        <v>17.2</v>
      </c>
      <c r="E2235" s="13">
        <v>4.84</v>
      </c>
      <c r="F2235" s="13">
        <v>83.25</v>
      </c>
      <c r="G2235" s="437"/>
    </row>
    <row r="2236" ht="24" customHeight="1" spans="1:7">
      <c r="A2236" s="13">
        <v>2231</v>
      </c>
      <c r="B2236" s="13" t="s">
        <v>8820</v>
      </c>
      <c r="C2236" s="13" t="s">
        <v>8802</v>
      </c>
      <c r="D2236" s="13">
        <v>11.97</v>
      </c>
      <c r="E2236" s="13">
        <v>4.84</v>
      </c>
      <c r="F2236" s="13">
        <v>57.93</v>
      </c>
      <c r="G2236" s="437"/>
    </row>
    <row r="2237" ht="24" customHeight="1" spans="1:7">
      <c r="A2237" s="13">
        <v>2232</v>
      </c>
      <c r="B2237" s="13" t="s">
        <v>8821</v>
      </c>
      <c r="C2237" s="13" t="s">
        <v>8802</v>
      </c>
      <c r="D2237" s="13">
        <v>7.6</v>
      </c>
      <c r="E2237" s="13">
        <v>4.84</v>
      </c>
      <c r="F2237" s="13">
        <v>36.78</v>
      </c>
      <c r="G2237" s="437"/>
    </row>
    <row r="2238" ht="24" customHeight="1" spans="1:7">
      <c r="A2238" s="13">
        <v>2233</v>
      </c>
      <c r="B2238" s="13" t="s">
        <v>8822</v>
      </c>
      <c r="C2238" s="13" t="s">
        <v>8802</v>
      </c>
      <c r="D2238" s="13">
        <v>6.46</v>
      </c>
      <c r="E2238" s="13">
        <v>4.84</v>
      </c>
      <c r="F2238" s="13">
        <v>31.27</v>
      </c>
      <c r="G2238" s="437"/>
    </row>
    <row r="2239" ht="24" customHeight="1" spans="1:7">
      <c r="A2239" s="13">
        <v>2234</v>
      </c>
      <c r="B2239" s="13" t="s">
        <v>8823</v>
      </c>
      <c r="C2239" s="13" t="s">
        <v>8802</v>
      </c>
      <c r="D2239" s="13">
        <v>8.46</v>
      </c>
      <c r="E2239" s="13">
        <v>4.84</v>
      </c>
      <c r="F2239" s="13">
        <v>40.95</v>
      </c>
      <c r="G2239" s="437"/>
    </row>
    <row r="2240" ht="24" customHeight="1" spans="1:7">
      <c r="A2240" s="13">
        <v>2235</v>
      </c>
      <c r="B2240" s="13" t="s">
        <v>8824</v>
      </c>
      <c r="C2240" s="13" t="s">
        <v>8802</v>
      </c>
      <c r="D2240" s="13">
        <v>11.6</v>
      </c>
      <c r="E2240" s="13">
        <v>4.84</v>
      </c>
      <c r="F2240" s="13">
        <v>56.14</v>
      </c>
      <c r="G2240" s="437"/>
    </row>
    <row r="2241" ht="24" customHeight="1" spans="1:7">
      <c r="A2241" s="13">
        <v>2236</v>
      </c>
      <c r="B2241" s="13" t="s">
        <v>7770</v>
      </c>
      <c r="C2241" s="13" t="s">
        <v>8802</v>
      </c>
      <c r="D2241" s="13">
        <v>8.46</v>
      </c>
      <c r="E2241" s="13">
        <v>4.84</v>
      </c>
      <c r="F2241" s="13">
        <v>40.95</v>
      </c>
      <c r="G2241" s="437"/>
    </row>
    <row r="2242" ht="24" customHeight="1" spans="1:7">
      <c r="A2242" s="13">
        <v>2237</v>
      </c>
      <c r="B2242" s="13" t="s">
        <v>8825</v>
      </c>
      <c r="C2242" s="13" t="s">
        <v>8802</v>
      </c>
      <c r="D2242" s="13">
        <v>0.4</v>
      </c>
      <c r="E2242" s="13">
        <v>4.84</v>
      </c>
      <c r="F2242" s="13">
        <v>1.94</v>
      </c>
      <c r="G2242" s="437"/>
    </row>
    <row r="2243" ht="24" customHeight="1" spans="1:7">
      <c r="A2243" s="13">
        <v>2238</v>
      </c>
      <c r="B2243" s="13" t="s">
        <v>8826</v>
      </c>
      <c r="C2243" s="13" t="s">
        <v>8802</v>
      </c>
      <c r="D2243" s="13">
        <v>5.2</v>
      </c>
      <c r="E2243" s="13">
        <v>4.84</v>
      </c>
      <c r="F2243" s="13">
        <v>25.17</v>
      </c>
      <c r="G2243" s="437"/>
    </row>
    <row r="2244" ht="24" customHeight="1" spans="1:7">
      <c r="A2244" s="13">
        <v>2239</v>
      </c>
      <c r="B2244" s="13" t="s">
        <v>5449</v>
      </c>
      <c r="C2244" s="13" t="s">
        <v>8802</v>
      </c>
      <c r="D2244" s="13">
        <v>6.19</v>
      </c>
      <c r="E2244" s="13">
        <v>4.84</v>
      </c>
      <c r="F2244" s="13">
        <v>29.96</v>
      </c>
      <c r="G2244" s="437"/>
    </row>
    <row r="2245" ht="24" customHeight="1" spans="1:7">
      <c r="A2245" s="13">
        <v>2240</v>
      </c>
      <c r="B2245" s="13" t="s">
        <v>8827</v>
      </c>
      <c r="C2245" s="13" t="s">
        <v>8802</v>
      </c>
      <c r="D2245" s="13">
        <v>16.87</v>
      </c>
      <c r="E2245" s="13">
        <v>4.84</v>
      </c>
      <c r="F2245" s="13">
        <v>81.65</v>
      </c>
      <c r="G2245" s="437"/>
    </row>
    <row r="2246" ht="24" customHeight="1" spans="1:7">
      <c r="A2246" s="13">
        <v>2241</v>
      </c>
      <c r="B2246" s="13" t="s">
        <v>8828</v>
      </c>
      <c r="C2246" s="13" t="s">
        <v>8802</v>
      </c>
      <c r="D2246" s="13">
        <v>7.87</v>
      </c>
      <c r="E2246" s="13">
        <v>4.84</v>
      </c>
      <c r="F2246" s="13">
        <v>38.09</v>
      </c>
      <c r="G2246" s="437"/>
    </row>
    <row r="2247" ht="24" customHeight="1" spans="1:7">
      <c r="A2247" s="13">
        <v>2242</v>
      </c>
      <c r="B2247" s="13" t="s">
        <v>6243</v>
      </c>
      <c r="C2247" s="13" t="s">
        <v>8802</v>
      </c>
      <c r="D2247" s="13">
        <v>1</v>
      </c>
      <c r="E2247" s="13">
        <v>4.84</v>
      </c>
      <c r="F2247" s="13">
        <v>4.84</v>
      </c>
      <c r="G2247" s="437"/>
    </row>
    <row r="2248" ht="24" customHeight="1" spans="1:7">
      <c r="A2248" s="13">
        <v>2243</v>
      </c>
      <c r="B2248" s="13" t="s">
        <v>8829</v>
      </c>
      <c r="C2248" s="13" t="s">
        <v>8802</v>
      </c>
      <c r="D2248" s="13">
        <v>9.65</v>
      </c>
      <c r="E2248" s="13">
        <v>4.84</v>
      </c>
      <c r="F2248" s="13">
        <v>46.71</v>
      </c>
      <c r="G2248" s="437"/>
    </row>
    <row r="2249" ht="24" customHeight="1" spans="1:7">
      <c r="A2249" s="13">
        <v>2244</v>
      </c>
      <c r="B2249" s="13" t="s">
        <v>3625</v>
      </c>
      <c r="C2249" s="13" t="s">
        <v>8802</v>
      </c>
      <c r="D2249" s="13">
        <v>22.72</v>
      </c>
      <c r="E2249" s="13">
        <v>4.84</v>
      </c>
      <c r="F2249" s="13">
        <v>109.96</v>
      </c>
      <c r="G2249" s="437"/>
    </row>
    <row r="2250" ht="24" customHeight="1" spans="1:7">
      <c r="A2250" s="13">
        <v>2245</v>
      </c>
      <c r="B2250" s="13" t="s">
        <v>8830</v>
      </c>
      <c r="C2250" s="13" t="s">
        <v>8802</v>
      </c>
      <c r="D2250" s="13">
        <v>6</v>
      </c>
      <c r="E2250" s="13">
        <v>4.84</v>
      </c>
      <c r="F2250" s="13">
        <v>29.04</v>
      </c>
      <c r="G2250" s="437"/>
    </row>
    <row r="2251" ht="24" customHeight="1" spans="1:7">
      <c r="A2251" s="13">
        <v>2246</v>
      </c>
      <c r="B2251" s="13" t="s">
        <v>7000</v>
      </c>
      <c r="C2251" s="13" t="s">
        <v>8802</v>
      </c>
      <c r="D2251" s="13">
        <v>6.47</v>
      </c>
      <c r="E2251" s="13">
        <v>4.84</v>
      </c>
      <c r="F2251" s="13">
        <v>31.31</v>
      </c>
      <c r="G2251" s="437"/>
    </row>
    <row r="2252" ht="24" customHeight="1" spans="1:7">
      <c r="A2252" s="13">
        <v>2247</v>
      </c>
      <c r="B2252" s="13" t="s">
        <v>4072</v>
      </c>
      <c r="C2252" s="13" t="s">
        <v>8802</v>
      </c>
      <c r="D2252" s="13">
        <v>16.5</v>
      </c>
      <c r="E2252" s="13">
        <v>4.84</v>
      </c>
      <c r="F2252" s="13">
        <v>79.86</v>
      </c>
      <c r="G2252" s="437"/>
    </row>
    <row r="2253" ht="24" customHeight="1" spans="1:7">
      <c r="A2253" s="13">
        <v>2248</v>
      </c>
      <c r="B2253" s="13" t="s">
        <v>8831</v>
      </c>
      <c r="C2253" s="13" t="s">
        <v>8802</v>
      </c>
      <c r="D2253" s="13">
        <v>11</v>
      </c>
      <c r="E2253" s="13">
        <v>4.84</v>
      </c>
      <c r="F2253" s="13">
        <v>53.24</v>
      </c>
      <c r="G2253" s="437"/>
    </row>
    <row r="2254" ht="24" customHeight="1" spans="1:7">
      <c r="A2254" s="13">
        <v>2249</v>
      </c>
      <c r="B2254" s="13" t="s">
        <v>8832</v>
      </c>
      <c r="C2254" s="13" t="s">
        <v>8802</v>
      </c>
      <c r="D2254" s="13">
        <v>4</v>
      </c>
      <c r="E2254" s="13">
        <v>4.84</v>
      </c>
      <c r="F2254" s="13">
        <v>19.36</v>
      </c>
      <c r="G2254" s="437"/>
    </row>
    <row r="2255" ht="24" customHeight="1" spans="1:7">
      <c r="A2255" s="13">
        <v>2250</v>
      </c>
      <c r="B2255" s="13" t="s">
        <v>8833</v>
      </c>
      <c r="C2255" s="13" t="s">
        <v>8802</v>
      </c>
      <c r="D2255" s="13">
        <v>4.63</v>
      </c>
      <c r="E2255" s="13">
        <v>4.84</v>
      </c>
      <c r="F2255" s="13">
        <v>22.41</v>
      </c>
      <c r="G2255" s="437"/>
    </row>
    <row r="2256" ht="24" customHeight="1" spans="1:7">
      <c r="A2256" s="13">
        <v>2251</v>
      </c>
      <c r="B2256" s="13" t="s">
        <v>8834</v>
      </c>
      <c r="C2256" s="13" t="s">
        <v>8802</v>
      </c>
      <c r="D2256" s="13">
        <v>6.87</v>
      </c>
      <c r="E2256" s="13">
        <v>4.84</v>
      </c>
      <c r="F2256" s="13">
        <v>33.25</v>
      </c>
      <c r="G2256" s="437"/>
    </row>
    <row r="2257" ht="24" customHeight="1" spans="1:7">
      <c r="A2257" s="13">
        <v>2252</v>
      </c>
      <c r="B2257" s="13" t="s">
        <v>465</v>
      </c>
      <c r="C2257" s="13" t="s">
        <v>8802</v>
      </c>
      <c r="D2257" s="13">
        <v>13.98</v>
      </c>
      <c r="E2257" s="13">
        <v>4.84</v>
      </c>
      <c r="F2257" s="13">
        <v>67.66</v>
      </c>
      <c r="G2257" s="437"/>
    </row>
    <row r="2258" ht="24" customHeight="1" spans="1:7">
      <c r="A2258" s="13">
        <v>2253</v>
      </c>
      <c r="B2258" s="13" t="s">
        <v>8835</v>
      </c>
      <c r="C2258" s="13" t="s">
        <v>8802</v>
      </c>
      <c r="D2258" s="13">
        <v>29.48</v>
      </c>
      <c r="E2258" s="13">
        <v>4.84</v>
      </c>
      <c r="F2258" s="13">
        <v>142.68</v>
      </c>
      <c r="G2258" s="437"/>
    </row>
    <row r="2259" ht="24" customHeight="1" spans="1:7">
      <c r="A2259" s="13">
        <v>2254</v>
      </c>
      <c r="B2259" s="13" t="s">
        <v>8836</v>
      </c>
      <c r="C2259" s="13" t="s">
        <v>8802</v>
      </c>
      <c r="D2259" s="13">
        <v>2.31</v>
      </c>
      <c r="E2259" s="13">
        <v>4.84</v>
      </c>
      <c r="F2259" s="13">
        <v>11.18</v>
      </c>
      <c r="G2259" s="437"/>
    </row>
    <row r="2260" ht="24" customHeight="1" spans="1:7">
      <c r="A2260" s="13">
        <v>2255</v>
      </c>
      <c r="B2260" s="13" t="s">
        <v>8837</v>
      </c>
      <c r="C2260" s="13" t="s">
        <v>8802</v>
      </c>
      <c r="D2260" s="13">
        <v>290.68</v>
      </c>
      <c r="E2260" s="13">
        <v>4.84</v>
      </c>
      <c r="F2260" s="13">
        <v>1406.89</v>
      </c>
      <c r="G2260" s="437"/>
    </row>
    <row r="2261" ht="24" customHeight="1" spans="1:7">
      <c r="A2261" s="13">
        <v>2256</v>
      </c>
      <c r="B2261" s="13" t="s">
        <v>8838</v>
      </c>
      <c r="C2261" s="13" t="s">
        <v>8839</v>
      </c>
      <c r="D2261" s="13">
        <v>8.74</v>
      </c>
      <c r="E2261" s="13">
        <v>4.84</v>
      </c>
      <c r="F2261" s="13">
        <v>42.3</v>
      </c>
      <c r="G2261" s="437"/>
    </row>
    <row r="2262" ht="24" customHeight="1" spans="1:7">
      <c r="A2262" s="13">
        <v>2257</v>
      </c>
      <c r="B2262" s="13" t="s">
        <v>8840</v>
      </c>
      <c r="C2262" s="13" t="s">
        <v>8839</v>
      </c>
      <c r="D2262" s="13">
        <v>32.91</v>
      </c>
      <c r="E2262" s="13">
        <v>4.84</v>
      </c>
      <c r="F2262" s="13">
        <v>159.28</v>
      </c>
      <c r="G2262" s="437"/>
    </row>
    <row r="2263" ht="24" customHeight="1" spans="1:7">
      <c r="A2263" s="13">
        <v>2258</v>
      </c>
      <c r="B2263" s="13" t="s">
        <v>8841</v>
      </c>
      <c r="C2263" s="13" t="s">
        <v>8839</v>
      </c>
      <c r="D2263" s="13">
        <v>33.53</v>
      </c>
      <c r="E2263" s="13">
        <v>4.84</v>
      </c>
      <c r="F2263" s="13">
        <v>162.29</v>
      </c>
      <c r="G2263" s="437"/>
    </row>
    <row r="2264" ht="24" customHeight="1" spans="1:7">
      <c r="A2264" s="13">
        <v>2259</v>
      </c>
      <c r="B2264" s="13" t="s">
        <v>8842</v>
      </c>
      <c r="C2264" s="13" t="s">
        <v>8839</v>
      </c>
      <c r="D2264" s="13">
        <v>25.24</v>
      </c>
      <c r="E2264" s="13">
        <v>4.84</v>
      </c>
      <c r="F2264" s="13">
        <v>122.16</v>
      </c>
      <c r="G2264" s="437"/>
    </row>
    <row r="2265" ht="24" customHeight="1" spans="1:7">
      <c r="A2265" s="13">
        <v>2260</v>
      </c>
      <c r="B2265" s="13" t="s">
        <v>8843</v>
      </c>
      <c r="C2265" s="13" t="s">
        <v>8839</v>
      </c>
      <c r="D2265" s="13">
        <v>43.49</v>
      </c>
      <c r="E2265" s="13">
        <v>4.84</v>
      </c>
      <c r="F2265" s="13">
        <v>210.49</v>
      </c>
      <c r="G2265" s="437"/>
    </row>
    <row r="2266" ht="24" customHeight="1" spans="1:7">
      <c r="A2266" s="13">
        <v>2261</v>
      </c>
      <c r="B2266" s="13" t="s">
        <v>8844</v>
      </c>
      <c r="C2266" s="13" t="s">
        <v>8839</v>
      </c>
      <c r="D2266" s="13">
        <v>20.95</v>
      </c>
      <c r="E2266" s="13">
        <v>4.84</v>
      </c>
      <c r="F2266" s="13">
        <v>101.4</v>
      </c>
      <c r="G2266" s="437"/>
    </row>
    <row r="2267" ht="24" customHeight="1" spans="1:7">
      <c r="A2267" s="13">
        <v>2262</v>
      </c>
      <c r="B2267" s="13" t="s">
        <v>8845</v>
      </c>
      <c r="C2267" s="13" t="s">
        <v>8839</v>
      </c>
      <c r="D2267" s="13">
        <v>19.77</v>
      </c>
      <c r="E2267" s="13">
        <v>4.84</v>
      </c>
      <c r="F2267" s="13">
        <v>95.69</v>
      </c>
      <c r="G2267" s="437"/>
    </row>
    <row r="2268" ht="24" customHeight="1" spans="1:7">
      <c r="A2268" s="13">
        <v>2263</v>
      </c>
      <c r="B2268" s="13" t="s">
        <v>8846</v>
      </c>
      <c r="C2268" s="13" t="s">
        <v>8839</v>
      </c>
      <c r="D2268" s="13">
        <v>50.04</v>
      </c>
      <c r="E2268" s="13">
        <v>4.84</v>
      </c>
      <c r="F2268" s="13">
        <v>242.19</v>
      </c>
      <c r="G2268" s="437"/>
    </row>
    <row r="2269" ht="24" customHeight="1" spans="1:7">
      <c r="A2269" s="13">
        <v>2264</v>
      </c>
      <c r="B2269" s="13" t="s">
        <v>8847</v>
      </c>
      <c r="C2269" s="13" t="s">
        <v>8839</v>
      </c>
      <c r="D2269" s="13">
        <v>23.55</v>
      </c>
      <c r="E2269" s="13">
        <v>4.84</v>
      </c>
      <c r="F2269" s="13">
        <v>113.98</v>
      </c>
      <c r="G2269" s="437"/>
    </row>
    <row r="2270" ht="24" customHeight="1" spans="1:7">
      <c r="A2270" s="13">
        <v>2265</v>
      </c>
      <c r="B2270" s="13" t="s">
        <v>8848</v>
      </c>
      <c r="C2270" s="13" t="s">
        <v>8839</v>
      </c>
      <c r="D2270" s="13">
        <v>34.6</v>
      </c>
      <c r="E2270" s="13">
        <v>4.84</v>
      </c>
      <c r="F2270" s="13">
        <v>167.46</v>
      </c>
      <c r="G2270" s="437"/>
    </row>
    <row r="2271" ht="24" customHeight="1" spans="1:7">
      <c r="A2271" s="13">
        <v>2266</v>
      </c>
      <c r="B2271" s="13" t="s">
        <v>2120</v>
      </c>
      <c r="C2271" s="13" t="s">
        <v>8839</v>
      </c>
      <c r="D2271" s="13">
        <v>33.35</v>
      </c>
      <c r="E2271" s="13">
        <v>4.84</v>
      </c>
      <c r="F2271" s="13">
        <v>161.41</v>
      </c>
      <c r="G2271" s="437"/>
    </row>
    <row r="2272" ht="24" customHeight="1" spans="1:7">
      <c r="A2272" s="13">
        <v>2267</v>
      </c>
      <c r="B2272" s="13" t="s">
        <v>8849</v>
      </c>
      <c r="C2272" s="13" t="s">
        <v>8839</v>
      </c>
      <c r="D2272" s="13">
        <v>39.3</v>
      </c>
      <c r="E2272" s="13">
        <v>4.84</v>
      </c>
      <c r="F2272" s="13">
        <v>190.21</v>
      </c>
      <c r="G2272" s="437"/>
    </row>
    <row r="2273" ht="24" customHeight="1" spans="1:7">
      <c r="A2273" s="13">
        <v>2268</v>
      </c>
      <c r="B2273" s="13" t="s">
        <v>8850</v>
      </c>
      <c r="C2273" s="13" t="s">
        <v>8839</v>
      </c>
      <c r="D2273" s="13">
        <v>45.12</v>
      </c>
      <c r="E2273" s="13">
        <v>4.84</v>
      </c>
      <c r="F2273" s="13">
        <v>218.38</v>
      </c>
      <c r="G2273" s="437"/>
    </row>
    <row r="2274" ht="24" customHeight="1" spans="1:7">
      <c r="A2274" s="13">
        <v>2269</v>
      </c>
      <c r="B2274" s="13" t="s">
        <v>8851</v>
      </c>
      <c r="C2274" s="13" t="s">
        <v>8839</v>
      </c>
      <c r="D2274" s="13">
        <v>14.04</v>
      </c>
      <c r="E2274" s="13">
        <v>4.84</v>
      </c>
      <c r="F2274" s="13">
        <v>67.95</v>
      </c>
      <c r="G2274" s="437"/>
    </row>
    <row r="2275" ht="24" customHeight="1" spans="1:7">
      <c r="A2275" s="13">
        <v>2270</v>
      </c>
      <c r="B2275" s="13" t="s">
        <v>8852</v>
      </c>
      <c r="C2275" s="13" t="s">
        <v>8839</v>
      </c>
      <c r="D2275" s="13">
        <v>39.38</v>
      </c>
      <c r="E2275" s="13">
        <v>4.84</v>
      </c>
      <c r="F2275" s="13">
        <v>190.6</v>
      </c>
      <c r="G2275" s="437"/>
    </row>
    <row r="2276" ht="24" customHeight="1" spans="1:7">
      <c r="A2276" s="13">
        <v>2271</v>
      </c>
      <c r="B2276" s="13" t="s">
        <v>8853</v>
      </c>
      <c r="C2276" s="13" t="s">
        <v>8839</v>
      </c>
      <c r="D2276" s="13">
        <v>50.23</v>
      </c>
      <c r="E2276" s="13">
        <v>4.84</v>
      </c>
      <c r="F2276" s="13">
        <v>243.11</v>
      </c>
      <c r="G2276" s="437"/>
    </row>
    <row r="2277" ht="24" customHeight="1" spans="1:7">
      <c r="A2277" s="13">
        <v>2272</v>
      </c>
      <c r="B2277" s="13" t="s">
        <v>8854</v>
      </c>
      <c r="C2277" s="13" t="s">
        <v>8839</v>
      </c>
      <c r="D2277" s="13">
        <v>39.26</v>
      </c>
      <c r="E2277" s="13">
        <v>4.84</v>
      </c>
      <c r="F2277" s="13">
        <v>190.02</v>
      </c>
      <c r="G2277" s="437"/>
    </row>
    <row r="2278" ht="24" customHeight="1" spans="1:7">
      <c r="A2278" s="13">
        <v>2273</v>
      </c>
      <c r="B2278" s="13" t="s">
        <v>8855</v>
      </c>
      <c r="C2278" s="13" t="s">
        <v>8839</v>
      </c>
      <c r="D2278" s="13">
        <v>41.02</v>
      </c>
      <c r="E2278" s="13">
        <v>4.84</v>
      </c>
      <c r="F2278" s="13">
        <v>198.54</v>
      </c>
      <c r="G2278" s="437"/>
    </row>
    <row r="2279" ht="24" customHeight="1" spans="1:7">
      <c r="A2279" s="13">
        <v>2274</v>
      </c>
      <c r="B2279" s="13" t="s">
        <v>8856</v>
      </c>
      <c r="C2279" s="13" t="s">
        <v>8839</v>
      </c>
      <c r="D2279" s="13">
        <v>46.87</v>
      </c>
      <c r="E2279" s="13">
        <v>4.84</v>
      </c>
      <c r="F2279" s="13">
        <v>226.85</v>
      </c>
      <c r="G2279" s="437"/>
    </row>
    <row r="2280" ht="24" customHeight="1" spans="1:7">
      <c r="A2280" s="13">
        <v>2275</v>
      </c>
      <c r="B2280" s="13" t="s">
        <v>8857</v>
      </c>
      <c r="C2280" s="13" t="s">
        <v>8839</v>
      </c>
      <c r="D2280" s="13">
        <v>54.38</v>
      </c>
      <c r="E2280" s="13">
        <v>4.84</v>
      </c>
      <c r="F2280" s="13">
        <v>263.2</v>
      </c>
      <c r="G2280" s="437"/>
    </row>
    <row r="2281" ht="24" customHeight="1" spans="1:7">
      <c r="A2281" s="13">
        <v>2276</v>
      </c>
      <c r="B2281" s="13" t="s">
        <v>360</v>
      </c>
      <c r="C2281" s="13" t="s">
        <v>8839</v>
      </c>
      <c r="D2281" s="13">
        <v>40.05</v>
      </c>
      <c r="E2281" s="13">
        <v>4.84</v>
      </c>
      <c r="F2281" s="13">
        <v>193.84</v>
      </c>
      <c r="G2281" s="437"/>
    </row>
    <row r="2282" ht="24" customHeight="1" spans="1:7">
      <c r="A2282" s="13">
        <v>2277</v>
      </c>
      <c r="B2282" s="13" t="s">
        <v>8858</v>
      </c>
      <c r="C2282" s="13" t="s">
        <v>8839</v>
      </c>
      <c r="D2282" s="13">
        <v>25.64</v>
      </c>
      <c r="E2282" s="13">
        <v>4.84</v>
      </c>
      <c r="F2282" s="13">
        <v>124.1</v>
      </c>
      <c r="G2282" s="437"/>
    </row>
    <row r="2283" ht="24" customHeight="1" spans="1:7">
      <c r="A2283" s="13">
        <v>2278</v>
      </c>
      <c r="B2283" s="13" t="s">
        <v>8859</v>
      </c>
      <c r="C2283" s="13" t="s">
        <v>8839</v>
      </c>
      <c r="D2283" s="13">
        <v>11.59</v>
      </c>
      <c r="E2283" s="13">
        <v>4.84</v>
      </c>
      <c r="F2283" s="13">
        <v>56.1</v>
      </c>
      <c r="G2283" s="437"/>
    </row>
    <row r="2284" ht="24" customHeight="1" spans="1:7">
      <c r="A2284" s="13">
        <v>2279</v>
      </c>
      <c r="B2284" s="13" t="s">
        <v>8860</v>
      </c>
      <c r="C2284" s="13" t="s">
        <v>8839</v>
      </c>
      <c r="D2284" s="13">
        <v>8.63</v>
      </c>
      <c r="E2284" s="13">
        <v>4.84</v>
      </c>
      <c r="F2284" s="13">
        <v>41.77</v>
      </c>
      <c r="G2284" s="437"/>
    </row>
    <row r="2285" ht="24" customHeight="1" spans="1:7">
      <c r="A2285" s="13">
        <v>2280</v>
      </c>
      <c r="B2285" s="13" t="s">
        <v>8861</v>
      </c>
      <c r="C2285" s="13" t="s">
        <v>8839</v>
      </c>
      <c r="D2285" s="13">
        <v>7.71</v>
      </c>
      <c r="E2285" s="13">
        <v>4.84</v>
      </c>
      <c r="F2285" s="13">
        <v>37.32</v>
      </c>
      <c r="G2285" s="437"/>
    </row>
    <row r="2286" ht="24" customHeight="1" spans="1:7">
      <c r="A2286" s="13">
        <v>2281</v>
      </c>
      <c r="B2286" s="13" t="s">
        <v>8862</v>
      </c>
      <c r="C2286" s="13" t="s">
        <v>8839</v>
      </c>
      <c r="D2286" s="13">
        <v>4.76</v>
      </c>
      <c r="E2286" s="13">
        <v>4.84</v>
      </c>
      <c r="F2286" s="13">
        <v>23.04</v>
      </c>
      <c r="G2286" s="437"/>
    </row>
    <row r="2287" ht="24" customHeight="1" spans="1:7">
      <c r="A2287" s="13">
        <v>2282</v>
      </c>
      <c r="B2287" s="13" t="s">
        <v>8863</v>
      </c>
      <c r="C2287" s="13" t="s">
        <v>8864</v>
      </c>
      <c r="D2287" s="13">
        <v>36.93</v>
      </c>
      <c r="E2287" s="13">
        <v>4.84</v>
      </c>
      <c r="F2287" s="13">
        <v>178.74</v>
      </c>
      <c r="G2287" s="437"/>
    </row>
    <row r="2288" ht="24" customHeight="1" spans="1:7">
      <c r="A2288" s="13">
        <v>2283</v>
      </c>
      <c r="B2288" s="13" t="s">
        <v>8865</v>
      </c>
      <c r="C2288" s="13" t="s">
        <v>8864</v>
      </c>
      <c r="D2288" s="13">
        <v>18.64</v>
      </c>
      <c r="E2288" s="13">
        <v>4.84</v>
      </c>
      <c r="F2288" s="13">
        <v>90.22</v>
      </c>
      <c r="G2288" s="437"/>
    </row>
    <row r="2289" ht="24" customHeight="1" spans="1:7">
      <c r="A2289" s="13">
        <v>2284</v>
      </c>
      <c r="B2289" s="13" t="s">
        <v>8866</v>
      </c>
      <c r="C2289" s="13" t="s">
        <v>8864</v>
      </c>
      <c r="D2289" s="13">
        <v>30.87</v>
      </c>
      <c r="E2289" s="13">
        <v>4.84</v>
      </c>
      <c r="F2289" s="13">
        <v>149.41</v>
      </c>
      <c r="G2289" s="437"/>
    </row>
    <row r="2290" ht="24" customHeight="1" spans="1:7">
      <c r="A2290" s="13">
        <v>2285</v>
      </c>
      <c r="B2290" s="13" t="s">
        <v>3542</v>
      </c>
      <c r="C2290" s="13" t="s">
        <v>8864</v>
      </c>
      <c r="D2290" s="13">
        <v>22.19</v>
      </c>
      <c r="E2290" s="13">
        <v>4.84</v>
      </c>
      <c r="F2290" s="13">
        <v>107.4</v>
      </c>
      <c r="G2290" s="437"/>
    </row>
    <row r="2291" ht="24" customHeight="1" spans="1:7">
      <c r="A2291" s="13">
        <v>2286</v>
      </c>
      <c r="B2291" s="13" t="s">
        <v>8867</v>
      </c>
      <c r="C2291" s="13" t="s">
        <v>8864</v>
      </c>
      <c r="D2291" s="13">
        <v>8.78</v>
      </c>
      <c r="E2291" s="13">
        <v>4.84</v>
      </c>
      <c r="F2291" s="13">
        <v>42.5</v>
      </c>
      <c r="G2291" s="437"/>
    </row>
    <row r="2292" ht="24" customHeight="1" spans="1:7">
      <c r="A2292" s="13">
        <v>2287</v>
      </c>
      <c r="B2292" s="13" t="s">
        <v>8868</v>
      </c>
      <c r="C2292" s="13" t="s">
        <v>8864</v>
      </c>
      <c r="D2292" s="13">
        <v>22.26</v>
      </c>
      <c r="E2292" s="13">
        <v>4.84</v>
      </c>
      <c r="F2292" s="13">
        <v>107.74</v>
      </c>
      <c r="G2292" s="437"/>
    </row>
    <row r="2293" ht="24" customHeight="1" spans="1:7">
      <c r="A2293" s="13">
        <v>2288</v>
      </c>
      <c r="B2293" s="13" t="s">
        <v>8869</v>
      </c>
      <c r="C2293" s="13" t="s">
        <v>8864</v>
      </c>
      <c r="D2293" s="13">
        <v>25.31</v>
      </c>
      <c r="E2293" s="13">
        <v>4.84</v>
      </c>
      <c r="F2293" s="13">
        <v>122.5</v>
      </c>
      <c r="G2293" s="437"/>
    </row>
    <row r="2294" ht="24" customHeight="1" spans="1:7">
      <c r="A2294" s="13">
        <v>2289</v>
      </c>
      <c r="B2294" s="13" t="s">
        <v>8870</v>
      </c>
      <c r="C2294" s="13" t="s">
        <v>8864</v>
      </c>
      <c r="D2294" s="13">
        <v>29.29</v>
      </c>
      <c r="E2294" s="13">
        <v>4.84</v>
      </c>
      <c r="F2294" s="13">
        <v>141.76</v>
      </c>
      <c r="G2294" s="437"/>
    </row>
    <row r="2295" ht="24" customHeight="1" spans="1:7">
      <c r="A2295" s="13">
        <v>2290</v>
      </c>
      <c r="B2295" s="13" t="s">
        <v>8871</v>
      </c>
      <c r="C2295" s="13" t="s">
        <v>8864</v>
      </c>
      <c r="D2295" s="13">
        <v>36.29</v>
      </c>
      <c r="E2295" s="13">
        <v>4.84</v>
      </c>
      <c r="F2295" s="13">
        <v>175.64</v>
      </c>
      <c r="G2295" s="437"/>
    </row>
    <row r="2296" ht="24" customHeight="1" spans="1:7">
      <c r="A2296" s="13">
        <v>2291</v>
      </c>
      <c r="B2296" s="13" t="s">
        <v>8872</v>
      </c>
      <c r="C2296" s="13" t="s">
        <v>8864</v>
      </c>
      <c r="D2296" s="13">
        <v>15.06</v>
      </c>
      <c r="E2296" s="13">
        <v>4.84</v>
      </c>
      <c r="F2296" s="13">
        <v>72.89</v>
      </c>
      <c r="G2296" s="437"/>
    </row>
    <row r="2297" ht="24" customHeight="1" spans="1:7">
      <c r="A2297" s="13">
        <v>2292</v>
      </c>
      <c r="B2297" s="13" t="s">
        <v>8873</v>
      </c>
      <c r="C2297" s="13" t="s">
        <v>8864</v>
      </c>
      <c r="D2297" s="13">
        <v>36.17</v>
      </c>
      <c r="E2297" s="13">
        <v>4.84</v>
      </c>
      <c r="F2297" s="13">
        <v>175.06</v>
      </c>
      <c r="G2297" s="437"/>
    </row>
    <row r="2298" ht="24" customHeight="1" spans="1:7">
      <c r="A2298" s="13">
        <v>2293</v>
      </c>
      <c r="B2298" s="13" t="s">
        <v>3724</v>
      </c>
      <c r="C2298" s="13" t="s">
        <v>8864</v>
      </c>
      <c r="D2298" s="13">
        <v>21.16</v>
      </c>
      <c r="E2298" s="13">
        <v>4.84</v>
      </c>
      <c r="F2298" s="13">
        <v>102.41</v>
      </c>
      <c r="G2298" s="437"/>
    </row>
    <row r="2299" ht="24" customHeight="1" spans="1:7">
      <c r="A2299" s="13">
        <v>2294</v>
      </c>
      <c r="B2299" s="13" t="s">
        <v>8874</v>
      </c>
      <c r="C2299" s="13" t="s">
        <v>8864</v>
      </c>
      <c r="D2299" s="13">
        <v>29.99</v>
      </c>
      <c r="E2299" s="13">
        <v>4.84</v>
      </c>
      <c r="F2299" s="13">
        <v>145.15</v>
      </c>
      <c r="G2299" s="437"/>
    </row>
    <row r="2300" ht="24" customHeight="1" spans="1:7">
      <c r="A2300" s="13">
        <v>2295</v>
      </c>
      <c r="B2300" s="13" t="s">
        <v>8875</v>
      </c>
      <c r="C2300" s="13" t="s">
        <v>8864</v>
      </c>
      <c r="D2300" s="13">
        <v>29.93</v>
      </c>
      <c r="E2300" s="13">
        <v>4.84</v>
      </c>
      <c r="F2300" s="13">
        <v>144.86</v>
      </c>
      <c r="G2300" s="437"/>
    </row>
    <row r="2301" ht="24" customHeight="1" spans="1:7">
      <c r="A2301" s="13">
        <v>2296</v>
      </c>
      <c r="B2301" s="13" t="s">
        <v>8876</v>
      </c>
      <c r="C2301" s="13" t="s">
        <v>8864</v>
      </c>
      <c r="D2301" s="13">
        <v>4.47</v>
      </c>
      <c r="E2301" s="13">
        <v>4.84</v>
      </c>
      <c r="F2301" s="13">
        <v>21.63</v>
      </c>
      <c r="G2301" s="437"/>
    </row>
    <row r="2302" ht="24" customHeight="1" spans="1:7">
      <c r="A2302" s="13">
        <v>2297</v>
      </c>
      <c r="B2302" s="13" t="s">
        <v>349</v>
      </c>
      <c r="C2302" s="13" t="s">
        <v>8864</v>
      </c>
      <c r="D2302" s="13">
        <v>20.15</v>
      </c>
      <c r="E2302" s="13">
        <v>4.84</v>
      </c>
      <c r="F2302" s="13">
        <v>97.53</v>
      </c>
      <c r="G2302" s="437"/>
    </row>
    <row r="2303" ht="24" customHeight="1" spans="1:7">
      <c r="A2303" s="13">
        <v>2298</v>
      </c>
      <c r="B2303" s="13" t="s">
        <v>8877</v>
      </c>
      <c r="C2303" s="13" t="s">
        <v>8864</v>
      </c>
      <c r="D2303" s="13">
        <v>17.44</v>
      </c>
      <c r="E2303" s="13">
        <v>4.84</v>
      </c>
      <c r="F2303" s="13">
        <v>84.41</v>
      </c>
      <c r="G2303" s="437"/>
    </row>
    <row r="2304" ht="24" customHeight="1" spans="1:7">
      <c r="A2304" s="13">
        <v>2299</v>
      </c>
      <c r="B2304" s="13" t="s">
        <v>8878</v>
      </c>
      <c r="C2304" s="13" t="s">
        <v>8864</v>
      </c>
      <c r="D2304" s="13">
        <v>22.39</v>
      </c>
      <c r="E2304" s="13">
        <v>4.84</v>
      </c>
      <c r="F2304" s="13">
        <v>108.37</v>
      </c>
      <c r="G2304" s="437"/>
    </row>
    <row r="2305" ht="24" customHeight="1" spans="1:7">
      <c r="A2305" s="13">
        <v>2300</v>
      </c>
      <c r="B2305" s="13" t="s">
        <v>8879</v>
      </c>
      <c r="C2305" s="13" t="s">
        <v>8864</v>
      </c>
      <c r="D2305" s="13">
        <v>16.49</v>
      </c>
      <c r="E2305" s="13">
        <v>4.84</v>
      </c>
      <c r="F2305" s="13">
        <v>79.81</v>
      </c>
      <c r="G2305" s="437"/>
    </row>
    <row r="2306" ht="24" customHeight="1" spans="1:7">
      <c r="A2306" s="13">
        <v>2301</v>
      </c>
      <c r="B2306" s="13" t="s">
        <v>8880</v>
      </c>
      <c r="C2306" s="13" t="s">
        <v>8864</v>
      </c>
      <c r="D2306" s="13">
        <v>34.01</v>
      </c>
      <c r="E2306" s="13">
        <v>4.84</v>
      </c>
      <c r="F2306" s="13">
        <v>164.61</v>
      </c>
      <c r="G2306" s="437"/>
    </row>
    <row r="2307" ht="24" customHeight="1" spans="1:7">
      <c r="A2307" s="13">
        <v>2302</v>
      </c>
      <c r="B2307" s="13" t="s">
        <v>8881</v>
      </c>
      <c r="C2307" s="13" t="s">
        <v>8864</v>
      </c>
      <c r="D2307" s="13">
        <v>22.28</v>
      </c>
      <c r="E2307" s="13">
        <v>4.84</v>
      </c>
      <c r="F2307" s="13">
        <v>107.84</v>
      </c>
      <c r="G2307" s="437"/>
    </row>
    <row r="2308" ht="24" customHeight="1" spans="1:7">
      <c r="A2308" s="13">
        <v>2303</v>
      </c>
      <c r="B2308" s="13" t="s">
        <v>8882</v>
      </c>
      <c r="C2308" s="13" t="s">
        <v>8864</v>
      </c>
      <c r="D2308" s="13">
        <v>31.68</v>
      </c>
      <c r="E2308" s="13">
        <v>4.84</v>
      </c>
      <c r="F2308" s="13">
        <v>153.33</v>
      </c>
      <c r="G2308" s="437"/>
    </row>
    <row r="2309" ht="24" customHeight="1" spans="1:7">
      <c r="A2309" s="13">
        <v>2304</v>
      </c>
      <c r="B2309" s="13" t="s">
        <v>8883</v>
      </c>
      <c r="C2309" s="13" t="s">
        <v>8864</v>
      </c>
      <c r="D2309" s="13">
        <v>31.38</v>
      </c>
      <c r="E2309" s="13">
        <v>4.84</v>
      </c>
      <c r="F2309" s="13">
        <v>151.88</v>
      </c>
      <c r="G2309" s="437"/>
    </row>
    <row r="2310" ht="24" customHeight="1" spans="1:7">
      <c r="A2310" s="13">
        <v>2305</v>
      </c>
      <c r="B2310" s="13" t="s">
        <v>8884</v>
      </c>
      <c r="C2310" s="13" t="s">
        <v>8864</v>
      </c>
      <c r="D2310" s="13">
        <v>23.7</v>
      </c>
      <c r="E2310" s="13">
        <v>4.84</v>
      </c>
      <c r="F2310" s="13">
        <v>114.71</v>
      </c>
      <c r="G2310" s="437"/>
    </row>
    <row r="2311" ht="24" customHeight="1" spans="1:7">
      <c r="A2311" s="13">
        <v>2306</v>
      </c>
      <c r="B2311" s="13" t="s">
        <v>8885</v>
      </c>
      <c r="C2311" s="13" t="s">
        <v>8864</v>
      </c>
      <c r="D2311" s="13">
        <v>26.04</v>
      </c>
      <c r="E2311" s="13">
        <v>4.84</v>
      </c>
      <c r="F2311" s="13">
        <v>126.03</v>
      </c>
      <c r="G2311" s="437"/>
    </row>
    <row r="2312" ht="24" customHeight="1" spans="1:7">
      <c r="A2312" s="13">
        <v>2307</v>
      </c>
      <c r="B2312" s="13" t="s">
        <v>8886</v>
      </c>
      <c r="C2312" s="13" t="s">
        <v>8864</v>
      </c>
      <c r="D2312" s="13">
        <v>4.01</v>
      </c>
      <c r="E2312" s="13">
        <v>4.84</v>
      </c>
      <c r="F2312" s="13">
        <v>19.41</v>
      </c>
      <c r="G2312" s="437"/>
    </row>
    <row r="2313" ht="24" customHeight="1" spans="1:7">
      <c r="A2313" s="13">
        <v>2308</v>
      </c>
      <c r="B2313" s="13" t="s">
        <v>8887</v>
      </c>
      <c r="C2313" s="13" t="s">
        <v>8864</v>
      </c>
      <c r="D2313" s="13">
        <v>12.83</v>
      </c>
      <c r="E2313" s="13">
        <v>4.84</v>
      </c>
      <c r="F2313" s="13">
        <v>62.1</v>
      </c>
      <c r="G2313" s="437"/>
    </row>
    <row r="2314" ht="24" customHeight="1" spans="1:7">
      <c r="A2314" s="13">
        <v>2309</v>
      </c>
      <c r="B2314" s="13" t="s">
        <v>8888</v>
      </c>
      <c r="C2314" s="13" t="s">
        <v>8864</v>
      </c>
      <c r="D2314" s="13">
        <v>19.32</v>
      </c>
      <c r="E2314" s="13">
        <v>4.84</v>
      </c>
      <c r="F2314" s="13">
        <v>93.51</v>
      </c>
      <c r="G2314" s="437"/>
    </row>
    <row r="2315" ht="24" customHeight="1" spans="1:7">
      <c r="A2315" s="13">
        <v>2310</v>
      </c>
      <c r="B2315" s="13" t="s">
        <v>6559</v>
      </c>
      <c r="C2315" s="13" t="s">
        <v>8864</v>
      </c>
      <c r="D2315" s="13">
        <v>27.54</v>
      </c>
      <c r="E2315" s="13">
        <v>4.84</v>
      </c>
      <c r="F2315" s="13">
        <v>133.29</v>
      </c>
      <c r="G2315" s="437"/>
    </row>
    <row r="2316" ht="24" customHeight="1" spans="1:7">
      <c r="A2316" s="13">
        <v>2311</v>
      </c>
      <c r="B2316" s="13" t="s">
        <v>8889</v>
      </c>
      <c r="C2316" s="13" t="s">
        <v>8864</v>
      </c>
      <c r="D2316" s="13">
        <v>21.68</v>
      </c>
      <c r="E2316" s="13">
        <v>4.84</v>
      </c>
      <c r="F2316" s="13">
        <v>104.93</v>
      </c>
      <c r="G2316" s="437"/>
    </row>
    <row r="2317" ht="24" customHeight="1" spans="1:7">
      <c r="A2317" s="13">
        <v>2312</v>
      </c>
      <c r="B2317" s="13" t="s">
        <v>6095</v>
      </c>
      <c r="C2317" s="13" t="s">
        <v>8864</v>
      </c>
      <c r="D2317" s="13">
        <v>21.38</v>
      </c>
      <c r="E2317" s="13">
        <v>4.84</v>
      </c>
      <c r="F2317" s="13">
        <v>103.48</v>
      </c>
      <c r="G2317" s="437"/>
    </row>
    <row r="2318" ht="24" customHeight="1" spans="1:7">
      <c r="A2318" s="13">
        <v>2313</v>
      </c>
      <c r="B2318" s="13" t="s">
        <v>8890</v>
      </c>
      <c r="C2318" s="13" t="s">
        <v>8864</v>
      </c>
      <c r="D2318" s="13">
        <v>23.13</v>
      </c>
      <c r="E2318" s="13">
        <v>4.84</v>
      </c>
      <c r="F2318" s="13">
        <v>111.95</v>
      </c>
      <c r="G2318" s="437"/>
    </row>
    <row r="2319" ht="24" customHeight="1" spans="1:7">
      <c r="A2319" s="13">
        <v>2314</v>
      </c>
      <c r="B2319" s="13" t="s">
        <v>8891</v>
      </c>
      <c r="C2319" s="13" t="s">
        <v>8864</v>
      </c>
      <c r="D2319" s="13">
        <v>22.5</v>
      </c>
      <c r="E2319" s="13">
        <v>4.84</v>
      </c>
      <c r="F2319" s="13">
        <v>108.9</v>
      </c>
      <c r="G2319" s="437"/>
    </row>
    <row r="2320" ht="24" customHeight="1" spans="1:7">
      <c r="A2320" s="13">
        <v>2315</v>
      </c>
      <c r="B2320" s="13" t="s">
        <v>4755</v>
      </c>
      <c r="C2320" s="13" t="s">
        <v>8864</v>
      </c>
      <c r="D2320" s="13">
        <v>34.37</v>
      </c>
      <c r="E2320" s="13">
        <v>4.84</v>
      </c>
      <c r="F2320" s="13">
        <v>166.35</v>
      </c>
      <c r="G2320" s="437"/>
    </row>
    <row r="2321" ht="24" customHeight="1" spans="1:7">
      <c r="A2321" s="13">
        <v>2316</v>
      </c>
      <c r="B2321" s="13" t="s">
        <v>8892</v>
      </c>
      <c r="C2321" s="13" t="s">
        <v>8864</v>
      </c>
      <c r="D2321" s="13">
        <v>37.98</v>
      </c>
      <c r="E2321" s="13">
        <v>4.84</v>
      </c>
      <c r="F2321" s="13">
        <v>183.82</v>
      </c>
      <c r="G2321" s="437"/>
    </row>
    <row r="2322" ht="24" customHeight="1" spans="1:7">
      <c r="A2322" s="13">
        <v>2317</v>
      </c>
      <c r="B2322" s="13" t="s">
        <v>8893</v>
      </c>
      <c r="C2322" s="13" t="s">
        <v>8864</v>
      </c>
      <c r="D2322" s="13">
        <v>11.61</v>
      </c>
      <c r="E2322" s="13">
        <v>4.84</v>
      </c>
      <c r="F2322" s="13">
        <v>56.19</v>
      </c>
      <c r="G2322" s="437"/>
    </row>
    <row r="2323" ht="24" customHeight="1" spans="1:7">
      <c r="A2323" s="13">
        <v>2318</v>
      </c>
      <c r="B2323" s="13" t="s">
        <v>7913</v>
      </c>
      <c r="C2323" s="13" t="s">
        <v>8864</v>
      </c>
      <c r="D2323" s="13">
        <v>14.71</v>
      </c>
      <c r="E2323" s="13">
        <v>4.84</v>
      </c>
      <c r="F2323" s="13">
        <v>71.2</v>
      </c>
      <c r="G2323" s="437"/>
    </row>
    <row r="2324" ht="24" customHeight="1" spans="1:7">
      <c r="A2324" s="13">
        <v>2319</v>
      </c>
      <c r="B2324" s="13" t="s">
        <v>8894</v>
      </c>
      <c r="C2324" s="13" t="s">
        <v>8864</v>
      </c>
      <c r="D2324" s="13">
        <v>18.47</v>
      </c>
      <c r="E2324" s="13">
        <v>4.84</v>
      </c>
      <c r="F2324" s="13">
        <v>89.39</v>
      </c>
      <c r="G2324" s="437"/>
    </row>
    <row r="2325" ht="24" customHeight="1" spans="1:7">
      <c r="A2325" s="13">
        <v>2320</v>
      </c>
      <c r="B2325" s="13" t="s">
        <v>8895</v>
      </c>
      <c r="C2325" s="13" t="s">
        <v>8864</v>
      </c>
      <c r="D2325" s="13">
        <v>10.21</v>
      </c>
      <c r="E2325" s="13">
        <v>4.84</v>
      </c>
      <c r="F2325" s="13">
        <v>49.42</v>
      </c>
      <c r="G2325" s="437"/>
    </row>
    <row r="2326" ht="24" customHeight="1" spans="1:7">
      <c r="A2326" s="13">
        <v>2321</v>
      </c>
      <c r="B2326" s="13" t="s">
        <v>8896</v>
      </c>
      <c r="C2326" s="13" t="s">
        <v>8864</v>
      </c>
      <c r="D2326" s="13">
        <v>36.37</v>
      </c>
      <c r="E2326" s="13">
        <v>4.84</v>
      </c>
      <c r="F2326" s="13">
        <v>176.03</v>
      </c>
      <c r="G2326" s="437"/>
    </row>
    <row r="2327" ht="24" customHeight="1" spans="1:7">
      <c r="A2327" s="13">
        <v>2322</v>
      </c>
      <c r="B2327" s="13" t="s">
        <v>8897</v>
      </c>
      <c r="C2327" s="13" t="s">
        <v>8864</v>
      </c>
      <c r="D2327" s="13">
        <v>4.85</v>
      </c>
      <c r="E2327" s="13">
        <v>4.84</v>
      </c>
      <c r="F2327" s="13">
        <v>23.47</v>
      </c>
      <c r="G2327" s="437"/>
    </row>
    <row r="2328" ht="24" customHeight="1" spans="1:7">
      <c r="A2328" s="13">
        <v>2323</v>
      </c>
      <c r="B2328" s="13" t="s">
        <v>8898</v>
      </c>
      <c r="C2328" s="13" t="s">
        <v>8899</v>
      </c>
      <c r="D2328" s="13">
        <v>25.55</v>
      </c>
      <c r="E2328" s="13">
        <v>4.84</v>
      </c>
      <c r="F2328" s="13">
        <v>123.66</v>
      </c>
      <c r="G2328" s="437"/>
    </row>
    <row r="2329" ht="24" customHeight="1" spans="1:7">
      <c r="A2329" s="13">
        <v>2324</v>
      </c>
      <c r="B2329" s="13" t="s">
        <v>8900</v>
      </c>
      <c r="C2329" s="13" t="s">
        <v>8899</v>
      </c>
      <c r="D2329" s="13">
        <v>33.07</v>
      </c>
      <c r="E2329" s="13">
        <v>4.84</v>
      </c>
      <c r="F2329" s="13">
        <v>160.06</v>
      </c>
      <c r="G2329" s="437"/>
    </row>
    <row r="2330" ht="24" customHeight="1" spans="1:7">
      <c r="A2330" s="13">
        <v>2325</v>
      </c>
      <c r="B2330" s="13" t="s">
        <v>8901</v>
      </c>
      <c r="C2330" s="13" t="s">
        <v>8899</v>
      </c>
      <c r="D2330" s="13">
        <v>26.21</v>
      </c>
      <c r="E2330" s="13">
        <v>4.84</v>
      </c>
      <c r="F2330" s="13">
        <v>126.86</v>
      </c>
      <c r="G2330" s="437"/>
    </row>
    <row r="2331" ht="24" customHeight="1" spans="1:7">
      <c r="A2331" s="13">
        <v>2326</v>
      </c>
      <c r="B2331" s="13" t="s">
        <v>8902</v>
      </c>
      <c r="C2331" s="13" t="s">
        <v>8899</v>
      </c>
      <c r="D2331" s="13">
        <v>38.87</v>
      </c>
      <c r="E2331" s="13">
        <v>4.84</v>
      </c>
      <c r="F2331" s="13">
        <v>188.13</v>
      </c>
      <c r="G2331" s="437"/>
    </row>
    <row r="2332" ht="24" customHeight="1" spans="1:7">
      <c r="A2332" s="13">
        <v>2327</v>
      </c>
      <c r="B2332" s="13" t="s">
        <v>8903</v>
      </c>
      <c r="C2332" s="13" t="s">
        <v>8899</v>
      </c>
      <c r="D2332" s="13">
        <v>29.77</v>
      </c>
      <c r="E2332" s="13">
        <v>4.84</v>
      </c>
      <c r="F2332" s="13">
        <v>144.09</v>
      </c>
      <c r="G2332" s="437"/>
    </row>
    <row r="2333" ht="24" customHeight="1" spans="1:7">
      <c r="A2333" s="13">
        <v>2328</v>
      </c>
      <c r="B2333" s="13" t="s">
        <v>8904</v>
      </c>
      <c r="C2333" s="13" t="s">
        <v>8899</v>
      </c>
      <c r="D2333" s="13">
        <v>21.56</v>
      </c>
      <c r="E2333" s="13">
        <v>4.84</v>
      </c>
      <c r="F2333" s="13">
        <v>104.35</v>
      </c>
      <c r="G2333" s="437"/>
    </row>
    <row r="2334" ht="24" customHeight="1" spans="1:7">
      <c r="A2334" s="13">
        <v>2329</v>
      </c>
      <c r="B2334" s="13" t="s">
        <v>8905</v>
      </c>
      <c r="C2334" s="13" t="s">
        <v>8899</v>
      </c>
      <c r="D2334" s="13">
        <v>29.39</v>
      </c>
      <c r="E2334" s="13">
        <v>4.84</v>
      </c>
      <c r="F2334" s="13">
        <v>142.25</v>
      </c>
      <c r="G2334" s="437"/>
    </row>
    <row r="2335" ht="24" customHeight="1" spans="1:7">
      <c r="A2335" s="13">
        <v>2330</v>
      </c>
      <c r="B2335" s="13" t="s">
        <v>8906</v>
      </c>
      <c r="C2335" s="13" t="s">
        <v>8899</v>
      </c>
      <c r="D2335" s="13">
        <v>21.67</v>
      </c>
      <c r="E2335" s="13">
        <v>4.84</v>
      </c>
      <c r="F2335" s="13">
        <v>104.88</v>
      </c>
      <c r="G2335" s="437"/>
    </row>
    <row r="2336" ht="24" customHeight="1" spans="1:7">
      <c r="A2336" s="13">
        <v>2331</v>
      </c>
      <c r="B2336" s="13" t="s">
        <v>8907</v>
      </c>
      <c r="C2336" s="13" t="s">
        <v>8899</v>
      </c>
      <c r="D2336" s="13">
        <v>28.55</v>
      </c>
      <c r="E2336" s="13">
        <v>4.84</v>
      </c>
      <c r="F2336" s="13">
        <v>138.18</v>
      </c>
      <c r="G2336" s="437"/>
    </row>
    <row r="2337" ht="24" customHeight="1" spans="1:7">
      <c r="A2337" s="13">
        <v>2332</v>
      </c>
      <c r="B2337" s="13" t="s">
        <v>8908</v>
      </c>
      <c r="C2337" s="13" t="s">
        <v>8899</v>
      </c>
      <c r="D2337" s="13">
        <v>5.58</v>
      </c>
      <c r="E2337" s="13">
        <v>4.84</v>
      </c>
      <c r="F2337" s="13">
        <v>27.01</v>
      </c>
      <c r="G2337" s="437"/>
    </row>
    <row r="2338" ht="24" customHeight="1" spans="1:7">
      <c r="A2338" s="13">
        <v>2333</v>
      </c>
      <c r="B2338" s="13" t="s">
        <v>8909</v>
      </c>
      <c r="C2338" s="13" t="s">
        <v>8899</v>
      </c>
      <c r="D2338" s="13">
        <v>21.91</v>
      </c>
      <c r="E2338" s="13">
        <v>4.84</v>
      </c>
      <c r="F2338" s="13">
        <v>106.04</v>
      </c>
      <c r="G2338" s="437"/>
    </row>
    <row r="2339" ht="24" customHeight="1" spans="1:7">
      <c r="A2339" s="13">
        <v>2334</v>
      </c>
      <c r="B2339" s="13" t="s">
        <v>8910</v>
      </c>
      <c r="C2339" s="13" t="s">
        <v>8899</v>
      </c>
      <c r="D2339" s="13">
        <v>29.85</v>
      </c>
      <c r="E2339" s="13">
        <v>4.84</v>
      </c>
      <c r="F2339" s="13">
        <v>144.47</v>
      </c>
      <c r="G2339" s="437"/>
    </row>
    <row r="2340" ht="24" customHeight="1" spans="1:7">
      <c r="A2340" s="13">
        <v>2335</v>
      </c>
      <c r="B2340" s="13" t="s">
        <v>8911</v>
      </c>
      <c r="C2340" s="13" t="s">
        <v>8899</v>
      </c>
      <c r="D2340" s="13">
        <v>12.18</v>
      </c>
      <c r="E2340" s="13">
        <v>4.84</v>
      </c>
      <c r="F2340" s="13">
        <v>58.95</v>
      </c>
      <c r="G2340" s="437"/>
    </row>
    <row r="2341" ht="24" customHeight="1" spans="1:7">
      <c r="A2341" s="13">
        <v>2336</v>
      </c>
      <c r="B2341" s="13" t="s">
        <v>8912</v>
      </c>
      <c r="C2341" s="13" t="s">
        <v>8899</v>
      </c>
      <c r="D2341" s="13">
        <v>26.2</v>
      </c>
      <c r="E2341" s="13">
        <v>4.84</v>
      </c>
      <c r="F2341" s="13">
        <v>126.81</v>
      </c>
      <c r="G2341" s="437"/>
    </row>
    <row r="2342" ht="24" customHeight="1" spans="1:7">
      <c r="A2342" s="13">
        <v>2337</v>
      </c>
      <c r="B2342" s="13" t="s">
        <v>8913</v>
      </c>
      <c r="C2342" s="13" t="s">
        <v>8899</v>
      </c>
      <c r="D2342" s="13">
        <v>31.5</v>
      </c>
      <c r="E2342" s="13">
        <v>4.84</v>
      </c>
      <c r="F2342" s="13">
        <v>152.46</v>
      </c>
      <c r="G2342" s="437"/>
    </row>
    <row r="2343" ht="24" customHeight="1" spans="1:7">
      <c r="A2343" s="13">
        <v>2338</v>
      </c>
      <c r="B2343" s="13" t="s">
        <v>8914</v>
      </c>
      <c r="C2343" s="13" t="s">
        <v>8899</v>
      </c>
      <c r="D2343" s="13">
        <v>31.51</v>
      </c>
      <c r="E2343" s="13">
        <v>4.84</v>
      </c>
      <c r="F2343" s="13">
        <v>152.51</v>
      </c>
      <c r="G2343" s="437"/>
    </row>
    <row r="2344" ht="24" customHeight="1" spans="1:7">
      <c r="A2344" s="13">
        <v>2339</v>
      </c>
      <c r="B2344" s="13" t="s">
        <v>8915</v>
      </c>
      <c r="C2344" s="13" t="s">
        <v>8899</v>
      </c>
      <c r="D2344" s="13">
        <v>21.87</v>
      </c>
      <c r="E2344" s="13">
        <v>4.84</v>
      </c>
      <c r="F2344" s="13">
        <v>105.85</v>
      </c>
      <c r="G2344" s="437"/>
    </row>
    <row r="2345" ht="24" customHeight="1" spans="1:7">
      <c r="A2345" s="13">
        <v>2340</v>
      </c>
      <c r="B2345" s="13" t="s">
        <v>8916</v>
      </c>
      <c r="C2345" s="13" t="s">
        <v>8899</v>
      </c>
      <c r="D2345" s="13">
        <v>8.77</v>
      </c>
      <c r="E2345" s="13">
        <v>4.84</v>
      </c>
      <c r="F2345" s="13">
        <v>42.45</v>
      </c>
      <c r="G2345" s="437"/>
    </row>
    <row r="2346" ht="24" customHeight="1" spans="1:7">
      <c r="A2346" s="13">
        <v>2341</v>
      </c>
      <c r="B2346" s="13" t="s">
        <v>8917</v>
      </c>
      <c r="C2346" s="13" t="s">
        <v>8899</v>
      </c>
      <c r="D2346" s="13">
        <v>22.62</v>
      </c>
      <c r="E2346" s="13">
        <v>4.84</v>
      </c>
      <c r="F2346" s="13">
        <v>109.48</v>
      </c>
      <c r="G2346" s="437"/>
    </row>
    <row r="2347" ht="24" customHeight="1" spans="1:7">
      <c r="A2347" s="13">
        <v>2342</v>
      </c>
      <c r="B2347" s="13" t="s">
        <v>8918</v>
      </c>
      <c r="C2347" s="13" t="s">
        <v>8899</v>
      </c>
      <c r="D2347" s="13">
        <v>21.58</v>
      </c>
      <c r="E2347" s="13">
        <v>4.84</v>
      </c>
      <c r="F2347" s="13">
        <v>104.45</v>
      </c>
      <c r="G2347" s="437"/>
    </row>
    <row r="2348" ht="24" customHeight="1" spans="1:7">
      <c r="A2348" s="13">
        <v>2343</v>
      </c>
      <c r="B2348" s="13" t="s">
        <v>939</v>
      </c>
      <c r="C2348" s="13" t="s">
        <v>8899</v>
      </c>
      <c r="D2348" s="13">
        <v>34.57</v>
      </c>
      <c r="E2348" s="13">
        <v>4.84</v>
      </c>
      <c r="F2348" s="13">
        <v>167.32</v>
      </c>
      <c r="G2348" s="437"/>
    </row>
    <row r="2349" ht="24" customHeight="1" spans="1:7">
      <c r="A2349" s="13">
        <v>2344</v>
      </c>
      <c r="B2349" s="13" t="s">
        <v>8919</v>
      </c>
      <c r="C2349" s="13" t="s">
        <v>8899</v>
      </c>
      <c r="D2349" s="13">
        <v>28.29</v>
      </c>
      <c r="E2349" s="13">
        <v>4.84</v>
      </c>
      <c r="F2349" s="13">
        <v>136.92</v>
      </c>
      <c r="G2349" s="437"/>
    </row>
    <row r="2350" ht="24" customHeight="1" spans="1:7">
      <c r="A2350" s="13">
        <v>2345</v>
      </c>
      <c r="B2350" s="13" t="s">
        <v>8920</v>
      </c>
      <c r="C2350" s="13" t="s">
        <v>8899</v>
      </c>
      <c r="D2350" s="13">
        <v>28.35</v>
      </c>
      <c r="E2350" s="13">
        <v>4.84</v>
      </c>
      <c r="F2350" s="13">
        <v>137.21</v>
      </c>
      <c r="G2350" s="437"/>
    </row>
    <row r="2351" ht="24" customHeight="1" spans="1:7">
      <c r="A2351" s="13">
        <v>2346</v>
      </c>
      <c r="B2351" s="13" t="s">
        <v>8921</v>
      </c>
      <c r="C2351" s="13" t="s">
        <v>8899</v>
      </c>
      <c r="D2351" s="13">
        <v>13.63</v>
      </c>
      <c r="E2351" s="13">
        <v>4.84</v>
      </c>
      <c r="F2351" s="13">
        <v>65.97</v>
      </c>
      <c r="G2351" s="437"/>
    </row>
    <row r="2352" ht="24" customHeight="1" spans="1:7">
      <c r="A2352" s="13">
        <v>2347</v>
      </c>
      <c r="B2352" s="13" t="s">
        <v>8922</v>
      </c>
      <c r="C2352" s="13" t="s">
        <v>8899</v>
      </c>
      <c r="D2352" s="13">
        <v>9.92</v>
      </c>
      <c r="E2352" s="13">
        <v>4.84</v>
      </c>
      <c r="F2352" s="13">
        <v>48.01</v>
      </c>
      <c r="G2352" s="437"/>
    </row>
    <row r="2353" ht="24" customHeight="1" spans="1:7">
      <c r="A2353" s="13">
        <v>2348</v>
      </c>
      <c r="B2353" s="13" t="s">
        <v>8923</v>
      </c>
      <c r="C2353" s="13" t="s">
        <v>8899</v>
      </c>
      <c r="D2353" s="13">
        <v>31.1</v>
      </c>
      <c r="E2353" s="13">
        <v>4.84</v>
      </c>
      <c r="F2353" s="13">
        <v>150.52</v>
      </c>
      <c r="G2353" s="437"/>
    </row>
    <row r="2354" ht="24" customHeight="1" spans="1:7">
      <c r="A2354" s="13">
        <v>2349</v>
      </c>
      <c r="B2354" s="13" t="s">
        <v>8924</v>
      </c>
      <c r="C2354" s="13" t="s">
        <v>8899</v>
      </c>
      <c r="D2354" s="13">
        <v>5.96</v>
      </c>
      <c r="E2354" s="13">
        <v>4.84</v>
      </c>
      <c r="F2354" s="13">
        <v>28.85</v>
      </c>
      <c r="G2354" s="437"/>
    </row>
    <row r="2355" ht="24" customHeight="1" spans="1:7">
      <c r="A2355" s="13">
        <v>2350</v>
      </c>
      <c r="B2355" s="13" t="s">
        <v>8925</v>
      </c>
      <c r="C2355" s="13" t="s">
        <v>8899</v>
      </c>
      <c r="D2355" s="13">
        <v>4.76</v>
      </c>
      <c r="E2355" s="13">
        <v>4.84</v>
      </c>
      <c r="F2355" s="13">
        <v>23.04</v>
      </c>
      <c r="G2355" s="437"/>
    </row>
    <row r="2356" ht="24" customHeight="1" spans="1:7">
      <c r="A2356" s="13">
        <v>2351</v>
      </c>
      <c r="B2356" s="13" t="s">
        <v>8926</v>
      </c>
      <c r="C2356" s="13" t="s">
        <v>8899</v>
      </c>
      <c r="D2356" s="13">
        <v>1.9</v>
      </c>
      <c r="E2356" s="13">
        <v>4.84</v>
      </c>
      <c r="F2356" s="13">
        <v>9.2</v>
      </c>
      <c r="G2356" s="437"/>
    </row>
    <row r="2357" ht="24" customHeight="1" spans="1:7">
      <c r="A2357" s="13">
        <v>2352</v>
      </c>
      <c r="B2357" s="13" t="s">
        <v>8927</v>
      </c>
      <c r="C2357" s="13" t="s">
        <v>8928</v>
      </c>
      <c r="D2357" s="13">
        <v>17.05</v>
      </c>
      <c r="E2357" s="13">
        <v>4.84</v>
      </c>
      <c r="F2357" s="13">
        <v>82.52</v>
      </c>
      <c r="G2357" s="437"/>
    </row>
    <row r="2358" ht="24" customHeight="1" spans="1:7">
      <c r="A2358" s="13">
        <v>2353</v>
      </c>
      <c r="B2358" s="13" t="s">
        <v>8929</v>
      </c>
      <c r="C2358" s="13" t="s">
        <v>8928</v>
      </c>
      <c r="D2358" s="13">
        <v>13.63</v>
      </c>
      <c r="E2358" s="13">
        <v>4.84</v>
      </c>
      <c r="F2358" s="13">
        <v>65.97</v>
      </c>
      <c r="G2358" s="437"/>
    </row>
    <row r="2359" ht="24" customHeight="1" spans="1:7">
      <c r="A2359" s="13">
        <v>2354</v>
      </c>
      <c r="B2359" s="13" t="s">
        <v>8930</v>
      </c>
      <c r="C2359" s="13" t="s">
        <v>8928</v>
      </c>
      <c r="D2359" s="13">
        <v>11.02</v>
      </c>
      <c r="E2359" s="13">
        <v>4.84</v>
      </c>
      <c r="F2359" s="13">
        <v>53.34</v>
      </c>
      <c r="G2359" s="437"/>
    </row>
    <row r="2360" ht="24" customHeight="1" spans="1:7">
      <c r="A2360" s="13">
        <v>2355</v>
      </c>
      <c r="B2360" s="13" t="s">
        <v>8931</v>
      </c>
      <c r="C2360" s="13" t="s">
        <v>8928</v>
      </c>
      <c r="D2360" s="13">
        <v>31.61</v>
      </c>
      <c r="E2360" s="13">
        <v>4.84</v>
      </c>
      <c r="F2360" s="13">
        <v>152.99</v>
      </c>
      <c r="G2360" s="437"/>
    </row>
    <row r="2361" ht="24" customHeight="1" spans="1:7">
      <c r="A2361" s="13">
        <v>2356</v>
      </c>
      <c r="B2361" s="13" t="s">
        <v>8932</v>
      </c>
      <c r="C2361" s="13" t="s">
        <v>8928</v>
      </c>
      <c r="D2361" s="13">
        <v>18.13</v>
      </c>
      <c r="E2361" s="13">
        <v>4.84</v>
      </c>
      <c r="F2361" s="13">
        <v>87.75</v>
      </c>
      <c r="G2361" s="437"/>
    </row>
    <row r="2362" ht="24" customHeight="1" spans="1:7">
      <c r="A2362" s="13">
        <v>2357</v>
      </c>
      <c r="B2362" s="13" t="s">
        <v>8933</v>
      </c>
      <c r="C2362" s="13" t="s">
        <v>8928</v>
      </c>
      <c r="D2362" s="13">
        <v>13.47</v>
      </c>
      <c r="E2362" s="13">
        <v>4.84</v>
      </c>
      <c r="F2362" s="13">
        <v>65.19</v>
      </c>
      <c r="G2362" s="437"/>
    </row>
    <row r="2363" ht="24" customHeight="1" spans="1:7">
      <c r="A2363" s="13">
        <v>2358</v>
      </c>
      <c r="B2363" s="13" t="s">
        <v>8934</v>
      </c>
      <c r="C2363" s="13" t="s">
        <v>8928</v>
      </c>
      <c r="D2363" s="13">
        <v>17.99</v>
      </c>
      <c r="E2363" s="13">
        <v>4.84</v>
      </c>
      <c r="F2363" s="13">
        <v>87.07</v>
      </c>
      <c r="G2363" s="437"/>
    </row>
    <row r="2364" ht="24" customHeight="1" spans="1:7">
      <c r="A2364" s="13">
        <v>2359</v>
      </c>
      <c r="B2364" s="13" t="s">
        <v>8477</v>
      </c>
      <c r="C2364" s="13" t="s">
        <v>8928</v>
      </c>
      <c r="D2364" s="13">
        <v>17.42</v>
      </c>
      <c r="E2364" s="13">
        <v>4.84</v>
      </c>
      <c r="F2364" s="13">
        <v>84.31</v>
      </c>
      <c r="G2364" s="437"/>
    </row>
    <row r="2365" ht="24" customHeight="1" spans="1:7">
      <c r="A2365" s="13">
        <v>2360</v>
      </c>
      <c r="B2365" s="13" t="s">
        <v>8935</v>
      </c>
      <c r="C2365" s="13" t="s">
        <v>8928</v>
      </c>
      <c r="D2365" s="13">
        <v>7.63</v>
      </c>
      <c r="E2365" s="13">
        <v>4.84</v>
      </c>
      <c r="F2365" s="13">
        <v>36.93</v>
      </c>
      <c r="G2365" s="437"/>
    </row>
    <row r="2366" ht="24" customHeight="1" spans="1:7">
      <c r="A2366" s="13">
        <v>2361</v>
      </c>
      <c r="B2366" s="13" t="s">
        <v>8936</v>
      </c>
      <c r="C2366" s="13" t="s">
        <v>8928</v>
      </c>
      <c r="D2366" s="13">
        <v>23.58</v>
      </c>
      <c r="E2366" s="13">
        <v>4.84</v>
      </c>
      <c r="F2366" s="13">
        <v>114.13</v>
      </c>
      <c r="G2366" s="437"/>
    </row>
    <row r="2367" ht="24" customHeight="1" spans="1:7">
      <c r="A2367" s="13">
        <v>2362</v>
      </c>
      <c r="B2367" s="13" t="s">
        <v>8937</v>
      </c>
      <c r="C2367" s="13" t="s">
        <v>8928</v>
      </c>
      <c r="D2367" s="13">
        <v>18.61</v>
      </c>
      <c r="E2367" s="13">
        <v>4.84</v>
      </c>
      <c r="F2367" s="13">
        <v>90.07</v>
      </c>
      <c r="G2367" s="437"/>
    </row>
    <row r="2368" ht="24" customHeight="1" spans="1:7">
      <c r="A2368" s="13">
        <v>2363</v>
      </c>
      <c r="B2368" s="13" t="s">
        <v>8938</v>
      </c>
      <c r="C2368" s="13" t="s">
        <v>8928</v>
      </c>
      <c r="D2368" s="13">
        <v>18.36</v>
      </c>
      <c r="E2368" s="13">
        <v>4.84</v>
      </c>
      <c r="F2368" s="13">
        <v>88.86</v>
      </c>
      <c r="G2368" s="437"/>
    </row>
    <row r="2369" ht="24" customHeight="1" spans="1:7">
      <c r="A2369" s="13">
        <v>2364</v>
      </c>
      <c r="B2369" s="13" t="s">
        <v>8939</v>
      </c>
      <c r="C2369" s="13" t="s">
        <v>8928</v>
      </c>
      <c r="D2369" s="13">
        <v>13.54</v>
      </c>
      <c r="E2369" s="13">
        <v>4.84</v>
      </c>
      <c r="F2369" s="13">
        <v>65.53</v>
      </c>
      <c r="G2369" s="437"/>
    </row>
    <row r="2370" ht="24" customHeight="1" spans="1:7">
      <c r="A2370" s="13">
        <v>2365</v>
      </c>
      <c r="B2370" s="13" t="s">
        <v>8940</v>
      </c>
      <c r="C2370" s="13" t="s">
        <v>8928</v>
      </c>
      <c r="D2370" s="13">
        <v>16.59</v>
      </c>
      <c r="E2370" s="13">
        <v>4.84</v>
      </c>
      <c r="F2370" s="13">
        <v>80.3</v>
      </c>
      <c r="G2370" s="437"/>
    </row>
    <row r="2371" ht="24" customHeight="1" spans="1:7">
      <c r="A2371" s="13">
        <v>2366</v>
      </c>
      <c r="B2371" s="13" t="s">
        <v>8941</v>
      </c>
      <c r="C2371" s="13" t="s">
        <v>8928</v>
      </c>
      <c r="D2371" s="13">
        <v>10.62</v>
      </c>
      <c r="E2371" s="13">
        <v>4.84</v>
      </c>
      <c r="F2371" s="13">
        <v>51.4</v>
      </c>
      <c r="G2371" s="437"/>
    </row>
    <row r="2372" ht="24" customHeight="1" spans="1:7">
      <c r="A2372" s="13">
        <v>2367</v>
      </c>
      <c r="B2372" s="13" t="s">
        <v>8942</v>
      </c>
      <c r="C2372" s="13" t="s">
        <v>8928</v>
      </c>
      <c r="D2372" s="13">
        <v>15.46</v>
      </c>
      <c r="E2372" s="13">
        <v>4.84</v>
      </c>
      <c r="F2372" s="13">
        <v>74.83</v>
      </c>
      <c r="G2372" s="437"/>
    </row>
    <row r="2373" ht="24" customHeight="1" spans="1:7">
      <c r="A2373" s="13">
        <v>2368</v>
      </c>
      <c r="B2373" s="13" t="s">
        <v>8943</v>
      </c>
      <c r="C2373" s="13" t="s">
        <v>8928</v>
      </c>
      <c r="D2373" s="13">
        <v>16.92</v>
      </c>
      <c r="E2373" s="13">
        <v>4.84</v>
      </c>
      <c r="F2373" s="13">
        <v>81.89</v>
      </c>
      <c r="G2373" s="437"/>
    </row>
    <row r="2374" ht="24" customHeight="1" spans="1:7">
      <c r="A2374" s="13">
        <v>2369</v>
      </c>
      <c r="B2374" s="13" t="s">
        <v>8944</v>
      </c>
      <c r="C2374" s="13" t="s">
        <v>8928</v>
      </c>
      <c r="D2374" s="13">
        <v>19.3</v>
      </c>
      <c r="E2374" s="13">
        <v>4.84</v>
      </c>
      <c r="F2374" s="13">
        <v>93.41</v>
      </c>
      <c r="G2374" s="437"/>
    </row>
    <row r="2375" ht="24" customHeight="1" spans="1:7">
      <c r="A2375" s="13">
        <v>2370</v>
      </c>
      <c r="B2375" s="13" t="s">
        <v>8945</v>
      </c>
      <c r="C2375" s="13" t="s">
        <v>8928</v>
      </c>
      <c r="D2375" s="13">
        <v>13.73</v>
      </c>
      <c r="E2375" s="13">
        <v>4.84</v>
      </c>
      <c r="F2375" s="13">
        <v>66.45</v>
      </c>
      <c r="G2375" s="437"/>
    </row>
    <row r="2376" ht="24" customHeight="1" spans="1:7">
      <c r="A2376" s="13">
        <v>2371</v>
      </c>
      <c r="B2376" s="13" t="s">
        <v>8946</v>
      </c>
      <c r="C2376" s="13" t="s">
        <v>8928</v>
      </c>
      <c r="D2376" s="13">
        <v>16.33</v>
      </c>
      <c r="E2376" s="13">
        <v>4.84</v>
      </c>
      <c r="F2376" s="13">
        <v>79.04</v>
      </c>
      <c r="G2376" s="437"/>
    </row>
    <row r="2377" ht="24" customHeight="1" spans="1:7">
      <c r="A2377" s="13">
        <v>2372</v>
      </c>
      <c r="B2377" s="13" t="s">
        <v>8947</v>
      </c>
      <c r="C2377" s="13" t="s">
        <v>8928</v>
      </c>
      <c r="D2377" s="13">
        <v>10.97</v>
      </c>
      <c r="E2377" s="13">
        <v>4.84</v>
      </c>
      <c r="F2377" s="13">
        <v>53.09</v>
      </c>
      <c r="G2377" s="437"/>
    </row>
    <row r="2378" ht="24" customHeight="1" spans="1:7">
      <c r="A2378" s="13">
        <v>2373</v>
      </c>
      <c r="B2378" s="13" t="s">
        <v>6962</v>
      </c>
      <c r="C2378" s="13" t="s">
        <v>8928</v>
      </c>
      <c r="D2378" s="13">
        <v>24.51</v>
      </c>
      <c r="E2378" s="13">
        <v>4.84</v>
      </c>
      <c r="F2378" s="13">
        <v>118.63</v>
      </c>
      <c r="G2378" s="437"/>
    </row>
    <row r="2379" ht="24" customHeight="1" spans="1:7">
      <c r="A2379" s="13">
        <v>2374</v>
      </c>
      <c r="B2379" s="13" t="s">
        <v>8948</v>
      </c>
      <c r="C2379" s="13" t="s">
        <v>8928</v>
      </c>
      <c r="D2379" s="13">
        <v>4.71</v>
      </c>
      <c r="E2379" s="13">
        <v>4.84</v>
      </c>
      <c r="F2379" s="13">
        <v>22.8</v>
      </c>
      <c r="G2379" s="437"/>
    </row>
    <row r="2380" ht="24" customHeight="1" spans="1:7">
      <c r="A2380" s="13">
        <v>2375</v>
      </c>
      <c r="B2380" s="13" t="s">
        <v>8949</v>
      </c>
      <c r="C2380" s="13" t="s">
        <v>8928</v>
      </c>
      <c r="D2380" s="13">
        <v>10.13</v>
      </c>
      <c r="E2380" s="13">
        <v>4.84</v>
      </c>
      <c r="F2380" s="13">
        <v>49.03</v>
      </c>
      <c r="G2380" s="437"/>
    </row>
    <row r="2381" ht="24" customHeight="1" spans="1:7">
      <c r="A2381" s="13">
        <v>2376</v>
      </c>
      <c r="B2381" s="13" t="s">
        <v>8950</v>
      </c>
      <c r="C2381" s="13" t="s">
        <v>8928</v>
      </c>
      <c r="D2381" s="13">
        <v>28.57</v>
      </c>
      <c r="E2381" s="13">
        <v>4.84</v>
      </c>
      <c r="F2381" s="13">
        <v>138.28</v>
      </c>
      <c r="G2381" s="437"/>
    </row>
    <row r="2382" ht="24" customHeight="1" spans="1:7">
      <c r="A2382" s="13">
        <v>2377</v>
      </c>
      <c r="B2382" s="13" t="s">
        <v>8951</v>
      </c>
      <c r="C2382" s="13" t="s">
        <v>8928</v>
      </c>
      <c r="D2382" s="13">
        <v>11.42</v>
      </c>
      <c r="E2382" s="13">
        <v>4.84</v>
      </c>
      <c r="F2382" s="13">
        <v>55.27</v>
      </c>
      <c r="G2382" s="437"/>
    </row>
    <row r="2383" ht="24" customHeight="1" spans="1:7">
      <c r="A2383" s="13">
        <v>2378</v>
      </c>
      <c r="B2383" s="13" t="s">
        <v>8952</v>
      </c>
      <c r="C2383" s="13" t="s">
        <v>8928</v>
      </c>
      <c r="D2383" s="13">
        <v>4.21</v>
      </c>
      <c r="E2383" s="13">
        <v>4.84</v>
      </c>
      <c r="F2383" s="13">
        <v>20.38</v>
      </c>
      <c r="G2383" s="437"/>
    </row>
    <row r="2384" ht="24" customHeight="1" spans="1:7">
      <c r="A2384" s="13">
        <v>2379</v>
      </c>
      <c r="B2384" s="13" t="s">
        <v>8953</v>
      </c>
      <c r="C2384" s="13" t="s">
        <v>8928</v>
      </c>
      <c r="D2384" s="13">
        <v>15.82</v>
      </c>
      <c r="E2384" s="13">
        <v>4.84</v>
      </c>
      <c r="F2384" s="13">
        <v>76.57</v>
      </c>
      <c r="G2384" s="437"/>
    </row>
    <row r="2385" ht="24" customHeight="1" spans="1:7">
      <c r="A2385" s="13">
        <v>2380</v>
      </c>
      <c r="B2385" s="13" t="s">
        <v>8954</v>
      </c>
      <c r="C2385" s="13" t="s">
        <v>8928</v>
      </c>
      <c r="D2385" s="13">
        <v>15.66</v>
      </c>
      <c r="E2385" s="13">
        <v>4.84</v>
      </c>
      <c r="F2385" s="13">
        <v>75.79</v>
      </c>
      <c r="G2385" s="437"/>
    </row>
    <row r="2386" ht="24" customHeight="1" spans="1:7">
      <c r="A2386" s="13">
        <v>2381</v>
      </c>
      <c r="B2386" s="13" t="s">
        <v>8955</v>
      </c>
      <c r="C2386" s="13" t="s">
        <v>8928</v>
      </c>
      <c r="D2386" s="13">
        <v>16.21</v>
      </c>
      <c r="E2386" s="13">
        <v>4.84</v>
      </c>
      <c r="F2386" s="13">
        <v>78.46</v>
      </c>
      <c r="G2386" s="437"/>
    </row>
    <row r="2387" ht="24" customHeight="1" spans="1:7">
      <c r="A2387" s="13">
        <v>2382</v>
      </c>
      <c r="B2387" s="13" t="s">
        <v>8956</v>
      </c>
      <c r="C2387" s="13" t="s">
        <v>8928</v>
      </c>
      <c r="D2387" s="13">
        <v>16.9</v>
      </c>
      <c r="E2387" s="13">
        <v>4.84</v>
      </c>
      <c r="F2387" s="13">
        <v>81.8</v>
      </c>
      <c r="G2387" s="437"/>
    </row>
    <row r="2388" ht="24" customHeight="1" spans="1:7">
      <c r="A2388" s="13">
        <v>2383</v>
      </c>
      <c r="B2388" s="13" t="s">
        <v>8957</v>
      </c>
      <c r="C2388" s="13" t="s">
        <v>8928</v>
      </c>
      <c r="D2388" s="13">
        <v>11.75</v>
      </c>
      <c r="E2388" s="13">
        <v>4.84</v>
      </c>
      <c r="F2388" s="13">
        <v>56.87</v>
      </c>
      <c r="G2388" s="437"/>
    </row>
    <row r="2389" ht="24" customHeight="1" spans="1:7">
      <c r="A2389" s="13">
        <v>2384</v>
      </c>
      <c r="B2389" s="13" t="s">
        <v>8958</v>
      </c>
      <c r="C2389" s="13" t="s">
        <v>8928</v>
      </c>
      <c r="D2389" s="13">
        <v>10.36</v>
      </c>
      <c r="E2389" s="13">
        <v>4.84</v>
      </c>
      <c r="F2389" s="13">
        <v>50.14</v>
      </c>
      <c r="G2389" s="437"/>
    </row>
    <row r="2390" ht="24" customHeight="1" spans="1:7">
      <c r="A2390" s="13">
        <v>2385</v>
      </c>
      <c r="B2390" s="13" t="s">
        <v>8959</v>
      </c>
      <c r="C2390" s="13" t="s">
        <v>8928</v>
      </c>
      <c r="D2390" s="13">
        <v>13.31</v>
      </c>
      <c r="E2390" s="13">
        <v>4.84</v>
      </c>
      <c r="F2390" s="13">
        <v>64.42</v>
      </c>
      <c r="G2390" s="437"/>
    </row>
    <row r="2391" ht="24" customHeight="1" spans="1:7">
      <c r="A2391" s="13">
        <v>2386</v>
      </c>
      <c r="B2391" s="13" t="s">
        <v>8960</v>
      </c>
      <c r="C2391" s="13" t="s">
        <v>8928</v>
      </c>
      <c r="D2391" s="13">
        <v>9.97</v>
      </c>
      <c r="E2391" s="13">
        <v>4.84</v>
      </c>
      <c r="F2391" s="13">
        <v>48.25</v>
      </c>
      <c r="G2391" s="437"/>
    </row>
    <row r="2392" ht="24" customHeight="1" spans="1:7">
      <c r="A2392" s="13">
        <v>2387</v>
      </c>
      <c r="B2392" s="13" t="s">
        <v>8961</v>
      </c>
      <c r="C2392" s="13" t="s">
        <v>8928</v>
      </c>
      <c r="D2392" s="13">
        <v>9.31</v>
      </c>
      <c r="E2392" s="13">
        <v>4.84</v>
      </c>
      <c r="F2392" s="13">
        <v>45.06</v>
      </c>
      <c r="G2392" s="437"/>
    </row>
    <row r="2393" ht="24" customHeight="1" spans="1:7">
      <c r="A2393" s="13">
        <v>2388</v>
      </c>
      <c r="B2393" s="13" t="s">
        <v>8962</v>
      </c>
      <c r="C2393" s="13" t="s">
        <v>8928</v>
      </c>
      <c r="D2393" s="13">
        <v>11.04</v>
      </c>
      <c r="E2393" s="13">
        <v>4.84</v>
      </c>
      <c r="F2393" s="13">
        <v>53.43</v>
      </c>
      <c r="G2393" s="437"/>
    </row>
    <row r="2394" ht="24" customHeight="1" spans="1:7">
      <c r="A2394" s="13">
        <v>2389</v>
      </c>
      <c r="B2394" s="13" t="s">
        <v>8963</v>
      </c>
      <c r="C2394" s="13" t="s">
        <v>8928</v>
      </c>
      <c r="D2394" s="13">
        <v>10.7</v>
      </c>
      <c r="E2394" s="13">
        <v>4.84</v>
      </c>
      <c r="F2394" s="13">
        <v>51.79</v>
      </c>
      <c r="G2394" s="437"/>
    </row>
    <row r="2395" ht="24" customHeight="1" spans="1:7">
      <c r="A2395" s="13">
        <v>2390</v>
      </c>
      <c r="B2395" s="13" t="s">
        <v>8964</v>
      </c>
      <c r="C2395" s="13" t="s">
        <v>8928</v>
      </c>
      <c r="D2395" s="13">
        <v>21.73</v>
      </c>
      <c r="E2395" s="13">
        <v>4.84</v>
      </c>
      <c r="F2395" s="13">
        <v>105.17</v>
      </c>
      <c r="G2395" s="437"/>
    </row>
    <row r="2396" ht="24" customHeight="1" spans="1:7">
      <c r="A2396" s="13">
        <v>2391</v>
      </c>
      <c r="B2396" s="13" t="s">
        <v>8965</v>
      </c>
      <c r="C2396" s="13" t="s">
        <v>8928</v>
      </c>
      <c r="D2396" s="13">
        <v>8.27</v>
      </c>
      <c r="E2396" s="13">
        <v>4.84</v>
      </c>
      <c r="F2396" s="13">
        <v>40.03</v>
      </c>
      <c r="G2396" s="437"/>
    </row>
    <row r="2397" ht="24" customHeight="1" spans="1:7">
      <c r="A2397" s="13">
        <v>2392</v>
      </c>
      <c r="B2397" s="13" t="s">
        <v>8966</v>
      </c>
      <c r="C2397" s="13" t="s">
        <v>8928</v>
      </c>
      <c r="D2397" s="13">
        <v>8.27</v>
      </c>
      <c r="E2397" s="13">
        <v>4.84</v>
      </c>
      <c r="F2397" s="13">
        <v>40.03</v>
      </c>
      <c r="G2397" s="437"/>
    </row>
    <row r="2398" ht="24" customHeight="1" spans="1:7">
      <c r="A2398" s="13">
        <v>2393</v>
      </c>
      <c r="B2398" s="13" t="s">
        <v>8967</v>
      </c>
      <c r="C2398" s="13" t="s">
        <v>8928</v>
      </c>
      <c r="D2398" s="13">
        <v>4.39</v>
      </c>
      <c r="E2398" s="13">
        <v>4.84</v>
      </c>
      <c r="F2398" s="13">
        <v>21.25</v>
      </c>
      <c r="G2398" s="437"/>
    </row>
    <row r="2399" ht="24" customHeight="1" spans="1:7">
      <c r="A2399" s="13">
        <v>2394</v>
      </c>
      <c r="B2399" s="13" t="s">
        <v>8968</v>
      </c>
      <c r="C2399" s="13" t="s">
        <v>8928</v>
      </c>
      <c r="D2399" s="13">
        <v>5.5</v>
      </c>
      <c r="E2399" s="13">
        <v>4.84</v>
      </c>
      <c r="F2399" s="13">
        <v>26.62</v>
      </c>
      <c r="G2399" s="437"/>
    </row>
    <row r="2400" ht="24" customHeight="1" spans="1:7">
      <c r="A2400" s="13">
        <v>2395</v>
      </c>
      <c r="B2400" s="13" t="s">
        <v>8969</v>
      </c>
      <c r="C2400" s="13" t="s">
        <v>8928</v>
      </c>
      <c r="D2400" s="13">
        <v>5.93</v>
      </c>
      <c r="E2400" s="13">
        <v>4.84</v>
      </c>
      <c r="F2400" s="13">
        <v>28.7</v>
      </c>
      <c r="G2400" s="437"/>
    </row>
    <row r="2401" ht="24" customHeight="1" spans="1:7">
      <c r="A2401" s="13">
        <v>2396</v>
      </c>
      <c r="B2401" s="13" t="s">
        <v>8970</v>
      </c>
      <c r="C2401" s="13" t="s">
        <v>8928</v>
      </c>
      <c r="D2401" s="13">
        <v>4.76</v>
      </c>
      <c r="E2401" s="13">
        <v>4.84</v>
      </c>
      <c r="F2401" s="13">
        <v>23.04</v>
      </c>
      <c r="G2401" s="437"/>
    </row>
    <row r="2402" ht="24" customHeight="1" spans="1:7">
      <c r="A2402" s="13">
        <v>2397</v>
      </c>
      <c r="B2402" s="13" t="s">
        <v>8971</v>
      </c>
      <c r="C2402" s="13" t="s">
        <v>8928</v>
      </c>
      <c r="D2402" s="13">
        <v>4.76</v>
      </c>
      <c r="E2402" s="13">
        <v>4.84</v>
      </c>
      <c r="F2402" s="13">
        <v>23.04</v>
      </c>
      <c r="G2402" s="437"/>
    </row>
    <row r="2403" ht="24" customHeight="1" spans="1:7">
      <c r="A2403" s="13">
        <v>2398</v>
      </c>
      <c r="B2403" s="13" t="s">
        <v>8972</v>
      </c>
      <c r="C2403" s="13" t="s">
        <v>8928</v>
      </c>
      <c r="D2403" s="13">
        <v>4.76</v>
      </c>
      <c r="E2403" s="13">
        <v>4.84</v>
      </c>
      <c r="F2403" s="13">
        <v>23.04</v>
      </c>
      <c r="G2403" s="437"/>
    </row>
    <row r="2404" ht="24" customHeight="1" spans="1:7">
      <c r="A2404" s="13">
        <v>2399</v>
      </c>
      <c r="B2404" s="13" t="s">
        <v>8973</v>
      </c>
      <c r="C2404" s="13" t="s">
        <v>8928</v>
      </c>
      <c r="D2404" s="13">
        <v>4.76</v>
      </c>
      <c r="E2404" s="13">
        <v>4.84</v>
      </c>
      <c r="F2404" s="13">
        <v>23.04</v>
      </c>
      <c r="G2404" s="437"/>
    </row>
    <row r="2405" ht="24" customHeight="1" spans="1:7">
      <c r="A2405" s="13">
        <v>2400</v>
      </c>
      <c r="B2405" s="13" t="s">
        <v>8974</v>
      </c>
      <c r="C2405" s="13" t="s">
        <v>8928</v>
      </c>
      <c r="D2405" s="13">
        <v>2.76</v>
      </c>
      <c r="E2405" s="13">
        <v>4.84</v>
      </c>
      <c r="F2405" s="13">
        <v>13.36</v>
      </c>
      <c r="G2405" s="437"/>
    </row>
    <row r="2406" ht="24" customHeight="1" spans="1:7">
      <c r="A2406" s="13">
        <v>2401</v>
      </c>
      <c r="B2406" s="13" t="s">
        <v>8975</v>
      </c>
      <c r="C2406" s="13" t="s">
        <v>8976</v>
      </c>
      <c r="D2406" s="13">
        <v>19.85</v>
      </c>
      <c r="E2406" s="13">
        <v>4.84</v>
      </c>
      <c r="F2406" s="13">
        <v>96.07</v>
      </c>
      <c r="G2406" s="437"/>
    </row>
    <row r="2407" ht="24" customHeight="1" spans="1:7">
      <c r="A2407" s="13">
        <v>2402</v>
      </c>
      <c r="B2407" s="13" t="s">
        <v>8977</v>
      </c>
      <c r="C2407" s="13" t="s">
        <v>8976</v>
      </c>
      <c r="D2407" s="13">
        <v>18.88</v>
      </c>
      <c r="E2407" s="13">
        <v>4.84</v>
      </c>
      <c r="F2407" s="13">
        <v>91.38</v>
      </c>
      <c r="G2407" s="437"/>
    </row>
    <row r="2408" ht="24" customHeight="1" spans="1:7">
      <c r="A2408" s="13">
        <v>2403</v>
      </c>
      <c r="B2408" s="13" t="s">
        <v>8978</v>
      </c>
      <c r="C2408" s="13" t="s">
        <v>8976</v>
      </c>
      <c r="D2408" s="13">
        <v>12.28</v>
      </c>
      <c r="E2408" s="13">
        <v>4.84</v>
      </c>
      <c r="F2408" s="13">
        <v>59.44</v>
      </c>
      <c r="G2408" s="437"/>
    </row>
    <row r="2409" ht="24" customHeight="1" spans="1:7">
      <c r="A2409" s="13">
        <v>2404</v>
      </c>
      <c r="B2409" s="13" t="s">
        <v>8979</v>
      </c>
      <c r="C2409" s="13" t="s">
        <v>8976</v>
      </c>
      <c r="D2409" s="13">
        <v>12.16</v>
      </c>
      <c r="E2409" s="13">
        <v>4.84</v>
      </c>
      <c r="F2409" s="13">
        <v>58.85</v>
      </c>
      <c r="G2409" s="437"/>
    </row>
    <row r="2410" ht="24" customHeight="1" spans="1:7">
      <c r="A2410" s="13">
        <v>2405</v>
      </c>
      <c r="B2410" s="13" t="s">
        <v>3646</v>
      </c>
      <c r="C2410" s="13" t="s">
        <v>8976</v>
      </c>
      <c r="D2410" s="13">
        <v>21.37</v>
      </c>
      <c r="E2410" s="13">
        <v>4.84</v>
      </c>
      <c r="F2410" s="13">
        <v>103.43</v>
      </c>
      <c r="G2410" s="437"/>
    </row>
    <row r="2411" ht="24" customHeight="1" spans="1:7">
      <c r="A2411" s="13">
        <v>2406</v>
      </c>
      <c r="B2411" s="13" t="s">
        <v>8980</v>
      </c>
      <c r="C2411" s="13" t="s">
        <v>8976</v>
      </c>
      <c r="D2411" s="13">
        <v>13.85</v>
      </c>
      <c r="E2411" s="13">
        <v>4.84</v>
      </c>
      <c r="F2411" s="13">
        <v>67.03</v>
      </c>
      <c r="G2411" s="437"/>
    </row>
    <row r="2412" ht="24" customHeight="1" spans="1:7">
      <c r="A2412" s="13">
        <v>2407</v>
      </c>
      <c r="B2412" s="13" t="s">
        <v>8981</v>
      </c>
      <c r="C2412" s="13" t="s">
        <v>8976</v>
      </c>
      <c r="D2412" s="13">
        <v>6.31</v>
      </c>
      <c r="E2412" s="13">
        <v>4.84</v>
      </c>
      <c r="F2412" s="13">
        <v>30.54</v>
      </c>
      <c r="G2412" s="437"/>
    </row>
    <row r="2413" ht="24" customHeight="1" spans="1:7">
      <c r="A2413" s="13">
        <v>2408</v>
      </c>
      <c r="B2413" s="13" t="s">
        <v>8982</v>
      </c>
      <c r="C2413" s="13" t="s">
        <v>8976</v>
      </c>
      <c r="D2413" s="13">
        <v>26.43</v>
      </c>
      <c r="E2413" s="13">
        <v>4.84</v>
      </c>
      <c r="F2413" s="13">
        <v>127.92</v>
      </c>
      <c r="G2413" s="437"/>
    </row>
    <row r="2414" ht="24" customHeight="1" spans="1:7">
      <c r="A2414" s="13">
        <v>2409</v>
      </c>
      <c r="B2414" s="13" t="s">
        <v>8983</v>
      </c>
      <c r="C2414" s="13" t="s">
        <v>8976</v>
      </c>
      <c r="D2414" s="13">
        <v>10.73</v>
      </c>
      <c r="E2414" s="13">
        <v>4.84</v>
      </c>
      <c r="F2414" s="13">
        <v>51.93</v>
      </c>
      <c r="G2414" s="437"/>
    </row>
    <row r="2415" ht="24" customHeight="1" spans="1:7">
      <c r="A2415" s="13">
        <v>2410</v>
      </c>
      <c r="B2415" s="13" t="s">
        <v>8984</v>
      </c>
      <c r="C2415" s="13" t="s">
        <v>8976</v>
      </c>
      <c r="D2415" s="13">
        <v>28.05</v>
      </c>
      <c r="E2415" s="13">
        <v>4.84</v>
      </c>
      <c r="F2415" s="13">
        <v>135.76</v>
      </c>
      <c r="G2415" s="437"/>
    </row>
    <row r="2416" ht="24" customHeight="1" spans="1:7">
      <c r="A2416" s="13">
        <v>2411</v>
      </c>
      <c r="B2416" s="13" t="s">
        <v>8985</v>
      </c>
      <c r="C2416" s="13" t="s">
        <v>8976</v>
      </c>
      <c r="D2416" s="13">
        <v>29.38</v>
      </c>
      <c r="E2416" s="13">
        <v>4.84</v>
      </c>
      <c r="F2416" s="13">
        <v>142.2</v>
      </c>
      <c r="G2416" s="437"/>
    </row>
    <row r="2417" ht="24" customHeight="1" spans="1:7">
      <c r="A2417" s="13">
        <v>2412</v>
      </c>
      <c r="B2417" s="13" t="s">
        <v>8986</v>
      </c>
      <c r="C2417" s="13" t="s">
        <v>8976</v>
      </c>
      <c r="D2417" s="13">
        <v>16.61</v>
      </c>
      <c r="E2417" s="13">
        <v>4.84</v>
      </c>
      <c r="F2417" s="13">
        <v>80.39</v>
      </c>
      <c r="G2417" s="437"/>
    </row>
    <row r="2418" ht="24" customHeight="1" spans="1:7">
      <c r="A2418" s="13">
        <v>2413</v>
      </c>
      <c r="B2418" s="13" t="s">
        <v>8987</v>
      </c>
      <c r="C2418" s="13" t="s">
        <v>8976</v>
      </c>
      <c r="D2418" s="13">
        <v>23.58</v>
      </c>
      <c r="E2418" s="13">
        <v>4.84</v>
      </c>
      <c r="F2418" s="13">
        <v>114.13</v>
      </c>
      <c r="G2418" s="437"/>
    </row>
    <row r="2419" ht="24" customHeight="1" spans="1:7">
      <c r="A2419" s="13">
        <v>2414</v>
      </c>
      <c r="B2419" s="13" t="s">
        <v>8988</v>
      </c>
      <c r="C2419" s="13" t="s">
        <v>8976</v>
      </c>
      <c r="D2419" s="13">
        <v>25.52</v>
      </c>
      <c r="E2419" s="13">
        <v>4.84</v>
      </c>
      <c r="F2419" s="13">
        <v>123.52</v>
      </c>
      <c r="G2419" s="437"/>
    </row>
    <row r="2420" ht="24" customHeight="1" spans="1:7">
      <c r="A2420" s="13">
        <v>2415</v>
      </c>
      <c r="B2420" s="13" t="s">
        <v>8989</v>
      </c>
      <c r="C2420" s="13" t="s">
        <v>8976</v>
      </c>
      <c r="D2420" s="13">
        <v>18.07</v>
      </c>
      <c r="E2420" s="13">
        <v>4.84</v>
      </c>
      <c r="F2420" s="13">
        <v>87.46</v>
      </c>
      <c r="G2420" s="437"/>
    </row>
    <row r="2421" ht="24" customHeight="1" spans="1:7">
      <c r="A2421" s="13">
        <v>2416</v>
      </c>
      <c r="B2421" s="13" t="s">
        <v>8990</v>
      </c>
      <c r="C2421" s="13" t="s">
        <v>8976</v>
      </c>
      <c r="D2421" s="13">
        <v>13.14</v>
      </c>
      <c r="E2421" s="13">
        <v>4.84</v>
      </c>
      <c r="F2421" s="13">
        <v>63.6</v>
      </c>
      <c r="G2421" s="437"/>
    </row>
    <row r="2422" ht="24" customHeight="1" spans="1:7">
      <c r="A2422" s="13">
        <v>2417</v>
      </c>
      <c r="B2422" s="13" t="s">
        <v>8991</v>
      </c>
      <c r="C2422" s="13" t="s">
        <v>8976</v>
      </c>
      <c r="D2422" s="13">
        <v>5.36</v>
      </c>
      <c r="E2422" s="13">
        <v>4.84</v>
      </c>
      <c r="F2422" s="13">
        <v>25.94</v>
      </c>
      <c r="G2422" s="437"/>
    </row>
    <row r="2423" ht="24" customHeight="1" spans="1:7">
      <c r="A2423" s="13">
        <v>2418</v>
      </c>
      <c r="B2423" s="13" t="s">
        <v>8992</v>
      </c>
      <c r="C2423" s="13" t="s">
        <v>8976</v>
      </c>
      <c r="D2423" s="13">
        <v>22.42</v>
      </c>
      <c r="E2423" s="13">
        <v>4.84</v>
      </c>
      <c r="F2423" s="13">
        <v>108.51</v>
      </c>
      <c r="G2423" s="437"/>
    </row>
    <row r="2424" ht="24" customHeight="1" spans="1:7">
      <c r="A2424" s="13">
        <v>2419</v>
      </c>
      <c r="B2424" s="13" t="s">
        <v>8993</v>
      </c>
      <c r="C2424" s="13" t="s">
        <v>8976</v>
      </c>
      <c r="D2424" s="13">
        <v>21.68</v>
      </c>
      <c r="E2424" s="13">
        <v>4.84</v>
      </c>
      <c r="F2424" s="13">
        <v>104.93</v>
      </c>
      <c r="G2424" s="437"/>
    </row>
    <row r="2425" ht="24" customHeight="1" spans="1:7">
      <c r="A2425" s="13">
        <v>2420</v>
      </c>
      <c r="B2425" s="13" t="s">
        <v>8994</v>
      </c>
      <c r="C2425" s="13" t="s">
        <v>8976</v>
      </c>
      <c r="D2425" s="13">
        <v>22.32</v>
      </c>
      <c r="E2425" s="13">
        <v>4.84</v>
      </c>
      <c r="F2425" s="13">
        <v>108.03</v>
      </c>
      <c r="G2425" s="437"/>
    </row>
    <row r="2426" ht="24" customHeight="1" spans="1:7">
      <c r="A2426" s="13">
        <v>2421</v>
      </c>
      <c r="B2426" s="13" t="s">
        <v>8464</v>
      </c>
      <c r="C2426" s="13" t="s">
        <v>8976</v>
      </c>
      <c r="D2426" s="13">
        <v>10.39</v>
      </c>
      <c r="E2426" s="13">
        <v>4.84</v>
      </c>
      <c r="F2426" s="13">
        <v>50.29</v>
      </c>
      <c r="G2426" s="437"/>
    </row>
    <row r="2427" ht="24" customHeight="1" spans="1:7">
      <c r="A2427" s="13">
        <v>2422</v>
      </c>
      <c r="B2427" s="13" t="s">
        <v>8995</v>
      </c>
      <c r="C2427" s="13" t="s">
        <v>8976</v>
      </c>
      <c r="D2427" s="13">
        <v>4.46</v>
      </c>
      <c r="E2427" s="13">
        <v>4.84</v>
      </c>
      <c r="F2427" s="13">
        <v>21.59</v>
      </c>
      <c r="G2427" s="437"/>
    </row>
    <row r="2428" ht="24" customHeight="1" spans="1:7">
      <c r="A2428" s="13">
        <v>2423</v>
      </c>
      <c r="B2428" s="13" t="s">
        <v>8996</v>
      </c>
      <c r="C2428" s="13" t="s">
        <v>8976</v>
      </c>
      <c r="D2428" s="13">
        <v>10.38</v>
      </c>
      <c r="E2428" s="13">
        <v>4.84</v>
      </c>
      <c r="F2428" s="13">
        <v>50.24</v>
      </c>
      <c r="G2428" s="437"/>
    </row>
    <row r="2429" ht="24" customHeight="1" spans="1:7">
      <c r="A2429" s="13">
        <v>2424</v>
      </c>
      <c r="B2429" s="13" t="s">
        <v>8997</v>
      </c>
      <c r="C2429" s="13" t="s">
        <v>8976</v>
      </c>
      <c r="D2429" s="13">
        <v>30.18</v>
      </c>
      <c r="E2429" s="13">
        <v>4.84</v>
      </c>
      <c r="F2429" s="13">
        <v>146.07</v>
      </c>
      <c r="G2429" s="437"/>
    </row>
    <row r="2430" ht="24" customHeight="1" spans="1:7">
      <c r="A2430" s="13">
        <v>2425</v>
      </c>
      <c r="B2430" s="13" t="s">
        <v>8998</v>
      </c>
      <c r="C2430" s="13" t="s">
        <v>8976</v>
      </c>
      <c r="D2430" s="13">
        <v>19.02</v>
      </c>
      <c r="E2430" s="13">
        <v>4.84</v>
      </c>
      <c r="F2430" s="13">
        <v>92.06</v>
      </c>
      <c r="G2430" s="437"/>
    </row>
    <row r="2431" ht="24" customHeight="1" spans="1:7">
      <c r="A2431" s="13">
        <v>2426</v>
      </c>
      <c r="B2431" s="13" t="s">
        <v>8999</v>
      </c>
      <c r="C2431" s="13" t="s">
        <v>8976</v>
      </c>
      <c r="D2431" s="13">
        <v>11.45</v>
      </c>
      <c r="E2431" s="13">
        <v>4.84</v>
      </c>
      <c r="F2431" s="13">
        <v>55.42</v>
      </c>
      <c r="G2431" s="437"/>
    </row>
    <row r="2432" ht="24" customHeight="1" spans="1:7">
      <c r="A2432" s="13">
        <v>2427</v>
      </c>
      <c r="B2432" s="13" t="s">
        <v>9000</v>
      </c>
      <c r="C2432" s="13" t="s">
        <v>8976</v>
      </c>
      <c r="D2432" s="13">
        <v>8.9</v>
      </c>
      <c r="E2432" s="13">
        <v>4.84</v>
      </c>
      <c r="F2432" s="13">
        <v>43.08</v>
      </c>
      <c r="G2432" s="437"/>
    </row>
    <row r="2433" ht="24" customHeight="1" spans="1:7">
      <c r="A2433" s="13">
        <v>2428</v>
      </c>
      <c r="B2433" s="13" t="s">
        <v>9001</v>
      </c>
      <c r="C2433" s="13" t="s">
        <v>8976</v>
      </c>
      <c r="D2433" s="13">
        <v>24.68</v>
      </c>
      <c r="E2433" s="13">
        <v>4.84</v>
      </c>
      <c r="F2433" s="13">
        <v>119.45</v>
      </c>
      <c r="G2433" s="437"/>
    </row>
    <row r="2434" ht="24" customHeight="1" spans="1:7">
      <c r="A2434" s="13">
        <v>2429</v>
      </c>
      <c r="B2434" s="13" t="s">
        <v>9002</v>
      </c>
      <c r="C2434" s="13" t="s">
        <v>8976</v>
      </c>
      <c r="D2434" s="13">
        <v>21.21</v>
      </c>
      <c r="E2434" s="13">
        <v>4.84</v>
      </c>
      <c r="F2434" s="13">
        <v>102.66</v>
      </c>
      <c r="G2434" s="437"/>
    </row>
    <row r="2435" ht="24" customHeight="1" spans="1:7">
      <c r="A2435" s="13">
        <v>2430</v>
      </c>
      <c r="B2435" s="13" t="s">
        <v>9003</v>
      </c>
      <c r="C2435" s="13" t="s">
        <v>8976</v>
      </c>
      <c r="D2435" s="13">
        <v>17.22</v>
      </c>
      <c r="E2435" s="13">
        <v>4.84</v>
      </c>
      <c r="F2435" s="13">
        <v>83.34</v>
      </c>
      <c r="G2435" s="437"/>
    </row>
    <row r="2436" ht="24" customHeight="1" spans="1:7">
      <c r="A2436" s="13">
        <v>2431</v>
      </c>
      <c r="B2436" s="13" t="s">
        <v>9004</v>
      </c>
      <c r="C2436" s="13" t="s">
        <v>8976</v>
      </c>
      <c r="D2436" s="13">
        <v>11.49</v>
      </c>
      <c r="E2436" s="13">
        <v>4.84</v>
      </c>
      <c r="F2436" s="13">
        <v>55.61</v>
      </c>
      <c r="G2436" s="437"/>
    </row>
    <row r="2437" ht="24" customHeight="1" spans="1:7">
      <c r="A2437" s="13">
        <v>2432</v>
      </c>
      <c r="B2437" s="13" t="s">
        <v>9005</v>
      </c>
      <c r="C2437" s="13" t="s">
        <v>8976</v>
      </c>
      <c r="D2437" s="13">
        <v>4.13</v>
      </c>
      <c r="E2437" s="13">
        <v>4.84</v>
      </c>
      <c r="F2437" s="13">
        <v>19.99</v>
      </c>
      <c r="G2437" s="437"/>
    </row>
    <row r="2438" ht="24" customHeight="1" spans="1:7">
      <c r="A2438" s="13">
        <v>2433</v>
      </c>
      <c r="B2438" s="13" t="s">
        <v>9006</v>
      </c>
      <c r="C2438" s="13" t="s">
        <v>8976</v>
      </c>
      <c r="D2438" s="13">
        <v>15.18</v>
      </c>
      <c r="E2438" s="13">
        <v>4.84</v>
      </c>
      <c r="F2438" s="13">
        <v>73.47</v>
      </c>
      <c r="G2438" s="437"/>
    </row>
    <row r="2439" ht="24" customHeight="1" spans="1:7">
      <c r="A2439" s="13">
        <v>2434</v>
      </c>
      <c r="B2439" s="13" t="s">
        <v>9007</v>
      </c>
      <c r="C2439" s="13" t="s">
        <v>8976</v>
      </c>
      <c r="D2439" s="13">
        <v>22.05</v>
      </c>
      <c r="E2439" s="13">
        <v>4.84</v>
      </c>
      <c r="F2439" s="13">
        <v>106.72</v>
      </c>
      <c r="G2439" s="437"/>
    </row>
    <row r="2440" ht="24" customHeight="1" spans="1:7">
      <c r="A2440" s="13">
        <v>2435</v>
      </c>
      <c r="B2440" s="13" t="s">
        <v>9008</v>
      </c>
      <c r="C2440" s="13" t="s">
        <v>8976</v>
      </c>
      <c r="D2440" s="13">
        <v>22.71</v>
      </c>
      <c r="E2440" s="13">
        <v>4.84</v>
      </c>
      <c r="F2440" s="13">
        <v>109.92</v>
      </c>
      <c r="G2440" s="437"/>
    </row>
    <row r="2441" ht="24" customHeight="1" spans="1:7">
      <c r="A2441" s="13">
        <v>2436</v>
      </c>
      <c r="B2441" s="13" t="s">
        <v>9009</v>
      </c>
      <c r="C2441" s="13" t="s">
        <v>8976</v>
      </c>
      <c r="D2441" s="13">
        <v>28.24</v>
      </c>
      <c r="E2441" s="13">
        <v>4.84</v>
      </c>
      <c r="F2441" s="13">
        <v>136.68</v>
      </c>
      <c r="G2441" s="437"/>
    </row>
    <row r="2442" ht="24" customHeight="1" spans="1:7">
      <c r="A2442" s="13">
        <v>2437</v>
      </c>
      <c r="B2442" s="13" t="s">
        <v>9010</v>
      </c>
      <c r="C2442" s="13" t="s">
        <v>8976</v>
      </c>
      <c r="D2442" s="13">
        <v>10.56</v>
      </c>
      <c r="E2442" s="13">
        <v>4.84</v>
      </c>
      <c r="F2442" s="13">
        <v>51.11</v>
      </c>
      <c r="G2442" s="437"/>
    </row>
    <row r="2443" ht="24" customHeight="1" spans="1:7">
      <c r="A2443" s="13">
        <v>2438</v>
      </c>
      <c r="B2443" s="13" t="s">
        <v>9011</v>
      </c>
      <c r="C2443" s="13" t="s">
        <v>8976</v>
      </c>
      <c r="D2443" s="13">
        <v>15.92</v>
      </c>
      <c r="E2443" s="13">
        <v>4.84</v>
      </c>
      <c r="F2443" s="13">
        <v>77.05</v>
      </c>
      <c r="G2443" s="437"/>
    </row>
    <row r="2444" ht="24" customHeight="1" spans="1:7">
      <c r="A2444" s="13">
        <v>2439</v>
      </c>
      <c r="B2444" s="13" t="s">
        <v>9012</v>
      </c>
      <c r="C2444" s="13" t="s">
        <v>8976</v>
      </c>
      <c r="D2444" s="13">
        <v>10.13</v>
      </c>
      <c r="E2444" s="13">
        <v>4.84</v>
      </c>
      <c r="F2444" s="13">
        <v>49.03</v>
      </c>
      <c r="G2444" s="437"/>
    </row>
    <row r="2445" ht="24" customHeight="1" spans="1:7">
      <c r="A2445" s="13">
        <v>2440</v>
      </c>
      <c r="B2445" s="13" t="s">
        <v>9013</v>
      </c>
      <c r="C2445" s="13" t="s">
        <v>8976</v>
      </c>
      <c r="D2445" s="13">
        <v>20.36</v>
      </c>
      <c r="E2445" s="13">
        <v>4.84</v>
      </c>
      <c r="F2445" s="13">
        <v>98.54</v>
      </c>
      <c r="G2445" s="437"/>
    </row>
    <row r="2446" ht="24" customHeight="1" spans="1:7">
      <c r="A2446" s="13">
        <v>2441</v>
      </c>
      <c r="B2446" s="13" t="s">
        <v>6095</v>
      </c>
      <c r="C2446" s="13" t="s">
        <v>8976</v>
      </c>
      <c r="D2446" s="13">
        <v>6.16</v>
      </c>
      <c r="E2446" s="13">
        <v>4.84</v>
      </c>
      <c r="F2446" s="13">
        <v>29.81</v>
      </c>
      <c r="G2446" s="437"/>
    </row>
    <row r="2447" ht="24" customHeight="1" spans="1:7">
      <c r="A2447" s="13">
        <v>2442</v>
      </c>
      <c r="B2447" s="13" t="s">
        <v>9014</v>
      </c>
      <c r="C2447" s="13" t="s">
        <v>8976</v>
      </c>
      <c r="D2447" s="13">
        <v>5.41</v>
      </c>
      <c r="E2447" s="13">
        <v>4.84</v>
      </c>
      <c r="F2447" s="13">
        <v>26.18</v>
      </c>
      <c r="G2447" s="437"/>
    </row>
    <row r="2448" ht="24" customHeight="1" spans="1:7">
      <c r="A2448" s="13">
        <v>2443</v>
      </c>
      <c r="B2448" s="13" t="s">
        <v>9015</v>
      </c>
      <c r="C2448" s="13" t="s">
        <v>8976</v>
      </c>
      <c r="D2448" s="13">
        <v>22.29</v>
      </c>
      <c r="E2448" s="13">
        <v>4.84</v>
      </c>
      <c r="F2448" s="13">
        <v>107.88</v>
      </c>
      <c r="G2448" s="437"/>
    </row>
    <row r="2449" ht="24" customHeight="1" spans="1:7">
      <c r="A2449" s="13">
        <v>2444</v>
      </c>
      <c r="B2449" s="13" t="s">
        <v>9016</v>
      </c>
      <c r="C2449" s="13" t="s">
        <v>8976</v>
      </c>
      <c r="D2449" s="13">
        <v>4.76</v>
      </c>
      <c r="E2449" s="13">
        <v>4.84</v>
      </c>
      <c r="F2449" s="13">
        <v>23.04</v>
      </c>
      <c r="G2449" s="437"/>
    </row>
    <row r="2450" ht="24" customHeight="1" spans="1:7">
      <c r="A2450" s="13">
        <v>2445</v>
      </c>
      <c r="B2450" s="13" t="s">
        <v>9017</v>
      </c>
      <c r="C2450" s="13" t="s">
        <v>9018</v>
      </c>
      <c r="D2450" s="13">
        <v>22.03</v>
      </c>
      <c r="E2450" s="13">
        <v>4.84</v>
      </c>
      <c r="F2450" s="13">
        <v>106.63</v>
      </c>
      <c r="G2450" s="437"/>
    </row>
    <row r="2451" ht="24" customHeight="1" spans="1:7">
      <c r="A2451" s="13">
        <v>2446</v>
      </c>
      <c r="B2451" s="13" t="s">
        <v>9019</v>
      </c>
      <c r="C2451" s="13" t="s">
        <v>9018</v>
      </c>
      <c r="D2451" s="13">
        <v>9.85</v>
      </c>
      <c r="E2451" s="13">
        <v>4.84</v>
      </c>
      <c r="F2451" s="13">
        <v>47.67</v>
      </c>
      <c r="G2451" s="437"/>
    </row>
    <row r="2452" ht="24" customHeight="1" spans="1:7">
      <c r="A2452" s="13">
        <v>2447</v>
      </c>
      <c r="B2452" s="13" t="s">
        <v>9020</v>
      </c>
      <c r="C2452" s="13" t="s">
        <v>9018</v>
      </c>
      <c r="D2452" s="13">
        <v>24.1</v>
      </c>
      <c r="E2452" s="13">
        <v>4.84</v>
      </c>
      <c r="F2452" s="13">
        <v>116.64</v>
      </c>
      <c r="G2452" s="437"/>
    </row>
    <row r="2453" ht="24" customHeight="1" spans="1:7">
      <c r="A2453" s="13">
        <v>2448</v>
      </c>
      <c r="B2453" s="13" t="s">
        <v>9021</v>
      </c>
      <c r="C2453" s="13" t="s">
        <v>9018</v>
      </c>
      <c r="D2453" s="13">
        <v>27.67</v>
      </c>
      <c r="E2453" s="13">
        <v>4.84</v>
      </c>
      <c r="F2453" s="13">
        <v>133.92</v>
      </c>
      <c r="G2453" s="437"/>
    </row>
    <row r="2454" ht="24" customHeight="1" spans="1:7">
      <c r="A2454" s="13">
        <v>2449</v>
      </c>
      <c r="B2454" s="13" t="s">
        <v>9022</v>
      </c>
      <c r="C2454" s="13" t="s">
        <v>9018</v>
      </c>
      <c r="D2454" s="13">
        <v>21.64</v>
      </c>
      <c r="E2454" s="13">
        <v>4.84</v>
      </c>
      <c r="F2454" s="13">
        <v>104.74</v>
      </c>
      <c r="G2454" s="437"/>
    </row>
    <row r="2455" ht="24" customHeight="1" spans="1:7">
      <c r="A2455" s="13">
        <v>2450</v>
      </c>
      <c r="B2455" s="13" t="s">
        <v>9023</v>
      </c>
      <c r="C2455" s="13" t="s">
        <v>9018</v>
      </c>
      <c r="D2455" s="13">
        <v>31.54</v>
      </c>
      <c r="E2455" s="13">
        <v>4.84</v>
      </c>
      <c r="F2455" s="13">
        <v>152.65</v>
      </c>
      <c r="G2455" s="437"/>
    </row>
    <row r="2456" ht="24" customHeight="1" spans="1:7">
      <c r="A2456" s="13">
        <v>2451</v>
      </c>
      <c r="B2456" s="13" t="s">
        <v>9024</v>
      </c>
      <c r="C2456" s="13" t="s">
        <v>9018</v>
      </c>
      <c r="D2456" s="13">
        <v>17.12</v>
      </c>
      <c r="E2456" s="13">
        <v>4.84</v>
      </c>
      <c r="F2456" s="13">
        <v>82.86</v>
      </c>
      <c r="G2456" s="437"/>
    </row>
    <row r="2457" ht="24" customHeight="1" spans="1:7">
      <c r="A2457" s="13">
        <v>2452</v>
      </c>
      <c r="B2457" s="13" t="s">
        <v>9025</v>
      </c>
      <c r="C2457" s="13" t="s">
        <v>9018</v>
      </c>
      <c r="D2457" s="13">
        <v>25.74</v>
      </c>
      <c r="E2457" s="13">
        <v>4.84</v>
      </c>
      <c r="F2457" s="13">
        <v>124.58</v>
      </c>
      <c r="G2457" s="437"/>
    </row>
    <row r="2458" ht="24" customHeight="1" spans="1:7">
      <c r="A2458" s="13">
        <v>2453</v>
      </c>
      <c r="B2458" s="13" t="s">
        <v>9026</v>
      </c>
      <c r="C2458" s="13" t="s">
        <v>9018</v>
      </c>
      <c r="D2458" s="13">
        <v>46.81</v>
      </c>
      <c r="E2458" s="13">
        <v>4.84</v>
      </c>
      <c r="F2458" s="13">
        <v>226.56</v>
      </c>
      <c r="G2458" s="437"/>
    </row>
    <row r="2459" ht="24" customHeight="1" spans="1:7">
      <c r="A2459" s="13">
        <v>2454</v>
      </c>
      <c r="B2459" s="13" t="s">
        <v>9027</v>
      </c>
      <c r="C2459" s="13" t="s">
        <v>9018</v>
      </c>
      <c r="D2459" s="13">
        <v>36.2</v>
      </c>
      <c r="E2459" s="13">
        <v>4.84</v>
      </c>
      <c r="F2459" s="13">
        <v>175.21</v>
      </c>
      <c r="G2459" s="437"/>
    </row>
    <row r="2460" ht="24" customHeight="1" spans="1:7">
      <c r="A2460" s="13">
        <v>2455</v>
      </c>
      <c r="B2460" s="13" t="s">
        <v>191</v>
      </c>
      <c r="C2460" s="13" t="s">
        <v>9018</v>
      </c>
      <c r="D2460" s="13">
        <v>14.29</v>
      </c>
      <c r="E2460" s="13">
        <v>4.84</v>
      </c>
      <c r="F2460" s="13">
        <v>69.16</v>
      </c>
      <c r="G2460" s="437"/>
    </row>
    <row r="2461" ht="24" customHeight="1" spans="1:7">
      <c r="A2461" s="13">
        <v>2456</v>
      </c>
      <c r="B2461" s="13" t="s">
        <v>9028</v>
      </c>
      <c r="C2461" s="13" t="s">
        <v>9018</v>
      </c>
      <c r="D2461" s="13">
        <v>15.96</v>
      </c>
      <c r="E2461" s="13">
        <v>4.84</v>
      </c>
      <c r="F2461" s="13">
        <v>77.25</v>
      </c>
      <c r="G2461" s="437"/>
    </row>
    <row r="2462" ht="24" customHeight="1" spans="1:7">
      <c r="A2462" s="13">
        <v>2457</v>
      </c>
      <c r="B2462" s="13" t="s">
        <v>9029</v>
      </c>
      <c r="C2462" s="13" t="s">
        <v>9018</v>
      </c>
      <c r="D2462" s="13">
        <v>30.37</v>
      </c>
      <c r="E2462" s="13">
        <v>4.84</v>
      </c>
      <c r="F2462" s="13">
        <v>146.99</v>
      </c>
      <c r="G2462" s="437"/>
    </row>
    <row r="2463" ht="24" customHeight="1" spans="1:7">
      <c r="A2463" s="13">
        <v>2458</v>
      </c>
      <c r="B2463" s="13" t="s">
        <v>9030</v>
      </c>
      <c r="C2463" s="13" t="s">
        <v>9018</v>
      </c>
      <c r="D2463" s="13">
        <v>24.59</v>
      </c>
      <c r="E2463" s="13">
        <v>4.84</v>
      </c>
      <c r="F2463" s="13">
        <v>119.02</v>
      </c>
      <c r="G2463" s="437"/>
    </row>
    <row r="2464" ht="24" customHeight="1" spans="1:7">
      <c r="A2464" s="13">
        <v>2459</v>
      </c>
      <c r="B2464" s="13" t="s">
        <v>9031</v>
      </c>
      <c r="C2464" s="13" t="s">
        <v>9018</v>
      </c>
      <c r="D2464" s="13">
        <v>29.99</v>
      </c>
      <c r="E2464" s="13">
        <v>4.84</v>
      </c>
      <c r="F2464" s="13">
        <v>145.15</v>
      </c>
      <c r="G2464" s="437"/>
    </row>
    <row r="2465" ht="24" customHeight="1" spans="1:7">
      <c r="A2465" s="13">
        <v>2460</v>
      </c>
      <c r="B2465" s="13" t="s">
        <v>8888</v>
      </c>
      <c r="C2465" s="13" t="s">
        <v>9018</v>
      </c>
      <c r="D2465" s="13">
        <v>35.5</v>
      </c>
      <c r="E2465" s="13">
        <v>4.84</v>
      </c>
      <c r="F2465" s="13">
        <v>171.82</v>
      </c>
      <c r="G2465" s="437"/>
    </row>
    <row r="2466" ht="24" customHeight="1" spans="1:7">
      <c r="A2466" s="13">
        <v>2461</v>
      </c>
      <c r="B2466" s="13" t="s">
        <v>9032</v>
      </c>
      <c r="C2466" s="13" t="s">
        <v>9018</v>
      </c>
      <c r="D2466" s="13">
        <v>27.4</v>
      </c>
      <c r="E2466" s="13">
        <v>4.84</v>
      </c>
      <c r="F2466" s="13">
        <v>132.62</v>
      </c>
      <c r="G2466" s="437"/>
    </row>
    <row r="2467" ht="24" customHeight="1" spans="1:7">
      <c r="A2467" s="13">
        <v>2462</v>
      </c>
      <c r="B2467" s="13" t="s">
        <v>9033</v>
      </c>
      <c r="C2467" s="13" t="s">
        <v>9018</v>
      </c>
      <c r="D2467" s="13">
        <v>30.13</v>
      </c>
      <c r="E2467" s="13">
        <v>4.84</v>
      </c>
      <c r="F2467" s="13">
        <v>145.83</v>
      </c>
      <c r="G2467" s="437"/>
    </row>
    <row r="2468" ht="24" customHeight="1" spans="1:7">
      <c r="A2468" s="13">
        <v>2463</v>
      </c>
      <c r="B2468" s="13" t="s">
        <v>9034</v>
      </c>
      <c r="C2468" s="13" t="s">
        <v>9018</v>
      </c>
      <c r="D2468" s="13">
        <v>20.91</v>
      </c>
      <c r="E2468" s="13">
        <v>4.84</v>
      </c>
      <c r="F2468" s="13">
        <v>101.2</v>
      </c>
      <c r="G2468" s="437"/>
    </row>
    <row r="2469" ht="24" customHeight="1" spans="1:7">
      <c r="A2469" s="13">
        <v>2464</v>
      </c>
      <c r="B2469" s="13" t="s">
        <v>9035</v>
      </c>
      <c r="C2469" s="13" t="s">
        <v>9018</v>
      </c>
      <c r="D2469" s="13">
        <v>20.42</v>
      </c>
      <c r="E2469" s="13">
        <v>4.84</v>
      </c>
      <c r="F2469" s="13">
        <v>98.83</v>
      </c>
      <c r="G2469" s="437"/>
    </row>
    <row r="2470" ht="24" customHeight="1" spans="1:7">
      <c r="A2470" s="13">
        <v>2465</v>
      </c>
      <c r="B2470" s="13" t="s">
        <v>9036</v>
      </c>
      <c r="C2470" s="13" t="s">
        <v>9018</v>
      </c>
      <c r="D2470" s="13">
        <v>17.97</v>
      </c>
      <c r="E2470" s="13">
        <v>4.84</v>
      </c>
      <c r="F2470" s="13">
        <v>86.97</v>
      </c>
      <c r="G2470" s="437"/>
    </row>
    <row r="2471" ht="24" customHeight="1" spans="1:7">
      <c r="A2471" s="13">
        <v>2466</v>
      </c>
      <c r="B2471" s="13" t="s">
        <v>9037</v>
      </c>
      <c r="C2471" s="13" t="s">
        <v>9018</v>
      </c>
      <c r="D2471" s="13">
        <v>29.69</v>
      </c>
      <c r="E2471" s="13">
        <v>4.84</v>
      </c>
      <c r="F2471" s="13">
        <v>143.7</v>
      </c>
      <c r="G2471" s="437"/>
    </row>
    <row r="2472" ht="24" customHeight="1" spans="1:7">
      <c r="A2472" s="13">
        <v>2467</v>
      </c>
      <c r="B2472" s="13" t="s">
        <v>9038</v>
      </c>
      <c r="C2472" s="13" t="s">
        <v>9018</v>
      </c>
      <c r="D2472" s="13">
        <v>19.53</v>
      </c>
      <c r="E2472" s="13">
        <v>4.84</v>
      </c>
      <c r="F2472" s="13">
        <v>94.53</v>
      </c>
      <c r="G2472" s="437"/>
    </row>
    <row r="2473" ht="24" customHeight="1" spans="1:7">
      <c r="A2473" s="13">
        <v>2468</v>
      </c>
      <c r="B2473" s="13" t="s">
        <v>9039</v>
      </c>
      <c r="C2473" s="13" t="s">
        <v>9018</v>
      </c>
      <c r="D2473" s="13">
        <v>31.34</v>
      </c>
      <c r="E2473" s="13">
        <v>4.84</v>
      </c>
      <c r="F2473" s="13">
        <v>151.69</v>
      </c>
      <c r="G2473" s="437"/>
    </row>
    <row r="2474" ht="24" customHeight="1" spans="1:7">
      <c r="A2474" s="13">
        <v>2469</v>
      </c>
      <c r="B2474" s="13" t="s">
        <v>6060</v>
      </c>
      <c r="C2474" s="13" t="s">
        <v>9018</v>
      </c>
      <c r="D2474" s="13">
        <v>31.36</v>
      </c>
      <c r="E2474" s="13">
        <v>4.84</v>
      </c>
      <c r="F2474" s="13">
        <v>151.78</v>
      </c>
      <c r="G2474" s="437"/>
    </row>
    <row r="2475" ht="24" customHeight="1" spans="1:7">
      <c r="A2475" s="13">
        <v>2470</v>
      </c>
      <c r="B2475" s="13" t="s">
        <v>9040</v>
      </c>
      <c r="C2475" s="13" t="s">
        <v>9018</v>
      </c>
      <c r="D2475" s="13">
        <v>30.5</v>
      </c>
      <c r="E2475" s="13">
        <v>4.84</v>
      </c>
      <c r="F2475" s="13">
        <v>147.62</v>
      </c>
      <c r="G2475" s="437"/>
    </row>
    <row r="2476" ht="24" customHeight="1" spans="1:7">
      <c r="A2476" s="13">
        <v>2471</v>
      </c>
      <c r="B2476" s="13" t="s">
        <v>9041</v>
      </c>
      <c r="C2476" s="13" t="s">
        <v>9018</v>
      </c>
      <c r="D2476" s="13">
        <v>31.99</v>
      </c>
      <c r="E2476" s="13">
        <v>4.84</v>
      </c>
      <c r="F2476" s="13">
        <v>154.83</v>
      </c>
      <c r="G2476" s="437"/>
    </row>
    <row r="2477" ht="24" customHeight="1" spans="1:7">
      <c r="A2477" s="13">
        <v>2472</v>
      </c>
      <c r="B2477" s="13" t="s">
        <v>9042</v>
      </c>
      <c r="C2477" s="13" t="s">
        <v>9018</v>
      </c>
      <c r="D2477" s="13">
        <v>28.25</v>
      </c>
      <c r="E2477" s="13">
        <v>4.84</v>
      </c>
      <c r="F2477" s="13">
        <v>136.73</v>
      </c>
      <c r="G2477" s="437"/>
    </row>
    <row r="2478" ht="24" customHeight="1" spans="1:7">
      <c r="A2478" s="13">
        <v>2473</v>
      </c>
      <c r="B2478" s="13" t="s">
        <v>9043</v>
      </c>
      <c r="C2478" s="13" t="s">
        <v>9018</v>
      </c>
      <c r="D2478" s="13">
        <v>24.96</v>
      </c>
      <c r="E2478" s="13">
        <v>4.84</v>
      </c>
      <c r="F2478" s="13">
        <v>120.81</v>
      </c>
      <c r="G2478" s="437"/>
    </row>
    <row r="2479" ht="24" customHeight="1" spans="1:7">
      <c r="A2479" s="13">
        <v>2474</v>
      </c>
      <c r="B2479" s="13" t="s">
        <v>9044</v>
      </c>
      <c r="C2479" s="13" t="s">
        <v>9018</v>
      </c>
      <c r="D2479" s="13">
        <v>27.44</v>
      </c>
      <c r="E2479" s="13">
        <v>4.84</v>
      </c>
      <c r="F2479" s="13">
        <v>132.81</v>
      </c>
      <c r="G2479" s="437"/>
    </row>
    <row r="2480" ht="24" customHeight="1" spans="1:7">
      <c r="A2480" s="13">
        <v>2475</v>
      </c>
      <c r="B2480" s="13" t="s">
        <v>9045</v>
      </c>
      <c r="C2480" s="13" t="s">
        <v>9018</v>
      </c>
      <c r="D2480" s="13">
        <v>19.79</v>
      </c>
      <c r="E2480" s="13">
        <v>4.84</v>
      </c>
      <c r="F2480" s="13">
        <v>95.78</v>
      </c>
      <c r="G2480" s="437"/>
    </row>
    <row r="2481" ht="24" customHeight="1" spans="1:7">
      <c r="A2481" s="13">
        <v>2476</v>
      </c>
      <c r="B2481" s="13" t="s">
        <v>9046</v>
      </c>
      <c r="C2481" s="13" t="s">
        <v>9018</v>
      </c>
      <c r="D2481" s="13">
        <v>16.42</v>
      </c>
      <c r="E2481" s="13">
        <v>4.84</v>
      </c>
      <c r="F2481" s="13">
        <v>79.47</v>
      </c>
      <c r="G2481" s="437"/>
    </row>
    <row r="2482" ht="24" customHeight="1" spans="1:7">
      <c r="A2482" s="13">
        <v>2477</v>
      </c>
      <c r="B2482" s="13" t="s">
        <v>9047</v>
      </c>
      <c r="C2482" s="13" t="s">
        <v>9018</v>
      </c>
      <c r="D2482" s="13">
        <v>7.82</v>
      </c>
      <c r="E2482" s="13">
        <v>4.84</v>
      </c>
      <c r="F2482" s="13">
        <v>37.85</v>
      </c>
      <c r="G2482" s="437"/>
    </row>
    <row r="2483" ht="24" customHeight="1" spans="1:7">
      <c r="A2483" s="13">
        <v>2478</v>
      </c>
      <c r="B2483" s="13" t="s">
        <v>8871</v>
      </c>
      <c r="C2483" s="13" t="s">
        <v>9018</v>
      </c>
      <c r="D2483" s="13">
        <v>16.74</v>
      </c>
      <c r="E2483" s="13">
        <v>4.84</v>
      </c>
      <c r="F2483" s="13">
        <v>81.02</v>
      </c>
      <c r="G2483" s="437"/>
    </row>
    <row r="2484" ht="24" customHeight="1" spans="1:7">
      <c r="A2484" s="13">
        <v>2479</v>
      </c>
      <c r="B2484" s="13" t="s">
        <v>9048</v>
      </c>
      <c r="C2484" s="13" t="s">
        <v>9018</v>
      </c>
      <c r="D2484" s="13">
        <v>6.88</v>
      </c>
      <c r="E2484" s="13">
        <v>4.84</v>
      </c>
      <c r="F2484" s="13">
        <v>33.3</v>
      </c>
      <c r="G2484" s="437"/>
    </row>
    <row r="2485" ht="24" customHeight="1" spans="1:7">
      <c r="A2485" s="13">
        <v>2480</v>
      </c>
      <c r="B2485" s="13" t="s">
        <v>9049</v>
      </c>
      <c r="C2485" s="13" t="s">
        <v>9018</v>
      </c>
      <c r="D2485" s="13">
        <v>19.79</v>
      </c>
      <c r="E2485" s="13">
        <v>4.84</v>
      </c>
      <c r="F2485" s="13">
        <v>95.78</v>
      </c>
      <c r="G2485" s="437"/>
    </row>
    <row r="2486" ht="24" customHeight="1" spans="1:7">
      <c r="A2486" s="13">
        <v>2481</v>
      </c>
      <c r="B2486" s="13" t="s">
        <v>4840</v>
      </c>
      <c r="C2486" s="13" t="s">
        <v>9018</v>
      </c>
      <c r="D2486" s="13">
        <v>7.25</v>
      </c>
      <c r="E2486" s="13">
        <v>4.84</v>
      </c>
      <c r="F2486" s="13">
        <v>35.09</v>
      </c>
      <c r="G2486" s="437"/>
    </row>
    <row r="2487" ht="24" customHeight="1" spans="1:7">
      <c r="A2487" s="13">
        <v>2482</v>
      </c>
      <c r="B2487" s="13" t="s">
        <v>2054</v>
      </c>
      <c r="C2487" s="13" t="s">
        <v>9018</v>
      </c>
      <c r="D2487" s="13">
        <v>30.72</v>
      </c>
      <c r="E2487" s="13">
        <v>4.84</v>
      </c>
      <c r="F2487" s="13">
        <v>148.68</v>
      </c>
      <c r="G2487" s="437"/>
    </row>
    <row r="2488" ht="24" customHeight="1" spans="1:7">
      <c r="A2488" s="13">
        <v>2483</v>
      </c>
      <c r="B2488" s="13" t="s">
        <v>9050</v>
      </c>
      <c r="C2488" s="13" t="s">
        <v>9018</v>
      </c>
      <c r="D2488" s="13">
        <v>12.03</v>
      </c>
      <c r="E2488" s="13">
        <v>4.84</v>
      </c>
      <c r="F2488" s="13">
        <v>58.23</v>
      </c>
      <c r="G2488" s="437"/>
    </row>
    <row r="2489" ht="24" customHeight="1" spans="1:7">
      <c r="A2489" s="13">
        <v>2484</v>
      </c>
      <c r="B2489" s="13" t="s">
        <v>9051</v>
      </c>
      <c r="C2489" s="13" t="s">
        <v>9018</v>
      </c>
      <c r="D2489" s="13">
        <v>2.86</v>
      </c>
      <c r="E2489" s="13">
        <v>4.84</v>
      </c>
      <c r="F2489" s="13">
        <v>13.84</v>
      </c>
      <c r="G2489" s="437"/>
    </row>
    <row r="2490" ht="24" customHeight="1" spans="1:7">
      <c r="A2490" s="13">
        <v>2485</v>
      </c>
      <c r="B2490" s="13" t="s">
        <v>9052</v>
      </c>
      <c r="C2490" s="13" t="s">
        <v>9053</v>
      </c>
      <c r="D2490" s="13">
        <v>21.55</v>
      </c>
      <c r="E2490" s="13">
        <v>4.84</v>
      </c>
      <c r="F2490" s="13">
        <v>104.3</v>
      </c>
      <c r="G2490" s="437"/>
    </row>
    <row r="2491" ht="24" customHeight="1" spans="1:7">
      <c r="A2491" s="13">
        <v>2486</v>
      </c>
      <c r="B2491" s="13" t="s">
        <v>9054</v>
      </c>
      <c r="C2491" s="13" t="s">
        <v>9053</v>
      </c>
      <c r="D2491" s="13">
        <v>37.8</v>
      </c>
      <c r="E2491" s="13">
        <v>4.84</v>
      </c>
      <c r="F2491" s="13">
        <v>182.95</v>
      </c>
      <c r="G2491" s="437"/>
    </row>
    <row r="2492" ht="24" customHeight="1" spans="1:7">
      <c r="A2492" s="13">
        <v>2487</v>
      </c>
      <c r="B2492" s="13" t="s">
        <v>9055</v>
      </c>
      <c r="C2492" s="13" t="s">
        <v>9053</v>
      </c>
      <c r="D2492" s="13">
        <v>36.52</v>
      </c>
      <c r="E2492" s="13">
        <v>4.84</v>
      </c>
      <c r="F2492" s="13">
        <v>176.76</v>
      </c>
      <c r="G2492" s="437"/>
    </row>
    <row r="2493" ht="24" customHeight="1" spans="1:7">
      <c r="A2493" s="13">
        <v>2488</v>
      </c>
      <c r="B2493" s="13" t="s">
        <v>9056</v>
      </c>
      <c r="C2493" s="13" t="s">
        <v>9053</v>
      </c>
      <c r="D2493" s="13">
        <v>39.2</v>
      </c>
      <c r="E2493" s="13">
        <v>4.84</v>
      </c>
      <c r="F2493" s="13">
        <v>189.73</v>
      </c>
      <c r="G2493" s="437"/>
    </row>
    <row r="2494" ht="24" customHeight="1" spans="1:7">
      <c r="A2494" s="13">
        <v>2489</v>
      </c>
      <c r="B2494" s="13" t="s">
        <v>9057</v>
      </c>
      <c r="C2494" s="13" t="s">
        <v>9053</v>
      </c>
      <c r="D2494" s="13">
        <v>17.95</v>
      </c>
      <c r="E2494" s="13">
        <v>4.84</v>
      </c>
      <c r="F2494" s="13">
        <v>86.88</v>
      </c>
      <c r="G2494" s="437"/>
    </row>
    <row r="2495" ht="24" customHeight="1" spans="1:7">
      <c r="A2495" s="13">
        <v>2490</v>
      </c>
      <c r="B2495" s="13" t="s">
        <v>9058</v>
      </c>
      <c r="C2495" s="13" t="s">
        <v>9053</v>
      </c>
      <c r="D2495" s="13">
        <v>12.34</v>
      </c>
      <c r="E2495" s="13">
        <v>4.84</v>
      </c>
      <c r="F2495" s="13">
        <v>59.73</v>
      </c>
      <c r="G2495" s="437"/>
    </row>
    <row r="2496" ht="24" customHeight="1" spans="1:7">
      <c r="A2496" s="13">
        <v>2491</v>
      </c>
      <c r="B2496" s="13" t="s">
        <v>9059</v>
      </c>
      <c r="C2496" s="13" t="s">
        <v>9053</v>
      </c>
      <c r="D2496" s="13">
        <v>27.28</v>
      </c>
      <c r="E2496" s="13">
        <v>4.84</v>
      </c>
      <c r="F2496" s="13">
        <v>132.04</v>
      </c>
      <c r="G2496" s="437"/>
    </row>
    <row r="2497" ht="24" customHeight="1" spans="1:7">
      <c r="A2497" s="13">
        <v>2492</v>
      </c>
      <c r="B2497" s="13" t="s">
        <v>4246</v>
      </c>
      <c r="C2497" s="13" t="s">
        <v>9053</v>
      </c>
      <c r="D2497" s="13">
        <v>46.23</v>
      </c>
      <c r="E2497" s="13">
        <v>4.84</v>
      </c>
      <c r="F2497" s="13">
        <v>223.75</v>
      </c>
      <c r="G2497" s="437"/>
    </row>
    <row r="2498" ht="24" customHeight="1" spans="1:7">
      <c r="A2498" s="13">
        <v>2493</v>
      </c>
      <c r="B2498" s="13" t="s">
        <v>9060</v>
      </c>
      <c r="C2498" s="13" t="s">
        <v>9053</v>
      </c>
      <c r="D2498" s="13">
        <v>15.98</v>
      </c>
      <c r="E2498" s="13">
        <v>4.84</v>
      </c>
      <c r="F2498" s="13">
        <v>77.34</v>
      </c>
      <c r="G2498" s="437"/>
    </row>
    <row r="2499" ht="24" customHeight="1" spans="1:7">
      <c r="A2499" s="13">
        <v>2494</v>
      </c>
      <c r="B2499" s="13" t="s">
        <v>9061</v>
      </c>
      <c r="C2499" s="13" t="s">
        <v>9053</v>
      </c>
      <c r="D2499" s="13">
        <v>39.34</v>
      </c>
      <c r="E2499" s="13">
        <v>4.84</v>
      </c>
      <c r="F2499" s="13">
        <v>190.41</v>
      </c>
      <c r="G2499" s="437"/>
    </row>
    <row r="2500" ht="24" customHeight="1" spans="1:7">
      <c r="A2500" s="13">
        <v>2495</v>
      </c>
      <c r="B2500" s="13" t="s">
        <v>9062</v>
      </c>
      <c r="C2500" s="13" t="s">
        <v>9053</v>
      </c>
      <c r="D2500" s="13">
        <v>25.24</v>
      </c>
      <c r="E2500" s="13">
        <v>4.84</v>
      </c>
      <c r="F2500" s="13">
        <v>122.16</v>
      </c>
      <c r="G2500" s="437"/>
    </row>
    <row r="2501" ht="24" customHeight="1" spans="1:7">
      <c r="A2501" s="13">
        <v>2496</v>
      </c>
      <c r="B2501" s="13" t="s">
        <v>9063</v>
      </c>
      <c r="C2501" s="13" t="s">
        <v>9053</v>
      </c>
      <c r="D2501" s="13">
        <v>28.6</v>
      </c>
      <c r="E2501" s="13">
        <v>4.84</v>
      </c>
      <c r="F2501" s="13">
        <v>138.42</v>
      </c>
      <c r="G2501" s="437"/>
    </row>
    <row r="2502" ht="24" customHeight="1" spans="1:7">
      <c r="A2502" s="13">
        <v>2497</v>
      </c>
      <c r="B2502" s="13" t="s">
        <v>9064</v>
      </c>
      <c r="C2502" s="13" t="s">
        <v>9053</v>
      </c>
      <c r="D2502" s="13">
        <v>18.72</v>
      </c>
      <c r="E2502" s="13">
        <v>4.84</v>
      </c>
      <c r="F2502" s="13">
        <v>90.6</v>
      </c>
      <c r="G2502" s="437"/>
    </row>
    <row r="2503" ht="24" customHeight="1" spans="1:7">
      <c r="A2503" s="13">
        <v>2498</v>
      </c>
      <c r="B2503" s="13" t="s">
        <v>9065</v>
      </c>
      <c r="C2503" s="13" t="s">
        <v>9053</v>
      </c>
      <c r="D2503" s="13">
        <v>12.96</v>
      </c>
      <c r="E2503" s="13">
        <v>4.84</v>
      </c>
      <c r="F2503" s="13">
        <v>62.73</v>
      </c>
      <c r="G2503" s="437"/>
    </row>
    <row r="2504" ht="24" customHeight="1" spans="1:7">
      <c r="A2504" s="13">
        <v>2499</v>
      </c>
      <c r="B2504" s="13" t="s">
        <v>9066</v>
      </c>
      <c r="C2504" s="13" t="s">
        <v>9053</v>
      </c>
      <c r="D2504" s="13">
        <v>24.98</v>
      </c>
      <c r="E2504" s="13">
        <v>4.84</v>
      </c>
      <c r="F2504" s="13">
        <v>120.9</v>
      </c>
      <c r="G2504" s="437"/>
    </row>
    <row r="2505" ht="24" customHeight="1" spans="1:7">
      <c r="A2505" s="13">
        <v>2500</v>
      </c>
      <c r="B2505" s="13" t="s">
        <v>9067</v>
      </c>
      <c r="C2505" s="13" t="s">
        <v>9053</v>
      </c>
      <c r="D2505" s="13">
        <v>30.95</v>
      </c>
      <c r="E2505" s="13">
        <v>4.84</v>
      </c>
      <c r="F2505" s="13">
        <v>149.8</v>
      </c>
      <c r="G2505" s="437"/>
    </row>
    <row r="2506" ht="24" customHeight="1" spans="1:7">
      <c r="A2506" s="13">
        <v>2501</v>
      </c>
      <c r="B2506" s="13" t="s">
        <v>9068</v>
      </c>
      <c r="C2506" s="13" t="s">
        <v>9053</v>
      </c>
      <c r="D2506" s="13">
        <v>33.75</v>
      </c>
      <c r="E2506" s="13">
        <v>4.84</v>
      </c>
      <c r="F2506" s="13">
        <v>163.35</v>
      </c>
      <c r="G2506" s="437"/>
    </row>
    <row r="2507" ht="24" customHeight="1" spans="1:7">
      <c r="A2507" s="13">
        <v>2502</v>
      </c>
      <c r="B2507" s="13" t="s">
        <v>9069</v>
      </c>
      <c r="C2507" s="13" t="s">
        <v>9053</v>
      </c>
      <c r="D2507" s="13">
        <v>27.35</v>
      </c>
      <c r="E2507" s="13">
        <v>4.84</v>
      </c>
      <c r="F2507" s="13">
        <v>132.37</v>
      </c>
      <c r="G2507" s="437"/>
    </row>
    <row r="2508" ht="24" customHeight="1" spans="1:7">
      <c r="A2508" s="13">
        <v>2503</v>
      </c>
      <c r="B2508" s="13" t="s">
        <v>9070</v>
      </c>
      <c r="C2508" s="13" t="s">
        <v>9053</v>
      </c>
      <c r="D2508" s="13">
        <v>34.26</v>
      </c>
      <c r="E2508" s="13">
        <v>4.84</v>
      </c>
      <c r="F2508" s="13">
        <v>165.82</v>
      </c>
      <c r="G2508" s="437"/>
    </row>
    <row r="2509" ht="24" customHeight="1" spans="1:7">
      <c r="A2509" s="13">
        <v>2504</v>
      </c>
      <c r="B2509" s="13" t="s">
        <v>9071</v>
      </c>
      <c r="C2509" s="13" t="s">
        <v>9053</v>
      </c>
      <c r="D2509" s="13">
        <v>8.85</v>
      </c>
      <c r="E2509" s="13">
        <v>4.84</v>
      </c>
      <c r="F2509" s="13">
        <v>42.83</v>
      </c>
      <c r="G2509" s="437"/>
    </row>
    <row r="2510" ht="24" customHeight="1" spans="1:7">
      <c r="A2510" s="13">
        <v>2505</v>
      </c>
      <c r="B2510" s="13" t="s">
        <v>9072</v>
      </c>
      <c r="C2510" s="13" t="s">
        <v>9053</v>
      </c>
      <c r="D2510" s="13">
        <v>17.87</v>
      </c>
      <c r="E2510" s="13">
        <v>4.84</v>
      </c>
      <c r="F2510" s="13">
        <v>86.49</v>
      </c>
      <c r="G2510" s="437"/>
    </row>
    <row r="2511" ht="24" customHeight="1" spans="1:7">
      <c r="A2511" s="13">
        <v>2506</v>
      </c>
      <c r="B2511" s="13" t="s">
        <v>9073</v>
      </c>
      <c r="C2511" s="13" t="s">
        <v>9053</v>
      </c>
      <c r="D2511" s="13">
        <v>23.47</v>
      </c>
      <c r="E2511" s="13">
        <v>4.84</v>
      </c>
      <c r="F2511" s="13">
        <v>113.59</v>
      </c>
      <c r="G2511" s="437"/>
    </row>
    <row r="2512" ht="24" customHeight="1" spans="1:7">
      <c r="A2512" s="13">
        <v>2507</v>
      </c>
      <c r="B2512" s="13" t="s">
        <v>6301</v>
      </c>
      <c r="C2512" s="13" t="s">
        <v>9053</v>
      </c>
      <c r="D2512" s="13">
        <v>23.65</v>
      </c>
      <c r="E2512" s="13">
        <v>4.84</v>
      </c>
      <c r="F2512" s="13">
        <v>114.47</v>
      </c>
      <c r="G2512" s="437"/>
    </row>
    <row r="2513" ht="24" customHeight="1" spans="1:7">
      <c r="A2513" s="13">
        <v>2508</v>
      </c>
      <c r="B2513" s="13" t="s">
        <v>9074</v>
      </c>
      <c r="C2513" s="13" t="s">
        <v>9053</v>
      </c>
      <c r="D2513" s="13">
        <v>31.37</v>
      </c>
      <c r="E2513" s="13">
        <v>4.84</v>
      </c>
      <c r="F2513" s="13">
        <v>151.83</v>
      </c>
      <c r="G2513" s="437"/>
    </row>
    <row r="2514" ht="24" customHeight="1" spans="1:7">
      <c r="A2514" s="13">
        <v>2509</v>
      </c>
      <c r="B2514" s="13" t="s">
        <v>9075</v>
      </c>
      <c r="C2514" s="13" t="s">
        <v>9053</v>
      </c>
      <c r="D2514" s="13">
        <v>25.25</v>
      </c>
      <c r="E2514" s="13">
        <v>4.84</v>
      </c>
      <c r="F2514" s="13">
        <v>122.21</v>
      </c>
      <c r="G2514" s="437"/>
    </row>
    <row r="2515" ht="24" customHeight="1" spans="1:7">
      <c r="A2515" s="13">
        <v>2510</v>
      </c>
      <c r="B2515" s="13" t="s">
        <v>9076</v>
      </c>
      <c r="C2515" s="13" t="s">
        <v>9053</v>
      </c>
      <c r="D2515" s="13">
        <v>18.07</v>
      </c>
      <c r="E2515" s="13">
        <v>4.84</v>
      </c>
      <c r="F2515" s="13">
        <v>87.46</v>
      </c>
      <c r="G2515" s="437"/>
    </row>
    <row r="2516" ht="24" customHeight="1" spans="1:7">
      <c r="A2516" s="13">
        <v>2511</v>
      </c>
      <c r="B2516" s="13" t="s">
        <v>9077</v>
      </c>
      <c r="C2516" s="13" t="s">
        <v>9053</v>
      </c>
      <c r="D2516" s="13">
        <v>21.97</v>
      </c>
      <c r="E2516" s="13">
        <v>4.84</v>
      </c>
      <c r="F2516" s="13">
        <v>106.33</v>
      </c>
      <c r="G2516" s="437"/>
    </row>
    <row r="2517" ht="24" customHeight="1" spans="1:7">
      <c r="A2517" s="13">
        <v>2512</v>
      </c>
      <c r="B2517" s="13" t="s">
        <v>9078</v>
      </c>
      <c r="C2517" s="13" t="s">
        <v>9053</v>
      </c>
      <c r="D2517" s="13">
        <v>23.45</v>
      </c>
      <c r="E2517" s="13">
        <v>4.84</v>
      </c>
      <c r="F2517" s="13">
        <v>113.5</v>
      </c>
      <c r="G2517" s="437"/>
    </row>
    <row r="2518" ht="24" customHeight="1" spans="1:7">
      <c r="A2518" s="13">
        <v>2513</v>
      </c>
      <c r="B2518" s="13" t="s">
        <v>9079</v>
      </c>
      <c r="C2518" s="13" t="s">
        <v>9053</v>
      </c>
      <c r="D2518" s="13">
        <v>16.5</v>
      </c>
      <c r="E2518" s="13">
        <v>4.84</v>
      </c>
      <c r="F2518" s="13">
        <v>79.86</v>
      </c>
      <c r="G2518" s="437"/>
    </row>
    <row r="2519" ht="24" customHeight="1" spans="1:7">
      <c r="A2519" s="13">
        <v>2514</v>
      </c>
      <c r="B2519" s="13" t="s">
        <v>9080</v>
      </c>
      <c r="C2519" s="13" t="s">
        <v>9053</v>
      </c>
      <c r="D2519" s="13">
        <v>10.76</v>
      </c>
      <c r="E2519" s="13">
        <v>4.84</v>
      </c>
      <c r="F2519" s="13">
        <v>52.08</v>
      </c>
      <c r="G2519" s="437"/>
    </row>
    <row r="2520" ht="24" customHeight="1" spans="1:7">
      <c r="A2520" s="13">
        <v>2515</v>
      </c>
      <c r="B2520" s="13" t="s">
        <v>9081</v>
      </c>
      <c r="C2520" s="13" t="s">
        <v>9053</v>
      </c>
      <c r="D2520" s="13">
        <v>7.33</v>
      </c>
      <c r="E2520" s="13">
        <v>4.84</v>
      </c>
      <c r="F2520" s="13">
        <v>35.48</v>
      </c>
      <c r="G2520" s="437"/>
    </row>
    <row r="2521" ht="24" customHeight="1" spans="1:7">
      <c r="A2521" s="13">
        <v>2516</v>
      </c>
      <c r="B2521" s="13" t="s">
        <v>9082</v>
      </c>
      <c r="C2521" s="13" t="s">
        <v>9053</v>
      </c>
      <c r="D2521" s="13">
        <v>18.48</v>
      </c>
      <c r="E2521" s="13">
        <v>4.84</v>
      </c>
      <c r="F2521" s="13">
        <v>89.44</v>
      </c>
      <c r="G2521" s="437"/>
    </row>
    <row r="2522" ht="24" customHeight="1" spans="1:7">
      <c r="A2522" s="13">
        <v>2517</v>
      </c>
      <c r="B2522" s="13" t="s">
        <v>9083</v>
      </c>
      <c r="C2522" s="13" t="s">
        <v>9053</v>
      </c>
      <c r="D2522" s="13">
        <v>18.45</v>
      </c>
      <c r="E2522" s="13">
        <v>4.84</v>
      </c>
      <c r="F2522" s="13">
        <v>89.3</v>
      </c>
      <c r="G2522" s="437"/>
    </row>
    <row r="2523" ht="24" customHeight="1" spans="1:7">
      <c r="A2523" s="13">
        <v>2518</v>
      </c>
      <c r="B2523" s="13" t="s">
        <v>9084</v>
      </c>
      <c r="C2523" s="13" t="s">
        <v>9053</v>
      </c>
      <c r="D2523" s="13">
        <v>21.7</v>
      </c>
      <c r="E2523" s="13">
        <v>4.84</v>
      </c>
      <c r="F2523" s="13">
        <v>105.03</v>
      </c>
      <c r="G2523" s="437"/>
    </row>
    <row r="2524" ht="24" customHeight="1" spans="1:7">
      <c r="A2524" s="13">
        <v>2519</v>
      </c>
      <c r="B2524" s="13" t="s">
        <v>9085</v>
      </c>
      <c r="C2524" s="13" t="s">
        <v>9053</v>
      </c>
      <c r="D2524" s="13">
        <v>38.76</v>
      </c>
      <c r="E2524" s="13">
        <v>4.84</v>
      </c>
      <c r="F2524" s="13">
        <v>187.6</v>
      </c>
      <c r="G2524" s="437"/>
    </row>
    <row r="2525" ht="24" customHeight="1" spans="1:7">
      <c r="A2525" s="13">
        <v>2520</v>
      </c>
      <c r="B2525" s="13" t="s">
        <v>9086</v>
      </c>
      <c r="C2525" s="13" t="s">
        <v>9053</v>
      </c>
      <c r="D2525" s="13">
        <v>24.34</v>
      </c>
      <c r="E2525" s="13">
        <v>4.84</v>
      </c>
      <c r="F2525" s="13">
        <v>117.81</v>
      </c>
      <c r="G2525" s="437"/>
    </row>
    <row r="2526" ht="24" customHeight="1" spans="1:7">
      <c r="A2526" s="13">
        <v>2521</v>
      </c>
      <c r="B2526" s="13" t="s">
        <v>1504</v>
      </c>
      <c r="C2526" s="13" t="s">
        <v>9053</v>
      </c>
      <c r="D2526" s="13">
        <v>8.61</v>
      </c>
      <c r="E2526" s="13">
        <v>4.84</v>
      </c>
      <c r="F2526" s="13">
        <v>41.67</v>
      </c>
      <c r="G2526" s="437"/>
    </row>
    <row r="2527" ht="24" customHeight="1" spans="1:7">
      <c r="A2527" s="13">
        <v>2522</v>
      </c>
      <c r="B2527" s="13" t="s">
        <v>9087</v>
      </c>
      <c r="C2527" s="13" t="s">
        <v>9053</v>
      </c>
      <c r="D2527" s="13">
        <v>4.67</v>
      </c>
      <c r="E2527" s="13">
        <v>4.84</v>
      </c>
      <c r="F2527" s="13">
        <v>22.6</v>
      </c>
      <c r="G2527" s="437"/>
    </row>
    <row r="2528" ht="24" customHeight="1" spans="1:7">
      <c r="A2528" s="13">
        <v>2523</v>
      </c>
      <c r="B2528" s="13" t="s">
        <v>9088</v>
      </c>
      <c r="C2528" s="13" t="s">
        <v>9053</v>
      </c>
      <c r="D2528" s="13">
        <v>5.27</v>
      </c>
      <c r="E2528" s="13">
        <v>4.84</v>
      </c>
      <c r="F2528" s="13">
        <v>25.51</v>
      </c>
      <c r="G2528" s="437"/>
    </row>
    <row r="2529" ht="24" customHeight="1" spans="1:7">
      <c r="A2529" s="13">
        <v>2524</v>
      </c>
      <c r="B2529" s="13" t="s">
        <v>9089</v>
      </c>
      <c r="C2529" s="13" t="s">
        <v>9053</v>
      </c>
      <c r="D2529" s="13">
        <v>12.71</v>
      </c>
      <c r="E2529" s="13">
        <v>4.84</v>
      </c>
      <c r="F2529" s="13">
        <v>61.52</v>
      </c>
      <c r="G2529" s="437"/>
    </row>
    <row r="2530" ht="24" customHeight="1" spans="1:7">
      <c r="A2530" s="13">
        <v>2525</v>
      </c>
      <c r="B2530" s="13" t="s">
        <v>9090</v>
      </c>
      <c r="C2530" s="13" t="s">
        <v>9053</v>
      </c>
      <c r="D2530" s="13">
        <v>9.11</v>
      </c>
      <c r="E2530" s="13">
        <v>4.84</v>
      </c>
      <c r="F2530" s="13">
        <v>44.09</v>
      </c>
      <c r="G2530" s="437"/>
    </row>
    <row r="2531" ht="24" customHeight="1" spans="1:7">
      <c r="A2531" s="13">
        <v>2526</v>
      </c>
      <c r="B2531" s="13" t="s">
        <v>9091</v>
      </c>
      <c r="C2531" s="13" t="s">
        <v>9053</v>
      </c>
      <c r="D2531" s="13">
        <v>4.76</v>
      </c>
      <c r="E2531" s="13">
        <v>4.84</v>
      </c>
      <c r="F2531" s="13">
        <v>23.04</v>
      </c>
      <c r="G2531" s="437"/>
    </row>
    <row r="2532" ht="24" customHeight="1" spans="1:7">
      <c r="A2532" s="13">
        <v>2527</v>
      </c>
      <c r="B2532" s="13" t="s">
        <v>9092</v>
      </c>
      <c r="C2532" s="13" t="s">
        <v>9053</v>
      </c>
      <c r="D2532" s="13">
        <v>4.76</v>
      </c>
      <c r="E2532" s="13">
        <v>4.84</v>
      </c>
      <c r="F2532" s="13">
        <v>23.04</v>
      </c>
      <c r="G2532" s="437"/>
    </row>
    <row r="2533" ht="24" customHeight="1" spans="1:7">
      <c r="A2533" s="13">
        <v>2528</v>
      </c>
      <c r="B2533" s="13" t="s">
        <v>9093</v>
      </c>
      <c r="C2533" s="13" t="s">
        <v>9053</v>
      </c>
      <c r="D2533" s="13">
        <v>4.76</v>
      </c>
      <c r="E2533" s="13">
        <v>4.84</v>
      </c>
      <c r="F2533" s="13">
        <v>23.04</v>
      </c>
      <c r="G2533" s="437"/>
    </row>
    <row r="2534" ht="24" customHeight="1" spans="1:7">
      <c r="A2534" s="13">
        <v>2529</v>
      </c>
      <c r="B2534" s="13" t="s">
        <v>9094</v>
      </c>
      <c r="C2534" s="13" t="s">
        <v>9053</v>
      </c>
      <c r="D2534" s="13">
        <v>6.66</v>
      </c>
      <c r="E2534" s="13">
        <v>4.84</v>
      </c>
      <c r="F2534" s="13">
        <v>32.23</v>
      </c>
      <c r="G2534" s="437"/>
    </row>
    <row r="2535" ht="24" customHeight="1" spans="1:7">
      <c r="A2535" s="13">
        <v>2530</v>
      </c>
      <c r="B2535" s="13" t="s">
        <v>9095</v>
      </c>
      <c r="C2535" s="13" t="s">
        <v>9053</v>
      </c>
      <c r="D2535" s="13">
        <v>4.76</v>
      </c>
      <c r="E2535" s="13">
        <v>4.84</v>
      </c>
      <c r="F2535" s="13">
        <v>23.04</v>
      </c>
      <c r="G2535" s="437"/>
    </row>
    <row r="2536" ht="24" customHeight="1" spans="1:7">
      <c r="A2536" s="13">
        <v>2531</v>
      </c>
      <c r="B2536" s="13" t="s">
        <v>2413</v>
      </c>
      <c r="C2536" s="13" t="s">
        <v>9053</v>
      </c>
      <c r="D2536" s="13">
        <v>5.71</v>
      </c>
      <c r="E2536" s="13">
        <v>4.84</v>
      </c>
      <c r="F2536" s="13">
        <v>27.64</v>
      </c>
      <c r="G2536" s="437"/>
    </row>
    <row r="2537" ht="58" customHeight="1" spans="1:7">
      <c r="A2537" s="13">
        <v>2532</v>
      </c>
      <c r="B2537" s="13" t="s">
        <v>9096</v>
      </c>
      <c r="C2537" s="13" t="s">
        <v>9097</v>
      </c>
      <c r="D2537" s="13">
        <v>189.38</v>
      </c>
      <c r="E2537" s="13">
        <v>4.84</v>
      </c>
      <c r="F2537" s="13">
        <v>916.6</v>
      </c>
      <c r="G2537" s="437"/>
    </row>
    <row r="2538" ht="24" customHeight="1" spans="1:7">
      <c r="A2538" s="13">
        <v>2533</v>
      </c>
      <c r="B2538" s="13" t="s">
        <v>6826</v>
      </c>
      <c r="C2538" s="13" t="s">
        <v>9098</v>
      </c>
      <c r="D2538" s="13">
        <v>152.75</v>
      </c>
      <c r="E2538" s="13">
        <v>4.84</v>
      </c>
      <c r="F2538" s="13">
        <v>739.31</v>
      </c>
      <c r="G2538" s="437"/>
    </row>
    <row r="2539" ht="24" customHeight="1" spans="1:7">
      <c r="A2539" s="13">
        <v>2534</v>
      </c>
      <c r="B2539" s="13" t="s">
        <v>9099</v>
      </c>
      <c r="C2539" s="13" t="s">
        <v>9097</v>
      </c>
      <c r="D2539" s="13">
        <v>12.34</v>
      </c>
      <c r="E2539" s="13">
        <v>4.84</v>
      </c>
      <c r="F2539" s="13">
        <v>59.73</v>
      </c>
      <c r="G2539" s="437"/>
    </row>
    <row r="2540" ht="24" customHeight="1" spans="1:7">
      <c r="A2540" s="13">
        <v>2535</v>
      </c>
      <c r="B2540" s="13" t="s">
        <v>381</v>
      </c>
      <c r="C2540" s="13" t="s">
        <v>9097</v>
      </c>
      <c r="D2540" s="13">
        <v>10.65</v>
      </c>
      <c r="E2540" s="13">
        <v>4.84</v>
      </c>
      <c r="F2540" s="13">
        <v>51.55</v>
      </c>
      <c r="G2540" s="437"/>
    </row>
    <row r="2541" ht="24" customHeight="1" spans="1:7">
      <c r="A2541" s="13">
        <v>2536</v>
      </c>
      <c r="B2541" s="13" t="s">
        <v>9100</v>
      </c>
      <c r="C2541" s="13" t="s">
        <v>9097</v>
      </c>
      <c r="D2541" s="13">
        <v>16.07</v>
      </c>
      <c r="E2541" s="13">
        <v>4.84</v>
      </c>
      <c r="F2541" s="13">
        <v>77.78</v>
      </c>
      <c r="G2541" s="437"/>
    </row>
    <row r="2542" ht="24" customHeight="1" spans="1:7">
      <c r="A2542" s="13">
        <v>2537</v>
      </c>
      <c r="B2542" s="13" t="s">
        <v>9101</v>
      </c>
      <c r="C2542" s="13" t="s">
        <v>9097</v>
      </c>
      <c r="D2542" s="13">
        <v>4.67</v>
      </c>
      <c r="E2542" s="13">
        <v>4.84</v>
      </c>
      <c r="F2542" s="13">
        <v>22.6</v>
      </c>
      <c r="G2542" s="437"/>
    </row>
    <row r="2543" ht="24" customHeight="1" spans="1:7">
      <c r="A2543" s="13">
        <v>2538</v>
      </c>
      <c r="B2543" s="13" t="s">
        <v>9102</v>
      </c>
      <c r="C2543" s="13" t="s">
        <v>9097</v>
      </c>
      <c r="D2543" s="13">
        <v>10.8</v>
      </c>
      <c r="E2543" s="13">
        <v>4.84</v>
      </c>
      <c r="F2543" s="13">
        <v>52.27</v>
      </c>
      <c r="G2543" s="437"/>
    </row>
    <row r="2544" ht="24" customHeight="1" spans="1:7">
      <c r="A2544" s="13">
        <v>2539</v>
      </c>
      <c r="B2544" s="13" t="s">
        <v>9103</v>
      </c>
      <c r="C2544" s="13" t="s">
        <v>9097</v>
      </c>
      <c r="D2544" s="13">
        <v>17.26</v>
      </c>
      <c r="E2544" s="13">
        <v>4.84</v>
      </c>
      <c r="F2544" s="13">
        <v>83.54</v>
      </c>
      <c r="G2544" s="437"/>
    </row>
    <row r="2545" ht="24" customHeight="1" spans="1:7">
      <c r="A2545" s="13">
        <v>2540</v>
      </c>
      <c r="B2545" s="13" t="s">
        <v>9104</v>
      </c>
      <c r="C2545" s="13" t="s">
        <v>9097</v>
      </c>
      <c r="D2545" s="13">
        <v>8.06</v>
      </c>
      <c r="E2545" s="13">
        <v>4.84</v>
      </c>
      <c r="F2545" s="13">
        <v>39.01</v>
      </c>
      <c r="G2545" s="437"/>
    </row>
    <row r="2546" ht="24" customHeight="1" spans="1:7">
      <c r="A2546" s="13">
        <v>2541</v>
      </c>
      <c r="B2546" s="13" t="s">
        <v>9105</v>
      </c>
      <c r="C2546" s="13" t="s">
        <v>9097</v>
      </c>
      <c r="D2546" s="13">
        <v>11.44</v>
      </c>
      <c r="E2546" s="13">
        <v>4.84</v>
      </c>
      <c r="F2546" s="13">
        <v>55.37</v>
      </c>
      <c r="G2546" s="437"/>
    </row>
    <row r="2547" ht="24" customHeight="1" spans="1:7">
      <c r="A2547" s="13">
        <v>2542</v>
      </c>
      <c r="B2547" s="13" t="s">
        <v>9106</v>
      </c>
      <c r="C2547" s="13" t="s">
        <v>9097</v>
      </c>
      <c r="D2547" s="13">
        <v>1.87</v>
      </c>
      <c r="E2547" s="13">
        <v>4.84</v>
      </c>
      <c r="F2547" s="13">
        <v>9.05</v>
      </c>
      <c r="G2547" s="437"/>
    </row>
    <row r="2548" ht="24" customHeight="1" spans="1:7">
      <c r="A2548" s="13">
        <v>2543</v>
      </c>
      <c r="B2548" s="13" t="s">
        <v>9107</v>
      </c>
      <c r="C2548" s="13" t="s">
        <v>9097</v>
      </c>
      <c r="D2548" s="13">
        <v>11.37</v>
      </c>
      <c r="E2548" s="13">
        <v>4.84</v>
      </c>
      <c r="F2548" s="13">
        <v>55.03</v>
      </c>
      <c r="G2548" s="437"/>
    </row>
    <row r="2549" ht="24" customHeight="1" spans="1:7">
      <c r="A2549" s="13">
        <v>2544</v>
      </c>
      <c r="B2549" s="13" t="s">
        <v>9108</v>
      </c>
      <c r="C2549" s="13" t="s">
        <v>9097</v>
      </c>
      <c r="D2549" s="13">
        <v>7.45</v>
      </c>
      <c r="E2549" s="13">
        <v>4.84</v>
      </c>
      <c r="F2549" s="13">
        <v>36.06</v>
      </c>
      <c r="G2549" s="437"/>
    </row>
    <row r="2550" ht="24" customHeight="1" spans="1:7">
      <c r="A2550" s="13">
        <v>2545</v>
      </c>
      <c r="B2550" s="13" t="s">
        <v>9109</v>
      </c>
      <c r="C2550" s="13" t="s">
        <v>9097</v>
      </c>
      <c r="D2550" s="13">
        <v>13.92</v>
      </c>
      <c r="E2550" s="13">
        <v>4.84</v>
      </c>
      <c r="F2550" s="13">
        <v>67.37</v>
      </c>
      <c r="G2550" s="437"/>
    </row>
    <row r="2551" ht="24" customHeight="1" spans="1:7">
      <c r="A2551" s="13">
        <v>2546</v>
      </c>
      <c r="B2551" s="13" t="s">
        <v>9110</v>
      </c>
      <c r="C2551" s="13" t="s">
        <v>9097</v>
      </c>
      <c r="D2551" s="13">
        <v>5.92</v>
      </c>
      <c r="E2551" s="13">
        <v>4.84</v>
      </c>
      <c r="F2551" s="13">
        <v>28.65</v>
      </c>
      <c r="G2551" s="437"/>
    </row>
    <row r="2552" ht="24" customHeight="1" spans="1:7">
      <c r="A2552" s="13">
        <v>2547</v>
      </c>
      <c r="B2552" s="13" t="s">
        <v>9111</v>
      </c>
      <c r="C2552" s="13" t="s">
        <v>9097</v>
      </c>
      <c r="D2552" s="13">
        <v>8.92</v>
      </c>
      <c r="E2552" s="13">
        <v>4.84</v>
      </c>
      <c r="F2552" s="13">
        <v>43.17</v>
      </c>
      <c r="G2552" s="437"/>
    </row>
    <row r="2553" ht="24" customHeight="1" spans="1:7">
      <c r="A2553" s="13">
        <v>2548</v>
      </c>
      <c r="B2553" s="13" t="s">
        <v>6139</v>
      </c>
      <c r="C2553" s="13" t="s">
        <v>9097</v>
      </c>
      <c r="D2553" s="13">
        <v>9.28</v>
      </c>
      <c r="E2553" s="13">
        <v>4.84</v>
      </c>
      <c r="F2553" s="13">
        <v>44.92</v>
      </c>
      <c r="G2553" s="437"/>
    </row>
    <row r="2554" ht="24" customHeight="1" spans="1:7">
      <c r="A2554" s="13">
        <v>2549</v>
      </c>
      <c r="B2554" s="13" t="s">
        <v>9112</v>
      </c>
      <c r="C2554" s="13" t="s">
        <v>9097</v>
      </c>
      <c r="D2554" s="13">
        <v>2.26</v>
      </c>
      <c r="E2554" s="13">
        <v>4.84</v>
      </c>
      <c r="F2554" s="13">
        <v>10.94</v>
      </c>
      <c r="G2554" s="437"/>
    </row>
    <row r="2555" ht="24" customHeight="1" spans="1:7">
      <c r="A2555" s="13">
        <v>2550</v>
      </c>
      <c r="B2555" s="13" t="s">
        <v>2149</v>
      </c>
      <c r="C2555" s="13" t="s">
        <v>9097</v>
      </c>
      <c r="D2555" s="13">
        <v>6.86</v>
      </c>
      <c r="E2555" s="13">
        <v>4.84</v>
      </c>
      <c r="F2555" s="13">
        <v>33.2</v>
      </c>
      <c r="G2555" s="437"/>
    </row>
    <row r="2556" ht="24" customHeight="1" spans="1:7">
      <c r="A2556" s="13">
        <v>2551</v>
      </c>
      <c r="B2556" s="13" t="s">
        <v>9113</v>
      </c>
      <c r="C2556" s="13" t="s">
        <v>9097</v>
      </c>
      <c r="D2556" s="13">
        <v>14.79</v>
      </c>
      <c r="E2556" s="13">
        <v>4.84</v>
      </c>
      <c r="F2556" s="13">
        <v>71.58</v>
      </c>
      <c r="G2556" s="437"/>
    </row>
    <row r="2557" ht="24" customHeight="1" spans="1:7">
      <c r="A2557" s="13">
        <v>2552</v>
      </c>
      <c r="B2557" s="13" t="s">
        <v>9114</v>
      </c>
      <c r="C2557" s="13" t="s">
        <v>9097</v>
      </c>
      <c r="D2557" s="13">
        <v>7.54</v>
      </c>
      <c r="E2557" s="13">
        <v>4.84</v>
      </c>
      <c r="F2557" s="13">
        <v>36.49</v>
      </c>
      <c r="G2557" s="437"/>
    </row>
    <row r="2558" ht="24" customHeight="1" spans="1:7">
      <c r="A2558" s="13">
        <v>2553</v>
      </c>
      <c r="B2558" s="13" t="s">
        <v>9115</v>
      </c>
      <c r="C2558" s="13" t="s">
        <v>9097</v>
      </c>
      <c r="D2558" s="13">
        <v>10.79</v>
      </c>
      <c r="E2558" s="13">
        <v>4.84</v>
      </c>
      <c r="F2558" s="13">
        <v>52.22</v>
      </c>
      <c r="G2558" s="437"/>
    </row>
    <row r="2559" ht="24" customHeight="1" spans="1:7">
      <c r="A2559" s="13">
        <v>2554</v>
      </c>
      <c r="B2559" s="13" t="s">
        <v>9116</v>
      </c>
      <c r="C2559" s="13" t="s">
        <v>9097</v>
      </c>
      <c r="D2559" s="13">
        <v>8.15</v>
      </c>
      <c r="E2559" s="13">
        <v>4.84</v>
      </c>
      <c r="F2559" s="13">
        <v>39.45</v>
      </c>
      <c r="G2559" s="437"/>
    </row>
    <row r="2560" ht="24" customHeight="1" spans="1:7">
      <c r="A2560" s="13">
        <v>2555</v>
      </c>
      <c r="B2560" s="13" t="s">
        <v>9117</v>
      </c>
      <c r="C2560" s="13" t="s">
        <v>9097</v>
      </c>
      <c r="D2560" s="13">
        <v>5.37</v>
      </c>
      <c r="E2560" s="13">
        <v>4.84</v>
      </c>
      <c r="F2560" s="13">
        <v>25.99</v>
      </c>
      <c r="G2560" s="437"/>
    </row>
    <row r="2561" ht="24" customHeight="1" spans="1:7">
      <c r="A2561" s="13">
        <v>2556</v>
      </c>
      <c r="B2561" s="13" t="s">
        <v>9118</v>
      </c>
      <c r="C2561" s="13" t="s">
        <v>9097</v>
      </c>
      <c r="D2561" s="13">
        <v>17.8</v>
      </c>
      <c r="E2561" s="13">
        <v>4.84</v>
      </c>
      <c r="F2561" s="13">
        <v>86.15</v>
      </c>
      <c r="G2561" s="437"/>
    </row>
    <row r="2562" ht="24" customHeight="1" spans="1:7">
      <c r="A2562" s="13">
        <v>2557</v>
      </c>
      <c r="B2562" s="13" t="s">
        <v>9119</v>
      </c>
      <c r="C2562" s="13" t="s">
        <v>9097</v>
      </c>
      <c r="D2562" s="13">
        <v>15.05</v>
      </c>
      <c r="E2562" s="13">
        <v>4.84</v>
      </c>
      <c r="F2562" s="13">
        <v>72.84</v>
      </c>
      <c r="G2562" s="437"/>
    </row>
    <row r="2563" ht="24" customHeight="1" spans="1:7">
      <c r="A2563" s="13">
        <v>2558</v>
      </c>
      <c r="B2563" s="13" t="s">
        <v>9120</v>
      </c>
      <c r="C2563" s="13" t="s">
        <v>9097</v>
      </c>
      <c r="D2563" s="13">
        <v>6</v>
      </c>
      <c r="E2563" s="13">
        <v>4.84</v>
      </c>
      <c r="F2563" s="13">
        <v>29.04</v>
      </c>
      <c r="G2563" s="437"/>
    </row>
    <row r="2564" ht="24" customHeight="1" spans="1:7">
      <c r="A2564" s="13">
        <v>2559</v>
      </c>
      <c r="B2564" s="13" t="s">
        <v>9121</v>
      </c>
      <c r="C2564" s="13" t="s">
        <v>9097</v>
      </c>
      <c r="D2564" s="13">
        <v>15.85</v>
      </c>
      <c r="E2564" s="13">
        <v>4.84</v>
      </c>
      <c r="F2564" s="13">
        <v>76.71</v>
      </c>
      <c r="G2564" s="437"/>
    </row>
    <row r="2565" ht="24" customHeight="1" spans="1:7">
      <c r="A2565" s="13">
        <v>2560</v>
      </c>
      <c r="B2565" s="13" t="s">
        <v>8075</v>
      </c>
      <c r="C2565" s="13" t="s">
        <v>9097</v>
      </c>
      <c r="D2565" s="13">
        <v>11.59</v>
      </c>
      <c r="E2565" s="13">
        <v>4.84</v>
      </c>
      <c r="F2565" s="13">
        <v>56.1</v>
      </c>
      <c r="G2565" s="437"/>
    </row>
    <row r="2566" ht="24" customHeight="1" spans="1:7">
      <c r="A2566" s="13">
        <v>2561</v>
      </c>
      <c r="B2566" s="13" t="s">
        <v>9122</v>
      </c>
      <c r="C2566" s="13" t="s">
        <v>9097</v>
      </c>
      <c r="D2566" s="13">
        <v>5.73</v>
      </c>
      <c r="E2566" s="13">
        <v>4.84</v>
      </c>
      <c r="F2566" s="13">
        <v>27.73</v>
      </c>
      <c r="G2566" s="437"/>
    </row>
    <row r="2567" ht="24" customHeight="1" spans="1:7">
      <c r="A2567" s="13">
        <v>2562</v>
      </c>
      <c r="B2567" s="13" t="s">
        <v>9123</v>
      </c>
      <c r="C2567" s="13" t="s">
        <v>9097</v>
      </c>
      <c r="D2567" s="13">
        <v>11.73</v>
      </c>
      <c r="E2567" s="13">
        <v>4.84</v>
      </c>
      <c r="F2567" s="13">
        <v>56.77</v>
      </c>
      <c r="G2567" s="437"/>
    </row>
    <row r="2568" ht="24" customHeight="1" spans="1:7">
      <c r="A2568" s="13">
        <v>2563</v>
      </c>
      <c r="B2568" s="13" t="s">
        <v>823</v>
      </c>
      <c r="C2568" s="13" t="s">
        <v>9097</v>
      </c>
      <c r="D2568" s="13">
        <v>5.45</v>
      </c>
      <c r="E2568" s="13">
        <v>4.84</v>
      </c>
      <c r="F2568" s="13">
        <v>26.38</v>
      </c>
      <c r="G2568" s="437"/>
    </row>
    <row r="2569" ht="24" customHeight="1" spans="1:7">
      <c r="A2569" s="13">
        <v>2564</v>
      </c>
      <c r="B2569" s="13" t="s">
        <v>9124</v>
      </c>
      <c r="C2569" s="13" t="s">
        <v>9097</v>
      </c>
      <c r="D2569" s="13">
        <v>39.92</v>
      </c>
      <c r="E2569" s="13">
        <v>4.84</v>
      </c>
      <c r="F2569" s="13">
        <v>193.21</v>
      </c>
      <c r="G2569" s="437"/>
    </row>
    <row r="2570" ht="24" customHeight="1" spans="1:7">
      <c r="A2570" s="13">
        <v>2565</v>
      </c>
      <c r="B2570" s="13" t="s">
        <v>6996</v>
      </c>
      <c r="C2570" s="13" t="s">
        <v>9097</v>
      </c>
      <c r="D2570" s="13">
        <v>10.88</v>
      </c>
      <c r="E2570" s="13">
        <v>4.84</v>
      </c>
      <c r="F2570" s="13">
        <v>52.66</v>
      </c>
      <c r="G2570" s="437"/>
    </row>
    <row r="2571" ht="24" customHeight="1" spans="1:7">
      <c r="A2571" s="13">
        <v>2566</v>
      </c>
      <c r="B2571" s="13" t="s">
        <v>9125</v>
      </c>
      <c r="C2571" s="13" t="s">
        <v>9097</v>
      </c>
      <c r="D2571" s="13">
        <v>5.2</v>
      </c>
      <c r="E2571" s="13">
        <v>4.84</v>
      </c>
      <c r="F2571" s="13">
        <v>25.17</v>
      </c>
      <c r="G2571" s="437"/>
    </row>
    <row r="2572" ht="24" customHeight="1" spans="1:7">
      <c r="A2572" s="13">
        <v>2567</v>
      </c>
      <c r="B2572" s="13" t="s">
        <v>9126</v>
      </c>
      <c r="C2572" s="13" t="s">
        <v>9097</v>
      </c>
      <c r="D2572" s="13">
        <v>5.01</v>
      </c>
      <c r="E2572" s="13">
        <v>4.84</v>
      </c>
      <c r="F2572" s="13">
        <v>24.25</v>
      </c>
      <c r="G2572" s="437"/>
    </row>
    <row r="2573" ht="24" customHeight="1" spans="1:7">
      <c r="A2573" s="13">
        <v>2568</v>
      </c>
      <c r="B2573" s="13" t="s">
        <v>9127</v>
      </c>
      <c r="C2573" s="13" t="s">
        <v>9097</v>
      </c>
      <c r="D2573" s="13">
        <v>4</v>
      </c>
      <c r="E2573" s="13">
        <v>4.84</v>
      </c>
      <c r="F2573" s="13">
        <v>19.36</v>
      </c>
      <c r="G2573" s="437"/>
    </row>
    <row r="2574" ht="24" customHeight="1" spans="1:7">
      <c r="A2574" s="13">
        <v>2569</v>
      </c>
      <c r="B2574" s="13" t="s">
        <v>9128</v>
      </c>
      <c r="C2574" s="13" t="s">
        <v>9129</v>
      </c>
      <c r="D2574" s="13">
        <v>13.02</v>
      </c>
      <c r="E2574" s="13">
        <v>4.84</v>
      </c>
      <c r="F2574" s="13">
        <v>63.02</v>
      </c>
      <c r="G2574" s="437"/>
    </row>
    <row r="2575" ht="24" customHeight="1" spans="1:7">
      <c r="A2575" s="13">
        <v>2570</v>
      </c>
      <c r="B2575" s="13" t="s">
        <v>9130</v>
      </c>
      <c r="C2575" s="13" t="s">
        <v>9129</v>
      </c>
      <c r="D2575" s="13">
        <v>12.52</v>
      </c>
      <c r="E2575" s="13">
        <v>4.84</v>
      </c>
      <c r="F2575" s="13">
        <v>60.6</v>
      </c>
      <c r="G2575" s="437"/>
    </row>
    <row r="2576" ht="24" customHeight="1" spans="1:7">
      <c r="A2576" s="13">
        <v>2571</v>
      </c>
      <c r="B2576" s="13" t="s">
        <v>9131</v>
      </c>
      <c r="C2576" s="13" t="s">
        <v>9129</v>
      </c>
      <c r="D2576" s="13">
        <v>16.79</v>
      </c>
      <c r="E2576" s="13">
        <v>4.84</v>
      </c>
      <c r="F2576" s="13">
        <v>81.26</v>
      </c>
      <c r="G2576" s="437"/>
    </row>
    <row r="2577" ht="24" customHeight="1" spans="1:7">
      <c r="A2577" s="13">
        <v>2572</v>
      </c>
      <c r="B2577" s="13" t="s">
        <v>9132</v>
      </c>
      <c r="C2577" s="13" t="s">
        <v>9129</v>
      </c>
      <c r="D2577" s="13">
        <v>14.72</v>
      </c>
      <c r="E2577" s="13">
        <v>4.84</v>
      </c>
      <c r="F2577" s="13">
        <v>71.24</v>
      </c>
      <c r="G2577" s="437"/>
    </row>
    <row r="2578" ht="24" customHeight="1" spans="1:7">
      <c r="A2578" s="13">
        <v>2573</v>
      </c>
      <c r="B2578" s="13" t="s">
        <v>9133</v>
      </c>
      <c r="C2578" s="13" t="s">
        <v>9129</v>
      </c>
      <c r="D2578" s="13">
        <v>44.92</v>
      </c>
      <c r="E2578" s="13">
        <v>4.84</v>
      </c>
      <c r="F2578" s="13">
        <v>217.41</v>
      </c>
      <c r="G2578" s="437"/>
    </row>
    <row r="2579" ht="24" customHeight="1" spans="1:7">
      <c r="A2579" s="13">
        <v>2574</v>
      </c>
      <c r="B2579" s="13" t="s">
        <v>9134</v>
      </c>
      <c r="C2579" s="13" t="s">
        <v>9129</v>
      </c>
      <c r="D2579" s="13">
        <v>14.88</v>
      </c>
      <c r="E2579" s="13">
        <v>4.84</v>
      </c>
      <c r="F2579" s="13">
        <v>72.02</v>
      </c>
      <c r="G2579" s="437"/>
    </row>
    <row r="2580" ht="24" customHeight="1" spans="1:7">
      <c r="A2580" s="13">
        <v>2575</v>
      </c>
      <c r="B2580" s="13" t="s">
        <v>9135</v>
      </c>
      <c r="C2580" s="13" t="s">
        <v>9129</v>
      </c>
      <c r="D2580" s="13">
        <v>27.65</v>
      </c>
      <c r="E2580" s="13">
        <v>4.84</v>
      </c>
      <c r="F2580" s="13">
        <v>133.83</v>
      </c>
      <c r="G2580" s="437"/>
    </row>
    <row r="2581" ht="24" customHeight="1" spans="1:7">
      <c r="A2581" s="13">
        <v>2576</v>
      </c>
      <c r="B2581" s="13" t="s">
        <v>9136</v>
      </c>
      <c r="C2581" s="13" t="s">
        <v>9129</v>
      </c>
      <c r="D2581" s="13">
        <v>16.41</v>
      </c>
      <c r="E2581" s="13">
        <v>4.84</v>
      </c>
      <c r="F2581" s="13">
        <v>79.42</v>
      </c>
      <c r="G2581" s="437"/>
    </row>
    <row r="2582" ht="24" customHeight="1" spans="1:7">
      <c r="A2582" s="13">
        <v>2577</v>
      </c>
      <c r="B2582" s="13" t="s">
        <v>9137</v>
      </c>
      <c r="C2582" s="13" t="s">
        <v>9129</v>
      </c>
      <c r="D2582" s="13">
        <v>24.58</v>
      </c>
      <c r="E2582" s="13">
        <v>4.84</v>
      </c>
      <c r="F2582" s="13">
        <v>118.97</v>
      </c>
      <c r="G2582" s="437"/>
    </row>
    <row r="2583" ht="24" customHeight="1" spans="1:7">
      <c r="A2583" s="13">
        <v>2578</v>
      </c>
      <c r="B2583" s="13" t="s">
        <v>9138</v>
      </c>
      <c r="C2583" s="13" t="s">
        <v>9129</v>
      </c>
      <c r="D2583" s="13">
        <v>33.35</v>
      </c>
      <c r="E2583" s="13">
        <v>4.84</v>
      </c>
      <c r="F2583" s="13">
        <v>161.41</v>
      </c>
      <c r="G2583" s="437"/>
    </row>
    <row r="2584" ht="24" customHeight="1" spans="1:7">
      <c r="A2584" s="13">
        <v>2579</v>
      </c>
      <c r="B2584" s="13" t="s">
        <v>9139</v>
      </c>
      <c r="C2584" s="13" t="s">
        <v>9129</v>
      </c>
      <c r="D2584" s="13">
        <v>28.01</v>
      </c>
      <c r="E2584" s="13">
        <v>4.84</v>
      </c>
      <c r="F2584" s="13">
        <v>135.57</v>
      </c>
      <c r="G2584" s="437"/>
    </row>
    <row r="2585" ht="24" customHeight="1" spans="1:7">
      <c r="A2585" s="13">
        <v>2580</v>
      </c>
      <c r="B2585" s="13" t="s">
        <v>9140</v>
      </c>
      <c r="C2585" s="13" t="s">
        <v>9129</v>
      </c>
      <c r="D2585" s="13">
        <v>12.62</v>
      </c>
      <c r="E2585" s="13">
        <v>4.84</v>
      </c>
      <c r="F2585" s="13">
        <v>61.08</v>
      </c>
      <c r="G2585" s="437"/>
    </row>
    <row r="2586" ht="24" customHeight="1" spans="1:7">
      <c r="A2586" s="13">
        <v>2581</v>
      </c>
      <c r="B2586" s="13" t="s">
        <v>9141</v>
      </c>
      <c r="C2586" s="13" t="s">
        <v>9129</v>
      </c>
      <c r="D2586" s="13">
        <v>56</v>
      </c>
      <c r="E2586" s="13">
        <v>4.84</v>
      </c>
      <c r="F2586" s="13">
        <v>271.04</v>
      </c>
      <c r="G2586" s="437"/>
    </row>
    <row r="2587" ht="24" customHeight="1" spans="1:7">
      <c r="A2587" s="13">
        <v>2582</v>
      </c>
      <c r="B2587" s="13" t="s">
        <v>9142</v>
      </c>
      <c r="C2587" s="13" t="s">
        <v>9129</v>
      </c>
      <c r="D2587" s="13">
        <v>12.56</v>
      </c>
      <c r="E2587" s="13">
        <v>4.84</v>
      </c>
      <c r="F2587" s="13">
        <v>60.79</v>
      </c>
      <c r="G2587" s="437"/>
    </row>
    <row r="2588" ht="24" customHeight="1" spans="1:7">
      <c r="A2588" s="13">
        <v>2583</v>
      </c>
      <c r="B2588" s="13" t="s">
        <v>9143</v>
      </c>
      <c r="C2588" s="13" t="s">
        <v>9129</v>
      </c>
      <c r="D2588" s="13">
        <v>18.75</v>
      </c>
      <c r="E2588" s="13">
        <v>4.84</v>
      </c>
      <c r="F2588" s="13">
        <v>90.75</v>
      </c>
      <c r="G2588" s="437"/>
    </row>
    <row r="2589" ht="24" customHeight="1" spans="1:7">
      <c r="A2589" s="13">
        <v>2584</v>
      </c>
      <c r="B2589" s="13" t="s">
        <v>9144</v>
      </c>
      <c r="C2589" s="13" t="s">
        <v>9129</v>
      </c>
      <c r="D2589" s="13">
        <v>14.53</v>
      </c>
      <c r="E2589" s="13">
        <v>4.84</v>
      </c>
      <c r="F2589" s="13">
        <v>70.33</v>
      </c>
      <c r="G2589" s="437"/>
    </row>
    <row r="2590" ht="24" customHeight="1" spans="1:7">
      <c r="A2590" s="13">
        <v>2585</v>
      </c>
      <c r="B2590" s="13" t="s">
        <v>9145</v>
      </c>
      <c r="C2590" s="13" t="s">
        <v>9129</v>
      </c>
      <c r="D2590" s="13">
        <v>84.96</v>
      </c>
      <c r="E2590" s="13">
        <v>4.84</v>
      </c>
      <c r="F2590" s="13">
        <v>411.21</v>
      </c>
      <c r="G2590" s="437"/>
    </row>
    <row r="2591" ht="24" customHeight="1" spans="1:7">
      <c r="A2591" s="13">
        <v>2586</v>
      </c>
      <c r="B2591" s="13" t="s">
        <v>9146</v>
      </c>
      <c r="C2591" s="13" t="s">
        <v>9129</v>
      </c>
      <c r="D2591" s="13">
        <v>0.5</v>
      </c>
      <c r="E2591" s="13">
        <v>4.84</v>
      </c>
      <c r="F2591" s="13">
        <v>2.42</v>
      </c>
      <c r="G2591" s="437"/>
    </row>
    <row r="2592" ht="24" customHeight="1" spans="1:7">
      <c r="A2592" s="13">
        <v>2587</v>
      </c>
      <c r="B2592" s="13" t="s">
        <v>9147</v>
      </c>
      <c r="C2592" s="13" t="s">
        <v>9129</v>
      </c>
      <c r="D2592" s="13">
        <v>15.69</v>
      </c>
      <c r="E2592" s="13">
        <v>4.84</v>
      </c>
      <c r="F2592" s="13">
        <v>75.94</v>
      </c>
      <c r="G2592" s="437"/>
    </row>
    <row r="2593" ht="24" customHeight="1" spans="1:7">
      <c r="A2593" s="13">
        <v>2588</v>
      </c>
      <c r="B2593" s="13" t="s">
        <v>9148</v>
      </c>
      <c r="C2593" s="13" t="s">
        <v>9129</v>
      </c>
      <c r="D2593" s="13">
        <v>48.46</v>
      </c>
      <c r="E2593" s="13">
        <v>4.84</v>
      </c>
      <c r="F2593" s="13">
        <v>234.55</v>
      </c>
      <c r="G2593" s="437"/>
    </row>
    <row r="2594" ht="24" customHeight="1" spans="1:7">
      <c r="A2594" s="13">
        <v>2589</v>
      </c>
      <c r="B2594" s="13" t="s">
        <v>9149</v>
      </c>
      <c r="C2594" s="13" t="s">
        <v>9129</v>
      </c>
      <c r="D2594" s="13">
        <v>6.95</v>
      </c>
      <c r="E2594" s="13">
        <v>4.84</v>
      </c>
      <c r="F2594" s="13">
        <v>33.64</v>
      </c>
      <c r="G2594" s="437"/>
    </row>
    <row r="2595" ht="24" customHeight="1" spans="1:7">
      <c r="A2595" s="13">
        <v>2590</v>
      </c>
      <c r="B2595" s="13" t="s">
        <v>9150</v>
      </c>
      <c r="C2595" s="13" t="s">
        <v>9129</v>
      </c>
      <c r="D2595" s="13">
        <v>31.31</v>
      </c>
      <c r="E2595" s="13">
        <v>4.84</v>
      </c>
      <c r="F2595" s="13">
        <v>151.54</v>
      </c>
      <c r="G2595" s="437"/>
    </row>
    <row r="2596" ht="24" customHeight="1" spans="1:7">
      <c r="A2596" s="13">
        <v>2591</v>
      </c>
      <c r="B2596" s="13" t="s">
        <v>9151</v>
      </c>
      <c r="C2596" s="13" t="s">
        <v>9129</v>
      </c>
      <c r="D2596" s="13">
        <v>11.92</v>
      </c>
      <c r="E2596" s="13">
        <v>4.84</v>
      </c>
      <c r="F2596" s="13">
        <v>57.69</v>
      </c>
      <c r="G2596" s="437"/>
    </row>
    <row r="2597" ht="24" customHeight="1" spans="1:7">
      <c r="A2597" s="13">
        <v>2592</v>
      </c>
      <c r="B2597" s="13" t="s">
        <v>2117</v>
      </c>
      <c r="C2597" s="13" t="s">
        <v>9152</v>
      </c>
      <c r="D2597" s="13">
        <v>5.02</v>
      </c>
      <c r="E2597" s="13">
        <v>4.84</v>
      </c>
      <c r="F2597" s="13">
        <v>24.3</v>
      </c>
      <c r="G2597" s="437"/>
    </row>
    <row r="2598" ht="24" customHeight="1" spans="1:7">
      <c r="A2598" s="13">
        <v>2593</v>
      </c>
      <c r="B2598" s="13" t="s">
        <v>3802</v>
      </c>
      <c r="C2598" s="13" t="s">
        <v>9152</v>
      </c>
      <c r="D2598" s="13">
        <v>4.94</v>
      </c>
      <c r="E2598" s="13">
        <v>4.84</v>
      </c>
      <c r="F2598" s="13">
        <v>23.91</v>
      </c>
      <c r="G2598" s="437"/>
    </row>
    <row r="2599" ht="24" customHeight="1" spans="1:7">
      <c r="A2599" s="13">
        <v>2594</v>
      </c>
      <c r="B2599" s="13" t="s">
        <v>9153</v>
      </c>
      <c r="C2599" s="13" t="s">
        <v>9152</v>
      </c>
      <c r="D2599" s="13">
        <v>4.15</v>
      </c>
      <c r="E2599" s="13">
        <v>4.84</v>
      </c>
      <c r="F2599" s="13">
        <v>20.09</v>
      </c>
      <c r="G2599" s="437"/>
    </row>
    <row r="2600" ht="24" customHeight="1" spans="1:7">
      <c r="A2600" s="13">
        <v>2595</v>
      </c>
      <c r="B2600" s="13" t="s">
        <v>2116</v>
      </c>
      <c r="C2600" s="13" t="s">
        <v>9152</v>
      </c>
      <c r="D2600" s="13">
        <v>10.58</v>
      </c>
      <c r="E2600" s="13">
        <v>4.84</v>
      </c>
      <c r="F2600" s="13">
        <v>51.21</v>
      </c>
      <c r="G2600" s="437"/>
    </row>
    <row r="2601" ht="24" customHeight="1" spans="1:7">
      <c r="A2601" s="13">
        <v>2596</v>
      </c>
      <c r="B2601" s="13" t="s">
        <v>9154</v>
      </c>
      <c r="C2601" s="13" t="s">
        <v>9152</v>
      </c>
      <c r="D2601" s="13">
        <v>24.53</v>
      </c>
      <c r="E2601" s="13">
        <v>4.84</v>
      </c>
      <c r="F2601" s="13">
        <v>118.73</v>
      </c>
      <c r="G2601" s="437"/>
    </row>
    <row r="2602" ht="24" customHeight="1" spans="1:7">
      <c r="A2602" s="13">
        <v>2597</v>
      </c>
      <c r="B2602" s="13" t="s">
        <v>139</v>
      </c>
      <c r="C2602" s="13" t="s">
        <v>9152</v>
      </c>
      <c r="D2602" s="13">
        <v>13.45</v>
      </c>
      <c r="E2602" s="13">
        <v>4.84</v>
      </c>
      <c r="F2602" s="13">
        <v>65.1</v>
      </c>
      <c r="G2602" s="437"/>
    </row>
    <row r="2603" ht="24" customHeight="1" spans="1:7">
      <c r="A2603" s="13">
        <v>2598</v>
      </c>
      <c r="B2603" s="13" t="s">
        <v>9155</v>
      </c>
      <c r="C2603" s="13" t="s">
        <v>9152</v>
      </c>
      <c r="D2603" s="13">
        <v>15.3</v>
      </c>
      <c r="E2603" s="13">
        <v>4.84</v>
      </c>
      <c r="F2603" s="13">
        <v>74.05</v>
      </c>
      <c r="G2603" s="437"/>
    </row>
    <row r="2604" ht="24" customHeight="1" spans="1:7">
      <c r="A2604" s="13">
        <v>2599</v>
      </c>
      <c r="B2604" s="13" t="s">
        <v>9156</v>
      </c>
      <c r="C2604" s="13" t="s">
        <v>9152</v>
      </c>
      <c r="D2604" s="13">
        <v>24.22</v>
      </c>
      <c r="E2604" s="13">
        <v>4.84</v>
      </c>
      <c r="F2604" s="13">
        <v>117.22</v>
      </c>
      <c r="G2604" s="437"/>
    </row>
    <row r="2605" ht="24" customHeight="1" spans="1:7">
      <c r="A2605" s="13">
        <v>2600</v>
      </c>
      <c r="B2605" s="13" t="s">
        <v>9157</v>
      </c>
      <c r="C2605" s="13" t="s">
        <v>9152</v>
      </c>
      <c r="D2605" s="13">
        <v>0.3</v>
      </c>
      <c r="E2605" s="13">
        <v>4.84</v>
      </c>
      <c r="F2605" s="13">
        <v>1.45</v>
      </c>
      <c r="G2605" s="437"/>
    </row>
    <row r="2606" ht="24" customHeight="1" spans="1:7">
      <c r="A2606" s="13">
        <v>2601</v>
      </c>
      <c r="B2606" s="13" t="s">
        <v>9158</v>
      </c>
      <c r="C2606" s="13" t="s">
        <v>9152</v>
      </c>
      <c r="D2606" s="13">
        <v>1.7</v>
      </c>
      <c r="E2606" s="13">
        <v>4.84</v>
      </c>
      <c r="F2606" s="13">
        <v>8.23</v>
      </c>
      <c r="G2606" s="437"/>
    </row>
    <row r="2607" ht="24" customHeight="1" spans="1:7">
      <c r="A2607" s="13">
        <v>2602</v>
      </c>
      <c r="B2607" s="13" t="s">
        <v>9159</v>
      </c>
      <c r="C2607" s="13" t="s">
        <v>9152</v>
      </c>
      <c r="D2607" s="13">
        <v>3.13</v>
      </c>
      <c r="E2607" s="13">
        <v>4.84</v>
      </c>
      <c r="F2607" s="13">
        <v>15.15</v>
      </c>
      <c r="G2607" s="437"/>
    </row>
    <row r="2608" ht="24" customHeight="1" spans="1:7">
      <c r="A2608" s="13">
        <v>2603</v>
      </c>
      <c r="B2608" s="13" t="s">
        <v>9160</v>
      </c>
      <c r="C2608" s="13" t="s">
        <v>9152</v>
      </c>
      <c r="D2608" s="13">
        <v>0.59</v>
      </c>
      <c r="E2608" s="13">
        <v>4.84</v>
      </c>
      <c r="F2608" s="13">
        <v>2.86</v>
      </c>
      <c r="G2608" s="437"/>
    </row>
    <row r="2609" ht="24" customHeight="1" spans="1:7">
      <c r="A2609" s="13">
        <v>2604</v>
      </c>
      <c r="B2609" s="13" t="s">
        <v>9161</v>
      </c>
      <c r="C2609" s="13" t="s">
        <v>9152</v>
      </c>
      <c r="D2609" s="13">
        <v>2.51</v>
      </c>
      <c r="E2609" s="13">
        <v>4.84</v>
      </c>
      <c r="F2609" s="13">
        <v>12.15</v>
      </c>
      <c r="G2609" s="437"/>
    </row>
    <row r="2610" ht="24" customHeight="1" spans="1:7">
      <c r="A2610" s="13">
        <v>2605</v>
      </c>
      <c r="B2610" s="13" t="s">
        <v>9162</v>
      </c>
      <c r="C2610" s="13" t="s">
        <v>9152</v>
      </c>
      <c r="D2610" s="13">
        <v>0.44</v>
      </c>
      <c r="E2610" s="13">
        <v>4.84</v>
      </c>
      <c r="F2610" s="13">
        <v>2.13</v>
      </c>
      <c r="G2610" s="437"/>
    </row>
    <row r="2611" ht="24" customHeight="1" spans="1:7">
      <c r="A2611" s="13">
        <v>2606</v>
      </c>
      <c r="B2611" s="13" t="s">
        <v>186</v>
      </c>
      <c r="C2611" s="13" t="s">
        <v>9152</v>
      </c>
      <c r="D2611" s="13">
        <v>12.1</v>
      </c>
      <c r="E2611" s="13">
        <v>4.84</v>
      </c>
      <c r="F2611" s="13">
        <v>58.56</v>
      </c>
      <c r="G2611" s="437"/>
    </row>
    <row r="2612" ht="24" customHeight="1" spans="1:7">
      <c r="A2612" s="13">
        <v>2607</v>
      </c>
      <c r="B2612" s="13" t="s">
        <v>9163</v>
      </c>
      <c r="C2612" s="13" t="s">
        <v>9152</v>
      </c>
      <c r="D2612" s="13">
        <v>13.54</v>
      </c>
      <c r="E2612" s="13">
        <v>4.84</v>
      </c>
      <c r="F2612" s="13">
        <v>65.53</v>
      </c>
      <c r="G2612" s="437"/>
    </row>
    <row r="2613" ht="24" customHeight="1" spans="1:7">
      <c r="A2613" s="13">
        <v>2608</v>
      </c>
      <c r="B2613" s="13" t="s">
        <v>8098</v>
      </c>
      <c r="C2613" s="13" t="s">
        <v>9152</v>
      </c>
      <c r="D2613" s="13">
        <v>7.76</v>
      </c>
      <c r="E2613" s="13">
        <v>4.84</v>
      </c>
      <c r="F2613" s="13">
        <v>37.56</v>
      </c>
      <c r="G2613" s="437"/>
    </row>
    <row r="2614" ht="24" customHeight="1" spans="1:7">
      <c r="A2614" s="13">
        <v>2609</v>
      </c>
      <c r="B2614" s="13" t="s">
        <v>9164</v>
      </c>
      <c r="C2614" s="13" t="s">
        <v>9152</v>
      </c>
      <c r="D2614" s="13">
        <v>4.92</v>
      </c>
      <c r="E2614" s="13">
        <v>4.84</v>
      </c>
      <c r="F2614" s="13">
        <v>23.81</v>
      </c>
      <c r="G2614" s="437"/>
    </row>
    <row r="2615" ht="24" customHeight="1" spans="1:7">
      <c r="A2615" s="13">
        <v>2610</v>
      </c>
      <c r="B2615" s="13" t="s">
        <v>1102</v>
      </c>
      <c r="C2615" s="13" t="s">
        <v>9152</v>
      </c>
      <c r="D2615" s="13">
        <v>6.33</v>
      </c>
      <c r="E2615" s="13">
        <v>4.84</v>
      </c>
      <c r="F2615" s="13">
        <v>30.64</v>
      </c>
      <c r="G2615" s="437"/>
    </row>
    <row r="2616" ht="24" customHeight="1" spans="1:7">
      <c r="A2616" s="13">
        <v>2611</v>
      </c>
      <c r="B2616" s="13" t="s">
        <v>8014</v>
      </c>
      <c r="C2616" s="13" t="s">
        <v>9152</v>
      </c>
      <c r="D2616" s="13">
        <v>12.26</v>
      </c>
      <c r="E2616" s="13">
        <v>4.84</v>
      </c>
      <c r="F2616" s="13">
        <v>59.34</v>
      </c>
      <c r="G2616" s="437"/>
    </row>
    <row r="2617" ht="24" customHeight="1" spans="1:7">
      <c r="A2617" s="13">
        <v>2612</v>
      </c>
      <c r="B2617" s="13" t="s">
        <v>9165</v>
      </c>
      <c r="C2617" s="13" t="s">
        <v>9152</v>
      </c>
      <c r="D2617" s="13">
        <v>8.61</v>
      </c>
      <c r="E2617" s="13">
        <v>4.84</v>
      </c>
      <c r="F2617" s="13">
        <v>41.67</v>
      </c>
      <c r="G2617" s="437"/>
    </row>
    <row r="2618" ht="24" customHeight="1" spans="1:7">
      <c r="A2618" s="13">
        <v>2613</v>
      </c>
      <c r="B2618" s="13" t="s">
        <v>5410</v>
      </c>
      <c r="C2618" s="13" t="s">
        <v>9152</v>
      </c>
      <c r="D2618" s="13">
        <v>10.07</v>
      </c>
      <c r="E2618" s="13">
        <v>4.84</v>
      </c>
      <c r="F2618" s="13">
        <v>48.74</v>
      </c>
      <c r="G2618" s="437"/>
    </row>
    <row r="2619" ht="24" customHeight="1" spans="1:7">
      <c r="A2619" s="13">
        <v>2614</v>
      </c>
      <c r="B2619" s="13" t="s">
        <v>9166</v>
      </c>
      <c r="C2619" s="13" t="s">
        <v>9152</v>
      </c>
      <c r="D2619" s="13">
        <v>0.8</v>
      </c>
      <c r="E2619" s="13">
        <v>4.84</v>
      </c>
      <c r="F2619" s="13">
        <v>3.87</v>
      </c>
      <c r="G2619" s="437"/>
    </row>
    <row r="2620" ht="24" customHeight="1" spans="1:7">
      <c r="A2620" s="13">
        <v>2615</v>
      </c>
      <c r="B2620" s="13" t="s">
        <v>9167</v>
      </c>
      <c r="C2620" s="13" t="s">
        <v>9152</v>
      </c>
      <c r="D2620" s="13">
        <v>7.97</v>
      </c>
      <c r="E2620" s="13">
        <v>4.84</v>
      </c>
      <c r="F2620" s="13">
        <v>38.57</v>
      </c>
      <c r="G2620" s="437"/>
    </row>
    <row r="2621" ht="24" customHeight="1" spans="1:7">
      <c r="A2621" s="13">
        <v>2616</v>
      </c>
      <c r="B2621" s="13" t="s">
        <v>9168</v>
      </c>
      <c r="C2621" s="13" t="s">
        <v>9152</v>
      </c>
      <c r="D2621" s="13">
        <v>2.2</v>
      </c>
      <c r="E2621" s="13">
        <v>4.84</v>
      </c>
      <c r="F2621" s="13">
        <v>10.65</v>
      </c>
      <c r="G2621" s="437"/>
    </row>
    <row r="2622" ht="24" customHeight="1" spans="1:7">
      <c r="A2622" s="13">
        <v>2617</v>
      </c>
      <c r="B2622" s="13" t="s">
        <v>9169</v>
      </c>
      <c r="C2622" s="13" t="s">
        <v>9152</v>
      </c>
      <c r="D2622" s="13">
        <v>0.83</v>
      </c>
      <c r="E2622" s="13">
        <v>4.84</v>
      </c>
      <c r="F2622" s="13">
        <v>4.02</v>
      </c>
      <c r="G2622" s="437"/>
    </row>
    <row r="2623" ht="24" customHeight="1" spans="1:7">
      <c r="A2623" s="13">
        <v>2618</v>
      </c>
      <c r="B2623" s="13" t="s">
        <v>9170</v>
      </c>
      <c r="C2623" s="13" t="s">
        <v>9152</v>
      </c>
      <c r="D2623" s="13">
        <v>10.05</v>
      </c>
      <c r="E2623" s="13">
        <v>4.84</v>
      </c>
      <c r="F2623" s="13">
        <v>48.64</v>
      </c>
      <c r="G2623" s="437"/>
    </row>
    <row r="2624" ht="24" customHeight="1" spans="1:7">
      <c r="A2624" s="13">
        <v>2619</v>
      </c>
      <c r="B2624" s="13" t="s">
        <v>254</v>
      </c>
      <c r="C2624" s="13" t="s">
        <v>9152</v>
      </c>
      <c r="D2624" s="13">
        <v>9.65</v>
      </c>
      <c r="E2624" s="13">
        <v>4.84</v>
      </c>
      <c r="F2624" s="13">
        <v>46.71</v>
      </c>
      <c r="G2624" s="437"/>
    </row>
    <row r="2625" ht="24" customHeight="1" spans="1:7">
      <c r="A2625" s="13">
        <v>2620</v>
      </c>
      <c r="B2625" s="13" t="s">
        <v>9171</v>
      </c>
      <c r="C2625" s="13" t="s">
        <v>9152</v>
      </c>
      <c r="D2625" s="13">
        <v>10.11</v>
      </c>
      <c r="E2625" s="13">
        <v>4.84</v>
      </c>
      <c r="F2625" s="13">
        <v>48.93</v>
      </c>
      <c r="G2625" s="437"/>
    </row>
    <row r="2626" ht="24" customHeight="1" spans="1:7">
      <c r="A2626" s="13">
        <v>2621</v>
      </c>
      <c r="B2626" s="13" t="s">
        <v>9172</v>
      </c>
      <c r="C2626" s="13" t="s">
        <v>9152</v>
      </c>
      <c r="D2626" s="13">
        <v>11.92</v>
      </c>
      <c r="E2626" s="13">
        <v>4.84</v>
      </c>
      <c r="F2626" s="13">
        <v>57.69</v>
      </c>
      <c r="G2626" s="437"/>
    </row>
    <row r="2627" ht="24" customHeight="1" spans="1:7">
      <c r="A2627" s="13">
        <v>2622</v>
      </c>
      <c r="B2627" s="13" t="s">
        <v>9173</v>
      </c>
      <c r="C2627" s="13" t="s">
        <v>9152</v>
      </c>
      <c r="D2627" s="13">
        <v>9.79</v>
      </c>
      <c r="E2627" s="13">
        <v>4.84</v>
      </c>
      <c r="F2627" s="13">
        <v>47.38</v>
      </c>
      <c r="G2627" s="437"/>
    </row>
    <row r="2628" ht="24" customHeight="1" spans="1:7">
      <c r="A2628" s="13">
        <v>2623</v>
      </c>
      <c r="B2628" s="13" t="s">
        <v>8998</v>
      </c>
      <c r="C2628" s="13" t="s">
        <v>9152</v>
      </c>
      <c r="D2628" s="13">
        <v>3.06</v>
      </c>
      <c r="E2628" s="13">
        <v>4.84</v>
      </c>
      <c r="F2628" s="13">
        <v>14.81</v>
      </c>
      <c r="G2628" s="437"/>
    </row>
    <row r="2629" ht="24" customHeight="1" spans="1:7">
      <c r="A2629" s="13">
        <v>2624</v>
      </c>
      <c r="B2629" s="13" t="s">
        <v>9174</v>
      </c>
      <c r="C2629" s="13" t="s">
        <v>9152</v>
      </c>
      <c r="D2629" s="13">
        <v>3.43</v>
      </c>
      <c r="E2629" s="13">
        <v>4.84</v>
      </c>
      <c r="F2629" s="13">
        <v>16.6</v>
      </c>
      <c r="G2629" s="437"/>
    </row>
    <row r="2630" ht="24" customHeight="1" spans="1:7">
      <c r="A2630" s="13">
        <v>2625</v>
      </c>
      <c r="B2630" s="13" t="s">
        <v>9175</v>
      </c>
      <c r="C2630" s="13" t="s">
        <v>9152</v>
      </c>
      <c r="D2630" s="13">
        <v>20.32</v>
      </c>
      <c r="E2630" s="13">
        <v>4.84</v>
      </c>
      <c r="F2630" s="13">
        <v>98.35</v>
      </c>
      <c r="G2630" s="437"/>
    </row>
    <row r="2631" ht="24" customHeight="1" spans="1:7">
      <c r="A2631" s="13">
        <v>2626</v>
      </c>
      <c r="B2631" s="13" t="s">
        <v>9176</v>
      </c>
      <c r="C2631" s="13" t="s">
        <v>9152</v>
      </c>
      <c r="D2631" s="13">
        <v>12.91</v>
      </c>
      <c r="E2631" s="13">
        <v>4.84</v>
      </c>
      <c r="F2631" s="13">
        <v>62.48</v>
      </c>
      <c r="G2631" s="437"/>
    </row>
    <row r="2632" ht="24" customHeight="1" spans="1:7">
      <c r="A2632" s="13">
        <v>2627</v>
      </c>
      <c r="B2632" s="13" t="s">
        <v>9177</v>
      </c>
      <c r="C2632" s="13" t="s">
        <v>9152</v>
      </c>
      <c r="D2632" s="13">
        <v>8.22</v>
      </c>
      <c r="E2632" s="13">
        <v>4.84</v>
      </c>
      <c r="F2632" s="13">
        <v>39.78</v>
      </c>
      <c r="G2632" s="437"/>
    </row>
    <row r="2633" ht="24" customHeight="1" spans="1:7">
      <c r="A2633" s="13">
        <v>2628</v>
      </c>
      <c r="B2633" s="13" t="s">
        <v>9178</v>
      </c>
      <c r="C2633" s="13" t="s">
        <v>9152</v>
      </c>
      <c r="D2633" s="13">
        <v>8.39</v>
      </c>
      <c r="E2633" s="13">
        <v>4.84</v>
      </c>
      <c r="F2633" s="13">
        <v>40.61</v>
      </c>
      <c r="G2633" s="437"/>
    </row>
    <row r="2634" ht="24" customHeight="1" spans="1:7">
      <c r="A2634" s="13">
        <v>2629</v>
      </c>
      <c r="B2634" s="13" t="s">
        <v>9179</v>
      </c>
      <c r="C2634" s="13" t="s">
        <v>9152</v>
      </c>
      <c r="D2634" s="13">
        <v>7.08</v>
      </c>
      <c r="E2634" s="13">
        <v>4.84</v>
      </c>
      <c r="F2634" s="13">
        <v>34.27</v>
      </c>
      <c r="G2634" s="437"/>
    </row>
    <row r="2635" ht="24" customHeight="1" spans="1:7">
      <c r="A2635" s="13">
        <v>2630</v>
      </c>
      <c r="B2635" s="13" t="s">
        <v>6603</v>
      </c>
      <c r="C2635" s="13" t="s">
        <v>9152</v>
      </c>
      <c r="D2635" s="13">
        <v>7.64</v>
      </c>
      <c r="E2635" s="13">
        <v>4.84</v>
      </c>
      <c r="F2635" s="13">
        <v>36.98</v>
      </c>
      <c r="G2635" s="437"/>
    </row>
    <row r="2636" ht="24" customHeight="1" spans="1:7">
      <c r="A2636" s="13">
        <v>2631</v>
      </c>
      <c r="B2636" s="13" t="s">
        <v>2528</v>
      </c>
      <c r="C2636" s="13" t="s">
        <v>9152</v>
      </c>
      <c r="D2636" s="13">
        <v>4</v>
      </c>
      <c r="E2636" s="13">
        <v>4.84</v>
      </c>
      <c r="F2636" s="13">
        <v>19.36</v>
      </c>
      <c r="G2636" s="437"/>
    </row>
    <row r="2637" ht="24" customHeight="1" spans="1:7">
      <c r="A2637" s="13">
        <v>2632</v>
      </c>
      <c r="B2637" s="13" t="s">
        <v>9180</v>
      </c>
      <c r="C2637" s="13" t="s">
        <v>9152</v>
      </c>
      <c r="D2637" s="13">
        <v>11.15</v>
      </c>
      <c r="E2637" s="13">
        <v>4.84</v>
      </c>
      <c r="F2637" s="13">
        <v>53.97</v>
      </c>
      <c r="G2637" s="437"/>
    </row>
    <row r="2638" ht="24" customHeight="1" spans="1:7">
      <c r="A2638" s="13">
        <v>2633</v>
      </c>
      <c r="B2638" s="13" t="s">
        <v>9181</v>
      </c>
      <c r="C2638" s="13" t="s">
        <v>9152</v>
      </c>
      <c r="D2638" s="13">
        <v>5.04</v>
      </c>
      <c r="E2638" s="13">
        <v>4.84</v>
      </c>
      <c r="F2638" s="13">
        <v>24.39</v>
      </c>
      <c r="G2638" s="437"/>
    </row>
    <row r="2639" ht="24" customHeight="1" spans="1:7">
      <c r="A2639" s="13">
        <v>2634</v>
      </c>
      <c r="B2639" s="13" t="s">
        <v>9182</v>
      </c>
      <c r="C2639" s="13" t="s">
        <v>9152</v>
      </c>
      <c r="D2639" s="13">
        <v>4.99</v>
      </c>
      <c r="E2639" s="13">
        <v>4.84</v>
      </c>
      <c r="F2639" s="13">
        <v>24.15</v>
      </c>
      <c r="G2639" s="437"/>
    </row>
    <row r="2640" ht="24" customHeight="1" spans="1:7">
      <c r="A2640" s="13">
        <v>2635</v>
      </c>
      <c r="B2640" s="13" t="s">
        <v>9183</v>
      </c>
      <c r="C2640" s="13" t="s">
        <v>9152</v>
      </c>
      <c r="D2640" s="13">
        <v>8.92</v>
      </c>
      <c r="E2640" s="13">
        <v>4.84</v>
      </c>
      <c r="F2640" s="13">
        <v>43.17</v>
      </c>
      <c r="G2640" s="437"/>
    </row>
    <row r="2641" ht="24" customHeight="1" spans="1:7">
      <c r="A2641" s="13">
        <v>2636</v>
      </c>
      <c r="B2641" s="13" t="s">
        <v>9184</v>
      </c>
      <c r="C2641" s="13" t="s">
        <v>9152</v>
      </c>
      <c r="D2641" s="13">
        <v>5</v>
      </c>
      <c r="E2641" s="13">
        <v>4.84</v>
      </c>
      <c r="F2641" s="13">
        <v>24.2</v>
      </c>
      <c r="G2641" s="437"/>
    </row>
    <row r="2642" ht="24" customHeight="1" spans="1:7">
      <c r="A2642" s="13">
        <v>2637</v>
      </c>
      <c r="B2642" s="13" t="s">
        <v>9185</v>
      </c>
      <c r="C2642" s="13" t="s">
        <v>9152</v>
      </c>
      <c r="D2642" s="13">
        <v>5.17</v>
      </c>
      <c r="E2642" s="13">
        <v>4.84</v>
      </c>
      <c r="F2642" s="13">
        <v>25.02</v>
      </c>
      <c r="G2642" s="437"/>
    </row>
    <row r="2643" ht="24" customHeight="1" spans="1:7">
      <c r="A2643" s="13">
        <v>2638</v>
      </c>
      <c r="B2643" s="13" t="s">
        <v>9186</v>
      </c>
      <c r="C2643" s="13" t="s">
        <v>9152</v>
      </c>
      <c r="D2643" s="13">
        <v>6</v>
      </c>
      <c r="E2643" s="13">
        <v>4.84</v>
      </c>
      <c r="F2643" s="13">
        <v>29.04</v>
      </c>
      <c r="G2643" s="437"/>
    </row>
    <row r="2644" ht="24" customHeight="1" spans="1:7">
      <c r="A2644" s="13">
        <v>2639</v>
      </c>
      <c r="B2644" s="13" t="s">
        <v>9187</v>
      </c>
      <c r="C2644" s="13" t="s">
        <v>9152</v>
      </c>
      <c r="D2644" s="13">
        <v>6</v>
      </c>
      <c r="E2644" s="13">
        <v>4.84</v>
      </c>
      <c r="F2644" s="13">
        <v>29.04</v>
      </c>
      <c r="G2644" s="437"/>
    </row>
    <row r="2645" ht="24" customHeight="1" spans="1:7">
      <c r="A2645" s="13">
        <v>2640</v>
      </c>
      <c r="B2645" s="13" t="s">
        <v>5819</v>
      </c>
      <c r="C2645" s="13" t="s">
        <v>9098</v>
      </c>
      <c r="D2645" s="13">
        <v>6.49</v>
      </c>
      <c r="E2645" s="13">
        <v>4.84</v>
      </c>
      <c r="F2645" s="13">
        <v>31.41</v>
      </c>
      <c r="G2645" s="437"/>
    </row>
    <row r="2646" ht="24" customHeight="1" spans="1:7">
      <c r="A2646" s="13">
        <v>2641</v>
      </c>
      <c r="B2646" s="13" t="s">
        <v>9188</v>
      </c>
      <c r="C2646" s="13" t="s">
        <v>9098</v>
      </c>
      <c r="D2646" s="13">
        <v>1.74</v>
      </c>
      <c r="E2646" s="13">
        <v>4.84</v>
      </c>
      <c r="F2646" s="13">
        <v>8.42</v>
      </c>
      <c r="G2646" s="437"/>
    </row>
    <row r="2647" ht="24" customHeight="1" spans="1:7">
      <c r="A2647" s="13">
        <v>2642</v>
      </c>
      <c r="B2647" s="13" t="s">
        <v>1140</v>
      </c>
      <c r="C2647" s="13" t="s">
        <v>9098</v>
      </c>
      <c r="D2647" s="13">
        <v>1.75</v>
      </c>
      <c r="E2647" s="13">
        <v>4.84</v>
      </c>
      <c r="F2647" s="13">
        <v>8.47</v>
      </c>
      <c r="G2647" s="437"/>
    </row>
    <row r="2648" ht="24" customHeight="1" spans="1:7">
      <c r="A2648" s="13">
        <v>2643</v>
      </c>
      <c r="B2648" s="13" t="s">
        <v>9189</v>
      </c>
      <c r="C2648" s="13" t="s">
        <v>9098</v>
      </c>
      <c r="D2648" s="13">
        <v>11.03</v>
      </c>
      <c r="E2648" s="13">
        <v>4.84</v>
      </c>
      <c r="F2648" s="13">
        <v>53.39</v>
      </c>
      <c r="G2648" s="437"/>
    </row>
    <row r="2649" ht="24" customHeight="1" spans="1:7">
      <c r="A2649" s="13">
        <v>2644</v>
      </c>
      <c r="B2649" s="13" t="s">
        <v>6597</v>
      </c>
      <c r="C2649" s="13" t="s">
        <v>9098</v>
      </c>
      <c r="D2649" s="13">
        <v>16.72</v>
      </c>
      <c r="E2649" s="13">
        <v>4.84</v>
      </c>
      <c r="F2649" s="13">
        <v>80.92</v>
      </c>
      <c r="G2649" s="437"/>
    </row>
    <row r="2650" ht="24" customHeight="1" spans="1:7">
      <c r="A2650" s="13">
        <v>2645</v>
      </c>
      <c r="B2650" s="13" t="s">
        <v>6596</v>
      </c>
      <c r="C2650" s="13" t="s">
        <v>9098</v>
      </c>
      <c r="D2650" s="13">
        <v>25.81</v>
      </c>
      <c r="E2650" s="13">
        <v>4.84</v>
      </c>
      <c r="F2650" s="13">
        <v>124.92</v>
      </c>
      <c r="G2650" s="437"/>
    </row>
    <row r="2651" ht="24" customHeight="1" spans="1:7">
      <c r="A2651" s="13">
        <v>2646</v>
      </c>
      <c r="B2651" s="13" t="s">
        <v>9190</v>
      </c>
      <c r="C2651" s="13" t="s">
        <v>9098</v>
      </c>
      <c r="D2651" s="13">
        <v>27.33</v>
      </c>
      <c r="E2651" s="13">
        <v>4.84</v>
      </c>
      <c r="F2651" s="13">
        <v>132.28</v>
      </c>
      <c r="G2651" s="437"/>
    </row>
    <row r="2652" ht="24" customHeight="1" spans="1:7">
      <c r="A2652" s="13">
        <v>2647</v>
      </c>
      <c r="B2652" s="13" t="s">
        <v>9191</v>
      </c>
      <c r="C2652" s="13" t="s">
        <v>9098</v>
      </c>
      <c r="D2652" s="13">
        <v>6.25</v>
      </c>
      <c r="E2652" s="13">
        <v>4.84</v>
      </c>
      <c r="F2652" s="13">
        <v>30.25</v>
      </c>
      <c r="G2652" s="437"/>
    </row>
    <row r="2653" ht="24" customHeight="1" spans="1:7">
      <c r="A2653" s="13">
        <v>2648</v>
      </c>
      <c r="B2653" s="13" t="s">
        <v>9192</v>
      </c>
      <c r="C2653" s="13" t="s">
        <v>9098</v>
      </c>
      <c r="D2653" s="13">
        <v>53.04</v>
      </c>
      <c r="E2653" s="13">
        <v>4.84</v>
      </c>
      <c r="F2653" s="13">
        <v>256.71</v>
      </c>
      <c r="G2653" s="437"/>
    </row>
    <row r="2654" ht="24" customHeight="1" spans="1:7">
      <c r="A2654" s="13">
        <v>2649</v>
      </c>
      <c r="B2654" s="13" t="s">
        <v>9193</v>
      </c>
      <c r="C2654" s="13" t="s">
        <v>9098</v>
      </c>
      <c r="D2654" s="13">
        <v>28.56</v>
      </c>
      <c r="E2654" s="13">
        <v>4.84</v>
      </c>
      <c r="F2654" s="13">
        <v>138.23</v>
      </c>
      <c r="G2654" s="437"/>
    </row>
    <row r="2655" ht="24" customHeight="1" spans="1:7">
      <c r="A2655" s="13">
        <v>2650</v>
      </c>
      <c r="B2655" s="13" t="s">
        <v>2499</v>
      </c>
      <c r="C2655" s="13" t="s">
        <v>9098</v>
      </c>
      <c r="D2655" s="13">
        <v>11.95</v>
      </c>
      <c r="E2655" s="13">
        <v>4.84</v>
      </c>
      <c r="F2655" s="13">
        <v>57.84</v>
      </c>
      <c r="G2655" s="437"/>
    </row>
    <row r="2656" ht="24" customHeight="1" spans="1:7">
      <c r="A2656" s="13">
        <v>2651</v>
      </c>
      <c r="B2656" s="13" t="s">
        <v>9194</v>
      </c>
      <c r="C2656" s="13" t="s">
        <v>9098</v>
      </c>
      <c r="D2656" s="13">
        <v>21.71</v>
      </c>
      <c r="E2656" s="13">
        <v>4.84</v>
      </c>
      <c r="F2656" s="13">
        <v>105.08</v>
      </c>
      <c r="G2656" s="437"/>
    </row>
    <row r="2657" ht="24" customHeight="1" spans="1:7">
      <c r="A2657" s="13">
        <v>2652</v>
      </c>
      <c r="B2657" s="13" t="s">
        <v>9195</v>
      </c>
      <c r="C2657" s="13" t="s">
        <v>9098</v>
      </c>
      <c r="D2657" s="13">
        <v>8.83</v>
      </c>
      <c r="E2657" s="13">
        <v>4.84</v>
      </c>
      <c r="F2657" s="13">
        <v>42.74</v>
      </c>
      <c r="G2657" s="437"/>
    </row>
    <row r="2658" ht="24" customHeight="1" spans="1:7">
      <c r="A2658" s="13">
        <v>2653</v>
      </c>
      <c r="B2658" s="13" t="s">
        <v>9196</v>
      </c>
      <c r="C2658" s="13" t="s">
        <v>9098</v>
      </c>
      <c r="D2658" s="13">
        <v>13.45</v>
      </c>
      <c r="E2658" s="13">
        <v>4.84</v>
      </c>
      <c r="F2658" s="13">
        <v>65.1</v>
      </c>
      <c r="G2658" s="437"/>
    </row>
    <row r="2659" ht="24" customHeight="1" spans="1:7">
      <c r="A2659" s="13">
        <v>2654</v>
      </c>
      <c r="B2659" s="13" t="s">
        <v>9197</v>
      </c>
      <c r="C2659" s="13" t="s">
        <v>9098</v>
      </c>
      <c r="D2659" s="13">
        <v>6.33</v>
      </c>
      <c r="E2659" s="13">
        <v>4.84</v>
      </c>
      <c r="F2659" s="13">
        <v>30.64</v>
      </c>
      <c r="G2659" s="437"/>
    </row>
    <row r="2660" ht="24" customHeight="1" spans="1:7">
      <c r="A2660" s="13">
        <v>2655</v>
      </c>
      <c r="B2660" s="13" t="s">
        <v>3345</v>
      </c>
      <c r="C2660" s="13" t="s">
        <v>9098</v>
      </c>
      <c r="D2660" s="13">
        <v>1.37</v>
      </c>
      <c r="E2660" s="13">
        <v>4.84</v>
      </c>
      <c r="F2660" s="13">
        <v>6.63</v>
      </c>
      <c r="G2660" s="437"/>
    </row>
    <row r="2661" ht="24" customHeight="1" spans="1:7">
      <c r="A2661" s="13">
        <v>2656</v>
      </c>
      <c r="B2661" s="13" t="s">
        <v>9198</v>
      </c>
      <c r="C2661" s="13" t="s">
        <v>9098</v>
      </c>
      <c r="D2661" s="13">
        <v>5.22</v>
      </c>
      <c r="E2661" s="13">
        <v>4.84</v>
      </c>
      <c r="F2661" s="13">
        <v>25.26</v>
      </c>
      <c r="G2661" s="437"/>
    </row>
    <row r="2662" ht="24" customHeight="1" spans="1:7">
      <c r="A2662" s="13">
        <v>2657</v>
      </c>
      <c r="B2662" s="13" t="s">
        <v>9199</v>
      </c>
      <c r="C2662" s="13" t="s">
        <v>9098</v>
      </c>
      <c r="D2662" s="13">
        <v>3.33</v>
      </c>
      <c r="E2662" s="13">
        <v>4.84</v>
      </c>
      <c r="F2662" s="13">
        <v>16.12</v>
      </c>
      <c r="G2662" s="437"/>
    </row>
    <row r="2663" ht="24" customHeight="1" spans="1:7">
      <c r="A2663" s="13">
        <v>2658</v>
      </c>
      <c r="B2663" s="13" t="s">
        <v>9200</v>
      </c>
      <c r="C2663" s="13" t="s">
        <v>9098</v>
      </c>
      <c r="D2663" s="13">
        <v>15.75</v>
      </c>
      <c r="E2663" s="13">
        <v>4.84</v>
      </c>
      <c r="F2663" s="13">
        <v>76.23</v>
      </c>
      <c r="G2663" s="437"/>
    </row>
    <row r="2664" ht="24" customHeight="1" spans="1:7">
      <c r="A2664" s="13">
        <v>2659</v>
      </c>
      <c r="B2664" s="13" t="s">
        <v>9201</v>
      </c>
      <c r="C2664" s="13" t="s">
        <v>9098</v>
      </c>
      <c r="D2664" s="13">
        <v>10.91</v>
      </c>
      <c r="E2664" s="13">
        <v>4.84</v>
      </c>
      <c r="F2664" s="13">
        <v>52.8</v>
      </c>
      <c r="G2664" s="437"/>
    </row>
    <row r="2665" ht="24" customHeight="1" spans="1:7">
      <c r="A2665" s="13">
        <v>2660</v>
      </c>
      <c r="B2665" s="13" t="s">
        <v>5893</v>
      </c>
      <c r="C2665" s="13" t="s">
        <v>9098</v>
      </c>
      <c r="D2665" s="13">
        <v>10.87</v>
      </c>
      <c r="E2665" s="13">
        <v>4.84</v>
      </c>
      <c r="F2665" s="13">
        <v>52.61</v>
      </c>
      <c r="G2665" s="437"/>
    </row>
    <row r="2666" ht="24" customHeight="1" spans="1:7">
      <c r="A2666" s="13">
        <v>2661</v>
      </c>
      <c r="B2666" s="13" t="s">
        <v>9202</v>
      </c>
      <c r="C2666" s="13" t="s">
        <v>9098</v>
      </c>
      <c r="D2666" s="13">
        <v>51.02</v>
      </c>
      <c r="E2666" s="13">
        <v>4.84</v>
      </c>
      <c r="F2666" s="13">
        <v>246.94</v>
      </c>
      <c r="G2666" s="437"/>
    </row>
    <row r="2667" ht="24" customHeight="1" spans="1:7">
      <c r="A2667" s="13">
        <v>2662</v>
      </c>
      <c r="B2667" s="13" t="s">
        <v>9203</v>
      </c>
      <c r="C2667" s="13" t="s">
        <v>9098</v>
      </c>
      <c r="D2667" s="13">
        <v>12.88</v>
      </c>
      <c r="E2667" s="13">
        <v>4.84</v>
      </c>
      <c r="F2667" s="13">
        <v>62.34</v>
      </c>
      <c r="G2667" s="437"/>
    </row>
    <row r="2668" ht="24" customHeight="1" spans="1:7">
      <c r="A2668" s="13">
        <v>2663</v>
      </c>
      <c r="B2668" s="13" t="s">
        <v>9204</v>
      </c>
      <c r="C2668" s="13" t="s">
        <v>9098</v>
      </c>
      <c r="D2668" s="13">
        <v>12.62</v>
      </c>
      <c r="E2668" s="13">
        <v>4.84</v>
      </c>
      <c r="F2668" s="13">
        <v>61.08</v>
      </c>
      <c r="G2668" s="437"/>
    </row>
    <row r="2669" ht="24" customHeight="1" spans="1:7">
      <c r="A2669" s="13">
        <v>2664</v>
      </c>
      <c r="B2669" s="13" t="s">
        <v>9205</v>
      </c>
      <c r="C2669" s="13" t="s">
        <v>9098</v>
      </c>
      <c r="D2669" s="13">
        <v>9.75</v>
      </c>
      <c r="E2669" s="13">
        <v>4.84</v>
      </c>
      <c r="F2669" s="13">
        <v>47.19</v>
      </c>
      <c r="G2669" s="437"/>
    </row>
    <row r="2670" ht="24" customHeight="1" spans="1:7">
      <c r="A2670" s="13">
        <v>2665</v>
      </c>
      <c r="B2670" s="13" t="s">
        <v>4735</v>
      </c>
      <c r="C2670" s="13" t="s">
        <v>9098</v>
      </c>
      <c r="D2670" s="13">
        <v>5.66</v>
      </c>
      <c r="E2670" s="13">
        <v>4.84</v>
      </c>
      <c r="F2670" s="13">
        <v>27.39</v>
      </c>
      <c r="G2670" s="437"/>
    </row>
    <row r="2671" ht="24" customHeight="1" spans="1:7">
      <c r="A2671" s="13">
        <v>2666</v>
      </c>
      <c r="B2671" s="13" t="s">
        <v>469</v>
      </c>
      <c r="C2671" s="13" t="s">
        <v>9098</v>
      </c>
      <c r="D2671" s="13">
        <v>13.69</v>
      </c>
      <c r="E2671" s="13">
        <v>4.84</v>
      </c>
      <c r="F2671" s="13">
        <v>66.26</v>
      </c>
      <c r="G2671" s="437"/>
    </row>
    <row r="2672" ht="24" customHeight="1" spans="1:7">
      <c r="A2672" s="13">
        <v>2667</v>
      </c>
      <c r="B2672" s="13" t="s">
        <v>9206</v>
      </c>
      <c r="C2672" s="13" t="s">
        <v>9098</v>
      </c>
      <c r="D2672" s="13">
        <v>15.98</v>
      </c>
      <c r="E2672" s="13">
        <v>4.84</v>
      </c>
      <c r="F2672" s="13">
        <v>77.34</v>
      </c>
      <c r="G2672" s="437"/>
    </row>
    <row r="2673" ht="24" customHeight="1" spans="1:7">
      <c r="A2673" s="13">
        <v>2668</v>
      </c>
      <c r="B2673" s="13" t="s">
        <v>2125</v>
      </c>
      <c r="C2673" s="13" t="s">
        <v>9098</v>
      </c>
      <c r="D2673" s="13">
        <v>5</v>
      </c>
      <c r="E2673" s="13">
        <v>4.84</v>
      </c>
      <c r="F2673" s="13">
        <v>24.2</v>
      </c>
      <c r="G2673" s="437"/>
    </row>
    <row r="2674" ht="24" customHeight="1" spans="1:7">
      <c r="A2674" s="13">
        <v>2669</v>
      </c>
      <c r="B2674" s="13" t="s">
        <v>9207</v>
      </c>
      <c r="C2674" s="13" t="s">
        <v>9098</v>
      </c>
      <c r="D2674" s="13">
        <v>17.98</v>
      </c>
      <c r="E2674" s="13">
        <v>4.84</v>
      </c>
      <c r="F2674" s="13">
        <v>87.02</v>
      </c>
      <c r="G2674" s="437"/>
    </row>
    <row r="2675" ht="24" customHeight="1" spans="1:7">
      <c r="A2675" s="13">
        <v>2670</v>
      </c>
      <c r="B2675" s="13" t="s">
        <v>9208</v>
      </c>
      <c r="C2675" s="13" t="s">
        <v>9098</v>
      </c>
      <c r="D2675" s="13">
        <v>5.16</v>
      </c>
      <c r="E2675" s="13">
        <v>4.84</v>
      </c>
      <c r="F2675" s="13">
        <v>24.97</v>
      </c>
      <c r="G2675" s="437"/>
    </row>
    <row r="2676" ht="24" customHeight="1" spans="1:7">
      <c r="A2676" s="13">
        <v>2671</v>
      </c>
      <c r="B2676" s="13" t="s">
        <v>9209</v>
      </c>
      <c r="C2676" s="13" t="s">
        <v>9098</v>
      </c>
      <c r="D2676" s="13">
        <v>25.71</v>
      </c>
      <c r="E2676" s="13">
        <v>4.84</v>
      </c>
      <c r="F2676" s="13">
        <v>124.44</v>
      </c>
      <c r="G2676" s="437"/>
    </row>
    <row r="2677" ht="24" customHeight="1" spans="1:7">
      <c r="A2677" s="13">
        <v>2672</v>
      </c>
      <c r="B2677" s="13" t="s">
        <v>9210</v>
      </c>
      <c r="C2677" s="13" t="s">
        <v>9098</v>
      </c>
      <c r="D2677" s="13">
        <v>6</v>
      </c>
      <c r="E2677" s="13">
        <v>4.84</v>
      </c>
      <c r="F2677" s="13">
        <v>29.04</v>
      </c>
      <c r="G2677" s="437"/>
    </row>
    <row r="2678" ht="24" customHeight="1" spans="1:7">
      <c r="A2678" s="13">
        <v>2673</v>
      </c>
      <c r="B2678" s="13" t="s">
        <v>9211</v>
      </c>
      <c r="C2678" s="13" t="s">
        <v>9212</v>
      </c>
      <c r="D2678" s="13">
        <v>13.99</v>
      </c>
      <c r="E2678" s="13">
        <v>4.84</v>
      </c>
      <c r="F2678" s="13">
        <v>67.71</v>
      </c>
      <c r="G2678" s="437"/>
    </row>
    <row r="2679" ht="24" customHeight="1" spans="1:7">
      <c r="A2679" s="13">
        <v>2674</v>
      </c>
      <c r="B2679" s="13" t="s">
        <v>9213</v>
      </c>
      <c r="C2679" s="13" t="s">
        <v>9212</v>
      </c>
      <c r="D2679" s="13">
        <v>16.88</v>
      </c>
      <c r="E2679" s="13">
        <v>4.84</v>
      </c>
      <c r="F2679" s="13">
        <v>81.7</v>
      </c>
      <c r="G2679" s="437"/>
    </row>
    <row r="2680" ht="24" customHeight="1" spans="1:7">
      <c r="A2680" s="13">
        <v>2675</v>
      </c>
      <c r="B2680" s="13" t="s">
        <v>7426</v>
      </c>
      <c r="C2680" s="13" t="s">
        <v>9212</v>
      </c>
      <c r="D2680" s="13">
        <v>11.77</v>
      </c>
      <c r="E2680" s="13">
        <v>4.84</v>
      </c>
      <c r="F2680" s="13">
        <v>56.97</v>
      </c>
      <c r="G2680" s="437"/>
    </row>
    <row r="2681" ht="24" customHeight="1" spans="1:7">
      <c r="A2681" s="13">
        <v>2676</v>
      </c>
      <c r="B2681" s="13" t="s">
        <v>9214</v>
      </c>
      <c r="C2681" s="13" t="s">
        <v>9212</v>
      </c>
      <c r="D2681" s="13">
        <v>6.56</v>
      </c>
      <c r="E2681" s="13">
        <v>4.84</v>
      </c>
      <c r="F2681" s="13">
        <v>31.75</v>
      </c>
      <c r="G2681" s="437"/>
    </row>
    <row r="2682" ht="24" customHeight="1" spans="1:7">
      <c r="A2682" s="13">
        <v>2677</v>
      </c>
      <c r="B2682" s="13" t="s">
        <v>9215</v>
      </c>
      <c r="C2682" s="13" t="s">
        <v>9212</v>
      </c>
      <c r="D2682" s="13">
        <v>13</v>
      </c>
      <c r="E2682" s="13">
        <v>4.84</v>
      </c>
      <c r="F2682" s="13">
        <v>62.92</v>
      </c>
      <c r="G2682" s="437"/>
    </row>
    <row r="2683" ht="24" customHeight="1" spans="1:7">
      <c r="A2683" s="13">
        <v>2678</v>
      </c>
      <c r="B2683" s="13" t="s">
        <v>9216</v>
      </c>
      <c r="C2683" s="13" t="s">
        <v>9212</v>
      </c>
      <c r="D2683" s="13">
        <v>15.62</v>
      </c>
      <c r="E2683" s="13">
        <v>4.84</v>
      </c>
      <c r="F2683" s="13">
        <v>75.6</v>
      </c>
      <c r="G2683" s="437"/>
    </row>
    <row r="2684" ht="24" customHeight="1" spans="1:7">
      <c r="A2684" s="13">
        <v>2679</v>
      </c>
      <c r="B2684" s="13" t="s">
        <v>9217</v>
      </c>
      <c r="C2684" s="13" t="s">
        <v>9212</v>
      </c>
      <c r="D2684" s="13">
        <v>6.84</v>
      </c>
      <c r="E2684" s="13">
        <v>4.84</v>
      </c>
      <c r="F2684" s="13">
        <v>33.11</v>
      </c>
      <c r="G2684" s="437"/>
    </row>
    <row r="2685" ht="24" customHeight="1" spans="1:7">
      <c r="A2685" s="13">
        <v>2680</v>
      </c>
      <c r="B2685" s="13" t="s">
        <v>9218</v>
      </c>
      <c r="C2685" s="13" t="s">
        <v>9212</v>
      </c>
      <c r="D2685" s="13">
        <v>51.32</v>
      </c>
      <c r="E2685" s="13">
        <v>4.84</v>
      </c>
      <c r="F2685" s="13">
        <v>248.39</v>
      </c>
      <c r="G2685" s="437"/>
    </row>
    <row r="2686" ht="24" customHeight="1" spans="1:7">
      <c r="A2686" s="13">
        <v>2681</v>
      </c>
      <c r="B2686" s="13" t="s">
        <v>9219</v>
      </c>
      <c r="C2686" s="13" t="s">
        <v>9212</v>
      </c>
      <c r="D2686" s="13">
        <v>21.32</v>
      </c>
      <c r="E2686" s="13">
        <v>4.84</v>
      </c>
      <c r="F2686" s="13">
        <v>103.19</v>
      </c>
      <c r="G2686" s="437"/>
    </row>
    <row r="2687" ht="24" customHeight="1" spans="1:7">
      <c r="A2687" s="13">
        <v>2682</v>
      </c>
      <c r="B2687" s="13" t="s">
        <v>9220</v>
      </c>
      <c r="C2687" s="13" t="s">
        <v>9212</v>
      </c>
      <c r="D2687" s="13">
        <v>15.28</v>
      </c>
      <c r="E2687" s="13">
        <v>4.84</v>
      </c>
      <c r="F2687" s="13">
        <v>73.96</v>
      </c>
      <c r="G2687" s="437"/>
    </row>
    <row r="2688" ht="24" customHeight="1" spans="1:7">
      <c r="A2688" s="13">
        <v>2683</v>
      </c>
      <c r="B2688" s="13" t="s">
        <v>9221</v>
      </c>
      <c r="C2688" s="13" t="s">
        <v>9212</v>
      </c>
      <c r="D2688" s="13">
        <v>4.09</v>
      </c>
      <c r="E2688" s="13">
        <v>4.84</v>
      </c>
      <c r="F2688" s="13">
        <v>19.8</v>
      </c>
      <c r="G2688" s="437"/>
    </row>
    <row r="2689" ht="24" customHeight="1" spans="1:7">
      <c r="A2689" s="13">
        <v>2684</v>
      </c>
      <c r="B2689" s="13" t="s">
        <v>9222</v>
      </c>
      <c r="C2689" s="13" t="s">
        <v>9212</v>
      </c>
      <c r="D2689" s="13">
        <v>13.74</v>
      </c>
      <c r="E2689" s="13">
        <v>4.84</v>
      </c>
      <c r="F2689" s="13">
        <v>66.5</v>
      </c>
      <c r="G2689" s="437"/>
    </row>
    <row r="2690" ht="24" customHeight="1" spans="1:7">
      <c r="A2690" s="13">
        <v>2685</v>
      </c>
      <c r="B2690" s="13" t="s">
        <v>9223</v>
      </c>
      <c r="C2690" s="13" t="s">
        <v>9212</v>
      </c>
      <c r="D2690" s="13">
        <v>0.04</v>
      </c>
      <c r="E2690" s="13">
        <v>4.84</v>
      </c>
      <c r="F2690" s="13">
        <v>0.19</v>
      </c>
      <c r="G2690" s="437"/>
    </row>
    <row r="2691" ht="24" customHeight="1" spans="1:7">
      <c r="A2691" s="13">
        <v>2686</v>
      </c>
      <c r="B2691" s="13" t="s">
        <v>9224</v>
      </c>
      <c r="C2691" s="13" t="s">
        <v>9212</v>
      </c>
      <c r="D2691" s="13">
        <v>8.19</v>
      </c>
      <c r="E2691" s="13">
        <v>4.84</v>
      </c>
      <c r="F2691" s="13">
        <v>39.64</v>
      </c>
      <c r="G2691" s="437"/>
    </row>
    <row r="2692" ht="24" customHeight="1" spans="1:7">
      <c r="A2692" s="13">
        <v>2687</v>
      </c>
      <c r="B2692" s="13" t="s">
        <v>9225</v>
      </c>
      <c r="C2692" s="13" t="s">
        <v>9212</v>
      </c>
      <c r="D2692" s="13">
        <v>16.21</v>
      </c>
      <c r="E2692" s="13">
        <v>4.84</v>
      </c>
      <c r="F2692" s="13">
        <v>78.46</v>
      </c>
      <c r="G2692" s="437"/>
    </row>
    <row r="2693" ht="24" customHeight="1" spans="1:7">
      <c r="A2693" s="13">
        <v>2688</v>
      </c>
      <c r="B2693" s="13" t="s">
        <v>9226</v>
      </c>
      <c r="C2693" s="13" t="s">
        <v>9212</v>
      </c>
      <c r="D2693" s="13">
        <v>9.71</v>
      </c>
      <c r="E2693" s="13">
        <v>4.84</v>
      </c>
      <c r="F2693" s="13">
        <v>47</v>
      </c>
      <c r="G2693" s="437"/>
    </row>
    <row r="2694" ht="24" customHeight="1" spans="1:7">
      <c r="A2694" s="13">
        <v>2689</v>
      </c>
      <c r="B2694" s="13" t="s">
        <v>9227</v>
      </c>
      <c r="C2694" s="13" t="s">
        <v>9212</v>
      </c>
      <c r="D2694" s="13">
        <v>14.37</v>
      </c>
      <c r="E2694" s="13">
        <v>4.84</v>
      </c>
      <c r="F2694" s="13">
        <v>69.55</v>
      </c>
      <c r="G2694" s="437"/>
    </row>
    <row r="2695" ht="24" customHeight="1" spans="1:7">
      <c r="A2695" s="13">
        <v>2690</v>
      </c>
      <c r="B2695" s="13" t="s">
        <v>9228</v>
      </c>
      <c r="C2695" s="13" t="s">
        <v>9212</v>
      </c>
      <c r="D2695" s="13">
        <v>12.25</v>
      </c>
      <c r="E2695" s="13">
        <v>4.84</v>
      </c>
      <c r="F2695" s="13">
        <v>59.29</v>
      </c>
      <c r="G2695" s="437"/>
    </row>
    <row r="2696" ht="24" customHeight="1" spans="1:7">
      <c r="A2696" s="13">
        <v>2691</v>
      </c>
      <c r="B2696" s="13" t="s">
        <v>9229</v>
      </c>
      <c r="C2696" s="13" t="s">
        <v>9212</v>
      </c>
      <c r="D2696" s="13">
        <v>13.43</v>
      </c>
      <c r="E2696" s="13">
        <v>4.84</v>
      </c>
      <c r="F2696" s="13">
        <v>65</v>
      </c>
      <c r="G2696" s="437"/>
    </row>
    <row r="2697" ht="24" customHeight="1" spans="1:7">
      <c r="A2697" s="13">
        <v>2692</v>
      </c>
      <c r="B2697" s="13" t="s">
        <v>9230</v>
      </c>
      <c r="C2697" s="13" t="s">
        <v>9212</v>
      </c>
      <c r="D2697" s="13">
        <v>25.49</v>
      </c>
      <c r="E2697" s="13">
        <v>4.84</v>
      </c>
      <c r="F2697" s="13">
        <v>123.37</v>
      </c>
      <c r="G2697" s="437"/>
    </row>
    <row r="2698" ht="24" customHeight="1" spans="1:7">
      <c r="A2698" s="13">
        <v>2693</v>
      </c>
      <c r="B2698" s="13" t="s">
        <v>9231</v>
      </c>
      <c r="C2698" s="13" t="s">
        <v>9212</v>
      </c>
      <c r="D2698" s="13">
        <v>9.8</v>
      </c>
      <c r="E2698" s="13">
        <v>4.84</v>
      </c>
      <c r="F2698" s="13">
        <v>47.43</v>
      </c>
      <c r="G2698" s="437"/>
    </row>
    <row r="2699" ht="24" customHeight="1" spans="1:7">
      <c r="A2699" s="13">
        <v>2694</v>
      </c>
      <c r="B2699" s="13" t="s">
        <v>9232</v>
      </c>
      <c r="C2699" s="13" t="s">
        <v>9212</v>
      </c>
      <c r="D2699" s="13">
        <v>2.5</v>
      </c>
      <c r="E2699" s="13">
        <v>4.84</v>
      </c>
      <c r="F2699" s="13">
        <v>12.1</v>
      </c>
      <c r="G2699" s="437"/>
    </row>
    <row r="2700" ht="24" customHeight="1" spans="1:7">
      <c r="A2700" s="13">
        <v>2695</v>
      </c>
      <c r="B2700" s="13" t="s">
        <v>9233</v>
      </c>
      <c r="C2700" s="13" t="s">
        <v>9212</v>
      </c>
      <c r="D2700" s="13">
        <v>24.09</v>
      </c>
      <c r="E2700" s="13">
        <v>4.84</v>
      </c>
      <c r="F2700" s="13">
        <v>116.6</v>
      </c>
      <c r="G2700" s="437"/>
    </row>
    <row r="2701" ht="24" customHeight="1" spans="1:7">
      <c r="A2701" s="13">
        <v>2696</v>
      </c>
      <c r="B2701" s="13" t="s">
        <v>9234</v>
      </c>
      <c r="C2701" s="13" t="s">
        <v>9212</v>
      </c>
      <c r="D2701" s="13">
        <v>13.08</v>
      </c>
      <c r="E2701" s="13">
        <v>4.84</v>
      </c>
      <c r="F2701" s="13">
        <v>63.31</v>
      </c>
      <c r="G2701" s="437"/>
    </row>
    <row r="2702" ht="24" customHeight="1" spans="1:7">
      <c r="A2702" s="13">
        <v>2697</v>
      </c>
      <c r="B2702" s="13" t="s">
        <v>9235</v>
      </c>
      <c r="C2702" s="13" t="s">
        <v>9212</v>
      </c>
      <c r="D2702" s="13">
        <v>24.57</v>
      </c>
      <c r="E2702" s="13">
        <v>4.84</v>
      </c>
      <c r="F2702" s="13">
        <v>118.92</v>
      </c>
      <c r="G2702" s="437"/>
    </row>
    <row r="2703" ht="24" customHeight="1" spans="1:7">
      <c r="A2703" s="13">
        <v>2698</v>
      </c>
      <c r="B2703" s="13" t="s">
        <v>9236</v>
      </c>
      <c r="C2703" s="13" t="s">
        <v>9212</v>
      </c>
      <c r="D2703" s="13">
        <v>15.55</v>
      </c>
      <c r="E2703" s="13">
        <v>4.84</v>
      </c>
      <c r="F2703" s="13">
        <v>75.26</v>
      </c>
      <c r="G2703" s="437"/>
    </row>
    <row r="2704" ht="24" customHeight="1" spans="1:7">
      <c r="A2704" s="13">
        <v>2699</v>
      </c>
      <c r="B2704" s="13" t="s">
        <v>8568</v>
      </c>
      <c r="C2704" s="13" t="s">
        <v>9212</v>
      </c>
      <c r="D2704" s="13">
        <v>44.18</v>
      </c>
      <c r="E2704" s="13">
        <v>4.84</v>
      </c>
      <c r="F2704" s="13">
        <v>213.83</v>
      </c>
      <c r="G2704" s="437"/>
    </row>
    <row r="2705" ht="24" customHeight="1" spans="1:7">
      <c r="A2705" s="13">
        <v>2700</v>
      </c>
      <c r="B2705" s="13" t="s">
        <v>9237</v>
      </c>
      <c r="C2705" s="13" t="s">
        <v>9212</v>
      </c>
      <c r="D2705" s="13">
        <v>14.11</v>
      </c>
      <c r="E2705" s="13">
        <v>4.84</v>
      </c>
      <c r="F2705" s="13">
        <v>68.29</v>
      </c>
      <c r="G2705" s="437"/>
    </row>
    <row r="2706" ht="24" customHeight="1" spans="1:7">
      <c r="A2706" s="13">
        <v>2701</v>
      </c>
      <c r="B2706" s="13" t="s">
        <v>9238</v>
      </c>
      <c r="C2706" s="13" t="s">
        <v>9212</v>
      </c>
      <c r="D2706" s="13">
        <v>6.92</v>
      </c>
      <c r="E2706" s="13">
        <v>4.84</v>
      </c>
      <c r="F2706" s="13">
        <v>33.49</v>
      </c>
      <c r="G2706" s="437"/>
    </row>
    <row r="2707" ht="24" customHeight="1" spans="1:7">
      <c r="A2707" s="13">
        <v>2702</v>
      </c>
      <c r="B2707" s="13" t="s">
        <v>9239</v>
      </c>
      <c r="C2707" s="13" t="s">
        <v>9212</v>
      </c>
      <c r="D2707" s="13">
        <v>2</v>
      </c>
      <c r="E2707" s="13">
        <v>4.84</v>
      </c>
      <c r="F2707" s="13">
        <v>9.68</v>
      </c>
      <c r="G2707" s="437"/>
    </row>
    <row r="2708" ht="24" customHeight="1" spans="1:7">
      <c r="A2708" s="13">
        <v>2703</v>
      </c>
      <c r="B2708" s="13" t="s">
        <v>9240</v>
      </c>
      <c r="C2708" s="13" t="s">
        <v>9212</v>
      </c>
      <c r="D2708" s="13">
        <v>2.31</v>
      </c>
      <c r="E2708" s="13">
        <v>4.84</v>
      </c>
      <c r="F2708" s="13">
        <v>11.18</v>
      </c>
      <c r="G2708" s="437"/>
    </row>
    <row r="2709" ht="24" customHeight="1" spans="1:7">
      <c r="A2709" s="13">
        <v>2704</v>
      </c>
      <c r="B2709" s="13" t="s">
        <v>9241</v>
      </c>
      <c r="C2709" s="13" t="s">
        <v>9212</v>
      </c>
      <c r="D2709" s="13">
        <v>1.5</v>
      </c>
      <c r="E2709" s="13">
        <v>4.84</v>
      </c>
      <c r="F2709" s="13">
        <v>7.26</v>
      </c>
      <c r="G2709" s="437"/>
    </row>
    <row r="2710" ht="24" customHeight="1" spans="1:7">
      <c r="A2710" s="13">
        <v>2705</v>
      </c>
      <c r="B2710" s="13" t="s">
        <v>9242</v>
      </c>
      <c r="C2710" s="13" t="s">
        <v>9212</v>
      </c>
      <c r="D2710" s="13">
        <v>12.02</v>
      </c>
      <c r="E2710" s="13">
        <v>4.84</v>
      </c>
      <c r="F2710" s="13">
        <v>58.18</v>
      </c>
      <c r="G2710" s="437"/>
    </row>
    <row r="2711" ht="24" customHeight="1" spans="1:7">
      <c r="A2711" s="13">
        <v>2706</v>
      </c>
      <c r="B2711" s="13" t="s">
        <v>9243</v>
      </c>
      <c r="C2711" s="13" t="s">
        <v>9212</v>
      </c>
      <c r="D2711" s="13">
        <v>5.58</v>
      </c>
      <c r="E2711" s="13">
        <v>4.84</v>
      </c>
      <c r="F2711" s="13">
        <v>27.01</v>
      </c>
      <c r="G2711" s="437"/>
    </row>
    <row r="2712" ht="24" customHeight="1" spans="1:7">
      <c r="A2712" s="13">
        <v>2707</v>
      </c>
      <c r="B2712" s="13" t="s">
        <v>9244</v>
      </c>
      <c r="C2712" s="13" t="s">
        <v>9212</v>
      </c>
      <c r="D2712" s="13">
        <v>13.6</v>
      </c>
      <c r="E2712" s="13">
        <v>4.84</v>
      </c>
      <c r="F2712" s="13">
        <v>65.82</v>
      </c>
      <c r="G2712" s="437"/>
    </row>
    <row r="2713" ht="24" customHeight="1" spans="1:7">
      <c r="A2713" s="13">
        <v>2708</v>
      </c>
      <c r="B2713" s="13" t="s">
        <v>9245</v>
      </c>
      <c r="C2713" s="13" t="s">
        <v>9212</v>
      </c>
      <c r="D2713" s="13">
        <v>11.03</v>
      </c>
      <c r="E2713" s="13">
        <v>4.84</v>
      </c>
      <c r="F2713" s="13">
        <v>53.39</v>
      </c>
      <c r="G2713" s="437"/>
    </row>
    <row r="2714" ht="24" customHeight="1" spans="1:7">
      <c r="A2714" s="13">
        <v>2709</v>
      </c>
      <c r="B2714" s="13" t="s">
        <v>9246</v>
      </c>
      <c r="C2714" s="13" t="s">
        <v>9212</v>
      </c>
      <c r="D2714" s="13">
        <v>13.41</v>
      </c>
      <c r="E2714" s="13">
        <v>4.84</v>
      </c>
      <c r="F2714" s="13">
        <v>64.9</v>
      </c>
      <c r="G2714" s="437"/>
    </row>
    <row r="2715" ht="24" customHeight="1" spans="1:7">
      <c r="A2715" s="13">
        <v>2710</v>
      </c>
      <c r="B2715" s="13" t="s">
        <v>9247</v>
      </c>
      <c r="C2715" s="13" t="s">
        <v>9212</v>
      </c>
      <c r="D2715" s="13">
        <v>1.68</v>
      </c>
      <c r="E2715" s="13">
        <v>4.84</v>
      </c>
      <c r="F2715" s="13">
        <v>8.13</v>
      </c>
      <c r="G2715" s="437"/>
    </row>
    <row r="2716" ht="24" customHeight="1" spans="1:7">
      <c r="A2716" s="13">
        <v>2711</v>
      </c>
      <c r="B2716" s="13" t="s">
        <v>402</v>
      </c>
      <c r="C2716" s="13" t="s">
        <v>9212</v>
      </c>
      <c r="D2716" s="13">
        <v>17.33</v>
      </c>
      <c r="E2716" s="13">
        <v>4.84</v>
      </c>
      <c r="F2716" s="13">
        <v>83.88</v>
      </c>
      <c r="G2716" s="437"/>
    </row>
    <row r="2717" ht="24" customHeight="1" spans="1:7">
      <c r="A2717" s="13">
        <v>2712</v>
      </c>
      <c r="B2717" s="13" t="s">
        <v>9248</v>
      </c>
      <c r="C2717" s="13" t="s">
        <v>9212</v>
      </c>
      <c r="D2717" s="13">
        <v>10.18</v>
      </c>
      <c r="E2717" s="13">
        <v>4.84</v>
      </c>
      <c r="F2717" s="13">
        <v>49.27</v>
      </c>
      <c r="G2717" s="437"/>
    </row>
    <row r="2718" ht="24" customHeight="1" spans="1:7">
      <c r="A2718" s="13">
        <v>2713</v>
      </c>
      <c r="B2718" s="13" t="s">
        <v>9112</v>
      </c>
      <c r="C2718" s="13" t="s">
        <v>9212</v>
      </c>
      <c r="D2718" s="13">
        <v>11.39</v>
      </c>
      <c r="E2718" s="13">
        <v>4.84</v>
      </c>
      <c r="F2718" s="13">
        <v>55.13</v>
      </c>
      <c r="G2718" s="437"/>
    </row>
    <row r="2719" ht="24" customHeight="1" spans="1:7">
      <c r="A2719" s="13">
        <v>2714</v>
      </c>
      <c r="B2719" s="13" t="s">
        <v>9063</v>
      </c>
      <c r="C2719" s="13" t="s">
        <v>9212</v>
      </c>
      <c r="D2719" s="13">
        <v>10.39</v>
      </c>
      <c r="E2719" s="13">
        <v>4.84</v>
      </c>
      <c r="F2719" s="13">
        <v>50.29</v>
      </c>
      <c r="G2719" s="437"/>
    </row>
    <row r="2720" ht="24" customHeight="1" spans="1:7">
      <c r="A2720" s="13">
        <v>2715</v>
      </c>
      <c r="B2720" s="13" t="s">
        <v>9249</v>
      </c>
      <c r="C2720" s="13" t="s">
        <v>9212</v>
      </c>
      <c r="D2720" s="13">
        <v>3.62</v>
      </c>
      <c r="E2720" s="13">
        <v>4.84</v>
      </c>
      <c r="F2720" s="13">
        <v>17.52</v>
      </c>
      <c r="G2720" s="437"/>
    </row>
    <row r="2721" ht="24" customHeight="1" spans="1:7">
      <c r="A2721" s="13">
        <v>2716</v>
      </c>
      <c r="B2721" s="13" t="s">
        <v>9250</v>
      </c>
      <c r="C2721" s="13" t="s">
        <v>9212</v>
      </c>
      <c r="D2721" s="13">
        <v>13.48</v>
      </c>
      <c r="E2721" s="13">
        <v>4.84</v>
      </c>
      <c r="F2721" s="13">
        <v>65.24</v>
      </c>
      <c r="G2721" s="437"/>
    </row>
    <row r="2722" ht="24" customHeight="1" spans="1:7">
      <c r="A2722" s="13">
        <v>2717</v>
      </c>
      <c r="B2722" s="13" t="s">
        <v>9251</v>
      </c>
      <c r="C2722" s="13" t="s">
        <v>9212</v>
      </c>
      <c r="D2722" s="13">
        <v>5.59</v>
      </c>
      <c r="E2722" s="13">
        <v>4.84</v>
      </c>
      <c r="F2722" s="13">
        <v>27.06</v>
      </c>
      <c r="G2722" s="437"/>
    </row>
    <row r="2723" ht="24" customHeight="1" spans="1:7">
      <c r="A2723" s="13">
        <v>2718</v>
      </c>
      <c r="B2723" s="13" t="s">
        <v>9252</v>
      </c>
      <c r="C2723" s="13" t="s">
        <v>9212</v>
      </c>
      <c r="D2723" s="13">
        <v>5.11</v>
      </c>
      <c r="E2723" s="13">
        <v>4.84</v>
      </c>
      <c r="F2723" s="13">
        <v>24.73</v>
      </c>
      <c r="G2723" s="437"/>
    </row>
    <row r="2724" ht="24" customHeight="1" spans="1:7">
      <c r="A2724" s="13">
        <v>2719</v>
      </c>
      <c r="B2724" s="13" t="s">
        <v>9253</v>
      </c>
      <c r="C2724" s="13" t="s">
        <v>9212</v>
      </c>
      <c r="D2724" s="13">
        <v>6.05</v>
      </c>
      <c r="E2724" s="13">
        <v>4.84</v>
      </c>
      <c r="F2724" s="13">
        <v>29.28</v>
      </c>
      <c r="G2724" s="437"/>
    </row>
    <row r="2725" ht="24" customHeight="1" spans="1:7">
      <c r="A2725" s="13">
        <v>2720</v>
      </c>
      <c r="B2725" s="13" t="s">
        <v>2837</v>
      </c>
      <c r="C2725" s="13" t="s">
        <v>9212</v>
      </c>
      <c r="D2725" s="13">
        <v>32.7</v>
      </c>
      <c r="E2725" s="13">
        <v>4.84</v>
      </c>
      <c r="F2725" s="13">
        <v>158.27</v>
      </c>
      <c r="G2725" s="437"/>
    </row>
    <row r="2726" ht="24" customHeight="1" spans="1:7">
      <c r="A2726" s="13">
        <v>2721</v>
      </c>
      <c r="B2726" s="13" t="s">
        <v>9254</v>
      </c>
      <c r="C2726" s="13" t="s">
        <v>9212</v>
      </c>
      <c r="D2726" s="13">
        <v>0.96</v>
      </c>
      <c r="E2726" s="13">
        <v>4.84</v>
      </c>
      <c r="F2726" s="13">
        <v>4.65</v>
      </c>
      <c r="G2726" s="437"/>
    </row>
    <row r="2727" ht="24" customHeight="1" spans="1:7">
      <c r="A2727" s="13">
        <v>2722</v>
      </c>
      <c r="B2727" s="13" t="s">
        <v>9255</v>
      </c>
      <c r="C2727" s="13" t="s">
        <v>9212</v>
      </c>
      <c r="D2727" s="13">
        <v>5.05</v>
      </c>
      <c r="E2727" s="13">
        <v>4.84</v>
      </c>
      <c r="F2727" s="13">
        <v>24.44</v>
      </c>
      <c r="G2727" s="437"/>
    </row>
    <row r="2728" ht="24" customHeight="1" spans="1:7">
      <c r="A2728" s="13">
        <v>2723</v>
      </c>
      <c r="B2728" s="13" t="s">
        <v>4805</v>
      </c>
      <c r="C2728" s="13" t="s">
        <v>9212</v>
      </c>
      <c r="D2728" s="13">
        <v>5</v>
      </c>
      <c r="E2728" s="13">
        <v>4.84</v>
      </c>
      <c r="F2728" s="13">
        <v>24.2</v>
      </c>
      <c r="G2728" s="437"/>
    </row>
    <row r="2729" ht="24" customHeight="1" spans="1:7">
      <c r="A2729" s="13">
        <v>2724</v>
      </c>
      <c r="B2729" s="13" t="s">
        <v>1101</v>
      </c>
      <c r="C2729" s="13" t="s">
        <v>9212</v>
      </c>
      <c r="D2729" s="13">
        <v>5.43</v>
      </c>
      <c r="E2729" s="13">
        <v>4.84</v>
      </c>
      <c r="F2729" s="13">
        <v>26.28</v>
      </c>
      <c r="G2729" s="437"/>
    </row>
    <row r="2730" ht="24" customHeight="1" spans="1:7">
      <c r="A2730" s="13">
        <v>2725</v>
      </c>
      <c r="B2730" s="13" t="s">
        <v>9256</v>
      </c>
      <c r="C2730" s="13" t="s">
        <v>9212</v>
      </c>
      <c r="D2730" s="13">
        <v>7.04</v>
      </c>
      <c r="E2730" s="13">
        <v>4.84</v>
      </c>
      <c r="F2730" s="13">
        <v>34.07</v>
      </c>
      <c r="G2730" s="437"/>
    </row>
    <row r="2731" ht="24" customHeight="1" spans="1:7">
      <c r="A2731" s="13">
        <v>2726</v>
      </c>
      <c r="B2731" s="13" t="s">
        <v>2528</v>
      </c>
      <c r="C2731" s="13" t="s">
        <v>9212</v>
      </c>
      <c r="D2731" s="13">
        <v>3.45</v>
      </c>
      <c r="E2731" s="13">
        <v>4.84</v>
      </c>
      <c r="F2731" s="13">
        <v>16.7</v>
      </c>
      <c r="G2731" s="437"/>
    </row>
    <row r="2732" ht="24" customHeight="1" spans="1:7">
      <c r="A2732" s="13">
        <v>2727</v>
      </c>
      <c r="B2732" s="13" t="s">
        <v>9257</v>
      </c>
      <c r="C2732" s="13" t="s">
        <v>9258</v>
      </c>
      <c r="D2732" s="13">
        <v>29.88</v>
      </c>
      <c r="E2732" s="13">
        <v>4.84</v>
      </c>
      <c r="F2732" s="13">
        <v>144.62</v>
      </c>
      <c r="G2732" s="437"/>
    </row>
    <row r="2733" ht="24" customHeight="1" spans="1:7">
      <c r="A2733" s="13">
        <v>2728</v>
      </c>
      <c r="B2733" s="13" t="s">
        <v>9259</v>
      </c>
      <c r="C2733" s="13" t="s">
        <v>9258</v>
      </c>
      <c r="D2733" s="13">
        <v>23.47</v>
      </c>
      <c r="E2733" s="13">
        <v>4.84</v>
      </c>
      <c r="F2733" s="13">
        <v>113.59</v>
      </c>
      <c r="G2733" s="437"/>
    </row>
    <row r="2734" ht="24" customHeight="1" spans="1:7">
      <c r="A2734" s="13">
        <v>2729</v>
      </c>
      <c r="B2734" s="13" t="s">
        <v>9260</v>
      </c>
      <c r="C2734" s="13" t="s">
        <v>9258</v>
      </c>
      <c r="D2734" s="13">
        <v>54.48</v>
      </c>
      <c r="E2734" s="13">
        <v>4.84</v>
      </c>
      <c r="F2734" s="13">
        <v>263.68</v>
      </c>
      <c r="G2734" s="437"/>
    </row>
    <row r="2735" ht="24" customHeight="1" spans="1:7">
      <c r="A2735" s="13">
        <v>2730</v>
      </c>
      <c r="B2735" s="13" t="s">
        <v>9261</v>
      </c>
      <c r="C2735" s="13" t="s">
        <v>9258</v>
      </c>
      <c r="D2735" s="13">
        <v>24.88</v>
      </c>
      <c r="E2735" s="13">
        <v>4.84</v>
      </c>
      <c r="F2735" s="13">
        <v>120.42</v>
      </c>
      <c r="G2735" s="437"/>
    </row>
    <row r="2736" ht="24" customHeight="1" spans="1:7">
      <c r="A2736" s="13">
        <v>2731</v>
      </c>
      <c r="B2736" s="13" t="s">
        <v>9262</v>
      </c>
      <c r="C2736" s="13" t="s">
        <v>9258</v>
      </c>
      <c r="D2736" s="13">
        <v>24.63</v>
      </c>
      <c r="E2736" s="13">
        <v>4.84</v>
      </c>
      <c r="F2736" s="13">
        <v>119.21</v>
      </c>
      <c r="G2736" s="437"/>
    </row>
    <row r="2737" ht="24" customHeight="1" spans="1:7">
      <c r="A2737" s="13">
        <v>2732</v>
      </c>
      <c r="B2737" s="13" t="s">
        <v>9263</v>
      </c>
      <c r="C2737" s="13" t="s">
        <v>9258</v>
      </c>
      <c r="D2737" s="13">
        <v>11.75</v>
      </c>
      <c r="E2737" s="13">
        <v>4.84</v>
      </c>
      <c r="F2737" s="13">
        <v>56.87</v>
      </c>
      <c r="G2737" s="437"/>
    </row>
    <row r="2738" ht="24" customHeight="1" spans="1:7">
      <c r="A2738" s="13">
        <v>2733</v>
      </c>
      <c r="B2738" s="13" t="s">
        <v>9264</v>
      </c>
      <c r="C2738" s="13" t="s">
        <v>9258</v>
      </c>
      <c r="D2738" s="13">
        <v>13.35</v>
      </c>
      <c r="E2738" s="13">
        <v>4.84</v>
      </c>
      <c r="F2738" s="13">
        <v>64.61</v>
      </c>
      <c r="G2738" s="437"/>
    </row>
    <row r="2739" ht="24" customHeight="1" spans="1:7">
      <c r="A2739" s="13">
        <v>2734</v>
      </c>
      <c r="B2739" s="13" t="s">
        <v>9265</v>
      </c>
      <c r="C2739" s="13" t="s">
        <v>9258</v>
      </c>
      <c r="D2739" s="13">
        <v>14.05</v>
      </c>
      <c r="E2739" s="13">
        <v>4.84</v>
      </c>
      <c r="F2739" s="13">
        <v>68</v>
      </c>
      <c r="G2739" s="437"/>
    </row>
    <row r="2740" ht="24" customHeight="1" spans="1:7">
      <c r="A2740" s="13">
        <v>2735</v>
      </c>
      <c r="B2740" s="13" t="s">
        <v>9266</v>
      </c>
      <c r="C2740" s="13" t="s">
        <v>9258</v>
      </c>
      <c r="D2740" s="13">
        <v>5</v>
      </c>
      <c r="E2740" s="13">
        <v>4.84</v>
      </c>
      <c r="F2740" s="13">
        <v>24.2</v>
      </c>
      <c r="G2740" s="437"/>
    </row>
    <row r="2741" ht="24" customHeight="1" spans="1:7">
      <c r="A2741" s="13">
        <v>2736</v>
      </c>
      <c r="B2741" s="13" t="s">
        <v>6285</v>
      </c>
      <c r="C2741" s="13" t="s">
        <v>9258</v>
      </c>
      <c r="D2741" s="13">
        <v>39.68</v>
      </c>
      <c r="E2741" s="13">
        <v>4.84</v>
      </c>
      <c r="F2741" s="13">
        <v>192.05</v>
      </c>
      <c r="G2741" s="437"/>
    </row>
    <row r="2742" ht="24" customHeight="1" spans="1:7">
      <c r="A2742" s="13">
        <v>2737</v>
      </c>
      <c r="B2742" s="13" t="s">
        <v>9267</v>
      </c>
      <c r="C2742" s="13" t="s">
        <v>9258</v>
      </c>
      <c r="D2742" s="13">
        <v>32.48</v>
      </c>
      <c r="E2742" s="13">
        <v>4.84</v>
      </c>
      <c r="F2742" s="13">
        <v>157.2</v>
      </c>
      <c r="G2742" s="437"/>
    </row>
    <row r="2743" ht="24" customHeight="1" spans="1:7">
      <c r="A2743" s="13">
        <v>2738</v>
      </c>
      <c r="B2743" s="13" t="s">
        <v>9268</v>
      </c>
      <c r="C2743" s="13" t="s">
        <v>9258</v>
      </c>
      <c r="D2743" s="13">
        <v>14.43</v>
      </c>
      <c r="E2743" s="13">
        <v>4.84</v>
      </c>
      <c r="F2743" s="13">
        <v>69.84</v>
      </c>
      <c r="G2743" s="437"/>
    </row>
    <row r="2744" ht="24" customHeight="1" spans="1:7">
      <c r="A2744" s="13">
        <v>2739</v>
      </c>
      <c r="B2744" s="13" t="s">
        <v>2528</v>
      </c>
      <c r="C2744" s="13" t="s">
        <v>9258</v>
      </c>
      <c r="D2744" s="13">
        <v>27.85</v>
      </c>
      <c r="E2744" s="13">
        <v>4.84</v>
      </c>
      <c r="F2744" s="13">
        <v>134.79</v>
      </c>
      <c r="G2744" s="437"/>
    </row>
    <row r="2745" ht="24" customHeight="1" spans="1:7">
      <c r="A2745" s="13">
        <v>2740</v>
      </c>
      <c r="B2745" s="13" t="s">
        <v>567</v>
      </c>
      <c r="C2745" s="13" t="s">
        <v>9258</v>
      </c>
      <c r="D2745" s="13">
        <v>5.21</v>
      </c>
      <c r="E2745" s="13">
        <v>4.84</v>
      </c>
      <c r="F2745" s="13">
        <v>25.22</v>
      </c>
      <c r="G2745" s="437"/>
    </row>
    <row r="2746" ht="24" customHeight="1" spans="1:7">
      <c r="A2746" s="13">
        <v>2741</v>
      </c>
      <c r="B2746" s="13" t="s">
        <v>9269</v>
      </c>
      <c r="C2746" s="13" t="s">
        <v>9258</v>
      </c>
      <c r="D2746" s="13">
        <v>34.21</v>
      </c>
      <c r="E2746" s="13">
        <v>4.84</v>
      </c>
      <c r="F2746" s="13">
        <v>165.58</v>
      </c>
      <c r="G2746" s="437"/>
    </row>
    <row r="2747" ht="24" customHeight="1" spans="1:7">
      <c r="A2747" s="13">
        <v>2742</v>
      </c>
      <c r="B2747" s="13" t="s">
        <v>9270</v>
      </c>
      <c r="C2747" s="13" t="s">
        <v>9258</v>
      </c>
      <c r="D2747" s="13">
        <v>26.59</v>
      </c>
      <c r="E2747" s="13">
        <v>4.84</v>
      </c>
      <c r="F2747" s="13">
        <v>128.7</v>
      </c>
      <c r="G2747" s="437"/>
    </row>
    <row r="2748" ht="24" customHeight="1" spans="1:7">
      <c r="A2748" s="13">
        <v>2743</v>
      </c>
      <c r="B2748" s="13" t="s">
        <v>9271</v>
      </c>
      <c r="C2748" s="13" t="s">
        <v>9258</v>
      </c>
      <c r="D2748" s="13">
        <v>44.07</v>
      </c>
      <c r="E2748" s="13">
        <v>4.84</v>
      </c>
      <c r="F2748" s="13">
        <v>213.3</v>
      </c>
      <c r="G2748" s="437"/>
    </row>
    <row r="2749" ht="24" customHeight="1" spans="1:7">
      <c r="A2749" s="13">
        <v>2744</v>
      </c>
      <c r="B2749" s="13" t="s">
        <v>9272</v>
      </c>
      <c r="C2749" s="13" t="s">
        <v>9258</v>
      </c>
      <c r="D2749" s="13">
        <v>28.72</v>
      </c>
      <c r="E2749" s="13">
        <v>4.84</v>
      </c>
      <c r="F2749" s="13">
        <v>139</v>
      </c>
      <c r="G2749" s="437"/>
    </row>
    <row r="2750" ht="24" customHeight="1" spans="1:7">
      <c r="A2750" s="13">
        <v>2745</v>
      </c>
      <c r="B2750" s="13" t="s">
        <v>9273</v>
      </c>
      <c r="C2750" s="13" t="s">
        <v>9258</v>
      </c>
      <c r="D2750" s="13">
        <v>32.44</v>
      </c>
      <c r="E2750" s="13">
        <v>4.84</v>
      </c>
      <c r="F2750" s="13">
        <v>157.01</v>
      </c>
      <c r="G2750" s="437"/>
    </row>
    <row r="2751" ht="24" customHeight="1" spans="1:7">
      <c r="A2751" s="13">
        <v>2746</v>
      </c>
      <c r="B2751" s="13" t="s">
        <v>9274</v>
      </c>
      <c r="C2751" s="13" t="s">
        <v>9258</v>
      </c>
      <c r="D2751" s="13">
        <v>23.11</v>
      </c>
      <c r="E2751" s="13">
        <v>4.84</v>
      </c>
      <c r="F2751" s="13">
        <v>111.85</v>
      </c>
      <c r="G2751" s="437"/>
    </row>
    <row r="2752" ht="24" customHeight="1" spans="1:7">
      <c r="A2752" s="13">
        <v>2747</v>
      </c>
      <c r="B2752" s="13" t="s">
        <v>9275</v>
      </c>
      <c r="C2752" s="13" t="s">
        <v>9258</v>
      </c>
      <c r="D2752" s="13">
        <v>26.56</v>
      </c>
      <c r="E2752" s="13">
        <v>4.84</v>
      </c>
      <c r="F2752" s="13">
        <v>128.55</v>
      </c>
      <c r="G2752" s="437"/>
    </row>
    <row r="2753" ht="24" customHeight="1" spans="1:7">
      <c r="A2753" s="13">
        <v>2748</v>
      </c>
      <c r="B2753" s="13" t="s">
        <v>9276</v>
      </c>
      <c r="C2753" s="13" t="s">
        <v>9258</v>
      </c>
      <c r="D2753" s="13">
        <v>9.03</v>
      </c>
      <c r="E2753" s="13">
        <v>4.84</v>
      </c>
      <c r="F2753" s="13">
        <v>43.71</v>
      </c>
      <c r="G2753" s="437"/>
    </row>
    <row r="2754" ht="24" customHeight="1" spans="1:7">
      <c r="A2754" s="13">
        <v>2749</v>
      </c>
      <c r="B2754" s="13" t="s">
        <v>9277</v>
      </c>
      <c r="C2754" s="13" t="s">
        <v>9258</v>
      </c>
      <c r="D2754" s="13">
        <v>24.18</v>
      </c>
      <c r="E2754" s="13">
        <v>4.84</v>
      </c>
      <c r="F2754" s="13">
        <v>117.03</v>
      </c>
      <c r="G2754" s="437"/>
    </row>
    <row r="2755" ht="24" customHeight="1" spans="1:7">
      <c r="A2755" s="13">
        <v>2750</v>
      </c>
      <c r="B2755" s="13" t="s">
        <v>9278</v>
      </c>
      <c r="C2755" s="13" t="s">
        <v>9258</v>
      </c>
      <c r="D2755" s="13">
        <v>9.59</v>
      </c>
      <c r="E2755" s="13">
        <v>4.84</v>
      </c>
      <c r="F2755" s="13">
        <v>46.42</v>
      </c>
      <c r="G2755" s="437"/>
    </row>
    <row r="2756" ht="24" customHeight="1" spans="1:7">
      <c r="A2756" s="13">
        <v>2751</v>
      </c>
      <c r="B2756" s="13" t="s">
        <v>9279</v>
      </c>
      <c r="C2756" s="13" t="s">
        <v>9258</v>
      </c>
      <c r="D2756" s="13">
        <v>7.61</v>
      </c>
      <c r="E2756" s="13">
        <v>4.84</v>
      </c>
      <c r="F2756" s="13">
        <v>36.83</v>
      </c>
      <c r="G2756" s="437"/>
    </row>
    <row r="2757" ht="24" customHeight="1" spans="1:7">
      <c r="A2757" s="13">
        <v>2752</v>
      </c>
      <c r="B2757" s="13" t="s">
        <v>9280</v>
      </c>
      <c r="C2757" s="13" t="s">
        <v>9258</v>
      </c>
      <c r="D2757" s="13">
        <v>21.48</v>
      </c>
      <c r="E2757" s="13">
        <v>4.84</v>
      </c>
      <c r="F2757" s="13">
        <v>103.96</v>
      </c>
      <c r="G2757" s="437"/>
    </row>
    <row r="2758" ht="24" customHeight="1" spans="1:7">
      <c r="A2758" s="13">
        <v>2753</v>
      </c>
      <c r="B2758" s="13" t="s">
        <v>9281</v>
      </c>
      <c r="C2758" s="13" t="s">
        <v>9258</v>
      </c>
      <c r="D2758" s="13">
        <v>12.32</v>
      </c>
      <c r="E2758" s="13">
        <v>4.84</v>
      </c>
      <c r="F2758" s="13">
        <v>59.63</v>
      </c>
      <c r="G2758" s="437"/>
    </row>
    <row r="2759" ht="24" customHeight="1" spans="1:7">
      <c r="A2759" s="13">
        <v>2754</v>
      </c>
      <c r="B2759" s="13" t="s">
        <v>9282</v>
      </c>
      <c r="C2759" s="13" t="s">
        <v>9258</v>
      </c>
      <c r="D2759" s="13">
        <v>16.97</v>
      </c>
      <c r="E2759" s="13">
        <v>4.84</v>
      </c>
      <c r="F2759" s="13">
        <v>82.13</v>
      </c>
      <c r="G2759" s="437"/>
    </row>
    <row r="2760" ht="24" customHeight="1" spans="1:7">
      <c r="A2760" s="13">
        <v>2755</v>
      </c>
      <c r="B2760" s="13" t="s">
        <v>9283</v>
      </c>
      <c r="C2760" s="13" t="s">
        <v>9258</v>
      </c>
      <c r="D2760" s="13">
        <v>12.81</v>
      </c>
      <c r="E2760" s="13">
        <v>4.84</v>
      </c>
      <c r="F2760" s="13">
        <v>62</v>
      </c>
      <c r="G2760" s="437"/>
    </row>
    <row r="2761" ht="24" customHeight="1" spans="1:7">
      <c r="A2761" s="13">
        <v>2756</v>
      </c>
      <c r="B2761" s="13" t="s">
        <v>9284</v>
      </c>
      <c r="C2761" s="13" t="s">
        <v>9285</v>
      </c>
      <c r="D2761" s="13">
        <v>1.99</v>
      </c>
      <c r="E2761" s="13">
        <v>4.84</v>
      </c>
      <c r="F2761" s="13">
        <v>9.63</v>
      </c>
      <c r="G2761" s="437"/>
    </row>
    <row r="2762" ht="24" customHeight="1" spans="1:7">
      <c r="A2762" s="13">
        <v>2757</v>
      </c>
      <c r="B2762" s="13" t="s">
        <v>9286</v>
      </c>
      <c r="C2762" s="13" t="s">
        <v>9285</v>
      </c>
      <c r="D2762" s="13">
        <v>9.55</v>
      </c>
      <c r="E2762" s="13">
        <v>4.84</v>
      </c>
      <c r="F2762" s="13">
        <v>46.22</v>
      </c>
      <c r="G2762" s="437"/>
    </row>
    <row r="2763" ht="24" customHeight="1" spans="1:7">
      <c r="A2763" s="13">
        <v>2758</v>
      </c>
      <c r="B2763" s="13" t="s">
        <v>9287</v>
      </c>
      <c r="C2763" s="13" t="s">
        <v>9285</v>
      </c>
      <c r="D2763" s="13">
        <v>37.1</v>
      </c>
      <c r="E2763" s="13">
        <v>4.84</v>
      </c>
      <c r="F2763" s="13">
        <v>179.56</v>
      </c>
      <c r="G2763" s="437"/>
    </row>
    <row r="2764" ht="24" customHeight="1" spans="1:7">
      <c r="A2764" s="13">
        <v>2759</v>
      </c>
      <c r="B2764" s="13" t="s">
        <v>1447</v>
      </c>
      <c r="C2764" s="13" t="s">
        <v>9285</v>
      </c>
      <c r="D2764" s="13">
        <v>14.54</v>
      </c>
      <c r="E2764" s="13">
        <v>4.84</v>
      </c>
      <c r="F2764" s="13">
        <v>70.37</v>
      </c>
      <c r="G2764" s="437"/>
    </row>
    <row r="2765" ht="24" customHeight="1" spans="1:7">
      <c r="A2765" s="13">
        <v>2760</v>
      </c>
      <c r="B2765" s="13" t="s">
        <v>9288</v>
      </c>
      <c r="C2765" s="13" t="s">
        <v>9285</v>
      </c>
      <c r="D2765" s="13">
        <v>29.14</v>
      </c>
      <c r="E2765" s="13">
        <v>4.84</v>
      </c>
      <c r="F2765" s="13">
        <v>141.04</v>
      </c>
      <c r="G2765" s="437"/>
    </row>
    <row r="2766" ht="24" customHeight="1" spans="1:7">
      <c r="A2766" s="13">
        <v>2761</v>
      </c>
      <c r="B2766" s="13" t="s">
        <v>9289</v>
      </c>
      <c r="C2766" s="13" t="s">
        <v>9285</v>
      </c>
      <c r="D2766" s="13">
        <v>26.61</v>
      </c>
      <c r="E2766" s="13">
        <v>4.84</v>
      </c>
      <c r="F2766" s="13">
        <v>128.79</v>
      </c>
      <c r="G2766" s="437"/>
    </row>
    <row r="2767" ht="24" customHeight="1" spans="1:7">
      <c r="A2767" s="13">
        <v>2762</v>
      </c>
      <c r="B2767" s="13" t="s">
        <v>9290</v>
      </c>
      <c r="C2767" s="13" t="s">
        <v>9285</v>
      </c>
      <c r="D2767" s="13">
        <v>16.83</v>
      </c>
      <c r="E2767" s="13">
        <v>4.84</v>
      </c>
      <c r="F2767" s="13">
        <v>81.46</v>
      </c>
      <c r="G2767" s="437"/>
    </row>
    <row r="2768" ht="24" customHeight="1" spans="1:7">
      <c r="A2768" s="13">
        <v>2763</v>
      </c>
      <c r="B2768" s="13" t="s">
        <v>9291</v>
      </c>
      <c r="C2768" s="13" t="s">
        <v>9285</v>
      </c>
      <c r="D2768" s="13">
        <v>29.06</v>
      </c>
      <c r="E2768" s="13">
        <v>4.84</v>
      </c>
      <c r="F2768" s="13">
        <v>140.65</v>
      </c>
      <c r="G2768" s="437"/>
    </row>
    <row r="2769" ht="24" customHeight="1" spans="1:7">
      <c r="A2769" s="13">
        <v>2764</v>
      </c>
      <c r="B2769" s="13" t="s">
        <v>9292</v>
      </c>
      <c r="C2769" s="13" t="s">
        <v>9285</v>
      </c>
      <c r="D2769" s="13">
        <v>29.54</v>
      </c>
      <c r="E2769" s="13">
        <v>4.84</v>
      </c>
      <c r="F2769" s="13">
        <v>142.97</v>
      </c>
      <c r="G2769" s="437"/>
    </row>
    <row r="2770" ht="24" customHeight="1" spans="1:7">
      <c r="A2770" s="13">
        <v>2765</v>
      </c>
      <c r="B2770" s="13" t="s">
        <v>7426</v>
      </c>
      <c r="C2770" s="13" t="s">
        <v>9285</v>
      </c>
      <c r="D2770" s="13">
        <v>32.58</v>
      </c>
      <c r="E2770" s="13">
        <v>4.84</v>
      </c>
      <c r="F2770" s="13">
        <v>157.69</v>
      </c>
      <c r="G2770" s="437"/>
    </row>
    <row r="2771" ht="24" customHeight="1" spans="1:7">
      <c r="A2771" s="13">
        <v>2766</v>
      </c>
      <c r="B2771" s="13" t="s">
        <v>5581</v>
      </c>
      <c r="C2771" s="13" t="s">
        <v>9285</v>
      </c>
      <c r="D2771" s="13">
        <v>28.91</v>
      </c>
      <c r="E2771" s="13">
        <v>4.84</v>
      </c>
      <c r="F2771" s="13">
        <v>139.92</v>
      </c>
      <c r="G2771" s="437"/>
    </row>
    <row r="2772" ht="24" customHeight="1" spans="1:7">
      <c r="A2772" s="13">
        <v>2767</v>
      </c>
      <c r="B2772" s="13" t="s">
        <v>9293</v>
      </c>
      <c r="C2772" s="13" t="s">
        <v>9285</v>
      </c>
      <c r="D2772" s="13">
        <v>33.24</v>
      </c>
      <c r="E2772" s="13">
        <v>4.84</v>
      </c>
      <c r="F2772" s="13">
        <v>160.88</v>
      </c>
      <c r="G2772" s="437"/>
    </row>
    <row r="2773" ht="24" customHeight="1" spans="1:7">
      <c r="A2773" s="13">
        <v>2768</v>
      </c>
      <c r="B2773" s="13" t="s">
        <v>9294</v>
      </c>
      <c r="C2773" s="13" t="s">
        <v>9285</v>
      </c>
      <c r="D2773" s="13">
        <v>10.17</v>
      </c>
      <c r="E2773" s="13">
        <v>4.84</v>
      </c>
      <c r="F2773" s="13">
        <v>49.22</v>
      </c>
      <c r="G2773" s="437"/>
    </row>
    <row r="2774" ht="24" customHeight="1" spans="1:7">
      <c r="A2774" s="13">
        <v>2769</v>
      </c>
      <c r="B2774" s="13" t="s">
        <v>2089</v>
      </c>
      <c r="C2774" s="13" t="s">
        <v>9285</v>
      </c>
      <c r="D2774" s="13">
        <v>36.23</v>
      </c>
      <c r="E2774" s="13">
        <v>4.84</v>
      </c>
      <c r="F2774" s="13">
        <v>175.35</v>
      </c>
      <c r="G2774" s="437"/>
    </row>
    <row r="2775" ht="24" customHeight="1" spans="1:7">
      <c r="A2775" s="13">
        <v>2770</v>
      </c>
      <c r="B2775" s="13" t="s">
        <v>9295</v>
      </c>
      <c r="C2775" s="13" t="s">
        <v>9285</v>
      </c>
      <c r="D2775" s="13">
        <v>29.09</v>
      </c>
      <c r="E2775" s="13">
        <v>4.84</v>
      </c>
      <c r="F2775" s="13">
        <v>140.8</v>
      </c>
      <c r="G2775" s="437"/>
    </row>
    <row r="2776" ht="24" customHeight="1" spans="1:7">
      <c r="A2776" s="13">
        <v>2771</v>
      </c>
      <c r="B2776" s="13" t="s">
        <v>9296</v>
      </c>
      <c r="C2776" s="13" t="s">
        <v>9285</v>
      </c>
      <c r="D2776" s="13">
        <v>23.75</v>
      </c>
      <c r="E2776" s="13">
        <v>4.84</v>
      </c>
      <c r="F2776" s="13">
        <v>114.95</v>
      </c>
      <c r="G2776" s="437"/>
    </row>
    <row r="2777" ht="24" customHeight="1" spans="1:7">
      <c r="A2777" s="13">
        <v>2772</v>
      </c>
      <c r="B2777" s="13" t="s">
        <v>9297</v>
      </c>
      <c r="C2777" s="13" t="s">
        <v>9285</v>
      </c>
      <c r="D2777" s="13">
        <v>33.17</v>
      </c>
      <c r="E2777" s="13">
        <v>4.84</v>
      </c>
      <c r="F2777" s="13">
        <v>160.54</v>
      </c>
      <c r="G2777" s="437"/>
    </row>
    <row r="2778" ht="24" customHeight="1" spans="1:7">
      <c r="A2778" s="13">
        <v>2773</v>
      </c>
      <c r="B2778" s="13" t="s">
        <v>9076</v>
      </c>
      <c r="C2778" s="13" t="s">
        <v>9285</v>
      </c>
      <c r="D2778" s="13">
        <v>23.23</v>
      </c>
      <c r="E2778" s="13">
        <v>4.84</v>
      </c>
      <c r="F2778" s="13">
        <v>112.43</v>
      </c>
      <c r="G2778" s="437"/>
    </row>
    <row r="2779" ht="24" customHeight="1" spans="1:7">
      <c r="A2779" s="13">
        <v>2774</v>
      </c>
      <c r="B2779" s="13" t="s">
        <v>9298</v>
      </c>
      <c r="C2779" s="13" t="s">
        <v>9285</v>
      </c>
      <c r="D2779" s="13">
        <v>30.87</v>
      </c>
      <c r="E2779" s="13">
        <v>4.84</v>
      </c>
      <c r="F2779" s="13">
        <v>149.41</v>
      </c>
      <c r="G2779" s="437"/>
    </row>
    <row r="2780" ht="24" customHeight="1" spans="1:7">
      <c r="A2780" s="13">
        <v>2775</v>
      </c>
      <c r="B2780" s="13" t="s">
        <v>9299</v>
      </c>
      <c r="C2780" s="13" t="s">
        <v>9285</v>
      </c>
      <c r="D2780" s="13">
        <v>32.96</v>
      </c>
      <c r="E2780" s="13">
        <v>4.84</v>
      </c>
      <c r="F2780" s="13">
        <v>159.53</v>
      </c>
      <c r="G2780" s="437"/>
    </row>
    <row r="2781" ht="24" customHeight="1" spans="1:7">
      <c r="A2781" s="13">
        <v>2776</v>
      </c>
      <c r="B2781" s="13" t="s">
        <v>9300</v>
      </c>
      <c r="C2781" s="13" t="s">
        <v>9285</v>
      </c>
      <c r="D2781" s="13">
        <v>23.11</v>
      </c>
      <c r="E2781" s="13">
        <v>4.84</v>
      </c>
      <c r="F2781" s="13">
        <v>111.85</v>
      </c>
      <c r="G2781" s="437"/>
    </row>
    <row r="2782" ht="24" customHeight="1" spans="1:7">
      <c r="A2782" s="13">
        <v>2777</v>
      </c>
      <c r="B2782" s="13" t="s">
        <v>4734</v>
      </c>
      <c r="C2782" s="13" t="s">
        <v>9285</v>
      </c>
      <c r="D2782" s="13">
        <v>14.35</v>
      </c>
      <c r="E2782" s="13">
        <v>4.84</v>
      </c>
      <c r="F2782" s="13">
        <v>69.45</v>
      </c>
      <c r="G2782" s="437"/>
    </row>
    <row r="2783" ht="24" customHeight="1" spans="1:7">
      <c r="A2783" s="13">
        <v>2778</v>
      </c>
      <c r="B2783" s="13" t="s">
        <v>9301</v>
      </c>
      <c r="C2783" s="13" t="s">
        <v>9285</v>
      </c>
      <c r="D2783" s="13">
        <v>27.55</v>
      </c>
      <c r="E2783" s="13">
        <v>4.84</v>
      </c>
      <c r="F2783" s="13">
        <v>133.34</v>
      </c>
      <c r="G2783" s="437"/>
    </row>
    <row r="2784" ht="24" customHeight="1" spans="1:7">
      <c r="A2784" s="13">
        <v>2779</v>
      </c>
      <c r="B2784" s="13" t="s">
        <v>9302</v>
      </c>
      <c r="C2784" s="13" t="s">
        <v>9285</v>
      </c>
      <c r="D2784" s="13">
        <v>29.77</v>
      </c>
      <c r="E2784" s="13">
        <v>4.84</v>
      </c>
      <c r="F2784" s="13">
        <v>144.09</v>
      </c>
      <c r="G2784" s="437"/>
    </row>
    <row r="2785" ht="24" customHeight="1" spans="1:7">
      <c r="A2785" s="13">
        <v>2780</v>
      </c>
      <c r="B2785" s="13" t="s">
        <v>9303</v>
      </c>
      <c r="C2785" s="13" t="s">
        <v>9285</v>
      </c>
      <c r="D2785" s="13">
        <v>5</v>
      </c>
      <c r="E2785" s="13">
        <v>4.84</v>
      </c>
      <c r="F2785" s="13">
        <v>24.2</v>
      </c>
      <c r="G2785" s="437"/>
    </row>
    <row r="2786" ht="24" customHeight="1" spans="1:7">
      <c r="A2786" s="13">
        <v>2781</v>
      </c>
      <c r="B2786" s="13" t="s">
        <v>3224</v>
      </c>
      <c r="C2786" s="13" t="s">
        <v>9285</v>
      </c>
      <c r="D2786" s="13">
        <v>18.22</v>
      </c>
      <c r="E2786" s="13">
        <v>4.84</v>
      </c>
      <c r="F2786" s="13">
        <v>88.18</v>
      </c>
      <c r="G2786" s="437"/>
    </row>
    <row r="2787" ht="24" customHeight="1" spans="1:7">
      <c r="A2787" s="13">
        <v>2782</v>
      </c>
      <c r="B2787" s="13" t="s">
        <v>8264</v>
      </c>
      <c r="C2787" s="13" t="s">
        <v>9285</v>
      </c>
      <c r="D2787" s="13">
        <v>16.44</v>
      </c>
      <c r="E2787" s="13">
        <v>4.84</v>
      </c>
      <c r="F2787" s="13">
        <v>79.57</v>
      </c>
      <c r="G2787" s="437"/>
    </row>
    <row r="2788" ht="24" customHeight="1" spans="1:7">
      <c r="A2788" s="13">
        <v>2783</v>
      </c>
      <c r="B2788" s="13" t="s">
        <v>9304</v>
      </c>
      <c r="C2788" s="13" t="s">
        <v>9285</v>
      </c>
      <c r="D2788" s="13">
        <v>37.3</v>
      </c>
      <c r="E2788" s="13">
        <v>4.84</v>
      </c>
      <c r="F2788" s="13">
        <v>180.53</v>
      </c>
      <c r="G2788" s="437"/>
    </row>
    <row r="2789" ht="24" customHeight="1" spans="1:7">
      <c r="A2789" s="13">
        <v>2784</v>
      </c>
      <c r="B2789" s="13" t="s">
        <v>9305</v>
      </c>
      <c r="C2789" s="13" t="s">
        <v>9285</v>
      </c>
      <c r="D2789" s="13">
        <v>34.66</v>
      </c>
      <c r="E2789" s="13">
        <v>4.84</v>
      </c>
      <c r="F2789" s="13">
        <v>167.75</v>
      </c>
      <c r="G2789" s="437"/>
    </row>
    <row r="2790" ht="24" customHeight="1" spans="1:7">
      <c r="A2790" s="13">
        <v>2785</v>
      </c>
      <c r="B2790" s="13" t="s">
        <v>9306</v>
      </c>
      <c r="C2790" s="13" t="s">
        <v>9285</v>
      </c>
      <c r="D2790" s="13">
        <v>28.8</v>
      </c>
      <c r="E2790" s="13">
        <v>4.84</v>
      </c>
      <c r="F2790" s="13">
        <v>139.39</v>
      </c>
      <c r="G2790" s="437"/>
    </row>
    <row r="2791" ht="24" customHeight="1" spans="1:7">
      <c r="A2791" s="13">
        <v>2786</v>
      </c>
      <c r="B2791" s="13" t="s">
        <v>9307</v>
      </c>
      <c r="C2791" s="13" t="s">
        <v>9285</v>
      </c>
      <c r="D2791" s="13">
        <v>20.68</v>
      </c>
      <c r="E2791" s="13">
        <v>4.84</v>
      </c>
      <c r="F2791" s="13">
        <v>100.09</v>
      </c>
      <c r="G2791" s="437"/>
    </row>
    <row r="2792" ht="24" customHeight="1" spans="1:7">
      <c r="A2792" s="13">
        <v>2787</v>
      </c>
      <c r="B2792" s="13" t="s">
        <v>5566</v>
      </c>
      <c r="C2792" s="13" t="s">
        <v>9285</v>
      </c>
      <c r="D2792" s="13">
        <v>31.77</v>
      </c>
      <c r="E2792" s="13">
        <v>4.84</v>
      </c>
      <c r="F2792" s="13">
        <v>153.77</v>
      </c>
      <c r="G2792" s="437"/>
    </row>
    <row r="2793" ht="24" customHeight="1" spans="1:7">
      <c r="A2793" s="13">
        <v>2788</v>
      </c>
      <c r="B2793" s="13" t="s">
        <v>6853</v>
      </c>
      <c r="C2793" s="13" t="s">
        <v>9285</v>
      </c>
      <c r="D2793" s="13">
        <v>27.88</v>
      </c>
      <c r="E2793" s="13">
        <v>4.84</v>
      </c>
      <c r="F2793" s="13">
        <v>134.94</v>
      </c>
      <c r="G2793" s="437"/>
    </row>
    <row r="2794" ht="24" customHeight="1" spans="1:7">
      <c r="A2794" s="13">
        <v>2789</v>
      </c>
      <c r="B2794" s="13" t="s">
        <v>9308</v>
      </c>
      <c r="C2794" s="13" t="s">
        <v>9285</v>
      </c>
      <c r="D2794" s="13">
        <v>18.84</v>
      </c>
      <c r="E2794" s="13">
        <v>4.84</v>
      </c>
      <c r="F2794" s="13">
        <v>91.19</v>
      </c>
      <c r="G2794" s="437"/>
    </row>
    <row r="2795" ht="24" customHeight="1" spans="1:7">
      <c r="A2795" s="13">
        <v>2790</v>
      </c>
      <c r="B2795" s="13" t="s">
        <v>6881</v>
      </c>
      <c r="C2795" s="13" t="s">
        <v>9285</v>
      </c>
      <c r="D2795" s="13">
        <v>22.5</v>
      </c>
      <c r="E2795" s="13">
        <v>4.84</v>
      </c>
      <c r="F2795" s="13">
        <v>108.9</v>
      </c>
      <c r="G2795" s="437"/>
    </row>
    <row r="2796" ht="24" customHeight="1" spans="1:7">
      <c r="A2796" s="13">
        <v>2791</v>
      </c>
      <c r="B2796" s="13" t="s">
        <v>693</v>
      </c>
      <c r="C2796" s="13" t="s">
        <v>9285</v>
      </c>
      <c r="D2796" s="13">
        <v>25.36</v>
      </c>
      <c r="E2796" s="13">
        <v>4.84</v>
      </c>
      <c r="F2796" s="13">
        <v>122.74</v>
      </c>
      <c r="G2796" s="437"/>
    </row>
    <row r="2797" ht="24" customHeight="1" spans="1:7">
      <c r="A2797" s="13">
        <v>2792</v>
      </c>
      <c r="B2797" s="13" t="s">
        <v>9309</v>
      </c>
      <c r="C2797" s="13" t="s">
        <v>9285</v>
      </c>
      <c r="D2797" s="13">
        <v>19.5</v>
      </c>
      <c r="E2797" s="13">
        <v>4.84</v>
      </c>
      <c r="F2797" s="13">
        <v>94.38</v>
      </c>
      <c r="G2797" s="437"/>
    </row>
    <row r="2798" ht="24" customHeight="1" spans="1:7">
      <c r="A2798" s="13">
        <v>2793</v>
      </c>
      <c r="B2798" s="13" t="s">
        <v>9310</v>
      </c>
      <c r="C2798" s="13" t="s">
        <v>9285</v>
      </c>
      <c r="D2798" s="13">
        <v>50.2</v>
      </c>
      <c r="E2798" s="13">
        <v>4.84</v>
      </c>
      <c r="F2798" s="13">
        <v>242.97</v>
      </c>
      <c r="G2798" s="437"/>
    </row>
    <row r="2799" ht="24" customHeight="1" spans="1:7">
      <c r="A2799" s="13">
        <v>2794</v>
      </c>
      <c r="B2799" s="13" t="s">
        <v>5411</v>
      </c>
      <c r="C2799" s="13" t="s">
        <v>9311</v>
      </c>
      <c r="D2799" s="13">
        <v>33.85</v>
      </c>
      <c r="E2799" s="13">
        <v>4.84</v>
      </c>
      <c r="F2799" s="13">
        <v>163.83</v>
      </c>
      <c r="G2799" s="437"/>
    </row>
    <row r="2800" ht="24" customHeight="1" spans="1:7">
      <c r="A2800" s="13">
        <v>2795</v>
      </c>
      <c r="B2800" s="13" t="s">
        <v>9312</v>
      </c>
      <c r="C2800" s="13" t="s">
        <v>9311</v>
      </c>
      <c r="D2800" s="13">
        <v>23</v>
      </c>
      <c r="E2800" s="13">
        <v>4.84</v>
      </c>
      <c r="F2800" s="13">
        <v>111.32</v>
      </c>
      <c r="G2800" s="437"/>
    </row>
    <row r="2801" ht="24" customHeight="1" spans="1:7">
      <c r="A2801" s="13">
        <v>2796</v>
      </c>
      <c r="B2801" s="13" t="s">
        <v>9313</v>
      </c>
      <c r="C2801" s="13" t="s">
        <v>9311</v>
      </c>
      <c r="D2801" s="13">
        <v>21.05</v>
      </c>
      <c r="E2801" s="13">
        <v>4.84</v>
      </c>
      <c r="F2801" s="13">
        <v>101.88</v>
      </c>
      <c r="G2801" s="437"/>
    </row>
    <row r="2802" ht="24" customHeight="1" spans="1:7">
      <c r="A2802" s="13">
        <v>2797</v>
      </c>
      <c r="B2802" s="13" t="s">
        <v>2562</v>
      </c>
      <c r="C2802" s="13" t="s">
        <v>9311</v>
      </c>
      <c r="D2802" s="13">
        <v>18.04</v>
      </c>
      <c r="E2802" s="13">
        <v>4.84</v>
      </c>
      <c r="F2802" s="13">
        <v>87.31</v>
      </c>
      <c r="G2802" s="437"/>
    </row>
    <row r="2803" ht="24" customHeight="1" spans="1:7">
      <c r="A2803" s="13">
        <v>2798</v>
      </c>
      <c r="B2803" s="13" t="s">
        <v>9314</v>
      </c>
      <c r="C2803" s="13" t="s">
        <v>9311</v>
      </c>
      <c r="D2803" s="13">
        <v>11.5</v>
      </c>
      <c r="E2803" s="13">
        <v>4.84</v>
      </c>
      <c r="F2803" s="13">
        <v>55.66</v>
      </c>
      <c r="G2803" s="437"/>
    </row>
    <row r="2804" ht="24" customHeight="1" spans="1:7">
      <c r="A2804" s="13">
        <v>2799</v>
      </c>
      <c r="B2804" s="13" t="s">
        <v>9315</v>
      </c>
      <c r="C2804" s="13" t="s">
        <v>9311</v>
      </c>
      <c r="D2804" s="13">
        <v>8.33</v>
      </c>
      <c r="E2804" s="13">
        <v>4.84</v>
      </c>
      <c r="F2804" s="13">
        <v>40.32</v>
      </c>
      <c r="G2804" s="437"/>
    </row>
    <row r="2805" ht="24" customHeight="1" spans="1:7">
      <c r="A2805" s="13">
        <v>2800</v>
      </c>
      <c r="B2805" s="13" t="s">
        <v>9316</v>
      </c>
      <c r="C2805" s="13" t="s">
        <v>9311</v>
      </c>
      <c r="D2805" s="13">
        <v>11.47</v>
      </c>
      <c r="E2805" s="13">
        <v>4.84</v>
      </c>
      <c r="F2805" s="13">
        <v>55.51</v>
      </c>
      <c r="G2805" s="437"/>
    </row>
    <row r="2806" ht="24" customHeight="1" spans="1:7">
      <c r="A2806" s="13">
        <v>2801</v>
      </c>
      <c r="B2806" s="13" t="s">
        <v>9317</v>
      </c>
      <c r="C2806" s="13" t="s">
        <v>9311</v>
      </c>
      <c r="D2806" s="13">
        <v>19.78</v>
      </c>
      <c r="E2806" s="13">
        <v>4.84</v>
      </c>
      <c r="F2806" s="13">
        <v>95.74</v>
      </c>
      <c r="G2806" s="437"/>
    </row>
    <row r="2807" ht="24" customHeight="1" spans="1:7">
      <c r="A2807" s="13">
        <v>2802</v>
      </c>
      <c r="B2807" s="13" t="s">
        <v>9318</v>
      </c>
      <c r="C2807" s="13" t="s">
        <v>9311</v>
      </c>
      <c r="D2807" s="13">
        <v>6.84</v>
      </c>
      <c r="E2807" s="13">
        <v>4.84</v>
      </c>
      <c r="F2807" s="13">
        <v>33.11</v>
      </c>
      <c r="G2807" s="437"/>
    </row>
    <row r="2808" ht="24" customHeight="1" spans="1:7">
      <c r="A2808" s="13">
        <v>2803</v>
      </c>
      <c r="B2808" s="13" t="s">
        <v>1941</v>
      </c>
      <c r="C2808" s="13" t="s">
        <v>9311</v>
      </c>
      <c r="D2808" s="13">
        <v>19.11</v>
      </c>
      <c r="E2808" s="13">
        <v>4.84</v>
      </c>
      <c r="F2808" s="13">
        <v>92.49</v>
      </c>
      <c r="G2808" s="437"/>
    </row>
    <row r="2809" ht="24" customHeight="1" spans="1:7">
      <c r="A2809" s="13">
        <v>2804</v>
      </c>
      <c r="B2809" s="13" t="s">
        <v>9319</v>
      </c>
      <c r="C2809" s="13" t="s">
        <v>9311</v>
      </c>
      <c r="D2809" s="13">
        <v>51.71</v>
      </c>
      <c r="E2809" s="13">
        <v>4.84</v>
      </c>
      <c r="F2809" s="13">
        <v>250.28</v>
      </c>
      <c r="G2809" s="437"/>
    </row>
    <row r="2810" ht="24" customHeight="1" spans="1:7">
      <c r="A2810" s="13">
        <v>2805</v>
      </c>
      <c r="B2810" s="13" t="s">
        <v>9320</v>
      </c>
      <c r="C2810" s="13" t="s">
        <v>9311</v>
      </c>
      <c r="D2810" s="13">
        <v>5</v>
      </c>
      <c r="E2810" s="13">
        <v>4.84</v>
      </c>
      <c r="F2810" s="13">
        <v>24.2</v>
      </c>
      <c r="G2810" s="437"/>
    </row>
    <row r="2811" ht="24" customHeight="1" spans="1:7">
      <c r="A2811" s="13">
        <v>2806</v>
      </c>
      <c r="B2811" s="13" t="s">
        <v>9321</v>
      </c>
      <c r="C2811" s="13" t="s">
        <v>9311</v>
      </c>
      <c r="D2811" s="13">
        <v>11.32</v>
      </c>
      <c r="E2811" s="13">
        <v>4.84</v>
      </c>
      <c r="F2811" s="13">
        <v>54.79</v>
      </c>
      <c r="G2811" s="437"/>
    </row>
    <row r="2812" ht="24" customHeight="1" spans="1:7">
      <c r="A2812" s="13">
        <v>2807</v>
      </c>
      <c r="B2812" s="13" t="s">
        <v>9322</v>
      </c>
      <c r="C2812" s="13" t="s">
        <v>9311</v>
      </c>
      <c r="D2812" s="13">
        <v>22.78</v>
      </c>
      <c r="E2812" s="13">
        <v>4.84</v>
      </c>
      <c r="F2812" s="13">
        <v>110.26</v>
      </c>
      <c r="G2812" s="437"/>
    </row>
    <row r="2813" ht="24" customHeight="1" spans="1:7">
      <c r="A2813" s="13">
        <v>2808</v>
      </c>
      <c r="B2813" s="13" t="s">
        <v>1345</v>
      </c>
      <c r="C2813" s="13" t="s">
        <v>9311</v>
      </c>
      <c r="D2813" s="13">
        <v>28.77</v>
      </c>
      <c r="E2813" s="13">
        <v>4.84</v>
      </c>
      <c r="F2813" s="13">
        <v>139.25</v>
      </c>
      <c r="G2813" s="437"/>
    </row>
    <row r="2814" ht="24" customHeight="1" spans="1:7">
      <c r="A2814" s="13">
        <v>2809</v>
      </c>
      <c r="B2814" s="13" t="s">
        <v>9323</v>
      </c>
      <c r="C2814" s="13" t="s">
        <v>9311</v>
      </c>
      <c r="D2814" s="13">
        <v>18.79</v>
      </c>
      <c r="E2814" s="13">
        <v>4.84</v>
      </c>
      <c r="F2814" s="13">
        <v>90.94</v>
      </c>
      <c r="G2814" s="437"/>
    </row>
    <row r="2815" ht="24" customHeight="1" spans="1:7">
      <c r="A2815" s="13">
        <v>2810</v>
      </c>
      <c r="B2815" s="13" t="s">
        <v>9324</v>
      </c>
      <c r="C2815" s="13" t="s">
        <v>9311</v>
      </c>
      <c r="D2815" s="13">
        <v>33.65</v>
      </c>
      <c r="E2815" s="13">
        <v>4.84</v>
      </c>
      <c r="F2815" s="13">
        <v>162.87</v>
      </c>
      <c r="G2815" s="437"/>
    </row>
    <row r="2816" ht="24" customHeight="1" spans="1:7">
      <c r="A2816" s="13">
        <v>2811</v>
      </c>
      <c r="B2816" s="13" t="s">
        <v>9325</v>
      </c>
      <c r="C2816" s="13" t="s">
        <v>9311</v>
      </c>
      <c r="D2816" s="13">
        <v>30.6</v>
      </c>
      <c r="E2816" s="13">
        <v>4.84</v>
      </c>
      <c r="F2816" s="13">
        <v>148.1</v>
      </c>
      <c r="G2816" s="437"/>
    </row>
    <row r="2817" ht="24" customHeight="1" spans="1:7">
      <c r="A2817" s="13">
        <v>2812</v>
      </c>
      <c r="B2817" s="13" t="s">
        <v>9326</v>
      </c>
      <c r="C2817" s="13" t="s">
        <v>9311</v>
      </c>
      <c r="D2817" s="13">
        <v>22.8</v>
      </c>
      <c r="E2817" s="13">
        <v>4.84</v>
      </c>
      <c r="F2817" s="13">
        <v>110.35</v>
      </c>
      <c r="G2817" s="437"/>
    </row>
    <row r="2818" ht="24" customHeight="1" spans="1:7">
      <c r="A2818" s="13">
        <v>2813</v>
      </c>
      <c r="B2818" s="13" t="s">
        <v>9327</v>
      </c>
      <c r="C2818" s="13" t="s">
        <v>9311</v>
      </c>
      <c r="D2818" s="13">
        <v>6.91</v>
      </c>
      <c r="E2818" s="13">
        <v>4.84</v>
      </c>
      <c r="F2818" s="13">
        <v>33.44</v>
      </c>
      <c r="G2818" s="437"/>
    </row>
    <row r="2819" ht="24" customHeight="1" spans="1:7">
      <c r="A2819" s="13">
        <v>2814</v>
      </c>
      <c r="B2819" s="13" t="s">
        <v>9328</v>
      </c>
      <c r="C2819" s="13" t="s">
        <v>9311</v>
      </c>
      <c r="D2819" s="13">
        <v>14.01</v>
      </c>
      <c r="E2819" s="13">
        <v>4.84</v>
      </c>
      <c r="F2819" s="13">
        <v>67.81</v>
      </c>
      <c r="G2819" s="437"/>
    </row>
    <row r="2820" ht="24" customHeight="1" spans="1:7">
      <c r="A2820" s="13">
        <v>2815</v>
      </c>
      <c r="B2820" s="13" t="s">
        <v>9329</v>
      </c>
      <c r="C2820" s="13" t="s">
        <v>9311</v>
      </c>
      <c r="D2820" s="13">
        <v>16.61</v>
      </c>
      <c r="E2820" s="13">
        <v>4.84</v>
      </c>
      <c r="F2820" s="13">
        <v>80.39</v>
      </c>
      <c r="G2820" s="437"/>
    </row>
    <row r="2821" ht="24" customHeight="1" spans="1:7">
      <c r="A2821" s="13">
        <v>2816</v>
      </c>
      <c r="B2821" s="13" t="s">
        <v>9330</v>
      </c>
      <c r="C2821" s="13" t="s">
        <v>9311</v>
      </c>
      <c r="D2821" s="13">
        <v>5.5</v>
      </c>
      <c r="E2821" s="13">
        <v>4.84</v>
      </c>
      <c r="F2821" s="13">
        <v>26.62</v>
      </c>
      <c r="G2821" s="437"/>
    </row>
    <row r="2822" ht="24" customHeight="1" spans="1:7">
      <c r="A2822" s="13">
        <v>2817</v>
      </c>
      <c r="B2822" s="13" t="s">
        <v>9331</v>
      </c>
      <c r="C2822" s="13" t="s">
        <v>9311</v>
      </c>
      <c r="D2822" s="13">
        <v>25.63</v>
      </c>
      <c r="E2822" s="13">
        <v>4.84</v>
      </c>
      <c r="F2822" s="13">
        <v>124.05</v>
      </c>
      <c r="G2822" s="437"/>
    </row>
    <row r="2823" ht="24" customHeight="1" spans="1:7">
      <c r="A2823" s="13">
        <v>2818</v>
      </c>
      <c r="B2823" s="13" t="s">
        <v>4943</v>
      </c>
      <c r="C2823" s="13" t="s">
        <v>9311</v>
      </c>
      <c r="D2823" s="13">
        <v>24.44</v>
      </c>
      <c r="E2823" s="13">
        <v>4.84</v>
      </c>
      <c r="F2823" s="13">
        <v>118.29</v>
      </c>
      <c r="G2823" s="437"/>
    </row>
    <row r="2824" ht="24" customHeight="1" spans="1:7">
      <c r="A2824" s="13">
        <v>2819</v>
      </c>
      <c r="B2824" s="13" t="s">
        <v>9332</v>
      </c>
      <c r="C2824" s="13" t="s">
        <v>9311</v>
      </c>
      <c r="D2824" s="13">
        <v>23.57</v>
      </c>
      <c r="E2824" s="13">
        <v>4.84</v>
      </c>
      <c r="F2824" s="13">
        <v>114.08</v>
      </c>
      <c r="G2824" s="437"/>
    </row>
    <row r="2825" ht="24" customHeight="1" spans="1:7">
      <c r="A2825" s="13">
        <v>2820</v>
      </c>
      <c r="B2825" s="13" t="s">
        <v>9333</v>
      </c>
      <c r="C2825" s="13" t="s">
        <v>9311</v>
      </c>
      <c r="D2825" s="13">
        <v>21.91</v>
      </c>
      <c r="E2825" s="13">
        <v>4.84</v>
      </c>
      <c r="F2825" s="13">
        <v>106.04</v>
      </c>
      <c r="G2825" s="437"/>
    </row>
    <row r="2826" ht="24" customHeight="1" spans="1:7">
      <c r="A2826" s="13">
        <v>2821</v>
      </c>
      <c r="B2826" s="13" t="s">
        <v>8415</v>
      </c>
      <c r="C2826" s="13" t="s">
        <v>9311</v>
      </c>
      <c r="D2826" s="13">
        <v>22.88</v>
      </c>
      <c r="E2826" s="13">
        <v>4.84</v>
      </c>
      <c r="F2826" s="13">
        <v>110.74</v>
      </c>
      <c r="G2826" s="437"/>
    </row>
    <row r="2827" ht="24" customHeight="1" spans="1:7">
      <c r="A2827" s="13">
        <v>2822</v>
      </c>
      <c r="B2827" s="13" t="s">
        <v>3322</v>
      </c>
      <c r="C2827" s="13" t="s">
        <v>9311</v>
      </c>
      <c r="D2827" s="13">
        <v>14.13</v>
      </c>
      <c r="E2827" s="13">
        <v>4.84</v>
      </c>
      <c r="F2827" s="13">
        <v>68.39</v>
      </c>
      <c r="G2827" s="437"/>
    </row>
    <row r="2828" ht="24" customHeight="1" spans="1:7">
      <c r="A2828" s="13">
        <v>2823</v>
      </c>
      <c r="B2828" s="13" t="s">
        <v>9334</v>
      </c>
      <c r="C2828" s="13" t="s">
        <v>9311</v>
      </c>
      <c r="D2828" s="13">
        <v>17.25</v>
      </c>
      <c r="E2828" s="13">
        <v>4.84</v>
      </c>
      <c r="F2828" s="13">
        <v>83.49</v>
      </c>
      <c r="G2828" s="437"/>
    </row>
    <row r="2829" ht="24" customHeight="1" spans="1:7">
      <c r="A2829" s="13">
        <v>2824</v>
      </c>
      <c r="B2829" s="13" t="s">
        <v>683</v>
      </c>
      <c r="C2829" s="13" t="s">
        <v>9311</v>
      </c>
      <c r="D2829" s="13">
        <v>11.65</v>
      </c>
      <c r="E2829" s="13">
        <v>4.84</v>
      </c>
      <c r="F2829" s="13">
        <v>56.39</v>
      </c>
      <c r="G2829" s="437"/>
    </row>
    <row r="2830" ht="24" customHeight="1" spans="1:7">
      <c r="A2830" s="13">
        <v>2825</v>
      </c>
      <c r="B2830" s="13" t="s">
        <v>186</v>
      </c>
      <c r="C2830" s="13" t="s">
        <v>9311</v>
      </c>
      <c r="D2830" s="13">
        <v>28.6</v>
      </c>
      <c r="E2830" s="13">
        <v>4.84</v>
      </c>
      <c r="F2830" s="13">
        <v>138.42</v>
      </c>
      <c r="G2830" s="437"/>
    </row>
    <row r="2831" ht="24" customHeight="1" spans="1:7">
      <c r="A2831" s="13">
        <v>2826</v>
      </c>
      <c r="B2831" s="13" t="s">
        <v>9335</v>
      </c>
      <c r="C2831" s="13" t="s">
        <v>9311</v>
      </c>
      <c r="D2831" s="13">
        <v>30.51</v>
      </c>
      <c r="E2831" s="13">
        <v>4.84</v>
      </c>
      <c r="F2831" s="13">
        <v>147.67</v>
      </c>
      <c r="G2831" s="437"/>
    </row>
    <row r="2832" ht="24" customHeight="1" spans="1:7">
      <c r="A2832" s="13">
        <v>2827</v>
      </c>
      <c r="B2832" s="13" t="s">
        <v>2880</v>
      </c>
      <c r="C2832" s="13" t="s">
        <v>9311</v>
      </c>
      <c r="D2832" s="13">
        <v>31.18</v>
      </c>
      <c r="E2832" s="13">
        <v>4.84</v>
      </c>
      <c r="F2832" s="13">
        <v>150.91</v>
      </c>
      <c r="G2832" s="437"/>
    </row>
    <row r="2833" ht="24" customHeight="1" spans="1:7">
      <c r="A2833" s="13">
        <v>2828</v>
      </c>
      <c r="B2833" s="13" t="s">
        <v>9336</v>
      </c>
      <c r="C2833" s="13" t="s">
        <v>9311</v>
      </c>
      <c r="D2833" s="13">
        <v>30.95</v>
      </c>
      <c r="E2833" s="13">
        <v>4.84</v>
      </c>
      <c r="F2833" s="13">
        <v>149.8</v>
      </c>
      <c r="G2833" s="437"/>
    </row>
    <row r="2834" ht="24" customHeight="1" spans="1:7">
      <c r="A2834" s="13">
        <v>2829</v>
      </c>
      <c r="B2834" s="13" t="s">
        <v>9337</v>
      </c>
      <c r="C2834" s="13" t="s">
        <v>9311</v>
      </c>
      <c r="D2834" s="13">
        <v>20.54</v>
      </c>
      <c r="E2834" s="13">
        <v>4.84</v>
      </c>
      <c r="F2834" s="13">
        <v>99.41</v>
      </c>
      <c r="G2834" s="437"/>
    </row>
    <row r="2835" ht="24" customHeight="1" spans="1:7">
      <c r="A2835" s="13">
        <v>2830</v>
      </c>
      <c r="B2835" s="13" t="s">
        <v>9338</v>
      </c>
      <c r="C2835" s="13" t="s">
        <v>9311</v>
      </c>
      <c r="D2835" s="13">
        <v>5</v>
      </c>
      <c r="E2835" s="13">
        <v>4.84</v>
      </c>
      <c r="F2835" s="13">
        <v>24.2</v>
      </c>
      <c r="G2835" s="437"/>
    </row>
    <row r="2836" ht="24" customHeight="1" spans="1:7">
      <c r="A2836" s="13">
        <v>2831</v>
      </c>
      <c r="B2836" s="13" t="s">
        <v>9339</v>
      </c>
      <c r="C2836" s="13" t="s">
        <v>9311</v>
      </c>
      <c r="D2836" s="13">
        <v>10.7</v>
      </c>
      <c r="E2836" s="13">
        <v>4.84</v>
      </c>
      <c r="F2836" s="13">
        <v>51.79</v>
      </c>
      <c r="G2836" s="437"/>
    </row>
    <row r="2837" ht="24" customHeight="1" spans="1:7">
      <c r="A2837" s="13">
        <v>2832</v>
      </c>
      <c r="B2837" s="13" t="s">
        <v>9340</v>
      </c>
      <c r="C2837" s="13" t="s">
        <v>9311</v>
      </c>
      <c r="D2837" s="13">
        <v>21.46</v>
      </c>
      <c r="E2837" s="13">
        <v>4.84</v>
      </c>
      <c r="F2837" s="13">
        <v>103.87</v>
      </c>
      <c r="G2837" s="437"/>
    </row>
    <row r="2838" ht="24" customHeight="1" spans="1:7">
      <c r="A2838" s="13">
        <v>2833</v>
      </c>
      <c r="B2838" s="13" t="s">
        <v>9341</v>
      </c>
      <c r="C2838" s="13" t="s">
        <v>9311</v>
      </c>
      <c r="D2838" s="13">
        <v>20.76</v>
      </c>
      <c r="E2838" s="13">
        <v>4.84</v>
      </c>
      <c r="F2838" s="13">
        <v>100.48</v>
      </c>
      <c r="G2838" s="437"/>
    </row>
    <row r="2839" ht="24" customHeight="1" spans="1:7">
      <c r="A2839" s="13">
        <v>2834</v>
      </c>
      <c r="B2839" s="13" t="s">
        <v>9342</v>
      </c>
      <c r="C2839" s="13" t="s">
        <v>9311</v>
      </c>
      <c r="D2839" s="13">
        <v>37.14</v>
      </c>
      <c r="E2839" s="13">
        <v>4.84</v>
      </c>
      <c r="F2839" s="13">
        <v>179.76</v>
      </c>
      <c r="G2839" s="437"/>
    </row>
    <row r="2840" ht="24" customHeight="1" spans="1:7">
      <c r="A2840" s="13">
        <v>2835</v>
      </c>
      <c r="B2840" s="13" t="s">
        <v>9343</v>
      </c>
      <c r="C2840" s="13" t="s">
        <v>9311</v>
      </c>
      <c r="D2840" s="13">
        <v>12.46</v>
      </c>
      <c r="E2840" s="13">
        <v>4.84</v>
      </c>
      <c r="F2840" s="13">
        <v>60.31</v>
      </c>
      <c r="G2840" s="437"/>
    </row>
    <row r="2841" ht="24" customHeight="1" spans="1:7">
      <c r="A2841" s="13">
        <v>2836</v>
      </c>
      <c r="B2841" s="13" t="s">
        <v>9344</v>
      </c>
      <c r="C2841" s="13" t="s">
        <v>9311</v>
      </c>
      <c r="D2841" s="13">
        <v>13.89</v>
      </c>
      <c r="E2841" s="13">
        <v>4.84</v>
      </c>
      <c r="F2841" s="13">
        <v>67.23</v>
      </c>
      <c r="G2841" s="437"/>
    </row>
    <row r="2842" ht="24" customHeight="1" spans="1:7">
      <c r="A2842" s="13">
        <v>2837</v>
      </c>
      <c r="B2842" s="13" t="s">
        <v>9345</v>
      </c>
      <c r="C2842" s="13" t="s">
        <v>9311</v>
      </c>
      <c r="D2842" s="13">
        <v>9.66</v>
      </c>
      <c r="E2842" s="13">
        <v>4.84</v>
      </c>
      <c r="F2842" s="13">
        <v>46.75</v>
      </c>
      <c r="G2842" s="437"/>
    </row>
    <row r="2843" ht="24" customHeight="1" spans="1:7">
      <c r="A2843" s="13">
        <v>2838</v>
      </c>
      <c r="B2843" s="13" t="s">
        <v>9346</v>
      </c>
      <c r="C2843" s="13" t="s">
        <v>9311</v>
      </c>
      <c r="D2843" s="13">
        <v>16.4</v>
      </c>
      <c r="E2843" s="13">
        <v>4.84</v>
      </c>
      <c r="F2843" s="13">
        <v>79.38</v>
      </c>
      <c r="G2843" s="437"/>
    </row>
    <row r="2844" ht="24" customHeight="1" spans="1:7">
      <c r="A2844" s="13">
        <v>2839</v>
      </c>
      <c r="B2844" s="13" t="s">
        <v>9347</v>
      </c>
      <c r="C2844" s="13" t="s">
        <v>9311</v>
      </c>
      <c r="D2844" s="13">
        <v>5</v>
      </c>
      <c r="E2844" s="13">
        <v>4.84</v>
      </c>
      <c r="F2844" s="13">
        <v>24.2</v>
      </c>
      <c r="G2844" s="437"/>
    </row>
    <row r="2845" ht="24" customHeight="1" spans="1:7">
      <c r="A2845" s="13">
        <v>2840</v>
      </c>
      <c r="B2845" s="13" t="s">
        <v>3554</v>
      </c>
      <c r="C2845" s="13" t="s">
        <v>9348</v>
      </c>
      <c r="D2845" s="13">
        <v>27.45</v>
      </c>
      <c r="E2845" s="13">
        <v>4.84</v>
      </c>
      <c r="F2845" s="13">
        <v>132.86</v>
      </c>
      <c r="G2845" s="437"/>
    </row>
    <row r="2846" ht="24" customHeight="1" spans="1:7">
      <c r="A2846" s="13">
        <v>2841</v>
      </c>
      <c r="B2846" s="13" t="s">
        <v>9349</v>
      </c>
      <c r="C2846" s="13" t="s">
        <v>9348</v>
      </c>
      <c r="D2846" s="13">
        <v>16.59</v>
      </c>
      <c r="E2846" s="13">
        <v>4.84</v>
      </c>
      <c r="F2846" s="13">
        <v>80.3</v>
      </c>
      <c r="G2846" s="437"/>
    </row>
    <row r="2847" ht="24" customHeight="1" spans="1:7">
      <c r="A2847" s="13">
        <v>2842</v>
      </c>
      <c r="B2847" s="13" t="s">
        <v>9350</v>
      </c>
      <c r="C2847" s="13" t="s">
        <v>9348</v>
      </c>
      <c r="D2847" s="13">
        <v>9.39</v>
      </c>
      <c r="E2847" s="13">
        <v>4.84</v>
      </c>
      <c r="F2847" s="13">
        <v>45.45</v>
      </c>
      <c r="G2847" s="437"/>
    </row>
    <row r="2848" ht="24" customHeight="1" spans="1:7">
      <c r="A2848" s="13">
        <v>2843</v>
      </c>
      <c r="B2848" s="13" t="s">
        <v>9351</v>
      </c>
      <c r="C2848" s="13" t="s">
        <v>9348</v>
      </c>
      <c r="D2848" s="13">
        <v>9.67</v>
      </c>
      <c r="E2848" s="13">
        <v>4.84</v>
      </c>
      <c r="F2848" s="13">
        <v>46.8</v>
      </c>
      <c r="G2848" s="437"/>
    </row>
    <row r="2849" ht="24" customHeight="1" spans="1:7">
      <c r="A2849" s="13">
        <v>2844</v>
      </c>
      <c r="B2849" s="13" t="s">
        <v>9352</v>
      </c>
      <c r="C2849" s="13" t="s">
        <v>9348</v>
      </c>
      <c r="D2849" s="13">
        <v>23.62</v>
      </c>
      <c r="E2849" s="13">
        <v>4.84</v>
      </c>
      <c r="F2849" s="13">
        <v>114.32</v>
      </c>
      <c r="G2849" s="437"/>
    </row>
    <row r="2850" ht="24" customHeight="1" spans="1:7">
      <c r="A2850" s="13">
        <v>2845</v>
      </c>
      <c r="B2850" s="13" t="s">
        <v>3382</v>
      </c>
      <c r="C2850" s="13" t="s">
        <v>9348</v>
      </c>
      <c r="D2850" s="13">
        <v>26.62</v>
      </c>
      <c r="E2850" s="13">
        <v>4.84</v>
      </c>
      <c r="F2850" s="13">
        <v>128.84</v>
      </c>
      <c r="G2850" s="437"/>
    </row>
    <row r="2851" ht="24" customHeight="1" spans="1:7">
      <c r="A2851" s="13">
        <v>2846</v>
      </c>
      <c r="B2851" s="13" t="s">
        <v>9353</v>
      </c>
      <c r="C2851" s="13" t="s">
        <v>9348</v>
      </c>
      <c r="D2851" s="13">
        <v>31.35</v>
      </c>
      <c r="E2851" s="13">
        <v>4.84</v>
      </c>
      <c r="F2851" s="13">
        <v>151.73</v>
      </c>
      <c r="G2851" s="437"/>
    </row>
    <row r="2852" ht="24" customHeight="1" spans="1:7">
      <c r="A2852" s="13">
        <v>2847</v>
      </c>
      <c r="B2852" s="13" t="s">
        <v>9354</v>
      </c>
      <c r="C2852" s="13" t="s">
        <v>9348</v>
      </c>
      <c r="D2852" s="13">
        <v>24.97</v>
      </c>
      <c r="E2852" s="13">
        <v>4.84</v>
      </c>
      <c r="F2852" s="13">
        <v>120.85</v>
      </c>
      <c r="G2852" s="437"/>
    </row>
    <row r="2853" ht="24" customHeight="1" spans="1:7">
      <c r="A2853" s="13">
        <v>2848</v>
      </c>
      <c r="B2853" s="13" t="s">
        <v>9355</v>
      </c>
      <c r="C2853" s="13" t="s">
        <v>9348</v>
      </c>
      <c r="D2853" s="13">
        <v>15.34</v>
      </c>
      <c r="E2853" s="13">
        <v>4.84</v>
      </c>
      <c r="F2853" s="13">
        <v>74.25</v>
      </c>
      <c r="G2853" s="437"/>
    </row>
    <row r="2854" ht="24" customHeight="1" spans="1:7">
      <c r="A2854" s="13">
        <v>2849</v>
      </c>
      <c r="B2854" s="13" t="s">
        <v>9356</v>
      </c>
      <c r="C2854" s="13" t="s">
        <v>9348</v>
      </c>
      <c r="D2854" s="13">
        <v>29.9</v>
      </c>
      <c r="E2854" s="13">
        <v>4.84</v>
      </c>
      <c r="F2854" s="13">
        <v>144.72</v>
      </c>
      <c r="G2854" s="437"/>
    </row>
    <row r="2855" ht="24" customHeight="1" spans="1:7">
      <c r="A2855" s="13">
        <v>2850</v>
      </c>
      <c r="B2855" s="13" t="s">
        <v>9357</v>
      </c>
      <c r="C2855" s="13" t="s">
        <v>9348</v>
      </c>
      <c r="D2855" s="13">
        <v>21.01</v>
      </c>
      <c r="E2855" s="13">
        <v>4.84</v>
      </c>
      <c r="F2855" s="13">
        <v>101.69</v>
      </c>
      <c r="G2855" s="437"/>
    </row>
    <row r="2856" ht="24" customHeight="1" spans="1:7">
      <c r="A2856" s="13">
        <v>2851</v>
      </c>
      <c r="B2856" s="13" t="s">
        <v>9358</v>
      </c>
      <c r="C2856" s="13" t="s">
        <v>9348</v>
      </c>
      <c r="D2856" s="13">
        <v>16.69</v>
      </c>
      <c r="E2856" s="13">
        <v>4.84</v>
      </c>
      <c r="F2856" s="13">
        <v>80.78</v>
      </c>
      <c r="G2856" s="437"/>
    </row>
    <row r="2857" ht="24" customHeight="1" spans="1:7">
      <c r="A2857" s="13">
        <v>2852</v>
      </c>
      <c r="B2857" s="13" t="s">
        <v>9359</v>
      </c>
      <c r="C2857" s="13" t="s">
        <v>9348</v>
      </c>
      <c r="D2857" s="13">
        <v>28.5</v>
      </c>
      <c r="E2857" s="13">
        <v>4.84</v>
      </c>
      <c r="F2857" s="13">
        <v>137.94</v>
      </c>
      <c r="G2857" s="437"/>
    </row>
    <row r="2858" ht="24" customHeight="1" spans="1:7">
      <c r="A2858" s="13">
        <v>2853</v>
      </c>
      <c r="B2858" s="13" t="s">
        <v>9360</v>
      </c>
      <c r="C2858" s="13" t="s">
        <v>9348</v>
      </c>
      <c r="D2858" s="13">
        <v>22.08</v>
      </c>
      <c r="E2858" s="13">
        <v>4.84</v>
      </c>
      <c r="F2858" s="13">
        <v>106.87</v>
      </c>
      <c r="G2858" s="437"/>
    </row>
    <row r="2859" ht="24" customHeight="1" spans="1:7">
      <c r="A2859" s="13">
        <v>2854</v>
      </c>
      <c r="B2859" s="13" t="s">
        <v>9361</v>
      </c>
      <c r="C2859" s="13" t="s">
        <v>9348</v>
      </c>
      <c r="D2859" s="13">
        <v>24.98</v>
      </c>
      <c r="E2859" s="13">
        <v>4.84</v>
      </c>
      <c r="F2859" s="13">
        <v>120.9</v>
      </c>
      <c r="G2859" s="437"/>
    </row>
    <row r="2860" ht="24" customHeight="1" spans="1:7">
      <c r="A2860" s="13">
        <v>2855</v>
      </c>
      <c r="B2860" s="13" t="s">
        <v>9362</v>
      </c>
      <c r="C2860" s="13" t="s">
        <v>9348</v>
      </c>
      <c r="D2860" s="13">
        <v>32.26</v>
      </c>
      <c r="E2860" s="13">
        <v>4.84</v>
      </c>
      <c r="F2860" s="13">
        <v>156.14</v>
      </c>
      <c r="G2860" s="437"/>
    </row>
    <row r="2861" ht="24" customHeight="1" spans="1:7">
      <c r="A2861" s="13">
        <v>2856</v>
      </c>
      <c r="B2861" s="13" t="s">
        <v>9363</v>
      </c>
      <c r="C2861" s="13" t="s">
        <v>9348</v>
      </c>
      <c r="D2861" s="13">
        <v>24.47</v>
      </c>
      <c r="E2861" s="13">
        <v>4.84</v>
      </c>
      <c r="F2861" s="13">
        <v>118.43</v>
      </c>
      <c r="G2861" s="437"/>
    </row>
    <row r="2862" ht="24" customHeight="1" spans="1:7">
      <c r="A2862" s="13">
        <v>2857</v>
      </c>
      <c r="B2862" s="13" t="s">
        <v>9364</v>
      </c>
      <c r="C2862" s="13" t="s">
        <v>9348</v>
      </c>
      <c r="D2862" s="13">
        <v>20.45</v>
      </c>
      <c r="E2862" s="13">
        <v>4.84</v>
      </c>
      <c r="F2862" s="13">
        <v>98.98</v>
      </c>
      <c r="G2862" s="437"/>
    </row>
    <row r="2863" ht="24" customHeight="1" spans="1:7">
      <c r="A2863" s="13">
        <v>2858</v>
      </c>
      <c r="B2863" s="13" t="s">
        <v>9365</v>
      </c>
      <c r="C2863" s="13" t="s">
        <v>9348</v>
      </c>
      <c r="D2863" s="13">
        <v>15.98</v>
      </c>
      <c r="E2863" s="13">
        <v>4.84</v>
      </c>
      <c r="F2863" s="13">
        <v>77.34</v>
      </c>
      <c r="G2863" s="437"/>
    </row>
    <row r="2864" ht="24" customHeight="1" spans="1:7">
      <c r="A2864" s="13">
        <v>2859</v>
      </c>
      <c r="B2864" s="13" t="s">
        <v>9366</v>
      </c>
      <c r="C2864" s="13" t="s">
        <v>9348</v>
      </c>
      <c r="D2864" s="13">
        <v>10.72</v>
      </c>
      <c r="E2864" s="13">
        <v>4.84</v>
      </c>
      <c r="F2864" s="13">
        <v>51.88</v>
      </c>
      <c r="G2864" s="437"/>
    </row>
    <row r="2865" ht="24" customHeight="1" spans="1:7">
      <c r="A2865" s="13">
        <v>2860</v>
      </c>
      <c r="B2865" s="13" t="s">
        <v>9367</v>
      </c>
      <c r="C2865" s="13" t="s">
        <v>9348</v>
      </c>
      <c r="D2865" s="13">
        <v>11.1</v>
      </c>
      <c r="E2865" s="13">
        <v>4.84</v>
      </c>
      <c r="F2865" s="13">
        <v>53.72</v>
      </c>
      <c r="G2865" s="437"/>
    </row>
    <row r="2866" ht="24" customHeight="1" spans="1:7">
      <c r="A2866" s="13">
        <v>2861</v>
      </c>
      <c r="B2866" s="13" t="s">
        <v>9368</v>
      </c>
      <c r="C2866" s="13" t="s">
        <v>9348</v>
      </c>
      <c r="D2866" s="13">
        <v>7</v>
      </c>
      <c r="E2866" s="13">
        <v>4.84</v>
      </c>
      <c r="F2866" s="13">
        <v>33.88</v>
      </c>
      <c r="G2866" s="437"/>
    </row>
    <row r="2867" ht="24" customHeight="1" spans="1:7">
      <c r="A2867" s="13">
        <v>2862</v>
      </c>
      <c r="B2867" s="13" t="s">
        <v>9369</v>
      </c>
      <c r="C2867" s="13" t="s">
        <v>9348</v>
      </c>
      <c r="D2867" s="13">
        <v>10.91</v>
      </c>
      <c r="E2867" s="13">
        <v>4.84</v>
      </c>
      <c r="F2867" s="13">
        <v>52.8</v>
      </c>
      <c r="G2867" s="437"/>
    </row>
    <row r="2868" ht="24" customHeight="1" spans="1:7">
      <c r="A2868" s="13">
        <v>2863</v>
      </c>
      <c r="B2868" s="13" t="s">
        <v>9370</v>
      </c>
      <c r="C2868" s="13" t="s">
        <v>9348</v>
      </c>
      <c r="D2868" s="13">
        <v>31.64</v>
      </c>
      <c r="E2868" s="13">
        <v>4.84</v>
      </c>
      <c r="F2868" s="13">
        <v>153.14</v>
      </c>
      <c r="G2868" s="437"/>
    </row>
    <row r="2869" ht="24" customHeight="1" spans="1:7">
      <c r="A2869" s="13">
        <v>2864</v>
      </c>
      <c r="B2869" s="13" t="s">
        <v>9371</v>
      </c>
      <c r="C2869" s="13" t="s">
        <v>9348</v>
      </c>
      <c r="D2869" s="13">
        <v>11.4</v>
      </c>
      <c r="E2869" s="13">
        <v>4.84</v>
      </c>
      <c r="F2869" s="13">
        <v>55.18</v>
      </c>
      <c r="G2869" s="437"/>
    </row>
    <row r="2870" ht="24" customHeight="1" spans="1:7">
      <c r="A2870" s="13">
        <v>2865</v>
      </c>
      <c r="B2870" s="13" t="s">
        <v>4215</v>
      </c>
      <c r="C2870" s="13" t="s">
        <v>9348</v>
      </c>
      <c r="D2870" s="13">
        <v>15.24</v>
      </c>
      <c r="E2870" s="13">
        <v>4.84</v>
      </c>
      <c r="F2870" s="13">
        <v>73.76</v>
      </c>
      <c r="G2870" s="437"/>
    </row>
    <row r="2871" ht="24" customHeight="1" spans="1:7">
      <c r="A2871" s="13">
        <v>2866</v>
      </c>
      <c r="B2871" s="13" t="s">
        <v>9372</v>
      </c>
      <c r="C2871" s="13" t="s">
        <v>9348</v>
      </c>
      <c r="D2871" s="13">
        <v>17.82</v>
      </c>
      <c r="E2871" s="13">
        <v>4.84</v>
      </c>
      <c r="F2871" s="13">
        <v>86.25</v>
      </c>
      <c r="G2871" s="437"/>
    </row>
    <row r="2872" ht="24" customHeight="1" spans="1:7">
      <c r="A2872" s="13">
        <v>2867</v>
      </c>
      <c r="B2872" s="13" t="s">
        <v>9373</v>
      </c>
      <c r="C2872" s="13" t="s">
        <v>9348</v>
      </c>
      <c r="D2872" s="13">
        <v>16.87</v>
      </c>
      <c r="E2872" s="13">
        <v>4.84</v>
      </c>
      <c r="F2872" s="13">
        <v>81.65</v>
      </c>
      <c r="G2872" s="437"/>
    </row>
    <row r="2873" ht="24" customHeight="1" spans="1:7">
      <c r="A2873" s="13">
        <v>2868</v>
      </c>
      <c r="B2873" s="13" t="s">
        <v>3612</v>
      </c>
      <c r="C2873" s="13" t="s">
        <v>9348</v>
      </c>
      <c r="D2873" s="13">
        <v>11.74</v>
      </c>
      <c r="E2873" s="13">
        <v>4.84</v>
      </c>
      <c r="F2873" s="13">
        <v>56.82</v>
      </c>
      <c r="G2873" s="437"/>
    </row>
    <row r="2874" ht="24" customHeight="1" spans="1:7">
      <c r="A2874" s="13">
        <v>2869</v>
      </c>
      <c r="B2874" s="13" t="s">
        <v>9374</v>
      </c>
      <c r="C2874" s="13" t="s">
        <v>9348</v>
      </c>
      <c r="D2874" s="13">
        <v>11.65</v>
      </c>
      <c r="E2874" s="13">
        <v>4.84</v>
      </c>
      <c r="F2874" s="13">
        <v>56.39</v>
      </c>
      <c r="G2874" s="437"/>
    </row>
    <row r="2875" ht="24" customHeight="1" spans="1:7">
      <c r="A2875" s="13">
        <v>2870</v>
      </c>
      <c r="B2875" s="13" t="s">
        <v>9375</v>
      </c>
      <c r="C2875" s="13" t="s">
        <v>9348</v>
      </c>
      <c r="D2875" s="13">
        <v>25.14</v>
      </c>
      <c r="E2875" s="13">
        <v>4.84</v>
      </c>
      <c r="F2875" s="13">
        <v>121.68</v>
      </c>
      <c r="G2875" s="437"/>
    </row>
    <row r="2876" ht="24" customHeight="1" spans="1:7">
      <c r="A2876" s="13">
        <v>2871</v>
      </c>
      <c r="B2876" s="13" t="s">
        <v>9376</v>
      </c>
      <c r="C2876" s="13" t="s">
        <v>9348</v>
      </c>
      <c r="D2876" s="13">
        <v>3.92</v>
      </c>
      <c r="E2876" s="13">
        <v>4.84</v>
      </c>
      <c r="F2876" s="13">
        <v>18.97</v>
      </c>
      <c r="G2876" s="437"/>
    </row>
    <row r="2877" ht="24" customHeight="1" spans="1:7">
      <c r="A2877" s="13">
        <v>2872</v>
      </c>
      <c r="B2877" s="13" t="s">
        <v>2209</v>
      </c>
      <c r="C2877" s="13" t="s">
        <v>9348</v>
      </c>
      <c r="D2877" s="13">
        <v>16.02</v>
      </c>
      <c r="E2877" s="13">
        <v>4.84</v>
      </c>
      <c r="F2877" s="13">
        <v>77.54</v>
      </c>
      <c r="G2877" s="437"/>
    </row>
    <row r="2878" ht="24" customHeight="1" spans="1:7">
      <c r="A2878" s="13">
        <v>2873</v>
      </c>
      <c r="B2878" s="13" t="s">
        <v>5337</v>
      </c>
      <c r="C2878" s="13" t="s">
        <v>9348</v>
      </c>
      <c r="D2878" s="13">
        <v>10.69</v>
      </c>
      <c r="E2878" s="13">
        <v>4.84</v>
      </c>
      <c r="F2878" s="13">
        <v>51.74</v>
      </c>
      <c r="G2878" s="437"/>
    </row>
    <row r="2879" ht="24" customHeight="1" spans="1:7">
      <c r="A2879" s="13">
        <v>2874</v>
      </c>
      <c r="B2879" s="13" t="s">
        <v>4496</v>
      </c>
      <c r="C2879" s="13" t="s">
        <v>9348</v>
      </c>
      <c r="D2879" s="13">
        <v>7.05</v>
      </c>
      <c r="E2879" s="13">
        <v>4.84</v>
      </c>
      <c r="F2879" s="13">
        <v>34.12</v>
      </c>
      <c r="G2879" s="437"/>
    </row>
    <row r="2880" ht="24" customHeight="1" spans="1:7">
      <c r="A2880" s="13">
        <v>2875</v>
      </c>
      <c r="B2880" s="13" t="s">
        <v>9377</v>
      </c>
      <c r="C2880" s="13" t="s">
        <v>9348</v>
      </c>
      <c r="D2880" s="13">
        <v>18.15</v>
      </c>
      <c r="E2880" s="13">
        <v>4.84</v>
      </c>
      <c r="F2880" s="13">
        <v>87.85</v>
      </c>
      <c r="G2880" s="437"/>
    </row>
    <row r="2881" ht="24" customHeight="1" spans="1:7">
      <c r="A2881" s="13">
        <v>2876</v>
      </c>
      <c r="B2881" s="13" t="s">
        <v>9378</v>
      </c>
      <c r="C2881" s="13" t="s">
        <v>9348</v>
      </c>
      <c r="D2881" s="13">
        <v>14.84</v>
      </c>
      <c r="E2881" s="13">
        <v>4.84</v>
      </c>
      <c r="F2881" s="13">
        <v>71.83</v>
      </c>
      <c r="G2881" s="437"/>
    </row>
    <row r="2882" ht="24" customHeight="1" spans="1:7">
      <c r="A2882" s="13">
        <v>2877</v>
      </c>
      <c r="B2882" s="13" t="s">
        <v>9379</v>
      </c>
      <c r="C2882" s="13" t="s">
        <v>9348</v>
      </c>
      <c r="D2882" s="13">
        <v>12.8</v>
      </c>
      <c r="E2882" s="13">
        <v>4.84</v>
      </c>
      <c r="F2882" s="13">
        <v>61.95</v>
      </c>
      <c r="G2882" s="437"/>
    </row>
    <row r="2883" ht="24" customHeight="1" spans="1:7">
      <c r="A2883" s="13">
        <v>2878</v>
      </c>
      <c r="B2883" s="13" t="s">
        <v>9380</v>
      </c>
      <c r="C2883" s="13" t="s">
        <v>9348</v>
      </c>
      <c r="D2883" s="13">
        <v>18.62</v>
      </c>
      <c r="E2883" s="13">
        <v>4.84</v>
      </c>
      <c r="F2883" s="13">
        <v>90.12</v>
      </c>
      <c r="G2883" s="437"/>
    </row>
    <row r="2884" ht="24" customHeight="1" spans="1:7">
      <c r="A2884" s="13">
        <v>2879</v>
      </c>
      <c r="B2884" s="13" t="s">
        <v>9381</v>
      </c>
      <c r="C2884" s="13" t="s">
        <v>9348</v>
      </c>
      <c r="D2884" s="13">
        <v>22.93</v>
      </c>
      <c r="E2884" s="13">
        <v>4.84</v>
      </c>
      <c r="F2884" s="13">
        <v>110.98</v>
      </c>
      <c r="G2884" s="437"/>
    </row>
    <row r="2885" ht="24" customHeight="1" spans="1:7">
      <c r="A2885" s="13">
        <v>2880</v>
      </c>
      <c r="B2885" s="13" t="s">
        <v>2397</v>
      </c>
      <c r="C2885" s="13" t="s">
        <v>9348</v>
      </c>
      <c r="D2885" s="13">
        <v>12.29</v>
      </c>
      <c r="E2885" s="13">
        <v>4.84</v>
      </c>
      <c r="F2885" s="13">
        <v>59.48</v>
      </c>
      <c r="G2885" s="437"/>
    </row>
    <row r="2886" ht="24" customHeight="1" spans="1:7">
      <c r="A2886" s="13">
        <v>2881</v>
      </c>
      <c r="B2886" s="13" t="s">
        <v>4259</v>
      </c>
      <c r="C2886" s="13" t="s">
        <v>9348</v>
      </c>
      <c r="D2886" s="13">
        <v>11.96</v>
      </c>
      <c r="E2886" s="13">
        <v>4.84</v>
      </c>
      <c r="F2886" s="13">
        <v>57.89</v>
      </c>
      <c r="G2886" s="437"/>
    </row>
    <row r="2887" ht="24" customHeight="1" spans="1:7">
      <c r="A2887" s="13">
        <v>2882</v>
      </c>
      <c r="B2887" s="13" t="s">
        <v>9382</v>
      </c>
      <c r="C2887" s="13" t="s">
        <v>9348</v>
      </c>
      <c r="D2887" s="13">
        <v>26.14</v>
      </c>
      <c r="E2887" s="13">
        <v>4.84</v>
      </c>
      <c r="F2887" s="13">
        <v>126.52</v>
      </c>
      <c r="G2887" s="437"/>
    </row>
    <row r="2888" ht="24" customHeight="1" spans="1:7">
      <c r="A2888" s="13">
        <v>2883</v>
      </c>
      <c r="B2888" s="13" t="s">
        <v>9383</v>
      </c>
      <c r="C2888" s="13" t="s">
        <v>9348</v>
      </c>
      <c r="D2888" s="13">
        <v>20.16</v>
      </c>
      <c r="E2888" s="13">
        <v>4.84</v>
      </c>
      <c r="F2888" s="13">
        <v>97.57</v>
      </c>
      <c r="G2888" s="437"/>
    </row>
    <row r="2889" ht="24" customHeight="1" spans="1:7">
      <c r="A2889" s="13">
        <v>2884</v>
      </c>
      <c r="B2889" s="13" t="s">
        <v>4076</v>
      </c>
      <c r="C2889" s="13" t="s">
        <v>9348</v>
      </c>
      <c r="D2889" s="13">
        <v>17.38</v>
      </c>
      <c r="E2889" s="13">
        <v>4.84</v>
      </c>
      <c r="F2889" s="13">
        <v>84.12</v>
      </c>
      <c r="G2889" s="437"/>
    </row>
    <row r="2890" ht="24" customHeight="1" spans="1:7">
      <c r="A2890" s="13">
        <v>2885</v>
      </c>
      <c r="B2890" s="13" t="s">
        <v>9384</v>
      </c>
      <c r="C2890" s="13" t="s">
        <v>9348</v>
      </c>
      <c r="D2890" s="13">
        <v>14.09</v>
      </c>
      <c r="E2890" s="13">
        <v>4.84</v>
      </c>
      <c r="F2890" s="13">
        <v>68.2</v>
      </c>
      <c r="G2890" s="437"/>
    </row>
    <row r="2891" ht="24" customHeight="1" spans="1:7">
      <c r="A2891" s="13">
        <v>2886</v>
      </c>
      <c r="B2891" s="13" t="s">
        <v>2208</v>
      </c>
      <c r="C2891" s="13" t="s">
        <v>9348</v>
      </c>
      <c r="D2891" s="13">
        <v>12.37</v>
      </c>
      <c r="E2891" s="13">
        <v>4.84</v>
      </c>
      <c r="F2891" s="13">
        <v>59.87</v>
      </c>
      <c r="G2891" s="437"/>
    </row>
    <row r="2892" ht="24" customHeight="1" spans="1:7">
      <c r="A2892" s="13">
        <v>2887</v>
      </c>
      <c r="B2892" s="13" t="s">
        <v>4053</v>
      </c>
      <c r="C2892" s="13" t="s">
        <v>9348</v>
      </c>
      <c r="D2892" s="13">
        <v>29.91</v>
      </c>
      <c r="E2892" s="13">
        <v>4.84</v>
      </c>
      <c r="F2892" s="13">
        <v>144.76</v>
      </c>
      <c r="G2892" s="437"/>
    </row>
    <row r="2893" ht="24" customHeight="1" spans="1:7">
      <c r="A2893" s="13">
        <v>2888</v>
      </c>
      <c r="B2893" s="13" t="s">
        <v>6999</v>
      </c>
      <c r="C2893" s="13" t="s">
        <v>9348</v>
      </c>
      <c r="D2893" s="13">
        <v>15.46</v>
      </c>
      <c r="E2893" s="13">
        <v>4.84</v>
      </c>
      <c r="F2893" s="13">
        <v>74.83</v>
      </c>
      <c r="G2893" s="437"/>
    </row>
    <row r="2894" ht="24" customHeight="1" spans="1:7">
      <c r="A2894" s="13">
        <v>2889</v>
      </c>
      <c r="B2894" s="13" t="s">
        <v>9385</v>
      </c>
      <c r="C2894" s="13" t="s">
        <v>9348</v>
      </c>
      <c r="D2894" s="13">
        <v>16.19</v>
      </c>
      <c r="E2894" s="13">
        <v>4.84</v>
      </c>
      <c r="F2894" s="13">
        <v>78.36</v>
      </c>
      <c r="G2894" s="437"/>
    </row>
    <row r="2895" ht="24" customHeight="1" spans="1:7">
      <c r="A2895" s="13">
        <v>2890</v>
      </c>
      <c r="B2895" s="13" t="s">
        <v>3657</v>
      </c>
      <c r="C2895" s="13" t="s">
        <v>9348</v>
      </c>
      <c r="D2895" s="13">
        <v>17</v>
      </c>
      <c r="E2895" s="13">
        <v>4.84</v>
      </c>
      <c r="F2895" s="13">
        <v>82.28</v>
      </c>
      <c r="G2895" s="437"/>
    </row>
    <row r="2896" ht="24" customHeight="1" spans="1:7">
      <c r="A2896" s="13">
        <v>2891</v>
      </c>
      <c r="B2896" s="13" t="s">
        <v>9386</v>
      </c>
      <c r="C2896" s="13" t="s">
        <v>9348</v>
      </c>
      <c r="D2896" s="13">
        <v>15.33</v>
      </c>
      <c r="E2896" s="13">
        <v>4.84</v>
      </c>
      <c r="F2896" s="13">
        <v>74.2</v>
      </c>
      <c r="G2896" s="437"/>
    </row>
    <row r="2897" ht="24" customHeight="1" spans="1:7">
      <c r="A2897" s="13">
        <v>2892</v>
      </c>
      <c r="B2897" s="13" t="s">
        <v>9387</v>
      </c>
      <c r="C2897" s="13" t="s">
        <v>9388</v>
      </c>
      <c r="D2897" s="13">
        <v>18.7</v>
      </c>
      <c r="E2897" s="13">
        <v>4.84</v>
      </c>
      <c r="F2897" s="13">
        <v>90.51</v>
      </c>
      <c r="G2897" s="437"/>
    </row>
    <row r="2898" ht="24" customHeight="1" spans="1:7">
      <c r="A2898" s="13">
        <v>2893</v>
      </c>
      <c r="B2898" s="13" t="s">
        <v>9389</v>
      </c>
      <c r="C2898" s="13" t="s">
        <v>9388</v>
      </c>
      <c r="D2898" s="13">
        <v>20.06</v>
      </c>
      <c r="E2898" s="13">
        <v>4.84</v>
      </c>
      <c r="F2898" s="13">
        <v>97.09</v>
      </c>
      <c r="G2898" s="437"/>
    </row>
    <row r="2899" ht="24" customHeight="1" spans="1:7">
      <c r="A2899" s="13">
        <v>2894</v>
      </c>
      <c r="B2899" s="13" t="s">
        <v>9390</v>
      </c>
      <c r="C2899" s="13" t="s">
        <v>9388</v>
      </c>
      <c r="D2899" s="13">
        <v>15.2</v>
      </c>
      <c r="E2899" s="13">
        <v>4.84</v>
      </c>
      <c r="F2899" s="13">
        <v>73.57</v>
      </c>
      <c r="G2899" s="437"/>
    </row>
    <row r="2900" ht="24" customHeight="1" spans="1:7">
      <c r="A2900" s="13">
        <v>2895</v>
      </c>
      <c r="B2900" s="13" t="s">
        <v>9391</v>
      </c>
      <c r="C2900" s="13" t="s">
        <v>9388</v>
      </c>
      <c r="D2900" s="13">
        <v>18.73</v>
      </c>
      <c r="E2900" s="13">
        <v>4.84</v>
      </c>
      <c r="F2900" s="13">
        <v>90.65</v>
      </c>
      <c r="G2900" s="437"/>
    </row>
    <row r="2901" ht="24" customHeight="1" spans="1:7">
      <c r="A2901" s="13">
        <v>2896</v>
      </c>
      <c r="B2901" s="13" t="s">
        <v>9392</v>
      </c>
      <c r="C2901" s="13" t="s">
        <v>9388</v>
      </c>
      <c r="D2901" s="13">
        <v>20.26</v>
      </c>
      <c r="E2901" s="13">
        <v>4.84</v>
      </c>
      <c r="F2901" s="13">
        <v>98.06</v>
      </c>
      <c r="G2901" s="437"/>
    </row>
    <row r="2902" ht="24" customHeight="1" spans="1:7">
      <c r="A2902" s="13">
        <v>2897</v>
      </c>
      <c r="B2902" s="13" t="s">
        <v>9393</v>
      </c>
      <c r="C2902" s="13" t="s">
        <v>9388</v>
      </c>
      <c r="D2902" s="13">
        <v>9.78</v>
      </c>
      <c r="E2902" s="13">
        <v>4.84</v>
      </c>
      <c r="F2902" s="13">
        <v>47.34</v>
      </c>
      <c r="G2902" s="437"/>
    </row>
    <row r="2903" ht="24" customHeight="1" spans="1:7">
      <c r="A2903" s="13">
        <v>2898</v>
      </c>
      <c r="B2903" s="13" t="s">
        <v>9394</v>
      </c>
      <c r="C2903" s="13" t="s">
        <v>9388</v>
      </c>
      <c r="D2903" s="13">
        <v>9.7</v>
      </c>
      <c r="E2903" s="13">
        <v>4.84</v>
      </c>
      <c r="F2903" s="13">
        <v>46.95</v>
      </c>
      <c r="G2903" s="437"/>
    </row>
    <row r="2904" ht="24" customHeight="1" spans="1:7">
      <c r="A2904" s="13">
        <v>2899</v>
      </c>
      <c r="B2904" s="13" t="s">
        <v>9395</v>
      </c>
      <c r="C2904" s="13" t="s">
        <v>9388</v>
      </c>
      <c r="D2904" s="13">
        <v>17.34</v>
      </c>
      <c r="E2904" s="13">
        <v>4.84</v>
      </c>
      <c r="F2904" s="13">
        <v>83.93</v>
      </c>
      <c r="G2904" s="437"/>
    </row>
    <row r="2905" ht="24" customHeight="1" spans="1:7">
      <c r="A2905" s="13">
        <v>2900</v>
      </c>
      <c r="B2905" s="13" t="s">
        <v>1651</v>
      </c>
      <c r="C2905" s="13" t="s">
        <v>9388</v>
      </c>
      <c r="D2905" s="13">
        <v>9.53</v>
      </c>
      <c r="E2905" s="13">
        <v>4.84</v>
      </c>
      <c r="F2905" s="13">
        <v>46.13</v>
      </c>
      <c r="G2905" s="437"/>
    </row>
    <row r="2906" ht="24" customHeight="1" spans="1:7">
      <c r="A2906" s="13">
        <v>2901</v>
      </c>
      <c r="B2906" s="13" t="s">
        <v>9396</v>
      </c>
      <c r="C2906" s="13" t="s">
        <v>9388</v>
      </c>
      <c r="D2906" s="13">
        <v>8.53</v>
      </c>
      <c r="E2906" s="13">
        <v>4.84</v>
      </c>
      <c r="F2906" s="13">
        <v>41.29</v>
      </c>
      <c r="G2906" s="437"/>
    </row>
    <row r="2907" ht="24" customHeight="1" spans="1:7">
      <c r="A2907" s="13">
        <v>2902</v>
      </c>
      <c r="B2907" s="13" t="s">
        <v>2012</v>
      </c>
      <c r="C2907" s="13" t="s">
        <v>9388</v>
      </c>
      <c r="D2907" s="13">
        <v>23.67</v>
      </c>
      <c r="E2907" s="13">
        <v>4.84</v>
      </c>
      <c r="F2907" s="13">
        <v>114.56</v>
      </c>
      <c r="G2907" s="437"/>
    </row>
    <row r="2908" ht="24" customHeight="1" spans="1:7">
      <c r="A2908" s="13">
        <v>2903</v>
      </c>
      <c r="B2908" s="13" t="s">
        <v>9397</v>
      </c>
      <c r="C2908" s="13" t="s">
        <v>9388</v>
      </c>
      <c r="D2908" s="13">
        <v>24.64</v>
      </c>
      <c r="E2908" s="13">
        <v>4.84</v>
      </c>
      <c r="F2908" s="13">
        <v>119.26</v>
      </c>
      <c r="G2908" s="437"/>
    </row>
    <row r="2909" ht="24" customHeight="1" spans="1:7">
      <c r="A2909" s="13">
        <v>2904</v>
      </c>
      <c r="B2909" s="13" t="s">
        <v>1090</v>
      </c>
      <c r="C2909" s="13" t="s">
        <v>9388</v>
      </c>
      <c r="D2909" s="13">
        <v>25.49</v>
      </c>
      <c r="E2909" s="13">
        <v>4.84</v>
      </c>
      <c r="F2909" s="13">
        <v>123.37</v>
      </c>
      <c r="G2909" s="437"/>
    </row>
    <row r="2910" ht="24" customHeight="1" spans="1:7">
      <c r="A2910" s="13">
        <v>2905</v>
      </c>
      <c r="B2910" s="13" t="s">
        <v>9398</v>
      </c>
      <c r="C2910" s="13" t="s">
        <v>9388</v>
      </c>
      <c r="D2910" s="13">
        <v>20.5</v>
      </c>
      <c r="E2910" s="13">
        <v>4.84</v>
      </c>
      <c r="F2910" s="13">
        <v>99.22</v>
      </c>
      <c r="G2910" s="437"/>
    </row>
    <row r="2911" ht="24" customHeight="1" spans="1:7">
      <c r="A2911" s="13">
        <v>2906</v>
      </c>
      <c r="B2911" s="13" t="s">
        <v>2822</v>
      </c>
      <c r="C2911" s="13" t="s">
        <v>9388</v>
      </c>
      <c r="D2911" s="13">
        <v>25.07</v>
      </c>
      <c r="E2911" s="13">
        <v>4.84</v>
      </c>
      <c r="F2911" s="13">
        <v>121.34</v>
      </c>
      <c r="G2911" s="437"/>
    </row>
    <row r="2912" ht="24" customHeight="1" spans="1:7">
      <c r="A2912" s="13">
        <v>2907</v>
      </c>
      <c r="B2912" s="13" t="s">
        <v>1004</v>
      </c>
      <c r="C2912" s="13" t="s">
        <v>9388</v>
      </c>
      <c r="D2912" s="13">
        <v>22.7</v>
      </c>
      <c r="E2912" s="13">
        <v>4.84</v>
      </c>
      <c r="F2912" s="13">
        <v>109.87</v>
      </c>
      <c r="G2912" s="437"/>
    </row>
    <row r="2913" ht="24" customHeight="1" spans="1:7">
      <c r="A2913" s="13">
        <v>2908</v>
      </c>
      <c r="B2913" s="13" t="s">
        <v>9399</v>
      </c>
      <c r="C2913" s="13" t="s">
        <v>9388</v>
      </c>
      <c r="D2913" s="13">
        <v>14.77</v>
      </c>
      <c r="E2913" s="13">
        <v>4.84</v>
      </c>
      <c r="F2913" s="13">
        <v>71.49</v>
      </c>
      <c r="G2913" s="437"/>
    </row>
    <row r="2914" ht="24" customHeight="1" spans="1:7">
      <c r="A2914" s="13">
        <v>2909</v>
      </c>
      <c r="B2914" s="13" t="s">
        <v>9400</v>
      </c>
      <c r="C2914" s="13" t="s">
        <v>9388</v>
      </c>
      <c r="D2914" s="13">
        <v>31.35</v>
      </c>
      <c r="E2914" s="13">
        <v>4.84</v>
      </c>
      <c r="F2914" s="13">
        <v>151.73</v>
      </c>
      <c r="G2914" s="437"/>
    </row>
    <row r="2915" ht="24" customHeight="1" spans="1:7">
      <c r="A2915" s="13">
        <v>2910</v>
      </c>
      <c r="B2915" s="13" t="s">
        <v>9401</v>
      </c>
      <c r="C2915" s="13" t="s">
        <v>9388</v>
      </c>
      <c r="D2915" s="13">
        <v>24.82</v>
      </c>
      <c r="E2915" s="13">
        <v>4.84</v>
      </c>
      <c r="F2915" s="13">
        <v>120.13</v>
      </c>
      <c r="G2915" s="437"/>
    </row>
    <row r="2916" ht="24" customHeight="1" spans="1:7">
      <c r="A2916" s="13">
        <v>2911</v>
      </c>
      <c r="B2916" s="13" t="s">
        <v>1719</v>
      </c>
      <c r="C2916" s="13" t="s">
        <v>9388</v>
      </c>
      <c r="D2916" s="13">
        <v>23.72</v>
      </c>
      <c r="E2916" s="13">
        <v>4.84</v>
      </c>
      <c r="F2916" s="13">
        <v>114.8</v>
      </c>
      <c r="G2916" s="437"/>
    </row>
    <row r="2917" ht="24" customHeight="1" spans="1:7">
      <c r="A2917" s="13">
        <v>2912</v>
      </c>
      <c r="B2917" s="13" t="s">
        <v>9402</v>
      </c>
      <c r="C2917" s="13" t="s">
        <v>9388</v>
      </c>
      <c r="D2917" s="13">
        <v>20.41</v>
      </c>
      <c r="E2917" s="13">
        <v>4.84</v>
      </c>
      <c r="F2917" s="13">
        <v>98.78</v>
      </c>
      <c r="G2917" s="437"/>
    </row>
    <row r="2918" ht="24" customHeight="1" spans="1:7">
      <c r="A2918" s="13">
        <v>2913</v>
      </c>
      <c r="B2918" s="13" t="s">
        <v>9403</v>
      </c>
      <c r="C2918" s="13" t="s">
        <v>9388</v>
      </c>
      <c r="D2918" s="13">
        <v>23.68</v>
      </c>
      <c r="E2918" s="13">
        <v>4.84</v>
      </c>
      <c r="F2918" s="13">
        <v>114.61</v>
      </c>
      <c r="G2918" s="437"/>
    </row>
    <row r="2919" ht="24" customHeight="1" spans="1:7">
      <c r="A2919" s="13">
        <v>2914</v>
      </c>
      <c r="B2919" s="13" t="s">
        <v>9404</v>
      </c>
      <c r="C2919" s="13" t="s">
        <v>9388</v>
      </c>
      <c r="D2919" s="13">
        <v>17.26</v>
      </c>
      <c r="E2919" s="13">
        <v>4.84</v>
      </c>
      <c r="F2919" s="13">
        <v>83.54</v>
      </c>
      <c r="G2919" s="437"/>
    </row>
    <row r="2920" ht="24" customHeight="1" spans="1:7">
      <c r="A2920" s="13">
        <v>2915</v>
      </c>
      <c r="B2920" s="13" t="s">
        <v>9405</v>
      </c>
      <c r="C2920" s="13" t="s">
        <v>9388</v>
      </c>
      <c r="D2920" s="13">
        <v>14.04</v>
      </c>
      <c r="E2920" s="13">
        <v>4.84</v>
      </c>
      <c r="F2920" s="13">
        <v>67.95</v>
      </c>
      <c r="G2920" s="437"/>
    </row>
    <row r="2921" ht="24" customHeight="1" spans="1:7">
      <c r="A2921" s="13">
        <v>2916</v>
      </c>
      <c r="B2921" s="13" t="s">
        <v>9406</v>
      </c>
      <c r="C2921" s="13" t="s">
        <v>9388</v>
      </c>
      <c r="D2921" s="13">
        <v>15.1</v>
      </c>
      <c r="E2921" s="13">
        <v>4.84</v>
      </c>
      <c r="F2921" s="13">
        <v>73.08</v>
      </c>
      <c r="G2921" s="437"/>
    </row>
    <row r="2922" ht="24" customHeight="1" spans="1:7">
      <c r="A2922" s="13">
        <v>2917</v>
      </c>
      <c r="B2922" s="13" t="s">
        <v>9407</v>
      </c>
      <c r="C2922" s="13" t="s">
        <v>9388</v>
      </c>
      <c r="D2922" s="13">
        <v>25.87</v>
      </c>
      <c r="E2922" s="13">
        <v>4.84</v>
      </c>
      <c r="F2922" s="13">
        <v>125.21</v>
      </c>
      <c r="G2922" s="437"/>
    </row>
    <row r="2923" ht="24" customHeight="1" spans="1:7">
      <c r="A2923" s="13">
        <v>2918</v>
      </c>
      <c r="B2923" s="13" t="s">
        <v>9408</v>
      </c>
      <c r="C2923" s="13" t="s">
        <v>9388</v>
      </c>
      <c r="D2923" s="13">
        <v>20.05</v>
      </c>
      <c r="E2923" s="13">
        <v>4.84</v>
      </c>
      <c r="F2923" s="13">
        <v>97.04</v>
      </c>
      <c r="G2923" s="437"/>
    </row>
    <row r="2924" ht="24" customHeight="1" spans="1:7">
      <c r="A2924" s="13">
        <v>2919</v>
      </c>
      <c r="B2924" s="13" t="s">
        <v>9409</v>
      </c>
      <c r="C2924" s="13" t="s">
        <v>9388</v>
      </c>
      <c r="D2924" s="13">
        <v>21.89</v>
      </c>
      <c r="E2924" s="13">
        <v>4.84</v>
      </c>
      <c r="F2924" s="13">
        <v>105.95</v>
      </c>
      <c r="G2924" s="437"/>
    </row>
    <row r="2925" ht="24" customHeight="1" spans="1:7">
      <c r="A2925" s="13">
        <v>2920</v>
      </c>
      <c r="B2925" s="13" t="s">
        <v>9410</v>
      </c>
      <c r="C2925" s="13" t="s">
        <v>9388</v>
      </c>
      <c r="D2925" s="13">
        <v>16.32</v>
      </c>
      <c r="E2925" s="13">
        <v>4.84</v>
      </c>
      <c r="F2925" s="13">
        <v>78.99</v>
      </c>
      <c r="G2925" s="437"/>
    </row>
    <row r="2926" ht="24" customHeight="1" spans="1:7">
      <c r="A2926" s="13">
        <v>2921</v>
      </c>
      <c r="B2926" s="13" t="s">
        <v>9411</v>
      </c>
      <c r="C2926" s="13" t="s">
        <v>9388</v>
      </c>
      <c r="D2926" s="13">
        <v>12.15</v>
      </c>
      <c r="E2926" s="13">
        <v>4.84</v>
      </c>
      <c r="F2926" s="13">
        <v>58.81</v>
      </c>
      <c r="G2926" s="437"/>
    </row>
    <row r="2927" ht="24" customHeight="1" spans="1:7">
      <c r="A2927" s="13">
        <v>2922</v>
      </c>
      <c r="B2927" s="13" t="s">
        <v>9412</v>
      </c>
      <c r="C2927" s="13" t="s">
        <v>9388</v>
      </c>
      <c r="D2927" s="13">
        <v>9.58</v>
      </c>
      <c r="E2927" s="13">
        <v>4.84</v>
      </c>
      <c r="F2927" s="13">
        <v>46.37</v>
      </c>
      <c r="G2927" s="437"/>
    </row>
    <row r="2928" ht="24" customHeight="1" spans="1:7">
      <c r="A2928" s="13">
        <v>2923</v>
      </c>
      <c r="B2928" s="13" t="s">
        <v>9413</v>
      </c>
      <c r="C2928" s="13" t="s">
        <v>9388</v>
      </c>
      <c r="D2928" s="13">
        <v>27.89</v>
      </c>
      <c r="E2928" s="13">
        <v>4.84</v>
      </c>
      <c r="F2928" s="13">
        <v>134.99</v>
      </c>
      <c r="G2928" s="437"/>
    </row>
    <row r="2929" ht="24" customHeight="1" spans="1:7">
      <c r="A2929" s="13">
        <v>2924</v>
      </c>
      <c r="B2929" s="13" t="s">
        <v>2641</v>
      </c>
      <c r="C2929" s="13" t="s">
        <v>9388</v>
      </c>
      <c r="D2929" s="13">
        <v>30.15</v>
      </c>
      <c r="E2929" s="13">
        <v>4.84</v>
      </c>
      <c r="F2929" s="13">
        <v>145.93</v>
      </c>
      <c r="G2929" s="437"/>
    </row>
    <row r="2930" ht="24" customHeight="1" spans="1:7">
      <c r="A2930" s="13">
        <v>2925</v>
      </c>
      <c r="B2930" s="13" t="s">
        <v>9414</v>
      </c>
      <c r="C2930" s="13" t="s">
        <v>9388</v>
      </c>
      <c r="D2930" s="13">
        <v>16.09</v>
      </c>
      <c r="E2930" s="13">
        <v>4.84</v>
      </c>
      <c r="F2930" s="13">
        <v>77.88</v>
      </c>
      <c r="G2930" s="437"/>
    </row>
    <row r="2931" ht="24" customHeight="1" spans="1:7">
      <c r="A2931" s="13">
        <v>2926</v>
      </c>
      <c r="B2931" s="13" t="s">
        <v>9415</v>
      </c>
      <c r="C2931" s="13" t="s">
        <v>9388</v>
      </c>
      <c r="D2931" s="13">
        <v>15.99</v>
      </c>
      <c r="E2931" s="13">
        <v>4.84</v>
      </c>
      <c r="F2931" s="13">
        <v>77.39</v>
      </c>
      <c r="G2931" s="437"/>
    </row>
    <row r="2932" ht="24" customHeight="1" spans="1:7">
      <c r="A2932" s="13">
        <v>2927</v>
      </c>
      <c r="B2932" s="13" t="s">
        <v>9416</v>
      </c>
      <c r="C2932" s="13" t="s">
        <v>9388</v>
      </c>
      <c r="D2932" s="13">
        <v>15.76</v>
      </c>
      <c r="E2932" s="13">
        <v>4.84</v>
      </c>
      <c r="F2932" s="13">
        <v>76.28</v>
      </c>
      <c r="G2932" s="437"/>
    </row>
    <row r="2933" ht="24" customHeight="1" spans="1:7">
      <c r="A2933" s="13">
        <v>2928</v>
      </c>
      <c r="B2933" s="13" t="s">
        <v>9417</v>
      </c>
      <c r="C2933" s="13" t="s">
        <v>9388</v>
      </c>
      <c r="D2933" s="13">
        <v>8.9</v>
      </c>
      <c r="E2933" s="13">
        <v>4.84</v>
      </c>
      <c r="F2933" s="13">
        <v>43.08</v>
      </c>
      <c r="G2933" s="437"/>
    </row>
    <row r="2934" ht="24" customHeight="1" spans="1:7">
      <c r="A2934" s="13">
        <v>2929</v>
      </c>
      <c r="B2934" s="13" t="s">
        <v>9418</v>
      </c>
      <c r="C2934" s="13" t="s">
        <v>9388</v>
      </c>
      <c r="D2934" s="13">
        <v>10.95</v>
      </c>
      <c r="E2934" s="13">
        <v>4.84</v>
      </c>
      <c r="F2934" s="13">
        <v>53</v>
      </c>
      <c r="G2934" s="437"/>
    </row>
    <row r="2935" ht="24" customHeight="1" spans="1:7">
      <c r="A2935" s="13">
        <v>2930</v>
      </c>
      <c r="B2935" s="13" t="s">
        <v>9419</v>
      </c>
      <c r="C2935" s="13" t="s">
        <v>9388</v>
      </c>
      <c r="D2935" s="13">
        <v>9.79</v>
      </c>
      <c r="E2935" s="13">
        <v>4.84</v>
      </c>
      <c r="F2935" s="13">
        <v>47.38</v>
      </c>
      <c r="G2935" s="437"/>
    </row>
    <row r="2936" ht="24" customHeight="1" spans="1:7">
      <c r="A2936" s="13">
        <v>2931</v>
      </c>
      <c r="B2936" s="13" t="s">
        <v>9420</v>
      </c>
      <c r="C2936" s="13" t="s">
        <v>9388</v>
      </c>
      <c r="D2936" s="13">
        <v>22.85</v>
      </c>
      <c r="E2936" s="13">
        <v>4.84</v>
      </c>
      <c r="F2936" s="13">
        <v>110.59</v>
      </c>
      <c r="G2936" s="437"/>
    </row>
    <row r="2937" ht="24" customHeight="1" spans="1:7">
      <c r="A2937" s="13">
        <v>2932</v>
      </c>
      <c r="B2937" s="13" t="s">
        <v>5403</v>
      </c>
      <c r="C2937" s="13" t="s">
        <v>9388</v>
      </c>
      <c r="D2937" s="13">
        <v>24.32</v>
      </c>
      <c r="E2937" s="13">
        <v>4.84</v>
      </c>
      <c r="F2937" s="13">
        <v>117.71</v>
      </c>
      <c r="G2937" s="437"/>
    </row>
    <row r="2938" ht="24" customHeight="1" spans="1:7">
      <c r="A2938" s="13">
        <v>2933</v>
      </c>
      <c r="B2938" s="13" t="s">
        <v>9421</v>
      </c>
      <c r="C2938" s="13" t="s">
        <v>9422</v>
      </c>
      <c r="D2938" s="13">
        <v>28.28</v>
      </c>
      <c r="E2938" s="13">
        <v>4.84</v>
      </c>
      <c r="F2938" s="13">
        <v>136.88</v>
      </c>
      <c r="G2938" s="437"/>
    </row>
    <row r="2939" ht="24" customHeight="1" spans="1:7">
      <c r="A2939" s="13">
        <v>2934</v>
      </c>
      <c r="B2939" s="13" t="s">
        <v>9423</v>
      </c>
      <c r="C2939" s="13" t="s">
        <v>9422</v>
      </c>
      <c r="D2939" s="13">
        <v>28.59</v>
      </c>
      <c r="E2939" s="13">
        <v>4.84</v>
      </c>
      <c r="F2939" s="13">
        <v>138.38</v>
      </c>
      <c r="G2939" s="437"/>
    </row>
    <row r="2940" ht="24" customHeight="1" spans="1:7">
      <c r="A2940" s="13">
        <v>2935</v>
      </c>
      <c r="B2940" s="13" t="s">
        <v>9424</v>
      </c>
      <c r="C2940" s="13" t="s">
        <v>9422</v>
      </c>
      <c r="D2940" s="13">
        <v>15.78</v>
      </c>
      <c r="E2940" s="13">
        <v>4.84</v>
      </c>
      <c r="F2940" s="13">
        <v>76.38</v>
      </c>
      <c r="G2940" s="437"/>
    </row>
    <row r="2941" ht="24" customHeight="1" spans="1:7">
      <c r="A2941" s="13">
        <v>2936</v>
      </c>
      <c r="B2941" s="13" t="s">
        <v>9425</v>
      </c>
      <c r="C2941" s="13" t="s">
        <v>9422</v>
      </c>
      <c r="D2941" s="13">
        <v>29.52</v>
      </c>
      <c r="E2941" s="13">
        <v>4.84</v>
      </c>
      <c r="F2941" s="13">
        <v>142.88</v>
      </c>
      <c r="G2941" s="437"/>
    </row>
    <row r="2942" ht="24" customHeight="1" spans="1:7">
      <c r="A2942" s="13">
        <v>2937</v>
      </c>
      <c r="B2942" s="13" t="s">
        <v>9426</v>
      </c>
      <c r="C2942" s="13" t="s">
        <v>9422</v>
      </c>
      <c r="D2942" s="13">
        <v>28.73</v>
      </c>
      <c r="E2942" s="13">
        <v>4.84</v>
      </c>
      <c r="F2942" s="13">
        <v>139.05</v>
      </c>
      <c r="G2942" s="437"/>
    </row>
    <row r="2943" ht="24" customHeight="1" spans="1:7">
      <c r="A2943" s="13">
        <v>2938</v>
      </c>
      <c r="B2943" s="13" t="s">
        <v>9427</v>
      </c>
      <c r="C2943" s="13" t="s">
        <v>9422</v>
      </c>
      <c r="D2943" s="13">
        <v>24.68</v>
      </c>
      <c r="E2943" s="13">
        <v>4.84</v>
      </c>
      <c r="F2943" s="13">
        <v>119.45</v>
      </c>
      <c r="G2943" s="437"/>
    </row>
    <row r="2944" ht="24" customHeight="1" spans="1:7">
      <c r="A2944" s="13">
        <v>2939</v>
      </c>
      <c r="B2944" s="13" t="s">
        <v>9428</v>
      </c>
      <c r="C2944" s="13" t="s">
        <v>9422</v>
      </c>
      <c r="D2944" s="13">
        <v>20.51</v>
      </c>
      <c r="E2944" s="13">
        <v>4.84</v>
      </c>
      <c r="F2944" s="13">
        <v>99.27</v>
      </c>
      <c r="G2944" s="437"/>
    </row>
    <row r="2945" ht="24" customHeight="1" spans="1:7">
      <c r="A2945" s="13">
        <v>2940</v>
      </c>
      <c r="B2945" s="13" t="s">
        <v>9429</v>
      </c>
      <c r="C2945" s="13" t="s">
        <v>9422</v>
      </c>
      <c r="D2945" s="13">
        <v>26.15</v>
      </c>
      <c r="E2945" s="13">
        <v>4.84</v>
      </c>
      <c r="F2945" s="13">
        <v>126.57</v>
      </c>
      <c r="G2945" s="437"/>
    </row>
    <row r="2946" ht="24" customHeight="1" spans="1:7">
      <c r="A2946" s="13">
        <v>2941</v>
      </c>
      <c r="B2946" s="13" t="s">
        <v>9430</v>
      </c>
      <c r="C2946" s="13" t="s">
        <v>9422</v>
      </c>
      <c r="D2946" s="13">
        <v>32.66</v>
      </c>
      <c r="E2946" s="13">
        <v>4.84</v>
      </c>
      <c r="F2946" s="13">
        <v>158.07</v>
      </c>
      <c r="G2946" s="437"/>
    </row>
    <row r="2947" ht="24" customHeight="1" spans="1:7">
      <c r="A2947" s="13">
        <v>2942</v>
      </c>
      <c r="B2947" s="13" t="s">
        <v>9431</v>
      </c>
      <c r="C2947" s="13" t="s">
        <v>9422</v>
      </c>
      <c r="D2947" s="13">
        <v>18.26</v>
      </c>
      <c r="E2947" s="13">
        <v>4.84</v>
      </c>
      <c r="F2947" s="13">
        <v>88.38</v>
      </c>
      <c r="G2947" s="437"/>
    </row>
    <row r="2948" ht="24" customHeight="1" spans="1:7">
      <c r="A2948" s="13">
        <v>2943</v>
      </c>
      <c r="B2948" s="13" t="s">
        <v>9432</v>
      </c>
      <c r="C2948" s="13" t="s">
        <v>9422</v>
      </c>
      <c r="D2948" s="13">
        <v>19.37</v>
      </c>
      <c r="E2948" s="13">
        <v>4.84</v>
      </c>
      <c r="F2948" s="13">
        <v>93.75</v>
      </c>
      <c r="G2948" s="437"/>
    </row>
    <row r="2949" ht="24" customHeight="1" spans="1:7">
      <c r="A2949" s="13">
        <v>2944</v>
      </c>
      <c r="B2949" s="13" t="s">
        <v>1363</v>
      </c>
      <c r="C2949" s="13" t="s">
        <v>9422</v>
      </c>
      <c r="D2949" s="13">
        <v>29.08</v>
      </c>
      <c r="E2949" s="13">
        <v>4.84</v>
      </c>
      <c r="F2949" s="13">
        <v>140.75</v>
      </c>
      <c r="G2949" s="437"/>
    </row>
    <row r="2950" ht="24" customHeight="1" spans="1:7">
      <c r="A2950" s="13">
        <v>2945</v>
      </c>
      <c r="B2950" s="13" t="s">
        <v>9433</v>
      </c>
      <c r="C2950" s="13" t="s">
        <v>9422</v>
      </c>
      <c r="D2950" s="13">
        <v>28.76</v>
      </c>
      <c r="E2950" s="13">
        <v>4.84</v>
      </c>
      <c r="F2950" s="13">
        <v>139.2</v>
      </c>
      <c r="G2950" s="437"/>
    </row>
    <row r="2951" ht="24" customHeight="1" spans="1:7">
      <c r="A2951" s="13">
        <v>2946</v>
      </c>
      <c r="B2951" s="13" t="s">
        <v>9434</v>
      </c>
      <c r="C2951" s="13" t="s">
        <v>9422</v>
      </c>
      <c r="D2951" s="13">
        <v>27.63</v>
      </c>
      <c r="E2951" s="13">
        <v>4.84</v>
      </c>
      <c r="F2951" s="13">
        <v>133.73</v>
      </c>
      <c r="G2951" s="437"/>
    </row>
    <row r="2952" ht="24" customHeight="1" spans="1:7">
      <c r="A2952" s="13">
        <v>2947</v>
      </c>
      <c r="B2952" s="13" t="s">
        <v>9435</v>
      </c>
      <c r="C2952" s="13" t="s">
        <v>9422</v>
      </c>
      <c r="D2952" s="13">
        <v>20.04</v>
      </c>
      <c r="E2952" s="13">
        <v>4.84</v>
      </c>
      <c r="F2952" s="13">
        <v>96.99</v>
      </c>
      <c r="G2952" s="437"/>
    </row>
    <row r="2953" ht="24" customHeight="1" spans="1:7">
      <c r="A2953" s="13">
        <v>2948</v>
      </c>
      <c r="B2953" s="13" t="s">
        <v>9436</v>
      </c>
      <c r="C2953" s="13" t="s">
        <v>9422</v>
      </c>
      <c r="D2953" s="13">
        <v>22.86</v>
      </c>
      <c r="E2953" s="13">
        <v>4.84</v>
      </c>
      <c r="F2953" s="13">
        <v>110.64</v>
      </c>
      <c r="G2953" s="437"/>
    </row>
    <row r="2954" ht="24" customHeight="1" spans="1:7">
      <c r="A2954" s="13">
        <v>2949</v>
      </c>
      <c r="B2954" s="13" t="s">
        <v>9437</v>
      </c>
      <c r="C2954" s="13" t="s">
        <v>9422</v>
      </c>
      <c r="D2954" s="13">
        <v>15.93</v>
      </c>
      <c r="E2954" s="13">
        <v>4.84</v>
      </c>
      <c r="F2954" s="13">
        <v>77.1</v>
      </c>
      <c r="G2954" s="437"/>
    </row>
    <row r="2955" ht="24" customHeight="1" spans="1:7">
      <c r="A2955" s="13">
        <v>2950</v>
      </c>
      <c r="B2955" s="13" t="s">
        <v>1902</v>
      </c>
      <c r="C2955" s="13" t="s">
        <v>9422</v>
      </c>
      <c r="D2955" s="13">
        <v>37.73</v>
      </c>
      <c r="E2955" s="13">
        <v>4.84</v>
      </c>
      <c r="F2955" s="13">
        <v>182.61</v>
      </c>
      <c r="G2955" s="437"/>
    </row>
    <row r="2956" ht="24" customHeight="1" spans="1:7">
      <c r="A2956" s="13">
        <v>2951</v>
      </c>
      <c r="B2956" s="13" t="s">
        <v>9438</v>
      </c>
      <c r="C2956" s="13" t="s">
        <v>9422</v>
      </c>
      <c r="D2956" s="13">
        <v>21.45</v>
      </c>
      <c r="E2956" s="13">
        <v>4.84</v>
      </c>
      <c r="F2956" s="13">
        <v>103.82</v>
      </c>
      <c r="G2956" s="437"/>
    </row>
    <row r="2957" ht="24" customHeight="1" spans="1:7">
      <c r="A2957" s="13">
        <v>2952</v>
      </c>
      <c r="B2957" s="13" t="s">
        <v>9439</v>
      </c>
      <c r="C2957" s="13" t="s">
        <v>9422</v>
      </c>
      <c r="D2957" s="13">
        <v>5</v>
      </c>
      <c r="E2957" s="13">
        <v>4.84</v>
      </c>
      <c r="F2957" s="13">
        <v>24.2</v>
      </c>
      <c r="G2957" s="437"/>
    </row>
    <row r="2958" ht="24" customHeight="1" spans="1:7">
      <c r="A2958" s="13">
        <v>2953</v>
      </c>
      <c r="B2958" s="13" t="s">
        <v>9440</v>
      </c>
      <c r="C2958" s="13" t="s">
        <v>9422</v>
      </c>
      <c r="D2958" s="13">
        <v>28.41</v>
      </c>
      <c r="E2958" s="13">
        <v>4.84</v>
      </c>
      <c r="F2958" s="13">
        <v>137.5</v>
      </c>
      <c r="G2958" s="437"/>
    </row>
    <row r="2959" ht="24" customHeight="1" spans="1:7">
      <c r="A2959" s="13">
        <v>2954</v>
      </c>
      <c r="B2959" s="13" t="s">
        <v>9441</v>
      </c>
      <c r="C2959" s="13" t="s">
        <v>9422</v>
      </c>
      <c r="D2959" s="13">
        <v>31.82</v>
      </c>
      <c r="E2959" s="13">
        <v>4.84</v>
      </c>
      <c r="F2959" s="13">
        <v>154.01</v>
      </c>
      <c r="G2959" s="437"/>
    </row>
    <row r="2960" ht="24" customHeight="1" spans="1:7">
      <c r="A2960" s="13">
        <v>2955</v>
      </c>
      <c r="B2960" s="13" t="s">
        <v>9442</v>
      </c>
      <c r="C2960" s="13" t="s">
        <v>9422</v>
      </c>
      <c r="D2960" s="13">
        <v>38.74</v>
      </c>
      <c r="E2960" s="13">
        <v>4.84</v>
      </c>
      <c r="F2960" s="13">
        <v>187.5</v>
      </c>
      <c r="G2960" s="437"/>
    </row>
    <row r="2961" ht="24" customHeight="1" spans="1:7">
      <c r="A2961" s="13">
        <v>2956</v>
      </c>
      <c r="B2961" s="13" t="s">
        <v>9443</v>
      </c>
      <c r="C2961" s="13" t="s">
        <v>9422</v>
      </c>
      <c r="D2961" s="13">
        <v>8.53</v>
      </c>
      <c r="E2961" s="13">
        <v>4.84</v>
      </c>
      <c r="F2961" s="13">
        <v>41.29</v>
      </c>
      <c r="G2961" s="437"/>
    </row>
    <row r="2962" ht="24" customHeight="1" spans="1:7">
      <c r="A2962" s="13">
        <v>2957</v>
      </c>
      <c r="B2962" s="13" t="s">
        <v>9444</v>
      </c>
      <c r="C2962" s="13" t="s">
        <v>9422</v>
      </c>
      <c r="D2962" s="13">
        <v>26.25</v>
      </c>
      <c r="E2962" s="13">
        <v>4.84</v>
      </c>
      <c r="F2962" s="13">
        <v>127.05</v>
      </c>
      <c r="G2962" s="437"/>
    </row>
    <row r="2963" ht="24" customHeight="1" spans="1:7">
      <c r="A2963" s="13">
        <v>2958</v>
      </c>
      <c r="B2963" s="13" t="s">
        <v>6375</v>
      </c>
      <c r="C2963" s="13" t="s">
        <v>9422</v>
      </c>
      <c r="D2963" s="13">
        <v>29.36</v>
      </c>
      <c r="E2963" s="13">
        <v>4.84</v>
      </c>
      <c r="F2963" s="13">
        <v>142.1</v>
      </c>
      <c r="G2963" s="437"/>
    </row>
    <row r="2964" ht="24" customHeight="1" spans="1:7">
      <c r="A2964" s="13">
        <v>2959</v>
      </c>
      <c r="B2964" s="13" t="s">
        <v>9445</v>
      </c>
      <c r="C2964" s="13" t="s">
        <v>9422</v>
      </c>
      <c r="D2964" s="13">
        <v>5.03</v>
      </c>
      <c r="E2964" s="13">
        <v>4.84</v>
      </c>
      <c r="F2964" s="13">
        <v>24.35</v>
      </c>
      <c r="G2964" s="437"/>
    </row>
    <row r="2965" ht="24" customHeight="1" spans="1:7">
      <c r="A2965" s="13">
        <v>2960</v>
      </c>
      <c r="B2965" s="13" t="s">
        <v>1012</v>
      </c>
      <c r="C2965" s="13" t="s">
        <v>9422</v>
      </c>
      <c r="D2965" s="13">
        <v>22.23</v>
      </c>
      <c r="E2965" s="13">
        <v>4.84</v>
      </c>
      <c r="F2965" s="13">
        <v>107.59</v>
      </c>
      <c r="G2965" s="437"/>
    </row>
    <row r="2966" ht="24" customHeight="1" spans="1:7">
      <c r="A2966" s="13">
        <v>2961</v>
      </c>
      <c r="B2966" s="13" t="s">
        <v>9446</v>
      </c>
      <c r="C2966" s="13" t="s">
        <v>9422</v>
      </c>
      <c r="D2966" s="13">
        <v>26.48</v>
      </c>
      <c r="E2966" s="13">
        <v>4.84</v>
      </c>
      <c r="F2966" s="13">
        <v>128.16</v>
      </c>
      <c r="G2966" s="437"/>
    </row>
    <row r="2967" ht="24" customHeight="1" spans="1:7">
      <c r="A2967" s="13">
        <v>2962</v>
      </c>
      <c r="B2967" s="13" t="s">
        <v>9447</v>
      </c>
      <c r="C2967" s="13" t="s">
        <v>9422</v>
      </c>
      <c r="D2967" s="13">
        <v>21.86</v>
      </c>
      <c r="E2967" s="13">
        <v>4.84</v>
      </c>
      <c r="F2967" s="13">
        <v>105.8</v>
      </c>
      <c r="G2967" s="437"/>
    </row>
    <row r="2968" ht="24" customHeight="1" spans="1:7">
      <c r="A2968" s="13">
        <v>2963</v>
      </c>
      <c r="B2968" s="13" t="s">
        <v>9448</v>
      </c>
      <c r="C2968" s="13" t="s">
        <v>9422</v>
      </c>
      <c r="D2968" s="13">
        <v>6</v>
      </c>
      <c r="E2968" s="13">
        <v>4.84</v>
      </c>
      <c r="F2968" s="13">
        <v>29.04</v>
      </c>
      <c r="G2968" s="437"/>
    </row>
    <row r="2969" ht="24" customHeight="1" spans="1:7">
      <c r="A2969" s="13">
        <v>2964</v>
      </c>
      <c r="B2969" s="13" t="s">
        <v>8098</v>
      </c>
      <c r="C2969" s="13" t="s">
        <v>9422</v>
      </c>
      <c r="D2969" s="13">
        <v>13.17</v>
      </c>
      <c r="E2969" s="13">
        <v>4.84</v>
      </c>
      <c r="F2969" s="13">
        <v>63.74</v>
      </c>
      <c r="G2969" s="437"/>
    </row>
    <row r="2970" ht="24" customHeight="1" spans="1:7">
      <c r="A2970" s="13">
        <v>2965</v>
      </c>
      <c r="B2970" s="13" t="s">
        <v>9449</v>
      </c>
      <c r="C2970" s="13" t="s">
        <v>9422</v>
      </c>
      <c r="D2970" s="13">
        <v>15.03</v>
      </c>
      <c r="E2970" s="13">
        <v>4.84</v>
      </c>
      <c r="F2970" s="13">
        <v>72.75</v>
      </c>
      <c r="G2970" s="437"/>
    </row>
    <row r="2971" ht="24" customHeight="1" spans="1:7">
      <c r="A2971" s="13">
        <v>2966</v>
      </c>
      <c r="B2971" s="13" t="s">
        <v>9450</v>
      </c>
      <c r="C2971" s="13" t="s">
        <v>9422</v>
      </c>
      <c r="D2971" s="13">
        <v>15.54</v>
      </c>
      <c r="E2971" s="13">
        <v>4.84</v>
      </c>
      <c r="F2971" s="13">
        <v>75.21</v>
      </c>
      <c r="G2971" s="437"/>
    </row>
    <row r="2972" ht="24" customHeight="1" spans="1:7">
      <c r="A2972" s="13">
        <v>2967</v>
      </c>
      <c r="B2972" s="13" t="s">
        <v>1835</v>
      </c>
      <c r="C2972" s="13" t="s">
        <v>9422</v>
      </c>
      <c r="D2972" s="13">
        <v>18.98</v>
      </c>
      <c r="E2972" s="13">
        <v>4.84</v>
      </c>
      <c r="F2972" s="13">
        <v>91.86</v>
      </c>
      <c r="G2972" s="437"/>
    </row>
    <row r="2973" ht="24" customHeight="1" spans="1:7">
      <c r="A2973" s="13">
        <v>2968</v>
      </c>
      <c r="B2973" s="13" t="s">
        <v>9451</v>
      </c>
      <c r="C2973" s="13" t="s">
        <v>9422</v>
      </c>
      <c r="D2973" s="13">
        <v>8.44</v>
      </c>
      <c r="E2973" s="13">
        <v>4.84</v>
      </c>
      <c r="F2973" s="13">
        <v>40.85</v>
      </c>
      <c r="G2973" s="437"/>
    </row>
    <row r="2974" ht="24" customHeight="1" spans="1:7">
      <c r="A2974" s="13">
        <v>2969</v>
      </c>
      <c r="B2974" s="13" t="s">
        <v>9452</v>
      </c>
      <c r="C2974" s="13" t="s">
        <v>9422</v>
      </c>
      <c r="D2974" s="13">
        <v>7.73</v>
      </c>
      <c r="E2974" s="13">
        <v>4.84</v>
      </c>
      <c r="F2974" s="13">
        <v>37.41</v>
      </c>
      <c r="G2974" s="437"/>
    </row>
    <row r="2975" ht="24" customHeight="1" spans="1:7">
      <c r="A2975" s="13">
        <v>2970</v>
      </c>
      <c r="B2975" s="13" t="s">
        <v>6354</v>
      </c>
      <c r="C2975" s="13" t="s">
        <v>9422</v>
      </c>
      <c r="D2975" s="13">
        <v>36.83</v>
      </c>
      <c r="E2975" s="13">
        <v>4.84</v>
      </c>
      <c r="F2975" s="13">
        <v>178.26</v>
      </c>
      <c r="G2975" s="437"/>
    </row>
    <row r="2976" ht="24" customHeight="1" spans="1:7">
      <c r="A2976" s="13">
        <v>2971</v>
      </c>
      <c r="B2976" s="13" t="s">
        <v>9453</v>
      </c>
      <c r="C2976" s="13" t="s">
        <v>9422</v>
      </c>
      <c r="D2976" s="13">
        <v>11</v>
      </c>
      <c r="E2976" s="13">
        <v>4.84</v>
      </c>
      <c r="F2976" s="13">
        <v>53.24</v>
      </c>
      <c r="G2976" s="437"/>
    </row>
    <row r="2977" ht="24" customHeight="1" spans="1:7">
      <c r="A2977" s="13">
        <v>2972</v>
      </c>
      <c r="B2977" s="13" t="s">
        <v>9454</v>
      </c>
      <c r="C2977" s="13" t="s">
        <v>9422</v>
      </c>
      <c r="D2977" s="13">
        <v>18.6</v>
      </c>
      <c r="E2977" s="13">
        <v>4.84</v>
      </c>
      <c r="F2977" s="13">
        <v>90.02</v>
      </c>
      <c r="G2977" s="437"/>
    </row>
    <row r="2978" ht="24" customHeight="1" spans="1:7">
      <c r="A2978" s="13">
        <v>2973</v>
      </c>
      <c r="B2978" s="13" t="s">
        <v>9455</v>
      </c>
      <c r="C2978" s="13" t="s">
        <v>9422</v>
      </c>
      <c r="D2978" s="13">
        <v>23.46</v>
      </c>
      <c r="E2978" s="13">
        <v>4.84</v>
      </c>
      <c r="F2978" s="13">
        <v>113.55</v>
      </c>
      <c r="G2978" s="437"/>
    </row>
    <row r="2979" ht="24" customHeight="1" spans="1:7">
      <c r="A2979" s="13">
        <v>2974</v>
      </c>
      <c r="B2979" s="13" t="s">
        <v>1004</v>
      </c>
      <c r="C2979" s="13" t="s">
        <v>9422</v>
      </c>
      <c r="D2979" s="13">
        <v>12.91</v>
      </c>
      <c r="E2979" s="13">
        <v>4.84</v>
      </c>
      <c r="F2979" s="13">
        <v>62.48</v>
      </c>
      <c r="G2979" s="437"/>
    </row>
    <row r="2980" ht="24" customHeight="1" spans="1:7">
      <c r="A2980" s="13">
        <v>2975</v>
      </c>
      <c r="B2980" s="13" t="s">
        <v>9456</v>
      </c>
      <c r="C2980" s="13" t="s">
        <v>9422</v>
      </c>
      <c r="D2980" s="13">
        <v>14.98</v>
      </c>
      <c r="E2980" s="13">
        <v>4.84</v>
      </c>
      <c r="F2980" s="13">
        <v>72.5</v>
      </c>
      <c r="G2980" s="437"/>
    </row>
    <row r="2981" ht="24" customHeight="1" spans="1:7">
      <c r="A2981" s="13">
        <v>2976</v>
      </c>
      <c r="B2981" s="13" t="s">
        <v>598</v>
      </c>
      <c r="C2981" s="13" t="s">
        <v>9422</v>
      </c>
      <c r="D2981" s="13">
        <v>17.3</v>
      </c>
      <c r="E2981" s="13">
        <v>4.84</v>
      </c>
      <c r="F2981" s="13">
        <v>83.73</v>
      </c>
      <c r="G2981" s="437"/>
    </row>
    <row r="2982" ht="24" customHeight="1" spans="1:7">
      <c r="A2982" s="13">
        <v>2977</v>
      </c>
      <c r="B2982" s="13" t="s">
        <v>9457</v>
      </c>
      <c r="C2982" s="13" t="s">
        <v>9422</v>
      </c>
      <c r="D2982" s="13">
        <v>15.02</v>
      </c>
      <c r="E2982" s="13">
        <v>4.84</v>
      </c>
      <c r="F2982" s="13">
        <v>72.7</v>
      </c>
      <c r="G2982" s="437"/>
    </row>
    <row r="2983" ht="24" customHeight="1" spans="1:7">
      <c r="A2983" s="13">
        <v>2978</v>
      </c>
      <c r="B2983" s="13" t="s">
        <v>9458</v>
      </c>
      <c r="C2983" s="13" t="s">
        <v>9422</v>
      </c>
      <c r="D2983" s="13">
        <v>15.96</v>
      </c>
      <c r="E2983" s="13">
        <v>4.84</v>
      </c>
      <c r="F2983" s="13">
        <v>77.25</v>
      </c>
      <c r="G2983" s="437"/>
    </row>
    <row r="2984" ht="24" customHeight="1" spans="1:7">
      <c r="A2984" s="13">
        <v>2979</v>
      </c>
      <c r="B2984" s="13" t="s">
        <v>9459</v>
      </c>
      <c r="C2984" s="13" t="s">
        <v>9422</v>
      </c>
      <c r="D2984" s="13">
        <v>23.04</v>
      </c>
      <c r="E2984" s="13">
        <v>4.84</v>
      </c>
      <c r="F2984" s="13">
        <v>111.51</v>
      </c>
      <c r="G2984" s="437"/>
    </row>
    <row r="2985" ht="24" customHeight="1" spans="1:7">
      <c r="A2985" s="13">
        <v>2980</v>
      </c>
      <c r="B2985" s="13" t="s">
        <v>9460</v>
      </c>
      <c r="C2985" s="13" t="s">
        <v>9422</v>
      </c>
      <c r="D2985" s="13">
        <v>11.04</v>
      </c>
      <c r="E2985" s="13">
        <v>4.84</v>
      </c>
      <c r="F2985" s="13">
        <v>53.43</v>
      </c>
      <c r="G2985" s="437"/>
    </row>
    <row r="2986" ht="24" customHeight="1" spans="1:7">
      <c r="A2986" s="13">
        <v>2981</v>
      </c>
      <c r="B2986" s="13" t="s">
        <v>9461</v>
      </c>
      <c r="C2986" s="13" t="s">
        <v>9422</v>
      </c>
      <c r="D2986" s="13">
        <v>17.74</v>
      </c>
      <c r="E2986" s="13">
        <v>4.84</v>
      </c>
      <c r="F2986" s="13">
        <v>85.86</v>
      </c>
      <c r="G2986" s="437"/>
    </row>
    <row r="2987" ht="24" customHeight="1" spans="1:7">
      <c r="A2987" s="13">
        <v>2982</v>
      </c>
      <c r="B2987" s="13" t="s">
        <v>9462</v>
      </c>
      <c r="C2987" s="13" t="s">
        <v>9422</v>
      </c>
      <c r="D2987" s="13">
        <v>14.96</v>
      </c>
      <c r="E2987" s="13">
        <v>4.84</v>
      </c>
      <c r="F2987" s="13">
        <v>72.41</v>
      </c>
      <c r="G2987" s="437"/>
    </row>
    <row r="2988" ht="24" customHeight="1" spans="1:7">
      <c r="A2988" s="13">
        <v>2983</v>
      </c>
      <c r="B2988" s="13" t="s">
        <v>9463</v>
      </c>
      <c r="C2988" s="13" t="s">
        <v>9422</v>
      </c>
      <c r="D2988" s="13">
        <v>12.88</v>
      </c>
      <c r="E2988" s="13">
        <v>4.84</v>
      </c>
      <c r="F2988" s="13">
        <v>62.34</v>
      </c>
      <c r="G2988" s="437"/>
    </row>
    <row r="2989" ht="24" customHeight="1" spans="1:7">
      <c r="A2989" s="13">
        <v>2984</v>
      </c>
      <c r="B2989" s="13" t="s">
        <v>9464</v>
      </c>
      <c r="C2989" s="13" t="s">
        <v>9422</v>
      </c>
      <c r="D2989" s="13">
        <v>27.07</v>
      </c>
      <c r="E2989" s="13">
        <v>4.84</v>
      </c>
      <c r="F2989" s="13">
        <v>131.02</v>
      </c>
      <c r="G2989" s="437"/>
    </row>
    <row r="2990" ht="24" customHeight="1" spans="1:7">
      <c r="A2990" s="13">
        <v>2985</v>
      </c>
      <c r="B2990" s="13" t="s">
        <v>9465</v>
      </c>
      <c r="C2990" s="13" t="s">
        <v>9422</v>
      </c>
      <c r="D2990" s="13">
        <v>20.06</v>
      </c>
      <c r="E2990" s="13">
        <v>4.84</v>
      </c>
      <c r="F2990" s="13">
        <v>97.09</v>
      </c>
      <c r="G2990" s="437"/>
    </row>
    <row r="2991" ht="24" customHeight="1" spans="1:7">
      <c r="A2991" s="13">
        <v>2986</v>
      </c>
      <c r="B2991" s="13" t="s">
        <v>9466</v>
      </c>
      <c r="C2991" s="13" t="s">
        <v>9422</v>
      </c>
      <c r="D2991" s="13">
        <v>10.53</v>
      </c>
      <c r="E2991" s="13">
        <v>4.84</v>
      </c>
      <c r="F2991" s="13">
        <v>50.97</v>
      </c>
      <c r="G2991" s="437"/>
    </row>
    <row r="2992" ht="24" customHeight="1" spans="1:7">
      <c r="A2992" s="13">
        <v>2987</v>
      </c>
      <c r="B2992" s="13" t="s">
        <v>9467</v>
      </c>
      <c r="C2992" s="13" t="s">
        <v>9422</v>
      </c>
      <c r="D2992" s="13">
        <v>27.05</v>
      </c>
      <c r="E2992" s="13">
        <v>4.84</v>
      </c>
      <c r="F2992" s="13">
        <v>130.92</v>
      </c>
      <c r="G2992" s="437"/>
    </row>
    <row r="2993" ht="24" customHeight="1" spans="1:7">
      <c r="A2993" s="13">
        <v>2988</v>
      </c>
      <c r="B2993" s="13" t="s">
        <v>9468</v>
      </c>
      <c r="C2993" s="13" t="s">
        <v>9422</v>
      </c>
      <c r="D2993" s="13">
        <v>15.56</v>
      </c>
      <c r="E2993" s="13">
        <v>4.84</v>
      </c>
      <c r="F2993" s="13">
        <v>75.31</v>
      </c>
      <c r="G2993" s="437"/>
    </row>
    <row r="2994" ht="24" customHeight="1" spans="1:7">
      <c r="A2994" s="13">
        <v>2989</v>
      </c>
      <c r="B2994" s="13" t="s">
        <v>9469</v>
      </c>
      <c r="C2994" s="13" t="s">
        <v>9422</v>
      </c>
      <c r="D2994" s="13">
        <v>11.06</v>
      </c>
      <c r="E2994" s="13">
        <v>4.84</v>
      </c>
      <c r="F2994" s="13">
        <v>53.53</v>
      </c>
      <c r="G2994" s="437"/>
    </row>
    <row r="2995" ht="24" customHeight="1" spans="1:7">
      <c r="A2995" s="13">
        <v>2990</v>
      </c>
      <c r="B2995" s="13" t="s">
        <v>9470</v>
      </c>
      <c r="C2995" s="13" t="s">
        <v>9471</v>
      </c>
      <c r="D2995" s="13">
        <v>24.61</v>
      </c>
      <c r="E2995" s="13">
        <v>4.84</v>
      </c>
      <c r="F2995" s="13">
        <v>119.11</v>
      </c>
      <c r="G2995" s="437"/>
    </row>
    <row r="2996" ht="24" customHeight="1" spans="1:7">
      <c r="A2996" s="13">
        <v>2991</v>
      </c>
      <c r="B2996" s="13" t="s">
        <v>9472</v>
      </c>
      <c r="C2996" s="13" t="s">
        <v>9471</v>
      </c>
      <c r="D2996" s="13">
        <v>15.52</v>
      </c>
      <c r="E2996" s="13">
        <v>4.84</v>
      </c>
      <c r="F2996" s="13">
        <v>75.12</v>
      </c>
      <c r="G2996" s="437"/>
    </row>
    <row r="2997" ht="24" customHeight="1" spans="1:7">
      <c r="A2997" s="13">
        <v>2992</v>
      </c>
      <c r="B2997" s="13" t="s">
        <v>9473</v>
      </c>
      <c r="C2997" s="13" t="s">
        <v>9471</v>
      </c>
      <c r="D2997" s="13">
        <v>3</v>
      </c>
      <c r="E2997" s="13">
        <v>4.84</v>
      </c>
      <c r="F2997" s="13">
        <v>14.52</v>
      </c>
      <c r="G2997" s="437"/>
    </row>
    <row r="2998" ht="24" customHeight="1" spans="1:7">
      <c r="A2998" s="13">
        <v>2993</v>
      </c>
      <c r="B2998" s="13" t="s">
        <v>9474</v>
      </c>
      <c r="C2998" s="13" t="s">
        <v>9471</v>
      </c>
      <c r="D2998" s="13">
        <v>8.49</v>
      </c>
      <c r="E2998" s="13">
        <v>4.84</v>
      </c>
      <c r="F2998" s="13">
        <v>41.09</v>
      </c>
      <c r="G2998" s="437"/>
    </row>
    <row r="2999" ht="24" customHeight="1" spans="1:7">
      <c r="A2999" s="13">
        <v>2994</v>
      </c>
      <c r="B2999" s="13" t="s">
        <v>9475</v>
      </c>
      <c r="C2999" s="13" t="s">
        <v>9471</v>
      </c>
      <c r="D2999" s="13">
        <v>22.59</v>
      </c>
      <c r="E2999" s="13">
        <v>4.84</v>
      </c>
      <c r="F2999" s="13">
        <v>109.34</v>
      </c>
      <c r="G2999" s="437"/>
    </row>
    <row r="3000" ht="24" customHeight="1" spans="1:7">
      <c r="A3000" s="13">
        <v>2995</v>
      </c>
      <c r="B3000" s="13" t="s">
        <v>9476</v>
      </c>
      <c r="C3000" s="13" t="s">
        <v>9471</v>
      </c>
      <c r="D3000" s="13">
        <v>32.21</v>
      </c>
      <c r="E3000" s="13">
        <v>4.84</v>
      </c>
      <c r="F3000" s="13">
        <v>155.9</v>
      </c>
      <c r="G3000" s="437"/>
    </row>
    <row r="3001" ht="24" customHeight="1" spans="1:7">
      <c r="A3001" s="13">
        <v>2996</v>
      </c>
      <c r="B3001" s="13" t="s">
        <v>9477</v>
      </c>
      <c r="C3001" s="13" t="s">
        <v>9471</v>
      </c>
      <c r="D3001" s="13">
        <v>33.03</v>
      </c>
      <c r="E3001" s="13">
        <v>4.84</v>
      </c>
      <c r="F3001" s="13">
        <v>159.87</v>
      </c>
      <c r="G3001" s="437"/>
    </row>
    <row r="3002" ht="24" customHeight="1" spans="1:7">
      <c r="A3002" s="13">
        <v>2997</v>
      </c>
      <c r="B3002" s="13" t="s">
        <v>9478</v>
      </c>
      <c r="C3002" s="13" t="s">
        <v>9471</v>
      </c>
      <c r="D3002" s="13">
        <v>5.04</v>
      </c>
      <c r="E3002" s="13">
        <v>4.84</v>
      </c>
      <c r="F3002" s="13">
        <v>24.39</v>
      </c>
      <c r="G3002" s="437"/>
    </row>
    <row r="3003" ht="24" customHeight="1" spans="1:7">
      <c r="A3003" s="13">
        <v>2998</v>
      </c>
      <c r="B3003" s="13" t="s">
        <v>9479</v>
      </c>
      <c r="C3003" s="13" t="s">
        <v>9471</v>
      </c>
      <c r="D3003" s="13">
        <v>27.45</v>
      </c>
      <c r="E3003" s="13">
        <v>4.84</v>
      </c>
      <c r="F3003" s="13">
        <v>132.86</v>
      </c>
      <c r="G3003" s="437"/>
    </row>
    <row r="3004" ht="24" customHeight="1" spans="1:7">
      <c r="A3004" s="13">
        <v>2999</v>
      </c>
      <c r="B3004" s="13" t="s">
        <v>9480</v>
      </c>
      <c r="C3004" s="13" t="s">
        <v>9471</v>
      </c>
      <c r="D3004" s="13">
        <v>23.25</v>
      </c>
      <c r="E3004" s="13">
        <v>4.84</v>
      </c>
      <c r="F3004" s="13">
        <v>112.53</v>
      </c>
      <c r="G3004" s="437"/>
    </row>
    <row r="3005" ht="24" customHeight="1" spans="1:7">
      <c r="A3005" s="13">
        <v>3000</v>
      </c>
      <c r="B3005" s="13" t="s">
        <v>9481</v>
      </c>
      <c r="C3005" s="13" t="s">
        <v>9471</v>
      </c>
      <c r="D3005" s="13">
        <v>14.09</v>
      </c>
      <c r="E3005" s="13">
        <v>4.84</v>
      </c>
      <c r="F3005" s="13">
        <v>68.2</v>
      </c>
      <c r="G3005" s="437"/>
    </row>
    <row r="3006" ht="24" customHeight="1" spans="1:7">
      <c r="A3006" s="13">
        <v>3001</v>
      </c>
      <c r="B3006" s="13" t="s">
        <v>9482</v>
      </c>
      <c r="C3006" s="13" t="s">
        <v>9471</v>
      </c>
      <c r="D3006" s="13">
        <v>21.4</v>
      </c>
      <c r="E3006" s="13">
        <v>4.84</v>
      </c>
      <c r="F3006" s="13">
        <v>103.58</v>
      </c>
      <c r="G3006" s="437"/>
    </row>
    <row r="3007" ht="24" customHeight="1" spans="1:7">
      <c r="A3007" s="13">
        <v>3002</v>
      </c>
      <c r="B3007" s="13" t="s">
        <v>9483</v>
      </c>
      <c r="C3007" s="13" t="s">
        <v>9471</v>
      </c>
      <c r="D3007" s="13">
        <v>26.92</v>
      </c>
      <c r="E3007" s="13">
        <v>4.84</v>
      </c>
      <c r="F3007" s="13">
        <v>130.29</v>
      </c>
      <c r="G3007" s="437"/>
    </row>
    <row r="3008" ht="24" customHeight="1" spans="1:7">
      <c r="A3008" s="13">
        <v>3003</v>
      </c>
      <c r="B3008" s="13" t="s">
        <v>9484</v>
      </c>
      <c r="C3008" s="13" t="s">
        <v>9471</v>
      </c>
      <c r="D3008" s="13">
        <v>11.75</v>
      </c>
      <c r="E3008" s="13">
        <v>4.84</v>
      </c>
      <c r="F3008" s="13">
        <v>56.87</v>
      </c>
      <c r="G3008" s="437"/>
    </row>
    <row r="3009" ht="24" customHeight="1" spans="1:7">
      <c r="A3009" s="13">
        <v>3004</v>
      </c>
      <c r="B3009" s="13" t="s">
        <v>9485</v>
      </c>
      <c r="C3009" s="13" t="s">
        <v>9471</v>
      </c>
      <c r="D3009" s="13">
        <v>5.58</v>
      </c>
      <c r="E3009" s="13">
        <v>4.84</v>
      </c>
      <c r="F3009" s="13">
        <v>27.01</v>
      </c>
      <c r="G3009" s="437"/>
    </row>
    <row r="3010" ht="24" customHeight="1" spans="1:7">
      <c r="A3010" s="13">
        <v>3005</v>
      </c>
      <c r="B3010" s="13" t="s">
        <v>9486</v>
      </c>
      <c r="C3010" s="13" t="s">
        <v>9471</v>
      </c>
      <c r="D3010" s="13">
        <v>28.61</v>
      </c>
      <c r="E3010" s="13">
        <v>4.84</v>
      </c>
      <c r="F3010" s="13">
        <v>138.47</v>
      </c>
      <c r="G3010" s="437"/>
    </row>
    <row r="3011" ht="24" customHeight="1" spans="1:7">
      <c r="A3011" s="13">
        <v>3006</v>
      </c>
      <c r="B3011" s="13" t="s">
        <v>9487</v>
      </c>
      <c r="C3011" s="13" t="s">
        <v>9471</v>
      </c>
      <c r="D3011" s="13">
        <v>31.3</v>
      </c>
      <c r="E3011" s="13">
        <v>4.84</v>
      </c>
      <c r="F3011" s="13">
        <v>151.49</v>
      </c>
      <c r="G3011" s="437"/>
    </row>
    <row r="3012" ht="24" customHeight="1" spans="1:7">
      <c r="A3012" s="13">
        <v>3007</v>
      </c>
      <c r="B3012" s="13" t="s">
        <v>9488</v>
      </c>
      <c r="C3012" s="13" t="s">
        <v>9471</v>
      </c>
      <c r="D3012" s="13">
        <v>31.1</v>
      </c>
      <c r="E3012" s="13">
        <v>4.84</v>
      </c>
      <c r="F3012" s="13">
        <v>150.52</v>
      </c>
      <c r="G3012" s="437"/>
    </row>
    <row r="3013" ht="24" customHeight="1" spans="1:7">
      <c r="A3013" s="13">
        <v>3008</v>
      </c>
      <c r="B3013" s="13" t="s">
        <v>9489</v>
      </c>
      <c r="C3013" s="13" t="s">
        <v>9471</v>
      </c>
      <c r="D3013" s="13">
        <v>25.06</v>
      </c>
      <c r="E3013" s="13">
        <v>4.84</v>
      </c>
      <c r="F3013" s="13">
        <v>121.29</v>
      </c>
      <c r="G3013" s="437"/>
    </row>
    <row r="3014" ht="24" customHeight="1" spans="1:7">
      <c r="A3014" s="13">
        <v>3009</v>
      </c>
      <c r="B3014" s="13" t="s">
        <v>9490</v>
      </c>
      <c r="C3014" s="13" t="s">
        <v>9471</v>
      </c>
      <c r="D3014" s="13">
        <v>17.19</v>
      </c>
      <c r="E3014" s="13">
        <v>4.84</v>
      </c>
      <c r="F3014" s="13">
        <v>83.2</v>
      </c>
      <c r="G3014" s="437"/>
    </row>
    <row r="3015" ht="24" customHeight="1" spans="1:7">
      <c r="A3015" s="13">
        <v>3010</v>
      </c>
      <c r="B3015" s="13" t="s">
        <v>9491</v>
      </c>
      <c r="C3015" s="13" t="s">
        <v>9471</v>
      </c>
      <c r="D3015" s="13">
        <v>26.16</v>
      </c>
      <c r="E3015" s="13">
        <v>4.84</v>
      </c>
      <c r="F3015" s="13">
        <v>126.61</v>
      </c>
      <c r="G3015" s="437"/>
    </row>
    <row r="3016" ht="24" customHeight="1" spans="1:7">
      <c r="A3016" s="13">
        <v>3011</v>
      </c>
      <c r="B3016" s="13" t="s">
        <v>9492</v>
      </c>
      <c r="C3016" s="13" t="s">
        <v>9471</v>
      </c>
      <c r="D3016" s="13">
        <v>16.37</v>
      </c>
      <c r="E3016" s="13">
        <v>4.84</v>
      </c>
      <c r="F3016" s="13">
        <v>79.23</v>
      </c>
      <c r="G3016" s="437"/>
    </row>
    <row r="3017" ht="24" customHeight="1" spans="1:7">
      <c r="A3017" s="13">
        <v>3012</v>
      </c>
      <c r="B3017" s="13" t="s">
        <v>9493</v>
      </c>
      <c r="C3017" s="13" t="s">
        <v>9471</v>
      </c>
      <c r="D3017" s="13">
        <v>20.97</v>
      </c>
      <c r="E3017" s="13">
        <v>4.84</v>
      </c>
      <c r="F3017" s="13">
        <v>101.49</v>
      </c>
      <c r="G3017" s="437"/>
    </row>
    <row r="3018" ht="24" customHeight="1" spans="1:7">
      <c r="A3018" s="13">
        <v>3013</v>
      </c>
      <c r="B3018" s="13" t="s">
        <v>9494</v>
      </c>
      <c r="C3018" s="13" t="s">
        <v>9471</v>
      </c>
      <c r="D3018" s="13">
        <v>18.45</v>
      </c>
      <c r="E3018" s="13">
        <v>4.84</v>
      </c>
      <c r="F3018" s="13">
        <v>89.3</v>
      </c>
      <c r="G3018" s="437"/>
    </row>
    <row r="3019" ht="24" customHeight="1" spans="1:7">
      <c r="A3019" s="13">
        <v>3014</v>
      </c>
      <c r="B3019" s="13" t="s">
        <v>9495</v>
      </c>
      <c r="C3019" s="13" t="s">
        <v>9471</v>
      </c>
      <c r="D3019" s="13">
        <v>41.27</v>
      </c>
      <c r="E3019" s="13">
        <v>4.84</v>
      </c>
      <c r="F3019" s="13">
        <v>199.75</v>
      </c>
      <c r="G3019" s="437"/>
    </row>
    <row r="3020" ht="24" customHeight="1" spans="1:7">
      <c r="A3020" s="13">
        <v>3015</v>
      </c>
      <c r="B3020" s="13" t="s">
        <v>1546</v>
      </c>
      <c r="C3020" s="13" t="s">
        <v>9471</v>
      </c>
      <c r="D3020" s="13">
        <v>16.2</v>
      </c>
      <c r="E3020" s="13">
        <v>4.84</v>
      </c>
      <c r="F3020" s="13">
        <v>78.41</v>
      </c>
      <c r="G3020" s="437"/>
    </row>
    <row r="3021" ht="24" customHeight="1" spans="1:7">
      <c r="A3021" s="13">
        <v>3016</v>
      </c>
      <c r="B3021" s="13" t="s">
        <v>9496</v>
      </c>
      <c r="C3021" s="13" t="s">
        <v>9471</v>
      </c>
      <c r="D3021" s="13">
        <v>14.72</v>
      </c>
      <c r="E3021" s="13">
        <v>4.84</v>
      </c>
      <c r="F3021" s="13">
        <v>71.24</v>
      </c>
      <c r="G3021" s="437"/>
    </row>
    <row r="3022" ht="24" customHeight="1" spans="1:7">
      <c r="A3022" s="13">
        <v>3017</v>
      </c>
      <c r="B3022" s="13" t="s">
        <v>9497</v>
      </c>
      <c r="C3022" s="13" t="s">
        <v>9471</v>
      </c>
      <c r="D3022" s="13">
        <v>3.01</v>
      </c>
      <c r="E3022" s="13">
        <v>4.84</v>
      </c>
      <c r="F3022" s="13">
        <v>14.57</v>
      </c>
      <c r="G3022" s="437"/>
    </row>
    <row r="3023" ht="24" customHeight="1" spans="1:7">
      <c r="A3023" s="13">
        <v>3018</v>
      </c>
      <c r="B3023" s="13" t="s">
        <v>9498</v>
      </c>
      <c r="C3023" s="13" t="s">
        <v>9471</v>
      </c>
      <c r="D3023" s="13">
        <v>4.93</v>
      </c>
      <c r="E3023" s="13">
        <v>4.84</v>
      </c>
      <c r="F3023" s="13">
        <v>23.86</v>
      </c>
      <c r="G3023" s="437"/>
    </row>
    <row r="3024" ht="24" customHeight="1" spans="1:7">
      <c r="A3024" s="13">
        <v>3019</v>
      </c>
      <c r="B3024" s="13" t="s">
        <v>9499</v>
      </c>
      <c r="C3024" s="13" t="s">
        <v>9471</v>
      </c>
      <c r="D3024" s="13">
        <v>5.54</v>
      </c>
      <c r="E3024" s="13">
        <v>4.84</v>
      </c>
      <c r="F3024" s="13">
        <v>26.81</v>
      </c>
      <c r="G3024" s="437"/>
    </row>
    <row r="3025" ht="24" customHeight="1" spans="1:7">
      <c r="A3025" s="13">
        <v>3020</v>
      </c>
      <c r="B3025" s="13" t="s">
        <v>9500</v>
      </c>
      <c r="C3025" s="13" t="s">
        <v>9471</v>
      </c>
      <c r="D3025" s="13">
        <v>16.41</v>
      </c>
      <c r="E3025" s="13">
        <v>4.84</v>
      </c>
      <c r="F3025" s="13">
        <v>79.42</v>
      </c>
      <c r="G3025" s="437"/>
    </row>
    <row r="3026" ht="24" customHeight="1" spans="1:7">
      <c r="A3026" s="13">
        <v>3021</v>
      </c>
      <c r="B3026" s="13" t="s">
        <v>9501</v>
      </c>
      <c r="C3026" s="13" t="s">
        <v>9471</v>
      </c>
      <c r="D3026" s="13">
        <v>4.99</v>
      </c>
      <c r="E3026" s="13">
        <v>4.84</v>
      </c>
      <c r="F3026" s="13">
        <v>24.15</v>
      </c>
      <c r="G3026" s="437"/>
    </row>
    <row r="3027" ht="24" customHeight="1" spans="1:7">
      <c r="A3027" s="13">
        <v>3022</v>
      </c>
      <c r="B3027" s="13" t="s">
        <v>9502</v>
      </c>
      <c r="C3027" s="13" t="s">
        <v>9471</v>
      </c>
      <c r="D3027" s="13">
        <v>28.68</v>
      </c>
      <c r="E3027" s="13">
        <v>4.84</v>
      </c>
      <c r="F3027" s="13">
        <v>138.81</v>
      </c>
      <c r="G3027" s="437"/>
    </row>
    <row r="3028" ht="24" customHeight="1" spans="1:7">
      <c r="A3028" s="13">
        <v>3023</v>
      </c>
      <c r="B3028" s="13" t="s">
        <v>9503</v>
      </c>
      <c r="C3028" s="13" t="s">
        <v>9471</v>
      </c>
      <c r="D3028" s="13">
        <v>26.96</v>
      </c>
      <c r="E3028" s="13">
        <v>4.84</v>
      </c>
      <c r="F3028" s="13">
        <v>130.49</v>
      </c>
      <c r="G3028" s="437"/>
    </row>
    <row r="3029" ht="24" customHeight="1" spans="1:7">
      <c r="A3029" s="13">
        <v>3024</v>
      </c>
      <c r="B3029" s="13" t="s">
        <v>9504</v>
      </c>
      <c r="C3029" s="13" t="s">
        <v>9471</v>
      </c>
      <c r="D3029" s="13">
        <v>28.6</v>
      </c>
      <c r="E3029" s="13">
        <v>4.84</v>
      </c>
      <c r="F3029" s="13">
        <v>138.42</v>
      </c>
      <c r="G3029" s="437"/>
    </row>
    <row r="3030" ht="24" customHeight="1" spans="1:7">
      <c r="A3030" s="13">
        <v>3025</v>
      </c>
      <c r="B3030" s="13" t="s">
        <v>9505</v>
      </c>
      <c r="C3030" s="13" t="s">
        <v>9471</v>
      </c>
      <c r="D3030" s="13">
        <v>8.22</v>
      </c>
      <c r="E3030" s="13">
        <v>4.84</v>
      </c>
      <c r="F3030" s="13">
        <v>39.78</v>
      </c>
      <c r="G3030" s="437"/>
    </row>
    <row r="3031" ht="24" customHeight="1" spans="1:7">
      <c r="A3031" s="13">
        <v>3026</v>
      </c>
      <c r="B3031" s="13" t="s">
        <v>9506</v>
      </c>
      <c r="C3031" s="13" t="s">
        <v>9471</v>
      </c>
      <c r="D3031" s="13">
        <v>38.29</v>
      </c>
      <c r="E3031" s="13">
        <v>4.84</v>
      </c>
      <c r="F3031" s="13">
        <v>185.32</v>
      </c>
      <c r="G3031" s="437"/>
    </row>
    <row r="3032" ht="24" customHeight="1" spans="1:7">
      <c r="A3032" s="13">
        <v>3027</v>
      </c>
      <c r="B3032" s="13" t="s">
        <v>24</v>
      </c>
      <c r="C3032" s="13" t="s">
        <v>9471</v>
      </c>
      <c r="D3032" s="13">
        <v>12.03</v>
      </c>
      <c r="E3032" s="13">
        <v>4.84</v>
      </c>
      <c r="F3032" s="13">
        <v>58.23</v>
      </c>
      <c r="G3032" s="437"/>
    </row>
    <row r="3033" ht="24" customHeight="1" spans="1:7">
      <c r="A3033" s="13">
        <v>3028</v>
      </c>
      <c r="B3033" s="13" t="s">
        <v>9507</v>
      </c>
      <c r="C3033" s="13" t="s">
        <v>9471</v>
      </c>
      <c r="D3033" s="13">
        <v>19.2</v>
      </c>
      <c r="E3033" s="13">
        <v>4.84</v>
      </c>
      <c r="F3033" s="13">
        <v>92.93</v>
      </c>
      <c r="G3033" s="437"/>
    </row>
    <row r="3034" ht="24" customHeight="1" spans="1:7">
      <c r="A3034" s="13">
        <v>3029</v>
      </c>
      <c r="B3034" s="13" t="s">
        <v>9508</v>
      </c>
      <c r="C3034" s="13" t="s">
        <v>9471</v>
      </c>
      <c r="D3034" s="13">
        <v>16.24</v>
      </c>
      <c r="E3034" s="13">
        <v>4.84</v>
      </c>
      <c r="F3034" s="13">
        <v>78.6</v>
      </c>
      <c r="G3034" s="437"/>
    </row>
    <row r="3035" ht="24" customHeight="1" spans="1:7">
      <c r="A3035" s="13">
        <v>3030</v>
      </c>
      <c r="B3035" s="13" t="s">
        <v>9509</v>
      </c>
      <c r="C3035" s="13" t="s">
        <v>9471</v>
      </c>
      <c r="D3035" s="13">
        <v>30.19</v>
      </c>
      <c r="E3035" s="13">
        <v>4.84</v>
      </c>
      <c r="F3035" s="13">
        <v>146.12</v>
      </c>
      <c r="G3035" s="437"/>
    </row>
    <row r="3036" ht="24" customHeight="1" spans="1:7">
      <c r="A3036" s="13">
        <v>3031</v>
      </c>
      <c r="B3036" s="13" t="s">
        <v>9510</v>
      </c>
      <c r="C3036" s="13" t="s">
        <v>9471</v>
      </c>
      <c r="D3036" s="13">
        <v>30.3</v>
      </c>
      <c r="E3036" s="13">
        <v>4.84</v>
      </c>
      <c r="F3036" s="13">
        <v>146.65</v>
      </c>
      <c r="G3036" s="437"/>
    </row>
    <row r="3037" ht="24" customHeight="1" spans="1:7">
      <c r="A3037" s="13">
        <v>3032</v>
      </c>
      <c r="B3037" s="13" t="s">
        <v>9511</v>
      </c>
      <c r="C3037" s="13" t="s">
        <v>9471</v>
      </c>
      <c r="D3037" s="13">
        <v>26.96</v>
      </c>
      <c r="E3037" s="13">
        <v>4.84</v>
      </c>
      <c r="F3037" s="13">
        <v>130.49</v>
      </c>
      <c r="G3037" s="437"/>
    </row>
    <row r="3038" ht="24" customHeight="1" spans="1:7">
      <c r="A3038" s="13">
        <v>3033</v>
      </c>
      <c r="B3038" s="13" t="s">
        <v>9512</v>
      </c>
      <c r="C3038" s="13" t="s">
        <v>9471</v>
      </c>
      <c r="D3038" s="13">
        <v>33.16</v>
      </c>
      <c r="E3038" s="13">
        <v>4.84</v>
      </c>
      <c r="F3038" s="13">
        <v>160.49</v>
      </c>
      <c r="G3038" s="437"/>
    </row>
    <row r="3039" ht="24" customHeight="1" spans="1:7">
      <c r="A3039" s="13">
        <v>3034</v>
      </c>
      <c r="B3039" s="13" t="s">
        <v>9513</v>
      </c>
      <c r="C3039" s="13" t="s">
        <v>9471</v>
      </c>
      <c r="D3039" s="13">
        <v>23.25</v>
      </c>
      <c r="E3039" s="13">
        <v>4.84</v>
      </c>
      <c r="F3039" s="13">
        <v>112.53</v>
      </c>
      <c r="G3039" s="437"/>
    </row>
    <row r="3040" ht="24" customHeight="1" spans="1:7">
      <c r="A3040" s="13">
        <v>3035</v>
      </c>
      <c r="B3040" s="13" t="s">
        <v>9514</v>
      </c>
      <c r="C3040" s="13" t="s">
        <v>9471</v>
      </c>
      <c r="D3040" s="13">
        <v>16.06</v>
      </c>
      <c r="E3040" s="13">
        <v>4.84</v>
      </c>
      <c r="F3040" s="13">
        <v>77.73</v>
      </c>
      <c r="G3040" s="437"/>
    </row>
    <row r="3041" ht="24" customHeight="1" spans="1:7">
      <c r="A3041" s="13">
        <v>3036</v>
      </c>
      <c r="B3041" s="13" t="s">
        <v>7202</v>
      </c>
      <c r="C3041" s="13" t="s">
        <v>9471</v>
      </c>
      <c r="D3041" s="13">
        <v>49.57</v>
      </c>
      <c r="E3041" s="13">
        <v>4.84</v>
      </c>
      <c r="F3041" s="13">
        <v>239.92</v>
      </c>
      <c r="G3041" s="437"/>
    </row>
    <row r="3042" ht="24" customHeight="1" spans="1:7">
      <c r="A3042" s="13">
        <v>3037</v>
      </c>
      <c r="B3042" s="13" t="s">
        <v>9515</v>
      </c>
      <c r="C3042" s="13" t="s">
        <v>9471</v>
      </c>
      <c r="D3042" s="13">
        <v>44.72</v>
      </c>
      <c r="E3042" s="13">
        <v>4.84</v>
      </c>
      <c r="F3042" s="13">
        <v>216.44</v>
      </c>
      <c r="G3042" s="437"/>
    </row>
    <row r="3043" ht="24" customHeight="1" spans="1:7">
      <c r="A3043" s="13">
        <v>3038</v>
      </c>
      <c r="B3043" s="13" t="s">
        <v>9516</v>
      </c>
      <c r="C3043" s="13" t="s">
        <v>9471</v>
      </c>
      <c r="D3043" s="13">
        <v>49.44</v>
      </c>
      <c r="E3043" s="13">
        <v>4.84</v>
      </c>
      <c r="F3043" s="13">
        <v>239.29</v>
      </c>
      <c r="G3043" s="437"/>
    </row>
    <row r="3044" ht="24" customHeight="1" spans="1:7">
      <c r="A3044" s="13">
        <v>3039</v>
      </c>
      <c r="B3044" s="13" t="s">
        <v>9517</v>
      </c>
      <c r="C3044" s="13" t="s">
        <v>9471</v>
      </c>
      <c r="D3044" s="13">
        <v>22.37</v>
      </c>
      <c r="E3044" s="13">
        <v>4.84</v>
      </c>
      <c r="F3044" s="13">
        <v>108.27</v>
      </c>
      <c r="G3044" s="437"/>
    </row>
    <row r="3045" ht="24" customHeight="1" spans="1:7">
      <c r="A3045" s="13">
        <v>3040</v>
      </c>
      <c r="B3045" s="13" t="s">
        <v>9518</v>
      </c>
      <c r="C3045" s="13" t="s">
        <v>9471</v>
      </c>
      <c r="D3045" s="13">
        <v>27.44</v>
      </c>
      <c r="E3045" s="13">
        <v>4.84</v>
      </c>
      <c r="F3045" s="13">
        <v>132.81</v>
      </c>
      <c r="G3045" s="437"/>
    </row>
    <row r="3046" ht="24" customHeight="1" spans="1:7">
      <c r="A3046" s="13">
        <v>3041</v>
      </c>
      <c r="B3046" s="13" t="s">
        <v>9519</v>
      </c>
      <c r="C3046" s="13" t="s">
        <v>9471</v>
      </c>
      <c r="D3046" s="13">
        <v>15.58</v>
      </c>
      <c r="E3046" s="13">
        <v>4.84</v>
      </c>
      <c r="F3046" s="13">
        <v>75.41</v>
      </c>
      <c r="G3046" s="437"/>
    </row>
    <row r="3047" ht="24" customHeight="1" spans="1:7">
      <c r="A3047" s="13">
        <v>3042</v>
      </c>
      <c r="B3047" s="13" t="s">
        <v>9520</v>
      </c>
      <c r="C3047" s="13" t="s">
        <v>9471</v>
      </c>
      <c r="D3047" s="13">
        <v>16.41</v>
      </c>
      <c r="E3047" s="13">
        <v>4.84</v>
      </c>
      <c r="F3047" s="13">
        <v>79.42</v>
      </c>
      <c r="G3047" s="437"/>
    </row>
    <row r="3048" ht="24" customHeight="1" spans="1:7">
      <c r="A3048" s="13">
        <v>3043</v>
      </c>
      <c r="B3048" s="13" t="s">
        <v>9521</v>
      </c>
      <c r="C3048" s="13" t="s">
        <v>9471</v>
      </c>
      <c r="D3048" s="13">
        <v>33.55</v>
      </c>
      <c r="E3048" s="13">
        <v>4.84</v>
      </c>
      <c r="F3048" s="13">
        <v>162.38</v>
      </c>
      <c r="G3048" s="437"/>
    </row>
    <row r="3049" ht="24" customHeight="1" spans="1:7">
      <c r="A3049" s="13">
        <v>3044</v>
      </c>
      <c r="B3049" s="13" t="s">
        <v>9522</v>
      </c>
      <c r="C3049" s="13" t="s">
        <v>9471</v>
      </c>
      <c r="D3049" s="13">
        <v>24.56</v>
      </c>
      <c r="E3049" s="13">
        <v>4.84</v>
      </c>
      <c r="F3049" s="13">
        <v>118.87</v>
      </c>
      <c r="G3049" s="437"/>
    </row>
    <row r="3050" ht="24" customHeight="1" spans="1:7">
      <c r="A3050" s="13">
        <v>3045</v>
      </c>
      <c r="B3050" s="13" t="s">
        <v>7547</v>
      </c>
      <c r="C3050" s="13" t="s">
        <v>9471</v>
      </c>
      <c r="D3050" s="13">
        <v>8.05</v>
      </c>
      <c r="E3050" s="13">
        <v>4.84</v>
      </c>
      <c r="F3050" s="13">
        <v>38.96</v>
      </c>
      <c r="G3050" s="437"/>
    </row>
    <row r="3051" ht="24" customHeight="1" spans="1:7">
      <c r="A3051" s="13">
        <v>3046</v>
      </c>
      <c r="B3051" s="13" t="s">
        <v>9523</v>
      </c>
      <c r="C3051" s="13" t="s">
        <v>9471</v>
      </c>
      <c r="D3051" s="13">
        <v>33.73</v>
      </c>
      <c r="E3051" s="13">
        <v>4.84</v>
      </c>
      <c r="F3051" s="13">
        <v>163.25</v>
      </c>
      <c r="G3051" s="437"/>
    </row>
    <row r="3052" ht="24" customHeight="1" spans="1:7">
      <c r="A3052" s="13">
        <v>3047</v>
      </c>
      <c r="B3052" s="13" t="s">
        <v>9524</v>
      </c>
      <c r="C3052" s="13" t="s">
        <v>9471</v>
      </c>
      <c r="D3052" s="13">
        <v>4.96</v>
      </c>
      <c r="E3052" s="13">
        <v>4.84</v>
      </c>
      <c r="F3052" s="13">
        <v>24.01</v>
      </c>
      <c r="G3052" s="437"/>
    </row>
    <row r="3053" ht="24" customHeight="1" spans="1:7">
      <c r="A3053" s="13">
        <v>3048</v>
      </c>
      <c r="B3053" s="13" t="s">
        <v>9525</v>
      </c>
      <c r="C3053" s="13" t="s">
        <v>9471</v>
      </c>
      <c r="D3053" s="13">
        <v>28.47</v>
      </c>
      <c r="E3053" s="13">
        <v>4.84</v>
      </c>
      <c r="F3053" s="13">
        <v>137.79</v>
      </c>
      <c r="G3053" s="437"/>
    </row>
    <row r="3054" ht="24" customHeight="1" spans="1:7">
      <c r="A3054" s="13">
        <v>3049</v>
      </c>
      <c r="B3054" s="13" t="s">
        <v>9526</v>
      </c>
      <c r="C3054" s="13" t="s">
        <v>9471</v>
      </c>
      <c r="D3054" s="13">
        <v>5.08</v>
      </c>
      <c r="E3054" s="13">
        <v>4.84</v>
      </c>
      <c r="F3054" s="13">
        <v>24.59</v>
      </c>
      <c r="G3054" s="437"/>
    </row>
    <row r="3055" ht="24" customHeight="1" spans="1:7">
      <c r="A3055" s="13">
        <v>3050</v>
      </c>
      <c r="B3055" s="13" t="s">
        <v>49</v>
      </c>
      <c r="C3055" s="13" t="s">
        <v>9471</v>
      </c>
      <c r="D3055" s="13">
        <v>8.18</v>
      </c>
      <c r="E3055" s="13">
        <v>4.84</v>
      </c>
      <c r="F3055" s="13">
        <v>39.59</v>
      </c>
      <c r="G3055" s="437"/>
    </row>
    <row r="3056" ht="24" customHeight="1" spans="1:7">
      <c r="A3056" s="13">
        <v>3051</v>
      </c>
      <c r="B3056" s="13" t="s">
        <v>9527</v>
      </c>
      <c r="C3056" s="13" t="s">
        <v>9471</v>
      </c>
      <c r="D3056" s="13">
        <v>7.03</v>
      </c>
      <c r="E3056" s="13">
        <v>4.84</v>
      </c>
      <c r="F3056" s="13">
        <v>34.03</v>
      </c>
      <c r="G3056" s="437"/>
    </row>
    <row r="3057" ht="24" customHeight="1" spans="1:7">
      <c r="A3057" s="13">
        <v>3052</v>
      </c>
      <c r="B3057" s="13" t="s">
        <v>9528</v>
      </c>
      <c r="C3057" s="13" t="s">
        <v>9471</v>
      </c>
      <c r="D3057" s="13">
        <v>1.81</v>
      </c>
      <c r="E3057" s="13">
        <v>4.84</v>
      </c>
      <c r="F3057" s="13">
        <v>8.76</v>
      </c>
      <c r="G3057" s="437"/>
    </row>
    <row r="3058" ht="24" customHeight="1" spans="1:7">
      <c r="A3058" s="13">
        <v>3053</v>
      </c>
      <c r="B3058" s="13" t="s">
        <v>9529</v>
      </c>
      <c r="C3058" s="13" t="s">
        <v>9471</v>
      </c>
      <c r="D3058" s="13">
        <v>7.82</v>
      </c>
      <c r="E3058" s="13">
        <v>4.84</v>
      </c>
      <c r="F3058" s="13">
        <v>37.85</v>
      </c>
      <c r="G3058" s="437"/>
    </row>
    <row r="3059" ht="24" customHeight="1" spans="1:7">
      <c r="A3059" s="13">
        <v>3054</v>
      </c>
      <c r="B3059" s="13" t="s">
        <v>9530</v>
      </c>
      <c r="C3059" s="13" t="s">
        <v>9531</v>
      </c>
      <c r="D3059" s="13">
        <v>13.77</v>
      </c>
      <c r="E3059" s="13">
        <v>4.84</v>
      </c>
      <c r="F3059" s="13">
        <v>66.65</v>
      </c>
      <c r="G3059" s="437"/>
    </row>
    <row r="3060" ht="24" customHeight="1" spans="1:7">
      <c r="A3060" s="13">
        <v>3055</v>
      </c>
      <c r="B3060" s="13" t="s">
        <v>9532</v>
      </c>
      <c r="C3060" s="13" t="s">
        <v>9531</v>
      </c>
      <c r="D3060" s="13">
        <v>14.38</v>
      </c>
      <c r="E3060" s="13">
        <v>4.84</v>
      </c>
      <c r="F3060" s="13">
        <v>69.6</v>
      </c>
      <c r="G3060" s="437"/>
    </row>
    <row r="3061" ht="24" customHeight="1" spans="1:7">
      <c r="A3061" s="13">
        <v>3056</v>
      </c>
      <c r="B3061" s="13" t="s">
        <v>9533</v>
      </c>
      <c r="C3061" s="13" t="s">
        <v>9531</v>
      </c>
      <c r="D3061" s="13">
        <v>50.82</v>
      </c>
      <c r="E3061" s="13">
        <v>4.84</v>
      </c>
      <c r="F3061" s="13">
        <v>245.97</v>
      </c>
      <c r="G3061" s="437"/>
    </row>
    <row r="3062" ht="24" customHeight="1" spans="1:7">
      <c r="A3062" s="13">
        <v>3057</v>
      </c>
      <c r="B3062" s="13" t="s">
        <v>3409</v>
      </c>
      <c r="C3062" s="13" t="s">
        <v>9531</v>
      </c>
      <c r="D3062" s="13">
        <v>31.02</v>
      </c>
      <c r="E3062" s="13">
        <v>4.84</v>
      </c>
      <c r="F3062" s="13">
        <v>150.14</v>
      </c>
      <c r="G3062" s="437"/>
    </row>
    <row r="3063" ht="24" customHeight="1" spans="1:7">
      <c r="A3063" s="13">
        <v>3058</v>
      </c>
      <c r="B3063" s="13" t="s">
        <v>4931</v>
      </c>
      <c r="C3063" s="13" t="s">
        <v>9531</v>
      </c>
      <c r="D3063" s="13">
        <v>26.21</v>
      </c>
      <c r="E3063" s="13">
        <v>4.84</v>
      </c>
      <c r="F3063" s="13">
        <v>126.86</v>
      </c>
      <c r="G3063" s="437"/>
    </row>
    <row r="3064" ht="24" customHeight="1" spans="1:7">
      <c r="A3064" s="13">
        <v>3059</v>
      </c>
      <c r="B3064" s="13" t="s">
        <v>4279</v>
      </c>
      <c r="C3064" s="13" t="s">
        <v>9531</v>
      </c>
      <c r="D3064" s="13">
        <v>2.61</v>
      </c>
      <c r="E3064" s="13">
        <v>4.84</v>
      </c>
      <c r="F3064" s="13">
        <v>12.63</v>
      </c>
      <c r="G3064" s="437"/>
    </row>
    <row r="3065" ht="24" customHeight="1" spans="1:7">
      <c r="A3065" s="13">
        <v>3060</v>
      </c>
      <c r="B3065" s="13" t="s">
        <v>9534</v>
      </c>
      <c r="C3065" s="13" t="s">
        <v>9531</v>
      </c>
      <c r="D3065" s="13">
        <v>15.75</v>
      </c>
      <c r="E3065" s="13">
        <v>4.84</v>
      </c>
      <c r="F3065" s="13">
        <v>76.23</v>
      </c>
      <c r="G3065" s="437"/>
    </row>
    <row r="3066" ht="24" customHeight="1" spans="1:7">
      <c r="A3066" s="13">
        <v>3061</v>
      </c>
      <c r="B3066" s="13" t="s">
        <v>9535</v>
      </c>
      <c r="C3066" s="13" t="s">
        <v>9531</v>
      </c>
      <c r="D3066" s="13">
        <v>21.14</v>
      </c>
      <c r="E3066" s="13">
        <v>4.84</v>
      </c>
      <c r="F3066" s="13">
        <v>102.32</v>
      </c>
      <c r="G3066" s="437"/>
    </row>
    <row r="3067" ht="24" customHeight="1" spans="1:7">
      <c r="A3067" s="13">
        <v>3062</v>
      </c>
      <c r="B3067" s="13" t="s">
        <v>9536</v>
      </c>
      <c r="C3067" s="13" t="s">
        <v>9531</v>
      </c>
      <c r="D3067" s="13">
        <v>43.87</v>
      </c>
      <c r="E3067" s="13">
        <v>4.84</v>
      </c>
      <c r="F3067" s="13">
        <v>212.33</v>
      </c>
      <c r="G3067" s="437"/>
    </row>
    <row r="3068" ht="24" customHeight="1" spans="1:7">
      <c r="A3068" s="13">
        <v>3063</v>
      </c>
      <c r="B3068" s="13" t="s">
        <v>4948</v>
      </c>
      <c r="C3068" s="13" t="s">
        <v>9531</v>
      </c>
      <c r="D3068" s="13">
        <v>22.71</v>
      </c>
      <c r="E3068" s="13">
        <v>4.84</v>
      </c>
      <c r="F3068" s="13">
        <v>109.92</v>
      </c>
      <c r="G3068" s="437"/>
    </row>
    <row r="3069" ht="24" customHeight="1" spans="1:7">
      <c r="A3069" s="13">
        <v>3064</v>
      </c>
      <c r="B3069" s="13" t="s">
        <v>4759</v>
      </c>
      <c r="C3069" s="13" t="s">
        <v>9531</v>
      </c>
      <c r="D3069" s="13">
        <v>16.41</v>
      </c>
      <c r="E3069" s="13">
        <v>4.84</v>
      </c>
      <c r="F3069" s="13">
        <v>79.42</v>
      </c>
      <c r="G3069" s="437"/>
    </row>
    <row r="3070" ht="24" customHeight="1" spans="1:7">
      <c r="A3070" s="13">
        <v>3065</v>
      </c>
      <c r="B3070" s="13" t="s">
        <v>9537</v>
      </c>
      <c r="C3070" s="13" t="s">
        <v>9531</v>
      </c>
      <c r="D3070" s="13">
        <v>19.07</v>
      </c>
      <c r="E3070" s="13">
        <v>4.84</v>
      </c>
      <c r="F3070" s="13">
        <v>92.3</v>
      </c>
      <c r="G3070" s="437"/>
    </row>
    <row r="3071" ht="24" customHeight="1" spans="1:7">
      <c r="A3071" s="13">
        <v>3066</v>
      </c>
      <c r="B3071" s="13" t="s">
        <v>9538</v>
      </c>
      <c r="C3071" s="13" t="s">
        <v>9531</v>
      </c>
      <c r="D3071" s="13">
        <v>5</v>
      </c>
      <c r="E3071" s="13">
        <v>4.84</v>
      </c>
      <c r="F3071" s="13">
        <v>24.2</v>
      </c>
      <c r="G3071" s="437"/>
    </row>
    <row r="3072" ht="24" customHeight="1" spans="1:7">
      <c r="A3072" s="13">
        <v>3067</v>
      </c>
      <c r="B3072" s="13" t="s">
        <v>9539</v>
      </c>
      <c r="C3072" s="13" t="s">
        <v>9531</v>
      </c>
      <c r="D3072" s="13">
        <v>7.15</v>
      </c>
      <c r="E3072" s="13">
        <v>4.84</v>
      </c>
      <c r="F3072" s="13">
        <v>34.61</v>
      </c>
      <c r="G3072" s="437"/>
    </row>
    <row r="3073" ht="24" customHeight="1" spans="1:7">
      <c r="A3073" s="13">
        <v>3068</v>
      </c>
      <c r="B3073" s="13" t="s">
        <v>3335</v>
      </c>
      <c r="C3073" s="13" t="s">
        <v>9531</v>
      </c>
      <c r="D3073" s="13">
        <v>15.48</v>
      </c>
      <c r="E3073" s="13">
        <v>4.84</v>
      </c>
      <c r="F3073" s="13">
        <v>74.92</v>
      </c>
      <c r="G3073" s="437"/>
    </row>
    <row r="3074" ht="24" customHeight="1" spans="1:7">
      <c r="A3074" s="13">
        <v>3069</v>
      </c>
      <c r="B3074" s="13" t="s">
        <v>9540</v>
      </c>
      <c r="C3074" s="13" t="s">
        <v>9531</v>
      </c>
      <c r="D3074" s="13">
        <v>21.21</v>
      </c>
      <c r="E3074" s="13">
        <v>4.84</v>
      </c>
      <c r="F3074" s="13">
        <v>102.66</v>
      </c>
      <c r="G3074" s="437"/>
    </row>
    <row r="3075" ht="24" customHeight="1" spans="1:7">
      <c r="A3075" s="13">
        <v>3070</v>
      </c>
      <c r="B3075" s="13" t="s">
        <v>9541</v>
      </c>
      <c r="C3075" s="13" t="s">
        <v>9531</v>
      </c>
      <c r="D3075" s="13">
        <v>17.22</v>
      </c>
      <c r="E3075" s="13">
        <v>4.84</v>
      </c>
      <c r="F3075" s="13">
        <v>83.34</v>
      </c>
      <c r="G3075" s="437"/>
    </row>
    <row r="3076" ht="24" customHeight="1" spans="1:7">
      <c r="A3076" s="13">
        <v>3071</v>
      </c>
      <c r="B3076" s="13" t="s">
        <v>9542</v>
      </c>
      <c r="C3076" s="13" t="s">
        <v>9531</v>
      </c>
      <c r="D3076" s="13">
        <v>14.7</v>
      </c>
      <c r="E3076" s="13">
        <v>4.84</v>
      </c>
      <c r="F3076" s="13">
        <v>71.15</v>
      </c>
      <c r="G3076" s="437"/>
    </row>
    <row r="3077" ht="24" customHeight="1" spans="1:7">
      <c r="A3077" s="13">
        <v>3072</v>
      </c>
      <c r="B3077" s="13" t="s">
        <v>9543</v>
      </c>
      <c r="C3077" s="13" t="s">
        <v>9531</v>
      </c>
      <c r="D3077" s="13">
        <v>21.48</v>
      </c>
      <c r="E3077" s="13">
        <v>4.84</v>
      </c>
      <c r="F3077" s="13">
        <v>103.96</v>
      </c>
      <c r="G3077" s="437"/>
    </row>
    <row r="3078" ht="24" customHeight="1" spans="1:7">
      <c r="A3078" s="13">
        <v>3073</v>
      </c>
      <c r="B3078" s="13" t="s">
        <v>9544</v>
      </c>
      <c r="C3078" s="13" t="s">
        <v>9531</v>
      </c>
      <c r="D3078" s="13">
        <v>13.75</v>
      </c>
      <c r="E3078" s="13">
        <v>4.84</v>
      </c>
      <c r="F3078" s="13">
        <v>66.55</v>
      </c>
      <c r="G3078" s="437"/>
    </row>
    <row r="3079" ht="24" customHeight="1" spans="1:7">
      <c r="A3079" s="13">
        <v>3074</v>
      </c>
      <c r="B3079" s="13" t="s">
        <v>9545</v>
      </c>
      <c r="C3079" s="13" t="s">
        <v>9531</v>
      </c>
      <c r="D3079" s="13">
        <v>16.56</v>
      </c>
      <c r="E3079" s="13">
        <v>4.84</v>
      </c>
      <c r="F3079" s="13">
        <v>80.15</v>
      </c>
      <c r="G3079" s="437"/>
    </row>
    <row r="3080" ht="24" customHeight="1" spans="1:7">
      <c r="A3080" s="13">
        <v>3075</v>
      </c>
      <c r="B3080" s="13" t="s">
        <v>8734</v>
      </c>
      <c r="C3080" s="13" t="s">
        <v>9531</v>
      </c>
      <c r="D3080" s="13">
        <v>21.39</v>
      </c>
      <c r="E3080" s="13">
        <v>4.84</v>
      </c>
      <c r="F3080" s="13">
        <v>103.53</v>
      </c>
      <c r="G3080" s="437"/>
    </row>
    <row r="3081" ht="24" customHeight="1" spans="1:7">
      <c r="A3081" s="13">
        <v>3076</v>
      </c>
      <c r="B3081" s="13" t="s">
        <v>3431</v>
      </c>
      <c r="C3081" s="13" t="s">
        <v>9531</v>
      </c>
      <c r="D3081" s="13">
        <v>18.07</v>
      </c>
      <c r="E3081" s="13">
        <v>4.84</v>
      </c>
      <c r="F3081" s="13">
        <v>87.46</v>
      </c>
      <c r="G3081" s="437"/>
    </row>
    <row r="3082" ht="24" customHeight="1" spans="1:7">
      <c r="A3082" s="13">
        <v>3077</v>
      </c>
      <c r="B3082" s="13" t="s">
        <v>5805</v>
      </c>
      <c r="C3082" s="13" t="s">
        <v>9531</v>
      </c>
      <c r="D3082" s="13">
        <v>17.79</v>
      </c>
      <c r="E3082" s="13">
        <v>4.84</v>
      </c>
      <c r="F3082" s="13">
        <v>86.1</v>
      </c>
      <c r="G3082" s="437"/>
    </row>
    <row r="3083" ht="24" customHeight="1" spans="1:7">
      <c r="A3083" s="13">
        <v>3078</v>
      </c>
      <c r="B3083" s="13" t="s">
        <v>9546</v>
      </c>
      <c r="C3083" s="13" t="s">
        <v>9531</v>
      </c>
      <c r="D3083" s="13">
        <v>20.63</v>
      </c>
      <c r="E3083" s="13">
        <v>4.84</v>
      </c>
      <c r="F3083" s="13">
        <v>99.85</v>
      </c>
      <c r="G3083" s="437"/>
    </row>
    <row r="3084" ht="24" customHeight="1" spans="1:7">
      <c r="A3084" s="13">
        <v>3079</v>
      </c>
      <c r="B3084" s="13" t="s">
        <v>6849</v>
      </c>
      <c r="C3084" s="13" t="s">
        <v>9531</v>
      </c>
      <c r="D3084" s="13">
        <v>10.79</v>
      </c>
      <c r="E3084" s="13">
        <v>4.84</v>
      </c>
      <c r="F3084" s="13">
        <v>52.22</v>
      </c>
      <c r="G3084" s="437"/>
    </row>
    <row r="3085" ht="24" customHeight="1" spans="1:7">
      <c r="A3085" s="13">
        <v>3080</v>
      </c>
      <c r="B3085" s="13" t="s">
        <v>9547</v>
      </c>
      <c r="C3085" s="13" t="s">
        <v>9531</v>
      </c>
      <c r="D3085" s="13">
        <v>17.55</v>
      </c>
      <c r="E3085" s="13">
        <v>4.84</v>
      </c>
      <c r="F3085" s="13">
        <v>84.94</v>
      </c>
      <c r="G3085" s="437"/>
    </row>
    <row r="3086" ht="24" customHeight="1" spans="1:7">
      <c r="A3086" s="13">
        <v>3081</v>
      </c>
      <c r="B3086" s="13" t="s">
        <v>9548</v>
      </c>
      <c r="C3086" s="13" t="s">
        <v>9531</v>
      </c>
      <c r="D3086" s="13">
        <v>20.47</v>
      </c>
      <c r="E3086" s="13">
        <v>4.84</v>
      </c>
      <c r="F3086" s="13">
        <v>99.07</v>
      </c>
      <c r="G3086" s="437"/>
    </row>
    <row r="3087" ht="24" customHeight="1" spans="1:7">
      <c r="A3087" s="13">
        <v>3082</v>
      </c>
      <c r="B3087" s="13" t="s">
        <v>9549</v>
      </c>
      <c r="C3087" s="13" t="s">
        <v>9531</v>
      </c>
      <c r="D3087" s="13">
        <v>24.11</v>
      </c>
      <c r="E3087" s="13">
        <v>4.84</v>
      </c>
      <c r="F3087" s="13">
        <v>116.69</v>
      </c>
      <c r="G3087" s="437"/>
    </row>
    <row r="3088" ht="24" customHeight="1" spans="1:7">
      <c r="A3088" s="13">
        <v>3083</v>
      </c>
      <c r="B3088" s="13" t="s">
        <v>9549</v>
      </c>
      <c r="C3088" s="13" t="s">
        <v>9531</v>
      </c>
      <c r="D3088" s="13">
        <v>19.49</v>
      </c>
      <c r="E3088" s="13">
        <v>4.84</v>
      </c>
      <c r="F3088" s="13">
        <v>94.33</v>
      </c>
      <c r="G3088" s="437"/>
    </row>
    <row r="3089" ht="24" customHeight="1" spans="1:7">
      <c r="A3089" s="13">
        <v>3084</v>
      </c>
      <c r="B3089" s="13" t="s">
        <v>9550</v>
      </c>
      <c r="C3089" s="13" t="s">
        <v>9531</v>
      </c>
      <c r="D3089" s="13">
        <v>28.37</v>
      </c>
      <c r="E3089" s="13">
        <v>4.84</v>
      </c>
      <c r="F3089" s="13">
        <v>137.31</v>
      </c>
      <c r="G3089" s="437"/>
    </row>
    <row r="3090" ht="24" customHeight="1" spans="1:7">
      <c r="A3090" s="13">
        <v>3085</v>
      </c>
      <c r="B3090" s="13" t="s">
        <v>9551</v>
      </c>
      <c r="C3090" s="13" t="s">
        <v>9531</v>
      </c>
      <c r="D3090" s="13">
        <v>12.07</v>
      </c>
      <c r="E3090" s="13">
        <v>4.84</v>
      </c>
      <c r="F3090" s="13">
        <v>58.42</v>
      </c>
      <c r="G3090" s="437"/>
    </row>
    <row r="3091" ht="24" customHeight="1" spans="1:7">
      <c r="A3091" s="13">
        <v>3086</v>
      </c>
      <c r="B3091" s="13" t="s">
        <v>3925</v>
      </c>
      <c r="C3091" s="13" t="s">
        <v>9531</v>
      </c>
      <c r="D3091" s="13">
        <v>13.01</v>
      </c>
      <c r="E3091" s="13">
        <v>4.84</v>
      </c>
      <c r="F3091" s="13">
        <v>62.97</v>
      </c>
      <c r="G3091" s="437"/>
    </row>
    <row r="3092" ht="24" customHeight="1" spans="1:7">
      <c r="A3092" s="13">
        <v>3087</v>
      </c>
      <c r="B3092" s="13" t="s">
        <v>9552</v>
      </c>
      <c r="C3092" s="13" t="s">
        <v>9531</v>
      </c>
      <c r="D3092" s="13">
        <v>12.28</v>
      </c>
      <c r="E3092" s="13">
        <v>4.84</v>
      </c>
      <c r="F3092" s="13">
        <v>59.44</v>
      </c>
      <c r="G3092" s="437"/>
    </row>
    <row r="3093" ht="24" customHeight="1" spans="1:7">
      <c r="A3093" s="13">
        <v>3088</v>
      </c>
      <c r="B3093" s="13" t="s">
        <v>9553</v>
      </c>
      <c r="C3093" s="13" t="s">
        <v>9531</v>
      </c>
      <c r="D3093" s="13">
        <v>7.4</v>
      </c>
      <c r="E3093" s="13">
        <v>4.84</v>
      </c>
      <c r="F3093" s="13">
        <v>35.82</v>
      </c>
      <c r="G3093" s="437"/>
    </row>
    <row r="3094" ht="24" customHeight="1" spans="1:7">
      <c r="A3094" s="13">
        <v>3089</v>
      </c>
      <c r="B3094" s="13" t="s">
        <v>9554</v>
      </c>
      <c r="C3094" s="13" t="s">
        <v>9531</v>
      </c>
      <c r="D3094" s="13">
        <v>8.45</v>
      </c>
      <c r="E3094" s="13">
        <v>4.84</v>
      </c>
      <c r="F3094" s="13">
        <v>40.9</v>
      </c>
      <c r="G3094" s="437"/>
    </row>
    <row r="3095" ht="24" customHeight="1" spans="1:7">
      <c r="A3095" s="13">
        <v>3090</v>
      </c>
      <c r="B3095" s="13" t="s">
        <v>5158</v>
      </c>
      <c r="C3095" s="13" t="s">
        <v>9531</v>
      </c>
      <c r="D3095" s="13">
        <v>17.13</v>
      </c>
      <c r="E3095" s="13">
        <v>4.84</v>
      </c>
      <c r="F3095" s="13">
        <v>82.91</v>
      </c>
      <c r="G3095" s="437"/>
    </row>
    <row r="3096" ht="24" customHeight="1" spans="1:7">
      <c r="A3096" s="13">
        <v>3091</v>
      </c>
      <c r="B3096" s="13" t="s">
        <v>2802</v>
      </c>
      <c r="C3096" s="13" t="s">
        <v>9531</v>
      </c>
      <c r="D3096" s="13">
        <v>21.84</v>
      </c>
      <c r="E3096" s="13">
        <v>4.84</v>
      </c>
      <c r="F3096" s="13">
        <v>105.71</v>
      </c>
      <c r="G3096" s="437"/>
    </row>
    <row r="3097" ht="24" customHeight="1" spans="1:7">
      <c r="A3097" s="13">
        <v>3092</v>
      </c>
      <c r="B3097" s="13" t="s">
        <v>9555</v>
      </c>
      <c r="C3097" s="13" t="s">
        <v>9531</v>
      </c>
      <c r="D3097" s="13">
        <v>9.86</v>
      </c>
      <c r="E3097" s="13">
        <v>4.84</v>
      </c>
      <c r="F3097" s="13">
        <v>47.72</v>
      </c>
      <c r="G3097" s="437"/>
    </row>
    <row r="3098" ht="24" customHeight="1" spans="1:7">
      <c r="A3098" s="13">
        <v>3093</v>
      </c>
      <c r="B3098" s="13" t="s">
        <v>9556</v>
      </c>
      <c r="C3098" s="13" t="s">
        <v>9531</v>
      </c>
      <c r="D3098" s="13">
        <v>15.12</v>
      </c>
      <c r="E3098" s="13">
        <v>4.84</v>
      </c>
      <c r="F3098" s="13">
        <v>73.18</v>
      </c>
      <c r="G3098" s="437"/>
    </row>
    <row r="3099" ht="24" customHeight="1" spans="1:7">
      <c r="A3099" s="13">
        <v>3094</v>
      </c>
      <c r="B3099" s="13" t="s">
        <v>469</v>
      </c>
      <c r="C3099" s="13" t="s">
        <v>9531</v>
      </c>
      <c r="D3099" s="13">
        <v>24.81</v>
      </c>
      <c r="E3099" s="13">
        <v>4.84</v>
      </c>
      <c r="F3099" s="13">
        <v>120.08</v>
      </c>
      <c r="G3099" s="437"/>
    </row>
    <row r="3100" ht="24" customHeight="1" spans="1:7">
      <c r="A3100" s="13">
        <v>3095</v>
      </c>
      <c r="B3100" s="13" t="s">
        <v>9557</v>
      </c>
      <c r="C3100" s="13" t="s">
        <v>9531</v>
      </c>
      <c r="D3100" s="13">
        <v>9.5</v>
      </c>
      <c r="E3100" s="13">
        <v>4.84</v>
      </c>
      <c r="F3100" s="13">
        <v>45.98</v>
      </c>
      <c r="G3100" s="437"/>
    </row>
    <row r="3101" ht="24" customHeight="1" spans="1:7">
      <c r="A3101" s="13">
        <v>3096</v>
      </c>
      <c r="B3101" s="13" t="s">
        <v>9557</v>
      </c>
      <c r="C3101" s="13" t="s">
        <v>9531</v>
      </c>
      <c r="D3101" s="13">
        <v>19.41</v>
      </c>
      <c r="E3101" s="13">
        <v>4.84</v>
      </c>
      <c r="F3101" s="13">
        <v>93.94</v>
      </c>
      <c r="G3101" s="437"/>
    </row>
    <row r="3102" ht="24" customHeight="1" spans="1:7">
      <c r="A3102" s="13">
        <v>3097</v>
      </c>
      <c r="B3102" s="13" t="s">
        <v>9558</v>
      </c>
      <c r="C3102" s="13" t="s">
        <v>9531</v>
      </c>
      <c r="D3102" s="13">
        <v>24.29</v>
      </c>
      <c r="E3102" s="13">
        <v>4.84</v>
      </c>
      <c r="F3102" s="13">
        <v>117.56</v>
      </c>
      <c r="G3102" s="437"/>
    </row>
    <row r="3103" ht="24" customHeight="1" spans="1:7">
      <c r="A3103" s="13">
        <v>3098</v>
      </c>
      <c r="B3103" s="13" t="s">
        <v>9559</v>
      </c>
      <c r="C3103" s="13" t="s">
        <v>9531</v>
      </c>
      <c r="D3103" s="13">
        <v>24.19</v>
      </c>
      <c r="E3103" s="13">
        <v>4.84</v>
      </c>
      <c r="F3103" s="13">
        <v>117.08</v>
      </c>
      <c r="G3103" s="437"/>
    </row>
    <row r="3104" ht="24" customHeight="1" spans="1:7">
      <c r="A3104" s="13">
        <v>3099</v>
      </c>
      <c r="B3104" s="13" t="s">
        <v>9560</v>
      </c>
      <c r="C3104" s="13" t="s">
        <v>9531</v>
      </c>
      <c r="D3104" s="13">
        <v>19.29</v>
      </c>
      <c r="E3104" s="13">
        <v>4.84</v>
      </c>
      <c r="F3104" s="13">
        <v>93.36</v>
      </c>
      <c r="G3104" s="437"/>
    </row>
    <row r="3105" ht="24" customHeight="1" spans="1:7">
      <c r="A3105" s="13">
        <v>3100</v>
      </c>
      <c r="B3105" s="13" t="s">
        <v>9561</v>
      </c>
      <c r="C3105" s="13" t="s">
        <v>9531</v>
      </c>
      <c r="D3105" s="13">
        <v>42.24</v>
      </c>
      <c r="E3105" s="13">
        <v>4.84</v>
      </c>
      <c r="F3105" s="13">
        <v>204.44</v>
      </c>
      <c r="G3105" s="437"/>
    </row>
    <row r="3106" ht="24" customHeight="1" spans="1:7">
      <c r="A3106" s="13">
        <v>3101</v>
      </c>
      <c r="B3106" s="13" t="s">
        <v>5179</v>
      </c>
      <c r="C3106" s="13" t="s">
        <v>9531</v>
      </c>
      <c r="D3106" s="13">
        <v>22.41</v>
      </c>
      <c r="E3106" s="13">
        <v>4.84</v>
      </c>
      <c r="F3106" s="13">
        <v>108.46</v>
      </c>
      <c r="G3106" s="437"/>
    </row>
    <row r="3107" ht="24" customHeight="1" spans="1:7">
      <c r="A3107" s="13">
        <v>3102</v>
      </c>
      <c r="B3107" s="13" t="s">
        <v>9562</v>
      </c>
      <c r="C3107" s="13" t="s">
        <v>9531</v>
      </c>
      <c r="D3107" s="13">
        <v>22</v>
      </c>
      <c r="E3107" s="13">
        <v>4.84</v>
      </c>
      <c r="F3107" s="13">
        <v>106.48</v>
      </c>
      <c r="G3107" s="437"/>
    </row>
    <row r="3108" ht="24" customHeight="1" spans="1:7">
      <c r="A3108" s="13">
        <v>3103</v>
      </c>
      <c r="B3108" s="13" t="s">
        <v>2333</v>
      </c>
      <c r="C3108" s="13" t="s">
        <v>9531</v>
      </c>
      <c r="D3108" s="13">
        <v>27.52</v>
      </c>
      <c r="E3108" s="13">
        <v>4.84</v>
      </c>
      <c r="F3108" s="13">
        <v>133.2</v>
      </c>
      <c r="G3108" s="437"/>
    </row>
    <row r="3109" ht="24" customHeight="1" spans="1:7">
      <c r="A3109" s="13">
        <v>3104</v>
      </c>
      <c r="B3109" s="13" t="s">
        <v>4235</v>
      </c>
      <c r="C3109" s="13" t="s">
        <v>9531</v>
      </c>
      <c r="D3109" s="13">
        <v>13.25</v>
      </c>
      <c r="E3109" s="13">
        <v>4.84</v>
      </c>
      <c r="F3109" s="13">
        <v>64.13</v>
      </c>
      <c r="G3109" s="437"/>
    </row>
    <row r="3110" ht="24" customHeight="1" spans="1:7">
      <c r="A3110" s="13">
        <v>3105</v>
      </c>
      <c r="B3110" s="13" t="s">
        <v>9563</v>
      </c>
      <c r="C3110" s="13" t="s">
        <v>9531</v>
      </c>
      <c r="D3110" s="13">
        <v>25.55</v>
      </c>
      <c r="E3110" s="13">
        <v>4.84</v>
      </c>
      <c r="F3110" s="13">
        <v>123.66</v>
      </c>
      <c r="G3110" s="437"/>
    </row>
    <row r="3111" ht="24" customHeight="1" spans="1:7">
      <c r="A3111" s="13">
        <v>3106</v>
      </c>
      <c r="B3111" s="13" t="s">
        <v>9564</v>
      </c>
      <c r="C3111" s="13" t="s">
        <v>9531</v>
      </c>
      <c r="D3111" s="13">
        <v>5</v>
      </c>
      <c r="E3111" s="13">
        <v>4.84</v>
      </c>
      <c r="F3111" s="13">
        <v>24.2</v>
      </c>
      <c r="G3111" s="437"/>
    </row>
    <row r="3112" ht="24" customHeight="1" spans="1:7">
      <c r="A3112" s="13">
        <v>3107</v>
      </c>
      <c r="B3112" s="13" t="s">
        <v>9565</v>
      </c>
      <c r="C3112" s="13" t="s">
        <v>9531</v>
      </c>
      <c r="D3112" s="13">
        <v>9.92</v>
      </c>
      <c r="E3112" s="13">
        <v>4.84</v>
      </c>
      <c r="F3112" s="13">
        <v>48.01</v>
      </c>
      <c r="G3112" s="437"/>
    </row>
    <row r="3113" ht="24" customHeight="1" spans="1:7">
      <c r="A3113" s="13">
        <v>3108</v>
      </c>
      <c r="B3113" s="13" t="s">
        <v>2430</v>
      </c>
      <c r="C3113" s="13" t="s">
        <v>9531</v>
      </c>
      <c r="D3113" s="13">
        <v>13.61</v>
      </c>
      <c r="E3113" s="13">
        <v>4.84</v>
      </c>
      <c r="F3113" s="13">
        <v>65.87</v>
      </c>
      <c r="G3113" s="437"/>
    </row>
    <row r="3114" ht="24" customHeight="1" spans="1:7">
      <c r="A3114" s="13">
        <v>3109</v>
      </c>
      <c r="B3114" s="13" t="s">
        <v>3504</v>
      </c>
      <c r="C3114" s="13" t="s">
        <v>9531</v>
      </c>
      <c r="D3114" s="13">
        <v>3.12</v>
      </c>
      <c r="E3114" s="13">
        <v>4.84</v>
      </c>
      <c r="F3114" s="13">
        <v>15.1</v>
      </c>
      <c r="G3114" s="437"/>
    </row>
    <row r="3115" ht="24" customHeight="1" spans="1:7">
      <c r="A3115" s="13">
        <v>3110</v>
      </c>
      <c r="B3115" s="13" t="s">
        <v>5291</v>
      </c>
      <c r="C3115" s="13" t="s">
        <v>9531</v>
      </c>
      <c r="D3115" s="13">
        <v>8.6</v>
      </c>
      <c r="E3115" s="13">
        <v>4.84</v>
      </c>
      <c r="F3115" s="13">
        <v>41.62</v>
      </c>
      <c r="G3115" s="437"/>
    </row>
    <row r="3116" ht="24" customHeight="1" spans="1:7">
      <c r="A3116" s="13">
        <v>3111</v>
      </c>
      <c r="B3116" s="13" t="s">
        <v>9566</v>
      </c>
      <c r="C3116" s="13" t="s">
        <v>9531</v>
      </c>
      <c r="D3116" s="13">
        <v>3.72</v>
      </c>
      <c r="E3116" s="13">
        <v>4.84</v>
      </c>
      <c r="F3116" s="13">
        <v>18</v>
      </c>
      <c r="G3116" s="437"/>
    </row>
    <row r="3117" ht="24" customHeight="1" spans="1:7">
      <c r="A3117" s="13">
        <v>3112</v>
      </c>
      <c r="B3117" s="13" t="s">
        <v>9567</v>
      </c>
      <c r="C3117" s="13" t="s">
        <v>9531</v>
      </c>
      <c r="D3117" s="13">
        <v>1.71</v>
      </c>
      <c r="E3117" s="13">
        <v>4.84</v>
      </c>
      <c r="F3117" s="13">
        <v>8.28</v>
      </c>
      <c r="G3117" s="437"/>
    </row>
    <row r="3118" ht="24" customHeight="1" spans="1:7">
      <c r="A3118" s="13">
        <v>3113</v>
      </c>
      <c r="B3118" s="13" t="s">
        <v>9568</v>
      </c>
      <c r="C3118" s="13" t="s">
        <v>9531</v>
      </c>
      <c r="D3118" s="13">
        <v>27.23</v>
      </c>
      <c r="E3118" s="13">
        <v>4.84</v>
      </c>
      <c r="F3118" s="13">
        <v>131.79</v>
      </c>
      <c r="G3118" s="437"/>
    </row>
    <row r="3119" ht="24" customHeight="1" spans="1:7">
      <c r="A3119" s="13">
        <v>3114</v>
      </c>
      <c r="B3119" s="13" t="s">
        <v>9569</v>
      </c>
      <c r="C3119" s="13" t="s">
        <v>9531</v>
      </c>
      <c r="D3119" s="13">
        <v>20.06</v>
      </c>
      <c r="E3119" s="13">
        <v>4.84</v>
      </c>
      <c r="F3119" s="13">
        <v>97.09</v>
      </c>
      <c r="G3119" s="437"/>
    </row>
    <row r="3120" ht="24" customHeight="1" spans="1:7">
      <c r="A3120" s="13">
        <v>3115</v>
      </c>
      <c r="B3120" s="13" t="s">
        <v>3528</v>
      </c>
      <c r="C3120" s="13" t="s">
        <v>9531</v>
      </c>
      <c r="D3120" s="13">
        <v>25.02</v>
      </c>
      <c r="E3120" s="13">
        <v>4.84</v>
      </c>
      <c r="F3120" s="13">
        <v>121.1</v>
      </c>
      <c r="G3120" s="437"/>
    </row>
    <row r="3121" ht="24" customHeight="1" spans="1:7">
      <c r="A3121" s="13">
        <v>3116</v>
      </c>
      <c r="B3121" s="13" t="s">
        <v>9570</v>
      </c>
      <c r="C3121" s="13" t="s">
        <v>9531</v>
      </c>
      <c r="D3121" s="13">
        <v>25.61</v>
      </c>
      <c r="E3121" s="13">
        <v>4.84</v>
      </c>
      <c r="F3121" s="13">
        <v>123.95</v>
      </c>
      <c r="G3121" s="437"/>
    </row>
    <row r="3122" ht="24" customHeight="1" spans="1:7">
      <c r="A3122" s="13">
        <v>3117</v>
      </c>
      <c r="B3122" s="13" t="s">
        <v>9571</v>
      </c>
      <c r="C3122" s="13" t="s">
        <v>9531</v>
      </c>
      <c r="D3122" s="13">
        <v>30.87</v>
      </c>
      <c r="E3122" s="13">
        <v>4.84</v>
      </c>
      <c r="F3122" s="13">
        <v>149.41</v>
      </c>
      <c r="G3122" s="437"/>
    </row>
    <row r="3123" ht="24" customHeight="1" spans="1:7">
      <c r="A3123" s="13">
        <v>3118</v>
      </c>
      <c r="B3123" s="13" t="s">
        <v>9572</v>
      </c>
      <c r="C3123" s="13" t="s">
        <v>9531</v>
      </c>
      <c r="D3123" s="13">
        <v>49.53</v>
      </c>
      <c r="E3123" s="13">
        <v>4.84</v>
      </c>
      <c r="F3123" s="13">
        <v>239.73</v>
      </c>
      <c r="G3123" s="437"/>
    </row>
    <row r="3124" ht="24" customHeight="1" spans="1:7">
      <c r="A3124" s="13">
        <v>3119</v>
      </c>
      <c r="B3124" s="13" t="s">
        <v>9573</v>
      </c>
      <c r="C3124" s="13" t="s">
        <v>9531</v>
      </c>
      <c r="D3124" s="13">
        <v>5</v>
      </c>
      <c r="E3124" s="13">
        <v>4.84</v>
      </c>
      <c r="F3124" s="13">
        <v>24.2</v>
      </c>
      <c r="G3124" s="437"/>
    </row>
    <row r="3125" ht="24" customHeight="1" spans="1:7">
      <c r="A3125" s="13">
        <v>3120</v>
      </c>
      <c r="B3125" s="13" t="s">
        <v>4032</v>
      </c>
      <c r="C3125" s="13" t="s">
        <v>9531</v>
      </c>
      <c r="D3125" s="13">
        <v>5</v>
      </c>
      <c r="E3125" s="13">
        <v>4.84</v>
      </c>
      <c r="F3125" s="13">
        <v>24.2</v>
      </c>
      <c r="G3125" s="437"/>
    </row>
    <row r="3126" ht="24" customHeight="1" spans="1:7">
      <c r="A3126" s="13">
        <v>3121</v>
      </c>
      <c r="B3126" s="13" t="s">
        <v>9574</v>
      </c>
      <c r="C3126" s="13" t="s">
        <v>9531</v>
      </c>
      <c r="D3126" s="13">
        <v>5</v>
      </c>
      <c r="E3126" s="13">
        <v>4.84</v>
      </c>
      <c r="F3126" s="13">
        <v>24.2</v>
      </c>
      <c r="G3126" s="437"/>
    </row>
    <row r="3127" ht="24" customHeight="1" spans="1:7">
      <c r="A3127" s="13">
        <v>3122</v>
      </c>
      <c r="B3127" s="13" t="s">
        <v>9575</v>
      </c>
      <c r="C3127" s="13" t="s">
        <v>9576</v>
      </c>
      <c r="D3127" s="13">
        <v>5.6</v>
      </c>
      <c r="E3127" s="13">
        <v>4.84</v>
      </c>
      <c r="F3127" s="13">
        <v>27.1</v>
      </c>
      <c r="G3127" s="437"/>
    </row>
    <row r="3128" ht="24" customHeight="1" spans="1:7">
      <c r="A3128" s="13">
        <v>3123</v>
      </c>
      <c r="B3128" s="13" t="s">
        <v>9577</v>
      </c>
      <c r="C3128" s="13" t="s">
        <v>9576</v>
      </c>
      <c r="D3128" s="13">
        <v>41.76</v>
      </c>
      <c r="E3128" s="13">
        <v>4.84</v>
      </c>
      <c r="F3128" s="13">
        <v>202.12</v>
      </c>
      <c r="G3128" s="437"/>
    </row>
    <row r="3129" ht="24" customHeight="1" spans="1:7">
      <c r="A3129" s="13">
        <v>3124</v>
      </c>
      <c r="B3129" s="13" t="s">
        <v>9578</v>
      </c>
      <c r="C3129" s="13" t="s">
        <v>9576</v>
      </c>
      <c r="D3129" s="13">
        <v>33.16</v>
      </c>
      <c r="E3129" s="13">
        <v>4.84</v>
      </c>
      <c r="F3129" s="13">
        <v>160.49</v>
      </c>
      <c r="G3129" s="437"/>
    </row>
    <row r="3130" ht="24" customHeight="1" spans="1:7">
      <c r="A3130" s="13">
        <v>3125</v>
      </c>
      <c r="B3130" s="13" t="s">
        <v>9579</v>
      </c>
      <c r="C3130" s="13" t="s">
        <v>9576</v>
      </c>
      <c r="D3130" s="13">
        <v>36.65</v>
      </c>
      <c r="E3130" s="13">
        <v>4.84</v>
      </c>
      <c r="F3130" s="13">
        <v>177.39</v>
      </c>
      <c r="G3130" s="437"/>
    </row>
    <row r="3131" ht="24" customHeight="1" spans="1:7">
      <c r="A3131" s="13">
        <v>3126</v>
      </c>
      <c r="B3131" s="13" t="s">
        <v>9580</v>
      </c>
      <c r="C3131" s="13" t="s">
        <v>9576</v>
      </c>
      <c r="D3131" s="13">
        <v>18.19</v>
      </c>
      <c r="E3131" s="13">
        <v>4.84</v>
      </c>
      <c r="F3131" s="13">
        <v>88.04</v>
      </c>
      <c r="G3131" s="437"/>
    </row>
    <row r="3132" ht="24" customHeight="1" spans="1:7">
      <c r="A3132" s="13">
        <v>3127</v>
      </c>
      <c r="B3132" s="13" t="s">
        <v>4756</v>
      </c>
      <c r="C3132" s="13" t="s">
        <v>9576</v>
      </c>
      <c r="D3132" s="13">
        <v>16.4</v>
      </c>
      <c r="E3132" s="13">
        <v>4.84</v>
      </c>
      <c r="F3132" s="13">
        <v>79.38</v>
      </c>
      <c r="G3132" s="437"/>
    </row>
    <row r="3133" ht="24" customHeight="1" spans="1:7">
      <c r="A3133" s="13">
        <v>3128</v>
      </c>
      <c r="B3133" s="13" t="s">
        <v>9581</v>
      </c>
      <c r="C3133" s="13" t="s">
        <v>9576</v>
      </c>
      <c r="D3133" s="13">
        <v>22.43</v>
      </c>
      <c r="E3133" s="13">
        <v>4.84</v>
      </c>
      <c r="F3133" s="13">
        <v>108.56</v>
      </c>
      <c r="G3133" s="437"/>
    </row>
    <row r="3134" ht="24" customHeight="1" spans="1:7">
      <c r="A3134" s="13">
        <v>3129</v>
      </c>
      <c r="B3134" s="13" t="s">
        <v>9582</v>
      </c>
      <c r="C3134" s="13" t="s">
        <v>9576</v>
      </c>
      <c r="D3134" s="13">
        <v>29.46</v>
      </c>
      <c r="E3134" s="13">
        <v>4.84</v>
      </c>
      <c r="F3134" s="13">
        <v>142.59</v>
      </c>
      <c r="G3134" s="437"/>
    </row>
    <row r="3135" ht="24" customHeight="1" spans="1:7">
      <c r="A3135" s="13">
        <v>3130</v>
      </c>
      <c r="B3135" s="13" t="s">
        <v>9583</v>
      </c>
      <c r="C3135" s="13" t="s">
        <v>9576</v>
      </c>
      <c r="D3135" s="13">
        <v>14.01</v>
      </c>
      <c r="E3135" s="13">
        <v>4.84</v>
      </c>
      <c r="F3135" s="13">
        <v>67.81</v>
      </c>
      <c r="G3135" s="437"/>
    </row>
    <row r="3136" ht="24" customHeight="1" spans="1:7">
      <c r="A3136" s="13">
        <v>3131</v>
      </c>
      <c r="B3136" s="13" t="s">
        <v>9584</v>
      </c>
      <c r="C3136" s="13" t="s">
        <v>9576</v>
      </c>
      <c r="D3136" s="13">
        <v>18.8</v>
      </c>
      <c r="E3136" s="13">
        <v>4.84</v>
      </c>
      <c r="F3136" s="13">
        <v>90.99</v>
      </c>
      <c r="G3136" s="437"/>
    </row>
    <row r="3137" ht="24" customHeight="1" spans="1:7">
      <c r="A3137" s="13">
        <v>3132</v>
      </c>
      <c r="B3137" s="13" t="s">
        <v>9585</v>
      </c>
      <c r="C3137" s="13" t="s">
        <v>9576</v>
      </c>
      <c r="D3137" s="13">
        <v>26.14</v>
      </c>
      <c r="E3137" s="13">
        <v>4.84</v>
      </c>
      <c r="F3137" s="13">
        <v>126.52</v>
      </c>
      <c r="G3137" s="437"/>
    </row>
    <row r="3138" ht="24" customHeight="1" spans="1:7">
      <c r="A3138" s="13">
        <v>3133</v>
      </c>
      <c r="B3138" s="13" t="s">
        <v>9586</v>
      </c>
      <c r="C3138" s="13" t="s">
        <v>9576</v>
      </c>
      <c r="D3138" s="13">
        <v>15.64</v>
      </c>
      <c r="E3138" s="13">
        <v>4.84</v>
      </c>
      <c r="F3138" s="13">
        <v>75.7</v>
      </c>
      <c r="G3138" s="437"/>
    </row>
    <row r="3139" ht="24" customHeight="1" spans="1:7">
      <c r="A3139" s="13">
        <v>3134</v>
      </c>
      <c r="B3139" s="13" t="s">
        <v>9587</v>
      </c>
      <c r="C3139" s="13" t="s">
        <v>9576</v>
      </c>
      <c r="D3139" s="13">
        <v>16.51</v>
      </c>
      <c r="E3139" s="13">
        <v>4.84</v>
      </c>
      <c r="F3139" s="13">
        <v>79.91</v>
      </c>
      <c r="G3139" s="437"/>
    </row>
    <row r="3140" ht="24" customHeight="1" spans="1:7">
      <c r="A3140" s="13">
        <v>3135</v>
      </c>
      <c r="B3140" s="13" t="s">
        <v>8076</v>
      </c>
      <c r="C3140" s="13" t="s">
        <v>9576</v>
      </c>
      <c r="D3140" s="13">
        <v>6.24</v>
      </c>
      <c r="E3140" s="13">
        <v>4.84</v>
      </c>
      <c r="F3140" s="13">
        <v>30.2</v>
      </c>
      <c r="G3140" s="437"/>
    </row>
    <row r="3141" ht="24" customHeight="1" spans="1:7">
      <c r="A3141" s="13">
        <v>3136</v>
      </c>
      <c r="B3141" s="13" t="s">
        <v>823</v>
      </c>
      <c r="C3141" s="13" t="s">
        <v>9576</v>
      </c>
      <c r="D3141" s="13">
        <v>21.91</v>
      </c>
      <c r="E3141" s="13">
        <v>4.84</v>
      </c>
      <c r="F3141" s="13">
        <v>106.04</v>
      </c>
      <c r="G3141" s="437"/>
    </row>
    <row r="3142" ht="24" customHeight="1" spans="1:7">
      <c r="A3142" s="13">
        <v>3137</v>
      </c>
      <c r="B3142" s="13" t="s">
        <v>9588</v>
      </c>
      <c r="C3142" s="13" t="s">
        <v>9589</v>
      </c>
      <c r="D3142" s="13">
        <v>9.57</v>
      </c>
      <c r="E3142" s="13">
        <v>4.84</v>
      </c>
      <c r="F3142" s="13">
        <v>46.32</v>
      </c>
      <c r="G3142" s="437"/>
    </row>
    <row r="3143" ht="24" customHeight="1" spans="1:7">
      <c r="A3143" s="13">
        <v>3138</v>
      </c>
      <c r="B3143" s="13" t="s">
        <v>9590</v>
      </c>
      <c r="C3143" s="13" t="s">
        <v>9589</v>
      </c>
      <c r="D3143" s="13">
        <v>26</v>
      </c>
      <c r="E3143" s="13">
        <v>4.84</v>
      </c>
      <c r="F3143" s="13">
        <v>125.84</v>
      </c>
      <c r="G3143" s="437"/>
    </row>
    <row r="3144" ht="24" customHeight="1" spans="1:7">
      <c r="A3144" s="13">
        <v>3139</v>
      </c>
      <c r="B3144" s="13" t="s">
        <v>9591</v>
      </c>
      <c r="C3144" s="13" t="s">
        <v>9589</v>
      </c>
      <c r="D3144" s="13">
        <v>37.5</v>
      </c>
      <c r="E3144" s="13">
        <v>4.84</v>
      </c>
      <c r="F3144" s="13">
        <v>181.5</v>
      </c>
      <c r="G3144" s="437"/>
    </row>
    <row r="3145" ht="24" customHeight="1" spans="1:7">
      <c r="A3145" s="13">
        <v>3140</v>
      </c>
      <c r="B3145" s="13" t="s">
        <v>4756</v>
      </c>
      <c r="C3145" s="13" t="s">
        <v>9589</v>
      </c>
      <c r="D3145" s="13">
        <v>38.1</v>
      </c>
      <c r="E3145" s="13">
        <v>4.84</v>
      </c>
      <c r="F3145" s="13">
        <v>184.4</v>
      </c>
      <c r="G3145" s="437"/>
    </row>
    <row r="3146" ht="24" customHeight="1" spans="1:7">
      <c r="A3146" s="13">
        <v>3141</v>
      </c>
      <c r="B3146" s="13" t="s">
        <v>9592</v>
      </c>
      <c r="C3146" s="13" t="s">
        <v>9589</v>
      </c>
      <c r="D3146" s="13">
        <v>15.5</v>
      </c>
      <c r="E3146" s="13">
        <v>4.84</v>
      </c>
      <c r="F3146" s="13">
        <v>75.02</v>
      </c>
      <c r="G3146" s="437"/>
    </row>
    <row r="3147" ht="24" customHeight="1" spans="1:7">
      <c r="A3147" s="13">
        <v>3142</v>
      </c>
      <c r="B3147" s="13" t="s">
        <v>9593</v>
      </c>
      <c r="C3147" s="13" t="s">
        <v>9589</v>
      </c>
      <c r="D3147" s="13">
        <v>10.41</v>
      </c>
      <c r="E3147" s="13">
        <v>4.84</v>
      </c>
      <c r="F3147" s="13">
        <v>50.38</v>
      </c>
      <c r="G3147" s="437"/>
    </row>
    <row r="3148" ht="24" customHeight="1" spans="1:7">
      <c r="A3148" s="13">
        <v>3143</v>
      </c>
      <c r="B3148" s="13" t="s">
        <v>9594</v>
      </c>
      <c r="C3148" s="13" t="s">
        <v>9589</v>
      </c>
      <c r="D3148" s="13">
        <v>6.4</v>
      </c>
      <c r="E3148" s="13">
        <v>4.84</v>
      </c>
      <c r="F3148" s="13">
        <v>30.98</v>
      </c>
      <c r="G3148" s="437"/>
    </row>
    <row r="3149" ht="24" customHeight="1" spans="1:7">
      <c r="A3149" s="13">
        <v>3144</v>
      </c>
      <c r="B3149" s="13" t="s">
        <v>9595</v>
      </c>
      <c r="C3149" s="13" t="s">
        <v>9589</v>
      </c>
      <c r="D3149" s="13">
        <v>15.5</v>
      </c>
      <c r="E3149" s="13">
        <v>4.84</v>
      </c>
      <c r="F3149" s="13">
        <v>75.02</v>
      </c>
      <c r="G3149" s="437"/>
    </row>
    <row r="3150" ht="24" customHeight="1" spans="1:7">
      <c r="A3150" s="13">
        <v>3145</v>
      </c>
      <c r="B3150" s="13" t="s">
        <v>9596</v>
      </c>
      <c r="C3150" s="13" t="s">
        <v>9589</v>
      </c>
      <c r="D3150" s="13">
        <v>9.55</v>
      </c>
      <c r="E3150" s="13">
        <v>4.84</v>
      </c>
      <c r="F3150" s="13">
        <v>46.22</v>
      </c>
      <c r="G3150" s="437"/>
    </row>
    <row r="3151" ht="24" customHeight="1" spans="1:7">
      <c r="A3151" s="13">
        <v>3146</v>
      </c>
      <c r="B3151" s="13" t="s">
        <v>1232</v>
      </c>
      <c r="C3151" s="13" t="s">
        <v>9589</v>
      </c>
      <c r="D3151" s="13">
        <v>31.5</v>
      </c>
      <c r="E3151" s="13">
        <v>4.84</v>
      </c>
      <c r="F3151" s="13">
        <v>152.46</v>
      </c>
      <c r="G3151" s="437"/>
    </row>
    <row r="3152" ht="24" customHeight="1" spans="1:7">
      <c r="A3152" s="13">
        <v>3147</v>
      </c>
      <c r="B3152" s="13" t="s">
        <v>9597</v>
      </c>
      <c r="C3152" s="13" t="s">
        <v>9589</v>
      </c>
      <c r="D3152" s="13">
        <v>13.02</v>
      </c>
      <c r="E3152" s="13">
        <v>4.84</v>
      </c>
      <c r="F3152" s="13">
        <v>63.02</v>
      </c>
      <c r="G3152" s="437"/>
    </row>
    <row r="3153" ht="24" customHeight="1" spans="1:7">
      <c r="A3153" s="13">
        <v>3148</v>
      </c>
      <c r="B3153" s="13" t="s">
        <v>9598</v>
      </c>
      <c r="C3153" s="13" t="s">
        <v>9589</v>
      </c>
      <c r="D3153" s="13">
        <v>60.3</v>
      </c>
      <c r="E3153" s="13">
        <v>4.84</v>
      </c>
      <c r="F3153" s="13">
        <v>291.85</v>
      </c>
      <c r="G3153" s="437"/>
    </row>
    <row r="3154" ht="24" customHeight="1" spans="1:7">
      <c r="A3154" s="13">
        <v>3149</v>
      </c>
      <c r="B3154" s="13" t="s">
        <v>9599</v>
      </c>
      <c r="C3154" s="13" t="s">
        <v>9589</v>
      </c>
      <c r="D3154" s="13">
        <v>21.94</v>
      </c>
      <c r="E3154" s="13">
        <v>4.84</v>
      </c>
      <c r="F3154" s="13">
        <v>106.19</v>
      </c>
      <c r="G3154" s="437"/>
    </row>
    <row r="3155" ht="24" customHeight="1" spans="1:7">
      <c r="A3155" s="13">
        <v>3150</v>
      </c>
      <c r="B3155" s="13" t="s">
        <v>47</v>
      </c>
      <c r="C3155" s="13" t="s">
        <v>9589</v>
      </c>
      <c r="D3155" s="13">
        <v>25.36</v>
      </c>
      <c r="E3155" s="13">
        <v>4.84</v>
      </c>
      <c r="F3155" s="13">
        <v>122.74</v>
      </c>
      <c r="G3155" s="437"/>
    </row>
    <row r="3156" ht="24" customHeight="1" spans="1:7">
      <c r="A3156" s="13">
        <v>3151</v>
      </c>
      <c r="B3156" s="13" t="s">
        <v>9600</v>
      </c>
      <c r="C3156" s="13" t="s">
        <v>9589</v>
      </c>
      <c r="D3156" s="13">
        <v>7.48</v>
      </c>
      <c r="E3156" s="13">
        <v>4.84</v>
      </c>
      <c r="F3156" s="13">
        <v>36.2</v>
      </c>
      <c r="G3156" s="437"/>
    </row>
    <row r="3157" ht="24" customHeight="1" spans="1:7">
      <c r="A3157" s="13">
        <v>3152</v>
      </c>
      <c r="B3157" s="13" t="s">
        <v>9601</v>
      </c>
      <c r="C3157" s="13" t="s">
        <v>9589</v>
      </c>
      <c r="D3157" s="13">
        <v>22.3</v>
      </c>
      <c r="E3157" s="13">
        <v>4.84</v>
      </c>
      <c r="F3157" s="13">
        <v>107.93</v>
      </c>
      <c r="G3157" s="437"/>
    </row>
    <row r="3158" ht="24" customHeight="1" spans="1:7">
      <c r="A3158" s="13">
        <v>3153</v>
      </c>
      <c r="B3158" s="13" t="s">
        <v>9602</v>
      </c>
      <c r="C3158" s="13" t="s">
        <v>9603</v>
      </c>
      <c r="D3158" s="13">
        <v>8.12</v>
      </c>
      <c r="E3158" s="13">
        <v>4.84</v>
      </c>
      <c r="F3158" s="13">
        <v>39.3</v>
      </c>
      <c r="G3158" s="437"/>
    </row>
    <row r="3159" ht="24" customHeight="1" spans="1:7">
      <c r="A3159" s="13">
        <v>3154</v>
      </c>
      <c r="B3159" s="13" t="s">
        <v>9604</v>
      </c>
      <c r="C3159" s="13" t="s">
        <v>9603</v>
      </c>
      <c r="D3159" s="13">
        <v>46.3</v>
      </c>
      <c r="E3159" s="13">
        <v>4.84</v>
      </c>
      <c r="F3159" s="13">
        <v>224.09</v>
      </c>
      <c r="G3159" s="437"/>
    </row>
    <row r="3160" ht="24" customHeight="1" spans="1:7">
      <c r="A3160" s="13">
        <v>3155</v>
      </c>
      <c r="B3160" s="13" t="s">
        <v>9605</v>
      </c>
      <c r="C3160" s="13" t="s">
        <v>9603</v>
      </c>
      <c r="D3160" s="13">
        <v>4.5</v>
      </c>
      <c r="E3160" s="13">
        <v>4.84</v>
      </c>
      <c r="F3160" s="13">
        <v>21.78</v>
      </c>
      <c r="G3160" s="437"/>
    </row>
    <row r="3161" ht="24" customHeight="1" spans="1:7">
      <c r="A3161" s="13">
        <v>3156</v>
      </c>
      <c r="B3161" s="13" t="s">
        <v>9606</v>
      </c>
      <c r="C3161" s="13" t="s">
        <v>9603</v>
      </c>
      <c r="D3161" s="13">
        <v>29.96</v>
      </c>
      <c r="E3161" s="13">
        <v>4.84</v>
      </c>
      <c r="F3161" s="13">
        <v>145.01</v>
      </c>
      <c r="G3161" s="437"/>
    </row>
    <row r="3162" ht="24" customHeight="1" spans="1:7">
      <c r="A3162" s="13">
        <v>3157</v>
      </c>
      <c r="B3162" s="13" t="s">
        <v>2210</v>
      </c>
      <c r="C3162" s="13" t="s">
        <v>9603</v>
      </c>
      <c r="D3162" s="13">
        <v>10.1</v>
      </c>
      <c r="E3162" s="13">
        <v>4.84</v>
      </c>
      <c r="F3162" s="13">
        <v>48.88</v>
      </c>
      <c r="G3162" s="437"/>
    </row>
    <row r="3163" ht="24" customHeight="1" spans="1:7">
      <c r="A3163" s="13">
        <v>3158</v>
      </c>
      <c r="B3163" s="13" t="s">
        <v>9607</v>
      </c>
      <c r="C3163" s="13" t="s">
        <v>9603</v>
      </c>
      <c r="D3163" s="13">
        <v>7.5</v>
      </c>
      <c r="E3163" s="13">
        <v>4.84</v>
      </c>
      <c r="F3163" s="13">
        <v>36.3</v>
      </c>
      <c r="G3163" s="437"/>
    </row>
    <row r="3164" ht="24" customHeight="1" spans="1:7">
      <c r="A3164" s="13">
        <v>3159</v>
      </c>
      <c r="B3164" s="13" t="s">
        <v>9608</v>
      </c>
      <c r="C3164" s="13" t="s">
        <v>9603</v>
      </c>
      <c r="D3164" s="13">
        <v>19.98</v>
      </c>
      <c r="E3164" s="13">
        <v>4.84</v>
      </c>
      <c r="F3164" s="13">
        <v>96.7</v>
      </c>
      <c r="G3164" s="437"/>
    </row>
    <row r="3165" ht="24" customHeight="1" spans="1:7">
      <c r="A3165" s="13">
        <v>3160</v>
      </c>
      <c r="B3165" s="13" t="s">
        <v>9609</v>
      </c>
      <c r="C3165" s="13" t="s">
        <v>9603</v>
      </c>
      <c r="D3165" s="13">
        <v>35.4</v>
      </c>
      <c r="E3165" s="13">
        <v>4.84</v>
      </c>
      <c r="F3165" s="13">
        <v>171.34</v>
      </c>
      <c r="G3165" s="437"/>
    </row>
    <row r="3166" ht="24" customHeight="1" spans="1:7">
      <c r="A3166" s="13">
        <v>3161</v>
      </c>
      <c r="B3166" s="13" t="s">
        <v>9610</v>
      </c>
      <c r="C3166" s="13" t="s">
        <v>9603</v>
      </c>
      <c r="D3166" s="13">
        <v>8.72</v>
      </c>
      <c r="E3166" s="13">
        <v>4.84</v>
      </c>
      <c r="F3166" s="13">
        <v>42.2</v>
      </c>
      <c r="G3166" s="437"/>
    </row>
    <row r="3167" ht="24" customHeight="1" spans="1:7">
      <c r="A3167" s="13">
        <v>3162</v>
      </c>
      <c r="B3167" s="13" t="s">
        <v>9611</v>
      </c>
      <c r="C3167" s="13" t="s">
        <v>9603</v>
      </c>
      <c r="D3167" s="13">
        <v>12.5</v>
      </c>
      <c r="E3167" s="13">
        <v>4.84</v>
      </c>
      <c r="F3167" s="13">
        <v>60.5</v>
      </c>
      <c r="G3167" s="437"/>
    </row>
    <row r="3168" ht="24" customHeight="1" spans="1:7">
      <c r="A3168" s="13">
        <v>3163</v>
      </c>
      <c r="B3168" s="13" t="s">
        <v>9612</v>
      </c>
      <c r="C3168" s="13" t="s">
        <v>9603</v>
      </c>
      <c r="D3168" s="13">
        <v>23.01</v>
      </c>
      <c r="E3168" s="13">
        <v>4.84</v>
      </c>
      <c r="F3168" s="13">
        <v>111.37</v>
      </c>
      <c r="G3168" s="437"/>
    </row>
    <row r="3169" ht="24" customHeight="1" spans="1:7">
      <c r="A3169" s="13">
        <v>3164</v>
      </c>
      <c r="B3169" s="13" t="s">
        <v>9613</v>
      </c>
      <c r="C3169" s="13" t="s">
        <v>9603</v>
      </c>
      <c r="D3169" s="13">
        <v>15.11</v>
      </c>
      <c r="E3169" s="13">
        <v>4.84</v>
      </c>
      <c r="F3169" s="13">
        <v>73.13</v>
      </c>
      <c r="G3169" s="437"/>
    </row>
    <row r="3170" ht="24" customHeight="1" spans="1:7">
      <c r="A3170" s="13">
        <v>3165</v>
      </c>
      <c r="B3170" s="13" t="s">
        <v>9614</v>
      </c>
      <c r="C3170" s="13" t="s">
        <v>9603</v>
      </c>
      <c r="D3170" s="13">
        <v>28.13</v>
      </c>
      <c r="E3170" s="13">
        <v>4.84</v>
      </c>
      <c r="F3170" s="13">
        <v>136.15</v>
      </c>
      <c r="G3170" s="437"/>
    </row>
    <row r="3171" ht="24" customHeight="1" spans="1:7">
      <c r="A3171" s="13">
        <v>3166</v>
      </c>
      <c r="B3171" s="13" t="s">
        <v>9615</v>
      </c>
      <c r="C3171" s="13" t="s">
        <v>9603</v>
      </c>
      <c r="D3171" s="13">
        <v>1.2</v>
      </c>
      <c r="E3171" s="13">
        <v>4.84</v>
      </c>
      <c r="F3171" s="13">
        <v>5.81</v>
      </c>
      <c r="G3171" s="437"/>
    </row>
    <row r="3172" ht="24" customHeight="1" spans="1:7">
      <c r="A3172" s="13">
        <v>3167</v>
      </c>
      <c r="B3172" s="13" t="s">
        <v>9616</v>
      </c>
      <c r="C3172" s="13" t="s">
        <v>9603</v>
      </c>
      <c r="D3172" s="13">
        <v>8.24</v>
      </c>
      <c r="E3172" s="13">
        <v>4.84</v>
      </c>
      <c r="F3172" s="13">
        <v>39.88</v>
      </c>
      <c r="G3172" s="437"/>
    </row>
    <row r="3173" ht="24" customHeight="1" spans="1:7">
      <c r="A3173" s="13">
        <v>3168</v>
      </c>
      <c r="B3173" s="13" t="s">
        <v>9617</v>
      </c>
      <c r="C3173" s="13" t="s">
        <v>9603</v>
      </c>
      <c r="D3173" s="13">
        <v>11.3</v>
      </c>
      <c r="E3173" s="13">
        <v>4.84</v>
      </c>
      <c r="F3173" s="13">
        <v>54.69</v>
      </c>
      <c r="G3173" s="437"/>
    </row>
    <row r="3174" ht="24" customHeight="1" spans="1:7">
      <c r="A3174" s="13">
        <v>3169</v>
      </c>
      <c r="B3174" s="13" t="s">
        <v>9618</v>
      </c>
      <c r="C3174" s="13" t="s">
        <v>9603</v>
      </c>
      <c r="D3174" s="13">
        <v>3.7</v>
      </c>
      <c r="E3174" s="13">
        <v>4.84</v>
      </c>
      <c r="F3174" s="13">
        <v>17.91</v>
      </c>
      <c r="G3174" s="437"/>
    </row>
    <row r="3175" ht="24" customHeight="1" spans="1:7">
      <c r="A3175" s="13">
        <v>3170</v>
      </c>
      <c r="B3175" s="13" t="s">
        <v>9619</v>
      </c>
      <c r="C3175" s="13" t="s">
        <v>9603</v>
      </c>
      <c r="D3175" s="13">
        <v>10.3</v>
      </c>
      <c r="E3175" s="13">
        <v>4.84</v>
      </c>
      <c r="F3175" s="13">
        <v>49.85</v>
      </c>
      <c r="G3175" s="437"/>
    </row>
    <row r="3176" ht="24" customHeight="1" spans="1:7">
      <c r="A3176" s="13">
        <v>3171</v>
      </c>
      <c r="B3176" s="13" t="s">
        <v>9620</v>
      </c>
      <c r="C3176" s="13" t="s">
        <v>9603</v>
      </c>
      <c r="D3176" s="13">
        <v>7.1</v>
      </c>
      <c r="E3176" s="13">
        <v>4.84</v>
      </c>
      <c r="F3176" s="13">
        <v>34.36</v>
      </c>
      <c r="G3176" s="437"/>
    </row>
    <row r="3177" ht="24" customHeight="1" spans="1:7">
      <c r="A3177" s="13">
        <v>3172</v>
      </c>
      <c r="B3177" s="13" t="s">
        <v>9621</v>
      </c>
      <c r="C3177" s="13" t="s">
        <v>9603</v>
      </c>
      <c r="D3177" s="13">
        <v>28.21</v>
      </c>
      <c r="E3177" s="13">
        <v>4.84</v>
      </c>
      <c r="F3177" s="13">
        <v>136.54</v>
      </c>
      <c r="G3177" s="437"/>
    </row>
    <row r="3178" ht="24" customHeight="1" spans="1:7">
      <c r="A3178" s="13">
        <v>3173</v>
      </c>
      <c r="B3178" s="13" t="s">
        <v>9622</v>
      </c>
      <c r="C3178" s="13" t="s">
        <v>9603</v>
      </c>
      <c r="D3178" s="13">
        <v>18.02</v>
      </c>
      <c r="E3178" s="13">
        <v>4.84</v>
      </c>
      <c r="F3178" s="13">
        <v>87.22</v>
      </c>
      <c r="G3178" s="437"/>
    </row>
    <row r="3179" ht="24" customHeight="1" spans="1:7">
      <c r="A3179" s="13">
        <v>3174</v>
      </c>
      <c r="B3179" s="13" t="s">
        <v>9623</v>
      </c>
      <c r="C3179" s="13" t="s">
        <v>9603</v>
      </c>
      <c r="D3179" s="13">
        <v>8.96</v>
      </c>
      <c r="E3179" s="13">
        <v>4.84</v>
      </c>
      <c r="F3179" s="13">
        <v>43.37</v>
      </c>
      <c r="G3179" s="437"/>
    </row>
    <row r="3180" ht="24" customHeight="1" spans="1:7">
      <c r="A3180" s="13">
        <v>3175</v>
      </c>
      <c r="B3180" s="13" t="s">
        <v>9624</v>
      </c>
      <c r="C3180" s="13" t="s">
        <v>9603</v>
      </c>
      <c r="D3180" s="13">
        <v>3.6</v>
      </c>
      <c r="E3180" s="13">
        <v>4.84</v>
      </c>
      <c r="F3180" s="13">
        <v>17.42</v>
      </c>
      <c r="G3180" s="437"/>
    </row>
    <row r="3181" ht="24" customHeight="1" spans="1:7">
      <c r="A3181" s="13">
        <v>3176</v>
      </c>
      <c r="B3181" s="13" t="s">
        <v>9625</v>
      </c>
      <c r="C3181" s="13" t="s">
        <v>9603</v>
      </c>
      <c r="D3181" s="13">
        <v>3</v>
      </c>
      <c r="E3181" s="13">
        <v>4.84</v>
      </c>
      <c r="F3181" s="13">
        <v>14.52</v>
      </c>
      <c r="G3181" s="437"/>
    </row>
    <row r="3182" ht="24" customHeight="1" spans="1:7">
      <c r="A3182" s="13">
        <v>3177</v>
      </c>
      <c r="B3182" s="13" t="s">
        <v>9626</v>
      </c>
      <c r="C3182" s="13" t="s">
        <v>9603</v>
      </c>
      <c r="D3182" s="13">
        <v>2.6</v>
      </c>
      <c r="E3182" s="13">
        <v>4.84</v>
      </c>
      <c r="F3182" s="13">
        <v>12.58</v>
      </c>
      <c r="G3182" s="437"/>
    </row>
    <row r="3183" ht="24" customHeight="1" spans="1:7">
      <c r="A3183" s="13">
        <v>3178</v>
      </c>
      <c r="B3183" s="13" t="s">
        <v>9627</v>
      </c>
      <c r="C3183" s="13" t="s">
        <v>9628</v>
      </c>
      <c r="D3183" s="13">
        <v>31.4</v>
      </c>
      <c r="E3183" s="13">
        <v>4.84</v>
      </c>
      <c r="F3183" s="13">
        <v>151.98</v>
      </c>
      <c r="G3183" s="437"/>
    </row>
    <row r="3184" ht="24" customHeight="1" spans="1:7">
      <c r="A3184" s="13">
        <v>3179</v>
      </c>
      <c r="B3184" s="13" t="s">
        <v>9629</v>
      </c>
      <c r="C3184" s="13" t="s">
        <v>9630</v>
      </c>
      <c r="D3184" s="13">
        <v>123</v>
      </c>
      <c r="E3184" s="13">
        <v>4.84</v>
      </c>
      <c r="F3184" s="13">
        <v>595.32</v>
      </c>
      <c r="G3184" s="437"/>
    </row>
    <row r="3185" ht="63" customHeight="1" spans="1:7">
      <c r="A3185" s="13">
        <v>3180</v>
      </c>
      <c r="B3185" s="13" t="s">
        <v>9631</v>
      </c>
      <c r="C3185" s="13" t="s">
        <v>9632</v>
      </c>
      <c r="D3185" s="13">
        <v>310</v>
      </c>
      <c r="E3185" s="13">
        <v>4.84</v>
      </c>
      <c r="F3185" s="13">
        <v>1500.4</v>
      </c>
      <c r="G3185" s="437"/>
    </row>
    <row r="3186" ht="24" customHeight="1" spans="1:7">
      <c r="A3186" s="13">
        <v>3181</v>
      </c>
      <c r="B3186" s="13" t="s">
        <v>9633</v>
      </c>
      <c r="C3186" s="13" t="s">
        <v>9634</v>
      </c>
      <c r="D3186" s="13">
        <v>7.98</v>
      </c>
      <c r="E3186" s="13">
        <v>4.84</v>
      </c>
      <c r="F3186" s="13">
        <v>38.62</v>
      </c>
      <c r="G3186" s="437"/>
    </row>
    <row r="3187" ht="24" customHeight="1" spans="1:7">
      <c r="A3187" s="13">
        <v>3182</v>
      </c>
      <c r="B3187" s="13" t="s">
        <v>9635</v>
      </c>
      <c r="C3187" s="13" t="s">
        <v>9634</v>
      </c>
      <c r="D3187" s="13">
        <v>4.63</v>
      </c>
      <c r="E3187" s="13">
        <v>4.84</v>
      </c>
      <c r="F3187" s="13">
        <v>22.41</v>
      </c>
      <c r="G3187" s="437"/>
    </row>
    <row r="3188" ht="24" customHeight="1" spans="1:7">
      <c r="A3188" s="13">
        <v>3183</v>
      </c>
      <c r="B3188" s="13" t="s">
        <v>9636</v>
      </c>
      <c r="C3188" s="13" t="s">
        <v>9634</v>
      </c>
      <c r="D3188" s="13">
        <v>8.33</v>
      </c>
      <c r="E3188" s="13">
        <v>4.84</v>
      </c>
      <c r="F3188" s="13">
        <v>40.32</v>
      </c>
      <c r="G3188" s="437"/>
    </row>
    <row r="3189" ht="24" customHeight="1" spans="1:7">
      <c r="A3189" s="13">
        <v>3184</v>
      </c>
      <c r="B3189" s="13" t="s">
        <v>9637</v>
      </c>
      <c r="C3189" s="13" t="s">
        <v>9634</v>
      </c>
      <c r="D3189" s="13">
        <v>44.16</v>
      </c>
      <c r="E3189" s="13">
        <v>4.84</v>
      </c>
      <c r="F3189" s="13">
        <v>213.73</v>
      </c>
      <c r="G3189" s="437"/>
    </row>
    <row r="3190" ht="24" customHeight="1" spans="1:7">
      <c r="A3190" s="13">
        <v>3185</v>
      </c>
      <c r="B3190" s="13" t="s">
        <v>2937</v>
      </c>
      <c r="C3190" s="13" t="s">
        <v>9634</v>
      </c>
      <c r="D3190" s="13">
        <v>9.25</v>
      </c>
      <c r="E3190" s="13">
        <v>4.84</v>
      </c>
      <c r="F3190" s="13">
        <v>44.77</v>
      </c>
      <c r="G3190" s="437"/>
    </row>
    <row r="3191" ht="24" customHeight="1" spans="1:7">
      <c r="A3191" s="13">
        <v>3186</v>
      </c>
      <c r="B3191" s="13" t="s">
        <v>9638</v>
      </c>
      <c r="C3191" s="13" t="s">
        <v>9634</v>
      </c>
      <c r="D3191" s="13">
        <v>5.76</v>
      </c>
      <c r="E3191" s="13">
        <v>4.84</v>
      </c>
      <c r="F3191" s="13">
        <v>27.88</v>
      </c>
      <c r="G3191" s="437"/>
    </row>
    <row r="3192" ht="24" customHeight="1" spans="1:7">
      <c r="A3192" s="13">
        <v>3187</v>
      </c>
      <c r="B3192" s="13" t="s">
        <v>9639</v>
      </c>
      <c r="C3192" s="13" t="s">
        <v>9634</v>
      </c>
      <c r="D3192" s="13">
        <v>12.01</v>
      </c>
      <c r="E3192" s="13">
        <v>4.84</v>
      </c>
      <c r="F3192" s="13">
        <v>58.13</v>
      </c>
      <c r="G3192" s="437"/>
    </row>
    <row r="3193" ht="24" customHeight="1" spans="1:7">
      <c r="A3193" s="13">
        <v>3188</v>
      </c>
      <c r="B3193" s="13" t="s">
        <v>3812</v>
      </c>
      <c r="C3193" s="13" t="s">
        <v>9634</v>
      </c>
      <c r="D3193" s="13">
        <v>21.99</v>
      </c>
      <c r="E3193" s="13">
        <v>4.84</v>
      </c>
      <c r="F3193" s="13">
        <v>106.43</v>
      </c>
      <c r="G3193" s="437"/>
    </row>
    <row r="3194" ht="24" customHeight="1" spans="1:7">
      <c r="A3194" s="13">
        <v>3189</v>
      </c>
      <c r="B3194" s="13" t="s">
        <v>6996</v>
      </c>
      <c r="C3194" s="13" t="s">
        <v>9634</v>
      </c>
      <c r="D3194" s="13">
        <v>49.96</v>
      </c>
      <c r="E3194" s="13">
        <v>4.84</v>
      </c>
      <c r="F3194" s="13">
        <v>241.81</v>
      </c>
      <c r="G3194" s="437"/>
    </row>
    <row r="3195" ht="24" customHeight="1" spans="1:7">
      <c r="A3195" s="13">
        <v>3190</v>
      </c>
      <c r="B3195" s="13" t="s">
        <v>9640</v>
      </c>
      <c r="C3195" s="13" t="s">
        <v>9634</v>
      </c>
      <c r="D3195" s="13">
        <v>32.87</v>
      </c>
      <c r="E3195" s="13">
        <v>4.84</v>
      </c>
      <c r="F3195" s="13">
        <v>159.09</v>
      </c>
      <c r="G3195" s="437"/>
    </row>
    <row r="3196" ht="24" customHeight="1" spans="1:7">
      <c r="A3196" s="13">
        <v>3191</v>
      </c>
      <c r="B3196" s="13" t="s">
        <v>9641</v>
      </c>
      <c r="C3196" s="13" t="s">
        <v>9634</v>
      </c>
      <c r="D3196" s="13">
        <v>11.27</v>
      </c>
      <c r="E3196" s="13">
        <v>4.84</v>
      </c>
      <c r="F3196" s="13">
        <v>54.55</v>
      </c>
      <c r="G3196" s="437"/>
    </row>
    <row r="3197" ht="24" customHeight="1" spans="1:7">
      <c r="A3197" s="13">
        <v>3192</v>
      </c>
      <c r="B3197" s="13" t="s">
        <v>9642</v>
      </c>
      <c r="C3197" s="13" t="s">
        <v>9634</v>
      </c>
      <c r="D3197" s="13">
        <v>8.6</v>
      </c>
      <c r="E3197" s="13">
        <v>4.84</v>
      </c>
      <c r="F3197" s="13">
        <v>41.62</v>
      </c>
      <c r="G3197" s="437"/>
    </row>
    <row r="3198" ht="24" customHeight="1" spans="1:7">
      <c r="A3198" s="13">
        <v>3193</v>
      </c>
      <c r="B3198" s="13" t="s">
        <v>9643</v>
      </c>
      <c r="C3198" s="13" t="s">
        <v>9634</v>
      </c>
      <c r="D3198" s="13">
        <v>22.59</v>
      </c>
      <c r="E3198" s="13">
        <v>4.84</v>
      </c>
      <c r="F3198" s="13">
        <v>109.34</v>
      </c>
      <c r="G3198" s="437"/>
    </row>
    <row r="3199" ht="24" customHeight="1" spans="1:7">
      <c r="A3199" s="13">
        <v>3194</v>
      </c>
      <c r="B3199" s="13" t="s">
        <v>9644</v>
      </c>
      <c r="C3199" s="13" t="s">
        <v>9634</v>
      </c>
      <c r="D3199" s="13">
        <v>29.03</v>
      </c>
      <c r="E3199" s="13">
        <v>4.84</v>
      </c>
      <c r="F3199" s="13">
        <v>140.51</v>
      </c>
      <c r="G3199" s="437"/>
    </row>
    <row r="3200" ht="24" customHeight="1" spans="1:7">
      <c r="A3200" s="13">
        <v>3195</v>
      </c>
      <c r="B3200" s="13" t="s">
        <v>9645</v>
      </c>
      <c r="C3200" s="13" t="s">
        <v>9634</v>
      </c>
      <c r="D3200" s="13">
        <v>16.86</v>
      </c>
      <c r="E3200" s="13">
        <v>4.84</v>
      </c>
      <c r="F3200" s="13">
        <v>81.6</v>
      </c>
      <c r="G3200" s="437"/>
    </row>
    <row r="3201" ht="24" customHeight="1" spans="1:7">
      <c r="A3201" s="13">
        <v>3196</v>
      </c>
      <c r="B3201" s="13" t="s">
        <v>9646</v>
      </c>
      <c r="C3201" s="13" t="s">
        <v>9634</v>
      </c>
      <c r="D3201" s="13">
        <v>4.71</v>
      </c>
      <c r="E3201" s="13">
        <v>4.84</v>
      </c>
      <c r="F3201" s="13">
        <v>22.8</v>
      </c>
      <c r="G3201" s="437"/>
    </row>
    <row r="3202" ht="24" customHeight="1" spans="1:7">
      <c r="A3202" s="13">
        <v>3197</v>
      </c>
      <c r="B3202" s="13" t="s">
        <v>9647</v>
      </c>
      <c r="C3202" s="13" t="s">
        <v>9634</v>
      </c>
      <c r="D3202" s="13">
        <v>8.21</v>
      </c>
      <c r="E3202" s="13">
        <v>4.84</v>
      </c>
      <c r="F3202" s="13">
        <v>39.74</v>
      </c>
      <c r="G3202" s="437"/>
    </row>
    <row r="3203" ht="24" customHeight="1" spans="1:7">
      <c r="A3203" s="13">
        <v>3198</v>
      </c>
      <c r="B3203" s="13" t="s">
        <v>9248</v>
      </c>
      <c r="C3203" s="13" t="s">
        <v>9634</v>
      </c>
      <c r="D3203" s="13">
        <v>26.3</v>
      </c>
      <c r="E3203" s="13">
        <v>4.84</v>
      </c>
      <c r="F3203" s="13">
        <v>127.29</v>
      </c>
      <c r="G3203" s="437"/>
    </row>
    <row r="3204" ht="24" customHeight="1" spans="1:7">
      <c r="A3204" s="13">
        <v>3199</v>
      </c>
      <c r="B3204" s="13" t="s">
        <v>9648</v>
      </c>
      <c r="C3204" s="13" t="s">
        <v>9634</v>
      </c>
      <c r="D3204" s="13">
        <v>26.5</v>
      </c>
      <c r="E3204" s="13">
        <v>4.84</v>
      </c>
      <c r="F3204" s="13">
        <v>128.26</v>
      </c>
      <c r="G3204" s="437"/>
    </row>
    <row r="3205" ht="24" customHeight="1" spans="1:7">
      <c r="A3205" s="13">
        <v>3200</v>
      </c>
      <c r="B3205" s="13" t="s">
        <v>9649</v>
      </c>
      <c r="C3205" s="13" t="s">
        <v>9634</v>
      </c>
      <c r="D3205" s="13">
        <v>20.36</v>
      </c>
      <c r="E3205" s="13">
        <v>4.84</v>
      </c>
      <c r="F3205" s="13">
        <v>98.54</v>
      </c>
      <c r="G3205" s="437"/>
    </row>
    <row r="3206" ht="24" customHeight="1" spans="1:7">
      <c r="A3206" s="13">
        <v>3201</v>
      </c>
      <c r="B3206" s="13" t="s">
        <v>2947</v>
      </c>
      <c r="C3206" s="13" t="s">
        <v>9634</v>
      </c>
      <c r="D3206" s="13">
        <v>22.1</v>
      </c>
      <c r="E3206" s="13">
        <v>4.84</v>
      </c>
      <c r="F3206" s="13">
        <v>106.96</v>
      </c>
      <c r="G3206" s="437"/>
    </row>
    <row r="3207" ht="24" customHeight="1" spans="1:7">
      <c r="A3207" s="13">
        <v>3202</v>
      </c>
      <c r="B3207" s="13" t="s">
        <v>9650</v>
      </c>
      <c r="C3207" s="13" t="s">
        <v>9634</v>
      </c>
      <c r="D3207" s="13">
        <v>15.11</v>
      </c>
      <c r="E3207" s="13">
        <v>4.84</v>
      </c>
      <c r="F3207" s="13">
        <v>73.13</v>
      </c>
      <c r="G3207" s="437"/>
    </row>
    <row r="3208" ht="24" customHeight="1" spans="1:7">
      <c r="A3208" s="13">
        <v>3203</v>
      </c>
      <c r="B3208" s="13" t="s">
        <v>9651</v>
      </c>
      <c r="C3208" s="13" t="s">
        <v>9652</v>
      </c>
      <c r="D3208" s="13">
        <v>152.73</v>
      </c>
      <c r="E3208" s="13">
        <v>4.84</v>
      </c>
      <c r="F3208" s="13">
        <v>739.21</v>
      </c>
      <c r="G3208" s="437"/>
    </row>
    <row r="3209" ht="24" customHeight="1" spans="1:7">
      <c r="A3209" s="13">
        <v>3204</v>
      </c>
      <c r="B3209" s="13" t="s">
        <v>9653</v>
      </c>
      <c r="C3209" s="13" t="s">
        <v>9654</v>
      </c>
      <c r="D3209" s="13">
        <v>34</v>
      </c>
      <c r="E3209" s="13">
        <v>4.84</v>
      </c>
      <c r="F3209" s="13">
        <v>164.56</v>
      </c>
      <c r="G3209" s="437"/>
    </row>
    <row r="3210" ht="24" customHeight="1" spans="1:7">
      <c r="A3210" s="13">
        <v>3205</v>
      </c>
      <c r="B3210" s="13" t="s">
        <v>9655</v>
      </c>
      <c r="C3210" s="13" t="s">
        <v>9654</v>
      </c>
      <c r="D3210" s="13">
        <v>11.2</v>
      </c>
      <c r="E3210" s="13">
        <v>4.84</v>
      </c>
      <c r="F3210" s="13">
        <v>54.21</v>
      </c>
      <c r="G3210" s="437"/>
    </row>
    <row r="3211" ht="24" customHeight="1" spans="1:7">
      <c r="A3211" s="13">
        <v>3206</v>
      </c>
      <c r="B3211" s="13" t="s">
        <v>9656</v>
      </c>
      <c r="C3211" s="13" t="s">
        <v>9654</v>
      </c>
      <c r="D3211" s="13">
        <v>11.3</v>
      </c>
      <c r="E3211" s="13">
        <v>4.84</v>
      </c>
      <c r="F3211" s="13">
        <v>54.69</v>
      </c>
      <c r="G3211" s="437"/>
    </row>
    <row r="3212" ht="24" customHeight="1" spans="1:7">
      <c r="A3212" s="13">
        <v>3207</v>
      </c>
      <c r="B3212" s="13" t="s">
        <v>9657</v>
      </c>
      <c r="C3212" s="13" t="s">
        <v>9654</v>
      </c>
      <c r="D3212" s="13">
        <v>17</v>
      </c>
      <c r="E3212" s="13">
        <v>4.84</v>
      </c>
      <c r="F3212" s="13">
        <v>82.28</v>
      </c>
      <c r="G3212" s="437"/>
    </row>
    <row r="3213" ht="24" customHeight="1" spans="1:7">
      <c r="A3213" s="13">
        <v>3208</v>
      </c>
      <c r="B3213" s="13" t="s">
        <v>9658</v>
      </c>
      <c r="C3213" s="13" t="s">
        <v>9654</v>
      </c>
      <c r="D3213" s="13">
        <v>14</v>
      </c>
      <c r="E3213" s="13">
        <v>4.84</v>
      </c>
      <c r="F3213" s="13">
        <v>67.76</v>
      </c>
      <c r="G3213" s="437"/>
    </row>
    <row r="3214" ht="24" customHeight="1" spans="1:7">
      <c r="A3214" s="13">
        <v>3209</v>
      </c>
      <c r="B3214" s="13" t="s">
        <v>9659</v>
      </c>
      <c r="C3214" s="13" t="s">
        <v>9654</v>
      </c>
      <c r="D3214" s="13">
        <v>18.66</v>
      </c>
      <c r="E3214" s="13">
        <v>4.84</v>
      </c>
      <c r="F3214" s="13">
        <v>90.31</v>
      </c>
      <c r="G3214" s="437"/>
    </row>
    <row r="3215" ht="24" customHeight="1" spans="1:7">
      <c r="A3215" s="13">
        <v>3210</v>
      </c>
      <c r="B3215" s="13" t="s">
        <v>9660</v>
      </c>
      <c r="C3215" s="13" t="s">
        <v>9654</v>
      </c>
      <c r="D3215" s="13">
        <v>20.6</v>
      </c>
      <c r="E3215" s="13">
        <v>4.84</v>
      </c>
      <c r="F3215" s="13">
        <v>99.7</v>
      </c>
      <c r="G3215" s="437"/>
    </row>
    <row r="3216" ht="24" customHeight="1" spans="1:7">
      <c r="A3216" s="13">
        <v>3211</v>
      </c>
      <c r="B3216" s="13" t="s">
        <v>9661</v>
      </c>
      <c r="C3216" s="13" t="s">
        <v>9654</v>
      </c>
      <c r="D3216" s="13">
        <v>22.47</v>
      </c>
      <c r="E3216" s="13">
        <v>4.84</v>
      </c>
      <c r="F3216" s="13">
        <v>108.75</v>
      </c>
      <c r="G3216" s="437"/>
    </row>
    <row r="3217" ht="24" customHeight="1" spans="1:7">
      <c r="A3217" s="13">
        <v>3212</v>
      </c>
      <c r="B3217" s="13" t="s">
        <v>9662</v>
      </c>
      <c r="C3217" s="13" t="s">
        <v>9654</v>
      </c>
      <c r="D3217" s="13">
        <v>10.29</v>
      </c>
      <c r="E3217" s="13">
        <v>4.84</v>
      </c>
      <c r="F3217" s="13">
        <v>49.8</v>
      </c>
      <c r="G3217" s="437"/>
    </row>
    <row r="3218" ht="24" customHeight="1" spans="1:7">
      <c r="A3218" s="13">
        <v>3213</v>
      </c>
      <c r="B3218" s="13" t="s">
        <v>9663</v>
      </c>
      <c r="C3218" s="13" t="s">
        <v>9654</v>
      </c>
      <c r="D3218" s="13">
        <v>16.14</v>
      </c>
      <c r="E3218" s="13">
        <v>4.84</v>
      </c>
      <c r="F3218" s="13">
        <v>78.12</v>
      </c>
      <c r="G3218" s="437"/>
    </row>
    <row r="3219" ht="24" customHeight="1" spans="1:7">
      <c r="A3219" s="13">
        <v>3214</v>
      </c>
      <c r="B3219" s="13" t="s">
        <v>9664</v>
      </c>
      <c r="C3219" s="13" t="s">
        <v>9654</v>
      </c>
      <c r="D3219" s="13">
        <v>9.58</v>
      </c>
      <c r="E3219" s="13">
        <v>4.84</v>
      </c>
      <c r="F3219" s="13">
        <v>46.37</v>
      </c>
      <c r="G3219" s="437"/>
    </row>
    <row r="3220" ht="24" customHeight="1" spans="1:7">
      <c r="A3220" s="13">
        <v>3215</v>
      </c>
      <c r="B3220" s="13" t="s">
        <v>9665</v>
      </c>
      <c r="C3220" s="13" t="s">
        <v>9654</v>
      </c>
      <c r="D3220" s="13">
        <v>21</v>
      </c>
      <c r="E3220" s="13">
        <v>4.84</v>
      </c>
      <c r="F3220" s="13">
        <v>101.64</v>
      </c>
      <c r="G3220" s="437"/>
    </row>
    <row r="3221" ht="24" customHeight="1" spans="1:7">
      <c r="A3221" s="13">
        <v>3216</v>
      </c>
      <c r="B3221" s="13" t="s">
        <v>9666</v>
      </c>
      <c r="C3221" s="13" t="s">
        <v>9654</v>
      </c>
      <c r="D3221" s="13">
        <v>20</v>
      </c>
      <c r="E3221" s="13">
        <v>4.84</v>
      </c>
      <c r="F3221" s="13">
        <v>96.8</v>
      </c>
      <c r="G3221" s="437"/>
    </row>
    <row r="3222" ht="24" customHeight="1" spans="1:7">
      <c r="A3222" s="13">
        <v>3217</v>
      </c>
      <c r="B3222" s="13" t="s">
        <v>9667</v>
      </c>
      <c r="C3222" s="13" t="s">
        <v>9654</v>
      </c>
      <c r="D3222" s="13">
        <v>24</v>
      </c>
      <c r="E3222" s="13">
        <v>4.84</v>
      </c>
      <c r="F3222" s="13">
        <v>116.16</v>
      </c>
      <c r="G3222" s="437"/>
    </row>
    <row r="3223" ht="24" customHeight="1" spans="1:7">
      <c r="A3223" s="13">
        <v>3218</v>
      </c>
      <c r="B3223" s="13" t="s">
        <v>9668</v>
      </c>
      <c r="C3223" s="13" t="s">
        <v>9654</v>
      </c>
      <c r="D3223" s="13">
        <v>10</v>
      </c>
      <c r="E3223" s="13">
        <v>4.84</v>
      </c>
      <c r="F3223" s="13">
        <v>48.4</v>
      </c>
      <c r="G3223" s="437"/>
    </row>
    <row r="3224" ht="24" customHeight="1" spans="1:7">
      <c r="A3224" s="13">
        <v>3219</v>
      </c>
      <c r="B3224" s="13" t="s">
        <v>9669</v>
      </c>
      <c r="C3224" s="13" t="s">
        <v>9654</v>
      </c>
      <c r="D3224" s="13">
        <v>46.42</v>
      </c>
      <c r="E3224" s="13">
        <v>4.84</v>
      </c>
      <c r="F3224" s="13">
        <v>224.67</v>
      </c>
      <c r="G3224" s="437"/>
    </row>
    <row r="3225" ht="24" customHeight="1" spans="1:7">
      <c r="A3225" s="13">
        <v>3220</v>
      </c>
      <c r="B3225" s="13" t="s">
        <v>9670</v>
      </c>
      <c r="C3225" s="13" t="s">
        <v>9654</v>
      </c>
      <c r="D3225" s="13">
        <v>21.1</v>
      </c>
      <c r="E3225" s="13">
        <v>4.84</v>
      </c>
      <c r="F3225" s="13">
        <v>102.12</v>
      </c>
      <c r="G3225" s="437"/>
    </row>
    <row r="3226" ht="24" customHeight="1" spans="1:7">
      <c r="A3226" s="13">
        <v>3221</v>
      </c>
      <c r="B3226" s="13" t="s">
        <v>9671</v>
      </c>
      <c r="C3226" s="13" t="s">
        <v>9654</v>
      </c>
      <c r="D3226" s="13">
        <v>13.64</v>
      </c>
      <c r="E3226" s="13">
        <v>4.84</v>
      </c>
      <c r="F3226" s="13">
        <v>66.02</v>
      </c>
      <c r="G3226" s="437"/>
    </row>
    <row r="3227" ht="24" customHeight="1" spans="1:7">
      <c r="A3227" s="13">
        <v>3222</v>
      </c>
      <c r="B3227" s="13" t="s">
        <v>9672</v>
      </c>
      <c r="C3227" s="13" t="s">
        <v>9654</v>
      </c>
      <c r="D3227" s="13">
        <v>12.21</v>
      </c>
      <c r="E3227" s="13">
        <v>4.84</v>
      </c>
      <c r="F3227" s="13">
        <v>59.1</v>
      </c>
      <c r="G3227" s="437"/>
    </row>
    <row r="3228" ht="24" customHeight="1" spans="1:7">
      <c r="A3228" s="13">
        <v>3223</v>
      </c>
      <c r="B3228" s="13" t="s">
        <v>9673</v>
      </c>
      <c r="C3228" s="13" t="s">
        <v>9654</v>
      </c>
      <c r="D3228" s="13">
        <v>15.94</v>
      </c>
      <c r="E3228" s="13">
        <v>4.84</v>
      </c>
      <c r="F3228" s="13">
        <v>77.15</v>
      </c>
      <c r="G3228" s="437"/>
    </row>
    <row r="3229" ht="24" customHeight="1" spans="1:7">
      <c r="A3229" s="13">
        <v>3224</v>
      </c>
      <c r="B3229" s="13" t="s">
        <v>9674</v>
      </c>
      <c r="C3229" s="13" t="s">
        <v>9654</v>
      </c>
      <c r="D3229" s="13">
        <v>18.02</v>
      </c>
      <c r="E3229" s="13">
        <v>4.84</v>
      </c>
      <c r="F3229" s="13">
        <v>87.22</v>
      </c>
      <c r="G3229" s="437"/>
    </row>
    <row r="3230" ht="24" customHeight="1" spans="1:7">
      <c r="A3230" s="13">
        <v>3225</v>
      </c>
      <c r="B3230" s="13" t="s">
        <v>9675</v>
      </c>
      <c r="C3230" s="13" t="s">
        <v>9654</v>
      </c>
      <c r="D3230" s="13">
        <v>30</v>
      </c>
      <c r="E3230" s="13">
        <v>4.84</v>
      </c>
      <c r="F3230" s="13">
        <v>145.2</v>
      </c>
      <c r="G3230" s="437"/>
    </row>
    <row r="3231" ht="24" customHeight="1" spans="1:7">
      <c r="A3231" s="13">
        <v>3226</v>
      </c>
      <c r="B3231" s="13" t="s">
        <v>9676</v>
      </c>
      <c r="C3231" s="13" t="s">
        <v>9654</v>
      </c>
      <c r="D3231" s="13">
        <v>6</v>
      </c>
      <c r="E3231" s="13">
        <v>4.84</v>
      </c>
      <c r="F3231" s="13">
        <v>29.04</v>
      </c>
      <c r="G3231" s="437"/>
    </row>
    <row r="3232" ht="24" customHeight="1" spans="1:7">
      <c r="A3232" s="13">
        <v>3227</v>
      </c>
      <c r="B3232" s="13" t="s">
        <v>9677</v>
      </c>
      <c r="C3232" s="13" t="s">
        <v>9654</v>
      </c>
      <c r="D3232" s="13">
        <v>8</v>
      </c>
      <c r="E3232" s="13">
        <v>4.84</v>
      </c>
      <c r="F3232" s="13">
        <v>38.72</v>
      </c>
      <c r="G3232" s="437"/>
    </row>
    <row r="3233" ht="24" customHeight="1" spans="1:7">
      <c r="A3233" s="13">
        <v>3228</v>
      </c>
      <c r="B3233" s="13" t="s">
        <v>1245</v>
      </c>
      <c r="C3233" s="13" t="s">
        <v>9654</v>
      </c>
      <c r="D3233" s="13">
        <v>0.8</v>
      </c>
      <c r="E3233" s="13">
        <v>4.84</v>
      </c>
      <c r="F3233" s="13">
        <v>3.87</v>
      </c>
      <c r="G3233" s="437"/>
    </row>
    <row r="3234" ht="24" customHeight="1" spans="1:7">
      <c r="A3234" s="13">
        <v>3229</v>
      </c>
      <c r="B3234" s="13" t="s">
        <v>8192</v>
      </c>
      <c r="C3234" s="13" t="s">
        <v>9678</v>
      </c>
      <c r="D3234" s="13">
        <v>25.02</v>
      </c>
      <c r="E3234" s="13">
        <v>4.84</v>
      </c>
      <c r="F3234" s="13">
        <v>121.1</v>
      </c>
      <c r="G3234" s="437"/>
    </row>
    <row r="3235" ht="24" customHeight="1" spans="1:7">
      <c r="A3235" s="13">
        <v>3230</v>
      </c>
      <c r="B3235" s="13" t="s">
        <v>9679</v>
      </c>
      <c r="C3235" s="13" t="s">
        <v>9678</v>
      </c>
      <c r="D3235" s="13">
        <v>18</v>
      </c>
      <c r="E3235" s="13">
        <v>4.84</v>
      </c>
      <c r="F3235" s="13">
        <v>87.12</v>
      </c>
      <c r="G3235" s="437"/>
    </row>
    <row r="3236" ht="24" customHeight="1" spans="1:7">
      <c r="A3236" s="13">
        <v>3231</v>
      </c>
      <c r="B3236" s="13" t="s">
        <v>9680</v>
      </c>
      <c r="C3236" s="13" t="s">
        <v>9678</v>
      </c>
      <c r="D3236" s="13">
        <v>13.1</v>
      </c>
      <c r="E3236" s="13">
        <v>4.84</v>
      </c>
      <c r="F3236" s="13">
        <v>63.4</v>
      </c>
      <c r="G3236" s="437"/>
    </row>
    <row r="3237" ht="24" customHeight="1" spans="1:7">
      <c r="A3237" s="13">
        <v>3232</v>
      </c>
      <c r="B3237" s="13" t="s">
        <v>2435</v>
      </c>
      <c r="C3237" s="13" t="s">
        <v>9678</v>
      </c>
      <c r="D3237" s="13">
        <v>29.26</v>
      </c>
      <c r="E3237" s="13">
        <v>4.84</v>
      </c>
      <c r="F3237" s="13">
        <v>141.62</v>
      </c>
      <c r="G3237" s="437"/>
    </row>
    <row r="3238" ht="24" customHeight="1" spans="1:7">
      <c r="A3238" s="13">
        <v>3233</v>
      </c>
      <c r="B3238" s="13" t="s">
        <v>9681</v>
      </c>
      <c r="C3238" s="13" t="s">
        <v>9678</v>
      </c>
      <c r="D3238" s="13">
        <v>26.5</v>
      </c>
      <c r="E3238" s="13">
        <v>4.84</v>
      </c>
      <c r="F3238" s="13">
        <v>128.26</v>
      </c>
      <c r="G3238" s="437"/>
    </row>
    <row r="3239" ht="24" customHeight="1" spans="1:7">
      <c r="A3239" s="13">
        <v>3234</v>
      </c>
      <c r="B3239" s="13" t="s">
        <v>9682</v>
      </c>
      <c r="C3239" s="13" t="s">
        <v>9678</v>
      </c>
      <c r="D3239" s="13">
        <v>28</v>
      </c>
      <c r="E3239" s="13">
        <v>4.84</v>
      </c>
      <c r="F3239" s="13">
        <v>135.52</v>
      </c>
      <c r="G3239" s="437"/>
    </row>
    <row r="3240" ht="24" customHeight="1" spans="1:7">
      <c r="A3240" s="13">
        <v>3235</v>
      </c>
      <c r="B3240" s="13" t="s">
        <v>9683</v>
      </c>
      <c r="C3240" s="13" t="s">
        <v>9678</v>
      </c>
      <c r="D3240" s="13">
        <v>14.35</v>
      </c>
      <c r="E3240" s="13">
        <v>4.84</v>
      </c>
      <c r="F3240" s="13">
        <v>69.45</v>
      </c>
      <c r="G3240" s="437"/>
    </row>
    <row r="3241" ht="24" customHeight="1" spans="1:7">
      <c r="A3241" s="13">
        <v>3236</v>
      </c>
      <c r="B3241" s="13" t="s">
        <v>9684</v>
      </c>
      <c r="C3241" s="13" t="s">
        <v>9678</v>
      </c>
      <c r="D3241" s="13">
        <v>16.88</v>
      </c>
      <c r="E3241" s="13">
        <v>4.84</v>
      </c>
      <c r="F3241" s="13">
        <v>81.7</v>
      </c>
      <c r="G3241" s="437"/>
    </row>
    <row r="3242" ht="24" customHeight="1" spans="1:7">
      <c r="A3242" s="13">
        <v>3237</v>
      </c>
      <c r="B3242" s="13" t="s">
        <v>9685</v>
      </c>
      <c r="C3242" s="13" t="s">
        <v>9678</v>
      </c>
      <c r="D3242" s="13">
        <v>46.1</v>
      </c>
      <c r="E3242" s="13">
        <v>4.84</v>
      </c>
      <c r="F3242" s="13">
        <v>223.12</v>
      </c>
      <c r="G3242" s="437"/>
    </row>
    <row r="3243" ht="24" customHeight="1" spans="1:7">
      <c r="A3243" s="13">
        <v>3238</v>
      </c>
      <c r="B3243" s="13" t="s">
        <v>9686</v>
      </c>
      <c r="C3243" s="13" t="s">
        <v>9678</v>
      </c>
      <c r="D3243" s="13">
        <v>12</v>
      </c>
      <c r="E3243" s="13">
        <v>4.84</v>
      </c>
      <c r="F3243" s="13">
        <v>58.08</v>
      </c>
      <c r="G3243" s="437"/>
    </row>
    <row r="3244" ht="24" customHeight="1" spans="1:7">
      <c r="A3244" s="13">
        <v>3239</v>
      </c>
      <c r="B3244" s="13" t="s">
        <v>9687</v>
      </c>
      <c r="C3244" s="13" t="s">
        <v>9678</v>
      </c>
      <c r="D3244" s="13">
        <v>5.5</v>
      </c>
      <c r="E3244" s="13">
        <v>4.84</v>
      </c>
      <c r="F3244" s="13">
        <v>26.62</v>
      </c>
      <c r="G3244" s="437"/>
    </row>
    <row r="3245" ht="24" customHeight="1" spans="1:7">
      <c r="A3245" s="13">
        <v>3240</v>
      </c>
      <c r="B3245" s="13" t="s">
        <v>2880</v>
      </c>
      <c r="C3245" s="13" t="s">
        <v>9678</v>
      </c>
      <c r="D3245" s="13">
        <v>11.8</v>
      </c>
      <c r="E3245" s="13">
        <v>4.84</v>
      </c>
      <c r="F3245" s="13">
        <v>57.11</v>
      </c>
      <c r="G3245" s="437"/>
    </row>
    <row r="3246" ht="24" customHeight="1" spans="1:7">
      <c r="A3246" s="13">
        <v>3241</v>
      </c>
      <c r="B3246" s="13" t="s">
        <v>9688</v>
      </c>
      <c r="C3246" s="13" t="s">
        <v>9678</v>
      </c>
      <c r="D3246" s="13">
        <v>12</v>
      </c>
      <c r="E3246" s="13">
        <v>4.84</v>
      </c>
      <c r="F3246" s="13">
        <v>58.08</v>
      </c>
      <c r="G3246" s="437"/>
    </row>
    <row r="3247" ht="24" customHeight="1" spans="1:7">
      <c r="A3247" s="13">
        <v>3242</v>
      </c>
      <c r="B3247" s="13" t="s">
        <v>9689</v>
      </c>
      <c r="C3247" s="13" t="s">
        <v>9678</v>
      </c>
      <c r="D3247" s="13">
        <v>10.8</v>
      </c>
      <c r="E3247" s="13">
        <v>4.84</v>
      </c>
      <c r="F3247" s="13">
        <v>52.27</v>
      </c>
      <c r="G3247" s="437"/>
    </row>
    <row r="3248" ht="24" customHeight="1" spans="1:7">
      <c r="A3248" s="13">
        <v>3243</v>
      </c>
      <c r="B3248" s="13" t="s">
        <v>9690</v>
      </c>
      <c r="C3248" s="13" t="s">
        <v>9678</v>
      </c>
      <c r="D3248" s="13">
        <v>19.35</v>
      </c>
      <c r="E3248" s="13">
        <v>4.84</v>
      </c>
      <c r="F3248" s="13">
        <v>93.65</v>
      </c>
      <c r="G3248" s="437"/>
    </row>
    <row r="3249" ht="24" customHeight="1" spans="1:7">
      <c r="A3249" s="13">
        <v>3244</v>
      </c>
      <c r="B3249" s="13" t="s">
        <v>111</v>
      </c>
      <c r="C3249" s="13" t="s">
        <v>9678</v>
      </c>
      <c r="D3249" s="13">
        <v>10</v>
      </c>
      <c r="E3249" s="13">
        <v>4.84</v>
      </c>
      <c r="F3249" s="13">
        <v>48.4</v>
      </c>
      <c r="G3249" s="437"/>
    </row>
    <row r="3250" ht="24" customHeight="1" spans="1:7">
      <c r="A3250" s="13">
        <v>3245</v>
      </c>
      <c r="B3250" s="13" t="s">
        <v>9691</v>
      </c>
      <c r="C3250" s="13" t="s">
        <v>9678</v>
      </c>
      <c r="D3250" s="13">
        <v>4</v>
      </c>
      <c r="E3250" s="13">
        <v>4.84</v>
      </c>
      <c r="F3250" s="13">
        <v>19.36</v>
      </c>
      <c r="G3250" s="437"/>
    </row>
    <row r="3251" ht="24" customHeight="1" spans="1:7">
      <c r="A3251" s="13">
        <v>3246</v>
      </c>
      <c r="B3251" s="13" t="s">
        <v>8334</v>
      </c>
      <c r="C3251" s="13" t="s">
        <v>9678</v>
      </c>
      <c r="D3251" s="13">
        <v>5</v>
      </c>
      <c r="E3251" s="13">
        <v>4.84</v>
      </c>
      <c r="F3251" s="13">
        <v>24.2</v>
      </c>
      <c r="G3251" s="437"/>
    </row>
    <row r="3252" ht="24" customHeight="1" spans="1:7">
      <c r="A3252" s="13">
        <v>3247</v>
      </c>
      <c r="B3252" s="13" t="s">
        <v>1102</v>
      </c>
      <c r="C3252" s="13" t="s">
        <v>9678</v>
      </c>
      <c r="D3252" s="13">
        <v>3.5</v>
      </c>
      <c r="E3252" s="13">
        <v>4.84</v>
      </c>
      <c r="F3252" s="13">
        <v>16.94</v>
      </c>
      <c r="G3252" s="437"/>
    </row>
    <row r="3253" ht="24" customHeight="1" spans="1:7">
      <c r="A3253" s="13">
        <v>3248</v>
      </c>
      <c r="B3253" s="13" t="s">
        <v>9692</v>
      </c>
      <c r="C3253" s="13" t="s">
        <v>9678</v>
      </c>
      <c r="D3253" s="13">
        <v>9</v>
      </c>
      <c r="E3253" s="13">
        <v>4.84</v>
      </c>
      <c r="F3253" s="13">
        <v>43.56</v>
      </c>
      <c r="G3253" s="437"/>
    </row>
    <row r="3254" ht="24" customHeight="1" spans="1:7">
      <c r="A3254" s="13">
        <v>3249</v>
      </c>
      <c r="B3254" s="13" t="s">
        <v>9693</v>
      </c>
      <c r="C3254" s="13" t="s">
        <v>9678</v>
      </c>
      <c r="D3254" s="13">
        <v>3</v>
      </c>
      <c r="E3254" s="13">
        <v>4.84</v>
      </c>
      <c r="F3254" s="13">
        <v>14.52</v>
      </c>
      <c r="G3254" s="437"/>
    </row>
    <row r="3255" ht="24" customHeight="1" spans="1:7">
      <c r="A3255" s="13">
        <v>3250</v>
      </c>
      <c r="B3255" s="13" t="s">
        <v>9694</v>
      </c>
      <c r="C3255" s="13" t="s">
        <v>9678</v>
      </c>
      <c r="D3255" s="13">
        <v>11.42</v>
      </c>
      <c r="E3255" s="13">
        <v>4.84</v>
      </c>
      <c r="F3255" s="13">
        <v>55.27</v>
      </c>
      <c r="G3255" s="437"/>
    </row>
    <row r="3256" ht="24" customHeight="1" spans="1:7">
      <c r="A3256" s="13">
        <v>3251</v>
      </c>
      <c r="B3256" s="13" t="s">
        <v>9695</v>
      </c>
      <c r="C3256" s="13" t="s">
        <v>9678</v>
      </c>
      <c r="D3256" s="13">
        <v>17.5</v>
      </c>
      <c r="E3256" s="13">
        <v>4.84</v>
      </c>
      <c r="F3256" s="13">
        <v>84.7</v>
      </c>
      <c r="G3256" s="437"/>
    </row>
    <row r="3257" ht="24" customHeight="1" spans="1:7">
      <c r="A3257" s="13">
        <v>3252</v>
      </c>
      <c r="B3257" s="13" t="s">
        <v>9696</v>
      </c>
      <c r="C3257" s="13" t="s">
        <v>9678</v>
      </c>
      <c r="D3257" s="13">
        <v>15.5</v>
      </c>
      <c r="E3257" s="13">
        <v>4.84</v>
      </c>
      <c r="F3257" s="13">
        <v>75.02</v>
      </c>
      <c r="G3257" s="437"/>
    </row>
    <row r="3258" ht="24" customHeight="1" spans="1:7">
      <c r="A3258" s="13">
        <v>3253</v>
      </c>
      <c r="B3258" s="13" t="s">
        <v>9697</v>
      </c>
      <c r="C3258" s="13" t="s">
        <v>9678</v>
      </c>
      <c r="D3258" s="13">
        <v>9.68</v>
      </c>
      <c r="E3258" s="13">
        <v>4.84</v>
      </c>
      <c r="F3258" s="13">
        <v>46.85</v>
      </c>
      <c r="G3258" s="437"/>
    </row>
    <row r="3259" ht="24" customHeight="1" spans="1:7">
      <c r="A3259" s="13">
        <v>3254</v>
      </c>
      <c r="B3259" s="13" t="s">
        <v>9698</v>
      </c>
      <c r="C3259" s="13" t="s">
        <v>9678</v>
      </c>
      <c r="D3259" s="13">
        <v>21.5</v>
      </c>
      <c r="E3259" s="13">
        <v>4.84</v>
      </c>
      <c r="F3259" s="13">
        <v>104.06</v>
      </c>
      <c r="G3259" s="437"/>
    </row>
    <row r="3260" ht="24" customHeight="1" spans="1:7">
      <c r="A3260" s="13">
        <v>3255</v>
      </c>
      <c r="B3260" s="13" t="s">
        <v>9699</v>
      </c>
      <c r="C3260" s="13" t="s">
        <v>9678</v>
      </c>
      <c r="D3260" s="13">
        <v>5</v>
      </c>
      <c r="E3260" s="13">
        <v>4.84</v>
      </c>
      <c r="F3260" s="13">
        <v>24.2</v>
      </c>
      <c r="G3260" s="437"/>
    </row>
    <row r="3261" ht="24" customHeight="1" spans="1:7">
      <c r="A3261" s="13">
        <v>3256</v>
      </c>
      <c r="B3261" s="13" t="s">
        <v>7192</v>
      </c>
      <c r="C3261" s="13" t="s">
        <v>9678</v>
      </c>
      <c r="D3261" s="13">
        <v>9.2</v>
      </c>
      <c r="E3261" s="13">
        <v>4.84</v>
      </c>
      <c r="F3261" s="13">
        <v>44.53</v>
      </c>
      <c r="G3261" s="437"/>
    </row>
    <row r="3262" ht="24" customHeight="1" spans="1:7">
      <c r="A3262" s="13">
        <v>3257</v>
      </c>
      <c r="B3262" s="13" t="s">
        <v>9700</v>
      </c>
      <c r="C3262" s="13" t="s">
        <v>9678</v>
      </c>
      <c r="D3262" s="13">
        <v>16.5</v>
      </c>
      <c r="E3262" s="13">
        <v>4.84</v>
      </c>
      <c r="F3262" s="13">
        <v>79.86</v>
      </c>
      <c r="G3262" s="437"/>
    </row>
    <row r="3263" ht="24" customHeight="1" spans="1:7">
      <c r="A3263" s="13">
        <v>3258</v>
      </c>
      <c r="B3263" s="13" t="s">
        <v>9701</v>
      </c>
      <c r="C3263" s="13" t="s">
        <v>9678</v>
      </c>
      <c r="D3263" s="13">
        <v>26.8</v>
      </c>
      <c r="E3263" s="13">
        <v>4.84</v>
      </c>
      <c r="F3263" s="13">
        <v>129.71</v>
      </c>
      <c r="G3263" s="437"/>
    </row>
    <row r="3264" ht="24" customHeight="1" spans="1:7">
      <c r="A3264" s="13">
        <v>3259</v>
      </c>
      <c r="B3264" s="13" t="s">
        <v>9702</v>
      </c>
      <c r="C3264" s="13" t="s">
        <v>9678</v>
      </c>
      <c r="D3264" s="13">
        <v>11.34</v>
      </c>
      <c r="E3264" s="13">
        <v>4.84</v>
      </c>
      <c r="F3264" s="13">
        <v>54.89</v>
      </c>
      <c r="G3264" s="437"/>
    </row>
    <row r="3265" ht="24" customHeight="1" spans="1:7">
      <c r="A3265" s="13">
        <v>3260</v>
      </c>
      <c r="B3265" s="13" t="s">
        <v>9703</v>
      </c>
      <c r="C3265" s="13" t="s">
        <v>9678</v>
      </c>
      <c r="D3265" s="13">
        <v>23.8</v>
      </c>
      <c r="E3265" s="13">
        <v>4.84</v>
      </c>
      <c r="F3265" s="13">
        <v>115.19</v>
      </c>
      <c r="G3265" s="437"/>
    </row>
    <row r="3266" ht="24" customHeight="1" spans="1:7">
      <c r="A3266" s="13">
        <v>3261</v>
      </c>
      <c r="B3266" s="13" t="s">
        <v>9704</v>
      </c>
      <c r="C3266" s="13" t="s">
        <v>9678</v>
      </c>
      <c r="D3266" s="13">
        <v>11.5</v>
      </c>
      <c r="E3266" s="13">
        <v>4.84</v>
      </c>
      <c r="F3266" s="13">
        <v>55.66</v>
      </c>
      <c r="G3266" s="437"/>
    </row>
    <row r="3267" ht="24" customHeight="1" spans="1:7">
      <c r="A3267" s="13">
        <v>3262</v>
      </c>
      <c r="B3267" s="13" t="s">
        <v>7669</v>
      </c>
      <c r="C3267" s="13" t="s">
        <v>9678</v>
      </c>
      <c r="D3267" s="13">
        <v>27</v>
      </c>
      <c r="E3267" s="13">
        <v>4.84</v>
      </c>
      <c r="F3267" s="13">
        <v>130.68</v>
      </c>
      <c r="G3267" s="437"/>
    </row>
    <row r="3268" ht="24" customHeight="1" spans="1:7">
      <c r="A3268" s="13">
        <v>3263</v>
      </c>
      <c r="B3268" s="13" t="s">
        <v>9705</v>
      </c>
      <c r="C3268" s="13" t="s">
        <v>9678</v>
      </c>
      <c r="D3268" s="13">
        <v>5.1</v>
      </c>
      <c r="E3268" s="13">
        <v>4.84</v>
      </c>
      <c r="F3268" s="13">
        <v>24.68</v>
      </c>
      <c r="G3268" s="437"/>
    </row>
    <row r="3269" ht="24" customHeight="1" spans="1:7">
      <c r="A3269" s="13">
        <v>3264</v>
      </c>
      <c r="B3269" s="13" t="s">
        <v>9706</v>
      </c>
      <c r="C3269" s="13" t="s">
        <v>9678</v>
      </c>
      <c r="D3269" s="13">
        <v>4.8</v>
      </c>
      <c r="E3269" s="13">
        <v>4.84</v>
      </c>
      <c r="F3269" s="13">
        <v>23.23</v>
      </c>
      <c r="G3269" s="437"/>
    </row>
    <row r="3270" ht="24" customHeight="1" spans="1:7">
      <c r="A3270" s="13">
        <v>3265</v>
      </c>
      <c r="B3270" s="13" t="s">
        <v>9707</v>
      </c>
      <c r="C3270" s="13" t="s">
        <v>9632</v>
      </c>
      <c r="D3270" s="13">
        <v>40.2</v>
      </c>
      <c r="E3270" s="13">
        <v>4.84</v>
      </c>
      <c r="F3270" s="13">
        <v>194.57</v>
      </c>
      <c r="G3270" s="437"/>
    </row>
    <row r="3271" ht="24" customHeight="1" spans="1:7">
      <c r="A3271" s="13">
        <v>3266</v>
      </c>
      <c r="B3271" s="13" t="s">
        <v>9708</v>
      </c>
      <c r="C3271" s="13" t="s">
        <v>9632</v>
      </c>
      <c r="D3271" s="13">
        <v>13.7</v>
      </c>
      <c r="E3271" s="13">
        <v>4.84</v>
      </c>
      <c r="F3271" s="13">
        <v>66.31</v>
      </c>
      <c r="G3271" s="437"/>
    </row>
    <row r="3272" ht="24" customHeight="1" spans="1:7">
      <c r="A3272" s="13">
        <v>3267</v>
      </c>
      <c r="B3272" s="13" t="s">
        <v>1268</v>
      </c>
      <c r="C3272" s="13" t="s">
        <v>9632</v>
      </c>
      <c r="D3272" s="13">
        <v>16.2</v>
      </c>
      <c r="E3272" s="13">
        <v>4.84</v>
      </c>
      <c r="F3272" s="13">
        <v>78.41</v>
      </c>
      <c r="G3272" s="437"/>
    </row>
    <row r="3273" ht="24" customHeight="1" spans="1:7">
      <c r="A3273" s="13">
        <v>3268</v>
      </c>
      <c r="B3273" s="13" t="s">
        <v>9709</v>
      </c>
      <c r="C3273" s="13" t="s">
        <v>9632</v>
      </c>
      <c r="D3273" s="13">
        <v>38.06</v>
      </c>
      <c r="E3273" s="13">
        <v>4.84</v>
      </c>
      <c r="F3273" s="13">
        <v>184.21</v>
      </c>
      <c r="G3273" s="437"/>
    </row>
    <row r="3274" ht="24" customHeight="1" spans="1:7">
      <c r="A3274" s="13">
        <v>3269</v>
      </c>
      <c r="B3274" s="13" t="s">
        <v>9710</v>
      </c>
      <c r="C3274" s="13" t="s">
        <v>9632</v>
      </c>
      <c r="D3274" s="13">
        <v>24.5</v>
      </c>
      <c r="E3274" s="13">
        <v>4.84</v>
      </c>
      <c r="F3274" s="13">
        <v>118.58</v>
      </c>
      <c r="G3274" s="437"/>
    </row>
    <row r="3275" ht="24" customHeight="1" spans="1:7">
      <c r="A3275" s="13">
        <v>3270</v>
      </c>
      <c r="B3275" s="13" t="s">
        <v>9711</v>
      </c>
      <c r="C3275" s="13" t="s">
        <v>9632</v>
      </c>
      <c r="D3275" s="13">
        <v>18.6</v>
      </c>
      <c r="E3275" s="13">
        <v>4.84</v>
      </c>
      <c r="F3275" s="13">
        <v>90.02</v>
      </c>
      <c r="G3275" s="437"/>
    </row>
    <row r="3276" ht="24" customHeight="1" spans="1:7">
      <c r="A3276" s="13">
        <v>3271</v>
      </c>
      <c r="B3276" s="13" t="s">
        <v>9712</v>
      </c>
      <c r="C3276" s="13" t="s">
        <v>9632</v>
      </c>
      <c r="D3276" s="13">
        <v>27.64</v>
      </c>
      <c r="E3276" s="13">
        <v>4.84</v>
      </c>
      <c r="F3276" s="13">
        <v>133.78</v>
      </c>
      <c r="G3276" s="437"/>
    </row>
    <row r="3277" ht="24" customHeight="1" spans="1:7">
      <c r="A3277" s="13">
        <v>3272</v>
      </c>
      <c r="B3277" s="13" t="s">
        <v>9713</v>
      </c>
      <c r="C3277" s="13" t="s">
        <v>9632</v>
      </c>
      <c r="D3277" s="13">
        <v>7.46</v>
      </c>
      <c r="E3277" s="13">
        <v>4.84</v>
      </c>
      <c r="F3277" s="13">
        <v>36.11</v>
      </c>
      <c r="G3277" s="437"/>
    </row>
    <row r="3278" ht="24" customHeight="1" spans="1:7">
      <c r="A3278" s="13">
        <v>3273</v>
      </c>
      <c r="B3278" s="13" t="s">
        <v>9714</v>
      </c>
      <c r="C3278" s="13" t="s">
        <v>9632</v>
      </c>
      <c r="D3278" s="13">
        <v>18.72</v>
      </c>
      <c r="E3278" s="13">
        <v>4.84</v>
      </c>
      <c r="F3278" s="13">
        <v>90.6</v>
      </c>
      <c r="G3278" s="437"/>
    </row>
    <row r="3279" ht="24" customHeight="1" spans="1:7">
      <c r="A3279" s="13">
        <v>3274</v>
      </c>
      <c r="B3279" s="13" t="s">
        <v>9715</v>
      </c>
      <c r="C3279" s="13" t="s">
        <v>9632</v>
      </c>
      <c r="D3279" s="13">
        <v>14</v>
      </c>
      <c r="E3279" s="13">
        <v>4.84</v>
      </c>
      <c r="F3279" s="13">
        <v>67.76</v>
      </c>
      <c r="G3279" s="437"/>
    </row>
    <row r="3280" ht="24" customHeight="1" spans="1:7">
      <c r="A3280" s="13">
        <v>3275</v>
      </c>
      <c r="B3280" s="13" t="s">
        <v>9716</v>
      </c>
      <c r="C3280" s="13" t="s">
        <v>9632</v>
      </c>
      <c r="D3280" s="13">
        <v>20.54</v>
      </c>
      <c r="E3280" s="13">
        <v>4.84</v>
      </c>
      <c r="F3280" s="13">
        <v>99.41</v>
      </c>
      <c r="G3280" s="437"/>
    </row>
    <row r="3281" ht="24" customHeight="1" spans="1:7">
      <c r="A3281" s="13">
        <v>3276</v>
      </c>
      <c r="B3281" s="13" t="s">
        <v>9717</v>
      </c>
      <c r="C3281" s="13" t="s">
        <v>9632</v>
      </c>
      <c r="D3281" s="13">
        <v>10.39</v>
      </c>
      <c r="E3281" s="13">
        <v>4.84</v>
      </c>
      <c r="F3281" s="13">
        <v>50.29</v>
      </c>
      <c r="G3281" s="437"/>
    </row>
    <row r="3282" ht="24" customHeight="1" spans="1:7">
      <c r="A3282" s="13">
        <v>3277</v>
      </c>
      <c r="B3282" s="13" t="s">
        <v>9718</v>
      </c>
      <c r="C3282" s="13" t="s">
        <v>9632</v>
      </c>
      <c r="D3282" s="13">
        <v>19.5</v>
      </c>
      <c r="E3282" s="13">
        <v>4.84</v>
      </c>
      <c r="F3282" s="13">
        <v>94.38</v>
      </c>
      <c r="G3282" s="437"/>
    </row>
    <row r="3283" ht="24" customHeight="1" spans="1:7">
      <c r="A3283" s="13">
        <v>3278</v>
      </c>
      <c r="B3283" s="13" t="s">
        <v>9719</v>
      </c>
      <c r="C3283" s="13" t="s">
        <v>9632</v>
      </c>
      <c r="D3283" s="13">
        <v>7.5</v>
      </c>
      <c r="E3283" s="13">
        <v>4.84</v>
      </c>
      <c r="F3283" s="13">
        <v>36.3</v>
      </c>
      <c r="G3283" s="437"/>
    </row>
    <row r="3284" ht="24" customHeight="1" spans="1:7">
      <c r="A3284" s="13">
        <v>3279</v>
      </c>
      <c r="B3284" s="13" t="s">
        <v>9720</v>
      </c>
      <c r="C3284" s="13" t="s">
        <v>9632</v>
      </c>
      <c r="D3284" s="13">
        <v>15.11</v>
      </c>
      <c r="E3284" s="13">
        <v>4.84</v>
      </c>
      <c r="F3284" s="13">
        <v>73.13</v>
      </c>
      <c r="G3284" s="437"/>
    </row>
    <row r="3285" ht="24" customHeight="1" spans="1:7">
      <c r="A3285" s="13">
        <v>3280</v>
      </c>
      <c r="B3285" s="13" t="s">
        <v>9721</v>
      </c>
      <c r="C3285" s="13" t="s">
        <v>9632</v>
      </c>
      <c r="D3285" s="13">
        <v>6.39</v>
      </c>
      <c r="E3285" s="13">
        <v>4.84</v>
      </c>
      <c r="F3285" s="13">
        <v>30.93</v>
      </c>
      <c r="G3285" s="437"/>
    </row>
    <row r="3286" ht="24" customHeight="1" spans="1:7">
      <c r="A3286" s="13">
        <v>3281</v>
      </c>
      <c r="B3286" s="13" t="s">
        <v>9722</v>
      </c>
      <c r="C3286" s="13" t="s">
        <v>9632</v>
      </c>
      <c r="D3286" s="13">
        <v>21.51</v>
      </c>
      <c r="E3286" s="13">
        <v>4.84</v>
      </c>
      <c r="F3286" s="13">
        <v>104.11</v>
      </c>
      <c r="G3286" s="437"/>
    </row>
    <row r="3287" ht="24" customHeight="1" spans="1:7">
      <c r="A3287" s="13">
        <v>3282</v>
      </c>
      <c r="B3287" s="13" t="s">
        <v>9723</v>
      </c>
      <c r="C3287" s="13" t="s">
        <v>9632</v>
      </c>
      <c r="D3287" s="13">
        <v>36.2</v>
      </c>
      <c r="E3287" s="13">
        <v>4.84</v>
      </c>
      <c r="F3287" s="13">
        <v>175.21</v>
      </c>
      <c r="G3287" s="437"/>
    </row>
    <row r="3288" ht="24" customHeight="1" spans="1:7">
      <c r="A3288" s="13">
        <v>3283</v>
      </c>
      <c r="B3288" s="13" t="s">
        <v>9724</v>
      </c>
      <c r="C3288" s="13" t="s">
        <v>9632</v>
      </c>
      <c r="D3288" s="13">
        <v>13.49</v>
      </c>
      <c r="E3288" s="13">
        <v>4.84</v>
      </c>
      <c r="F3288" s="13">
        <v>65.29</v>
      </c>
      <c r="G3288" s="437"/>
    </row>
    <row r="3289" ht="24" customHeight="1" spans="1:7">
      <c r="A3289" s="13">
        <v>3284</v>
      </c>
      <c r="B3289" s="13" t="s">
        <v>9725</v>
      </c>
      <c r="C3289" s="13" t="s">
        <v>9632</v>
      </c>
      <c r="D3289" s="13">
        <v>32.21</v>
      </c>
      <c r="E3289" s="13">
        <v>4.84</v>
      </c>
      <c r="F3289" s="13">
        <v>155.9</v>
      </c>
      <c r="G3289" s="437"/>
    </row>
    <row r="3290" ht="24" customHeight="1" spans="1:7">
      <c r="A3290" s="13">
        <v>3285</v>
      </c>
      <c r="B3290" s="13" t="s">
        <v>9726</v>
      </c>
      <c r="C3290" s="13" t="s">
        <v>9632</v>
      </c>
      <c r="D3290" s="13">
        <v>16.1</v>
      </c>
      <c r="E3290" s="13">
        <v>4.84</v>
      </c>
      <c r="F3290" s="13">
        <v>77.92</v>
      </c>
      <c r="G3290" s="437"/>
    </row>
    <row r="3291" ht="24" customHeight="1" spans="1:7">
      <c r="A3291" s="13">
        <v>3286</v>
      </c>
      <c r="B3291" s="13" t="s">
        <v>9727</v>
      </c>
      <c r="C3291" s="13" t="s">
        <v>9632</v>
      </c>
      <c r="D3291" s="13">
        <v>41.5</v>
      </c>
      <c r="E3291" s="13">
        <v>4.84</v>
      </c>
      <c r="F3291" s="13">
        <v>200.86</v>
      </c>
      <c r="G3291" s="437"/>
    </row>
    <row r="3292" ht="24" customHeight="1" spans="1:7">
      <c r="A3292" s="13">
        <v>3287</v>
      </c>
      <c r="B3292" s="13" t="s">
        <v>9728</v>
      </c>
      <c r="C3292" s="13" t="s">
        <v>9632</v>
      </c>
      <c r="D3292" s="13">
        <v>5</v>
      </c>
      <c r="E3292" s="13">
        <v>4.84</v>
      </c>
      <c r="F3292" s="13">
        <v>24.2</v>
      </c>
      <c r="G3292" s="437"/>
    </row>
    <row r="3293" ht="24" customHeight="1" spans="1:7">
      <c r="A3293" s="13">
        <v>3288</v>
      </c>
      <c r="B3293" s="13" t="s">
        <v>9729</v>
      </c>
      <c r="C3293" s="13" t="s">
        <v>9632</v>
      </c>
      <c r="D3293" s="13">
        <v>5</v>
      </c>
      <c r="E3293" s="13">
        <v>4.84</v>
      </c>
      <c r="F3293" s="13">
        <v>24.2</v>
      </c>
      <c r="G3293" s="437"/>
    </row>
    <row r="3294" ht="24" customHeight="1" spans="1:7">
      <c r="A3294" s="13">
        <v>3289</v>
      </c>
      <c r="B3294" s="13" t="s">
        <v>9730</v>
      </c>
      <c r="C3294" s="13" t="s">
        <v>9632</v>
      </c>
      <c r="D3294" s="13">
        <v>13.04</v>
      </c>
      <c r="E3294" s="13">
        <v>4.84</v>
      </c>
      <c r="F3294" s="13">
        <v>63.11</v>
      </c>
      <c r="G3294" s="437"/>
    </row>
    <row r="3295" ht="24" customHeight="1" spans="1:7">
      <c r="A3295" s="13">
        <v>3290</v>
      </c>
      <c r="B3295" s="13" t="s">
        <v>9731</v>
      </c>
      <c r="C3295" s="13" t="s">
        <v>9632</v>
      </c>
      <c r="D3295" s="13">
        <v>20.5</v>
      </c>
      <c r="E3295" s="13">
        <v>4.84</v>
      </c>
      <c r="F3295" s="13">
        <v>99.22</v>
      </c>
      <c r="G3295" s="437"/>
    </row>
    <row r="3296" ht="24" customHeight="1" spans="1:7">
      <c r="A3296" s="13">
        <v>3291</v>
      </c>
      <c r="B3296" s="13" t="s">
        <v>9732</v>
      </c>
      <c r="C3296" s="13" t="s">
        <v>9632</v>
      </c>
      <c r="D3296" s="13">
        <v>18.2</v>
      </c>
      <c r="E3296" s="13">
        <v>4.84</v>
      </c>
      <c r="F3296" s="13">
        <v>88.09</v>
      </c>
      <c r="G3296" s="437"/>
    </row>
    <row r="3297" ht="24" customHeight="1" spans="1:7">
      <c r="A3297" s="13">
        <v>3292</v>
      </c>
      <c r="B3297" s="13" t="s">
        <v>9733</v>
      </c>
      <c r="C3297" s="13" t="s">
        <v>9632</v>
      </c>
      <c r="D3297" s="13">
        <v>5.56</v>
      </c>
      <c r="E3297" s="13">
        <v>4.84</v>
      </c>
      <c r="F3297" s="13">
        <v>26.91</v>
      </c>
      <c r="G3297" s="437"/>
    </row>
    <row r="3298" ht="24" customHeight="1" spans="1:7">
      <c r="A3298" s="13">
        <v>3293</v>
      </c>
      <c r="B3298" s="13" t="s">
        <v>9734</v>
      </c>
      <c r="C3298" s="13" t="s">
        <v>9632</v>
      </c>
      <c r="D3298" s="13">
        <v>9</v>
      </c>
      <c r="E3298" s="13">
        <v>4.84</v>
      </c>
      <c r="F3298" s="13">
        <v>43.56</v>
      </c>
      <c r="G3298" s="437"/>
    </row>
    <row r="3299" ht="24" customHeight="1" spans="1:7">
      <c r="A3299" s="13">
        <v>3294</v>
      </c>
      <c r="B3299" s="13" t="s">
        <v>9735</v>
      </c>
      <c r="C3299" s="13" t="s">
        <v>9632</v>
      </c>
      <c r="D3299" s="13">
        <v>12.1</v>
      </c>
      <c r="E3299" s="13">
        <v>4.84</v>
      </c>
      <c r="F3299" s="13">
        <v>58.56</v>
      </c>
      <c r="G3299" s="437"/>
    </row>
    <row r="3300" ht="24" customHeight="1" spans="1:7">
      <c r="A3300" s="13">
        <v>3295</v>
      </c>
      <c r="B3300" s="13" t="s">
        <v>9736</v>
      </c>
      <c r="C3300" s="13" t="s">
        <v>9632</v>
      </c>
      <c r="D3300" s="13">
        <v>1.8</v>
      </c>
      <c r="E3300" s="13">
        <v>4.84</v>
      </c>
      <c r="F3300" s="13">
        <v>8.71</v>
      </c>
      <c r="G3300" s="437"/>
    </row>
    <row r="3301" ht="24" customHeight="1" spans="1:7">
      <c r="A3301" s="13">
        <v>3296</v>
      </c>
      <c r="B3301" s="13" t="s">
        <v>9737</v>
      </c>
      <c r="C3301" s="13" t="s">
        <v>9738</v>
      </c>
      <c r="D3301" s="13">
        <v>10.18</v>
      </c>
      <c r="E3301" s="13">
        <v>4.84</v>
      </c>
      <c r="F3301" s="13">
        <v>49.27</v>
      </c>
      <c r="G3301" s="437"/>
    </row>
    <row r="3302" ht="24" customHeight="1" spans="1:7">
      <c r="A3302" s="13">
        <v>3297</v>
      </c>
      <c r="B3302" s="13" t="s">
        <v>9739</v>
      </c>
      <c r="C3302" s="13" t="s">
        <v>9738</v>
      </c>
      <c r="D3302" s="13">
        <v>16.4</v>
      </c>
      <c r="E3302" s="13">
        <v>4.84</v>
      </c>
      <c r="F3302" s="13">
        <v>79.38</v>
      </c>
      <c r="G3302" s="437"/>
    </row>
    <row r="3303" ht="24" customHeight="1" spans="1:7">
      <c r="A3303" s="13">
        <v>3298</v>
      </c>
      <c r="B3303" s="13" t="s">
        <v>9740</v>
      </c>
      <c r="C3303" s="13" t="s">
        <v>9738</v>
      </c>
      <c r="D3303" s="13">
        <v>5</v>
      </c>
      <c r="E3303" s="13">
        <v>4.84</v>
      </c>
      <c r="F3303" s="13">
        <v>24.2</v>
      </c>
      <c r="G3303" s="437"/>
    </row>
    <row r="3304" ht="24" customHeight="1" spans="1:7">
      <c r="A3304" s="13">
        <v>3299</v>
      </c>
      <c r="B3304" s="13" t="s">
        <v>9741</v>
      </c>
      <c r="C3304" s="13" t="s">
        <v>9738</v>
      </c>
      <c r="D3304" s="13">
        <v>5.74</v>
      </c>
      <c r="E3304" s="13">
        <v>4.84</v>
      </c>
      <c r="F3304" s="13">
        <v>27.78</v>
      </c>
      <c r="G3304" s="437"/>
    </row>
    <row r="3305" ht="24" customHeight="1" spans="1:7">
      <c r="A3305" s="13">
        <v>3300</v>
      </c>
      <c r="B3305" s="13" t="s">
        <v>9742</v>
      </c>
      <c r="C3305" s="13" t="s">
        <v>9738</v>
      </c>
      <c r="D3305" s="13">
        <v>5</v>
      </c>
      <c r="E3305" s="13">
        <v>4.84</v>
      </c>
      <c r="F3305" s="13">
        <v>24.2</v>
      </c>
      <c r="G3305" s="437"/>
    </row>
    <row r="3306" ht="24" customHeight="1" spans="1:7">
      <c r="A3306" s="13">
        <v>3301</v>
      </c>
      <c r="B3306" s="13" t="s">
        <v>9743</v>
      </c>
      <c r="C3306" s="13" t="s">
        <v>9738</v>
      </c>
      <c r="D3306" s="13">
        <v>370</v>
      </c>
      <c r="E3306" s="13">
        <v>4.84</v>
      </c>
      <c r="F3306" s="13">
        <v>1790.8</v>
      </c>
      <c r="G3306" s="437"/>
    </row>
    <row r="3307" ht="24" customHeight="1" spans="1:7">
      <c r="A3307" s="13">
        <v>3302</v>
      </c>
      <c r="B3307" s="13" t="s">
        <v>9744</v>
      </c>
      <c r="C3307" s="13" t="s">
        <v>9738</v>
      </c>
      <c r="D3307" s="13">
        <v>69.38</v>
      </c>
      <c r="E3307" s="13">
        <v>4.84</v>
      </c>
      <c r="F3307" s="13">
        <v>335.8</v>
      </c>
      <c r="G3307" s="437"/>
    </row>
    <row r="3308" ht="24" customHeight="1" spans="1:7">
      <c r="A3308" s="13">
        <v>3303</v>
      </c>
      <c r="B3308" s="13" t="s">
        <v>9745</v>
      </c>
      <c r="C3308" s="13" t="s">
        <v>9738</v>
      </c>
      <c r="D3308" s="13">
        <v>23.51</v>
      </c>
      <c r="E3308" s="13">
        <v>4.84</v>
      </c>
      <c r="F3308" s="13">
        <v>113.79</v>
      </c>
      <c r="G3308" s="437"/>
    </row>
    <row r="3309" ht="24" customHeight="1" spans="1:7">
      <c r="A3309" s="13">
        <v>3304</v>
      </c>
      <c r="B3309" s="13" t="s">
        <v>9746</v>
      </c>
      <c r="C3309" s="13" t="s">
        <v>9738</v>
      </c>
      <c r="D3309" s="13">
        <v>7</v>
      </c>
      <c r="E3309" s="13">
        <v>4.84</v>
      </c>
      <c r="F3309" s="13">
        <v>33.88</v>
      </c>
      <c r="G3309" s="437"/>
    </row>
    <row r="3310" ht="24" customHeight="1" spans="1:7">
      <c r="A3310" s="13">
        <v>3305</v>
      </c>
      <c r="B3310" s="13" t="s">
        <v>9747</v>
      </c>
      <c r="C3310" s="13" t="s">
        <v>9738</v>
      </c>
      <c r="D3310" s="13">
        <v>7.12</v>
      </c>
      <c r="E3310" s="13">
        <v>4.84</v>
      </c>
      <c r="F3310" s="13">
        <v>34.46</v>
      </c>
      <c r="G3310" s="437"/>
    </row>
    <row r="3311" ht="24" customHeight="1" spans="1:7">
      <c r="A3311" s="13">
        <v>3306</v>
      </c>
      <c r="B3311" s="13" t="s">
        <v>9748</v>
      </c>
      <c r="C3311" s="13" t="s">
        <v>9738</v>
      </c>
      <c r="D3311" s="13">
        <v>6.94</v>
      </c>
      <c r="E3311" s="13">
        <v>4.84</v>
      </c>
      <c r="F3311" s="13">
        <v>33.59</v>
      </c>
      <c r="G3311" s="437"/>
    </row>
    <row r="3312" ht="24" customHeight="1" spans="1:7">
      <c r="A3312" s="13">
        <v>3307</v>
      </c>
      <c r="B3312" s="13" t="s">
        <v>9749</v>
      </c>
      <c r="C3312" s="13" t="s">
        <v>9738</v>
      </c>
      <c r="D3312" s="13">
        <v>26.36</v>
      </c>
      <c r="E3312" s="13">
        <v>4.84</v>
      </c>
      <c r="F3312" s="13">
        <v>127.58</v>
      </c>
      <c r="G3312" s="437"/>
    </row>
    <row r="3313" ht="24" customHeight="1" spans="1:7">
      <c r="A3313" s="13">
        <v>3308</v>
      </c>
      <c r="B3313" s="13" t="s">
        <v>9126</v>
      </c>
      <c r="C3313" s="13" t="s">
        <v>9738</v>
      </c>
      <c r="D3313" s="13">
        <v>12.86</v>
      </c>
      <c r="E3313" s="13">
        <v>4.84</v>
      </c>
      <c r="F3313" s="13">
        <v>62.24</v>
      </c>
      <c r="G3313" s="437"/>
    </row>
    <row r="3314" ht="24" customHeight="1" spans="1:7">
      <c r="A3314" s="13">
        <v>3309</v>
      </c>
      <c r="B3314" s="13" t="s">
        <v>9750</v>
      </c>
      <c r="C3314" s="13" t="s">
        <v>9738</v>
      </c>
      <c r="D3314" s="13">
        <v>17.11</v>
      </c>
      <c r="E3314" s="13">
        <v>4.84</v>
      </c>
      <c r="F3314" s="13">
        <v>82.81</v>
      </c>
      <c r="G3314" s="437"/>
    </row>
    <row r="3315" ht="24" customHeight="1" spans="1:7">
      <c r="A3315" s="13">
        <v>3310</v>
      </c>
      <c r="B3315" s="13" t="s">
        <v>9751</v>
      </c>
      <c r="C3315" s="13" t="s">
        <v>9738</v>
      </c>
      <c r="D3315" s="13">
        <v>16.65</v>
      </c>
      <c r="E3315" s="13">
        <v>4.84</v>
      </c>
      <c r="F3315" s="13">
        <v>80.59</v>
      </c>
      <c r="G3315" s="437"/>
    </row>
    <row r="3316" ht="24" customHeight="1" spans="1:7">
      <c r="A3316" s="13">
        <v>3311</v>
      </c>
      <c r="B3316" s="13" t="s">
        <v>9752</v>
      </c>
      <c r="C3316" s="13" t="s">
        <v>9738</v>
      </c>
      <c r="D3316" s="13">
        <v>10.06</v>
      </c>
      <c r="E3316" s="13">
        <v>4.84</v>
      </c>
      <c r="F3316" s="13">
        <v>48.69</v>
      </c>
      <c r="G3316" s="437"/>
    </row>
    <row r="3317" ht="24" customHeight="1" spans="1:7">
      <c r="A3317" s="13">
        <v>3312</v>
      </c>
      <c r="B3317" s="13" t="s">
        <v>9753</v>
      </c>
      <c r="C3317" s="13" t="s">
        <v>9738</v>
      </c>
      <c r="D3317" s="13">
        <v>3.33</v>
      </c>
      <c r="E3317" s="13">
        <v>4.84</v>
      </c>
      <c r="F3317" s="13">
        <v>16.12</v>
      </c>
      <c r="G3317" s="437"/>
    </row>
    <row r="3318" ht="24" customHeight="1" spans="1:7">
      <c r="A3318" s="13">
        <v>3313</v>
      </c>
      <c r="B3318" s="13" t="s">
        <v>9754</v>
      </c>
      <c r="C3318" s="13" t="s">
        <v>9738</v>
      </c>
      <c r="D3318" s="13">
        <v>8.52</v>
      </c>
      <c r="E3318" s="13">
        <v>4.84</v>
      </c>
      <c r="F3318" s="13">
        <v>41.24</v>
      </c>
      <c r="G3318" s="437"/>
    </row>
    <row r="3319" ht="24" customHeight="1" spans="1:7">
      <c r="A3319" s="13">
        <v>3314</v>
      </c>
      <c r="B3319" s="13" t="s">
        <v>9755</v>
      </c>
      <c r="C3319" s="13" t="s">
        <v>9738</v>
      </c>
      <c r="D3319" s="13">
        <v>10.42</v>
      </c>
      <c r="E3319" s="13">
        <v>4.84</v>
      </c>
      <c r="F3319" s="13">
        <v>50.43</v>
      </c>
      <c r="G3319" s="437"/>
    </row>
    <row r="3320" ht="24" customHeight="1" spans="1:7">
      <c r="A3320" s="13">
        <v>3315</v>
      </c>
      <c r="B3320" s="13" t="s">
        <v>9756</v>
      </c>
      <c r="C3320" s="13" t="s">
        <v>9738</v>
      </c>
      <c r="D3320" s="13">
        <v>10.18</v>
      </c>
      <c r="E3320" s="13">
        <v>4.84</v>
      </c>
      <c r="F3320" s="13">
        <v>49.27</v>
      </c>
      <c r="G3320" s="437"/>
    </row>
    <row r="3321" ht="24" customHeight="1" spans="1:7">
      <c r="A3321" s="13">
        <v>3316</v>
      </c>
      <c r="B3321" s="13" t="s">
        <v>9757</v>
      </c>
      <c r="C3321" s="13" t="s">
        <v>9738</v>
      </c>
      <c r="D3321" s="13">
        <v>1.85</v>
      </c>
      <c r="E3321" s="13">
        <v>4.84</v>
      </c>
      <c r="F3321" s="13">
        <v>8.95</v>
      </c>
      <c r="G3321" s="437"/>
    </row>
    <row r="3322" ht="24" customHeight="1" spans="1:7">
      <c r="A3322" s="13">
        <v>3317</v>
      </c>
      <c r="B3322" s="13" t="s">
        <v>9758</v>
      </c>
      <c r="C3322" s="13" t="s">
        <v>9630</v>
      </c>
      <c r="D3322" s="13">
        <v>3.42</v>
      </c>
      <c r="E3322" s="13">
        <v>4.84</v>
      </c>
      <c r="F3322" s="13">
        <v>16.55</v>
      </c>
      <c r="G3322" s="437"/>
    </row>
    <row r="3323" ht="24" customHeight="1" spans="1:7">
      <c r="A3323" s="13">
        <v>3318</v>
      </c>
      <c r="B3323" s="13" t="s">
        <v>9759</v>
      </c>
      <c r="C3323" s="13" t="s">
        <v>9630</v>
      </c>
      <c r="D3323" s="13">
        <v>16.9</v>
      </c>
      <c r="E3323" s="13">
        <v>4.84</v>
      </c>
      <c r="F3323" s="13">
        <v>81.8</v>
      </c>
      <c r="G3323" s="437"/>
    </row>
    <row r="3324" ht="24" customHeight="1" spans="1:7">
      <c r="A3324" s="13">
        <v>3319</v>
      </c>
      <c r="B3324" s="13" t="s">
        <v>9760</v>
      </c>
      <c r="C3324" s="13" t="s">
        <v>9630</v>
      </c>
      <c r="D3324" s="13">
        <v>13.5</v>
      </c>
      <c r="E3324" s="13">
        <v>4.84</v>
      </c>
      <c r="F3324" s="13">
        <v>65.34</v>
      </c>
      <c r="G3324" s="437"/>
    </row>
    <row r="3325" ht="24" customHeight="1" spans="1:7">
      <c r="A3325" s="13">
        <v>3320</v>
      </c>
      <c r="B3325" s="13" t="s">
        <v>9761</v>
      </c>
      <c r="C3325" s="13" t="s">
        <v>9630</v>
      </c>
      <c r="D3325" s="13">
        <v>17.5</v>
      </c>
      <c r="E3325" s="13">
        <v>4.84</v>
      </c>
      <c r="F3325" s="13">
        <v>84.7</v>
      </c>
      <c r="G3325" s="437"/>
    </row>
    <row r="3326" ht="24" customHeight="1" spans="1:7">
      <c r="A3326" s="13">
        <v>3321</v>
      </c>
      <c r="B3326" s="13" t="s">
        <v>9762</v>
      </c>
      <c r="C3326" s="13" t="s">
        <v>9630</v>
      </c>
      <c r="D3326" s="13">
        <v>22.5</v>
      </c>
      <c r="E3326" s="13">
        <v>4.84</v>
      </c>
      <c r="F3326" s="13">
        <v>108.9</v>
      </c>
      <c r="G3326" s="437"/>
    </row>
    <row r="3327" ht="24" customHeight="1" spans="1:7">
      <c r="A3327" s="13">
        <v>3322</v>
      </c>
      <c r="B3327" s="13" t="s">
        <v>9763</v>
      </c>
      <c r="C3327" s="13" t="s">
        <v>9630</v>
      </c>
      <c r="D3327" s="13">
        <v>14.02</v>
      </c>
      <c r="E3327" s="13">
        <v>4.84</v>
      </c>
      <c r="F3327" s="13">
        <v>67.86</v>
      </c>
      <c r="G3327" s="437"/>
    </row>
    <row r="3328" ht="24" customHeight="1" spans="1:7">
      <c r="A3328" s="13">
        <v>3323</v>
      </c>
      <c r="B3328" s="13" t="s">
        <v>9764</v>
      </c>
      <c r="C3328" s="13" t="s">
        <v>9630</v>
      </c>
      <c r="D3328" s="13">
        <v>14.53</v>
      </c>
      <c r="E3328" s="13">
        <v>4.84</v>
      </c>
      <c r="F3328" s="13">
        <v>70.33</v>
      </c>
      <c r="G3328" s="437"/>
    </row>
    <row r="3329" ht="24" customHeight="1" spans="1:7">
      <c r="A3329" s="13">
        <v>3324</v>
      </c>
      <c r="B3329" s="13" t="s">
        <v>9765</v>
      </c>
      <c r="C3329" s="13" t="s">
        <v>9630</v>
      </c>
      <c r="D3329" s="13">
        <v>26.64</v>
      </c>
      <c r="E3329" s="13">
        <v>4.84</v>
      </c>
      <c r="F3329" s="13">
        <v>128.94</v>
      </c>
      <c r="G3329" s="437"/>
    </row>
    <row r="3330" ht="24" customHeight="1" spans="1:7">
      <c r="A3330" s="13">
        <v>3325</v>
      </c>
      <c r="B3330" s="13" t="s">
        <v>9766</v>
      </c>
      <c r="C3330" s="13" t="s">
        <v>9630</v>
      </c>
      <c r="D3330" s="13">
        <v>48.07</v>
      </c>
      <c r="E3330" s="13">
        <v>4.84</v>
      </c>
      <c r="F3330" s="13">
        <v>232.66</v>
      </c>
      <c r="G3330" s="437"/>
    </row>
    <row r="3331" ht="24" customHeight="1" spans="1:7">
      <c r="A3331" s="13">
        <v>3326</v>
      </c>
      <c r="B3331" s="13" t="s">
        <v>9767</v>
      </c>
      <c r="C3331" s="13" t="s">
        <v>9630</v>
      </c>
      <c r="D3331" s="13">
        <v>40.19</v>
      </c>
      <c r="E3331" s="13">
        <v>4.84</v>
      </c>
      <c r="F3331" s="13">
        <v>194.52</v>
      </c>
      <c r="G3331" s="437"/>
    </row>
    <row r="3332" ht="24" customHeight="1" spans="1:7">
      <c r="A3332" s="13">
        <v>3327</v>
      </c>
      <c r="B3332" s="13" t="s">
        <v>9768</v>
      </c>
      <c r="C3332" s="13" t="s">
        <v>9630</v>
      </c>
      <c r="D3332" s="13">
        <v>23.56</v>
      </c>
      <c r="E3332" s="13">
        <v>4.84</v>
      </c>
      <c r="F3332" s="13">
        <v>114.03</v>
      </c>
      <c r="G3332" s="437"/>
    </row>
    <row r="3333" ht="24" customHeight="1" spans="1:7">
      <c r="A3333" s="13">
        <v>3328</v>
      </c>
      <c r="B3333" s="13" t="s">
        <v>9769</v>
      </c>
      <c r="C3333" s="13" t="s">
        <v>9630</v>
      </c>
      <c r="D3333" s="13">
        <v>58.18</v>
      </c>
      <c r="E3333" s="13">
        <v>4.84</v>
      </c>
      <c r="F3333" s="13">
        <v>281.59</v>
      </c>
      <c r="G3333" s="437"/>
    </row>
    <row r="3334" ht="24" customHeight="1" spans="1:7">
      <c r="A3334" s="13">
        <v>3329</v>
      </c>
      <c r="B3334" s="13" t="s">
        <v>9770</v>
      </c>
      <c r="C3334" s="13" t="s">
        <v>9630</v>
      </c>
      <c r="D3334" s="13">
        <v>15.98</v>
      </c>
      <c r="E3334" s="13">
        <v>4.84</v>
      </c>
      <c r="F3334" s="13">
        <v>77.34</v>
      </c>
      <c r="G3334" s="437"/>
    </row>
    <row r="3335" ht="24" customHeight="1" spans="1:7">
      <c r="A3335" s="13">
        <v>3330</v>
      </c>
      <c r="B3335" s="13" t="s">
        <v>9771</v>
      </c>
      <c r="C3335" s="13" t="s">
        <v>9630</v>
      </c>
      <c r="D3335" s="13">
        <v>16.12</v>
      </c>
      <c r="E3335" s="13">
        <v>4.84</v>
      </c>
      <c r="F3335" s="13">
        <v>78.02</v>
      </c>
      <c r="G3335" s="437"/>
    </row>
    <row r="3336" ht="24" customHeight="1" spans="1:7">
      <c r="A3336" s="13">
        <v>3331</v>
      </c>
      <c r="B3336" s="13" t="s">
        <v>9772</v>
      </c>
      <c r="C3336" s="13" t="s">
        <v>9630</v>
      </c>
      <c r="D3336" s="13">
        <v>24.87</v>
      </c>
      <c r="E3336" s="13">
        <v>4.84</v>
      </c>
      <c r="F3336" s="13">
        <v>120.37</v>
      </c>
      <c r="G3336" s="437"/>
    </row>
    <row r="3337" ht="24" customHeight="1" spans="1:7">
      <c r="A3337" s="13">
        <v>3332</v>
      </c>
      <c r="B3337" s="13" t="s">
        <v>9773</v>
      </c>
      <c r="C3337" s="13" t="s">
        <v>9630</v>
      </c>
      <c r="D3337" s="13">
        <v>33.76</v>
      </c>
      <c r="E3337" s="13">
        <v>4.84</v>
      </c>
      <c r="F3337" s="13">
        <v>163.4</v>
      </c>
      <c r="G3337" s="437"/>
    </row>
    <row r="3338" ht="24" customHeight="1" spans="1:7">
      <c r="A3338" s="13">
        <v>3333</v>
      </c>
      <c r="B3338" s="13" t="s">
        <v>9774</v>
      </c>
      <c r="C3338" s="13" t="s">
        <v>9630</v>
      </c>
      <c r="D3338" s="13">
        <v>22.6</v>
      </c>
      <c r="E3338" s="13">
        <v>4.84</v>
      </c>
      <c r="F3338" s="13">
        <v>109.38</v>
      </c>
      <c r="G3338" s="437"/>
    </row>
    <row r="3339" ht="24" customHeight="1" spans="1:7">
      <c r="A3339" s="13">
        <v>3334</v>
      </c>
      <c r="B3339" s="13" t="s">
        <v>9775</v>
      </c>
      <c r="C3339" s="13" t="s">
        <v>9630</v>
      </c>
      <c r="D3339" s="13">
        <v>47.12</v>
      </c>
      <c r="E3339" s="13">
        <v>4.84</v>
      </c>
      <c r="F3339" s="13">
        <v>228.06</v>
      </c>
      <c r="G3339" s="437"/>
    </row>
    <row r="3340" ht="24" customHeight="1" spans="1:7">
      <c r="A3340" s="13">
        <v>3335</v>
      </c>
      <c r="B3340" s="13" t="s">
        <v>9776</v>
      </c>
      <c r="C3340" s="13" t="s">
        <v>9630</v>
      </c>
      <c r="D3340" s="13">
        <v>27.24</v>
      </c>
      <c r="E3340" s="13">
        <v>4.84</v>
      </c>
      <c r="F3340" s="13">
        <v>131.84</v>
      </c>
      <c r="G3340" s="437"/>
    </row>
    <row r="3341" ht="24" customHeight="1" spans="1:7">
      <c r="A3341" s="13">
        <v>3336</v>
      </c>
      <c r="B3341" s="13" t="s">
        <v>9777</v>
      </c>
      <c r="C3341" s="13" t="s">
        <v>9630</v>
      </c>
      <c r="D3341" s="13">
        <v>49.54</v>
      </c>
      <c r="E3341" s="13">
        <v>4.84</v>
      </c>
      <c r="F3341" s="13">
        <v>239.77</v>
      </c>
      <c r="G3341" s="437"/>
    </row>
    <row r="3342" ht="24" customHeight="1" spans="1:7">
      <c r="A3342" s="13">
        <v>3337</v>
      </c>
      <c r="B3342" s="13" t="s">
        <v>9778</v>
      </c>
      <c r="C3342" s="13" t="s">
        <v>9630</v>
      </c>
      <c r="D3342" s="13">
        <v>25.53</v>
      </c>
      <c r="E3342" s="13">
        <v>4.84</v>
      </c>
      <c r="F3342" s="13">
        <v>123.57</v>
      </c>
      <c r="G3342" s="437"/>
    </row>
    <row r="3343" ht="24" customHeight="1" spans="1:7">
      <c r="A3343" s="13">
        <v>3338</v>
      </c>
      <c r="B3343" s="13" t="s">
        <v>315</v>
      </c>
      <c r="C3343" s="13" t="s">
        <v>9630</v>
      </c>
      <c r="D3343" s="13">
        <v>35.74</v>
      </c>
      <c r="E3343" s="13">
        <v>4.84</v>
      </c>
      <c r="F3343" s="13">
        <v>172.98</v>
      </c>
      <c r="G3343" s="437"/>
    </row>
    <row r="3344" ht="24" customHeight="1" spans="1:7">
      <c r="A3344" s="13">
        <v>3339</v>
      </c>
      <c r="B3344" s="13" t="s">
        <v>9779</v>
      </c>
      <c r="C3344" s="13" t="s">
        <v>9630</v>
      </c>
      <c r="D3344" s="13">
        <v>84.86</v>
      </c>
      <c r="E3344" s="13">
        <v>4.84</v>
      </c>
      <c r="F3344" s="13">
        <v>410.72</v>
      </c>
      <c r="G3344" s="437"/>
    </row>
    <row r="3345" ht="24" customHeight="1" spans="1:7">
      <c r="A3345" s="13">
        <v>3340</v>
      </c>
      <c r="B3345" s="13" t="s">
        <v>9780</v>
      </c>
      <c r="C3345" s="13" t="s">
        <v>9630</v>
      </c>
      <c r="D3345" s="13">
        <v>23.53</v>
      </c>
      <c r="E3345" s="13">
        <v>4.84</v>
      </c>
      <c r="F3345" s="13">
        <v>113.89</v>
      </c>
      <c r="G3345" s="437"/>
    </row>
    <row r="3346" ht="24" customHeight="1" spans="1:7">
      <c r="A3346" s="13">
        <v>3341</v>
      </c>
      <c r="B3346" s="13" t="s">
        <v>9781</v>
      </c>
      <c r="C3346" s="13" t="s">
        <v>9630</v>
      </c>
      <c r="D3346" s="13">
        <v>10.03</v>
      </c>
      <c r="E3346" s="13">
        <v>4.84</v>
      </c>
      <c r="F3346" s="13">
        <v>48.55</v>
      </c>
      <c r="G3346" s="437"/>
    </row>
    <row r="3347" ht="24" customHeight="1" spans="1:7">
      <c r="A3347" s="13">
        <v>3342</v>
      </c>
      <c r="B3347" s="13" t="s">
        <v>9782</v>
      </c>
      <c r="C3347" s="13" t="s">
        <v>9630</v>
      </c>
      <c r="D3347" s="13">
        <v>10.29</v>
      </c>
      <c r="E3347" s="13">
        <v>4.84</v>
      </c>
      <c r="F3347" s="13">
        <v>49.8</v>
      </c>
      <c r="G3347" s="437"/>
    </row>
    <row r="3348" ht="24" customHeight="1" spans="1:7">
      <c r="A3348" s="13">
        <v>3343</v>
      </c>
      <c r="B3348" s="13" t="s">
        <v>9783</v>
      </c>
      <c r="C3348" s="13" t="s">
        <v>9630</v>
      </c>
      <c r="D3348" s="13">
        <v>23.78</v>
      </c>
      <c r="E3348" s="13">
        <v>4.84</v>
      </c>
      <c r="F3348" s="13">
        <v>115.1</v>
      </c>
      <c r="G3348" s="437"/>
    </row>
    <row r="3349" ht="24" customHeight="1" spans="1:7">
      <c r="A3349" s="13">
        <v>3344</v>
      </c>
      <c r="B3349" s="13" t="s">
        <v>9784</v>
      </c>
      <c r="C3349" s="13" t="s">
        <v>9630</v>
      </c>
      <c r="D3349" s="13">
        <v>19.16</v>
      </c>
      <c r="E3349" s="13">
        <v>4.84</v>
      </c>
      <c r="F3349" s="13">
        <v>92.73</v>
      </c>
      <c r="G3349" s="437"/>
    </row>
    <row r="3350" ht="24" customHeight="1" spans="1:7">
      <c r="A3350" s="13">
        <v>3345</v>
      </c>
      <c r="B3350" s="13" t="s">
        <v>9785</v>
      </c>
      <c r="C3350" s="13" t="s">
        <v>9630</v>
      </c>
      <c r="D3350" s="13">
        <v>23</v>
      </c>
      <c r="E3350" s="13">
        <v>4.84</v>
      </c>
      <c r="F3350" s="13">
        <v>111.32</v>
      </c>
      <c r="G3350" s="437"/>
    </row>
    <row r="3351" ht="24" customHeight="1" spans="1:7">
      <c r="A3351" s="13">
        <v>3346</v>
      </c>
      <c r="B3351" s="13" t="s">
        <v>9786</v>
      </c>
      <c r="C3351" s="13" t="s">
        <v>9630</v>
      </c>
      <c r="D3351" s="13">
        <v>15.67</v>
      </c>
      <c r="E3351" s="13">
        <v>4.84</v>
      </c>
      <c r="F3351" s="13">
        <v>75.84</v>
      </c>
      <c r="G3351" s="437"/>
    </row>
    <row r="3352" ht="24" customHeight="1" spans="1:7">
      <c r="A3352" s="13">
        <v>3347</v>
      </c>
      <c r="B3352" s="13" t="s">
        <v>9787</v>
      </c>
      <c r="C3352" s="13" t="s">
        <v>9630</v>
      </c>
      <c r="D3352" s="13">
        <v>64.69</v>
      </c>
      <c r="E3352" s="13">
        <v>4.84</v>
      </c>
      <c r="F3352" s="13">
        <v>313.1</v>
      </c>
      <c r="G3352" s="437"/>
    </row>
    <row r="3353" ht="24" customHeight="1" spans="1:7">
      <c r="A3353" s="13">
        <v>3348</v>
      </c>
      <c r="B3353" s="13" t="s">
        <v>9788</v>
      </c>
      <c r="C3353" s="13" t="s">
        <v>9630</v>
      </c>
      <c r="D3353" s="13">
        <v>5.1</v>
      </c>
      <c r="E3353" s="13">
        <v>4.84</v>
      </c>
      <c r="F3353" s="13">
        <v>24.68</v>
      </c>
      <c r="G3353" s="437"/>
    </row>
    <row r="3354" ht="24" customHeight="1" spans="1:7">
      <c r="A3354" s="13">
        <v>3349</v>
      </c>
      <c r="B3354" s="13" t="s">
        <v>9789</v>
      </c>
      <c r="C3354" s="13" t="s">
        <v>9630</v>
      </c>
      <c r="D3354" s="13">
        <v>39.91</v>
      </c>
      <c r="E3354" s="13">
        <v>4.84</v>
      </c>
      <c r="F3354" s="13">
        <v>193.16</v>
      </c>
      <c r="G3354" s="437"/>
    </row>
    <row r="3355" ht="24" customHeight="1" spans="1:7">
      <c r="A3355" s="13">
        <v>3350</v>
      </c>
      <c r="B3355" s="13" t="s">
        <v>9790</v>
      </c>
      <c r="C3355" s="13" t="s">
        <v>9630</v>
      </c>
      <c r="D3355" s="13">
        <v>8.2</v>
      </c>
      <c r="E3355" s="13">
        <v>4.84</v>
      </c>
      <c r="F3355" s="13">
        <v>39.69</v>
      </c>
      <c r="G3355" s="437"/>
    </row>
    <row r="3356" ht="24" customHeight="1" spans="1:7">
      <c r="A3356" s="13">
        <v>3351</v>
      </c>
      <c r="B3356" s="13" t="s">
        <v>9791</v>
      </c>
      <c r="C3356" s="13" t="s">
        <v>9630</v>
      </c>
      <c r="D3356" s="13">
        <v>26.66</v>
      </c>
      <c r="E3356" s="13">
        <v>4.84</v>
      </c>
      <c r="F3356" s="13">
        <v>129.03</v>
      </c>
      <c r="G3356" s="437"/>
    </row>
    <row r="3357" ht="24" customHeight="1" spans="1:7">
      <c r="A3357" s="13">
        <v>3352</v>
      </c>
      <c r="B3357" s="13" t="s">
        <v>9792</v>
      </c>
      <c r="C3357" s="13" t="s">
        <v>9630</v>
      </c>
      <c r="D3357" s="13">
        <v>17.48</v>
      </c>
      <c r="E3357" s="13">
        <v>4.84</v>
      </c>
      <c r="F3357" s="13">
        <v>84.6</v>
      </c>
      <c r="G3357" s="437"/>
    </row>
    <row r="3358" ht="24" customHeight="1" spans="1:7">
      <c r="A3358" s="13">
        <v>3353</v>
      </c>
      <c r="B3358" s="13" t="s">
        <v>9793</v>
      </c>
      <c r="C3358" s="13" t="s">
        <v>9794</v>
      </c>
      <c r="D3358" s="13">
        <v>10.59</v>
      </c>
      <c r="E3358" s="13">
        <v>4.84</v>
      </c>
      <c r="F3358" s="13">
        <v>51.26</v>
      </c>
      <c r="G3358" s="437"/>
    </row>
    <row r="3359" ht="24" customHeight="1" spans="1:7">
      <c r="A3359" s="13">
        <v>3354</v>
      </c>
      <c r="B3359" s="13" t="s">
        <v>9795</v>
      </c>
      <c r="C3359" s="13" t="s">
        <v>9794</v>
      </c>
      <c r="D3359" s="13">
        <v>12.8</v>
      </c>
      <c r="E3359" s="13">
        <v>4.84</v>
      </c>
      <c r="F3359" s="13">
        <v>61.95</v>
      </c>
      <c r="G3359" s="437"/>
    </row>
    <row r="3360" ht="24" customHeight="1" spans="1:7">
      <c r="A3360" s="13">
        <v>3355</v>
      </c>
      <c r="B3360" s="13" t="s">
        <v>9796</v>
      </c>
      <c r="C3360" s="13" t="s">
        <v>9794</v>
      </c>
      <c r="D3360" s="13">
        <v>12.32</v>
      </c>
      <c r="E3360" s="13">
        <v>4.84</v>
      </c>
      <c r="F3360" s="13">
        <v>59.63</v>
      </c>
      <c r="G3360" s="437"/>
    </row>
    <row r="3361" ht="24" customHeight="1" spans="1:7">
      <c r="A3361" s="13">
        <v>3356</v>
      </c>
      <c r="B3361" s="13" t="s">
        <v>9797</v>
      </c>
      <c r="C3361" s="13" t="s">
        <v>9794</v>
      </c>
      <c r="D3361" s="13">
        <v>12.82</v>
      </c>
      <c r="E3361" s="13">
        <v>4.84</v>
      </c>
      <c r="F3361" s="13">
        <v>62.05</v>
      </c>
      <c r="G3361" s="437"/>
    </row>
    <row r="3362" ht="24" customHeight="1" spans="1:7">
      <c r="A3362" s="13">
        <v>3357</v>
      </c>
      <c r="B3362" s="13" t="s">
        <v>9798</v>
      </c>
      <c r="C3362" s="13" t="s">
        <v>9794</v>
      </c>
      <c r="D3362" s="13">
        <v>11.97</v>
      </c>
      <c r="E3362" s="13">
        <v>4.84</v>
      </c>
      <c r="F3362" s="13">
        <v>57.93</v>
      </c>
      <c r="G3362" s="437"/>
    </row>
    <row r="3363" ht="24" customHeight="1" spans="1:7">
      <c r="A3363" s="13">
        <v>3358</v>
      </c>
      <c r="B3363" s="13" t="s">
        <v>9799</v>
      </c>
      <c r="C3363" s="13" t="s">
        <v>9794</v>
      </c>
      <c r="D3363" s="13">
        <v>29.26</v>
      </c>
      <c r="E3363" s="13">
        <v>4.84</v>
      </c>
      <c r="F3363" s="13">
        <v>141.62</v>
      </c>
      <c r="G3363" s="437"/>
    </row>
    <row r="3364" ht="24" customHeight="1" spans="1:7">
      <c r="A3364" s="13">
        <v>3359</v>
      </c>
      <c r="B3364" s="13" t="s">
        <v>9800</v>
      </c>
      <c r="C3364" s="13" t="s">
        <v>9794</v>
      </c>
      <c r="D3364" s="13">
        <v>37.49</v>
      </c>
      <c r="E3364" s="13">
        <v>4.84</v>
      </c>
      <c r="F3364" s="13">
        <v>181.45</v>
      </c>
      <c r="G3364" s="437"/>
    </row>
    <row r="3365" ht="24" customHeight="1" spans="1:7">
      <c r="A3365" s="13">
        <v>3360</v>
      </c>
      <c r="B3365" s="13" t="s">
        <v>9801</v>
      </c>
      <c r="C3365" s="13" t="s">
        <v>9794</v>
      </c>
      <c r="D3365" s="13">
        <v>20.72</v>
      </c>
      <c r="E3365" s="13">
        <v>4.84</v>
      </c>
      <c r="F3365" s="13">
        <v>100.28</v>
      </c>
      <c r="G3365" s="437"/>
    </row>
    <row r="3366" ht="24" customHeight="1" spans="1:7">
      <c r="A3366" s="13">
        <v>3361</v>
      </c>
      <c r="B3366" s="13" t="s">
        <v>9802</v>
      </c>
      <c r="C3366" s="13" t="s">
        <v>9794</v>
      </c>
      <c r="D3366" s="13">
        <v>22.4</v>
      </c>
      <c r="E3366" s="13">
        <v>4.84</v>
      </c>
      <c r="F3366" s="13">
        <v>108.42</v>
      </c>
      <c r="G3366" s="437"/>
    </row>
    <row r="3367" ht="24" customHeight="1" spans="1:7">
      <c r="A3367" s="13">
        <v>3362</v>
      </c>
      <c r="B3367" s="13" t="s">
        <v>9803</v>
      </c>
      <c r="C3367" s="13" t="s">
        <v>9794</v>
      </c>
      <c r="D3367" s="13">
        <v>11.91</v>
      </c>
      <c r="E3367" s="13">
        <v>4.84</v>
      </c>
      <c r="F3367" s="13">
        <v>57.64</v>
      </c>
      <c r="G3367" s="437"/>
    </row>
    <row r="3368" ht="24" customHeight="1" spans="1:7">
      <c r="A3368" s="13">
        <v>3363</v>
      </c>
      <c r="B3368" s="13" t="s">
        <v>9804</v>
      </c>
      <c r="C3368" s="13" t="s">
        <v>9794</v>
      </c>
      <c r="D3368" s="13">
        <v>11.34</v>
      </c>
      <c r="E3368" s="13">
        <v>4.84</v>
      </c>
      <c r="F3368" s="13">
        <v>54.89</v>
      </c>
      <c r="G3368" s="437"/>
    </row>
    <row r="3369" ht="24" customHeight="1" spans="1:7">
      <c r="A3369" s="13">
        <v>3364</v>
      </c>
      <c r="B3369" s="13" t="s">
        <v>9805</v>
      </c>
      <c r="C3369" s="13" t="s">
        <v>9794</v>
      </c>
      <c r="D3369" s="13">
        <v>9.06</v>
      </c>
      <c r="E3369" s="13">
        <v>4.84</v>
      </c>
      <c r="F3369" s="13">
        <v>43.85</v>
      </c>
      <c r="G3369" s="437"/>
    </row>
    <row r="3370" ht="24" customHeight="1" spans="1:7">
      <c r="A3370" s="13">
        <v>3365</v>
      </c>
      <c r="B3370" s="13" t="s">
        <v>9806</v>
      </c>
      <c r="C3370" s="13" t="s">
        <v>9794</v>
      </c>
      <c r="D3370" s="13">
        <v>8.78</v>
      </c>
      <c r="E3370" s="13">
        <v>4.84</v>
      </c>
      <c r="F3370" s="13">
        <v>42.5</v>
      </c>
      <c r="G3370" s="437"/>
    </row>
    <row r="3371" ht="24" customHeight="1" spans="1:7">
      <c r="A3371" s="13">
        <v>3366</v>
      </c>
      <c r="B3371" s="13" t="s">
        <v>9807</v>
      </c>
      <c r="C3371" s="13" t="s">
        <v>9794</v>
      </c>
      <c r="D3371" s="13">
        <v>5.23</v>
      </c>
      <c r="E3371" s="13">
        <v>4.84</v>
      </c>
      <c r="F3371" s="13">
        <v>25.31</v>
      </c>
      <c r="G3371" s="437"/>
    </row>
    <row r="3372" ht="24" customHeight="1" spans="1:7">
      <c r="A3372" s="13">
        <v>3367</v>
      </c>
      <c r="B3372" s="13" t="s">
        <v>9808</v>
      </c>
      <c r="C3372" s="13" t="s">
        <v>9794</v>
      </c>
      <c r="D3372" s="13">
        <v>16.85</v>
      </c>
      <c r="E3372" s="13">
        <v>4.84</v>
      </c>
      <c r="F3372" s="13">
        <v>81.55</v>
      </c>
      <c r="G3372" s="437"/>
    </row>
    <row r="3373" ht="24" customHeight="1" spans="1:7">
      <c r="A3373" s="13">
        <v>3368</v>
      </c>
      <c r="B3373" s="13" t="s">
        <v>9809</v>
      </c>
      <c r="C3373" s="13" t="s">
        <v>9794</v>
      </c>
      <c r="D3373" s="13">
        <v>14.29</v>
      </c>
      <c r="E3373" s="13">
        <v>4.84</v>
      </c>
      <c r="F3373" s="13">
        <v>69.16</v>
      </c>
      <c r="G3373" s="437"/>
    </row>
    <row r="3374" ht="24" customHeight="1" spans="1:7">
      <c r="A3374" s="13">
        <v>3369</v>
      </c>
      <c r="B3374" s="13" t="s">
        <v>9810</v>
      </c>
      <c r="C3374" s="13" t="s">
        <v>9794</v>
      </c>
      <c r="D3374" s="13">
        <v>20.58</v>
      </c>
      <c r="E3374" s="13">
        <v>4.84</v>
      </c>
      <c r="F3374" s="13">
        <v>99.61</v>
      </c>
      <c r="G3374" s="437"/>
    </row>
    <row r="3375" ht="24" customHeight="1" spans="1:7">
      <c r="A3375" s="13">
        <v>3370</v>
      </c>
      <c r="B3375" s="13" t="s">
        <v>9811</v>
      </c>
      <c r="C3375" s="13" t="s">
        <v>9794</v>
      </c>
      <c r="D3375" s="13">
        <v>15.92</v>
      </c>
      <c r="E3375" s="13">
        <v>4.84</v>
      </c>
      <c r="F3375" s="13">
        <v>77.05</v>
      </c>
      <c r="G3375" s="437"/>
    </row>
    <row r="3376" ht="24" customHeight="1" spans="1:7">
      <c r="A3376" s="13">
        <v>3371</v>
      </c>
      <c r="B3376" s="13" t="s">
        <v>9812</v>
      </c>
      <c r="C3376" s="13" t="s">
        <v>9794</v>
      </c>
      <c r="D3376" s="13">
        <v>6.75</v>
      </c>
      <c r="E3376" s="13">
        <v>4.84</v>
      </c>
      <c r="F3376" s="13">
        <v>32.67</v>
      </c>
      <c r="G3376" s="437"/>
    </row>
    <row r="3377" ht="24" customHeight="1" spans="1:7">
      <c r="A3377" s="13">
        <v>3372</v>
      </c>
      <c r="B3377" s="13" t="s">
        <v>9813</v>
      </c>
      <c r="C3377" s="13" t="s">
        <v>9794</v>
      </c>
      <c r="D3377" s="13">
        <v>10.24</v>
      </c>
      <c r="E3377" s="13">
        <v>4.84</v>
      </c>
      <c r="F3377" s="13">
        <v>49.56</v>
      </c>
      <c r="G3377" s="437"/>
    </row>
    <row r="3378" ht="24" customHeight="1" spans="1:7">
      <c r="A3378" s="13">
        <v>3373</v>
      </c>
      <c r="B3378" s="13" t="s">
        <v>9814</v>
      </c>
      <c r="C3378" s="13" t="s">
        <v>9794</v>
      </c>
      <c r="D3378" s="13">
        <v>16.99</v>
      </c>
      <c r="E3378" s="13">
        <v>4.84</v>
      </c>
      <c r="F3378" s="13">
        <v>82.23</v>
      </c>
      <c r="G3378" s="437"/>
    </row>
    <row r="3379" ht="24" customHeight="1" spans="1:7">
      <c r="A3379" s="13">
        <v>3374</v>
      </c>
      <c r="B3379" s="13" t="s">
        <v>9815</v>
      </c>
      <c r="C3379" s="13" t="s">
        <v>9794</v>
      </c>
      <c r="D3379" s="13">
        <v>5.58</v>
      </c>
      <c r="E3379" s="13">
        <v>4.84</v>
      </c>
      <c r="F3379" s="13">
        <v>27.01</v>
      </c>
      <c r="G3379" s="437"/>
    </row>
    <row r="3380" ht="24" customHeight="1" spans="1:7">
      <c r="A3380" s="13">
        <v>3375</v>
      </c>
      <c r="B3380" s="13" t="s">
        <v>9816</v>
      </c>
      <c r="C3380" s="13" t="s">
        <v>9794</v>
      </c>
      <c r="D3380" s="13">
        <v>27.64</v>
      </c>
      <c r="E3380" s="13">
        <v>4.84</v>
      </c>
      <c r="F3380" s="13">
        <v>133.78</v>
      </c>
      <c r="G3380" s="437"/>
    </row>
    <row r="3381" ht="24" customHeight="1" spans="1:7">
      <c r="A3381" s="13">
        <v>3376</v>
      </c>
      <c r="B3381" s="13" t="s">
        <v>9817</v>
      </c>
      <c r="C3381" s="13" t="s">
        <v>9794</v>
      </c>
      <c r="D3381" s="13">
        <v>6.53</v>
      </c>
      <c r="E3381" s="13">
        <v>4.84</v>
      </c>
      <c r="F3381" s="13">
        <v>31.61</v>
      </c>
      <c r="G3381" s="437"/>
    </row>
    <row r="3382" ht="24" customHeight="1" spans="1:7">
      <c r="A3382" s="13">
        <v>3377</v>
      </c>
      <c r="B3382" s="13" t="s">
        <v>9818</v>
      </c>
      <c r="C3382" s="13" t="s">
        <v>9794</v>
      </c>
      <c r="D3382" s="13">
        <v>13.04</v>
      </c>
      <c r="E3382" s="13">
        <v>4.84</v>
      </c>
      <c r="F3382" s="13">
        <v>63.11</v>
      </c>
      <c r="G3382" s="437"/>
    </row>
    <row r="3383" ht="24" customHeight="1" spans="1:7">
      <c r="A3383" s="13">
        <v>3378</v>
      </c>
      <c r="B3383" s="13" t="s">
        <v>9819</v>
      </c>
      <c r="C3383" s="13" t="s">
        <v>9794</v>
      </c>
      <c r="D3383" s="13">
        <v>8.36</v>
      </c>
      <c r="E3383" s="13">
        <v>4.84</v>
      </c>
      <c r="F3383" s="13">
        <v>40.46</v>
      </c>
      <c r="G3383" s="437"/>
    </row>
    <row r="3384" ht="24" customHeight="1" spans="1:7">
      <c r="A3384" s="13">
        <v>3379</v>
      </c>
      <c r="B3384" s="13" t="s">
        <v>9820</v>
      </c>
      <c r="C3384" s="13" t="s">
        <v>9821</v>
      </c>
      <c r="D3384" s="13">
        <v>4.59</v>
      </c>
      <c r="E3384" s="13">
        <v>4.84</v>
      </c>
      <c r="F3384" s="13">
        <v>22.22</v>
      </c>
      <c r="G3384" s="437"/>
    </row>
    <row r="3385" ht="24" customHeight="1" spans="1:7">
      <c r="A3385" s="13">
        <v>3380</v>
      </c>
      <c r="B3385" s="13" t="s">
        <v>9822</v>
      </c>
      <c r="C3385" s="13" t="s">
        <v>9821</v>
      </c>
      <c r="D3385" s="13">
        <v>17.91</v>
      </c>
      <c r="E3385" s="13">
        <v>4.84</v>
      </c>
      <c r="F3385" s="13">
        <v>86.68</v>
      </c>
      <c r="G3385" s="437"/>
    </row>
    <row r="3386" ht="24" customHeight="1" spans="1:7">
      <c r="A3386" s="13">
        <v>3381</v>
      </c>
      <c r="B3386" s="13" t="s">
        <v>9823</v>
      </c>
      <c r="C3386" s="13" t="s">
        <v>9821</v>
      </c>
      <c r="D3386" s="13">
        <v>9.9</v>
      </c>
      <c r="E3386" s="13">
        <v>4.84</v>
      </c>
      <c r="F3386" s="13">
        <v>47.92</v>
      </c>
      <c r="G3386" s="437"/>
    </row>
    <row r="3387" ht="24" customHeight="1" spans="1:7">
      <c r="A3387" s="13">
        <v>3382</v>
      </c>
      <c r="B3387" s="13" t="s">
        <v>9824</v>
      </c>
      <c r="C3387" s="13" t="s">
        <v>9821</v>
      </c>
      <c r="D3387" s="13">
        <v>10.66</v>
      </c>
      <c r="E3387" s="13">
        <v>4.84</v>
      </c>
      <c r="F3387" s="13">
        <v>51.59</v>
      </c>
      <c r="G3387" s="437"/>
    </row>
    <row r="3388" ht="24" customHeight="1" spans="1:7">
      <c r="A3388" s="13">
        <v>3383</v>
      </c>
      <c r="B3388" s="13" t="s">
        <v>9825</v>
      </c>
      <c r="C3388" s="13" t="s">
        <v>9821</v>
      </c>
      <c r="D3388" s="13">
        <v>8.66</v>
      </c>
      <c r="E3388" s="13">
        <v>4.84</v>
      </c>
      <c r="F3388" s="13">
        <v>41.91</v>
      </c>
      <c r="G3388" s="437"/>
    </row>
    <row r="3389" ht="24" customHeight="1" spans="1:7">
      <c r="A3389" s="13">
        <v>3384</v>
      </c>
      <c r="B3389" s="13" t="s">
        <v>9826</v>
      </c>
      <c r="C3389" s="13" t="s">
        <v>9821</v>
      </c>
      <c r="D3389" s="13">
        <v>11.67</v>
      </c>
      <c r="E3389" s="13">
        <v>4.84</v>
      </c>
      <c r="F3389" s="13">
        <v>56.48</v>
      </c>
      <c r="G3389" s="437"/>
    </row>
    <row r="3390" ht="24" customHeight="1" spans="1:7">
      <c r="A3390" s="13">
        <v>3385</v>
      </c>
      <c r="B3390" s="13" t="s">
        <v>9827</v>
      </c>
      <c r="C3390" s="13" t="s">
        <v>9821</v>
      </c>
      <c r="D3390" s="13">
        <v>5</v>
      </c>
      <c r="E3390" s="13">
        <v>4.84</v>
      </c>
      <c r="F3390" s="13">
        <v>24.2</v>
      </c>
      <c r="G3390" s="437"/>
    </row>
    <row r="3391" ht="24" customHeight="1" spans="1:7">
      <c r="A3391" s="13">
        <v>3386</v>
      </c>
      <c r="B3391" s="13" t="s">
        <v>9828</v>
      </c>
      <c r="C3391" s="13" t="s">
        <v>9821</v>
      </c>
      <c r="D3391" s="13">
        <v>16.89</v>
      </c>
      <c r="E3391" s="13">
        <v>4.84</v>
      </c>
      <c r="F3391" s="13">
        <v>81.75</v>
      </c>
      <c r="G3391" s="437"/>
    </row>
    <row r="3392" ht="24" customHeight="1" spans="1:7">
      <c r="A3392" s="13">
        <v>3387</v>
      </c>
      <c r="B3392" s="13" t="s">
        <v>9829</v>
      </c>
      <c r="C3392" s="13" t="s">
        <v>9821</v>
      </c>
      <c r="D3392" s="13">
        <v>10.61</v>
      </c>
      <c r="E3392" s="13">
        <v>4.84</v>
      </c>
      <c r="F3392" s="13">
        <v>51.35</v>
      </c>
      <c r="G3392" s="437"/>
    </row>
    <row r="3393" ht="24" customHeight="1" spans="1:7">
      <c r="A3393" s="13">
        <v>3388</v>
      </c>
      <c r="B3393" s="13" t="s">
        <v>9830</v>
      </c>
      <c r="C3393" s="13" t="s">
        <v>9821</v>
      </c>
      <c r="D3393" s="13">
        <v>10.05</v>
      </c>
      <c r="E3393" s="13">
        <v>4.84</v>
      </c>
      <c r="F3393" s="13">
        <v>48.64</v>
      </c>
      <c r="G3393" s="437"/>
    </row>
    <row r="3394" ht="24" customHeight="1" spans="1:7">
      <c r="A3394" s="13">
        <v>3389</v>
      </c>
      <c r="B3394" s="13" t="s">
        <v>9831</v>
      </c>
      <c r="C3394" s="13" t="s">
        <v>9821</v>
      </c>
      <c r="D3394" s="13">
        <v>5</v>
      </c>
      <c r="E3394" s="13">
        <v>4.84</v>
      </c>
      <c r="F3394" s="13">
        <v>24.2</v>
      </c>
      <c r="G3394" s="437"/>
    </row>
    <row r="3395" ht="24" customHeight="1" spans="1:7">
      <c r="A3395" s="13">
        <v>3390</v>
      </c>
      <c r="B3395" s="13" t="s">
        <v>9832</v>
      </c>
      <c r="C3395" s="13" t="s">
        <v>9821</v>
      </c>
      <c r="D3395" s="13">
        <v>11.9</v>
      </c>
      <c r="E3395" s="13">
        <v>4.84</v>
      </c>
      <c r="F3395" s="13">
        <v>57.6</v>
      </c>
      <c r="G3395" s="437"/>
    </row>
    <row r="3396" ht="24" customHeight="1" spans="1:7">
      <c r="A3396" s="13">
        <v>3391</v>
      </c>
      <c r="B3396" s="13" t="s">
        <v>9833</v>
      </c>
      <c r="C3396" s="13" t="s">
        <v>9821</v>
      </c>
      <c r="D3396" s="13">
        <v>67.87</v>
      </c>
      <c r="E3396" s="13">
        <v>4.84</v>
      </c>
      <c r="F3396" s="13">
        <v>328.49</v>
      </c>
      <c r="G3396" s="437"/>
    </row>
    <row r="3397" ht="24" customHeight="1" spans="1:7">
      <c r="A3397" s="13">
        <v>3392</v>
      </c>
      <c r="B3397" s="13" t="s">
        <v>9834</v>
      </c>
      <c r="C3397" s="13" t="s">
        <v>9821</v>
      </c>
      <c r="D3397" s="13">
        <v>19.17</v>
      </c>
      <c r="E3397" s="13">
        <v>4.84</v>
      </c>
      <c r="F3397" s="13">
        <v>92.78</v>
      </c>
      <c r="G3397" s="437"/>
    </row>
    <row r="3398" ht="24" customHeight="1" spans="1:7">
      <c r="A3398" s="13">
        <v>3393</v>
      </c>
      <c r="B3398" s="13" t="s">
        <v>9835</v>
      </c>
      <c r="C3398" s="13" t="s">
        <v>9821</v>
      </c>
      <c r="D3398" s="13">
        <v>15.17</v>
      </c>
      <c r="E3398" s="13">
        <v>4.84</v>
      </c>
      <c r="F3398" s="13">
        <v>73.42</v>
      </c>
      <c r="G3398" s="437"/>
    </row>
    <row r="3399" ht="24" customHeight="1" spans="1:7">
      <c r="A3399" s="13">
        <v>3394</v>
      </c>
      <c r="B3399" s="13" t="s">
        <v>9836</v>
      </c>
      <c r="C3399" s="13" t="s">
        <v>9821</v>
      </c>
      <c r="D3399" s="13">
        <v>12.02</v>
      </c>
      <c r="E3399" s="13">
        <v>4.84</v>
      </c>
      <c r="F3399" s="13">
        <v>58.18</v>
      </c>
      <c r="G3399" s="437"/>
    </row>
    <row r="3400" ht="24" customHeight="1" spans="1:7">
      <c r="A3400" s="13">
        <v>3395</v>
      </c>
      <c r="B3400" s="13" t="s">
        <v>8087</v>
      </c>
      <c r="C3400" s="13" t="s">
        <v>9821</v>
      </c>
      <c r="D3400" s="13">
        <v>11.9</v>
      </c>
      <c r="E3400" s="13">
        <v>4.84</v>
      </c>
      <c r="F3400" s="13">
        <v>57.6</v>
      </c>
      <c r="G3400" s="437"/>
    </row>
    <row r="3401" ht="24" customHeight="1" spans="1:7">
      <c r="A3401" s="13">
        <v>3396</v>
      </c>
      <c r="B3401" s="13" t="s">
        <v>9837</v>
      </c>
      <c r="C3401" s="13" t="s">
        <v>9821</v>
      </c>
      <c r="D3401" s="13">
        <v>3</v>
      </c>
      <c r="E3401" s="13">
        <v>4.84</v>
      </c>
      <c r="F3401" s="13">
        <v>14.52</v>
      </c>
      <c r="G3401" s="437"/>
    </row>
    <row r="3402" ht="24" customHeight="1" spans="1:7">
      <c r="A3402" s="13">
        <v>3397</v>
      </c>
      <c r="B3402" s="13" t="s">
        <v>9838</v>
      </c>
      <c r="C3402" s="13" t="s">
        <v>9821</v>
      </c>
      <c r="D3402" s="13">
        <v>11</v>
      </c>
      <c r="E3402" s="13">
        <v>4.84</v>
      </c>
      <c r="F3402" s="13">
        <v>53.24</v>
      </c>
      <c r="G3402" s="437"/>
    </row>
    <row r="3403" ht="24" customHeight="1" spans="1:7">
      <c r="A3403" s="13">
        <v>3398</v>
      </c>
      <c r="B3403" s="13" t="s">
        <v>7380</v>
      </c>
      <c r="C3403" s="13" t="s">
        <v>9821</v>
      </c>
      <c r="D3403" s="13">
        <v>7.89</v>
      </c>
      <c r="E3403" s="13">
        <v>4.84</v>
      </c>
      <c r="F3403" s="13">
        <v>38.19</v>
      </c>
      <c r="G3403" s="437"/>
    </row>
    <row r="3404" ht="24" customHeight="1" spans="1:7">
      <c r="A3404" s="13">
        <v>3399</v>
      </c>
      <c r="B3404" s="13" t="s">
        <v>9839</v>
      </c>
      <c r="C3404" s="13" t="s">
        <v>9821</v>
      </c>
      <c r="D3404" s="13">
        <v>22.69</v>
      </c>
      <c r="E3404" s="13">
        <v>4.84</v>
      </c>
      <c r="F3404" s="13">
        <v>109.82</v>
      </c>
      <c r="G3404" s="437"/>
    </row>
    <row r="3405" ht="24" customHeight="1" spans="1:7">
      <c r="A3405" s="13">
        <v>3400</v>
      </c>
      <c r="B3405" s="13" t="s">
        <v>9840</v>
      </c>
      <c r="C3405" s="13" t="s">
        <v>9821</v>
      </c>
      <c r="D3405" s="13">
        <v>8.16</v>
      </c>
      <c r="E3405" s="13">
        <v>4.84</v>
      </c>
      <c r="F3405" s="13">
        <v>39.49</v>
      </c>
      <c r="G3405" s="437"/>
    </row>
    <row r="3406" ht="24" customHeight="1" spans="1:7">
      <c r="A3406" s="13">
        <v>3401</v>
      </c>
      <c r="B3406" s="13" t="s">
        <v>9841</v>
      </c>
      <c r="C3406" s="13" t="s">
        <v>9821</v>
      </c>
      <c r="D3406" s="13">
        <v>21.56</v>
      </c>
      <c r="E3406" s="13">
        <v>4.84</v>
      </c>
      <c r="F3406" s="13">
        <v>104.35</v>
      </c>
      <c r="G3406" s="437"/>
    </row>
    <row r="3407" ht="24" customHeight="1" spans="1:7">
      <c r="A3407" s="13">
        <v>3402</v>
      </c>
      <c r="B3407" s="13" t="s">
        <v>9842</v>
      </c>
      <c r="C3407" s="13" t="s">
        <v>9821</v>
      </c>
      <c r="D3407" s="13">
        <v>11.8</v>
      </c>
      <c r="E3407" s="13">
        <v>4.84</v>
      </c>
      <c r="F3407" s="13">
        <v>57.11</v>
      </c>
      <c r="G3407" s="437"/>
    </row>
    <row r="3408" ht="24" customHeight="1" spans="1:7">
      <c r="A3408" s="13">
        <v>3403</v>
      </c>
      <c r="B3408" s="13" t="s">
        <v>9843</v>
      </c>
      <c r="C3408" s="13" t="s">
        <v>9821</v>
      </c>
      <c r="D3408" s="13">
        <v>14</v>
      </c>
      <c r="E3408" s="13">
        <v>4.84</v>
      </c>
      <c r="F3408" s="13">
        <v>67.76</v>
      </c>
      <c r="G3408" s="437"/>
    </row>
    <row r="3409" ht="24" customHeight="1" spans="1:7">
      <c r="A3409" s="13">
        <v>3404</v>
      </c>
      <c r="B3409" s="13" t="s">
        <v>9844</v>
      </c>
      <c r="C3409" s="13" t="s">
        <v>9821</v>
      </c>
      <c r="D3409" s="13">
        <v>11.05</v>
      </c>
      <c r="E3409" s="13">
        <v>4.84</v>
      </c>
      <c r="F3409" s="13">
        <v>53.48</v>
      </c>
      <c r="G3409" s="437"/>
    </row>
    <row r="3410" ht="24" customHeight="1" spans="1:7">
      <c r="A3410" s="13">
        <v>3405</v>
      </c>
      <c r="B3410" s="13" t="s">
        <v>6996</v>
      </c>
      <c r="C3410" s="13" t="s">
        <v>9821</v>
      </c>
      <c r="D3410" s="13">
        <v>32.23</v>
      </c>
      <c r="E3410" s="13">
        <v>4.84</v>
      </c>
      <c r="F3410" s="13">
        <v>155.99</v>
      </c>
      <c r="G3410" s="437"/>
    </row>
    <row r="3411" ht="24" customHeight="1" spans="1:7">
      <c r="A3411" s="13">
        <v>3406</v>
      </c>
      <c r="B3411" s="13" t="s">
        <v>9845</v>
      </c>
      <c r="C3411" s="13" t="s">
        <v>9821</v>
      </c>
      <c r="D3411" s="13">
        <v>13.36</v>
      </c>
      <c r="E3411" s="13">
        <v>4.84</v>
      </c>
      <c r="F3411" s="13">
        <v>64.66</v>
      </c>
      <c r="G3411" s="437"/>
    </row>
    <row r="3412" ht="24" customHeight="1" spans="1:7">
      <c r="A3412" s="13">
        <v>3407</v>
      </c>
      <c r="B3412" s="13" t="s">
        <v>9846</v>
      </c>
      <c r="C3412" s="13" t="s">
        <v>9821</v>
      </c>
      <c r="D3412" s="13">
        <v>9.6</v>
      </c>
      <c r="E3412" s="13">
        <v>4.84</v>
      </c>
      <c r="F3412" s="13">
        <v>46.46</v>
      </c>
      <c r="G3412" s="437"/>
    </row>
    <row r="3413" ht="24" customHeight="1" spans="1:7">
      <c r="A3413" s="13">
        <v>3408</v>
      </c>
      <c r="B3413" s="13" t="s">
        <v>9847</v>
      </c>
      <c r="C3413" s="13" t="s">
        <v>9821</v>
      </c>
      <c r="D3413" s="13">
        <v>9.86</v>
      </c>
      <c r="E3413" s="13">
        <v>4.84</v>
      </c>
      <c r="F3413" s="13">
        <v>47.72</v>
      </c>
      <c r="G3413" s="437"/>
    </row>
    <row r="3414" ht="24" customHeight="1" spans="1:7">
      <c r="A3414" s="13">
        <v>3409</v>
      </c>
      <c r="B3414" s="13" t="s">
        <v>9848</v>
      </c>
      <c r="C3414" s="13" t="s">
        <v>9821</v>
      </c>
      <c r="D3414" s="13">
        <v>4.5</v>
      </c>
      <c r="E3414" s="13">
        <v>4.84</v>
      </c>
      <c r="F3414" s="13">
        <v>21.78</v>
      </c>
      <c r="G3414" s="437"/>
    </row>
    <row r="3415" ht="24" customHeight="1" spans="1:7">
      <c r="A3415" s="13">
        <v>3410</v>
      </c>
      <c r="B3415" s="13" t="s">
        <v>9849</v>
      </c>
      <c r="C3415" s="13" t="s">
        <v>9821</v>
      </c>
      <c r="D3415" s="13">
        <v>16.4</v>
      </c>
      <c r="E3415" s="13">
        <v>4.84</v>
      </c>
      <c r="F3415" s="13">
        <v>79.38</v>
      </c>
      <c r="G3415" s="437"/>
    </row>
    <row r="3416" ht="24" customHeight="1" spans="1:7">
      <c r="A3416" s="13">
        <v>3411</v>
      </c>
      <c r="B3416" s="13" t="s">
        <v>9850</v>
      </c>
      <c r="C3416" s="13" t="s">
        <v>9821</v>
      </c>
      <c r="D3416" s="13">
        <v>8.71</v>
      </c>
      <c r="E3416" s="13">
        <v>4.84</v>
      </c>
      <c r="F3416" s="13">
        <v>42.16</v>
      </c>
      <c r="G3416" s="437"/>
    </row>
    <row r="3417" ht="24" customHeight="1" spans="1:7">
      <c r="A3417" s="13">
        <v>3412</v>
      </c>
      <c r="B3417" s="13" t="s">
        <v>9851</v>
      </c>
      <c r="C3417" s="13" t="s">
        <v>9852</v>
      </c>
      <c r="D3417" s="13">
        <v>7.58</v>
      </c>
      <c r="E3417" s="13">
        <v>4.84</v>
      </c>
      <c r="F3417" s="13">
        <v>36.69</v>
      </c>
      <c r="G3417" s="437"/>
    </row>
    <row r="3418" ht="24" customHeight="1" spans="1:7">
      <c r="A3418" s="13">
        <v>3413</v>
      </c>
      <c r="B3418" s="13" t="s">
        <v>9853</v>
      </c>
      <c r="C3418" s="13" t="s">
        <v>9852</v>
      </c>
      <c r="D3418" s="13">
        <v>6.93</v>
      </c>
      <c r="E3418" s="13">
        <v>4.84</v>
      </c>
      <c r="F3418" s="13">
        <v>33.54</v>
      </c>
      <c r="G3418" s="437"/>
    </row>
    <row r="3419" ht="24" customHeight="1" spans="1:7">
      <c r="A3419" s="13">
        <v>3414</v>
      </c>
      <c r="B3419" s="13" t="s">
        <v>9854</v>
      </c>
      <c r="C3419" s="13" t="s">
        <v>9852</v>
      </c>
      <c r="D3419" s="13">
        <v>9.53</v>
      </c>
      <c r="E3419" s="13">
        <v>4.84</v>
      </c>
      <c r="F3419" s="13">
        <v>46.13</v>
      </c>
      <c r="G3419" s="437"/>
    </row>
    <row r="3420" ht="24" customHeight="1" spans="1:7">
      <c r="A3420" s="13">
        <v>3415</v>
      </c>
      <c r="B3420" s="13" t="s">
        <v>9855</v>
      </c>
      <c r="C3420" s="13" t="s">
        <v>9852</v>
      </c>
      <c r="D3420" s="13">
        <v>7.43</v>
      </c>
      <c r="E3420" s="13">
        <v>4.84</v>
      </c>
      <c r="F3420" s="13">
        <v>35.96</v>
      </c>
      <c r="G3420" s="437"/>
    </row>
    <row r="3421" ht="24" customHeight="1" spans="1:7">
      <c r="A3421" s="13">
        <v>3416</v>
      </c>
      <c r="B3421" s="13" t="s">
        <v>9856</v>
      </c>
      <c r="C3421" s="13" t="s">
        <v>9852</v>
      </c>
      <c r="D3421" s="13">
        <v>8.68</v>
      </c>
      <c r="E3421" s="13">
        <v>4.84</v>
      </c>
      <c r="F3421" s="13">
        <v>42.01</v>
      </c>
      <c r="G3421" s="437"/>
    </row>
    <row r="3422" ht="24" customHeight="1" spans="1:7">
      <c r="A3422" s="13">
        <v>3417</v>
      </c>
      <c r="B3422" s="13" t="s">
        <v>9857</v>
      </c>
      <c r="C3422" s="13" t="s">
        <v>9852</v>
      </c>
      <c r="D3422" s="13">
        <v>10.38</v>
      </c>
      <c r="E3422" s="13">
        <v>4.84</v>
      </c>
      <c r="F3422" s="13">
        <v>50.24</v>
      </c>
      <c r="G3422" s="437"/>
    </row>
    <row r="3423" ht="24" customHeight="1" spans="1:7">
      <c r="A3423" s="13">
        <v>3418</v>
      </c>
      <c r="B3423" s="13" t="s">
        <v>9858</v>
      </c>
      <c r="C3423" s="13" t="s">
        <v>9852</v>
      </c>
      <c r="D3423" s="13">
        <v>5.68</v>
      </c>
      <c r="E3423" s="13">
        <v>4.84</v>
      </c>
      <c r="F3423" s="13">
        <v>27.49</v>
      </c>
      <c r="G3423" s="437"/>
    </row>
    <row r="3424" ht="24" customHeight="1" spans="1:7">
      <c r="A3424" s="13">
        <v>3419</v>
      </c>
      <c r="B3424" s="13" t="s">
        <v>9859</v>
      </c>
      <c r="C3424" s="13" t="s">
        <v>9852</v>
      </c>
      <c r="D3424" s="13">
        <v>11.99</v>
      </c>
      <c r="E3424" s="13">
        <v>4.84</v>
      </c>
      <c r="F3424" s="13">
        <v>58.03</v>
      </c>
      <c r="G3424" s="437"/>
    </row>
    <row r="3425" ht="24" customHeight="1" spans="1:7">
      <c r="A3425" s="13">
        <v>3420</v>
      </c>
      <c r="B3425" s="13" t="s">
        <v>9860</v>
      </c>
      <c r="C3425" s="13" t="s">
        <v>9852</v>
      </c>
      <c r="D3425" s="13">
        <v>18.18</v>
      </c>
      <c r="E3425" s="13">
        <v>4.84</v>
      </c>
      <c r="F3425" s="13">
        <v>87.99</v>
      </c>
      <c r="G3425" s="437"/>
    </row>
    <row r="3426" ht="24" customHeight="1" spans="1:7">
      <c r="A3426" s="13">
        <v>3421</v>
      </c>
      <c r="B3426" s="13" t="s">
        <v>2180</v>
      </c>
      <c r="C3426" s="13" t="s">
        <v>9852</v>
      </c>
      <c r="D3426" s="13">
        <v>5.23</v>
      </c>
      <c r="E3426" s="13">
        <v>4.84</v>
      </c>
      <c r="F3426" s="13">
        <v>25.31</v>
      </c>
      <c r="G3426" s="437"/>
    </row>
    <row r="3427" ht="24" customHeight="1" spans="1:7">
      <c r="A3427" s="13">
        <v>3422</v>
      </c>
      <c r="B3427" s="13" t="s">
        <v>9861</v>
      </c>
      <c r="C3427" s="13" t="s">
        <v>9852</v>
      </c>
      <c r="D3427" s="13">
        <v>12.54</v>
      </c>
      <c r="E3427" s="13">
        <v>4.84</v>
      </c>
      <c r="F3427" s="13">
        <v>60.69</v>
      </c>
      <c r="G3427" s="437"/>
    </row>
    <row r="3428" ht="24" customHeight="1" spans="1:7">
      <c r="A3428" s="13">
        <v>3423</v>
      </c>
      <c r="B3428" s="13" t="s">
        <v>6959</v>
      </c>
      <c r="C3428" s="13" t="s">
        <v>9852</v>
      </c>
      <c r="D3428" s="13">
        <v>11.66</v>
      </c>
      <c r="E3428" s="13">
        <v>4.84</v>
      </c>
      <c r="F3428" s="13">
        <v>56.43</v>
      </c>
      <c r="G3428" s="437"/>
    </row>
    <row r="3429" ht="24" customHeight="1" spans="1:7">
      <c r="A3429" s="13">
        <v>3424</v>
      </c>
      <c r="B3429" s="13" t="s">
        <v>9862</v>
      </c>
      <c r="C3429" s="13" t="s">
        <v>9852</v>
      </c>
      <c r="D3429" s="13">
        <v>13.23</v>
      </c>
      <c r="E3429" s="13">
        <v>4.84</v>
      </c>
      <c r="F3429" s="13">
        <v>64.03</v>
      </c>
      <c r="G3429" s="437"/>
    </row>
    <row r="3430" ht="24" customHeight="1" spans="1:7">
      <c r="A3430" s="13">
        <v>3425</v>
      </c>
      <c r="B3430" s="13" t="s">
        <v>9863</v>
      </c>
      <c r="C3430" s="13" t="s">
        <v>9852</v>
      </c>
      <c r="D3430" s="13">
        <v>13.91</v>
      </c>
      <c r="E3430" s="13">
        <v>4.84</v>
      </c>
      <c r="F3430" s="13">
        <v>67.32</v>
      </c>
      <c r="G3430" s="437"/>
    </row>
    <row r="3431" ht="24" customHeight="1" spans="1:7">
      <c r="A3431" s="13">
        <v>3426</v>
      </c>
      <c r="B3431" s="13" t="s">
        <v>9864</v>
      </c>
      <c r="C3431" s="13" t="s">
        <v>9852</v>
      </c>
      <c r="D3431" s="13">
        <v>12</v>
      </c>
      <c r="E3431" s="13">
        <v>4.84</v>
      </c>
      <c r="F3431" s="13">
        <v>58.08</v>
      </c>
      <c r="G3431" s="437"/>
    </row>
    <row r="3432" ht="24" customHeight="1" spans="1:7">
      <c r="A3432" s="13">
        <v>3427</v>
      </c>
      <c r="B3432" s="13" t="s">
        <v>9865</v>
      </c>
      <c r="C3432" s="13" t="s">
        <v>9852</v>
      </c>
      <c r="D3432" s="13">
        <v>7.59</v>
      </c>
      <c r="E3432" s="13">
        <v>4.84</v>
      </c>
      <c r="F3432" s="13">
        <v>36.74</v>
      </c>
      <c r="G3432" s="437"/>
    </row>
    <row r="3433" ht="24" customHeight="1" spans="1:7">
      <c r="A3433" s="13">
        <v>3428</v>
      </c>
      <c r="B3433" s="13" t="s">
        <v>7970</v>
      </c>
      <c r="C3433" s="13" t="s">
        <v>9852</v>
      </c>
      <c r="D3433" s="13">
        <v>4.49</v>
      </c>
      <c r="E3433" s="13">
        <v>4.84</v>
      </c>
      <c r="F3433" s="13">
        <v>21.73</v>
      </c>
      <c r="G3433" s="437"/>
    </row>
    <row r="3434" ht="24" customHeight="1" spans="1:7">
      <c r="A3434" s="13">
        <v>3429</v>
      </c>
      <c r="B3434" s="13" t="s">
        <v>9866</v>
      </c>
      <c r="C3434" s="13" t="s">
        <v>9852</v>
      </c>
      <c r="D3434" s="13">
        <v>4.82</v>
      </c>
      <c r="E3434" s="13">
        <v>4.84</v>
      </c>
      <c r="F3434" s="13">
        <v>23.33</v>
      </c>
      <c r="G3434" s="437"/>
    </row>
    <row r="3435" ht="24" customHeight="1" spans="1:7">
      <c r="A3435" s="13">
        <v>3430</v>
      </c>
      <c r="B3435" s="13" t="s">
        <v>9867</v>
      </c>
      <c r="C3435" s="13" t="s">
        <v>9852</v>
      </c>
      <c r="D3435" s="13">
        <v>75.52</v>
      </c>
      <c r="E3435" s="13">
        <v>4.84</v>
      </c>
      <c r="F3435" s="13">
        <v>365.52</v>
      </c>
      <c r="G3435" s="437"/>
    </row>
    <row r="3436" ht="24" customHeight="1" spans="1:7">
      <c r="A3436" s="13">
        <v>3431</v>
      </c>
      <c r="B3436" s="13" t="s">
        <v>9455</v>
      </c>
      <c r="C3436" s="13" t="s">
        <v>9852</v>
      </c>
      <c r="D3436" s="13">
        <v>9.96</v>
      </c>
      <c r="E3436" s="13">
        <v>4.84</v>
      </c>
      <c r="F3436" s="13">
        <v>48.21</v>
      </c>
      <c r="G3436" s="437"/>
    </row>
    <row r="3437" ht="24" customHeight="1" spans="1:7">
      <c r="A3437" s="13">
        <v>3432</v>
      </c>
      <c r="B3437" s="13" t="s">
        <v>9868</v>
      </c>
      <c r="C3437" s="13" t="s">
        <v>9852</v>
      </c>
      <c r="D3437" s="13">
        <v>6.39</v>
      </c>
      <c r="E3437" s="13">
        <v>4.84</v>
      </c>
      <c r="F3437" s="13">
        <v>30.93</v>
      </c>
      <c r="G3437" s="437"/>
    </row>
    <row r="3438" ht="24" customHeight="1" spans="1:7">
      <c r="A3438" s="13">
        <v>3433</v>
      </c>
      <c r="B3438" s="13" t="s">
        <v>9869</v>
      </c>
      <c r="C3438" s="13" t="s">
        <v>9852</v>
      </c>
      <c r="D3438" s="13">
        <v>84.58</v>
      </c>
      <c r="E3438" s="13">
        <v>4.84</v>
      </c>
      <c r="F3438" s="13">
        <v>409.37</v>
      </c>
      <c r="G3438" s="437"/>
    </row>
    <row r="3439" ht="24" customHeight="1" spans="1:7">
      <c r="A3439" s="13">
        <v>3434</v>
      </c>
      <c r="B3439" s="13" t="s">
        <v>9870</v>
      </c>
      <c r="C3439" s="13" t="s">
        <v>9852</v>
      </c>
      <c r="D3439" s="13">
        <v>18.25</v>
      </c>
      <c r="E3439" s="13">
        <v>4.84</v>
      </c>
      <c r="F3439" s="13">
        <v>88.33</v>
      </c>
      <c r="G3439" s="437"/>
    </row>
    <row r="3440" ht="24" customHeight="1" spans="1:7">
      <c r="A3440" s="13">
        <v>3435</v>
      </c>
      <c r="B3440" s="13" t="s">
        <v>6967</v>
      </c>
      <c r="C3440" s="13" t="s">
        <v>9852</v>
      </c>
      <c r="D3440" s="13">
        <v>10.21</v>
      </c>
      <c r="E3440" s="13">
        <v>4.84</v>
      </c>
      <c r="F3440" s="13">
        <v>49.42</v>
      </c>
      <c r="G3440" s="437"/>
    </row>
    <row r="3441" ht="24" customHeight="1" spans="1:7">
      <c r="A3441" s="13">
        <v>3436</v>
      </c>
      <c r="B3441" s="13" t="s">
        <v>9871</v>
      </c>
      <c r="C3441" s="13" t="s">
        <v>9852</v>
      </c>
      <c r="D3441" s="13">
        <v>180</v>
      </c>
      <c r="E3441" s="13">
        <v>4.84</v>
      </c>
      <c r="F3441" s="13">
        <v>871.2</v>
      </c>
      <c r="G3441" s="437"/>
    </row>
    <row r="3442" ht="24" customHeight="1" spans="1:7">
      <c r="A3442" s="13">
        <v>3437</v>
      </c>
      <c r="B3442" s="13" t="s">
        <v>9872</v>
      </c>
      <c r="C3442" s="13" t="s">
        <v>9852</v>
      </c>
      <c r="D3442" s="13">
        <v>14.78</v>
      </c>
      <c r="E3442" s="13">
        <v>4.84</v>
      </c>
      <c r="F3442" s="13">
        <v>71.54</v>
      </c>
      <c r="G3442" s="437"/>
    </row>
    <row r="3443" ht="24" customHeight="1" spans="1:7">
      <c r="A3443" s="13">
        <v>3438</v>
      </c>
      <c r="B3443" s="13" t="s">
        <v>9873</v>
      </c>
      <c r="C3443" s="13" t="s">
        <v>9874</v>
      </c>
      <c r="D3443" s="13">
        <v>12.43</v>
      </c>
      <c r="E3443" s="13">
        <v>4.84</v>
      </c>
      <c r="F3443" s="13">
        <v>60.16</v>
      </c>
      <c r="G3443" s="437"/>
    </row>
    <row r="3444" ht="24" customHeight="1" spans="1:7">
      <c r="A3444" s="13">
        <v>3439</v>
      </c>
      <c r="B3444" s="13" t="s">
        <v>4576</v>
      </c>
      <c r="C3444" s="13" t="s">
        <v>9874</v>
      </c>
      <c r="D3444" s="13">
        <v>2.6</v>
      </c>
      <c r="E3444" s="13">
        <v>4.84</v>
      </c>
      <c r="F3444" s="13">
        <v>12.58</v>
      </c>
      <c r="G3444" s="437"/>
    </row>
    <row r="3445" ht="24" customHeight="1" spans="1:7">
      <c r="A3445" s="13">
        <v>3440</v>
      </c>
      <c r="B3445" s="13" t="s">
        <v>9875</v>
      </c>
      <c r="C3445" s="13" t="s">
        <v>9874</v>
      </c>
      <c r="D3445" s="13">
        <v>5.67</v>
      </c>
      <c r="E3445" s="13">
        <v>4.84</v>
      </c>
      <c r="F3445" s="13">
        <v>27.44</v>
      </c>
      <c r="G3445" s="437"/>
    </row>
    <row r="3446" ht="24" customHeight="1" spans="1:7">
      <c r="A3446" s="13">
        <v>3441</v>
      </c>
      <c r="B3446" s="13" t="s">
        <v>9876</v>
      </c>
      <c r="C3446" s="13" t="s">
        <v>9874</v>
      </c>
      <c r="D3446" s="13">
        <v>20.62</v>
      </c>
      <c r="E3446" s="13">
        <v>4.84</v>
      </c>
      <c r="F3446" s="13">
        <v>99.8</v>
      </c>
      <c r="G3446" s="437"/>
    </row>
    <row r="3447" ht="24" customHeight="1" spans="1:7">
      <c r="A3447" s="13">
        <v>3442</v>
      </c>
      <c r="B3447" s="13" t="s">
        <v>9877</v>
      </c>
      <c r="C3447" s="13" t="s">
        <v>9874</v>
      </c>
      <c r="D3447" s="13">
        <v>6.96</v>
      </c>
      <c r="E3447" s="13">
        <v>4.84</v>
      </c>
      <c r="F3447" s="13">
        <v>33.69</v>
      </c>
      <c r="G3447" s="437"/>
    </row>
    <row r="3448" ht="24" customHeight="1" spans="1:7">
      <c r="A3448" s="13">
        <v>3443</v>
      </c>
      <c r="B3448" s="13" t="s">
        <v>9878</v>
      </c>
      <c r="C3448" s="13" t="s">
        <v>9874</v>
      </c>
      <c r="D3448" s="13">
        <v>21.34</v>
      </c>
      <c r="E3448" s="13">
        <v>4.84</v>
      </c>
      <c r="F3448" s="13">
        <v>103.29</v>
      </c>
      <c r="G3448" s="437"/>
    </row>
    <row r="3449" ht="24" customHeight="1" spans="1:7">
      <c r="A3449" s="13">
        <v>3444</v>
      </c>
      <c r="B3449" s="13" t="s">
        <v>9879</v>
      </c>
      <c r="C3449" s="13" t="s">
        <v>9874</v>
      </c>
      <c r="D3449" s="13">
        <v>10</v>
      </c>
      <c r="E3449" s="13">
        <v>4.84</v>
      </c>
      <c r="F3449" s="13">
        <v>48.4</v>
      </c>
      <c r="G3449" s="437"/>
    </row>
    <row r="3450" ht="24" customHeight="1" spans="1:7">
      <c r="A3450" s="13">
        <v>3445</v>
      </c>
      <c r="B3450" s="13" t="s">
        <v>9880</v>
      </c>
      <c r="C3450" s="13" t="s">
        <v>9874</v>
      </c>
      <c r="D3450" s="13">
        <v>9</v>
      </c>
      <c r="E3450" s="13">
        <v>4.84</v>
      </c>
      <c r="F3450" s="13">
        <v>43.56</v>
      </c>
      <c r="G3450" s="437"/>
    </row>
    <row r="3451" ht="24" customHeight="1" spans="1:7">
      <c r="A3451" s="13">
        <v>3446</v>
      </c>
      <c r="B3451" s="13" t="s">
        <v>9881</v>
      </c>
      <c r="C3451" s="13" t="s">
        <v>9874</v>
      </c>
      <c r="D3451" s="13">
        <v>2</v>
      </c>
      <c r="E3451" s="13">
        <v>4.84</v>
      </c>
      <c r="F3451" s="13">
        <v>9.68</v>
      </c>
      <c r="G3451" s="437"/>
    </row>
    <row r="3452" ht="24" customHeight="1" spans="1:7">
      <c r="A3452" s="13">
        <v>3447</v>
      </c>
      <c r="B3452" s="13" t="s">
        <v>9870</v>
      </c>
      <c r="C3452" s="13" t="s">
        <v>9874</v>
      </c>
      <c r="D3452" s="13">
        <v>10</v>
      </c>
      <c r="E3452" s="13">
        <v>4.84</v>
      </c>
      <c r="F3452" s="13">
        <v>48.4</v>
      </c>
      <c r="G3452" s="437"/>
    </row>
    <row r="3453" ht="24" customHeight="1" spans="1:7">
      <c r="A3453" s="13">
        <v>3448</v>
      </c>
      <c r="B3453" s="13" t="s">
        <v>9882</v>
      </c>
      <c r="C3453" s="13" t="s">
        <v>9874</v>
      </c>
      <c r="D3453" s="13">
        <v>8</v>
      </c>
      <c r="E3453" s="13">
        <v>4.84</v>
      </c>
      <c r="F3453" s="13">
        <v>38.72</v>
      </c>
      <c r="G3453" s="437"/>
    </row>
    <row r="3454" ht="24" customHeight="1" spans="1:7">
      <c r="A3454" s="13">
        <v>3449</v>
      </c>
      <c r="B3454" s="13" t="s">
        <v>6758</v>
      </c>
      <c r="C3454" s="13" t="s">
        <v>9874</v>
      </c>
      <c r="D3454" s="13">
        <v>10</v>
      </c>
      <c r="E3454" s="13">
        <v>4.84</v>
      </c>
      <c r="F3454" s="13">
        <v>48.4</v>
      </c>
      <c r="G3454" s="437"/>
    </row>
    <row r="3455" ht="24" customHeight="1" spans="1:7">
      <c r="A3455" s="13">
        <v>3450</v>
      </c>
      <c r="B3455" s="13" t="s">
        <v>9883</v>
      </c>
      <c r="C3455" s="13" t="s">
        <v>9874</v>
      </c>
      <c r="D3455" s="13">
        <v>6.27</v>
      </c>
      <c r="E3455" s="13">
        <v>4.84</v>
      </c>
      <c r="F3455" s="13">
        <v>30.35</v>
      </c>
      <c r="G3455" s="437"/>
    </row>
    <row r="3456" ht="24" customHeight="1" spans="1:7">
      <c r="A3456" s="13">
        <v>3451</v>
      </c>
      <c r="B3456" s="13" t="s">
        <v>9884</v>
      </c>
      <c r="C3456" s="13" t="s">
        <v>9874</v>
      </c>
      <c r="D3456" s="13">
        <v>8.7</v>
      </c>
      <c r="E3456" s="13">
        <v>4.84</v>
      </c>
      <c r="F3456" s="13">
        <v>42.11</v>
      </c>
      <c r="G3456" s="437"/>
    </row>
    <row r="3457" ht="24" customHeight="1" spans="1:7">
      <c r="A3457" s="13">
        <v>3452</v>
      </c>
      <c r="B3457" s="13" t="s">
        <v>9885</v>
      </c>
      <c r="C3457" s="13" t="s">
        <v>9874</v>
      </c>
      <c r="D3457" s="13">
        <v>24.46</v>
      </c>
      <c r="E3457" s="13">
        <v>4.84</v>
      </c>
      <c r="F3457" s="13">
        <v>118.39</v>
      </c>
      <c r="G3457" s="437"/>
    </row>
    <row r="3458" ht="24" customHeight="1" spans="1:7">
      <c r="A3458" s="13">
        <v>3453</v>
      </c>
      <c r="B3458" s="13" t="s">
        <v>9886</v>
      </c>
      <c r="C3458" s="13" t="s">
        <v>9874</v>
      </c>
      <c r="D3458" s="13">
        <v>6.3</v>
      </c>
      <c r="E3458" s="13">
        <v>4.84</v>
      </c>
      <c r="F3458" s="13">
        <v>30.49</v>
      </c>
      <c r="G3458" s="437"/>
    </row>
    <row r="3459" ht="24" customHeight="1" spans="1:7">
      <c r="A3459" s="13">
        <v>3454</v>
      </c>
      <c r="B3459" s="13" t="s">
        <v>1004</v>
      </c>
      <c r="C3459" s="13" t="s">
        <v>9874</v>
      </c>
      <c r="D3459" s="13">
        <v>13.93</v>
      </c>
      <c r="E3459" s="13">
        <v>4.84</v>
      </c>
      <c r="F3459" s="13">
        <v>67.42</v>
      </c>
      <c r="G3459" s="437"/>
    </row>
    <row r="3460" ht="24" customHeight="1" spans="1:7">
      <c r="A3460" s="13">
        <v>3455</v>
      </c>
      <c r="B3460" s="13" t="s">
        <v>3191</v>
      </c>
      <c r="C3460" s="13" t="s">
        <v>9874</v>
      </c>
      <c r="D3460" s="13">
        <v>8.53</v>
      </c>
      <c r="E3460" s="13">
        <v>4.84</v>
      </c>
      <c r="F3460" s="13">
        <v>41.29</v>
      </c>
      <c r="G3460" s="437"/>
    </row>
    <row r="3461" ht="24" customHeight="1" spans="1:7">
      <c r="A3461" s="13">
        <v>3456</v>
      </c>
      <c r="B3461" s="13" t="s">
        <v>9887</v>
      </c>
      <c r="C3461" s="13" t="s">
        <v>9874</v>
      </c>
      <c r="D3461" s="13">
        <v>16.74</v>
      </c>
      <c r="E3461" s="13">
        <v>4.84</v>
      </c>
      <c r="F3461" s="13">
        <v>81.02</v>
      </c>
      <c r="G3461" s="437"/>
    </row>
    <row r="3462" ht="24" customHeight="1" spans="1:7">
      <c r="A3462" s="13">
        <v>3457</v>
      </c>
      <c r="B3462" s="13" t="s">
        <v>6753</v>
      </c>
      <c r="C3462" s="13" t="s">
        <v>9874</v>
      </c>
      <c r="D3462" s="13">
        <v>13.07</v>
      </c>
      <c r="E3462" s="13">
        <v>4.84</v>
      </c>
      <c r="F3462" s="13">
        <v>63.26</v>
      </c>
      <c r="G3462" s="437"/>
    </row>
    <row r="3463" ht="24" customHeight="1" spans="1:7">
      <c r="A3463" s="13">
        <v>3458</v>
      </c>
      <c r="B3463" s="13" t="s">
        <v>9888</v>
      </c>
      <c r="C3463" s="13" t="s">
        <v>9874</v>
      </c>
      <c r="D3463" s="13">
        <v>7.42</v>
      </c>
      <c r="E3463" s="13">
        <v>4.84</v>
      </c>
      <c r="F3463" s="13">
        <v>35.91</v>
      </c>
      <c r="G3463" s="437"/>
    </row>
    <row r="3464" ht="24" customHeight="1" spans="1:7">
      <c r="A3464" s="13">
        <v>3459</v>
      </c>
      <c r="B3464" s="13" t="s">
        <v>9889</v>
      </c>
      <c r="C3464" s="13" t="s">
        <v>9874</v>
      </c>
      <c r="D3464" s="13">
        <v>11.13</v>
      </c>
      <c r="E3464" s="13">
        <v>4.84</v>
      </c>
      <c r="F3464" s="13">
        <v>53.87</v>
      </c>
      <c r="G3464" s="437"/>
    </row>
    <row r="3465" ht="24" customHeight="1" spans="1:7">
      <c r="A3465" s="13">
        <v>3460</v>
      </c>
      <c r="B3465" s="13" t="s">
        <v>9890</v>
      </c>
      <c r="C3465" s="13" t="s">
        <v>9874</v>
      </c>
      <c r="D3465" s="13">
        <v>17.8</v>
      </c>
      <c r="E3465" s="13">
        <v>4.84</v>
      </c>
      <c r="F3465" s="13">
        <v>86.15</v>
      </c>
      <c r="G3465" s="437"/>
    </row>
    <row r="3466" ht="24" customHeight="1" spans="1:7">
      <c r="A3466" s="13">
        <v>3461</v>
      </c>
      <c r="B3466" s="13" t="s">
        <v>9891</v>
      </c>
      <c r="C3466" s="13" t="s">
        <v>9874</v>
      </c>
      <c r="D3466" s="13">
        <v>13.6</v>
      </c>
      <c r="E3466" s="13">
        <v>4.84</v>
      </c>
      <c r="F3466" s="13">
        <v>65.82</v>
      </c>
      <c r="G3466" s="437"/>
    </row>
    <row r="3467" ht="24" customHeight="1" spans="1:7">
      <c r="A3467" s="13">
        <v>3462</v>
      </c>
      <c r="B3467" s="13" t="s">
        <v>9892</v>
      </c>
      <c r="C3467" s="13" t="s">
        <v>9874</v>
      </c>
      <c r="D3467" s="13">
        <v>4.97</v>
      </c>
      <c r="E3467" s="13">
        <v>4.84</v>
      </c>
      <c r="F3467" s="13">
        <v>24.05</v>
      </c>
      <c r="G3467" s="437"/>
    </row>
    <row r="3468" ht="24" customHeight="1" spans="1:7">
      <c r="A3468" s="13">
        <v>3463</v>
      </c>
      <c r="B3468" s="13" t="s">
        <v>9893</v>
      </c>
      <c r="C3468" s="13" t="s">
        <v>9874</v>
      </c>
      <c r="D3468" s="13">
        <v>16.56</v>
      </c>
      <c r="E3468" s="13">
        <v>4.84</v>
      </c>
      <c r="F3468" s="13">
        <v>80.15</v>
      </c>
      <c r="G3468" s="437"/>
    </row>
    <row r="3469" ht="24" customHeight="1" spans="1:7">
      <c r="A3469" s="13">
        <v>3464</v>
      </c>
      <c r="B3469" s="13" t="s">
        <v>9894</v>
      </c>
      <c r="C3469" s="13" t="s">
        <v>9874</v>
      </c>
      <c r="D3469" s="13">
        <v>25</v>
      </c>
      <c r="E3469" s="13">
        <v>4.84</v>
      </c>
      <c r="F3469" s="13">
        <v>121</v>
      </c>
      <c r="G3469" s="437"/>
    </row>
    <row r="3470" ht="24" customHeight="1" spans="1:7">
      <c r="A3470" s="13">
        <v>3465</v>
      </c>
      <c r="B3470" s="13" t="s">
        <v>9895</v>
      </c>
      <c r="C3470" s="13" t="s">
        <v>9874</v>
      </c>
      <c r="D3470" s="13">
        <v>16.76</v>
      </c>
      <c r="E3470" s="13">
        <v>4.84</v>
      </c>
      <c r="F3470" s="13">
        <v>81.12</v>
      </c>
      <c r="G3470" s="437"/>
    </row>
    <row r="3471" ht="24" customHeight="1" spans="1:7">
      <c r="A3471" s="13">
        <v>3466</v>
      </c>
      <c r="B3471" s="13" t="s">
        <v>6736</v>
      </c>
      <c r="C3471" s="13" t="s">
        <v>9874</v>
      </c>
      <c r="D3471" s="13">
        <v>18.47</v>
      </c>
      <c r="E3471" s="13">
        <v>4.84</v>
      </c>
      <c r="F3471" s="13">
        <v>89.39</v>
      </c>
      <c r="G3471" s="437"/>
    </row>
    <row r="3472" ht="24" customHeight="1" spans="1:7">
      <c r="A3472" s="13">
        <v>3467</v>
      </c>
      <c r="B3472" s="13" t="s">
        <v>9896</v>
      </c>
      <c r="C3472" s="13" t="s">
        <v>9874</v>
      </c>
      <c r="D3472" s="13">
        <v>7</v>
      </c>
      <c r="E3472" s="13">
        <v>4.84</v>
      </c>
      <c r="F3472" s="13">
        <v>33.88</v>
      </c>
      <c r="G3472" s="437"/>
    </row>
    <row r="3473" ht="24" customHeight="1" spans="1:7">
      <c r="A3473" s="13">
        <v>3468</v>
      </c>
      <c r="B3473" s="13" t="s">
        <v>9897</v>
      </c>
      <c r="C3473" s="13" t="s">
        <v>9874</v>
      </c>
      <c r="D3473" s="13">
        <v>8</v>
      </c>
      <c r="E3473" s="13">
        <v>4.84</v>
      </c>
      <c r="F3473" s="13">
        <v>38.72</v>
      </c>
      <c r="G3473" s="437"/>
    </row>
    <row r="3474" ht="24" customHeight="1" spans="1:7">
      <c r="A3474" s="13">
        <v>3469</v>
      </c>
      <c r="B3474" s="13" t="s">
        <v>9898</v>
      </c>
      <c r="C3474" s="13" t="s">
        <v>9874</v>
      </c>
      <c r="D3474" s="13">
        <v>6.43</v>
      </c>
      <c r="E3474" s="13">
        <v>4.84</v>
      </c>
      <c r="F3474" s="13">
        <v>31.12</v>
      </c>
      <c r="G3474" s="437"/>
    </row>
    <row r="3475" ht="24" customHeight="1" spans="1:7">
      <c r="A3475" s="13">
        <v>3470</v>
      </c>
      <c r="B3475" s="13" t="s">
        <v>9899</v>
      </c>
      <c r="C3475" s="13" t="s">
        <v>9874</v>
      </c>
      <c r="D3475" s="13">
        <v>20.87</v>
      </c>
      <c r="E3475" s="13">
        <v>4.84</v>
      </c>
      <c r="F3475" s="13">
        <v>101.01</v>
      </c>
      <c r="G3475" s="437"/>
    </row>
    <row r="3476" ht="24" customHeight="1" spans="1:7">
      <c r="A3476" s="13">
        <v>3471</v>
      </c>
      <c r="B3476" s="13" t="s">
        <v>9900</v>
      </c>
      <c r="C3476" s="13" t="s">
        <v>9874</v>
      </c>
      <c r="D3476" s="13">
        <v>7.3</v>
      </c>
      <c r="E3476" s="13">
        <v>4.84</v>
      </c>
      <c r="F3476" s="13">
        <v>35.33</v>
      </c>
      <c r="G3476" s="437"/>
    </row>
    <row r="3477" ht="24" customHeight="1" spans="1:7">
      <c r="A3477" s="13">
        <v>3472</v>
      </c>
      <c r="B3477" s="13" t="s">
        <v>9901</v>
      </c>
      <c r="C3477" s="13" t="s">
        <v>9874</v>
      </c>
      <c r="D3477" s="13">
        <v>4</v>
      </c>
      <c r="E3477" s="13">
        <v>4.84</v>
      </c>
      <c r="F3477" s="13">
        <v>19.36</v>
      </c>
      <c r="G3477" s="437"/>
    </row>
    <row r="3478" ht="24" customHeight="1" spans="1:7">
      <c r="A3478" s="13">
        <v>3473</v>
      </c>
      <c r="B3478" s="13" t="s">
        <v>9839</v>
      </c>
      <c r="C3478" s="13" t="s">
        <v>9874</v>
      </c>
      <c r="D3478" s="13">
        <v>8</v>
      </c>
      <c r="E3478" s="13">
        <v>4.84</v>
      </c>
      <c r="F3478" s="13">
        <v>38.72</v>
      </c>
      <c r="G3478" s="437"/>
    </row>
    <row r="3479" ht="24" customHeight="1" spans="1:7">
      <c r="A3479" s="13">
        <v>3474</v>
      </c>
      <c r="B3479" s="13" t="s">
        <v>9902</v>
      </c>
      <c r="C3479" s="13" t="s">
        <v>9874</v>
      </c>
      <c r="D3479" s="13">
        <v>9.29</v>
      </c>
      <c r="E3479" s="13">
        <v>4.84</v>
      </c>
      <c r="F3479" s="13">
        <v>44.96</v>
      </c>
      <c r="G3479" s="437"/>
    </row>
    <row r="3480" ht="24" customHeight="1" spans="1:7">
      <c r="A3480" s="13">
        <v>3475</v>
      </c>
      <c r="B3480" s="13" t="s">
        <v>9903</v>
      </c>
      <c r="C3480" s="13" t="s">
        <v>9874</v>
      </c>
      <c r="D3480" s="13">
        <v>4</v>
      </c>
      <c r="E3480" s="13">
        <v>4.84</v>
      </c>
      <c r="F3480" s="13">
        <v>19.36</v>
      </c>
      <c r="G3480" s="437"/>
    </row>
    <row r="3481" ht="24" customHeight="1" spans="1:7">
      <c r="A3481" s="13">
        <v>3476</v>
      </c>
      <c r="B3481" s="13" t="s">
        <v>9904</v>
      </c>
      <c r="C3481" s="13" t="s">
        <v>9874</v>
      </c>
      <c r="D3481" s="13">
        <v>4</v>
      </c>
      <c r="E3481" s="13">
        <v>4.84</v>
      </c>
      <c r="F3481" s="13">
        <v>19.36</v>
      </c>
      <c r="G3481" s="437"/>
    </row>
    <row r="3482" ht="24" customHeight="1" spans="1:7">
      <c r="A3482" s="13">
        <v>3477</v>
      </c>
      <c r="B3482" s="13" t="s">
        <v>9905</v>
      </c>
      <c r="C3482" s="13" t="s">
        <v>9874</v>
      </c>
      <c r="D3482" s="13">
        <v>15</v>
      </c>
      <c r="E3482" s="13">
        <v>4.84</v>
      </c>
      <c r="F3482" s="13">
        <v>72.6</v>
      </c>
      <c r="G3482" s="437"/>
    </row>
    <row r="3483" ht="24" customHeight="1" spans="1:7">
      <c r="A3483" s="13">
        <v>3478</v>
      </c>
      <c r="B3483" s="13" t="s">
        <v>9906</v>
      </c>
      <c r="C3483" s="13" t="s">
        <v>9907</v>
      </c>
      <c r="D3483" s="13">
        <v>11.62</v>
      </c>
      <c r="E3483" s="13">
        <v>4.84</v>
      </c>
      <c r="F3483" s="13">
        <v>56.24</v>
      </c>
      <c r="G3483" s="437"/>
    </row>
    <row r="3484" ht="24" customHeight="1" spans="1:7">
      <c r="A3484" s="13">
        <v>3479</v>
      </c>
      <c r="B3484" s="13" t="s">
        <v>9908</v>
      </c>
      <c r="C3484" s="13" t="s">
        <v>9907</v>
      </c>
      <c r="D3484" s="13">
        <v>20</v>
      </c>
      <c r="E3484" s="13">
        <v>4.84</v>
      </c>
      <c r="F3484" s="13">
        <v>96.8</v>
      </c>
      <c r="G3484" s="437"/>
    </row>
    <row r="3485" ht="24" customHeight="1" spans="1:7">
      <c r="A3485" s="13">
        <v>3480</v>
      </c>
      <c r="B3485" s="13" t="s">
        <v>9909</v>
      </c>
      <c r="C3485" s="13" t="s">
        <v>9907</v>
      </c>
      <c r="D3485" s="13">
        <v>26.16</v>
      </c>
      <c r="E3485" s="13">
        <v>4.84</v>
      </c>
      <c r="F3485" s="13">
        <v>126.61</v>
      </c>
      <c r="G3485" s="437"/>
    </row>
    <row r="3486" ht="24" customHeight="1" spans="1:7">
      <c r="A3486" s="13">
        <v>3481</v>
      </c>
      <c r="B3486" s="13" t="s">
        <v>9910</v>
      </c>
      <c r="C3486" s="13" t="s">
        <v>9907</v>
      </c>
      <c r="D3486" s="13">
        <v>20.5</v>
      </c>
      <c r="E3486" s="13">
        <v>4.84</v>
      </c>
      <c r="F3486" s="13">
        <v>99.22</v>
      </c>
      <c r="G3486" s="437"/>
    </row>
    <row r="3487" ht="24" customHeight="1" spans="1:7">
      <c r="A3487" s="13">
        <v>3482</v>
      </c>
      <c r="B3487" s="13" t="s">
        <v>9911</v>
      </c>
      <c r="C3487" s="13" t="s">
        <v>9907</v>
      </c>
      <c r="D3487" s="13">
        <v>1.77</v>
      </c>
      <c r="E3487" s="13">
        <v>4.84</v>
      </c>
      <c r="F3487" s="13">
        <v>8.57</v>
      </c>
      <c r="G3487" s="437"/>
    </row>
    <row r="3488" ht="24" customHeight="1" spans="1:7">
      <c r="A3488" s="13">
        <v>3483</v>
      </c>
      <c r="B3488" s="13" t="s">
        <v>5764</v>
      </c>
      <c r="C3488" s="13" t="s">
        <v>9907</v>
      </c>
      <c r="D3488" s="13">
        <v>24.54</v>
      </c>
      <c r="E3488" s="13">
        <v>4.84</v>
      </c>
      <c r="F3488" s="13">
        <v>118.77</v>
      </c>
      <c r="G3488" s="437"/>
    </row>
    <row r="3489" ht="24" customHeight="1" spans="1:7">
      <c r="A3489" s="13">
        <v>3484</v>
      </c>
      <c r="B3489" s="13" t="s">
        <v>9912</v>
      </c>
      <c r="C3489" s="13" t="s">
        <v>9907</v>
      </c>
      <c r="D3489" s="13">
        <v>16.83</v>
      </c>
      <c r="E3489" s="13">
        <v>4.84</v>
      </c>
      <c r="F3489" s="13">
        <v>81.46</v>
      </c>
      <c r="G3489" s="437"/>
    </row>
    <row r="3490" ht="24" customHeight="1" spans="1:7">
      <c r="A3490" s="13">
        <v>3485</v>
      </c>
      <c r="B3490" s="13" t="s">
        <v>9913</v>
      </c>
      <c r="C3490" s="13" t="s">
        <v>9907</v>
      </c>
      <c r="D3490" s="13">
        <v>5.83</v>
      </c>
      <c r="E3490" s="13">
        <v>4.84</v>
      </c>
      <c r="F3490" s="13">
        <v>28.22</v>
      </c>
      <c r="G3490" s="437"/>
    </row>
    <row r="3491" ht="24" customHeight="1" spans="1:7">
      <c r="A3491" s="13">
        <v>3486</v>
      </c>
      <c r="B3491" s="13" t="s">
        <v>9914</v>
      </c>
      <c r="C3491" s="13" t="s">
        <v>9907</v>
      </c>
      <c r="D3491" s="13">
        <v>13.17</v>
      </c>
      <c r="E3491" s="13">
        <v>4.84</v>
      </c>
      <c r="F3491" s="13">
        <v>63.74</v>
      </c>
      <c r="G3491" s="437"/>
    </row>
    <row r="3492" ht="24" customHeight="1" spans="1:7">
      <c r="A3492" s="13">
        <v>3487</v>
      </c>
      <c r="B3492" s="13" t="s">
        <v>9915</v>
      </c>
      <c r="C3492" s="13" t="s">
        <v>9907</v>
      </c>
      <c r="D3492" s="13">
        <v>5.4</v>
      </c>
      <c r="E3492" s="13">
        <v>4.84</v>
      </c>
      <c r="F3492" s="13">
        <v>26.14</v>
      </c>
      <c r="G3492" s="437"/>
    </row>
    <row r="3493" ht="24" customHeight="1" spans="1:7">
      <c r="A3493" s="13">
        <v>3488</v>
      </c>
      <c r="B3493" s="13" t="s">
        <v>9916</v>
      </c>
      <c r="C3493" s="13" t="s">
        <v>9907</v>
      </c>
      <c r="D3493" s="13">
        <v>15.9</v>
      </c>
      <c r="E3493" s="13">
        <v>4.84</v>
      </c>
      <c r="F3493" s="13">
        <v>76.96</v>
      </c>
      <c r="G3493" s="437"/>
    </row>
    <row r="3494" ht="24" customHeight="1" spans="1:7">
      <c r="A3494" s="13">
        <v>3489</v>
      </c>
      <c r="B3494" s="13" t="s">
        <v>9428</v>
      </c>
      <c r="C3494" s="13" t="s">
        <v>9907</v>
      </c>
      <c r="D3494" s="13">
        <v>13.81</v>
      </c>
      <c r="E3494" s="13">
        <v>4.84</v>
      </c>
      <c r="F3494" s="13">
        <v>66.84</v>
      </c>
      <c r="G3494" s="437"/>
    </row>
    <row r="3495" ht="24" customHeight="1" spans="1:7">
      <c r="A3495" s="13">
        <v>3490</v>
      </c>
      <c r="B3495" s="13" t="s">
        <v>9917</v>
      </c>
      <c r="C3495" s="13" t="s">
        <v>9907</v>
      </c>
      <c r="D3495" s="13">
        <v>9.66</v>
      </c>
      <c r="E3495" s="13">
        <v>4.84</v>
      </c>
      <c r="F3495" s="13">
        <v>46.75</v>
      </c>
      <c r="G3495" s="437"/>
    </row>
    <row r="3496" ht="24" customHeight="1" spans="1:7">
      <c r="A3496" s="13">
        <v>3491</v>
      </c>
      <c r="B3496" s="13" t="s">
        <v>9918</v>
      </c>
      <c r="C3496" s="13" t="s">
        <v>9907</v>
      </c>
      <c r="D3496" s="13">
        <v>10</v>
      </c>
      <c r="E3496" s="13">
        <v>4.84</v>
      </c>
      <c r="F3496" s="13">
        <v>48.4</v>
      </c>
      <c r="G3496" s="437"/>
    </row>
    <row r="3497" ht="24" customHeight="1" spans="1:7">
      <c r="A3497" s="13">
        <v>3492</v>
      </c>
      <c r="B3497" s="13" t="s">
        <v>9919</v>
      </c>
      <c r="C3497" s="13" t="s">
        <v>9907</v>
      </c>
      <c r="D3497" s="13">
        <v>14.09</v>
      </c>
      <c r="E3497" s="13">
        <v>4.84</v>
      </c>
      <c r="F3497" s="13">
        <v>68.2</v>
      </c>
      <c r="G3497" s="437"/>
    </row>
    <row r="3498" ht="24" customHeight="1" spans="1:7">
      <c r="A3498" s="13">
        <v>3493</v>
      </c>
      <c r="B3498" s="13" t="s">
        <v>9920</v>
      </c>
      <c r="C3498" s="13" t="s">
        <v>9907</v>
      </c>
      <c r="D3498" s="13">
        <v>3.87</v>
      </c>
      <c r="E3498" s="13">
        <v>4.84</v>
      </c>
      <c r="F3498" s="13">
        <v>18.73</v>
      </c>
      <c r="G3498" s="437"/>
    </row>
    <row r="3499" ht="24" customHeight="1" spans="1:7">
      <c r="A3499" s="13">
        <v>3494</v>
      </c>
      <c r="B3499" s="13" t="s">
        <v>9921</v>
      </c>
      <c r="C3499" s="13" t="s">
        <v>9907</v>
      </c>
      <c r="D3499" s="13">
        <v>14</v>
      </c>
      <c r="E3499" s="13">
        <v>4.84</v>
      </c>
      <c r="F3499" s="13">
        <v>67.76</v>
      </c>
      <c r="G3499" s="437"/>
    </row>
    <row r="3500" ht="24" customHeight="1" spans="1:7">
      <c r="A3500" s="13">
        <v>3495</v>
      </c>
      <c r="B3500" s="13" t="s">
        <v>9922</v>
      </c>
      <c r="C3500" s="13" t="s">
        <v>9907</v>
      </c>
      <c r="D3500" s="13">
        <v>10</v>
      </c>
      <c r="E3500" s="13">
        <v>4.84</v>
      </c>
      <c r="F3500" s="13">
        <v>48.4</v>
      </c>
      <c r="G3500" s="437"/>
    </row>
    <row r="3501" ht="24" customHeight="1" spans="1:7">
      <c r="A3501" s="13">
        <v>3496</v>
      </c>
      <c r="B3501" s="13" t="s">
        <v>9923</v>
      </c>
      <c r="C3501" s="13" t="s">
        <v>9907</v>
      </c>
      <c r="D3501" s="13">
        <v>22.07</v>
      </c>
      <c r="E3501" s="13">
        <v>4.84</v>
      </c>
      <c r="F3501" s="13">
        <v>106.82</v>
      </c>
      <c r="G3501" s="437"/>
    </row>
    <row r="3502" ht="24" customHeight="1" spans="1:7">
      <c r="A3502" s="13">
        <v>3497</v>
      </c>
      <c r="B3502" s="13" t="s">
        <v>9924</v>
      </c>
      <c r="C3502" s="13" t="s">
        <v>9907</v>
      </c>
      <c r="D3502" s="13">
        <v>19.3</v>
      </c>
      <c r="E3502" s="13">
        <v>4.84</v>
      </c>
      <c r="F3502" s="13">
        <v>93.41</v>
      </c>
      <c r="G3502" s="437"/>
    </row>
    <row r="3503" ht="24" customHeight="1" spans="1:7">
      <c r="A3503" s="13">
        <v>3498</v>
      </c>
      <c r="B3503" s="13" t="s">
        <v>9925</v>
      </c>
      <c r="C3503" s="13" t="s">
        <v>9907</v>
      </c>
      <c r="D3503" s="13">
        <v>33.87</v>
      </c>
      <c r="E3503" s="13">
        <v>4.84</v>
      </c>
      <c r="F3503" s="13">
        <v>163.93</v>
      </c>
      <c r="G3503" s="437"/>
    </row>
    <row r="3504" ht="24" customHeight="1" spans="1:7">
      <c r="A3504" s="13">
        <v>3499</v>
      </c>
      <c r="B3504" s="13" t="s">
        <v>9926</v>
      </c>
      <c r="C3504" s="13" t="s">
        <v>9907</v>
      </c>
      <c r="D3504" s="13">
        <v>14.2</v>
      </c>
      <c r="E3504" s="13">
        <v>4.84</v>
      </c>
      <c r="F3504" s="13">
        <v>68.73</v>
      </c>
      <c r="G3504" s="437"/>
    </row>
    <row r="3505" ht="24" customHeight="1" spans="1:7">
      <c r="A3505" s="13">
        <v>3500</v>
      </c>
      <c r="B3505" s="13" t="s">
        <v>9927</v>
      </c>
      <c r="C3505" s="13" t="s">
        <v>9907</v>
      </c>
      <c r="D3505" s="13">
        <v>47</v>
      </c>
      <c r="E3505" s="13">
        <v>4.84</v>
      </c>
      <c r="F3505" s="13">
        <v>227.48</v>
      </c>
      <c r="G3505" s="437"/>
    </row>
    <row r="3506" ht="24" customHeight="1" spans="1:7">
      <c r="A3506" s="13">
        <v>3501</v>
      </c>
      <c r="B3506" s="13" t="s">
        <v>9928</v>
      </c>
      <c r="C3506" s="13" t="s">
        <v>9907</v>
      </c>
      <c r="D3506" s="13">
        <v>5</v>
      </c>
      <c r="E3506" s="13">
        <v>4.84</v>
      </c>
      <c r="F3506" s="13">
        <v>24.2</v>
      </c>
      <c r="G3506" s="437"/>
    </row>
    <row r="3507" ht="24" customHeight="1" spans="1:7">
      <c r="A3507" s="13">
        <v>3502</v>
      </c>
      <c r="B3507" s="13" t="s">
        <v>9929</v>
      </c>
      <c r="C3507" s="13" t="s">
        <v>9907</v>
      </c>
      <c r="D3507" s="13">
        <v>34.44</v>
      </c>
      <c r="E3507" s="13">
        <v>4.84</v>
      </c>
      <c r="F3507" s="13">
        <v>166.69</v>
      </c>
      <c r="G3507" s="437"/>
    </row>
    <row r="3508" ht="24" customHeight="1" spans="1:7">
      <c r="A3508" s="13">
        <v>3503</v>
      </c>
      <c r="B3508" s="13" t="s">
        <v>5760</v>
      </c>
      <c r="C3508" s="13" t="s">
        <v>9907</v>
      </c>
      <c r="D3508" s="13">
        <v>17.5</v>
      </c>
      <c r="E3508" s="13">
        <v>4.84</v>
      </c>
      <c r="F3508" s="13">
        <v>84.7</v>
      </c>
      <c r="G3508" s="437"/>
    </row>
    <row r="3509" ht="24" customHeight="1" spans="1:7">
      <c r="A3509" s="13">
        <v>3504</v>
      </c>
      <c r="B3509" s="13" t="s">
        <v>9930</v>
      </c>
      <c r="C3509" s="13" t="s">
        <v>9907</v>
      </c>
      <c r="D3509" s="13">
        <v>11</v>
      </c>
      <c r="E3509" s="13">
        <v>4.84</v>
      </c>
      <c r="F3509" s="13">
        <v>53.24</v>
      </c>
      <c r="G3509" s="437"/>
    </row>
    <row r="3510" ht="24" customHeight="1" spans="1:7">
      <c r="A3510" s="13">
        <v>3505</v>
      </c>
      <c r="B3510" s="13" t="s">
        <v>9931</v>
      </c>
      <c r="C3510" s="13" t="s">
        <v>9907</v>
      </c>
      <c r="D3510" s="13">
        <v>10.1</v>
      </c>
      <c r="E3510" s="13">
        <v>4.84</v>
      </c>
      <c r="F3510" s="13">
        <v>48.88</v>
      </c>
      <c r="G3510" s="437"/>
    </row>
    <row r="3511" ht="24" customHeight="1" spans="1:7">
      <c r="A3511" s="13">
        <v>3506</v>
      </c>
      <c r="B3511" s="13" t="s">
        <v>108</v>
      </c>
      <c r="C3511" s="13" t="s">
        <v>9907</v>
      </c>
      <c r="D3511" s="13">
        <v>5.07</v>
      </c>
      <c r="E3511" s="13">
        <v>4.84</v>
      </c>
      <c r="F3511" s="13">
        <v>24.54</v>
      </c>
      <c r="G3511" s="437"/>
    </row>
    <row r="3512" ht="24" customHeight="1" spans="1:7">
      <c r="A3512" s="13">
        <v>3507</v>
      </c>
      <c r="B3512" s="13" t="s">
        <v>9932</v>
      </c>
      <c r="C3512" s="13" t="s">
        <v>9907</v>
      </c>
      <c r="D3512" s="13">
        <v>3</v>
      </c>
      <c r="E3512" s="13">
        <v>4.84</v>
      </c>
      <c r="F3512" s="13">
        <v>14.52</v>
      </c>
      <c r="G3512" s="437"/>
    </row>
    <row r="3513" ht="24" customHeight="1" spans="1:7">
      <c r="A3513" s="13">
        <v>3508</v>
      </c>
      <c r="B3513" s="13" t="s">
        <v>9871</v>
      </c>
      <c r="C3513" s="13" t="s">
        <v>9907</v>
      </c>
      <c r="D3513" s="13">
        <v>86</v>
      </c>
      <c r="E3513" s="13">
        <v>4.84</v>
      </c>
      <c r="F3513" s="13">
        <v>416.24</v>
      </c>
      <c r="G3513" s="437"/>
    </row>
    <row r="3514" ht="24" customHeight="1" spans="1:7">
      <c r="A3514" s="13">
        <v>3509</v>
      </c>
      <c r="B3514" s="13" t="s">
        <v>9933</v>
      </c>
      <c r="C3514" s="13" t="s">
        <v>9907</v>
      </c>
      <c r="D3514" s="13">
        <v>9.31</v>
      </c>
      <c r="E3514" s="13">
        <v>4.84</v>
      </c>
      <c r="F3514" s="13">
        <v>45.06</v>
      </c>
      <c r="G3514" s="437"/>
    </row>
    <row r="3515" ht="24" customHeight="1" spans="1:7">
      <c r="A3515" s="13">
        <v>3510</v>
      </c>
      <c r="B3515" s="13" t="s">
        <v>9934</v>
      </c>
      <c r="C3515" s="13" t="s">
        <v>9907</v>
      </c>
      <c r="D3515" s="13">
        <v>6.17</v>
      </c>
      <c r="E3515" s="13">
        <v>4.84</v>
      </c>
      <c r="F3515" s="13">
        <v>29.86</v>
      </c>
      <c r="G3515" s="437"/>
    </row>
    <row r="3516" ht="24" customHeight="1" spans="1:7">
      <c r="A3516" s="13">
        <v>3511</v>
      </c>
      <c r="B3516" s="13" t="s">
        <v>9935</v>
      </c>
      <c r="C3516" s="13" t="s">
        <v>9907</v>
      </c>
      <c r="D3516" s="13">
        <v>5</v>
      </c>
      <c r="E3516" s="13">
        <v>4.84</v>
      </c>
      <c r="F3516" s="13">
        <v>24.2</v>
      </c>
      <c r="G3516" s="437"/>
    </row>
    <row r="3517" ht="24" customHeight="1" spans="1:7">
      <c r="A3517" s="13">
        <v>3512</v>
      </c>
      <c r="B3517" s="13" t="s">
        <v>9936</v>
      </c>
      <c r="C3517" s="13" t="s">
        <v>9907</v>
      </c>
      <c r="D3517" s="13">
        <v>2.45</v>
      </c>
      <c r="E3517" s="13">
        <v>4.84</v>
      </c>
      <c r="F3517" s="13">
        <v>11.86</v>
      </c>
      <c r="G3517" s="437"/>
    </row>
    <row r="3518" ht="24" customHeight="1" spans="1:7">
      <c r="A3518" s="13">
        <v>3513</v>
      </c>
      <c r="B3518" s="13" t="s">
        <v>349</v>
      </c>
      <c r="C3518" s="13" t="s">
        <v>9937</v>
      </c>
      <c r="D3518" s="13">
        <v>12</v>
      </c>
      <c r="E3518" s="13">
        <v>4.84</v>
      </c>
      <c r="F3518" s="13">
        <v>58.08</v>
      </c>
      <c r="G3518" s="437"/>
    </row>
    <row r="3519" ht="24" customHeight="1" spans="1:7">
      <c r="A3519" s="13">
        <v>3514</v>
      </c>
      <c r="B3519" s="13" t="s">
        <v>4148</v>
      </c>
      <c r="C3519" s="13" t="s">
        <v>9937</v>
      </c>
      <c r="D3519" s="13">
        <v>18</v>
      </c>
      <c r="E3519" s="13">
        <v>4.84</v>
      </c>
      <c r="F3519" s="13">
        <v>87.12</v>
      </c>
      <c r="G3519" s="437"/>
    </row>
    <row r="3520" ht="24" customHeight="1" spans="1:7">
      <c r="A3520" s="13">
        <v>3515</v>
      </c>
      <c r="B3520" s="13" t="s">
        <v>2825</v>
      </c>
      <c r="C3520" s="13" t="s">
        <v>9937</v>
      </c>
      <c r="D3520" s="13">
        <v>62.6</v>
      </c>
      <c r="E3520" s="13">
        <v>4.84</v>
      </c>
      <c r="F3520" s="13">
        <v>302.98</v>
      </c>
      <c r="G3520" s="437"/>
    </row>
    <row r="3521" ht="24" customHeight="1" spans="1:7">
      <c r="A3521" s="13">
        <v>3516</v>
      </c>
      <c r="B3521" s="13" t="s">
        <v>9938</v>
      </c>
      <c r="C3521" s="13" t="s">
        <v>9937</v>
      </c>
      <c r="D3521" s="13">
        <v>20</v>
      </c>
      <c r="E3521" s="13">
        <v>4.84</v>
      </c>
      <c r="F3521" s="13">
        <v>96.8</v>
      </c>
      <c r="G3521" s="437"/>
    </row>
    <row r="3522" ht="24" customHeight="1" spans="1:7">
      <c r="A3522" s="13">
        <v>3517</v>
      </c>
      <c r="B3522" s="13" t="s">
        <v>9870</v>
      </c>
      <c r="C3522" s="13" t="s">
        <v>9937</v>
      </c>
      <c r="D3522" s="13">
        <v>8.88</v>
      </c>
      <c r="E3522" s="13">
        <v>4.84</v>
      </c>
      <c r="F3522" s="13">
        <v>42.98</v>
      </c>
      <c r="G3522" s="437"/>
    </row>
    <row r="3523" ht="24" customHeight="1" spans="1:7">
      <c r="A3523" s="13">
        <v>3518</v>
      </c>
      <c r="B3523" s="13" t="s">
        <v>9939</v>
      </c>
      <c r="C3523" s="13" t="s">
        <v>9937</v>
      </c>
      <c r="D3523" s="13">
        <v>11.61</v>
      </c>
      <c r="E3523" s="13">
        <v>4.84</v>
      </c>
      <c r="F3523" s="13">
        <v>56.19</v>
      </c>
      <c r="G3523" s="437"/>
    </row>
    <row r="3524" ht="24" customHeight="1" spans="1:7">
      <c r="A3524" s="13">
        <v>3519</v>
      </c>
      <c r="B3524" s="13" t="s">
        <v>9940</v>
      </c>
      <c r="C3524" s="13" t="s">
        <v>9937</v>
      </c>
      <c r="D3524" s="13">
        <v>20.71</v>
      </c>
      <c r="E3524" s="13">
        <v>4.84</v>
      </c>
      <c r="F3524" s="13">
        <v>100.24</v>
      </c>
      <c r="G3524" s="437"/>
    </row>
    <row r="3525" ht="24" customHeight="1" spans="1:7">
      <c r="A3525" s="13">
        <v>3520</v>
      </c>
      <c r="B3525" s="13" t="s">
        <v>9941</v>
      </c>
      <c r="C3525" s="13" t="s">
        <v>9937</v>
      </c>
      <c r="D3525" s="13">
        <v>5.5</v>
      </c>
      <c r="E3525" s="13">
        <v>4.84</v>
      </c>
      <c r="F3525" s="13">
        <v>26.62</v>
      </c>
      <c r="G3525" s="437"/>
    </row>
    <row r="3526" ht="24" customHeight="1" spans="1:7">
      <c r="A3526" s="13">
        <v>3521</v>
      </c>
      <c r="B3526" s="13" t="s">
        <v>9942</v>
      </c>
      <c r="C3526" s="13" t="s">
        <v>9937</v>
      </c>
      <c r="D3526" s="13">
        <v>15.66</v>
      </c>
      <c r="E3526" s="13">
        <v>4.84</v>
      </c>
      <c r="F3526" s="13">
        <v>75.79</v>
      </c>
      <c r="G3526" s="437"/>
    </row>
    <row r="3527" ht="24" customHeight="1" spans="1:7">
      <c r="A3527" s="13">
        <v>3522</v>
      </c>
      <c r="B3527" s="13" t="s">
        <v>5244</v>
      </c>
      <c r="C3527" s="13" t="s">
        <v>9937</v>
      </c>
      <c r="D3527" s="13">
        <v>18.26</v>
      </c>
      <c r="E3527" s="13">
        <v>4.84</v>
      </c>
      <c r="F3527" s="13">
        <v>88.38</v>
      </c>
      <c r="G3527" s="437"/>
    </row>
    <row r="3528" ht="24" customHeight="1" spans="1:7">
      <c r="A3528" s="13">
        <v>3523</v>
      </c>
      <c r="B3528" s="13" t="s">
        <v>9943</v>
      </c>
      <c r="C3528" s="13" t="s">
        <v>9937</v>
      </c>
      <c r="D3528" s="13">
        <v>4.68</v>
      </c>
      <c r="E3528" s="13">
        <v>4.84</v>
      </c>
      <c r="F3528" s="13">
        <v>22.65</v>
      </c>
      <c r="G3528" s="437"/>
    </row>
    <row r="3529" ht="24" customHeight="1" spans="1:7">
      <c r="A3529" s="13">
        <v>3524</v>
      </c>
      <c r="B3529" s="13" t="s">
        <v>9944</v>
      </c>
      <c r="C3529" s="13" t="s">
        <v>9937</v>
      </c>
      <c r="D3529" s="13">
        <v>20.7</v>
      </c>
      <c r="E3529" s="13">
        <v>4.84</v>
      </c>
      <c r="F3529" s="13">
        <v>100.19</v>
      </c>
      <c r="G3529" s="437"/>
    </row>
    <row r="3530" ht="24" customHeight="1" spans="1:7">
      <c r="A3530" s="13">
        <v>3525</v>
      </c>
      <c r="B3530" s="13" t="s">
        <v>9945</v>
      </c>
      <c r="C3530" s="13" t="s">
        <v>9937</v>
      </c>
      <c r="D3530" s="13">
        <v>12</v>
      </c>
      <c r="E3530" s="13">
        <v>4.84</v>
      </c>
      <c r="F3530" s="13">
        <v>58.08</v>
      </c>
      <c r="G3530" s="437"/>
    </row>
    <row r="3531" ht="24" customHeight="1" spans="1:7">
      <c r="A3531" s="13">
        <v>3526</v>
      </c>
      <c r="B3531" s="13" t="s">
        <v>1136</v>
      </c>
      <c r="C3531" s="13" t="s">
        <v>9937</v>
      </c>
      <c r="D3531" s="13">
        <v>13.62</v>
      </c>
      <c r="E3531" s="13">
        <v>4.84</v>
      </c>
      <c r="F3531" s="13">
        <v>65.92</v>
      </c>
      <c r="G3531" s="437"/>
    </row>
    <row r="3532" ht="24" customHeight="1" spans="1:7">
      <c r="A3532" s="13">
        <v>3527</v>
      </c>
      <c r="B3532" s="13" t="s">
        <v>3191</v>
      </c>
      <c r="C3532" s="13" t="s">
        <v>9937</v>
      </c>
      <c r="D3532" s="13">
        <v>9.37</v>
      </c>
      <c r="E3532" s="13">
        <v>4.84</v>
      </c>
      <c r="F3532" s="13">
        <v>45.35</v>
      </c>
      <c r="G3532" s="437"/>
    </row>
    <row r="3533" ht="24" customHeight="1" spans="1:7">
      <c r="A3533" s="13">
        <v>3528</v>
      </c>
      <c r="B3533" s="13" t="s">
        <v>5934</v>
      </c>
      <c r="C3533" s="13" t="s">
        <v>9937</v>
      </c>
      <c r="D3533" s="13">
        <v>16.09</v>
      </c>
      <c r="E3533" s="13">
        <v>4.84</v>
      </c>
      <c r="F3533" s="13">
        <v>77.88</v>
      </c>
      <c r="G3533" s="437"/>
    </row>
    <row r="3534" ht="24" customHeight="1" spans="1:7">
      <c r="A3534" s="13">
        <v>3529</v>
      </c>
      <c r="B3534" s="13" t="s">
        <v>9946</v>
      </c>
      <c r="C3534" s="13" t="s">
        <v>9937</v>
      </c>
      <c r="D3534" s="13">
        <v>12.78</v>
      </c>
      <c r="E3534" s="13">
        <v>4.84</v>
      </c>
      <c r="F3534" s="13">
        <v>61.86</v>
      </c>
      <c r="G3534" s="437"/>
    </row>
    <row r="3535" ht="24" customHeight="1" spans="1:7">
      <c r="A3535" s="13">
        <v>3530</v>
      </c>
      <c r="B3535" s="13" t="s">
        <v>3274</v>
      </c>
      <c r="C3535" s="13" t="s">
        <v>9937</v>
      </c>
      <c r="D3535" s="13">
        <v>10</v>
      </c>
      <c r="E3535" s="13">
        <v>4.84</v>
      </c>
      <c r="F3535" s="13">
        <v>48.4</v>
      </c>
      <c r="G3535" s="437"/>
    </row>
    <row r="3536" ht="24" customHeight="1" spans="1:7">
      <c r="A3536" s="13">
        <v>3531</v>
      </c>
      <c r="B3536" s="13" t="s">
        <v>9947</v>
      </c>
      <c r="C3536" s="13" t="s">
        <v>9937</v>
      </c>
      <c r="D3536" s="13">
        <v>12</v>
      </c>
      <c r="E3536" s="13">
        <v>4.84</v>
      </c>
      <c r="F3536" s="13">
        <v>58.08</v>
      </c>
      <c r="G3536" s="437"/>
    </row>
    <row r="3537" ht="24" customHeight="1" spans="1:7">
      <c r="A3537" s="13">
        <v>3532</v>
      </c>
      <c r="B3537" s="13" t="s">
        <v>9948</v>
      </c>
      <c r="C3537" s="13" t="s">
        <v>9937</v>
      </c>
      <c r="D3537" s="13">
        <v>9.09</v>
      </c>
      <c r="E3537" s="13">
        <v>4.84</v>
      </c>
      <c r="F3537" s="13">
        <v>44</v>
      </c>
      <c r="G3537" s="437"/>
    </row>
    <row r="3538" ht="24" customHeight="1" spans="1:7">
      <c r="A3538" s="13">
        <v>3533</v>
      </c>
      <c r="B3538" s="13" t="s">
        <v>7884</v>
      </c>
      <c r="C3538" s="13" t="s">
        <v>9937</v>
      </c>
      <c r="D3538" s="13">
        <v>233</v>
      </c>
      <c r="E3538" s="13">
        <v>4.84</v>
      </c>
      <c r="F3538" s="13">
        <v>1127.72</v>
      </c>
      <c r="G3538" s="437"/>
    </row>
    <row r="3539" ht="24" customHeight="1" spans="1:7">
      <c r="A3539" s="13">
        <v>3534</v>
      </c>
      <c r="B3539" s="13" t="s">
        <v>9949</v>
      </c>
      <c r="C3539" s="13" t="s">
        <v>9937</v>
      </c>
      <c r="D3539" s="13">
        <v>8</v>
      </c>
      <c r="E3539" s="13">
        <v>4.84</v>
      </c>
      <c r="F3539" s="13">
        <v>38.72</v>
      </c>
      <c r="G3539" s="437"/>
    </row>
    <row r="3540" ht="24" customHeight="1" spans="1:7">
      <c r="A3540" s="13">
        <v>3535</v>
      </c>
      <c r="B3540" s="13" t="s">
        <v>9950</v>
      </c>
      <c r="C3540" s="13" t="s">
        <v>9937</v>
      </c>
      <c r="D3540" s="13">
        <v>8.24</v>
      </c>
      <c r="E3540" s="13">
        <v>4.84</v>
      </c>
      <c r="F3540" s="13">
        <v>39.88</v>
      </c>
      <c r="G3540" s="437"/>
    </row>
    <row r="3541" ht="24" customHeight="1" spans="1:7">
      <c r="A3541" s="13">
        <v>3536</v>
      </c>
      <c r="B3541" s="13" t="s">
        <v>9951</v>
      </c>
      <c r="C3541" s="13" t="s">
        <v>9937</v>
      </c>
      <c r="D3541" s="13">
        <v>19</v>
      </c>
      <c r="E3541" s="13">
        <v>4.84</v>
      </c>
      <c r="F3541" s="13">
        <v>91.96</v>
      </c>
      <c r="G3541" s="437"/>
    </row>
    <row r="3542" ht="24" customHeight="1" spans="1:7">
      <c r="A3542" s="13">
        <v>3537</v>
      </c>
      <c r="B3542" s="13" t="s">
        <v>9952</v>
      </c>
      <c r="C3542" s="13" t="s">
        <v>9937</v>
      </c>
      <c r="D3542" s="13">
        <v>50</v>
      </c>
      <c r="E3542" s="13">
        <v>4.84</v>
      </c>
      <c r="F3542" s="13">
        <v>242</v>
      </c>
      <c r="G3542" s="437"/>
    </row>
    <row r="3543" ht="24" customHeight="1" spans="1:7">
      <c r="A3543" s="13">
        <v>3538</v>
      </c>
      <c r="B3543" s="13" t="s">
        <v>9953</v>
      </c>
      <c r="C3543" s="13" t="s">
        <v>9937</v>
      </c>
      <c r="D3543" s="13">
        <v>100</v>
      </c>
      <c r="E3543" s="13">
        <v>4.84</v>
      </c>
      <c r="F3543" s="13">
        <v>484</v>
      </c>
      <c r="G3543" s="437"/>
    </row>
    <row r="3544" ht="24" customHeight="1" spans="1:7">
      <c r="A3544" s="13">
        <v>3539</v>
      </c>
      <c r="B3544" s="13" t="s">
        <v>9861</v>
      </c>
      <c r="C3544" s="13" t="s">
        <v>9937</v>
      </c>
      <c r="D3544" s="13">
        <v>1.18</v>
      </c>
      <c r="E3544" s="13">
        <v>4.84</v>
      </c>
      <c r="F3544" s="13">
        <v>5.71</v>
      </c>
      <c r="G3544" s="437"/>
    </row>
    <row r="3545" ht="24" customHeight="1" spans="1:7">
      <c r="A3545" s="13">
        <v>3540</v>
      </c>
      <c r="B3545" s="13" t="s">
        <v>9954</v>
      </c>
      <c r="C3545" s="13" t="s">
        <v>9937</v>
      </c>
      <c r="D3545" s="13">
        <v>2.05</v>
      </c>
      <c r="E3545" s="13">
        <v>4.84</v>
      </c>
      <c r="F3545" s="13">
        <v>9.92</v>
      </c>
      <c r="G3545" s="437"/>
    </row>
    <row r="3546" ht="24" customHeight="1" spans="1:7">
      <c r="A3546" s="13">
        <v>3541</v>
      </c>
      <c r="B3546" s="13" t="s">
        <v>9955</v>
      </c>
      <c r="C3546" s="13" t="s">
        <v>9937</v>
      </c>
      <c r="D3546" s="13">
        <v>12.93</v>
      </c>
      <c r="E3546" s="13">
        <v>4.84</v>
      </c>
      <c r="F3546" s="13">
        <v>62.58</v>
      </c>
      <c r="G3546" s="437"/>
    </row>
    <row r="3547" ht="24" customHeight="1" spans="1:7">
      <c r="A3547" s="13">
        <v>3542</v>
      </c>
      <c r="B3547" s="13" t="s">
        <v>9956</v>
      </c>
      <c r="C3547" s="13" t="s">
        <v>9957</v>
      </c>
      <c r="D3547" s="13">
        <v>10</v>
      </c>
      <c r="E3547" s="13">
        <v>4.84</v>
      </c>
      <c r="F3547" s="13">
        <v>48.4</v>
      </c>
      <c r="G3547" s="437"/>
    </row>
    <row r="3548" ht="24" customHeight="1" spans="1:7">
      <c r="A3548" s="13">
        <v>3543</v>
      </c>
      <c r="B3548" s="13" t="s">
        <v>9958</v>
      </c>
      <c r="C3548" s="13" t="s">
        <v>9957</v>
      </c>
      <c r="D3548" s="13">
        <v>5</v>
      </c>
      <c r="E3548" s="13">
        <v>4.84</v>
      </c>
      <c r="F3548" s="13">
        <v>24.2</v>
      </c>
      <c r="G3548" s="437"/>
    </row>
    <row r="3549" ht="24" customHeight="1" spans="1:7">
      <c r="A3549" s="13">
        <v>3544</v>
      </c>
      <c r="B3549" s="13" t="s">
        <v>9959</v>
      </c>
      <c r="C3549" s="13" t="s">
        <v>9957</v>
      </c>
      <c r="D3549" s="13">
        <v>4.5</v>
      </c>
      <c r="E3549" s="13">
        <v>4.84</v>
      </c>
      <c r="F3549" s="13">
        <v>21.78</v>
      </c>
      <c r="G3549" s="437"/>
    </row>
    <row r="3550" ht="24" customHeight="1" spans="1:7">
      <c r="A3550" s="13">
        <v>3545</v>
      </c>
      <c r="B3550" s="13" t="s">
        <v>9960</v>
      </c>
      <c r="C3550" s="13" t="s">
        <v>9957</v>
      </c>
      <c r="D3550" s="13">
        <v>0.87</v>
      </c>
      <c r="E3550" s="13">
        <v>4.84</v>
      </c>
      <c r="F3550" s="13">
        <v>4.21</v>
      </c>
      <c r="G3550" s="437"/>
    </row>
    <row r="3551" ht="24" customHeight="1" spans="1:7">
      <c r="A3551" s="13">
        <v>3546</v>
      </c>
      <c r="B3551" s="13" t="s">
        <v>9961</v>
      </c>
      <c r="C3551" s="13" t="s">
        <v>9957</v>
      </c>
      <c r="D3551" s="13">
        <v>8</v>
      </c>
      <c r="E3551" s="13">
        <v>4.84</v>
      </c>
      <c r="F3551" s="13">
        <v>38.72</v>
      </c>
      <c r="G3551" s="437"/>
    </row>
    <row r="3552" ht="24" customHeight="1" spans="1:7">
      <c r="A3552" s="13">
        <v>3547</v>
      </c>
      <c r="B3552" s="13" t="s">
        <v>8929</v>
      </c>
      <c r="C3552" s="13" t="s">
        <v>9957</v>
      </c>
      <c r="D3552" s="13">
        <v>8</v>
      </c>
      <c r="E3552" s="13">
        <v>4.84</v>
      </c>
      <c r="F3552" s="13">
        <v>38.72</v>
      </c>
      <c r="G3552" s="437"/>
    </row>
    <row r="3553" ht="24" customHeight="1" spans="1:7">
      <c r="A3553" s="13">
        <v>3548</v>
      </c>
      <c r="B3553" s="13" t="s">
        <v>9962</v>
      </c>
      <c r="C3553" s="13" t="s">
        <v>9957</v>
      </c>
      <c r="D3553" s="13">
        <v>5</v>
      </c>
      <c r="E3553" s="13">
        <v>4.84</v>
      </c>
      <c r="F3553" s="13">
        <v>24.2</v>
      </c>
      <c r="G3553" s="437"/>
    </row>
    <row r="3554" ht="24" customHeight="1" spans="1:7">
      <c r="A3554" s="13">
        <v>3549</v>
      </c>
      <c r="B3554" s="13" t="s">
        <v>9963</v>
      </c>
      <c r="C3554" s="13" t="s">
        <v>9957</v>
      </c>
      <c r="D3554" s="13">
        <v>11.38</v>
      </c>
      <c r="E3554" s="13">
        <v>4.84</v>
      </c>
      <c r="F3554" s="13">
        <v>55.08</v>
      </c>
      <c r="G3554" s="437"/>
    </row>
    <row r="3555" ht="24" customHeight="1" spans="1:7">
      <c r="A3555" s="13">
        <v>3550</v>
      </c>
      <c r="B3555" s="13" t="s">
        <v>9964</v>
      </c>
      <c r="C3555" s="13" t="s">
        <v>9957</v>
      </c>
      <c r="D3555" s="13">
        <v>4.5</v>
      </c>
      <c r="E3555" s="13">
        <v>4.84</v>
      </c>
      <c r="F3555" s="13">
        <v>21.78</v>
      </c>
      <c r="G3555" s="437"/>
    </row>
    <row r="3556" ht="24" customHeight="1" spans="1:7">
      <c r="A3556" s="13">
        <v>3551</v>
      </c>
      <c r="B3556" s="13" t="s">
        <v>9965</v>
      </c>
      <c r="C3556" s="13" t="s">
        <v>9957</v>
      </c>
      <c r="D3556" s="13">
        <v>2</v>
      </c>
      <c r="E3556" s="13">
        <v>4.84</v>
      </c>
      <c r="F3556" s="13">
        <v>9.68</v>
      </c>
      <c r="G3556" s="437"/>
    </row>
    <row r="3557" ht="24" customHeight="1" spans="1:7">
      <c r="A3557" s="13">
        <v>3552</v>
      </c>
      <c r="B3557" s="13" t="s">
        <v>9966</v>
      </c>
      <c r="C3557" s="13" t="s">
        <v>9957</v>
      </c>
      <c r="D3557" s="13">
        <v>3</v>
      </c>
      <c r="E3557" s="13">
        <v>4.84</v>
      </c>
      <c r="F3557" s="13">
        <v>14.52</v>
      </c>
      <c r="G3557" s="437"/>
    </row>
    <row r="3558" ht="24" customHeight="1" spans="1:7">
      <c r="A3558" s="13">
        <v>3553</v>
      </c>
      <c r="B3558" s="13" t="s">
        <v>9967</v>
      </c>
      <c r="C3558" s="13" t="s">
        <v>9957</v>
      </c>
      <c r="D3558" s="13">
        <v>11.3</v>
      </c>
      <c r="E3558" s="13">
        <v>4.84</v>
      </c>
      <c r="F3558" s="13">
        <v>54.69</v>
      </c>
      <c r="G3558" s="437"/>
    </row>
    <row r="3559" ht="24" customHeight="1" spans="1:7">
      <c r="A3559" s="13">
        <v>3554</v>
      </c>
      <c r="B3559" s="13" t="s">
        <v>9968</v>
      </c>
      <c r="C3559" s="13" t="s">
        <v>9957</v>
      </c>
      <c r="D3559" s="13">
        <v>1.2</v>
      </c>
      <c r="E3559" s="13">
        <v>4.84</v>
      </c>
      <c r="F3559" s="13">
        <v>5.81</v>
      </c>
      <c r="G3559" s="437"/>
    </row>
    <row r="3560" ht="24" customHeight="1" spans="1:7">
      <c r="A3560" s="13">
        <v>3555</v>
      </c>
      <c r="B3560" s="13" t="s">
        <v>4763</v>
      </c>
      <c r="C3560" s="13" t="s">
        <v>9957</v>
      </c>
      <c r="D3560" s="13">
        <v>6.93</v>
      </c>
      <c r="E3560" s="13">
        <v>4.84</v>
      </c>
      <c r="F3560" s="13">
        <v>33.54</v>
      </c>
      <c r="G3560" s="437"/>
    </row>
    <row r="3561" ht="24" customHeight="1" spans="1:7">
      <c r="A3561" s="13">
        <v>3556</v>
      </c>
      <c r="B3561" s="13" t="s">
        <v>9969</v>
      </c>
      <c r="C3561" s="13" t="s">
        <v>9957</v>
      </c>
      <c r="D3561" s="13">
        <v>9.09</v>
      </c>
      <c r="E3561" s="13">
        <v>4.84</v>
      </c>
      <c r="F3561" s="13">
        <v>44</v>
      </c>
      <c r="G3561" s="437"/>
    </row>
    <row r="3562" ht="24" customHeight="1" spans="1:7">
      <c r="A3562" s="13">
        <v>3557</v>
      </c>
      <c r="B3562" s="13" t="s">
        <v>9970</v>
      </c>
      <c r="C3562" s="13" t="s">
        <v>9957</v>
      </c>
      <c r="D3562" s="13">
        <v>8.51</v>
      </c>
      <c r="E3562" s="13">
        <v>4.84</v>
      </c>
      <c r="F3562" s="13">
        <v>41.19</v>
      </c>
      <c r="G3562" s="437"/>
    </row>
    <row r="3563" ht="24" customHeight="1" spans="1:7">
      <c r="A3563" s="13">
        <v>3558</v>
      </c>
      <c r="B3563" s="13" t="s">
        <v>9971</v>
      </c>
      <c r="C3563" s="13" t="s">
        <v>9957</v>
      </c>
      <c r="D3563" s="13">
        <v>6</v>
      </c>
      <c r="E3563" s="13">
        <v>4.84</v>
      </c>
      <c r="F3563" s="13">
        <v>29.04</v>
      </c>
      <c r="G3563" s="437"/>
    </row>
    <row r="3564" ht="24" customHeight="1" spans="1:7">
      <c r="A3564" s="13">
        <v>3559</v>
      </c>
      <c r="B3564" s="13" t="s">
        <v>2319</v>
      </c>
      <c r="C3564" s="13" t="s">
        <v>9957</v>
      </c>
      <c r="D3564" s="13">
        <v>6.12</v>
      </c>
      <c r="E3564" s="13">
        <v>4.84</v>
      </c>
      <c r="F3564" s="13">
        <v>29.62</v>
      </c>
      <c r="G3564" s="437"/>
    </row>
    <row r="3565" ht="24" customHeight="1" spans="1:7">
      <c r="A3565" s="13">
        <v>3560</v>
      </c>
      <c r="B3565" s="13" t="s">
        <v>3191</v>
      </c>
      <c r="C3565" s="13" t="s">
        <v>9957</v>
      </c>
      <c r="D3565" s="13">
        <v>13</v>
      </c>
      <c r="E3565" s="13">
        <v>4.84</v>
      </c>
      <c r="F3565" s="13">
        <v>62.92</v>
      </c>
      <c r="G3565" s="437"/>
    </row>
    <row r="3566" ht="24" customHeight="1" spans="1:7">
      <c r="A3566" s="13">
        <v>3561</v>
      </c>
      <c r="B3566" s="13" t="s">
        <v>3450</v>
      </c>
      <c r="C3566" s="13" t="s">
        <v>9957</v>
      </c>
      <c r="D3566" s="13">
        <v>3</v>
      </c>
      <c r="E3566" s="13">
        <v>4.84</v>
      </c>
      <c r="F3566" s="13">
        <v>14.52</v>
      </c>
      <c r="G3566" s="437"/>
    </row>
    <row r="3567" ht="24" customHeight="1" spans="1:7">
      <c r="A3567" s="13">
        <v>3562</v>
      </c>
      <c r="B3567" s="13" t="s">
        <v>7884</v>
      </c>
      <c r="C3567" s="13" t="s">
        <v>9957</v>
      </c>
      <c r="D3567" s="13">
        <v>141</v>
      </c>
      <c r="E3567" s="13">
        <v>4.84</v>
      </c>
      <c r="F3567" s="13">
        <v>682.44</v>
      </c>
      <c r="G3567" s="437"/>
    </row>
    <row r="3568" ht="24" customHeight="1" spans="1:7">
      <c r="A3568" s="13">
        <v>3563</v>
      </c>
      <c r="B3568" s="13" t="s">
        <v>9972</v>
      </c>
      <c r="C3568" s="13" t="s">
        <v>9957</v>
      </c>
      <c r="D3568" s="13">
        <v>8.91</v>
      </c>
      <c r="E3568" s="13">
        <v>4.84</v>
      </c>
      <c r="F3568" s="13">
        <v>43.12</v>
      </c>
      <c r="G3568" s="437"/>
    </row>
    <row r="3569" ht="24" customHeight="1" spans="1:7">
      <c r="A3569" s="13">
        <v>3564</v>
      </c>
      <c r="B3569" s="13" t="s">
        <v>9973</v>
      </c>
      <c r="C3569" s="13" t="s">
        <v>9957</v>
      </c>
      <c r="D3569" s="13">
        <v>3</v>
      </c>
      <c r="E3569" s="13">
        <v>4.84</v>
      </c>
      <c r="F3569" s="13">
        <v>14.52</v>
      </c>
      <c r="G3569" s="437"/>
    </row>
    <row r="3570" ht="24" customHeight="1" spans="1:7">
      <c r="A3570" s="13">
        <v>3565</v>
      </c>
      <c r="B3570" s="13" t="s">
        <v>9974</v>
      </c>
      <c r="C3570" s="13" t="s">
        <v>9957</v>
      </c>
      <c r="D3570" s="13">
        <v>2.55</v>
      </c>
      <c r="E3570" s="13">
        <v>4.84</v>
      </c>
      <c r="F3570" s="13">
        <v>12.34</v>
      </c>
      <c r="G3570" s="437"/>
    </row>
    <row r="3571" ht="24" customHeight="1" spans="1:7">
      <c r="A3571" s="13">
        <v>3566</v>
      </c>
      <c r="B3571" s="13" t="s">
        <v>9975</v>
      </c>
      <c r="C3571" s="13" t="s">
        <v>9957</v>
      </c>
      <c r="D3571" s="13">
        <v>3</v>
      </c>
      <c r="E3571" s="13">
        <v>4.84</v>
      </c>
      <c r="F3571" s="13">
        <v>14.52</v>
      </c>
      <c r="G3571" s="437"/>
    </row>
    <row r="3572" ht="24" customHeight="1" spans="1:7">
      <c r="A3572" s="13">
        <v>3567</v>
      </c>
      <c r="B3572" s="13" t="s">
        <v>9976</v>
      </c>
      <c r="C3572" s="13" t="s">
        <v>9977</v>
      </c>
      <c r="D3572" s="13">
        <v>9</v>
      </c>
      <c r="E3572" s="13">
        <v>4.84</v>
      </c>
      <c r="F3572" s="13">
        <v>43.56</v>
      </c>
      <c r="G3572" s="437"/>
    </row>
    <row r="3573" ht="24" customHeight="1" spans="1:7">
      <c r="A3573" s="13">
        <v>3568</v>
      </c>
      <c r="B3573" s="13" t="s">
        <v>9978</v>
      </c>
      <c r="C3573" s="13" t="s">
        <v>9977</v>
      </c>
      <c r="D3573" s="13">
        <v>7.5</v>
      </c>
      <c r="E3573" s="13">
        <v>4.84</v>
      </c>
      <c r="F3573" s="13">
        <v>36.3</v>
      </c>
      <c r="G3573" s="437"/>
    </row>
    <row r="3574" ht="24" customHeight="1" spans="1:7">
      <c r="A3574" s="13">
        <v>3569</v>
      </c>
      <c r="B3574" s="13" t="s">
        <v>9979</v>
      </c>
      <c r="C3574" s="13" t="s">
        <v>9977</v>
      </c>
      <c r="D3574" s="13">
        <v>14.5</v>
      </c>
      <c r="E3574" s="13">
        <v>4.84</v>
      </c>
      <c r="F3574" s="13">
        <v>70.18</v>
      </c>
      <c r="G3574" s="437"/>
    </row>
    <row r="3575" ht="24" customHeight="1" spans="1:7">
      <c r="A3575" s="13">
        <v>3570</v>
      </c>
      <c r="B3575" s="13" t="s">
        <v>4901</v>
      </c>
      <c r="C3575" s="13" t="s">
        <v>9977</v>
      </c>
      <c r="D3575" s="13">
        <v>16</v>
      </c>
      <c r="E3575" s="13">
        <v>4.84</v>
      </c>
      <c r="F3575" s="13">
        <v>77.44</v>
      </c>
      <c r="G3575" s="437"/>
    </row>
    <row r="3576" ht="24" customHeight="1" spans="1:7">
      <c r="A3576" s="13">
        <v>3571</v>
      </c>
      <c r="B3576" s="13" t="s">
        <v>9980</v>
      </c>
      <c r="C3576" s="13" t="s">
        <v>9977</v>
      </c>
      <c r="D3576" s="13">
        <v>9.56</v>
      </c>
      <c r="E3576" s="13">
        <v>4.84</v>
      </c>
      <c r="F3576" s="13">
        <v>46.27</v>
      </c>
      <c r="G3576" s="437"/>
    </row>
    <row r="3577" ht="24" customHeight="1" spans="1:7">
      <c r="A3577" s="13">
        <v>3572</v>
      </c>
      <c r="B3577" s="13" t="s">
        <v>2822</v>
      </c>
      <c r="C3577" s="13" t="s">
        <v>9977</v>
      </c>
      <c r="D3577" s="13">
        <v>6.55</v>
      </c>
      <c r="E3577" s="13">
        <v>4.84</v>
      </c>
      <c r="F3577" s="13">
        <v>31.7</v>
      </c>
      <c r="G3577" s="437"/>
    </row>
    <row r="3578" ht="24" customHeight="1" spans="1:7">
      <c r="A3578" s="13">
        <v>3573</v>
      </c>
      <c r="B3578" s="13" t="s">
        <v>9981</v>
      </c>
      <c r="C3578" s="13" t="s">
        <v>9977</v>
      </c>
      <c r="D3578" s="13">
        <v>9</v>
      </c>
      <c r="E3578" s="13">
        <v>4.84</v>
      </c>
      <c r="F3578" s="13">
        <v>43.56</v>
      </c>
      <c r="G3578" s="437"/>
    </row>
    <row r="3579" ht="24" customHeight="1" spans="1:7">
      <c r="A3579" s="13">
        <v>3574</v>
      </c>
      <c r="B3579" s="13" t="s">
        <v>9982</v>
      </c>
      <c r="C3579" s="13" t="s">
        <v>9977</v>
      </c>
      <c r="D3579" s="13">
        <v>9.54</v>
      </c>
      <c r="E3579" s="13">
        <v>4.84</v>
      </c>
      <c r="F3579" s="13">
        <v>46.17</v>
      </c>
      <c r="G3579" s="437"/>
    </row>
    <row r="3580" ht="24" customHeight="1" spans="1:7">
      <c r="A3580" s="13">
        <v>3575</v>
      </c>
      <c r="B3580" s="13" t="s">
        <v>9983</v>
      </c>
      <c r="C3580" s="13" t="s">
        <v>9977</v>
      </c>
      <c r="D3580" s="13">
        <v>6.23</v>
      </c>
      <c r="E3580" s="13">
        <v>4.84</v>
      </c>
      <c r="F3580" s="13">
        <v>30.15</v>
      </c>
      <c r="G3580" s="437"/>
    </row>
    <row r="3581" ht="24" customHeight="1" spans="1:7">
      <c r="A3581" s="13">
        <v>3576</v>
      </c>
      <c r="B3581" s="13" t="s">
        <v>9984</v>
      </c>
      <c r="C3581" s="13" t="s">
        <v>9977</v>
      </c>
      <c r="D3581" s="13">
        <v>8.28</v>
      </c>
      <c r="E3581" s="13">
        <v>4.84</v>
      </c>
      <c r="F3581" s="13">
        <v>40.08</v>
      </c>
      <c r="G3581" s="437"/>
    </row>
    <row r="3582" ht="24" customHeight="1" spans="1:7">
      <c r="A3582" s="13">
        <v>3577</v>
      </c>
      <c r="B3582" s="13" t="s">
        <v>9985</v>
      </c>
      <c r="C3582" s="13" t="s">
        <v>9977</v>
      </c>
      <c r="D3582" s="13">
        <v>33.61</v>
      </c>
      <c r="E3582" s="13">
        <v>4.84</v>
      </c>
      <c r="F3582" s="13">
        <v>162.67</v>
      </c>
      <c r="G3582" s="437"/>
    </row>
    <row r="3583" ht="24" customHeight="1" spans="1:7">
      <c r="A3583" s="13">
        <v>3578</v>
      </c>
      <c r="B3583" s="13" t="s">
        <v>9986</v>
      </c>
      <c r="C3583" s="13" t="s">
        <v>9977</v>
      </c>
      <c r="D3583" s="13">
        <v>5.2</v>
      </c>
      <c r="E3583" s="13">
        <v>4.84</v>
      </c>
      <c r="F3583" s="13">
        <v>25.17</v>
      </c>
      <c r="G3583" s="437"/>
    </row>
    <row r="3584" ht="24" customHeight="1" spans="1:7">
      <c r="A3584" s="13">
        <v>3579</v>
      </c>
      <c r="B3584" s="13" t="s">
        <v>9987</v>
      </c>
      <c r="C3584" s="13" t="s">
        <v>9977</v>
      </c>
      <c r="D3584" s="13">
        <v>12.08</v>
      </c>
      <c r="E3584" s="13">
        <v>4.84</v>
      </c>
      <c r="F3584" s="13">
        <v>58.47</v>
      </c>
      <c r="G3584" s="437"/>
    </row>
    <row r="3585" ht="24" customHeight="1" spans="1:7">
      <c r="A3585" s="13">
        <v>3580</v>
      </c>
      <c r="B3585" s="13" t="s">
        <v>928</v>
      </c>
      <c r="C3585" s="13" t="s">
        <v>9977</v>
      </c>
      <c r="D3585" s="13">
        <v>5.55</v>
      </c>
      <c r="E3585" s="13">
        <v>4.84</v>
      </c>
      <c r="F3585" s="13">
        <v>26.86</v>
      </c>
      <c r="G3585" s="437"/>
    </row>
    <row r="3586" ht="24" customHeight="1" spans="1:7">
      <c r="A3586" s="13">
        <v>3581</v>
      </c>
      <c r="B3586" s="13" t="s">
        <v>6958</v>
      </c>
      <c r="C3586" s="13" t="s">
        <v>9977</v>
      </c>
      <c r="D3586" s="13">
        <v>6.97</v>
      </c>
      <c r="E3586" s="13">
        <v>4.84</v>
      </c>
      <c r="F3586" s="13">
        <v>33.73</v>
      </c>
      <c r="G3586" s="437"/>
    </row>
    <row r="3587" ht="24" customHeight="1" spans="1:7">
      <c r="A3587" s="13">
        <v>3582</v>
      </c>
      <c r="B3587" s="13" t="s">
        <v>9988</v>
      </c>
      <c r="C3587" s="13" t="s">
        <v>9977</v>
      </c>
      <c r="D3587" s="13">
        <v>6.43</v>
      </c>
      <c r="E3587" s="13">
        <v>4.84</v>
      </c>
      <c r="F3587" s="13">
        <v>31.12</v>
      </c>
      <c r="G3587" s="437"/>
    </row>
    <row r="3588" ht="24" customHeight="1" spans="1:7">
      <c r="A3588" s="13">
        <v>3583</v>
      </c>
      <c r="B3588" s="13" t="s">
        <v>8963</v>
      </c>
      <c r="C3588" s="13" t="s">
        <v>9977</v>
      </c>
      <c r="D3588" s="13">
        <v>7.45</v>
      </c>
      <c r="E3588" s="13">
        <v>4.84</v>
      </c>
      <c r="F3588" s="13">
        <v>36.06</v>
      </c>
      <c r="G3588" s="437"/>
    </row>
    <row r="3589" ht="24" customHeight="1" spans="1:7">
      <c r="A3589" s="13">
        <v>3584</v>
      </c>
      <c r="B3589" s="13" t="s">
        <v>9989</v>
      </c>
      <c r="C3589" s="13" t="s">
        <v>9977</v>
      </c>
      <c r="D3589" s="13">
        <v>5.48</v>
      </c>
      <c r="E3589" s="13">
        <v>4.84</v>
      </c>
      <c r="F3589" s="13">
        <v>26.52</v>
      </c>
      <c r="G3589" s="437"/>
    </row>
    <row r="3590" ht="24" customHeight="1" spans="1:7">
      <c r="A3590" s="13">
        <v>3585</v>
      </c>
      <c r="B3590" s="13" t="s">
        <v>9990</v>
      </c>
      <c r="C3590" s="13" t="s">
        <v>9977</v>
      </c>
      <c r="D3590" s="13">
        <v>2</v>
      </c>
      <c r="E3590" s="13">
        <v>4.84</v>
      </c>
      <c r="F3590" s="13">
        <v>9.68</v>
      </c>
      <c r="G3590" s="437"/>
    </row>
    <row r="3591" ht="24" customHeight="1" spans="1:7">
      <c r="A3591" s="13">
        <v>3586</v>
      </c>
      <c r="B3591" s="13" t="s">
        <v>3593</v>
      </c>
      <c r="C3591" s="13" t="s">
        <v>9977</v>
      </c>
      <c r="D3591" s="13">
        <v>19.64</v>
      </c>
      <c r="E3591" s="13">
        <v>4.84</v>
      </c>
      <c r="F3591" s="13">
        <v>95.06</v>
      </c>
      <c r="G3591" s="437"/>
    </row>
    <row r="3592" ht="24" customHeight="1" spans="1:7">
      <c r="A3592" s="13">
        <v>3587</v>
      </c>
      <c r="B3592" s="13" t="s">
        <v>9991</v>
      </c>
      <c r="C3592" s="13" t="s">
        <v>9977</v>
      </c>
      <c r="D3592" s="13">
        <v>14.2</v>
      </c>
      <c r="E3592" s="13">
        <v>4.84</v>
      </c>
      <c r="F3592" s="13">
        <v>68.73</v>
      </c>
      <c r="G3592" s="437"/>
    </row>
    <row r="3593" ht="24" customHeight="1" spans="1:7">
      <c r="A3593" s="13">
        <v>3588</v>
      </c>
      <c r="B3593" s="13" t="s">
        <v>9992</v>
      </c>
      <c r="C3593" s="13" t="s">
        <v>9977</v>
      </c>
      <c r="D3593" s="13">
        <v>6.85</v>
      </c>
      <c r="E3593" s="13">
        <v>4.84</v>
      </c>
      <c r="F3593" s="13">
        <v>33.15</v>
      </c>
      <c r="G3593" s="437"/>
    </row>
    <row r="3594" ht="24" customHeight="1" spans="1:7">
      <c r="A3594" s="13">
        <v>3589</v>
      </c>
      <c r="B3594" s="13" t="s">
        <v>9993</v>
      </c>
      <c r="C3594" s="13" t="s">
        <v>9977</v>
      </c>
      <c r="D3594" s="13">
        <v>1.1</v>
      </c>
      <c r="E3594" s="13">
        <v>4.84</v>
      </c>
      <c r="F3594" s="13">
        <v>5.32</v>
      </c>
      <c r="G3594" s="437"/>
    </row>
    <row r="3595" ht="24" customHeight="1" spans="1:7">
      <c r="A3595" s="13">
        <v>3590</v>
      </c>
      <c r="B3595" s="13" t="s">
        <v>9994</v>
      </c>
      <c r="C3595" s="13" t="s">
        <v>9977</v>
      </c>
      <c r="D3595" s="13">
        <v>18</v>
      </c>
      <c r="E3595" s="13">
        <v>4.84</v>
      </c>
      <c r="F3595" s="13">
        <v>87.12</v>
      </c>
      <c r="G3595" s="437"/>
    </row>
    <row r="3596" ht="24" customHeight="1" spans="1:7">
      <c r="A3596" s="13">
        <v>3591</v>
      </c>
      <c r="B3596" s="13" t="s">
        <v>9995</v>
      </c>
      <c r="C3596" s="13" t="s">
        <v>9977</v>
      </c>
      <c r="D3596" s="13">
        <v>3.33</v>
      </c>
      <c r="E3596" s="13">
        <v>4.84</v>
      </c>
      <c r="F3596" s="13">
        <v>16.12</v>
      </c>
      <c r="G3596" s="437"/>
    </row>
    <row r="3597" ht="24" customHeight="1" spans="1:7">
      <c r="A3597" s="13">
        <v>3592</v>
      </c>
      <c r="B3597" s="13" t="s">
        <v>9996</v>
      </c>
      <c r="C3597" s="13" t="s">
        <v>9977</v>
      </c>
      <c r="D3597" s="13">
        <v>3.43</v>
      </c>
      <c r="E3597" s="13">
        <v>4.84</v>
      </c>
      <c r="F3597" s="13">
        <v>16.6</v>
      </c>
      <c r="G3597" s="437"/>
    </row>
    <row r="3598" ht="24" customHeight="1" spans="1:7">
      <c r="A3598" s="13">
        <v>3593</v>
      </c>
      <c r="B3598" s="13" t="s">
        <v>9997</v>
      </c>
      <c r="C3598" s="13" t="s">
        <v>9977</v>
      </c>
      <c r="D3598" s="13">
        <v>12.5</v>
      </c>
      <c r="E3598" s="13">
        <v>4.84</v>
      </c>
      <c r="F3598" s="13">
        <v>60.5</v>
      </c>
      <c r="G3598" s="437"/>
    </row>
    <row r="3599" ht="24" customHeight="1" spans="1:7">
      <c r="A3599" s="13">
        <v>3594</v>
      </c>
      <c r="B3599" s="13" t="s">
        <v>9998</v>
      </c>
      <c r="C3599" s="13" t="s">
        <v>9977</v>
      </c>
      <c r="D3599" s="13">
        <v>7.68</v>
      </c>
      <c r="E3599" s="13">
        <v>4.84</v>
      </c>
      <c r="F3599" s="13">
        <v>37.17</v>
      </c>
      <c r="G3599" s="437"/>
    </row>
    <row r="3600" ht="24" customHeight="1" spans="1:7">
      <c r="A3600" s="13">
        <v>3595</v>
      </c>
      <c r="B3600" s="13" t="s">
        <v>9999</v>
      </c>
      <c r="C3600" s="13" t="s">
        <v>9977</v>
      </c>
      <c r="D3600" s="13">
        <v>6</v>
      </c>
      <c r="E3600" s="13">
        <v>4.84</v>
      </c>
      <c r="F3600" s="13">
        <v>29.04</v>
      </c>
      <c r="G3600" s="437"/>
    </row>
    <row r="3601" ht="24" customHeight="1" spans="1:7">
      <c r="A3601" s="13">
        <v>3596</v>
      </c>
      <c r="B3601" s="13" t="s">
        <v>9898</v>
      </c>
      <c r="C3601" s="13" t="s">
        <v>9977</v>
      </c>
      <c r="D3601" s="13">
        <v>12.52</v>
      </c>
      <c r="E3601" s="13">
        <v>4.84</v>
      </c>
      <c r="F3601" s="13">
        <v>60.6</v>
      </c>
      <c r="G3601" s="437"/>
    </row>
    <row r="3602" ht="24" customHeight="1" spans="1:7">
      <c r="A3602" s="13">
        <v>3597</v>
      </c>
      <c r="B3602" s="13" t="s">
        <v>10000</v>
      </c>
      <c r="C3602" s="13" t="s">
        <v>9977</v>
      </c>
      <c r="D3602" s="13">
        <v>4</v>
      </c>
      <c r="E3602" s="13">
        <v>4.84</v>
      </c>
      <c r="F3602" s="13">
        <v>19.36</v>
      </c>
      <c r="G3602" s="437"/>
    </row>
    <row r="3603" ht="24" customHeight="1" spans="1:7">
      <c r="A3603" s="13">
        <v>3598</v>
      </c>
      <c r="B3603" s="13" t="s">
        <v>10001</v>
      </c>
      <c r="C3603" s="13" t="s">
        <v>9977</v>
      </c>
      <c r="D3603" s="13">
        <v>11</v>
      </c>
      <c r="E3603" s="13">
        <v>4.84</v>
      </c>
      <c r="F3603" s="13">
        <v>53.24</v>
      </c>
      <c r="G3603" s="437"/>
    </row>
    <row r="3604" ht="24" customHeight="1" spans="1:7">
      <c r="A3604" s="13">
        <v>3599</v>
      </c>
      <c r="B3604" s="13" t="s">
        <v>7884</v>
      </c>
      <c r="C3604" s="13" t="s">
        <v>9977</v>
      </c>
      <c r="D3604" s="13">
        <v>53</v>
      </c>
      <c r="E3604" s="13">
        <v>4.84</v>
      </c>
      <c r="F3604" s="13">
        <v>256.52</v>
      </c>
      <c r="G3604" s="437"/>
    </row>
    <row r="3605" ht="24" customHeight="1" spans="1:7">
      <c r="A3605" s="13">
        <v>3600</v>
      </c>
      <c r="B3605" s="13" t="s">
        <v>7389</v>
      </c>
      <c r="C3605" s="13" t="s">
        <v>9977</v>
      </c>
      <c r="D3605" s="13">
        <v>8</v>
      </c>
      <c r="E3605" s="13">
        <v>4.84</v>
      </c>
      <c r="F3605" s="13">
        <v>38.72</v>
      </c>
      <c r="G3605" s="437"/>
    </row>
    <row r="3606" ht="24" customHeight="1" spans="1:7">
      <c r="A3606" s="13">
        <v>3601</v>
      </c>
      <c r="B3606" s="13" t="s">
        <v>10002</v>
      </c>
      <c r="C3606" s="13" t="s">
        <v>9977</v>
      </c>
      <c r="D3606" s="13">
        <v>3</v>
      </c>
      <c r="E3606" s="13">
        <v>4.84</v>
      </c>
      <c r="F3606" s="13">
        <v>14.52</v>
      </c>
      <c r="G3606" s="437"/>
    </row>
    <row r="3607" ht="24" customHeight="1" spans="1:7">
      <c r="A3607" s="13">
        <v>3602</v>
      </c>
      <c r="B3607" s="13" t="s">
        <v>10003</v>
      </c>
      <c r="C3607" s="13" t="s">
        <v>10004</v>
      </c>
      <c r="D3607" s="13">
        <v>6.27</v>
      </c>
      <c r="E3607" s="13">
        <v>4.84</v>
      </c>
      <c r="F3607" s="13">
        <v>30.35</v>
      </c>
      <c r="G3607" s="437"/>
    </row>
    <row r="3608" ht="24" customHeight="1" spans="1:7">
      <c r="A3608" s="13">
        <v>3603</v>
      </c>
      <c r="B3608" s="13" t="s">
        <v>10005</v>
      </c>
      <c r="C3608" s="13" t="s">
        <v>10004</v>
      </c>
      <c r="D3608" s="13">
        <v>10.5</v>
      </c>
      <c r="E3608" s="13">
        <v>4.84</v>
      </c>
      <c r="F3608" s="13">
        <v>50.82</v>
      </c>
      <c r="G3608" s="437"/>
    </row>
    <row r="3609" ht="24" customHeight="1" spans="1:7">
      <c r="A3609" s="13">
        <v>3604</v>
      </c>
      <c r="B3609" s="13" t="s">
        <v>10006</v>
      </c>
      <c r="C3609" s="13" t="s">
        <v>10004</v>
      </c>
      <c r="D3609" s="13">
        <v>26.25</v>
      </c>
      <c r="E3609" s="13">
        <v>4.84</v>
      </c>
      <c r="F3609" s="13">
        <v>127.05</v>
      </c>
      <c r="G3609" s="437"/>
    </row>
    <row r="3610" ht="24" customHeight="1" spans="1:7">
      <c r="A3610" s="13">
        <v>3605</v>
      </c>
      <c r="B3610" s="13" t="s">
        <v>10007</v>
      </c>
      <c r="C3610" s="13" t="s">
        <v>10004</v>
      </c>
      <c r="D3610" s="13">
        <v>11.25</v>
      </c>
      <c r="E3610" s="13">
        <v>4.84</v>
      </c>
      <c r="F3610" s="13">
        <v>54.45</v>
      </c>
      <c r="G3610" s="437"/>
    </row>
    <row r="3611" ht="24" customHeight="1" spans="1:7">
      <c r="A3611" s="13">
        <v>3606</v>
      </c>
      <c r="B3611" s="13" t="s">
        <v>10008</v>
      </c>
      <c r="C3611" s="13" t="s">
        <v>10004</v>
      </c>
      <c r="D3611" s="13">
        <v>6</v>
      </c>
      <c r="E3611" s="13">
        <v>4.84</v>
      </c>
      <c r="F3611" s="13">
        <v>29.04</v>
      </c>
      <c r="G3611" s="437"/>
    </row>
    <row r="3612" ht="24" customHeight="1" spans="1:7">
      <c r="A3612" s="13">
        <v>3607</v>
      </c>
      <c r="B3612" s="13" t="s">
        <v>10009</v>
      </c>
      <c r="C3612" s="13" t="s">
        <v>10004</v>
      </c>
      <c r="D3612" s="13">
        <v>9.69</v>
      </c>
      <c r="E3612" s="13">
        <v>4.84</v>
      </c>
      <c r="F3612" s="13">
        <v>46.9</v>
      </c>
      <c r="G3612" s="437"/>
    </row>
    <row r="3613" ht="24" customHeight="1" spans="1:7">
      <c r="A3613" s="13">
        <v>3608</v>
      </c>
      <c r="B3613" s="13" t="s">
        <v>10010</v>
      </c>
      <c r="C3613" s="13" t="s">
        <v>10004</v>
      </c>
      <c r="D3613" s="13">
        <v>11.83</v>
      </c>
      <c r="E3613" s="13">
        <v>4.84</v>
      </c>
      <c r="F3613" s="13">
        <v>57.26</v>
      </c>
      <c r="G3613" s="437"/>
    </row>
    <row r="3614" ht="24" customHeight="1" spans="1:7">
      <c r="A3614" s="13">
        <v>3609</v>
      </c>
      <c r="B3614" s="13" t="s">
        <v>6786</v>
      </c>
      <c r="C3614" s="13" t="s">
        <v>10004</v>
      </c>
      <c r="D3614" s="13">
        <v>9.85</v>
      </c>
      <c r="E3614" s="13">
        <v>4.84</v>
      </c>
      <c r="F3614" s="13">
        <v>47.67</v>
      </c>
      <c r="G3614" s="437"/>
    </row>
    <row r="3615" ht="24" customHeight="1" spans="1:7">
      <c r="A3615" s="13">
        <v>3610</v>
      </c>
      <c r="B3615" s="13" t="s">
        <v>4154</v>
      </c>
      <c r="C3615" s="13" t="s">
        <v>10004</v>
      </c>
      <c r="D3615" s="13">
        <v>27.78</v>
      </c>
      <c r="E3615" s="13">
        <v>4.84</v>
      </c>
      <c r="F3615" s="13">
        <v>134.46</v>
      </c>
      <c r="G3615" s="437"/>
    </row>
    <row r="3616" ht="24" customHeight="1" spans="1:7">
      <c r="A3616" s="13">
        <v>3611</v>
      </c>
      <c r="B3616" s="13" t="s">
        <v>10011</v>
      </c>
      <c r="C3616" s="13" t="s">
        <v>10004</v>
      </c>
      <c r="D3616" s="13">
        <v>5.28</v>
      </c>
      <c r="E3616" s="13">
        <v>4.84</v>
      </c>
      <c r="F3616" s="13">
        <v>25.56</v>
      </c>
      <c r="G3616" s="437"/>
    </row>
    <row r="3617" ht="24" customHeight="1" spans="1:7">
      <c r="A3617" s="13">
        <v>3612</v>
      </c>
      <c r="B3617" s="13" t="s">
        <v>10012</v>
      </c>
      <c r="C3617" s="13" t="s">
        <v>10004</v>
      </c>
      <c r="D3617" s="13">
        <v>5.3</v>
      </c>
      <c r="E3617" s="13">
        <v>4.84</v>
      </c>
      <c r="F3617" s="13">
        <v>25.65</v>
      </c>
      <c r="G3617" s="437"/>
    </row>
    <row r="3618" ht="24" customHeight="1" spans="1:7">
      <c r="A3618" s="13">
        <v>3613</v>
      </c>
      <c r="B3618" s="13" t="s">
        <v>407</v>
      </c>
      <c r="C3618" s="13" t="s">
        <v>10004</v>
      </c>
      <c r="D3618" s="13">
        <v>9.5</v>
      </c>
      <c r="E3618" s="13">
        <v>4.84</v>
      </c>
      <c r="F3618" s="13">
        <v>45.98</v>
      </c>
      <c r="G3618" s="437"/>
    </row>
    <row r="3619" ht="24" customHeight="1" spans="1:7">
      <c r="A3619" s="13">
        <v>3614</v>
      </c>
      <c r="B3619" s="13" t="s">
        <v>10013</v>
      </c>
      <c r="C3619" s="13" t="s">
        <v>10004</v>
      </c>
      <c r="D3619" s="13">
        <v>20.7</v>
      </c>
      <c r="E3619" s="13">
        <v>4.84</v>
      </c>
      <c r="F3619" s="13">
        <v>100.19</v>
      </c>
      <c r="G3619" s="437"/>
    </row>
    <row r="3620" ht="24" customHeight="1" spans="1:7">
      <c r="A3620" s="13">
        <v>3615</v>
      </c>
      <c r="B3620" s="13" t="s">
        <v>10014</v>
      </c>
      <c r="C3620" s="13" t="s">
        <v>10004</v>
      </c>
      <c r="D3620" s="13">
        <v>6.25</v>
      </c>
      <c r="E3620" s="13">
        <v>4.84</v>
      </c>
      <c r="F3620" s="13">
        <v>30.25</v>
      </c>
      <c r="G3620" s="437"/>
    </row>
    <row r="3621" ht="24" customHeight="1" spans="1:7">
      <c r="A3621" s="13">
        <v>3616</v>
      </c>
      <c r="B3621" s="13" t="s">
        <v>10015</v>
      </c>
      <c r="C3621" s="13" t="s">
        <v>10004</v>
      </c>
      <c r="D3621" s="13">
        <v>11.3</v>
      </c>
      <c r="E3621" s="13">
        <v>4.84</v>
      </c>
      <c r="F3621" s="13">
        <v>54.69</v>
      </c>
      <c r="G3621" s="437"/>
    </row>
    <row r="3622" ht="24" customHeight="1" spans="1:7">
      <c r="A3622" s="13">
        <v>3617</v>
      </c>
      <c r="B3622" s="13" t="s">
        <v>10016</v>
      </c>
      <c r="C3622" s="13" t="s">
        <v>10004</v>
      </c>
      <c r="D3622" s="13">
        <v>86.16</v>
      </c>
      <c r="E3622" s="13">
        <v>4.84</v>
      </c>
      <c r="F3622" s="13">
        <v>417.01</v>
      </c>
      <c r="G3622" s="437"/>
    </row>
    <row r="3623" ht="24" customHeight="1" spans="1:7">
      <c r="A3623" s="13">
        <v>3618</v>
      </c>
      <c r="B3623" s="13" t="s">
        <v>10017</v>
      </c>
      <c r="C3623" s="13" t="s">
        <v>10004</v>
      </c>
      <c r="D3623" s="13">
        <v>2.81</v>
      </c>
      <c r="E3623" s="13">
        <v>4.84</v>
      </c>
      <c r="F3623" s="13">
        <v>13.6</v>
      </c>
      <c r="G3623" s="437"/>
    </row>
    <row r="3624" ht="24" customHeight="1" spans="1:7">
      <c r="A3624" s="13">
        <v>3619</v>
      </c>
      <c r="B3624" s="13" t="s">
        <v>10018</v>
      </c>
      <c r="C3624" s="13" t="s">
        <v>10004</v>
      </c>
      <c r="D3624" s="13">
        <v>4.49</v>
      </c>
      <c r="E3624" s="13">
        <v>4.84</v>
      </c>
      <c r="F3624" s="13">
        <v>21.73</v>
      </c>
      <c r="G3624" s="437"/>
    </row>
    <row r="3625" ht="24" customHeight="1" spans="1:7">
      <c r="A3625" s="13">
        <v>3620</v>
      </c>
      <c r="B3625" s="13" t="s">
        <v>10019</v>
      </c>
      <c r="C3625" s="13" t="s">
        <v>10004</v>
      </c>
      <c r="D3625" s="13">
        <v>16.15</v>
      </c>
      <c r="E3625" s="13">
        <v>4.84</v>
      </c>
      <c r="F3625" s="13">
        <v>78.17</v>
      </c>
      <c r="G3625" s="437"/>
    </row>
    <row r="3626" ht="24" customHeight="1" spans="1:7">
      <c r="A3626" s="13">
        <v>3621</v>
      </c>
      <c r="B3626" s="13" t="s">
        <v>10020</v>
      </c>
      <c r="C3626" s="13" t="s">
        <v>10004</v>
      </c>
      <c r="D3626" s="13">
        <v>7.53</v>
      </c>
      <c r="E3626" s="13">
        <v>4.84</v>
      </c>
      <c r="F3626" s="13">
        <v>36.45</v>
      </c>
      <c r="G3626" s="437"/>
    </row>
    <row r="3627" ht="24" customHeight="1" spans="1:7">
      <c r="A3627" s="13">
        <v>3622</v>
      </c>
      <c r="B3627" s="13" t="s">
        <v>10021</v>
      </c>
      <c r="C3627" s="13" t="s">
        <v>10004</v>
      </c>
      <c r="D3627" s="13">
        <v>9.35</v>
      </c>
      <c r="E3627" s="13">
        <v>4.84</v>
      </c>
      <c r="F3627" s="13">
        <v>45.25</v>
      </c>
      <c r="G3627" s="437"/>
    </row>
    <row r="3628" ht="24" customHeight="1" spans="1:7">
      <c r="A3628" s="13">
        <v>3623</v>
      </c>
      <c r="B3628" s="13" t="s">
        <v>10022</v>
      </c>
      <c r="C3628" s="13" t="s">
        <v>10004</v>
      </c>
      <c r="D3628" s="13">
        <v>17</v>
      </c>
      <c r="E3628" s="13">
        <v>4.84</v>
      </c>
      <c r="F3628" s="13">
        <v>82.28</v>
      </c>
      <c r="G3628" s="437"/>
    </row>
    <row r="3629" ht="24" customHeight="1" spans="1:7">
      <c r="A3629" s="13">
        <v>3624</v>
      </c>
      <c r="B3629" s="13" t="s">
        <v>7708</v>
      </c>
      <c r="C3629" s="13" t="s">
        <v>10004</v>
      </c>
      <c r="D3629" s="13">
        <v>5.19</v>
      </c>
      <c r="E3629" s="13">
        <v>4.84</v>
      </c>
      <c r="F3629" s="13">
        <v>25.12</v>
      </c>
      <c r="G3629" s="437"/>
    </row>
    <row r="3630" ht="24" customHeight="1" spans="1:7">
      <c r="A3630" s="13">
        <v>3625</v>
      </c>
      <c r="B3630" s="13" t="s">
        <v>10023</v>
      </c>
      <c r="C3630" s="13" t="s">
        <v>10004</v>
      </c>
      <c r="D3630" s="13">
        <v>7.1</v>
      </c>
      <c r="E3630" s="13">
        <v>4.84</v>
      </c>
      <c r="F3630" s="13">
        <v>34.36</v>
      </c>
      <c r="G3630" s="437"/>
    </row>
    <row r="3631" ht="24" customHeight="1" spans="1:7">
      <c r="A3631" s="13">
        <v>3626</v>
      </c>
      <c r="B3631" s="13" t="s">
        <v>10024</v>
      </c>
      <c r="C3631" s="13" t="s">
        <v>10004</v>
      </c>
      <c r="D3631" s="13">
        <v>3.68</v>
      </c>
      <c r="E3631" s="13">
        <v>4.84</v>
      </c>
      <c r="F3631" s="13">
        <v>17.81</v>
      </c>
      <c r="G3631" s="437"/>
    </row>
    <row r="3632" ht="24" customHeight="1" spans="1:7">
      <c r="A3632" s="13">
        <v>3627</v>
      </c>
      <c r="B3632" s="13" t="s">
        <v>10025</v>
      </c>
      <c r="C3632" s="13" t="s">
        <v>10004</v>
      </c>
      <c r="D3632" s="13">
        <v>0.8</v>
      </c>
      <c r="E3632" s="13">
        <v>4.84</v>
      </c>
      <c r="F3632" s="13">
        <v>3.87</v>
      </c>
      <c r="G3632" s="437"/>
    </row>
    <row r="3633" ht="24" customHeight="1" spans="1:7">
      <c r="A3633" s="13">
        <v>3628</v>
      </c>
      <c r="B3633" s="13" t="s">
        <v>10026</v>
      </c>
      <c r="C3633" s="13" t="s">
        <v>10004</v>
      </c>
      <c r="D3633" s="13">
        <v>12</v>
      </c>
      <c r="E3633" s="13">
        <v>4.84</v>
      </c>
      <c r="F3633" s="13">
        <v>58.08</v>
      </c>
      <c r="G3633" s="437"/>
    </row>
    <row r="3634" ht="24" customHeight="1" spans="1:7">
      <c r="A3634" s="13">
        <v>3629</v>
      </c>
      <c r="B3634" s="13" t="s">
        <v>10027</v>
      </c>
      <c r="C3634" s="13" t="s">
        <v>10004</v>
      </c>
      <c r="D3634" s="13">
        <v>9.18</v>
      </c>
      <c r="E3634" s="13">
        <v>4.84</v>
      </c>
      <c r="F3634" s="13">
        <v>44.43</v>
      </c>
      <c r="G3634" s="437"/>
    </row>
    <row r="3635" ht="24" customHeight="1" spans="1:7">
      <c r="A3635" s="13">
        <v>3630</v>
      </c>
      <c r="B3635" s="13" t="s">
        <v>10028</v>
      </c>
      <c r="C3635" s="13" t="s">
        <v>10004</v>
      </c>
      <c r="D3635" s="13">
        <v>15.23</v>
      </c>
      <c r="E3635" s="13">
        <v>4.84</v>
      </c>
      <c r="F3635" s="13">
        <v>73.71</v>
      </c>
      <c r="G3635" s="437"/>
    </row>
    <row r="3636" ht="24" customHeight="1" spans="1:7">
      <c r="A3636" s="13">
        <v>3631</v>
      </c>
      <c r="B3636" s="13" t="s">
        <v>10029</v>
      </c>
      <c r="C3636" s="13" t="s">
        <v>10004</v>
      </c>
      <c r="D3636" s="13">
        <v>3.72</v>
      </c>
      <c r="E3636" s="13">
        <v>4.84</v>
      </c>
      <c r="F3636" s="13">
        <v>18</v>
      </c>
      <c r="G3636" s="437"/>
    </row>
    <row r="3637" ht="24" customHeight="1" spans="1:7">
      <c r="A3637" s="13">
        <v>3632</v>
      </c>
      <c r="B3637" s="13" t="s">
        <v>10030</v>
      </c>
      <c r="C3637" s="13" t="s">
        <v>10004</v>
      </c>
      <c r="D3637" s="13">
        <v>7.98</v>
      </c>
      <c r="E3637" s="13">
        <v>4.84</v>
      </c>
      <c r="F3637" s="13">
        <v>38.62</v>
      </c>
      <c r="G3637" s="437"/>
    </row>
    <row r="3638" ht="24" customHeight="1" spans="1:7">
      <c r="A3638" s="13">
        <v>3633</v>
      </c>
      <c r="B3638" s="13" t="s">
        <v>10031</v>
      </c>
      <c r="C3638" s="13" t="s">
        <v>10004</v>
      </c>
      <c r="D3638" s="13">
        <v>17</v>
      </c>
      <c r="E3638" s="13">
        <v>4.84</v>
      </c>
      <c r="F3638" s="13">
        <v>82.28</v>
      </c>
      <c r="G3638" s="437"/>
    </row>
    <row r="3639" ht="24" customHeight="1" spans="1:7">
      <c r="A3639" s="13">
        <v>3634</v>
      </c>
      <c r="B3639" s="13" t="s">
        <v>10032</v>
      </c>
      <c r="C3639" s="13" t="s">
        <v>10004</v>
      </c>
      <c r="D3639" s="13">
        <v>9</v>
      </c>
      <c r="E3639" s="13">
        <v>4.84</v>
      </c>
      <c r="F3639" s="13">
        <v>43.56</v>
      </c>
      <c r="G3639" s="437"/>
    </row>
    <row r="3640" ht="24" customHeight="1" spans="1:7">
      <c r="A3640" s="13">
        <v>3635</v>
      </c>
      <c r="B3640" s="13" t="s">
        <v>10033</v>
      </c>
      <c r="C3640" s="13" t="s">
        <v>10004</v>
      </c>
      <c r="D3640" s="13">
        <v>65</v>
      </c>
      <c r="E3640" s="13">
        <v>4.84</v>
      </c>
      <c r="F3640" s="13">
        <v>314.6</v>
      </c>
      <c r="G3640" s="437"/>
    </row>
    <row r="3641" ht="24" customHeight="1" spans="1:7">
      <c r="A3641" s="13">
        <v>3636</v>
      </c>
      <c r="B3641" s="13" t="s">
        <v>10034</v>
      </c>
      <c r="C3641" s="13" t="s">
        <v>10004</v>
      </c>
      <c r="D3641" s="13">
        <v>12</v>
      </c>
      <c r="E3641" s="13">
        <v>4.84</v>
      </c>
      <c r="F3641" s="13">
        <v>58.08</v>
      </c>
      <c r="G3641" s="437"/>
    </row>
    <row r="3642" ht="24" customHeight="1" spans="1:7">
      <c r="A3642" s="13">
        <v>3637</v>
      </c>
      <c r="B3642" s="13" t="s">
        <v>4879</v>
      </c>
      <c r="C3642" s="13" t="s">
        <v>10004</v>
      </c>
      <c r="D3642" s="13">
        <v>9.61</v>
      </c>
      <c r="E3642" s="13">
        <v>4.84</v>
      </c>
      <c r="F3642" s="13">
        <v>46.51</v>
      </c>
      <c r="G3642" s="437"/>
    </row>
    <row r="3643" ht="24" customHeight="1" spans="1:7">
      <c r="A3643" s="13">
        <v>3638</v>
      </c>
      <c r="B3643" s="13" t="s">
        <v>10035</v>
      </c>
      <c r="C3643" s="13" t="s">
        <v>10004</v>
      </c>
      <c r="D3643" s="13">
        <v>9</v>
      </c>
      <c r="E3643" s="13">
        <v>4.84</v>
      </c>
      <c r="F3643" s="13">
        <v>43.56</v>
      </c>
      <c r="G3643" s="437"/>
    </row>
    <row r="3644" ht="24" customHeight="1" spans="1:7">
      <c r="A3644" s="13">
        <v>3639</v>
      </c>
      <c r="B3644" s="13" t="s">
        <v>10036</v>
      </c>
      <c r="C3644" s="13" t="s">
        <v>10004</v>
      </c>
      <c r="D3644" s="13">
        <v>8</v>
      </c>
      <c r="E3644" s="13">
        <v>4.84</v>
      </c>
      <c r="F3644" s="13">
        <v>38.72</v>
      </c>
      <c r="G3644" s="437"/>
    </row>
    <row r="3645" ht="24" customHeight="1" spans="1:7">
      <c r="A3645" s="13">
        <v>3640</v>
      </c>
      <c r="B3645" s="13" t="s">
        <v>10037</v>
      </c>
      <c r="C3645" s="13" t="s">
        <v>10004</v>
      </c>
      <c r="D3645" s="13">
        <v>9.05</v>
      </c>
      <c r="E3645" s="13">
        <v>4.84</v>
      </c>
      <c r="F3645" s="13">
        <v>43.8</v>
      </c>
      <c r="G3645" s="437"/>
    </row>
    <row r="3646" ht="24" customHeight="1" spans="1:7">
      <c r="A3646" s="13">
        <v>3641</v>
      </c>
      <c r="B3646" s="13" t="s">
        <v>10038</v>
      </c>
      <c r="C3646" s="13" t="s">
        <v>10004</v>
      </c>
      <c r="D3646" s="13">
        <v>8</v>
      </c>
      <c r="E3646" s="13">
        <v>4.84</v>
      </c>
      <c r="F3646" s="13">
        <v>38.72</v>
      </c>
      <c r="G3646" s="437"/>
    </row>
    <row r="3647" ht="24" customHeight="1" spans="1:7">
      <c r="A3647" s="13">
        <v>3642</v>
      </c>
      <c r="B3647" s="13" t="s">
        <v>10039</v>
      </c>
      <c r="C3647" s="13" t="s">
        <v>10004</v>
      </c>
      <c r="D3647" s="13">
        <v>9.27</v>
      </c>
      <c r="E3647" s="13">
        <v>4.84</v>
      </c>
      <c r="F3647" s="13">
        <v>44.87</v>
      </c>
      <c r="G3647" s="437"/>
    </row>
    <row r="3648" ht="24" customHeight="1" spans="1:7">
      <c r="A3648" s="13">
        <v>3643</v>
      </c>
      <c r="B3648" s="13" t="s">
        <v>10040</v>
      </c>
      <c r="C3648" s="13" t="s">
        <v>10004</v>
      </c>
      <c r="D3648" s="13">
        <v>4.72</v>
      </c>
      <c r="E3648" s="13">
        <v>4.84</v>
      </c>
      <c r="F3648" s="13">
        <v>22.84</v>
      </c>
      <c r="G3648" s="437"/>
    </row>
    <row r="3649" ht="24" customHeight="1" spans="1:7">
      <c r="A3649" s="13">
        <v>3644</v>
      </c>
      <c r="B3649" s="13" t="s">
        <v>10041</v>
      </c>
      <c r="C3649" s="13" t="s">
        <v>10004</v>
      </c>
      <c r="D3649" s="13">
        <v>2.9</v>
      </c>
      <c r="E3649" s="13">
        <v>4.84</v>
      </c>
      <c r="F3649" s="13">
        <v>14.04</v>
      </c>
      <c r="G3649" s="437"/>
    </row>
    <row r="3650" ht="24" customHeight="1" spans="1:7">
      <c r="A3650" s="13">
        <v>3645</v>
      </c>
      <c r="B3650" s="13" t="s">
        <v>10042</v>
      </c>
      <c r="C3650" s="13" t="s">
        <v>10004</v>
      </c>
      <c r="D3650" s="13">
        <v>7.74</v>
      </c>
      <c r="E3650" s="13">
        <v>4.84</v>
      </c>
      <c r="F3650" s="13">
        <v>37.46</v>
      </c>
      <c r="G3650" s="437"/>
    </row>
    <row r="3651" ht="24" customHeight="1" spans="1:7">
      <c r="A3651" s="13">
        <v>3646</v>
      </c>
      <c r="B3651" s="13" t="s">
        <v>10043</v>
      </c>
      <c r="C3651" s="13" t="s">
        <v>10004</v>
      </c>
      <c r="D3651" s="13">
        <v>9.8</v>
      </c>
      <c r="E3651" s="13">
        <v>4.84</v>
      </c>
      <c r="F3651" s="13">
        <v>47.43</v>
      </c>
      <c r="G3651" s="437"/>
    </row>
    <row r="3652" ht="24" customHeight="1" spans="1:7">
      <c r="A3652" s="13">
        <v>3647</v>
      </c>
      <c r="B3652" s="13" t="s">
        <v>10044</v>
      </c>
      <c r="C3652" s="13" t="s">
        <v>10004</v>
      </c>
      <c r="D3652" s="13">
        <v>4.57</v>
      </c>
      <c r="E3652" s="13">
        <v>4.84</v>
      </c>
      <c r="F3652" s="13">
        <v>22.12</v>
      </c>
      <c r="G3652" s="437"/>
    </row>
    <row r="3653" ht="24" customHeight="1" spans="1:7">
      <c r="A3653" s="13">
        <v>3648</v>
      </c>
      <c r="B3653" s="13" t="s">
        <v>10045</v>
      </c>
      <c r="C3653" s="13" t="s">
        <v>10004</v>
      </c>
      <c r="D3653" s="13">
        <v>8.64</v>
      </c>
      <c r="E3653" s="13">
        <v>4.84</v>
      </c>
      <c r="F3653" s="13">
        <v>41.82</v>
      </c>
      <c r="G3653" s="437"/>
    </row>
    <row r="3654" ht="24" customHeight="1" spans="1:7">
      <c r="A3654" s="13">
        <v>3649</v>
      </c>
      <c r="B3654" s="13" t="s">
        <v>10046</v>
      </c>
      <c r="C3654" s="13" t="s">
        <v>10004</v>
      </c>
      <c r="D3654" s="13">
        <v>8.98</v>
      </c>
      <c r="E3654" s="13">
        <v>4.84</v>
      </c>
      <c r="F3654" s="13">
        <v>43.46</v>
      </c>
      <c r="G3654" s="437"/>
    </row>
    <row r="3655" ht="24" customHeight="1" spans="1:7">
      <c r="A3655" s="13">
        <v>3650</v>
      </c>
      <c r="B3655" s="13" t="s">
        <v>4284</v>
      </c>
      <c r="C3655" s="13" t="s">
        <v>10004</v>
      </c>
      <c r="D3655" s="13">
        <v>9.91</v>
      </c>
      <c r="E3655" s="13">
        <v>4.84</v>
      </c>
      <c r="F3655" s="13">
        <v>47.96</v>
      </c>
      <c r="G3655" s="437"/>
    </row>
    <row r="3656" ht="24" customHeight="1" spans="1:7">
      <c r="A3656" s="13">
        <v>3651</v>
      </c>
      <c r="B3656" s="13" t="s">
        <v>10047</v>
      </c>
      <c r="C3656" s="13" t="s">
        <v>10004</v>
      </c>
      <c r="D3656" s="13">
        <v>8</v>
      </c>
      <c r="E3656" s="13">
        <v>4.84</v>
      </c>
      <c r="F3656" s="13">
        <v>38.72</v>
      </c>
      <c r="G3656" s="437"/>
    </row>
    <row r="3657" ht="24" customHeight="1" spans="1:7">
      <c r="A3657" s="13">
        <v>3652</v>
      </c>
      <c r="B3657" s="13" t="s">
        <v>10048</v>
      </c>
      <c r="C3657" s="13" t="s">
        <v>10004</v>
      </c>
      <c r="D3657" s="13">
        <v>12.03</v>
      </c>
      <c r="E3657" s="13">
        <v>4.84</v>
      </c>
      <c r="F3657" s="13">
        <v>58.23</v>
      </c>
      <c r="G3657" s="437"/>
    </row>
    <row r="3658" ht="24" customHeight="1" spans="1:7">
      <c r="A3658" s="13">
        <v>3653</v>
      </c>
      <c r="B3658" s="13" t="s">
        <v>10049</v>
      </c>
      <c r="C3658" s="13" t="s">
        <v>10004</v>
      </c>
      <c r="D3658" s="13">
        <v>3.81</v>
      </c>
      <c r="E3658" s="13">
        <v>4.84</v>
      </c>
      <c r="F3658" s="13">
        <v>18.44</v>
      </c>
      <c r="G3658" s="437"/>
    </row>
    <row r="3659" ht="24" customHeight="1" spans="1:7">
      <c r="A3659" s="13">
        <v>3654</v>
      </c>
      <c r="B3659" s="13" t="s">
        <v>10050</v>
      </c>
      <c r="C3659" s="13" t="s">
        <v>10004</v>
      </c>
      <c r="D3659" s="13">
        <v>5.1</v>
      </c>
      <c r="E3659" s="13">
        <v>4.84</v>
      </c>
      <c r="F3659" s="13">
        <v>24.68</v>
      </c>
      <c r="G3659" s="437"/>
    </row>
    <row r="3660" ht="24" customHeight="1" spans="1:7">
      <c r="A3660" s="13">
        <v>3655</v>
      </c>
      <c r="B3660" s="13" t="s">
        <v>10051</v>
      </c>
      <c r="C3660" s="13" t="s">
        <v>10004</v>
      </c>
      <c r="D3660" s="13">
        <v>4</v>
      </c>
      <c r="E3660" s="13">
        <v>4.84</v>
      </c>
      <c r="F3660" s="13">
        <v>19.36</v>
      </c>
      <c r="G3660" s="437"/>
    </row>
    <row r="3661" ht="24" customHeight="1" spans="1:7">
      <c r="A3661" s="13">
        <v>3656</v>
      </c>
      <c r="B3661" s="13" t="s">
        <v>10052</v>
      </c>
      <c r="C3661" s="13" t="s">
        <v>10053</v>
      </c>
      <c r="D3661" s="13">
        <v>14</v>
      </c>
      <c r="E3661" s="13">
        <v>4.84</v>
      </c>
      <c r="F3661" s="13">
        <v>67.76</v>
      </c>
      <c r="G3661" s="437"/>
    </row>
    <row r="3662" ht="24" customHeight="1" spans="1:7">
      <c r="A3662" s="13">
        <v>3657</v>
      </c>
      <c r="B3662" s="13" t="s">
        <v>10054</v>
      </c>
      <c r="C3662" s="13" t="s">
        <v>10053</v>
      </c>
      <c r="D3662" s="13">
        <v>6</v>
      </c>
      <c r="E3662" s="13">
        <v>4.84</v>
      </c>
      <c r="F3662" s="13">
        <v>29.04</v>
      </c>
      <c r="G3662" s="437"/>
    </row>
    <row r="3663" ht="24" customHeight="1" spans="1:7">
      <c r="A3663" s="13">
        <v>3658</v>
      </c>
      <c r="B3663" s="13" t="s">
        <v>10055</v>
      </c>
      <c r="C3663" s="13" t="s">
        <v>10053</v>
      </c>
      <c r="D3663" s="13">
        <v>25.38</v>
      </c>
      <c r="E3663" s="13">
        <v>4.84</v>
      </c>
      <c r="F3663" s="13">
        <v>122.84</v>
      </c>
      <c r="G3663" s="437"/>
    </row>
    <row r="3664" ht="24" customHeight="1" spans="1:7">
      <c r="A3664" s="13">
        <v>3659</v>
      </c>
      <c r="B3664" s="13" t="s">
        <v>10056</v>
      </c>
      <c r="C3664" s="13" t="s">
        <v>10053</v>
      </c>
      <c r="D3664" s="13">
        <v>11.87</v>
      </c>
      <c r="E3664" s="13">
        <v>4.84</v>
      </c>
      <c r="F3664" s="13">
        <v>57.45</v>
      </c>
      <c r="G3664" s="437"/>
    </row>
    <row r="3665" ht="24" customHeight="1" spans="1:7">
      <c r="A3665" s="13">
        <v>3660</v>
      </c>
      <c r="B3665" s="13" t="s">
        <v>10057</v>
      </c>
      <c r="C3665" s="13" t="s">
        <v>10053</v>
      </c>
      <c r="D3665" s="13">
        <v>6.63</v>
      </c>
      <c r="E3665" s="13">
        <v>4.84</v>
      </c>
      <c r="F3665" s="13">
        <v>32.09</v>
      </c>
      <c r="G3665" s="437"/>
    </row>
    <row r="3666" ht="24" customHeight="1" spans="1:7">
      <c r="A3666" s="13">
        <v>3661</v>
      </c>
      <c r="B3666" s="13" t="s">
        <v>10058</v>
      </c>
      <c r="C3666" s="13" t="s">
        <v>10053</v>
      </c>
      <c r="D3666" s="13">
        <v>11.33</v>
      </c>
      <c r="E3666" s="13">
        <v>4.84</v>
      </c>
      <c r="F3666" s="13">
        <v>54.84</v>
      </c>
      <c r="G3666" s="437"/>
    </row>
    <row r="3667" ht="24" customHeight="1" spans="1:7">
      <c r="A3667" s="13">
        <v>3662</v>
      </c>
      <c r="B3667" s="13" t="s">
        <v>10059</v>
      </c>
      <c r="C3667" s="13" t="s">
        <v>10053</v>
      </c>
      <c r="D3667" s="13">
        <v>11.5</v>
      </c>
      <c r="E3667" s="13">
        <v>4.84</v>
      </c>
      <c r="F3667" s="13">
        <v>55.66</v>
      </c>
      <c r="G3667" s="437"/>
    </row>
    <row r="3668" ht="24" customHeight="1" spans="1:7">
      <c r="A3668" s="13">
        <v>3663</v>
      </c>
      <c r="B3668" s="13" t="s">
        <v>10060</v>
      </c>
      <c r="C3668" s="13" t="s">
        <v>10053</v>
      </c>
      <c r="D3668" s="13">
        <v>15.47</v>
      </c>
      <c r="E3668" s="13">
        <v>4.84</v>
      </c>
      <c r="F3668" s="13">
        <v>74.87</v>
      </c>
      <c r="G3668" s="437"/>
    </row>
    <row r="3669" ht="24" customHeight="1" spans="1:7">
      <c r="A3669" s="13">
        <v>3664</v>
      </c>
      <c r="B3669" s="13" t="s">
        <v>10061</v>
      </c>
      <c r="C3669" s="13" t="s">
        <v>10053</v>
      </c>
      <c r="D3669" s="13">
        <v>8.98</v>
      </c>
      <c r="E3669" s="13">
        <v>4.84</v>
      </c>
      <c r="F3669" s="13">
        <v>43.46</v>
      </c>
      <c r="G3669" s="437"/>
    </row>
    <row r="3670" ht="24" customHeight="1" spans="1:7">
      <c r="A3670" s="13">
        <v>3665</v>
      </c>
      <c r="B3670" s="13" t="s">
        <v>10062</v>
      </c>
      <c r="C3670" s="13" t="s">
        <v>10053</v>
      </c>
      <c r="D3670" s="13">
        <v>14</v>
      </c>
      <c r="E3670" s="13">
        <v>4.84</v>
      </c>
      <c r="F3670" s="13">
        <v>67.76</v>
      </c>
      <c r="G3670" s="437"/>
    </row>
    <row r="3671" ht="24" customHeight="1" spans="1:7">
      <c r="A3671" s="13">
        <v>3666</v>
      </c>
      <c r="B3671" s="13" t="s">
        <v>10063</v>
      </c>
      <c r="C3671" s="13" t="s">
        <v>10053</v>
      </c>
      <c r="D3671" s="13">
        <v>14.73</v>
      </c>
      <c r="E3671" s="13">
        <v>4.84</v>
      </c>
      <c r="F3671" s="13">
        <v>71.29</v>
      </c>
      <c r="G3671" s="437"/>
    </row>
    <row r="3672" ht="24" customHeight="1" spans="1:7">
      <c r="A3672" s="13">
        <v>3667</v>
      </c>
      <c r="B3672" s="13" t="s">
        <v>9941</v>
      </c>
      <c r="C3672" s="13" t="s">
        <v>10053</v>
      </c>
      <c r="D3672" s="13">
        <v>15.85</v>
      </c>
      <c r="E3672" s="13">
        <v>4.84</v>
      </c>
      <c r="F3672" s="13">
        <v>76.71</v>
      </c>
      <c r="G3672" s="437"/>
    </row>
    <row r="3673" ht="24" customHeight="1" spans="1:7">
      <c r="A3673" s="13">
        <v>3668</v>
      </c>
      <c r="B3673" s="13" t="s">
        <v>10064</v>
      </c>
      <c r="C3673" s="13" t="s">
        <v>10053</v>
      </c>
      <c r="D3673" s="13">
        <v>13.49</v>
      </c>
      <c r="E3673" s="13">
        <v>4.84</v>
      </c>
      <c r="F3673" s="13">
        <v>65.29</v>
      </c>
      <c r="G3673" s="437"/>
    </row>
    <row r="3674" ht="24" customHeight="1" spans="1:7">
      <c r="A3674" s="13">
        <v>3669</v>
      </c>
      <c r="B3674" s="13" t="s">
        <v>10065</v>
      </c>
      <c r="C3674" s="13" t="s">
        <v>10053</v>
      </c>
      <c r="D3674" s="13">
        <v>27.47</v>
      </c>
      <c r="E3674" s="13">
        <v>4.84</v>
      </c>
      <c r="F3674" s="13">
        <v>132.95</v>
      </c>
      <c r="G3674" s="437"/>
    </row>
    <row r="3675" ht="24" customHeight="1" spans="1:7">
      <c r="A3675" s="13">
        <v>3670</v>
      </c>
      <c r="B3675" s="13" t="s">
        <v>10066</v>
      </c>
      <c r="C3675" s="13" t="s">
        <v>10053</v>
      </c>
      <c r="D3675" s="13">
        <v>13.65</v>
      </c>
      <c r="E3675" s="13">
        <v>4.84</v>
      </c>
      <c r="F3675" s="13">
        <v>66.07</v>
      </c>
      <c r="G3675" s="437"/>
    </row>
    <row r="3676" ht="24" customHeight="1" spans="1:7">
      <c r="A3676" s="13">
        <v>3671</v>
      </c>
      <c r="B3676" s="13" t="s">
        <v>10067</v>
      </c>
      <c r="C3676" s="13" t="s">
        <v>10053</v>
      </c>
      <c r="D3676" s="13">
        <v>21</v>
      </c>
      <c r="E3676" s="13">
        <v>4.84</v>
      </c>
      <c r="F3676" s="13">
        <v>101.64</v>
      </c>
      <c r="G3676" s="437"/>
    </row>
    <row r="3677" ht="24" customHeight="1" spans="1:7">
      <c r="A3677" s="13">
        <v>3672</v>
      </c>
      <c r="B3677" s="13" t="s">
        <v>260</v>
      </c>
      <c r="C3677" s="13" t="s">
        <v>10053</v>
      </c>
      <c r="D3677" s="13">
        <v>14.7</v>
      </c>
      <c r="E3677" s="13">
        <v>4.84</v>
      </c>
      <c r="F3677" s="13">
        <v>71.15</v>
      </c>
      <c r="G3677" s="437"/>
    </row>
    <row r="3678" ht="24" customHeight="1" spans="1:7">
      <c r="A3678" s="13">
        <v>3673</v>
      </c>
      <c r="B3678" s="13" t="s">
        <v>10068</v>
      </c>
      <c r="C3678" s="13" t="s">
        <v>10053</v>
      </c>
      <c r="D3678" s="13">
        <v>27.73</v>
      </c>
      <c r="E3678" s="13">
        <v>4.84</v>
      </c>
      <c r="F3678" s="13">
        <v>134.21</v>
      </c>
      <c r="G3678" s="437"/>
    </row>
    <row r="3679" ht="24" customHeight="1" spans="1:7">
      <c r="A3679" s="13">
        <v>3674</v>
      </c>
      <c r="B3679" s="13" t="s">
        <v>10069</v>
      </c>
      <c r="C3679" s="13" t="s">
        <v>10053</v>
      </c>
      <c r="D3679" s="13">
        <v>16.69</v>
      </c>
      <c r="E3679" s="13">
        <v>4.84</v>
      </c>
      <c r="F3679" s="13">
        <v>80.78</v>
      </c>
      <c r="G3679" s="437"/>
    </row>
    <row r="3680" ht="24" customHeight="1" spans="1:7">
      <c r="A3680" s="13">
        <v>3675</v>
      </c>
      <c r="B3680" s="13" t="s">
        <v>10070</v>
      </c>
      <c r="C3680" s="13" t="s">
        <v>10053</v>
      </c>
      <c r="D3680" s="13">
        <v>5.84</v>
      </c>
      <c r="E3680" s="13">
        <v>4.84</v>
      </c>
      <c r="F3680" s="13">
        <v>28.27</v>
      </c>
      <c r="G3680" s="437"/>
    </row>
    <row r="3681" ht="24" customHeight="1" spans="1:7">
      <c r="A3681" s="13">
        <v>3676</v>
      </c>
      <c r="B3681" s="13" t="s">
        <v>10071</v>
      </c>
      <c r="C3681" s="13" t="s">
        <v>10053</v>
      </c>
      <c r="D3681" s="13">
        <v>11.7</v>
      </c>
      <c r="E3681" s="13">
        <v>4.84</v>
      </c>
      <c r="F3681" s="13">
        <v>56.63</v>
      </c>
      <c r="G3681" s="437"/>
    </row>
    <row r="3682" ht="24" customHeight="1" spans="1:7">
      <c r="A3682" s="13">
        <v>3677</v>
      </c>
      <c r="B3682" s="13" t="s">
        <v>10072</v>
      </c>
      <c r="C3682" s="13" t="s">
        <v>10073</v>
      </c>
      <c r="D3682" s="13">
        <v>15.94</v>
      </c>
      <c r="E3682" s="13">
        <v>4.84</v>
      </c>
      <c r="F3682" s="13">
        <v>77.15</v>
      </c>
      <c r="G3682" s="437"/>
    </row>
    <row r="3683" ht="24" customHeight="1" spans="1:7">
      <c r="A3683" s="13">
        <v>3678</v>
      </c>
      <c r="B3683" s="13" t="s">
        <v>10074</v>
      </c>
      <c r="C3683" s="13" t="s">
        <v>10073</v>
      </c>
      <c r="D3683" s="13">
        <v>29.56</v>
      </c>
      <c r="E3683" s="13">
        <v>4.84</v>
      </c>
      <c r="F3683" s="13">
        <v>143.07</v>
      </c>
      <c r="G3683" s="437"/>
    </row>
    <row r="3684" ht="24" customHeight="1" spans="1:7">
      <c r="A3684" s="13">
        <v>3679</v>
      </c>
      <c r="B3684" s="13" t="s">
        <v>10075</v>
      </c>
      <c r="C3684" s="13" t="s">
        <v>10073</v>
      </c>
      <c r="D3684" s="13">
        <v>11</v>
      </c>
      <c r="E3684" s="13">
        <v>4.84</v>
      </c>
      <c r="F3684" s="13">
        <v>53.24</v>
      </c>
      <c r="G3684" s="437"/>
    </row>
    <row r="3685" ht="24" customHeight="1" spans="1:7">
      <c r="A3685" s="13">
        <v>3680</v>
      </c>
      <c r="B3685" s="13" t="s">
        <v>10076</v>
      </c>
      <c r="C3685" s="13" t="s">
        <v>10073</v>
      </c>
      <c r="D3685" s="13">
        <v>14.27</v>
      </c>
      <c r="E3685" s="13">
        <v>4.84</v>
      </c>
      <c r="F3685" s="13">
        <v>69.07</v>
      </c>
      <c r="G3685" s="437"/>
    </row>
    <row r="3686" ht="24" customHeight="1" spans="1:7">
      <c r="A3686" s="13">
        <v>3681</v>
      </c>
      <c r="B3686" s="13" t="s">
        <v>10077</v>
      </c>
      <c r="C3686" s="13" t="s">
        <v>10073</v>
      </c>
      <c r="D3686" s="13">
        <v>17.76</v>
      </c>
      <c r="E3686" s="13">
        <v>4.84</v>
      </c>
      <c r="F3686" s="13">
        <v>85.96</v>
      </c>
      <c r="G3686" s="437"/>
    </row>
    <row r="3687" ht="24" customHeight="1" spans="1:7">
      <c r="A3687" s="13">
        <v>3682</v>
      </c>
      <c r="B3687" s="13" t="s">
        <v>10078</v>
      </c>
      <c r="C3687" s="13" t="s">
        <v>10073</v>
      </c>
      <c r="D3687" s="13">
        <v>14.99</v>
      </c>
      <c r="E3687" s="13">
        <v>4.84</v>
      </c>
      <c r="F3687" s="13">
        <v>72.55</v>
      </c>
      <c r="G3687" s="437"/>
    </row>
    <row r="3688" ht="24" customHeight="1" spans="1:7">
      <c r="A3688" s="13">
        <v>3683</v>
      </c>
      <c r="B3688" s="13" t="s">
        <v>2607</v>
      </c>
      <c r="C3688" s="13" t="s">
        <v>10073</v>
      </c>
      <c r="D3688" s="13">
        <v>7.54</v>
      </c>
      <c r="E3688" s="13">
        <v>4.84</v>
      </c>
      <c r="F3688" s="13">
        <v>36.49</v>
      </c>
      <c r="G3688" s="437"/>
    </row>
    <row r="3689" ht="24" customHeight="1" spans="1:7">
      <c r="A3689" s="13">
        <v>3684</v>
      </c>
      <c r="B3689" s="13" t="s">
        <v>10079</v>
      </c>
      <c r="C3689" s="13" t="s">
        <v>10073</v>
      </c>
      <c r="D3689" s="13">
        <v>19.9</v>
      </c>
      <c r="E3689" s="13">
        <v>4.84</v>
      </c>
      <c r="F3689" s="13">
        <v>96.32</v>
      </c>
      <c r="G3689" s="437"/>
    </row>
    <row r="3690" ht="24" customHeight="1" spans="1:7">
      <c r="A3690" s="13">
        <v>3685</v>
      </c>
      <c r="B3690" s="13" t="s">
        <v>10080</v>
      </c>
      <c r="C3690" s="13" t="s">
        <v>10073</v>
      </c>
      <c r="D3690" s="13">
        <v>14.48</v>
      </c>
      <c r="E3690" s="13">
        <v>4.84</v>
      </c>
      <c r="F3690" s="13">
        <v>70.08</v>
      </c>
      <c r="G3690" s="437"/>
    </row>
    <row r="3691" ht="24" customHeight="1" spans="1:7">
      <c r="A3691" s="13">
        <v>3686</v>
      </c>
      <c r="B3691" s="13" t="s">
        <v>10081</v>
      </c>
      <c r="C3691" s="13" t="s">
        <v>10073</v>
      </c>
      <c r="D3691" s="13">
        <v>22.14</v>
      </c>
      <c r="E3691" s="13">
        <v>4.84</v>
      </c>
      <c r="F3691" s="13">
        <v>107.16</v>
      </c>
      <c r="G3691" s="437"/>
    </row>
    <row r="3692" ht="24" customHeight="1" spans="1:7">
      <c r="A3692" s="13">
        <v>3687</v>
      </c>
      <c r="B3692" s="13" t="s">
        <v>10082</v>
      </c>
      <c r="C3692" s="13" t="s">
        <v>10073</v>
      </c>
      <c r="D3692" s="13">
        <v>32.92</v>
      </c>
      <c r="E3692" s="13">
        <v>4.84</v>
      </c>
      <c r="F3692" s="13">
        <v>159.33</v>
      </c>
      <c r="G3692" s="437"/>
    </row>
    <row r="3693" ht="24" customHeight="1" spans="1:7">
      <c r="A3693" s="13">
        <v>3688</v>
      </c>
      <c r="B3693" s="13" t="s">
        <v>7848</v>
      </c>
      <c r="C3693" s="13" t="s">
        <v>10073</v>
      </c>
      <c r="D3693" s="13">
        <v>13.15</v>
      </c>
      <c r="E3693" s="13">
        <v>4.84</v>
      </c>
      <c r="F3693" s="13">
        <v>63.65</v>
      </c>
      <c r="G3693" s="437"/>
    </row>
    <row r="3694" ht="24" customHeight="1" spans="1:7">
      <c r="A3694" s="13">
        <v>3689</v>
      </c>
      <c r="B3694" s="13" t="s">
        <v>10083</v>
      </c>
      <c r="C3694" s="13" t="s">
        <v>10073</v>
      </c>
      <c r="D3694" s="13">
        <v>21.04</v>
      </c>
      <c r="E3694" s="13">
        <v>4.84</v>
      </c>
      <c r="F3694" s="13">
        <v>101.83</v>
      </c>
      <c r="G3694" s="437"/>
    </row>
    <row r="3695" ht="24" customHeight="1" spans="1:7">
      <c r="A3695" s="13">
        <v>3690</v>
      </c>
      <c r="B3695" s="13" t="s">
        <v>10084</v>
      </c>
      <c r="C3695" s="13" t="s">
        <v>10073</v>
      </c>
      <c r="D3695" s="13">
        <v>6.76</v>
      </c>
      <c r="E3695" s="13">
        <v>4.84</v>
      </c>
      <c r="F3695" s="13">
        <v>32.72</v>
      </c>
      <c r="G3695" s="437"/>
    </row>
    <row r="3696" ht="24" customHeight="1" spans="1:7">
      <c r="A3696" s="13">
        <v>3691</v>
      </c>
      <c r="B3696" s="13" t="s">
        <v>637</v>
      </c>
      <c r="C3696" s="13" t="s">
        <v>10073</v>
      </c>
      <c r="D3696" s="13">
        <v>9.49</v>
      </c>
      <c r="E3696" s="13">
        <v>4.84</v>
      </c>
      <c r="F3696" s="13">
        <v>45.93</v>
      </c>
      <c r="G3696" s="437"/>
    </row>
    <row r="3697" ht="24" customHeight="1" spans="1:7">
      <c r="A3697" s="13">
        <v>3692</v>
      </c>
      <c r="B3697" s="13" t="s">
        <v>10085</v>
      </c>
      <c r="C3697" s="13" t="s">
        <v>10073</v>
      </c>
      <c r="D3697" s="13">
        <v>22.61</v>
      </c>
      <c r="E3697" s="13">
        <v>4.84</v>
      </c>
      <c r="F3697" s="13">
        <v>109.43</v>
      </c>
      <c r="G3697" s="437"/>
    </row>
    <row r="3698" ht="24" customHeight="1" spans="1:7">
      <c r="A3698" s="13">
        <v>3693</v>
      </c>
      <c r="B3698" s="13" t="s">
        <v>10086</v>
      </c>
      <c r="C3698" s="13" t="s">
        <v>10073</v>
      </c>
      <c r="D3698" s="13">
        <v>9.67</v>
      </c>
      <c r="E3698" s="13">
        <v>4.84</v>
      </c>
      <c r="F3698" s="13">
        <v>46.8</v>
      </c>
      <c r="G3698" s="437"/>
    </row>
    <row r="3699" ht="24" customHeight="1" spans="1:7">
      <c r="A3699" s="13">
        <v>3694</v>
      </c>
      <c r="B3699" s="13" t="s">
        <v>10087</v>
      </c>
      <c r="C3699" s="13" t="s">
        <v>10073</v>
      </c>
      <c r="D3699" s="13">
        <v>1.67</v>
      </c>
      <c r="E3699" s="13">
        <v>4.84</v>
      </c>
      <c r="F3699" s="13">
        <v>8.08</v>
      </c>
      <c r="G3699" s="437"/>
    </row>
    <row r="3700" ht="24" customHeight="1" spans="1:7">
      <c r="A3700" s="13">
        <v>3695</v>
      </c>
      <c r="B3700" s="13" t="s">
        <v>10088</v>
      </c>
      <c r="C3700" s="13" t="s">
        <v>10073</v>
      </c>
      <c r="D3700" s="13">
        <v>13.86</v>
      </c>
      <c r="E3700" s="13">
        <v>4.84</v>
      </c>
      <c r="F3700" s="13">
        <v>67.08</v>
      </c>
      <c r="G3700" s="437"/>
    </row>
    <row r="3701" ht="24" customHeight="1" spans="1:7">
      <c r="A3701" s="13">
        <v>3696</v>
      </c>
      <c r="B3701" s="13" t="s">
        <v>10089</v>
      </c>
      <c r="C3701" s="13" t="s">
        <v>10073</v>
      </c>
      <c r="D3701" s="13">
        <v>3.94</v>
      </c>
      <c r="E3701" s="13">
        <v>4.84</v>
      </c>
      <c r="F3701" s="13">
        <v>19.07</v>
      </c>
      <c r="G3701" s="437"/>
    </row>
    <row r="3702" ht="24" customHeight="1" spans="1:7">
      <c r="A3702" s="13">
        <v>3697</v>
      </c>
      <c r="B3702" s="13" t="s">
        <v>10090</v>
      </c>
      <c r="C3702" s="13" t="s">
        <v>10073</v>
      </c>
      <c r="D3702" s="13">
        <v>2.68</v>
      </c>
      <c r="E3702" s="13">
        <v>4.84</v>
      </c>
      <c r="F3702" s="13">
        <v>12.97</v>
      </c>
      <c r="G3702" s="437"/>
    </row>
    <row r="3703" ht="24" customHeight="1" spans="1:7">
      <c r="A3703" s="13">
        <v>3698</v>
      </c>
      <c r="B3703" s="13" t="s">
        <v>7260</v>
      </c>
      <c r="C3703" s="13" t="s">
        <v>10073</v>
      </c>
      <c r="D3703" s="13">
        <v>18.93</v>
      </c>
      <c r="E3703" s="13">
        <v>4.84</v>
      </c>
      <c r="F3703" s="13">
        <v>91.62</v>
      </c>
      <c r="G3703" s="437"/>
    </row>
    <row r="3704" ht="24" customHeight="1" spans="1:7">
      <c r="A3704" s="13">
        <v>3699</v>
      </c>
      <c r="B3704" s="13" t="s">
        <v>10091</v>
      </c>
      <c r="C3704" s="13" t="s">
        <v>10073</v>
      </c>
      <c r="D3704" s="13">
        <v>9.92</v>
      </c>
      <c r="E3704" s="13">
        <v>4.84</v>
      </c>
      <c r="F3704" s="13">
        <v>48.01</v>
      </c>
      <c r="G3704" s="437"/>
    </row>
    <row r="3705" ht="24" customHeight="1" spans="1:7">
      <c r="A3705" s="13">
        <v>3700</v>
      </c>
      <c r="B3705" s="13" t="s">
        <v>10092</v>
      </c>
      <c r="C3705" s="13" t="s">
        <v>10073</v>
      </c>
      <c r="D3705" s="13">
        <v>9.6</v>
      </c>
      <c r="E3705" s="13">
        <v>4.84</v>
      </c>
      <c r="F3705" s="13">
        <v>46.46</v>
      </c>
      <c r="G3705" s="437"/>
    </row>
    <row r="3706" ht="24" customHeight="1" spans="1:7">
      <c r="A3706" s="13">
        <v>3701</v>
      </c>
      <c r="B3706" s="13" t="s">
        <v>10093</v>
      </c>
      <c r="C3706" s="13" t="s">
        <v>10073</v>
      </c>
      <c r="D3706" s="13">
        <v>17.58</v>
      </c>
      <c r="E3706" s="13">
        <v>4.84</v>
      </c>
      <c r="F3706" s="13">
        <v>85.09</v>
      </c>
      <c r="G3706" s="437"/>
    </row>
    <row r="3707" ht="24" customHeight="1" spans="1:7">
      <c r="A3707" s="13">
        <v>3702</v>
      </c>
      <c r="B3707" s="13" t="s">
        <v>10094</v>
      </c>
      <c r="C3707" s="13" t="s">
        <v>10073</v>
      </c>
      <c r="D3707" s="13">
        <v>25.32</v>
      </c>
      <c r="E3707" s="13">
        <v>4.84</v>
      </c>
      <c r="F3707" s="13">
        <v>122.55</v>
      </c>
      <c r="G3707" s="437"/>
    </row>
    <row r="3708" ht="24" customHeight="1" spans="1:7">
      <c r="A3708" s="13">
        <v>3703</v>
      </c>
      <c r="B3708" s="13" t="s">
        <v>10095</v>
      </c>
      <c r="C3708" s="13" t="s">
        <v>10073</v>
      </c>
      <c r="D3708" s="13">
        <v>3.05</v>
      </c>
      <c r="E3708" s="13">
        <v>4.84</v>
      </c>
      <c r="F3708" s="13">
        <v>14.76</v>
      </c>
      <c r="G3708" s="437"/>
    </row>
    <row r="3709" ht="24" customHeight="1" spans="1:7">
      <c r="A3709" s="13">
        <v>3704</v>
      </c>
      <c r="B3709" s="13" t="s">
        <v>10096</v>
      </c>
      <c r="C3709" s="13" t="s">
        <v>10073</v>
      </c>
      <c r="D3709" s="13">
        <v>24.48</v>
      </c>
      <c r="E3709" s="13">
        <v>4.84</v>
      </c>
      <c r="F3709" s="13">
        <v>118.48</v>
      </c>
      <c r="G3709" s="437"/>
    </row>
    <row r="3710" ht="24" customHeight="1" spans="1:7">
      <c r="A3710" s="13">
        <v>3705</v>
      </c>
      <c r="B3710" s="13" t="s">
        <v>10097</v>
      </c>
      <c r="C3710" s="13" t="s">
        <v>10073</v>
      </c>
      <c r="D3710" s="13">
        <v>10.6</v>
      </c>
      <c r="E3710" s="13">
        <v>4.84</v>
      </c>
      <c r="F3710" s="13">
        <v>51.3</v>
      </c>
      <c r="G3710" s="437"/>
    </row>
    <row r="3711" ht="24" customHeight="1" spans="1:7">
      <c r="A3711" s="13">
        <v>3706</v>
      </c>
      <c r="B3711" s="13" t="s">
        <v>10098</v>
      </c>
      <c r="C3711" s="13" t="s">
        <v>10073</v>
      </c>
      <c r="D3711" s="13">
        <v>27.23</v>
      </c>
      <c r="E3711" s="13">
        <v>4.84</v>
      </c>
      <c r="F3711" s="13">
        <v>131.79</v>
      </c>
      <c r="G3711" s="437"/>
    </row>
    <row r="3712" ht="24" customHeight="1" spans="1:7">
      <c r="A3712" s="13">
        <v>3707</v>
      </c>
      <c r="B3712" s="13" t="s">
        <v>10099</v>
      </c>
      <c r="C3712" s="13" t="s">
        <v>10073</v>
      </c>
      <c r="D3712" s="13">
        <v>21.57</v>
      </c>
      <c r="E3712" s="13">
        <v>4.84</v>
      </c>
      <c r="F3712" s="13">
        <v>104.4</v>
      </c>
      <c r="G3712" s="437"/>
    </row>
    <row r="3713" ht="24" customHeight="1" spans="1:7">
      <c r="A3713" s="13">
        <v>3708</v>
      </c>
      <c r="B3713" s="13" t="s">
        <v>10100</v>
      </c>
      <c r="C3713" s="13" t="s">
        <v>10073</v>
      </c>
      <c r="D3713" s="13">
        <v>11.9</v>
      </c>
      <c r="E3713" s="13">
        <v>4.84</v>
      </c>
      <c r="F3713" s="13">
        <v>57.6</v>
      </c>
      <c r="G3713" s="437"/>
    </row>
    <row r="3714" ht="24" customHeight="1" spans="1:7">
      <c r="A3714" s="13">
        <v>3709</v>
      </c>
      <c r="B3714" s="13" t="s">
        <v>469</v>
      </c>
      <c r="C3714" s="13" t="s">
        <v>10073</v>
      </c>
      <c r="D3714" s="13">
        <v>11.71</v>
      </c>
      <c r="E3714" s="13">
        <v>4.84</v>
      </c>
      <c r="F3714" s="13">
        <v>56.68</v>
      </c>
      <c r="G3714" s="437"/>
    </row>
    <row r="3715" ht="24" customHeight="1" spans="1:7">
      <c r="A3715" s="13">
        <v>3710</v>
      </c>
      <c r="B3715" s="13" t="s">
        <v>10101</v>
      </c>
      <c r="C3715" s="13" t="s">
        <v>10073</v>
      </c>
      <c r="D3715" s="13">
        <v>8.28</v>
      </c>
      <c r="E3715" s="13">
        <v>4.84</v>
      </c>
      <c r="F3715" s="13">
        <v>40.08</v>
      </c>
      <c r="G3715" s="437"/>
    </row>
    <row r="3716" ht="24" customHeight="1" spans="1:7">
      <c r="A3716" s="13">
        <v>3711</v>
      </c>
      <c r="B3716" s="13" t="s">
        <v>10102</v>
      </c>
      <c r="C3716" s="13" t="s">
        <v>10073</v>
      </c>
      <c r="D3716" s="13">
        <v>8.73</v>
      </c>
      <c r="E3716" s="13">
        <v>4.84</v>
      </c>
      <c r="F3716" s="13">
        <v>42.25</v>
      </c>
      <c r="G3716" s="437"/>
    </row>
    <row r="3717" ht="24" customHeight="1" spans="1:7">
      <c r="A3717" s="13">
        <v>3712</v>
      </c>
      <c r="B3717" s="13" t="s">
        <v>10103</v>
      </c>
      <c r="C3717" s="13" t="s">
        <v>10073</v>
      </c>
      <c r="D3717" s="13">
        <v>2.45</v>
      </c>
      <c r="E3717" s="13">
        <v>4.84</v>
      </c>
      <c r="F3717" s="13">
        <v>11.86</v>
      </c>
      <c r="G3717" s="437"/>
    </row>
    <row r="3718" ht="24" customHeight="1" spans="1:7">
      <c r="A3718" s="13">
        <v>3713</v>
      </c>
      <c r="B3718" s="13" t="s">
        <v>10104</v>
      </c>
      <c r="C3718" s="13" t="s">
        <v>10073</v>
      </c>
      <c r="D3718" s="13">
        <v>12.58</v>
      </c>
      <c r="E3718" s="13">
        <v>4.84</v>
      </c>
      <c r="F3718" s="13">
        <v>60.89</v>
      </c>
      <c r="G3718" s="437"/>
    </row>
    <row r="3719" ht="24" customHeight="1" spans="1:7">
      <c r="A3719" s="13">
        <v>3714</v>
      </c>
      <c r="B3719" s="13" t="s">
        <v>10105</v>
      </c>
      <c r="C3719" s="13" t="s">
        <v>10073</v>
      </c>
      <c r="D3719" s="13">
        <v>7.3</v>
      </c>
      <c r="E3719" s="13">
        <v>4.84</v>
      </c>
      <c r="F3719" s="13">
        <v>35.33</v>
      </c>
      <c r="G3719" s="437"/>
    </row>
    <row r="3720" ht="24" customHeight="1" spans="1:7">
      <c r="A3720" s="13">
        <v>3715</v>
      </c>
      <c r="B3720" s="13" t="s">
        <v>10106</v>
      </c>
      <c r="C3720" s="13" t="s">
        <v>10073</v>
      </c>
      <c r="D3720" s="13">
        <v>9.37</v>
      </c>
      <c r="E3720" s="13">
        <v>4.84</v>
      </c>
      <c r="F3720" s="13">
        <v>45.35</v>
      </c>
      <c r="G3720" s="437"/>
    </row>
    <row r="3721" ht="24" customHeight="1" spans="1:7">
      <c r="A3721" s="13">
        <v>3716</v>
      </c>
      <c r="B3721" s="13" t="s">
        <v>10107</v>
      </c>
      <c r="C3721" s="13" t="s">
        <v>10073</v>
      </c>
      <c r="D3721" s="13">
        <v>13.5</v>
      </c>
      <c r="E3721" s="13">
        <v>4.84</v>
      </c>
      <c r="F3721" s="13">
        <v>65.34</v>
      </c>
      <c r="G3721" s="437"/>
    </row>
    <row r="3722" ht="24" customHeight="1" spans="1:7">
      <c r="A3722" s="13">
        <v>3717</v>
      </c>
      <c r="B3722" s="13" t="s">
        <v>10108</v>
      </c>
      <c r="C3722" s="13" t="s">
        <v>10073</v>
      </c>
      <c r="D3722" s="13">
        <v>5.4</v>
      </c>
      <c r="E3722" s="13">
        <v>4.84</v>
      </c>
      <c r="F3722" s="13">
        <v>26.14</v>
      </c>
      <c r="G3722" s="437"/>
    </row>
    <row r="3723" ht="24" customHeight="1" spans="1:7">
      <c r="A3723" s="13">
        <v>3718</v>
      </c>
      <c r="B3723" s="13" t="s">
        <v>8392</v>
      </c>
      <c r="C3723" s="13" t="s">
        <v>10073</v>
      </c>
      <c r="D3723" s="13">
        <v>24.45</v>
      </c>
      <c r="E3723" s="13">
        <v>4.84</v>
      </c>
      <c r="F3723" s="13">
        <v>118.34</v>
      </c>
      <c r="G3723" s="437"/>
    </row>
    <row r="3724" ht="24" customHeight="1" spans="1:7">
      <c r="A3724" s="13">
        <v>3719</v>
      </c>
      <c r="B3724" s="13" t="s">
        <v>10109</v>
      </c>
      <c r="C3724" s="13" t="s">
        <v>10073</v>
      </c>
      <c r="D3724" s="13">
        <v>7.82</v>
      </c>
      <c r="E3724" s="13">
        <v>4.84</v>
      </c>
      <c r="F3724" s="13">
        <v>37.85</v>
      </c>
      <c r="G3724" s="437"/>
    </row>
    <row r="3725" ht="24" customHeight="1" spans="1:7">
      <c r="A3725" s="13">
        <v>3720</v>
      </c>
      <c r="B3725" s="13" t="s">
        <v>4532</v>
      </c>
      <c r="C3725" s="13" t="s">
        <v>10073</v>
      </c>
      <c r="D3725" s="13">
        <v>22.92</v>
      </c>
      <c r="E3725" s="13">
        <v>4.84</v>
      </c>
      <c r="F3725" s="13">
        <v>110.93</v>
      </c>
      <c r="G3725" s="437"/>
    </row>
    <row r="3726" ht="24" customHeight="1" spans="1:7">
      <c r="A3726" s="13">
        <v>3721</v>
      </c>
      <c r="B3726" s="13" t="s">
        <v>10110</v>
      </c>
      <c r="C3726" s="13" t="s">
        <v>10073</v>
      </c>
      <c r="D3726" s="13">
        <v>5.48</v>
      </c>
      <c r="E3726" s="13">
        <v>4.84</v>
      </c>
      <c r="F3726" s="13">
        <v>26.52</v>
      </c>
      <c r="G3726" s="437"/>
    </row>
    <row r="3727" ht="24" customHeight="1" spans="1:7">
      <c r="A3727" s="13">
        <v>3722</v>
      </c>
      <c r="B3727" s="13" t="s">
        <v>10111</v>
      </c>
      <c r="C3727" s="13" t="s">
        <v>10073</v>
      </c>
      <c r="D3727" s="13">
        <v>12.8</v>
      </c>
      <c r="E3727" s="13">
        <v>4.84</v>
      </c>
      <c r="F3727" s="13">
        <v>61.95</v>
      </c>
      <c r="G3727" s="437"/>
    </row>
    <row r="3728" ht="24" customHeight="1" spans="1:7">
      <c r="A3728" s="13">
        <v>3723</v>
      </c>
      <c r="B3728" s="13" t="s">
        <v>10112</v>
      </c>
      <c r="C3728" s="13" t="s">
        <v>10073</v>
      </c>
      <c r="D3728" s="13">
        <v>11.6</v>
      </c>
      <c r="E3728" s="13">
        <v>4.84</v>
      </c>
      <c r="F3728" s="13">
        <v>56.14</v>
      </c>
      <c r="G3728" s="437"/>
    </row>
    <row r="3729" ht="24" customHeight="1" spans="1:7">
      <c r="A3729" s="13">
        <v>3724</v>
      </c>
      <c r="B3729" s="13" t="s">
        <v>7467</v>
      </c>
      <c r="C3729" s="13" t="s">
        <v>10113</v>
      </c>
      <c r="D3729" s="13">
        <v>28.99</v>
      </c>
      <c r="E3729" s="13">
        <v>4.84</v>
      </c>
      <c r="F3729" s="13">
        <v>140.31</v>
      </c>
      <c r="G3729" s="437"/>
    </row>
    <row r="3730" ht="24" customHeight="1" spans="1:7">
      <c r="A3730" s="13">
        <v>3725</v>
      </c>
      <c r="B3730" s="13" t="s">
        <v>5271</v>
      </c>
      <c r="C3730" s="13" t="s">
        <v>10113</v>
      </c>
      <c r="D3730" s="13">
        <v>22.71</v>
      </c>
      <c r="E3730" s="13">
        <v>4.84</v>
      </c>
      <c r="F3730" s="13">
        <v>109.92</v>
      </c>
      <c r="G3730" s="437"/>
    </row>
    <row r="3731" ht="24" customHeight="1" spans="1:7">
      <c r="A3731" s="13">
        <v>3726</v>
      </c>
      <c r="B3731" s="13" t="s">
        <v>10114</v>
      </c>
      <c r="C3731" s="13" t="s">
        <v>10113</v>
      </c>
      <c r="D3731" s="13">
        <v>18.67</v>
      </c>
      <c r="E3731" s="13">
        <v>4.84</v>
      </c>
      <c r="F3731" s="13">
        <v>90.36</v>
      </c>
      <c r="G3731" s="437"/>
    </row>
    <row r="3732" ht="24" customHeight="1" spans="1:7">
      <c r="A3732" s="13">
        <v>3727</v>
      </c>
      <c r="B3732" s="13" t="s">
        <v>10115</v>
      </c>
      <c r="C3732" s="13" t="s">
        <v>10113</v>
      </c>
      <c r="D3732" s="13">
        <v>19.12</v>
      </c>
      <c r="E3732" s="13">
        <v>4.84</v>
      </c>
      <c r="F3732" s="13">
        <v>92.54</v>
      </c>
      <c r="G3732" s="437"/>
    </row>
    <row r="3733" ht="24" customHeight="1" spans="1:7">
      <c r="A3733" s="13">
        <v>3728</v>
      </c>
      <c r="B3733" s="13" t="s">
        <v>10116</v>
      </c>
      <c r="C3733" s="13" t="s">
        <v>10113</v>
      </c>
      <c r="D3733" s="13">
        <v>25.39</v>
      </c>
      <c r="E3733" s="13">
        <v>4.84</v>
      </c>
      <c r="F3733" s="13">
        <v>122.89</v>
      </c>
      <c r="G3733" s="437"/>
    </row>
    <row r="3734" ht="24" customHeight="1" spans="1:7">
      <c r="A3734" s="13">
        <v>3729</v>
      </c>
      <c r="B3734" s="13" t="s">
        <v>10117</v>
      </c>
      <c r="C3734" s="13" t="s">
        <v>10113</v>
      </c>
      <c r="D3734" s="13">
        <v>62.6</v>
      </c>
      <c r="E3734" s="13">
        <v>4.84</v>
      </c>
      <c r="F3734" s="13">
        <v>302.98</v>
      </c>
      <c r="G3734" s="437"/>
    </row>
    <row r="3735" ht="24" customHeight="1" spans="1:7">
      <c r="A3735" s="13">
        <v>3730</v>
      </c>
      <c r="B3735" s="13" t="s">
        <v>10118</v>
      </c>
      <c r="C3735" s="13" t="s">
        <v>10113</v>
      </c>
      <c r="D3735" s="13">
        <v>33.97</v>
      </c>
      <c r="E3735" s="13">
        <v>4.84</v>
      </c>
      <c r="F3735" s="13">
        <v>164.41</v>
      </c>
      <c r="G3735" s="437"/>
    </row>
    <row r="3736" ht="24" customHeight="1" spans="1:7">
      <c r="A3736" s="13">
        <v>3731</v>
      </c>
      <c r="B3736" s="13" t="s">
        <v>8749</v>
      </c>
      <c r="C3736" s="13" t="s">
        <v>10113</v>
      </c>
      <c r="D3736" s="13">
        <v>34.97</v>
      </c>
      <c r="E3736" s="13">
        <v>4.84</v>
      </c>
      <c r="F3736" s="13">
        <v>169.25</v>
      </c>
      <c r="G3736" s="437"/>
    </row>
    <row r="3737" ht="24" customHeight="1" spans="1:7">
      <c r="A3737" s="13">
        <v>3732</v>
      </c>
      <c r="B3737" s="13" t="s">
        <v>10119</v>
      </c>
      <c r="C3737" s="13" t="s">
        <v>10113</v>
      </c>
      <c r="D3737" s="13">
        <v>10.06</v>
      </c>
      <c r="E3737" s="13">
        <v>4.84</v>
      </c>
      <c r="F3737" s="13">
        <v>48.69</v>
      </c>
      <c r="G3737" s="437"/>
    </row>
    <row r="3738" ht="24" customHeight="1" spans="1:7">
      <c r="A3738" s="13">
        <v>3733</v>
      </c>
      <c r="B3738" s="13" t="s">
        <v>10120</v>
      </c>
      <c r="C3738" s="13" t="s">
        <v>10113</v>
      </c>
      <c r="D3738" s="13">
        <v>58.95</v>
      </c>
      <c r="E3738" s="13">
        <v>4.84</v>
      </c>
      <c r="F3738" s="13">
        <v>285.32</v>
      </c>
      <c r="G3738" s="437"/>
    </row>
    <row r="3739" ht="24" customHeight="1" spans="1:7">
      <c r="A3739" s="13">
        <v>3734</v>
      </c>
      <c r="B3739" s="13" t="s">
        <v>10121</v>
      </c>
      <c r="C3739" s="13" t="s">
        <v>10113</v>
      </c>
      <c r="D3739" s="13">
        <v>14.01</v>
      </c>
      <c r="E3739" s="13">
        <v>4.84</v>
      </c>
      <c r="F3739" s="13">
        <v>67.81</v>
      </c>
      <c r="G3739" s="437"/>
    </row>
    <row r="3740" ht="24" customHeight="1" spans="1:7">
      <c r="A3740" s="13">
        <v>3735</v>
      </c>
      <c r="B3740" s="13" t="s">
        <v>10122</v>
      </c>
      <c r="C3740" s="13" t="s">
        <v>10113</v>
      </c>
      <c r="D3740" s="13">
        <v>43.3</v>
      </c>
      <c r="E3740" s="13">
        <v>4.84</v>
      </c>
      <c r="F3740" s="13">
        <v>209.57</v>
      </c>
      <c r="G3740" s="437"/>
    </row>
    <row r="3741" ht="24" customHeight="1" spans="1:7">
      <c r="A3741" s="13">
        <v>3736</v>
      </c>
      <c r="B3741" s="13" t="s">
        <v>10123</v>
      </c>
      <c r="C3741" s="13" t="s">
        <v>10113</v>
      </c>
      <c r="D3741" s="13">
        <v>23.44</v>
      </c>
      <c r="E3741" s="13">
        <v>4.84</v>
      </c>
      <c r="F3741" s="13">
        <v>113.45</v>
      </c>
      <c r="G3741" s="437"/>
    </row>
    <row r="3742" ht="24" customHeight="1" spans="1:7">
      <c r="A3742" s="13">
        <v>3737</v>
      </c>
      <c r="B3742" s="13" t="s">
        <v>10124</v>
      </c>
      <c r="C3742" s="13" t="s">
        <v>10113</v>
      </c>
      <c r="D3742" s="13">
        <v>22.51</v>
      </c>
      <c r="E3742" s="13">
        <v>4.84</v>
      </c>
      <c r="F3742" s="13">
        <v>108.95</v>
      </c>
      <c r="G3742" s="437"/>
    </row>
    <row r="3743" ht="24" customHeight="1" spans="1:7">
      <c r="A3743" s="13">
        <v>3738</v>
      </c>
      <c r="B3743" s="13" t="s">
        <v>10125</v>
      </c>
      <c r="C3743" s="13" t="s">
        <v>10113</v>
      </c>
      <c r="D3743" s="13">
        <v>35.72</v>
      </c>
      <c r="E3743" s="13">
        <v>4.84</v>
      </c>
      <c r="F3743" s="13">
        <v>172.88</v>
      </c>
      <c r="G3743" s="437"/>
    </row>
    <row r="3744" ht="24" customHeight="1" spans="1:7">
      <c r="A3744" s="13">
        <v>3739</v>
      </c>
      <c r="B3744" s="13" t="s">
        <v>10126</v>
      </c>
      <c r="C3744" s="13" t="s">
        <v>10113</v>
      </c>
      <c r="D3744" s="13">
        <v>29.26</v>
      </c>
      <c r="E3744" s="13">
        <v>4.84</v>
      </c>
      <c r="F3744" s="13">
        <v>141.62</v>
      </c>
      <c r="G3744" s="437"/>
    </row>
    <row r="3745" ht="24" customHeight="1" spans="1:7">
      <c r="A3745" s="13">
        <v>3740</v>
      </c>
      <c r="B3745" s="13" t="s">
        <v>10127</v>
      </c>
      <c r="C3745" s="13" t="s">
        <v>10113</v>
      </c>
      <c r="D3745" s="13">
        <v>14.15</v>
      </c>
      <c r="E3745" s="13">
        <v>4.84</v>
      </c>
      <c r="F3745" s="13">
        <v>68.49</v>
      </c>
      <c r="G3745" s="437"/>
    </row>
    <row r="3746" ht="24" customHeight="1" spans="1:7">
      <c r="A3746" s="13">
        <v>3741</v>
      </c>
      <c r="B3746" s="13" t="s">
        <v>10128</v>
      </c>
      <c r="C3746" s="13" t="s">
        <v>10113</v>
      </c>
      <c r="D3746" s="13">
        <v>20.79</v>
      </c>
      <c r="E3746" s="13">
        <v>4.84</v>
      </c>
      <c r="F3746" s="13">
        <v>100.62</v>
      </c>
      <c r="G3746" s="437"/>
    </row>
    <row r="3747" ht="24" customHeight="1" spans="1:7">
      <c r="A3747" s="13">
        <v>3742</v>
      </c>
      <c r="B3747" s="13" t="s">
        <v>10129</v>
      </c>
      <c r="C3747" s="13" t="s">
        <v>10113</v>
      </c>
      <c r="D3747" s="13">
        <v>11.11</v>
      </c>
      <c r="E3747" s="13">
        <v>4.84</v>
      </c>
      <c r="F3747" s="13">
        <v>53.77</v>
      </c>
      <c r="G3747" s="437"/>
    </row>
    <row r="3748" ht="24" customHeight="1" spans="1:7">
      <c r="A3748" s="13">
        <v>3743</v>
      </c>
      <c r="B3748" s="13" t="s">
        <v>5407</v>
      </c>
      <c r="C3748" s="13" t="s">
        <v>10113</v>
      </c>
      <c r="D3748" s="13">
        <v>10.29</v>
      </c>
      <c r="E3748" s="13">
        <v>4.84</v>
      </c>
      <c r="F3748" s="13">
        <v>49.8</v>
      </c>
      <c r="G3748" s="437"/>
    </row>
    <row r="3749" ht="24" customHeight="1" spans="1:7">
      <c r="A3749" s="13">
        <v>3744</v>
      </c>
      <c r="B3749" s="13" t="s">
        <v>8883</v>
      </c>
      <c r="C3749" s="13" t="s">
        <v>10113</v>
      </c>
      <c r="D3749" s="13">
        <v>47.23</v>
      </c>
      <c r="E3749" s="13">
        <v>4.84</v>
      </c>
      <c r="F3749" s="13">
        <v>228.59</v>
      </c>
      <c r="G3749" s="437"/>
    </row>
    <row r="3750" ht="24" customHeight="1" spans="1:7">
      <c r="A3750" s="13">
        <v>3745</v>
      </c>
      <c r="B3750" s="13" t="s">
        <v>10130</v>
      </c>
      <c r="C3750" s="13" t="s">
        <v>10113</v>
      </c>
      <c r="D3750" s="13">
        <v>7.95</v>
      </c>
      <c r="E3750" s="13">
        <v>4.84</v>
      </c>
      <c r="F3750" s="13">
        <v>38.48</v>
      </c>
      <c r="G3750" s="437"/>
    </row>
    <row r="3751" ht="24" customHeight="1" spans="1:7">
      <c r="A3751" s="13">
        <v>3746</v>
      </c>
      <c r="B3751" s="13" t="s">
        <v>10131</v>
      </c>
      <c r="C3751" s="13" t="s">
        <v>10113</v>
      </c>
      <c r="D3751" s="13">
        <v>23.38</v>
      </c>
      <c r="E3751" s="13">
        <v>4.84</v>
      </c>
      <c r="F3751" s="13">
        <v>113.16</v>
      </c>
      <c r="G3751" s="437"/>
    </row>
    <row r="3752" ht="24" customHeight="1" spans="1:7">
      <c r="A3752" s="13">
        <v>3747</v>
      </c>
      <c r="B3752" s="13" t="s">
        <v>10132</v>
      </c>
      <c r="C3752" s="13" t="s">
        <v>10113</v>
      </c>
      <c r="D3752" s="13">
        <v>15.97</v>
      </c>
      <c r="E3752" s="13">
        <v>4.84</v>
      </c>
      <c r="F3752" s="13">
        <v>77.29</v>
      </c>
      <c r="G3752" s="437"/>
    </row>
    <row r="3753" ht="24" customHeight="1" spans="1:7">
      <c r="A3753" s="13">
        <v>3748</v>
      </c>
      <c r="B3753" s="13" t="s">
        <v>10133</v>
      </c>
      <c r="C3753" s="13" t="s">
        <v>10113</v>
      </c>
      <c r="D3753" s="13">
        <v>17.17</v>
      </c>
      <c r="E3753" s="13">
        <v>4.84</v>
      </c>
      <c r="F3753" s="13">
        <v>83.1</v>
      </c>
      <c r="G3753" s="437"/>
    </row>
    <row r="3754" ht="24" customHeight="1" spans="1:7">
      <c r="A3754" s="13">
        <v>3749</v>
      </c>
      <c r="B3754" s="13" t="s">
        <v>10134</v>
      </c>
      <c r="C3754" s="13" t="s">
        <v>10113</v>
      </c>
      <c r="D3754" s="13">
        <v>31.32</v>
      </c>
      <c r="E3754" s="13">
        <v>4.84</v>
      </c>
      <c r="F3754" s="13">
        <v>151.59</v>
      </c>
      <c r="G3754" s="437"/>
    </row>
    <row r="3755" ht="24" customHeight="1" spans="1:7">
      <c r="A3755" s="13">
        <v>3750</v>
      </c>
      <c r="B3755" s="13" t="s">
        <v>10135</v>
      </c>
      <c r="C3755" s="13" t="s">
        <v>10113</v>
      </c>
      <c r="D3755" s="13">
        <v>24.06</v>
      </c>
      <c r="E3755" s="13">
        <v>4.84</v>
      </c>
      <c r="F3755" s="13">
        <v>116.45</v>
      </c>
      <c r="G3755" s="437"/>
    </row>
    <row r="3756" ht="24" customHeight="1" spans="1:7">
      <c r="A3756" s="13">
        <v>3751</v>
      </c>
      <c r="B3756" s="13" t="s">
        <v>10136</v>
      </c>
      <c r="C3756" s="13" t="s">
        <v>10113</v>
      </c>
      <c r="D3756" s="13">
        <v>12.66</v>
      </c>
      <c r="E3756" s="13">
        <v>4.84</v>
      </c>
      <c r="F3756" s="13">
        <v>61.27</v>
      </c>
      <c r="G3756" s="437"/>
    </row>
    <row r="3757" ht="24" customHeight="1" spans="1:7">
      <c r="A3757" s="13">
        <v>3752</v>
      </c>
      <c r="B3757" s="13" t="s">
        <v>10137</v>
      </c>
      <c r="C3757" s="13" t="s">
        <v>10113</v>
      </c>
      <c r="D3757" s="13">
        <v>8.92</v>
      </c>
      <c r="E3757" s="13">
        <v>4.84</v>
      </c>
      <c r="F3757" s="13">
        <v>43.17</v>
      </c>
      <c r="G3757" s="437"/>
    </row>
    <row r="3758" ht="24" customHeight="1" spans="1:7">
      <c r="A3758" s="13">
        <v>3753</v>
      </c>
      <c r="B3758" s="13" t="s">
        <v>10138</v>
      </c>
      <c r="C3758" s="13" t="s">
        <v>10113</v>
      </c>
      <c r="D3758" s="13">
        <v>34.55</v>
      </c>
      <c r="E3758" s="13">
        <v>4.84</v>
      </c>
      <c r="F3758" s="13">
        <v>167.22</v>
      </c>
      <c r="G3758" s="437"/>
    </row>
    <row r="3759" ht="24" customHeight="1" spans="1:7">
      <c r="A3759" s="13">
        <v>3754</v>
      </c>
      <c r="B3759" s="13" t="s">
        <v>10139</v>
      </c>
      <c r="C3759" s="13" t="s">
        <v>10113</v>
      </c>
      <c r="D3759" s="13">
        <v>21.91</v>
      </c>
      <c r="E3759" s="13">
        <v>4.84</v>
      </c>
      <c r="F3759" s="13">
        <v>106.04</v>
      </c>
      <c r="G3759" s="437"/>
    </row>
    <row r="3760" ht="24" customHeight="1" spans="1:7">
      <c r="A3760" s="13">
        <v>3755</v>
      </c>
      <c r="B3760" s="13" t="s">
        <v>10140</v>
      </c>
      <c r="C3760" s="13" t="s">
        <v>10113</v>
      </c>
      <c r="D3760" s="13">
        <v>21.42</v>
      </c>
      <c r="E3760" s="13">
        <v>4.84</v>
      </c>
      <c r="F3760" s="13">
        <v>103.67</v>
      </c>
      <c r="G3760" s="437"/>
    </row>
    <row r="3761" ht="24" customHeight="1" spans="1:7">
      <c r="A3761" s="13">
        <v>3756</v>
      </c>
      <c r="B3761" s="13" t="s">
        <v>10141</v>
      </c>
      <c r="C3761" s="13" t="s">
        <v>10113</v>
      </c>
      <c r="D3761" s="13">
        <v>9.17</v>
      </c>
      <c r="E3761" s="13">
        <v>4.84</v>
      </c>
      <c r="F3761" s="13">
        <v>44.38</v>
      </c>
      <c r="G3761" s="437"/>
    </row>
    <row r="3762" ht="24" customHeight="1" spans="1:7">
      <c r="A3762" s="13">
        <v>3757</v>
      </c>
      <c r="B3762" s="13" t="s">
        <v>10142</v>
      </c>
      <c r="C3762" s="13" t="s">
        <v>10113</v>
      </c>
      <c r="D3762" s="13">
        <v>5.1</v>
      </c>
      <c r="E3762" s="13">
        <v>4.84</v>
      </c>
      <c r="F3762" s="13">
        <v>24.68</v>
      </c>
      <c r="G3762" s="437"/>
    </row>
    <row r="3763" ht="24" customHeight="1" spans="1:7">
      <c r="A3763" s="13">
        <v>3758</v>
      </c>
      <c r="B3763" s="13" t="s">
        <v>2200</v>
      </c>
      <c r="C3763" s="13" t="s">
        <v>10113</v>
      </c>
      <c r="D3763" s="13">
        <v>5.2</v>
      </c>
      <c r="E3763" s="13">
        <v>4.84</v>
      </c>
      <c r="F3763" s="13">
        <v>25.17</v>
      </c>
      <c r="G3763" s="437"/>
    </row>
    <row r="3764" ht="24" customHeight="1" spans="1:7">
      <c r="A3764" s="13">
        <v>3759</v>
      </c>
      <c r="B3764" s="13" t="s">
        <v>10143</v>
      </c>
      <c r="C3764" s="13" t="s">
        <v>10113</v>
      </c>
      <c r="D3764" s="13">
        <v>5.34</v>
      </c>
      <c r="E3764" s="13">
        <v>4.84</v>
      </c>
      <c r="F3764" s="13">
        <v>25.85</v>
      </c>
      <c r="G3764" s="437"/>
    </row>
    <row r="3765" ht="24" customHeight="1" spans="1:7">
      <c r="A3765" s="13">
        <v>3760</v>
      </c>
      <c r="B3765" s="13" t="s">
        <v>8770</v>
      </c>
      <c r="C3765" s="13" t="s">
        <v>10113</v>
      </c>
      <c r="D3765" s="13">
        <v>5.44</v>
      </c>
      <c r="E3765" s="13">
        <v>4.84</v>
      </c>
      <c r="F3765" s="13">
        <v>26.33</v>
      </c>
      <c r="G3765" s="437"/>
    </row>
    <row r="3766" ht="24" customHeight="1" spans="1:7">
      <c r="A3766" s="13">
        <v>3761</v>
      </c>
      <c r="B3766" s="13" t="s">
        <v>10144</v>
      </c>
      <c r="C3766" s="13" t="s">
        <v>10113</v>
      </c>
      <c r="D3766" s="13">
        <v>82.41</v>
      </c>
      <c r="E3766" s="13">
        <v>4.84</v>
      </c>
      <c r="F3766" s="13">
        <v>398.86</v>
      </c>
      <c r="G3766" s="437"/>
    </row>
    <row r="3767" ht="24" customHeight="1" spans="1:7">
      <c r="A3767" s="13">
        <v>3762</v>
      </c>
      <c r="B3767" s="13" t="s">
        <v>10145</v>
      </c>
      <c r="C3767" s="13" t="s">
        <v>10146</v>
      </c>
      <c r="D3767" s="13">
        <v>24.14</v>
      </c>
      <c r="E3767" s="13">
        <v>4.84</v>
      </c>
      <c r="F3767" s="13">
        <v>116.84</v>
      </c>
      <c r="G3767" s="437"/>
    </row>
    <row r="3768" ht="24" customHeight="1" spans="1:7">
      <c r="A3768" s="13">
        <v>3763</v>
      </c>
      <c r="B3768" s="13" t="s">
        <v>1140</v>
      </c>
      <c r="C3768" s="13" t="s">
        <v>10146</v>
      </c>
      <c r="D3768" s="13">
        <v>24.14</v>
      </c>
      <c r="E3768" s="13">
        <v>4.84</v>
      </c>
      <c r="F3768" s="13">
        <v>116.84</v>
      </c>
      <c r="G3768" s="437"/>
    </row>
    <row r="3769" ht="24" customHeight="1" spans="1:7">
      <c r="A3769" s="13">
        <v>3764</v>
      </c>
      <c r="B3769" s="13" t="s">
        <v>10147</v>
      </c>
      <c r="C3769" s="13" t="s">
        <v>10146</v>
      </c>
      <c r="D3769" s="13">
        <v>23.33</v>
      </c>
      <c r="E3769" s="13">
        <v>4.84</v>
      </c>
      <c r="F3769" s="13">
        <v>112.92</v>
      </c>
      <c r="G3769" s="437"/>
    </row>
    <row r="3770" ht="24" customHeight="1" spans="1:7">
      <c r="A3770" s="13">
        <v>3765</v>
      </c>
      <c r="B3770" s="13" t="s">
        <v>4813</v>
      </c>
      <c r="C3770" s="13" t="s">
        <v>10146</v>
      </c>
      <c r="D3770" s="13">
        <v>32.13</v>
      </c>
      <c r="E3770" s="13">
        <v>4.84</v>
      </c>
      <c r="F3770" s="13">
        <v>155.51</v>
      </c>
      <c r="G3770" s="437"/>
    </row>
    <row r="3771" ht="24" customHeight="1" spans="1:7">
      <c r="A3771" s="13">
        <v>3766</v>
      </c>
      <c r="B3771" s="13" t="s">
        <v>3345</v>
      </c>
      <c r="C3771" s="13" t="s">
        <v>10146</v>
      </c>
      <c r="D3771" s="13">
        <v>13.43</v>
      </c>
      <c r="E3771" s="13">
        <v>4.84</v>
      </c>
      <c r="F3771" s="13">
        <v>65</v>
      </c>
      <c r="G3771" s="437"/>
    </row>
    <row r="3772" ht="24" customHeight="1" spans="1:7">
      <c r="A3772" s="13">
        <v>3767</v>
      </c>
      <c r="B3772" s="13" t="s">
        <v>3464</v>
      </c>
      <c r="C3772" s="13" t="s">
        <v>10146</v>
      </c>
      <c r="D3772" s="13">
        <v>3.18</v>
      </c>
      <c r="E3772" s="13">
        <v>4.84</v>
      </c>
      <c r="F3772" s="13">
        <v>15.39</v>
      </c>
      <c r="G3772" s="437"/>
    </row>
    <row r="3773" ht="24" customHeight="1" spans="1:7">
      <c r="A3773" s="13">
        <v>3768</v>
      </c>
      <c r="B3773" s="13" t="s">
        <v>10148</v>
      </c>
      <c r="C3773" s="13" t="s">
        <v>10146</v>
      </c>
      <c r="D3773" s="13">
        <v>28.73</v>
      </c>
      <c r="E3773" s="13">
        <v>4.84</v>
      </c>
      <c r="F3773" s="13">
        <v>139.05</v>
      </c>
      <c r="G3773" s="437"/>
    </row>
    <row r="3774" ht="24" customHeight="1" spans="1:7">
      <c r="A3774" s="13">
        <v>3769</v>
      </c>
      <c r="B3774" s="13" t="s">
        <v>10149</v>
      </c>
      <c r="C3774" s="13" t="s">
        <v>10146</v>
      </c>
      <c r="D3774" s="13">
        <v>22.3</v>
      </c>
      <c r="E3774" s="13">
        <v>4.84</v>
      </c>
      <c r="F3774" s="13">
        <v>107.93</v>
      </c>
      <c r="G3774" s="437"/>
    </row>
    <row r="3775" ht="24" customHeight="1" spans="1:7">
      <c r="A3775" s="13">
        <v>3770</v>
      </c>
      <c r="B3775" s="13" t="s">
        <v>10150</v>
      </c>
      <c r="C3775" s="13" t="s">
        <v>10146</v>
      </c>
      <c r="D3775" s="13">
        <v>15.88</v>
      </c>
      <c r="E3775" s="13">
        <v>4.84</v>
      </c>
      <c r="F3775" s="13">
        <v>76.86</v>
      </c>
      <c r="G3775" s="437"/>
    </row>
    <row r="3776" ht="24" customHeight="1" spans="1:7">
      <c r="A3776" s="13">
        <v>3771</v>
      </c>
      <c r="B3776" s="13" t="s">
        <v>10151</v>
      </c>
      <c r="C3776" s="13" t="s">
        <v>10146</v>
      </c>
      <c r="D3776" s="13">
        <v>48.65</v>
      </c>
      <c r="E3776" s="13">
        <v>4.84</v>
      </c>
      <c r="F3776" s="13">
        <v>235.47</v>
      </c>
      <c r="G3776" s="437"/>
    </row>
    <row r="3777" ht="24" customHeight="1" spans="1:7">
      <c r="A3777" s="13">
        <v>3772</v>
      </c>
      <c r="B3777" s="13" t="s">
        <v>10152</v>
      </c>
      <c r="C3777" s="13" t="s">
        <v>10146</v>
      </c>
      <c r="D3777" s="13">
        <v>33.03</v>
      </c>
      <c r="E3777" s="13">
        <v>4.84</v>
      </c>
      <c r="F3777" s="13">
        <v>159.87</v>
      </c>
      <c r="G3777" s="437"/>
    </row>
    <row r="3778" ht="24" customHeight="1" spans="1:7">
      <c r="A3778" s="13">
        <v>3773</v>
      </c>
      <c r="B3778" s="13" t="s">
        <v>10153</v>
      </c>
      <c r="C3778" s="13" t="s">
        <v>10146</v>
      </c>
      <c r="D3778" s="13">
        <v>30.46</v>
      </c>
      <c r="E3778" s="13">
        <v>4.84</v>
      </c>
      <c r="F3778" s="13">
        <v>147.43</v>
      </c>
      <c r="G3778" s="437"/>
    </row>
    <row r="3779" ht="24" customHeight="1" spans="1:7">
      <c r="A3779" s="13">
        <v>3774</v>
      </c>
      <c r="B3779" s="13" t="s">
        <v>6796</v>
      </c>
      <c r="C3779" s="13" t="s">
        <v>10146</v>
      </c>
      <c r="D3779" s="13">
        <v>38.77</v>
      </c>
      <c r="E3779" s="13">
        <v>4.84</v>
      </c>
      <c r="F3779" s="13">
        <v>187.65</v>
      </c>
      <c r="G3779" s="437"/>
    </row>
    <row r="3780" ht="24" customHeight="1" spans="1:7">
      <c r="A3780" s="13">
        <v>3775</v>
      </c>
      <c r="B3780" s="13" t="s">
        <v>10154</v>
      </c>
      <c r="C3780" s="13" t="s">
        <v>10146</v>
      </c>
      <c r="D3780" s="13">
        <v>43.66</v>
      </c>
      <c r="E3780" s="13">
        <v>4.84</v>
      </c>
      <c r="F3780" s="13">
        <v>211.31</v>
      </c>
      <c r="G3780" s="437"/>
    </row>
    <row r="3781" ht="24" customHeight="1" spans="1:7">
      <c r="A3781" s="13">
        <v>3776</v>
      </c>
      <c r="B3781" s="13" t="s">
        <v>10155</v>
      </c>
      <c r="C3781" s="13" t="s">
        <v>10146</v>
      </c>
      <c r="D3781" s="13">
        <v>16.64</v>
      </c>
      <c r="E3781" s="13">
        <v>4.84</v>
      </c>
      <c r="F3781" s="13">
        <v>80.54</v>
      </c>
      <c r="G3781" s="437"/>
    </row>
    <row r="3782" ht="24" customHeight="1" spans="1:7">
      <c r="A3782" s="13">
        <v>3777</v>
      </c>
      <c r="B3782" s="13" t="s">
        <v>10156</v>
      </c>
      <c r="C3782" s="13" t="s">
        <v>10146</v>
      </c>
      <c r="D3782" s="13">
        <v>8.05</v>
      </c>
      <c r="E3782" s="13">
        <v>4.84</v>
      </c>
      <c r="F3782" s="13">
        <v>38.96</v>
      </c>
      <c r="G3782" s="437"/>
    </row>
    <row r="3783" ht="24" customHeight="1" spans="1:7">
      <c r="A3783" s="13">
        <v>3778</v>
      </c>
      <c r="B3783" s="13" t="s">
        <v>10157</v>
      </c>
      <c r="C3783" s="13" t="s">
        <v>10146</v>
      </c>
      <c r="D3783" s="13">
        <v>5.19</v>
      </c>
      <c r="E3783" s="13">
        <v>4.84</v>
      </c>
      <c r="F3783" s="13">
        <v>25.12</v>
      </c>
      <c r="G3783" s="437"/>
    </row>
    <row r="3784" ht="24" customHeight="1" spans="1:7">
      <c r="A3784" s="13">
        <v>3779</v>
      </c>
      <c r="B3784" s="13" t="s">
        <v>10158</v>
      </c>
      <c r="C3784" s="13" t="s">
        <v>10146</v>
      </c>
      <c r="D3784" s="13">
        <v>12.88</v>
      </c>
      <c r="E3784" s="13">
        <v>4.84</v>
      </c>
      <c r="F3784" s="13">
        <v>62.34</v>
      </c>
      <c r="G3784" s="437"/>
    </row>
    <row r="3785" ht="24" customHeight="1" spans="1:7">
      <c r="A3785" s="13">
        <v>3780</v>
      </c>
      <c r="B3785" s="13" t="s">
        <v>10159</v>
      </c>
      <c r="C3785" s="13" t="s">
        <v>10146</v>
      </c>
      <c r="D3785" s="13">
        <v>9.63</v>
      </c>
      <c r="E3785" s="13">
        <v>4.84</v>
      </c>
      <c r="F3785" s="13">
        <v>46.61</v>
      </c>
      <c r="G3785" s="437"/>
    </row>
    <row r="3786" ht="24" customHeight="1" spans="1:7">
      <c r="A3786" s="13">
        <v>3781</v>
      </c>
      <c r="B3786" s="13" t="s">
        <v>10160</v>
      </c>
      <c r="C3786" s="13" t="s">
        <v>10146</v>
      </c>
      <c r="D3786" s="13">
        <v>21.7</v>
      </c>
      <c r="E3786" s="13">
        <v>4.84</v>
      </c>
      <c r="F3786" s="13">
        <v>105.03</v>
      </c>
      <c r="G3786" s="437"/>
    </row>
    <row r="3787" ht="24" customHeight="1" spans="1:7">
      <c r="A3787" s="13">
        <v>3782</v>
      </c>
      <c r="B3787" s="13" t="s">
        <v>10161</v>
      </c>
      <c r="C3787" s="13" t="s">
        <v>10146</v>
      </c>
      <c r="D3787" s="13">
        <v>4.13</v>
      </c>
      <c r="E3787" s="13">
        <v>4.84</v>
      </c>
      <c r="F3787" s="13">
        <v>19.99</v>
      </c>
      <c r="G3787" s="437"/>
    </row>
    <row r="3788" ht="24" customHeight="1" spans="1:7">
      <c r="A3788" s="13">
        <v>3783</v>
      </c>
      <c r="B3788" s="13" t="s">
        <v>10162</v>
      </c>
      <c r="C3788" s="13" t="s">
        <v>10146</v>
      </c>
      <c r="D3788" s="13">
        <v>26.35</v>
      </c>
      <c r="E3788" s="13">
        <v>4.84</v>
      </c>
      <c r="F3788" s="13">
        <v>127.53</v>
      </c>
      <c r="G3788" s="437"/>
    </row>
    <row r="3789" ht="24" customHeight="1" spans="1:7">
      <c r="A3789" s="13">
        <v>3784</v>
      </c>
      <c r="B3789" s="13" t="s">
        <v>10163</v>
      </c>
      <c r="C3789" s="13" t="s">
        <v>10146</v>
      </c>
      <c r="D3789" s="13">
        <v>24.59</v>
      </c>
      <c r="E3789" s="13">
        <v>4.84</v>
      </c>
      <c r="F3789" s="13">
        <v>119.02</v>
      </c>
      <c r="G3789" s="437"/>
    </row>
    <row r="3790" ht="24" customHeight="1" spans="1:7">
      <c r="A3790" s="13">
        <v>3785</v>
      </c>
      <c r="B3790" s="13" t="s">
        <v>5281</v>
      </c>
      <c r="C3790" s="13" t="s">
        <v>10146</v>
      </c>
      <c r="D3790" s="13">
        <v>34.87</v>
      </c>
      <c r="E3790" s="13">
        <v>4.84</v>
      </c>
      <c r="F3790" s="13">
        <v>168.77</v>
      </c>
      <c r="G3790" s="437"/>
    </row>
    <row r="3791" ht="24" customHeight="1" spans="1:7">
      <c r="A3791" s="13">
        <v>3786</v>
      </c>
      <c r="B3791" s="13" t="s">
        <v>10164</v>
      </c>
      <c r="C3791" s="13" t="s">
        <v>10146</v>
      </c>
      <c r="D3791" s="13">
        <v>17.82</v>
      </c>
      <c r="E3791" s="13">
        <v>4.84</v>
      </c>
      <c r="F3791" s="13">
        <v>86.25</v>
      </c>
      <c r="G3791" s="437"/>
    </row>
    <row r="3792" ht="24" customHeight="1" spans="1:7">
      <c r="A3792" s="13">
        <v>3787</v>
      </c>
      <c r="B3792" s="13" t="s">
        <v>10165</v>
      </c>
      <c r="C3792" s="13" t="s">
        <v>10146</v>
      </c>
      <c r="D3792" s="13">
        <v>15.79</v>
      </c>
      <c r="E3792" s="13">
        <v>4.84</v>
      </c>
      <c r="F3792" s="13">
        <v>76.42</v>
      </c>
      <c r="G3792" s="437"/>
    </row>
    <row r="3793" ht="24" customHeight="1" spans="1:7">
      <c r="A3793" s="13">
        <v>3788</v>
      </c>
      <c r="B3793" s="13" t="s">
        <v>10166</v>
      </c>
      <c r="C3793" s="13" t="s">
        <v>10146</v>
      </c>
      <c r="D3793" s="13">
        <v>25.78</v>
      </c>
      <c r="E3793" s="13">
        <v>4.84</v>
      </c>
      <c r="F3793" s="13">
        <v>124.78</v>
      </c>
      <c r="G3793" s="437"/>
    </row>
    <row r="3794" ht="24" customHeight="1" spans="1:7">
      <c r="A3794" s="13">
        <v>3789</v>
      </c>
      <c r="B3794" s="13" t="s">
        <v>10167</v>
      </c>
      <c r="C3794" s="13" t="s">
        <v>10146</v>
      </c>
      <c r="D3794" s="13">
        <v>32.4</v>
      </c>
      <c r="E3794" s="13">
        <v>4.84</v>
      </c>
      <c r="F3794" s="13">
        <v>156.82</v>
      </c>
      <c r="G3794" s="437"/>
    </row>
    <row r="3795" ht="24" customHeight="1" spans="1:7">
      <c r="A3795" s="13">
        <v>3790</v>
      </c>
      <c r="B3795" s="13" t="s">
        <v>10168</v>
      </c>
      <c r="C3795" s="13" t="s">
        <v>10146</v>
      </c>
      <c r="D3795" s="13">
        <v>47.01</v>
      </c>
      <c r="E3795" s="13">
        <v>4.84</v>
      </c>
      <c r="F3795" s="13">
        <v>227.53</v>
      </c>
      <c r="G3795" s="437"/>
    </row>
    <row r="3796" ht="24" customHeight="1" spans="1:7">
      <c r="A3796" s="13">
        <v>3791</v>
      </c>
      <c r="B3796" s="13" t="s">
        <v>10169</v>
      </c>
      <c r="C3796" s="13" t="s">
        <v>10146</v>
      </c>
      <c r="D3796" s="13">
        <v>26.01</v>
      </c>
      <c r="E3796" s="13">
        <v>4.84</v>
      </c>
      <c r="F3796" s="13">
        <v>125.89</v>
      </c>
      <c r="G3796" s="437"/>
    </row>
    <row r="3797" ht="24" customHeight="1" spans="1:7">
      <c r="A3797" s="13">
        <v>3792</v>
      </c>
      <c r="B3797" s="13" t="s">
        <v>10170</v>
      </c>
      <c r="C3797" s="13" t="s">
        <v>10146</v>
      </c>
      <c r="D3797" s="13">
        <v>32.82</v>
      </c>
      <c r="E3797" s="13">
        <v>4.84</v>
      </c>
      <c r="F3797" s="13">
        <v>158.85</v>
      </c>
      <c r="G3797" s="437"/>
    </row>
    <row r="3798" ht="24" customHeight="1" spans="1:7">
      <c r="A3798" s="13">
        <v>3793</v>
      </c>
      <c r="B3798" s="13" t="s">
        <v>10171</v>
      </c>
      <c r="C3798" s="13" t="s">
        <v>10146</v>
      </c>
      <c r="D3798" s="13">
        <v>24.91</v>
      </c>
      <c r="E3798" s="13">
        <v>4.84</v>
      </c>
      <c r="F3798" s="13">
        <v>120.56</v>
      </c>
      <c r="G3798" s="437"/>
    </row>
    <row r="3799" ht="24" customHeight="1" spans="1:7">
      <c r="A3799" s="13">
        <v>3794</v>
      </c>
      <c r="B3799" s="13" t="s">
        <v>10172</v>
      </c>
      <c r="C3799" s="13" t="s">
        <v>10146</v>
      </c>
      <c r="D3799" s="13">
        <v>13.37</v>
      </c>
      <c r="E3799" s="13">
        <v>4.84</v>
      </c>
      <c r="F3799" s="13">
        <v>64.71</v>
      </c>
      <c r="G3799" s="437"/>
    </row>
    <row r="3800" ht="24" customHeight="1" spans="1:7">
      <c r="A3800" s="13">
        <v>3795</v>
      </c>
      <c r="B3800" s="13" t="s">
        <v>10173</v>
      </c>
      <c r="C3800" s="13" t="s">
        <v>10146</v>
      </c>
      <c r="D3800" s="13">
        <v>32.92</v>
      </c>
      <c r="E3800" s="13">
        <v>4.84</v>
      </c>
      <c r="F3800" s="13">
        <v>159.33</v>
      </c>
      <c r="G3800" s="437"/>
    </row>
    <row r="3801" ht="24" customHeight="1" spans="1:7">
      <c r="A3801" s="13">
        <v>3796</v>
      </c>
      <c r="B3801" s="13" t="s">
        <v>10174</v>
      </c>
      <c r="C3801" s="13" t="s">
        <v>10146</v>
      </c>
      <c r="D3801" s="13">
        <v>51.17</v>
      </c>
      <c r="E3801" s="13">
        <v>4.84</v>
      </c>
      <c r="F3801" s="13">
        <v>247.66</v>
      </c>
      <c r="G3801" s="437"/>
    </row>
    <row r="3802" ht="24" customHeight="1" spans="1:7">
      <c r="A3802" s="13">
        <v>3797</v>
      </c>
      <c r="B3802" s="13" t="s">
        <v>10175</v>
      </c>
      <c r="C3802" s="13" t="s">
        <v>10146</v>
      </c>
      <c r="D3802" s="13">
        <v>13.31</v>
      </c>
      <c r="E3802" s="13">
        <v>4.84</v>
      </c>
      <c r="F3802" s="13">
        <v>64.42</v>
      </c>
      <c r="G3802" s="437"/>
    </row>
    <row r="3803" ht="24" customHeight="1" spans="1:7">
      <c r="A3803" s="13">
        <v>3798</v>
      </c>
      <c r="B3803" s="13" t="s">
        <v>10176</v>
      </c>
      <c r="C3803" s="13" t="s">
        <v>10146</v>
      </c>
      <c r="D3803" s="13">
        <v>26.23</v>
      </c>
      <c r="E3803" s="13">
        <v>4.84</v>
      </c>
      <c r="F3803" s="13">
        <v>126.95</v>
      </c>
      <c r="G3803" s="437"/>
    </row>
    <row r="3804" ht="24" customHeight="1" spans="1:7">
      <c r="A3804" s="13">
        <v>3799</v>
      </c>
      <c r="B3804" s="13" t="s">
        <v>10177</v>
      </c>
      <c r="C3804" s="13" t="s">
        <v>10146</v>
      </c>
      <c r="D3804" s="13">
        <v>40.98</v>
      </c>
      <c r="E3804" s="13">
        <v>4.84</v>
      </c>
      <c r="F3804" s="13">
        <v>198.34</v>
      </c>
      <c r="G3804" s="437"/>
    </row>
    <row r="3805" ht="24" customHeight="1" spans="1:7">
      <c r="A3805" s="13">
        <v>3800</v>
      </c>
      <c r="B3805" s="13" t="s">
        <v>10178</v>
      </c>
      <c r="C3805" s="13" t="s">
        <v>10146</v>
      </c>
      <c r="D3805" s="13">
        <v>19.85</v>
      </c>
      <c r="E3805" s="13">
        <v>4.84</v>
      </c>
      <c r="F3805" s="13">
        <v>96.07</v>
      </c>
      <c r="G3805" s="437"/>
    </row>
    <row r="3806" ht="24" customHeight="1" spans="1:7">
      <c r="A3806" s="13">
        <v>3801</v>
      </c>
      <c r="B3806" s="13" t="s">
        <v>10179</v>
      </c>
      <c r="C3806" s="13" t="s">
        <v>10146</v>
      </c>
      <c r="D3806" s="13">
        <v>5.44</v>
      </c>
      <c r="E3806" s="13">
        <v>4.84</v>
      </c>
      <c r="F3806" s="13">
        <v>26.33</v>
      </c>
      <c r="G3806" s="437"/>
    </row>
    <row r="3807" ht="24" customHeight="1" spans="1:7">
      <c r="A3807" s="13">
        <v>3802</v>
      </c>
      <c r="B3807" s="13" t="s">
        <v>10180</v>
      </c>
      <c r="C3807" s="13" t="s">
        <v>10146</v>
      </c>
      <c r="D3807" s="13">
        <v>5.06</v>
      </c>
      <c r="E3807" s="13">
        <v>4.84</v>
      </c>
      <c r="F3807" s="13">
        <v>24.49</v>
      </c>
      <c r="G3807" s="437"/>
    </row>
    <row r="3808" ht="24" customHeight="1" spans="1:7">
      <c r="A3808" s="13">
        <v>3803</v>
      </c>
      <c r="B3808" s="13" t="s">
        <v>10181</v>
      </c>
      <c r="C3808" s="13" t="s">
        <v>10182</v>
      </c>
      <c r="D3808" s="13">
        <v>38.88</v>
      </c>
      <c r="E3808" s="13">
        <v>4.84</v>
      </c>
      <c r="F3808" s="13">
        <v>188.18</v>
      </c>
      <c r="G3808" s="437"/>
    </row>
    <row r="3809" ht="24" customHeight="1" spans="1:7">
      <c r="A3809" s="13">
        <v>3804</v>
      </c>
      <c r="B3809" s="13" t="s">
        <v>10183</v>
      </c>
      <c r="C3809" s="13" t="s">
        <v>10182</v>
      </c>
      <c r="D3809" s="13">
        <v>33.02</v>
      </c>
      <c r="E3809" s="13">
        <v>4.84</v>
      </c>
      <c r="F3809" s="13">
        <v>159.82</v>
      </c>
      <c r="G3809" s="437"/>
    </row>
    <row r="3810" ht="24" customHeight="1" spans="1:7">
      <c r="A3810" s="13">
        <v>3805</v>
      </c>
      <c r="B3810" s="13" t="s">
        <v>10184</v>
      </c>
      <c r="C3810" s="13" t="s">
        <v>10182</v>
      </c>
      <c r="D3810" s="13">
        <v>15.61</v>
      </c>
      <c r="E3810" s="13">
        <v>4.84</v>
      </c>
      <c r="F3810" s="13">
        <v>75.55</v>
      </c>
      <c r="G3810" s="437"/>
    </row>
    <row r="3811" ht="24" customHeight="1" spans="1:7">
      <c r="A3811" s="13">
        <v>3806</v>
      </c>
      <c r="B3811" s="13" t="s">
        <v>10185</v>
      </c>
      <c r="C3811" s="13" t="s">
        <v>10182</v>
      </c>
      <c r="D3811" s="13">
        <v>2.42</v>
      </c>
      <c r="E3811" s="13">
        <v>4.84</v>
      </c>
      <c r="F3811" s="13">
        <v>11.71</v>
      </c>
      <c r="G3811" s="437"/>
    </row>
    <row r="3812" ht="24" customHeight="1" spans="1:7">
      <c r="A3812" s="13">
        <v>3807</v>
      </c>
      <c r="B3812" s="13" t="s">
        <v>10186</v>
      </c>
      <c r="C3812" s="13" t="s">
        <v>10182</v>
      </c>
      <c r="D3812" s="13">
        <v>4.95</v>
      </c>
      <c r="E3812" s="13">
        <v>4.84</v>
      </c>
      <c r="F3812" s="13">
        <v>23.96</v>
      </c>
      <c r="G3812" s="437"/>
    </row>
    <row r="3813" ht="24" customHeight="1" spans="1:7">
      <c r="A3813" s="13">
        <v>3808</v>
      </c>
      <c r="B3813" s="13" t="s">
        <v>10187</v>
      </c>
      <c r="C3813" s="13" t="s">
        <v>10182</v>
      </c>
      <c r="D3813" s="13">
        <v>4.74</v>
      </c>
      <c r="E3813" s="13">
        <v>4.84</v>
      </c>
      <c r="F3813" s="13">
        <v>22.94</v>
      </c>
      <c r="G3813" s="437"/>
    </row>
    <row r="3814" ht="24" customHeight="1" spans="1:7">
      <c r="A3814" s="13">
        <v>3809</v>
      </c>
      <c r="B3814" s="13" t="s">
        <v>6269</v>
      </c>
      <c r="C3814" s="13" t="s">
        <v>10182</v>
      </c>
      <c r="D3814" s="13">
        <v>12.76</v>
      </c>
      <c r="E3814" s="13">
        <v>4.84</v>
      </c>
      <c r="F3814" s="13">
        <v>61.76</v>
      </c>
      <c r="G3814" s="437"/>
    </row>
    <row r="3815" ht="24" customHeight="1" spans="1:7">
      <c r="A3815" s="13">
        <v>3810</v>
      </c>
      <c r="B3815" s="13" t="s">
        <v>10188</v>
      </c>
      <c r="C3815" s="13" t="s">
        <v>10182</v>
      </c>
      <c r="D3815" s="13">
        <v>17.99</v>
      </c>
      <c r="E3815" s="13">
        <v>4.84</v>
      </c>
      <c r="F3815" s="13">
        <v>87.07</v>
      </c>
      <c r="G3815" s="437"/>
    </row>
    <row r="3816" ht="24" customHeight="1" spans="1:7">
      <c r="A3816" s="13">
        <v>3811</v>
      </c>
      <c r="B3816" s="13" t="s">
        <v>7348</v>
      </c>
      <c r="C3816" s="13" t="s">
        <v>10182</v>
      </c>
      <c r="D3816" s="13">
        <v>16.35</v>
      </c>
      <c r="E3816" s="13">
        <v>4.84</v>
      </c>
      <c r="F3816" s="13">
        <v>79.13</v>
      </c>
      <c r="G3816" s="437"/>
    </row>
    <row r="3817" ht="24" customHeight="1" spans="1:7">
      <c r="A3817" s="13">
        <v>3812</v>
      </c>
      <c r="B3817" s="13" t="s">
        <v>10189</v>
      </c>
      <c r="C3817" s="13" t="s">
        <v>10182</v>
      </c>
      <c r="D3817" s="13">
        <v>11.16</v>
      </c>
      <c r="E3817" s="13">
        <v>4.84</v>
      </c>
      <c r="F3817" s="13">
        <v>54.01</v>
      </c>
      <c r="G3817" s="437"/>
    </row>
    <row r="3818" ht="24" customHeight="1" spans="1:7">
      <c r="A3818" s="13">
        <v>3813</v>
      </c>
      <c r="B3818" s="13" t="s">
        <v>10190</v>
      </c>
      <c r="C3818" s="13" t="s">
        <v>10182</v>
      </c>
      <c r="D3818" s="13">
        <v>12.33</v>
      </c>
      <c r="E3818" s="13">
        <v>4.84</v>
      </c>
      <c r="F3818" s="13">
        <v>59.68</v>
      </c>
      <c r="G3818" s="437"/>
    </row>
    <row r="3819" ht="24" customHeight="1" spans="1:7">
      <c r="A3819" s="13">
        <v>3814</v>
      </c>
      <c r="B3819" s="13" t="s">
        <v>51</v>
      </c>
      <c r="C3819" s="13" t="s">
        <v>10182</v>
      </c>
      <c r="D3819" s="13">
        <v>14.92</v>
      </c>
      <c r="E3819" s="13">
        <v>4.84</v>
      </c>
      <c r="F3819" s="13">
        <v>72.21</v>
      </c>
      <c r="G3819" s="437"/>
    </row>
    <row r="3820" ht="24" customHeight="1" spans="1:7">
      <c r="A3820" s="13">
        <v>3815</v>
      </c>
      <c r="B3820" s="13" t="s">
        <v>10191</v>
      </c>
      <c r="C3820" s="13" t="s">
        <v>10182</v>
      </c>
      <c r="D3820" s="13">
        <v>6.58</v>
      </c>
      <c r="E3820" s="13">
        <v>4.84</v>
      </c>
      <c r="F3820" s="13">
        <v>31.85</v>
      </c>
      <c r="G3820" s="437"/>
    </row>
    <row r="3821" ht="24" customHeight="1" spans="1:7">
      <c r="A3821" s="13">
        <v>3816</v>
      </c>
      <c r="B3821" s="13" t="s">
        <v>10192</v>
      </c>
      <c r="C3821" s="13" t="s">
        <v>10182</v>
      </c>
      <c r="D3821" s="13">
        <v>16.19</v>
      </c>
      <c r="E3821" s="13">
        <v>4.84</v>
      </c>
      <c r="F3821" s="13">
        <v>78.36</v>
      </c>
      <c r="G3821" s="437"/>
    </row>
    <row r="3822" ht="24" customHeight="1" spans="1:7">
      <c r="A3822" s="13">
        <v>3817</v>
      </c>
      <c r="B3822" s="13" t="s">
        <v>9873</v>
      </c>
      <c r="C3822" s="13" t="s">
        <v>10182</v>
      </c>
      <c r="D3822" s="13">
        <v>34.99</v>
      </c>
      <c r="E3822" s="13">
        <v>4.84</v>
      </c>
      <c r="F3822" s="13">
        <v>169.35</v>
      </c>
      <c r="G3822" s="437"/>
    </row>
    <row r="3823" ht="24" customHeight="1" spans="1:7">
      <c r="A3823" s="13">
        <v>3818</v>
      </c>
      <c r="B3823" s="13" t="s">
        <v>10193</v>
      </c>
      <c r="C3823" s="13" t="s">
        <v>10182</v>
      </c>
      <c r="D3823" s="13">
        <v>26.91</v>
      </c>
      <c r="E3823" s="13">
        <v>4.84</v>
      </c>
      <c r="F3823" s="13">
        <v>130.24</v>
      </c>
      <c r="G3823" s="437"/>
    </row>
    <row r="3824" ht="24" customHeight="1" spans="1:7">
      <c r="A3824" s="13">
        <v>3819</v>
      </c>
      <c r="B3824" s="13" t="s">
        <v>10194</v>
      </c>
      <c r="C3824" s="13" t="s">
        <v>10182</v>
      </c>
      <c r="D3824" s="13">
        <v>34.41</v>
      </c>
      <c r="E3824" s="13">
        <v>4.84</v>
      </c>
      <c r="F3824" s="13">
        <v>166.54</v>
      </c>
      <c r="G3824" s="437"/>
    </row>
    <row r="3825" ht="24" customHeight="1" spans="1:7">
      <c r="A3825" s="13">
        <v>3820</v>
      </c>
      <c r="B3825" s="13" t="s">
        <v>10195</v>
      </c>
      <c r="C3825" s="13" t="s">
        <v>10182</v>
      </c>
      <c r="D3825" s="13">
        <v>29.91</v>
      </c>
      <c r="E3825" s="13">
        <v>4.84</v>
      </c>
      <c r="F3825" s="13">
        <v>144.76</v>
      </c>
      <c r="G3825" s="437"/>
    </row>
    <row r="3826" ht="24" customHeight="1" spans="1:7">
      <c r="A3826" s="13">
        <v>3821</v>
      </c>
      <c r="B3826" s="13" t="s">
        <v>985</v>
      </c>
      <c r="C3826" s="13" t="s">
        <v>10182</v>
      </c>
      <c r="D3826" s="13">
        <v>9.81</v>
      </c>
      <c r="E3826" s="13">
        <v>4.84</v>
      </c>
      <c r="F3826" s="13">
        <v>47.48</v>
      </c>
      <c r="G3826" s="437"/>
    </row>
    <row r="3827" ht="24" customHeight="1" spans="1:7">
      <c r="A3827" s="13">
        <v>3822</v>
      </c>
      <c r="B3827" s="13" t="s">
        <v>3191</v>
      </c>
      <c r="C3827" s="13" t="s">
        <v>10182</v>
      </c>
      <c r="D3827" s="13">
        <v>3.11</v>
      </c>
      <c r="E3827" s="13">
        <v>4.84</v>
      </c>
      <c r="F3827" s="13">
        <v>15.05</v>
      </c>
      <c r="G3827" s="437"/>
    </row>
    <row r="3828" ht="24" customHeight="1" spans="1:7">
      <c r="A3828" s="13">
        <v>3823</v>
      </c>
      <c r="B3828" s="13" t="s">
        <v>10196</v>
      </c>
      <c r="C3828" s="13" t="s">
        <v>10182</v>
      </c>
      <c r="D3828" s="13">
        <v>21.23</v>
      </c>
      <c r="E3828" s="13">
        <v>4.84</v>
      </c>
      <c r="F3828" s="13">
        <v>102.75</v>
      </c>
      <c r="G3828" s="437"/>
    </row>
    <row r="3829" ht="24" customHeight="1" spans="1:7">
      <c r="A3829" s="13">
        <v>3824</v>
      </c>
      <c r="B3829" s="13" t="s">
        <v>10197</v>
      </c>
      <c r="C3829" s="13" t="s">
        <v>10182</v>
      </c>
      <c r="D3829" s="13">
        <v>26.83</v>
      </c>
      <c r="E3829" s="13">
        <v>4.84</v>
      </c>
      <c r="F3829" s="13">
        <v>129.86</v>
      </c>
      <c r="G3829" s="437"/>
    </row>
    <row r="3830" ht="24" customHeight="1" spans="1:7">
      <c r="A3830" s="13">
        <v>3825</v>
      </c>
      <c r="B3830" s="13" t="s">
        <v>10198</v>
      </c>
      <c r="C3830" s="13" t="s">
        <v>10182</v>
      </c>
      <c r="D3830" s="13">
        <v>9.13</v>
      </c>
      <c r="E3830" s="13">
        <v>4.84</v>
      </c>
      <c r="F3830" s="13">
        <v>44.19</v>
      </c>
      <c r="G3830" s="437"/>
    </row>
    <row r="3831" ht="24" customHeight="1" spans="1:7">
      <c r="A3831" s="13">
        <v>3826</v>
      </c>
      <c r="B3831" s="13" t="s">
        <v>10199</v>
      </c>
      <c r="C3831" s="13" t="s">
        <v>10182</v>
      </c>
      <c r="D3831" s="13">
        <v>54.82</v>
      </c>
      <c r="E3831" s="13">
        <v>4.84</v>
      </c>
      <c r="F3831" s="13">
        <v>265.33</v>
      </c>
      <c r="G3831" s="437"/>
    </row>
    <row r="3832" ht="24" customHeight="1" spans="1:7">
      <c r="A3832" s="13">
        <v>3827</v>
      </c>
      <c r="B3832" s="13" t="s">
        <v>10200</v>
      </c>
      <c r="C3832" s="13" t="s">
        <v>10182</v>
      </c>
      <c r="D3832" s="13">
        <v>24.34</v>
      </c>
      <c r="E3832" s="13">
        <v>4.84</v>
      </c>
      <c r="F3832" s="13">
        <v>117.81</v>
      </c>
      <c r="G3832" s="437"/>
    </row>
    <row r="3833" ht="24" customHeight="1" spans="1:7">
      <c r="A3833" s="13">
        <v>3828</v>
      </c>
      <c r="B3833" s="13" t="s">
        <v>10201</v>
      </c>
      <c r="C3833" s="13" t="s">
        <v>10182</v>
      </c>
      <c r="D3833" s="13">
        <v>11.02</v>
      </c>
      <c r="E3833" s="13">
        <v>4.84</v>
      </c>
      <c r="F3833" s="13">
        <v>53.34</v>
      </c>
      <c r="G3833" s="437"/>
    </row>
    <row r="3834" ht="24" customHeight="1" spans="1:7">
      <c r="A3834" s="13">
        <v>3829</v>
      </c>
      <c r="B3834" s="13" t="s">
        <v>10202</v>
      </c>
      <c r="C3834" s="13" t="s">
        <v>10182</v>
      </c>
      <c r="D3834" s="13">
        <v>16.03</v>
      </c>
      <c r="E3834" s="13">
        <v>4.84</v>
      </c>
      <c r="F3834" s="13">
        <v>77.59</v>
      </c>
      <c r="G3834" s="437"/>
    </row>
    <row r="3835" ht="24" customHeight="1" spans="1:7">
      <c r="A3835" s="13">
        <v>3830</v>
      </c>
      <c r="B3835" s="13" t="s">
        <v>10203</v>
      </c>
      <c r="C3835" s="13" t="s">
        <v>10182</v>
      </c>
      <c r="D3835" s="13">
        <v>4.45</v>
      </c>
      <c r="E3835" s="13">
        <v>4.84</v>
      </c>
      <c r="F3835" s="13">
        <v>21.54</v>
      </c>
      <c r="G3835" s="437"/>
    </row>
    <row r="3836" ht="24" customHeight="1" spans="1:7">
      <c r="A3836" s="13">
        <v>3831</v>
      </c>
      <c r="B3836" s="13" t="s">
        <v>10204</v>
      </c>
      <c r="C3836" s="13" t="s">
        <v>10182</v>
      </c>
      <c r="D3836" s="13">
        <v>7.07</v>
      </c>
      <c r="E3836" s="13">
        <v>4.84</v>
      </c>
      <c r="F3836" s="13">
        <v>34.22</v>
      </c>
      <c r="G3836" s="437"/>
    </row>
    <row r="3837" ht="24" customHeight="1" spans="1:7">
      <c r="A3837" s="13">
        <v>3832</v>
      </c>
      <c r="B3837" s="13" t="s">
        <v>10205</v>
      </c>
      <c r="C3837" s="13" t="s">
        <v>10182</v>
      </c>
      <c r="D3837" s="13">
        <v>12.67</v>
      </c>
      <c r="E3837" s="13">
        <v>4.84</v>
      </c>
      <c r="F3837" s="13">
        <v>61.32</v>
      </c>
      <c r="G3837" s="437"/>
    </row>
    <row r="3838" ht="24" customHeight="1" spans="1:7">
      <c r="A3838" s="13">
        <v>3833</v>
      </c>
      <c r="B3838" s="13" t="s">
        <v>7751</v>
      </c>
      <c r="C3838" s="13" t="s">
        <v>10182</v>
      </c>
      <c r="D3838" s="13">
        <v>4.79</v>
      </c>
      <c r="E3838" s="13">
        <v>4.84</v>
      </c>
      <c r="F3838" s="13">
        <v>23.18</v>
      </c>
      <c r="G3838" s="437"/>
    </row>
    <row r="3839" ht="24" customHeight="1" spans="1:7">
      <c r="A3839" s="13">
        <v>3834</v>
      </c>
      <c r="B3839" s="13" t="s">
        <v>9931</v>
      </c>
      <c r="C3839" s="13" t="s">
        <v>10182</v>
      </c>
      <c r="D3839" s="13">
        <v>7.28</v>
      </c>
      <c r="E3839" s="13">
        <v>4.84</v>
      </c>
      <c r="F3839" s="13">
        <v>35.24</v>
      </c>
      <c r="G3839" s="437"/>
    </row>
    <row r="3840" ht="24" customHeight="1" spans="1:7">
      <c r="A3840" s="13">
        <v>3835</v>
      </c>
      <c r="B3840" s="13" t="s">
        <v>10206</v>
      </c>
      <c r="C3840" s="13" t="s">
        <v>10182</v>
      </c>
      <c r="D3840" s="13">
        <v>35.65</v>
      </c>
      <c r="E3840" s="13">
        <v>4.84</v>
      </c>
      <c r="F3840" s="13">
        <v>172.55</v>
      </c>
      <c r="G3840" s="437"/>
    </row>
    <row r="3841" ht="24" customHeight="1" spans="1:7">
      <c r="A3841" s="13">
        <v>3836</v>
      </c>
      <c r="B3841" s="13" t="s">
        <v>10207</v>
      </c>
      <c r="C3841" s="13" t="s">
        <v>10182</v>
      </c>
      <c r="D3841" s="13">
        <v>27.44</v>
      </c>
      <c r="E3841" s="13">
        <v>4.84</v>
      </c>
      <c r="F3841" s="13">
        <v>132.81</v>
      </c>
      <c r="G3841" s="437"/>
    </row>
    <row r="3842" ht="24" customHeight="1" spans="1:7">
      <c r="A3842" s="13">
        <v>3837</v>
      </c>
      <c r="B3842" s="13" t="s">
        <v>10208</v>
      </c>
      <c r="C3842" s="13" t="s">
        <v>10182</v>
      </c>
      <c r="D3842" s="13">
        <v>4.65</v>
      </c>
      <c r="E3842" s="13">
        <v>4.84</v>
      </c>
      <c r="F3842" s="13">
        <v>22.51</v>
      </c>
      <c r="G3842" s="437"/>
    </row>
    <row r="3843" ht="24" customHeight="1" spans="1:7">
      <c r="A3843" s="13">
        <v>3838</v>
      </c>
      <c r="B3843" s="13" t="s">
        <v>10209</v>
      </c>
      <c r="C3843" s="13" t="s">
        <v>10182</v>
      </c>
      <c r="D3843" s="13">
        <v>17.06</v>
      </c>
      <c r="E3843" s="13">
        <v>4.84</v>
      </c>
      <c r="F3843" s="13">
        <v>82.57</v>
      </c>
      <c r="G3843" s="437"/>
    </row>
    <row r="3844" ht="24" customHeight="1" spans="1:7">
      <c r="A3844" s="13">
        <v>3839</v>
      </c>
      <c r="B3844" s="13" t="s">
        <v>10210</v>
      </c>
      <c r="C3844" s="13" t="s">
        <v>10182</v>
      </c>
      <c r="D3844" s="13">
        <v>11.22</v>
      </c>
      <c r="E3844" s="13">
        <v>4.84</v>
      </c>
      <c r="F3844" s="13">
        <v>54.3</v>
      </c>
      <c r="G3844" s="437"/>
    </row>
    <row r="3845" ht="24" customHeight="1" spans="1:7">
      <c r="A3845" s="13">
        <v>3840</v>
      </c>
      <c r="B3845" s="13" t="s">
        <v>10211</v>
      </c>
      <c r="C3845" s="13" t="s">
        <v>10182</v>
      </c>
      <c r="D3845" s="13">
        <v>11.14</v>
      </c>
      <c r="E3845" s="13">
        <v>4.84</v>
      </c>
      <c r="F3845" s="13">
        <v>53.92</v>
      </c>
      <c r="G3845" s="437"/>
    </row>
    <row r="3846" ht="24" customHeight="1" spans="1:7">
      <c r="A3846" s="13">
        <v>3841</v>
      </c>
      <c r="B3846" s="13" t="s">
        <v>10212</v>
      </c>
      <c r="C3846" s="13" t="s">
        <v>10182</v>
      </c>
      <c r="D3846" s="13">
        <v>18.62</v>
      </c>
      <c r="E3846" s="13">
        <v>4.84</v>
      </c>
      <c r="F3846" s="13">
        <v>90.12</v>
      </c>
      <c r="G3846" s="437"/>
    </row>
    <row r="3847" ht="24" customHeight="1" spans="1:7">
      <c r="A3847" s="13">
        <v>3842</v>
      </c>
      <c r="B3847" s="13" t="s">
        <v>10213</v>
      </c>
      <c r="C3847" s="13" t="s">
        <v>10182</v>
      </c>
      <c r="D3847" s="13">
        <v>22.06</v>
      </c>
      <c r="E3847" s="13">
        <v>4.84</v>
      </c>
      <c r="F3847" s="13">
        <v>106.77</v>
      </c>
      <c r="G3847" s="437"/>
    </row>
    <row r="3848" ht="24" customHeight="1" spans="1:7">
      <c r="A3848" s="13">
        <v>3843</v>
      </c>
      <c r="B3848" s="13" t="s">
        <v>10214</v>
      </c>
      <c r="C3848" s="13" t="s">
        <v>10182</v>
      </c>
      <c r="D3848" s="13">
        <v>39.47</v>
      </c>
      <c r="E3848" s="13">
        <v>4.84</v>
      </c>
      <c r="F3848" s="13">
        <v>191.03</v>
      </c>
      <c r="G3848" s="437"/>
    </row>
    <row r="3849" ht="24" customHeight="1" spans="1:7">
      <c r="A3849" s="13">
        <v>3844</v>
      </c>
      <c r="B3849" s="13" t="s">
        <v>10215</v>
      </c>
      <c r="C3849" s="13" t="s">
        <v>10182</v>
      </c>
      <c r="D3849" s="13">
        <v>5.02</v>
      </c>
      <c r="E3849" s="13">
        <v>4.84</v>
      </c>
      <c r="F3849" s="13">
        <v>24.3</v>
      </c>
      <c r="G3849" s="437"/>
    </row>
    <row r="3850" ht="24" customHeight="1" spans="1:7">
      <c r="A3850" s="13">
        <v>3845</v>
      </c>
      <c r="B3850" s="13" t="s">
        <v>10216</v>
      </c>
      <c r="C3850" s="13" t="s">
        <v>10182</v>
      </c>
      <c r="D3850" s="13">
        <v>5.08</v>
      </c>
      <c r="E3850" s="13">
        <v>4.84</v>
      </c>
      <c r="F3850" s="13">
        <v>24.59</v>
      </c>
      <c r="G3850" s="437"/>
    </row>
    <row r="3851" ht="24" customHeight="1" spans="1:7">
      <c r="A3851" s="13">
        <v>3846</v>
      </c>
      <c r="B3851" s="13" t="s">
        <v>10217</v>
      </c>
      <c r="C3851" s="13" t="s">
        <v>10182</v>
      </c>
      <c r="D3851" s="13">
        <v>24.07</v>
      </c>
      <c r="E3851" s="13">
        <v>4.84</v>
      </c>
      <c r="F3851" s="13">
        <v>116.5</v>
      </c>
      <c r="G3851" s="437"/>
    </row>
    <row r="3852" ht="24" customHeight="1" spans="1:7">
      <c r="A3852" s="13">
        <v>3847</v>
      </c>
      <c r="B3852" s="13" t="s">
        <v>10218</v>
      </c>
      <c r="C3852" s="13" t="s">
        <v>10182</v>
      </c>
      <c r="D3852" s="13">
        <v>22.37</v>
      </c>
      <c r="E3852" s="13">
        <v>4.84</v>
      </c>
      <c r="F3852" s="13">
        <v>108.27</v>
      </c>
      <c r="G3852" s="437"/>
    </row>
    <row r="3853" ht="24" customHeight="1" spans="1:7">
      <c r="A3853" s="13">
        <v>3848</v>
      </c>
      <c r="B3853" s="13" t="s">
        <v>10219</v>
      </c>
      <c r="C3853" s="13" t="s">
        <v>10182</v>
      </c>
      <c r="D3853" s="13">
        <v>15.73</v>
      </c>
      <c r="E3853" s="13">
        <v>4.84</v>
      </c>
      <c r="F3853" s="13">
        <v>76.13</v>
      </c>
      <c r="G3853" s="437"/>
    </row>
    <row r="3854" ht="24" customHeight="1" spans="1:7">
      <c r="A3854" s="13">
        <v>3849</v>
      </c>
      <c r="B3854" s="13" t="s">
        <v>10220</v>
      </c>
      <c r="C3854" s="13" t="s">
        <v>10182</v>
      </c>
      <c r="D3854" s="13">
        <v>10.72</v>
      </c>
      <c r="E3854" s="13">
        <v>4.84</v>
      </c>
      <c r="F3854" s="13">
        <v>51.88</v>
      </c>
      <c r="G3854" s="437"/>
    </row>
    <row r="3855" ht="24" customHeight="1" spans="1:7">
      <c r="A3855" s="13">
        <v>3850</v>
      </c>
      <c r="B3855" s="13" t="s">
        <v>10221</v>
      </c>
      <c r="C3855" s="13" t="s">
        <v>10182</v>
      </c>
      <c r="D3855" s="13">
        <v>10.44</v>
      </c>
      <c r="E3855" s="13">
        <v>4.84</v>
      </c>
      <c r="F3855" s="13">
        <v>50.53</v>
      </c>
      <c r="G3855" s="437"/>
    </row>
    <row r="3856" ht="24" customHeight="1" spans="1:7">
      <c r="A3856" s="13">
        <v>3851</v>
      </c>
      <c r="B3856" s="13" t="s">
        <v>3946</v>
      </c>
      <c r="C3856" s="13" t="s">
        <v>10182</v>
      </c>
      <c r="D3856" s="13">
        <v>4.52</v>
      </c>
      <c r="E3856" s="13">
        <v>4.84</v>
      </c>
      <c r="F3856" s="13">
        <v>21.88</v>
      </c>
      <c r="G3856" s="437"/>
    </row>
    <row r="3857" ht="24" customHeight="1" spans="1:7">
      <c r="A3857" s="13">
        <v>3852</v>
      </c>
      <c r="B3857" s="13" t="s">
        <v>10222</v>
      </c>
      <c r="C3857" s="13" t="s">
        <v>10182</v>
      </c>
      <c r="D3857" s="13">
        <v>10.09</v>
      </c>
      <c r="E3857" s="13">
        <v>4.84</v>
      </c>
      <c r="F3857" s="13">
        <v>48.84</v>
      </c>
      <c r="G3857" s="437"/>
    </row>
    <row r="3858" ht="24" customHeight="1" spans="1:7">
      <c r="A3858" s="13">
        <v>3853</v>
      </c>
      <c r="B3858" s="13" t="s">
        <v>10223</v>
      </c>
      <c r="C3858" s="13" t="s">
        <v>10224</v>
      </c>
      <c r="D3858" s="13">
        <v>20.16</v>
      </c>
      <c r="E3858" s="13">
        <v>4.84</v>
      </c>
      <c r="F3858" s="13">
        <v>97.57</v>
      </c>
      <c r="G3858" s="437"/>
    </row>
    <row r="3859" ht="24" customHeight="1" spans="1:7">
      <c r="A3859" s="13">
        <v>3854</v>
      </c>
      <c r="B3859" s="13" t="s">
        <v>10225</v>
      </c>
      <c r="C3859" s="13" t="s">
        <v>10224</v>
      </c>
      <c r="D3859" s="13">
        <v>40.56</v>
      </c>
      <c r="E3859" s="13">
        <v>4.84</v>
      </c>
      <c r="F3859" s="13">
        <v>196.31</v>
      </c>
      <c r="G3859" s="437"/>
    </row>
    <row r="3860" ht="24" customHeight="1" spans="1:7">
      <c r="A3860" s="13">
        <v>3855</v>
      </c>
      <c r="B3860" s="13" t="s">
        <v>10226</v>
      </c>
      <c r="C3860" s="13" t="s">
        <v>10224</v>
      </c>
      <c r="D3860" s="13">
        <v>26.32</v>
      </c>
      <c r="E3860" s="13">
        <v>4.84</v>
      </c>
      <c r="F3860" s="13">
        <v>127.39</v>
      </c>
      <c r="G3860" s="437"/>
    </row>
    <row r="3861" ht="24" customHeight="1" spans="1:7">
      <c r="A3861" s="13">
        <v>3856</v>
      </c>
      <c r="B3861" s="13" t="s">
        <v>10227</v>
      </c>
      <c r="C3861" s="13" t="s">
        <v>10224</v>
      </c>
      <c r="D3861" s="13">
        <v>23.33</v>
      </c>
      <c r="E3861" s="13">
        <v>4.84</v>
      </c>
      <c r="F3861" s="13">
        <v>112.92</v>
      </c>
      <c r="G3861" s="437"/>
    </row>
    <row r="3862" ht="24" customHeight="1" spans="1:7">
      <c r="A3862" s="13">
        <v>3857</v>
      </c>
      <c r="B3862" s="13" t="s">
        <v>10228</v>
      </c>
      <c r="C3862" s="13" t="s">
        <v>10224</v>
      </c>
      <c r="D3862" s="13">
        <v>40.35</v>
      </c>
      <c r="E3862" s="13">
        <v>4.84</v>
      </c>
      <c r="F3862" s="13">
        <v>195.29</v>
      </c>
      <c r="G3862" s="437"/>
    </row>
    <row r="3863" ht="24" customHeight="1" spans="1:7">
      <c r="A3863" s="13">
        <v>3858</v>
      </c>
      <c r="B3863" s="13" t="s">
        <v>10229</v>
      </c>
      <c r="C3863" s="13" t="s">
        <v>10224</v>
      </c>
      <c r="D3863" s="13">
        <v>36.12</v>
      </c>
      <c r="E3863" s="13">
        <v>4.84</v>
      </c>
      <c r="F3863" s="13">
        <v>174.82</v>
      </c>
      <c r="G3863" s="437"/>
    </row>
    <row r="3864" ht="24" customHeight="1" spans="1:7">
      <c r="A3864" s="13">
        <v>3859</v>
      </c>
      <c r="B3864" s="13" t="s">
        <v>10230</v>
      </c>
      <c r="C3864" s="13" t="s">
        <v>10224</v>
      </c>
      <c r="D3864" s="13">
        <v>17.7</v>
      </c>
      <c r="E3864" s="13">
        <v>4.84</v>
      </c>
      <c r="F3864" s="13">
        <v>85.67</v>
      </c>
      <c r="G3864" s="437"/>
    </row>
    <row r="3865" ht="24" customHeight="1" spans="1:7">
      <c r="A3865" s="13">
        <v>3860</v>
      </c>
      <c r="B3865" s="13" t="s">
        <v>10231</v>
      </c>
      <c r="C3865" s="13" t="s">
        <v>10224</v>
      </c>
      <c r="D3865" s="13">
        <v>34.87</v>
      </c>
      <c r="E3865" s="13">
        <v>4.84</v>
      </c>
      <c r="F3865" s="13">
        <v>168.77</v>
      </c>
      <c r="G3865" s="437"/>
    </row>
    <row r="3866" ht="24" customHeight="1" spans="1:7">
      <c r="A3866" s="13">
        <v>3861</v>
      </c>
      <c r="B3866" s="13" t="s">
        <v>10232</v>
      </c>
      <c r="C3866" s="13" t="s">
        <v>10224</v>
      </c>
      <c r="D3866" s="13">
        <v>19.62</v>
      </c>
      <c r="E3866" s="13">
        <v>4.84</v>
      </c>
      <c r="F3866" s="13">
        <v>94.96</v>
      </c>
      <c r="G3866" s="437"/>
    </row>
    <row r="3867" ht="24" customHeight="1" spans="1:7">
      <c r="A3867" s="13">
        <v>3862</v>
      </c>
      <c r="B3867" s="13" t="s">
        <v>10233</v>
      </c>
      <c r="C3867" s="13" t="s">
        <v>10224</v>
      </c>
      <c r="D3867" s="13">
        <v>22.08</v>
      </c>
      <c r="E3867" s="13">
        <v>4.84</v>
      </c>
      <c r="F3867" s="13">
        <v>106.87</v>
      </c>
      <c r="G3867" s="437"/>
    </row>
    <row r="3868" ht="24" customHeight="1" spans="1:7">
      <c r="A3868" s="13">
        <v>3863</v>
      </c>
      <c r="B3868" s="13" t="s">
        <v>10234</v>
      </c>
      <c r="C3868" s="13" t="s">
        <v>10224</v>
      </c>
      <c r="D3868" s="13">
        <v>7.47</v>
      </c>
      <c r="E3868" s="13">
        <v>4.84</v>
      </c>
      <c r="F3868" s="13">
        <v>36.15</v>
      </c>
      <c r="G3868" s="437"/>
    </row>
    <row r="3869" ht="24" customHeight="1" spans="1:7">
      <c r="A3869" s="13">
        <v>3864</v>
      </c>
      <c r="B3869" s="13" t="s">
        <v>10235</v>
      </c>
      <c r="C3869" s="13" t="s">
        <v>10224</v>
      </c>
      <c r="D3869" s="13">
        <v>19.13</v>
      </c>
      <c r="E3869" s="13">
        <v>4.84</v>
      </c>
      <c r="F3869" s="13">
        <v>92.59</v>
      </c>
      <c r="G3869" s="437"/>
    </row>
    <row r="3870" ht="24" customHeight="1" spans="1:7">
      <c r="A3870" s="13">
        <v>3865</v>
      </c>
      <c r="B3870" s="13" t="s">
        <v>10236</v>
      </c>
      <c r="C3870" s="13" t="s">
        <v>10224</v>
      </c>
      <c r="D3870" s="13">
        <v>37.81</v>
      </c>
      <c r="E3870" s="13">
        <v>4.84</v>
      </c>
      <c r="F3870" s="13">
        <v>183</v>
      </c>
      <c r="G3870" s="437"/>
    </row>
    <row r="3871" ht="24" customHeight="1" spans="1:7">
      <c r="A3871" s="13">
        <v>3866</v>
      </c>
      <c r="B3871" s="13" t="s">
        <v>10237</v>
      </c>
      <c r="C3871" s="13" t="s">
        <v>10224</v>
      </c>
      <c r="D3871" s="13">
        <v>10.9</v>
      </c>
      <c r="E3871" s="13">
        <v>4.84</v>
      </c>
      <c r="F3871" s="13">
        <v>52.76</v>
      </c>
      <c r="G3871" s="437"/>
    </row>
    <row r="3872" ht="24" customHeight="1" spans="1:7">
      <c r="A3872" s="13">
        <v>3867</v>
      </c>
      <c r="B3872" s="13" t="s">
        <v>10238</v>
      </c>
      <c r="C3872" s="13" t="s">
        <v>10224</v>
      </c>
      <c r="D3872" s="13">
        <v>12.55</v>
      </c>
      <c r="E3872" s="13">
        <v>4.84</v>
      </c>
      <c r="F3872" s="13">
        <v>60.74</v>
      </c>
      <c r="G3872" s="437"/>
    </row>
    <row r="3873" ht="24" customHeight="1" spans="1:7">
      <c r="A3873" s="13">
        <v>3868</v>
      </c>
      <c r="B3873" s="13" t="s">
        <v>10239</v>
      </c>
      <c r="C3873" s="13" t="s">
        <v>10224</v>
      </c>
      <c r="D3873" s="13">
        <v>20.11</v>
      </c>
      <c r="E3873" s="13">
        <v>4.84</v>
      </c>
      <c r="F3873" s="13">
        <v>97.33</v>
      </c>
      <c r="G3873" s="437"/>
    </row>
    <row r="3874" ht="24" customHeight="1" spans="1:7">
      <c r="A3874" s="13">
        <v>3869</v>
      </c>
      <c r="B3874" s="13" t="s">
        <v>10240</v>
      </c>
      <c r="C3874" s="13" t="s">
        <v>10224</v>
      </c>
      <c r="D3874" s="13">
        <v>25.45</v>
      </c>
      <c r="E3874" s="13">
        <v>4.84</v>
      </c>
      <c r="F3874" s="13">
        <v>123.18</v>
      </c>
      <c r="G3874" s="437"/>
    </row>
    <row r="3875" ht="24" customHeight="1" spans="1:7">
      <c r="A3875" s="13">
        <v>3870</v>
      </c>
      <c r="B3875" s="13" t="s">
        <v>10241</v>
      </c>
      <c r="C3875" s="13" t="s">
        <v>10224</v>
      </c>
      <c r="D3875" s="13">
        <v>11.2</v>
      </c>
      <c r="E3875" s="13">
        <v>4.84</v>
      </c>
      <c r="F3875" s="13">
        <v>54.21</v>
      </c>
      <c r="G3875" s="437"/>
    </row>
    <row r="3876" ht="24" customHeight="1" spans="1:7">
      <c r="A3876" s="13">
        <v>3871</v>
      </c>
      <c r="B3876" s="13" t="s">
        <v>10242</v>
      </c>
      <c r="C3876" s="13" t="s">
        <v>10224</v>
      </c>
      <c r="D3876" s="13">
        <v>17.38</v>
      </c>
      <c r="E3876" s="13">
        <v>4.84</v>
      </c>
      <c r="F3876" s="13">
        <v>84.12</v>
      </c>
      <c r="G3876" s="437"/>
    </row>
    <row r="3877" ht="24" customHeight="1" spans="1:7">
      <c r="A3877" s="13">
        <v>3872</v>
      </c>
      <c r="B3877" s="13" t="s">
        <v>10243</v>
      </c>
      <c r="C3877" s="13" t="s">
        <v>10224</v>
      </c>
      <c r="D3877" s="13">
        <v>26.24</v>
      </c>
      <c r="E3877" s="13">
        <v>4.84</v>
      </c>
      <c r="F3877" s="13">
        <v>127</v>
      </c>
      <c r="G3877" s="437"/>
    </row>
    <row r="3878" ht="24" customHeight="1" spans="1:7">
      <c r="A3878" s="13">
        <v>3873</v>
      </c>
      <c r="B3878" s="13" t="s">
        <v>10244</v>
      </c>
      <c r="C3878" s="13" t="s">
        <v>10224</v>
      </c>
      <c r="D3878" s="13">
        <v>25.18</v>
      </c>
      <c r="E3878" s="13">
        <v>4.84</v>
      </c>
      <c r="F3878" s="13">
        <v>121.87</v>
      </c>
      <c r="G3878" s="437"/>
    </row>
    <row r="3879" ht="24" customHeight="1" spans="1:7">
      <c r="A3879" s="13">
        <v>3874</v>
      </c>
      <c r="B3879" s="13" t="s">
        <v>9110</v>
      </c>
      <c r="C3879" s="13" t="s">
        <v>10224</v>
      </c>
      <c r="D3879" s="13">
        <v>33.86</v>
      </c>
      <c r="E3879" s="13">
        <v>4.84</v>
      </c>
      <c r="F3879" s="13">
        <v>163.88</v>
      </c>
      <c r="G3879" s="437"/>
    </row>
    <row r="3880" ht="24" customHeight="1" spans="1:7">
      <c r="A3880" s="13">
        <v>3875</v>
      </c>
      <c r="B3880" s="13" t="s">
        <v>10245</v>
      </c>
      <c r="C3880" s="13" t="s">
        <v>10224</v>
      </c>
      <c r="D3880" s="13">
        <v>40.73</v>
      </c>
      <c r="E3880" s="13">
        <v>4.84</v>
      </c>
      <c r="F3880" s="13">
        <v>197.13</v>
      </c>
      <c r="G3880" s="437"/>
    </row>
    <row r="3881" ht="24" customHeight="1" spans="1:7">
      <c r="A3881" s="13">
        <v>3876</v>
      </c>
      <c r="B3881" s="13" t="s">
        <v>9188</v>
      </c>
      <c r="C3881" s="13" t="s">
        <v>10224</v>
      </c>
      <c r="D3881" s="13">
        <v>8.69</v>
      </c>
      <c r="E3881" s="13">
        <v>4.84</v>
      </c>
      <c r="F3881" s="13">
        <v>42.06</v>
      </c>
      <c r="G3881" s="437"/>
    </row>
    <row r="3882" ht="24" customHeight="1" spans="1:7">
      <c r="A3882" s="13">
        <v>3877</v>
      </c>
      <c r="B3882" s="13" t="s">
        <v>3877</v>
      </c>
      <c r="C3882" s="13" t="s">
        <v>10224</v>
      </c>
      <c r="D3882" s="13">
        <v>6.24</v>
      </c>
      <c r="E3882" s="13">
        <v>4.84</v>
      </c>
      <c r="F3882" s="13">
        <v>30.2</v>
      </c>
      <c r="G3882" s="437"/>
    </row>
    <row r="3883" ht="24" customHeight="1" spans="1:7">
      <c r="A3883" s="13">
        <v>3878</v>
      </c>
      <c r="B3883" s="13" t="s">
        <v>10246</v>
      </c>
      <c r="C3883" s="13" t="s">
        <v>10224</v>
      </c>
      <c r="D3883" s="13">
        <v>25.94</v>
      </c>
      <c r="E3883" s="13">
        <v>4.84</v>
      </c>
      <c r="F3883" s="13">
        <v>125.55</v>
      </c>
      <c r="G3883" s="437"/>
    </row>
    <row r="3884" ht="24" customHeight="1" spans="1:7">
      <c r="A3884" s="13">
        <v>3879</v>
      </c>
      <c r="B3884" s="13" t="s">
        <v>10247</v>
      </c>
      <c r="C3884" s="13" t="s">
        <v>10224</v>
      </c>
      <c r="D3884" s="13">
        <v>35.33</v>
      </c>
      <c r="E3884" s="13">
        <v>4.84</v>
      </c>
      <c r="F3884" s="13">
        <v>171</v>
      </c>
      <c r="G3884" s="437"/>
    </row>
    <row r="3885" ht="24" customHeight="1" spans="1:7">
      <c r="A3885" s="13">
        <v>3880</v>
      </c>
      <c r="B3885" s="13" t="s">
        <v>10248</v>
      </c>
      <c r="C3885" s="13" t="s">
        <v>10224</v>
      </c>
      <c r="D3885" s="13">
        <v>45.77</v>
      </c>
      <c r="E3885" s="13">
        <v>4.84</v>
      </c>
      <c r="F3885" s="13">
        <v>221.53</v>
      </c>
      <c r="G3885" s="437"/>
    </row>
    <row r="3886" ht="24" customHeight="1" spans="1:7">
      <c r="A3886" s="13">
        <v>3881</v>
      </c>
      <c r="B3886" s="13" t="s">
        <v>10249</v>
      </c>
      <c r="C3886" s="13" t="s">
        <v>10224</v>
      </c>
      <c r="D3886" s="13">
        <v>59.95</v>
      </c>
      <c r="E3886" s="13">
        <v>4.84</v>
      </c>
      <c r="F3886" s="13">
        <v>290.16</v>
      </c>
      <c r="G3886" s="437"/>
    </row>
    <row r="3887" ht="24" customHeight="1" spans="1:7">
      <c r="A3887" s="13">
        <v>3882</v>
      </c>
      <c r="B3887" s="13" t="s">
        <v>4856</v>
      </c>
      <c r="C3887" s="13" t="s">
        <v>10224</v>
      </c>
      <c r="D3887" s="13">
        <v>6.86</v>
      </c>
      <c r="E3887" s="13">
        <v>4.84</v>
      </c>
      <c r="F3887" s="13">
        <v>33.2</v>
      </c>
      <c r="G3887" s="437"/>
    </row>
    <row r="3888" ht="24" customHeight="1" spans="1:7">
      <c r="A3888" s="13">
        <v>3883</v>
      </c>
      <c r="B3888" s="13" t="s">
        <v>10250</v>
      </c>
      <c r="C3888" s="13" t="s">
        <v>10224</v>
      </c>
      <c r="D3888" s="13">
        <v>1.01</v>
      </c>
      <c r="E3888" s="13">
        <v>4.84</v>
      </c>
      <c r="F3888" s="13">
        <v>4.89</v>
      </c>
      <c r="G3888" s="437"/>
    </row>
    <row r="3889" ht="24" customHeight="1" spans="1:7">
      <c r="A3889" s="13">
        <v>3884</v>
      </c>
      <c r="B3889" s="13" t="s">
        <v>10251</v>
      </c>
      <c r="C3889" s="13" t="s">
        <v>10224</v>
      </c>
      <c r="D3889" s="13">
        <v>18.39</v>
      </c>
      <c r="E3889" s="13">
        <v>4.84</v>
      </c>
      <c r="F3889" s="13">
        <v>89.01</v>
      </c>
      <c r="G3889" s="437"/>
    </row>
    <row r="3890" ht="24" customHeight="1" spans="1:7">
      <c r="A3890" s="13">
        <v>3885</v>
      </c>
      <c r="B3890" s="13" t="s">
        <v>6786</v>
      </c>
      <c r="C3890" s="13" t="s">
        <v>10224</v>
      </c>
      <c r="D3890" s="13">
        <v>33.34</v>
      </c>
      <c r="E3890" s="13">
        <v>4.84</v>
      </c>
      <c r="F3890" s="13">
        <v>161.37</v>
      </c>
      <c r="G3890" s="437"/>
    </row>
    <row r="3891" ht="24" customHeight="1" spans="1:7">
      <c r="A3891" s="13">
        <v>3886</v>
      </c>
      <c r="B3891" s="13" t="s">
        <v>10252</v>
      </c>
      <c r="C3891" s="13" t="s">
        <v>10224</v>
      </c>
      <c r="D3891" s="13">
        <v>41.54</v>
      </c>
      <c r="E3891" s="13">
        <v>4.84</v>
      </c>
      <c r="F3891" s="13">
        <v>201.05</v>
      </c>
      <c r="G3891" s="437"/>
    </row>
    <row r="3892" ht="24" customHeight="1" spans="1:7">
      <c r="A3892" s="13">
        <v>3887</v>
      </c>
      <c r="B3892" s="13" t="s">
        <v>10253</v>
      </c>
      <c r="C3892" s="13" t="s">
        <v>10224</v>
      </c>
      <c r="D3892" s="13">
        <v>14.97</v>
      </c>
      <c r="E3892" s="13">
        <v>4.84</v>
      </c>
      <c r="F3892" s="13">
        <v>72.45</v>
      </c>
      <c r="G3892" s="437"/>
    </row>
    <row r="3893" ht="24" customHeight="1" spans="1:7">
      <c r="A3893" s="13">
        <v>3888</v>
      </c>
      <c r="B3893" s="13" t="s">
        <v>3575</v>
      </c>
      <c r="C3893" s="13" t="s">
        <v>10224</v>
      </c>
      <c r="D3893" s="13">
        <v>15.96</v>
      </c>
      <c r="E3893" s="13">
        <v>4.84</v>
      </c>
      <c r="F3893" s="13">
        <v>77.25</v>
      </c>
      <c r="G3893" s="437"/>
    </row>
    <row r="3894" ht="24" customHeight="1" spans="1:7">
      <c r="A3894" s="13">
        <v>3889</v>
      </c>
      <c r="B3894" s="13" t="s">
        <v>10254</v>
      </c>
      <c r="C3894" s="13" t="s">
        <v>10224</v>
      </c>
      <c r="D3894" s="13">
        <v>16.56</v>
      </c>
      <c r="E3894" s="13">
        <v>4.84</v>
      </c>
      <c r="F3894" s="13">
        <v>80.15</v>
      </c>
      <c r="G3894" s="437"/>
    </row>
    <row r="3895" ht="24" customHeight="1" spans="1:7">
      <c r="A3895" s="13">
        <v>3890</v>
      </c>
      <c r="B3895" s="13" t="s">
        <v>10255</v>
      </c>
      <c r="C3895" s="13" t="s">
        <v>10224</v>
      </c>
      <c r="D3895" s="13">
        <v>3.54</v>
      </c>
      <c r="E3895" s="13">
        <v>4.84</v>
      </c>
      <c r="F3895" s="13">
        <v>17.13</v>
      </c>
      <c r="G3895" s="437"/>
    </row>
    <row r="3896" ht="24" customHeight="1" spans="1:7">
      <c r="A3896" s="13">
        <v>3891</v>
      </c>
      <c r="B3896" s="13" t="s">
        <v>10256</v>
      </c>
      <c r="C3896" s="13" t="s">
        <v>10224</v>
      </c>
      <c r="D3896" s="13">
        <v>34.14</v>
      </c>
      <c r="E3896" s="13">
        <v>4.84</v>
      </c>
      <c r="F3896" s="13">
        <v>165.24</v>
      </c>
      <c r="G3896" s="437"/>
    </row>
    <row r="3897" ht="24" customHeight="1" spans="1:7">
      <c r="A3897" s="13">
        <v>3892</v>
      </c>
      <c r="B3897" s="13" t="s">
        <v>10257</v>
      </c>
      <c r="C3897" s="13" t="s">
        <v>10224</v>
      </c>
      <c r="D3897" s="13">
        <v>16.53</v>
      </c>
      <c r="E3897" s="13">
        <v>4.84</v>
      </c>
      <c r="F3897" s="13">
        <v>80.01</v>
      </c>
      <c r="G3897" s="437"/>
    </row>
    <row r="3898" ht="24" customHeight="1" spans="1:7">
      <c r="A3898" s="13">
        <v>3893</v>
      </c>
      <c r="B3898" s="13" t="s">
        <v>2030</v>
      </c>
      <c r="C3898" s="13" t="s">
        <v>10224</v>
      </c>
      <c r="D3898" s="13">
        <v>41.19</v>
      </c>
      <c r="E3898" s="13">
        <v>4.84</v>
      </c>
      <c r="F3898" s="13">
        <v>199.36</v>
      </c>
      <c r="G3898" s="437"/>
    </row>
    <row r="3899" ht="24" customHeight="1" spans="1:7">
      <c r="A3899" s="13">
        <v>3894</v>
      </c>
      <c r="B3899" s="13" t="s">
        <v>6967</v>
      </c>
      <c r="C3899" s="13" t="s">
        <v>10224</v>
      </c>
      <c r="D3899" s="13">
        <v>13.26</v>
      </c>
      <c r="E3899" s="13">
        <v>4.84</v>
      </c>
      <c r="F3899" s="13">
        <v>64.18</v>
      </c>
      <c r="G3899" s="437"/>
    </row>
    <row r="3900" ht="24" customHeight="1" spans="1:7">
      <c r="A3900" s="13">
        <v>3895</v>
      </c>
      <c r="B3900" s="13" t="s">
        <v>10258</v>
      </c>
      <c r="C3900" s="13" t="s">
        <v>10224</v>
      </c>
      <c r="D3900" s="13">
        <v>4.87</v>
      </c>
      <c r="E3900" s="13">
        <v>4.84</v>
      </c>
      <c r="F3900" s="13">
        <v>23.57</v>
      </c>
      <c r="G3900" s="437"/>
    </row>
    <row r="3901" ht="24" customHeight="1" spans="1:7">
      <c r="A3901" s="13">
        <v>3896</v>
      </c>
      <c r="B3901" s="13" t="s">
        <v>10259</v>
      </c>
      <c r="C3901" s="13" t="s">
        <v>10224</v>
      </c>
      <c r="D3901" s="13">
        <v>14.31</v>
      </c>
      <c r="E3901" s="13">
        <v>4.84</v>
      </c>
      <c r="F3901" s="13">
        <v>69.26</v>
      </c>
      <c r="G3901" s="437"/>
    </row>
    <row r="3902" ht="24" customHeight="1" spans="1:7">
      <c r="A3902" s="13">
        <v>3897</v>
      </c>
      <c r="B3902" s="13" t="s">
        <v>10260</v>
      </c>
      <c r="C3902" s="13" t="s">
        <v>10224</v>
      </c>
      <c r="D3902" s="13">
        <v>52.11</v>
      </c>
      <c r="E3902" s="13">
        <v>4.84</v>
      </c>
      <c r="F3902" s="13">
        <v>252.21</v>
      </c>
      <c r="G3902" s="437"/>
    </row>
    <row r="3903" ht="24" customHeight="1" spans="1:7">
      <c r="A3903" s="13">
        <v>3898</v>
      </c>
      <c r="B3903" s="13" t="s">
        <v>10261</v>
      </c>
      <c r="C3903" s="13" t="s">
        <v>10224</v>
      </c>
      <c r="D3903" s="13">
        <v>28.33</v>
      </c>
      <c r="E3903" s="13">
        <v>4.84</v>
      </c>
      <c r="F3903" s="13">
        <v>137.12</v>
      </c>
      <c r="G3903" s="437"/>
    </row>
    <row r="3904" ht="24" customHeight="1" spans="1:7">
      <c r="A3904" s="13">
        <v>3899</v>
      </c>
      <c r="B3904" s="13" t="s">
        <v>10262</v>
      </c>
      <c r="C3904" s="13" t="s">
        <v>10224</v>
      </c>
      <c r="D3904" s="13">
        <v>16.12</v>
      </c>
      <c r="E3904" s="13">
        <v>4.84</v>
      </c>
      <c r="F3904" s="13">
        <v>78.02</v>
      </c>
      <c r="G3904" s="437"/>
    </row>
    <row r="3905" ht="24" customHeight="1" spans="1:7">
      <c r="A3905" s="13">
        <v>3900</v>
      </c>
      <c r="B3905" s="13" t="s">
        <v>7419</v>
      </c>
      <c r="C3905" s="13" t="s">
        <v>10224</v>
      </c>
      <c r="D3905" s="13">
        <v>27.7</v>
      </c>
      <c r="E3905" s="13">
        <v>4.84</v>
      </c>
      <c r="F3905" s="13">
        <v>134.07</v>
      </c>
      <c r="G3905" s="437"/>
    </row>
    <row r="3906" ht="24" customHeight="1" spans="1:7">
      <c r="A3906" s="13">
        <v>3901</v>
      </c>
      <c r="B3906" s="13" t="s">
        <v>10263</v>
      </c>
      <c r="C3906" s="13" t="s">
        <v>10224</v>
      </c>
      <c r="D3906" s="13">
        <v>17.12</v>
      </c>
      <c r="E3906" s="13">
        <v>4.84</v>
      </c>
      <c r="F3906" s="13">
        <v>82.86</v>
      </c>
      <c r="G3906" s="437"/>
    </row>
    <row r="3907" ht="24" customHeight="1" spans="1:7">
      <c r="A3907" s="13">
        <v>3902</v>
      </c>
      <c r="B3907" s="13" t="s">
        <v>10264</v>
      </c>
      <c r="C3907" s="13" t="s">
        <v>10224</v>
      </c>
      <c r="D3907" s="13">
        <v>11.82</v>
      </c>
      <c r="E3907" s="13">
        <v>4.84</v>
      </c>
      <c r="F3907" s="13">
        <v>57.21</v>
      </c>
      <c r="G3907" s="437"/>
    </row>
    <row r="3908" ht="24" customHeight="1" spans="1:7">
      <c r="A3908" s="13">
        <v>3903</v>
      </c>
      <c r="B3908" s="13" t="s">
        <v>10265</v>
      </c>
      <c r="C3908" s="13" t="s">
        <v>10224</v>
      </c>
      <c r="D3908" s="13">
        <v>12.02</v>
      </c>
      <c r="E3908" s="13">
        <v>4.84</v>
      </c>
      <c r="F3908" s="13">
        <v>58.18</v>
      </c>
      <c r="G3908" s="437"/>
    </row>
    <row r="3909" ht="24" customHeight="1" spans="1:7">
      <c r="A3909" s="13">
        <v>3904</v>
      </c>
      <c r="B3909" s="13" t="s">
        <v>10266</v>
      </c>
      <c r="C3909" s="13" t="s">
        <v>10224</v>
      </c>
      <c r="D3909" s="13">
        <v>31.72</v>
      </c>
      <c r="E3909" s="13">
        <v>4.84</v>
      </c>
      <c r="F3909" s="13">
        <v>153.52</v>
      </c>
      <c r="G3909" s="437"/>
    </row>
    <row r="3910" ht="24" customHeight="1" spans="1:7">
      <c r="A3910" s="13">
        <v>3905</v>
      </c>
      <c r="B3910" s="13" t="s">
        <v>10267</v>
      </c>
      <c r="C3910" s="13" t="s">
        <v>10224</v>
      </c>
      <c r="D3910" s="13">
        <v>16.03</v>
      </c>
      <c r="E3910" s="13">
        <v>4.84</v>
      </c>
      <c r="F3910" s="13">
        <v>77.59</v>
      </c>
      <c r="G3910" s="437"/>
    </row>
    <row r="3911" ht="24" customHeight="1" spans="1:7">
      <c r="A3911" s="13">
        <v>3906</v>
      </c>
      <c r="B3911" s="13" t="s">
        <v>10268</v>
      </c>
      <c r="C3911" s="13" t="s">
        <v>10224</v>
      </c>
      <c r="D3911" s="13">
        <v>18.79</v>
      </c>
      <c r="E3911" s="13">
        <v>4.84</v>
      </c>
      <c r="F3911" s="13">
        <v>90.94</v>
      </c>
      <c r="G3911" s="437"/>
    </row>
    <row r="3912" ht="24" customHeight="1" spans="1:7">
      <c r="A3912" s="13">
        <v>3907</v>
      </c>
      <c r="B3912" s="13" t="s">
        <v>6849</v>
      </c>
      <c r="C3912" s="13" t="s">
        <v>10224</v>
      </c>
      <c r="D3912" s="13">
        <v>5.36</v>
      </c>
      <c r="E3912" s="13">
        <v>4.84</v>
      </c>
      <c r="F3912" s="13">
        <v>25.94</v>
      </c>
      <c r="G3912" s="437"/>
    </row>
    <row r="3913" ht="24" customHeight="1" spans="1:7">
      <c r="A3913" s="13">
        <v>3908</v>
      </c>
      <c r="B3913" s="13" t="s">
        <v>9905</v>
      </c>
      <c r="C3913" s="13" t="s">
        <v>10224</v>
      </c>
      <c r="D3913" s="13">
        <v>31.46</v>
      </c>
      <c r="E3913" s="13">
        <v>4.84</v>
      </c>
      <c r="F3913" s="13">
        <v>152.27</v>
      </c>
      <c r="G3913" s="437"/>
    </row>
    <row r="3914" ht="24" customHeight="1" spans="1:7">
      <c r="A3914" s="13">
        <v>3909</v>
      </c>
      <c r="B3914" s="13" t="s">
        <v>10269</v>
      </c>
      <c r="C3914" s="13" t="s">
        <v>10224</v>
      </c>
      <c r="D3914" s="13">
        <v>30.42</v>
      </c>
      <c r="E3914" s="13">
        <v>4.84</v>
      </c>
      <c r="F3914" s="13">
        <v>147.23</v>
      </c>
      <c r="G3914" s="437"/>
    </row>
    <row r="3915" ht="24" customHeight="1" spans="1:7">
      <c r="A3915" s="13">
        <v>3910</v>
      </c>
      <c r="B3915" s="13" t="s">
        <v>10270</v>
      </c>
      <c r="C3915" s="13" t="s">
        <v>10224</v>
      </c>
      <c r="D3915" s="13">
        <v>26.13</v>
      </c>
      <c r="E3915" s="13">
        <v>4.84</v>
      </c>
      <c r="F3915" s="13">
        <v>126.47</v>
      </c>
      <c r="G3915" s="437"/>
    </row>
    <row r="3916" ht="24" customHeight="1" spans="1:7">
      <c r="A3916" s="13">
        <v>3911</v>
      </c>
      <c r="B3916" s="13" t="s">
        <v>10271</v>
      </c>
      <c r="C3916" s="13" t="s">
        <v>10224</v>
      </c>
      <c r="D3916" s="13">
        <v>14.78</v>
      </c>
      <c r="E3916" s="13">
        <v>4.84</v>
      </c>
      <c r="F3916" s="13">
        <v>71.54</v>
      </c>
      <c r="G3916" s="437"/>
    </row>
    <row r="3917" ht="24" customHeight="1" spans="1:7">
      <c r="A3917" s="13">
        <v>3912</v>
      </c>
      <c r="B3917" s="13" t="s">
        <v>10272</v>
      </c>
      <c r="C3917" s="13" t="s">
        <v>10224</v>
      </c>
      <c r="D3917" s="13">
        <v>17.76</v>
      </c>
      <c r="E3917" s="13">
        <v>4.84</v>
      </c>
      <c r="F3917" s="13">
        <v>85.96</v>
      </c>
      <c r="G3917" s="437"/>
    </row>
    <row r="3918" ht="24" customHeight="1" spans="1:7">
      <c r="A3918" s="13">
        <v>3913</v>
      </c>
      <c r="B3918" s="13" t="s">
        <v>10273</v>
      </c>
      <c r="C3918" s="13" t="s">
        <v>10224</v>
      </c>
      <c r="D3918" s="13">
        <v>44.29</v>
      </c>
      <c r="E3918" s="13">
        <v>4.84</v>
      </c>
      <c r="F3918" s="13">
        <v>214.36</v>
      </c>
      <c r="G3918" s="437"/>
    </row>
    <row r="3919" ht="24" customHeight="1" spans="1:7">
      <c r="A3919" s="13">
        <v>3914</v>
      </c>
      <c r="B3919" s="13" t="s">
        <v>10274</v>
      </c>
      <c r="C3919" s="13" t="s">
        <v>10224</v>
      </c>
      <c r="D3919" s="13">
        <v>32.95</v>
      </c>
      <c r="E3919" s="13">
        <v>4.84</v>
      </c>
      <c r="F3919" s="13">
        <v>159.48</v>
      </c>
      <c r="G3919" s="437"/>
    </row>
    <row r="3920" ht="24" customHeight="1" spans="1:7">
      <c r="A3920" s="13">
        <v>3915</v>
      </c>
      <c r="B3920" s="13" t="s">
        <v>10275</v>
      </c>
      <c r="C3920" s="13" t="s">
        <v>10224</v>
      </c>
      <c r="D3920" s="13">
        <v>28.73</v>
      </c>
      <c r="E3920" s="13">
        <v>4.84</v>
      </c>
      <c r="F3920" s="13">
        <v>139.05</v>
      </c>
      <c r="G3920" s="437"/>
    </row>
    <row r="3921" ht="24" customHeight="1" spans="1:7">
      <c r="A3921" s="13">
        <v>3916</v>
      </c>
      <c r="B3921" s="13" t="s">
        <v>3593</v>
      </c>
      <c r="C3921" s="13" t="s">
        <v>10224</v>
      </c>
      <c r="D3921" s="13">
        <v>45.48</v>
      </c>
      <c r="E3921" s="13">
        <v>4.84</v>
      </c>
      <c r="F3921" s="13">
        <v>220.12</v>
      </c>
      <c r="G3921" s="437"/>
    </row>
    <row r="3922" ht="24" customHeight="1" spans="1:7">
      <c r="A3922" s="13">
        <v>3917</v>
      </c>
      <c r="B3922" s="13" t="s">
        <v>10276</v>
      </c>
      <c r="C3922" s="13" t="s">
        <v>10224</v>
      </c>
      <c r="D3922" s="13">
        <v>34.95</v>
      </c>
      <c r="E3922" s="13">
        <v>4.84</v>
      </c>
      <c r="F3922" s="13">
        <v>169.16</v>
      </c>
      <c r="G3922" s="437"/>
    </row>
    <row r="3923" ht="24" customHeight="1" spans="1:7">
      <c r="A3923" s="13">
        <v>3918</v>
      </c>
      <c r="B3923" s="13" t="s">
        <v>10277</v>
      </c>
      <c r="C3923" s="13" t="s">
        <v>10224</v>
      </c>
      <c r="D3923" s="13">
        <v>42.15</v>
      </c>
      <c r="E3923" s="13">
        <v>4.84</v>
      </c>
      <c r="F3923" s="13">
        <v>204.01</v>
      </c>
      <c r="G3923" s="437"/>
    </row>
    <row r="3924" ht="24" customHeight="1" spans="1:7">
      <c r="A3924" s="13">
        <v>3919</v>
      </c>
      <c r="B3924" s="13" t="s">
        <v>1445</v>
      </c>
      <c r="C3924" s="13" t="s">
        <v>10224</v>
      </c>
      <c r="D3924" s="13">
        <v>38.24</v>
      </c>
      <c r="E3924" s="13">
        <v>4.84</v>
      </c>
      <c r="F3924" s="13">
        <v>185.08</v>
      </c>
      <c r="G3924" s="437"/>
    </row>
    <row r="3925" ht="24" customHeight="1" spans="1:7">
      <c r="A3925" s="13">
        <v>3920</v>
      </c>
      <c r="B3925" s="13" t="s">
        <v>10278</v>
      </c>
      <c r="C3925" s="13" t="s">
        <v>10224</v>
      </c>
      <c r="D3925" s="13">
        <v>5</v>
      </c>
      <c r="E3925" s="13">
        <v>4.84</v>
      </c>
      <c r="F3925" s="13">
        <v>24.2</v>
      </c>
      <c r="G3925" s="437"/>
    </row>
    <row r="3926" ht="24" customHeight="1" spans="1:7">
      <c r="A3926" s="13">
        <v>3921</v>
      </c>
      <c r="B3926" s="13" t="s">
        <v>10279</v>
      </c>
      <c r="C3926" s="13" t="s">
        <v>10224</v>
      </c>
      <c r="D3926" s="13">
        <v>158.13</v>
      </c>
      <c r="E3926" s="13">
        <v>4.84</v>
      </c>
      <c r="F3926" s="13">
        <v>765.35</v>
      </c>
      <c r="G3926" s="437"/>
    </row>
    <row r="3927" ht="24" customHeight="1" spans="1:7">
      <c r="A3927" s="13">
        <v>3922</v>
      </c>
      <c r="B3927" s="13" t="s">
        <v>10280</v>
      </c>
      <c r="C3927" s="13" t="s">
        <v>10281</v>
      </c>
      <c r="D3927" s="13">
        <v>55.66</v>
      </c>
      <c r="E3927" s="13">
        <v>4.84</v>
      </c>
      <c r="F3927" s="13">
        <v>269.39</v>
      </c>
      <c r="G3927" s="437"/>
    </row>
    <row r="3928" ht="24" customHeight="1" spans="1:7">
      <c r="A3928" s="13">
        <v>3923</v>
      </c>
      <c r="B3928" s="13" t="s">
        <v>10282</v>
      </c>
      <c r="C3928" s="13" t="s">
        <v>10281</v>
      </c>
      <c r="D3928" s="13">
        <v>57.32</v>
      </c>
      <c r="E3928" s="13">
        <v>4.84</v>
      </c>
      <c r="F3928" s="13">
        <v>277.43</v>
      </c>
      <c r="G3928" s="437"/>
    </row>
    <row r="3929" ht="24" customHeight="1" spans="1:7">
      <c r="A3929" s="13">
        <v>3924</v>
      </c>
      <c r="B3929" s="13" t="s">
        <v>10283</v>
      </c>
      <c r="C3929" s="13" t="s">
        <v>10281</v>
      </c>
      <c r="D3929" s="13">
        <v>34.28</v>
      </c>
      <c r="E3929" s="13">
        <v>4.84</v>
      </c>
      <c r="F3929" s="13">
        <v>165.92</v>
      </c>
      <c r="G3929" s="437"/>
    </row>
    <row r="3930" ht="24" customHeight="1" spans="1:7">
      <c r="A3930" s="13">
        <v>3925</v>
      </c>
      <c r="B3930" s="13" t="s">
        <v>10284</v>
      </c>
      <c r="C3930" s="13" t="s">
        <v>10281</v>
      </c>
      <c r="D3930" s="13">
        <v>63.97</v>
      </c>
      <c r="E3930" s="13">
        <v>4.84</v>
      </c>
      <c r="F3930" s="13">
        <v>309.61</v>
      </c>
      <c r="G3930" s="437"/>
    </row>
    <row r="3931" ht="24" customHeight="1" spans="1:7">
      <c r="A3931" s="13">
        <v>3926</v>
      </c>
      <c r="B3931" s="13" t="s">
        <v>10285</v>
      </c>
      <c r="C3931" s="13" t="s">
        <v>10281</v>
      </c>
      <c r="D3931" s="13">
        <v>4.81</v>
      </c>
      <c r="E3931" s="13">
        <v>4.84</v>
      </c>
      <c r="F3931" s="13">
        <v>23.28</v>
      </c>
      <c r="G3931" s="437"/>
    </row>
    <row r="3932" ht="24" customHeight="1" spans="1:7">
      <c r="A3932" s="13">
        <v>3927</v>
      </c>
      <c r="B3932" s="13" t="s">
        <v>10286</v>
      </c>
      <c r="C3932" s="13" t="s">
        <v>10281</v>
      </c>
      <c r="D3932" s="13">
        <v>24.7</v>
      </c>
      <c r="E3932" s="13">
        <v>4.84</v>
      </c>
      <c r="F3932" s="13">
        <v>119.55</v>
      </c>
      <c r="G3932" s="437"/>
    </row>
    <row r="3933" ht="24" customHeight="1" spans="1:7">
      <c r="A3933" s="13">
        <v>3928</v>
      </c>
      <c r="B3933" s="13" t="s">
        <v>10287</v>
      </c>
      <c r="C3933" s="13" t="s">
        <v>10281</v>
      </c>
      <c r="D3933" s="13">
        <v>15.49</v>
      </c>
      <c r="E3933" s="13">
        <v>4.84</v>
      </c>
      <c r="F3933" s="13">
        <v>74.97</v>
      </c>
      <c r="G3933" s="437"/>
    </row>
    <row r="3934" ht="24" customHeight="1" spans="1:7">
      <c r="A3934" s="13">
        <v>3929</v>
      </c>
      <c r="B3934" s="13" t="s">
        <v>10288</v>
      </c>
      <c r="C3934" s="13" t="s">
        <v>10281</v>
      </c>
      <c r="D3934" s="13">
        <v>13.04</v>
      </c>
      <c r="E3934" s="13">
        <v>4.84</v>
      </c>
      <c r="F3934" s="13">
        <v>63.11</v>
      </c>
      <c r="G3934" s="437"/>
    </row>
    <row r="3935" ht="24" customHeight="1" spans="1:7">
      <c r="A3935" s="13">
        <v>3930</v>
      </c>
      <c r="B3935" s="13" t="s">
        <v>7523</v>
      </c>
      <c r="C3935" s="13" t="s">
        <v>10281</v>
      </c>
      <c r="D3935" s="13">
        <v>23.14</v>
      </c>
      <c r="E3935" s="13">
        <v>4.84</v>
      </c>
      <c r="F3935" s="13">
        <v>112</v>
      </c>
      <c r="G3935" s="437"/>
    </row>
    <row r="3936" ht="24" customHeight="1" spans="1:7">
      <c r="A3936" s="13">
        <v>3931</v>
      </c>
      <c r="B3936" s="13" t="s">
        <v>10289</v>
      </c>
      <c r="C3936" s="13" t="s">
        <v>10281</v>
      </c>
      <c r="D3936" s="13">
        <v>19.78</v>
      </c>
      <c r="E3936" s="13">
        <v>4.84</v>
      </c>
      <c r="F3936" s="13">
        <v>95.74</v>
      </c>
      <c r="G3936" s="437"/>
    </row>
    <row r="3937" ht="24" customHeight="1" spans="1:7">
      <c r="A3937" s="13">
        <v>3932</v>
      </c>
      <c r="B3937" s="13" t="s">
        <v>10290</v>
      </c>
      <c r="C3937" s="13" t="s">
        <v>10281</v>
      </c>
      <c r="D3937" s="13">
        <v>2.19</v>
      </c>
      <c r="E3937" s="13">
        <v>4.84</v>
      </c>
      <c r="F3937" s="13">
        <v>10.6</v>
      </c>
      <c r="G3937" s="437"/>
    </row>
    <row r="3938" ht="24" customHeight="1" spans="1:7">
      <c r="A3938" s="13">
        <v>3933</v>
      </c>
      <c r="B3938" s="13" t="s">
        <v>10291</v>
      </c>
      <c r="C3938" s="13" t="s">
        <v>10281</v>
      </c>
      <c r="D3938" s="13">
        <v>15.17</v>
      </c>
      <c r="E3938" s="13">
        <v>4.84</v>
      </c>
      <c r="F3938" s="13">
        <v>73.42</v>
      </c>
      <c r="G3938" s="437"/>
    </row>
    <row r="3939" ht="24" customHeight="1" spans="1:7">
      <c r="A3939" s="13">
        <v>3934</v>
      </c>
      <c r="B3939" s="13" t="s">
        <v>10292</v>
      </c>
      <c r="C3939" s="13" t="s">
        <v>10281</v>
      </c>
      <c r="D3939" s="13">
        <v>43.2</v>
      </c>
      <c r="E3939" s="13">
        <v>4.84</v>
      </c>
      <c r="F3939" s="13">
        <v>209.09</v>
      </c>
      <c r="G3939" s="437"/>
    </row>
    <row r="3940" ht="24" customHeight="1" spans="1:7">
      <c r="A3940" s="13">
        <v>3935</v>
      </c>
      <c r="B3940" s="13" t="s">
        <v>10293</v>
      </c>
      <c r="C3940" s="13" t="s">
        <v>10281</v>
      </c>
      <c r="D3940" s="13">
        <v>30.21</v>
      </c>
      <c r="E3940" s="13">
        <v>4.84</v>
      </c>
      <c r="F3940" s="13">
        <v>146.22</v>
      </c>
      <c r="G3940" s="437"/>
    </row>
    <row r="3941" ht="24" customHeight="1" spans="1:7">
      <c r="A3941" s="13">
        <v>3936</v>
      </c>
      <c r="B3941" s="13" t="s">
        <v>10294</v>
      </c>
      <c r="C3941" s="13" t="s">
        <v>10281</v>
      </c>
      <c r="D3941" s="13">
        <v>47.98</v>
      </c>
      <c r="E3941" s="13">
        <v>4.84</v>
      </c>
      <c r="F3941" s="13">
        <v>232.22</v>
      </c>
      <c r="G3941" s="437"/>
    </row>
    <row r="3942" ht="24" customHeight="1" spans="1:7">
      <c r="A3942" s="13">
        <v>3937</v>
      </c>
      <c r="B3942" s="13" t="s">
        <v>10295</v>
      </c>
      <c r="C3942" s="13" t="s">
        <v>10281</v>
      </c>
      <c r="D3942" s="13">
        <v>29.39</v>
      </c>
      <c r="E3942" s="13">
        <v>4.84</v>
      </c>
      <c r="F3942" s="13">
        <v>142.25</v>
      </c>
      <c r="G3942" s="437"/>
    </row>
    <row r="3943" ht="24" customHeight="1" spans="1:7">
      <c r="A3943" s="13">
        <v>3938</v>
      </c>
      <c r="B3943" s="13" t="s">
        <v>10296</v>
      </c>
      <c r="C3943" s="13" t="s">
        <v>10281</v>
      </c>
      <c r="D3943" s="13">
        <v>6.2</v>
      </c>
      <c r="E3943" s="13">
        <v>4.84</v>
      </c>
      <c r="F3943" s="13">
        <v>30.01</v>
      </c>
      <c r="G3943" s="437"/>
    </row>
    <row r="3944" ht="24" customHeight="1" spans="1:7">
      <c r="A3944" s="13">
        <v>3939</v>
      </c>
      <c r="B3944" s="13" t="s">
        <v>10297</v>
      </c>
      <c r="C3944" s="13" t="s">
        <v>10281</v>
      </c>
      <c r="D3944" s="13">
        <v>12.22</v>
      </c>
      <c r="E3944" s="13">
        <v>4.84</v>
      </c>
      <c r="F3944" s="13">
        <v>59.14</v>
      </c>
      <c r="G3944" s="437"/>
    </row>
    <row r="3945" ht="24" customHeight="1" spans="1:7">
      <c r="A3945" s="13">
        <v>3940</v>
      </c>
      <c r="B3945" s="13" t="s">
        <v>10298</v>
      </c>
      <c r="C3945" s="13" t="s">
        <v>10281</v>
      </c>
      <c r="D3945" s="13">
        <v>12.09</v>
      </c>
      <c r="E3945" s="13">
        <v>4.84</v>
      </c>
      <c r="F3945" s="13">
        <v>58.52</v>
      </c>
      <c r="G3945" s="437"/>
    </row>
    <row r="3946" ht="24" customHeight="1" spans="1:7">
      <c r="A3946" s="13">
        <v>3941</v>
      </c>
      <c r="B3946" s="13" t="s">
        <v>10299</v>
      </c>
      <c r="C3946" s="13" t="s">
        <v>10281</v>
      </c>
      <c r="D3946" s="13">
        <v>40.03</v>
      </c>
      <c r="E3946" s="13">
        <v>4.84</v>
      </c>
      <c r="F3946" s="13">
        <v>193.75</v>
      </c>
      <c r="G3946" s="437"/>
    </row>
    <row r="3947" ht="24" customHeight="1" spans="1:7">
      <c r="A3947" s="13">
        <v>3942</v>
      </c>
      <c r="B3947" s="13" t="s">
        <v>10300</v>
      </c>
      <c r="C3947" s="13" t="s">
        <v>10281</v>
      </c>
      <c r="D3947" s="13">
        <v>12.6</v>
      </c>
      <c r="E3947" s="13">
        <v>4.84</v>
      </c>
      <c r="F3947" s="13">
        <v>60.98</v>
      </c>
      <c r="G3947" s="437"/>
    </row>
    <row r="3948" ht="24" customHeight="1" spans="1:7">
      <c r="A3948" s="13">
        <v>3943</v>
      </c>
      <c r="B3948" s="13" t="s">
        <v>10301</v>
      </c>
      <c r="C3948" s="13" t="s">
        <v>10281</v>
      </c>
      <c r="D3948" s="13">
        <v>16.13</v>
      </c>
      <c r="E3948" s="13">
        <v>4.84</v>
      </c>
      <c r="F3948" s="13">
        <v>78.07</v>
      </c>
      <c r="G3948" s="437"/>
    </row>
    <row r="3949" ht="24" customHeight="1" spans="1:7">
      <c r="A3949" s="13">
        <v>3944</v>
      </c>
      <c r="B3949" s="13" t="s">
        <v>10302</v>
      </c>
      <c r="C3949" s="13" t="s">
        <v>10281</v>
      </c>
      <c r="D3949" s="13">
        <v>33.94</v>
      </c>
      <c r="E3949" s="13">
        <v>4.84</v>
      </c>
      <c r="F3949" s="13">
        <v>164.27</v>
      </c>
      <c r="G3949" s="437"/>
    </row>
    <row r="3950" ht="24" customHeight="1" spans="1:7">
      <c r="A3950" s="13">
        <v>3945</v>
      </c>
      <c r="B3950" s="13" t="s">
        <v>10303</v>
      </c>
      <c r="C3950" s="13" t="s">
        <v>10281</v>
      </c>
      <c r="D3950" s="13">
        <v>18.03</v>
      </c>
      <c r="E3950" s="13">
        <v>4.84</v>
      </c>
      <c r="F3950" s="13">
        <v>87.27</v>
      </c>
      <c r="G3950" s="437"/>
    </row>
    <row r="3951" ht="24" customHeight="1" spans="1:7">
      <c r="A3951" s="13">
        <v>3946</v>
      </c>
      <c r="B3951" s="13" t="s">
        <v>10304</v>
      </c>
      <c r="C3951" s="13" t="s">
        <v>10281</v>
      </c>
      <c r="D3951" s="13">
        <v>40.69</v>
      </c>
      <c r="E3951" s="13">
        <v>4.84</v>
      </c>
      <c r="F3951" s="13">
        <v>196.94</v>
      </c>
      <c r="G3951" s="437"/>
    </row>
    <row r="3952" ht="24" customHeight="1" spans="1:7">
      <c r="A3952" s="13">
        <v>3947</v>
      </c>
      <c r="B3952" s="13" t="s">
        <v>10305</v>
      </c>
      <c r="C3952" s="13" t="s">
        <v>10281</v>
      </c>
      <c r="D3952" s="13">
        <v>33.81</v>
      </c>
      <c r="E3952" s="13">
        <v>4.84</v>
      </c>
      <c r="F3952" s="13">
        <v>163.64</v>
      </c>
      <c r="G3952" s="437"/>
    </row>
    <row r="3953" ht="24" customHeight="1" spans="1:7">
      <c r="A3953" s="13">
        <v>3948</v>
      </c>
      <c r="B3953" s="13" t="s">
        <v>10306</v>
      </c>
      <c r="C3953" s="13" t="s">
        <v>10281</v>
      </c>
      <c r="D3953" s="13">
        <v>26.62</v>
      </c>
      <c r="E3953" s="13">
        <v>4.84</v>
      </c>
      <c r="F3953" s="13">
        <v>128.84</v>
      </c>
      <c r="G3953" s="437"/>
    </row>
    <row r="3954" ht="24" customHeight="1" spans="1:7">
      <c r="A3954" s="13">
        <v>3949</v>
      </c>
      <c r="B3954" s="13" t="s">
        <v>10307</v>
      </c>
      <c r="C3954" s="13" t="s">
        <v>10281</v>
      </c>
      <c r="D3954" s="13">
        <v>15.16</v>
      </c>
      <c r="E3954" s="13">
        <v>4.84</v>
      </c>
      <c r="F3954" s="13">
        <v>73.37</v>
      </c>
      <c r="G3954" s="437"/>
    </row>
    <row r="3955" ht="24" customHeight="1" spans="1:7">
      <c r="A3955" s="13">
        <v>3950</v>
      </c>
      <c r="B3955" s="13" t="s">
        <v>10308</v>
      </c>
      <c r="C3955" s="13" t="s">
        <v>10281</v>
      </c>
      <c r="D3955" s="13">
        <v>13.52</v>
      </c>
      <c r="E3955" s="13">
        <v>4.84</v>
      </c>
      <c r="F3955" s="13">
        <v>65.44</v>
      </c>
      <c r="G3955" s="437"/>
    </row>
    <row r="3956" ht="24" customHeight="1" spans="1:7">
      <c r="A3956" s="13">
        <v>3951</v>
      </c>
      <c r="B3956" s="13" t="s">
        <v>10309</v>
      </c>
      <c r="C3956" s="13" t="s">
        <v>10281</v>
      </c>
      <c r="D3956" s="13">
        <v>69.01</v>
      </c>
      <c r="E3956" s="13">
        <v>4.84</v>
      </c>
      <c r="F3956" s="13">
        <v>334.01</v>
      </c>
      <c r="G3956" s="437"/>
    </row>
    <row r="3957" ht="24" customHeight="1" spans="1:7">
      <c r="A3957" s="13">
        <v>3952</v>
      </c>
      <c r="B3957" s="13" t="s">
        <v>10310</v>
      </c>
      <c r="C3957" s="13" t="s">
        <v>10281</v>
      </c>
      <c r="D3957" s="13">
        <v>36.17</v>
      </c>
      <c r="E3957" s="13">
        <v>4.84</v>
      </c>
      <c r="F3957" s="13">
        <v>175.06</v>
      </c>
      <c r="G3957" s="437"/>
    </row>
    <row r="3958" ht="24" customHeight="1" spans="1:7">
      <c r="A3958" s="13">
        <v>3953</v>
      </c>
      <c r="B3958" s="13" t="s">
        <v>10311</v>
      </c>
      <c r="C3958" s="13" t="s">
        <v>10281</v>
      </c>
      <c r="D3958" s="13">
        <v>18.4</v>
      </c>
      <c r="E3958" s="13">
        <v>4.84</v>
      </c>
      <c r="F3958" s="13">
        <v>89.06</v>
      </c>
      <c r="G3958" s="437"/>
    </row>
    <row r="3959" ht="24" customHeight="1" spans="1:7">
      <c r="A3959" s="13">
        <v>3954</v>
      </c>
      <c r="B3959" s="13" t="s">
        <v>10312</v>
      </c>
      <c r="C3959" s="13" t="s">
        <v>10281</v>
      </c>
      <c r="D3959" s="13">
        <v>22.69</v>
      </c>
      <c r="E3959" s="13">
        <v>4.84</v>
      </c>
      <c r="F3959" s="13">
        <v>109.82</v>
      </c>
      <c r="G3959" s="437"/>
    </row>
    <row r="3960" ht="24" customHeight="1" spans="1:7">
      <c r="A3960" s="13">
        <v>3955</v>
      </c>
      <c r="B3960" s="13" t="s">
        <v>10313</v>
      </c>
      <c r="C3960" s="13" t="s">
        <v>10281</v>
      </c>
      <c r="D3960" s="13">
        <v>13.8</v>
      </c>
      <c r="E3960" s="13">
        <v>4.84</v>
      </c>
      <c r="F3960" s="13">
        <v>66.79</v>
      </c>
      <c r="G3960" s="437"/>
    </row>
    <row r="3961" ht="24" customHeight="1" spans="1:7">
      <c r="A3961" s="13">
        <v>3956</v>
      </c>
      <c r="B3961" s="13" t="s">
        <v>10314</v>
      </c>
      <c r="C3961" s="13" t="s">
        <v>10281</v>
      </c>
      <c r="D3961" s="13">
        <v>24.33</v>
      </c>
      <c r="E3961" s="13">
        <v>4.84</v>
      </c>
      <c r="F3961" s="13">
        <v>117.76</v>
      </c>
      <c r="G3961" s="437"/>
    </row>
    <row r="3962" ht="24" customHeight="1" spans="1:7">
      <c r="A3962" s="13">
        <v>3957</v>
      </c>
      <c r="B3962" s="13" t="s">
        <v>10315</v>
      </c>
      <c r="C3962" s="13" t="s">
        <v>10281</v>
      </c>
      <c r="D3962" s="13">
        <v>25.64</v>
      </c>
      <c r="E3962" s="13">
        <v>4.84</v>
      </c>
      <c r="F3962" s="13">
        <v>124.1</v>
      </c>
      <c r="G3962" s="437"/>
    </row>
    <row r="3963" ht="24" customHeight="1" spans="1:7">
      <c r="A3963" s="13">
        <v>3958</v>
      </c>
      <c r="B3963" s="13" t="s">
        <v>10316</v>
      </c>
      <c r="C3963" s="13" t="s">
        <v>10281</v>
      </c>
      <c r="D3963" s="13">
        <v>39.27</v>
      </c>
      <c r="E3963" s="13">
        <v>4.84</v>
      </c>
      <c r="F3963" s="13">
        <v>190.07</v>
      </c>
      <c r="G3963" s="437"/>
    </row>
    <row r="3964" ht="24" customHeight="1" spans="1:7">
      <c r="A3964" s="13">
        <v>3959</v>
      </c>
      <c r="B3964" s="13" t="s">
        <v>10317</v>
      </c>
      <c r="C3964" s="13" t="s">
        <v>10281</v>
      </c>
      <c r="D3964" s="13">
        <v>41.66</v>
      </c>
      <c r="E3964" s="13">
        <v>4.84</v>
      </c>
      <c r="F3964" s="13">
        <v>201.63</v>
      </c>
      <c r="G3964" s="437"/>
    </row>
    <row r="3965" ht="24" customHeight="1" spans="1:7">
      <c r="A3965" s="13">
        <v>3960</v>
      </c>
      <c r="B3965" s="13" t="s">
        <v>10318</v>
      </c>
      <c r="C3965" s="13" t="s">
        <v>10281</v>
      </c>
      <c r="D3965" s="13">
        <v>41.15</v>
      </c>
      <c r="E3965" s="13">
        <v>4.84</v>
      </c>
      <c r="F3965" s="13">
        <v>199.17</v>
      </c>
      <c r="G3965" s="437"/>
    </row>
    <row r="3966" ht="24" customHeight="1" spans="1:7">
      <c r="A3966" s="13">
        <v>3961</v>
      </c>
      <c r="B3966" s="13" t="s">
        <v>10319</v>
      </c>
      <c r="C3966" s="13" t="s">
        <v>10281</v>
      </c>
      <c r="D3966" s="13">
        <v>1.36</v>
      </c>
      <c r="E3966" s="13">
        <v>4.84</v>
      </c>
      <c r="F3966" s="13">
        <v>6.58</v>
      </c>
      <c r="G3966" s="437"/>
    </row>
    <row r="3967" ht="24" customHeight="1" spans="1:7">
      <c r="A3967" s="13">
        <v>3962</v>
      </c>
      <c r="B3967" s="13" t="s">
        <v>10320</v>
      </c>
      <c r="C3967" s="13" t="s">
        <v>10281</v>
      </c>
      <c r="D3967" s="13">
        <v>39.29</v>
      </c>
      <c r="E3967" s="13">
        <v>4.84</v>
      </c>
      <c r="F3967" s="13">
        <v>190.16</v>
      </c>
      <c r="G3967" s="437"/>
    </row>
    <row r="3968" ht="24" customHeight="1" spans="1:7">
      <c r="A3968" s="13">
        <v>3963</v>
      </c>
      <c r="B3968" s="13" t="s">
        <v>10321</v>
      </c>
      <c r="C3968" s="13" t="s">
        <v>10281</v>
      </c>
      <c r="D3968" s="13">
        <v>32.13</v>
      </c>
      <c r="E3968" s="13">
        <v>4.84</v>
      </c>
      <c r="F3968" s="13">
        <v>155.51</v>
      </c>
      <c r="G3968" s="437"/>
    </row>
    <row r="3969" ht="24" customHeight="1" spans="1:7">
      <c r="A3969" s="13">
        <v>3964</v>
      </c>
      <c r="B3969" s="13" t="s">
        <v>10322</v>
      </c>
      <c r="C3969" s="13" t="s">
        <v>10281</v>
      </c>
      <c r="D3969" s="13">
        <v>29.6</v>
      </c>
      <c r="E3969" s="13">
        <v>4.84</v>
      </c>
      <c r="F3969" s="13">
        <v>143.26</v>
      </c>
      <c r="G3969" s="437"/>
    </row>
    <row r="3970" ht="24" customHeight="1" spans="1:7">
      <c r="A3970" s="13">
        <v>3965</v>
      </c>
      <c r="B3970" s="13" t="s">
        <v>3555</v>
      </c>
      <c r="C3970" s="13" t="s">
        <v>10281</v>
      </c>
      <c r="D3970" s="13">
        <v>29.9</v>
      </c>
      <c r="E3970" s="13">
        <v>4.84</v>
      </c>
      <c r="F3970" s="13">
        <v>144.72</v>
      </c>
      <c r="G3970" s="437"/>
    </row>
    <row r="3971" ht="24" customHeight="1" spans="1:7">
      <c r="A3971" s="13">
        <v>3966</v>
      </c>
      <c r="B3971" s="13" t="s">
        <v>6955</v>
      </c>
      <c r="C3971" s="13" t="s">
        <v>10281</v>
      </c>
      <c r="D3971" s="13">
        <v>13.43</v>
      </c>
      <c r="E3971" s="13">
        <v>4.84</v>
      </c>
      <c r="F3971" s="13">
        <v>65</v>
      </c>
      <c r="G3971" s="437"/>
    </row>
    <row r="3972" ht="24" customHeight="1" spans="1:7">
      <c r="A3972" s="13">
        <v>3967</v>
      </c>
      <c r="B3972" s="13" t="s">
        <v>10323</v>
      </c>
      <c r="C3972" s="13" t="s">
        <v>10281</v>
      </c>
      <c r="D3972" s="13">
        <v>20.83</v>
      </c>
      <c r="E3972" s="13">
        <v>4.84</v>
      </c>
      <c r="F3972" s="13">
        <v>100.82</v>
      </c>
      <c r="G3972" s="437"/>
    </row>
    <row r="3973" ht="24" customHeight="1" spans="1:7">
      <c r="A3973" s="13">
        <v>3968</v>
      </c>
      <c r="B3973" s="13" t="s">
        <v>7525</v>
      </c>
      <c r="C3973" s="13" t="s">
        <v>10281</v>
      </c>
      <c r="D3973" s="13">
        <v>24.64</v>
      </c>
      <c r="E3973" s="13">
        <v>4.84</v>
      </c>
      <c r="F3973" s="13">
        <v>119.26</v>
      </c>
      <c r="G3973" s="437"/>
    </row>
    <row r="3974" ht="24" customHeight="1" spans="1:7">
      <c r="A3974" s="13">
        <v>3969</v>
      </c>
      <c r="B3974" s="13" t="s">
        <v>10324</v>
      </c>
      <c r="C3974" s="13" t="s">
        <v>10281</v>
      </c>
      <c r="D3974" s="13">
        <v>10.42</v>
      </c>
      <c r="E3974" s="13">
        <v>4.84</v>
      </c>
      <c r="F3974" s="13">
        <v>50.43</v>
      </c>
      <c r="G3974" s="437"/>
    </row>
    <row r="3975" ht="24" customHeight="1" spans="1:7">
      <c r="A3975" s="13">
        <v>3970</v>
      </c>
      <c r="B3975" s="13" t="s">
        <v>10325</v>
      </c>
      <c r="C3975" s="13" t="s">
        <v>10281</v>
      </c>
      <c r="D3975" s="13">
        <v>6.76</v>
      </c>
      <c r="E3975" s="13">
        <v>4.84</v>
      </c>
      <c r="F3975" s="13">
        <v>32.72</v>
      </c>
      <c r="G3975" s="437"/>
    </row>
    <row r="3976" ht="24" customHeight="1" spans="1:7">
      <c r="A3976" s="13">
        <v>3971</v>
      </c>
      <c r="B3976" s="13" t="s">
        <v>10326</v>
      </c>
      <c r="C3976" s="13" t="s">
        <v>10281</v>
      </c>
      <c r="D3976" s="13">
        <v>32.02</v>
      </c>
      <c r="E3976" s="13">
        <v>4.84</v>
      </c>
      <c r="F3976" s="13">
        <v>154.98</v>
      </c>
      <c r="G3976" s="437"/>
    </row>
    <row r="3977" ht="24" customHeight="1" spans="1:7">
      <c r="A3977" s="13">
        <v>3972</v>
      </c>
      <c r="B3977" s="13" t="s">
        <v>10327</v>
      </c>
      <c r="C3977" s="13" t="s">
        <v>10281</v>
      </c>
      <c r="D3977" s="13">
        <v>7</v>
      </c>
      <c r="E3977" s="13">
        <v>4.84</v>
      </c>
      <c r="F3977" s="13">
        <v>33.88</v>
      </c>
      <c r="G3977" s="437"/>
    </row>
    <row r="3978" ht="24" customHeight="1" spans="1:7">
      <c r="A3978" s="13">
        <v>3973</v>
      </c>
      <c r="B3978" s="13" t="s">
        <v>10328</v>
      </c>
      <c r="C3978" s="13" t="s">
        <v>10281</v>
      </c>
      <c r="D3978" s="13">
        <v>6</v>
      </c>
      <c r="E3978" s="13">
        <v>4.84</v>
      </c>
      <c r="F3978" s="13">
        <v>29.04</v>
      </c>
      <c r="G3978" s="437"/>
    </row>
    <row r="3979" ht="24" customHeight="1" spans="1:7">
      <c r="A3979" s="13">
        <v>3974</v>
      </c>
      <c r="B3979" s="13" t="s">
        <v>10329</v>
      </c>
      <c r="C3979" s="13" t="s">
        <v>10330</v>
      </c>
      <c r="D3979" s="13">
        <v>35.46</v>
      </c>
      <c r="E3979" s="13">
        <v>4.84</v>
      </c>
      <c r="F3979" s="13">
        <v>171.63</v>
      </c>
      <c r="G3979" s="437"/>
    </row>
    <row r="3980" ht="24" customHeight="1" spans="1:7">
      <c r="A3980" s="13">
        <v>3975</v>
      </c>
      <c r="B3980" s="13" t="s">
        <v>10331</v>
      </c>
      <c r="C3980" s="13" t="s">
        <v>10330</v>
      </c>
      <c r="D3980" s="13">
        <v>27.9</v>
      </c>
      <c r="E3980" s="13">
        <v>4.84</v>
      </c>
      <c r="F3980" s="13">
        <v>135.04</v>
      </c>
      <c r="G3980" s="437"/>
    </row>
    <row r="3981" ht="24" customHeight="1" spans="1:7">
      <c r="A3981" s="13">
        <v>3976</v>
      </c>
      <c r="B3981" s="13" t="s">
        <v>10332</v>
      </c>
      <c r="C3981" s="13" t="s">
        <v>10330</v>
      </c>
      <c r="D3981" s="13">
        <v>45.61</v>
      </c>
      <c r="E3981" s="13">
        <v>4.84</v>
      </c>
      <c r="F3981" s="13">
        <v>220.75</v>
      </c>
      <c r="G3981" s="437"/>
    </row>
    <row r="3982" ht="24" customHeight="1" spans="1:7">
      <c r="A3982" s="13">
        <v>3977</v>
      </c>
      <c r="B3982" s="13" t="s">
        <v>10333</v>
      </c>
      <c r="C3982" s="13" t="s">
        <v>10330</v>
      </c>
      <c r="D3982" s="13">
        <v>68.45</v>
      </c>
      <c r="E3982" s="13">
        <v>4.84</v>
      </c>
      <c r="F3982" s="13">
        <v>331.3</v>
      </c>
      <c r="G3982" s="437"/>
    </row>
    <row r="3983" ht="24" customHeight="1" spans="1:7">
      <c r="A3983" s="13">
        <v>3978</v>
      </c>
      <c r="B3983" s="13" t="s">
        <v>10334</v>
      </c>
      <c r="C3983" s="13" t="s">
        <v>10330</v>
      </c>
      <c r="D3983" s="13">
        <v>27.28</v>
      </c>
      <c r="E3983" s="13">
        <v>4.84</v>
      </c>
      <c r="F3983" s="13">
        <v>132.04</v>
      </c>
      <c r="G3983" s="437"/>
    </row>
    <row r="3984" ht="24" customHeight="1" spans="1:7">
      <c r="A3984" s="13">
        <v>3979</v>
      </c>
      <c r="B3984" s="13" t="s">
        <v>7299</v>
      </c>
      <c r="C3984" s="13" t="s">
        <v>10330</v>
      </c>
      <c r="D3984" s="13">
        <v>18.07</v>
      </c>
      <c r="E3984" s="13">
        <v>4.84</v>
      </c>
      <c r="F3984" s="13">
        <v>87.46</v>
      </c>
      <c r="G3984" s="437"/>
    </row>
    <row r="3985" ht="24" customHeight="1" spans="1:7">
      <c r="A3985" s="13">
        <v>3980</v>
      </c>
      <c r="B3985" s="13" t="s">
        <v>1763</v>
      </c>
      <c r="C3985" s="13" t="s">
        <v>10330</v>
      </c>
      <c r="D3985" s="13">
        <v>37.57</v>
      </c>
      <c r="E3985" s="13">
        <v>4.84</v>
      </c>
      <c r="F3985" s="13">
        <v>181.84</v>
      </c>
      <c r="G3985" s="437"/>
    </row>
    <row r="3986" ht="24" customHeight="1" spans="1:7">
      <c r="A3986" s="13">
        <v>3981</v>
      </c>
      <c r="B3986" s="13" t="s">
        <v>10335</v>
      </c>
      <c r="C3986" s="13" t="s">
        <v>10330</v>
      </c>
      <c r="D3986" s="13">
        <v>39.12</v>
      </c>
      <c r="E3986" s="13">
        <v>4.84</v>
      </c>
      <c r="F3986" s="13">
        <v>189.34</v>
      </c>
      <c r="G3986" s="437"/>
    </row>
    <row r="3987" ht="24" customHeight="1" spans="1:7">
      <c r="A3987" s="13">
        <v>3982</v>
      </c>
      <c r="B3987" s="13" t="s">
        <v>10336</v>
      </c>
      <c r="C3987" s="13" t="s">
        <v>10330</v>
      </c>
      <c r="D3987" s="13">
        <v>20.9</v>
      </c>
      <c r="E3987" s="13">
        <v>4.84</v>
      </c>
      <c r="F3987" s="13">
        <v>101.16</v>
      </c>
      <c r="G3987" s="437"/>
    </row>
    <row r="3988" ht="24" customHeight="1" spans="1:7">
      <c r="A3988" s="13">
        <v>3983</v>
      </c>
      <c r="B3988" s="13" t="s">
        <v>10337</v>
      </c>
      <c r="C3988" s="13" t="s">
        <v>10330</v>
      </c>
      <c r="D3988" s="13">
        <v>12.67</v>
      </c>
      <c r="E3988" s="13">
        <v>4.84</v>
      </c>
      <c r="F3988" s="13">
        <v>61.32</v>
      </c>
      <c r="G3988" s="437"/>
    </row>
    <row r="3989" ht="24" customHeight="1" spans="1:7">
      <c r="A3989" s="13">
        <v>3984</v>
      </c>
      <c r="B3989" s="13" t="s">
        <v>10338</v>
      </c>
      <c r="C3989" s="13" t="s">
        <v>10330</v>
      </c>
      <c r="D3989" s="13">
        <v>13.14</v>
      </c>
      <c r="E3989" s="13">
        <v>4.84</v>
      </c>
      <c r="F3989" s="13">
        <v>63.6</v>
      </c>
      <c r="G3989" s="437"/>
    </row>
    <row r="3990" ht="24" customHeight="1" spans="1:7">
      <c r="A3990" s="13">
        <v>3985</v>
      </c>
      <c r="B3990" s="13" t="s">
        <v>10339</v>
      </c>
      <c r="C3990" s="13" t="s">
        <v>10330</v>
      </c>
      <c r="D3990" s="13">
        <v>2.59</v>
      </c>
      <c r="E3990" s="13">
        <v>4.84</v>
      </c>
      <c r="F3990" s="13">
        <v>12.54</v>
      </c>
      <c r="G3990" s="437"/>
    </row>
    <row r="3991" ht="24" customHeight="1" spans="1:7">
      <c r="A3991" s="13">
        <v>3986</v>
      </c>
      <c r="B3991" s="13" t="s">
        <v>10340</v>
      </c>
      <c r="C3991" s="13" t="s">
        <v>10330</v>
      </c>
      <c r="D3991" s="13">
        <v>11.55</v>
      </c>
      <c r="E3991" s="13">
        <v>4.84</v>
      </c>
      <c r="F3991" s="13">
        <v>55.9</v>
      </c>
      <c r="G3991" s="437"/>
    </row>
    <row r="3992" ht="24" customHeight="1" spans="1:7">
      <c r="A3992" s="13">
        <v>3987</v>
      </c>
      <c r="B3992" s="13" t="s">
        <v>10341</v>
      </c>
      <c r="C3992" s="13" t="s">
        <v>10330</v>
      </c>
      <c r="D3992" s="13">
        <v>59.29</v>
      </c>
      <c r="E3992" s="13">
        <v>4.84</v>
      </c>
      <c r="F3992" s="13">
        <v>286.96</v>
      </c>
      <c r="G3992" s="437"/>
    </row>
    <row r="3993" ht="24" customHeight="1" spans="1:7">
      <c r="A3993" s="13">
        <v>3988</v>
      </c>
      <c r="B3993" s="13" t="s">
        <v>10342</v>
      </c>
      <c r="C3993" s="13" t="s">
        <v>10330</v>
      </c>
      <c r="D3993" s="13">
        <v>29.81</v>
      </c>
      <c r="E3993" s="13">
        <v>4.84</v>
      </c>
      <c r="F3993" s="13">
        <v>144.28</v>
      </c>
      <c r="G3993" s="437"/>
    </row>
    <row r="3994" ht="24" customHeight="1" spans="1:7">
      <c r="A3994" s="13">
        <v>3989</v>
      </c>
      <c r="B3994" s="13" t="s">
        <v>10343</v>
      </c>
      <c r="C3994" s="13" t="s">
        <v>10330</v>
      </c>
      <c r="D3994" s="13">
        <v>15.82</v>
      </c>
      <c r="E3994" s="13">
        <v>4.84</v>
      </c>
      <c r="F3994" s="13">
        <v>76.57</v>
      </c>
      <c r="G3994" s="437"/>
    </row>
    <row r="3995" ht="24" customHeight="1" spans="1:7">
      <c r="A3995" s="13">
        <v>3990</v>
      </c>
      <c r="B3995" s="13" t="s">
        <v>10344</v>
      </c>
      <c r="C3995" s="13" t="s">
        <v>10330</v>
      </c>
      <c r="D3995" s="13">
        <v>22.97</v>
      </c>
      <c r="E3995" s="13">
        <v>4.84</v>
      </c>
      <c r="F3995" s="13">
        <v>111.17</v>
      </c>
      <c r="G3995" s="437"/>
    </row>
    <row r="3996" ht="24" customHeight="1" spans="1:7">
      <c r="A3996" s="13">
        <v>3991</v>
      </c>
      <c r="B3996" s="13" t="s">
        <v>10345</v>
      </c>
      <c r="C3996" s="13" t="s">
        <v>10330</v>
      </c>
      <c r="D3996" s="13">
        <v>34.83</v>
      </c>
      <c r="E3996" s="13">
        <v>4.84</v>
      </c>
      <c r="F3996" s="13">
        <v>168.58</v>
      </c>
      <c r="G3996" s="437"/>
    </row>
    <row r="3997" ht="24" customHeight="1" spans="1:7">
      <c r="A3997" s="13">
        <v>3992</v>
      </c>
      <c r="B3997" s="13" t="s">
        <v>10346</v>
      </c>
      <c r="C3997" s="13" t="s">
        <v>10330</v>
      </c>
      <c r="D3997" s="13">
        <v>6.55</v>
      </c>
      <c r="E3997" s="13">
        <v>4.84</v>
      </c>
      <c r="F3997" s="13">
        <v>31.7</v>
      </c>
      <c r="G3997" s="437"/>
    </row>
    <row r="3998" ht="24" customHeight="1" spans="1:7">
      <c r="A3998" s="13">
        <v>3993</v>
      </c>
      <c r="B3998" s="13" t="s">
        <v>10347</v>
      </c>
      <c r="C3998" s="13" t="s">
        <v>10330</v>
      </c>
      <c r="D3998" s="13">
        <v>35.42</v>
      </c>
      <c r="E3998" s="13">
        <v>4.84</v>
      </c>
      <c r="F3998" s="13">
        <v>171.43</v>
      </c>
      <c r="G3998" s="437"/>
    </row>
    <row r="3999" ht="24" customHeight="1" spans="1:7">
      <c r="A3999" s="13">
        <v>3994</v>
      </c>
      <c r="B3999" s="13" t="s">
        <v>10348</v>
      </c>
      <c r="C3999" s="13" t="s">
        <v>10330</v>
      </c>
      <c r="D3999" s="13">
        <v>22.65</v>
      </c>
      <c r="E3999" s="13">
        <v>4.84</v>
      </c>
      <c r="F3999" s="13">
        <v>109.63</v>
      </c>
      <c r="G3999" s="437"/>
    </row>
    <row r="4000" ht="24" customHeight="1" spans="1:7">
      <c r="A4000" s="13">
        <v>3995</v>
      </c>
      <c r="B4000" s="13" t="s">
        <v>10349</v>
      </c>
      <c r="C4000" s="13" t="s">
        <v>10330</v>
      </c>
      <c r="D4000" s="13">
        <v>32.92</v>
      </c>
      <c r="E4000" s="13">
        <v>4.84</v>
      </c>
      <c r="F4000" s="13">
        <v>159.33</v>
      </c>
      <c r="G4000" s="437"/>
    </row>
    <row r="4001" ht="24" customHeight="1" spans="1:7">
      <c r="A4001" s="13">
        <v>3996</v>
      </c>
      <c r="B4001" s="13" t="s">
        <v>10350</v>
      </c>
      <c r="C4001" s="13" t="s">
        <v>10330</v>
      </c>
      <c r="D4001" s="13">
        <v>32.79</v>
      </c>
      <c r="E4001" s="13">
        <v>4.84</v>
      </c>
      <c r="F4001" s="13">
        <v>158.7</v>
      </c>
      <c r="G4001" s="437"/>
    </row>
    <row r="4002" ht="24" customHeight="1" spans="1:7">
      <c r="A4002" s="13">
        <v>3997</v>
      </c>
      <c r="B4002" s="13" t="s">
        <v>2663</v>
      </c>
      <c r="C4002" s="13" t="s">
        <v>10330</v>
      </c>
      <c r="D4002" s="13">
        <v>16.26</v>
      </c>
      <c r="E4002" s="13">
        <v>4.84</v>
      </c>
      <c r="F4002" s="13">
        <v>78.7</v>
      </c>
      <c r="G4002" s="437"/>
    </row>
    <row r="4003" ht="24" customHeight="1" spans="1:7">
      <c r="A4003" s="13">
        <v>3998</v>
      </c>
      <c r="B4003" s="13" t="s">
        <v>10351</v>
      </c>
      <c r="C4003" s="13" t="s">
        <v>10330</v>
      </c>
      <c r="D4003" s="13">
        <v>37.23</v>
      </c>
      <c r="E4003" s="13">
        <v>4.84</v>
      </c>
      <c r="F4003" s="13">
        <v>180.19</v>
      </c>
      <c r="G4003" s="437"/>
    </row>
    <row r="4004" ht="24" customHeight="1" spans="1:7">
      <c r="A4004" s="13">
        <v>3999</v>
      </c>
      <c r="B4004" s="13" t="s">
        <v>10352</v>
      </c>
      <c r="C4004" s="13" t="s">
        <v>10330</v>
      </c>
      <c r="D4004" s="13">
        <v>21.63</v>
      </c>
      <c r="E4004" s="13">
        <v>4.84</v>
      </c>
      <c r="F4004" s="13">
        <v>104.69</v>
      </c>
      <c r="G4004" s="437"/>
    </row>
    <row r="4005" ht="24" customHeight="1" spans="1:7">
      <c r="A4005" s="13">
        <v>4000</v>
      </c>
      <c r="B4005" s="13" t="s">
        <v>10353</v>
      </c>
      <c r="C4005" s="13" t="s">
        <v>10330</v>
      </c>
      <c r="D4005" s="13">
        <v>22.63</v>
      </c>
      <c r="E4005" s="13">
        <v>4.84</v>
      </c>
      <c r="F4005" s="13">
        <v>109.53</v>
      </c>
      <c r="G4005" s="437"/>
    </row>
    <row r="4006" ht="24" customHeight="1" spans="1:7">
      <c r="A4006" s="13">
        <v>4001</v>
      </c>
      <c r="B4006" s="13" t="s">
        <v>10354</v>
      </c>
      <c r="C4006" s="13" t="s">
        <v>10330</v>
      </c>
      <c r="D4006" s="13">
        <v>36.11</v>
      </c>
      <c r="E4006" s="13">
        <v>4.84</v>
      </c>
      <c r="F4006" s="13">
        <v>174.77</v>
      </c>
      <c r="G4006" s="437"/>
    </row>
    <row r="4007" ht="24" customHeight="1" spans="1:7">
      <c r="A4007" s="13">
        <v>4002</v>
      </c>
      <c r="B4007" s="13" t="s">
        <v>10355</v>
      </c>
      <c r="C4007" s="13" t="s">
        <v>10330</v>
      </c>
      <c r="D4007" s="13">
        <v>21.26</v>
      </c>
      <c r="E4007" s="13">
        <v>4.84</v>
      </c>
      <c r="F4007" s="13">
        <v>102.9</v>
      </c>
      <c r="G4007" s="437"/>
    </row>
    <row r="4008" ht="24" customHeight="1" spans="1:7">
      <c r="A4008" s="13">
        <v>4003</v>
      </c>
      <c r="B4008" s="13" t="s">
        <v>10356</v>
      </c>
      <c r="C4008" s="13" t="s">
        <v>10330</v>
      </c>
      <c r="D4008" s="13">
        <v>30.84</v>
      </c>
      <c r="E4008" s="13">
        <v>4.84</v>
      </c>
      <c r="F4008" s="13">
        <v>149.27</v>
      </c>
      <c r="G4008" s="437"/>
    </row>
    <row r="4009" ht="24" customHeight="1" spans="1:7">
      <c r="A4009" s="13">
        <v>4004</v>
      </c>
      <c r="B4009" s="13" t="s">
        <v>7432</v>
      </c>
      <c r="C4009" s="13" t="s">
        <v>10330</v>
      </c>
      <c r="D4009" s="13">
        <v>5.06</v>
      </c>
      <c r="E4009" s="13">
        <v>4.84</v>
      </c>
      <c r="F4009" s="13">
        <v>24.49</v>
      </c>
      <c r="G4009" s="437"/>
    </row>
    <row r="4010" ht="24" customHeight="1" spans="1:7">
      <c r="A4010" s="13">
        <v>4005</v>
      </c>
      <c r="B4010" s="13" t="s">
        <v>10357</v>
      </c>
      <c r="C4010" s="13" t="s">
        <v>10330</v>
      </c>
      <c r="D4010" s="13">
        <v>11.63</v>
      </c>
      <c r="E4010" s="13">
        <v>4.84</v>
      </c>
      <c r="F4010" s="13">
        <v>56.29</v>
      </c>
      <c r="G4010" s="437"/>
    </row>
    <row r="4011" ht="24" customHeight="1" spans="1:7">
      <c r="A4011" s="13">
        <v>4006</v>
      </c>
      <c r="B4011" s="13" t="s">
        <v>10358</v>
      </c>
      <c r="C4011" s="13" t="s">
        <v>10330</v>
      </c>
      <c r="D4011" s="13">
        <v>11.33</v>
      </c>
      <c r="E4011" s="13">
        <v>4.84</v>
      </c>
      <c r="F4011" s="13">
        <v>54.84</v>
      </c>
      <c r="G4011" s="437"/>
    </row>
    <row r="4012" ht="24" customHeight="1" spans="1:7">
      <c r="A4012" s="13">
        <v>4007</v>
      </c>
      <c r="B4012" s="13" t="s">
        <v>10359</v>
      </c>
      <c r="C4012" s="13" t="s">
        <v>10330</v>
      </c>
      <c r="D4012" s="13">
        <v>49.88</v>
      </c>
      <c r="E4012" s="13">
        <v>4.84</v>
      </c>
      <c r="F4012" s="13">
        <v>241.42</v>
      </c>
      <c r="G4012" s="437"/>
    </row>
    <row r="4013" ht="24" customHeight="1" spans="1:7">
      <c r="A4013" s="13">
        <v>4008</v>
      </c>
      <c r="B4013" s="13" t="s">
        <v>10360</v>
      </c>
      <c r="C4013" s="13" t="s">
        <v>10330</v>
      </c>
      <c r="D4013" s="13">
        <v>11.55</v>
      </c>
      <c r="E4013" s="13">
        <v>4.84</v>
      </c>
      <c r="F4013" s="13">
        <v>55.9</v>
      </c>
      <c r="G4013" s="437"/>
    </row>
    <row r="4014" ht="24" customHeight="1" spans="1:7">
      <c r="A4014" s="13">
        <v>4009</v>
      </c>
      <c r="B4014" s="13" t="s">
        <v>10361</v>
      </c>
      <c r="C4014" s="13" t="s">
        <v>10330</v>
      </c>
      <c r="D4014" s="13">
        <v>24.98</v>
      </c>
      <c r="E4014" s="13">
        <v>4.84</v>
      </c>
      <c r="F4014" s="13">
        <v>120.9</v>
      </c>
      <c r="G4014" s="437"/>
    </row>
    <row r="4015" ht="24" customHeight="1" spans="1:7">
      <c r="A4015" s="13">
        <v>4010</v>
      </c>
      <c r="B4015" s="13" t="s">
        <v>10362</v>
      </c>
      <c r="C4015" s="13" t="s">
        <v>10330</v>
      </c>
      <c r="D4015" s="13">
        <v>23.39</v>
      </c>
      <c r="E4015" s="13">
        <v>4.84</v>
      </c>
      <c r="F4015" s="13">
        <v>113.21</v>
      </c>
      <c r="G4015" s="437"/>
    </row>
    <row r="4016" ht="24" customHeight="1" spans="1:7">
      <c r="A4016" s="13">
        <v>4011</v>
      </c>
      <c r="B4016" s="13" t="s">
        <v>10363</v>
      </c>
      <c r="C4016" s="13" t="s">
        <v>10330</v>
      </c>
      <c r="D4016" s="13">
        <v>5.69</v>
      </c>
      <c r="E4016" s="13">
        <v>4.84</v>
      </c>
      <c r="F4016" s="13">
        <v>27.54</v>
      </c>
      <c r="G4016" s="437"/>
    </row>
    <row r="4017" ht="24" customHeight="1" spans="1:7">
      <c r="A4017" s="13">
        <v>4012</v>
      </c>
      <c r="B4017" s="13" t="s">
        <v>10364</v>
      </c>
      <c r="C4017" s="13" t="s">
        <v>10330</v>
      </c>
      <c r="D4017" s="13">
        <v>11.18</v>
      </c>
      <c r="E4017" s="13">
        <v>4.84</v>
      </c>
      <c r="F4017" s="13">
        <v>54.11</v>
      </c>
      <c r="G4017" s="437"/>
    </row>
    <row r="4018" ht="24" customHeight="1" spans="1:7">
      <c r="A4018" s="13">
        <v>4013</v>
      </c>
      <c r="B4018" s="13" t="s">
        <v>10365</v>
      </c>
      <c r="C4018" s="13" t="s">
        <v>10330</v>
      </c>
      <c r="D4018" s="13">
        <v>10.49</v>
      </c>
      <c r="E4018" s="13">
        <v>4.84</v>
      </c>
      <c r="F4018" s="13">
        <v>50.77</v>
      </c>
      <c r="G4018" s="437"/>
    </row>
    <row r="4019" ht="24" customHeight="1" spans="1:7">
      <c r="A4019" s="13">
        <v>4014</v>
      </c>
      <c r="B4019" s="13" t="s">
        <v>10366</v>
      </c>
      <c r="C4019" s="13" t="s">
        <v>10330</v>
      </c>
      <c r="D4019" s="13">
        <v>16.35</v>
      </c>
      <c r="E4019" s="13">
        <v>4.84</v>
      </c>
      <c r="F4019" s="13">
        <v>79.13</v>
      </c>
      <c r="G4019" s="437"/>
    </row>
    <row r="4020" ht="24" customHeight="1" spans="1:7">
      <c r="A4020" s="13">
        <v>4015</v>
      </c>
      <c r="B4020" s="13" t="s">
        <v>10367</v>
      </c>
      <c r="C4020" s="13" t="s">
        <v>10330</v>
      </c>
      <c r="D4020" s="13">
        <v>23.04</v>
      </c>
      <c r="E4020" s="13">
        <v>4.84</v>
      </c>
      <c r="F4020" s="13">
        <v>111.51</v>
      </c>
      <c r="G4020" s="437"/>
    </row>
    <row r="4021" ht="24" customHeight="1" spans="1:7">
      <c r="A4021" s="13">
        <v>4016</v>
      </c>
      <c r="B4021" s="13" t="s">
        <v>10368</v>
      </c>
      <c r="C4021" s="13" t="s">
        <v>10330</v>
      </c>
      <c r="D4021" s="13">
        <v>55.05</v>
      </c>
      <c r="E4021" s="13">
        <v>4.84</v>
      </c>
      <c r="F4021" s="13">
        <v>266.44</v>
      </c>
      <c r="G4021" s="437"/>
    </row>
    <row r="4022" ht="24" customHeight="1" spans="1:7">
      <c r="A4022" s="13">
        <v>4017</v>
      </c>
      <c r="B4022" s="13" t="s">
        <v>10369</v>
      </c>
      <c r="C4022" s="13" t="s">
        <v>10330</v>
      </c>
      <c r="D4022" s="13">
        <v>29.92</v>
      </c>
      <c r="E4022" s="13">
        <v>4.84</v>
      </c>
      <c r="F4022" s="13">
        <v>144.81</v>
      </c>
      <c r="G4022" s="437"/>
    </row>
    <row r="4023" ht="24" customHeight="1" spans="1:7">
      <c r="A4023" s="13">
        <v>4018</v>
      </c>
      <c r="B4023" s="13" t="s">
        <v>439</v>
      </c>
      <c r="C4023" s="13" t="s">
        <v>10330</v>
      </c>
      <c r="D4023" s="13">
        <v>15.74</v>
      </c>
      <c r="E4023" s="13">
        <v>4.84</v>
      </c>
      <c r="F4023" s="13">
        <v>76.18</v>
      </c>
      <c r="G4023" s="437"/>
    </row>
    <row r="4024" ht="24" customHeight="1" spans="1:7">
      <c r="A4024" s="13">
        <v>4019</v>
      </c>
      <c r="B4024" s="13" t="s">
        <v>10370</v>
      </c>
      <c r="C4024" s="13" t="s">
        <v>10330</v>
      </c>
      <c r="D4024" s="13">
        <v>30.04</v>
      </c>
      <c r="E4024" s="13">
        <v>4.84</v>
      </c>
      <c r="F4024" s="13">
        <v>145.39</v>
      </c>
      <c r="G4024" s="437"/>
    </row>
    <row r="4025" ht="24" customHeight="1" spans="1:7">
      <c r="A4025" s="13">
        <v>4020</v>
      </c>
      <c r="B4025" s="13" t="s">
        <v>10371</v>
      </c>
      <c r="C4025" s="13" t="s">
        <v>10330</v>
      </c>
      <c r="D4025" s="13">
        <v>31.6</v>
      </c>
      <c r="E4025" s="13">
        <v>4.84</v>
      </c>
      <c r="F4025" s="13">
        <v>152.94</v>
      </c>
      <c r="G4025" s="437"/>
    </row>
    <row r="4026" ht="24" customHeight="1" spans="1:7">
      <c r="A4026" s="13">
        <v>4021</v>
      </c>
      <c r="B4026" s="13" t="s">
        <v>10372</v>
      </c>
      <c r="C4026" s="13" t="s">
        <v>10330</v>
      </c>
      <c r="D4026" s="13">
        <v>39.27</v>
      </c>
      <c r="E4026" s="13">
        <v>4.84</v>
      </c>
      <c r="F4026" s="13">
        <v>190.07</v>
      </c>
      <c r="G4026" s="437"/>
    </row>
    <row r="4027" ht="24" customHeight="1" spans="1:7">
      <c r="A4027" s="13">
        <v>4022</v>
      </c>
      <c r="B4027" s="13" t="s">
        <v>10373</v>
      </c>
      <c r="C4027" s="13" t="s">
        <v>10330</v>
      </c>
      <c r="D4027" s="13">
        <v>19.33</v>
      </c>
      <c r="E4027" s="13">
        <v>4.84</v>
      </c>
      <c r="F4027" s="13">
        <v>93.56</v>
      </c>
      <c r="G4027" s="437"/>
    </row>
    <row r="4028" ht="24" customHeight="1" spans="1:7">
      <c r="A4028" s="13">
        <v>4023</v>
      </c>
      <c r="B4028" s="13" t="s">
        <v>3936</v>
      </c>
      <c r="C4028" s="13" t="s">
        <v>10330</v>
      </c>
      <c r="D4028" s="13">
        <v>12.13</v>
      </c>
      <c r="E4028" s="13">
        <v>4.84</v>
      </c>
      <c r="F4028" s="13">
        <v>58.71</v>
      </c>
      <c r="G4028" s="437"/>
    </row>
    <row r="4029" ht="24" customHeight="1" spans="1:7">
      <c r="A4029" s="13">
        <v>4024</v>
      </c>
      <c r="B4029" s="13" t="s">
        <v>10374</v>
      </c>
      <c r="C4029" s="13" t="s">
        <v>10330</v>
      </c>
      <c r="D4029" s="13">
        <v>10.25</v>
      </c>
      <c r="E4029" s="13">
        <v>4.84</v>
      </c>
      <c r="F4029" s="13">
        <v>49.61</v>
      </c>
      <c r="G4029" s="437"/>
    </row>
    <row r="4030" ht="24" customHeight="1" spans="1:7">
      <c r="A4030" s="13">
        <v>4025</v>
      </c>
      <c r="B4030" s="13" t="s">
        <v>10375</v>
      </c>
      <c r="C4030" s="13" t="s">
        <v>10330</v>
      </c>
      <c r="D4030" s="13">
        <v>11.68</v>
      </c>
      <c r="E4030" s="13">
        <v>4.84</v>
      </c>
      <c r="F4030" s="13">
        <v>56.53</v>
      </c>
      <c r="G4030" s="437"/>
    </row>
    <row r="4031" ht="24" customHeight="1" spans="1:7">
      <c r="A4031" s="13">
        <v>4026</v>
      </c>
      <c r="B4031" s="13" t="s">
        <v>10376</v>
      </c>
      <c r="C4031" s="13" t="s">
        <v>10377</v>
      </c>
      <c r="D4031" s="13">
        <v>6.81</v>
      </c>
      <c r="E4031" s="13">
        <v>4.84</v>
      </c>
      <c r="F4031" s="13">
        <v>32.96</v>
      </c>
      <c r="G4031" s="437"/>
    </row>
    <row r="4032" ht="24" customHeight="1" spans="1:7">
      <c r="A4032" s="13">
        <v>4027</v>
      </c>
      <c r="B4032" s="13" t="s">
        <v>10378</v>
      </c>
      <c r="C4032" s="13" t="s">
        <v>10377</v>
      </c>
      <c r="D4032" s="13">
        <v>16.39</v>
      </c>
      <c r="E4032" s="13">
        <v>4.84</v>
      </c>
      <c r="F4032" s="13">
        <v>79.33</v>
      </c>
      <c r="G4032" s="437"/>
    </row>
    <row r="4033" ht="24" customHeight="1" spans="1:7">
      <c r="A4033" s="13">
        <v>4028</v>
      </c>
      <c r="B4033" s="13" t="s">
        <v>10379</v>
      </c>
      <c r="C4033" s="13" t="s">
        <v>10377</v>
      </c>
      <c r="D4033" s="13">
        <v>6.54</v>
      </c>
      <c r="E4033" s="13">
        <v>4.84</v>
      </c>
      <c r="F4033" s="13">
        <v>31.65</v>
      </c>
      <c r="G4033" s="437"/>
    </row>
    <row r="4034" ht="24" customHeight="1" spans="1:7">
      <c r="A4034" s="13">
        <v>4029</v>
      </c>
      <c r="B4034" s="13" t="s">
        <v>10380</v>
      </c>
      <c r="C4034" s="13" t="s">
        <v>10377</v>
      </c>
      <c r="D4034" s="13">
        <v>17.62</v>
      </c>
      <c r="E4034" s="13">
        <v>4.84</v>
      </c>
      <c r="F4034" s="13">
        <v>85.28</v>
      </c>
      <c r="G4034" s="437"/>
    </row>
    <row r="4035" ht="24" customHeight="1" spans="1:7">
      <c r="A4035" s="13">
        <v>4030</v>
      </c>
      <c r="B4035" s="13" t="s">
        <v>10381</v>
      </c>
      <c r="C4035" s="13" t="s">
        <v>10377</v>
      </c>
      <c r="D4035" s="13">
        <v>17.73</v>
      </c>
      <c r="E4035" s="13">
        <v>4.84</v>
      </c>
      <c r="F4035" s="13">
        <v>85.81</v>
      </c>
      <c r="G4035" s="437"/>
    </row>
    <row r="4036" ht="24" customHeight="1" spans="1:7">
      <c r="A4036" s="13">
        <v>4031</v>
      </c>
      <c r="B4036" s="13" t="s">
        <v>10382</v>
      </c>
      <c r="C4036" s="13" t="s">
        <v>10377</v>
      </c>
      <c r="D4036" s="13">
        <v>6.07</v>
      </c>
      <c r="E4036" s="13">
        <v>4.84</v>
      </c>
      <c r="F4036" s="13">
        <v>29.38</v>
      </c>
      <c r="G4036" s="437"/>
    </row>
    <row r="4037" ht="24" customHeight="1" spans="1:7">
      <c r="A4037" s="13">
        <v>4032</v>
      </c>
      <c r="B4037" s="13" t="s">
        <v>381</v>
      </c>
      <c r="C4037" s="13" t="s">
        <v>10377</v>
      </c>
      <c r="D4037" s="13">
        <v>18.45</v>
      </c>
      <c r="E4037" s="13">
        <v>4.84</v>
      </c>
      <c r="F4037" s="13">
        <v>89.3</v>
      </c>
      <c r="G4037" s="437"/>
    </row>
    <row r="4038" ht="24" customHeight="1" spans="1:7">
      <c r="A4038" s="13">
        <v>4033</v>
      </c>
      <c r="B4038" s="13" t="s">
        <v>10383</v>
      </c>
      <c r="C4038" s="13" t="s">
        <v>10377</v>
      </c>
      <c r="D4038" s="13">
        <v>13.48</v>
      </c>
      <c r="E4038" s="13">
        <v>4.84</v>
      </c>
      <c r="F4038" s="13">
        <v>65.24</v>
      </c>
      <c r="G4038" s="437"/>
    </row>
    <row r="4039" ht="24" customHeight="1" spans="1:7">
      <c r="A4039" s="13">
        <v>4034</v>
      </c>
      <c r="B4039" s="13" t="s">
        <v>10384</v>
      </c>
      <c r="C4039" s="13" t="s">
        <v>10377</v>
      </c>
      <c r="D4039" s="13">
        <v>13.6</v>
      </c>
      <c r="E4039" s="13">
        <v>4.84</v>
      </c>
      <c r="F4039" s="13">
        <v>65.82</v>
      </c>
      <c r="G4039" s="437"/>
    </row>
    <row r="4040" ht="24" customHeight="1" spans="1:7">
      <c r="A4040" s="13">
        <v>4035</v>
      </c>
      <c r="B4040" s="13" t="s">
        <v>10385</v>
      </c>
      <c r="C4040" s="13" t="s">
        <v>10377</v>
      </c>
      <c r="D4040" s="13">
        <v>2.45</v>
      </c>
      <c r="E4040" s="13">
        <v>4.84</v>
      </c>
      <c r="F4040" s="13">
        <v>11.86</v>
      </c>
      <c r="G4040" s="437"/>
    </row>
    <row r="4041" ht="24" customHeight="1" spans="1:7">
      <c r="A4041" s="13">
        <v>4036</v>
      </c>
      <c r="B4041" s="13" t="s">
        <v>10386</v>
      </c>
      <c r="C4041" s="13" t="s">
        <v>10377</v>
      </c>
      <c r="D4041" s="13">
        <v>18.58</v>
      </c>
      <c r="E4041" s="13">
        <v>4.84</v>
      </c>
      <c r="F4041" s="13">
        <v>89.93</v>
      </c>
      <c r="G4041" s="437"/>
    </row>
    <row r="4042" ht="24" customHeight="1" spans="1:7">
      <c r="A4042" s="13">
        <v>4037</v>
      </c>
      <c r="B4042" s="13" t="s">
        <v>10387</v>
      </c>
      <c r="C4042" s="13" t="s">
        <v>10377</v>
      </c>
      <c r="D4042" s="13">
        <v>20.26</v>
      </c>
      <c r="E4042" s="13">
        <v>4.84</v>
      </c>
      <c r="F4042" s="13">
        <v>98.06</v>
      </c>
      <c r="G4042" s="437"/>
    </row>
    <row r="4043" ht="24" customHeight="1" spans="1:7">
      <c r="A4043" s="13">
        <v>4038</v>
      </c>
      <c r="B4043" s="13" t="s">
        <v>1113</v>
      </c>
      <c r="C4043" s="13" t="s">
        <v>10377</v>
      </c>
      <c r="D4043" s="13">
        <v>7.51</v>
      </c>
      <c r="E4043" s="13">
        <v>4.84</v>
      </c>
      <c r="F4043" s="13">
        <v>36.35</v>
      </c>
      <c r="G4043" s="437"/>
    </row>
    <row r="4044" ht="24" customHeight="1" spans="1:7">
      <c r="A4044" s="13">
        <v>4039</v>
      </c>
      <c r="B4044" s="13" t="s">
        <v>10388</v>
      </c>
      <c r="C4044" s="13" t="s">
        <v>10377</v>
      </c>
      <c r="D4044" s="13">
        <v>10.83</v>
      </c>
      <c r="E4044" s="13">
        <v>4.84</v>
      </c>
      <c r="F4044" s="13">
        <v>52.42</v>
      </c>
      <c r="G4044" s="437"/>
    </row>
    <row r="4045" ht="24" customHeight="1" spans="1:7">
      <c r="A4045" s="13">
        <v>4040</v>
      </c>
      <c r="B4045" s="13" t="s">
        <v>10389</v>
      </c>
      <c r="C4045" s="13" t="s">
        <v>10377</v>
      </c>
      <c r="D4045" s="13">
        <v>14.08</v>
      </c>
      <c r="E4045" s="13">
        <v>4.84</v>
      </c>
      <c r="F4045" s="13">
        <v>68.15</v>
      </c>
      <c r="G4045" s="437"/>
    </row>
    <row r="4046" ht="24" customHeight="1" spans="1:7">
      <c r="A4046" s="13">
        <v>4041</v>
      </c>
      <c r="B4046" s="13" t="s">
        <v>10390</v>
      </c>
      <c r="C4046" s="13" t="s">
        <v>10377</v>
      </c>
      <c r="D4046" s="13">
        <v>10.76</v>
      </c>
      <c r="E4046" s="13">
        <v>4.84</v>
      </c>
      <c r="F4046" s="13">
        <v>52.08</v>
      </c>
      <c r="G4046" s="437"/>
    </row>
    <row r="4047" ht="24" customHeight="1" spans="1:7">
      <c r="A4047" s="13">
        <v>4042</v>
      </c>
      <c r="B4047" s="13" t="s">
        <v>10391</v>
      </c>
      <c r="C4047" s="13" t="s">
        <v>10377</v>
      </c>
      <c r="D4047" s="13">
        <v>12.83</v>
      </c>
      <c r="E4047" s="13">
        <v>4.84</v>
      </c>
      <c r="F4047" s="13">
        <v>62.1</v>
      </c>
      <c r="G4047" s="437"/>
    </row>
    <row r="4048" ht="24" customHeight="1" spans="1:7">
      <c r="A4048" s="13">
        <v>4043</v>
      </c>
      <c r="B4048" s="13" t="s">
        <v>5408</v>
      </c>
      <c r="C4048" s="13" t="s">
        <v>10377</v>
      </c>
      <c r="D4048" s="13">
        <v>6.68</v>
      </c>
      <c r="E4048" s="13">
        <v>4.84</v>
      </c>
      <c r="F4048" s="13">
        <v>32.33</v>
      </c>
      <c r="G4048" s="437"/>
    </row>
    <row r="4049" ht="24" customHeight="1" spans="1:7">
      <c r="A4049" s="13">
        <v>4044</v>
      </c>
      <c r="B4049" s="13" t="s">
        <v>4595</v>
      </c>
      <c r="C4049" s="13" t="s">
        <v>10377</v>
      </c>
      <c r="D4049" s="13">
        <v>17.31</v>
      </c>
      <c r="E4049" s="13">
        <v>4.84</v>
      </c>
      <c r="F4049" s="13">
        <v>83.78</v>
      </c>
      <c r="G4049" s="437"/>
    </row>
    <row r="4050" ht="24" customHeight="1" spans="1:7">
      <c r="A4050" s="13">
        <v>4045</v>
      </c>
      <c r="B4050" s="13" t="s">
        <v>10392</v>
      </c>
      <c r="C4050" s="13" t="s">
        <v>10377</v>
      </c>
      <c r="D4050" s="13">
        <v>12.37</v>
      </c>
      <c r="E4050" s="13">
        <v>4.84</v>
      </c>
      <c r="F4050" s="13">
        <v>59.87</v>
      </c>
      <c r="G4050" s="437"/>
    </row>
    <row r="4051" ht="24" customHeight="1" spans="1:7">
      <c r="A4051" s="13">
        <v>4046</v>
      </c>
      <c r="B4051" s="13" t="s">
        <v>10393</v>
      </c>
      <c r="C4051" s="13" t="s">
        <v>10377</v>
      </c>
      <c r="D4051" s="13">
        <v>23.15</v>
      </c>
      <c r="E4051" s="13">
        <v>4.84</v>
      </c>
      <c r="F4051" s="13">
        <v>112.05</v>
      </c>
      <c r="G4051" s="437"/>
    </row>
    <row r="4052" ht="24" customHeight="1" spans="1:7">
      <c r="A4052" s="13">
        <v>4047</v>
      </c>
      <c r="B4052" s="13" t="s">
        <v>10394</v>
      </c>
      <c r="C4052" s="13" t="s">
        <v>10377</v>
      </c>
      <c r="D4052" s="13">
        <v>21.02</v>
      </c>
      <c r="E4052" s="13">
        <v>4.84</v>
      </c>
      <c r="F4052" s="13">
        <v>101.74</v>
      </c>
      <c r="G4052" s="437"/>
    </row>
    <row r="4053" ht="24" customHeight="1" spans="1:7">
      <c r="A4053" s="13">
        <v>4048</v>
      </c>
      <c r="B4053" s="13" t="s">
        <v>10395</v>
      </c>
      <c r="C4053" s="13" t="s">
        <v>10377</v>
      </c>
      <c r="D4053" s="13">
        <v>16.26</v>
      </c>
      <c r="E4053" s="13">
        <v>4.84</v>
      </c>
      <c r="F4053" s="13">
        <v>78.7</v>
      </c>
      <c r="G4053" s="437"/>
    </row>
    <row r="4054" ht="24" customHeight="1" spans="1:7">
      <c r="A4054" s="13">
        <v>4049</v>
      </c>
      <c r="B4054" s="13" t="s">
        <v>10396</v>
      </c>
      <c r="C4054" s="13" t="s">
        <v>10377</v>
      </c>
      <c r="D4054" s="13">
        <v>13.03</v>
      </c>
      <c r="E4054" s="13">
        <v>4.84</v>
      </c>
      <c r="F4054" s="13">
        <v>63.07</v>
      </c>
      <c r="G4054" s="437"/>
    </row>
    <row r="4055" ht="24" customHeight="1" spans="1:7">
      <c r="A4055" s="13">
        <v>4050</v>
      </c>
      <c r="B4055" s="13" t="s">
        <v>10397</v>
      </c>
      <c r="C4055" s="13" t="s">
        <v>10377</v>
      </c>
      <c r="D4055" s="13">
        <v>18.83</v>
      </c>
      <c r="E4055" s="13">
        <v>4.84</v>
      </c>
      <c r="F4055" s="13">
        <v>91.14</v>
      </c>
      <c r="G4055" s="437"/>
    </row>
    <row r="4056" ht="24" customHeight="1" spans="1:7">
      <c r="A4056" s="13">
        <v>4051</v>
      </c>
      <c r="B4056" s="13" t="s">
        <v>10398</v>
      </c>
      <c r="C4056" s="13" t="s">
        <v>10377</v>
      </c>
      <c r="D4056" s="13">
        <v>11.31</v>
      </c>
      <c r="E4056" s="13">
        <v>4.84</v>
      </c>
      <c r="F4056" s="13">
        <v>54.74</v>
      </c>
      <c r="G4056" s="437"/>
    </row>
    <row r="4057" ht="24" customHeight="1" spans="1:7">
      <c r="A4057" s="13">
        <v>4052</v>
      </c>
      <c r="B4057" s="13" t="s">
        <v>828</v>
      </c>
      <c r="C4057" s="13" t="s">
        <v>10377</v>
      </c>
      <c r="D4057" s="13">
        <v>10.59</v>
      </c>
      <c r="E4057" s="13">
        <v>4.84</v>
      </c>
      <c r="F4057" s="13">
        <v>51.26</v>
      </c>
      <c r="G4057" s="437"/>
    </row>
    <row r="4058" ht="24" customHeight="1" spans="1:7">
      <c r="A4058" s="13">
        <v>4053</v>
      </c>
      <c r="B4058" s="13" t="s">
        <v>10399</v>
      </c>
      <c r="C4058" s="13" t="s">
        <v>10377</v>
      </c>
      <c r="D4058" s="13">
        <v>6.6</v>
      </c>
      <c r="E4058" s="13">
        <v>4.84</v>
      </c>
      <c r="F4058" s="13">
        <v>31.94</v>
      </c>
      <c r="G4058" s="437"/>
    </row>
    <row r="4059" ht="24" customHeight="1" spans="1:7">
      <c r="A4059" s="13">
        <v>4054</v>
      </c>
      <c r="B4059" s="13" t="s">
        <v>10400</v>
      </c>
      <c r="C4059" s="13" t="s">
        <v>10377</v>
      </c>
      <c r="D4059" s="13">
        <v>12.82</v>
      </c>
      <c r="E4059" s="13">
        <v>4.84</v>
      </c>
      <c r="F4059" s="13">
        <v>62.05</v>
      </c>
      <c r="G4059" s="437"/>
    </row>
    <row r="4060" ht="24" customHeight="1" spans="1:7">
      <c r="A4060" s="13">
        <v>4055</v>
      </c>
      <c r="B4060" s="13" t="s">
        <v>10401</v>
      </c>
      <c r="C4060" s="13" t="s">
        <v>10377</v>
      </c>
      <c r="D4060" s="13">
        <v>18.88</v>
      </c>
      <c r="E4060" s="13">
        <v>4.84</v>
      </c>
      <c r="F4060" s="13">
        <v>91.38</v>
      </c>
      <c r="G4060" s="437"/>
    </row>
    <row r="4061" ht="24" customHeight="1" spans="1:7">
      <c r="A4061" s="13">
        <v>4056</v>
      </c>
      <c r="B4061" s="13" t="s">
        <v>10402</v>
      </c>
      <c r="C4061" s="13" t="s">
        <v>10377</v>
      </c>
      <c r="D4061" s="13">
        <v>12.38</v>
      </c>
      <c r="E4061" s="13">
        <v>4.84</v>
      </c>
      <c r="F4061" s="13">
        <v>59.92</v>
      </c>
      <c r="G4061" s="437"/>
    </row>
    <row r="4062" ht="24" customHeight="1" spans="1:7">
      <c r="A4062" s="13">
        <v>4057</v>
      </c>
      <c r="B4062" s="13" t="s">
        <v>10403</v>
      </c>
      <c r="C4062" s="13" t="s">
        <v>10377</v>
      </c>
      <c r="D4062" s="13">
        <v>6.41</v>
      </c>
      <c r="E4062" s="13">
        <v>4.84</v>
      </c>
      <c r="F4062" s="13">
        <v>31.02</v>
      </c>
      <c r="G4062" s="437"/>
    </row>
    <row r="4063" ht="24" customHeight="1" spans="1:7">
      <c r="A4063" s="13">
        <v>4058</v>
      </c>
      <c r="B4063" s="13" t="s">
        <v>10404</v>
      </c>
      <c r="C4063" s="13" t="s">
        <v>10377</v>
      </c>
      <c r="D4063" s="13">
        <v>10.22</v>
      </c>
      <c r="E4063" s="13">
        <v>4.84</v>
      </c>
      <c r="F4063" s="13">
        <v>49.46</v>
      </c>
      <c r="G4063" s="437"/>
    </row>
    <row r="4064" ht="24" customHeight="1" spans="1:7">
      <c r="A4064" s="13">
        <v>4059</v>
      </c>
      <c r="B4064" s="13" t="s">
        <v>10405</v>
      </c>
      <c r="C4064" s="13" t="s">
        <v>10377</v>
      </c>
      <c r="D4064" s="13">
        <v>6</v>
      </c>
      <c r="E4064" s="13">
        <v>4.84</v>
      </c>
      <c r="F4064" s="13">
        <v>29.04</v>
      </c>
      <c r="G4064" s="437"/>
    </row>
    <row r="4065" ht="24" customHeight="1" spans="1:7">
      <c r="A4065" s="13">
        <v>4060</v>
      </c>
      <c r="B4065" s="13" t="s">
        <v>10406</v>
      </c>
      <c r="C4065" s="13" t="s">
        <v>10377</v>
      </c>
      <c r="D4065" s="13">
        <v>9.18</v>
      </c>
      <c r="E4065" s="13">
        <v>4.84</v>
      </c>
      <c r="F4065" s="13">
        <v>44.43</v>
      </c>
      <c r="G4065" s="437"/>
    </row>
    <row r="4066" ht="24" customHeight="1" spans="1:7">
      <c r="A4066" s="13">
        <v>4061</v>
      </c>
      <c r="B4066" s="13" t="s">
        <v>10407</v>
      </c>
      <c r="C4066" s="13" t="s">
        <v>10377</v>
      </c>
      <c r="D4066" s="13">
        <v>12.91</v>
      </c>
      <c r="E4066" s="13">
        <v>4.84</v>
      </c>
      <c r="F4066" s="13">
        <v>62.48</v>
      </c>
      <c r="G4066" s="437"/>
    </row>
    <row r="4067" ht="24" customHeight="1" spans="1:7">
      <c r="A4067" s="13">
        <v>4062</v>
      </c>
      <c r="B4067" s="13" t="s">
        <v>10408</v>
      </c>
      <c r="C4067" s="13" t="s">
        <v>10377</v>
      </c>
      <c r="D4067" s="13">
        <v>21.35</v>
      </c>
      <c r="E4067" s="13">
        <v>4.84</v>
      </c>
      <c r="F4067" s="13">
        <v>103.33</v>
      </c>
      <c r="G4067" s="437"/>
    </row>
    <row r="4068" ht="24" customHeight="1" spans="1:7">
      <c r="A4068" s="13">
        <v>4063</v>
      </c>
      <c r="B4068" s="13" t="s">
        <v>10409</v>
      </c>
      <c r="C4068" s="13" t="s">
        <v>10377</v>
      </c>
      <c r="D4068" s="13">
        <v>3.78</v>
      </c>
      <c r="E4068" s="13">
        <v>4.84</v>
      </c>
      <c r="F4068" s="13">
        <v>18.3</v>
      </c>
      <c r="G4068" s="437"/>
    </row>
    <row r="4069" ht="24" customHeight="1" spans="1:7">
      <c r="A4069" s="13">
        <v>4064</v>
      </c>
      <c r="B4069" s="13" t="s">
        <v>10410</v>
      </c>
      <c r="C4069" s="13" t="s">
        <v>10377</v>
      </c>
      <c r="D4069" s="13">
        <v>24.59</v>
      </c>
      <c r="E4069" s="13">
        <v>4.84</v>
      </c>
      <c r="F4069" s="13">
        <v>119.02</v>
      </c>
      <c r="G4069" s="437"/>
    </row>
    <row r="4070" ht="24" customHeight="1" spans="1:7">
      <c r="A4070" s="13">
        <v>4065</v>
      </c>
      <c r="B4070" s="13" t="s">
        <v>1715</v>
      </c>
      <c r="C4070" s="13" t="s">
        <v>10377</v>
      </c>
      <c r="D4070" s="13">
        <v>8.36</v>
      </c>
      <c r="E4070" s="13">
        <v>4.84</v>
      </c>
      <c r="F4070" s="13">
        <v>40.46</v>
      </c>
      <c r="G4070" s="437"/>
    </row>
    <row r="4071" ht="24" customHeight="1" spans="1:7">
      <c r="A4071" s="13">
        <v>4066</v>
      </c>
      <c r="B4071" s="13" t="s">
        <v>9606</v>
      </c>
      <c r="C4071" s="13" t="s">
        <v>10377</v>
      </c>
      <c r="D4071" s="13">
        <v>21.41</v>
      </c>
      <c r="E4071" s="13">
        <v>4.84</v>
      </c>
      <c r="F4071" s="13">
        <v>103.62</v>
      </c>
      <c r="G4071" s="437"/>
    </row>
    <row r="4072" ht="24" customHeight="1" spans="1:7">
      <c r="A4072" s="13">
        <v>4067</v>
      </c>
      <c r="B4072" s="13" t="s">
        <v>10411</v>
      </c>
      <c r="C4072" s="13" t="s">
        <v>10377</v>
      </c>
      <c r="D4072" s="13">
        <v>12.41</v>
      </c>
      <c r="E4072" s="13">
        <v>4.84</v>
      </c>
      <c r="F4072" s="13">
        <v>60.06</v>
      </c>
      <c r="G4072" s="437"/>
    </row>
    <row r="4073" ht="24" customHeight="1" spans="1:7">
      <c r="A4073" s="13">
        <v>4068</v>
      </c>
      <c r="B4073" s="13" t="s">
        <v>10412</v>
      </c>
      <c r="C4073" s="13" t="s">
        <v>10377</v>
      </c>
      <c r="D4073" s="13">
        <v>13.47</v>
      </c>
      <c r="E4073" s="13">
        <v>4.84</v>
      </c>
      <c r="F4073" s="13">
        <v>65.19</v>
      </c>
      <c r="G4073" s="437"/>
    </row>
    <row r="4074" ht="24" customHeight="1" spans="1:7">
      <c r="A4074" s="13">
        <v>4069</v>
      </c>
      <c r="B4074" s="13" t="s">
        <v>10413</v>
      </c>
      <c r="C4074" s="13" t="s">
        <v>10377</v>
      </c>
      <c r="D4074" s="13">
        <v>20.52</v>
      </c>
      <c r="E4074" s="13">
        <v>4.84</v>
      </c>
      <c r="F4074" s="13">
        <v>99.32</v>
      </c>
      <c r="G4074" s="437"/>
    </row>
    <row r="4075" ht="24" customHeight="1" spans="1:7">
      <c r="A4075" s="13">
        <v>4070</v>
      </c>
      <c r="B4075" s="13" t="s">
        <v>8661</v>
      </c>
      <c r="C4075" s="13" t="s">
        <v>10377</v>
      </c>
      <c r="D4075" s="13">
        <v>13.34</v>
      </c>
      <c r="E4075" s="13">
        <v>4.84</v>
      </c>
      <c r="F4075" s="13">
        <v>64.57</v>
      </c>
      <c r="G4075" s="437"/>
    </row>
    <row r="4076" ht="24" customHeight="1" spans="1:7">
      <c r="A4076" s="13">
        <v>4071</v>
      </c>
      <c r="B4076" s="13" t="s">
        <v>10414</v>
      </c>
      <c r="C4076" s="13" t="s">
        <v>10377</v>
      </c>
      <c r="D4076" s="13">
        <v>3.92</v>
      </c>
      <c r="E4076" s="13">
        <v>4.84</v>
      </c>
      <c r="F4076" s="13">
        <v>18.97</v>
      </c>
      <c r="G4076" s="437"/>
    </row>
    <row r="4077" ht="24" customHeight="1" spans="1:7">
      <c r="A4077" s="13">
        <v>4072</v>
      </c>
      <c r="B4077" s="13" t="s">
        <v>10415</v>
      </c>
      <c r="C4077" s="13" t="s">
        <v>10377</v>
      </c>
      <c r="D4077" s="13">
        <v>8.59</v>
      </c>
      <c r="E4077" s="13">
        <v>4.84</v>
      </c>
      <c r="F4077" s="13">
        <v>41.58</v>
      </c>
      <c r="G4077" s="437"/>
    </row>
    <row r="4078" ht="24" customHeight="1" spans="1:7">
      <c r="A4078" s="13">
        <v>4073</v>
      </c>
      <c r="B4078" s="13" t="s">
        <v>10416</v>
      </c>
      <c r="C4078" s="13" t="s">
        <v>10377</v>
      </c>
      <c r="D4078" s="13">
        <v>18.24</v>
      </c>
      <c r="E4078" s="13">
        <v>4.84</v>
      </c>
      <c r="F4078" s="13">
        <v>88.28</v>
      </c>
      <c r="G4078" s="437"/>
    </row>
    <row r="4079" ht="24" customHeight="1" spans="1:7">
      <c r="A4079" s="13">
        <v>4074</v>
      </c>
      <c r="B4079" s="13" t="s">
        <v>10417</v>
      </c>
      <c r="C4079" s="13" t="s">
        <v>10377</v>
      </c>
      <c r="D4079" s="13">
        <v>19.98</v>
      </c>
      <c r="E4079" s="13">
        <v>4.84</v>
      </c>
      <c r="F4079" s="13">
        <v>96.7</v>
      </c>
      <c r="G4079" s="437"/>
    </row>
    <row r="4080" ht="24" customHeight="1" spans="1:7">
      <c r="A4080" s="13">
        <v>4075</v>
      </c>
      <c r="B4080" s="13" t="s">
        <v>10418</v>
      </c>
      <c r="C4080" s="13" t="s">
        <v>10377</v>
      </c>
      <c r="D4080" s="13">
        <v>7.14</v>
      </c>
      <c r="E4080" s="13">
        <v>4.84</v>
      </c>
      <c r="F4080" s="13">
        <v>34.56</v>
      </c>
      <c r="G4080" s="437"/>
    </row>
    <row r="4081" ht="24" customHeight="1" spans="1:7">
      <c r="A4081" s="13">
        <v>4076</v>
      </c>
      <c r="B4081" s="13" t="s">
        <v>10419</v>
      </c>
      <c r="C4081" s="13" t="s">
        <v>10377</v>
      </c>
      <c r="D4081" s="13">
        <v>12.81</v>
      </c>
      <c r="E4081" s="13">
        <v>4.84</v>
      </c>
      <c r="F4081" s="13">
        <v>62</v>
      </c>
      <c r="G4081" s="437"/>
    </row>
    <row r="4082" ht="24" customHeight="1" spans="1:7">
      <c r="A4082" s="13">
        <v>4077</v>
      </c>
      <c r="B4082" s="13" t="s">
        <v>10420</v>
      </c>
      <c r="C4082" s="13" t="s">
        <v>10377</v>
      </c>
      <c r="D4082" s="13">
        <v>11.32</v>
      </c>
      <c r="E4082" s="13">
        <v>4.84</v>
      </c>
      <c r="F4082" s="13">
        <v>54.79</v>
      </c>
      <c r="G4082" s="437"/>
    </row>
    <row r="4083" ht="24" customHeight="1" spans="1:7">
      <c r="A4083" s="13">
        <v>4078</v>
      </c>
      <c r="B4083" s="13" t="s">
        <v>5410</v>
      </c>
      <c r="C4083" s="13" t="s">
        <v>10377</v>
      </c>
      <c r="D4083" s="13">
        <v>8.26</v>
      </c>
      <c r="E4083" s="13">
        <v>4.84</v>
      </c>
      <c r="F4083" s="13">
        <v>39.98</v>
      </c>
      <c r="G4083" s="437"/>
    </row>
    <row r="4084" ht="24" customHeight="1" spans="1:7">
      <c r="A4084" s="13">
        <v>4079</v>
      </c>
      <c r="B4084" s="13" t="s">
        <v>10421</v>
      </c>
      <c r="C4084" s="13" t="s">
        <v>10377</v>
      </c>
      <c r="D4084" s="13">
        <v>7.38</v>
      </c>
      <c r="E4084" s="13">
        <v>4.84</v>
      </c>
      <c r="F4084" s="13">
        <v>35.72</v>
      </c>
      <c r="G4084" s="437"/>
    </row>
    <row r="4085" ht="24" customHeight="1" spans="1:7">
      <c r="A4085" s="13">
        <v>4080</v>
      </c>
      <c r="B4085" s="13" t="s">
        <v>10422</v>
      </c>
      <c r="C4085" s="13" t="s">
        <v>10377</v>
      </c>
      <c r="D4085" s="13">
        <v>29.4</v>
      </c>
      <c r="E4085" s="13">
        <v>4.84</v>
      </c>
      <c r="F4085" s="13">
        <v>142.3</v>
      </c>
      <c r="G4085" s="437"/>
    </row>
    <row r="4086" ht="24" customHeight="1" spans="1:7">
      <c r="A4086" s="13">
        <v>4081</v>
      </c>
      <c r="B4086" s="13" t="s">
        <v>617</v>
      </c>
      <c r="C4086" s="13" t="s">
        <v>10377</v>
      </c>
      <c r="D4086" s="13">
        <v>20.17</v>
      </c>
      <c r="E4086" s="13">
        <v>4.84</v>
      </c>
      <c r="F4086" s="13">
        <v>97.62</v>
      </c>
      <c r="G4086" s="437"/>
    </row>
    <row r="4087" ht="24" customHeight="1" spans="1:7">
      <c r="A4087" s="13">
        <v>4082</v>
      </c>
      <c r="B4087" s="13" t="s">
        <v>10423</v>
      </c>
      <c r="C4087" s="13" t="s">
        <v>10377</v>
      </c>
      <c r="D4087" s="13">
        <v>15.91</v>
      </c>
      <c r="E4087" s="13">
        <v>4.84</v>
      </c>
      <c r="F4087" s="13">
        <v>77</v>
      </c>
      <c r="G4087" s="437"/>
    </row>
    <row r="4088" ht="24" customHeight="1" spans="1:7">
      <c r="A4088" s="13">
        <v>4083</v>
      </c>
      <c r="B4088" s="13" t="s">
        <v>10424</v>
      </c>
      <c r="C4088" s="13" t="s">
        <v>10377</v>
      </c>
      <c r="D4088" s="13">
        <v>26.7</v>
      </c>
      <c r="E4088" s="13">
        <v>4.84</v>
      </c>
      <c r="F4088" s="13">
        <v>129.23</v>
      </c>
      <c r="G4088" s="437"/>
    </row>
    <row r="4089" ht="24" customHeight="1" spans="1:7">
      <c r="A4089" s="13">
        <v>4084</v>
      </c>
      <c r="B4089" s="13" t="s">
        <v>10425</v>
      </c>
      <c r="C4089" s="13" t="s">
        <v>10377</v>
      </c>
      <c r="D4089" s="13">
        <v>8.04</v>
      </c>
      <c r="E4089" s="13">
        <v>4.84</v>
      </c>
      <c r="F4089" s="13">
        <v>38.91</v>
      </c>
      <c r="G4089" s="437"/>
    </row>
    <row r="4090" ht="24" customHeight="1" spans="1:7">
      <c r="A4090" s="13">
        <v>4085</v>
      </c>
      <c r="B4090" s="13" t="s">
        <v>10426</v>
      </c>
      <c r="C4090" s="13" t="s">
        <v>10377</v>
      </c>
      <c r="D4090" s="13">
        <v>4.04</v>
      </c>
      <c r="E4090" s="13">
        <v>4.84</v>
      </c>
      <c r="F4090" s="13">
        <v>19.55</v>
      </c>
      <c r="G4090" s="437"/>
    </row>
    <row r="4091" ht="24" customHeight="1" spans="1:7">
      <c r="A4091" s="13">
        <v>4086</v>
      </c>
      <c r="B4091" s="13" t="s">
        <v>655</v>
      </c>
      <c r="C4091" s="13" t="s">
        <v>10377</v>
      </c>
      <c r="D4091" s="13">
        <v>15.23</v>
      </c>
      <c r="E4091" s="13">
        <v>4.84</v>
      </c>
      <c r="F4091" s="13">
        <v>73.71</v>
      </c>
      <c r="G4091" s="437"/>
    </row>
    <row r="4092" ht="24" customHeight="1" spans="1:7">
      <c r="A4092" s="13">
        <v>4087</v>
      </c>
      <c r="B4092" s="13" t="s">
        <v>10427</v>
      </c>
      <c r="C4092" s="13" t="s">
        <v>10377</v>
      </c>
      <c r="D4092" s="13">
        <v>14.69</v>
      </c>
      <c r="E4092" s="13">
        <v>4.84</v>
      </c>
      <c r="F4092" s="13">
        <v>71.1</v>
      </c>
      <c r="G4092" s="437"/>
    </row>
    <row r="4093" ht="24" customHeight="1" spans="1:7">
      <c r="A4093" s="13">
        <v>4088</v>
      </c>
      <c r="B4093" s="13" t="s">
        <v>3974</v>
      </c>
      <c r="C4093" s="13" t="s">
        <v>10377</v>
      </c>
      <c r="D4093" s="13">
        <v>9.16</v>
      </c>
      <c r="E4093" s="13">
        <v>4.84</v>
      </c>
      <c r="F4093" s="13">
        <v>44.33</v>
      </c>
      <c r="G4093" s="437"/>
    </row>
    <row r="4094" ht="24" customHeight="1" spans="1:7">
      <c r="A4094" s="13">
        <v>4089</v>
      </c>
      <c r="B4094" s="13" t="s">
        <v>10428</v>
      </c>
      <c r="C4094" s="13" t="s">
        <v>10377</v>
      </c>
      <c r="D4094" s="13">
        <v>8.2</v>
      </c>
      <c r="E4094" s="13">
        <v>4.84</v>
      </c>
      <c r="F4094" s="13">
        <v>39.69</v>
      </c>
      <c r="G4094" s="437"/>
    </row>
    <row r="4095" ht="24" customHeight="1" spans="1:7">
      <c r="A4095" s="13">
        <v>4090</v>
      </c>
      <c r="B4095" s="13" t="s">
        <v>10429</v>
      </c>
      <c r="C4095" s="13" t="s">
        <v>10377</v>
      </c>
      <c r="D4095" s="13">
        <v>17.34</v>
      </c>
      <c r="E4095" s="13">
        <v>4.84</v>
      </c>
      <c r="F4095" s="13">
        <v>83.93</v>
      </c>
      <c r="G4095" s="437"/>
    </row>
    <row r="4096" ht="24" customHeight="1" spans="1:7">
      <c r="A4096" s="13">
        <v>4091</v>
      </c>
      <c r="B4096" s="13" t="s">
        <v>10430</v>
      </c>
      <c r="C4096" s="13" t="s">
        <v>10377</v>
      </c>
      <c r="D4096" s="13">
        <v>2.71</v>
      </c>
      <c r="E4096" s="13">
        <v>4.84</v>
      </c>
      <c r="F4096" s="13">
        <v>13.12</v>
      </c>
      <c r="G4096" s="437"/>
    </row>
    <row r="4097" ht="24" customHeight="1" spans="1:7">
      <c r="A4097" s="13">
        <v>4092</v>
      </c>
      <c r="B4097" s="13" t="s">
        <v>10431</v>
      </c>
      <c r="C4097" s="13" t="s">
        <v>10377</v>
      </c>
      <c r="D4097" s="13">
        <v>7.17</v>
      </c>
      <c r="E4097" s="13">
        <v>4.84</v>
      </c>
      <c r="F4097" s="13">
        <v>34.7</v>
      </c>
      <c r="G4097" s="437"/>
    </row>
    <row r="4098" ht="24" customHeight="1" spans="1:7">
      <c r="A4098" s="13">
        <v>4093</v>
      </c>
      <c r="B4098" s="13" t="s">
        <v>10432</v>
      </c>
      <c r="C4098" s="13" t="s">
        <v>10377</v>
      </c>
      <c r="D4098" s="13">
        <v>7.42</v>
      </c>
      <c r="E4098" s="13">
        <v>4.84</v>
      </c>
      <c r="F4098" s="13">
        <v>35.91</v>
      </c>
      <c r="G4098" s="437"/>
    </row>
    <row r="4099" ht="24" customHeight="1" spans="1:7">
      <c r="A4099" s="13">
        <v>4094</v>
      </c>
      <c r="B4099" s="13" t="s">
        <v>10433</v>
      </c>
      <c r="C4099" s="13" t="s">
        <v>10377</v>
      </c>
      <c r="D4099" s="13">
        <v>9.86</v>
      </c>
      <c r="E4099" s="13">
        <v>4.84</v>
      </c>
      <c r="F4099" s="13">
        <v>47.72</v>
      </c>
      <c r="G4099" s="437"/>
    </row>
    <row r="4100" ht="24" customHeight="1" spans="1:7">
      <c r="A4100" s="13">
        <v>4095</v>
      </c>
      <c r="B4100" s="13" t="s">
        <v>1097</v>
      </c>
      <c r="C4100" s="13" t="s">
        <v>10377</v>
      </c>
      <c r="D4100" s="13">
        <v>21.05</v>
      </c>
      <c r="E4100" s="13">
        <v>4.84</v>
      </c>
      <c r="F4100" s="13">
        <v>101.88</v>
      </c>
      <c r="G4100" s="437"/>
    </row>
    <row r="4101" ht="24" customHeight="1" spans="1:7">
      <c r="A4101" s="13">
        <v>4096</v>
      </c>
      <c r="B4101" s="13" t="s">
        <v>10434</v>
      </c>
      <c r="C4101" s="13" t="s">
        <v>10377</v>
      </c>
      <c r="D4101" s="13">
        <v>9.52</v>
      </c>
      <c r="E4101" s="13">
        <v>4.84</v>
      </c>
      <c r="F4101" s="13">
        <v>46.08</v>
      </c>
      <c r="G4101" s="437"/>
    </row>
    <row r="4102" ht="24" customHeight="1" spans="1:7">
      <c r="A4102" s="13">
        <v>4097</v>
      </c>
      <c r="B4102" s="13" t="s">
        <v>655</v>
      </c>
      <c r="C4102" s="13" t="s">
        <v>10377</v>
      </c>
      <c r="D4102" s="13">
        <v>6.37</v>
      </c>
      <c r="E4102" s="13">
        <v>4.84</v>
      </c>
      <c r="F4102" s="13">
        <v>30.83</v>
      </c>
      <c r="G4102" s="437"/>
    </row>
    <row r="4103" ht="24" customHeight="1" spans="1:7">
      <c r="A4103" s="13">
        <v>4098</v>
      </c>
      <c r="B4103" s="13" t="s">
        <v>10435</v>
      </c>
      <c r="C4103" s="13" t="s">
        <v>10377</v>
      </c>
      <c r="D4103" s="13">
        <v>10.99</v>
      </c>
      <c r="E4103" s="13">
        <v>4.84</v>
      </c>
      <c r="F4103" s="13">
        <v>53.19</v>
      </c>
      <c r="G4103" s="437"/>
    </row>
    <row r="4104" ht="24" customHeight="1" spans="1:7">
      <c r="A4104" s="13">
        <v>4099</v>
      </c>
      <c r="B4104" s="13" t="s">
        <v>10436</v>
      </c>
      <c r="C4104" s="13" t="s">
        <v>10377</v>
      </c>
      <c r="D4104" s="13">
        <v>9.17</v>
      </c>
      <c r="E4104" s="13">
        <v>4.84</v>
      </c>
      <c r="F4104" s="13">
        <v>44.38</v>
      </c>
      <c r="G4104" s="437"/>
    </row>
    <row r="4105" ht="24" customHeight="1" spans="1:7">
      <c r="A4105" s="13">
        <v>4100</v>
      </c>
      <c r="B4105" s="13" t="s">
        <v>10401</v>
      </c>
      <c r="C4105" s="13" t="s">
        <v>10377</v>
      </c>
      <c r="D4105" s="13">
        <v>3.44</v>
      </c>
      <c r="E4105" s="13">
        <v>4.84</v>
      </c>
      <c r="F4105" s="13">
        <v>16.65</v>
      </c>
      <c r="G4105" s="437"/>
    </row>
    <row r="4106" ht="24" customHeight="1" spans="1:7">
      <c r="A4106" s="13">
        <v>4101</v>
      </c>
      <c r="B4106" s="13" t="s">
        <v>10437</v>
      </c>
      <c r="C4106" s="13" t="s">
        <v>10377</v>
      </c>
      <c r="D4106" s="13">
        <v>5.12</v>
      </c>
      <c r="E4106" s="13">
        <v>4.84</v>
      </c>
      <c r="F4106" s="13">
        <v>24.78</v>
      </c>
      <c r="G4106" s="437"/>
    </row>
    <row r="4107" ht="24" customHeight="1" spans="1:7">
      <c r="A4107" s="13">
        <v>4102</v>
      </c>
      <c r="B4107" s="13" t="s">
        <v>10438</v>
      </c>
      <c r="C4107" s="13" t="s">
        <v>10377</v>
      </c>
      <c r="D4107" s="13">
        <v>7.35</v>
      </c>
      <c r="E4107" s="13">
        <v>4.84</v>
      </c>
      <c r="F4107" s="13">
        <v>35.57</v>
      </c>
      <c r="G4107" s="437"/>
    </row>
    <row r="4108" ht="24" customHeight="1" spans="1:7">
      <c r="A4108" s="13">
        <v>4103</v>
      </c>
      <c r="B4108" s="13" t="s">
        <v>10439</v>
      </c>
      <c r="C4108" s="13" t="s">
        <v>10377</v>
      </c>
      <c r="D4108" s="13">
        <v>8.41</v>
      </c>
      <c r="E4108" s="13">
        <v>4.84</v>
      </c>
      <c r="F4108" s="13">
        <v>40.7</v>
      </c>
      <c r="G4108" s="437"/>
    </row>
    <row r="4109" ht="24" customHeight="1" spans="1:7">
      <c r="A4109" s="13">
        <v>4104</v>
      </c>
      <c r="B4109" s="13" t="s">
        <v>10440</v>
      </c>
      <c r="C4109" s="13" t="s">
        <v>10377</v>
      </c>
      <c r="D4109" s="13">
        <v>7.53</v>
      </c>
      <c r="E4109" s="13">
        <v>4.84</v>
      </c>
      <c r="F4109" s="13">
        <v>36.45</v>
      </c>
      <c r="G4109" s="437"/>
    </row>
    <row r="4110" ht="24" customHeight="1" spans="1:7">
      <c r="A4110" s="13">
        <v>4105</v>
      </c>
      <c r="B4110" s="13" t="s">
        <v>10441</v>
      </c>
      <c r="C4110" s="13" t="s">
        <v>10377</v>
      </c>
      <c r="D4110" s="13">
        <v>9.05</v>
      </c>
      <c r="E4110" s="13">
        <v>4.84</v>
      </c>
      <c r="F4110" s="13">
        <v>43.8</v>
      </c>
      <c r="G4110" s="437"/>
    </row>
    <row r="4111" ht="24" customHeight="1" spans="1:7">
      <c r="A4111" s="13">
        <v>4106</v>
      </c>
      <c r="B4111" s="13" t="s">
        <v>10442</v>
      </c>
      <c r="C4111" s="13" t="s">
        <v>10377</v>
      </c>
      <c r="D4111" s="13">
        <v>6.63</v>
      </c>
      <c r="E4111" s="13">
        <v>4.84</v>
      </c>
      <c r="F4111" s="13">
        <v>32.09</v>
      </c>
      <c r="G4111" s="437"/>
    </row>
    <row r="4112" ht="24" customHeight="1" spans="1:7">
      <c r="A4112" s="13">
        <v>4107</v>
      </c>
      <c r="B4112" s="13" t="s">
        <v>10443</v>
      </c>
      <c r="C4112" s="13" t="s">
        <v>10377</v>
      </c>
      <c r="D4112" s="13">
        <v>11.94</v>
      </c>
      <c r="E4112" s="13">
        <v>4.84</v>
      </c>
      <c r="F4112" s="13">
        <v>57.79</v>
      </c>
      <c r="G4112" s="437"/>
    </row>
    <row r="4113" ht="24" customHeight="1" spans="1:7">
      <c r="A4113" s="13">
        <v>4108</v>
      </c>
      <c r="B4113" s="13" t="s">
        <v>10444</v>
      </c>
      <c r="C4113" s="13" t="s">
        <v>10377</v>
      </c>
      <c r="D4113" s="13">
        <v>11.2</v>
      </c>
      <c r="E4113" s="13">
        <v>4.84</v>
      </c>
      <c r="F4113" s="13">
        <v>54.21</v>
      </c>
      <c r="G4113" s="437"/>
    </row>
    <row r="4114" ht="24" customHeight="1" spans="1:7">
      <c r="A4114" s="13">
        <v>4109</v>
      </c>
      <c r="B4114" s="13" t="s">
        <v>10445</v>
      </c>
      <c r="C4114" s="13" t="s">
        <v>10377</v>
      </c>
      <c r="D4114" s="13">
        <v>12.91</v>
      </c>
      <c r="E4114" s="13">
        <v>4.84</v>
      </c>
      <c r="F4114" s="13">
        <v>62.48</v>
      </c>
      <c r="G4114" s="437"/>
    </row>
    <row r="4115" ht="24" customHeight="1" spans="1:7">
      <c r="A4115" s="13">
        <v>4110</v>
      </c>
      <c r="B4115" s="13" t="s">
        <v>6885</v>
      </c>
      <c r="C4115" s="13" t="s">
        <v>10377</v>
      </c>
      <c r="D4115" s="13">
        <v>12.09</v>
      </c>
      <c r="E4115" s="13">
        <v>4.84</v>
      </c>
      <c r="F4115" s="13">
        <v>58.52</v>
      </c>
      <c r="G4115" s="437"/>
    </row>
    <row r="4116" ht="24" customHeight="1" spans="1:7">
      <c r="A4116" s="13">
        <v>4111</v>
      </c>
      <c r="B4116" s="13" t="s">
        <v>1023</v>
      </c>
      <c r="C4116" s="13" t="s">
        <v>10377</v>
      </c>
      <c r="D4116" s="13">
        <v>3.83</v>
      </c>
      <c r="E4116" s="13">
        <v>4.84</v>
      </c>
      <c r="F4116" s="13">
        <v>18.54</v>
      </c>
      <c r="G4116" s="437"/>
    </row>
    <row r="4117" ht="24" customHeight="1" spans="1:7">
      <c r="A4117" s="13">
        <v>4112</v>
      </c>
      <c r="B4117" s="13" t="s">
        <v>8313</v>
      </c>
      <c r="C4117" s="13" t="s">
        <v>10377</v>
      </c>
      <c r="D4117" s="13">
        <v>10.35</v>
      </c>
      <c r="E4117" s="13">
        <v>4.84</v>
      </c>
      <c r="F4117" s="13">
        <v>50.09</v>
      </c>
      <c r="G4117" s="437"/>
    </row>
    <row r="4118" ht="24" customHeight="1" spans="1:7">
      <c r="A4118" s="13">
        <v>4113</v>
      </c>
      <c r="B4118" s="13" t="s">
        <v>10446</v>
      </c>
      <c r="C4118" s="13" t="s">
        <v>10377</v>
      </c>
      <c r="D4118" s="13">
        <v>12.01</v>
      </c>
      <c r="E4118" s="13">
        <v>4.84</v>
      </c>
      <c r="F4118" s="13">
        <v>58.13</v>
      </c>
      <c r="G4118" s="437"/>
    </row>
    <row r="4119" ht="24" customHeight="1" spans="1:7">
      <c r="A4119" s="13">
        <v>4114</v>
      </c>
      <c r="B4119" s="13" t="s">
        <v>10447</v>
      </c>
      <c r="C4119" s="13" t="s">
        <v>10377</v>
      </c>
      <c r="D4119" s="13">
        <v>3.23</v>
      </c>
      <c r="E4119" s="13">
        <v>4.84</v>
      </c>
      <c r="F4119" s="13">
        <v>15.63</v>
      </c>
      <c r="G4119" s="437"/>
    </row>
    <row r="4120" ht="24" customHeight="1" spans="1:7">
      <c r="A4120" s="13">
        <v>4115</v>
      </c>
      <c r="B4120" s="13" t="s">
        <v>4582</v>
      </c>
      <c r="C4120" s="13" t="s">
        <v>10377</v>
      </c>
      <c r="D4120" s="13">
        <v>5.19</v>
      </c>
      <c r="E4120" s="13">
        <v>4.84</v>
      </c>
      <c r="F4120" s="13">
        <v>25.12</v>
      </c>
      <c r="G4120" s="437"/>
    </row>
    <row r="4121" ht="24" customHeight="1" spans="1:7">
      <c r="A4121" s="13">
        <v>4116</v>
      </c>
      <c r="B4121" s="13" t="s">
        <v>10448</v>
      </c>
      <c r="C4121" s="13" t="s">
        <v>10377</v>
      </c>
      <c r="D4121" s="13">
        <v>2.96</v>
      </c>
      <c r="E4121" s="13">
        <v>4.84</v>
      </c>
      <c r="F4121" s="13">
        <v>14.33</v>
      </c>
      <c r="G4121" s="437"/>
    </row>
    <row r="4122" ht="24" customHeight="1" spans="1:7">
      <c r="A4122" s="13">
        <v>4117</v>
      </c>
      <c r="B4122" s="13" t="s">
        <v>10449</v>
      </c>
      <c r="C4122" s="13" t="s">
        <v>10450</v>
      </c>
      <c r="D4122" s="13">
        <v>9.06</v>
      </c>
      <c r="E4122" s="13">
        <v>4.84</v>
      </c>
      <c r="F4122" s="13">
        <v>43.85</v>
      </c>
      <c r="G4122" s="437"/>
    </row>
    <row r="4123" ht="24" customHeight="1" spans="1:7">
      <c r="A4123" s="13">
        <v>4118</v>
      </c>
      <c r="B4123" s="13" t="s">
        <v>7912</v>
      </c>
      <c r="C4123" s="13" t="s">
        <v>10450</v>
      </c>
      <c r="D4123" s="13">
        <v>9.66</v>
      </c>
      <c r="E4123" s="13">
        <v>4.84</v>
      </c>
      <c r="F4123" s="13">
        <v>46.75</v>
      </c>
      <c r="G4123" s="437"/>
    </row>
    <row r="4124" ht="24" customHeight="1" spans="1:7">
      <c r="A4124" s="13">
        <v>4119</v>
      </c>
      <c r="B4124" s="13" t="s">
        <v>10412</v>
      </c>
      <c r="C4124" s="13" t="s">
        <v>10450</v>
      </c>
      <c r="D4124" s="13">
        <v>12.29</v>
      </c>
      <c r="E4124" s="13">
        <v>4.84</v>
      </c>
      <c r="F4124" s="13">
        <v>59.48</v>
      </c>
      <c r="G4124" s="437"/>
    </row>
    <row r="4125" ht="24" customHeight="1" spans="1:7">
      <c r="A4125" s="13">
        <v>4120</v>
      </c>
      <c r="B4125" s="13" t="s">
        <v>10451</v>
      </c>
      <c r="C4125" s="13" t="s">
        <v>10450</v>
      </c>
      <c r="D4125" s="13">
        <v>0.82</v>
      </c>
      <c r="E4125" s="13">
        <v>4.84</v>
      </c>
      <c r="F4125" s="13">
        <v>3.97</v>
      </c>
      <c r="G4125" s="437"/>
    </row>
    <row r="4126" ht="24" customHeight="1" spans="1:7">
      <c r="A4126" s="13">
        <v>4121</v>
      </c>
      <c r="B4126" s="13" t="s">
        <v>10452</v>
      </c>
      <c r="C4126" s="13" t="s">
        <v>10450</v>
      </c>
      <c r="D4126" s="13">
        <v>10.56</v>
      </c>
      <c r="E4126" s="13">
        <v>4.84</v>
      </c>
      <c r="F4126" s="13">
        <v>51.11</v>
      </c>
      <c r="G4126" s="437"/>
    </row>
    <row r="4127" ht="24" customHeight="1" spans="1:7">
      <c r="A4127" s="13">
        <v>4122</v>
      </c>
      <c r="B4127" s="13" t="s">
        <v>10453</v>
      </c>
      <c r="C4127" s="13" t="s">
        <v>10450</v>
      </c>
      <c r="D4127" s="13">
        <v>20.77</v>
      </c>
      <c r="E4127" s="13">
        <v>4.84</v>
      </c>
      <c r="F4127" s="13">
        <v>100.53</v>
      </c>
      <c r="G4127" s="437"/>
    </row>
    <row r="4128" ht="24" customHeight="1" spans="1:7">
      <c r="A4128" s="13">
        <v>4123</v>
      </c>
      <c r="B4128" s="13" t="s">
        <v>10454</v>
      </c>
      <c r="C4128" s="13" t="s">
        <v>10450</v>
      </c>
      <c r="D4128" s="13">
        <v>17.8</v>
      </c>
      <c r="E4128" s="13">
        <v>4.84</v>
      </c>
      <c r="F4128" s="13">
        <v>86.15</v>
      </c>
      <c r="G4128" s="437"/>
    </row>
    <row r="4129" ht="24" customHeight="1" spans="1:7">
      <c r="A4129" s="13">
        <v>4124</v>
      </c>
      <c r="B4129" s="13" t="s">
        <v>10455</v>
      </c>
      <c r="C4129" s="13" t="s">
        <v>10450</v>
      </c>
      <c r="D4129" s="13">
        <v>23.67</v>
      </c>
      <c r="E4129" s="13">
        <v>4.84</v>
      </c>
      <c r="F4129" s="13">
        <v>114.56</v>
      </c>
      <c r="G4129" s="437"/>
    </row>
    <row r="4130" ht="24" customHeight="1" spans="1:7">
      <c r="A4130" s="13">
        <v>4125</v>
      </c>
      <c r="B4130" s="13" t="s">
        <v>10456</v>
      </c>
      <c r="C4130" s="13" t="s">
        <v>10450</v>
      </c>
      <c r="D4130" s="13">
        <v>20.51</v>
      </c>
      <c r="E4130" s="13">
        <v>4.84</v>
      </c>
      <c r="F4130" s="13">
        <v>99.27</v>
      </c>
      <c r="G4130" s="437"/>
    </row>
    <row r="4131" ht="24" customHeight="1" spans="1:7">
      <c r="A4131" s="13">
        <v>4126</v>
      </c>
      <c r="B4131" s="13" t="s">
        <v>10457</v>
      </c>
      <c r="C4131" s="13" t="s">
        <v>10450</v>
      </c>
      <c r="D4131" s="13">
        <v>12.36</v>
      </c>
      <c r="E4131" s="13">
        <v>4.84</v>
      </c>
      <c r="F4131" s="13">
        <v>59.82</v>
      </c>
      <c r="G4131" s="437"/>
    </row>
    <row r="4132" ht="24" customHeight="1" spans="1:7">
      <c r="A4132" s="13">
        <v>4127</v>
      </c>
      <c r="B4132" s="13" t="s">
        <v>10458</v>
      </c>
      <c r="C4132" s="13" t="s">
        <v>10450</v>
      </c>
      <c r="D4132" s="13">
        <v>16.13</v>
      </c>
      <c r="E4132" s="13">
        <v>4.84</v>
      </c>
      <c r="F4132" s="13">
        <v>78.07</v>
      </c>
      <c r="G4132" s="437"/>
    </row>
    <row r="4133" ht="24" customHeight="1" spans="1:7">
      <c r="A4133" s="13">
        <v>4128</v>
      </c>
      <c r="B4133" s="13" t="s">
        <v>10459</v>
      </c>
      <c r="C4133" s="13" t="s">
        <v>10450</v>
      </c>
      <c r="D4133" s="13">
        <v>21.45</v>
      </c>
      <c r="E4133" s="13">
        <v>4.84</v>
      </c>
      <c r="F4133" s="13">
        <v>103.82</v>
      </c>
      <c r="G4133" s="437"/>
    </row>
    <row r="4134" ht="24" customHeight="1" spans="1:7">
      <c r="A4134" s="13">
        <v>4129</v>
      </c>
      <c r="B4134" s="13" t="s">
        <v>10460</v>
      </c>
      <c r="C4134" s="13" t="s">
        <v>10450</v>
      </c>
      <c r="D4134" s="13">
        <v>21.9</v>
      </c>
      <c r="E4134" s="13">
        <v>4.84</v>
      </c>
      <c r="F4134" s="13">
        <v>106</v>
      </c>
      <c r="G4134" s="437"/>
    </row>
    <row r="4135" ht="24" customHeight="1" spans="1:7">
      <c r="A4135" s="13">
        <v>4130</v>
      </c>
      <c r="B4135" s="13" t="s">
        <v>1023</v>
      </c>
      <c r="C4135" s="13" t="s">
        <v>10450</v>
      </c>
      <c r="D4135" s="13">
        <v>13.32</v>
      </c>
      <c r="E4135" s="13">
        <v>4.84</v>
      </c>
      <c r="F4135" s="13">
        <v>64.47</v>
      </c>
      <c r="G4135" s="437"/>
    </row>
    <row r="4136" ht="24" customHeight="1" spans="1:7">
      <c r="A4136" s="13">
        <v>4131</v>
      </c>
      <c r="B4136" s="13" t="s">
        <v>10461</v>
      </c>
      <c r="C4136" s="13" t="s">
        <v>10450</v>
      </c>
      <c r="D4136" s="13">
        <v>16.77</v>
      </c>
      <c r="E4136" s="13">
        <v>4.84</v>
      </c>
      <c r="F4136" s="13">
        <v>81.17</v>
      </c>
      <c r="G4136" s="437"/>
    </row>
    <row r="4137" ht="24" customHeight="1" spans="1:7">
      <c r="A4137" s="13">
        <v>4132</v>
      </c>
      <c r="B4137" s="13" t="s">
        <v>7200</v>
      </c>
      <c r="C4137" s="13" t="s">
        <v>10450</v>
      </c>
      <c r="D4137" s="13">
        <v>20.24</v>
      </c>
      <c r="E4137" s="13">
        <v>4.84</v>
      </c>
      <c r="F4137" s="13">
        <v>97.96</v>
      </c>
      <c r="G4137" s="437"/>
    </row>
    <row r="4138" ht="24" customHeight="1" spans="1:7">
      <c r="A4138" s="13">
        <v>4133</v>
      </c>
      <c r="B4138" s="13" t="s">
        <v>4590</v>
      </c>
      <c r="C4138" s="13" t="s">
        <v>10450</v>
      </c>
      <c r="D4138" s="13">
        <v>46.11</v>
      </c>
      <c r="E4138" s="13">
        <v>4.84</v>
      </c>
      <c r="F4138" s="13">
        <v>223.17</v>
      </c>
      <c r="G4138" s="437"/>
    </row>
    <row r="4139" ht="24" customHeight="1" spans="1:7">
      <c r="A4139" s="13">
        <v>4134</v>
      </c>
      <c r="B4139" s="13" t="s">
        <v>990</v>
      </c>
      <c r="C4139" s="13" t="s">
        <v>10450</v>
      </c>
      <c r="D4139" s="13">
        <v>5.79</v>
      </c>
      <c r="E4139" s="13">
        <v>4.84</v>
      </c>
      <c r="F4139" s="13">
        <v>28.02</v>
      </c>
      <c r="G4139" s="437"/>
    </row>
    <row r="4140" ht="24" customHeight="1" spans="1:7">
      <c r="A4140" s="13">
        <v>4135</v>
      </c>
      <c r="B4140" s="13" t="s">
        <v>10462</v>
      </c>
      <c r="C4140" s="13" t="s">
        <v>10450</v>
      </c>
      <c r="D4140" s="13">
        <v>31.6</v>
      </c>
      <c r="E4140" s="13">
        <v>4.84</v>
      </c>
      <c r="F4140" s="13">
        <v>152.94</v>
      </c>
      <c r="G4140" s="437"/>
    </row>
    <row r="4141" ht="24" customHeight="1" spans="1:7">
      <c r="A4141" s="13">
        <v>4136</v>
      </c>
      <c r="B4141" s="13" t="s">
        <v>10463</v>
      </c>
      <c r="C4141" s="13" t="s">
        <v>10450</v>
      </c>
      <c r="D4141" s="13">
        <v>16.63</v>
      </c>
      <c r="E4141" s="13">
        <v>4.84</v>
      </c>
      <c r="F4141" s="13">
        <v>80.49</v>
      </c>
      <c r="G4141" s="437"/>
    </row>
    <row r="4142" ht="24" customHeight="1" spans="1:7">
      <c r="A4142" s="13">
        <v>4137</v>
      </c>
      <c r="B4142" s="13" t="s">
        <v>3168</v>
      </c>
      <c r="C4142" s="13" t="s">
        <v>10450</v>
      </c>
      <c r="D4142" s="13">
        <v>14.46</v>
      </c>
      <c r="E4142" s="13">
        <v>4.84</v>
      </c>
      <c r="F4142" s="13">
        <v>69.99</v>
      </c>
      <c r="G4142" s="437"/>
    </row>
    <row r="4143" ht="24" customHeight="1" spans="1:7">
      <c r="A4143" s="13">
        <v>4138</v>
      </c>
      <c r="B4143" s="13" t="s">
        <v>10464</v>
      </c>
      <c r="C4143" s="13" t="s">
        <v>10450</v>
      </c>
      <c r="D4143" s="13">
        <v>16.98</v>
      </c>
      <c r="E4143" s="13">
        <v>4.84</v>
      </c>
      <c r="F4143" s="13">
        <v>82.18</v>
      </c>
      <c r="G4143" s="437"/>
    </row>
    <row r="4144" ht="24" customHeight="1" spans="1:7">
      <c r="A4144" s="13">
        <v>4139</v>
      </c>
      <c r="B4144" s="13" t="s">
        <v>6730</v>
      </c>
      <c r="C4144" s="13" t="s">
        <v>10450</v>
      </c>
      <c r="D4144" s="13">
        <v>20.72</v>
      </c>
      <c r="E4144" s="13">
        <v>4.84</v>
      </c>
      <c r="F4144" s="13">
        <v>100.28</v>
      </c>
      <c r="G4144" s="437"/>
    </row>
    <row r="4145" ht="24" customHeight="1" spans="1:7">
      <c r="A4145" s="13">
        <v>4140</v>
      </c>
      <c r="B4145" s="13" t="s">
        <v>10465</v>
      </c>
      <c r="C4145" s="13" t="s">
        <v>10450</v>
      </c>
      <c r="D4145" s="13">
        <v>26.95</v>
      </c>
      <c r="E4145" s="13">
        <v>4.84</v>
      </c>
      <c r="F4145" s="13">
        <v>130.44</v>
      </c>
      <c r="G4145" s="437"/>
    </row>
    <row r="4146" ht="24" customHeight="1" spans="1:7">
      <c r="A4146" s="13">
        <v>4141</v>
      </c>
      <c r="B4146" s="13" t="s">
        <v>1764</v>
      </c>
      <c r="C4146" s="13" t="s">
        <v>10450</v>
      </c>
      <c r="D4146" s="13">
        <v>18.18</v>
      </c>
      <c r="E4146" s="13">
        <v>4.84</v>
      </c>
      <c r="F4146" s="13">
        <v>87.99</v>
      </c>
      <c r="G4146" s="437"/>
    </row>
    <row r="4147" ht="24" customHeight="1" spans="1:7">
      <c r="A4147" s="13">
        <v>4142</v>
      </c>
      <c r="B4147" s="13" t="s">
        <v>10466</v>
      </c>
      <c r="C4147" s="13" t="s">
        <v>10450</v>
      </c>
      <c r="D4147" s="13">
        <v>14.09</v>
      </c>
      <c r="E4147" s="13">
        <v>4.84</v>
      </c>
      <c r="F4147" s="13">
        <v>68.2</v>
      </c>
      <c r="G4147" s="437"/>
    </row>
    <row r="4148" ht="24" customHeight="1" spans="1:7">
      <c r="A4148" s="13">
        <v>4143</v>
      </c>
      <c r="B4148" s="13" t="s">
        <v>7077</v>
      </c>
      <c r="C4148" s="13" t="s">
        <v>10450</v>
      </c>
      <c r="D4148" s="13">
        <v>20.86</v>
      </c>
      <c r="E4148" s="13">
        <v>4.84</v>
      </c>
      <c r="F4148" s="13">
        <v>100.96</v>
      </c>
      <c r="G4148" s="437"/>
    </row>
    <row r="4149" ht="24" customHeight="1" spans="1:7">
      <c r="A4149" s="13">
        <v>4144</v>
      </c>
      <c r="B4149" s="13" t="s">
        <v>10467</v>
      </c>
      <c r="C4149" s="13" t="s">
        <v>10450</v>
      </c>
      <c r="D4149" s="13">
        <v>5.02</v>
      </c>
      <c r="E4149" s="13">
        <v>4.84</v>
      </c>
      <c r="F4149" s="13">
        <v>24.3</v>
      </c>
      <c r="G4149" s="437"/>
    </row>
    <row r="4150" ht="24" customHeight="1" spans="1:7">
      <c r="A4150" s="13">
        <v>4145</v>
      </c>
      <c r="B4150" s="13" t="s">
        <v>463</v>
      </c>
      <c r="C4150" s="13" t="s">
        <v>10450</v>
      </c>
      <c r="D4150" s="13">
        <v>17.86</v>
      </c>
      <c r="E4150" s="13">
        <v>4.84</v>
      </c>
      <c r="F4150" s="13">
        <v>86.44</v>
      </c>
      <c r="G4150" s="437"/>
    </row>
    <row r="4151" ht="24" customHeight="1" spans="1:7">
      <c r="A4151" s="13">
        <v>4146</v>
      </c>
      <c r="B4151" s="13" t="s">
        <v>10468</v>
      </c>
      <c r="C4151" s="13" t="s">
        <v>10450</v>
      </c>
      <c r="D4151" s="13">
        <v>23.52</v>
      </c>
      <c r="E4151" s="13">
        <v>4.84</v>
      </c>
      <c r="F4151" s="13">
        <v>113.84</v>
      </c>
      <c r="G4151" s="437"/>
    </row>
    <row r="4152" ht="24" customHeight="1" spans="1:7">
      <c r="A4152" s="13">
        <v>4147</v>
      </c>
      <c r="B4152" s="13" t="s">
        <v>7992</v>
      </c>
      <c r="C4152" s="13" t="s">
        <v>10450</v>
      </c>
      <c r="D4152" s="13">
        <v>17.11</v>
      </c>
      <c r="E4152" s="13">
        <v>4.84</v>
      </c>
      <c r="F4152" s="13">
        <v>82.81</v>
      </c>
      <c r="G4152" s="437"/>
    </row>
    <row r="4153" ht="24" customHeight="1" spans="1:7">
      <c r="A4153" s="13">
        <v>4148</v>
      </c>
      <c r="B4153" s="13" t="s">
        <v>10469</v>
      </c>
      <c r="C4153" s="13" t="s">
        <v>10450</v>
      </c>
      <c r="D4153" s="13">
        <v>23.89</v>
      </c>
      <c r="E4153" s="13">
        <v>4.84</v>
      </c>
      <c r="F4153" s="13">
        <v>115.63</v>
      </c>
      <c r="G4153" s="437"/>
    </row>
    <row r="4154" ht="24" customHeight="1" spans="1:7">
      <c r="A4154" s="13">
        <v>4149</v>
      </c>
      <c r="B4154" s="13" t="s">
        <v>646</v>
      </c>
      <c r="C4154" s="13" t="s">
        <v>10450</v>
      </c>
      <c r="D4154" s="13">
        <v>22.11</v>
      </c>
      <c r="E4154" s="13">
        <v>4.84</v>
      </c>
      <c r="F4154" s="13">
        <v>107.01</v>
      </c>
      <c r="G4154" s="437"/>
    </row>
    <row r="4155" ht="24" customHeight="1" spans="1:7">
      <c r="A4155" s="13">
        <v>4150</v>
      </c>
      <c r="B4155" s="13" t="s">
        <v>10470</v>
      </c>
      <c r="C4155" s="13" t="s">
        <v>10450</v>
      </c>
      <c r="D4155" s="13">
        <v>17</v>
      </c>
      <c r="E4155" s="13">
        <v>4.84</v>
      </c>
      <c r="F4155" s="13">
        <v>82.28</v>
      </c>
      <c r="G4155" s="437"/>
    </row>
    <row r="4156" ht="24" customHeight="1" spans="1:7">
      <c r="A4156" s="13">
        <v>4151</v>
      </c>
      <c r="B4156" s="13" t="s">
        <v>10471</v>
      </c>
      <c r="C4156" s="13" t="s">
        <v>10450</v>
      </c>
      <c r="D4156" s="13">
        <v>11.87</v>
      </c>
      <c r="E4156" s="13">
        <v>4.84</v>
      </c>
      <c r="F4156" s="13">
        <v>57.45</v>
      </c>
      <c r="G4156" s="437"/>
    </row>
    <row r="4157" ht="24" customHeight="1" spans="1:7">
      <c r="A4157" s="13">
        <v>4152</v>
      </c>
      <c r="B4157" s="13" t="s">
        <v>10432</v>
      </c>
      <c r="C4157" s="13" t="s">
        <v>10450</v>
      </c>
      <c r="D4157" s="13">
        <v>8.72</v>
      </c>
      <c r="E4157" s="13">
        <v>4.84</v>
      </c>
      <c r="F4157" s="13">
        <v>42.2</v>
      </c>
      <c r="G4157" s="437"/>
    </row>
    <row r="4158" ht="24" customHeight="1" spans="1:7">
      <c r="A4158" s="13">
        <v>4153</v>
      </c>
      <c r="B4158" s="13" t="s">
        <v>10472</v>
      </c>
      <c r="C4158" s="13" t="s">
        <v>10473</v>
      </c>
      <c r="D4158" s="13">
        <v>12.91</v>
      </c>
      <c r="E4158" s="13">
        <v>4.84</v>
      </c>
      <c r="F4158" s="13">
        <v>62.48</v>
      </c>
      <c r="G4158" s="437"/>
    </row>
    <row r="4159" ht="24" customHeight="1" spans="1:7">
      <c r="A4159" s="13">
        <v>4154</v>
      </c>
      <c r="B4159" s="13" t="s">
        <v>10474</v>
      </c>
      <c r="C4159" s="13" t="s">
        <v>10473</v>
      </c>
      <c r="D4159" s="13">
        <v>10.33</v>
      </c>
      <c r="E4159" s="13">
        <v>4.84</v>
      </c>
      <c r="F4159" s="13">
        <v>50</v>
      </c>
      <c r="G4159" s="437"/>
    </row>
    <row r="4160" ht="24" customHeight="1" spans="1:7">
      <c r="A4160" s="13">
        <v>4155</v>
      </c>
      <c r="B4160" s="13" t="s">
        <v>10475</v>
      </c>
      <c r="C4160" s="13" t="s">
        <v>10473</v>
      </c>
      <c r="D4160" s="13">
        <v>18.67</v>
      </c>
      <c r="E4160" s="13">
        <v>4.84</v>
      </c>
      <c r="F4160" s="13">
        <v>90.36</v>
      </c>
      <c r="G4160" s="437"/>
    </row>
    <row r="4161" ht="24" customHeight="1" spans="1:7">
      <c r="A4161" s="13">
        <v>4156</v>
      </c>
      <c r="B4161" s="13" t="s">
        <v>10468</v>
      </c>
      <c r="C4161" s="13" t="s">
        <v>10473</v>
      </c>
      <c r="D4161" s="13">
        <v>16.87</v>
      </c>
      <c r="E4161" s="13">
        <v>4.84</v>
      </c>
      <c r="F4161" s="13">
        <v>81.65</v>
      </c>
      <c r="G4161" s="437"/>
    </row>
    <row r="4162" ht="24" customHeight="1" spans="1:7">
      <c r="A4162" s="13">
        <v>4157</v>
      </c>
      <c r="B4162" s="13" t="s">
        <v>7587</v>
      </c>
      <c r="C4162" s="13" t="s">
        <v>10473</v>
      </c>
      <c r="D4162" s="13">
        <v>15.33</v>
      </c>
      <c r="E4162" s="13">
        <v>4.84</v>
      </c>
      <c r="F4162" s="13">
        <v>74.2</v>
      </c>
      <c r="G4162" s="437"/>
    </row>
    <row r="4163" ht="24" customHeight="1" spans="1:7">
      <c r="A4163" s="13">
        <v>4158</v>
      </c>
      <c r="B4163" s="13" t="s">
        <v>646</v>
      </c>
      <c r="C4163" s="13" t="s">
        <v>10473</v>
      </c>
      <c r="D4163" s="13">
        <v>20.47</v>
      </c>
      <c r="E4163" s="13">
        <v>4.84</v>
      </c>
      <c r="F4163" s="13">
        <v>99.07</v>
      </c>
      <c r="G4163" s="437"/>
    </row>
    <row r="4164" ht="24" customHeight="1" spans="1:7">
      <c r="A4164" s="13">
        <v>4159</v>
      </c>
      <c r="B4164" s="13" t="s">
        <v>10476</v>
      </c>
      <c r="C4164" s="13" t="s">
        <v>10473</v>
      </c>
      <c r="D4164" s="13">
        <v>13.85</v>
      </c>
      <c r="E4164" s="13">
        <v>4.84</v>
      </c>
      <c r="F4164" s="13">
        <v>67.03</v>
      </c>
      <c r="G4164" s="437"/>
    </row>
    <row r="4165" ht="24" customHeight="1" spans="1:7">
      <c r="A4165" s="13">
        <v>4160</v>
      </c>
      <c r="B4165" s="13" t="s">
        <v>10477</v>
      </c>
      <c r="C4165" s="13" t="s">
        <v>10473</v>
      </c>
      <c r="D4165" s="13">
        <v>8.2</v>
      </c>
      <c r="E4165" s="13">
        <v>4.84</v>
      </c>
      <c r="F4165" s="13">
        <v>39.69</v>
      </c>
      <c r="G4165" s="437"/>
    </row>
    <row r="4166" ht="24" customHeight="1" spans="1:7">
      <c r="A4166" s="13">
        <v>4161</v>
      </c>
      <c r="B4166" s="13" t="s">
        <v>10478</v>
      </c>
      <c r="C4166" s="13" t="s">
        <v>10473</v>
      </c>
      <c r="D4166" s="13">
        <v>4.37</v>
      </c>
      <c r="E4166" s="13">
        <v>4.84</v>
      </c>
      <c r="F4166" s="13">
        <v>21.15</v>
      </c>
      <c r="G4166" s="437"/>
    </row>
    <row r="4167" ht="24" customHeight="1" spans="1:7">
      <c r="A4167" s="13">
        <v>4162</v>
      </c>
      <c r="B4167" s="13" t="s">
        <v>10479</v>
      </c>
      <c r="C4167" s="13" t="s">
        <v>10473</v>
      </c>
      <c r="D4167" s="13">
        <v>7.67</v>
      </c>
      <c r="E4167" s="13">
        <v>4.84</v>
      </c>
      <c r="F4167" s="13">
        <v>37.12</v>
      </c>
      <c r="G4167" s="437"/>
    </row>
    <row r="4168" ht="24" customHeight="1" spans="1:7">
      <c r="A4168" s="13">
        <v>4163</v>
      </c>
      <c r="B4168" s="13" t="s">
        <v>10480</v>
      </c>
      <c r="C4168" s="13" t="s">
        <v>10473</v>
      </c>
      <c r="D4168" s="13">
        <v>20.85</v>
      </c>
      <c r="E4168" s="13">
        <v>4.84</v>
      </c>
      <c r="F4168" s="13">
        <v>100.91</v>
      </c>
      <c r="G4168" s="437"/>
    </row>
    <row r="4169" ht="24" customHeight="1" spans="1:7">
      <c r="A4169" s="13">
        <v>4164</v>
      </c>
      <c r="B4169" s="13" t="s">
        <v>10481</v>
      </c>
      <c r="C4169" s="13" t="s">
        <v>10473</v>
      </c>
      <c r="D4169" s="13">
        <v>5.78</v>
      </c>
      <c r="E4169" s="13">
        <v>4.84</v>
      </c>
      <c r="F4169" s="13">
        <v>27.98</v>
      </c>
      <c r="G4169" s="437"/>
    </row>
    <row r="4170" ht="24" customHeight="1" spans="1:7">
      <c r="A4170" s="13">
        <v>4165</v>
      </c>
      <c r="B4170" s="13" t="s">
        <v>10482</v>
      </c>
      <c r="C4170" s="13" t="s">
        <v>10473</v>
      </c>
      <c r="D4170" s="13">
        <v>24.51</v>
      </c>
      <c r="E4170" s="13">
        <v>4.84</v>
      </c>
      <c r="F4170" s="13">
        <v>118.63</v>
      </c>
      <c r="G4170" s="437"/>
    </row>
    <row r="4171" ht="24" customHeight="1" spans="1:7">
      <c r="A4171" s="13">
        <v>4166</v>
      </c>
      <c r="B4171" s="13" t="s">
        <v>10483</v>
      </c>
      <c r="C4171" s="13" t="s">
        <v>10473</v>
      </c>
      <c r="D4171" s="13">
        <v>12.99</v>
      </c>
      <c r="E4171" s="13">
        <v>4.84</v>
      </c>
      <c r="F4171" s="13">
        <v>62.87</v>
      </c>
      <c r="G4171" s="437"/>
    </row>
    <row r="4172" ht="24" customHeight="1" spans="1:7">
      <c r="A4172" s="13">
        <v>4167</v>
      </c>
      <c r="B4172" s="13" t="s">
        <v>310</v>
      </c>
      <c r="C4172" s="13" t="s">
        <v>10473</v>
      </c>
      <c r="D4172" s="13">
        <v>11.11</v>
      </c>
      <c r="E4172" s="13">
        <v>4.84</v>
      </c>
      <c r="F4172" s="13">
        <v>53.77</v>
      </c>
      <c r="G4172" s="437"/>
    </row>
    <row r="4173" ht="24" customHeight="1" spans="1:7">
      <c r="A4173" s="13">
        <v>4168</v>
      </c>
      <c r="B4173" s="13" t="s">
        <v>10484</v>
      </c>
      <c r="C4173" s="13" t="s">
        <v>10473</v>
      </c>
      <c r="D4173" s="13">
        <v>13.77</v>
      </c>
      <c r="E4173" s="13">
        <v>4.84</v>
      </c>
      <c r="F4173" s="13">
        <v>66.65</v>
      </c>
      <c r="G4173" s="437"/>
    </row>
    <row r="4174" ht="24" customHeight="1" spans="1:7">
      <c r="A4174" s="13">
        <v>4169</v>
      </c>
      <c r="B4174" s="13" t="s">
        <v>10485</v>
      </c>
      <c r="C4174" s="13" t="s">
        <v>10473</v>
      </c>
      <c r="D4174" s="13">
        <v>21.4</v>
      </c>
      <c r="E4174" s="13">
        <v>4.84</v>
      </c>
      <c r="F4174" s="13">
        <v>103.58</v>
      </c>
      <c r="G4174" s="437"/>
    </row>
    <row r="4175" ht="24" customHeight="1" spans="1:7">
      <c r="A4175" s="13">
        <v>4170</v>
      </c>
      <c r="B4175" s="13" t="s">
        <v>10486</v>
      </c>
      <c r="C4175" s="13" t="s">
        <v>10473</v>
      </c>
      <c r="D4175" s="13">
        <v>6.78</v>
      </c>
      <c r="E4175" s="13">
        <v>4.84</v>
      </c>
      <c r="F4175" s="13">
        <v>32.82</v>
      </c>
      <c r="G4175" s="437"/>
    </row>
    <row r="4176" ht="24" customHeight="1" spans="1:7">
      <c r="A4176" s="13">
        <v>4171</v>
      </c>
      <c r="B4176" s="13" t="s">
        <v>10487</v>
      </c>
      <c r="C4176" s="13" t="s">
        <v>10473</v>
      </c>
      <c r="D4176" s="13">
        <v>3.4</v>
      </c>
      <c r="E4176" s="13">
        <v>4.84</v>
      </c>
      <c r="F4176" s="13">
        <v>16.46</v>
      </c>
      <c r="G4176" s="437"/>
    </row>
    <row r="4177" ht="24" customHeight="1" spans="1:7">
      <c r="A4177" s="13">
        <v>4172</v>
      </c>
      <c r="B4177" s="13" t="s">
        <v>10488</v>
      </c>
      <c r="C4177" s="13" t="s">
        <v>10473</v>
      </c>
      <c r="D4177" s="13">
        <v>26.52</v>
      </c>
      <c r="E4177" s="13">
        <v>4.84</v>
      </c>
      <c r="F4177" s="13">
        <v>128.36</v>
      </c>
      <c r="G4177" s="437"/>
    </row>
    <row r="4178" ht="24" customHeight="1" spans="1:7">
      <c r="A4178" s="13">
        <v>4173</v>
      </c>
      <c r="B4178" s="13" t="s">
        <v>10489</v>
      </c>
      <c r="C4178" s="13" t="s">
        <v>10473</v>
      </c>
      <c r="D4178" s="13">
        <v>24.79</v>
      </c>
      <c r="E4178" s="13">
        <v>4.84</v>
      </c>
      <c r="F4178" s="13">
        <v>119.98</v>
      </c>
      <c r="G4178" s="437"/>
    </row>
    <row r="4179" ht="24" customHeight="1" spans="1:7">
      <c r="A4179" s="13">
        <v>4174</v>
      </c>
      <c r="B4179" s="13" t="s">
        <v>10490</v>
      </c>
      <c r="C4179" s="13" t="s">
        <v>10473</v>
      </c>
      <c r="D4179" s="13">
        <v>19.12</v>
      </c>
      <c r="E4179" s="13">
        <v>4.84</v>
      </c>
      <c r="F4179" s="13">
        <v>92.54</v>
      </c>
      <c r="G4179" s="437"/>
    </row>
    <row r="4180" ht="24" customHeight="1" spans="1:7">
      <c r="A4180" s="13">
        <v>4175</v>
      </c>
      <c r="B4180" s="13" t="s">
        <v>10487</v>
      </c>
      <c r="C4180" s="13" t="s">
        <v>10473</v>
      </c>
      <c r="D4180" s="13">
        <v>6.37</v>
      </c>
      <c r="E4180" s="13">
        <v>4.84</v>
      </c>
      <c r="F4180" s="13">
        <v>30.83</v>
      </c>
      <c r="G4180" s="437"/>
    </row>
    <row r="4181" ht="24" customHeight="1" spans="1:7">
      <c r="A4181" s="13">
        <v>4176</v>
      </c>
      <c r="B4181" s="13" t="s">
        <v>10491</v>
      </c>
      <c r="C4181" s="13" t="s">
        <v>10473</v>
      </c>
      <c r="D4181" s="13">
        <v>8.58</v>
      </c>
      <c r="E4181" s="13">
        <v>4.84</v>
      </c>
      <c r="F4181" s="13">
        <v>41.53</v>
      </c>
      <c r="G4181" s="437"/>
    </row>
    <row r="4182" ht="24" customHeight="1" spans="1:7">
      <c r="A4182" s="13">
        <v>4177</v>
      </c>
      <c r="B4182" s="13" t="s">
        <v>10492</v>
      </c>
      <c r="C4182" s="13" t="s">
        <v>10473</v>
      </c>
      <c r="D4182" s="13">
        <v>14.81</v>
      </c>
      <c r="E4182" s="13">
        <v>4.84</v>
      </c>
      <c r="F4182" s="13">
        <v>71.68</v>
      </c>
      <c r="G4182" s="437"/>
    </row>
    <row r="4183" ht="24" customHeight="1" spans="1:7">
      <c r="A4183" s="13">
        <v>4178</v>
      </c>
      <c r="B4183" s="13" t="s">
        <v>7182</v>
      </c>
      <c r="C4183" s="13" t="s">
        <v>10473</v>
      </c>
      <c r="D4183" s="13">
        <v>19.86</v>
      </c>
      <c r="E4183" s="13">
        <v>4.84</v>
      </c>
      <c r="F4183" s="13">
        <v>96.12</v>
      </c>
      <c r="G4183" s="437"/>
    </row>
    <row r="4184" ht="24" customHeight="1" spans="1:7">
      <c r="A4184" s="13">
        <v>4179</v>
      </c>
      <c r="B4184" s="13" t="s">
        <v>10493</v>
      </c>
      <c r="C4184" s="13" t="s">
        <v>10473</v>
      </c>
      <c r="D4184" s="13">
        <v>12.03</v>
      </c>
      <c r="E4184" s="13">
        <v>4.84</v>
      </c>
      <c r="F4184" s="13">
        <v>58.23</v>
      </c>
      <c r="G4184" s="437"/>
    </row>
    <row r="4185" ht="24" customHeight="1" spans="1:7">
      <c r="A4185" s="13">
        <v>4180</v>
      </c>
      <c r="B4185" s="13" t="s">
        <v>10494</v>
      </c>
      <c r="C4185" s="13" t="s">
        <v>10473</v>
      </c>
      <c r="D4185" s="13">
        <v>11.21</v>
      </c>
      <c r="E4185" s="13">
        <v>4.84</v>
      </c>
      <c r="F4185" s="13">
        <v>54.26</v>
      </c>
      <c r="G4185" s="437"/>
    </row>
    <row r="4186" ht="24" customHeight="1" spans="1:7">
      <c r="A4186" s="13">
        <v>4181</v>
      </c>
      <c r="B4186" s="13" t="s">
        <v>10495</v>
      </c>
      <c r="C4186" s="13" t="s">
        <v>10473</v>
      </c>
      <c r="D4186" s="13">
        <v>9.43</v>
      </c>
      <c r="E4186" s="13">
        <v>4.84</v>
      </c>
      <c r="F4186" s="13">
        <v>45.64</v>
      </c>
      <c r="G4186" s="437"/>
    </row>
    <row r="4187" ht="24" customHeight="1" spans="1:7">
      <c r="A4187" s="13">
        <v>4182</v>
      </c>
      <c r="B4187" s="13" t="s">
        <v>10496</v>
      </c>
      <c r="C4187" s="13" t="s">
        <v>10473</v>
      </c>
      <c r="D4187" s="13">
        <v>4.97</v>
      </c>
      <c r="E4187" s="13">
        <v>4.84</v>
      </c>
      <c r="F4187" s="13">
        <v>24.05</v>
      </c>
      <c r="G4187" s="437"/>
    </row>
    <row r="4188" ht="24" customHeight="1" spans="1:7">
      <c r="A4188" s="13">
        <v>4183</v>
      </c>
      <c r="B4188" s="13" t="s">
        <v>10497</v>
      </c>
      <c r="C4188" s="13" t="s">
        <v>10473</v>
      </c>
      <c r="D4188" s="13">
        <v>5.3</v>
      </c>
      <c r="E4188" s="13">
        <v>4.84</v>
      </c>
      <c r="F4188" s="13">
        <v>25.65</v>
      </c>
      <c r="G4188" s="437"/>
    </row>
    <row r="4189" ht="24" customHeight="1" spans="1:7">
      <c r="A4189" s="13">
        <v>4184</v>
      </c>
      <c r="B4189" s="13" t="s">
        <v>10498</v>
      </c>
      <c r="C4189" s="13" t="s">
        <v>10473</v>
      </c>
      <c r="D4189" s="13">
        <v>1.9</v>
      </c>
      <c r="E4189" s="13">
        <v>4.84</v>
      </c>
      <c r="F4189" s="13">
        <v>9.2</v>
      </c>
      <c r="G4189" s="437"/>
    </row>
    <row r="4190" ht="24" customHeight="1" spans="1:7">
      <c r="A4190" s="13">
        <v>4185</v>
      </c>
      <c r="B4190" s="13" t="s">
        <v>10498</v>
      </c>
      <c r="C4190" s="13" t="s">
        <v>10473</v>
      </c>
      <c r="D4190" s="13">
        <v>9.51</v>
      </c>
      <c r="E4190" s="13">
        <v>4.84</v>
      </c>
      <c r="F4190" s="13">
        <v>46.03</v>
      </c>
      <c r="G4190" s="437"/>
    </row>
    <row r="4191" ht="24" customHeight="1" spans="1:7">
      <c r="A4191" s="13">
        <v>4186</v>
      </c>
      <c r="B4191" s="13" t="s">
        <v>10487</v>
      </c>
      <c r="C4191" s="13" t="s">
        <v>10473</v>
      </c>
      <c r="D4191" s="13">
        <v>5.74</v>
      </c>
      <c r="E4191" s="13">
        <v>4.84</v>
      </c>
      <c r="F4191" s="13">
        <v>27.78</v>
      </c>
      <c r="G4191" s="437"/>
    </row>
    <row r="4192" ht="24" customHeight="1" spans="1:7">
      <c r="A4192" s="13">
        <v>4187</v>
      </c>
      <c r="B4192" s="13" t="s">
        <v>1102</v>
      </c>
      <c r="C4192" s="13" t="s">
        <v>10473</v>
      </c>
      <c r="D4192" s="13">
        <v>12.71</v>
      </c>
      <c r="E4192" s="13">
        <v>4.84</v>
      </c>
      <c r="F4192" s="13">
        <v>61.52</v>
      </c>
      <c r="G4192" s="437"/>
    </row>
    <row r="4193" ht="24" customHeight="1" spans="1:7">
      <c r="A4193" s="13">
        <v>4188</v>
      </c>
      <c r="B4193" s="13" t="s">
        <v>10499</v>
      </c>
      <c r="C4193" s="13" t="s">
        <v>10473</v>
      </c>
      <c r="D4193" s="13">
        <v>35.13</v>
      </c>
      <c r="E4193" s="13">
        <v>4.84</v>
      </c>
      <c r="F4193" s="13">
        <v>170.03</v>
      </c>
      <c r="G4193" s="437"/>
    </row>
    <row r="4194" ht="24" customHeight="1" spans="1:7">
      <c r="A4194" s="13">
        <v>4189</v>
      </c>
      <c r="B4194" s="13" t="s">
        <v>10500</v>
      </c>
      <c r="C4194" s="13" t="s">
        <v>10473</v>
      </c>
      <c r="D4194" s="13">
        <v>29.1</v>
      </c>
      <c r="E4194" s="13">
        <v>4.84</v>
      </c>
      <c r="F4194" s="13">
        <v>140.84</v>
      </c>
      <c r="G4194" s="437"/>
    </row>
    <row r="4195" ht="24" customHeight="1" spans="1:7">
      <c r="A4195" s="13">
        <v>4190</v>
      </c>
      <c r="B4195" s="13" t="s">
        <v>10501</v>
      </c>
      <c r="C4195" s="13" t="s">
        <v>10473</v>
      </c>
      <c r="D4195" s="13">
        <v>3.47</v>
      </c>
      <c r="E4195" s="13">
        <v>4.84</v>
      </c>
      <c r="F4195" s="13">
        <v>16.79</v>
      </c>
      <c r="G4195" s="437"/>
    </row>
    <row r="4196" ht="24" customHeight="1" spans="1:7">
      <c r="A4196" s="13">
        <v>4191</v>
      </c>
      <c r="B4196" s="13" t="s">
        <v>10502</v>
      </c>
      <c r="C4196" s="13" t="s">
        <v>10503</v>
      </c>
      <c r="D4196" s="13">
        <v>6.02</v>
      </c>
      <c r="E4196" s="13">
        <v>4.84</v>
      </c>
      <c r="F4196" s="13">
        <v>29.14</v>
      </c>
      <c r="G4196" s="437"/>
    </row>
    <row r="4197" ht="24" customHeight="1" spans="1:7">
      <c r="A4197" s="13">
        <v>4192</v>
      </c>
      <c r="B4197" s="13" t="s">
        <v>4297</v>
      </c>
      <c r="C4197" s="13" t="s">
        <v>10503</v>
      </c>
      <c r="D4197" s="13">
        <v>5.65</v>
      </c>
      <c r="E4197" s="13">
        <v>4.84</v>
      </c>
      <c r="F4197" s="13">
        <v>27.35</v>
      </c>
      <c r="G4197" s="437"/>
    </row>
    <row r="4198" ht="24" customHeight="1" spans="1:7">
      <c r="A4198" s="13">
        <v>4193</v>
      </c>
      <c r="B4198" s="13" t="s">
        <v>10504</v>
      </c>
      <c r="C4198" s="13" t="s">
        <v>10503</v>
      </c>
      <c r="D4198" s="13">
        <v>2.81</v>
      </c>
      <c r="E4198" s="13">
        <v>4.84</v>
      </c>
      <c r="F4198" s="13">
        <v>13.6</v>
      </c>
      <c r="G4198" s="437"/>
    </row>
    <row r="4199" ht="24" customHeight="1" spans="1:7">
      <c r="A4199" s="13">
        <v>4194</v>
      </c>
      <c r="B4199" s="13" t="s">
        <v>10505</v>
      </c>
      <c r="C4199" s="13" t="s">
        <v>10503</v>
      </c>
      <c r="D4199" s="13">
        <v>3.28</v>
      </c>
      <c r="E4199" s="13">
        <v>4.84</v>
      </c>
      <c r="F4199" s="13">
        <v>15.88</v>
      </c>
      <c r="G4199" s="437"/>
    </row>
    <row r="4200" ht="24" customHeight="1" spans="1:7">
      <c r="A4200" s="13">
        <v>4195</v>
      </c>
      <c r="B4200" s="13" t="s">
        <v>10506</v>
      </c>
      <c r="C4200" s="13" t="s">
        <v>10503</v>
      </c>
      <c r="D4200" s="13">
        <v>11.23</v>
      </c>
      <c r="E4200" s="13">
        <v>4.84</v>
      </c>
      <c r="F4200" s="13">
        <v>54.35</v>
      </c>
      <c r="G4200" s="437"/>
    </row>
    <row r="4201" ht="24" customHeight="1" spans="1:7">
      <c r="A4201" s="13">
        <v>4196</v>
      </c>
      <c r="B4201" s="13" t="s">
        <v>10507</v>
      </c>
      <c r="C4201" s="13" t="s">
        <v>10503</v>
      </c>
      <c r="D4201" s="13">
        <v>9.96</v>
      </c>
      <c r="E4201" s="13">
        <v>4.84</v>
      </c>
      <c r="F4201" s="13">
        <v>48.21</v>
      </c>
      <c r="G4201" s="437"/>
    </row>
    <row r="4202" ht="24" customHeight="1" spans="1:7">
      <c r="A4202" s="13">
        <v>4197</v>
      </c>
      <c r="B4202" s="13" t="s">
        <v>10508</v>
      </c>
      <c r="C4202" s="13" t="s">
        <v>10503</v>
      </c>
      <c r="D4202" s="13">
        <v>8.37</v>
      </c>
      <c r="E4202" s="13">
        <v>4.84</v>
      </c>
      <c r="F4202" s="13">
        <v>40.51</v>
      </c>
      <c r="G4202" s="437"/>
    </row>
    <row r="4203" ht="24" customHeight="1" spans="1:7">
      <c r="A4203" s="13">
        <v>4198</v>
      </c>
      <c r="B4203" s="13" t="s">
        <v>10509</v>
      </c>
      <c r="C4203" s="13" t="s">
        <v>10503</v>
      </c>
      <c r="D4203" s="13">
        <v>13.36</v>
      </c>
      <c r="E4203" s="13">
        <v>4.84</v>
      </c>
      <c r="F4203" s="13">
        <v>64.66</v>
      </c>
      <c r="G4203" s="437"/>
    </row>
    <row r="4204" ht="24" customHeight="1" spans="1:7">
      <c r="A4204" s="13">
        <v>4199</v>
      </c>
      <c r="B4204" s="13" t="s">
        <v>10510</v>
      </c>
      <c r="C4204" s="13" t="s">
        <v>10503</v>
      </c>
      <c r="D4204" s="13">
        <v>3.24</v>
      </c>
      <c r="E4204" s="13">
        <v>4.84</v>
      </c>
      <c r="F4204" s="13">
        <v>15.68</v>
      </c>
      <c r="G4204" s="437"/>
    </row>
    <row r="4205" ht="24" customHeight="1" spans="1:7">
      <c r="A4205" s="13">
        <v>4200</v>
      </c>
      <c r="B4205" s="13" t="s">
        <v>10511</v>
      </c>
      <c r="C4205" s="13" t="s">
        <v>10503</v>
      </c>
      <c r="D4205" s="13">
        <v>9.1</v>
      </c>
      <c r="E4205" s="13">
        <v>4.84</v>
      </c>
      <c r="F4205" s="13">
        <v>44.04</v>
      </c>
      <c r="G4205" s="437"/>
    </row>
    <row r="4206" ht="24" customHeight="1" spans="1:7">
      <c r="A4206" s="13">
        <v>4201</v>
      </c>
      <c r="B4206" s="13" t="s">
        <v>10512</v>
      </c>
      <c r="C4206" s="13" t="s">
        <v>10503</v>
      </c>
      <c r="D4206" s="13">
        <v>5.72</v>
      </c>
      <c r="E4206" s="13">
        <v>4.84</v>
      </c>
      <c r="F4206" s="13">
        <v>27.68</v>
      </c>
      <c r="G4206" s="437"/>
    </row>
    <row r="4207" ht="24" customHeight="1" spans="1:7">
      <c r="A4207" s="13">
        <v>4202</v>
      </c>
      <c r="B4207" s="13" t="s">
        <v>10513</v>
      </c>
      <c r="C4207" s="13" t="s">
        <v>10503</v>
      </c>
      <c r="D4207" s="13">
        <v>0.7</v>
      </c>
      <c r="E4207" s="13">
        <v>4.84</v>
      </c>
      <c r="F4207" s="13">
        <v>3.39</v>
      </c>
      <c r="G4207" s="437"/>
    </row>
    <row r="4208" ht="24" customHeight="1" spans="1:7">
      <c r="A4208" s="13">
        <v>4203</v>
      </c>
      <c r="B4208" s="13" t="s">
        <v>10513</v>
      </c>
      <c r="C4208" s="13" t="s">
        <v>10503</v>
      </c>
      <c r="D4208" s="13">
        <v>17.07</v>
      </c>
      <c r="E4208" s="13">
        <v>4.84</v>
      </c>
      <c r="F4208" s="13">
        <v>82.62</v>
      </c>
      <c r="G4208" s="437"/>
    </row>
    <row r="4209" ht="24" customHeight="1" spans="1:7">
      <c r="A4209" s="13">
        <v>4204</v>
      </c>
      <c r="B4209" s="13" t="s">
        <v>10514</v>
      </c>
      <c r="C4209" s="13" t="s">
        <v>10503</v>
      </c>
      <c r="D4209" s="13">
        <v>6.2</v>
      </c>
      <c r="E4209" s="13">
        <v>4.84</v>
      </c>
      <c r="F4209" s="13">
        <v>30.01</v>
      </c>
      <c r="G4209" s="437"/>
    </row>
    <row r="4210" ht="24" customHeight="1" spans="1:7">
      <c r="A4210" s="13">
        <v>4205</v>
      </c>
      <c r="B4210" s="13" t="s">
        <v>10515</v>
      </c>
      <c r="C4210" s="13" t="s">
        <v>10503</v>
      </c>
      <c r="D4210" s="13">
        <v>10.28</v>
      </c>
      <c r="E4210" s="13">
        <v>4.84</v>
      </c>
      <c r="F4210" s="13">
        <v>49.76</v>
      </c>
      <c r="G4210" s="437"/>
    </row>
    <row r="4211" ht="24" customHeight="1" spans="1:7">
      <c r="A4211" s="13">
        <v>4206</v>
      </c>
      <c r="B4211" s="13" t="s">
        <v>10516</v>
      </c>
      <c r="C4211" s="13" t="s">
        <v>10503</v>
      </c>
      <c r="D4211" s="13">
        <v>8.34</v>
      </c>
      <c r="E4211" s="13">
        <v>4.84</v>
      </c>
      <c r="F4211" s="13">
        <v>40.37</v>
      </c>
      <c r="G4211" s="437"/>
    </row>
    <row r="4212" ht="24" customHeight="1" spans="1:7">
      <c r="A4212" s="13">
        <v>4207</v>
      </c>
      <c r="B4212" s="13" t="s">
        <v>10517</v>
      </c>
      <c r="C4212" s="13" t="s">
        <v>10503</v>
      </c>
      <c r="D4212" s="13">
        <v>3.39</v>
      </c>
      <c r="E4212" s="13">
        <v>4.84</v>
      </c>
      <c r="F4212" s="13">
        <v>16.41</v>
      </c>
      <c r="G4212" s="437"/>
    </row>
    <row r="4213" ht="24" customHeight="1" spans="1:7">
      <c r="A4213" s="13">
        <v>4208</v>
      </c>
      <c r="B4213" s="13" t="s">
        <v>10518</v>
      </c>
      <c r="C4213" s="13" t="s">
        <v>10503</v>
      </c>
      <c r="D4213" s="13">
        <v>11.12</v>
      </c>
      <c r="E4213" s="13">
        <v>4.84</v>
      </c>
      <c r="F4213" s="13">
        <v>53.82</v>
      </c>
      <c r="G4213" s="437"/>
    </row>
    <row r="4214" ht="24" customHeight="1" spans="1:7">
      <c r="A4214" s="13">
        <v>4209</v>
      </c>
      <c r="B4214" s="13" t="s">
        <v>10519</v>
      </c>
      <c r="C4214" s="13" t="s">
        <v>10503</v>
      </c>
      <c r="D4214" s="13">
        <v>11.4</v>
      </c>
      <c r="E4214" s="13">
        <v>4.84</v>
      </c>
      <c r="F4214" s="13">
        <v>55.18</v>
      </c>
      <c r="G4214" s="437"/>
    </row>
    <row r="4215" ht="24" customHeight="1" spans="1:7">
      <c r="A4215" s="13">
        <v>4210</v>
      </c>
      <c r="B4215" s="13" t="s">
        <v>10520</v>
      </c>
      <c r="C4215" s="13" t="s">
        <v>10503</v>
      </c>
      <c r="D4215" s="13">
        <v>8.22</v>
      </c>
      <c r="E4215" s="13">
        <v>4.84</v>
      </c>
      <c r="F4215" s="13">
        <v>39.78</v>
      </c>
      <c r="G4215" s="437"/>
    </row>
    <row r="4216" ht="24" customHeight="1" spans="1:7">
      <c r="A4216" s="13">
        <v>4211</v>
      </c>
      <c r="B4216" s="13" t="s">
        <v>10521</v>
      </c>
      <c r="C4216" s="13" t="s">
        <v>10503</v>
      </c>
      <c r="D4216" s="13">
        <v>11.54</v>
      </c>
      <c r="E4216" s="13">
        <v>4.84</v>
      </c>
      <c r="F4216" s="13">
        <v>55.85</v>
      </c>
      <c r="G4216" s="437"/>
    </row>
    <row r="4217" ht="24" customHeight="1" spans="1:7">
      <c r="A4217" s="13">
        <v>4212</v>
      </c>
      <c r="B4217" s="13" t="s">
        <v>10522</v>
      </c>
      <c r="C4217" s="13" t="s">
        <v>10503</v>
      </c>
      <c r="D4217" s="13">
        <v>5.23</v>
      </c>
      <c r="E4217" s="13">
        <v>4.84</v>
      </c>
      <c r="F4217" s="13">
        <v>25.31</v>
      </c>
      <c r="G4217" s="437"/>
    </row>
    <row r="4218" ht="24" customHeight="1" spans="1:7">
      <c r="A4218" s="13">
        <v>4213</v>
      </c>
      <c r="B4218" s="13" t="s">
        <v>10523</v>
      </c>
      <c r="C4218" s="13" t="s">
        <v>10503</v>
      </c>
      <c r="D4218" s="13">
        <v>5.11</v>
      </c>
      <c r="E4218" s="13">
        <v>4.84</v>
      </c>
      <c r="F4218" s="13">
        <v>24.73</v>
      </c>
      <c r="G4218" s="437"/>
    </row>
    <row r="4219" ht="24" customHeight="1" spans="1:7">
      <c r="A4219" s="13">
        <v>4214</v>
      </c>
      <c r="B4219" s="13" t="s">
        <v>10524</v>
      </c>
      <c r="C4219" s="13" t="s">
        <v>10503</v>
      </c>
      <c r="D4219" s="13">
        <v>10.89</v>
      </c>
      <c r="E4219" s="13">
        <v>4.84</v>
      </c>
      <c r="F4219" s="13">
        <v>52.71</v>
      </c>
      <c r="G4219" s="437"/>
    </row>
    <row r="4220" ht="24" customHeight="1" spans="1:7">
      <c r="A4220" s="13">
        <v>4215</v>
      </c>
      <c r="B4220" s="13" t="s">
        <v>10525</v>
      </c>
      <c r="C4220" s="13" t="s">
        <v>10503</v>
      </c>
      <c r="D4220" s="13">
        <v>7.78</v>
      </c>
      <c r="E4220" s="13">
        <v>4.84</v>
      </c>
      <c r="F4220" s="13">
        <v>37.66</v>
      </c>
      <c r="G4220" s="437"/>
    </row>
    <row r="4221" ht="24" customHeight="1" spans="1:7">
      <c r="A4221" s="13">
        <v>4216</v>
      </c>
      <c r="B4221" s="13" t="s">
        <v>10526</v>
      </c>
      <c r="C4221" s="13" t="s">
        <v>10503</v>
      </c>
      <c r="D4221" s="13">
        <v>7.52</v>
      </c>
      <c r="E4221" s="13">
        <v>4.84</v>
      </c>
      <c r="F4221" s="13">
        <v>36.4</v>
      </c>
      <c r="G4221" s="437"/>
    </row>
    <row r="4222" ht="24" customHeight="1" spans="1:7">
      <c r="A4222" s="13">
        <v>4217</v>
      </c>
      <c r="B4222" s="13" t="s">
        <v>10527</v>
      </c>
      <c r="C4222" s="13" t="s">
        <v>10503</v>
      </c>
      <c r="D4222" s="13">
        <v>5.52</v>
      </c>
      <c r="E4222" s="13">
        <v>4.84</v>
      </c>
      <c r="F4222" s="13">
        <v>26.72</v>
      </c>
      <c r="G4222" s="437"/>
    </row>
    <row r="4223" ht="24" customHeight="1" spans="1:7">
      <c r="A4223" s="13">
        <v>4218</v>
      </c>
      <c r="B4223" s="13" t="s">
        <v>10528</v>
      </c>
      <c r="C4223" s="13" t="s">
        <v>10503</v>
      </c>
      <c r="D4223" s="13">
        <v>3.75</v>
      </c>
      <c r="E4223" s="13">
        <v>4.84</v>
      </c>
      <c r="F4223" s="13">
        <v>18.15</v>
      </c>
      <c r="G4223" s="437"/>
    </row>
    <row r="4224" ht="24" customHeight="1" spans="1:7">
      <c r="A4224" s="13">
        <v>4219</v>
      </c>
      <c r="B4224" s="13" t="s">
        <v>10529</v>
      </c>
      <c r="C4224" s="13" t="s">
        <v>10503</v>
      </c>
      <c r="D4224" s="13">
        <v>7</v>
      </c>
      <c r="E4224" s="13">
        <v>4.84</v>
      </c>
      <c r="F4224" s="13">
        <v>33.88</v>
      </c>
      <c r="G4224" s="437"/>
    </row>
    <row r="4225" ht="24" customHeight="1" spans="1:7">
      <c r="A4225" s="13">
        <v>4220</v>
      </c>
      <c r="B4225" s="13" t="s">
        <v>4444</v>
      </c>
      <c r="C4225" s="13" t="s">
        <v>10503</v>
      </c>
      <c r="D4225" s="13">
        <v>7.4</v>
      </c>
      <c r="E4225" s="13">
        <v>4.84</v>
      </c>
      <c r="F4225" s="13">
        <v>35.82</v>
      </c>
      <c r="G4225" s="437"/>
    </row>
    <row r="4226" ht="24" customHeight="1" spans="1:7">
      <c r="A4226" s="13">
        <v>4221</v>
      </c>
      <c r="B4226" s="13" t="s">
        <v>10530</v>
      </c>
      <c r="C4226" s="13" t="s">
        <v>10503</v>
      </c>
      <c r="D4226" s="13">
        <v>11.44</v>
      </c>
      <c r="E4226" s="13">
        <v>4.84</v>
      </c>
      <c r="F4226" s="13">
        <v>55.37</v>
      </c>
      <c r="G4226" s="437"/>
    </row>
    <row r="4227" ht="24" customHeight="1" spans="1:7">
      <c r="A4227" s="13">
        <v>4222</v>
      </c>
      <c r="B4227" s="13" t="s">
        <v>10531</v>
      </c>
      <c r="C4227" s="13" t="s">
        <v>10503</v>
      </c>
      <c r="D4227" s="13">
        <v>7.27</v>
      </c>
      <c r="E4227" s="13">
        <v>4.84</v>
      </c>
      <c r="F4227" s="13">
        <v>35.19</v>
      </c>
      <c r="G4227" s="437"/>
    </row>
    <row r="4228" ht="24" customHeight="1" spans="1:7">
      <c r="A4228" s="13">
        <v>4223</v>
      </c>
      <c r="B4228" s="13" t="s">
        <v>10532</v>
      </c>
      <c r="C4228" s="13" t="s">
        <v>10503</v>
      </c>
      <c r="D4228" s="13">
        <v>4.72</v>
      </c>
      <c r="E4228" s="13">
        <v>4.84</v>
      </c>
      <c r="F4228" s="13">
        <v>22.84</v>
      </c>
      <c r="G4228" s="437"/>
    </row>
    <row r="4229" ht="24" customHeight="1" spans="1:7">
      <c r="A4229" s="13">
        <v>4224</v>
      </c>
      <c r="B4229" s="13" t="s">
        <v>1102</v>
      </c>
      <c r="C4229" s="13" t="s">
        <v>10503</v>
      </c>
      <c r="D4229" s="13">
        <v>10.92</v>
      </c>
      <c r="E4229" s="13">
        <v>4.84</v>
      </c>
      <c r="F4229" s="13">
        <v>52.85</v>
      </c>
      <c r="G4229" s="437"/>
    </row>
    <row r="4230" ht="24" customHeight="1" spans="1:7">
      <c r="A4230" s="13">
        <v>4225</v>
      </c>
      <c r="B4230" s="13" t="s">
        <v>2511</v>
      </c>
      <c r="C4230" s="13" t="s">
        <v>10503</v>
      </c>
      <c r="D4230" s="13">
        <v>6.6</v>
      </c>
      <c r="E4230" s="13">
        <v>4.84</v>
      </c>
      <c r="F4230" s="13">
        <v>31.94</v>
      </c>
      <c r="G4230" s="437"/>
    </row>
    <row r="4231" ht="24" customHeight="1" spans="1:7">
      <c r="A4231" s="13">
        <v>4226</v>
      </c>
      <c r="B4231" s="13" t="s">
        <v>7708</v>
      </c>
      <c r="C4231" s="13" t="s">
        <v>10503</v>
      </c>
      <c r="D4231" s="13">
        <v>3.61</v>
      </c>
      <c r="E4231" s="13">
        <v>4.84</v>
      </c>
      <c r="F4231" s="13">
        <v>17.47</v>
      </c>
      <c r="G4231" s="437"/>
    </row>
    <row r="4232" ht="24" customHeight="1" spans="1:7">
      <c r="A4232" s="13">
        <v>4227</v>
      </c>
      <c r="B4232" s="13" t="s">
        <v>10533</v>
      </c>
      <c r="C4232" s="13" t="s">
        <v>10503</v>
      </c>
      <c r="D4232" s="13">
        <v>6.35</v>
      </c>
      <c r="E4232" s="13">
        <v>4.84</v>
      </c>
      <c r="F4232" s="13">
        <v>30.73</v>
      </c>
      <c r="G4232" s="437"/>
    </row>
    <row r="4233" ht="24" customHeight="1" spans="1:7">
      <c r="A4233" s="13">
        <v>4228</v>
      </c>
      <c r="B4233" s="13" t="s">
        <v>10534</v>
      </c>
      <c r="C4233" s="13" t="s">
        <v>10503</v>
      </c>
      <c r="D4233" s="13">
        <v>7.03</v>
      </c>
      <c r="E4233" s="13">
        <v>4.84</v>
      </c>
      <c r="F4233" s="13">
        <v>34.03</v>
      </c>
      <c r="G4233" s="437"/>
    </row>
    <row r="4234" ht="24" customHeight="1" spans="1:7">
      <c r="A4234" s="13">
        <v>4229</v>
      </c>
      <c r="B4234" s="13" t="s">
        <v>10535</v>
      </c>
      <c r="C4234" s="13" t="s">
        <v>10503</v>
      </c>
      <c r="D4234" s="13">
        <v>4.94</v>
      </c>
      <c r="E4234" s="13">
        <v>4.84</v>
      </c>
      <c r="F4234" s="13">
        <v>23.91</v>
      </c>
      <c r="G4234" s="437"/>
    </row>
    <row r="4235" ht="24" customHeight="1" spans="1:7">
      <c r="A4235" s="13">
        <v>4230</v>
      </c>
      <c r="B4235" s="13" t="s">
        <v>10536</v>
      </c>
      <c r="C4235" s="13" t="s">
        <v>10503</v>
      </c>
      <c r="D4235" s="13">
        <v>5</v>
      </c>
      <c r="E4235" s="13">
        <v>4.84</v>
      </c>
      <c r="F4235" s="13">
        <v>24.2</v>
      </c>
      <c r="G4235" s="437"/>
    </row>
    <row r="4236" ht="24" customHeight="1" spans="1:7">
      <c r="A4236" s="13">
        <v>4231</v>
      </c>
      <c r="B4236" s="13" t="s">
        <v>10537</v>
      </c>
      <c r="C4236" s="13" t="s">
        <v>10503</v>
      </c>
      <c r="D4236" s="13">
        <v>9.31</v>
      </c>
      <c r="E4236" s="13">
        <v>4.84</v>
      </c>
      <c r="F4236" s="13">
        <v>45.06</v>
      </c>
      <c r="G4236" s="437"/>
    </row>
    <row r="4237" ht="24" customHeight="1" spans="1:7">
      <c r="A4237" s="13">
        <v>4232</v>
      </c>
      <c r="B4237" s="13" t="s">
        <v>10538</v>
      </c>
      <c r="C4237" s="13" t="s">
        <v>10503</v>
      </c>
      <c r="D4237" s="13">
        <v>5.65</v>
      </c>
      <c r="E4237" s="13">
        <v>4.84</v>
      </c>
      <c r="F4237" s="13">
        <v>27.35</v>
      </c>
      <c r="G4237" s="437"/>
    </row>
    <row r="4238" ht="24" customHeight="1" spans="1:7">
      <c r="A4238" s="13">
        <v>4233</v>
      </c>
      <c r="B4238" s="13" t="s">
        <v>292</v>
      </c>
      <c r="C4238" s="13" t="s">
        <v>10503</v>
      </c>
      <c r="D4238" s="13">
        <v>4.08</v>
      </c>
      <c r="E4238" s="13">
        <v>4.84</v>
      </c>
      <c r="F4238" s="13">
        <v>19.75</v>
      </c>
      <c r="G4238" s="437"/>
    </row>
    <row r="4239" ht="24" customHeight="1" spans="1:7">
      <c r="A4239" s="13">
        <v>4234</v>
      </c>
      <c r="B4239" s="13" t="s">
        <v>10539</v>
      </c>
      <c r="C4239" s="13" t="s">
        <v>10503</v>
      </c>
      <c r="D4239" s="13">
        <v>6.76</v>
      </c>
      <c r="E4239" s="13">
        <v>4.84</v>
      </c>
      <c r="F4239" s="13">
        <v>32.72</v>
      </c>
      <c r="G4239" s="437"/>
    </row>
    <row r="4240" ht="24" customHeight="1" spans="1:7">
      <c r="A4240" s="13">
        <v>4235</v>
      </c>
      <c r="B4240" s="13" t="s">
        <v>10540</v>
      </c>
      <c r="C4240" s="13" t="s">
        <v>10503</v>
      </c>
      <c r="D4240" s="13">
        <v>9.66</v>
      </c>
      <c r="E4240" s="13">
        <v>4.84</v>
      </c>
      <c r="F4240" s="13">
        <v>46.75</v>
      </c>
      <c r="G4240" s="437"/>
    </row>
    <row r="4241" ht="24" customHeight="1" spans="1:7">
      <c r="A4241" s="13">
        <v>4236</v>
      </c>
      <c r="B4241" s="13" t="s">
        <v>5557</v>
      </c>
      <c r="C4241" s="13" t="s">
        <v>10503</v>
      </c>
      <c r="D4241" s="13">
        <v>7.1</v>
      </c>
      <c r="E4241" s="13">
        <v>4.84</v>
      </c>
      <c r="F4241" s="13">
        <v>34.36</v>
      </c>
      <c r="G4241" s="437"/>
    </row>
    <row r="4242" ht="24" customHeight="1" spans="1:7">
      <c r="A4242" s="13">
        <v>4237</v>
      </c>
      <c r="B4242" s="13" t="s">
        <v>10541</v>
      </c>
      <c r="C4242" s="13" t="s">
        <v>10503</v>
      </c>
      <c r="D4242" s="13">
        <v>0.39</v>
      </c>
      <c r="E4242" s="13">
        <v>4.84</v>
      </c>
      <c r="F4242" s="13">
        <v>1.89</v>
      </c>
      <c r="G4242" s="437"/>
    </row>
    <row r="4243" ht="24" customHeight="1" spans="1:7">
      <c r="A4243" s="13">
        <v>4238</v>
      </c>
      <c r="B4243" s="13" t="s">
        <v>10542</v>
      </c>
      <c r="C4243" s="13" t="s">
        <v>10503</v>
      </c>
      <c r="D4243" s="13">
        <v>5.4</v>
      </c>
      <c r="E4243" s="13">
        <v>4.84</v>
      </c>
      <c r="F4243" s="13">
        <v>26.14</v>
      </c>
      <c r="G4243" s="437"/>
    </row>
    <row r="4244" ht="24" customHeight="1" spans="1:7">
      <c r="A4244" s="13">
        <v>4239</v>
      </c>
      <c r="B4244" s="13" t="s">
        <v>10543</v>
      </c>
      <c r="C4244" s="13" t="s">
        <v>10544</v>
      </c>
      <c r="D4244" s="13">
        <v>4.23</v>
      </c>
      <c r="E4244" s="13">
        <v>4.84</v>
      </c>
      <c r="F4244" s="13">
        <v>20.47</v>
      </c>
      <c r="G4244" s="437"/>
    </row>
    <row r="4245" ht="24" customHeight="1" spans="1:7">
      <c r="A4245" s="13">
        <v>4240</v>
      </c>
      <c r="B4245" s="13" t="s">
        <v>10545</v>
      </c>
      <c r="C4245" s="13" t="s">
        <v>10544</v>
      </c>
      <c r="D4245" s="13">
        <v>4.5</v>
      </c>
      <c r="E4245" s="13">
        <v>4.84</v>
      </c>
      <c r="F4245" s="13">
        <v>21.78</v>
      </c>
      <c r="G4245" s="437"/>
    </row>
    <row r="4246" ht="24" customHeight="1" spans="1:7">
      <c r="A4246" s="13">
        <v>4241</v>
      </c>
      <c r="B4246" s="13" t="s">
        <v>1136</v>
      </c>
      <c r="C4246" s="13" t="s">
        <v>10544</v>
      </c>
      <c r="D4246" s="13">
        <v>5.62</v>
      </c>
      <c r="E4246" s="13">
        <v>4.84</v>
      </c>
      <c r="F4246" s="13">
        <v>27.2</v>
      </c>
      <c r="G4246" s="437"/>
    </row>
    <row r="4247" ht="24" customHeight="1" spans="1:7">
      <c r="A4247" s="13">
        <v>4242</v>
      </c>
      <c r="B4247" s="13" t="s">
        <v>10546</v>
      </c>
      <c r="C4247" s="13" t="s">
        <v>10544</v>
      </c>
      <c r="D4247" s="13">
        <v>15.22</v>
      </c>
      <c r="E4247" s="13">
        <v>4.84</v>
      </c>
      <c r="F4247" s="13">
        <v>73.66</v>
      </c>
      <c r="G4247" s="437"/>
    </row>
    <row r="4248" ht="24" customHeight="1" spans="1:7">
      <c r="A4248" s="13">
        <v>4243</v>
      </c>
      <c r="B4248" s="13" t="s">
        <v>10547</v>
      </c>
      <c r="C4248" s="13" t="s">
        <v>10544</v>
      </c>
      <c r="D4248" s="13">
        <v>19.08</v>
      </c>
      <c r="E4248" s="13">
        <v>4.84</v>
      </c>
      <c r="F4248" s="13">
        <v>92.35</v>
      </c>
      <c r="G4248" s="437"/>
    </row>
    <row r="4249" ht="24" customHeight="1" spans="1:7">
      <c r="A4249" s="13">
        <v>4244</v>
      </c>
      <c r="B4249" s="13" t="s">
        <v>10548</v>
      </c>
      <c r="C4249" s="13" t="s">
        <v>10544</v>
      </c>
      <c r="D4249" s="13">
        <v>15.58</v>
      </c>
      <c r="E4249" s="13">
        <v>4.84</v>
      </c>
      <c r="F4249" s="13">
        <v>75.41</v>
      </c>
      <c r="G4249" s="437"/>
    </row>
    <row r="4250" ht="24" customHeight="1" spans="1:7">
      <c r="A4250" s="13">
        <v>4245</v>
      </c>
      <c r="B4250" s="13" t="s">
        <v>7997</v>
      </c>
      <c r="C4250" s="13" t="s">
        <v>10544</v>
      </c>
      <c r="D4250" s="13">
        <v>4.35</v>
      </c>
      <c r="E4250" s="13">
        <v>4.84</v>
      </c>
      <c r="F4250" s="13">
        <v>21.05</v>
      </c>
      <c r="G4250" s="437"/>
    </row>
    <row r="4251" ht="24" customHeight="1" spans="1:7">
      <c r="A4251" s="13">
        <v>4246</v>
      </c>
      <c r="B4251" s="13" t="s">
        <v>7278</v>
      </c>
      <c r="C4251" s="13" t="s">
        <v>10544</v>
      </c>
      <c r="D4251" s="13">
        <v>23.54</v>
      </c>
      <c r="E4251" s="13">
        <v>4.84</v>
      </c>
      <c r="F4251" s="13">
        <v>113.93</v>
      </c>
      <c r="G4251" s="437"/>
    </row>
    <row r="4252" ht="24" customHeight="1" spans="1:7">
      <c r="A4252" s="13">
        <v>4247</v>
      </c>
      <c r="B4252" s="13" t="s">
        <v>10549</v>
      </c>
      <c r="C4252" s="13" t="s">
        <v>10544</v>
      </c>
      <c r="D4252" s="13">
        <v>11.59</v>
      </c>
      <c r="E4252" s="13">
        <v>4.84</v>
      </c>
      <c r="F4252" s="13">
        <v>56.1</v>
      </c>
      <c r="G4252" s="437"/>
    </row>
    <row r="4253" ht="24" customHeight="1" spans="1:7">
      <c r="A4253" s="13">
        <v>4248</v>
      </c>
      <c r="B4253" s="13" t="s">
        <v>10550</v>
      </c>
      <c r="C4253" s="13" t="s">
        <v>10544</v>
      </c>
      <c r="D4253" s="13">
        <v>16.49</v>
      </c>
      <c r="E4253" s="13">
        <v>4.84</v>
      </c>
      <c r="F4253" s="13">
        <v>79.81</v>
      </c>
      <c r="G4253" s="437"/>
    </row>
    <row r="4254" ht="24" customHeight="1" spans="1:7">
      <c r="A4254" s="13">
        <v>4249</v>
      </c>
      <c r="B4254" s="13" t="s">
        <v>10551</v>
      </c>
      <c r="C4254" s="13" t="s">
        <v>10544</v>
      </c>
      <c r="D4254" s="13">
        <v>19.4</v>
      </c>
      <c r="E4254" s="13">
        <v>4.84</v>
      </c>
      <c r="F4254" s="13">
        <v>93.9</v>
      </c>
      <c r="G4254" s="437"/>
    </row>
    <row r="4255" ht="24" customHeight="1" spans="1:7">
      <c r="A4255" s="13">
        <v>4250</v>
      </c>
      <c r="B4255" s="13" t="s">
        <v>3964</v>
      </c>
      <c r="C4255" s="13" t="s">
        <v>10544</v>
      </c>
      <c r="D4255" s="13">
        <v>5.49</v>
      </c>
      <c r="E4255" s="13">
        <v>4.84</v>
      </c>
      <c r="F4255" s="13">
        <v>26.57</v>
      </c>
      <c r="G4255" s="437"/>
    </row>
    <row r="4256" ht="24" customHeight="1" spans="1:7">
      <c r="A4256" s="13">
        <v>4251</v>
      </c>
      <c r="B4256" s="13" t="s">
        <v>7744</v>
      </c>
      <c r="C4256" s="13" t="s">
        <v>10544</v>
      </c>
      <c r="D4256" s="13">
        <v>8.41</v>
      </c>
      <c r="E4256" s="13">
        <v>4.84</v>
      </c>
      <c r="F4256" s="13">
        <v>40.7</v>
      </c>
      <c r="G4256" s="437"/>
    </row>
    <row r="4257" ht="24" customHeight="1" spans="1:7">
      <c r="A4257" s="13">
        <v>4252</v>
      </c>
      <c r="B4257" s="13" t="s">
        <v>10552</v>
      </c>
      <c r="C4257" s="13" t="s">
        <v>10544</v>
      </c>
      <c r="D4257" s="13">
        <v>15.41</v>
      </c>
      <c r="E4257" s="13">
        <v>4.84</v>
      </c>
      <c r="F4257" s="13">
        <v>74.58</v>
      </c>
      <c r="G4257" s="437"/>
    </row>
    <row r="4258" ht="24" customHeight="1" spans="1:7">
      <c r="A4258" s="13">
        <v>4253</v>
      </c>
      <c r="B4258" s="13" t="s">
        <v>10553</v>
      </c>
      <c r="C4258" s="13" t="s">
        <v>10544</v>
      </c>
      <c r="D4258" s="13">
        <v>14.78</v>
      </c>
      <c r="E4258" s="13">
        <v>4.84</v>
      </c>
      <c r="F4258" s="13">
        <v>71.54</v>
      </c>
      <c r="G4258" s="437"/>
    </row>
    <row r="4259" ht="24" customHeight="1" spans="1:7">
      <c r="A4259" s="13">
        <v>4254</v>
      </c>
      <c r="B4259" s="13" t="s">
        <v>10554</v>
      </c>
      <c r="C4259" s="13" t="s">
        <v>10544</v>
      </c>
      <c r="D4259" s="13">
        <v>19.9</v>
      </c>
      <c r="E4259" s="13">
        <v>4.84</v>
      </c>
      <c r="F4259" s="13">
        <v>96.32</v>
      </c>
      <c r="G4259" s="437"/>
    </row>
    <row r="4260" ht="24" customHeight="1" spans="1:7">
      <c r="A4260" s="13">
        <v>4255</v>
      </c>
      <c r="B4260" s="13" t="s">
        <v>10555</v>
      </c>
      <c r="C4260" s="13" t="s">
        <v>10544</v>
      </c>
      <c r="D4260" s="13">
        <v>8.03</v>
      </c>
      <c r="E4260" s="13">
        <v>4.84</v>
      </c>
      <c r="F4260" s="13">
        <v>38.87</v>
      </c>
      <c r="G4260" s="437"/>
    </row>
    <row r="4261" ht="24" customHeight="1" spans="1:7">
      <c r="A4261" s="13">
        <v>4256</v>
      </c>
      <c r="B4261" s="13" t="s">
        <v>8729</v>
      </c>
      <c r="C4261" s="13" t="s">
        <v>10544</v>
      </c>
      <c r="D4261" s="13">
        <v>10.34</v>
      </c>
      <c r="E4261" s="13">
        <v>4.84</v>
      </c>
      <c r="F4261" s="13">
        <v>50.05</v>
      </c>
      <c r="G4261" s="437"/>
    </row>
    <row r="4262" ht="24" customHeight="1" spans="1:7">
      <c r="A4262" s="13">
        <v>4257</v>
      </c>
      <c r="B4262" s="13" t="s">
        <v>10556</v>
      </c>
      <c r="C4262" s="13" t="s">
        <v>10544</v>
      </c>
      <c r="D4262" s="13">
        <v>4.01</v>
      </c>
      <c r="E4262" s="13">
        <v>4.84</v>
      </c>
      <c r="F4262" s="13">
        <v>19.41</v>
      </c>
      <c r="G4262" s="437"/>
    </row>
    <row r="4263" ht="24" customHeight="1" spans="1:7">
      <c r="A4263" s="13">
        <v>4258</v>
      </c>
      <c r="B4263" s="13" t="s">
        <v>10557</v>
      </c>
      <c r="C4263" s="13" t="s">
        <v>10544</v>
      </c>
      <c r="D4263" s="13">
        <v>10.75</v>
      </c>
      <c r="E4263" s="13">
        <v>4.84</v>
      </c>
      <c r="F4263" s="13">
        <v>52.03</v>
      </c>
      <c r="G4263" s="437"/>
    </row>
    <row r="4264" ht="24" customHeight="1" spans="1:7">
      <c r="A4264" s="13">
        <v>4259</v>
      </c>
      <c r="B4264" s="13" t="s">
        <v>10558</v>
      </c>
      <c r="C4264" s="13" t="s">
        <v>10544</v>
      </c>
      <c r="D4264" s="13">
        <v>11.66</v>
      </c>
      <c r="E4264" s="13">
        <v>4.84</v>
      </c>
      <c r="F4264" s="13">
        <v>56.43</v>
      </c>
      <c r="G4264" s="437"/>
    </row>
    <row r="4265" ht="24" customHeight="1" spans="1:7">
      <c r="A4265" s="13">
        <v>4260</v>
      </c>
      <c r="B4265" s="13" t="s">
        <v>10559</v>
      </c>
      <c r="C4265" s="13" t="s">
        <v>10544</v>
      </c>
      <c r="D4265" s="13">
        <v>12.97</v>
      </c>
      <c r="E4265" s="13">
        <v>4.84</v>
      </c>
      <c r="F4265" s="13">
        <v>62.77</v>
      </c>
      <c r="G4265" s="437"/>
    </row>
    <row r="4266" ht="24" customHeight="1" spans="1:7">
      <c r="A4266" s="13">
        <v>4261</v>
      </c>
      <c r="B4266" s="13" t="s">
        <v>10560</v>
      </c>
      <c r="C4266" s="13" t="s">
        <v>10544</v>
      </c>
      <c r="D4266" s="13">
        <v>11.96</v>
      </c>
      <c r="E4266" s="13">
        <v>4.84</v>
      </c>
      <c r="F4266" s="13">
        <v>57.89</v>
      </c>
      <c r="G4266" s="437"/>
    </row>
    <row r="4267" ht="24" customHeight="1" spans="1:7">
      <c r="A4267" s="13">
        <v>4262</v>
      </c>
      <c r="B4267" s="13" t="s">
        <v>10561</v>
      </c>
      <c r="C4267" s="13" t="s">
        <v>10544</v>
      </c>
      <c r="D4267" s="13">
        <v>6.95</v>
      </c>
      <c r="E4267" s="13">
        <v>4.84</v>
      </c>
      <c r="F4267" s="13">
        <v>33.64</v>
      </c>
      <c r="G4267" s="437"/>
    </row>
    <row r="4268" ht="24" customHeight="1" spans="1:7">
      <c r="A4268" s="13">
        <v>4263</v>
      </c>
      <c r="B4268" s="13" t="s">
        <v>2502</v>
      </c>
      <c r="C4268" s="13" t="s">
        <v>10544</v>
      </c>
      <c r="D4268" s="13">
        <v>13.66</v>
      </c>
      <c r="E4268" s="13">
        <v>4.84</v>
      </c>
      <c r="F4268" s="13">
        <v>66.11</v>
      </c>
      <c r="G4268" s="437"/>
    </row>
    <row r="4269" ht="24" customHeight="1" spans="1:7">
      <c r="A4269" s="13">
        <v>4264</v>
      </c>
      <c r="B4269" s="13" t="s">
        <v>10562</v>
      </c>
      <c r="C4269" s="13" t="s">
        <v>10544</v>
      </c>
      <c r="D4269" s="13">
        <v>10.82</v>
      </c>
      <c r="E4269" s="13">
        <v>4.84</v>
      </c>
      <c r="F4269" s="13">
        <v>52.37</v>
      </c>
      <c r="G4269" s="437"/>
    </row>
    <row r="4270" ht="24" customHeight="1" spans="1:7">
      <c r="A4270" s="13">
        <v>4265</v>
      </c>
      <c r="B4270" s="13" t="s">
        <v>10563</v>
      </c>
      <c r="C4270" s="13" t="s">
        <v>10544</v>
      </c>
      <c r="D4270" s="13">
        <v>12.61</v>
      </c>
      <c r="E4270" s="13">
        <v>4.84</v>
      </c>
      <c r="F4270" s="13">
        <v>61.03</v>
      </c>
      <c r="G4270" s="437"/>
    </row>
    <row r="4271" ht="24" customHeight="1" spans="1:7">
      <c r="A4271" s="13">
        <v>4266</v>
      </c>
      <c r="B4271" s="13" t="s">
        <v>10564</v>
      </c>
      <c r="C4271" s="13" t="s">
        <v>10544</v>
      </c>
      <c r="D4271" s="13">
        <v>7.94</v>
      </c>
      <c r="E4271" s="13">
        <v>4.84</v>
      </c>
      <c r="F4271" s="13">
        <v>38.43</v>
      </c>
      <c r="G4271" s="437"/>
    </row>
    <row r="4272" ht="24" customHeight="1" spans="1:7">
      <c r="A4272" s="13">
        <v>4267</v>
      </c>
      <c r="B4272" s="13" t="s">
        <v>10565</v>
      </c>
      <c r="C4272" s="13" t="s">
        <v>10544</v>
      </c>
      <c r="D4272" s="13">
        <v>17.46</v>
      </c>
      <c r="E4272" s="13">
        <v>4.84</v>
      </c>
      <c r="F4272" s="13">
        <v>84.51</v>
      </c>
      <c r="G4272" s="437"/>
    </row>
    <row r="4273" ht="24" customHeight="1" spans="1:7">
      <c r="A4273" s="13">
        <v>4268</v>
      </c>
      <c r="B4273" s="13" t="s">
        <v>10566</v>
      </c>
      <c r="C4273" s="13" t="s">
        <v>10544</v>
      </c>
      <c r="D4273" s="13">
        <v>11.76</v>
      </c>
      <c r="E4273" s="13">
        <v>4.84</v>
      </c>
      <c r="F4273" s="13">
        <v>56.92</v>
      </c>
      <c r="G4273" s="437"/>
    </row>
    <row r="4274" ht="24" customHeight="1" spans="1:7">
      <c r="A4274" s="13">
        <v>4269</v>
      </c>
      <c r="B4274" s="13" t="s">
        <v>10567</v>
      </c>
      <c r="C4274" s="13" t="s">
        <v>10544</v>
      </c>
      <c r="D4274" s="13">
        <v>13.32</v>
      </c>
      <c r="E4274" s="13">
        <v>4.84</v>
      </c>
      <c r="F4274" s="13">
        <v>64.47</v>
      </c>
      <c r="G4274" s="437"/>
    </row>
    <row r="4275" ht="24" customHeight="1" spans="1:7">
      <c r="A4275" s="13">
        <v>4270</v>
      </c>
      <c r="B4275" s="13" t="s">
        <v>10568</v>
      </c>
      <c r="C4275" s="13" t="s">
        <v>10544</v>
      </c>
      <c r="D4275" s="13">
        <v>12.92</v>
      </c>
      <c r="E4275" s="13">
        <v>4.84</v>
      </c>
      <c r="F4275" s="13">
        <v>62.53</v>
      </c>
      <c r="G4275" s="437"/>
    </row>
    <row r="4276" ht="24" customHeight="1" spans="1:7">
      <c r="A4276" s="13">
        <v>4271</v>
      </c>
      <c r="B4276" s="13" t="s">
        <v>10569</v>
      </c>
      <c r="C4276" s="13" t="s">
        <v>10544</v>
      </c>
      <c r="D4276" s="13">
        <v>5.11</v>
      </c>
      <c r="E4276" s="13">
        <v>4.84</v>
      </c>
      <c r="F4276" s="13">
        <v>24.73</v>
      </c>
      <c r="G4276" s="437"/>
    </row>
    <row r="4277" ht="24" customHeight="1" spans="1:7">
      <c r="A4277" s="13">
        <v>4272</v>
      </c>
      <c r="B4277" s="13" t="s">
        <v>10570</v>
      </c>
      <c r="C4277" s="13" t="s">
        <v>10571</v>
      </c>
      <c r="D4277" s="13">
        <v>18.84</v>
      </c>
      <c r="E4277" s="13">
        <v>4.84</v>
      </c>
      <c r="F4277" s="13">
        <v>91.19</v>
      </c>
      <c r="G4277" s="437"/>
    </row>
    <row r="4278" ht="24" customHeight="1" spans="1:7">
      <c r="A4278" s="13">
        <v>4273</v>
      </c>
      <c r="B4278" s="13" t="s">
        <v>10572</v>
      </c>
      <c r="C4278" s="13" t="s">
        <v>10571</v>
      </c>
      <c r="D4278" s="13">
        <v>24.94</v>
      </c>
      <c r="E4278" s="13">
        <v>4.84</v>
      </c>
      <c r="F4278" s="13">
        <v>120.71</v>
      </c>
      <c r="G4278" s="437"/>
    </row>
    <row r="4279" ht="24" customHeight="1" spans="1:7">
      <c r="A4279" s="13">
        <v>4274</v>
      </c>
      <c r="B4279" s="13" t="s">
        <v>7912</v>
      </c>
      <c r="C4279" s="13" t="s">
        <v>10571</v>
      </c>
      <c r="D4279" s="13">
        <v>8.45</v>
      </c>
      <c r="E4279" s="13">
        <v>4.84</v>
      </c>
      <c r="F4279" s="13">
        <v>40.9</v>
      </c>
      <c r="G4279" s="437"/>
    </row>
    <row r="4280" ht="24" customHeight="1" spans="1:7">
      <c r="A4280" s="13">
        <v>4275</v>
      </c>
      <c r="B4280" s="13" t="s">
        <v>8014</v>
      </c>
      <c r="C4280" s="13" t="s">
        <v>10571</v>
      </c>
      <c r="D4280" s="13">
        <v>6.65</v>
      </c>
      <c r="E4280" s="13">
        <v>4.84</v>
      </c>
      <c r="F4280" s="13">
        <v>32.19</v>
      </c>
      <c r="G4280" s="437"/>
    </row>
    <row r="4281" ht="24" customHeight="1" spans="1:7">
      <c r="A4281" s="13">
        <v>4276</v>
      </c>
      <c r="B4281" s="13" t="s">
        <v>10470</v>
      </c>
      <c r="C4281" s="13" t="s">
        <v>10571</v>
      </c>
      <c r="D4281" s="13">
        <v>31.93</v>
      </c>
      <c r="E4281" s="13">
        <v>4.84</v>
      </c>
      <c r="F4281" s="13">
        <v>154.54</v>
      </c>
      <c r="G4281" s="437"/>
    </row>
    <row r="4282" ht="24" customHeight="1" spans="1:7">
      <c r="A4282" s="13">
        <v>4277</v>
      </c>
      <c r="B4282" s="13" t="s">
        <v>1146</v>
      </c>
      <c r="C4282" s="13" t="s">
        <v>10571</v>
      </c>
      <c r="D4282" s="13">
        <v>6.39</v>
      </c>
      <c r="E4282" s="13">
        <v>4.84</v>
      </c>
      <c r="F4282" s="13">
        <v>30.93</v>
      </c>
      <c r="G4282" s="437"/>
    </row>
    <row r="4283" ht="24" customHeight="1" spans="1:7">
      <c r="A4283" s="13">
        <v>4278</v>
      </c>
      <c r="B4283" s="13" t="s">
        <v>10573</v>
      </c>
      <c r="C4283" s="13" t="s">
        <v>10571</v>
      </c>
      <c r="D4283" s="13">
        <v>26.21</v>
      </c>
      <c r="E4283" s="13">
        <v>4.84</v>
      </c>
      <c r="F4283" s="13">
        <v>126.86</v>
      </c>
      <c r="G4283" s="437"/>
    </row>
    <row r="4284" ht="24" customHeight="1" spans="1:7">
      <c r="A4284" s="13">
        <v>4279</v>
      </c>
      <c r="B4284" s="13" t="s">
        <v>10574</v>
      </c>
      <c r="C4284" s="13" t="s">
        <v>10571</v>
      </c>
      <c r="D4284" s="13">
        <v>6.04</v>
      </c>
      <c r="E4284" s="13">
        <v>4.84</v>
      </c>
      <c r="F4284" s="13">
        <v>29.23</v>
      </c>
      <c r="G4284" s="437"/>
    </row>
    <row r="4285" ht="24" customHeight="1" spans="1:7">
      <c r="A4285" s="13">
        <v>4280</v>
      </c>
      <c r="B4285" s="13" t="s">
        <v>1101</v>
      </c>
      <c r="C4285" s="13" t="s">
        <v>10571</v>
      </c>
      <c r="D4285" s="13">
        <v>23.15</v>
      </c>
      <c r="E4285" s="13">
        <v>4.84</v>
      </c>
      <c r="F4285" s="13">
        <v>112.05</v>
      </c>
      <c r="G4285" s="437"/>
    </row>
    <row r="4286" ht="24" customHeight="1" spans="1:7">
      <c r="A4286" s="13">
        <v>4281</v>
      </c>
      <c r="B4286" s="13" t="s">
        <v>10575</v>
      </c>
      <c r="C4286" s="13" t="s">
        <v>10571</v>
      </c>
      <c r="D4286" s="13">
        <v>7.99</v>
      </c>
      <c r="E4286" s="13">
        <v>4.84</v>
      </c>
      <c r="F4286" s="13">
        <v>38.67</v>
      </c>
      <c r="G4286" s="437"/>
    </row>
    <row r="4287" ht="24" customHeight="1" spans="1:7">
      <c r="A4287" s="13">
        <v>4282</v>
      </c>
      <c r="B4287" s="13" t="s">
        <v>814</v>
      </c>
      <c r="C4287" s="13" t="s">
        <v>10571</v>
      </c>
      <c r="D4287" s="13">
        <v>37.16</v>
      </c>
      <c r="E4287" s="13">
        <v>4.84</v>
      </c>
      <c r="F4287" s="13">
        <v>179.85</v>
      </c>
      <c r="G4287" s="437"/>
    </row>
    <row r="4288" ht="24" customHeight="1" spans="1:7">
      <c r="A4288" s="13">
        <v>4283</v>
      </c>
      <c r="B4288" s="13" t="s">
        <v>10576</v>
      </c>
      <c r="C4288" s="13" t="s">
        <v>10571</v>
      </c>
      <c r="D4288" s="13">
        <v>19.14</v>
      </c>
      <c r="E4288" s="13">
        <v>4.84</v>
      </c>
      <c r="F4288" s="13">
        <v>92.64</v>
      </c>
      <c r="G4288" s="437"/>
    </row>
    <row r="4289" ht="24" customHeight="1" spans="1:7">
      <c r="A4289" s="13">
        <v>4284</v>
      </c>
      <c r="B4289" s="13" t="s">
        <v>10577</v>
      </c>
      <c r="C4289" s="13" t="s">
        <v>10571</v>
      </c>
      <c r="D4289" s="13">
        <v>2.06</v>
      </c>
      <c r="E4289" s="13">
        <v>4.84</v>
      </c>
      <c r="F4289" s="13">
        <v>9.97</v>
      </c>
      <c r="G4289" s="437"/>
    </row>
    <row r="4290" ht="24" customHeight="1" spans="1:7">
      <c r="A4290" s="13">
        <v>4285</v>
      </c>
      <c r="B4290" s="13" t="s">
        <v>655</v>
      </c>
      <c r="C4290" s="13" t="s">
        <v>10571</v>
      </c>
      <c r="D4290" s="13">
        <v>22.82</v>
      </c>
      <c r="E4290" s="13">
        <v>4.84</v>
      </c>
      <c r="F4290" s="13">
        <v>110.45</v>
      </c>
      <c r="G4290" s="437"/>
    </row>
    <row r="4291" ht="24" customHeight="1" spans="1:7">
      <c r="A4291" s="13">
        <v>4286</v>
      </c>
      <c r="B4291" s="13" t="s">
        <v>10578</v>
      </c>
      <c r="C4291" s="13" t="s">
        <v>10571</v>
      </c>
      <c r="D4291" s="13">
        <v>2.95</v>
      </c>
      <c r="E4291" s="13">
        <v>4.84</v>
      </c>
      <c r="F4291" s="13">
        <v>14.28</v>
      </c>
      <c r="G4291" s="437"/>
    </row>
    <row r="4292" ht="24" customHeight="1" spans="1:7">
      <c r="A4292" s="13">
        <v>4287</v>
      </c>
      <c r="B4292" s="13" t="s">
        <v>9900</v>
      </c>
      <c r="C4292" s="13" t="s">
        <v>10571</v>
      </c>
      <c r="D4292" s="13">
        <v>24.1</v>
      </c>
      <c r="E4292" s="13">
        <v>4.84</v>
      </c>
      <c r="F4292" s="13">
        <v>116.64</v>
      </c>
      <c r="G4292" s="437"/>
    </row>
    <row r="4293" ht="24" customHeight="1" spans="1:7">
      <c r="A4293" s="13">
        <v>4288</v>
      </c>
      <c r="B4293" s="13" t="s">
        <v>2511</v>
      </c>
      <c r="C4293" s="13" t="s">
        <v>10571</v>
      </c>
      <c r="D4293" s="13">
        <v>23.46</v>
      </c>
      <c r="E4293" s="13">
        <v>4.84</v>
      </c>
      <c r="F4293" s="13">
        <v>113.55</v>
      </c>
      <c r="G4293" s="437"/>
    </row>
    <row r="4294" ht="24" customHeight="1" spans="1:7">
      <c r="A4294" s="13">
        <v>4289</v>
      </c>
      <c r="B4294" s="13" t="s">
        <v>10579</v>
      </c>
      <c r="C4294" s="13" t="s">
        <v>10571</v>
      </c>
      <c r="D4294" s="13">
        <v>22.57</v>
      </c>
      <c r="E4294" s="13">
        <v>4.84</v>
      </c>
      <c r="F4294" s="13">
        <v>109.24</v>
      </c>
      <c r="G4294" s="437"/>
    </row>
    <row r="4295" ht="24" customHeight="1" spans="1:7">
      <c r="A4295" s="13">
        <v>4290</v>
      </c>
      <c r="B4295" s="13" t="s">
        <v>10579</v>
      </c>
      <c r="C4295" s="13" t="s">
        <v>10571</v>
      </c>
      <c r="D4295" s="13">
        <v>6.12</v>
      </c>
      <c r="E4295" s="13">
        <v>4.84</v>
      </c>
      <c r="F4295" s="13">
        <v>29.62</v>
      </c>
      <c r="G4295" s="437"/>
    </row>
    <row r="4296" ht="24" customHeight="1" spans="1:7">
      <c r="A4296" s="13">
        <v>4291</v>
      </c>
      <c r="B4296" s="13" t="s">
        <v>10580</v>
      </c>
      <c r="C4296" s="13" t="s">
        <v>10571</v>
      </c>
      <c r="D4296" s="13">
        <v>5.29</v>
      </c>
      <c r="E4296" s="13">
        <v>4.84</v>
      </c>
      <c r="F4296" s="13">
        <v>25.6</v>
      </c>
      <c r="G4296" s="437"/>
    </row>
    <row r="4297" ht="24" customHeight="1" spans="1:7">
      <c r="A4297" s="13">
        <v>4292</v>
      </c>
      <c r="B4297" s="13" t="s">
        <v>10581</v>
      </c>
      <c r="C4297" s="13" t="s">
        <v>10571</v>
      </c>
      <c r="D4297" s="13">
        <v>17.44</v>
      </c>
      <c r="E4297" s="13">
        <v>4.84</v>
      </c>
      <c r="F4297" s="13">
        <v>84.41</v>
      </c>
      <c r="G4297" s="437"/>
    </row>
    <row r="4298" ht="24" customHeight="1" spans="1:7">
      <c r="A4298" s="13">
        <v>4293</v>
      </c>
      <c r="B4298" s="13" t="s">
        <v>381</v>
      </c>
      <c r="C4298" s="13" t="s">
        <v>10571</v>
      </c>
      <c r="D4298" s="13">
        <v>2.01</v>
      </c>
      <c r="E4298" s="13">
        <v>4.84</v>
      </c>
      <c r="F4298" s="13">
        <v>9.73</v>
      </c>
      <c r="G4298" s="437"/>
    </row>
    <row r="4299" ht="24" customHeight="1" spans="1:7">
      <c r="A4299" s="13">
        <v>4294</v>
      </c>
      <c r="B4299" s="13" t="s">
        <v>6819</v>
      </c>
      <c r="C4299" s="13" t="s">
        <v>10571</v>
      </c>
      <c r="D4299" s="13">
        <v>13.88</v>
      </c>
      <c r="E4299" s="13">
        <v>4.84</v>
      </c>
      <c r="F4299" s="13">
        <v>67.18</v>
      </c>
      <c r="G4299" s="437"/>
    </row>
    <row r="4300" ht="24" customHeight="1" spans="1:7">
      <c r="A4300" s="13">
        <v>4295</v>
      </c>
      <c r="B4300" s="13" t="s">
        <v>10582</v>
      </c>
      <c r="C4300" s="13" t="s">
        <v>10571</v>
      </c>
      <c r="D4300" s="13">
        <v>23.09</v>
      </c>
      <c r="E4300" s="13">
        <v>4.84</v>
      </c>
      <c r="F4300" s="13">
        <v>111.76</v>
      </c>
      <c r="G4300" s="437"/>
    </row>
    <row r="4301" ht="24" customHeight="1" spans="1:7">
      <c r="A4301" s="13">
        <v>4296</v>
      </c>
      <c r="B4301" s="13" t="s">
        <v>10583</v>
      </c>
      <c r="C4301" s="13" t="s">
        <v>10571</v>
      </c>
      <c r="D4301" s="13">
        <v>16.31</v>
      </c>
      <c r="E4301" s="13">
        <v>4.84</v>
      </c>
      <c r="F4301" s="13">
        <v>78.94</v>
      </c>
      <c r="G4301" s="437"/>
    </row>
    <row r="4302" ht="24" customHeight="1" spans="1:7">
      <c r="A4302" s="13">
        <v>4297</v>
      </c>
      <c r="B4302" s="13" t="s">
        <v>10584</v>
      </c>
      <c r="C4302" s="13" t="s">
        <v>10571</v>
      </c>
      <c r="D4302" s="13">
        <v>5.56</v>
      </c>
      <c r="E4302" s="13">
        <v>4.84</v>
      </c>
      <c r="F4302" s="13">
        <v>26.91</v>
      </c>
      <c r="G4302" s="437"/>
    </row>
    <row r="4303" ht="24" customHeight="1" spans="1:7">
      <c r="A4303" s="13">
        <v>4298</v>
      </c>
      <c r="B4303" s="13" t="s">
        <v>10585</v>
      </c>
      <c r="C4303" s="13" t="s">
        <v>10571</v>
      </c>
      <c r="D4303" s="13">
        <v>16.04</v>
      </c>
      <c r="E4303" s="13">
        <v>4.84</v>
      </c>
      <c r="F4303" s="13">
        <v>77.63</v>
      </c>
      <c r="G4303" s="437"/>
    </row>
    <row r="4304" ht="24" customHeight="1" spans="1:7">
      <c r="A4304" s="13">
        <v>4299</v>
      </c>
      <c r="B4304" s="13" t="s">
        <v>10586</v>
      </c>
      <c r="C4304" s="13" t="s">
        <v>10571</v>
      </c>
      <c r="D4304" s="13">
        <v>7.62</v>
      </c>
      <c r="E4304" s="13">
        <v>4.84</v>
      </c>
      <c r="F4304" s="13">
        <v>36.88</v>
      </c>
      <c r="G4304" s="437"/>
    </row>
    <row r="4305" ht="24" customHeight="1" spans="1:7">
      <c r="A4305" s="13">
        <v>4300</v>
      </c>
      <c r="B4305" s="13" t="s">
        <v>10587</v>
      </c>
      <c r="C4305" s="13" t="s">
        <v>10571</v>
      </c>
      <c r="D4305" s="13">
        <v>11.55</v>
      </c>
      <c r="E4305" s="13">
        <v>4.84</v>
      </c>
      <c r="F4305" s="13">
        <v>55.9</v>
      </c>
      <c r="G4305" s="437"/>
    </row>
    <row r="4306" ht="24" customHeight="1" spans="1:7">
      <c r="A4306" s="13">
        <v>4301</v>
      </c>
      <c r="B4306" s="13" t="s">
        <v>10588</v>
      </c>
      <c r="C4306" s="13" t="s">
        <v>10571</v>
      </c>
      <c r="D4306" s="13">
        <v>17.92</v>
      </c>
      <c r="E4306" s="13">
        <v>4.84</v>
      </c>
      <c r="F4306" s="13">
        <v>86.73</v>
      </c>
      <c r="G4306" s="437"/>
    </row>
    <row r="4307" ht="24" customHeight="1" spans="1:7">
      <c r="A4307" s="13">
        <v>4302</v>
      </c>
      <c r="B4307" s="13" t="s">
        <v>10589</v>
      </c>
      <c r="C4307" s="13" t="s">
        <v>10571</v>
      </c>
      <c r="D4307" s="13">
        <v>16.67</v>
      </c>
      <c r="E4307" s="13">
        <v>4.84</v>
      </c>
      <c r="F4307" s="13">
        <v>80.68</v>
      </c>
      <c r="G4307" s="437"/>
    </row>
    <row r="4308" ht="24" customHeight="1" spans="1:7">
      <c r="A4308" s="13">
        <v>4303</v>
      </c>
      <c r="B4308" s="13" t="s">
        <v>10590</v>
      </c>
      <c r="C4308" s="13" t="s">
        <v>10571</v>
      </c>
      <c r="D4308" s="13">
        <v>19.8</v>
      </c>
      <c r="E4308" s="13">
        <v>4.84</v>
      </c>
      <c r="F4308" s="13">
        <v>95.83</v>
      </c>
      <c r="G4308" s="437"/>
    </row>
    <row r="4309" ht="24" customHeight="1" spans="1:7">
      <c r="A4309" s="13">
        <v>4304</v>
      </c>
      <c r="B4309" s="13" t="s">
        <v>10591</v>
      </c>
      <c r="C4309" s="13" t="s">
        <v>10571</v>
      </c>
      <c r="D4309" s="13">
        <v>15.43</v>
      </c>
      <c r="E4309" s="13">
        <v>4.84</v>
      </c>
      <c r="F4309" s="13">
        <v>74.68</v>
      </c>
      <c r="G4309" s="437"/>
    </row>
    <row r="4310" ht="24" customHeight="1" spans="1:7">
      <c r="A4310" s="13">
        <v>4305</v>
      </c>
      <c r="B4310" s="13" t="s">
        <v>10592</v>
      </c>
      <c r="C4310" s="13" t="s">
        <v>10571</v>
      </c>
      <c r="D4310" s="13">
        <v>20.78</v>
      </c>
      <c r="E4310" s="13">
        <v>4.84</v>
      </c>
      <c r="F4310" s="13">
        <v>100.58</v>
      </c>
      <c r="G4310" s="437"/>
    </row>
    <row r="4311" ht="24" customHeight="1" spans="1:7">
      <c r="A4311" s="13">
        <v>4306</v>
      </c>
      <c r="B4311" s="13" t="s">
        <v>10593</v>
      </c>
      <c r="C4311" s="13" t="s">
        <v>10571</v>
      </c>
      <c r="D4311" s="13">
        <v>18.98</v>
      </c>
      <c r="E4311" s="13">
        <v>4.84</v>
      </c>
      <c r="F4311" s="13">
        <v>91.86</v>
      </c>
      <c r="G4311" s="437"/>
    </row>
    <row r="4312" ht="24" customHeight="1" spans="1:7">
      <c r="A4312" s="13">
        <v>4307</v>
      </c>
      <c r="B4312" s="13" t="s">
        <v>8649</v>
      </c>
      <c r="C4312" s="13" t="s">
        <v>10571</v>
      </c>
      <c r="D4312" s="13">
        <v>14.12</v>
      </c>
      <c r="E4312" s="13">
        <v>4.84</v>
      </c>
      <c r="F4312" s="13">
        <v>68.34</v>
      </c>
      <c r="G4312" s="437"/>
    </row>
    <row r="4313" ht="24" customHeight="1" spans="1:7">
      <c r="A4313" s="13">
        <v>4308</v>
      </c>
      <c r="B4313" s="13" t="s">
        <v>2509</v>
      </c>
      <c r="C4313" s="13" t="s">
        <v>10571</v>
      </c>
      <c r="D4313" s="13">
        <v>11.13</v>
      </c>
      <c r="E4313" s="13">
        <v>4.84</v>
      </c>
      <c r="F4313" s="13">
        <v>53.87</v>
      </c>
      <c r="G4313" s="437"/>
    </row>
    <row r="4314" ht="24" customHeight="1" spans="1:7">
      <c r="A4314" s="13">
        <v>4309</v>
      </c>
      <c r="B4314" s="13" t="s">
        <v>10594</v>
      </c>
      <c r="C4314" s="13" t="s">
        <v>10571</v>
      </c>
      <c r="D4314" s="13">
        <v>26.27</v>
      </c>
      <c r="E4314" s="13">
        <v>4.84</v>
      </c>
      <c r="F4314" s="13">
        <v>127.15</v>
      </c>
      <c r="G4314" s="437"/>
    </row>
    <row r="4315" ht="24" customHeight="1" spans="1:7">
      <c r="A4315" s="13">
        <v>4310</v>
      </c>
      <c r="B4315" s="13" t="s">
        <v>9130</v>
      </c>
      <c r="C4315" s="13" t="s">
        <v>10571</v>
      </c>
      <c r="D4315" s="13">
        <v>13.56</v>
      </c>
      <c r="E4315" s="13">
        <v>4.84</v>
      </c>
      <c r="F4315" s="13">
        <v>65.63</v>
      </c>
      <c r="G4315" s="437"/>
    </row>
    <row r="4316" ht="24" customHeight="1" spans="1:7">
      <c r="A4316" s="13">
        <v>4311</v>
      </c>
      <c r="B4316" s="13" t="s">
        <v>10595</v>
      </c>
      <c r="C4316" s="13" t="s">
        <v>10571</v>
      </c>
      <c r="D4316" s="13">
        <v>20.77</v>
      </c>
      <c r="E4316" s="13">
        <v>4.84</v>
      </c>
      <c r="F4316" s="13">
        <v>100.53</v>
      </c>
      <c r="G4316" s="437"/>
    </row>
    <row r="4317" ht="24" customHeight="1" spans="1:7">
      <c r="A4317" s="13">
        <v>4312</v>
      </c>
      <c r="B4317" s="13" t="s">
        <v>10596</v>
      </c>
      <c r="C4317" s="13" t="s">
        <v>10571</v>
      </c>
      <c r="D4317" s="13">
        <v>6.17</v>
      </c>
      <c r="E4317" s="13">
        <v>4.84</v>
      </c>
      <c r="F4317" s="13">
        <v>29.86</v>
      </c>
      <c r="G4317" s="437"/>
    </row>
    <row r="4318" ht="24" customHeight="1" spans="1:7">
      <c r="A4318" s="13">
        <v>4313</v>
      </c>
      <c r="B4318" s="13" t="s">
        <v>5400</v>
      </c>
      <c r="C4318" s="13" t="s">
        <v>10571</v>
      </c>
      <c r="D4318" s="13">
        <v>2.81</v>
      </c>
      <c r="E4318" s="13">
        <v>4.84</v>
      </c>
      <c r="F4318" s="13">
        <v>13.6</v>
      </c>
      <c r="G4318" s="437"/>
    </row>
    <row r="4319" ht="24" customHeight="1" spans="1:7">
      <c r="A4319" s="13">
        <v>4314</v>
      </c>
      <c r="B4319" s="13" t="s">
        <v>10597</v>
      </c>
      <c r="C4319" s="13" t="s">
        <v>10571</v>
      </c>
      <c r="D4319" s="13">
        <v>6.63</v>
      </c>
      <c r="E4319" s="13">
        <v>4.84</v>
      </c>
      <c r="F4319" s="13">
        <v>32.09</v>
      </c>
      <c r="G4319" s="437"/>
    </row>
    <row r="4320" ht="24" customHeight="1" spans="1:7">
      <c r="A4320" s="13">
        <v>4315</v>
      </c>
      <c r="B4320" s="13" t="s">
        <v>10598</v>
      </c>
      <c r="C4320" s="13" t="s">
        <v>10571</v>
      </c>
      <c r="D4320" s="13">
        <v>5.02</v>
      </c>
      <c r="E4320" s="13">
        <v>4.84</v>
      </c>
      <c r="F4320" s="13">
        <v>24.3</v>
      </c>
      <c r="G4320" s="437"/>
    </row>
    <row r="4321" ht="24" customHeight="1" spans="1:7">
      <c r="A4321" s="13">
        <v>4316</v>
      </c>
      <c r="B4321" s="13" t="s">
        <v>10599</v>
      </c>
      <c r="C4321" s="13" t="s">
        <v>10571</v>
      </c>
      <c r="D4321" s="13">
        <v>7.53</v>
      </c>
      <c r="E4321" s="13">
        <v>4.84</v>
      </c>
      <c r="F4321" s="13">
        <v>36.45</v>
      </c>
      <c r="G4321" s="437"/>
    </row>
    <row r="4322" ht="24" customHeight="1" spans="1:7">
      <c r="A4322" s="13">
        <v>4317</v>
      </c>
      <c r="B4322" s="13" t="s">
        <v>10600</v>
      </c>
      <c r="C4322" s="13" t="s">
        <v>10571</v>
      </c>
      <c r="D4322" s="13">
        <v>3.86</v>
      </c>
      <c r="E4322" s="13">
        <v>4.84</v>
      </c>
      <c r="F4322" s="13">
        <v>18.68</v>
      </c>
      <c r="G4322" s="437"/>
    </row>
    <row r="4323" ht="24" customHeight="1" spans="1:7">
      <c r="A4323" s="13">
        <v>4318</v>
      </c>
      <c r="B4323" s="13" t="s">
        <v>655</v>
      </c>
      <c r="C4323" s="13" t="s">
        <v>10601</v>
      </c>
      <c r="D4323" s="13">
        <v>36.78</v>
      </c>
      <c r="E4323" s="13">
        <v>4.84</v>
      </c>
      <c r="F4323" s="13">
        <v>178.02</v>
      </c>
      <c r="G4323" s="437"/>
    </row>
    <row r="4324" ht="24" customHeight="1" spans="1:7">
      <c r="A4324" s="13">
        <v>4319</v>
      </c>
      <c r="B4324" s="13" t="s">
        <v>10602</v>
      </c>
      <c r="C4324" s="13" t="s">
        <v>10601</v>
      </c>
      <c r="D4324" s="13">
        <v>3.96</v>
      </c>
      <c r="E4324" s="13">
        <v>4.84</v>
      </c>
      <c r="F4324" s="13">
        <v>19.17</v>
      </c>
      <c r="G4324" s="437"/>
    </row>
    <row r="4325" ht="24" customHeight="1" spans="1:7">
      <c r="A4325" s="13">
        <v>4320</v>
      </c>
      <c r="B4325" s="13" t="s">
        <v>10603</v>
      </c>
      <c r="C4325" s="13" t="s">
        <v>10601</v>
      </c>
      <c r="D4325" s="13">
        <v>12.85</v>
      </c>
      <c r="E4325" s="13">
        <v>4.84</v>
      </c>
      <c r="F4325" s="13">
        <v>62.19</v>
      </c>
      <c r="G4325" s="437"/>
    </row>
    <row r="4326" ht="24" customHeight="1" spans="1:7">
      <c r="A4326" s="13">
        <v>4321</v>
      </c>
      <c r="B4326" s="13" t="s">
        <v>10604</v>
      </c>
      <c r="C4326" s="13" t="s">
        <v>10601</v>
      </c>
      <c r="D4326" s="13">
        <v>24.8</v>
      </c>
      <c r="E4326" s="13">
        <v>4.84</v>
      </c>
      <c r="F4326" s="13">
        <v>120.03</v>
      </c>
      <c r="G4326" s="437"/>
    </row>
    <row r="4327" ht="24" customHeight="1" spans="1:7">
      <c r="A4327" s="13">
        <v>4322</v>
      </c>
      <c r="B4327" s="13" t="s">
        <v>6723</v>
      </c>
      <c r="C4327" s="13" t="s">
        <v>10601</v>
      </c>
      <c r="D4327" s="13">
        <v>13.33</v>
      </c>
      <c r="E4327" s="13">
        <v>4.84</v>
      </c>
      <c r="F4327" s="13">
        <v>64.52</v>
      </c>
      <c r="G4327" s="437"/>
    </row>
    <row r="4328" ht="24" customHeight="1" spans="1:7">
      <c r="A4328" s="13">
        <v>4323</v>
      </c>
      <c r="B4328" s="13" t="s">
        <v>10605</v>
      </c>
      <c r="C4328" s="13" t="s">
        <v>10601</v>
      </c>
      <c r="D4328" s="13">
        <v>4.72</v>
      </c>
      <c r="E4328" s="13">
        <v>4.84</v>
      </c>
      <c r="F4328" s="13">
        <v>22.84</v>
      </c>
      <c r="G4328" s="437"/>
    </row>
    <row r="4329" ht="24" customHeight="1" spans="1:7">
      <c r="A4329" s="13">
        <v>4324</v>
      </c>
      <c r="B4329" s="13" t="s">
        <v>10606</v>
      </c>
      <c r="C4329" s="13" t="s">
        <v>10601</v>
      </c>
      <c r="D4329" s="13">
        <v>73.28</v>
      </c>
      <c r="E4329" s="13">
        <v>4.84</v>
      </c>
      <c r="F4329" s="13">
        <v>354.68</v>
      </c>
      <c r="G4329" s="437"/>
    </row>
    <row r="4330" ht="24" customHeight="1" spans="1:7">
      <c r="A4330" s="13">
        <v>4325</v>
      </c>
      <c r="B4330" s="13" t="s">
        <v>5430</v>
      </c>
      <c r="C4330" s="13" t="s">
        <v>10601</v>
      </c>
      <c r="D4330" s="13">
        <v>26.93</v>
      </c>
      <c r="E4330" s="13">
        <v>4.84</v>
      </c>
      <c r="F4330" s="13">
        <v>130.34</v>
      </c>
      <c r="G4330" s="437"/>
    </row>
    <row r="4331" ht="24" customHeight="1" spans="1:7">
      <c r="A4331" s="13">
        <v>4326</v>
      </c>
      <c r="B4331" s="13" t="s">
        <v>10607</v>
      </c>
      <c r="C4331" s="13" t="s">
        <v>10601</v>
      </c>
      <c r="D4331" s="13">
        <v>23.8</v>
      </c>
      <c r="E4331" s="13">
        <v>4.84</v>
      </c>
      <c r="F4331" s="13">
        <v>115.19</v>
      </c>
      <c r="G4331" s="437"/>
    </row>
    <row r="4332" ht="24" customHeight="1" spans="1:7">
      <c r="A4332" s="13">
        <v>4327</v>
      </c>
      <c r="B4332" s="13" t="s">
        <v>10608</v>
      </c>
      <c r="C4332" s="13" t="s">
        <v>10601</v>
      </c>
      <c r="D4332" s="13">
        <v>23.78</v>
      </c>
      <c r="E4332" s="13">
        <v>4.84</v>
      </c>
      <c r="F4332" s="13">
        <v>115.1</v>
      </c>
      <c r="G4332" s="437"/>
    </row>
    <row r="4333" ht="24" customHeight="1" spans="1:7">
      <c r="A4333" s="13">
        <v>4328</v>
      </c>
      <c r="B4333" s="13" t="s">
        <v>10591</v>
      </c>
      <c r="C4333" s="13" t="s">
        <v>10601</v>
      </c>
      <c r="D4333" s="13">
        <v>34.29</v>
      </c>
      <c r="E4333" s="13">
        <v>4.84</v>
      </c>
      <c r="F4333" s="13">
        <v>165.96</v>
      </c>
      <c r="G4333" s="437"/>
    </row>
    <row r="4334" ht="24" customHeight="1" spans="1:7">
      <c r="A4334" s="13">
        <v>4329</v>
      </c>
      <c r="B4334" s="13" t="s">
        <v>10609</v>
      </c>
      <c r="C4334" s="13" t="s">
        <v>10601</v>
      </c>
      <c r="D4334" s="13">
        <v>32.33</v>
      </c>
      <c r="E4334" s="13">
        <v>4.84</v>
      </c>
      <c r="F4334" s="13">
        <v>156.48</v>
      </c>
      <c r="G4334" s="437"/>
    </row>
    <row r="4335" ht="24" customHeight="1" spans="1:7">
      <c r="A4335" s="13">
        <v>4330</v>
      </c>
      <c r="B4335" s="13" t="s">
        <v>8085</v>
      </c>
      <c r="C4335" s="13" t="s">
        <v>10601</v>
      </c>
      <c r="D4335" s="13">
        <v>4.5</v>
      </c>
      <c r="E4335" s="13">
        <v>4.84</v>
      </c>
      <c r="F4335" s="13">
        <v>21.78</v>
      </c>
      <c r="G4335" s="437"/>
    </row>
    <row r="4336" ht="24" customHeight="1" spans="1:7">
      <c r="A4336" s="13">
        <v>4331</v>
      </c>
      <c r="B4336" s="13" t="s">
        <v>5411</v>
      </c>
      <c r="C4336" s="13" t="s">
        <v>10601</v>
      </c>
      <c r="D4336" s="13">
        <v>29.12</v>
      </c>
      <c r="E4336" s="13">
        <v>4.84</v>
      </c>
      <c r="F4336" s="13">
        <v>140.94</v>
      </c>
      <c r="G4336" s="437"/>
    </row>
    <row r="4337" ht="24" customHeight="1" spans="1:7">
      <c r="A4337" s="13">
        <v>4332</v>
      </c>
      <c r="B4337" s="13" t="s">
        <v>10610</v>
      </c>
      <c r="C4337" s="13" t="s">
        <v>10601</v>
      </c>
      <c r="D4337" s="13">
        <v>18.93</v>
      </c>
      <c r="E4337" s="13">
        <v>4.84</v>
      </c>
      <c r="F4337" s="13">
        <v>91.62</v>
      </c>
      <c r="G4337" s="437"/>
    </row>
    <row r="4338" ht="24" customHeight="1" spans="1:7">
      <c r="A4338" s="13">
        <v>4333</v>
      </c>
      <c r="B4338" s="13" t="s">
        <v>10611</v>
      </c>
      <c r="C4338" s="13" t="s">
        <v>10601</v>
      </c>
      <c r="D4338" s="13">
        <v>21.98</v>
      </c>
      <c r="E4338" s="13">
        <v>4.84</v>
      </c>
      <c r="F4338" s="13">
        <v>106.38</v>
      </c>
      <c r="G4338" s="437"/>
    </row>
    <row r="4339" ht="24" customHeight="1" spans="1:7">
      <c r="A4339" s="13">
        <v>4334</v>
      </c>
      <c r="B4339" s="13" t="s">
        <v>828</v>
      </c>
      <c r="C4339" s="13" t="s">
        <v>10601</v>
      </c>
      <c r="D4339" s="13">
        <v>65.95</v>
      </c>
      <c r="E4339" s="13">
        <v>4.84</v>
      </c>
      <c r="F4339" s="13">
        <v>319.2</v>
      </c>
      <c r="G4339" s="437"/>
    </row>
    <row r="4340" ht="24" customHeight="1" spans="1:7">
      <c r="A4340" s="13">
        <v>4335</v>
      </c>
      <c r="B4340" s="13" t="s">
        <v>10612</v>
      </c>
      <c r="C4340" s="13" t="s">
        <v>10601</v>
      </c>
      <c r="D4340" s="13">
        <v>15.03</v>
      </c>
      <c r="E4340" s="13">
        <v>4.84</v>
      </c>
      <c r="F4340" s="13">
        <v>72.75</v>
      </c>
      <c r="G4340" s="437"/>
    </row>
    <row r="4341" ht="24" customHeight="1" spans="1:7">
      <c r="A4341" s="13">
        <v>4336</v>
      </c>
      <c r="B4341" s="13" t="s">
        <v>10613</v>
      </c>
      <c r="C4341" s="13" t="s">
        <v>10601</v>
      </c>
      <c r="D4341" s="13">
        <v>16.06</v>
      </c>
      <c r="E4341" s="13">
        <v>4.84</v>
      </c>
      <c r="F4341" s="13">
        <v>77.73</v>
      </c>
      <c r="G4341" s="437"/>
    </row>
    <row r="4342" ht="24" customHeight="1" spans="1:7">
      <c r="A4342" s="13">
        <v>4337</v>
      </c>
      <c r="B4342" s="13" t="s">
        <v>10614</v>
      </c>
      <c r="C4342" s="13" t="s">
        <v>10601</v>
      </c>
      <c r="D4342" s="13">
        <v>35.87</v>
      </c>
      <c r="E4342" s="13">
        <v>4.84</v>
      </c>
      <c r="F4342" s="13">
        <v>173.61</v>
      </c>
      <c r="G4342" s="437"/>
    </row>
    <row r="4343" ht="24" customHeight="1" spans="1:7">
      <c r="A4343" s="13">
        <v>4338</v>
      </c>
      <c r="B4343" s="13" t="s">
        <v>6724</v>
      </c>
      <c r="C4343" s="13" t="s">
        <v>10601</v>
      </c>
      <c r="D4343" s="13">
        <v>19.3</v>
      </c>
      <c r="E4343" s="13">
        <v>4.84</v>
      </c>
      <c r="F4343" s="13">
        <v>93.41</v>
      </c>
      <c r="G4343" s="437"/>
    </row>
    <row r="4344" ht="24" customHeight="1" spans="1:7">
      <c r="A4344" s="13">
        <v>4339</v>
      </c>
      <c r="B4344" s="13" t="s">
        <v>10615</v>
      </c>
      <c r="C4344" s="13" t="s">
        <v>10601</v>
      </c>
      <c r="D4344" s="13">
        <v>25.05</v>
      </c>
      <c r="E4344" s="13">
        <v>4.84</v>
      </c>
      <c r="F4344" s="13">
        <v>121.24</v>
      </c>
      <c r="G4344" s="437"/>
    </row>
    <row r="4345" ht="24" customHeight="1" spans="1:7">
      <c r="A4345" s="13">
        <v>4340</v>
      </c>
      <c r="B4345" s="13" t="s">
        <v>10616</v>
      </c>
      <c r="C4345" s="13" t="s">
        <v>10601</v>
      </c>
      <c r="D4345" s="13">
        <v>22.88</v>
      </c>
      <c r="E4345" s="13">
        <v>4.84</v>
      </c>
      <c r="F4345" s="13">
        <v>110.74</v>
      </c>
      <c r="G4345" s="437"/>
    </row>
    <row r="4346" ht="24" customHeight="1" spans="1:7">
      <c r="A4346" s="13">
        <v>4341</v>
      </c>
      <c r="B4346" s="13" t="s">
        <v>7912</v>
      </c>
      <c r="C4346" s="13" t="s">
        <v>10601</v>
      </c>
      <c r="D4346" s="13">
        <v>28.44</v>
      </c>
      <c r="E4346" s="13">
        <v>4.84</v>
      </c>
      <c r="F4346" s="13">
        <v>137.65</v>
      </c>
      <c r="G4346" s="437"/>
    </row>
    <row r="4347" ht="24" customHeight="1" spans="1:7">
      <c r="A4347" s="13">
        <v>4342</v>
      </c>
      <c r="B4347" s="13" t="s">
        <v>10617</v>
      </c>
      <c r="C4347" s="13" t="s">
        <v>10601</v>
      </c>
      <c r="D4347" s="13">
        <v>31.47</v>
      </c>
      <c r="E4347" s="13">
        <v>4.84</v>
      </c>
      <c r="F4347" s="13">
        <v>152.31</v>
      </c>
      <c r="G4347" s="437"/>
    </row>
    <row r="4348" ht="24" customHeight="1" spans="1:7">
      <c r="A4348" s="13">
        <v>4343</v>
      </c>
      <c r="B4348" s="13" t="s">
        <v>10618</v>
      </c>
      <c r="C4348" s="13" t="s">
        <v>10601</v>
      </c>
      <c r="D4348" s="13">
        <v>22.07</v>
      </c>
      <c r="E4348" s="13">
        <v>4.84</v>
      </c>
      <c r="F4348" s="13">
        <v>106.82</v>
      </c>
      <c r="G4348" s="437"/>
    </row>
    <row r="4349" ht="24" customHeight="1" spans="1:7">
      <c r="A4349" s="13">
        <v>4344</v>
      </c>
      <c r="B4349" s="13" t="s">
        <v>10619</v>
      </c>
      <c r="C4349" s="13" t="s">
        <v>10601</v>
      </c>
      <c r="D4349" s="13">
        <v>22.94</v>
      </c>
      <c r="E4349" s="13">
        <v>4.84</v>
      </c>
      <c r="F4349" s="13">
        <v>111.03</v>
      </c>
      <c r="G4349" s="437"/>
    </row>
    <row r="4350" ht="24" customHeight="1" spans="1:7">
      <c r="A4350" s="13">
        <v>4345</v>
      </c>
      <c r="B4350" s="13" t="s">
        <v>10620</v>
      </c>
      <c r="C4350" s="13" t="s">
        <v>10601</v>
      </c>
      <c r="D4350" s="13">
        <v>3.83</v>
      </c>
      <c r="E4350" s="13">
        <v>4.84</v>
      </c>
      <c r="F4350" s="13">
        <v>18.54</v>
      </c>
      <c r="G4350" s="437"/>
    </row>
    <row r="4351" ht="24" customHeight="1" spans="1:7">
      <c r="A4351" s="13">
        <v>4346</v>
      </c>
      <c r="B4351" s="13" t="s">
        <v>10621</v>
      </c>
      <c r="C4351" s="13" t="s">
        <v>10601</v>
      </c>
      <c r="D4351" s="13">
        <v>7.74</v>
      </c>
      <c r="E4351" s="13">
        <v>4.84</v>
      </c>
      <c r="F4351" s="13">
        <v>37.46</v>
      </c>
      <c r="G4351" s="437"/>
    </row>
    <row r="4352" ht="24" customHeight="1" spans="1:7">
      <c r="A4352" s="13">
        <v>4347</v>
      </c>
      <c r="B4352" s="13" t="s">
        <v>10622</v>
      </c>
      <c r="C4352" s="13" t="s">
        <v>10601</v>
      </c>
      <c r="D4352" s="13">
        <v>14.89</v>
      </c>
      <c r="E4352" s="13">
        <v>4.84</v>
      </c>
      <c r="F4352" s="13">
        <v>72.07</v>
      </c>
      <c r="G4352" s="437"/>
    </row>
    <row r="4353" ht="24" customHeight="1" spans="1:7">
      <c r="A4353" s="13">
        <v>4348</v>
      </c>
      <c r="B4353" s="13" t="s">
        <v>10623</v>
      </c>
      <c r="C4353" s="13" t="s">
        <v>10601</v>
      </c>
      <c r="D4353" s="13">
        <v>21.09</v>
      </c>
      <c r="E4353" s="13">
        <v>4.84</v>
      </c>
      <c r="F4353" s="13">
        <v>102.08</v>
      </c>
      <c r="G4353" s="437"/>
    </row>
    <row r="4354" ht="24" customHeight="1" spans="1:7">
      <c r="A4354" s="13">
        <v>4349</v>
      </c>
      <c r="B4354" s="13" t="s">
        <v>10624</v>
      </c>
      <c r="C4354" s="13" t="s">
        <v>10601</v>
      </c>
      <c r="D4354" s="13">
        <v>18</v>
      </c>
      <c r="E4354" s="13">
        <v>4.84</v>
      </c>
      <c r="F4354" s="13">
        <v>87.12</v>
      </c>
      <c r="G4354" s="437"/>
    </row>
    <row r="4355" ht="24" customHeight="1" spans="1:7">
      <c r="A4355" s="13">
        <v>4350</v>
      </c>
      <c r="B4355" s="13" t="s">
        <v>10625</v>
      </c>
      <c r="C4355" s="13" t="s">
        <v>10601</v>
      </c>
      <c r="D4355" s="13">
        <v>80.3</v>
      </c>
      <c r="E4355" s="13">
        <v>4.84</v>
      </c>
      <c r="F4355" s="13">
        <v>388.65</v>
      </c>
      <c r="G4355" s="437"/>
    </row>
    <row r="4356" ht="24" customHeight="1" spans="1:7">
      <c r="A4356" s="13">
        <v>4351</v>
      </c>
      <c r="B4356" s="13" t="s">
        <v>10626</v>
      </c>
      <c r="C4356" s="13" t="s">
        <v>10601</v>
      </c>
      <c r="D4356" s="13">
        <v>490</v>
      </c>
      <c r="E4356" s="13">
        <v>4.84</v>
      </c>
      <c r="F4356" s="13">
        <v>2371.6</v>
      </c>
      <c r="G4356" s="437"/>
    </row>
    <row r="4357" ht="24" customHeight="1" spans="1:7">
      <c r="A4357" s="13">
        <v>4352</v>
      </c>
      <c r="B4357" s="13" t="s">
        <v>10627</v>
      </c>
      <c r="C4357" s="13" t="s">
        <v>10601</v>
      </c>
      <c r="D4357" s="13">
        <v>64</v>
      </c>
      <c r="E4357" s="13">
        <v>4.84</v>
      </c>
      <c r="F4357" s="13">
        <v>309.76</v>
      </c>
      <c r="G4357" s="437"/>
    </row>
    <row r="4358" ht="24" customHeight="1" spans="1:7">
      <c r="A4358" s="13">
        <v>4353</v>
      </c>
      <c r="B4358" s="13" t="s">
        <v>10628</v>
      </c>
      <c r="C4358" s="13" t="s">
        <v>10601</v>
      </c>
      <c r="D4358" s="13">
        <v>43.7</v>
      </c>
      <c r="E4358" s="13">
        <v>4.84</v>
      </c>
      <c r="F4358" s="13">
        <v>211.51</v>
      </c>
      <c r="G4358" s="437"/>
    </row>
    <row r="4359" ht="24" customHeight="1" spans="1:7">
      <c r="A4359" s="13">
        <v>4354</v>
      </c>
      <c r="B4359" s="13" t="s">
        <v>10629</v>
      </c>
      <c r="C4359" s="13" t="s">
        <v>10601</v>
      </c>
      <c r="D4359" s="13">
        <v>28.5</v>
      </c>
      <c r="E4359" s="13">
        <v>4.84</v>
      </c>
      <c r="F4359" s="13">
        <v>137.94</v>
      </c>
      <c r="G4359" s="437"/>
    </row>
    <row r="4360" ht="24" customHeight="1" spans="1:7">
      <c r="A4360" s="13">
        <v>4355</v>
      </c>
      <c r="B4360" s="13" t="s">
        <v>10630</v>
      </c>
      <c r="C4360" s="13" t="s">
        <v>10601</v>
      </c>
      <c r="D4360" s="13">
        <v>16.6</v>
      </c>
      <c r="E4360" s="13">
        <v>4.84</v>
      </c>
      <c r="F4360" s="13">
        <v>80.34</v>
      </c>
      <c r="G4360" s="437"/>
    </row>
    <row r="4361" ht="24" customHeight="1" spans="1:7">
      <c r="A4361" s="13">
        <v>4356</v>
      </c>
      <c r="B4361" s="13" t="s">
        <v>10631</v>
      </c>
      <c r="C4361" s="13" t="s">
        <v>10601</v>
      </c>
      <c r="D4361" s="13">
        <v>20.6</v>
      </c>
      <c r="E4361" s="13">
        <v>4.84</v>
      </c>
      <c r="F4361" s="13">
        <v>99.7</v>
      </c>
      <c r="G4361" s="437"/>
    </row>
    <row r="4362" ht="24" customHeight="1" spans="1:7">
      <c r="A4362" s="13">
        <v>4357</v>
      </c>
      <c r="B4362" s="13" t="s">
        <v>10632</v>
      </c>
      <c r="C4362" s="13" t="s">
        <v>10601</v>
      </c>
      <c r="D4362" s="13">
        <v>17.3</v>
      </c>
      <c r="E4362" s="13">
        <v>4.84</v>
      </c>
      <c r="F4362" s="13">
        <v>83.73</v>
      </c>
      <c r="G4362" s="437"/>
    </row>
    <row r="4363" ht="66" customHeight="1" spans="1:7">
      <c r="A4363" s="13">
        <v>4358</v>
      </c>
      <c r="B4363" s="13" t="s">
        <v>10633</v>
      </c>
      <c r="C4363" s="13" t="s">
        <v>10450</v>
      </c>
      <c r="D4363" s="13">
        <v>113.38</v>
      </c>
      <c r="E4363" s="13">
        <v>4.84</v>
      </c>
      <c r="F4363" s="13">
        <v>548.76</v>
      </c>
      <c r="G4363" s="437"/>
    </row>
    <row r="4364" ht="24" customHeight="1" spans="1:7">
      <c r="A4364" s="13">
        <v>4359</v>
      </c>
      <c r="B4364" s="13" t="s">
        <v>1438</v>
      </c>
      <c r="C4364" s="13" t="s">
        <v>10634</v>
      </c>
      <c r="D4364" s="13">
        <v>20</v>
      </c>
      <c r="E4364" s="13">
        <v>4.84</v>
      </c>
      <c r="F4364" s="13">
        <v>96.8</v>
      </c>
      <c r="G4364" s="437"/>
    </row>
    <row r="4365" ht="24" customHeight="1" spans="1:7">
      <c r="A4365" s="13">
        <v>4360</v>
      </c>
      <c r="B4365" s="13" t="s">
        <v>10635</v>
      </c>
      <c r="C4365" s="13" t="s">
        <v>10634</v>
      </c>
      <c r="D4365" s="13">
        <v>25.48</v>
      </c>
      <c r="E4365" s="13">
        <v>4.84</v>
      </c>
      <c r="F4365" s="13">
        <v>123.32</v>
      </c>
      <c r="G4365" s="437"/>
    </row>
    <row r="4366" ht="24" customHeight="1" spans="1:7">
      <c r="A4366" s="13">
        <v>4361</v>
      </c>
      <c r="B4366" s="13" t="s">
        <v>10636</v>
      </c>
      <c r="C4366" s="13" t="s">
        <v>10634</v>
      </c>
      <c r="D4366" s="13">
        <v>25.63</v>
      </c>
      <c r="E4366" s="13">
        <v>4.84</v>
      </c>
      <c r="F4366" s="13">
        <v>124.05</v>
      </c>
      <c r="G4366" s="437"/>
    </row>
    <row r="4367" ht="24" customHeight="1" spans="1:7">
      <c r="A4367" s="13">
        <v>4362</v>
      </c>
      <c r="B4367" s="13" t="s">
        <v>10637</v>
      </c>
      <c r="C4367" s="13" t="s">
        <v>10634</v>
      </c>
      <c r="D4367" s="13">
        <v>35.02</v>
      </c>
      <c r="E4367" s="13">
        <v>4.84</v>
      </c>
      <c r="F4367" s="13">
        <v>169.5</v>
      </c>
      <c r="G4367" s="437"/>
    </row>
    <row r="4368" ht="24" customHeight="1" spans="1:7">
      <c r="A4368" s="13">
        <v>4363</v>
      </c>
      <c r="B4368" s="13" t="s">
        <v>3163</v>
      </c>
      <c r="C4368" s="13" t="s">
        <v>10634</v>
      </c>
      <c r="D4368" s="13">
        <v>31.72</v>
      </c>
      <c r="E4368" s="13">
        <v>4.84</v>
      </c>
      <c r="F4368" s="13">
        <v>153.52</v>
      </c>
      <c r="G4368" s="437"/>
    </row>
    <row r="4369" ht="24" customHeight="1" spans="1:7">
      <c r="A4369" s="13">
        <v>4364</v>
      </c>
      <c r="B4369" s="13" t="s">
        <v>10638</v>
      </c>
      <c r="C4369" s="13" t="s">
        <v>10634</v>
      </c>
      <c r="D4369" s="13">
        <v>23.39</v>
      </c>
      <c r="E4369" s="13">
        <v>4.84</v>
      </c>
      <c r="F4369" s="13">
        <v>113.21</v>
      </c>
      <c r="G4369" s="437"/>
    </row>
    <row r="4370" ht="24" customHeight="1" spans="1:7">
      <c r="A4370" s="13">
        <v>4365</v>
      </c>
      <c r="B4370" s="13" t="s">
        <v>9298</v>
      </c>
      <c r="C4370" s="13" t="s">
        <v>10634</v>
      </c>
      <c r="D4370" s="13">
        <v>115.94</v>
      </c>
      <c r="E4370" s="13">
        <v>4.84</v>
      </c>
      <c r="F4370" s="13">
        <v>561.15</v>
      </c>
      <c r="G4370" s="437"/>
    </row>
    <row r="4371" ht="24" customHeight="1" spans="1:7">
      <c r="A4371" s="13">
        <v>4366</v>
      </c>
      <c r="B4371" s="13" t="s">
        <v>10639</v>
      </c>
      <c r="C4371" s="13" t="s">
        <v>10634</v>
      </c>
      <c r="D4371" s="13">
        <v>29.02</v>
      </c>
      <c r="E4371" s="13">
        <v>4.84</v>
      </c>
      <c r="F4371" s="13">
        <v>140.46</v>
      </c>
      <c r="G4371" s="437"/>
    </row>
    <row r="4372" ht="24" customHeight="1" spans="1:7">
      <c r="A4372" s="13">
        <v>4367</v>
      </c>
      <c r="B4372" s="13" t="s">
        <v>10640</v>
      </c>
      <c r="C4372" s="13" t="s">
        <v>10634</v>
      </c>
      <c r="D4372" s="13">
        <v>22.35</v>
      </c>
      <c r="E4372" s="13">
        <v>4.84</v>
      </c>
      <c r="F4372" s="13">
        <v>108.17</v>
      </c>
      <c r="G4372" s="437"/>
    </row>
    <row r="4373" ht="24" customHeight="1" spans="1:7">
      <c r="A4373" s="13">
        <v>4368</v>
      </c>
      <c r="B4373" s="13" t="s">
        <v>10641</v>
      </c>
      <c r="C4373" s="13" t="s">
        <v>10634</v>
      </c>
      <c r="D4373" s="13">
        <v>31.06</v>
      </c>
      <c r="E4373" s="13">
        <v>4.84</v>
      </c>
      <c r="F4373" s="13">
        <v>150.33</v>
      </c>
      <c r="G4373" s="437"/>
    </row>
    <row r="4374" ht="24" customHeight="1" spans="1:7">
      <c r="A4374" s="13">
        <v>4369</v>
      </c>
      <c r="B4374" s="13" t="s">
        <v>41</v>
      </c>
      <c r="C4374" s="13" t="s">
        <v>10634</v>
      </c>
      <c r="D4374" s="13">
        <v>31.5</v>
      </c>
      <c r="E4374" s="13">
        <v>4.84</v>
      </c>
      <c r="F4374" s="13">
        <v>152.46</v>
      </c>
      <c r="G4374" s="437"/>
    </row>
    <row r="4375" ht="24" customHeight="1" spans="1:7">
      <c r="A4375" s="13">
        <v>4370</v>
      </c>
      <c r="B4375" s="13" t="s">
        <v>10642</v>
      </c>
      <c r="C4375" s="13" t="s">
        <v>10634</v>
      </c>
      <c r="D4375" s="13">
        <v>31.33</v>
      </c>
      <c r="E4375" s="13">
        <v>4.84</v>
      </c>
      <c r="F4375" s="13">
        <v>151.64</v>
      </c>
      <c r="G4375" s="437"/>
    </row>
    <row r="4376" ht="24" customHeight="1" spans="1:7">
      <c r="A4376" s="13">
        <v>4371</v>
      </c>
      <c r="B4376" s="13" t="s">
        <v>10643</v>
      </c>
      <c r="C4376" s="13" t="s">
        <v>10634</v>
      </c>
      <c r="D4376" s="13">
        <v>18.6</v>
      </c>
      <c r="E4376" s="13">
        <v>4.84</v>
      </c>
      <c r="F4376" s="13">
        <v>90.02</v>
      </c>
      <c r="G4376" s="437"/>
    </row>
    <row r="4377" ht="24" customHeight="1" spans="1:7">
      <c r="A4377" s="13">
        <v>4372</v>
      </c>
      <c r="B4377" s="13" t="s">
        <v>10551</v>
      </c>
      <c r="C4377" s="13" t="s">
        <v>10634</v>
      </c>
      <c r="D4377" s="13">
        <v>9.86</v>
      </c>
      <c r="E4377" s="13">
        <v>4.84</v>
      </c>
      <c r="F4377" s="13">
        <v>47.72</v>
      </c>
      <c r="G4377" s="437"/>
    </row>
    <row r="4378" ht="24" customHeight="1" spans="1:7">
      <c r="A4378" s="13">
        <v>4373</v>
      </c>
      <c r="B4378" s="13" t="s">
        <v>5401</v>
      </c>
      <c r="C4378" s="13" t="s">
        <v>10634</v>
      </c>
      <c r="D4378" s="13">
        <v>23.85</v>
      </c>
      <c r="E4378" s="13">
        <v>4.84</v>
      </c>
      <c r="F4378" s="13">
        <v>115.43</v>
      </c>
      <c r="G4378" s="437"/>
    </row>
    <row r="4379" ht="24" customHeight="1" spans="1:7">
      <c r="A4379" s="13">
        <v>4374</v>
      </c>
      <c r="B4379" s="13" t="s">
        <v>10644</v>
      </c>
      <c r="C4379" s="13" t="s">
        <v>10634</v>
      </c>
      <c r="D4379" s="13">
        <v>26.02</v>
      </c>
      <c r="E4379" s="13">
        <v>4.84</v>
      </c>
      <c r="F4379" s="13">
        <v>125.94</v>
      </c>
      <c r="G4379" s="437"/>
    </row>
    <row r="4380" ht="24" customHeight="1" spans="1:7">
      <c r="A4380" s="13">
        <v>4375</v>
      </c>
      <c r="B4380" s="13" t="s">
        <v>27</v>
      </c>
      <c r="C4380" s="13" t="s">
        <v>10634</v>
      </c>
      <c r="D4380" s="13">
        <v>17.2</v>
      </c>
      <c r="E4380" s="13">
        <v>4.84</v>
      </c>
      <c r="F4380" s="13">
        <v>83.25</v>
      </c>
      <c r="G4380" s="437"/>
    </row>
    <row r="4381" ht="24" customHeight="1" spans="1:7">
      <c r="A4381" s="13">
        <v>4376</v>
      </c>
      <c r="B4381" s="13" t="s">
        <v>5966</v>
      </c>
      <c r="C4381" s="13" t="s">
        <v>10634</v>
      </c>
      <c r="D4381" s="13">
        <v>19.81</v>
      </c>
      <c r="E4381" s="13">
        <v>4.84</v>
      </c>
      <c r="F4381" s="13">
        <v>95.88</v>
      </c>
      <c r="G4381" s="437"/>
    </row>
    <row r="4382" ht="24" customHeight="1" spans="1:7">
      <c r="A4382" s="13">
        <v>4377</v>
      </c>
      <c r="B4382" s="13" t="s">
        <v>6142</v>
      </c>
      <c r="C4382" s="13" t="s">
        <v>10634</v>
      </c>
      <c r="D4382" s="13">
        <v>14.15</v>
      </c>
      <c r="E4382" s="13">
        <v>4.84</v>
      </c>
      <c r="F4382" s="13">
        <v>68.49</v>
      </c>
      <c r="G4382" s="437"/>
    </row>
    <row r="4383" ht="24" customHeight="1" spans="1:7">
      <c r="A4383" s="13">
        <v>4378</v>
      </c>
      <c r="B4383" s="13" t="s">
        <v>10645</v>
      </c>
      <c r="C4383" s="13" t="s">
        <v>10634</v>
      </c>
      <c r="D4383" s="13">
        <v>13.03</v>
      </c>
      <c r="E4383" s="13">
        <v>4.84</v>
      </c>
      <c r="F4383" s="13">
        <v>63.07</v>
      </c>
      <c r="G4383" s="437"/>
    </row>
    <row r="4384" ht="24" customHeight="1" spans="1:7">
      <c r="A4384" s="13">
        <v>4379</v>
      </c>
      <c r="B4384" s="13" t="s">
        <v>10646</v>
      </c>
      <c r="C4384" s="13" t="s">
        <v>10634</v>
      </c>
      <c r="D4384" s="13">
        <v>13.93</v>
      </c>
      <c r="E4384" s="13">
        <v>4.84</v>
      </c>
      <c r="F4384" s="13">
        <v>67.42</v>
      </c>
      <c r="G4384" s="437"/>
    </row>
    <row r="4385" ht="24" customHeight="1" spans="1:7">
      <c r="A4385" s="13">
        <v>4380</v>
      </c>
      <c r="B4385" s="13" t="s">
        <v>10647</v>
      </c>
      <c r="C4385" s="13" t="s">
        <v>10634</v>
      </c>
      <c r="D4385" s="13">
        <v>10.49</v>
      </c>
      <c r="E4385" s="13">
        <v>4.84</v>
      </c>
      <c r="F4385" s="13">
        <v>50.77</v>
      </c>
      <c r="G4385" s="437"/>
    </row>
    <row r="4386" ht="24" customHeight="1" spans="1:7">
      <c r="A4386" s="13">
        <v>4381</v>
      </c>
      <c r="B4386" s="13" t="s">
        <v>10648</v>
      </c>
      <c r="C4386" s="13" t="s">
        <v>10634</v>
      </c>
      <c r="D4386" s="13">
        <v>18.99</v>
      </c>
      <c r="E4386" s="13">
        <v>4.84</v>
      </c>
      <c r="F4386" s="13">
        <v>91.91</v>
      </c>
      <c r="G4386" s="437"/>
    </row>
    <row r="4387" ht="24" customHeight="1" spans="1:7">
      <c r="A4387" s="13">
        <v>4382</v>
      </c>
      <c r="B4387" s="13" t="s">
        <v>10649</v>
      </c>
      <c r="C4387" s="13" t="s">
        <v>10634</v>
      </c>
      <c r="D4387" s="13">
        <v>16.7</v>
      </c>
      <c r="E4387" s="13">
        <v>4.84</v>
      </c>
      <c r="F4387" s="13">
        <v>80.83</v>
      </c>
      <c r="G4387" s="437"/>
    </row>
    <row r="4388" ht="24" customHeight="1" spans="1:7">
      <c r="A4388" s="13">
        <v>4383</v>
      </c>
      <c r="B4388" s="13" t="s">
        <v>10650</v>
      </c>
      <c r="C4388" s="13" t="s">
        <v>10634</v>
      </c>
      <c r="D4388" s="13">
        <v>28.96</v>
      </c>
      <c r="E4388" s="13">
        <v>4.84</v>
      </c>
      <c r="F4388" s="13">
        <v>140.17</v>
      </c>
      <c r="G4388" s="437"/>
    </row>
    <row r="4389" ht="24" customHeight="1" spans="1:7">
      <c r="A4389" s="13">
        <v>4384</v>
      </c>
      <c r="B4389" s="13" t="s">
        <v>10651</v>
      </c>
      <c r="C4389" s="13" t="s">
        <v>10652</v>
      </c>
      <c r="D4389" s="13">
        <v>60.54</v>
      </c>
      <c r="E4389" s="13">
        <v>4.84</v>
      </c>
      <c r="F4389" s="13">
        <v>293.01</v>
      </c>
      <c r="G4389" s="437"/>
    </row>
    <row r="4390" ht="24" customHeight="1" spans="1:7">
      <c r="A4390" s="13">
        <v>4385</v>
      </c>
      <c r="B4390" s="13" t="s">
        <v>10653</v>
      </c>
      <c r="C4390" s="13" t="s">
        <v>10652</v>
      </c>
      <c r="D4390" s="13">
        <v>24.03</v>
      </c>
      <c r="E4390" s="13">
        <v>4.84</v>
      </c>
      <c r="F4390" s="13">
        <v>116.31</v>
      </c>
      <c r="G4390" s="437"/>
    </row>
    <row r="4391" ht="24" customHeight="1" spans="1:7">
      <c r="A4391" s="13">
        <v>4386</v>
      </c>
      <c r="B4391" s="13" t="s">
        <v>10654</v>
      </c>
      <c r="C4391" s="13" t="s">
        <v>10652</v>
      </c>
      <c r="D4391" s="13">
        <v>9.64</v>
      </c>
      <c r="E4391" s="13">
        <v>4.84</v>
      </c>
      <c r="F4391" s="13">
        <v>46.66</v>
      </c>
      <c r="G4391" s="437"/>
    </row>
    <row r="4392" ht="24" customHeight="1" spans="1:7">
      <c r="A4392" s="13">
        <v>4387</v>
      </c>
      <c r="B4392" s="13" t="s">
        <v>10655</v>
      </c>
      <c r="C4392" s="13" t="s">
        <v>10652</v>
      </c>
      <c r="D4392" s="13">
        <v>15.08</v>
      </c>
      <c r="E4392" s="13">
        <v>4.84</v>
      </c>
      <c r="F4392" s="13">
        <v>72.99</v>
      </c>
      <c r="G4392" s="437"/>
    </row>
    <row r="4393" ht="24" customHeight="1" spans="1:7">
      <c r="A4393" s="13">
        <v>4388</v>
      </c>
      <c r="B4393" s="13" t="s">
        <v>10656</v>
      </c>
      <c r="C4393" s="13" t="s">
        <v>10652</v>
      </c>
      <c r="D4393" s="13">
        <v>10.37</v>
      </c>
      <c r="E4393" s="13">
        <v>4.84</v>
      </c>
      <c r="F4393" s="13">
        <v>50.19</v>
      </c>
      <c r="G4393" s="437"/>
    </row>
    <row r="4394" ht="24" customHeight="1" spans="1:7">
      <c r="A4394" s="13">
        <v>4389</v>
      </c>
      <c r="B4394" s="13" t="s">
        <v>10657</v>
      </c>
      <c r="C4394" s="13" t="s">
        <v>10652</v>
      </c>
      <c r="D4394" s="13">
        <v>19.51</v>
      </c>
      <c r="E4394" s="13">
        <v>4.84</v>
      </c>
      <c r="F4394" s="13">
        <v>94.43</v>
      </c>
      <c r="G4394" s="437"/>
    </row>
    <row r="4395" ht="24" customHeight="1" spans="1:7">
      <c r="A4395" s="13">
        <v>4390</v>
      </c>
      <c r="B4395" s="13" t="s">
        <v>10658</v>
      </c>
      <c r="C4395" s="13" t="s">
        <v>10652</v>
      </c>
      <c r="D4395" s="13">
        <v>16.1</v>
      </c>
      <c r="E4395" s="13">
        <v>4.84</v>
      </c>
      <c r="F4395" s="13">
        <v>77.92</v>
      </c>
      <c r="G4395" s="437"/>
    </row>
    <row r="4396" ht="24" customHeight="1" spans="1:7">
      <c r="A4396" s="13">
        <v>4391</v>
      </c>
      <c r="B4396" s="13" t="s">
        <v>7282</v>
      </c>
      <c r="C4396" s="13" t="s">
        <v>10652</v>
      </c>
      <c r="D4396" s="13">
        <v>28.82</v>
      </c>
      <c r="E4396" s="13">
        <v>4.84</v>
      </c>
      <c r="F4396" s="13">
        <v>139.49</v>
      </c>
      <c r="G4396" s="437"/>
    </row>
    <row r="4397" ht="24" customHeight="1" spans="1:7">
      <c r="A4397" s="13">
        <v>4392</v>
      </c>
      <c r="B4397" s="13" t="s">
        <v>10659</v>
      </c>
      <c r="C4397" s="13" t="s">
        <v>10652</v>
      </c>
      <c r="D4397" s="13">
        <v>8.94</v>
      </c>
      <c r="E4397" s="13">
        <v>4.84</v>
      </c>
      <c r="F4397" s="13">
        <v>43.27</v>
      </c>
      <c r="G4397" s="437"/>
    </row>
    <row r="4398" ht="24" customHeight="1" spans="1:7">
      <c r="A4398" s="13">
        <v>4393</v>
      </c>
      <c r="B4398" s="13" t="s">
        <v>5051</v>
      </c>
      <c r="C4398" s="13" t="s">
        <v>10652</v>
      </c>
      <c r="D4398" s="13">
        <v>11.9</v>
      </c>
      <c r="E4398" s="13">
        <v>4.84</v>
      </c>
      <c r="F4398" s="13">
        <v>57.6</v>
      </c>
      <c r="G4398" s="437"/>
    </row>
    <row r="4399" ht="24" customHeight="1" spans="1:7">
      <c r="A4399" s="13">
        <v>4394</v>
      </c>
      <c r="B4399" s="13" t="s">
        <v>10660</v>
      </c>
      <c r="C4399" s="13" t="s">
        <v>10652</v>
      </c>
      <c r="D4399" s="13">
        <v>15.95</v>
      </c>
      <c r="E4399" s="13">
        <v>4.84</v>
      </c>
      <c r="F4399" s="13">
        <v>77.2</v>
      </c>
      <c r="G4399" s="437"/>
    </row>
    <row r="4400" ht="24" customHeight="1" spans="1:7">
      <c r="A4400" s="13">
        <v>4395</v>
      </c>
      <c r="B4400" s="13" t="s">
        <v>10661</v>
      </c>
      <c r="C4400" s="13" t="s">
        <v>10652</v>
      </c>
      <c r="D4400" s="13">
        <v>15.31</v>
      </c>
      <c r="E4400" s="13">
        <v>4.84</v>
      </c>
      <c r="F4400" s="13">
        <v>74.1</v>
      </c>
      <c r="G4400" s="437"/>
    </row>
    <row r="4401" ht="24" customHeight="1" spans="1:7">
      <c r="A4401" s="13">
        <v>4396</v>
      </c>
      <c r="B4401" s="13" t="s">
        <v>10662</v>
      </c>
      <c r="C4401" s="13" t="s">
        <v>10652</v>
      </c>
      <c r="D4401" s="13">
        <v>9.96</v>
      </c>
      <c r="E4401" s="13">
        <v>4.84</v>
      </c>
      <c r="F4401" s="13">
        <v>48.21</v>
      </c>
      <c r="G4401" s="437"/>
    </row>
    <row r="4402" ht="24" customHeight="1" spans="1:7">
      <c r="A4402" s="13">
        <v>4397</v>
      </c>
      <c r="B4402" s="13" t="s">
        <v>10663</v>
      </c>
      <c r="C4402" s="13" t="s">
        <v>10652</v>
      </c>
      <c r="D4402" s="13">
        <v>22.95</v>
      </c>
      <c r="E4402" s="13">
        <v>4.84</v>
      </c>
      <c r="F4402" s="13">
        <v>111.08</v>
      </c>
      <c r="G4402" s="437"/>
    </row>
    <row r="4403" ht="24" customHeight="1" spans="1:7">
      <c r="A4403" s="13">
        <v>4398</v>
      </c>
      <c r="B4403" s="13" t="s">
        <v>10664</v>
      </c>
      <c r="C4403" s="13" t="s">
        <v>10652</v>
      </c>
      <c r="D4403" s="13">
        <v>13.24</v>
      </c>
      <c r="E4403" s="13">
        <v>4.84</v>
      </c>
      <c r="F4403" s="13">
        <v>64.08</v>
      </c>
      <c r="G4403" s="437"/>
    </row>
    <row r="4404" ht="24" customHeight="1" spans="1:7">
      <c r="A4404" s="13">
        <v>4399</v>
      </c>
      <c r="B4404" s="13" t="s">
        <v>10665</v>
      </c>
      <c r="C4404" s="13" t="s">
        <v>10652</v>
      </c>
      <c r="D4404" s="13">
        <v>14.8</v>
      </c>
      <c r="E4404" s="13">
        <v>4.84</v>
      </c>
      <c r="F4404" s="13">
        <v>71.63</v>
      </c>
      <c r="G4404" s="437"/>
    </row>
    <row r="4405" ht="24" customHeight="1" spans="1:7">
      <c r="A4405" s="13">
        <v>4400</v>
      </c>
      <c r="B4405" s="13" t="s">
        <v>2290</v>
      </c>
      <c r="C4405" s="13" t="s">
        <v>10652</v>
      </c>
      <c r="D4405" s="13">
        <v>7.85</v>
      </c>
      <c r="E4405" s="13">
        <v>4.84</v>
      </c>
      <c r="F4405" s="13">
        <v>37.99</v>
      </c>
      <c r="G4405" s="437"/>
    </row>
    <row r="4406" ht="24" customHeight="1" spans="1:7">
      <c r="A4406" s="13">
        <v>4401</v>
      </c>
      <c r="B4406" s="13" t="s">
        <v>10666</v>
      </c>
      <c r="C4406" s="13" t="s">
        <v>10652</v>
      </c>
      <c r="D4406" s="13">
        <v>22.19</v>
      </c>
      <c r="E4406" s="13">
        <v>4.84</v>
      </c>
      <c r="F4406" s="13">
        <v>107.4</v>
      </c>
      <c r="G4406" s="437"/>
    </row>
    <row r="4407" ht="24" customHeight="1" spans="1:7">
      <c r="A4407" s="13">
        <v>4402</v>
      </c>
      <c r="B4407" s="13" t="s">
        <v>2499</v>
      </c>
      <c r="C4407" s="13" t="s">
        <v>10652</v>
      </c>
      <c r="D4407" s="13">
        <v>19.37</v>
      </c>
      <c r="E4407" s="13">
        <v>4.84</v>
      </c>
      <c r="F4407" s="13">
        <v>93.75</v>
      </c>
      <c r="G4407" s="437"/>
    </row>
    <row r="4408" ht="24" customHeight="1" spans="1:7">
      <c r="A4408" s="13">
        <v>4403</v>
      </c>
      <c r="B4408" s="13" t="s">
        <v>2789</v>
      </c>
      <c r="C4408" s="13" t="s">
        <v>10652</v>
      </c>
      <c r="D4408" s="13">
        <v>7.76</v>
      </c>
      <c r="E4408" s="13">
        <v>4.84</v>
      </c>
      <c r="F4408" s="13">
        <v>37.56</v>
      </c>
      <c r="G4408" s="437"/>
    </row>
    <row r="4409" ht="24" customHeight="1" spans="1:7">
      <c r="A4409" s="13">
        <v>4404</v>
      </c>
      <c r="B4409" s="13" t="s">
        <v>10667</v>
      </c>
      <c r="C4409" s="13" t="s">
        <v>10652</v>
      </c>
      <c r="D4409" s="13">
        <v>16.17</v>
      </c>
      <c r="E4409" s="13">
        <v>4.84</v>
      </c>
      <c r="F4409" s="13">
        <v>78.26</v>
      </c>
      <c r="G4409" s="437"/>
    </row>
    <row r="4410" ht="24" customHeight="1" spans="1:7">
      <c r="A4410" s="13">
        <v>4405</v>
      </c>
      <c r="B4410" s="13" t="s">
        <v>10668</v>
      </c>
      <c r="C4410" s="13" t="s">
        <v>10652</v>
      </c>
      <c r="D4410" s="13">
        <v>17.39</v>
      </c>
      <c r="E4410" s="13">
        <v>4.84</v>
      </c>
      <c r="F4410" s="13">
        <v>84.17</v>
      </c>
      <c r="G4410" s="437"/>
    </row>
    <row r="4411" ht="24" customHeight="1" spans="1:7">
      <c r="A4411" s="13">
        <v>4406</v>
      </c>
      <c r="B4411" s="13" t="s">
        <v>10669</v>
      </c>
      <c r="C4411" s="13" t="s">
        <v>10652</v>
      </c>
      <c r="D4411" s="13">
        <v>14.41</v>
      </c>
      <c r="E4411" s="13">
        <v>4.84</v>
      </c>
      <c r="F4411" s="13">
        <v>69.74</v>
      </c>
      <c r="G4411" s="437"/>
    </row>
    <row r="4412" ht="24" customHeight="1" spans="1:7">
      <c r="A4412" s="13">
        <v>4407</v>
      </c>
      <c r="B4412" s="13" t="s">
        <v>3588</v>
      </c>
      <c r="C4412" s="13" t="s">
        <v>10652</v>
      </c>
      <c r="D4412" s="13">
        <v>15.77</v>
      </c>
      <c r="E4412" s="13">
        <v>4.84</v>
      </c>
      <c r="F4412" s="13">
        <v>76.33</v>
      </c>
      <c r="G4412" s="437"/>
    </row>
    <row r="4413" ht="24" customHeight="1" spans="1:7">
      <c r="A4413" s="13">
        <v>4408</v>
      </c>
      <c r="B4413" s="13" t="s">
        <v>10670</v>
      </c>
      <c r="C4413" s="13" t="s">
        <v>10652</v>
      </c>
      <c r="D4413" s="13">
        <v>9.52</v>
      </c>
      <c r="E4413" s="13">
        <v>4.84</v>
      </c>
      <c r="F4413" s="13">
        <v>46.08</v>
      </c>
      <c r="G4413" s="437"/>
    </row>
    <row r="4414" ht="24" customHeight="1" spans="1:7">
      <c r="A4414" s="13">
        <v>4409</v>
      </c>
      <c r="B4414" s="13" t="s">
        <v>10671</v>
      </c>
      <c r="C4414" s="13" t="s">
        <v>10652</v>
      </c>
      <c r="D4414" s="13">
        <v>9.28</v>
      </c>
      <c r="E4414" s="13">
        <v>4.84</v>
      </c>
      <c r="F4414" s="13">
        <v>44.92</v>
      </c>
      <c r="G4414" s="437"/>
    </row>
    <row r="4415" ht="24" customHeight="1" spans="1:7">
      <c r="A4415" s="13">
        <v>4410</v>
      </c>
      <c r="B4415" s="13" t="s">
        <v>10672</v>
      </c>
      <c r="C4415" s="13" t="s">
        <v>10652</v>
      </c>
      <c r="D4415" s="13">
        <v>1.96</v>
      </c>
      <c r="E4415" s="13">
        <v>4.84</v>
      </c>
      <c r="F4415" s="13">
        <v>9.49</v>
      </c>
      <c r="G4415" s="437"/>
    </row>
    <row r="4416" ht="24" customHeight="1" spans="1:7">
      <c r="A4416" s="13">
        <v>4411</v>
      </c>
      <c r="B4416" s="13" t="s">
        <v>10673</v>
      </c>
      <c r="C4416" s="13" t="s">
        <v>10652</v>
      </c>
      <c r="D4416" s="13">
        <v>54.39</v>
      </c>
      <c r="E4416" s="13">
        <v>4.84</v>
      </c>
      <c r="F4416" s="13">
        <v>263.25</v>
      </c>
      <c r="G4416" s="437"/>
    </row>
    <row r="4417" ht="24" customHeight="1" spans="1:7">
      <c r="A4417" s="13">
        <v>4412</v>
      </c>
      <c r="B4417" s="13" t="s">
        <v>10674</v>
      </c>
      <c r="C4417" s="13" t="s">
        <v>10652</v>
      </c>
      <c r="D4417" s="13">
        <v>12.84</v>
      </c>
      <c r="E4417" s="13">
        <v>4.84</v>
      </c>
      <c r="F4417" s="13">
        <v>62.15</v>
      </c>
      <c r="G4417" s="437"/>
    </row>
    <row r="4418" ht="24" customHeight="1" spans="1:7">
      <c r="A4418" s="13">
        <v>4413</v>
      </c>
      <c r="B4418" s="13" t="s">
        <v>10675</v>
      </c>
      <c r="C4418" s="13" t="s">
        <v>10652</v>
      </c>
      <c r="D4418" s="13">
        <v>19.56</v>
      </c>
      <c r="E4418" s="13">
        <v>4.84</v>
      </c>
      <c r="F4418" s="13">
        <v>94.67</v>
      </c>
      <c r="G4418" s="437"/>
    </row>
    <row r="4419" ht="24" customHeight="1" spans="1:7">
      <c r="A4419" s="13">
        <v>4414</v>
      </c>
      <c r="B4419" s="13" t="s">
        <v>10676</v>
      </c>
      <c r="C4419" s="13" t="s">
        <v>10652</v>
      </c>
      <c r="D4419" s="13">
        <v>32.77</v>
      </c>
      <c r="E4419" s="13">
        <v>4.84</v>
      </c>
      <c r="F4419" s="13">
        <v>158.61</v>
      </c>
      <c r="G4419" s="437"/>
    </row>
    <row r="4420" ht="24" customHeight="1" spans="1:7">
      <c r="A4420" s="13">
        <v>4415</v>
      </c>
      <c r="B4420" s="13" t="s">
        <v>10677</v>
      </c>
      <c r="C4420" s="13" t="s">
        <v>10652</v>
      </c>
      <c r="D4420" s="13">
        <v>8.74</v>
      </c>
      <c r="E4420" s="13">
        <v>4.84</v>
      </c>
      <c r="F4420" s="13">
        <v>42.3</v>
      </c>
      <c r="G4420" s="437"/>
    </row>
    <row r="4421" ht="24" customHeight="1" spans="1:7">
      <c r="A4421" s="13">
        <v>4416</v>
      </c>
      <c r="B4421" s="13" t="s">
        <v>10678</v>
      </c>
      <c r="C4421" s="13" t="s">
        <v>10652</v>
      </c>
      <c r="D4421" s="13">
        <v>10.8</v>
      </c>
      <c r="E4421" s="13">
        <v>4.84</v>
      </c>
      <c r="F4421" s="13">
        <v>52.27</v>
      </c>
      <c r="G4421" s="437"/>
    </row>
    <row r="4422" ht="24" customHeight="1" spans="1:7">
      <c r="A4422" s="13">
        <v>4417</v>
      </c>
      <c r="B4422" s="13" t="s">
        <v>10679</v>
      </c>
      <c r="C4422" s="13" t="s">
        <v>10652</v>
      </c>
      <c r="D4422" s="13">
        <v>19.97</v>
      </c>
      <c r="E4422" s="13">
        <v>4.84</v>
      </c>
      <c r="F4422" s="13">
        <v>96.65</v>
      </c>
      <c r="G4422" s="437"/>
    </row>
    <row r="4423" ht="24" customHeight="1" spans="1:7">
      <c r="A4423" s="13">
        <v>4418</v>
      </c>
      <c r="B4423" s="13" t="s">
        <v>10680</v>
      </c>
      <c r="C4423" s="13" t="s">
        <v>10652</v>
      </c>
      <c r="D4423" s="13">
        <v>17.79</v>
      </c>
      <c r="E4423" s="13">
        <v>4.84</v>
      </c>
      <c r="F4423" s="13">
        <v>86.1</v>
      </c>
      <c r="G4423" s="437"/>
    </row>
    <row r="4424" ht="24" customHeight="1" spans="1:7">
      <c r="A4424" s="13">
        <v>4419</v>
      </c>
      <c r="B4424" s="13" t="s">
        <v>10681</v>
      </c>
      <c r="C4424" s="13" t="s">
        <v>10652</v>
      </c>
      <c r="D4424" s="13">
        <v>6.41</v>
      </c>
      <c r="E4424" s="13">
        <v>4.84</v>
      </c>
      <c r="F4424" s="13">
        <v>31.02</v>
      </c>
      <c r="G4424" s="437"/>
    </row>
    <row r="4425" ht="24" customHeight="1" spans="1:7">
      <c r="A4425" s="13">
        <v>4420</v>
      </c>
      <c r="B4425" s="13" t="s">
        <v>10682</v>
      </c>
      <c r="C4425" s="13" t="s">
        <v>10652</v>
      </c>
      <c r="D4425" s="13">
        <v>14.71</v>
      </c>
      <c r="E4425" s="13">
        <v>4.84</v>
      </c>
      <c r="F4425" s="13">
        <v>71.2</v>
      </c>
      <c r="G4425" s="437"/>
    </row>
    <row r="4426" ht="24" customHeight="1" spans="1:7">
      <c r="A4426" s="13">
        <v>4421</v>
      </c>
      <c r="B4426" s="13" t="s">
        <v>10683</v>
      </c>
      <c r="C4426" s="13" t="s">
        <v>10652</v>
      </c>
      <c r="D4426" s="13">
        <v>6.1</v>
      </c>
      <c r="E4426" s="13">
        <v>4.84</v>
      </c>
      <c r="F4426" s="13">
        <v>29.52</v>
      </c>
      <c r="G4426" s="437"/>
    </row>
    <row r="4427" ht="24" customHeight="1" spans="1:7">
      <c r="A4427" s="13">
        <v>4422</v>
      </c>
      <c r="B4427" s="13" t="s">
        <v>10684</v>
      </c>
      <c r="C4427" s="13" t="s">
        <v>10652</v>
      </c>
      <c r="D4427" s="13">
        <v>5.72</v>
      </c>
      <c r="E4427" s="13">
        <v>4.84</v>
      </c>
      <c r="F4427" s="13">
        <v>27.68</v>
      </c>
      <c r="G4427" s="437"/>
    </row>
    <row r="4428" ht="24" customHeight="1" spans="1:7">
      <c r="A4428" s="13">
        <v>4423</v>
      </c>
      <c r="B4428" s="13" t="s">
        <v>10685</v>
      </c>
      <c r="C4428" s="13" t="s">
        <v>10686</v>
      </c>
      <c r="D4428" s="13">
        <v>13.2</v>
      </c>
      <c r="E4428" s="13">
        <v>4.84</v>
      </c>
      <c r="F4428" s="13">
        <v>63.89</v>
      </c>
      <c r="G4428" s="437"/>
    </row>
    <row r="4429" ht="24" customHeight="1" spans="1:7">
      <c r="A4429" s="13">
        <v>4424</v>
      </c>
      <c r="B4429" s="13" t="s">
        <v>10687</v>
      </c>
      <c r="C4429" s="13" t="s">
        <v>10686</v>
      </c>
      <c r="D4429" s="13">
        <v>14.94</v>
      </c>
      <c r="E4429" s="13">
        <v>4.84</v>
      </c>
      <c r="F4429" s="13">
        <v>72.31</v>
      </c>
      <c r="G4429" s="437"/>
    </row>
    <row r="4430" ht="24" customHeight="1" spans="1:7">
      <c r="A4430" s="13">
        <v>4425</v>
      </c>
      <c r="B4430" s="13" t="s">
        <v>10688</v>
      </c>
      <c r="C4430" s="13" t="s">
        <v>10686</v>
      </c>
      <c r="D4430" s="13">
        <v>25.95</v>
      </c>
      <c r="E4430" s="13">
        <v>4.84</v>
      </c>
      <c r="F4430" s="13">
        <v>125.6</v>
      </c>
      <c r="G4430" s="437"/>
    </row>
    <row r="4431" ht="24" customHeight="1" spans="1:7">
      <c r="A4431" s="13">
        <v>4426</v>
      </c>
      <c r="B4431" s="13" t="s">
        <v>10689</v>
      </c>
      <c r="C4431" s="13" t="s">
        <v>10686</v>
      </c>
      <c r="D4431" s="13">
        <v>12.46</v>
      </c>
      <c r="E4431" s="13">
        <v>4.84</v>
      </c>
      <c r="F4431" s="13">
        <v>60.31</v>
      </c>
      <c r="G4431" s="437"/>
    </row>
    <row r="4432" ht="24" customHeight="1" spans="1:7">
      <c r="A4432" s="13">
        <v>4427</v>
      </c>
      <c r="B4432" s="13" t="s">
        <v>7103</v>
      </c>
      <c r="C4432" s="13" t="s">
        <v>10686</v>
      </c>
      <c r="D4432" s="13">
        <v>23.07</v>
      </c>
      <c r="E4432" s="13">
        <v>4.84</v>
      </c>
      <c r="F4432" s="13">
        <v>111.66</v>
      </c>
      <c r="G4432" s="437"/>
    </row>
    <row r="4433" ht="24" customHeight="1" spans="1:7">
      <c r="A4433" s="13">
        <v>4428</v>
      </c>
      <c r="B4433" s="13" t="s">
        <v>10690</v>
      </c>
      <c r="C4433" s="13" t="s">
        <v>10686</v>
      </c>
      <c r="D4433" s="13">
        <v>5.2</v>
      </c>
      <c r="E4433" s="13">
        <v>4.84</v>
      </c>
      <c r="F4433" s="13">
        <v>25.17</v>
      </c>
      <c r="G4433" s="437"/>
    </row>
    <row r="4434" ht="24" customHeight="1" spans="1:7">
      <c r="A4434" s="13">
        <v>4429</v>
      </c>
      <c r="B4434" s="13" t="s">
        <v>10691</v>
      </c>
      <c r="C4434" s="13" t="s">
        <v>10686</v>
      </c>
      <c r="D4434" s="13">
        <v>8.76</v>
      </c>
      <c r="E4434" s="13">
        <v>4.84</v>
      </c>
      <c r="F4434" s="13">
        <v>42.4</v>
      </c>
      <c r="G4434" s="437"/>
    </row>
    <row r="4435" ht="24" customHeight="1" spans="1:7">
      <c r="A4435" s="13">
        <v>4430</v>
      </c>
      <c r="B4435" s="13" t="s">
        <v>1777</v>
      </c>
      <c r="C4435" s="13" t="s">
        <v>10686</v>
      </c>
      <c r="D4435" s="13">
        <v>9.1</v>
      </c>
      <c r="E4435" s="13">
        <v>4.84</v>
      </c>
      <c r="F4435" s="13">
        <v>44.04</v>
      </c>
      <c r="G4435" s="437"/>
    </row>
    <row r="4436" ht="24" customHeight="1" spans="1:7">
      <c r="A4436" s="13">
        <v>4431</v>
      </c>
      <c r="B4436" s="13" t="s">
        <v>10692</v>
      </c>
      <c r="C4436" s="13" t="s">
        <v>10686</v>
      </c>
      <c r="D4436" s="13">
        <v>15.36</v>
      </c>
      <c r="E4436" s="13">
        <v>4.84</v>
      </c>
      <c r="F4436" s="13">
        <v>74.34</v>
      </c>
      <c r="G4436" s="437"/>
    </row>
    <row r="4437" ht="24" customHeight="1" spans="1:7">
      <c r="A4437" s="13">
        <v>4432</v>
      </c>
      <c r="B4437" s="13" t="s">
        <v>10693</v>
      </c>
      <c r="C4437" s="13" t="s">
        <v>10686</v>
      </c>
      <c r="D4437" s="13">
        <v>8.02</v>
      </c>
      <c r="E4437" s="13">
        <v>4.84</v>
      </c>
      <c r="F4437" s="13">
        <v>38.82</v>
      </c>
      <c r="G4437" s="437"/>
    </row>
    <row r="4438" ht="24" customHeight="1" spans="1:7">
      <c r="A4438" s="13">
        <v>4433</v>
      </c>
      <c r="B4438" s="13" t="s">
        <v>10694</v>
      </c>
      <c r="C4438" s="13" t="s">
        <v>10686</v>
      </c>
      <c r="D4438" s="13">
        <v>12.91</v>
      </c>
      <c r="E4438" s="13">
        <v>4.84</v>
      </c>
      <c r="F4438" s="13">
        <v>62.48</v>
      </c>
      <c r="G4438" s="437"/>
    </row>
    <row r="4439" ht="24" customHeight="1" spans="1:7">
      <c r="A4439" s="13">
        <v>4434</v>
      </c>
      <c r="B4439" s="13" t="s">
        <v>10695</v>
      </c>
      <c r="C4439" s="13" t="s">
        <v>10686</v>
      </c>
      <c r="D4439" s="13">
        <v>8.18</v>
      </c>
      <c r="E4439" s="13">
        <v>4.84</v>
      </c>
      <c r="F4439" s="13">
        <v>39.59</v>
      </c>
      <c r="G4439" s="437"/>
    </row>
    <row r="4440" ht="24" customHeight="1" spans="1:7">
      <c r="A4440" s="13">
        <v>4435</v>
      </c>
      <c r="B4440" s="13" t="s">
        <v>2822</v>
      </c>
      <c r="C4440" s="13" t="s">
        <v>10686</v>
      </c>
      <c r="D4440" s="13">
        <v>12.86</v>
      </c>
      <c r="E4440" s="13">
        <v>4.84</v>
      </c>
      <c r="F4440" s="13">
        <v>62.24</v>
      </c>
      <c r="G4440" s="437"/>
    </row>
    <row r="4441" ht="24" customHeight="1" spans="1:7">
      <c r="A4441" s="13">
        <v>4436</v>
      </c>
      <c r="B4441" s="13" t="s">
        <v>10696</v>
      </c>
      <c r="C4441" s="13" t="s">
        <v>10686</v>
      </c>
      <c r="D4441" s="13">
        <v>29.84</v>
      </c>
      <c r="E4441" s="13">
        <v>4.84</v>
      </c>
      <c r="F4441" s="13">
        <v>144.43</v>
      </c>
      <c r="G4441" s="437"/>
    </row>
    <row r="4442" ht="24" customHeight="1" spans="1:7">
      <c r="A4442" s="13">
        <v>4437</v>
      </c>
      <c r="B4442" s="13" t="s">
        <v>7225</v>
      </c>
      <c r="C4442" s="13" t="s">
        <v>10686</v>
      </c>
      <c r="D4442" s="13">
        <v>12.96</v>
      </c>
      <c r="E4442" s="13">
        <v>4.84</v>
      </c>
      <c r="F4442" s="13">
        <v>62.73</v>
      </c>
      <c r="G4442" s="437"/>
    </row>
    <row r="4443" ht="24" customHeight="1" spans="1:7">
      <c r="A4443" s="13">
        <v>4438</v>
      </c>
      <c r="B4443" s="13" t="s">
        <v>10697</v>
      </c>
      <c r="C4443" s="13" t="s">
        <v>10686</v>
      </c>
      <c r="D4443" s="13">
        <v>20.36</v>
      </c>
      <c r="E4443" s="13">
        <v>4.84</v>
      </c>
      <c r="F4443" s="13">
        <v>98.54</v>
      </c>
      <c r="G4443" s="437"/>
    </row>
    <row r="4444" ht="24" customHeight="1" spans="1:7">
      <c r="A4444" s="13">
        <v>4439</v>
      </c>
      <c r="B4444" s="13" t="s">
        <v>10698</v>
      </c>
      <c r="C4444" s="13" t="s">
        <v>10686</v>
      </c>
      <c r="D4444" s="13">
        <v>6.68</v>
      </c>
      <c r="E4444" s="13">
        <v>4.84</v>
      </c>
      <c r="F4444" s="13">
        <v>32.33</v>
      </c>
      <c r="G4444" s="437"/>
    </row>
    <row r="4445" ht="24" customHeight="1" spans="1:7">
      <c r="A4445" s="13">
        <v>4440</v>
      </c>
      <c r="B4445" s="13" t="s">
        <v>9636</v>
      </c>
      <c r="C4445" s="13" t="s">
        <v>10686</v>
      </c>
      <c r="D4445" s="13">
        <v>19.96</v>
      </c>
      <c r="E4445" s="13">
        <v>4.84</v>
      </c>
      <c r="F4445" s="13">
        <v>96.61</v>
      </c>
      <c r="G4445" s="437"/>
    </row>
    <row r="4446" ht="24" customHeight="1" spans="1:7">
      <c r="A4446" s="13">
        <v>4441</v>
      </c>
      <c r="B4446" s="13" t="s">
        <v>9870</v>
      </c>
      <c r="C4446" s="13" t="s">
        <v>10686</v>
      </c>
      <c r="D4446" s="13">
        <v>16.19</v>
      </c>
      <c r="E4446" s="13">
        <v>4.84</v>
      </c>
      <c r="F4446" s="13">
        <v>78.36</v>
      </c>
      <c r="G4446" s="437"/>
    </row>
    <row r="4447" ht="24" customHeight="1" spans="1:7">
      <c r="A4447" s="13">
        <v>4442</v>
      </c>
      <c r="B4447" s="13" t="s">
        <v>1004</v>
      </c>
      <c r="C4447" s="13" t="s">
        <v>10686</v>
      </c>
      <c r="D4447" s="13">
        <v>13.72</v>
      </c>
      <c r="E4447" s="13">
        <v>4.84</v>
      </c>
      <c r="F4447" s="13">
        <v>66.4</v>
      </c>
      <c r="G4447" s="437"/>
    </row>
    <row r="4448" ht="24" customHeight="1" spans="1:7">
      <c r="A4448" s="13">
        <v>4443</v>
      </c>
      <c r="B4448" s="13" t="s">
        <v>10699</v>
      </c>
      <c r="C4448" s="13" t="s">
        <v>10686</v>
      </c>
      <c r="D4448" s="13">
        <v>9.81</v>
      </c>
      <c r="E4448" s="13">
        <v>4.84</v>
      </c>
      <c r="F4448" s="13">
        <v>47.48</v>
      </c>
      <c r="G4448" s="437"/>
    </row>
    <row r="4449" ht="24" customHeight="1" spans="1:7">
      <c r="A4449" s="13">
        <v>4444</v>
      </c>
      <c r="B4449" s="13" t="s">
        <v>7663</v>
      </c>
      <c r="C4449" s="13" t="s">
        <v>10686</v>
      </c>
      <c r="D4449" s="13">
        <v>92.84</v>
      </c>
      <c r="E4449" s="13">
        <v>4.84</v>
      </c>
      <c r="F4449" s="13">
        <v>449.35</v>
      </c>
      <c r="G4449" s="437"/>
    </row>
    <row r="4450" ht="24" customHeight="1" spans="1:7">
      <c r="A4450" s="13">
        <v>4445</v>
      </c>
      <c r="B4450" s="13" t="s">
        <v>10700</v>
      </c>
      <c r="C4450" s="13" t="s">
        <v>10686</v>
      </c>
      <c r="D4450" s="13">
        <v>12.94</v>
      </c>
      <c r="E4450" s="13">
        <v>4.84</v>
      </c>
      <c r="F4450" s="13">
        <v>62.63</v>
      </c>
      <c r="G4450" s="437"/>
    </row>
    <row r="4451" ht="24" customHeight="1" spans="1:7">
      <c r="A4451" s="13">
        <v>4446</v>
      </c>
      <c r="B4451" s="13" t="s">
        <v>10701</v>
      </c>
      <c r="C4451" s="13" t="s">
        <v>10686</v>
      </c>
      <c r="D4451" s="13">
        <v>29.98</v>
      </c>
      <c r="E4451" s="13">
        <v>4.84</v>
      </c>
      <c r="F4451" s="13">
        <v>145.1</v>
      </c>
      <c r="G4451" s="437"/>
    </row>
    <row r="4452" ht="24" customHeight="1" spans="1:7">
      <c r="A4452" s="13">
        <v>4447</v>
      </c>
      <c r="B4452" s="13" t="s">
        <v>2315</v>
      </c>
      <c r="C4452" s="13" t="s">
        <v>10686</v>
      </c>
      <c r="D4452" s="13">
        <v>19.69</v>
      </c>
      <c r="E4452" s="13">
        <v>4.84</v>
      </c>
      <c r="F4452" s="13">
        <v>95.3</v>
      </c>
      <c r="G4452" s="437"/>
    </row>
    <row r="4453" ht="24" customHeight="1" spans="1:7">
      <c r="A4453" s="13">
        <v>4448</v>
      </c>
      <c r="B4453" s="13" t="s">
        <v>10702</v>
      </c>
      <c r="C4453" s="13" t="s">
        <v>10686</v>
      </c>
      <c r="D4453" s="13">
        <v>27.2</v>
      </c>
      <c r="E4453" s="13">
        <v>4.84</v>
      </c>
      <c r="F4453" s="13">
        <v>131.65</v>
      </c>
      <c r="G4453" s="437"/>
    </row>
    <row r="4454" ht="24" customHeight="1" spans="1:7">
      <c r="A4454" s="13">
        <v>4449</v>
      </c>
      <c r="B4454" s="13" t="s">
        <v>10703</v>
      </c>
      <c r="C4454" s="13" t="s">
        <v>10686</v>
      </c>
      <c r="D4454" s="13">
        <v>26.73</v>
      </c>
      <c r="E4454" s="13">
        <v>4.84</v>
      </c>
      <c r="F4454" s="13">
        <v>129.37</v>
      </c>
      <c r="G4454" s="437"/>
    </row>
    <row r="4455" ht="24" customHeight="1" spans="1:7">
      <c r="A4455" s="13">
        <v>4450</v>
      </c>
      <c r="B4455" s="13" t="s">
        <v>10704</v>
      </c>
      <c r="C4455" s="13" t="s">
        <v>10686</v>
      </c>
      <c r="D4455" s="13">
        <v>25.81</v>
      </c>
      <c r="E4455" s="13">
        <v>4.84</v>
      </c>
      <c r="F4455" s="13">
        <v>124.92</v>
      </c>
      <c r="G4455" s="437"/>
    </row>
    <row r="4456" ht="24" customHeight="1" spans="1:7">
      <c r="A4456" s="13">
        <v>4451</v>
      </c>
      <c r="B4456" s="13" t="s">
        <v>10705</v>
      </c>
      <c r="C4456" s="13" t="s">
        <v>10686</v>
      </c>
      <c r="D4456" s="13">
        <v>33.82</v>
      </c>
      <c r="E4456" s="13">
        <v>4.84</v>
      </c>
      <c r="F4456" s="13">
        <v>163.69</v>
      </c>
      <c r="G4456" s="437"/>
    </row>
    <row r="4457" ht="24" customHeight="1" spans="1:7">
      <c r="A4457" s="13">
        <v>4452</v>
      </c>
      <c r="B4457" s="13" t="s">
        <v>9455</v>
      </c>
      <c r="C4457" s="13" t="s">
        <v>10686</v>
      </c>
      <c r="D4457" s="13">
        <v>16.65</v>
      </c>
      <c r="E4457" s="13">
        <v>4.84</v>
      </c>
      <c r="F4457" s="13">
        <v>80.59</v>
      </c>
      <c r="G4457" s="437"/>
    </row>
    <row r="4458" ht="24" customHeight="1" spans="1:7">
      <c r="A4458" s="13">
        <v>4453</v>
      </c>
      <c r="B4458" s="13" t="s">
        <v>10706</v>
      </c>
      <c r="C4458" s="13" t="s">
        <v>10686</v>
      </c>
      <c r="D4458" s="13">
        <v>10.92</v>
      </c>
      <c r="E4458" s="13">
        <v>4.84</v>
      </c>
      <c r="F4458" s="13">
        <v>52.85</v>
      </c>
      <c r="G4458" s="437"/>
    </row>
    <row r="4459" ht="24" customHeight="1" spans="1:7">
      <c r="A4459" s="13">
        <v>4454</v>
      </c>
      <c r="B4459" s="13" t="s">
        <v>10707</v>
      </c>
      <c r="C4459" s="13" t="s">
        <v>10686</v>
      </c>
      <c r="D4459" s="13">
        <v>14.52</v>
      </c>
      <c r="E4459" s="13">
        <v>4.84</v>
      </c>
      <c r="F4459" s="13">
        <v>70.28</v>
      </c>
      <c r="G4459" s="437"/>
    </row>
    <row r="4460" ht="24" customHeight="1" spans="1:7">
      <c r="A4460" s="13">
        <v>4455</v>
      </c>
      <c r="B4460" s="13" t="s">
        <v>10708</v>
      </c>
      <c r="C4460" s="13" t="s">
        <v>10686</v>
      </c>
      <c r="D4460" s="13">
        <v>10.17</v>
      </c>
      <c r="E4460" s="13">
        <v>4.84</v>
      </c>
      <c r="F4460" s="13">
        <v>49.22</v>
      </c>
      <c r="G4460" s="437"/>
    </row>
    <row r="4461" ht="24" customHeight="1" spans="1:7">
      <c r="A4461" s="13">
        <v>4456</v>
      </c>
      <c r="B4461" s="13" t="s">
        <v>10709</v>
      </c>
      <c r="C4461" s="13" t="s">
        <v>10686</v>
      </c>
      <c r="D4461" s="13">
        <v>5</v>
      </c>
      <c r="E4461" s="13">
        <v>4.84</v>
      </c>
      <c r="F4461" s="13">
        <v>24.2</v>
      </c>
      <c r="G4461" s="437"/>
    </row>
    <row r="4462" ht="24" customHeight="1" spans="1:7">
      <c r="A4462" s="13">
        <v>4457</v>
      </c>
      <c r="B4462" s="13" t="s">
        <v>6611</v>
      </c>
      <c r="C4462" s="13" t="s">
        <v>10686</v>
      </c>
      <c r="D4462" s="13">
        <v>24.06</v>
      </c>
      <c r="E4462" s="13">
        <v>4.84</v>
      </c>
      <c r="F4462" s="13">
        <v>116.45</v>
      </c>
      <c r="G4462" s="437"/>
    </row>
    <row r="4463" ht="24" customHeight="1" spans="1:7">
      <c r="A4463" s="13">
        <v>4458</v>
      </c>
      <c r="B4463" s="13" t="s">
        <v>3555</v>
      </c>
      <c r="C4463" s="13" t="s">
        <v>10686</v>
      </c>
      <c r="D4463" s="13">
        <v>34.43</v>
      </c>
      <c r="E4463" s="13">
        <v>4.84</v>
      </c>
      <c r="F4463" s="13">
        <v>166.64</v>
      </c>
      <c r="G4463" s="437"/>
    </row>
    <row r="4464" ht="24" customHeight="1" spans="1:7">
      <c r="A4464" s="13">
        <v>4459</v>
      </c>
      <c r="B4464" s="13" t="s">
        <v>10710</v>
      </c>
      <c r="C4464" s="13" t="s">
        <v>10686</v>
      </c>
      <c r="D4464" s="13">
        <v>22.84</v>
      </c>
      <c r="E4464" s="13">
        <v>4.84</v>
      </c>
      <c r="F4464" s="13">
        <v>110.55</v>
      </c>
      <c r="G4464" s="437"/>
    </row>
    <row r="4465" ht="24" customHeight="1" spans="1:7">
      <c r="A4465" s="13">
        <v>4460</v>
      </c>
      <c r="B4465" s="13" t="s">
        <v>2042</v>
      </c>
      <c r="C4465" s="13" t="s">
        <v>10686</v>
      </c>
      <c r="D4465" s="13">
        <v>28.59</v>
      </c>
      <c r="E4465" s="13">
        <v>4.84</v>
      </c>
      <c r="F4465" s="13">
        <v>138.38</v>
      </c>
      <c r="G4465" s="437"/>
    </row>
    <row r="4466" ht="24" customHeight="1" spans="1:7">
      <c r="A4466" s="13">
        <v>4461</v>
      </c>
      <c r="B4466" s="13" t="s">
        <v>10711</v>
      </c>
      <c r="C4466" s="13" t="s">
        <v>10712</v>
      </c>
      <c r="D4466" s="13">
        <v>22.16</v>
      </c>
      <c r="E4466" s="13">
        <v>4.84</v>
      </c>
      <c r="F4466" s="13">
        <v>107.25</v>
      </c>
      <c r="G4466" s="437"/>
    </row>
    <row r="4467" ht="24" customHeight="1" spans="1:7">
      <c r="A4467" s="13">
        <v>4462</v>
      </c>
      <c r="B4467" s="13" t="s">
        <v>5281</v>
      </c>
      <c r="C4467" s="13" t="s">
        <v>10712</v>
      </c>
      <c r="D4467" s="13">
        <v>10.45</v>
      </c>
      <c r="E4467" s="13">
        <v>4.84</v>
      </c>
      <c r="F4467" s="13">
        <v>50.58</v>
      </c>
      <c r="G4467" s="437"/>
    </row>
    <row r="4468" ht="24" customHeight="1" spans="1:7">
      <c r="A4468" s="13">
        <v>4463</v>
      </c>
      <c r="B4468" s="13" t="s">
        <v>10713</v>
      </c>
      <c r="C4468" s="13" t="s">
        <v>10712</v>
      </c>
      <c r="D4468" s="13">
        <v>16.86</v>
      </c>
      <c r="E4468" s="13">
        <v>4.84</v>
      </c>
      <c r="F4468" s="13">
        <v>81.6</v>
      </c>
      <c r="G4468" s="437"/>
    </row>
    <row r="4469" ht="24" customHeight="1" spans="1:7">
      <c r="A4469" s="13">
        <v>4464</v>
      </c>
      <c r="B4469" s="13" t="s">
        <v>10714</v>
      </c>
      <c r="C4469" s="13" t="s">
        <v>10712</v>
      </c>
      <c r="D4469" s="13">
        <v>17.21</v>
      </c>
      <c r="E4469" s="13">
        <v>4.84</v>
      </c>
      <c r="F4469" s="13">
        <v>83.3</v>
      </c>
      <c r="G4469" s="437"/>
    </row>
    <row r="4470" ht="24" customHeight="1" spans="1:7">
      <c r="A4470" s="13">
        <v>4465</v>
      </c>
      <c r="B4470" s="13" t="s">
        <v>5808</v>
      </c>
      <c r="C4470" s="13" t="s">
        <v>10712</v>
      </c>
      <c r="D4470" s="13">
        <v>19.35</v>
      </c>
      <c r="E4470" s="13">
        <v>4.84</v>
      </c>
      <c r="F4470" s="13">
        <v>93.65</v>
      </c>
      <c r="G4470" s="437"/>
    </row>
    <row r="4471" ht="24" customHeight="1" spans="1:7">
      <c r="A4471" s="13">
        <v>4466</v>
      </c>
      <c r="B4471" s="13" t="s">
        <v>3804</v>
      </c>
      <c r="C4471" s="13" t="s">
        <v>10712</v>
      </c>
      <c r="D4471" s="13">
        <v>9.86</v>
      </c>
      <c r="E4471" s="13">
        <v>4.84</v>
      </c>
      <c r="F4471" s="13">
        <v>47.72</v>
      </c>
      <c r="G4471" s="437"/>
    </row>
    <row r="4472" ht="24" customHeight="1" spans="1:7">
      <c r="A4472" s="13">
        <v>4467</v>
      </c>
      <c r="B4472" s="13" t="s">
        <v>10715</v>
      </c>
      <c r="C4472" s="13" t="s">
        <v>10712</v>
      </c>
      <c r="D4472" s="13">
        <v>26.74</v>
      </c>
      <c r="E4472" s="13">
        <v>4.84</v>
      </c>
      <c r="F4472" s="13">
        <v>129.42</v>
      </c>
      <c r="G4472" s="437"/>
    </row>
    <row r="4473" ht="24" customHeight="1" spans="1:7">
      <c r="A4473" s="13">
        <v>4468</v>
      </c>
      <c r="B4473" s="13" t="s">
        <v>139</v>
      </c>
      <c r="C4473" s="13" t="s">
        <v>10712</v>
      </c>
      <c r="D4473" s="13">
        <v>18.95</v>
      </c>
      <c r="E4473" s="13">
        <v>4.84</v>
      </c>
      <c r="F4473" s="13">
        <v>91.72</v>
      </c>
      <c r="G4473" s="437"/>
    </row>
    <row r="4474" ht="24" customHeight="1" spans="1:7">
      <c r="A4474" s="13">
        <v>4469</v>
      </c>
      <c r="B4474" s="13" t="s">
        <v>10716</v>
      </c>
      <c r="C4474" s="13" t="s">
        <v>10712</v>
      </c>
      <c r="D4474" s="13">
        <v>19.87</v>
      </c>
      <c r="E4474" s="13">
        <v>4.84</v>
      </c>
      <c r="F4474" s="13">
        <v>96.17</v>
      </c>
      <c r="G4474" s="437"/>
    </row>
    <row r="4475" ht="24" customHeight="1" spans="1:7">
      <c r="A4475" s="13">
        <v>4470</v>
      </c>
      <c r="B4475" s="13" t="s">
        <v>4425</v>
      </c>
      <c r="C4475" s="13" t="s">
        <v>10712</v>
      </c>
      <c r="D4475" s="13">
        <v>10.22</v>
      </c>
      <c r="E4475" s="13">
        <v>4.84</v>
      </c>
      <c r="F4475" s="13">
        <v>49.46</v>
      </c>
      <c r="G4475" s="437"/>
    </row>
    <row r="4476" ht="24" customHeight="1" spans="1:7">
      <c r="A4476" s="13">
        <v>4471</v>
      </c>
      <c r="B4476" s="13" t="s">
        <v>10717</v>
      </c>
      <c r="C4476" s="13" t="s">
        <v>10712</v>
      </c>
      <c r="D4476" s="13">
        <v>19.93</v>
      </c>
      <c r="E4476" s="13">
        <v>4.84</v>
      </c>
      <c r="F4476" s="13">
        <v>96.46</v>
      </c>
      <c r="G4476" s="437"/>
    </row>
    <row r="4477" ht="24" customHeight="1" spans="1:7">
      <c r="A4477" s="13">
        <v>4472</v>
      </c>
      <c r="B4477" s="13" t="s">
        <v>10718</v>
      </c>
      <c r="C4477" s="13" t="s">
        <v>10712</v>
      </c>
      <c r="D4477" s="13">
        <v>21.11</v>
      </c>
      <c r="E4477" s="13">
        <v>4.84</v>
      </c>
      <c r="F4477" s="13">
        <v>102.17</v>
      </c>
      <c r="G4477" s="437"/>
    </row>
    <row r="4478" ht="24" customHeight="1" spans="1:7">
      <c r="A4478" s="13">
        <v>4473</v>
      </c>
      <c r="B4478" s="13" t="s">
        <v>10719</v>
      </c>
      <c r="C4478" s="13" t="s">
        <v>10712</v>
      </c>
      <c r="D4478" s="13">
        <v>7.48</v>
      </c>
      <c r="E4478" s="13">
        <v>4.84</v>
      </c>
      <c r="F4478" s="13">
        <v>36.2</v>
      </c>
      <c r="G4478" s="437"/>
    </row>
    <row r="4479" ht="24" customHeight="1" spans="1:7">
      <c r="A4479" s="13">
        <v>4474</v>
      </c>
      <c r="B4479" s="13" t="s">
        <v>10720</v>
      </c>
      <c r="C4479" s="13" t="s">
        <v>10712</v>
      </c>
      <c r="D4479" s="13">
        <v>18.16</v>
      </c>
      <c r="E4479" s="13">
        <v>4.84</v>
      </c>
      <c r="F4479" s="13">
        <v>87.89</v>
      </c>
      <c r="G4479" s="437"/>
    </row>
    <row r="4480" ht="24" customHeight="1" spans="1:7">
      <c r="A4480" s="13">
        <v>4475</v>
      </c>
      <c r="B4480" s="13" t="s">
        <v>10721</v>
      </c>
      <c r="C4480" s="13" t="s">
        <v>10712</v>
      </c>
      <c r="D4480" s="13">
        <v>21.56</v>
      </c>
      <c r="E4480" s="13">
        <v>4.84</v>
      </c>
      <c r="F4480" s="13">
        <v>104.35</v>
      </c>
      <c r="G4480" s="437"/>
    </row>
    <row r="4481" ht="24" customHeight="1" spans="1:7">
      <c r="A4481" s="13">
        <v>4476</v>
      </c>
      <c r="B4481" s="13" t="s">
        <v>10722</v>
      </c>
      <c r="C4481" s="13" t="s">
        <v>10712</v>
      </c>
      <c r="D4481" s="13">
        <v>38.24</v>
      </c>
      <c r="E4481" s="13">
        <v>4.84</v>
      </c>
      <c r="F4481" s="13">
        <v>185.08</v>
      </c>
      <c r="G4481" s="437"/>
    </row>
    <row r="4482" ht="24" customHeight="1" spans="1:7">
      <c r="A4482" s="13">
        <v>4477</v>
      </c>
      <c r="B4482" s="13" t="s">
        <v>3322</v>
      </c>
      <c r="C4482" s="13" t="s">
        <v>10712</v>
      </c>
      <c r="D4482" s="13">
        <v>22.73</v>
      </c>
      <c r="E4482" s="13">
        <v>4.84</v>
      </c>
      <c r="F4482" s="13">
        <v>110.01</v>
      </c>
      <c r="G4482" s="437"/>
    </row>
    <row r="4483" ht="24" customHeight="1" spans="1:7">
      <c r="A4483" s="13">
        <v>4478</v>
      </c>
      <c r="B4483" s="13" t="s">
        <v>5913</v>
      </c>
      <c r="C4483" s="13" t="s">
        <v>10712</v>
      </c>
      <c r="D4483" s="13">
        <v>19.89</v>
      </c>
      <c r="E4483" s="13">
        <v>4.84</v>
      </c>
      <c r="F4483" s="13">
        <v>96.27</v>
      </c>
      <c r="G4483" s="437"/>
    </row>
    <row r="4484" ht="24" customHeight="1" spans="1:7">
      <c r="A4484" s="13">
        <v>4479</v>
      </c>
      <c r="B4484" s="13" t="s">
        <v>9596</v>
      </c>
      <c r="C4484" s="13" t="s">
        <v>10712</v>
      </c>
      <c r="D4484" s="13">
        <v>15.65</v>
      </c>
      <c r="E4484" s="13">
        <v>4.84</v>
      </c>
      <c r="F4484" s="13">
        <v>75.75</v>
      </c>
      <c r="G4484" s="437"/>
    </row>
    <row r="4485" ht="24" customHeight="1" spans="1:7">
      <c r="A4485" s="13">
        <v>4480</v>
      </c>
      <c r="B4485" s="13" t="s">
        <v>3555</v>
      </c>
      <c r="C4485" s="13" t="s">
        <v>10712</v>
      </c>
      <c r="D4485" s="13">
        <v>21.08</v>
      </c>
      <c r="E4485" s="13">
        <v>4.84</v>
      </c>
      <c r="F4485" s="13">
        <v>102.03</v>
      </c>
      <c r="G4485" s="437"/>
    </row>
    <row r="4486" ht="24" customHeight="1" spans="1:7">
      <c r="A4486" s="13">
        <v>4481</v>
      </c>
      <c r="B4486" s="13" t="s">
        <v>2176</v>
      </c>
      <c r="C4486" s="13" t="s">
        <v>10712</v>
      </c>
      <c r="D4486" s="13">
        <v>4.01</v>
      </c>
      <c r="E4486" s="13">
        <v>4.84</v>
      </c>
      <c r="F4486" s="13">
        <v>19.41</v>
      </c>
      <c r="G4486" s="437"/>
    </row>
    <row r="4487" ht="24" customHeight="1" spans="1:7">
      <c r="A4487" s="13">
        <v>4482</v>
      </c>
      <c r="B4487" s="13" t="s">
        <v>10723</v>
      </c>
      <c r="C4487" s="13" t="s">
        <v>10712</v>
      </c>
      <c r="D4487" s="13">
        <v>13.78</v>
      </c>
      <c r="E4487" s="13">
        <v>4.84</v>
      </c>
      <c r="F4487" s="13">
        <v>66.7</v>
      </c>
      <c r="G4487" s="437"/>
    </row>
    <row r="4488" ht="24" customHeight="1" spans="1:7">
      <c r="A4488" s="13">
        <v>4483</v>
      </c>
      <c r="B4488" s="13" t="s">
        <v>10724</v>
      </c>
      <c r="C4488" s="13" t="s">
        <v>10712</v>
      </c>
      <c r="D4488" s="13">
        <v>9.1</v>
      </c>
      <c r="E4488" s="13">
        <v>4.84</v>
      </c>
      <c r="F4488" s="13">
        <v>44.04</v>
      </c>
      <c r="G4488" s="437"/>
    </row>
    <row r="4489" ht="24" customHeight="1" spans="1:7">
      <c r="A4489" s="13">
        <v>4484</v>
      </c>
      <c r="B4489" s="13" t="s">
        <v>10725</v>
      </c>
      <c r="C4489" s="13" t="s">
        <v>10712</v>
      </c>
      <c r="D4489" s="13">
        <v>21.77</v>
      </c>
      <c r="E4489" s="13">
        <v>4.84</v>
      </c>
      <c r="F4489" s="13">
        <v>105.37</v>
      </c>
      <c r="G4489" s="437"/>
    </row>
    <row r="4490" ht="24" customHeight="1" spans="1:7">
      <c r="A4490" s="13">
        <v>4485</v>
      </c>
      <c r="B4490" s="13" t="s">
        <v>10726</v>
      </c>
      <c r="C4490" s="13" t="s">
        <v>10712</v>
      </c>
      <c r="D4490" s="13">
        <v>21.03</v>
      </c>
      <c r="E4490" s="13">
        <v>4.84</v>
      </c>
      <c r="F4490" s="13">
        <v>101.79</v>
      </c>
      <c r="G4490" s="437"/>
    </row>
    <row r="4491" ht="24" customHeight="1" spans="1:7">
      <c r="A4491" s="13">
        <v>4486</v>
      </c>
      <c r="B4491" s="13" t="s">
        <v>10727</v>
      </c>
      <c r="C4491" s="13" t="s">
        <v>10712</v>
      </c>
      <c r="D4491" s="13">
        <v>13.48</v>
      </c>
      <c r="E4491" s="13">
        <v>4.84</v>
      </c>
      <c r="F4491" s="13">
        <v>65.24</v>
      </c>
      <c r="G4491" s="437"/>
    </row>
    <row r="4492" ht="24" customHeight="1" spans="1:7">
      <c r="A4492" s="13">
        <v>4487</v>
      </c>
      <c r="B4492" s="13" t="s">
        <v>10728</v>
      </c>
      <c r="C4492" s="13" t="s">
        <v>10712</v>
      </c>
      <c r="D4492" s="13">
        <v>17.08</v>
      </c>
      <c r="E4492" s="13">
        <v>4.84</v>
      </c>
      <c r="F4492" s="13">
        <v>82.67</v>
      </c>
      <c r="G4492" s="437"/>
    </row>
    <row r="4493" ht="24" customHeight="1" spans="1:7">
      <c r="A4493" s="13">
        <v>4488</v>
      </c>
      <c r="B4493" s="13" t="s">
        <v>10729</v>
      </c>
      <c r="C4493" s="13" t="s">
        <v>10712</v>
      </c>
      <c r="D4493" s="13">
        <v>16.28</v>
      </c>
      <c r="E4493" s="13">
        <v>4.84</v>
      </c>
      <c r="F4493" s="13">
        <v>78.8</v>
      </c>
      <c r="G4493" s="437"/>
    </row>
    <row r="4494" ht="24" customHeight="1" spans="1:7">
      <c r="A4494" s="13">
        <v>4489</v>
      </c>
      <c r="B4494" s="13" t="s">
        <v>10730</v>
      </c>
      <c r="C4494" s="13" t="s">
        <v>10712</v>
      </c>
      <c r="D4494" s="13">
        <v>8.59</v>
      </c>
      <c r="E4494" s="13">
        <v>4.84</v>
      </c>
      <c r="F4494" s="13">
        <v>41.58</v>
      </c>
      <c r="G4494" s="437"/>
    </row>
    <row r="4495" ht="24" customHeight="1" spans="1:7">
      <c r="A4495" s="13">
        <v>4490</v>
      </c>
      <c r="B4495" s="13" t="s">
        <v>6532</v>
      </c>
      <c r="C4495" s="13" t="s">
        <v>10712</v>
      </c>
      <c r="D4495" s="13">
        <v>15.17</v>
      </c>
      <c r="E4495" s="13">
        <v>4.84</v>
      </c>
      <c r="F4495" s="13">
        <v>73.42</v>
      </c>
      <c r="G4495" s="437"/>
    </row>
    <row r="4496" ht="24" customHeight="1" spans="1:7">
      <c r="A4496" s="13">
        <v>4491</v>
      </c>
      <c r="B4496" s="13" t="s">
        <v>5810</v>
      </c>
      <c r="C4496" s="13" t="s">
        <v>10712</v>
      </c>
      <c r="D4496" s="13">
        <v>27.54</v>
      </c>
      <c r="E4496" s="13">
        <v>4.84</v>
      </c>
      <c r="F4496" s="13">
        <v>133.29</v>
      </c>
      <c r="G4496" s="437"/>
    </row>
    <row r="4497" ht="24" customHeight="1" spans="1:7">
      <c r="A4497" s="13">
        <v>4492</v>
      </c>
      <c r="B4497" s="13" t="s">
        <v>10731</v>
      </c>
      <c r="C4497" s="13" t="s">
        <v>10712</v>
      </c>
      <c r="D4497" s="13">
        <v>23.26</v>
      </c>
      <c r="E4497" s="13">
        <v>4.84</v>
      </c>
      <c r="F4497" s="13">
        <v>112.58</v>
      </c>
      <c r="G4497" s="437"/>
    </row>
    <row r="4498" ht="24" customHeight="1" spans="1:7">
      <c r="A4498" s="13">
        <v>4493</v>
      </c>
      <c r="B4498" s="13" t="s">
        <v>1475</v>
      </c>
      <c r="C4498" s="13" t="s">
        <v>10712</v>
      </c>
      <c r="D4498" s="13">
        <v>22.35</v>
      </c>
      <c r="E4498" s="13">
        <v>4.84</v>
      </c>
      <c r="F4498" s="13">
        <v>108.17</v>
      </c>
      <c r="G4498" s="437"/>
    </row>
    <row r="4499" ht="24" customHeight="1" spans="1:7">
      <c r="A4499" s="13">
        <v>4494</v>
      </c>
      <c r="B4499" s="13" t="s">
        <v>10732</v>
      </c>
      <c r="C4499" s="13" t="s">
        <v>10733</v>
      </c>
      <c r="D4499" s="13">
        <v>36.95</v>
      </c>
      <c r="E4499" s="13">
        <v>4.84</v>
      </c>
      <c r="F4499" s="13">
        <v>178.84</v>
      </c>
      <c r="G4499" s="437"/>
    </row>
    <row r="4500" ht="24" customHeight="1" spans="1:7">
      <c r="A4500" s="13">
        <v>4495</v>
      </c>
      <c r="B4500" s="13" t="s">
        <v>10734</v>
      </c>
      <c r="C4500" s="13" t="s">
        <v>10733</v>
      </c>
      <c r="D4500" s="13">
        <v>16.69</v>
      </c>
      <c r="E4500" s="13">
        <v>4.84</v>
      </c>
      <c r="F4500" s="13">
        <v>80.78</v>
      </c>
      <c r="G4500" s="437"/>
    </row>
    <row r="4501" ht="24" customHeight="1" spans="1:7">
      <c r="A4501" s="13">
        <v>4496</v>
      </c>
      <c r="B4501" s="13" t="s">
        <v>10735</v>
      </c>
      <c r="C4501" s="13" t="s">
        <v>10733</v>
      </c>
      <c r="D4501" s="13">
        <v>20.05</v>
      </c>
      <c r="E4501" s="13">
        <v>4.84</v>
      </c>
      <c r="F4501" s="13">
        <v>97.04</v>
      </c>
      <c r="G4501" s="437"/>
    </row>
    <row r="4502" ht="24" customHeight="1" spans="1:7">
      <c r="A4502" s="13">
        <v>4497</v>
      </c>
      <c r="B4502" s="13" t="s">
        <v>10736</v>
      </c>
      <c r="C4502" s="13" t="s">
        <v>10733</v>
      </c>
      <c r="D4502" s="13">
        <v>25.96</v>
      </c>
      <c r="E4502" s="13">
        <v>4.84</v>
      </c>
      <c r="F4502" s="13">
        <v>125.65</v>
      </c>
      <c r="G4502" s="437"/>
    </row>
    <row r="4503" ht="24" customHeight="1" spans="1:7">
      <c r="A4503" s="13">
        <v>4498</v>
      </c>
      <c r="B4503" s="13" t="s">
        <v>10737</v>
      </c>
      <c r="C4503" s="13" t="s">
        <v>10733</v>
      </c>
      <c r="D4503" s="13">
        <v>19.39</v>
      </c>
      <c r="E4503" s="13">
        <v>4.84</v>
      </c>
      <c r="F4503" s="13">
        <v>93.85</v>
      </c>
      <c r="G4503" s="437"/>
    </row>
    <row r="4504" ht="24" customHeight="1" spans="1:7">
      <c r="A4504" s="13">
        <v>4499</v>
      </c>
      <c r="B4504" s="13" t="s">
        <v>10738</v>
      </c>
      <c r="C4504" s="13" t="s">
        <v>10733</v>
      </c>
      <c r="D4504" s="13">
        <v>12.44</v>
      </c>
      <c r="E4504" s="13">
        <v>4.84</v>
      </c>
      <c r="F4504" s="13">
        <v>60.21</v>
      </c>
      <c r="G4504" s="437"/>
    </row>
    <row r="4505" ht="24" customHeight="1" spans="1:7">
      <c r="A4505" s="13">
        <v>4500</v>
      </c>
      <c r="B4505" s="13" t="s">
        <v>10739</v>
      </c>
      <c r="C4505" s="13" t="s">
        <v>10733</v>
      </c>
      <c r="D4505" s="13">
        <v>29.85</v>
      </c>
      <c r="E4505" s="13">
        <v>4.84</v>
      </c>
      <c r="F4505" s="13">
        <v>144.47</v>
      </c>
      <c r="G4505" s="437"/>
    </row>
    <row r="4506" ht="24" customHeight="1" spans="1:7">
      <c r="A4506" s="13">
        <v>4501</v>
      </c>
      <c r="B4506" s="13" t="s">
        <v>10740</v>
      </c>
      <c r="C4506" s="13" t="s">
        <v>10733</v>
      </c>
      <c r="D4506" s="13">
        <v>19.58</v>
      </c>
      <c r="E4506" s="13">
        <v>4.84</v>
      </c>
      <c r="F4506" s="13">
        <v>94.77</v>
      </c>
      <c r="G4506" s="437"/>
    </row>
    <row r="4507" ht="24" customHeight="1" spans="1:7">
      <c r="A4507" s="13">
        <v>4502</v>
      </c>
      <c r="B4507" s="13" t="s">
        <v>10741</v>
      </c>
      <c r="C4507" s="13" t="s">
        <v>10733</v>
      </c>
      <c r="D4507" s="13">
        <v>9.22</v>
      </c>
      <c r="E4507" s="13">
        <v>4.84</v>
      </c>
      <c r="F4507" s="13">
        <v>44.62</v>
      </c>
      <c r="G4507" s="437"/>
    </row>
    <row r="4508" ht="24" customHeight="1" spans="1:7">
      <c r="A4508" s="13">
        <v>4503</v>
      </c>
      <c r="B4508" s="13" t="s">
        <v>10742</v>
      </c>
      <c r="C4508" s="13" t="s">
        <v>10733</v>
      </c>
      <c r="D4508" s="13">
        <v>16.8</v>
      </c>
      <c r="E4508" s="13">
        <v>4.84</v>
      </c>
      <c r="F4508" s="13">
        <v>81.31</v>
      </c>
      <c r="G4508" s="437"/>
    </row>
    <row r="4509" ht="24" customHeight="1" spans="1:7">
      <c r="A4509" s="13">
        <v>4504</v>
      </c>
      <c r="B4509" s="13" t="s">
        <v>10743</v>
      </c>
      <c r="C4509" s="13" t="s">
        <v>10733</v>
      </c>
      <c r="D4509" s="13">
        <v>37.06</v>
      </c>
      <c r="E4509" s="13">
        <v>4.84</v>
      </c>
      <c r="F4509" s="13">
        <v>179.37</v>
      </c>
      <c r="G4509" s="437"/>
    </row>
    <row r="4510" ht="24" customHeight="1" spans="1:7">
      <c r="A4510" s="13">
        <v>4505</v>
      </c>
      <c r="B4510" s="13" t="s">
        <v>10744</v>
      </c>
      <c r="C4510" s="13" t="s">
        <v>10733</v>
      </c>
      <c r="D4510" s="13">
        <v>29.71</v>
      </c>
      <c r="E4510" s="13">
        <v>4.84</v>
      </c>
      <c r="F4510" s="13">
        <v>143.8</v>
      </c>
      <c r="G4510" s="437"/>
    </row>
    <row r="4511" ht="24" customHeight="1" spans="1:7">
      <c r="A4511" s="13">
        <v>4506</v>
      </c>
      <c r="B4511" s="13" t="s">
        <v>10745</v>
      </c>
      <c r="C4511" s="13" t="s">
        <v>10733</v>
      </c>
      <c r="D4511" s="13">
        <v>42.89</v>
      </c>
      <c r="E4511" s="13">
        <v>4.84</v>
      </c>
      <c r="F4511" s="13">
        <v>207.59</v>
      </c>
      <c r="G4511" s="437"/>
    </row>
    <row r="4512" ht="24" customHeight="1" spans="1:7">
      <c r="A4512" s="13">
        <v>4507</v>
      </c>
      <c r="B4512" s="13" t="s">
        <v>10746</v>
      </c>
      <c r="C4512" s="13" t="s">
        <v>10733</v>
      </c>
      <c r="D4512" s="13">
        <v>17.32</v>
      </c>
      <c r="E4512" s="13">
        <v>4.84</v>
      </c>
      <c r="F4512" s="13">
        <v>83.83</v>
      </c>
      <c r="G4512" s="437"/>
    </row>
    <row r="4513" ht="24" customHeight="1" spans="1:7">
      <c r="A4513" s="13">
        <v>4508</v>
      </c>
      <c r="B4513" s="13" t="s">
        <v>10747</v>
      </c>
      <c r="C4513" s="13" t="s">
        <v>10733</v>
      </c>
      <c r="D4513" s="13">
        <v>28.09</v>
      </c>
      <c r="E4513" s="13">
        <v>4.84</v>
      </c>
      <c r="F4513" s="13">
        <v>135.96</v>
      </c>
      <c r="G4513" s="437"/>
    </row>
    <row r="4514" ht="24" customHeight="1" spans="1:7">
      <c r="A4514" s="13">
        <v>4509</v>
      </c>
      <c r="B4514" s="13" t="s">
        <v>10748</v>
      </c>
      <c r="C4514" s="13" t="s">
        <v>10733</v>
      </c>
      <c r="D4514" s="13">
        <v>7.02</v>
      </c>
      <c r="E4514" s="13">
        <v>4.84</v>
      </c>
      <c r="F4514" s="13">
        <v>33.98</v>
      </c>
      <c r="G4514" s="437"/>
    </row>
    <row r="4515" ht="24" customHeight="1" spans="1:7">
      <c r="A4515" s="13">
        <v>4510</v>
      </c>
      <c r="B4515" s="13" t="s">
        <v>10749</v>
      </c>
      <c r="C4515" s="13" t="s">
        <v>10733</v>
      </c>
      <c r="D4515" s="13">
        <v>24.75</v>
      </c>
      <c r="E4515" s="13">
        <v>4.84</v>
      </c>
      <c r="F4515" s="13">
        <v>119.79</v>
      </c>
      <c r="G4515" s="437"/>
    </row>
    <row r="4516" ht="72" customHeight="1" spans="1:7">
      <c r="A4516" s="13">
        <v>4511</v>
      </c>
      <c r="B4516" s="13" t="s">
        <v>10750</v>
      </c>
      <c r="C4516" s="13" t="s">
        <v>10751</v>
      </c>
      <c r="D4516" s="13">
        <v>161.42</v>
      </c>
      <c r="E4516" s="13">
        <v>4.84</v>
      </c>
      <c r="F4516" s="13">
        <v>781.27</v>
      </c>
      <c r="G4516" s="437"/>
    </row>
    <row r="4517" ht="24" customHeight="1" spans="1:7">
      <c r="A4517" s="13">
        <v>4512</v>
      </c>
      <c r="B4517" s="13" t="s">
        <v>10752</v>
      </c>
      <c r="C4517" s="13" t="s">
        <v>10753</v>
      </c>
      <c r="D4517" s="13">
        <v>66.16</v>
      </c>
      <c r="E4517" s="13">
        <v>4.84</v>
      </c>
      <c r="F4517" s="13">
        <v>320.21</v>
      </c>
      <c r="G4517" s="437"/>
    </row>
    <row r="4518" ht="24" customHeight="1" spans="1:7">
      <c r="A4518" s="13">
        <v>4513</v>
      </c>
      <c r="B4518" s="13" t="s">
        <v>10754</v>
      </c>
      <c r="C4518" s="13" t="s">
        <v>10753</v>
      </c>
      <c r="D4518" s="13">
        <v>40.21</v>
      </c>
      <c r="E4518" s="13">
        <v>4.84</v>
      </c>
      <c r="F4518" s="13">
        <v>194.62</v>
      </c>
      <c r="G4518" s="437"/>
    </row>
    <row r="4519" ht="24" customHeight="1" spans="1:7">
      <c r="A4519" s="13">
        <v>4514</v>
      </c>
      <c r="B4519" s="13" t="s">
        <v>10755</v>
      </c>
      <c r="C4519" s="13" t="s">
        <v>10753</v>
      </c>
      <c r="D4519" s="13">
        <v>53.43</v>
      </c>
      <c r="E4519" s="13">
        <v>4.84</v>
      </c>
      <c r="F4519" s="13">
        <v>258.6</v>
      </c>
      <c r="G4519" s="437"/>
    </row>
    <row r="4520" ht="24" customHeight="1" spans="1:7">
      <c r="A4520" s="13">
        <v>4515</v>
      </c>
      <c r="B4520" s="13" t="s">
        <v>10756</v>
      </c>
      <c r="C4520" s="13" t="s">
        <v>10753</v>
      </c>
      <c r="D4520" s="13">
        <v>66.53</v>
      </c>
      <c r="E4520" s="13">
        <v>4.84</v>
      </c>
      <c r="F4520" s="13">
        <v>322.01</v>
      </c>
      <c r="G4520" s="437"/>
    </row>
    <row r="4521" ht="24" customHeight="1" spans="1:7">
      <c r="A4521" s="13">
        <v>4516</v>
      </c>
      <c r="B4521" s="13" t="s">
        <v>10757</v>
      </c>
      <c r="C4521" s="13" t="s">
        <v>10753</v>
      </c>
      <c r="D4521" s="13">
        <v>23.08</v>
      </c>
      <c r="E4521" s="13">
        <v>4.84</v>
      </c>
      <c r="F4521" s="13">
        <v>111.71</v>
      </c>
      <c r="G4521" s="437"/>
    </row>
    <row r="4522" ht="24" customHeight="1" spans="1:7">
      <c r="A4522" s="13">
        <v>4517</v>
      </c>
      <c r="B4522" s="13" t="s">
        <v>10758</v>
      </c>
      <c r="C4522" s="13" t="s">
        <v>10753</v>
      </c>
      <c r="D4522" s="13">
        <v>32.29</v>
      </c>
      <c r="E4522" s="13">
        <v>4.84</v>
      </c>
      <c r="F4522" s="13">
        <v>156.28</v>
      </c>
      <c r="G4522" s="437"/>
    </row>
    <row r="4523" ht="24" customHeight="1" spans="1:7">
      <c r="A4523" s="13">
        <v>4518</v>
      </c>
      <c r="B4523" s="13" t="s">
        <v>10759</v>
      </c>
      <c r="C4523" s="13" t="s">
        <v>10753</v>
      </c>
      <c r="D4523" s="13">
        <v>32.91</v>
      </c>
      <c r="E4523" s="13">
        <v>4.84</v>
      </c>
      <c r="F4523" s="13">
        <v>159.28</v>
      </c>
      <c r="G4523" s="437"/>
    </row>
    <row r="4524" ht="24" customHeight="1" spans="1:7">
      <c r="A4524" s="13">
        <v>4519</v>
      </c>
      <c r="B4524" s="13" t="s">
        <v>10760</v>
      </c>
      <c r="C4524" s="13" t="s">
        <v>10753</v>
      </c>
      <c r="D4524" s="13">
        <v>28.45</v>
      </c>
      <c r="E4524" s="13">
        <v>4.84</v>
      </c>
      <c r="F4524" s="13">
        <v>137.7</v>
      </c>
      <c r="G4524" s="437"/>
    </row>
    <row r="4525" ht="24" customHeight="1" spans="1:7">
      <c r="A4525" s="13">
        <v>4520</v>
      </c>
      <c r="B4525" s="13" t="s">
        <v>10761</v>
      </c>
      <c r="C4525" s="13" t="s">
        <v>10753</v>
      </c>
      <c r="D4525" s="13">
        <v>22.46</v>
      </c>
      <c r="E4525" s="13">
        <v>4.84</v>
      </c>
      <c r="F4525" s="13">
        <v>108.71</v>
      </c>
      <c r="G4525" s="437"/>
    </row>
    <row r="4526" ht="24" customHeight="1" spans="1:7">
      <c r="A4526" s="13">
        <v>4521</v>
      </c>
      <c r="B4526" s="13" t="s">
        <v>10762</v>
      </c>
      <c r="C4526" s="13" t="s">
        <v>10753</v>
      </c>
      <c r="D4526" s="13">
        <v>27.71</v>
      </c>
      <c r="E4526" s="13">
        <v>4.84</v>
      </c>
      <c r="F4526" s="13">
        <v>134.12</v>
      </c>
      <c r="G4526" s="437"/>
    </row>
    <row r="4527" ht="24" customHeight="1" spans="1:7">
      <c r="A4527" s="13">
        <v>4522</v>
      </c>
      <c r="B4527" s="13" t="s">
        <v>10763</v>
      </c>
      <c r="C4527" s="13" t="s">
        <v>10753</v>
      </c>
      <c r="D4527" s="13">
        <v>35.76</v>
      </c>
      <c r="E4527" s="13">
        <v>4.84</v>
      </c>
      <c r="F4527" s="13">
        <v>173.08</v>
      </c>
      <c r="G4527" s="437"/>
    </row>
    <row r="4528" ht="24" customHeight="1" spans="1:7">
      <c r="A4528" s="13">
        <v>4523</v>
      </c>
      <c r="B4528" s="13" t="s">
        <v>10764</v>
      </c>
      <c r="C4528" s="13" t="s">
        <v>10753</v>
      </c>
      <c r="D4528" s="13">
        <v>22.51</v>
      </c>
      <c r="E4528" s="13">
        <v>4.84</v>
      </c>
      <c r="F4528" s="13">
        <v>108.95</v>
      </c>
      <c r="G4528" s="437"/>
    </row>
    <row r="4529" ht="24" customHeight="1" spans="1:7">
      <c r="A4529" s="13">
        <v>4524</v>
      </c>
      <c r="B4529" s="13" t="s">
        <v>10765</v>
      </c>
      <c r="C4529" s="13" t="s">
        <v>10753</v>
      </c>
      <c r="D4529" s="13">
        <v>15.74</v>
      </c>
      <c r="E4529" s="13">
        <v>4.84</v>
      </c>
      <c r="F4529" s="13">
        <v>76.18</v>
      </c>
      <c r="G4529" s="437"/>
    </row>
    <row r="4530" ht="24" customHeight="1" spans="1:7">
      <c r="A4530" s="13">
        <v>4525</v>
      </c>
      <c r="B4530" s="13" t="s">
        <v>10766</v>
      </c>
      <c r="C4530" s="13" t="s">
        <v>10753</v>
      </c>
      <c r="D4530" s="13">
        <v>47.82</v>
      </c>
      <c r="E4530" s="13">
        <v>4.84</v>
      </c>
      <c r="F4530" s="13">
        <v>231.45</v>
      </c>
      <c r="G4530" s="437"/>
    </row>
    <row r="4531" ht="24" customHeight="1" spans="1:7">
      <c r="A4531" s="13">
        <v>4526</v>
      </c>
      <c r="B4531" s="13" t="s">
        <v>10767</v>
      </c>
      <c r="C4531" s="13" t="s">
        <v>10753</v>
      </c>
      <c r="D4531" s="13">
        <v>47.45</v>
      </c>
      <c r="E4531" s="13">
        <v>4.84</v>
      </c>
      <c r="F4531" s="13">
        <v>229.66</v>
      </c>
      <c r="G4531" s="437"/>
    </row>
    <row r="4532" ht="24" customHeight="1" spans="1:7">
      <c r="A4532" s="13">
        <v>4527</v>
      </c>
      <c r="B4532" s="13" t="s">
        <v>10768</v>
      </c>
      <c r="C4532" s="13" t="s">
        <v>10753</v>
      </c>
      <c r="D4532" s="13">
        <v>63.93</v>
      </c>
      <c r="E4532" s="13">
        <v>4.84</v>
      </c>
      <c r="F4532" s="13">
        <v>309.42</v>
      </c>
      <c r="G4532" s="437"/>
    </row>
    <row r="4533" ht="24" customHeight="1" spans="1:7">
      <c r="A4533" s="13">
        <v>4528</v>
      </c>
      <c r="B4533" s="13" t="s">
        <v>10769</v>
      </c>
      <c r="C4533" s="13" t="s">
        <v>10753</v>
      </c>
      <c r="D4533" s="13">
        <v>17.5</v>
      </c>
      <c r="E4533" s="13">
        <v>4.84</v>
      </c>
      <c r="F4533" s="13">
        <v>84.7</v>
      </c>
      <c r="G4533" s="437"/>
    </row>
    <row r="4534" ht="24" customHeight="1" spans="1:7">
      <c r="A4534" s="13">
        <v>4529</v>
      </c>
      <c r="B4534" s="13" t="s">
        <v>10770</v>
      </c>
      <c r="C4534" s="13" t="s">
        <v>10753</v>
      </c>
      <c r="D4534" s="13">
        <v>62.01</v>
      </c>
      <c r="E4534" s="13">
        <v>4.84</v>
      </c>
      <c r="F4534" s="13">
        <v>300.13</v>
      </c>
      <c r="G4534" s="437"/>
    </row>
    <row r="4535" ht="24" customHeight="1" spans="1:7">
      <c r="A4535" s="13">
        <v>4530</v>
      </c>
      <c r="B4535" s="13" t="s">
        <v>3345</v>
      </c>
      <c r="C4535" s="13" t="s">
        <v>10753</v>
      </c>
      <c r="D4535" s="13">
        <v>6.16</v>
      </c>
      <c r="E4535" s="13">
        <v>4.84</v>
      </c>
      <c r="F4535" s="13">
        <v>29.81</v>
      </c>
      <c r="G4535" s="437"/>
    </row>
    <row r="4536" ht="24" customHeight="1" spans="1:7">
      <c r="A4536" s="13">
        <v>4531</v>
      </c>
      <c r="B4536" s="13" t="s">
        <v>5201</v>
      </c>
      <c r="C4536" s="13" t="s">
        <v>10771</v>
      </c>
      <c r="D4536" s="13">
        <v>7.55</v>
      </c>
      <c r="E4536" s="13">
        <v>4.84</v>
      </c>
      <c r="F4536" s="13">
        <v>36.54</v>
      </c>
      <c r="G4536" s="437"/>
    </row>
    <row r="4537" ht="24" customHeight="1" spans="1:7">
      <c r="A4537" s="13">
        <v>4532</v>
      </c>
      <c r="B4537" s="13" t="s">
        <v>10772</v>
      </c>
      <c r="C4537" s="13" t="s">
        <v>10771</v>
      </c>
      <c r="D4537" s="13">
        <v>21.16</v>
      </c>
      <c r="E4537" s="13">
        <v>4.84</v>
      </c>
      <c r="F4537" s="13">
        <v>102.41</v>
      </c>
      <c r="G4537" s="437"/>
    </row>
    <row r="4538" ht="24" customHeight="1" spans="1:7">
      <c r="A4538" s="13">
        <v>4533</v>
      </c>
      <c r="B4538" s="13" t="s">
        <v>10773</v>
      </c>
      <c r="C4538" s="13" t="s">
        <v>10771</v>
      </c>
      <c r="D4538" s="13">
        <v>23.56</v>
      </c>
      <c r="E4538" s="13">
        <v>4.84</v>
      </c>
      <c r="F4538" s="13">
        <v>114.03</v>
      </c>
      <c r="G4538" s="437"/>
    </row>
    <row r="4539" ht="24" customHeight="1" spans="1:7">
      <c r="A4539" s="13">
        <v>4534</v>
      </c>
      <c r="B4539" s="13" t="s">
        <v>10774</v>
      </c>
      <c r="C4539" s="13" t="s">
        <v>10771</v>
      </c>
      <c r="D4539" s="13">
        <v>6.36</v>
      </c>
      <c r="E4539" s="13">
        <v>4.84</v>
      </c>
      <c r="F4539" s="13">
        <v>30.78</v>
      </c>
      <c r="G4539" s="437"/>
    </row>
    <row r="4540" ht="24" customHeight="1" spans="1:7">
      <c r="A4540" s="13">
        <v>4535</v>
      </c>
      <c r="B4540" s="13" t="s">
        <v>10775</v>
      </c>
      <c r="C4540" s="13" t="s">
        <v>10771</v>
      </c>
      <c r="D4540" s="13">
        <v>19.06</v>
      </c>
      <c r="E4540" s="13">
        <v>4.84</v>
      </c>
      <c r="F4540" s="13">
        <v>92.25</v>
      </c>
      <c r="G4540" s="437"/>
    </row>
    <row r="4541" ht="24" customHeight="1" spans="1:7">
      <c r="A4541" s="13">
        <v>4536</v>
      </c>
      <c r="B4541" s="13" t="s">
        <v>6959</v>
      </c>
      <c r="C4541" s="13" t="s">
        <v>10771</v>
      </c>
      <c r="D4541" s="13">
        <v>10.51</v>
      </c>
      <c r="E4541" s="13">
        <v>4.84</v>
      </c>
      <c r="F4541" s="13">
        <v>50.87</v>
      </c>
      <c r="G4541" s="437"/>
    </row>
    <row r="4542" ht="24" customHeight="1" spans="1:7">
      <c r="A4542" s="13">
        <v>4537</v>
      </c>
      <c r="B4542" s="13" t="s">
        <v>2735</v>
      </c>
      <c r="C4542" s="13" t="s">
        <v>10771</v>
      </c>
      <c r="D4542" s="13">
        <v>7.23</v>
      </c>
      <c r="E4542" s="13">
        <v>4.84</v>
      </c>
      <c r="F4542" s="13">
        <v>34.99</v>
      </c>
      <c r="G4542" s="437"/>
    </row>
    <row r="4543" ht="24" customHeight="1" spans="1:7">
      <c r="A4543" s="13">
        <v>4538</v>
      </c>
      <c r="B4543" s="13" t="s">
        <v>10776</v>
      </c>
      <c r="C4543" s="13" t="s">
        <v>10771</v>
      </c>
      <c r="D4543" s="13">
        <v>28.54</v>
      </c>
      <c r="E4543" s="13">
        <v>4.84</v>
      </c>
      <c r="F4543" s="13">
        <v>138.13</v>
      </c>
      <c r="G4543" s="437"/>
    </row>
    <row r="4544" ht="24" customHeight="1" spans="1:7">
      <c r="A4544" s="13">
        <v>4539</v>
      </c>
      <c r="B4544" s="13" t="s">
        <v>10777</v>
      </c>
      <c r="C4544" s="13" t="s">
        <v>10771</v>
      </c>
      <c r="D4544" s="13">
        <v>9.02</v>
      </c>
      <c r="E4544" s="13">
        <v>4.84</v>
      </c>
      <c r="F4544" s="13">
        <v>43.66</v>
      </c>
      <c r="G4544" s="437"/>
    </row>
    <row r="4545" ht="24" customHeight="1" spans="1:7">
      <c r="A4545" s="13">
        <v>4540</v>
      </c>
      <c r="B4545" s="13" t="s">
        <v>10778</v>
      </c>
      <c r="C4545" s="13" t="s">
        <v>10771</v>
      </c>
      <c r="D4545" s="13">
        <v>7.61</v>
      </c>
      <c r="E4545" s="13">
        <v>4.84</v>
      </c>
      <c r="F4545" s="13">
        <v>36.83</v>
      </c>
      <c r="G4545" s="437"/>
    </row>
    <row r="4546" ht="24" customHeight="1" spans="1:7">
      <c r="A4546" s="13">
        <v>4541</v>
      </c>
      <c r="B4546" s="13" t="s">
        <v>10779</v>
      </c>
      <c r="C4546" s="13" t="s">
        <v>10771</v>
      </c>
      <c r="D4546" s="13">
        <v>8.49</v>
      </c>
      <c r="E4546" s="13">
        <v>4.84</v>
      </c>
      <c r="F4546" s="13">
        <v>41.09</v>
      </c>
      <c r="G4546" s="437"/>
    </row>
    <row r="4547" ht="24" customHeight="1" spans="1:7">
      <c r="A4547" s="13">
        <v>4542</v>
      </c>
      <c r="B4547" s="13" t="s">
        <v>10780</v>
      </c>
      <c r="C4547" s="13" t="s">
        <v>10771</v>
      </c>
      <c r="D4547" s="13">
        <v>18.45</v>
      </c>
      <c r="E4547" s="13">
        <v>4.84</v>
      </c>
      <c r="F4547" s="13">
        <v>89.3</v>
      </c>
      <c r="G4547" s="437"/>
    </row>
    <row r="4548" ht="24" customHeight="1" spans="1:7">
      <c r="A4548" s="13">
        <v>4543</v>
      </c>
      <c r="B4548" s="13" t="s">
        <v>4532</v>
      </c>
      <c r="C4548" s="13" t="s">
        <v>10771</v>
      </c>
      <c r="D4548" s="13">
        <v>19.54</v>
      </c>
      <c r="E4548" s="13">
        <v>4.84</v>
      </c>
      <c r="F4548" s="13">
        <v>94.57</v>
      </c>
      <c r="G4548" s="437"/>
    </row>
    <row r="4549" ht="24" customHeight="1" spans="1:7">
      <c r="A4549" s="13">
        <v>4544</v>
      </c>
      <c r="B4549" s="13" t="s">
        <v>10781</v>
      </c>
      <c r="C4549" s="13" t="s">
        <v>10771</v>
      </c>
      <c r="D4549" s="13">
        <v>7.66</v>
      </c>
      <c r="E4549" s="13">
        <v>4.84</v>
      </c>
      <c r="F4549" s="13">
        <v>37.07</v>
      </c>
      <c r="G4549" s="437"/>
    </row>
    <row r="4550" ht="24" customHeight="1" spans="1:7">
      <c r="A4550" s="13">
        <v>4545</v>
      </c>
      <c r="B4550" s="13" t="s">
        <v>10782</v>
      </c>
      <c r="C4550" s="13" t="s">
        <v>10771</v>
      </c>
      <c r="D4550" s="13">
        <v>9.01</v>
      </c>
      <c r="E4550" s="13">
        <v>4.84</v>
      </c>
      <c r="F4550" s="13">
        <v>43.61</v>
      </c>
      <c r="G4550" s="437"/>
    </row>
    <row r="4551" ht="24" customHeight="1" spans="1:7">
      <c r="A4551" s="13">
        <v>4546</v>
      </c>
      <c r="B4551" s="13" t="s">
        <v>10783</v>
      </c>
      <c r="C4551" s="13" t="s">
        <v>10771</v>
      </c>
      <c r="D4551" s="13">
        <v>16.85</v>
      </c>
      <c r="E4551" s="13">
        <v>4.84</v>
      </c>
      <c r="F4551" s="13">
        <v>81.55</v>
      </c>
      <c r="G4551" s="437"/>
    </row>
    <row r="4552" ht="24" customHeight="1" spans="1:7">
      <c r="A4552" s="13">
        <v>4547</v>
      </c>
      <c r="B4552" s="13" t="s">
        <v>10784</v>
      </c>
      <c r="C4552" s="13" t="s">
        <v>10771</v>
      </c>
      <c r="D4552" s="13">
        <v>8.06</v>
      </c>
      <c r="E4552" s="13">
        <v>4.84</v>
      </c>
      <c r="F4552" s="13">
        <v>39.01</v>
      </c>
      <c r="G4552" s="437"/>
    </row>
    <row r="4553" ht="24" customHeight="1" spans="1:7">
      <c r="A4553" s="13">
        <v>4548</v>
      </c>
      <c r="B4553" s="13" t="s">
        <v>10785</v>
      </c>
      <c r="C4553" s="13" t="s">
        <v>10771</v>
      </c>
      <c r="D4553" s="13">
        <v>3.76</v>
      </c>
      <c r="E4553" s="13">
        <v>4.84</v>
      </c>
      <c r="F4553" s="13">
        <v>18.2</v>
      </c>
      <c r="G4553" s="437"/>
    </row>
    <row r="4554" ht="24" customHeight="1" spans="1:7">
      <c r="A4554" s="13">
        <v>4549</v>
      </c>
      <c r="B4554" s="13" t="s">
        <v>10786</v>
      </c>
      <c r="C4554" s="13" t="s">
        <v>10771</v>
      </c>
      <c r="D4554" s="13">
        <v>9.23</v>
      </c>
      <c r="E4554" s="13">
        <v>4.84</v>
      </c>
      <c r="F4554" s="13">
        <v>44.67</v>
      </c>
      <c r="G4554" s="437"/>
    </row>
    <row r="4555" ht="24" customHeight="1" spans="1:7">
      <c r="A4555" s="13">
        <v>4550</v>
      </c>
      <c r="B4555" s="13" t="s">
        <v>10787</v>
      </c>
      <c r="C4555" s="13" t="s">
        <v>10771</v>
      </c>
      <c r="D4555" s="13">
        <v>11.06</v>
      </c>
      <c r="E4555" s="13">
        <v>4.84</v>
      </c>
      <c r="F4555" s="13">
        <v>53.53</v>
      </c>
      <c r="G4555" s="437"/>
    </row>
    <row r="4556" ht="24" customHeight="1" spans="1:7">
      <c r="A4556" s="13">
        <v>4551</v>
      </c>
      <c r="B4556" s="13" t="s">
        <v>10788</v>
      </c>
      <c r="C4556" s="13" t="s">
        <v>10771</v>
      </c>
      <c r="D4556" s="13">
        <v>15.56</v>
      </c>
      <c r="E4556" s="13">
        <v>4.84</v>
      </c>
      <c r="F4556" s="13">
        <v>75.31</v>
      </c>
      <c r="G4556" s="437"/>
    </row>
    <row r="4557" ht="24" customHeight="1" spans="1:7">
      <c r="A4557" s="13">
        <v>4552</v>
      </c>
      <c r="B4557" s="13" t="s">
        <v>7674</v>
      </c>
      <c r="C4557" s="13" t="s">
        <v>10771</v>
      </c>
      <c r="D4557" s="13">
        <v>37.58</v>
      </c>
      <c r="E4557" s="13">
        <v>4.84</v>
      </c>
      <c r="F4557" s="13">
        <v>181.89</v>
      </c>
      <c r="G4557" s="437"/>
    </row>
    <row r="4558" ht="24" customHeight="1" spans="1:7">
      <c r="A4558" s="13">
        <v>4553</v>
      </c>
      <c r="B4558" s="13" t="s">
        <v>10789</v>
      </c>
      <c r="C4558" s="13" t="s">
        <v>10771</v>
      </c>
      <c r="D4558" s="13">
        <v>9.18</v>
      </c>
      <c r="E4558" s="13">
        <v>4.84</v>
      </c>
      <c r="F4558" s="13">
        <v>44.43</v>
      </c>
      <c r="G4558" s="437"/>
    </row>
    <row r="4559" ht="24" customHeight="1" spans="1:7">
      <c r="A4559" s="13">
        <v>4554</v>
      </c>
      <c r="B4559" s="13" t="s">
        <v>10790</v>
      </c>
      <c r="C4559" s="13" t="s">
        <v>10771</v>
      </c>
      <c r="D4559" s="13">
        <v>22.83</v>
      </c>
      <c r="E4559" s="13">
        <v>4.84</v>
      </c>
      <c r="F4559" s="13">
        <v>110.5</v>
      </c>
      <c r="G4559" s="437"/>
    </row>
    <row r="4560" ht="24" customHeight="1" spans="1:7">
      <c r="A4560" s="13">
        <v>4555</v>
      </c>
      <c r="B4560" s="13" t="s">
        <v>10791</v>
      </c>
      <c r="C4560" s="13" t="s">
        <v>10771</v>
      </c>
      <c r="D4560" s="13">
        <v>12.53</v>
      </c>
      <c r="E4560" s="13">
        <v>4.84</v>
      </c>
      <c r="F4560" s="13">
        <v>60.65</v>
      </c>
      <c r="G4560" s="437"/>
    </row>
    <row r="4561" ht="24" customHeight="1" spans="1:7">
      <c r="A4561" s="13">
        <v>4556</v>
      </c>
      <c r="B4561" s="13" t="s">
        <v>10792</v>
      </c>
      <c r="C4561" s="13" t="s">
        <v>10771</v>
      </c>
      <c r="D4561" s="13">
        <v>2.33</v>
      </c>
      <c r="E4561" s="13">
        <v>4.84</v>
      </c>
      <c r="F4561" s="13">
        <v>11.28</v>
      </c>
      <c r="G4561" s="437"/>
    </row>
    <row r="4562" ht="24" customHeight="1" spans="1:7">
      <c r="A4562" s="13">
        <v>4557</v>
      </c>
      <c r="B4562" s="13" t="s">
        <v>10793</v>
      </c>
      <c r="C4562" s="13" t="s">
        <v>10771</v>
      </c>
      <c r="D4562" s="13">
        <v>5.57</v>
      </c>
      <c r="E4562" s="13">
        <v>4.84</v>
      </c>
      <c r="F4562" s="13">
        <v>26.96</v>
      </c>
      <c r="G4562" s="437"/>
    </row>
    <row r="4563" ht="24" customHeight="1" spans="1:7">
      <c r="A4563" s="13">
        <v>4558</v>
      </c>
      <c r="B4563" s="13" t="s">
        <v>10794</v>
      </c>
      <c r="C4563" s="13" t="s">
        <v>10771</v>
      </c>
      <c r="D4563" s="13">
        <v>13.57</v>
      </c>
      <c r="E4563" s="13">
        <v>4.84</v>
      </c>
      <c r="F4563" s="13">
        <v>65.68</v>
      </c>
      <c r="G4563" s="437"/>
    </row>
    <row r="4564" ht="24" customHeight="1" spans="1:7">
      <c r="A4564" s="13">
        <v>4559</v>
      </c>
      <c r="B4564" s="13" t="s">
        <v>10795</v>
      </c>
      <c r="C4564" s="13" t="s">
        <v>10771</v>
      </c>
      <c r="D4564" s="13">
        <v>22.55</v>
      </c>
      <c r="E4564" s="13">
        <v>4.84</v>
      </c>
      <c r="F4564" s="13">
        <v>109.14</v>
      </c>
      <c r="G4564" s="437"/>
    </row>
    <row r="4565" ht="24" customHeight="1" spans="1:7">
      <c r="A4565" s="13">
        <v>4560</v>
      </c>
      <c r="B4565" s="13" t="s">
        <v>10796</v>
      </c>
      <c r="C4565" s="13" t="s">
        <v>10771</v>
      </c>
      <c r="D4565" s="13">
        <v>7.92</v>
      </c>
      <c r="E4565" s="13">
        <v>4.84</v>
      </c>
      <c r="F4565" s="13">
        <v>38.33</v>
      </c>
      <c r="G4565" s="437"/>
    </row>
    <row r="4566" ht="24" customHeight="1" spans="1:7">
      <c r="A4566" s="13">
        <v>4561</v>
      </c>
      <c r="B4566" s="13" t="s">
        <v>10550</v>
      </c>
      <c r="C4566" s="13" t="s">
        <v>10771</v>
      </c>
      <c r="D4566" s="13">
        <v>17.55</v>
      </c>
      <c r="E4566" s="13">
        <v>4.84</v>
      </c>
      <c r="F4566" s="13">
        <v>84.94</v>
      </c>
      <c r="G4566" s="437"/>
    </row>
    <row r="4567" ht="24" customHeight="1" spans="1:7">
      <c r="A4567" s="13">
        <v>4562</v>
      </c>
      <c r="B4567" s="13" t="s">
        <v>10797</v>
      </c>
      <c r="C4567" s="13" t="s">
        <v>10771</v>
      </c>
      <c r="D4567" s="13">
        <v>11.42</v>
      </c>
      <c r="E4567" s="13">
        <v>4.84</v>
      </c>
      <c r="F4567" s="13">
        <v>55.27</v>
      </c>
      <c r="G4567" s="437"/>
    </row>
    <row r="4568" ht="24" customHeight="1" spans="1:7">
      <c r="A4568" s="13">
        <v>4563</v>
      </c>
      <c r="B4568" s="13" t="s">
        <v>10798</v>
      </c>
      <c r="C4568" s="13" t="s">
        <v>10771</v>
      </c>
      <c r="D4568" s="13">
        <v>12.49</v>
      </c>
      <c r="E4568" s="13">
        <v>4.84</v>
      </c>
      <c r="F4568" s="13">
        <v>60.45</v>
      </c>
      <c r="G4568" s="437"/>
    </row>
    <row r="4569" ht="24" customHeight="1" spans="1:7">
      <c r="A4569" s="13">
        <v>4564</v>
      </c>
      <c r="B4569" s="13" t="s">
        <v>10799</v>
      </c>
      <c r="C4569" s="13" t="s">
        <v>10771</v>
      </c>
      <c r="D4569" s="13">
        <v>22.9</v>
      </c>
      <c r="E4569" s="13">
        <v>4.84</v>
      </c>
      <c r="F4569" s="13">
        <v>110.84</v>
      </c>
      <c r="G4569" s="437"/>
    </row>
    <row r="4570" ht="24" customHeight="1" spans="1:7">
      <c r="A4570" s="13">
        <v>4565</v>
      </c>
      <c r="B4570" s="13" t="s">
        <v>10800</v>
      </c>
      <c r="C4570" s="13" t="s">
        <v>10771</v>
      </c>
      <c r="D4570" s="13">
        <v>15.12</v>
      </c>
      <c r="E4570" s="13">
        <v>4.84</v>
      </c>
      <c r="F4570" s="13">
        <v>73.18</v>
      </c>
      <c r="G4570" s="437"/>
    </row>
    <row r="4571" ht="24" customHeight="1" spans="1:7">
      <c r="A4571" s="13">
        <v>4566</v>
      </c>
      <c r="B4571" s="13" t="s">
        <v>10801</v>
      </c>
      <c r="C4571" s="13" t="s">
        <v>10771</v>
      </c>
      <c r="D4571" s="13">
        <v>9.07</v>
      </c>
      <c r="E4571" s="13">
        <v>4.84</v>
      </c>
      <c r="F4571" s="13">
        <v>43.9</v>
      </c>
      <c r="G4571" s="437"/>
    </row>
    <row r="4572" ht="24" customHeight="1" spans="1:7">
      <c r="A4572" s="13">
        <v>4567</v>
      </c>
      <c r="B4572" s="13" t="s">
        <v>10802</v>
      </c>
      <c r="C4572" s="13" t="s">
        <v>10771</v>
      </c>
      <c r="D4572" s="13">
        <v>2.44</v>
      </c>
      <c r="E4572" s="13">
        <v>4.84</v>
      </c>
      <c r="F4572" s="13">
        <v>11.81</v>
      </c>
      <c r="G4572" s="437"/>
    </row>
    <row r="4573" ht="24" customHeight="1" spans="1:7">
      <c r="A4573" s="13">
        <v>4568</v>
      </c>
      <c r="B4573" s="13" t="s">
        <v>790</v>
      </c>
      <c r="C4573" s="13" t="s">
        <v>10771</v>
      </c>
      <c r="D4573" s="13">
        <v>5.95</v>
      </c>
      <c r="E4573" s="13">
        <v>4.84</v>
      </c>
      <c r="F4573" s="13">
        <v>28.8</v>
      </c>
      <c r="G4573" s="437"/>
    </row>
    <row r="4574" ht="24" customHeight="1" spans="1:7">
      <c r="A4574" s="13">
        <v>4569</v>
      </c>
      <c r="B4574" s="13" t="s">
        <v>10803</v>
      </c>
      <c r="C4574" s="13" t="s">
        <v>10771</v>
      </c>
      <c r="D4574" s="13">
        <v>4.82</v>
      </c>
      <c r="E4574" s="13">
        <v>4.84</v>
      </c>
      <c r="F4574" s="13">
        <v>23.33</v>
      </c>
      <c r="G4574" s="437"/>
    </row>
    <row r="4575" ht="24" customHeight="1" spans="1:7">
      <c r="A4575" s="13">
        <v>4570</v>
      </c>
      <c r="B4575" s="13" t="s">
        <v>10804</v>
      </c>
      <c r="C4575" s="13" t="s">
        <v>10771</v>
      </c>
      <c r="D4575" s="13">
        <v>14.04</v>
      </c>
      <c r="E4575" s="13">
        <v>4.84</v>
      </c>
      <c r="F4575" s="13">
        <v>67.95</v>
      </c>
      <c r="G4575" s="437"/>
    </row>
    <row r="4576" ht="24" customHeight="1" spans="1:7">
      <c r="A4576" s="13">
        <v>4571</v>
      </c>
      <c r="B4576" s="13" t="s">
        <v>10805</v>
      </c>
      <c r="C4576" s="13" t="s">
        <v>10771</v>
      </c>
      <c r="D4576" s="13">
        <v>9.61</v>
      </c>
      <c r="E4576" s="13">
        <v>4.84</v>
      </c>
      <c r="F4576" s="13">
        <v>46.51</v>
      </c>
      <c r="G4576" s="437"/>
    </row>
    <row r="4577" ht="24" customHeight="1" spans="1:7">
      <c r="A4577" s="13">
        <v>4572</v>
      </c>
      <c r="B4577" s="13" t="s">
        <v>10806</v>
      </c>
      <c r="C4577" s="13" t="s">
        <v>10771</v>
      </c>
      <c r="D4577" s="13">
        <v>7.3</v>
      </c>
      <c r="E4577" s="13">
        <v>4.84</v>
      </c>
      <c r="F4577" s="13">
        <v>35.33</v>
      </c>
      <c r="G4577" s="437"/>
    </row>
    <row r="4578" ht="24" customHeight="1" spans="1:7">
      <c r="A4578" s="13">
        <v>4573</v>
      </c>
      <c r="B4578" s="13" t="s">
        <v>3593</v>
      </c>
      <c r="C4578" s="13" t="s">
        <v>10771</v>
      </c>
      <c r="D4578" s="13">
        <v>14.21</v>
      </c>
      <c r="E4578" s="13">
        <v>4.84</v>
      </c>
      <c r="F4578" s="13">
        <v>68.78</v>
      </c>
      <c r="G4578" s="437"/>
    </row>
    <row r="4579" ht="24" customHeight="1" spans="1:7">
      <c r="A4579" s="13">
        <v>4574</v>
      </c>
      <c r="B4579" s="13" t="s">
        <v>3345</v>
      </c>
      <c r="C4579" s="13" t="s">
        <v>10771</v>
      </c>
      <c r="D4579" s="13">
        <v>5.28</v>
      </c>
      <c r="E4579" s="13">
        <v>4.84</v>
      </c>
      <c r="F4579" s="13">
        <v>25.56</v>
      </c>
      <c r="G4579" s="437"/>
    </row>
    <row r="4580" ht="24" customHeight="1" spans="1:7">
      <c r="A4580" s="13">
        <v>4575</v>
      </c>
      <c r="B4580" s="13" t="s">
        <v>2390</v>
      </c>
      <c r="C4580" s="13" t="s">
        <v>10771</v>
      </c>
      <c r="D4580" s="13">
        <v>3.15</v>
      </c>
      <c r="E4580" s="13">
        <v>4.84</v>
      </c>
      <c r="F4580" s="13">
        <v>15.25</v>
      </c>
      <c r="G4580" s="437"/>
    </row>
    <row r="4581" ht="24" customHeight="1" spans="1:7">
      <c r="A4581" s="13">
        <v>4576</v>
      </c>
      <c r="B4581" s="13" t="s">
        <v>10807</v>
      </c>
      <c r="C4581" s="13" t="s">
        <v>10771</v>
      </c>
      <c r="D4581" s="13">
        <v>6.58</v>
      </c>
      <c r="E4581" s="13">
        <v>4.84</v>
      </c>
      <c r="F4581" s="13">
        <v>31.85</v>
      </c>
      <c r="G4581" s="437"/>
    </row>
    <row r="4582" ht="24" customHeight="1" spans="1:7">
      <c r="A4582" s="13">
        <v>4577</v>
      </c>
      <c r="B4582" s="13" t="s">
        <v>10808</v>
      </c>
      <c r="C4582" s="13" t="s">
        <v>10771</v>
      </c>
      <c r="D4582" s="13">
        <v>5.93</v>
      </c>
      <c r="E4582" s="13">
        <v>4.84</v>
      </c>
      <c r="F4582" s="13">
        <v>28.7</v>
      </c>
      <c r="G4582" s="437"/>
    </row>
    <row r="4583" ht="24" customHeight="1" spans="1:7">
      <c r="A4583" s="13">
        <v>4578</v>
      </c>
      <c r="B4583" s="13" t="s">
        <v>10809</v>
      </c>
      <c r="C4583" s="13" t="s">
        <v>10810</v>
      </c>
      <c r="D4583" s="13">
        <v>17.08</v>
      </c>
      <c r="E4583" s="13">
        <v>4.84</v>
      </c>
      <c r="F4583" s="13">
        <v>82.67</v>
      </c>
      <c r="G4583" s="437"/>
    </row>
    <row r="4584" ht="24" customHeight="1" spans="1:7">
      <c r="A4584" s="13">
        <v>4579</v>
      </c>
      <c r="B4584" s="13" t="s">
        <v>10811</v>
      </c>
      <c r="C4584" s="13" t="s">
        <v>10810</v>
      </c>
      <c r="D4584" s="13">
        <v>11.47</v>
      </c>
      <c r="E4584" s="13">
        <v>4.84</v>
      </c>
      <c r="F4584" s="13">
        <v>55.51</v>
      </c>
      <c r="G4584" s="437"/>
    </row>
    <row r="4585" ht="24" customHeight="1" spans="1:7">
      <c r="A4585" s="13">
        <v>4580</v>
      </c>
      <c r="B4585" s="13" t="s">
        <v>10812</v>
      </c>
      <c r="C4585" s="13" t="s">
        <v>10810</v>
      </c>
      <c r="D4585" s="13">
        <v>7.46</v>
      </c>
      <c r="E4585" s="13">
        <v>4.84</v>
      </c>
      <c r="F4585" s="13">
        <v>36.11</v>
      </c>
      <c r="G4585" s="437"/>
    </row>
    <row r="4586" ht="24" customHeight="1" spans="1:7">
      <c r="A4586" s="13">
        <v>4581</v>
      </c>
      <c r="B4586" s="13" t="s">
        <v>10813</v>
      </c>
      <c r="C4586" s="13" t="s">
        <v>10810</v>
      </c>
      <c r="D4586" s="13">
        <v>4.38</v>
      </c>
      <c r="E4586" s="13">
        <v>4.84</v>
      </c>
      <c r="F4586" s="13">
        <v>21.2</v>
      </c>
      <c r="G4586" s="437"/>
    </row>
    <row r="4587" ht="24" customHeight="1" spans="1:7">
      <c r="A4587" s="13">
        <v>4582</v>
      </c>
      <c r="B4587" s="13" t="s">
        <v>10814</v>
      </c>
      <c r="C4587" s="13" t="s">
        <v>10810</v>
      </c>
      <c r="D4587" s="13">
        <v>13.02</v>
      </c>
      <c r="E4587" s="13">
        <v>4.84</v>
      </c>
      <c r="F4587" s="13">
        <v>63.02</v>
      </c>
      <c r="G4587" s="437"/>
    </row>
    <row r="4588" ht="24" customHeight="1" spans="1:7">
      <c r="A4588" s="13">
        <v>4583</v>
      </c>
      <c r="B4588" s="13" t="s">
        <v>10815</v>
      </c>
      <c r="C4588" s="13" t="s">
        <v>10810</v>
      </c>
      <c r="D4588" s="13">
        <v>6.79</v>
      </c>
      <c r="E4588" s="13">
        <v>4.84</v>
      </c>
      <c r="F4588" s="13">
        <v>32.86</v>
      </c>
      <c r="G4588" s="437"/>
    </row>
    <row r="4589" ht="24" customHeight="1" spans="1:7">
      <c r="A4589" s="13">
        <v>4584</v>
      </c>
      <c r="B4589" s="13" t="s">
        <v>10816</v>
      </c>
      <c r="C4589" s="13" t="s">
        <v>10810</v>
      </c>
      <c r="D4589" s="13">
        <v>9.4</v>
      </c>
      <c r="E4589" s="13">
        <v>4.84</v>
      </c>
      <c r="F4589" s="13">
        <v>45.5</v>
      </c>
      <c r="G4589" s="437"/>
    </row>
    <row r="4590" ht="24" customHeight="1" spans="1:7">
      <c r="A4590" s="13">
        <v>4585</v>
      </c>
      <c r="B4590" s="13" t="s">
        <v>10817</v>
      </c>
      <c r="C4590" s="13" t="s">
        <v>10810</v>
      </c>
      <c r="D4590" s="13">
        <v>14.39</v>
      </c>
      <c r="E4590" s="13">
        <v>4.84</v>
      </c>
      <c r="F4590" s="13">
        <v>69.65</v>
      </c>
      <c r="G4590" s="437"/>
    </row>
    <row r="4591" ht="24" customHeight="1" spans="1:7">
      <c r="A4591" s="13">
        <v>4586</v>
      </c>
      <c r="B4591" s="13" t="s">
        <v>10818</v>
      </c>
      <c r="C4591" s="13" t="s">
        <v>10810</v>
      </c>
      <c r="D4591" s="13">
        <v>5.48</v>
      </c>
      <c r="E4591" s="13">
        <v>4.84</v>
      </c>
      <c r="F4591" s="13">
        <v>26.52</v>
      </c>
      <c r="G4591" s="437"/>
    </row>
    <row r="4592" ht="24" customHeight="1" spans="1:7">
      <c r="A4592" s="13">
        <v>4587</v>
      </c>
      <c r="B4592" s="13" t="s">
        <v>3954</v>
      </c>
      <c r="C4592" s="13" t="s">
        <v>10810</v>
      </c>
      <c r="D4592" s="13">
        <v>13.61</v>
      </c>
      <c r="E4592" s="13">
        <v>4.84</v>
      </c>
      <c r="F4592" s="13">
        <v>65.87</v>
      </c>
      <c r="G4592" s="437"/>
    </row>
    <row r="4593" ht="24" customHeight="1" spans="1:7">
      <c r="A4593" s="13">
        <v>4588</v>
      </c>
      <c r="B4593" s="13" t="s">
        <v>10819</v>
      </c>
      <c r="C4593" s="13" t="s">
        <v>10810</v>
      </c>
      <c r="D4593" s="13">
        <v>5.48</v>
      </c>
      <c r="E4593" s="13">
        <v>4.84</v>
      </c>
      <c r="F4593" s="13">
        <v>26.52</v>
      </c>
      <c r="G4593" s="437"/>
    </row>
    <row r="4594" ht="24" customHeight="1" spans="1:7">
      <c r="A4594" s="13">
        <v>4589</v>
      </c>
      <c r="B4594" s="13" t="s">
        <v>7033</v>
      </c>
      <c r="C4594" s="13" t="s">
        <v>10810</v>
      </c>
      <c r="D4594" s="13">
        <v>8.23</v>
      </c>
      <c r="E4594" s="13">
        <v>4.84</v>
      </c>
      <c r="F4594" s="13">
        <v>39.83</v>
      </c>
      <c r="G4594" s="437"/>
    </row>
    <row r="4595" ht="24" customHeight="1" spans="1:7">
      <c r="A4595" s="13">
        <v>4590</v>
      </c>
      <c r="B4595" s="13" t="s">
        <v>10820</v>
      </c>
      <c r="C4595" s="13" t="s">
        <v>10810</v>
      </c>
      <c r="D4595" s="13">
        <v>4.69</v>
      </c>
      <c r="E4595" s="13">
        <v>4.84</v>
      </c>
      <c r="F4595" s="13">
        <v>22.7</v>
      </c>
      <c r="G4595" s="437"/>
    </row>
    <row r="4596" ht="24" customHeight="1" spans="1:7">
      <c r="A4596" s="13">
        <v>4591</v>
      </c>
      <c r="B4596" s="13" t="s">
        <v>10821</v>
      </c>
      <c r="C4596" s="13" t="s">
        <v>10810</v>
      </c>
      <c r="D4596" s="13">
        <v>3.79</v>
      </c>
      <c r="E4596" s="13">
        <v>4.84</v>
      </c>
      <c r="F4596" s="13">
        <v>18.34</v>
      </c>
      <c r="G4596" s="437"/>
    </row>
    <row r="4597" ht="24" customHeight="1" spans="1:7">
      <c r="A4597" s="13">
        <v>4592</v>
      </c>
      <c r="B4597" s="13" t="s">
        <v>10822</v>
      </c>
      <c r="C4597" s="13" t="s">
        <v>10810</v>
      </c>
      <c r="D4597" s="13">
        <v>9.22</v>
      </c>
      <c r="E4597" s="13">
        <v>4.84</v>
      </c>
      <c r="F4597" s="13">
        <v>44.62</v>
      </c>
      <c r="G4597" s="437"/>
    </row>
    <row r="4598" ht="24" customHeight="1" spans="1:7">
      <c r="A4598" s="13">
        <v>4593</v>
      </c>
      <c r="B4598" s="13" t="s">
        <v>10823</v>
      </c>
      <c r="C4598" s="13" t="s">
        <v>10810</v>
      </c>
      <c r="D4598" s="13">
        <v>4.12</v>
      </c>
      <c r="E4598" s="13">
        <v>4.84</v>
      </c>
      <c r="F4598" s="13">
        <v>19.94</v>
      </c>
      <c r="G4598" s="437"/>
    </row>
    <row r="4599" ht="24" customHeight="1" spans="1:7">
      <c r="A4599" s="13">
        <v>4594</v>
      </c>
      <c r="B4599" s="13" t="s">
        <v>10824</v>
      </c>
      <c r="C4599" s="13" t="s">
        <v>10810</v>
      </c>
      <c r="D4599" s="13">
        <v>8.97</v>
      </c>
      <c r="E4599" s="13">
        <v>4.84</v>
      </c>
      <c r="F4599" s="13">
        <v>43.41</v>
      </c>
      <c r="G4599" s="437"/>
    </row>
    <row r="4600" ht="24" customHeight="1" spans="1:7">
      <c r="A4600" s="13">
        <v>4595</v>
      </c>
      <c r="B4600" s="13" t="s">
        <v>4555</v>
      </c>
      <c r="C4600" s="13" t="s">
        <v>10810</v>
      </c>
      <c r="D4600" s="13">
        <v>10.51</v>
      </c>
      <c r="E4600" s="13">
        <v>4.84</v>
      </c>
      <c r="F4600" s="13">
        <v>50.87</v>
      </c>
      <c r="G4600" s="437"/>
    </row>
    <row r="4601" ht="24" customHeight="1" spans="1:7">
      <c r="A4601" s="13">
        <v>4596</v>
      </c>
      <c r="B4601" s="13" t="s">
        <v>10825</v>
      </c>
      <c r="C4601" s="13" t="s">
        <v>10810</v>
      </c>
      <c r="D4601" s="13">
        <v>11.94</v>
      </c>
      <c r="E4601" s="13">
        <v>4.84</v>
      </c>
      <c r="F4601" s="13">
        <v>57.79</v>
      </c>
      <c r="G4601" s="437"/>
    </row>
    <row r="4602" ht="24" customHeight="1" spans="1:7">
      <c r="A4602" s="13">
        <v>4597</v>
      </c>
      <c r="B4602" s="13" t="s">
        <v>10826</v>
      </c>
      <c r="C4602" s="13" t="s">
        <v>10810</v>
      </c>
      <c r="D4602" s="13">
        <v>9.82</v>
      </c>
      <c r="E4602" s="13">
        <v>4.84</v>
      </c>
      <c r="F4602" s="13">
        <v>47.53</v>
      </c>
      <c r="G4602" s="437"/>
    </row>
    <row r="4603" ht="24" customHeight="1" spans="1:7">
      <c r="A4603" s="13">
        <v>4598</v>
      </c>
      <c r="B4603" s="13" t="s">
        <v>10827</v>
      </c>
      <c r="C4603" s="13" t="s">
        <v>10810</v>
      </c>
      <c r="D4603" s="13">
        <v>9.1</v>
      </c>
      <c r="E4603" s="13">
        <v>4.84</v>
      </c>
      <c r="F4603" s="13">
        <v>44.04</v>
      </c>
      <c r="G4603" s="437"/>
    </row>
    <row r="4604" ht="24" customHeight="1" spans="1:7">
      <c r="A4604" s="13">
        <v>4599</v>
      </c>
      <c r="B4604" s="13" t="s">
        <v>10828</v>
      </c>
      <c r="C4604" s="13" t="s">
        <v>10810</v>
      </c>
      <c r="D4604" s="13">
        <v>2.41</v>
      </c>
      <c r="E4604" s="13">
        <v>4.84</v>
      </c>
      <c r="F4604" s="13">
        <v>11.66</v>
      </c>
      <c r="G4604" s="437"/>
    </row>
    <row r="4605" ht="24" customHeight="1" spans="1:7">
      <c r="A4605" s="13">
        <v>4600</v>
      </c>
      <c r="B4605" s="13" t="s">
        <v>10829</v>
      </c>
      <c r="C4605" s="13" t="s">
        <v>10810</v>
      </c>
      <c r="D4605" s="13">
        <v>6.87</v>
      </c>
      <c r="E4605" s="13">
        <v>4.84</v>
      </c>
      <c r="F4605" s="13">
        <v>33.25</v>
      </c>
      <c r="G4605" s="437"/>
    </row>
    <row r="4606" ht="24" customHeight="1" spans="1:7">
      <c r="A4606" s="13">
        <v>4601</v>
      </c>
      <c r="B4606" s="13" t="s">
        <v>10830</v>
      </c>
      <c r="C4606" s="13" t="s">
        <v>10810</v>
      </c>
      <c r="D4606" s="13">
        <v>3.1</v>
      </c>
      <c r="E4606" s="13">
        <v>4.84</v>
      </c>
      <c r="F4606" s="13">
        <v>15</v>
      </c>
      <c r="G4606" s="437"/>
    </row>
    <row r="4607" ht="24" customHeight="1" spans="1:7">
      <c r="A4607" s="13">
        <v>4602</v>
      </c>
      <c r="B4607" s="13" t="s">
        <v>10831</v>
      </c>
      <c r="C4607" s="13" t="s">
        <v>10810</v>
      </c>
      <c r="D4607" s="13">
        <v>3.58</v>
      </c>
      <c r="E4607" s="13">
        <v>4.84</v>
      </c>
      <c r="F4607" s="13">
        <v>17.33</v>
      </c>
      <c r="G4607" s="437"/>
    </row>
    <row r="4608" ht="24" customHeight="1" spans="1:7">
      <c r="A4608" s="13">
        <v>4603</v>
      </c>
      <c r="B4608" s="13" t="s">
        <v>4444</v>
      </c>
      <c r="C4608" s="13" t="s">
        <v>10810</v>
      </c>
      <c r="D4608" s="13">
        <v>3.51</v>
      </c>
      <c r="E4608" s="13">
        <v>4.84</v>
      </c>
      <c r="F4608" s="13">
        <v>16.99</v>
      </c>
      <c r="G4608" s="437"/>
    </row>
    <row r="4609" ht="24" customHeight="1" spans="1:7">
      <c r="A4609" s="13">
        <v>4604</v>
      </c>
      <c r="B4609" s="13" t="s">
        <v>10832</v>
      </c>
      <c r="C4609" s="13" t="s">
        <v>10810</v>
      </c>
      <c r="D4609" s="13">
        <v>11.36</v>
      </c>
      <c r="E4609" s="13">
        <v>4.84</v>
      </c>
      <c r="F4609" s="13">
        <v>54.98</v>
      </c>
      <c r="G4609" s="437"/>
    </row>
    <row r="4610" ht="24" customHeight="1" spans="1:7">
      <c r="A4610" s="13">
        <v>4605</v>
      </c>
      <c r="B4610" s="13" t="s">
        <v>10833</v>
      </c>
      <c r="C4610" s="13" t="s">
        <v>10810</v>
      </c>
      <c r="D4610" s="13">
        <v>4.9</v>
      </c>
      <c r="E4610" s="13">
        <v>4.84</v>
      </c>
      <c r="F4610" s="13">
        <v>23.72</v>
      </c>
      <c r="G4610" s="437"/>
    </row>
    <row r="4611" ht="24" customHeight="1" spans="1:7">
      <c r="A4611" s="13">
        <v>4606</v>
      </c>
      <c r="B4611" s="13" t="s">
        <v>10834</v>
      </c>
      <c r="C4611" s="13" t="s">
        <v>10810</v>
      </c>
      <c r="D4611" s="13">
        <v>5.55</v>
      </c>
      <c r="E4611" s="13">
        <v>4.84</v>
      </c>
      <c r="F4611" s="13">
        <v>26.86</v>
      </c>
      <c r="G4611" s="437"/>
    </row>
    <row r="4612" ht="24" customHeight="1" spans="1:7">
      <c r="A4612" s="13">
        <v>4607</v>
      </c>
      <c r="B4612" s="13" t="s">
        <v>10835</v>
      </c>
      <c r="C4612" s="13" t="s">
        <v>10810</v>
      </c>
      <c r="D4612" s="13">
        <v>1.15</v>
      </c>
      <c r="E4612" s="13">
        <v>4.84</v>
      </c>
      <c r="F4612" s="13">
        <v>5.57</v>
      </c>
      <c r="G4612" s="437"/>
    </row>
    <row r="4613" ht="24" customHeight="1" spans="1:7">
      <c r="A4613" s="13">
        <v>4608</v>
      </c>
      <c r="B4613" s="13" t="s">
        <v>10836</v>
      </c>
      <c r="C4613" s="13" t="s">
        <v>10810</v>
      </c>
      <c r="D4613" s="13">
        <v>5.5</v>
      </c>
      <c r="E4613" s="13">
        <v>4.84</v>
      </c>
      <c r="F4613" s="13">
        <v>26.62</v>
      </c>
      <c r="G4613" s="437"/>
    </row>
    <row r="4614" ht="24" customHeight="1" spans="1:7">
      <c r="A4614" s="13">
        <v>4609</v>
      </c>
      <c r="B4614" s="13" t="s">
        <v>10837</v>
      </c>
      <c r="C4614" s="13" t="s">
        <v>10810</v>
      </c>
      <c r="D4614" s="13">
        <v>0.6</v>
      </c>
      <c r="E4614" s="13">
        <v>4.84</v>
      </c>
      <c r="F4614" s="13">
        <v>2.9</v>
      </c>
      <c r="G4614" s="437"/>
    </row>
    <row r="4615" ht="24" customHeight="1" spans="1:7">
      <c r="A4615" s="13">
        <v>4610</v>
      </c>
      <c r="B4615" s="13" t="s">
        <v>10838</v>
      </c>
      <c r="C4615" s="13" t="s">
        <v>10810</v>
      </c>
      <c r="D4615" s="13">
        <v>7.2</v>
      </c>
      <c r="E4615" s="13">
        <v>4.84</v>
      </c>
      <c r="F4615" s="13">
        <v>34.85</v>
      </c>
      <c r="G4615" s="437"/>
    </row>
    <row r="4616" ht="24" customHeight="1" spans="1:7">
      <c r="A4616" s="13">
        <v>4611</v>
      </c>
      <c r="B4616" s="13" t="s">
        <v>10839</v>
      </c>
      <c r="C4616" s="13" t="s">
        <v>10810</v>
      </c>
      <c r="D4616" s="13">
        <v>17.51</v>
      </c>
      <c r="E4616" s="13">
        <v>4.84</v>
      </c>
      <c r="F4616" s="13">
        <v>84.75</v>
      </c>
      <c r="G4616" s="437"/>
    </row>
    <row r="4617" ht="24" customHeight="1" spans="1:7">
      <c r="A4617" s="13">
        <v>4612</v>
      </c>
      <c r="B4617" s="13" t="s">
        <v>10268</v>
      </c>
      <c r="C4617" s="13" t="s">
        <v>10810</v>
      </c>
      <c r="D4617" s="13">
        <v>9.78</v>
      </c>
      <c r="E4617" s="13">
        <v>4.84</v>
      </c>
      <c r="F4617" s="13">
        <v>47.34</v>
      </c>
      <c r="G4617" s="437"/>
    </row>
    <row r="4618" ht="24" customHeight="1" spans="1:7">
      <c r="A4618" s="13">
        <v>4613</v>
      </c>
      <c r="B4618" s="13" t="s">
        <v>10840</v>
      </c>
      <c r="C4618" s="13" t="s">
        <v>10810</v>
      </c>
      <c r="D4618" s="13">
        <v>16.82</v>
      </c>
      <c r="E4618" s="13">
        <v>4.84</v>
      </c>
      <c r="F4618" s="13">
        <v>81.41</v>
      </c>
      <c r="G4618" s="437"/>
    </row>
    <row r="4619" ht="24" customHeight="1" spans="1:7">
      <c r="A4619" s="13">
        <v>4614</v>
      </c>
      <c r="B4619" s="13" t="s">
        <v>10841</v>
      </c>
      <c r="C4619" s="13" t="s">
        <v>10810</v>
      </c>
      <c r="D4619" s="13">
        <v>1.52</v>
      </c>
      <c r="E4619" s="13">
        <v>4.84</v>
      </c>
      <c r="F4619" s="13">
        <v>7.36</v>
      </c>
      <c r="G4619" s="437"/>
    </row>
    <row r="4620" ht="24" customHeight="1" spans="1:7">
      <c r="A4620" s="13">
        <v>4615</v>
      </c>
      <c r="B4620" s="13" t="s">
        <v>10842</v>
      </c>
      <c r="C4620" s="13" t="s">
        <v>10810</v>
      </c>
      <c r="D4620" s="13">
        <v>4.31</v>
      </c>
      <c r="E4620" s="13">
        <v>4.84</v>
      </c>
      <c r="F4620" s="13">
        <v>20.86</v>
      </c>
      <c r="G4620" s="437"/>
    </row>
    <row r="4621" ht="24" customHeight="1" spans="1:7">
      <c r="A4621" s="13">
        <v>4616</v>
      </c>
      <c r="B4621" s="13" t="s">
        <v>10843</v>
      </c>
      <c r="C4621" s="13" t="s">
        <v>10810</v>
      </c>
      <c r="D4621" s="13">
        <v>8.67</v>
      </c>
      <c r="E4621" s="13">
        <v>4.84</v>
      </c>
      <c r="F4621" s="13">
        <v>41.96</v>
      </c>
      <c r="G4621" s="437"/>
    </row>
    <row r="4622" ht="24" customHeight="1" spans="1:7">
      <c r="A4622" s="13">
        <v>4617</v>
      </c>
      <c r="B4622" s="13" t="s">
        <v>10844</v>
      </c>
      <c r="C4622" s="13" t="s">
        <v>10810</v>
      </c>
      <c r="D4622" s="13">
        <v>4.27</v>
      </c>
      <c r="E4622" s="13">
        <v>4.84</v>
      </c>
      <c r="F4622" s="13">
        <v>20.67</v>
      </c>
      <c r="G4622" s="437"/>
    </row>
    <row r="4623" ht="24" customHeight="1" spans="1:7">
      <c r="A4623" s="13">
        <v>4618</v>
      </c>
      <c r="B4623" s="13" t="s">
        <v>10845</v>
      </c>
      <c r="C4623" s="13" t="s">
        <v>10810</v>
      </c>
      <c r="D4623" s="13">
        <v>7.76</v>
      </c>
      <c r="E4623" s="13">
        <v>4.84</v>
      </c>
      <c r="F4623" s="13">
        <v>37.56</v>
      </c>
      <c r="G4623" s="437"/>
    </row>
    <row r="4624" ht="24" customHeight="1" spans="1:7">
      <c r="A4624" s="13">
        <v>4619</v>
      </c>
      <c r="B4624" s="13" t="s">
        <v>10846</v>
      </c>
      <c r="C4624" s="13" t="s">
        <v>10810</v>
      </c>
      <c r="D4624" s="13">
        <v>10.28</v>
      </c>
      <c r="E4624" s="13">
        <v>4.84</v>
      </c>
      <c r="F4624" s="13">
        <v>49.76</v>
      </c>
      <c r="G4624" s="437"/>
    </row>
    <row r="4625" ht="24" customHeight="1" spans="1:7">
      <c r="A4625" s="13">
        <v>4620</v>
      </c>
      <c r="B4625" s="13" t="s">
        <v>10847</v>
      </c>
      <c r="C4625" s="13" t="s">
        <v>10810</v>
      </c>
      <c r="D4625" s="13">
        <v>43.45</v>
      </c>
      <c r="E4625" s="13">
        <v>4.84</v>
      </c>
      <c r="F4625" s="13">
        <v>210.3</v>
      </c>
      <c r="G4625" s="437"/>
    </row>
    <row r="4626" ht="24" customHeight="1" spans="1:7">
      <c r="A4626" s="13">
        <v>4621</v>
      </c>
      <c r="B4626" s="13" t="s">
        <v>10848</v>
      </c>
      <c r="C4626" s="13" t="s">
        <v>10810</v>
      </c>
      <c r="D4626" s="13">
        <v>4</v>
      </c>
      <c r="E4626" s="13">
        <v>4.84</v>
      </c>
      <c r="F4626" s="13">
        <v>19.36</v>
      </c>
      <c r="G4626" s="437"/>
    </row>
    <row r="4627" ht="24" customHeight="1" spans="1:7">
      <c r="A4627" s="13">
        <v>4622</v>
      </c>
      <c r="B4627" s="13" t="s">
        <v>10849</v>
      </c>
      <c r="C4627" s="13" t="s">
        <v>10810</v>
      </c>
      <c r="D4627" s="13">
        <v>4.99</v>
      </c>
      <c r="E4627" s="13">
        <v>4.84</v>
      </c>
      <c r="F4627" s="13">
        <v>24.15</v>
      </c>
      <c r="G4627" s="437"/>
    </row>
    <row r="4628" ht="24" customHeight="1" spans="1:7">
      <c r="A4628" s="13">
        <v>4623</v>
      </c>
      <c r="B4628" s="13" t="s">
        <v>10850</v>
      </c>
      <c r="C4628" s="13" t="s">
        <v>10810</v>
      </c>
      <c r="D4628" s="13">
        <v>3.64</v>
      </c>
      <c r="E4628" s="13">
        <v>4.84</v>
      </c>
      <c r="F4628" s="13">
        <v>17.62</v>
      </c>
      <c r="G4628" s="437"/>
    </row>
    <row r="4629" ht="24" customHeight="1" spans="1:7">
      <c r="A4629" s="13">
        <v>4624</v>
      </c>
      <c r="B4629" s="13" t="s">
        <v>10851</v>
      </c>
      <c r="C4629" s="13" t="s">
        <v>10810</v>
      </c>
      <c r="D4629" s="13">
        <v>3</v>
      </c>
      <c r="E4629" s="13">
        <v>4.84</v>
      </c>
      <c r="F4629" s="13">
        <v>14.52</v>
      </c>
      <c r="G4629" s="437"/>
    </row>
    <row r="4630" ht="24" customHeight="1" spans="1:7">
      <c r="A4630" s="13">
        <v>4625</v>
      </c>
      <c r="B4630" s="13" t="s">
        <v>10852</v>
      </c>
      <c r="C4630" s="13" t="s">
        <v>10810</v>
      </c>
      <c r="D4630" s="13">
        <v>5.71</v>
      </c>
      <c r="E4630" s="13">
        <v>4.84</v>
      </c>
      <c r="F4630" s="13">
        <v>27.64</v>
      </c>
      <c r="G4630" s="437"/>
    </row>
    <row r="4631" ht="24" customHeight="1" spans="1:7">
      <c r="A4631" s="13">
        <v>4626</v>
      </c>
      <c r="B4631" s="13" t="s">
        <v>10853</v>
      </c>
      <c r="C4631" s="13" t="s">
        <v>10810</v>
      </c>
      <c r="D4631" s="13">
        <v>9.42</v>
      </c>
      <c r="E4631" s="13">
        <v>4.84</v>
      </c>
      <c r="F4631" s="13">
        <v>45.59</v>
      </c>
      <c r="G4631" s="437"/>
    </row>
    <row r="4632" ht="24" customHeight="1" spans="1:7">
      <c r="A4632" s="13">
        <v>4627</v>
      </c>
      <c r="B4632" s="13" t="s">
        <v>3990</v>
      </c>
      <c r="C4632" s="13" t="s">
        <v>10810</v>
      </c>
      <c r="D4632" s="13">
        <v>9.65</v>
      </c>
      <c r="E4632" s="13">
        <v>4.84</v>
      </c>
      <c r="F4632" s="13">
        <v>46.71</v>
      </c>
      <c r="G4632" s="437"/>
    </row>
    <row r="4633" ht="24" customHeight="1" spans="1:7">
      <c r="A4633" s="13">
        <v>4628</v>
      </c>
      <c r="B4633" s="13" t="s">
        <v>10854</v>
      </c>
      <c r="C4633" s="13" t="s">
        <v>10810</v>
      </c>
      <c r="D4633" s="13">
        <v>0.94</v>
      </c>
      <c r="E4633" s="13">
        <v>4.84</v>
      </c>
      <c r="F4633" s="13">
        <v>4.55</v>
      </c>
      <c r="G4633" s="437"/>
    </row>
    <row r="4634" ht="24" customHeight="1" spans="1:7">
      <c r="A4634" s="13">
        <v>4629</v>
      </c>
      <c r="B4634" s="13" t="s">
        <v>10855</v>
      </c>
      <c r="C4634" s="13" t="s">
        <v>10810</v>
      </c>
      <c r="D4634" s="13">
        <v>13.39</v>
      </c>
      <c r="E4634" s="13">
        <v>4.84</v>
      </c>
      <c r="F4634" s="13">
        <v>64.81</v>
      </c>
      <c r="G4634" s="437"/>
    </row>
    <row r="4635" ht="24" customHeight="1" spans="1:7">
      <c r="A4635" s="13">
        <v>4630</v>
      </c>
      <c r="B4635" s="13" t="s">
        <v>10856</v>
      </c>
      <c r="C4635" s="13" t="s">
        <v>10810</v>
      </c>
      <c r="D4635" s="13">
        <v>1.81</v>
      </c>
      <c r="E4635" s="13">
        <v>4.84</v>
      </c>
      <c r="F4635" s="13">
        <v>8.76</v>
      </c>
      <c r="G4635" s="437"/>
    </row>
    <row r="4636" ht="24" customHeight="1" spans="1:7">
      <c r="A4636" s="13">
        <v>4631</v>
      </c>
      <c r="B4636" s="13" t="s">
        <v>10857</v>
      </c>
      <c r="C4636" s="13" t="s">
        <v>10810</v>
      </c>
      <c r="D4636" s="13">
        <v>2.68</v>
      </c>
      <c r="E4636" s="13">
        <v>4.84</v>
      </c>
      <c r="F4636" s="13">
        <v>12.97</v>
      </c>
      <c r="G4636" s="437"/>
    </row>
    <row r="4637" ht="24" customHeight="1" spans="1:7">
      <c r="A4637" s="13">
        <v>4632</v>
      </c>
      <c r="B4637" s="13" t="s">
        <v>10858</v>
      </c>
      <c r="C4637" s="13" t="s">
        <v>10810</v>
      </c>
      <c r="D4637" s="13">
        <v>3.68</v>
      </c>
      <c r="E4637" s="13">
        <v>4.84</v>
      </c>
      <c r="F4637" s="13">
        <v>17.81</v>
      </c>
      <c r="G4637" s="437"/>
    </row>
    <row r="4638" ht="24" customHeight="1" spans="1:7">
      <c r="A4638" s="13">
        <v>4633</v>
      </c>
      <c r="B4638" s="13" t="s">
        <v>10859</v>
      </c>
      <c r="C4638" s="13" t="s">
        <v>10810</v>
      </c>
      <c r="D4638" s="13">
        <v>3.82</v>
      </c>
      <c r="E4638" s="13">
        <v>4.84</v>
      </c>
      <c r="F4638" s="13">
        <v>18.49</v>
      </c>
      <c r="G4638" s="437"/>
    </row>
    <row r="4639" ht="24" customHeight="1" spans="1:7">
      <c r="A4639" s="13">
        <v>4634</v>
      </c>
      <c r="B4639" s="13" t="s">
        <v>10860</v>
      </c>
      <c r="C4639" s="13" t="s">
        <v>10810</v>
      </c>
      <c r="D4639" s="13">
        <v>5.41</v>
      </c>
      <c r="E4639" s="13">
        <v>4.84</v>
      </c>
      <c r="F4639" s="13">
        <v>26.18</v>
      </c>
      <c r="G4639" s="437"/>
    </row>
    <row r="4640" ht="24" customHeight="1" spans="1:7">
      <c r="A4640" s="13">
        <v>4635</v>
      </c>
      <c r="B4640" s="13" t="s">
        <v>10861</v>
      </c>
      <c r="C4640" s="13" t="s">
        <v>10810</v>
      </c>
      <c r="D4640" s="13">
        <v>0.42</v>
      </c>
      <c r="E4640" s="13">
        <v>4.84</v>
      </c>
      <c r="F4640" s="13">
        <v>2.03</v>
      </c>
      <c r="G4640" s="437"/>
    </row>
    <row r="4641" ht="24" customHeight="1" spans="1:7">
      <c r="A4641" s="13">
        <v>4636</v>
      </c>
      <c r="B4641" s="13" t="s">
        <v>10862</v>
      </c>
      <c r="C4641" s="13" t="s">
        <v>10810</v>
      </c>
      <c r="D4641" s="13">
        <v>1.42</v>
      </c>
      <c r="E4641" s="13">
        <v>4.84</v>
      </c>
      <c r="F4641" s="13">
        <v>6.87</v>
      </c>
      <c r="G4641" s="437"/>
    </row>
    <row r="4642" ht="24" customHeight="1" spans="1:7">
      <c r="A4642" s="13">
        <v>4637</v>
      </c>
      <c r="B4642" s="13" t="s">
        <v>7585</v>
      </c>
      <c r="C4642" s="13" t="s">
        <v>10863</v>
      </c>
      <c r="D4642" s="13">
        <v>17.46</v>
      </c>
      <c r="E4642" s="13">
        <v>4.84</v>
      </c>
      <c r="F4642" s="13">
        <v>84.51</v>
      </c>
      <c r="G4642" s="437"/>
    </row>
    <row r="4643" ht="24" customHeight="1" spans="1:7">
      <c r="A4643" s="13">
        <v>4638</v>
      </c>
      <c r="B4643" s="13" t="s">
        <v>10864</v>
      </c>
      <c r="C4643" s="13" t="s">
        <v>10863</v>
      </c>
      <c r="D4643" s="13">
        <v>16.37</v>
      </c>
      <c r="E4643" s="13">
        <v>4.84</v>
      </c>
      <c r="F4643" s="13">
        <v>79.23</v>
      </c>
      <c r="G4643" s="437"/>
    </row>
    <row r="4644" ht="24" customHeight="1" spans="1:7">
      <c r="A4644" s="13">
        <v>4639</v>
      </c>
      <c r="B4644" s="13" t="s">
        <v>10865</v>
      </c>
      <c r="C4644" s="13" t="s">
        <v>10863</v>
      </c>
      <c r="D4644" s="13">
        <v>11.86</v>
      </c>
      <c r="E4644" s="13">
        <v>4.84</v>
      </c>
      <c r="F4644" s="13">
        <v>57.4</v>
      </c>
      <c r="G4644" s="437"/>
    </row>
    <row r="4645" ht="24" customHeight="1" spans="1:7">
      <c r="A4645" s="13">
        <v>4640</v>
      </c>
      <c r="B4645" s="13" t="s">
        <v>10866</v>
      </c>
      <c r="C4645" s="13" t="s">
        <v>10863</v>
      </c>
      <c r="D4645" s="13">
        <v>14.87</v>
      </c>
      <c r="E4645" s="13">
        <v>4.84</v>
      </c>
      <c r="F4645" s="13">
        <v>71.97</v>
      </c>
      <c r="G4645" s="437"/>
    </row>
    <row r="4646" ht="24" customHeight="1" spans="1:7">
      <c r="A4646" s="13">
        <v>4641</v>
      </c>
      <c r="B4646" s="13" t="s">
        <v>10867</v>
      </c>
      <c r="C4646" s="13" t="s">
        <v>10863</v>
      </c>
      <c r="D4646" s="13">
        <v>27.47</v>
      </c>
      <c r="E4646" s="13">
        <v>4.84</v>
      </c>
      <c r="F4646" s="13">
        <v>132.95</v>
      </c>
      <c r="G4646" s="437"/>
    </row>
    <row r="4647" ht="24" customHeight="1" spans="1:7">
      <c r="A4647" s="13">
        <v>4642</v>
      </c>
      <c r="B4647" s="13" t="s">
        <v>10868</v>
      </c>
      <c r="C4647" s="13" t="s">
        <v>10863</v>
      </c>
      <c r="D4647" s="13">
        <v>9.79</v>
      </c>
      <c r="E4647" s="13">
        <v>4.84</v>
      </c>
      <c r="F4647" s="13">
        <v>47.38</v>
      </c>
      <c r="G4647" s="437"/>
    </row>
    <row r="4648" ht="24" customHeight="1" spans="1:7">
      <c r="A4648" s="13">
        <v>4643</v>
      </c>
      <c r="B4648" s="13" t="s">
        <v>10869</v>
      </c>
      <c r="C4648" s="13" t="s">
        <v>10863</v>
      </c>
      <c r="D4648" s="13">
        <v>19.8</v>
      </c>
      <c r="E4648" s="13">
        <v>4.84</v>
      </c>
      <c r="F4648" s="13">
        <v>95.83</v>
      </c>
      <c r="G4648" s="437"/>
    </row>
    <row r="4649" ht="24" customHeight="1" spans="1:7">
      <c r="A4649" s="13">
        <v>4644</v>
      </c>
      <c r="B4649" s="13" t="s">
        <v>10870</v>
      </c>
      <c r="C4649" s="13" t="s">
        <v>10863</v>
      </c>
      <c r="D4649" s="13">
        <v>13.22</v>
      </c>
      <c r="E4649" s="13">
        <v>4.84</v>
      </c>
      <c r="F4649" s="13">
        <v>63.98</v>
      </c>
      <c r="G4649" s="437"/>
    </row>
    <row r="4650" ht="24" customHeight="1" spans="1:7">
      <c r="A4650" s="13">
        <v>4645</v>
      </c>
      <c r="B4650" s="13" t="s">
        <v>10871</v>
      </c>
      <c r="C4650" s="13" t="s">
        <v>10863</v>
      </c>
      <c r="D4650" s="13">
        <v>10.52</v>
      </c>
      <c r="E4650" s="13">
        <v>4.84</v>
      </c>
      <c r="F4650" s="13">
        <v>50.92</v>
      </c>
      <c r="G4650" s="437"/>
    </row>
    <row r="4651" ht="24" customHeight="1" spans="1:7">
      <c r="A4651" s="13">
        <v>4646</v>
      </c>
      <c r="B4651" s="13" t="s">
        <v>613</v>
      </c>
      <c r="C4651" s="13" t="s">
        <v>10863</v>
      </c>
      <c r="D4651" s="13">
        <v>10.27</v>
      </c>
      <c r="E4651" s="13">
        <v>4.84</v>
      </c>
      <c r="F4651" s="13">
        <v>49.71</v>
      </c>
      <c r="G4651" s="437"/>
    </row>
    <row r="4652" ht="24" customHeight="1" spans="1:7">
      <c r="A4652" s="13">
        <v>4647</v>
      </c>
      <c r="B4652" s="13" t="s">
        <v>9245</v>
      </c>
      <c r="C4652" s="13" t="s">
        <v>10863</v>
      </c>
      <c r="D4652" s="13">
        <v>16.98</v>
      </c>
      <c r="E4652" s="13">
        <v>4.84</v>
      </c>
      <c r="F4652" s="13">
        <v>82.18</v>
      </c>
      <c r="G4652" s="437"/>
    </row>
    <row r="4653" ht="24" customHeight="1" spans="1:7">
      <c r="A4653" s="13">
        <v>4648</v>
      </c>
      <c r="B4653" s="13" t="s">
        <v>8923</v>
      </c>
      <c r="C4653" s="13" t="s">
        <v>10863</v>
      </c>
      <c r="D4653" s="13">
        <v>20.34</v>
      </c>
      <c r="E4653" s="13">
        <v>4.84</v>
      </c>
      <c r="F4653" s="13">
        <v>98.45</v>
      </c>
      <c r="G4653" s="437"/>
    </row>
    <row r="4654" ht="24" customHeight="1" spans="1:7">
      <c r="A4654" s="13">
        <v>4649</v>
      </c>
      <c r="B4654" s="13" t="s">
        <v>10872</v>
      </c>
      <c r="C4654" s="13" t="s">
        <v>10863</v>
      </c>
      <c r="D4654" s="13">
        <v>4.49</v>
      </c>
      <c r="E4654" s="13">
        <v>4.84</v>
      </c>
      <c r="F4654" s="13">
        <v>21.73</v>
      </c>
      <c r="G4654" s="437"/>
    </row>
    <row r="4655" ht="24" customHeight="1" spans="1:7">
      <c r="A4655" s="13">
        <v>4650</v>
      </c>
      <c r="B4655" s="13" t="s">
        <v>10847</v>
      </c>
      <c r="C4655" s="13" t="s">
        <v>10863</v>
      </c>
      <c r="D4655" s="13">
        <v>13.48</v>
      </c>
      <c r="E4655" s="13">
        <v>4.84</v>
      </c>
      <c r="F4655" s="13">
        <v>65.24</v>
      </c>
      <c r="G4655" s="437"/>
    </row>
    <row r="4656" ht="24" customHeight="1" spans="1:7">
      <c r="A4656" s="13">
        <v>4651</v>
      </c>
      <c r="B4656" s="13" t="s">
        <v>4659</v>
      </c>
      <c r="C4656" s="13" t="s">
        <v>10863</v>
      </c>
      <c r="D4656" s="13">
        <v>22.04</v>
      </c>
      <c r="E4656" s="13">
        <v>4.84</v>
      </c>
      <c r="F4656" s="13">
        <v>106.67</v>
      </c>
      <c r="G4656" s="437"/>
    </row>
    <row r="4657" ht="24" customHeight="1" spans="1:7">
      <c r="A4657" s="13">
        <v>4652</v>
      </c>
      <c r="B4657" s="13" t="s">
        <v>10873</v>
      </c>
      <c r="C4657" s="13" t="s">
        <v>10863</v>
      </c>
      <c r="D4657" s="13">
        <v>14.33</v>
      </c>
      <c r="E4657" s="13">
        <v>4.84</v>
      </c>
      <c r="F4657" s="13">
        <v>69.36</v>
      </c>
      <c r="G4657" s="437"/>
    </row>
    <row r="4658" ht="24" customHeight="1" spans="1:7">
      <c r="A4658" s="13">
        <v>4653</v>
      </c>
      <c r="B4658" s="13" t="s">
        <v>10874</v>
      </c>
      <c r="C4658" s="13" t="s">
        <v>10863</v>
      </c>
      <c r="D4658" s="13">
        <v>13.48</v>
      </c>
      <c r="E4658" s="13">
        <v>4.84</v>
      </c>
      <c r="F4658" s="13">
        <v>65.24</v>
      </c>
      <c r="G4658" s="437"/>
    </row>
    <row r="4659" ht="24" customHeight="1" spans="1:7">
      <c r="A4659" s="13">
        <v>4654</v>
      </c>
      <c r="B4659" s="13" t="s">
        <v>10875</v>
      </c>
      <c r="C4659" s="13" t="s">
        <v>10863</v>
      </c>
      <c r="D4659" s="13">
        <v>11.18</v>
      </c>
      <c r="E4659" s="13">
        <v>4.84</v>
      </c>
      <c r="F4659" s="13">
        <v>54.11</v>
      </c>
      <c r="G4659" s="437"/>
    </row>
    <row r="4660" ht="24" customHeight="1" spans="1:7">
      <c r="A4660" s="13">
        <v>4655</v>
      </c>
      <c r="B4660" s="13" t="s">
        <v>10876</v>
      </c>
      <c r="C4660" s="13" t="s">
        <v>10863</v>
      </c>
      <c r="D4660" s="13">
        <v>18.07</v>
      </c>
      <c r="E4660" s="13">
        <v>4.84</v>
      </c>
      <c r="F4660" s="13">
        <v>87.46</v>
      </c>
      <c r="G4660" s="437"/>
    </row>
    <row r="4661" ht="24" customHeight="1" spans="1:7">
      <c r="A4661" s="13">
        <v>4656</v>
      </c>
      <c r="B4661" s="13" t="s">
        <v>10877</v>
      </c>
      <c r="C4661" s="13" t="s">
        <v>10863</v>
      </c>
      <c r="D4661" s="13">
        <v>12.94</v>
      </c>
      <c r="E4661" s="13">
        <v>4.84</v>
      </c>
      <c r="F4661" s="13">
        <v>62.63</v>
      </c>
      <c r="G4661" s="437"/>
    </row>
    <row r="4662" ht="24" customHeight="1" spans="1:7">
      <c r="A4662" s="13">
        <v>4657</v>
      </c>
      <c r="B4662" s="13" t="s">
        <v>10878</v>
      </c>
      <c r="C4662" s="13" t="s">
        <v>10863</v>
      </c>
      <c r="D4662" s="13">
        <v>6.29</v>
      </c>
      <c r="E4662" s="13">
        <v>4.84</v>
      </c>
      <c r="F4662" s="13">
        <v>30.44</v>
      </c>
      <c r="G4662" s="437"/>
    </row>
    <row r="4663" ht="24" customHeight="1" spans="1:7">
      <c r="A4663" s="13">
        <v>4658</v>
      </c>
      <c r="B4663" s="13" t="s">
        <v>10879</v>
      </c>
      <c r="C4663" s="13" t="s">
        <v>10863</v>
      </c>
      <c r="D4663" s="13">
        <v>23.2</v>
      </c>
      <c r="E4663" s="13">
        <v>4.84</v>
      </c>
      <c r="F4663" s="13">
        <v>112.29</v>
      </c>
      <c r="G4663" s="437"/>
    </row>
    <row r="4664" ht="24" customHeight="1" spans="1:7">
      <c r="A4664" s="13">
        <v>4659</v>
      </c>
      <c r="B4664" s="13" t="s">
        <v>10880</v>
      </c>
      <c r="C4664" s="13" t="s">
        <v>10863</v>
      </c>
      <c r="D4664" s="13">
        <v>21.17</v>
      </c>
      <c r="E4664" s="13">
        <v>4.84</v>
      </c>
      <c r="F4664" s="13">
        <v>102.46</v>
      </c>
      <c r="G4664" s="437"/>
    </row>
    <row r="4665" ht="24" customHeight="1" spans="1:7">
      <c r="A4665" s="13">
        <v>4660</v>
      </c>
      <c r="B4665" s="13" t="s">
        <v>10881</v>
      </c>
      <c r="C4665" s="13" t="s">
        <v>10863</v>
      </c>
      <c r="D4665" s="13">
        <v>41.9</v>
      </c>
      <c r="E4665" s="13">
        <v>4.84</v>
      </c>
      <c r="F4665" s="13">
        <v>202.8</v>
      </c>
      <c r="G4665" s="437"/>
    </row>
    <row r="4666" ht="24" customHeight="1" spans="1:7">
      <c r="A4666" s="13">
        <v>4661</v>
      </c>
      <c r="B4666" s="13" t="s">
        <v>10882</v>
      </c>
      <c r="C4666" s="13" t="s">
        <v>10863</v>
      </c>
      <c r="D4666" s="13">
        <v>17.17</v>
      </c>
      <c r="E4666" s="13">
        <v>4.84</v>
      </c>
      <c r="F4666" s="13">
        <v>83.1</v>
      </c>
      <c r="G4666" s="437"/>
    </row>
    <row r="4667" ht="24" customHeight="1" spans="1:7">
      <c r="A4667" s="13">
        <v>4662</v>
      </c>
      <c r="B4667" s="13" t="s">
        <v>10883</v>
      </c>
      <c r="C4667" s="13" t="s">
        <v>10863</v>
      </c>
      <c r="D4667" s="13">
        <v>13.96</v>
      </c>
      <c r="E4667" s="13">
        <v>4.84</v>
      </c>
      <c r="F4667" s="13">
        <v>67.57</v>
      </c>
      <c r="G4667" s="437"/>
    </row>
    <row r="4668" ht="24" customHeight="1" spans="1:7">
      <c r="A4668" s="13">
        <v>4663</v>
      </c>
      <c r="B4668" s="13" t="s">
        <v>10884</v>
      </c>
      <c r="C4668" s="13" t="s">
        <v>10863</v>
      </c>
      <c r="D4668" s="13">
        <v>2.95</v>
      </c>
      <c r="E4668" s="13">
        <v>4.84</v>
      </c>
      <c r="F4668" s="13">
        <v>14.28</v>
      </c>
      <c r="G4668" s="437"/>
    </row>
    <row r="4669" ht="24" customHeight="1" spans="1:7">
      <c r="A4669" s="13">
        <v>4664</v>
      </c>
      <c r="B4669" s="13" t="s">
        <v>577</v>
      </c>
      <c r="C4669" s="13" t="s">
        <v>10863</v>
      </c>
      <c r="D4669" s="13">
        <v>5.01</v>
      </c>
      <c r="E4669" s="13">
        <v>4.84</v>
      </c>
      <c r="F4669" s="13">
        <v>24.25</v>
      </c>
      <c r="G4669" s="437"/>
    </row>
    <row r="4670" ht="24" customHeight="1" spans="1:7">
      <c r="A4670" s="13">
        <v>4665</v>
      </c>
      <c r="B4670" s="13" t="s">
        <v>10885</v>
      </c>
      <c r="C4670" s="13" t="s">
        <v>10863</v>
      </c>
      <c r="D4670" s="13">
        <v>5.17</v>
      </c>
      <c r="E4670" s="13">
        <v>4.84</v>
      </c>
      <c r="F4670" s="13">
        <v>25.02</v>
      </c>
      <c r="G4670" s="437"/>
    </row>
    <row r="4671" ht="24" customHeight="1" spans="1:7">
      <c r="A4671" s="13">
        <v>4666</v>
      </c>
      <c r="B4671" s="13" t="s">
        <v>10886</v>
      </c>
      <c r="C4671" s="13" t="s">
        <v>10863</v>
      </c>
      <c r="D4671" s="13">
        <v>5.26</v>
      </c>
      <c r="E4671" s="13">
        <v>4.84</v>
      </c>
      <c r="F4671" s="13">
        <v>25.46</v>
      </c>
      <c r="G4671" s="437"/>
    </row>
    <row r="4672" ht="24" customHeight="1" spans="1:7">
      <c r="A4672" s="13">
        <v>4667</v>
      </c>
      <c r="B4672" s="13" t="s">
        <v>10887</v>
      </c>
      <c r="C4672" s="13" t="s">
        <v>10863</v>
      </c>
      <c r="D4672" s="13">
        <v>3.11</v>
      </c>
      <c r="E4672" s="13">
        <v>4.84</v>
      </c>
      <c r="F4672" s="13">
        <v>15.05</v>
      </c>
      <c r="G4672" s="437"/>
    </row>
    <row r="4673" ht="24" customHeight="1" spans="1:7">
      <c r="A4673" s="13">
        <v>4668</v>
      </c>
      <c r="B4673" s="13" t="s">
        <v>10888</v>
      </c>
      <c r="C4673" s="13" t="s">
        <v>10863</v>
      </c>
      <c r="D4673" s="13">
        <v>2.6</v>
      </c>
      <c r="E4673" s="13">
        <v>4.84</v>
      </c>
      <c r="F4673" s="13">
        <v>12.58</v>
      </c>
      <c r="G4673" s="437"/>
    </row>
    <row r="4674" ht="24" customHeight="1" spans="1:7">
      <c r="A4674" s="13">
        <v>4669</v>
      </c>
      <c r="B4674" s="13" t="s">
        <v>10889</v>
      </c>
      <c r="C4674" s="13" t="s">
        <v>10863</v>
      </c>
      <c r="D4674" s="13">
        <v>3.72</v>
      </c>
      <c r="E4674" s="13">
        <v>4.84</v>
      </c>
      <c r="F4674" s="13">
        <v>18</v>
      </c>
      <c r="G4674" s="437"/>
    </row>
    <row r="4675" ht="24" customHeight="1" spans="1:7">
      <c r="A4675" s="13">
        <v>4670</v>
      </c>
      <c r="B4675" s="13" t="s">
        <v>10890</v>
      </c>
      <c r="C4675" s="13" t="s">
        <v>10863</v>
      </c>
      <c r="D4675" s="13">
        <v>7.42</v>
      </c>
      <c r="E4675" s="13">
        <v>4.84</v>
      </c>
      <c r="F4675" s="13">
        <v>35.91</v>
      </c>
      <c r="G4675" s="437"/>
    </row>
    <row r="4676" ht="24" customHeight="1" spans="1:7">
      <c r="A4676" s="13">
        <v>4671</v>
      </c>
      <c r="B4676" s="13" t="s">
        <v>10891</v>
      </c>
      <c r="C4676" s="13" t="s">
        <v>10892</v>
      </c>
      <c r="D4676" s="13">
        <v>13.55</v>
      </c>
      <c r="E4676" s="13">
        <v>4.84</v>
      </c>
      <c r="F4676" s="13">
        <v>65.58</v>
      </c>
      <c r="G4676" s="437"/>
    </row>
    <row r="4677" ht="24" customHeight="1" spans="1:7">
      <c r="A4677" s="13">
        <v>4672</v>
      </c>
      <c r="B4677" s="13" t="s">
        <v>10893</v>
      </c>
      <c r="C4677" s="13" t="s">
        <v>10892</v>
      </c>
      <c r="D4677" s="13">
        <v>15.72</v>
      </c>
      <c r="E4677" s="13">
        <v>4.84</v>
      </c>
      <c r="F4677" s="13">
        <v>76.08</v>
      </c>
      <c r="G4677" s="437"/>
    </row>
    <row r="4678" ht="24" customHeight="1" spans="1:7">
      <c r="A4678" s="13">
        <v>4673</v>
      </c>
      <c r="B4678" s="13" t="s">
        <v>10894</v>
      </c>
      <c r="C4678" s="13" t="s">
        <v>10892</v>
      </c>
      <c r="D4678" s="13">
        <v>9.35</v>
      </c>
      <c r="E4678" s="13">
        <v>4.84</v>
      </c>
      <c r="F4678" s="13">
        <v>45.25</v>
      </c>
      <c r="G4678" s="437"/>
    </row>
    <row r="4679" ht="24" customHeight="1" spans="1:7">
      <c r="A4679" s="13">
        <v>4674</v>
      </c>
      <c r="B4679" s="13" t="s">
        <v>266</v>
      </c>
      <c r="C4679" s="13" t="s">
        <v>10892</v>
      </c>
      <c r="D4679" s="13">
        <v>8.08</v>
      </c>
      <c r="E4679" s="13">
        <v>4.84</v>
      </c>
      <c r="F4679" s="13">
        <v>39.11</v>
      </c>
      <c r="G4679" s="437"/>
    </row>
    <row r="4680" ht="24" customHeight="1" spans="1:7">
      <c r="A4680" s="13">
        <v>4675</v>
      </c>
      <c r="B4680" s="13" t="s">
        <v>4735</v>
      </c>
      <c r="C4680" s="13" t="s">
        <v>10892</v>
      </c>
      <c r="D4680" s="13">
        <v>17.07</v>
      </c>
      <c r="E4680" s="13">
        <v>4.84</v>
      </c>
      <c r="F4680" s="13">
        <v>82.62</v>
      </c>
      <c r="G4680" s="437"/>
    </row>
    <row r="4681" ht="24" customHeight="1" spans="1:7">
      <c r="A4681" s="13">
        <v>4676</v>
      </c>
      <c r="B4681" s="13" t="s">
        <v>2051</v>
      </c>
      <c r="C4681" s="13" t="s">
        <v>10892</v>
      </c>
      <c r="D4681" s="13">
        <v>16.74</v>
      </c>
      <c r="E4681" s="13">
        <v>4.84</v>
      </c>
      <c r="F4681" s="13">
        <v>81.02</v>
      </c>
      <c r="G4681" s="437"/>
    </row>
    <row r="4682" ht="24" customHeight="1" spans="1:7">
      <c r="A4682" s="13">
        <v>4677</v>
      </c>
      <c r="B4682" s="13" t="s">
        <v>10895</v>
      </c>
      <c r="C4682" s="13" t="s">
        <v>10892</v>
      </c>
      <c r="D4682" s="13">
        <v>4.64</v>
      </c>
      <c r="E4682" s="13">
        <v>4.84</v>
      </c>
      <c r="F4682" s="13">
        <v>22.46</v>
      </c>
      <c r="G4682" s="437"/>
    </row>
    <row r="4683" ht="24" customHeight="1" spans="1:7">
      <c r="A4683" s="13">
        <v>4678</v>
      </c>
      <c r="B4683" s="13" t="s">
        <v>10896</v>
      </c>
      <c r="C4683" s="13" t="s">
        <v>10892</v>
      </c>
      <c r="D4683" s="13">
        <v>12.47</v>
      </c>
      <c r="E4683" s="13">
        <v>4.84</v>
      </c>
      <c r="F4683" s="13">
        <v>60.35</v>
      </c>
      <c r="G4683" s="437"/>
    </row>
    <row r="4684" ht="24" customHeight="1" spans="1:7">
      <c r="A4684" s="13">
        <v>4679</v>
      </c>
      <c r="B4684" s="13" t="s">
        <v>10897</v>
      </c>
      <c r="C4684" s="13" t="s">
        <v>10892</v>
      </c>
      <c r="D4684" s="13">
        <v>13.81</v>
      </c>
      <c r="E4684" s="13">
        <v>4.84</v>
      </c>
      <c r="F4684" s="13">
        <v>66.84</v>
      </c>
      <c r="G4684" s="437"/>
    </row>
    <row r="4685" ht="24" customHeight="1" spans="1:7">
      <c r="A4685" s="13">
        <v>4680</v>
      </c>
      <c r="B4685" s="13" t="s">
        <v>10898</v>
      </c>
      <c r="C4685" s="13" t="s">
        <v>10892</v>
      </c>
      <c r="D4685" s="13">
        <v>10.85</v>
      </c>
      <c r="E4685" s="13">
        <v>4.84</v>
      </c>
      <c r="F4685" s="13">
        <v>52.51</v>
      </c>
      <c r="G4685" s="437"/>
    </row>
    <row r="4686" ht="24" customHeight="1" spans="1:7">
      <c r="A4686" s="13">
        <v>4681</v>
      </c>
      <c r="B4686" s="13" t="s">
        <v>10899</v>
      </c>
      <c r="C4686" s="13" t="s">
        <v>10892</v>
      </c>
      <c r="D4686" s="13">
        <v>12.36</v>
      </c>
      <c r="E4686" s="13">
        <v>4.84</v>
      </c>
      <c r="F4686" s="13">
        <v>59.82</v>
      </c>
      <c r="G4686" s="437"/>
    </row>
    <row r="4687" ht="24" customHeight="1" spans="1:7">
      <c r="A4687" s="13">
        <v>4682</v>
      </c>
      <c r="B4687" s="13" t="s">
        <v>10900</v>
      </c>
      <c r="C4687" s="13" t="s">
        <v>10892</v>
      </c>
      <c r="D4687" s="13">
        <v>20.73</v>
      </c>
      <c r="E4687" s="13">
        <v>4.84</v>
      </c>
      <c r="F4687" s="13">
        <v>100.33</v>
      </c>
      <c r="G4687" s="437"/>
    </row>
    <row r="4688" ht="24" customHeight="1" spans="1:7">
      <c r="A4688" s="13">
        <v>4683</v>
      </c>
      <c r="B4688" s="13" t="s">
        <v>10901</v>
      </c>
      <c r="C4688" s="13" t="s">
        <v>10892</v>
      </c>
      <c r="D4688" s="13">
        <v>5.25</v>
      </c>
      <c r="E4688" s="13">
        <v>4.84</v>
      </c>
      <c r="F4688" s="13">
        <v>25.41</v>
      </c>
      <c r="G4688" s="437"/>
    </row>
    <row r="4689" ht="24" customHeight="1" spans="1:7">
      <c r="A4689" s="13">
        <v>4684</v>
      </c>
      <c r="B4689" s="13" t="s">
        <v>10902</v>
      </c>
      <c r="C4689" s="13" t="s">
        <v>10892</v>
      </c>
      <c r="D4689" s="13">
        <v>25.58</v>
      </c>
      <c r="E4689" s="13">
        <v>4.84</v>
      </c>
      <c r="F4689" s="13">
        <v>123.81</v>
      </c>
      <c r="G4689" s="437"/>
    </row>
    <row r="4690" ht="24" customHeight="1" spans="1:7">
      <c r="A4690" s="13">
        <v>4685</v>
      </c>
      <c r="B4690" s="13" t="s">
        <v>10903</v>
      </c>
      <c r="C4690" s="13" t="s">
        <v>10892</v>
      </c>
      <c r="D4690" s="13">
        <v>11.2</v>
      </c>
      <c r="E4690" s="13">
        <v>4.84</v>
      </c>
      <c r="F4690" s="13">
        <v>54.21</v>
      </c>
      <c r="G4690" s="437"/>
    </row>
    <row r="4691" ht="24" customHeight="1" spans="1:7">
      <c r="A4691" s="13">
        <v>4686</v>
      </c>
      <c r="B4691" s="13" t="s">
        <v>10904</v>
      </c>
      <c r="C4691" s="13" t="s">
        <v>10892</v>
      </c>
      <c r="D4691" s="13">
        <v>22.82</v>
      </c>
      <c r="E4691" s="13">
        <v>4.84</v>
      </c>
      <c r="F4691" s="13">
        <v>110.45</v>
      </c>
      <c r="G4691" s="437"/>
    </row>
    <row r="4692" ht="24" customHeight="1" spans="1:7">
      <c r="A4692" s="13">
        <v>4687</v>
      </c>
      <c r="B4692" s="13" t="s">
        <v>10093</v>
      </c>
      <c r="C4692" s="13" t="s">
        <v>10892</v>
      </c>
      <c r="D4692" s="13">
        <v>15</v>
      </c>
      <c r="E4692" s="13">
        <v>4.84</v>
      </c>
      <c r="F4692" s="13">
        <v>72.6</v>
      </c>
      <c r="G4692" s="437"/>
    </row>
    <row r="4693" ht="24" customHeight="1" spans="1:7">
      <c r="A4693" s="13">
        <v>4688</v>
      </c>
      <c r="B4693" s="13" t="s">
        <v>10905</v>
      </c>
      <c r="C4693" s="13" t="s">
        <v>10892</v>
      </c>
      <c r="D4693" s="13">
        <v>5.09</v>
      </c>
      <c r="E4693" s="13">
        <v>4.84</v>
      </c>
      <c r="F4693" s="13">
        <v>24.64</v>
      </c>
      <c r="G4693" s="437"/>
    </row>
    <row r="4694" ht="24" customHeight="1" spans="1:7">
      <c r="A4694" s="13">
        <v>4689</v>
      </c>
      <c r="B4694" s="13" t="s">
        <v>5717</v>
      </c>
      <c r="C4694" s="13" t="s">
        <v>10892</v>
      </c>
      <c r="D4694" s="13">
        <v>10.39</v>
      </c>
      <c r="E4694" s="13">
        <v>4.84</v>
      </c>
      <c r="F4694" s="13">
        <v>50.29</v>
      </c>
      <c r="G4694" s="437"/>
    </row>
    <row r="4695" ht="24" customHeight="1" spans="1:7">
      <c r="A4695" s="13">
        <v>4690</v>
      </c>
      <c r="B4695" s="13" t="s">
        <v>10906</v>
      </c>
      <c r="C4695" s="13" t="s">
        <v>10892</v>
      </c>
      <c r="D4695" s="13">
        <v>9.32</v>
      </c>
      <c r="E4695" s="13">
        <v>4.84</v>
      </c>
      <c r="F4695" s="13">
        <v>45.11</v>
      </c>
      <c r="G4695" s="437"/>
    </row>
    <row r="4696" ht="24" customHeight="1" spans="1:7">
      <c r="A4696" s="13">
        <v>4691</v>
      </c>
      <c r="B4696" s="13" t="s">
        <v>10907</v>
      </c>
      <c r="C4696" s="13" t="s">
        <v>10892</v>
      </c>
      <c r="D4696" s="13">
        <v>29.09</v>
      </c>
      <c r="E4696" s="13">
        <v>4.84</v>
      </c>
      <c r="F4696" s="13">
        <v>140.8</v>
      </c>
      <c r="G4696" s="437"/>
    </row>
    <row r="4697" ht="24" customHeight="1" spans="1:7">
      <c r="A4697" s="13">
        <v>4692</v>
      </c>
      <c r="B4697" s="13" t="s">
        <v>10908</v>
      </c>
      <c r="C4697" s="13" t="s">
        <v>10892</v>
      </c>
      <c r="D4697" s="13">
        <v>17.59</v>
      </c>
      <c r="E4697" s="13">
        <v>4.84</v>
      </c>
      <c r="F4697" s="13">
        <v>85.14</v>
      </c>
      <c r="G4697" s="437"/>
    </row>
    <row r="4698" ht="24" customHeight="1" spans="1:7">
      <c r="A4698" s="13">
        <v>4693</v>
      </c>
      <c r="B4698" s="13" t="s">
        <v>870</v>
      </c>
      <c r="C4698" s="13" t="s">
        <v>10892</v>
      </c>
      <c r="D4698" s="13">
        <v>24.99</v>
      </c>
      <c r="E4698" s="13">
        <v>4.84</v>
      </c>
      <c r="F4698" s="13">
        <v>120.95</v>
      </c>
      <c r="G4698" s="437"/>
    </row>
    <row r="4699" ht="24" customHeight="1" spans="1:7">
      <c r="A4699" s="13">
        <v>4694</v>
      </c>
      <c r="B4699" s="13" t="s">
        <v>10909</v>
      </c>
      <c r="C4699" s="13" t="s">
        <v>10892</v>
      </c>
      <c r="D4699" s="13">
        <v>28.95</v>
      </c>
      <c r="E4699" s="13">
        <v>4.84</v>
      </c>
      <c r="F4699" s="13">
        <v>140.12</v>
      </c>
      <c r="G4699" s="437"/>
    </row>
    <row r="4700" ht="24" customHeight="1" spans="1:7">
      <c r="A4700" s="13">
        <v>4695</v>
      </c>
      <c r="B4700" s="13" t="s">
        <v>10910</v>
      </c>
      <c r="C4700" s="13" t="s">
        <v>10892</v>
      </c>
      <c r="D4700" s="13">
        <v>10</v>
      </c>
      <c r="E4700" s="13">
        <v>4.84</v>
      </c>
      <c r="F4700" s="13">
        <v>48.4</v>
      </c>
      <c r="G4700" s="437"/>
    </row>
    <row r="4701" ht="24" customHeight="1" spans="1:7">
      <c r="A4701" s="13">
        <v>4696</v>
      </c>
      <c r="B4701" s="13" t="s">
        <v>10911</v>
      </c>
      <c r="C4701" s="13" t="s">
        <v>10892</v>
      </c>
      <c r="D4701" s="13">
        <v>11.54</v>
      </c>
      <c r="E4701" s="13">
        <v>4.84</v>
      </c>
      <c r="F4701" s="13">
        <v>55.85</v>
      </c>
      <c r="G4701" s="437"/>
    </row>
    <row r="4702" ht="24" customHeight="1" spans="1:7">
      <c r="A4702" s="13">
        <v>4697</v>
      </c>
      <c r="B4702" s="13" t="s">
        <v>10912</v>
      </c>
      <c r="C4702" s="13" t="s">
        <v>10892</v>
      </c>
      <c r="D4702" s="13">
        <v>6.2</v>
      </c>
      <c r="E4702" s="13">
        <v>4.84</v>
      </c>
      <c r="F4702" s="13">
        <v>30.01</v>
      </c>
      <c r="G4702" s="437"/>
    </row>
    <row r="4703" ht="24" customHeight="1" spans="1:7">
      <c r="A4703" s="13">
        <v>4698</v>
      </c>
      <c r="B4703" s="13" t="s">
        <v>9702</v>
      </c>
      <c r="C4703" s="13" t="s">
        <v>10892</v>
      </c>
      <c r="D4703" s="13">
        <v>6.37</v>
      </c>
      <c r="E4703" s="13">
        <v>4.84</v>
      </c>
      <c r="F4703" s="13">
        <v>30.83</v>
      </c>
      <c r="G4703" s="437"/>
    </row>
    <row r="4704" ht="24" customHeight="1" spans="1:7">
      <c r="A4704" s="13">
        <v>4699</v>
      </c>
      <c r="B4704" s="13" t="s">
        <v>10913</v>
      </c>
      <c r="C4704" s="13" t="s">
        <v>10892</v>
      </c>
      <c r="D4704" s="13">
        <v>20.97</v>
      </c>
      <c r="E4704" s="13">
        <v>4.84</v>
      </c>
      <c r="F4704" s="13">
        <v>101.49</v>
      </c>
      <c r="G4704" s="437"/>
    </row>
    <row r="4705" ht="24" customHeight="1" spans="1:7">
      <c r="A4705" s="13">
        <v>4700</v>
      </c>
      <c r="B4705" s="13" t="s">
        <v>2965</v>
      </c>
      <c r="C4705" s="13" t="s">
        <v>10892</v>
      </c>
      <c r="D4705" s="13">
        <v>6.21</v>
      </c>
      <c r="E4705" s="13">
        <v>4.84</v>
      </c>
      <c r="F4705" s="13">
        <v>30.06</v>
      </c>
      <c r="G4705" s="437"/>
    </row>
    <row r="4706" ht="24" customHeight="1" spans="1:7">
      <c r="A4706" s="13">
        <v>4701</v>
      </c>
      <c r="B4706" s="13" t="s">
        <v>10914</v>
      </c>
      <c r="C4706" s="13" t="s">
        <v>10892</v>
      </c>
      <c r="D4706" s="13">
        <v>5.18</v>
      </c>
      <c r="E4706" s="13">
        <v>4.84</v>
      </c>
      <c r="F4706" s="13">
        <v>25.07</v>
      </c>
      <c r="G4706" s="437"/>
    </row>
    <row r="4707" ht="24" customHeight="1" spans="1:7">
      <c r="A4707" s="13">
        <v>4702</v>
      </c>
      <c r="B4707" s="13" t="s">
        <v>10915</v>
      </c>
      <c r="C4707" s="13" t="s">
        <v>10916</v>
      </c>
      <c r="D4707" s="13">
        <v>16.81</v>
      </c>
      <c r="E4707" s="13">
        <v>4.84</v>
      </c>
      <c r="F4707" s="13">
        <v>81.36</v>
      </c>
      <c r="G4707" s="437"/>
    </row>
    <row r="4708" ht="24" customHeight="1" spans="1:7">
      <c r="A4708" s="13">
        <v>4703</v>
      </c>
      <c r="B4708" s="13" t="s">
        <v>5034</v>
      </c>
      <c r="C4708" s="13" t="s">
        <v>10916</v>
      </c>
      <c r="D4708" s="13">
        <v>6.61</v>
      </c>
      <c r="E4708" s="13">
        <v>4.84</v>
      </c>
      <c r="F4708" s="13">
        <v>31.99</v>
      </c>
      <c r="G4708" s="437"/>
    </row>
    <row r="4709" ht="24" customHeight="1" spans="1:7">
      <c r="A4709" s="13">
        <v>4704</v>
      </c>
      <c r="B4709" s="13" t="s">
        <v>10917</v>
      </c>
      <c r="C4709" s="13" t="s">
        <v>10916</v>
      </c>
      <c r="D4709" s="13">
        <v>4.86</v>
      </c>
      <c r="E4709" s="13">
        <v>4.84</v>
      </c>
      <c r="F4709" s="13">
        <v>23.52</v>
      </c>
      <c r="G4709" s="437"/>
    </row>
    <row r="4710" ht="24" customHeight="1" spans="1:7">
      <c r="A4710" s="13">
        <v>4705</v>
      </c>
      <c r="B4710" s="13" t="s">
        <v>10918</v>
      </c>
      <c r="C4710" s="13" t="s">
        <v>10916</v>
      </c>
      <c r="D4710" s="13">
        <v>4.12</v>
      </c>
      <c r="E4710" s="13">
        <v>4.84</v>
      </c>
      <c r="F4710" s="13">
        <v>19.94</v>
      </c>
      <c r="G4710" s="437"/>
    </row>
    <row r="4711" ht="24" customHeight="1" spans="1:7">
      <c r="A4711" s="13">
        <v>4706</v>
      </c>
      <c r="B4711" s="13" t="s">
        <v>10919</v>
      </c>
      <c r="C4711" s="13" t="s">
        <v>10916</v>
      </c>
      <c r="D4711" s="13">
        <v>17.31</v>
      </c>
      <c r="E4711" s="13">
        <v>4.84</v>
      </c>
      <c r="F4711" s="13">
        <v>83.78</v>
      </c>
      <c r="G4711" s="437"/>
    </row>
    <row r="4712" ht="24" customHeight="1" spans="1:7">
      <c r="A4712" s="13">
        <v>4707</v>
      </c>
      <c r="B4712" s="13" t="s">
        <v>10920</v>
      </c>
      <c r="C4712" s="13" t="s">
        <v>10916</v>
      </c>
      <c r="D4712" s="13">
        <v>1.32</v>
      </c>
      <c r="E4712" s="13">
        <v>4.84</v>
      </c>
      <c r="F4712" s="13">
        <v>6.39</v>
      </c>
      <c r="G4712" s="437"/>
    </row>
    <row r="4713" ht="24" customHeight="1" spans="1:7">
      <c r="A4713" s="13">
        <v>4708</v>
      </c>
      <c r="B4713" s="13" t="s">
        <v>10921</v>
      </c>
      <c r="C4713" s="13" t="s">
        <v>10916</v>
      </c>
      <c r="D4713" s="13">
        <v>6.98</v>
      </c>
      <c r="E4713" s="13">
        <v>4.84</v>
      </c>
      <c r="F4713" s="13">
        <v>33.78</v>
      </c>
      <c r="G4713" s="437"/>
    </row>
    <row r="4714" ht="24" customHeight="1" spans="1:7">
      <c r="A4714" s="13">
        <v>4709</v>
      </c>
      <c r="B4714" s="13" t="s">
        <v>10922</v>
      </c>
      <c r="C4714" s="13" t="s">
        <v>10916</v>
      </c>
      <c r="D4714" s="13">
        <v>11.36</v>
      </c>
      <c r="E4714" s="13">
        <v>4.84</v>
      </c>
      <c r="F4714" s="13">
        <v>54.98</v>
      </c>
      <c r="G4714" s="437"/>
    </row>
    <row r="4715" ht="24" customHeight="1" spans="1:7">
      <c r="A4715" s="13">
        <v>4710</v>
      </c>
      <c r="B4715" s="13" t="s">
        <v>10923</v>
      </c>
      <c r="C4715" s="13" t="s">
        <v>10916</v>
      </c>
      <c r="D4715" s="13">
        <v>3.22</v>
      </c>
      <c r="E4715" s="13">
        <v>4.84</v>
      </c>
      <c r="F4715" s="13">
        <v>15.58</v>
      </c>
      <c r="G4715" s="437"/>
    </row>
    <row r="4716" ht="24" customHeight="1" spans="1:7">
      <c r="A4716" s="13">
        <v>4711</v>
      </c>
      <c r="B4716" s="13" t="s">
        <v>10924</v>
      </c>
      <c r="C4716" s="13" t="s">
        <v>10916</v>
      </c>
      <c r="D4716" s="13">
        <v>6.36</v>
      </c>
      <c r="E4716" s="13">
        <v>4.84</v>
      </c>
      <c r="F4716" s="13">
        <v>30.78</v>
      </c>
      <c r="G4716" s="437"/>
    </row>
    <row r="4717" ht="24" customHeight="1" spans="1:7">
      <c r="A4717" s="13">
        <v>4712</v>
      </c>
      <c r="B4717" s="13" t="s">
        <v>10925</v>
      </c>
      <c r="C4717" s="13" t="s">
        <v>10916</v>
      </c>
      <c r="D4717" s="13">
        <v>5.8</v>
      </c>
      <c r="E4717" s="13">
        <v>4.84</v>
      </c>
      <c r="F4717" s="13">
        <v>28.07</v>
      </c>
      <c r="G4717" s="437"/>
    </row>
    <row r="4718" ht="24" customHeight="1" spans="1:7">
      <c r="A4718" s="13">
        <v>4713</v>
      </c>
      <c r="B4718" s="13" t="s">
        <v>10926</v>
      </c>
      <c r="C4718" s="13" t="s">
        <v>10916</v>
      </c>
      <c r="D4718" s="13">
        <v>13.58</v>
      </c>
      <c r="E4718" s="13">
        <v>4.84</v>
      </c>
      <c r="F4718" s="13">
        <v>65.73</v>
      </c>
      <c r="G4718" s="437"/>
    </row>
    <row r="4719" ht="24" customHeight="1" spans="1:7">
      <c r="A4719" s="13">
        <v>4714</v>
      </c>
      <c r="B4719" s="13" t="s">
        <v>10927</v>
      </c>
      <c r="C4719" s="13" t="s">
        <v>10916</v>
      </c>
      <c r="D4719" s="13">
        <v>6.41</v>
      </c>
      <c r="E4719" s="13">
        <v>4.84</v>
      </c>
      <c r="F4719" s="13">
        <v>31.02</v>
      </c>
      <c r="G4719" s="437"/>
    </row>
    <row r="4720" ht="24" customHeight="1" spans="1:7">
      <c r="A4720" s="13">
        <v>4715</v>
      </c>
      <c r="B4720" s="13" t="s">
        <v>10928</v>
      </c>
      <c r="C4720" s="13" t="s">
        <v>10916</v>
      </c>
      <c r="D4720" s="13">
        <v>6.8</v>
      </c>
      <c r="E4720" s="13">
        <v>4.84</v>
      </c>
      <c r="F4720" s="13">
        <v>32.91</v>
      </c>
      <c r="G4720" s="437"/>
    </row>
    <row r="4721" ht="24" customHeight="1" spans="1:7">
      <c r="A4721" s="13">
        <v>4716</v>
      </c>
      <c r="B4721" s="13" t="s">
        <v>10929</v>
      </c>
      <c r="C4721" s="13" t="s">
        <v>10916</v>
      </c>
      <c r="D4721" s="13">
        <v>9.42</v>
      </c>
      <c r="E4721" s="13">
        <v>4.84</v>
      </c>
      <c r="F4721" s="13">
        <v>45.59</v>
      </c>
      <c r="G4721" s="437"/>
    </row>
    <row r="4722" ht="24" customHeight="1" spans="1:7">
      <c r="A4722" s="13">
        <v>4717</v>
      </c>
      <c r="B4722" s="13" t="s">
        <v>10930</v>
      </c>
      <c r="C4722" s="13" t="s">
        <v>10916</v>
      </c>
      <c r="D4722" s="13">
        <v>13.69</v>
      </c>
      <c r="E4722" s="13">
        <v>4.84</v>
      </c>
      <c r="F4722" s="13">
        <v>66.26</v>
      </c>
      <c r="G4722" s="437"/>
    </row>
    <row r="4723" ht="24" customHeight="1" spans="1:7">
      <c r="A4723" s="13">
        <v>4718</v>
      </c>
      <c r="B4723" s="13" t="s">
        <v>10931</v>
      </c>
      <c r="C4723" s="13" t="s">
        <v>10916</v>
      </c>
      <c r="D4723" s="13">
        <v>4.84</v>
      </c>
      <c r="E4723" s="13">
        <v>4.84</v>
      </c>
      <c r="F4723" s="13">
        <v>23.43</v>
      </c>
      <c r="G4723" s="437"/>
    </row>
    <row r="4724" ht="24" customHeight="1" spans="1:7">
      <c r="A4724" s="13">
        <v>4719</v>
      </c>
      <c r="B4724" s="13" t="s">
        <v>10932</v>
      </c>
      <c r="C4724" s="13" t="s">
        <v>10916</v>
      </c>
      <c r="D4724" s="13">
        <v>22.84</v>
      </c>
      <c r="E4724" s="13">
        <v>4.84</v>
      </c>
      <c r="F4724" s="13">
        <v>110.55</v>
      </c>
      <c r="G4724" s="437"/>
    </row>
    <row r="4725" ht="24" customHeight="1" spans="1:7">
      <c r="A4725" s="13">
        <v>4720</v>
      </c>
      <c r="B4725" s="13" t="s">
        <v>10933</v>
      </c>
      <c r="C4725" s="13" t="s">
        <v>10916</v>
      </c>
      <c r="D4725" s="13">
        <v>8.29</v>
      </c>
      <c r="E4725" s="13">
        <v>4.84</v>
      </c>
      <c r="F4725" s="13">
        <v>40.12</v>
      </c>
      <c r="G4725" s="437"/>
    </row>
    <row r="4726" ht="24" customHeight="1" spans="1:7">
      <c r="A4726" s="13">
        <v>4721</v>
      </c>
      <c r="B4726" s="13" t="s">
        <v>3989</v>
      </c>
      <c r="C4726" s="13" t="s">
        <v>10916</v>
      </c>
      <c r="D4726" s="13">
        <v>14.98</v>
      </c>
      <c r="E4726" s="13">
        <v>4.84</v>
      </c>
      <c r="F4726" s="13">
        <v>72.5</v>
      </c>
      <c r="G4726" s="437"/>
    </row>
    <row r="4727" ht="24" customHeight="1" spans="1:7">
      <c r="A4727" s="13">
        <v>4722</v>
      </c>
      <c r="B4727" s="13" t="s">
        <v>10934</v>
      </c>
      <c r="C4727" s="13" t="s">
        <v>10916</v>
      </c>
      <c r="D4727" s="13">
        <v>20.33</v>
      </c>
      <c r="E4727" s="13">
        <v>4.84</v>
      </c>
      <c r="F4727" s="13">
        <v>98.4</v>
      </c>
      <c r="G4727" s="437"/>
    </row>
    <row r="4728" ht="24" customHeight="1" spans="1:7">
      <c r="A4728" s="13">
        <v>4723</v>
      </c>
      <c r="B4728" s="13" t="s">
        <v>10935</v>
      </c>
      <c r="C4728" s="13" t="s">
        <v>10916</v>
      </c>
      <c r="D4728" s="13">
        <v>11.99</v>
      </c>
      <c r="E4728" s="13">
        <v>4.84</v>
      </c>
      <c r="F4728" s="13">
        <v>58.03</v>
      </c>
      <c r="G4728" s="437"/>
    </row>
    <row r="4729" ht="24" customHeight="1" spans="1:7">
      <c r="A4729" s="13">
        <v>4724</v>
      </c>
      <c r="B4729" s="13" t="s">
        <v>10936</v>
      </c>
      <c r="C4729" s="13" t="s">
        <v>10916</v>
      </c>
      <c r="D4729" s="13">
        <v>20.85</v>
      </c>
      <c r="E4729" s="13">
        <v>4.84</v>
      </c>
      <c r="F4729" s="13">
        <v>100.91</v>
      </c>
      <c r="G4729" s="437"/>
    </row>
    <row r="4730" ht="24" customHeight="1" spans="1:7">
      <c r="A4730" s="13">
        <v>4725</v>
      </c>
      <c r="B4730" s="13" t="s">
        <v>134</v>
      </c>
      <c r="C4730" s="13" t="s">
        <v>10916</v>
      </c>
      <c r="D4730" s="13">
        <v>23.71</v>
      </c>
      <c r="E4730" s="13">
        <v>4.84</v>
      </c>
      <c r="F4730" s="13">
        <v>114.76</v>
      </c>
      <c r="G4730" s="437"/>
    </row>
    <row r="4731" ht="24" customHeight="1" spans="1:7">
      <c r="A4731" s="13">
        <v>4726</v>
      </c>
      <c r="B4731" s="13" t="s">
        <v>10937</v>
      </c>
      <c r="C4731" s="13" t="s">
        <v>10916</v>
      </c>
      <c r="D4731" s="13">
        <v>18.36</v>
      </c>
      <c r="E4731" s="13">
        <v>4.84</v>
      </c>
      <c r="F4731" s="13">
        <v>88.86</v>
      </c>
      <c r="G4731" s="437"/>
    </row>
    <row r="4732" ht="24" customHeight="1" spans="1:7">
      <c r="A4732" s="13">
        <v>4727</v>
      </c>
      <c r="B4732" s="13" t="s">
        <v>10938</v>
      </c>
      <c r="C4732" s="13" t="s">
        <v>10916</v>
      </c>
      <c r="D4732" s="13">
        <v>1.98</v>
      </c>
      <c r="E4732" s="13">
        <v>4.84</v>
      </c>
      <c r="F4732" s="13">
        <v>9.58</v>
      </c>
      <c r="G4732" s="437"/>
    </row>
    <row r="4733" ht="24" customHeight="1" spans="1:7">
      <c r="A4733" s="13">
        <v>4728</v>
      </c>
      <c r="B4733" s="13" t="s">
        <v>10939</v>
      </c>
      <c r="C4733" s="13" t="s">
        <v>10916</v>
      </c>
      <c r="D4733" s="13">
        <v>13.23</v>
      </c>
      <c r="E4733" s="13">
        <v>4.84</v>
      </c>
      <c r="F4733" s="13">
        <v>64.03</v>
      </c>
      <c r="G4733" s="437"/>
    </row>
    <row r="4734" ht="24" customHeight="1" spans="1:7">
      <c r="A4734" s="13">
        <v>4729</v>
      </c>
      <c r="B4734" s="13" t="s">
        <v>10940</v>
      </c>
      <c r="C4734" s="13" t="s">
        <v>10916</v>
      </c>
      <c r="D4734" s="13">
        <v>20.16</v>
      </c>
      <c r="E4734" s="13">
        <v>4.84</v>
      </c>
      <c r="F4734" s="13">
        <v>97.57</v>
      </c>
      <c r="G4734" s="437"/>
    </row>
    <row r="4735" ht="24" customHeight="1" spans="1:7">
      <c r="A4735" s="13">
        <v>4730</v>
      </c>
      <c r="B4735" s="13" t="s">
        <v>3401</v>
      </c>
      <c r="C4735" s="13" t="s">
        <v>10916</v>
      </c>
      <c r="D4735" s="13">
        <v>5.1</v>
      </c>
      <c r="E4735" s="13">
        <v>4.84</v>
      </c>
      <c r="F4735" s="13">
        <v>24.68</v>
      </c>
      <c r="G4735" s="437"/>
    </row>
    <row r="4736" ht="24" customHeight="1" spans="1:7">
      <c r="A4736" s="13">
        <v>4731</v>
      </c>
      <c r="B4736" s="13" t="s">
        <v>10941</v>
      </c>
      <c r="C4736" s="13" t="s">
        <v>10916</v>
      </c>
      <c r="D4736" s="13">
        <v>5.77</v>
      </c>
      <c r="E4736" s="13">
        <v>4.84</v>
      </c>
      <c r="F4736" s="13">
        <v>27.93</v>
      </c>
      <c r="G4736" s="437"/>
    </row>
    <row r="4737" ht="24" customHeight="1" spans="1:7">
      <c r="A4737" s="13">
        <v>4732</v>
      </c>
      <c r="B4737" s="13" t="s">
        <v>10942</v>
      </c>
      <c r="C4737" s="13" t="s">
        <v>10916</v>
      </c>
      <c r="D4737" s="13">
        <v>12.96</v>
      </c>
      <c r="E4737" s="13">
        <v>4.84</v>
      </c>
      <c r="F4737" s="13">
        <v>62.73</v>
      </c>
      <c r="G4737" s="437"/>
    </row>
    <row r="4738" ht="24" customHeight="1" spans="1:7">
      <c r="A4738" s="13">
        <v>4733</v>
      </c>
      <c r="B4738" s="13" t="s">
        <v>10943</v>
      </c>
      <c r="C4738" s="13" t="s">
        <v>10916</v>
      </c>
      <c r="D4738" s="13">
        <v>7.02</v>
      </c>
      <c r="E4738" s="13">
        <v>4.84</v>
      </c>
      <c r="F4738" s="13">
        <v>33.98</v>
      </c>
      <c r="G4738" s="437"/>
    </row>
    <row r="4739" ht="24" customHeight="1" spans="1:7">
      <c r="A4739" s="13">
        <v>4734</v>
      </c>
      <c r="B4739" s="13" t="s">
        <v>10944</v>
      </c>
      <c r="C4739" s="13" t="s">
        <v>10916</v>
      </c>
      <c r="D4739" s="13">
        <v>9.12</v>
      </c>
      <c r="E4739" s="13">
        <v>4.84</v>
      </c>
      <c r="F4739" s="13">
        <v>44.14</v>
      </c>
      <c r="G4739" s="437"/>
    </row>
    <row r="4740" ht="24" customHeight="1" spans="1:7">
      <c r="A4740" s="13">
        <v>4735</v>
      </c>
      <c r="B4740" s="13" t="s">
        <v>10945</v>
      </c>
      <c r="C4740" s="13" t="s">
        <v>10916</v>
      </c>
      <c r="D4740" s="13">
        <v>29.3</v>
      </c>
      <c r="E4740" s="13">
        <v>4.84</v>
      </c>
      <c r="F4740" s="13">
        <v>141.81</v>
      </c>
      <c r="G4740" s="437"/>
    </row>
    <row r="4741" ht="24" customHeight="1" spans="1:7">
      <c r="A4741" s="13">
        <v>4736</v>
      </c>
      <c r="B4741" s="13" t="s">
        <v>10946</v>
      </c>
      <c r="C4741" s="13" t="s">
        <v>10916</v>
      </c>
      <c r="D4741" s="13">
        <v>15.78</v>
      </c>
      <c r="E4741" s="13">
        <v>4.84</v>
      </c>
      <c r="F4741" s="13">
        <v>76.38</v>
      </c>
      <c r="G4741" s="437"/>
    </row>
    <row r="4742" ht="24" customHeight="1" spans="1:7">
      <c r="A4742" s="13">
        <v>4737</v>
      </c>
      <c r="B4742" s="13" t="s">
        <v>10947</v>
      </c>
      <c r="C4742" s="13" t="s">
        <v>10916</v>
      </c>
      <c r="D4742" s="13">
        <v>14.3</v>
      </c>
      <c r="E4742" s="13">
        <v>4.84</v>
      </c>
      <c r="F4742" s="13">
        <v>69.21</v>
      </c>
      <c r="G4742" s="437"/>
    </row>
    <row r="4743" ht="24" customHeight="1" spans="1:7">
      <c r="A4743" s="13">
        <v>4738</v>
      </c>
      <c r="B4743" s="13" t="s">
        <v>318</v>
      </c>
      <c r="C4743" s="13" t="s">
        <v>10948</v>
      </c>
      <c r="D4743" s="13">
        <v>13.43</v>
      </c>
      <c r="E4743" s="13">
        <v>4.84</v>
      </c>
      <c r="F4743" s="13">
        <v>65</v>
      </c>
      <c r="G4743" s="437"/>
    </row>
    <row r="4744" ht="24" customHeight="1" spans="1:7">
      <c r="A4744" s="13">
        <v>4739</v>
      </c>
      <c r="B4744" s="13" t="s">
        <v>9066</v>
      </c>
      <c r="C4744" s="13" t="s">
        <v>10948</v>
      </c>
      <c r="D4744" s="13">
        <v>0.6</v>
      </c>
      <c r="E4744" s="13">
        <v>4.84</v>
      </c>
      <c r="F4744" s="13">
        <v>2.9</v>
      </c>
      <c r="G4744" s="437"/>
    </row>
    <row r="4745" ht="24" customHeight="1" spans="1:7">
      <c r="A4745" s="13">
        <v>4740</v>
      </c>
      <c r="B4745" s="13" t="s">
        <v>10949</v>
      </c>
      <c r="C4745" s="13" t="s">
        <v>10948</v>
      </c>
      <c r="D4745" s="13">
        <v>7.27</v>
      </c>
      <c r="E4745" s="13">
        <v>4.84</v>
      </c>
      <c r="F4745" s="13">
        <v>35.19</v>
      </c>
      <c r="G4745" s="437"/>
    </row>
    <row r="4746" ht="24" customHeight="1" spans="1:7">
      <c r="A4746" s="13">
        <v>4741</v>
      </c>
      <c r="B4746" s="13" t="s">
        <v>10950</v>
      </c>
      <c r="C4746" s="13" t="s">
        <v>10948</v>
      </c>
      <c r="D4746" s="13">
        <v>12.91</v>
      </c>
      <c r="E4746" s="13">
        <v>4.84</v>
      </c>
      <c r="F4746" s="13">
        <v>62.48</v>
      </c>
      <c r="G4746" s="437"/>
    </row>
    <row r="4747" ht="24" customHeight="1" spans="1:7">
      <c r="A4747" s="13">
        <v>4742</v>
      </c>
      <c r="B4747" s="13" t="s">
        <v>10951</v>
      </c>
      <c r="C4747" s="13" t="s">
        <v>10948</v>
      </c>
      <c r="D4747" s="13">
        <v>1.41</v>
      </c>
      <c r="E4747" s="13">
        <v>4.84</v>
      </c>
      <c r="F4747" s="13">
        <v>6.82</v>
      </c>
      <c r="G4747" s="437"/>
    </row>
    <row r="4748" ht="24" customHeight="1" spans="1:7">
      <c r="A4748" s="13">
        <v>4743</v>
      </c>
      <c r="B4748" s="13" t="s">
        <v>10952</v>
      </c>
      <c r="C4748" s="13" t="s">
        <v>10948</v>
      </c>
      <c r="D4748" s="13">
        <v>13.7</v>
      </c>
      <c r="E4748" s="13">
        <v>4.84</v>
      </c>
      <c r="F4748" s="13">
        <v>66.31</v>
      </c>
      <c r="G4748" s="437"/>
    </row>
    <row r="4749" ht="24" customHeight="1" spans="1:7">
      <c r="A4749" s="13">
        <v>4744</v>
      </c>
      <c r="B4749" s="13" t="s">
        <v>10953</v>
      </c>
      <c r="C4749" s="13" t="s">
        <v>10948</v>
      </c>
      <c r="D4749" s="13">
        <v>3.39</v>
      </c>
      <c r="E4749" s="13">
        <v>4.84</v>
      </c>
      <c r="F4749" s="13">
        <v>16.41</v>
      </c>
      <c r="G4749" s="437"/>
    </row>
    <row r="4750" ht="24" customHeight="1" spans="1:7">
      <c r="A4750" s="13">
        <v>4745</v>
      </c>
      <c r="B4750" s="13" t="s">
        <v>10954</v>
      </c>
      <c r="C4750" s="13" t="s">
        <v>10948</v>
      </c>
      <c r="D4750" s="13">
        <v>2.26</v>
      </c>
      <c r="E4750" s="13">
        <v>4.84</v>
      </c>
      <c r="F4750" s="13">
        <v>10.94</v>
      </c>
      <c r="G4750" s="437"/>
    </row>
    <row r="4751" ht="24" customHeight="1" spans="1:7">
      <c r="A4751" s="13">
        <v>4746</v>
      </c>
      <c r="B4751" s="13" t="s">
        <v>752</v>
      </c>
      <c r="C4751" s="13" t="s">
        <v>10948</v>
      </c>
      <c r="D4751" s="13">
        <v>25.14</v>
      </c>
      <c r="E4751" s="13">
        <v>4.84</v>
      </c>
      <c r="F4751" s="13">
        <v>121.68</v>
      </c>
      <c r="G4751" s="437"/>
    </row>
    <row r="4752" ht="24" customHeight="1" spans="1:7">
      <c r="A4752" s="13">
        <v>4747</v>
      </c>
      <c r="B4752" s="13" t="s">
        <v>10955</v>
      </c>
      <c r="C4752" s="13" t="s">
        <v>10948</v>
      </c>
      <c r="D4752" s="13">
        <v>0.94</v>
      </c>
      <c r="E4752" s="13">
        <v>4.84</v>
      </c>
      <c r="F4752" s="13">
        <v>4.55</v>
      </c>
      <c r="G4752" s="437"/>
    </row>
    <row r="4753" ht="24" customHeight="1" spans="1:7">
      <c r="A4753" s="13">
        <v>4748</v>
      </c>
      <c r="B4753" s="13" t="s">
        <v>10956</v>
      </c>
      <c r="C4753" s="13" t="s">
        <v>10948</v>
      </c>
      <c r="D4753" s="13">
        <v>142</v>
      </c>
      <c r="E4753" s="13">
        <v>4.84</v>
      </c>
      <c r="F4753" s="13">
        <v>687.28</v>
      </c>
      <c r="G4753" s="437"/>
    </row>
    <row r="4754" ht="24" customHeight="1" spans="1:7">
      <c r="A4754" s="13">
        <v>4749</v>
      </c>
      <c r="B4754" s="13" t="s">
        <v>6171</v>
      </c>
      <c r="C4754" s="13" t="s">
        <v>10948</v>
      </c>
      <c r="D4754" s="13">
        <v>8.77</v>
      </c>
      <c r="E4754" s="13">
        <v>4.84</v>
      </c>
      <c r="F4754" s="13">
        <v>42.45</v>
      </c>
      <c r="G4754" s="437"/>
    </row>
    <row r="4755" ht="24" customHeight="1" spans="1:7">
      <c r="A4755" s="13">
        <v>4750</v>
      </c>
      <c r="B4755" s="13" t="s">
        <v>10957</v>
      </c>
      <c r="C4755" s="13" t="s">
        <v>10948</v>
      </c>
      <c r="D4755" s="13">
        <v>1.74</v>
      </c>
      <c r="E4755" s="13">
        <v>4.84</v>
      </c>
      <c r="F4755" s="13">
        <v>8.42</v>
      </c>
      <c r="G4755" s="437"/>
    </row>
    <row r="4756" ht="24" customHeight="1" spans="1:7">
      <c r="A4756" s="13">
        <v>4751</v>
      </c>
      <c r="B4756" s="13" t="s">
        <v>1872</v>
      </c>
      <c r="C4756" s="13" t="s">
        <v>10948</v>
      </c>
      <c r="D4756" s="13">
        <v>0.46</v>
      </c>
      <c r="E4756" s="13">
        <v>4.84</v>
      </c>
      <c r="F4756" s="13">
        <v>2.23</v>
      </c>
      <c r="G4756" s="437"/>
    </row>
    <row r="4757" ht="24" customHeight="1" spans="1:7">
      <c r="A4757" s="13">
        <v>4752</v>
      </c>
      <c r="B4757" s="13" t="s">
        <v>10958</v>
      </c>
      <c r="C4757" s="13" t="s">
        <v>10948</v>
      </c>
      <c r="D4757" s="13">
        <v>0.69</v>
      </c>
      <c r="E4757" s="13">
        <v>4.84</v>
      </c>
      <c r="F4757" s="13">
        <v>3.34</v>
      </c>
      <c r="G4757" s="437"/>
    </row>
    <row r="4758" ht="24" customHeight="1" spans="1:7">
      <c r="A4758" s="13">
        <v>4753</v>
      </c>
      <c r="B4758" s="13" t="s">
        <v>10959</v>
      </c>
      <c r="C4758" s="13" t="s">
        <v>10948</v>
      </c>
      <c r="D4758" s="13">
        <v>1.92</v>
      </c>
      <c r="E4758" s="13">
        <v>4.84</v>
      </c>
      <c r="F4758" s="13">
        <v>9.29</v>
      </c>
      <c r="G4758" s="437"/>
    </row>
    <row r="4759" ht="24" customHeight="1" spans="1:7">
      <c r="A4759" s="13">
        <v>4754</v>
      </c>
      <c r="B4759" s="13" t="s">
        <v>10960</v>
      </c>
      <c r="C4759" s="13" t="s">
        <v>10948</v>
      </c>
      <c r="D4759" s="13">
        <v>3.03</v>
      </c>
      <c r="E4759" s="13">
        <v>4.84</v>
      </c>
      <c r="F4759" s="13">
        <v>14.67</v>
      </c>
      <c r="G4759" s="437"/>
    </row>
    <row r="4760" ht="24" customHeight="1" spans="1:7">
      <c r="A4760" s="13">
        <v>4755</v>
      </c>
      <c r="B4760" s="13" t="s">
        <v>3851</v>
      </c>
      <c r="C4760" s="13" t="s">
        <v>10948</v>
      </c>
      <c r="D4760" s="13">
        <v>0.33</v>
      </c>
      <c r="E4760" s="13">
        <v>4.84</v>
      </c>
      <c r="F4760" s="13">
        <v>1.6</v>
      </c>
      <c r="G4760" s="437"/>
    </row>
    <row r="4761" ht="24" customHeight="1" spans="1:7">
      <c r="A4761" s="13">
        <v>4756</v>
      </c>
      <c r="B4761" s="13" t="s">
        <v>320</v>
      </c>
      <c r="C4761" s="13" t="s">
        <v>10948</v>
      </c>
      <c r="D4761" s="13">
        <v>0.57</v>
      </c>
      <c r="E4761" s="13">
        <v>4.84</v>
      </c>
      <c r="F4761" s="13">
        <v>2.76</v>
      </c>
      <c r="G4761" s="437"/>
    </row>
    <row r="4762" ht="24" customHeight="1" spans="1:7">
      <c r="A4762" s="13">
        <v>4757</v>
      </c>
      <c r="B4762" s="13" t="s">
        <v>10961</v>
      </c>
      <c r="C4762" s="13" t="s">
        <v>10948</v>
      </c>
      <c r="D4762" s="13">
        <v>1.14</v>
      </c>
      <c r="E4762" s="13">
        <v>4.84</v>
      </c>
      <c r="F4762" s="13">
        <v>5.52</v>
      </c>
      <c r="G4762" s="437"/>
    </row>
    <row r="4763" ht="24" customHeight="1" spans="1:7">
      <c r="A4763" s="13">
        <v>4758</v>
      </c>
      <c r="B4763" s="13" t="s">
        <v>10962</v>
      </c>
      <c r="C4763" s="13" t="s">
        <v>10948</v>
      </c>
      <c r="D4763" s="13">
        <v>1.55</v>
      </c>
      <c r="E4763" s="13">
        <v>4.84</v>
      </c>
      <c r="F4763" s="13">
        <v>7.5</v>
      </c>
      <c r="G4763" s="437"/>
    </row>
    <row r="4764" ht="24" customHeight="1" spans="1:7">
      <c r="A4764" s="13">
        <v>4759</v>
      </c>
      <c r="B4764" s="13" t="s">
        <v>10963</v>
      </c>
      <c r="C4764" s="13" t="s">
        <v>10948</v>
      </c>
      <c r="D4764" s="13">
        <v>0.32</v>
      </c>
      <c r="E4764" s="13">
        <v>4.84</v>
      </c>
      <c r="F4764" s="13">
        <v>1.55</v>
      </c>
      <c r="G4764" s="437"/>
    </row>
    <row r="4765" ht="24" customHeight="1" spans="1:7">
      <c r="A4765" s="13">
        <v>4760</v>
      </c>
      <c r="B4765" s="13" t="s">
        <v>10964</v>
      </c>
      <c r="C4765" s="13" t="s">
        <v>10948</v>
      </c>
      <c r="D4765" s="13">
        <v>0.6</v>
      </c>
      <c r="E4765" s="13">
        <v>4.84</v>
      </c>
      <c r="F4765" s="13">
        <v>2.9</v>
      </c>
      <c r="G4765" s="437"/>
    </row>
    <row r="4766" ht="24" customHeight="1" spans="1:7">
      <c r="A4766" s="13">
        <v>4761</v>
      </c>
      <c r="B4766" s="13" t="s">
        <v>5268</v>
      </c>
      <c r="C4766" s="13" t="s">
        <v>10948</v>
      </c>
      <c r="D4766" s="13">
        <v>82.08</v>
      </c>
      <c r="E4766" s="13">
        <v>4.84</v>
      </c>
      <c r="F4766" s="13">
        <v>397.27</v>
      </c>
      <c r="G4766" s="437"/>
    </row>
    <row r="4767" ht="24" customHeight="1" spans="1:7">
      <c r="A4767" s="13">
        <v>4762</v>
      </c>
      <c r="B4767" s="13" t="s">
        <v>10965</v>
      </c>
      <c r="C4767" s="13" t="s">
        <v>10948</v>
      </c>
      <c r="D4767" s="13">
        <v>6.4</v>
      </c>
      <c r="E4767" s="13">
        <v>4.84</v>
      </c>
      <c r="F4767" s="13">
        <v>30.98</v>
      </c>
      <c r="G4767" s="437"/>
    </row>
    <row r="4768" ht="24" customHeight="1" spans="1:7">
      <c r="A4768" s="13">
        <v>4763</v>
      </c>
      <c r="B4768" s="13" t="s">
        <v>10966</v>
      </c>
      <c r="C4768" s="13" t="s">
        <v>10948</v>
      </c>
      <c r="D4768" s="13">
        <v>5.1</v>
      </c>
      <c r="E4768" s="13">
        <v>4.84</v>
      </c>
      <c r="F4768" s="13">
        <v>24.68</v>
      </c>
      <c r="G4768" s="437"/>
    </row>
    <row r="4769" ht="24" customHeight="1" spans="1:7">
      <c r="A4769" s="13">
        <v>4764</v>
      </c>
      <c r="B4769" s="13" t="s">
        <v>3493</v>
      </c>
      <c r="C4769" s="13" t="s">
        <v>10948</v>
      </c>
      <c r="D4769" s="13">
        <v>22.19</v>
      </c>
      <c r="E4769" s="13">
        <v>4.84</v>
      </c>
      <c r="F4769" s="13">
        <v>107.4</v>
      </c>
      <c r="G4769" s="437"/>
    </row>
    <row r="4770" ht="24" customHeight="1" spans="1:7">
      <c r="A4770" s="13">
        <v>4765</v>
      </c>
      <c r="B4770" s="13" t="s">
        <v>10967</v>
      </c>
      <c r="C4770" s="13" t="s">
        <v>10948</v>
      </c>
      <c r="D4770" s="13">
        <v>1.74</v>
      </c>
      <c r="E4770" s="13">
        <v>4.84</v>
      </c>
      <c r="F4770" s="13">
        <v>8.42</v>
      </c>
      <c r="G4770" s="437"/>
    </row>
    <row r="4771" ht="24" customHeight="1" spans="1:7">
      <c r="A4771" s="13">
        <v>4766</v>
      </c>
      <c r="B4771" s="13" t="s">
        <v>10968</v>
      </c>
      <c r="C4771" s="13" t="s">
        <v>10948</v>
      </c>
      <c r="D4771" s="13">
        <v>30.26</v>
      </c>
      <c r="E4771" s="13">
        <v>4.84</v>
      </c>
      <c r="F4771" s="13">
        <v>146.46</v>
      </c>
      <c r="G4771" s="437"/>
    </row>
    <row r="4772" ht="24" customHeight="1" spans="1:7">
      <c r="A4772" s="13">
        <v>4767</v>
      </c>
      <c r="B4772" s="13" t="s">
        <v>10969</v>
      </c>
      <c r="C4772" s="13" t="s">
        <v>10948</v>
      </c>
      <c r="D4772" s="13">
        <v>22.18</v>
      </c>
      <c r="E4772" s="13">
        <v>4.84</v>
      </c>
      <c r="F4772" s="13">
        <v>107.35</v>
      </c>
      <c r="G4772" s="437"/>
    </row>
    <row r="4773" ht="24" customHeight="1" spans="1:7">
      <c r="A4773" s="13">
        <v>4768</v>
      </c>
      <c r="B4773" s="13" t="s">
        <v>10970</v>
      </c>
      <c r="C4773" s="13" t="s">
        <v>10948</v>
      </c>
      <c r="D4773" s="13">
        <v>8.34</v>
      </c>
      <c r="E4773" s="13">
        <v>4.84</v>
      </c>
      <c r="F4773" s="13">
        <v>40.37</v>
      </c>
      <c r="G4773" s="437"/>
    </row>
    <row r="4774" ht="24" customHeight="1" spans="1:7">
      <c r="A4774" s="13">
        <v>4769</v>
      </c>
      <c r="B4774" s="13" t="s">
        <v>10971</v>
      </c>
      <c r="C4774" s="13" t="s">
        <v>10948</v>
      </c>
      <c r="D4774" s="13">
        <v>18.07</v>
      </c>
      <c r="E4774" s="13">
        <v>4.84</v>
      </c>
      <c r="F4774" s="13">
        <v>87.46</v>
      </c>
      <c r="G4774" s="437"/>
    </row>
    <row r="4775" ht="24" customHeight="1" spans="1:7">
      <c r="A4775" s="13">
        <v>4770</v>
      </c>
      <c r="B4775" s="13" t="s">
        <v>10972</v>
      </c>
      <c r="C4775" s="13" t="s">
        <v>10948</v>
      </c>
      <c r="D4775" s="13">
        <v>23.26</v>
      </c>
      <c r="E4775" s="13">
        <v>4.84</v>
      </c>
      <c r="F4775" s="13">
        <v>112.58</v>
      </c>
      <c r="G4775" s="437"/>
    </row>
    <row r="4776" ht="24" customHeight="1" spans="1:7">
      <c r="A4776" s="13">
        <v>4771</v>
      </c>
      <c r="B4776" s="13" t="s">
        <v>7024</v>
      </c>
      <c r="C4776" s="13" t="s">
        <v>10948</v>
      </c>
      <c r="D4776" s="13">
        <v>22.08</v>
      </c>
      <c r="E4776" s="13">
        <v>4.84</v>
      </c>
      <c r="F4776" s="13">
        <v>106.87</v>
      </c>
      <c r="G4776" s="437"/>
    </row>
    <row r="4777" ht="24" customHeight="1" spans="1:7">
      <c r="A4777" s="13">
        <v>4772</v>
      </c>
      <c r="B4777" s="13" t="s">
        <v>10973</v>
      </c>
      <c r="C4777" s="13" t="s">
        <v>10948</v>
      </c>
      <c r="D4777" s="13">
        <v>2.24</v>
      </c>
      <c r="E4777" s="13">
        <v>4.84</v>
      </c>
      <c r="F4777" s="13">
        <v>10.84</v>
      </c>
      <c r="G4777" s="437"/>
    </row>
    <row r="4778" ht="24" customHeight="1" spans="1:7">
      <c r="A4778" s="13">
        <v>4773</v>
      </c>
      <c r="B4778" s="13" t="s">
        <v>117</v>
      </c>
      <c r="C4778" s="13" t="s">
        <v>10948</v>
      </c>
      <c r="D4778" s="13">
        <v>1303.6</v>
      </c>
      <c r="E4778" s="13">
        <v>4.84</v>
      </c>
      <c r="F4778" s="13">
        <v>6309.42</v>
      </c>
      <c r="G4778" s="437"/>
    </row>
    <row r="4779" ht="24" customHeight="1" spans="1:7">
      <c r="A4779" s="13">
        <v>4774</v>
      </c>
      <c r="B4779" s="13" t="s">
        <v>402</v>
      </c>
      <c r="C4779" s="13" t="s">
        <v>10974</v>
      </c>
      <c r="D4779" s="13">
        <v>10.14</v>
      </c>
      <c r="E4779" s="13">
        <v>4.84</v>
      </c>
      <c r="F4779" s="13">
        <v>49.08</v>
      </c>
      <c r="G4779" s="437"/>
    </row>
    <row r="4780" ht="24" customHeight="1" spans="1:7">
      <c r="A4780" s="13">
        <v>4775</v>
      </c>
      <c r="B4780" s="13" t="s">
        <v>10975</v>
      </c>
      <c r="C4780" s="13" t="s">
        <v>10974</v>
      </c>
      <c r="D4780" s="13">
        <v>5.69</v>
      </c>
      <c r="E4780" s="13">
        <v>4.84</v>
      </c>
      <c r="F4780" s="13">
        <v>27.54</v>
      </c>
      <c r="G4780" s="437"/>
    </row>
    <row r="4781" ht="24" customHeight="1" spans="1:7">
      <c r="A4781" s="13">
        <v>4776</v>
      </c>
      <c r="B4781" s="13" t="s">
        <v>10976</v>
      </c>
      <c r="C4781" s="13" t="s">
        <v>10974</v>
      </c>
      <c r="D4781" s="13">
        <v>17.69</v>
      </c>
      <c r="E4781" s="13">
        <v>4.84</v>
      </c>
      <c r="F4781" s="13">
        <v>85.62</v>
      </c>
      <c r="G4781" s="437"/>
    </row>
    <row r="4782" ht="24" customHeight="1" spans="1:7">
      <c r="A4782" s="13">
        <v>4777</v>
      </c>
      <c r="B4782" s="13" t="s">
        <v>10977</v>
      </c>
      <c r="C4782" s="13" t="s">
        <v>10974</v>
      </c>
      <c r="D4782" s="13">
        <v>18.22</v>
      </c>
      <c r="E4782" s="13">
        <v>4.84</v>
      </c>
      <c r="F4782" s="13">
        <v>88.18</v>
      </c>
      <c r="G4782" s="437"/>
    </row>
    <row r="4783" ht="24" customHeight="1" spans="1:7">
      <c r="A4783" s="13">
        <v>4778</v>
      </c>
      <c r="B4783" s="13" t="s">
        <v>10978</v>
      </c>
      <c r="C4783" s="13" t="s">
        <v>10974</v>
      </c>
      <c r="D4783" s="13">
        <v>29.15</v>
      </c>
      <c r="E4783" s="13">
        <v>4.84</v>
      </c>
      <c r="F4783" s="13">
        <v>141.09</v>
      </c>
      <c r="G4783" s="437"/>
    </row>
    <row r="4784" ht="24" customHeight="1" spans="1:7">
      <c r="A4784" s="13">
        <v>4779</v>
      </c>
      <c r="B4784" s="13" t="s">
        <v>10979</v>
      </c>
      <c r="C4784" s="13" t="s">
        <v>10974</v>
      </c>
      <c r="D4784" s="13">
        <v>14.1</v>
      </c>
      <c r="E4784" s="13">
        <v>4.84</v>
      </c>
      <c r="F4784" s="13">
        <v>68.24</v>
      </c>
      <c r="G4784" s="437"/>
    </row>
    <row r="4785" ht="24" customHeight="1" spans="1:7">
      <c r="A4785" s="13">
        <v>4780</v>
      </c>
      <c r="B4785" s="13" t="s">
        <v>10980</v>
      </c>
      <c r="C4785" s="13" t="s">
        <v>10974</v>
      </c>
      <c r="D4785" s="13">
        <v>16.05</v>
      </c>
      <c r="E4785" s="13">
        <v>4.84</v>
      </c>
      <c r="F4785" s="13">
        <v>77.68</v>
      </c>
      <c r="G4785" s="437"/>
    </row>
    <row r="4786" ht="24" customHeight="1" spans="1:7">
      <c r="A4786" s="13">
        <v>4781</v>
      </c>
      <c r="B4786" s="13" t="s">
        <v>10981</v>
      </c>
      <c r="C4786" s="13" t="s">
        <v>10974</v>
      </c>
      <c r="D4786" s="13">
        <v>2.82</v>
      </c>
      <c r="E4786" s="13">
        <v>4.84</v>
      </c>
      <c r="F4786" s="13">
        <v>13.65</v>
      </c>
      <c r="G4786" s="437"/>
    </row>
    <row r="4787" ht="24" customHeight="1" spans="1:7">
      <c r="A4787" s="13">
        <v>4782</v>
      </c>
      <c r="B4787" s="13" t="s">
        <v>10982</v>
      </c>
      <c r="C4787" s="13" t="s">
        <v>10974</v>
      </c>
      <c r="D4787" s="13">
        <v>13.84</v>
      </c>
      <c r="E4787" s="13">
        <v>4.84</v>
      </c>
      <c r="F4787" s="13">
        <v>66.99</v>
      </c>
      <c r="G4787" s="437"/>
    </row>
    <row r="4788" ht="24" customHeight="1" spans="1:7">
      <c r="A4788" s="13">
        <v>4783</v>
      </c>
      <c r="B4788" s="13" t="s">
        <v>8566</v>
      </c>
      <c r="C4788" s="13" t="s">
        <v>10974</v>
      </c>
      <c r="D4788" s="13">
        <v>13.98</v>
      </c>
      <c r="E4788" s="13">
        <v>4.84</v>
      </c>
      <c r="F4788" s="13">
        <v>67.66</v>
      </c>
      <c r="G4788" s="437"/>
    </row>
    <row r="4789" ht="24" customHeight="1" spans="1:7">
      <c r="A4789" s="13">
        <v>4784</v>
      </c>
      <c r="B4789" s="13" t="s">
        <v>10983</v>
      </c>
      <c r="C4789" s="13" t="s">
        <v>10974</v>
      </c>
      <c r="D4789" s="13">
        <v>14.61</v>
      </c>
      <c r="E4789" s="13">
        <v>4.84</v>
      </c>
      <c r="F4789" s="13">
        <v>70.71</v>
      </c>
      <c r="G4789" s="437"/>
    </row>
    <row r="4790" ht="24" customHeight="1" spans="1:7">
      <c r="A4790" s="13">
        <v>4785</v>
      </c>
      <c r="B4790" s="13" t="s">
        <v>10984</v>
      </c>
      <c r="C4790" s="13" t="s">
        <v>10974</v>
      </c>
      <c r="D4790" s="13">
        <v>2</v>
      </c>
      <c r="E4790" s="13">
        <v>4.84</v>
      </c>
      <c r="F4790" s="13">
        <v>9.68</v>
      </c>
      <c r="G4790" s="437"/>
    </row>
    <row r="4791" ht="24" customHeight="1" spans="1:7">
      <c r="A4791" s="13">
        <v>4786</v>
      </c>
      <c r="B4791" s="13" t="s">
        <v>164</v>
      </c>
      <c r="C4791" s="13" t="s">
        <v>10974</v>
      </c>
      <c r="D4791" s="13">
        <v>6.13</v>
      </c>
      <c r="E4791" s="13">
        <v>4.84</v>
      </c>
      <c r="F4791" s="13">
        <v>29.67</v>
      </c>
      <c r="G4791" s="437"/>
    </row>
    <row r="4792" ht="24" customHeight="1" spans="1:7">
      <c r="A4792" s="13">
        <v>4787</v>
      </c>
      <c r="B4792" s="13" t="s">
        <v>10985</v>
      </c>
      <c r="C4792" s="13" t="s">
        <v>10974</v>
      </c>
      <c r="D4792" s="13">
        <v>5.16</v>
      </c>
      <c r="E4792" s="13">
        <v>4.84</v>
      </c>
      <c r="F4792" s="13">
        <v>24.97</v>
      </c>
      <c r="G4792" s="437"/>
    </row>
    <row r="4793" ht="24" customHeight="1" spans="1:7">
      <c r="A4793" s="13">
        <v>4788</v>
      </c>
      <c r="B4793" s="13" t="s">
        <v>10986</v>
      </c>
      <c r="C4793" s="13" t="s">
        <v>10974</v>
      </c>
      <c r="D4793" s="13">
        <v>7.94</v>
      </c>
      <c r="E4793" s="13">
        <v>4.84</v>
      </c>
      <c r="F4793" s="13">
        <v>38.43</v>
      </c>
      <c r="G4793" s="437"/>
    </row>
    <row r="4794" ht="24" customHeight="1" spans="1:7">
      <c r="A4794" s="13">
        <v>4789</v>
      </c>
      <c r="B4794" s="13" t="s">
        <v>10987</v>
      </c>
      <c r="C4794" s="13" t="s">
        <v>10974</v>
      </c>
      <c r="D4794" s="13">
        <v>6.45</v>
      </c>
      <c r="E4794" s="13">
        <v>4.84</v>
      </c>
      <c r="F4794" s="13">
        <v>31.22</v>
      </c>
      <c r="G4794" s="437"/>
    </row>
    <row r="4795" ht="24" customHeight="1" spans="1:7">
      <c r="A4795" s="13">
        <v>4790</v>
      </c>
      <c r="B4795" s="13" t="s">
        <v>10988</v>
      </c>
      <c r="C4795" s="13" t="s">
        <v>10974</v>
      </c>
      <c r="D4795" s="13">
        <v>11.23</v>
      </c>
      <c r="E4795" s="13">
        <v>4.84</v>
      </c>
      <c r="F4795" s="13">
        <v>54.35</v>
      </c>
      <c r="G4795" s="437"/>
    </row>
    <row r="4796" ht="24" customHeight="1" spans="1:7">
      <c r="A4796" s="13">
        <v>4791</v>
      </c>
      <c r="B4796" s="13" t="s">
        <v>10989</v>
      </c>
      <c r="C4796" s="13" t="s">
        <v>10974</v>
      </c>
      <c r="D4796" s="13">
        <v>7.22</v>
      </c>
      <c r="E4796" s="13">
        <v>4.84</v>
      </c>
      <c r="F4796" s="13">
        <v>34.94</v>
      </c>
      <c r="G4796" s="437"/>
    </row>
    <row r="4797" ht="24" customHeight="1" spans="1:7">
      <c r="A4797" s="13">
        <v>4792</v>
      </c>
      <c r="B4797" s="13" t="s">
        <v>10890</v>
      </c>
      <c r="C4797" s="13" t="s">
        <v>10974</v>
      </c>
      <c r="D4797" s="13">
        <v>14.24</v>
      </c>
      <c r="E4797" s="13">
        <v>4.84</v>
      </c>
      <c r="F4797" s="13">
        <v>68.92</v>
      </c>
      <c r="G4797" s="437"/>
    </row>
    <row r="4798" ht="24" customHeight="1" spans="1:7">
      <c r="A4798" s="13">
        <v>4793</v>
      </c>
      <c r="B4798" s="13" t="s">
        <v>10990</v>
      </c>
      <c r="C4798" s="13" t="s">
        <v>10974</v>
      </c>
      <c r="D4798" s="13">
        <v>2.48</v>
      </c>
      <c r="E4798" s="13">
        <v>4.84</v>
      </c>
      <c r="F4798" s="13">
        <v>12</v>
      </c>
      <c r="G4798" s="437"/>
    </row>
    <row r="4799" ht="24" customHeight="1" spans="1:7">
      <c r="A4799" s="13">
        <v>4794</v>
      </c>
      <c r="B4799" s="13" t="s">
        <v>9844</v>
      </c>
      <c r="C4799" s="13" t="s">
        <v>10974</v>
      </c>
      <c r="D4799" s="13">
        <v>8.62</v>
      </c>
      <c r="E4799" s="13">
        <v>4.84</v>
      </c>
      <c r="F4799" s="13">
        <v>41.72</v>
      </c>
      <c r="G4799" s="437"/>
    </row>
    <row r="4800" ht="24" customHeight="1" spans="1:7">
      <c r="A4800" s="13">
        <v>4795</v>
      </c>
      <c r="B4800" s="13" t="s">
        <v>10991</v>
      </c>
      <c r="C4800" s="13" t="s">
        <v>10974</v>
      </c>
      <c r="D4800" s="13">
        <v>11.22</v>
      </c>
      <c r="E4800" s="13">
        <v>4.84</v>
      </c>
      <c r="F4800" s="13">
        <v>54.3</v>
      </c>
      <c r="G4800" s="437"/>
    </row>
    <row r="4801" ht="24" customHeight="1" spans="1:7">
      <c r="A4801" s="13">
        <v>4796</v>
      </c>
      <c r="B4801" s="13" t="s">
        <v>10992</v>
      </c>
      <c r="C4801" s="13" t="s">
        <v>10974</v>
      </c>
      <c r="D4801" s="13">
        <v>9.75</v>
      </c>
      <c r="E4801" s="13">
        <v>4.84</v>
      </c>
      <c r="F4801" s="13">
        <v>47.19</v>
      </c>
      <c r="G4801" s="437"/>
    </row>
    <row r="4802" ht="24" customHeight="1" spans="1:7">
      <c r="A4802" s="13">
        <v>4797</v>
      </c>
      <c r="B4802" s="13" t="s">
        <v>10993</v>
      </c>
      <c r="C4802" s="13" t="s">
        <v>10974</v>
      </c>
      <c r="D4802" s="13">
        <v>7.93</v>
      </c>
      <c r="E4802" s="13">
        <v>4.84</v>
      </c>
      <c r="F4802" s="13">
        <v>38.38</v>
      </c>
      <c r="G4802" s="437"/>
    </row>
    <row r="4803" ht="24" customHeight="1" spans="1:7">
      <c r="A4803" s="13">
        <v>4798</v>
      </c>
      <c r="B4803" s="13" t="s">
        <v>10994</v>
      </c>
      <c r="C4803" s="13" t="s">
        <v>10974</v>
      </c>
      <c r="D4803" s="13">
        <v>9.36</v>
      </c>
      <c r="E4803" s="13">
        <v>4.84</v>
      </c>
      <c r="F4803" s="13">
        <v>45.3</v>
      </c>
      <c r="G4803" s="437"/>
    </row>
    <row r="4804" ht="24" customHeight="1" spans="1:7">
      <c r="A4804" s="13">
        <v>4799</v>
      </c>
      <c r="B4804" s="13" t="s">
        <v>10995</v>
      </c>
      <c r="C4804" s="13" t="s">
        <v>10974</v>
      </c>
      <c r="D4804" s="13">
        <v>12.85</v>
      </c>
      <c r="E4804" s="13">
        <v>4.84</v>
      </c>
      <c r="F4804" s="13">
        <v>62.19</v>
      </c>
      <c r="G4804" s="437"/>
    </row>
    <row r="4805" ht="24" customHeight="1" spans="1:7">
      <c r="A4805" s="13">
        <v>4800</v>
      </c>
      <c r="B4805" s="13" t="s">
        <v>9844</v>
      </c>
      <c r="C4805" s="13" t="s">
        <v>10974</v>
      </c>
      <c r="D4805" s="13">
        <v>11.12</v>
      </c>
      <c r="E4805" s="13">
        <v>4.84</v>
      </c>
      <c r="F4805" s="13">
        <v>53.82</v>
      </c>
      <c r="G4805" s="437"/>
    </row>
    <row r="4806" ht="24" customHeight="1" spans="1:7">
      <c r="A4806" s="13">
        <v>4801</v>
      </c>
      <c r="B4806" s="13" t="s">
        <v>612</v>
      </c>
      <c r="C4806" s="13" t="s">
        <v>10974</v>
      </c>
      <c r="D4806" s="13">
        <v>17.02</v>
      </c>
      <c r="E4806" s="13">
        <v>4.84</v>
      </c>
      <c r="F4806" s="13">
        <v>82.38</v>
      </c>
      <c r="G4806" s="437"/>
    </row>
    <row r="4807" ht="24" customHeight="1" spans="1:7">
      <c r="A4807" s="13">
        <v>4802</v>
      </c>
      <c r="B4807" s="13" t="s">
        <v>10996</v>
      </c>
      <c r="C4807" s="13" t="s">
        <v>10974</v>
      </c>
      <c r="D4807" s="13">
        <v>19.39</v>
      </c>
      <c r="E4807" s="13">
        <v>4.84</v>
      </c>
      <c r="F4807" s="13">
        <v>93.85</v>
      </c>
      <c r="G4807" s="437"/>
    </row>
    <row r="4808" ht="24" customHeight="1" spans="1:7">
      <c r="A4808" s="13">
        <v>4803</v>
      </c>
      <c r="B4808" s="13" t="s">
        <v>10997</v>
      </c>
      <c r="C4808" s="13" t="s">
        <v>10974</v>
      </c>
      <c r="D4808" s="13">
        <v>16.35</v>
      </c>
      <c r="E4808" s="13">
        <v>4.84</v>
      </c>
      <c r="F4808" s="13">
        <v>79.13</v>
      </c>
      <c r="G4808" s="437"/>
    </row>
    <row r="4809" ht="24" customHeight="1" spans="1:7">
      <c r="A4809" s="13">
        <v>4804</v>
      </c>
      <c r="B4809" s="13" t="s">
        <v>10998</v>
      </c>
      <c r="C4809" s="13" t="s">
        <v>10974</v>
      </c>
      <c r="D4809" s="13">
        <v>11.27</v>
      </c>
      <c r="E4809" s="13">
        <v>4.84</v>
      </c>
      <c r="F4809" s="13">
        <v>54.55</v>
      </c>
      <c r="G4809" s="437"/>
    </row>
    <row r="4810" ht="24" customHeight="1" spans="1:7">
      <c r="A4810" s="13">
        <v>4805</v>
      </c>
      <c r="B4810" s="13" t="s">
        <v>10999</v>
      </c>
      <c r="C4810" s="13" t="s">
        <v>10974</v>
      </c>
      <c r="D4810" s="13">
        <v>9.13</v>
      </c>
      <c r="E4810" s="13">
        <v>4.84</v>
      </c>
      <c r="F4810" s="13">
        <v>44.19</v>
      </c>
      <c r="G4810" s="437"/>
    </row>
    <row r="4811" ht="24" customHeight="1" spans="1:7">
      <c r="A4811" s="13">
        <v>4806</v>
      </c>
      <c r="B4811" s="13" t="s">
        <v>7507</v>
      </c>
      <c r="C4811" s="13" t="s">
        <v>10974</v>
      </c>
      <c r="D4811" s="13">
        <v>26.69</v>
      </c>
      <c r="E4811" s="13">
        <v>4.84</v>
      </c>
      <c r="F4811" s="13">
        <v>129.18</v>
      </c>
      <c r="G4811" s="437"/>
    </row>
    <row r="4812" ht="24" customHeight="1" spans="1:7">
      <c r="A4812" s="13">
        <v>4807</v>
      </c>
      <c r="B4812" s="13" t="s">
        <v>902</v>
      </c>
      <c r="C4812" s="13" t="s">
        <v>10974</v>
      </c>
      <c r="D4812" s="13">
        <v>8.04</v>
      </c>
      <c r="E4812" s="13">
        <v>4.84</v>
      </c>
      <c r="F4812" s="13">
        <v>38.91</v>
      </c>
      <c r="G4812" s="437"/>
    </row>
    <row r="4813" ht="24" customHeight="1" spans="1:7">
      <c r="A4813" s="13">
        <v>4808</v>
      </c>
      <c r="B4813" s="13" t="s">
        <v>11000</v>
      </c>
      <c r="C4813" s="13" t="s">
        <v>10974</v>
      </c>
      <c r="D4813" s="13">
        <v>12.34</v>
      </c>
      <c r="E4813" s="13">
        <v>4.84</v>
      </c>
      <c r="F4813" s="13">
        <v>59.73</v>
      </c>
      <c r="G4813" s="437"/>
    </row>
    <row r="4814" ht="24" customHeight="1" spans="1:7">
      <c r="A4814" s="13">
        <v>4809</v>
      </c>
      <c r="B4814" s="13" t="s">
        <v>11001</v>
      </c>
      <c r="C4814" s="13" t="s">
        <v>10974</v>
      </c>
      <c r="D4814" s="13">
        <v>8.87</v>
      </c>
      <c r="E4814" s="13">
        <v>4.84</v>
      </c>
      <c r="F4814" s="13">
        <v>42.93</v>
      </c>
      <c r="G4814" s="437"/>
    </row>
    <row r="4815" ht="24" customHeight="1" spans="1:7">
      <c r="A4815" s="13">
        <v>4810</v>
      </c>
      <c r="B4815" s="13" t="s">
        <v>3345</v>
      </c>
      <c r="C4815" s="13" t="s">
        <v>10974</v>
      </c>
      <c r="D4815" s="13">
        <v>20.32</v>
      </c>
      <c r="E4815" s="13">
        <v>4.84</v>
      </c>
      <c r="F4815" s="13">
        <v>98.35</v>
      </c>
      <c r="G4815" s="437"/>
    </row>
    <row r="4816" ht="24" customHeight="1" spans="1:7">
      <c r="A4816" s="13">
        <v>4811</v>
      </c>
      <c r="B4816" s="13" t="s">
        <v>11002</v>
      </c>
      <c r="C4816" s="13" t="s">
        <v>10974</v>
      </c>
      <c r="D4816" s="13">
        <v>12.25</v>
      </c>
      <c r="E4816" s="13">
        <v>4.84</v>
      </c>
      <c r="F4816" s="13">
        <v>59.29</v>
      </c>
      <c r="G4816" s="437"/>
    </row>
    <row r="4817" ht="24" customHeight="1" spans="1:7">
      <c r="A4817" s="13">
        <v>4812</v>
      </c>
      <c r="B4817" s="13" t="s">
        <v>11003</v>
      </c>
      <c r="C4817" s="13" t="s">
        <v>10974</v>
      </c>
      <c r="D4817" s="13">
        <v>2.26</v>
      </c>
      <c r="E4817" s="13">
        <v>4.84</v>
      </c>
      <c r="F4817" s="13">
        <v>10.94</v>
      </c>
      <c r="G4817" s="437"/>
    </row>
    <row r="4818" ht="24" customHeight="1" spans="1:7">
      <c r="A4818" s="13">
        <v>4813</v>
      </c>
      <c r="B4818" s="13" t="s">
        <v>7380</v>
      </c>
      <c r="C4818" s="13" t="s">
        <v>10974</v>
      </c>
      <c r="D4818" s="13">
        <v>7</v>
      </c>
      <c r="E4818" s="13">
        <v>4.84</v>
      </c>
      <c r="F4818" s="13">
        <v>33.88</v>
      </c>
      <c r="G4818" s="437"/>
    </row>
    <row r="4819" ht="24" customHeight="1" spans="1:7">
      <c r="A4819" s="13">
        <v>4814</v>
      </c>
      <c r="B4819" s="13" t="s">
        <v>11004</v>
      </c>
      <c r="C4819" s="13" t="s">
        <v>10974</v>
      </c>
      <c r="D4819" s="13">
        <v>8.44</v>
      </c>
      <c r="E4819" s="13">
        <v>4.84</v>
      </c>
      <c r="F4819" s="13">
        <v>40.85</v>
      </c>
      <c r="G4819" s="437"/>
    </row>
    <row r="4820" ht="24" customHeight="1" spans="1:7">
      <c r="A4820" s="13">
        <v>4815</v>
      </c>
      <c r="B4820" s="13" t="s">
        <v>11005</v>
      </c>
      <c r="C4820" s="13" t="s">
        <v>10974</v>
      </c>
      <c r="D4820" s="13">
        <v>1.37</v>
      </c>
      <c r="E4820" s="13">
        <v>4.84</v>
      </c>
      <c r="F4820" s="13">
        <v>6.63</v>
      </c>
      <c r="G4820" s="437"/>
    </row>
    <row r="4821" ht="24" customHeight="1" spans="1:7">
      <c r="A4821" s="13">
        <v>4816</v>
      </c>
      <c r="B4821" s="13" t="s">
        <v>11006</v>
      </c>
      <c r="C4821" s="13" t="s">
        <v>10974</v>
      </c>
      <c r="D4821" s="13">
        <v>1.6</v>
      </c>
      <c r="E4821" s="13">
        <v>4.84</v>
      </c>
      <c r="F4821" s="13">
        <v>7.74</v>
      </c>
      <c r="G4821" s="437"/>
    </row>
    <row r="4822" ht="24" customHeight="1" spans="1:7">
      <c r="A4822" s="13">
        <v>4817</v>
      </c>
      <c r="B4822" s="13" t="s">
        <v>10874</v>
      </c>
      <c r="C4822" s="13" t="s">
        <v>10974</v>
      </c>
      <c r="D4822" s="13">
        <v>4.2</v>
      </c>
      <c r="E4822" s="13">
        <v>4.84</v>
      </c>
      <c r="F4822" s="13">
        <v>20.33</v>
      </c>
      <c r="G4822" s="437"/>
    </row>
    <row r="4823" ht="24" customHeight="1"/>
  </sheetData>
  <mergeCells count="5">
    <mergeCell ref="A1:G1"/>
    <mergeCell ref="A2:G2"/>
    <mergeCell ref="A3:G3"/>
    <mergeCell ref="A5:B5"/>
    <mergeCell ref="A4823:G4823"/>
  </mergeCells>
  <pageMargins left="0.75" right="0.75" top="1" bottom="1" header="0.511805555555556" footer="0.511805555555556"/>
  <pageSetup paperSize="9" scale="90" fitToHeight="0" orientation="landscape"/>
  <headerFooter alignWithMargins="0" scaleWithDoc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1111"/>
  <sheetViews>
    <sheetView workbookViewId="0">
      <selection activeCell="A1112" sqref="$A1112:$XFD1112"/>
    </sheetView>
  </sheetViews>
  <sheetFormatPr defaultColWidth="9" defaultRowHeight="15"/>
  <cols>
    <col min="1" max="1" width="6.62962962962963" style="3" customWidth="1"/>
    <col min="2" max="2" width="13.25" style="3" customWidth="1"/>
    <col min="3" max="3" width="13.3796296296296" style="3" customWidth="1"/>
    <col min="4" max="5" width="13.1296296296296" style="3" customWidth="1"/>
    <col min="6" max="6" width="13.1296296296296" style="417" customWidth="1"/>
    <col min="7" max="7" width="11.6296296296296" style="3" customWidth="1"/>
    <col min="8" max="8" width="9" style="3"/>
    <col min="9" max="9" width="9.37962962962963" style="3"/>
    <col min="10" max="10" width="10.3796296296296" style="3"/>
    <col min="11" max="16380" width="9" style="3"/>
  </cols>
  <sheetData>
    <row r="1" ht="28" customHeight="1" spans="1:7">
      <c r="A1" s="42"/>
      <c r="B1" s="42"/>
      <c r="C1" s="42"/>
      <c r="D1" s="42"/>
      <c r="E1" s="42"/>
      <c r="F1" s="421"/>
      <c r="G1" s="42"/>
    </row>
    <row r="2" ht="28" customHeight="1" spans="1:7">
      <c r="A2" s="6" t="s">
        <v>0</v>
      </c>
      <c r="B2" s="7"/>
      <c r="C2" s="7"/>
      <c r="D2" s="8"/>
      <c r="E2" s="8"/>
      <c r="F2" s="8"/>
      <c r="G2" s="7"/>
    </row>
    <row r="3" ht="28" customHeight="1" spans="1:7">
      <c r="A3" s="10" t="s">
        <v>11007</v>
      </c>
      <c r="B3" s="10"/>
      <c r="C3" s="10"/>
      <c r="D3" s="10"/>
      <c r="E3" s="10"/>
      <c r="F3" s="422"/>
      <c r="G3" s="10"/>
    </row>
    <row r="4" s="1" customFormat="1" ht="33" customHeight="1" spans="1:7">
      <c r="A4" s="11" t="s">
        <v>2</v>
      </c>
      <c r="B4" s="11" t="s">
        <v>3</v>
      </c>
      <c r="C4" s="11" t="s">
        <v>4</v>
      </c>
      <c r="D4" s="11" t="s">
        <v>5</v>
      </c>
      <c r="E4" s="11" t="s">
        <v>6</v>
      </c>
      <c r="F4" s="423" t="s">
        <v>7</v>
      </c>
      <c r="G4" s="11" t="s">
        <v>8</v>
      </c>
    </row>
    <row r="5" s="416" customFormat="1" ht="33" customHeight="1" spans="1:10">
      <c r="A5" s="418" t="s">
        <v>9</v>
      </c>
      <c r="B5" s="419"/>
      <c r="C5" s="419"/>
      <c r="D5" s="420">
        <f>SUM(D6:D1110)</f>
        <v>44226.42</v>
      </c>
      <c r="E5" s="424">
        <v>4.84</v>
      </c>
      <c r="F5" s="425">
        <v>214055.75</v>
      </c>
      <c r="G5" s="420"/>
      <c r="I5" s="1"/>
      <c r="J5" s="1"/>
    </row>
    <row r="6" customHeight="1" spans="1:10">
      <c r="A6" s="208">
        <v>1</v>
      </c>
      <c r="B6" s="34" t="s">
        <v>11008</v>
      </c>
      <c r="C6" s="174" t="s">
        <v>11009</v>
      </c>
      <c r="D6" s="216">
        <v>3.53</v>
      </c>
      <c r="E6" s="24">
        <v>4.84</v>
      </c>
      <c r="F6" s="222">
        <v>17.09</v>
      </c>
      <c r="G6" s="426"/>
      <c r="I6" s="1"/>
      <c r="J6" s="1"/>
    </row>
    <row r="7" customHeight="1" spans="1:10">
      <c r="A7" s="208">
        <v>2</v>
      </c>
      <c r="B7" s="34" t="s">
        <v>11010</v>
      </c>
      <c r="C7" s="174" t="s">
        <v>11009</v>
      </c>
      <c r="D7" s="216">
        <v>11.83</v>
      </c>
      <c r="E7" s="24">
        <v>4.84</v>
      </c>
      <c r="F7" s="222">
        <v>57.26</v>
      </c>
      <c r="G7" s="426"/>
      <c r="I7" s="1"/>
      <c r="J7" s="1"/>
    </row>
    <row r="8" customHeight="1" spans="1:10">
      <c r="A8" s="208">
        <v>3</v>
      </c>
      <c r="B8" s="34" t="s">
        <v>2598</v>
      </c>
      <c r="C8" s="174" t="s">
        <v>11009</v>
      </c>
      <c r="D8" s="216">
        <v>15.98</v>
      </c>
      <c r="E8" s="24">
        <v>4.84</v>
      </c>
      <c r="F8" s="222">
        <v>77.34</v>
      </c>
      <c r="G8" s="426"/>
      <c r="I8" s="1"/>
      <c r="J8" s="1"/>
    </row>
    <row r="9" customHeight="1" spans="1:10">
      <c r="A9" s="208">
        <v>4</v>
      </c>
      <c r="B9" s="34" t="s">
        <v>11011</v>
      </c>
      <c r="C9" s="174" t="s">
        <v>11009</v>
      </c>
      <c r="D9" s="216">
        <v>4.83</v>
      </c>
      <c r="E9" s="24">
        <v>4.84</v>
      </c>
      <c r="F9" s="222">
        <v>23.38</v>
      </c>
      <c r="G9" s="426"/>
      <c r="I9" s="1"/>
      <c r="J9" s="1"/>
    </row>
    <row r="10" customHeight="1" spans="1:10">
      <c r="A10" s="208">
        <v>5</v>
      </c>
      <c r="B10" s="34" t="s">
        <v>11012</v>
      </c>
      <c r="C10" s="174" t="s">
        <v>11009</v>
      </c>
      <c r="D10" s="216">
        <v>11.66</v>
      </c>
      <c r="E10" s="24">
        <v>4.84</v>
      </c>
      <c r="F10" s="222">
        <v>56.43</v>
      </c>
      <c r="G10" s="426"/>
      <c r="I10" s="1"/>
      <c r="J10" s="1"/>
    </row>
    <row r="11" customHeight="1" spans="1:10">
      <c r="A11" s="208">
        <v>6</v>
      </c>
      <c r="B11" s="34" t="s">
        <v>11013</v>
      </c>
      <c r="C11" s="174" t="s">
        <v>11009</v>
      </c>
      <c r="D11" s="216">
        <v>5.34</v>
      </c>
      <c r="E11" s="24">
        <v>4.84</v>
      </c>
      <c r="F11" s="222">
        <v>25.85</v>
      </c>
      <c r="G11" s="426"/>
      <c r="I11" s="1"/>
      <c r="J11" s="1"/>
    </row>
    <row r="12" customHeight="1" spans="1:10">
      <c r="A12" s="208">
        <v>7</v>
      </c>
      <c r="B12" s="34" t="s">
        <v>3802</v>
      </c>
      <c r="C12" s="174" t="s">
        <v>11009</v>
      </c>
      <c r="D12" s="216">
        <v>1.14</v>
      </c>
      <c r="E12" s="24">
        <v>4.84</v>
      </c>
      <c r="F12" s="222">
        <v>5.52</v>
      </c>
      <c r="G12" s="426"/>
      <c r="I12" s="1"/>
      <c r="J12" s="1"/>
    </row>
    <row r="13" customHeight="1" spans="1:10">
      <c r="A13" s="208">
        <v>8</v>
      </c>
      <c r="B13" s="34" t="s">
        <v>11014</v>
      </c>
      <c r="C13" s="174" t="s">
        <v>11009</v>
      </c>
      <c r="D13" s="216">
        <v>14.51</v>
      </c>
      <c r="E13" s="24">
        <v>4.84</v>
      </c>
      <c r="F13" s="222">
        <v>70.23</v>
      </c>
      <c r="G13" s="426"/>
      <c r="I13" s="1"/>
      <c r="J13" s="1"/>
    </row>
    <row r="14" customHeight="1" spans="1:10">
      <c r="A14" s="208">
        <v>9</v>
      </c>
      <c r="B14" s="34" t="s">
        <v>11015</v>
      </c>
      <c r="C14" s="174" t="s">
        <v>11009</v>
      </c>
      <c r="D14" s="216">
        <v>9.41</v>
      </c>
      <c r="E14" s="24">
        <v>4.84</v>
      </c>
      <c r="F14" s="222">
        <v>45.54</v>
      </c>
      <c r="G14" s="426"/>
      <c r="I14" s="1"/>
      <c r="J14" s="1"/>
    </row>
    <row r="15" customHeight="1" spans="1:10">
      <c r="A15" s="208">
        <v>10</v>
      </c>
      <c r="B15" s="34" t="s">
        <v>11016</v>
      </c>
      <c r="C15" s="174" t="s">
        <v>11009</v>
      </c>
      <c r="D15" s="216">
        <v>8.5</v>
      </c>
      <c r="E15" s="24">
        <v>4.84</v>
      </c>
      <c r="F15" s="222">
        <v>41.14</v>
      </c>
      <c r="G15" s="426"/>
      <c r="I15" s="1"/>
      <c r="J15" s="1"/>
    </row>
    <row r="16" customHeight="1" spans="1:10">
      <c r="A16" s="208">
        <v>11</v>
      </c>
      <c r="B16" s="34" t="s">
        <v>11017</v>
      </c>
      <c r="C16" s="174" t="s">
        <v>11009</v>
      </c>
      <c r="D16" s="216">
        <v>1</v>
      </c>
      <c r="E16" s="24">
        <v>4.84</v>
      </c>
      <c r="F16" s="222">
        <v>4.84</v>
      </c>
      <c r="G16" s="426"/>
      <c r="I16" s="1"/>
      <c r="J16" s="1"/>
    </row>
    <row r="17" customHeight="1" spans="1:10">
      <c r="A17" s="208">
        <v>12</v>
      </c>
      <c r="B17" s="34" t="s">
        <v>11018</v>
      </c>
      <c r="C17" s="174" t="s">
        <v>11009</v>
      </c>
      <c r="D17" s="216">
        <v>9.58</v>
      </c>
      <c r="E17" s="24">
        <v>4.84</v>
      </c>
      <c r="F17" s="222">
        <v>46.37</v>
      </c>
      <c r="G17" s="426"/>
      <c r="I17" s="1"/>
      <c r="J17" s="1"/>
    </row>
    <row r="18" customHeight="1" spans="1:10">
      <c r="A18" s="208">
        <v>13</v>
      </c>
      <c r="B18" s="34" t="s">
        <v>11019</v>
      </c>
      <c r="C18" s="174" t="s">
        <v>11009</v>
      </c>
      <c r="D18" s="216">
        <v>5.81</v>
      </c>
      <c r="E18" s="24">
        <v>4.84</v>
      </c>
      <c r="F18" s="222">
        <v>28.12</v>
      </c>
      <c r="G18" s="426"/>
      <c r="I18" s="1"/>
      <c r="J18" s="1"/>
    </row>
    <row r="19" customHeight="1" spans="1:10">
      <c r="A19" s="208">
        <v>14</v>
      </c>
      <c r="B19" s="34" t="s">
        <v>11020</v>
      </c>
      <c r="C19" s="174" t="s">
        <v>11009</v>
      </c>
      <c r="D19" s="216">
        <v>6.45</v>
      </c>
      <c r="E19" s="24">
        <v>4.84</v>
      </c>
      <c r="F19" s="222">
        <v>31.22</v>
      </c>
      <c r="G19" s="426"/>
      <c r="I19" s="1"/>
      <c r="J19" s="1"/>
    </row>
    <row r="20" customHeight="1" spans="1:10">
      <c r="A20" s="208">
        <v>15</v>
      </c>
      <c r="B20" s="34" t="s">
        <v>11021</v>
      </c>
      <c r="C20" s="174" t="s">
        <v>11009</v>
      </c>
      <c r="D20" s="216">
        <v>4.7</v>
      </c>
      <c r="E20" s="24">
        <v>4.84</v>
      </c>
      <c r="F20" s="222">
        <v>22.75</v>
      </c>
      <c r="G20" s="426"/>
      <c r="I20" s="1"/>
      <c r="J20" s="1"/>
    </row>
    <row r="21" customHeight="1" spans="1:10">
      <c r="A21" s="208">
        <v>16</v>
      </c>
      <c r="B21" s="34" t="s">
        <v>11022</v>
      </c>
      <c r="C21" s="174" t="s">
        <v>11009</v>
      </c>
      <c r="D21" s="216">
        <v>8.1</v>
      </c>
      <c r="E21" s="24">
        <v>4.84</v>
      </c>
      <c r="F21" s="222">
        <v>39.2</v>
      </c>
      <c r="G21" s="426"/>
      <c r="I21" s="1"/>
      <c r="J21" s="1"/>
    </row>
    <row r="22" customHeight="1" spans="1:10">
      <c r="A22" s="208">
        <v>17</v>
      </c>
      <c r="B22" s="34" t="s">
        <v>11023</v>
      </c>
      <c r="C22" s="174" t="s">
        <v>11009</v>
      </c>
      <c r="D22" s="216">
        <v>11.65</v>
      </c>
      <c r="E22" s="24">
        <v>4.84</v>
      </c>
      <c r="F22" s="222">
        <v>56.39</v>
      </c>
      <c r="G22" s="426"/>
      <c r="I22" s="1"/>
      <c r="J22" s="1"/>
    </row>
    <row r="23" customHeight="1" spans="1:10">
      <c r="A23" s="208">
        <v>18</v>
      </c>
      <c r="B23" s="34" t="s">
        <v>11024</v>
      </c>
      <c r="C23" s="174" t="s">
        <v>11009</v>
      </c>
      <c r="D23" s="216">
        <v>4.21</v>
      </c>
      <c r="E23" s="24">
        <v>4.84</v>
      </c>
      <c r="F23" s="222">
        <v>20.38</v>
      </c>
      <c r="G23" s="426"/>
      <c r="I23" s="1"/>
      <c r="J23" s="1"/>
    </row>
    <row r="24" customHeight="1" spans="1:10">
      <c r="A24" s="208">
        <v>19</v>
      </c>
      <c r="B24" s="34" t="s">
        <v>11025</v>
      </c>
      <c r="C24" s="174" t="s">
        <v>11009</v>
      </c>
      <c r="D24" s="216">
        <v>7.25</v>
      </c>
      <c r="E24" s="24">
        <v>4.84</v>
      </c>
      <c r="F24" s="222">
        <v>35.09</v>
      </c>
      <c r="G24" s="426"/>
      <c r="I24" s="1"/>
      <c r="J24" s="1"/>
    </row>
    <row r="25" customHeight="1" spans="1:10">
      <c r="A25" s="208">
        <v>20</v>
      </c>
      <c r="B25" s="34" t="s">
        <v>11026</v>
      </c>
      <c r="C25" s="174" t="s">
        <v>11009</v>
      </c>
      <c r="D25" s="216">
        <v>9.52</v>
      </c>
      <c r="E25" s="24">
        <v>4.84</v>
      </c>
      <c r="F25" s="222">
        <v>46.08</v>
      </c>
      <c r="G25" s="426"/>
      <c r="I25" s="1"/>
      <c r="J25" s="1"/>
    </row>
    <row r="26" customHeight="1" spans="1:10">
      <c r="A26" s="208">
        <v>21</v>
      </c>
      <c r="B26" s="34" t="s">
        <v>11027</v>
      </c>
      <c r="C26" s="174" t="s">
        <v>11009</v>
      </c>
      <c r="D26" s="216">
        <v>19.23</v>
      </c>
      <c r="E26" s="24">
        <v>4.84</v>
      </c>
      <c r="F26" s="222">
        <v>93.07</v>
      </c>
      <c r="G26" s="426"/>
      <c r="I26" s="1"/>
      <c r="J26" s="1"/>
    </row>
    <row r="27" customHeight="1" spans="1:10">
      <c r="A27" s="208">
        <v>22</v>
      </c>
      <c r="B27" s="34" t="s">
        <v>3760</v>
      </c>
      <c r="C27" s="174" t="s">
        <v>11009</v>
      </c>
      <c r="D27" s="216">
        <v>6.04</v>
      </c>
      <c r="E27" s="24">
        <v>4.84</v>
      </c>
      <c r="F27" s="222">
        <v>29.23</v>
      </c>
      <c r="G27" s="426"/>
      <c r="I27" s="1"/>
      <c r="J27" s="1"/>
    </row>
    <row r="28" customHeight="1" spans="1:10">
      <c r="A28" s="208">
        <v>23</v>
      </c>
      <c r="B28" s="34" t="s">
        <v>11028</v>
      </c>
      <c r="C28" s="174" t="s">
        <v>11009</v>
      </c>
      <c r="D28" s="216">
        <v>17.88</v>
      </c>
      <c r="E28" s="24">
        <v>4.84</v>
      </c>
      <c r="F28" s="222">
        <v>86.54</v>
      </c>
      <c r="G28" s="426"/>
      <c r="I28" s="1"/>
      <c r="J28" s="1"/>
    </row>
    <row r="29" customHeight="1" spans="1:10">
      <c r="A29" s="208">
        <v>24</v>
      </c>
      <c r="B29" s="34" t="s">
        <v>11029</v>
      </c>
      <c r="C29" s="174" t="s">
        <v>11009</v>
      </c>
      <c r="D29" s="216">
        <v>16.43</v>
      </c>
      <c r="E29" s="24">
        <v>4.84</v>
      </c>
      <c r="F29" s="222">
        <v>79.52</v>
      </c>
      <c r="G29" s="426"/>
      <c r="I29" s="1"/>
      <c r="J29" s="1"/>
    </row>
    <row r="30" customHeight="1" spans="1:10">
      <c r="A30" s="208">
        <v>25</v>
      </c>
      <c r="B30" s="34" t="s">
        <v>11030</v>
      </c>
      <c r="C30" s="174" t="s">
        <v>11009</v>
      </c>
      <c r="D30" s="216">
        <v>31.22</v>
      </c>
      <c r="E30" s="24">
        <v>4.84</v>
      </c>
      <c r="F30" s="222">
        <v>151.1</v>
      </c>
      <c r="G30" s="426"/>
      <c r="I30" s="1"/>
      <c r="J30" s="1"/>
    </row>
    <row r="31" customHeight="1" spans="1:10">
      <c r="A31" s="208">
        <v>26</v>
      </c>
      <c r="B31" s="34" t="s">
        <v>3508</v>
      </c>
      <c r="C31" s="174" t="s">
        <v>11009</v>
      </c>
      <c r="D31" s="216">
        <v>2.2</v>
      </c>
      <c r="E31" s="24">
        <v>4.84</v>
      </c>
      <c r="F31" s="222">
        <v>10.65</v>
      </c>
      <c r="G31" s="426"/>
      <c r="I31" s="1"/>
      <c r="J31" s="1"/>
    </row>
    <row r="32" customHeight="1" spans="1:10">
      <c r="A32" s="208">
        <v>27</v>
      </c>
      <c r="B32" s="34" t="s">
        <v>733</v>
      </c>
      <c r="C32" s="174" t="s">
        <v>11009</v>
      </c>
      <c r="D32" s="216">
        <v>3.42</v>
      </c>
      <c r="E32" s="24">
        <v>4.84</v>
      </c>
      <c r="F32" s="222">
        <v>16.55</v>
      </c>
      <c r="G32" s="426"/>
      <c r="I32" s="1"/>
      <c r="J32" s="1"/>
    </row>
    <row r="33" customHeight="1" spans="1:10">
      <c r="A33" s="208">
        <v>28</v>
      </c>
      <c r="B33" s="34" t="s">
        <v>11031</v>
      </c>
      <c r="C33" s="174" t="s">
        <v>11009</v>
      </c>
      <c r="D33" s="216">
        <v>12.48</v>
      </c>
      <c r="E33" s="24">
        <v>4.84</v>
      </c>
      <c r="F33" s="222">
        <v>60.4</v>
      </c>
      <c r="G33" s="426"/>
      <c r="I33" s="1"/>
      <c r="J33" s="1"/>
    </row>
    <row r="34" customHeight="1" spans="1:10">
      <c r="A34" s="208">
        <v>29</v>
      </c>
      <c r="B34" s="34" t="s">
        <v>11032</v>
      </c>
      <c r="C34" s="174" t="s">
        <v>11009</v>
      </c>
      <c r="D34" s="216">
        <v>12.3</v>
      </c>
      <c r="E34" s="24">
        <v>4.84</v>
      </c>
      <c r="F34" s="222">
        <v>59.53</v>
      </c>
      <c r="G34" s="426"/>
      <c r="I34" s="1"/>
      <c r="J34" s="1"/>
    </row>
    <row r="35" customHeight="1" spans="1:10">
      <c r="A35" s="208">
        <v>30</v>
      </c>
      <c r="B35" s="34" t="s">
        <v>11033</v>
      </c>
      <c r="C35" s="174" t="s">
        <v>11009</v>
      </c>
      <c r="D35" s="216">
        <v>3.12</v>
      </c>
      <c r="E35" s="24">
        <v>4.84</v>
      </c>
      <c r="F35" s="222">
        <v>15.1</v>
      </c>
      <c r="G35" s="426"/>
      <c r="I35" s="1"/>
      <c r="J35" s="1"/>
    </row>
    <row r="36" customHeight="1" spans="1:10">
      <c r="A36" s="208">
        <v>31</v>
      </c>
      <c r="B36" s="34" t="s">
        <v>11034</v>
      </c>
      <c r="C36" s="174" t="s">
        <v>11009</v>
      </c>
      <c r="D36" s="216">
        <v>0.6</v>
      </c>
      <c r="E36" s="24">
        <v>4.84</v>
      </c>
      <c r="F36" s="222">
        <v>2.9</v>
      </c>
      <c r="G36" s="426"/>
      <c r="I36" s="1"/>
      <c r="J36" s="1"/>
    </row>
    <row r="37" customHeight="1" spans="1:10">
      <c r="A37" s="208">
        <v>32</v>
      </c>
      <c r="B37" s="34" t="s">
        <v>11035</v>
      </c>
      <c r="C37" s="174" t="s">
        <v>11009</v>
      </c>
      <c r="D37" s="216">
        <v>9.84</v>
      </c>
      <c r="E37" s="24">
        <v>4.84</v>
      </c>
      <c r="F37" s="222">
        <v>47.63</v>
      </c>
      <c r="G37" s="426"/>
      <c r="I37" s="1"/>
      <c r="J37" s="1"/>
    </row>
    <row r="38" customHeight="1" spans="1:10">
      <c r="A38" s="208">
        <v>33</v>
      </c>
      <c r="B38" s="34" t="s">
        <v>4856</v>
      </c>
      <c r="C38" s="174" t="s">
        <v>11009</v>
      </c>
      <c r="D38" s="216">
        <v>7.1</v>
      </c>
      <c r="E38" s="24">
        <v>4.84</v>
      </c>
      <c r="F38" s="222">
        <v>34.36</v>
      </c>
      <c r="G38" s="426"/>
      <c r="I38" s="1"/>
      <c r="J38" s="1"/>
    </row>
    <row r="39" customHeight="1" spans="1:10">
      <c r="A39" s="208">
        <v>34</v>
      </c>
      <c r="B39" s="34" t="s">
        <v>11036</v>
      </c>
      <c r="C39" s="174" t="s">
        <v>11009</v>
      </c>
      <c r="D39" s="216">
        <v>15.6</v>
      </c>
      <c r="E39" s="24">
        <v>4.84</v>
      </c>
      <c r="F39" s="222">
        <v>75.5</v>
      </c>
      <c r="G39" s="426"/>
      <c r="I39" s="1"/>
      <c r="J39" s="1"/>
    </row>
    <row r="40" customHeight="1" spans="1:10">
      <c r="A40" s="208">
        <v>35</v>
      </c>
      <c r="B40" s="34" t="s">
        <v>11037</v>
      </c>
      <c r="C40" s="174" t="s">
        <v>11009</v>
      </c>
      <c r="D40" s="216">
        <v>17.34</v>
      </c>
      <c r="E40" s="24">
        <v>4.84</v>
      </c>
      <c r="F40" s="222">
        <v>83.93</v>
      </c>
      <c r="G40" s="426"/>
      <c r="I40" s="1"/>
      <c r="J40" s="1"/>
    </row>
    <row r="41" customHeight="1" spans="1:10">
      <c r="A41" s="208">
        <v>36</v>
      </c>
      <c r="B41" s="34" t="s">
        <v>11038</v>
      </c>
      <c r="C41" s="174" t="s">
        <v>11009</v>
      </c>
      <c r="D41" s="216">
        <v>9.3</v>
      </c>
      <c r="E41" s="24">
        <v>4.84</v>
      </c>
      <c r="F41" s="222">
        <v>45.01</v>
      </c>
      <c r="G41" s="426"/>
      <c r="I41" s="1"/>
      <c r="J41" s="1"/>
    </row>
    <row r="42" customHeight="1" spans="1:10">
      <c r="A42" s="208">
        <v>37</v>
      </c>
      <c r="B42" s="34" t="s">
        <v>10790</v>
      </c>
      <c r="C42" s="174" t="s">
        <v>11009</v>
      </c>
      <c r="D42" s="216">
        <v>12.4</v>
      </c>
      <c r="E42" s="24">
        <v>4.84</v>
      </c>
      <c r="F42" s="222">
        <v>60.02</v>
      </c>
      <c r="G42" s="426"/>
      <c r="I42" s="1"/>
      <c r="J42" s="1"/>
    </row>
    <row r="43" customHeight="1" spans="1:10">
      <c r="A43" s="208">
        <v>38</v>
      </c>
      <c r="B43" s="34" t="s">
        <v>2820</v>
      </c>
      <c r="C43" s="174" t="s">
        <v>11009</v>
      </c>
      <c r="D43" s="216">
        <v>6.99</v>
      </c>
      <c r="E43" s="24">
        <v>4.84</v>
      </c>
      <c r="F43" s="222">
        <v>33.83</v>
      </c>
      <c r="G43" s="426"/>
      <c r="I43" s="1"/>
      <c r="J43" s="1"/>
    </row>
    <row r="44" customHeight="1" spans="1:10">
      <c r="A44" s="208">
        <v>39</v>
      </c>
      <c r="B44" s="34" t="s">
        <v>11039</v>
      </c>
      <c r="C44" s="174" t="s">
        <v>11009</v>
      </c>
      <c r="D44" s="216">
        <v>6.09</v>
      </c>
      <c r="E44" s="24">
        <v>4.84</v>
      </c>
      <c r="F44" s="222">
        <v>29.48</v>
      </c>
      <c r="G44" s="426"/>
      <c r="I44" s="1"/>
      <c r="J44" s="1"/>
    </row>
    <row r="45" customHeight="1" spans="1:10">
      <c r="A45" s="208">
        <v>40</v>
      </c>
      <c r="B45" s="34" t="s">
        <v>11040</v>
      </c>
      <c r="C45" s="174" t="s">
        <v>11009</v>
      </c>
      <c r="D45" s="216">
        <v>1.23</v>
      </c>
      <c r="E45" s="24">
        <v>4.84</v>
      </c>
      <c r="F45" s="222">
        <v>5.95</v>
      </c>
      <c r="G45" s="426"/>
      <c r="I45" s="1"/>
      <c r="J45" s="1"/>
    </row>
    <row r="46" customHeight="1" spans="1:10">
      <c r="A46" s="208">
        <v>41</v>
      </c>
      <c r="B46" s="34" t="s">
        <v>11041</v>
      </c>
      <c r="C46" s="174" t="s">
        <v>11009</v>
      </c>
      <c r="D46" s="216">
        <v>7.47</v>
      </c>
      <c r="E46" s="24">
        <v>4.84</v>
      </c>
      <c r="F46" s="222">
        <v>36.15</v>
      </c>
      <c r="G46" s="426"/>
      <c r="I46" s="1"/>
      <c r="J46" s="1"/>
    </row>
    <row r="47" customHeight="1" spans="1:10">
      <c r="A47" s="208">
        <v>42</v>
      </c>
      <c r="B47" s="34" t="s">
        <v>11042</v>
      </c>
      <c r="C47" s="174" t="s">
        <v>11009</v>
      </c>
      <c r="D47" s="216">
        <v>4.82</v>
      </c>
      <c r="E47" s="24">
        <v>4.84</v>
      </c>
      <c r="F47" s="222">
        <v>23.33</v>
      </c>
      <c r="G47" s="426"/>
      <c r="I47" s="1"/>
      <c r="J47" s="1"/>
    </row>
    <row r="48" customHeight="1" spans="1:10">
      <c r="A48" s="208">
        <v>43</v>
      </c>
      <c r="B48" s="34" t="s">
        <v>11043</v>
      </c>
      <c r="C48" s="174" t="s">
        <v>11009</v>
      </c>
      <c r="D48" s="216">
        <v>6.09</v>
      </c>
      <c r="E48" s="24">
        <v>4.84</v>
      </c>
      <c r="F48" s="222">
        <v>29.48</v>
      </c>
      <c r="G48" s="426"/>
      <c r="I48" s="1"/>
      <c r="J48" s="1"/>
    </row>
    <row r="49" customHeight="1" spans="1:10">
      <c r="A49" s="208">
        <v>44</v>
      </c>
      <c r="B49" s="34" t="s">
        <v>11044</v>
      </c>
      <c r="C49" s="174" t="s">
        <v>11009</v>
      </c>
      <c r="D49" s="216">
        <v>4.39</v>
      </c>
      <c r="E49" s="24">
        <v>4.84</v>
      </c>
      <c r="F49" s="222">
        <v>21.25</v>
      </c>
      <c r="G49" s="426"/>
      <c r="I49" s="1"/>
      <c r="J49" s="1"/>
    </row>
    <row r="50" customHeight="1" spans="1:10">
      <c r="A50" s="208">
        <v>45</v>
      </c>
      <c r="B50" s="34" t="s">
        <v>895</v>
      </c>
      <c r="C50" s="174" t="s">
        <v>11045</v>
      </c>
      <c r="D50" s="216">
        <v>12.86</v>
      </c>
      <c r="E50" s="24">
        <v>4.84</v>
      </c>
      <c r="F50" s="222">
        <v>62.24</v>
      </c>
      <c r="G50" s="426"/>
      <c r="I50" s="1"/>
      <c r="J50" s="1"/>
    </row>
    <row r="51" customHeight="1" spans="1:10">
      <c r="A51" s="208">
        <v>46</v>
      </c>
      <c r="B51" s="34" t="s">
        <v>5208</v>
      </c>
      <c r="C51" s="174" t="s">
        <v>11045</v>
      </c>
      <c r="D51" s="216">
        <v>6.35</v>
      </c>
      <c r="E51" s="24">
        <v>4.84</v>
      </c>
      <c r="F51" s="222">
        <v>30.73</v>
      </c>
      <c r="G51" s="426"/>
      <c r="I51" s="1"/>
      <c r="J51" s="1"/>
    </row>
    <row r="52" customHeight="1" spans="1:10">
      <c r="A52" s="208">
        <v>47</v>
      </c>
      <c r="B52" s="34" t="s">
        <v>1011</v>
      </c>
      <c r="C52" s="174" t="s">
        <v>11045</v>
      </c>
      <c r="D52" s="216">
        <v>13.09</v>
      </c>
      <c r="E52" s="24">
        <v>4.84</v>
      </c>
      <c r="F52" s="222">
        <v>63.36</v>
      </c>
      <c r="G52" s="426"/>
      <c r="I52" s="1"/>
      <c r="J52" s="1"/>
    </row>
    <row r="53" customHeight="1" spans="1:10">
      <c r="A53" s="208">
        <v>48</v>
      </c>
      <c r="B53" s="34" t="s">
        <v>11046</v>
      </c>
      <c r="C53" s="174" t="s">
        <v>11045</v>
      </c>
      <c r="D53" s="216">
        <v>10.65</v>
      </c>
      <c r="E53" s="24">
        <v>4.84</v>
      </c>
      <c r="F53" s="222">
        <v>51.55</v>
      </c>
      <c r="G53" s="426"/>
      <c r="I53" s="1"/>
      <c r="J53" s="1"/>
    </row>
    <row r="54" customHeight="1" spans="1:10">
      <c r="A54" s="208">
        <v>49</v>
      </c>
      <c r="B54" s="34" t="s">
        <v>11047</v>
      </c>
      <c r="C54" s="174" t="s">
        <v>11045</v>
      </c>
      <c r="D54" s="215">
        <v>3.27</v>
      </c>
      <c r="E54" s="24">
        <v>4.84</v>
      </c>
      <c r="F54" s="222">
        <v>15.83</v>
      </c>
      <c r="G54" s="426"/>
      <c r="I54" s="1"/>
      <c r="J54" s="1"/>
    </row>
    <row r="55" customHeight="1" spans="1:10">
      <c r="A55" s="208">
        <v>50</v>
      </c>
      <c r="B55" s="34" t="s">
        <v>11048</v>
      </c>
      <c r="C55" s="174" t="s">
        <v>11045</v>
      </c>
      <c r="D55" s="216">
        <v>3</v>
      </c>
      <c r="E55" s="24">
        <v>4.84</v>
      </c>
      <c r="F55" s="222">
        <v>14.52</v>
      </c>
      <c r="G55" s="426"/>
      <c r="I55" s="1"/>
      <c r="J55" s="1"/>
    </row>
    <row r="56" customHeight="1" spans="1:10">
      <c r="A56" s="208">
        <v>51</v>
      </c>
      <c r="B56" s="34" t="s">
        <v>11049</v>
      </c>
      <c r="C56" s="174" t="s">
        <v>11045</v>
      </c>
      <c r="D56" s="216">
        <v>4.4</v>
      </c>
      <c r="E56" s="24">
        <v>4.84</v>
      </c>
      <c r="F56" s="222">
        <v>21.3</v>
      </c>
      <c r="G56" s="426"/>
      <c r="I56" s="1"/>
      <c r="J56" s="1"/>
    </row>
    <row r="57" customHeight="1" spans="1:10">
      <c r="A57" s="208">
        <v>52</v>
      </c>
      <c r="B57" s="34" t="s">
        <v>11050</v>
      </c>
      <c r="C57" s="174" t="s">
        <v>11045</v>
      </c>
      <c r="D57" s="216">
        <v>1.03</v>
      </c>
      <c r="E57" s="24">
        <v>4.84</v>
      </c>
      <c r="F57" s="222">
        <v>4.99</v>
      </c>
      <c r="G57" s="426"/>
      <c r="I57" s="1"/>
      <c r="J57" s="1"/>
    </row>
    <row r="58" customHeight="1" spans="1:10">
      <c r="A58" s="208">
        <v>53</v>
      </c>
      <c r="B58" s="34" t="s">
        <v>11051</v>
      </c>
      <c r="C58" s="174" t="s">
        <v>11045</v>
      </c>
      <c r="D58" s="216">
        <v>12.71</v>
      </c>
      <c r="E58" s="24">
        <v>4.84</v>
      </c>
      <c r="F58" s="222">
        <v>61.52</v>
      </c>
      <c r="G58" s="426"/>
      <c r="I58" s="1"/>
      <c r="J58" s="1"/>
    </row>
    <row r="59" customHeight="1" spans="1:10">
      <c r="A59" s="208">
        <v>54</v>
      </c>
      <c r="B59" s="34" t="s">
        <v>11052</v>
      </c>
      <c r="C59" s="174" t="s">
        <v>11045</v>
      </c>
      <c r="D59" s="216">
        <v>13.74</v>
      </c>
      <c r="E59" s="24">
        <v>4.84</v>
      </c>
      <c r="F59" s="222">
        <v>66.5</v>
      </c>
      <c r="G59" s="426"/>
      <c r="I59" s="1"/>
      <c r="J59" s="1"/>
    </row>
    <row r="60" customHeight="1" spans="1:10">
      <c r="A60" s="208">
        <v>55</v>
      </c>
      <c r="B60" s="34" t="s">
        <v>4805</v>
      </c>
      <c r="C60" s="174" t="s">
        <v>11045</v>
      </c>
      <c r="D60" s="216">
        <v>8.61</v>
      </c>
      <c r="E60" s="24">
        <v>4.84</v>
      </c>
      <c r="F60" s="222">
        <v>41.67</v>
      </c>
      <c r="G60" s="426"/>
      <c r="I60" s="1"/>
      <c r="J60" s="1"/>
    </row>
    <row r="61" customHeight="1" spans="1:10">
      <c r="A61" s="208">
        <v>56</v>
      </c>
      <c r="B61" s="34" t="s">
        <v>11053</v>
      </c>
      <c r="C61" s="174" t="s">
        <v>11045</v>
      </c>
      <c r="D61" s="216">
        <v>6.63</v>
      </c>
      <c r="E61" s="24">
        <v>4.84</v>
      </c>
      <c r="F61" s="222">
        <v>32.09</v>
      </c>
      <c r="G61" s="426"/>
      <c r="I61" s="1"/>
      <c r="J61" s="1"/>
    </row>
    <row r="62" customHeight="1" spans="1:10">
      <c r="A62" s="208">
        <v>57</v>
      </c>
      <c r="B62" s="34" t="s">
        <v>11054</v>
      </c>
      <c r="C62" s="174" t="s">
        <v>11045</v>
      </c>
      <c r="D62" s="216">
        <v>4.48</v>
      </c>
      <c r="E62" s="24">
        <v>4.84</v>
      </c>
      <c r="F62" s="222">
        <v>21.68</v>
      </c>
      <c r="G62" s="426"/>
      <c r="I62" s="1"/>
      <c r="J62" s="1"/>
    </row>
    <row r="63" customHeight="1" spans="1:10">
      <c r="A63" s="208">
        <v>58</v>
      </c>
      <c r="B63" s="34" t="s">
        <v>3191</v>
      </c>
      <c r="C63" s="174" t="s">
        <v>11045</v>
      </c>
      <c r="D63" s="216">
        <v>7.11</v>
      </c>
      <c r="E63" s="24">
        <v>4.84</v>
      </c>
      <c r="F63" s="222">
        <v>34.41</v>
      </c>
      <c r="G63" s="426"/>
      <c r="I63" s="1"/>
      <c r="J63" s="1"/>
    </row>
    <row r="64" customHeight="1" spans="1:10">
      <c r="A64" s="208">
        <v>59</v>
      </c>
      <c r="B64" s="34" t="s">
        <v>11055</v>
      </c>
      <c r="C64" s="174" t="s">
        <v>11045</v>
      </c>
      <c r="D64" s="216">
        <v>5.27</v>
      </c>
      <c r="E64" s="24">
        <v>4.84</v>
      </c>
      <c r="F64" s="222">
        <v>25.51</v>
      </c>
      <c r="G64" s="426"/>
      <c r="I64" s="1"/>
      <c r="J64" s="1"/>
    </row>
    <row r="65" customHeight="1" spans="1:10">
      <c r="A65" s="208">
        <v>60</v>
      </c>
      <c r="B65" s="34" t="s">
        <v>11056</v>
      </c>
      <c r="C65" s="174" t="s">
        <v>11045</v>
      </c>
      <c r="D65" s="216">
        <v>26</v>
      </c>
      <c r="E65" s="24">
        <v>4.84</v>
      </c>
      <c r="F65" s="222">
        <v>125.84</v>
      </c>
      <c r="G65" s="426"/>
      <c r="I65" s="1"/>
      <c r="J65" s="1"/>
    </row>
    <row r="66" customHeight="1" spans="1:10">
      <c r="A66" s="208">
        <v>61</v>
      </c>
      <c r="B66" s="34" t="s">
        <v>5305</v>
      </c>
      <c r="C66" s="174" t="s">
        <v>11045</v>
      </c>
      <c r="D66" s="216">
        <v>4.54</v>
      </c>
      <c r="E66" s="24">
        <v>4.84</v>
      </c>
      <c r="F66" s="222">
        <v>21.97</v>
      </c>
      <c r="G66" s="426"/>
      <c r="I66" s="1"/>
      <c r="J66" s="1"/>
    </row>
    <row r="67" customHeight="1" spans="1:10">
      <c r="A67" s="208">
        <v>62</v>
      </c>
      <c r="B67" s="34" t="s">
        <v>11057</v>
      </c>
      <c r="C67" s="174" t="s">
        <v>11045</v>
      </c>
      <c r="D67" s="216">
        <v>1.5</v>
      </c>
      <c r="E67" s="24">
        <v>4.84</v>
      </c>
      <c r="F67" s="222">
        <v>7.26</v>
      </c>
      <c r="G67" s="426"/>
      <c r="I67" s="1"/>
      <c r="J67" s="1"/>
    </row>
    <row r="68" customHeight="1" spans="1:10">
      <c r="A68" s="208">
        <v>63</v>
      </c>
      <c r="B68" s="34" t="s">
        <v>11058</v>
      </c>
      <c r="C68" s="174" t="s">
        <v>11045</v>
      </c>
      <c r="D68" s="216">
        <v>2.8</v>
      </c>
      <c r="E68" s="24">
        <v>4.84</v>
      </c>
      <c r="F68" s="222">
        <v>13.55</v>
      </c>
      <c r="G68" s="426"/>
      <c r="I68" s="1"/>
      <c r="J68" s="1"/>
    </row>
    <row r="69" customHeight="1" spans="1:10">
      <c r="A69" s="208">
        <v>64</v>
      </c>
      <c r="B69" s="34" t="s">
        <v>11059</v>
      </c>
      <c r="C69" s="174" t="s">
        <v>11045</v>
      </c>
      <c r="D69" s="216">
        <v>5</v>
      </c>
      <c r="E69" s="24">
        <v>4.84</v>
      </c>
      <c r="F69" s="222">
        <v>24.2</v>
      </c>
      <c r="G69" s="426"/>
      <c r="I69" s="1"/>
      <c r="J69" s="1"/>
    </row>
    <row r="70" customHeight="1" spans="1:10">
      <c r="A70" s="208">
        <v>65</v>
      </c>
      <c r="B70" s="34" t="s">
        <v>11060</v>
      </c>
      <c r="C70" s="174" t="s">
        <v>11045</v>
      </c>
      <c r="D70" s="216">
        <v>7.65</v>
      </c>
      <c r="E70" s="24">
        <v>4.84</v>
      </c>
      <c r="F70" s="222">
        <v>37.03</v>
      </c>
      <c r="G70" s="426"/>
      <c r="I70" s="1"/>
      <c r="J70" s="1"/>
    </row>
    <row r="71" customHeight="1" spans="1:10">
      <c r="A71" s="208">
        <v>66</v>
      </c>
      <c r="B71" s="34" t="s">
        <v>11061</v>
      </c>
      <c r="C71" s="174" t="s">
        <v>11045</v>
      </c>
      <c r="D71" s="216">
        <v>7.31</v>
      </c>
      <c r="E71" s="24">
        <v>4.84</v>
      </c>
      <c r="F71" s="222">
        <v>35.38</v>
      </c>
      <c r="G71" s="426"/>
      <c r="I71" s="1"/>
      <c r="J71" s="1"/>
    </row>
    <row r="72" customHeight="1" spans="1:10">
      <c r="A72" s="208">
        <v>67</v>
      </c>
      <c r="B72" s="34" t="s">
        <v>11062</v>
      </c>
      <c r="C72" s="174" t="s">
        <v>11045</v>
      </c>
      <c r="D72" s="216">
        <v>8.68</v>
      </c>
      <c r="E72" s="24">
        <v>4.84</v>
      </c>
      <c r="F72" s="222">
        <v>42.01</v>
      </c>
      <c r="G72" s="426"/>
      <c r="I72" s="1"/>
      <c r="J72" s="1"/>
    </row>
    <row r="73" customHeight="1" spans="1:10">
      <c r="A73" s="208">
        <v>68</v>
      </c>
      <c r="B73" s="34" t="s">
        <v>11063</v>
      </c>
      <c r="C73" s="174" t="s">
        <v>11045</v>
      </c>
      <c r="D73" s="216">
        <v>8.17</v>
      </c>
      <c r="E73" s="24">
        <v>4.84</v>
      </c>
      <c r="F73" s="222">
        <v>39.54</v>
      </c>
      <c r="G73" s="426"/>
      <c r="I73" s="1"/>
      <c r="J73" s="1"/>
    </row>
    <row r="74" customHeight="1" spans="1:10">
      <c r="A74" s="208">
        <v>69</v>
      </c>
      <c r="B74" s="34" t="s">
        <v>11064</v>
      </c>
      <c r="C74" s="174" t="s">
        <v>11045</v>
      </c>
      <c r="D74" s="216">
        <v>4.99</v>
      </c>
      <c r="E74" s="24">
        <v>4.84</v>
      </c>
      <c r="F74" s="222">
        <v>24.15</v>
      </c>
      <c r="G74" s="426"/>
      <c r="I74" s="1"/>
      <c r="J74" s="1"/>
    </row>
    <row r="75" customHeight="1" spans="1:10">
      <c r="A75" s="208">
        <v>70</v>
      </c>
      <c r="B75" s="34" t="s">
        <v>11065</v>
      </c>
      <c r="C75" s="174" t="s">
        <v>11045</v>
      </c>
      <c r="D75" s="216">
        <v>3.77</v>
      </c>
      <c r="E75" s="24">
        <v>4.84</v>
      </c>
      <c r="F75" s="222">
        <v>18.25</v>
      </c>
      <c r="G75" s="426"/>
      <c r="I75" s="1"/>
      <c r="J75" s="1"/>
    </row>
    <row r="76" customHeight="1" spans="1:10">
      <c r="A76" s="208">
        <v>71</v>
      </c>
      <c r="B76" s="34" t="s">
        <v>11066</v>
      </c>
      <c r="C76" s="174" t="s">
        <v>11045</v>
      </c>
      <c r="D76" s="216">
        <v>6.33</v>
      </c>
      <c r="E76" s="24">
        <v>4.84</v>
      </c>
      <c r="F76" s="222">
        <v>30.64</v>
      </c>
      <c r="G76" s="426"/>
      <c r="I76" s="1"/>
      <c r="J76" s="1"/>
    </row>
    <row r="77" customHeight="1" spans="1:10">
      <c r="A77" s="208">
        <v>72</v>
      </c>
      <c r="B77" s="34" t="s">
        <v>11067</v>
      </c>
      <c r="C77" s="174" t="s">
        <v>11045</v>
      </c>
      <c r="D77" s="216">
        <v>4.62</v>
      </c>
      <c r="E77" s="24">
        <v>4.84</v>
      </c>
      <c r="F77" s="222">
        <v>22.36</v>
      </c>
      <c r="G77" s="426"/>
      <c r="I77" s="1"/>
      <c r="J77" s="1"/>
    </row>
    <row r="78" customHeight="1" spans="1:10">
      <c r="A78" s="208">
        <v>73</v>
      </c>
      <c r="B78" s="34" t="s">
        <v>11068</v>
      </c>
      <c r="C78" s="174" t="s">
        <v>11045</v>
      </c>
      <c r="D78" s="216">
        <v>4.47</v>
      </c>
      <c r="E78" s="24">
        <v>4.84</v>
      </c>
      <c r="F78" s="222">
        <v>21.63</v>
      </c>
      <c r="G78" s="426"/>
      <c r="I78" s="1"/>
      <c r="J78" s="1"/>
    </row>
    <row r="79" customHeight="1" spans="1:10">
      <c r="A79" s="208">
        <v>74</v>
      </c>
      <c r="B79" s="34" t="s">
        <v>11069</v>
      </c>
      <c r="C79" s="174" t="s">
        <v>11045</v>
      </c>
      <c r="D79" s="216">
        <v>11.17</v>
      </c>
      <c r="E79" s="24">
        <v>4.84</v>
      </c>
      <c r="F79" s="222">
        <v>54.06</v>
      </c>
      <c r="G79" s="426"/>
      <c r="I79" s="1"/>
      <c r="J79" s="1"/>
    </row>
    <row r="80" customHeight="1" spans="1:10">
      <c r="A80" s="208">
        <v>75</v>
      </c>
      <c r="B80" s="34" t="s">
        <v>11070</v>
      </c>
      <c r="C80" s="174" t="s">
        <v>11045</v>
      </c>
      <c r="D80" s="216">
        <v>10.12</v>
      </c>
      <c r="E80" s="24">
        <v>4.84</v>
      </c>
      <c r="F80" s="222">
        <v>48.98</v>
      </c>
      <c r="G80" s="426"/>
      <c r="I80" s="1"/>
      <c r="J80" s="1"/>
    </row>
    <row r="81" customHeight="1" spans="1:10">
      <c r="A81" s="208">
        <v>76</v>
      </c>
      <c r="B81" s="34" t="s">
        <v>11071</v>
      </c>
      <c r="C81" s="174" t="s">
        <v>11045</v>
      </c>
      <c r="D81" s="216">
        <v>2.7</v>
      </c>
      <c r="E81" s="24">
        <v>4.84</v>
      </c>
      <c r="F81" s="222">
        <v>13.07</v>
      </c>
      <c r="G81" s="426"/>
      <c r="I81" s="1"/>
      <c r="J81" s="1"/>
    </row>
    <row r="82" customHeight="1" spans="1:10">
      <c r="A82" s="208">
        <v>77</v>
      </c>
      <c r="B82" s="34" t="s">
        <v>11072</v>
      </c>
      <c r="C82" s="174" t="s">
        <v>11045</v>
      </c>
      <c r="D82" s="216">
        <v>0.68</v>
      </c>
      <c r="E82" s="24">
        <v>4.84</v>
      </c>
      <c r="F82" s="222">
        <v>3.29</v>
      </c>
      <c r="G82" s="426"/>
      <c r="I82" s="1"/>
      <c r="J82" s="1"/>
    </row>
    <row r="83" customHeight="1" spans="1:10">
      <c r="A83" s="208">
        <v>78</v>
      </c>
      <c r="B83" s="34" t="s">
        <v>11073</v>
      </c>
      <c r="C83" s="174" t="s">
        <v>11045</v>
      </c>
      <c r="D83" s="216">
        <v>6.08</v>
      </c>
      <c r="E83" s="24">
        <v>4.84</v>
      </c>
      <c r="F83" s="222">
        <v>29.43</v>
      </c>
      <c r="G83" s="426"/>
      <c r="I83" s="1"/>
      <c r="J83" s="1"/>
    </row>
    <row r="84" customHeight="1" spans="1:10">
      <c r="A84" s="208">
        <v>79</v>
      </c>
      <c r="B84" s="34" t="s">
        <v>11074</v>
      </c>
      <c r="C84" s="174" t="s">
        <v>11045</v>
      </c>
      <c r="D84" s="216">
        <v>13.72</v>
      </c>
      <c r="E84" s="24">
        <v>4.84</v>
      </c>
      <c r="F84" s="222">
        <v>66.4</v>
      </c>
      <c r="G84" s="426"/>
      <c r="I84" s="1"/>
      <c r="J84" s="1"/>
    </row>
    <row r="85" customHeight="1" spans="1:10">
      <c r="A85" s="208">
        <v>80</v>
      </c>
      <c r="B85" s="34" t="s">
        <v>11040</v>
      </c>
      <c r="C85" s="174" t="s">
        <v>11045</v>
      </c>
      <c r="D85" s="215">
        <v>123</v>
      </c>
      <c r="E85" s="24">
        <v>4.84</v>
      </c>
      <c r="F85" s="222">
        <v>595.32</v>
      </c>
      <c r="G85" s="426"/>
      <c r="I85" s="1"/>
      <c r="J85" s="1"/>
    </row>
    <row r="86" customHeight="1" spans="1:10">
      <c r="A86" s="208">
        <v>81</v>
      </c>
      <c r="B86" s="34" t="s">
        <v>11075</v>
      </c>
      <c r="C86" s="174" t="s">
        <v>11045</v>
      </c>
      <c r="D86" s="216">
        <v>5.8</v>
      </c>
      <c r="E86" s="24">
        <v>4.84</v>
      </c>
      <c r="F86" s="222">
        <v>28.07</v>
      </c>
      <c r="G86" s="426"/>
      <c r="I86" s="1"/>
      <c r="J86" s="1"/>
    </row>
    <row r="87" customHeight="1" spans="1:10">
      <c r="A87" s="208">
        <v>82</v>
      </c>
      <c r="B87" s="34" t="s">
        <v>11076</v>
      </c>
      <c r="C87" s="174" t="s">
        <v>11045</v>
      </c>
      <c r="D87" s="216">
        <v>4.63</v>
      </c>
      <c r="E87" s="24">
        <v>4.84</v>
      </c>
      <c r="F87" s="222">
        <v>22.41</v>
      </c>
      <c r="G87" s="426"/>
      <c r="I87" s="1"/>
      <c r="J87" s="1"/>
    </row>
    <row r="88" customHeight="1" spans="1:10">
      <c r="A88" s="208">
        <v>83</v>
      </c>
      <c r="B88" s="34" t="s">
        <v>11077</v>
      </c>
      <c r="C88" s="174" t="s">
        <v>11045</v>
      </c>
      <c r="D88" s="216">
        <v>2.28</v>
      </c>
      <c r="E88" s="24">
        <v>4.84</v>
      </c>
      <c r="F88" s="222">
        <v>11.04</v>
      </c>
      <c r="G88" s="426"/>
      <c r="I88" s="1"/>
      <c r="J88" s="1"/>
    </row>
    <row r="89" customHeight="1" spans="1:10">
      <c r="A89" s="208">
        <v>84</v>
      </c>
      <c r="B89" s="34" t="s">
        <v>11078</v>
      </c>
      <c r="C89" s="174" t="s">
        <v>11045</v>
      </c>
      <c r="D89" s="216">
        <v>10.11</v>
      </c>
      <c r="E89" s="24">
        <v>4.84</v>
      </c>
      <c r="F89" s="222">
        <v>48.93</v>
      </c>
      <c r="G89" s="426"/>
      <c r="I89" s="1"/>
      <c r="J89" s="1"/>
    </row>
    <row r="90" customHeight="1" spans="1:10">
      <c r="A90" s="208">
        <v>85</v>
      </c>
      <c r="B90" s="34" t="s">
        <v>11079</v>
      </c>
      <c r="C90" s="174" t="s">
        <v>11045</v>
      </c>
      <c r="D90" s="216">
        <v>10.32</v>
      </c>
      <c r="E90" s="24">
        <v>4.84</v>
      </c>
      <c r="F90" s="222">
        <v>49.95</v>
      </c>
      <c r="G90" s="426"/>
      <c r="I90" s="1"/>
      <c r="J90" s="1"/>
    </row>
    <row r="91" customHeight="1" spans="1:10">
      <c r="A91" s="208">
        <v>86</v>
      </c>
      <c r="B91" s="34" t="s">
        <v>11080</v>
      </c>
      <c r="C91" s="174" t="s">
        <v>11045</v>
      </c>
      <c r="D91" s="216">
        <v>5.54</v>
      </c>
      <c r="E91" s="24">
        <v>4.84</v>
      </c>
      <c r="F91" s="222">
        <v>26.81</v>
      </c>
      <c r="G91" s="426"/>
      <c r="I91" s="1"/>
      <c r="J91" s="1"/>
    </row>
    <row r="92" customHeight="1" spans="1:10">
      <c r="A92" s="208">
        <v>87</v>
      </c>
      <c r="B92" s="34" t="s">
        <v>11081</v>
      </c>
      <c r="C92" s="174" t="s">
        <v>11045</v>
      </c>
      <c r="D92" s="216">
        <v>4.44</v>
      </c>
      <c r="E92" s="24">
        <v>4.84</v>
      </c>
      <c r="F92" s="222">
        <v>21.49</v>
      </c>
      <c r="G92" s="426"/>
      <c r="I92" s="1"/>
      <c r="J92" s="1"/>
    </row>
    <row r="93" customHeight="1" spans="1:10">
      <c r="A93" s="208">
        <v>88</v>
      </c>
      <c r="B93" s="34" t="s">
        <v>11082</v>
      </c>
      <c r="C93" s="174" t="s">
        <v>11045</v>
      </c>
      <c r="D93" s="216">
        <v>4.07</v>
      </c>
      <c r="E93" s="24">
        <v>4.84</v>
      </c>
      <c r="F93" s="222">
        <v>19.7</v>
      </c>
      <c r="G93" s="426"/>
      <c r="I93" s="1"/>
      <c r="J93" s="1"/>
    </row>
    <row r="94" customHeight="1" spans="1:10">
      <c r="A94" s="208">
        <v>89</v>
      </c>
      <c r="B94" s="34" t="s">
        <v>11083</v>
      </c>
      <c r="C94" s="174" t="s">
        <v>11045</v>
      </c>
      <c r="D94" s="216">
        <v>7.43</v>
      </c>
      <c r="E94" s="24">
        <v>4.84</v>
      </c>
      <c r="F94" s="222">
        <v>35.96</v>
      </c>
      <c r="G94" s="426"/>
      <c r="I94" s="1"/>
      <c r="J94" s="1"/>
    </row>
    <row r="95" customHeight="1" spans="1:10">
      <c r="A95" s="208">
        <v>90</v>
      </c>
      <c r="B95" s="34" t="s">
        <v>11084</v>
      </c>
      <c r="C95" s="174" t="s">
        <v>11045</v>
      </c>
      <c r="D95" s="216">
        <v>3.12</v>
      </c>
      <c r="E95" s="24">
        <v>4.84</v>
      </c>
      <c r="F95" s="222">
        <v>15.1</v>
      </c>
      <c r="G95" s="426"/>
      <c r="I95" s="1"/>
      <c r="J95" s="1"/>
    </row>
    <row r="96" customHeight="1" spans="1:10">
      <c r="A96" s="208">
        <v>91</v>
      </c>
      <c r="B96" s="34" t="s">
        <v>9444</v>
      </c>
      <c r="C96" s="174" t="s">
        <v>11045</v>
      </c>
      <c r="D96" s="216">
        <v>2.51</v>
      </c>
      <c r="E96" s="24">
        <v>4.84</v>
      </c>
      <c r="F96" s="222">
        <v>12.15</v>
      </c>
      <c r="G96" s="426"/>
      <c r="I96" s="1"/>
      <c r="J96" s="1"/>
    </row>
    <row r="97" customHeight="1" spans="1:10">
      <c r="A97" s="208">
        <v>92</v>
      </c>
      <c r="B97" s="34" t="s">
        <v>11085</v>
      </c>
      <c r="C97" s="174" t="s">
        <v>11086</v>
      </c>
      <c r="D97" s="216">
        <v>13</v>
      </c>
      <c r="E97" s="24">
        <v>4.84</v>
      </c>
      <c r="F97" s="222">
        <v>62.92</v>
      </c>
      <c r="G97" s="426"/>
      <c r="I97" s="1"/>
      <c r="J97" s="1"/>
    </row>
    <row r="98" customHeight="1" spans="1:10">
      <c r="A98" s="208">
        <v>93</v>
      </c>
      <c r="B98" s="34" t="s">
        <v>11087</v>
      </c>
      <c r="C98" s="174" t="s">
        <v>11086</v>
      </c>
      <c r="D98" s="216">
        <v>9.26</v>
      </c>
      <c r="E98" s="24">
        <v>4.84</v>
      </c>
      <c r="F98" s="222">
        <v>44.82</v>
      </c>
      <c r="G98" s="426"/>
      <c r="I98" s="1"/>
      <c r="J98" s="1"/>
    </row>
    <row r="99" customHeight="1" spans="1:10">
      <c r="A99" s="208">
        <v>94</v>
      </c>
      <c r="B99" s="34" t="s">
        <v>6556</v>
      </c>
      <c r="C99" s="174" t="s">
        <v>11086</v>
      </c>
      <c r="D99" s="216">
        <v>7.39</v>
      </c>
      <c r="E99" s="24">
        <v>4.84</v>
      </c>
      <c r="F99" s="222">
        <v>35.77</v>
      </c>
      <c r="G99" s="426"/>
      <c r="I99" s="1"/>
      <c r="J99" s="1"/>
    </row>
    <row r="100" customHeight="1" spans="1:10">
      <c r="A100" s="208">
        <v>95</v>
      </c>
      <c r="B100" s="34" t="s">
        <v>6552</v>
      </c>
      <c r="C100" s="174" t="s">
        <v>11086</v>
      </c>
      <c r="D100" s="216">
        <v>20.44</v>
      </c>
      <c r="E100" s="24">
        <v>4.84</v>
      </c>
      <c r="F100" s="222">
        <v>98.93</v>
      </c>
      <c r="G100" s="426"/>
      <c r="I100" s="1"/>
      <c r="J100" s="1"/>
    </row>
    <row r="101" customHeight="1" spans="1:10">
      <c r="A101" s="208">
        <v>96</v>
      </c>
      <c r="B101" s="34" t="s">
        <v>1139</v>
      </c>
      <c r="C101" s="174" t="s">
        <v>11086</v>
      </c>
      <c r="D101" s="216">
        <v>28.46</v>
      </c>
      <c r="E101" s="24">
        <v>4.84</v>
      </c>
      <c r="F101" s="222">
        <v>137.75</v>
      </c>
      <c r="G101" s="426"/>
      <c r="I101" s="1"/>
      <c r="J101" s="1"/>
    </row>
    <row r="102" customHeight="1" spans="1:10">
      <c r="A102" s="208">
        <v>97</v>
      </c>
      <c r="B102" s="34" t="s">
        <v>11088</v>
      </c>
      <c r="C102" s="174" t="s">
        <v>11086</v>
      </c>
      <c r="D102" s="216">
        <v>19.54</v>
      </c>
      <c r="E102" s="24">
        <v>4.84</v>
      </c>
      <c r="F102" s="222">
        <v>94.57</v>
      </c>
      <c r="G102" s="426"/>
      <c r="I102" s="1"/>
      <c r="J102" s="1"/>
    </row>
    <row r="103" customHeight="1" spans="1:10">
      <c r="A103" s="208">
        <v>98</v>
      </c>
      <c r="B103" s="34" t="s">
        <v>11089</v>
      </c>
      <c r="C103" s="174" t="s">
        <v>11086</v>
      </c>
      <c r="D103" s="216">
        <v>6.5</v>
      </c>
      <c r="E103" s="24">
        <v>4.84</v>
      </c>
      <c r="F103" s="222">
        <v>31.46</v>
      </c>
      <c r="G103" s="426"/>
      <c r="I103" s="1"/>
      <c r="J103" s="1"/>
    </row>
    <row r="104" customHeight="1" spans="1:10">
      <c r="A104" s="208">
        <v>99</v>
      </c>
      <c r="B104" s="34" t="s">
        <v>11090</v>
      </c>
      <c r="C104" s="174" t="s">
        <v>11086</v>
      </c>
      <c r="D104" s="216">
        <v>5.3</v>
      </c>
      <c r="E104" s="24">
        <v>4.84</v>
      </c>
      <c r="F104" s="222">
        <v>25.65</v>
      </c>
      <c r="G104" s="426"/>
      <c r="I104" s="1"/>
      <c r="J104" s="1"/>
    </row>
    <row r="105" customHeight="1" spans="1:10">
      <c r="A105" s="208">
        <v>100</v>
      </c>
      <c r="B105" s="34" t="s">
        <v>2822</v>
      </c>
      <c r="C105" s="174" t="s">
        <v>11086</v>
      </c>
      <c r="D105" s="216">
        <v>19.2</v>
      </c>
      <c r="E105" s="24">
        <v>4.84</v>
      </c>
      <c r="F105" s="222">
        <v>92.93</v>
      </c>
      <c r="G105" s="426"/>
      <c r="I105" s="1"/>
      <c r="J105" s="1"/>
    </row>
    <row r="106" customHeight="1" spans="1:10">
      <c r="A106" s="208">
        <v>101</v>
      </c>
      <c r="B106" s="34" t="s">
        <v>11091</v>
      </c>
      <c r="C106" s="174" t="s">
        <v>11086</v>
      </c>
      <c r="D106" s="216">
        <v>10</v>
      </c>
      <c r="E106" s="24">
        <v>4.84</v>
      </c>
      <c r="F106" s="222">
        <v>48.4</v>
      </c>
      <c r="G106" s="426"/>
      <c r="I106" s="1"/>
      <c r="J106" s="1"/>
    </row>
    <row r="107" customHeight="1" spans="1:10">
      <c r="A107" s="208">
        <v>102</v>
      </c>
      <c r="B107" s="34" t="s">
        <v>11092</v>
      </c>
      <c r="C107" s="174" t="s">
        <v>11086</v>
      </c>
      <c r="D107" s="216">
        <v>4.67</v>
      </c>
      <c r="E107" s="24">
        <v>4.84</v>
      </c>
      <c r="F107" s="222">
        <v>22.6</v>
      </c>
      <c r="G107" s="426"/>
      <c r="I107" s="1"/>
      <c r="J107" s="1"/>
    </row>
    <row r="108" customHeight="1" spans="1:10">
      <c r="A108" s="208">
        <v>103</v>
      </c>
      <c r="B108" s="34" t="s">
        <v>2550</v>
      </c>
      <c r="C108" s="174" t="s">
        <v>11086</v>
      </c>
      <c r="D108" s="216">
        <v>9</v>
      </c>
      <c r="E108" s="24">
        <v>4.84</v>
      </c>
      <c r="F108" s="222">
        <v>43.56</v>
      </c>
      <c r="G108" s="426"/>
      <c r="I108" s="1"/>
      <c r="J108" s="1"/>
    </row>
    <row r="109" customHeight="1" spans="1:10">
      <c r="A109" s="208">
        <v>104</v>
      </c>
      <c r="B109" s="34" t="s">
        <v>11093</v>
      </c>
      <c r="C109" s="174" t="s">
        <v>11086</v>
      </c>
      <c r="D109" s="216">
        <v>31.8</v>
      </c>
      <c r="E109" s="24">
        <v>4.84</v>
      </c>
      <c r="F109" s="222">
        <v>153.91</v>
      </c>
      <c r="G109" s="426"/>
      <c r="I109" s="1"/>
      <c r="J109" s="1"/>
    </row>
    <row r="110" customHeight="1" spans="1:10">
      <c r="A110" s="208">
        <v>105</v>
      </c>
      <c r="B110" s="34" t="s">
        <v>11094</v>
      </c>
      <c r="C110" s="174" t="s">
        <v>11086</v>
      </c>
      <c r="D110" s="216">
        <v>10</v>
      </c>
      <c r="E110" s="24">
        <v>4.84</v>
      </c>
      <c r="F110" s="222">
        <v>48.4</v>
      </c>
      <c r="G110" s="426"/>
      <c r="I110" s="1"/>
      <c r="J110" s="1"/>
    </row>
    <row r="111" customHeight="1" spans="1:10">
      <c r="A111" s="208">
        <v>106</v>
      </c>
      <c r="B111" s="34" t="s">
        <v>11095</v>
      </c>
      <c r="C111" s="174" t="s">
        <v>11086</v>
      </c>
      <c r="D111" s="216">
        <v>17.8</v>
      </c>
      <c r="E111" s="24">
        <v>4.84</v>
      </c>
      <c r="F111" s="222">
        <v>86.15</v>
      </c>
      <c r="G111" s="426"/>
      <c r="I111" s="1"/>
      <c r="J111" s="1"/>
    </row>
    <row r="112" customHeight="1" spans="1:10">
      <c r="A112" s="208">
        <v>107</v>
      </c>
      <c r="B112" s="34" t="s">
        <v>2604</v>
      </c>
      <c r="C112" s="174" t="s">
        <v>11086</v>
      </c>
      <c r="D112" s="216">
        <v>22.5</v>
      </c>
      <c r="E112" s="24">
        <v>4.84</v>
      </c>
      <c r="F112" s="222">
        <v>108.9</v>
      </c>
      <c r="G112" s="426"/>
      <c r="I112" s="1"/>
      <c r="J112" s="1"/>
    </row>
    <row r="113" customHeight="1" spans="1:10">
      <c r="A113" s="208">
        <v>108</v>
      </c>
      <c r="B113" s="34" t="s">
        <v>11096</v>
      </c>
      <c r="C113" s="174" t="s">
        <v>11086</v>
      </c>
      <c r="D113" s="216">
        <v>15</v>
      </c>
      <c r="E113" s="24">
        <v>4.84</v>
      </c>
      <c r="F113" s="222">
        <v>72.6</v>
      </c>
      <c r="G113" s="426"/>
      <c r="I113" s="1"/>
      <c r="J113" s="1"/>
    </row>
    <row r="114" customHeight="1" spans="1:10">
      <c r="A114" s="208">
        <v>109</v>
      </c>
      <c r="B114" s="34" t="s">
        <v>11097</v>
      </c>
      <c r="C114" s="174" t="s">
        <v>11086</v>
      </c>
      <c r="D114" s="216">
        <v>58</v>
      </c>
      <c r="E114" s="24">
        <v>4.84</v>
      </c>
      <c r="F114" s="222">
        <v>280.72</v>
      </c>
      <c r="G114" s="426"/>
      <c r="I114" s="1"/>
      <c r="J114" s="1"/>
    </row>
    <row r="115" customHeight="1" spans="1:10">
      <c r="A115" s="208">
        <v>110</v>
      </c>
      <c r="B115" s="34" t="s">
        <v>9991</v>
      </c>
      <c r="C115" s="174" t="s">
        <v>11086</v>
      </c>
      <c r="D115" s="216">
        <v>7.24</v>
      </c>
      <c r="E115" s="24">
        <v>4.84</v>
      </c>
      <c r="F115" s="222">
        <v>35.04</v>
      </c>
      <c r="G115" s="426"/>
      <c r="I115" s="1"/>
      <c r="J115" s="1"/>
    </row>
    <row r="116" customHeight="1" spans="1:10">
      <c r="A116" s="208">
        <v>111</v>
      </c>
      <c r="B116" s="34" t="s">
        <v>11098</v>
      </c>
      <c r="C116" s="174" t="s">
        <v>11086</v>
      </c>
      <c r="D116" s="216">
        <v>17</v>
      </c>
      <c r="E116" s="24">
        <v>4.84</v>
      </c>
      <c r="F116" s="222">
        <v>82.28</v>
      </c>
      <c r="G116" s="426"/>
      <c r="I116" s="1"/>
      <c r="J116" s="1"/>
    </row>
    <row r="117" customHeight="1" spans="1:10">
      <c r="A117" s="208">
        <v>112</v>
      </c>
      <c r="B117" s="34" t="s">
        <v>11099</v>
      </c>
      <c r="C117" s="174" t="s">
        <v>11086</v>
      </c>
      <c r="D117" s="216">
        <v>17.44</v>
      </c>
      <c r="E117" s="24">
        <v>4.84</v>
      </c>
      <c r="F117" s="222">
        <v>84.41</v>
      </c>
      <c r="G117" s="426"/>
      <c r="I117" s="1"/>
      <c r="J117" s="1"/>
    </row>
    <row r="118" customHeight="1" spans="1:10">
      <c r="A118" s="208">
        <v>113</v>
      </c>
      <c r="B118" s="34" t="s">
        <v>9455</v>
      </c>
      <c r="C118" s="174" t="s">
        <v>11086</v>
      </c>
      <c r="D118" s="216">
        <v>21.75</v>
      </c>
      <c r="E118" s="24">
        <v>4.84</v>
      </c>
      <c r="F118" s="222">
        <v>105.27</v>
      </c>
      <c r="G118" s="426"/>
      <c r="I118" s="1"/>
      <c r="J118" s="1"/>
    </row>
    <row r="119" customHeight="1" spans="1:10">
      <c r="A119" s="208">
        <v>114</v>
      </c>
      <c r="B119" s="34" t="s">
        <v>3191</v>
      </c>
      <c r="C119" s="174" t="s">
        <v>11086</v>
      </c>
      <c r="D119" s="216">
        <v>22.71</v>
      </c>
      <c r="E119" s="24">
        <v>4.84</v>
      </c>
      <c r="F119" s="222">
        <v>109.92</v>
      </c>
      <c r="G119" s="426"/>
      <c r="I119" s="1"/>
      <c r="J119" s="1"/>
    </row>
    <row r="120" customHeight="1" spans="1:10">
      <c r="A120" s="208">
        <v>115</v>
      </c>
      <c r="B120" s="34" t="s">
        <v>9861</v>
      </c>
      <c r="C120" s="174" t="s">
        <v>11086</v>
      </c>
      <c r="D120" s="216">
        <v>22.5</v>
      </c>
      <c r="E120" s="24">
        <v>4.84</v>
      </c>
      <c r="F120" s="222">
        <v>108.9</v>
      </c>
      <c r="G120" s="426"/>
      <c r="I120" s="1"/>
      <c r="J120" s="1"/>
    </row>
    <row r="121" customHeight="1" spans="1:10">
      <c r="A121" s="208">
        <v>116</v>
      </c>
      <c r="B121" s="34" t="s">
        <v>11100</v>
      </c>
      <c r="C121" s="174" t="s">
        <v>11086</v>
      </c>
      <c r="D121" s="216">
        <v>6.6</v>
      </c>
      <c r="E121" s="24">
        <v>4.84</v>
      </c>
      <c r="F121" s="222">
        <v>31.94</v>
      </c>
      <c r="G121" s="426"/>
      <c r="I121" s="1"/>
      <c r="J121" s="1"/>
    </row>
    <row r="122" customHeight="1" spans="1:10">
      <c r="A122" s="208">
        <v>117</v>
      </c>
      <c r="B122" s="34" t="s">
        <v>11101</v>
      </c>
      <c r="C122" s="174" t="s">
        <v>11086</v>
      </c>
      <c r="D122" s="216">
        <v>5.21</v>
      </c>
      <c r="E122" s="24">
        <v>4.84</v>
      </c>
      <c r="F122" s="222">
        <v>25.22</v>
      </c>
      <c r="G122" s="426"/>
      <c r="I122" s="1"/>
      <c r="J122" s="1"/>
    </row>
    <row r="123" customHeight="1" spans="1:10">
      <c r="A123" s="208">
        <v>118</v>
      </c>
      <c r="B123" s="34" t="s">
        <v>11102</v>
      </c>
      <c r="C123" s="174" t="s">
        <v>11086</v>
      </c>
      <c r="D123" s="216">
        <v>15.62</v>
      </c>
      <c r="E123" s="24">
        <v>4.84</v>
      </c>
      <c r="F123" s="222">
        <v>75.6</v>
      </c>
      <c r="G123" s="426"/>
      <c r="I123" s="1"/>
      <c r="J123" s="1"/>
    </row>
    <row r="124" customHeight="1" spans="1:10">
      <c r="A124" s="208">
        <v>119</v>
      </c>
      <c r="B124" s="34" t="s">
        <v>4729</v>
      </c>
      <c r="C124" s="174" t="s">
        <v>11086</v>
      </c>
      <c r="D124" s="216">
        <v>44.7</v>
      </c>
      <c r="E124" s="24">
        <v>4.84</v>
      </c>
      <c r="F124" s="222">
        <v>216.35</v>
      </c>
      <c r="G124" s="426"/>
      <c r="I124" s="1"/>
      <c r="J124" s="1"/>
    </row>
    <row r="125" customHeight="1" spans="1:10">
      <c r="A125" s="208">
        <v>120</v>
      </c>
      <c r="B125" s="34" t="s">
        <v>11103</v>
      </c>
      <c r="C125" s="174" t="s">
        <v>11086</v>
      </c>
      <c r="D125" s="216">
        <v>11.27</v>
      </c>
      <c r="E125" s="24">
        <v>4.84</v>
      </c>
      <c r="F125" s="222">
        <v>54.55</v>
      </c>
      <c r="G125" s="426"/>
      <c r="I125" s="1"/>
      <c r="J125" s="1"/>
    </row>
    <row r="126" customHeight="1" spans="1:10">
      <c r="A126" s="208">
        <v>121</v>
      </c>
      <c r="B126" s="34" t="s">
        <v>11104</v>
      </c>
      <c r="C126" s="174" t="s">
        <v>11086</v>
      </c>
      <c r="D126" s="216">
        <v>2.8</v>
      </c>
      <c r="E126" s="24">
        <v>4.84</v>
      </c>
      <c r="F126" s="222">
        <v>13.55</v>
      </c>
      <c r="G126" s="426"/>
      <c r="I126" s="1"/>
      <c r="J126" s="1"/>
    </row>
    <row r="127" customHeight="1" spans="1:10">
      <c r="A127" s="208">
        <v>122</v>
      </c>
      <c r="B127" s="34" t="s">
        <v>11016</v>
      </c>
      <c r="C127" s="174" t="s">
        <v>11086</v>
      </c>
      <c r="D127" s="216">
        <v>12.39</v>
      </c>
      <c r="E127" s="24">
        <v>4.84</v>
      </c>
      <c r="F127" s="222">
        <v>59.97</v>
      </c>
      <c r="G127" s="426"/>
      <c r="I127" s="1"/>
      <c r="J127" s="1"/>
    </row>
    <row r="128" customHeight="1" spans="1:10">
      <c r="A128" s="208">
        <v>123</v>
      </c>
      <c r="B128" s="34" t="s">
        <v>5254</v>
      </c>
      <c r="C128" s="174" t="s">
        <v>11086</v>
      </c>
      <c r="D128" s="216">
        <v>5.19</v>
      </c>
      <c r="E128" s="24">
        <v>4.84</v>
      </c>
      <c r="F128" s="222">
        <v>25.12</v>
      </c>
      <c r="G128" s="426"/>
      <c r="I128" s="1"/>
      <c r="J128" s="1"/>
    </row>
    <row r="129" customHeight="1" spans="1:10">
      <c r="A129" s="208">
        <v>124</v>
      </c>
      <c r="B129" s="34" t="s">
        <v>9157</v>
      </c>
      <c r="C129" s="174" t="s">
        <v>11086</v>
      </c>
      <c r="D129" s="215">
        <v>39.36</v>
      </c>
      <c r="E129" s="24">
        <v>4.84</v>
      </c>
      <c r="F129" s="222">
        <v>190.5</v>
      </c>
      <c r="G129" s="426"/>
      <c r="I129" s="1"/>
      <c r="J129" s="1"/>
    </row>
    <row r="130" customHeight="1" spans="1:10">
      <c r="A130" s="208">
        <v>125</v>
      </c>
      <c r="B130" s="34" t="s">
        <v>11105</v>
      </c>
      <c r="C130" s="174" t="s">
        <v>11086</v>
      </c>
      <c r="D130" s="216">
        <v>21.9</v>
      </c>
      <c r="E130" s="24">
        <v>4.84</v>
      </c>
      <c r="F130" s="222">
        <v>106</v>
      </c>
      <c r="G130" s="426"/>
      <c r="I130" s="1"/>
      <c r="J130" s="1"/>
    </row>
    <row r="131" customHeight="1" spans="1:10">
      <c r="A131" s="208">
        <v>126</v>
      </c>
      <c r="B131" s="34" t="s">
        <v>8638</v>
      </c>
      <c r="C131" s="174" t="s">
        <v>11086</v>
      </c>
      <c r="D131" s="216">
        <v>35.7</v>
      </c>
      <c r="E131" s="24">
        <v>4.84</v>
      </c>
      <c r="F131" s="222">
        <v>172.79</v>
      </c>
      <c r="G131" s="426"/>
      <c r="I131" s="1"/>
      <c r="J131" s="1"/>
    </row>
    <row r="132" customHeight="1" spans="1:10">
      <c r="A132" s="208">
        <v>127</v>
      </c>
      <c r="B132" s="34" t="s">
        <v>11106</v>
      </c>
      <c r="C132" s="174" t="s">
        <v>11086</v>
      </c>
      <c r="D132" s="216">
        <v>16.1</v>
      </c>
      <c r="E132" s="24">
        <v>4.84</v>
      </c>
      <c r="F132" s="222">
        <v>77.92</v>
      </c>
      <c r="G132" s="426"/>
      <c r="I132" s="1"/>
      <c r="J132" s="1"/>
    </row>
    <row r="133" customHeight="1" spans="1:10">
      <c r="A133" s="208">
        <v>128</v>
      </c>
      <c r="B133" s="34" t="s">
        <v>11107</v>
      </c>
      <c r="C133" s="174" t="s">
        <v>11086</v>
      </c>
      <c r="D133" s="216">
        <v>17</v>
      </c>
      <c r="E133" s="24">
        <v>4.84</v>
      </c>
      <c r="F133" s="222">
        <v>82.28</v>
      </c>
      <c r="G133" s="426"/>
      <c r="I133" s="1"/>
      <c r="J133" s="1"/>
    </row>
    <row r="134" customHeight="1" spans="1:10">
      <c r="A134" s="208">
        <v>129</v>
      </c>
      <c r="B134" s="34" t="s">
        <v>11108</v>
      </c>
      <c r="C134" s="174" t="s">
        <v>11086</v>
      </c>
      <c r="D134" s="216">
        <v>8.9</v>
      </c>
      <c r="E134" s="24">
        <v>4.84</v>
      </c>
      <c r="F134" s="222">
        <v>43.08</v>
      </c>
      <c r="G134" s="426"/>
      <c r="I134" s="1"/>
      <c r="J134" s="1"/>
    </row>
    <row r="135" customHeight="1" spans="1:10">
      <c r="A135" s="208">
        <v>130</v>
      </c>
      <c r="B135" s="34" t="s">
        <v>11109</v>
      </c>
      <c r="C135" s="174" t="s">
        <v>11086</v>
      </c>
      <c r="D135" s="216">
        <v>8.54</v>
      </c>
      <c r="E135" s="24">
        <v>4.84</v>
      </c>
      <c r="F135" s="222">
        <v>41.33</v>
      </c>
      <c r="G135" s="426"/>
      <c r="I135" s="1"/>
      <c r="J135" s="1"/>
    </row>
    <row r="136" customHeight="1" spans="1:10">
      <c r="A136" s="208">
        <v>131</v>
      </c>
      <c r="B136" s="34" t="s">
        <v>11110</v>
      </c>
      <c r="C136" s="174" t="s">
        <v>11086</v>
      </c>
      <c r="D136" s="216">
        <v>12.8</v>
      </c>
      <c r="E136" s="24">
        <v>4.84</v>
      </c>
      <c r="F136" s="222">
        <v>61.95</v>
      </c>
      <c r="G136" s="426"/>
      <c r="I136" s="1"/>
      <c r="J136" s="1"/>
    </row>
    <row r="137" customHeight="1" spans="1:10">
      <c r="A137" s="208">
        <v>132</v>
      </c>
      <c r="B137" s="34" t="s">
        <v>11111</v>
      </c>
      <c r="C137" s="174" t="s">
        <v>11086</v>
      </c>
      <c r="D137" s="216">
        <v>31.13</v>
      </c>
      <c r="E137" s="24">
        <v>4.84</v>
      </c>
      <c r="F137" s="222">
        <v>150.67</v>
      </c>
      <c r="G137" s="426"/>
      <c r="I137" s="1"/>
      <c r="J137" s="1"/>
    </row>
    <row r="138" customHeight="1" spans="1:10">
      <c r="A138" s="208">
        <v>133</v>
      </c>
      <c r="B138" s="34" t="s">
        <v>11112</v>
      </c>
      <c r="C138" s="174" t="s">
        <v>11086</v>
      </c>
      <c r="D138" s="216">
        <v>4.25</v>
      </c>
      <c r="E138" s="24">
        <v>4.84</v>
      </c>
      <c r="F138" s="222">
        <v>20.57</v>
      </c>
      <c r="G138" s="426"/>
      <c r="I138" s="1"/>
      <c r="J138" s="1"/>
    </row>
    <row r="139" customHeight="1" spans="1:10">
      <c r="A139" s="208">
        <v>134</v>
      </c>
      <c r="B139" s="34" t="s">
        <v>6794</v>
      </c>
      <c r="C139" s="174" t="s">
        <v>11086</v>
      </c>
      <c r="D139" s="215">
        <v>41.6</v>
      </c>
      <c r="E139" s="24">
        <v>4.84</v>
      </c>
      <c r="F139" s="222">
        <v>201.34</v>
      </c>
      <c r="G139" s="426"/>
      <c r="I139" s="1"/>
      <c r="J139" s="1"/>
    </row>
    <row r="140" customHeight="1" spans="1:10">
      <c r="A140" s="208">
        <v>135</v>
      </c>
      <c r="B140" s="34" t="s">
        <v>11113</v>
      </c>
      <c r="C140" s="174" t="s">
        <v>11086</v>
      </c>
      <c r="D140" s="216">
        <v>21.07</v>
      </c>
      <c r="E140" s="24">
        <v>4.84</v>
      </c>
      <c r="F140" s="222">
        <v>101.98</v>
      </c>
      <c r="G140" s="426"/>
      <c r="I140" s="1"/>
      <c r="J140" s="1"/>
    </row>
    <row r="141" customHeight="1" spans="1:10">
      <c r="A141" s="208">
        <v>136</v>
      </c>
      <c r="B141" s="34" t="s">
        <v>11114</v>
      </c>
      <c r="C141" s="174" t="s">
        <v>11086</v>
      </c>
      <c r="D141" s="216">
        <v>8.71</v>
      </c>
      <c r="E141" s="24">
        <v>4.84</v>
      </c>
      <c r="F141" s="222">
        <v>42.16</v>
      </c>
      <c r="G141" s="426"/>
      <c r="I141" s="1"/>
      <c r="J141" s="1"/>
    </row>
    <row r="142" customHeight="1" spans="1:10">
      <c r="A142" s="208">
        <v>137</v>
      </c>
      <c r="B142" s="34" t="s">
        <v>11115</v>
      </c>
      <c r="C142" s="174" t="s">
        <v>11086</v>
      </c>
      <c r="D142" s="216">
        <v>16</v>
      </c>
      <c r="E142" s="24">
        <v>4.84</v>
      </c>
      <c r="F142" s="222">
        <v>77.44</v>
      </c>
      <c r="G142" s="426"/>
      <c r="I142" s="1"/>
      <c r="J142" s="1"/>
    </row>
    <row r="143" customHeight="1" spans="1:10">
      <c r="A143" s="208">
        <v>138</v>
      </c>
      <c r="B143" s="34" t="s">
        <v>11116</v>
      </c>
      <c r="C143" s="174" t="s">
        <v>11086</v>
      </c>
      <c r="D143" s="216">
        <v>7</v>
      </c>
      <c r="E143" s="24">
        <v>4.84</v>
      </c>
      <c r="F143" s="222">
        <v>33.88</v>
      </c>
      <c r="G143" s="426"/>
      <c r="I143" s="1"/>
      <c r="J143" s="1"/>
    </row>
    <row r="144" customHeight="1" spans="1:10">
      <c r="A144" s="208">
        <v>139</v>
      </c>
      <c r="B144" s="34" t="s">
        <v>11117</v>
      </c>
      <c r="C144" s="174" t="s">
        <v>11086</v>
      </c>
      <c r="D144" s="216">
        <v>25.72</v>
      </c>
      <c r="E144" s="24">
        <v>4.84</v>
      </c>
      <c r="F144" s="222">
        <v>124.48</v>
      </c>
      <c r="G144" s="426"/>
      <c r="I144" s="1"/>
      <c r="J144" s="1"/>
    </row>
    <row r="145" customHeight="1" spans="1:10">
      <c r="A145" s="208">
        <v>140</v>
      </c>
      <c r="B145" s="34" t="s">
        <v>11118</v>
      </c>
      <c r="C145" s="174" t="s">
        <v>11086</v>
      </c>
      <c r="D145" s="216">
        <v>6.78</v>
      </c>
      <c r="E145" s="24">
        <v>4.84</v>
      </c>
      <c r="F145" s="222">
        <v>32.82</v>
      </c>
      <c r="G145" s="426"/>
      <c r="I145" s="1"/>
      <c r="J145" s="1"/>
    </row>
    <row r="146" customHeight="1" spans="1:10">
      <c r="A146" s="208">
        <v>141</v>
      </c>
      <c r="B146" s="34" t="s">
        <v>11119</v>
      </c>
      <c r="C146" s="174" t="s">
        <v>11086</v>
      </c>
      <c r="D146" s="216">
        <v>14</v>
      </c>
      <c r="E146" s="24">
        <v>4.84</v>
      </c>
      <c r="F146" s="222">
        <v>67.76</v>
      </c>
      <c r="G146" s="426"/>
      <c r="I146" s="1"/>
      <c r="J146" s="1"/>
    </row>
    <row r="147" customHeight="1" spans="1:10">
      <c r="A147" s="208">
        <v>142</v>
      </c>
      <c r="B147" s="34" t="s">
        <v>957</v>
      </c>
      <c r="C147" s="174" t="s">
        <v>11086</v>
      </c>
      <c r="D147" s="216">
        <v>23</v>
      </c>
      <c r="E147" s="24">
        <v>4.84</v>
      </c>
      <c r="F147" s="222">
        <v>111.32</v>
      </c>
      <c r="G147" s="426"/>
      <c r="I147" s="1"/>
      <c r="J147" s="1"/>
    </row>
    <row r="148" customHeight="1" spans="1:10">
      <c r="A148" s="208">
        <v>143</v>
      </c>
      <c r="B148" s="34" t="s">
        <v>11120</v>
      </c>
      <c r="C148" s="174" t="s">
        <v>11086</v>
      </c>
      <c r="D148" s="216">
        <v>1.5</v>
      </c>
      <c r="E148" s="24">
        <v>4.84</v>
      </c>
      <c r="F148" s="222">
        <v>7.26</v>
      </c>
      <c r="G148" s="426"/>
      <c r="I148" s="1"/>
      <c r="J148" s="1"/>
    </row>
    <row r="149" customHeight="1" spans="1:10">
      <c r="A149" s="208">
        <v>144</v>
      </c>
      <c r="B149" s="34" t="s">
        <v>11121</v>
      </c>
      <c r="C149" s="174" t="s">
        <v>11086</v>
      </c>
      <c r="D149" s="216">
        <v>16</v>
      </c>
      <c r="E149" s="24">
        <v>4.84</v>
      </c>
      <c r="F149" s="222">
        <v>77.44</v>
      </c>
      <c r="G149" s="426"/>
      <c r="I149" s="1"/>
      <c r="J149" s="1"/>
    </row>
    <row r="150" customHeight="1" spans="1:10">
      <c r="A150" s="208">
        <v>145</v>
      </c>
      <c r="B150" s="34" t="s">
        <v>3812</v>
      </c>
      <c r="C150" s="174" t="s">
        <v>11122</v>
      </c>
      <c r="D150" s="216">
        <v>55.8</v>
      </c>
      <c r="E150" s="24">
        <v>4.84</v>
      </c>
      <c r="F150" s="222">
        <v>270.07</v>
      </c>
      <c r="G150" s="426"/>
      <c r="I150" s="1"/>
      <c r="J150" s="1"/>
    </row>
    <row r="151" customHeight="1" spans="1:10">
      <c r="A151" s="208">
        <v>146</v>
      </c>
      <c r="B151" s="34" t="s">
        <v>11123</v>
      </c>
      <c r="C151" s="174" t="s">
        <v>11122</v>
      </c>
      <c r="D151" s="216">
        <v>32.3</v>
      </c>
      <c r="E151" s="24">
        <v>4.84</v>
      </c>
      <c r="F151" s="222">
        <v>156.33</v>
      </c>
      <c r="G151" s="426"/>
      <c r="I151" s="1"/>
      <c r="J151" s="1"/>
    </row>
    <row r="152" customHeight="1" spans="1:10">
      <c r="A152" s="208">
        <v>147</v>
      </c>
      <c r="B152" s="34" t="s">
        <v>11124</v>
      </c>
      <c r="C152" s="174" t="s">
        <v>11122</v>
      </c>
      <c r="D152" s="216">
        <v>8.1</v>
      </c>
      <c r="E152" s="24">
        <v>4.84</v>
      </c>
      <c r="F152" s="222">
        <v>39.2</v>
      </c>
      <c r="G152" s="426"/>
      <c r="I152" s="1"/>
      <c r="J152" s="1"/>
    </row>
    <row r="153" customHeight="1" spans="1:10">
      <c r="A153" s="208">
        <v>148</v>
      </c>
      <c r="B153" s="34" t="s">
        <v>11125</v>
      </c>
      <c r="C153" s="174" t="s">
        <v>11122</v>
      </c>
      <c r="D153" s="216">
        <v>52.3</v>
      </c>
      <c r="E153" s="24">
        <v>4.84</v>
      </c>
      <c r="F153" s="222">
        <v>253.13</v>
      </c>
      <c r="G153" s="426"/>
      <c r="I153" s="1"/>
      <c r="J153" s="1"/>
    </row>
    <row r="154" customHeight="1" spans="1:10">
      <c r="A154" s="208">
        <v>149</v>
      </c>
      <c r="B154" s="34" t="s">
        <v>11126</v>
      </c>
      <c r="C154" s="174" t="s">
        <v>11122</v>
      </c>
      <c r="D154" s="216">
        <v>21.6</v>
      </c>
      <c r="E154" s="24">
        <v>4.84</v>
      </c>
      <c r="F154" s="222">
        <v>104.54</v>
      </c>
      <c r="G154" s="426"/>
      <c r="I154" s="1"/>
      <c r="J154" s="1"/>
    </row>
    <row r="155" customHeight="1" spans="1:10">
      <c r="A155" s="208">
        <v>150</v>
      </c>
      <c r="B155" s="34" t="s">
        <v>11127</v>
      </c>
      <c r="C155" s="174" t="s">
        <v>11122</v>
      </c>
      <c r="D155" s="216">
        <v>26</v>
      </c>
      <c r="E155" s="24">
        <v>4.84</v>
      </c>
      <c r="F155" s="222">
        <v>125.84</v>
      </c>
      <c r="G155" s="426"/>
      <c r="I155" s="1"/>
      <c r="J155" s="1"/>
    </row>
    <row r="156" customHeight="1" spans="1:10">
      <c r="A156" s="208">
        <v>151</v>
      </c>
      <c r="B156" s="34" t="s">
        <v>11128</v>
      </c>
      <c r="C156" s="174" t="s">
        <v>11122</v>
      </c>
      <c r="D156" s="216">
        <v>29.3</v>
      </c>
      <c r="E156" s="24">
        <v>4.84</v>
      </c>
      <c r="F156" s="222">
        <v>141.81</v>
      </c>
      <c r="G156" s="426"/>
      <c r="I156" s="1"/>
      <c r="J156" s="1"/>
    </row>
    <row r="157" customHeight="1" spans="1:10">
      <c r="A157" s="208">
        <v>152</v>
      </c>
      <c r="B157" s="34" t="s">
        <v>3191</v>
      </c>
      <c r="C157" s="174" t="s">
        <v>11122</v>
      </c>
      <c r="D157" s="216">
        <v>31</v>
      </c>
      <c r="E157" s="24">
        <v>4.84</v>
      </c>
      <c r="F157" s="222">
        <v>150.04</v>
      </c>
      <c r="G157" s="426"/>
      <c r="I157" s="1"/>
      <c r="J157" s="1"/>
    </row>
    <row r="158" customHeight="1" spans="1:10">
      <c r="A158" s="208">
        <v>153</v>
      </c>
      <c r="B158" s="34" t="s">
        <v>11129</v>
      </c>
      <c r="C158" s="174" t="s">
        <v>11122</v>
      </c>
      <c r="D158" s="216">
        <v>13.3</v>
      </c>
      <c r="E158" s="24">
        <v>4.84</v>
      </c>
      <c r="F158" s="222">
        <v>64.37</v>
      </c>
      <c r="G158" s="426"/>
      <c r="I158" s="1"/>
      <c r="J158" s="1"/>
    </row>
    <row r="159" customHeight="1" spans="1:10">
      <c r="A159" s="208">
        <v>154</v>
      </c>
      <c r="B159" s="34" t="s">
        <v>11130</v>
      </c>
      <c r="C159" s="174" t="s">
        <v>11122</v>
      </c>
      <c r="D159" s="216">
        <v>13.6</v>
      </c>
      <c r="E159" s="24">
        <v>4.84</v>
      </c>
      <c r="F159" s="222">
        <v>65.82</v>
      </c>
      <c r="G159" s="426"/>
      <c r="I159" s="1"/>
      <c r="J159" s="1"/>
    </row>
    <row r="160" customHeight="1" spans="1:10">
      <c r="A160" s="208">
        <v>155</v>
      </c>
      <c r="B160" s="34" t="s">
        <v>11131</v>
      </c>
      <c r="C160" s="174" t="s">
        <v>11122</v>
      </c>
      <c r="D160" s="216">
        <v>40.4</v>
      </c>
      <c r="E160" s="24">
        <v>4.84</v>
      </c>
      <c r="F160" s="222">
        <v>195.54</v>
      </c>
      <c r="G160" s="426"/>
      <c r="I160" s="1"/>
      <c r="J160" s="1"/>
    </row>
    <row r="161" customHeight="1" spans="1:10">
      <c r="A161" s="208">
        <v>156</v>
      </c>
      <c r="B161" s="34" t="s">
        <v>906</v>
      </c>
      <c r="C161" s="174" t="s">
        <v>11122</v>
      </c>
      <c r="D161" s="216">
        <v>30.4</v>
      </c>
      <c r="E161" s="24">
        <v>4.84</v>
      </c>
      <c r="F161" s="222">
        <v>147.14</v>
      </c>
      <c r="G161" s="426"/>
      <c r="I161" s="1"/>
      <c r="J161" s="1"/>
    </row>
    <row r="162" customHeight="1" spans="1:10">
      <c r="A162" s="208">
        <v>157</v>
      </c>
      <c r="B162" s="34" t="s">
        <v>11132</v>
      </c>
      <c r="C162" s="174" t="s">
        <v>11122</v>
      </c>
      <c r="D162" s="216">
        <v>30</v>
      </c>
      <c r="E162" s="24">
        <v>4.84</v>
      </c>
      <c r="F162" s="222">
        <v>145.2</v>
      </c>
      <c r="G162" s="426"/>
      <c r="I162" s="1"/>
      <c r="J162" s="1"/>
    </row>
    <row r="163" customHeight="1" spans="1:10">
      <c r="A163" s="208">
        <v>158</v>
      </c>
      <c r="B163" s="34" t="s">
        <v>11133</v>
      </c>
      <c r="C163" s="174" t="s">
        <v>11122</v>
      </c>
      <c r="D163" s="216">
        <v>13.9</v>
      </c>
      <c r="E163" s="24">
        <v>4.84</v>
      </c>
      <c r="F163" s="222">
        <v>67.28</v>
      </c>
      <c r="G163" s="426"/>
      <c r="I163" s="1"/>
      <c r="J163" s="1"/>
    </row>
    <row r="164" customHeight="1" spans="1:10">
      <c r="A164" s="208">
        <v>159</v>
      </c>
      <c r="B164" s="34" t="s">
        <v>11134</v>
      </c>
      <c r="C164" s="174" t="s">
        <v>11122</v>
      </c>
      <c r="D164" s="216">
        <v>24</v>
      </c>
      <c r="E164" s="24">
        <v>4.84</v>
      </c>
      <c r="F164" s="222">
        <v>116.16</v>
      </c>
      <c r="G164" s="426"/>
      <c r="I164" s="1"/>
      <c r="J164" s="1"/>
    </row>
    <row r="165" customHeight="1" spans="1:10">
      <c r="A165" s="208">
        <v>160</v>
      </c>
      <c r="B165" s="34" t="s">
        <v>11135</v>
      </c>
      <c r="C165" s="174" t="s">
        <v>11122</v>
      </c>
      <c r="D165" s="216">
        <v>15.2</v>
      </c>
      <c r="E165" s="24">
        <v>4.84</v>
      </c>
      <c r="F165" s="222">
        <v>73.57</v>
      </c>
      <c r="G165" s="426"/>
      <c r="I165" s="1"/>
      <c r="J165" s="1"/>
    </row>
    <row r="166" customHeight="1" spans="1:10">
      <c r="A166" s="208">
        <v>161</v>
      </c>
      <c r="B166" s="34" t="s">
        <v>11136</v>
      </c>
      <c r="C166" s="174" t="s">
        <v>11122</v>
      </c>
      <c r="D166" s="216">
        <v>32</v>
      </c>
      <c r="E166" s="24">
        <v>4.84</v>
      </c>
      <c r="F166" s="222">
        <v>154.88</v>
      </c>
      <c r="G166" s="426"/>
      <c r="I166" s="1"/>
      <c r="J166" s="1"/>
    </row>
    <row r="167" customHeight="1" spans="1:10">
      <c r="A167" s="208">
        <v>162</v>
      </c>
      <c r="B167" s="34" t="s">
        <v>11137</v>
      </c>
      <c r="C167" s="174" t="s">
        <v>11122</v>
      </c>
      <c r="D167" s="216">
        <v>20</v>
      </c>
      <c r="E167" s="24">
        <v>4.84</v>
      </c>
      <c r="F167" s="222">
        <v>96.8</v>
      </c>
      <c r="G167" s="426"/>
      <c r="I167" s="1"/>
      <c r="J167" s="1"/>
    </row>
    <row r="168" customHeight="1" spans="1:10">
      <c r="A168" s="208">
        <v>163</v>
      </c>
      <c r="B168" s="34" t="s">
        <v>11138</v>
      </c>
      <c r="C168" s="174" t="s">
        <v>11122</v>
      </c>
      <c r="D168" s="216">
        <v>37</v>
      </c>
      <c r="E168" s="24">
        <v>4.84</v>
      </c>
      <c r="F168" s="222">
        <v>179.08</v>
      </c>
      <c r="G168" s="426"/>
      <c r="I168" s="1"/>
      <c r="J168" s="1"/>
    </row>
    <row r="169" customHeight="1" spans="1:10">
      <c r="A169" s="208">
        <v>164</v>
      </c>
      <c r="B169" s="34" t="s">
        <v>11139</v>
      </c>
      <c r="C169" s="174" t="s">
        <v>11122</v>
      </c>
      <c r="D169" s="216">
        <v>25.4</v>
      </c>
      <c r="E169" s="24">
        <v>4.84</v>
      </c>
      <c r="F169" s="222">
        <v>122.94</v>
      </c>
      <c r="G169" s="426"/>
      <c r="I169" s="1"/>
      <c r="J169" s="1"/>
    </row>
    <row r="170" customHeight="1" spans="1:10">
      <c r="A170" s="208">
        <v>165</v>
      </c>
      <c r="B170" s="34" t="s">
        <v>7392</v>
      </c>
      <c r="C170" s="174" t="s">
        <v>11122</v>
      </c>
      <c r="D170" s="216">
        <v>43.1</v>
      </c>
      <c r="E170" s="24">
        <v>4.84</v>
      </c>
      <c r="F170" s="222">
        <v>208.6</v>
      </c>
      <c r="G170" s="426"/>
      <c r="I170" s="1"/>
      <c r="J170" s="1"/>
    </row>
    <row r="171" customHeight="1" spans="1:10">
      <c r="A171" s="208">
        <v>166</v>
      </c>
      <c r="B171" s="34" t="s">
        <v>11140</v>
      </c>
      <c r="C171" s="174" t="s">
        <v>11122</v>
      </c>
      <c r="D171" s="216">
        <v>37.5</v>
      </c>
      <c r="E171" s="24">
        <v>4.84</v>
      </c>
      <c r="F171" s="222">
        <v>181.5</v>
      </c>
      <c r="G171" s="426"/>
      <c r="I171" s="1"/>
      <c r="J171" s="1"/>
    </row>
    <row r="172" customHeight="1" spans="1:10">
      <c r="A172" s="208">
        <v>167</v>
      </c>
      <c r="B172" s="34" t="s">
        <v>11141</v>
      </c>
      <c r="C172" s="174" t="s">
        <v>11122</v>
      </c>
      <c r="D172" s="216">
        <v>63</v>
      </c>
      <c r="E172" s="24">
        <v>4.84</v>
      </c>
      <c r="F172" s="222">
        <v>304.92</v>
      </c>
      <c r="G172" s="426"/>
      <c r="I172" s="1"/>
      <c r="J172" s="1"/>
    </row>
    <row r="173" customHeight="1" spans="1:10">
      <c r="A173" s="208">
        <v>168</v>
      </c>
      <c r="B173" s="34" t="s">
        <v>11142</v>
      </c>
      <c r="C173" s="174" t="s">
        <v>11122</v>
      </c>
      <c r="D173" s="216">
        <v>26</v>
      </c>
      <c r="E173" s="24">
        <v>4.84</v>
      </c>
      <c r="F173" s="222">
        <v>125.84</v>
      </c>
      <c r="G173" s="426"/>
      <c r="I173" s="1"/>
      <c r="J173" s="1"/>
    </row>
    <row r="174" customHeight="1" spans="1:10">
      <c r="A174" s="208">
        <v>169</v>
      </c>
      <c r="B174" s="34" t="s">
        <v>8638</v>
      </c>
      <c r="C174" s="174" t="s">
        <v>11122</v>
      </c>
      <c r="D174" s="216">
        <v>23.4</v>
      </c>
      <c r="E174" s="24">
        <v>4.84</v>
      </c>
      <c r="F174" s="222">
        <v>113.26</v>
      </c>
      <c r="G174" s="426"/>
      <c r="I174" s="1"/>
      <c r="J174" s="1"/>
    </row>
    <row r="175" customHeight="1" spans="1:10">
      <c r="A175" s="208">
        <v>170</v>
      </c>
      <c r="B175" s="34" t="s">
        <v>11103</v>
      </c>
      <c r="C175" s="174" t="s">
        <v>11122</v>
      </c>
      <c r="D175" s="216">
        <v>8.4</v>
      </c>
      <c r="E175" s="24">
        <v>4.84</v>
      </c>
      <c r="F175" s="222">
        <v>40.66</v>
      </c>
      <c r="G175" s="426"/>
      <c r="I175" s="1"/>
      <c r="J175" s="1"/>
    </row>
    <row r="176" customHeight="1" spans="1:10">
      <c r="A176" s="208">
        <v>171</v>
      </c>
      <c r="B176" s="34" t="s">
        <v>11143</v>
      </c>
      <c r="C176" s="174" t="s">
        <v>11122</v>
      </c>
      <c r="D176" s="216">
        <v>25</v>
      </c>
      <c r="E176" s="24">
        <v>4.84</v>
      </c>
      <c r="F176" s="222">
        <v>121</v>
      </c>
      <c r="G176" s="426"/>
      <c r="I176" s="1"/>
      <c r="J176" s="1"/>
    </row>
    <row r="177" customHeight="1" spans="1:10">
      <c r="A177" s="208">
        <v>172</v>
      </c>
      <c r="B177" s="34" t="s">
        <v>11144</v>
      </c>
      <c r="C177" s="174" t="s">
        <v>11122</v>
      </c>
      <c r="D177" s="216">
        <v>10.6</v>
      </c>
      <c r="E177" s="24">
        <v>4.84</v>
      </c>
      <c r="F177" s="222">
        <v>51.3</v>
      </c>
      <c r="G177" s="426"/>
      <c r="I177" s="1"/>
      <c r="J177" s="1"/>
    </row>
    <row r="178" customHeight="1" spans="1:10">
      <c r="A178" s="208">
        <v>173</v>
      </c>
      <c r="B178" s="34" t="s">
        <v>1139</v>
      </c>
      <c r="C178" s="174" t="s">
        <v>11122</v>
      </c>
      <c r="D178" s="216">
        <v>8.5</v>
      </c>
      <c r="E178" s="24">
        <v>4.84</v>
      </c>
      <c r="F178" s="222">
        <v>41.14</v>
      </c>
      <c r="G178" s="426"/>
      <c r="I178" s="1"/>
      <c r="J178" s="1"/>
    </row>
    <row r="179" customHeight="1" spans="1:10">
      <c r="A179" s="208">
        <v>174</v>
      </c>
      <c r="B179" s="34" t="s">
        <v>4693</v>
      </c>
      <c r="C179" s="174" t="s">
        <v>11122</v>
      </c>
      <c r="D179" s="216">
        <v>32.5</v>
      </c>
      <c r="E179" s="24">
        <v>4.84</v>
      </c>
      <c r="F179" s="222">
        <v>157.3</v>
      </c>
      <c r="G179" s="426"/>
      <c r="I179" s="1"/>
      <c r="J179" s="1"/>
    </row>
    <row r="180" customHeight="1" spans="1:10">
      <c r="A180" s="208">
        <v>175</v>
      </c>
      <c r="B180" s="34" t="s">
        <v>11145</v>
      </c>
      <c r="C180" s="174" t="s">
        <v>11122</v>
      </c>
      <c r="D180" s="216">
        <v>1</v>
      </c>
      <c r="E180" s="24">
        <v>4.84</v>
      </c>
      <c r="F180" s="222">
        <v>4.84</v>
      </c>
      <c r="G180" s="426"/>
      <c r="I180" s="1"/>
      <c r="J180" s="1"/>
    </row>
    <row r="181" customHeight="1" spans="1:10">
      <c r="A181" s="208">
        <v>176</v>
      </c>
      <c r="B181" s="34" t="s">
        <v>11146</v>
      </c>
      <c r="C181" s="174" t="s">
        <v>11122</v>
      </c>
      <c r="D181" s="216">
        <v>11</v>
      </c>
      <c r="E181" s="24">
        <v>4.84</v>
      </c>
      <c r="F181" s="222">
        <v>53.24</v>
      </c>
      <c r="G181" s="426"/>
      <c r="I181" s="1"/>
      <c r="J181" s="1"/>
    </row>
    <row r="182" customHeight="1" spans="1:10">
      <c r="A182" s="208">
        <v>177</v>
      </c>
      <c r="B182" s="34" t="s">
        <v>11147</v>
      </c>
      <c r="C182" s="174" t="s">
        <v>11122</v>
      </c>
      <c r="D182" s="216">
        <v>33.2</v>
      </c>
      <c r="E182" s="24">
        <v>4.84</v>
      </c>
      <c r="F182" s="222">
        <v>160.69</v>
      </c>
      <c r="G182" s="426"/>
      <c r="I182" s="1"/>
      <c r="J182" s="1"/>
    </row>
    <row r="183" customHeight="1" spans="1:10">
      <c r="A183" s="208">
        <v>178</v>
      </c>
      <c r="B183" s="34" t="s">
        <v>11148</v>
      </c>
      <c r="C183" s="174" t="s">
        <v>11122</v>
      </c>
      <c r="D183" s="216">
        <v>13.7</v>
      </c>
      <c r="E183" s="24">
        <v>4.84</v>
      </c>
      <c r="F183" s="222">
        <v>66.31</v>
      </c>
      <c r="G183" s="426"/>
      <c r="I183" s="1"/>
      <c r="J183" s="1"/>
    </row>
    <row r="184" customHeight="1" spans="1:10">
      <c r="A184" s="208">
        <v>179</v>
      </c>
      <c r="B184" s="34" t="s">
        <v>8640</v>
      </c>
      <c r="C184" s="174" t="s">
        <v>11122</v>
      </c>
      <c r="D184" s="216">
        <v>25</v>
      </c>
      <c r="E184" s="24">
        <v>4.84</v>
      </c>
      <c r="F184" s="222">
        <v>121</v>
      </c>
      <c r="G184" s="426"/>
      <c r="I184" s="1"/>
      <c r="J184" s="1"/>
    </row>
    <row r="185" customHeight="1" spans="1:10">
      <c r="A185" s="208">
        <v>180</v>
      </c>
      <c r="B185" s="34" t="s">
        <v>11149</v>
      </c>
      <c r="C185" s="174" t="s">
        <v>11122</v>
      </c>
      <c r="D185" s="216">
        <v>15.9</v>
      </c>
      <c r="E185" s="24">
        <v>4.84</v>
      </c>
      <c r="F185" s="222">
        <v>76.96</v>
      </c>
      <c r="G185" s="426"/>
      <c r="I185" s="1"/>
      <c r="J185" s="1"/>
    </row>
    <row r="186" customHeight="1" spans="1:10">
      <c r="A186" s="208">
        <v>181</v>
      </c>
      <c r="B186" s="34" t="s">
        <v>11150</v>
      </c>
      <c r="C186" s="174" t="s">
        <v>11122</v>
      </c>
      <c r="D186" s="216">
        <v>19.3</v>
      </c>
      <c r="E186" s="24">
        <v>4.84</v>
      </c>
      <c r="F186" s="222">
        <v>93.41</v>
      </c>
      <c r="G186" s="426"/>
      <c r="I186" s="1"/>
      <c r="J186" s="1"/>
    </row>
    <row r="187" customHeight="1" spans="1:10">
      <c r="A187" s="208">
        <v>182</v>
      </c>
      <c r="B187" s="34" t="s">
        <v>11151</v>
      </c>
      <c r="C187" s="174" t="s">
        <v>11122</v>
      </c>
      <c r="D187" s="216">
        <v>29.3</v>
      </c>
      <c r="E187" s="24">
        <v>4.84</v>
      </c>
      <c r="F187" s="222">
        <v>141.81</v>
      </c>
      <c r="G187" s="426"/>
      <c r="I187" s="1"/>
      <c r="J187" s="1"/>
    </row>
    <row r="188" customHeight="1" spans="1:10">
      <c r="A188" s="208">
        <v>183</v>
      </c>
      <c r="B188" s="34" t="s">
        <v>11152</v>
      </c>
      <c r="C188" s="174" t="s">
        <v>11122</v>
      </c>
      <c r="D188" s="216">
        <v>16.6</v>
      </c>
      <c r="E188" s="24">
        <v>4.84</v>
      </c>
      <c r="F188" s="222">
        <v>80.34</v>
      </c>
      <c r="G188" s="426"/>
      <c r="I188" s="1"/>
      <c r="J188" s="1"/>
    </row>
    <row r="189" customHeight="1" spans="1:10">
      <c r="A189" s="208">
        <v>184</v>
      </c>
      <c r="B189" s="34" t="s">
        <v>11153</v>
      </c>
      <c r="C189" s="174" t="s">
        <v>11122</v>
      </c>
      <c r="D189" s="216">
        <v>13</v>
      </c>
      <c r="E189" s="24">
        <v>4.84</v>
      </c>
      <c r="F189" s="222">
        <v>62.92</v>
      </c>
      <c r="G189" s="426"/>
      <c r="I189" s="1"/>
      <c r="J189" s="1"/>
    </row>
    <row r="190" customHeight="1" spans="1:10">
      <c r="A190" s="208">
        <v>185</v>
      </c>
      <c r="B190" s="34" t="s">
        <v>11154</v>
      </c>
      <c r="C190" s="174" t="s">
        <v>11122</v>
      </c>
      <c r="D190" s="216">
        <v>34.01</v>
      </c>
      <c r="E190" s="24">
        <v>4.84</v>
      </c>
      <c r="F190" s="222">
        <v>164.61</v>
      </c>
      <c r="G190" s="426"/>
      <c r="I190" s="1"/>
      <c r="J190" s="1"/>
    </row>
    <row r="191" customHeight="1" spans="1:10">
      <c r="A191" s="208">
        <v>186</v>
      </c>
      <c r="B191" s="34" t="s">
        <v>5930</v>
      </c>
      <c r="C191" s="174" t="s">
        <v>11122</v>
      </c>
      <c r="D191" s="216">
        <v>10</v>
      </c>
      <c r="E191" s="24">
        <v>4.84</v>
      </c>
      <c r="F191" s="222">
        <v>48.4</v>
      </c>
      <c r="G191" s="426"/>
      <c r="I191" s="1"/>
      <c r="J191" s="1"/>
    </row>
    <row r="192" customHeight="1" spans="1:10">
      <c r="A192" s="208">
        <v>187</v>
      </c>
      <c r="B192" s="34" t="s">
        <v>11155</v>
      </c>
      <c r="C192" s="174" t="s">
        <v>11122</v>
      </c>
      <c r="D192" s="216">
        <v>20.5</v>
      </c>
      <c r="E192" s="24">
        <v>4.84</v>
      </c>
      <c r="F192" s="222">
        <v>99.22</v>
      </c>
      <c r="G192" s="426"/>
      <c r="I192" s="1"/>
      <c r="J192" s="1"/>
    </row>
    <row r="193" customHeight="1" spans="1:10">
      <c r="A193" s="208">
        <v>188</v>
      </c>
      <c r="B193" s="34" t="s">
        <v>2854</v>
      </c>
      <c r="C193" s="174" t="s">
        <v>11122</v>
      </c>
      <c r="D193" s="216">
        <v>38.4</v>
      </c>
      <c r="E193" s="24">
        <v>4.84</v>
      </c>
      <c r="F193" s="222">
        <v>185.86</v>
      </c>
      <c r="G193" s="426"/>
      <c r="I193" s="1"/>
      <c r="J193" s="1"/>
    </row>
    <row r="194" customHeight="1" spans="1:10">
      <c r="A194" s="208">
        <v>189</v>
      </c>
      <c r="B194" s="34" t="s">
        <v>11156</v>
      </c>
      <c r="C194" s="174" t="s">
        <v>11122</v>
      </c>
      <c r="D194" s="216">
        <v>20</v>
      </c>
      <c r="E194" s="24">
        <v>4.84</v>
      </c>
      <c r="F194" s="222">
        <v>96.8</v>
      </c>
      <c r="G194" s="426"/>
      <c r="I194" s="1"/>
      <c r="J194" s="1"/>
    </row>
    <row r="195" customHeight="1" spans="1:10">
      <c r="A195" s="208">
        <v>190</v>
      </c>
      <c r="B195" s="34" t="s">
        <v>11157</v>
      </c>
      <c r="C195" s="174" t="s">
        <v>11122</v>
      </c>
      <c r="D195" s="216">
        <v>10</v>
      </c>
      <c r="E195" s="24">
        <v>4.84</v>
      </c>
      <c r="F195" s="222">
        <v>48.4</v>
      </c>
      <c r="G195" s="426"/>
      <c r="I195" s="1"/>
      <c r="J195" s="1"/>
    </row>
    <row r="196" customHeight="1" spans="1:10">
      <c r="A196" s="208">
        <v>191</v>
      </c>
      <c r="B196" s="34" t="s">
        <v>6537</v>
      </c>
      <c r="C196" s="174" t="s">
        <v>11122</v>
      </c>
      <c r="D196" s="216">
        <v>33</v>
      </c>
      <c r="E196" s="24">
        <v>4.84</v>
      </c>
      <c r="F196" s="222">
        <v>159.72</v>
      </c>
      <c r="G196" s="426"/>
      <c r="I196" s="1"/>
      <c r="J196" s="1"/>
    </row>
    <row r="197" customHeight="1" spans="1:10">
      <c r="A197" s="208">
        <v>192</v>
      </c>
      <c r="B197" s="34" t="s">
        <v>11158</v>
      </c>
      <c r="C197" s="174" t="s">
        <v>11122</v>
      </c>
      <c r="D197" s="216">
        <v>31.9</v>
      </c>
      <c r="E197" s="24">
        <v>4.84</v>
      </c>
      <c r="F197" s="222">
        <v>154.4</v>
      </c>
      <c r="G197" s="426"/>
      <c r="I197" s="1"/>
      <c r="J197" s="1"/>
    </row>
    <row r="198" customHeight="1" spans="1:10">
      <c r="A198" s="208">
        <v>193</v>
      </c>
      <c r="B198" s="34" t="s">
        <v>11159</v>
      </c>
      <c r="C198" s="174" t="s">
        <v>11160</v>
      </c>
      <c r="D198" s="216">
        <v>65</v>
      </c>
      <c r="E198" s="24">
        <v>4.84</v>
      </c>
      <c r="F198" s="222">
        <v>314.6</v>
      </c>
      <c r="G198" s="426"/>
      <c r="I198" s="1"/>
      <c r="J198" s="1"/>
    </row>
    <row r="199" customHeight="1" spans="1:10">
      <c r="A199" s="208">
        <v>194</v>
      </c>
      <c r="B199" s="34" t="s">
        <v>11161</v>
      </c>
      <c r="C199" s="174" t="s">
        <v>11160</v>
      </c>
      <c r="D199" s="216">
        <v>62.15</v>
      </c>
      <c r="E199" s="24">
        <v>4.84</v>
      </c>
      <c r="F199" s="222">
        <v>300.81</v>
      </c>
      <c r="G199" s="426"/>
      <c r="I199" s="1"/>
      <c r="J199" s="1"/>
    </row>
    <row r="200" customHeight="1" spans="1:10">
      <c r="A200" s="208">
        <v>195</v>
      </c>
      <c r="B200" s="34" t="s">
        <v>11162</v>
      </c>
      <c r="C200" s="174" t="s">
        <v>11160</v>
      </c>
      <c r="D200" s="216">
        <v>28</v>
      </c>
      <c r="E200" s="24">
        <v>4.84</v>
      </c>
      <c r="F200" s="222">
        <v>135.52</v>
      </c>
      <c r="G200" s="426"/>
      <c r="I200" s="1"/>
      <c r="J200" s="1"/>
    </row>
    <row r="201" customHeight="1" spans="1:10">
      <c r="A201" s="208">
        <v>196</v>
      </c>
      <c r="B201" s="34" t="s">
        <v>11163</v>
      </c>
      <c r="C201" s="174" t="s">
        <v>11160</v>
      </c>
      <c r="D201" s="216">
        <v>75</v>
      </c>
      <c r="E201" s="24">
        <v>4.84</v>
      </c>
      <c r="F201" s="222">
        <v>363</v>
      </c>
      <c r="G201" s="426"/>
      <c r="I201" s="1"/>
      <c r="J201" s="1"/>
    </row>
    <row r="202" customHeight="1" spans="1:10">
      <c r="A202" s="208">
        <v>197</v>
      </c>
      <c r="B202" s="34" t="s">
        <v>11164</v>
      </c>
      <c r="C202" s="174" t="s">
        <v>11160</v>
      </c>
      <c r="D202" s="216">
        <v>53</v>
      </c>
      <c r="E202" s="24">
        <v>4.84</v>
      </c>
      <c r="F202" s="222">
        <v>256.52</v>
      </c>
      <c r="G202" s="426"/>
      <c r="I202" s="1"/>
      <c r="J202" s="1"/>
    </row>
    <row r="203" customHeight="1" spans="1:10">
      <c r="A203" s="208">
        <v>198</v>
      </c>
      <c r="B203" s="34" t="s">
        <v>11165</v>
      </c>
      <c r="C203" s="174" t="s">
        <v>11160</v>
      </c>
      <c r="D203" s="216">
        <v>84</v>
      </c>
      <c r="E203" s="24">
        <v>4.84</v>
      </c>
      <c r="F203" s="222">
        <v>406.56</v>
      </c>
      <c r="G203" s="426"/>
      <c r="I203" s="1"/>
      <c r="J203" s="1"/>
    </row>
    <row r="204" customHeight="1" spans="1:10">
      <c r="A204" s="208">
        <v>199</v>
      </c>
      <c r="B204" s="34" t="s">
        <v>11166</v>
      </c>
      <c r="C204" s="174" t="s">
        <v>11160</v>
      </c>
      <c r="D204" s="216">
        <v>129</v>
      </c>
      <c r="E204" s="24">
        <v>4.84</v>
      </c>
      <c r="F204" s="222">
        <v>624.36</v>
      </c>
      <c r="G204" s="426"/>
      <c r="I204" s="1"/>
      <c r="J204" s="1"/>
    </row>
    <row r="205" customHeight="1" spans="1:10">
      <c r="A205" s="208">
        <v>200</v>
      </c>
      <c r="B205" s="34" t="s">
        <v>11167</v>
      </c>
      <c r="C205" s="174" t="s">
        <v>11160</v>
      </c>
      <c r="D205" s="216">
        <v>28.8</v>
      </c>
      <c r="E205" s="24">
        <v>4.84</v>
      </c>
      <c r="F205" s="222">
        <v>139.39</v>
      </c>
      <c r="G205" s="426"/>
      <c r="I205" s="1"/>
      <c r="J205" s="1"/>
    </row>
    <row r="206" customHeight="1" spans="1:10">
      <c r="A206" s="208">
        <v>201</v>
      </c>
      <c r="B206" s="34" t="s">
        <v>11168</v>
      </c>
      <c r="C206" s="174" t="s">
        <v>11160</v>
      </c>
      <c r="D206" s="215">
        <v>50.2</v>
      </c>
      <c r="E206" s="24">
        <v>4.84</v>
      </c>
      <c r="F206" s="222">
        <v>242.97</v>
      </c>
      <c r="G206" s="426"/>
      <c r="I206" s="1"/>
      <c r="J206" s="1"/>
    </row>
    <row r="207" customHeight="1" spans="1:10">
      <c r="A207" s="208">
        <v>202</v>
      </c>
      <c r="B207" s="34" t="s">
        <v>11169</v>
      </c>
      <c r="C207" s="174" t="s">
        <v>11160</v>
      </c>
      <c r="D207" s="216">
        <v>12</v>
      </c>
      <c r="E207" s="24">
        <v>4.84</v>
      </c>
      <c r="F207" s="222">
        <v>58.08</v>
      </c>
      <c r="G207" s="426"/>
      <c r="I207" s="1"/>
      <c r="J207" s="1"/>
    </row>
    <row r="208" customHeight="1" spans="1:10">
      <c r="A208" s="208">
        <v>203</v>
      </c>
      <c r="B208" s="34" t="s">
        <v>11170</v>
      </c>
      <c r="C208" s="174" t="s">
        <v>11160</v>
      </c>
      <c r="D208" s="216">
        <v>45</v>
      </c>
      <c r="E208" s="24">
        <v>4.84</v>
      </c>
      <c r="F208" s="222">
        <v>217.8</v>
      </c>
      <c r="G208" s="426"/>
      <c r="I208" s="1"/>
      <c r="J208" s="1"/>
    </row>
    <row r="209" customHeight="1" spans="1:10">
      <c r="A209" s="208">
        <v>204</v>
      </c>
      <c r="B209" s="34" t="s">
        <v>7279</v>
      </c>
      <c r="C209" s="174" t="s">
        <v>11160</v>
      </c>
      <c r="D209" s="216">
        <v>42</v>
      </c>
      <c r="E209" s="24">
        <v>4.84</v>
      </c>
      <c r="F209" s="222">
        <v>203.28</v>
      </c>
      <c r="G209" s="426"/>
      <c r="I209" s="1"/>
      <c r="J209" s="1"/>
    </row>
    <row r="210" customHeight="1" spans="1:10">
      <c r="A210" s="208">
        <v>205</v>
      </c>
      <c r="B210" s="34" t="s">
        <v>11171</v>
      </c>
      <c r="C210" s="174" t="s">
        <v>11160</v>
      </c>
      <c r="D210" s="216">
        <v>36</v>
      </c>
      <c r="E210" s="24">
        <v>4.84</v>
      </c>
      <c r="F210" s="222">
        <v>174.24</v>
      </c>
      <c r="G210" s="426"/>
      <c r="I210" s="1"/>
      <c r="J210" s="1"/>
    </row>
    <row r="211" customHeight="1" spans="1:10">
      <c r="A211" s="208">
        <v>206</v>
      </c>
      <c r="B211" s="34" t="s">
        <v>11172</v>
      </c>
      <c r="C211" s="174" t="s">
        <v>11160</v>
      </c>
      <c r="D211" s="216">
        <v>60</v>
      </c>
      <c r="E211" s="24">
        <v>4.84</v>
      </c>
      <c r="F211" s="222">
        <v>290.4</v>
      </c>
      <c r="G211" s="426"/>
      <c r="I211" s="1"/>
      <c r="J211" s="1"/>
    </row>
    <row r="212" customHeight="1" spans="1:10">
      <c r="A212" s="208">
        <v>207</v>
      </c>
      <c r="B212" s="34" t="s">
        <v>11173</v>
      </c>
      <c r="C212" s="174" t="s">
        <v>11160</v>
      </c>
      <c r="D212" s="216">
        <v>35</v>
      </c>
      <c r="E212" s="24">
        <v>4.84</v>
      </c>
      <c r="F212" s="222">
        <v>169.4</v>
      </c>
      <c r="G212" s="426"/>
      <c r="I212" s="1"/>
      <c r="J212" s="1"/>
    </row>
    <row r="213" customHeight="1" spans="1:10">
      <c r="A213" s="208">
        <v>208</v>
      </c>
      <c r="B213" s="34" t="s">
        <v>11174</v>
      </c>
      <c r="C213" s="174" t="s">
        <v>11160</v>
      </c>
      <c r="D213" s="216">
        <v>30</v>
      </c>
      <c r="E213" s="24">
        <v>4.84</v>
      </c>
      <c r="F213" s="222">
        <v>145.2</v>
      </c>
      <c r="G213" s="426"/>
      <c r="I213" s="1"/>
      <c r="J213" s="1"/>
    </row>
    <row r="214" customHeight="1" spans="1:10">
      <c r="A214" s="208">
        <v>209</v>
      </c>
      <c r="B214" s="34" t="s">
        <v>2581</v>
      </c>
      <c r="C214" s="174" t="s">
        <v>11160</v>
      </c>
      <c r="D214" s="216">
        <v>7</v>
      </c>
      <c r="E214" s="24">
        <v>4.84</v>
      </c>
      <c r="F214" s="222">
        <v>33.88</v>
      </c>
      <c r="G214" s="426"/>
      <c r="I214" s="1"/>
      <c r="J214" s="1"/>
    </row>
    <row r="215" customHeight="1" spans="1:10">
      <c r="A215" s="208">
        <v>210</v>
      </c>
      <c r="B215" s="34" t="s">
        <v>11175</v>
      </c>
      <c r="C215" s="174" t="s">
        <v>11160</v>
      </c>
      <c r="D215" s="216">
        <v>7</v>
      </c>
      <c r="E215" s="24">
        <v>4.84</v>
      </c>
      <c r="F215" s="222">
        <v>33.88</v>
      </c>
      <c r="G215" s="426"/>
      <c r="I215" s="1"/>
      <c r="J215" s="1"/>
    </row>
    <row r="216" customHeight="1" spans="1:10">
      <c r="A216" s="208">
        <v>211</v>
      </c>
      <c r="B216" s="34" t="s">
        <v>11176</v>
      </c>
      <c r="C216" s="174" t="s">
        <v>11160</v>
      </c>
      <c r="D216" s="216">
        <v>35</v>
      </c>
      <c r="E216" s="24">
        <v>4.84</v>
      </c>
      <c r="F216" s="222">
        <v>169.4</v>
      </c>
      <c r="G216" s="426"/>
      <c r="I216" s="1"/>
      <c r="J216" s="1"/>
    </row>
    <row r="217" customHeight="1" spans="1:10">
      <c r="A217" s="208">
        <v>212</v>
      </c>
      <c r="B217" s="34" t="s">
        <v>11177</v>
      </c>
      <c r="C217" s="174" t="s">
        <v>11160</v>
      </c>
      <c r="D217" s="216">
        <v>17.8</v>
      </c>
      <c r="E217" s="24">
        <v>4.84</v>
      </c>
      <c r="F217" s="222">
        <v>86.15</v>
      </c>
      <c r="G217" s="426"/>
      <c r="I217" s="1"/>
      <c r="J217" s="1"/>
    </row>
    <row r="218" customHeight="1" spans="1:10">
      <c r="A218" s="208">
        <v>213</v>
      </c>
      <c r="B218" s="34" t="s">
        <v>11178</v>
      </c>
      <c r="C218" s="174" t="s">
        <v>11160</v>
      </c>
      <c r="D218" s="216">
        <v>35</v>
      </c>
      <c r="E218" s="24">
        <v>4.84</v>
      </c>
      <c r="F218" s="222">
        <v>169.4</v>
      </c>
      <c r="G218" s="426"/>
      <c r="I218" s="1"/>
      <c r="J218" s="1"/>
    </row>
    <row r="219" customHeight="1" spans="1:10">
      <c r="A219" s="208">
        <v>214</v>
      </c>
      <c r="B219" s="34" t="s">
        <v>11179</v>
      </c>
      <c r="C219" s="174" t="s">
        <v>11160</v>
      </c>
      <c r="D219" s="216">
        <v>20.7</v>
      </c>
      <c r="E219" s="24">
        <v>4.84</v>
      </c>
      <c r="F219" s="222">
        <v>100.19</v>
      </c>
      <c r="G219" s="426"/>
      <c r="I219" s="1"/>
      <c r="J219" s="1"/>
    </row>
    <row r="220" customHeight="1" spans="1:10">
      <c r="A220" s="208">
        <v>215</v>
      </c>
      <c r="B220" s="34" t="s">
        <v>11180</v>
      </c>
      <c r="C220" s="174" t="s">
        <v>11160</v>
      </c>
      <c r="D220" s="216">
        <v>40</v>
      </c>
      <c r="E220" s="24">
        <v>4.84</v>
      </c>
      <c r="F220" s="222">
        <v>193.6</v>
      </c>
      <c r="G220" s="426"/>
      <c r="I220" s="1"/>
      <c r="J220" s="1"/>
    </row>
    <row r="221" customHeight="1" spans="1:10">
      <c r="A221" s="208">
        <v>216</v>
      </c>
      <c r="B221" s="34" t="s">
        <v>11181</v>
      </c>
      <c r="C221" s="174" t="s">
        <v>11160</v>
      </c>
      <c r="D221" s="216">
        <v>44</v>
      </c>
      <c r="E221" s="24">
        <v>4.84</v>
      </c>
      <c r="F221" s="222">
        <v>212.96</v>
      </c>
      <c r="G221" s="426"/>
      <c r="I221" s="1"/>
      <c r="J221" s="1"/>
    </row>
    <row r="222" customHeight="1" spans="1:10">
      <c r="A222" s="208">
        <v>217</v>
      </c>
      <c r="B222" s="34" t="s">
        <v>11182</v>
      </c>
      <c r="C222" s="174" t="s">
        <v>11160</v>
      </c>
      <c r="D222" s="216">
        <v>30</v>
      </c>
      <c r="E222" s="24">
        <v>4.84</v>
      </c>
      <c r="F222" s="222">
        <v>145.2</v>
      </c>
      <c r="G222" s="426"/>
      <c r="I222" s="1"/>
      <c r="J222" s="1"/>
    </row>
    <row r="223" customHeight="1" spans="1:10">
      <c r="A223" s="208">
        <v>218</v>
      </c>
      <c r="B223" s="34" t="s">
        <v>11183</v>
      </c>
      <c r="C223" s="174" t="s">
        <v>11160</v>
      </c>
      <c r="D223" s="216">
        <v>20.6</v>
      </c>
      <c r="E223" s="24">
        <v>4.84</v>
      </c>
      <c r="F223" s="222">
        <v>99.7</v>
      </c>
      <c r="G223" s="426"/>
      <c r="I223" s="1"/>
      <c r="J223" s="1"/>
    </row>
    <row r="224" customHeight="1" spans="1:10">
      <c r="A224" s="208">
        <v>219</v>
      </c>
      <c r="B224" s="34" t="s">
        <v>11184</v>
      </c>
      <c r="C224" s="174" t="s">
        <v>11160</v>
      </c>
      <c r="D224" s="216">
        <v>10.5</v>
      </c>
      <c r="E224" s="24">
        <v>4.84</v>
      </c>
      <c r="F224" s="222">
        <v>50.82</v>
      </c>
      <c r="G224" s="426"/>
      <c r="I224" s="1"/>
      <c r="J224" s="1"/>
    </row>
    <row r="225" customHeight="1" spans="1:10">
      <c r="A225" s="208">
        <v>220</v>
      </c>
      <c r="B225" s="34" t="s">
        <v>11185</v>
      </c>
      <c r="C225" s="174" t="s">
        <v>11160</v>
      </c>
      <c r="D225" s="216">
        <v>12</v>
      </c>
      <c r="E225" s="24">
        <v>4.84</v>
      </c>
      <c r="F225" s="222">
        <v>58.08</v>
      </c>
      <c r="G225" s="426"/>
      <c r="I225" s="1"/>
      <c r="J225" s="1"/>
    </row>
    <row r="226" customHeight="1" spans="1:10">
      <c r="A226" s="208">
        <v>221</v>
      </c>
      <c r="B226" s="34" t="s">
        <v>11186</v>
      </c>
      <c r="C226" s="174" t="s">
        <v>11187</v>
      </c>
      <c r="D226" s="216">
        <v>42.5</v>
      </c>
      <c r="E226" s="24">
        <v>4.84</v>
      </c>
      <c r="F226" s="222">
        <v>205.7</v>
      </c>
      <c r="G226" s="426"/>
      <c r="I226" s="1"/>
      <c r="J226" s="1"/>
    </row>
    <row r="227" customHeight="1" spans="1:10">
      <c r="A227" s="208">
        <v>222</v>
      </c>
      <c r="B227" s="34" t="s">
        <v>11170</v>
      </c>
      <c r="C227" s="174" t="s">
        <v>11187</v>
      </c>
      <c r="D227" s="216">
        <v>20.7</v>
      </c>
      <c r="E227" s="24">
        <v>4.84</v>
      </c>
      <c r="F227" s="222">
        <v>100.19</v>
      </c>
      <c r="G227" s="426"/>
      <c r="I227" s="1"/>
      <c r="J227" s="1"/>
    </row>
    <row r="228" customHeight="1" spans="1:10">
      <c r="A228" s="208">
        <v>223</v>
      </c>
      <c r="B228" s="34" t="s">
        <v>11188</v>
      </c>
      <c r="C228" s="174" t="s">
        <v>11187</v>
      </c>
      <c r="D228" s="216">
        <v>16.5</v>
      </c>
      <c r="E228" s="24">
        <v>4.84</v>
      </c>
      <c r="F228" s="222">
        <v>79.86</v>
      </c>
      <c r="G228" s="426"/>
      <c r="I228" s="1"/>
      <c r="J228" s="1"/>
    </row>
    <row r="229" customHeight="1" spans="1:10">
      <c r="A229" s="208">
        <v>224</v>
      </c>
      <c r="B229" s="34" t="s">
        <v>11189</v>
      </c>
      <c r="C229" s="174" t="s">
        <v>11187</v>
      </c>
      <c r="D229" s="216">
        <v>3.8</v>
      </c>
      <c r="E229" s="24">
        <v>4.84</v>
      </c>
      <c r="F229" s="222">
        <v>18.39</v>
      </c>
      <c r="G229" s="426"/>
      <c r="I229" s="1"/>
      <c r="J229" s="1"/>
    </row>
    <row r="230" customHeight="1" spans="1:10">
      <c r="A230" s="208">
        <v>225</v>
      </c>
      <c r="B230" s="34" t="s">
        <v>11190</v>
      </c>
      <c r="C230" s="174" t="s">
        <v>11187</v>
      </c>
      <c r="D230" s="216">
        <v>22.5</v>
      </c>
      <c r="E230" s="24">
        <v>4.84</v>
      </c>
      <c r="F230" s="222">
        <v>108.9</v>
      </c>
      <c r="G230" s="426"/>
      <c r="I230" s="1"/>
      <c r="J230" s="1"/>
    </row>
    <row r="231" customHeight="1" spans="1:10">
      <c r="A231" s="208">
        <v>226</v>
      </c>
      <c r="B231" s="34" t="s">
        <v>11191</v>
      </c>
      <c r="C231" s="174" t="s">
        <v>11187</v>
      </c>
      <c r="D231" s="216">
        <v>23</v>
      </c>
      <c r="E231" s="24">
        <v>4.84</v>
      </c>
      <c r="F231" s="222">
        <v>111.32</v>
      </c>
      <c r="G231" s="426"/>
      <c r="I231" s="1"/>
      <c r="J231" s="1"/>
    </row>
    <row r="232" customHeight="1" spans="1:10">
      <c r="A232" s="208">
        <v>227</v>
      </c>
      <c r="B232" s="34" t="s">
        <v>11192</v>
      </c>
      <c r="C232" s="174" t="s">
        <v>11187</v>
      </c>
      <c r="D232" s="216">
        <v>29.6</v>
      </c>
      <c r="E232" s="24">
        <v>4.84</v>
      </c>
      <c r="F232" s="222">
        <v>143.26</v>
      </c>
      <c r="G232" s="426"/>
      <c r="I232" s="1"/>
      <c r="J232" s="1"/>
    </row>
    <row r="233" customHeight="1" spans="1:10">
      <c r="A233" s="208">
        <v>228</v>
      </c>
      <c r="B233" s="34" t="s">
        <v>11193</v>
      </c>
      <c r="C233" s="174" t="s">
        <v>11187</v>
      </c>
      <c r="D233" s="216">
        <v>14.43</v>
      </c>
      <c r="E233" s="24">
        <v>4.84</v>
      </c>
      <c r="F233" s="222">
        <v>69.84</v>
      </c>
      <c r="G233" s="426"/>
      <c r="I233" s="1"/>
      <c r="J233" s="1"/>
    </row>
    <row r="234" customHeight="1" spans="1:10">
      <c r="A234" s="208">
        <v>229</v>
      </c>
      <c r="B234" s="34" t="s">
        <v>4576</v>
      </c>
      <c r="C234" s="174" t="s">
        <v>11187</v>
      </c>
      <c r="D234" s="216">
        <v>15.63</v>
      </c>
      <c r="E234" s="24">
        <v>4.84</v>
      </c>
      <c r="F234" s="222">
        <v>75.65</v>
      </c>
      <c r="G234" s="426"/>
      <c r="I234" s="1"/>
      <c r="J234" s="1"/>
    </row>
    <row r="235" customHeight="1" spans="1:10">
      <c r="A235" s="208">
        <v>230</v>
      </c>
      <c r="B235" s="34" t="s">
        <v>11194</v>
      </c>
      <c r="C235" s="174" t="s">
        <v>11187</v>
      </c>
      <c r="D235" s="216">
        <v>14</v>
      </c>
      <c r="E235" s="24">
        <v>4.84</v>
      </c>
      <c r="F235" s="222">
        <v>67.76</v>
      </c>
      <c r="G235" s="426"/>
      <c r="I235" s="1"/>
      <c r="J235" s="1"/>
    </row>
    <row r="236" customHeight="1" spans="1:10">
      <c r="A236" s="208">
        <v>231</v>
      </c>
      <c r="B236" s="34" t="s">
        <v>11195</v>
      </c>
      <c r="C236" s="174" t="s">
        <v>11187</v>
      </c>
      <c r="D236" s="216">
        <v>20.9</v>
      </c>
      <c r="E236" s="24">
        <v>4.84</v>
      </c>
      <c r="F236" s="222">
        <v>101.16</v>
      </c>
      <c r="G236" s="426"/>
      <c r="I236" s="1"/>
      <c r="J236" s="1"/>
    </row>
    <row r="237" customHeight="1" spans="1:10">
      <c r="A237" s="208">
        <v>232</v>
      </c>
      <c r="B237" s="34" t="s">
        <v>11196</v>
      </c>
      <c r="C237" s="174" t="s">
        <v>11187</v>
      </c>
      <c r="D237" s="216">
        <v>2.4</v>
      </c>
      <c r="E237" s="24">
        <v>4.84</v>
      </c>
      <c r="F237" s="222">
        <v>11.62</v>
      </c>
      <c r="G237" s="426"/>
      <c r="I237" s="1"/>
      <c r="J237" s="1"/>
    </row>
    <row r="238" customHeight="1" spans="1:10">
      <c r="A238" s="208">
        <v>233</v>
      </c>
      <c r="B238" s="34" t="s">
        <v>11166</v>
      </c>
      <c r="C238" s="174" t="s">
        <v>11187</v>
      </c>
      <c r="D238" s="216">
        <v>8.5</v>
      </c>
      <c r="E238" s="24">
        <v>4.84</v>
      </c>
      <c r="F238" s="222">
        <v>41.14</v>
      </c>
      <c r="G238" s="426"/>
      <c r="I238" s="1"/>
      <c r="J238" s="1"/>
    </row>
    <row r="239" customHeight="1" spans="1:10">
      <c r="A239" s="208">
        <v>234</v>
      </c>
      <c r="B239" s="34" t="s">
        <v>11197</v>
      </c>
      <c r="C239" s="174" t="s">
        <v>11187</v>
      </c>
      <c r="D239" s="216">
        <v>10</v>
      </c>
      <c r="E239" s="24">
        <v>4.84</v>
      </c>
      <c r="F239" s="222">
        <v>48.4</v>
      </c>
      <c r="G239" s="426"/>
      <c r="I239" s="1"/>
      <c r="J239" s="1"/>
    </row>
    <row r="240" customHeight="1" spans="1:10">
      <c r="A240" s="208">
        <v>235</v>
      </c>
      <c r="B240" s="34" t="s">
        <v>11198</v>
      </c>
      <c r="C240" s="174" t="s">
        <v>11187</v>
      </c>
      <c r="D240" s="216">
        <v>16.3</v>
      </c>
      <c r="E240" s="24">
        <v>4.84</v>
      </c>
      <c r="F240" s="222">
        <v>78.89</v>
      </c>
      <c r="G240" s="426"/>
      <c r="I240" s="1"/>
      <c r="J240" s="1"/>
    </row>
    <row r="241" customHeight="1" spans="1:10">
      <c r="A241" s="208">
        <v>236</v>
      </c>
      <c r="B241" s="34" t="s">
        <v>11163</v>
      </c>
      <c r="C241" s="174" t="s">
        <v>11187</v>
      </c>
      <c r="D241" s="216">
        <v>46.3</v>
      </c>
      <c r="E241" s="24">
        <v>4.84</v>
      </c>
      <c r="F241" s="222">
        <v>224.09</v>
      </c>
      <c r="G241" s="426"/>
      <c r="I241" s="1"/>
      <c r="J241" s="1"/>
    </row>
    <row r="242" customHeight="1" spans="1:10">
      <c r="A242" s="208">
        <v>237</v>
      </c>
      <c r="B242" s="34" t="s">
        <v>11175</v>
      </c>
      <c r="C242" s="174" t="s">
        <v>11187</v>
      </c>
      <c r="D242" s="216">
        <v>48</v>
      </c>
      <c r="E242" s="24">
        <v>4.84</v>
      </c>
      <c r="F242" s="222">
        <v>232.32</v>
      </c>
      <c r="G242" s="426"/>
      <c r="I242" s="1"/>
      <c r="J242" s="1"/>
    </row>
    <row r="243" customHeight="1" spans="1:10">
      <c r="A243" s="208">
        <v>238</v>
      </c>
      <c r="B243" s="34" t="s">
        <v>11199</v>
      </c>
      <c r="C243" s="174" t="s">
        <v>11187</v>
      </c>
      <c r="D243" s="216">
        <v>131</v>
      </c>
      <c r="E243" s="24">
        <v>4.84</v>
      </c>
      <c r="F243" s="222">
        <v>634.04</v>
      </c>
      <c r="G243" s="426"/>
      <c r="I243" s="1"/>
      <c r="J243" s="1"/>
    </row>
    <row r="244" customHeight="1" spans="1:10">
      <c r="A244" s="208">
        <v>239</v>
      </c>
      <c r="B244" s="34" t="s">
        <v>11200</v>
      </c>
      <c r="C244" s="174" t="s">
        <v>11187</v>
      </c>
      <c r="D244" s="216">
        <v>27.5</v>
      </c>
      <c r="E244" s="24">
        <v>4.84</v>
      </c>
      <c r="F244" s="222">
        <v>133.1</v>
      </c>
      <c r="G244" s="426"/>
      <c r="I244" s="1"/>
      <c r="J244" s="1"/>
    </row>
    <row r="245" customHeight="1" spans="1:10">
      <c r="A245" s="208">
        <v>240</v>
      </c>
      <c r="B245" s="34" t="s">
        <v>11201</v>
      </c>
      <c r="C245" s="174" t="s">
        <v>11187</v>
      </c>
      <c r="D245" s="216">
        <v>40.6</v>
      </c>
      <c r="E245" s="24">
        <v>4.84</v>
      </c>
      <c r="F245" s="222">
        <v>196.5</v>
      </c>
      <c r="G245" s="426"/>
      <c r="I245" s="1"/>
      <c r="J245" s="1"/>
    </row>
    <row r="246" customHeight="1" spans="1:10">
      <c r="A246" s="208">
        <v>241</v>
      </c>
      <c r="B246" s="34" t="s">
        <v>2871</v>
      </c>
      <c r="C246" s="174" t="s">
        <v>11187</v>
      </c>
      <c r="D246" s="216">
        <v>47.9</v>
      </c>
      <c r="E246" s="24">
        <v>4.84</v>
      </c>
      <c r="F246" s="222">
        <v>231.84</v>
      </c>
      <c r="G246" s="426"/>
      <c r="I246" s="1"/>
      <c r="J246" s="1"/>
    </row>
    <row r="247" customHeight="1" spans="1:10">
      <c r="A247" s="208">
        <v>242</v>
      </c>
      <c r="B247" s="34" t="s">
        <v>11202</v>
      </c>
      <c r="C247" s="174" t="s">
        <v>11187</v>
      </c>
      <c r="D247" s="216">
        <v>45.1</v>
      </c>
      <c r="E247" s="24">
        <v>4.84</v>
      </c>
      <c r="F247" s="222">
        <v>218.28</v>
      </c>
      <c r="G247" s="426"/>
      <c r="I247" s="1"/>
      <c r="J247" s="1"/>
    </row>
    <row r="248" customHeight="1" spans="1:10">
      <c r="A248" s="208">
        <v>243</v>
      </c>
      <c r="B248" s="34" t="s">
        <v>11203</v>
      </c>
      <c r="C248" s="174" t="s">
        <v>11187</v>
      </c>
      <c r="D248" s="216">
        <v>36.9</v>
      </c>
      <c r="E248" s="24">
        <v>4.84</v>
      </c>
      <c r="F248" s="222">
        <v>178.6</v>
      </c>
      <c r="G248" s="426"/>
      <c r="I248" s="1"/>
      <c r="J248" s="1"/>
    </row>
    <row r="249" customHeight="1" spans="1:10">
      <c r="A249" s="208">
        <v>244</v>
      </c>
      <c r="B249" s="34" t="s">
        <v>1931</v>
      </c>
      <c r="C249" s="174" t="s">
        <v>11187</v>
      </c>
      <c r="D249" s="216">
        <v>14.65</v>
      </c>
      <c r="E249" s="24">
        <v>4.84</v>
      </c>
      <c r="F249" s="222">
        <v>70.91</v>
      </c>
      <c r="G249" s="426"/>
      <c r="I249" s="1"/>
      <c r="J249" s="1"/>
    </row>
    <row r="250" customHeight="1" spans="1:10">
      <c r="A250" s="208">
        <v>245</v>
      </c>
      <c r="B250" s="34" t="s">
        <v>9455</v>
      </c>
      <c r="C250" s="174" t="s">
        <v>11187</v>
      </c>
      <c r="D250" s="216">
        <v>37</v>
      </c>
      <c r="E250" s="24">
        <v>4.84</v>
      </c>
      <c r="F250" s="222">
        <v>179.08</v>
      </c>
      <c r="G250" s="426"/>
      <c r="I250" s="1"/>
      <c r="J250" s="1"/>
    </row>
    <row r="251" customHeight="1" spans="1:10">
      <c r="A251" s="208">
        <v>246</v>
      </c>
      <c r="B251" s="34" t="s">
        <v>11204</v>
      </c>
      <c r="C251" s="174" t="s">
        <v>11187</v>
      </c>
      <c r="D251" s="215">
        <v>43.72</v>
      </c>
      <c r="E251" s="24">
        <v>4.84</v>
      </c>
      <c r="F251" s="222">
        <v>211.6</v>
      </c>
      <c r="G251" s="426"/>
      <c r="I251" s="1"/>
      <c r="J251" s="1"/>
    </row>
    <row r="252" customHeight="1" spans="1:10">
      <c r="A252" s="208">
        <v>247</v>
      </c>
      <c r="B252" s="34" t="s">
        <v>11205</v>
      </c>
      <c r="C252" s="174" t="s">
        <v>11187</v>
      </c>
      <c r="D252" s="215">
        <v>26.23</v>
      </c>
      <c r="E252" s="24">
        <v>4.84</v>
      </c>
      <c r="F252" s="222">
        <v>126.95</v>
      </c>
      <c r="G252" s="426"/>
      <c r="I252" s="1"/>
      <c r="J252" s="1"/>
    </row>
    <row r="253" customHeight="1" spans="1:10">
      <c r="A253" s="208">
        <v>248</v>
      </c>
      <c r="B253" s="34" t="s">
        <v>11206</v>
      </c>
      <c r="C253" s="174" t="s">
        <v>11187</v>
      </c>
      <c r="D253" s="216">
        <v>25</v>
      </c>
      <c r="E253" s="24">
        <v>4.84</v>
      </c>
      <c r="F253" s="222">
        <v>121</v>
      </c>
      <c r="G253" s="426"/>
      <c r="I253" s="1"/>
      <c r="J253" s="1"/>
    </row>
    <row r="254" customHeight="1" spans="1:10">
      <c r="A254" s="208">
        <v>249</v>
      </c>
      <c r="B254" s="34" t="s">
        <v>11207</v>
      </c>
      <c r="C254" s="174" t="s">
        <v>11187</v>
      </c>
      <c r="D254" s="216">
        <v>5</v>
      </c>
      <c r="E254" s="24">
        <v>4.84</v>
      </c>
      <c r="F254" s="222">
        <v>24.2</v>
      </c>
      <c r="G254" s="426"/>
      <c r="I254" s="1"/>
      <c r="J254" s="1"/>
    </row>
    <row r="255" customHeight="1" spans="1:10">
      <c r="A255" s="208">
        <v>250</v>
      </c>
      <c r="B255" s="34" t="s">
        <v>11208</v>
      </c>
      <c r="C255" s="174" t="s">
        <v>11209</v>
      </c>
      <c r="D255" s="216">
        <v>8.8</v>
      </c>
      <c r="E255" s="24">
        <v>4.84</v>
      </c>
      <c r="F255" s="222">
        <v>42.59</v>
      </c>
      <c r="G255" s="426"/>
      <c r="I255" s="1"/>
      <c r="J255" s="1"/>
    </row>
    <row r="256" customHeight="1" spans="1:10">
      <c r="A256" s="208">
        <v>251</v>
      </c>
      <c r="B256" s="34" t="s">
        <v>11210</v>
      </c>
      <c r="C256" s="174" t="s">
        <v>11209</v>
      </c>
      <c r="D256" s="216">
        <v>21</v>
      </c>
      <c r="E256" s="24">
        <v>4.84</v>
      </c>
      <c r="F256" s="222">
        <v>101.64</v>
      </c>
      <c r="G256" s="426"/>
      <c r="I256" s="1"/>
      <c r="J256" s="1"/>
    </row>
    <row r="257" customHeight="1" spans="1:10">
      <c r="A257" s="208">
        <v>252</v>
      </c>
      <c r="B257" s="34" t="s">
        <v>11211</v>
      </c>
      <c r="C257" s="174" t="s">
        <v>11209</v>
      </c>
      <c r="D257" s="216">
        <v>13.6</v>
      </c>
      <c r="E257" s="24">
        <v>4.84</v>
      </c>
      <c r="F257" s="222">
        <v>65.82</v>
      </c>
      <c r="G257" s="426"/>
      <c r="I257" s="1"/>
      <c r="J257" s="1"/>
    </row>
    <row r="258" customHeight="1" spans="1:10">
      <c r="A258" s="208">
        <v>253</v>
      </c>
      <c r="B258" s="34" t="s">
        <v>11212</v>
      </c>
      <c r="C258" s="174" t="s">
        <v>11209</v>
      </c>
      <c r="D258" s="216">
        <v>11.4</v>
      </c>
      <c r="E258" s="24">
        <v>4.84</v>
      </c>
      <c r="F258" s="222">
        <v>55.18</v>
      </c>
      <c r="G258" s="426"/>
      <c r="I258" s="1"/>
      <c r="J258" s="1"/>
    </row>
    <row r="259" customHeight="1" spans="1:10">
      <c r="A259" s="208">
        <v>254</v>
      </c>
      <c r="B259" s="34" t="s">
        <v>11213</v>
      </c>
      <c r="C259" s="174" t="s">
        <v>11209</v>
      </c>
      <c r="D259" s="216">
        <v>14.1</v>
      </c>
      <c r="E259" s="24">
        <v>4.84</v>
      </c>
      <c r="F259" s="222">
        <v>68.24</v>
      </c>
      <c r="G259" s="426"/>
      <c r="I259" s="1"/>
      <c r="J259" s="1"/>
    </row>
    <row r="260" customHeight="1" spans="1:10">
      <c r="A260" s="208">
        <v>255</v>
      </c>
      <c r="B260" s="34" t="s">
        <v>11214</v>
      </c>
      <c r="C260" s="174" t="s">
        <v>11209</v>
      </c>
      <c r="D260" s="216">
        <v>18.8</v>
      </c>
      <c r="E260" s="24">
        <v>4.84</v>
      </c>
      <c r="F260" s="222">
        <v>90.99</v>
      </c>
      <c r="G260" s="426"/>
      <c r="I260" s="1"/>
      <c r="J260" s="1"/>
    </row>
    <row r="261" customHeight="1" spans="1:10">
      <c r="A261" s="208">
        <v>256</v>
      </c>
      <c r="B261" s="34" t="s">
        <v>11215</v>
      </c>
      <c r="C261" s="174" t="s">
        <v>11209</v>
      </c>
      <c r="D261" s="216">
        <v>4.7</v>
      </c>
      <c r="E261" s="24">
        <v>4.84</v>
      </c>
      <c r="F261" s="222">
        <v>22.75</v>
      </c>
      <c r="G261" s="426"/>
      <c r="I261" s="1"/>
      <c r="J261" s="1"/>
    </row>
    <row r="262" customHeight="1" spans="1:10">
      <c r="A262" s="208">
        <v>257</v>
      </c>
      <c r="B262" s="34" t="s">
        <v>11216</v>
      </c>
      <c r="C262" s="174" t="s">
        <v>11209</v>
      </c>
      <c r="D262" s="216">
        <v>8.07</v>
      </c>
      <c r="E262" s="24">
        <v>4.84</v>
      </c>
      <c r="F262" s="222">
        <v>39.06</v>
      </c>
      <c r="G262" s="426"/>
      <c r="I262" s="1"/>
      <c r="J262" s="1"/>
    </row>
    <row r="263" customHeight="1" spans="1:10">
      <c r="A263" s="208">
        <v>258</v>
      </c>
      <c r="B263" s="34" t="s">
        <v>3705</v>
      </c>
      <c r="C263" s="174" t="s">
        <v>11209</v>
      </c>
      <c r="D263" s="216">
        <v>10.2</v>
      </c>
      <c r="E263" s="24">
        <v>4.84</v>
      </c>
      <c r="F263" s="222">
        <v>49.37</v>
      </c>
      <c r="G263" s="426"/>
      <c r="I263" s="1"/>
      <c r="J263" s="1"/>
    </row>
    <row r="264" customHeight="1" spans="1:10">
      <c r="A264" s="208">
        <v>259</v>
      </c>
      <c r="B264" s="34" t="s">
        <v>1771</v>
      </c>
      <c r="C264" s="174" t="s">
        <v>11209</v>
      </c>
      <c r="D264" s="216">
        <v>18.4</v>
      </c>
      <c r="E264" s="24">
        <v>4.84</v>
      </c>
      <c r="F264" s="222">
        <v>89.06</v>
      </c>
      <c r="G264" s="426"/>
      <c r="I264" s="1"/>
      <c r="J264" s="1"/>
    </row>
    <row r="265" customHeight="1" spans="1:10">
      <c r="A265" s="208">
        <v>260</v>
      </c>
      <c r="B265" s="34" t="s">
        <v>11217</v>
      </c>
      <c r="C265" s="174" t="s">
        <v>11209</v>
      </c>
      <c r="D265" s="216">
        <v>19</v>
      </c>
      <c r="E265" s="24">
        <v>4.84</v>
      </c>
      <c r="F265" s="222">
        <v>91.96</v>
      </c>
      <c r="G265" s="426"/>
      <c r="I265" s="1"/>
      <c r="J265" s="1"/>
    </row>
    <row r="266" customHeight="1" spans="1:10">
      <c r="A266" s="208">
        <v>261</v>
      </c>
      <c r="B266" s="34" t="s">
        <v>11218</v>
      </c>
      <c r="C266" s="174" t="s">
        <v>11209</v>
      </c>
      <c r="D266" s="216">
        <v>11.6</v>
      </c>
      <c r="E266" s="24">
        <v>4.84</v>
      </c>
      <c r="F266" s="222">
        <v>56.14</v>
      </c>
      <c r="G266" s="426"/>
      <c r="I266" s="1"/>
      <c r="J266" s="1"/>
    </row>
    <row r="267" customHeight="1" spans="1:10">
      <c r="A267" s="208">
        <v>262</v>
      </c>
      <c r="B267" s="34" t="s">
        <v>11219</v>
      </c>
      <c r="C267" s="174" t="s">
        <v>11209</v>
      </c>
      <c r="D267" s="216">
        <v>13.9</v>
      </c>
      <c r="E267" s="24">
        <v>4.84</v>
      </c>
      <c r="F267" s="222">
        <v>67.28</v>
      </c>
      <c r="G267" s="426"/>
      <c r="I267" s="1"/>
      <c r="J267" s="1"/>
    </row>
    <row r="268" customHeight="1" spans="1:10">
      <c r="A268" s="208">
        <v>263</v>
      </c>
      <c r="B268" s="34" t="s">
        <v>1610</v>
      </c>
      <c r="C268" s="174" t="s">
        <v>11209</v>
      </c>
      <c r="D268" s="216">
        <v>21.2</v>
      </c>
      <c r="E268" s="24">
        <v>4.84</v>
      </c>
      <c r="F268" s="222">
        <v>102.61</v>
      </c>
      <c r="G268" s="426"/>
      <c r="I268" s="1"/>
      <c r="J268" s="1"/>
    </row>
    <row r="269" customHeight="1" spans="1:10">
      <c r="A269" s="208">
        <v>264</v>
      </c>
      <c r="B269" s="34" t="s">
        <v>11220</v>
      </c>
      <c r="C269" s="174" t="s">
        <v>11209</v>
      </c>
      <c r="D269" s="216">
        <v>12.3</v>
      </c>
      <c r="E269" s="24">
        <v>4.84</v>
      </c>
      <c r="F269" s="222">
        <v>59.53</v>
      </c>
      <c r="G269" s="426"/>
      <c r="I269" s="1"/>
      <c r="J269" s="1"/>
    </row>
    <row r="270" customHeight="1" spans="1:10">
      <c r="A270" s="208">
        <v>265</v>
      </c>
      <c r="B270" s="34" t="s">
        <v>11221</v>
      </c>
      <c r="C270" s="174" t="s">
        <v>11209</v>
      </c>
      <c r="D270" s="216">
        <v>11.5</v>
      </c>
      <c r="E270" s="24">
        <v>4.84</v>
      </c>
      <c r="F270" s="222">
        <v>55.66</v>
      </c>
      <c r="G270" s="426"/>
      <c r="I270" s="1"/>
      <c r="J270" s="1"/>
    </row>
    <row r="271" customHeight="1" spans="1:10">
      <c r="A271" s="208">
        <v>266</v>
      </c>
      <c r="B271" s="34" t="s">
        <v>11222</v>
      </c>
      <c r="C271" s="174" t="s">
        <v>11209</v>
      </c>
      <c r="D271" s="216">
        <v>18.7</v>
      </c>
      <c r="E271" s="24">
        <v>4.84</v>
      </c>
      <c r="F271" s="222">
        <v>90.51</v>
      </c>
      <c r="G271" s="426"/>
      <c r="I271" s="1"/>
      <c r="J271" s="1"/>
    </row>
    <row r="272" customHeight="1" spans="1:10">
      <c r="A272" s="208">
        <v>267</v>
      </c>
      <c r="B272" s="34" t="s">
        <v>11223</v>
      </c>
      <c r="C272" s="174" t="s">
        <v>11209</v>
      </c>
      <c r="D272" s="216">
        <v>12.2</v>
      </c>
      <c r="E272" s="24">
        <v>4.84</v>
      </c>
      <c r="F272" s="222">
        <v>59.05</v>
      </c>
      <c r="G272" s="426"/>
      <c r="I272" s="1"/>
      <c r="J272" s="1"/>
    </row>
    <row r="273" customHeight="1" spans="1:10">
      <c r="A273" s="208">
        <v>268</v>
      </c>
      <c r="B273" s="34" t="s">
        <v>11224</v>
      </c>
      <c r="C273" s="174" t="s">
        <v>11209</v>
      </c>
      <c r="D273" s="216">
        <v>15.6</v>
      </c>
      <c r="E273" s="24">
        <v>4.84</v>
      </c>
      <c r="F273" s="222">
        <v>75.5</v>
      </c>
      <c r="G273" s="426"/>
      <c r="I273" s="1"/>
      <c r="J273" s="1"/>
    </row>
    <row r="274" customHeight="1" spans="1:10">
      <c r="A274" s="208">
        <v>269</v>
      </c>
      <c r="B274" s="34" t="s">
        <v>11225</v>
      </c>
      <c r="C274" s="174" t="s">
        <v>11209</v>
      </c>
      <c r="D274" s="216">
        <v>10.2</v>
      </c>
      <c r="E274" s="24">
        <v>4.84</v>
      </c>
      <c r="F274" s="222">
        <v>49.37</v>
      </c>
      <c r="G274" s="426"/>
      <c r="I274" s="1"/>
      <c r="J274" s="1"/>
    </row>
    <row r="275" customHeight="1" spans="1:10">
      <c r="A275" s="208">
        <v>270</v>
      </c>
      <c r="B275" s="34" t="s">
        <v>11226</v>
      </c>
      <c r="C275" s="174" t="s">
        <v>11209</v>
      </c>
      <c r="D275" s="216">
        <v>7.2</v>
      </c>
      <c r="E275" s="24">
        <v>4.84</v>
      </c>
      <c r="F275" s="222">
        <v>34.85</v>
      </c>
      <c r="G275" s="426"/>
      <c r="I275" s="1"/>
      <c r="J275" s="1"/>
    </row>
    <row r="276" customHeight="1" spans="1:10">
      <c r="A276" s="208">
        <v>271</v>
      </c>
      <c r="B276" s="34" t="s">
        <v>11227</v>
      </c>
      <c r="C276" s="174" t="s">
        <v>11209</v>
      </c>
      <c r="D276" s="216">
        <v>11</v>
      </c>
      <c r="E276" s="24">
        <v>4.84</v>
      </c>
      <c r="F276" s="222">
        <v>53.24</v>
      </c>
      <c r="G276" s="426"/>
      <c r="I276" s="1"/>
      <c r="J276" s="1"/>
    </row>
    <row r="277" customHeight="1" spans="1:10">
      <c r="A277" s="208">
        <v>272</v>
      </c>
      <c r="B277" s="34" t="s">
        <v>11228</v>
      </c>
      <c r="C277" s="174" t="s">
        <v>11209</v>
      </c>
      <c r="D277" s="216">
        <v>17.21</v>
      </c>
      <c r="E277" s="24">
        <v>4.84</v>
      </c>
      <c r="F277" s="222">
        <v>83.3</v>
      </c>
      <c r="G277" s="426"/>
      <c r="I277" s="1"/>
      <c r="J277" s="1"/>
    </row>
    <row r="278" customHeight="1" spans="1:10">
      <c r="A278" s="208">
        <v>273</v>
      </c>
      <c r="B278" s="34" t="s">
        <v>11229</v>
      </c>
      <c r="C278" s="174" t="s">
        <v>11209</v>
      </c>
      <c r="D278" s="216">
        <v>12.71</v>
      </c>
      <c r="E278" s="24">
        <v>4.84</v>
      </c>
      <c r="F278" s="222">
        <v>61.52</v>
      </c>
      <c r="G278" s="426"/>
      <c r="I278" s="1"/>
      <c r="J278" s="1"/>
    </row>
    <row r="279" customHeight="1" spans="1:10">
      <c r="A279" s="208">
        <v>274</v>
      </c>
      <c r="B279" s="34" t="s">
        <v>11230</v>
      </c>
      <c r="C279" s="174" t="s">
        <v>11209</v>
      </c>
      <c r="D279" s="216">
        <v>9.3</v>
      </c>
      <c r="E279" s="24">
        <v>4.84</v>
      </c>
      <c r="F279" s="222">
        <v>45.01</v>
      </c>
      <c r="G279" s="426"/>
      <c r="I279" s="1"/>
      <c r="J279" s="1"/>
    </row>
    <row r="280" customHeight="1" spans="1:10">
      <c r="A280" s="208">
        <v>275</v>
      </c>
      <c r="B280" s="34" t="s">
        <v>11231</v>
      </c>
      <c r="C280" s="174" t="s">
        <v>11209</v>
      </c>
      <c r="D280" s="216">
        <v>16.4</v>
      </c>
      <c r="E280" s="24">
        <v>4.84</v>
      </c>
      <c r="F280" s="222">
        <v>79.38</v>
      </c>
      <c r="G280" s="426"/>
      <c r="I280" s="1"/>
      <c r="J280" s="1"/>
    </row>
    <row r="281" customHeight="1" spans="1:10">
      <c r="A281" s="208">
        <v>276</v>
      </c>
      <c r="B281" s="34" t="s">
        <v>11232</v>
      </c>
      <c r="C281" s="174" t="s">
        <v>11209</v>
      </c>
      <c r="D281" s="216">
        <v>25.8</v>
      </c>
      <c r="E281" s="24">
        <v>4.84</v>
      </c>
      <c r="F281" s="222">
        <v>124.87</v>
      </c>
      <c r="G281" s="426"/>
      <c r="I281" s="1"/>
      <c r="J281" s="1"/>
    </row>
    <row r="282" customHeight="1" spans="1:10">
      <c r="A282" s="208">
        <v>277</v>
      </c>
      <c r="B282" s="34" t="s">
        <v>11233</v>
      </c>
      <c r="C282" s="174" t="s">
        <v>11209</v>
      </c>
      <c r="D282" s="216">
        <v>3.88</v>
      </c>
      <c r="E282" s="24">
        <v>4.84</v>
      </c>
      <c r="F282" s="222">
        <v>18.78</v>
      </c>
      <c r="G282" s="426"/>
      <c r="I282" s="1"/>
      <c r="J282" s="1"/>
    </row>
    <row r="283" customHeight="1" spans="1:10">
      <c r="A283" s="208">
        <v>278</v>
      </c>
      <c r="B283" s="34" t="s">
        <v>11234</v>
      </c>
      <c r="C283" s="174" t="s">
        <v>11209</v>
      </c>
      <c r="D283" s="216">
        <v>8.05</v>
      </c>
      <c r="E283" s="24">
        <v>4.84</v>
      </c>
      <c r="F283" s="222">
        <v>38.96</v>
      </c>
      <c r="G283" s="426"/>
      <c r="I283" s="1"/>
      <c r="J283" s="1"/>
    </row>
    <row r="284" customHeight="1" spans="1:10">
      <c r="A284" s="208">
        <v>279</v>
      </c>
      <c r="B284" s="34" t="s">
        <v>11235</v>
      </c>
      <c r="C284" s="174" t="s">
        <v>11209</v>
      </c>
      <c r="D284" s="216">
        <v>19.1</v>
      </c>
      <c r="E284" s="24">
        <v>4.84</v>
      </c>
      <c r="F284" s="222">
        <v>92.44</v>
      </c>
      <c r="G284" s="426"/>
      <c r="I284" s="1"/>
      <c r="J284" s="1"/>
    </row>
    <row r="285" customHeight="1" spans="1:10">
      <c r="A285" s="208">
        <v>280</v>
      </c>
      <c r="B285" s="34" t="s">
        <v>11236</v>
      </c>
      <c r="C285" s="174" t="s">
        <v>11209</v>
      </c>
      <c r="D285" s="216">
        <v>15.8</v>
      </c>
      <c r="E285" s="24">
        <v>4.84</v>
      </c>
      <c r="F285" s="222">
        <v>76.47</v>
      </c>
      <c r="G285" s="426"/>
      <c r="I285" s="1"/>
      <c r="J285" s="1"/>
    </row>
    <row r="286" customHeight="1" spans="1:10">
      <c r="A286" s="208">
        <v>281</v>
      </c>
      <c r="B286" s="34" t="s">
        <v>11237</v>
      </c>
      <c r="C286" s="174" t="s">
        <v>11209</v>
      </c>
      <c r="D286" s="216">
        <v>9.3</v>
      </c>
      <c r="E286" s="24">
        <v>4.84</v>
      </c>
      <c r="F286" s="222">
        <v>45.01</v>
      </c>
      <c r="G286" s="426"/>
      <c r="I286" s="1"/>
      <c r="J286" s="1"/>
    </row>
    <row r="287" customHeight="1" spans="1:10">
      <c r="A287" s="208">
        <v>282</v>
      </c>
      <c r="B287" s="34" t="s">
        <v>11238</v>
      </c>
      <c r="C287" s="174" t="s">
        <v>11209</v>
      </c>
      <c r="D287" s="216">
        <v>12.8</v>
      </c>
      <c r="E287" s="24">
        <v>4.84</v>
      </c>
      <c r="F287" s="222">
        <v>61.95</v>
      </c>
      <c r="G287" s="426"/>
      <c r="I287" s="1"/>
      <c r="J287" s="1"/>
    </row>
    <row r="288" customHeight="1" spans="1:10">
      <c r="A288" s="208">
        <v>283</v>
      </c>
      <c r="B288" s="34" t="s">
        <v>11239</v>
      </c>
      <c r="C288" s="174" t="s">
        <v>11209</v>
      </c>
      <c r="D288" s="216">
        <v>17.1</v>
      </c>
      <c r="E288" s="24">
        <v>4.84</v>
      </c>
      <c r="F288" s="222">
        <v>82.76</v>
      </c>
      <c r="G288" s="426"/>
      <c r="I288" s="1"/>
      <c r="J288" s="1"/>
    </row>
    <row r="289" customHeight="1" spans="1:10">
      <c r="A289" s="208">
        <v>284</v>
      </c>
      <c r="B289" s="34" t="s">
        <v>11240</v>
      </c>
      <c r="C289" s="174" t="s">
        <v>11209</v>
      </c>
      <c r="D289" s="216">
        <v>6.3</v>
      </c>
      <c r="E289" s="24">
        <v>4.84</v>
      </c>
      <c r="F289" s="222">
        <v>30.49</v>
      </c>
      <c r="G289" s="426"/>
      <c r="I289" s="1"/>
      <c r="J289" s="1"/>
    </row>
    <row r="290" customHeight="1" spans="1:10">
      <c r="A290" s="208">
        <v>285</v>
      </c>
      <c r="B290" s="34" t="s">
        <v>11241</v>
      </c>
      <c r="C290" s="174" t="s">
        <v>11209</v>
      </c>
      <c r="D290" s="216">
        <v>17.2</v>
      </c>
      <c r="E290" s="24">
        <v>4.84</v>
      </c>
      <c r="F290" s="222">
        <v>83.25</v>
      </c>
      <c r="G290" s="426"/>
      <c r="I290" s="1"/>
      <c r="J290" s="1"/>
    </row>
    <row r="291" customHeight="1" spans="1:10">
      <c r="A291" s="208">
        <v>286</v>
      </c>
      <c r="B291" s="34" t="s">
        <v>11242</v>
      </c>
      <c r="C291" s="174" t="s">
        <v>11209</v>
      </c>
      <c r="D291" s="216">
        <v>6.28</v>
      </c>
      <c r="E291" s="24">
        <v>4.84</v>
      </c>
      <c r="F291" s="222">
        <v>30.4</v>
      </c>
      <c r="G291" s="426"/>
      <c r="I291" s="1"/>
      <c r="J291" s="1"/>
    </row>
    <row r="292" customHeight="1" spans="1:10">
      <c r="A292" s="208">
        <v>287</v>
      </c>
      <c r="B292" s="34" t="s">
        <v>3191</v>
      </c>
      <c r="C292" s="174" t="s">
        <v>11209</v>
      </c>
      <c r="D292" s="216">
        <v>9.4</v>
      </c>
      <c r="E292" s="24">
        <v>4.84</v>
      </c>
      <c r="F292" s="222">
        <v>45.5</v>
      </c>
      <c r="G292" s="426"/>
      <c r="I292" s="1"/>
      <c r="J292" s="1"/>
    </row>
    <row r="293" customHeight="1" spans="1:10">
      <c r="A293" s="208">
        <v>288</v>
      </c>
      <c r="B293" s="34" t="s">
        <v>11243</v>
      </c>
      <c r="C293" s="174" t="s">
        <v>11209</v>
      </c>
      <c r="D293" s="216">
        <v>9.3</v>
      </c>
      <c r="E293" s="24">
        <v>4.84</v>
      </c>
      <c r="F293" s="222">
        <v>45.01</v>
      </c>
      <c r="G293" s="426"/>
      <c r="I293" s="1"/>
      <c r="J293" s="1"/>
    </row>
    <row r="294" customHeight="1" spans="1:10">
      <c r="A294" s="208">
        <v>289</v>
      </c>
      <c r="B294" s="34" t="s">
        <v>957</v>
      </c>
      <c r="C294" s="174" t="s">
        <v>11209</v>
      </c>
      <c r="D294" s="216">
        <v>3.9</v>
      </c>
      <c r="E294" s="24">
        <v>4.84</v>
      </c>
      <c r="F294" s="222">
        <v>18.88</v>
      </c>
      <c r="G294" s="426"/>
      <c r="I294" s="1"/>
      <c r="J294" s="1"/>
    </row>
    <row r="295" customHeight="1" spans="1:10">
      <c r="A295" s="208">
        <v>290</v>
      </c>
      <c r="B295" s="34" t="s">
        <v>11244</v>
      </c>
      <c r="C295" s="174" t="s">
        <v>11209</v>
      </c>
      <c r="D295" s="216">
        <v>1.06</v>
      </c>
      <c r="E295" s="24">
        <v>4.84</v>
      </c>
      <c r="F295" s="222">
        <v>5.13</v>
      </c>
      <c r="G295" s="426"/>
      <c r="I295" s="1"/>
      <c r="J295" s="1"/>
    </row>
    <row r="296" customHeight="1" spans="1:10">
      <c r="A296" s="208">
        <v>291</v>
      </c>
      <c r="B296" s="34" t="s">
        <v>11245</v>
      </c>
      <c r="C296" s="174" t="s">
        <v>11209</v>
      </c>
      <c r="D296" s="216">
        <v>5.1</v>
      </c>
      <c r="E296" s="24">
        <v>4.84</v>
      </c>
      <c r="F296" s="222">
        <v>24.68</v>
      </c>
      <c r="G296" s="426"/>
      <c r="I296" s="1"/>
      <c r="J296" s="1"/>
    </row>
    <row r="297" customHeight="1" spans="1:10">
      <c r="A297" s="208">
        <v>292</v>
      </c>
      <c r="B297" s="34" t="s">
        <v>11246</v>
      </c>
      <c r="C297" s="174" t="s">
        <v>11209</v>
      </c>
      <c r="D297" s="216">
        <v>4.2</v>
      </c>
      <c r="E297" s="24">
        <v>4.84</v>
      </c>
      <c r="F297" s="222">
        <v>20.33</v>
      </c>
      <c r="G297" s="426"/>
      <c r="I297" s="1"/>
      <c r="J297" s="1"/>
    </row>
    <row r="298" customHeight="1" spans="1:10">
      <c r="A298" s="208">
        <v>293</v>
      </c>
      <c r="B298" s="34" t="s">
        <v>11247</v>
      </c>
      <c r="C298" s="174" t="s">
        <v>11209</v>
      </c>
      <c r="D298" s="216">
        <v>10.2</v>
      </c>
      <c r="E298" s="24">
        <v>4.84</v>
      </c>
      <c r="F298" s="222">
        <v>49.37</v>
      </c>
      <c r="G298" s="426"/>
      <c r="I298" s="1"/>
      <c r="J298" s="1"/>
    </row>
    <row r="299" customHeight="1" spans="1:10">
      <c r="A299" s="208">
        <v>294</v>
      </c>
      <c r="B299" s="34" t="s">
        <v>11248</v>
      </c>
      <c r="C299" s="174" t="s">
        <v>11209</v>
      </c>
      <c r="D299" s="216">
        <v>7.2</v>
      </c>
      <c r="E299" s="24">
        <v>4.84</v>
      </c>
      <c r="F299" s="222">
        <v>34.85</v>
      </c>
      <c r="G299" s="426"/>
      <c r="I299" s="1"/>
      <c r="J299" s="1"/>
    </row>
    <row r="300" customHeight="1" spans="1:10">
      <c r="A300" s="208">
        <v>295</v>
      </c>
      <c r="B300" s="34" t="s">
        <v>11249</v>
      </c>
      <c r="C300" s="174" t="s">
        <v>11209</v>
      </c>
      <c r="D300" s="216">
        <v>9</v>
      </c>
      <c r="E300" s="24">
        <v>4.84</v>
      </c>
      <c r="F300" s="222">
        <v>43.56</v>
      </c>
      <c r="G300" s="426"/>
      <c r="I300" s="1"/>
      <c r="J300" s="1"/>
    </row>
    <row r="301" customHeight="1" spans="1:10">
      <c r="A301" s="208">
        <v>296</v>
      </c>
      <c r="B301" s="34" t="s">
        <v>11250</v>
      </c>
      <c r="C301" s="174" t="s">
        <v>11209</v>
      </c>
      <c r="D301" s="216">
        <v>15.68</v>
      </c>
      <c r="E301" s="24">
        <v>4.84</v>
      </c>
      <c r="F301" s="222">
        <v>75.89</v>
      </c>
      <c r="G301" s="426"/>
      <c r="I301" s="1"/>
      <c r="J301" s="1"/>
    </row>
    <row r="302" customHeight="1" spans="1:10">
      <c r="A302" s="208">
        <v>297</v>
      </c>
      <c r="B302" s="34" t="s">
        <v>11251</v>
      </c>
      <c r="C302" s="174" t="s">
        <v>11209</v>
      </c>
      <c r="D302" s="216">
        <v>15.4</v>
      </c>
      <c r="E302" s="24">
        <v>4.84</v>
      </c>
      <c r="F302" s="222">
        <v>74.54</v>
      </c>
      <c r="G302" s="426"/>
      <c r="I302" s="1"/>
      <c r="J302" s="1"/>
    </row>
    <row r="303" customHeight="1" spans="1:10">
      <c r="A303" s="208">
        <v>298</v>
      </c>
      <c r="B303" s="34" t="s">
        <v>7625</v>
      </c>
      <c r="C303" s="174" t="s">
        <v>11209</v>
      </c>
      <c r="D303" s="216">
        <v>2</v>
      </c>
      <c r="E303" s="24">
        <v>4.84</v>
      </c>
      <c r="F303" s="222">
        <v>9.68</v>
      </c>
      <c r="G303" s="426"/>
      <c r="I303" s="1"/>
      <c r="J303" s="1"/>
    </row>
    <row r="304" customHeight="1" spans="1:10">
      <c r="A304" s="208">
        <v>299</v>
      </c>
      <c r="B304" s="34" t="s">
        <v>11252</v>
      </c>
      <c r="C304" s="174" t="s">
        <v>11209</v>
      </c>
      <c r="D304" s="216">
        <v>1.1</v>
      </c>
      <c r="E304" s="24">
        <v>4.84</v>
      </c>
      <c r="F304" s="222">
        <v>5.32</v>
      </c>
      <c r="G304" s="426"/>
      <c r="I304" s="1"/>
      <c r="J304" s="1"/>
    </row>
    <row r="305" customHeight="1" spans="1:10">
      <c r="A305" s="208">
        <v>300</v>
      </c>
      <c r="B305" s="34" t="s">
        <v>11253</v>
      </c>
      <c r="C305" s="174" t="s">
        <v>11209</v>
      </c>
      <c r="D305" s="216">
        <v>16.2</v>
      </c>
      <c r="E305" s="24">
        <v>4.84</v>
      </c>
      <c r="F305" s="222">
        <v>78.41</v>
      </c>
      <c r="G305" s="426"/>
      <c r="I305" s="1"/>
      <c r="J305" s="1"/>
    </row>
    <row r="306" customHeight="1" spans="1:10">
      <c r="A306" s="208">
        <v>301</v>
      </c>
      <c r="B306" s="34" t="s">
        <v>11254</v>
      </c>
      <c r="C306" s="174" t="s">
        <v>11209</v>
      </c>
      <c r="D306" s="216">
        <v>15</v>
      </c>
      <c r="E306" s="24">
        <v>4.84</v>
      </c>
      <c r="F306" s="222">
        <v>72.6</v>
      </c>
      <c r="G306" s="426"/>
      <c r="I306" s="1"/>
      <c r="J306" s="1"/>
    </row>
    <row r="307" customHeight="1" spans="1:10">
      <c r="A307" s="208">
        <v>302</v>
      </c>
      <c r="B307" s="34" t="s">
        <v>11255</v>
      </c>
      <c r="C307" s="174" t="s">
        <v>11256</v>
      </c>
      <c r="D307" s="216">
        <v>30.3</v>
      </c>
      <c r="E307" s="24">
        <v>4.84</v>
      </c>
      <c r="F307" s="222">
        <v>146.65</v>
      </c>
      <c r="G307" s="426"/>
      <c r="I307" s="1"/>
      <c r="J307" s="1"/>
    </row>
    <row r="308" customHeight="1" spans="1:10">
      <c r="A308" s="208">
        <v>303</v>
      </c>
      <c r="B308" s="34" t="s">
        <v>11257</v>
      </c>
      <c r="C308" s="174" t="s">
        <v>11256</v>
      </c>
      <c r="D308" s="216">
        <v>10.49</v>
      </c>
      <c r="E308" s="24">
        <v>4.84</v>
      </c>
      <c r="F308" s="222">
        <v>50.77</v>
      </c>
      <c r="G308" s="426"/>
      <c r="I308" s="1"/>
      <c r="J308" s="1"/>
    </row>
    <row r="309" customHeight="1" spans="1:10">
      <c r="A309" s="208">
        <v>304</v>
      </c>
      <c r="B309" s="34" t="s">
        <v>11258</v>
      </c>
      <c r="C309" s="174" t="s">
        <v>11256</v>
      </c>
      <c r="D309" s="216">
        <v>9.7</v>
      </c>
      <c r="E309" s="24">
        <v>4.84</v>
      </c>
      <c r="F309" s="222">
        <v>46.95</v>
      </c>
      <c r="G309" s="426"/>
      <c r="I309" s="1"/>
      <c r="J309" s="1"/>
    </row>
    <row r="310" customHeight="1" spans="1:10">
      <c r="A310" s="208">
        <v>305</v>
      </c>
      <c r="B310" s="34" t="s">
        <v>11259</v>
      </c>
      <c r="C310" s="174" t="s">
        <v>11256</v>
      </c>
      <c r="D310" s="216">
        <v>6.5</v>
      </c>
      <c r="E310" s="24">
        <v>4.84</v>
      </c>
      <c r="F310" s="222">
        <v>31.46</v>
      </c>
      <c r="G310" s="426"/>
      <c r="I310" s="1"/>
      <c r="J310" s="1"/>
    </row>
    <row r="311" customHeight="1" spans="1:10">
      <c r="A311" s="208">
        <v>306</v>
      </c>
      <c r="B311" s="34" t="s">
        <v>11260</v>
      </c>
      <c r="C311" s="174" t="s">
        <v>11256</v>
      </c>
      <c r="D311" s="216">
        <v>4</v>
      </c>
      <c r="E311" s="24">
        <v>4.84</v>
      </c>
      <c r="F311" s="222">
        <v>19.36</v>
      </c>
      <c r="G311" s="426"/>
      <c r="I311" s="1"/>
      <c r="J311" s="1"/>
    </row>
    <row r="312" customHeight="1" spans="1:10">
      <c r="A312" s="208">
        <v>307</v>
      </c>
      <c r="B312" s="34" t="s">
        <v>11261</v>
      </c>
      <c r="C312" s="174" t="s">
        <v>11256</v>
      </c>
      <c r="D312" s="216">
        <v>8.3</v>
      </c>
      <c r="E312" s="24">
        <v>4.84</v>
      </c>
      <c r="F312" s="222">
        <v>40.17</v>
      </c>
      <c r="G312" s="426"/>
      <c r="I312" s="1"/>
      <c r="J312" s="1"/>
    </row>
    <row r="313" customHeight="1" spans="1:10">
      <c r="A313" s="208">
        <v>308</v>
      </c>
      <c r="B313" s="34" t="s">
        <v>11262</v>
      </c>
      <c r="C313" s="174" t="s">
        <v>11256</v>
      </c>
      <c r="D313" s="216">
        <v>10.2</v>
      </c>
      <c r="E313" s="24">
        <v>4.84</v>
      </c>
      <c r="F313" s="222">
        <v>49.37</v>
      </c>
      <c r="G313" s="426"/>
      <c r="I313" s="1"/>
      <c r="J313" s="1"/>
    </row>
    <row r="314" customHeight="1" spans="1:10">
      <c r="A314" s="208">
        <v>309</v>
      </c>
      <c r="B314" s="34" t="s">
        <v>11263</v>
      </c>
      <c r="C314" s="174" t="s">
        <v>11256</v>
      </c>
      <c r="D314" s="216">
        <v>26</v>
      </c>
      <c r="E314" s="24">
        <v>4.84</v>
      </c>
      <c r="F314" s="222">
        <v>125.84</v>
      </c>
      <c r="G314" s="426"/>
      <c r="I314" s="1"/>
      <c r="J314" s="1"/>
    </row>
    <row r="315" customHeight="1" spans="1:10">
      <c r="A315" s="208">
        <v>310</v>
      </c>
      <c r="B315" s="34" t="s">
        <v>11264</v>
      </c>
      <c r="C315" s="174" t="s">
        <v>11256</v>
      </c>
      <c r="D315" s="216">
        <v>37.2</v>
      </c>
      <c r="E315" s="24">
        <v>4.84</v>
      </c>
      <c r="F315" s="222">
        <v>180.05</v>
      </c>
      <c r="G315" s="426"/>
      <c r="I315" s="1"/>
      <c r="J315" s="1"/>
    </row>
    <row r="316" customHeight="1" spans="1:10">
      <c r="A316" s="208">
        <v>311</v>
      </c>
      <c r="B316" s="34" t="s">
        <v>11265</v>
      </c>
      <c r="C316" s="174" t="s">
        <v>11256</v>
      </c>
      <c r="D316" s="216">
        <v>27</v>
      </c>
      <c r="E316" s="24">
        <v>4.84</v>
      </c>
      <c r="F316" s="222">
        <v>130.68</v>
      </c>
      <c r="G316" s="426"/>
      <c r="I316" s="1"/>
      <c r="J316" s="1"/>
    </row>
    <row r="317" customHeight="1" spans="1:10">
      <c r="A317" s="208">
        <v>312</v>
      </c>
      <c r="B317" s="34" t="s">
        <v>8070</v>
      </c>
      <c r="C317" s="174" t="s">
        <v>11256</v>
      </c>
      <c r="D317" s="216">
        <v>11.5</v>
      </c>
      <c r="E317" s="24">
        <v>4.84</v>
      </c>
      <c r="F317" s="222">
        <v>55.66</v>
      </c>
      <c r="G317" s="426"/>
      <c r="I317" s="1"/>
      <c r="J317" s="1"/>
    </row>
    <row r="318" customHeight="1" spans="1:10">
      <c r="A318" s="208">
        <v>313</v>
      </c>
      <c r="B318" s="34" t="s">
        <v>11266</v>
      </c>
      <c r="C318" s="174" t="s">
        <v>11256</v>
      </c>
      <c r="D318" s="216">
        <v>9</v>
      </c>
      <c r="E318" s="24">
        <v>4.84</v>
      </c>
      <c r="F318" s="222">
        <v>43.56</v>
      </c>
      <c r="G318" s="426"/>
      <c r="I318" s="1"/>
      <c r="J318" s="1"/>
    </row>
    <row r="319" customHeight="1" spans="1:10">
      <c r="A319" s="208">
        <v>314</v>
      </c>
      <c r="B319" s="34" t="s">
        <v>11267</v>
      </c>
      <c r="C319" s="174" t="s">
        <v>11256</v>
      </c>
      <c r="D319" s="216">
        <v>14.49</v>
      </c>
      <c r="E319" s="24">
        <v>4.84</v>
      </c>
      <c r="F319" s="222">
        <v>70.13</v>
      </c>
      <c r="G319" s="426"/>
      <c r="I319" s="1"/>
      <c r="J319" s="1"/>
    </row>
    <row r="320" customHeight="1" spans="1:10">
      <c r="A320" s="208">
        <v>315</v>
      </c>
      <c r="B320" s="34" t="s">
        <v>7884</v>
      </c>
      <c r="C320" s="174" t="s">
        <v>11256</v>
      </c>
      <c r="D320" s="216">
        <v>4.8</v>
      </c>
      <c r="E320" s="24">
        <v>4.84</v>
      </c>
      <c r="F320" s="222">
        <v>23.23</v>
      </c>
      <c r="G320" s="426"/>
      <c r="I320" s="1"/>
      <c r="J320" s="1"/>
    </row>
    <row r="321" customHeight="1" spans="1:10">
      <c r="A321" s="208">
        <v>316</v>
      </c>
      <c r="B321" s="34" t="s">
        <v>11268</v>
      </c>
      <c r="C321" s="174" t="s">
        <v>11256</v>
      </c>
      <c r="D321" s="216">
        <v>12.8</v>
      </c>
      <c r="E321" s="24">
        <v>4.84</v>
      </c>
      <c r="F321" s="222">
        <v>61.95</v>
      </c>
      <c r="G321" s="426"/>
      <c r="I321" s="1"/>
      <c r="J321" s="1"/>
    </row>
    <row r="322" customHeight="1" spans="1:10">
      <c r="A322" s="208">
        <v>317</v>
      </c>
      <c r="B322" s="34" t="s">
        <v>11269</v>
      </c>
      <c r="C322" s="174" t="s">
        <v>11256</v>
      </c>
      <c r="D322" s="216">
        <v>8.3</v>
      </c>
      <c r="E322" s="24">
        <v>4.84</v>
      </c>
      <c r="F322" s="222">
        <v>40.17</v>
      </c>
      <c r="G322" s="426"/>
      <c r="I322" s="1"/>
      <c r="J322" s="1"/>
    </row>
    <row r="323" customHeight="1" spans="1:10">
      <c r="A323" s="208">
        <v>318</v>
      </c>
      <c r="B323" s="34" t="s">
        <v>11270</v>
      </c>
      <c r="C323" s="174" t="s">
        <v>11256</v>
      </c>
      <c r="D323" s="216">
        <v>10.7</v>
      </c>
      <c r="E323" s="24">
        <v>4.84</v>
      </c>
      <c r="F323" s="222">
        <v>51.79</v>
      </c>
      <c r="G323" s="426"/>
      <c r="I323" s="1"/>
      <c r="J323" s="1"/>
    </row>
    <row r="324" customHeight="1" spans="1:10">
      <c r="A324" s="208">
        <v>319</v>
      </c>
      <c r="B324" s="34" t="s">
        <v>11271</v>
      </c>
      <c r="C324" s="174" t="s">
        <v>11256</v>
      </c>
      <c r="D324" s="216">
        <v>17</v>
      </c>
      <c r="E324" s="24">
        <v>4.84</v>
      </c>
      <c r="F324" s="222">
        <v>82.28</v>
      </c>
      <c r="G324" s="426"/>
      <c r="I324" s="1"/>
      <c r="J324" s="1"/>
    </row>
    <row r="325" customHeight="1" spans="1:10">
      <c r="A325" s="208">
        <v>320</v>
      </c>
      <c r="B325" s="34" t="s">
        <v>11272</v>
      </c>
      <c r="C325" s="174" t="s">
        <v>11256</v>
      </c>
      <c r="D325" s="216">
        <v>9.5</v>
      </c>
      <c r="E325" s="24">
        <v>4.84</v>
      </c>
      <c r="F325" s="222">
        <v>45.98</v>
      </c>
      <c r="G325" s="426"/>
      <c r="I325" s="1"/>
      <c r="J325" s="1"/>
    </row>
    <row r="326" customHeight="1" spans="1:10">
      <c r="A326" s="208">
        <v>321</v>
      </c>
      <c r="B326" s="34" t="s">
        <v>3593</v>
      </c>
      <c r="C326" s="174" t="s">
        <v>11256</v>
      </c>
      <c r="D326" s="216">
        <v>9</v>
      </c>
      <c r="E326" s="24">
        <v>4.84</v>
      </c>
      <c r="F326" s="222">
        <v>43.56</v>
      </c>
      <c r="G326" s="426"/>
      <c r="I326" s="1"/>
      <c r="J326" s="1"/>
    </row>
    <row r="327" customHeight="1" spans="1:10">
      <c r="A327" s="208">
        <v>322</v>
      </c>
      <c r="B327" s="34" t="s">
        <v>11273</v>
      </c>
      <c r="C327" s="174" t="s">
        <v>11256</v>
      </c>
      <c r="D327" s="216">
        <v>14</v>
      </c>
      <c r="E327" s="24">
        <v>4.84</v>
      </c>
      <c r="F327" s="222">
        <v>67.76</v>
      </c>
      <c r="G327" s="426"/>
      <c r="I327" s="1"/>
      <c r="J327" s="1"/>
    </row>
    <row r="328" customHeight="1" spans="1:10">
      <c r="A328" s="208">
        <v>323</v>
      </c>
      <c r="B328" s="34" t="s">
        <v>11274</v>
      </c>
      <c r="C328" s="174" t="s">
        <v>11256</v>
      </c>
      <c r="D328" s="216">
        <v>11.7</v>
      </c>
      <c r="E328" s="24">
        <v>4.84</v>
      </c>
      <c r="F328" s="222">
        <v>56.63</v>
      </c>
      <c r="G328" s="426"/>
      <c r="I328" s="1"/>
      <c r="J328" s="1"/>
    </row>
    <row r="329" customHeight="1" spans="1:10">
      <c r="A329" s="208">
        <v>324</v>
      </c>
      <c r="B329" s="34" t="s">
        <v>11275</v>
      </c>
      <c r="C329" s="174" t="s">
        <v>11256</v>
      </c>
      <c r="D329" s="216">
        <v>11</v>
      </c>
      <c r="E329" s="24">
        <v>4.84</v>
      </c>
      <c r="F329" s="222">
        <v>53.24</v>
      </c>
      <c r="G329" s="426"/>
      <c r="I329" s="1"/>
      <c r="J329" s="1"/>
    </row>
    <row r="330" customHeight="1" spans="1:10">
      <c r="A330" s="208">
        <v>325</v>
      </c>
      <c r="B330" s="34" t="s">
        <v>11276</v>
      </c>
      <c r="C330" s="174" t="s">
        <v>11256</v>
      </c>
      <c r="D330" s="216">
        <v>12.85</v>
      </c>
      <c r="E330" s="24">
        <v>4.84</v>
      </c>
      <c r="F330" s="222">
        <v>62.19</v>
      </c>
      <c r="G330" s="426"/>
      <c r="I330" s="1"/>
      <c r="J330" s="1"/>
    </row>
    <row r="331" customHeight="1" spans="1:10">
      <c r="A331" s="208">
        <v>326</v>
      </c>
      <c r="B331" s="34" t="s">
        <v>11277</v>
      </c>
      <c r="C331" s="174" t="s">
        <v>11256</v>
      </c>
      <c r="D331" s="216">
        <v>35</v>
      </c>
      <c r="E331" s="24">
        <v>4.84</v>
      </c>
      <c r="F331" s="222">
        <v>169.4</v>
      </c>
      <c r="G331" s="426"/>
      <c r="I331" s="1"/>
      <c r="J331" s="1"/>
    </row>
    <row r="332" customHeight="1" spans="1:10">
      <c r="A332" s="208">
        <v>327</v>
      </c>
      <c r="B332" s="34" t="s">
        <v>11278</v>
      </c>
      <c r="C332" s="174" t="s">
        <v>11256</v>
      </c>
      <c r="D332" s="216">
        <v>2</v>
      </c>
      <c r="E332" s="24">
        <v>4.84</v>
      </c>
      <c r="F332" s="222">
        <v>9.68</v>
      </c>
      <c r="G332" s="426"/>
      <c r="I332" s="1"/>
      <c r="J332" s="1"/>
    </row>
    <row r="333" customHeight="1" spans="1:10">
      <c r="A333" s="208">
        <v>328</v>
      </c>
      <c r="B333" s="34" t="s">
        <v>7852</v>
      </c>
      <c r="C333" s="174" t="s">
        <v>11256</v>
      </c>
      <c r="D333" s="216">
        <v>45.4</v>
      </c>
      <c r="E333" s="24">
        <v>4.84</v>
      </c>
      <c r="F333" s="222">
        <v>219.74</v>
      </c>
      <c r="G333" s="426"/>
      <c r="I333" s="1"/>
      <c r="J333" s="1"/>
    </row>
    <row r="334" customHeight="1" spans="1:10">
      <c r="A334" s="208">
        <v>329</v>
      </c>
      <c r="B334" s="34" t="s">
        <v>11279</v>
      </c>
      <c r="C334" s="174" t="s">
        <v>11256</v>
      </c>
      <c r="D334" s="216">
        <v>3</v>
      </c>
      <c r="E334" s="24">
        <v>4.84</v>
      </c>
      <c r="F334" s="222">
        <v>14.52</v>
      </c>
      <c r="G334" s="426"/>
      <c r="I334" s="1"/>
      <c r="J334" s="1"/>
    </row>
    <row r="335" customHeight="1" spans="1:10">
      <c r="A335" s="208">
        <v>330</v>
      </c>
      <c r="B335" s="34" t="s">
        <v>11280</v>
      </c>
      <c r="C335" s="174" t="s">
        <v>11256</v>
      </c>
      <c r="D335" s="216">
        <v>3.7</v>
      </c>
      <c r="E335" s="24">
        <v>4.84</v>
      </c>
      <c r="F335" s="222">
        <v>17.91</v>
      </c>
      <c r="G335" s="426"/>
      <c r="I335" s="1"/>
      <c r="J335" s="1"/>
    </row>
    <row r="336" customHeight="1" spans="1:10">
      <c r="A336" s="208">
        <v>331</v>
      </c>
      <c r="B336" s="34" t="s">
        <v>11281</v>
      </c>
      <c r="C336" s="174" t="s">
        <v>11256</v>
      </c>
      <c r="D336" s="216">
        <v>7.2</v>
      </c>
      <c r="E336" s="24">
        <v>4.84</v>
      </c>
      <c r="F336" s="222">
        <v>34.85</v>
      </c>
      <c r="G336" s="426"/>
      <c r="I336" s="1"/>
      <c r="J336" s="1"/>
    </row>
    <row r="337" customHeight="1" spans="1:10">
      <c r="A337" s="208">
        <v>332</v>
      </c>
      <c r="B337" s="34" t="s">
        <v>11282</v>
      </c>
      <c r="C337" s="174" t="s">
        <v>11256</v>
      </c>
      <c r="D337" s="216">
        <v>5.6</v>
      </c>
      <c r="E337" s="24">
        <v>4.84</v>
      </c>
      <c r="F337" s="222">
        <v>27.1</v>
      </c>
      <c r="G337" s="426"/>
      <c r="I337" s="1"/>
      <c r="J337" s="1"/>
    </row>
    <row r="338" customHeight="1" spans="1:10">
      <c r="A338" s="208">
        <v>333</v>
      </c>
      <c r="B338" s="34" t="s">
        <v>11283</v>
      </c>
      <c r="C338" s="174" t="s">
        <v>11256</v>
      </c>
      <c r="D338" s="216">
        <v>7.7</v>
      </c>
      <c r="E338" s="24">
        <v>4.84</v>
      </c>
      <c r="F338" s="222">
        <v>37.27</v>
      </c>
      <c r="G338" s="426"/>
      <c r="I338" s="1"/>
      <c r="J338" s="1"/>
    </row>
    <row r="339" customHeight="1" spans="1:10">
      <c r="A339" s="208">
        <v>334</v>
      </c>
      <c r="B339" s="34" t="s">
        <v>11284</v>
      </c>
      <c r="C339" s="174" t="s">
        <v>11256</v>
      </c>
      <c r="D339" s="216">
        <v>8.7</v>
      </c>
      <c r="E339" s="24">
        <v>4.84</v>
      </c>
      <c r="F339" s="222">
        <v>42.11</v>
      </c>
      <c r="G339" s="426"/>
      <c r="I339" s="1"/>
      <c r="J339" s="1"/>
    </row>
    <row r="340" customHeight="1" spans="1:10">
      <c r="A340" s="208">
        <v>335</v>
      </c>
      <c r="B340" s="34" t="s">
        <v>11285</v>
      </c>
      <c r="C340" s="174" t="s">
        <v>11256</v>
      </c>
      <c r="D340" s="216">
        <v>1</v>
      </c>
      <c r="E340" s="24">
        <v>4.84</v>
      </c>
      <c r="F340" s="222">
        <v>4.84</v>
      </c>
      <c r="G340" s="426"/>
      <c r="I340" s="1"/>
      <c r="J340" s="1"/>
    </row>
    <row r="341" customHeight="1" spans="1:10">
      <c r="A341" s="208">
        <v>336</v>
      </c>
      <c r="B341" s="34" t="s">
        <v>11286</v>
      </c>
      <c r="C341" s="174" t="s">
        <v>11256</v>
      </c>
      <c r="D341" s="216">
        <v>21.2</v>
      </c>
      <c r="E341" s="24">
        <v>4.84</v>
      </c>
      <c r="F341" s="222">
        <v>102.61</v>
      </c>
      <c r="G341" s="426"/>
      <c r="I341" s="1"/>
      <c r="J341" s="1"/>
    </row>
    <row r="342" customHeight="1" spans="1:10">
      <c r="A342" s="208">
        <v>337</v>
      </c>
      <c r="B342" s="34" t="s">
        <v>11287</v>
      </c>
      <c r="C342" s="174" t="s">
        <v>11256</v>
      </c>
      <c r="D342" s="216">
        <v>10.2</v>
      </c>
      <c r="E342" s="24">
        <v>4.84</v>
      </c>
      <c r="F342" s="222">
        <v>49.37</v>
      </c>
      <c r="G342" s="426"/>
      <c r="I342" s="1"/>
      <c r="J342" s="1"/>
    </row>
    <row r="343" customHeight="1" spans="1:10">
      <c r="A343" s="208">
        <v>338</v>
      </c>
      <c r="B343" s="34" t="s">
        <v>11288</v>
      </c>
      <c r="C343" s="174" t="s">
        <v>11256</v>
      </c>
      <c r="D343" s="216">
        <v>7.6</v>
      </c>
      <c r="E343" s="24">
        <v>4.84</v>
      </c>
      <c r="F343" s="222">
        <v>36.78</v>
      </c>
      <c r="G343" s="426"/>
      <c r="I343" s="1"/>
      <c r="J343" s="1"/>
    </row>
    <row r="344" customHeight="1" spans="1:10">
      <c r="A344" s="208">
        <v>339</v>
      </c>
      <c r="B344" s="34" t="s">
        <v>846</v>
      </c>
      <c r="C344" s="174" t="s">
        <v>11256</v>
      </c>
      <c r="D344" s="216">
        <v>11.9</v>
      </c>
      <c r="E344" s="24">
        <v>4.84</v>
      </c>
      <c r="F344" s="222">
        <v>57.6</v>
      </c>
      <c r="G344" s="426"/>
      <c r="I344" s="1"/>
      <c r="J344" s="1"/>
    </row>
    <row r="345" customHeight="1" spans="1:10">
      <c r="A345" s="208">
        <v>340</v>
      </c>
      <c r="B345" s="34" t="s">
        <v>11289</v>
      </c>
      <c r="C345" s="174" t="s">
        <v>11256</v>
      </c>
      <c r="D345" s="216">
        <v>12.3</v>
      </c>
      <c r="E345" s="24">
        <v>4.84</v>
      </c>
      <c r="F345" s="222">
        <v>59.53</v>
      </c>
      <c r="G345" s="426"/>
      <c r="I345" s="1"/>
      <c r="J345" s="1"/>
    </row>
    <row r="346" customHeight="1" spans="1:10">
      <c r="A346" s="208">
        <v>341</v>
      </c>
      <c r="B346" s="34" t="s">
        <v>11290</v>
      </c>
      <c r="C346" s="174" t="s">
        <v>11256</v>
      </c>
      <c r="D346" s="216">
        <v>6.5</v>
      </c>
      <c r="E346" s="24">
        <v>4.84</v>
      </c>
      <c r="F346" s="222">
        <v>31.46</v>
      </c>
      <c r="G346" s="426"/>
      <c r="I346" s="1"/>
      <c r="J346" s="1"/>
    </row>
    <row r="347" customHeight="1" spans="1:10">
      <c r="A347" s="208">
        <v>342</v>
      </c>
      <c r="B347" s="34" t="s">
        <v>11291</v>
      </c>
      <c r="C347" s="174" t="s">
        <v>11256</v>
      </c>
      <c r="D347" s="216">
        <v>5.7</v>
      </c>
      <c r="E347" s="24">
        <v>4.84</v>
      </c>
      <c r="F347" s="222">
        <v>27.59</v>
      </c>
      <c r="G347" s="426"/>
      <c r="I347" s="1"/>
      <c r="J347" s="1"/>
    </row>
    <row r="348" customHeight="1" spans="1:10">
      <c r="A348" s="208">
        <v>343</v>
      </c>
      <c r="B348" s="34" t="s">
        <v>11292</v>
      </c>
      <c r="C348" s="174" t="s">
        <v>11256</v>
      </c>
      <c r="D348" s="216">
        <v>12</v>
      </c>
      <c r="E348" s="24">
        <v>4.84</v>
      </c>
      <c r="F348" s="222">
        <v>58.08</v>
      </c>
      <c r="G348" s="426"/>
      <c r="I348" s="1"/>
      <c r="J348" s="1"/>
    </row>
    <row r="349" customHeight="1" spans="1:10">
      <c r="A349" s="208">
        <v>344</v>
      </c>
      <c r="B349" s="34" t="s">
        <v>11293</v>
      </c>
      <c r="C349" s="174" t="s">
        <v>11256</v>
      </c>
      <c r="D349" s="216">
        <v>9</v>
      </c>
      <c r="E349" s="24">
        <v>4.84</v>
      </c>
      <c r="F349" s="222">
        <v>43.56</v>
      </c>
      <c r="G349" s="426"/>
      <c r="I349" s="1"/>
      <c r="J349" s="1"/>
    </row>
    <row r="350" customHeight="1" spans="1:10">
      <c r="A350" s="208">
        <v>345</v>
      </c>
      <c r="B350" s="34" t="s">
        <v>420</v>
      </c>
      <c r="C350" s="174" t="s">
        <v>11256</v>
      </c>
      <c r="D350" s="216">
        <v>18.3</v>
      </c>
      <c r="E350" s="24">
        <v>4.84</v>
      </c>
      <c r="F350" s="222">
        <v>88.57</v>
      </c>
      <c r="G350" s="426"/>
      <c r="I350" s="1"/>
      <c r="J350" s="1"/>
    </row>
    <row r="351" customHeight="1" spans="1:10">
      <c r="A351" s="208">
        <v>346</v>
      </c>
      <c r="B351" s="34" t="s">
        <v>11294</v>
      </c>
      <c r="C351" s="174" t="s">
        <v>11256</v>
      </c>
      <c r="D351" s="216">
        <v>12</v>
      </c>
      <c r="E351" s="24">
        <v>4.84</v>
      </c>
      <c r="F351" s="222">
        <v>58.08</v>
      </c>
      <c r="G351" s="426"/>
      <c r="I351" s="1"/>
      <c r="J351" s="1"/>
    </row>
    <row r="352" customHeight="1" spans="1:10">
      <c r="A352" s="208">
        <v>347</v>
      </c>
      <c r="B352" s="34" t="s">
        <v>11295</v>
      </c>
      <c r="C352" s="174" t="s">
        <v>11256</v>
      </c>
      <c r="D352" s="216">
        <v>4.6</v>
      </c>
      <c r="E352" s="24">
        <v>4.84</v>
      </c>
      <c r="F352" s="222">
        <v>22.26</v>
      </c>
      <c r="G352" s="426"/>
      <c r="I352" s="1"/>
      <c r="J352" s="1"/>
    </row>
    <row r="353" customHeight="1" spans="1:10">
      <c r="A353" s="208">
        <v>348</v>
      </c>
      <c r="B353" s="34" t="s">
        <v>9254</v>
      </c>
      <c r="C353" s="174" t="s">
        <v>11256</v>
      </c>
      <c r="D353" s="216">
        <v>10.7</v>
      </c>
      <c r="E353" s="24">
        <v>4.84</v>
      </c>
      <c r="F353" s="222">
        <v>51.79</v>
      </c>
      <c r="G353" s="426"/>
      <c r="I353" s="1"/>
      <c r="J353" s="1"/>
    </row>
    <row r="354" customHeight="1" spans="1:10">
      <c r="A354" s="208">
        <v>349</v>
      </c>
      <c r="B354" s="34" t="s">
        <v>11296</v>
      </c>
      <c r="C354" s="174" t="s">
        <v>11256</v>
      </c>
      <c r="D354" s="216">
        <v>9</v>
      </c>
      <c r="E354" s="24">
        <v>4.84</v>
      </c>
      <c r="F354" s="222">
        <v>43.56</v>
      </c>
      <c r="G354" s="426"/>
      <c r="I354" s="1"/>
      <c r="J354" s="1"/>
    </row>
    <row r="355" customHeight="1" spans="1:10">
      <c r="A355" s="208">
        <v>350</v>
      </c>
      <c r="B355" s="34" t="s">
        <v>11297</v>
      </c>
      <c r="C355" s="174" t="s">
        <v>11256</v>
      </c>
      <c r="D355" s="216">
        <v>5</v>
      </c>
      <c r="E355" s="24">
        <v>4.84</v>
      </c>
      <c r="F355" s="222">
        <v>24.2</v>
      </c>
      <c r="G355" s="426"/>
      <c r="I355" s="1"/>
      <c r="J355" s="1"/>
    </row>
    <row r="356" customHeight="1" spans="1:10">
      <c r="A356" s="208">
        <v>351</v>
      </c>
      <c r="B356" s="34" t="s">
        <v>11298</v>
      </c>
      <c r="C356" s="174" t="s">
        <v>11256</v>
      </c>
      <c r="D356" s="216">
        <v>7.2</v>
      </c>
      <c r="E356" s="24">
        <v>4.84</v>
      </c>
      <c r="F356" s="222">
        <v>34.85</v>
      </c>
      <c r="G356" s="426"/>
      <c r="I356" s="1"/>
      <c r="J356" s="1"/>
    </row>
    <row r="357" customHeight="1" spans="1:10">
      <c r="A357" s="208">
        <v>352</v>
      </c>
      <c r="B357" s="34" t="s">
        <v>11299</v>
      </c>
      <c r="C357" s="174" t="s">
        <v>11256</v>
      </c>
      <c r="D357" s="216">
        <v>5.3</v>
      </c>
      <c r="E357" s="24">
        <v>4.84</v>
      </c>
      <c r="F357" s="222">
        <v>25.65</v>
      </c>
      <c r="G357" s="426"/>
      <c r="I357" s="1"/>
      <c r="J357" s="1"/>
    </row>
    <row r="358" customHeight="1" spans="1:10">
      <c r="A358" s="208">
        <v>353</v>
      </c>
      <c r="B358" s="34" t="s">
        <v>11300</v>
      </c>
      <c r="C358" s="174" t="s">
        <v>11256</v>
      </c>
      <c r="D358" s="216">
        <v>9.3</v>
      </c>
      <c r="E358" s="24">
        <v>4.84</v>
      </c>
      <c r="F358" s="222">
        <v>45.01</v>
      </c>
      <c r="G358" s="426"/>
      <c r="I358" s="1"/>
      <c r="J358" s="1"/>
    </row>
    <row r="359" customHeight="1" spans="1:10">
      <c r="A359" s="208">
        <v>354</v>
      </c>
      <c r="B359" s="34" t="s">
        <v>11301</v>
      </c>
      <c r="C359" s="174" t="s">
        <v>11256</v>
      </c>
      <c r="D359" s="216">
        <v>8.8</v>
      </c>
      <c r="E359" s="24">
        <v>4.84</v>
      </c>
      <c r="F359" s="222">
        <v>42.59</v>
      </c>
      <c r="G359" s="426"/>
      <c r="I359" s="1"/>
      <c r="J359" s="1"/>
    </row>
    <row r="360" customHeight="1" spans="1:10">
      <c r="A360" s="208">
        <v>355</v>
      </c>
      <c r="B360" s="34" t="s">
        <v>11302</v>
      </c>
      <c r="C360" s="174" t="s">
        <v>11256</v>
      </c>
      <c r="D360" s="216">
        <v>11.4</v>
      </c>
      <c r="E360" s="24">
        <v>4.84</v>
      </c>
      <c r="F360" s="222">
        <v>55.18</v>
      </c>
      <c r="G360" s="426"/>
      <c r="I360" s="1"/>
      <c r="J360" s="1"/>
    </row>
    <row r="361" customHeight="1" spans="1:10">
      <c r="A361" s="208">
        <v>356</v>
      </c>
      <c r="B361" s="34" t="s">
        <v>11303</v>
      </c>
      <c r="C361" s="174" t="s">
        <v>11256</v>
      </c>
      <c r="D361" s="216">
        <v>13.2</v>
      </c>
      <c r="E361" s="24">
        <v>4.84</v>
      </c>
      <c r="F361" s="222">
        <v>63.89</v>
      </c>
      <c r="G361" s="426"/>
      <c r="I361" s="1"/>
      <c r="J361" s="1"/>
    </row>
    <row r="362" customHeight="1" spans="1:10">
      <c r="A362" s="208">
        <v>357</v>
      </c>
      <c r="B362" s="34" t="s">
        <v>11304</v>
      </c>
      <c r="C362" s="174" t="s">
        <v>11256</v>
      </c>
      <c r="D362" s="216">
        <v>6.2</v>
      </c>
      <c r="E362" s="24">
        <v>4.84</v>
      </c>
      <c r="F362" s="222">
        <v>30.01</v>
      </c>
      <c r="G362" s="426"/>
      <c r="I362" s="1"/>
      <c r="J362" s="1"/>
    </row>
    <row r="363" customHeight="1" spans="1:10">
      <c r="A363" s="208">
        <v>358</v>
      </c>
      <c r="B363" s="34" t="s">
        <v>11305</v>
      </c>
      <c r="C363" s="174" t="s">
        <v>11256</v>
      </c>
      <c r="D363" s="216">
        <v>16.65</v>
      </c>
      <c r="E363" s="24">
        <v>4.84</v>
      </c>
      <c r="F363" s="222">
        <v>80.59</v>
      </c>
      <c r="G363" s="426"/>
      <c r="I363" s="1"/>
      <c r="J363" s="1"/>
    </row>
    <row r="364" customHeight="1" spans="1:10">
      <c r="A364" s="208">
        <v>359</v>
      </c>
      <c r="B364" s="34" t="s">
        <v>11306</v>
      </c>
      <c r="C364" s="174" t="s">
        <v>11256</v>
      </c>
      <c r="D364" s="216">
        <v>16</v>
      </c>
      <c r="E364" s="24">
        <v>4.84</v>
      </c>
      <c r="F364" s="222">
        <v>77.44</v>
      </c>
      <c r="G364" s="426"/>
      <c r="I364" s="1"/>
      <c r="J364" s="1"/>
    </row>
    <row r="365" customHeight="1" spans="1:10">
      <c r="A365" s="208">
        <v>360</v>
      </c>
      <c r="B365" s="34" t="s">
        <v>11307</v>
      </c>
      <c r="C365" s="174" t="s">
        <v>11256</v>
      </c>
      <c r="D365" s="216">
        <v>11.5</v>
      </c>
      <c r="E365" s="24">
        <v>4.84</v>
      </c>
      <c r="F365" s="222">
        <v>55.66</v>
      </c>
      <c r="G365" s="426"/>
      <c r="I365" s="1"/>
      <c r="J365" s="1"/>
    </row>
    <row r="366" customHeight="1" spans="1:10">
      <c r="A366" s="208">
        <v>361</v>
      </c>
      <c r="B366" s="34" t="s">
        <v>11308</v>
      </c>
      <c r="C366" s="174" t="s">
        <v>11256</v>
      </c>
      <c r="D366" s="216">
        <v>6.4</v>
      </c>
      <c r="E366" s="24">
        <v>4.84</v>
      </c>
      <c r="F366" s="222">
        <v>30.98</v>
      </c>
      <c r="G366" s="426"/>
      <c r="I366" s="1"/>
      <c r="J366" s="1"/>
    </row>
    <row r="367" customHeight="1" spans="1:10">
      <c r="A367" s="208">
        <v>362</v>
      </c>
      <c r="B367" s="34" t="s">
        <v>11309</v>
      </c>
      <c r="C367" s="174" t="s">
        <v>11256</v>
      </c>
      <c r="D367" s="216">
        <v>16.88</v>
      </c>
      <c r="E367" s="24">
        <v>4.84</v>
      </c>
      <c r="F367" s="222">
        <v>81.7</v>
      </c>
      <c r="G367" s="426"/>
      <c r="I367" s="1"/>
      <c r="J367" s="1"/>
    </row>
    <row r="368" customHeight="1" spans="1:10">
      <c r="A368" s="208">
        <v>363</v>
      </c>
      <c r="B368" s="208" t="s">
        <v>11310</v>
      </c>
      <c r="C368" s="174" t="s">
        <v>11256</v>
      </c>
      <c r="D368" s="427">
        <v>42</v>
      </c>
      <c r="E368" s="24">
        <v>4.84</v>
      </c>
      <c r="F368" s="222">
        <v>203.28</v>
      </c>
      <c r="G368" s="426"/>
      <c r="I368" s="1"/>
      <c r="J368" s="1"/>
    </row>
    <row r="369" customHeight="1" spans="1:10">
      <c r="A369" s="208">
        <v>364</v>
      </c>
      <c r="B369" s="208" t="s">
        <v>11311</v>
      </c>
      <c r="C369" s="174" t="s">
        <v>11256</v>
      </c>
      <c r="D369" s="427">
        <v>15.2</v>
      </c>
      <c r="E369" s="24">
        <v>4.84</v>
      </c>
      <c r="F369" s="222">
        <v>73.57</v>
      </c>
      <c r="G369" s="426"/>
      <c r="I369" s="1"/>
      <c r="J369" s="1"/>
    </row>
    <row r="370" customHeight="1" spans="1:10">
      <c r="A370" s="208">
        <v>365</v>
      </c>
      <c r="B370" s="428" t="s">
        <v>11312</v>
      </c>
      <c r="C370" s="21" t="s">
        <v>11313</v>
      </c>
      <c r="D370" s="21">
        <v>28.9</v>
      </c>
      <c r="E370" s="24">
        <v>4.84</v>
      </c>
      <c r="F370" s="222">
        <v>139.88</v>
      </c>
      <c r="G370" s="426"/>
      <c r="I370" s="1"/>
      <c r="J370" s="1"/>
    </row>
    <row r="371" customHeight="1" spans="1:10">
      <c r="A371" s="208">
        <v>366</v>
      </c>
      <c r="B371" s="428" t="s">
        <v>11314</v>
      </c>
      <c r="C371" s="21" t="s">
        <v>11313</v>
      </c>
      <c r="D371" s="21">
        <v>57.3</v>
      </c>
      <c r="E371" s="24">
        <v>4.84</v>
      </c>
      <c r="F371" s="222">
        <v>277.33</v>
      </c>
      <c r="G371" s="426"/>
      <c r="I371" s="1"/>
      <c r="J371" s="1"/>
    </row>
    <row r="372" customHeight="1" spans="1:10">
      <c r="A372" s="208">
        <v>367</v>
      </c>
      <c r="B372" s="428" t="s">
        <v>11315</v>
      </c>
      <c r="C372" s="21" t="s">
        <v>11313</v>
      </c>
      <c r="D372" s="21">
        <v>11.5</v>
      </c>
      <c r="E372" s="24">
        <v>4.84</v>
      </c>
      <c r="F372" s="222">
        <v>55.66</v>
      </c>
      <c r="G372" s="426"/>
      <c r="I372" s="1"/>
      <c r="J372" s="1"/>
    </row>
    <row r="373" customHeight="1" spans="1:10">
      <c r="A373" s="208">
        <v>368</v>
      </c>
      <c r="B373" s="428" t="s">
        <v>11316</v>
      </c>
      <c r="C373" s="21" t="s">
        <v>11313</v>
      </c>
      <c r="D373" s="21">
        <v>30</v>
      </c>
      <c r="E373" s="24">
        <v>4.84</v>
      </c>
      <c r="F373" s="222">
        <v>145.2</v>
      </c>
      <c r="G373" s="426"/>
      <c r="I373" s="1"/>
      <c r="J373" s="1"/>
    </row>
    <row r="374" customHeight="1" spans="1:10">
      <c r="A374" s="208">
        <v>369</v>
      </c>
      <c r="B374" s="428" t="s">
        <v>11147</v>
      </c>
      <c r="C374" s="21" t="s">
        <v>11122</v>
      </c>
      <c r="D374" s="21">
        <v>22.4</v>
      </c>
      <c r="E374" s="24">
        <v>4.84</v>
      </c>
      <c r="F374" s="222">
        <v>108.42</v>
      </c>
      <c r="G374" s="426"/>
      <c r="I374" s="1"/>
      <c r="J374" s="1"/>
    </row>
    <row r="375" customHeight="1" spans="1:10">
      <c r="A375" s="208">
        <v>370</v>
      </c>
      <c r="B375" s="428" t="s">
        <v>2885</v>
      </c>
      <c r="C375" s="21" t="s">
        <v>11317</v>
      </c>
      <c r="D375" s="21">
        <v>26.3</v>
      </c>
      <c r="E375" s="24">
        <v>4.84</v>
      </c>
      <c r="F375" s="222">
        <v>127.29</v>
      </c>
      <c r="G375" s="426"/>
      <c r="I375" s="1"/>
      <c r="J375" s="1"/>
    </row>
    <row r="376" customHeight="1" spans="1:10">
      <c r="A376" s="208">
        <v>371</v>
      </c>
      <c r="B376" s="428" t="s">
        <v>11318</v>
      </c>
      <c r="C376" s="21" t="s">
        <v>11313</v>
      </c>
      <c r="D376" s="21">
        <v>85.42</v>
      </c>
      <c r="E376" s="24">
        <v>4.84</v>
      </c>
      <c r="F376" s="222">
        <v>413.43</v>
      </c>
      <c r="G376" s="426"/>
      <c r="I376" s="1"/>
      <c r="J376" s="1"/>
    </row>
    <row r="377" customHeight="1" spans="1:10">
      <c r="A377" s="208">
        <v>372</v>
      </c>
      <c r="B377" s="428" t="s">
        <v>11319</v>
      </c>
      <c r="C377" s="21" t="s">
        <v>11313</v>
      </c>
      <c r="D377" s="21">
        <v>20.1</v>
      </c>
      <c r="E377" s="24">
        <v>4.84</v>
      </c>
      <c r="F377" s="222">
        <v>97.28</v>
      </c>
      <c r="G377" s="426"/>
      <c r="I377" s="1"/>
      <c r="J377" s="1"/>
    </row>
    <row r="378" customHeight="1" spans="1:10">
      <c r="A378" s="208">
        <v>373</v>
      </c>
      <c r="B378" s="428" t="s">
        <v>11320</v>
      </c>
      <c r="C378" s="21" t="s">
        <v>11313</v>
      </c>
      <c r="D378" s="21">
        <v>16.6</v>
      </c>
      <c r="E378" s="24">
        <v>4.84</v>
      </c>
      <c r="F378" s="222">
        <v>80.34</v>
      </c>
      <c r="G378" s="426"/>
      <c r="I378" s="1"/>
      <c r="J378" s="1"/>
    </row>
    <row r="379" customHeight="1" spans="1:10">
      <c r="A379" s="208">
        <v>374</v>
      </c>
      <c r="B379" s="428" t="s">
        <v>11321</v>
      </c>
      <c r="C379" s="21" t="s">
        <v>11313</v>
      </c>
      <c r="D379" s="21">
        <v>60.3</v>
      </c>
      <c r="E379" s="24">
        <v>4.84</v>
      </c>
      <c r="F379" s="222">
        <v>291.85</v>
      </c>
      <c r="G379" s="426"/>
      <c r="I379" s="1"/>
      <c r="J379" s="1"/>
    </row>
    <row r="380" customHeight="1" spans="1:10">
      <c r="A380" s="208">
        <v>375</v>
      </c>
      <c r="B380" s="428" t="s">
        <v>11322</v>
      </c>
      <c r="C380" s="21" t="s">
        <v>11313</v>
      </c>
      <c r="D380" s="21">
        <v>2.2</v>
      </c>
      <c r="E380" s="24">
        <v>4.84</v>
      </c>
      <c r="F380" s="222">
        <v>10.65</v>
      </c>
      <c r="G380" s="426"/>
      <c r="I380" s="1"/>
      <c r="J380" s="1"/>
    </row>
    <row r="381" customHeight="1" spans="1:10">
      <c r="A381" s="208">
        <v>376</v>
      </c>
      <c r="B381" s="428" t="s">
        <v>11323</v>
      </c>
      <c r="C381" s="21" t="s">
        <v>11324</v>
      </c>
      <c r="D381" s="21">
        <v>30.16</v>
      </c>
      <c r="E381" s="24">
        <v>4.84</v>
      </c>
      <c r="F381" s="222">
        <v>145.97</v>
      </c>
      <c r="G381" s="426"/>
      <c r="I381" s="1"/>
      <c r="J381" s="1"/>
    </row>
    <row r="382" customHeight="1" spans="1:10">
      <c r="A382" s="208">
        <v>377</v>
      </c>
      <c r="B382" s="428" t="s">
        <v>11325</v>
      </c>
      <c r="C382" s="21" t="s">
        <v>11324</v>
      </c>
      <c r="D382" s="21">
        <v>11</v>
      </c>
      <c r="E382" s="24">
        <v>4.84</v>
      </c>
      <c r="F382" s="222">
        <v>53.24</v>
      </c>
      <c r="G382" s="426"/>
      <c r="I382" s="1"/>
      <c r="J382" s="1"/>
    </row>
    <row r="383" customHeight="1" spans="1:10">
      <c r="A383" s="208">
        <v>378</v>
      </c>
      <c r="B383" s="428" t="s">
        <v>9175</v>
      </c>
      <c r="C383" s="21" t="s">
        <v>11324</v>
      </c>
      <c r="D383" s="21">
        <v>30</v>
      </c>
      <c r="E383" s="24">
        <v>4.84</v>
      </c>
      <c r="F383" s="222">
        <v>145.2</v>
      </c>
      <c r="G383" s="426"/>
      <c r="I383" s="1"/>
      <c r="J383" s="1"/>
    </row>
    <row r="384" customHeight="1" spans="1:10">
      <c r="A384" s="208">
        <v>379</v>
      </c>
      <c r="B384" s="21" t="s">
        <v>11326</v>
      </c>
      <c r="C384" s="21" t="s">
        <v>11324</v>
      </c>
      <c r="D384" s="21">
        <v>13.06</v>
      </c>
      <c r="E384" s="24">
        <v>4.84</v>
      </c>
      <c r="F384" s="222">
        <v>63.21</v>
      </c>
      <c r="G384" s="426"/>
      <c r="I384" s="1"/>
      <c r="J384" s="1"/>
    </row>
    <row r="385" customHeight="1" spans="1:10">
      <c r="A385" s="208">
        <v>380</v>
      </c>
      <c r="B385" s="428" t="s">
        <v>11327</v>
      </c>
      <c r="C385" s="21" t="s">
        <v>11324</v>
      </c>
      <c r="D385" s="21">
        <v>8</v>
      </c>
      <c r="E385" s="24">
        <v>4.84</v>
      </c>
      <c r="F385" s="222">
        <v>38.72</v>
      </c>
      <c r="G385" s="426"/>
      <c r="I385" s="1"/>
      <c r="J385" s="1"/>
    </row>
    <row r="386" customHeight="1" spans="1:10">
      <c r="A386" s="208">
        <v>381</v>
      </c>
      <c r="B386" s="428" t="s">
        <v>11328</v>
      </c>
      <c r="C386" s="21" t="s">
        <v>11324</v>
      </c>
      <c r="D386" s="21">
        <v>17.71</v>
      </c>
      <c r="E386" s="24">
        <v>4.84</v>
      </c>
      <c r="F386" s="222">
        <v>85.72</v>
      </c>
      <c r="G386" s="426"/>
      <c r="I386" s="1"/>
      <c r="J386" s="1"/>
    </row>
    <row r="387" customHeight="1" spans="1:10">
      <c r="A387" s="208">
        <v>382</v>
      </c>
      <c r="B387" s="428" t="s">
        <v>11329</v>
      </c>
      <c r="C387" s="21" t="s">
        <v>11324</v>
      </c>
      <c r="D387" s="21">
        <v>26.48</v>
      </c>
      <c r="E387" s="24">
        <v>4.84</v>
      </c>
      <c r="F387" s="222">
        <v>128.16</v>
      </c>
      <c r="G387" s="426"/>
      <c r="I387" s="1"/>
      <c r="J387" s="1"/>
    </row>
    <row r="388" customHeight="1" spans="1:10">
      <c r="A388" s="208">
        <v>383</v>
      </c>
      <c r="B388" s="428" t="s">
        <v>7239</v>
      </c>
      <c r="C388" s="21" t="s">
        <v>11324</v>
      </c>
      <c r="D388" s="21">
        <v>60</v>
      </c>
      <c r="E388" s="24">
        <v>4.84</v>
      </c>
      <c r="F388" s="222">
        <v>290.4</v>
      </c>
      <c r="G388" s="426"/>
      <c r="I388" s="1"/>
      <c r="J388" s="1"/>
    </row>
    <row r="389" customHeight="1" spans="1:10">
      <c r="A389" s="208">
        <v>384</v>
      </c>
      <c r="B389" s="428" t="s">
        <v>9455</v>
      </c>
      <c r="C389" s="21" t="s">
        <v>11324</v>
      </c>
      <c r="D389" s="21">
        <v>38</v>
      </c>
      <c r="E389" s="24">
        <v>4.84</v>
      </c>
      <c r="F389" s="222">
        <v>183.92</v>
      </c>
      <c r="G389" s="426"/>
      <c r="I389" s="1"/>
      <c r="J389" s="1"/>
    </row>
    <row r="390" customHeight="1" spans="1:10">
      <c r="A390" s="208">
        <v>385</v>
      </c>
      <c r="B390" s="428" t="s">
        <v>11330</v>
      </c>
      <c r="C390" s="21" t="s">
        <v>11324</v>
      </c>
      <c r="D390" s="21">
        <v>35.7</v>
      </c>
      <c r="E390" s="24">
        <v>4.84</v>
      </c>
      <c r="F390" s="222">
        <v>172.79</v>
      </c>
      <c r="G390" s="426"/>
      <c r="I390" s="1"/>
      <c r="J390" s="1"/>
    </row>
    <row r="391" customHeight="1" spans="1:10">
      <c r="A391" s="208">
        <v>386</v>
      </c>
      <c r="B391" s="428" t="s">
        <v>6815</v>
      </c>
      <c r="C391" s="21" t="s">
        <v>11324</v>
      </c>
      <c r="D391" s="21">
        <v>51</v>
      </c>
      <c r="E391" s="24">
        <v>4.84</v>
      </c>
      <c r="F391" s="222">
        <v>246.84</v>
      </c>
      <c r="G391" s="426"/>
      <c r="I391" s="1"/>
      <c r="J391" s="1"/>
    </row>
    <row r="392" customHeight="1" spans="1:10">
      <c r="A392" s="208">
        <v>387</v>
      </c>
      <c r="B392" s="428" t="s">
        <v>11331</v>
      </c>
      <c r="C392" s="21" t="s">
        <v>11324</v>
      </c>
      <c r="D392" s="21">
        <v>48.79</v>
      </c>
      <c r="E392" s="24">
        <v>4.84</v>
      </c>
      <c r="F392" s="222">
        <v>236.14</v>
      </c>
      <c r="G392" s="426"/>
      <c r="I392" s="1"/>
      <c r="J392" s="1"/>
    </row>
    <row r="393" customHeight="1" spans="1:10">
      <c r="A393" s="208">
        <v>388</v>
      </c>
      <c r="B393" s="428" t="s">
        <v>11332</v>
      </c>
      <c r="C393" s="21" t="s">
        <v>11324</v>
      </c>
      <c r="D393" s="21">
        <v>36.97</v>
      </c>
      <c r="E393" s="24">
        <v>4.84</v>
      </c>
      <c r="F393" s="222">
        <v>178.93</v>
      </c>
      <c r="G393" s="426"/>
      <c r="I393" s="1"/>
      <c r="J393" s="1"/>
    </row>
    <row r="394" customHeight="1" spans="1:10">
      <c r="A394" s="208">
        <v>389</v>
      </c>
      <c r="B394" s="428" t="s">
        <v>11333</v>
      </c>
      <c r="C394" s="21" t="s">
        <v>11324</v>
      </c>
      <c r="D394" s="21">
        <v>4</v>
      </c>
      <c r="E394" s="24">
        <v>4.84</v>
      </c>
      <c r="F394" s="222">
        <v>19.36</v>
      </c>
      <c r="G394" s="426"/>
      <c r="I394" s="1"/>
      <c r="J394" s="1"/>
    </row>
    <row r="395" customHeight="1" spans="1:10">
      <c r="A395" s="208">
        <v>390</v>
      </c>
      <c r="B395" s="21" t="s">
        <v>11334</v>
      </c>
      <c r="C395" s="21" t="s">
        <v>11313</v>
      </c>
      <c r="D395" s="21">
        <v>20</v>
      </c>
      <c r="E395" s="24">
        <v>4.84</v>
      </c>
      <c r="F395" s="222">
        <v>96.8</v>
      </c>
      <c r="G395" s="426"/>
      <c r="I395" s="1"/>
      <c r="J395" s="1"/>
    </row>
    <row r="396" customHeight="1" spans="1:10">
      <c r="A396" s="208">
        <v>391</v>
      </c>
      <c r="B396" s="428" t="s">
        <v>10724</v>
      </c>
      <c r="C396" s="21" t="s">
        <v>11324</v>
      </c>
      <c r="D396" s="21">
        <v>39.7</v>
      </c>
      <c r="E396" s="24">
        <v>4.84</v>
      </c>
      <c r="F396" s="222">
        <v>192.15</v>
      </c>
      <c r="G396" s="426"/>
      <c r="I396" s="1"/>
      <c r="J396" s="1"/>
    </row>
    <row r="397" customHeight="1" spans="1:10">
      <c r="A397" s="208">
        <v>392</v>
      </c>
      <c r="B397" s="428" t="s">
        <v>11335</v>
      </c>
      <c r="C397" s="21" t="s">
        <v>11324</v>
      </c>
      <c r="D397" s="21">
        <v>9.96</v>
      </c>
      <c r="E397" s="24">
        <v>4.84</v>
      </c>
      <c r="F397" s="222">
        <v>48.21</v>
      </c>
      <c r="G397" s="426"/>
      <c r="I397" s="1"/>
      <c r="J397" s="1"/>
    </row>
    <row r="398" customHeight="1" spans="1:10">
      <c r="A398" s="208">
        <v>393</v>
      </c>
      <c r="B398" s="428" t="s">
        <v>11336</v>
      </c>
      <c r="C398" s="21" t="s">
        <v>11324</v>
      </c>
      <c r="D398" s="21">
        <v>11</v>
      </c>
      <c r="E398" s="24">
        <v>4.84</v>
      </c>
      <c r="F398" s="222">
        <v>53.24</v>
      </c>
      <c r="G398" s="426"/>
      <c r="I398" s="1"/>
      <c r="J398" s="1"/>
    </row>
    <row r="399" customHeight="1" spans="1:10">
      <c r="A399" s="208">
        <v>394</v>
      </c>
      <c r="B399" s="428" t="s">
        <v>11337</v>
      </c>
      <c r="C399" s="21" t="s">
        <v>11324</v>
      </c>
      <c r="D399" s="21">
        <v>12.42</v>
      </c>
      <c r="E399" s="24">
        <v>4.84</v>
      </c>
      <c r="F399" s="222">
        <v>60.11</v>
      </c>
      <c r="G399" s="426"/>
      <c r="I399" s="1"/>
      <c r="J399" s="1"/>
    </row>
    <row r="400" customHeight="1" spans="1:10">
      <c r="A400" s="208">
        <v>395</v>
      </c>
      <c r="B400" s="428" t="s">
        <v>11338</v>
      </c>
      <c r="C400" s="21" t="s">
        <v>11324</v>
      </c>
      <c r="D400" s="21">
        <v>5.84</v>
      </c>
      <c r="E400" s="24">
        <v>4.84</v>
      </c>
      <c r="F400" s="222">
        <v>28.27</v>
      </c>
      <c r="G400" s="426"/>
      <c r="I400" s="1"/>
      <c r="J400" s="1"/>
    </row>
    <row r="401" customHeight="1" spans="1:10">
      <c r="A401" s="208">
        <v>396</v>
      </c>
      <c r="B401" s="21" t="s">
        <v>11339</v>
      </c>
      <c r="C401" s="21" t="s">
        <v>11313</v>
      </c>
      <c r="D401" s="21">
        <v>5.2</v>
      </c>
      <c r="E401" s="24">
        <v>4.84</v>
      </c>
      <c r="F401" s="222">
        <v>25.17</v>
      </c>
      <c r="G401" s="426"/>
      <c r="I401" s="1"/>
      <c r="J401" s="1"/>
    </row>
    <row r="402" customHeight="1" spans="1:10">
      <c r="A402" s="208">
        <v>397</v>
      </c>
      <c r="B402" s="428" t="s">
        <v>11340</v>
      </c>
      <c r="C402" s="21" t="s">
        <v>11324</v>
      </c>
      <c r="D402" s="21">
        <v>18</v>
      </c>
      <c r="E402" s="24">
        <v>4.84</v>
      </c>
      <c r="F402" s="222">
        <v>87.12</v>
      </c>
      <c r="G402" s="426"/>
      <c r="I402" s="1"/>
      <c r="J402" s="1"/>
    </row>
    <row r="403" customHeight="1" spans="1:10">
      <c r="A403" s="208">
        <v>398</v>
      </c>
      <c r="B403" s="428" t="s">
        <v>11341</v>
      </c>
      <c r="C403" s="21" t="s">
        <v>11324</v>
      </c>
      <c r="D403" s="21">
        <v>28</v>
      </c>
      <c r="E403" s="24">
        <v>4.84</v>
      </c>
      <c r="F403" s="222">
        <v>135.52</v>
      </c>
      <c r="G403" s="426"/>
      <c r="I403" s="1"/>
      <c r="J403" s="1"/>
    </row>
    <row r="404" customHeight="1" spans="1:10">
      <c r="A404" s="208">
        <v>399</v>
      </c>
      <c r="B404" s="21" t="s">
        <v>11342</v>
      </c>
      <c r="C404" s="21" t="s">
        <v>11313</v>
      </c>
      <c r="D404" s="21">
        <v>17.8</v>
      </c>
      <c r="E404" s="24">
        <v>4.84</v>
      </c>
      <c r="F404" s="222">
        <v>86.15</v>
      </c>
      <c r="G404" s="426"/>
      <c r="I404" s="1"/>
      <c r="J404" s="1"/>
    </row>
    <row r="405" customHeight="1" spans="1:10">
      <c r="A405" s="208">
        <v>400</v>
      </c>
      <c r="B405" s="428" t="s">
        <v>11343</v>
      </c>
      <c r="C405" s="21" t="s">
        <v>11324</v>
      </c>
      <c r="D405" s="21">
        <v>8</v>
      </c>
      <c r="E405" s="24">
        <v>4.84</v>
      </c>
      <c r="F405" s="222">
        <v>38.72</v>
      </c>
      <c r="G405" s="426"/>
      <c r="I405" s="1"/>
      <c r="J405" s="1"/>
    </row>
    <row r="406" customHeight="1" spans="1:10">
      <c r="A406" s="208">
        <v>401</v>
      </c>
      <c r="B406" s="428" t="s">
        <v>11344</v>
      </c>
      <c r="C406" s="21" t="s">
        <v>11324</v>
      </c>
      <c r="D406" s="21">
        <v>8.2</v>
      </c>
      <c r="E406" s="24">
        <v>4.84</v>
      </c>
      <c r="F406" s="222">
        <v>39.69</v>
      </c>
      <c r="G406" s="426"/>
      <c r="I406" s="1"/>
      <c r="J406" s="1"/>
    </row>
    <row r="407" customHeight="1" spans="1:10">
      <c r="A407" s="208">
        <v>402</v>
      </c>
      <c r="B407" s="428" t="s">
        <v>11345</v>
      </c>
      <c r="C407" s="21" t="s">
        <v>11324</v>
      </c>
      <c r="D407" s="21">
        <v>12.38</v>
      </c>
      <c r="E407" s="24">
        <v>4.84</v>
      </c>
      <c r="F407" s="222">
        <v>59.92</v>
      </c>
      <c r="G407" s="426"/>
      <c r="I407" s="1"/>
      <c r="J407" s="1"/>
    </row>
    <row r="408" customHeight="1" spans="1:10">
      <c r="A408" s="208">
        <v>403</v>
      </c>
      <c r="B408" s="428" t="s">
        <v>3191</v>
      </c>
      <c r="C408" s="21" t="s">
        <v>11324</v>
      </c>
      <c r="D408" s="21">
        <v>70</v>
      </c>
      <c r="E408" s="24">
        <v>4.84</v>
      </c>
      <c r="F408" s="222">
        <v>338.8</v>
      </c>
      <c r="G408" s="426"/>
      <c r="I408" s="1"/>
      <c r="J408" s="1"/>
    </row>
    <row r="409" customHeight="1" spans="1:10">
      <c r="A409" s="208">
        <v>404</v>
      </c>
      <c r="B409" s="428" t="s">
        <v>11346</v>
      </c>
      <c r="C409" s="21" t="s">
        <v>11324</v>
      </c>
      <c r="D409" s="21">
        <v>4.8</v>
      </c>
      <c r="E409" s="24">
        <v>4.84</v>
      </c>
      <c r="F409" s="222">
        <v>23.23</v>
      </c>
      <c r="G409" s="426"/>
      <c r="I409" s="1"/>
      <c r="J409" s="1"/>
    </row>
    <row r="410" customHeight="1" spans="1:10">
      <c r="A410" s="208">
        <v>405</v>
      </c>
      <c r="B410" s="428" t="s">
        <v>11347</v>
      </c>
      <c r="C410" s="21" t="s">
        <v>11324</v>
      </c>
      <c r="D410" s="21">
        <v>60</v>
      </c>
      <c r="E410" s="24">
        <v>4.84</v>
      </c>
      <c r="F410" s="222">
        <v>290.4</v>
      </c>
      <c r="G410" s="426"/>
      <c r="I410" s="1"/>
      <c r="J410" s="1"/>
    </row>
    <row r="411" customHeight="1" spans="1:10">
      <c r="A411" s="208">
        <v>406</v>
      </c>
      <c r="B411" s="21" t="s">
        <v>11348</v>
      </c>
      <c r="C411" s="21" t="s">
        <v>11324</v>
      </c>
      <c r="D411" s="21">
        <v>16</v>
      </c>
      <c r="E411" s="24">
        <v>4.84</v>
      </c>
      <c r="F411" s="222">
        <v>77.44</v>
      </c>
      <c r="G411" s="426"/>
      <c r="I411" s="1"/>
      <c r="J411" s="1"/>
    </row>
    <row r="412" customHeight="1" spans="1:10">
      <c r="A412" s="208">
        <v>407</v>
      </c>
      <c r="B412" s="428" t="s">
        <v>11349</v>
      </c>
      <c r="C412" s="21" t="s">
        <v>11350</v>
      </c>
      <c r="D412" s="21">
        <v>10</v>
      </c>
      <c r="E412" s="24">
        <v>4.84</v>
      </c>
      <c r="F412" s="222">
        <v>48.4</v>
      </c>
      <c r="G412" s="426"/>
      <c r="I412" s="1"/>
      <c r="J412" s="1"/>
    </row>
    <row r="413" customHeight="1" spans="1:10">
      <c r="A413" s="208">
        <v>408</v>
      </c>
      <c r="B413" s="428" t="s">
        <v>11351</v>
      </c>
      <c r="C413" s="21" t="s">
        <v>11350</v>
      </c>
      <c r="D413" s="21">
        <v>34</v>
      </c>
      <c r="E413" s="24">
        <v>4.84</v>
      </c>
      <c r="F413" s="222">
        <v>164.56</v>
      </c>
      <c r="G413" s="426"/>
      <c r="I413" s="1"/>
      <c r="J413" s="1"/>
    </row>
    <row r="414" customHeight="1" spans="1:10">
      <c r="A414" s="208">
        <v>409</v>
      </c>
      <c r="B414" s="428" t="s">
        <v>11352</v>
      </c>
      <c r="C414" s="21" t="s">
        <v>11350</v>
      </c>
      <c r="D414" s="21">
        <v>35.2</v>
      </c>
      <c r="E414" s="24">
        <v>4.84</v>
      </c>
      <c r="F414" s="222">
        <v>170.37</v>
      </c>
      <c r="G414" s="426"/>
      <c r="I414" s="1"/>
      <c r="J414" s="1"/>
    </row>
    <row r="415" customHeight="1" spans="1:10">
      <c r="A415" s="208">
        <v>410</v>
      </c>
      <c r="B415" s="428" t="s">
        <v>11353</v>
      </c>
      <c r="C415" s="21" t="s">
        <v>11350</v>
      </c>
      <c r="D415" s="21">
        <v>36.6</v>
      </c>
      <c r="E415" s="24">
        <v>4.84</v>
      </c>
      <c r="F415" s="222">
        <v>177.14</v>
      </c>
      <c r="G415" s="426"/>
      <c r="I415" s="1"/>
      <c r="J415" s="1"/>
    </row>
    <row r="416" customHeight="1" spans="1:10">
      <c r="A416" s="208">
        <v>411</v>
      </c>
      <c r="B416" s="428" t="s">
        <v>11354</v>
      </c>
      <c r="C416" s="21" t="s">
        <v>11350</v>
      </c>
      <c r="D416" s="21">
        <v>1</v>
      </c>
      <c r="E416" s="24">
        <v>4.84</v>
      </c>
      <c r="F416" s="222">
        <v>4.84</v>
      </c>
      <c r="G416" s="426"/>
      <c r="I416" s="1"/>
      <c r="J416" s="1"/>
    </row>
    <row r="417" customHeight="1" spans="1:10">
      <c r="A417" s="208">
        <v>412</v>
      </c>
      <c r="B417" s="428" t="s">
        <v>11355</v>
      </c>
      <c r="C417" s="21" t="s">
        <v>11350</v>
      </c>
      <c r="D417" s="21">
        <v>12.5</v>
      </c>
      <c r="E417" s="24">
        <v>4.84</v>
      </c>
      <c r="F417" s="222">
        <v>60.5</v>
      </c>
      <c r="G417" s="426"/>
      <c r="I417" s="1"/>
      <c r="J417" s="1"/>
    </row>
    <row r="418" customHeight="1" spans="1:10">
      <c r="A418" s="208">
        <v>413</v>
      </c>
      <c r="B418" s="428" t="s">
        <v>11356</v>
      </c>
      <c r="C418" s="21" t="s">
        <v>11350</v>
      </c>
      <c r="D418" s="21">
        <v>6</v>
      </c>
      <c r="E418" s="24">
        <v>4.84</v>
      </c>
      <c r="F418" s="222">
        <v>29.04</v>
      </c>
      <c r="G418" s="426"/>
      <c r="I418" s="1"/>
      <c r="J418" s="1"/>
    </row>
    <row r="419" customHeight="1" spans="1:10">
      <c r="A419" s="208">
        <v>414</v>
      </c>
      <c r="B419" s="428" t="s">
        <v>11357</v>
      </c>
      <c r="C419" s="21" t="s">
        <v>11350</v>
      </c>
      <c r="D419" s="21">
        <v>52.8</v>
      </c>
      <c r="E419" s="24">
        <v>4.84</v>
      </c>
      <c r="F419" s="222">
        <v>255.55</v>
      </c>
      <c r="G419" s="426"/>
      <c r="I419" s="1"/>
      <c r="J419" s="1"/>
    </row>
    <row r="420" customHeight="1" spans="1:10">
      <c r="A420" s="208">
        <v>415</v>
      </c>
      <c r="B420" s="428" t="s">
        <v>11358</v>
      </c>
      <c r="C420" s="21" t="s">
        <v>11350</v>
      </c>
      <c r="D420" s="21">
        <v>35.3</v>
      </c>
      <c r="E420" s="24">
        <v>4.84</v>
      </c>
      <c r="F420" s="222">
        <v>170.85</v>
      </c>
      <c r="G420" s="426"/>
      <c r="I420" s="1"/>
      <c r="J420" s="1"/>
    </row>
    <row r="421" customHeight="1" spans="1:10">
      <c r="A421" s="208">
        <v>416</v>
      </c>
      <c r="B421" s="428" t="s">
        <v>11359</v>
      </c>
      <c r="C421" s="21" t="s">
        <v>11350</v>
      </c>
      <c r="D421" s="21">
        <v>37.37</v>
      </c>
      <c r="E421" s="24">
        <v>4.84</v>
      </c>
      <c r="F421" s="222">
        <v>180.87</v>
      </c>
      <c r="G421" s="426"/>
      <c r="I421" s="1"/>
      <c r="J421" s="1"/>
    </row>
    <row r="422" customHeight="1" spans="1:10">
      <c r="A422" s="208">
        <v>417</v>
      </c>
      <c r="B422" s="428" t="s">
        <v>5085</v>
      </c>
      <c r="C422" s="21" t="s">
        <v>11350</v>
      </c>
      <c r="D422" s="21">
        <v>38.87</v>
      </c>
      <c r="E422" s="24">
        <v>4.84</v>
      </c>
      <c r="F422" s="222">
        <v>188.13</v>
      </c>
      <c r="G422" s="426"/>
      <c r="I422" s="1"/>
      <c r="J422" s="1"/>
    </row>
    <row r="423" customHeight="1" spans="1:10">
      <c r="A423" s="208">
        <v>418</v>
      </c>
      <c r="B423" s="428" t="s">
        <v>11360</v>
      </c>
      <c r="C423" s="21" t="s">
        <v>11350</v>
      </c>
      <c r="D423" s="21">
        <v>31.7</v>
      </c>
      <c r="E423" s="24">
        <v>4.84</v>
      </c>
      <c r="F423" s="222">
        <v>153.43</v>
      </c>
      <c r="G423" s="426"/>
      <c r="I423" s="1"/>
      <c r="J423" s="1"/>
    </row>
    <row r="424" customHeight="1" spans="1:10">
      <c r="A424" s="208">
        <v>419</v>
      </c>
      <c r="B424" s="428" t="s">
        <v>11361</v>
      </c>
      <c r="C424" s="21" t="s">
        <v>11350</v>
      </c>
      <c r="D424" s="21">
        <v>5</v>
      </c>
      <c r="E424" s="24">
        <v>4.84</v>
      </c>
      <c r="F424" s="222">
        <v>24.2</v>
      </c>
      <c r="G424" s="426"/>
      <c r="I424" s="1"/>
      <c r="J424" s="1"/>
    </row>
    <row r="425" customHeight="1" spans="1:10">
      <c r="A425" s="208">
        <v>420</v>
      </c>
      <c r="B425" s="428" t="s">
        <v>11362</v>
      </c>
      <c r="C425" s="21" t="s">
        <v>11350</v>
      </c>
      <c r="D425" s="21">
        <v>14.4</v>
      </c>
      <c r="E425" s="24">
        <v>4.84</v>
      </c>
      <c r="F425" s="222">
        <v>69.7</v>
      </c>
      <c r="G425" s="426"/>
      <c r="I425" s="1"/>
      <c r="J425" s="1"/>
    </row>
    <row r="426" customHeight="1" spans="1:10">
      <c r="A426" s="208">
        <v>421</v>
      </c>
      <c r="B426" s="428" t="s">
        <v>11363</v>
      </c>
      <c r="C426" s="21" t="s">
        <v>11350</v>
      </c>
      <c r="D426" s="21">
        <v>17.77</v>
      </c>
      <c r="E426" s="24">
        <v>4.84</v>
      </c>
      <c r="F426" s="222">
        <v>86.01</v>
      </c>
      <c r="G426" s="426"/>
      <c r="I426" s="1"/>
      <c r="J426" s="1"/>
    </row>
    <row r="427" customHeight="1" spans="1:10">
      <c r="A427" s="208">
        <v>422</v>
      </c>
      <c r="B427" s="428" t="s">
        <v>2443</v>
      </c>
      <c r="C427" s="21" t="s">
        <v>11350</v>
      </c>
      <c r="D427" s="21">
        <v>6.73</v>
      </c>
      <c r="E427" s="24">
        <v>4.84</v>
      </c>
      <c r="F427" s="222">
        <v>32.57</v>
      </c>
      <c r="G427" s="426"/>
      <c r="I427" s="1"/>
      <c r="J427" s="1"/>
    </row>
    <row r="428" customHeight="1" spans="1:10">
      <c r="A428" s="208">
        <v>423</v>
      </c>
      <c r="B428" s="428" t="s">
        <v>11364</v>
      </c>
      <c r="C428" s="21" t="s">
        <v>11350</v>
      </c>
      <c r="D428" s="21">
        <v>20.75</v>
      </c>
      <c r="E428" s="24">
        <v>4.84</v>
      </c>
      <c r="F428" s="222">
        <v>100.43</v>
      </c>
      <c r="G428" s="426"/>
      <c r="I428" s="1"/>
      <c r="J428" s="1"/>
    </row>
    <row r="429" customHeight="1" spans="1:10">
      <c r="A429" s="208">
        <v>424</v>
      </c>
      <c r="B429" s="428" t="s">
        <v>11365</v>
      </c>
      <c r="C429" s="21" t="s">
        <v>11350</v>
      </c>
      <c r="D429" s="21">
        <v>29.98</v>
      </c>
      <c r="E429" s="24">
        <v>4.84</v>
      </c>
      <c r="F429" s="222">
        <v>145.1</v>
      </c>
      <c r="G429" s="426"/>
      <c r="I429" s="1"/>
      <c r="J429" s="1"/>
    </row>
    <row r="430" customHeight="1" spans="1:10">
      <c r="A430" s="208">
        <v>425</v>
      </c>
      <c r="B430" s="428" t="s">
        <v>11366</v>
      </c>
      <c r="C430" s="21" t="s">
        <v>11350</v>
      </c>
      <c r="D430" s="21">
        <v>46</v>
      </c>
      <c r="E430" s="24">
        <v>4.84</v>
      </c>
      <c r="F430" s="222">
        <v>222.64</v>
      </c>
      <c r="G430" s="426"/>
      <c r="I430" s="1"/>
      <c r="J430" s="1"/>
    </row>
    <row r="431" customHeight="1" spans="1:10">
      <c r="A431" s="208">
        <v>426</v>
      </c>
      <c r="B431" s="428" t="s">
        <v>11367</v>
      </c>
      <c r="C431" s="21" t="s">
        <v>11350</v>
      </c>
      <c r="D431" s="21">
        <v>7.5</v>
      </c>
      <c r="E431" s="24">
        <v>4.84</v>
      </c>
      <c r="F431" s="222">
        <v>36.3</v>
      </c>
      <c r="G431" s="426"/>
      <c r="I431" s="1"/>
      <c r="J431" s="1"/>
    </row>
    <row r="432" customHeight="1" spans="1:10">
      <c r="A432" s="208">
        <v>427</v>
      </c>
      <c r="B432" s="428" t="s">
        <v>9248</v>
      </c>
      <c r="C432" s="21" t="s">
        <v>11350</v>
      </c>
      <c r="D432" s="21">
        <v>28.8</v>
      </c>
      <c r="E432" s="24">
        <v>4.84</v>
      </c>
      <c r="F432" s="222">
        <v>139.39</v>
      </c>
      <c r="G432" s="426"/>
      <c r="I432" s="1"/>
      <c r="J432" s="1"/>
    </row>
    <row r="433" customHeight="1" spans="1:10">
      <c r="A433" s="208">
        <v>428</v>
      </c>
      <c r="B433" s="428" t="s">
        <v>11368</v>
      </c>
      <c r="C433" s="21" t="s">
        <v>11350</v>
      </c>
      <c r="D433" s="21">
        <v>10</v>
      </c>
      <c r="E433" s="24">
        <v>4.84</v>
      </c>
      <c r="F433" s="222">
        <v>48.4</v>
      </c>
      <c r="G433" s="426"/>
      <c r="I433" s="1"/>
      <c r="J433" s="1"/>
    </row>
    <row r="434" customHeight="1" spans="1:10">
      <c r="A434" s="208">
        <v>429</v>
      </c>
      <c r="B434" s="428" t="s">
        <v>11369</v>
      </c>
      <c r="C434" s="21" t="s">
        <v>11370</v>
      </c>
      <c r="D434" s="21">
        <v>14</v>
      </c>
      <c r="E434" s="24">
        <v>4.84</v>
      </c>
      <c r="F434" s="222">
        <v>67.76</v>
      </c>
      <c r="G434" s="426"/>
      <c r="I434" s="1"/>
      <c r="J434" s="1"/>
    </row>
    <row r="435" customHeight="1" spans="1:10">
      <c r="A435" s="208">
        <v>430</v>
      </c>
      <c r="B435" s="428" t="s">
        <v>11371</v>
      </c>
      <c r="C435" s="21" t="s">
        <v>11370</v>
      </c>
      <c r="D435" s="21">
        <v>58.59</v>
      </c>
      <c r="E435" s="24">
        <v>4.84</v>
      </c>
      <c r="F435" s="222">
        <v>283.58</v>
      </c>
      <c r="G435" s="426"/>
      <c r="I435" s="1"/>
      <c r="J435" s="1"/>
    </row>
    <row r="436" customHeight="1" spans="1:10">
      <c r="A436" s="208">
        <v>431</v>
      </c>
      <c r="B436" s="428" t="s">
        <v>11372</v>
      </c>
      <c r="C436" s="21" t="s">
        <v>11370</v>
      </c>
      <c r="D436" s="21">
        <v>13</v>
      </c>
      <c r="E436" s="24">
        <v>4.84</v>
      </c>
      <c r="F436" s="222">
        <v>62.92</v>
      </c>
      <c r="G436" s="426"/>
      <c r="I436" s="1"/>
      <c r="J436" s="1"/>
    </row>
    <row r="437" customHeight="1" spans="1:10">
      <c r="A437" s="208">
        <v>432</v>
      </c>
      <c r="B437" s="428" t="s">
        <v>11373</v>
      </c>
      <c r="C437" s="21" t="s">
        <v>11370</v>
      </c>
      <c r="D437" s="21">
        <v>5</v>
      </c>
      <c r="E437" s="24">
        <v>4.84</v>
      </c>
      <c r="F437" s="222">
        <v>24.2</v>
      </c>
      <c r="G437" s="426"/>
      <c r="I437" s="1"/>
      <c r="J437" s="1"/>
    </row>
    <row r="438" customHeight="1" spans="1:10">
      <c r="A438" s="208">
        <v>433</v>
      </c>
      <c r="B438" s="428" t="s">
        <v>11374</v>
      </c>
      <c r="C438" s="21" t="s">
        <v>11370</v>
      </c>
      <c r="D438" s="21">
        <v>34</v>
      </c>
      <c r="E438" s="24">
        <v>4.84</v>
      </c>
      <c r="F438" s="222">
        <v>164.56</v>
      </c>
      <c r="G438" s="426"/>
      <c r="I438" s="1"/>
      <c r="J438" s="1"/>
    </row>
    <row r="439" customHeight="1" spans="1:10">
      <c r="A439" s="208">
        <v>434</v>
      </c>
      <c r="B439" s="428" t="s">
        <v>11375</v>
      </c>
      <c r="C439" s="21" t="s">
        <v>11370</v>
      </c>
      <c r="D439" s="21">
        <v>1</v>
      </c>
      <c r="E439" s="24">
        <v>4.84</v>
      </c>
      <c r="F439" s="222">
        <v>4.84</v>
      </c>
      <c r="G439" s="426"/>
      <c r="I439" s="1"/>
      <c r="J439" s="1"/>
    </row>
    <row r="440" customHeight="1" spans="1:10">
      <c r="A440" s="208">
        <v>435</v>
      </c>
      <c r="B440" s="428" t="s">
        <v>11376</v>
      </c>
      <c r="C440" s="21" t="s">
        <v>11370</v>
      </c>
      <c r="D440" s="21">
        <v>18.43</v>
      </c>
      <c r="E440" s="24">
        <v>4.84</v>
      </c>
      <c r="F440" s="222">
        <v>89.2</v>
      </c>
      <c r="G440" s="426"/>
      <c r="I440" s="1"/>
      <c r="J440" s="1"/>
    </row>
    <row r="441" customHeight="1" spans="1:10">
      <c r="A441" s="208">
        <v>436</v>
      </c>
      <c r="B441" s="428" t="s">
        <v>11377</v>
      </c>
      <c r="C441" s="21" t="s">
        <v>11370</v>
      </c>
      <c r="D441" s="21">
        <v>4.3</v>
      </c>
      <c r="E441" s="24">
        <v>4.84</v>
      </c>
      <c r="F441" s="222">
        <v>20.81</v>
      </c>
      <c r="G441" s="426"/>
      <c r="I441" s="1"/>
      <c r="J441" s="1"/>
    </row>
    <row r="442" customHeight="1" spans="1:10">
      <c r="A442" s="208">
        <v>437</v>
      </c>
      <c r="B442" s="428" t="s">
        <v>11378</v>
      </c>
      <c r="C442" s="21" t="s">
        <v>11370</v>
      </c>
      <c r="D442" s="21">
        <v>5.79</v>
      </c>
      <c r="E442" s="24">
        <v>4.84</v>
      </c>
      <c r="F442" s="222">
        <v>28.02</v>
      </c>
      <c r="G442" s="426"/>
      <c r="I442" s="1"/>
      <c r="J442" s="1"/>
    </row>
    <row r="443" customHeight="1" spans="1:10">
      <c r="A443" s="208">
        <v>438</v>
      </c>
      <c r="B443" s="428" t="s">
        <v>11379</v>
      </c>
      <c r="C443" s="21" t="s">
        <v>11370</v>
      </c>
      <c r="D443" s="21">
        <v>18</v>
      </c>
      <c r="E443" s="24">
        <v>4.84</v>
      </c>
      <c r="F443" s="222">
        <v>87.12</v>
      </c>
      <c r="G443" s="426"/>
      <c r="I443" s="1"/>
      <c r="J443" s="1"/>
    </row>
    <row r="444" customHeight="1" spans="1:10">
      <c r="A444" s="208">
        <v>439</v>
      </c>
      <c r="B444" s="428" t="s">
        <v>11380</v>
      </c>
      <c r="C444" s="21" t="s">
        <v>11370</v>
      </c>
      <c r="D444" s="21">
        <v>37</v>
      </c>
      <c r="E444" s="24">
        <v>4.84</v>
      </c>
      <c r="F444" s="222">
        <v>179.08</v>
      </c>
      <c r="G444" s="426"/>
      <c r="I444" s="1"/>
      <c r="J444" s="1"/>
    </row>
    <row r="445" customHeight="1" spans="1:10">
      <c r="A445" s="208">
        <v>440</v>
      </c>
      <c r="B445" s="428" t="s">
        <v>11381</v>
      </c>
      <c r="C445" s="21" t="s">
        <v>11370</v>
      </c>
      <c r="D445" s="21">
        <v>10</v>
      </c>
      <c r="E445" s="24">
        <v>4.84</v>
      </c>
      <c r="F445" s="222">
        <v>48.4</v>
      </c>
      <c r="G445" s="426"/>
      <c r="I445" s="1"/>
      <c r="J445" s="1"/>
    </row>
    <row r="446" customHeight="1" spans="1:10">
      <c r="A446" s="208">
        <v>441</v>
      </c>
      <c r="B446" s="428" t="s">
        <v>11382</v>
      </c>
      <c r="C446" s="21" t="s">
        <v>11370</v>
      </c>
      <c r="D446" s="21">
        <v>88</v>
      </c>
      <c r="E446" s="24">
        <v>4.84</v>
      </c>
      <c r="F446" s="222">
        <v>425.92</v>
      </c>
      <c r="G446" s="426"/>
      <c r="I446" s="1"/>
      <c r="J446" s="1"/>
    </row>
    <row r="447" customHeight="1" spans="1:10">
      <c r="A447" s="208">
        <v>442</v>
      </c>
      <c r="B447" s="428" t="s">
        <v>11383</v>
      </c>
      <c r="C447" s="21" t="s">
        <v>11370</v>
      </c>
      <c r="D447" s="21">
        <v>38</v>
      </c>
      <c r="E447" s="24">
        <v>4.84</v>
      </c>
      <c r="F447" s="222">
        <v>183.92</v>
      </c>
      <c r="G447" s="426"/>
      <c r="I447" s="1"/>
      <c r="J447" s="1"/>
    </row>
    <row r="448" customHeight="1" spans="1:10">
      <c r="A448" s="208">
        <v>443</v>
      </c>
      <c r="B448" s="428" t="s">
        <v>11384</v>
      </c>
      <c r="C448" s="21" t="s">
        <v>11370</v>
      </c>
      <c r="D448" s="21">
        <v>62</v>
      </c>
      <c r="E448" s="24">
        <v>4.84</v>
      </c>
      <c r="F448" s="222">
        <v>300.08</v>
      </c>
      <c r="G448" s="426"/>
      <c r="I448" s="1"/>
      <c r="J448" s="1"/>
    </row>
    <row r="449" customHeight="1" spans="1:10">
      <c r="A449" s="208">
        <v>444</v>
      </c>
      <c r="B449" s="428" t="s">
        <v>11385</v>
      </c>
      <c r="C449" s="21" t="s">
        <v>11370</v>
      </c>
      <c r="D449" s="21">
        <v>10</v>
      </c>
      <c r="E449" s="24">
        <v>4.84</v>
      </c>
      <c r="F449" s="222">
        <v>48.4</v>
      </c>
      <c r="G449" s="426"/>
      <c r="I449" s="1"/>
      <c r="J449" s="1"/>
    </row>
    <row r="450" customHeight="1" spans="1:10">
      <c r="A450" s="208">
        <v>445</v>
      </c>
      <c r="B450" s="428" t="s">
        <v>11386</v>
      </c>
      <c r="C450" s="21" t="s">
        <v>11370</v>
      </c>
      <c r="D450" s="21">
        <v>40.5</v>
      </c>
      <c r="E450" s="24">
        <v>4.84</v>
      </c>
      <c r="F450" s="222">
        <v>196.02</v>
      </c>
      <c r="G450" s="426"/>
      <c r="I450" s="1"/>
      <c r="J450" s="1"/>
    </row>
    <row r="451" customHeight="1" spans="1:10">
      <c r="A451" s="208">
        <v>446</v>
      </c>
      <c r="B451" s="428" t="s">
        <v>11387</v>
      </c>
      <c r="C451" s="21" t="s">
        <v>11370</v>
      </c>
      <c r="D451" s="21">
        <v>58.3</v>
      </c>
      <c r="E451" s="24">
        <v>4.84</v>
      </c>
      <c r="F451" s="222">
        <v>282.17</v>
      </c>
      <c r="G451" s="426"/>
      <c r="I451" s="1"/>
      <c r="J451" s="1"/>
    </row>
    <row r="452" customHeight="1" spans="1:10">
      <c r="A452" s="208">
        <v>447</v>
      </c>
      <c r="B452" s="428" t="s">
        <v>11388</v>
      </c>
      <c r="C452" s="21" t="s">
        <v>11370</v>
      </c>
      <c r="D452" s="21">
        <v>12</v>
      </c>
      <c r="E452" s="24">
        <v>4.84</v>
      </c>
      <c r="F452" s="222">
        <v>58.08</v>
      </c>
      <c r="G452" s="426"/>
      <c r="I452" s="1"/>
      <c r="J452" s="1"/>
    </row>
    <row r="453" customHeight="1" spans="1:10">
      <c r="A453" s="208">
        <v>448</v>
      </c>
      <c r="B453" s="428" t="s">
        <v>11389</v>
      </c>
      <c r="C453" s="21" t="s">
        <v>11370</v>
      </c>
      <c r="D453" s="21">
        <v>47</v>
      </c>
      <c r="E453" s="24">
        <v>4.84</v>
      </c>
      <c r="F453" s="222">
        <v>227.48</v>
      </c>
      <c r="G453" s="426"/>
      <c r="I453" s="1"/>
      <c r="J453" s="1"/>
    </row>
    <row r="454" customHeight="1" spans="1:10">
      <c r="A454" s="208">
        <v>449</v>
      </c>
      <c r="B454" s="428" t="s">
        <v>11390</v>
      </c>
      <c r="C454" s="21" t="s">
        <v>11370</v>
      </c>
      <c r="D454" s="21">
        <v>21</v>
      </c>
      <c r="E454" s="24">
        <v>4.84</v>
      </c>
      <c r="F454" s="222">
        <v>101.64</v>
      </c>
      <c r="G454" s="426"/>
      <c r="I454" s="1"/>
      <c r="J454" s="1"/>
    </row>
    <row r="455" customHeight="1" spans="1:10">
      <c r="A455" s="208">
        <v>450</v>
      </c>
      <c r="B455" s="428" t="s">
        <v>11391</v>
      </c>
      <c r="C455" s="21" t="s">
        <v>11370</v>
      </c>
      <c r="D455" s="21">
        <v>1</v>
      </c>
      <c r="E455" s="24">
        <v>4.84</v>
      </c>
      <c r="F455" s="222">
        <v>4.84</v>
      </c>
      <c r="G455" s="426"/>
      <c r="I455" s="1"/>
      <c r="J455" s="1"/>
    </row>
    <row r="456" customHeight="1" spans="1:10">
      <c r="A456" s="208">
        <v>451</v>
      </c>
      <c r="B456" s="428" t="s">
        <v>11392</v>
      </c>
      <c r="C456" s="21" t="s">
        <v>11370</v>
      </c>
      <c r="D456" s="21">
        <v>1</v>
      </c>
      <c r="E456" s="24">
        <v>4.84</v>
      </c>
      <c r="F456" s="222">
        <v>4.84</v>
      </c>
      <c r="G456" s="426"/>
      <c r="I456" s="1"/>
      <c r="J456" s="1"/>
    </row>
    <row r="457" customHeight="1" spans="1:10">
      <c r="A457" s="208">
        <v>452</v>
      </c>
      <c r="B457" s="428" t="s">
        <v>11393</v>
      </c>
      <c r="C457" s="21" t="s">
        <v>11370</v>
      </c>
      <c r="D457" s="21">
        <v>24</v>
      </c>
      <c r="E457" s="24">
        <v>4.84</v>
      </c>
      <c r="F457" s="222">
        <v>116.16</v>
      </c>
      <c r="G457" s="426"/>
      <c r="I457" s="1"/>
      <c r="J457" s="1"/>
    </row>
    <row r="458" customHeight="1" spans="1:10">
      <c r="A458" s="208">
        <v>453</v>
      </c>
      <c r="B458" s="428" t="s">
        <v>11394</v>
      </c>
      <c r="C458" s="21" t="s">
        <v>11370</v>
      </c>
      <c r="D458" s="21">
        <v>16</v>
      </c>
      <c r="E458" s="24">
        <v>4.84</v>
      </c>
      <c r="F458" s="222">
        <v>77.44</v>
      </c>
      <c r="G458" s="426"/>
      <c r="I458" s="1"/>
      <c r="J458" s="1"/>
    </row>
    <row r="459" customHeight="1" spans="1:10">
      <c r="A459" s="208">
        <v>454</v>
      </c>
      <c r="B459" s="428" t="s">
        <v>11395</v>
      </c>
      <c r="C459" s="21" t="s">
        <v>11370</v>
      </c>
      <c r="D459" s="21">
        <v>58</v>
      </c>
      <c r="E459" s="24">
        <v>4.84</v>
      </c>
      <c r="F459" s="222">
        <v>280.72</v>
      </c>
      <c r="G459" s="426"/>
      <c r="I459" s="1"/>
      <c r="J459" s="1"/>
    </row>
    <row r="460" customHeight="1" spans="1:10">
      <c r="A460" s="208">
        <v>455</v>
      </c>
      <c r="B460" s="428" t="s">
        <v>11396</v>
      </c>
      <c r="C460" s="21" t="s">
        <v>11370</v>
      </c>
      <c r="D460" s="21">
        <v>32</v>
      </c>
      <c r="E460" s="24">
        <v>4.84</v>
      </c>
      <c r="F460" s="222">
        <v>154.88</v>
      </c>
      <c r="G460" s="426"/>
      <c r="I460" s="1"/>
      <c r="J460" s="1"/>
    </row>
    <row r="461" customHeight="1" spans="1:10">
      <c r="A461" s="208">
        <v>456</v>
      </c>
      <c r="B461" s="428" t="s">
        <v>11397</v>
      </c>
      <c r="C461" s="21" t="s">
        <v>11370</v>
      </c>
      <c r="D461" s="21">
        <v>32</v>
      </c>
      <c r="E461" s="24">
        <v>4.84</v>
      </c>
      <c r="F461" s="222">
        <v>154.88</v>
      </c>
      <c r="G461" s="426"/>
      <c r="I461" s="1"/>
      <c r="J461" s="1"/>
    </row>
    <row r="462" customHeight="1" spans="1:10">
      <c r="A462" s="208">
        <v>457</v>
      </c>
      <c r="B462" s="428" t="s">
        <v>11398</v>
      </c>
      <c r="C462" s="21" t="s">
        <v>11370</v>
      </c>
      <c r="D462" s="21">
        <v>74.05</v>
      </c>
      <c r="E462" s="24">
        <v>4.84</v>
      </c>
      <c r="F462" s="222">
        <v>358.4</v>
      </c>
      <c r="G462" s="426"/>
      <c r="I462" s="1"/>
      <c r="J462" s="1"/>
    </row>
    <row r="463" customHeight="1" spans="1:10">
      <c r="A463" s="208">
        <v>458</v>
      </c>
      <c r="B463" s="428" t="s">
        <v>11399</v>
      </c>
      <c r="C463" s="21" t="s">
        <v>11370</v>
      </c>
      <c r="D463" s="21">
        <v>41.3</v>
      </c>
      <c r="E463" s="24">
        <v>4.84</v>
      </c>
      <c r="F463" s="222">
        <v>199.89</v>
      </c>
      <c r="G463" s="426"/>
      <c r="I463" s="1"/>
      <c r="J463" s="1"/>
    </row>
    <row r="464" customHeight="1" spans="1:10">
      <c r="A464" s="208">
        <v>459</v>
      </c>
      <c r="B464" s="428" t="s">
        <v>11400</v>
      </c>
      <c r="C464" s="21" t="s">
        <v>11370</v>
      </c>
      <c r="D464" s="21">
        <v>29.3</v>
      </c>
      <c r="E464" s="24">
        <v>4.84</v>
      </c>
      <c r="F464" s="222">
        <v>141.81</v>
      </c>
      <c r="G464" s="426"/>
      <c r="I464" s="1"/>
      <c r="J464" s="1"/>
    </row>
    <row r="465" customHeight="1" spans="1:10">
      <c r="A465" s="208">
        <v>460</v>
      </c>
      <c r="B465" s="428" t="s">
        <v>11401</v>
      </c>
      <c r="C465" s="21" t="s">
        <v>11370</v>
      </c>
      <c r="D465" s="21">
        <v>20.2</v>
      </c>
      <c r="E465" s="24">
        <v>4.84</v>
      </c>
      <c r="F465" s="222">
        <v>97.77</v>
      </c>
      <c r="G465" s="426"/>
      <c r="I465" s="1"/>
      <c r="J465" s="1"/>
    </row>
    <row r="466" customHeight="1" spans="1:10">
      <c r="A466" s="208">
        <v>461</v>
      </c>
      <c r="B466" s="428" t="s">
        <v>11402</v>
      </c>
      <c r="C466" s="21" t="s">
        <v>11370</v>
      </c>
      <c r="D466" s="21">
        <v>46</v>
      </c>
      <c r="E466" s="24">
        <v>4.84</v>
      </c>
      <c r="F466" s="222">
        <v>222.64</v>
      </c>
      <c r="G466" s="426"/>
      <c r="I466" s="1"/>
      <c r="J466" s="1"/>
    </row>
    <row r="467" customHeight="1" spans="1:10">
      <c r="A467" s="208">
        <v>462</v>
      </c>
      <c r="B467" s="428" t="s">
        <v>11403</v>
      </c>
      <c r="C467" s="21" t="s">
        <v>11370</v>
      </c>
      <c r="D467" s="21">
        <v>11</v>
      </c>
      <c r="E467" s="24">
        <v>4.84</v>
      </c>
      <c r="F467" s="222">
        <v>53.24</v>
      </c>
      <c r="G467" s="426"/>
      <c r="I467" s="1"/>
      <c r="J467" s="1"/>
    </row>
    <row r="468" customHeight="1" spans="1:10">
      <c r="A468" s="208">
        <v>463</v>
      </c>
      <c r="B468" s="428" t="s">
        <v>11404</v>
      </c>
      <c r="C468" s="21" t="s">
        <v>11370</v>
      </c>
      <c r="D468" s="21">
        <v>27.5</v>
      </c>
      <c r="E468" s="24">
        <v>4.84</v>
      </c>
      <c r="F468" s="222">
        <v>133.1</v>
      </c>
      <c r="G468" s="426"/>
      <c r="I468" s="1"/>
      <c r="J468" s="1"/>
    </row>
    <row r="469" customHeight="1" spans="1:10">
      <c r="A469" s="208">
        <v>464</v>
      </c>
      <c r="B469" s="428" t="s">
        <v>11405</v>
      </c>
      <c r="C469" s="21" t="s">
        <v>11406</v>
      </c>
      <c r="D469" s="21">
        <v>25</v>
      </c>
      <c r="E469" s="24">
        <v>4.84</v>
      </c>
      <c r="F469" s="222">
        <v>121</v>
      </c>
      <c r="G469" s="426"/>
      <c r="I469" s="1"/>
      <c r="J469" s="1"/>
    </row>
    <row r="470" customHeight="1" spans="1:10">
      <c r="A470" s="208">
        <v>465</v>
      </c>
      <c r="B470" s="428" t="s">
        <v>11407</v>
      </c>
      <c r="C470" s="21" t="s">
        <v>11406</v>
      </c>
      <c r="D470" s="21">
        <v>13</v>
      </c>
      <c r="E470" s="24">
        <v>4.84</v>
      </c>
      <c r="F470" s="222">
        <v>62.92</v>
      </c>
      <c r="G470" s="426"/>
      <c r="I470" s="1"/>
      <c r="J470" s="1"/>
    </row>
    <row r="471" customHeight="1" spans="1:10">
      <c r="A471" s="208">
        <v>466</v>
      </c>
      <c r="B471" s="428" t="s">
        <v>11408</v>
      </c>
      <c r="C471" s="21" t="s">
        <v>11406</v>
      </c>
      <c r="D471" s="21">
        <v>16.4</v>
      </c>
      <c r="E471" s="24">
        <v>4.84</v>
      </c>
      <c r="F471" s="222">
        <v>79.38</v>
      </c>
      <c r="G471" s="426"/>
      <c r="I471" s="1"/>
      <c r="J471" s="1"/>
    </row>
    <row r="472" customHeight="1" spans="1:10">
      <c r="A472" s="208">
        <v>467</v>
      </c>
      <c r="B472" s="428" t="s">
        <v>11409</v>
      </c>
      <c r="C472" s="21" t="s">
        <v>11370</v>
      </c>
      <c r="D472" s="21">
        <v>23</v>
      </c>
      <c r="E472" s="24">
        <v>4.84</v>
      </c>
      <c r="F472" s="222">
        <v>111.32</v>
      </c>
      <c r="G472" s="426"/>
      <c r="I472" s="1"/>
      <c r="J472" s="1"/>
    </row>
    <row r="473" customHeight="1" spans="1:10">
      <c r="A473" s="208">
        <v>468</v>
      </c>
      <c r="B473" s="428" t="s">
        <v>11410</v>
      </c>
      <c r="C473" s="21" t="s">
        <v>11370</v>
      </c>
      <c r="D473" s="21">
        <v>18</v>
      </c>
      <c r="E473" s="24">
        <v>4.84</v>
      </c>
      <c r="F473" s="222">
        <v>87.12</v>
      </c>
      <c r="G473" s="426"/>
      <c r="I473" s="1"/>
      <c r="J473" s="1"/>
    </row>
    <row r="474" customHeight="1" spans="1:10">
      <c r="A474" s="208">
        <v>469</v>
      </c>
      <c r="B474" s="21" t="s">
        <v>11411</v>
      </c>
      <c r="C474" s="21" t="s">
        <v>11370</v>
      </c>
      <c r="D474" s="21">
        <v>1</v>
      </c>
      <c r="E474" s="24">
        <v>4.84</v>
      </c>
      <c r="F474" s="222">
        <v>4.84</v>
      </c>
      <c r="G474" s="426"/>
      <c r="I474" s="1"/>
      <c r="J474" s="1"/>
    </row>
    <row r="475" customHeight="1" spans="1:10">
      <c r="A475" s="208">
        <v>470</v>
      </c>
      <c r="B475" s="21" t="s">
        <v>11412</v>
      </c>
      <c r="C475" s="21" t="s">
        <v>11370</v>
      </c>
      <c r="D475" s="21">
        <v>16</v>
      </c>
      <c r="E475" s="24">
        <v>4.84</v>
      </c>
      <c r="F475" s="222">
        <v>77.44</v>
      </c>
      <c r="G475" s="426"/>
      <c r="I475" s="1"/>
      <c r="J475" s="1"/>
    </row>
    <row r="476" customHeight="1" spans="1:10">
      <c r="A476" s="208">
        <v>471</v>
      </c>
      <c r="B476" s="428" t="s">
        <v>11413</v>
      </c>
      <c r="C476" s="21" t="s">
        <v>11414</v>
      </c>
      <c r="D476" s="21">
        <v>1.5</v>
      </c>
      <c r="E476" s="24">
        <v>4.84</v>
      </c>
      <c r="F476" s="222">
        <v>7.26</v>
      </c>
      <c r="G476" s="426"/>
      <c r="I476" s="1"/>
      <c r="J476" s="1"/>
    </row>
    <row r="477" customHeight="1" spans="1:10">
      <c r="A477" s="208">
        <v>472</v>
      </c>
      <c r="B477" s="428" t="s">
        <v>11415</v>
      </c>
      <c r="C477" s="21" t="s">
        <v>11414</v>
      </c>
      <c r="D477" s="21">
        <v>12.5</v>
      </c>
      <c r="E477" s="24">
        <v>4.84</v>
      </c>
      <c r="F477" s="222">
        <v>60.5</v>
      </c>
      <c r="G477" s="426"/>
      <c r="I477" s="1"/>
      <c r="J477" s="1"/>
    </row>
    <row r="478" customHeight="1" spans="1:10">
      <c r="A478" s="208">
        <v>473</v>
      </c>
      <c r="B478" s="428" t="s">
        <v>11416</v>
      </c>
      <c r="C478" s="21" t="s">
        <v>11414</v>
      </c>
      <c r="D478" s="21">
        <v>14</v>
      </c>
      <c r="E478" s="24">
        <v>4.84</v>
      </c>
      <c r="F478" s="222">
        <v>67.76</v>
      </c>
      <c r="G478" s="426"/>
      <c r="I478" s="1"/>
      <c r="J478" s="1"/>
    </row>
    <row r="479" customHeight="1" spans="1:10">
      <c r="A479" s="208">
        <v>474</v>
      </c>
      <c r="B479" s="428" t="s">
        <v>11417</v>
      </c>
      <c r="C479" s="21" t="s">
        <v>11414</v>
      </c>
      <c r="D479" s="21">
        <v>1</v>
      </c>
      <c r="E479" s="24">
        <v>4.84</v>
      </c>
      <c r="F479" s="222">
        <v>4.84</v>
      </c>
      <c r="G479" s="426"/>
      <c r="I479" s="1"/>
      <c r="J479" s="1"/>
    </row>
    <row r="480" customHeight="1" spans="1:10">
      <c r="A480" s="208">
        <v>475</v>
      </c>
      <c r="B480" s="428" t="s">
        <v>11418</v>
      </c>
      <c r="C480" s="21" t="s">
        <v>11414</v>
      </c>
      <c r="D480" s="21">
        <v>1</v>
      </c>
      <c r="E480" s="24">
        <v>4.84</v>
      </c>
      <c r="F480" s="222">
        <v>4.84</v>
      </c>
      <c r="G480" s="426"/>
      <c r="I480" s="1"/>
      <c r="J480" s="1"/>
    </row>
    <row r="481" customHeight="1" spans="1:10">
      <c r="A481" s="208">
        <v>476</v>
      </c>
      <c r="B481" s="428" t="s">
        <v>11419</v>
      </c>
      <c r="C481" s="21" t="s">
        <v>11414</v>
      </c>
      <c r="D481" s="21">
        <v>2.38</v>
      </c>
      <c r="E481" s="24">
        <v>4.84</v>
      </c>
      <c r="F481" s="222">
        <v>11.52</v>
      </c>
      <c r="G481" s="426"/>
      <c r="I481" s="1"/>
      <c r="J481" s="1"/>
    </row>
    <row r="482" customHeight="1" spans="1:10">
      <c r="A482" s="208">
        <v>477</v>
      </c>
      <c r="B482" s="428" t="s">
        <v>5450</v>
      </c>
      <c r="C482" s="21" t="s">
        <v>11414</v>
      </c>
      <c r="D482" s="21">
        <v>10</v>
      </c>
      <c r="E482" s="24">
        <v>4.84</v>
      </c>
      <c r="F482" s="222">
        <v>48.4</v>
      </c>
      <c r="G482" s="426"/>
      <c r="I482" s="1"/>
      <c r="J482" s="1"/>
    </row>
    <row r="483" customHeight="1" spans="1:10">
      <c r="A483" s="208">
        <v>478</v>
      </c>
      <c r="B483" s="428" t="s">
        <v>11420</v>
      </c>
      <c r="C483" s="21" t="s">
        <v>11414</v>
      </c>
      <c r="D483" s="21">
        <v>3</v>
      </c>
      <c r="E483" s="24">
        <v>4.84</v>
      </c>
      <c r="F483" s="222">
        <v>14.52</v>
      </c>
      <c r="G483" s="426"/>
      <c r="I483" s="1"/>
      <c r="J483" s="1"/>
    </row>
    <row r="484" customHeight="1" spans="1:10">
      <c r="A484" s="208">
        <v>479</v>
      </c>
      <c r="B484" s="428" t="s">
        <v>2579</v>
      </c>
      <c r="C484" s="21" t="s">
        <v>11414</v>
      </c>
      <c r="D484" s="21">
        <v>12</v>
      </c>
      <c r="E484" s="24">
        <v>4.84</v>
      </c>
      <c r="F484" s="222">
        <v>58.08</v>
      </c>
      <c r="G484" s="426"/>
      <c r="I484" s="1"/>
      <c r="J484" s="1"/>
    </row>
    <row r="485" customHeight="1" spans="1:10">
      <c r="A485" s="208">
        <v>480</v>
      </c>
      <c r="B485" s="428" t="s">
        <v>11421</v>
      </c>
      <c r="C485" s="21" t="s">
        <v>11414</v>
      </c>
      <c r="D485" s="21">
        <v>68.5</v>
      </c>
      <c r="E485" s="24">
        <v>4.84</v>
      </c>
      <c r="F485" s="222">
        <v>331.54</v>
      </c>
      <c r="G485" s="426"/>
      <c r="I485" s="1"/>
      <c r="J485" s="1"/>
    </row>
    <row r="486" customHeight="1" spans="1:10">
      <c r="A486" s="208">
        <v>481</v>
      </c>
      <c r="B486" s="428" t="s">
        <v>11422</v>
      </c>
      <c r="C486" s="21" t="s">
        <v>11414</v>
      </c>
      <c r="D486" s="21">
        <v>27.88</v>
      </c>
      <c r="E486" s="24">
        <v>4.84</v>
      </c>
      <c r="F486" s="222">
        <v>134.94</v>
      </c>
      <c r="G486" s="426"/>
      <c r="I486" s="1"/>
      <c r="J486" s="1"/>
    </row>
    <row r="487" customHeight="1" spans="1:10">
      <c r="A487" s="208">
        <v>482</v>
      </c>
      <c r="B487" s="428" t="s">
        <v>11423</v>
      </c>
      <c r="C487" s="21" t="s">
        <v>11414</v>
      </c>
      <c r="D487" s="21">
        <v>7.5</v>
      </c>
      <c r="E487" s="24">
        <v>4.84</v>
      </c>
      <c r="F487" s="222">
        <v>36.3</v>
      </c>
      <c r="G487" s="426"/>
      <c r="I487" s="1"/>
      <c r="J487" s="1"/>
    </row>
    <row r="488" customHeight="1" spans="1:10">
      <c r="A488" s="208">
        <v>483</v>
      </c>
      <c r="B488" s="428" t="s">
        <v>2500</v>
      </c>
      <c r="C488" s="21" t="s">
        <v>11414</v>
      </c>
      <c r="D488" s="21">
        <v>2</v>
      </c>
      <c r="E488" s="24">
        <v>4.84</v>
      </c>
      <c r="F488" s="222">
        <v>9.68</v>
      </c>
      <c r="G488" s="426"/>
      <c r="I488" s="1"/>
      <c r="J488" s="1"/>
    </row>
    <row r="489" customHeight="1" spans="1:10">
      <c r="A489" s="208">
        <v>484</v>
      </c>
      <c r="B489" s="428" t="s">
        <v>11424</v>
      </c>
      <c r="C489" s="21" t="s">
        <v>11414</v>
      </c>
      <c r="D489" s="21">
        <v>33.5</v>
      </c>
      <c r="E489" s="24">
        <v>4.84</v>
      </c>
      <c r="F489" s="222">
        <v>162.14</v>
      </c>
      <c r="G489" s="426"/>
      <c r="I489" s="1"/>
      <c r="J489" s="1"/>
    </row>
    <row r="490" customHeight="1" spans="1:10">
      <c r="A490" s="208">
        <v>485</v>
      </c>
      <c r="B490" s="428" t="s">
        <v>4626</v>
      </c>
      <c r="C490" s="21" t="s">
        <v>11414</v>
      </c>
      <c r="D490" s="21">
        <v>2.1</v>
      </c>
      <c r="E490" s="24">
        <v>4.84</v>
      </c>
      <c r="F490" s="222">
        <v>10.16</v>
      </c>
      <c r="G490" s="426"/>
      <c r="I490" s="1"/>
      <c r="J490" s="1"/>
    </row>
    <row r="491" customHeight="1" spans="1:10">
      <c r="A491" s="208">
        <v>486</v>
      </c>
      <c r="B491" s="428" t="s">
        <v>11425</v>
      </c>
      <c r="C491" s="21" t="s">
        <v>11414</v>
      </c>
      <c r="D491" s="21">
        <v>10.5</v>
      </c>
      <c r="E491" s="24">
        <v>4.84</v>
      </c>
      <c r="F491" s="222">
        <v>50.82</v>
      </c>
      <c r="G491" s="426"/>
      <c r="I491" s="1"/>
      <c r="J491" s="1"/>
    </row>
    <row r="492" customHeight="1" spans="1:10">
      <c r="A492" s="208">
        <v>487</v>
      </c>
      <c r="B492" s="428" t="s">
        <v>11426</v>
      </c>
      <c r="C492" s="21" t="s">
        <v>11414</v>
      </c>
      <c r="D492" s="21">
        <v>70.29</v>
      </c>
      <c r="E492" s="24">
        <v>4.84</v>
      </c>
      <c r="F492" s="222">
        <v>340.2</v>
      </c>
      <c r="G492" s="426"/>
      <c r="I492" s="1"/>
      <c r="J492" s="1"/>
    </row>
    <row r="493" customHeight="1" spans="1:10">
      <c r="A493" s="208">
        <v>488</v>
      </c>
      <c r="B493" s="428" t="s">
        <v>11427</v>
      </c>
      <c r="C493" s="21" t="s">
        <v>11414</v>
      </c>
      <c r="D493" s="21">
        <v>7</v>
      </c>
      <c r="E493" s="24">
        <v>4.84</v>
      </c>
      <c r="F493" s="222">
        <v>33.88</v>
      </c>
      <c r="G493" s="426"/>
      <c r="I493" s="1"/>
      <c r="J493" s="1"/>
    </row>
    <row r="494" customHeight="1" spans="1:10">
      <c r="A494" s="208">
        <v>489</v>
      </c>
      <c r="B494" s="428" t="s">
        <v>11428</v>
      </c>
      <c r="C494" s="21" t="s">
        <v>11414</v>
      </c>
      <c r="D494" s="21">
        <v>4</v>
      </c>
      <c r="E494" s="24">
        <v>4.84</v>
      </c>
      <c r="F494" s="222">
        <v>19.36</v>
      </c>
      <c r="G494" s="426"/>
      <c r="I494" s="1"/>
      <c r="J494" s="1"/>
    </row>
    <row r="495" customHeight="1" spans="1:10">
      <c r="A495" s="208">
        <v>490</v>
      </c>
      <c r="B495" s="428" t="s">
        <v>11429</v>
      </c>
      <c r="C495" s="21" t="s">
        <v>11414</v>
      </c>
      <c r="D495" s="21">
        <v>11</v>
      </c>
      <c r="E495" s="24">
        <v>4.84</v>
      </c>
      <c r="F495" s="222">
        <v>53.24</v>
      </c>
      <c r="G495" s="426"/>
      <c r="I495" s="1"/>
      <c r="J495" s="1"/>
    </row>
    <row r="496" customHeight="1" spans="1:10">
      <c r="A496" s="208">
        <v>491</v>
      </c>
      <c r="B496" s="21" t="s">
        <v>11175</v>
      </c>
      <c r="C496" s="21" t="s">
        <v>11160</v>
      </c>
      <c r="D496" s="21">
        <v>37</v>
      </c>
      <c r="E496" s="24">
        <v>4.84</v>
      </c>
      <c r="F496" s="222">
        <v>179.08</v>
      </c>
      <c r="G496" s="426"/>
      <c r="I496" s="1"/>
      <c r="J496" s="1"/>
    </row>
    <row r="497" customHeight="1" spans="1:10">
      <c r="A497" s="208">
        <v>492</v>
      </c>
      <c r="B497" s="21" t="s">
        <v>11430</v>
      </c>
      <c r="C497" s="21" t="s">
        <v>11414</v>
      </c>
      <c r="D497" s="21">
        <v>1</v>
      </c>
      <c r="E497" s="24">
        <v>4.84</v>
      </c>
      <c r="F497" s="222">
        <v>4.84</v>
      </c>
      <c r="G497" s="426"/>
      <c r="I497" s="1"/>
      <c r="J497" s="1"/>
    </row>
    <row r="498" customHeight="1" spans="1:10">
      <c r="A498" s="208">
        <v>493</v>
      </c>
      <c r="B498" s="21" t="s">
        <v>11431</v>
      </c>
      <c r="C498" s="21" t="s">
        <v>11432</v>
      </c>
      <c r="D498" s="21">
        <v>39.4</v>
      </c>
      <c r="E498" s="24">
        <v>4.84</v>
      </c>
      <c r="F498" s="222">
        <v>190.7</v>
      </c>
      <c r="G498" s="426"/>
      <c r="I498" s="1"/>
      <c r="J498" s="1"/>
    </row>
    <row r="499" customHeight="1" spans="1:10">
      <c r="A499" s="208">
        <v>494</v>
      </c>
      <c r="B499" s="428" t="s">
        <v>11433</v>
      </c>
      <c r="C499" s="21" t="s">
        <v>11434</v>
      </c>
      <c r="D499" s="21">
        <v>10.33</v>
      </c>
      <c r="E499" s="24">
        <v>4.84</v>
      </c>
      <c r="F499" s="222">
        <v>50</v>
      </c>
      <c r="G499" s="426"/>
      <c r="I499" s="1"/>
      <c r="J499" s="1"/>
    </row>
    <row r="500" customHeight="1" spans="1:10">
      <c r="A500" s="208">
        <v>495</v>
      </c>
      <c r="B500" s="428" t="s">
        <v>11435</v>
      </c>
      <c r="C500" s="21" t="s">
        <v>11434</v>
      </c>
      <c r="D500" s="21">
        <v>93.16</v>
      </c>
      <c r="E500" s="24">
        <v>4.84</v>
      </c>
      <c r="F500" s="222">
        <v>450.89</v>
      </c>
      <c r="G500" s="426"/>
      <c r="I500" s="1"/>
      <c r="J500" s="1"/>
    </row>
    <row r="501" customHeight="1" spans="1:10">
      <c r="A501" s="208">
        <v>496</v>
      </c>
      <c r="B501" s="428" t="s">
        <v>11436</v>
      </c>
      <c r="C501" s="21" t="s">
        <v>11434</v>
      </c>
      <c r="D501" s="21">
        <v>42.85</v>
      </c>
      <c r="E501" s="24">
        <v>4.84</v>
      </c>
      <c r="F501" s="222">
        <v>207.39</v>
      </c>
      <c r="G501" s="426"/>
      <c r="I501" s="1"/>
      <c r="J501" s="1"/>
    </row>
    <row r="502" customHeight="1" spans="1:10">
      <c r="A502" s="208">
        <v>497</v>
      </c>
      <c r="B502" s="428" t="s">
        <v>11437</v>
      </c>
      <c r="C502" s="21" t="s">
        <v>11434</v>
      </c>
      <c r="D502" s="21">
        <v>26</v>
      </c>
      <c r="E502" s="24">
        <v>4.84</v>
      </c>
      <c r="F502" s="222">
        <v>125.84</v>
      </c>
      <c r="G502" s="426"/>
      <c r="I502" s="1"/>
      <c r="J502" s="1"/>
    </row>
    <row r="503" customHeight="1" spans="1:10">
      <c r="A503" s="208">
        <v>498</v>
      </c>
      <c r="B503" s="428" t="s">
        <v>11438</v>
      </c>
      <c r="C503" s="21" t="s">
        <v>11434</v>
      </c>
      <c r="D503" s="21">
        <v>26.8</v>
      </c>
      <c r="E503" s="24">
        <v>4.84</v>
      </c>
      <c r="F503" s="222">
        <v>129.71</v>
      </c>
      <c r="G503" s="426"/>
      <c r="I503" s="1"/>
      <c r="J503" s="1"/>
    </row>
    <row r="504" customHeight="1" spans="1:10">
      <c r="A504" s="208">
        <v>499</v>
      </c>
      <c r="B504" s="428" t="s">
        <v>11439</v>
      </c>
      <c r="C504" s="21" t="s">
        <v>11434</v>
      </c>
      <c r="D504" s="21">
        <v>96</v>
      </c>
      <c r="E504" s="24">
        <v>4.84</v>
      </c>
      <c r="F504" s="222">
        <v>464.64</v>
      </c>
      <c r="G504" s="426"/>
      <c r="I504" s="1"/>
      <c r="J504" s="1"/>
    </row>
    <row r="505" customHeight="1" spans="1:10">
      <c r="A505" s="208">
        <v>500</v>
      </c>
      <c r="B505" s="428" t="s">
        <v>8295</v>
      </c>
      <c r="C505" s="21" t="s">
        <v>11434</v>
      </c>
      <c r="D505" s="21">
        <v>17.18</v>
      </c>
      <c r="E505" s="24">
        <v>4.84</v>
      </c>
      <c r="F505" s="222">
        <v>83.15</v>
      </c>
      <c r="G505" s="426"/>
      <c r="I505" s="1"/>
      <c r="J505" s="1"/>
    </row>
    <row r="506" customHeight="1" spans="1:10">
      <c r="A506" s="208">
        <v>501</v>
      </c>
      <c r="B506" s="428" t="s">
        <v>11440</v>
      </c>
      <c r="C506" s="21" t="s">
        <v>11434</v>
      </c>
      <c r="D506" s="21">
        <v>11</v>
      </c>
      <c r="E506" s="24">
        <v>4.84</v>
      </c>
      <c r="F506" s="222">
        <v>53.24</v>
      </c>
      <c r="G506" s="426"/>
      <c r="I506" s="1"/>
      <c r="J506" s="1"/>
    </row>
    <row r="507" customHeight="1" spans="1:10">
      <c r="A507" s="208">
        <v>502</v>
      </c>
      <c r="B507" s="428" t="s">
        <v>2210</v>
      </c>
      <c r="C507" s="21" t="s">
        <v>11434</v>
      </c>
      <c r="D507" s="21">
        <v>11.36</v>
      </c>
      <c r="E507" s="24">
        <v>4.84</v>
      </c>
      <c r="F507" s="222">
        <v>54.98</v>
      </c>
      <c r="G507" s="426"/>
      <c r="I507" s="1"/>
      <c r="J507" s="1"/>
    </row>
    <row r="508" customHeight="1" spans="1:10">
      <c r="A508" s="208">
        <v>503</v>
      </c>
      <c r="B508" s="428" t="s">
        <v>11441</v>
      </c>
      <c r="C508" s="21" t="s">
        <v>11434</v>
      </c>
      <c r="D508" s="21">
        <v>43</v>
      </c>
      <c r="E508" s="24">
        <v>4.84</v>
      </c>
      <c r="F508" s="222">
        <v>208.12</v>
      </c>
      <c r="G508" s="426"/>
      <c r="I508" s="1"/>
      <c r="J508" s="1"/>
    </row>
    <row r="509" customHeight="1" spans="1:10">
      <c r="A509" s="208">
        <v>504</v>
      </c>
      <c r="B509" s="428" t="s">
        <v>11442</v>
      </c>
      <c r="C509" s="21" t="s">
        <v>11434</v>
      </c>
      <c r="D509" s="21">
        <v>7.44</v>
      </c>
      <c r="E509" s="24">
        <v>4.84</v>
      </c>
      <c r="F509" s="222">
        <v>36.01</v>
      </c>
      <c r="G509" s="426"/>
      <c r="I509" s="1"/>
      <c r="J509" s="1"/>
    </row>
    <row r="510" customHeight="1" spans="1:10">
      <c r="A510" s="208">
        <v>505</v>
      </c>
      <c r="B510" s="428" t="s">
        <v>846</v>
      </c>
      <c r="C510" s="21" t="s">
        <v>11434</v>
      </c>
      <c r="D510" s="21">
        <v>15.76</v>
      </c>
      <c r="E510" s="24">
        <v>4.84</v>
      </c>
      <c r="F510" s="222">
        <v>76.28</v>
      </c>
      <c r="G510" s="426"/>
      <c r="I510" s="1"/>
      <c r="J510" s="1"/>
    </row>
    <row r="511" customHeight="1" spans="1:10">
      <c r="A511" s="208">
        <v>506</v>
      </c>
      <c r="B511" s="428" t="s">
        <v>11443</v>
      </c>
      <c r="C511" s="21" t="s">
        <v>11434</v>
      </c>
      <c r="D511" s="21">
        <v>28.4</v>
      </c>
      <c r="E511" s="24">
        <v>4.84</v>
      </c>
      <c r="F511" s="222">
        <v>137.46</v>
      </c>
      <c r="G511" s="426"/>
      <c r="I511" s="1"/>
      <c r="J511" s="1"/>
    </row>
    <row r="512" customHeight="1" spans="1:10">
      <c r="A512" s="208">
        <v>507</v>
      </c>
      <c r="B512" s="428" t="s">
        <v>11444</v>
      </c>
      <c r="C512" s="21" t="s">
        <v>11434</v>
      </c>
      <c r="D512" s="21">
        <v>13</v>
      </c>
      <c r="E512" s="24">
        <v>4.84</v>
      </c>
      <c r="F512" s="222">
        <v>62.92</v>
      </c>
      <c r="G512" s="426"/>
      <c r="I512" s="1"/>
      <c r="J512" s="1"/>
    </row>
    <row r="513" customHeight="1" spans="1:10">
      <c r="A513" s="208">
        <v>508</v>
      </c>
      <c r="B513" s="428" t="s">
        <v>11445</v>
      </c>
      <c r="C513" s="21" t="s">
        <v>11434</v>
      </c>
      <c r="D513" s="21">
        <v>15</v>
      </c>
      <c r="E513" s="24">
        <v>4.84</v>
      </c>
      <c r="F513" s="222">
        <v>72.6</v>
      </c>
      <c r="G513" s="426"/>
      <c r="I513" s="1"/>
      <c r="J513" s="1"/>
    </row>
    <row r="514" customHeight="1" spans="1:10">
      <c r="A514" s="208">
        <v>509</v>
      </c>
      <c r="B514" s="428" t="s">
        <v>11446</v>
      </c>
      <c r="C514" s="21" t="s">
        <v>11434</v>
      </c>
      <c r="D514" s="21">
        <v>24</v>
      </c>
      <c r="E514" s="24">
        <v>4.84</v>
      </c>
      <c r="F514" s="222">
        <v>116.16</v>
      </c>
      <c r="G514" s="426"/>
      <c r="I514" s="1"/>
      <c r="J514" s="1"/>
    </row>
    <row r="515" customHeight="1" spans="1:10">
      <c r="A515" s="208">
        <v>510</v>
      </c>
      <c r="B515" s="428" t="s">
        <v>11447</v>
      </c>
      <c r="C515" s="21" t="s">
        <v>11434</v>
      </c>
      <c r="D515" s="21">
        <v>10</v>
      </c>
      <c r="E515" s="24">
        <v>4.84</v>
      </c>
      <c r="F515" s="222">
        <v>48.4</v>
      </c>
      <c r="G515" s="426"/>
      <c r="I515" s="1"/>
      <c r="J515" s="1"/>
    </row>
    <row r="516" customHeight="1" spans="1:10">
      <c r="A516" s="208">
        <v>511</v>
      </c>
      <c r="B516" s="428" t="s">
        <v>11448</v>
      </c>
      <c r="C516" s="21" t="s">
        <v>11434</v>
      </c>
      <c r="D516" s="21">
        <v>24</v>
      </c>
      <c r="E516" s="24">
        <v>4.84</v>
      </c>
      <c r="F516" s="222">
        <v>116.16</v>
      </c>
      <c r="G516" s="426"/>
      <c r="I516" s="1"/>
      <c r="J516" s="1"/>
    </row>
    <row r="517" customHeight="1" spans="1:10">
      <c r="A517" s="208">
        <v>512</v>
      </c>
      <c r="B517" s="428" t="s">
        <v>11449</v>
      </c>
      <c r="C517" s="21" t="s">
        <v>11434</v>
      </c>
      <c r="D517" s="21">
        <v>31.93</v>
      </c>
      <c r="E517" s="24">
        <v>4.84</v>
      </c>
      <c r="F517" s="222">
        <v>154.54</v>
      </c>
      <c r="G517" s="426"/>
      <c r="I517" s="1"/>
      <c r="J517" s="1"/>
    </row>
    <row r="518" customHeight="1" spans="1:10">
      <c r="A518" s="208">
        <v>513</v>
      </c>
      <c r="B518" s="428" t="s">
        <v>2493</v>
      </c>
      <c r="C518" s="21" t="s">
        <v>11434</v>
      </c>
      <c r="D518" s="21">
        <v>25</v>
      </c>
      <c r="E518" s="24">
        <v>4.84</v>
      </c>
      <c r="F518" s="222">
        <v>121</v>
      </c>
      <c r="G518" s="426"/>
      <c r="I518" s="1"/>
      <c r="J518" s="1"/>
    </row>
    <row r="519" customHeight="1" spans="1:10">
      <c r="A519" s="208">
        <v>514</v>
      </c>
      <c r="B519" s="428" t="s">
        <v>11450</v>
      </c>
      <c r="C519" s="21" t="s">
        <v>11434</v>
      </c>
      <c r="D519" s="21">
        <v>8</v>
      </c>
      <c r="E519" s="24">
        <v>4.84</v>
      </c>
      <c r="F519" s="222">
        <v>38.72</v>
      </c>
      <c r="G519" s="426"/>
      <c r="I519" s="1"/>
      <c r="J519" s="1"/>
    </row>
    <row r="520" customHeight="1" spans="1:10">
      <c r="A520" s="208">
        <v>515</v>
      </c>
      <c r="B520" s="21" t="s">
        <v>11451</v>
      </c>
      <c r="C520" s="21" t="s">
        <v>11432</v>
      </c>
      <c r="D520" s="21">
        <v>105</v>
      </c>
      <c r="E520" s="24">
        <v>4.84</v>
      </c>
      <c r="F520" s="222">
        <v>508.2</v>
      </c>
      <c r="G520" s="426"/>
      <c r="I520" s="1"/>
      <c r="J520" s="1"/>
    </row>
    <row r="521" customHeight="1" spans="1:10">
      <c r="A521" s="208">
        <v>516</v>
      </c>
      <c r="B521" s="21" t="s">
        <v>646</v>
      </c>
      <c r="C521" s="21" t="s">
        <v>11434</v>
      </c>
      <c r="D521" s="21">
        <v>45</v>
      </c>
      <c r="E521" s="24">
        <v>4.84</v>
      </c>
      <c r="F521" s="222">
        <v>217.8</v>
      </c>
      <c r="G521" s="426"/>
      <c r="I521" s="1"/>
      <c r="J521" s="1"/>
    </row>
    <row r="522" customHeight="1" spans="1:10">
      <c r="A522" s="208">
        <v>517</v>
      </c>
      <c r="B522" s="21" t="s">
        <v>11452</v>
      </c>
      <c r="C522" s="21" t="s">
        <v>11434</v>
      </c>
      <c r="D522" s="21">
        <v>1.8</v>
      </c>
      <c r="E522" s="24">
        <v>4.84</v>
      </c>
      <c r="F522" s="222">
        <v>8.71</v>
      </c>
      <c r="G522" s="426"/>
      <c r="I522" s="1"/>
      <c r="J522" s="1"/>
    </row>
    <row r="523" customHeight="1" spans="1:10">
      <c r="A523" s="208">
        <v>518</v>
      </c>
      <c r="B523" s="428" t="s">
        <v>11453</v>
      </c>
      <c r="C523" s="21" t="s">
        <v>11434</v>
      </c>
      <c r="D523" s="21">
        <v>26.55</v>
      </c>
      <c r="E523" s="24">
        <v>4.84</v>
      </c>
      <c r="F523" s="222">
        <v>128.5</v>
      </c>
      <c r="G523" s="426"/>
      <c r="I523" s="1"/>
      <c r="J523" s="1"/>
    </row>
    <row r="524" customHeight="1" spans="1:10">
      <c r="A524" s="208">
        <v>519</v>
      </c>
      <c r="B524" s="428" t="s">
        <v>2815</v>
      </c>
      <c r="C524" s="21" t="s">
        <v>11434</v>
      </c>
      <c r="D524" s="21">
        <v>22</v>
      </c>
      <c r="E524" s="24">
        <v>4.84</v>
      </c>
      <c r="F524" s="222">
        <v>106.48</v>
      </c>
      <c r="G524" s="426"/>
      <c r="I524" s="1"/>
      <c r="J524" s="1"/>
    </row>
    <row r="525" customHeight="1" spans="1:10">
      <c r="A525" s="208">
        <v>520</v>
      </c>
      <c r="B525" s="21" t="s">
        <v>11454</v>
      </c>
      <c r="C525" s="21" t="s">
        <v>11434</v>
      </c>
      <c r="D525" s="21">
        <v>224</v>
      </c>
      <c r="E525" s="24">
        <v>4.84</v>
      </c>
      <c r="F525" s="222">
        <v>1084.16</v>
      </c>
      <c r="G525" s="426"/>
      <c r="I525" s="1"/>
      <c r="J525" s="1"/>
    </row>
    <row r="526" customHeight="1" spans="1:10">
      <c r="A526" s="208">
        <v>521</v>
      </c>
      <c r="B526" s="428" t="s">
        <v>2591</v>
      </c>
      <c r="C526" s="21" t="s">
        <v>11455</v>
      </c>
      <c r="D526" s="21">
        <v>400</v>
      </c>
      <c r="E526" s="24">
        <v>4.84</v>
      </c>
      <c r="F526" s="222">
        <v>1936</v>
      </c>
      <c r="G526" s="426"/>
      <c r="I526" s="1"/>
      <c r="J526" s="1"/>
    </row>
    <row r="527" customHeight="1" spans="1:10">
      <c r="A527" s="208">
        <v>522</v>
      </c>
      <c r="B527" s="24" t="s">
        <v>11456</v>
      </c>
      <c r="C527" s="24" t="s">
        <v>11457</v>
      </c>
      <c r="D527" s="21">
        <v>110</v>
      </c>
      <c r="E527" s="24">
        <v>4.84</v>
      </c>
      <c r="F527" s="222">
        <v>532.4</v>
      </c>
      <c r="G527" s="426"/>
      <c r="I527" s="1"/>
      <c r="J527" s="1"/>
    </row>
    <row r="528" customHeight="1" spans="1:10">
      <c r="A528" s="208">
        <v>523</v>
      </c>
      <c r="B528" s="208" t="s">
        <v>11458</v>
      </c>
      <c r="C528" s="208" t="s">
        <v>11459</v>
      </c>
      <c r="D528" s="429">
        <v>34</v>
      </c>
      <c r="E528" s="24">
        <v>4.84</v>
      </c>
      <c r="F528" s="222">
        <v>164.56</v>
      </c>
      <c r="G528" s="426"/>
      <c r="I528" s="1"/>
      <c r="J528" s="1"/>
    </row>
    <row r="529" customHeight="1" spans="1:10">
      <c r="A529" s="208">
        <v>524</v>
      </c>
      <c r="B529" s="208" t="s">
        <v>11460</v>
      </c>
      <c r="C529" s="208" t="s">
        <v>11459</v>
      </c>
      <c r="D529" s="429">
        <v>4.42</v>
      </c>
      <c r="E529" s="24">
        <v>4.84</v>
      </c>
      <c r="F529" s="222">
        <v>21.39</v>
      </c>
      <c r="G529" s="426"/>
      <c r="I529" s="1"/>
      <c r="J529" s="1"/>
    </row>
    <row r="530" customHeight="1" spans="1:10">
      <c r="A530" s="208">
        <v>525</v>
      </c>
      <c r="B530" s="208" t="s">
        <v>8201</v>
      </c>
      <c r="C530" s="208" t="s">
        <v>11459</v>
      </c>
      <c r="D530" s="429">
        <v>14.74</v>
      </c>
      <c r="E530" s="24">
        <v>4.84</v>
      </c>
      <c r="F530" s="222">
        <v>71.34</v>
      </c>
      <c r="G530" s="426"/>
      <c r="I530" s="1"/>
      <c r="J530" s="1"/>
    </row>
    <row r="531" customHeight="1" spans="1:10">
      <c r="A531" s="208">
        <v>526</v>
      </c>
      <c r="B531" s="208" t="s">
        <v>11461</v>
      </c>
      <c r="C531" s="208" t="s">
        <v>11459</v>
      </c>
      <c r="D531" s="429">
        <v>18.27</v>
      </c>
      <c r="E531" s="24">
        <v>4.84</v>
      </c>
      <c r="F531" s="222">
        <v>88.43</v>
      </c>
      <c r="G531" s="426"/>
      <c r="I531" s="1"/>
      <c r="J531" s="1"/>
    </row>
    <row r="532" customHeight="1" spans="1:10">
      <c r="A532" s="208">
        <v>527</v>
      </c>
      <c r="B532" s="208" t="s">
        <v>11462</v>
      </c>
      <c r="C532" s="208" t="s">
        <v>11459</v>
      </c>
      <c r="D532" s="429">
        <v>54.7</v>
      </c>
      <c r="E532" s="24">
        <v>4.84</v>
      </c>
      <c r="F532" s="222">
        <v>264.75</v>
      </c>
      <c r="G532" s="426"/>
      <c r="I532" s="1"/>
      <c r="J532" s="1"/>
    </row>
    <row r="533" customHeight="1" spans="1:10">
      <c r="A533" s="208">
        <v>528</v>
      </c>
      <c r="B533" s="208" t="s">
        <v>11463</v>
      </c>
      <c r="C533" s="208" t="s">
        <v>11459</v>
      </c>
      <c r="D533" s="429">
        <v>31.8</v>
      </c>
      <c r="E533" s="24">
        <v>4.84</v>
      </c>
      <c r="F533" s="222">
        <v>153.91</v>
      </c>
      <c r="G533" s="426"/>
      <c r="I533" s="1"/>
      <c r="J533" s="1"/>
    </row>
    <row r="534" customHeight="1" spans="1:10">
      <c r="A534" s="208">
        <v>529</v>
      </c>
      <c r="B534" s="208" t="s">
        <v>11464</v>
      </c>
      <c r="C534" s="208" t="s">
        <v>11459</v>
      </c>
      <c r="D534" s="429">
        <v>19.6</v>
      </c>
      <c r="E534" s="24">
        <v>4.84</v>
      </c>
      <c r="F534" s="222">
        <v>94.86</v>
      </c>
      <c r="G534" s="426"/>
      <c r="I534" s="1"/>
      <c r="J534" s="1"/>
    </row>
    <row r="535" customHeight="1" spans="1:10">
      <c r="A535" s="208">
        <v>530</v>
      </c>
      <c r="B535" s="208" t="s">
        <v>11465</v>
      </c>
      <c r="C535" s="208" t="s">
        <v>11459</v>
      </c>
      <c r="D535" s="429">
        <v>31.7</v>
      </c>
      <c r="E535" s="24">
        <v>4.84</v>
      </c>
      <c r="F535" s="222">
        <v>153.43</v>
      </c>
      <c r="G535" s="426"/>
      <c r="I535" s="1"/>
      <c r="J535" s="1"/>
    </row>
    <row r="536" customHeight="1" spans="1:10">
      <c r="A536" s="208">
        <v>531</v>
      </c>
      <c r="B536" s="208" t="s">
        <v>11466</v>
      </c>
      <c r="C536" s="208" t="s">
        <v>11459</v>
      </c>
      <c r="D536" s="429">
        <v>9.8</v>
      </c>
      <c r="E536" s="24">
        <v>4.84</v>
      </c>
      <c r="F536" s="222">
        <v>47.43</v>
      </c>
      <c r="G536" s="426"/>
      <c r="I536" s="1"/>
      <c r="J536" s="1"/>
    </row>
    <row r="537" customHeight="1" spans="1:10">
      <c r="A537" s="208">
        <v>532</v>
      </c>
      <c r="B537" s="208" t="s">
        <v>11467</v>
      </c>
      <c r="C537" s="208" t="s">
        <v>11459</v>
      </c>
      <c r="D537" s="429">
        <v>13</v>
      </c>
      <c r="E537" s="24">
        <v>4.84</v>
      </c>
      <c r="F537" s="222">
        <v>62.92</v>
      </c>
      <c r="G537" s="426"/>
      <c r="I537" s="1"/>
      <c r="J537" s="1"/>
    </row>
    <row r="538" customHeight="1" spans="1:10">
      <c r="A538" s="208">
        <v>533</v>
      </c>
      <c r="B538" s="208" t="s">
        <v>11468</v>
      </c>
      <c r="C538" s="208" t="s">
        <v>11459</v>
      </c>
      <c r="D538" s="429">
        <v>29</v>
      </c>
      <c r="E538" s="24">
        <v>4.84</v>
      </c>
      <c r="F538" s="222">
        <v>140.36</v>
      </c>
      <c r="G538" s="426"/>
      <c r="I538" s="1"/>
      <c r="J538" s="1"/>
    </row>
    <row r="539" customHeight="1" spans="1:10">
      <c r="A539" s="208">
        <v>534</v>
      </c>
      <c r="B539" s="208" t="s">
        <v>11469</v>
      </c>
      <c r="C539" s="208" t="s">
        <v>11459</v>
      </c>
      <c r="D539" s="429">
        <v>21.14</v>
      </c>
      <c r="E539" s="24">
        <v>4.84</v>
      </c>
      <c r="F539" s="222">
        <v>102.32</v>
      </c>
      <c r="G539" s="426"/>
      <c r="I539" s="1"/>
      <c r="J539" s="1"/>
    </row>
    <row r="540" customHeight="1" spans="1:10">
      <c r="A540" s="208">
        <v>535</v>
      </c>
      <c r="B540" s="208" t="s">
        <v>10724</v>
      </c>
      <c r="C540" s="208" t="s">
        <v>11459</v>
      </c>
      <c r="D540" s="429">
        <v>47</v>
      </c>
      <c r="E540" s="24">
        <v>4.84</v>
      </c>
      <c r="F540" s="222">
        <v>227.48</v>
      </c>
      <c r="G540" s="426"/>
      <c r="I540" s="1"/>
      <c r="J540" s="1"/>
    </row>
    <row r="541" customHeight="1" spans="1:10">
      <c r="A541" s="208">
        <v>536</v>
      </c>
      <c r="B541" s="208" t="s">
        <v>11470</v>
      </c>
      <c r="C541" s="208" t="s">
        <v>11459</v>
      </c>
      <c r="D541" s="429">
        <v>50</v>
      </c>
      <c r="E541" s="24">
        <v>4.84</v>
      </c>
      <c r="F541" s="222">
        <v>242</v>
      </c>
      <c r="G541" s="426"/>
      <c r="I541" s="1"/>
      <c r="J541" s="1"/>
    </row>
    <row r="542" customHeight="1" spans="1:10">
      <c r="A542" s="208">
        <v>537</v>
      </c>
      <c r="B542" s="208" t="s">
        <v>9991</v>
      </c>
      <c r="C542" s="208" t="s">
        <v>11459</v>
      </c>
      <c r="D542" s="429">
        <v>40.55</v>
      </c>
      <c r="E542" s="24">
        <v>4.84</v>
      </c>
      <c r="F542" s="222">
        <v>196.26</v>
      </c>
      <c r="G542" s="426"/>
      <c r="I542" s="1"/>
      <c r="J542" s="1"/>
    </row>
    <row r="543" customHeight="1" spans="1:10">
      <c r="A543" s="208">
        <v>538</v>
      </c>
      <c r="B543" s="208" t="s">
        <v>11471</v>
      </c>
      <c r="C543" s="208" t="s">
        <v>11459</v>
      </c>
      <c r="D543" s="429">
        <v>21</v>
      </c>
      <c r="E543" s="24">
        <v>4.84</v>
      </c>
      <c r="F543" s="222">
        <v>101.64</v>
      </c>
      <c r="G543" s="426"/>
      <c r="I543" s="1"/>
      <c r="J543" s="1"/>
    </row>
    <row r="544" customHeight="1" spans="1:10">
      <c r="A544" s="208">
        <v>539</v>
      </c>
      <c r="B544" s="208" t="s">
        <v>11472</v>
      </c>
      <c r="C544" s="208" t="s">
        <v>11459</v>
      </c>
      <c r="D544" s="429">
        <v>17.8</v>
      </c>
      <c r="E544" s="24">
        <v>4.84</v>
      </c>
      <c r="F544" s="222">
        <v>86.15</v>
      </c>
      <c r="G544" s="426"/>
      <c r="I544" s="1"/>
      <c r="J544" s="1"/>
    </row>
    <row r="545" customHeight="1" spans="1:10">
      <c r="A545" s="208">
        <v>540</v>
      </c>
      <c r="B545" s="208" t="s">
        <v>11473</v>
      </c>
      <c r="C545" s="208" t="s">
        <v>11459</v>
      </c>
      <c r="D545" s="429">
        <v>21.05</v>
      </c>
      <c r="E545" s="24">
        <v>4.84</v>
      </c>
      <c r="F545" s="222">
        <v>101.88</v>
      </c>
      <c r="G545" s="426"/>
      <c r="I545" s="1"/>
      <c r="J545" s="1"/>
    </row>
    <row r="546" customHeight="1" spans="1:10">
      <c r="A546" s="208">
        <v>541</v>
      </c>
      <c r="B546" s="208" t="s">
        <v>4576</v>
      </c>
      <c r="C546" s="208" t="s">
        <v>11459</v>
      </c>
      <c r="D546" s="429">
        <v>102.04</v>
      </c>
      <c r="E546" s="24">
        <v>4.84</v>
      </c>
      <c r="F546" s="222">
        <v>493.87</v>
      </c>
      <c r="G546" s="426"/>
      <c r="I546" s="1"/>
      <c r="J546" s="1"/>
    </row>
    <row r="547" customHeight="1" spans="1:10">
      <c r="A547" s="208">
        <v>542</v>
      </c>
      <c r="B547" s="208" t="s">
        <v>11474</v>
      </c>
      <c r="C547" s="208" t="s">
        <v>11459</v>
      </c>
      <c r="D547" s="429">
        <v>61.5</v>
      </c>
      <c r="E547" s="24">
        <v>4.84</v>
      </c>
      <c r="F547" s="222">
        <v>297.66</v>
      </c>
      <c r="G547" s="426"/>
      <c r="I547" s="1"/>
      <c r="J547" s="1"/>
    </row>
    <row r="548" customHeight="1" spans="1:10">
      <c r="A548" s="208">
        <v>543</v>
      </c>
      <c r="B548" s="208" t="s">
        <v>9913</v>
      </c>
      <c r="C548" s="208" t="s">
        <v>11459</v>
      </c>
      <c r="D548" s="429">
        <v>18.81</v>
      </c>
      <c r="E548" s="24">
        <v>4.84</v>
      </c>
      <c r="F548" s="222">
        <v>91.04</v>
      </c>
      <c r="G548" s="426"/>
      <c r="I548" s="1"/>
      <c r="J548" s="1"/>
    </row>
    <row r="549" customHeight="1" spans="1:10">
      <c r="A549" s="208">
        <v>544</v>
      </c>
      <c r="B549" s="208" t="s">
        <v>11475</v>
      </c>
      <c r="C549" s="208" t="s">
        <v>11459</v>
      </c>
      <c r="D549" s="429">
        <v>71</v>
      </c>
      <c r="E549" s="24">
        <v>4.84</v>
      </c>
      <c r="F549" s="222">
        <v>343.64</v>
      </c>
      <c r="G549" s="426"/>
      <c r="I549" s="1"/>
      <c r="J549" s="1"/>
    </row>
    <row r="550" customHeight="1" spans="1:10">
      <c r="A550" s="208">
        <v>545</v>
      </c>
      <c r="B550" s="208" t="s">
        <v>11476</v>
      </c>
      <c r="C550" s="208" t="s">
        <v>11459</v>
      </c>
      <c r="D550" s="429">
        <v>45</v>
      </c>
      <c r="E550" s="24">
        <v>4.84</v>
      </c>
      <c r="F550" s="222">
        <v>217.8</v>
      </c>
      <c r="G550" s="426"/>
      <c r="I550" s="1"/>
      <c r="J550" s="1"/>
    </row>
    <row r="551" customHeight="1" spans="1:10">
      <c r="A551" s="208">
        <v>546</v>
      </c>
      <c r="B551" s="208" t="s">
        <v>3179</v>
      </c>
      <c r="C551" s="208" t="s">
        <v>11459</v>
      </c>
      <c r="D551" s="429">
        <v>22.92</v>
      </c>
      <c r="E551" s="24">
        <v>4.84</v>
      </c>
      <c r="F551" s="222">
        <v>110.93</v>
      </c>
      <c r="G551" s="426"/>
      <c r="I551" s="1"/>
      <c r="J551" s="1"/>
    </row>
    <row r="552" customHeight="1" spans="1:10">
      <c r="A552" s="208">
        <v>547</v>
      </c>
      <c r="B552" s="208" t="s">
        <v>11477</v>
      </c>
      <c r="C552" s="208" t="s">
        <v>11459</v>
      </c>
      <c r="D552" s="429">
        <v>27.81</v>
      </c>
      <c r="E552" s="24">
        <v>4.84</v>
      </c>
      <c r="F552" s="222">
        <v>134.6</v>
      </c>
      <c r="G552" s="426"/>
      <c r="I552" s="1"/>
      <c r="J552" s="1"/>
    </row>
    <row r="553" customHeight="1" spans="1:10">
      <c r="A553" s="208">
        <v>548</v>
      </c>
      <c r="B553" s="208" t="s">
        <v>11478</v>
      </c>
      <c r="C553" s="208" t="s">
        <v>11459</v>
      </c>
      <c r="D553" s="429">
        <v>80.35</v>
      </c>
      <c r="E553" s="24">
        <v>4.84</v>
      </c>
      <c r="F553" s="222">
        <v>388.89</v>
      </c>
      <c r="G553" s="426"/>
      <c r="I553" s="1"/>
      <c r="J553" s="1"/>
    </row>
    <row r="554" customHeight="1" spans="1:10">
      <c r="A554" s="208">
        <v>549</v>
      </c>
      <c r="B554" s="208" t="s">
        <v>11479</v>
      </c>
      <c r="C554" s="208" t="s">
        <v>11459</v>
      </c>
      <c r="D554" s="429">
        <v>56.45</v>
      </c>
      <c r="E554" s="24">
        <v>4.84</v>
      </c>
      <c r="F554" s="222">
        <v>273.22</v>
      </c>
      <c r="G554" s="426"/>
      <c r="I554" s="1"/>
      <c r="J554" s="1"/>
    </row>
    <row r="555" customHeight="1" spans="1:10">
      <c r="A555" s="208">
        <v>550</v>
      </c>
      <c r="B555" s="208" t="s">
        <v>8178</v>
      </c>
      <c r="C555" s="208" t="s">
        <v>11459</v>
      </c>
      <c r="D555" s="429">
        <v>28.54</v>
      </c>
      <c r="E555" s="24">
        <v>4.84</v>
      </c>
      <c r="F555" s="222">
        <v>138.13</v>
      </c>
      <c r="G555" s="426"/>
      <c r="I555" s="1"/>
      <c r="J555" s="1"/>
    </row>
    <row r="556" customHeight="1" spans="1:10">
      <c r="A556" s="208">
        <v>551</v>
      </c>
      <c r="B556" s="208" t="s">
        <v>11480</v>
      </c>
      <c r="C556" s="208" t="s">
        <v>11459</v>
      </c>
      <c r="D556" s="429">
        <v>23.85</v>
      </c>
      <c r="E556" s="24">
        <v>4.84</v>
      </c>
      <c r="F556" s="222">
        <v>115.43</v>
      </c>
      <c r="G556" s="426"/>
      <c r="I556" s="1"/>
      <c r="J556" s="1"/>
    </row>
    <row r="557" customHeight="1" spans="1:10">
      <c r="A557" s="208">
        <v>552</v>
      </c>
      <c r="B557" s="208" t="s">
        <v>6534</v>
      </c>
      <c r="C557" s="208" t="s">
        <v>11459</v>
      </c>
      <c r="D557" s="429">
        <v>31.81</v>
      </c>
      <c r="E557" s="24">
        <v>4.84</v>
      </c>
      <c r="F557" s="222">
        <v>153.96</v>
      </c>
      <c r="G557" s="426"/>
      <c r="I557" s="1"/>
      <c r="J557" s="1"/>
    </row>
    <row r="558" customHeight="1" spans="1:10">
      <c r="A558" s="208">
        <v>553</v>
      </c>
      <c r="B558" s="208" t="s">
        <v>11481</v>
      </c>
      <c r="C558" s="208" t="s">
        <v>11459</v>
      </c>
      <c r="D558" s="429">
        <v>21</v>
      </c>
      <c r="E558" s="24">
        <v>4.84</v>
      </c>
      <c r="F558" s="222">
        <v>101.64</v>
      </c>
      <c r="G558" s="426"/>
      <c r="I558" s="1"/>
      <c r="J558" s="1"/>
    </row>
    <row r="559" customHeight="1" spans="1:10">
      <c r="A559" s="208">
        <v>554</v>
      </c>
      <c r="B559" s="208" t="s">
        <v>11482</v>
      </c>
      <c r="C559" s="208" t="s">
        <v>11459</v>
      </c>
      <c r="D559" s="429">
        <v>46</v>
      </c>
      <c r="E559" s="24">
        <v>4.84</v>
      </c>
      <c r="F559" s="222">
        <v>222.64</v>
      </c>
      <c r="G559" s="426"/>
      <c r="I559" s="1"/>
      <c r="J559" s="1"/>
    </row>
    <row r="560" customHeight="1" spans="1:10">
      <c r="A560" s="208">
        <v>555</v>
      </c>
      <c r="B560" s="208" t="s">
        <v>11483</v>
      </c>
      <c r="C560" s="208" t="s">
        <v>11459</v>
      </c>
      <c r="D560" s="429">
        <v>41</v>
      </c>
      <c r="E560" s="24">
        <v>4.84</v>
      </c>
      <c r="F560" s="222">
        <v>198.44</v>
      </c>
      <c r="G560" s="426"/>
      <c r="I560" s="1"/>
      <c r="J560" s="1"/>
    </row>
    <row r="561" customHeight="1" spans="1:10">
      <c r="A561" s="208">
        <v>556</v>
      </c>
      <c r="B561" s="208" t="s">
        <v>11484</v>
      </c>
      <c r="C561" s="208" t="s">
        <v>11459</v>
      </c>
      <c r="D561" s="429">
        <v>11.72</v>
      </c>
      <c r="E561" s="24">
        <v>4.84</v>
      </c>
      <c r="F561" s="222">
        <v>56.72</v>
      </c>
      <c r="G561" s="426"/>
      <c r="I561" s="1"/>
      <c r="J561" s="1"/>
    </row>
    <row r="562" customHeight="1" spans="1:10">
      <c r="A562" s="208">
        <v>557</v>
      </c>
      <c r="B562" s="208" t="s">
        <v>11485</v>
      </c>
      <c r="C562" s="208" t="s">
        <v>11459</v>
      </c>
      <c r="D562" s="429">
        <v>26.82</v>
      </c>
      <c r="E562" s="24">
        <v>4.84</v>
      </c>
      <c r="F562" s="222">
        <v>129.81</v>
      </c>
      <c r="G562" s="426"/>
      <c r="I562" s="1"/>
      <c r="J562" s="1"/>
    </row>
    <row r="563" customHeight="1" spans="1:10">
      <c r="A563" s="208">
        <v>558</v>
      </c>
      <c r="B563" s="208" t="s">
        <v>11486</v>
      </c>
      <c r="C563" s="208" t="s">
        <v>11459</v>
      </c>
      <c r="D563" s="429">
        <v>42</v>
      </c>
      <c r="E563" s="24">
        <v>4.84</v>
      </c>
      <c r="F563" s="222">
        <v>203.28</v>
      </c>
      <c r="G563" s="426"/>
      <c r="I563" s="1"/>
      <c r="J563" s="1"/>
    </row>
    <row r="564" customHeight="1" spans="1:10">
      <c r="A564" s="208">
        <v>559</v>
      </c>
      <c r="B564" s="208" t="s">
        <v>2243</v>
      </c>
      <c r="C564" s="208" t="s">
        <v>11459</v>
      </c>
      <c r="D564" s="429">
        <v>31.87</v>
      </c>
      <c r="E564" s="24">
        <v>4.84</v>
      </c>
      <c r="F564" s="222">
        <v>154.25</v>
      </c>
      <c r="G564" s="426"/>
      <c r="I564" s="1"/>
      <c r="J564" s="1"/>
    </row>
    <row r="565" customHeight="1" spans="1:10">
      <c r="A565" s="208">
        <v>560</v>
      </c>
      <c r="B565" s="208" t="s">
        <v>11487</v>
      </c>
      <c r="C565" s="208" t="s">
        <v>11459</v>
      </c>
      <c r="D565" s="429">
        <v>21.27</v>
      </c>
      <c r="E565" s="24">
        <v>4.84</v>
      </c>
      <c r="F565" s="222">
        <v>102.95</v>
      </c>
      <c r="G565" s="426"/>
      <c r="I565" s="1"/>
      <c r="J565" s="1"/>
    </row>
    <row r="566" customHeight="1" spans="1:10">
      <c r="A566" s="208">
        <v>561</v>
      </c>
      <c r="B566" s="208" t="s">
        <v>11488</v>
      </c>
      <c r="C566" s="208" t="s">
        <v>11459</v>
      </c>
      <c r="D566" s="429">
        <v>23.34</v>
      </c>
      <c r="E566" s="24">
        <v>4.84</v>
      </c>
      <c r="F566" s="222">
        <v>112.97</v>
      </c>
      <c r="G566" s="426"/>
      <c r="I566" s="1"/>
      <c r="J566" s="1"/>
    </row>
    <row r="567" customHeight="1" spans="1:10">
      <c r="A567" s="208">
        <v>562</v>
      </c>
      <c r="B567" s="208" t="s">
        <v>11489</v>
      </c>
      <c r="C567" s="208" t="s">
        <v>11459</v>
      </c>
      <c r="D567" s="429">
        <v>29.42</v>
      </c>
      <c r="E567" s="24">
        <v>4.84</v>
      </c>
      <c r="F567" s="222">
        <v>142.39</v>
      </c>
      <c r="G567" s="426"/>
      <c r="I567" s="1"/>
      <c r="J567" s="1"/>
    </row>
    <row r="568" customHeight="1" spans="1:10">
      <c r="A568" s="208">
        <v>563</v>
      </c>
      <c r="B568" s="208" t="s">
        <v>11431</v>
      </c>
      <c r="C568" s="208" t="s">
        <v>11459</v>
      </c>
      <c r="D568" s="429">
        <v>23.24</v>
      </c>
      <c r="E568" s="24">
        <v>4.84</v>
      </c>
      <c r="F568" s="222">
        <v>112.48</v>
      </c>
      <c r="G568" s="426"/>
      <c r="I568" s="1"/>
      <c r="J568" s="1"/>
    </row>
    <row r="569" customHeight="1" spans="1:10">
      <c r="A569" s="208">
        <v>564</v>
      </c>
      <c r="B569" s="208" t="s">
        <v>11490</v>
      </c>
      <c r="C569" s="208" t="s">
        <v>11459</v>
      </c>
      <c r="D569" s="429">
        <v>92.2</v>
      </c>
      <c r="E569" s="24">
        <v>4.84</v>
      </c>
      <c r="F569" s="222">
        <v>446.25</v>
      </c>
      <c r="G569" s="426"/>
      <c r="I569" s="1"/>
      <c r="J569" s="1"/>
    </row>
    <row r="570" customHeight="1" spans="1:10">
      <c r="A570" s="208">
        <v>565</v>
      </c>
      <c r="B570" s="208" t="s">
        <v>11491</v>
      </c>
      <c r="C570" s="208" t="s">
        <v>11459</v>
      </c>
      <c r="D570" s="429">
        <v>31.58</v>
      </c>
      <c r="E570" s="24">
        <v>4.84</v>
      </c>
      <c r="F570" s="222">
        <v>152.85</v>
      </c>
      <c r="G570" s="426"/>
      <c r="I570" s="1"/>
      <c r="J570" s="1"/>
    </row>
    <row r="571" customHeight="1" spans="1:10">
      <c r="A571" s="208">
        <v>566</v>
      </c>
      <c r="B571" s="208" t="s">
        <v>11492</v>
      </c>
      <c r="C571" s="208" t="s">
        <v>11459</v>
      </c>
      <c r="D571" s="429">
        <v>29.41</v>
      </c>
      <c r="E571" s="24">
        <v>4.84</v>
      </c>
      <c r="F571" s="222">
        <v>142.34</v>
      </c>
      <c r="G571" s="426"/>
      <c r="I571" s="1"/>
      <c r="J571" s="1"/>
    </row>
    <row r="572" customHeight="1" spans="1:10">
      <c r="A572" s="208">
        <v>567</v>
      </c>
      <c r="B572" s="208" t="s">
        <v>11493</v>
      </c>
      <c r="C572" s="208" t="s">
        <v>11459</v>
      </c>
      <c r="D572" s="429">
        <v>27.03</v>
      </c>
      <c r="E572" s="24">
        <v>4.84</v>
      </c>
      <c r="F572" s="222">
        <v>130.83</v>
      </c>
      <c r="G572" s="426"/>
      <c r="I572" s="1"/>
      <c r="J572" s="1"/>
    </row>
    <row r="573" customHeight="1" spans="1:10">
      <c r="A573" s="208">
        <v>568</v>
      </c>
      <c r="B573" s="208" t="s">
        <v>11494</v>
      </c>
      <c r="C573" s="208" t="s">
        <v>11459</v>
      </c>
      <c r="D573" s="429">
        <v>20.02</v>
      </c>
      <c r="E573" s="24">
        <v>4.84</v>
      </c>
      <c r="F573" s="222">
        <v>96.9</v>
      </c>
      <c r="G573" s="426"/>
      <c r="I573" s="1"/>
      <c r="J573" s="1"/>
    </row>
    <row r="574" customHeight="1" spans="1:10">
      <c r="A574" s="208">
        <v>569</v>
      </c>
      <c r="B574" s="174" t="s">
        <v>11495</v>
      </c>
      <c r="C574" s="208" t="s">
        <v>11459</v>
      </c>
      <c r="D574" s="429">
        <v>13.3</v>
      </c>
      <c r="E574" s="24">
        <v>4.84</v>
      </c>
      <c r="F574" s="222">
        <v>64.37</v>
      </c>
      <c r="G574" s="426"/>
      <c r="I574" s="1"/>
      <c r="J574" s="1"/>
    </row>
    <row r="575" customHeight="1" spans="1:10">
      <c r="A575" s="208">
        <v>570</v>
      </c>
      <c r="B575" s="208" t="s">
        <v>11496</v>
      </c>
      <c r="C575" s="208" t="s">
        <v>11497</v>
      </c>
      <c r="D575" s="429">
        <v>13.07</v>
      </c>
      <c r="E575" s="24">
        <v>4.84</v>
      </c>
      <c r="F575" s="222">
        <v>63.26</v>
      </c>
      <c r="G575" s="426"/>
      <c r="I575" s="1"/>
      <c r="J575" s="1"/>
    </row>
    <row r="576" customHeight="1" spans="1:10">
      <c r="A576" s="208">
        <v>571</v>
      </c>
      <c r="B576" s="208" t="s">
        <v>11213</v>
      </c>
      <c r="C576" s="208" t="s">
        <v>11497</v>
      </c>
      <c r="D576" s="429">
        <v>30</v>
      </c>
      <c r="E576" s="24">
        <v>4.84</v>
      </c>
      <c r="F576" s="222">
        <v>145.2</v>
      </c>
      <c r="G576" s="426"/>
      <c r="I576" s="1"/>
      <c r="J576" s="1"/>
    </row>
    <row r="577" customHeight="1" spans="1:10">
      <c r="A577" s="208">
        <v>572</v>
      </c>
      <c r="B577" s="208" t="s">
        <v>2914</v>
      </c>
      <c r="C577" s="208" t="s">
        <v>11497</v>
      </c>
      <c r="D577" s="429">
        <v>5.18</v>
      </c>
      <c r="E577" s="24">
        <v>4.84</v>
      </c>
      <c r="F577" s="222">
        <v>25.07</v>
      </c>
      <c r="G577" s="426"/>
      <c r="I577" s="1"/>
      <c r="J577" s="1"/>
    </row>
    <row r="578" customHeight="1" spans="1:10">
      <c r="A578" s="208">
        <v>573</v>
      </c>
      <c r="B578" s="208" t="s">
        <v>11498</v>
      </c>
      <c r="C578" s="208" t="s">
        <v>11497</v>
      </c>
      <c r="D578" s="429">
        <v>23.47</v>
      </c>
      <c r="E578" s="24">
        <v>4.84</v>
      </c>
      <c r="F578" s="222">
        <v>113.59</v>
      </c>
      <c r="G578" s="426"/>
      <c r="I578" s="1"/>
      <c r="J578" s="1"/>
    </row>
    <row r="579" customHeight="1" spans="1:10">
      <c r="A579" s="208">
        <v>574</v>
      </c>
      <c r="B579" s="208" t="s">
        <v>11499</v>
      </c>
      <c r="C579" s="208" t="s">
        <v>11497</v>
      </c>
      <c r="D579" s="429">
        <v>6.47</v>
      </c>
      <c r="E579" s="24">
        <v>4.84</v>
      </c>
      <c r="F579" s="222">
        <v>31.31</v>
      </c>
      <c r="G579" s="426"/>
      <c r="I579" s="1"/>
      <c r="J579" s="1"/>
    </row>
    <row r="580" customHeight="1" spans="1:10">
      <c r="A580" s="208">
        <v>575</v>
      </c>
      <c r="B580" s="208" t="s">
        <v>4101</v>
      </c>
      <c r="C580" s="208" t="s">
        <v>11497</v>
      </c>
      <c r="D580" s="429">
        <v>80.58</v>
      </c>
      <c r="E580" s="24">
        <v>4.84</v>
      </c>
      <c r="F580" s="222">
        <v>390.01</v>
      </c>
      <c r="G580" s="426"/>
      <c r="I580" s="1"/>
      <c r="J580" s="1"/>
    </row>
    <row r="581" customHeight="1" spans="1:10">
      <c r="A581" s="208">
        <v>576</v>
      </c>
      <c r="B581" s="174" t="s">
        <v>11500</v>
      </c>
      <c r="C581" s="208" t="s">
        <v>11497</v>
      </c>
      <c r="D581" s="429">
        <v>100.54</v>
      </c>
      <c r="E581" s="24">
        <v>4.84</v>
      </c>
      <c r="F581" s="222">
        <v>486.61</v>
      </c>
      <c r="G581" s="426"/>
      <c r="I581" s="1"/>
      <c r="J581" s="1"/>
    </row>
    <row r="582" customHeight="1" spans="1:10">
      <c r="A582" s="208">
        <v>577</v>
      </c>
      <c r="B582" s="208" t="s">
        <v>1008</v>
      </c>
      <c r="C582" s="208" t="s">
        <v>11497</v>
      </c>
      <c r="D582" s="429">
        <v>20.38</v>
      </c>
      <c r="E582" s="24">
        <v>4.84</v>
      </c>
      <c r="F582" s="222">
        <v>98.64</v>
      </c>
      <c r="G582" s="426"/>
      <c r="I582" s="1"/>
      <c r="J582" s="1"/>
    </row>
    <row r="583" customHeight="1" spans="1:10">
      <c r="A583" s="208">
        <v>578</v>
      </c>
      <c r="B583" s="208" t="s">
        <v>54</v>
      </c>
      <c r="C583" s="208" t="s">
        <v>11497</v>
      </c>
      <c r="D583" s="429">
        <v>47.82</v>
      </c>
      <c r="E583" s="24">
        <v>4.84</v>
      </c>
      <c r="F583" s="222">
        <v>231.45</v>
      </c>
      <c r="G583" s="426"/>
      <c r="I583" s="1"/>
      <c r="J583" s="1"/>
    </row>
    <row r="584" customHeight="1" spans="1:10">
      <c r="A584" s="208">
        <v>579</v>
      </c>
      <c r="B584" s="208" t="s">
        <v>11501</v>
      </c>
      <c r="C584" s="208" t="s">
        <v>11497</v>
      </c>
      <c r="D584" s="429">
        <v>54</v>
      </c>
      <c r="E584" s="24">
        <v>4.84</v>
      </c>
      <c r="F584" s="222">
        <v>261.36</v>
      </c>
      <c r="G584" s="426"/>
      <c r="I584" s="1"/>
      <c r="J584" s="1"/>
    </row>
    <row r="585" customHeight="1" spans="1:10">
      <c r="A585" s="208">
        <v>580</v>
      </c>
      <c r="B585" s="174" t="s">
        <v>11502</v>
      </c>
      <c r="C585" s="174" t="s">
        <v>11497</v>
      </c>
      <c r="D585" s="430">
        <v>15</v>
      </c>
      <c r="E585" s="24">
        <v>4.84</v>
      </c>
      <c r="F585" s="222">
        <v>72.6</v>
      </c>
      <c r="G585" s="426"/>
      <c r="I585" s="1"/>
      <c r="J585" s="1"/>
    </row>
    <row r="586" customHeight="1" spans="1:10">
      <c r="A586" s="208">
        <v>581</v>
      </c>
      <c r="B586" s="208" t="s">
        <v>4805</v>
      </c>
      <c r="C586" s="208" t="s">
        <v>11497</v>
      </c>
      <c r="D586" s="429">
        <v>24.24</v>
      </c>
      <c r="E586" s="24">
        <v>4.84</v>
      </c>
      <c r="F586" s="222">
        <v>117.32</v>
      </c>
      <c r="G586" s="426"/>
      <c r="I586" s="1"/>
      <c r="J586" s="1"/>
    </row>
    <row r="587" customHeight="1" spans="1:10">
      <c r="A587" s="208">
        <v>582</v>
      </c>
      <c r="B587" s="208" t="s">
        <v>936</v>
      </c>
      <c r="C587" s="208" t="s">
        <v>11497</v>
      </c>
      <c r="D587" s="429">
        <v>7.68</v>
      </c>
      <c r="E587" s="24">
        <v>4.84</v>
      </c>
      <c r="F587" s="222">
        <v>37.17</v>
      </c>
      <c r="G587" s="426"/>
      <c r="I587" s="1"/>
      <c r="J587" s="1"/>
    </row>
    <row r="588" customHeight="1" spans="1:10">
      <c r="A588" s="208">
        <v>583</v>
      </c>
      <c r="B588" s="208" t="s">
        <v>11503</v>
      </c>
      <c r="C588" s="208" t="s">
        <v>11497</v>
      </c>
      <c r="D588" s="429">
        <v>18.13</v>
      </c>
      <c r="E588" s="24">
        <v>4.84</v>
      </c>
      <c r="F588" s="222">
        <v>87.75</v>
      </c>
      <c r="G588" s="426"/>
      <c r="I588" s="1"/>
      <c r="J588" s="1"/>
    </row>
    <row r="589" customHeight="1" spans="1:10">
      <c r="A589" s="208">
        <v>584</v>
      </c>
      <c r="B589" s="208" t="s">
        <v>11504</v>
      </c>
      <c r="C589" s="208" t="s">
        <v>11497</v>
      </c>
      <c r="D589" s="429">
        <v>14.87</v>
      </c>
      <c r="E589" s="24">
        <v>4.84</v>
      </c>
      <c r="F589" s="222">
        <v>71.97</v>
      </c>
      <c r="G589" s="426"/>
      <c r="I589" s="1"/>
      <c r="J589" s="1"/>
    </row>
    <row r="590" customHeight="1" spans="1:10">
      <c r="A590" s="208">
        <v>585</v>
      </c>
      <c r="B590" s="174" t="s">
        <v>11505</v>
      </c>
      <c r="C590" s="174" t="s">
        <v>11497</v>
      </c>
      <c r="D590" s="430">
        <v>9.9</v>
      </c>
      <c r="E590" s="24">
        <v>4.84</v>
      </c>
      <c r="F590" s="222">
        <v>47.92</v>
      </c>
      <c r="G590" s="426"/>
      <c r="I590" s="1"/>
      <c r="J590" s="1"/>
    </row>
    <row r="591" customHeight="1" spans="1:10">
      <c r="A591" s="208">
        <v>586</v>
      </c>
      <c r="B591" s="208" t="s">
        <v>11506</v>
      </c>
      <c r="C591" s="208" t="s">
        <v>11497</v>
      </c>
      <c r="D591" s="429">
        <v>51.3</v>
      </c>
      <c r="E591" s="24">
        <v>4.84</v>
      </c>
      <c r="F591" s="222">
        <v>248.29</v>
      </c>
      <c r="G591" s="426"/>
      <c r="I591" s="1"/>
      <c r="J591" s="1"/>
    </row>
    <row r="592" customHeight="1" spans="1:10">
      <c r="A592" s="208">
        <v>587</v>
      </c>
      <c r="B592" s="174" t="s">
        <v>11507</v>
      </c>
      <c r="C592" s="174" t="s">
        <v>11497</v>
      </c>
      <c r="D592" s="430">
        <v>53.6</v>
      </c>
      <c r="E592" s="24">
        <v>4.84</v>
      </c>
      <c r="F592" s="222">
        <v>259.42</v>
      </c>
      <c r="G592" s="426"/>
      <c r="I592" s="1"/>
      <c r="J592" s="1"/>
    </row>
    <row r="593" customHeight="1" spans="1:10">
      <c r="A593" s="208">
        <v>588</v>
      </c>
      <c r="B593" s="208" t="s">
        <v>4279</v>
      </c>
      <c r="C593" s="208" t="s">
        <v>11497</v>
      </c>
      <c r="D593" s="429">
        <v>8.91</v>
      </c>
      <c r="E593" s="24">
        <v>4.84</v>
      </c>
      <c r="F593" s="222">
        <v>43.12</v>
      </c>
      <c r="G593" s="426"/>
      <c r="I593" s="1"/>
      <c r="J593" s="1"/>
    </row>
    <row r="594" customHeight="1" spans="1:10">
      <c r="A594" s="208">
        <v>589</v>
      </c>
      <c r="B594" s="208" t="s">
        <v>11508</v>
      </c>
      <c r="C594" s="208" t="s">
        <v>11497</v>
      </c>
      <c r="D594" s="429">
        <v>130</v>
      </c>
      <c r="E594" s="24">
        <v>4.84</v>
      </c>
      <c r="F594" s="222">
        <v>629.2</v>
      </c>
      <c r="G594" s="426"/>
      <c r="I594" s="1"/>
      <c r="J594" s="1"/>
    </row>
    <row r="595" customHeight="1" spans="1:10">
      <c r="A595" s="208">
        <v>590</v>
      </c>
      <c r="B595" s="208" t="s">
        <v>3812</v>
      </c>
      <c r="C595" s="208" t="s">
        <v>11497</v>
      </c>
      <c r="D595" s="429">
        <v>44.67</v>
      </c>
      <c r="E595" s="24">
        <v>4.84</v>
      </c>
      <c r="F595" s="222">
        <v>216.2</v>
      </c>
      <c r="G595" s="426"/>
      <c r="I595" s="1"/>
      <c r="J595" s="1"/>
    </row>
    <row r="596" customHeight="1" spans="1:10">
      <c r="A596" s="208">
        <v>591</v>
      </c>
      <c r="B596" s="208" t="s">
        <v>11509</v>
      </c>
      <c r="C596" s="208" t="s">
        <v>11497</v>
      </c>
      <c r="D596" s="429">
        <v>5.84</v>
      </c>
      <c r="E596" s="24">
        <v>4.84</v>
      </c>
      <c r="F596" s="222">
        <v>28.27</v>
      </c>
      <c r="G596" s="426"/>
      <c r="I596" s="1"/>
      <c r="J596" s="1"/>
    </row>
    <row r="597" customHeight="1" spans="1:10">
      <c r="A597" s="208">
        <v>592</v>
      </c>
      <c r="B597" s="208" t="s">
        <v>11510</v>
      </c>
      <c r="C597" s="208" t="s">
        <v>11497</v>
      </c>
      <c r="D597" s="429">
        <v>12.53</v>
      </c>
      <c r="E597" s="24">
        <v>4.84</v>
      </c>
      <c r="F597" s="222">
        <v>60.65</v>
      </c>
      <c r="G597" s="426"/>
      <c r="I597" s="1"/>
      <c r="J597" s="1"/>
    </row>
    <row r="598" customHeight="1" spans="1:10">
      <c r="A598" s="208">
        <v>593</v>
      </c>
      <c r="B598" s="208" t="s">
        <v>11511</v>
      </c>
      <c r="C598" s="208" t="s">
        <v>11497</v>
      </c>
      <c r="D598" s="429">
        <v>60</v>
      </c>
      <c r="E598" s="24">
        <v>4.84</v>
      </c>
      <c r="F598" s="222">
        <v>290.4</v>
      </c>
      <c r="G598" s="426"/>
      <c r="I598" s="1"/>
      <c r="J598" s="1"/>
    </row>
    <row r="599" customHeight="1" spans="1:10">
      <c r="A599" s="208">
        <v>594</v>
      </c>
      <c r="B599" s="174" t="s">
        <v>11512</v>
      </c>
      <c r="C599" s="208" t="s">
        <v>11497</v>
      </c>
      <c r="D599" s="429">
        <v>4.35</v>
      </c>
      <c r="E599" s="24">
        <v>4.84</v>
      </c>
      <c r="F599" s="222">
        <v>21.05</v>
      </c>
      <c r="G599" s="426"/>
      <c r="I599" s="1"/>
      <c r="J599" s="1"/>
    </row>
    <row r="600" customHeight="1" spans="1:10">
      <c r="A600" s="208">
        <v>595</v>
      </c>
      <c r="B600" s="208" t="s">
        <v>11513</v>
      </c>
      <c r="C600" s="208" t="s">
        <v>11497</v>
      </c>
      <c r="D600" s="429">
        <v>33.67</v>
      </c>
      <c r="E600" s="24">
        <v>4.84</v>
      </c>
      <c r="F600" s="222">
        <v>162.96</v>
      </c>
      <c r="G600" s="426"/>
      <c r="I600" s="1"/>
      <c r="J600" s="1"/>
    </row>
    <row r="601" customHeight="1" spans="1:10">
      <c r="A601" s="208">
        <v>596</v>
      </c>
      <c r="B601" s="174" t="s">
        <v>11514</v>
      </c>
      <c r="C601" s="208" t="s">
        <v>11497</v>
      </c>
      <c r="D601" s="429">
        <v>56</v>
      </c>
      <c r="E601" s="24">
        <v>4.84</v>
      </c>
      <c r="F601" s="222">
        <v>271.04</v>
      </c>
      <c r="G601" s="426"/>
      <c r="I601" s="1"/>
      <c r="J601" s="1"/>
    </row>
    <row r="602" customHeight="1" spans="1:10">
      <c r="A602" s="208">
        <v>597</v>
      </c>
      <c r="B602" s="208" t="s">
        <v>11515</v>
      </c>
      <c r="C602" s="208" t="s">
        <v>11497</v>
      </c>
      <c r="D602" s="429">
        <v>9.27</v>
      </c>
      <c r="E602" s="24">
        <v>4.84</v>
      </c>
      <c r="F602" s="222">
        <v>44.87</v>
      </c>
      <c r="G602" s="426"/>
      <c r="I602" s="1"/>
      <c r="J602" s="1"/>
    </row>
    <row r="603" customHeight="1" spans="1:10">
      <c r="A603" s="208">
        <v>598</v>
      </c>
      <c r="B603" s="208" t="s">
        <v>11516</v>
      </c>
      <c r="C603" s="208" t="s">
        <v>11497</v>
      </c>
      <c r="D603" s="429">
        <v>1.8</v>
      </c>
      <c r="E603" s="24">
        <v>4.84</v>
      </c>
      <c r="F603" s="222">
        <v>8.71</v>
      </c>
      <c r="G603" s="426"/>
      <c r="I603" s="1"/>
      <c r="J603" s="1"/>
    </row>
    <row r="604" customHeight="1" spans="1:10">
      <c r="A604" s="208">
        <v>599</v>
      </c>
      <c r="B604" s="208" t="s">
        <v>11517</v>
      </c>
      <c r="C604" s="208" t="s">
        <v>11497</v>
      </c>
      <c r="D604" s="429">
        <v>2</v>
      </c>
      <c r="E604" s="24">
        <v>4.84</v>
      </c>
      <c r="F604" s="222">
        <v>9.68</v>
      </c>
      <c r="G604" s="426"/>
      <c r="I604" s="1"/>
      <c r="J604" s="1"/>
    </row>
    <row r="605" customHeight="1" spans="1:10">
      <c r="A605" s="208">
        <v>600</v>
      </c>
      <c r="B605" s="208" t="s">
        <v>11518</v>
      </c>
      <c r="C605" s="208" t="s">
        <v>11497</v>
      </c>
      <c r="D605" s="429">
        <v>10.62</v>
      </c>
      <c r="E605" s="24">
        <v>4.84</v>
      </c>
      <c r="F605" s="222">
        <v>51.4</v>
      </c>
      <c r="G605" s="426"/>
      <c r="I605" s="1"/>
      <c r="J605" s="1"/>
    </row>
    <row r="606" customHeight="1" spans="1:10">
      <c r="A606" s="208">
        <v>601</v>
      </c>
      <c r="B606" s="208" t="s">
        <v>11519</v>
      </c>
      <c r="C606" s="208" t="s">
        <v>11497</v>
      </c>
      <c r="D606" s="429">
        <v>101.84</v>
      </c>
      <c r="E606" s="24">
        <v>4.84</v>
      </c>
      <c r="F606" s="222">
        <v>492.91</v>
      </c>
      <c r="G606" s="426"/>
      <c r="I606" s="1"/>
      <c r="J606" s="1"/>
    </row>
    <row r="607" customHeight="1" spans="1:10">
      <c r="A607" s="208">
        <v>602</v>
      </c>
      <c r="B607" s="208" t="s">
        <v>11520</v>
      </c>
      <c r="C607" s="208" t="s">
        <v>11497</v>
      </c>
      <c r="D607" s="429">
        <v>20.62</v>
      </c>
      <c r="E607" s="24">
        <v>4.84</v>
      </c>
      <c r="F607" s="222">
        <v>99.8</v>
      </c>
      <c r="G607" s="426"/>
      <c r="I607" s="1"/>
      <c r="J607" s="1"/>
    </row>
    <row r="608" customHeight="1" spans="1:10">
      <c r="A608" s="208">
        <v>603</v>
      </c>
      <c r="B608" s="208" t="s">
        <v>6110</v>
      </c>
      <c r="C608" s="208" t="s">
        <v>11497</v>
      </c>
      <c r="D608" s="429">
        <v>70</v>
      </c>
      <c r="E608" s="24">
        <v>4.84</v>
      </c>
      <c r="F608" s="222">
        <v>338.8</v>
      </c>
      <c r="G608" s="426"/>
      <c r="I608" s="1"/>
      <c r="J608" s="1"/>
    </row>
    <row r="609" customHeight="1" spans="1:10">
      <c r="A609" s="208">
        <v>604</v>
      </c>
      <c r="B609" s="208" t="s">
        <v>11521</v>
      </c>
      <c r="C609" s="208" t="s">
        <v>11522</v>
      </c>
      <c r="D609" s="429">
        <v>39</v>
      </c>
      <c r="E609" s="24">
        <v>4.84</v>
      </c>
      <c r="F609" s="222">
        <v>188.76</v>
      </c>
      <c r="G609" s="426"/>
      <c r="I609" s="1"/>
      <c r="J609" s="1"/>
    </row>
    <row r="610" customHeight="1" spans="1:10">
      <c r="A610" s="208">
        <v>605</v>
      </c>
      <c r="B610" s="208" t="s">
        <v>11523</v>
      </c>
      <c r="C610" s="208" t="s">
        <v>11522</v>
      </c>
      <c r="D610" s="429">
        <v>50</v>
      </c>
      <c r="E610" s="24">
        <v>4.84</v>
      </c>
      <c r="F610" s="222">
        <v>242</v>
      </c>
      <c r="G610" s="426"/>
      <c r="I610" s="1"/>
      <c r="J610" s="1"/>
    </row>
    <row r="611" customHeight="1" spans="1:10">
      <c r="A611" s="208">
        <v>606</v>
      </c>
      <c r="B611" s="208" t="s">
        <v>11524</v>
      </c>
      <c r="C611" s="208" t="s">
        <v>11522</v>
      </c>
      <c r="D611" s="429">
        <v>43.25</v>
      </c>
      <c r="E611" s="24">
        <v>4.84</v>
      </c>
      <c r="F611" s="222">
        <v>209.33</v>
      </c>
      <c r="G611" s="426"/>
      <c r="I611" s="1"/>
      <c r="J611" s="1"/>
    </row>
    <row r="612" customHeight="1" spans="1:10">
      <c r="A612" s="208">
        <v>607</v>
      </c>
      <c r="B612" s="208" t="s">
        <v>11525</v>
      </c>
      <c r="C612" s="208" t="s">
        <v>11522</v>
      </c>
      <c r="D612" s="429">
        <v>77.21</v>
      </c>
      <c r="E612" s="24">
        <v>4.84</v>
      </c>
      <c r="F612" s="222">
        <v>373.7</v>
      </c>
      <c r="G612" s="426"/>
      <c r="I612" s="1"/>
      <c r="J612" s="1"/>
    </row>
    <row r="613" customHeight="1" spans="1:10">
      <c r="A613" s="208">
        <v>608</v>
      </c>
      <c r="B613" s="208" t="s">
        <v>11526</v>
      </c>
      <c r="C613" s="208" t="s">
        <v>11522</v>
      </c>
      <c r="D613" s="429">
        <v>26.24</v>
      </c>
      <c r="E613" s="24">
        <v>4.84</v>
      </c>
      <c r="F613" s="222">
        <v>127</v>
      </c>
      <c r="G613" s="426"/>
      <c r="I613" s="1"/>
      <c r="J613" s="1"/>
    </row>
    <row r="614" customHeight="1" spans="1:10">
      <c r="A614" s="208">
        <v>609</v>
      </c>
      <c r="B614" s="208" t="s">
        <v>3877</v>
      </c>
      <c r="C614" s="208" t="s">
        <v>11522</v>
      </c>
      <c r="D614" s="429">
        <v>16.48</v>
      </c>
      <c r="E614" s="24">
        <v>4.84</v>
      </c>
      <c r="F614" s="222">
        <v>79.76</v>
      </c>
      <c r="G614" s="426"/>
      <c r="I614" s="1"/>
      <c r="J614" s="1"/>
    </row>
    <row r="615" customHeight="1" spans="1:10">
      <c r="A615" s="208">
        <v>610</v>
      </c>
      <c r="B615" s="208" t="s">
        <v>11527</v>
      </c>
      <c r="C615" s="208" t="s">
        <v>11522</v>
      </c>
      <c r="D615" s="429">
        <v>33.66</v>
      </c>
      <c r="E615" s="24">
        <v>4.84</v>
      </c>
      <c r="F615" s="222">
        <v>162.91</v>
      </c>
      <c r="G615" s="426"/>
      <c r="I615" s="1"/>
      <c r="J615" s="1"/>
    </row>
    <row r="616" customHeight="1" spans="1:10">
      <c r="A616" s="208">
        <v>611</v>
      </c>
      <c r="B616" s="208" t="s">
        <v>11528</v>
      </c>
      <c r="C616" s="208" t="s">
        <v>11522</v>
      </c>
      <c r="D616" s="429">
        <v>11.65</v>
      </c>
      <c r="E616" s="24">
        <v>4.84</v>
      </c>
      <c r="F616" s="222">
        <v>56.39</v>
      </c>
      <c r="G616" s="426"/>
      <c r="I616" s="1"/>
      <c r="J616" s="1"/>
    </row>
    <row r="617" customHeight="1" spans="1:10">
      <c r="A617" s="208">
        <v>612</v>
      </c>
      <c r="B617" s="208" t="s">
        <v>11529</v>
      </c>
      <c r="C617" s="208" t="s">
        <v>11522</v>
      </c>
      <c r="D617" s="429">
        <v>58.74</v>
      </c>
      <c r="E617" s="24">
        <v>4.84</v>
      </c>
      <c r="F617" s="222">
        <v>284.3</v>
      </c>
      <c r="G617" s="426"/>
      <c r="I617" s="1"/>
      <c r="J617" s="1"/>
    </row>
    <row r="618" customHeight="1" spans="1:10">
      <c r="A618" s="208">
        <v>613</v>
      </c>
      <c r="B618" s="208" t="s">
        <v>11530</v>
      </c>
      <c r="C618" s="208" t="s">
        <v>11522</v>
      </c>
      <c r="D618" s="429">
        <v>27.19</v>
      </c>
      <c r="E618" s="24">
        <v>4.84</v>
      </c>
      <c r="F618" s="222">
        <v>131.6</v>
      </c>
      <c r="G618" s="426"/>
      <c r="I618" s="1"/>
      <c r="J618" s="1"/>
    </row>
    <row r="619" customHeight="1" spans="1:10">
      <c r="A619" s="208">
        <v>614</v>
      </c>
      <c r="B619" s="208" t="s">
        <v>11531</v>
      </c>
      <c r="C619" s="208" t="s">
        <v>11522</v>
      </c>
      <c r="D619" s="429">
        <v>10.96</v>
      </c>
      <c r="E619" s="24">
        <v>4.84</v>
      </c>
      <c r="F619" s="222">
        <v>53.05</v>
      </c>
      <c r="G619" s="426"/>
      <c r="I619" s="1"/>
      <c r="J619" s="1"/>
    </row>
    <row r="620" customHeight="1" spans="1:10">
      <c r="A620" s="208">
        <v>615</v>
      </c>
      <c r="B620" s="208" t="s">
        <v>2333</v>
      </c>
      <c r="C620" s="208" t="s">
        <v>11522</v>
      </c>
      <c r="D620" s="429">
        <v>14.08</v>
      </c>
      <c r="E620" s="24">
        <v>4.84</v>
      </c>
      <c r="F620" s="222">
        <v>68.15</v>
      </c>
      <c r="G620" s="426"/>
      <c r="I620" s="1"/>
      <c r="J620" s="1"/>
    </row>
    <row r="621" customHeight="1" spans="1:10">
      <c r="A621" s="208">
        <v>616</v>
      </c>
      <c r="B621" s="208" t="s">
        <v>11532</v>
      </c>
      <c r="C621" s="208" t="s">
        <v>11522</v>
      </c>
      <c r="D621" s="429">
        <v>19.71</v>
      </c>
      <c r="E621" s="24">
        <v>4.84</v>
      </c>
      <c r="F621" s="222">
        <v>95.4</v>
      </c>
      <c r="G621" s="426"/>
      <c r="I621" s="1"/>
      <c r="J621" s="1"/>
    </row>
    <row r="622" customHeight="1" spans="1:10">
      <c r="A622" s="208">
        <v>617</v>
      </c>
      <c r="B622" s="208" t="s">
        <v>11533</v>
      </c>
      <c r="C622" s="208" t="s">
        <v>11522</v>
      </c>
      <c r="D622" s="429">
        <v>10.56</v>
      </c>
      <c r="E622" s="24">
        <v>4.84</v>
      </c>
      <c r="F622" s="222">
        <v>51.11</v>
      </c>
      <c r="G622" s="426"/>
      <c r="I622" s="1"/>
      <c r="J622" s="1"/>
    </row>
    <row r="623" customHeight="1" spans="1:10">
      <c r="A623" s="208">
        <v>618</v>
      </c>
      <c r="B623" s="208" t="s">
        <v>11534</v>
      </c>
      <c r="C623" s="208" t="s">
        <v>11522</v>
      </c>
      <c r="D623" s="429">
        <v>6.18</v>
      </c>
      <c r="E623" s="24">
        <v>4.84</v>
      </c>
      <c r="F623" s="222">
        <v>29.91</v>
      </c>
      <c r="G623" s="426"/>
      <c r="I623" s="1"/>
      <c r="J623" s="1"/>
    </row>
    <row r="624" customHeight="1" spans="1:10">
      <c r="A624" s="208">
        <v>619</v>
      </c>
      <c r="B624" s="208" t="s">
        <v>11535</v>
      </c>
      <c r="C624" s="208" t="s">
        <v>11522</v>
      </c>
      <c r="D624" s="429">
        <v>32.79</v>
      </c>
      <c r="E624" s="24">
        <v>4.84</v>
      </c>
      <c r="F624" s="222">
        <v>158.7</v>
      </c>
      <c r="G624" s="426"/>
      <c r="I624" s="1"/>
      <c r="J624" s="1"/>
    </row>
    <row r="625" customHeight="1" spans="1:10">
      <c r="A625" s="208">
        <v>620</v>
      </c>
      <c r="B625" s="208" t="s">
        <v>11536</v>
      </c>
      <c r="C625" s="208" t="s">
        <v>11522</v>
      </c>
      <c r="D625" s="83">
        <v>32.76</v>
      </c>
      <c r="E625" s="24">
        <v>4.84</v>
      </c>
      <c r="F625" s="222">
        <v>158.56</v>
      </c>
      <c r="G625" s="426"/>
      <c r="I625" s="1"/>
      <c r="J625" s="1"/>
    </row>
    <row r="626" customHeight="1" spans="1:10">
      <c r="A626" s="208">
        <v>621</v>
      </c>
      <c r="B626" s="208" t="s">
        <v>11537</v>
      </c>
      <c r="C626" s="208" t="s">
        <v>11522</v>
      </c>
      <c r="D626" s="83">
        <v>10.01</v>
      </c>
      <c r="E626" s="24">
        <v>4.84</v>
      </c>
      <c r="F626" s="222">
        <v>48.45</v>
      </c>
      <c r="G626" s="426"/>
      <c r="I626" s="1"/>
      <c r="J626" s="1"/>
    </row>
    <row r="627" customHeight="1" spans="1:10">
      <c r="A627" s="208">
        <v>622</v>
      </c>
      <c r="B627" s="174" t="s">
        <v>11150</v>
      </c>
      <c r="C627" s="208" t="s">
        <v>11522</v>
      </c>
      <c r="D627" s="83">
        <v>36.86</v>
      </c>
      <c r="E627" s="24">
        <v>4.84</v>
      </c>
      <c r="F627" s="222">
        <v>178.4</v>
      </c>
      <c r="G627" s="426"/>
      <c r="I627" s="1"/>
      <c r="J627" s="1"/>
    </row>
    <row r="628" customHeight="1" spans="1:10">
      <c r="A628" s="208">
        <v>623</v>
      </c>
      <c r="B628" s="174" t="s">
        <v>11538</v>
      </c>
      <c r="C628" s="208" t="s">
        <v>11522</v>
      </c>
      <c r="D628" s="83">
        <v>43.47</v>
      </c>
      <c r="E628" s="24">
        <v>4.84</v>
      </c>
      <c r="F628" s="222">
        <v>210.39</v>
      </c>
      <c r="G628" s="426"/>
      <c r="I628" s="1"/>
      <c r="J628" s="1"/>
    </row>
    <row r="629" customHeight="1" spans="1:10">
      <c r="A629" s="208">
        <v>624</v>
      </c>
      <c r="B629" s="174" t="s">
        <v>11539</v>
      </c>
      <c r="C629" s="208" t="s">
        <v>11522</v>
      </c>
      <c r="D629" s="83">
        <v>12.22</v>
      </c>
      <c r="E629" s="24">
        <v>4.84</v>
      </c>
      <c r="F629" s="222">
        <v>59.14</v>
      </c>
      <c r="G629" s="426"/>
      <c r="I629" s="1"/>
      <c r="J629" s="1"/>
    </row>
    <row r="630" customHeight="1" spans="1:10">
      <c r="A630" s="208">
        <v>625</v>
      </c>
      <c r="B630" s="208" t="s">
        <v>11540</v>
      </c>
      <c r="C630" s="208" t="s">
        <v>11541</v>
      </c>
      <c r="D630" s="81">
        <v>40</v>
      </c>
      <c r="E630" s="24">
        <v>4.84</v>
      </c>
      <c r="F630" s="222">
        <v>193.6</v>
      </c>
      <c r="G630" s="426"/>
      <c r="I630" s="1"/>
      <c r="J630" s="1"/>
    </row>
    <row r="631" customHeight="1" spans="1:10">
      <c r="A631" s="208">
        <v>626</v>
      </c>
      <c r="B631" s="208" t="s">
        <v>875</v>
      </c>
      <c r="C631" s="208" t="s">
        <v>11541</v>
      </c>
      <c r="D631" s="83">
        <v>25.3</v>
      </c>
      <c r="E631" s="24">
        <v>4.84</v>
      </c>
      <c r="F631" s="222">
        <v>122.45</v>
      </c>
      <c r="G631" s="426"/>
      <c r="I631" s="1"/>
      <c r="J631" s="1"/>
    </row>
    <row r="632" customHeight="1" spans="1:10">
      <c r="A632" s="208">
        <v>627</v>
      </c>
      <c r="B632" s="208" t="s">
        <v>11542</v>
      </c>
      <c r="C632" s="208" t="s">
        <v>11541</v>
      </c>
      <c r="D632" s="83">
        <v>40</v>
      </c>
      <c r="E632" s="24">
        <v>4.84</v>
      </c>
      <c r="F632" s="222">
        <v>193.6</v>
      </c>
      <c r="G632" s="426"/>
      <c r="I632" s="1"/>
      <c r="J632" s="1"/>
    </row>
    <row r="633" customHeight="1" spans="1:10">
      <c r="A633" s="208">
        <v>628</v>
      </c>
      <c r="B633" s="208" t="s">
        <v>11543</v>
      </c>
      <c r="C633" s="208" t="s">
        <v>11541</v>
      </c>
      <c r="D633" s="83">
        <v>18.41</v>
      </c>
      <c r="E633" s="24">
        <v>4.84</v>
      </c>
      <c r="F633" s="222">
        <v>89.1</v>
      </c>
      <c r="G633" s="426"/>
      <c r="I633" s="1"/>
      <c r="J633" s="1"/>
    </row>
    <row r="634" customHeight="1" spans="1:10">
      <c r="A634" s="208">
        <v>629</v>
      </c>
      <c r="B634" s="208" t="s">
        <v>11544</v>
      </c>
      <c r="C634" s="208" t="s">
        <v>11541</v>
      </c>
      <c r="D634" s="83">
        <v>30.96</v>
      </c>
      <c r="E634" s="24">
        <v>4.84</v>
      </c>
      <c r="F634" s="222">
        <v>149.85</v>
      </c>
      <c r="G634" s="426"/>
      <c r="I634" s="1"/>
      <c r="J634" s="1"/>
    </row>
    <row r="635" customHeight="1" spans="1:10">
      <c r="A635" s="208">
        <v>630</v>
      </c>
      <c r="B635" s="208" t="s">
        <v>11545</v>
      </c>
      <c r="C635" s="208" t="s">
        <v>11541</v>
      </c>
      <c r="D635" s="83">
        <v>18</v>
      </c>
      <c r="E635" s="24">
        <v>4.84</v>
      </c>
      <c r="F635" s="222">
        <v>87.12</v>
      </c>
      <c r="G635" s="426"/>
      <c r="I635" s="1"/>
      <c r="J635" s="1"/>
    </row>
    <row r="636" customHeight="1" spans="1:10">
      <c r="A636" s="208">
        <v>631</v>
      </c>
      <c r="B636" s="208" t="s">
        <v>11546</v>
      </c>
      <c r="C636" s="208" t="s">
        <v>11541</v>
      </c>
      <c r="D636" s="83">
        <v>41.82</v>
      </c>
      <c r="E636" s="24">
        <v>4.84</v>
      </c>
      <c r="F636" s="222">
        <v>202.41</v>
      </c>
      <c r="G636" s="426"/>
      <c r="I636" s="1"/>
      <c r="J636" s="1"/>
    </row>
    <row r="637" customHeight="1" spans="1:10">
      <c r="A637" s="208">
        <v>632</v>
      </c>
      <c r="B637" s="208" t="s">
        <v>11547</v>
      </c>
      <c r="C637" s="208" t="s">
        <v>11541</v>
      </c>
      <c r="D637" s="83">
        <v>27.69</v>
      </c>
      <c r="E637" s="24">
        <v>4.84</v>
      </c>
      <c r="F637" s="222">
        <v>134.02</v>
      </c>
      <c r="G637" s="426"/>
      <c r="I637" s="1"/>
      <c r="J637" s="1"/>
    </row>
    <row r="638" customHeight="1" spans="1:10">
      <c r="A638" s="208">
        <v>633</v>
      </c>
      <c r="B638" s="174" t="s">
        <v>11548</v>
      </c>
      <c r="C638" s="174" t="s">
        <v>11541</v>
      </c>
      <c r="D638" s="430">
        <v>10.98</v>
      </c>
      <c r="E638" s="24">
        <v>4.84</v>
      </c>
      <c r="F638" s="222">
        <v>53.14</v>
      </c>
      <c r="G638" s="426"/>
      <c r="I638" s="1"/>
      <c r="J638" s="1"/>
    </row>
    <row r="639" customHeight="1" spans="1:10">
      <c r="A639" s="208">
        <v>634</v>
      </c>
      <c r="B639" s="208" t="s">
        <v>6610</v>
      </c>
      <c r="C639" s="208" t="s">
        <v>11541</v>
      </c>
      <c r="D639" s="83">
        <v>18.3</v>
      </c>
      <c r="E639" s="24">
        <v>4.84</v>
      </c>
      <c r="F639" s="222">
        <v>88.57</v>
      </c>
      <c r="G639" s="426"/>
      <c r="I639" s="1"/>
      <c r="J639" s="1"/>
    </row>
    <row r="640" customHeight="1" spans="1:10">
      <c r="A640" s="208">
        <v>635</v>
      </c>
      <c r="B640" s="174" t="s">
        <v>11545</v>
      </c>
      <c r="C640" s="174" t="s">
        <v>11541</v>
      </c>
      <c r="D640" s="430">
        <v>18.04</v>
      </c>
      <c r="E640" s="24">
        <v>4.84</v>
      </c>
      <c r="F640" s="222">
        <v>87.31</v>
      </c>
      <c r="G640" s="426"/>
      <c r="I640" s="1"/>
      <c r="J640" s="1"/>
    </row>
    <row r="641" customHeight="1" spans="1:10">
      <c r="A641" s="208">
        <v>636</v>
      </c>
      <c r="B641" s="208" t="s">
        <v>11549</v>
      </c>
      <c r="C641" s="208" t="s">
        <v>11541</v>
      </c>
      <c r="D641" s="83">
        <v>40</v>
      </c>
      <c r="E641" s="24">
        <v>4.84</v>
      </c>
      <c r="F641" s="222">
        <v>193.6</v>
      </c>
      <c r="G641" s="426"/>
      <c r="I641" s="1"/>
      <c r="J641" s="1"/>
    </row>
    <row r="642" customHeight="1" spans="1:10">
      <c r="A642" s="208">
        <v>637</v>
      </c>
      <c r="B642" s="208" t="s">
        <v>11550</v>
      </c>
      <c r="C642" s="208" t="s">
        <v>11541</v>
      </c>
      <c r="D642" s="83">
        <v>105.54</v>
      </c>
      <c r="E642" s="24">
        <v>4.84</v>
      </c>
      <c r="F642" s="222">
        <v>510.81</v>
      </c>
      <c r="G642" s="426"/>
      <c r="I642" s="1"/>
      <c r="J642" s="1"/>
    </row>
    <row r="643" customHeight="1" spans="1:10">
      <c r="A643" s="208">
        <v>638</v>
      </c>
      <c r="B643" s="208" t="s">
        <v>11551</v>
      </c>
      <c r="C643" s="208" t="s">
        <v>11541</v>
      </c>
      <c r="D643" s="83">
        <v>21</v>
      </c>
      <c r="E643" s="24">
        <v>4.84</v>
      </c>
      <c r="F643" s="222">
        <v>101.64</v>
      </c>
      <c r="G643" s="426"/>
      <c r="I643" s="1"/>
      <c r="J643" s="1"/>
    </row>
    <row r="644" customHeight="1" spans="1:10">
      <c r="A644" s="208">
        <v>639</v>
      </c>
      <c r="B644" s="208" t="s">
        <v>11552</v>
      </c>
      <c r="C644" s="208" t="s">
        <v>11541</v>
      </c>
      <c r="D644" s="83">
        <v>75.11</v>
      </c>
      <c r="E644" s="24">
        <v>4.84</v>
      </c>
      <c r="F644" s="222">
        <v>363.53</v>
      </c>
      <c r="G644" s="426"/>
      <c r="I644" s="1"/>
      <c r="J644" s="1"/>
    </row>
    <row r="645" customHeight="1" spans="1:10">
      <c r="A645" s="208">
        <v>640</v>
      </c>
      <c r="B645" s="208" t="s">
        <v>11553</v>
      </c>
      <c r="C645" s="208" t="s">
        <v>11541</v>
      </c>
      <c r="D645" s="83">
        <v>43</v>
      </c>
      <c r="E645" s="24">
        <v>4.84</v>
      </c>
      <c r="F645" s="222">
        <v>208.12</v>
      </c>
      <c r="G645" s="426"/>
      <c r="I645" s="1"/>
      <c r="J645" s="1"/>
    </row>
    <row r="646" customHeight="1" spans="1:10">
      <c r="A646" s="208">
        <v>641</v>
      </c>
      <c r="B646" s="208" t="s">
        <v>11554</v>
      </c>
      <c r="C646" s="208" t="s">
        <v>11541</v>
      </c>
      <c r="D646" s="83">
        <v>32.02</v>
      </c>
      <c r="E646" s="24">
        <v>4.84</v>
      </c>
      <c r="F646" s="222">
        <v>154.98</v>
      </c>
      <c r="G646" s="426"/>
      <c r="I646" s="1"/>
      <c r="J646" s="1"/>
    </row>
    <row r="647" customHeight="1" spans="1:10">
      <c r="A647" s="208">
        <v>642</v>
      </c>
      <c r="B647" s="208" t="s">
        <v>11555</v>
      </c>
      <c r="C647" s="208" t="s">
        <v>11541</v>
      </c>
      <c r="D647" s="83">
        <v>42.35</v>
      </c>
      <c r="E647" s="24">
        <v>4.84</v>
      </c>
      <c r="F647" s="222">
        <v>204.97</v>
      </c>
      <c r="G647" s="426"/>
      <c r="I647" s="1"/>
      <c r="J647" s="1"/>
    </row>
    <row r="648" customHeight="1" spans="1:10">
      <c r="A648" s="208">
        <v>643</v>
      </c>
      <c r="B648" s="208" t="s">
        <v>3927</v>
      </c>
      <c r="C648" s="208" t="s">
        <v>11541</v>
      </c>
      <c r="D648" s="83">
        <v>37.48</v>
      </c>
      <c r="E648" s="24">
        <v>4.84</v>
      </c>
      <c r="F648" s="222">
        <v>181.4</v>
      </c>
      <c r="G648" s="426"/>
      <c r="I648" s="1"/>
      <c r="J648" s="1"/>
    </row>
    <row r="649" customHeight="1" spans="1:10">
      <c r="A649" s="208">
        <v>644</v>
      </c>
      <c r="B649" s="208" t="s">
        <v>11556</v>
      </c>
      <c r="C649" s="208" t="s">
        <v>11541</v>
      </c>
      <c r="D649" s="83">
        <v>18.16</v>
      </c>
      <c r="E649" s="24">
        <v>4.84</v>
      </c>
      <c r="F649" s="222">
        <v>87.89</v>
      </c>
      <c r="G649" s="426"/>
      <c r="I649" s="1"/>
      <c r="J649" s="1"/>
    </row>
    <row r="650" customHeight="1" spans="1:10">
      <c r="A650" s="208">
        <v>645</v>
      </c>
      <c r="B650" s="208" t="s">
        <v>11557</v>
      </c>
      <c r="C650" s="208" t="s">
        <v>11541</v>
      </c>
      <c r="D650" s="83">
        <v>120</v>
      </c>
      <c r="E650" s="24">
        <v>4.84</v>
      </c>
      <c r="F650" s="222">
        <v>580.8</v>
      </c>
      <c r="G650" s="426"/>
      <c r="I650" s="1"/>
      <c r="J650" s="1"/>
    </row>
    <row r="651" customHeight="1" spans="1:10">
      <c r="A651" s="208">
        <v>646</v>
      </c>
      <c r="B651" s="208" t="s">
        <v>11558</v>
      </c>
      <c r="C651" s="208" t="s">
        <v>11541</v>
      </c>
      <c r="D651" s="83">
        <v>1.21</v>
      </c>
      <c r="E651" s="24">
        <v>4.84</v>
      </c>
      <c r="F651" s="222">
        <v>5.86</v>
      </c>
      <c r="G651" s="426"/>
      <c r="I651" s="1"/>
      <c r="J651" s="1"/>
    </row>
    <row r="652" customHeight="1" spans="1:10">
      <c r="A652" s="208">
        <v>647</v>
      </c>
      <c r="B652" s="208" t="s">
        <v>11559</v>
      </c>
      <c r="C652" s="208" t="s">
        <v>11541</v>
      </c>
      <c r="D652" s="81">
        <v>17.49</v>
      </c>
      <c r="E652" s="24">
        <v>4.84</v>
      </c>
      <c r="F652" s="222">
        <v>84.65</v>
      </c>
      <c r="G652" s="426"/>
      <c r="I652" s="1"/>
      <c r="J652" s="1"/>
    </row>
    <row r="653" customHeight="1" spans="1:10">
      <c r="A653" s="208">
        <v>648</v>
      </c>
      <c r="B653" s="208" t="s">
        <v>11560</v>
      </c>
      <c r="C653" s="208" t="s">
        <v>11541</v>
      </c>
      <c r="D653" s="83">
        <v>1.6</v>
      </c>
      <c r="E653" s="24">
        <v>4.84</v>
      </c>
      <c r="F653" s="222">
        <v>7.74</v>
      </c>
      <c r="G653" s="426"/>
      <c r="I653" s="1"/>
      <c r="J653" s="1"/>
    </row>
    <row r="654" customHeight="1" spans="1:10">
      <c r="A654" s="208">
        <v>649</v>
      </c>
      <c r="B654" s="208" t="s">
        <v>11436</v>
      </c>
      <c r="C654" s="208" t="s">
        <v>11541</v>
      </c>
      <c r="D654" s="83">
        <v>53.6</v>
      </c>
      <c r="E654" s="24">
        <v>4.84</v>
      </c>
      <c r="F654" s="222">
        <v>259.42</v>
      </c>
      <c r="G654" s="426"/>
      <c r="I654" s="1"/>
      <c r="J654" s="1"/>
    </row>
    <row r="655" customHeight="1" spans="1:10">
      <c r="A655" s="208">
        <v>650</v>
      </c>
      <c r="B655" s="208" t="s">
        <v>11561</v>
      </c>
      <c r="C655" s="208" t="s">
        <v>11562</v>
      </c>
      <c r="D655" s="83">
        <v>36.06</v>
      </c>
      <c r="E655" s="24">
        <v>4.84</v>
      </c>
      <c r="F655" s="222">
        <v>174.53</v>
      </c>
      <c r="G655" s="426"/>
      <c r="I655" s="1"/>
      <c r="J655" s="1"/>
    </row>
    <row r="656" customHeight="1" spans="1:10">
      <c r="A656" s="208">
        <v>651</v>
      </c>
      <c r="B656" s="174" t="s">
        <v>11563</v>
      </c>
      <c r="C656" s="208" t="s">
        <v>11562</v>
      </c>
      <c r="D656" s="83">
        <v>140.41</v>
      </c>
      <c r="E656" s="24">
        <v>4.84</v>
      </c>
      <c r="F656" s="222">
        <v>679.58</v>
      </c>
      <c r="G656" s="426"/>
      <c r="I656" s="1"/>
      <c r="J656" s="1"/>
    </row>
    <row r="657" customHeight="1" spans="1:10">
      <c r="A657" s="208">
        <v>652</v>
      </c>
      <c r="B657" s="208" t="s">
        <v>11564</v>
      </c>
      <c r="C657" s="208" t="s">
        <v>11562</v>
      </c>
      <c r="D657" s="83">
        <v>39.76</v>
      </c>
      <c r="E657" s="24">
        <v>4.84</v>
      </c>
      <c r="F657" s="222">
        <v>192.44</v>
      </c>
      <c r="G657" s="426"/>
      <c r="I657" s="1"/>
      <c r="J657" s="1"/>
    </row>
    <row r="658" customHeight="1" spans="1:10">
      <c r="A658" s="208">
        <v>653</v>
      </c>
      <c r="B658" s="208" t="s">
        <v>11408</v>
      </c>
      <c r="C658" s="208" t="s">
        <v>11562</v>
      </c>
      <c r="D658" s="83">
        <v>46.4</v>
      </c>
      <c r="E658" s="24">
        <v>4.84</v>
      </c>
      <c r="F658" s="222">
        <v>224.58</v>
      </c>
      <c r="G658" s="426"/>
      <c r="I658" s="1"/>
      <c r="J658" s="1"/>
    </row>
    <row r="659" customHeight="1" spans="1:10">
      <c r="A659" s="208">
        <v>654</v>
      </c>
      <c r="B659" s="208" t="s">
        <v>11565</v>
      </c>
      <c r="C659" s="208" t="s">
        <v>11562</v>
      </c>
      <c r="D659" s="83">
        <v>25</v>
      </c>
      <c r="E659" s="24">
        <v>4.84</v>
      </c>
      <c r="F659" s="222">
        <v>121</v>
      </c>
      <c r="G659" s="426"/>
      <c r="I659" s="1"/>
      <c r="J659" s="1"/>
    </row>
    <row r="660" customHeight="1" spans="1:10">
      <c r="A660" s="208">
        <v>655</v>
      </c>
      <c r="B660" s="208" t="s">
        <v>11566</v>
      </c>
      <c r="C660" s="208" t="s">
        <v>11562</v>
      </c>
      <c r="D660" s="83">
        <v>48.6</v>
      </c>
      <c r="E660" s="24">
        <v>4.84</v>
      </c>
      <c r="F660" s="222">
        <v>235.22</v>
      </c>
      <c r="G660" s="426"/>
      <c r="I660" s="1"/>
      <c r="J660" s="1"/>
    </row>
    <row r="661" customHeight="1" spans="1:10">
      <c r="A661" s="208">
        <v>656</v>
      </c>
      <c r="B661" s="208" t="s">
        <v>11405</v>
      </c>
      <c r="C661" s="208" t="s">
        <v>11562</v>
      </c>
      <c r="D661" s="83">
        <v>46.79</v>
      </c>
      <c r="E661" s="24">
        <v>4.84</v>
      </c>
      <c r="F661" s="222">
        <v>226.46</v>
      </c>
      <c r="G661" s="426"/>
      <c r="I661" s="1"/>
      <c r="J661" s="1"/>
    </row>
    <row r="662" customHeight="1" spans="1:10">
      <c r="A662" s="208">
        <v>657</v>
      </c>
      <c r="B662" s="208" t="s">
        <v>11567</v>
      </c>
      <c r="C662" s="208" t="s">
        <v>11562</v>
      </c>
      <c r="D662" s="83">
        <v>64.05</v>
      </c>
      <c r="E662" s="24">
        <v>4.84</v>
      </c>
      <c r="F662" s="222">
        <v>310</v>
      </c>
      <c r="G662" s="426"/>
      <c r="I662" s="1"/>
      <c r="J662" s="1"/>
    </row>
    <row r="663" customHeight="1" spans="1:10">
      <c r="A663" s="208">
        <v>658</v>
      </c>
      <c r="B663" s="208" t="s">
        <v>11568</v>
      </c>
      <c r="C663" s="208" t="s">
        <v>11562</v>
      </c>
      <c r="D663" s="83">
        <v>34.13</v>
      </c>
      <c r="E663" s="24">
        <v>4.84</v>
      </c>
      <c r="F663" s="222">
        <v>165.19</v>
      </c>
      <c r="G663" s="426"/>
      <c r="I663" s="1"/>
      <c r="J663" s="1"/>
    </row>
    <row r="664" customHeight="1" spans="1:10">
      <c r="A664" s="208">
        <v>659</v>
      </c>
      <c r="B664" s="208" t="s">
        <v>9325</v>
      </c>
      <c r="C664" s="208" t="s">
        <v>11562</v>
      </c>
      <c r="D664" s="83">
        <v>38</v>
      </c>
      <c r="E664" s="24">
        <v>4.84</v>
      </c>
      <c r="F664" s="222">
        <v>183.92</v>
      </c>
      <c r="G664" s="426"/>
      <c r="I664" s="1"/>
      <c r="J664" s="1"/>
    </row>
    <row r="665" customHeight="1" spans="1:10">
      <c r="A665" s="208">
        <v>660</v>
      </c>
      <c r="B665" s="208" t="s">
        <v>11569</v>
      </c>
      <c r="C665" s="208" t="s">
        <v>11562</v>
      </c>
      <c r="D665" s="83">
        <v>42.88</v>
      </c>
      <c r="E665" s="24">
        <v>4.84</v>
      </c>
      <c r="F665" s="222">
        <v>207.54</v>
      </c>
      <c r="G665" s="426"/>
      <c r="I665" s="1"/>
      <c r="J665" s="1"/>
    </row>
    <row r="666" customHeight="1" spans="1:10">
      <c r="A666" s="208">
        <v>661</v>
      </c>
      <c r="B666" s="208" t="s">
        <v>11570</v>
      </c>
      <c r="C666" s="208" t="s">
        <v>11562</v>
      </c>
      <c r="D666" s="83">
        <v>33.2</v>
      </c>
      <c r="E666" s="24">
        <v>4.84</v>
      </c>
      <c r="F666" s="222">
        <v>160.69</v>
      </c>
      <c r="G666" s="426"/>
      <c r="I666" s="1"/>
      <c r="J666" s="1"/>
    </row>
    <row r="667" customHeight="1" spans="1:10">
      <c r="A667" s="208">
        <v>662</v>
      </c>
      <c r="B667" s="208" t="s">
        <v>11571</v>
      </c>
      <c r="C667" s="208" t="s">
        <v>11562</v>
      </c>
      <c r="D667" s="83">
        <v>100</v>
      </c>
      <c r="E667" s="24">
        <v>4.84</v>
      </c>
      <c r="F667" s="222">
        <v>484</v>
      </c>
      <c r="G667" s="426"/>
      <c r="I667" s="1"/>
      <c r="J667" s="1"/>
    </row>
    <row r="668" customHeight="1" spans="1:10">
      <c r="A668" s="208">
        <v>663</v>
      </c>
      <c r="B668" s="208" t="s">
        <v>11572</v>
      </c>
      <c r="C668" s="208" t="s">
        <v>11562</v>
      </c>
      <c r="D668" s="83">
        <v>24.87</v>
      </c>
      <c r="E668" s="24">
        <v>4.84</v>
      </c>
      <c r="F668" s="222">
        <v>120.37</v>
      </c>
      <c r="G668" s="426"/>
      <c r="I668" s="1"/>
      <c r="J668" s="1"/>
    </row>
    <row r="669" customHeight="1" spans="1:10">
      <c r="A669" s="208">
        <v>664</v>
      </c>
      <c r="B669" s="208" t="s">
        <v>11573</v>
      </c>
      <c r="C669" s="208" t="s">
        <v>11562</v>
      </c>
      <c r="D669" s="83">
        <v>23.77</v>
      </c>
      <c r="E669" s="24">
        <v>4.84</v>
      </c>
      <c r="F669" s="222">
        <v>115.05</v>
      </c>
      <c r="G669" s="426"/>
      <c r="I669" s="1"/>
      <c r="J669" s="1"/>
    </row>
    <row r="670" customHeight="1" spans="1:10">
      <c r="A670" s="208">
        <v>665</v>
      </c>
      <c r="B670" s="208" t="s">
        <v>11407</v>
      </c>
      <c r="C670" s="208" t="s">
        <v>11562</v>
      </c>
      <c r="D670" s="83">
        <v>28.75</v>
      </c>
      <c r="E670" s="24">
        <v>4.84</v>
      </c>
      <c r="F670" s="222">
        <v>139.15</v>
      </c>
      <c r="G670" s="426"/>
      <c r="I670" s="1"/>
      <c r="J670" s="1"/>
    </row>
    <row r="671" customHeight="1" spans="1:10">
      <c r="A671" s="208">
        <v>666</v>
      </c>
      <c r="B671" s="208" t="s">
        <v>11574</v>
      </c>
      <c r="C671" s="208" t="s">
        <v>11562</v>
      </c>
      <c r="D671" s="83">
        <v>40</v>
      </c>
      <c r="E671" s="24">
        <v>4.84</v>
      </c>
      <c r="F671" s="222">
        <v>193.6</v>
      </c>
      <c r="G671" s="426"/>
      <c r="I671" s="1"/>
      <c r="J671" s="1"/>
    </row>
    <row r="672" customHeight="1" spans="1:10">
      <c r="A672" s="208">
        <v>667</v>
      </c>
      <c r="B672" s="208" t="s">
        <v>11575</v>
      </c>
      <c r="C672" s="208" t="s">
        <v>11562</v>
      </c>
      <c r="D672" s="83">
        <v>83.7</v>
      </c>
      <c r="E672" s="24">
        <v>4.84</v>
      </c>
      <c r="F672" s="222">
        <v>405.11</v>
      </c>
      <c r="G672" s="426"/>
      <c r="I672" s="1"/>
      <c r="J672" s="1"/>
    </row>
    <row r="673" customHeight="1" spans="1:10">
      <c r="A673" s="208">
        <v>668</v>
      </c>
      <c r="B673" s="208" t="s">
        <v>2554</v>
      </c>
      <c r="C673" s="208" t="s">
        <v>11562</v>
      </c>
      <c r="D673" s="83">
        <v>75</v>
      </c>
      <c r="E673" s="24">
        <v>4.84</v>
      </c>
      <c r="F673" s="222">
        <v>363</v>
      </c>
      <c r="G673" s="426"/>
      <c r="I673" s="1"/>
      <c r="J673" s="1"/>
    </row>
    <row r="674" customHeight="1" spans="1:10">
      <c r="A674" s="208">
        <v>669</v>
      </c>
      <c r="B674" s="208" t="s">
        <v>11576</v>
      </c>
      <c r="C674" s="208" t="s">
        <v>11562</v>
      </c>
      <c r="D674" s="83">
        <v>126.5</v>
      </c>
      <c r="E674" s="24">
        <v>4.84</v>
      </c>
      <c r="F674" s="222">
        <v>612.26</v>
      </c>
      <c r="G674" s="426"/>
      <c r="I674" s="1"/>
      <c r="J674" s="1"/>
    </row>
    <row r="675" customHeight="1" spans="1:10">
      <c r="A675" s="208">
        <v>670</v>
      </c>
      <c r="B675" s="208" t="s">
        <v>11577</v>
      </c>
      <c r="C675" s="208" t="s">
        <v>11562</v>
      </c>
      <c r="D675" s="83">
        <v>75</v>
      </c>
      <c r="E675" s="24">
        <v>4.84</v>
      </c>
      <c r="F675" s="222">
        <v>363</v>
      </c>
      <c r="G675" s="426"/>
      <c r="I675" s="1"/>
      <c r="J675" s="1"/>
    </row>
    <row r="676" customHeight="1" spans="1:10">
      <c r="A676" s="208">
        <v>671</v>
      </c>
      <c r="B676" s="208" t="s">
        <v>2431</v>
      </c>
      <c r="C676" s="208" t="s">
        <v>11562</v>
      </c>
      <c r="D676" s="83">
        <v>41.5</v>
      </c>
      <c r="E676" s="24">
        <v>4.84</v>
      </c>
      <c r="F676" s="222">
        <v>200.86</v>
      </c>
      <c r="G676" s="426"/>
      <c r="I676" s="1"/>
      <c r="J676" s="1"/>
    </row>
    <row r="677" customHeight="1" spans="1:10">
      <c r="A677" s="208">
        <v>672</v>
      </c>
      <c r="B677" s="208" t="s">
        <v>11578</v>
      </c>
      <c r="C677" s="208" t="s">
        <v>11562</v>
      </c>
      <c r="D677" s="83">
        <v>36.73</v>
      </c>
      <c r="E677" s="24">
        <v>4.84</v>
      </c>
      <c r="F677" s="222">
        <v>177.77</v>
      </c>
      <c r="G677" s="426"/>
      <c r="I677" s="1"/>
      <c r="J677" s="1"/>
    </row>
    <row r="678" customHeight="1" spans="1:10">
      <c r="A678" s="208">
        <v>673</v>
      </c>
      <c r="B678" s="208" t="s">
        <v>11579</v>
      </c>
      <c r="C678" s="208" t="s">
        <v>11562</v>
      </c>
      <c r="D678" s="83">
        <v>85.98</v>
      </c>
      <c r="E678" s="24">
        <v>4.84</v>
      </c>
      <c r="F678" s="222">
        <v>416.14</v>
      </c>
      <c r="G678" s="426"/>
      <c r="I678" s="1"/>
      <c r="J678" s="1"/>
    </row>
    <row r="679" customHeight="1" spans="1:10">
      <c r="A679" s="208">
        <v>674</v>
      </c>
      <c r="B679" s="208" t="s">
        <v>11580</v>
      </c>
      <c r="C679" s="208" t="s">
        <v>11562</v>
      </c>
      <c r="D679" s="83">
        <v>42.73</v>
      </c>
      <c r="E679" s="24">
        <v>4.84</v>
      </c>
      <c r="F679" s="222">
        <v>206.81</v>
      </c>
      <c r="G679" s="426"/>
      <c r="I679" s="1"/>
      <c r="J679" s="1"/>
    </row>
    <row r="680" customHeight="1" spans="1:10">
      <c r="A680" s="208">
        <v>675</v>
      </c>
      <c r="B680" s="208" t="s">
        <v>11581</v>
      </c>
      <c r="C680" s="208" t="s">
        <v>11562</v>
      </c>
      <c r="D680" s="83">
        <v>95.3</v>
      </c>
      <c r="E680" s="24">
        <v>4.84</v>
      </c>
      <c r="F680" s="222">
        <v>461.25</v>
      </c>
      <c r="G680" s="426"/>
      <c r="I680" s="1"/>
      <c r="J680" s="1"/>
    </row>
    <row r="681" customHeight="1" spans="1:10">
      <c r="A681" s="208">
        <v>676</v>
      </c>
      <c r="B681" s="208" t="s">
        <v>5280</v>
      </c>
      <c r="C681" s="208" t="s">
        <v>11562</v>
      </c>
      <c r="D681" s="83">
        <v>10.34</v>
      </c>
      <c r="E681" s="24">
        <v>4.84</v>
      </c>
      <c r="F681" s="222">
        <v>50.05</v>
      </c>
      <c r="G681" s="426"/>
      <c r="I681" s="1"/>
      <c r="J681" s="1"/>
    </row>
    <row r="682" customHeight="1" spans="1:10">
      <c r="A682" s="208">
        <v>677</v>
      </c>
      <c r="B682" s="428" t="s">
        <v>2945</v>
      </c>
      <c r="C682" s="208" t="s">
        <v>11562</v>
      </c>
      <c r="D682" s="83">
        <v>87.81</v>
      </c>
      <c r="E682" s="24">
        <v>4.84</v>
      </c>
      <c r="F682" s="222">
        <v>425</v>
      </c>
      <c r="G682" s="426"/>
      <c r="I682" s="1"/>
      <c r="J682" s="1"/>
    </row>
    <row r="683" customHeight="1" spans="1:10">
      <c r="A683" s="208">
        <v>678</v>
      </c>
      <c r="B683" s="428" t="s">
        <v>11582</v>
      </c>
      <c r="C683" s="208" t="s">
        <v>11562</v>
      </c>
      <c r="D683" s="83">
        <v>12.3</v>
      </c>
      <c r="E683" s="24">
        <v>4.84</v>
      </c>
      <c r="F683" s="222">
        <v>59.53</v>
      </c>
      <c r="G683" s="426"/>
      <c r="I683" s="1"/>
      <c r="J683" s="1"/>
    </row>
    <row r="684" customHeight="1" spans="1:10">
      <c r="A684" s="208">
        <v>679</v>
      </c>
      <c r="B684" s="428" t="s">
        <v>11583</v>
      </c>
      <c r="C684" s="208" t="s">
        <v>11562</v>
      </c>
      <c r="D684" s="83">
        <v>43.27</v>
      </c>
      <c r="E684" s="24">
        <v>4.84</v>
      </c>
      <c r="F684" s="222">
        <v>209.43</v>
      </c>
      <c r="G684" s="426"/>
      <c r="I684" s="1"/>
      <c r="J684" s="1"/>
    </row>
    <row r="685" customHeight="1" spans="1:10">
      <c r="A685" s="208">
        <v>680</v>
      </c>
      <c r="B685" s="428" t="s">
        <v>11584</v>
      </c>
      <c r="C685" s="208" t="s">
        <v>11562</v>
      </c>
      <c r="D685" s="21">
        <v>11.08</v>
      </c>
      <c r="E685" s="24">
        <v>4.84</v>
      </c>
      <c r="F685" s="222">
        <v>53.63</v>
      </c>
      <c r="G685" s="426"/>
      <c r="I685" s="1"/>
      <c r="J685" s="1"/>
    </row>
    <row r="686" customHeight="1" spans="1:10">
      <c r="A686" s="208">
        <v>681</v>
      </c>
      <c r="B686" s="428" t="s">
        <v>762</v>
      </c>
      <c r="C686" s="208" t="s">
        <v>11562</v>
      </c>
      <c r="D686" s="21">
        <v>240</v>
      </c>
      <c r="E686" s="24">
        <v>4.84</v>
      </c>
      <c r="F686" s="222">
        <v>1161.6</v>
      </c>
      <c r="G686" s="426"/>
      <c r="I686" s="1"/>
      <c r="J686" s="1"/>
    </row>
    <row r="687" customHeight="1" spans="1:10">
      <c r="A687" s="208">
        <v>682</v>
      </c>
      <c r="B687" s="428" t="s">
        <v>11585</v>
      </c>
      <c r="C687" s="208" t="s">
        <v>11562</v>
      </c>
      <c r="D687" s="21">
        <v>90</v>
      </c>
      <c r="E687" s="24">
        <v>4.84</v>
      </c>
      <c r="F687" s="222">
        <v>435.6</v>
      </c>
      <c r="G687" s="426"/>
      <c r="I687" s="1"/>
      <c r="J687" s="1"/>
    </row>
    <row r="688" customHeight="1" spans="1:10">
      <c r="A688" s="208">
        <v>683</v>
      </c>
      <c r="B688" s="431" t="s">
        <v>11586</v>
      </c>
      <c r="C688" s="24" t="s">
        <v>11587</v>
      </c>
      <c r="D688" s="24">
        <v>64.03</v>
      </c>
      <c r="E688" s="21">
        <v>4.84</v>
      </c>
      <c r="F688" s="432">
        <v>309.91</v>
      </c>
      <c r="G688" s="426"/>
      <c r="I688" s="1"/>
      <c r="J688" s="1"/>
    </row>
    <row r="689" customHeight="1" spans="1:10">
      <c r="A689" s="208">
        <v>684</v>
      </c>
      <c r="B689" s="431" t="s">
        <v>11588</v>
      </c>
      <c r="C689" s="24" t="s">
        <v>11587</v>
      </c>
      <c r="D689" s="24">
        <v>117</v>
      </c>
      <c r="E689" s="21">
        <v>4.84</v>
      </c>
      <c r="F689" s="432">
        <v>566.28</v>
      </c>
      <c r="G689" s="426"/>
      <c r="I689" s="1"/>
      <c r="J689" s="1"/>
    </row>
    <row r="690" customHeight="1" spans="1:10">
      <c r="A690" s="208">
        <v>685</v>
      </c>
      <c r="B690" s="431" t="s">
        <v>11589</v>
      </c>
      <c r="C690" s="24" t="s">
        <v>11587</v>
      </c>
      <c r="D690" s="24">
        <v>46.17</v>
      </c>
      <c r="E690" s="21">
        <v>4.84</v>
      </c>
      <c r="F690" s="432">
        <v>223.46</v>
      </c>
      <c r="G690" s="426"/>
      <c r="I690" s="1"/>
      <c r="J690" s="1"/>
    </row>
    <row r="691" customHeight="1" spans="1:10">
      <c r="A691" s="208">
        <v>686</v>
      </c>
      <c r="B691" s="431" t="s">
        <v>11590</v>
      </c>
      <c r="C691" s="24" t="s">
        <v>11587</v>
      </c>
      <c r="D691" s="24">
        <v>30</v>
      </c>
      <c r="E691" s="21">
        <v>4.84</v>
      </c>
      <c r="F691" s="432">
        <v>145.2</v>
      </c>
      <c r="G691" s="426"/>
      <c r="I691" s="1"/>
      <c r="J691" s="1"/>
    </row>
    <row r="692" customHeight="1" spans="1:10">
      <c r="A692" s="208">
        <v>687</v>
      </c>
      <c r="B692" s="431" t="s">
        <v>11591</v>
      </c>
      <c r="C692" s="24" t="s">
        <v>11587</v>
      </c>
      <c r="D692" s="24">
        <v>47</v>
      </c>
      <c r="E692" s="21">
        <v>4.84</v>
      </c>
      <c r="F692" s="432">
        <v>227.48</v>
      </c>
      <c r="G692" s="426"/>
      <c r="I692" s="1"/>
      <c r="J692" s="1"/>
    </row>
    <row r="693" customHeight="1" spans="1:10">
      <c r="A693" s="208">
        <v>688</v>
      </c>
      <c r="B693" s="431" t="s">
        <v>11592</v>
      </c>
      <c r="C693" s="24" t="s">
        <v>11587</v>
      </c>
      <c r="D693" s="24">
        <v>6.4</v>
      </c>
      <c r="E693" s="21">
        <v>4.84</v>
      </c>
      <c r="F693" s="432">
        <v>30.98</v>
      </c>
      <c r="G693" s="426"/>
      <c r="I693" s="1"/>
      <c r="J693" s="1"/>
    </row>
    <row r="694" customHeight="1" spans="1:10">
      <c r="A694" s="208">
        <v>689</v>
      </c>
      <c r="B694" s="431" t="s">
        <v>11593</v>
      </c>
      <c r="C694" s="24" t="s">
        <v>11587</v>
      </c>
      <c r="D694" s="24">
        <v>70.44</v>
      </c>
      <c r="E694" s="21">
        <v>4.84</v>
      </c>
      <c r="F694" s="432">
        <v>340.93</v>
      </c>
      <c r="G694" s="426"/>
      <c r="I694" s="1"/>
      <c r="J694" s="1"/>
    </row>
    <row r="695" customHeight="1" spans="1:10">
      <c r="A695" s="208">
        <v>690</v>
      </c>
      <c r="B695" s="431" t="s">
        <v>11594</v>
      </c>
      <c r="C695" s="24" t="s">
        <v>11587</v>
      </c>
      <c r="D695" s="24">
        <v>30</v>
      </c>
      <c r="E695" s="21">
        <v>4.84</v>
      </c>
      <c r="F695" s="432">
        <v>145.2</v>
      </c>
      <c r="G695" s="426"/>
      <c r="I695" s="1"/>
      <c r="J695" s="1"/>
    </row>
    <row r="696" customHeight="1" spans="1:10">
      <c r="A696" s="208">
        <v>691</v>
      </c>
      <c r="B696" s="431" t="s">
        <v>11595</v>
      </c>
      <c r="C696" s="24" t="s">
        <v>11587</v>
      </c>
      <c r="D696" s="24">
        <v>41.98</v>
      </c>
      <c r="E696" s="21">
        <v>4.84</v>
      </c>
      <c r="F696" s="432">
        <v>203.18</v>
      </c>
      <c r="G696" s="426"/>
      <c r="I696" s="1"/>
      <c r="J696" s="1"/>
    </row>
    <row r="697" customHeight="1" spans="1:10">
      <c r="A697" s="208">
        <v>692</v>
      </c>
      <c r="B697" s="431" t="s">
        <v>11596</v>
      </c>
      <c r="C697" s="24" t="s">
        <v>11587</v>
      </c>
      <c r="D697" s="24">
        <v>3.6</v>
      </c>
      <c r="E697" s="21">
        <v>4.84</v>
      </c>
      <c r="F697" s="432">
        <v>17.42</v>
      </c>
      <c r="G697" s="426"/>
      <c r="I697" s="1"/>
      <c r="J697" s="1"/>
    </row>
    <row r="698" customHeight="1" spans="1:10">
      <c r="A698" s="208">
        <v>693</v>
      </c>
      <c r="B698" s="431" t="s">
        <v>11597</v>
      </c>
      <c r="C698" s="24" t="s">
        <v>11587</v>
      </c>
      <c r="D698" s="24">
        <v>40</v>
      </c>
      <c r="E698" s="21">
        <v>4.84</v>
      </c>
      <c r="F698" s="432">
        <v>193.6</v>
      </c>
      <c r="G698" s="426"/>
      <c r="I698" s="1"/>
      <c r="J698" s="1"/>
    </row>
    <row r="699" customHeight="1" spans="1:10">
      <c r="A699" s="208">
        <v>694</v>
      </c>
      <c r="B699" s="431" t="s">
        <v>11598</v>
      </c>
      <c r="C699" s="24" t="s">
        <v>11587</v>
      </c>
      <c r="D699" s="24">
        <v>101.5</v>
      </c>
      <c r="E699" s="21">
        <v>4.84</v>
      </c>
      <c r="F699" s="432">
        <v>491.26</v>
      </c>
      <c r="G699" s="426"/>
      <c r="I699" s="1"/>
      <c r="J699" s="1"/>
    </row>
    <row r="700" customHeight="1" spans="1:10">
      <c r="A700" s="208">
        <v>695</v>
      </c>
      <c r="B700" s="431" t="s">
        <v>9303</v>
      </c>
      <c r="C700" s="24" t="s">
        <v>11587</v>
      </c>
      <c r="D700" s="24">
        <v>53</v>
      </c>
      <c r="E700" s="21">
        <v>4.84</v>
      </c>
      <c r="F700" s="432">
        <v>256.52</v>
      </c>
      <c r="G700" s="426"/>
      <c r="I700" s="1"/>
      <c r="J700" s="1"/>
    </row>
    <row r="701" customHeight="1" spans="1:10">
      <c r="A701" s="208">
        <v>696</v>
      </c>
      <c r="B701" s="431" t="s">
        <v>11599</v>
      </c>
      <c r="C701" s="24" t="s">
        <v>11587</v>
      </c>
      <c r="D701" s="24">
        <v>37.04</v>
      </c>
      <c r="E701" s="21">
        <v>4.84</v>
      </c>
      <c r="F701" s="432">
        <v>179.27</v>
      </c>
      <c r="G701" s="426"/>
      <c r="I701" s="1"/>
      <c r="J701" s="1"/>
    </row>
    <row r="702" customHeight="1" spans="1:10">
      <c r="A702" s="208">
        <v>697</v>
      </c>
      <c r="B702" s="431" t="s">
        <v>11600</v>
      </c>
      <c r="C702" s="24" t="s">
        <v>11587</v>
      </c>
      <c r="D702" s="24">
        <v>79.6</v>
      </c>
      <c r="E702" s="21">
        <v>4.84</v>
      </c>
      <c r="F702" s="432">
        <v>385.26</v>
      </c>
      <c r="G702" s="426"/>
      <c r="I702" s="1"/>
      <c r="J702" s="1"/>
    </row>
    <row r="703" customHeight="1" spans="1:10">
      <c r="A703" s="208">
        <v>698</v>
      </c>
      <c r="B703" s="431" t="s">
        <v>3831</v>
      </c>
      <c r="C703" s="24" t="s">
        <v>11587</v>
      </c>
      <c r="D703" s="24">
        <v>79</v>
      </c>
      <c r="E703" s="21">
        <v>4.84</v>
      </c>
      <c r="F703" s="432">
        <v>382.36</v>
      </c>
      <c r="G703" s="426"/>
      <c r="I703" s="1"/>
      <c r="J703" s="1"/>
    </row>
    <row r="704" customHeight="1" spans="1:10">
      <c r="A704" s="208">
        <v>699</v>
      </c>
      <c r="B704" s="431" t="s">
        <v>11601</v>
      </c>
      <c r="C704" s="24" t="s">
        <v>11587</v>
      </c>
      <c r="D704" s="24">
        <v>34.75</v>
      </c>
      <c r="E704" s="21">
        <v>4.84</v>
      </c>
      <c r="F704" s="432">
        <v>168.19</v>
      </c>
      <c r="G704" s="426"/>
      <c r="I704" s="1"/>
      <c r="J704" s="1"/>
    </row>
    <row r="705" customHeight="1" spans="1:10">
      <c r="A705" s="208">
        <v>700</v>
      </c>
      <c r="B705" s="431" t="s">
        <v>11602</v>
      </c>
      <c r="C705" s="24" t="s">
        <v>11587</v>
      </c>
      <c r="D705" s="24">
        <v>94</v>
      </c>
      <c r="E705" s="21">
        <v>4.84</v>
      </c>
      <c r="F705" s="432">
        <v>454.96</v>
      </c>
      <c r="G705" s="426"/>
      <c r="I705" s="1"/>
      <c r="J705" s="1"/>
    </row>
    <row r="706" customHeight="1" spans="1:10">
      <c r="A706" s="208">
        <v>701</v>
      </c>
      <c r="B706" s="431" t="s">
        <v>11603</v>
      </c>
      <c r="C706" s="24" t="s">
        <v>11587</v>
      </c>
      <c r="D706" s="24">
        <v>35</v>
      </c>
      <c r="E706" s="21">
        <v>4.84</v>
      </c>
      <c r="F706" s="432">
        <v>169.4</v>
      </c>
      <c r="G706" s="426"/>
      <c r="I706" s="1"/>
      <c r="J706" s="1"/>
    </row>
    <row r="707" customHeight="1" spans="1:10">
      <c r="A707" s="208">
        <v>702</v>
      </c>
      <c r="B707" s="431" t="s">
        <v>11604</v>
      </c>
      <c r="C707" s="24" t="s">
        <v>11587</v>
      </c>
      <c r="D707" s="24">
        <v>166.74</v>
      </c>
      <c r="E707" s="21">
        <v>4.84</v>
      </c>
      <c r="F707" s="432">
        <v>807.02</v>
      </c>
      <c r="G707" s="426"/>
      <c r="I707" s="1"/>
      <c r="J707" s="1"/>
    </row>
    <row r="708" customHeight="1" spans="1:10">
      <c r="A708" s="208">
        <v>703</v>
      </c>
      <c r="B708" s="431" t="s">
        <v>11605</v>
      </c>
      <c r="C708" s="24" t="s">
        <v>11587</v>
      </c>
      <c r="D708" s="24">
        <v>27</v>
      </c>
      <c r="E708" s="21">
        <v>4.84</v>
      </c>
      <c r="F708" s="432">
        <v>130.68</v>
      </c>
      <c r="G708" s="426"/>
      <c r="I708" s="1"/>
      <c r="J708" s="1"/>
    </row>
    <row r="709" customHeight="1" spans="1:10">
      <c r="A709" s="208">
        <v>704</v>
      </c>
      <c r="B709" s="431" t="s">
        <v>2629</v>
      </c>
      <c r="C709" s="24" t="s">
        <v>11587</v>
      </c>
      <c r="D709" s="24">
        <v>32.7</v>
      </c>
      <c r="E709" s="21">
        <v>4.84</v>
      </c>
      <c r="F709" s="432">
        <v>158.27</v>
      </c>
      <c r="G709" s="426"/>
      <c r="I709" s="1"/>
      <c r="J709" s="1"/>
    </row>
    <row r="710" customHeight="1" spans="1:10">
      <c r="A710" s="208">
        <v>705</v>
      </c>
      <c r="B710" s="431" t="s">
        <v>11606</v>
      </c>
      <c r="C710" s="24" t="s">
        <v>11587</v>
      </c>
      <c r="D710" s="24">
        <v>26.62</v>
      </c>
      <c r="E710" s="21">
        <v>4.84</v>
      </c>
      <c r="F710" s="432">
        <v>128.84</v>
      </c>
      <c r="G710" s="426"/>
      <c r="I710" s="1"/>
      <c r="J710" s="1"/>
    </row>
    <row r="711" customHeight="1" spans="1:10">
      <c r="A711" s="208">
        <v>706</v>
      </c>
      <c r="B711" s="431" t="s">
        <v>11578</v>
      </c>
      <c r="C711" s="24" t="s">
        <v>11607</v>
      </c>
      <c r="D711" s="24">
        <v>41.78</v>
      </c>
      <c r="E711" s="21">
        <v>4.84</v>
      </c>
      <c r="F711" s="432">
        <v>202.22</v>
      </c>
      <c r="G711" s="426"/>
      <c r="I711" s="1"/>
      <c r="J711" s="1"/>
    </row>
    <row r="712" customHeight="1" spans="1:10">
      <c r="A712" s="208">
        <v>707</v>
      </c>
      <c r="B712" s="431" t="s">
        <v>11608</v>
      </c>
      <c r="C712" s="24" t="s">
        <v>11607</v>
      </c>
      <c r="D712" s="24">
        <v>51.6</v>
      </c>
      <c r="E712" s="21">
        <v>4.84</v>
      </c>
      <c r="F712" s="432">
        <v>249.74</v>
      </c>
      <c r="G712" s="426"/>
      <c r="I712" s="1"/>
      <c r="J712" s="1"/>
    </row>
    <row r="713" customHeight="1" spans="1:10">
      <c r="A713" s="208">
        <v>708</v>
      </c>
      <c r="B713" s="431" t="s">
        <v>11609</v>
      </c>
      <c r="C713" s="24" t="s">
        <v>11607</v>
      </c>
      <c r="D713" s="24">
        <v>44.59</v>
      </c>
      <c r="E713" s="21">
        <v>4.84</v>
      </c>
      <c r="F713" s="432">
        <v>215.82</v>
      </c>
      <c r="G713" s="426"/>
      <c r="I713" s="1"/>
      <c r="J713" s="1"/>
    </row>
    <row r="714" customHeight="1" spans="1:10">
      <c r="A714" s="208">
        <v>709</v>
      </c>
      <c r="B714" s="431" t="s">
        <v>11610</v>
      </c>
      <c r="C714" s="24" t="s">
        <v>11607</v>
      </c>
      <c r="D714" s="24">
        <v>32.86</v>
      </c>
      <c r="E714" s="21">
        <v>4.84</v>
      </c>
      <c r="F714" s="432">
        <v>159.04</v>
      </c>
      <c r="G714" s="426"/>
      <c r="I714" s="1"/>
      <c r="J714" s="1"/>
    </row>
    <row r="715" customHeight="1" spans="1:10">
      <c r="A715" s="208">
        <v>710</v>
      </c>
      <c r="B715" s="431" t="s">
        <v>2442</v>
      </c>
      <c r="C715" s="24" t="s">
        <v>11607</v>
      </c>
      <c r="D715" s="24">
        <v>46.16</v>
      </c>
      <c r="E715" s="21">
        <v>4.84</v>
      </c>
      <c r="F715" s="432">
        <v>223.41</v>
      </c>
      <c r="G715" s="426"/>
      <c r="I715" s="1"/>
      <c r="J715" s="1"/>
    </row>
    <row r="716" customHeight="1" spans="1:10">
      <c r="A716" s="208">
        <v>711</v>
      </c>
      <c r="B716" s="431" t="s">
        <v>7413</v>
      </c>
      <c r="C716" s="24" t="s">
        <v>11607</v>
      </c>
      <c r="D716" s="24">
        <v>51.5</v>
      </c>
      <c r="E716" s="21">
        <v>4.84</v>
      </c>
      <c r="F716" s="432">
        <v>249.26</v>
      </c>
      <c r="G716" s="426"/>
      <c r="I716" s="1"/>
      <c r="J716" s="1"/>
    </row>
    <row r="717" customHeight="1" spans="1:10">
      <c r="A717" s="208">
        <v>712</v>
      </c>
      <c r="B717" s="431" t="s">
        <v>11611</v>
      </c>
      <c r="C717" s="24" t="s">
        <v>11607</v>
      </c>
      <c r="D717" s="24">
        <v>90</v>
      </c>
      <c r="E717" s="21">
        <v>4.84</v>
      </c>
      <c r="F717" s="432">
        <v>435.6</v>
      </c>
      <c r="G717" s="426"/>
      <c r="I717" s="1"/>
      <c r="J717" s="1"/>
    </row>
    <row r="718" customHeight="1" spans="1:10">
      <c r="A718" s="208">
        <v>713</v>
      </c>
      <c r="B718" s="431" t="s">
        <v>11612</v>
      </c>
      <c r="C718" s="24" t="s">
        <v>11607</v>
      </c>
      <c r="D718" s="24">
        <v>40.6</v>
      </c>
      <c r="E718" s="21">
        <v>4.84</v>
      </c>
      <c r="F718" s="432">
        <v>196.5</v>
      </c>
      <c r="G718" s="426"/>
      <c r="I718" s="1"/>
      <c r="J718" s="1"/>
    </row>
    <row r="719" customHeight="1" spans="1:10">
      <c r="A719" s="208">
        <v>714</v>
      </c>
      <c r="B719" s="431" t="s">
        <v>11613</v>
      </c>
      <c r="C719" s="24" t="s">
        <v>11607</v>
      </c>
      <c r="D719" s="24">
        <v>45.6</v>
      </c>
      <c r="E719" s="21">
        <v>4.84</v>
      </c>
      <c r="F719" s="432">
        <v>220.7</v>
      </c>
      <c r="G719" s="426"/>
      <c r="I719" s="1"/>
      <c r="J719" s="1"/>
    </row>
    <row r="720" customHeight="1" spans="1:10">
      <c r="A720" s="208">
        <v>715</v>
      </c>
      <c r="B720" s="431" t="s">
        <v>11614</v>
      </c>
      <c r="C720" s="24" t="s">
        <v>11607</v>
      </c>
      <c r="D720" s="24">
        <v>73.4</v>
      </c>
      <c r="E720" s="21">
        <v>4.84</v>
      </c>
      <c r="F720" s="432">
        <v>355.26</v>
      </c>
      <c r="G720" s="426"/>
      <c r="I720" s="1"/>
      <c r="J720" s="1"/>
    </row>
    <row r="721" customHeight="1" spans="1:10">
      <c r="A721" s="208">
        <v>716</v>
      </c>
      <c r="B721" s="431" t="s">
        <v>11615</v>
      </c>
      <c r="C721" s="24" t="s">
        <v>11607</v>
      </c>
      <c r="D721" s="24">
        <v>57.8</v>
      </c>
      <c r="E721" s="21">
        <v>4.84</v>
      </c>
      <c r="F721" s="432">
        <v>279.75</v>
      </c>
      <c r="G721" s="426"/>
      <c r="I721" s="1"/>
      <c r="J721" s="1"/>
    </row>
    <row r="722" customHeight="1" spans="1:10">
      <c r="A722" s="208">
        <v>717</v>
      </c>
      <c r="B722" s="431" t="s">
        <v>11616</v>
      </c>
      <c r="C722" s="24" t="s">
        <v>11607</v>
      </c>
      <c r="D722" s="24">
        <v>44.78</v>
      </c>
      <c r="E722" s="21">
        <v>4.84</v>
      </c>
      <c r="F722" s="432">
        <v>216.74</v>
      </c>
      <c r="G722" s="426"/>
      <c r="I722" s="1"/>
      <c r="J722" s="1"/>
    </row>
    <row r="723" customHeight="1" spans="1:10">
      <c r="A723" s="208">
        <v>718</v>
      </c>
      <c r="B723" s="431" t="s">
        <v>11617</v>
      </c>
      <c r="C723" s="24" t="s">
        <v>11607</v>
      </c>
      <c r="D723" s="24">
        <v>20</v>
      </c>
      <c r="E723" s="21">
        <v>4.84</v>
      </c>
      <c r="F723" s="432">
        <v>96.8</v>
      </c>
      <c r="G723" s="426"/>
      <c r="I723" s="1"/>
      <c r="J723" s="1"/>
    </row>
    <row r="724" customHeight="1" spans="1:10">
      <c r="A724" s="208">
        <v>719</v>
      </c>
      <c r="B724" s="24" t="s">
        <v>11618</v>
      </c>
      <c r="C724" s="24" t="s">
        <v>11619</v>
      </c>
      <c r="D724" s="24">
        <v>38.11</v>
      </c>
      <c r="E724" s="21">
        <v>4.84</v>
      </c>
      <c r="F724" s="432">
        <v>184.45</v>
      </c>
      <c r="G724" s="426"/>
      <c r="I724" s="1"/>
      <c r="J724" s="1"/>
    </row>
    <row r="725" customHeight="1" spans="1:10">
      <c r="A725" s="208">
        <v>720</v>
      </c>
      <c r="B725" s="431" t="s">
        <v>11620</v>
      </c>
      <c r="C725" s="24" t="s">
        <v>11607</v>
      </c>
      <c r="D725" s="24">
        <v>85.3</v>
      </c>
      <c r="E725" s="21">
        <v>4.84</v>
      </c>
      <c r="F725" s="432">
        <v>412.85</v>
      </c>
      <c r="G725" s="426"/>
      <c r="I725" s="1"/>
      <c r="J725" s="1"/>
    </row>
    <row r="726" customHeight="1" spans="1:10">
      <c r="A726" s="208">
        <v>721</v>
      </c>
      <c r="B726" s="431" t="s">
        <v>11621</v>
      </c>
      <c r="C726" s="24" t="s">
        <v>11607</v>
      </c>
      <c r="D726" s="24">
        <v>8.95</v>
      </c>
      <c r="E726" s="21">
        <v>4.84</v>
      </c>
      <c r="F726" s="432">
        <v>43.32</v>
      </c>
      <c r="G726" s="426"/>
      <c r="I726" s="1"/>
      <c r="J726" s="1"/>
    </row>
    <row r="727" customHeight="1" spans="1:10">
      <c r="A727" s="208">
        <v>722</v>
      </c>
      <c r="B727" s="431" t="s">
        <v>11622</v>
      </c>
      <c r="C727" s="24" t="s">
        <v>11607</v>
      </c>
      <c r="D727" s="24">
        <v>31.6</v>
      </c>
      <c r="E727" s="21">
        <v>4.84</v>
      </c>
      <c r="F727" s="432">
        <v>152.94</v>
      </c>
      <c r="G727" s="426"/>
      <c r="I727" s="1"/>
      <c r="J727" s="1"/>
    </row>
    <row r="728" customHeight="1" spans="1:10">
      <c r="A728" s="208">
        <v>723</v>
      </c>
      <c r="B728" s="431" t="s">
        <v>11623</v>
      </c>
      <c r="C728" s="24" t="s">
        <v>11607</v>
      </c>
      <c r="D728" s="24">
        <v>10.2</v>
      </c>
      <c r="E728" s="21">
        <v>4.84</v>
      </c>
      <c r="F728" s="432">
        <v>49.37</v>
      </c>
      <c r="G728" s="426"/>
      <c r="I728" s="1"/>
      <c r="J728" s="1"/>
    </row>
    <row r="729" customHeight="1" spans="1:10">
      <c r="A729" s="208">
        <v>724</v>
      </c>
      <c r="B729" s="431" t="s">
        <v>11624</v>
      </c>
      <c r="C729" s="24" t="s">
        <v>11607</v>
      </c>
      <c r="D729" s="24">
        <v>103.91</v>
      </c>
      <c r="E729" s="21">
        <v>4.84</v>
      </c>
      <c r="F729" s="432">
        <v>502.92</v>
      </c>
      <c r="G729" s="426"/>
      <c r="I729" s="1"/>
      <c r="J729" s="1"/>
    </row>
    <row r="730" customHeight="1" spans="1:10">
      <c r="A730" s="208">
        <v>725</v>
      </c>
      <c r="B730" s="431" t="s">
        <v>11625</v>
      </c>
      <c r="C730" s="24" t="s">
        <v>11607</v>
      </c>
      <c r="D730" s="24">
        <v>68.24</v>
      </c>
      <c r="E730" s="21">
        <v>4.84</v>
      </c>
      <c r="F730" s="432">
        <v>330.28</v>
      </c>
      <c r="G730" s="426"/>
      <c r="I730" s="1"/>
      <c r="J730" s="1"/>
    </row>
    <row r="731" customHeight="1" spans="1:10">
      <c r="A731" s="208">
        <v>726</v>
      </c>
      <c r="B731" s="431" t="s">
        <v>11626</v>
      </c>
      <c r="C731" s="24" t="s">
        <v>11607</v>
      </c>
      <c r="D731" s="24">
        <v>79.16</v>
      </c>
      <c r="E731" s="21">
        <v>4.84</v>
      </c>
      <c r="F731" s="432">
        <v>383.13</v>
      </c>
      <c r="G731" s="426"/>
      <c r="I731" s="1"/>
      <c r="J731" s="1"/>
    </row>
    <row r="732" customHeight="1" spans="1:10">
      <c r="A732" s="208">
        <v>727</v>
      </c>
      <c r="B732" s="431" t="s">
        <v>11627</v>
      </c>
      <c r="C732" s="24" t="s">
        <v>11607</v>
      </c>
      <c r="D732" s="24">
        <v>115.5</v>
      </c>
      <c r="E732" s="21">
        <v>4.84</v>
      </c>
      <c r="F732" s="432">
        <v>559.02</v>
      </c>
      <c r="G732" s="426"/>
      <c r="I732" s="1"/>
      <c r="J732" s="1"/>
    </row>
    <row r="733" customHeight="1" spans="1:10">
      <c r="A733" s="208">
        <v>728</v>
      </c>
      <c r="B733" s="431" t="s">
        <v>11628</v>
      </c>
      <c r="C733" s="24" t="s">
        <v>11607</v>
      </c>
      <c r="D733" s="24">
        <v>46.14</v>
      </c>
      <c r="E733" s="21">
        <v>4.84</v>
      </c>
      <c r="F733" s="432">
        <v>223.32</v>
      </c>
      <c r="G733" s="426"/>
      <c r="I733" s="1"/>
      <c r="J733" s="1"/>
    </row>
    <row r="734" customHeight="1" spans="1:10">
      <c r="A734" s="208">
        <v>729</v>
      </c>
      <c r="B734" s="431" t="s">
        <v>11629</v>
      </c>
      <c r="C734" s="24" t="s">
        <v>11607</v>
      </c>
      <c r="D734" s="24">
        <v>56.3</v>
      </c>
      <c r="E734" s="21">
        <v>4.84</v>
      </c>
      <c r="F734" s="432">
        <v>272.49</v>
      </c>
      <c r="G734" s="426"/>
      <c r="I734" s="1"/>
      <c r="J734" s="1"/>
    </row>
    <row r="735" customHeight="1" spans="1:10">
      <c r="A735" s="208">
        <v>730</v>
      </c>
      <c r="B735" s="431" t="s">
        <v>11630</v>
      </c>
      <c r="C735" s="24" t="s">
        <v>11607</v>
      </c>
      <c r="D735" s="24">
        <v>27.12</v>
      </c>
      <c r="E735" s="21">
        <v>4.84</v>
      </c>
      <c r="F735" s="432">
        <v>131.26</v>
      </c>
      <c r="G735" s="426"/>
      <c r="I735" s="1"/>
      <c r="J735" s="1"/>
    </row>
    <row r="736" customHeight="1" spans="1:10">
      <c r="A736" s="208">
        <v>731</v>
      </c>
      <c r="B736" s="431" t="s">
        <v>11631</v>
      </c>
      <c r="C736" s="24" t="s">
        <v>11607</v>
      </c>
      <c r="D736" s="24">
        <v>64.87</v>
      </c>
      <c r="E736" s="21">
        <v>4.84</v>
      </c>
      <c r="F736" s="432">
        <v>313.97</v>
      </c>
      <c r="G736" s="426"/>
      <c r="I736" s="1"/>
      <c r="J736" s="1"/>
    </row>
    <row r="737" customHeight="1" spans="1:10">
      <c r="A737" s="208">
        <v>732</v>
      </c>
      <c r="B737" s="431" t="s">
        <v>11632</v>
      </c>
      <c r="C737" s="24" t="s">
        <v>11607</v>
      </c>
      <c r="D737" s="24">
        <v>70.5</v>
      </c>
      <c r="E737" s="21">
        <v>4.84</v>
      </c>
      <c r="F737" s="432">
        <v>341.22</v>
      </c>
      <c r="G737" s="426"/>
      <c r="I737" s="1"/>
      <c r="J737" s="1"/>
    </row>
    <row r="738" customHeight="1" spans="1:10">
      <c r="A738" s="208">
        <v>733</v>
      </c>
      <c r="B738" s="431" t="s">
        <v>11633</v>
      </c>
      <c r="C738" s="24" t="s">
        <v>11607</v>
      </c>
      <c r="D738" s="24">
        <v>52.37</v>
      </c>
      <c r="E738" s="21">
        <v>4.84</v>
      </c>
      <c r="F738" s="432">
        <v>253.47</v>
      </c>
      <c r="G738" s="426"/>
      <c r="I738" s="1"/>
      <c r="J738" s="1"/>
    </row>
    <row r="739" customHeight="1" spans="1:10">
      <c r="A739" s="208">
        <v>734</v>
      </c>
      <c r="B739" s="431" t="s">
        <v>11596</v>
      </c>
      <c r="C739" s="24" t="s">
        <v>11607</v>
      </c>
      <c r="D739" s="24">
        <v>44</v>
      </c>
      <c r="E739" s="21">
        <v>4.84</v>
      </c>
      <c r="F739" s="432">
        <v>212.96</v>
      </c>
      <c r="G739" s="426"/>
      <c r="I739" s="1"/>
      <c r="J739" s="1"/>
    </row>
    <row r="740" customHeight="1" spans="1:10">
      <c r="A740" s="208">
        <v>735</v>
      </c>
      <c r="B740" s="431" t="s">
        <v>11634</v>
      </c>
      <c r="C740" s="24" t="s">
        <v>11607</v>
      </c>
      <c r="D740" s="24">
        <v>151</v>
      </c>
      <c r="E740" s="21">
        <v>4.84</v>
      </c>
      <c r="F740" s="432">
        <v>730.84</v>
      </c>
      <c r="G740" s="426"/>
      <c r="I740" s="1"/>
      <c r="J740" s="1"/>
    </row>
    <row r="741" customHeight="1" spans="1:10">
      <c r="A741" s="208">
        <v>736</v>
      </c>
      <c r="B741" s="431" t="s">
        <v>11635</v>
      </c>
      <c r="C741" s="24" t="s">
        <v>11607</v>
      </c>
      <c r="D741" s="24">
        <v>25.3</v>
      </c>
      <c r="E741" s="21">
        <v>4.84</v>
      </c>
      <c r="F741" s="432">
        <v>122.45</v>
      </c>
      <c r="G741" s="426"/>
      <c r="I741" s="1"/>
      <c r="J741" s="1"/>
    </row>
    <row r="742" customHeight="1" spans="1:10">
      <c r="A742" s="208">
        <v>737</v>
      </c>
      <c r="B742" s="431" t="s">
        <v>11636</v>
      </c>
      <c r="C742" s="24" t="s">
        <v>11607</v>
      </c>
      <c r="D742" s="24">
        <v>58</v>
      </c>
      <c r="E742" s="21">
        <v>4.84</v>
      </c>
      <c r="F742" s="432">
        <v>280.72</v>
      </c>
      <c r="G742" s="426"/>
      <c r="I742" s="1"/>
      <c r="J742" s="1"/>
    </row>
    <row r="743" customHeight="1" spans="1:10">
      <c r="A743" s="208">
        <v>738</v>
      </c>
      <c r="B743" s="431" t="s">
        <v>11637</v>
      </c>
      <c r="C743" s="24" t="s">
        <v>11619</v>
      </c>
      <c r="D743" s="24">
        <v>11.2</v>
      </c>
      <c r="E743" s="21">
        <v>4.84</v>
      </c>
      <c r="F743" s="432">
        <v>54.21</v>
      </c>
      <c r="G743" s="426"/>
      <c r="I743" s="1"/>
      <c r="J743" s="1"/>
    </row>
    <row r="744" customHeight="1" spans="1:10">
      <c r="A744" s="208">
        <v>739</v>
      </c>
      <c r="B744" s="431" t="s">
        <v>11638</v>
      </c>
      <c r="C744" s="24" t="s">
        <v>11619</v>
      </c>
      <c r="D744" s="24">
        <v>8.8</v>
      </c>
      <c r="E744" s="21">
        <v>4.84</v>
      </c>
      <c r="F744" s="432">
        <v>42.59</v>
      </c>
      <c r="G744" s="426"/>
      <c r="I744" s="1"/>
      <c r="J744" s="1"/>
    </row>
    <row r="745" customHeight="1" spans="1:10">
      <c r="A745" s="208">
        <v>740</v>
      </c>
      <c r="B745" s="431" t="s">
        <v>11639</v>
      </c>
      <c r="C745" s="24" t="s">
        <v>11619</v>
      </c>
      <c r="D745" s="24">
        <v>20.07</v>
      </c>
      <c r="E745" s="21">
        <v>4.84</v>
      </c>
      <c r="F745" s="432">
        <v>97.14</v>
      </c>
      <c r="G745" s="426"/>
      <c r="I745" s="1"/>
      <c r="J745" s="1"/>
    </row>
    <row r="746" customHeight="1" spans="1:10">
      <c r="A746" s="208">
        <v>741</v>
      </c>
      <c r="B746" s="431" t="s">
        <v>11640</v>
      </c>
      <c r="C746" s="24" t="s">
        <v>11641</v>
      </c>
      <c r="D746" s="24">
        <v>33.43</v>
      </c>
      <c r="E746" s="21">
        <v>4.84</v>
      </c>
      <c r="F746" s="432">
        <v>161.8</v>
      </c>
      <c r="G746" s="426"/>
      <c r="I746" s="1"/>
      <c r="J746" s="1"/>
    </row>
    <row r="747" customHeight="1" spans="1:10">
      <c r="A747" s="208">
        <v>742</v>
      </c>
      <c r="B747" s="431" t="s">
        <v>11642</v>
      </c>
      <c r="C747" s="24" t="s">
        <v>11641</v>
      </c>
      <c r="D747" s="24">
        <v>48.84</v>
      </c>
      <c r="E747" s="21">
        <v>4.84</v>
      </c>
      <c r="F747" s="432">
        <v>236.39</v>
      </c>
      <c r="G747" s="426"/>
      <c r="I747" s="1"/>
      <c r="J747" s="1"/>
    </row>
    <row r="748" customHeight="1" spans="1:10">
      <c r="A748" s="208">
        <v>743</v>
      </c>
      <c r="B748" s="431" t="s">
        <v>11643</v>
      </c>
      <c r="C748" s="24" t="s">
        <v>11641</v>
      </c>
      <c r="D748" s="24">
        <v>56.84</v>
      </c>
      <c r="E748" s="21">
        <v>4.84</v>
      </c>
      <c r="F748" s="432">
        <v>275.11</v>
      </c>
      <c r="G748" s="426"/>
      <c r="I748" s="1"/>
      <c r="J748" s="1"/>
    </row>
    <row r="749" customHeight="1" spans="1:10">
      <c r="A749" s="208">
        <v>744</v>
      </c>
      <c r="B749" s="431" t="s">
        <v>11644</v>
      </c>
      <c r="C749" s="24" t="s">
        <v>11641</v>
      </c>
      <c r="D749" s="24">
        <v>4.5</v>
      </c>
      <c r="E749" s="21">
        <v>4.84</v>
      </c>
      <c r="F749" s="432">
        <v>21.78</v>
      </c>
      <c r="G749" s="426"/>
      <c r="I749" s="1"/>
      <c r="J749" s="1"/>
    </row>
    <row r="750" customHeight="1" spans="1:10">
      <c r="A750" s="208">
        <v>745</v>
      </c>
      <c r="B750" s="431" t="s">
        <v>11645</v>
      </c>
      <c r="C750" s="24" t="s">
        <v>11641</v>
      </c>
      <c r="D750" s="24">
        <v>36.95</v>
      </c>
      <c r="E750" s="21">
        <v>4.84</v>
      </c>
      <c r="F750" s="432">
        <v>178.84</v>
      </c>
      <c r="G750" s="426"/>
      <c r="I750" s="1"/>
      <c r="J750" s="1"/>
    </row>
    <row r="751" customHeight="1" spans="1:10">
      <c r="A751" s="208">
        <v>746</v>
      </c>
      <c r="B751" s="431" t="s">
        <v>11646</v>
      </c>
      <c r="C751" s="24" t="s">
        <v>11641</v>
      </c>
      <c r="D751" s="24">
        <v>42.49</v>
      </c>
      <c r="E751" s="21">
        <v>4.84</v>
      </c>
      <c r="F751" s="432">
        <v>205.65</v>
      </c>
      <c r="G751" s="426"/>
      <c r="I751" s="1"/>
      <c r="J751" s="1"/>
    </row>
    <row r="752" customHeight="1" spans="1:10">
      <c r="A752" s="208">
        <v>747</v>
      </c>
      <c r="B752" s="431" t="s">
        <v>11647</v>
      </c>
      <c r="C752" s="24" t="s">
        <v>11641</v>
      </c>
      <c r="D752" s="24">
        <v>34.9</v>
      </c>
      <c r="E752" s="21">
        <v>4.84</v>
      </c>
      <c r="F752" s="432">
        <v>168.92</v>
      </c>
      <c r="G752" s="426"/>
      <c r="I752" s="1"/>
      <c r="J752" s="1"/>
    </row>
    <row r="753" customHeight="1" spans="1:10">
      <c r="A753" s="208">
        <v>748</v>
      </c>
      <c r="B753" s="431" t="s">
        <v>11648</v>
      </c>
      <c r="C753" s="24" t="s">
        <v>11641</v>
      </c>
      <c r="D753" s="24">
        <v>46.57</v>
      </c>
      <c r="E753" s="21">
        <v>4.84</v>
      </c>
      <c r="F753" s="432">
        <v>225.4</v>
      </c>
      <c r="G753" s="426"/>
      <c r="I753" s="1"/>
      <c r="J753" s="1"/>
    </row>
    <row r="754" customHeight="1" spans="1:10">
      <c r="A754" s="208">
        <v>749</v>
      </c>
      <c r="B754" s="431" t="s">
        <v>11649</v>
      </c>
      <c r="C754" s="24" t="s">
        <v>11641</v>
      </c>
      <c r="D754" s="24">
        <v>14</v>
      </c>
      <c r="E754" s="21">
        <v>4.84</v>
      </c>
      <c r="F754" s="432">
        <v>67.76</v>
      </c>
      <c r="G754" s="426"/>
      <c r="I754" s="1"/>
      <c r="J754" s="1"/>
    </row>
    <row r="755" customHeight="1" spans="1:10">
      <c r="A755" s="208">
        <v>750</v>
      </c>
      <c r="B755" s="431" t="s">
        <v>11650</v>
      </c>
      <c r="C755" s="24" t="s">
        <v>11641</v>
      </c>
      <c r="D755" s="24">
        <v>26.49</v>
      </c>
      <c r="E755" s="21">
        <v>4.84</v>
      </c>
      <c r="F755" s="432">
        <v>128.21</v>
      </c>
      <c r="G755" s="426"/>
      <c r="I755" s="1"/>
      <c r="J755" s="1"/>
    </row>
    <row r="756" customHeight="1" spans="1:10">
      <c r="A756" s="208">
        <v>751</v>
      </c>
      <c r="B756" s="431" t="s">
        <v>11651</v>
      </c>
      <c r="C756" s="24" t="s">
        <v>11641</v>
      </c>
      <c r="D756" s="24">
        <v>23.3</v>
      </c>
      <c r="E756" s="21">
        <v>4.84</v>
      </c>
      <c r="F756" s="432">
        <v>112.77</v>
      </c>
      <c r="G756" s="426"/>
      <c r="I756" s="1"/>
      <c r="J756" s="1"/>
    </row>
    <row r="757" customHeight="1" spans="1:10">
      <c r="A757" s="208">
        <v>752</v>
      </c>
      <c r="B757" s="431" t="s">
        <v>11652</v>
      </c>
      <c r="C757" s="24" t="s">
        <v>11641</v>
      </c>
      <c r="D757" s="24">
        <v>9.23</v>
      </c>
      <c r="E757" s="21">
        <v>4.84</v>
      </c>
      <c r="F757" s="432">
        <v>44.67</v>
      </c>
      <c r="G757" s="426"/>
      <c r="I757" s="1"/>
      <c r="J757" s="1"/>
    </row>
    <row r="758" customHeight="1" spans="1:10">
      <c r="A758" s="208">
        <v>753</v>
      </c>
      <c r="B758" s="431" t="s">
        <v>11653</v>
      </c>
      <c r="C758" s="24" t="s">
        <v>11641</v>
      </c>
      <c r="D758" s="24">
        <v>41.45</v>
      </c>
      <c r="E758" s="21">
        <v>4.84</v>
      </c>
      <c r="F758" s="432">
        <v>200.62</v>
      </c>
      <c r="G758" s="426"/>
      <c r="I758" s="1"/>
      <c r="J758" s="1"/>
    </row>
    <row r="759" customHeight="1" spans="1:10">
      <c r="A759" s="208">
        <v>754</v>
      </c>
      <c r="B759" s="431" t="s">
        <v>11654</v>
      </c>
      <c r="C759" s="24" t="s">
        <v>11641</v>
      </c>
      <c r="D759" s="24">
        <v>8</v>
      </c>
      <c r="E759" s="21">
        <v>4.84</v>
      </c>
      <c r="F759" s="432">
        <v>38.72</v>
      </c>
      <c r="G759" s="426"/>
      <c r="I759" s="1"/>
      <c r="J759" s="1"/>
    </row>
    <row r="760" customHeight="1" spans="1:10">
      <c r="A760" s="208">
        <v>755</v>
      </c>
      <c r="B760" s="431" t="s">
        <v>11655</v>
      </c>
      <c r="C760" s="24" t="s">
        <v>11641</v>
      </c>
      <c r="D760" s="24">
        <v>63.28</v>
      </c>
      <c r="E760" s="21">
        <v>4.84</v>
      </c>
      <c r="F760" s="432">
        <v>306.28</v>
      </c>
      <c r="G760" s="426"/>
      <c r="I760" s="1"/>
      <c r="J760" s="1"/>
    </row>
    <row r="761" customHeight="1" spans="1:10">
      <c r="A761" s="208">
        <v>756</v>
      </c>
      <c r="B761" s="431" t="s">
        <v>11656</v>
      </c>
      <c r="C761" s="24" t="s">
        <v>11641</v>
      </c>
      <c r="D761" s="24">
        <v>103.7</v>
      </c>
      <c r="E761" s="21">
        <v>4.84</v>
      </c>
      <c r="F761" s="432">
        <v>501.91</v>
      </c>
      <c r="G761" s="426"/>
      <c r="I761" s="1"/>
      <c r="J761" s="1"/>
    </row>
    <row r="762" customHeight="1" spans="1:10">
      <c r="A762" s="208">
        <v>757</v>
      </c>
      <c r="B762" s="431" t="s">
        <v>11657</v>
      </c>
      <c r="C762" s="24" t="s">
        <v>11641</v>
      </c>
      <c r="D762" s="24">
        <v>59.39</v>
      </c>
      <c r="E762" s="21">
        <v>4.84</v>
      </c>
      <c r="F762" s="432">
        <v>287.45</v>
      </c>
      <c r="G762" s="426"/>
      <c r="I762" s="1"/>
      <c r="J762" s="1"/>
    </row>
    <row r="763" customHeight="1" spans="1:10">
      <c r="A763" s="208">
        <v>758</v>
      </c>
      <c r="B763" s="431" t="s">
        <v>11658</v>
      </c>
      <c r="C763" s="24" t="s">
        <v>11641</v>
      </c>
      <c r="D763" s="24">
        <v>19.56</v>
      </c>
      <c r="E763" s="21">
        <v>4.84</v>
      </c>
      <c r="F763" s="432">
        <v>94.67</v>
      </c>
      <c r="G763" s="426"/>
      <c r="I763" s="1"/>
      <c r="J763" s="1"/>
    </row>
    <row r="764" customHeight="1" spans="1:10">
      <c r="A764" s="208">
        <v>759</v>
      </c>
      <c r="B764" s="431" t="s">
        <v>11659</v>
      </c>
      <c r="C764" s="24" t="s">
        <v>11641</v>
      </c>
      <c r="D764" s="24">
        <v>38.24</v>
      </c>
      <c r="E764" s="21">
        <v>4.84</v>
      </c>
      <c r="F764" s="432">
        <v>185.08</v>
      </c>
      <c r="G764" s="426"/>
      <c r="I764" s="1"/>
      <c r="J764" s="1"/>
    </row>
    <row r="765" customHeight="1" spans="1:10">
      <c r="A765" s="208">
        <v>760</v>
      </c>
      <c r="B765" s="431" t="s">
        <v>11660</v>
      </c>
      <c r="C765" s="24" t="s">
        <v>11641</v>
      </c>
      <c r="D765" s="24">
        <v>4</v>
      </c>
      <c r="E765" s="21">
        <v>4.84</v>
      </c>
      <c r="F765" s="432">
        <v>19.36</v>
      </c>
      <c r="G765" s="426"/>
      <c r="I765" s="1"/>
      <c r="J765" s="1"/>
    </row>
    <row r="766" customHeight="1" spans="1:10">
      <c r="A766" s="208">
        <v>761</v>
      </c>
      <c r="B766" s="431" t="s">
        <v>11661</v>
      </c>
      <c r="C766" s="24" t="s">
        <v>11641</v>
      </c>
      <c r="D766" s="24">
        <v>38.27</v>
      </c>
      <c r="E766" s="21">
        <v>4.84</v>
      </c>
      <c r="F766" s="432">
        <v>185.23</v>
      </c>
      <c r="G766" s="426"/>
      <c r="I766" s="1"/>
      <c r="J766" s="1"/>
    </row>
    <row r="767" customHeight="1" spans="1:10">
      <c r="A767" s="208">
        <v>762</v>
      </c>
      <c r="B767" s="431" t="s">
        <v>11662</v>
      </c>
      <c r="C767" s="24" t="s">
        <v>11641</v>
      </c>
      <c r="D767" s="24">
        <v>47.22</v>
      </c>
      <c r="E767" s="21">
        <v>4.84</v>
      </c>
      <c r="F767" s="432">
        <v>228.54</v>
      </c>
      <c r="G767" s="426"/>
      <c r="I767" s="1"/>
      <c r="J767" s="1"/>
    </row>
    <row r="768" customHeight="1" spans="1:10">
      <c r="A768" s="208">
        <v>763</v>
      </c>
      <c r="B768" s="431" t="s">
        <v>11663</v>
      </c>
      <c r="C768" s="24" t="s">
        <v>11641</v>
      </c>
      <c r="D768" s="24">
        <v>46.94</v>
      </c>
      <c r="E768" s="21">
        <v>4.84</v>
      </c>
      <c r="F768" s="432">
        <v>227.19</v>
      </c>
      <c r="G768" s="426"/>
      <c r="I768" s="1"/>
      <c r="J768" s="1"/>
    </row>
    <row r="769" customHeight="1" spans="1:10">
      <c r="A769" s="208">
        <v>764</v>
      </c>
      <c r="B769" s="431" t="s">
        <v>11664</v>
      </c>
      <c r="C769" s="24" t="s">
        <v>11641</v>
      </c>
      <c r="D769" s="24">
        <v>30.54</v>
      </c>
      <c r="E769" s="21">
        <v>4.84</v>
      </c>
      <c r="F769" s="432">
        <v>147.81</v>
      </c>
      <c r="G769" s="426"/>
      <c r="I769" s="1"/>
      <c r="J769" s="1"/>
    </row>
    <row r="770" customHeight="1" spans="1:10">
      <c r="A770" s="208">
        <v>765</v>
      </c>
      <c r="B770" s="431" t="s">
        <v>11665</v>
      </c>
      <c r="C770" s="24" t="s">
        <v>11641</v>
      </c>
      <c r="D770" s="24">
        <v>27.8</v>
      </c>
      <c r="E770" s="21">
        <v>4.84</v>
      </c>
      <c r="F770" s="432">
        <v>134.55</v>
      </c>
      <c r="G770" s="426"/>
      <c r="I770" s="1"/>
      <c r="J770" s="1"/>
    </row>
    <row r="771" customHeight="1" spans="1:10">
      <c r="A771" s="208">
        <v>766</v>
      </c>
      <c r="B771" s="431" t="s">
        <v>11666</v>
      </c>
      <c r="C771" s="24" t="s">
        <v>11641</v>
      </c>
      <c r="D771" s="24">
        <v>38.8</v>
      </c>
      <c r="E771" s="21">
        <v>4.84</v>
      </c>
      <c r="F771" s="432">
        <v>187.79</v>
      </c>
      <c r="G771" s="426"/>
      <c r="I771" s="1"/>
      <c r="J771" s="1"/>
    </row>
    <row r="772" customHeight="1" spans="1:10">
      <c r="A772" s="208">
        <v>767</v>
      </c>
      <c r="B772" s="431" t="s">
        <v>11667</v>
      </c>
      <c r="C772" s="24" t="s">
        <v>11641</v>
      </c>
      <c r="D772" s="24">
        <v>22.75</v>
      </c>
      <c r="E772" s="21">
        <v>4.84</v>
      </c>
      <c r="F772" s="432">
        <v>110.11</v>
      </c>
      <c r="G772" s="426"/>
      <c r="I772" s="1"/>
      <c r="J772" s="1"/>
    </row>
    <row r="773" customHeight="1" spans="1:10">
      <c r="A773" s="208">
        <v>768</v>
      </c>
      <c r="B773" s="431" t="s">
        <v>11668</v>
      </c>
      <c r="C773" s="24" t="s">
        <v>11641</v>
      </c>
      <c r="D773" s="24">
        <v>17.04</v>
      </c>
      <c r="E773" s="21">
        <v>4.84</v>
      </c>
      <c r="F773" s="432">
        <v>82.47</v>
      </c>
      <c r="G773" s="426"/>
      <c r="I773" s="1"/>
      <c r="J773" s="1"/>
    </row>
    <row r="774" customHeight="1" spans="1:10">
      <c r="A774" s="208">
        <v>769</v>
      </c>
      <c r="B774" s="431" t="s">
        <v>11669</v>
      </c>
      <c r="C774" s="24" t="s">
        <v>11641</v>
      </c>
      <c r="D774" s="24">
        <v>14.5</v>
      </c>
      <c r="E774" s="21">
        <v>4.84</v>
      </c>
      <c r="F774" s="432">
        <v>70.18</v>
      </c>
      <c r="G774" s="426"/>
      <c r="I774" s="1"/>
      <c r="J774" s="1"/>
    </row>
    <row r="775" customHeight="1" spans="1:10">
      <c r="A775" s="208">
        <v>770</v>
      </c>
      <c r="B775" s="431" t="s">
        <v>11670</v>
      </c>
      <c r="C775" s="24" t="s">
        <v>11641</v>
      </c>
      <c r="D775" s="24">
        <v>1.93</v>
      </c>
      <c r="E775" s="21">
        <v>4.84</v>
      </c>
      <c r="F775" s="432">
        <v>9.34</v>
      </c>
      <c r="G775" s="426"/>
      <c r="I775" s="1"/>
      <c r="J775" s="1"/>
    </row>
    <row r="776" customHeight="1" spans="1:10">
      <c r="A776" s="208">
        <v>771</v>
      </c>
      <c r="B776" s="431" t="s">
        <v>11671</v>
      </c>
      <c r="C776" s="24" t="s">
        <v>11641</v>
      </c>
      <c r="D776" s="24">
        <v>37.95</v>
      </c>
      <c r="E776" s="21">
        <v>4.84</v>
      </c>
      <c r="F776" s="432">
        <v>183.68</v>
      </c>
      <c r="G776" s="426"/>
      <c r="I776" s="1"/>
      <c r="J776" s="1"/>
    </row>
    <row r="777" customHeight="1" spans="1:10">
      <c r="A777" s="208">
        <v>772</v>
      </c>
      <c r="B777" s="431" t="s">
        <v>11672</v>
      </c>
      <c r="C777" s="24" t="s">
        <v>11641</v>
      </c>
      <c r="D777" s="24">
        <v>89.35</v>
      </c>
      <c r="E777" s="21">
        <v>4.84</v>
      </c>
      <c r="F777" s="432">
        <v>432.45</v>
      </c>
      <c r="G777" s="426"/>
      <c r="I777" s="1"/>
      <c r="J777" s="1"/>
    </row>
    <row r="778" customHeight="1" spans="1:10">
      <c r="A778" s="208">
        <v>773</v>
      </c>
      <c r="B778" s="431" t="s">
        <v>11673</v>
      </c>
      <c r="C778" s="24" t="s">
        <v>11641</v>
      </c>
      <c r="D778" s="24">
        <v>19.07</v>
      </c>
      <c r="E778" s="21">
        <v>4.84</v>
      </c>
      <c r="F778" s="432">
        <v>92.3</v>
      </c>
      <c r="G778" s="426"/>
      <c r="I778" s="1"/>
      <c r="J778" s="1"/>
    </row>
    <row r="779" customHeight="1" spans="1:10">
      <c r="A779" s="208">
        <v>774</v>
      </c>
      <c r="B779" s="431" t="s">
        <v>1805</v>
      </c>
      <c r="C779" s="24" t="s">
        <v>11641</v>
      </c>
      <c r="D779" s="24">
        <v>7.62</v>
      </c>
      <c r="E779" s="21">
        <v>4.84</v>
      </c>
      <c r="F779" s="432">
        <v>36.88</v>
      </c>
      <c r="G779" s="426"/>
      <c r="I779" s="1"/>
      <c r="J779" s="1"/>
    </row>
    <row r="780" customHeight="1" spans="1:10">
      <c r="A780" s="208">
        <v>775</v>
      </c>
      <c r="B780" s="431" t="s">
        <v>2390</v>
      </c>
      <c r="C780" s="24" t="s">
        <v>11641</v>
      </c>
      <c r="D780" s="24">
        <v>20</v>
      </c>
      <c r="E780" s="21">
        <v>4.84</v>
      </c>
      <c r="F780" s="432">
        <v>96.8</v>
      </c>
      <c r="G780" s="426"/>
      <c r="I780" s="1"/>
      <c r="J780" s="1"/>
    </row>
    <row r="781" customHeight="1" spans="1:10">
      <c r="A781" s="208">
        <v>776</v>
      </c>
      <c r="B781" s="431" t="s">
        <v>11674</v>
      </c>
      <c r="C781" s="24" t="s">
        <v>11641</v>
      </c>
      <c r="D781" s="24">
        <v>70</v>
      </c>
      <c r="E781" s="21">
        <v>4.84</v>
      </c>
      <c r="F781" s="432">
        <v>338.8</v>
      </c>
      <c r="G781" s="426"/>
      <c r="I781" s="1"/>
      <c r="J781" s="1"/>
    </row>
    <row r="782" customHeight="1" spans="1:10">
      <c r="A782" s="208">
        <v>777</v>
      </c>
      <c r="B782" s="431" t="s">
        <v>11675</v>
      </c>
      <c r="C782" s="24" t="s">
        <v>11641</v>
      </c>
      <c r="D782" s="24">
        <v>5.72</v>
      </c>
      <c r="E782" s="21">
        <v>4.84</v>
      </c>
      <c r="F782" s="432">
        <v>27.68</v>
      </c>
      <c r="G782" s="426"/>
      <c r="I782" s="1"/>
      <c r="J782" s="1"/>
    </row>
    <row r="783" customHeight="1" spans="1:10">
      <c r="A783" s="208">
        <v>778</v>
      </c>
      <c r="B783" s="431" t="s">
        <v>11676</v>
      </c>
      <c r="C783" s="24" t="s">
        <v>11641</v>
      </c>
      <c r="D783" s="24">
        <v>5.8</v>
      </c>
      <c r="E783" s="21">
        <v>4.84</v>
      </c>
      <c r="F783" s="432">
        <v>28.07</v>
      </c>
      <c r="G783" s="426"/>
      <c r="I783" s="1"/>
      <c r="J783" s="1"/>
    </row>
    <row r="784" customHeight="1" spans="1:10">
      <c r="A784" s="208">
        <v>779</v>
      </c>
      <c r="B784" s="431" t="s">
        <v>11677</v>
      </c>
      <c r="C784" s="24" t="s">
        <v>11641</v>
      </c>
      <c r="D784" s="24">
        <v>56.14</v>
      </c>
      <c r="E784" s="21">
        <v>4.84</v>
      </c>
      <c r="F784" s="432">
        <v>271.72</v>
      </c>
      <c r="G784" s="426"/>
      <c r="I784" s="1"/>
      <c r="J784" s="1"/>
    </row>
    <row r="785" customHeight="1" spans="1:10">
      <c r="A785" s="208">
        <v>780</v>
      </c>
      <c r="B785" s="431" t="s">
        <v>11678</v>
      </c>
      <c r="C785" s="24" t="s">
        <v>11641</v>
      </c>
      <c r="D785" s="24">
        <v>24.44</v>
      </c>
      <c r="E785" s="21">
        <v>4.84</v>
      </c>
      <c r="F785" s="432">
        <v>118.29</v>
      </c>
      <c r="G785" s="426"/>
      <c r="I785" s="1"/>
      <c r="J785" s="1"/>
    </row>
    <row r="786" customHeight="1" spans="1:10">
      <c r="A786" s="208">
        <v>781</v>
      </c>
      <c r="B786" s="431" t="s">
        <v>11679</v>
      </c>
      <c r="C786" s="24" t="s">
        <v>11641</v>
      </c>
      <c r="D786" s="24">
        <v>14.4</v>
      </c>
      <c r="E786" s="21">
        <v>4.84</v>
      </c>
      <c r="F786" s="432">
        <v>69.7</v>
      </c>
      <c r="G786" s="426"/>
      <c r="I786" s="1"/>
      <c r="J786" s="1"/>
    </row>
    <row r="787" customHeight="1" spans="1:10">
      <c r="A787" s="208">
        <v>782</v>
      </c>
      <c r="B787" s="431" t="s">
        <v>11680</v>
      </c>
      <c r="C787" s="24" t="s">
        <v>11641</v>
      </c>
      <c r="D787" s="24">
        <v>38.04</v>
      </c>
      <c r="E787" s="21">
        <v>4.84</v>
      </c>
      <c r="F787" s="432">
        <v>184.11</v>
      </c>
      <c r="G787" s="426"/>
      <c r="I787" s="1"/>
      <c r="J787" s="1"/>
    </row>
    <row r="788" customHeight="1" spans="1:10">
      <c r="A788" s="208">
        <v>783</v>
      </c>
      <c r="B788" s="431" t="s">
        <v>11681</v>
      </c>
      <c r="C788" s="24" t="s">
        <v>11641</v>
      </c>
      <c r="D788" s="24">
        <v>10.1</v>
      </c>
      <c r="E788" s="21">
        <v>4.84</v>
      </c>
      <c r="F788" s="432">
        <v>48.88</v>
      </c>
      <c r="G788" s="426"/>
      <c r="I788" s="1"/>
      <c r="J788" s="1"/>
    </row>
    <row r="789" customHeight="1" spans="1:10">
      <c r="A789" s="208">
        <v>784</v>
      </c>
      <c r="B789" s="431" t="s">
        <v>11682</v>
      </c>
      <c r="C789" s="24" t="s">
        <v>11641</v>
      </c>
      <c r="D789" s="24">
        <v>8.1</v>
      </c>
      <c r="E789" s="21">
        <v>4.84</v>
      </c>
      <c r="F789" s="432">
        <v>39.2</v>
      </c>
      <c r="G789" s="426"/>
      <c r="I789" s="1"/>
      <c r="J789" s="1"/>
    </row>
    <row r="790" customHeight="1" spans="1:10">
      <c r="A790" s="208">
        <v>785</v>
      </c>
      <c r="B790" s="431" t="s">
        <v>11683</v>
      </c>
      <c r="C790" s="24" t="s">
        <v>11641</v>
      </c>
      <c r="D790" s="24">
        <v>37.81</v>
      </c>
      <c r="E790" s="21">
        <v>4.84</v>
      </c>
      <c r="F790" s="432">
        <v>183</v>
      </c>
      <c r="G790" s="426"/>
      <c r="I790" s="1"/>
      <c r="J790" s="1"/>
    </row>
    <row r="791" customHeight="1" spans="1:10">
      <c r="A791" s="208">
        <v>786</v>
      </c>
      <c r="B791" s="431" t="s">
        <v>11684</v>
      </c>
      <c r="C791" s="24" t="s">
        <v>11641</v>
      </c>
      <c r="D791" s="24">
        <v>10.16</v>
      </c>
      <c r="E791" s="21">
        <v>4.84</v>
      </c>
      <c r="F791" s="432">
        <v>49.17</v>
      </c>
      <c r="G791" s="426"/>
      <c r="I791" s="1"/>
      <c r="J791" s="1"/>
    </row>
    <row r="792" customHeight="1" spans="1:10">
      <c r="A792" s="208">
        <v>787</v>
      </c>
      <c r="B792" s="431" t="s">
        <v>11685</v>
      </c>
      <c r="C792" s="24" t="s">
        <v>11641</v>
      </c>
      <c r="D792" s="24">
        <v>1.65</v>
      </c>
      <c r="E792" s="21">
        <v>4.84</v>
      </c>
      <c r="F792" s="432">
        <v>7.99</v>
      </c>
      <c r="G792" s="426"/>
      <c r="I792" s="1"/>
      <c r="J792" s="1"/>
    </row>
    <row r="793" customHeight="1" spans="1:10">
      <c r="A793" s="208">
        <v>788</v>
      </c>
      <c r="B793" s="431" t="s">
        <v>11686</v>
      </c>
      <c r="C793" s="24" t="s">
        <v>11641</v>
      </c>
      <c r="D793" s="24">
        <v>22.9</v>
      </c>
      <c r="E793" s="21">
        <v>4.84</v>
      </c>
      <c r="F793" s="432">
        <v>110.84</v>
      </c>
      <c r="G793" s="426"/>
      <c r="I793" s="1"/>
      <c r="J793" s="1"/>
    </row>
    <row r="794" customHeight="1" spans="1:10">
      <c r="A794" s="208">
        <v>789</v>
      </c>
      <c r="B794" s="431" t="s">
        <v>11687</v>
      </c>
      <c r="C794" s="24" t="s">
        <v>11641</v>
      </c>
      <c r="D794" s="24">
        <v>2.9</v>
      </c>
      <c r="E794" s="21">
        <v>4.84</v>
      </c>
      <c r="F794" s="432">
        <v>14.04</v>
      </c>
      <c r="G794" s="426"/>
      <c r="I794" s="1"/>
      <c r="J794" s="1"/>
    </row>
    <row r="795" customHeight="1" spans="1:10">
      <c r="A795" s="208">
        <v>790</v>
      </c>
      <c r="B795" s="431" t="s">
        <v>11688</v>
      </c>
      <c r="C795" s="24" t="s">
        <v>11641</v>
      </c>
      <c r="D795" s="24">
        <v>1</v>
      </c>
      <c r="E795" s="21">
        <v>4.84</v>
      </c>
      <c r="F795" s="432">
        <v>4.84</v>
      </c>
      <c r="G795" s="426"/>
      <c r="I795" s="1"/>
      <c r="J795" s="1"/>
    </row>
    <row r="796" customHeight="1" spans="1:10">
      <c r="A796" s="208">
        <v>791</v>
      </c>
      <c r="B796" s="431" t="s">
        <v>11689</v>
      </c>
      <c r="C796" s="24" t="s">
        <v>11641</v>
      </c>
      <c r="D796" s="24">
        <v>56.98</v>
      </c>
      <c r="E796" s="21">
        <v>4.84</v>
      </c>
      <c r="F796" s="432">
        <v>275.78</v>
      </c>
      <c r="G796" s="426"/>
      <c r="I796" s="1"/>
      <c r="J796" s="1"/>
    </row>
    <row r="797" customHeight="1" spans="1:10">
      <c r="A797" s="208">
        <v>792</v>
      </c>
      <c r="B797" s="431" t="s">
        <v>11690</v>
      </c>
      <c r="C797" s="24" t="s">
        <v>11641</v>
      </c>
      <c r="D797" s="24">
        <v>10.49</v>
      </c>
      <c r="E797" s="21">
        <v>4.84</v>
      </c>
      <c r="F797" s="432">
        <v>50.77</v>
      </c>
      <c r="G797" s="426"/>
      <c r="I797" s="1"/>
      <c r="J797" s="1"/>
    </row>
    <row r="798" customHeight="1" spans="1:10">
      <c r="A798" s="208">
        <v>793</v>
      </c>
      <c r="B798" s="431" t="s">
        <v>11691</v>
      </c>
      <c r="C798" s="24" t="s">
        <v>11641</v>
      </c>
      <c r="D798" s="24">
        <v>13</v>
      </c>
      <c r="E798" s="21">
        <v>4.84</v>
      </c>
      <c r="F798" s="432">
        <v>62.92</v>
      </c>
      <c r="G798" s="426"/>
      <c r="I798" s="1"/>
      <c r="J798" s="1"/>
    </row>
    <row r="799" customHeight="1" spans="1:10">
      <c r="A799" s="208">
        <v>794</v>
      </c>
      <c r="B799" s="431" t="s">
        <v>11692</v>
      </c>
      <c r="C799" s="24" t="s">
        <v>11641</v>
      </c>
      <c r="D799" s="24">
        <v>53</v>
      </c>
      <c r="E799" s="21">
        <v>4.84</v>
      </c>
      <c r="F799" s="432">
        <v>256.52</v>
      </c>
      <c r="G799" s="426"/>
      <c r="I799" s="1"/>
      <c r="J799" s="1"/>
    </row>
    <row r="800" customHeight="1" spans="1:10">
      <c r="A800" s="208">
        <v>795</v>
      </c>
      <c r="B800" s="431" t="s">
        <v>11693</v>
      </c>
      <c r="C800" s="24" t="s">
        <v>11694</v>
      </c>
      <c r="D800" s="24">
        <v>46.81</v>
      </c>
      <c r="E800" s="21">
        <v>4.84</v>
      </c>
      <c r="F800" s="432">
        <v>226.56</v>
      </c>
      <c r="G800" s="426"/>
      <c r="I800" s="1"/>
      <c r="J800" s="1"/>
    </row>
    <row r="801" customHeight="1" spans="1:10">
      <c r="A801" s="208">
        <v>796</v>
      </c>
      <c r="B801" s="431" t="s">
        <v>11695</v>
      </c>
      <c r="C801" s="24" t="s">
        <v>11694</v>
      </c>
      <c r="D801" s="24">
        <v>43.58</v>
      </c>
      <c r="E801" s="21">
        <v>4.84</v>
      </c>
      <c r="F801" s="432">
        <v>210.93</v>
      </c>
      <c r="G801" s="426"/>
      <c r="I801" s="1"/>
      <c r="J801" s="1"/>
    </row>
    <row r="802" customHeight="1" spans="1:10">
      <c r="A802" s="208">
        <v>797</v>
      </c>
      <c r="B802" s="431" t="s">
        <v>11696</v>
      </c>
      <c r="C802" s="24" t="s">
        <v>11694</v>
      </c>
      <c r="D802" s="24">
        <v>18</v>
      </c>
      <c r="E802" s="21">
        <v>4.84</v>
      </c>
      <c r="F802" s="432">
        <v>87.12</v>
      </c>
      <c r="G802" s="426"/>
      <c r="I802" s="1"/>
      <c r="J802" s="1"/>
    </row>
    <row r="803" customHeight="1" spans="1:10">
      <c r="A803" s="208">
        <v>798</v>
      </c>
      <c r="B803" s="431" t="s">
        <v>11697</v>
      </c>
      <c r="C803" s="24" t="s">
        <v>11694</v>
      </c>
      <c r="D803" s="24">
        <v>18.9</v>
      </c>
      <c r="E803" s="21">
        <v>4.84</v>
      </c>
      <c r="F803" s="432">
        <v>91.48</v>
      </c>
      <c r="G803" s="426"/>
      <c r="I803" s="1"/>
      <c r="J803" s="1"/>
    </row>
    <row r="804" customHeight="1" spans="1:10">
      <c r="A804" s="208">
        <v>799</v>
      </c>
      <c r="B804" s="431" t="s">
        <v>11698</v>
      </c>
      <c r="C804" s="24" t="s">
        <v>11694</v>
      </c>
      <c r="D804" s="24">
        <v>56</v>
      </c>
      <c r="E804" s="21">
        <v>4.84</v>
      </c>
      <c r="F804" s="432">
        <v>271.04</v>
      </c>
      <c r="G804" s="426"/>
      <c r="I804" s="1"/>
      <c r="J804" s="1"/>
    </row>
    <row r="805" customHeight="1" spans="1:10">
      <c r="A805" s="208">
        <v>800</v>
      </c>
      <c r="B805" s="431" t="s">
        <v>11699</v>
      </c>
      <c r="C805" s="24" t="s">
        <v>11694</v>
      </c>
      <c r="D805" s="24">
        <v>35.4</v>
      </c>
      <c r="E805" s="21">
        <v>4.84</v>
      </c>
      <c r="F805" s="432">
        <v>171.34</v>
      </c>
      <c r="G805" s="426"/>
      <c r="I805" s="1"/>
      <c r="J805" s="1"/>
    </row>
    <row r="806" customHeight="1" spans="1:10">
      <c r="A806" s="208">
        <v>801</v>
      </c>
      <c r="B806" s="431" t="s">
        <v>8788</v>
      </c>
      <c r="C806" s="24" t="s">
        <v>11694</v>
      </c>
      <c r="D806" s="24">
        <v>42</v>
      </c>
      <c r="E806" s="21">
        <v>4.84</v>
      </c>
      <c r="F806" s="432">
        <v>203.28</v>
      </c>
      <c r="G806" s="426"/>
      <c r="I806" s="1"/>
      <c r="J806" s="1"/>
    </row>
    <row r="807" customHeight="1" spans="1:10">
      <c r="A807" s="208">
        <v>802</v>
      </c>
      <c r="B807" s="431" t="s">
        <v>11700</v>
      </c>
      <c r="C807" s="24" t="s">
        <v>11694</v>
      </c>
      <c r="D807" s="24">
        <v>26.99</v>
      </c>
      <c r="E807" s="21">
        <v>4.84</v>
      </c>
      <c r="F807" s="432">
        <v>130.63</v>
      </c>
      <c r="G807" s="426"/>
      <c r="I807" s="1"/>
      <c r="J807" s="1"/>
    </row>
    <row r="808" customHeight="1" spans="1:10">
      <c r="A808" s="208">
        <v>803</v>
      </c>
      <c r="B808" s="431" t="s">
        <v>11701</v>
      </c>
      <c r="C808" s="24" t="s">
        <v>11694</v>
      </c>
      <c r="D808" s="24">
        <v>38.28</v>
      </c>
      <c r="E808" s="21">
        <v>4.84</v>
      </c>
      <c r="F808" s="432">
        <v>185.28</v>
      </c>
      <c r="G808" s="426"/>
      <c r="I808" s="1"/>
      <c r="J808" s="1"/>
    </row>
    <row r="809" customHeight="1" spans="1:10">
      <c r="A809" s="208">
        <v>804</v>
      </c>
      <c r="B809" s="431" t="s">
        <v>11702</v>
      </c>
      <c r="C809" s="24" t="s">
        <v>11694</v>
      </c>
      <c r="D809" s="24">
        <v>28.66</v>
      </c>
      <c r="E809" s="21">
        <v>4.84</v>
      </c>
      <c r="F809" s="432">
        <v>138.71</v>
      </c>
      <c r="G809" s="426"/>
      <c r="I809" s="1"/>
      <c r="J809" s="1"/>
    </row>
    <row r="810" customHeight="1" spans="1:10">
      <c r="A810" s="208">
        <v>805</v>
      </c>
      <c r="B810" s="431" t="s">
        <v>11703</v>
      </c>
      <c r="C810" s="24" t="s">
        <v>11694</v>
      </c>
      <c r="D810" s="24">
        <v>166.9</v>
      </c>
      <c r="E810" s="21">
        <v>4.84</v>
      </c>
      <c r="F810" s="432">
        <v>807.8</v>
      </c>
      <c r="G810" s="426"/>
      <c r="I810" s="1"/>
      <c r="J810" s="1"/>
    </row>
    <row r="811" customHeight="1" spans="1:10">
      <c r="A811" s="208">
        <v>806</v>
      </c>
      <c r="B811" s="431" t="s">
        <v>11704</v>
      </c>
      <c r="C811" s="24" t="s">
        <v>11694</v>
      </c>
      <c r="D811" s="24">
        <v>13.53</v>
      </c>
      <c r="E811" s="21">
        <v>4.84</v>
      </c>
      <c r="F811" s="432">
        <v>65.49</v>
      </c>
      <c r="G811" s="426"/>
      <c r="I811" s="1"/>
      <c r="J811" s="1"/>
    </row>
    <row r="812" customHeight="1" spans="1:10">
      <c r="A812" s="208">
        <v>807</v>
      </c>
      <c r="B812" s="431" t="s">
        <v>11705</v>
      </c>
      <c r="C812" s="24" t="s">
        <v>11694</v>
      </c>
      <c r="D812" s="24">
        <v>40.56</v>
      </c>
      <c r="E812" s="21">
        <v>4.84</v>
      </c>
      <c r="F812" s="432">
        <v>196.31</v>
      </c>
      <c r="G812" s="426"/>
      <c r="I812" s="1"/>
      <c r="J812" s="1"/>
    </row>
    <row r="813" customHeight="1" spans="1:10">
      <c r="A813" s="208">
        <v>808</v>
      </c>
      <c r="B813" s="431" t="s">
        <v>11706</v>
      </c>
      <c r="C813" s="24" t="s">
        <v>11694</v>
      </c>
      <c r="D813" s="24">
        <v>27</v>
      </c>
      <c r="E813" s="21">
        <v>4.84</v>
      </c>
      <c r="F813" s="432">
        <v>130.68</v>
      </c>
      <c r="G813" s="426"/>
      <c r="I813" s="1"/>
      <c r="J813" s="1"/>
    </row>
    <row r="814" customHeight="1" spans="1:10">
      <c r="A814" s="208">
        <v>809</v>
      </c>
      <c r="B814" s="431" t="s">
        <v>11707</v>
      </c>
      <c r="C814" s="24" t="s">
        <v>11694</v>
      </c>
      <c r="D814" s="24">
        <v>46.27</v>
      </c>
      <c r="E814" s="21">
        <v>4.84</v>
      </c>
      <c r="F814" s="432">
        <v>223.95</v>
      </c>
      <c r="G814" s="426"/>
      <c r="I814" s="1"/>
      <c r="J814" s="1"/>
    </row>
    <row r="815" customHeight="1" spans="1:10">
      <c r="A815" s="208">
        <v>810</v>
      </c>
      <c r="B815" s="431" t="s">
        <v>11708</v>
      </c>
      <c r="C815" s="24" t="s">
        <v>11694</v>
      </c>
      <c r="D815" s="24">
        <v>54.13</v>
      </c>
      <c r="E815" s="21">
        <v>4.84</v>
      </c>
      <c r="F815" s="432">
        <v>261.99</v>
      </c>
      <c r="G815" s="426"/>
      <c r="I815" s="1"/>
      <c r="J815" s="1"/>
    </row>
    <row r="816" customHeight="1" spans="1:10">
      <c r="A816" s="208">
        <v>811</v>
      </c>
      <c r="B816" s="431" t="s">
        <v>11709</v>
      </c>
      <c r="C816" s="24" t="s">
        <v>11694</v>
      </c>
      <c r="D816" s="24">
        <v>2</v>
      </c>
      <c r="E816" s="21">
        <v>4.84</v>
      </c>
      <c r="F816" s="432">
        <v>9.68</v>
      </c>
      <c r="G816" s="426"/>
      <c r="I816" s="1"/>
      <c r="J816" s="1"/>
    </row>
    <row r="817" customHeight="1" spans="1:10">
      <c r="A817" s="208">
        <v>812</v>
      </c>
      <c r="B817" s="431" t="s">
        <v>11710</v>
      </c>
      <c r="C817" s="24" t="s">
        <v>11694</v>
      </c>
      <c r="D817" s="24">
        <v>143</v>
      </c>
      <c r="E817" s="21">
        <v>4.84</v>
      </c>
      <c r="F817" s="432">
        <v>692.12</v>
      </c>
      <c r="G817" s="426"/>
      <c r="I817" s="1"/>
      <c r="J817" s="1"/>
    </row>
    <row r="818" customHeight="1" spans="1:10">
      <c r="A818" s="208">
        <v>813</v>
      </c>
      <c r="B818" s="431" t="s">
        <v>4805</v>
      </c>
      <c r="C818" s="24" t="s">
        <v>11694</v>
      </c>
      <c r="D818" s="24">
        <v>62.07</v>
      </c>
      <c r="E818" s="21">
        <v>4.84</v>
      </c>
      <c r="F818" s="432">
        <v>300.42</v>
      </c>
      <c r="G818" s="426"/>
      <c r="I818" s="1"/>
      <c r="J818" s="1"/>
    </row>
    <row r="819" customHeight="1" spans="1:10">
      <c r="A819" s="208">
        <v>814</v>
      </c>
      <c r="B819" s="431" t="s">
        <v>11711</v>
      </c>
      <c r="C819" s="24" t="s">
        <v>11694</v>
      </c>
      <c r="D819" s="24">
        <v>147.3</v>
      </c>
      <c r="E819" s="21">
        <v>4.84</v>
      </c>
      <c r="F819" s="432">
        <v>712.93</v>
      </c>
      <c r="G819" s="426"/>
      <c r="I819" s="1"/>
      <c r="J819" s="1"/>
    </row>
    <row r="820" customHeight="1" spans="1:10">
      <c r="A820" s="208">
        <v>815</v>
      </c>
      <c r="B820" s="431" t="s">
        <v>11712</v>
      </c>
      <c r="C820" s="24" t="s">
        <v>11694</v>
      </c>
      <c r="D820" s="24">
        <v>31</v>
      </c>
      <c r="E820" s="21">
        <v>4.84</v>
      </c>
      <c r="F820" s="432">
        <v>150.04</v>
      </c>
      <c r="G820" s="426"/>
      <c r="I820" s="1"/>
      <c r="J820" s="1"/>
    </row>
    <row r="821" customHeight="1" spans="1:10">
      <c r="A821" s="208">
        <v>816</v>
      </c>
      <c r="B821" s="431" t="s">
        <v>11713</v>
      </c>
      <c r="C821" s="24" t="s">
        <v>11694</v>
      </c>
      <c r="D821" s="24">
        <v>22.3</v>
      </c>
      <c r="E821" s="21">
        <v>4.84</v>
      </c>
      <c r="F821" s="432">
        <v>107.93</v>
      </c>
      <c r="G821" s="426"/>
      <c r="I821" s="1"/>
      <c r="J821" s="1"/>
    </row>
    <row r="822" customHeight="1" spans="1:10">
      <c r="A822" s="208">
        <v>817</v>
      </c>
      <c r="B822" s="431" t="s">
        <v>4649</v>
      </c>
      <c r="C822" s="24" t="s">
        <v>11694</v>
      </c>
      <c r="D822" s="24">
        <v>38.79</v>
      </c>
      <c r="E822" s="21">
        <v>4.84</v>
      </c>
      <c r="F822" s="432">
        <v>187.74</v>
      </c>
      <c r="G822" s="426"/>
      <c r="I822" s="1"/>
      <c r="J822" s="1"/>
    </row>
    <row r="823" customHeight="1" spans="1:10">
      <c r="A823" s="208">
        <v>818</v>
      </c>
      <c r="B823" s="431" t="s">
        <v>11714</v>
      </c>
      <c r="C823" s="24" t="s">
        <v>11694</v>
      </c>
      <c r="D823" s="24">
        <v>52.3</v>
      </c>
      <c r="E823" s="21">
        <v>4.84</v>
      </c>
      <c r="F823" s="432">
        <v>253.13</v>
      </c>
      <c r="G823" s="426"/>
      <c r="I823" s="1"/>
      <c r="J823" s="1"/>
    </row>
    <row r="824" customHeight="1" spans="1:10">
      <c r="A824" s="208">
        <v>819</v>
      </c>
      <c r="B824" s="431" t="s">
        <v>11715</v>
      </c>
      <c r="C824" s="24" t="s">
        <v>11694</v>
      </c>
      <c r="D824" s="24">
        <v>27.33</v>
      </c>
      <c r="E824" s="21">
        <v>4.84</v>
      </c>
      <c r="F824" s="432">
        <v>132.28</v>
      </c>
      <c r="G824" s="426"/>
      <c r="I824" s="1"/>
      <c r="J824" s="1"/>
    </row>
    <row r="825" customHeight="1" spans="1:10">
      <c r="A825" s="208">
        <v>820</v>
      </c>
      <c r="B825" s="431" t="s">
        <v>11716</v>
      </c>
      <c r="C825" s="24" t="s">
        <v>11694</v>
      </c>
      <c r="D825" s="24">
        <v>27.05</v>
      </c>
      <c r="E825" s="21">
        <v>4.84</v>
      </c>
      <c r="F825" s="432">
        <v>130.92</v>
      </c>
      <c r="G825" s="426"/>
      <c r="I825" s="1"/>
      <c r="J825" s="1"/>
    </row>
    <row r="826" customHeight="1" spans="1:10">
      <c r="A826" s="208">
        <v>821</v>
      </c>
      <c r="B826" s="431" t="s">
        <v>11717</v>
      </c>
      <c r="C826" s="24" t="s">
        <v>11694</v>
      </c>
      <c r="D826" s="24">
        <v>86.49</v>
      </c>
      <c r="E826" s="21">
        <v>4.84</v>
      </c>
      <c r="F826" s="432">
        <v>418.61</v>
      </c>
      <c r="G826" s="426"/>
      <c r="I826" s="1"/>
      <c r="J826" s="1"/>
    </row>
    <row r="827" customHeight="1" spans="1:10">
      <c r="A827" s="208">
        <v>822</v>
      </c>
      <c r="B827" s="431" t="s">
        <v>11718</v>
      </c>
      <c r="C827" s="24" t="s">
        <v>11694</v>
      </c>
      <c r="D827" s="24">
        <v>55.9</v>
      </c>
      <c r="E827" s="21">
        <v>4.84</v>
      </c>
      <c r="F827" s="432">
        <v>270.56</v>
      </c>
      <c r="G827" s="426"/>
      <c r="I827" s="1"/>
      <c r="J827" s="1"/>
    </row>
    <row r="828" customHeight="1" spans="1:10">
      <c r="A828" s="208">
        <v>823</v>
      </c>
      <c r="B828" s="431" t="s">
        <v>11719</v>
      </c>
      <c r="C828" s="24" t="s">
        <v>11694</v>
      </c>
      <c r="D828" s="24">
        <v>19</v>
      </c>
      <c r="E828" s="21">
        <v>4.84</v>
      </c>
      <c r="F828" s="432">
        <v>91.96</v>
      </c>
      <c r="G828" s="426"/>
      <c r="I828" s="1"/>
      <c r="J828" s="1"/>
    </row>
    <row r="829" customHeight="1" spans="1:10">
      <c r="A829" s="208">
        <v>824</v>
      </c>
      <c r="B829" s="431" t="s">
        <v>11720</v>
      </c>
      <c r="C829" s="24" t="s">
        <v>11694</v>
      </c>
      <c r="D829" s="24">
        <v>49.04</v>
      </c>
      <c r="E829" s="21">
        <v>4.84</v>
      </c>
      <c r="F829" s="432">
        <v>237.35</v>
      </c>
      <c r="G829" s="426"/>
      <c r="I829" s="1"/>
      <c r="J829" s="1"/>
    </row>
    <row r="830" customHeight="1" spans="1:10">
      <c r="A830" s="208">
        <v>825</v>
      </c>
      <c r="B830" s="431" t="s">
        <v>11721</v>
      </c>
      <c r="C830" s="24" t="s">
        <v>11694</v>
      </c>
      <c r="D830" s="24">
        <v>74</v>
      </c>
      <c r="E830" s="21">
        <v>4.84</v>
      </c>
      <c r="F830" s="432">
        <v>358.16</v>
      </c>
      <c r="G830" s="426"/>
      <c r="I830" s="1"/>
      <c r="J830" s="1"/>
    </row>
    <row r="831" customHeight="1" spans="1:10">
      <c r="A831" s="208">
        <v>826</v>
      </c>
      <c r="B831" s="431" t="s">
        <v>11722</v>
      </c>
      <c r="C831" s="24" t="s">
        <v>11694</v>
      </c>
      <c r="D831" s="24">
        <v>52.49</v>
      </c>
      <c r="E831" s="21">
        <v>4.84</v>
      </c>
      <c r="F831" s="432">
        <v>254.05</v>
      </c>
      <c r="G831" s="426"/>
      <c r="I831" s="1"/>
      <c r="J831" s="1"/>
    </row>
    <row r="832" customHeight="1" spans="1:10">
      <c r="A832" s="208">
        <v>827</v>
      </c>
      <c r="B832" s="431" t="s">
        <v>11723</v>
      </c>
      <c r="C832" s="24" t="s">
        <v>11694</v>
      </c>
      <c r="D832" s="24">
        <v>33.65</v>
      </c>
      <c r="E832" s="21">
        <v>4.84</v>
      </c>
      <c r="F832" s="432">
        <v>162.87</v>
      </c>
      <c r="G832" s="426"/>
      <c r="I832" s="1"/>
      <c r="J832" s="1"/>
    </row>
    <row r="833" customHeight="1" spans="1:10">
      <c r="A833" s="208">
        <v>828</v>
      </c>
      <c r="B833" s="431" t="s">
        <v>11724</v>
      </c>
      <c r="C833" s="24" t="s">
        <v>11694</v>
      </c>
      <c r="D833" s="24">
        <v>61.3</v>
      </c>
      <c r="E833" s="21">
        <v>4.84</v>
      </c>
      <c r="F833" s="432">
        <v>296.69</v>
      </c>
      <c r="G833" s="426"/>
      <c r="I833" s="1"/>
      <c r="J833" s="1"/>
    </row>
    <row r="834" customHeight="1" spans="1:10">
      <c r="A834" s="208">
        <v>829</v>
      </c>
      <c r="B834" s="431" t="s">
        <v>2771</v>
      </c>
      <c r="C834" s="24" t="s">
        <v>11694</v>
      </c>
      <c r="D834" s="24">
        <v>51.65</v>
      </c>
      <c r="E834" s="21">
        <v>4.84</v>
      </c>
      <c r="F834" s="432">
        <v>249.99</v>
      </c>
      <c r="G834" s="426"/>
      <c r="I834" s="1"/>
      <c r="J834" s="1"/>
    </row>
    <row r="835" customHeight="1" spans="1:10">
      <c r="A835" s="208">
        <v>830</v>
      </c>
      <c r="B835" s="431" t="s">
        <v>11725</v>
      </c>
      <c r="C835" s="24" t="s">
        <v>11694</v>
      </c>
      <c r="D835" s="24">
        <v>36.56</v>
      </c>
      <c r="E835" s="21">
        <v>4.84</v>
      </c>
      <c r="F835" s="432">
        <v>176.95</v>
      </c>
      <c r="G835" s="426"/>
      <c r="I835" s="1"/>
      <c r="J835" s="1"/>
    </row>
    <row r="836" customHeight="1" spans="1:10">
      <c r="A836" s="208">
        <v>831</v>
      </c>
      <c r="B836" s="431" t="s">
        <v>10937</v>
      </c>
      <c r="C836" s="24" t="s">
        <v>11694</v>
      </c>
      <c r="D836" s="24">
        <v>90.7</v>
      </c>
      <c r="E836" s="21">
        <v>4.84</v>
      </c>
      <c r="F836" s="432">
        <v>438.99</v>
      </c>
      <c r="G836" s="426"/>
      <c r="I836" s="1"/>
      <c r="J836" s="1"/>
    </row>
    <row r="837" customHeight="1" spans="1:10">
      <c r="A837" s="208">
        <v>832</v>
      </c>
      <c r="B837" s="431" t="s">
        <v>11726</v>
      </c>
      <c r="C837" s="24" t="s">
        <v>11694</v>
      </c>
      <c r="D837" s="24">
        <v>26.4</v>
      </c>
      <c r="E837" s="21">
        <v>4.84</v>
      </c>
      <c r="F837" s="432">
        <v>127.78</v>
      </c>
      <c r="G837" s="426"/>
      <c r="I837" s="1"/>
      <c r="J837" s="1"/>
    </row>
    <row r="838" customHeight="1" spans="1:10">
      <c r="A838" s="208">
        <v>833</v>
      </c>
      <c r="B838" s="431" t="s">
        <v>11550</v>
      </c>
      <c r="C838" s="24" t="s">
        <v>11694</v>
      </c>
      <c r="D838" s="24">
        <v>58.58</v>
      </c>
      <c r="E838" s="21">
        <v>4.84</v>
      </c>
      <c r="F838" s="432">
        <v>283.53</v>
      </c>
      <c r="G838" s="426"/>
      <c r="I838" s="1"/>
      <c r="J838" s="1"/>
    </row>
    <row r="839" customHeight="1" spans="1:10">
      <c r="A839" s="208">
        <v>834</v>
      </c>
      <c r="B839" s="431" t="s">
        <v>11727</v>
      </c>
      <c r="C839" s="24" t="s">
        <v>11694</v>
      </c>
      <c r="D839" s="24">
        <v>62.46</v>
      </c>
      <c r="E839" s="21">
        <v>4.84</v>
      </c>
      <c r="F839" s="432">
        <v>302.31</v>
      </c>
      <c r="G839" s="426"/>
      <c r="I839" s="1"/>
      <c r="J839" s="1"/>
    </row>
    <row r="840" customHeight="1" spans="1:10">
      <c r="A840" s="208">
        <v>835</v>
      </c>
      <c r="B840" s="431" t="s">
        <v>11728</v>
      </c>
      <c r="C840" s="24" t="s">
        <v>11694</v>
      </c>
      <c r="D840" s="24">
        <v>43.8</v>
      </c>
      <c r="E840" s="21">
        <v>4.84</v>
      </c>
      <c r="F840" s="432">
        <v>211.99</v>
      </c>
      <c r="G840" s="426"/>
      <c r="I840" s="1"/>
      <c r="J840" s="1"/>
    </row>
    <row r="841" customHeight="1" spans="1:10">
      <c r="A841" s="208">
        <v>836</v>
      </c>
      <c r="B841" s="431" t="s">
        <v>11729</v>
      </c>
      <c r="C841" s="24" t="s">
        <v>11694</v>
      </c>
      <c r="D841" s="24">
        <v>31</v>
      </c>
      <c r="E841" s="21">
        <v>4.84</v>
      </c>
      <c r="F841" s="432">
        <v>150.04</v>
      </c>
      <c r="G841" s="426"/>
      <c r="I841" s="1"/>
      <c r="J841" s="1"/>
    </row>
    <row r="842" customHeight="1" spans="1:10">
      <c r="A842" s="208">
        <v>837</v>
      </c>
      <c r="B842" s="431" t="s">
        <v>11730</v>
      </c>
      <c r="C842" s="24" t="s">
        <v>11694</v>
      </c>
      <c r="D842" s="24">
        <v>40.6</v>
      </c>
      <c r="E842" s="21">
        <v>4.84</v>
      </c>
      <c r="F842" s="432">
        <v>196.5</v>
      </c>
      <c r="G842" s="426"/>
      <c r="I842" s="1"/>
      <c r="J842" s="1"/>
    </row>
    <row r="843" customHeight="1" spans="1:10">
      <c r="A843" s="208">
        <v>838</v>
      </c>
      <c r="B843" s="431" t="s">
        <v>11731</v>
      </c>
      <c r="C843" s="24" t="s">
        <v>11694</v>
      </c>
      <c r="D843" s="24">
        <v>36.4</v>
      </c>
      <c r="E843" s="21">
        <v>4.84</v>
      </c>
      <c r="F843" s="432">
        <v>176.18</v>
      </c>
      <c r="G843" s="426"/>
      <c r="I843" s="1"/>
      <c r="J843" s="1"/>
    </row>
    <row r="844" customHeight="1" spans="1:10">
      <c r="A844" s="208">
        <v>839</v>
      </c>
      <c r="B844" s="431" t="s">
        <v>9312</v>
      </c>
      <c r="C844" s="24" t="s">
        <v>11694</v>
      </c>
      <c r="D844" s="24">
        <v>63</v>
      </c>
      <c r="E844" s="21">
        <v>4.84</v>
      </c>
      <c r="F844" s="432">
        <v>304.92</v>
      </c>
      <c r="G844" s="426"/>
      <c r="I844" s="1"/>
      <c r="J844" s="1"/>
    </row>
    <row r="845" customHeight="1" spans="1:10">
      <c r="A845" s="208">
        <v>840</v>
      </c>
      <c r="B845" s="431" t="s">
        <v>6579</v>
      </c>
      <c r="C845" s="24" t="s">
        <v>11694</v>
      </c>
      <c r="D845" s="24">
        <v>62.56</v>
      </c>
      <c r="E845" s="21">
        <v>4.84</v>
      </c>
      <c r="F845" s="432">
        <v>302.79</v>
      </c>
      <c r="G845" s="426"/>
      <c r="I845" s="1"/>
      <c r="J845" s="1"/>
    </row>
    <row r="846" customHeight="1" spans="1:10">
      <c r="A846" s="208">
        <v>841</v>
      </c>
      <c r="B846" s="431" t="s">
        <v>11732</v>
      </c>
      <c r="C846" s="24" t="s">
        <v>11694</v>
      </c>
      <c r="D846" s="24">
        <v>22.7</v>
      </c>
      <c r="E846" s="21">
        <v>4.84</v>
      </c>
      <c r="F846" s="432">
        <v>109.87</v>
      </c>
      <c r="G846" s="426"/>
      <c r="I846" s="1"/>
      <c r="J846" s="1"/>
    </row>
    <row r="847" customHeight="1" spans="1:10">
      <c r="A847" s="208">
        <v>842</v>
      </c>
      <c r="B847" s="431" t="s">
        <v>11733</v>
      </c>
      <c r="C847" s="24" t="s">
        <v>11734</v>
      </c>
      <c r="D847" s="24">
        <v>35.66</v>
      </c>
      <c r="E847" s="21">
        <v>4.84</v>
      </c>
      <c r="F847" s="432">
        <v>172.59</v>
      </c>
      <c r="G847" s="426"/>
      <c r="I847" s="1"/>
      <c r="J847" s="1"/>
    </row>
    <row r="848" customHeight="1" spans="1:10">
      <c r="A848" s="208">
        <v>843</v>
      </c>
      <c r="B848" s="431" t="s">
        <v>11735</v>
      </c>
      <c r="C848" s="24" t="s">
        <v>11734</v>
      </c>
      <c r="D848" s="24">
        <v>29.57</v>
      </c>
      <c r="E848" s="21">
        <v>4.84</v>
      </c>
      <c r="F848" s="432">
        <v>143.12</v>
      </c>
      <c r="G848" s="426"/>
      <c r="I848" s="1"/>
      <c r="J848" s="1"/>
    </row>
    <row r="849" customHeight="1" spans="1:10">
      <c r="A849" s="208">
        <v>844</v>
      </c>
      <c r="B849" s="431" t="s">
        <v>11736</v>
      </c>
      <c r="C849" s="24" t="s">
        <v>11694</v>
      </c>
      <c r="D849" s="24">
        <v>35.41</v>
      </c>
      <c r="E849" s="21">
        <v>4.84</v>
      </c>
      <c r="F849" s="432">
        <v>171.38</v>
      </c>
      <c r="G849" s="426"/>
      <c r="I849" s="1"/>
      <c r="J849" s="1"/>
    </row>
    <row r="850" customHeight="1" spans="1:10">
      <c r="A850" s="208">
        <v>845</v>
      </c>
      <c r="B850" s="431" t="s">
        <v>9289</v>
      </c>
      <c r="C850" s="24" t="s">
        <v>11737</v>
      </c>
      <c r="D850" s="24">
        <v>28.01</v>
      </c>
      <c r="E850" s="21">
        <v>4.84</v>
      </c>
      <c r="F850" s="432">
        <v>135.57</v>
      </c>
      <c r="G850" s="426"/>
      <c r="I850" s="1"/>
      <c r="J850" s="1"/>
    </row>
    <row r="851" customHeight="1" spans="1:10">
      <c r="A851" s="208">
        <v>846</v>
      </c>
      <c r="B851" s="431" t="s">
        <v>11738</v>
      </c>
      <c r="C851" s="24" t="s">
        <v>11737</v>
      </c>
      <c r="D851" s="24">
        <v>93.5</v>
      </c>
      <c r="E851" s="21">
        <v>4.84</v>
      </c>
      <c r="F851" s="432">
        <v>452.54</v>
      </c>
      <c r="G851" s="426"/>
      <c r="I851" s="1"/>
      <c r="J851" s="1"/>
    </row>
    <row r="852" customHeight="1" spans="1:10">
      <c r="A852" s="208">
        <v>847</v>
      </c>
      <c r="B852" s="431" t="s">
        <v>2281</v>
      </c>
      <c r="C852" s="24" t="s">
        <v>11737</v>
      </c>
      <c r="D852" s="24">
        <v>54.01</v>
      </c>
      <c r="E852" s="21">
        <v>4.84</v>
      </c>
      <c r="F852" s="432">
        <v>261.41</v>
      </c>
      <c r="G852" s="426"/>
      <c r="I852" s="1"/>
      <c r="J852" s="1"/>
    </row>
    <row r="853" customHeight="1" spans="1:10">
      <c r="A853" s="208">
        <v>848</v>
      </c>
      <c r="B853" s="431" t="s">
        <v>11739</v>
      </c>
      <c r="C853" s="24" t="s">
        <v>11737</v>
      </c>
      <c r="D853" s="24">
        <v>75.5</v>
      </c>
      <c r="E853" s="21">
        <v>4.84</v>
      </c>
      <c r="F853" s="432">
        <v>365.42</v>
      </c>
      <c r="G853" s="426"/>
      <c r="I853" s="1"/>
      <c r="J853" s="1"/>
    </row>
    <row r="854" customHeight="1" spans="1:10">
      <c r="A854" s="208">
        <v>849</v>
      </c>
      <c r="B854" s="431" t="s">
        <v>11740</v>
      </c>
      <c r="C854" s="24" t="s">
        <v>11737</v>
      </c>
      <c r="D854" s="24">
        <v>45.83</v>
      </c>
      <c r="E854" s="21">
        <v>4.84</v>
      </c>
      <c r="F854" s="432">
        <v>221.82</v>
      </c>
      <c r="G854" s="426"/>
      <c r="I854" s="1"/>
      <c r="J854" s="1"/>
    </row>
    <row r="855" customHeight="1" spans="1:10">
      <c r="A855" s="208">
        <v>850</v>
      </c>
      <c r="B855" s="431" t="s">
        <v>11741</v>
      </c>
      <c r="C855" s="24" t="s">
        <v>11737</v>
      </c>
      <c r="D855" s="24">
        <v>56.89</v>
      </c>
      <c r="E855" s="21">
        <v>4.84</v>
      </c>
      <c r="F855" s="432">
        <v>275.35</v>
      </c>
      <c r="G855" s="426"/>
      <c r="I855" s="1"/>
      <c r="J855" s="1"/>
    </row>
    <row r="856" customHeight="1" spans="1:10">
      <c r="A856" s="208">
        <v>851</v>
      </c>
      <c r="B856" s="431" t="s">
        <v>11742</v>
      </c>
      <c r="C856" s="24" t="s">
        <v>11737</v>
      </c>
      <c r="D856" s="24">
        <v>59.37</v>
      </c>
      <c r="E856" s="21">
        <v>4.84</v>
      </c>
      <c r="F856" s="432">
        <v>287.35</v>
      </c>
      <c r="G856" s="426"/>
      <c r="I856" s="1"/>
      <c r="J856" s="1"/>
    </row>
    <row r="857" customHeight="1" spans="1:10">
      <c r="A857" s="208">
        <v>852</v>
      </c>
      <c r="B857" s="431" t="s">
        <v>11743</v>
      </c>
      <c r="C857" s="24" t="s">
        <v>11737</v>
      </c>
      <c r="D857" s="24">
        <v>23.46</v>
      </c>
      <c r="E857" s="21">
        <v>4.84</v>
      </c>
      <c r="F857" s="432">
        <v>113.55</v>
      </c>
      <c r="G857" s="426"/>
      <c r="I857" s="1"/>
      <c r="J857" s="1"/>
    </row>
    <row r="858" customHeight="1" spans="1:10">
      <c r="A858" s="208">
        <v>853</v>
      </c>
      <c r="B858" s="431" t="s">
        <v>11744</v>
      </c>
      <c r="C858" s="24" t="s">
        <v>11737</v>
      </c>
      <c r="D858" s="24">
        <v>40.4</v>
      </c>
      <c r="E858" s="21">
        <v>4.84</v>
      </c>
      <c r="F858" s="432">
        <v>195.54</v>
      </c>
      <c r="G858" s="426"/>
      <c r="I858" s="1"/>
      <c r="J858" s="1"/>
    </row>
    <row r="859" customHeight="1" spans="1:10">
      <c r="A859" s="208">
        <v>854</v>
      </c>
      <c r="B859" s="431" t="s">
        <v>11745</v>
      </c>
      <c r="C859" s="24" t="s">
        <v>11737</v>
      </c>
      <c r="D859" s="24">
        <v>90</v>
      </c>
      <c r="E859" s="21">
        <v>4.84</v>
      </c>
      <c r="F859" s="432">
        <v>435.6</v>
      </c>
      <c r="G859" s="426"/>
      <c r="I859" s="1"/>
      <c r="J859" s="1"/>
    </row>
    <row r="860" customHeight="1" spans="1:10">
      <c r="A860" s="208">
        <v>855</v>
      </c>
      <c r="B860" s="431" t="s">
        <v>11746</v>
      </c>
      <c r="C860" s="24" t="s">
        <v>11737</v>
      </c>
      <c r="D860" s="24">
        <v>26.86</v>
      </c>
      <c r="E860" s="21">
        <v>4.84</v>
      </c>
      <c r="F860" s="432">
        <v>130</v>
      </c>
      <c r="G860" s="426"/>
      <c r="I860" s="1"/>
      <c r="J860" s="1"/>
    </row>
    <row r="861" customHeight="1" spans="1:10">
      <c r="A861" s="208">
        <v>856</v>
      </c>
      <c r="B861" s="431" t="s">
        <v>11747</v>
      </c>
      <c r="C861" s="24" t="s">
        <v>11737</v>
      </c>
      <c r="D861" s="24">
        <v>27.71</v>
      </c>
      <c r="E861" s="21">
        <v>4.84</v>
      </c>
      <c r="F861" s="432">
        <v>134.12</v>
      </c>
      <c r="G861" s="426"/>
      <c r="I861" s="1"/>
      <c r="J861" s="1"/>
    </row>
    <row r="862" customHeight="1" spans="1:10">
      <c r="A862" s="208">
        <v>857</v>
      </c>
      <c r="B862" s="431" t="s">
        <v>11748</v>
      </c>
      <c r="C862" s="24" t="s">
        <v>11737</v>
      </c>
      <c r="D862" s="24">
        <v>31.15</v>
      </c>
      <c r="E862" s="21">
        <v>4.84</v>
      </c>
      <c r="F862" s="432">
        <v>150.77</v>
      </c>
      <c r="G862" s="426"/>
      <c r="I862" s="1"/>
      <c r="J862" s="1"/>
    </row>
    <row r="863" customHeight="1" spans="1:10">
      <c r="A863" s="208">
        <v>858</v>
      </c>
      <c r="B863" s="431" t="s">
        <v>11749</v>
      </c>
      <c r="C863" s="24" t="s">
        <v>11737</v>
      </c>
      <c r="D863" s="24">
        <v>32.36</v>
      </c>
      <c r="E863" s="21">
        <v>4.84</v>
      </c>
      <c r="F863" s="432">
        <v>156.62</v>
      </c>
      <c r="G863" s="426"/>
      <c r="I863" s="1"/>
      <c r="J863" s="1"/>
    </row>
    <row r="864" customHeight="1" spans="1:10">
      <c r="A864" s="208">
        <v>859</v>
      </c>
      <c r="B864" s="431" t="s">
        <v>11750</v>
      </c>
      <c r="C864" s="24" t="s">
        <v>11737</v>
      </c>
      <c r="D864" s="24">
        <v>4.4</v>
      </c>
      <c r="E864" s="21">
        <v>4.84</v>
      </c>
      <c r="F864" s="432">
        <v>21.3</v>
      </c>
      <c r="G864" s="426"/>
      <c r="I864" s="1"/>
      <c r="J864" s="1"/>
    </row>
    <row r="865" customHeight="1" spans="1:10">
      <c r="A865" s="208">
        <v>860</v>
      </c>
      <c r="B865" s="431" t="s">
        <v>11751</v>
      </c>
      <c r="C865" s="24" t="s">
        <v>11737</v>
      </c>
      <c r="D865" s="24">
        <v>13.6</v>
      </c>
      <c r="E865" s="21">
        <v>4.84</v>
      </c>
      <c r="F865" s="432">
        <v>65.82</v>
      </c>
      <c r="G865" s="426"/>
      <c r="I865" s="1"/>
      <c r="J865" s="1"/>
    </row>
    <row r="866" customHeight="1" spans="1:10">
      <c r="A866" s="208">
        <v>861</v>
      </c>
      <c r="B866" s="431" t="s">
        <v>11752</v>
      </c>
      <c r="C866" s="24" t="s">
        <v>11737</v>
      </c>
      <c r="D866" s="24">
        <v>60.99</v>
      </c>
      <c r="E866" s="21">
        <v>4.84</v>
      </c>
      <c r="F866" s="432">
        <v>295.19</v>
      </c>
      <c r="G866" s="426"/>
      <c r="I866" s="1"/>
      <c r="J866" s="1"/>
    </row>
    <row r="867" customHeight="1" spans="1:10">
      <c r="A867" s="208">
        <v>862</v>
      </c>
      <c r="B867" s="431" t="s">
        <v>11753</v>
      </c>
      <c r="C867" s="24" t="s">
        <v>11737</v>
      </c>
      <c r="D867" s="24">
        <v>25.09</v>
      </c>
      <c r="E867" s="21">
        <v>4.84</v>
      </c>
      <c r="F867" s="432">
        <v>121.44</v>
      </c>
      <c r="G867" s="426"/>
      <c r="I867" s="1"/>
      <c r="J867" s="1"/>
    </row>
    <row r="868" customHeight="1" spans="1:10">
      <c r="A868" s="208">
        <v>863</v>
      </c>
      <c r="B868" s="431" t="s">
        <v>6110</v>
      </c>
      <c r="C868" s="24" t="s">
        <v>11737</v>
      </c>
      <c r="D868" s="24">
        <v>64</v>
      </c>
      <c r="E868" s="21">
        <v>4.84</v>
      </c>
      <c r="F868" s="432">
        <v>309.76</v>
      </c>
      <c r="G868" s="426"/>
      <c r="I868" s="1"/>
      <c r="J868" s="1"/>
    </row>
    <row r="869" customHeight="1" spans="1:10">
      <c r="A869" s="208">
        <v>864</v>
      </c>
      <c r="B869" s="431" t="s">
        <v>2637</v>
      </c>
      <c r="C869" s="24" t="s">
        <v>11737</v>
      </c>
      <c r="D869" s="24">
        <v>11.77</v>
      </c>
      <c r="E869" s="21">
        <v>4.84</v>
      </c>
      <c r="F869" s="432">
        <v>56.97</v>
      </c>
      <c r="G869" s="426"/>
      <c r="I869" s="1"/>
      <c r="J869" s="1"/>
    </row>
    <row r="870" customHeight="1" spans="1:10">
      <c r="A870" s="208">
        <v>865</v>
      </c>
      <c r="B870" s="431" t="s">
        <v>11754</v>
      </c>
      <c r="C870" s="24" t="s">
        <v>11737</v>
      </c>
      <c r="D870" s="24">
        <v>4.5</v>
      </c>
      <c r="E870" s="21">
        <v>4.84</v>
      </c>
      <c r="F870" s="432">
        <v>21.78</v>
      </c>
      <c r="G870" s="426"/>
      <c r="I870" s="1"/>
      <c r="J870" s="1"/>
    </row>
    <row r="871" customHeight="1" spans="1:10">
      <c r="A871" s="208">
        <v>866</v>
      </c>
      <c r="B871" s="431" t="s">
        <v>11755</v>
      </c>
      <c r="C871" s="24" t="s">
        <v>11737</v>
      </c>
      <c r="D871" s="24">
        <v>29.23</v>
      </c>
      <c r="E871" s="21">
        <v>4.84</v>
      </c>
      <c r="F871" s="432">
        <v>141.47</v>
      </c>
      <c r="G871" s="426"/>
      <c r="I871" s="1"/>
      <c r="J871" s="1"/>
    </row>
    <row r="872" customHeight="1" spans="1:10">
      <c r="A872" s="208">
        <v>867</v>
      </c>
      <c r="B872" s="431" t="s">
        <v>7907</v>
      </c>
      <c r="C872" s="24" t="s">
        <v>11737</v>
      </c>
      <c r="D872" s="24">
        <v>30.95</v>
      </c>
      <c r="E872" s="21">
        <v>4.84</v>
      </c>
      <c r="F872" s="432">
        <v>149.8</v>
      </c>
      <c r="G872" s="426"/>
      <c r="I872" s="1"/>
      <c r="J872" s="1"/>
    </row>
    <row r="873" customHeight="1" spans="1:10">
      <c r="A873" s="208">
        <v>868</v>
      </c>
      <c r="B873" s="431" t="s">
        <v>11733</v>
      </c>
      <c r="C873" s="24" t="s">
        <v>11737</v>
      </c>
      <c r="D873" s="24">
        <v>5.2</v>
      </c>
      <c r="E873" s="21">
        <v>4.84</v>
      </c>
      <c r="F873" s="432">
        <v>25.17</v>
      </c>
      <c r="G873" s="426"/>
      <c r="I873" s="1"/>
      <c r="J873" s="1"/>
    </row>
    <row r="874" customHeight="1" spans="1:10">
      <c r="A874" s="208">
        <v>869</v>
      </c>
      <c r="B874" s="431" t="s">
        <v>11756</v>
      </c>
      <c r="C874" s="24" t="s">
        <v>11737</v>
      </c>
      <c r="D874" s="24">
        <v>4.8</v>
      </c>
      <c r="E874" s="21">
        <v>4.84</v>
      </c>
      <c r="F874" s="432">
        <v>23.23</v>
      </c>
      <c r="G874" s="426"/>
      <c r="I874" s="1"/>
      <c r="J874" s="1"/>
    </row>
    <row r="875" customHeight="1" spans="1:10">
      <c r="A875" s="208">
        <v>870</v>
      </c>
      <c r="B875" s="431" t="s">
        <v>11757</v>
      </c>
      <c r="C875" s="24" t="s">
        <v>11737</v>
      </c>
      <c r="D875" s="24">
        <v>5</v>
      </c>
      <c r="E875" s="21">
        <v>4.84</v>
      </c>
      <c r="F875" s="432">
        <v>24.2</v>
      </c>
      <c r="G875" s="426"/>
      <c r="I875" s="1"/>
      <c r="J875" s="1"/>
    </row>
    <row r="876" customHeight="1" spans="1:10">
      <c r="A876" s="208">
        <v>871</v>
      </c>
      <c r="B876" s="431" t="s">
        <v>11758</v>
      </c>
      <c r="C876" s="24" t="s">
        <v>11737</v>
      </c>
      <c r="D876" s="24">
        <v>20.17</v>
      </c>
      <c r="E876" s="21">
        <v>4.84</v>
      </c>
      <c r="F876" s="432">
        <v>97.62</v>
      </c>
      <c r="G876" s="426"/>
      <c r="I876" s="1"/>
      <c r="J876" s="1"/>
    </row>
    <row r="877" customHeight="1" spans="1:10">
      <c r="A877" s="208">
        <v>872</v>
      </c>
      <c r="B877" s="431" t="s">
        <v>11759</v>
      </c>
      <c r="C877" s="24" t="s">
        <v>11737</v>
      </c>
      <c r="D877" s="24">
        <v>22.37</v>
      </c>
      <c r="E877" s="21">
        <v>4.84</v>
      </c>
      <c r="F877" s="432">
        <v>108.27</v>
      </c>
      <c r="G877" s="426"/>
      <c r="I877" s="1"/>
      <c r="J877" s="1"/>
    </row>
    <row r="878" customHeight="1" spans="1:10">
      <c r="A878" s="208">
        <v>873</v>
      </c>
      <c r="B878" s="431" t="s">
        <v>11760</v>
      </c>
      <c r="C878" s="24" t="s">
        <v>11737</v>
      </c>
      <c r="D878" s="24">
        <v>10.13</v>
      </c>
      <c r="E878" s="21">
        <v>4.84</v>
      </c>
      <c r="F878" s="432">
        <v>49.03</v>
      </c>
      <c r="G878" s="426"/>
      <c r="I878" s="1"/>
      <c r="J878" s="1"/>
    </row>
    <row r="879" customHeight="1" spans="1:10">
      <c r="A879" s="208">
        <v>874</v>
      </c>
      <c r="B879" s="431" t="s">
        <v>11692</v>
      </c>
      <c r="C879" s="24" t="s">
        <v>11737</v>
      </c>
      <c r="D879" s="24">
        <v>91.66</v>
      </c>
      <c r="E879" s="21">
        <v>4.84</v>
      </c>
      <c r="F879" s="432">
        <v>443.63</v>
      </c>
      <c r="G879" s="426"/>
      <c r="I879" s="1"/>
      <c r="J879" s="1"/>
    </row>
    <row r="880" customHeight="1" spans="1:10">
      <c r="A880" s="208">
        <v>875</v>
      </c>
      <c r="B880" s="431" t="s">
        <v>11761</v>
      </c>
      <c r="C880" s="24" t="s">
        <v>11737</v>
      </c>
      <c r="D880" s="24">
        <v>29.41</v>
      </c>
      <c r="E880" s="21">
        <v>4.84</v>
      </c>
      <c r="F880" s="432">
        <v>142.34</v>
      </c>
      <c r="G880" s="426"/>
      <c r="I880" s="1"/>
      <c r="J880" s="1"/>
    </row>
    <row r="881" customHeight="1" spans="1:10">
      <c r="A881" s="208">
        <v>876</v>
      </c>
      <c r="B881" s="431" t="s">
        <v>11762</v>
      </c>
      <c r="C881" s="24" t="s">
        <v>11737</v>
      </c>
      <c r="D881" s="24">
        <v>24.09</v>
      </c>
      <c r="E881" s="21">
        <v>4.84</v>
      </c>
      <c r="F881" s="432">
        <v>116.6</v>
      </c>
      <c r="G881" s="426"/>
      <c r="I881" s="1"/>
      <c r="J881" s="1"/>
    </row>
    <row r="882" customHeight="1" spans="1:10">
      <c r="A882" s="208">
        <v>877</v>
      </c>
      <c r="B882" s="431" t="s">
        <v>11736</v>
      </c>
      <c r="C882" s="24" t="s">
        <v>11737</v>
      </c>
      <c r="D882" s="24">
        <v>53.84</v>
      </c>
      <c r="E882" s="21">
        <v>4.84</v>
      </c>
      <c r="F882" s="432">
        <v>260.59</v>
      </c>
      <c r="G882" s="426"/>
      <c r="I882" s="1"/>
      <c r="J882" s="1"/>
    </row>
    <row r="883" customHeight="1" spans="1:10">
      <c r="A883" s="208">
        <v>878</v>
      </c>
      <c r="B883" s="431" t="s">
        <v>11763</v>
      </c>
      <c r="C883" s="24" t="s">
        <v>11737</v>
      </c>
      <c r="D883" s="24">
        <v>10.08</v>
      </c>
      <c r="E883" s="21">
        <v>4.84</v>
      </c>
      <c r="F883" s="432">
        <v>48.79</v>
      </c>
      <c r="G883" s="426"/>
      <c r="I883" s="1"/>
      <c r="J883" s="1"/>
    </row>
    <row r="884" customHeight="1" spans="1:10">
      <c r="A884" s="208">
        <v>879</v>
      </c>
      <c r="B884" s="431" t="s">
        <v>11764</v>
      </c>
      <c r="C884" s="24" t="s">
        <v>11737</v>
      </c>
      <c r="D884" s="24">
        <v>6.59</v>
      </c>
      <c r="E884" s="21">
        <v>4.84</v>
      </c>
      <c r="F884" s="432">
        <v>31.9</v>
      </c>
      <c r="G884" s="426"/>
      <c r="I884" s="1"/>
      <c r="J884" s="1"/>
    </row>
    <row r="885" customHeight="1" spans="1:10">
      <c r="A885" s="208">
        <v>880</v>
      </c>
      <c r="B885" s="431" t="s">
        <v>11765</v>
      </c>
      <c r="C885" s="24" t="s">
        <v>11737</v>
      </c>
      <c r="D885" s="24">
        <v>6.59</v>
      </c>
      <c r="E885" s="21">
        <v>4.84</v>
      </c>
      <c r="F885" s="432">
        <v>31.9</v>
      </c>
      <c r="G885" s="426"/>
      <c r="I885" s="1"/>
      <c r="J885" s="1"/>
    </row>
    <row r="886" customHeight="1" spans="1:10">
      <c r="A886" s="208">
        <v>881</v>
      </c>
      <c r="B886" s="431" t="s">
        <v>11710</v>
      </c>
      <c r="C886" s="24" t="s">
        <v>11737</v>
      </c>
      <c r="D886" s="24">
        <v>241.7</v>
      </c>
      <c r="E886" s="21">
        <v>4.84</v>
      </c>
      <c r="F886" s="432">
        <v>1169.83</v>
      </c>
      <c r="G886" s="426"/>
      <c r="I886" s="1"/>
      <c r="J886" s="1"/>
    </row>
    <row r="887" customHeight="1" spans="1:10">
      <c r="A887" s="208">
        <v>882</v>
      </c>
      <c r="B887" s="431" t="s">
        <v>11766</v>
      </c>
      <c r="C887" s="24" t="s">
        <v>11767</v>
      </c>
      <c r="D887" s="24">
        <v>22.25</v>
      </c>
      <c r="E887" s="21">
        <v>4.84</v>
      </c>
      <c r="F887" s="432">
        <v>107.69</v>
      </c>
      <c r="G887" s="426"/>
      <c r="I887" s="1"/>
      <c r="J887" s="1"/>
    </row>
    <row r="888" customHeight="1" spans="1:10">
      <c r="A888" s="208">
        <v>883</v>
      </c>
      <c r="B888" s="431" t="s">
        <v>9458</v>
      </c>
      <c r="C888" s="24" t="s">
        <v>11767</v>
      </c>
      <c r="D888" s="24">
        <v>65</v>
      </c>
      <c r="E888" s="21">
        <v>4.84</v>
      </c>
      <c r="F888" s="432">
        <v>314.6</v>
      </c>
      <c r="G888" s="426"/>
      <c r="I888" s="1"/>
      <c r="J888" s="1"/>
    </row>
    <row r="889" customHeight="1" spans="1:10">
      <c r="A889" s="208">
        <v>884</v>
      </c>
      <c r="B889" s="431" t="s">
        <v>11768</v>
      </c>
      <c r="C889" s="24" t="s">
        <v>11767</v>
      </c>
      <c r="D889" s="24">
        <v>6.04</v>
      </c>
      <c r="E889" s="21">
        <v>4.84</v>
      </c>
      <c r="F889" s="432">
        <v>29.23</v>
      </c>
      <c r="G889" s="426"/>
      <c r="I889" s="1"/>
      <c r="J889" s="1"/>
    </row>
    <row r="890" customHeight="1" spans="1:10">
      <c r="A890" s="208">
        <v>885</v>
      </c>
      <c r="B890" s="431" t="s">
        <v>11769</v>
      </c>
      <c r="C890" s="24" t="s">
        <v>11767</v>
      </c>
      <c r="D890" s="24">
        <v>32.4</v>
      </c>
      <c r="E890" s="21">
        <v>4.84</v>
      </c>
      <c r="F890" s="432">
        <v>156.82</v>
      </c>
      <c r="G890" s="426"/>
      <c r="I890" s="1"/>
      <c r="J890" s="1"/>
    </row>
    <row r="891" customHeight="1" spans="1:10">
      <c r="A891" s="208">
        <v>886</v>
      </c>
      <c r="B891" s="431" t="s">
        <v>11770</v>
      </c>
      <c r="C891" s="24" t="s">
        <v>11767</v>
      </c>
      <c r="D891" s="24">
        <v>50.04</v>
      </c>
      <c r="E891" s="21">
        <v>4.84</v>
      </c>
      <c r="F891" s="432">
        <v>242.19</v>
      </c>
      <c r="G891" s="426"/>
      <c r="I891" s="1"/>
      <c r="J891" s="1"/>
    </row>
    <row r="892" customHeight="1" spans="1:10">
      <c r="A892" s="208">
        <v>887</v>
      </c>
      <c r="B892" s="431" t="s">
        <v>11771</v>
      </c>
      <c r="C892" s="24" t="s">
        <v>11767</v>
      </c>
      <c r="D892" s="24">
        <v>68.44</v>
      </c>
      <c r="E892" s="21">
        <v>4.84</v>
      </c>
      <c r="F892" s="432">
        <v>331.25</v>
      </c>
      <c r="G892" s="426"/>
      <c r="I892" s="1"/>
      <c r="J892" s="1"/>
    </row>
    <row r="893" customHeight="1" spans="1:10">
      <c r="A893" s="208">
        <v>888</v>
      </c>
      <c r="B893" s="431" t="s">
        <v>180</v>
      </c>
      <c r="C893" s="24" t="s">
        <v>11767</v>
      </c>
      <c r="D893" s="24">
        <v>60.27</v>
      </c>
      <c r="E893" s="21">
        <v>4.84</v>
      </c>
      <c r="F893" s="432">
        <v>291.71</v>
      </c>
      <c r="G893" s="426"/>
      <c r="I893" s="1"/>
      <c r="J893" s="1"/>
    </row>
    <row r="894" customHeight="1" spans="1:10">
      <c r="A894" s="208">
        <v>889</v>
      </c>
      <c r="B894" s="431" t="s">
        <v>266</v>
      </c>
      <c r="C894" s="24" t="s">
        <v>11767</v>
      </c>
      <c r="D894" s="24">
        <v>30.31</v>
      </c>
      <c r="E894" s="21">
        <v>4.84</v>
      </c>
      <c r="F894" s="432">
        <v>146.7</v>
      </c>
      <c r="G894" s="426"/>
      <c r="I894" s="1"/>
      <c r="J894" s="1"/>
    </row>
    <row r="895" customHeight="1" spans="1:10">
      <c r="A895" s="208">
        <v>890</v>
      </c>
      <c r="B895" s="431" t="s">
        <v>2771</v>
      </c>
      <c r="C895" s="24" t="s">
        <v>11767</v>
      </c>
      <c r="D895" s="24">
        <v>24.7</v>
      </c>
      <c r="E895" s="21">
        <v>4.84</v>
      </c>
      <c r="F895" s="432">
        <v>119.55</v>
      </c>
      <c r="G895" s="426"/>
      <c r="I895" s="1"/>
      <c r="J895" s="1"/>
    </row>
    <row r="896" customHeight="1" spans="1:10">
      <c r="A896" s="208">
        <v>891</v>
      </c>
      <c r="B896" s="431" t="s">
        <v>11772</v>
      </c>
      <c r="C896" s="24" t="s">
        <v>11767</v>
      </c>
      <c r="D896" s="24">
        <v>49.5</v>
      </c>
      <c r="E896" s="21">
        <v>4.84</v>
      </c>
      <c r="F896" s="432">
        <v>239.58</v>
      </c>
      <c r="G896" s="426"/>
      <c r="I896" s="1"/>
      <c r="J896" s="1"/>
    </row>
    <row r="897" customHeight="1" spans="1:10">
      <c r="A897" s="208">
        <v>892</v>
      </c>
      <c r="B897" s="431" t="s">
        <v>11773</v>
      </c>
      <c r="C897" s="24" t="s">
        <v>11767</v>
      </c>
      <c r="D897" s="24">
        <v>59.46</v>
      </c>
      <c r="E897" s="21">
        <v>4.84</v>
      </c>
      <c r="F897" s="432">
        <v>287.79</v>
      </c>
      <c r="G897" s="426"/>
      <c r="I897" s="1"/>
      <c r="J897" s="1"/>
    </row>
    <row r="898" customHeight="1" spans="1:10">
      <c r="A898" s="208">
        <v>893</v>
      </c>
      <c r="B898" s="431" t="s">
        <v>11774</v>
      </c>
      <c r="C898" s="24" t="s">
        <v>11767</v>
      </c>
      <c r="D898" s="24">
        <v>29.94</v>
      </c>
      <c r="E898" s="21">
        <v>4.84</v>
      </c>
      <c r="F898" s="432">
        <v>144.91</v>
      </c>
      <c r="G898" s="426"/>
      <c r="I898" s="1"/>
      <c r="J898" s="1"/>
    </row>
    <row r="899" customHeight="1" spans="1:10">
      <c r="A899" s="208">
        <v>894</v>
      </c>
      <c r="B899" s="431" t="s">
        <v>11775</v>
      </c>
      <c r="C899" s="24" t="s">
        <v>11767</v>
      </c>
      <c r="D899" s="24">
        <v>48.35</v>
      </c>
      <c r="E899" s="21">
        <v>4.84</v>
      </c>
      <c r="F899" s="432">
        <v>234.01</v>
      </c>
      <c r="G899" s="426"/>
      <c r="I899" s="1"/>
      <c r="J899" s="1"/>
    </row>
    <row r="900" customHeight="1" spans="1:10">
      <c r="A900" s="208">
        <v>895</v>
      </c>
      <c r="B900" s="431" t="s">
        <v>11776</v>
      </c>
      <c r="C900" s="24" t="s">
        <v>11767</v>
      </c>
      <c r="D900" s="24">
        <v>44.14</v>
      </c>
      <c r="E900" s="21">
        <v>4.84</v>
      </c>
      <c r="F900" s="432">
        <v>213.64</v>
      </c>
      <c r="G900" s="426"/>
      <c r="I900" s="1"/>
      <c r="J900" s="1"/>
    </row>
    <row r="901" customHeight="1" spans="1:10">
      <c r="A901" s="208">
        <v>896</v>
      </c>
      <c r="B901" s="431" t="s">
        <v>11777</v>
      </c>
      <c r="C901" s="24" t="s">
        <v>11767</v>
      </c>
      <c r="D901" s="24">
        <v>70.36</v>
      </c>
      <c r="E901" s="21">
        <v>4.84</v>
      </c>
      <c r="F901" s="432">
        <v>340.54</v>
      </c>
      <c r="G901" s="426"/>
      <c r="I901" s="1"/>
      <c r="J901" s="1"/>
    </row>
    <row r="902" customHeight="1" spans="1:10">
      <c r="A902" s="208">
        <v>897</v>
      </c>
      <c r="B902" s="431" t="s">
        <v>11778</v>
      </c>
      <c r="C902" s="24" t="s">
        <v>11767</v>
      </c>
      <c r="D902" s="24">
        <v>19.8</v>
      </c>
      <c r="E902" s="21">
        <v>4.84</v>
      </c>
      <c r="F902" s="432">
        <v>95.83</v>
      </c>
      <c r="G902" s="426"/>
      <c r="I902" s="1"/>
      <c r="J902" s="1"/>
    </row>
    <row r="903" customHeight="1" spans="1:10">
      <c r="A903" s="208">
        <v>898</v>
      </c>
      <c r="B903" s="431" t="s">
        <v>11779</v>
      </c>
      <c r="C903" s="24" t="s">
        <v>11767</v>
      </c>
      <c r="D903" s="24">
        <v>71</v>
      </c>
      <c r="E903" s="21">
        <v>4.84</v>
      </c>
      <c r="F903" s="432">
        <v>343.64</v>
      </c>
      <c r="G903" s="426"/>
      <c r="I903" s="1"/>
      <c r="J903" s="1"/>
    </row>
    <row r="904" customHeight="1" spans="1:10">
      <c r="A904" s="208">
        <v>899</v>
      </c>
      <c r="B904" s="431" t="s">
        <v>11780</v>
      </c>
      <c r="C904" s="24" t="s">
        <v>11767</v>
      </c>
      <c r="D904" s="24">
        <v>40.66</v>
      </c>
      <c r="E904" s="21">
        <v>4.84</v>
      </c>
      <c r="F904" s="432">
        <v>196.79</v>
      </c>
      <c r="G904" s="426"/>
      <c r="I904" s="1"/>
      <c r="J904" s="1"/>
    </row>
    <row r="905" customHeight="1" spans="1:10">
      <c r="A905" s="208">
        <v>900</v>
      </c>
      <c r="B905" s="431" t="s">
        <v>11781</v>
      </c>
      <c r="C905" s="24" t="s">
        <v>11767</v>
      </c>
      <c r="D905" s="24">
        <v>22.3</v>
      </c>
      <c r="E905" s="21">
        <v>4.84</v>
      </c>
      <c r="F905" s="432">
        <v>107.93</v>
      </c>
      <c r="G905" s="426"/>
      <c r="I905" s="1"/>
      <c r="J905" s="1"/>
    </row>
    <row r="906" customHeight="1" spans="1:10">
      <c r="A906" s="208">
        <v>901</v>
      </c>
      <c r="B906" s="431" t="s">
        <v>11782</v>
      </c>
      <c r="C906" s="24" t="s">
        <v>11767</v>
      </c>
      <c r="D906" s="24">
        <v>14.72</v>
      </c>
      <c r="E906" s="21">
        <v>4.84</v>
      </c>
      <c r="F906" s="432">
        <v>71.24</v>
      </c>
      <c r="G906" s="426"/>
      <c r="I906" s="1"/>
      <c r="J906" s="1"/>
    </row>
    <row r="907" customHeight="1" spans="1:10">
      <c r="A907" s="208">
        <v>902</v>
      </c>
      <c r="B907" s="431" t="s">
        <v>9248</v>
      </c>
      <c r="C907" s="24" t="s">
        <v>11767</v>
      </c>
      <c r="D907" s="24">
        <v>23.16</v>
      </c>
      <c r="E907" s="21">
        <v>4.84</v>
      </c>
      <c r="F907" s="432">
        <v>112.09</v>
      </c>
      <c r="G907" s="426"/>
      <c r="I907" s="1"/>
      <c r="J907" s="1"/>
    </row>
    <row r="908" customHeight="1" spans="1:10">
      <c r="A908" s="208">
        <v>903</v>
      </c>
      <c r="B908" s="431" t="s">
        <v>11783</v>
      </c>
      <c r="C908" s="24" t="s">
        <v>11767</v>
      </c>
      <c r="D908" s="24">
        <v>17.75</v>
      </c>
      <c r="E908" s="21">
        <v>4.84</v>
      </c>
      <c r="F908" s="432">
        <v>85.91</v>
      </c>
      <c r="G908" s="426"/>
      <c r="I908" s="1"/>
      <c r="J908" s="1"/>
    </row>
    <row r="909" customHeight="1" spans="1:10">
      <c r="A909" s="208">
        <v>904</v>
      </c>
      <c r="B909" s="431" t="s">
        <v>11784</v>
      </c>
      <c r="C909" s="24" t="s">
        <v>11767</v>
      </c>
      <c r="D909" s="24">
        <v>110.62</v>
      </c>
      <c r="E909" s="21">
        <v>4.84</v>
      </c>
      <c r="F909" s="432">
        <v>535.4</v>
      </c>
      <c r="G909" s="426"/>
      <c r="I909" s="1"/>
      <c r="J909" s="1"/>
    </row>
    <row r="910" customHeight="1" spans="1:10">
      <c r="A910" s="208">
        <v>905</v>
      </c>
      <c r="B910" s="431" t="s">
        <v>8015</v>
      </c>
      <c r="C910" s="24" t="s">
        <v>11767</v>
      </c>
      <c r="D910" s="24">
        <v>49.16</v>
      </c>
      <c r="E910" s="21">
        <v>4.84</v>
      </c>
      <c r="F910" s="432">
        <v>237.93</v>
      </c>
      <c r="G910" s="426"/>
      <c r="I910" s="1"/>
      <c r="J910" s="1"/>
    </row>
    <row r="911" customHeight="1" spans="1:10">
      <c r="A911" s="208">
        <v>906</v>
      </c>
      <c r="B911" s="431" t="s">
        <v>11785</v>
      </c>
      <c r="C911" s="24" t="s">
        <v>11767</v>
      </c>
      <c r="D911" s="24">
        <v>2</v>
      </c>
      <c r="E911" s="21">
        <v>4.84</v>
      </c>
      <c r="F911" s="432">
        <v>9.68</v>
      </c>
      <c r="G911" s="426"/>
      <c r="I911" s="1"/>
      <c r="J911" s="1"/>
    </row>
    <row r="912" customHeight="1" spans="1:10">
      <c r="A912" s="208">
        <v>907</v>
      </c>
      <c r="B912" s="431" t="s">
        <v>11786</v>
      </c>
      <c r="C912" s="24" t="s">
        <v>11767</v>
      </c>
      <c r="D912" s="24">
        <v>31.13</v>
      </c>
      <c r="E912" s="21">
        <v>4.84</v>
      </c>
      <c r="F912" s="432">
        <v>150.67</v>
      </c>
      <c r="G912" s="426"/>
      <c r="I912" s="1"/>
      <c r="J912" s="1"/>
    </row>
    <row r="913" customHeight="1" spans="1:10">
      <c r="A913" s="208">
        <v>908</v>
      </c>
      <c r="B913" s="431" t="s">
        <v>7974</v>
      </c>
      <c r="C913" s="24" t="s">
        <v>11767</v>
      </c>
      <c r="D913" s="24">
        <v>42</v>
      </c>
      <c r="E913" s="21">
        <v>4.84</v>
      </c>
      <c r="F913" s="432">
        <v>203.28</v>
      </c>
      <c r="G913" s="426"/>
      <c r="I913" s="1"/>
      <c r="J913" s="1"/>
    </row>
    <row r="914" customHeight="1" spans="1:10">
      <c r="A914" s="208">
        <v>909</v>
      </c>
      <c r="B914" s="431" t="s">
        <v>11787</v>
      </c>
      <c r="C914" s="24" t="s">
        <v>11767</v>
      </c>
      <c r="D914" s="24">
        <v>28.2</v>
      </c>
      <c r="E914" s="21">
        <v>4.84</v>
      </c>
      <c r="F914" s="432">
        <v>136.49</v>
      </c>
      <c r="G914" s="426"/>
      <c r="I914" s="1"/>
      <c r="J914" s="1"/>
    </row>
    <row r="915" customHeight="1" spans="1:10">
      <c r="A915" s="208">
        <v>910</v>
      </c>
      <c r="B915" s="431" t="s">
        <v>11788</v>
      </c>
      <c r="C915" s="24" t="s">
        <v>11767</v>
      </c>
      <c r="D915" s="24">
        <v>137.7</v>
      </c>
      <c r="E915" s="21">
        <v>4.84</v>
      </c>
      <c r="F915" s="432">
        <v>666.47</v>
      </c>
      <c r="G915" s="426"/>
      <c r="I915" s="1"/>
      <c r="J915" s="1"/>
    </row>
    <row r="916" customHeight="1" spans="1:10">
      <c r="A916" s="208">
        <v>911</v>
      </c>
      <c r="B916" s="431" t="s">
        <v>243</v>
      </c>
      <c r="C916" s="24" t="s">
        <v>11767</v>
      </c>
      <c r="D916" s="24">
        <v>21.3</v>
      </c>
      <c r="E916" s="21">
        <v>4.84</v>
      </c>
      <c r="F916" s="432">
        <v>103.09</v>
      </c>
      <c r="G916" s="426"/>
      <c r="I916" s="1"/>
      <c r="J916" s="1"/>
    </row>
    <row r="917" customHeight="1" spans="1:10">
      <c r="A917" s="208">
        <v>912</v>
      </c>
      <c r="B917" s="431" t="s">
        <v>4943</v>
      </c>
      <c r="C917" s="24" t="s">
        <v>11767</v>
      </c>
      <c r="D917" s="24">
        <v>39.72</v>
      </c>
      <c r="E917" s="21">
        <v>4.84</v>
      </c>
      <c r="F917" s="432">
        <v>192.24</v>
      </c>
      <c r="G917" s="426"/>
      <c r="I917" s="1"/>
      <c r="J917" s="1"/>
    </row>
    <row r="918" customHeight="1" spans="1:10">
      <c r="A918" s="208">
        <v>913</v>
      </c>
      <c r="B918" s="431" t="s">
        <v>11789</v>
      </c>
      <c r="C918" s="24" t="s">
        <v>11767</v>
      </c>
      <c r="D918" s="24">
        <v>98</v>
      </c>
      <c r="E918" s="21">
        <v>4.84</v>
      </c>
      <c r="F918" s="432">
        <v>474.32</v>
      </c>
      <c r="G918" s="426"/>
      <c r="I918" s="1"/>
      <c r="J918" s="1"/>
    </row>
    <row r="919" customHeight="1" spans="1:10">
      <c r="A919" s="208">
        <v>914</v>
      </c>
      <c r="B919" s="431" t="s">
        <v>11790</v>
      </c>
      <c r="C919" s="24" t="s">
        <v>11767</v>
      </c>
      <c r="D919" s="24">
        <v>8</v>
      </c>
      <c r="E919" s="21">
        <v>4.84</v>
      </c>
      <c r="F919" s="432">
        <v>38.72</v>
      </c>
      <c r="G919" s="426"/>
      <c r="I919" s="1"/>
      <c r="J919" s="1"/>
    </row>
    <row r="920" customHeight="1" spans="1:10">
      <c r="A920" s="208">
        <v>915</v>
      </c>
      <c r="B920" s="431" t="s">
        <v>11791</v>
      </c>
      <c r="C920" s="24" t="s">
        <v>11767</v>
      </c>
      <c r="D920" s="24">
        <v>8</v>
      </c>
      <c r="E920" s="21">
        <v>4.84</v>
      </c>
      <c r="F920" s="432">
        <v>38.72</v>
      </c>
      <c r="G920" s="426"/>
      <c r="I920" s="1"/>
      <c r="J920" s="1"/>
    </row>
    <row r="921" customHeight="1" spans="1:10">
      <c r="A921" s="208">
        <v>916</v>
      </c>
      <c r="B921" s="431" t="s">
        <v>11792</v>
      </c>
      <c r="C921" s="24" t="s">
        <v>11767</v>
      </c>
      <c r="D921" s="24">
        <v>22.75</v>
      </c>
      <c r="E921" s="21">
        <v>4.84</v>
      </c>
      <c r="F921" s="432">
        <v>110.11</v>
      </c>
      <c r="G921" s="426"/>
      <c r="I921" s="1"/>
      <c r="J921" s="1"/>
    </row>
    <row r="922" customHeight="1" spans="1:10">
      <c r="A922" s="208">
        <v>917</v>
      </c>
      <c r="B922" s="431" t="s">
        <v>11793</v>
      </c>
      <c r="C922" s="24" t="s">
        <v>11767</v>
      </c>
      <c r="D922" s="24">
        <v>25</v>
      </c>
      <c r="E922" s="21">
        <v>4.84</v>
      </c>
      <c r="F922" s="432">
        <v>121</v>
      </c>
      <c r="G922" s="426"/>
      <c r="I922" s="1"/>
      <c r="J922" s="1"/>
    </row>
    <row r="923" customHeight="1" spans="1:10">
      <c r="A923" s="208">
        <v>918</v>
      </c>
      <c r="B923" s="431" t="s">
        <v>1249</v>
      </c>
      <c r="C923" s="24" t="s">
        <v>11767</v>
      </c>
      <c r="D923" s="24">
        <v>74.36</v>
      </c>
      <c r="E923" s="21">
        <v>4.84</v>
      </c>
      <c r="F923" s="432">
        <v>359.9</v>
      </c>
      <c r="G923" s="426"/>
      <c r="I923" s="1"/>
      <c r="J923" s="1"/>
    </row>
    <row r="924" customHeight="1" spans="1:10">
      <c r="A924" s="208">
        <v>919</v>
      </c>
      <c r="B924" s="431" t="s">
        <v>11794</v>
      </c>
      <c r="C924" s="24" t="s">
        <v>11767</v>
      </c>
      <c r="D924" s="24">
        <v>94.8</v>
      </c>
      <c r="E924" s="21">
        <v>4.84</v>
      </c>
      <c r="F924" s="432">
        <v>458.83</v>
      </c>
      <c r="G924" s="426"/>
      <c r="I924" s="1"/>
      <c r="J924" s="1"/>
    </row>
    <row r="925" customHeight="1" spans="1:10">
      <c r="A925" s="208">
        <v>920</v>
      </c>
      <c r="B925" s="431" t="s">
        <v>11795</v>
      </c>
      <c r="C925" s="24" t="s">
        <v>11767</v>
      </c>
      <c r="D925" s="24">
        <v>82.1</v>
      </c>
      <c r="E925" s="21">
        <v>4.84</v>
      </c>
      <c r="F925" s="432">
        <v>397.36</v>
      </c>
      <c r="G925" s="426"/>
      <c r="I925" s="1"/>
      <c r="J925" s="1"/>
    </row>
    <row r="926" customHeight="1" spans="1:10">
      <c r="A926" s="208">
        <v>921</v>
      </c>
      <c r="B926" s="431" t="s">
        <v>9256</v>
      </c>
      <c r="C926" s="24" t="s">
        <v>11767</v>
      </c>
      <c r="D926" s="24">
        <v>24.19</v>
      </c>
      <c r="E926" s="21">
        <v>4.84</v>
      </c>
      <c r="F926" s="432">
        <v>117.08</v>
      </c>
      <c r="G926" s="426"/>
      <c r="I926" s="1"/>
      <c r="J926" s="1"/>
    </row>
    <row r="927" customHeight="1" spans="1:10">
      <c r="A927" s="208">
        <v>922</v>
      </c>
      <c r="B927" s="431" t="s">
        <v>11796</v>
      </c>
      <c r="C927" s="24" t="s">
        <v>11767</v>
      </c>
      <c r="D927" s="24">
        <v>25.4</v>
      </c>
      <c r="E927" s="21">
        <v>4.84</v>
      </c>
      <c r="F927" s="432">
        <v>122.94</v>
      </c>
      <c r="G927" s="426"/>
      <c r="I927" s="1"/>
      <c r="J927" s="1"/>
    </row>
    <row r="928" customHeight="1" spans="1:10">
      <c r="A928" s="208">
        <v>923</v>
      </c>
      <c r="B928" s="21" t="s">
        <v>11797</v>
      </c>
      <c r="C928" s="24" t="s">
        <v>11767</v>
      </c>
      <c r="D928" s="24">
        <v>2.5</v>
      </c>
      <c r="E928" s="21">
        <v>4.84</v>
      </c>
      <c r="F928" s="432">
        <v>12.1</v>
      </c>
      <c r="G928" s="426"/>
      <c r="I928" s="1"/>
      <c r="J928" s="1"/>
    </row>
    <row r="929" customHeight="1" spans="1:10">
      <c r="A929" s="208">
        <v>924</v>
      </c>
      <c r="B929" s="21" t="s">
        <v>2276</v>
      </c>
      <c r="C929" s="24" t="s">
        <v>11767</v>
      </c>
      <c r="D929" s="24">
        <v>340</v>
      </c>
      <c r="E929" s="21">
        <v>4.84</v>
      </c>
      <c r="F929" s="432">
        <v>1645.6</v>
      </c>
      <c r="G929" s="426"/>
      <c r="I929" s="1"/>
      <c r="J929" s="1"/>
    </row>
    <row r="930" customHeight="1" spans="1:10">
      <c r="A930" s="208">
        <v>925</v>
      </c>
      <c r="B930" s="21" t="s">
        <v>11798</v>
      </c>
      <c r="C930" s="24" t="s">
        <v>11767</v>
      </c>
      <c r="D930" s="24">
        <v>370</v>
      </c>
      <c r="E930" s="21">
        <v>4.84</v>
      </c>
      <c r="F930" s="432">
        <v>1790.8</v>
      </c>
      <c r="G930" s="426"/>
      <c r="I930" s="1"/>
      <c r="J930" s="1"/>
    </row>
    <row r="931" customHeight="1" spans="1:10">
      <c r="A931" s="208">
        <v>926</v>
      </c>
      <c r="B931" s="431" t="s">
        <v>4805</v>
      </c>
      <c r="C931" s="24" t="s">
        <v>11799</v>
      </c>
      <c r="D931" s="24">
        <v>91</v>
      </c>
      <c r="E931" s="21">
        <v>4.84</v>
      </c>
      <c r="F931" s="432">
        <v>440.44</v>
      </c>
      <c r="G931" s="426"/>
      <c r="I931" s="1"/>
      <c r="J931" s="1"/>
    </row>
    <row r="932" customHeight="1" spans="1:10">
      <c r="A932" s="208">
        <v>927</v>
      </c>
      <c r="B932" s="431" t="s">
        <v>11800</v>
      </c>
      <c r="C932" s="24" t="s">
        <v>11799</v>
      </c>
      <c r="D932" s="24">
        <v>113.4</v>
      </c>
      <c r="E932" s="21">
        <v>4.84</v>
      </c>
      <c r="F932" s="432">
        <v>548.86</v>
      </c>
      <c r="G932" s="426"/>
      <c r="I932" s="1"/>
      <c r="J932" s="1"/>
    </row>
    <row r="933" customHeight="1" spans="1:10">
      <c r="A933" s="208">
        <v>928</v>
      </c>
      <c r="B933" s="431" t="s">
        <v>11801</v>
      </c>
      <c r="C933" s="24" t="s">
        <v>11799</v>
      </c>
      <c r="D933" s="24">
        <v>44.86</v>
      </c>
      <c r="E933" s="21">
        <v>4.84</v>
      </c>
      <c r="F933" s="432">
        <v>217.12</v>
      </c>
      <c r="G933" s="426"/>
      <c r="I933" s="1"/>
      <c r="J933" s="1"/>
    </row>
    <row r="934" customHeight="1" spans="1:10">
      <c r="A934" s="208">
        <v>929</v>
      </c>
      <c r="B934" s="431" t="s">
        <v>11802</v>
      </c>
      <c r="C934" s="24" t="s">
        <v>11799</v>
      </c>
      <c r="D934" s="24">
        <v>87.05</v>
      </c>
      <c r="E934" s="21">
        <v>4.84</v>
      </c>
      <c r="F934" s="432">
        <v>421.32</v>
      </c>
      <c r="G934" s="426"/>
      <c r="I934" s="1"/>
      <c r="J934" s="1"/>
    </row>
    <row r="935" customHeight="1" spans="1:10">
      <c r="A935" s="208">
        <v>930</v>
      </c>
      <c r="B935" s="431" t="s">
        <v>11781</v>
      </c>
      <c r="C935" s="24" t="s">
        <v>11799</v>
      </c>
      <c r="D935" s="24">
        <v>42.4</v>
      </c>
      <c r="E935" s="21">
        <v>4.84</v>
      </c>
      <c r="F935" s="432">
        <v>205.22</v>
      </c>
      <c r="G935" s="426"/>
      <c r="I935" s="1"/>
      <c r="J935" s="1"/>
    </row>
    <row r="936" customHeight="1" spans="1:10">
      <c r="A936" s="208">
        <v>931</v>
      </c>
      <c r="B936" s="431" t="s">
        <v>11803</v>
      </c>
      <c r="C936" s="24" t="s">
        <v>11799</v>
      </c>
      <c r="D936" s="24">
        <v>125.45</v>
      </c>
      <c r="E936" s="21">
        <v>4.84</v>
      </c>
      <c r="F936" s="432">
        <v>607.18</v>
      </c>
      <c r="G936" s="426"/>
      <c r="I936" s="1"/>
      <c r="J936" s="1"/>
    </row>
    <row r="937" customHeight="1" spans="1:10">
      <c r="A937" s="208">
        <v>932</v>
      </c>
      <c r="B937" s="431" t="s">
        <v>2290</v>
      </c>
      <c r="C937" s="24" t="s">
        <v>11799</v>
      </c>
      <c r="D937" s="24">
        <v>35.1</v>
      </c>
      <c r="E937" s="21">
        <v>4.84</v>
      </c>
      <c r="F937" s="432">
        <v>169.88</v>
      </c>
      <c r="G937" s="426"/>
      <c r="I937" s="1"/>
      <c r="J937" s="1"/>
    </row>
    <row r="938" customHeight="1" spans="1:10">
      <c r="A938" s="208">
        <v>933</v>
      </c>
      <c r="B938" s="431" t="s">
        <v>11804</v>
      </c>
      <c r="C938" s="24" t="s">
        <v>11799</v>
      </c>
      <c r="D938" s="24">
        <v>26.2</v>
      </c>
      <c r="E938" s="21">
        <v>4.84</v>
      </c>
      <c r="F938" s="432">
        <v>126.81</v>
      </c>
      <c r="G938" s="426"/>
      <c r="I938" s="1"/>
      <c r="J938" s="1"/>
    </row>
    <row r="939" customHeight="1" spans="1:10">
      <c r="A939" s="208">
        <v>934</v>
      </c>
      <c r="B939" s="431" t="s">
        <v>11805</v>
      </c>
      <c r="C939" s="24" t="s">
        <v>11799</v>
      </c>
      <c r="D939" s="24">
        <v>72</v>
      </c>
      <c r="E939" s="21">
        <v>4.84</v>
      </c>
      <c r="F939" s="432">
        <v>348.48</v>
      </c>
      <c r="G939" s="426"/>
      <c r="I939" s="1"/>
      <c r="J939" s="1"/>
    </row>
    <row r="940" customHeight="1" spans="1:10">
      <c r="A940" s="208">
        <v>935</v>
      </c>
      <c r="B940" s="431" t="s">
        <v>11806</v>
      </c>
      <c r="C940" s="24" t="s">
        <v>11799</v>
      </c>
      <c r="D940" s="24">
        <v>91.6</v>
      </c>
      <c r="E940" s="21">
        <v>4.84</v>
      </c>
      <c r="F940" s="432">
        <v>443.34</v>
      </c>
      <c r="G940" s="426"/>
      <c r="I940" s="1"/>
      <c r="J940" s="1"/>
    </row>
    <row r="941" customHeight="1" spans="1:10">
      <c r="A941" s="208">
        <v>936</v>
      </c>
      <c r="B941" s="431" t="s">
        <v>2643</v>
      </c>
      <c r="C941" s="24" t="s">
        <v>11799</v>
      </c>
      <c r="D941" s="24">
        <v>15.4</v>
      </c>
      <c r="E941" s="21">
        <v>4.84</v>
      </c>
      <c r="F941" s="432">
        <v>74.54</v>
      </c>
      <c r="G941" s="426"/>
      <c r="I941" s="1"/>
      <c r="J941" s="1"/>
    </row>
    <row r="942" customHeight="1" spans="1:10">
      <c r="A942" s="208">
        <v>937</v>
      </c>
      <c r="B942" s="431" t="s">
        <v>11807</v>
      </c>
      <c r="C942" s="24" t="s">
        <v>11799</v>
      </c>
      <c r="D942" s="24">
        <v>70.95</v>
      </c>
      <c r="E942" s="21">
        <v>4.84</v>
      </c>
      <c r="F942" s="432">
        <v>343.4</v>
      </c>
      <c r="G942" s="426"/>
      <c r="I942" s="1"/>
      <c r="J942" s="1"/>
    </row>
    <row r="943" customHeight="1" spans="1:10">
      <c r="A943" s="208">
        <v>938</v>
      </c>
      <c r="B943" s="431" t="s">
        <v>11808</v>
      </c>
      <c r="C943" s="24" t="s">
        <v>11799</v>
      </c>
      <c r="D943" s="24">
        <v>3</v>
      </c>
      <c r="E943" s="21">
        <v>4.84</v>
      </c>
      <c r="F943" s="432">
        <v>14.52</v>
      </c>
      <c r="G943" s="426"/>
      <c r="I943" s="1"/>
      <c r="J943" s="1"/>
    </row>
    <row r="944" customHeight="1" spans="1:10">
      <c r="A944" s="208">
        <v>939</v>
      </c>
      <c r="B944" s="431" t="s">
        <v>11668</v>
      </c>
      <c r="C944" s="24" t="s">
        <v>11799</v>
      </c>
      <c r="D944" s="24">
        <v>35.7</v>
      </c>
      <c r="E944" s="21">
        <v>4.84</v>
      </c>
      <c r="F944" s="432">
        <v>172.79</v>
      </c>
      <c r="G944" s="426"/>
      <c r="I944" s="1"/>
      <c r="J944" s="1"/>
    </row>
    <row r="945" customHeight="1" spans="1:10">
      <c r="A945" s="208">
        <v>940</v>
      </c>
      <c r="B945" s="431" t="s">
        <v>11809</v>
      </c>
      <c r="C945" s="24" t="s">
        <v>11799</v>
      </c>
      <c r="D945" s="24">
        <v>25.85</v>
      </c>
      <c r="E945" s="21">
        <v>4.84</v>
      </c>
      <c r="F945" s="432">
        <v>125.11</v>
      </c>
      <c r="G945" s="426"/>
      <c r="I945" s="1"/>
      <c r="J945" s="1"/>
    </row>
    <row r="946" customHeight="1" spans="1:10">
      <c r="A946" s="208">
        <v>941</v>
      </c>
      <c r="B946" s="431" t="s">
        <v>11810</v>
      </c>
      <c r="C946" s="24" t="s">
        <v>11799</v>
      </c>
      <c r="D946" s="24">
        <v>39.2</v>
      </c>
      <c r="E946" s="21">
        <v>4.84</v>
      </c>
      <c r="F946" s="432">
        <v>189.73</v>
      </c>
      <c r="G946" s="426"/>
      <c r="I946" s="1"/>
      <c r="J946" s="1"/>
    </row>
    <row r="947" customHeight="1" spans="1:10">
      <c r="A947" s="208">
        <v>942</v>
      </c>
      <c r="B947" s="431" t="s">
        <v>11811</v>
      </c>
      <c r="C947" s="24" t="s">
        <v>11799</v>
      </c>
      <c r="D947" s="24">
        <v>45.7</v>
      </c>
      <c r="E947" s="21">
        <v>4.84</v>
      </c>
      <c r="F947" s="432">
        <v>221.19</v>
      </c>
      <c r="G947" s="426"/>
      <c r="I947" s="1"/>
      <c r="J947" s="1"/>
    </row>
    <row r="948" customHeight="1" spans="1:10">
      <c r="A948" s="208">
        <v>943</v>
      </c>
      <c r="B948" s="431" t="s">
        <v>479</v>
      </c>
      <c r="C948" s="24" t="s">
        <v>11799</v>
      </c>
      <c r="D948" s="24">
        <v>50</v>
      </c>
      <c r="E948" s="21">
        <v>4.84</v>
      </c>
      <c r="F948" s="432">
        <v>242</v>
      </c>
      <c r="G948" s="426"/>
      <c r="I948" s="1"/>
      <c r="J948" s="1"/>
    </row>
    <row r="949" customHeight="1" spans="1:10">
      <c r="A949" s="208">
        <v>944</v>
      </c>
      <c r="B949" s="431" t="s">
        <v>11812</v>
      </c>
      <c r="C949" s="24" t="s">
        <v>11799</v>
      </c>
      <c r="D949" s="24">
        <v>117</v>
      </c>
      <c r="E949" s="21">
        <v>4.84</v>
      </c>
      <c r="F949" s="432">
        <v>566.28</v>
      </c>
      <c r="G949" s="426"/>
      <c r="I949" s="1"/>
      <c r="J949" s="1"/>
    </row>
    <row r="950" customHeight="1" spans="1:10">
      <c r="A950" s="208">
        <v>945</v>
      </c>
      <c r="B950" s="431" t="s">
        <v>11813</v>
      </c>
      <c r="C950" s="24" t="s">
        <v>11799</v>
      </c>
      <c r="D950" s="24">
        <v>52.16</v>
      </c>
      <c r="E950" s="21">
        <v>4.84</v>
      </c>
      <c r="F950" s="432">
        <v>252.45</v>
      </c>
      <c r="G950" s="426"/>
      <c r="I950" s="1"/>
      <c r="J950" s="1"/>
    </row>
    <row r="951" customHeight="1" spans="1:10">
      <c r="A951" s="208">
        <v>946</v>
      </c>
      <c r="B951" s="431" t="s">
        <v>11814</v>
      </c>
      <c r="C951" s="24" t="s">
        <v>11799</v>
      </c>
      <c r="D951" s="24">
        <v>34.2</v>
      </c>
      <c r="E951" s="21">
        <v>4.84</v>
      </c>
      <c r="F951" s="432">
        <v>165.53</v>
      </c>
      <c r="G951" s="426"/>
      <c r="I951" s="1"/>
      <c r="J951" s="1"/>
    </row>
    <row r="952" customHeight="1" spans="1:10">
      <c r="A952" s="208">
        <v>947</v>
      </c>
      <c r="B952" s="431" t="s">
        <v>11815</v>
      </c>
      <c r="C952" s="24" t="s">
        <v>11799</v>
      </c>
      <c r="D952" s="24">
        <v>53</v>
      </c>
      <c r="E952" s="21">
        <v>4.84</v>
      </c>
      <c r="F952" s="432">
        <v>256.52</v>
      </c>
      <c r="G952" s="426"/>
      <c r="I952" s="1"/>
      <c r="J952" s="1"/>
    </row>
    <row r="953" customHeight="1" spans="1:10">
      <c r="A953" s="208">
        <v>948</v>
      </c>
      <c r="B953" s="431" t="s">
        <v>11816</v>
      </c>
      <c r="C953" s="24" t="s">
        <v>11799</v>
      </c>
      <c r="D953" s="24">
        <v>30.4</v>
      </c>
      <c r="E953" s="21">
        <v>4.84</v>
      </c>
      <c r="F953" s="432">
        <v>147.14</v>
      </c>
      <c r="G953" s="426"/>
      <c r="I953" s="1"/>
      <c r="J953" s="1"/>
    </row>
    <row r="954" customHeight="1" spans="1:10">
      <c r="A954" s="208">
        <v>949</v>
      </c>
      <c r="B954" s="431" t="s">
        <v>5834</v>
      </c>
      <c r="C954" s="24" t="s">
        <v>11799</v>
      </c>
      <c r="D954" s="24">
        <v>69.5</v>
      </c>
      <c r="E954" s="21">
        <v>4.84</v>
      </c>
      <c r="F954" s="432">
        <v>336.38</v>
      </c>
      <c r="G954" s="426"/>
      <c r="I954" s="1"/>
      <c r="J954" s="1"/>
    </row>
    <row r="955" customHeight="1" spans="1:10">
      <c r="A955" s="208">
        <v>950</v>
      </c>
      <c r="B955" s="431" t="s">
        <v>11817</v>
      </c>
      <c r="C955" s="24" t="s">
        <v>11799</v>
      </c>
      <c r="D955" s="24">
        <v>139.85</v>
      </c>
      <c r="E955" s="21">
        <v>4.84</v>
      </c>
      <c r="F955" s="432">
        <v>676.87</v>
      </c>
      <c r="G955" s="426"/>
      <c r="I955" s="1"/>
      <c r="J955" s="1"/>
    </row>
    <row r="956" customHeight="1" spans="1:10">
      <c r="A956" s="208">
        <v>951</v>
      </c>
      <c r="B956" s="431" t="s">
        <v>11818</v>
      </c>
      <c r="C956" s="24" t="s">
        <v>11799</v>
      </c>
      <c r="D956" s="24">
        <v>11.1</v>
      </c>
      <c r="E956" s="21">
        <v>4.84</v>
      </c>
      <c r="F956" s="432">
        <v>53.72</v>
      </c>
      <c r="G956" s="426"/>
      <c r="I956" s="1"/>
      <c r="J956" s="1"/>
    </row>
    <row r="957" customHeight="1" spans="1:10">
      <c r="A957" s="208">
        <v>952</v>
      </c>
      <c r="B957" s="431" t="s">
        <v>11819</v>
      </c>
      <c r="C957" s="24" t="s">
        <v>11799</v>
      </c>
      <c r="D957" s="24">
        <v>54</v>
      </c>
      <c r="E957" s="21">
        <v>4.84</v>
      </c>
      <c r="F957" s="432">
        <v>261.36</v>
      </c>
      <c r="G957" s="426"/>
      <c r="I957" s="1"/>
      <c r="J957" s="1"/>
    </row>
    <row r="958" customHeight="1" spans="1:10">
      <c r="A958" s="208">
        <v>953</v>
      </c>
      <c r="B958" s="431" t="s">
        <v>11820</v>
      </c>
      <c r="C958" s="24" t="s">
        <v>11799</v>
      </c>
      <c r="D958" s="24">
        <v>111.79</v>
      </c>
      <c r="E958" s="21">
        <v>4.84</v>
      </c>
      <c r="F958" s="432">
        <v>541.06</v>
      </c>
      <c r="G958" s="426"/>
      <c r="I958" s="1"/>
      <c r="J958" s="1"/>
    </row>
    <row r="959" customHeight="1" spans="1:10">
      <c r="A959" s="208">
        <v>954</v>
      </c>
      <c r="B959" s="431" t="s">
        <v>266</v>
      </c>
      <c r="C959" s="24" t="s">
        <v>11799</v>
      </c>
      <c r="D959" s="24">
        <v>63.25</v>
      </c>
      <c r="E959" s="21">
        <v>4.84</v>
      </c>
      <c r="F959" s="432">
        <v>306.13</v>
      </c>
      <c r="G959" s="426"/>
      <c r="I959" s="1"/>
      <c r="J959" s="1"/>
    </row>
    <row r="960" customHeight="1" spans="1:10">
      <c r="A960" s="208">
        <v>955</v>
      </c>
      <c r="B960" s="431" t="s">
        <v>11492</v>
      </c>
      <c r="C960" s="24" t="s">
        <v>11799</v>
      </c>
      <c r="D960" s="24">
        <v>43.6</v>
      </c>
      <c r="E960" s="21">
        <v>4.84</v>
      </c>
      <c r="F960" s="432">
        <v>211.02</v>
      </c>
      <c r="G960" s="426"/>
      <c r="I960" s="1"/>
      <c r="J960" s="1"/>
    </row>
    <row r="961" customHeight="1" spans="1:10">
      <c r="A961" s="208">
        <v>956</v>
      </c>
      <c r="B961" s="431" t="s">
        <v>2663</v>
      </c>
      <c r="C961" s="24" t="s">
        <v>11799</v>
      </c>
      <c r="D961" s="24">
        <v>80</v>
      </c>
      <c r="E961" s="21">
        <v>4.84</v>
      </c>
      <c r="F961" s="432">
        <v>387.2</v>
      </c>
      <c r="G961" s="426"/>
      <c r="I961" s="1"/>
      <c r="J961" s="1"/>
    </row>
    <row r="962" customHeight="1" spans="1:10">
      <c r="A962" s="208">
        <v>957</v>
      </c>
      <c r="B962" s="431" t="s">
        <v>11821</v>
      </c>
      <c r="C962" s="24" t="s">
        <v>11799</v>
      </c>
      <c r="D962" s="24">
        <v>38.7</v>
      </c>
      <c r="E962" s="21">
        <v>4.84</v>
      </c>
      <c r="F962" s="432">
        <v>187.31</v>
      </c>
      <c r="G962" s="426"/>
      <c r="I962" s="1"/>
      <c r="J962" s="1"/>
    </row>
    <row r="963" customHeight="1" spans="1:10">
      <c r="A963" s="208">
        <v>958</v>
      </c>
      <c r="B963" s="431" t="s">
        <v>11822</v>
      </c>
      <c r="C963" s="24" t="s">
        <v>11799</v>
      </c>
      <c r="D963" s="24">
        <v>102.85</v>
      </c>
      <c r="E963" s="21">
        <v>4.84</v>
      </c>
      <c r="F963" s="432">
        <v>497.79</v>
      </c>
      <c r="G963" s="426"/>
      <c r="I963" s="1"/>
      <c r="J963" s="1"/>
    </row>
    <row r="964" customHeight="1" spans="1:10">
      <c r="A964" s="208">
        <v>959</v>
      </c>
      <c r="B964" s="431" t="s">
        <v>11798</v>
      </c>
      <c r="C964" s="24" t="s">
        <v>11799</v>
      </c>
      <c r="D964" s="24">
        <v>189.21</v>
      </c>
      <c r="E964" s="21">
        <v>4.84</v>
      </c>
      <c r="F964" s="432">
        <v>915.78</v>
      </c>
      <c r="G964" s="426"/>
      <c r="I964" s="1"/>
      <c r="J964" s="1"/>
    </row>
    <row r="965" customHeight="1" spans="1:10">
      <c r="A965" s="208">
        <v>960</v>
      </c>
      <c r="B965" s="431" t="s">
        <v>11823</v>
      </c>
      <c r="C965" s="24" t="s">
        <v>11799</v>
      </c>
      <c r="D965" s="24">
        <v>64</v>
      </c>
      <c r="E965" s="21">
        <v>4.84</v>
      </c>
      <c r="F965" s="432">
        <v>309.76</v>
      </c>
      <c r="G965" s="426"/>
      <c r="I965" s="1"/>
      <c r="J965" s="1"/>
    </row>
    <row r="966" customHeight="1" spans="1:10">
      <c r="A966" s="208">
        <v>961</v>
      </c>
      <c r="B966" s="431" t="s">
        <v>11824</v>
      </c>
      <c r="C966" s="24" t="s">
        <v>11799</v>
      </c>
      <c r="D966" s="24">
        <v>124</v>
      </c>
      <c r="E966" s="21">
        <v>4.84</v>
      </c>
      <c r="F966" s="432">
        <v>600.16</v>
      </c>
      <c r="G966" s="426"/>
      <c r="I966" s="1"/>
      <c r="J966" s="1"/>
    </row>
    <row r="967" customHeight="1" spans="1:10">
      <c r="A967" s="208">
        <v>962</v>
      </c>
      <c r="B967" s="21" t="s">
        <v>11825</v>
      </c>
      <c r="C967" s="24" t="s">
        <v>11799</v>
      </c>
      <c r="D967" s="24">
        <v>10.9</v>
      </c>
      <c r="E967" s="21">
        <v>4.84</v>
      </c>
      <c r="F967" s="432">
        <v>52.76</v>
      </c>
      <c r="G967" s="426"/>
      <c r="I967" s="1"/>
      <c r="J967" s="1"/>
    </row>
    <row r="968" customHeight="1" spans="1:10">
      <c r="A968" s="208">
        <v>963</v>
      </c>
      <c r="B968" s="24" t="s">
        <v>11826</v>
      </c>
      <c r="C968" s="24" t="s">
        <v>11799</v>
      </c>
      <c r="D968" s="24">
        <v>30.7</v>
      </c>
      <c r="E968" s="21">
        <v>4.84</v>
      </c>
      <c r="F968" s="432">
        <v>148.59</v>
      </c>
      <c r="G968" s="426"/>
      <c r="I968" s="1"/>
      <c r="J968" s="1"/>
    </row>
    <row r="969" customHeight="1" spans="1:10">
      <c r="A969" s="208">
        <v>964</v>
      </c>
      <c r="B969" s="24" t="s">
        <v>11710</v>
      </c>
      <c r="C969" s="24" t="s">
        <v>11799</v>
      </c>
      <c r="D969" s="24">
        <v>79.6</v>
      </c>
      <c r="E969" s="21">
        <v>4.84</v>
      </c>
      <c r="F969" s="432">
        <v>385.26</v>
      </c>
      <c r="G969" s="426"/>
      <c r="I969" s="1"/>
      <c r="J969" s="1"/>
    </row>
    <row r="970" customHeight="1" spans="1:10">
      <c r="A970" s="208">
        <v>965</v>
      </c>
      <c r="B970" s="24" t="s">
        <v>381</v>
      </c>
      <c r="C970" s="24" t="s">
        <v>11827</v>
      </c>
      <c r="D970" s="24">
        <v>61.29</v>
      </c>
      <c r="E970" s="21">
        <v>4.84</v>
      </c>
      <c r="F970" s="432">
        <v>296.64</v>
      </c>
      <c r="G970" s="426"/>
      <c r="I970" s="1"/>
      <c r="J970" s="1"/>
    </row>
    <row r="971" customHeight="1" spans="1:10">
      <c r="A971" s="208">
        <v>966</v>
      </c>
      <c r="B971" s="24" t="s">
        <v>11692</v>
      </c>
      <c r="C971" s="24" t="s">
        <v>11828</v>
      </c>
      <c r="D971" s="24">
        <v>67</v>
      </c>
      <c r="E971" s="21">
        <v>4.84</v>
      </c>
      <c r="F971" s="432">
        <v>324.28</v>
      </c>
      <c r="G971" s="426"/>
      <c r="I971" s="1"/>
      <c r="J971" s="1"/>
    </row>
    <row r="972" customHeight="1" spans="1:10">
      <c r="A972" s="208">
        <v>967</v>
      </c>
      <c r="B972" s="34" t="s">
        <v>11829</v>
      </c>
      <c r="C972" s="174" t="s">
        <v>11830</v>
      </c>
      <c r="D972" s="215">
        <v>198</v>
      </c>
      <c r="E972" s="24">
        <v>4.84</v>
      </c>
      <c r="F972" s="222">
        <v>958.32</v>
      </c>
      <c r="G972" s="426"/>
      <c r="I972" s="1"/>
      <c r="J972" s="1"/>
    </row>
    <row r="973" customHeight="1" spans="1:10">
      <c r="A973" s="208">
        <v>968</v>
      </c>
      <c r="B973" s="34" t="s">
        <v>3663</v>
      </c>
      <c r="C973" s="174" t="s">
        <v>11831</v>
      </c>
      <c r="D973" s="215">
        <v>152</v>
      </c>
      <c r="E973" s="24">
        <v>4.84</v>
      </c>
      <c r="F973" s="222">
        <v>735.68</v>
      </c>
      <c r="G973" s="426"/>
      <c r="I973" s="1"/>
      <c r="J973" s="1"/>
    </row>
    <row r="974" customHeight="1" spans="1:10">
      <c r="A974" s="208">
        <v>969</v>
      </c>
      <c r="B974" s="34" t="s">
        <v>11832</v>
      </c>
      <c r="C974" s="174" t="s">
        <v>11833</v>
      </c>
      <c r="D974" s="215">
        <v>1.7</v>
      </c>
      <c r="E974" s="24">
        <v>4.84</v>
      </c>
      <c r="F974" s="222">
        <v>8.23</v>
      </c>
      <c r="G974" s="426"/>
      <c r="I974" s="1"/>
      <c r="J974" s="1"/>
    </row>
    <row r="975" customHeight="1" spans="1:10">
      <c r="A975" s="208">
        <v>970</v>
      </c>
      <c r="B975" s="34" t="s">
        <v>11834</v>
      </c>
      <c r="C975" s="174" t="s">
        <v>11835</v>
      </c>
      <c r="D975" s="215">
        <v>3.54</v>
      </c>
      <c r="E975" s="24">
        <v>4.84</v>
      </c>
      <c r="F975" s="222">
        <v>17.13</v>
      </c>
      <c r="G975" s="426"/>
      <c r="I975" s="1"/>
      <c r="J975" s="1"/>
    </row>
    <row r="976" customHeight="1" spans="1:10">
      <c r="A976" s="208">
        <v>971</v>
      </c>
      <c r="B976" s="34" t="s">
        <v>11836</v>
      </c>
      <c r="C976" s="174" t="s">
        <v>11837</v>
      </c>
      <c r="D976" s="215">
        <v>3.01</v>
      </c>
      <c r="E976" s="24">
        <v>4.84</v>
      </c>
      <c r="F976" s="222">
        <v>14.57</v>
      </c>
      <c r="G976" s="426"/>
      <c r="I976" s="1"/>
      <c r="J976" s="1"/>
    </row>
    <row r="977" customHeight="1" spans="1:10">
      <c r="A977" s="208">
        <v>972</v>
      </c>
      <c r="B977" s="34" t="s">
        <v>11838</v>
      </c>
      <c r="C977" s="174" t="s">
        <v>11839</v>
      </c>
      <c r="D977" s="215">
        <v>1.68</v>
      </c>
      <c r="E977" s="24">
        <v>4.84</v>
      </c>
      <c r="F977" s="222">
        <v>8.13</v>
      </c>
      <c r="G977" s="426"/>
      <c r="I977" s="1"/>
      <c r="J977" s="1"/>
    </row>
    <row r="978" customHeight="1" spans="1:10">
      <c r="A978" s="208">
        <v>973</v>
      </c>
      <c r="B978" s="34" t="s">
        <v>3363</v>
      </c>
      <c r="C978" s="174" t="s">
        <v>11840</v>
      </c>
      <c r="D978" s="215">
        <v>1.86</v>
      </c>
      <c r="E978" s="24">
        <v>4.84</v>
      </c>
      <c r="F978" s="222">
        <v>9</v>
      </c>
      <c r="G978" s="426"/>
      <c r="I978" s="1"/>
      <c r="J978" s="1"/>
    </row>
    <row r="979" customHeight="1" spans="1:10">
      <c r="A979" s="208">
        <v>974</v>
      </c>
      <c r="B979" s="34" t="s">
        <v>11841</v>
      </c>
      <c r="C979" s="174" t="s">
        <v>11842</v>
      </c>
      <c r="D979" s="215">
        <v>0.54</v>
      </c>
      <c r="E979" s="24">
        <v>4.84</v>
      </c>
      <c r="F979" s="222">
        <v>2.61</v>
      </c>
      <c r="G979" s="426"/>
      <c r="I979" s="1"/>
      <c r="J979" s="1"/>
    </row>
    <row r="980" customHeight="1" spans="1:10">
      <c r="A980" s="208">
        <v>975</v>
      </c>
      <c r="B980" s="34" t="s">
        <v>11843</v>
      </c>
      <c r="C980" s="174" t="s">
        <v>11844</v>
      </c>
      <c r="D980" s="215">
        <v>1.99</v>
      </c>
      <c r="E980" s="24">
        <v>4.84</v>
      </c>
      <c r="F980" s="222">
        <v>9.63</v>
      </c>
      <c r="G980" s="426"/>
      <c r="I980" s="1"/>
      <c r="J980" s="1"/>
    </row>
    <row r="981" customHeight="1" spans="1:10">
      <c r="A981" s="208">
        <v>976</v>
      </c>
      <c r="B981" s="34" t="s">
        <v>11845</v>
      </c>
      <c r="C981" s="174" t="s">
        <v>11846</v>
      </c>
      <c r="D981" s="215">
        <v>2.17</v>
      </c>
      <c r="E981" s="24">
        <v>4.84</v>
      </c>
      <c r="F981" s="222">
        <v>10.5</v>
      </c>
      <c r="G981" s="426"/>
      <c r="I981" s="1"/>
      <c r="J981" s="1"/>
    </row>
    <row r="982" customHeight="1" spans="1:10">
      <c r="A982" s="208">
        <v>977</v>
      </c>
      <c r="B982" s="34" t="s">
        <v>11847</v>
      </c>
      <c r="C982" s="174" t="s">
        <v>11848</v>
      </c>
      <c r="D982" s="215">
        <v>1.86</v>
      </c>
      <c r="E982" s="24">
        <v>4.84</v>
      </c>
      <c r="F982" s="222">
        <v>9</v>
      </c>
      <c r="G982" s="426"/>
      <c r="I982" s="1"/>
      <c r="J982" s="1"/>
    </row>
    <row r="983" customHeight="1" spans="1:10">
      <c r="A983" s="208">
        <v>978</v>
      </c>
      <c r="B983" s="34" t="s">
        <v>11849</v>
      </c>
      <c r="C983" s="174" t="s">
        <v>11850</v>
      </c>
      <c r="D983" s="215">
        <v>3.31</v>
      </c>
      <c r="E983" s="24">
        <v>4.84</v>
      </c>
      <c r="F983" s="222">
        <v>16.02</v>
      </c>
      <c r="G983" s="426"/>
      <c r="I983" s="1"/>
      <c r="J983" s="1"/>
    </row>
    <row r="984" customHeight="1" spans="1:10">
      <c r="A984" s="208">
        <v>979</v>
      </c>
      <c r="B984" s="34" t="s">
        <v>11851</v>
      </c>
      <c r="C984" s="174" t="s">
        <v>11852</v>
      </c>
      <c r="D984" s="215">
        <v>2.99</v>
      </c>
      <c r="E984" s="24">
        <v>4.84</v>
      </c>
      <c r="F984" s="222">
        <v>14.47</v>
      </c>
      <c r="G984" s="426"/>
      <c r="I984" s="1"/>
      <c r="J984" s="1"/>
    </row>
    <row r="985" customHeight="1" spans="1:10">
      <c r="A985" s="208">
        <v>980</v>
      </c>
      <c r="B985" s="34" t="s">
        <v>11853</v>
      </c>
      <c r="C985" s="174" t="s">
        <v>11854</v>
      </c>
      <c r="D985" s="215">
        <v>2.13</v>
      </c>
      <c r="E985" s="24">
        <v>4.84</v>
      </c>
      <c r="F985" s="222">
        <v>10.31</v>
      </c>
      <c r="G985" s="426"/>
      <c r="I985" s="1"/>
      <c r="J985" s="1"/>
    </row>
    <row r="986" customHeight="1" spans="1:10">
      <c r="A986" s="208">
        <v>981</v>
      </c>
      <c r="B986" s="34" t="s">
        <v>3971</v>
      </c>
      <c r="C986" s="174" t="s">
        <v>11855</v>
      </c>
      <c r="D986" s="215">
        <v>1.74</v>
      </c>
      <c r="E986" s="24">
        <v>4.84</v>
      </c>
      <c r="F986" s="222">
        <v>8.42</v>
      </c>
      <c r="G986" s="426"/>
      <c r="I986" s="1"/>
      <c r="J986" s="1"/>
    </row>
    <row r="987" customHeight="1" spans="1:10">
      <c r="A987" s="208">
        <v>982</v>
      </c>
      <c r="B987" s="34" t="s">
        <v>4012</v>
      </c>
      <c r="C987" s="174" t="s">
        <v>11856</v>
      </c>
      <c r="D987" s="215">
        <v>5.35</v>
      </c>
      <c r="E987" s="24">
        <v>4.84</v>
      </c>
      <c r="F987" s="222">
        <v>25.89</v>
      </c>
      <c r="G987" s="426"/>
      <c r="I987" s="1"/>
      <c r="J987" s="1"/>
    </row>
    <row r="988" customHeight="1" spans="1:10">
      <c r="A988" s="208">
        <v>983</v>
      </c>
      <c r="B988" s="34" t="s">
        <v>3514</v>
      </c>
      <c r="C988" s="174" t="s">
        <v>11857</v>
      </c>
      <c r="D988" s="215">
        <v>1.81</v>
      </c>
      <c r="E988" s="24">
        <v>4.84</v>
      </c>
      <c r="F988" s="222">
        <v>8.76</v>
      </c>
      <c r="G988" s="426"/>
      <c r="I988" s="1"/>
      <c r="J988" s="1"/>
    </row>
    <row r="989" customHeight="1" spans="1:10">
      <c r="A989" s="208">
        <v>984</v>
      </c>
      <c r="B989" s="174" t="s">
        <v>11858</v>
      </c>
      <c r="C989" s="174" t="s">
        <v>11859</v>
      </c>
      <c r="D989" s="215">
        <v>3300</v>
      </c>
      <c r="E989" s="24">
        <v>4.84</v>
      </c>
      <c r="F989" s="222">
        <v>15972</v>
      </c>
      <c r="G989" s="426"/>
      <c r="I989" s="1"/>
      <c r="J989" s="1"/>
    </row>
    <row r="990" customHeight="1" spans="1:10">
      <c r="A990" s="208">
        <v>985</v>
      </c>
      <c r="B990" s="24" t="s">
        <v>3345</v>
      </c>
      <c r="C990" s="24" t="s">
        <v>11859</v>
      </c>
      <c r="D990" s="215">
        <v>4300</v>
      </c>
      <c r="E990" s="24">
        <v>4.84</v>
      </c>
      <c r="F990" s="222">
        <v>20812</v>
      </c>
      <c r="G990" s="426"/>
      <c r="I990" s="1"/>
      <c r="J990" s="1"/>
    </row>
    <row r="991" customHeight="1" spans="1:10">
      <c r="A991" s="208">
        <v>986</v>
      </c>
      <c r="B991" s="174" t="s">
        <v>11860</v>
      </c>
      <c r="C991" s="174" t="s">
        <v>11859</v>
      </c>
      <c r="D991" s="215">
        <v>2900</v>
      </c>
      <c r="E991" s="24">
        <v>4.84</v>
      </c>
      <c r="F991" s="222">
        <v>14036</v>
      </c>
      <c r="G991" s="426"/>
      <c r="I991" s="1"/>
      <c r="J991" s="1"/>
    </row>
    <row r="992" customHeight="1" spans="1:10">
      <c r="A992" s="208">
        <v>987</v>
      </c>
      <c r="B992" s="428" t="s">
        <v>9500</v>
      </c>
      <c r="C992" s="21" t="s">
        <v>11861</v>
      </c>
      <c r="D992" s="21">
        <v>20.1</v>
      </c>
      <c r="E992" s="24">
        <v>4.84</v>
      </c>
      <c r="F992" s="222">
        <v>97.28</v>
      </c>
      <c r="G992" s="426"/>
      <c r="I992" s="1"/>
      <c r="J992" s="1"/>
    </row>
    <row r="993" customHeight="1" spans="1:10">
      <c r="A993" s="208">
        <v>988</v>
      </c>
      <c r="B993" s="428" t="s">
        <v>11862</v>
      </c>
      <c r="C993" s="21" t="s">
        <v>11861</v>
      </c>
      <c r="D993" s="21">
        <v>26.4</v>
      </c>
      <c r="E993" s="24">
        <v>4.84</v>
      </c>
      <c r="F993" s="222">
        <v>127.78</v>
      </c>
      <c r="G993" s="426"/>
      <c r="I993" s="1"/>
      <c r="J993" s="1"/>
    </row>
    <row r="994" customHeight="1" spans="1:10">
      <c r="A994" s="208">
        <v>989</v>
      </c>
      <c r="B994" s="428" t="s">
        <v>11863</v>
      </c>
      <c r="C994" s="21" t="s">
        <v>11864</v>
      </c>
      <c r="D994" s="21">
        <v>49.1</v>
      </c>
      <c r="E994" s="24">
        <v>4.84</v>
      </c>
      <c r="F994" s="222">
        <v>237.64</v>
      </c>
      <c r="G994" s="426"/>
      <c r="I994" s="1"/>
      <c r="J994" s="1"/>
    </row>
    <row r="995" customHeight="1" spans="1:10">
      <c r="A995" s="208">
        <v>990</v>
      </c>
      <c r="B995" s="428" t="s">
        <v>11865</v>
      </c>
      <c r="C995" s="208" t="s">
        <v>11861</v>
      </c>
      <c r="D995" s="21">
        <v>12.6</v>
      </c>
      <c r="E995" s="24">
        <v>4.84</v>
      </c>
      <c r="F995" s="222">
        <v>60.98</v>
      </c>
      <c r="G995" s="426"/>
      <c r="I995" s="1"/>
      <c r="J995" s="1"/>
    </row>
    <row r="996" customHeight="1" spans="1:10">
      <c r="A996" s="208">
        <v>991</v>
      </c>
      <c r="B996" s="428" t="s">
        <v>11866</v>
      </c>
      <c r="C996" s="208" t="s">
        <v>11861</v>
      </c>
      <c r="D996" s="21">
        <v>12.9</v>
      </c>
      <c r="E996" s="24">
        <v>4.84</v>
      </c>
      <c r="F996" s="222">
        <v>62.44</v>
      </c>
      <c r="G996" s="426"/>
      <c r="I996" s="1"/>
      <c r="J996" s="1"/>
    </row>
    <row r="997" customHeight="1" spans="1:10">
      <c r="A997" s="208">
        <v>992</v>
      </c>
      <c r="B997" s="428" t="s">
        <v>11867</v>
      </c>
      <c r="C997" s="21" t="s">
        <v>11861</v>
      </c>
      <c r="D997" s="21">
        <v>36.7</v>
      </c>
      <c r="E997" s="24">
        <v>4.84</v>
      </c>
      <c r="F997" s="222">
        <v>177.63</v>
      </c>
      <c r="G997" s="426"/>
      <c r="I997" s="1"/>
      <c r="J997" s="1"/>
    </row>
    <row r="998" customHeight="1" spans="1:10">
      <c r="A998" s="208">
        <v>993</v>
      </c>
      <c r="B998" s="428" t="s">
        <v>11868</v>
      </c>
      <c r="C998" s="21" t="s">
        <v>11861</v>
      </c>
      <c r="D998" s="21">
        <v>59.5</v>
      </c>
      <c r="E998" s="24">
        <v>4.84</v>
      </c>
      <c r="F998" s="222">
        <v>287.98</v>
      </c>
      <c r="G998" s="426"/>
      <c r="I998" s="1"/>
      <c r="J998" s="1"/>
    </row>
    <row r="999" customHeight="1" spans="1:10">
      <c r="A999" s="208">
        <v>994</v>
      </c>
      <c r="B999" s="428" t="s">
        <v>11869</v>
      </c>
      <c r="C999" s="21" t="s">
        <v>11870</v>
      </c>
      <c r="D999" s="21">
        <v>7.7</v>
      </c>
      <c r="E999" s="24">
        <v>4.84</v>
      </c>
      <c r="F999" s="222">
        <v>37.27</v>
      </c>
      <c r="G999" s="426"/>
      <c r="I999" s="1"/>
      <c r="J999" s="1"/>
    </row>
    <row r="1000" customHeight="1" spans="1:10">
      <c r="A1000" s="208">
        <v>995</v>
      </c>
      <c r="B1000" s="428" t="s">
        <v>11871</v>
      </c>
      <c r="C1000" s="21" t="s">
        <v>11861</v>
      </c>
      <c r="D1000" s="21">
        <v>21.5</v>
      </c>
      <c r="E1000" s="24">
        <v>4.84</v>
      </c>
      <c r="F1000" s="222">
        <v>104.06</v>
      </c>
      <c r="G1000" s="426"/>
      <c r="I1000" s="1"/>
      <c r="J1000" s="1"/>
    </row>
    <row r="1001" customHeight="1" spans="1:10">
      <c r="A1001" s="208">
        <v>996</v>
      </c>
      <c r="B1001" s="428" t="s">
        <v>11548</v>
      </c>
      <c r="C1001" s="21" t="s">
        <v>11861</v>
      </c>
      <c r="D1001" s="21">
        <v>14.3</v>
      </c>
      <c r="E1001" s="24">
        <v>4.84</v>
      </c>
      <c r="F1001" s="222">
        <v>69.21</v>
      </c>
      <c r="G1001" s="426"/>
      <c r="I1001" s="1"/>
      <c r="J1001" s="1"/>
    </row>
    <row r="1002" customHeight="1" spans="1:10">
      <c r="A1002" s="208">
        <v>997</v>
      </c>
      <c r="B1002" s="428" t="s">
        <v>6770</v>
      </c>
      <c r="C1002" s="21" t="s">
        <v>11861</v>
      </c>
      <c r="D1002" s="21">
        <v>30.8</v>
      </c>
      <c r="E1002" s="24">
        <v>4.84</v>
      </c>
      <c r="F1002" s="222">
        <v>149.07</v>
      </c>
      <c r="G1002" s="426"/>
      <c r="I1002" s="1"/>
      <c r="J1002" s="1"/>
    </row>
    <row r="1003" customHeight="1" spans="1:10">
      <c r="A1003" s="208">
        <v>998</v>
      </c>
      <c r="B1003" s="428" t="s">
        <v>11872</v>
      </c>
      <c r="C1003" s="21" t="s">
        <v>11861</v>
      </c>
      <c r="D1003" s="21">
        <v>47</v>
      </c>
      <c r="E1003" s="24">
        <v>4.84</v>
      </c>
      <c r="F1003" s="222">
        <v>227.48</v>
      </c>
      <c r="G1003" s="426"/>
      <c r="I1003" s="1"/>
      <c r="J1003" s="1"/>
    </row>
    <row r="1004" customHeight="1" spans="1:10">
      <c r="A1004" s="208">
        <v>999</v>
      </c>
      <c r="B1004" s="428" t="s">
        <v>11873</v>
      </c>
      <c r="C1004" s="21" t="s">
        <v>11861</v>
      </c>
      <c r="D1004" s="21">
        <v>3.9</v>
      </c>
      <c r="E1004" s="24">
        <v>4.84</v>
      </c>
      <c r="F1004" s="222">
        <v>18.88</v>
      </c>
      <c r="G1004" s="426"/>
      <c r="I1004" s="1"/>
      <c r="J1004" s="1"/>
    </row>
    <row r="1005" customHeight="1" spans="1:10">
      <c r="A1005" s="208">
        <v>1000</v>
      </c>
      <c r="B1005" s="428" t="s">
        <v>11874</v>
      </c>
      <c r="C1005" s="21" t="s">
        <v>11861</v>
      </c>
      <c r="D1005" s="21">
        <v>19.2</v>
      </c>
      <c r="E1005" s="24">
        <v>4.84</v>
      </c>
      <c r="F1005" s="222">
        <v>92.93</v>
      </c>
      <c r="G1005" s="426"/>
      <c r="I1005" s="1"/>
      <c r="J1005" s="1"/>
    </row>
    <row r="1006" customHeight="1" spans="1:10">
      <c r="A1006" s="208">
        <v>1001</v>
      </c>
      <c r="B1006" s="428" t="s">
        <v>11875</v>
      </c>
      <c r="C1006" s="21" t="s">
        <v>11861</v>
      </c>
      <c r="D1006" s="21">
        <v>28.5</v>
      </c>
      <c r="E1006" s="24">
        <v>4.84</v>
      </c>
      <c r="F1006" s="222">
        <v>137.94</v>
      </c>
      <c r="G1006" s="426"/>
      <c r="I1006" s="1"/>
      <c r="J1006" s="1"/>
    </row>
    <row r="1007" customHeight="1" spans="1:10">
      <c r="A1007" s="208">
        <v>1002</v>
      </c>
      <c r="B1007" s="428" t="s">
        <v>11876</v>
      </c>
      <c r="C1007" s="21" t="s">
        <v>11861</v>
      </c>
      <c r="D1007" s="21">
        <v>3.4</v>
      </c>
      <c r="E1007" s="24">
        <v>4.84</v>
      </c>
      <c r="F1007" s="222">
        <v>16.46</v>
      </c>
      <c r="G1007" s="426"/>
      <c r="I1007" s="1"/>
      <c r="J1007" s="1"/>
    </row>
    <row r="1008" customHeight="1" spans="1:10">
      <c r="A1008" s="208">
        <v>1003</v>
      </c>
      <c r="B1008" s="428" t="s">
        <v>11877</v>
      </c>
      <c r="C1008" s="21" t="s">
        <v>11861</v>
      </c>
      <c r="D1008" s="21">
        <v>30.5</v>
      </c>
      <c r="E1008" s="24">
        <v>4.84</v>
      </c>
      <c r="F1008" s="222">
        <v>147.62</v>
      </c>
      <c r="G1008" s="426"/>
      <c r="I1008" s="1"/>
      <c r="J1008" s="1"/>
    </row>
    <row r="1009" customHeight="1" spans="1:10">
      <c r="A1009" s="208">
        <v>1004</v>
      </c>
      <c r="B1009" s="428" t="s">
        <v>11878</v>
      </c>
      <c r="C1009" s="21" t="s">
        <v>11861</v>
      </c>
      <c r="D1009" s="21">
        <v>27.5</v>
      </c>
      <c r="E1009" s="24">
        <v>4.84</v>
      </c>
      <c r="F1009" s="222">
        <v>133.1</v>
      </c>
      <c r="G1009" s="426"/>
      <c r="I1009" s="1"/>
      <c r="J1009" s="1"/>
    </row>
    <row r="1010" customHeight="1" spans="1:10">
      <c r="A1010" s="208">
        <v>1005</v>
      </c>
      <c r="B1010" s="428" t="s">
        <v>11879</v>
      </c>
      <c r="C1010" s="21" t="s">
        <v>11861</v>
      </c>
      <c r="D1010" s="21">
        <v>63.4</v>
      </c>
      <c r="E1010" s="24">
        <v>4.84</v>
      </c>
      <c r="F1010" s="222">
        <v>306.86</v>
      </c>
      <c r="G1010" s="426"/>
      <c r="I1010" s="1"/>
      <c r="J1010" s="1"/>
    </row>
    <row r="1011" customHeight="1" spans="1:10">
      <c r="A1011" s="208">
        <v>1006</v>
      </c>
      <c r="B1011" s="428" t="s">
        <v>11880</v>
      </c>
      <c r="C1011" s="21" t="s">
        <v>11861</v>
      </c>
      <c r="D1011" s="21">
        <v>13.3</v>
      </c>
      <c r="E1011" s="24">
        <v>4.84</v>
      </c>
      <c r="F1011" s="222">
        <v>64.37</v>
      </c>
      <c r="G1011" s="426"/>
      <c r="I1011" s="1"/>
      <c r="J1011" s="1"/>
    </row>
    <row r="1012" customHeight="1" spans="1:10">
      <c r="A1012" s="208">
        <v>1007</v>
      </c>
      <c r="B1012" s="428" t="s">
        <v>11881</v>
      </c>
      <c r="C1012" s="21" t="s">
        <v>11861</v>
      </c>
      <c r="D1012" s="21">
        <v>5.3</v>
      </c>
      <c r="E1012" s="24">
        <v>4.84</v>
      </c>
      <c r="F1012" s="222">
        <v>25.65</v>
      </c>
      <c r="G1012" s="426"/>
      <c r="I1012" s="1"/>
      <c r="J1012" s="1"/>
    </row>
    <row r="1013" customHeight="1" spans="1:10">
      <c r="A1013" s="208">
        <v>1008</v>
      </c>
      <c r="B1013" s="428" t="s">
        <v>11882</v>
      </c>
      <c r="C1013" s="21" t="s">
        <v>11861</v>
      </c>
      <c r="D1013" s="21">
        <v>16.8</v>
      </c>
      <c r="E1013" s="24">
        <v>4.84</v>
      </c>
      <c r="F1013" s="222">
        <v>81.31</v>
      </c>
      <c r="G1013" s="426"/>
      <c r="I1013" s="1"/>
      <c r="J1013" s="1"/>
    </row>
    <row r="1014" customHeight="1" spans="1:10">
      <c r="A1014" s="208">
        <v>1009</v>
      </c>
      <c r="B1014" s="428" t="s">
        <v>11883</v>
      </c>
      <c r="C1014" s="21" t="s">
        <v>11861</v>
      </c>
      <c r="D1014" s="21">
        <v>55.6</v>
      </c>
      <c r="E1014" s="24">
        <v>4.84</v>
      </c>
      <c r="F1014" s="222">
        <v>269.1</v>
      </c>
      <c r="G1014" s="426"/>
      <c r="I1014" s="1"/>
      <c r="J1014" s="1"/>
    </row>
    <row r="1015" customHeight="1" spans="1:10">
      <c r="A1015" s="208">
        <v>1010</v>
      </c>
      <c r="B1015" s="428" t="s">
        <v>11884</v>
      </c>
      <c r="C1015" s="21" t="s">
        <v>11861</v>
      </c>
      <c r="D1015" s="21">
        <v>50</v>
      </c>
      <c r="E1015" s="24">
        <v>4.84</v>
      </c>
      <c r="F1015" s="222">
        <v>242</v>
      </c>
      <c r="G1015" s="426"/>
      <c r="I1015" s="1"/>
      <c r="J1015" s="1"/>
    </row>
    <row r="1016" customHeight="1" spans="1:10">
      <c r="A1016" s="208">
        <v>1011</v>
      </c>
      <c r="B1016" s="428" t="s">
        <v>6965</v>
      </c>
      <c r="C1016" s="21" t="s">
        <v>11861</v>
      </c>
      <c r="D1016" s="21">
        <v>35</v>
      </c>
      <c r="E1016" s="24">
        <v>4.84</v>
      </c>
      <c r="F1016" s="222">
        <v>169.4</v>
      </c>
      <c r="G1016" s="426"/>
      <c r="I1016" s="1"/>
      <c r="J1016" s="1"/>
    </row>
    <row r="1017" customHeight="1" spans="1:10">
      <c r="A1017" s="208">
        <v>1012</v>
      </c>
      <c r="B1017" s="428" t="s">
        <v>11885</v>
      </c>
      <c r="C1017" s="21" t="s">
        <v>11861</v>
      </c>
      <c r="D1017" s="21">
        <v>6</v>
      </c>
      <c r="E1017" s="24">
        <v>4.84</v>
      </c>
      <c r="F1017" s="222">
        <v>29.04</v>
      </c>
      <c r="G1017" s="426"/>
      <c r="I1017" s="1"/>
      <c r="J1017" s="1"/>
    </row>
    <row r="1018" customHeight="1" spans="1:10">
      <c r="A1018" s="208">
        <v>1013</v>
      </c>
      <c r="B1018" s="428" t="s">
        <v>11886</v>
      </c>
      <c r="C1018" s="21" t="s">
        <v>11887</v>
      </c>
      <c r="D1018" s="21">
        <v>4.8</v>
      </c>
      <c r="E1018" s="24">
        <v>4.84</v>
      </c>
      <c r="F1018" s="222">
        <v>23.23</v>
      </c>
      <c r="G1018" s="426"/>
      <c r="I1018" s="1"/>
      <c r="J1018" s="1"/>
    </row>
    <row r="1019" customHeight="1" spans="1:10">
      <c r="A1019" s="208">
        <v>1014</v>
      </c>
      <c r="B1019" s="428" t="s">
        <v>11888</v>
      </c>
      <c r="C1019" s="21" t="s">
        <v>11889</v>
      </c>
      <c r="D1019" s="21">
        <v>7.7</v>
      </c>
      <c r="E1019" s="24">
        <v>4.84</v>
      </c>
      <c r="F1019" s="222">
        <v>37.27</v>
      </c>
      <c r="G1019" s="426"/>
      <c r="I1019" s="1"/>
      <c r="J1019" s="1"/>
    </row>
    <row r="1020" customHeight="1" spans="1:10">
      <c r="A1020" s="208">
        <v>1015</v>
      </c>
      <c r="B1020" s="428" t="s">
        <v>4720</v>
      </c>
      <c r="C1020" s="21" t="s">
        <v>11861</v>
      </c>
      <c r="D1020" s="21">
        <v>10</v>
      </c>
      <c r="E1020" s="24">
        <v>4.84</v>
      </c>
      <c r="F1020" s="222">
        <v>48.4</v>
      </c>
      <c r="G1020" s="426"/>
      <c r="I1020" s="1"/>
      <c r="J1020" s="1"/>
    </row>
    <row r="1021" customHeight="1" spans="1:10">
      <c r="A1021" s="208">
        <v>1016</v>
      </c>
      <c r="B1021" s="428" t="s">
        <v>11332</v>
      </c>
      <c r="C1021" s="21" t="s">
        <v>11890</v>
      </c>
      <c r="D1021" s="21">
        <v>4</v>
      </c>
      <c r="E1021" s="24">
        <v>4.84</v>
      </c>
      <c r="F1021" s="222">
        <v>19.36</v>
      </c>
      <c r="G1021" s="426"/>
      <c r="I1021" s="1"/>
      <c r="J1021" s="1"/>
    </row>
    <row r="1022" customHeight="1" spans="1:10">
      <c r="A1022" s="208">
        <v>1017</v>
      </c>
      <c r="B1022" s="428" t="s">
        <v>11891</v>
      </c>
      <c r="C1022" s="21" t="s">
        <v>11889</v>
      </c>
      <c r="D1022" s="21">
        <v>5.3</v>
      </c>
      <c r="E1022" s="24">
        <v>4.84</v>
      </c>
      <c r="F1022" s="222">
        <v>25.65</v>
      </c>
      <c r="G1022" s="426"/>
      <c r="I1022" s="1"/>
      <c r="J1022" s="1"/>
    </row>
    <row r="1023" customHeight="1" spans="1:10">
      <c r="A1023" s="208">
        <v>1018</v>
      </c>
      <c r="B1023" s="428" t="s">
        <v>2854</v>
      </c>
      <c r="C1023" s="21" t="s">
        <v>11870</v>
      </c>
      <c r="D1023" s="21">
        <v>2.7</v>
      </c>
      <c r="E1023" s="24">
        <v>4.84</v>
      </c>
      <c r="F1023" s="222">
        <v>13.07</v>
      </c>
      <c r="G1023" s="426"/>
      <c r="I1023" s="1"/>
      <c r="J1023" s="1"/>
    </row>
    <row r="1024" customHeight="1" spans="1:10">
      <c r="A1024" s="208">
        <v>1019</v>
      </c>
      <c r="B1024" s="428" t="s">
        <v>2902</v>
      </c>
      <c r="C1024" s="21" t="s">
        <v>11892</v>
      </c>
      <c r="D1024" s="21">
        <v>15.7</v>
      </c>
      <c r="E1024" s="24">
        <v>4.84</v>
      </c>
      <c r="F1024" s="222">
        <v>75.99</v>
      </c>
      <c r="G1024" s="426"/>
      <c r="I1024" s="1"/>
      <c r="J1024" s="1"/>
    </row>
    <row r="1025" customHeight="1" spans="1:10">
      <c r="A1025" s="208">
        <v>1020</v>
      </c>
      <c r="B1025" s="428" t="s">
        <v>11893</v>
      </c>
      <c r="C1025" s="21" t="s">
        <v>11864</v>
      </c>
      <c r="D1025" s="21">
        <v>5</v>
      </c>
      <c r="E1025" s="24">
        <v>4.84</v>
      </c>
      <c r="F1025" s="222">
        <v>24.2</v>
      </c>
      <c r="G1025" s="426"/>
      <c r="I1025" s="1"/>
      <c r="J1025" s="1"/>
    </row>
    <row r="1026" customHeight="1" spans="1:10">
      <c r="A1026" s="208">
        <v>1021</v>
      </c>
      <c r="B1026" s="428" t="s">
        <v>823</v>
      </c>
      <c r="C1026" s="21" t="s">
        <v>11890</v>
      </c>
      <c r="D1026" s="21">
        <v>6.8</v>
      </c>
      <c r="E1026" s="24">
        <v>4.84</v>
      </c>
      <c r="F1026" s="222">
        <v>32.91</v>
      </c>
      <c r="G1026" s="426"/>
      <c r="I1026" s="1"/>
      <c r="J1026" s="1"/>
    </row>
    <row r="1027" customHeight="1" spans="1:10">
      <c r="A1027" s="208">
        <v>1022</v>
      </c>
      <c r="B1027" s="428" t="s">
        <v>11338</v>
      </c>
      <c r="C1027" s="21" t="s">
        <v>11890</v>
      </c>
      <c r="D1027" s="21">
        <v>3.1</v>
      </c>
      <c r="E1027" s="24">
        <v>4.84</v>
      </c>
      <c r="F1027" s="222">
        <v>15</v>
      </c>
      <c r="G1027" s="426"/>
      <c r="I1027" s="1"/>
      <c r="J1027" s="1"/>
    </row>
    <row r="1028" customHeight="1" spans="1:10">
      <c r="A1028" s="208">
        <v>1023</v>
      </c>
      <c r="B1028" s="428" t="s">
        <v>3812</v>
      </c>
      <c r="C1028" s="21" t="s">
        <v>11870</v>
      </c>
      <c r="D1028" s="21">
        <v>9.7</v>
      </c>
      <c r="E1028" s="24">
        <v>4.84</v>
      </c>
      <c r="F1028" s="222">
        <v>46.95</v>
      </c>
      <c r="G1028" s="426"/>
      <c r="I1028" s="1"/>
      <c r="J1028" s="1"/>
    </row>
    <row r="1029" customHeight="1" spans="1:10">
      <c r="A1029" s="208">
        <v>1024</v>
      </c>
      <c r="B1029" s="428" t="s">
        <v>11894</v>
      </c>
      <c r="C1029" s="21" t="s">
        <v>11864</v>
      </c>
      <c r="D1029" s="21">
        <v>10.7</v>
      </c>
      <c r="E1029" s="24">
        <v>4.84</v>
      </c>
      <c r="F1029" s="222">
        <v>51.79</v>
      </c>
      <c r="G1029" s="426"/>
      <c r="I1029" s="1"/>
      <c r="J1029" s="1"/>
    </row>
    <row r="1030" customHeight="1" spans="1:10">
      <c r="A1030" s="208">
        <v>1025</v>
      </c>
      <c r="B1030" s="428" t="s">
        <v>11895</v>
      </c>
      <c r="C1030" s="21" t="s">
        <v>11870</v>
      </c>
      <c r="D1030" s="21">
        <v>9.8</v>
      </c>
      <c r="E1030" s="24">
        <v>4.84</v>
      </c>
      <c r="F1030" s="222">
        <v>47.43</v>
      </c>
      <c r="G1030" s="426"/>
      <c r="I1030" s="1"/>
      <c r="J1030" s="1"/>
    </row>
    <row r="1031" customHeight="1" spans="1:10">
      <c r="A1031" s="208">
        <v>1026</v>
      </c>
      <c r="B1031" s="428" t="s">
        <v>11896</v>
      </c>
      <c r="C1031" s="21" t="s">
        <v>11887</v>
      </c>
      <c r="D1031" s="21">
        <v>6.6</v>
      </c>
      <c r="E1031" s="24">
        <v>4.84</v>
      </c>
      <c r="F1031" s="222">
        <v>31.94</v>
      </c>
      <c r="G1031" s="426"/>
      <c r="I1031" s="1"/>
      <c r="J1031" s="1"/>
    </row>
    <row r="1032" customHeight="1" spans="1:10">
      <c r="A1032" s="208">
        <v>1027</v>
      </c>
      <c r="B1032" s="428" t="s">
        <v>11897</v>
      </c>
      <c r="C1032" s="21" t="s">
        <v>11864</v>
      </c>
      <c r="D1032" s="21">
        <v>4.4</v>
      </c>
      <c r="E1032" s="24">
        <v>4.84</v>
      </c>
      <c r="F1032" s="222">
        <v>21.3</v>
      </c>
      <c r="G1032" s="426"/>
      <c r="I1032" s="1"/>
      <c r="J1032" s="1"/>
    </row>
    <row r="1033" customHeight="1" spans="1:10">
      <c r="A1033" s="208">
        <v>1028</v>
      </c>
      <c r="B1033" s="428" t="s">
        <v>11329</v>
      </c>
      <c r="C1033" s="21" t="s">
        <v>11890</v>
      </c>
      <c r="D1033" s="21">
        <v>8.3</v>
      </c>
      <c r="E1033" s="24">
        <v>4.84</v>
      </c>
      <c r="F1033" s="222">
        <v>40.17</v>
      </c>
      <c r="G1033" s="426"/>
      <c r="I1033" s="1"/>
      <c r="J1033" s="1"/>
    </row>
    <row r="1034" customHeight="1" spans="1:10">
      <c r="A1034" s="208">
        <v>1029</v>
      </c>
      <c r="B1034" s="428" t="s">
        <v>11898</v>
      </c>
      <c r="C1034" s="21" t="s">
        <v>11864</v>
      </c>
      <c r="D1034" s="21">
        <v>6.3</v>
      </c>
      <c r="E1034" s="24">
        <v>4.84</v>
      </c>
      <c r="F1034" s="222">
        <v>30.49</v>
      </c>
      <c r="G1034" s="426"/>
      <c r="I1034" s="1"/>
      <c r="J1034" s="1"/>
    </row>
    <row r="1035" customHeight="1" spans="1:10">
      <c r="A1035" s="208">
        <v>1030</v>
      </c>
      <c r="B1035" s="428" t="s">
        <v>11899</v>
      </c>
      <c r="C1035" s="21" t="s">
        <v>11864</v>
      </c>
      <c r="D1035" s="21">
        <v>10</v>
      </c>
      <c r="E1035" s="24">
        <v>4.84</v>
      </c>
      <c r="F1035" s="222">
        <v>48.4</v>
      </c>
      <c r="G1035" s="426"/>
      <c r="I1035" s="1"/>
      <c r="J1035" s="1"/>
    </row>
    <row r="1036" customHeight="1" spans="1:10">
      <c r="A1036" s="208">
        <v>1031</v>
      </c>
      <c r="B1036" s="428" t="s">
        <v>11900</v>
      </c>
      <c r="C1036" s="21" t="s">
        <v>11864</v>
      </c>
      <c r="D1036" s="21">
        <v>30</v>
      </c>
      <c r="E1036" s="24">
        <v>4.84</v>
      </c>
      <c r="F1036" s="222">
        <v>145.2</v>
      </c>
      <c r="G1036" s="426"/>
      <c r="I1036" s="1"/>
      <c r="J1036" s="1"/>
    </row>
    <row r="1037" customHeight="1" spans="1:10">
      <c r="A1037" s="208">
        <v>1032</v>
      </c>
      <c r="B1037" s="428" t="s">
        <v>11901</v>
      </c>
      <c r="C1037" s="21" t="s">
        <v>11864</v>
      </c>
      <c r="D1037" s="21">
        <v>4.6</v>
      </c>
      <c r="E1037" s="24">
        <v>4.84</v>
      </c>
      <c r="F1037" s="222">
        <v>22.26</v>
      </c>
      <c r="G1037" s="426"/>
      <c r="I1037" s="1"/>
      <c r="J1037" s="1"/>
    </row>
    <row r="1038" customHeight="1" spans="1:10">
      <c r="A1038" s="208">
        <v>1033</v>
      </c>
      <c r="B1038" s="428" t="s">
        <v>11902</v>
      </c>
      <c r="C1038" s="21" t="s">
        <v>11861</v>
      </c>
      <c r="D1038" s="21">
        <v>8</v>
      </c>
      <c r="E1038" s="24">
        <v>4.84</v>
      </c>
      <c r="F1038" s="222">
        <v>38.72</v>
      </c>
      <c r="G1038" s="426"/>
      <c r="I1038" s="1"/>
      <c r="J1038" s="1"/>
    </row>
    <row r="1039" customHeight="1" spans="1:10">
      <c r="A1039" s="208">
        <v>1034</v>
      </c>
      <c r="B1039" s="428" t="s">
        <v>11903</v>
      </c>
      <c r="C1039" s="21" t="s">
        <v>11904</v>
      </c>
      <c r="D1039" s="21">
        <v>12.2</v>
      </c>
      <c r="E1039" s="24">
        <v>4.84</v>
      </c>
      <c r="F1039" s="222">
        <v>59.05</v>
      </c>
      <c r="G1039" s="426"/>
      <c r="I1039" s="1"/>
      <c r="J1039" s="1"/>
    </row>
    <row r="1040" customHeight="1" spans="1:10">
      <c r="A1040" s="208">
        <v>1035</v>
      </c>
      <c r="B1040" s="428" t="s">
        <v>11905</v>
      </c>
      <c r="C1040" s="21" t="s">
        <v>11861</v>
      </c>
      <c r="D1040" s="21">
        <v>50</v>
      </c>
      <c r="E1040" s="24">
        <v>4.84</v>
      </c>
      <c r="F1040" s="222">
        <v>242</v>
      </c>
      <c r="G1040" s="426"/>
      <c r="I1040" s="1"/>
      <c r="J1040" s="1"/>
    </row>
    <row r="1041" customHeight="1" spans="1:10">
      <c r="A1041" s="208">
        <v>1036</v>
      </c>
      <c r="B1041" s="428" t="s">
        <v>11906</v>
      </c>
      <c r="C1041" s="21" t="s">
        <v>11861</v>
      </c>
      <c r="D1041" s="21">
        <v>3</v>
      </c>
      <c r="E1041" s="24">
        <v>4.84</v>
      </c>
      <c r="F1041" s="222">
        <v>14.52</v>
      </c>
      <c r="G1041" s="426"/>
      <c r="I1041" s="1"/>
      <c r="J1041" s="1"/>
    </row>
    <row r="1042" customHeight="1" spans="1:10">
      <c r="A1042" s="208">
        <v>1037</v>
      </c>
      <c r="B1042" s="428" t="s">
        <v>11907</v>
      </c>
      <c r="C1042" s="21" t="s">
        <v>11861</v>
      </c>
      <c r="D1042" s="21">
        <v>4.9</v>
      </c>
      <c r="E1042" s="24">
        <v>4.84</v>
      </c>
      <c r="F1042" s="222">
        <v>23.72</v>
      </c>
      <c r="G1042" s="426"/>
      <c r="I1042" s="1"/>
      <c r="J1042" s="1"/>
    </row>
    <row r="1043" customHeight="1" spans="1:10">
      <c r="A1043" s="208">
        <v>1038</v>
      </c>
      <c r="B1043" s="428" t="s">
        <v>11908</v>
      </c>
      <c r="C1043" s="21" t="s">
        <v>11861</v>
      </c>
      <c r="D1043" s="21">
        <v>22</v>
      </c>
      <c r="E1043" s="24">
        <v>4.84</v>
      </c>
      <c r="F1043" s="222">
        <v>106.48</v>
      </c>
      <c r="G1043" s="426"/>
      <c r="I1043" s="1"/>
      <c r="J1043" s="1"/>
    </row>
    <row r="1044" customHeight="1" spans="1:10">
      <c r="A1044" s="208">
        <v>1039</v>
      </c>
      <c r="B1044" s="428" t="s">
        <v>11909</v>
      </c>
      <c r="C1044" s="21" t="s">
        <v>11861</v>
      </c>
      <c r="D1044" s="21">
        <v>30</v>
      </c>
      <c r="E1044" s="24">
        <v>4.84</v>
      </c>
      <c r="F1044" s="222">
        <v>145.2</v>
      </c>
      <c r="G1044" s="426"/>
      <c r="I1044" s="1"/>
      <c r="J1044" s="1"/>
    </row>
    <row r="1045" customHeight="1" spans="1:10">
      <c r="A1045" s="208">
        <v>1040</v>
      </c>
      <c r="B1045" s="428" t="s">
        <v>11910</v>
      </c>
      <c r="C1045" s="21" t="s">
        <v>11861</v>
      </c>
      <c r="D1045" s="21">
        <v>47.3</v>
      </c>
      <c r="E1045" s="24">
        <v>4.84</v>
      </c>
      <c r="F1045" s="222">
        <v>228.93</v>
      </c>
      <c r="G1045" s="426"/>
      <c r="I1045" s="1"/>
      <c r="J1045" s="1"/>
    </row>
    <row r="1046" customHeight="1" spans="1:10">
      <c r="A1046" s="208">
        <v>1041</v>
      </c>
      <c r="B1046" s="428" t="s">
        <v>10869</v>
      </c>
      <c r="C1046" s="21" t="s">
        <v>11861</v>
      </c>
      <c r="D1046" s="21">
        <v>2</v>
      </c>
      <c r="E1046" s="24">
        <v>4.84</v>
      </c>
      <c r="F1046" s="222">
        <v>9.68</v>
      </c>
      <c r="G1046" s="426"/>
      <c r="I1046" s="1"/>
      <c r="J1046" s="1"/>
    </row>
    <row r="1047" customHeight="1" spans="1:10">
      <c r="A1047" s="208">
        <v>1042</v>
      </c>
      <c r="B1047" s="428" t="s">
        <v>11911</v>
      </c>
      <c r="C1047" s="21" t="s">
        <v>11861</v>
      </c>
      <c r="D1047" s="21">
        <v>42</v>
      </c>
      <c r="E1047" s="24">
        <v>4.84</v>
      </c>
      <c r="F1047" s="222">
        <v>203.28</v>
      </c>
      <c r="G1047" s="426"/>
      <c r="I1047" s="1"/>
      <c r="J1047" s="1"/>
    </row>
    <row r="1048" customHeight="1" spans="1:10">
      <c r="A1048" s="208">
        <v>1043</v>
      </c>
      <c r="B1048" s="428" t="s">
        <v>800</v>
      </c>
      <c r="C1048" s="21" t="s">
        <v>11861</v>
      </c>
      <c r="D1048" s="21">
        <v>25</v>
      </c>
      <c r="E1048" s="24">
        <v>4.84</v>
      </c>
      <c r="F1048" s="222">
        <v>121</v>
      </c>
      <c r="G1048" s="426"/>
      <c r="I1048" s="1"/>
      <c r="J1048" s="1"/>
    </row>
    <row r="1049" customHeight="1" spans="1:10">
      <c r="A1049" s="208">
        <v>1044</v>
      </c>
      <c r="B1049" s="428" t="s">
        <v>11912</v>
      </c>
      <c r="C1049" s="21" t="s">
        <v>11861</v>
      </c>
      <c r="D1049" s="21">
        <v>45.5</v>
      </c>
      <c r="E1049" s="24">
        <v>4.84</v>
      </c>
      <c r="F1049" s="222">
        <v>220.22</v>
      </c>
      <c r="G1049" s="426"/>
      <c r="I1049" s="1"/>
      <c r="J1049" s="1"/>
    </row>
    <row r="1050" customHeight="1" spans="1:10">
      <c r="A1050" s="208">
        <v>1045</v>
      </c>
      <c r="B1050" s="428" t="s">
        <v>2902</v>
      </c>
      <c r="C1050" s="21" t="s">
        <v>11861</v>
      </c>
      <c r="D1050" s="21">
        <v>14.1</v>
      </c>
      <c r="E1050" s="24">
        <v>4.84</v>
      </c>
      <c r="F1050" s="222">
        <v>68.24</v>
      </c>
      <c r="G1050" s="426"/>
      <c r="I1050" s="1"/>
      <c r="J1050" s="1"/>
    </row>
    <row r="1051" customHeight="1" spans="1:10">
      <c r="A1051" s="208">
        <v>1046</v>
      </c>
      <c r="B1051" s="428" t="s">
        <v>2910</v>
      </c>
      <c r="C1051" s="21" t="s">
        <v>11861</v>
      </c>
      <c r="D1051" s="21">
        <v>1.6</v>
      </c>
      <c r="E1051" s="24">
        <v>4.84</v>
      </c>
      <c r="F1051" s="222">
        <v>7.74</v>
      </c>
      <c r="G1051" s="426"/>
      <c r="I1051" s="1"/>
      <c r="J1051" s="1"/>
    </row>
    <row r="1052" customHeight="1" spans="1:10">
      <c r="A1052" s="208">
        <v>1047</v>
      </c>
      <c r="B1052" s="428" t="s">
        <v>11913</v>
      </c>
      <c r="C1052" s="21" t="s">
        <v>11861</v>
      </c>
      <c r="D1052" s="21">
        <v>5</v>
      </c>
      <c r="E1052" s="24">
        <v>4.84</v>
      </c>
      <c r="F1052" s="222">
        <v>24.2</v>
      </c>
      <c r="G1052" s="426"/>
      <c r="I1052" s="1"/>
      <c r="J1052" s="1"/>
    </row>
    <row r="1053" customHeight="1" spans="1:10">
      <c r="A1053" s="208">
        <v>1048</v>
      </c>
      <c r="B1053" s="428" t="s">
        <v>11914</v>
      </c>
      <c r="C1053" s="21" t="s">
        <v>11861</v>
      </c>
      <c r="D1053" s="21">
        <v>8</v>
      </c>
      <c r="E1053" s="24">
        <v>4.84</v>
      </c>
      <c r="F1053" s="222">
        <v>38.72</v>
      </c>
      <c r="G1053" s="426"/>
      <c r="I1053" s="1"/>
      <c r="J1053" s="1"/>
    </row>
    <row r="1054" customHeight="1" spans="1:10">
      <c r="A1054" s="208">
        <v>1049</v>
      </c>
      <c r="B1054" s="428" t="s">
        <v>11915</v>
      </c>
      <c r="C1054" s="21" t="s">
        <v>11861</v>
      </c>
      <c r="D1054" s="21">
        <v>7</v>
      </c>
      <c r="E1054" s="24">
        <v>4.84</v>
      </c>
      <c r="F1054" s="222">
        <v>33.88</v>
      </c>
      <c r="G1054" s="426"/>
      <c r="I1054" s="1"/>
      <c r="J1054" s="1"/>
    </row>
    <row r="1055" customHeight="1" spans="1:10">
      <c r="A1055" s="208">
        <v>1050</v>
      </c>
      <c r="B1055" s="428" t="s">
        <v>11916</v>
      </c>
      <c r="C1055" s="21" t="s">
        <v>11861</v>
      </c>
      <c r="D1055" s="21">
        <v>5.2</v>
      </c>
      <c r="E1055" s="24">
        <v>4.84</v>
      </c>
      <c r="F1055" s="222">
        <v>25.17</v>
      </c>
      <c r="G1055" s="426"/>
      <c r="I1055" s="1"/>
      <c r="J1055" s="1"/>
    </row>
    <row r="1056" customHeight="1" spans="1:10">
      <c r="A1056" s="208">
        <v>1051</v>
      </c>
      <c r="B1056" s="428" t="s">
        <v>11917</v>
      </c>
      <c r="C1056" s="21" t="s">
        <v>11861</v>
      </c>
      <c r="D1056" s="21">
        <v>7.7</v>
      </c>
      <c r="E1056" s="24">
        <v>4.84</v>
      </c>
      <c r="F1056" s="222">
        <v>37.27</v>
      </c>
      <c r="G1056" s="426"/>
      <c r="I1056" s="1"/>
      <c r="J1056" s="1"/>
    </row>
    <row r="1057" customHeight="1" spans="1:10">
      <c r="A1057" s="208">
        <v>1052</v>
      </c>
      <c r="B1057" s="428" t="s">
        <v>11918</v>
      </c>
      <c r="C1057" s="21" t="s">
        <v>11861</v>
      </c>
      <c r="D1057" s="21">
        <v>22.7</v>
      </c>
      <c r="E1057" s="24">
        <v>4.84</v>
      </c>
      <c r="F1057" s="222">
        <v>109.87</v>
      </c>
      <c r="G1057" s="426"/>
      <c r="I1057" s="1"/>
      <c r="J1057" s="1"/>
    </row>
    <row r="1058" customHeight="1" spans="1:10">
      <c r="A1058" s="208">
        <v>1053</v>
      </c>
      <c r="B1058" s="428" t="s">
        <v>11323</v>
      </c>
      <c r="C1058" s="21" t="s">
        <v>11890</v>
      </c>
      <c r="D1058" s="21">
        <v>59</v>
      </c>
      <c r="E1058" s="24">
        <v>4.84</v>
      </c>
      <c r="F1058" s="222">
        <v>285.56</v>
      </c>
      <c r="G1058" s="426"/>
      <c r="I1058" s="1"/>
      <c r="J1058" s="1"/>
    </row>
    <row r="1059" customHeight="1" spans="1:10">
      <c r="A1059" s="208">
        <v>1054</v>
      </c>
      <c r="B1059" s="428" t="s">
        <v>11919</v>
      </c>
      <c r="C1059" s="21" t="s">
        <v>11861</v>
      </c>
      <c r="D1059" s="21">
        <v>10</v>
      </c>
      <c r="E1059" s="24">
        <v>4.84</v>
      </c>
      <c r="F1059" s="222">
        <v>48.4</v>
      </c>
      <c r="G1059" s="426"/>
      <c r="I1059" s="1"/>
      <c r="J1059" s="1"/>
    </row>
    <row r="1060" customHeight="1" spans="1:10">
      <c r="A1060" s="208">
        <v>1055</v>
      </c>
      <c r="B1060" s="428" t="s">
        <v>11920</v>
      </c>
      <c r="C1060" s="21" t="s">
        <v>11921</v>
      </c>
      <c r="D1060" s="21">
        <v>17</v>
      </c>
      <c r="E1060" s="24">
        <v>4.84</v>
      </c>
      <c r="F1060" s="222">
        <v>82.28</v>
      </c>
      <c r="G1060" s="426"/>
      <c r="I1060" s="1"/>
      <c r="J1060" s="1"/>
    </row>
    <row r="1061" customHeight="1" spans="1:10">
      <c r="A1061" s="208">
        <v>1056</v>
      </c>
      <c r="B1061" s="428" t="s">
        <v>11922</v>
      </c>
      <c r="C1061" s="21" t="s">
        <v>11923</v>
      </c>
      <c r="D1061" s="21">
        <v>21.5</v>
      </c>
      <c r="E1061" s="24">
        <v>4.84</v>
      </c>
      <c r="F1061" s="222">
        <v>104.06</v>
      </c>
      <c r="G1061" s="426"/>
      <c r="I1061" s="1"/>
      <c r="J1061" s="1"/>
    </row>
    <row r="1062" customHeight="1" spans="1:10">
      <c r="A1062" s="208">
        <v>1057</v>
      </c>
      <c r="B1062" s="428" t="s">
        <v>11924</v>
      </c>
      <c r="C1062" s="21" t="s">
        <v>11925</v>
      </c>
      <c r="D1062" s="21">
        <v>5.5</v>
      </c>
      <c r="E1062" s="24">
        <v>4.84</v>
      </c>
      <c r="F1062" s="222">
        <v>26.62</v>
      </c>
      <c r="G1062" s="426"/>
      <c r="I1062" s="1"/>
      <c r="J1062" s="1"/>
    </row>
    <row r="1063" customHeight="1" spans="1:10">
      <c r="A1063" s="208">
        <v>1058</v>
      </c>
      <c r="B1063" s="428" t="s">
        <v>11926</v>
      </c>
      <c r="C1063" s="21" t="s">
        <v>11927</v>
      </c>
      <c r="D1063" s="21">
        <v>21</v>
      </c>
      <c r="E1063" s="24">
        <v>4.84</v>
      </c>
      <c r="F1063" s="222">
        <v>101.64</v>
      </c>
      <c r="G1063" s="426"/>
      <c r="I1063" s="1"/>
      <c r="J1063" s="1"/>
    </row>
    <row r="1064" customHeight="1" spans="1:10">
      <c r="A1064" s="208">
        <v>1059</v>
      </c>
      <c r="B1064" s="428" t="s">
        <v>11928</v>
      </c>
      <c r="C1064" s="208" t="s">
        <v>11929</v>
      </c>
      <c r="D1064" s="21">
        <v>20.5</v>
      </c>
      <c r="E1064" s="24">
        <v>4.84</v>
      </c>
      <c r="F1064" s="222">
        <v>99.22</v>
      </c>
      <c r="G1064" s="426"/>
      <c r="I1064" s="1"/>
      <c r="J1064" s="1"/>
    </row>
    <row r="1065" customHeight="1" spans="1:10">
      <c r="A1065" s="208">
        <v>1060</v>
      </c>
      <c r="B1065" s="428" t="s">
        <v>11930</v>
      </c>
      <c r="C1065" s="21" t="s">
        <v>11931</v>
      </c>
      <c r="D1065" s="21">
        <v>25</v>
      </c>
      <c r="E1065" s="24">
        <v>4.84</v>
      </c>
      <c r="F1065" s="222">
        <v>121</v>
      </c>
      <c r="G1065" s="426"/>
      <c r="I1065" s="1"/>
      <c r="J1065" s="1"/>
    </row>
    <row r="1066" customHeight="1" spans="1:10">
      <c r="A1066" s="208">
        <v>1061</v>
      </c>
      <c r="B1066" s="428" t="s">
        <v>11932</v>
      </c>
      <c r="C1066" s="21" t="s">
        <v>11933</v>
      </c>
      <c r="D1066" s="21">
        <v>39</v>
      </c>
      <c r="E1066" s="24">
        <v>4.84</v>
      </c>
      <c r="F1066" s="222">
        <v>188.76</v>
      </c>
      <c r="G1066" s="426"/>
      <c r="I1066" s="1"/>
      <c r="J1066" s="1"/>
    </row>
    <row r="1067" customHeight="1" spans="1:10">
      <c r="A1067" s="208">
        <v>1062</v>
      </c>
      <c r="B1067" s="428" t="s">
        <v>11934</v>
      </c>
      <c r="C1067" s="21" t="s">
        <v>11935</v>
      </c>
      <c r="D1067" s="21">
        <v>42</v>
      </c>
      <c r="E1067" s="24">
        <v>4.84</v>
      </c>
      <c r="F1067" s="222">
        <v>203.28</v>
      </c>
      <c r="G1067" s="426"/>
      <c r="I1067" s="1"/>
      <c r="J1067" s="1"/>
    </row>
    <row r="1068" customHeight="1" spans="1:10">
      <c r="A1068" s="208">
        <v>1063</v>
      </c>
      <c r="B1068" s="428" t="s">
        <v>11936</v>
      </c>
      <c r="C1068" s="21" t="s">
        <v>11937</v>
      </c>
      <c r="D1068" s="21">
        <v>11</v>
      </c>
      <c r="E1068" s="24">
        <v>4.84</v>
      </c>
      <c r="F1068" s="222">
        <v>53.24</v>
      </c>
      <c r="G1068" s="426"/>
      <c r="I1068" s="1"/>
      <c r="J1068" s="1"/>
    </row>
    <row r="1069" customHeight="1" spans="1:10">
      <c r="A1069" s="208">
        <v>1064</v>
      </c>
      <c r="B1069" s="428" t="s">
        <v>11938</v>
      </c>
      <c r="C1069" s="21" t="s">
        <v>11939</v>
      </c>
      <c r="D1069" s="21">
        <v>30</v>
      </c>
      <c r="E1069" s="24">
        <v>4.84</v>
      </c>
      <c r="F1069" s="222">
        <v>145.2</v>
      </c>
      <c r="G1069" s="426"/>
      <c r="I1069" s="1"/>
      <c r="J1069" s="1"/>
    </row>
    <row r="1070" customHeight="1" spans="1:10">
      <c r="A1070" s="208">
        <v>1065</v>
      </c>
      <c r="B1070" s="428" t="s">
        <v>11940</v>
      </c>
      <c r="C1070" s="21" t="s">
        <v>11941</v>
      </c>
      <c r="D1070" s="21">
        <v>41</v>
      </c>
      <c r="E1070" s="24">
        <v>4.84</v>
      </c>
      <c r="F1070" s="222">
        <v>198.44</v>
      </c>
      <c r="G1070" s="426"/>
      <c r="I1070" s="1"/>
      <c r="J1070" s="1"/>
    </row>
    <row r="1071" customHeight="1" spans="1:10">
      <c r="A1071" s="208">
        <v>1066</v>
      </c>
      <c r="B1071" s="21" t="s">
        <v>3725</v>
      </c>
      <c r="C1071" s="21" t="s">
        <v>11942</v>
      </c>
      <c r="D1071" s="21">
        <v>20.5</v>
      </c>
      <c r="E1071" s="24">
        <v>4.84</v>
      </c>
      <c r="F1071" s="222">
        <v>99.22</v>
      </c>
      <c r="G1071" s="426"/>
      <c r="I1071" s="1"/>
      <c r="J1071" s="1"/>
    </row>
    <row r="1072" customHeight="1" spans="1:10">
      <c r="A1072" s="208">
        <v>1067</v>
      </c>
      <c r="B1072" s="21" t="s">
        <v>11943</v>
      </c>
      <c r="C1072" s="21" t="s">
        <v>11944</v>
      </c>
      <c r="D1072" s="21">
        <v>42.5</v>
      </c>
      <c r="E1072" s="24">
        <v>4.84</v>
      </c>
      <c r="F1072" s="222">
        <v>205.7</v>
      </c>
      <c r="G1072" s="426"/>
      <c r="I1072" s="1"/>
      <c r="J1072" s="1"/>
    </row>
    <row r="1073" customHeight="1" spans="1:10">
      <c r="A1073" s="208">
        <v>1068</v>
      </c>
      <c r="B1073" s="21" t="s">
        <v>1877</v>
      </c>
      <c r="C1073" s="21" t="s">
        <v>11945</v>
      </c>
      <c r="D1073" s="21">
        <v>20</v>
      </c>
      <c r="E1073" s="24">
        <v>4.84</v>
      </c>
      <c r="F1073" s="222">
        <v>96.8</v>
      </c>
      <c r="G1073" s="426"/>
      <c r="I1073" s="1"/>
      <c r="J1073" s="1"/>
    </row>
    <row r="1074" customHeight="1" spans="1:10">
      <c r="A1074" s="208">
        <v>1069</v>
      </c>
      <c r="B1074" s="428" t="s">
        <v>11946</v>
      </c>
      <c r="C1074" s="21" t="s">
        <v>11947</v>
      </c>
      <c r="D1074" s="21">
        <v>48</v>
      </c>
      <c r="E1074" s="24">
        <v>4.84</v>
      </c>
      <c r="F1074" s="222">
        <v>232.32</v>
      </c>
      <c r="G1074" s="426"/>
      <c r="I1074" s="1"/>
      <c r="J1074" s="1"/>
    </row>
    <row r="1075" customHeight="1" spans="1:10">
      <c r="A1075" s="208">
        <v>1070</v>
      </c>
      <c r="B1075" s="428" t="s">
        <v>2892</v>
      </c>
      <c r="C1075" s="21" t="s">
        <v>11948</v>
      </c>
      <c r="D1075" s="21">
        <v>21</v>
      </c>
      <c r="E1075" s="24">
        <v>4.84</v>
      </c>
      <c r="F1075" s="222">
        <v>101.64</v>
      </c>
      <c r="G1075" s="426"/>
      <c r="I1075" s="1"/>
      <c r="J1075" s="1"/>
    </row>
    <row r="1076" customHeight="1" spans="1:10">
      <c r="A1076" s="208">
        <v>1071</v>
      </c>
      <c r="B1076" s="428" t="s">
        <v>11949</v>
      </c>
      <c r="C1076" s="21" t="s">
        <v>11950</v>
      </c>
      <c r="D1076" s="21">
        <v>35.5</v>
      </c>
      <c r="E1076" s="24">
        <v>4.84</v>
      </c>
      <c r="F1076" s="222">
        <v>171.82</v>
      </c>
      <c r="G1076" s="426"/>
      <c r="I1076" s="1"/>
      <c r="J1076" s="1"/>
    </row>
    <row r="1077" customHeight="1" spans="1:10">
      <c r="A1077" s="208">
        <v>1072</v>
      </c>
      <c r="B1077" s="428" t="s">
        <v>11951</v>
      </c>
      <c r="C1077" s="21" t="s">
        <v>11952</v>
      </c>
      <c r="D1077" s="21">
        <v>33</v>
      </c>
      <c r="E1077" s="24">
        <v>4.84</v>
      </c>
      <c r="F1077" s="222">
        <v>159.72</v>
      </c>
      <c r="G1077" s="426"/>
      <c r="I1077" s="1"/>
      <c r="J1077" s="1"/>
    </row>
    <row r="1078" customHeight="1" spans="1:10">
      <c r="A1078" s="208">
        <v>1073</v>
      </c>
      <c r="B1078" s="428" t="s">
        <v>5912</v>
      </c>
      <c r="C1078" s="21" t="s">
        <v>11953</v>
      </c>
      <c r="D1078" s="21">
        <v>19.5</v>
      </c>
      <c r="E1078" s="24">
        <v>4.84</v>
      </c>
      <c r="F1078" s="222">
        <v>94.38</v>
      </c>
      <c r="G1078" s="426"/>
      <c r="I1078" s="1"/>
      <c r="J1078" s="1"/>
    </row>
    <row r="1079" customHeight="1" spans="1:10">
      <c r="A1079" s="208">
        <v>1074</v>
      </c>
      <c r="B1079" s="428" t="s">
        <v>11954</v>
      </c>
      <c r="C1079" s="21" t="s">
        <v>11955</v>
      </c>
      <c r="D1079" s="21">
        <v>4.5</v>
      </c>
      <c r="E1079" s="24">
        <v>4.84</v>
      </c>
      <c r="F1079" s="222">
        <v>21.78</v>
      </c>
      <c r="G1079" s="426"/>
      <c r="I1079" s="1"/>
      <c r="J1079" s="1"/>
    </row>
    <row r="1080" customHeight="1" spans="1:10">
      <c r="A1080" s="208">
        <v>1075</v>
      </c>
      <c r="B1080" s="428" t="s">
        <v>11956</v>
      </c>
      <c r="C1080" s="21" t="s">
        <v>11957</v>
      </c>
      <c r="D1080" s="21">
        <v>14</v>
      </c>
      <c r="E1080" s="24">
        <v>4.84</v>
      </c>
      <c r="F1080" s="222">
        <v>67.76</v>
      </c>
      <c r="G1080" s="426"/>
      <c r="I1080" s="1"/>
      <c r="J1080" s="1"/>
    </row>
    <row r="1081" customHeight="1" spans="1:10">
      <c r="A1081" s="208">
        <v>1076</v>
      </c>
      <c r="B1081" s="428" t="s">
        <v>11958</v>
      </c>
      <c r="C1081" s="21" t="s">
        <v>11959</v>
      </c>
      <c r="D1081" s="21">
        <v>17</v>
      </c>
      <c r="E1081" s="24">
        <v>4.84</v>
      </c>
      <c r="F1081" s="222">
        <v>82.28</v>
      </c>
      <c r="G1081" s="426"/>
      <c r="I1081" s="1"/>
      <c r="J1081" s="1"/>
    </row>
    <row r="1082" customHeight="1" spans="1:10">
      <c r="A1082" s="208">
        <v>1077</v>
      </c>
      <c r="B1082" s="428" t="s">
        <v>11960</v>
      </c>
      <c r="C1082" s="21" t="s">
        <v>11961</v>
      </c>
      <c r="D1082" s="21">
        <v>6</v>
      </c>
      <c r="E1082" s="24">
        <v>4.84</v>
      </c>
      <c r="F1082" s="222">
        <v>29.04</v>
      </c>
      <c r="G1082" s="426"/>
      <c r="I1082" s="1"/>
      <c r="J1082" s="1"/>
    </row>
    <row r="1083" customHeight="1" spans="1:10">
      <c r="A1083" s="208">
        <v>1078</v>
      </c>
      <c r="B1083" s="428" t="s">
        <v>11581</v>
      </c>
      <c r="C1083" s="21" t="s">
        <v>11962</v>
      </c>
      <c r="D1083" s="21">
        <v>17</v>
      </c>
      <c r="E1083" s="24">
        <v>4.84</v>
      </c>
      <c r="F1083" s="222">
        <v>82.28</v>
      </c>
      <c r="G1083" s="426"/>
      <c r="I1083" s="1"/>
      <c r="J1083" s="1"/>
    </row>
    <row r="1084" customHeight="1" spans="1:10">
      <c r="A1084" s="208">
        <v>1079</v>
      </c>
      <c r="B1084" s="428" t="s">
        <v>11456</v>
      </c>
      <c r="C1084" s="21" t="s">
        <v>11963</v>
      </c>
      <c r="D1084" s="21">
        <v>24</v>
      </c>
      <c r="E1084" s="24">
        <v>4.84</v>
      </c>
      <c r="F1084" s="222">
        <v>116.16</v>
      </c>
      <c r="G1084" s="426"/>
      <c r="I1084" s="1"/>
      <c r="J1084" s="1"/>
    </row>
    <row r="1085" customHeight="1" spans="1:10">
      <c r="A1085" s="208">
        <v>1080</v>
      </c>
      <c r="B1085" s="428" t="s">
        <v>11891</v>
      </c>
      <c r="C1085" s="21" t="s">
        <v>11964</v>
      </c>
      <c r="D1085" s="21">
        <v>18</v>
      </c>
      <c r="E1085" s="24">
        <v>4.84</v>
      </c>
      <c r="F1085" s="222">
        <v>87.12</v>
      </c>
      <c r="G1085" s="426"/>
      <c r="I1085" s="1"/>
      <c r="J1085" s="1"/>
    </row>
    <row r="1086" customHeight="1" spans="1:10">
      <c r="A1086" s="208">
        <v>1081</v>
      </c>
      <c r="B1086" s="428" t="s">
        <v>11965</v>
      </c>
      <c r="C1086" s="21" t="s">
        <v>11966</v>
      </c>
      <c r="D1086" s="21">
        <v>11</v>
      </c>
      <c r="E1086" s="24">
        <v>4.84</v>
      </c>
      <c r="F1086" s="222">
        <v>53.24</v>
      </c>
      <c r="G1086" s="426"/>
      <c r="I1086" s="1"/>
      <c r="J1086" s="1"/>
    </row>
    <row r="1087" customHeight="1" spans="1:10">
      <c r="A1087" s="208">
        <v>1082</v>
      </c>
      <c r="B1087" s="428" t="s">
        <v>11967</v>
      </c>
      <c r="C1087" s="21" t="s">
        <v>11968</v>
      </c>
      <c r="D1087" s="21">
        <v>14</v>
      </c>
      <c r="E1087" s="24">
        <v>4.84</v>
      </c>
      <c r="F1087" s="222">
        <v>67.76</v>
      </c>
      <c r="G1087" s="426"/>
      <c r="I1087" s="1"/>
      <c r="J1087" s="1"/>
    </row>
    <row r="1088" customHeight="1" spans="1:10">
      <c r="A1088" s="208">
        <v>1083</v>
      </c>
      <c r="B1088" s="428" t="s">
        <v>10578</v>
      </c>
      <c r="C1088" s="21" t="s">
        <v>11953</v>
      </c>
      <c r="D1088" s="21">
        <v>112</v>
      </c>
      <c r="E1088" s="24">
        <v>4.84</v>
      </c>
      <c r="F1088" s="222">
        <v>542.08</v>
      </c>
      <c r="G1088" s="426"/>
      <c r="I1088" s="1"/>
      <c r="J1088" s="1"/>
    </row>
    <row r="1089" customHeight="1" spans="1:10">
      <c r="A1089" s="208">
        <v>1084</v>
      </c>
      <c r="B1089" s="428" t="s">
        <v>11969</v>
      </c>
      <c r="C1089" s="21" t="s">
        <v>11953</v>
      </c>
      <c r="D1089" s="21">
        <v>23</v>
      </c>
      <c r="E1089" s="24">
        <v>4.84</v>
      </c>
      <c r="F1089" s="222">
        <v>111.32</v>
      </c>
      <c r="G1089" s="426"/>
      <c r="I1089" s="1"/>
      <c r="J1089" s="1"/>
    </row>
    <row r="1090" customHeight="1" spans="1:10">
      <c r="A1090" s="208">
        <v>1085</v>
      </c>
      <c r="B1090" s="428" t="s">
        <v>11970</v>
      </c>
      <c r="C1090" s="21" t="s">
        <v>11971</v>
      </c>
      <c r="D1090" s="21">
        <v>6</v>
      </c>
      <c r="E1090" s="24">
        <v>4.84</v>
      </c>
      <c r="F1090" s="222">
        <v>29.04</v>
      </c>
      <c r="G1090" s="426"/>
      <c r="I1090" s="1"/>
      <c r="J1090" s="1"/>
    </row>
    <row r="1091" customHeight="1" spans="1:10">
      <c r="A1091" s="208">
        <v>1086</v>
      </c>
      <c r="B1091" s="428" t="s">
        <v>8070</v>
      </c>
      <c r="C1091" s="21" t="s">
        <v>11972</v>
      </c>
      <c r="D1091" s="21">
        <v>17</v>
      </c>
      <c r="E1091" s="24">
        <v>4.84</v>
      </c>
      <c r="F1091" s="222">
        <v>82.28</v>
      </c>
      <c r="G1091" s="426"/>
      <c r="I1091" s="1"/>
      <c r="J1091" s="1"/>
    </row>
    <row r="1092" customHeight="1" spans="1:10">
      <c r="A1092" s="208">
        <v>1087</v>
      </c>
      <c r="B1092" s="428" t="s">
        <v>11973</v>
      </c>
      <c r="C1092" s="21" t="s">
        <v>11974</v>
      </c>
      <c r="D1092" s="21">
        <v>4.5</v>
      </c>
      <c r="E1092" s="24">
        <v>4.84</v>
      </c>
      <c r="F1092" s="222">
        <v>21.78</v>
      </c>
      <c r="G1092" s="426"/>
      <c r="I1092" s="1"/>
      <c r="J1092" s="1"/>
    </row>
    <row r="1093" customHeight="1" spans="1:10">
      <c r="A1093" s="208">
        <v>1088</v>
      </c>
      <c r="B1093" s="428" t="s">
        <v>11975</v>
      </c>
      <c r="C1093" s="21" t="s">
        <v>11976</v>
      </c>
      <c r="D1093" s="21">
        <v>14</v>
      </c>
      <c r="E1093" s="24">
        <v>4.84</v>
      </c>
      <c r="F1093" s="222">
        <v>67.76</v>
      </c>
      <c r="G1093" s="426"/>
      <c r="I1093" s="1"/>
      <c r="J1093" s="1"/>
    </row>
    <row r="1094" customHeight="1" spans="1:10">
      <c r="A1094" s="208">
        <v>1089</v>
      </c>
      <c r="B1094" s="428" t="s">
        <v>11094</v>
      </c>
      <c r="C1094" s="21" t="s">
        <v>11977</v>
      </c>
      <c r="D1094" s="21">
        <v>4.6</v>
      </c>
      <c r="E1094" s="24">
        <v>4.84</v>
      </c>
      <c r="F1094" s="222">
        <v>22.26</v>
      </c>
      <c r="G1094" s="426"/>
      <c r="I1094" s="1"/>
      <c r="J1094" s="1"/>
    </row>
    <row r="1095" customHeight="1" spans="1:10">
      <c r="A1095" s="208">
        <v>1090</v>
      </c>
      <c r="B1095" s="428" t="s">
        <v>11978</v>
      </c>
      <c r="C1095" s="21" t="s">
        <v>11979</v>
      </c>
      <c r="D1095" s="21">
        <v>19</v>
      </c>
      <c r="E1095" s="24">
        <v>4.84</v>
      </c>
      <c r="F1095" s="222">
        <v>91.96</v>
      </c>
      <c r="G1095" s="426"/>
      <c r="I1095" s="1"/>
      <c r="J1095" s="1"/>
    </row>
    <row r="1096" customHeight="1" spans="1:10">
      <c r="A1096" s="208">
        <v>1091</v>
      </c>
      <c r="B1096" s="428" t="s">
        <v>11316</v>
      </c>
      <c r="C1096" s="21" t="s">
        <v>11980</v>
      </c>
      <c r="D1096" s="21">
        <v>5</v>
      </c>
      <c r="E1096" s="24">
        <v>4.84</v>
      </c>
      <c r="F1096" s="222">
        <v>24.2</v>
      </c>
      <c r="G1096" s="426"/>
      <c r="I1096" s="1"/>
      <c r="J1096" s="1"/>
    </row>
    <row r="1097" customHeight="1" spans="1:10">
      <c r="A1097" s="208">
        <v>1092</v>
      </c>
      <c r="B1097" s="428" t="s">
        <v>11912</v>
      </c>
      <c r="C1097" s="21" t="s">
        <v>11981</v>
      </c>
      <c r="D1097" s="21">
        <v>10</v>
      </c>
      <c r="E1097" s="24">
        <v>4.84</v>
      </c>
      <c r="F1097" s="222">
        <v>48.4</v>
      </c>
      <c r="G1097" s="426"/>
      <c r="I1097" s="1"/>
      <c r="J1097" s="1"/>
    </row>
    <row r="1098" customHeight="1" spans="1:10">
      <c r="A1098" s="208">
        <v>1093</v>
      </c>
      <c r="B1098" s="428" t="s">
        <v>11789</v>
      </c>
      <c r="C1098" s="21" t="s">
        <v>11982</v>
      </c>
      <c r="D1098" s="21">
        <v>10</v>
      </c>
      <c r="E1098" s="24">
        <v>4.84</v>
      </c>
      <c r="F1098" s="222">
        <v>48.4</v>
      </c>
      <c r="G1098" s="426"/>
      <c r="I1098" s="1"/>
      <c r="J1098" s="1"/>
    </row>
    <row r="1099" customHeight="1" spans="1:10">
      <c r="A1099" s="208">
        <v>1094</v>
      </c>
      <c r="B1099" s="428" t="s">
        <v>11983</v>
      </c>
      <c r="C1099" s="21" t="s">
        <v>11984</v>
      </c>
      <c r="D1099" s="21">
        <v>20</v>
      </c>
      <c r="E1099" s="24">
        <v>4.84</v>
      </c>
      <c r="F1099" s="222">
        <v>96.8</v>
      </c>
      <c r="G1099" s="426"/>
      <c r="I1099" s="1"/>
      <c r="J1099" s="1"/>
    </row>
    <row r="1100" customHeight="1" spans="1:10">
      <c r="A1100" s="208">
        <v>1095</v>
      </c>
      <c r="B1100" s="428" t="s">
        <v>11675</v>
      </c>
      <c r="C1100" s="21" t="s">
        <v>11966</v>
      </c>
      <c r="D1100" s="21">
        <v>12</v>
      </c>
      <c r="E1100" s="24">
        <v>4.84</v>
      </c>
      <c r="F1100" s="222">
        <v>58.08</v>
      </c>
      <c r="G1100" s="426"/>
      <c r="I1100" s="1"/>
      <c r="J1100" s="1"/>
    </row>
    <row r="1101" customHeight="1" spans="1:10">
      <c r="A1101" s="208">
        <v>1096</v>
      </c>
      <c r="B1101" s="428" t="s">
        <v>11321</v>
      </c>
      <c r="C1101" s="21" t="s">
        <v>11985</v>
      </c>
      <c r="D1101" s="21">
        <v>19.5</v>
      </c>
      <c r="E1101" s="24">
        <v>4.84</v>
      </c>
      <c r="F1101" s="222">
        <v>94.38</v>
      </c>
      <c r="G1101" s="426"/>
      <c r="I1101" s="1"/>
      <c r="J1101" s="1"/>
    </row>
    <row r="1102" customHeight="1" spans="1:10">
      <c r="A1102" s="208">
        <v>1097</v>
      </c>
      <c r="B1102" s="428" t="s">
        <v>8640</v>
      </c>
      <c r="C1102" s="21" t="s">
        <v>11942</v>
      </c>
      <c r="D1102" s="21">
        <v>5</v>
      </c>
      <c r="E1102" s="24">
        <v>4.84</v>
      </c>
      <c r="F1102" s="222">
        <v>24.2</v>
      </c>
      <c r="G1102" s="426"/>
      <c r="I1102" s="1"/>
      <c r="J1102" s="1"/>
    </row>
    <row r="1103" customHeight="1" spans="1:10">
      <c r="A1103" s="208">
        <v>1098</v>
      </c>
      <c r="B1103" s="428" t="s">
        <v>11334</v>
      </c>
      <c r="C1103" s="21" t="s">
        <v>11986</v>
      </c>
      <c r="D1103" s="21">
        <v>10</v>
      </c>
      <c r="E1103" s="24">
        <v>4.84</v>
      </c>
      <c r="F1103" s="222">
        <v>48.4</v>
      </c>
      <c r="G1103" s="426"/>
      <c r="I1103" s="1"/>
      <c r="J1103" s="1"/>
    </row>
    <row r="1104" customHeight="1" spans="1:10">
      <c r="A1104" s="208">
        <v>1099</v>
      </c>
      <c r="B1104" s="428" t="s">
        <v>8347</v>
      </c>
      <c r="C1104" s="21" t="s">
        <v>11987</v>
      </c>
      <c r="D1104" s="21">
        <v>13</v>
      </c>
      <c r="E1104" s="24">
        <v>4.84</v>
      </c>
      <c r="F1104" s="222">
        <v>62.92</v>
      </c>
      <c r="G1104" s="426"/>
      <c r="I1104" s="1"/>
      <c r="J1104" s="1"/>
    </row>
    <row r="1105" customHeight="1" spans="1:10">
      <c r="A1105" s="208">
        <v>1100</v>
      </c>
      <c r="B1105" s="428" t="s">
        <v>11988</v>
      </c>
      <c r="C1105" s="21" t="s">
        <v>11987</v>
      </c>
      <c r="D1105" s="21">
        <v>13.5</v>
      </c>
      <c r="E1105" s="24">
        <v>4.84</v>
      </c>
      <c r="F1105" s="222">
        <v>65.34</v>
      </c>
      <c r="G1105" s="426"/>
      <c r="I1105" s="1"/>
      <c r="J1105" s="1"/>
    </row>
    <row r="1106" customHeight="1" spans="1:10">
      <c r="A1106" s="208">
        <v>1101</v>
      </c>
      <c r="B1106" s="428" t="s">
        <v>3464</v>
      </c>
      <c r="C1106" s="21" t="s">
        <v>11987</v>
      </c>
      <c r="D1106" s="21">
        <v>4</v>
      </c>
      <c r="E1106" s="24">
        <v>4.84</v>
      </c>
      <c r="F1106" s="222">
        <v>19.36</v>
      </c>
      <c r="G1106" s="426"/>
      <c r="I1106" s="1"/>
      <c r="J1106" s="1"/>
    </row>
    <row r="1107" customHeight="1" spans="1:10">
      <c r="A1107" s="208">
        <v>1102</v>
      </c>
      <c r="B1107" s="428" t="s">
        <v>11989</v>
      </c>
      <c r="C1107" s="21" t="s">
        <v>11987</v>
      </c>
      <c r="D1107" s="21">
        <v>10.5</v>
      </c>
      <c r="E1107" s="24">
        <v>4.84</v>
      </c>
      <c r="F1107" s="222">
        <v>50.82</v>
      </c>
      <c r="G1107" s="426"/>
      <c r="I1107" s="1"/>
      <c r="J1107" s="1"/>
    </row>
    <row r="1108" customHeight="1" spans="1:10">
      <c r="A1108" s="208">
        <v>1103</v>
      </c>
      <c r="B1108" s="428" t="s">
        <v>11990</v>
      </c>
      <c r="C1108" s="21" t="s">
        <v>11991</v>
      </c>
      <c r="D1108" s="21">
        <v>2.5</v>
      </c>
      <c r="E1108" s="24">
        <v>4.84</v>
      </c>
      <c r="F1108" s="222">
        <v>12.1</v>
      </c>
      <c r="G1108" s="426"/>
      <c r="I1108" s="1"/>
      <c r="J1108" s="1"/>
    </row>
    <row r="1109" customHeight="1" spans="1:10">
      <c r="A1109" s="208">
        <v>1104</v>
      </c>
      <c r="B1109" s="428" t="s">
        <v>11992</v>
      </c>
      <c r="C1109" s="21" t="s">
        <v>11987</v>
      </c>
      <c r="D1109" s="21">
        <v>6.2</v>
      </c>
      <c r="E1109" s="24">
        <v>4.84</v>
      </c>
      <c r="F1109" s="222">
        <v>30.01</v>
      </c>
      <c r="G1109" s="426"/>
      <c r="I1109" s="1"/>
      <c r="J1109" s="1"/>
    </row>
    <row r="1110" customHeight="1" spans="1:10">
      <c r="A1110" s="208">
        <v>1105</v>
      </c>
      <c r="B1110" s="428" t="s">
        <v>11993</v>
      </c>
      <c r="C1110" s="21" t="s">
        <v>11987</v>
      </c>
      <c r="D1110" s="21">
        <v>196</v>
      </c>
      <c r="E1110" s="24">
        <v>4.84</v>
      </c>
      <c r="F1110" s="222">
        <v>948.64</v>
      </c>
      <c r="G1110" s="426"/>
      <c r="I1110" s="1"/>
      <c r="J1110" s="1"/>
    </row>
    <row r="1111" spans="9:10">
      <c r="I1111" s="1"/>
      <c r="J1111" s="1"/>
    </row>
  </sheetData>
  <mergeCells count="4">
    <mergeCell ref="A1:G1"/>
    <mergeCell ref="A2:G2"/>
    <mergeCell ref="A3:G3"/>
    <mergeCell ref="A5:C5"/>
  </mergeCells>
  <pageMargins left="0.75" right="0.75" top="0.550694444444444" bottom="0.275" header="0.511805555555556" footer="0.236111111111111"/>
  <pageSetup paperSize="9" scale="92" fitToHeight="0" orientation="landscape"/>
  <headerFooter alignWithMargins="0" scaleWithDoc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726"/>
  <sheetViews>
    <sheetView topLeftCell="A1083" workbookViewId="0">
      <selection activeCell="G1099" sqref="G1099"/>
    </sheetView>
  </sheetViews>
  <sheetFormatPr defaultColWidth="9" defaultRowHeight="15" outlineLevelCol="7"/>
  <cols>
    <col min="1" max="1" width="5.62962962962963" style="380" customWidth="1"/>
    <col min="2" max="2" width="10.6296296296296" style="380" customWidth="1"/>
    <col min="3" max="3" width="14.6296296296296" style="380" customWidth="1"/>
    <col min="4" max="4" width="10.6296296296296" style="383" customWidth="1"/>
    <col min="5" max="5" width="10.6296296296296" style="380" customWidth="1"/>
    <col min="6" max="6" width="10.6296296296296" style="383" customWidth="1"/>
    <col min="7" max="7" width="8.62962962962963" style="380" customWidth="1"/>
    <col min="8" max="8" width="9.37962962962963" style="383"/>
    <col min="9" max="16380" width="9" style="380"/>
  </cols>
  <sheetData>
    <row r="1" s="379" customFormat="1" ht="35" customHeight="1" spans="1:8">
      <c r="A1" s="6" t="s">
        <v>0</v>
      </c>
      <c r="B1" s="7"/>
      <c r="C1" s="7"/>
      <c r="D1" s="8"/>
      <c r="E1" s="8"/>
      <c r="F1" s="8"/>
      <c r="G1" s="7"/>
      <c r="H1" s="393"/>
    </row>
    <row r="2" s="380" customFormat="1" ht="25" customHeight="1" spans="1:8">
      <c r="A2" s="384" t="s">
        <v>11994</v>
      </c>
      <c r="B2" s="385"/>
      <c r="C2" s="385"/>
      <c r="D2" s="386"/>
      <c r="E2" s="385"/>
      <c r="F2" s="386"/>
      <c r="G2" s="385"/>
      <c r="H2" s="383"/>
    </row>
    <row r="3" s="380" customFormat="1" ht="30" customHeight="1" spans="1:8">
      <c r="A3" s="387" t="s">
        <v>11995</v>
      </c>
      <c r="B3" s="387" t="s">
        <v>11996</v>
      </c>
      <c r="C3" s="387" t="s">
        <v>11997</v>
      </c>
      <c r="D3" s="388" t="s">
        <v>11998</v>
      </c>
      <c r="E3" s="387" t="s">
        <v>11999</v>
      </c>
      <c r="F3" s="388" t="s">
        <v>12000</v>
      </c>
      <c r="G3" s="387" t="s">
        <v>12001</v>
      </c>
      <c r="H3" s="383"/>
    </row>
    <row r="4" s="381" customFormat="1" ht="25" customHeight="1" spans="1:8">
      <c r="A4" s="389" t="s">
        <v>2943</v>
      </c>
      <c r="B4" s="390"/>
      <c r="C4" s="390"/>
      <c r="D4" s="391">
        <f>SUM(D5:D2726)</f>
        <v>29092.06</v>
      </c>
      <c r="E4" s="391">
        <v>4.84</v>
      </c>
      <c r="F4" s="391">
        <v>140805.57</v>
      </c>
      <c r="G4" s="390"/>
      <c r="H4" s="394"/>
    </row>
    <row r="5" s="380" customFormat="1" ht="25" customHeight="1" spans="1:8">
      <c r="A5" s="208">
        <v>1</v>
      </c>
      <c r="B5" s="392" t="s">
        <v>3594</v>
      </c>
      <c r="C5" s="24" t="s">
        <v>12002</v>
      </c>
      <c r="D5" s="28">
        <v>4.37</v>
      </c>
      <c r="E5" s="21">
        <v>4.84</v>
      </c>
      <c r="F5" s="28">
        <v>21.15</v>
      </c>
      <c r="G5" s="395"/>
      <c r="H5" s="383"/>
    </row>
    <row r="6" s="380" customFormat="1" ht="25" customHeight="1" spans="1:8">
      <c r="A6" s="208">
        <v>2</v>
      </c>
      <c r="B6" s="392" t="s">
        <v>6738</v>
      </c>
      <c r="C6" s="24" t="s">
        <v>12002</v>
      </c>
      <c r="D6" s="28">
        <v>24.41</v>
      </c>
      <c r="E6" s="21">
        <v>4.84</v>
      </c>
      <c r="F6" s="28">
        <v>118.14</v>
      </c>
      <c r="G6" s="395"/>
      <c r="H6" s="383"/>
    </row>
    <row r="7" s="380" customFormat="1" ht="25" customHeight="1" spans="1:8">
      <c r="A7" s="208">
        <v>3</v>
      </c>
      <c r="B7" s="392" t="s">
        <v>12003</v>
      </c>
      <c r="C7" s="24" t="s">
        <v>12002</v>
      </c>
      <c r="D7" s="28">
        <v>3.14</v>
      </c>
      <c r="E7" s="21">
        <v>4.84</v>
      </c>
      <c r="F7" s="28">
        <v>15.2</v>
      </c>
      <c r="G7" s="395"/>
      <c r="H7" s="383"/>
    </row>
    <row r="8" s="380" customFormat="1" ht="25" customHeight="1" spans="1:8">
      <c r="A8" s="208">
        <v>4</v>
      </c>
      <c r="B8" s="392" t="s">
        <v>12004</v>
      </c>
      <c r="C8" s="24" t="s">
        <v>12002</v>
      </c>
      <c r="D8" s="193">
        <v>28.07</v>
      </c>
      <c r="E8" s="21">
        <v>4.84</v>
      </c>
      <c r="F8" s="28">
        <v>135.86</v>
      </c>
      <c r="G8" s="395"/>
      <c r="H8" s="383"/>
    </row>
    <row r="9" s="380" customFormat="1" ht="25" customHeight="1" spans="1:8">
      <c r="A9" s="208">
        <v>5</v>
      </c>
      <c r="B9" s="392" t="s">
        <v>12005</v>
      </c>
      <c r="C9" s="24" t="s">
        <v>12002</v>
      </c>
      <c r="D9" s="193">
        <v>1.25</v>
      </c>
      <c r="E9" s="21">
        <v>4.84</v>
      </c>
      <c r="F9" s="28">
        <v>6.05</v>
      </c>
      <c r="G9" s="395"/>
      <c r="H9" s="383"/>
    </row>
    <row r="10" s="380" customFormat="1" ht="25" customHeight="1" spans="1:8">
      <c r="A10" s="208">
        <v>6</v>
      </c>
      <c r="B10" s="392" t="s">
        <v>12006</v>
      </c>
      <c r="C10" s="24" t="s">
        <v>12002</v>
      </c>
      <c r="D10" s="193">
        <v>28.76</v>
      </c>
      <c r="E10" s="21">
        <v>4.84</v>
      </c>
      <c r="F10" s="28">
        <v>139.2</v>
      </c>
      <c r="G10" s="395"/>
      <c r="H10" s="383"/>
    </row>
    <row r="11" s="380" customFormat="1" ht="25" customHeight="1" spans="1:8">
      <c r="A11" s="208">
        <v>7</v>
      </c>
      <c r="B11" s="392" t="s">
        <v>12007</v>
      </c>
      <c r="C11" s="24" t="s">
        <v>12002</v>
      </c>
      <c r="D11" s="193">
        <v>5.16</v>
      </c>
      <c r="E11" s="21">
        <v>4.84</v>
      </c>
      <c r="F11" s="28">
        <v>24.97</v>
      </c>
      <c r="G11" s="395"/>
      <c r="H11" s="383"/>
    </row>
    <row r="12" s="380" customFormat="1" ht="25" customHeight="1" spans="1:8">
      <c r="A12" s="208">
        <v>8</v>
      </c>
      <c r="B12" s="392" t="s">
        <v>6406</v>
      </c>
      <c r="C12" s="24" t="s">
        <v>12002</v>
      </c>
      <c r="D12" s="193">
        <v>7.17</v>
      </c>
      <c r="E12" s="21">
        <v>4.84</v>
      </c>
      <c r="F12" s="28">
        <v>34.7</v>
      </c>
      <c r="G12" s="395"/>
      <c r="H12" s="383"/>
    </row>
    <row r="13" s="380" customFormat="1" ht="25" customHeight="1" spans="1:8">
      <c r="A13" s="208">
        <v>9</v>
      </c>
      <c r="B13" s="392" t="s">
        <v>12008</v>
      </c>
      <c r="C13" s="24" t="s">
        <v>12002</v>
      </c>
      <c r="D13" s="193">
        <v>12.76</v>
      </c>
      <c r="E13" s="21">
        <v>4.84</v>
      </c>
      <c r="F13" s="28">
        <v>61.76</v>
      </c>
      <c r="G13" s="395"/>
      <c r="H13" s="383"/>
    </row>
    <row r="14" s="380" customFormat="1" ht="25" customHeight="1" spans="1:8">
      <c r="A14" s="208">
        <v>10</v>
      </c>
      <c r="B14" s="392" t="s">
        <v>12009</v>
      </c>
      <c r="C14" s="24" t="s">
        <v>12002</v>
      </c>
      <c r="D14" s="28">
        <v>17.66</v>
      </c>
      <c r="E14" s="21">
        <v>4.84</v>
      </c>
      <c r="F14" s="28">
        <v>85.47</v>
      </c>
      <c r="G14" s="395"/>
      <c r="H14" s="383"/>
    </row>
    <row r="15" s="380" customFormat="1" ht="25" customHeight="1" spans="1:8">
      <c r="A15" s="208">
        <v>11</v>
      </c>
      <c r="B15" s="392" t="s">
        <v>7294</v>
      </c>
      <c r="C15" s="24" t="s">
        <v>12002</v>
      </c>
      <c r="D15" s="193">
        <v>13.88</v>
      </c>
      <c r="E15" s="21">
        <v>4.84</v>
      </c>
      <c r="F15" s="28">
        <v>67.18</v>
      </c>
      <c r="G15" s="395"/>
      <c r="H15" s="383"/>
    </row>
    <row r="16" s="380" customFormat="1" ht="25" customHeight="1" spans="1:8">
      <c r="A16" s="208">
        <v>12</v>
      </c>
      <c r="B16" s="392" t="s">
        <v>12010</v>
      </c>
      <c r="C16" s="24" t="s">
        <v>12002</v>
      </c>
      <c r="D16" s="193">
        <v>6.04</v>
      </c>
      <c r="E16" s="21">
        <v>4.84</v>
      </c>
      <c r="F16" s="28">
        <v>29.23</v>
      </c>
      <c r="G16" s="395"/>
      <c r="H16" s="383"/>
    </row>
    <row r="17" s="380" customFormat="1" ht="25" customHeight="1" spans="1:8">
      <c r="A17" s="208">
        <v>13</v>
      </c>
      <c r="B17" s="392" t="s">
        <v>9941</v>
      </c>
      <c r="C17" s="24" t="s">
        <v>12002</v>
      </c>
      <c r="D17" s="28">
        <v>20.61</v>
      </c>
      <c r="E17" s="21">
        <v>4.84</v>
      </c>
      <c r="F17" s="28">
        <v>99.75</v>
      </c>
      <c r="G17" s="395"/>
      <c r="H17" s="383"/>
    </row>
    <row r="18" s="380" customFormat="1" ht="25" customHeight="1" spans="1:8">
      <c r="A18" s="208">
        <v>14</v>
      </c>
      <c r="B18" s="392" t="s">
        <v>8090</v>
      </c>
      <c r="C18" s="24" t="s">
        <v>12002</v>
      </c>
      <c r="D18" s="28">
        <v>16.26</v>
      </c>
      <c r="E18" s="21">
        <v>4.84</v>
      </c>
      <c r="F18" s="28">
        <v>78.7</v>
      </c>
      <c r="G18" s="395"/>
      <c r="H18" s="383"/>
    </row>
    <row r="19" s="380" customFormat="1" ht="25" customHeight="1" spans="1:8">
      <c r="A19" s="208">
        <v>15</v>
      </c>
      <c r="B19" s="392" t="s">
        <v>12011</v>
      </c>
      <c r="C19" s="24" t="s">
        <v>12002</v>
      </c>
      <c r="D19" s="193">
        <v>12.36</v>
      </c>
      <c r="E19" s="21">
        <v>4.84</v>
      </c>
      <c r="F19" s="28">
        <v>59.82</v>
      </c>
      <c r="G19" s="395"/>
      <c r="H19" s="383"/>
    </row>
    <row r="20" s="380" customFormat="1" ht="25" customHeight="1" spans="1:8">
      <c r="A20" s="208">
        <v>16</v>
      </c>
      <c r="B20" s="392" t="s">
        <v>12012</v>
      </c>
      <c r="C20" s="24" t="s">
        <v>12002</v>
      </c>
      <c r="D20" s="28">
        <v>5.31</v>
      </c>
      <c r="E20" s="21">
        <v>4.84</v>
      </c>
      <c r="F20" s="28">
        <v>25.7</v>
      </c>
      <c r="G20" s="395"/>
      <c r="H20" s="383"/>
    </row>
    <row r="21" s="380" customFormat="1" ht="25" customHeight="1" spans="1:8">
      <c r="A21" s="208">
        <v>17</v>
      </c>
      <c r="B21" s="392" t="s">
        <v>12013</v>
      </c>
      <c r="C21" s="24" t="s">
        <v>12002</v>
      </c>
      <c r="D21" s="193">
        <v>8.54</v>
      </c>
      <c r="E21" s="21">
        <v>4.84</v>
      </c>
      <c r="F21" s="28">
        <v>41.33</v>
      </c>
      <c r="G21" s="395"/>
      <c r="H21" s="383"/>
    </row>
    <row r="22" s="380" customFormat="1" ht="25" customHeight="1" spans="1:8">
      <c r="A22" s="208">
        <v>18</v>
      </c>
      <c r="B22" s="392" t="s">
        <v>12014</v>
      </c>
      <c r="C22" s="24" t="s">
        <v>12002</v>
      </c>
      <c r="D22" s="193">
        <v>25.98</v>
      </c>
      <c r="E22" s="21">
        <v>4.84</v>
      </c>
      <c r="F22" s="28">
        <v>125.74</v>
      </c>
      <c r="G22" s="395"/>
      <c r="H22" s="383"/>
    </row>
    <row r="23" s="380" customFormat="1" ht="25" customHeight="1" spans="1:8">
      <c r="A23" s="208">
        <v>19</v>
      </c>
      <c r="B23" s="392" t="s">
        <v>12015</v>
      </c>
      <c r="C23" s="24" t="s">
        <v>12002</v>
      </c>
      <c r="D23" s="193">
        <v>25.31</v>
      </c>
      <c r="E23" s="21">
        <v>4.84</v>
      </c>
      <c r="F23" s="28">
        <v>122.5</v>
      </c>
      <c r="G23" s="395"/>
      <c r="H23" s="383"/>
    </row>
    <row r="24" s="380" customFormat="1" ht="25" customHeight="1" spans="1:8">
      <c r="A24" s="208">
        <v>20</v>
      </c>
      <c r="B24" s="24" t="s">
        <v>397</v>
      </c>
      <c r="C24" s="24" t="s">
        <v>12002</v>
      </c>
      <c r="D24" s="28">
        <v>8.32</v>
      </c>
      <c r="E24" s="21">
        <v>4.84</v>
      </c>
      <c r="F24" s="28">
        <v>40.27</v>
      </c>
      <c r="G24" s="395"/>
      <c r="H24" s="383"/>
    </row>
    <row r="25" s="380" customFormat="1" ht="25" customHeight="1" spans="1:8">
      <c r="A25" s="208">
        <v>21</v>
      </c>
      <c r="B25" s="392" t="s">
        <v>12016</v>
      </c>
      <c r="C25" s="24" t="s">
        <v>12002</v>
      </c>
      <c r="D25" s="28">
        <v>26.58</v>
      </c>
      <c r="E25" s="21">
        <v>4.84</v>
      </c>
      <c r="F25" s="28">
        <v>128.65</v>
      </c>
      <c r="G25" s="395"/>
      <c r="H25" s="383"/>
    </row>
    <row r="26" s="380" customFormat="1" ht="25" customHeight="1" spans="1:8">
      <c r="A26" s="208">
        <v>22</v>
      </c>
      <c r="B26" s="392" t="s">
        <v>12017</v>
      </c>
      <c r="C26" s="24" t="s">
        <v>12002</v>
      </c>
      <c r="D26" s="193">
        <v>6.85</v>
      </c>
      <c r="E26" s="21">
        <v>4.84</v>
      </c>
      <c r="F26" s="28">
        <v>33.15</v>
      </c>
      <c r="G26" s="395"/>
      <c r="H26" s="383"/>
    </row>
    <row r="27" s="380" customFormat="1" ht="25" customHeight="1" spans="1:8">
      <c r="A27" s="208">
        <v>23</v>
      </c>
      <c r="B27" s="392" t="s">
        <v>6761</v>
      </c>
      <c r="C27" s="24" t="s">
        <v>12002</v>
      </c>
      <c r="D27" s="193">
        <v>16.74</v>
      </c>
      <c r="E27" s="21">
        <v>4.84</v>
      </c>
      <c r="F27" s="28">
        <v>81.02</v>
      </c>
      <c r="G27" s="395"/>
      <c r="H27" s="383"/>
    </row>
    <row r="28" s="380" customFormat="1" ht="25" customHeight="1" spans="1:8">
      <c r="A28" s="208">
        <v>24</v>
      </c>
      <c r="B28" s="392" t="s">
        <v>12018</v>
      </c>
      <c r="C28" s="24" t="s">
        <v>12002</v>
      </c>
      <c r="D28" s="193">
        <v>8.33</v>
      </c>
      <c r="E28" s="21">
        <v>4.84</v>
      </c>
      <c r="F28" s="28">
        <v>40.32</v>
      </c>
      <c r="G28" s="395"/>
      <c r="H28" s="383"/>
    </row>
    <row r="29" s="380" customFormat="1" ht="25" customHeight="1" spans="1:8">
      <c r="A29" s="208">
        <v>25</v>
      </c>
      <c r="B29" s="392" t="s">
        <v>12019</v>
      </c>
      <c r="C29" s="24" t="s">
        <v>12002</v>
      </c>
      <c r="D29" s="193">
        <v>14.03</v>
      </c>
      <c r="E29" s="21">
        <v>4.84</v>
      </c>
      <c r="F29" s="28">
        <v>67.91</v>
      </c>
      <c r="G29" s="395"/>
      <c r="H29" s="383"/>
    </row>
    <row r="30" s="380" customFormat="1" ht="25" customHeight="1" spans="1:8">
      <c r="A30" s="208">
        <v>26</v>
      </c>
      <c r="B30" s="392" t="s">
        <v>164</v>
      </c>
      <c r="C30" s="24" t="s">
        <v>12002</v>
      </c>
      <c r="D30" s="28">
        <v>12.54</v>
      </c>
      <c r="E30" s="21">
        <v>4.84</v>
      </c>
      <c r="F30" s="28">
        <v>60.69</v>
      </c>
      <c r="G30" s="395"/>
      <c r="H30" s="383"/>
    </row>
    <row r="31" s="380" customFormat="1" ht="25" customHeight="1" spans="1:8">
      <c r="A31" s="208">
        <v>27</v>
      </c>
      <c r="B31" s="392" t="s">
        <v>12020</v>
      </c>
      <c r="C31" s="24" t="s">
        <v>12002</v>
      </c>
      <c r="D31" s="193">
        <v>5.93</v>
      </c>
      <c r="E31" s="21">
        <v>4.84</v>
      </c>
      <c r="F31" s="28">
        <v>28.7</v>
      </c>
      <c r="G31" s="395"/>
      <c r="H31" s="383"/>
    </row>
    <row r="32" s="380" customFormat="1" ht="25" customHeight="1" spans="1:8">
      <c r="A32" s="208">
        <v>28</v>
      </c>
      <c r="B32" s="392" t="s">
        <v>12021</v>
      </c>
      <c r="C32" s="24" t="s">
        <v>12002</v>
      </c>
      <c r="D32" s="193">
        <v>9.25</v>
      </c>
      <c r="E32" s="21">
        <v>4.84</v>
      </c>
      <c r="F32" s="28">
        <v>44.77</v>
      </c>
      <c r="G32" s="395"/>
      <c r="H32" s="383"/>
    </row>
    <row r="33" s="380" customFormat="1" ht="25" customHeight="1" spans="1:8">
      <c r="A33" s="208">
        <v>29</v>
      </c>
      <c r="B33" s="392" t="s">
        <v>12022</v>
      </c>
      <c r="C33" s="24" t="s">
        <v>12002</v>
      </c>
      <c r="D33" s="193">
        <v>24.59</v>
      </c>
      <c r="E33" s="21">
        <v>4.84</v>
      </c>
      <c r="F33" s="28">
        <v>119.02</v>
      </c>
      <c r="G33" s="395"/>
      <c r="H33" s="383"/>
    </row>
    <row r="34" s="380" customFormat="1" ht="25" customHeight="1" spans="1:8">
      <c r="A34" s="208">
        <v>30</v>
      </c>
      <c r="B34" s="24" t="s">
        <v>12023</v>
      </c>
      <c r="C34" s="24" t="s">
        <v>12002</v>
      </c>
      <c r="D34" s="193">
        <v>4.15</v>
      </c>
      <c r="E34" s="21">
        <v>4.84</v>
      </c>
      <c r="F34" s="28">
        <v>20.09</v>
      </c>
      <c r="G34" s="395"/>
      <c r="H34" s="383"/>
    </row>
    <row r="35" s="380" customFormat="1" ht="25" customHeight="1" spans="1:8">
      <c r="A35" s="208">
        <v>31</v>
      </c>
      <c r="B35" s="24" t="s">
        <v>12024</v>
      </c>
      <c r="C35" s="24" t="s">
        <v>12002</v>
      </c>
      <c r="D35" s="193">
        <v>1.88</v>
      </c>
      <c r="E35" s="21">
        <v>4.84</v>
      </c>
      <c r="F35" s="28">
        <v>9.1</v>
      </c>
      <c r="G35" s="395"/>
      <c r="H35" s="383"/>
    </row>
    <row r="36" s="380" customFormat="1" ht="25" customHeight="1" spans="1:8">
      <c r="A36" s="208">
        <v>32</v>
      </c>
      <c r="B36" s="24" t="s">
        <v>9219</v>
      </c>
      <c r="C36" s="24" t="s">
        <v>12002</v>
      </c>
      <c r="D36" s="193">
        <v>11.88</v>
      </c>
      <c r="E36" s="21">
        <v>4.84</v>
      </c>
      <c r="F36" s="28">
        <v>57.5</v>
      </c>
      <c r="G36" s="395"/>
      <c r="H36" s="383"/>
    </row>
    <row r="37" s="380" customFormat="1" ht="25" customHeight="1" spans="1:8">
      <c r="A37" s="208">
        <v>33</v>
      </c>
      <c r="B37" s="24" t="s">
        <v>12025</v>
      </c>
      <c r="C37" s="24" t="s">
        <v>12002</v>
      </c>
      <c r="D37" s="193">
        <v>1.46</v>
      </c>
      <c r="E37" s="21">
        <v>4.84</v>
      </c>
      <c r="F37" s="28">
        <v>7.07</v>
      </c>
      <c r="G37" s="395"/>
      <c r="H37" s="383"/>
    </row>
    <row r="38" s="380" customFormat="1" ht="25" customHeight="1" spans="1:8">
      <c r="A38" s="208">
        <v>34</v>
      </c>
      <c r="B38" s="24" t="s">
        <v>12026</v>
      </c>
      <c r="C38" s="24" t="s">
        <v>12002</v>
      </c>
      <c r="D38" s="28">
        <v>7.16</v>
      </c>
      <c r="E38" s="21">
        <v>4.84</v>
      </c>
      <c r="F38" s="28">
        <v>34.65</v>
      </c>
      <c r="G38" s="395"/>
      <c r="H38" s="383"/>
    </row>
    <row r="39" s="380" customFormat="1" ht="25" customHeight="1" spans="1:8">
      <c r="A39" s="208">
        <v>35</v>
      </c>
      <c r="B39" s="24" t="s">
        <v>12027</v>
      </c>
      <c r="C39" s="24" t="s">
        <v>12002</v>
      </c>
      <c r="D39" s="193">
        <v>7.12</v>
      </c>
      <c r="E39" s="21">
        <v>4.84</v>
      </c>
      <c r="F39" s="28">
        <v>34.46</v>
      </c>
      <c r="G39" s="395"/>
      <c r="H39" s="383"/>
    </row>
    <row r="40" s="380" customFormat="1" ht="25" customHeight="1" spans="1:8">
      <c r="A40" s="208">
        <v>36</v>
      </c>
      <c r="B40" s="24" t="s">
        <v>12028</v>
      </c>
      <c r="C40" s="24" t="s">
        <v>12002</v>
      </c>
      <c r="D40" s="28">
        <v>7.11</v>
      </c>
      <c r="E40" s="21">
        <v>4.84</v>
      </c>
      <c r="F40" s="28">
        <v>34.41</v>
      </c>
      <c r="G40" s="395"/>
      <c r="H40" s="383"/>
    </row>
    <row r="41" s="380" customFormat="1" ht="25" customHeight="1" spans="1:8">
      <c r="A41" s="208">
        <v>37</v>
      </c>
      <c r="B41" s="24" t="s">
        <v>12029</v>
      </c>
      <c r="C41" s="24" t="s">
        <v>12002</v>
      </c>
      <c r="D41" s="28">
        <v>15.4</v>
      </c>
      <c r="E41" s="21">
        <v>4.84</v>
      </c>
      <c r="F41" s="28">
        <v>74.54</v>
      </c>
      <c r="G41" s="395"/>
      <c r="H41" s="383"/>
    </row>
    <row r="42" s="380" customFormat="1" ht="25" customHeight="1" spans="1:8">
      <c r="A42" s="208">
        <v>38</v>
      </c>
      <c r="B42" s="24" t="s">
        <v>12030</v>
      </c>
      <c r="C42" s="24" t="s">
        <v>12002</v>
      </c>
      <c r="D42" s="28">
        <v>0.6</v>
      </c>
      <c r="E42" s="21">
        <v>4.84</v>
      </c>
      <c r="F42" s="28">
        <v>2.9</v>
      </c>
      <c r="G42" s="396"/>
      <c r="H42" s="383"/>
    </row>
    <row r="43" s="380" customFormat="1" ht="25" customHeight="1" spans="1:8">
      <c r="A43" s="208">
        <v>39</v>
      </c>
      <c r="B43" s="24" t="s">
        <v>12031</v>
      </c>
      <c r="C43" s="24" t="s">
        <v>12002</v>
      </c>
      <c r="D43" s="28">
        <v>10.97</v>
      </c>
      <c r="E43" s="21">
        <v>4.84</v>
      </c>
      <c r="F43" s="28">
        <v>53.09</v>
      </c>
      <c r="G43" s="396"/>
      <c r="H43" s="383"/>
    </row>
    <row r="44" s="380" customFormat="1" ht="25" customHeight="1" spans="1:8">
      <c r="A44" s="208">
        <v>40</v>
      </c>
      <c r="B44" s="24" t="s">
        <v>12032</v>
      </c>
      <c r="C44" s="24" t="s">
        <v>12002</v>
      </c>
      <c r="D44" s="28">
        <v>130</v>
      </c>
      <c r="E44" s="21">
        <v>4.84</v>
      </c>
      <c r="F44" s="28">
        <v>629.2</v>
      </c>
      <c r="G44" s="396"/>
      <c r="H44" s="383"/>
    </row>
    <row r="45" s="380" customFormat="1" ht="25" customHeight="1" spans="1:8">
      <c r="A45" s="208">
        <v>41</v>
      </c>
      <c r="B45" s="24" t="s">
        <v>12033</v>
      </c>
      <c r="C45" s="24" t="s">
        <v>12034</v>
      </c>
      <c r="D45" s="28">
        <v>19.56</v>
      </c>
      <c r="E45" s="21">
        <v>4.84</v>
      </c>
      <c r="F45" s="28">
        <v>94.67</v>
      </c>
      <c r="G45" s="396"/>
      <c r="H45" s="383"/>
    </row>
    <row r="46" s="380" customFormat="1" ht="25" customHeight="1" spans="1:8">
      <c r="A46" s="208">
        <v>42</v>
      </c>
      <c r="B46" s="24" t="s">
        <v>12035</v>
      </c>
      <c r="C46" s="24" t="s">
        <v>12034</v>
      </c>
      <c r="D46" s="28">
        <v>4.4</v>
      </c>
      <c r="E46" s="21">
        <v>4.84</v>
      </c>
      <c r="F46" s="28">
        <v>21.3</v>
      </c>
      <c r="G46" s="396"/>
      <c r="H46" s="383"/>
    </row>
    <row r="47" s="380" customFormat="1" ht="25" customHeight="1" spans="1:8">
      <c r="A47" s="208">
        <v>43</v>
      </c>
      <c r="B47" s="24" t="s">
        <v>12036</v>
      </c>
      <c r="C47" s="24" t="s">
        <v>12034</v>
      </c>
      <c r="D47" s="28">
        <v>9.06</v>
      </c>
      <c r="E47" s="21">
        <v>4.84</v>
      </c>
      <c r="F47" s="28">
        <v>43.85</v>
      </c>
      <c r="G47" s="396"/>
      <c r="H47" s="383"/>
    </row>
    <row r="48" s="380" customFormat="1" ht="25" customHeight="1" spans="1:8">
      <c r="A48" s="208">
        <v>44</v>
      </c>
      <c r="B48" s="392" t="s">
        <v>6075</v>
      </c>
      <c r="C48" s="24" t="s">
        <v>12034</v>
      </c>
      <c r="D48" s="193">
        <v>3.32</v>
      </c>
      <c r="E48" s="21">
        <v>4.84</v>
      </c>
      <c r="F48" s="28">
        <v>16.07</v>
      </c>
      <c r="G48" s="395"/>
      <c r="H48" s="383"/>
    </row>
    <row r="49" s="380" customFormat="1" ht="25" customHeight="1" spans="1:8">
      <c r="A49" s="208">
        <v>45</v>
      </c>
      <c r="B49" s="392" t="s">
        <v>12037</v>
      </c>
      <c r="C49" s="24" t="s">
        <v>12034</v>
      </c>
      <c r="D49" s="28">
        <v>9.72</v>
      </c>
      <c r="E49" s="21">
        <v>4.84</v>
      </c>
      <c r="F49" s="28">
        <v>47.04</v>
      </c>
      <c r="G49" s="395"/>
      <c r="H49" s="383"/>
    </row>
    <row r="50" s="380" customFormat="1" ht="25" customHeight="1" spans="1:8">
      <c r="A50" s="208">
        <v>46</v>
      </c>
      <c r="B50" s="392" t="s">
        <v>12038</v>
      </c>
      <c r="C50" s="24" t="s">
        <v>12034</v>
      </c>
      <c r="D50" s="28">
        <v>7.79</v>
      </c>
      <c r="E50" s="21">
        <v>4.84</v>
      </c>
      <c r="F50" s="28">
        <v>37.7</v>
      </c>
      <c r="G50" s="395"/>
      <c r="H50" s="383"/>
    </row>
    <row r="51" s="380" customFormat="1" ht="25" customHeight="1" spans="1:8">
      <c r="A51" s="208">
        <v>47</v>
      </c>
      <c r="B51" s="392" t="s">
        <v>12039</v>
      </c>
      <c r="C51" s="24" t="s">
        <v>12034</v>
      </c>
      <c r="D51" s="193">
        <v>3.21</v>
      </c>
      <c r="E51" s="21">
        <v>4.84</v>
      </c>
      <c r="F51" s="28">
        <v>15.54</v>
      </c>
      <c r="G51" s="395"/>
      <c r="H51" s="383"/>
    </row>
    <row r="52" s="380" customFormat="1" ht="25" customHeight="1" spans="1:8">
      <c r="A52" s="208">
        <v>48</v>
      </c>
      <c r="B52" s="392" t="s">
        <v>12040</v>
      </c>
      <c r="C52" s="24" t="s">
        <v>12034</v>
      </c>
      <c r="D52" s="193">
        <v>2.7</v>
      </c>
      <c r="E52" s="21">
        <v>4.84</v>
      </c>
      <c r="F52" s="28">
        <v>13.07</v>
      </c>
      <c r="G52" s="395"/>
      <c r="H52" s="383"/>
    </row>
    <row r="53" s="380" customFormat="1" ht="25" customHeight="1" spans="1:8">
      <c r="A53" s="208">
        <v>49</v>
      </c>
      <c r="B53" s="392" t="s">
        <v>12041</v>
      </c>
      <c r="C53" s="24" t="s">
        <v>12034</v>
      </c>
      <c r="D53" s="193">
        <v>5.59</v>
      </c>
      <c r="E53" s="21">
        <v>4.84</v>
      </c>
      <c r="F53" s="28">
        <v>27.06</v>
      </c>
      <c r="G53" s="395"/>
      <c r="H53" s="383"/>
    </row>
    <row r="54" s="380" customFormat="1" ht="25" customHeight="1" spans="1:8">
      <c r="A54" s="208">
        <v>50</v>
      </c>
      <c r="B54" s="392" t="s">
        <v>12042</v>
      </c>
      <c r="C54" s="24" t="s">
        <v>12034</v>
      </c>
      <c r="D54" s="193">
        <v>1.24</v>
      </c>
      <c r="E54" s="21">
        <v>4.84</v>
      </c>
      <c r="F54" s="28">
        <v>6</v>
      </c>
      <c r="G54" s="395"/>
      <c r="H54" s="383"/>
    </row>
    <row r="55" s="380" customFormat="1" ht="25" customHeight="1" spans="1:8">
      <c r="A55" s="208">
        <v>51</v>
      </c>
      <c r="B55" s="392" t="s">
        <v>12043</v>
      </c>
      <c r="C55" s="24" t="s">
        <v>12034</v>
      </c>
      <c r="D55" s="193">
        <v>1.34</v>
      </c>
      <c r="E55" s="21">
        <v>4.84</v>
      </c>
      <c r="F55" s="28">
        <v>6.49</v>
      </c>
      <c r="G55" s="395"/>
      <c r="H55" s="383"/>
    </row>
    <row r="56" s="380" customFormat="1" ht="25" customHeight="1" spans="1:8">
      <c r="A56" s="208">
        <v>52</v>
      </c>
      <c r="B56" s="392" t="s">
        <v>12044</v>
      </c>
      <c r="C56" s="24" t="s">
        <v>12034</v>
      </c>
      <c r="D56" s="28">
        <v>33.63</v>
      </c>
      <c r="E56" s="21">
        <v>4.84</v>
      </c>
      <c r="F56" s="28">
        <v>162.77</v>
      </c>
      <c r="G56" s="395"/>
      <c r="H56" s="383"/>
    </row>
    <row r="57" s="380" customFormat="1" ht="25" customHeight="1" spans="1:8">
      <c r="A57" s="208">
        <v>53</v>
      </c>
      <c r="B57" s="392" t="s">
        <v>12045</v>
      </c>
      <c r="C57" s="24" t="s">
        <v>12034</v>
      </c>
      <c r="D57" s="193">
        <v>8.42</v>
      </c>
      <c r="E57" s="21">
        <v>4.84</v>
      </c>
      <c r="F57" s="28">
        <v>40.75</v>
      </c>
      <c r="G57" s="395"/>
      <c r="H57" s="383"/>
    </row>
    <row r="58" s="380" customFormat="1" ht="25" customHeight="1" spans="1:8">
      <c r="A58" s="208">
        <v>54</v>
      </c>
      <c r="B58" s="392" t="s">
        <v>12046</v>
      </c>
      <c r="C58" s="24" t="s">
        <v>12034</v>
      </c>
      <c r="D58" s="28">
        <v>10.04</v>
      </c>
      <c r="E58" s="21">
        <v>4.84</v>
      </c>
      <c r="F58" s="28">
        <v>48.59</v>
      </c>
      <c r="G58" s="395"/>
      <c r="H58" s="383"/>
    </row>
    <row r="59" s="380" customFormat="1" ht="25" customHeight="1" spans="1:8">
      <c r="A59" s="208">
        <v>55</v>
      </c>
      <c r="B59" s="392" t="s">
        <v>10553</v>
      </c>
      <c r="C59" s="24" t="s">
        <v>12034</v>
      </c>
      <c r="D59" s="193">
        <v>1.68</v>
      </c>
      <c r="E59" s="21">
        <v>4.84</v>
      </c>
      <c r="F59" s="28">
        <v>8.13</v>
      </c>
      <c r="G59" s="395"/>
      <c r="H59" s="383"/>
    </row>
    <row r="60" s="380" customFormat="1" ht="25" customHeight="1" spans="1:8">
      <c r="A60" s="208">
        <v>56</v>
      </c>
      <c r="B60" s="392" t="s">
        <v>12047</v>
      </c>
      <c r="C60" s="24" t="s">
        <v>12034</v>
      </c>
      <c r="D60" s="193">
        <v>6.44</v>
      </c>
      <c r="E60" s="21">
        <v>4.84</v>
      </c>
      <c r="F60" s="28">
        <v>31.17</v>
      </c>
      <c r="G60" s="395"/>
      <c r="H60" s="383"/>
    </row>
    <row r="61" s="380" customFormat="1" ht="25" customHeight="1" spans="1:8">
      <c r="A61" s="208">
        <v>57</v>
      </c>
      <c r="B61" s="392" t="s">
        <v>12048</v>
      </c>
      <c r="C61" s="24" t="s">
        <v>12034</v>
      </c>
      <c r="D61" s="193">
        <v>3.51</v>
      </c>
      <c r="E61" s="21">
        <v>4.84</v>
      </c>
      <c r="F61" s="28">
        <v>16.99</v>
      </c>
      <c r="G61" s="395"/>
      <c r="H61" s="383"/>
    </row>
    <row r="62" s="380" customFormat="1" ht="25" customHeight="1" spans="1:8">
      <c r="A62" s="208">
        <v>58</v>
      </c>
      <c r="B62" s="392" t="s">
        <v>12049</v>
      </c>
      <c r="C62" s="24" t="s">
        <v>12034</v>
      </c>
      <c r="D62" s="193">
        <v>2.95</v>
      </c>
      <c r="E62" s="21">
        <v>4.84</v>
      </c>
      <c r="F62" s="28">
        <v>14.28</v>
      </c>
      <c r="G62" s="395"/>
      <c r="H62" s="383"/>
    </row>
    <row r="63" s="380" customFormat="1" ht="25" customHeight="1" spans="1:8">
      <c r="A63" s="208">
        <v>59</v>
      </c>
      <c r="B63" s="392" t="s">
        <v>12050</v>
      </c>
      <c r="C63" s="24" t="s">
        <v>12034</v>
      </c>
      <c r="D63" s="193">
        <v>9.83</v>
      </c>
      <c r="E63" s="21">
        <v>4.84</v>
      </c>
      <c r="F63" s="28">
        <v>47.58</v>
      </c>
      <c r="G63" s="395"/>
      <c r="H63" s="383"/>
    </row>
    <row r="64" s="380" customFormat="1" ht="25" customHeight="1" spans="1:8">
      <c r="A64" s="208">
        <v>60</v>
      </c>
      <c r="B64" s="392" t="s">
        <v>10055</v>
      </c>
      <c r="C64" s="24" t="s">
        <v>12034</v>
      </c>
      <c r="D64" s="193">
        <v>1.15</v>
      </c>
      <c r="E64" s="21">
        <v>4.84</v>
      </c>
      <c r="F64" s="28">
        <v>5.57</v>
      </c>
      <c r="G64" s="395"/>
      <c r="H64" s="383"/>
    </row>
    <row r="65" s="380" customFormat="1" ht="25" customHeight="1" spans="1:8">
      <c r="A65" s="208">
        <v>61</v>
      </c>
      <c r="B65" s="392" t="s">
        <v>12051</v>
      </c>
      <c r="C65" s="24" t="s">
        <v>12034</v>
      </c>
      <c r="D65" s="193">
        <v>1.02</v>
      </c>
      <c r="E65" s="21">
        <v>4.84</v>
      </c>
      <c r="F65" s="28">
        <v>4.94</v>
      </c>
      <c r="G65" s="395"/>
      <c r="H65" s="383"/>
    </row>
    <row r="66" s="380" customFormat="1" ht="25" customHeight="1" spans="1:8">
      <c r="A66" s="208">
        <v>62</v>
      </c>
      <c r="B66" s="392" t="s">
        <v>12052</v>
      </c>
      <c r="C66" s="24" t="s">
        <v>12034</v>
      </c>
      <c r="D66" s="193">
        <v>15.57</v>
      </c>
      <c r="E66" s="21">
        <v>4.84</v>
      </c>
      <c r="F66" s="28">
        <v>75.36</v>
      </c>
      <c r="G66" s="395"/>
      <c r="H66" s="383"/>
    </row>
    <row r="67" s="380" customFormat="1" ht="25" customHeight="1" spans="1:8">
      <c r="A67" s="208">
        <v>63</v>
      </c>
      <c r="B67" s="392" t="s">
        <v>12053</v>
      </c>
      <c r="C67" s="24" t="s">
        <v>12034</v>
      </c>
      <c r="D67" s="193">
        <v>0.86</v>
      </c>
      <c r="E67" s="21">
        <v>4.84</v>
      </c>
      <c r="F67" s="28">
        <v>4.16</v>
      </c>
      <c r="G67" s="395"/>
      <c r="H67" s="383"/>
    </row>
    <row r="68" s="380" customFormat="1" ht="25" customHeight="1" spans="1:8">
      <c r="A68" s="208">
        <v>64</v>
      </c>
      <c r="B68" s="392" t="s">
        <v>12054</v>
      </c>
      <c r="C68" s="24" t="s">
        <v>12034</v>
      </c>
      <c r="D68" s="193">
        <v>2.3</v>
      </c>
      <c r="E68" s="21">
        <v>4.84</v>
      </c>
      <c r="F68" s="28">
        <v>11.13</v>
      </c>
      <c r="G68" s="395"/>
      <c r="H68" s="383"/>
    </row>
    <row r="69" s="380" customFormat="1" ht="25" customHeight="1" spans="1:8">
      <c r="A69" s="208">
        <v>65</v>
      </c>
      <c r="B69" s="392" t="s">
        <v>12055</v>
      </c>
      <c r="C69" s="24" t="s">
        <v>12034</v>
      </c>
      <c r="D69" s="28">
        <v>13.52</v>
      </c>
      <c r="E69" s="21">
        <v>4.84</v>
      </c>
      <c r="F69" s="28">
        <v>65.44</v>
      </c>
      <c r="G69" s="395"/>
      <c r="H69" s="383"/>
    </row>
    <row r="70" s="380" customFormat="1" ht="25" customHeight="1" spans="1:8">
      <c r="A70" s="208">
        <v>66</v>
      </c>
      <c r="B70" s="392" t="s">
        <v>12056</v>
      </c>
      <c r="C70" s="24" t="s">
        <v>12034</v>
      </c>
      <c r="D70" s="193">
        <v>2.22</v>
      </c>
      <c r="E70" s="21">
        <v>4.84</v>
      </c>
      <c r="F70" s="28">
        <v>10.74</v>
      </c>
      <c r="G70" s="395"/>
      <c r="H70" s="383"/>
    </row>
    <row r="71" s="380" customFormat="1" ht="25" customHeight="1" spans="1:8">
      <c r="A71" s="208">
        <v>67</v>
      </c>
      <c r="B71" s="392" t="s">
        <v>12057</v>
      </c>
      <c r="C71" s="24" t="s">
        <v>12034</v>
      </c>
      <c r="D71" s="28">
        <v>29.13</v>
      </c>
      <c r="E71" s="21">
        <v>4.84</v>
      </c>
      <c r="F71" s="28">
        <v>140.99</v>
      </c>
      <c r="G71" s="395"/>
      <c r="H71" s="383"/>
    </row>
    <row r="72" s="380" customFormat="1" ht="25" customHeight="1" spans="1:8">
      <c r="A72" s="208">
        <v>68</v>
      </c>
      <c r="B72" s="392" t="s">
        <v>12058</v>
      </c>
      <c r="C72" s="24" t="s">
        <v>12034</v>
      </c>
      <c r="D72" s="28">
        <v>5.43</v>
      </c>
      <c r="E72" s="21">
        <v>4.84</v>
      </c>
      <c r="F72" s="28">
        <v>26.28</v>
      </c>
      <c r="G72" s="395"/>
      <c r="H72" s="383"/>
    </row>
    <row r="73" s="380" customFormat="1" ht="25" customHeight="1" spans="1:8">
      <c r="A73" s="208">
        <v>69</v>
      </c>
      <c r="B73" s="392" t="s">
        <v>3322</v>
      </c>
      <c r="C73" s="24" t="s">
        <v>12034</v>
      </c>
      <c r="D73" s="193">
        <v>0.99</v>
      </c>
      <c r="E73" s="21">
        <v>4.84</v>
      </c>
      <c r="F73" s="28">
        <v>4.79</v>
      </c>
      <c r="G73" s="395"/>
      <c r="H73" s="383"/>
    </row>
    <row r="74" s="380" customFormat="1" ht="25" customHeight="1" spans="1:8">
      <c r="A74" s="208">
        <v>70</v>
      </c>
      <c r="B74" s="392" t="s">
        <v>12059</v>
      </c>
      <c r="C74" s="24" t="s">
        <v>12034</v>
      </c>
      <c r="D74" s="193">
        <v>5.63</v>
      </c>
      <c r="E74" s="21">
        <v>4.84</v>
      </c>
      <c r="F74" s="28">
        <v>27.25</v>
      </c>
      <c r="G74" s="395"/>
      <c r="H74" s="383"/>
    </row>
    <row r="75" s="380" customFormat="1" ht="25" customHeight="1" spans="1:8">
      <c r="A75" s="208">
        <v>71</v>
      </c>
      <c r="B75" s="24" t="s">
        <v>12060</v>
      </c>
      <c r="C75" s="24" t="s">
        <v>12034</v>
      </c>
      <c r="D75" s="28">
        <v>2.13</v>
      </c>
      <c r="E75" s="21">
        <v>4.84</v>
      </c>
      <c r="F75" s="28">
        <v>10.31</v>
      </c>
      <c r="G75" s="395"/>
      <c r="H75" s="383"/>
    </row>
    <row r="76" s="380" customFormat="1" ht="25" customHeight="1" spans="1:8">
      <c r="A76" s="208">
        <v>72</v>
      </c>
      <c r="B76" s="24" t="s">
        <v>12061</v>
      </c>
      <c r="C76" s="24" t="s">
        <v>12034</v>
      </c>
      <c r="D76" s="28">
        <v>0.78</v>
      </c>
      <c r="E76" s="21">
        <v>4.84</v>
      </c>
      <c r="F76" s="28">
        <v>3.78</v>
      </c>
      <c r="G76" s="395"/>
      <c r="H76" s="383"/>
    </row>
    <row r="77" s="380" customFormat="1" ht="25" customHeight="1" spans="1:8">
      <c r="A77" s="208">
        <v>73</v>
      </c>
      <c r="B77" s="24" t="s">
        <v>12062</v>
      </c>
      <c r="C77" s="24" t="s">
        <v>12034</v>
      </c>
      <c r="D77" s="28">
        <v>1.42</v>
      </c>
      <c r="E77" s="21">
        <v>4.84</v>
      </c>
      <c r="F77" s="28">
        <v>6.87</v>
      </c>
      <c r="G77" s="395"/>
      <c r="H77" s="383"/>
    </row>
    <row r="78" s="380" customFormat="1" ht="25" customHeight="1" spans="1:8">
      <c r="A78" s="208">
        <v>74</v>
      </c>
      <c r="B78" s="24" t="s">
        <v>733</v>
      </c>
      <c r="C78" s="24" t="s">
        <v>12034</v>
      </c>
      <c r="D78" s="28">
        <v>1.35</v>
      </c>
      <c r="E78" s="21">
        <v>4.84</v>
      </c>
      <c r="F78" s="28">
        <v>6.53</v>
      </c>
      <c r="G78" s="395"/>
      <c r="H78" s="383"/>
    </row>
    <row r="79" s="380" customFormat="1" ht="25" customHeight="1" spans="1:8">
      <c r="A79" s="208">
        <v>75</v>
      </c>
      <c r="B79" s="24" t="s">
        <v>12063</v>
      </c>
      <c r="C79" s="24" t="s">
        <v>12034</v>
      </c>
      <c r="D79" s="28">
        <v>10.38</v>
      </c>
      <c r="E79" s="21">
        <v>4.84</v>
      </c>
      <c r="F79" s="28">
        <v>50.24</v>
      </c>
      <c r="G79" s="395"/>
      <c r="H79" s="383"/>
    </row>
    <row r="80" s="380" customFormat="1" ht="25" customHeight="1" spans="1:8">
      <c r="A80" s="208">
        <v>76</v>
      </c>
      <c r="B80" s="392" t="s">
        <v>12064</v>
      </c>
      <c r="C80" s="24" t="s">
        <v>12065</v>
      </c>
      <c r="D80" s="193">
        <v>2</v>
      </c>
      <c r="E80" s="21">
        <v>4.84</v>
      </c>
      <c r="F80" s="28">
        <v>9.68</v>
      </c>
      <c r="G80" s="395"/>
      <c r="H80" s="383"/>
    </row>
    <row r="81" s="380" customFormat="1" ht="25" customHeight="1" spans="1:8">
      <c r="A81" s="208">
        <v>77</v>
      </c>
      <c r="B81" s="392" t="s">
        <v>12066</v>
      </c>
      <c r="C81" s="24" t="s">
        <v>12065</v>
      </c>
      <c r="D81" s="193">
        <v>3.37</v>
      </c>
      <c r="E81" s="21">
        <v>4.84</v>
      </c>
      <c r="F81" s="28">
        <v>16.31</v>
      </c>
      <c r="G81" s="395"/>
      <c r="H81" s="383"/>
    </row>
    <row r="82" s="380" customFormat="1" ht="25" customHeight="1" spans="1:8">
      <c r="A82" s="208">
        <v>78</v>
      </c>
      <c r="B82" s="392" t="s">
        <v>194</v>
      </c>
      <c r="C82" s="24" t="s">
        <v>12065</v>
      </c>
      <c r="D82" s="397">
        <v>5.97</v>
      </c>
      <c r="E82" s="21">
        <v>4.84</v>
      </c>
      <c r="F82" s="28">
        <v>28.89</v>
      </c>
      <c r="G82" s="395"/>
      <c r="H82" s="383"/>
    </row>
    <row r="83" s="380" customFormat="1" ht="25" customHeight="1" spans="1:8">
      <c r="A83" s="208">
        <v>79</v>
      </c>
      <c r="B83" s="392" t="s">
        <v>5652</v>
      </c>
      <c r="C83" s="24" t="s">
        <v>12065</v>
      </c>
      <c r="D83" s="397">
        <v>8.09</v>
      </c>
      <c r="E83" s="21">
        <v>4.84</v>
      </c>
      <c r="F83" s="28">
        <v>39.16</v>
      </c>
      <c r="G83" s="395"/>
      <c r="H83" s="383"/>
    </row>
    <row r="84" s="380" customFormat="1" ht="25" customHeight="1" spans="1:8">
      <c r="A84" s="208">
        <v>80</v>
      </c>
      <c r="B84" s="392" t="s">
        <v>12067</v>
      </c>
      <c r="C84" s="24" t="s">
        <v>12068</v>
      </c>
      <c r="D84" s="397">
        <v>15</v>
      </c>
      <c r="E84" s="21">
        <v>4.84</v>
      </c>
      <c r="F84" s="28">
        <v>72.6</v>
      </c>
      <c r="G84" s="395"/>
      <c r="H84" s="383"/>
    </row>
    <row r="85" s="380" customFormat="1" ht="25" customHeight="1" spans="1:8">
      <c r="A85" s="208">
        <v>81</v>
      </c>
      <c r="B85" s="392" t="s">
        <v>12069</v>
      </c>
      <c r="C85" s="24" t="s">
        <v>12068</v>
      </c>
      <c r="D85" s="397">
        <v>8.84</v>
      </c>
      <c r="E85" s="21">
        <v>4.84</v>
      </c>
      <c r="F85" s="28">
        <v>42.79</v>
      </c>
      <c r="G85" s="395"/>
      <c r="H85" s="383"/>
    </row>
    <row r="86" s="380" customFormat="1" ht="25" customHeight="1" spans="1:8">
      <c r="A86" s="208">
        <v>82</v>
      </c>
      <c r="B86" s="392" t="s">
        <v>12070</v>
      </c>
      <c r="C86" s="24" t="s">
        <v>12068</v>
      </c>
      <c r="D86" s="397">
        <v>27.27</v>
      </c>
      <c r="E86" s="21">
        <v>4.84</v>
      </c>
      <c r="F86" s="28">
        <v>131.99</v>
      </c>
      <c r="G86" s="395"/>
      <c r="H86" s="383"/>
    </row>
    <row r="87" s="380" customFormat="1" ht="25" customHeight="1" spans="1:8">
      <c r="A87" s="208">
        <v>83</v>
      </c>
      <c r="B87" s="392" t="s">
        <v>12071</v>
      </c>
      <c r="C87" s="24" t="s">
        <v>12068</v>
      </c>
      <c r="D87" s="193">
        <v>3.38</v>
      </c>
      <c r="E87" s="21">
        <v>4.84</v>
      </c>
      <c r="F87" s="28">
        <v>16.36</v>
      </c>
      <c r="G87" s="395"/>
      <c r="H87" s="383"/>
    </row>
    <row r="88" s="380" customFormat="1" ht="25" customHeight="1" spans="1:8">
      <c r="A88" s="208">
        <v>84</v>
      </c>
      <c r="B88" s="392" t="s">
        <v>12072</v>
      </c>
      <c r="C88" s="24" t="s">
        <v>12068</v>
      </c>
      <c r="D88" s="397">
        <v>14.02</v>
      </c>
      <c r="E88" s="21">
        <v>4.84</v>
      </c>
      <c r="F88" s="28">
        <v>67.86</v>
      </c>
      <c r="G88" s="395"/>
      <c r="H88" s="383"/>
    </row>
    <row r="89" s="380" customFormat="1" ht="25" customHeight="1" spans="1:8">
      <c r="A89" s="208">
        <v>85</v>
      </c>
      <c r="B89" s="392" t="s">
        <v>12073</v>
      </c>
      <c r="C89" s="24" t="s">
        <v>12068</v>
      </c>
      <c r="D89" s="397">
        <v>3.98</v>
      </c>
      <c r="E89" s="21">
        <v>4.84</v>
      </c>
      <c r="F89" s="28">
        <v>19.26</v>
      </c>
      <c r="G89" s="395"/>
      <c r="H89" s="383"/>
    </row>
    <row r="90" s="380" customFormat="1" ht="25" customHeight="1" spans="1:8">
      <c r="A90" s="208">
        <v>86</v>
      </c>
      <c r="B90" s="392" t="s">
        <v>12074</v>
      </c>
      <c r="C90" s="24" t="s">
        <v>12068</v>
      </c>
      <c r="D90" s="397">
        <v>7.77</v>
      </c>
      <c r="E90" s="21">
        <v>4.84</v>
      </c>
      <c r="F90" s="28">
        <v>37.61</v>
      </c>
      <c r="G90" s="395"/>
      <c r="H90" s="383"/>
    </row>
    <row r="91" s="380" customFormat="1" ht="25" customHeight="1" spans="1:8">
      <c r="A91" s="208">
        <v>87</v>
      </c>
      <c r="B91" s="392" t="s">
        <v>12075</v>
      </c>
      <c r="C91" s="24" t="s">
        <v>12068</v>
      </c>
      <c r="D91" s="397">
        <v>13.8</v>
      </c>
      <c r="E91" s="21">
        <v>4.84</v>
      </c>
      <c r="F91" s="28">
        <v>66.79</v>
      </c>
      <c r="G91" s="395"/>
      <c r="H91" s="383"/>
    </row>
    <row r="92" s="380" customFormat="1" ht="25" customHeight="1" spans="1:8">
      <c r="A92" s="208">
        <v>88</v>
      </c>
      <c r="B92" s="392" t="s">
        <v>6888</v>
      </c>
      <c r="C92" s="24" t="s">
        <v>12068</v>
      </c>
      <c r="D92" s="397">
        <v>14.51</v>
      </c>
      <c r="E92" s="21">
        <v>4.84</v>
      </c>
      <c r="F92" s="28">
        <v>70.23</v>
      </c>
      <c r="G92" s="395"/>
      <c r="H92" s="383"/>
    </row>
    <row r="93" s="380" customFormat="1" ht="25" customHeight="1" spans="1:8">
      <c r="A93" s="208">
        <v>89</v>
      </c>
      <c r="B93" s="392" t="s">
        <v>12076</v>
      </c>
      <c r="C93" s="24" t="s">
        <v>12068</v>
      </c>
      <c r="D93" s="397">
        <v>11.88</v>
      </c>
      <c r="E93" s="21">
        <v>4.84</v>
      </c>
      <c r="F93" s="28">
        <v>57.5</v>
      </c>
      <c r="G93" s="395"/>
      <c r="H93" s="383"/>
    </row>
    <row r="94" s="380" customFormat="1" ht="25" customHeight="1" spans="1:8">
      <c r="A94" s="208">
        <v>90</v>
      </c>
      <c r="B94" s="392" t="s">
        <v>12077</v>
      </c>
      <c r="C94" s="24" t="s">
        <v>12068</v>
      </c>
      <c r="D94" s="397">
        <v>16.3</v>
      </c>
      <c r="E94" s="21">
        <v>4.84</v>
      </c>
      <c r="F94" s="28">
        <v>78.89</v>
      </c>
      <c r="G94" s="395"/>
      <c r="H94" s="383"/>
    </row>
    <row r="95" s="380" customFormat="1" ht="25" customHeight="1" spans="1:8">
      <c r="A95" s="208">
        <v>91</v>
      </c>
      <c r="B95" s="392" t="s">
        <v>12078</v>
      </c>
      <c r="C95" s="24" t="s">
        <v>12068</v>
      </c>
      <c r="D95" s="397">
        <v>12.15</v>
      </c>
      <c r="E95" s="21">
        <v>4.84</v>
      </c>
      <c r="F95" s="28">
        <v>58.81</v>
      </c>
      <c r="G95" s="395"/>
      <c r="H95" s="383"/>
    </row>
    <row r="96" s="380" customFormat="1" ht="25" customHeight="1" spans="1:8">
      <c r="A96" s="208">
        <v>92</v>
      </c>
      <c r="B96" s="392" t="s">
        <v>12079</v>
      </c>
      <c r="C96" s="24" t="s">
        <v>12068</v>
      </c>
      <c r="D96" s="193">
        <v>2.9</v>
      </c>
      <c r="E96" s="21">
        <v>4.84</v>
      </c>
      <c r="F96" s="28">
        <v>14.04</v>
      </c>
      <c r="G96" s="395"/>
      <c r="H96" s="383"/>
    </row>
    <row r="97" s="380" customFormat="1" ht="25" customHeight="1" spans="1:8">
      <c r="A97" s="208">
        <v>93</v>
      </c>
      <c r="B97" s="392" t="s">
        <v>1119</v>
      </c>
      <c r="C97" s="24" t="s">
        <v>12068</v>
      </c>
      <c r="D97" s="397">
        <v>20.53</v>
      </c>
      <c r="E97" s="21">
        <v>4.84</v>
      </c>
      <c r="F97" s="28">
        <v>99.37</v>
      </c>
      <c r="G97" s="395"/>
      <c r="H97" s="383"/>
    </row>
    <row r="98" s="380" customFormat="1" ht="25" customHeight="1" spans="1:8">
      <c r="A98" s="208">
        <v>94</v>
      </c>
      <c r="B98" s="392" t="s">
        <v>12080</v>
      </c>
      <c r="C98" s="24" t="s">
        <v>12068</v>
      </c>
      <c r="D98" s="397">
        <v>10.32</v>
      </c>
      <c r="E98" s="21">
        <v>4.84</v>
      </c>
      <c r="F98" s="28">
        <v>49.95</v>
      </c>
      <c r="G98" s="395"/>
      <c r="H98" s="383"/>
    </row>
    <row r="99" s="380" customFormat="1" ht="25" customHeight="1" spans="1:8">
      <c r="A99" s="208">
        <v>95</v>
      </c>
      <c r="B99" s="392" t="s">
        <v>1804</v>
      </c>
      <c r="C99" s="24" t="s">
        <v>12068</v>
      </c>
      <c r="D99" s="397">
        <v>15.79</v>
      </c>
      <c r="E99" s="21">
        <v>4.84</v>
      </c>
      <c r="F99" s="28">
        <v>76.42</v>
      </c>
      <c r="G99" s="395"/>
      <c r="H99" s="383"/>
    </row>
    <row r="100" s="380" customFormat="1" ht="25" customHeight="1" spans="1:8">
      <c r="A100" s="208">
        <v>96</v>
      </c>
      <c r="B100" s="392" t="s">
        <v>12081</v>
      </c>
      <c r="C100" s="24" t="s">
        <v>12068</v>
      </c>
      <c r="D100" s="397">
        <v>9.68</v>
      </c>
      <c r="E100" s="21">
        <v>4.84</v>
      </c>
      <c r="F100" s="28">
        <v>46.85</v>
      </c>
      <c r="G100" s="395"/>
      <c r="H100" s="383"/>
    </row>
    <row r="101" s="380" customFormat="1" ht="25" customHeight="1" spans="1:8">
      <c r="A101" s="208">
        <v>97</v>
      </c>
      <c r="B101" s="392" t="s">
        <v>12082</v>
      </c>
      <c r="C101" s="24" t="s">
        <v>12068</v>
      </c>
      <c r="D101" s="397">
        <v>4.13</v>
      </c>
      <c r="E101" s="21">
        <v>4.84</v>
      </c>
      <c r="F101" s="28">
        <v>19.99</v>
      </c>
      <c r="G101" s="395"/>
      <c r="H101" s="383"/>
    </row>
    <row r="102" s="380" customFormat="1" ht="25" customHeight="1" spans="1:8">
      <c r="A102" s="208">
        <v>98</v>
      </c>
      <c r="B102" s="392" t="s">
        <v>12083</v>
      </c>
      <c r="C102" s="24" t="s">
        <v>12068</v>
      </c>
      <c r="D102" s="397">
        <v>10.03</v>
      </c>
      <c r="E102" s="21">
        <v>4.84</v>
      </c>
      <c r="F102" s="28">
        <v>48.55</v>
      </c>
      <c r="G102" s="395"/>
      <c r="H102" s="383"/>
    </row>
    <row r="103" s="380" customFormat="1" ht="25" customHeight="1" spans="1:8">
      <c r="A103" s="208">
        <v>99</v>
      </c>
      <c r="B103" s="392" t="s">
        <v>12084</v>
      </c>
      <c r="C103" s="24" t="s">
        <v>12068</v>
      </c>
      <c r="D103" s="397">
        <v>9.9</v>
      </c>
      <c r="E103" s="21">
        <v>4.84</v>
      </c>
      <c r="F103" s="28">
        <v>47.92</v>
      </c>
      <c r="G103" s="395"/>
      <c r="H103" s="383"/>
    </row>
    <row r="104" s="380" customFormat="1" ht="25" customHeight="1" spans="1:8">
      <c r="A104" s="208">
        <v>100</v>
      </c>
      <c r="B104" s="392" t="s">
        <v>12085</v>
      </c>
      <c r="C104" s="24" t="s">
        <v>12068</v>
      </c>
      <c r="D104" s="397">
        <v>9.58</v>
      </c>
      <c r="E104" s="21">
        <v>4.84</v>
      </c>
      <c r="F104" s="28">
        <v>46.37</v>
      </c>
      <c r="G104" s="395"/>
      <c r="H104" s="383"/>
    </row>
    <row r="105" s="380" customFormat="1" ht="25" customHeight="1" spans="1:8">
      <c r="A105" s="208">
        <v>101</v>
      </c>
      <c r="B105" s="392" t="s">
        <v>12086</v>
      </c>
      <c r="C105" s="24" t="s">
        <v>12068</v>
      </c>
      <c r="D105" s="397">
        <v>15.47</v>
      </c>
      <c r="E105" s="21">
        <v>4.84</v>
      </c>
      <c r="F105" s="28">
        <v>74.87</v>
      </c>
      <c r="G105" s="395"/>
      <c r="H105" s="383"/>
    </row>
    <row r="106" s="380" customFormat="1" ht="25" customHeight="1" spans="1:8">
      <c r="A106" s="208">
        <v>102</v>
      </c>
      <c r="B106" s="392" t="s">
        <v>12087</v>
      </c>
      <c r="C106" s="24" t="s">
        <v>12068</v>
      </c>
      <c r="D106" s="397">
        <v>8.84</v>
      </c>
      <c r="E106" s="21">
        <v>4.84</v>
      </c>
      <c r="F106" s="28">
        <v>42.79</v>
      </c>
      <c r="G106" s="395"/>
      <c r="H106" s="383"/>
    </row>
    <row r="107" s="380" customFormat="1" ht="25" customHeight="1" spans="1:8">
      <c r="A107" s="208">
        <v>103</v>
      </c>
      <c r="B107" s="392" t="s">
        <v>12088</v>
      </c>
      <c r="C107" s="24" t="s">
        <v>12068</v>
      </c>
      <c r="D107" s="397">
        <v>10.22</v>
      </c>
      <c r="E107" s="21">
        <v>4.84</v>
      </c>
      <c r="F107" s="28">
        <v>49.46</v>
      </c>
      <c r="G107" s="395"/>
      <c r="H107" s="383"/>
    </row>
    <row r="108" s="380" customFormat="1" ht="25" customHeight="1" spans="1:8">
      <c r="A108" s="208">
        <v>104</v>
      </c>
      <c r="B108" s="392" t="s">
        <v>12089</v>
      </c>
      <c r="C108" s="24" t="s">
        <v>12068</v>
      </c>
      <c r="D108" s="397">
        <v>6.05</v>
      </c>
      <c r="E108" s="21">
        <v>4.84</v>
      </c>
      <c r="F108" s="28">
        <v>29.28</v>
      </c>
      <c r="G108" s="398"/>
      <c r="H108" s="383"/>
    </row>
    <row r="109" s="380" customFormat="1" ht="25" customHeight="1" spans="1:8">
      <c r="A109" s="208">
        <v>105</v>
      </c>
      <c r="B109" s="392" t="s">
        <v>5401</v>
      </c>
      <c r="C109" s="24" t="s">
        <v>12068</v>
      </c>
      <c r="D109" s="397">
        <v>7.5</v>
      </c>
      <c r="E109" s="21">
        <v>4.84</v>
      </c>
      <c r="F109" s="28">
        <v>36.3</v>
      </c>
      <c r="G109" s="395"/>
      <c r="H109" s="383"/>
    </row>
    <row r="110" s="380" customFormat="1" ht="25" customHeight="1" spans="1:8">
      <c r="A110" s="208">
        <v>106</v>
      </c>
      <c r="B110" s="392" t="s">
        <v>12090</v>
      </c>
      <c r="C110" s="24" t="s">
        <v>12068</v>
      </c>
      <c r="D110" s="397">
        <v>5.89</v>
      </c>
      <c r="E110" s="21">
        <v>4.84</v>
      </c>
      <c r="F110" s="28">
        <v>28.51</v>
      </c>
      <c r="G110" s="395"/>
      <c r="H110" s="383"/>
    </row>
    <row r="111" s="380" customFormat="1" ht="25" customHeight="1" spans="1:8">
      <c r="A111" s="208">
        <v>107</v>
      </c>
      <c r="B111" s="392" t="s">
        <v>12091</v>
      </c>
      <c r="C111" s="24" t="s">
        <v>12068</v>
      </c>
      <c r="D111" s="397">
        <v>9.53</v>
      </c>
      <c r="E111" s="21">
        <v>4.84</v>
      </c>
      <c r="F111" s="28">
        <v>46.13</v>
      </c>
      <c r="G111" s="395"/>
      <c r="H111" s="383"/>
    </row>
    <row r="112" s="380" customFormat="1" ht="25" customHeight="1" spans="1:8">
      <c r="A112" s="208">
        <v>108</v>
      </c>
      <c r="B112" s="392" t="s">
        <v>3322</v>
      </c>
      <c r="C112" s="24" t="s">
        <v>12068</v>
      </c>
      <c r="D112" s="193">
        <v>4.19</v>
      </c>
      <c r="E112" s="21">
        <v>4.84</v>
      </c>
      <c r="F112" s="28">
        <v>20.28</v>
      </c>
      <c r="G112" s="395"/>
      <c r="H112" s="383"/>
    </row>
    <row r="113" s="380" customFormat="1" ht="25" customHeight="1" spans="1:8">
      <c r="A113" s="208">
        <v>109</v>
      </c>
      <c r="B113" s="392" t="s">
        <v>12092</v>
      </c>
      <c r="C113" s="24" t="s">
        <v>12068</v>
      </c>
      <c r="D113" s="397">
        <v>4.89</v>
      </c>
      <c r="E113" s="21">
        <v>4.84</v>
      </c>
      <c r="F113" s="28">
        <v>23.67</v>
      </c>
      <c r="G113" s="395"/>
      <c r="H113" s="383"/>
    </row>
    <row r="114" s="380" customFormat="1" ht="25" customHeight="1" spans="1:8">
      <c r="A114" s="208">
        <v>110</v>
      </c>
      <c r="B114" s="392" t="s">
        <v>12093</v>
      </c>
      <c r="C114" s="24" t="s">
        <v>12068</v>
      </c>
      <c r="D114" s="193">
        <v>3.72</v>
      </c>
      <c r="E114" s="21">
        <v>4.84</v>
      </c>
      <c r="F114" s="28">
        <v>18</v>
      </c>
      <c r="G114" s="395"/>
      <c r="H114" s="383"/>
    </row>
    <row r="115" s="380" customFormat="1" ht="25" customHeight="1" spans="1:8">
      <c r="A115" s="208">
        <v>111</v>
      </c>
      <c r="B115" s="392" t="s">
        <v>12094</v>
      </c>
      <c r="C115" s="24" t="s">
        <v>12068</v>
      </c>
      <c r="D115" s="193">
        <v>1.5</v>
      </c>
      <c r="E115" s="21">
        <v>4.84</v>
      </c>
      <c r="F115" s="28">
        <v>7.26</v>
      </c>
      <c r="G115" s="395"/>
      <c r="H115" s="383"/>
    </row>
    <row r="116" s="380" customFormat="1" ht="25" customHeight="1" spans="1:8">
      <c r="A116" s="208">
        <v>112</v>
      </c>
      <c r="B116" s="392" t="s">
        <v>12095</v>
      </c>
      <c r="C116" s="24" t="s">
        <v>12068</v>
      </c>
      <c r="D116" s="397">
        <v>9.71</v>
      </c>
      <c r="E116" s="21">
        <v>4.84</v>
      </c>
      <c r="F116" s="28">
        <v>47</v>
      </c>
      <c r="G116" s="395"/>
      <c r="H116" s="383"/>
    </row>
    <row r="117" s="380" customFormat="1" ht="25" customHeight="1" spans="1:8">
      <c r="A117" s="208">
        <v>113</v>
      </c>
      <c r="B117" s="392" t="s">
        <v>5557</v>
      </c>
      <c r="C117" s="24" t="s">
        <v>12068</v>
      </c>
      <c r="D117" s="397">
        <v>1.13</v>
      </c>
      <c r="E117" s="21">
        <v>4.84</v>
      </c>
      <c r="F117" s="28">
        <v>5.47</v>
      </c>
      <c r="G117" s="395"/>
      <c r="H117" s="383"/>
    </row>
    <row r="118" s="380" customFormat="1" ht="25" customHeight="1" spans="1:8">
      <c r="A118" s="208">
        <v>114</v>
      </c>
      <c r="B118" s="392" t="s">
        <v>12096</v>
      </c>
      <c r="C118" s="24" t="s">
        <v>12068</v>
      </c>
      <c r="D118" s="397">
        <v>1.67</v>
      </c>
      <c r="E118" s="21">
        <v>4.84</v>
      </c>
      <c r="F118" s="28">
        <v>8.08</v>
      </c>
      <c r="G118" s="395"/>
      <c r="H118" s="383"/>
    </row>
    <row r="119" s="380" customFormat="1" ht="25" customHeight="1" spans="1:8">
      <c r="A119" s="208">
        <v>115</v>
      </c>
      <c r="B119" s="392" t="s">
        <v>12097</v>
      </c>
      <c r="C119" s="24" t="s">
        <v>12068</v>
      </c>
      <c r="D119" s="397">
        <v>3.81</v>
      </c>
      <c r="E119" s="21">
        <v>4.84</v>
      </c>
      <c r="F119" s="28">
        <v>18.44</v>
      </c>
      <c r="G119" s="395"/>
      <c r="H119" s="383"/>
    </row>
    <row r="120" s="380" customFormat="1" ht="25" customHeight="1" spans="1:8">
      <c r="A120" s="208">
        <v>116</v>
      </c>
      <c r="B120" s="392" t="s">
        <v>12098</v>
      </c>
      <c r="C120" s="24" t="s">
        <v>12068</v>
      </c>
      <c r="D120" s="397">
        <v>1.49</v>
      </c>
      <c r="E120" s="21">
        <v>4.84</v>
      </c>
      <c r="F120" s="28">
        <v>7.21</v>
      </c>
      <c r="G120" s="395"/>
      <c r="H120" s="383"/>
    </row>
    <row r="121" s="380" customFormat="1" ht="25" customHeight="1" spans="1:8">
      <c r="A121" s="208">
        <v>117</v>
      </c>
      <c r="B121" s="392" t="s">
        <v>1102</v>
      </c>
      <c r="C121" s="24" t="s">
        <v>12068</v>
      </c>
      <c r="D121" s="397">
        <v>1.06</v>
      </c>
      <c r="E121" s="21">
        <v>4.84</v>
      </c>
      <c r="F121" s="28">
        <v>5.13</v>
      </c>
      <c r="G121" s="395"/>
      <c r="H121" s="383"/>
    </row>
    <row r="122" s="380" customFormat="1" ht="25" customHeight="1" spans="1:8">
      <c r="A122" s="208">
        <v>118</v>
      </c>
      <c r="B122" s="392" t="s">
        <v>4595</v>
      </c>
      <c r="C122" s="24" t="s">
        <v>12068</v>
      </c>
      <c r="D122" s="397">
        <v>7.57</v>
      </c>
      <c r="E122" s="21">
        <v>4.84</v>
      </c>
      <c r="F122" s="28">
        <v>36.64</v>
      </c>
      <c r="G122" s="395"/>
      <c r="H122" s="383"/>
    </row>
    <row r="123" s="380" customFormat="1" ht="25" customHeight="1" spans="1:8">
      <c r="A123" s="208">
        <v>119</v>
      </c>
      <c r="B123" s="392" t="s">
        <v>5411</v>
      </c>
      <c r="C123" s="24" t="s">
        <v>12068</v>
      </c>
      <c r="D123" s="397">
        <v>11.71</v>
      </c>
      <c r="E123" s="21">
        <v>4.84</v>
      </c>
      <c r="F123" s="28">
        <v>56.68</v>
      </c>
      <c r="G123" s="395"/>
      <c r="H123" s="383"/>
    </row>
    <row r="124" s="380" customFormat="1" ht="25" customHeight="1" spans="1:8">
      <c r="A124" s="208">
        <v>120</v>
      </c>
      <c r="B124" s="392" t="s">
        <v>10440</v>
      </c>
      <c r="C124" s="24" t="s">
        <v>12068</v>
      </c>
      <c r="D124" s="397">
        <v>10.68</v>
      </c>
      <c r="E124" s="21">
        <v>4.84</v>
      </c>
      <c r="F124" s="28">
        <v>51.69</v>
      </c>
      <c r="G124" s="395"/>
      <c r="H124" s="383"/>
    </row>
    <row r="125" s="380" customFormat="1" ht="25" customHeight="1" spans="1:8">
      <c r="A125" s="208">
        <v>121</v>
      </c>
      <c r="B125" s="392" t="s">
        <v>12099</v>
      </c>
      <c r="C125" s="24" t="s">
        <v>12068</v>
      </c>
      <c r="D125" s="397">
        <v>3.27</v>
      </c>
      <c r="E125" s="21">
        <v>4.84</v>
      </c>
      <c r="F125" s="28">
        <v>15.83</v>
      </c>
      <c r="G125" s="395"/>
      <c r="H125" s="383"/>
    </row>
    <row r="126" s="380" customFormat="1" ht="25" customHeight="1" spans="1:8">
      <c r="A126" s="208">
        <v>122</v>
      </c>
      <c r="B126" s="392" t="s">
        <v>12100</v>
      </c>
      <c r="C126" s="24" t="s">
        <v>12068</v>
      </c>
      <c r="D126" s="397">
        <v>13.71</v>
      </c>
      <c r="E126" s="21">
        <v>4.84</v>
      </c>
      <c r="F126" s="28">
        <v>66.36</v>
      </c>
      <c r="G126" s="395"/>
      <c r="H126" s="383"/>
    </row>
    <row r="127" s="380" customFormat="1" ht="25" customHeight="1" spans="1:8">
      <c r="A127" s="208">
        <v>123</v>
      </c>
      <c r="B127" s="392" t="s">
        <v>9627</v>
      </c>
      <c r="C127" s="24" t="s">
        <v>12068</v>
      </c>
      <c r="D127" s="397">
        <v>3</v>
      </c>
      <c r="E127" s="21">
        <v>4.84</v>
      </c>
      <c r="F127" s="28">
        <v>14.52</v>
      </c>
      <c r="G127" s="395"/>
      <c r="H127" s="383"/>
    </row>
    <row r="128" s="380" customFormat="1" ht="25" customHeight="1" spans="1:8">
      <c r="A128" s="208">
        <v>124</v>
      </c>
      <c r="B128" s="392" t="s">
        <v>12101</v>
      </c>
      <c r="C128" s="24" t="s">
        <v>12068</v>
      </c>
      <c r="D128" s="397">
        <v>2.9</v>
      </c>
      <c r="E128" s="21">
        <v>4.84</v>
      </c>
      <c r="F128" s="28">
        <v>14.04</v>
      </c>
      <c r="G128" s="395"/>
      <c r="H128" s="383"/>
    </row>
    <row r="129" s="380" customFormat="1" ht="25" customHeight="1" spans="1:8">
      <c r="A129" s="208">
        <v>125</v>
      </c>
      <c r="B129" s="24" t="s">
        <v>655</v>
      </c>
      <c r="C129" s="24" t="s">
        <v>12068</v>
      </c>
      <c r="D129" s="397">
        <v>50</v>
      </c>
      <c r="E129" s="21">
        <v>4.84</v>
      </c>
      <c r="F129" s="28">
        <v>242</v>
      </c>
      <c r="G129" s="395"/>
      <c r="H129" s="383"/>
    </row>
    <row r="130" s="380" customFormat="1" ht="25" customHeight="1" spans="1:8">
      <c r="A130" s="208">
        <v>126</v>
      </c>
      <c r="B130" s="24" t="s">
        <v>2541</v>
      </c>
      <c r="C130" s="24" t="s">
        <v>12068</v>
      </c>
      <c r="D130" s="397">
        <v>0.8</v>
      </c>
      <c r="E130" s="21">
        <v>4.84</v>
      </c>
      <c r="F130" s="28">
        <v>3.87</v>
      </c>
      <c r="G130" s="395"/>
      <c r="H130" s="383"/>
    </row>
    <row r="131" s="380" customFormat="1" ht="25" customHeight="1" spans="1:8">
      <c r="A131" s="208">
        <v>127</v>
      </c>
      <c r="B131" s="24" t="s">
        <v>12102</v>
      </c>
      <c r="C131" s="24" t="s">
        <v>12068</v>
      </c>
      <c r="D131" s="397">
        <v>9.8</v>
      </c>
      <c r="E131" s="21">
        <v>4.84</v>
      </c>
      <c r="F131" s="28">
        <v>47.43</v>
      </c>
      <c r="G131" s="395"/>
      <c r="H131" s="383"/>
    </row>
    <row r="132" s="380" customFormat="1" ht="25" customHeight="1" spans="1:8">
      <c r="A132" s="208">
        <v>128</v>
      </c>
      <c r="B132" s="24" t="s">
        <v>12103</v>
      </c>
      <c r="C132" s="24" t="s">
        <v>12068</v>
      </c>
      <c r="D132" s="397">
        <v>9.7</v>
      </c>
      <c r="E132" s="21">
        <v>4.84</v>
      </c>
      <c r="F132" s="28">
        <v>46.95</v>
      </c>
      <c r="G132" s="395"/>
      <c r="H132" s="383"/>
    </row>
    <row r="133" s="380" customFormat="1" ht="25" customHeight="1" spans="1:8">
      <c r="A133" s="208">
        <v>129</v>
      </c>
      <c r="B133" s="24" t="s">
        <v>12104</v>
      </c>
      <c r="C133" s="24" t="s">
        <v>12068</v>
      </c>
      <c r="D133" s="397">
        <v>0.24</v>
      </c>
      <c r="E133" s="21">
        <v>4.84</v>
      </c>
      <c r="F133" s="28">
        <v>1.16</v>
      </c>
      <c r="G133" s="395"/>
      <c r="H133" s="383"/>
    </row>
    <row r="134" s="380" customFormat="1" ht="25" customHeight="1" spans="1:8">
      <c r="A134" s="208">
        <v>130</v>
      </c>
      <c r="B134" s="24" t="s">
        <v>12105</v>
      </c>
      <c r="C134" s="24" t="s">
        <v>12068</v>
      </c>
      <c r="D134" s="397">
        <v>9.2</v>
      </c>
      <c r="E134" s="21">
        <v>4.84</v>
      </c>
      <c r="F134" s="28">
        <v>44.53</v>
      </c>
      <c r="G134" s="398"/>
      <c r="H134" s="383"/>
    </row>
    <row r="135" s="380" customFormat="1" ht="25" customHeight="1" spans="1:8">
      <c r="A135" s="208">
        <v>131</v>
      </c>
      <c r="B135" s="392" t="s">
        <v>12106</v>
      </c>
      <c r="C135" s="24" t="s">
        <v>12107</v>
      </c>
      <c r="D135" s="28">
        <v>9.3</v>
      </c>
      <c r="E135" s="21">
        <v>4.84</v>
      </c>
      <c r="F135" s="28">
        <v>45.01</v>
      </c>
      <c r="G135" s="395"/>
      <c r="H135" s="383"/>
    </row>
    <row r="136" s="380" customFormat="1" ht="25" customHeight="1" spans="1:8">
      <c r="A136" s="208">
        <v>132</v>
      </c>
      <c r="B136" s="392" t="s">
        <v>12108</v>
      </c>
      <c r="C136" s="24" t="s">
        <v>12107</v>
      </c>
      <c r="D136" s="28">
        <v>7.82</v>
      </c>
      <c r="E136" s="21">
        <v>4.84</v>
      </c>
      <c r="F136" s="28">
        <v>37.85</v>
      </c>
      <c r="G136" s="395"/>
      <c r="H136" s="383"/>
    </row>
    <row r="137" s="380" customFormat="1" ht="25" customHeight="1" spans="1:8">
      <c r="A137" s="208">
        <v>133</v>
      </c>
      <c r="B137" s="392" t="s">
        <v>12109</v>
      </c>
      <c r="C137" s="24" t="s">
        <v>12107</v>
      </c>
      <c r="D137" s="28">
        <v>6.82</v>
      </c>
      <c r="E137" s="21">
        <v>4.84</v>
      </c>
      <c r="F137" s="28">
        <v>33.01</v>
      </c>
      <c r="G137" s="398"/>
      <c r="H137" s="383"/>
    </row>
    <row r="138" s="380" customFormat="1" ht="25" customHeight="1" spans="1:8">
      <c r="A138" s="208">
        <v>134</v>
      </c>
      <c r="B138" s="392" t="s">
        <v>12110</v>
      </c>
      <c r="C138" s="24" t="s">
        <v>12107</v>
      </c>
      <c r="D138" s="28">
        <v>5.32</v>
      </c>
      <c r="E138" s="21">
        <v>4.84</v>
      </c>
      <c r="F138" s="28">
        <v>25.75</v>
      </c>
      <c r="G138" s="395"/>
      <c r="H138" s="383"/>
    </row>
    <row r="139" s="380" customFormat="1" ht="25" customHeight="1" spans="1:8">
      <c r="A139" s="208">
        <v>135</v>
      </c>
      <c r="B139" s="392" t="s">
        <v>12111</v>
      </c>
      <c r="C139" s="24" t="s">
        <v>12107</v>
      </c>
      <c r="D139" s="28">
        <v>9.37</v>
      </c>
      <c r="E139" s="21">
        <v>4.84</v>
      </c>
      <c r="F139" s="28">
        <v>45.35</v>
      </c>
      <c r="G139" s="395"/>
      <c r="H139" s="383"/>
    </row>
    <row r="140" s="380" customFormat="1" ht="25" customHeight="1" spans="1:8">
      <c r="A140" s="208">
        <v>136</v>
      </c>
      <c r="B140" s="392" t="s">
        <v>12112</v>
      </c>
      <c r="C140" s="24" t="s">
        <v>12107</v>
      </c>
      <c r="D140" s="28">
        <v>12.06</v>
      </c>
      <c r="E140" s="21">
        <v>4.84</v>
      </c>
      <c r="F140" s="28">
        <v>58.37</v>
      </c>
      <c r="G140" s="395"/>
      <c r="H140" s="383"/>
    </row>
    <row r="141" s="380" customFormat="1" ht="25" customHeight="1" spans="1:8">
      <c r="A141" s="208">
        <v>137</v>
      </c>
      <c r="B141" s="392" t="s">
        <v>12113</v>
      </c>
      <c r="C141" s="24" t="s">
        <v>12107</v>
      </c>
      <c r="D141" s="28">
        <v>13.51</v>
      </c>
      <c r="E141" s="21">
        <v>4.84</v>
      </c>
      <c r="F141" s="28">
        <v>65.39</v>
      </c>
      <c r="G141" s="395"/>
      <c r="H141" s="383"/>
    </row>
    <row r="142" s="380" customFormat="1" ht="25" customHeight="1" spans="1:8">
      <c r="A142" s="208">
        <v>138</v>
      </c>
      <c r="B142" s="392" t="s">
        <v>12114</v>
      </c>
      <c r="C142" s="24" t="s">
        <v>12107</v>
      </c>
      <c r="D142" s="28">
        <v>29.63</v>
      </c>
      <c r="E142" s="21">
        <v>4.84</v>
      </c>
      <c r="F142" s="28">
        <v>143.41</v>
      </c>
      <c r="G142" s="395"/>
      <c r="H142" s="383"/>
    </row>
    <row r="143" s="380" customFormat="1" ht="25" customHeight="1" spans="1:8">
      <c r="A143" s="208">
        <v>139</v>
      </c>
      <c r="B143" s="392" t="s">
        <v>12115</v>
      </c>
      <c r="C143" s="24" t="s">
        <v>12107</v>
      </c>
      <c r="D143" s="28">
        <v>8.53</v>
      </c>
      <c r="E143" s="21">
        <v>4.84</v>
      </c>
      <c r="F143" s="28">
        <v>41.29</v>
      </c>
      <c r="G143" s="395"/>
      <c r="H143" s="383"/>
    </row>
    <row r="144" s="380" customFormat="1" ht="25" customHeight="1" spans="1:8">
      <c r="A144" s="208">
        <v>140</v>
      </c>
      <c r="B144" s="392" t="s">
        <v>12116</v>
      </c>
      <c r="C144" s="24" t="s">
        <v>12107</v>
      </c>
      <c r="D144" s="28">
        <v>3.51</v>
      </c>
      <c r="E144" s="21">
        <v>4.84</v>
      </c>
      <c r="F144" s="28">
        <v>16.99</v>
      </c>
      <c r="G144" s="395"/>
      <c r="H144" s="383"/>
    </row>
    <row r="145" s="380" customFormat="1" ht="25" customHeight="1" spans="1:8">
      <c r="A145" s="208">
        <v>141</v>
      </c>
      <c r="B145" s="392" t="s">
        <v>12117</v>
      </c>
      <c r="C145" s="24" t="s">
        <v>12107</v>
      </c>
      <c r="D145" s="28">
        <v>10.24</v>
      </c>
      <c r="E145" s="21">
        <v>4.84</v>
      </c>
      <c r="F145" s="28">
        <v>49.56</v>
      </c>
      <c r="G145" s="395"/>
      <c r="H145" s="383"/>
    </row>
    <row r="146" s="380" customFormat="1" ht="25" customHeight="1" spans="1:8">
      <c r="A146" s="208">
        <v>142</v>
      </c>
      <c r="B146" s="392" t="s">
        <v>12118</v>
      </c>
      <c r="C146" s="24" t="s">
        <v>12107</v>
      </c>
      <c r="D146" s="28">
        <v>10.76</v>
      </c>
      <c r="E146" s="21">
        <v>4.84</v>
      </c>
      <c r="F146" s="28">
        <v>52.08</v>
      </c>
      <c r="G146" s="395"/>
      <c r="H146" s="383"/>
    </row>
    <row r="147" s="380" customFormat="1" ht="25" customHeight="1" spans="1:8">
      <c r="A147" s="208">
        <v>143</v>
      </c>
      <c r="B147" s="392" t="s">
        <v>12119</v>
      </c>
      <c r="C147" s="24" t="s">
        <v>12107</v>
      </c>
      <c r="D147" s="28">
        <v>10.56</v>
      </c>
      <c r="E147" s="21">
        <v>4.84</v>
      </c>
      <c r="F147" s="28">
        <v>51.11</v>
      </c>
      <c r="G147" s="395"/>
      <c r="H147" s="383"/>
    </row>
    <row r="148" s="380" customFormat="1" ht="25" customHeight="1" spans="1:8">
      <c r="A148" s="208">
        <v>144</v>
      </c>
      <c r="B148" s="392" t="s">
        <v>12120</v>
      </c>
      <c r="C148" s="24" t="s">
        <v>12107</v>
      </c>
      <c r="D148" s="28">
        <v>9.2</v>
      </c>
      <c r="E148" s="21">
        <v>4.84</v>
      </c>
      <c r="F148" s="28">
        <v>44.53</v>
      </c>
      <c r="G148" s="395"/>
      <c r="H148" s="383"/>
    </row>
    <row r="149" s="380" customFormat="1" ht="25" customHeight="1" spans="1:8">
      <c r="A149" s="208">
        <v>145</v>
      </c>
      <c r="B149" s="392" t="s">
        <v>12121</v>
      </c>
      <c r="C149" s="24" t="s">
        <v>12107</v>
      </c>
      <c r="D149" s="28">
        <v>5.15</v>
      </c>
      <c r="E149" s="21">
        <v>4.84</v>
      </c>
      <c r="F149" s="28">
        <v>24.93</v>
      </c>
      <c r="G149" s="395"/>
      <c r="H149" s="383"/>
    </row>
    <row r="150" s="380" customFormat="1" ht="25" customHeight="1" spans="1:8">
      <c r="A150" s="208">
        <v>146</v>
      </c>
      <c r="B150" s="392" t="s">
        <v>12122</v>
      </c>
      <c r="C150" s="24" t="s">
        <v>12107</v>
      </c>
      <c r="D150" s="28">
        <v>6.98</v>
      </c>
      <c r="E150" s="21">
        <v>4.84</v>
      </c>
      <c r="F150" s="28">
        <v>33.78</v>
      </c>
      <c r="G150" s="395"/>
      <c r="H150" s="383"/>
    </row>
    <row r="151" s="380" customFormat="1" ht="25" customHeight="1" spans="1:8">
      <c r="A151" s="208">
        <v>147</v>
      </c>
      <c r="B151" s="392" t="s">
        <v>12123</v>
      </c>
      <c r="C151" s="24" t="s">
        <v>12107</v>
      </c>
      <c r="D151" s="28">
        <v>2.65</v>
      </c>
      <c r="E151" s="21">
        <v>4.84</v>
      </c>
      <c r="F151" s="28">
        <v>12.83</v>
      </c>
      <c r="G151" s="395"/>
      <c r="H151" s="383"/>
    </row>
    <row r="152" s="380" customFormat="1" ht="25" customHeight="1" spans="1:8">
      <c r="A152" s="208">
        <v>148</v>
      </c>
      <c r="B152" s="392" t="s">
        <v>12124</v>
      </c>
      <c r="C152" s="24" t="s">
        <v>12107</v>
      </c>
      <c r="D152" s="28">
        <v>8.85</v>
      </c>
      <c r="E152" s="21">
        <v>4.84</v>
      </c>
      <c r="F152" s="28">
        <v>42.83</v>
      </c>
      <c r="G152" s="395"/>
      <c r="H152" s="383"/>
    </row>
    <row r="153" s="380" customFormat="1" ht="25" customHeight="1" spans="1:8">
      <c r="A153" s="208">
        <v>149</v>
      </c>
      <c r="B153" s="392" t="s">
        <v>12125</v>
      </c>
      <c r="C153" s="24" t="s">
        <v>12107</v>
      </c>
      <c r="D153" s="28">
        <v>4.38</v>
      </c>
      <c r="E153" s="21">
        <v>4.84</v>
      </c>
      <c r="F153" s="28">
        <v>21.2</v>
      </c>
      <c r="G153" s="395"/>
      <c r="H153" s="383"/>
    </row>
    <row r="154" s="380" customFormat="1" ht="25" customHeight="1" spans="1:8">
      <c r="A154" s="208">
        <v>150</v>
      </c>
      <c r="B154" s="392" t="s">
        <v>12126</v>
      </c>
      <c r="C154" s="24" t="s">
        <v>12107</v>
      </c>
      <c r="D154" s="28">
        <v>7.21</v>
      </c>
      <c r="E154" s="21">
        <v>4.84</v>
      </c>
      <c r="F154" s="28">
        <v>34.9</v>
      </c>
      <c r="G154" s="395"/>
      <c r="H154" s="383"/>
    </row>
    <row r="155" s="380" customFormat="1" ht="25" customHeight="1" spans="1:8">
      <c r="A155" s="208">
        <v>151</v>
      </c>
      <c r="B155" s="392" t="s">
        <v>8590</v>
      </c>
      <c r="C155" s="24" t="s">
        <v>12107</v>
      </c>
      <c r="D155" s="28">
        <v>9.03</v>
      </c>
      <c r="E155" s="21">
        <v>4.84</v>
      </c>
      <c r="F155" s="28">
        <v>43.71</v>
      </c>
      <c r="G155" s="395"/>
      <c r="H155" s="383"/>
    </row>
    <row r="156" s="380" customFormat="1" ht="25" customHeight="1" spans="1:8">
      <c r="A156" s="208">
        <v>152</v>
      </c>
      <c r="B156" s="392" t="s">
        <v>12127</v>
      </c>
      <c r="C156" s="24" t="s">
        <v>12107</v>
      </c>
      <c r="D156" s="28">
        <v>6.96</v>
      </c>
      <c r="E156" s="21">
        <v>4.84</v>
      </c>
      <c r="F156" s="28">
        <v>33.69</v>
      </c>
      <c r="G156" s="395"/>
      <c r="H156" s="383"/>
    </row>
    <row r="157" s="380" customFormat="1" ht="25" customHeight="1" spans="1:8">
      <c r="A157" s="208">
        <v>153</v>
      </c>
      <c r="B157" s="392" t="s">
        <v>12128</v>
      </c>
      <c r="C157" s="24" t="s">
        <v>12107</v>
      </c>
      <c r="D157" s="28">
        <v>4.59</v>
      </c>
      <c r="E157" s="21">
        <v>4.84</v>
      </c>
      <c r="F157" s="28">
        <v>22.22</v>
      </c>
      <c r="G157" s="395"/>
      <c r="H157" s="383"/>
    </row>
    <row r="158" s="380" customFormat="1" ht="25" customHeight="1" spans="1:8">
      <c r="A158" s="208">
        <v>154</v>
      </c>
      <c r="B158" s="392" t="s">
        <v>12129</v>
      </c>
      <c r="C158" s="24" t="s">
        <v>12107</v>
      </c>
      <c r="D158" s="28">
        <v>21.74</v>
      </c>
      <c r="E158" s="21">
        <v>4.84</v>
      </c>
      <c r="F158" s="28">
        <v>105.22</v>
      </c>
      <c r="G158" s="395"/>
      <c r="H158" s="383"/>
    </row>
    <row r="159" s="380" customFormat="1" ht="25" customHeight="1" spans="1:8">
      <c r="A159" s="208">
        <v>155</v>
      </c>
      <c r="B159" s="392" t="s">
        <v>12130</v>
      </c>
      <c r="C159" s="24" t="s">
        <v>12107</v>
      </c>
      <c r="D159" s="28">
        <v>3.28</v>
      </c>
      <c r="E159" s="21">
        <v>4.84</v>
      </c>
      <c r="F159" s="28">
        <v>15.88</v>
      </c>
      <c r="G159" s="395"/>
      <c r="H159" s="383"/>
    </row>
    <row r="160" s="380" customFormat="1" ht="25" customHeight="1" spans="1:8">
      <c r="A160" s="208">
        <v>156</v>
      </c>
      <c r="B160" s="392" t="s">
        <v>12131</v>
      </c>
      <c r="C160" s="24" t="s">
        <v>12107</v>
      </c>
      <c r="D160" s="28">
        <v>4.59</v>
      </c>
      <c r="E160" s="21">
        <v>4.84</v>
      </c>
      <c r="F160" s="28">
        <v>22.22</v>
      </c>
      <c r="G160" s="395"/>
      <c r="H160" s="383"/>
    </row>
    <row r="161" s="380" customFormat="1" ht="25" customHeight="1" spans="1:8">
      <c r="A161" s="208">
        <v>157</v>
      </c>
      <c r="B161" s="392" t="s">
        <v>12132</v>
      </c>
      <c r="C161" s="24" t="s">
        <v>12107</v>
      </c>
      <c r="D161" s="28">
        <v>12.81</v>
      </c>
      <c r="E161" s="21">
        <v>4.84</v>
      </c>
      <c r="F161" s="28">
        <v>62</v>
      </c>
      <c r="G161" s="395"/>
      <c r="H161" s="383"/>
    </row>
    <row r="162" s="380" customFormat="1" ht="25" customHeight="1" spans="1:8">
      <c r="A162" s="208">
        <v>158</v>
      </c>
      <c r="B162" s="392" t="s">
        <v>12133</v>
      </c>
      <c r="C162" s="24" t="s">
        <v>12107</v>
      </c>
      <c r="D162" s="28">
        <v>15.02</v>
      </c>
      <c r="E162" s="21">
        <v>4.84</v>
      </c>
      <c r="F162" s="28">
        <v>72.7</v>
      </c>
      <c r="G162" s="395"/>
      <c r="H162" s="383"/>
    </row>
    <row r="163" s="380" customFormat="1" ht="25" customHeight="1" spans="1:8">
      <c r="A163" s="208">
        <v>159</v>
      </c>
      <c r="B163" s="392" t="s">
        <v>12134</v>
      </c>
      <c r="C163" s="24" t="s">
        <v>12107</v>
      </c>
      <c r="D163" s="28">
        <v>14.16</v>
      </c>
      <c r="E163" s="21">
        <v>4.84</v>
      </c>
      <c r="F163" s="28">
        <v>68.53</v>
      </c>
      <c r="G163" s="395"/>
      <c r="H163" s="383"/>
    </row>
    <row r="164" s="380" customFormat="1" ht="25" customHeight="1" spans="1:8">
      <c r="A164" s="208">
        <v>160</v>
      </c>
      <c r="B164" s="392" t="s">
        <v>12135</v>
      </c>
      <c r="C164" s="24" t="s">
        <v>12107</v>
      </c>
      <c r="D164" s="28">
        <v>10.21</v>
      </c>
      <c r="E164" s="21">
        <v>4.84</v>
      </c>
      <c r="F164" s="28">
        <v>49.42</v>
      </c>
      <c r="G164" s="395"/>
      <c r="H164" s="383"/>
    </row>
    <row r="165" s="380" customFormat="1" ht="25" customHeight="1" spans="1:8">
      <c r="A165" s="208">
        <v>161</v>
      </c>
      <c r="B165" s="392" t="s">
        <v>12136</v>
      </c>
      <c r="C165" s="24" t="s">
        <v>12107</v>
      </c>
      <c r="D165" s="28">
        <v>8.48</v>
      </c>
      <c r="E165" s="21">
        <v>4.84</v>
      </c>
      <c r="F165" s="28">
        <v>41.04</v>
      </c>
      <c r="G165" s="395"/>
      <c r="H165" s="383"/>
    </row>
    <row r="166" s="380" customFormat="1" ht="25" customHeight="1" spans="1:8">
      <c r="A166" s="208">
        <v>162</v>
      </c>
      <c r="B166" s="392" t="s">
        <v>12137</v>
      </c>
      <c r="C166" s="24" t="s">
        <v>12107</v>
      </c>
      <c r="D166" s="28">
        <v>9.1</v>
      </c>
      <c r="E166" s="21">
        <v>4.84</v>
      </c>
      <c r="F166" s="28">
        <v>44.04</v>
      </c>
      <c r="G166" s="395"/>
      <c r="H166" s="383"/>
    </row>
    <row r="167" s="380" customFormat="1" ht="25" customHeight="1" spans="1:8">
      <c r="A167" s="208">
        <v>163</v>
      </c>
      <c r="B167" s="392" t="s">
        <v>12138</v>
      </c>
      <c r="C167" s="24" t="s">
        <v>12107</v>
      </c>
      <c r="D167" s="28">
        <v>4.08</v>
      </c>
      <c r="E167" s="21">
        <v>4.84</v>
      </c>
      <c r="F167" s="28">
        <v>19.75</v>
      </c>
      <c r="G167" s="395"/>
      <c r="H167" s="383"/>
    </row>
    <row r="168" s="380" customFormat="1" ht="25" customHeight="1" spans="1:8">
      <c r="A168" s="208">
        <v>164</v>
      </c>
      <c r="B168" s="392" t="s">
        <v>621</v>
      </c>
      <c r="C168" s="24" t="s">
        <v>12107</v>
      </c>
      <c r="D168" s="28">
        <v>23.8</v>
      </c>
      <c r="E168" s="21">
        <v>4.84</v>
      </c>
      <c r="F168" s="28">
        <v>115.19</v>
      </c>
      <c r="G168" s="395"/>
      <c r="H168" s="383"/>
    </row>
    <row r="169" s="380" customFormat="1" ht="25" customHeight="1" spans="1:8">
      <c r="A169" s="208">
        <v>165</v>
      </c>
      <c r="B169" s="392" t="s">
        <v>479</v>
      </c>
      <c r="C169" s="24" t="s">
        <v>12107</v>
      </c>
      <c r="D169" s="28">
        <v>30.57</v>
      </c>
      <c r="E169" s="21">
        <v>4.84</v>
      </c>
      <c r="F169" s="28">
        <v>147.96</v>
      </c>
      <c r="G169" s="395"/>
      <c r="H169" s="383"/>
    </row>
    <row r="170" s="380" customFormat="1" ht="25" customHeight="1" spans="1:8">
      <c r="A170" s="208">
        <v>166</v>
      </c>
      <c r="B170" s="392" t="s">
        <v>12139</v>
      </c>
      <c r="C170" s="24" t="s">
        <v>12107</v>
      </c>
      <c r="D170" s="28">
        <v>16.67</v>
      </c>
      <c r="E170" s="21">
        <v>4.84</v>
      </c>
      <c r="F170" s="28">
        <v>80.68</v>
      </c>
      <c r="G170" s="395"/>
      <c r="H170" s="383"/>
    </row>
    <row r="171" s="380" customFormat="1" ht="25" customHeight="1" spans="1:8">
      <c r="A171" s="208">
        <v>167</v>
      </c>
      <c r="B171" s="392" t="s">
        <v>12140</v>
      </c>
      <c r="C171" s="24" t="s">
        <v>12107</v>
      </c>
      <c r="D171" s="28">
        <v>9.32</v>
      </c>
      <c r="E171" s="21">
        <v>4.84</v>
      </c>
      <c r="F171" s="28">
        <v>45.11</v>
      </c>
      <c r="G171" s="395"/>
      <c r="H171" s="383"/>
    </row>
    <row r="172" s="380" customFormat="1" ht="25" customHeight="1" spans="1:8">
      <c r="A172" s="208">
        <v>168</v>
      </c>
      <c r="B172" s="392" t="s">
        <v>12141</v>
      </c>
      <c r="C172" s="24" t="s">
        <v>12107</v>
      </c>
      <c r="D172" s="28">
        <v>13.9</v>
      </c>
      <c r="E172" s="21">
        <v>4.84</v>
      </c>
      <c r="F172" s="28">
        <v>67.28</v>
      </c>
      <c r="G172" s="395"/>
      <c r="H172" s="383"/>
    </row>
    <row r="173" s="380" customFormat="1" ht="25" customHeight="1" spans="1:8">
      <c r="A173" s="208">
        <v>169</v>
      </c>
      <c r="B173" s="392" t="s">
        <v>12142</v>
      </c>
      <c r="C173" s="24" t="s">
        <v>12107</v>
      </c>
      <c r="D173" s="28">
        <v>3.12</v>
      </c>
      <c r="E173" s="21">
        <v>4.84</v>
      </c>
      <c r="F173" s="28">
        <v>15.1</v>
      </c>
      <c r="G173" s="395"/>
      <c r="H173" s="383"/>
    </row>
    <row r="174" s="380" customFormat="1" ht="25" customHeight="1" spans="1:8">
      <c r="A174" s="208">
        <v>170</v>
      </c>
      <c r="B174" s="392" t="s">
        <v>12143</v>
      </c>
      <c r="C174" s="24" t="s">
        <v>12107</v>
      </c>
      <c r="D174" s="28">
        <v>6.27</v>
      </c>
      <c r="E174" s="21">
        <v>4.84</v>
      </c>
      <c r="F174" s="28">
        <v>30.35</v>
      </c>
      <c r="G174" s="395"/>
      <c r="H174" s="383"/>
    </row>
    <row r="175" s="380" customFormat="1" ht="25" customHeight="1" spans="1:8">
      <c r="A175" s="208">
        <v>171</v>
      </c>
      <c r="B175" s="392" t="s">
        <v>12144</v>
      </c>
      <c r="C175" s="24" t="s">
        <v>12107</v>
      </c>
      <c r="D175" s="28">
        <v>28.75</v>
      </c>
      <c r="E175" s="21">
        <v>4.84</v>
      </c>
      <c r="F175" s="28">
        <v>139.15</v>
      </c>
      <c r="G175" s="395"/>
      <c r="H175" s="383"/>
    </row>
    <row r="176" s="380" customFormat="1" ht="25" customHeight="1" spans="1:8">
      <c r="A176" s="208">
        <v>172</v>
      </c>
      <c r="B176" s="392" t="s">
        <v>12145</v>
      </c>
      <c r="C176" s="24" t="s">
        <v>12107</v>
      </c>
      <c r="D176" s="28">
        <v>5.55</v>
      </c>
      <c r="E176" s="21">
        <v>4.84</v>
      </c>
      <c r="F176" s="28">
        <v>26.86</v>
      </c>
      <c r="G176" s="395"/>
      <c r="H176" s="383"/>
    </row>
    <row r="177" s="380" customFormat="1" ht="25" customHeight="1" spans="1:8">
      <c r="A177" s="208">
        <v>173</v>
      </c>
      <c r="B177" s="392" t="s">
        <v>12146</v>
      </c>
      <c r="C177" s="24" t="s">
        <v>12107</v>
      </c>
      <c r="D177" s="28">
        <v>23.52</v>
      </c>
      <c r="E177" s="21">
        <v>4.84</v>
      </c>
      <c r="F177" s="28">
        <v>113.84</v>
      </c>
      <c r="G177" s="395"/>
      <c r="H177" s="383"/>
    </row>
    <row r="178" s="380" customFormat="1" ht="25" customHeight="1" spans="1:8">
      <c r="A178" s="208">
        <v>174</v>
      </c>
      <c r="B178" s="392" t="s">
        <v>12147</v>
      </c>
      <c r="C178" s="24" t="s">
        <v>12107</v>
      </c>
      <c r="D178" s="28">
        <v>11.69</v>
      </c>
      <c r="E178" s="21">
        <v>4.84</v>
      </c>
      <c r="F178" s="28">
        <v>56.58</v>
      </c>
      <c r="G178" s="395"/>
      <c r="H178" s="383"/>
    </row>
    <row r="179" s="380" customFormat="1" ht="25" customHeight="1" spans="1:8">
      <c r="A179" s="208">
        <v>175</v>
      </c>
      <c r="B179" s="392" t="s">
        <v>12148</v>
      </c>
      <c r="C179" s="24" t="s">
        <v>12107</v>
      </c>
      <c r="D179" s="28">
        <v>6.97</v>
      </c>
      <c r="E179" s="21">
        <v>4.84</v>
      </c>
      <c r="F179" s="28">
        <v>33.73</v>
      </c>
      <c r="G179" s="395"/>
      <c r="H179" s="383"/>
    </row>
    <row r="180" s="380" customFormat="1" ht="25" customHeight="1" spans="1:8">
      <c r="A180" s="208">
        <v>176</v>
      </c>
      <c r="B180" s="392" t="s">
        <v>12149</v>
      </c>
      <c r="C180" s="24" t="s">
        <v>12107</v>
      </c>
      <c r="D180" s="28">
        <v>27.17</v>
      </c>
      <c r="E180" s="21">
        <v>4.84</v>
      </c>
      <c r="F180" s="28">
        <v>131.5</v>
      </c>
      <c r="G180" s="395"/>
      <c r="H180" s="383"/>
    </row>
    <row r="181" s="380" customFormat="1" ht="25" customHeight="1" spans="1:8">
      <c r="A181" s="208">
        <v>177</v>
      </c>
      <c r="B181" s="392" t="s">
        <v>12150</v>
      </c>
      <c r="C181" s="24" t="s">
        <v>12107</v>
      </c>
      <c r="D181" s="28">
        <v>19.69</v>
      </c>
      <c r="E181" s="21">
        <v>4.84</v>
      </c>
      <c r="F181" s="28">
        <v>95.3</v>
      </c>
      <c r="G181" s="395"/>
      <c r="H181" s="383"/>
    </row>
    <row r="182" s="380" customFormat="1" ht="25" customHeight="1" spans="1:8">
      <c r="A182" s="208">
        <v>178</v>
      </c>
      <c r="B182" s="392" t="s">
        <v>12151</v>
      </c>
      <c r="C182" s="24" t="s">
        <v>12107</v>
      </c>
      <c r="D182" s="28">
        <v>7.71</v>
      </c>
      <c r="E182" s="21">
        <v>4.84</v>
      </c>
      <c r="F182" s="28">
        <v>37.32</v>
      </c>
      <c r="G182" s="395"/>
      <c r="H182" s="383"/>
    </row>
    <row r="183" s="380" customFormat="1" ht="25" customHeight="1" spans="1:8">
      <c r="A183" s="208">
        <v>179</v>
      </c>
      <c r="B183" s="392" t="s">
        <v>12152</v>
      </c>
      <c r="C183" s="24" t="s">
        <v>12107</v>
      </c>
      <c r="D183" s="28">
        <v>1.66</v>
      </c>
      <c r="E183" s="21">
        <v>4.84</v>
      </c>
      <c r="F183" s="28">
        <v>8.03</v>
      </c>
      <c r="G183" s="395"/>
      <c r="H183" s="383"/>
    </row>
    <row r="184" s="380" customFormat="1" ht="25" customHeight="1" spans="1:8">
      <c r="A184" s="208">
        <v>180</v>
      </c>
      <c r="B184" s="392" t="s">
        <v>12153</v>
      </c>
      <c r="C184" s="24" t="s">
        <v>12107</v>
      </c>
      <c r="D184" s="28">
        <v>21</v>
      </c>
      <c r="E184" s="21">
        <v>4.84</v>
      </c>
      <c r="F184" s="28">
        <v>101.64</v>
      </c>
      <c r="G184" s="395"/>
      <c r="H184" s="383"/>
    </row>
    <row r="185" s="380" customFormat="1" ht="25" customHeight="1" spans="1:8">
      <c r="A185" s="208">
        <v>181</v>
      </c>
      <c r="B185" s="392" t="s">
        <v>12154</v>
      </c>
      <c r="C185" s="24" t="s">
        <v>12107</v>
      </c>
      <c r="D185" s="28">
        <v>11.55</v>
      </c>
      <c r="E185" s="21">
        <v>4.84</v>
      </c>
      <c r="F185" s="28">
        <v>55.9</v>
      </c>
      <c r="G185" s="395"/>
      <c r="H185" s="383"/>
    </row>
    <row r="186" s="380" customFormat="1" ht="25" customHeight="1" spans="1:8">
      <c r="A186" s="208">
        <v>182</v>
      </c>
      <c r="B186" s="392" t="s">
        <v>12155</v>
      </c>
      <c r="C186" s="24" t="s">
        <v>12107</v>
      </c>
      <c r="D186" s="28">
        <v>19.25</v>
      </c>
      <c r="E186" s="21">
        <v>4.84</v>
      </c>
      <c r="F186" s="28">
        <v>93.17</v>
      </c>
      <c r="G186" s="395"/>
      <c r="H186" s="383"/>
    </row>
    <row r="187" s="380" customFormat="1" ht="25" customHeight="1" spans="1:8">
      <c r="A187" s="208">
        <v>183</v>
      </c>
      <c r="B187" s="392" t="s">
        <v>12156</v>
      </c>
      <c r="C187" s="24" t="s">
        <v>12107</v>
      </c>
      <c r="D187" s="28">
        <v>2.31</v>
      </c>
      <c r="E187" s="21">
        <v>4.84</v>
      </c>
      <c r="F187" s="28">
        <v>11.18</v>
      </c>
      <c r="G187" s="395"/>
      <c r="H187" s="383"/>
    </row>
    <row r="188" s="380" customFormat="1" ht="25" customHeight="1" spans="1:8">
      <c r="A188" s="208">
        <v>184</v>
      </c>
      <c r="B188" s="392" t="s">
        <v>3024</v>
      </c>
      <c r="C188" s="24" t="s">
        <v>12107</v>
      </c>
      <c r="D188" s="28">
        <v>10.49</v>
      </c>
      <c r="E188" s="21">
        <v>4.84</v>
      </c>
      <c r="F188" s="28">
        <v>50.77</v>
      </c>
      <c r="G188" s="395"/>
      <c r="H188" s="383"/>
    </row>
    <row r="189" s="380" customFormat="1" ht="25" customHeight="1" spans="1:8">
      <c r="A189" s="208">
        <v>185</v>
      </c>
      <c r="B189" s="392" t="s">
        <v>12157</v>
      </c>
      <c r="C189" s="24" t="s">
        <v>12107</v>
      </c>
      <c r="D189" s="28">
        <v>4.99</v>
      </c>
      <c r="E189" s="21">
        <v>4.84</v>
      </c>
      <c r="F189" s="28">
        <v>24.15</v>
      </c>
      <c r="G189" s="395"/>
      <c r="H189" s="383"/>
    </row>
    <row r="190" s="380" customFormat="1" ht="25" customHeight="1" spans="1:8">
      <c r="A190" s="208">
        <v>186</v>
      </c>
      <c r="B190" s="392" t="s">
        <v>12158</v>
      </c>
      <c r="C190" s="24" t="s">
        <v>12107</v>
      </c>
      <c r="D190" s="28">
        <v>5.7</v>
      </c>
      <c r="E190" s="21">
        <v>4.84</v>
      </c>
      <c r="F190" s="28">
        <v>27.59</v>
      </c>
      <c r="G190" s="395"/>
      <c r="H190" s="383"/>
    </row>
    <row r="191" s="380" customFormat="1" ht="25" customHeight="1" spans="1:8">
      <c r="A191" s="208">
        <v>187</v>
      </c>
      <c r="B191" s="392" t="s">
        <v>652</v>
      </c>
      <c r="C191" s="24" t="s">
        <v>12107</v>
      </c>
      <c r="D191" s="28">
        <v>1.96</v>
      </c>
      <c r="E191" s="21">
        <v>4.84</v>
      </c>
      <c r="F191" s="28">
        <v>9.49</v>
      </c>
      <c r="G191" s="395"/>
      <c r="H191" s="383"/>
    </row>
    <row r="192" s="380" customFormat="1" ht="25" customHeight="1" spans="1:8">
      <c r="A192" s="208">
        <v>188</v>
      </c>
      <c r="B192" s="392" t="s">
        <v>12159</v>
      </c>
      <c r="C192" s="24" t="s">
        <v>12107</v>
      </c>
      <c r="D192" s="28">
        <v>8.07</v>
      </c>
      <c r="E192" s="21">
        <v>4.84</v>
      </c>
      <c r="F192" s="28">
        <v>39.06</v>
      </c>
      <c r="G192" s="395"/>
      <c r="H192" s="383"/>
    </row>
    <row r="193" s="380" customFormat="1" ht="25" customHeight="1" spans="1:8">
      <c r="A193" s="208">
        <v>189</v>
      </c>
      <c r="B193" s="392" t="s">
        <v>12160</v>
      </c>
      <c r="C193" s="24" t="s">
        <v>12107</v>
      </c>
      <c r="D193" s="28">
        <v>7.61</v>
      </c>
      <c r="E193" s="21">
        <v>4.84</v>
      </c>
      <c r="F193" s="28">
        <v>36.83</v>
      </c>
      <c r="G193" s="395"/>
      <c r="H193" s="383"/>
    </row>
    <row r="194" s="380" customFormat="1" ht="25" customHeight="1" spans="1:8">
      <c r="A194" s="208">
        <v>190</v>
      </c>
      <c r="B194" s="392" t="s">
        <v>12161</v>
      </c>
      <c r="C194" s="24" t="s">
        <v>12107</v>
      </c>
      <c r="D194" s="28">
        <v>2.82</v>
      </c>
      <c r="E194" s="21">
        <v>4.84</v>
      </c>
      <c r="F194" s="28">
        <v>13.65</v>
      </c>
      <c r="G194" s="395"/>
      <c r="H194" s="383"/>
    </row>
    <row r="195" s="380" customFormat="1" ht="25" customHeight="1" spans="1:8">
      <c r="A195" s="208">
        <v>191</v>
      </c>
      <c r="B195" s="392" t="s">
        <v>12162</v>
      </c>
      <c r="C195" s="24" t="s">
        <v>12107</v>
      </c>
      <c r="D195" s="28">
        <v>8.94</v>
      </c>
      <c r="E195" s="21">
        <v>4.84</v>
      </c>
      <c r="F195" s="28">
        <v>43.27</v>
      </c>
      <c r="G195" s="395"/>
      <c r="H195" s="383"/>
    </row>
    <row r="196" s="380" customFormat="1" ht="25" customHeight="1" spans="1:8">
      <c r="A196" s="208">
        <v>192</v>
      </c>
      <c r="B196" s="392" t="s">
        <v>11821</v>
      </c>
      <c r="C196" s="24" t="s">
        <v>12107</v>
      </c>
      <c r="D196" s="28">
        <v>9.58</v>
      </c>
      <c r="E196" s="21">
        <v>4.84</v>
      </c>
      <c r="F196" s="28">
        <v>46.37</v>
      </c>
      <c r="G196" s="395"/>
      <c r="H196" s="383"/>
    </row>
    <row r="197" s="380" customFormat="1" ht="25" customHeight="1" spans="1:8">
      <c r="A197" s="208">
        <v>193</v>
      </c>
      <c r="B197" s="392" t="s">
        <v>12163</v>
      </c>
      <c r="C197" s="24" t="s">
        <v>12107</v>
      </c>
      <c r="D197" s="28">
        <v>9.37</v>
      </c>
      <c r="E197" s="21">
        <v>4.84</v>
      </c>
      <c r="F197" s="28">
        <v>45.35</v>
      </c>
      <c r="G197" s="395"/>
      <c r="H197" s="383"/>
    </row>
    <row r="198" s="380" customFormat="1" ht="25" customHeight="1" spans="1:8">
      <c r="A198" s="208">
        <v>194</v>
      </c>
      <c r="B198" s="392" t="s">
        <v>2809</v>
      </c>
      <c r="C198" s="24" t="s">
        <v>12107</v>
      </c>
      <c r="D198" s="28">
        <v>8.7</v>
      </c>
      <c r="E198" s="21">
        <v>4.84</v>
      </c>
      <c r="F198" s="28">
        <v>42.11</v>
      </c>
      <c r="G198" s="395"/>
      <c r="H198" s="383"/>
    </row>
    <row r="199" s="380" customFormat="1" ht="25" customHeight="1" spans="1:8">
      <c r="A199" s="208">
        <v>195</v>
      </c>
      <c r="B199" s="392" t="s">
        <v>12164</v>
      </c>
      <c r="C199" s="24" t="s">
        <v>12107</v>
      </c>
      <c r="D199" s="28">
        <v>3.9</v>
      </c>
      <c r="E199" s="21">
        <v>4.84</v>
      </c>
      <c r="F199" s="28">
        <v>18.88</v>
      </c>
      <c r="G199" s="395"/>
      <c r="H199" s="383"/>
    </row>
    <row r="200" s="380" customFormat="1" ht="25" customHeight="1" spans="1:8">
      <c r="A200" s="208">
        <v>196</v>
      </c>
      <c r="B200" s="392" t="s">
        <v>12165</v>
      </c>
      <c r="C200" s="24" t="s">
        <v>12107</v>
      </c>
      <c r="D200" s="28">
        <v>9.15</v>
      </c>
      <c r="E200" s="21">
        <v>4.84</v>
      </c>
      <c r="F200" s="28">
        <v>44.29</v>
      </c>
      <c r="G200" s="395"/>
      <c r="H200" s="383"/>
    </row>
    <row r="201" s="380" customFormat="1" ht="25" customHeight="1" spans="1:8">
      <c r="A201" s="208">
        <v>197</v>
      </c>
      <c r="B201" s="392" t="s">
        <v>12166</v>
      </c>
      <c r="C201" s="24" t="s">
        <v>12107</v>
      </c>
      <c r="D201" s="28">
        <v>8.49</v>
      </c>
      <c r="E201" s="21">
        <v>4.84</v>
      </c>
      <c r="F201" s="28">
        <v>41.09</v>
      </c>
      <c r="G201" s="395"/>
      <c r="H201" s="383"/>
    </row>
    <row r="202" s="380" customFormat="1" ht="25" customHeight="1" spans="1:8">
      <c r="A202" s="208">
        <v>198</v>
      </c>
      <c r="B202" s="392" t="s">
        <v>12167</v>
      </c>
      <c r="C202" s="24" t="s">
        <v>12107</v>
      </c>
      <c r="D202" s="28">
        <v>2.83</v>
      </c>
      <c r="E202" s="21">
        <v>4.84</v>
      </c>
      <c r="F202" s="28">
        <v>13.7</v>
      </c>
      <c r="G202" s="395"/>
      <c r="H202" s="383"/>
    </row>
    <row r="203" s="380" customFormat="1" ht="25" customHeight="1" spans="1:8">
      <c r="A203" s="208">
        <v>199</v>
      </c>
      <c r="B203" s="392" t="s">
        <v>12168</v>
      </c>
      <c r="C203" s="24" t="s">
        <v>12107</v>
      </c>
      <c r="D203" s="28">
        <v>5.7</v>
      </c>
      <c r="E203" s="21">
        <v>4.84</v>
      </c>
      <c r="F203" s="28">
        <v>27.59</v>
      </c>
      <c r="G203" s="395"/>
      <c r="H203" s="383"/>
    </row>
    <row r="204" s="380" customFormat="1" ht="25" customHeight="1" spans="1:8">
      <c r="A204" s="208">
        <v>200</v>
      </c>
      <c r="B204" s="392" t="s">
        <v>12169</v>
      </c>
      <c r="C204" s="24" t="s">
        <v>12107</v>
      </c>
      <c r="D204" s="28">
        <v>7.95</v>
      </c>
      <c r="E204" s="21">
        <v>4.84</v>
      </c>
      <c r="F204" s="28">
        <v>38.48</v>
      </c>
      <c r="G204" s="395"/>
      <c r="H204" s="383"/>
    </row>
    <row r="205" s="380" customFormat="1" ht="25" customHeight="1" spans="1:8">
      <c r="A205" s="208">
        <v>201</v>
      </c>
      <c r="B205" s="392" t="s">
        <v>11800</v>
      </c>
      <c r="C205" s="24" t="s">
        <v>12107</v>
      </c>
      <c r="D205" s="28">
        <v>16.66</v>
      </c>
      <c r="E205" s="21">
        <v>4.84</v>
      </c>
      <c r="F205" s="28">
        <v>80.63</v>
      </c>
      <c r="G205" s="395"/>
      <c r="H205" s="383"/>
    </row>
    <row r="206" s="380" customFormat="1" ht="25" customHeight="1" spans="1:8">
      <c r="A206" s="208">
        <v>202</v>
      </c>
      <c r="B206" s="392" t="s">
        <v>12170</v>
      </c>
      <c r="C206" s="24" t="s">
        <v>12107</v>
      </c>
      <c r="D206" s="28">
        <v>13.34</v>
      </c>
      <c r="E206" s="21">
        <v>4.84</v>
      </c>
      <c r="F206" s="28">
        <v>64.57</v>
      </c>
      <c r="G206" s="395"/>
      <c r="H206" s="383"/>
    </row>
    <row r="207" s="380" customFormat="1" ht="25" customHeight="1" spans="1:8">
      <c r="A207" s="208">
        <v>203</v>
      </c>
      <c r="B207" s="392" t="s">
        <v>12171</v>
      </c>
      <c r="C207" s="24" t="s">
        <v>12107</v>
      </c>
      <c r="D207" s="28">
        <v>3.04</v>
      </c>
      <c r="E207" s="21">
        <v>4.84</v>
      </c>
      <c r="F207" s="28">
        <v>14.71</v>
      </c>
      <c r="G207" s="395"/>
      <c r="H207" s="383"/>
    </row>
    <row r="208" s="380" customFormat="1" ht="25" customHeight="1" spans="1:8">
      <c r="A208" s="208">
        <v>204</v>
      </c>
      <c r="B208" s="392" t="s">
        <v>12172</v>
      </c>
      <c r="C208" s="24" t="s">
        <v>12107</v>
      </c>
      <c r="D208" s="28">
        <v>4.59</v>
      </c>
      <c r="E208" s="21">
        <v>4.84</v>
      </c>
      <c r="F208" s="28">
        <v>22.22</v>
      </c>
      <c r="G208" s="395"/>
      <c r="H208" s="383"/>
    </row>
    <row r="209" s="380" customFormat="1" ht="25" customHeight="1" spans="1:8">
      <c r="A209" s="208">
        <v>205</v>
      </c>
      <c r="B209" s="392" t="s">
        <v>12173</v>
      </c>
      <c r="C209" s="24" t="s">
        <v>12107</v>
      </c>
      <c r="D209" s="28">
        <v>1.75</v>
      </c>
      <c r="E209" s="21">
        <v>4.84</v>
      </c>
      <c r="F209" s="28">
        <v>8.47</v>
      </c>
      <c r="G209" s="395"/>
      <c r="H209" s="383"/>
    </row>
    <row r="210" s="380" customFormat="1" ht="25" customHeight="1" spans="1:8">
      <c r="A210" s="208">
        <v>206</v>
      </c>
      <c r="B210" s="392" t="s">
        <v>12174</v>
      </c>
      <c r="C210" s="24" t="s">
        <v>12107</v>
      </c>
      <c r="D210" s="28">
        <v>2.96</v>
      </c>
      <c r="E210" s="21">
        <v>4.84</v>
      </c>
      <c r="F210" s="28">
        <v>14.33</v>
      </c>
      <c r="G210" s="395"/>
      <c r="H210" s="383"/>
    </row>
    <row r="211" s="380" customFormat="1" ht="25" customHeight="1" spans="1:8">
      <c r="A211" s="208">
        <v>207</v>
      </c>
      <c r="B211" s="24" t="s">
        <v>12175</v>
      </c>
      <c r="C211" s="24" t="s">
        <v>12107</v>
      </c>
      <c r="D211" s="28">
        <v>1.86</v>
      </c>
      <c r="E211" s="21">
        <v>4.84</v>
      </c>
      <c r="F211" s="28">
        <v>9</v>
      </c>
      <c r="G211" s="395"/>
      <c r="H211" s="383"/>
    </row>
    <row r="212" s="380" customFormat="1" ht="25" customHeight="1" spans="1:8">
      <c r="A212" s="208">
        <v>208</v>
      </c>
      <c r="B212" s="24" t="s">
        <v>12176</v>
      </c>
      <c r="C212" s="24" t="s">
        <v>12107</v>
      </c>
      <c r="D212" s="28">
        <v>3.84</v>
      </c>
      <c r="E212" s="21">
        <v>4.84</v>
      </c>
      <c r="F212" s="28">
        <v>18.59</v>
      </c>
      <c r="G212" s="395"/>
      <c r="H212" s="383"/>
    </row>
    <row r="213" s="380" customFormat="1" ht="25" customHeight="1" spans="1:8">
      <c r="A213" s="208">
        <v>209</v>
      </c>
      <c r="B213" s="24" t="s">
        <v>12177</v>
      </c>
      <c r="C213" s="24" t="s">
        <v>12107</v>
      </c>
      <c r="D213" s="28">
        <v>8.62</v>
      </c>
      <c r="E213" s="21">
        <v>4.84</v>
      </c>
      <c r="F213" s="28">
        <v>41.72</v>
      </c>
      <c r="G213" s="395"/>
      <c r="H213" s="383"/>
    </row>
    <row r="214" s="380" customFormat="1" ht="25" customHeight="1" spans="1:8">
      <c r="A214" s="208">
        <v>210</v>
      </c>
      <c r="B214" s="24" t="s">
        <v>12178</v>
      </c>
      <c r="C214" s="24" t="s">
        <v>12107</v>
      </c>
      <c r="D214" s="28">
        <v>7.93</v>
      </c>
      <c r="E214" s="21">
        <v>4.84</v>
      </c>
      <c r="F214" s="28">
        <v>38.38</v>
      </c>
      <c r="G214" s="395"/>
      <c r="H214" s="383"/>
    </row>
    <row r="215" s="380" customFormat="1" ht="25" customHeight="1" spans="1:8">
      <c r="A215" s="208">
        <v>211</v>
      </c>
      <c r="B215" s="24" t="s">
        <v>12179</v>
      </c>
      <c r="C215" s="24" t="s">
        <v>12107</v>
      </c>
      <c r="D215" s="28">
        <v>5.19</v>
      </c>
      <c r="E215" s="21">
        <v>4.84</v>
      </c>
      <c r="F215" s="28">
        <v>25.12</v>
      </c>
      <c r="G215" s="395"/>
      <c r="H215" s="383"/>
    </row>
    <row r="216" s="380" customFormat="1" ht="25" customHeight="1" spans="1:8">
      <c r="A216" s="208">
        <v>212</v>
      </c>
      <c r="B216" s="24" t="s">
        <v>12180</v>
      </c>
      <c r="C216" s="24" t="s">
        <v>12107</v>
      </c>
      <c r="D216" s="28">
        <v>7.82</v>
      </c>
      <c r="E216" s="21">
        <v>4.84</v>
      </c>
      <c r="F216" s="28">
        <v>37.85</v>
      </c>
      <c r="G216" s="395"/>
      <c r="H216" s="383"/>
    </row>
    <row r="217" s="380" customFormat="1" ht="25" customHeight="1" spans="1:8">
      <c r="A217" s="208">
        <v>213</v>
      </c>
      <c r="B217" s="24" t="s">
        <v>12181</v>
      </c>
      <c r="C217" s="24" t="s">
        <v>12107</v>
      </c>
      <c r="D217" s="28">
        <v>2.33</v>
      </c>
      <c r="E217" s="21">
        <v>4.84</v>
      </c>
      <c r="F217" s="28">
        <v>11.28</v>
      </c>
      <c r="G217" s="395"/>
      <c r="H217" s="383"/>
    </row>
    <row r="218" s="380" customFormat="1" ht="25" customHeight="1" spans="1:8">
      <c r="A218" s="208">
        <v>214</v>
      </c>
      <c r="B218" s="24" t="s">
        <v>12182</v>
      </c>
      <c r="C218" s="24" t="s">
        <v>12107</v>
      </c>
      <c r="D218" s="28">
        <v>2.91</v>
      </c>
      <c r="E218" s="21">
        <v>4.84</v>
      </c>
      <c r="F218" s="28">
        <v>14.08</v>
      </c>
      <c r="G218" s="395"/>
      <c r="H218" s="383"/>
    </row>
    <row r="219" s="380" customFormat="1" ht="25" customHeight="1" spans="1:8">
      <c r="A219" s="208">
        <v>215</v>
      </c>
      <c r="B219" s="24" t="s">
        <v>12183</v>
      </c>
      <c r="C219" s="24" t="s">
        <v>12107</v>
      </c>
      <c r="D219" s="28">
        <v>1.99</v>
      </c>
      <c r="E219" s="21">
        <v>4.84</v>
      </c>
      <c r="F219" s="28">
        <v>9.63</v>
      </c>
      <c r="G219" s="395"/>
      <c r="H219" s="383"/>
    </row>
    <row r="220" s="380" customFormat="1" ht="25" customHeight="1" spans="1:8">
      <c r="A220" s="208">
        <v>216</v>
      </c>
      <c r="B220" s="24" t="s">
        <v>12184</v>
      </c>
      <c r="C220" s="24" t="s">
        <v>12107</v>
      </c>
      <c r="D220" s="28">
        <v>5.44</v>
      </c>
      <c r="E220" s="21">
        <v>4.84</v>
      </c>
      <c r="F220" s="28">
        <v>26.33</v>
      </c>
      <c r="G220" s="395"/>
      <c r="H220" s="383"/>
    </row>
    <row r="221" s="380" customFormat="1" ht="25" customHeight="1" spans="1:8">
      <c r="A221" s="208">
        <v>217</v>
      </c>
      <c r="B221" s="24" t="s">
        <v>12185</v>
      </c>
      <c r="C221" s="24" t="s">
        <v>12107</v>
      </c>
      <c r="D221" s="28">
        <v>14.81</v>
      </c>
      <c r="E221" s="21">
        <v>4.84</v>
      </c>
      <c r="F221" s="28">
        <v>71.68</v>
      </c>
      <c r="G221" s="395"/>
      <c r="H221" s="383"/>
    </row>
    <row r="222" s="380" customFormat="1" ht="25" customHeight="1" spans="1:8">
      <c r="A222" s="208">
        <v>218</v>
      </c>
      <c r="B222" s="24" t="s">
        <v>12186</v>
      </c>
      <c r="C222" s="24" t="s">
        <v>12107</v>
      </c>
      <c r="D222" s="28">
        <v>7.05</v>
      </c>
      <c r="E222" s="21">
        <v>4.84</v>
      </c>
      <c r="F222" s="28">
        <v>34.12</v>
      </c>
      <c r="G222" s="395"/>
      <c r="H222" s="383"/>
    </row>
    <row r="223" s="380" customFormat="1" ht="25" customHeight="1" spans="1:8">
      <c r="A223" s="208">
        <v>219</v>
      </c>
      <c r="B223" s="24" t="s">
        <v>12187</v>
      </c>
      <c r="C223" s="24" t="s">
        <v>12107</v>
      </c>
      <c r="D223" s="28">
        <v>5.98</v>
      </c>
      <c r="E223" s="21">
        <v>4.84</v>
      </c>
      <c r="F223" s="28">
        <v>28.94</v>
      </c>
      <c r="G223" s="395"/>
      <c r="H223" s="383"/>
    </row>
    <row r="224" s="380" customFormat="1" ht="25" customHeight="1" spans="1:8">
      <c r="A224" s="208">
        <v>220</v>
      </c>
      <c r="B224" s="24" t="s">
        <v>12188</v>
      </c>
      <c r="C224" s="24" t="s">
        <v>12107</v>
      </c>
      <c r="D224" s="28">
        <v>5.36</v>
      </c>
      <c r="E224" s="21">
        <v>4.84</v>
      </c>
      <c r="F224" s="28">
        <v>25.94</v>
      </c>
      <c r="G224" s="395"/>
      <c r="H224" s="383"/>
    </row>
    <row r="225" s="380" customFormat="1" ht="25" customHeight="1" spans="1:8">
      <c r="A225" s="208">
        <v>221</v>
      </c>
      <c r="B225" s="24" t="s">
        <v>12189</v>
      </c>
      <c r="C225" s="24" t="s">
        <v>12107</v>
      </c>
      <c r="D225" s="28">
        <v>10.45</v>
      </c>
      <c r="E225" s="21">
        <v>4.84</v>
      </c>
      <c r="F225" s="28">
        <v>50.58</v>
      </c>
      <c r="G225" s="395"/>
      <c r="H225" s="383"/>
    </row>
    <row r="226" s="380" customFormat="1" ht="25" customHeight="1" spans="1:8">
      <c r="A226" s="208">
        <v>222</v>
      </c>
      <c r="B226" s="24" t="s">
        <v>12190</v>
      </c>
      <c r="C226" s="24" t="s">
        <v>12107</v>
      </c>
      <c r="D226" s="28">
        <v>12.32</v>
      </c>
      <c r="E226" s="21">
        <v>4.84</v>
      </c>
      <c r="F226" s="28">
        <v>59.63</v>
      </c>
      <c r="G226" s="395"/>
      <c r="H226" s="383"/>
    </row>
    <row r="227" s="380" customFormat="1" ht="25" customHeight="1" spans="1:8">
      <c r="A227" s="208">
        <v>223</v>
      </c>
      <c r="B227" s="24" t="s">
        <v>12191</v>
      </c>
      <c r="C227" s="24" t="s">
        <v>12107</v>
      </c>
      <c r="D227" s="28">
        <v>9.15</v>
      </c>
      <c r="E227" s="21">
        <v>4.84</v>
      </c>
      <c r="F227" s="28">
        <v>44.29</v>
      </c>
      <c r="G227" s="395"/>
      <c r="H227" s="383"/>
    </row>
    <row r="228" s="380" customFormat="1" ht="25" customHeight="1" spans="1:8">
      <c r="A228" s="208">
        <v>224</v>
      </c>
      <c r="B228" s="24" t="s">
        <v>12192</v>
      </c>
      <c r="C228" s="24" t="s">
        <v>12107</v>
      </c>
      <c r="D228" s="28">
        <v>21.7</v>
      </c>
      <c r="E228" s="21">
        <v>4.84</v>
      </c>
      <c r="F228" s="28">
        <v>105.03</v>
      </c>
      <c r="G228" s="395"/>
      <c r="H228" s="383"/>
    </row>
    <row r="229" s="380" customFormat="1" ht="25" customHeight="1" spans="1:8">
      <c r="A229" s="208">
        <v>225</v>
      </c>
      <c r="B229" s="24" t="s">
        <v>12193</v>
      </c>
      <c r="C229" s="24" t="s">
        <v>12107</v>
      </c>
      <c r="D229" s="28">
        <v>5.3</v>
      </c>
      <c r="E229" s="21">
        <v>4.84</v>
      </c>
      <c r="F229" s="28">
        <v>25.65</v>
      </c>
      <c r="G229" s="395"/>
      <c r="H229" s="383"/>
    </row>
    <row r="230" s="380" customFormat="1" ht="25" customHeight="1" spans="1:8">
      <c r="A230" s="208">
        <v>226</v>
      </c>
      <c r="B230" s="24" t="s">
        <v>12194</v>
      </c>
      <c r="C230" s="24" t="s">
        <v>12107</v>
      </c>
      <c r="D230" s="28">
        <v>8.67</v>
      </c>
      <c r="E230" s="21">
        <v>4.84</v>
      </c>
      <c r="F230" s="28">
        <v>41.96</v>
      </c>
      <c r="G230" s="395"/>
      <c r="H230" s="383"/>
    </row>
    <row r="231" s="380" customFormat="1" ht="25" customHeight="1" spans="1:8">
      <c r="A231" s="208">
        <v>227</v>
      </c>
      <c r="B231" s="24" t="s">
        <v>12195</v>
      </c>
      <c r="C231" s="24" t="s">
        <v>12107</v>
      </c>
      <c r="D231" s="28">
        <v>10.65</v>
      </c>
      <c r="E231" s="21">
        <v>4.84</v>
      </c>
      <c r="F231" s="28">
        <v>51.55</v>
      </c>
      <c r="G231" s="395"/>
      <c r="H231" s="383"/>
    </row>
    <row r="232" s="380" customFormat="1" ht="25" customHeight="1" spans="1:8">
      <c r="A232" s="208">
        <v>228</v>
      </c>
      <c r="B232" s="24" t="s">
        <v>12196</v>
      </c>
      <c r="C232" s="24" t="s">
        <v>12107</v>
      </c>
      <c r="D232" s="28">
        <v>3.95</v>
      </c>
      <c r="E232" s="21">
        <v>4.84</v>
      </c>
      <c r="F232" s="28">
        <v>19.12</v>
      </c>
      <c r="G232" s="395"/>
      <c r="H232" s="383"/>
    </row>
    <row r="233" s="380" customFormat="1" ht="25" customHeight="1" spans="1:8">
      <c r="A233" s="208">
        <v>229</v>
      </c>
      <c r="B233" s="24" t="s">
        <v>6537</v>
      </c>
      <c r="C233" s="24" t="s">
        <v>12107</v>
      </c>
      <c r="D233" s="28">
        <v>4.99</v>
      </c>
      <c r="E233" s="21">
        <v>4.84</v>
      </c>
      <c r="F233" s="28">
        <v>24.15</v>
      </c>
      <c r="G233" s="395"/>
      <c r="H233" s="383"/>
    </row>
    <row r="234" s="380" customFormat="1" ht="25" customHeight="1" spans="1:8">
      <c r="A234" s="208">
        <v>230</v>
      </c>
      <c r="B234" s="24" t="s">
        <v>12197</v>
      </c>
      <c r="C234" s="24" t="s">
        <v>12107</v>
      </c>
      <c r="D234" s="28">
        <v>6.35</v>
      </c>
      <c r="E234" s="21">
        <v>4.84</v>
      </c>
      <c r="F234" s="28">
        <v>30.73</v>
      </c>
      <c r="G234" s="395"/>
      <c r="H234" s="383"/>
    </row>
    <row r="235" s="380" customFormat="1" ht="25" customHeight="1" spans="1:8">
      <c r="A235" s="208">
        <v>231</v>
      </c>
      <c r="B235" s="24" t="s">
        <v>12198</v>
      </c>
      <c r="C235" s="24" t="s">
        <v>12107</v>
      </c>
      <c r="D235" s="28">
        <v>30.39</v>
      </c>
      <c r="E235" s="21">
        <v>4.84</v>
      </c>
      <c r="F235" s="28">
        <v>147.09</v>
      </c>
      <c r="G235" s="395"/>
      <c r="H235" s="383"/>
    </row>
    <row r="236" s="380" customFormat="1" ht="25" customHeight="1" spans="1:8">
      <c r="A236" s="208">
        <v>232</v>
      </c>
      <c r="B236" s="24" t="s">
        <v>12199</v>
      </c>
      <c r="C236" s="24" t="s">
        <v>12107</v>
      </c>
      <c r="D236" s="28">
        <v>4.56</v>
      </c>
      <c r="E236" s="21">
        <v>4.84</v>
      </c>
      <c r="F236" s="28">
        <v>22.07</v>
      </c>
      <c r="G236" s="395"/>
      <c r="H236" s="383"/>
    </row>
    <row r="237" s="380" customFormat="1" ht="25" customHeight="1" spans="1:8">
      <c r="A237" s="208">
        <v>233</v>
      </c>
      <c r="B237" s="24" t="s">
        <v>12200</v>
      </c>
      <c r="C237" s="24" t="s">
        <v>12107</v>
      </c>
      <c r="D237" s="28">
        <v>3.3</v>
      </c>
      <c r="E237" s="21">
        <v>4.84</v>
      </c>
      <c r="F237" s="28">
        <v>15.97</v>
      </c>
      <c r="G237" s="395"/>
      <c r="H237" s="383"/>
    </row>
    <row r="238" s="380" customFormat="1" ht="25" customHeight="1" spans="1:8">
      <c r="A238" s="208">
        <v>234</v>
      </c>
      <c r="B238" s="24" t="s">
        <v>2014</v>
      </c>
      <c r="C238" s="24" t="s">
        <v>12107</v>
      </c>
      <c r="D238" s="28">
        <v>7.99</v>
      </c>
      <c r="E238" s="21">
        <v>4.84</v>
      </c>
      <c r="F238" s="28">
        <v>38.67</v>
      </c>
      <c r="G238" s="395"/>
      <c r="H238" s="383"/>
    </row>
    <row r="239" s="380" customFormat="1" ht="25" customHeight="1" spans="1:8">
      <c r="A239" s="208">
        <v>235</v>
      </c>
      <c r="B239" s="24" t="s">
        <v>12201</v>
      </c>
      <c r="C239" s="24" t="s">
        <v>12107</v>
      </c>
      <c r="D239" s="28">
        <v>4.81</v>
      </c>
      <c r="E239" s="21">
        <v>4.84</v>
      </c>
      <c r="F239" s="28">
        <v>23.28</v>
      </c>
      <c r="G239" s="395"/>
      <c r="H239" s="383"/>
    </row>
    <row r="240" s="380" customFormat="1" ht="25" customHeight="1" spans="1:8">
      <c r="A240" s="208">
        <v>236</v>
      </c>
      <c r="B240" s="24" t="s">
        <v>12202</v>
      </c>
      <c r="C240" s="24" t="s">
        <v>12107</v>
      </c>
      <c r="D240" s="28">
        <v>4.6</v>
      </c>
      <c r="E240" s="21">
        <v>4.84</v>
      </c>
      <c r="F240" s="28">
        <v>22.26</v>
      </c>
      <c r="G240" s="395"/>
      <c r="H240" s="383"/>
    </row>
    <row r="241" s="380" customFormat="1" ht="25" customHeight="1" spans="1:8">
      <c r="A241" s="208">
        <v>237</v>
      </c>
      <c r="B241" s="24" t="s">
        <v>176</v>
      </c>
      <c r="C241" s="24" t="s">
        <v>12107</v>
      </c>
      <c r="D241" s="28">
        <v>2</v>
      </c>
      <c r="E241" s="21">
        <v>4.84</v>
      </c>
      <c r="F241" s="28">
        <v>9.68</v>
      </c>
      <c r="G241" s="395"/>
      <c r="H241" s="383"/>
    </row>
    <row r="242" s="380" customFormat="1" ht="25" customHeight="1" spans="1:8">
      <c r="A242" s="208">
        <v>238</v>
      </c>
      <c r="B242" s="24" t="s">
        <v>12203</v>
      </c>
      <c r="C242" s="24" t="s">
        <v>12107</v>
      </c>
      <c r="D242" s="28">
        <v>12.82</v>
      </c>
      <c r="E242" s="21">
        <v>4.84</v>
      </c>
      <c r="F242" s="28">
        <v>62.05</v>
      </c>
      <c r="G242" s="395"/>
      <c r="H242" s="383"/>
    </row>
    <row r="243" s="380" customFormat="1" ht="25" customHeight="1" spans="1:8">
      <c r="A243" s="208">
        <v>239</v>
      </c>
      <c r="B243" s="24" t="s">
        <v>12204</v>
      </c>
      <c r="C243" s="24" t="s">
        <v>12107</v>
      </c>
      <c r="D243" s="28">
        <v>10.14</v>
      </c>
      <c r="E243" s="21">
        <v>4.84</v>
      </c>
      <c r="F243" s="28">
        <v>49.08</v>
      </c>
      <c r="G243" s="395"/>
      <c r="H243" s="383"/>
    </row>
    <row r="244" s="380" customFormat="1" ht="25" customHeight="1" spans="1:8">
      <c r="A244" s="208">
        <v>240</v>
      </c>
      <c r="B244" s="24" t="s">
        <v>5417</v>
      </c>
      <c r="C244" s="24" t="s">
        <v>12107</v>
      </c>
      <c r="D244" s="28">
        <v>5.96</v>
      </c>
      <c r="E244" s="21">
        <v>4.84</v>
      </c>
      <c r="F244" s="28">
        <v>28.85</v>
      </c>
      <c r="G244" s="395"/>
      <c r="H244" s="383"/>
    </row>
    <row r="245" s="380" customFormat="1" ht="25" customHeight="1" spans="1:8">
      <c r="A245" s="208">
        <v>241</v>
      </c>
      <c r="B245" s="392" t="s">
        <v>12205</v>
      </c>
      <c r="C245" s="24" t="s">
        <v>12206</v>
      </c>
      <c r="D245" s="397">
        <v>10.32</v>
      </c>
      <c r="E245" s="21">
        <v>4.84</v>
      </c>
      <c r="F245" s="28">
        <v>49.95</v>
      </c>
      <c r="G245" s="395"/>
      <c r="H245" s="383"/>
    </row>
    <row r="246" s="380" customFormat="1" ht="25" customHeight="1" spans="1:8">
      <c r="A246" s="208">
        <v>242</v>
      </c>
      <c r="B246" s="392" t="s">
        <v>12207</v>
      </c>
      <c r="C246" s="24" t="s">
        <v>12206</v>
      </c>
      <c r="D246" s="397">
        <v>9.76</v>
      </c>
      <c r="E246" s="21">
        <v>4.84</v>
      </c>
      <c r="F246" s="28">
        <v>47.24</v>
      </c>
      <c r="G246" s="395"/>
      <c r="H246" s="383"/>
    </row>
    <row r="247" s="380" customFormat="1" ht="25" customHeight="1" spans="1:8">
      <c r="A247" s="208">
        <v>243</v>
      </c>
      <c r="B247" s="392" t="s">
        <v>12208</v>
      </c>
      <c r="C247" s="24" t="s">
        <v>12206</v>
      </c>
      <c r="D247" s="397">
        <v>9.28</v>
      </c>
      <c r="E247" s="21">
        <v>4.84</v>
      </c>
      <c r="F247" s="28">
        <v>44.92</v>
      </c>
      <c r="G247" s="395"/>
      <c r="H247" s="383"/>
    </row>
    <row r="248" s="380" customFormat="1" ht="25" customHeight="1" spans="1:8">
      <c r="A248" s="208">
        <v>244</v>
      </c>
      <c r="B248" s="392" t="s">
        <v>12209</v>
      </c>
      <c r="C248" s="24" t="s">
        <v>12206</v>
      </c>
      <c r="D248" s="397">
        <v>21.08</v>
      </c>
      <c r="E248" s="21">
        <v>4.84</v>
      </c>
      <c r="F248" s="28">
        <v>102.03</v>
      </c>
      <c r="G248" s="395"/>
      <c r="H248" s="383"/>
    </row>
    <row r="249" s="380" customFormat="1" ht="25" customHeight="1" spans="1:8">
      <c r="A249" s="208">
        <v>245</v>
      </c>
      <c r="B249" s="392" t="s">
        <v>12210</v>
      </c>
      <c r="C249" s="24" t="s">
        <v>12206</v>
      </c>
      <c r="D249" s="397">
        <v>20.43</v>
      </c>
      <c r="E249" s="21">
        <v>4.84</v>
      </c>
      <c r="F249" s="28">
        <v>98.88</v>
      </c>
      <c r="G249" s="395"/>
      <c r="H249" s="383"/>
    </row>
    <row r="250" s="380" customFormat="1" ht="25" customHeight="1" spans="1:8">
      <c r="A250" s="208">
        <v>246</v>
      </c>
      <c r="B250" s="392" t="s">
        <v>12211</v>
      </c>
      <c r="C250" s="24" t="s">
        <v>12206</v>
      </c>
      <c r="D250" s="397">
        <v>22.21</v>
      </c>
      <c r="E250" s="21">
        <v>4.84</v>
      </c>
      <c r="F250" s="28">
        <v>107.5</v>
      </c>
      <c r="G250" s="395"/>
      <c r="H250" s="383"/>
    </row>
    <row r="251" s="380" customFormat="1" ht="25" customHeight="1" spans="1:8">
      <c r="A251" s="208">
        <v>247</v>
      </c>
      <c r="B251" s="392" t="s">
        <v>12137</v>
      </c>
      <c r="C251" s="24" t="s">
        <v>12206</v>
      </c>
      <c r="D251" s="397">
        <v>15.52</v>
      </c>
      <c r="E251" s="21">
        <v>4.84</v>
      </c>
      <c r="F251" s="28">
        <v>75.12</v>
      </c>
      <c r="G251" s="395"/>
      <c r="H251" s="383"/>
    </row>
    <row r="252" s="380" customFormat="1" ht="25" customHeight="1" spans="1:8">
      <c r="A252" s="208">
        <v>248</v>
      </c>
      <c r="B252" s="392" t="s">
        <v>12212</v>
      </c>
      <c r="C252" s="24" t="s">
        <v>12206</v>
      </c>
      <c r="D252" s="397">
        <v>24.38</v>
      </c>
      <c r="E252" s="21">
        <v>4.84</v>
      </c>
      <c r="F252" s="28">
        <v>118</v>
      </c>
      <c r="G252" s="395"/>
      <c r="H252" s="383"/>
    </row>
    <row r="253" s="380" customFormat="1" ht="25" customHeight="1" spans="1:8">
      <c r="A253" s="208">
        <v>249</v>
      </c>
      <c r="B253" s="392" t="s">
        <v>12213</v>
      </c>
      <c r="C253" s="24" t="s">
        <v>12206</v>
      </c>
      <c r="D253" s="397">
        <v>13.8</v>
      </c>
      <c r="E253" s="21">
        <v>4.84</v>
      </c>
      <c r="F253" s="28">
        <v>66.79</v>
      </c>
      <c r="G253" s="395"/>
      <c r="H253" s="383"/>
    </row>
    <row r="254" s="380" customFormat="1" ht="25" customHeight="1" spans="1:8">
      <c r="A254" s="208">
        <v>250</v>
      </c>
      <c r="B254" s="392" t="s">
        <v>12214</v>
      </c>
      <c r="C254" s="24" t="s">
        <v>12206</v>
      </c>
      <c r="D254" s="397">
        <v>12.79</v>
      </c>
      <c r="E254" s="21">
        <v>4.84</v>
      </c>
      <c r="F254" s="28">
        <v>61.9</v>
      </c>
      <c r="G254" s="395"/>
      <c r="H254" s="383"/>
    </row>
    <row r="255" s="380" customFormat="1" ht="25" customHeight="1" spans="1:8">
      <c r="A255" s="208">
        <v>251</v>
      </c>
      <c r="B255" s="392" t="s">
        <v>12215</v>
      </c>
      <c r="C255" s="24" t="s">
        <v>12206</v>
      </c>
      <c r="D255" s="397">
        <v>11.17</v>
      </c>
      <c r="E255" s="21">
        <v>4.84</v>
      </c>
      <c r="F255" s="28">
        <v>54.06</v>
      </c>
      <c r="G255" s="395"/>
      <c r="H255" s="383"/>
    </row>
    <row r="256" s="380" customFormat="1" ht="25" customHeight="1" spans="1:8">
      <c r="A256" s="208">
        <v>252</v>
      </c>
      <c r="B256" s="392" t="s">
        <v>9769</v>
      </c>
      <c r="C256" s="24" t="s">
        <v>12206</v>
      </c>
      <c r="D256" s="397">
        <v>25.38</v>
      </c>
      <c r="E256" s="21">
        <v>4.84</v>
      </c>
      <c r="F256" s="28">
        <v>122.84</v>
      </c>
      <c r="G256" s="395"/>
      <c r="H256" s="383"/>
    </row>
    <row r="257" s="380" customFormat="1" ht="25" customHeight="1" spans="1:8">
      <c r="A257" s="208">
        <v>253</v>
      </c>
      <c r="B257" s="392" t="s">
        <v>12216</v>
      </c>
      <c r="C257" s="24" t="s">
        <v>12206</v>
      </c>
      <c r="D257" s="397">
        <v>10.1</v>
      </c>
      <c r="E257" s="21">
        <v>4.84</v>
      </c>
      <c r="F257" s="28">
        <v>48.88</v>
      </c>
      <c r="G257" s="395"/>
      <c r="H257" s="383"/>
    </row>
    <row r="258" s="380" customFormat="1" ht="25" customHeight="1" spans="1:8">
      <c r="A258" s="208">
        <v>254</v>
      </c>
      <c r="B258" s="392" t="s">
        <v>591</v>
      </c>
      <c r="C258" s="24" t="s">
        <v>12206</v>
      </c>
      <c r="D258" s="397">
        <v>33.59</v>
      </c>
      <c r="E258" s="21">
        <v>4.84</v>
      </c>
      <c r="F258" s="28">
        <v>162.58</v>
      </c>
      <c r="G258" s="395"/>
      <c r="H258" s="383"/>
    </row>
    <row r="259" s="380" customFormat="1" ht="25" customHeight="1" spans="1:8">
      <c r="A259" s="208">
        <v>255</v>
      </c>
      <c r="B259" s="392" t="s">
        <v>1089</v>
      </c>
      <c r="C259" s="24" t="s">
        <v>12206</v>
      </c>
      <c r="D259" s="397">
        <v>13.13</v>
      </c>
      <c r="E259" s="21">
        <v>4.84</v>
      </c>
      <c r="F259" s="28">
        <v>63.55</v>
      </c>
      <c r="G259" s="395"/>
      <c r="H259" s="383"/>
    </row>
    <row r="260" s="380" customFormat="1" ht="25" customHeight="1" spans="1:8">
      <c r="A260" s="208">
        <v>256</v>
      </c>
      <c r="B260" s="392" t="s">
        <v>12217</v>
      </c>
      <c r="C260" s="24" t="s">
        <v>12206</v>
      </c>
      <c r="D260" s="397">
        <v>18.16</v>
      </c>
      <c r="E260" s="21">
        <v>4.84</v>
      </c>
      <c r="F260" s="28">
        <v>87.89</v>
      </c>
      <c r="G260" s="395"/>
      <c r="H260" s="383"/>
    </row>
    <row r="261" s="380" customFormat="1" ht="25" customHeight="1" spans="1:8">
      <c r="A261" s="208">
        <v>257</v>
      </c>
      <c r="B261" s="392" t="s">
        <v>646</v>
      </c>
      <c r="C261" s="24" t="s">
        <v>12206</v>
      </c>
      <c r="D261" s="397">
        <v>19.79</v>
      </c>
      <c r="E261" s="21">
        <v>4.84</v>
      </c>
      <c r="F261" s="28">
        <v>95.78</v>
      </c>
      <c r="G261" s="395"/>
      <c r="H261" s="383"/>
    </row>
    <row r="262" s="380" customFormat="1" ht="25" customHeight="1" spans="1:8">
      <c r="A262" s="208">
        <v>258</v>
      </c>
      <c r="B262" s="392" t="s">
        <v>7412</v>
      </c>
      <c r="C262" s="24" t="s">
        <v>12206</v>
      </c>
      <c r="D262" s="397">
        <v>8.62</v>
      </c>
      <c r="E262" s="21">
        <v>4.84</v>
      </c>
      <c r="F262" s="28">
        <v>41.72</v>
      </c>
      <c r="G262" s="395"/>
      <c r="H262" s="383"/>
    </row>
    <row r="263" s="380" customFormat="1" ht="25" customHeight="1" spans="1:8">
      <c r="A263" s="208">
        <v>259</v>
      </c>
      <c r="B263" s="392" t="s">
        <v>2473</v>
      </c>
      <c r="C263" s="24" t="s">
        <v>12206</v>
      </c>
      <c r="D263" s="397">
        <v>18.01</v>
      </c>
      <c r="E263" s="21">
        <v>4.84</v>
      </c>
      <c r="F263" s="28">
        <v>87.17</v>
      </c>
      <c r="G263" s="395"/>
      <c r="H263" s="383"/>
    </row>
    <row r="264" s="380" customFormat="1" ht="25" customHeight="1" spans="1:8">
      <c r="A264" s="208">
        <v>260</v>
      </c>
      <c r="B264" s="392" t="s">
        <v>12218</v>
      </c>
      <c r="C264" s="24" t="s">
        <v>12206</v>
      </c>
      <c r="D264" s="397">
        <v>30.5</v>
      </c>
      <c r="E264" s="21">
        <v>4.84</v>
      </c>
      <c r="F264" s="28">
        <v>147.62</v>
      </c>
      <c r="G264" s="395"/>
      <c r="H264" s="383"/>
    </row>
    <row r="265" s="380" customFormat="1" ht="25" customHeight="1" spans="1:8">
      <c r="A265" s="208">
        <v>261</v>
      </c>
      <c r="B265" s="392" t="s">
        <v>12219</v>
      </c>
      <c r="C265" s="24" t="s">
        <v>12206</v>
      </c>
      <c r="D265" s="397">
        <v>6.8</v>
      </c>
      <c r="E265" s="21">
        <v>4.84</v>
      </c>
      <c r="F265" s="28">
        <v>32.91</v>
      </c>
      <c r="G265" s="395"/>
      <c r="H265" s="383"/>
    </row>
    <row r="266" s="380" customFormat="1" ht="25" customHeight="1" spans="1:8">
      <c r="A266" s="208">
        <v>262</v>
      </c>
      <c r="B266" s="392" t="s">
        <v>12220</v>
      </c>
      <c r="C266" s="24" t="s">
        <v>12206</v>
      </c>
      <c r="D266" s="397">
        <v>11.64</v>
      </c>
      <c r="E266" s="21">
        <v>4.84</v>
      </c>
      <c r="F266" s="28">
        <v>56.34</v>
      </c>
      <c r="G266" s="395"/>
      <c r="H266" s="383"/>
    </row>
    <row r="267" s="380" customFormat="1" ht="25" customHeight="1" spans="1:8">
      <c r="A267" s="208">
        <v>263</v>
      </c>
      <c r="B267" s="392" t="s">
        <v>12221</v>
      </c>
      <c r="C267" s="24" t="s">
        <v>12206</v>
      </c>
      <c r="D267" s="397">
        <v>6.2</v>
      </c>
      <c r="E267" s="21">
        <v>4.84</v>
      </c>
      <c r="F267" s="28">
        <v>30.01</v>
      </c>
      <c r="G267" s="395"/>
      <c r="H267" s="383"/>
    </row>
    <row r="268" s="380" customFormat="1" ht="25" customHeight="1" spans="1:8">
      <c r="A268" s="208">
        <v>264</v>
      </c>
      <c r="B268" s="392" t="s">
        <v>12222</v>
      </c>
      <c r="C268" s="24" t="s">
        <v>12206</v>
      </c>
      <c r="D268" s="397">
        <v>0.96</v>
      </c>
      <c r="E268" s="21">
        <v>4.84</v>
      </c>
      <c r="F268" s="28">
        <v>4.65</v>
      </c>
      <c r="G268" s="395"/>
      <c r="H268" s="383"/>
    </row>
    <row r="269" s="380" customFormat="1" ht="25" customHeight="1" spans="1:8">
      <c r="A269" s="208">
        <v>265</v>
      </c>
      <c r="B269" s="392" t="s">
        <v>12223</v>
      </c>
      <c r="C269" s="24" t="s">
        <v>12206</v>
      </c>
      <c r="D269" s="397">
        <v>17.79</v>
      </c>
      <c r="E269" s="21">
        <v>4.84</v>
      </c>
      <c r="F269" s="28">
        <v>86.1</v>
      </c>
      <c r="G269" s="395"/>
      <c r="H269" s="383"/>
    </row>
    <row r="270" s="380" customFormat="1" ht="25" customHeight="1" spans="1:8">
      <c r="A270" s="208">
        <v>266</v>
      </c>
      <c r="B270" s="392" t="s">
        <v>12224</v>
      </c>
      <c r="C270" s="24" t="s">
        <v>12206</v>
      </c>
      <c r="D270" s="397">
        <v>11.12</v>
      </c>
      <c r="E270" s="21">
        <v>4.84</v>
      </c>
      <c r="F270" s="28">
        <v>53.82</v>
      </c>
      <c r="G270" s="395"/>
      <c r="H270" s="383"/>
    </row>
    <row r="271" s="380" customFormat="1" ht="25" customHeight="1" spans="1:8">
      <c r="A271" s="208">
        <v>267</v>
      </c>
      <c r="B271" s="392" t="s">
        <v>12225</v>
      </c>
      <c r="C271" s="24" t="s">
        <v>12206</v>
      </c>
      <c r="D271" s="397">
        <v>8.97</v>
      </c>
      <c r="E271" s="21">
        <v>4.84</v>
      </c>
      <c r="F271" s="28">
        <v>43.41</v>
      </c>
      <c r="G271" s="395"/>
      <c r="H271" s="383"/>
    </row>
    <row r="272" s="380" customFormat="1" ht="25" customHeight="1" spans="1:8">
      <c r="A272" s="208">
        <v>268</v>
      </c>
      <c r="B272" s="392" t="s">
        <v>12226</v>
      </c>
      <c r="C272" s="24" t="s">
        <v>12206</v>
      </c>
      <c r="D272" s="397">
        <v>7.24</v>
      </c>
      <c r="E272" s="21">
        <v>4.84</v>
      </c>
      <c r="F272" s="28">
        <v>35.04</v>
      </c>
      <c r="G272" s="395"/>
      <c r="H272" s="383"/>
    </row>
    <row r="273" s="380" customFormat="1" ht="25" customHeight="1" spans="1:8">
      <c r="A273" s="208">
        <v>269</v>
      </c>
      <c r="B273" s="392" t="s">
        <v>12227</v>
      </c>
      <c r="C273" s="24" t="s">
        <v>12206</v>
      </c>
      <c r="D273" s="397">
        <v>13.17</v>
      </c>
      <c r="E273" s="21">
        <v>4.84</v>
      </c>
      <c r="F273" s="28">
        <v>63.74</v>
      </c>
      <c r="G273" s="395"/>
      <c r="H273" s="383"/>
    </row>
    <row r="274" s="380" customFormat="1" ht="25" customHeight="1" spans="1:8">
      <c r="A274" s="208">
        <v>270</v>
      </c>
      <c r="B274" s="392" t="s">
        <v>12228</v>
      </c>
      <c r="C274" s="24" t="s">
        <v>12206</v>
      </c>
      <c r="D274" s="397">
        <v>8.68</v>
      </c>
      <c r="E274" s="21">
        <v>4.84</v>
      </c>
      <c r="F274" s="28">
        <v>42.01</v>
      </c>
      <c r="G274" s="395"/>
      <c r="H274" s="383"/>
    </row>
    <row r="275" s="380" customFormat="1" ht="25" customHeight="1" spans="1:8">
      <c r="A275" s="208">
        <v>271</v>
      </c>
      <c r="B275" s="392" t="s">
        <v>12229</v>
      </c>
      <c r="C275" s="24" t="s">
        <v>12206</v>
      </c>
      <c r="D275" s="397">
        <v>24.28</v>
      </c>
      <c r="E275" s="21">
        <v>4.84</v>
      </c>
      <c r="F275" s="28">
        <v>117.52</v>
      </c>
      <c r="G275" s="395"/>
      <c r="H275" s="383"/>
    </row>
    <row r="276" s="380" customFormat="1" ht="25" customHeight="1" spans="1:8">
      <c r="A276" s="208">
        <v>272</v>
      </c>
      <c r="B276" s="392" t="s">
        <v>12230</v>
      </c>
      <c r="C276" s="24" t="s">
        <v>12206</v>
      </c>
      <c r="D276" s="397">
        <v>17.04</v>
      </c>
      <c r="E276" s="21">
        <v>4.84</v>
      </c>
      <c r="F276" s="28">
        <v>82.47</v>
      </c>
      <c r="G276" s="395"/>
      <c r="H276" s="383"/>
    </row>
    <row r="277" s="380" customFormat="1" ht="25" customHeight="1" spans="1:8">
      <c r="A277" s="208">
        <v>273</v>
      </c>
      <c r="B277" s="392" t="s">
        <v>12231</v>
      </c>
      <c r="C277" s="24" t="s">
        <v>12206</v>
      </c>
      <c r="D277" s="397">
        <v>7.62</v>
      </c>
      <c r="E277" s="21">
        <v>4.84</v>
      </c>
      <c r="F277" s="28">
        <v>36.88</v>
      </c>
      <c r="G277" s="395"/>
      <c r="H277" s="383"/>
    </row>
    <row r="278" s="380" customFormat="1" ht="25" customHeight="1" spans="1:8">
      <c r="A278" s="208">
        <v>274</v>
      </c>
      <c r="B278" s="392" t="s">
        <v>12232</v>
      </c>
      <c r="C278" s="24" t="s">
        <v>12206</v>
      </c>
      <c r="D278" s="397">
        <v>8.08</v>
      </c>
      <c r="E278" s="21">
        <v>4.84</v>
      </c>
      <c r="F278" s="28">
        <v>39.11</v>
      </c>
      <c r="G278" s="395"/>
      <c r="H278" s="383"/>
    </row>
    <row r="279" s="380" customFormat="1" ht="25" customHeight="1" spans="1:8">
      <c r="A279" s="208">
        <v>275</v>
      </c>
      <c r="B279" s="392" t="s">
        <v>12233</v>
      </c>
      <c r="C279" s="24" t="s">
        <v>12206</v>
      </c>
      <c r="D279" s="397">
        <v>12.33</v>
      </c>
      <c r="E279" s="21">
        <v>4.84</v>
      </c>
      <c r="F279" s="28">
        <v>59.68</v>
      </c>
      <c r="G279" s="395"/>
      <c r="H279" s="383"/>
    </row>
    <row r="280" s="380" customFormat="1" ht="25" customHeight="1" spans="1:8">
      <c r="A280" s="208">
        <v>276</v>
      </c>
      <c r="B280" s="392" t="s">
        <v>429</v>
      </c>
      <c r="C280" s="24" t="s">
        <v>12206</v>
      </c>
      <c r="D280" s="397">
        <v>16.15</v>
      </c>
      <c r="E280" s="21">
        <v>4.84</v>
      </c>
      <c r="F280" s="28">
        <v>78.17</v>
      </c>
      <c r="G280" s="395"/>
      <c r="H280" s="383"/>
    </row>
    <row r="281" s="380" customFormat="1" ht="25" customHeight="1" spans="1:8">
      <c r="A281" s="208">
        <v>277</v>
      </c>
      <c r="B281" s="392" t="s">
        <v>12234</v>
      </c>
      <c r="C281" s="24" t="s">
        <v>12206</v>
      </c>
      <c r="D281" s="397">
        <v>12.9</v>
      </c>
      <c r="E281" s="21">
        <v>4.84</v>
      </c>
      <c r="F281" s="28">
        <v>62.44</v>
      </c>
      <c r="G281" s="395"/>
      <c r="H281" s="383"/>
    </row>
    <row r="282" s="380" customFormat="1" ht="25" customHeight="1" spans="1:8">
      <c r="A282" s="208">
        <v>278</v>
      </c>
      <c r="B282" s="392" t="s">
        <v>12235</v>
      </c>
      <c r="C282" s="24" t="s">
        <v>12206</v>
      </c>
      <c r="D282" s="397">
        <v>15.93</v>
      </c>
      <c r="E282" s="21">
        <v>4.84</v>
      </c>
      <c r="F282" s="28">
        <v>77.1</v>
      </c>
      <c r="G282" s="395"/>
      <c r="H282" s="383"/>
    </row>
    <row r="283" s="380" customFormat="1" ht="25" customHeight="1" spans="1:8">
      <c r="A283" s="208">
        <v>279</v>
      </c>
      <c r="B283" s="392" t="s">
        <v>12236</v>
      </c>
      <c r="C283" s="24" t="s">
        <v>12206</v>
      </c>
      <c r="D283" s="397">
        <v>13.41</v>
      </c>
      <c r="E283" s="21">
        <v>4.84</v>
      </c>
      <c r="F283" s="28">
        <v>64.9</v>
      </c>
      <c r="G283" s="395"/>
      <c r="H283" s="383"/>
    </row>
    <row r="284" s="380" customFormat="1" ht="25" customHeight="1" spans="1:8">
      <c r="A284" s="208">
        <v>280</v>
      </c>
      <c r="B284" s="392" t="s">
        <v>12237</v>
      </c>
      <c r="C284" s="24" t="s">
        <v>12206</v>
      </c>
      <c r="D284" s="397">
        <v>12.84</v>
      </c>
      <c r="E284" s="21">
        <v>4.84</v>
      </c>
      <c r="F284" s="28">
        <v>62.15</v>
      </c>
      <c r="G284" s="395"/>
      <c r="H284" s="383"/>
    </row>
    <row r="285" s="380" customFormat="1" ht="25" customHeight="1" spans="1:8">
      <c r="A285" s="208">
        <v>281</v>
      </c>
      <c r="B285" s="392" t="s">
        <v>12238</v>
      </c>
      <c r="C285" s="24" t="s">
        <v>12206</v>
      </c>
      <c r="D285" s="397">
        <v>14.57</v>
      </c>
      <c r="E285" s="21">
        <v>4.84</v>
      </c>
      <c r="F285" s="28">
        <v>70.52</v>
      </c>
      <c r="G285" s="395"/>
      <c r="H285" s="383"/>
    </row>
    <row r="286" s="380" customFormat="1" ht="25" customHeight="1" spans="1:8">
      <c r="A286" s="208">
        <v>282</v>
      </c>
      <c r="B286" s="392" t="s">
        <v>12239</v>
      </c>
      <c r="C286" s="24" t="s">
        <v>12206</v>
      </c>
      <c r="D286" s="397">
        <v>30.64</v>
      </c>
      <c r="E286" s="21">
        <v>4.84</v>
      </c>
      <c r="F286" s="28">
        <v>148.3</v>
      </c>
      <c r="G286" s="395"/>
      <c r="H286" s="383"/>
    </row>
    <row r="287" s="380" customFormat="1" ht="25" customHeight="1" spans="1:8">
      <c r="A287" s="208">
        <v>283</v>
      </c>
      <c r="B287" s="392" t="s">
        <v>12240</v>
      </c>
      <c r="C287" s="24" t="s">
        <v>12206</v>
      </c>
      <c r="D287" s="397">
        <v>13.66</v>
      </c>
      <c r="E287" s="21">
        <v>4.84</v>
      </c>
      <c r="F287" s="28">
        <v>66.11</v>
      </c>
      <c r="G287" s="395"/>
      <c r="H287" s="383"/>
    </row>
    <row r="288" s="380" customFormat="1" ht="25" customHeight="1" spans="1:8">
      <c r="A288" s="208">
        <v>284</v>
      </c>
      <c r="B288" s="392" t="s">
        <v>12241</v>
      </c>
      <c r="C288" s="24" t="s">
        <v>12206</v>
      </c>
      <c r="D288" s="397">
        <v>16</v>
      </c>
      <c r="E288" s="21">
        <v>4.84</v>
      </c>
      <c r="F288" s="28">
        <v>77.44</v>
      </c>
      <c r="G288" s="395"/>
      <c r="H288" s="383"/>
    </row>
    <row r="289" s="380" customFormat="1" ht="25" customHeight="1" spans="1:8">
      <c r="A289" s="208">
        <v>285</v>
      </c>
      <c r="B289" s="392" t="s">
        <v>12242</v>
      </c>
      <c r="C289" s="24" t="s">
        <v>12206</v>
      </c>
      <c r="D289" s="397">
        <v>10.74</v>
      </c>
      <c r="E289" s="21">
        <v>4.84</v>
      </c>
      <c r="F289" s="28">
        <v>51.98</v>
      </c>
      <c r="G289" s="395"/>
      <c r="H289" s="383"/>
    </row>
    <row r="290" s="380" customFormat="1" ht="25" customHeight="1" spans="1:8">
      <c r="A290" s="208">
        <v>286</v>
      </c>
      <c r="B290" s="392" t="s">
        <v>12243</v>
      </c>
      <c r="C290" s="24" t="s">
        <v>12206</v>
      </c>
      <c r="D290" s="397">
        <v>6.64</v>
      </c>
      <c r="E290" s="21">
        <v>4.84</v>
      </c>
      <c r="F290" s="28">
        <v>32.14</v>
      </c>
      <c r="G290" s="395"/>
      <c r="H290" s="383"/>
    </row>
    <row r="291" s="380" customFormat="1" ht="25" customHeight="1" spans="1:8">
      <c r="A291" s="208">
        <v>287</v>
      </c>
      <c r="B291" s="392" t="s">
        <v>12244</v>
      </c>
      <c r="C291" s="24" t="s">
        <v>12206</v>
      </c>
      <c r="D291" s="397">
        <v>7.45</v>
      </c>
      <c r="E291" s="21">
        <v>4.84</v>
      </c>
      <c r="F291" s="28">
        <v>36.06</v>
      </c>
      <c r="G291" s="395"/>
      <c r="H291" s="383"/>
    </row>
    <row r="292" s="380" customFormat="1" ht="25" customHeight="1" spans="1:8">
      <c r="A292" s="208">
        <v>288</v>
      </c>
      <c r="B292" s="392" t="s">
        <v>12245</v>
      </c>
      <c r="C292" s="24" t="s">
        <v>12206</v>
      </c>
      <c r="D292" s="397">
        <v>9.93</v>
      </c>
      <c r="E292" s="21">
        <v>4.84</v>
      </c>
      <c r="F292" s="28">
        <v>48.06</v>
      </c>
      <c r="G292" s="395"/>
      <c r="H292" s="383"/>
    </row>
    <row r="293" s="380" customFormat="1" ht="25" customHeight="1" spans="1:8">
      <c r="A293" s="208">
        <v>289</v>
      </c>
      <c r="B293" s="392" t="s">
        <v>2607</v>
      </c>
      <c r="C293" s="24" t="s">
        <v>12206</v>
      </c>
      <c r="D293" s="397">
        <v>8.78</v>
      </c>
      <c r="E293" s="21">
        <v>4.84</v>
      </c>
      <c r="F293" s="28">
        <v>42.5</v>
      </c>
      <c r="G293" s="395"/>
      <c r="H293" s="383"/>
    </row>
    <row r="294" s="380" customFormat="1" ht="25" customHeight="1" spans="1:8">
      <c r="A294" s="208">
        <v>290</v>
      </c>
      <c r="B294" s="392" t="s">
        <v>12246</v>
      </c>
      <c r="C294" s="24" t="s">
        <v>12206</v>
      </c>
      <c r="D294" s="397">
        <v>7.02</v>
      </c>
      <c r="E294" s="21">
        <v>4.84</v>
      </c>
      <c r="F294" s="28">
        <v>33.98</v>
      </c>
      <c r="G294" s="395"/>
      <c r="H294" s="383"/>
    </row>
    <row r="295" s="380" customFormat="1" ht="25" customHeight="1" spans="1:8">
      <c r="A295" s="208">
        <v>291</v>
      </c>
      <c r="B295" s="392" t="s">
        <v>12247</v>
      </c>
      <c r="C295" s="24" t="s">
        <v>12206</v>
      </c>
      <c r="D295" s="397">
        <v>11.04</v>
      </c>
      <c r="E295" s="21">
        <v>4.84</v>
      </c>
      <c r="F295" s="28">
        <v>53.43</v>
      </c>
      <c r="G295" s="395"/>
      <c r="H295" s="383"/>
    </row>
    <row r="296" s="380" customFormat="1" ht="25" customHeight="1" spans="1:8">
      <c r="A296" s="208">
        <v>292</v>
      </c>
      <c r="B296" s="392" t="s">
        <v>12248</v>
      </c>
      <c r="C296" s="24" t="s">
        <v>12206</v>
      </c>
      <c r="D296" s="397">
        <v>5.54</v>
      </c>
      <c r="E296" s="21">
        <v>4.84</v>
      </c>
      <c r="F296" s="28">
        <v>26.81</v>
      </c>
      <c r="G296" s="395"/>
      <c r="H296" s="383"/>
    </row>
    <row r="297" s="380" customFormat="1" ht="25" customHeight="1" spans="1:8">
      <c r="A297" s="208">
        <v>293</v>
      </c>
      <c r="B297" s="392" t="s">
        <v>1752</v>
      </c>
      <c r="C297" s="24" t="s">
        <v>12206</v>
      </c>
      <c r="D297" s="397">
        <v>19.67</v>
      </c>
      <c r="E297" s="21">
        <v>4.84</v>
      </c>
      <c r="F297" s="28">
        <v>95.2</v>
      </c>
      <c r="G297" s="395"/>
      <c r="H297" s="383"/>
    </row>
    <row r="298" s="380" customFormat="1" ht="25" customHeight="1" spans="1:8">
      <c r="A298" s="208">
        <v>294</v>
      </c>
      <c r="B298" s="392" t="s">
        <v>12249</v>
      </c>
      <c r="C298" s="24" t="s">
        <v>12206</v>
      </c>
      <c r="D298" s="397">
        <v>5.44</v>
      </c>
      <c r="E298" s="21">
        <v>4.84</v>
      </c>
      <c r="F298" s="28">
        <v>26.33</v>
      </c>
      <c r="G298" s="395"/>
      <c r="H298" s="383"/>
    </row>
    <row r="299" s="380" customFormat="1" ht="25" customHeight="1" spans="1:8">
      <c r="A299" s="208">
        <v>295</v>
      </c>
      <c r="B299" s="392" t="s">
        <v>12250</v>
      </c>
      <c r="C299" s="24" t="s">
        <v>12206</v>
      </c>
      <c r="D299" s="397">
        <v>11.27</v>
      </c>
      <c r="E299" s="21">
        <v>4.84</v>
      </c>
      <c r="F299" s="28">
        <v>54.55</v>
      </c>
      <c r="G299" s="395"/>
      <c r="H299" s="383"/>
    </row>
    <row r="300" s="380" customFormat="1" ht="25" customHeight="1" spans="1:8">
      <c r="A300" s="208">
        <v>296</v>
      </c>
      <c r="B300" s="392" t="s">
        <v>12251</v>
      </c>
      <c r="C300" s="24" t="s">
        <v>12206</v>
      </c>
      <c r="D300" s="397">
        <v>6.09</v>
      </c>
      <c r="E300" s="21">
        <v>4.84</v>
      </c>
      <c r="F300" s="28">
        <v>29.48</v>
      </c>
      <c r="G300" s="395"/>
      <c r="H300" s="383"/>
    </row>
    <row r="301" s="380" customFormat="1" ht="25" customHeight="1" spans="1:8">
      <c r="A301" s="208">
        <v>297</v>
      </c>
      <c r="B301" s="392" t="s">
        <v>12252</v>
      </c>
      <c r="C301" s="24" t="s">
        <v>12206</v>
      </c>
      <c r="D301" s="397">
        <v>7.73</v>
      </c>
      <c r="E301" s="21">
        <v>4.84</v>
      </c>
      <c r="F301" s="28">
        <v>37.41</v>
      </c>
      <c r="G301" s="398"/>
      <c r="H301" s="383"/>
    </row>
    <row r="302" s="380" customFormat="1" ht="25" customHeight="1" spans="1:8">
      <c r="A302" s="208">
        <v>298</v>
      </c>
      <c r="B302" s="392" t="s">
        <v>12253</v>
      </c>
      <c r="C302" s="24" t="s">
        <v>12206</v>
      </c>
      <c r="D302" s="397">
        <v>22.57</v>
      </c>
      <c r="E302" s="21">
        <v>4.84</v>
      </c>
      <c r="F302" s="28">
        <v>109.24</v>
      </c>
      <c r="G302" s="395"/>
      <c r="H302" s="383"/>
    </row>
    <row r="303" s="380" customFormat="1" ht="25" customHeight="1" spans="1:8">
      <c r="A303" s="208">
        <v>299</v>
      </c>
      <c r="B303" s="392" t="s">
        <v>12254</v>
      </c>
      <c r="C303" s="24" t="s">
        <v>12206</v>
      </c>
      <c r="D303" s="397">
        <v>4.33</v>
      </c>
      <c r="E303" s="21">
        <v>4.84</v>
      </c>
      <c r="F303" s="28">
        <v>20.96</v>
      </c>
      <c r="G303" s="395"/>
      <c r="H303" s="383"/>
    </row>
    <row r="304" s="380" customFormat="1" ht="25" customHeight="1" spans="1:8">
      <c r="A304" s="208">
        <v>300</v>
      </c>
      <c r="B304" s="392" t="s">
        <v>12255</v>
      </c>
      <c r="C304" s="24" t="s">
        <v>12206</v>
      </c>
      <c r="D304" s="397">
        <v>6.08</v>
      </c>
      <c r="E304" s="21">
        <v>4.84</v>
      </c>
      <c r="F304" s="28">
        <v>29.43</v>
      </c>
      <c r="G304" s="395"/>
      <c r="H304" s="383"/>
    </row>
    <row r="305" s="380" customFormat="1" ht="25" customHeight="1" spans="1:8">
      <c r="A305" s="208">
        <v>301</v>
      </c>
      <c r="B305" s="392" t="s">
        <v>12256</v>
      </c>
      <c r="C305" s="24" t="s">
        <v>12206</v>
      </c>
      <c r="D305" s="397">
        <v>9.19</v>
      </c>
      <c r="E305" s="21">
        <v>4.84</v>
      </c>
      <c r="F305" s="28">
        <v>44.48</v>
      </c>
      <c r="G305" s="395"/>
      <c r="H305" s="383"/>
    </row>
    <row r="306" s="380" customFormat="1" ht="25" customHeight="1" spans="1:8">
      <c r="A306" s="208">
        <v>302</v>
      </c>
      <c r="B306" s="392" t="s">
        <v>245</v>
      </c>
      <c r="C306" s="24" t="s">
        <v>12206</v>
      </c>
      <c r="D306" s="397">
        <v>12.23</v>
      </c>
      <c r="E306" s="21">
        <v>4.84</v>
      </c>
      <c r="F306" s="28">
        <v>59.19</v>
      </c>
      <c r="G306" s="395"/>
      <c r="H306" s="383"/>
    </row>
    <row r="307" s="380" customFormat="1" ht="25" customHeight="1" spans="1:8">
      <c r="A307" s="208">
        <v>303</v>
      </c>
      <c r="B307" s="392" t="s">
        <v>12257</v>
      </c>
      <c r="C307" s="24" t="s">
        <v>12206</v>
      </c>
      <c r="D307" s="397">
        <v>1.94</v>
      </c>
      <c r="E307" s="21">
        <v>4.84</v>
      </c>
      <c r="F307" s="28">
        <v>9.39</v>
      </c>
      <c r="G307" s="395"/>
      <c r="H307" s="383"/>
    </row>
    <row r="308" s="380" customFormat="1" ht="25" customHeight="1" spans="1:8">
      <c r="A308" s="208">
        <v>304</v>
      </c>
      <c r="B308" s="392" t="s">
        <v>12256</v>
      </c>
      <c r="C308" s="24" t="s">
        <v>12206</v>
      </c>
      <c r="D308" s="397">
        <v>2.48</v>
      </c>
      <c r="E308" s="21">
        <v>4.84</v>
      </c>
      <c r="F308" s="28">
        <v>12</v>
      </c>
      <c r="G308" s="398"/>
      <c r="H308" s="383"/>
    </row>
    <row r="309" s="380" customFormat="1" ht="25" customHeight="1" spans="1:8">
      <c r="A309" s="208">
        <v>305</v>
      </c>
      <c r="B309" s="392" t="s">
        <v>7100</v>
      </c>
      <c r="C309" s="24" t="s">
        <v>12206</v>
      </c>
      <c r="D309" s="397">
        <v>4.78</v>
      </c>
      <c r="E309" s="21">
        <v>4.84</v>
      </c>
      <c r="F309" s="28">
        <v>23.14</v>
      </c>
      <c r="G309" s="395"/>
      <c r="H309" s="383"/>
    </row>
    <row r="310" s="380" customFormat="1" ht="25" customHeight="1" spans="1:8">
      <c r="A310" s="208">
        <v>306</v>
      </c>
      <c r="B310" s="392" t="s">
        <v>12012</v>
      </c>
      <c r="C310" s="24" t="s">
        <v>12206</v>
      </c>
      <c r="D310" s="397">
        <v>5.37</v>
      </c>
      <c r="E310" s="21">
        <v>4.84</v>
      </c>
      <c r="F310" s="28">
        <v>25.99</v>
      </c>
      <c r="G310" s="395"/>
      <c r="H310" s="383"/>
    </row>
    <row r="311" s="380" customFormat="1" ht="25" customHeight="1" spans="1:8">
      <c r="A311" s="208">
        <v>307</v>
      </c>
      <c r="B311" s="392" t="s">
        <v>12258</v>
      </c>
      <c r="C311" s="24" t="s">
        <v>12206</v>
      </c>
      <c r="D311" s="397">
        <v>6.29</v>
      </c>
      <c r="E311" s="21">
        <v>4.84</v>
      </c>
      <c r="F311" s="28">
        <v>30.44</v>
      </c>
      <c r="G311" s="395"/>
      <c r="H311" s="383"/>
    </row>
    <row r="312" s="380" customFormat="1" ht="25" customHeight="1" spans="1:8">
      <c r="A312" s="208">
        <v>308</v>
      </c>
      <c r="B312" s="392" t="s">
        <v>12259</v>
      </c>
      <c r="C312" s="24" t="s">
        <v>12206</v>
      </c>
      <c r="D312" s="397">
        <v>8.32</v>
      </c>
      <c r="E312" s="21">
        <v>4.84</v>
      </c>
      <c r="F312" s="28">
        <v>40.27</v>
      </c>
      <c r="G312" s="395"/>
      <c r="H312" s="383"/>
    </row>
    <row r="313" s="380" customFormat="1" ht="25" customHeight="1" spans="1:8">
      <c r="A313" s="208">
        <v>309</v>
      </c>
      <c r="B313" s="392" t="s">
        <v>12260</v>
      </c>
      <c r="C313" s="24" t="s">
        <v>12206</v>
      </c>
      <c r="D313" s="397">
        <v>9.37</v>
      </c>
      <c r="E313" s="21">
        <v>4.84</v>
      </c>
      <c r="F313" s="28">
        <v>45.35</v>
      </c>
      <c r="G313" s="395"/>
      <c r="H313" s="383"/>
    </row>
    <row r="314" s="380" customFormat="1" ht="25" customHeight="1" spans="1:8">
      <c r="A314" s="208">
        <v>310</v>
      </c>
      <c r="B314" s="392" t="s">
        <v>12261</v>
      </c>
      <c r="C314" s="24" t="s">
        <v>12206</v>
      </c>
      <c r="D314" s="397">
        <v>4.29</v>
      </c>
      <c r="E314" s="21">
        <v>4.84</v>
      </c>
      <c r="F314" s="28">
        <v>20.76</v>
      </c>
      <c r="G314" s="395"/>
      <c r="H314" s="383"/>
    </row>
    <row r="315" s="380" customFormat="1" ht="25" customHeight="1" spans="1:8">
      <c r="A315" s="208">
        <v>311</v>
      </c>
      <c r="B315" s="392" t="s">
        <v>12262</v>
      </c>
      <c r="C315" s="24" t="s">
        <v>12206</v>
      </c>
      <c r="D315" s="397">
        <v>20.43</v>
      </c>
      <c r="E315" s="21">
        <v>4.84</v>
      </c>
      <c r="F315" s="28">
        <v>98.88</v>
      </c>
      <c r="G315" s="395"/>
      <c r="H315" s="383"/>
    </row>
    <row r="316" s="380" customFormat="1" ht="25" customHeight="1" spans="1:8">
      <c r="A316" s="208">
        <v>312</v>
      </c>
      <c r="B316" s="392" t="s">
        <v>12263</v>
      </c>
      <c r="C316" s="24" t="s">
        <v>12206</v>
      </c>
      <c r="D316" s="397">
        <v>15.74</v>
      </c>
      <c r="E316" s="21">
        <v>4.84</v>
      </c>
      <c r="F316" s="28">
        <v>76.18</v>
      </c>
      <c r="G316" s="395"/>
      <c r="H316" s="383"/>
    </row>
    <row r="317" s="380" customFormat="1" ht="25" customHeight="1" spans="1:8">
      <c r="A317" s="208">
        <v>313</v>
      </c>
      <c r="B317" s="392" t="s">
        <v>12264</v>
      </c>
      <c r="C317" s="24" t="s">
        <v>12206</v>
      </c>
      <c r="D317" s="397">
        <v>4.91</v>
      </c>
      <c r="E317" s="21">
        <v>4.84</v>
      </c>
      <c r="F317" s="28">
        <v>23.76</v>
      </c>
      <c r="G317" s="395"/>
      <c r="H317" s="383"/>
    </row>
    <row r="318" s="380" customFormat="1" ht="25" customHeight="1" spans="1:8">
      <c r="A318" s="208">
        <v>314</v>
      </c>
      <c r="B318" s="392" t="s">
        <v>6404</v>
      </c>
      <c r="C318" s="24" t="s">
        <v>12206</v>
      </c>
      <c r="D318" s="397">
        <v>5.44</v>
      </c>
      <c r="E318" s="21">
        <v>4.84</v>
      </c>
      <c r="F318" s="28">
        <v>26.33</v>
      </c>
      <c r="G318" s="395"/>
      <c r="H318" s="383"/>
    </row>
    <row r="319" s="380" customFormat="1" ht="25" customHeight="1" spans="1:8">
      <c r="A319" s="208">
        <v>315</v>
      </c>
      <c r="B319" s="392" t="s">
        <v>12265</v>
      </c>
      <c r="C319" s="24" t="s">
        <v>12206</v>
      </c>
      <c r="D319" s="397">
        <v>5.08</v>
      </c>
      <c r="E319" s="21">
        <v>4.84</v>
      </c>
      <c r="F319" s="28">
        <v>24.59</v>
      </c>
      <c r="G319" s="395"/>
      <c r="H319" s="383"/>
    </row>
    <row r="320" s="380" customFormat="1" ht="25" customHeight="1" spans="1:8">
      <c r="A320" s="208">
        <v>316</v>
      </c>
      <c r="B320" s="392" t="s">
        <v>12266</v>
      </c>
      <c r="C320" s="24" t="s">
        <v>12206</v>
      </c>
      <c r="D320" s="397">
        <v>5.21</v>
      </c>
      <c r="E320" s="21">
        <v>4.84</v>
      </c>
      <c r="F320" s="28">
        <v>25.22</v>
      </c>
      <c r="G320" s="395"/>
      <c r="H320" s="383"/>
    </row>
    <row r="321" s="380" customFormat="1" ht="25" customHeight="1" spans="1:8">
      <c r="A321" s="208">
        <v>317</v>
      </c>
      <c r="B321" s="392" t="s">
        <v>12267</v>
      </c>
      <c r="C321" s="24" t="s">
        <v>12206</v>
      </c>
      <c r="D321" s="397">
        <v>9.47</v>
      </c>
      <c r="E321" s="21">
        <v>4.84</v>
      </c>
      <c r="F321" s="28">
        <v>45.83</v>
      </c>
      <c r="G321" s="395"/>
      <c r="H321" s="383"/>
    </row>
    <row r="322" s="380" customFormat="1" ht="25" customHeight="1" spans="1:8">
      <c r="A322" s="208">
        <v>318</v>
      </c>
      <c r="B322" s="392" t="s">
        <v>12268</v>
      </c>
      <c r="C322" s="24" t="s">
        <v>12206</v>
      </c>
      <c r="D322" s="397">
        <v>2.27</v>
      </c>
      <c r="E322" s="21">
        <v>4.84</v>
      </c>
      <c r="F322" s="28">
        <v>10.99</v>
      </c>
      <c r="G322" s="395"/>
      <c r="H322" s="383"/>
    </row>
    <row r="323" s="380" customFormat="1" ht="25" customHeight="1" spans="1:8">
      <c r="A323" s="208">
        <v>319</v>
      </c>
      <c r="B323" s="24" t="s">
        <v>12269</v>
      </c>
      <c r="C323" s="24" t="s">
        <v>12206</v>
      </c>
      <c r="D323" s="397">
        <v>19.73</v>
      </c>
      <c r="E323" s="21">
        <v>4.84</v>
      </c>
      <c r="F323" s="28">
        <v>95.49</v>
      </c>
      <c r="G323" s="395"/>
      <c r="H323" s="383"/>
    </row>
    <row r="324" s="380" customFormat="1" ht="25" customHeight="1" spans="1:8">
      <c r="A324" s="208">
        <v>320</v>
      </c>
      <c r="B324" s="24" t="s">
        <v>11485</v>
      </c>
      <c r="C324" s="24" t="s">
        <v>12206</v>
      </c>
      <c r="D324" s="397">
        <v>5.38</v>
      </c>
      <c r="E324" s="21">
        <v>4.84</v>
      </c>
      <c r="F324" s="28">
        <v>26.04</v>
      </c>
      <c r="G324" s="395"/>
      <c r="H324" s="383"/>
    </row>
    <row r="325" s="380" customFormat="1" ht="25" customHeight="1" spans="1:8">
      <c r="A325" s="208">
        <v>321</v>
      </c>
      <c r="B325" s="24" t="s">
        <v>794</v>
      </c>
      <c r="C325" s="24" t="s">
        <v>12206</v>
      </c>
      <c r="D325" s="397">
        <v>8.31</v>
      </c>
      <c r="E325" s="21">
        <v>4.84</v>
      </c>
      <c r="F325" s="28">
        <v>40.22</v>
      </c>
      <c r="G325" s="395"/>
      <c r="H325" s="383"/>
    </row>
    <row r="326" s="380" customFormat="1" ht="25" customHeight="1" spans="1:8">
      <c r="A326" s="208">
        <v>322</v>
      </c>
      <c r="B326" s="24" t="s">
        <v>12270</v>
      </c>
      <c r="C326" s="24" t="s">
        <v>12206</v>
      </c>
      <c r="D326" s="397">
        <v>45</v>
      </c>
      <c r="E326" s="21">
        <v>4.84</v>
      </c>
      <c r="F326" s="28">
        <v>217.8</v>
      </c>
      <c r="G326" s="395"/>
      <c r="H326" s="383"/>
    </row>
    <row r="327" s="380" customFormat="1" ht="25" customHeight="1" spans="1:8">
      <c r="A327" s="208">
        <v>323</v>
      </c>
      <c r="B327" s="24" t="s">
        <v>12271</v>
      </c>
      <c r="C327" s="24" t="s">
        <v>12206</v>
      </c>
      <c r="D327" s="397">
        <v>4.97</v>
      </c>
      <c r="E327" s="21">
        <v>4.84</v>
      </c>
      <c r="F327" s="28">
        <v>24.05</v>
      </c>
      <c r="G327" s="395"/>
      <c r="H327" s="383"/>
    </row>
    <row r="328" s="380" customFormat="1" ht="25" customHeight="1" spans="1:8">
      <c r="A328" s="208">
        <v>324</v>
      </c>
      <c r="B328" s="625" t="s">
        <v>12272</v>
      </c>
      <c r="C328" s="625" t="s">
        <v>12273</v>
      </c>
      <c r="D328" s="28">
        <v>2128.67</v>
      </c>
      <c r="E328" s="21">
        <v>4.84</v>
      </c>
      <c r="F328" s="28">
        <v>10302.68</v>
      </c>
      <c r="G328" s="400"/>
      <c r="H328" s="383"/>
    </row>
    <row r="329" s="382" customFormat="1" ht="25" customHeight="1" spans="1:8">
      <c r="A329" s="208">
        <v>325</v>
      </c>
      <c r="B329" s="399" t="s">
        <v>12274</v>
      </c>
      <c r="C329" s="399" t="s">
        <v>12275</v>
      </c>
      <c r="D329" s="28">
        <v>2.63</v>
      </c>
      <c r="E329" s="21">
        <v>4.84</v>
      </c>
      <c r="F329" s="28">
        <v>12.73</v>
      </c>
      <c r="G329" s="396"/>
      <c r="H329" s="401"/>
    </row>
    <row r="330" s="382" customFormat="1" ht="25" customHeight="1" spans="1:8">
      <c r="A330" s="208">
        <v>326</v>
      </c>
      <c r="B330" s="399" t="s">
        <v>12276</v>
      </c>
      <c r="C330" s="399" t="s">
        <v>12275</v>
      </c>
      <c r="D330" s="28">
        <v>4.59</v>
      </c>
      <c r="E330" s="21">
        <v>4.84</v>
      </c>
      <c r="F330" s="28">
        <v>22.22</v>
      </c>
      <c r="G330" s="396"/>
      <c r="H330" s="401"/>
    </row>
    <row r="331" s="380" customFormat="1" ht="25" customHeight="1" spans="1:8">
      <c r="A331" s="208">
        <v>327</v>
      </c>
      <c r="B331" s="399" t="s">
        <v>12277</v>
      </c>
      <c r="C331" s="399" t="s">
        <v>12275</v>
      </c>
      <c r="D331" s="28">
        <v>4.15</v>
      </c>
      <c r="E331" s="21">
        <v>4.84</v>
      </c>
      <c r="F331" s="28">
        <v>20.09</v>
      </c>
      <c r="G331" s="396"/>
      <c r="H331" s="383"/>
    </row>
    <row r="332" s="380" customFormat="1" ht="25" customHeight="1" spans="1:8">
      <c r="A332" s="208">
        <v>328</v>
      </c>
      <c r="B332" s="399" t="s">
        <v>12278</v>
      </c>
      <c r="C332" s="399" t="s">
        <v>12275</v>
      </c>
      <c r="D332" s="28">
        <v>1.68</v>
      </c>
      <c r="E332" s="21">
        <v>4.84</v>
      </c>
      <c r="F332" s="28">
        <v>8.13</v>
      </c>
      <c r="G332" s="396"/>
      <c r="H332" s="383"/>
    </row>
    <row r="333" s="380" customFormat="1" ht="25" customHeight="1" spans="1:8">
      <c r="A333" s="208">
        <v>329</v>
      </c>
      <c r="B333" s="399" t="s">
        <v>12279</v>
      </c>
      <c r="C333" s="399" t="s">
        <v>12275</v>
      </c>
      <c r="D333" s="28">
        <v>2.23</v>
      </c>
      <c r="E333" s="21">
        <v>4.84</v>
      </c>
      <c r="F333" s="28">
        <v>10.79</v>
      </c>
      <c r="G333" s="396"/>
      <c r="H333" s="383"/>
    </row>
    <row r="334" s="380" customFormat="1" ht="25" customHeight="1" spans="1:8">
      <c r="A334" s="208">
        <v>330</v>
      </c>
      <c r="B334" s="399" t="s">
        <v>9290</v>
      </c>
      <c r="C334" s="399" t="s">
        <v>12275</v>
      </c>
      <c r="D334" s="28">
        <v>8.88</v>
      </c>
      <c r="E334" s="21">
        <v>4.84</v>
      </c>
      <c r="F334" s="28">
        <v>42.98</v>
      </c>
      <c r="G334" s="396"/>
      <c r="H334" s="383"/>
    </row>
    <row r="335" s="380" customFormat="1" ht="25" customHeight="1" spans="1:8">
      <c r="A335" s="208">
        <v>331</v>
      </c>
      <c r="B335" s="399" t="s">
        <v>12280</v>
      </c>
      <c r="C335" s="399" t="s">
        <v>12275</v>
      </c>
      <c r="D335" s="28">
        <v>6.01</v>
      </c>
      <c r="E335" s="21">
        <v>4.84</v>
      </c>
      <c r="F335" s="28">
        <v>29.09</v>
      </c>
      <c r="G335" s="396"/>
      <c r="H335" s="383"/>
    </row>
    <row r="336" s="380" customFormat="1" ht="25" customHeight="1" spans="1:8">
      <c r="A336" s="208">
        <v>332</v>
      </c>
      <c r="B336" s="399" t="s">
        <v>12281</v>
      </c>
      <c r="C336" s="399" t="s">
        <v>12275</v>
      </c>
      <c r="D336" s="28">
        <v>3.01</v>
      </c>
      <c r="E336" s="21">
        <v>4.84</v>
      </c>
      <c r="F336" s="28">
        <v>14.57</v>
      </c>
      <c r="G336" s="396"/>
      <c r="H336" s="383"/>
    </row>
    <row r="337" s="380" customFormat="1" ht="25" customHeight="1" spans="1:8">
      <c r="A337" s="208">
        <v>333</v>
      </c>
      <c r="B337" s="399" t="s">
        <v>12282</v>
      </c>
      <c r="C337" s="399" t="s">
        <v>12275</v>
      </c>
      <c r="D337" s="28">
        <v>2.96</v>
      </c>
      <c r="E337" s="21">
        <v>4.84</v>
      </c>
      <c r="F337" s="28">
        <v>14.33</v>
      </c>
      <c r="G337" s="396"/>
      <c r="H337" s="383"/>
    </row>
    <row r="338" s="380" customFormat="1" ht="25" customHeight="1" spans="1:8">
      <c r="A338" s="208">
        <v>334</v>
      </c>
      <c r="B338" s="399" t="s">
        <v>12283</v>
      </c>
      <c r="C338" s="399" t="s">
        <v>12275</v>
      </c>
      <c r="D338" s="28">
        <v>0.99</v>
      </c>
      <c r="E338" s="21">
        <v>4.84</v>
      </c>
      <c r="F338" s="28">
        <v>4.79</v>
      </c>
      <c r="G338" s="396"/>
      <c r="H338" s="383"/>
    </row>
    <row r="339" s="380" customFormat="1" ht="25" customHeight="1" spans="1:8">
      <c r="A339" s="208">
        <v>335</v>
      </c>
      <c r="B339" s="399" t="s">
        <v>12284</v>
      </c>
      <c r="C339" s="399" t="s">
        <v>12275</v>
      </c>
      <c r="D339" s="28">
        <v>4.53</v>
      </c>
      <c r="E339" s="21">
        <v>4.84</v>
      </c>
      <c r="F339" s="28">
        <v>21.93</v>
      </c>
      <c r="G339" s="396"/>
      <c r="H339" s="383"/>
    </row>
    <row r="340" s="380" customFormat="1" ht="25" customHeight="1" spans="1:8">
      <c r="A340" s="208">
        <v>336</v>
      </c>
      <c r="B340" s="399" t="s">
        <v>12285</v>
      </c>
      <c r="C340" s="399" t="s">
        <v>12275</v>
      </c>
      <c r="D340" s="28">
        <v>10.17</v>
      </c>
      <c r="E340" s="21">
        <v>4.84</v>
      </c>
      <c r="F340" s="28">
        <v>49.22</v>
      </c>
      <c r="G340" s="396"/>
      <c r="H340" s="383"/>
    </row>
    <row r="341" s="380" customFormat="1" ht="25" customHeight="1" spans="1:8">
      <c r="A341" s="208">
        <v>337</v>
      </c>
      <c r="B341" s="399" t="s">
        <v>12286</v>
      </c>
      <c r="C341" s="399" t="s">
        <v>12275</v>
      </c>
      <c r="D341" s="28">
        <v>10.66</v>
      </c>
      <c r="E341" s="21">
        <v>4.84</v>
      </c>
      <c r="F341" s="28">
        <v>51.59</v>
      </c>
      <c r="G341" s="396"/>
      <c r="H341" s="383"/>
    </row>
    <row r="342" s="380" customFormat="1" ht="25" customHeight="1" spans="1:8">
      <c r="A342" s="208">
        <v>338</v>
      </c>
      <c r="B342" s="399" t="s">
        <v>11526</v>
      </c>
      <c r="C342" s="399" t="s">
        <v>12275</v>
      </c>
      <c r="D342" s="28">
        <v>2.82</v>
      </c>
      <c r="E342" s="21">
        <v>4.84</v>
      </c>
      <c r="F342" s="28">
        <v>13.65</v>
      </c>
      <c r="G342" s="396"/>
      <c r="H342" s="383"/>
    </row>
    <row r="343" s="380" customFormat="1" ht="25" customHeight="1" spans="1:8">
      <c r="A343" s="208">
        <v>339</v>
      </c>
      <c r="B343" s="399" t="s">
        <v>12287</v>
      </c>
      <c r="C343" s="399" t="s">
        <v>12275</v>
      </c>
      <c r="D343" s="28">
        <v>3.9</v>
      </c>
      <c r="E343" s="21">
        <v>4.84</v>
      </c>
      <c r="F343" s="28">
        <v>18.88</v>
      </c>
      <c r="G343" s="396"/>
      <c r="H343" s="383"/>
    </row>
    <row r="344" s="380" customFormat="1" ht="25" customHeight="1" spans="1:8">
      <c r="A344" s="208">
        <v>340</v>
      </c>
      <c r="B344" s="399" t="s">
        <v>12288</v>
      </c>
      <c r="C344" s="399" t="s">
        <v>12275</v>
      </c>
      <c r="D344" s="28">
        <v>0.48</v>
      </c>
      <c r="E344" s="21">
        <v>4.84</v>
      </c>
      <c r="F344" s="28">
        <v>2.32</v>
      </c>
      <c r="G344" s="396"/>
      <c r="H344" s="383"/>
    </row>
    <row r="345" s="380" customFormat="1" ht="25" customHeight="1" spans="1:8">
      <c r="A345" s="208">
        <v>341</v>
      </c>
      <c r="B345" s="399" t="s">
        <v>12289</v>
      </c>
      <c r="C345" s="399" t="s">
        <v>12275</v>
      </c>
      <c r="D345" s="28">
        <v>2.78</v>
      </c>
      <c r="E345" s="21">
        <v>4.84</v>
      </c>
      <c r="F345" s="28">
        <v>13.46</v>
      </c>
      <c r="G345" s="396"/>
      <c r="H345" s="383"/>
    </row>
    <row r="346" s="380" customFormat="1" ht="25" customHeight="1" spans="1:8">
      <c r="A346" s="208">
        <v>342</v>
      </c>
      <c r="B346" s="399" t="s">
        <v>12290</v>
      </c>
      <c r="C346" s="399" t="s">
        <v>12275</v>
      </c>
      <c r="D346" s="28">
        <v>3.64</v>
      </c>
      <c r="E346" s="21">
        <v>4.84</v>
      </c>
      <c r="F346" s="28">
        <v>17.62</v>
      </c>
      <c r="G346" s="396"/>
      <c r="H346" s="383"/>
    </row>
    <row r="347" s="380" customFormat="1" ht="25" customHeight="1" spans="1:8">
      <c r="A347" s="208">
        <v>343</v>
      </c>
      <c r="B347" s="399" t="s">
        <v>12291</v>
      </c>
      <c r="C347" s="399" t="s">
        <v>12275</v>
      </c>
      <c r="D347" s="28">
        <v>6.74</v>
      </c>
      <c r="E347" s="21">
        <v>4.84</v>
      </c>
      <c r="F347" s="28">
        <v>32.62</v>
      </c>
      <c r="G347" s="396"/>
      <c r="H347" s="383"/>
    </row>
    <row r="348" s="380" customFormat="1" ht="25" customHeight="1" spans="1:8">
      <c r="A348" s="208">
        <v>344</v>
      </c>
      <c r="B348" s="399" t="s">
        <v>12292</v>
      </c>
      <c r="C348" s="399" t="s">
        <v>12275</v>
      </c>
      <c r="D348" s="28">
        <v>7.67</v>
      </c>
      <c r="E348" s="21">
        <v>4.84</v>
      </c>
      <c r="F348" s="28">
        <v>37.12</v>
      </c>
      <c r="G348" s="396"/>
      <c r="H348" s="383"/>
    </row>
    <row r="349" s="380" customFormat="1" ht="25" customHeight="1" spans="1:8">
      <c r="A349" s="208">
        <v>345</v>
      </c>
      <c r="B349" s="399" t="s">
        <v>12293</v>
      </c>
      <c r="C349" s="399" t="s">
        <v>12275</v>
      </c>
      <c r="D349" s="28">
        <v>3.77</v>
      </c>
      <c r="E349" s="21">
        <v>4.84</v>
      </c>
      <c r="F349" s="28">
        <v>18.25</v>
      </c>
      <c r="G349" s="396"/>
      <c r="H349" s="383"/>
    </row>
    <row r="350" s="380" customFormat="1" ht="25" customHeight="1" spans="1:8">
      <c r="A350" s="208">
        <v>346</v>
      </c>
      <c r="B350" s="399" t="s">
        <v>12294</v>
      </c>
      <c r="C350" s="399" t="s">
        <v>12275</v>
      </c>
      <c r="D350" s="28">
        <v>7.93</v>
      </c>
      <c r="E350" s="21">
        <v>4.84</v>
      </c>
      <c r="F350" s="28">
        <v>38.38</v>
      </c>
      <c r="G350" s="396"/>
      <c r="H350" s="383"/>
    </row>
    <row r="351" s="380" customFormat="1" ht="25" customHeight="1" spans="1:8">
      <c r="A351" s="208">
        <v>347</v>
      </c>
      <c r="B351" s="399" t="s">
        <v>12295</v>
      </c>
      <c r="C351" s="399" t="s">
        <v>12275</v>
      </c>
      <c r="D351" s="28">
        <v>6.05</v>
      </c>
      <c r="E351" s="21">
        <v>4.84</v>
      </c>
      <c r="F351" s="28">
        <v>29.28</v>
      </c>
      <c r="G351" s="396"/>
      <c r="H351" s="383"/>
    </row>
    <row r="352" s="380" customFormat="1" ht="25" customHeight="1" spans="1:8">
      <c r="A352" s="208">
        <v>348</v>
      </c>
      <c r="B352" s="399" t="s">
        <v>12296</v>
      </c>
      <c r="C352" s="399" t="s">
        <v>12275</v>
      </c>
      <c r="D352" s="28">
        <v>5.94</v>
      </c>
      <c r="E352" s="21">
        <v>4.84</v>
      </c>
      <c r="F352" s="28">
        <v>28.75</v>
      </c>
      <c r="G352" s="396"/>
      <c r="H352" s="383"/>
    </row>
    <row r="353" s="380" customFormat="1" ht="25" customHeight="1" spans="1:8">
      <c r="A353" s="208">
        <v>349</v>
      </c>
      <c r="B353" s="399" t="s">
        <v>12297</v>
      </c>
      <c r="C353" s="399" t="s">
        <v>12275</v>
      </c>
      <c r="D353" s="28">
        <v>4.05</v>
      </c>
      <c r="E353" s="21">
        <v>4.84</v>
      </c>
      <c r="F353" s="28">
        <v>19.6</v>
      </c>
      <c r="G353" s="396"/>
      <c r="H353" s="383"/>
    </row>
    <row r="354" s="380" customFormat="1" ht="25" customHeight="1" spans="1:8">
      <c r="A354" s="208">
        <v>350</v>
      </c>
      <c r="B354" s="399" t="s">
        <v>12298</v>
      </c>
      <c r="C354" s="399" t="s">
        <v>12275</v>
      </c>
      <c r="D354" s="28">
        <v>5.52</v>
      </c>
      <c r="E354" s="21">
        <v>4.84</v>
      </c>
      <c r="F354" s="28">
        <v>26.72</v>
      </c>
      <c r="G354" s="396"/>
      <c r="H354" s="383"/>
    </row>
    <row r="355" s="380" customFormat="1" ht="25" customHeight="1" spans="1:8">
      <c r="A355" s="208">
        <v>351</v>
      </c>
      <c r="B355" s="399" t="s">
        <v>12299</v>
      </c>
      <c r="C355" s="399" t="s">
        <v>12275</v>
      </c>
      <c r="D355" s="28">
        <v>15.04</v>
      </c>
      <c r="E355" s="21">
        <v>4.84</v>
      </c>
      <c r="F355" s="28">
        <v>72.79</v>
      </c>
      <c r="G355" s="396"/>
      <c r="H355" s="383"/>
    </row>
    <row r="356" s="380" customFormat="1" ht="25" customHeight="1" spans="1:8">
      <c r="A356" s="208">
        <v>352</v>
      </c>
      <c r="B356" s="399" t="s">
        <v>12300</v>
      </c>
      <c r="C356" s="399" t="s">
        <v>12275</v>
      </c>
      <c r="D356" s="28">
        <v>2.38</v>
      </c>
      <c r="E356" s="21">
        <v>4.84</v>
      </c>
      <c r="F356" s="28">
        <v>11.52</v>
      </c>
      <c r="G356" s="396"/>
      <c r="H356" s="383"/>
    </row>
    <row r="357" s="380" customFormat="1" ht="25" customHeight="1" spans="1:8">
      <c r="A357" s="208">
        <v>353</v>
      </c>
      <c r="B357" s="399" t="s">
        <v>12301</v>
      </c>
      <c r="C357" s="399" t="s">
        <v>12275</v>
      </c>
      <c r="D357" s="28">
        <v>1.95</v>
      </c>
      <c r="E357" s="21">
        <v>4.84</v>
      </c>
      <c r="F357" s="28">
        <v>9.44</v>
      </c>
      <c r="G357" s="396"/>
      <c r="H357" s="383"/>
    </row>
    <row r="358" s="380" customFormat="1" ht="25" customHeight="1" spans="1:8">
      <c r="A358" s="208">
        <v>354</v>
      </c>
      <c r="B358" s="399" t="s">
        <v>12302</v>
      </c>
      <c r="C358" s="399" t="s">
        <v>12275</v>
      </c>
      <c r="D358" s="28">
        <v>4.03</v>
      </c>
      <c r="E358" s="21">
        <v>4.84</v>
      </c>
      <c r="F358" s="28">
        <v>19.51</v>
      </c>
      <c r="G358" s="396"/>
      <c r="H358" s="383"/>
    </row>
    <row r="359" s="380" customFormat="1" ht="25" customHeight="1" spans="1:8">
      <c r="A359" s="208">
        <v>355</v>
      </c>
      <c r="B359" s="399" t="s">
        <v>10255</v>
      </c>
      <c r="C359" s="399" t="s">
        <v>12303</v>
      </c>
      <c r="D359" s="28">
        <v>5.98</v>
      </c>
      <c r="E359" s="21">
        <v>4.84</v>
      </c>
      <c r="F359" s="28">
        <v>28.94</v>
      </c>
      <c r="G359" s="398"/>
      <c r="H359" s="383"/>
    </row>
    <row r="360" s="380" customFormat="1" ht="25" customHeight="1" spans="1:8">
      <c r="A360" s="208">
        <v>356</v>
      </c>
      <c r="B360" s="399" t="s">
        <v>7901</v>
      </c>
      <c r="C360" s="399" t="s">
        <v>12303</v>
      </c>
      <c r="D360" s="28">
        <v>2.19</v>
      </c>
      <c r="E360" s="21">
        <v>4.84</v>
      </c>
      <c r="F360" s="28">
        <v>10.6</v>
      </c>
      <c r="G360" s="398"/>
      <c r="H360" s="383"/>
    </row>
    <row r="361" s="380" customFormat="1" ht="25" customHeight="1" spans="1:8">
      <c r="A361" s="208">
        <v>357</v>
      </c>
      <c r="B361" s="399" t="s">
        <v>12304</v>
      </c>
      <c r="C361" s="399" t="s">
        <v>12303</v>
      </c>
      <c r="D361" s="28">
        <v>8.61</v>
      </c>
      <c r="E361" s="21">
        <v>4.84</v>
      </c>
      <c r="F361" s="28">
        <v>41.67</v>
      </c>
      <c r="G361" s="398"/>
      <c r="H361" s="383"/>
    </row>
    <row r="362" s="380" customFormat="1" ht="25" customHeight="1" spans="1:8">
      <c r="A362" s="208">
        <v>358</v>
      </c>
      <c r="B362" s="399" t="s">
        <v>12305</v>
      </c>
      <c r="C362" s="399" t="s">
        <v>12303</v>
      </c>
      <c r="D362" s="28">
        <v>10.01</v>
      </c>
      <c r="E362" s="21">
        <v>4.84</v>
      </c>
      <c r="F362" s="28">
        <v>48.45</v>
      </c>
      <c r="G362" s="398"/>
      <c r="H362" s="383"/>
    </row>
    <row r="363" s="380" customFormat="1" ht="25" customHeight="1" spans="1:8">
      <c r="A363" s="208">
        <v>359</v>
      </c>
      <c r="B363" s="399" t="s">
        <v>12306</v>
      </c>
      <c r="C363" s="399" t="s">
        <v>12303</v>
      </c>
      <c r="D363" s="28">
        <v>8.33</v>
      </c>
      <c r="E363" s="21">
        <v>4.84</v>
      </c>
      <c r="F363" s="28">
        <v>40.32</v>
      </c>
      <c r="G363" s="398"/>
      <c r="H363" s="383"/>
    </row>
    <row r="364" s="380" customFormat="1" ht="25" customHeight="1" spans="1:8">
      <c r="A364" s="208">
        <v>360</v>
      </c>
      <c r="B364" s="399" t="s">
        <v>6537</v>
      </c>
      <c r="C364" s="399" t="s">
        <v>12303</v>
      </c>
      <c r="D364" s="28">
        <v>8.55</v>
      </c>
      <c r="E364" s="21">
        <v>4.84</v>
      </c>
      <c r="F364" s="28">
        <v>41.38</v>
      </c>
      <c r="G364" s="398"/>
      <c r="H364" s="383"/>
    </row>
    <row r="365" s="380" customFormat="1" ht="25" customHeight="1" spans="1:8">
      <c r="A365" s="208">
        <v>361</v>
      </c>
      <c r="B365" s="399" t="s">
        <v>12307</v>
      </c>
      <c r="C365" s="399" t="s">
        <v>12303</v>
      </c>
      <c r="D365" s="28">
        <v>9.69</v>
      </c>
      <c r="E365" s="21">
        <v>4.84</v>
      </c>
      <c r="F365" s="28">
        <v>46.9</v>
      </c>
      <c r="G365" s="398"/>
      <c r="H365" s="383"/>
    </row>
    <row r="366" s="380" customFormat="1" ht="25" customHeight="1" spans="1:8">
      <c r="A366" s="208">
        <v>362</v>
      </c>
      <c r="B366" s="399" t="s">
        <v>12308</v>
      </c>
      <c r="C366" s="399" t="s">
        <v>12303</v>
      </c>
      <c r="D366" s="28">
        <v>5.07</v>
      </c>
      <c r="E366" s="21">
        <v>4.84</v>
      </c>
      <c r="F366" s="28">
        <v>24.54</v>
      </c>
      <c r="G366" s="398"/>
      <c r="H366" s="383"/>
    </row>
    <row r="367" s="380" customFormat="1" ht="25" customHeight="1" spans="1:8">
      <c r="A367" s="208">
        <v>363</v>
      </c>
      <c r="B367" s="399" t="s">
        <v>136</v>
      </c>
      <c r="C367" s="399" t="s">
        <v>12303</v>
      </c>
      <c r="D367" s="28">
        <v>4.9</v>
      </c>
      <c r="E367" s="21">
        <v>4.84</v>
      </c>
      <c r="F367" s="28">
        <v>23.72</v>
      </c>
      <c r="G367" s="398"/>
      <c r="H367" s="383"/>
    </row>
    <row r="368" s="380" customFormat="1" ht="25" customHeight="1" spans="1:8">
      <c r="A368" s="208">
        <v>364</v>
      </c>
      <c r="B368" s="399" t="s">
        <v>12309</v>
      </c>
      <c r="C368" s="399" t="s">
        <v>12303</v>
      </c>
      <c r="D368" s="28">
        <v>5.63</v>
      </c>
      <c r="E368" s="21">
        <v>4.84</v>
      </c>
      <c r="F368" s="28">
        <v>27.25</v>
      </c>
      <c r="G368" s="398"/>
      <c r="H368" s="383"/>
    </row>
    <row r="369" s="380" customFormat="1" ht="25" customHeight="1" spans="1:8">
      <c r="A369" s="208">
        <v>365</v>
      </c>
      <c r="B369" s="399" t="s">
        <v>12310</v>
      </c>
      <c r="C369" s="399" t="s">
        <v>12303</v>
      </c>
      <c r="D369" s="28">
        <v>4.95</v>
      </c>
      <c r="E369" s="21">
        <v>4.84</v>
      </c>
      <c r="F369" s="28">
        <v>23.96</v>
      </c>
      <c r="G369" s="398"/>
      <c r="H369" s="383"/>
    </row>
    <row r="370" s="380" customFormat="1" ht="25" customHeight="1" spans="1:8">
      <c r="A370" s="208">
        <v>366</v>
      </c>
      <c r="B370" s="399" t="s">
        <v>12311</v>
      </c>
      <c r="C370" s="399" t="s">
        <v>12303</v>
      </c>
      <c r="D370" s="28">
        <v>10.62</v>
      </c>
      <c r="E370" s="21">
        <v>4.84</v>
      </c>
      <c r="F370" s="28">
        <v>51.4</v>
      </c>
      <c r="G370" s="398"/>
      <c r="H370" s="383"/>
    </row>
    <row r="371" s="380" customFormat="1" ht="25" customHeight="1" spans="1:8">
      <c r="A371" s="208">
        <v>367</v>
      </c>
      <c r="B371" s="399" t="s">
        <v>12312</v>
      </c>
      <c r="C371" s="399" t="s">
        <v>12303</v>
      </c>
      <c r="D371" s="28">
        <v>1.59</v>
      </c>
      <c r="E371" s="21">
        <v>4.84</v>
      </c>
      <c r="F371" s="28">
        <v>7.7</v>
      </c>
      <c r="G371" s="398"/>
      <c r="H371" s="383"/>
    </row>
    <row r="372" s="380" customFormat="1" ht="25" customHeight="1" spans="1:8">
      <c r="A372" s="208">
        <v>368</v>
      </c>
      <c r="B372" s="399" t="s">
        <v>12313</v>
      </c>
      <c r="C372" s="399" t="s">
        <v>12303</v>
      </c>
      <c r="D372" s="28">
        <v>6.94</v>
      </c>
      <c r="E372" s="21">
        <v>4.84</v>
      </c>
      <c r="F372" s="28">
        <v>33.59</v>
      </c>
      <c r="G372" s="398"/>
      <c r="H372" s="383"/>
    </row>
    <row r="373" s="380" customFormat="1" ht="25" customHeight="1" spans="1:8">
      <c r="A373" s="208">
        <v>369</v>
      </c>
      <c r="B373" s="399" t="s">
        <v>12314</v>
      </c>
      <c r="C373" s="399" t="s">
        <v>12303</v>
      </c>
      <c r="D373" s="28">
        <v>8</v>
      </c>
      <c r="E373" s="21">
        <v>4.84</v>
      </c>
      <c r="F373" s="28">
        <v>38.72</v>
      </c>
      <c r="G373" s="398"/>
      <c r="H373" s="383"/>
    </row>
    <row r="374" s="380" customFormat="1" ht="25" customHeight="1" spans="1:8">
      <c r="A374" s="208">
        <v>370</v>
      </c>
      <c r="B374" s="399" t="s">
        <v>12315</v>
      </c>
      <c r="C374" s="399" t="s">
        <v>12303</v>
      </c>
      <c r="D374" s="28">
        <v>8.72</v>
      </c>
      <c r="E374" s="21">
        <v>4.84</v>
      </c>
      <c r="F374" s="28">
        <v>42.2</v>
      </c>
      <c r="G374" s="398"/>
      <c r="H374" s="383"/>
    </row>
    <row r="375" s="380" customFormat="1" ht="25" customHeight="1" spans="1:8">
      <c r="A375" s="208">
        <v>371</v>
      </c>
      <c r="B375" s="399" t="s">
        <v>12316</v>
      </c>
      <c r="C375" s="399" t="s">
        <v>12303</v>
      </c>
      <c r="D375" s="28">
        <v>6.17</v>
      </c>
      <c r="E375" s="21">
        <v>4.84</v>
      </c>
      <c r="F375" s="28">
        <v>29.86</v>
      </c>
      <c r="G375" s="398"/>
      <c r="H375" s="383"/>
    </row>
    <row r="376" s="380" customFormat="1" ht="25" customHeight="1" spans="1:8">
      <c r="A376" s="208">
        <v>372</v>
      </c>
      <c r="B376" s="399" t="s">
        <v>12266</v>
      </c>
      <c r="C376" s="399" t="s">
        <v>12303</v>
      </c>
      <c r="D376" s="28">
        <v>6.66</v>
      </c>
      <c r="E376" s="21">
        <v>4.84</v>
      </c>
      <c r="F376" s="28">
        <v>32.23</v>
      </c>
      <c r="G376" s="398"/>
      <c r="H376" s="383"/>
    </row>
    <row r="377" s="380" customFormat="1" ht="25" customHeight="1" spans="1:8">
      <c r="A377" s="208">
        <v>373</v>
      </c>
      <c r="B377" s="399" t="s">
        <v>12317</v>
      </c>
      <c r="C377" s="399" t="s">
        <v>12303</v>
      </c>
      <c r="D377" s="28">
        <v>9.92</v>
      </c>
      <c r="E377" s="21">
        <v>4.84</v>
      </c>
      <c r="F377" s="28">
        <v>48.01</v>
      </c>
      <c r="G377" s="398"/>
      <c r="H377" s="383"/>
    </row>
    <row r="378" s="380" customFormat="1" ht="25" customHeight="1" spans="1:8">
      <c r="A378" s="208">
        <v>374</v>
      </c>
      <c r="B378" s="399" t="s">
        <v>11546</v>
      </c>
      <c r="C378" s="399" t="s">
        <v>12303</v>
      </c>
      <c r="D378" s="28">
        <v>11.19</v>
      </c>
      <c r="E378" s="21">
        <v>4.84</v>
      </c>
      <c r="F378" s="28">
        <v>54.16</v>
      </c>
      <c r="G378" s="398"/>
      <c r="H378" s="383"/>
    </row>
    <row r="379" s="380" customFormat="1" ht="25" customHeight="1" spans="1:8">
      <c r="A379" s="208">
        <v>375</v>
      </c>
      <c r="B379" s="399" t="s">
        <v>12318</v>
      </c>
      <c r="C379" s="399" t="s">
        <v>12303</v>
      </c>
      <c r="D379" s="28">
        <v>7.2</v>
      </c>
      <c r="E379" s="21">
        <v>4.84</v>
      </c>
      <c r="F379" s="28">
        <v>34.85</v>
      </c>
      <c r="G379" s="398"/>
      <c r="H379" s="383"/>
    </row>
    <row r="380" s="380" customFormat="1" ht="25" customHeight="1" spans="1:8">
      <c r="A380" s="208">
        <v>376</v>
      </c>
      <c r="B380" s="399" t="s">
        <v>12319</v>
      </c>
      <c r="C380" s="399" t="s">
        <v>12303</v>
      </c>
      <c r="D380" s="28">
        <v>4.03</v>
      </c>
      <c r="E380" s="21">
        <v>4.84</v>
      </c>
      <c r="F380" s="28">
        <v>19.51</v>
      </c>
      <c r="G380" s="398"/>
      <c r="H380" s="383"/>
    </row>
    <row r="381" s="380" customFormat="1" ht="25" customHeight="1" spans="1:8">
      <c r="A381" s="208">
        <v>377</v>
      </c>
      <c r="B381" s="399" t="s">
        <v>12320</v>
      </c>
      <c r="C381" s="399" t="s">
        <v>12303</v>
      </c>
      <c r="D381" s="28">
        <v>15.47</v>
      </c>
      <c r="E381" s="21">
        <v>4.84</v>
      </c>
      <c r="F381" s="28">
        <v>74.87</v>
      </c>
      <c r="G381" s="398"/>
      <c r="H381" s="383"/>
    </row>
    <row r="382" s="380" customFormat="1" ht="25" customHeight="1" spans="1:8">
      <c r="A382" s="208">
        <v>378</v>
      </c>
      <c r="B382" s="399" t="s">
        <v>12321</v>
      </c>
      <c r="C382" s="399" t="s">
        <v>12303</v>
      </c>
      <c r="D382" s="28">
        <v>4.61</v>
      </c>
      <c r="E382" s="21">
        <v>4.84</v>
      </c>
      <c r="F382" s="28">
        <v>22.31</v>
      </c>
      <c r="G382" s="398"/>
      <c r="H382" s="383"/>
    </row>
    <row r="383" s="380" customFormat="1" ht="25" customHeight="1" spans="1:8">
      <c r="A383" s="208">
        <v>379</v>
      </c>
      <c r="B383" s="399" t="s">
        <v>12322</v>
      </c>
      <c r="C383" s="399" t="s">
        <v>12303</v>
      </c>
      <c r="D383" s="28">
        <v>5.88</v>
      </c>
      <c r="E383" s="21">
        <v>4.84</v>
      </c>
      <c r="F383" s="28">
        <v>28.46</v>
      </c>
      <c r="G383" s="398"/>
      <c r="H383" s="383"/>
    </row>
    <row r="384" s="380" customFormat="1" ht="25" customHeight="1" spans="1:8">
      <c r="A384" s="208">
        <v>380</v>
      </c>
      <c r="B384" s="399" t="s">
        <v>12323</v>
      </c>
      <c r="C384" s="399" t="s">
        <v>12303</v>
      </c>
      <c r="D384" s="28">
        <v>4.48</v>
      </c>
      <c r="E384" s="21">
        <v>4.84</v>
      </c>
      <c r="F384" s="28">
        <v>21.68</v>
      </c>
      <c r="G384" s="398"/>
      <c r="H384" s="383"/>
    </row>
    <row r="385" s="380" customFormat="1" ht="25" customHeight="1" spans="1:8">
      <c r="A385" s="208">
        <v>381</v>
      </c>
      <c r="B385" s="399" t="s">
        <v>12324</v>
      </c>
      <c r="C385" s="399" t="s">
        <v>12303</v>
      </c>
      <c r="D385" s="28">
        <v>5.37</v>
      </c>
      <c r="E385" s="21">
        <v>4.84</v>
      </c>
      <c r="F385" s="28">
        <v>25.99</v>
      </c>
      <c r="G385" s="398"/>
      <c r="H385" s="383"/>
    </row>
    <row r="386" s="380" customFormat="1" ht="25" customHeight="1" spans="1:8">
      <c r="A386" s="208">
        <v>382</v>
      </c>
      <c r="B386" s="399" t="s">
        <v>12325</v>
      </c>
      <c r="C386" s="399" t="s">
        <v>12303</v>
      </c>
      <c r="D386" s="28">
        <v>14.54</v>
      </c>
      <c r="E386" s="21">
        <v>4.84</v>
      </c>
      <c r="F386" s="28">
        <v>70.37</v>
      </c>
      <c r="G386" s="398"/>
      <c r="H386" s="383"/>
    </row>
    <row r="387" s="380" customFormat="1" ht="25" customHeight="1" spans="1:8">
      <c r="A387" s="208">
        <v>383</v>
      </c>
      <c r="B387" s="399" t="s">
        <v>12326</v>
      </c>
      <c r="C387" s="399" t="s">
        <v>12303</v>
      </c>
      <c r="D387" s="28">
        <v>5.09</v>
      </c>
      <c r="E387" s="21">
        <v>4.84</v>
      </c>
      <c r="F387" s="28">
        <v>24.64</v>
      </c>
      <c r="G387" s="398"/>
      <c r="H387" s="383"/>
    </row>
    <row r="388" s="380" customFormat="1" ht="25" customHeight="1" spans="1:8">
      <c r="A388" s="208">
        <v>384</v>
      </c>
      <c r="B388" s="399" t="s">
        <v>96</v>
      </c>
      <c r="C388" s="399" t="s">
        <v>12303</v>
      </c>
      <c r="D388" s="28">
        <v>10.06</v>
      </c>
      <c r="E388" s="21">
        <v>4.84</v>
      </c>
      <c r="F388" s="28">
        <v>48.69</v>
      </c>
      <c r="G388" s="398"/>
      <c r="H388" s="383"/>
    </row>
    <row r="389" s="380" customFormat="1" ht="25" customHeight="1" spans="1:8">
      <c r="A389" s="208">
        <v>385</v>
      </c>
      <c r="B389" s="399" t="s">
        <v>12327</v>
      </c>
      <c r="C389" s="399" t="s">
        <v>12303</v>
      </c>
      <c r="D389" s="28">
        <v>8.31</v>
      </c>
      <c r="E389" s="21">
        <v>4.84</v>
      </c>
      <c r="F389" s="28">
        <v>40.22</v>
      </c>
      <c r="G389" s="398"/>
      <c r="H389" s="383"/>
    </row>
    <row r="390" s="380" customFormat="1" ht="25" customHeight="1" spans="1:8">
      <c r="A390" s="208">
        <v>386</v>
      </c>
      <c r="B390" s="399" t="s">
        <v>12328</v>
      </c>
      <c r="C390" s="399" t="s">
        <v>12303</v>
      </c>
      <c r="D390" s="28">
        <v>4.39</v>
      </c>
      <c r="E390" s="21">
        <v>4.84</v>
      </c>
      <c r="F390" s="28">
        <v>21.25</v>
      </c>
      <c r="G390" s="398"/>
      <c r="H390" s="383"/>
    </row>
    <row r="391" s="380" customFormat="1" ht="25" customHeight="1" spans="1:8">
      <c r="A391" s="208">
        <v>387</v>
      </c>
      <c r="B391" s="399" t="s">
        <v>12329</v>
      </c>
      <c r="C391" s="399" t="s">
        <v>12303</v>
      </c>
      <c r="D391" s="28">
        <v>5.6</v>
      </c>
      <c r="E391" s="21">
        <v>4.84</v>
      </c>
      <c r="F391" s="28">
        <v>27.1</v>
      </c>
      <c r="G391" s="398"/>
      <c r="H391" s="383"/>
    </row>
    <row r="392" s="380" customFormat="1" ht="25" customHeight="1" spans="1:8">
      <c r="A392" s="208">
        <v>388</v>
      </c>
      <c r="B392" s="399" t="s">
        <v>12330</v>
      </c>
      <c r="C392" s="399" t="s">
        <v>12303</v>
      </c>
      <c r="D392" s="28">
        <v>13.16</v>
      </c>
      <c r="E392" s="21">
        <v>4.84</v>
      </c>
      <c r="F392" s="28">
        <v>63.69</v>
      </c>
      <c r="G392" s="396"/>
      <c r="H392" s="383"/>
    </row>
    <row r="393" s="380" customFormat="1" ht="25" customHeight="1" spans="1:8">
      <c r="A393" s="208">
        <v>389</v>
      </c>
      <c r="B393" s="399" t="s">
        <v>12331</v>
      </c>
      <c r="C393" s="399" t="s">
        <v>12303</v>
      </c>
      <c r="D393" s="28">
        <v>4.27</v>
      </c>
      <c r="E393" s="21">
        <v>4.84</v>
      </c>
      <c r="F393" s="28">
        <v>20.67</v>
      </c>
      <c r="G393" s="398"/>
      <c r="H393" s="383"/>
    </row>
    <row r="394" s="380" customFormat="1" ht="25" customHeight="1" spans="1:8">
      <c r="A394" s="208">
        <v>390</v>
      </c>
      <c r="B394" s="399" t="s">
        <v>12332</v>
      </c>
      <c r="C394" s="399" t="s">
        <v>12303</v>
      </c>
      <c r="D394" s="28">
        <v>1.83</v>
      </c>
      <c r="E394" s="21">
        <v>4.84</v>
      </c>
      <c r="F394" s="28">
        <v>8.86</v>
      </c>
      <c r="G394" s="398"/>
      <c r="H394" s="383"/>
    </row>
    <row r="395" s="380" customFormat="1" ht="25" customHeight="1" spans="1:8">
      <c r="A395" s="208">
        <v>391</v>
      </c>
      <c r="B395" s="399" t="s">
        <v>12333</v>
      </c>
      <c r="C395" s="399" t="s">
        <v>12303</v>
      </c>
      <c r="D395" s="28">
        <v>4.3</v>
      </c>
      <c r="E395" s="21">
        <v>4.84</v>
      </c>
      <c r="F395" s="28">
        <v>20.81</v>
      </c>
      <c r="G395" s="398"/>
      <c r="H395" s="383"/>
    </row>
    <row r="396" s="380" customFormat="1" ht="25" customHeight="1" spans="1:8">
      <c r="A396" s="208">
        <v>392</v>
      </c>
      <c r="B396" s="399" t="s">
        <v>12334</v>
      </c>
      <c r="C396" s="399" t="s">
        <v>12303</v>
      </c>
      <c r="D396" s="28">
        <v>7.57</v>
      </c>
      <c r="E396" s="21">
        <v>4.84</v>
      </c>
      <c r="F396" s="28">
        <v>36.64</v>
      </c>
      <c r="G396" s="398"/>
      <c r="H396" s="383"/>
    </row>
    <row r="397" s="380" customFormat="1" ht="25" customHeight="1" spans="1:8">
      <c r="A397" s="208">
        <v>393</v>
      </c>
      <c r="B397" s="399" t="s">
        <v>12289</v>
      </c>
      <c r="C397" s="399" t="s">
        <v>12303</v>
      </c>
      <c r="D397" s="28">
        <v>2.97</v>
      </c>
      <c r="E397" s="21">
        <v>4.84</v>
      </c>
      <c r="F397" s="28">
        <v>14.37</v>
      </c>
      <c r="G397" s="398"/>
      <c r="H397" s="383"/>
    </row>
    <row r="398" s="380" customFormat="1" ht="25" customHeight="1" spans="1:8">
      <c r="A398" s="208">
        <v>394</v>
      </c>
      <c r="B398" s="399" t="s">
        <v>12335</v>
      </c>
      <c r="C398" s="399" t="s">
        <v>12303</v>
      </c>
      <c r="D398" s="28">
        <v>10.9</v>
      </c>
      <c r="E398" s="21">
        <v>4.84</v>
      </c>
      <c r="F398" s="28">
        <v>52.76</v>
      </c>
      <c r="G398" s="398"/>
      <c r="H398" s="383"/>
    </row>
    <row r="399" s="380" customFormat="1" ht="25" customHeight="1" spans="1:8">
      <c r="A399" s="208">
        <v>395</v>
      </c>
      <c r="B399" s="399" t="s">
        <v>12336</v>
      </c>
      <c r="C399" s="399" t="s">
        <v>12303</v>
      </c>
      <c r="D399" s="28">
        <v>4.32</v>
      </c>
      <c r="E399" s="21">
        <v>4.84</v>
      </c>
      <c r="F399" s="28">
        <v>20.91</v>
      </c>
      <c r="G399" s="398"/>
      <c r="H399" s="383"/>
    </row>
    <row r="400" s="380" customFormat="1" ht="25" customHeight="1" spans="1:8">
      <c r="A400" s="208">
        <v>396</v>
      </c>
      <c r="B400" s="399" t="s">
        <v>12337</v>
      </c>
      <c r="C400" s="399" t="s">
        <v>12303</v>
      </c>
      <c r="D400" s="28">
        <v>2.74</v>
      </c>
      <c r="E400" s="21">
        <v>4.84</v>
      </c>
      <c r="F400" s="28">
        <v>13.26</v>
      </c>
      <c r="G400" s="398"/>
      <c r="H400" s="383"/>
    </row>
    <row r="401" s="380" customFormat="1" ht="25" customHeight="1" spans="1:8">
      <c r="A401" s="208">
        <v>397</v>
      </c>
      <c r="B401" s="399" t="s">
        <v>12338</v>
      </c>
      <c r="C401" s="399" t="s">
        <v>12303</v>
      </c>
      <c r="D401" s="28">
        <v>5.51</v>
      </c>
      <c r="E401" s="21">
        <v>4.84</v>
      </c>
      <c r="F401" s="28">
        <v>26.67</v>
      </c>
      <c r="G401" s="398"/>
      <c r="H401" s="383"/>
    </row>
    <row r="402" s="380" customFormat="1" ht="25" customHeight="1" spans="1:8">
      <c r="A402" s="208">
        <v>398</v>
      </c>
      <c r="B402" s="399" t="s">
        <v>12339</v>
      </c>
      <c r="C402" s="399" t="s">
        <v>12303</v>
      </c>
      <c r="D402" s="28">
        <v>2.3</v>
      </c>
      <c r="E402" s="21">
        <v>4.84</v>
      </c>
      <c r="F402" s="28">
        <v>11.13</v>
      </c>
      <c r="G402" s="398"/>
      <c r="H402" s="383"/>
    </row>
    <row r="403" s="380" customFormat="1" ht="25" customHeight="1" spans="1:8">
      <c r="A403" s="208">
        <v>399</v>
      </c>
      <c r="B403" s="399" t="s">
        <v>12340</v>
      </c>
      <c r="C403" s="399" t="s">
        <v>12303</v>
      </c>
      <c r="D403" s="28">
        <v>4.25</v>
      </c>
      <c r="E403" s="21">
        <v>4.84</v>
      </c>
      <c r="F403" s="28">
        <v>20.57</v>
      </c>
      <c r="G403" s="398"/>
      <c r="H403" s="383"/>
    </row>
    <row r="404" s="380" customFormat="1" ht="25" customHeight="1" spans="1:8">
      <c r="A404" s="208">
        <v>400</v>
      </c>
      <c r="B404" s="399" t="s">
        <v>12341</v>
      </c>
      <c r="C404" s="399" t="s">
        <v>12303</v>
      </c>
      <c r="D404" s="28">
        <v>4.8</v>
      </c>
      <c r="E404" s="21">
        <v>4.84</v>
      </c>
      <c r="F404" s="28">
        <v>23.23</v>
      </c>
      <c r="G404" s="398"/>
      <c r="H404" s="383"/>
    </row>
    <row r="405" s="380" customFormat="1" ht="25" customHeight="1" spans="1:8">
      <c r="A405" s="208">
        <v>401</v>
      </c>
      <c r="B405" s="399" t="s">
        <v>10515</v>
      </c>
      <c r="C405" s="399" t="s">
        <v>12342</v>
      </c>
      <c r="D405" s="28">
        <v>7</v>
      </c>
      <c r="E405" s="21">
        <v>4.84</v>
      </c>
      <c r="F405" s="28">
        <v>33.88</v>
      </c>
      <c r="G405" s="396"/>
      <c r="H405" s="383"/>
    </row>
    <row r="406" s="380" customFormat="1" ht="25" customHeight="1" spans="1:8">
      <c r="A406" s="208">
        <v>402</v>
      </c>
      <c r="B406" s="399" t="s">
        <v>12343</v>
      </c>
      <c r="C406" s="399" t="s">
        <v>12342</v>
      </c>
      <c r="D406" s="28">
        <v>1.69</v>
      </c>
      <c r="E406" s="21">
        <v>4.84</v>
      </c>
      <c r="F406" s="28">
        <v>8.18</v>
      </c>
      <c r="G406" s="396"/>
      <c r="H406" s="383"/>
    </row>
    <row r="407" s="380" customFormat="1" ht="25" customHeight="1" spans="1:8">
      <c r="A407" s="208">
        <v>403</v>
      </c>
      <c r="B407" s="399" t="s">
        <v>10642</v>
      </c>
      <c r="C407" s="399" t="s">
        <v>12342</v>
      </c>
      <c r="D407" s="28">
        <v>5.36</v>
      </c>
      <c r="E407" s="21">
        <v>4.84</v>
      </c>
      <c r="F407" s="28">
        <v>25.94</v>
      </c>
      <c r="G407" s="396"/>
      <c r="H407" s="383"/>
    </row>
    <row r="408" s="380" customFormat="1" ht="25" customHeight="1" spans="1:8">
      <c r="A408" s="208">
        <v>404</v>
      </c>
      <c r="B408" s="399" t="s">
        <v>12344</v>
      </c>
      <c r="C408" s="399" t="s">
        <v>12342</v>
      </c>
      <c r="D408" s="28">
        <v>15.41</v>
      </c>
      <c r="E408" s="21">
        <v>4.84</v>
      </c>
      <c r="F408" s="28">
        <v>74.58</v>
      </c>
      <c r="G408" s="396"/>
      <c r="H408" s="383"/>
    </row>
    <row r="409" s="380" customFormat="1" ht="25" customHeight="1" spans="1:8">
      <c r="A409" s="208">
        <v>405</v>
      </c>
      <c r="B409" s="399" t="s">
        <v>12345</v>
      </c>
      <c r="C409" s="399" t="s">
        <v>12342</v>
      </c>
      <c r="D409" s="28">
        <v>9.8</v>
      </c>
      <c r="E409" s="21">
        <v>4.84</v>
      </c>
      <c r="F409" s="28">
        <v>47.43</v>
      </c>
      <c r="G409" s="396"/>
      <c r="H409" s="383"/>
    </row>
    <row r="410" s="380" customFormat="1" ht="25" customHeight="1" spans="1:8">
      <c r="A410" s="208">
        <v>406</v>
      </c>
      <c r="B410" s="399" t="s">
        <v>12346</v>
      </c>
      <c r="C410" s="399" t="s">
        <v>12342</v>
      </c>
      <c r="D410" s="28">
        <v>5.18</v>
      </c>
      <c r="E410" s="21">
        <v>4.84</v>
      </c>
      <c r="F410" s="28">
        <v>25.07</v>
      </c>
      <c r="G410" s="396"/>
      <c r="H410" s="383"/>
    </row>
    <row r="411" s="380" customFormat="1" ht="25" customHeight="1" spans="1:8">
      <c r="A411" s="208">
        <v>407</v>
      </c>
      <c r="B411" s="399" t="s">
        <v>12347</v>
      </c>
      <c r="C411" s="399" t="s">
        <v>12342</v>
      </c>
      <c r="D411" s="28">
        <v>6.78</v>
      </c>
      <c r="E411" s="21">
        <v>4.84</v>
      </c>
      <c r="F411" s="28">
        <v>32.82</v>
      </c>
      <c r="G411" s="396"/>
      <c r="H411" s="383"/>
    </row>
    <row r="412" s="380" customFormat="1" ht="25" customHeight="1" spans="1:8">
      <c r="A412" s="208">
        <v>408</v>
      </c>
      <c r="B412" s="399" t="s">
        <v>12348</v>
      </c>
      <c r="C412" s="399" t="s">
        <v>12342</v>
      </c>
      <c r="D412" s="28">
        <v>6.29</v>
      </c>
      <c r="E412" s="21">
        <v>4.84</v>
      </c>
      <c r="F412" s="28">
        <v>30.44</v>
      </c>
      <c r="G412" s="396"/>
      <c r="H412" s="383"/>
    </row>
    <row r="413" s="380" customFormat="1" ht="25" customHeight="1" spans="1:8">
      <c r="A413" s="208">
        <v>409</v>
      </c>
      <c r="B413" s="399" t="s">
        <v>12349</v>
      </c>
      <c r="C413" s="399" t="s">
        <v>12342</v>
      </c>
      <c r="D413" s="28">
        <v>10.64</v>
      </c>
      <c r="E413" s="21">
        <v>4.84</v>
      </c>
      <c r="F413" s="28">
        <v>51.5</v>
      </c>
      <c r="G413" s="396"/>
      <c r="H413" s="383"/>
    </row>
    <row r="414" s="380" customFormat="1" ht="25" customHeight="1" spans="1:8">
      <c r="A414" s="208">
        <v>410</v>
      </c>
      <c r="B414" s="399" t="s">
        <v>12350</v>
      </c>
      <c r="C414" s="399" t="s">
        <v>12342</v>
      </c>
      <c r="D414" s="28">
        <v>8.63</v>
      </c>
      <c r="E414" s="21">
        <v>4.84</v>
      </c>
      <c r="F414" s="28">
        <v>41.77</v>
      </c>
      <c r="G414" s="396"/>
      <c r="H414" s="383"/>
    </row>
    <row r="415" s="380" customFormat="1" ht="25" customHeight="1" spans="1:8">
      <c r="A415" s="208">
        <v>411</v>
      </c>
      <c r="B415" s="399" t="s">
        <v>12351</v>
      </c>
      <c r="C415" s="399" t="s">
        <v>12342</v>
      </c>
      <c r="D415" s="28">
        <v>8.33</v>
      </c>
      <c r="E415" s="21">
        <v>4.84</v>
      </c>
      <c r="F415" s="28">
        <v>40.32</v>
      </c>
      <c r="G415" s="396"/>
      <c r="H415" s="383"/>
    </row>
    <row r="416" s="380" customFormat="1" ht="25" customHeight="1" spans="1:8">
      <c r="A416" s="208">
        <v>412</v>
      </c>
      <c r="B416" s="399" t="s">
        <v>12352</v>
      </c>
      <c r="C416" s="399" t="s">
        <v>12342</v>
      </c>
      <c r="D416" s="28">
        <v>2.21</v>
      </c>
      <c r="E416" s="21">
        <v>4.84</v>
      </c>
      <c r="F416" s="28">
        <v>10.7</v>
      </c>
      <c r="G416" s="396"/>
      <c r="H416" s="383"/>
    </row>
    <row r="417" s="380" customFormat="1" ht="25" customHeight="1" spans="1:8">
      <c r="A417" s="208">
        <v>413</v>
      </c>
      <c r="B417" s="399" t="s">
        <v>12353</v>
      </c>
      <c r="C417" s="399" t="s">
        <v>12342</v>
      </c>
      <c r="D417" s="28">
        <v>6.68</v>
      </c>
      <c r="E417" s="21">
        <v>4.84</v>
      </c>
      <c r="F417" s="28">
        <v>32.33</v>
      </c>
      <c r="G417" s="396"/>
      <c r="H417" s="383"/>
    </row>
    <row r="418" s="380" customFormat="1" ht="25" customHeight="1" spans="1:8">
      <c r="A418" s="208">
        <v>414</v>
      </c>
      <c r="B418" s="399" t="s">
        <v>12354</v>
      </c>
      <c r="C418" s="399" t="s">
        <v>12342</v>
      </c>
      <c r="D418" s="28">
        <v>13.47</v>
      </c>
      <c r="E418" s="21">
        <v>4.84</v>
      </c>
      <c r="F418" s="28">
        <v>65.19</v>
      </c>
      <c r="G418" s="396"/>
      <c r="H418" s="383"/>
    </row>
    <row r="419" s="380" customFormat="1" ht="25" customHeight="1" spans="1:8">
      <c r="A419" s="208">
        <v>415</v>
      </c>
      <c r="B419" s="399" t="s">
        <v>12355</v>
      </c>
      <c r="C419" s="399" t="s">
        <v>12342</v>
      </c>
      <c r="D419" s="28">
        <v>8.58</v>
      </c>
      <c r="E419" s="21">
        <v>4.84</v>
      </c>
      <c r="F419" s="28">
        <v>41.53</v>
      </c>
      <c r="G419" s="396"/>
      <c r="H419" s="383"/>
    </row>
    <row r="420" s="380" customFormat="1" ht="25" customHeight="1" spans="1:8">
      <c r="A420" s="208">
        <v>416</v>
      </c>
      <c r="B420" s="399" t="s">
        <v>298</v>
      </c>
      <c r="C420" s="399" t="s">
        <v>12342</v>
      </c>
      <c r="D420" s="28">
        <v>6.39</v>
      </c>
      <c r="E420" s="21">
        <v>4.84</v>
      </c>
      <c r="F420" s="28">
        <v>30.93</v>
      </c>
      <c r="G420" s="396"/>
      <c r="H420" s="383"/>
    </row>
    <row r="421" s="380" customFormat="1" ht="25" customHeight="1" spans="1:8">
      <c r="A421" s="208">
        <v>417</v>
      </c>
      <c r="B421" s="399" t="s">
        <v>5401</v>
      </c>
      <c r="C421" s="399" t="s">
        <v>12342</v>
      </c>
      <c r="D421" s="28">
        <v>5.87</v>
      </c>
      <c r="E421" s="21">
        <v>4.84</v>
      </c>
      <c r="F421" s="28">
        <v>28.41</v>
      </c>
      <c r="G421" s="396"/>
      <c r="H421" s="383"/>
    </row>
    <row r="422" s="380" customFormat="1" ht="25" customHeight="1" spans="1:8">
      <c r="A422" s="208">
        <v>418</v>
      </c>
      <c r="B422" s="399" t="s">
        <v>12356</v>
      </c>
      <c r="C422" s="399" t="s">
        <v>12342</v>
      </c>
      <c r="D422" s="28">
        <v>4.96</v>
      </c>
      <c r="E422" s="21">
        <v>4.84</v>
      </c>
      <c r="F422" s="28">
        <v>24.01</v>
      </c>
      <c r="G422" s="396"/>
      <c r="H422" s="383"/>
    </row>
    <row r="423" s="380" customFormat="1" ht="25" customHeight="1" spans="1:8">
      <c r="A423" s="208">
        <v>419</v>
      </c>
      <c r="B423" s="399" t="s">
        <v>12357</v>
      </c>
      <c r="C423" s="399" t="s">
        <v>12342</v>
      </c>
      <c r="D423" s="28">
        <v>4.1</v>
      </c>
      <c r="E423" s="21">
        <v>4.84</v>
      </c>
      <c r="F423" s="28">
        <v>19.84</v>
      </c>
      <c r="G423" s="396"/>
      <c r="H423" s="383"/>
    </row>
    <row r="424" s="380" customFormat="1" ht="25" customHeight="1" spans="1:8">
      <c r="A424" s="208">
        <v>420</v>
      </c>
      <c r="B424" s="399" t="s">
        <v>47</v>
      </c>
      <c r="C424" s="399" t="s">
        <v>12342</v>
      </c>
      <c r="D424" s="28">
        <v>4.84</v>
      </c>
      <c r="E424" s="21">
        <v>4.84</v>
      </c>
      <c r="F424" s="28">
        <v>23.43</v>
      </c>
      <c r="G424" s="396"/>
      <c r="H424" s="383"/>
    </row>
    <row r="425" s="380" customFormat="1" ht="25" customHeight="1" spans="1:8">
      <c r="A425" s="208">
        <v>421</v>
      </c>
      <c r="B425" s="399" t="s">
        <v>12358</v>
      </c>
      <c r="C425" s="399" t="s">
        <v>12359</v>
      </c>
      <c r="D425" s="28">
        <v>7.28</v>
      </c>
      <c r="E425" s="21">
        <v>4.84</v>
      </c>
      <c r="F425" s="28">
        <v>35.24</v>
      </c>
      <c r="G425" s="396"/>
      <c r="H425" s="383"/>
    </row>
    <row r="426" s="380" customFormat="1" ht="25" customHeight="1" spans="1:8">
      <c r="A426" s="208">
        <v>422</v>
      </c>
      <c r="B426" s="399" t="s">
        <v>12360</v>
      </c>
      <c r="C426" s="399" t="s">
        <v>12359</v>
      </c>
      <c r="D426" s="28">
        <v>5.05</v>
      </c>
      <c r="E426" s="21">
        <v>4.84</v>
      </c>
      <c r="F426" s="28">
        <v>24.44</v>
      </c>
      <c r="G426" s="396"/>
      <c r="H426" s="383"/>
    </row>
    <row r="427" s="380" customFormat="1" ht="25" customHeight="1" spans="1:8">
      <c r="A427" s="208">
        <v>423</v>
      </c>
      <c r="B427" s="399" t="s">
        <v>12361</v>
      </c>
      <c r="C427" s="399" t="s">
        <v>12359</v>
      </c>
      <c r="D427" s="28">
        <v>7.69</v>
      </c>
      <c r="E427" s="21">
        <v>4.84</v>
      </c>
      <c r="F427" s="28">
        <v>37.22</v>
      </c>
      <c r="G427" s="396"/>
      <c r="H427" s="383"/>
    </row>
    <row r="428" s="380" customFormat="1" ht="25" customHeight="1" spans="1:8">
      <c r="A428" s="208">
        <v>424</v>
      </c>
      <c r="B428" s="399" t="s">
        <v>4009</v>
      </c>
      <c r="C428" s="399" t="s">
        <v>12359</v>
      </c>
      <c r="D428" s="28">
        <v>8.04</v>
      </c>
      <c r="E428" s="21">
        <v>4.84</v>
      </c>
      <c r="F428" s="28">
        <v>38.91</v>
      </c>
      <c r="G428" s="396"/>
      <c r="H428" s="383"/>
    </row>
    <row r="429" s="380" customFormat="1" ht="25" customHeight="1" spans="1:8">
      <c r="A429" s="208">
        <v>425</v>
      </c>
      <c r="B429" s="399" t="s">
        <v>5405</v>
      </c>
      <c r="C429" s="399" t="s">
        <v>12359</v>
      </c>
      <c r="D429" s="28">
        <v>3.59</v>
      </c>
      <c r="E429" s="21">
        <v>4.84</v>
      </c>
      <c r="F429" s="28">
        <v>17.38</v>
      </c>
      <c r="G429" s="396"/>
      <c r="H429" s="383"/>
    </row>
    <row r="430" s="380" customFormat="1" ht="25" customHeight="1" spans="1:8">
      <c r="A430" s="208">
        <v>426</v>
      </c>
      <c r="B430" s="399" t="s">
        <v>12362</v>
      </c>
      <c r="C430" s="399" t="s">
        <v>12359</v>
      </c>
      <c r="D430" s="28">
        <v>0.93</v>
      </c>
      <c r="E430" s="21">
        <v>4.84</v>
      </c>
      <c r="F430" s="28">
        <v>4.5</v>
      </c>
      <c r="G430" s="396"/>
      <c r="H430" s="383"/>
    </row>
    <row r="431" s="380" customFormat="1" ht="25" customHeight="1" spans="1:8">
      <c r="A431" s="208">
        <v>427</v>
      </c>
      <c r="B431" s="399" t="s">
        <v>12363</v>
      </c>
      <c r="C431" s="399" t="s">
        <v>12359</v>
      </c>
      <c r="D431" s="28">
        <v>5.09</v>
      </c>
      <c r="E431" s="21">
        <v>4.84</v>
      </c>
      <c r="F431" s="28">
        <v>24.64</v>
      </c>
      <c r="G431" s="396"/>
      <c r="H431" s="383"/>
    </row>
    <row r="432" s="380" customFormat="1" ht="25" customHeight="1" spans="1:8">
      <c r="A432" s="208">
        <v>428</v>
      </c>
      <c r="B432" s="399" t="s">
        <v>12364</v>
      </c>
      <c r="C432" s="399" t="s">
        <v>12359</v>
      </c>
      <c r="D432" s="28">
        <v>5.52</v>
      </c>
      <c r="E432" s="21">
        <v>4.84</v>
      </c>
      <c r="F432" s="28">
        <v>26.72</v>
      </c>
      <c r="G432" s="396"/>
      <c r="H432" s="383"/>
    </row>
    <row r="433" s="380" customFormat="1" ht="25" customHeight="1" spans="1:8">
      <c r="A433" s="208">
        <v>429</v>
      </c>
      <c r="B433" s="399" t="s">
        <v>12365</v>
      </c>
      <c r="C433" s="399" t="s">
        <v>12359</v>
      </c>
      <c r="D433" s="28">
        <v>5.3</v>
      </c>
      <c r="E433" s="21">
        <v>4.84</v>
      </c>
      <c r="F433" s="28">
        <v>25.65</v>
      </c>
      <c r="G433" s="396"/>
      <c r="H433" s="383"/>
    </row>
    <row r="434" s="380" customFormat="1" ht="25" customHeight="1" spans="1:8">
      <c r="A434" s="208">
        <v>430</v>
      </c>
      <c r="B434" s="399" t="s">
        <v>12366</v>
      </c>
      <c r="C434" s="399" t="s">
        <v>12359</v>
      </c>
      <c r="D434" s="28">
        <v>3.25</v>
      </c>
      <c r="E434" s="21">
        <v>4.84</v>
      </c>
      <c r="F434" s="28">
        <v>15.73</v>
      </c>
      <c r="G434" s="396"/>
      <c r="H434" s="383"/>
    </row>
    <row r="435" s="380" customFormat="1" ht="25" customHeight="1" spans="1:8">
      <c r="A435" s="208">
        <v>431</v>
      </c>
      <c r="B435" s="399" t="s">
        <v>3909</v>
      </c>
      <c r="C435" s="399" t="s">
        <v>12359</v>
      </c>
      <c r="D435" s="28">
        <v>5.63</v>
      </c>
      <c r="E435" s="21">
        <v>4.84</v>
      </c>
      <c r="F435" s="28">
        <v>27.25</v>
      </c>
      <c r="G435" s="396"/>
      <c r="H435" s="383"/>
    </row>
    <row r="436" s="380" customFormat="1" ht="25" customHeight="1" spans="1:8">
      <c r="A436" s="208">
        <v>432</v>
      </c>
      <c r="B436" s="399" t="s">
        <v>12367</v>
      </c>
      <c r="C436" s="399" t="s">
        <v>12359</v>
      </c>
      <c r="D436" s="28">
        <v>5.79</v>
      </c>
      <c r="E436" s="21">
        <v>4.84</v>
      </c>
      <c r="F436" s="28">
        <v>28.02</v>
      </c>
      <c r="G436" s="396"/>
      <c r="H436" s="383"/>
    </row>
    <row r="437" s="380" customFormat="1" ht="25" customHeight="1" spans="1:8">
      <c r="A437" s="208">
        <v>433</v>
      </c>
      <c r="B437" s="399" t="s">
        <v>4515</v>
      </c>
      <c r="C437" s="399" t="s">
        <v>12359</v>
      </c>
      <c r="D437" s="28">
        <v>5.26</v>
      </c>
      <c r="E437" s="21">
        <v>4.84</v>
      </c>
      <c r="F437" s="28">
        <v>25.46</v>
      </c>
      <c r="G437" s="396"/>
      <c r="H437" s="383"/>
    </row>
    <row r="438" s="380" customFormat="1" ht="25" customHeight="1" spans="1:8">
      <c r="A438" s="208">
        <v>434</v>
      </c>
      <c r="B438" s="399" t="s">
        <v>9552</v>
      </c>
      <c r="C438" s="399" t="s">
        <v>12359</v>
      </c>
      <c r="D438" s="28">
        <v>5.92</v>
      </c>
      <c r="E438" s="21">
        <v>4.84</v>
      </c>
      <c r="F438" s="28">
        <v>28.65</v>
      </c>
      <c r="G438" s="396"/>
      <c r="H438" s="383"/>
    </row>
    <row r="439" s="380" customFormat="1" ht="25" customHeight="1" spans="1:8">
      <c r="A439" s="208">
        <v>435</v>
      </c>
      <c r="B439" s="399" t="s">
        <v>5509</v>
      </c>
      <c r="C439" s="399" t="s">
        <v>12359</v>
      </c>
      <c r="D439" s="28">
        <v>5.55</v>
      </c>
      <c r="E439" s="21">
        <v>4.84</v>
      </c>
      <c r="F439" s="28">
        <v>26.86</v>
      </c>
      <c r="G439" s="396"/>
      <c r="H439" s="383"/>
    </row>
    <row r="440" s="380" customFormat="1" ht="25" customHeight="1" spans="1:8">
      <c r="A440" s="208">
        <v>436</v>
      </c>
      <c r="B440" s="399" t="s">
        <v>12368</v>
      </c>
      <c r="C440" s="399" t="s">
        <v>12359</v>
      </c>
      <c r="D440" s="28">
        <v>7.7</v>
      </c>
      <c r="E440" s="21">
        <v>4.84</v>
      </c>
      <c r="F440" s="28">
        <v>37.27</v>
      </c>
      <c r="G440" s="396"/>
      <c r="H440" s="383"/>
    </row>
    <row r="441" s="380" customFormat="1" ht="25" customHeight="1" spans="1:8">
      <c r="A441" s="208">
        <v>437</v>
      </c>
      <c r="B441" s="399" t="s">
        <v>12369</v>
      </c>
      <c r="C441" s="399" t="s">
        <v>12359</v>
      </c>
      <c r="D441" s="28">
        <v>4.39</v>
      </c>
      <c r="E441" s="21">
        <v>4.84</v>
      </c>
      <c r="F441" s="28">
        <v>21.25</v>
      </c>
      <c r="G441" s="396"/>
      <c r="H441" s="383"/>
    </row>
    <row r="442" s="380" customFormat="1" ht="25" customHeight="1" spans="1:8">
      <c r="A442" s="208">
        <v>438</v>
      </c>
      <c r="B442" s="399" t="s">
        <v>12370</v>
      </c>
      <c r="C442" s="399" t="s">
        <v>12359</v>
      </c>
      <c r="D442" s="28">
        <v>7.14</v>
      </c>
      <c r="E442" s="21">
        <v>4.84</v>
      </c>
      <c r="F442" s="28">
        <v>34.56</v>
      </c>
      <c r="G442" s="396"/>
      <c r="H442" s="383"/>
    </row>
    <row r="443" s="380" customFormat="1" ht="25" customHeight="1" spans="1:8">
      <c r="A443" s="208">
        <v>439</v>
      </c>
      <c r="B443" s="399" t="s">
        <v>12371</v>
      </c>
      <c r="C443" s="399" t="s">
        <v>12359</v>
      </c>
      <c r="D443" s="28">
        <v>4.75</v>
      </c>
      <c r="E443" s="21">
        <v>4.84</v>
      </c>
      <c r="F443" s="28">
        <v>22.99</v>
      </c>
      <c r="G443" s="396"/>
      <c r="H443" s="383"/>
    </row>
    <row r="444" s="380" customFormat="1" ht="25" customHeight="1" spans="1:8">
      <c r="A444" s="208">
        <v>440</v>
      </c>
      <c r="B444" s="399" t="s">
        <v>3462</v>
      </c>
      <c r="C444" s="399" t="s">
        <v>12359</v>
      </c>
      <c r="D444" s="28">
        <v>4.19</v>
      </c>
      <c r="E444" s="21">
        <v>4.84</v>
      </c>
      <c r="F444" s="28">
        <v>20.28</v>
      </c>
      <c r="G444" s="396"/>
      <c r="H444" s="383"/>
    </row>
    <row r="445" s="380" customFormat="1" ht="25" customHeight="1" spans="1:8">
      <c r="A445" s="208">
        <v>441</v>
      </c>
      <c r="B445" s="399" t="s">
        <v>3276</v>
      </c>
      <c r="C445" s="399" t="s">
        <v>12359</v>
      </c>
      <c r="D445" s="28">
        <v>5.21</v>
      </c>
      <c r="E445" s="21">
        <v>4.84</v>
      </c>
      <c r="F445" s="28">
        <v>25.22</v>
      </c>
      <c r="G445" s="396"/>
      <c r="H445" s="383"/>
    </row>
    <row r="446" s="380" customFormat="1" ht="25" customHeight="1" spans="1:8">
      <c r="A446" s="208">
        <v>442</v>
      </c>
      <c r="B446" s="399" t="s">
        <v>3336</v>
      </c>
      <c r="C446" s="399" t="s">
        <v>12359</v>
      </c>
      <c r="D446" s="28">
        <v>3.03</v>
      </c>
      <c r="E446" s="21">
        <v>4.84</v>
      </c>
      <c r="F446" s="28">
        <v>14.67</v>
      </c>
      <c r="G446" s="396"/>
      <c r="H446" s="383"/>
    </row>
    <row r="447" s="380" customFormat="1" ht="25" customHeight="1" spans="1:8">
      <c r="A447" s="208">
        <v>443</v>
      </c>
      <c r="B447" s="399" t="s">
        <v>5298</v>
      </c>
      <c r="C447" s="399" t="s">
        <v>12359</v>
      </c>
      <c r="D447" s="28">
        <v>4.4</v>
      </c>
      <c r="E447" s="21">
        <v>4.84</v>
      </c>
      <c r="F447" s="28">
        <v>21.3</v>
      </c>
      <c r="G447" s="396"/>
      <c r="H447" s="383"/>
    </row>
    <row r="448" s="380" customFormat="1" ht="25" customHeight="1" spans="1:8">
      <c r="A448" s="208">
        <v>444</v>
      </c>
      <c r="B448" s="399" t="s">
        <v>3403</v>
      </c>
      <c r="C448" s="399" t="s">
        <v>12359</v>
      </c>
      <c r="D448" s="28">
        <v>4.26</v>
      </c>
      <c r="E448" s="21">
        <v>4.84</v>
      </c>
      <c r="F448" s="28">
        <v>20.62</v>
      </c>
      <c r="G448" s="396"/>
      <c r="H448" s="383"/>
    </row>
    <row r="449" s="380" customFormat="1" ht="25" customHeight="1" spans="1:8">
      <c r="A449" s="208">
        <v>445</v>
      </c>
      <c r="B449" s="399" t="s">
        <v>12372</v>
      </c>
      <c r="C449" s="399" t="s">
        <v>12373</v>
      </c>
      <c r="D449" s="28">
        <v>4.27</v>
      </c>
      <c r="E449" s="21">
        <v>4.84</v>
      </c>
      <c r="F449" s="28">
        <v>20.67</v>
      </c>
      <c r="G449" s="398"/>
      <c r="H449" s="383"/>
    </row>
    <row r="450" s="380" customFormat="1" ht="25" customHeight="1" spans="1:8">
      <c r="A450" s="208">
        <v>446</v>
      </c>
      <c r="B450" s="399" t="s">
        <v>5084</v>
      </c>
      <c r="C450" s="399" t="s">
        <v>12373</v>
      </c>
      <c r="D450" s="28">
        <v>3.62</v>
      </c>
      <c r="E450" s="21">
        <v>4.84</v>
      </c>
      <c r="F450" s="28">
        <v>17.52</v>
      </c>
      <c r="G450" s="398"/>
      <c r="H450" s="383"/>
    </row>
    <row r="451" s="380" customFormat="1" ht="25" customHeight="1" spans="1:8">
      <c r="A451" s="208">
        <v>447</v>
      </c>
      <c r="B451" s="399" t="s">
        <v>3588</v>
      </c>
      <c r="C451" s="399" t="s">
        <v>12373</v>
      </c>
      <c r="D451" s="28">
        <v>7.22</v>
      </c>
      <c r="E451" s="21">
        <v>4.84</v>
      </c>
      <c r="F451" s="28">
        <v>34.94</v>
      </c>
      <c r="G451" s="398"/>
      <c r="H451" s="383"/>
    </row>
    <row r="452" s="380" customFormat="1" ht="25" customHeight="1" spans="1:8">
      <c r="A452" s="208">
        <v>448</v>
      </c>
      <c r="B452" s="399" t="s">
        <v>117</v>
      </c>
      <c r="C452" s="399" t="s">
        <v>12373</v>
      </c>
      <c r="D452" s="28">
        <v>3.76</v>
      </c>
      <c r="E452" s="21">
        <v>4.84</v>
      </c>
      <c r="F452" s="28">
        <v>18.2</v>
      </c>
      <c r="G452" s="398"/>
      <c r="H452" s="383"/>
    </row>
    <row r="453" s="380" customFormat="1" ht="25" customHeight="1" spans="1:8">
      <c r="A453" s="208">
        <v>449</v>
      </c>
      <c r="B453" s="399" t="s">
        <v>12374</v>
      </c>
      <c r="C453" s="399" t="s">
        <v>12373</v>
      </c>
      <c r="D453" s="28">
        <v>5.77</v>
      </c>
      <c r="E453" s="21">
        <v>4.84</v>
      </c>
      <c r="F453" s="28">
        <v>27.93</v>
      </c>
      <c r="G453" s="398"/>
      <c r="H453" s="383"/>
    </row>
    <row r="454" s="380" customFormat="1" ht="25" customHeight="1" spans="1:8">
      <c r="A454" s="208">
        <v>450</v>
      </c>
      <c r="B454" s="399" t="s">
        <v>12375</v>
      </c>
      <c r="C454" s="399" t="s">
        <v>12373</v>
      </c>
      <c r="D454" s="28">
        <v>6.95</v>
      </c>
      <c r="E454" s="21">
        <v>4.84</v>
      </c>
      <c r="F454" s="28">
        <v>33.64</v>
      </c>
      <c r="G454" s="398"/>
      <c r="H454" s="383"/>
    </row>
    <row r="455" s="380" customFormat="1" ht="25" customHeight="1" spans="1:8">
      <c r="A455" s="208">
        <v>451</v>
      </c>
      <c r="B455" s="399" t="s">
        <v>4974</v>
      </c>
      <c r="C455" s="399" t="s">
        <v>12373</v>
      </c>
      <c r="D455" s="28">
        <v>6.58</v>
      </c>
      <c r="E455" s="21">
        <v>4.84</v>
      </c>
      <c r="F455" s="28">
        <v>31.85</v>
      </c>
      <c r="G455" s="398"/>
      <c r="H455" s="383"/>
    </row>
    <row r="456" s="380" customFormat="1" ht="25" customHeight="1" spans="1:8">
      <c r="A456" s="208">
        <v>452</v>
      </c>
      <c r="B456" s="399" t="s">
        <v>12376</v>
      </c>
      <c r="C456" s="399" t="s">
        <v>12373</v>
      </c>
      <c r="D456" s="28">
        <v>7.36</v>
      </c>
      <c r="E456" s="21">
        <v>4.84</v>
      </c>
      <c r="F456" s="28">
        <v>35.62</v>
      </c>
      <c r="G456" s="398"/>
      <c r="H456" s="383"/>
    </row>
    <row r="457" s="380" customFormat="1" ht="25" customHeight="1" spans="1:8">
      <c r="A457" s="208">
        <v>453</v>
      </c>
      <c r="B457" s="399" t="s">
        <v>5158</v>
      </c>
      <c r="C457" s="399" t="s">
        <v>12373</v>
      </c>
      <c r="D457" s="28">
        <v>6.92</v>
      </c>
      <c r="E457" s="21">
        <v>4.84</v>
      </c>
      <c r="F457" s="28">
        <v>33.49</v>
      </c>
      <c r="G457" s="398"/>
      <c r="H457" s="383"/>
    </row>
    <row r="458" s="380" customFormat="1" ht="25" customHeight="1" spans="1:8">
      <c r="A458" s="208">
        <v>454</v>
      </c>
      <c r="B458" s="399" t="s">
        <v>12377</v>
      </c>
      <c r="C458" s="399" t="s">
        <v>12373</v>
      </c>
      <c r="D458" s="28">
        <v>2.93</v>
      </c>
      <c r="E458" s="21">
        <v>4.84</v>
      </c>
      <c r="F458" s="28">
        <v>14.18</v>
      </c>
      <c r="G458" s="398"/>
      <c r="H458" s="383"/>
    </row>
    <row r="459" s="380" customFormat="1" ht="25" customHeight="1" spans="1:8">
      <c r="A459" s="208">
        <v>455</v>
      </c>
      <c r="B459" s="399" t="s">
        <v>12378</v>
      </c>
      <c r="C459" s="399" t="s">
        <v>12373</v>
      </c>
      <c r="D459" s="28">
        <v>2.8</v>
      </c>
      <c r="E459" s="21">
        <v>4.84</v>
      </c>
      <c r="F459" s="28">
        <v>13.55</v>
      </c>
      <c r="G459" s="398"/>
      <c r="H459" s="383"/>
    </row>
    <row r="460" s="380" customFormat="1" ht="25" customHeight="1" spans="1:8">
      <c r="A460" s="208">
        <v>456</v>
      </c>
      <c r="B460" s="399" t="s">
        <v>12379</v>
      </c>
      <c r="C460" s="399" t="s">
        <v>12373</v>
      </c>
      <c r="D460" s="28">
        <v>4</v>
      </c>
      <c r="E460" s="21">
        <v>4.84</v>
      </c>
      <c r="F460" s="28">
        <v>19.36</v>
      </c>
      <c r="G460" s="398"/>
      <c r="H460" s="383"/>
    </row>
    <row r="461" s="380" customFormat="1" ht="25" customHeight="1" spans="1:8">
      <c r="A461" s="208">
        <v>457</v>
      </c>
      <c r="B461" s="399" t="s">
        <v>12380</v>
      </c>
      <c r="C461" s="399" t="s">
        <v>12373</v>
      </c>
      <c r="D461" s="28">
        <v>5.33</v>
      </c>
      <c r="E461" s="21">
        <v>4.84</v>
      </c>
      <c r="F461" s="28">
        <v>25.8</v>
      </c>
      <c r="G461" s="398"/>
      <c r="H461" s="383"/>
    </row>
    <row r="462" s="380" customFormat="1" ht="25" customHeight="1" spans="1:8">
      <c r="A462" s="208">
        <v>458</v>
      </c>
      <c r="B462" s="399" t="s">
        <v>12381</v>
      </c>
      <c r="C462" s="399" t="s">
        <v>12373</v>
      </c>
      <c r="D462" s="28">
        <v>6.35</v>
      </c>
      <c r="E462" s="21">
        <v>4.84</v>
      </c>
      <c r="F462" s="28">
        <v>30.73</v>
      </c>
      <c r="G462" s="398"/>
      <c r="H462" s="383"/>
    </row>
    <row r="463" s="380" customFormat="1" ht="25" customHeight="1" spans="1:8">
      <c r="A463" s="208">
        <v>459</v>
      </c>
      <c r="B463" s="399" t="s">
        <v>5389</v>
      </c>
      <c r="C463" s="399" t="s">
        <v>12373</v>
      </c>
      <c r="D463" s="28">
        <v>2.49</v>
      </c>
      <c r="E463" s="21">
        <v>4.84</v>
      </c>
      <c r="F463" s="28">
        <v>12.05</v>
      </c>
      <c r="G463" s="398"/>
      <c r="H463" s="383"/>
    </row>
    <row r="464" s="380" customFormat="1" ht="25" customHeight="1" spans="1:8">
      <c r="A464" s="208">
        <v>460</v>
      </c>
      <c r="B464" s="399" t="s">
        <v>12382</v>
      </c>
      <c r="C464" s="399" t="s">
        <v>12373</v>
      </c>
      <c r="D464" s="28">
        <v>5.98</v>
      </c>
      <c r="E464" s="21">
        <v>4.84</v>
      </c>
      <c r="F464" s="28">
        <v>28.94</v>
      </c>
      <c r="G464" s="398"/>
      <c r="H464" s="383"/>
    </row>
    <row r="465" s="380" customFormat="1" ht="25" customHeight="1" spans="1:8">
      <c r="A465" s="208">
        <v>461</v>
      </c>
      <c r="B465" s="399" t="s">
        <v>12383</v>
      </c>
      <c r="C465" s="399" t="s">
        <v>12373</v>
      </c>
      <c r="D465" s="28">
        <v>2.67</v>
      </c>
      <c r="E465" s="21">
        <v>4.84</v>
      </c>
      <c r="F465" s="28">
        <v>12.92</v>
      </c>
      <c r="G465" s="398"/>
      <c r="H465" s="383"/>
    </row>
    <row r="466" s="380" customFormat="1" ht="25" customHeight="1" spans="1:8">
      <c r="A466" s="208">
        <v>462</v>
      </c>
      <c r="B466" s="399" t="s">
        <v>12384</v>
      </c>
      <c r="C466" s="399" t="s">
        <v>12373</v>
      </c>
      <c r="D466" s="28">
        <v>1.91</v>
      </c>
      <c r="E466" s="21">
        <v>4.84</v>
      </c>
      <c r="F466" s="28">
        <v>9.24</v>
      </c>
      <c r="G466" s="398"/>
      <c r="H466" s="383"/>
    </row>
    <row r="467" s="380" customFormat="1" ht="25" customHeight="1" spans="1:8">
      <c r="A467" s="208">
        <v>463</v>
      </c>
      <c r="B467" s="399" t="s">
        <v>3720</v>
      </c>
      <c r="C467" s="399" t="s">
        <v>12373</v>
      </c>
      <c r="D467" s="28">
        <v>5.66</v>
      </c>
      <c r="E467" s="21">
        <v>4.84</v>
      </c>
      <c r="F467" s="28">
        <v>27.39</v>
      </c>
      <c r="G467" s="398"/>
      <c r="H467" s="383"/>
    </row>
    <row r="468" s="380" customFormat="1" ht="25" customHeight="1" spans="1:8">
      <c r="A468" s="208">
        <v>464</v>
      </c>
      <c r="B468" s="399" t="s">
        <v>12385</v>
      </c>
      <c r="C468" s="399" t="s">
        <v>12373</v>
      </c>
      <c r="D468" s="28">
        <v>4.1</v>
      </c>
      <c r="E468" s="21">
        <v>4.84</v>
      </c>
      <c r="F468" s="28">
        <v>19.84</v>
      </c>
      <c r="G468" s="398"/>
      <c r="H468" s="383"/>
    </row>
    <row r="469" s="380" customFormat="1" ht="25" customHeight="1" spans="1:8">
      <c r="A469" s="208">
        <v>465</v>
      </c>
      <c r="B469" s="399" t="s">
        <v>12386</v>
      </c>
      <c r="C469" s="399" t="s">
        <v>12373</v>
      </c>
      <c r="D469" s="28">
        <v>1.6</v>
      </c>
      <c r="E469" s="21">
        <v>4.84</v>
      </c>
      <c r="F469" s="28">
        <v>7.74</v>
      </c>
      <c r="G469" s="398"/>
      <c r="H469" s="383"/>
    </row>
    <row r="470" s="380" customFormat="1" ht="25" customHeight="1" spans="1:8">
      <c r="A470" s="208">
        <v>466</v>
      </c>
      <c r="B470" s="399" t="s">
        <v>12387</v>
      </c>
      <c r="C470" s="399" t="s">
        <v>12373</v>
      </c>
      <c r="D470" s="28">
        <v>8.94</v>
      </c>
      <c r="E470" s="21">
        <v>4.84</v>
      </c>
      <c r="F470" s="28">
        <v>43.27</v>
      </c>
      <c r="G470" s="398"/>
      <c r="H470" s="383"/>
    </row>
    <row r="471" s="380" customFormat="1" ht="25" customHeight="1" spans="1:8">
      <c r="A471" s="208">
        <v>467</v>
      </c>
      <c r="B471" s="399" t="s">
        <v>12388</v>
      </c>
      <c r="C471" s="399" t="s">
        <v>12373</v>
      </c>
      <c r="D471" s="28">
        <v>7.07</v>
      </c>
      <c r="E471" s="21">
        <v>4.84</v>
      </c>
      <c r="F471" s="28">
        <v>34.22</v>
      </c>
      <c r="G471" s="398"/>
      <c r="H471" s="383"/>
    </row>
    <row r="472" s="380" customFormat="1" ht="25" customHeight="1" spans="1:8">
      <c r="A472" s="208">
        <v>468</v>
      </c>
      <c r="B472" s="399" t="s">
        <v>12389</v>
      </c>
      <c r="C472" s="399" t="s">
        <v>12373</v>
      </c>
      <c r="D472" s="28">
        <v>2.31</v>
      </c>
      <c r="E472" s="21">
        <v>4.84</v>
      </c>
      <c r="F472" s="28">
        <v>11.18</v>
      </c>
      <c r="G472" s="398"/>
      <c r="H472" s="383"/>
    </row>
    <row r="473" s="380" customFormat="1" ht="25" customHeight="1" spans="1:8">
      <c r="A473" s="208">
        <v>469</v>
      </c>
      <c r="B473" s="399" t="s">
        <v>12390</v>
      </c>
      <c r="C473" s="399" t="s">
        <v>12373</v>
      </c>
      <c r="D473" s="28">
        <v>11.69</v>
      </c>
      <c r="E473" s="21">
        <v>4.84</v>
      </c>
      <c r="F473" s="28">
        <v>56.58</v>
      </c>
      <c r="G473" s="398"/>
      <c r="H473" s="383"/>
    </row>
    <row r="474" s="380" customFormat="1" ht="25" customHeight="1" spans="1:8">
      <c r="A474" s="208">
        <v>470</v>
      </c>
      <c r="B474" s="399" t="s">
        <v>12391</v>
      </c>
      <c r="C474" s="399" t="s">
        <v>12373</v>
      </c>
      <c r="D474" s="28">
        <v>6.82</v>
      </c>
      <c r="E474" s="21">
        <v>4.84</v>
      </c>
      <c r="F474" s="28">
        <v>33.01</v>
      </c>
      <c r="G474" s="398"/>
      <c r="H474" s="383"/>
    </row>
    <row r="475" s="380" customFormat="1" ht="25" customHeight="1" spans="1:8">
      <c r="A475" s="208">
        <v>471</v>
      </c>
      <c r="B475" s="399" t="s">
        <v>12392</v>
      </c>
      <c r="C475" s="399" t="s">
        <v>12373</v>
      </c>
      <c r="D475" s="28">
        <v>8.85</v>
      </c>
      <c r="E475" s="21">
        <v>4.84</v>
      </c>
      <c r="F475" s="28">
        <v>42.83</v>
      </c>
      <c r="G475" s="398"/>
      <c r="H475" s="383"/>
    </row>
    <row r="476" s="380" customFormat="1" ht="25" customHeight="1" spans="1:8">
      <c r="A476" s="208">
        <v>472</v>
      </c>
      <c r="B476" s="399" t="s">
        <v>12393</v>
      </c>
      <c r="C476" s="399" t="s">
        <v>12373</v>
      </c>
      <c r="D476" s="28">
        <v>7.08</v>
      </c>
      <c r="E476" s="21">
        <v>4.84</v>
      </c>
      <c r="F476" s="28">
        <v>34.27</v>
      </c>
      <c r="G476" s="398"/>
      <c r="H476" s="383"/>
    </row>
    <row r="477" s="380" customFormat="1" ht="25" customHeight="1" spans="1:8">
      <c r="A477" s="208">
        <v>473</v>
      </c>
      <c r="B477" s="399" t="s">
        <v>12394</v>
      </c>
      <c r="C477" s="399" t="s">
        <v>12373</v>
      </c>
      <c r="D477" s="28">
        <v>8.39</v>
      </c>
      <c r="E477" s="21">
        <v>4.84</v>
      </c>
      <c r="F477" s="28">
        <v>40.61</v>
      </c>
      <c r="G477" s="398"/>
      <c r="H477" s="383"/>
    </row>
    <row r="478" s="380" customFormat="1" ht="25" customHeight="1" spans="1:8">
      <c r="A478" s="208">
        <v>474</v>
      </c>
      <c r="B478" s="399" t="s">
        <v>12395</v>
      </c>
      <c r="C478" s="399" t="s">
        <v>12373</v>
      </c>
      <c r="D478" s="28">
        <v>2.55</v>
      </c>
      <c r="E478" s="21">
        <v>4.84</v>
      </c>
      <c r="F478" s="28">
        <v>12.34</v>
      </c>
      <c r="G478" s="398"/>
      <c r="H478" s="383"/>
    </row>
    <row r="479" s="380" customFormat="1" ht="25" customHeight="1" spans="1:8">
      <c r="A479" s="208">
        <v>475</v>
      </c>
      <c r="B479" s="399" t="s">
        <v>12396</v>
      </c>
      <c r="C479" s="399" t="s">
        <v>12373</v>
      </c>
      <c r="D479" s="28">
        <v>6.92</v>
      </c>
      <c r="E479" s="21">
        <v>4.84</v>
      </c>
      <c r="F479" s="28">
        <v>33.49</v>
      </c>
      <c r="G479" s="398"/>
      <c r="H479" s="383"/>
    </row>
    <row r="480" s="380" customFormat="1" ht="25" customHeight="1" spans="1:8">
      <c r="A480" s="208">
        <v>476</v>
      </c>
      <c r="B480" s="399" t="s">
        <v>3897</v>
      </c>
      <c r="C480" s="399" t="s">
        <v>12373</v>
      </c>
      <c r="D480" s="28">
        <v>2.04</v>
      </c>
      <c r="E480" s="21">
        <v>4.84</v>
      </c>
      <c r="F480" s="28">
        <v>9.87</v>
      </c>
      <c r="G480" s="398"/>
      <c r="H480" s="383"/>
    </row>
    <row r="481" s="380" customFormat="1" ht="25" customHeight="1" spans="1:8">
      <c r="A481" s="208">
        <v>477</v>
      </c>
      <c r="B481" s="399" t="s">
        <v>12397</v>
      </c>
      <c r="C481" s="399" t="s">
        <v>12373</v>
      </c>
      <c r="D481" s="28">
        <v>4.78</v>
      </c>
      <c r="E481" s="21">
        <v>4.84</v>
      </c>
      <c r="F481" s="28">
        <v>23.14</v>
      </c>
      <c r="G481" s="398"/>
      <c r="H481" s="383"/>
    </row>
    <row r="482" s="380" customFormat="1" ht="25" customHeight="1" spans="1:8">
      <c r="A482" s="208">
        <v>478</v>
      </c>
      <c r="B482" s="399" t="s">
        <v>3436</v>
      </c>
      <c r="C482" s="399" t="s">
        <v>12373</v>
      </c>
      <c r="D482" s="28">
        <v>5.27</v>
      </c>
      <c r="E482" s="21">
        <v>4.84</v>
      </c>
      <c r="F482" s="28">
        <v>25.51</v>
      </c>
      <c r="G482" s="398"/>
      <c r="H482" s="383"/>
    </row>
    <row r="483" s="380" customFormat="1" ht="25" customHeight="1" spans="1:8">
      <c r="A483" s="208">
        <v>479</v>
      </c>
      <c r="B483" s="399" t="s">
        <v>3301</v>
      </c>
      <c r="C483" s="399" t="s">
        <v>12373</v>
      </c>
      <c r="D483" s="28">
        <v>1.7</v>
      </c>
      <c r="E483" s="21">
        <v>4.84</v>
      </c>
      <c r="F483" s="28">
        <v>8.23</v>
      </c>
      <c r="G483" s="398"/>
      <c r="H483" s="383"/>
    </row>
    <row r="484" s="380" customFormat="1" ht="25" customHeight="1" spans="1:8">
      <c r="A484" s="208">
        <v>480</v>
      </c>
      <c r="B484" s="399" t="s">
        <v>12398</v>
      </c>
      <c r="C484" s="399" t="s">
        <v>12373</v>
      </c>
      <c r="D484" s="28">
        <v>3.16</v>
      </c>
      <c r="E484" s="21">
        <v>4.84</v>
      </c>
      <c r="F484" s="28">
        <v>15.29</v>
      </c>
      <c r="G484" s="398"/>
      <c r="H484" s="383"/>
    </row>
    <row r="485" s="380" customFormat="1" ht="25" customHeight="1" spans="1:8">
      <c r="A485" s="208">
        <v>481</v>
      </c>
      <c r="B485" s="399" t="s">
        <v>6029</v>
      </c>
      <c r="C485" s="399" t="s">
        <v>12373</v>
      </c>
      <c r="D485" s="28">
        <v>1.48</v>
      </c>
      <c r="E485" s="21">
        <v>4.84</v>
      </c>
      <c r="F485" s="28">
        <v>7.16</v>
      </c>
      <c r="G485" s="398"/>
      <c r="H485" s="383"/>
    </row>
    <row r="486" s="380" customFormat="1" ht="25" customHeight="1" spans="1:8">
      <c r="A486" s="208">
        <v>482</v>
      </c>
      <c r="B486" s="399" t="s">
        <v>12399</v>
      </c>
      <c r="C486" s="399" t="s">
        <v>12373</v>
      </c>
      <c r="D486" s="28">
        <v>3.45</v>
      </c>
      <c r="E486" s="21">
        <v>4.84</v>
      </c>
      <c r="F486" s="28">
        <v>16.7</v>
      </c>
      <c r="G486" s="398"/>
      <c r="H486" s="383"/>
    </row>
    <row r="487" s="380" customFormat="1" ht="25" customHeight="1" spans="1:8">
      <c r="A487" s="208">
        <v>483</v>
      </c>
      <c r="B487" s="399" t="s">
        <v>116</v>
      </c>
      <c r="C487" s="399" t="s">
        <v>12373</v>
      </c>
      <c r="D487" s="28">
        <v>2.19</v>
      </c>
      <c r="E487" s="21">
        <v>4.84</v>
      </c>
      <c r="F487" s="28">
        <v>10.6</v>
      </c>
      <c r="G487" s="398"/>
      <c r="H487" s="383"/>
    </row>
    <row r="488" s="380" customFormat="1" ht="25" customHeight="1" spans="1:8">
      <c r="A488" s="208">
        <v>484</v>
      </c>
      <c r="B488" s="399" t="s">
        <v>12400</v>
      </c>
      <c r="C488" s="399" t="s">
        <v>12373</v>
      </c>
      <c r="D488" s="28">
        <v>1.7</v>
      </c>
      <c r="E488" s="21">
        <v>4.84</v>
      </c>
      <c r="F488" s="28">
        <v>8.23</v>
      </c>
      <c r="G488" s="398"/>
      <c r="H488" s="383"/>
    </row>
    <row r="489" s="380" customFormat="1" ht="25" customHeight="1" spans="1:8">
      <c r="A489" s="208">
        <v>485</v>
      </c>
      <c r="B489" s="399" t="s">
        <v>12401</v>
      </c>
      <c r="C489" s="399" t="s">
        <v>12373</v>
      </c>
      <c r="D489" s="28">
        <v>2.3</v>
      </c>
      <c r="E489" s="21">
        <v>4.84</v>
      </c>
      <c r="F489" s="28">
        <v>11.13</v>
      </c>
      <c r="G489" s="398"/>
      <c r="H489" s="383"/>
    </row>
    <row r="490" s="380" customFormat="1" ht="25" customHeight="1" spans="1:8">
      <c r="A490" s="208">
        <v>486</v>
      </c>
      <c r="B490" s="399" t="s">
        <v>3596</v>
      </c>
      <c r="C490" s="399" t="s">
        <v>12373</v>
      </c>
      <c r="D490" s="28">
        <v>3.67</v>
      </c>
      <c r="E490" s="21">
        <v>4.84</v>
      </c>
      <c r="F490" s="28">
        <v>17.76</v>
      </c>
      <c r="G490" s="398"/>
      <c r="H490" s="383"/>
    </row>
    <row r="491" s="380" customFormat="1" ht="25" customHeight="1" spans="1:8">
      <c r="A491" s="208">
        <v>487</v>
      </c>
      <c r="B491" s="399" t="s">
        <v>3618</v>
      </c>
      <c r="C491" s="399" t="s">
        <v>12373</v>
      </c>
      <c r="D491" s="28">
        <v>2.24</v>
      </c>
      <c r="E491" s="21">
        <v>4.84</v>
      </c>
      <c r="F491" s="28">
        <v>10.84</v>
      </c>
      <c r="G491" s="398"/>
      <c r="H491" s="383"/>
    </row>
    <row r="492" s="380" customFormat="1" ht="25" customHeight="1" spans="1:8">
      <c r="A492" s="208">
        <v>488</v>
      </c>
      <c r="B492" s="399" t="s">
        <v>12402</v>
      </c>
      <c r="C492" s="399" t="s">
        <v>12373</v>
      </c>
      <c r="D492" s="28">
        <v>2.13</v>
      </c>
      <c r="E492" s="21">
        <v>4.84</v>
      </c>
      <c r="F492" s="28">
        <v>10.31</v>
      </c>
      <c r="G492" s="398"/>
      <c r="H492" s="383"/>
    </row>
    <row r="493" s="380" customFormat="1" ht="25" customHeight="1" spans="1:8">
      <c r="A493" s="208">
        <v>489</v>
      </c>
      <c r="B493" s="399" t="s">
        <v>3524</v>
      </c>
      <c r="C493" s="399" t="s">
        <v>12373</v>
      </c>
      <c r="D493" s="28">
        <v>1.24</v>
      </c>
      <c r="E493" s="21">
        <v>4.84</v>
      </c>
      <c r="F493" s="28">
        <v>6</v>
      </c>
      <c r="G493" s="398"/>
      <c r="H493" s="383"/>
    </row>
    <row r="494" s="380" customFormat="1" ht="25" customHeight="1" spans="1:8">
      <c r="A494" s="208">
        <v>490</v>
      </c>
      <c r="B494" s="399" t="s">
        <v>12403</v>
      </c>
      <c r="C494" s="399" t="s">
        <v>12373</v>
      </c>
      <c r="D494" s="28">
        <v>5.39</v>
      </c>
      <c r="E494" s="21">
        <v>4.84</v>
      </c>
      <c r="F494" s="28">
        <v>26.09</v>
      </c>
      <c r="G494" s="398"/>
      <c r="H494" s="383"/>
    </row>
    <row r="495" s="380" customFormat="1" ht="25" customHeight="1" spans="1:8">
      <c r="A495" s="208">
        <v>491</v>
      </c>
      <c r="B495" s="399" t="s">
        <v>12389</v>
      </c>
      <c r="C495" s="399" t="s">
        <v>12404</v>
      </c>
      <c r="D495" s="28">
        <v>9.34</v>
      </c>
      <c r="E495" s="21">
        <v>4.84</v>
      </c>
      <c r="F495" s="28">
        <v>45.21</v>
      </c>
      <c r="G495" s="396"/>
      <c r="H495" s="383"/>
    </row>
    <row r="496" s="380" customFormat="1" ht="25" customHeight="1" spans="1:8">
      <c r="A496" s="208">
        <v>492</v>
      </c>
      <c r="B496" s="399" t="s">
        <v>12405</v>
      </c>
      <c r="C496" s="399" t="s">
        <v>12404</v>
      </c>
      <c r="D496" s="28">
        <v>8.38</v>
      </c>
      <c r="E496" s="21">
        <v>4.84</v>
      </c>
      <c r="F496" s="28">
        <v>40.56</v>
      </c>
      <c r="G496" s="396"/>
      <c r="H496" s="383"/>
    </row>
    <row r="497" s="380" customFormat="1" ht="25" customHeight="1" spans="1:8">
      <c r="A497" s="208">
        <v>493</v>
      </c>
      <c r="B497" s="399" t="s">
        <v>12406</v>
      </c>
      <c r="C497" s="399" t="s">
        <v>12404</v>
      </c>
      <c r="D497" s="28">
        <v>9.05</v>
      </c>
      <c r="E497" s="21">
        <v>4.84</v>
      </c>
      <c r="F497" s="28">
        <v>43.8</v>
      </c>
      <c r="G497" s="396"/>
      <c r="H497" s="383"/>
    </row>
    <row r="498" s="380" customFormat="1" ht="25" customHeight="1" spans="1:8">
      <c r="A498" s="208">
        <v>494</v>
      </c>
      <c r="B498" s="399" t="s">
        <v>12407</v>
      </c>
      <c r="C498" s="399" t="s">
        <v>12404</v>
      </c>
      <c r="D498" s="28">
        <v>6.39</v>
      </c>
      <c r="E498" s="21">
        <v>4.84</v>
      </c>
      <c r="F498" s="28">
        <v>30.93</v>
      </c>
      <c r="G498" s="396"/>
      <c r="H498" s="383"/>
    </row>
    <row r="499" s="380" customFormat="1" ht="25" customHeight="1" spans="1:8">
      <c r="A499" s="208">
        <v>495</v>
      </c>
      <c r="B499" s="399" t="s">
        <v>12408</v>
      </c>
      <c r="C499" s="399" t="s">
        <v>12404</v>
      </c>
      <c r="D499" s="28">
        <v>6.38</v>
      </c>
      <c r="E499" s="21">
        <v>4.84</v>
      </c>
      <c r="F499" s="28">
        <v>30.88</v>
      </c>
      <c r="G499" s="396"/>
      <c r="H499" s="383"/>
    </row>
    <row r="500" s="380" customFormat="1" ht="25" customHeight="1" spans="1:8">
      <c r="A500" s="208">
        <v>496</v>
      </c>
      <c r="B500" s="399" t="s">
        <v>3714</v>
      </c>
      <c r="C500" s="399" t="s">
        <v>12404</v>
      </c>
      <c r="D500" s="28">
        <v>7.24</v>
      </c>
      <c r="E500" s="21">
        <v>4.84</v>
      </c>
      <c r="F500" s="28">
        <v>35.04</v>
      </c>
      <c r="G500" s="396"/>
      <c r="H500" s="383"/>
    </row>
    <row r="501" s="380" customFormat="1" ht="25" customHeight="1" spans="1:8">
      <c r="A501" s="208">
        <v>497</v>
      </c>
      <c r="B501" s="399" t="s">
        <v>12409</v>
      </c>
      <c r="C501" s="399" t="s">
        <v>12404</v>
      </c>
      <c r="D501" s="28">
        <v>540.42</v>
      </c>
      <c r="E501" s="21">
        <v>4.84</v>
      </c>
      <c r="F501" s="28">
        <v>2615.62</v>
      </c>
      <c r="G501" s="398"/>
      <c r="H501" s="383"/>
    </row>
    <row r="502" s="380" customFormat="1" ht="25" customHeight="1" spans="1:8">
      <c r="A502" s="208">
        <v>498</v>
      </c>
      <c r="B502" s="34" t="s">
        <v>12410</v>
      </c>
      <c r="C502" s="34" t="s">
        <v>12411</v>
      </c>
      <c r="D502" s="35">
        <v>0.83</v>
      </c>
      <c r="E502" s="21">
        <v>4.84</v>
      </c>
      <c r="F502" s="28">
        <v>4.02</v>
      </c>
      <c r="G502" s="398"/>
      <c r="H502" s="383"/>
    </row>
    <row r="503" s="380" customFormat="1" ht="25" customHeight="1" spans="1:8">
      <c r="A503" s="208">
        <v>499</v>
      </c>
      <c r="B503" s="34" t="s">
        <v>12412</v>
      </c>
      <c r="C503" s="34" t="s">
        <v>12411</v>
      </c>
      <c r="D503" s="35">
        <v>0.52</v>
      </c>
      <c r="E503" s="21">
        <v>4.84</v>
      </c>
      <c r="F503" s="28">
        <v>2.52</v>
      </c>
      <c r="G503" s="398"/>
      <c r="H503" s="383"/>
    </row>
    <row r="504" s="380" customFormat="1" ht="25" customHeight="1" spans="1:8">
      <c r="A504" s="208">
        <v>500</v>
      </c>
      <c r="B504" s="34" t="s">
        <v>12413</v>
      </c>
      <c r="C504" s="34" t="s">
        <v>12411</v>
      </c>
      <c r="D504" s="35">
        <v>0.61</v>
      </c>
      <c r="E504" s="21">
        <v>4.84</v>
      </c>
      <c r="F504" s="28">
        <v>2.95</v>
      </c>
      <c r="G504" s="398"/>
      <c r="H504" s="383"/>
    </row>
    <row r="505" s="380" customFormat="1" ht="25" customHeight="1" spans="1:8">
      <c r="A505" s="208">
        <v>501</v>
      </c>
      <c r="B505" s="34" t="s">
        <v>12414</v>
      </c>
      <c r="C505" s="34" t="s">
        <v>12411</v>
      </c>
      <c r="D505" s="35">
        <v>0.31</v>
      </c>
      <c r="E505" s="21">
        <v>4.84</v>
      </c>
      <c r="F505" s="28">
        <v>1.5</v>
      </c>
      <c r="G505" s="398"/>
      <c r="H505" s="383"/>
    </row>
    <row r="506" s="380" customFormat="1" ht="25" customHeight="1" spans="1:8">
      <c r="A506" s="208">
        <v>502</v>
      </c>
      <c r="B506" s="34" t="s">
        <v>12415</v>
      </c>
      <c r="C506" s="34" t="s">
        <v>12411</v>
      </c>
      <c r="D506" s="35">
        <v>0.99</v>
      </c>
      <c r="E506" s="21">
        <v>4.84</v>
      </c>
      <c r="F506" s="28">
        <v>4.79</v>
      </c>
      <c r="G506" s="398"/>
      <c r="H506" s="383"/>
    </row>
    <row r="507" s="380" customFormat="1" ht="25" customHeight="1" spans="1:8">
      <c r="A507" s="208">
        <v>503</v>
      </c>
      <c r="B507" s="34" t="s">
        <v>12416</v>
      </c>
      <c r="C507" s="34" t="s">
        <v>12417</v>
      </c>
      <c r="D507" s="35">
        <v>1.08</v>
      </c>
      <c r="E507" s="21">
        <v>4.84</v>
      </c>
      <c r="F507" s="28">
        <v>5.23</v>
      </c>
      <c r="G507" s="398"/>
      <c r="H507" s="383"/>
    </row>
    <row r="508" s="380" customFormat="1" ht="25" customHeight="1" spans="1:8">
      <c r="A508" s="208">
        <v>504</v>
      </c>
      <c r="B508" s="34" t="s">
        <v>12418</v>
      </c>
      <c r="C508" s="34" t="s">
        <v>12417</v>
      </c>
      <c r="D508" s="35">
        <v>1.56</v>
      </c>
      <c r="E508" s="21">
        <v>4.84</v>
      </c>
      <c r="F508" s="28">
        <v>7.55</v>
      </c>
      <c r="G508" s="398"/>
      <c r="H508" s="383"/>
    </row>
    <row r="509" s="380" customFormat="1" ht="25" customHeight="1" spans="1:8">
      <c r="A509" s="208">
        <v>505</v>
      </c>
      <c r="B509" s="34" t="s">
        <v>2315</v>
      </c>
      <c r="C509" s="34" t="s">
        <v>12417</v>
      </c>
      <c r="D509" s="35">
        <v>0.53</v>
      </c>
      <c r="E509" s="21">
        <v>4.84</v>
      </c>
      <c r="F509" s="28">
        <v>2.57</v>
      </c>
      <c r="G509" s="398"/>
      <c r="H509" s="383"/>
    </row>
    <row r="510" s="380" customFormat="1" ht="25" customHeight="1" spans="1:8">
      <c r="A510" s="208">
        <v>506</v>
      </c>
      <c r="B510" s="34" t="s">
        <v>12419</v>
      </c>
      <c r="C510" s="34" t="s">
        <v>12417</v>
      </c>
      <c r="D510" s="35">
        <v>1.47</v>
      </c>
      <c r="E510" s="21">
        <v>4.84</v>
      </c>
      <c r="F510" s="28">
        <v>7.11</v>
      </c>
      <c r="G510" s="398"/>
      <c r="H510" s="383"/>
    </row>
    <row r="511" s="380" customFormat="1" ht="25" customHeight="1" spans="1:8">
      <c r="A511" s="208">
        <v>507</v>
      </c>
      <c r="B511" s="34" t="s">
        <v>12420</v>
      </c>
      <c r="C511" s="34" t="s">
        <v>12417</v>
      </c>
      <c r="D511" s="35">
        <v>0.58</v>
      </c>
      <c r="E511" s="21">
        <v>4.84</v>
      </c>
      <c r="F511" s="28">
        <v>2.83</v>
      </c>
      <c r="G511" s="398"/>
      <c r="H511" s="383"/>
    </row>
    <row r="512" s="380" customFormat="1" ht="25" customHeight="1" spans="1:8">
      <c r="A512" s="208">
        <v>508</v>
      </c>
      <c r="B512" s="34" t="s">
        <v>12421</v>
      </c>
      <c r="C512" s="34" t="s">
        <v>12417</v>
      </c>
      <c r="D512" s="35">
        <v>1.92</v>
      </c>
      <c r="E512" s="21">
        <v>4.84</v>
      </c>
      <c r="F512" s="28">
        <v>9.29</v>
      </c>
      <c r="G512" s="398"/>
      <c r="H512" s="383"/>
    </row>
    <row r="513" s="380" customFormat="1" ht="25" customHeight="1" spans="1:8">
      <c r="A513" s="208">
        <v>509</v>
      </c>
      <c r="B513" s="34" t="s">
        <v>12422</v>
      </c>
      <c r="C513" s="34" t="s">
        <v>12417</v>
      </c>
      <c r="D513" s="35">
        <v>0.59</v>
      </c>
      <c r="E513" s="21">
        <v>4.84</v>
      </c>
      <c r="F513" s="28">
        <v>2.86</v>
      </c>
      <c r="G513" s="398"/>
      <c r="H513" s="383"/>
    </row>
    <row r="514" s="380" customFormat="1" ht="25" customHeight="1" spans="1:8">
      <c r="A514" s="208">
        <v>510</v>
      </c>
      <c r="B514" s="34" t="s">
        <v>12423</v>
      </c>
      <c r="C514" s="34" t="s">
        <v>12417</v>
      </c>
      <c r="D514" s="35">
        <v>1.56</v>
      </c>
      <c r="E514" s="21">
        <v>4.84</v>
      </c>
      <c r="F514" s="28">
        <v>7.55</v>
      </c>
      <c r="G514" s="398"/>
      <c r="H514" s="383"/>
    </row>
    <row r="515" s="380" customFormat="1" ht="25" customHeight="1" spans="1:8">
      <c r="A515" s="208">
        <v>511</v>
      </c>
      <c r="B515" s="34" t="s">
        <v>12424</v>
      </c>
      <c r="C515" s="34" t="s">
        <v>12417</v>
      </c>
      <c r="D515" s="35">
        <v>4.04</v>
      </c>
      <c r="E515" s="21">
        <v>4.84</v>
      </c>
      <c r="F515" s="28">
        <v>19.55</v>
      </c>
      <c r="G515" s="398"/>
      <c r="H515" s="383"/>
    </row>
    <row r="516" s="380" customFormat="1" ht="25" customHeight="1" spans="1:8">
      <c r="A516" s="208">
        <v>512</v>
      </c>
      <c r="B516" s="34" t="s">
        <v>12425</v>
      </c>
      <c r="C516" s="34" t="s">
        <v>12417</v>
      </c>
      <c r="D516" s="35">
        <v>0.86</v>
      </c>
      <c r="E516" s="21">
        <v>4.84</v>
      </c>
      <c r="F516" s="28">
        <v>4.16</v>
      </c>
      <c r="G516" s="398"/>
      <c r="H516" s="383"/>
    </row>
    <row r="517" s="380" customFormat="1" ht="25" customHeight="1" spans="1:8">
      <c r="A517" s="208">
        <v>513</v>
      </c>
      <c r="B517" s="34" t="s">
        <v>12426</v>
      </c>
      <c r="C517" s="34" t="s">
        <v>12417</v>
      </c>
      <c r="D517" s="35">
        <v>3.7</v>
      </c>
      <c r="E517" s="21">
        <v>4.84</v>
      </c>
      <c r="F517" s="28">
        <v>17.91</v>
      </c>
      <c r="G517" s="398"/>
      <c r="H517" s="383"/>
    </row>
    <row r="518" s="380" customFormat="1" ht="25" customHeight="1" spans="1:8">
      <c r="A518" s="208">
        <v>514</v>
      </c>
      <c r="B518" s="34" t="s">
        <v>12427</v>
      </c>
      <c r="C518" s="34" t="s">
        <v>12417</v>
      </c>
      <c r="D518" s="35">
        <v>1.46</v>
      </c>
      <c r="E518" s="21">
        <v>4.84</v>
      </c>
      <c r="F518" s="28">
        <v>7.07</v>
      </c>
      <c r="G518" s="398"/>
      <c r="H518" s="383"/>
    </row>
    <row r="519" s="380" customFormat="1" ht="25" customHeight="1" spans="1:8">
      <c r="A519" s="208">
        <v>515</v>
      </c>
      <c r="B519" s="34" t="s">
        <v>3139</v>
      </c>
      <c r="C519" s="34" t="s">
        <v>12417</v>
      </c>
      <c r="D519" s="35">
        <v>1.78</v>
      </c>
      <c r="E519" s="21">
        <v>4.84</v>
      </c>
      <c r="F519" s="28">
        <v>8.62</v>
      </c>
      <c r="G519" s="398"/>
      <c r="H519" s="383"/>
    </row>
    <row r="520" s="380" customFormat="1" ht="25" customHeight="1" spans="1:8">
      <c r="A520" s="208">
        <v>516</v>
      </c>
      <c r="B520" s="34" t="s">
        <v>12428</v>
      </c>
      <c r="C520" s="34" t="s">
        <v>12417</v>
      </c>
      <c r="D520" s="35">
        <v>1.3</v>
      </c>
      <c r="E520" s="21">
        <v>4.84</v>
      </c>
      <c r="F520" s="28">
        <v>6.29</v>
      </c>
      <c r="G520" s="398"/>
      <c r="H520" s="383"/>
    </row>
    <row r="521" s="380" customFormat="1" ht="25" customHeight="1" spans="1:8">
      <c r="A521" s="208">
        <v>517</v>
      </c>
      <c r="B521" s="34" t="s">
        <v>12429</v>
      </c>
      <c r="C521" s="34" t="s">
        <v>12417</v>
      </c>
      <c r="D521" s="35">
        <v>0.33</v>
      </c>
      <c r="E521" s="21">
        <v>4.84</v>
      </c>
      <c r="F521" s="28">
        <v>1.6</v>
      </c>
      <c r="G521" s="398"/>
      <c r="H521" s="383"/>
    </row>
    <row r="522" s="380" customFormat="1" ht="25" customHeight="1" spans="1:8">
      <c r="A522" s="208">
        <v>518</v>
      </c>
      <c r="B522" s="34" t="s">
        <v>12430</v>
      </c>
      <c r="C522" s="34" t="s">
        <v>12417</v>
      </c>
      <c r="D522" s="35">
        <v>2.35</v>
      </c>
      <c r="E522" s="21">
        <v>4.84</v>
      </c>
      <c r="F522" s="28">
        <v>11.37</v>
      </c>
      <c r="G522" s="398"/>
      <c r="H522" s="383"/>
    </row>
    <row r="523" s="380" customFormat="1" ht="25" customHeight="1" spans="1:8">
      <c r="A523" s="208">
        <v>519</v>
      </c>
      <c r="B523" s="34" t="s">
        <v>4797</v>
      </c>
      <c r="C523" s="34" t="s">
        <v>12417</v>
      </c>
      <c r="D523" s="35">
        <v>1.11</v>
      </c>
      <c r="E523" s="21">
        <v>4.84</v>
      </c>
      <c r="F523" s="28">
        <v>5.37</v>
      </c>
      <c r="G523" s="398"/>
      <c r="H523" s="383"/>
    </row>
    <row r="524" s="380" customFormat="1" ht="25" customHeight="1" spans="1:8">
      <c r="A524" s="208">
        <v>520</v>
      </c>
      <c r="B524" s="34" t="s">
        <v>12431</v>
      </c>
      <c r="C524" s="34" t="s">
        <v>12417</v>
      </c>
      <c r="D524" s="35">
        <v>0.68</v>
      </c>
      <c r="E524" s="21">
        <v>4.84</v>
      </c>
      <c r="F524" s="28">
        <v>3.29</v>
      </c>
      <c r="G524" s="398"/>
      <c r="H524" s="383"/>
    </row>
    <row r="525" s="380" customFormat="1" ht="25" customHeight="1" spans="1:8">
      <c r="A525" s="208">
        <v>521</v>
      </c>
      <c r="B525" s="34" t="s">
        <v>12432</v>
      </c>
      <c r="C525" s="34" t="s">
        <v>12417</v>
      </c>
      <c r="D525" s="35">
        <v>2.08</v>
      </c>
      <c r="E525" s="21">
        <v>4.84</v>
      </c>
      <c r="F525" s="28">
        <v>10.07</v>
      </c>
      <c r="G525" s="398"/>
      <c r="H525" s="383"/>
    </row>
    <row r="526" s="380" customFormat="1" ht="25" customHeight="1" spans="1:8">
      <c r="A526" s="208">
        <v>522</v>
      </c>
      <c r="B526" s="34" t="s">
        <v>12433</v>
      </c>
      <c r="C526" s="34" t="s">
        <v>12417</v>
      </c>
      <c r="D526" s="35">
        <v>3.45</v>
      </c>
      <c r="E526" s="21">
        <v>4.84</v>
      </c>
      <c r="F526" s="28">
        <v>16.7</v>
      </c>
      <c r="G526" s="398"/>
      <c r="H526" s="383"/>
    </row>
    <row r="527" s="380" customFormat="1" ht="25" customHeight="1" spans="1:8">
      <c r="A527" s="208">
        <v>523</v>
      </c>
      <c r="B527" s="34" t="s">
        <v>12434</v>
      </c>
      <c r="C527" s="34" t="s">
        <v>12417</v>
      </c>
      <c r="D527" s="35">
        <v>1.59</v>
      </c>
      <c r="E527" s="21">
        <v>4.84</v>
      </c>
      <c r="F527" s="28">
        <v>7.7</v>
      </c>
      <c r="G527" s="398"/>
      <c r="H527" s="383"/>
    </row>
    <row r="528" s="380" customFormat="1" ht="25" customHeight="1" spans="1:8">
      <c r="A528" s="208">
        <v>524</v>
      </c>
      <c r="B528" s="34" t="s">
        <v>7700</v>
      </c>
      <c r="C528" s="34" t="s">
        <v>12417</v>
      </c>
      <c r="D528" s="35">
        <v>0.98</v>
      </c>
      <c r="E528" s="21">
        <v>4.84</v>
      </c>
      <c r="F528" s="28">
        <v>4.74</v>
      </c>
      <c r="G528" s="398"/>
      <c r="H528" s="383"/>
    </row>
    <row r="529" s="380" customFormat="1" ht="25" customHeight="1" spans="1:8">
      <c r="A529" s="208">
        <v>525</v>
      </c>
      <c r="B529" s="34" t="s">
        <v>12435</v>
      </c>
      <c r="C529" s="34" t="s">
        <v>12417</v>
      </c>
      <c r="D529" s="35">
        <v>1.21</v>
      </c>
      <c r="E529" s="21">
        <v>4.84</v>
      </c>
      <c r="F529" s="28">
        <v>5.86</v>
      </c>
      <c r="G529" s="398"/>
      <c r="H529" s="383"/>
    </row>
    <row r="530" s="380" customFormat="1" ht="25" customHeight="1" spans="1:8">
      <c r="A530" s="208">
        <v>526</v>
      </c>
      <c r="B530" s="34" t="s">
        <v>12436</v>
      </c>
      <c r="C530" s="34" t="s">
        <v>12417</v>
      </c>
      <c r="D530" s="35">
        <v>0.85</v>
      </c>
      <c r="E530" s="21">
        <v>4.84</v>
      </c>
      <c r="F530" s="28">
        <v>4.11</v>
      </c>
      <c r="G530" s="398"/>
      <c r="H530" s="383"/>
    </row>
    <row r="531" s="380" customFormat="1" ht="25" customHeight="1" spans="1:8">
      <c r="A531" s="208">
        <v>527</v>
      </c>
      <c r="B531" s="34" t="s">
        <v>12437</v>
      </c>
      <c r="C531" s="34" t="s">
        <v>12417</v>
      </c>
      <c r="D531" s="35">
        <v>0.78</v>
      </c>
      <c r="E531" s="21">
        <v>4.84</v>
      </c>
      <c r="F531" s="28">
        <v>3.78</v>
      </c>
      <c r="G531" s="398"/>
      <c r="H531" s="383"/>
    </row>
    <row r="532" s="380" customFormat="1" ht="25" customHeight="1" spans="1:8">
      <c r="A532" s="208">
        <v>528</v>
      </c>
      <c r="B532" s="34" t="s">
        <v>12438</v>
      </c>
      <c r="C532" s="34" t="s">
        <v>12417</v>
      </c>
      <c r="D532" s="35">
        <v>1.43</v>
      </c>
      <c r="E532" s="21">
        <v>4.84</v>
      </c>
      <c r="F532" s="28">
        <v>6.92</v>
      </c>
      <c r="G532" s="398"/>
      <c r="H532" s="383"/>
    </row>
    <row r="533" s="380" customFormat="1" ht="25" customHeight="1" spans="1:8">
      <c r="A533" s="208">
        <v>529</v>
      </c>
      <c r="B533" s="34" t="s">
        <v>10607</v>
      </c>
      <c r="C533" s="34" t="s">
        <v>12417</v>
      </c>
      <c r="D533" s="35">
        <v>0.66</v>
      </c>
      <c r="E533" s="21">
        <v>4.84</v>
      </c>
      <c r="F533" s="28">
        <v>3.19</v>
      </c>
      <c r="G533" s="398"/>
      <c r="H533" s="383"/>
    </row>
    <row r="534" s="380" customFormat="1" ht="25" customHeight="1" spans="1:8">
      <c r="A534" s="208">
        <v>530</v>
      </c>
      <c r="B534" s="34" t="s">
        <v>733</v>
      </c>
      <c r="C534" s="34" t="s">
        <v>12417</v>
      </c>
      <c r="D534" s="35">
        <v>0.65</v>
      </c>
      <c r="E534" s="21">
        <v>4.84</v>
      </c>
      <c r="F534" s="28">
        <v>3.15</v>
      </c>
      <c r="G534" s="398"/>
      <c r="H534" s="383"/>
    </row>
    <row r="535" s="380" customFormat="1" ht="25" customHeight="1" spans="1:8">
      <c r="A535" s="208">
        <v>531</v>
      </c>
      <c r="B535" s="34" t="s">
        <v>12439</v>
      </c>
      <c r="C535" s="34" t="s">
        <v>12417</v>
      </c>
      <c r="D535" s="35">
        <v>2.37</v>
      </c>
      <c r="E535" s="21">
        <v>4.84</v>
      </c>
      <c r="F535" s="28">
        <v>11.47</v>
      </c>
      <c r="G535" s="398"/>
      <c r="H535" s="383"/>
    </row>
    <row r="536" s="380" customFormat="1" ht="25" customHeight="1" spans="1:8">
      <c r="A536" s="208">
        <v>532</v>
      </c>
      <c r="B536" s="34" t="s">
        <v>420</v>
      </c>
      <c r="C536" s="34" t="s">
        <v>12417</v>
      </c>
      <c r="D536" s="35">
        <v>1.77</v>
      </c>
      <c r="E536" s="21">
        <v>4.84</v>
      </c>
      <c r="F536" s="28">
        <v>8.57</v>
      </c>
      <c r="G536" s="398"/>
      <c r="H536" s="383"/>
    </row>
    <row r="537" s="380" customFormat="1" ht="25" customHeight="1" spans="1:8">
      <c r="A537" s="208">
        <v>533</v>
      </c>
      <c r="B537" s="34" t="s">
        <v>12440</v>
      </c>
      <c r="C537" s="34" t="s">
        <v>12417</v>
      </c>
      <c r="D537" s="35">
        <v>3.14</v>
      </c>
      <c r="E537" s="21">
        <v>4.84</v>
      </c>
      <c r="F537" s="28">
        <v>15.2</v>
      </c>
      <c r="G537" s="398"/>
      <c r="H537" s="383"/>
    </row>
    <row r="538" s="380" customFormat="1" ht="25" customHeight="1" spans="1:8">
      <c r="A538" s="208">
        <v>534</v>
      </c>
      <c r="B538" s="34" t="s">
        <v>12441</v>
      </c>
      <c r="C538" s="34" t="s">
        <v>12417</v>
      </c>
      <c r="D538" s="35">
        <v>1.22</v>
      </c>
      <c r="E538" s="21">
        <v>4.84</v>
      </c>
      <c r="F538" s="28">
        <v>5.9</v>
      </c>
      <c r="G538" s="398"/>
      <c r="H538" s="383"/>
    </row>
    <row r="539" s="380" customFormat="1" ht="25" customHeight="1" spans="1:8">
      <c r="A539" s="208">
        <v>535</v>
      </c>
      <c r="B539" s="34" t="s">
        <v>12442</v>
      </c>
      <c r="C539" s="34" t="s">
        <v>12417</v>
      </c>
      <c r="D539" s="35">
        <v>0.87</v>
      </c>
      <c r="E539" s="21">
        <v>4.84</v>
      </c>
      <c r="F539" s="28">
        <v>4.21</v>
      </c>
      <c r="G539" s="398"/>
      <c r="H539" s="383"/>
    </row>
    <row r="540" s="380" customFormat="1" ht="25" customHeight="1" spans="1:8">
      <c r="A540" s="208">
        <v>536</v>
      </c>
      <c r="B540" s="34" t="s">
        <v>1764</v>
      </c>
      <c r="C540" s="34" t="s">
        <v>12417</v>
      </c>
      <c r="D540" s="35">
        <v>1.41</v>
      </c>
      <c r="E540" s="21">
        <v>4.84</v>
      </c>
      <c r="F540" s="28">
        <v>6.82</v>
      </c>
      <c r="G540" s="398"/>
      <c r="H540" s="383"/>
    </row>
    <row r="541" s="380" customFormat="1" ht="25" customHeight="1" spans="1:8">
      <c r="A541" s="208">
        <v>537</v>
      </c>
      <c r="B541" s="34" t="s">
        <v>12443</v>
      </c>
      <c r="C541" s="34" t="s">
        <v>12417</v>
      </c>
      <c r="D541" s="35">
        <v>1.65</v>
      </c>
      <c r="E541" s="21">
        <v>4.84</v>
      </c>
      <c r="F541" s="28">
        <v>7.99</v>
      </c>
      <c r="G541" s="398"/>
      <c r="H541" s="383"/>
    </row>
    <row r="542" s="380" customFormat="1" ht="25" customHeight="1" spans="1:8">
      <c r="A542" s="208">
        <v>538</v>
      </c>
      <c r="B542" s="34" t="s">
        <v>12444</v>
      </c>
      <c r="C542" s="34" t="s">
        <v>12417</v>
      </c>
      <c r="D542" s="35">
        <v>1.56</v>
      </c>
      <c r="E542" s="21">
        <v>4.84</v>
      </c>
      <c r="F542" s="28">
        <v>7.55</v>
      </c>
      <c r="G542" s="398"/>
      <c r="H542" s="383"/>
    </row>
    <row r="543" s="380" customFormat="1" ht="25" customHeight="1" spans="1:8">
      <c r="A543" s="208">
        <v>539</v>
      </c>
      <c r="B543" s="34" t="s">
        <v>12445</v>
      </c>
      <c r="C543" s="34" t="s">
        <v>12417</v>
      </c>
      <c r="D543" s="35">
        <v>0.85</v>
      </c>
      <c r="E543" s="21">
        <v>4.84</v>
      </c>
      <c r="F543" s="28">
        <v>4.11</v>
      </c>
      <c r="G543" s="398"/>
      <c r="H543" s="383"/>
    </row>
    <row r="544" s="380" customFormat="1" ht="25" customHeight="1" spans="1:8">
      <c r="A544" s="208">
        <v>540</v>
      </c>
      <c r="B544" s="34" t="s">
        <v>3593</v>
      </c>
      <c r="C544" s="34" t="s">
        <v>12417</v>
      </c>
      <c r="D544" s="35">
        <v>3.35</v>
      </c>
      <c r="E544" s="21">
        <v>4.84</v>
      </c>
      <c r="F544" s="28">
        <v>16.21</v>
      </c>
      <c r="G544" s="398"/>
      <c r="H544" s="383"/>
    </row>
    <row r="545" s="380" customFormat="1" ht="25" customHeight="1" spans="1:8">
      <c r="A545" s="208">
        <v>541</v>
      </c>
      <c r="B545" s="402" t="s">
        <v>12446</v>
      </c>
      <c r="C545" s="34" t="s">
        <v>12447</v>
      </c>
      <c r="D545" s="35">
        <v>6.9</v>
      </c>
      <c r="E545" s="21">
        <v>4.84</v>
      </c>
      <c r="F545" s="28">
        <v>33.4</v>
      </c>
      <c r="G545" s="396"/>
      <c r="H545" s="383"/>
    </row>
    <row r="546" s="380" customFormat="1" ht="25" customHeight="1" spans="1:8">
      <c r="A546" s="208">
        <v>542</v>
      </c>
      <c r="B546" s="402" t="s">
        <v>12448</v>
      </c>
      <c r="C546" s="34" t="s">
        <v>12447</v>
      </c>
      <c r="D546" s="35">
        <v>5.33</v>
      </c>
      <c r="E546" s="21">
        <v>4.84</v>
      </c>
      <c r="F546" s="28">
        <v>25.8</v>
      </c>
      <c r="G546" s="396"/>
      <c r="H546" s="383"/>
    </row>
    <row r="547" s="380" customFormat="1" ht="25" customHeight="1" spans="1:8">
      <c r="A547" s="208">
        <v>543</v>
      </c>
      <c r="B547" s="402" t="s">
        <v>12449</v>
      </c>
      <c r="C547" s="34" t="s">
        <v>12447</v>
      </c>
      <c r="D547" s="35">
        <v>6.44</v>
      </c>
      <c r="E547" s="21">
        <v>4.84</v>
      </c>
      <c r="F547" s="28">
        <v>31.17</v>
      </c>
      <c r="G547" s="396"/>
      <c r="H547" s="383"/>
    </row>
    <row r="548" s="380" customFormat="1" ht="25" customHeight="1" spans="1:8">
      <c r="A548" s="208">
        <v>544</v>
      </c>
      <c r="B548" s="402" t="s">
        <v>12450</v>
      </c>
      <c r="C548" s="34" t="s">
        <v>12447</v>
      </c>
      <c r="D548" s="35">
        <v>4.78</v>
      </c>
      <c r="E548" s="21">
        <v>4.84</v>
      </c>
      <c r="F548" s="28">
        <v>23.14</v>
      </c>
      <c r="G548" s="396"/>
      <c r="H548" s="383"/>
    </row>
    <row r="549" s="380" customFormat="1" ht="25" customHeight="1" spans="1:8">
      <c r="A549" s="208">
        <v>545</v>
      </c>
      <c r="B549" s="402" t="s">
        <v>12451</v>
      </c>
      <c r="C549" s="34" t="s">
        <v>12447</v>
      </c>
      <c r="D549" s="35">
        <v>4.68</v>
      </c>
      <c r="E549" s="21">
        <v>4.84</v>
      </c>
      <c r="F549" s="28">
        <v>22.65</v>
      </c>
      <c r="G549" s="396"/>
      <c r="H549" s="383"/>
    </row>
    <row r="550" s="380" customFormat="1" ht="25" customHeight="1" spans="1:8">
      <c r="A550" s="208">
        <v>546</v>
      </c>
      <c r="B550" s="402" t="s">
        <v>12452</v>
      </c>
      <c r="C550" s="34" t="s">
        <v>12447</v>
      </c>
      <c r="D550" s="35">
        <v>1.41</v>
      </c>
      <c r="E550" s="21">
        <v>4.84</v>
      </c>
      <c r="F550" s="28">
        <v>6.82</v>
      </c>
      <c r="G550" s="396"/>
      <c r="H550" s="383"/>
    </row>
    <row r="551" s="380" customFormat="1" ht="25" customHeight="1" spans="1:8">
      <c r="A551" s="208">
        <v>547</v>
      </c>
      <c r="B551" s="402" t="s">
        <v>12453</v>
      </c>
      <c r="C551" s="34" t="s">
        <v>12447</v>
      </c>
      <c r="D551" s="35">
        <v>5.27</v>
      </c>
      <c r="E551" s="21">
        <v>4.84</v>
      </c>
      <c r="F551" s="28">
        <v>25.51</v>
      </c>
      <c r="G551" s="396"/>
      <c r="H551" s="383"/>
    </row>
    <row r="552" s="380" customFormat="1" ht="25" customHeight="1" spans="1:8">
      <c r="A552" s="208">
        <v>548</v>
      </c>
      <c r="B552" s="402" t="s">
        <v>12454</v>
      </c>
      <c r="C552" s="34" t="s">
        <v>12447</v>
      </c>
      <c r="D552" s="35">
        <v>3.22</v>
      </c>
      <c r="E552" s="21">
        <v>4.84</v>
      </c>
      <c r="F552" s="28">
        <v>15.58</v>
      </c>
      <c r="G552" s="396"/>
      <c r="H552" s="383"/>
    </row>
    <row r="553" s="380" customFormat="1" ht="25" customHeight="1" spans="1:8">
      <c r="A553" s="208">
        <v>549</v>
      </c>
      <c r="B553" s="402" t="s">
        <v>12455</v>
      </c>
      <c r="C553" s="34" t="s">
        <v>12447</v>
      </c>
      <c r="D553" s="35">
        <v>5.04</v>
      </c>
      <c r="E553" s="21">
        <v>4.84</v>
      </c>
      <c r="F553" s="28">
        <v>24.39</v>
      </c>
      <c r="G553" s="396"/>
      <c r="H553" s="383"/>
    </row>
    <row r="554" s="380" customFormat="1" ht="25" customHeight="1" spans="1:8">
      <c r="A554" s="208">
        <v>550</v>
      </c>
      <c r="B554" s="402" t="s">
        <v>12456</v>
      </c>
      <c r="C554" s="34" t="s">
        <v>12447</v>
      </c>
      <c r="D554" s="35">
        <v>7.23</v>
      </c>
      <c r="E554" s="21">
        <v>4.84</v>
      </c>
      <c r="F554" s="28">
        <v>34.99</v>
      </c>
      <c r="G554" s="396"/>
      <c r="H554" s="383"/>
    </row>
    <row r="555" s="380" customFormat="1" ht="25" customHeight="1" spans="1:8">
      <c r="A555" s="208">
        <v>551</v>
      </c>
      <c r="B555" s="402" t="s">
        <v>12457</v>
      </c>
      <c r="C555" s="34" t="s">
        <v>12447</v>
      </c>
      <c r="D555" s="35">
        <v>4.11</v>
      </c>
      <c r="E555" s="21">
        <v>4.84</v>
      </c>
      <c r="F555" s="28">
        <v>19.89</v>
      </c>
      <c r="G555" s="396"/>
      <c r="H555" s="383"/>
    </row>
    <row r="556" s="380" customFormat="1" ht="25" customHeight="1" spans="1:8">
      <c r="A556" s="208">
        <v>552</v>
      </c>
      <c r="B556" s="402" t="s">
        <v>12458</v>
      </c>
      <c r="C556" s="34" t="s">
        <v>12447</v>
      </c>
      <c r="D556" s="35">
        <v>3.36</v>
      </c>
      <c r="E556" s="21">
        <v>4.84</v>
      </c>
      <c r="F556" s="28">
        <v>16.26</v>
      </c>
      <c r="G556" s="396"/>
      <c r="H556" s="383"/>
    </row>
    <row r="557" s="380" customFormat="1" ht="25" customHeight="1" spans="1:8">
      <c r="A557" s="208">
        <v>553</v>
      </c>
      <c r="B557" s="402" t="s">
        <v>12459</v>
      </c>
      <c r="C557" s="34" t="s">
        <v>12447</v>
      </c>
      <c r="D557" s="35">
        <v>2.75</v>
      </c>
      <c r="E557" s="21">
        <v>4.84</v>
      </c>
      <c r="F557" s="28">
        <v>13.31</v>
      </c>
      <c r="G557" s="396"/>
      <c r="H557" s="383"/>
    </row>
    <row r="558" s="380" customFormat="1" ht="25" customHeight="1" spans="1:8">
      <c r="A558" s="208">
        <v>554</v>
      </c>
      <c r="B558" s="402" t="s">
        <v>12460</v>
      </c>
      <c r="C558" s="34" t="s">
        <v>12447</v>
      </c>
      <c r="D558" s="35">
        <v>2.61</v>
      </c>
      <c r="E558" s="21">
        <v>4.84</v>
      </c>
      <c r="F558" s="28">
        <v>12.63</v>
      </c>
      <c r="G558" s="396"/>
      <c r="H558" s="383"/>
    </row>
    <row r="559" s="380" customFormat="1" ht="25" customHeight="1" spans="1:8">
      <c r="A559" s="208">
        <v>555</v>
      </c>
      <c r="B559" s="402" t="s">
        <v>2297</v>
      </c>
      <c r="C559" s="34" t="s">
        <v>12447</v>
      </c>
      <c r="D559" s="35">
        <v>5.38</v>
      </c>
      <c r="E559" s="21">
        <v>4.84</v>
      </c>
      <c r="F559" s="28">
        <v>26.04</v>
      </c>
      <c r="G559" s="396"/>
      <c r="H559" s="383"/>
    </row>
    <row r="560" s="380" customFormat="1" ht="25" customHeight="1" spans="1:8">
      <c r="A560" s="208">
        <v>556</v>
      </c>
      <c r="B560" s="402" t="s">
        <v>12461</v>
      </c>
      <c r="C560" s="34" t="s">
        <v>12447</v>
      </c>
      <c r="D560" s="35">
        <v>0.66</v>
      </c>
      <c r="E560" s="21">
        <v>4.84</v>
      </c>
      <c r="F560" s="28">
        <v>3.19</v>
      </c>
      <c r="G560" s="396"/>
      <c r="H560" s="383"/>
    </row>
    <row r="561" s="380" customFormat="1" ht="25" customHeight="1" spans="1:8">
      <c r="A561" s="208">
        <v>557</v>
      </c>
      <c r="B561" s="402" t="s">
        <v>2509</v>
      </c>
      <c r="C561" s="34" t="s">
        <v>12447</v>
      </c>
      <c r="D561" s="35">
        <v>2.21</v>
      </c>
      <c r="E561" s="21">
        <v>4.84</v>
      </c>
      <c r="F561" s="28">
        <v>10.7</v>
      </c>
      <c r="G561" s="396"/>
      <c r="H561" s="383"/>
    </row>
    <row r="562" s="380" customFormat="1" ht="25" customHeight="1" spans="1:8">
      <c r="A562" s="208">
        <v>558</v>
      </c>
      <c r="B562" s="402" t="s">
        <v>12462</v>
      </c>
      <c r="C562" s="34" t="s">
        <v>12447</v>
      </c>
      <c r="D562" s="35">
        <v>5.13</v>
      </c>
      <c r="E562" s="21">
        <v>4.84</v>
      </c>
      <c r="F562" s="28">
        <v>24.83</v>
      </c>
      <c r="G562" s="396"/>
      <c r="H562" s="383"/>
    </row>
    <row r="563" s="380" customFormat="1" ht="25" customHeight="1" spans="1:8">
      <c r="A563" s="208">
        <v>559</v>
      </c>
      <c r="B563" s="402" t="s">
        <v>12463</v>
      </c>
      <c r="C563" s="34" t="s">
        <v>12447</v>
      </c>
      <c r="D563" s="35">
        <v>4.63</v>
      </c>
      <c r="E563" s="21">
        <v>4.84</v>
      </c>
      <c r="F563" s="28">
        <v>22.41</v>
      </c>
      <c r="G563" s="396"/>
      <c r="H563" s="383"/>
    </row>
    <row r="564" s="380" customFormat="1" ht="25" customHeight="1" spans="1:8">
      <c r="A564" s="208">
        <v>560</v>
      </c>
      <c r="B564" s="402" t="s">
        <v>12464</v>
      </c>
      <c r="C564" s="34" t="s">
        <v>12447</v>
      </c>
      <c r="D564" s="35">
        <v>5.01</v>
      </c>
      <c r="E564" s="21">
        <v>4.84</v>
      </c>
      <c r="F564" s="28">
        <v>24.25</v>
      </c>
      <c r="G564" s="396"/>
      <c r="H564" s="383"/>
    </row>
    <row r="565" s="380" customFormat="1" ht="25" customHeight="1" spans="1:8">
      <c r="A565" s="208">
        <v>561</v>
      </c>
      <c r="B565" s="402" t="s">
        <v>12465</v>
      </c>
      <c r="C565" s="34" t="s">
        <v>12447</v>
      </c>
      <c r="D565" s="35">
        <v>5.59</v>
      </c>
      <c r="E565" s="21">
        <v>4.84</v>
      </c>
      <c r="F565" s="28">
        <v>27.06</v>
      </c>
      <c r="G565" s="396"/>
      <c r="H565" s="383"/>
    </row>
    <row r="566" s="380" customFormat="1" ht="25" customHeight="1" spans="1:8">
      <c r="A566" s="208">
        <v>562</v>
      </c>
      <c r="B566" s="402" t="s">
        <v>12466</v>
      </c>
      <c r="C566" s="34" t="s">
        <v>12447</v>
      </c>
      <c r="D566" s="35">
        <v>5.45</v>
      </c>
      <c r="E566" s="21">
        <v>4.84</v>
      </c>
      <c r="F566" s="28">
        <v>26.38</v>
      </c>
      <c r="G566" s="396"/>
      <c r="H566" s="383"/>
    </row>
    <row r="567" s="380" customFormat="1" ht="25" customHeight="1" spans="1:8">
      <c r="A567" s="208">
        <v>563</v>
      </c>
      <c r="B567" s="402" t="s">
        <v>12467</v>
      </c>
      <c r="C567" s="34" t="s">
        <v>12447</v>
      </c>
      <c r="D567" s="35">
        <v>5.93</v>
      </c>
      <c r="E567" s="21">
        <v>4.84</v>
      </c>
      <c r="F567" s="28">
        <v>28.7</v>
      </c>
      <c r="G567" s="396"/>
      <c r="H567" s="383"/>
    </row>
    <row r="568" s="380" customFormat="1" ht="25" customHeight="1" spans="1:8">
      <c r="A568" s="208">
        <v>564</v>
      </c>
      <c r="B568" s="402" t="s">
        <v>12468</v>
      </c>
      <c r="C568" s="34" t="s">
        <v>12447</v>
      </c>
      <c r="D568" s="35">
        <v>3.16</v>
      </c>
      <c r="E568" s="21">
        <v>4.84</v>
      </c>
      <c r="F568" s="28">
        <v>15.29</v>
      </c>
      <c r="G568" s="396"/>
      <c r="H568" s="383"/>
    </row>
    <row r="569" s="380" customFormat="1" ht="25" customHeight="1" spans="1:8">
      <c r="A569" s="208">
        <v>565</v>
      </c>
      <c r="B569" s="402" t="s">
        <v>12469</v>
      </c>
      <c r="C569" s="34" t="s">
        <v>12447</v>
      </c>
      <c r="D569" s="35">
        <v>4.35</v>
      </c>
      <c r="E569" s="21">
        <v>4.84</v>
      </c>
      <c r="F569" s="28">
        <v>21.05</v>
      </c>
      <c r="G569" s="396"/>
      <c r="H569" s="383"/>
    </row>
    <row r="570" s="380" customFormat="1" ht="25" customHeight="1" spans="1:8">
      <c r="A570" s="208">
        <v>566</v>
      </c>
      <c r="B570" s="402" t="s">
        <v>12470</v>
      </c>
      <c r="C570" s="34" t="s">
        <v>12447</v>
      </c>
      <c r="D570" s="35">
        <v>2.52</v>
      </c>
      <c r="E570" s="21">
        <v>4.84</v>
      </c>
      <c r="F570" s="28">
        <v>12.2</v>
      </c>
      <c r="G570" s="396"/>
      <c r="H570" s="383"/>
    </row>
    <row r="571" s="380" customFormat="1" ht="25" customHeight="1" spans="1:8">
      <c r="A571" s="208">
        <v>567</v>
      </c>
      <c r="B571" s="402" t="s">
        <v>12471</v>
      </c>
      <c r="C571" s="34" t="s">
        <v>12447</v>
      </c>
      <c r="D571" s="35">
        <v>4.63</v>
      </c>
      <c r="E571" s="21">
        <v>4.84</v>
      </c>
      <c r="F571" s="28">
        <v>22.41</v>
      </c>
      <c r="G571" s="396"/>
      <c r="H571" s="383"/>
    </row>
    <row r="572" s="380" customFormat="1" ht="25" customHeight="1" spans="1:8">
      <c r="A572" s="208">
        <v>568</v>
      </c>
      <c r="B572" s="402" t="s">
        <v>12472</v>
      </c>
      <c r="C572" s="34" t="s">
        <v>12447</v>
      </c>
      <c r="D572" s="35">
        <v>4.24</v>
      </c>
      <c r="E572" s="21">
        <v>4.84</v>
      </c>
      <c r="F572" s="28">
        <v>20.52</v>
      </c>
      <c r="G572" s="396"/>
      <c r="H572" s="383"/>
    </row>
    <row r="573" s="380" customFormat="1" ht="25" customHeight="1" spans="1:8">
      <c r="A573" s="208">
        <v>569</v>
      </c>
      <c r="B573" s="402" t="s">
        <v>12473</v>
      </c>
      <c r="C573" s="34" t="s">
        <v>12447</v>
      </c>
      <c r="D573" s="35">
        <v>4.35</v>
      </c>
      <c r="E573" s="21">
        <v>4.84</v>
      </c>
      <c r="F573" s="28">
        <v>21.05</v>
      </c>
      <c r="G573" s="396"/>
      <c r="H573" s="383"/>
    </row>
    <row r="574" s="380" customFormat="1" ht="25" customHeight="1" spans="1:8">
      <c r="A574" s="208">
        <v>570</v>
      </c>
      <c r="B574" s="402" t="s">
        <v>12474</v>
      </c>
      <c r="C574" s="34" t="s">
        <v>12447</v>
      </c>
      <c r="D574" s="35">
        <v>3.57</v>
      </c>
      <c r="E574" s="21">
        <v>4.84</v>
      </c>
      <c r="F574" s="28">
        <v>17.28</v>
      </c>
      <c r="G574" s="396"/>
      <c r="H574" s="383"/>
    </row>
    <row r="575" s="380" customFormat="1" ht="25" customHeight="1" spans="1:8">
      <c r="A575" s="208">
        <v>571</v>
      </c>
      <c r="B575" s="402" t="s">
        <v>12475</v>
      </c>
      <c r="C575" s="34" t="s">
        <v>12447</v>
      </c>
      <c r="D575" s="35">
        <v>1.68</v>
      </c>
      <c r="E575" s="21">
        <v>4.84</v>
      </c>
      <c r="F575" s="28">
        <v>8.13</v>
      </c>
      <c r="G575" s="396"/>
      <c r="H575" s="383"/>
    </row>
    <row r="576" s="380" customFormat="1" ht="25" customHeight="1" spans="1:8">
      <c r="A576" s="208">
        <v>572</v>
      </c>
      <c r="B576" s="402" t="s">
        <v>12476</v>
      </c>
      <c r="C576" s="34" t="s">
        <v>12447</v>
      </c>
      <c r="D576" s="35">
        <v>1.34</v>
      </c>
      <c r="E576" s="21">
        <v>4.84</v>
      </c>
      <c r="F576" s="28">
        <v>6.49</v>
      </c>
      <c r="G576" s="396"/>
      <c r="H576" s="383"/>
    </row>
    <row r="577" s="380" customFormat="1" ht="25" customHeight="1" spans="1:8">
      <c r="A577" s="208">
        <v>573</v>
      </c>
      <c r="B577" s="402" t="s">
        <v>12477</v>
      </c>
      <c r="C577" s="34" t="s">
        <v>12447</v>
      </c>
      <c r="D577" s="35">
        <v>4.56</v>
      </c>
      <c r="E577" s="21">
        <v>4.84</v>
      </c>
      <c r="F577" s="28">
        <v>22.07</v>
      </c>
      <c r="G577" s="396"/>
      <c r="H577" s="383"/>
    </row>
    <row r="578" s="380" customFormat="1" ht="25" customHeight="1" spans="1:8">
      <c r="A578" s="208">
        <v>574</v>
      </c>
      <c r="B578" s="402" t="s">
        <v>12478</v>
      </c>
      <c r="C578" s="34" t="s">
        <v>12447</v>
      </c>
      <c r="D578" s="35">
        <v>1.72</v>
      </c>
      <c r="E578" s="21">
        <v>4.84</v>
      </c>
      <c r="F578" s="28">
        <v>8.32</v>
      </c>
      <c r="G578" s="396"/>
      <c r="H578" s="383"/>
    </row>
    <row r="579" s="380" customFormat="1" ht="25" customHeight="1" spans="1:8">
      <c r="A579" s="208">
        <v>575</v>
      </c>
      <c r="B579" s="402" t="s">
        <v>12479</v>
      </c>
      <c r="C579" s="34" t="s">
        <v>12447</v>
      </c>
      <c r="D579" s="35">
        <v>3.08</v>
      </c>
      <c r="E579" s="21">
        <v>4.84</v>
      </c>
      <c r="F579" s="28">
        <v>14.91</v>
      </c>
      <c r="G579" s="396"/>
      <c r="H579" s="383"/>
    </row>
    <row r="580" s="380" customFormat="1" ht="25" customHeight="1" spans="1:8">
      <c r="A580" s="208">
        <v>576</v>
      </c>
      <c r="B580" s="402" t="s">
        <v>12480</v>
      </c>
      <c r="C580" s="34" t="s">
        <v>12447</v>
      </c>
      <c r="D580" s="35">
        <v>3.76</v>
      </c>
      <c r="E580" s="21">
        <v>4.84</v>
      </c>
      <c r="F580" s="28">
        <v>18.2</v>
      </c>
      <c r="G580" s="396"/>
      <c r="H580" s="383"/>
    </row>
    <row r="581" s="380" customFormat="1" ht="25" customHeight="1" spans="1:8">
      <c r="A581" s="208">
        <v>577</v>
      </c>
      <c r="B581" s="402" t="s">
        <v>12481</v>
      </c>
      <c r="C581" s="34" t="s">
        <v>12447</v>
      </c>
      <c r="D581" s="35">
        <v>3.07</v>
      </c>
      <c r="E581" s="21">
        <v>4.84</v>
      </c>
      <c r="F581" s="28">
        <v>14.86</v>
      </c>
      <c r="G581" s="396"/>
      <c r="H581" s="383"/>
    </row>
    <row r="582" s="380" customFormat="1" ht="25" customHeight="1" spans="1:8">
      <c r="A582" s="208">
        <v>578</v>
      </c>
      <c r="B582" s="402" t="s">
        <v>12482</v>
      </c>
      <c r="C582" s="34" t="s">
        <v>12447</v>
      </c>
      <c r="D582" s="35">
        <v>1.81</v>
      </c>
      <c r="E582" s="21">
        <v>4.84</v>
      </c>
      <c r="F582" s="28">
        <v>8.76</v>
      </c>
      <c r="G582" s="396"/>
      <c r="H582" s="383"/>
    </row>
    <row r="583" s="380" customFormat="1" ht="25" customHeight="1" spans="1:8">
      <c r="A583" s="208">
        <v>579</v>
      </c>
      <c r="B583" s="402" t="s">
        <v>5701</v>
      </c>
      <c r="C583" s="34" t="s">
        <v>12447</v>
      </c>
      <c r="D583" s="35">
        <v>8.27</v>
      </c>
      <c r="E583" s="21">
        <v>4.84</v>
      </c>
      <c r="F583" s="28">
        <v>40.03</v>
      </c>
      <c r="G583" s="396"/>
      <c r="H583" s="383"/>
    </row>
    <row r="584" s="380" customFormat="1" ht="25" customHeight="1" spans="1:8">
      <c r="A584" s="208">
        <v>580</v>
      </c>
      <c r="B584" s="402" t="s">
        <v>12483</v>
      </c>
      <c r="C584" s="34" t="s">
        <v>12447</v>
      </c>
      <c r="D584" s="35">
        <v>3.81</v>
      </c>
      <c r="E584" s="21">
        <v>4.84</v>
      </c>
      <c r="F584" s="28">
        <v>18.44</v>
      </c>
      <c r="G584" s="396"/>
      <c r="H584" s="383"/>
    </row>
    <row r="585" s="380" customFormat="1" ht="25" customHeight="1" spans="1:8">
      <c r="A585" s="208">
        <v>581</v>
      </c>
      <c r="B585" s="402" t="s">
        <v>12484</v>
      </c>
      <c r="C585" s="34" t="s">
        <v>12447</v>
      </c>
      <c r="D585" s="35">
        <v>6.22</v>
      </c>
      <c r="E585" s="21">
        <v>4.84</v>
      </c>
      <c r="F585" s="28">
        <v>30.1</v>
      </c>
      <c r="G585" s="396"/>
      <c r="H585" s="383"/>
    </row>
    <row r="586" s="380" customFormat="1" ht="25" customHeight="1" spans="1:8">
      <c r="A586" s="208">
        <v>582</v>
      </c>
      <c r="B586" s="402" t="s">
        <v>12485</v>
      </c>
      <c r="C586" s="34" t="s">
        <v>12447</v>
      </c>
      <c r="D586" s="35">
        <v>2.05</v>
      </c>
      <c r="E586" s="21">
        <v>4.84</v>
      </c>
      <c r="F586" s="28">
        <v>9.92</v>
      </c>
      <c r="G586" s="396"/>
      <c r="H586" s="383"/>
    </row>
    <row r="587" s="380" customFormat="1" ht="25" customHeight="1" spans="1:8">
      <c r="A587" s="208">
        <v>583</v>
      </c>
      <c r="B587" s="402" t="s">
        <v>12486</v>
      </c>
      <c r="C587" s="34" t="s">
        <v>12447</v>
      </c>
      <c r="D587" s="35">
        <v>1.49</v>
      </c>
      <c r="E587" s="21">
        <v>4.84</v>
      </c>
      <c r="F587" s="28">
        <v>7.21</v>
      </c>
      <c r="G587" s="396"/>
      <c r="H587" s="383"/>
    </row>
    <row r="588" s="380" customFormat="1" ht="25" customHeight="1" spans="1:8">
      <c r="A588" s="208">
        <v>584</v>
      </c>
      <c r="B588" s="402" t="s">
        <v>6956</v>
      </c>
      <c r="C588" s="34" t="s">
        <v>12447</v>
      </c>
      <c r="D588" s="35">
        <v>3.75</v>
      </c>
      <c r="E588" s="21">
        <v>4.84</v>
      </c>
      <c r="F588" s="28">
        <v>18.15</v>
      </c>
      <c r="G588" s="396"/>
      <c r="H588" s="383"/>
    </row>
    <row r="589" s="380" customFormat="1" ht="25" customHeight="1" spans="1:8">
      <c r="A589" s="208">
        <v>585</v>
      </c>
      <c r="B589" s="402" t="s">
        <v>12487</v>
      </c>
      <c r="C589" s="34" t="s">
        <v>12447</v>
      </c>
      <c r="D589" s="35">
        <v>5.86</v>
      </c>
      <c r="E589" s="21">
        <v>4.84</v>
      </c>
      <c r="F589" s="28">
        <v>28.36</v>
      </c>
      <c r="G589" s="396"/>
      <c r="H589" s="383"/>
    </row>
    <row r="590" s="380" customFormat="1" ht="25" customHeight="1" spans="1:8">
      <c r="A590" s="208">
        <v>586</v>
      </c>
      <c r="B590" s="402" t="s">
        <v>12488</v>
      </c>
      <c r="C590" s="34" t="s">
        <v>12447</v>
      </c>
      <c r="D590" s="35">
        <v>1.04</v>
      </c>
      <c r="E590" s="21">
        <v>4.84</v>
      </c>
      <c r="F590" s="28">
        <v>5.03</v>
      </c>
      <c r="G590" s="396"/>
      <c r="H590" s="383"/>
    </row>
    <row r="591" s="380" customFormat="1" ht="25" customHeight="1" spans="1:8">
      <c r="A591" s="208">
        <v>587</v>
      </c>
      <c r="B591" s="402" t="s">
        <v>12489</v>
      </c>
      <c r="C591" s="34" t="s">
        <v>12447</v>
      </c>
      <c r="D591" s="35">
        <v>2.76</v>
      </c>
      <c r="E591" s="21">
        <v>4.84</v>
      </c>
      <c r="F591" s="28">
        <v>13.36</v>
      </c>
      <c r="G591" s="396"/>
      <c r="H591" s="383"/>
    </row>
    <row r="592" s="380" customFormat="1" ht="25" customHeight="1" spans="1:8">
      <c r="A592" s="208">
        <v>588</v>
      </c>
      <c r="B592" s="402" t="s">
        <v>12490</v>
      </c>
      <c r="C592" s="34" t="s">
        <v>12447</v>
      </c>
      <c r="D592" s="35">
        <v>4.17</v>
      </c>
      <c r="E592" s="21">
        <v>4.84</v>
      </c>
      <c r="F592" s="28">
        <v>20.18</v>
      </c>
      <c r="G592" s="396"/>
      <c r="H592" s="383"/>
    </row>
    <row r="593" s="380" customFormat="1" ht="25" customHeight="1" spans="1:8">
      <c r="A593" s="208">
        <v>589</v>
      </c>
      <c r="B593" s="402" t="s">
        <v>12491</v>
      </c>
      <c r="C593" s="34" t="s">
        <v>12447</v>
      </c>
      <c r="D593" s="35">
        <v>2.96</v>
      </c>
      <c r="E593" s="21">
        <v>4.84</v>
      </c>
      <c r="F593" s="28">
        <v>14.33</v>
      </c>
      <c r="G593" s="396"/>
      <c r="H593" s="383"/>
    </row>
    <row r="594" s="380" customFormat="1" ht="25" customHeight="1" spans="1:8">
      <c r="A594" s="208">
        <v>590</v>
      </c>
      <c r="B594" s="402" t="s">
        <v>12492</v>
      </c>
      <c r="C594" s="34" t="s">
        <v>12447</v>
      </c>
      <c r="D594" s="35">
        <v>3.47</v>
      </c>
      <c r="E594" s="21">
        <v>4.84</v>
      </c>
      <c r="F594" s="28">
        <v>16.79</v>
      </c>
      <c r="G594" s="396"/>
      <c r="H594" s="383"/>
    </row>
    <row r="595" s="380" customFormat="1" ht="25" customHeight="1" spans="1:8">
      <c r="A595" s="208">
        <v>591</v>
      </c>
      <c r="B595" s="402" t="s">
        <v>12493</v>
      </c>
      <c r="C595" s="34" t="s">
        <v>12447</v>
      </c>
      <c r="D595" s="35">
        <v>1.76</v>
      </c>
      <c r="E595" s="21">
        <v>4.84</v>
      </c>
      <c r="F595" s="28">
        <v>8.52</v>
      </c>
      <c r="G595" s="396"/>
      <c r="H595" s="383"/>
    </row>
    <row r="596" s="380" customFormat="1" ht="25" customHeight="1" spans="1:8">
      <c r="A596" s="208">
        <v>592</v>
      </c>
      <c r="B596" s="402" t="s">
        <v>12494</v>
      </c>
      <c r="C596" s="34" t="s">
        <v>12447</v>
      </c>
      <c r="D596" s="35">
        <v>3.43</v>
      </c>
      <c r="E596" s="21">
        <v>4.84</v>
      </c>
      <c r="F596" s="28">
        <v>16.6</v>
      </c>
      <c r="G596" s="396"/>
      <c r="H596" s="383"/>
    </row>
    <row r="597" s="380" customFormat="1" ht="25" customHeight="1" spans="1:8">
      <c r="A597" s="208">
        <v>593</v>
      </c>
      <c r="B597" s="402" t="s">
        <v>12495</v>
      </c>
      <c r="C597" s="34" t="s">
        <v>12447</v>
      </c>
      <c r="D597" s="35">
        <v>3.77</v>
      </c>
      <c r="E597" s="21">
        <v>4.84</v>
      </c>
      <c r="F597" s="28">
        <v>18.25</v>
      </c>
      <c r="G597" s="396"/>
      <c r="H597" s="383"/>
    </row>
    <row r="598" s="380" customFormat="1" ht="25" customHeight="1" spans="1:8">
      <c r="A598" s="208">
        <v>594</v>
      </c>
      <c r="B598" s="402" t="s">
        <v>12496</v>
      </c>
      <c r="C598" s="34" t="s">
        <v>12447</v>
      </c>
      <c r="D598" s="35">
        <v>7.39</v>
      </c>
      <c r="E598" s="21">
        <v>4.84</v>
      </c>
      <c r="F598" s="28">
        <v>35.77</v>
      </c>
      <c r="G598" s="396"/>
      <c r="H598" s="383"/>
    </row>
    <row r="599" s="380" customFormat="1" ht="25" customHeight="1" spans="1:8">
      <c r="A599" s="208">
        <v>595</v>
      </c>
      <c r="B599" s="402" t="s">
        <v>12497</v>
      </c>
      <c r="C599" s="34" t="s">
        <v>12447</v>
      </c>
      <c r="D599" s="35">
        <v>2.57</v>
      </c>
      <c r="E599" s="21">
        <v>4.84</v>
      </c>
      <c r="F599" s="28">
        <v>12.44</v>
      </c>
      <c r="G599" s="396"/>
      <c r="H599" s="383"/>
    </row>
    <row r="600" s="380" customFormat="1" ht="25" customHeight="1" spans="1:8">
      <c r="A600" s="208">
        <v>596</v>
      </c>
      <c r="B600" s="402" t="s">
        <v>12498</v>
      </c>
      <c r="C600" s="34" t="s">
        <v>12447</v>
      </c>
      <c r="D600" s="35">
        <v>5.12</v>
      </c>
      <c r="E600" s="21">
        <v>4.84</v>
      </c>
      <c r="F600" s="28">
        <v>24.78</v>
      </c>
      <c r="G600" s="396"/>
      <c r="H600" s="383"/>
    </row>
    <row r="601" s="380" customFormat="1" ht="25" customHeight="1" spans="1:8">
      <c r="A601" s="208">
        <v>597</v>
      </c>
      <c r="B601" s="402" t="s">
        <v>12499</v>
      </c>
      <c r="C601" s="34" t="s">
        <v>12447</v>
      </c>
      <c r="D601" s="35">
        <v>3.63</v>
      </c>
      <c r="E601" s="21">
        <v>4.84</v>
      </c>
      <c r="F601" s="28">
        <v>17.57</v>
      </c>
      <c r="G601" s="396"/>
      <c r="H601" s="383"/>
    </row>
    <row r="602" s="380" customFormat="1" ht="25" customHeight="1" spans="1:8">
      <c r="A602" s="208">
        <v>598</v>
      </c>
      <c r="B602" s="402" t="s">
        <v>12500</v>
      </c>
      <c r="C602" s="34" t="s">
        <v>12447</v>
      </c>
      <c r="D602" s="35">
        <v>5.4</v>
      </c>
      <c r="E602" s="21">
        <v>4.84</v>
      </c>
      <c r="F602" s="28">
        <v>26.14</v>
      </c>
      <c r="G602" s="396"/>
      <c r="H602" s="383"/>
    </row>
    <row r="603" s="380" customFormat="1" ht="25" customHeight="1" spans="1:8">
      <c r="A603" s="208">
        <v>599</v>
      </c>
      <c r="B603" s="402" t="s">
        <v>12501</v>
      </c>
      <c r="C603" s="34" t="s">
        <v>12447</v>
      </c>
      <c r="D603" s="35">
        <v>5.1</v>
      </c>
      <c r="E603" s="21">
        <v>4.84</v>
      </c>
      <c r="F603" s="28">
        <v>24.68</v>
      </c>
      <c r="G603" s="396"/>
      <c r="H603" s="383"/>
    </row>
    <row r="604" s="380" customFormat="1" ht="25" customHeight="1" spans="1:8">
      <c r="A604" s="208">
        <v>600</v>
      </c>
      <c r="B604" s="402" t="s">
        <v>12502</v>
      </c>
      <c r="C604" s="34" t="s">
        <v>12447</v>
      </c>
      <c r="D604" s="35">
        <v>4.93</v>
      </c>
      <c r="E604" s="21">
        <v>4.84</v>
      </c>
      <c r="F604" s="28">
        <v>23.86</v>
      </c>
      <c r="G604" s="396"/>
      <c r="H604" s="383"/>
    </row>
    <row r="605" s="380" customFormat="1" ht="25" customHeight="1" spans="1:8">
      <c r="A605" s="208">
        <v>601</v>
      </c>
      <c r="B605" s="402" t="s">
        <v>12503</v>
      </c>
      <c r="C605" s="34" t="s">
        <v>12447</v>
      </c>
      <c r="D605" s="35">
        <v>1.71</v>
      </c>
      <c r="E605" s="21">
        <v>4.84</v>
      </c>
      <c r="F605" s="28">
        <v>8.28</v>
      </c>
      <c r="G605" s="396"/>
      <c r="H605" s="383"/>
    </row>
    <row r="606" s="380" customFormat="1" ht="25" customHeight="1" spans="1:8">
      <c r="A606" s="208">
        <v>602</v>
      </c>
      <c r="B606" s="402" t="s">
        <v>8138</v>
      </c>
      <c r="C606" s="34" t="s">
        <v>12447</v>
      </c>
      <c r="D606" s="35">
        <v>1.91</v>
      </c>
      <c r="E606" s="21">
        <v>4.84</v>
      </c>
      <c r="F606" s="28">
        <v>9.24</v>
      </c>
      <c r="G606" s="396"/>
      <c r="H606" s="383"/>
    </row>
    <row r="607" s="380" customFormat="1" ht="25" customHeight="1" spans="1:8">
      <c r="A607" s="208">
        <v>603</v>
      </c>
      <c r="B607" s="402" t="s">
        <v>12504</v>
      </c>
      <c r="C607" s="34" t="s">
        <v>12447</v>
      </c>
      <c r="D607" s="35">
        <v>4.23</v>
      </c>
      <c r="E607" s="21">
        <v>4.84</v>
      </c>
      <c r="F607" s="28">
        <v>20.47</v>
      </c>
      <c r="G607" s="396"/>
      <c r="H607" s="383"/>
    </row>
    <row r="608" s="380" customFormat="1" ht="25" customHeight="1" spans="1:8">
      <c r="A608" s="208">
        <v>604</v>
      </c>
      <c r="B608" s="402" t="s">
        <v>12505</v>
      </c>
      <c r="C608" s="34" t="s">
        <v>12447</v>
      </c>
      <c r="D608" s="35">
        <v>2.33</v>
      </c>
      <c r="E608" s="21">
        <v>4.84</v>
      </c>
      <c r="F608" s="28">
        <v>11.28</v>
      </c>
      <c r="G608" s="396"/>
      <c r="H608" s="383"/>
    </row>
    <row r="609" s="380" customFormat="1" ht="25" customHeight="1" spans="1:8">
      <c r="A609" s="208">
        <v>605</v>
      </c>
      <c r="B609" s="402" t="s">
        <v>12506</v>
      </c>
      <c r="C609" s="34" t="s">
        <v>12447</v>
      </c>
      <c r="D609" s="35">
        <v>6.67</v>
      </c>
      <c r="E609" s="21">
        <v>4.84</v>
      </c>
      <c r="F609" s="28">
        <v>32.28</v>
      </c>
      <c r="G609" s="396"/>
      <c r="H609" s="383"/>
    </row>
    <row r="610" s="380" customFormat="1" ht="25" customHeight="1" spans="1:8">
      <c r="A610" s="208">
        <v>606</v>
      </c>
      <c r="B610" s="402" t="s">
        <v>12507</v>
      </c>
      <c r="C610" s="34" t="s">
        <v>12447</v>
      </c>
      <c r="D610" s="35">
        <v>3.6</v>
      </c>
      <c r="E610" s="21">
        <v>4.84</v>
      </c>
      <c r="F610" s="28">
        <v>17.42</v>
      </c>
      <c r="G610" s="396"/>
      <c r="H610" s="383"/>
    </row>
    <row r="611" s="380" customFormat="1" ht="25" customHeight="1" spans="1:8">
      <c r="A611" s="208">
        <v>607</v>
      </c>
      <c r="B611" s="402" t="s">
        <v>12508</v>
      </c>
      <c r="C611" s="34" t="s">
        <v>12447</v>
      </c>
      <c r="D611" s="35">
        <v>2.59</v>
      </c>
      <c r="E611" s="21">
        <v>4.84</v>
      </c>
      <c r="F611" s="28">
        <v>12.54</v>
      </c>
      <c r="G611" s="396"/>
      <c r="H611" s="383"/>
    </row>
    <row r="612" s="380" customFormat="1" ht="25" customHeight="1" spans="1:8">
      <c r="A612" s="208">
        <v>608</v>
      </c>
      <c r="B612" s="402" t="s">
        <v>12509</v>
      </c>
      <c r="C612" s="34" t="s">
        <v>12447</v>
      </c>
      <c r="D612" s="35">
        <v>6.26</v>
      </c>
      <c r="E612" s="21">
        <v>4.84</v>
      </c>
      <c r="F612" s="28">
        <v>30.3</v>
      </c>
      <c r="G612" s="396"/>
      <c r="H612" s="383"/>
    </row>
    <row r="613" s="380" customFormat="1" ht="25" customHeight="1" spans="1:8">
      <c r="A613" s="208">
        <v>609</v>
      </c>
      <c r="B613" s="402" t="s">
        <v>12510</v>
      </c>
      <c r="C613" s="34" t="s">
        <v>12447</v>
      </c>
      <c r="D613" s="35">
        <v>0.86</v>
      </c>
      <c r="E613" s="21">
        <v>4.84</v>
      </c>
      <c r="F613" s="28">
        <v>4.16</v>
      </c>
      <c r="G613" s="396"/>
      <c r="H613" s="383"/>
    </row>
    <row r="614" s="380" customFormat="1" ht="25" customHeight="1" spans="1:8">
      <c r="A614" s="208">
        <v>610</v>
      </c>
      <c r="B614" s="402" t="s">
        <v>12511</v>
      </c>
      <c r="C614" s="34" t="s">
        <v>12447</v>
      </c>
      <c r="D614" s="35">
        <v>1.19</v>
      </c>
      <c r="E614" s="21">
        <v>4.84</v>
      </c>
      <c r="F614" s="28">
        <v>5.76</v>
      </c>
      <c r="G614" s="396"/>
      <c r="H614" s="383"/>
    </row>
    <row r="615" s="380" customFormat="1" ht="25" customHeight="1" spans="1:8">
      <c r="A615" s="208">
        <v>611</v>
      </c>
      <c r="B615" s="402" t="s">
        <v>12512</v>
      </c>
      <c r="C615" s="34" t="s">
        <v>12447</v>
      </c>
      <c r="D615" s="35">
        <v>5.19</v>
      </c>
      <c r="E615" s="21">
        <v>4.84</v>
      </c>
      <c r="F615" s="28">
        <v>25.12</v>
      </c>
      <c r="G615" s="396"/>
      <c r="H615" s="383"/>
    </row>
    <row r="616" s="380" customFormat="1" ht="25" customHeight="1" spans="1:8">
      <c r="A616" s="208">
        <v>612</v>
      </c>
      <c r="B616" s="402" t="s">
        <v>12513</v>
      </c>
      <c r="C616" s="34" t="s">
        <v>12447</v>
      </c>
      <c r="D616" s="35">
        <v>6.29</v>
      </c>
      <c r="E616" s="21">
        <v>4.84</v>
      </c>
      <c r="F616" s="28">
        <v>30.44</v>
      </c>
      <c r="G616" s="396"/>
      <c r="H616" s="383"/>
    </row>
    <row r="617" s="380" customFormat="1" ht="25" customHeight="1" spans="1:8">
      <c r="A617" s="208">
        <v>613</v>
      </c>
      <c r="B617" s="402" t="s">
        <v>12060</v>
      </c>
      <c r="C617" s="34" t="s">
        <v>12447</v>
      </c>
      <c r="D617" s="35">
        <v>4.2</v>
      </c>
      <c r="E617" s="21">
        <v>4.84</v>
      </c>
      <c r="F617" s="28">
        <v>20.33</v>
      </c>
      <c r="G617" s="396"/>
      <c r="H617" s="383"/>
    </row>
    <row r="618" s="380" customFormat="1" ht="25" customHeight="1" spans="1:8">
      <c r="A618" s="208">
        <v>614</v>
      </c>
      <c r="B618" s="402" t="s">
        <v>5064</v>
      </c>
      <c r="C618" s="34" t="s">
        <v>12447</v>
      </c>
      <c r="D618" s="34">
        <v>19.35</v>
      </c>
      <c r="E618" s="21">
        <v>4.84</v>
      </c>
      <c r="F618" s="28">
        <v>93.65</v>
      </c>
      <c r="G618" s="396"/>
      <c r="H618" s="383"/>
    </row>
    <row r="619" s="380" customFormat="1" ht="25" customHeight="1" spans="1:8">
      <c r="A619" s="208">
        <v>615</v>
      </c>
      <c r="B619" s="402" t="s">
        <v>12514</v>
      </c>
      <c r="C619" s="34" t="s">
        <v>12447</v>
      </c>
      <c r="D619" s="34">
        <v>12.5</v>
      </c>
      <c r="E619" s="21">
        <v>4.84</v>
      </c>
      <c r="F619" s="28">
        <v>60.5</v>
      </c>
      <c r="G619" s="396"/>
      <c r="H619" s="383"/>
    </row>
    <row r="620" s="380" customFormat="1" ht="25" customHeight="1" spans="1:8">
      <c r="A620" s="208">
        <v>616</v>
      </c>
      <c r="B620" s="402" t="s">
        <v>4406</v>
      </c>
      <c r="C620" s="34" t="s">
        <v>12447</v>
      </c>
      <c r="D620" s="34">
        <v>12.5</v>
      </c>
      <c r="E620" s="21">
        <v>4.84</v>
      </c>
      <c r="F620" s="28">
        <v>60.5</v>
      </c>
      <c r="G620" s="396"/>
      <c r="H620" s="383"/>
    </row>
    <row r="621" s="380" customFormat="1" ht="25" customHeight="1" spans="1:8">
      <c r="A621" s="208">
        <v>617</v>
      </c>
      <c r="B621" s="34" t="s">
        <v>895</v>
      </c>
      <c r="C621" s="34" t="s">
        <v>12447</v>
      </c>
      <c r="D621" s="34">
        <v>12.5</v>
      </c>
      <c r="E621" s="21">
        <v>4.84</v>
      </c>
      <c r="F621" s="28">
        <v>60.5</v>
      </c>
      <c r="G621" s="396"/>
      <c r="H621" s="383"/>
    </row>
    <row r="622" s="380" customFormat="1" ht="25" customHeight="1" spans="1:8">
      <c r="A622" s="208">
        <v>618</v>
      </c>
      <c r="B622" s="34" t="s">
        <v>12515</v>
      </c>
      <c r="C622" s="34" t="s">
        <v>12516</v>
      </c>
      <c r="D622" s="35">
        <v>0.76</v>
      </c>
      <c r="E622" s="21">
        <v>4.84</v>
      </c>
      <c r="F622" s="28">
        <v>3.68</v>
      </c>
      <c r="G622" s="398"/>
      <c r="H622" s="383"/>
    </row>
    <row r="623" s="380" customFormat="1" ht="25" customHeight="1" spans="1:8">
      <c r="A623" s="208">
        <v>619</v>
      </c>
      <c r="B623" s="34" t="s">
        <v>12517</v>
      </c>
      <c r="C623" s="34" t="s">
        <v>12516</v>
      </c>
      <c r="D623" s="35">
        <v>1.54</v>
      </c>
      <c r="E623" s="21">
        <v>4.84</v>
      </c>
      <c r="F623" s="28">
        <v>7.45</v>
      </c>
      <c r="G623" s="398"/>
      <c r="H623" s="383"/>
    </row>
    <row r="624" s="380" customFormat="1" ht="25" customHeight="1" spans="1:8">
      <c r="A624" s="208">
        <v>620</v>
      </c>
      <c r="B624" s="34" t="s">
        <v>12518</v>
      </c>
      <c r="C624" s="34" t="s">
        <v>12516</v>
      </c>
      <c r="D624" s="35">
        <v>1.82</v>
      </c>
      <c r="E624" s="21">
        <v>4.84</v>
      </c>
      <c r="F624" s="28">
        <v>8.81</v>
      </c>
      <c r="G624" s="398"/>
      <c r="H624" s="383"/>
    </row>
    <row r="625" s="380" customFormat="1" ht="25" customHeight="1" spans="1:8">
      <c r="A625" s="208">
        <v>621</v>
      </c>
      <c r="B625" s="34" t="s">
        <v>12519</v>
      </c>
      <c r="C625" s="34" t="s">
        <v>12516</v>
      </c>
      <c r="D625" s="35">
        <v>1.56</v>
      </c>
      <c r="E625" s="21">
        <v>4.84</v>
      </c>
      <c r="F625" s="28">
        <v>7.55</v>
      </c>
      <c r="G625" s="398"/>
      <c r="H625" s="383"/>
    </row>
    <row r="626" s="380" customFormat="1" ht="25" customHeight="1" spans="1:8">
      <c r="A626" s="208">
        <v>622</v>
      </c>
      <c r="B626" s="34" t="s">
        <v>2050</v>
      </c>
      <c r="C626" s="34" t="s">
        <v>12516</v>
      </c>
      <c r="D626" s="35">
        <v>1.74</v>
      </c>
      <c r="E626" s="21">
        <v>4.84</v>
      </c>
      <c r="F626" s="28">
        <v>8.42</v>
      </c>
      <c r="G626" s="398"/>
      <c r="H626" s="383"/>
    </row>
    <row r="627" s="380" customFormat="1" ht="25" customHeight="1" spans="1:8">
      <c r="A627" s="208">
        <v>623</v>
      </c>
      <c r="B627" s="34" t="s">
        <v>6927</v>
      </c>
      <c r="C627" s="34" t="s">
        <v>12516</v>
      </c>
      <c r="D627" s="35">
        <v>1.78</v>
      </c>
      <c r="E627" s="21">
        <v>4.84</v>
      </c>
      <c r="F627" s="28">
        <v>8.62</v>
      </c>
      <c r="G627" s="398"/>
      <c r="H627" s="383"/>
    </row>
    <row r="628" s="380" customFormat="1" ht="25" customHeight="1" spans="1:8">
      <c r="A628" s="208">
        <v>624</v>
      </c>
      <c r="B628" s="34" t="s">
        <v>12520</v>
      </c>
      <c r="C628" s="34" t="s">
        <v>12516</v>
      </c>
      <c r="D628" s="35">
        <v>1.63</v>
      </c>
      <c r="E628" s="21">
        <v>4.84</v>
      </c>
      <c r="F628" s="28">
        <v>7.89</v>
      </c>
      <c r="G628" s="398"/>
      <c r="H628" s="383"/>
    </row>
    <row r="629" s="380" customFormat="1" ht="25" customHeight="1" spans="1:8">
      <c r="A629" s="208">
        <v>625</v>
      </c>
      <c r="B629" s="34" t="s">
        <v>12521</v>
      </c>
      <c r="C629" s="34" t="s">
        <v>12516</v>
      </c>
      <c r="D629" s="35">
        <v>0.39</v>
      </c>
      <c r="E629" s="21">
        <v>4.84</v>
      </c>
      <c r="F629" s="28">
        <v>1.89</v>
      </c>
      <c r="G629" s="398"/>
      <c r="H629" s="383"/>
    </row>
    <row r="630" s="380" customFormat="1" ht="25" customHeight="1" spans="1:8">
      <c r="A630" s="208">
        <v>626</v>
      </c>
      <c r="B630" s="34" t="s">
        <v>12522</v>
      </c>
      <c r="C630" s="34" t="s">
        <v>12516</v>
      </c>
      <c r="D630" s="35">
        <v>2.55</v>
      </c>
      <c r="E630" s="21">
        <v>4.84</v>
      </c>
      <c r="F630" s="28">
        <v>12.34</v>
      </c>
      <c r="G630" s="398"/>
      <c r="H630" s="383"/>
    </row>
    <row r="631" s="380" customFormat="1" ht="25" customHeight="1" spans="1:8">
      <c r="A631" s="208">
        <v>627</v>
      </c>
      <c r="B631" s="34" t="s">
        <v>3555</v>
      </c>
      <c r="C631" s="34" t="s">
        <v>12516</v>
      </c>
      <c r="D631" s="35">
        <v>1.28</v>
      </c>
      <c r="E631" s="21">
        <v>4.84</v>
      </c>
      <c r="F631" s="28">
        <v>6.2</v>
      </c>
      <c r="G631" s="398"/>
      <c r="H631" s="383"/>
    </row>
    <row r="632" s="380" customFormat="1" ht="25" customHeight="1" spans="1:8">
      <c r="A632" s="208">
        <v>628</v>
      </c>
      <c r="B632" s="34" t="s">
        <v>12523</v>
      </c>
      <c r="C632" s="34" t="s">
        <v>12516</v>
      </c>
      <c r="D632" s="35">
        <v>1.17</v>
      </c>
      <c r="E632" s="21">
        <v>4.84</v>
      </c>
      <c r="F632" s="28">
        <v>5.66</v>
      </c>
      <c r="G632" s="398"/>
      <c r="H632" s="383"/>
    </row>
    <row r="633" s="380" customFormat="1" ht="25" customHeight="1" spans="1:8">
      <c r="A633" s="208">
        <v>629</v>
      </c>
      <c r="B633" s="34" t="s">
        <v>12524</v>
      </c>
      <c r="C633" s="34" t="s">
        <v>12516</v>
      </c>
      <c r="D633" s="35">
        <v>1.08</v>
      </c>
      <c r="E633" s="21">
        <v>4.84</v>
      </c>
      <c r="F633" s="28">
        <v>5.23</v>
      </c>
      <c r="G633" s="398"/>
      <c r="H633" s="383"/>
    </row>
    <row r="634" s="380" customFormat="1" ht="25" customHeight="1" spans="1:8">
      <c r="A634" s="208">
        <v>630</v>
      </c>
      <c r="B634" s="34" t="s">
        <v>57</v>
      </c>
      <c r="C634" s="34" t="s">
        <v>12516</v>
      </c>
      <c r="D634" s="35">
        <v>0.4</v>
      </c>
      <c r="E634" s="21">
        <v>4.84</v>
      </c>
      <c r="F634" s="28">
        <v>1.94</v>
      </c>
      <c r="G634" s="398"/>
      <c r="H634" s="383"/>
    </row>
    <row r="635" s="380" customFormat="1" ht="25" customHeight="1" spans="1:8">
      <c r="A635" s="208">
        <v>631</v>
      </c>
      <c r="B635" s="34" t="s">
        <v>8364</v>
      </c>
      <c r="C635" s="34" t="s">
        <v>12516</v>
      </c>
      <c r="D635" s="35">
        <v>0.97</v>
      </c>
      <c r="E635" s="21">
        <v>4.84</v>
      </c>
      <c r="F635" s="28">
        <v>4.69</v>
      </c>
      <c r="G635" s="398"/>
      <c r="H635" s="383"/>
    </row>
    <row r="636" s="380" customFormat="1" ht="25" customHeight="1" spans="1:8">
      <c r="A636" s="208">
        <v>632</v>
      </c>
      <c r="B636" s="34" t="s">
        <v>12525</v>
      </c>
      <c r="C636" s="34" t="s">
        <v>12516</v>
      </c>
      <c r="D636" s="35">
        <v>0.59</v>
      </c>
      <c r="E636" s="21">
        <v>4.84</v>
      </c>
      <c r="F636" s="28">
        <v>2.86</v>
      </c>
      <c r="G636" s="398"/>
      <c r="H636" s="383"/>
    </row>
    <row r="637" s="380" customFormat="1" ht="25" customHeight="1" spans="1:8">
      <c r="A637" s="208">
        <v>633</v>
      </c>
      <c r="B637" s="34" t="s">
        <v>12526</v>
      </c>
      <c r="C637" s="34" t="s">
        <v>12516</v>
      </c>
      <c r="D637" s="35">
        <v>2.3</v>
      </c>
      <c r="E637" s="21">
        <v>4.84</v>
      </c>
      <c r="F637" s="28">
        <v>11.13</v>
      </c>
      <c r="G637" s="398"/>
      <c r="H637" s="383"/>
    </row>
    <row r="638" s="380" customFormat="1" ht="25" customHeight="1" spans="1:8">
      <c r="A638" s="208">
        <v>634</v>
      </c>
      <c r="B638" s="34" t="s">
        <v>12527</v>
      </c>
      <c r="C638" s="34" t="s">
        <v>12516</v>
      </c>
      <c r="D638" s="35">
        <v>1.16</v>
      </c>
      <c r="E638" s="21">
        <v>4.84</v>
      </c>
      <c r="F638" s="28">
        <v>5.61</v>
      </c>
      <c r="G638" s="398"/>
      <c r="H638" s="383"/>
    </row>
    <row r="639" s="380" customFormat="1" ht="25" customHeight="1" spans="1:8">
      <c r="A639" s="208">
        <v>635</v>
      </c>
      <c r="B639" s="34" t="s">
        <v>12528</v>
      </c>
      <c r="C639" s="34" t="s">
        <v>12516</v>
      </c>
      <c r="D639" s="35">
        <v>0.51</v>
      </c>
      <c r="E639" s="21">
        <v>4.84</v>
      </c>
      <c r="F639" s="28">
        <v>2.47</v>
      </c>
      <c r="G639" s="398"/>
      <c r="H639" s="383"/>
    </row>
    <row r="640" s="380" customFormat="1" ht="25" customHeight="1" spans="1:8">
      <c r="A640" s="208">
        <v>636</v>
      </c>
      <c r="B640" s="34" t="s">
        <v>12529</v>
      </c>
      <c r="C640" s="34" t="s">
        <v>12516</v>
      </c>
      <c r="D640" s="35">
        <v>3.4</v>
      </c>
      <c r="E640" s="21">
        <v>4.84</v>
      </c>
      <c r="F640" s="28">
        <v>16.46</v>
      </c>
      <c r="G640" s="398"/>
      <c r="H640" s="383"/>
    </row>
    <row r="641" s="380" customFormat="1" ht="25" customHeight="1" spans="1:8">
      <c r="A641" s="208">
        <v>637</v>
      </c>
      <c r="B641" s="34" t="s">
        <v>12530</v>
      </c>
      <c r="C641" s="34" t="s">
        <v>12516</v>
      </c>
      <c r="D641" s="35">
        <v>1.41</v>
      </c>
      <c r="E641" s="21">
        <v>4.84</v>
      </c>
      <c r="F641" s="28">
        <v>6.82</v>
      </c>
      <c r="G641" s="398"/>
      <c r="H641" s="383"/>
    </row>
    <row r="642" s="380" customFormat="1" ht="25" customHeight="1" spans="1:8">
      <c r="A642" s="208">
        <v>638</v>
      </c>
      <c r="B642" s="34" t="s">
        <v>12531</v>
      </c>
      <c r="C642" s="34" t="s">
        <v>12516</v>
      </c>
      <c r="D642" s="35">
        <v>2.48</v>
      </c>
      <c r="E642" s="21">
        <v>4.84</v>
      </c>
      <c r="F642" s="28">
        <v>12</v>
      </c>
      <c r="G642" s="398"/>
      <c r="H642" s="383"/>
    </row>
    <row r="643" s="380" customFormat="1" ht="25" customHeight="1" spans="1:8">
      <c r="A643" s="208">
        <v>639</v>
      </c>
      <c r="B643" s="34" t="s">
        <v>12532</v>
      </c>
      <c r="C643" s="34" t="s">
        <v>12516</v>
      </c>
      <c r="D643" s="35">
        <v>2.26</v>
      </c>
      <c r="E643" s="21">
        <v>4.84</v>
      </c>
      <c r="F643" s="28">
        <v>10.94</v>
      </c>
      <c r="G643" s="398"/>
      <c r="H643" s="383"/>
    </row>
    <row r="644" s="380" customFormat="1" ht="25" customHeight="1" spans="1:8">
      <c r="A644" s="208">
        <v>640</v>
      </c>
      <c r="B644" s="34" t="s">
        <v>12533</v>
      </c>
      <c r="C644" s="34" t="s">
        <v>12516</v>
      </c>
      <c r="D644" s="35">
        <v>1.71</v>
      </c>
      <c r="E644" s="21">
        <v>4.84</v>
      </c>
      <c r="F644" s="28">
        <v>8.28</v>
      </c>
      <c r="G644" s="398"/>
      <c r="H644" s="383"/>
    </row>
    <row r="645" s="380" customFormat="1" ht="25" customHeight="1" spans="1:8">
      <c r="A645" s="208">
        <v>641</v>
      </c>
      <c r="B645" s="34" t="s">
        <v>12534</v>
      </c>
      <c r="C645" s="34" t="s">
        <v>12516</v>
      </c>
      <c r="D645" s="35">
        <v>1.6</v>
      </c>
      <c r="E645" s="21">
        <v>4.84</v>
      </c>
      <c r="F645" s="28">
        <v>7.74</v>
      </c>
      <c r="G645" s="398"/>
      <c r="H645" s="383"/>
    </row>
    <row r="646" s="380" customFormat="1" ht="25" customHeight="1" spans="1:8">
      <c r="A646" s="208">
        <v>642</v>
      </c>
      <c r="B646" s="34" t="s">
        <v>12535</v>
      </c>
      <c r="C646" s="34" t="s">
        <v>12516</v>
      </c>
      <c r="D646" s="35">
        <v>0.35</v>
      </c>
      <c r="E646" s="21">
        <v>4.84</v>
      </c>
      <c r="F646" s="28">
        <v>1.69</v>
      </c>
      <c r="G646" s="398"/>
      <c r="H646" s="383"/>
    </row>
    <row r="647" s="380" customFormat="1" ht="25" customHeight="1" spans="1:8">
      <c r="A647" s="208">
        <v>643</v>
      </c>
      <c r="B647" s="34" t="s">
        <v>12536</v>
      </c>
      <c r="C647" s="34" t="s">
        <v>12516</v>
      </c>
      <c r="D647" s="35">
        <v>1.32</v>
      </c>
      <c r="E647" s="21">
        <v>4.84</v>
      </c>
      <c r="F647" s="28">
        <v>6.39</v>
      </c>
      <c r="G647" s="398"/>
      <c r="H647" s="383"/>
    </row>
    <row r="648" s="380" customFormat="1" ht="25" customHeight="1" spans="1:8">
      <c r="A648" s="208">
        <v>644</v>
      </c>
      <c r="B648" s="34" t="s">
        <v>12537</v>
      </c>
      <c r="C648" s="34" t="s">
        <v>12516</v>
      </c>
      <c r="D648" s="35">
        <v>1.6</v>
      </c>
      <c r="E648" s="21">
        <v>4.84</v>
      </c>
      <c r="F648" s="28">
        <v>7.74</v>
      </c>
      <c r="G648" s="398"/>
      <c r="H648" s="383"/>
    </row>
    <row r="649" s="380" customFormat="1" ht="25" customHeight="1" spans="1:8">
      <c r="A649" s="208">
        <v>645</v>
      </c>
      <c r="B649" s="34" t="s">
        <v>12538</v>
      </c>
      <c r="C649" s="34" t="s">
        <v>12516</v>
      </c>
      <c r="D649" s="35">
        <v>1.07</v>
      </c>
      <c r="E649" s="21">
        <v>4.84</v>
      </c>
      <c r="F649" s="28">
        <v>5.18</v>
      </c>
      <c r="G649" s="398"/>
      <c r="H649" s="383"/>
    </row>
    <row r="650" s="380" customFormat="1" ht="25" customHeight="1" spans="1:8">
      <c r="A650" s="208">
        <v>646</v>
      </c>
      <c r="B650" s="34" t="s">
        <v>12539</v>
      </c>
      <c r="C650" s="34" t="s">
        <v>12516</v>
      </c>
      <c r="D650" s="35">
        <v>0.81</v>
      </c>
      <c r="E650" s="21">
        <v>4.84</v>
      </c>
      <c r="F650" s="28">
        <v>3.92</v>
      </c>
      <c r="G650" s="398"/>
      <c r="H650" s="383"/>
    </row>
    <row r="651" s="380" customFormat="1" ht="25" customHeight="1" spans="1:8">
      <c r="A651" s="208">
        <v>647</v>
      </c>
      <c r="B651" s="34" t="s">
        <v>12540</v>
      </c>
      <c r="C651" s="34" t="s">
        <v>12516</v>
      </c>
      <c r="D651" s="35">
        <v>2.28</v>
      </c>
      <c r="E651" s="21">
        <v>4.84</v>
      </c>
      <c r="F651" s="28">
        <v>11.04</v>
      </c>
      <c r="G651" s="398"/>
      <c r="H651" s="383"/>
    </row>
    <row r="652" s="380" customFormat="1" ht="25" customHeight="1" spans="1:8">
      <c r="A652" s="208">
        <v>648</v>
      </c>
      <c r="B652" s="34" t="s">
        <v>12541</v>
      </c>
      <c r="C652" s="34" t="s">
        <v>12516</v>
      </c>
      <c r="D652" s="35">
        <v>2.64</v>
      </c>
      <c r="E652" s="21">
        <v>4.84</v>
      </c>
      <c r="F652" s="28">
        <v>12.78</v>
      </c>
      <c r="G652" s="398"/>
      <c r="H652" s="383"/>
    </row>
    <row r="653" s="380" customFormat="1" ht="25" customHeight="1" spans="1:8">
      <c r="A653" s="208">
        <v>649</v>
      </c>
      <c r="B653" s="34" t="s">
        <v>12542</v>
      </c>
      <c r="C653" s="34" t="s">
        <v>12516</v>
      </c>
      <c r="D653" s="35">
        <v>0.86</v>
      </c>
      <c r="E653" s="21">
        <v>4.84</v>
      </c>
      <c r="F653" s="28">
        <v>4.16</v>
      </c>
      <c r="G653" s="398"/>
      <c r="H653" s="383"/>
    </row>
    <row r="654" s="380" customFormat="1" ht="25" customHeight="1" spans="1:8">
      <c r="A654" s="208">
        <v>650</v>
      </c>
      <c r="B654" s="34" t="s">
        <v>12543</v>
      </c>
      <c r="C654" s="34" t="s">
        <v>12516</v>
      </c>
      <c r="D654" s="35">
        <v>1.6</v>
      </c>
      <c r="E654" s="21">
        <v>4.84</v>
      </c>
      <c r="F654" s="28">
        <v>7.74</v>
      </c>
      <c r="G654" s="398"/>
      <c r="H654" s="383"/>
    </row>
    <row r="655" s="380" customFormat="1" ht="25" customHeight="1" spans="1:8">
      <c r="A655" s="208">
        <v>651</v>
      </c>
      <c r="B655" s="34" t="s">
        <v>6926</v>
      </c>
      <c r="C655" s="34" t="s">
        <v>12516</v>
      </c>
      <c r="D655" s="35">
        <v>2.48</v>
      </c>
      <c r="E655" s="21">
        <v>4.84</v>
      </c>
      <c r="F655" s="28">
        <v>12</v>
      </c>
      <c r="G655" s="398"/>
      <c r="H655" s="383"/>
    </row>
    <row r="656" s="380" customFormat="1" ht="25" customHeight="1" spans="1:8">
      <c r="A656" s="208">
        <v>652</v>
      </c>
      <c r="B656" s="34" t="s">
        <v>12544</v>
      </c>
      <c r="C656" s="34" t="s">
        <v>12516</v>
      </c>
      <c r="D656" s="35">
        <v>1.63</v>
      </c>
      <c r="E656" s="21">
        <v>4.84</v>
      </c>
      <c r="F656" s="28">
        <v>7.89</v>
      </c>
      <c r="G656" s="398"/>
      <c r="H656" s="383"/>
    </row>
    <row r="657" s="380" customFormat="1" ht="25" customHeight="1" spans="1:8">
      <c r="A657" s="208">
        <v>653</v>
      </c>
      <c r="B657" s="34" t="s">
        <v>12545</v>
      </c>
      <c r="C657" s="34" t="s">
        <v>12516</v>
      </c>
      <c r="D657" s="35">
        <v>2.17</v>
      </c>
      <c r="E657" s="21">
        <v>4.84</v>
      </c>
      <c r="F657" s="28">
        <v>10.5</v>
      </c>
      <c r="G657" s="398"/>
      <c r="H657" s="383"/>
    </row>
    <row r="658" s="380" customFormat="1" ht="25" customHeight="1" spans="1:8">
      <c r="A658" s="208">
        <v>654</v>
      </c>
      <c r="B658" s="34" t="s">
        <v>12546</v>
      </c>
      <c r="C658" s="34" t="s">
        <v>12516</v>
      </c>
      <c r="D658" s="35">
        <v>0.72</v>
      </c>
      <c r="E658" s="21">
        <v>4.84</v>
      </c>
      <c r="F658" s="28">
        <v>3.48</v>
      </c>
      <c r="G658" s="398"/>
      <c r="H658" s="383"/>
    </row>
    <row r="659" s="380" customFormat="1" ht="25" customHeight="1" spans="1:8">
      <c r="A659" s="208">
        <v>655</v>
      </c>
      <c r="B659" s="34" t="s">
        <v>12547</v>
      </c>
      <c r="C659" s="34" t="s">
        <v>12516</v>
      </c>
      <c r="D659" s="35">
        <v>0.97</v>
      </c>
      <c r="E659" s="21">
        <v>4.84</v>
      </c>
      <c r="F659" s="28">
        <v>4.69</v>
      </c>
      <c r="G659" s="398"/>
      <c r="H659" s="383"/>
    </row>
    <row r="660" s="380" customFormat="1" ht="25" customHeight="1" spans="1:8">
      <c r="A660" s="208">
        <v>656</v>
      </c>
      <c r="B660" s="34" t="s">
        <v>12548</v>
      </c>
      <c r="C660" s="34" t="s">
        <v>12516</v>
      </c>
      <c r="D660" s="35">
        <v>1.66</v>
      </c>
      <c r="E660" s="21">
        <v>4.84</v>
      </c>
      <c r="F660" s="28">
        <v>8.03</v>
      </c>
      <c r="G660" s="398"/>
      <c r="H660" s="383"/>
    </row>
    <row r="661" s="380" customFormat="1" ht="25" customHeight="1" spans="1:8">
      <c r="A661" s="208">
        <v>657</v>
      </c>
      <c r="B661" s="34" t="s">
        <v>12549</v>
      </c>
      <c r="C661" s="34" t="s">
        <v>12516</v>
      </c>
      <c r="D661" s="35">
        <v>12.44</v>
      </c>
      <c r="E661" s="21">
        <v>4.84</v>
      </c>
      <c r="F661" s="28">
        <v>60.21</v>
      </c>
      <c r="G661" s="398"/>
      <c r="H661" s="383"/>
    </row>
    <row r="662" s="380" customFormat="1" ht="25" customHeight="1" spans="1:8">
      <c r="A662" s="208">
        <v>658</v>
      </c>
      <c r="B662" s="34" t="s">
        <v>12550</v>
      </c>
      <c r="C662" s="34" t="s">
        <v>12516</v>
      </c>
      <c r="D662" s="35">
        <v>2.3</v>
      </c>
      <c r="E662" s="21">
        <v>4.84</v>
      </c>
      <c r="F662" s="28">
        <v>11.13</v>
      </c>
      <c r="G662" s="398"/>
      <c r="H662" s="383"/>
    </row>
    <row r="663" s="380" customFormat="1" ht="25" customHeight="1" spans="1:8">
      <c r="A663" s="208">
        <v>659</v>
      </c>
      <c r="B663" s="34" t="s">
        <v>12551</v>
      </c>
      <c r="C663" s="34" t="s">
        <v>12516</v>
      </c>
      <c r="D663" s="35">
        <v>1.19</v>
      </c>
      <c r="E663" s="21">
        <v>4.84</v>
      </c>
      <c r="F663" s="28">
        <v>5.76</v>
      </c>
      <c r="G663" s="398"/>
      <c r="H663" s="383"/>
    </row>
    <row r="664" s="380" customFormat="1" ht="25" customHeight="1" spans="1:8">
      <c r="A664" s="208">
        <v>660</v>
      </c>
      <c r="B664" s="34" t="s">
        <v>12552</v>
      </c>
      <c r="C664" s="34" t="s">
        <v>12516</v>
      </c>
      <c r="D664" s="35">
        <v>4.93</v>
      </c>
      <c r="E664" s="21">
        <v>4.84</v>
      </c>
      <c r="F664" s="28">
        <v>23.86</v>
      </c>
      <c r="G664" s="398"/>
      <c r="H664" s="383"/>
    </row>
    <row r="665" s="380" customFormat="1" ht="25" customHeight="1" spans="1:8">
      <c r="A665" s="208">
        <v>661</v>
      </c>
      <c r="B665" s="34" t="s">
        <v>12553</v>
      </c>
      <c r="C665" s="34" t="s">
        <v>12516</v>
      </c>
      <c r="D665" s="35">
        <v>0.55</v>
      </c>
      <c r="E665" s="21">
        <v>4.84</v>
      </c>
      <c r="F665" s="28">
        <v>2.66</v>
      </c>
      <c r="G665" s="398"/>
      <c r="H665" s="383"/>
    </row>
    <row r="666" s="380" customFormat="1" ht="25" customHeight="1" spans="1:8">
      <c r="A666" s="208">
        <v>662</v>
      </c>
      <c r="B666" s="34" t="s">
        <v>1899</v>
      </c>
      <c r="C666" s="34" t="s">
        <v>12516</v>
      </c>
      <c r="D666" s="35">
        <v>0.51</v>
      </c>
      <c r="E666" s="21">
        <v>4.84</v>
      </c>
      <c r="F666" s="28">
        <v>2.47</v>
      </c>
      <c r="G666" s="398"/>
      <c r="H666" s="383"/>
    </row>
    <row r="667" s="380" customFormat="1" ht="25" customHeight="1" spans="1:8">
      <c r="A667" s="208">
        <v>663</v>
      </c>
      <c r="B667" s="34" t="s">
        <v>12554</v>
      </c>
      <c r="C667" s="34" t="s">
        <v>12516</v>
      </c>
      <c r="D667" s="35">
        <v>0.85</v>
      </c>
      <c r="E667" s="21">
        <v>4.84</v>
      </c>
      <c r="F667" s="28">
        <v>4.11</v>
      </c>
      <c r="G667" s="398"/>
      <c r="H667" s="383"/>
    </row>
    <row r="668" s="380" customFormat="1" ht="25" customHeight="1" spans="1:8">
      <c r="A668" s="208">
        <v>664</v>
      </c>
      <c r="B668" s="34" t="s">
        <v>12555</v>
      </c>
      <c r="C668" s="34" t="s">
        <v>12516</v>
      </c>
      <c r="D668" s="35">
        <v>2.25</v>
      </c>
      <c r="E668" s="21">
        <v>4.84</v>
      </c>
      <c r="F668" s="28">
        <v>10.89</v>
      </c>
      <c r="G668" s="398"/>
      <c r="H668" s="383"/>
    </row>
    <row r="669" s="380" customFormat="1" ht="25" customHeight="1" spans="1:8">
      <c r="A669" s="208">
        <v>665</v>
      </c>
      <c r="B669" s="34" t="s">
        <v>12556</v>
      </c>
      <c r="C669" s="34" t="s">
        <v>12516</v>
      </c>
      <c r="D669" s="35">
        <v>2.61</v>
      </c>
      <c r="E669" s="21">
        <v>4.84</v>
      </c>
      <c r="F669" s="28">
        <v>12.63</v>
      </c>
      <c r="G669" s="398"/>
      <c r="H669" s="383"/>
    </row>
    <row r="670" s="380" customFormat="1" ht="25" customHeight="1" spans="1:8">
      <c r="A670" s="208">
        <v>666</v>
      </c>
      <c r="B670" s="34" t="s">
        <v>12557</v>
      </c>
      <c r="C670" s="34" t="s">
        <v>12516</v>
      </c>
      <c r="D670" s="35">
        <v>2.08</v>
      </c>
      <c r="E670" s="21">
        <v>4.84</v>
      </c>
      <c r="F670" s="28">
        <v>10.07</v>
      </c>
      <c r="G670" s="398"/>
      <c r="H670" s="383"/>
    </row>
    <row r="671" s="380" customFormat="1" ht="25" customHeight="1" spans="1:8">
      <c r="A671" s="208">
        <v>667</v>
      </c>
      <c r="B671" s="34" t="s">
        <v>12558</v>
      </c>
      <c r="C671" s="34" t="s">
        <v>12516</v>
      </c>
      <c r="D671" s="35">
        <v>1.53</v>
      </c>
      <c r="E671" s="21">
        <v>4.84</v>
      </c>
      <c r="F671" s="28">
        <v>7.41</v>
      </c>
      <c r="G671" s="398"/>
      <c r="H671" s="383"/>
    </row>
    <row r="672" s="380" customFormat="1" ht="25" customHeight="1" spans="1:8">
      <c r="A672" s="208">
        <v>668</v>
      </c>
      <c r="B672" s="34" t="s">
        <v>12559</v>
      </c>
      <c r="C672" s="34" t="s">
        <v>12516</v>
      </c>
      <c r="D672" s="35">
        <v>0.39</v>
      </c>
      <c r="E672" s="21">
        <v>4.84</v>
      </c>
      <c r="F672" s="28">
        <v>1.89</v>
      </c>
      <c r="G672" s="398"/>
      <c r="H672" s="383"/>
    </row>
    <row r="673" s="380" customFormat="1" ht="25" customHeight="1" spans="1:8">
      <c r="A673" s="208">
        <v>669</v>
      </c>
      <c r="B673" s="34" t="s">
        <v>12560</v>
      </c>
      <c r="C673" s="34" t="s">
        <v>12516</v>
      </c>
      <c r="D673" s="35">
        <v>0.65</v>
      </c>
      <c r="E673" s="21">
        <v>4.84</v>
      </c>
      <c r="F673" s="28">
        <v>3.15</v>
      </c>
      <c r="G673" s="398"/>
      <c r="H673" s="383"/>
    </row>
    <row r="674" s="380" customFormat="1" ht="25" customHeight="1" spans="1:8">
      <c r="A674" s="208">
        <v>670</v>
      </c>
      <c r="B674" s="34" t="s">
        <v>12561</v>
      </c>
      <c r="C674" s="34" t="s">
        <v>12516</v>
      </c>
      <c r="D674" s="35">
        <v>2.01</v>
      </c>
      <c r="E674" s="21">
        <v>4.84</v>
      </c>
      <c r="F674" s="28">
        <v>9.73</v>
      </c>
      <c r="G674" s="398"/>
      <c r="H674" s="383"/>
    </row>
    <row r="675" s="380" customFormat="1" ht="25" customHeight="1" spans="1:8">
      <c r="A675" s="208">
        <v>671</v>
      </c>
      <c r="B675" s="34" t="s">
        <v>8161</v>
      </c>
      <c r="C675" s="34" t="s">
        <v>12516</v>
      </c>
      <c r="D675" s="35">
        <v>0.44</v>
      </c>
      <c r="E675" s="21">
        <v>4.84</v>
      </c>
      <c r="F675" s="28">
        <v>2.13</v>
      </c>
      <c r="G675" s="398"/>
      <c r="H675" s="383"/>
    </row>
    <row r="676" s="380" customFormat="1" ht="25" customHeight="1" spans="1:8">
      <c r="A676" s="208">
        <v>672</v>
      </c>
      <c r="B676" s="34" t="s">
        <v>12562</v>
      </c>
      <c r="C676" s="34" t="s">
        <v>12516</v>
      </c>
      <c r="D676" s="35">
        <v>1.51</v>
      </c>
      <c r="E676" s="21">
        <v>4.84</v>
      </c>
      <c r="F676" s="28">
        <v>7.31</v>
      </c>
      <c r="G676" s="398"/>
      <c r="H676" s="383"/>
    </row>
    <row r="677" s="380" customFormat="1" ht="25" customHeight="1" spans="1:8">
      <c r="A677" s="208">
        <v>673</v>
      </c>
      <c r="B677" s="34" t="s">
        <v>11335</v>
      </c>
      <c r="C677" s="34" t="s">
        <v>12516</v>
      </c>
      <c r="D677" s="35">
        <v>0.59</v>
      </c>
      <c r="E677" s="21">
        <v>4.84</v>
      </c>
      <c r="F677" s="28">
        <v>2.86</v>
      </c>
      <c r="G677" s="398"/>
      <c r="H677" s="383"/>
    </row>
    <row r="678" s="380" customFormat="1" ht="25" customHeight="1" spans="1:8">
      <c r="A678" s="208">
        <v>674</v>
      </c>
      <c r="B678" s="34" t="s">
        <v>12563</v>
      </c>
      <c r="C678" s="34" t="s">
        <v>12516</v>
      </c>
      <c r="D678" s="35">
        <v>0.33</v>
      </c>
      <c r="E678" s="21">
        <v>4.84</v>
      </c>
      <c r="F678" s="28">
        <v>1.6</v>
      </c>
      <c r="G678" s="398"/>
      <c r="H678" s="383"/>
    </row>
    <row r="679" s="380" customFormat="1" ht="25" customHeight="1" spans="1:8">
      <c r="A679" s="208">
        <v>675</v>
      </c>
      <c r="B679" s="34" t="s">
        <v>12564</v>
      </c>
      <c r="C679" s="34" t="s">
        <v>12516</v>
      </c>
      <c r="D679" s="35">
        <v>0.32</v>
      </c>
      <c r="E679" s="21">
        <v>4.84</v>
      </c>
      <c r="F679" s="28">
        <v>1.55</v>
      </c>
      <c r="G679" s="398"/>
      <c r="H679" s="383"/>
    </row>
    <row r="680" s="380" customFormat="1" ht="25" customHeight="1" spans="1:8">
      <c r="A680" s="208">
        <v>676</v>
      </c>
      <c r="B680" s="34" t="s">
        <v>12565</v>
      </c>
      <c r="C680" s="34" t="s">
        <v>12516</v>
      </c>
      <c r="D680" s="35">
        <v>0.61</v>
      </c>
      <c r="E680" s="21">
        <v>4.84</v>
      </c>
      <c r="F680" s="28">
        <v>2.95</v>
      </c>
      <c r="G680" s="398"/>
      <c r="H680" s="383"/>
    </row>
    <row r="681" s="380" customFormat="1" ht="25" customHeight="1" spans="1:8">
      <c r="A681" s="208">
        <v>677</v>
      </c>
      <c r="B681" s="34" t="s">
        <v>8998</v>
      </c>
      <c r="C681" s="34" t="s">
        <v>12516</v>
      </c>
      <c r="D681" s="35">
        <v>1.75</v>
      </c>
      <c r="E681" s="21">
        <v>4.84</v>
      </c>
      <c r="F681" s="28">
        <v>8.47</v>
      </c>
      <c r="G681" s="398"/>
      <c r="H681" s="383"/>
    </row>
    <row r="682" s="380" customFormat="1" ht="25" customHeight="1" spans="1:8">
      <c r="A682" s="208">
        <v>678</v>
      </c>
      <c r="B682" s="34" t="s">
        <v>12566</v>
      </c>
      <c r="C682" s="34" t="s">
        <v>12516</v>
      </c>
      <c r="D682" s="35">
        <v>1.29</v>
      </c>
      <c r="E682" s="21">
        <v>4.84</v>
      </c>
      <c r="F682" s="28">
        <v>6.24</v>
      </c>
      <c r="G682" s="398"/>
      <c r="H682" s="383"/>
    </row>
    <row r="683" s="380" customFormat="1" ht="25" customHeight="1" spans="1:8">
      <c r="A683" s="208">
        <v>679</v>
      </c>
      <c r="B683" s="34" t="s">
        <v>12567</v>
      </c>
      <c r="C683" s="34" t="s">
        <v>12516</v>
      </c>
      <c r="D683" s="35">
        <v>1.39</v>
      </c>
      <c r="E683" s="21">
        <v>4.84</v>
      </c>
      <c r="F683" s="28">
        <v>6.73</v>
      </c>
      <c r="G683" s="398"/>
      <c r="H683" s="383"/>
    </row>
    <row r="684" s="380" customFormat="1" ht="25" customHeight="1" spans="1:8">
      <c r="A684" s="208">
        <v>680</v>
      </c>
      <c r="B684" s="34" t="s">
        <v>4572</v>
      </c>
      <c r="C684" s="34" t="s">
        <v>12516</v>
      </c>
      <c r="D684" s="35">
        <v>0.38</v>
      </c>
      <c r="E684" s="21">
        <v>4.84</v>
      </c>
      <c r="F684" s="28">
        <v>1.84</v>
      </c>
      <c r="G684" s="398"/>
      <c r="H684" s="383"/>
    </row>
    <row r="685" s="380" customFormat="1" ht="25" customHeight="1" spans="1:8">
      <c r="A685" s="208">
        <v>681</v>
      </c>
      <c r="B685" s="34" t="s">
        <v>12568</v>
      </c>
      <c r="C685" s="34" t="s">
        <v>12516</v>
      </c>
      <c r="D685" s="35">
        <v>1.75</v>
      </c>
      <c r="E685" s="21">
        <v>4.84</v>
      </c>
      <c r="F685" s="28">
        <v>8.47</v>
      </c>
      <c r="G685" s="398"/>
      <c r="H685" s="383"/>
    </row>
    <row r="686" s="380" customFormat="1" ht="25" customHeight="1" spans="1:8">
      <c r="A686" s="208">
        <v>682</v>
      </c>
      <c r="B686" s="34" t="s">
        <v>12569</v>
      </c>
      <c r="C686" s="34" t="s">
        <v>12516</v>
      </c>
      <c r="D686" s="35">
        <v>0.44</v>
      </c>
      <c r="E686" s="21">
        <v>4.84</v>
      </c>
      <c r="F686" s="28">
        <v>2.13</v>
      </c>
      <c r="G686" s="398"/>
      <c r="H686" s="383"/>
    </row>
    <row r="687" s="380" customFormat="1" ht="25" customHeight="1" spans="1:8">
      <c r="A687" s="208">
        <v>683</v>
      </c>
      <c r="B687" s="34" t="s">
        <v>12570</v>
      </c>
      <c r="C687" s="34" t="s">
        <v>12516</v>
      </c>
      <c r="D687" s="35">
        <v>1.42</v>
      </c>
      <c r="E687" s="21">
        <v>4.84</v>
      </c>
      <c r="F687" s="28">
        <v>6.87</v>
      </c>
      <c r="G687" s="398"/>
      <c r="H687" s="383"/>
    </row>
    <row r="688" s="380" customFormat="1" ht="25" customHeight="1" spans="1:8">
      <c r="A688" s="208">
        <v>684</v>
      </c>
      <c r="B688" s="34" t="s">
        <v>12571</v>
      </c>
      <c r="C688" s="34" t="s">
        <v>12516</v>
      </c>
      <c r="D688" s="35">
        <v>0.84</v>
      </c>
      <c r="E688" s="21">
        <v>4.84</v>
      </c>
      <c r="F688" s="28">
        <v>4.07</v>
      </c>
      <c r="G688" s="398"/>
      <c r="H688" s="383"/>
    </row>
    <row r="689" s="380" customFormat="1" ht="25" customHeight="1" spans="1:8">
      <c r="A689" s="208">
        <v>685</v>
      </c>
      <c r="B689" s="34" t="s">
        <v>12572</v>
      </c>
      <c r="C689" s="34" t="s">
        <v>12516</v>
      </c>
      <c r="D689" s="35">
        <v>1.65</v>
      </c>
      <c r="E689" s="21">
        <v>4.84</v>
      </c>
      <c r="F689" s="28">
        <v>7.99</v>
      </c>
      <c r="G689" s="398"/>
      <c r="H689" s="383"/>
    </row>
    <row r="690" s="380" customFormat="1" ht="25" customHeight="1" spans="1:8">
      <c r="A690" s="208">
        <v>686</v>
      </c>
      <c r="B690" s="34" t="s">
        <v>12573</v>
      </c>
      <c r="C690" s="34" t="s">
        <v>12516</v>
      </c>
      <c r="D690" s="35">
        <v>2.29</v>
      </c>
      <c r="E690" s="21">
        <v>4.84</v>
      </c>
      <c r="F690" s="28">
        <v>11.08</v>
      </c>
      <c r="G690" s="398"/>
      <c r="H690" s="383"/>
    </row>
    <row r="691" s="380" customFormat="1" ht="25" customHeight="1" spans="1:8">
      <c r="A691" s="208">
        <v>687</v>
      </c>
      <c r="B691" s="34" t="s">
        <v>12574</v>
      </c>
      <c r="C691" s="34" t="s">
        <v>12516</v>
      </c>
      <c r="D691" s="35">
        <v>3.36</v>
      </c>
      <c r="E691" s="21">
        <v>4.84</v>
      </c>
      <c r="F691" s="28">
        <v>16.26</v>
      </c>
      <c r="G691" s="398"/>
      <c r="H691" s="383"/>
    </row>
    <row r="692" s="380" customFormat="1" ht="25" customHeight="1" spans="1:8">
      <c r="A692" s="208">
        <v>688</v>
      </c>
      <c r="B692" s="34" t="s">
        <v>12575</v>
      </c>
      <c r="C692" s="34" t="s">
        <v>12516</v>
      </c>
      <c r="D692" s="35">
        <v>0.39</v>
      </c>
      <c r="E692" s="21">
        <v>4.84</v>
      </c>
      <c r="F692" s="28">
        <v>1.89</v>
      </c>
      <c r="G692" s="398"/>
      <c r="H692" s="383"/>
    </row>
    <row r="693" s="380" customFormat="1" ht="25" customHeight="1" spans="1:8">
      <c r="A693" s="208">
        <v>689</v>
      </c>
      <c r="B693" s="34" t="s">
        <v>12576</v>
      </c>
      <c r="C693" s="34" t="s">
        <v>12516</v>
      </c>
      <c r="D693" s="35">
        <v>0.4</v>
      </c>
      <c r="E693" s="21">
        <v>4.84</v>
      </c>
      <c r="F693" s="28">
        <v>1.94</v>
      </c>
      <c r="G693" s="398"/>
      <c r="H693" s="383"/>
    </row>
    <row r="694" s="380" customFormat="1" ht="25" customHeight="1" spans="1:8">
      <c r="A694" s="208">
        <v>690</v>
      </c>
      <c r="B694" s="34" t="s">
        <v>12577</v>
      </c>
      <c r="C694" s="34" t="s">
        <v>12516</v>
      </c>
      <c r="D694" s="35">
        <v>0.62</v>
      </c>
      <c r="E694" s="21">
        <v>4.84</v>
      </c>
      <c r="F694" s="28">
        <v>3</v>
      </c>
      <c r="G694" s="398"/>
      <c r="H694" s="383"/>
    </row>
    <row r="695" s="380" customFormat="1" ht="25" customHeight="1" spans="1:8">
      <c r="A695" s="208">
        <v>691</v>
      </c>
      <c r="B695" s="34" t="s">
        <v>12578</v>
      </c>
      <c r="C695" s="34" t="s">
        <v>12516</v>
      </c>
      <c r="D695" s="35">
        <v>1.19</v>
      </c>
      <c r="E695" s="21">
        <v>4.84</v>
      </c>
      <c r="F695" s="28">
        <v>5.76</v>
      </c>
      <c r="G695" s="398"/>
      <c r="H695" s="383"/>
    </row>
    <row r="696" s="380" customFormat="1" ht="25" customHeight="1" spans="1:8">
      <c r="A696" s="208">
        <v>692</v>
      </c>
      <c r="B696" s="34" t="s">
        <v>12579</v>
      </c>
      <c r="C696" s="34" t="s">
        <v>12516</v>
      </c>
      <c r="D696" s="35">
        <v>0.39</v>
      </c>
      <c r="E696" s="21">
        <v>4.84</v>
      </c>
      <c r="F696" s="28">
        <v>1.89</v>
      </c>
      <c r="G696" s="398"/>
      <c r="H696" s="383"/>
    </row>
    <row r="697" s="380" customFormat="1" ht="25" customHeight="1" spans="1:8">
      <c r="A697" s="208">
        <v>693</v>
      </c>
      <c r="B697" s="34" t="s">
        <v>12580</v>
      </c>
      <c r="C697" s="34" t="s">
        <v>12516</v>
      </c>
      <c r="D697" s="35">
        <v>1.07</v>
      </c>
      <c r="E697" s="21">
        <v>4.84</v>
      </c>
      <c r="F697" s="28">
        <v>5.18</v>
      </c>
      <c r="G697" s="398"/>
      <c r="H697" s="383"/>
    </row>
    <row r="698" s="380" customFormat="1" ht="25" customHeight="1" spans="1:8">
      <c r="A698" s="208">
        <v>694</v>
      </c>
      <c r="B698" s="34" t="s">
        <v>12581</v>
      </c>
      <c r="C698" s="34" t="s">
        <v>12516</v>
      </c>
      <c r="D698" s="35">
        <v>3.79</v>
      </c>
      <c r="E698" s="21">
        <v>4.84</v>
      </c>
      <c r="F698" s="28">
        <v>18.34</v>
      </c>
      <c r="G698" s="398"/>
      <c r="H698" s="383"/>
    </row>
    <row r="699" s="380" customFormat="1" ht="25" customHeight="1" spans="1:8">
      <c r="A699" s="208">
        <v>695</v>
      </c>
      <c r="B699" s="34" t="s">
        <v>12582</v>
      </c>
      <c r="C699" s="34" t="s">
        <v>12516</v>
      </c>
      <c r="D699" s="35">
        <v>2.56</v>
      </c>
      <c r="E699" s="21">
        <v>4.84</v>
      </c>
      <c r="F699" s="28">
        <v>12.39</v>
      </c>
      <c r="G699" s="398"/>
      <c r="H699" s="383"/>
    </row>
    <row r="700" s="380" customFormat="1" ht="25" customHeight="1" spans="1:8">
      <c r="A700" s="208">
        <v>696</v>
      </c>
      <c r="B700" s="34" t="s">
        <v>12583</v>
      </c>
      <c r="C700" s="34" t="s">
        <v>12516</v>
      </c>
      <c r="D700" s="35">
        <v>3.14</v>
      </c>
      <c r="E700" s="21">
        <v>4.84</v>
      </c>
      <c r="F700" s="28">
        <v>15.2</v>
      </c>
      <c r="G700" s="398"/>
      <c r="H700" s="383"/>
    </row>
    <row r="701" s="380" customFormat="1" ht="25" customHeight="1" spans="1:8">
      <c r="A701" s="208">
        <v>697</v>
      </c>
      <c r="B701" s="34" t="s">
        <v>9157</v>
      </c>
      <c r="C701" s="34" t="s">
        <v>12516</v>
      </c>
      <c r="D701" s="35">
        <v>0.39</v>
      </c>
      <c r="E701" s="21">
        <v>4.84</v>
      </c>
      <c r="F701" s="28">
        <v>1.89</v>
      </c>
      <c r="G701" s="398"/>
      <c r="H701" s="383"/>
    </row>
    <row r="702" s="380" customFormat="1" ht="25" customHeight="1" spans="1:8">
      <c r="A702" s="208">
        <v>698</v>
      </c>
      <c r="B702" s="34" t="s">
        <v>12584</v>
      </c>
      <c r="C702" s="34" t="s">
        <v>12516</v>
      </c>
      <c r="D702" s="35">
        <v>0.9</v>
      </c>
      <c r="E702" s="21">
        <v>4.84</v>
      </c>
      <c r="F702" s="28">
        <v>4.36</v>
      </c>
      <c r="G702" s="398"/>
      <c r="H702" s="383"/>
    </row>
    <row r="703" s="380" customFormat="1" ht="25" customHeight="1" spans="1:8">
      <c r="A703" s="208">
        <v>699</v>
      </c>
      <c r="B703" s="34" t="s">
        <v>12585</v>
      </c>
      <c r="C703" s="34" t="s">
        <v>12516</v>
      </c>
      <c r="D703" s="35">
        <v>0.85</v>
      </c>
      <c r="E703" s="21">
        <v>4.84</v>
      </c>
      <c r="F703" s="28">
        <v>4.11</v>
      </c>
      <c r="G703" s="398"/>
      <c r="H703" s="383"/>
    </row>
    <row r="704" s="380" customFormat="1" ht="25" customHeight="1" spans="1:8">
      <c r="A704" s="208">
        <v>700</v>
      </c>
      <c r="B704" s="34" t="s">
        <v>12586</v>
      </c>
      <c r="C704" s="34" t="s">
        <v>12516</v>
      </c>
      <c r="D704" s="35">
        <v>0.79</v>
      </c>
      <c r="E704" s="21">
        <v>4.84</v>
      </c>
      <c r="F704" s="28">
        <v>3.82</v>
      </c>
      <c r="G704" s="398"/>
      <c r="H704" s="383"/>
    </row>
    <row r="705" s="380" customFormat="1" ht="25" customHeight="1" spans="1:8">
      <c r="A705" s="208">
        <v>701</v>
      </c>
      <c r="B705" s="34" t="s">
        <v>12587</v>
      </c>
      <c r="C705" s="34" t="s">
        <v>12516</v>
      </c>
      <c r="D705" s="35">
        <v>10.35</v>
      </c>
      <c r="E705" s="21">
        <v>4.84</v>
      </c>
      <c r="F705" s="28">
        <v>50.09</v>
      </c>
      <c r="G705" s="398"/>
      <c r="H705" s="383"/>
    </row>
    <row r="706" s="380" customFormat="1" ht="25" customHeight="1" spans="1:8">
      <c r="A706" s="208">
        <v>702</v>
      </c>
      <c r="B706" s="34" t="s">
        <v>12588</v>
      </c>
      <c r="C706" s="34" t="s">
        <v>12589</v>
      </c>
      <c r="D706" s="35">
        <v>0.92</v>
      </c>
      <c r="E706" s="21">
        <v>4.84</v>
      </c>
      <c r="F706" s="28">
        <v>4.45</v>
      </c>
      <c r="G706" s="398"/>
      <c r="H706" s="383"/>
    </row>
    <row r="707" s="380" customFormat="1" ht="25" customHeight="1" spans="1:8">
      <c r="A707" s="208">
        <v>703</v>
      </c>
      <c r="B707" s="34" t="s">
        <v>12590</v>
      </c>
      <c r="C707" s="34" t="s">
        <v>12589</v>
      </c>
      <c r="D707" s="35">
        <v>1.53</v>
      </c>
      <c r="E707" s="21">
        <v>4.84</v>
      </c>
      <c r="F707" s="28">
        <v>7.41</v>
      </c>
      <c r="G707" s="398"/>
      <c r="H707" s="383"/>
    </row>
    <row r="708" s="380" customFormat="1" ht="25" customHeight="1" spans="1:8">
      <c r="A708" s="208">
        <v>704</v>
      </c>
      <c r="B708" s="34" t="s">
        <v>12356</v>
      </c>
      <c r="C708" s="34" t="s">
        <v>12589</v>
      </c>
      <c r="D708" s="35">
        <v>0.76</v>
      </c>
      <c r="E708" s="21">
        <v>4.84</v>
      </c>
      <c r="F708" s="28">
        <v>3.68</v>
      </c>
      <c r="G708" s="398"/>
      <c r="H708" s="383"/>
    </row>
    <row r="709" s="380" customFormat="1" ht="25" customHeight="1" spans="1:8">
      <c r="A709" s="208">
        <v>705</v>
      </c>
      <c r="B709" s="34" t="s">
        <v>12591</v>
      </c>
      <c r="C709" s="34" t="s">
        <v>12589</v>
      </c>
      <c r="D709" s="35">
        <v>2.31</v>
      </c>
      <c r="E709" s="21">
        <v>4.84</v>
      </c>
      <c r="F709" s="28">
        <v>11.18</v>
      </c>
      <c r="G709" s="398"/>
      <c r="H709" s="383"/>
    </row>
    <row r="710" s="380" customFormat="1" ht="25" customHeight="1" spans="1:8">
      <c r="A710" s="208">
        <v>706</v>
      </c>
      <c r="B710" s="34" t="s">
        <v>3322</v>
      </c>
      <c r="C710" s="34" t="s">
        <v>12589</v>
      </c>
      <c r="D710" s="35">
        <v>1.79</v>
      </c>
      <c r="E710" s="21">
        <v>4.84</v>
      </c>
      <c r="F710" s="28">
        <v>8.66</v>
      </c>
      <c r="G710" s="398"/>
      <c r="H710" s="383"/>
    </row>
    <row r="711" s="380" customFormat="1" ht="25" customHeight="1" spans="1:8">
      <c r="A711" s="208">
        <v>707</v>
      </c>
      <c r="B711" s="34" t="s">
        <v>12592</v>
      </c>
      <c r="C711" s="34" t="s">
        <v>12589</v>
      </c>
      <c r="D711" s="35">
        <v>1.3</v>
      </c>
      <c r="E711" s="21">
        <v>4.84</v>
      </c>
      <c r="F711" s="28">
        <v>6.29</v>
      </c>
      <c r="G711" s="398"/>
      <c r="H711" s="383"/>
    </row>
    <row r="712" s="380" customFormat="1" ht="25" customHeight="1" spans="1:8">
      <c r="A712" s="208">
        <v>708</v>
      </c>
      <c r="B712" s="34" t="s">
        <v>12593</v>
      </c>
      <c r="C712" s="34" t="s">
        <v>12589</v>
      </c>
      <c r="D712" s="35">
        <v>0.53</v>
      </c>
      <c r="E712" s="21">
        <v>4.84</v>
      </c>
      <c r="F712" s="28">
        <v>2.57</v>
      </c>
      <c r="G712" s="398"/>
      <c r="H712" s="383"/>
    </row>
    <row r="713" s="380" customFormat="1" ht="25" customHeight="1" spans="1:8">
      <c r="A713" s="208">
        <v>709</v>
      </c>
      <c r="B713" s="34" t="s">
        <v>10959</v>
      </c>
      <c r="C713" s="34" t="s">
        <v>12589</v>
      </c>
      <c r="D713" s="35">
        <v>1.6</v>
      </c>
      <c r="E713" s="21">
        <v>4.84</v>
      </c>
      <c r="F713" s="28">
        <v>7.74</v>
      </c>
      <c r="G713" s="398"/>
      <c r="H713" s="383"/>
    </row>
    <row r="714" s="380" customFormat="1" ht="25" customHeight="1" spans="1:8">
      <c r="A714" s="208">
        <v>710</v>
      </c>
      <c r="B714" s="34" t="s">
        <v>12594</v>
      </c>
      <c r="C714" s="34" t="s">
        <v>12589</v>
      </c>
      <c r="D714" s="35">
        <v>0.4</v>
      </c>
      <c r="E714" s="21">
        <v>4.84</v>
      </c>
      <c r="F714" s="28">
        <v>1.94</v>
      </c>
      <c r="G714" s="398"/>
      <c r="H714" s="383"/>
    </row>
    <row r="715" s="380" customFormat="1" ht="25" customHeight="1" spans="1:8">
      <c r="A715" s="208">
        <v>711</v>
      </c>
      <c r="B715" s="34" t="s">
        <v>12595</v>
      </c>
      <c r="C715" s="34" t="s">
        <v>12589</v>
      </c>
      <c r="D715" s="35">
        <v>1.12</v>
      </c>
      <c r="E715" s="21">
        <v>4.84</v>
      </c>
      <c r="F715" s="28">
        <v>5.42</v>
      </c>
      <c r="G715" s="398"/>
      <c r="H715" s="383"/>
    </row>
    <row r="716" s="380" customFormat="1" ht="25" customHeight="1" spans="1:8">
      <c r="A716" s="208">
        <v>712</v>
      </c>
      <c r="B716" s="34" t="s">
        <v>12596</v>
      </c>
      <c r="C716" s="34" t="s">
        <v>12589</v>
      </c>
      <c r="D716" s="35">
        <v>0.85</v>
      </c>
      <c r="E716" s="21">
        <v>4.84</v>
      </c>
      <c r="F716" s="28">
        <v>4.11</v>
      </c>
      <c r="G716" s="398"/>
      <c r="H716" s="383"/>
    </row>
    <row r="717" s="380" customFormat="1" ht="25" customHeight="1" spans="1:8">
      <c r="A717" s="208">
        <v>713</v>
      </c>
      <c r="B717" s="34" t="s">
        <v>12597</v>
      </c>
      <c r="C717" s="34" t="s">
        <v>12589</v>
      </c>
      <c r="D717" s="35">
        <v>1.28</v>
      </c>
      <c r="E717" s="21">
        <v>4.84</v>
      </c>
      <c r="F717" s="28">
        <v>6.2</v>
      </c>
      <c r="G717" s="398"/>
      <c r="H717" s="383"/>
    </row>
    <row r="718" s="380" customFormat="1" ht="25" customHeight="1" spans="1:8">
      <c r="A718" s="208">
        <v>714</v>
      </c>
      <c r="B718" s="34" t="s">
        <v>12598</v>
      </c>
      <c r="C718" s="34" t="s">
        <v>12589</v>
      </c>
      <c r="D718" s="35">
        <v>3.15</v>
      </c>
      <c r="E718" s="21">
        <v>4.84</v>
      </c>
      <c r="F718" s="28">
        <v>15.25</v>
      </c>
      <c r="G718" s="398"/>
      <c r="H718" s="383"/>
    </row>
    <row r="719" s="380" customFormat="1" ht="25" customHeight="1" spans="1:8">
      <c r="A719" s="208">
        <v>715</v>
      </c>
      <c r="B719" s="34" t="s">
        <v>12599</v>
      </c>
      <c r="C719" s="34" t="s">
        <v>12589</v>
      </c>
      <c r="D719" s="35">
        <v>1.04</v>
      </c>
      <c r="E719" s="21">
        <v>4.84</v>
      </c>
      <c r="F719" s="28">
        <v>5.03</v>
      </c>
      <c r="G719" s="398"/>
      <c r="H719" s="383"/>
    </row>
    <row r="720" s="380" customFormat="1" ht="25" customHeight="1" spans="1:8">
      <c r="A720" s="208">
        <v>716</v>
      </c>
      <c r="B720" s="34" t="s">
        <v>12600</v>
      </c>
      <c r="C720" s="34" t="s">
        <v>12589</v>
      </c>
      <c r="D720" s="35">
        <v>0.57</v>
      </c>
      <c r="E720" s="21">
        <v>4.84</v>
      </c>
      <c r="F720" s="28">
        <v>2.76</v>
      </c>
      <c r="G720" s="398"/>
      <c r="H720" s="383"/>
    </row>
    <row r="721" s="380" customFormat="1" ht="25" customHeight="1" spans="1:8">
      <c r="A721" s="208">
        <v>717</v>
      </c>
      <c r="B721" s="34" t="s">
        <v>6259</v>
      </c>
      <c r="C721" s="34" t="s">
        <v>12589</v>
      </c>
      <c r="D721" s="35">
        <v>1.3</v>
      </c>
      <c r="E721" s="21">
        <v>4.84</v>
      </c>
      <c r="F721" s="28">
        <v>6.29</v>
      </c>
      <c r="G721" s="398"/>
      <c r="H721" s="383"/>
    </row>
    <row r="722" s="380" customFormat="1" ht="25" customHeight="1" spans="1:8">
      <c r="A722" s="208">
        <v>718</v>
      </c>
      <c r="B722" s="34" t="s">
        <v>12601</v>
      </c>
      <c r="C722" s="34" t="s">
        <v>12589</v>
      </c>
      <c r="D722" s="35">
        <v>0.97</v>
      </c>
      <c r="E722" s="21">
        <v>4.84</v>
      </c>
      <c r="F722" s="28">
        <v>4.69</v>
      </c>
      <c r="G722" s="398"/>
      <c r="H722" s="383"/>
    </row>
    <row r="723" s="380" customFormat="1" ht="25" customHeight="1" spans="1:8">
      <c r="A723" s="208">
        <v>719</v>
      </c>
      <c r="B723" s="34" t="s">
        <v>12602</v>
      </c>
      <c r="C723" s="34" t="s">
        <v>12589</v>
      </c>
      <c r="D723" s="35">
        <v>1.65</v>
      </c>
      <c r="E723" s="21">
        <v>4.84</v>
      </c>
      <c r="F723" s="28">
        <v>7.99</v>
      </c>
      <c r="G723" s="398"/>
      <c r="H723" s="383"/>
    </row>
    <row r="724" s="380" customFormat="1" ht="25" customHeight="1" spans="1:8">
      <c r="A724" s="208">
        <v>720</v>
      </c>
      <c r="B724" s="34" t="s">
        <v>3315</v>
      </c>
      <c r="C724" s="34" t="s">
        <v>12589</v>
      </c>
      <c r="D724" s="35">
        <v>1.36</v>
      </c>
      <c r="E724" s="21">
        <v>4.84</v>
      </c>
      <c r="F724" s="28">
        <v>6.58</v>
      </c>
      <c r="G724" s="398"/>
      <c r="H724" s="383"/>
    </row>
    <row r="725" s="380" customFormat="1" ht="25" customHeight="1" spans="1:8">
      <c r="A725" s="208">
        <v>721</v>
      </c>
      <c r="B725" s="24" t="s">
        <v>4944</v>
      </c>
      <c r="C725" s="24" t="s">
        <v>12603</v>
      </c>
      <c r="D725" s="24">
        <v>196.6</v>
      </c>
      <c r="E725" s="21">
        <v>4.84</v>
      </c>
      <c r="F725" s="28">
        <v>951.54</v>
      </c>
      <c r="G725" s="396"/>
      <c r="H725" s="383"/>
    </row>
    <row r="726" s="380" customFormat="1" ht="25" customHeight="1" spans="1:8">
      <c r="A726" s="208">
        <v>722</v>
      </c>
      <c r="B726" s="24" t="s">
        <v>3305</v>
      </c>
      <c r="C726" s="24" t="s">
        <v>12603</v>
      </c>
      <c r="D726" s="24">
        <v>6</v>
      </c>
      <c r="E726" s="21">
        <v>4.84</v>
      </c>
      <c r="F726" s="28">
        <v>29.04</v>
      </c>
      <c r="G726" s="396"/>
      <c r="H726" s="383"/>
    </row>
    <row r="727" s="380" customFormat="1" ht="25" customHeight="1" spans="1:8">
      <c r="A727" s="208">
        <v>723</v>
      </c>
      <c r="B727" s="21" t="s">
        <v>3725</v>
      </c>
      <c r="C727" s="21" t="s">
        <v>12603</v>
      </c>
      <c r="D727" s="24">
        <v>54</v>
      </c>
      <c r="E727" s="21">
        <v>4.84</v>
      </c>
      <c r="F727" s="28">
        <v>261.36</v>
      </c>
      <c r="G727" s="396"/>
      <c r="H727" s="383"/>
    </row>
    <row r="728" s="380" customFormat="1" ht="25" customHeight="1" spans="1:8">
      <c r="A728" s="208">
        <v>724</v>
      </c>
      <c r="B728" s="24" t="s">
        <v>3357</v>
      </c>
      <c r="C728" s="24" t="s">
        <v>12603</v>
      </c>
      <c r="D728" s="24">
        <v>5</v>
      </c>
      <c r="E728" s="21">
        <v>4.84</v>
      </c>
      <c r="F728" s="28">
        <v>24.2</v>
      </c>
      <c r="G728" s="396"/>
      <c r="H728" s="383"/>
    </row>
    <row r="729" s="380" customFormat="1" ht="25" customHeight="1" spans="1:8">
      <c r="A729" s="208">
        <v>725</v>
      </c>
      <c r="B729" s="24" t="s">
        <v>12604</v>
      </c>
      <c r="C729" s="24" t="s">
        <v>12603</v>
      </c>
      <c r="D729" s="24">
        <v>7</v>
      </c>
      <c r="E729" s="21">
        <v>4.84</v>
      </c>
      <c r="F729" s="28">
        <v>33.88</v>
      </c>
      <c r="G729" s="396"/>
      <c r="H729" s="383"/>
    </row>
    <row r="730" s="380" customFormat="1" ht="25" customHeight="1" spans="1:8">
      <c r="A730" s="208">
        <v>726</v>
      </c>
      <c r="B730" s="24" t="s">
        <v>12605</v>
      </c>
      <c r="C730" s="24" t="s">
        <v>12603</v>
      </c>
      <c r="D730" s="24">
        <v>7.7</v>
      </c>
      <c r="E730" s="21">
        <v>4.84</v>
      </c>
      <c r="F730" s="28">
        <v>37.27</v>
      </c>
      <c r="G730" s="396"/>
      <c r="H730" s="383"/>
    </row>
    <row r="731" s="380" customFormat="1" ht="25" customHeight="1" spans="1:8">
      <c r="A731" s="208">
        <v>727</v>
      </c>
      <c r="B731" s="24" t="s">
        <v>5084</v>
      </c>
      <c r="C731" s="24" t="s">
        <v>12606</v>
      </c>
      <c r="D731" s="24">
        <v>65</v>
      </c>
      <c r="E731" s="21">
        <v>4.84</v>
      </c>
      <c r="F731" s="28">
        <v>314.6</v>
      </c>
      <c r="G731" s="396"/>
      <c r="H731" s="383"/>
    </row>
    <row r="732" s="380" customFormat="1" ht="25" customHeight="1" spans="1:8">
      <c r="A732" s="208">
        <v>728</v>
      </c>
      <c r="B732" s="24" t="s">
        <v>12607</v>
      </c>
      <c r="C732" s="24" t="s">
        <v>12606</v>
      </c>
      <c r="D732" s="24">
        <v>2.4</v>
      </c>
      <c r="E732" s="21">
        <v>4.84</v>
      </c>
      <c r="F732" s="28">
        <v>11.62</v>
      </c>
      <c r="G732" s="396"/>
      <c r="H732" s="383"/>
    </row>
    <row r="733" s="380" customFormat="1" ht="25" customHeight="1" spans="1:8">
      <c r="A733" s="208">
        <v>729</v>
      </c>
      <c r="B733" s="24" t="s">
        <v>12608</v>
      </c>
      <c r="C733" s="24" t="s">
        <v>12606</v>
      </c>
      <c r="D733" s="24">
        <v>4.4</v>
      </c>
      <c r="E733" s="21">
        <v>4.84</v>
      </c>
      <c r="F733" s="28">
        <v>21.3</v>
      </c>
      <c r="G733" s="396"/>
      <c r="H733" s="383"/>
    </row>
    <row r="734" s="380" customFormat="1" ht="25" customHeight="1" spans="1:8">
      <c r="A734" s="208">
        <v>730</v>
      </c>
      <c r="B734" s="24" t="s">
        <v>12609</v>
      </c>
      <c r="C734" s="24" t="s">
        <v>12610</v>
      </c>
      <c r="D734" s="24">
        <v>4.29</v>
      </c>
      <c r="E734" s="21">
        <v>4.84</v>
      </c>
      <c r="F734" s="28">
        <v>20.76</v>
      </c>
      <c r="G734" s="396"/>
      <c r="H734" s="383"/>
    </row>
    <row r="735" s="380" customFormat="1" ht="25" customHeight="1" spans="1:8">
      <c r="A735" s="208">
        <v>731</v>
      </c>
      <c r="B735" s="403" t="s">
        <v>12611</v>
      </c>
      <c r="C735" s="24" t="s">
        <v>12610</v>
      </c>
      <c r="D735" s="404">
        <v>3.88</v>
      </c>
      <c r="E735" s="21">
        <v>4.84</v>
      </c>
      <c r="F735" s="28">
        <v>18.78</v>
      </c>
      <c r="G735" s="396"/>
      <c r="H735" s="383"/>
    </row>
    <row r="736" s="380" customFormat="1" ht="25" customHeight="1" spans="1:8">
      <c r="A736" s="208">
        <v>732</v>
      </c>
      <c r="B736" s="403" t="s">
        <v>12612</v>
      </c>
      <c r="C736" s="24" t="s">
        <v>12610</v>
      </c>
      <c r="D736" s="404">
        <v>3.61</v>
      </c>
      <c r="E736" s="21">
        <v>4.84</v>
      </c>
      <c r="F736" s="28">
        <v>17.47</v>
      </c>
      <c r="G736" s="396"/>
      <c r="H736" s="383"/>
    </row>
    <row r="737" s="380" customFormat="1" ht="25" customHeight="1" spans="1:8">
      <c r="A737" s="208">
        <v>733</v>
      </c>
      <c r="B737" s="403" t="s">
        <v>12613</v>
      </c>
      <c r="C737" s="24" t="s">
        <v>12610</v>
      </c>
      <c r="D737" s="404">
        <v>3.53</v>
      </c>
      <c r="E737" s="21">
        <v>4.84</v>
      </c>
      <c r="F737" s="28">
        <v>17.09</v>
      </c>
      <c r="G737" s="396"/>
      <c r="H737" s="383"/>
    </row>
    <row r="738" s="380" customFormat="1" ht="25" customHeight="1" spans="1:8">
      <c r="A738" s="208">
        <v>734</v>
      </c>
      <c r="B738" s="403" t="s">
        <v>12614</v>
      </c>
      <c r="C738" s="24" t="s">
        <v>12610</v>
      </c>
      <c r="D738" s="404">
        <v>6.84</v>
      </c>
      <c r="E738" s="21">
        <v>4.84</v>
      </c>
      <c r="F738" s="28">
        <v>33.11</v>
      </c>
      <c r="G738" s="396"/>
      <c r="H738" s="383"/>
    </row>
    <row r="739" s="380" customFormat="1" ht="25" customHeight="1" spans="1:8">
      <c r="A739" s="208">
        <v>735</v>
      </c>
      <c r="B739" s="403" t="s">
        <v>5356</v>
      </c>
      <c r="C739" s="24" t="s">
        <v>12610</v>
      </c>
      <c r="D739" s="404">
        <v>1.67</v>
      </c>
      <c r="E739" s="21">
        <v>4.84</v>
      </c>
      <c r="F739" s="28">
        <v>8.08</v>
      </c>
      <c r="G739" s="396"/>
      <c r="H739" s="383"/>
    </row>
    <row r="740" s="380" customFormat="1" ht="25" customHeight="1" spans="1:8">
      <c r="A740" s="208">
        <v>736</v>
      </c>
      <c r="B740" s="403" t="s">
        <v>12615</v>
      </c>
      <c r="C740" s="24" t="s">
        <v>12610</v>
      </c>
      <c r="D740" s="404">
        <v>0.41</v>
      </c>
      <c r="E740" s="21">
        <v>4.84</v>
      </c>
      <c r="F740" s="28">
        <v>1.99</v>
      </c>
      <c r="G740" s="396"/>
      <c r="H740" s="383"/>
    </row>
    <row r="741" s="380" customFormat="1" ht="25" customHeight="1" spans="1:8">
      <c r="A741" s="208">
        <v>737</v>
      </c>
      <c r="B741" s="403" t="s">
        <v>12616</v>
      </c>
      <c r="C741" s="24" t="s">
        <v>12610</v>
      </c>
      <c r="D741" s="404">
        <v>2.27</v>
      </c>
      <c r="E741" s="21">
        <v>4.84</v>
      </c>
      <c r="F741" s="28">
        <v>10.99</v>
      </c>
      <c r="G741" s="396"/>
      <c r="H741" s="383"/>
    </row>
    <row r="742" s="380" customFormat="1" ht="25" customHeight="1" spans="1:8">
      <c r="A742" s="208">
        <v>738</v>
      </c>
      <c r="B742" s="403" t="s">
        <v>12617</v>
      </c>
      <c r="C742" s="24" t="s">
        <v>12610</v>
      </c>
      <c r="D742" s="404">
        <v>3.36</v>
      </c>
      <c r="E742" s="21">
        <v>4.84</v>
      </c>
      <c r="F742" s="28">
        <v>16.26</v>
      </c>
      <c r="G742" s="396"/>
      <c r="H742" s="383"/>
    </row>
    <row r="743" s="380" customFormat="1" ht="25" customHeight="1" spans="1:8">
      <c r="A743" s="208">
        <v>739</v>
      </c>
      <c r="B743" s="403" t="s">
        <v>12618</v>
      </c>
      <c r="C743" s="24" t="s">
        <v>12610</v>
      </c>
      <c r="D743" s="404">
        <v>1.79</v>
      </c>
      <c r="E743" s="21">
        <v>4.84</v>
      </c>
      <c r="F743" s="28">
        <v>8.66</v>
      </c>
      <c r="G743" s="396"/>
      <c r="H743" s="383"/>
    </row>
    <row r="744" s="380" customFormat="1" ht="25" customHeight="1" spans="1:8">
      <c r="A744" s="208">
        <v>740</v>
      </c>
      <c r="B744" s="403" t="s">
        <v>12619</v>
      </c>
      <c r="C744" s="24" t="s">
        <v>12610</v>
      </c>
      <c r="D744" s="404">
        <v>1.6</v>
      </c>
      <c r="E744" s="21">
        <v>4.84</v>
      </c>
      <c r="F744" s="28">
        <v>7.74</v>
      </c>
      <c r="G744" s="396"/>
      <c r="H744" s="383"/>
    </row>
    <row r="745" s="380" customFormat="1" ht="25" customHeight="1" spans="1:8">
      <c r="A745" s="208">
        <v>741</v>
      </c>
      <c r="B745" s="403" t="s">
        <v>12620</v>
      </c>
      <c r="C745" s="24" t="s">
        <v>12610</v>
      </c>
      <c r="D745" s="404">
        <v>1.89</v>
      </c>
      <c r="E745" s="21">
        <v>4.84</v>
      </c>
      <c r="F745" s="28">
        <v>9.15</v>
      </c>
      <c r="G745" s="396"/>
      <c r="H745" s="383"/>
    </row>
    <row r="746" s="380" customFormat="1" ht="25" customHeight="1" spans="1:8">
      <c r="A746" s="208">
        <v>742</v>
      </c>
      <c r="B746" s="403" t="s">
        <v>12621</v>
      </c>
      <c r="C746" s="24" t="s">
        <v>12610</v>
      </c>
      <c r="D746" s="404">
        <v>2.44</v>
      </c>
      <c r="E746" s="21">
        <v>4.84</v>
      </c>
      <c r="F746" s="28">
        <v>11.81</v>
      </c>
      <c r="G746" s="396"/>
      <c r="H746" s="383"/>
    </row>
    <row r="747" s="380" customFormat="1" ht="25" customHeight="1" spans="1:8">
      <c r="A747" s="208">
        <v>743</v>
      </c>
      <c r="B747" s="403" t="s">
        <v>12622</v>
      </c>
      <c r="C747" s="24" t="s">
        <v>12610</v>
      </c>
      <c r="D747" s="404">
        <v>1.18</v>
      </c>
      <c r="E747" s="21">
        <v>4.84</v>
      </c>
      <c r="F747" s="28">
        <v>5.71</v>
      </c>
      <c r="G747" s="396"/>
      <c r="H747" s="383"/>
    </row>
    <row r="748" s="380" customFormat="1" ht="25" customHeight="1" spans="1:8">
      <c r="A748" s="208">
        <v>744</v>
      </c>
      <c r="B748" s="403" t="s">
        <v>12623</v>
      </c>
      <c r="C748" s="24" t="s">
        <v>12610</v>
      </c>
      <c r="D748" s="404">
        <v>3.31</v>
      </c>
      <c r="E748" s="21">
        <v>4.84</v>
      </c>
      <c r="F748" s="28">
        <v>16.02</v>
      </c>
      <c r="G748" s="396"/>
      <c r="H748" s="383"/>
    </row>
    <row r="749" s="380" customFormat="1" ht="25" customHeight="1" spans="1:8">
      <c r="A749" s="208">
        <v>745</v>
      </c>
      <c r="B749" s="403" t="s">
        <v>12624</v>
      </c>
      <c r="C749" s="24" t="s">
        <v>12610</v>
      </c>
      <c r="D749" s="404">
        <v>2.63</v>
      </c>
      <c r="E749" s="21">
        <v>4.84</v>
      </c>
      <c r="F749" s="28">
        <v>12.73</v>
      </c>
      <c r="G749" s="396"/>
      <c r="H749" s="383"/>
    </row>
    <row r="750" s="380" customFormat="1" ht="25" customHeight="1" spans="1:8">
      <c r="A750" s="208">
        <v>746</v>
      </c>
      <c r="B750" s="403" t="s">
        <v>12625</v>
      </c>
      <c r="C750" s="24" t="s">
        <v>12610</v>
      </c>
      <c r="D750" s="404">
        <v>1.36</v>
      </c>
      <c r="E750" s="21">
        <v>4.84</v>
      </c>
      <c r="F750" s="28">
        <v>6.58</v>
      </c>
      <c r="G750" s="396"/>
      <c r="H750" s="383"/>
    </row>
    <row r="751" s="380" customFormat="1" ht="25" customHeight="1" spans="1:8">
      <c r="A751" s="208">
        <v>747</v>
      </c>
      <c r="B751" s="403" t="s">
        <v>12626</v>
      </c>
      <c r="C751" s="24" t="s">
        <v>12610</v>
      </c>
      <c r="D751" s="404">
        <v>0.92</v>
      </c>
      <c r="E751" s="21">
        <v>4.84</v>
      </c>
      <c r="F751" s="28">
        <v>4.45</v>
      </c>
      <c r="G751" s="396"/>
      <c r="H751" s="383"/>
    </row>
    <row r="752" s="380" customFormat="1" ht="25" customHeight="1" spans="1:8">
      <c r="A752" s="208">
        <v>748</v>
      </c>
      <c r="B752" s="403" t="s">
        <v>12627</v>
      </c>
      <c r="C752" s="24" t="s">
        <v>12610</v>
      </c>
      <c r="D752" s="404">
        <v>0.96</v>
      </c>
      <c r="E752" s="21">
        <v>4.84</v>
      </c>
      <c r="F752" s="28">
        <v>4.65</v>
      </c>
      <c r="G752" s="396"/>
      <c r="H752" s="383"/>
    </row>
    <row r="753" s="380" customFormat="1" ht="25" customHeight="1" spans="1:8">
      <c r="A753" s="208">
        <v>749</v>
      </c>
      <c r="B753" s="403" t="s">
        <v>12628</v>
      </c>
      <c r="C753" s="24" t="s">
        <v>12610</v>
      </c>
      <c r="D753" s="404">
        <v>1.08</v>
      </c>
      <c r="E753" s="21">
        <v>4.84</v>
      </c>
      <c r="F753" s="28">
        <v>5.23</v>
      </c>
      <c r="G753" s="396"/>
      <c r="H753" s="383"/>
    </row>
    <row r="754" s="380" customFormat="1" ht="25" customHeight="1" spans="1:8">
      <c r="A754" s="208">
        <v>750</v>
      </c>
      <c r="B754" s="403" t="s">
        <v>12629</v>
      </c>
      <c r="C754" s="24" t="s">
        <v>12610</v>
      </c>
      <c r="D754" s="404">
        <v>3.54</v>
      </c>
      <c r="E754" s="21">
        <v>4.84</v>
      </c>
      <c r="F754" s="28">
        <v>17.13</v>
      </c>
      <c r="G754" s="396"/>
      <c r="H754" s="383"/>
    </row>
    <row r="755" s="380" customFormat="1" ht="25" customHeight="1" spans="1:8">
      <c r="A755" s="208">
        <v>751</v>
      </c>
      <c r="B755" s="403" t="s">
        <v>12630</v>
      </c>
      <c r="C755" s="24" t="s">
        <v>12610</v>
      </c>
      <c r="D755" s="404">
        <v>1.17</v>
      </c>
      <c r="E755" s="21">
        <v>4.84</v>
      </c>
      <c r="F755" s="28">
        <v>5.66</v>
      </c>
      <c r="G755" s="396"/>
      <c r="H755" s="383"/>
    </row>
    <row r="756" s="380" customFormat="1" ht="25" customHeight="1" spans="1:8">
      <c r="A756" s="208">
        <v>752</v>
      </c>
      <c r="B756" s="403" t="s">
        <v>12631</v>
      </c>
      <c r="C756" s="24" t="s">
        <v>12610</v>
      </c>
      <c r="D756" s="404">
        <v>1.29</v>
      </c>
      <c r="E756" s="21">
        <v>4.84</v>
      </c>
      <c r="F756" s="28">
        <v>6.24</v>
      </c>
      <c r="G756" s="396"/>
      <c r="H756" s="383"/>
    </row>
    <row r="757" s="380" customFormat="1" ht="25" customHeight="1" spans="1:8">
      <c r="A757" s="208">
        <v>753</v>
      </c>
      <c r="B757" s="403" t="s">
        <v>12632</v>
      </c>
      <c r="C757" s="24" t="s">
        <v>12610</v>
      </c>
      <c r="D757" s="404">
        <v>2.2</v>
      </c>
      <c r="E757" s="21">
        <v>4.84</v>
      </c>
      <c r="F757" s="28">
        <v>10.65</v>
      </c>
      <c r="G757" s="396"/>
      <c r="H757" s="383"/>
    </row>
    <row r="758" s="380" customFormat="1" ht="25" customHeight="1" spans="1:8">
      <c r="A758" s="208">
        <v>754</v>
      </c>
      <c r="B758" s="403" t="s">
        <v>12633</v>
      </c>
      <c r="C758" s="24" t="s">
        <v>12610</v>
      </c>
      <c r="D758" s="404">
        <v>2.77</v>
      </c>
      <c r="E758" s="21">
        <v>4.84</v>
      </c>
      <c r="F758" s="28">
        <v>13.41</v>
      </c>
      <c r="G758" s="396"/>
      <c r="H758" s="383"/>
    </row>
    <row r="759" s="380" customFormat="1" ht="25" customHeight="1" spans="1:8">
      <c r="A759" s="208">
        <v>755</v>
      </c>
      <c r="B759" s="403" t="s">
        <v>12634</v>
      </c>
      <c r="C759" s="24" t="s">
        <v>12610</v>
      </c>
      <c r="D759" s="404">
        <v>0.44</v>
      </c>
      <c r="E759" s="21">
        <v>4.84</v>
      </c>
      <c r="F759" s="28">
        <v>2.13</v>
      </c>
      <c r="G759" s="396"/>
      <c r="H759" s="383"/>
    </row>
    <row r="760" s="380" customFormat="1" ht="25" customHeight="1" spans="1:8">
      <c r="A760" s="208">
        <v>756</v>
      </c>
      <c r="B760" s="403" t="s">
        <v>12635</v>
      </c>
      <c r="C760" s="24" t="s">
        <v>12610</v>
      </c>
      <c r="D760" s="404">
        <v>2.09</v>
      </c>
      <c r="E760" s="21">
        <v>4.84</v>
      </c>
      <c r="F760" s="28">
        <v>10.12</v>
      </c>
      <c r="G760" s="396"/>
      <c r="H760" s="383"/>
    </row>
    <row r="761" s="380" customFormat="1" ht="25" customHeight="1" spans="1:8">
      <c r="A761" s="208">
        <v>757</v>
      </c>
      <c r="B761" s="403" t="s">
        <v>12636</v>
      </c>
      <c r="C761" s="24" t="s">
        <v>12610</v>
      </c>
      <c r="D761" s="404">
        <v>0.58</v>
      </c>
      <c r="E761" s="21">
        <v>4.84</v>
      </c>
      <c r="F761" s="28">
        <v>2.81</v>
      </c>
      <c r="G761" s="396"/>
      <c r="H761" s="383"/>
    </row>
    <row r="762" s="380" customFormat="1" ht="25" customHeight="1" spans="1:8">
      <c r="A762" s="208">
        <v>758</v>
      </c>
      <c r="B762" s="403" t="s">
        <v>12637</v>
      </c>
      <c r="C762" s="24" t="s">
        <v>12610</v>
      </c>
      <c r="D762" s="404">
        <v>2.21</v>
      </c>
      <c r="E762" s="21">
        <v>4.84</v>
      </c>
      <c r="F762" s="28">
        <v>10.7</v>
      </c>
      <c r="G762" s="396"/>
      <c r="H762" s="383"/>
    </row>
    <row r="763" s="380" customFormat="1" ht="25" customHeight="1" spans="1:8">
      <c r="A763" s="208">
        <v>759</v>
      </c>
      <c r="B763" s="403" t="s">
        <v>12638</v>
      </c>
      <c r="C763" s="24" t="s">
        <v>12610</v>
      </c>
      <c r="D763" s="404">
        <v>1.32</v>
      </c>
      <c r="E763" s="21">
        <v>4.84</v>
      </c>
      <c r="F763" s="28">
        <v>6.39</v>
      </c>
      <c r="G763" s="396"/>
      <c r="H763" s="383"/>
    </row>
    <row r="764" s="380" customFormat="1" ht="25" customHeight="1" spans="1:8">
      <c r="A764" s="208">
        <v>760</v>
      </c>
      <c r="B764" s="403" t="s">
        <v>12639</v>
      </c>
      <c r="C764" s="24" t="s">
        <v>12610</v>
      </c>
      <c r="D764" s="404">
        <v>1.39</v>
      </c>
      <c r="E764" s="21">
        <v>4.84</v>
      </c>
      <c r="F764" s="28">
        <v>6.73</v>
      </c>
      <c r="G764" s="396"/>
      <c r="H764" s="383"/>
    </row>
    <row r="765" s="380" customFormat="1" ht="25" customHeight="1" spans="1:8">
      <c r="A765" s="208">
        <v>761</v>
      </c>
      <c r="B765" s="403" t="s">
        <v>12640</v>
      </c>
      <c r="C765" s="24" t="s">
        <v>12610</v>
      </c>
      <c r="D765" s="404">
        <v>2.11</v>
      </c>
      <c r="E765" s="21">
        <v>4.84</v>
      </c>
      <c r="F765" s="28">
        <v>10.21</v>
      </c>
      <c r="G765" s="396"/>
      <c r="H765" s="383"/>
    </row>
    <row r="766" s="380" customFormat="1" ht="25" customHeight="1" spans="1:8">
      <c r="A766" s="208">
        <v>762</v>
      </c>
      <c r="B766" s="403" t="s">
        <v>12641</v>
      </c>
      <c r="C766" s="24" t="s">
        <v>12610</v>
      </c>
      <c r="D766" s="404">
        <v>2.15</v>
      </c>
      <c r="E766" s="21">
        <v>4.84</v>
      </c>
      <c r="F766" s="28">
        <v>10.41</v>
      </c>
      <c r="G766" s="396"/>
      <c r="H766" s="383"/>
    </row>
    <row r="767" s="380" customFormat="1" ht="25" customHeight="1" spans="1:8">
      <c r="A767" s="208">
        <v>763</v>
      </c>
      <c r="B767" s="403" t="s">
        <v>12642</v>
      </c>
      <c r="C767" s="24" t="s">
        <v>12643</v>
      </c>
      <c r="D767" s="404">
        <v>721.6</v>
      </c>
      <c r="E767" s="21">
        <v>4.84</v>
      </c>
      <c r="F767" s="28">
        <v>3492.54</v>
      </c>
      <c r="G767" s="396"/>
      <c r="H767" s="383"/>
    </row>
    <row r="768" s="380" customFormat="1" ht="25" customHeight="1" spans="1:8">
      <c r="A768" s="208">
        <v>764</v>
      </c>
      <c r="B768" s="24" t="s">
        <v>3511</v>
      </c>
      <c r="C768" s="24" t="s">
        <v>12644</v>
      </c>
      <c r="D768" s="24">
        <v>43</v>
      </c>
      <c r="E768" s="21">
        <v>4.84</v>
      </c>
      <c r="F768" s="28">
        <v>208.12</v>
      </c>
      <c r="G768" s="396"/>
      <c r="H768" s="383"/>
    </row>
    <row r="769" s="380" customFormat="1" ht="25" customHeight="1" spans="1:8">
      <c r="A769" s="208">
        <v>765</v>
      </c>
      <c r="B769" s="403" t="s">
        <v>5158</v>
      </c>
      <c r="C769" s="208" t="s">
        <v>12644</v>
      </c>
      <c r="D769" s="404">
        <v>3</v>
      </c>
      <c r="E769" s="21">
        <v>4.84</v>
      </c>
      <c r="F769" s="28">
        <v>14.52</v>
      </c>
      <c r="G769" s="396"/>
      <c r="H769" s="383"/>
    </row>
    <row r="770" s="380" customFormat="1" ht="25" customHeight="1" spans="1:8">
      <c r="A770" s="208">
        <v>766</v>
      </c>
      <c r="B770" s="24" t="s">
        <v>12645</v>
      </c>
      <c r="C770" s="24" t="s">
        <v>12646</v>
      </c>
      <c r="D770" s="24">
        <v>12.36</v>
      </c>
      <c r="E770" s="21">
        <v>4.84</v>
      </c>
      <c r="F770" s="28">
        <v>59.82</v>
      </c>
      <c r="G770" s="396"/>
      <c r="H770" s="383"/>
    </row>
    <row r="771" s="380" customFormat="1" ht="25" customHeight="1" spans="1:8">
      <c r="A771" s="208">
        <v>767</v>
      </c>
      <c r="B771" s="24" t="s">
        <v>12647</v>
      </c>
      <c r="C771" s="24" t="s">
        <v>12646</v>
      </c>
      <c r="D771" s="24">
        <v>1.5</v>
      </c>
      <c r="E771" s="21">
        <v>4.84</v>
      </c>
      <c r="F771" s="28">
        <v>7.26</v>
      </c>
      <c r="G771" s="396"/>
      <c r="H771" s="383"/>
    </row>
    <row r="772" s="380" customFormat="1" ht="25" customHeight="1" spans="1:8">
      <c r="A772" s="208">
        <v>768</v>
      </c>
      <c r="B772" s="24" t="s">
        <v>4094</v>
      </c>
      <c r="C772" s="24" t="s">
        <v>12646</v>
      </c>
      <c r="D772" s="24">
        <v>30</v>
      </c>
      <c r="E772" s="21">
        <v>4.84</v>
      </c>
      <c r="F772" s="28">
        <v>145.2</v>
      </c>
      <c r="G772" s="396"/>
      <c r="H772" s="383"/>
    </row>
    <row r="773" s="380" customFormat="1" ht="25" customHeight="1" spans="1:8">
      <c r="A773" s="208">
        <v>769</v>
      </c>
      <c r="B773" s="24" t="s">
        <v>12648</v>
      </c>
      <c r="C773" s="24" t="s">
        <v>12646</v>
      </c>
      <c r="D773" s="24">
        <v>19.43</v>
      </c>
      <c r="E773" s="21">
        <v>4.84</v>
      </c>
      <c r="F773" s="28">
        <v>94.04</v>
      </c>
      <c r="G773" s="396"/>
      <c r="H773" s="383"/>
    </row>
    <row r="774" s="380" customFormat="1" ht="25" customHeight="1" spans="1:8">
      <c r="A774" s="208">
        <v>770</v>
      </c>
      <c r="B774" s="403" t="s">
        <v>5271</v>
      </c>
      <c r="C774" s="21" t="s">
        <v>12649</v>
      </c>
      <c r="D774" s="404">
        <v>3</v>
      </c>
      <c r="E774" s="21">
        <v>4.84</v>
      </c>
      <c r="F774" s="28">
        <v>14.52</v>
      </c>
      <c r="G774" s="396"/>
      <c r="H774" s="383"/>
    </row>
    <row r="775" s="380" customFormat="1" ht="25" customHeight="1" spans="1:8">
      <c r="A775" s="208">
        <v>771</v>
      </c>
      <c r="B775" s="403" t="s">
        <v>12650</v>
      </c>
      <c r="C775" s="21" t="s">
        <v>12649</v>
      </c>
      <c r="D775" s="404">
        <v>2</v>
      </c>
      <c r="E775" s="21">
        <v>4.84</v>
      </c>
      <c r="F775" s="28">
        <v>9.68</v>
      </c>
      <c r="G775" s="396"/>
      <c r="H775" s="383"/>
    </row>
    <row r="776" s="380" customFormat="1" ht="25" customHeight="1" spans="1:8">
      <c r="A776" s="208">
        <v>772</v>
      </c>
      <c r="B776" s="403" t="s">
        <v>3357</v>
      </c>
      <c r="C776" s="21" t="s">
        <v>12649</v>
      </c>
      <c r="D776" s="404">
        <v>6</v>
      </c>
      <c r="E776" s="21">
        <v>4.84</v>
      </c>
      <c r="F776" s="28">
        <v>29.04</v>
      </c>
      <c r="G776" s="396"/>
      <c r="H776" s="383"/>
    </row>
    <row r="777" s="380" customFormat="1" ht="25" customHeight="1" spans="1:8">
      <c r="A777" s="208">
        <v>773</v>
      </c>
      <c r="B777" s="403" t="s">
        <v>3276</v>
      </c>
      <c r="C777" s="21" t="s">
        <v>12649</v>
      </c>
      <c r="D777" s="404">
        <v>2</v>
      </c>
      <c r="E777" s="21">
        <v>4.84</v>
      </c>
      <c r="F777" s="28">
        <v>9.68</v>
      </c>
      <c r="G777" s="396"/>
      <c r="H777" s="383"/>
    </row>
    <row r="778" s="380" customFormat="1" ht="25" customHeight="1" spans="1:8">
      <c r="A778" s="208">
        <v>774</v>
      </c>
      <c r="B778" s="403" t="s">
        <v>3403</v>
      </c>
      <c r="C778" s="21" t="s">
        <v>12649</v>
      </c>
      <c r="D778" s="404">
        <v>2</v>
      </c>
      <c r="E778" s="21">
        <v>4.84</v>
      </c>
      <c r="F778" s="28">
        <v>9.68</v>
      </c>
      <c r="G778" s="396"/>
      <c r="H778" s="383"/>
    </row>
    <row r="779" s="380" customFormat="1" ht="25" customHeight="1" spans="1:8">
      <c r="A779" s="208">
        <v>775</v>
      </c>
      <c r="B779" s="403" t="s">
        <v>4279</v>
      </c>
      <c r="C779" s="21" t="s">
        <v>12649</v>
      </c>
      <c r="D779" s="404">
        <v>2.5</v>
      </c>
      <c r="E779" s="21">
        <v>4.84</v>
      </c>
      <c r="F779" s="28">
        <v>12.1</v>
      </c>
      <c r="G779" s="396"/>
      <c r="H779" s="383"/>
    </row>
    <row r="780" s="380" customFormat="1" ht="25" customHeight="1" spans="1:8">
      <c r="A780" s="208">
        <v>776</v>
      </c>
      <c r="B780" s="403" t="s">
        <v>12651</v>
      </c>
      <c r="C780" s="24" t="s">
        <v>12649</v>
      </c>
      <c r="D780" s="404">
        <v>10.97</v>
      </c>
      <c r="E780" s="21">
        <v>4.84</v>
      </c>
      <c r="F780" s="28">
        <v>53.09</v>
      </c>
      <c r="G780" s="396"/>
      <c r="H780" s="383"/>
    </row>
    <row r="781" s="380" customFormat="1" ht="25" customHeight="1" spans="1:8">
      <c r="A781" s="208">
        <v>777</v>
      </c>
      <c r="B781" s="403" t="s">
        <v>5040</v>
      </c>
      <c r="C781" s="21" t="s">
        <v>12652</v>
      </c>
      <c r="D781" s="404">
        <v>401</v>
      </c>
      <c r="E781" s="21">
        <v>4.84</v>
      </c>
      <c r="F781" s="28">
        <v>1940.84</v>
      </c>
      <c r="G781" s="396"/>
      <c r="H781" s="383"/>
    </row>
    <row r="782" s="380" customFormat="1" ht="25" customHeight="1" spans="1:8">
      <c r="A782" s="208">
        <v>778</v>
      </c>
      <c r="B782" s="24" t="s">
        <v>3353</v>
      </c>
      <c r="C782" s="24" t="s">
        <v>12653</v>
      </c>
      <c r="D782" s="24">
        <v>351.12</v>
      </c>
      <c r="E782" s="21">
        <v>4.84</v>
      </c>
      <c r="F782" s="28">
        <v>1699.42</v>
      </c>
      <c r="G782" s="396"/>
      <c r="H782" s="383"/>
    </row>
    <row r="783" s="380" customFormat="1" ht="25" customHeight="1" spans="1:8">
      <c r="A783" s="208">
        <v>779</v>
      </c>
      <c r="B783" s="24" t="s">
        <v>12654</v>
      </c>
      <c r="C783" s="24" t="s">
        <v>12653</v>
      </c>
      <c r="D783" s="24">
        <v>4.65</v>
      </c>
      <c r="E783" s="21">
        <v>4.84</v>
      </c>
      <c r="F783" s="28">
        <v>22.51</v>
      </c>
      <c r="G783" s="396"/>
      <c r="H783" s="383"/>
    </row>
    <row r="784" s="380" customFormat="1" ht="25" customHeight="1" spans="1:8">
      <c r="A784" s="208">
        <v>780</v>
      </c>
      <c r="B784" s="24" t="s">
        <v>12655</v>
      </c>
      <c r="C784" s="24" t="s">
        <v>12653</v>
      </c>
      <c r="D784" s="24">
        <v>4.97</v>
      </c>
      <c r="E784" s="21">
        <v>4.84</v>
      </c>
      <c r="F784" s="28">
        <v>24.05</v>
      </c>
      <c r="G784" s="396"/>
      <c r="H784" s="383"/>
    </row>
    <row r="785" s="380" customFormat="1" ht="25" customHeight="1" spans="1:8">
      <c r="A785" s="208">
        <v>781</v>
      </c>
      <c r="B785" s="24" t="s">
        <v>12656</v>
      </c>
      <c r="C785" s="24" t="s">
        <v>12653</v>
      </c>
      <c r="D785" s="24">
        <v>2.3</v>
      </c>
      <c r="E785" s="21">
        <v>4.84</v>
      </c>
      <c r="F785" s="28">
        <v>11.13</v>
      </c>
      <c r="G785" s="396"/>
      <c r="H785" s="383"/>
    </row>
    <row r="786" s="380" customFormat="1" ht="25" customHeight="1" spans="1:8">
      <c r="A786" s="208">
        <v>782</v>
      </c>
      <c r="B786" s="24" t="s">
        <v>12657</v>
      </c>
      <c r="C786" s="24" t="s">
        <v>12653</v>
      </c>
      <c r="D786" s="24">
        <v>5.26</v>
      </c>
      <c r="E786" s="21">
        <v>4.84</v>
      </c>
      <c r="F786" s="28">
        <v>25.46</v>
      </c>
      <c r="G786" s="396"/>
      <c r="H786" s="383"/>
    </row>
    <row r="787" s="380" customFormat="1" ht="25" customHeight="1" spans="1:8">
      <c r="A787" s="208">
        <v>783</v>
      </c>
      <c r="B787" s="24" t="s">
        <v>12658</v>
      </c>
      <c r="C787" s="24" t="s">
        <v>12653</v>
      </c>
      <c r="D787" s="24">
        <v>6.95</v>
      </c>
      <c r="E787" s="21">
        <v>4.84</v>
      </c>
      <c r="F787" s="28">
        <v>33.64</v>
      </c>
      <c r="G787" s="396"/>
      <c r="H787" s="383"/>
    </row>
    <row r="788" s="380" customFormat="1" ht="25" customHeight="1" spans="1:8">
      <c r="A788" s="208">
        <v>784</v>
      </c>
      <c r="B788" s="24" t="s">
        <v>3316</v>
      </c>
      <c r="C788" s="24" t="s">
        <v>12653</v>
      </c>
      <c r="D788" s="24">
        <v>4.1</v>
      </c>
      <c r="E788" s="21">
        <v>4.84</v>
      </c>
      <c r="F788" s="28">
        <v>19.84</v>
      </c>
      <c r="G788" s="396"/>
      <c r="H788" s="383"/>
    </row>
    <row r="789" s="380" customFormat="1" ht="25" customHeight="1" spans="1:8">
      <c r="A789" s="208">
        <v>785</v>
      </c>
      <c r="B789" s="24" t="s">
        <v>12659</v>
      </c>
      <c r="C789" s="24" t="s">
        <v>12660</v>
      </c>
      <c r="D789" s="24">
        <v>1</v>
      </c>
      <c r="E789" s="21">
        <v>4.84</v>
      </c>
      <c r="F789" s="28">
        <v>4.84</v>
      </c>
      <c r="G789" s="387"/>
      <c r="H789" s="383"/>
    </row>
    <row r="790" s="380" customFormat="1" ht="25" customHeight="1" spans="1:8">
      <c r="A790" s="208">
        <v>786</v>
      </c>
      <c r="B790" s="24" t="s">
        <v>6966</v>
      </c>
      <c r="C790" s="24" t="s">
        <v>12660</v>
      </c>
      <c r="D790" s="24">
        <v>0.7</v>
      </c>
      <c r="E790" s="21">
        <v>4.84</v>
      </c>
      <c r="F790" s="28">
        <v>3.39</v>
      </c>
      <c r="G790" s="387"/>
      <c r="H790" s="383"/>
    </row>
    <row r="791" s="380" customFormat="1" ht="25" customHeight="1" spans="1:8">
      <c r="A791" s="208">
        <v>787</v>
      </c>
      <c r="B791" s="24" t="s">
        <v>12661</v>
      </c>
      <c r="C791" s="24" t="s">
        <v>12660</v>
      </c>
      <c r="D791" s="24">
        <v>0.8</v>
      </c>
      <c r="E791" s="21">
        <v>4.84</v>
      </c>
      <c r="F791" s="28">
        <v>3.87</v>
      </c>
      <c r="G791" s="387"/>
      <c r="H791" s="383"/>
    </row>
    <row r="792" s="380" customFormat="1" ht="25" customHeight="1" spans="1:8">
      <c r="A792" s="208">
        <v>788</v>
      </c>
      <c r="B792" s="24" t="s">
        <v>4219</v>
      </c>
      <c r="C792" s="24" t="s">
        <v>12662</v>
      </c>
      <c r="D792" s="24">
        <v>20.6</v>
      </c>
      <c r="E792" s="21">
        <v>4.84</v>
      </c>
      <c r="F792" s="28">
        <v>99.7</v>
      </c>
      <c r="G792" s="387"/>
      <c r="H792" s="383"/>
    </row>
    <row r="793" s="380" customFormat="1" ht="25" customHeight="1" spans="1:8">
      <c r="A793" s="208">
        <v>789</v>
      </c>
      <c r="B793" s="24" t="s">
        <v>12663</v>
      </c>
      <c r="C793" s="24" t="s">
        <v>12664</v>
      </c>
      <c r="D793" s="24">
        <v>1.9</v>
      </c>
      <c r="E793" s="21">
        <v>4.84</v>
      </c>
      <c r="F793" s="28">
        <v>9.2</v>
      </c>
      <c r="G793" s="396"/>
      <c r="H793" s="383"/>
    </row>
    <row r="794" s="380" customFormat="1" ht="25" customHeight="1" spans="1:8">
      <c r="A794" s="208">
        <v>790</v>
      </c>
      <c r="B794" s="24" t="s">
        <v>9598</v>
      </c>
      <c r="C794" s="24" t="s">
        <v>12664</v>
      </c>
      <c r="D794" s="24">
        <v>2.6</v>
      </c>
      <c r="E794" s="21">
        <v>4.84</v>
      </c>
      <c r="F794" s="28">
        <v>12.58</v>
      </c>
      <c r="G794" s="396"/>
      <c r="H794" s="383"/>
    </row>
    <row r="795" s="380" customFormat="1" ht="25" customHeight="1" spans="1:8">
      <c r="A795" s="208">
        <v>791</v>
      </c>
      <c r="B795" s="24" t="s">
        <v>12665</v>
      </c>
      <c r="C795" s="24" t="s">
        <v>12664</v>
      </c>
      <c r="D795" s="24">
        <v>2.96</v>
      </c>
      <c r="E795" s="21">
        <v>4.84</v>
      </c>
      <c r="F795" s="28">
        <v>14.33</v>
      </c>
      <c r="G795" s="396"/>
      <c r="H795" s="383"/>
    </row>
    <row r="796" s="380" customFormat="1" ht="25" customHeight="1" spans="1:8">
      <c r="A796" s="208">
        <v>792</v>
      </c>
      <c r="B796" s="24" t="s">
        <v>12666</v>
      </c>
      <c r="C796" s="24" t="s">
        <v>12664</v>
      </c>
      <c r="D796" s="24">
        <v>3.45</v>
      </c>
      <c r="E796" s="21">
        <v>4.84</v>
      </c>
      <c r="F796" s="28">
        <v>16.7</v>
      </c>
      <c r="G796" s="396"/>
      <c r="H796" s="383"/>
    </row>
    <row r="797" s="380" customFormat="1" ht="25" customHeight="1" spans="1:8">
      <c r="A797" s="208">
        <v>793</v>
      </c>
      <c r="B797" s="24" t="s">
        <v>12667</v>
      </c>
      <c r="C797" s="24" t="s">
        <v>12664</v>
      </c>
      <c r="D797" s="24">
        <v>0.36</v>
      </c>
      <c r="E797" s="21">
        <v>4.84</v>
      </c>
      <c r="F797" s="28">
        <v>1.74</v>
      </c>
      <c r="G797" s="396"/>
      <c r="H797" s="383"/>
    </row>
    <row r="798" s="380" customFormat="1" ht="25" customHeight="1" spans="1:8">
      <c r="A798" s="208">
        <v>794</v>
      </c>
      <c r="B798" s="24" t="s">
        <v>12668</v>
      </c>
      <c r="C798" s="24" t="s">
        <v>12664</v>
      </c>
      <c r="D798" s="24">
        <v>2.6</v>
      </c>
      <c r="E798" s="21">
        <v>4.84</v>
      </c>
      <c r="F798" s="28">
        <v>12.58</v>
      </c>
      <c r="G798" s="396"/>
      <c r="H798" s="383"/>
    </row>
    <row r="799" s="380" customFormat="1" ht="25" customHeight="1" spans="1:8">
      <c r="A799" s="208">
        <v>795</v>
      </c>
      <c r="B799" s="24" t="s">
        <v>12669</v>
      </c>
      <c r="C799" s="24" t="s">
        <v>12664</v>
      </c>
      <c r="D799" s="24">
        <v>1.3</v>
      </c>
      <c r="E799" s="21">
        <v>4.84</v>
      </c>
      <c r="F799" s="28">
        <v>6.29</v>
      </c>
      <c r="G799" s="396"/>
      <c r="H799" s="383"/>
    </row>
    <row r="800" s="380" customFormat="1" ht="25" customHeight="1" spans="1:8">
      <c r="A800" s="208">
        <v>796</v>
      </c>
      <c r="B800" s="24" t="s">
        <v>12670</v>
      </c>
      <c r="C800" s="24" t="s">
        <v>12664</v>
      </c>
      <c r="D800" s="24">
        <v>5.55</v>
      </c>
      <c r="E800" s="21">
        <v>4.84</v>
      </c>
      <c r="F800" s="28">
        <v>26.86</v>
      </c>
      <c r="G800" s="396"/>
      <c r="H800" s="383"/>
    </row>
    <row r="801" s="380" customFormat="1" ht="25" customHeight="1" spans="1:8">
      <c r="A801" s="208">
        <v>797</v>
      </c>
      <c r="B801" s="24" t="s">
        <v>12671</v>
      </c>
      <c r="C801" s="24" t="s">
        <v>12664</v>
      </c>
      <c r="D801" s="24">
        <v>2.9</v>
      </c>
      <c r="E801" s="21">
        <v>4.84</v>
      </c>
      <c r="F801" s="28">
        <v>14.04</v>
      </c>
      <c r="G801" s="396"/>
      <c r="H801" s="383"/>
    </row>
    <row r="802" s="380" customFormat="1" ht="25" customHeight="1" spans="1:8">
      <c r="A802" s="208">
        <v>798</v>
      </c>
      <c r="B802" s="24" t="s">
        <v>12672</v>
      </c>
      <c r="C802" s="24" t="s">
        <v>12664</v>
      </c>
      <c r="D802" s="24">
        <v>6.73</v>
      </c>
      <c r="E802" s="21">
        <v>4.84</v>
      </c>
      <c r="F802" s="28">
        <v>32.57</v>
      </c>
      <c r="G802" s="396"/>
      <c r="H802" s="383"/>
    </row>
    <row r="803" s="380" customFormat="1" ht="25" customHeight="1" spans="1:8">
      <c r="A803" s="208">
        <v>799</v>
      </c>
      <c r="B803" s="24" t="s">
        <v>12673</v>
      </c>
      <c r="C803" s="24" t="s">
        <v>12664</v>
      </c>
      <c r="D803" s="24">
        <v>2.12</v>
      </c>
      <c r="E803" s="21">
        <v>4.84</v>
      </c>
      <c r="F803" s="28">
        <v>10.26</v>
      </c>
      <c r="G803" s="396"/>
      <c r="H803" s="383"/>
    </row>
    <row r="804" s="380" customFormat="1" ht="25" customHeight="1" spans="1:8">
      <c r="A804" s="208">
        <v>800</v>
      </c>
      <c r="B804" s="24" t="s">
        <v>8088</v>
      </c>
      <c r="C804" s="24" t="s">
        <v>12664</v>
      </c>
      <c r="D804" s="24">
        <v>4.93</v>
      </c>
      <c r="E804" s="21">
        <v>4.84</v>
      </c>
      <c r="F804" s="28">
        <v>23.86</v>
      </c>
      <c r="G804" s="396"/>
      <c r="H804" s="383"/>
    </row>
    <row r="805" s="380" customFormat="1" ht="25" customHeight="1" spans="1:8">
      <c r="A805" s="208">
        <v>801</v>
      </c>
      <c r="B805" s="24" t="s">
        <v>12674</v>
      </c>
      <c r="C805" s="24" t="s">
        <v>12664</v>
      </c>
      <c r="D805" s="24">
        <v>5.72</v>
      </c>
      <c r="E805" s="21">
        <v>4.84</v>
      </c>
      <c r="F805" s="28">
        <v>27.68</v>
      </c>
      <c r="G805" s="396"/>
      <c r="H805" s="383"/>
    </row>
    <row r="806" s="380" customFormat="1" ht="25" customHeight="1" spans="1:8">
      <c r="A806" s="208">
        <v>802</v>
      </c>
      <c r="B806" s="24" t="s">
        <v>12675</v>
      </c>
      <c r="C806" s="24" t="s">
        <v>12664</v>
      </c>
      <c r="D806" s="24">
        <v>3.1</v>
      </c>
      <c r="E806" s="21">
        <v>4.84</v>
      </c>
      <c r="F806" s="28">
        <v>15</v>
      </c>
      <c r="G806" s="396"/>
      <c r="H806" s="383"/>
    </row>
    <row r="807" s="380" customFormat="1" ht="25" customHeight="1" spans="1:8">
      <c r="A807" s="208">
        <v>803</v>
      </c>
      <c r="B807" s="24" t="s">
        <v>12676</v>
      </c>
      <c r="C807" s="24" t="s">
        <v>12664</v>
      </c>
      <c r="D807" s="24">
        <v>0.46</v>
      </c>
      <c r="E807" s="21">
        <v>4.84</v>
      </c>
      <c r="F807" s="28">
        <v>2.23</v>
      </c>
      <c r="G807" s="396"/>
      <c r="H807" s="383"/>
    </row>
    <row r="808" s="380" customFormat="1" ht="25" customHeight="1" spans="1:8">
      <c r="A808" s="208">
        <v>804</v>
      </c>
      <c r="B808" s="24" t="s">
        <v>2276</v>
      </c>
      <c r="C808" s="24" t="s">
        <v>12664</v>
      </c>
      <c r="D808" s="24">
        <v>5.47</v>
      </c>
      <c r="E808" s="21">
        <v>4.84</v>
      </c>
      <c r="F808" s="28">
        <v>26.47</v>
      </c>
      <c r="G808" s="396"/>
      <c r="H808" s="383"/>
    </row>
    <row r="809" s="380" customFormat="1" ht="25" customHeight="1" spans="1:8">
      <c r="A809" s="208">
        <v>805</v>
      </c>
      <c r="B809" s="24" t="s">
        <v>12677</v>
      </c>
      <c r="C809" s="24" t="s">
        <v>12664</v>
      </c>
      <c r="D809" s="24">
        <v>1.8</v>
      </c>
      <c r="E809" s="21">
        <v>4.84</v>
      </c>
      <c r="F809" s="28">
        <v>8.71</v>
      </c>
      <c r="G809" s="396"/>
      <c r="H809" s="383"/>
    </row>
    <row r="810" s="380" customFormat="1" ht="25" customHeight="1" spans="1:8">
      <c r="A810" s="208">
        <v>806</v>
      </c>
      <c r="B810" s="24" t="s">
        <v>12678</v>
      </c>
      <c r="C810" s="24" t="s">
        <v>12664</v>
      </c>
      <c r="D810" s="24">
        <v>0.5</v>
      </c>
      <c r="E810" s="21">
        <v>4.84</v>
      </c>
      <c r="F810" s="28">
        <v>2.42</v>
      </c>
      <c r="G810" s="396"/>
      <c r="H810" s="383"/>
    </row>
    <row r="811" s="380" customFormat="1" ht="25" customHeight="1" spans="1:8">
      <c r="A811" s="208">
        <v>807</v>
      </c>
      <c r="B811" s="24" t="s">
        <v>12679</v>
      </c>
      <c r="C811" s="24" t="s">
        <v>12664</v>
      </c>
      <c r="D811" s="24">
        <v>3.26</v>
      </c>
      <c r="E811" s="21">
        <v>4.84</v>
      </c>
      <c r="F811" s="28">
        <v>15.78</v>
      </c>
      <c r="G811" s="396"/>
      <c r="H811" s="383"/>
    </row>
    <row r="812" s="380" customFormat="1" ht="25" customHeight="1" spans="1:8">
      <c r="A812" s="208">
        <v>808</v>
      </c>
      <c r="B812" s="24" t="s">
        <v>12680</v>
      </c>
      <c r="C812" s="24" t="s">
        <v>12664</v>
      </c>
      <c r="D812" s="24">
        <v>3</v>
      </c>
      <c r="E812" s="21">
        <v>4.84</v>
      </c>
      <c r="F812" s="28">
        <v>14.52</v>
      </c>
      <c r="G812" s="396"/>
      <c r="H812" s="383"/>
    </row>
    <row r="813" s="380" customFormat="1" ht="25" customHeight="1" spans="1:8">
      <c r="A813" s="208">
        <v>809</v>
      </c>
      <c r="B813" s="24" t="s">
        <v>939</v>
      </c>
      <c r="C813" s="24" t="s">
        <v>12664</v>
      </c>
      <c r="D813" s="24">
        <v>2.83</v>
      </c>
      <c r="E813" s="21">
        <v>4.84</v>
      </c>
      <c r="F813" s="28">
        <v>13.7</v>
      </c>
      <c r="G813" s="396"/>
      <c r="H813" s="383"/>
    </row>
    <row r="814" s="380" customFormat="1" ht="25" customHeight="1" spans="1:8">
      <c r="A814" s="208">
        <v>810</v>
      </c>
      <c r="B814" s="24" t="s">
        <v>8763</v>
      </c>
      <c r="C814" s="24" t="s">
        <v>12664</v>
      </c>
      <c r="D814" s="24">
        <v>3.59</v>
      </c>
      <c r="E814" s="21">
        <v>4.84</v>
      </c>
      <c r="F814" s="28">
        <v>17.38</v>
      </c>
      <c r="G814" s="396"/>
      <c r="H814" s="383"/>
    </row>
    <row r="815" s="380" customFormat="1" ht="25" customHeight="1" spans="1:8">
      <c r="A815" s="208">
        <v>811</v>
      </c>
      <c r="B815" s="24" t="s">
        <v>12681</v>
      </c>
      <c r="C815" s="24" t="s">
        <v>12664</v>
      </c>
      <c r="D815" s="24">
        <v>3.64</v>
      </c>
      <c r="E815" s="21">
        <v>4.84</v>
      </c>
      <c r="F815" s="28">
        <v>17.62</v>
      </c>
      <c r="G815" s="396"/>
      <c r="H815" s="383"/>
    </row>
    <row r="816" s="380" customFormat="1" ht="25" customHeight="1" spans="1:8">
      <c r="A816" s="208">
        <v>812</v>
      </c>
      <c r="B816" s="24" t="s">
        <v>12682</v>
      </c>
      <c r="C816" s="24" t="s">
        <v>12664</v>
      </c>
      <c r="D816" s="24">
        <v>1</v>
      </c>
      <c r="E816" s="21">
        <v>4.84</v>
      </c>
      <c r="F816" s="28">
        <v>4.84</v>
      </c>
      <c r="G816" s="396"/>
      <c r="H816" s="383"/>
    </row>
    <row r="817" s="380" customFormat="1" ht="25" customHeight="1" spans="1:8">
      <c r="A817" s="208">
        <v>813</v>
      </c>
      <c r="B817" s="24" t="s">
        <v>12683</v>
      </c>
      <c r="C817" s="24" t="s">
        <v>12664</v>
      </c>
      <c r="D817" s="24">
        <v>0.5</v>
      </c>
      <c r="E817" s="21">
        <v>4.84</v>
      </c>
      <c r="F817" s="28">
        <v>2.42</v>
      </c>
      <c r="G817" s="396"/>
      <c r="H817" s="383"/>
    </row>
    <row r="818" s="380" customFormat="1" ht="25" customHeight="1" spans="1:8">
      <c r="A818" s="208">
        <v>814</v>
      </c>
      <c r="B818" s="24" t="s">
        <v>12684</v>
      </c>
      <c r="C818" s="24" t="s">
        <v>12664</v>
      </c>
      <c r="D818" s="24">
        <v>0.7</v>
      </c>
      <c r="E818" s="21">
        <v>4.84</v>
      </c>
      <c r="F818" s="28">
        <v>3.39</v>
      </c>
      <c r="G818" s="396"/>
      <c r="H818" s="383"/>
    </row>
    <row r="819" s="380" customFormat="1" ht="25" customHeight="1" spans="1:8">
      <c r="A819" s="208">
        <v>815</v>
      </c>
      <c r="B819" s="24" t="s">
        <v>8084</v>
      </c>
      <c r="C819" s="24" t="s">
        <v>12664</v>
      </c>
      <c r="D819" s="24">
        <v>3.27</v>
      </c>
      <c r="E819" s="21">
        <v>4.84</v>
      </c>
      <c r="F819" s="28">
        <v>15.83</v>
      </c>
      <c r="G819" s="396"/>
      <c r="H819" s="383"/>
    </row>
    <row r="820" s="380" customFormat="1" ht="25" customHeight="1" spans="1:8">
      <c r="A820" s="208">
        <v>816</v>
      </c>
      <c r="B820" s="24" t="s">
        <v>12685</v>
      </c>
      <c r="C820" s="24" t="s">
        <v>12664</v>
      </c>
      <c r="D820" s="24">
        <v>4.55</v>
      </c>
      <c r="E820" s="21">
        <v>4.84</v>
      </c>
      <c r="F820" s="28">
        <v>22.02</v>
      </c>
      <c r="G820" s="396"/>
      <c r="H820" s="383"/>
    </row>
    <row r="821" s="380" customFormat="1" ht="25" customHeight="1" spans="1:8">
      <c r="A821" s="208">
        <v>817</v>
      </c>
      <c r="B821" s="24" t="s">
        <v>12686</v>
      </c>
      <c r="C821" s="24" t="s">
        <v>12664</v>
      </c>
      <c r="D821" s="24">
        <v>4.5</v>
      </c>
      <c r="E821" s="21">
        <v>4.84</v>
      </c>
      <c r="F821" s="28">
        <v>21.78</v>
      </c>
      <c r="G821" s="396"/>
      <c r="H821" s="383"/>
    </row>
    <row r="822" s="380" customFormat="1" ht="25" customHeight="1" spans="1:8">
      <c r="A822" s="208">
        <v>818</v>
      </c>
      <c r="B822" s="24" t="s">
        <v>12687</v>
      </c>
      <c r="C822" s="24" t="s">
        <v>12664</v>
      </c>
      <c r="D822" s="24">
        <v>3.01</v>
      </c>
      <c r="E822" s="21">
        <v>4.84</v>
      </c>
      <c r="F822" s="28">
        <v>14.57</v>
      </c>
      <c r="G822" s="396"/>
      <c r="H822" s="383"/>
    </row>
    <row r="823" s="380" customFormat="1" ht="25" customHeight="1" spans="1:8">
      <c r="A823" s="208">
        <v>819</v>
      </c>
      <c r="B823" s="24" t="s">
        <v>12688</v>
      </c>
      <c r="C823" s="24" t="s">
        <v>12664</v>
      </c>
      <c r="D823" s="24">
        <v>4.77</v>
      </c>
      <c r="E823" s="21">
        <v>4.84</v>
      </c>
      <c r="F823" s="28">
        <v>23.09</v>
      </c>
      <c r="G823" s="396"/>
      <c r="H823" s="383"/>
    </row>
    <row r="824" s="380" customFormat="1" ht="25" customHeight="1" spans="1:8">
      <c r="A824" s="208">
        <v>820</v>
      </c>
      <c r="B824" s="24" t="s">
        <v>8763</v>
      </c>
      <c r="C824" s="24" t="s">
        <v>12664</v>
      </c>
      <c r="D824" s="24">
        <v>3.2</v>
      </c>
      <c r="E824" s="21">
        <v>4.84</v>
      </c>
      <c r="F824" s="28">
        <v>15.49</v>
      </c>
      <c r="G824" s="396"/>
      <c r="H824" s="383"/>
    </row>
    <row r="825" s="380" customFormat="1" ht="25" customHeight="1" spans="1:8">
      <c r="A825" s="208">
        <v>821</v>
      </c>
      <c r="B825" s="24" t="s">
        <v>12689</v>
      </c>
      <c r="C825" s="24" t="s">
        <v>12664</v>
      </c>
      <c r="D825" s="24">
        <v>7.13</v>
      </c>
      <c r="E825" s="21">
        <v>4.84</v>
      </c>
      <c r="F825" s="28">
        <v>34.51</v>
      </c>
      <c r="G825" s="396"/>
      <c r="H825" s="383"/>
    </row>
    <row r="826" s="380" customFormat="1" ht="25" customHeight="1" spans="1:8">
      <c r="A826" s="208">
        <v>822</v>
      </c>
      <c r="B826" s="24" t="s">
        <v>12690</v>
      </c>
      <c r="C826" s="24" t="s">
        <v>12664</v>
      </c>
      <c r="D826" s="24">
        <v>2.2</v>
      </c>
      <c r="E826" s="21">
        <v>4.84</v>
      </c>
      <c r="F826" s="28">
        <v>10.65</v>
      </c>
      <c r="G826" s="396"/>
      <c r="H826" s="383"/>
    </row>
    <row r="827" s="380" customFormat="1" ht="25" customHeight="1" spans="1:8">
      <c r="A827" s="208">
        <v>823</v>
      </c>
      <c r="B827" s="24" t="s">
        <v>12691</v>
      </c>
      <c r="C827" s="24" t="s">
        <v>12664</v>
      </c>
      <c r="D827" s="24">
        <v>12.36</v>
      </c>
      <c r="E827" s="21">
        <v>4.84</v>
      </c>
      <c r="F827" s="28">
        <v>59.82</v>
      </c>
      <c r="G827" s="396"/>
      <c r="H827" s="383"/>
    </row>
    <row r="828" s="380" customFormat="1" ht="25" customHeight="1" spans="1:8">
      <c r="A828" s="208">
        <v>824</v>
      </c>
      <c r="B828" s="24" t="s">
        <v>12692</v>
      </c>
      <c r="C828" s="24" t="s">
        <v>12664</v>
      </c>
      <c r="D828" s="24">
        <v>0.2</v>
      </c>
      <c r="E828" s="21">
        <v>4.84</v>
      </c>
      <c r="F828" s="28">
        <v>0.99</v>
      </c>
      <c r="G828" s="396"/>
      <c r="H828" s="383"/>
    </row>
    <row r="829" s="380" customFormat="1" ht="25" customHeight="1" spans="1:8">
      <c r="A829" s="208">
        <v>825</v>
      </c>
      <c r="B829" s="24" t="s">
        <v>12693</v>
      </c>
      <c r="C829" s="24" t="s">
        <v>12664</v>
      </c>
      <c r="D829" s="24">
        <v>1.98</v>
      </c>
      <c r="E829" s="21">
        <v>4.84</v>
      </c>
      <c r="F829" s="28">
        <v>9.58</v>
      </c>
      <c r="G829" s="396"/>
      <c r="H829" s="383"/>
    </row>
    <row r="830" s="380" customFormat="1" ht="25" customHeight="1" spans="1:8">
      <c r="A830" s="208">
        <v>826</v>
      </c>
      <c r="B830" s="24" t="s">
        <v>12694</v>
      </c>
      <c r="C830" s="24" t="s">
        <v>12695</v>
      </c>
      <c r="D830" s="24">
        <v>13.42</v>
      </c>
      <c r="E830" s="21">
        <v>4.84</v>
      </c>
      <c r="F830" s="28">
        <v>64.95</v>
      </c>
      <c r="G830" s="396"/>
      <c r="H830" s="383"/>
    </row>
    <row r="831" s="380" customFormat="1" ht="25" customHeight="1" spans="1:8">
      <c r="A831" s="208">
        <v>827</v>
      </c>
      <c r="B831" s="24" t="s">
        <v>12696</v>
      </c>
      <c r="C831" s="24" t="s">
        <v>12695</v>
      </c>
      <c r="D831" s="24">
        <v>6.87</v>
      </c>
      <c r="E831" s="21">
        <v>4.84</v>
      </c>
      <c r="F831" s="28">
        <v>33.25</v>
      </c>
      <c r="G831" s="396"/>
      <c r="H831" s="383"/>
    </row>
    <row r="832" s="380" customFormat="1" ht="25" customHeight="1" spans="1:8">
      <c r="A832" s="208">
        <v>828</v>
      </c>
      <c r="B832" s="24" t="s">
        <v>12697</v>
      </c>
      <c r="C832" s="24" t="s">
        <v>12695</v>
      </c>
      <c r="D832" s="24">
        <v>5.58</v>
      </c>
      <c r="E832" s="21">
        <v>4.84</v>
      </c>
      <c r="F832" s="28">
        <v>27.01</v>
      </c>
      <c r="G832" s="396"/>
      <c r="H832" s="383"/>
    </row>
    <row r="833" s="380" customFormat="1" ht="25" customHeight="1" spans="1:8">
      <c r="A833" s="208">
        <v>829</v>
      </c>
      <c r="B833" s="24" t="s">
        <v>12698</v>
      </c>
      <c r="C833" s="24" t="s">
        <v>12695</v>
      </c>
      <c r="D833" s="28">
        <v>10.05</v>
      </c>
      <c r="E833" s="21">
        <v>4.84</v>
      </c>
      <c r="F833" s="28">
        <v>48.64</v>
      </c>
      <c r="G833" s="396"/>
      <c r="H833" s="383"/>
    </row>
    <row r="834" s="380" customFormat="1" ht="25" customHeight="1" spans="1:8">
      <c r="A834" s="208">
        <v>830</v>
      </c>
      <c r="B834" s="24" t="s">
        <v>12699</v>
      </c>
      <c r="C834" s="24" t="s">
        <v>12695</v>
      </c>
      <c r="D834" s="24">
        <v>9.5</v>
      </c>
      <c r="E834" s="21">
        <v>4.84</v>
      </c>
      <c r="F834" s="28">
        <v>45.98</v>
      </c>
      <c r="G834" s="396"/>
      <c r="H834" s="383"/>
    </row>
    <row r="835" s="380" customFormat="1" ht="25" customHeight="1" spans="1:8">
      <c r="A835" s="208">
        <v>831</v>
      </c>
      <c r="B835" s="24" t="s">
        <v>12700</v>
      </c>
      <c r="C835" s="24" t="s">
        <v>12695</v>
      </c>
      <c r="D835" s="24">
        <v>3.44</v>
      </c>
      <c r="E835" s="21">
        <v>4.84</v>
      </c>
      <c r="F835" s="28">
        <v>16.65</v>
      </c>
      <c r="G835" s="405"/>
      <c r="H835" s="383"/>
    </row>
    <row r="836" s="380" customFormat="1" ht="25" customHeight="1" spans="1:8">
      <c r="A836" s="208">
        <v>832</v>
      </c>
      <c r="B836" s="24" t="s">
        <v>5642</v>
      </c>
      <c r="C836" s="24" t="s">
        <v>12695</v>
      </c>
      <c r="D836" s="24">
        <v>7.81</v>
      </c>
      <c r="E836" s="21">
        <v>4.84</v>
      </c>
      <c r="F836" s="28">
        <v>37.8</v>
      </c>
      <c r="G836" s="396"/>
      <c r="H836" s="383"/>
    </row>
    <row r="837" s="380" customFormat="1" ht="25" customHeight="1" spans="1:8">
      <c r="A837" s="208">
        <v>833</v>
      </c>
      <c r="B837" s="24" t="s">
        <v>12701</v>
      </c>
      <c r="C837" s="24" t="s">
        <v>12695</v>
      </c>
      <c r="D837" s="24">
        <v>9.83</v>
      </c>
      <c r="E837" s="21">
        <v>4.84</v>
      </c>
      <c r="F837" s="28">
        <v>47.58</v>
      </c>
      <c r="G837" s="396"/>
      <c r="H837" s="383"/>
    </row>
    <row r="838" s="380" customFormat="1" ht="25" customHeight="1" spans="1:8">
      <c r="A838" s="208">
        <v>834</v>
      </c>
      <c r="B838" s="24" t="s">
        <v>6631</v>
      </c>
      <c r="C838" s="24" t="s">
        <v>12695</v>
      </c>
      <c r="D838" s="28">
        <v>6.5</v>
      </c>
      <c r="E838" s="21">
        <v>4.84</v>
      </c>
      <c r="F838" s="28">
        <v>31.46</v>
      </c>
      <c r="G838" s="396"/>
      <c r="H838" s="383"/>
    </row>
    <row r="839" s="380" customFormat="1" ht="25" customHeight="1" spans="1:8">
      <c r="A839" s="208">
        <v>835</v>
      </c>
      <c r="B839" s="24" t="s">
        <v>12702</v>
      </c>
      <c r="C839" s="24" t="s">
        <v>12695</v>
      </c>
      <c r="D839" s="24">
        <v>6.73</v>
      </c>
      <c r="E839" s="21">
        <v>4.84</v>
      </c>
      <c r="F839" s="28">
        <v>32.57</v>
      </c>
      <c r="G839" s="396"/>
      <c r="H839" s="383"/>
    </row>
    <row r="840" s="380" customFormat="1" ht="25" customHeight="1" spans="1:8">
      <c r="A840" s="208">
        <v>836</v>
      </c>
      <c r="B840" s="24" t="s">
        <v>9165</v>
      </c>
      <c r="C840" s="24" t="s">
        <v>12695</v>
      </c>
      <c r="D840" s="24">
        <v>7.62</v>
      </c>
      <c r="E840" s="21">
        <v>4.84</v>
      </c>
      <c r="F840" s="28">
        <v>36.88</v>
      </c>
      <c r="G840" s="396"/>
      <c r="H840" s="383"/>
    </row>
    <row r="841" s="380" customFormat="1" ht="25" customHeight="1" spans="1:8">
      <c r="A841" s="208">
        <v>837</v>
      </c>
      <c r="B841" s="24" t="s">
        <v>12703</v>
      </c>
      <c r="C841" s="24" t="s">
        <v>12695</v>
      </c>
      <c r="D841" s="24">
        <v>22.62</v>
      </c>
      <c r="E841" s="21">
        <v>4.84</v>
      </c>
      <c r="F841" s="28">
        <v>109.48</v>
      </c>
      <c r="G841" s="396"/>
      <c r="H841" s="383"/>
    </row>
    <row r="842" s="380" customFormat="1" ht="25" customHeight="1" spans="1:8">
      <c r="A842" s="208">
        <v>838</v>
      </c>
      <c r="B842" s="24" t="s">
        <v>12704</v>
      </c>
      <c r="C842" s="24" t="s">
        <v>12695</v>
      </c>
      <c r="D842" s="24">
        <v>1.4</v>
      </c>
      <c r="E842" s="21">
        <v>4.84</v>
      </c>
      <c r="F842" s="28">
        <v>6.78</v>
      </c>
      <c r="G842" s="396"/>
      <c r="H842" s="383"/>
    </row>
    <row r="843" s="380" customFormat="1" ht="25" customHeight="1" spans="1:8">
      <c r="A843" s="208">
        <v>839</v>
      </c>
      <c r="B843" s="24" t="s">
        <v>12705</v>
      </c>
      <c r="C843" s="24" t="s">
        <v>12695</v>
      </c>
      <c r="D843" s="24">
        <v>6.03</v>
      </c>
      <c r="E843" s="21">
        <v>4.84</v>
      </c>
      <c r="F843" s="28">
        <v>29.19</v>
      </c>
      <c r="G843" s="387"/>
      <c r="H843" s="383"/>
    </row>
    <row r="844" s="380" customFormat="1" ht="25" customHeight="1" spans="1:8">
      <c r="A844" s="208">
        <v>840</v>
      </c>
      <c r="B844" s="24" t="s">
        <v>12706</v>
      </c>
      <c r="C844" s="24" t="s">
        <v>12695</v>
      </c>
      <c r="D844" s="24">
        <v>6.34</v>
      </c>
      <c r="E844" s="21">
        <v>4.84</v>
      </c>
      <c r="F844" s="28">
        <v>30.69</v>
      </c>
      <c r="G844" s="396"/>
      <c r="H844" s="383"/>
    </row>
    <row r="845" s="380" customFormat="1" ht="25" customHeight="1" spans="1:8">
      <c r="A845" s="208">
        <v>841</v>
      </c>
      <c r="B845" s="24" t="s">
        <v>12707</v>
      </c>
      <c r="C845" s="24" t="s">
        <v>12695</v>
      </c>
      <c r="D845" s="24">
        <v>6.67</v>
      </c>
      <c r="E845" s="21">
        <v>4.84</v>
      </c>
      <c r="F845" s="28">
        <v>32.28</v>
      </c>
      <c r="G845" s="396"/>
      <c r="H845" s="383"/>
    </row>
    <row r="846" s="380" customFormat="1" ht="25" customHeight="1" spans="1:8">
      <c r="A846" s="208">
        <v>842</v>
      </c>
      <c r="B846" s="24" t="s">
        <v>12708</v>
      </c>
      <c r="C846" s="24" t="s">
        <v>12695</v>
      </c>
      <c r="D846" s="24">
        <v>1.84</v>
      </c>
      <c r="E846" s="21">
        <v>4.84</v>
      </c>
      <c r="F846" s="28">
        <v>8.91</v>
      </c>
      <c r="G846" s="396"/>
      <c r="H846" s="383"/>
    </row>
    <row r="847" s="380" customFormat="1" ht="25" customHeight="1" spans="1:8">
      <c r="A847" s="208">
        <v>843</v>
      </c>
      <c r="B847" s="24" t="s">
        <v>12709</v>
      </c>
      <c r="C847" s="24" t="s">
        <v>12695</v>
      </c>
      <c r="D847" s="24">
        <v>7.7</v>
      </c>
      <c r="E847" s="21">
        <v>4.84</v>
      </c>
      <c r="F847" s="28">
        <v>37.27</v>
      </c>
      <c r="G847" s="396"/>
      <c r="H847" s="383"/>
    </row>
    <row r="848" s="380" customFormat="1" ht="25" customHeight="1" spans="1:8">
      <c r="A848" s="208">
        <v>844</v>
      </c>
      <c r="B848" s="24" t="s">
        <v>3555</v>
      </c>
      <c r="C848" s="24" t="s">
        <v>12695</v>
      </c>
      <c r="D848" s="24">
        <v>7.56</v>
      </c>
      <c r="E848" s="21">
        <v>4.84</v>
      </c>
      <c r="F848" s="28">
        <v>36.59</v>
      </c>
      <c r="G848" s="396"/>
      <c r="H848" s="383"/>
    </row>
    <row r="849" s="380" customFormat="1" ht="25" customHeight="1" spans="1:8">
      <c r="A849" s="208">
        <v>845</v>
      </c>
      <c r="B849" s="24" t="s">
        <v>12710</v>
      </c>
      <c r="C849" s="24" t="s">
        <v>12695</v>
      </c>
      <c r="D849" s="24">
        <v>7.74</v>
      </c>
      <c r="E849" s="21">
        <v>4.84</v>
      </c>
      <c r="F849" s="28">
        <v>37.46</v>
      </c>
      <c r="G849" s="396"/>
      <c r="H849" s="383"/>
    </row>
    <row r="850" s="380" customFormat="1" ht="25" customHeight="1" spans="1:8">
      <c r="A850" s="208">
        <v>846</v>
      </c>
      <c r="B850" s="24" t="s">
        <v>12711</v>
      </c>
      <c r="C850" s="24" t="s">
        <v>12695</v>
      </c>
      <c r="D850" s="24">
        <v>8.43</v>
      </c>
      <c r="E850" s="21">
        <v>4.84</v>
      </c>
      <c r="F850" s="28">
        <v>40.8</v>
      </c>
      <c r="G850" s="396"/>
      <c r="H850" s="383"/>
    </row>
    <row r="851" s="380" customFormat="1" ht="25" customHeight="1" spans="1:8">
      <c r="A851" s="208">
        <v>847</v>
      </c>
      <c r="B851" s="24" t="s">
        <v>12712</v>
      </c>
      <c r="C851" s="24" t="s">
        <v>12695</v>
      </c>
      <c r="D851" s="24">
        <v>12.85</v>
      </c>
      <c r="E851" s="21">
        <v>4.84</v>
      </c>
      <c r="F851" s="28">
        <v>62.19</v>
      </c>
      <c r="G851" s="396"/>
      <c r="H851" s="383"/>
    </row>
    <row r="852" s="380" customFormat="1" ht="25" customHeight="1" spans="1:8">
      <c r="A852" s="208">
        <v>848</v>
      </c>
      <c r="B852" s="24" t="s">
        <v>503</v>
      </c>
      <c r="C852" s="24" t="s">
        <v>12695</v>
      </c>
      <c r="D852" s="24">
        <v>11.39</v>
      </c>
      <c r="E852" s="21">
        <v>4.84</v>
      </c>
      <c r="F852" s="28">
        <v>55.13</v>
      </c>
      <c r="G852" s="396"/>
      <c r="H852" s="383"/>
    </row>
    <row r="853" s="380" customFormat="1" ht="25" customHeight="1" spans="1:8">
      <c r="A853" s="208">
        <v>849</v>
      </c>
      <c r="B853" s="24" t="s">
        <v>12713</v>
      </c>
      <c r="C853" s="24" t="s">
        <v>12695</v>
      </c>
      <c r="D853" s="24">
        <v>6.47</v>
      </c>
      <c r="E853" s="21">
        <v>4.84</v>
      </c>
      <c r="F853" s="28">
        <v>31.31</v>
      </c>
      <c r="G853" s="396"/>
      <c r="H853" s="383"/>
    </row>
    <row r="854" s="380" customFormat="1" ht="25" customHeight="1" spans="1:8">
      <c r="A854" s="208">
        <v>850</v>
      </c>
      <c r="B854" s="24" t="s">
        <v>12714</v>
      </c>
      <c r="C854" s="24" t="s">
        <v>12695</v>
      </c>
      <c r="D854" s="24">
        <v>11.25</v>
      </c>
      <c r="E854" s="21">
        <v>4.84</v>
      </c>
      <c r="F854" s="28">
        <v>54.45</v>
      </c>
      <c r="G854" s="396"/>
      <c r="H854" s="383"/>
    </row>
    <row r="855" s="380" customFormat="1" ht="25" customHeight="1" spans="1:8">
      <c r="A855" s="208">
        <v>851</v>
      </c>
      <c r="B855" s="24" t="s">
        <v>12715</v>
      </c>
      <c r="C855" s="24" t="s">
        <v>12695</v>
      </c>
      <c r="D855" s="24">
        <v>9.34</v>
      </c>
      <c r="E855" s="21">
        <v>4.84</v>
      </c>
      <c r="F855" s="28">
        <v>45.21</v>
      </c>
      <c r="G855" s="396"/>
      <c r="H855" s="383"/>
    </row>
    <row r="856" s="380" customFormat="1" ht="25" customHeight="1" spans="1:8">
      <c r="A856" s="208">
        <v>852</v>
      </c>
      <c r="B856" s="24" t="s">
        <v>12716</v>
      </c>
      <c r="C856" s="24" t="s">
        <v>12695</v>
      </c>
      <c r="D856" s="24">
        <v>0.94</v>
      </c>
      <c r="E856" s="21">
        <v>4.84</v>
      </c>
      <c r="F856" s="28">
        <v>4.55</v>
      </c>
      <c r="G856" s="396"/>
      <c r="H856" s="383"/>
    </row>
    <row r="857" s="380" customFormat="1" ht="25" customHeight="1" spans="1:8">
      <c r="A857" s="208">
        <v>853</v>
      </c>
      <c r="B857" s="24" t="s">
        <v>12717</v>
      </c>
      <c r="C857" s="24" t="s">
        <v>12695</v>
      </c>
      <c r="D857" s="24">
        <v>7.7</v>
      </c>
      <c r="E857" s="21">
        <v>4.84</v>
      </c>
      <c r="F857" s="28">
        <v>37.27</v>
      </c>
      <c r="G857" s="396"/>
      <c r="H857" s="383"/>
    </row>
    <row r="858" s="380" customFormat="1" ht="25" customHeight="1" spans="1:8">
      <c r="A858" s="208">
        <v>854</v>
      </c>
      <c r="B858" s="24" t="s">
        <v>12718</v>
      </c>
      <c r="C858" s="24" t="s">
        <v>12695</v>
      </c>
      <c r="D858" s="24">
        <v>3.77</v>
      </c>
      <c r="E858" s="21">
        <v>4.84</v>
      </c>
      <c r="F858" s="28">
        <v>18.25</v>
      </c>
      <c r="G858" s="396"/>
      <c r="H858" s="383"/>
    </row>
    <row r="859" s="380" customFormat="1" ht="25" customHeight="1" spans="1:8">
      <c r="A859" s="208">
        <v>855</v>
      </c>
      <c r="B859" s="24" t="s">
        <v>12719</v>
      </c>
      <c r="C859" s="24" t="s">
        <v>12695</v>
      </c>
      <c r="D859" s="24">
        <v>12.26</v>
      </c>
      <c r="E859" s="21">
        <v>4.84</v>
      </c>
      <c r="F859" s="28">
        <v>59.34</v>
      </c>
      <c r="G859" s="396"/>
      <c r="H859" s="383"/>
    </row>
    <row r="860" s="380" customFormat="1" ht="25" customHeight="1" spans="1:8">
      <c r="A860" s="208">
        <v>856</v>
      </c>
      <c r="B860" s="24" t="s">
        <v>12717</v>
      </c>
      <c r="C860" s="24" t="s">
        <v>12695</v>
      </c>
      <c r="D860" s="24">
        <v>3.8</v>
      </c>
      <c r="E860" s="21">
        <v>4.84</v>
      </c>
      <c r="F860" s="28">
        <v>18.39</v>
      </c>
      <c r="G860" s="396"/>
      <c r="H860" s="383"/>
    </row>
    <row r="861" s="380" customFormat="1" ht="25" customHeight="1" spans="1:8">
      <c r="A861" s="208">
        <v>857</v>
      </c>
      <c r="B861" s="24" t="s">
        <v>770</v>
      </c>
      <c r="C861" s="24" t="s">
        <v>12695</v>
      </c>
      <c r="D861" s="24">
        <v>3.79</v>
      </c>
      <c r="E861" s="21">
        <v>4.84</v>
      </c>
      <c r="F861" s="28">
        <v>18.34</v>
      </c>
      <c r="G861" s="396"/>
      <c r="H861" s="383"/>
    </row>
    <row r="862" s="380" customFormat="1" ht="25" customHeight="1" spans="1:8">
      <c r="A862" s="208">
        <v>858</v>
      </c>
      <c r="B862" s="24" t="s">
        <v>12720</v>
      </c>
      <c r="C862" s="24" t="s">
        <v>12695</v>
      </c>
      <c r="D862" s="24">
        <v>2.33</v>
      </c>
      <c r="E862" s="21">
        <v>4.84</v>
      </c>
      <c r="F862" s="28">
        <v>11.28</v>
      </c>
      <c r="G862" s="396"/>
      <c r="H862" s="383"/>
    </row>
    <row r="863" s="380" customFormat="1" ht="25" customHeight="1" spans="1:8">
      <c r="A863" s="208">
        <v>859</v>
      </c>
      <c r="B863" s="24" t="s">
        <v>12721</v>
      </c>
      <c r="C863" s="24" t="s">
        <v>12695</v>
      </c>
      <c r="D863" s="24">
        <v>0.79</v>
      </c>
      <c r="E863" s="21">
        <v>4.84</v>
      </c>
      <c r="F863" s="28">
        <v>3.82</v>
      </c>
      <c r="G863" s="396"/>
      <c r="H863" s="383"/>
    </row>
    <row r="864" s="380" customFormat="1" ht="25" customHeight="1" spans="1:8">
      <c r="A864" s="208">
        <v>860</v>
      </c>
      <c r="B864" s="24" t="s">
        <v>12722</v>
      </c>
      <c r="C864" s="24" t="s">
        <v>12695</v>
      </c>
      <c r="D864" s="24">
        <v>7.86</v>
      </c>
      <c r="E864" s="21">
        <v>4.84</v>
      </c>
      <c r="F864" s="28">
        <v>38.04</v>
      </c>
      <c r="G864" s="396"/>
      <c r="H864" s="383"/>
    </row>
    <row r="865" s="380" customFormat="1" ht="25" customHeight="1" spans="1:8">
      <c r="A865" s="208">
        <v>861</v>
      </c>
      <c r="B865" s="24" t="s">
        <v>12723</v>
      </c>
      <c r="C865" s="24" t="s">
        <v>12695</v>
      </c>
      <c r="D865" s="24">
        <v>7.35</v>
      </c>
      <c r="E865" s="21">
        <v>4.84</v>
      </c>
      <c r="F865" s="28">
        <v>35.57</v>
      </c>
      <c r="G865" s="396"/>
      <c r="H865" s="383"/>
    </row>
    <row r="866" s="380" customFormat="1" ht="25" customHeight="1" spans="1:8">
      <c r="A866" s="208">
        <v>862</v>
      </c>
      <c r="B866" s="24" t="s">
        <v>12724</v>
      </c>
      <c r="C866" s="24" t="s">
        <v>12695</v>
      </c>
      <c r="D866" s="24">
        <v>1.12</v>
      </c>
      <c r="E866" s="21">
        <v>4.84</v>
      </c>
      <c r="F866" s="28">
        <v>5.42</v>
      </c>
      <c r="G866" s="396"/>
      <c r="H866" s="383"/>
    </row>
    <row r="867" s="380" customFormat="1" ht="25" customHeight="1" spans="1:8">
      <c r="A867" s="208">
        <v>863</v>
      </c>
      <c r="B867" s="24" t="s">
        <v>12725</v>
      </c>
      <c r="C867" s="24" t="s">
        <v>12695</v>
      </c>
      <c r="D867" s="24">
        <v>1.88</v>
      </c>
      <c r="E867" s="21">
        <v>4.84</v>
      </c>
      <c r="F867" s="28">
        <v>9.1</v>
      </c>
      <c r="G867" s="396"/>
      <c r="H867" s="383"/>
    </row>
    <row r="868" s="380" customFormat="1" ht="25" customHeight="1" spans="1:8">
      <c r="A868" s="208">
        <v>864</v>
      </c>
      <c r="B868" s="24" t="s">
        <v>12726</v>
      </c>
      <c r="C868" s="24" t="s">
        <v>12695</v>
      </c>
      <c r="D868" s="24">
        <v>3.29</v>
      </c>
      <c r="E868" s="21">
        <v>4.84</v>
      </c>
      <c r="F868" s="28">
        <v>15.92</v>
      </c>
      <c r="G868" s="396"/>
      <c r="H868" s="383"/>
    </row>
    <row r="869" s="380" customFormat="1" ht="25" customHeight="1" spans="1:8">
      <c r="A869" s="208">
        <v>865</v>
      </c>
      <c r="B869" s="24" t="s">
        <v>12727</v>
      </c>
      <c r="C869" s="24" t="s">
        <v>12695</v>
      </c>
      <c r="D869" s="24">
        <v>3.2</v>
      </c>
      <c r="E869" s="21">
        <v>4.84</v>
      </c>
      <c r="F869" s="28">
        <v>15.49</v>
      </c>
      <c r="G869" s="396"/>
      <c r="H869" s="383"/>
    </row>
    <row r="870" s="380" customFormat="1" ht="25" customHeight="1" spans="1:8">
      <c r="A870" s="208">
        <v>866</v>
      </c>
      <c r="B870" s="24" t="s">
        <v>12728</v>
      </c>
      <c r="C870" s="24" t="s">
        <v>12695</v>
      </c>
      <c r="D870" s="24">
        <v>5.46</v>
      </c>
      <c r="E870" s="21">
        <v>4.84</v>
      </c>
      <c r="F870" s="28">
        <v>26.43</v>
      </c>
      <c r="G870" s="396"/>
      <c r="H870" s="383"/>
    </row>
    <row r="871" s="380" customFormat="1" ht="25" customHeight="1" spans="1:8">
      <c r="A871" s="208">
        <v>867</v>
      </c>
      <c r="B871" s="24" t="s">
        <v>12729</v>
      </c>
      <c r="C871" s="24" t="s">
        <v>12695</v>
      </c>
      <c r="D871" s="24">
        <v>9.21</v>
      </c>
      <c r="E871" s="21">
        <v>4.84</v>
      </c>
      <c r="F871" s="28">
        <v>44.58</v>
      </c>
      <c r="G871" s="396"/>
      <c r="H871" s="383"/>
    </row>
    <row r="872" s="380" customFormat="1" ht="25" customHeight="1" spans="1:8">
      <c r="A872" s="208">
        <v>868</v>
      </c>
      <c r="B872" s="24" t="s">
        <v>12730</v>
      </c>
      <c r="C872" s="24" t="s">
        <v>12695</v>
      </c>
      <c r="D872" s="24">
        <v>0.48</v>
      </c>
      <c r="E872" s="21">
        <v>4.84</v>
      </c>
      <c r="F872" s="28">
        <v>2.32</v>
      </c>
      <c r="G872" s="396"/>
      <c r="H872" s="383"/>
    </row>
    <row r="873" s="380" customFormat="1" ht="25" customHeight="1" spans="1:8">
      <c r="A873" s="208">
        <v>869</v>
      </c>
      <c r="B873" s="24" t="s">
        <v>12731</v>
      </c>
      <c r="C873" s="24" t="s">
        <v>12695</v>
      </c>
      <c r="D873" s="24">
        <v>0.72</v>
      </c>
      <c r="E873" s="21">
        <v>4.84</v>
      </c>
      <c r="F873" s="28">
        <v>3.48</v>
      </c>
      <c r="G873" s="396"/>
      <c r="H873" s="383"/>
    </row>
    <row r="874" s="380" customFormat="1" ht="25" customHeight="1" spans="1:8">
      <c r="A874" s="208">
        <v>870</v>
      </c>
      <c r="B874" s="24" t="s">
        <v>12732</v>
      </c>
      <c r="C874" s="24" t="s">
        <v>12695</v>
      </c>
      <c r="D874" s="24">
        <v>3.22</v>
      </c>
      <c r="E874" s="21">
        <v>4.84</v>
      </c>
      <c r="F874" s="28">
        <v>15.58</v>
      </c>
      <c r="G874" s="396"/>
      <c r="H874" s="383"/>
    </row>
    <row r="875" s="380" customFormat="1" ht="25" customHeight="1" spans="1:8">
      <c r="A875" s="208">
        <v>871</v>
      </c>
      <c r="B875" s="24" t="s">
        <v>12733</v>
      </c>
      <c r="C875" s="24" t="s">
        <v>12695</v>
      </c>
      <c r="D875" s="24">
        <v>8.36</v>
      </c>
      <c r="E875" s="21">
        <v>4.84</v>
      </c>
      <c r="F875" s="28">
        <v>40.46</v>
      </c>
      <c r="G875" s="396"/>
      <c r="H875" s="383"/>
    </row>
    <row r="876" s="380" customFormat="1" ht="25" customHeight="1" spans="1:8">
      <c r="A876" s="208">
        <v>872</v>
      </c>
      <c r="B876" s="24" t="s">
        <v>12734</v>
      </c>
      <c r="C876" s="24" t="s">
        <v>12695</v>
      </c>
      <c r="D876" s="24">
        <v>3.93</v>
      </c>
      <c r="E876" s="21">
        <v>4.84</v>
      </c>
      <c r="F876" s="28">
        <v>19.02</v>
      </c>
      <c r="G876" s="396"/>
      <c r="H876" s="383"/>
    </row>
    <row r="877" s="380" customFormat="1" ht="25" customHeight="1" spans="1:8">
      <c r="A877" s="208">
        <v>873</v>
      </c>
      <c r="B877" s="24" t="s">
        <v>12735</v>
      </c>
      <c r="C877" s="24" t="s">
        <v>12695</v>
      </c>
      <c r="D877" s="24">
        <v>6.6</v>
      </c>
      <c r="E877" s="21">
        <v>4.84</v>
      </c>
      <c r="F877" s="28">
        <v>31.94</v>
      </c>
      <c r="G877" s="396"/>
      <c r="H877" s="383"/>
    </row>
    <row r="878" s="380" customFormat="1" ht="25" customHeight="1" spans="1:8">
      <c r="A878" s="208">
        <v>874</v>
      </c>
      <c r="B878" s="24" t="s">
        <v>12736</v>
      </c>
      <c r="C878" s="24" t="s">
        <v>12737</v>
      </c>
      <c r="D878" s="24">
        <v>4.19</v>
      </c>
      <c r="E878" s="21">
        <v>4.84</v>
      </c>
      <c r="F878" s="28">
        <v>20.28</v>
      </c>
      <c r="G878" s="396"/>
      <c r="H878" s="383"/>
    </row>
    <row r="879" s="380" customFormat="1" ht="25" customHeight="1" spans="1:8">
      <c r="A879" s="208">
        <v>875</v>
      </c>
      <c r="B879" s="24" t="s">
        <v>12738</v>
      </c>
      <c r="C879" s="24" t="s">
        <v>12737</v>
      </c>
      <c r="D879" s="24">
        <v>5.52</v>
      </c>
      <c r="E879" s="21">
        <v>4.84</v>
      </c>
      <c r="F879" s="28">
        <v>26.72</v>
      </c>
      <c r="G879" s="396"/>
      <c r="H879" s="383"/>
    </row>
    <row r="880" s="380" customFormat="1" ht="25" customHeight="1" spans="1:8">
      <c r="A880" s="208">
        <v>876</v>
      </c>
      <c r="B880" s="24" t="s">
        <v>6562</v>
      </c>
      <c r="C880" s="24" t="s">
        <v>12737</v>
      </c>
      <c r="D880" s="24">
        <v>11.63</v>
      </c>
      <c r="E880" s="21">
        <v>4.84</v>
      </c>
      <c r="F880" s="28">
        <v>56.29</v>
      </c>
      <c r="G880" s="396"/>
      <c r="H880" s="383"/>
    </row>
    <row r="881" s="380" customFormat="1" ht="25" customHeight="1" spans="1:8">
      <c r="A881" s="208">
        <v>877</v>
      </c>
      <c r="B881" s="24" t="s">
        <v>12739</v>
      </c>
      <c r="C881" s="24" t="s">
        <v>12737</v>
      </c>
      <c r="D881" s="24">
        <v>1.81</v>
      </c>
      <c r="E881" s="21">
        <v>4.84</v>
      </c>
      <c r="F881" s="28">
        <v>8.76</v>
      </c>
      <c r="G881" s="396"/>
      <c r="H881" s="383"/>
    </row>
    <row r="882" s="380" customFormat="1" ht="25" customHeight="1" spans="1:8">
      <c r="A882" s="208">
        <v>878</v>
      </c>
      <c r="B882" s="24" t="s">
        <v>12740</v>
      </c>
      <c r="C882" s="24" t="s">
        <v>12737</v>
      </c>
      <c r="D882" s="24">
        <v>11.44</v>
      </c>
      <c r="E882" s="21">
        <v>4.84</v>
      </c>
      <c r="F882" s="28">
        <v>55.37</v>
      </c>
      <c r="G882" s="396"/>
      <c r="H882" s="383"/>
    </row>
    <row r="883" s="380" customFormat="1" ht="25" customHeight="1" spans="1:8">
      <c r="A883" s="208">
        <v>879</v>
      </c>
      <c r="B883" s="24" t="s">
        <v>12741</v>
      </c>
      <c r="C883" s="24" t="s">
        <v>12737</v>
      </c>
      <c r="D883" s="24">
        <v>7.21</v>
      </c>
      <c r="E883" s="21">
        <v>4.84</v>
      </c>
      <c r="F883" s="28">
        <v>34.9</v>
      </c>
      <c r="G883" s="396"/>
      <c r="H883" s="383"/>
    </row>
    <row r="884" s="380" customFormat="1" ht="25" customHeight="1" spans="1:8">
      <c r="A884" s="208">
        <v>880</v>
      </c>
      <c r="B884" s="24" t="s">
        <v>12742</v>
      </c>
      <c r="C884" s="24" t="s">
        <v>12737</v>
      </c>
      <c r="D884" s="24">
        <v>2.19</v>
      </c>
      <c r="E884" s="21">
        <v>4.84</v>
      </c>
      <c r="F884" s="28">
        <v>10.6</v>
      </c>
      <c r="G884" s="396"/>
      <c r="H884" s="383"/>
    </row>
    <row r="885" s="380" customFormat="1" ht="25" customHeight="1" spans="1:8">
      <c r="A885" s="208">
        <v>881</v>
      </c>
      <c r="B885" s="24" t="s">
        <v>12743</v>
      </c>
      <c r="C885" s="24" t="s">
        <v>12737</v>
      </c>
      <c r="D885" s="24">
        <v>4.96</v>
      </c>
      <c r="E885" s="21">
        <v>4.84</v>
      </c>
      <c r="F885" s="28">
        <v>24.01</v>
      </c>
      <c r="G885" s="396"/>
      <c r="H885" s="383"/>
    </row>
    <row r="886" s="380" customFormat="1" ht="25" customHeight="1" spans="1:8">
      <c r="A886" s="208">
        <v>882</v>
      </c>
      <c r="B886" s="24" t="s">
        <v>1905</v>
      </c>
      <c r="C886" s="24" t="s">
        <v>12737</v>
      </c>
      <c r="D886" s="24">
        <v>8.36</v>
      </c>
      <c r="E886" s="21">
        <v>4.84</v>
      </c>
      <c r="F886" s="28">
        <v>40.46</v>
      </c>
      <c r="G886" s="396"/>
      <c r="H886" s="383"/>
    </row>
    <row r="887" s="380" customFormat="1" ht="25" customHeight="1" spans="1:8">
      <c r="A887" s="208">
        <v>883</v>
      </c>
      <c r="B887" s="24" t="s">
        <v>12744</v>
      </c>
      <c r="C887" s="24" t="s">
        <v>12737</v>
      </c>
      <c r="D887" s="24">
        <v>5.31</v>
      </c>
      <c r="E887" s="21">
        <v>4.84</v>
      </c>
      <c r="F887" s="28">
        <v>25.7</v>
      </c>
      <c r="G887" s="396"/>
      <c r="H887" s="383"/>
    </row>
    <row r="888" s="380" customFormat="1" ht="25" customHeight="1" spans="1:8">
      <c r="A888" s="208">
        <v>884</v>
      </c>
      <c r="B888" s="24" t="s">
        <v>12745</v>
      </c>
      <c r="C888" s="24" t="s">
        <v>12737</v>
      </c>
      <c r="D888" s="24">
        <v>4.82</v>
      </c>
      <c r="E888" s="21">
        <v>4.84</v>
      </c>
      <c r="F888" s="28">
        <v>23.33</v>
      </c>
      <c r="G888" s="396"/>
      <c r="H888" s="383"/>
    </row>
    <row r="889" s="380" customFormat="1" ht="25" customHeight="1" spans="1:8">
      <c r="A889" s="208">
        <v>885</v>
      </c>
      <c r="B889" s="24" t="s">
        <v>12746</v>
      </c>
      <c r="C889" s="24" t="s">
        <v>12737</v>
      </c>
      <c r="D889" s="24">
        <v>3.54</v>
      </c>
      <c r="E889" s="21">
        <v>4.84</v>
      </c>
      <c r="F889" s="28">
        <v>17.13</v>
      </c>
      <c r="G889" s="396"/>
      <c r="H889" s="383"/>
    </row>
    <row r="890" s="380" customFormat="1" ht="25" customHeight="1" spans="1:8">
      <c r="A890" s="208">
        <v>886</v>
      </c>
      <c r="B890" s="24" t="s">
        <v>12747</v>
      </c>
      <c r="C890" s="24" t="s">
        <v>12737</v>
      </c>
      <c r="D890" s="24">
        <v>6.71</v>
      </c>
      <c r="E890" s="21">
        <v>4.84</v>
      </c>
      <c r="F890" s="28">
        <v>32.48</v>
      </c>
      <c r="G890" s="396"/>
      <c r="H890" s="383"/>
    </row>
    <row r="891" s="380" customFormat="1" ht="25" customHeight="1" spans="1:8">
      <c r="A891" s="208">
        <v>887</v>
      </c>
      <c r="B891" s="24" t="s">
        <v>12748</v>
      </c>
      <c r="C891" s="24" t="s">
        <v>12737</v>
      </c>
      <c r="D891" s="24">
        <v>10.16</v>
      </c>
      <c r="E891" s="21">
        <v>4.84</v>
      </c>
      <c r="F891" s="28">
        <v>49.17</v>
      </c>
      <c r="G891" s="396"/>
      <c r="H891" s="383"/>
    </row>
    <row r="892" s="380" customFormat="1" ht="25" customHeight="1" spans="1:8">
      <c r="A892" s="208">
        <v>888</v>
      </c>
      <c r="B892" s="24" t="s">
        <v>12749</v>
      </c>
      <c r="C892" s="24" t="s">
        <v>12737</v>
      </c>
      <c r="D892" s="24">
        <v>5.04</v>
      </c>
      <c r="E892" s="21">
        <v>4.84</v>
      </c>
      <c r="F892" s="28">
        <v>24.39</v>
      </c>
      <c r="G892" s="396"/>
      <c r="H892" s="383"/>
    </row>
    <row r="893" s="380" customFormat="1" ht="25" customHeight="1" spans="1:8">
      <c r="A893" s="208">
        <v>889</v>
      </c>
      <c r="B893" s="24" t="s">
        <v>12750</v>
      </c>
      <c r="C893" s="24" t="s">
        <v>12737</v>
      </c>
      <c r="D893" s="24">
        <v>4.78</v>
      </c>
      <c r="E893" s="21">
        <v>4.84</v>
      </c>
      <c r="F893" s="28">
        <v>23.14</v>
      </c>
      <c r="G893" s="396"/>
      <c r="H893" s="383"/>
    </row>
    <row r="894" s="380" customFormat="1" ht="25" customHeight="1" spans="1:8">
      <c r="A894" s="208">
        <v>890</v>
      </c>
      <c r="B894" s="24" t="s">
        <v>1805</v>
      </c>
      <c r="C894" s="24" t="s">
        <v>12737</v>
      </c>
      <c r="D894" s="24">
        <v>6.76</v>
      </c>
      <c r="E894" s="21">
        <v>4.84</v>
      </c>
      <c r="F894" s="28">
        <v>32.72</v>
      </c>
      <c r="G894" s="396"/>
      <c r="H894" s="383"/>
    </row>
    <row r="895" s="380" customFormat="1" ht="25" customHeight="1" spans="1:8">
      <c r="A895" s="208">
        <v>891</v>
      </c>
      <c r="B895" s="24" t="s">
        <v>12751</v>
      </c>
      <c r="C895" s="24" t="s">
        <v>12737</v>
      </c>
      <c r="D895" s="24">
        <v>7.76</v>
      </c>
      <c r="E895" s="21">
        <v>4.84</v>
      </c>
      <c r="F895" s="28">
        <v>37.56</v>
      </c>
      <c r="G895" s="396"/>
      <c r="H895" s="383"/>
    </row>
    <row r="896" s="380" customFormat="1" ht="25" customHeight="1" spans="1:8">
      <c r="A896" s="208">
        <v>892</v>
      </c>
      <c r="B896" s="24" t="s">
        <v>9566</v>
      </c>
      <c r="C896" s="24" t="s">
        <v>12737</v>
      </c>
      <c r="D896" s="24">
        <v>4.69</v>
      </c>
      <c r="E896" s="21">
        <v>4.84</v>
      </c>
      <c r="F896" s="28">
        <v>22.7</v>
      </c>
      <c r="G896" s="396"/>
      <c r="H896" s="383"/>
    </row>
    <row r="897" s="380" customFormat="1" ht="25" customHeight="1" spans="1:8">
      <c r="A897" s="208">
        <v>893</v>
      </c>
      <c r="B897" s="24" t="s">
        <v>3927</v>
      </c>
      <c r="C897" s="24" t="s">
        <v>12737</v>
      </c>
      <c r="D897" s="24">
        <v>3.99</v>
      </c>
      <c r="E897" s="21">
        <v>4.84</v>
      </c>
      <c r="F897" s="28">
        <v>19.31</v>
      </c>
      <c r="G897" s="396"/>
      <c r="H897" s="383"/>
    </row>
    <row r="898" s="380" customFormat="1" ht="25" customHeight="1" spans="1:8">
      <c r="A898" s="208">
        <v>894</v>
      </c>
      <c r="B898" s="24" t="s">
        <v>2607</v>
      </c>
      <c r="C898" s="24" t="s">
        <v>12737</v>
      </c>
      <c r="D898" s="24">
        <v>5.93</v>
      </c>
      <c r="E898" s="21">
        <v>4.84</v>
      </c>
      <c r="F898" s="28">
        <v>28.7</v>
      </c>
      <c r="G898" s="396"/>
      <c r="H898" s="383"/>
    </row>
    <row r="899" s="380" customFormat="1" ht="25" customHeight="1" spans="1:8">
      <c r="A899" s="208">
        <v>895</v>
      </c>
      <c r="B899" s="24" t="s">
        <v>2913</v>
      </c>
      <c r="C899" s="24" t="s">
        <v>12737</v>
      </c>
      <c r="D899" s="24">
        <v>5.08</v>
      </c>
      <c r="E899" s="21">
        <v>4.84</v>
      </c>
      <c r="F899" s="28">
        <v>24.59</v>
      </c>
      <c r="G899" s="396"/>
      <c r="H899" s="383"/>
    </row>
    <row r="900" s="380" customFormat="1" ht="25" customHeight="1" spans="1:8">
      <c r="A900" s="208">
        <v>896</v>
      </c>
      <c r="B900" s="24" t="s">
        <v>1885</v>
      </c>
      <c r="C900" s="24" t="s">
        <v>12737</v>
      </c>
      <c r="D900" s="24">
        <v>5.04</v>
      </c>
      <c r="E900" s="21">
        <v>4.84</v>
      </c>
      <c r="F900" s="28">
        <v>24.39</v>
      </c>
      <c r="G900" s="396"/>
      <c r="H900" s="383"/>
    </row>
    <row r="901" s="380" customFormat="1" ht="25" customHeight="1" spans="1:8">
      <c r="A901" s="208">
        <v>897</v>
      </c>
      <c r="B901" s="24" t="s">
        <v>12752</v>
      </c>
      <c r="C901" s="24" t="s">
        <v>12737</v>
      </c>
      <c r="D901" s="24">
        <v>1.26</v>
      </c>
      <c r="E901" s="21">
        <v>4.84</v>
      </c>
      <c r="F901" s="28">
        <v>6.1</v>
      </c>
      <c r="G901" s="396"/>
      <c r="H901" s="383"/>
    </row>
    <row r="902" s="380" customFormat="1" ht="25" customHeight="1" spans="1:8">
      <c r="A902" s="208">
        <v>898</v>
      </c>
      <c r="B902" s="24" t="s">
        <v>12753</v>
      </c>
      <c r="C902" s="24" t="s">
        <v>12737</v>
      </c>
      <c r="D902" s="24">
        <v>18.45</v>
      </c>
      <c r="E902" s="21">
        <v>4.84</v>
      </c>
      <c r="F902" s="28">
        <v>89.3</v>
      </c>
      <c r="G902" s="396"/>
      <c r="H902" s="383"/>
    </row>
    <row r="903" s="380" customFormat="1" ht="25" customHeight="1" spans="1:8">
      <c r="A903" s="208">
        <v>899</v>
      </c>
      <c r="B903" s="24" t="s">
        <v>12754</v>
      </c>
      <c r="C903" s="24" t="s">
        <v>12737</v>
      </c>
      <c r="D903" s="24">
        <v>5.69</v>
      </c>
      <c r="E903" s="21">
        <v>4.84</v>
      </c>
      <c r="F903" s="28">
        <v>27.54</v>
      </c>
      <c r="G903" s="396"/>
      <c r="H903" s="383"/>
    </row>
    <row r="904" s="380" customFormat="1" ht="25" customHeight="1" spans="1:8">
      <c r="A904" s="208">
        <v>900</v>
      </c>
      <c r="B904" s="24" t="s">
        <v>12755</v>
      </c>
      <c r="C904" s="24" t="s">
        <v>12737</v>
      </c>
      <c r="D904" s="24">
        <v>1.96</v>
      </c>
      <c r="E904" s="21">
        <v>4.84</v>
      </c>
      <c r="F904" s="28">
        <v>9.49</v>
      </c>
      <c r="G904" s="396"/>
      <c r="H904" s="383"/>
    </row>
    <row r="905" s="380" customFormat="1" ht="25" customHeight="1" spans="1:8">
      <c r="A905" s="208">
        <v>901</v>
      </c>
      <c r="B905" s="24" t="s">
        <v>12756</v>
      </c>
      <c r="C905" s="24" t="s">
        <v>12737</v>
      </c>
      <c r="D905" s="28">
        <v>19.39</v>
      </c>
      <c r="E905" s="21">
        <v>4.84</v>
      </c>
      <c r="F905" s="28">
        <v>93.85</v>
      </c>
      <c r="G905" s="396"/>
      <c r="H905" s="383"/>
    </row>
    <row r="906" s="380" customFormat="1" ht="25" customHeight="1" spans="1:8">
      <c r="A906" s="208">
        <v>902</v>
      </c>
      <c r="B906" s="24" t="s">
        <v>12757</v>
      </c>
      <c r="C906" s="24" t="s">
        <v>12737</v>
      </c>
      <c r="D906" s="24">
        <v>9.96</v>
      </c>
      <c r="E906" s="21">
        <v>4.84</v>
      </c>
      <c r="F906" s="28">
        <v>48.21</v>
      </c>
      <c r="G906" s="396"/>
      <c r="H906" s="383"/>
    </row>
    <row r="907" s="380" customFormat="1" ht="25" customHeight="1" spans="1:8">
      <c r="A907" s="208">
        <v>903</v>
      </c>
      <c r="B907" s="24" t="s">
        <v>12758</v>
      </c>
      <c r="C907" s="24" t="s">
        <v>12737</v>
      </c>
      <c r="D907" s="24">
        <v>23.44</v>
      </c>
      <c r="E907" s="21">
        <v>4.84</v>
      </c>
      <c r="F907" s="28">
        <v>113.45</v>
      </c>
      <c r="G907" s="396"/>
      <c r="H907" s="383"/>
    </row>
    <row r="908" s="380" customFormat="1" ht="25" customHeight="1" spans="1:8">
      <c r="A908" s="208">
        <v>904</v>
      </c>
      <c r="B908" s="24" t="s">
        <v>12759</v>
      </c>
      <c r="C908" s="24" t="s">
        <v>12737</v>
      </c>
      <c r="D908" s="24">
        <v>1.16</v>
      </c>
      <c r="E908" s="21">
        <v>4.84</v>
      </c>
      <c r="F908" s="28">
        <v>5.61</v>
      </c>
      <c r="G908" s="396"/>
      <c r="H908" s="383"/>
    </row>
    <row r="909" s="380" customFormat="1" ht="25" customHeight="1" spans="1:8">
      <c r="A909" s="208">
        <v>905</v>
      </c>
      <c r="B909" s="24" t="s">
        <v>12760</v>
      </c>
      <c r="C909" s="24" t="s">
        <v>12737</v>
      </c>
      <c r="D909" s="24">
        <v>8.36</v>
      </c>
      <c r="E909" s="21">
        <v>4.84</v>
      </c>
      <c r="F909" s="28">
        <v>40.46</v>
      </c>
      <c r="G909" s="396"/>
      <c r="H909" s="383"/>
    </row>
    <row r="910" s="380" customFormat="1" ht="25" customHeight="1" spans="1:8">
      <c r="A910" s="208">
        <v>906</v>
      </c>
      <c r="B910" s="24" t="s">
        <v>12761</v>
      </c>
      <c r="C910" s="24" t="s">
        <v>12737</v>
      </c>
      <c r="D910" s="24">
        <v>7.26</v>
      </c>
      <c r="E910" s="21">
        <v>4.84</v>
      </c>
      <c r="F910" s="28">
        <v>35.14</v>
      </c>
      <c r="G910" s="396"/>
      <c r="H910" s="383"/>
    </row>
    <row r="911" s="380" customFormat="1" ht="25" customHeight="1" spans="1:8">
      <c r="A911" s="208">
        <v>907</v>
      </c>
      <c r="B911" s="24" t="s">
        <v>12762</v>
      </c>
      <c r="C911" s="24" t="s">
        <v>12737</v>
      </c>
      <c r="D911" s="24">
        <v>13.11</v>
      </c>
      <c r="E911" s="21">
        <v>4.84</v>
      </c>
      <c r="F911" s="28">
        <v>63.45</v>
      </c>
      <c r="G911" s="396"/>
      <c r="H911" s="383"/>
    </row>
    <row r="912" s="380" customFormat="1" ht="25" customHeight="1" spans="1:8">
      <c r="A912" s="208">
        <v>908</v>
      </c>
      <c r="B912" s="24" t="s">
        <v>12763</v>
      </c>
      <c r="C912" s="24" t="s">
        <v>12737</v>
      </c>
      <c r="D912" s="24">
        <v>1.56</v>
      </c>
      <c r="E912" s="21">
        <v>4.84</v>
      </c>
      <c r="F912" s="28">
        <v>7.55</v>
      </c>
      <c r="G912" s="396"/>
      <c r="H912" s="383"/>
    </row>
    <row r="913" s="380" customFormat="1" ht="25" customHeight="1" spans="1:8">
      <c r="A913" s="208">
        <v>909</v>
      </c>
      <c r="B913" s="24" t="s">
        <v>12764</v>
      </c>
      <c r="C913" s="24" t="s">
        <v>12737</v>
      </c>
      <c r="D913" s="24">
        <v>10.79</v>
      </c>
      <c r="E913" s="21">
        <v>4.84</v>
      </c>
      <c r="F913" s="28">
        <v>52.22</v>
      </c>
      <c r="G913" s="396"/>
      <c r="H913" s="383"/>
    </row>
    <row r="914" s="380" customFormat="1" ht="25" customHeight="1" spans="1:8">
      <c r="A914" s="208">
        <v>910</v>
      </c>
      <c r="B914" s="24" t="s">
        <v>12765</v>
      </c>
      <c r="C914" s="24" t="s">
        <v>12737</v>
      </c>
      <c r="D914" s="24">
        <v>16.51</v>
      </c>
      <c r="E914" s="21">
        <v>4.84</v>
      </c>
      <c r="F914" s="28">
        <v>79.91</v>
      </c>
      <c r="G914" s="396"/>
      <c r="H914" s="383"/>
    </row>
    <row r="915" s="380" customFormat="1" ht="25" customHeight="1" spans="1:8">
      <c r="A915" s="208">
        <v>911</v>
      </c>
      <c r="B915" s="24" t="s">
        <v>12766</v>
      </c>
      <c r="C915" s="24" t="s">
        <v>12737</v>
      </c>
      <c r="D915" s="24">
        <v>3.47</v>
      </c>
      <c r="E915" s="21">
        <v>4.84</v>
      </c>
      <c r="F915" s="28">
        <v>16.79</v>
      </c>
      <c r="G915" s="396"/>
      <c r="H915" s="383"/>
    </row>
    <row r="916" s="380" customFormat="1" ht="25" customHeight="1" spans="1:8">
      <c r="A916" s="208">
        <v>912</v>
      </c>
      <c r="B916" s="24" t="s">
        <v>12767</v>
      </c>
      <c r="C916" s="24" t="s">
        <v>12737</v>
      </c>
      <c r="D916" s="24">
        <v>12.86</v>
      </c>
      <c r="E916" s="21">
        <v>4.84</v>
      </c>
      <c r="F916" s="28">
        <v>62.24</v>
      </c>
      <c r="G916" s="396"/>
      <c r="H916" s="383"/>
    </row>
    <row r="917" s="380" customFormat="1" ht="25" customHeight="1" spans="1:8">
      <c r="A917" s="208">
        <v>913</v>
      </c>
      <c r="B917" s="24" t="s">
        <v>12768</v>
      </c>
      <c r="C917" s="24" t="s">
        <v>12737</v>
      </c>
      <c r="D917" s="24">
        <v>5.47</v>
      </c>
      <c r="E917" s="21">
        <v>4.84</v>
      </c>
      <c r="F917" s="28">
        <v>26.47</v>
      </c>
      <c r="G917" s="396"/>
      <c r="H917" s="383"/>
    </row>
    <row r="918" s="380" customFormat="1" ht="25" customHeight="1" spans="1:8">
      <c r="A918" s="208">
        <v>914</v>
      </c>
      <c r="B918" s="24" t="s">
        <v>1000</v>
      </c>
      <c r="C918" s="24" t="s">
        <v>12769</v>
      </c>
      <c r="D918" s="24">
        <v>193.95</v>
      </c>
      <c r="E918" s="21">
        <v>4.84</v>
      </c>
      <c r="F918" s="28">
        <v>938.72</v>
      </c>
      <c r="G918" s="396"/>
      <c r="H918" s="383"/>
    </row>
    <row r="919" s="380" customFormat="1" ht="25" customHeight="1" spans="1:8">
      <c r="A919" s="208">
        <v>915</v>
      </c>
      <c r="B919" s="24" t="s">
        <v>12770</v>
      </c>
      <c r="C919" s="24" t="s">
        <v>12769</v>
      </c>
      <c r="D919" s="24">
        <v>10.82</v>
      </c>
      <c r="E919" s="21">
        <v>4.84</v>
      </c>
      <c r="F919" s="28">
        <v>52.37</v>
      </c>
      <c r="G919" s="396"/>
      <c r="H919" s="383"/>
    </row>
    <row r="920" s="380" customFormat="1" ht="25" customHeight="1" spans="1:8">
      <c r="A920" s="208">
        <v>916</v>
      </c>
      <c r="B920" s="24" t="s">
        <v>12771</v>
      </c>
      <c r="C920" s="24" t="s">
        <v>12769</v>
      </c>
      <c r="D920" s="24">
        <v>3.55</v>
      </c>
      <c r="E920" s="21">
        <v>4.84</v>
      </c>
      <c r="F920" s="28">
        <v>17.18</v>
      </c>
      <c r="G920" s="396"/>
      <c r="H920" s="383"/>
    </row>
    <row r="921" s="380" customFormat="1" ht="25" customHeight="1" spans="1:8">
      <c r="A921" s="208">
        <v>917</v>
      </c>
      <c r="B921" s="24" t="s">
        <v>5899</v>
      </c>
      <c r="C921" s="24" t="s">
        <v>12769</v>
      </c>
      <c r="D921" s="24">
        <v>6.32</v>
      </c>
      <c r="E921" s="21">
        <v>4.84</v>
      </c>
      <c r="F921" s="28">
        <v>30.59</v>
      </c>
      <c r="G921" s="396"/>
      <c r="H921" s="383"/>
    </row>
    <row r="922" s="380" customFormat="1" ht="25" customHeight="1" spans="1:8">
      <c r="A922" s="208">
        <v>918</v>
      </c>
      <c r="B922" s="24" t="s">
        <v>12772</v>
      </c>
      <c r="C922" s="24" t="s">
        <v>12769</v>
      </c>
      <c r="D922" s="24">
        <v>5.76</v>
      </c>
      <c r="E922" s="21">
        <v>4.84</v>
      </c>
      <c r="F922" s="28">
        <v>27.88</v>
      </c>
      <c r="G922" s="396"/>
      <c r="H922" s="383"/>
    </row>
    <row r="923" s="380" customFormat="1" ht="25" customHeight="1" spans="1:8">
      <c r="A923" s="208">
        <v>919</v>
      </c>
      <c r="B923" s="24" t="s">
        <v>12773</v>
      </c>
      <c r="C923" s="24" t="s">
        <v>12769</v>
      </c>
      <c r="D923" s="24">
        <v>21.47</v>
      </c>
      <c r="E923" s="21">
        <v>4.84</v>
      </c>
      <c r="F923" s="28">
        <v>103.91</v>
      </c>
      <c r="G923" s="396"/>
      <c r="H923" s="383"/>
    </row>
    <row r="924" s="380" customFormat="1" ht="25" customHeight="1" spans="1:8">
      <c r="A924" s="208">
        <v>920</v>
      </c>
      <c r="B924" s="24" t="s">
        <v>1482</v>
      </c>
      <c r="C924" s="24" t="s">
        <v>12769</v>
      </c>
      <c r="D924" s="28">
        <v>9.6</v>
      </c>
      <c r="E924" s="21">
        <v>4.84</v>
      </c>
      <c r="F924" s="28">
        <v>46.46</v>
      </c>
      <c r="G924" s="396"/>
      <c r="H924" s="383"/>
    </row>
    <row r="925" s="380" customFormat="1" ht="25" customHeight="1" spans="1:8">
      <c r="A925" s="208">
        <v>921</v>
      </c>
      <c r="B925" s="24" t="s">
        <v>10312</v>
      </c>
      <c r="C925" s="24" t="s">
        <v>12769</v>
      </c>
      <c r="D925" s="24">
        <v>4.78</v>
      </c>
      <c r="E925" s="21">
        <v>4.84</v>
      </c>
      <c r="F925" s="28">
        <v>23.14</v>
      </c>
      <c r="G925" s="396"/>
      <c r="H925" s="383"/>
    </row>
    <row r="926" s="380" customFormat="1" ht="25" customHeight="1" spans="1:8">
      <c r="A926" s="208">
        <v>922</v>
      </c>
      <c r="B926" s="24" t="s">
        <v>12774</v>
      </c>
      <c r="C926" s="24" t="s">
        <v>12769</v>
      </c>
      <c r="D926" s="24">
        <v>10.54</v>
      </c>
      <c r="E926" s="21">
        <v>4.84</v>
      </c>
      <c r="F926" s="28">
        <v>51.01</v>
      </c>
      <c r="G926" s="396"/>
      <c r="H926" s="383"/>
    </row>
    <row r="927" s="380" customFormat="1" ht="25" customHeight="1" spans="1:8">
      <c r="A927" s="208">
        <v>923</v>
      </c>
      <c r="B927" s="24" t="s">
        <v>3804</v>
      </c>
      <c r="C927" s="24" t="s">
        <v>12769</v>
      </c>
      <c r="D927" s="24">
        <v>10.35</v>
      </c>
      <c r="E927" s="21">
        <v>4.84</v>
      </c>
      <c r="F927" s="28">
        <v>50.09</v>
      </c>
      <c r="G927" s="396"/>
      <c r="H927" s="383"/>
    </row>
    <row r="928" s="380" customFormat="1" ht="25" customHeight="1" spans="1:8">
      <c r="A928" s="208">
        <v>924</v>
      </c>
      <c r="B928" s="24" t="s">
        <v>12775</v>
      </c>
      <c r="C928" s="24" t="s">
        <v>12769</v>
      </c>
      <c r="D928" s="24">
        <v>7.97</v>
      </c>
      <c r="E928" s="21">
        <v>4.84</v>
      </c>
      <c r="F928" s="28">
        <v>38.57</v>
      </c>
      <c r="G928" s="396"/>
      <c r="H928" s="383"/>
    </row>
    <row r="929" s="380" customFormat="1" ht="25" customHeight="1" spans="1:8">
      <c r="A929" s="208">
        <v>925</v>
      </c>
      <c r="B929" s="24" t="s">
        <v>12776</v>
      </c>
      <c r="C929" s="24" t="s">
        <v>12769</v>
      </c>
      <c r="D929" s="24">
        <v>4.41</v>
      </c>
      <c r="E929" s="21">
        <v>4.84</v>
      </c>
      <c r="F929" s="28">
        <v>21.34</v>
      </c>
      <c r="G929" s="396"/>
      <c r="H929" s="383"/>
    </row>
    <row r="930" s="380" customFormat="1" ht="25" customHeight="1" spans="1:8">
      <c r="A930" s="208">
        <v>926</v>
      </c>
      <c r="B930" s="24" t="s">
        <v>12777</v>
      </c>
      <c r="C930" s="24" t="s">
        <v>12769</v>
      </c>
      <c r="D930" s="24">
        <v>4.08</v>
      </c>
      <c r="E930" s="21">
        <v>4.84</v>
      </c>
      <c r="F930" s="28">
        <v>19.75</v>
      </c>
      <c r="G930" s="396"/>
      <c r="H930" s="383"/>
    </row>
    <row r="931" s="380" customFormat="1" ht="25" customHeight="1" spans="1:8">
      <c r="A931" s="208">
        <v>927</v>
      </c>
      <c r="B931" s="24" t="s">
        <v>12778</v>
      </c>
      <c r="C931" s="24" t="s">
        <v>12769</v>
      </c>
      <c r="D931" s="24">
        <v>12.13</v>
      </c>
      <c r="E931" s="21">
        <v>4.84</v>
      </c>
      <c r="F931" s="28">
        <v>58.71</v>
      </c>
      <c r="G931" s="396"/>
      <c r="H931" s="383"/>
    </row>
    <row r="932" s="380" customFormat="1" ht="25" customHeight="1" spans="1:8">
      <c r="A932" s="208">
        <v>928</v>
      </c>
      <c r="B932" s="24" t="s">
        <v>12779</v>
      </c>
      <c r="C932" s="24" t="s">
        <v>12769</v>
      </c>
      <c r="D932" s="24">
        <v>10.77</v>
      </c>
      <c r="E932" s="21">
        <v>4.84</v>
      </c>
      <c r="F932" s="28">
        <v>52.13</v>
      </c>
      <c r="G932" s="396"/>
      <c r="H932" s="383"/>
    </row>
    <row r="933" s="380" customFormat="1" ht="25" customHeight="1" spans="1:8">
      <c r="A933" s="208">
        <v>929</v>
      </c>
      <c r="B933" s="24" t="s">
        <v>7704</v>
      </c>
      <c r="C933" s="24" t="s">
        <v>12769</v>
      </c>
      <c r="D933" s="24">
        <v>3.41</v>
      </c>
      <c r="E933" s="21">
        <v>4.84</v>
      </c>
      <c r="F933" s="28">
        <v>16.5</v>
      </c>
      <c r="G933" s="396"/>
      <c r="H933" s="383"/>
    </row>
    <row r="934" s="380" customFormat="1" ht="25" customHeight="1" spans="1:8">
      <c r="A934" s="208">
        <v>930</v>
      </c>
      <c r="B934" s="24" t="s">
        <v>12780</v>
      </c>
      <c r="C934" s="24" t="s">
        <v>12769</v>
      </c>
      <c r="D934" s="28">
        <v>2.3</v>
      </c>
      <c r="E934" s="21">
        <v>4.84</v>
      </c>
      <c r="F934" s="28">
        <v>11.13</v>
      </c>
      <c r="G934" s="396"/>
      <c r="H934" s="383"/>
    </row>
    <row r="935" s="380" customFormat="1" ht="25" customHeight="1" spans="1:8">
      <c r="A935" s="208">
        <v>931</v>
      </c>
      <c r="B935" s="24" t="s">
        <v>12781</v>
      </c>
      <c r="C935" s="24" t="s">
        <v>12769</v>
      </c>
      <c r="D935" s="28">
        <v>9.8</v>
      </c>
      <c r="E935" s="21">
        <v>4.84</v>
      </c>
      <c r="F935" s="28">
        <v>47.43</v>
      </c>
      <c r="G935" s="396"/>
      <c r="H935" s="383"/>
    </row>
    <row r="936" s="380" customFormat="1" ht="25" customHeight="1" spans="1:8">
      <c r="A936" s="208">
        <v>932</v>
      </c>
      <c r="B936" s="24" t="s">
        <v>3812</v>
      </c>
      <c r="C936" s="24" t="s">
        <v>12769</v>
      </c>
      <c r="D936" s="24">
        <v>7.38</v>
      </c>
      <c r="E936" s="21">
        <v>4.84</v>
      </c>
      <c r="F936" s="28">
        <v>35.72</v>
      </c>
      <c r="G936" s="396"/>
      <c r="H936" s="383"/>
    </row>
    <row r="937" s="380" customFormat="1" ht="25" customHeight="1" spans="1:8">
      <c r="A937" s="208">
        <v>933</v>
      </c>
      <c r="B937" s="24" t="s">
        <v>12782</v>
      </c>
      <c r="C937" s="24" t="s">
        <v>12769</v>
      </c>
      <c r="D937" s="28">
        <v>7.5</v>
      </c>
      <c r="E937" s="21">
        <v>4.84</v>
      </c>
      <c r="F937" s="28">
        <v>36.3</v>
      </c>
      <c r="G937" s="396"/>
      <c r="H937" s="383"/>
    </row>
    <row r="938" s="380" customFormat="1" ht="25" customHeight="1" spans="1:8">
      <c r="A938" s="208">
        <v>934</v>
      </c>
      <c r="B938" s="24" t="s">
        <v>12783</v>
      </c>
      <c r="C938" s="24" t="s">
        <v>12769</v>
      </c>
      <c r="D938" s="24">
        <v>8.69</v>
      </c>
      <c r="E938" s="21">
        <v>4.84</v>
      </c>
      <c r="F938" s="28">
        <v>42.06</v>
      </c>
      <c r="G938" s="396"/>
      <c r="H938" s="383"/>
    </row>
    <row r="939" s="380" customFormat="1" ht="25" customHeight="1" spans="1:8">
      <c r="A939" s="208">
        <v>935</v>
      </c>
      <c r="B939" s="24" t="s">
        <v>12784</v>
      </c>
      <c r="C939" s="24" t="s">
        <v>12769</v>
      </c>
      <c r="D939" s="24">
        <v>20.91</v>
      </c>
      <c r="E939" s="21">
        <v>4.84</v>
      </c>
      <c r="F939" s="28">
        <v>101.2</v>
      </c>
      <c r="G939" s="396"/>
      <c r="H939" s="383"/>
    </row>
    <row r="940" s="380" customFormat="1" ht="25" customHeight="1" spans="1:8">
      <c r="A940" s="208">
        <v>936</v>
      </c>
      <c r="B940" s="24" t="s">
        <v>12785</v>
      </c>
      <c r="C940" s="24" t="s">
        <v>12769</v>
      </c>
      <c r="D940" s="24">
        <v>9.38</v>
      </c>
      <c r="E940" s="21">
        <v>4.84</v>
      </c>
      <c r="F940" s="28">
        <v>45.4</v>
      </c>
      <c r="G940" s="396"/>
      <c r="H940" s="383"/>
    </row>
    <row r="941" s="380" customFormat="1" ht="25" customHeight="1" spans="1:8">
      <c r="A941" s="208">
        <v>937</v>
      </c>
      <c r="B941" s="24" t="s">
        <v>1446</v>
      </c>
      <c r="C941" s="24" t="s">
        <v>12769</v>
      </c>
      <c r="D941" s="24">
        <v>1.28</v>
      </c>
      <c r="E941" s="21">
        <v>4.84</v>
      </c>
      <c r="F941" s="28">
        <v>6.2</v>
      </c>
      <c r="G941" s="396"/>
      <c r="H941" s="383"/>
    </row>
    <row r="942" s="380" customFormat="1" ht="25" customHeight="1" spans="1:8">
      <c r="A942" s="208">
        <v>938</v>
      </c>
      <c r="B942" s="24" t="s">
        <v>12786</v>
      </c>
      <c r="C942" s="24" t="s">
        <v>12769</v>
      </c>
      <c r="D942" s="24">
        <v>4.68</v>
      </c>
      <c r="E942" s="21">
        <v>4.84</v>
      </c>
      <c r="F942" s="28">
        <v>22.65</v>
      </c>
      <c r="G942" s="396"/>
      <c r="H942" s="383"/>
    </row>
    <row r="943" s="380" customFormat="1" ht="25" customHeight="1" spans="1:8">
      <c r="A943" s="208">
        <v>939</v>
      </c>
      <c r="B943" s="24" t="s">
        <v>12787</v>
      </c>
      <c r="C943" s="24" t="s">
        <v>12769</v>
      </c>
      <c r="D943" s="28">
        <v>10.4</v>
      </c>
      <c r="E943" s="21">
        <v>4.84</v>
      </c>
      <c r="F943" s="28">
        <v>50.34</v>
      </c>
      <c r="G943" s="396"/>
      <c r="H943" s="383"/>
    </row>
    <row r="944" s="380" customFormat="1" ht="25" customHeight="1" spans="1:8">
      <c r="A944" s="208">
        <v>940</v>
      </c>
      <c r="B944" s="24" t="s">
        <v>12788</v>
      </c>
      <c r="C944" s="24" t="s">
        <v>12769</v>
      </c>
      <c r="D944" s="24">
        <v>2.99</v>
      </c>
      <c r="E944" s="21">
        <v>4.84</v>
      </c>
      <c r="F944" s="28">
        <v>14.47</v>
      </c>
      <c r="G944" s="396"/>
      <c r="H944" s="383"/>
    </row>
    <row r="945" s="380" customFormat="1" ht="25" customHeight="1" spans="1:8">
      <c r="A945" s="208">
        <v>941</v>
      </c>
      <c r="B945" s="24" t="s">
        <v>12789</v>
      </c>
      <c r="C945" s="24" t="s">
        <v>12769</v>
      </c>
      <c r="D945" s="24">
        <v>0.41</v>
      </c>
      <c r="E945" s="21">
        <v>4.84</v>
      </c>
      <c r="F945" s="28">
        <v>1.98</v>
      </c>
      <c r="G945" s="396"/>
      <c r="H945" s="383"/>
    </row>
    <row r="946" s="380" customFormat="1" ht="25" customHeight="1" spans="1:8">
      <c r="A946" s="208">
        <v>942</v>
      </c>
      <c r="B946" s="24" t="s">
        <v>12790</v>
      </c>
      <c r="C946" s="24" t="s">
        <v>12769</v>
      </c>
      <c r="D946" s="24">
        <v>2.83</v>
      </c>
      <c r="E946" s="21">
        <v>4.84</v>
      </c>
      <c r="F946" s="28">
        <v>13.7</v>
      </c>
      <c r="G946" s="396"/>
      <c r="H946" s="383"/>
    </row>
    <row r="947" s="380" customFormat="1" ht="25" customHeight="1" spans="1:8">
      <c r="A947" s="208">
        <v>943</v>
      </c>
      <c r="B947" s="24" t="s">
        <v>2058</v>
      </c>
      <c r="C947" s="24" t="s">
        <v>12769</v>
      </c>
      <c r="D947" s="24">
        <v>4.75</v>
      </c>
      <c r="E947" s="21">
        <v>4.84</v>
      </c>
      <c r="F947" s="28">
        <v>22.99</v>
      </c>
      <c r="G947" s="396"/>
      <c r="H947" s="383"/>
    </row>
    <row r="948" s="380" customFormat="1" ht="25" customHeight="1" spans="1:8">
      <c r="A948" s="208">
        <v>944</v>
      </c>
      <c r="B948" s="24" t="s">
        <v>12791</v>
      </c>
      <c r="C948" s="24" t="s">
        <v>12769</v>
      </c>
      <c r="D948" s="24">
        <v>3.55</v>
      </c>
      <c r="E948" s="21">
        <v>4.84</v>
      </c>
      <c r="F948" s="28">
        <v>17.18</v>
      </c>
      <c r="G948" s="396"/>
      <c r="H948" s="383"/>
    </row>
    <row r="949" s="380" customFormat="1" ht="25" customHeight="1" spans="1:8">
      <c r="A949" s="208">
        <v>945</v>
      </c>
      <c r="B949" s="24" t="s">
        <v>12792</v>
      </c>
      <c r="C949" s="24" t="s">
        <v>12769</v>
      </c>
      <c r="D949" s="28">
        <v>4.2</v>
      </c>
      <c r="E949" s="21">
        <v>4.84</v>
      </c>
      <c r="F949" s="28">
        <v>20.33</v>
      </c>
      <c r="G949" s="396"/>
      <c r="H949" s="383"/>
    </row>
    <row r="950" s="380" customFormat="1" ht="25" customHeight="1" spans="1:8">
      <c r="A950" s="208">
        <v>946</v>
      </c>
      <c r="B950" s="24" t="s">
        <v>12793</v>
      </c>
      <c r="C950" s="24" t="s">
        <v>12769</v>
      </c>
      <c r="D950" s="24">
        <v>2.01</v>
      </c>
      <c r="E950" s="21">
        <v>4.84</v>
      </c>
      <c r="F950" s="28">
        <v>9.73</v>
      </c>
      <c r="G950" s="396"/>
      <c r="H950" s="383"/>
    </row>
    <row r="951" s="380" customFormat="1" ht="25" customHeight="1" spans="1:8">
      <c r="A951" s="208">
        <v>947</v>
      </c>
      <c r="B951" s="24" t="s">
        <v>12794</v>
      </c>
      <c r="C951" s="24" t="s">
        <v>12769</v>
      </c>
      <c r="D951" s="24">
        <v>7.57</v>
      </c>
      <c r="E951" s="21">
        <v>4.84</v>
      </c>
      <c r="F951" s="28">
        <v>36.64</v>
      </c>
      <c r="G951" s="396"/>
      <c r="H951" s="383"/>
    </row>
    <row r="952" s="380" customFormat="1" ht="25" customHeight="1" spans="1:8">
      <c r="A952" s="208">
        <v>948</v>
      </c>
      <c r="B952" s="24" t="s">
        <v>2815</v>
      </c>
      <c r="C952" s="24" t="s">
        <v>12769</v>
      </c>
      <c r="D952" s="28">
        <v>6.8</v>
      </c>
      <c r="E952" s="21">
        <v>4.84</v>
      </c>
      <c r="F952" s="28">
        <v>32.91</v>
      </c>
      <c r="G952" s="396"/>
      <c r="H952" s="383"/>
    </row>
    <row r="953" s="380" customFormat="1" ht="25" customHeight="1" spans="1:8">
      <c r="A953" s="208">
        <v>949</v>
      </c>
      <c r="B953" s="24" t="s">
        <v>8347</v>
      </c>
      <c r="C953" s="24" t="s">
        <v>12769</v>
      </c>
      <c r="D953" s="24">
        <v>5.83</v>
      </c>
      <c r="E953" s="21">
        <v>4.84</v>
      </c>
      <c r="F953" s="28">
        <v>28.22</v>
      </c>
      <c r="G953" s="396"/>
      <c r="H953" s="383"/>
    </row>
    <row r="954" s="380" customFormat="1" ht="25" customHeight="1" spans="1:8">
      <c r="A954" s="208">
        <v>950</v>
      </c>
      <c r="B954" s="24" t="s">
        <v>12795</v>
      </c>
      <c r="C954" s="24" t="s">
        <v>12769</v>
      </c>
      <c r="D954" s="24">
        <v>1.69</v>
      </c>
      <c r="E954" s="21">
        <v>4.84</v>
      </c>
      <c r="F954" s="28">
        <v>8.18</v>
      </c>
      <c r="G954" s="396"/>
      <c r="H954" s="383"/>
    </row>
    <row r="955" s="380" customFormat="1" ht="25" customHeight="1" spans="1:8">
      <c r="A955" s="208">
        <v>951</v>
      </c>
      <c r="B955" s="24" t="s">
        <v>12796</v>
      </c>
      <c r="C955" s="24" t="s">
        <v>12769</v>
      </c>
      <c r="D955" s="24">
        <v>4.56</v>
      </c>
      <c r="E955" s="21">
        <v>4.84</v>
      </c>
      <c r="F955" s="28">
        <v>22.07</v>
      </c>
      <c r="G955" s="396"/>
      <c r="H955" s="383"/>
    </row>
    <row r="956" s="380" customFormat="1" ht="25" customHeight="1" spans="1:8">
      <c r="A956" s="208">
        <v>952</v>
      </c>
      <c r="B956" s="24" t="s">
        <v>12797</v>
      </c>
      <c r="C956" s="24" t="s">
        <v>12769</v>
      </c>
      <c r="D956" s="28">
        <v>61.3</v>
      </c>
      <c r="E956" s="21">
        <v>4.84</v>
      </c>
      <c r="F956" s="28">
        <v>296.69</v>
      </c>
      <c r="G956" s="396"/>
      <c r="H956" s="383"/>
    </row>
    <row r="957" s="380" customFormat="1" ht="25" customHeight="1" spans="1:8">
      <c r="A957" s="208">
        <v>953</v>
      </c>
      <c r="B957" s="24" t="s">
        <v>12798</v>
      </c>
      <c r="C957" s="24" t="s">
        <v>12769</v>
      </c>
      <c r="D957" s="24">
        <v>4.88</v>
      </c>
      <c r="E957" s="21">
        <v>4.84</v>
      </c>
      <c r="F957" s="28">
        <v>23.62</v>
      </c>
      <c r="G957" s="396"/>
      <c r="H957" s="383"/>
    </row>
    <row r="958" s="380" customFormat="1" ht="25" customHeight="1" spans="1:8">
      <c r="A958" s="208">
        <v>954</v>
      </c>
      <c r="B958" s="24" t="s">
        <v>12799</v>
      </c>
      <c r="C958" s="24" t="s">
        <v>12769</v>
      </c>
      <c r="D958" s="24">
        <v>1.01</v>
      </c>
      <c r="E958" s="21">
        <v>4.84</v>
      </c>
      <c r="F958" s="28">
        <v>4.89</v>
      </c>
      <c r="G958" s="396"/>
      <c r="H958" s="383"/>
    </row>
    <row r="959" s="380" customFormat="1" ht="25" customHeight="1" spans="1:8">
      <c r="A959" s="208">
        <v>955</v>
      </c>
      <c r="B959" s="24" t="s">
        <v>12800</v>
      </c>
      <c r="C959" s="24" t="s">
        <v>12769</v>
      </c>
      <c r="D959" s="24">
        <v>10.03</v>
      </c>
      <c r="E959" s="21">
        <v>4.84</v>
      </c>
      <c r="F959" s="28">
        <v>48.55</v>
      </c>
      <c r="G959" s="396"/>
      <c r="H959" s="383"/>
    </row>
    <row r="960" s="380" customFormat="1" ht="25" customHeight="1" spans="1:8">
      <c r="A960" s="208">
        <v>956</v>
      </c>
      <c r="B960" s="24" t="s">
        <v>12801</v>
      </c>
      <c r="C960" s="24" t="s">
        <v>12769</v>
      </c>
      <c r="D960" s="24">
        <v>4.21</v>
      </c>
      <c r="E960" s="21">
        <v>4.84</v>
      </c>
      <c r="F960" s="28">
        <v>20.38</v>
      </c>
      <c r="G960" s="396"/>
      <c r="H960" s="383"/>
    </row>
    <row r="961" s="380" customFormat="1" ht="25" customHeight="1" spans="1:8">
      <c r="A961" s="208">
        <v>957</v>
      </c>
      <c r="B961" s="24" t="s">
        <v>9991</v>
      </c>
      <c r="C961" s="24" t="s">
        <v>12769</v>
      </c>
      <c r="D961" s="24">
        <v>3.65</v>
      </c>
      <c r="E961" s="21">
        <v>4.84</v>
      </c>
      <c r="F961" s="28">
        <v>17.67</v>
      </c>
      <c r="G961" s="396"/>
      <c r="H961" s="383"/>
    </row>
    <row r="962" s="380" customFormat="1" ht="25" customHeight="1" spans="1:8">
      <c r="A962" s="208">
        <v>958</v>
      </c>
      <c r="B962" s="24" t="s">
        <v>12802</v>
      </c>
      <c r="C962" s="24" t="s">
        <v>12769</v>
      </c>
      <c r="D962" s="24">
        <v>2.72</v>
      </c>
      <c r="E962" s="21">
        <v>4.84</v>
      </c>
      <c r="F962" s="28">
        <v>13.16</v>
      </c>
      <c r="G962" s="396"/>
      <c r="H962" s="383"/>
    </row>
    <row r="963" s="380" customFormat="1" ht="25" customHeight="1" spans="1:8">
      <c r="A963" s="208">
        <v>959</v>
      </c>
      <c r="B963" s="24" t="s">
        <v>12803</v>
      </c>
      <c r="C963" s="24" t="s">
        <v>12769</v>
      </c>
      <c r="D963" s="24">
        <v>10.06</v>
      </c>
      <c r="E963" s="21">
        <v>4.84</v>
      </c>
      <c r="F963" s="28">
        <v>48.69</v>
      </c>
      <c r="G963" s="396"/>
      <c r="H963" s="383"/>
    </row>
    <row r="964" s="380" customFormat="1" ht="25" customHeight="1" spans="1:8">
      <c r="A964" s="208">
        <v>960</v>
      </c>
      <c r="B964" s="24" t="s">
        <v>12804</v>
      </c>
      <c r="C964" s="24" t="s">
        <v>12769</v>
      </c>
      <c r="D964" s="28">
        <v>12.1</v>
      </c>
      <c r="E964" s="21">
        <v>4.84</v>
      </c>
      <c r="F964" s="28">
        <v>58.56</v>
      </c>
      <c r="G964" s="396"/>
      <c r="H964" s="383"/>
    </row>
    <row r="965" s="380" customFormat="1" ht="25" customHeight="1" spans="1:8">
      <c r="A965" s="208">
        <v>961</v>
      </c>
      <c r="B965" s="24" t="s">
        <v>11144</v>
      </c>
      <c r="C965" s="24" t="s">
        <v>12769</v>
      </c>
      <c r="D965" s="24">
        <v>9.43</v>
      </c>
      <c r="E965" s="21">
        <v>4.84</v>
      </c>
      <c r="F965" s="28">
        <v>45.64</v>
      </c>
      <c r="G965" s="396"/>
      <c r="H965" s="383"/>
    </row>
    <row r="966" s="380" customFormat="1" ht="25" customHeight="1" spans="1:8">
      <c r="A966" s="208">
        <v>962</v>
      </c>
      <c r="B966" s="24" t="s">
        <v>12805</v>
      </c>
      <c r="C966" s="24" t="s">
        <v>12769</v>
      </c>
      <c r="D966" s="24">
        <v>9.58</v>
      </c>
      <c r="E966" s="21">
        <v>4.84</v>
      </c>
      <c r="F966" s="28">
        <v>46.37</v>
      </c>
      <c r="G966" s="396"/>
      <c r="H966" s="383"/>
    </row>
    <row r="967" s="380" customFormat="1" ht="25" customHeight="1" spans="1:8">
      <c r="A967" s="208">
        <v>963</v>
      </c>
      <c r="B967" s="24" t="s">
        <v>12806</v>
      </c>
      <c r="C967" s="24" t="s">
        <v>12769</v>
      </c>
      <c r="D967" s="24">
        <v>7.89</v>
      </c>
      <c r="E967" s="21">
        <v>4.84</v>
      </c>
      <c r="F967" s="28">
        <v>38.19</v>
      </c>
      <c r="G967" s="396"/>
      <c r="H967" s="383"/>
    </row>
    <row r="968" s="380" customFormat="1" ht="25" customHeight="1" spans="1:8">
      <c r="A968" s="208">
        <v>964</v>
      </c>
      <c r="B968" s="24" t="s">
        <v>7182</v>
      </c>
      <c r="C968" s="24" t="s">
        <v>12769</v>
      </c>
      <c r="D968" s="24">
        <v>4.66</v>
      </c>
      <c r="E968" s="21">
        <v>4.84</v>
      </c>
      <c r="F968" s="28">
        <v>22.55</v>
      </c>
      <c r="G968" s="396"/>
      <c r="H968" s="383"/>
    </row>
    <row r="969" s="380" customFormat="1" ht="25" customHeight="1" spans="1:8">
      <c r="A969" s="208">
        <v>965</v>
      </c>
      <c r="B969" s="24" t="s">
        <v>12807</v>
      </c>
      <c r="C969" s="24" t="s">
        <v>12769</v>
      </c>
      <c r="D969" s="24">
        <v>17.36</v>
      </c>
      <c r="E969" s="21">
        <v>4.84</v>
      </c>
      <c r="F969" s="28">
        <v>84.02</v>
      </c>
      <c r="G969" s="396"/>
      <c r="H969" s="383"/>
    </row>
    <row r="970" s="380" customFormat="1" ht="25" customHeight="1" spans="1:8">
      <c r="A970" s="208">
        <v>966</v>
      </c>
      <c r="B970" s="24" t="s">
        <v>12808</v>
      </c>
      <c r="C970" s="24" t="s">
        <v>12769</v>
      </c>
      <c r="D970" s="24">
        <v>3.4</v>
      </c>
      <c r="E970" s="21">
        <v>4.84</v>
      </c>
      <c r="F970" s="28">
        <v>16.46</v>
      </c>
      <c r="G970" s="396"/>
      <c r="H970" s="383"/>
    </row>
    <row r="971" s="380" customFormat="1" ht="25" customHeight="1" spans="1:8">
      <c r="A971" s="208">
        <v>967</v>
      </c>
      <c r="B971" s="24" t="s">
        <v>12809</v>
      </c>
      <c r="C971" s="24" t="s">
        <v>12810</v>
      </c>
      <c r="D971" s="24">
        <v>8.58</v>
      </c>
      <c r="E971" s="21">
        <v>4.84</v>
      </c>
      <c r="F971" s="28">
        <v>41.53</v>
      </c>
      <c r="G971" s="396"/>
      <c r="H971" s="383"/>
    </row>
    <row r="972" s="380" customFormat="1" ht="25" customHeight="1" spans="1:8">
      <c r="A972" s="208">
        <v>968</v>
      </c>
      <c r="B972" s="24" t="s">
        <v>12811</v>
      </c>
      <c r="C972" s="24" t="s">
        <v>12810</v>
      </c>
      <c r="D972" s="24">
        <v>9.17</v>
      </c>
      <c r="E972" s="21">
        <v>4.84</v>
      </c>
      <c r="F972" s="28">
        <v>44.38</v>
      </c>
      <c r="G972" s="396"/>
      <c r="H972" s="383"/>
    </row>
    <row r="973" s="380" customFormat="1" ht="25" customHeight="1" spans="1:8">
      <c r="A973" s="208">
        <v>969</v>
      </c>
      <c r="B973" s="24" t="s">
        <v>12812</v>
      </c>
      <c r="C973" s="24" t="s">
        <v>12810</v>
      </c>
      <c r="D973" s="24">
        <v>7.45</v>
      </c>
      <c r="E973" s="21">
        <v>4.84</v>
      </c>
      <c r="F973" s="28">
        <v>36.06</v>
      </c>
      <c r="G973" s="396"/>
      <c r="H973" s="383"/>
    </row>
    <row r="974" s="380" customFormat="1" ht="25" customHeight="1" spans="1:8">
      <c r="A974" s="208">
        <v>970</v>
      </c>
      <c r="B974" s="24" t="s">
        <v>12813</v>
      </c>
      <c r="C974" s="24" t="s">
        <v>12810</v>
      </c>
      <c r="D974" s="24">
        <v>3.26</v>
      </c>
      <c r="E974" s="21">
        <v>4.84</v>
      </c>
      <c r="F974" s="28">
        <v>15.78</v>
      </c>
      <c r="G974" s="396"/>
      <c r="H974" s="383"/>
    </row>
    <row r="975" s="380" customFormat="1" ht="25" customHeight="1" spans="1:8">
      <c r="A975" s="208">
        <v>971</v>
      </c>
      <c r="B975" s="24" t="s">
        <v>12814</v>
      </c>
      <c r="C975" s="24" t="s">
        <v>12810</v>
      </c>
      <c r="D975" s="24">
        <v>7.69</v>
      </c>
      <c r="E975" s="21">
        <v>4.84</v>
      </c>
      <c r="F975" s="28">
        <v>37.22</v>
      </c>
      <c r="G975" s="396"/>
      <c r="H975" s="383"/>
    </row>
    <row r="976" s="380" customFormat="1" ht="25" customHeight="1" spans="1:8">
      <c r="A976" s="208">
        <v>972</v>
      </c>
      <c r="B976" s="24" t="s">
        <v>12815</v>
      </c>
      <c r="C976" s="24" t="s">
        <v>12810</v>
      </c>
      <c r="D976" s="24">
        <v>2.87</v>
      </c>
      <c r="E976" s="21">
        <v>4.84</v>
      </c>
      <c r="F976" s="28">
        <v>13.89</v>
      </c>
      <c r="G976" s="396"/>
      <c r="H976" s="383"/>
    </row>
    <row r="977" s="380" customFormat="1" ht="25" customHeight="1" spans="1:8">
      <c r="A977" s="208">
        <v>973</v>
      </c>
      <c r="B977" s="24" t="s">
        <v>12816</v>
      </c>
      <c r="C977" s="24" t="s">
        <v>12810</v>
      </c>
      <c r="D977" s="24">
        <v>11.56</v>
      </c>
      <c r="E977" s="21">
        <v>4.84</v>
      </c>
      <c r="F977" s="28">
        <v>55.95</v>
      </c>
      <c r="G977" s="396"/>
      <c r="H977" s="383"/>
    </row>
    <row r="978" s="380" customFormat="1" ht="25" customHeight="1" spans="1:8">
      <c r="A978" s="208">
        <v>974</v>
      </c>
      <c r="B978" s="24" t="s">
        <v>12817</v>
      </c>
      <c r="C978" s="24" t="s">
        <v>12810</v>
      </c>
      <c r="D978" s="24">
        <v>21.48</v>
      </c>
      <c r="E978" s="21">
        <v>4.84</v>
      </c>
      <c r="F978" s="28">
        <v>103.96</v>
      </c>
      <c r="G978" s="396"/>
      <c r="H978" s="383"/>
    </row>
    <row r="979" s="380" customFormat="1" ht="25" customHeight="1" spans="1:8">
      <c r="A979" s="208">
        <v>975</v>
      </c>
      <c r="B979" s="24" t="s">
        <v>12818</v>
      </c>
      <c r="C979" s="24" t="s">
        <v>12810</v>
      </c>
      <c r="D979" s="24">
        <v>8</v>
      </c>
      <c r="E979" s="21">
        <v>4.84</v>
      </c>
      <c r="F979" s="28">
        <v>38.72</v>
      </c>
      <c r="G979" s="396"/>
      <c r="H979" s="383"/>
    </row>
    <row r="980" s="380" customFormat="1" ht="25" customHeight="1" spans="1:8">
      <c r="A980" s="208">
        <v>976</v>
      </c>
      <c r="B980" s="24" t="s">
        <v>12819</v>
      </c>
      <c r="C980" s="24" t="s">
        <v>12810</v>
      </c>
      <c r="D980" s="24">
        <v>8.62</v>
      </c>
      <c r="E980" s="21">
        <v>4.84</v>
      </c>
      <c r="F980" s="28">
        <v>41.72</v>
      </c>
      <c r="G980" s="396"/>
      <c r="H980" s="383"/>
    </row>
    <row r="981" s="380" customFormat="1" ht="25" customHeight="1" spans="1:8">
      <c r="A981" s="208">
        <v>977</v>
      </c>
      <c r="B981" s="24" t="s">
        <v>12820</v>
      </c>
      <c r="C981" s="24" t="s">
        <v>12810</v>
      </c>
      <c r="D981" s="24">
        <v>21.82</v>
      </c>
      <c r="E981" s="21">
        <v>4.84</v>
      </c>
      <c r="F981" s="28">
        <v>105.61</v>
      </c>
      <c r="G981" s="396"/>
      <c r="H981" s="383"/>
    </row>
    <row r="982" s="380" customFormat="1" ht="25" customHeight="1" spans="1:8">
      <c r="A982" s="208">
        <v>978</v>
      </c>
      <c r="B982" s="24" t="s">
        <v>3554</v>
      </c>
      <c r="C982" s="24" t="s">
        <v>12810</v>
      </c>
      <c r="D982" s="24">
        <v>8.36</v>
      </c>
      <c r="E982" s="21">
        <v>4.84</v>
      </c>
      <c r="F982" s="28">
        <v>40.46</v>
      </c>
      <c r="G982" s="396"/>
      <c r="H982" s="383"/>
    </row>
    <row r="983" s="380" customFormat="1" ht="25" customHeight="1" spans="1:8">
      <c r="A983" s="208">
        <v>979</v>
      </c>
      <c r="B983" s="24" t="s">
        <v>12821</v>
      </c>
      <c r="C983" s="24" t="s">
        <v>12810</v>
      </c>
      <c r="D983" s="24">
        <v>5.58</v>
      </c>
      <c r="E983" s="21">
        <v>4.84</v>
      </c>
      <c r="F983" s="28">
        <v>27.01</v>
      </c>
      <c r="G983" s="396"/>
      <c r="H983" s="383"/>
    </row>
    <row r="984" s="380" customFormat="1" ht="25" customHeight="1" spans="1:8">
      <c r="A984" s="208">
        <v>980</v>
      </c>
      <c r="B984" s="24" t="s">
        <v>12822</v>
      </c>
      <c r="C984" s="24" t="s">
        <v>12810</v>
      </c>
      <c r="D984" s="24">
        <v>22</v>
      </c>
      <c r="E984" s="21">
        <v>4.84</v>
      </c>
      <c r="F984" s="28">
        <v>106.48</v>
      </c>
      <c r="G984" s="396"/>
      <c r="H984" s="383"/>
    </row>
    <row r="985" s="380" customFormat="1" ht="25" customHeight="1" spans="1:8">
      <c r="A985" s="208">
        <v>981</v>
      </c>
      <c r="B985" s="24" t="s">
        <v>12823</v>
      </c>
      <c r="C985" s="24" t="s">
        <v>12810</v>
      </c>
      <c r="D985" s="24">
        <v>4.21</v>
      </c>
      <c r="E985" s="21">
        <v>4.84</v>
      </c>
      <c r="F985" s="28">
        <v>20.38</v>
      </c>
      <c r="G985" s="396"/>
      <c r="H985" s="383"/>
    </row>
    <row r="986" s="380" customFormat="1" ht="25" customHeight="1" spans="1:8">
      <c r="A986" s="208">
        <v>982</v>
      </c>
      <c r="B986" s="24" t="s">
        <v>12824</v>
      </c>
      <c r="C986" s="24" t="s">
        <v>12810</v>
      </c>
      <c r="D986" s="28">
        <v>12.1</v>
      </c>
      <c r="E986" s="21">
        <v>4.84</v>
      </c>
      <c r="F986" s="28">
        <v>58.56</v>
      </c>
      <c r="G986" s="396"/>
      <c r="H986" s="383"/>
    </row>
    <row r="987" s="380" customFormat="1" ht="25" customHeight="1" spans="1:8">
      <c r="A987" s="208">
        <v>983</v>
      </c>
      <c r="B987" s="24" t="s">
        <v>12825</v>
      </c>
      <c r="C987" s="24" t="s">
        <v>12810</v>
      </c>
      <c r="D987" s="24">
        <v>49.84</v>
      </c>
      <c r="E987" s="21">
        <v>4.84</v>
      </c>
      <c r="F987" s="28">
        <v>241.23</v>
      </c>
      <c r="G987" s="396"/>
      <c r="H987" s="383"/>
    </row>
    <row r="988" s="380" customFormat="1" ht="25" customHeight="1" spans="1:8">
      <c r="A988" s="208">
        <v>984</v>
      </c>
      <c r="B988" s="24" t="s">
        <v>9433</v>
      </c>
      <c r="C988" s="24" t="s">
        <v>12810</v>
      </c>
      <c r="D988" s="28">
        <v>2.5</v>
      </c>
      <c r="E988" s="21">
        <v>4.84</v>
      </c>
      <c r="F988" s="28">
        <v>12.1</v>
      </c>
      <c r="G988" s="396"/>
      <c r="H988" s="383"/>
    </row>
    <row r="989" s="380" customFormat="1" ht="25" customHeight="1" spans="1:8">
      <c r="A989" s="208">
        <v>985</v>
      </c>
      <c r="B989" s="24" t="s">
        <v>12826</v>
      </c>
      <c r="C989" s="24" t="s">
        <v>12810</v>
      </c>
      <c r="D989" s="24">
        <v>6.53</v>
      </c>
      <c r="E989" s="21">
        <v>4.84</v>
      </c>
      <c r="F989" s="28">
        <v>31.61</v>
      </c>
      <c r="G989" s="396"/>
      <c r="H989" s="383"/>
    </row>
    <row r="990" s="380" customFormat="1" ht="25" customHeight="1" spans="1:8">
      <c r="A990" s="208">
        <v>986</v>
      </c>
      <c r="B990" s="24" t="s">
        <v>12827</v>
      </c>
      <c r="C990" s="24" t="s">
        <v>12810</v>
      </c>
      <c r="D990" s="24">
        <v>13</v>
      </c>
      <c r="E990" s="21">
        <v>4.84</v>
      </c>
      <c r="F990" s="28">
        <v>62.92</v>
      </c>
      <c r="G990" s="396"/>
      <c r="H990" s="383"/>
    </row>
    <row r="991" s="380" customFormat="1" ht="25" customHeight="1" spans="1:8">
      <c r="A991" s="208">
        <v>987</v>
      </c>
      <c r="B991" s="24" t="s">
        <v>12828</v>
      </c>
      <c r="C991" s="24" t="s">
        <v>12810</v>
      </c>
      <c r="D991" s="24">
        <v>7.44</v>
      </c>
      <c r="E991" s="21">
        <v>4.84</v>
      </c>
      <c r="F991" s="28">
        <v>36.01</v>
      </c>
      <c r="G991" s="396"/>
      <c r="H991" s="383"/>
    </row>
    <row r="992" s="380" customFormat="1" ht="25" customHeight="1" spans="1:8">
      <c r="A992" s="208">
        <v>988</v>
      </c>
      <c r="B992" s="24" t="s">
        <v>12829</v>
      </c>
      <c r="C992" s="24" t="s">
        <v>12810</v>
      </c>
      <c r="D992" s="24">
        <v>9.32</v>
      </c>
      <c r="E992" s="21">
        <v>4.84</v>
      </c>
      <c r="F992" s="28">
        <v>45.11</v>
      </c>
      <c r="G992" s="396"/>
      <c r="H992" s="383"/>
    </row>
    <row r="993" s="380" customFormat="1" ht="25" customHeight="1" spans="1:8">
      <c r="A993" s="208">
        <v>989</v>
      </c>
      <c r="B993" s="24" t="s">
        <v>6955</v>
      </c>
      <c r="C993" s="24" t="s">
        <v>12810</v>
      </c>
      <c r="D993" s="24">
        <v>11.43</v>
      </c>
      <c r="E993" s="21">
        <v>4.84</v>
      </c>
      <c r="F993" s="28">
        <v>55.32</v>
      </c>
      <c r="G993" s="396"/>
      <c r="H993" s="383"/>
    </row>
    <row r="994" s="380" customFormat="1" ht="25" customHeight="1" spans="1:8">
      <c r="A994" s="208">
        <v>990</v>
      </c>
      <c r="B994" s="24" t="s">
        <v>2598</v>
      </c>
      <c r="C994" s="24" t="s">
        <v>12810</v>
      </c>
      <c r="D994" s="24">
        <v>7.75</v>
      </c>
      <c r="E994" s="21">
        <v>4.84</v>
      </c>
      <c r="F994" s="28">
        <v>37.51</v>
      </c>
      <c r="G994" s="396"/>
      <c r="H994" s="383"/>
    </row>
    <row r="995" s="380" customFormat="1" ht="25" customHeight="1" spans="1:8">
      <c r="A995" s="208">
        <v>991</v>
      </c>
      <c r="B995" s="24" t="s">
        <v>1140</v>
      </c>
      <c r="C995" s="24" t="s">
        <v>12810</v>
      </c>
      <c r="D995" s="24">
        <v>1.44</v>
      </c>
      <c r="E995" s="21">
        <v>4.84</v>
      </c>
      <c r="F995" s="28">
        <v>6.97</v>
      </c>
      <c r="G995" s="396"/>
      <c r="H995" s="383"/>
    </row>
    <row r="996" s="380" customFormat="1" ht="25" customHeight="1" spans="1:8">
      <c r="A996" s="208">
        <v>992</v>
      </c>
      <c r="B996" s="24" t="s">
        <v>3345</v>
      </c>
      <c r="C996" s="24" t="s">
        <v>12810</v>
      </c>
      <c r="D996" s="28">
        <v>1.4</v>
      </c>
      <c r="E996" s="21">
        <v>4.84</v>
      </c>
      <c r="F996" s="28">
        <v>6.78</v>
      </c>
      <c r="G996" s="396"/>
      <c r="H996" s="383"/>
    </row>
    <row r="997" s="380" customFormat="1" ht="25" customHeight="1" spans="1:8">
      <c r="A997" s="208">
        <v>993</v>
      </c>
      <c r="B997" s="24" t="s">
        <v>786</v>
      </c>
      <c r="C997" s="24" t="s">
        <v>12810</v>
      </c>
      <c r="D997" s="24">
        <v>12.85</v>
      </c>
      <c r="E997" s="21">
        <v>4.84</v>
      </c>
      <c r="F997" s="28">
        <v>62.19</v>
      </c>
      <c r="G997" s="396"/>
      <c r="H997" s="383"/>
    </row>
    <row r="998" s="380" customFormat="1" ht="25" customHeight="1" spans="1:8">
      <c r="A998" s="208">
        <v>994</v>
      </c>
      <c r="B998" s="24" t="s">
        <v>12830</v>
      </c>
      <c r="C998" s="24" t="s">
        <v>12810</v>
      </c>
      <c r="D998" s="24">
        <v>9.73</v>
      </c>
      <c r="E998" s="21">
        <v>4.84</v>
      </c>
      <c r="F998" s="28">
        <v>47.09</v>
      </c>
      <c r="G998" s="396"/>
      <c r="H998" s="383"/>
    </row>
    <row r="999" s="380" customFormat="1" ht="25" customHeight="1" spans="1:8">
      <c r="A999" s="208">
        <v>995</v>
      </c>
      <c r="B999" s="24" t="s">
        <v>2938</v>
      </c>
      <c r="C999" s="24" t="s">
        <v>12810</v>
      </c>
      <c r="D999" s="24">
        <v>2</v>
      </c>
      <c r="E999" s="21">
        <v>4.84</v>
      </c>
      <c r="F999" s="28">
        <v>9.68</v>
      </c>
      <c r="G999" s="396"/>
      <c r="H999" s="383"/>
    </row>
    <row r="1000" s="380" customFormat="1" ht="25" customHeight="1" spans="1:8">
      <c r="A1000" s="208">
        <v>996</v>
      </c>
      <c r="B1000" s="24" t="s">
        <v>12831</v>
      </c>
      <c r="C1000" s="24" t="s">
        <v>12810</v>
      </c>
      <c r="D1000" s="24">
        <v>8.51</v>
      </c>
      <c r="E1000" s="21">
        <v>4.84</v>
      </c>
      <c r="F1000" s="28">
        <v>41.19</v>
      </c>
      <c r="G1000" s="396"/>
      <c r="H1000" s="383"/>
    </row>
    <row r="1001" s="380" customFormat="1" ht="25" customHeight="1" spans="1:8">
      <c r="A1001" s="208">
        <v>997</v>
      </c>
      <c r="B1001" s="21" t="s">
        <v>12832</v>
      </c>
      <c r="C1001" s="24" t="s">
        <v>12660</v>
      </c>
      <c r="D1001" s="24">
        <v>200</v>
      </c>
      <c r="E1001" s="21">
        <v>4.84</v>
      </c>
      <c r="F1001" s="28">
        <v>968</v>
      </c>
      <c r="G1001" s="396"/>
      <c r="H1001" s="383"/>
    </row>
    <row r="1002" s="380" customFormat="1" ht="25" customHeight="1" spans="1:8">
      <c r="A1002" s="208">
        <v>998</v>
      </c>
      <c r="B1002" s="24" t="s">
        <v>12833</v>
      </c>
      <c r="C1002" s="24" t="s">
        <v>12834</v>
      </c>
      <c r="D1002" s="24">
        <v>2.58</v>
      </c>
      <c r="E1002" s="21">
        <v>4.84</v>
      </c>
      <c r="F1002" s="28">
        <v>12.49</v>
      </c>
      <c r="G1002" s="396"/>
      <c r="H1002" s="383"/>
    </row>
    <row r="1003" s="380" customFormat="1" ht="25" customHeight="1" spans="1:8">
      <c r="A1003" s="208">
        <v>999</v>
      </c>
      <c r="B1003" s="24" t="s">
        <v>12835</v>
      </c>
      <c r="C1003" s="24" t="s">
        <v>12834</v>
      </c>
      <c r="D1003" s="24">
        <v>6.27</v>
      </c>
      <c r="E1003" s="21">
        <v>4.84</v>
      </c>
      <c r="F1003" s="28">
        <v>30.35</v>
      </c>
      <c r="G1003" s="396"/>
      <c r="H1003" s="383"/>
    </row>
    <row r="1004" s="380" customFormat="1" ht="25" customHeight="1" spans="1:8">
      <c r="A1004" s="208">
        <v>1000</v>
      </c>
      <c r="B1004" s="24" t="s">
        <v>823</v>
      </c>
      <c r="C1004" s="24" t="s">
        <v>12834</v>
      </c>
      <c r="D1004" s="24">
        <v>1.62</v>
      </c>
      <c r="E1004" s="21">
        <v>4.84</v>
      </c>
      <c r="F1004" s="28">
        <v>7.84</v>
      </c>
      <c r="G1004" s="396"/>
      <c r="H1004" s="383"/>
    </row>
    <row r="1005" s="380" customFormat="1" ht="25" customHeight="1" spans="1:8">
      <c r="A1005" s="208">
        <v>1001</v>
      </c>
      <c r="B1005" s="24" t="s">
        <v>12836</v>
      </c>
      <c r="C1005" s="24" t="s">
        <v>12834</v>
      </c>
      <c r="D1005" s="24">
        <v>1.14</v>
      </c>
      <c r="E1005" s="21">
        <v>4.84</v>
      </c>
      <c r="F1005" s="28">
        <v>5.52</v>
      </c>
      <c r="G1005" s="396"/>
      <c r="H1005" s="383"/>
    </row>
    <row r="1006" s="380" customFormat="1" ht="25" customHeight="1" spans="1:8">
      <c r="A1006" s="208">
        <v>1002</v>
      </c>
      <c r="B1006" s="24" t="s">
        <v>12837</v>
      </c>
      <c r="C1006" s="24" t="s">
        <v>12834</v>
      </c>
      <c r="D1006" s="24">
        <v>2.95</v>
      </c>
      <c r="E1006" s="21">
        <v>4.84</v>
      </c>
      <c r="F1006" s="28">
        <v>14.28</v>
      </c>
      <c r="G1006" s="396"/>
      <c r="H1006" s="383"/>
    </row>
    <row r="1007" s="380" customFormat="1" ht="25" customHeight="1" spans="1:8">
      <c r="A1007" s="208">
        <v>1003</v>
      </c>
      <c r="B1007" s="24" t="s">
        <v>12838</v>
      </c>
      <c r="C1007" s="24" t="s">
        <v>12834</v>
      </c>
      <c r="D1007" s="24">
        <v>2.09</v>
      </c>
      <c r="E1007" s="21">
        <v>4.84</v>
      </c>
      <c r="F1007" s="28">
        <v>10.12</v>
      </c>
      <c r="G1007" s="396"/>
      <c r="H1007" s="383"/>
    </row>
    <row r="1008" s="380" customFormat="1" ht="25" customHeight="1" spans="1:8">
      <c r="A1008" s="208">
        <v>1004</v>
      </c>
      <c r="B1008" s="24" t="s">
        <v>12839</v>
      </c>
      <c r="C1008" s="24" t="s">
        <v>12834</v>
      </c>
      <c r="D1008" s="24">
        <v>4.66</v>
      </c>
      <c r="E1008" s="21">
        <v>4.84</v>
      </c>
      <c r="F1008" s="28">
        <v>22.55</v>
      </c>
      <c r="G1008" s="396"/>
      <c r="H1008" s="383"/>
    </row>
    <row r="1009" s="380" customFormat="1" ht="25" customHeight="1" spans="1:8">
      <c r="A1009" s="208">
        <v>1005</v>
      </c>
      <c r="B1009" s="24" t="s">
        <v>12840</v>
      </c>
      <c r="C1009" s="24" t="s">
        <v>12834</v>
      </c>
      <c r="D1009" s="24">
        <v>1.07</v>
      </c>
      <c r="E1009" s="21">
        <v>4.84</v>
      </c>
      <c r="F1009" s="28">
        <v>5.18</v>
      </c>
      <c r="G1009" s="396"/>
      <c r="H1009" s="383"/>
    </row>
    <row r="1010" s="380" customFormat="1" ht="25" customHeight="1" spans="1:8">
      <c r="A1010" s="208">
        <v>1006</v>
      </c>
      <c r="B1010" s="24" t="s">
        <v>12841</v>
      </c>
      <c r="C1010" s="24" t="s">
        <v>12834</v>
      </c>
      <c r="D1010" s="24">
        <v>1.33</v>
      </c>
      <c r="E1010" s="21">
        <v>4.84</v>
      </c>
      <c r="F1010" s="28">
        <v>6.44</v>
      </c>
      <c r="G1010" s="396"/>
      <c r="H1010" s="383"/>
    </row>
    <row r="1011" s="380" customFormat="1" ht="25" customHeight="1" spans="1:8">
      <c r="A1011" s="208">
        <v>1007</v>
      </c>
      <c r="B1011" s="24" t="s">
        <v>12842</v>
      </c>
      <c r="C1011" s="24" t="s">
        <v>12834</v>
      </c>
      <c r="D1011" s="24">
        <v>4.42</v>
      </c>
      <c r="E1011" s="21">
        <v>4.84</v>
      </c>
      <c r="F1011" s="28">
        <v>21.39</v>
      </c>
      <c r="G1011" s="396"/>
      <c r="H1011" s="383"/>
    </row>
    <row r="1012" s="380" customFormat="1" ht="25" customHeight="1" spans="1:8">
      <c r="A1012" s="208">
        <v>1008</v>
      </c>
      <c r="B1012" s="24" t="s">
        <v>12843</v>
      </c>
      <c r="C1012" s="24" t="s">
        <v>12834</v>
      </c>
      <c r="D1012" s="24">
        <v>1.68</v>
      </c>
      <c r="E1012" s="21">
        <v>4.84</v>
      </c>
      <c r="F1012" s="28">
        <v>8.13</v>
      </c>
      <c r="G1012" s="396"/>
      <c r="H1012" s="383"/>
    </row>
    <row r="1013" s="380" customFormat="1" ht="25" customHeight="1" spans="1:8">
      <c r="A1013" s="208">
        <v>1009</v>
      </c>
      <c r="B1013" s="24" t="s">
        <v>12844</v>
      </c>
      <c r="C1013" s="24" t="s">
        <v>12834</v>
      </c>
      <c r="D1013" s="24">
        <v>1.09</v>
      </c>
      <c r="E1013" s="21">
        <v>4.84</v>
      </c>
      <c r="F1013" s="28">
        <v>5.28</v>
      </c>
      <c r="G1013" s="396"/>
      <c r="H1013" s="383"/>
    </row>
    <row r="1014" s="380" customFormat="1" ht="25" customHeight="1" spans="1:8">
      <c r="A1014" s="208">
        <v>1010</v>
      </c>
      <c r="B1014" s="24" t="s">
        <v>12845</v>
      </c>
      <c r="C1014" s="24" t="s">
        <v>12834</v>
      </c>
      <c r="D1014" s="24">
        <v>1.07</v>
      </c>
      <c r="E1014" s="21">
        <v>4.84</v>
      </c>
      <c r="F1014" s="28">
        <v>5.18</v>
      </c>
      <c r="G1014" s="396"/>
      <c r="H1014" s="383"/>
    </row>
    <row r="1015" s="380" customFormat="1" ht="25" customHeight="1" spans="1:8">
      <c r="A1015" s="208">
        <v>1011</v>
      </c>
      <c r="B1015" s="24" t="s">
        <v>12846</v>
      </c>
      <c r="C1015" s="24" t="s">
        <v>12834</v>
      </c>
      <c r="D1015" s="24">
        <v>1.28</v>
      </c>
      <c r="E1015" s="21">
        <v>4.84</v>
      </c>
      <c r="F1015" s="28">
        <v>6.2</v>
      </c>
      <c r="G1015" s="396"/>
      <c r="H1015" s="383"/>
    </row>
    <row r="1016" s="380" customFormat="1" ht="25" customHeight="1" spans="1:8">
      <c r="A1016" s="208">
        <v>1012</v>
      </c>
      <c r="B1016" s="24" t="s">
        <v>11821</v>
      </c>
      <c r="C1016" s="24" t="s">
        <v>12834</v>
      </c>
      <c r="D1016" s="24">
        <v>4.09</v>
      </c>
      <c r="E1016" s="21">
        <v>4.84</v>
      </c>
      <c r="F1016" s="28">
        <v>19.8</v>
      </c>
      <c r="G1016" s="396"/>
      <c r="H1016" s="383"/>
    </row>
    <row r="1017" s="380" customFormat="1" ht="25" customHeight="1" spans="1:8">
      <c r="A1017" s="208">
        <v>1013</v>
      </c>
      <c r="B1017" s="24" t="s">
        <v>12170</v>
      </c>
      <c r="C1017" s="24" t="s">
        <v>12834</v>
      </c>
      <c r="D1017" s="24">
        <v>2.37</v>
      </c>
      <c r="E1017" s="21">
        <v>4.84</v>
      </c>
      <c r="F1017" s="28">
        <v>11.47</v>
      </c>
      <c r="G1017" s="396"/>
      <c r="H1017" s="383"/>
    </row>
    <row r="1018" s="380" customFormat="1" ht="25" customHeight="1" spans="1:8">
      <c r="A1018" s="208">
        <v>1014</v>
      </c>
      <c r="B1018" s="24" t="s">
        <v>6534</v>
      </c>
      <c r="C1018" s="24" t="s">
        <v>12834</v>
      </c>
      <c r="D1018" s="24">
        <v>1.47</v>
      </c>
      <c r="E1018" s="21">
        <v>4.84</v>
      </c>
      <c r="F1018" s="28">
        <v>7.11</v>
      </c>
      <c r="G1018" s="396"/>
      <c r="H1018" s="383"/>
    </row>
    <row r="1019" s="380" customFormat="1" ht="25" customHeight="1" spans="1:8">
      <c r="A1019" s="208">
        <v>1015</v>
      </c>
      <c r="B1019" s="24" t="s">
        <v>2014</v>
      </c>
      <c r="C1019" s="24" t="s">
        <v>12834</v>
      </c>
      <c r="D1019" s="24">
        <v>1.26</v>
      </c>
      <c r="E1019" s="21">
        <v>4.84</v>
      </c>
      <c r="F1019" s="28">
        <v>6.1</v>
      </c>
      <c r="G1019" s="396"/>
      <c r="H1019" s="383"/>
    </row>
    <row r="1020" s="380" customFormat="1" ht="25" customHeight="1" spans="1:8">
      <c r="A1020" s="208">
        <v>1016</v>
      </c>
      <c r="B1020" s="24" t="s">
        <v>285</v>
      </c>
      <c r="C1020" s="24" t="s">
        <v>12834</v>
      </c>
      <c r="D1020" s="24">
        <v>1.28</v>
      </c>
      <c r="E1020" s="21">
        <v>4.84</v>
      </c>
      <c r="F1020" s="28">
        <v>6.2</v>
      </c>
      <c r="G1020" s="396"/>
      <c r="H1020" s="383"/>
    </row>
    <row r="1021" s="380" customFormat="1" ht="25" customHeight="1" spans="1:8">
      <c r="A1021" s="208">
        <v>1017</v>
      </c>
      <c r="B1021" s="24" t="s">
        <v>12847</v>
      </c>
      <c r="C1021" s="24" t="s">
        <v>12834</v>
      </c>
      <c r="D1021" s="24">
        <v>1.32</v>
      </c>
      <c r="E1021" s="21">
        <v>4.84</v>
      </c>
      <c r="F1021" s="28">
        <v>6.39</v>
      </c>
      <c r="G1021" s="396"/>
      <c r="H1021" s="383"/>
    </row>
    <row r="1022" s="380" customFormat="1" ht="25" customHeight="1" spans="1:8">
      <c r="A1022" s="208">
        <v>1018</v>
      </c>
      <c r="B1022" s="24" t="s">
        <v>12848</v>
      </c>
      <c r="C1022" s="24" t="s">
        <v>12834</v>
      </c>
      <c r="D1022" s="24">
        <v>1.45</v>
      </c>
      <c r="E1022" s="21">
        <v>4.84</v>
      </c>
      <c r="F1022" s="28">
        <v>7.02</v>
      </c>
      <c r="G1022" s="396"/>
      <c r="H1022" s="383"/>
    </row>
    <row r="1023" s="380" customFormat="1" ht="25" customHeight="1" spans="1:8">
      <c r="A1023" s="208">
        <v>1019</v>
      </c>
      <c r="B1023" s="24" t="s">
        <v>12849</v>
      </c>
      <c r="C1023" s="24" t="s">
        <v>12834</v>
      </c>
      <c r="D1023" s="24">
        <v>2.38</v>
      </c>
      <c r="E1023" s="21">
        <v>4.84</v>
      </c>
      <c r="F1023" s="28">
        <v>11.52</v>
      </c>
      <c r="G1023" s="396"/>
      <c r="H1023" s="383"/>
    </row>
    <row r="1024" s="380" customFormat="1" ht="25" customHeight="1" spans="1:8">
      <c r="A1024" s="208">
        <v>1020</v>
      </c>
      <c r="B1024" s="21" t="s">
        <v>12850</v>
      </c>
      <c r="C1024" s="24" t="s">
        <v>12834</v>
      </c>
      <c r="D1024" s="24">
        <v>1.11</v>
      </c>
      <c r="E1024" s="21">
        <v>4.84</v>
      </c>
      <c r="F1024" s="28">
        <v>5.37</v>
      </c>
      <c r="G1024" s="396"/>
      <c r="H1024" s="383"/>
    </row>
    <row r="1025" s="380" customFormat="1" ht="25" customHeight="1" spans="1:8">
      <c r="A1025" s="208">
        <v>1021</v>
      </c>
      <c r="B1025" s="24" t="s">
        <v>6035</v>
      </c>
      <c r="C1025" s="24" t="s">
        <v>12834</v>
      </c>
      <c r="D1025" s="24">
        <v>1.2</v>
      </c>
      <c r="E1025" s="21">
        <v>4.84</v>
      </c>
      <c r="F1025" s="28">
        <v>5.81</v>
      </c>
      <c r="G1025" s="396"/>
      <c r="H1025" s="383"/>
    </row>
    <row r="1026" s="380" customFormat="1" ht="25" customHeight="1" spans="1:8">
      <c r="A1026" s="208">
        <v>1022</v>
      </c>
      <c r="B1026" s="24" t="s">
        <v>12851</v>
      </c>
      <c r="C1026" s="24" t="s">
        <v>12834</v>
      </c>
      <c r="D1026" s="24">
        <v>1.34</v>
      </c>
      <c r="E1026" s="21">
        <v>4.84</v>
      </c>
      <c r="F1026" s="28">
        <v>6.49</v>
      </c>
      <c r="G1026" s="396"/>
      <c r="H1026" s="383"/>
    </row>
    <row r="1027" s="380" customFormat="1" ht="25" customHeight="1" spans="1:8">
      <c r="A1027" s="208">
        <v>1023</v>
      </c>
      <c r="B1027" s="24" t="s">
        <v>12852</v>
      </c>
      <c r="C1027" s="24" t="s">
        <v>12834</v>
      </c>
      <c r="D1027" s="24">
        <v>5.26</v>
      </c>
      <c r="E1027" s="21">
        <v>4.84</v>
      </c>
      <c r="F1027" s="28">
        <v>25.46</v>
      </c>
      <c r="G1027" s="396"/>
      <c r="H1027" s="383"/>
    </row>
    <row r="1028" s="380" customFormat="1" ht="25" customHeight="1" spans="1:8">
      <c r="A1028" s="208">
        <v>1024</v>
      </c>
      <c r="B1028" s="21" t="s">
        <v>3570</v>
      </c>
      <c r="C1028" s="24" t="s">
        <v>12834</v>
      </c>
      <c r="D1028" s="24">
        <v>0.83</v>
      </c>
      <c r="E1028" s="21">
        <v>4.84</v>
      </c>
      <c r="F1028" s="28">
        <v>4.02</v>
      </c>
      <c r="G1028" s="406" t="s">
        <v>12853</v>
      </c>
      <c r="H1028" s="383"/>
    </row>
    <row r="1029" s="380" customFormat="1" ht="25" customHeight="1" spans="1:8">
      <c r="A1029" s="208">
        <v>1025</v>
      </c>
      <c r="B1029" s="24" t="s">
        <v>12854</v>
      </c>
      <c r="C1029" s="24" t="s">
        <v>12834</v>
      </c>
      <c r="D1029" s="24">
        <v>1.1</v>
      </c>
      <c r="E1029" s="21">
        <v>4.84</v>
      </c>
      <c r="F1029" s="28">
        <v>5.32</v>
      </c>
      <c r="G1029" s="396"/>
      <c r="H1029" s="383"/>
    </row>
    <row r="1030" s="380" customFormat="1" ht="25" customHeight="1" spans="1:8">
      <c r="A1030" s="208">
        <v>1026</v>
      </c>
      <c r="B1030" s="24" t="s">
        <v>12855</v>
      </c>
      <c r="C1030" s="24" t="s">
        <v>12834</v>
      </c>
      <c r="D1030" s="24">
        <v>3.94</v>
      </c>
      <c r="E1030" s="21">
        <v>4.84</v>
      </c>
      <c r="F1030" s="28">
        <v>19.07</v>
      </c>
      <c r="G1030" s="396"/>
      <c r="H1030" s="383"/>
    </row>
    <row r="1031" s="380" customFormat="1" ht="25" customHeight="1" spans="1:8">
      <c r="A1031" s="208">
        <v>1027</v>
      </c>
      <c r="B1031" s="24" t="s">
        <v>12856</v>
      </c>
      <c r="C1031" s="24" t="s">
        <v>12834</v>
      </c>
      <c r="D1031" s="24">
        <v>1.14</v>
      </c>
      <c r="E1031" s="21">
        <v>4.84</v>
      </c>
      <c r="F1031" s="28">
        <v>5.52</v>
      </c>
      <c r="G1031" s="396"/>
      <c r="H1031" s="383"/>
    </row>
    <row r="1032" s="380" customFormat="1" ht="25" customHeight="1" spans="1:8">
      <c r="A1032" s="208">
        <v>1028</v>
      </c>
      <c r="B1032" s="24" t="s">
        <v>12857</v>
      </c>
      <c r="C1032" s="24" t="s">
        <v>12834</v>
      </c>
      <c r="D1032" s="24">
        <v>2.14</v>
      </c>
      <c r="E1032" s="21">
        <v>4.84</v>
      </c>
      <c r="F1032" s="28">
        <v>10.36</v>
      </c>
      <c r="G1032" s="396"/>
      <c r="H1032" s="383"/>
    </row>
    <row r="1033" s="380" customFormat="1" ht="25" customHeight="1" spans="1:8">
      <c r="A1033" s="208">
        <v>1029</v>
      </c>
      <c r="B1033" s="24" t="s">
        <v>12858</v>
      </c>
      <c r="C1033" s="24" t="s">
        <v>12834</v>
      </c>
      <c r="D1033" s="24">
        <v>3.54</v>
      </c>
      <c r="E1033" s="21">
        <v>4.84</v>
      </c>
      <c r="F1033" s="28">
        <v>17.13</v>
      </c>
      <c r="G1033" s="396"/>
      <c r="H1033" s="383"/>
    </row>
    <row r="1034" s="380" customFormat="1" ht="25" customHeight="1" spans="1:8">
      <c r="A1034" s="208">
        <v>1030</v>
      </c>
      <c r="B1034" s="24" t="s">
        <v>12859</v>
      </c>
      <c r="C1034" s="24" t="s">
        <v>12834</v>
      </c>
      <c r="D1034" s="24">
        <v>0.34</v>
      </c>
      <c r="E1034" s="21">
        <v>4.84</v>
      </c>
      <c r="F1034" s="28">
        <v>1.65</v>
      </c>
      <c r="G1034" s="396"/>
      <c r="H1034" s="383"/>
    </row>
    <row r="1035" s="380" customFormat="1" ht="25" customHeight="1" spans="1:8">
      <c r="A1035" s="208">
        <v>1031</v>
      </c>
      <c r="B1035" s="24" t="s">
        <v>11026</v>
      </c>
      <c r="C1035" s="24" t="s">
        <v>12834</v>
      </c>
      <c r="D1035" s="24">
        <v>2.15</v>
      </c>
      <c r="E1035" s="21">
        <v>4.84</v>
      </c>
      <c r="F1035" s="28">
        <v>10.41</v>
      </c>
      <c r="G1035" s="396"/>
      <c r="H1035" s="383"/>
    </row>
    <row r="1036" s="380" customFormat="1" ht="25" customHeight="1" spans="1:8">
      <c r="A1036" s="208">
        <v>1032</v>
      </c>
      <c r="B1036" s="24" t="s">
        <v>3191</v>
      </c>
      <c r="C1036" s="24" t="s">
        <v>12834</v>
      </c>
      <c r="D1036" s="24">
        <v>5.69</v>
      </c>
      <c r="E1036" s="21">
        <v>4.84</v>
      </c>
      <c r="F1036" s="28">
        <v>27.54</v>
      </c>
      <c r="G1036" s="396"/>
      <c r="H1036" s="383"/>
    </row>
    <row r="1037" s="380" customFormat="1" ht="25" customHeight="1" spans="1:8">
      <c r="A1037" s="208">
        <v>1033</v>
      </c>
      <c r="B1037" s="24" t="s">
        <v>985</v>
      </c>
      <c r="C1037" s="24" t="s">
        <v>12834</v>
      </c>
      <c r="D1037" s="24">
        <v>5.7</v>
      </c>
      <c r="E1037" s="21">
        <v>4.84</v>
      </c>
      <c r="F1037" s="28">
        <v>27.59</v>
      </c>
      <c r="G1037" s="396"/>
      <c r="H1037" s="383"/>
    </row>
    <row r="1038" s="380" customFormat="1" ht="25" customHeight="1" spans="1:8">
      <c r="A1038" s="208">
        <v>1034</v>
      </c>
      <c r="B1038" s="24" t="s">
        <v>12860</v>
      </c>
      <c r="C1038" s="24" t="s">
        <v>12834</v>
      </c>
      <c r="D1038" s="24">
        <v>0.61</v>
      </c>
      <c r="E1038" s="21">
        <v>4.84</v>
      </c>
      <c r="F1038" s="28">
        <v>2.95</v>
      </c>
      <c r="G1038" s="396"/>
      <c r="H1038" s="383"/>
    </row>
    <row r="1039" s="380" customFormat="1" ht="25" customHeight="1" spans="1:8">
      <c r="A1039" s="208">
        <v>1035</v>
      </c>
      <c r="B1039" s="24" t="s">
        <v>12861</v>
      </c>
      <c r="C1039" s="24" t="s">
        <v>12834</v>
      </c>
      <c r="D1039" s="24">
        <v>1.54</v>
      </c>
      <c r="E1039" s="21">
        <v>4.84</v>
      </c>
      <c r="F1039" s="28">
        <v>7.45</v>
      </c>
      <c r="G1039" s="396"/>
      <c r="H1039" s="383"/>
    </row>
    <row r="1040" s="380" customFormat="1" ht="25" customHeight="1" spans="1:8">
      <c r="A1040" s="208">
        <v>1036</v>
      </c>
      <c r="B1040" s="24" t="s">
        <v>12862</v>
      </c>
      <c r="C1040" s="24" t="s">
        <v>12834</v>
      </c>
      <c r="D1040" s="24">
        <v>0.55</v>
      </c>
      <c r="E1040" s="21">
        <v>4.84</v>
      </c>
      <c r="F1040" s="28">
        <v>2.66</v>
      </c>
      <c r="G1040" s="396"/>
      <c r="H1040" s="383"/>
    </row>
    <row r="1041" s="380" customFormat="1" ht="25" customHeight="1" spans="1:8">
      <c r="A1041" s="208">
        <v>1037</v>
      </c>
      <c r="B1041" s="24" t="s">
        <v>10312</v>
      </c>
      <c r="C1041" s="24" t="s">
        <v>12834</v>
      </c>
      <c r="D1041" s="24">
        <v>0.23</v>
      </c>
      <c r="E1041" s="21">
        <v>4.84</v>
      </c>
      <c r="F1041" s="28">
        <v>1.11</v>
      </c>
      <c r="G1041" s="396"/>
      <c r="H1041" s="383"/>
    </row>
    <row r="1042" s="380" customFormat="1" ht="25" customHeight="1" spans="1:8">
      <c r="A1042" s="208">
        <v>1038</v>
      </c>
      <c r="B1042" s="24" t="s">
        <v>1140</v>
      </c>
      <c r="C1042" s="24" t="s">
        <v>12834</v>
      </c>
      <c r="D1042" s="24">
        <v>0.8</v>
      </c>
      <c r="E1042" s="21">
        <v>4.84</v>
      </c>
      <c r="F1042" s="28">
        <v>3.87</v>
      </c>
      <c r="G1042" s="396"/>
      <c r="H1042" s="383"/>
    </row>
    <row r="1043" s="380" customFormat="1" ht="25" customHeight="1" spans="1:8">
      <c r="A1043" s="208">
        <v>1039</v>
      </c>
      <c r="B1043" s="24" t="s">
        <v>10585</v>
      </c>
      <c r="C1043" s="24" t="s">
        <v>12834</v>
      </c>
      <c r="D1043" s="24">
        <v>4.48</v>
      </c>
      <c r="E1043" s="21">
        <v>4.84</v>
      </c>
      <c r="F1043" s="28">
        <v>21.68</v>
      </c>
      <c r="G1043" s="396"/>
      <c r="H1043" s="383"/>
    </row>
    <row r="1044" s="380" customFormat="1" ht="25" customHeight="1" spans="1:8">
      <c r="A1044" s="208">
        <v>1040</v>
      </c>
      <c r="B1044" s="24" t="s">
        <v>12863</v>
      </c>
      <c r="C1044" s="24" t="s">
        <v>12834</v>
      </c>
      <c r="D1044" s="24">
        <v>5.37</v>
      </c>
      <c r="E1044" s="21">
        <v>4.84</v>
      </c>
      <c r="F1044" s="28">
        <v>25.99</v>
      </c>
      <c r="G1044" s="396"/>
      <c r="H1044" s="383"/>
    </row>
    <row r="1045" s="380" customFormat="1" ht="25" customHeight="1" spans="1:8">
      <c r="A1045" s="208">
        <v>1041</v>
      </c>
      <c r="B1045" s="24" t="s">
        <v>3322</v>
      </c>
      <c r="C1045" s="24" t="s">
        <v>12834</v>
      </c>
      <c r="D1045" s="24">
        <v>1.25</v>
      </c>
      <c r="E1045" s="21">
        <v>4.84</v>
      </c>
      <c r="F1045" s="28">
        <v>6.05</v>
      </c>
      <c r="G1045" s="396"/>
      <c r="H1045" s="383"/>
    </row>
    <row r="1046" s="380" customFormat="1" ht="25" customHeight="1" spans="1:8">
      <c r="A1046" s="208">
        <v>1042</v>
      </c>
      <c r="B1046" s="21" t="s">
        <v>12864</v>
      </c>
      <c r="C1046" s="24" t="s">
        <v>12834</v>
      </c>
      <c r="D1046" s="24">
        <v>1.15</v>
      </c>
      <c r="E1046" s="21">
        <v>4.84</v>
      </c>
      <c r="F1046" s="28">
        <v>5.57</v>
      </c>
      <c r="G1046" s="396"/>
      <c r="H1046" s="383"/>
    </row>
    <row r="1047" s="380" customFormat="1" ht="25" customHeight="1" spans="1:8">
      <c r="A1047" s="208">
        <v>1043</v>
      </c>
      <c r="B1047" s="24" t="s">
        <v>5281</v>
      </c>
      <c r="C1047" s="24" t="s">
        <v>12834</v>
      </c>
      <c r="D1047" s="24">
        <v>1.34</v>
      </c>
      <c r="E1047" s="21">
        <v>4.84</v>
      </c>
      <c r="F1047" s="28">
        <v>6.49</v>
      </c>
      <c r="G1047" s="396"/>
      <c r="H1047" s="383"/>
    </row>
    <row r="1048" s="380" customFormat="1" ht="25" customHeight="1" spans="1:8">
      <c r="A1048" s="208">
        <v>1044</v>
      </c>
      <c r="B1048" s="24" t="s">
        <v>6615</v>
      </c>
      <c r="C1048" s="24" t="s">
        <v>12834</v>
      </c>
      <c r="D1048" s="24">
        <v>6.61</v>
      </c>
      <c r="E1048" s="21">
        <v>4.84</v>
      </c>
      <c r="F1048" s="28">
        <v>31.99</v>
      </c>
      <c r="G1048" s="396"/>
      <c r="H1048" s="383"/>
    </row>
    <row r="1049" s="380" customFormat="1" ht="25" customHeight="1" spans="1:8">
      <c r="A1049" s="208">
        <v>1045</v>
      </c>
      <c r="B1049" s="24" t="s">
        <v>3828</v>
      </c>
      <c r="C1049" s="24" t="s">
        <v>12834</v>
      </c>
      <c r="D1049" s="24">
        <v>1.51</v>
      </c>
      <c r="E1049" s="21">
        <v>4.84</v>
      </c>
      <c r="F1049" s="28">
        <v>7.31</v>
      </c>
      <c r="G1049" s="396"/>
      <c r="H1049" s="383"/>
    </row>
    <row r="1050" s="380" customFormat="1" ht="25" customHeight="1" spans="1:8">
      <c r="A1050" s="208">
        <v>1046</v>
      </c>
      <c r="B1050" s="24" t="s">
        <v>12865</v>
      </c>
      <c r="C1050" s="24" t="s">
        <v>12834</v>
      </c>
      <c r="D1050" s="24">
        <v>3.75</v>
      </c>
      <c r="E1050" s="21">
        <v>4.84</v>
      </c>
      <c r="F1050" s="28">
        <v>18.15</v>
      </c>
      <c r="G1050" s="396"/>
      <c r="H1050" s="383"/>
    </row>
    <row r="1051" s="380" customFormat="1" ht="25" customHeight="1" spans="1:8">
      <c r="A1051" s="208">
        <v>1047</v>
      </c>
      <c r="B1051" s="24" t="s">
        <v>12866</v>
      </c>
      <c r="C1051" s="24" t="s">
        <v>12834</v>
      </c>
      <c r="D1051" s="24">
        <v>1.98</v>
      </c>
      <c r="E1051" s="21">
        <v>4.84</v>
      </c>
      <c r="F1051" s="28">
        <v>9.58</v>
      </c>
      <c r="G1051" s="396"/>
      <c r="H1051" s="383"/>
    </row>
    <row r="1052" s="380" customFormat="1" ht="25" customHeight="1" spans="1:8">
      <c r="A1052" s="208">
        <v>1048</v>
      </c>
      <c r="B1052" s="24" t="s">
        <v>12867</v>
      </c>
      <c r="C1052" s="24" t="s">
        <v>12834</v>
      </c>
      <c r="D1052" s="24">
        <v>3.73</v>
      </c>
      <c r="E1052" s="21">
        <v>4.84</v>
      </c>
      <c r="F1052" s="28">
        <v>18.05</v>
      </c>
      <c r="G1052" s="396"/>
      <c r="H1052" s="383"/>
    </row>
    <row r="1053" s="380" customFormat="1" ht="25" customHeight="1" spans="1:8">
      <c r="A1053" s="208">
        <v>1049</v>
      </c>
      <c r="B1053" s="21" t="s">
        <v>1482</v>
      </c>
      <c r="C1053" s="24" t="s">
        <v>12834</v>
      </c>
      <c r="D1053" s="24">
        <v>0.78</v>
      </c>
      <c r="E1053" s="21">
        <v>4.84</v>
      </c>
      <c r="F1053" s="28">
        <v>3.78</v>
      </c>
      <c r="G1053" s="396"/>
      <c r="H1053" s="383"/>
    </row>
    <row r="1054" s="380" customFormat="1" ht="25" customHeight="1" spans="1:8">
      <c r="A1054" s="208">
        <v>1050</v>
      </c>
      <c r="B1054" s="24" t="s">
        <v>12868</v>
      </c>
      <c r="C1054" s="24" t="s">
        <v>12834</v>
      </c>
      <c r="D1054" s="24">
        <v>0.92</v>
      </c>
      <c r="E1054" s="21">
        <v>4.84</v>
      </c>
      <c r="F1054" s="28">
        <v>4.45</v>
      </c>
      <c r="G1054" s="396"/>
      <c r="H1054" s="383"/>
    </row>
    <row r="1055" s="380" customFormat="1" ht="25" customHeight="1" spans="1:8">
      <c r="A1055" s="208">
        <v>1051</v>
      </c>
      <c r="B1055" s="24" t="s">
        <v>94</v>
      </c>
      <c r="C1055" s="24" t="s">
        <v>12834</v>
      </c>
      <c r="D1055" s="24">
        <v>5.59</v>
      </c>
      <c r="E1055" s="21">
        <v>4.84</v>
      </c>
      <c r="F1055" s="28">
        <v>27.06</v>
      </c>
      <c r="G1055" s="396"/>
      <c r="H1055" s="383"/>
    </row>
    <row r="1056" s="380" customFormat="1" ht="25" customHeight="1" spans="1:8">
      <c r="A1056" s="208">
        <v>1052</v>
      </c>
      <c r="B1056" s="21" t="s">
        <v>12843</v>
      </c>
      <c r="C1056" s="24" t="s">
        <v>12834</v>
      </c>
      <c r="D1056" s="24">
        <v>1.32</v>
      </c>
      <c r="E1056" s="21">
        <v>4.84</v>
      </c>
      <c r="F1056" s="28">
        <v>6.39</v>
      </c>
      <c r="G1056" s="396"/>
      <c r="H1056" s="383"/>
    </row>
    <row r="1057" s="380" customFormat="1" ht="25" customHeight="1" spans="1:8">
      <c r="A1057" s="208">
        <v>1053</v>
      </c>
      <c r="B1057" s="21" t="s">
        <v>12855</v>
      </c>
      <c r="C1057" s="24" t="s">
        <v>12834</v>
      </c>
      <c r="D1057" s="24">
        <v>0.48</v>
      </c>
      <c r="E1057" s="21">
        <v>4.84</v>
      </c>
      <c r="F1057" s="28">
        <v>2.32</v>
      </c>
      <c r="G1057" s="407" t="s">
        <v>12869</v>
      </c>
      <c r="H1057" s="383"/>
    </row>
    <row r="1058" s="380" customFormat="1" ht="25" customHeight="1" spans="1:8">
      <c r="A1058" s="208">
        <v>1054</v>
      </c>
      <c r="B1058" s="24" t="s">
        <v>12870</v>
      </c>
      <c r="C1058" s="24" t="s">
        <v>12871</v>
      </c>
      <c r="D1058" s="24">
        <v>1.5</v>
      </c>
      <c r="E1058" s="21">
        <v>4.84</v>
      </c>
      <c r="F1058" s="28">
        <v>7.26</v>
      </c>
      <c r="G1058" s="396"/>
      <c r="H1058" s="383"/>
    </row>
    <row r="1059" s="380" customFormat="1" ht="25" customHeight="1" spans="1:8">
      <c r="A1059" s="208">
        <v>1055</v>
      </c>
      <c r="B1059" s="21" t="s">
        <v>12872</v>
      </c>
      <c r="C1059" s="24" t="s">
        <v>12871</v>
      </c>
      <c r="D1059" s="24">
        <v>2.02</v>
      </c>
      <c r="E1059" s="21">
        <v>4.84</v>
      </c>
      <c r="F1059" s="28">
        <v>9.78</v>
      </c>
      <c r="G1059" s="396"/>
      <c r="H1059" s="383"/>
    </row>
    <row r="1060" s="380" customFormat="1" ht="25" customHeight="1" spans="1:8">
      <c r="A1060" s="208">
        <v>1056</v>
      </c>
      <c r="B1060" s="24" t="s">
        <v>12873</v>
      </c>
      <c r="C1060" s="24" t="s">
        <v>12871</v>
      </c>
      <c r="D1060" s="24">
        <v>1.09</v>
      </c>
      <c r="E1060" s="21">
        <v>4.84</v>
      </c>
      <c r="F1060" s="28">
        <v>5.28</v>
      </c>
      <c r="G1060" s="396"/>
      <c r="H1060" s="383"/>
    </row>
    <row r="1061" s="380" customFormat="1" ht="25" customHeight="1" spans="1:8">
      <c r="A1061" s="208">
        <v>1057</v>
      </c>
      <c r="B1061" s="24" t="s">
        <v>12393</v>
      </c>
      <c r="C1061" s="24" t="s">
        <v>12871</v>
      </c>
      <c r="D1061" s="24">
        <v>0.76</v>
      </c>
      <c r="E1061" s="21">
        <v>4.84</v>
      </c>
      <c r="F1061" s="28">
        <v>3.68</v>
      </c>
      <c r="G1061" s="396"/>
      <c r="H1061" s="383"/>
    </row>
    <row r="1062" s="380" customFormat="1" ht="25" customHeight="1" spans="1:8">
      <c r="A1062" s="208">
        <v>1058</v>
      </c>
      <c r="B1062" s="24" t="s">
        <v>12874</v>
      </c>
      <c r="C1062" s="24" t="s">
        <v>12871</v>
      </c>
      <c r="D1062" s="24">
        <v>1.24</v>
      </c>
      <c r="E1062" s="21">
        <v>4.84</v>
      </c>
      <c r="F1062" s="28">
        <v>6</v>
      </c>
      <c r="G1062" s="396"/>
      <c r="H1062" s="383"/>
    </row>
    <row r="1063" s="380" customFormat="1" ht="25" customHeight="1" spans="1:8">
      <c r="A1063" s="208">
        <v>1059</v>
      </c>
      <c r="B1063" s="21" t="s">
        <v>424</v>
      </c>
      <c r="C1063" s="24" t="s">
        <v>12871</v>
      </c>
      <c r="D1063" s="24">
        <v>1.89</v>
      </c>
      <c r="E1063" s="21">
        <v>4.84</v>
      </c>
      <c r="F1063" s="28">
        <v>9.15</v>
      </c>
      <c r="G1063" s="408" t="s">
        <v>12875</v>
      </c>
      <c r="H1063" s="383"/>
    </row>
    <row r="1064" s="380" customFormat="1" ht="25" customHeight="1" spans="1:8">
      <c r="A1064" s="208">
        <v>1060</v>
      </c>
      <c r="B1064" s="24" t="s">
        <v>12876</v>
      </c>
      <c r="C1064" s="24" t="s">
        <v>12871</v>
      </c>
      <c r="D1064" s="24">
        <v>0.39</v>
      </c>
      <c r="E1064" s="21">
        <v>4.84</v>
      </c>
      <c r="F1064" s="28">
        <v>1.89</v>
      </c>
      <c r="G1064" s="396"/>
      <c r="H1064" s="383"/>
    </row>
    <row r="1065" s="380" customFormat="1" ht="25" customHeight="1" spans="1:8">
      <c r="A1065" s="208">
        <v>1061</v>
      </c>
      <c r="B1065" s="24" t="s">
        <v>12877</v>
      </c>
      <c r="C1065" s="24" t="s">
        <v>12871</v>
      </c>
      <c r="D1065" s="24">
        <v>1.88</v>
      </c>
      <c r="E1065" s="21">
        <v>4.84</v>
      </c>
      <c r="F1065" s="28">
        <v>9.1</v>
      </c>
      <c r="G1065" s="396"/>
      <c r="H1065" s="383"/>
    </row>
    <row r="1066" s="380" customFormat="1" ht="25" customHeight="1" spans="1:8">
      <c r="A1066" s="208">
        <v>1062</v>
      </c>
      <c r="B1066" s="24" t="s">
        <v>12878</v>
      </c>
      <c r="C1066" s="24" t="s">
        <v>12871</v>
      </c>
      <c r="D1066" s="24">
        <f>0.61+0.45+1.52+0.18</f>
        <v>2.76</v>
      </c>
      <c r="E1066" s="21">
        <v>4.84</v>
      </c>
      <c r="F1066" s="28">
        <v>13.36</v>
      </c>
      <c r="G1066" s="396"/>
      <c r="H1066" s="383"/>
    </row>
    <row r="1067" s="380" customFormat="1" ht="25" customHeight="1" spans="1:8">
      <c r="A1067" s="208">
        <v>1063</v>
      </c>
      <c r="B1067" s="24" t="s">
        <v>12879</v>
      </c>
      <c r="C1067" s="24" t="s">
        <v>12871</v>
      </c>
      <c r="D1067" s="24">
        <f>1.17+0.73</f>
        <v>1.9</v>
      </c>
      <c r="E1067" s="21">
        <v>4.84</v>
      </c>
      <c r="F1067" s="28">
        <v>9.2</v>
      </c>
      <c r="G1067" s="396"/>
      <c r="H1067" s="383"/>
    </row>
    <row r="1068" s="380" customFormat="1" ht="25" customHeight="1" spans="1:8">
      <c r="A1068" s="208">
        <v>1064</v>
      </c>
      <c r="B1068" s="24" t="s">
        <v>6344</v>
      </c>
      <c r="C1068" s="24" t="s">
        <v>12871</v>
      </c>
      <c r="D1068" s="24">
        <f>1.28+0.91+0.94</f>
        <v>3.13</v>
      </c>
      <c r="E1068" s="21">
        <v>4.84</v>
      </c>
      <c r="F1068" s="28">
        <v>15.15</v>
      </c>
      <c r="G1068" s="396"/>
      <c r="H1068" s="383"/>
    </row>
    <row r="1069" s="380" customFormat="1" ht="25" customHeight="1" spans="1:8">
      <c r="A1069" s="208">
        <v>1065</v>
      </c>
      <c r="B1069" s="24" t="s">
        <v>12880</v>
      </c>
      <c r="C1069" s="24" t="s">
        <v>12871</v>
      </c>
      <c r="D1069" s="24">
        <f>1.44+2.01+1.41+0.85</f>
        <v>5.71</v>
      </c>
      <c r="E1069" s="21">
        <v>4.84</v>
      </c>
      <c r="F1069" s="28">
        <v>27.64</v>
      </c>
      <c r="G1069" s="396"/>
      <c r="H1069" s="383"/>
    </row>
    <row r="1070" s="380" customFormat="1" ht="25" customHeight="1" spans="1:8">
      <c r="A1070" s="208">
        <v>1066</v>
      </c>
      <c r="B1070" s="24" t="s">
        <v>12881</v>
      </c>
      <c r="C1070" s="24" t="s">
        <v>12871</v>
      </c>
      <c r="D1070" s="24">
        <v>0.76</v>
      </c>
      <c r="E1070" s="21">
        <v>4.84</v>
      </c>
      <c r="F1070" s="28">
        <v>3.68</v>
      </c>
      <c r="G1070" s="396"/>
      <c r="H1070" s="383"/>
    </row>
    <row r="1071" s="380" customFormat="1" ht="25" customHeight="1" spans="1:8">
      <c r="A1071" s="208">
        <v>1067</v>
      </c>
      <c r="B1071" s="24" t="s">
        <v>12882</v>
      </c>
      <c r="C1071" s="24" t="s">
        <v>12871</v>
      </c>
      <c r="D1071" s="24">
        <v>1.54</v>
      </c>
      <c r="E1071" s="21">
        <v>4.84</v>
      </c>
      <c r="F1071" s="28">
        <v>7.45</v>
      </c>
      <c r="G1071" s="396"/>
      <c r="H1071" s="383"/>
    </row>
    <row r="1072" s="380" customFormat="1" ht="25" customHeight="1" spans="1:8">
      <c r="A1072" s="208">
        <v>1068</v>
      </c>
      <c r="B1072" s="24" t="s">
        <v>12883</v>
      </c>
      <c r="C1072" s="24" t="s">
        <v>12871</v>
      </c>
      <c r="D1072" s="24">
        <v>2.4</v>
      </c>
      <c r="E1072" s="21">
        <v>4.84</v>
      </c>
      <c r="F1072" s="28">
        <v>11.62</v>
      </c>
      <c r="G1072" s="396"/>
      <c r="H1072" s="383"/>
    </row>
    <row r="1073" s="380" customFormat="1" ht="25" customHeight="1" spans="1:8">
      <c r="A1073" s="208">
        <v>1069</v>
      </c>
      <c r="B1073" s="24" t="s">
        <v>12884</v>
      </c>
      <c r="C1073" s="24" t="s">
        <v>12871</v>
      </c>
      <c r="D1073" s="24">
        <v>0.89</v>
      </c>
      <c r="E1073" s="21">
        <v>4.84</v>
      </c>
      <c r="F1073" s="28">
        <v>4.31</v>
      </c>
      <c r="G1073" s="396"/>
      <c r="H1073" s="383"/>
    </row>
    <row r="1074" s="380" customFormat="1" ht="25" customHeight="1" spans="1:8">
      <c r="A1074" s="208">
        <v>1070</v>
      </c>
      <c r="B1074" s="24" t="s">
        <v>12885</v>
      </c>
      <c r="C1074" s="24" t="s">
        <v>12871</v>
      </c>
      <c r="D1074" s="24">
        <v>1.51</v>
      </c>
      <c r="E1074" s="21">
        <v>4.84</v>
      </c>
      <c r="F1074" s="28">
        <v>7.31</v>
      </c>
      <c r="G1074" s="396"/>
      <c r="H1074" s="383"/>
    </row>
    <row r="1075" s="380" customFormat="1" ht="25" customHeight="1" spans="1:8">
      <c r="A1075" s="208">
        <v>1071</v>
      </c>
      <c r="B1075" s="24" t="s">
        <v>12886</v>
      </c>
      <c r="C1075" s="24" t="s">
        <v>12871</v>
      </c>
      <c r="D1075" s="24">
        <v>1.8</v>
      </c>
      <c r="E1075" s="21">
        <v>4.84</v>
      </c>
      <c r="F1075" s="28">
        <v>8.71</v>
      </c>
      <c r="G1075" s="396"/>
      <c r="H1075" s="383"/>
    </row>
    <row r="1076" s="380" customFormat="1" ht="25" customHeight="1" spans="1:8">
      <c r="A1076" s="208">
        <v>1072</v>
      </c>
      <c r="B1076" s="24" t="s">
        <v>12887</v>
      </c>
      <c r="C1076" s="24" t="s">
        <v>12871</v>
      </c>
      <c r="D1076" s="24">
        <f>1.91+1.05+1.08</f>
        <v>4.04</v>
      </c>
      <c r="E1076" s="21">
        <v>4.84</v>
      </c>
      <c r="F1076" s="28">
        <v>19.55</v>
      </c>
      <c r="G1076" s="396"/>
      <c r="H1076" s="383"/>
    </row>
    <row r="1077" s="380" customFormat="1" ht="25" customHeight="1" spans="1:8">
      <c r="A1077" s="208">
        <v>1073</v>
      </c>
      <c r="B1077" s="24" t="s">
        <v>12888</v>
      </c>
      <c r="C1077" s="24" t="s">
        <v>12871</v>
      </c>
      <c r="D1077" s="24">
        <v>1</v>
      </c>
      <c r="E1077" s="21">
        <v>4.84</v>
      </c>
      <c r="F1077" s="28">
        <v>4.84</v>
      </c>
      <c r="G1077" s="396"/>
      <c r="H1077" s="383"/>
    </row>
    <row r="1078" s="380" customFormat="1" ht="25" customHeight="1" spans="1:8">
      <c r="A1078" s="208">
        <v>1074</v>
      </c>
      <c r="B1078" s="24" t="s">
        <v>12889</v>
      </c>
      <c r="C1078" s="24" t="s">
        <v>12871</v>
      </c>
      <c r="D1078" s="24">
        <v>0.87</v>
      </c>
      <c r="E1078" s="21">
        <v>4.84</v>
      </c>
      <c r="F1078" s="28">
        <v>4.21</v>
      </c>
      <c r="G1078" s="396"/>
      <c r="H1078" s="383"/>
    </row>
    <row r="1079" s="380" customFormat="1" ht="25" customHeight="1" spans="1:8">
      <c r="A1079" s="208">
        <v>1075</v>
      </c>
      <c r="B1079" s="24" t="s">
        <v>12890</v>
      </c>
      <c r="C1079" s="24" t="s">
        <v>12871</v>
      </c>
      <c r="D1079" s="24">
        <v>1.58</v>
      </c>
      <c r="E1079" s="21">
        <v>4.84</v>
      </c>
      <c r="F1079" s="28">
        <v>7.65</v>
      </c>
      <c r="G1079" s="396"/>
      <c r="H1079" s="383"/>
    </row>
    <row r="1080" s="380" customFormat="1" ht="25" customHeight="1" spans="1:8">
      <c r="A1080" s="208">
        <v>1076</v>
      </c>
      <c r="B1080" s="24" t="s">
        <v>12891</v>
      </c>
      <c r="C1080" s="24" t="s">
        <v>12871</v>
      </c>
      <c r="D1080" s="24">
        <v>0.75</v>
      </c>
      <c r="E1080" s="21">
        <v>4.84</v>
      </c>
      <c r="F1080" s="28">
        <v>3.63</v>
      </c>
      <c r="G1080" s="396"/>
      <c r="H1080" s="383"/>
    </row>
    <row r="1081" s="380" customFormat="1" ht="25" customHeight="1" spans="1:8">
      <c r="A1081" s="208">
        <v>1077</v>
      </c>
      <c r="B1081" s="24" t="s">
        <v>12892</v>
      </c>
      <c r="C1081" s="24" t="s">
        <v>12871</v>
      </c>
      <c r="D1081" s="24">
        <v>0.77</v>
      </c>
      <c r="E1081" s="21">
        <v>4.84</v>
      </c>
      <c r="F1081" s="28">
        <v>3.73</v>
      </c>
      <c r="G1081" s="396"/>
      <c r="H1081" s="383"/>
    </row>
    <row r="1082" s="380" customFormat="1" ht="25" customHeight="1" spans="1:8">
      <c r="A1082" s="208">
        <v>1078</v>
      </c>
      <c r="B1082" s="24" t="s">
        <v>12893</v>
      </c>
      <c r="C1082" s="24" t="s">
        <v>12871</v>
      </c>
      <c r="D1082" s="24">
        <v>0.5</v>
      </c>
      <c r="E1082" s="21">
        <v>4.84</v>
      </c>
      <c r="F1082" s="28">
        <v>2.42</v>
      </c>
      <c r="G1082" s="396"/>
      <c r="H1082" s="383"/>
    </row>
    <row r="1083" s="380" customFormat="1" ht="25" customHeight="1" spans="1:8">
      <c r="A1083" s="208">
        <v>1079</v>
      </c>
      <c r="B1083" s="24" t="s">
        <v>12894</v>
      </c>
      <c r="C1083" s="24" t="s">
        <v>12871</v>
      </c>
      <c r="D1083" s="24">
        <v>2.42</v>
      </c>
      <c r="E1083" s="21">
        <v>4.84</v>
      </c>
      <c r="F1083" s="28">
        <v>11.71</v>
      </c>
      <c r="G1083" s="396"/>
      <c r="H1083" s="383"/>
    </row>
    <row r="1084" s="380" customFormat="1" ht="25" customHeight="1" spans="1:8">
      <c r="A1084" s="208">
        <v>1080</v>
      </c>
      <c r="B1084" s="24" t="s">
        <v>12895</v>
      </c>
      <c r="C1084" s="24" t="s">
        <v>12871</v>
      </c>
      <c r="D1084" s="24">
        <v>0.19</v>
      </c>
      <c r="E1084" s="21">
        <v>4.84</v>
      </c>
      <c r="F1084" s="28">
        <v>0.92</v>
      </c>
      <c r="G1084" s="396"/>
      <c r="H1084" s="383"/>
    </row>
    <row r="1085" s="380" customFormat="1" ht="25" customHeight="1" spans="1:8">
      <c r="A1085" s="208">
        <v>1081</v>
      </c>
      <c r="B1085" s="24" t="s">
        <v>12896</v>
      </c>
      <c r="C1085" s="24" t="s">
        <v>12871</v>
      </c>
      <c r="D1085" s="24">
        <v>1.65</v>
      </c>
      <c r="E1085" s="21">
        <v>4.84</v>
      </c>
      <c r="F1085" s="28">
        <v>7.99</v>
      </c>
      <c r="G1085" s="396"/>
      <c r="H1085" s="383"/>
    </row>
    <row r="1086" s="380" customFormat="1" ht="25" customHeight="1" spans="1:8">
      <c r="A1086" s="208">
        <v>1082</v>
      </c>
      <c r="B1086" s="24" t="s">
        <v>7182</v>
      </c>
      <c r="C1086" s="24" t="s">
        <v>12871</v>
      </c>
      <c r="D1086" s="24">
        <v>0.75</v>
      </c>
      <c r="E1086" s="21">
        <v>4.84</v>
      </c>
      <c r="F1086" s="28">
        <v>3.63</v>
      </c>
      <c r="G1086" s="396"/>
      <c r="H1086" s="383"/>
    </row>
    <row r="1087" s="380" customFormat="1" ht="25" customHeight="1" spans="1:8">
      <c r="A1087" s="208">
        <v>1083</v>
      </c>
      <c r="B1087" s="24" t="s">
        <v>919</v>
      </c>
      <c r="C1087" s="24" t="s">
        <v>12871</v>
      </c>
      <c r="D1087" s="24">
        <v>0.97</v>
      </c>
      <c r="E1087" s="21">
        <v>4.84</v>
      </c>
      <c r="F1087" s="28">
        <v>4.69</v>
      </c>
      <c r="G1087" s="396"/>
      <c r="H1087" s="383"/>
    </row>
    <row r="1088" s="380" customFormat="1" ht="25" customHeight="1" spans="1:8">
      <c r="A1088" s="208">
        <v>1084</v>
      </c>
      <c r="B1088" s="24" t="s">
        <v>12897</v>
      </c>
      <c r="C1088" s="24" t="s">
        <v>12871</v>
      </c>
      <c r="D1088" s="24">
        <v>1.01</v>
      </c>
      <c r="E1088" s="21">
        <v>4.84</v>
      </c>
      <c r="F1088" s="28">
        <v>4.89</v>
      </c>
      <c r="G1088" s="396"/>
      <c r="H1088" s="383"/>
    </row>
    <row r="1089" s="380" customFormat="1" ht="25" customHeight="1" spans="1:8">
      <c r="A1089" s="208">
        <v>1085</v>
      </c>
      <c r="B1089" s="24" t="s">
        <v>12898</v>
      </c>
      <c r="C1089" s="24" t="s">
        <v>12871</v>
      </c>
      <c r="D1089" s="24">
        <v>0.44</v>
      </c>
      <c r="E1089" s="21">
        <v>4.84</v>
      </c>
      <c r="F1089" s="28">
        <v>2.13</v>
      </c>
      <c r="G1089" s="396"/>
      <c r="H1089" s="383"/>
    </row>
    <row r="1090" s="380" customFormat="1" ht="25" customHeight="1" spans="1:8">
      <c r="A1090" s="208">
        <v>1086</v>
      </c>
      <c r="B1090" s="24" t="s">
        <v>9296</v>
      </c>
      <c r="C1090" s="24" t="s">
        <v>12871</v>
      </c>
      <c r="D1090" s="24">
        <v>4.95</v>
      </c>
      <c r="E1090" s="21">
        <v>4.84</v>
      </c>
      <c r="F1090" s="28">
        <v>23.96</v>
      </c>
      <c r="G1090" s="396"/>
      <c r="H1090" s="383"/>
    </row>
    <row r="1091" s="380" customFormat="1" ht="25" customHeight="1" spans="1:8">
      <c r="A1091" s="208">
        <v>1087</v>
      </c>
      <c r="B1091" s="24" t="s">
        <v>12899</v>
      </c>
      <c r="C1091" s="24" t="s">
        <v>12871</v>
      </c>
      <c r="D1091" s="24">
        <v>1.01</v>
      </c>
      <c r="E1091" s="21">
        <v>4.84</v>
      </c>
      <c r="F1091" s="28">
        <v>4.89</v>
      </c>
      <c r="G1091" s="396"/>
      <c r="H1091" s="383"/>
    </row>
    <row r="1092" s="380" customFormat="1" ht="25" customHeight="1" spans="1:8">
      <c r="A1092" s="208">
        <v>1088</v>
      </c>
      <c r="B1092" s="24" t="s">
        <v>11245</v>
      </c>
      <c r="C1092" s="24" t="s">
        <v>12871</v>
      </c>
      <c r="D1092" s="24">
        <v>0.94</v>
      </c>
      <c r="E1092" s="21">
        <v>4.84</v>
      </c>
      <c r="F1092" s="28">
        <v>4.55</v>
      </c>
      <c r="G1092" s="396"/>
      <c r="H1092" s="383"/>
    </row>
    <row r="1093" s="380" customFormat="1" ht="25" customHeight="1" spans="1:8">
      <c r="A1093" s="208">
        <v>1089</v>
      </c>
      <c r="B1093" s="24" t="s">
        <v>12900</v>
      </c>
      <c r="C1093" s="24" t="s">
        <v>12871</v>
      </c>
      <c r="D1093" s="24">
        <f>0.75+0.86+1.48</f>
        <v>3.09</v>
      </c>
      <c r="E1093" s="21">
        <v>4.84</v>
      </c>
      <c r="F1093" s="28">
        <v>14.96</v>
      </c>
      <c r="G1093" s="396"/>
      <c r="H1093" s="383"/>
    </row>
    <row r="1094" s="380" customFormat="1" ht="25" customHeight="1" spans="1:8">
      <c r="A1094" s="208">
        <v>1090</v>
      </c>
      <c r="B1094" s="24" t="s">
        <v>12901</v>
      </c>
      <c r="C1094" s="24" t="s">
        <v>12871</v>
      </c>
      <c r="D1094" s="24">
        <f>0.85+1.18</f>
        <v>2.03</v>
      </c>
      <c r="E1094" s="21">
        <v>4.84</v>
      </c>
      <c r="F1094" s="28">
        <v>9.83</v>
      </c>
      <c r="G1094" s="396"/>
      <c r="H1094" s="383"/>
    </row>
    <row r="1095" s="380" customFormat="1" ht="25" customHeight="1" spans="1:8">
      <c r="A1095" s="208">
        <v>1091</v>
      </c>
      <c r="B1095" s="24" t="s">
        <v>12902</v>
      </c>
      <c r="C1095" s="24" t="s">
        <v>12871</v>
      </c>
      <c r="D1095" s="24">
        <v>0.83</v>
      </c>
      <c r="E1095" s="21">
        <v>4.84</v>
      </c>
      <c r="F1095" s="28">
        <v>4.02</v>
      </c>
      <c r="G1095" s="396"/>
      <c r="H1095" s="383"/>
    </row>
    <row r="1096" s="380" customFormat="1" ht="25" customHeight="1" spans="1:8">
      <c r="A1096" s="208">
        <v>1092</v>
      </c>
      <c r="B1096" s="24" t="s">
        <v>12903</v>
      </c>
      <c r="C1096" s="24" t="s">
        <v>12904</v>
      </c>
      <c r="D1096" s="24">
        <f>1.11+1.12+0.76+1.31</f>
        <v>4.3</v>
      </c>
      <c r="E1096" s="21">
        <v>4.84</v>
      </c>
      <c r="F1096" s="28">
        <v>20.81</v>
      </c>
      <c r="G1096" s="396"/>
      <c r="H1096" s="383"/>
    </row>
    <row r="1097" s="380" customFormat="1" ht="25" customHeight="1" spans="1:8">
      <c r="A1097" s="208">
        <v>1093</v>
      </c>
      <c r="B1097" s="24" t="s">
        <v>12905</v>
      </c>
      <c r="C1097" s="24" t="s">
        <v>12904</v>
      </c>
      <c r="D1097" s="24">
        <f>0.58+0.86</f>
        <v>1.44</v>
      </c>
      <c r="E1097" s="21">
        <v>4.84</v>
      </c>
      <c r="F1097" s="28">
        <v>6.97</v>
      </c>
      <c r="G1097" s="396"/>
      <c r="H1097" s="383"/>
    </row>
    <row r="1098" s="380" customFormat="1" ht="25" customHeight="1" spans="1:8">
      <c r="A1098" s="208">
        <v>1094</v>
      </c>
      <c r="B1098" s="24" t="s">
        <v>12906</v>
      </c>
      <c r="C1098" s="24" t="s">
        <v>12904</v>
      </c>
      <c r="D1098" s="24">
        <f>1.18+0.63</f>
        <v>1.81</v>
      </c>
      <c r="E1098" s="21">
        <v>4.84</v>
      </c>
      <c r="F1098" s="28">
        <v>8.76</v>
      </c>
      <c r="G1098" s="396"/>
      <c r="H1098" s="383"/>
    </row>
    <row r="1099" s="380" customFormat="1" ht="25" customHeight="1" spans="1:8">
      <c r="A1099" s="208">
        <v>1095</v>
      </c>
      <c r="B1099" s="21" t="s">
        <v>12907</v>
      </c>
      <c r="C1099" s="24" t="s">
        <v>12904</v>
      </c>
      <c r="D1099" s="24">
        <v>5.51</v>
      </c>
      <c r="E1099" s="21">
        <v>4.84</v>
      </c>
      <c r="F1099" s="28">
        <v>26.67</v>
      </c>
      <c r="G1099" s="408"/>
      <c r="H1099" s="383"/>
    </row>
    <row r="1100" s="380" customFormat="1" ht="25" customHeight="1" spans="1:8">
      <c r="A1100" s="208">
        <v>1096</v>
      </c>
      <c r="B1100" s="24" t="s">
        <v>8705</v>
      </c>
      <c r="C1100" s="24" t="s">
        <v>12904</v>
      </c>
      <c r="D1100" s="24">
        <v>3.11</v>
      </c>
      <c r="E1100" s="21">
        <v>4.84</v>
      </c>
      <c r="F1100" s="28">
        <v>15.05</v>
      </c>
      <c r="G1100" s="396"/>
      <c r="H1100" s="383"/>
    </row>
    <row r="1101" s="380" customFormat="1" ht="25" customHeight="1" spans="1:8">
      <c r="A1101" s="208">
        <v>1097</v>
      </c>
      <c r="B1101" s="24" t="s">
        <v>12908</v>
      </c>
      <c r="C1101" s="24" t="s">
        <v>12904</v>
      </c>
      <c r="D1101" s="24">
        <f>0.68+0.45</f>
        <v>1.13</v>
      </c>
      <c r="E1101" s="21">
        <v>4.84</v>
      </c>
      <c r="F1101" s="28">
        <v>5.47</v>
      </c>
      <c r="G1101" s="396"/>
      <c r="H1101" s="383"/>
    </row>
    <row r="1102" s="380" customFormat="1" ht="25" customHeight="1" spans="1:8">
      <c r="A1102" s="208">
        <v>1098</v>
      </c>
      <c r="B1102" s="24" t="s">
        <v>12909</v>
      </c>
      <c r="C1102" s="24" t="s">
        <v>12904</v>
      </c>
      <c r="D1102" s="24">
        <v>0.45</v>
      </c>
      <c r="E1102" s="21">
        <v>4.84</v>
      </c>
      <c r="F1102" s="28">
        <v>2.18</v>
      </c>
      <c r="G1102" s="396"/>
      <c r="H1102" s="383"/>
    </row>
    <row r="1103" s="380" customFormat="1" ht="25" customHeight="1" spans="1:8">
      <c r="A1103" s="208">
        <v>1099</v>
      </c>
      <c r="B1103" s="24" t="s">
        <v>12910</v>
      </c>
      <c r="C1103" s="24" t="s">
        <v>12904</v>
      </c>
      <c r="D1103" s="24">
        <v>1.39</v>
      </c>
      <c r="E1103" s="21">
        <v>4.84</v>
      </c>
      <c r="F1103" s="28">
        <v>6.73</v>
      </c>
      <c r="G1103" s="396"/>
      <c r="H1103" s="383"/>
    </row>
    <row r="1104" s="380" customFormat="1" ht="25" customHeight="1" spans="1:8">
      <c r="A1104" s="208">
        <v>1100</v>
      </c>
      <c r="B1104" s="24" t="s">
        <v>12911</v>
      </c>
      <c r="C1104" s="24" t="s">
        <v>12904</v>
      </c>
      <c r="D1104" s="24">
        <v>1.6</v>
      </c>
      <c r="E1104" s="21">
        <v>4.84</v>
      </c>
      <c r="F1104" s="28">
        <v>7.74</v>
      </c>
      <c r="G1104" s="396"/>
      <c r="H1104" s="383"/>
    </row>
    <row r="1105" s="380" customFormat="1" ht="25" customHeight="1" spans="1:8">
      <c r="A1105" s="208">
        <v>1101</v>
      </c>
      <c r="B1105" s="24" t="s">
        <v>1139</v>
      </c>
      <c r="C1105" s="24" t="s">
        <v>12904</v>
      </c>
      <c r="D1105" s="24">
        <v>1.06</v>
      </c>
      <c r="E1105" s="21">
        <v>4.84</v>
      </c>
      <c r="F1105" s="28">
        <v>5.13</v>
      </c>
      <c r="G1105" s="396"/>
      <c r="H1105" s="383"/>
    </row>
    <row r="1106" s="380" customFormat="1" ht="25" customHeight="1" spans="1:8">
      <c r="A1106" s="208">
        <v>1102</v>
      </c>
      <c r="B1106" s="24" t="s">
        <v>12912</v>
      </c>
      <c r="C1106" s="24" t="s">
        <v>12904</v>
      </c>
      <c r="D1106" s="110">
        <v>1.29</v>
      </c>
      <c r="E1106" s="21">
        <v>4.84</v>
      </c>
      <c r="F1106" s="28">
        <v>6.24</v>
      </c>
      <c r="G1106" s="396"/>
      <c r="H1106" s="383"/>
    </row>
    <row r="1107" s="380" customFormat="1" ht="25" customHeight="1" spans="1:8">
      <c r="A1107" s="208">
        <v>1103</v>
      </c>
      <c r="B1107" s="24" t="s">
        <v>12913</v>
      </c>
      <c r="C1107" s="24" t="s">
        <v>12914</v>
      </c>
      <c r="D1107" s="24">
        <f>0.64+1.25</f>
        <v>1.89</v>
      </c>
      <c r="E1107" s="21">
        <v>4.84</v>
      </c>
      <c r="F1107" s="28">
        <v>9.15</v>
      </c>
      <c r="G1107" s="396"/>
      <c r="H1107" s="383"/>
    </row>
    <row r="1108" s="380" customFormat="1" ht="25" customHeight="1" spans="1:8">
      <c r="A1108" s="208">
        <v>1104</v>
      </c>
      <c r="B1108" s="24" t="s">
        <v>12915</v>
      </c>
      <c r="C1108" s="24" t="s">
        <v>12914</v>
      </c>
      <c r="D1108" s="24">
        <v>1.43</v>
      </c>
      <c r="E1108" s="21">
        <v>4.84</v>
      </c>
      <c r="F1108" s="28">
        <v>6.92</v>
      </c>
      <c r="G1108" s="396"/>
      <c r="H1108" s="383"/>
    </row>
    <row r="1109" s="380" customFormat="1" ht="25" customHeight="1" spans="1:8">
      <c r="A1109" s="208">
        <v>1105</v>
      </c>
      <c r="B1109" s="24" t="s">
        <v>12916</v>
      </c>
      <c r="C1109" s="24" t="s">
        <v>12914</v>
      </c>
      <c r="D1109" s="24">
        <v>2.19</v>
      </c>
      <c r="E1109" s="21">
        <v>4.84</v>
      </c>
      <c r="F1109" s="28">
        <v>10.6</v>
      </c>
      <c r="G1109" s="396"/>
      <c r="H1109" s="383"/>
    </row>
    <row r="1110" s="380" customFormat="1" ht="25" customHeight="1" spans="1:8">
      <c r="A1110" s="208">
        <v>1106</v>
      </c>
      <c r="B1110" s="24" t="s">
        <v>12917</v>
      </c>
      <c r="C1110" s="24" t="s">
        <v>12914</v>
      </c>
      <c r="D1110" s="24">
        <v>1.72</v>
      </c>
      <c r="E1110" s="21">
        <v>4.84</v>
      </c>
      <c r="F1110" s="28">
        <v>8.32</v>
      </c>
      <c r="G1110" s="396"/>
      <c r="H1110" s="383"/>
    </row>
    <row r="1111" s="380" customFormat="1" ht="25" customHeight="1" spans="1:8">
      <c r="A1111" s="208">
        <v>1107</v>
      </c>
      <c r="B1111" s="24" t="s">
        <v>12918</v>
      </c>
      <c r="C1111" s="24" t="s">
        <v>12914</v>
      </c>
      <c r="D1111" s="24">
        <v>1.01</v>
      </c>
      <c r="E1111" s="21">
        <v>4.84</v>
      </c>
      <c r="F1111" s="28">
        <v>4.89</v>
      </c>
      <c r="G1111" s="396"/>
      <c r="H1111" s="383"/>
    </row>
    <row r="1112" s="380" customFormat="1" ht="25" customHeight="1" spans="1:8">
      <c r="A1112" s="208">
        <v>1108</v>
      </c>
      <c r="B1112" s="24" t="s">
        <v>12919</v>
      </c>
      <c r="C1112" s="24" t="s">
        <v>12914</v>
      </c>
      <c r="D1112" s="24">
        <v>0.35</v>
      </c>
      <c r="E1112" s="21">
        <v>4.84</v>
      </c>
      <c r="F1112" s="28">
        <v>1.69</v>
      </c>
      <c r="G1112" s="396"/>
      <c r="H1112" s="383"/>
    </row>
    <row r="1113" s="380" customFormat="1" ht="25" customHeight="1" spans="1:8">
      <c r="A1113" s="208">
        <v>1109</v>
      </c>
      <c r="B1113" s="24" t="s">
        <v>12920</v>
      </c>
      <c r="C1113" s="24" t="s">
        <v>12914</v>
      </c>
      <c r="D1113" s="24">
        <v>1.59</v>
      </c>
      <c r="E1113" s="21">
        <v>4.84</v>
      </c>
      <c r="F1113" s="28">
        <v>7.7</v>
      </c>
      <c r="G1113" s="396"/>
      <c r="H1113" s="383"/>
    </row>
    <row r="1114" s="380" customFormat="1" ht="25" customHeight="1" spans="1:8">
      <c r="A1114" s="208">
        <v>1110</v>
      </c>
      <c r="B1114" s="24" t="s">
        <v>12921</v>
      </c>
      <c r="C1114" s="24" t="s">
        <v>12914</v>
      </c>
      <c r="D1114" s="24">
        <v>1.14</v>
      </c>
      <c r="E1114" s="21">
        <v>4.84</v>
      </c>
      <c r="F1114" s="28">
        <v>5.52</v>
      </c>
      <c r="G1114" s="396"/>
      <c r="H1114" s="383"/>
    </row>
    <row r="1115" s="380" customFormat="1" ht="25" customHeight="1" spans="1:8">
      <c r="A1115" s="208">
        <v>1111</v>
      </c>
      <c r="B1115" s="24" t="s">
        <v>12922</v>
      </c>
      <c r="C1115" s="24" t="s">
        <v>12914</v>
      </c>
      <c r="D1115" s="24">
        <f>0.72</f>
        <v>0.72</v>
      </c>
      <c r="E1115" s="21">
        <v>4.84</v>
      </c>
      <c r="F1115" s="28">
        <v>3.48</v>
      </c>
      <c r="G1115" s="396"/>
      <c r="H1115" s="383"/>
    </row>
    <row r="1116" s="380" customFormat="1" ht="25" customHeight="1" spans="1:8">
      <c r="A1116" s="208">
        <v>1112</v>
      </c>
      <c r="B1116" s="24" t="s">
        <v>12923</v>
      </c>
      <c r="C1116" s="24" t="s">
        <v>12914</v>
      </c>
      <c r="D1116" s="24">
        <f>1.12+0.86</f>
        <v>1.98</v>
      </c>
      <c r="E1116" s="21">
        <v>4.84</v>
      </c>
      <c r="F1116" s="28">
        <v>9.58</v>
      </c>
      <c r="G1116" s="396"/>
      <c r="H1116" s="383"/>
    </row>
    <row r="1117" s="380" customFormat="1" ht="25" customHeight="1" spans="1:8">
      <c r="A1117" s="208">
        <v>1113</v>
      </c>
      <c r="B1117" s="24" t="s">
        <v>3345</v>
      </c>
      <c r="C1117" s="24" t="s">
        <v>12914</v>
      </c>
      <c r="D1117" s="24">
        <v>1.18</v>
      </c>
      <c r="E1117" s="21">
        <v>4.84</v>
      </c>
      <c r="F1117" s="28">
        <v>5.71</v>
      </c>
      <c r="G1117" s="396"/>
      <c r="H1117" s="383"/>
    </row>
    <row r="1118" s="380" customFormat="1" ht="25" customHeight="1" spans="1:8">
      <c r="A1118" s="208">
        <v>1114</v>
      </c>
      <c r="B1118" s="24" t="s">
        <v>57</v>
      </c>
      <c r="C1118" s="24" t="s">
        <v>12914</v>
      </c>
      <c r="D1118" s="24">
        <f>1.51+1.23+1.67</f>
        <v>4.41</v>
      </c>
      <c r="E1118" s="21">
        <v>4.84</v>
      </c>
      <c r="F1118" s="28">
        <v>21.34</v>
      </c>
      <c r="G1118" s="396"/>
      <c r="H1118" s="383"/>
    </row>
    <row r="1119" s="380" customFormat="1" ht="25" customHeight="1" spans="1:8">
      <c r="A1119" s="208">
        <v>1115</v>
      </c>
      <c r="B1119" s="24" t="s">
        <v>12924</v>
      </c>
      <c r="C1119" s="24" t="s">
        <v>12914</v>
      </c>
      <c r="D1119" s="24">
        <f>1.53+1.61</f>
        <v>3.14</v>
      </c>
      <c r="E1119" s="21">
        <v>4.84</v>
      </c>
      <c r="F1119" s="28">
        <v>15.2</v>
      </c>
      <c r="G1119" s="396"/>
      <c r="H1119" s="383"/>
    </row>
    <row r="1120" s="380" customFormat="1" ht="25" customHeight="1" spans="1:8">
      <c r="A1120" s="208">
        <v>1116</v>
      </c>
      <c r="B1120" s="24" t="s">
        <v>12925</v>
      </c>
      <c r="C1120" s="24" t="s">
        <v>12914</v>
      </c>
      <c r="D1120" s="24">
        <f>0.42+0.69+0.36+0.61</f>
        <v>2.08</v>
      </c>
      <c r="E1120" s="21">
        <v>4.84</v>
      </c>
      <c r="F1120" s="28">
        <v>10.07</v>
      </c>
      <c r="G1120" s="396"/>
      <c r="H1120" s="383"/>
    </row>
    <row r="1121" s="380" customFormat="1" ht="25" customHeight="1" spans="1:8">
      <c r="A1121" s="208">
        <v>1117</v>
      </c>
      <c r="B1121" s="24" t="s">
        <v>12926</v>
      </c>
      <c r="C1121" s="24" t="s">
        <v>12914</v>
      </c>
      <c r="D1121" s="24">
        <f>1.32+1.98</f>
        <v>3.3</v>
      </c>
      <c r="E1121" s="21">
        <v>4.84</v>
      </c>
      <c r="F1121" s="28">
        <v>15.97</v>
      </c>
      <c r="G1121" s="396"/>
      <c r="H1121" s="383"/>
    </row>
    <row r="1122" s="380" customFormat="1" ht="25" customHeight="1" spans="1:8">
      <c r="A1122" s="208">
        <v>1118</v>
      </c>
      <c r="B1122" s="24" t="s">
        <v>12927</v>
      </c>
      <c r="C1122" s="24" t="s">
        <v>12914</v>
      </c>
      <c r="D1122" s="24">
        <f>3.04+1.43+2.97</f>
        <v>7.44</v>
      </c>
      <c r="E1122" s="21">
        <v>4.84</v>
      </c>
      <c r="F1122" s="28">
        <v>36.01</v>
      </c>
      <c r="G1122" s="396"/>
      <c r="H1122" s="383"/>
    </row>
    <row r="1123" s="380" customFormat="1" ht="25" customHeight="1" spans="1:8">
      <c r="A1123" s="208">
        <v>1119</v>
      </c>
      <c r="B1123" s="24" t="s">
        <v>12808</v>
      </c>
      <c r="C1123" s="24" t="s">
        <v>12914</v>
      </c>
      <c r="D1123" s="24">
        <v>0.65</v>
      </c>
      <c r="E1123" s="21">
        <v>4.84</v>
      </c>
      <c r="F1123" s="28">
        <v>3.15</v>
      </c>
      <c r="G1123" s="396"/>
      <c r="H1123" s="383"/>
    </row>
    <row r="1124" s="380" customFormat="1" ht="25" customHeight="1" spans="1:8">
      <c r="A1124" s="208">
        <v>1120</v>
      </c>
      <c r="B1124" s="24" t="s">
        <v>1718</v>
      </c>
      <c r="C1124" s="24" t="s">
        <v>12914</v>
      </c>
      <c r="D1124" s="24">
        <f>3.7+2.07</f>
        <v>5.77</v>
      </c>
      <c r="E1124" s="21">
        <v>4.84</v>
      </c>
      <c r="F1124" s="28">
        <v>27.93</v>
      </c>
      <c r="G1124" s="396"/>
      <c r="H1124" s="383"/>
    </row>
    <row r="1125" s="380" customFormat="1" ht="25" customHeight="1" spans="1:8">
      <c r="A1125" s="208">
        <v>1121</v>
      </c>
      <c r="B1125" s="24" t="s">
        <v>7878</v>
      </c>
      <c r="C1125" s="24" t="s">
        <v>12914</v>
      </c>
      <c r="D1125" s="24">
        <v>2</v>
      </c>
      <c r="E1125" s="21">
        <v>4.84</v>
      </c>
      <c r="F1125" s="28">
        <v>9.68</v>
      </c>
      <c r="G1125" s="396"/>
      <c r="H1125" s="383"/>
    </row>
    <row r="1126" s="380" customFormat="1" ht="25" customHeight="1" spans="1:8">
      <c r="A1126" s="208">
        <v>1122</v>
      </c>
      <c r="B1126" s="24" t="s">
        <v>12928</v>
      </c>
      <c r="C1126" s="24" t="s">
        <v>12914</v>
      </c>
      <c r="D1126" s="24">
        <v>0.6</v>
      </c>
      <c r="E1126" s="21">
        <v>4.84</v>
      </c>
      <c r="F1126" s="28">
        <v>2.9</v>
      </c>
      <c r="G1126" s="396"/>
      <c r="H1126" s="383"/>
    </row>
    <row r="1127" s="380" customFormat="1" ht="25" customHeight="1" spans="1:8">
      <c r="A1127" s="208">
        <v>1123</v>
      </c>
      <c r="B1127" s="24" t="s">
        <v>12929</v>
      </c>
      <c r="C1127" s="24" t="s">
        <v>12914</v>
      </c>
      <c r="D1127" s="79">
        <v>2.16</v>
      </c>
      <c r="E1127" s="21">
        <v>4.84</v>
      </c>
      <c r="F1127" s="28">
        <v>10.45</v>
      </c>
      <c r="G1127" s="396"/>
      <c r="H1127" s="383"/>
    </row>
    <row r="1128" s="380" customFormat="1" ht="25" customHeight="1" spans="1:8">
      <c r="A1128" s="208">
        <v>1124</v>
      </c>
      <c r="B1128" s="24" t="s">
        <v>12930</v>
      </c>
      <c r="C1128" s="24" t="s">
        <v>12931</v>
      </c>
      <c r="D1128" s="24">
        <v>1.36</v>
      </c>
      <c r="E1128" s="21">
        <v>4.84</v>
      </c>
      <c r="F1128" s="28">
        <v>6.58</v>
      </c>
      <c r="G1128" s="396"/>
      <c r="H1128" s="383"/>
    </row>
    <row r="1129" s="380" customFormat="1" ht="25" customHeight="1" spans="1:8">
      <c r="A1129" s="208">
        <v>1125</v>
      </c>
      <c r="B1129" s="24" t="s">
        <v>12932</v>
      </c>
      <c r="C1129" s="24" t="s">
        <v>12931</v>
      </c>
      <c r="D1129" s="24">
        <v>1.85</v>
      </c>
      <c r="E1129" s="21">
        <v>4.84</v>
      </c>
      <c r="F1129" s="28">
        <v>8.95</v>
      </c>
      <c r="G1129" s="396"/>
      <c r="H1129" s="383"/>
    </row>
    <row r="1130" s="380" customFormat="1" ht="25" customHeight="1" spans="1:8">
      <c r="A1130" s="208">
        <v>1126</v>
      </c>
      <c r="B1130" s="24" t="s">
        <v>12933</v>
      </c>
      <c r="C1130" s="24" t="s">
        <v>12931</v>
      </c>
      <c r="D1130" s="24">
        <f>0.61+1.29+1.05</f>
        <v>2.95</v>
      </c>
      <c r="E1130" s="21">
        <v>4.84</v>
      </c>
      <c r="F1130" s="28">
        <v>14.28</v>
      </c>
      <c r="G1130" s="396"/>
      <c r="H1130" s="383"/>
    </row>
    <row r="1131" s="380" customFormat="1" ht="25" customHeight="1" spans="1:8">
      <c r="A1131" s="208">
        <v>1127</v>
      </c>
      <c r="B1131" s="24" t="s">
        <v>12934</v>
      </c>
      <c r="C1131" s="24" t="s">
        <v>12931</v>
      </c>
      <c r="D1131" s="24">
        <v>1.54</v>
      </c>
      <c r="E1131" s="21">
        <v>4.84</v>
      </c>
      <c r="F1131" s="28">
        <v>7.45</v>
      </c>
      <c r="G1131" s="396"/>
      <c r="H1131" s="383"/>
    </row>
    <row r="1132" s="380" customFormat="1" ht="25" customHeight="1" spans="1:8">
      <c r="A1132" s="208">
        <v>1128</v>
      </c>
      <c r="B1132" s="24" t="s">
        <v>12935</v>
      </c>
      <c r="C1132" s="24" t="s">
        <v>12931</v>
      </c>
      <c r="D1132" s="24">
        <f>0.38+1.55</f>
        <v>1.93</v>
      </c>
      <c r="E1132" s="21">
        <v>4.84</v>
      </c>
      <c r="F1132" s="28">
        <v>9.34</v>
      </c>
      <c r="G1132" s="396"/>
      <c r="H1132" s="383"/>
    </row>
    <row r="1133" s="380" customFormat="1" ht="25" customHeight="1" spans="1:8">
      <c r="A1133" s="208">
        <v>1129</v>
      </c>
      <c r="B1133" s="24" t="s">
        <v>12936</v>
      </c>
      <c r="C1133" s="24" t="s">
        <v>12931</v>
      </c>
      <c r="D1133" s="24">
        <f>1.2+1.1</f>
        <v>2.3</v>
      </c>
      <c r="E1133" s="21">
        <v>4.84</v>
      </c>
      <c r="F1133" s="28">
        <v>11.13</v>
      </c>
      <c r="G1133" s="396"/>
      <c r="H1133" s="383"/>
    </row>
    <row r="1134" s="380" customFormat="1" ht="25" customHeight="1" spans="1:8">
      <c r="A1134" s="208">
        <v>1130</v>
      </c>
      <c r="B1134" s="24" t="s">
        <v>12937</v>
      </c>
      <c r="C1134" s="24" t="s">
        <v>12931</v>
      </c>
      <c r="D1134" s="24">
        <f>0.7+1.23+0.2+1.33</f>
        <v>3.46</v>
      </c>
      <c r="E1134" s="21">
        <v>4.84</v>
      </c>
      <c r="F1134" s="28">
        <v>16.75</v>
      </c>
      <c r="G1134" s="396"/>
      <c r="H1134" s="383"/>
    </row>
    <row r="1135" s="380" customFormat="1" ht="25" customHeight="1" spans="1:8">
      <c r="A1135" s="208">
        <v>1131</v>
      </c>
      <c r="B1135" s="24" t="s">
        <v>12938</v>
      </c>
      <c r="C1135" s="24" t="s">
        <v>12931</v>
      </c>
      <c r="D1135" s="24">
        <v>4.47</v>
      </c>
      <c r="E1135" s="21">
        <v>4.84</v>
      </c>
      <c r="F1135" s="28">
        <v>21.63</v>
      </c>
      <c r="G1135" s="396"/>
      <c r="H1135" s="383"/>
    </row>
    <row r="1136" s="380" customFormat="1" ht="25" customHeight="1" spans="1:8">
      <c r="A1136" s="208">
        <v>1132</v>
      </c>
      <c r="B1136" s="24" t="s">
        <v>12939</v>
      </c>
      <c r="C1136" s="24" t="s">
        <v>12931</v>
      </c>
      <c r="D1136" s="24">
        <v>1.91</v>
      </c>
      <c r="E1136" s="21">
        <v>4.84</v>
      </c>
      <c r="F1136" s="28">
        <v>9.24</v>
      </c>
      <c r="G1136" s="396"/>
      <c r="H1136" s="383"/>
    </row>
    <row r="1137" s="380" customFormat="1" ht="25" customHeight="1" spans="1:8">
      <c r="A1137" s="208">
        <v>1133</v>
      </c>
      <c r="B1137" s="24" t="s">
        <v>12940</v>
      </c>
      <c r="C1137" s="24" t="s">
        <v>12941</v>
      </c>
      <c r="D1137" s="24">
        <v>7.68</v>
      </c>
      <c r="E1137" s="21">
        <v>4.84</v>
      </c>
      <c r="F1137" s="28">
        <v>37.17</v>
      </c>
      <c r="G1137" s="396"/>
      <c r="H1137" s="383"/>
    </row>
    <row r="1138" s="380" customFormat="1" ht="25" customHeight="1" spans="1:8">
      <c r="A1138" s="208">
        <v>1134</v>
      </c>
      <c r="B1138" s="24" t="s">
        <v>12942</v>
      </c>
      <c r="C1138" s="24" t="s">
        <v>12941</v>
      </c>
      <c r="D1138" s="24">
        <f>0.92+0.47+1.38+0.9+0.94</f>
        <v>4.61</v>
      </c>
      <c r="E1138" s="21">
        <v>4.84</v>
      </c>
      <c r="F1138" s="28">
        <v>22.31</v>
      </c>
      <c r="G1138" s="396"/>
      <c r="H1138" s="383"/>
    </row>
    <row r="1139" s="380" customFormat="1" ht="25" customHeight="1" spans="1:8">
      <c r="A1139" s="208">
        <v>1135</v>
      </c>
      <c r="B1139" s="24" t="s">
        <v>12943</v>
      </c>
      <c r="C1139" s="24" t="s">
        <v>12941</v>
      </c>
      <c r="D1139" s="24">
        <f>0.27+0.69+0.82+1.3</f>
        <v>3.08</v>
      </c>
      <c r="E1139" s="21">
        <v>4.84</v>
      </c>
      <c r="F1139" s="28">
        <v>14.91</v>
      </c>
      <c r="G1139" s="396"/>
      <c r="H1139" s="383"/>
    </row>
    <row r="1140" s="380" customFormat="1" ht="25" customHeight="1" spans="1:8">
      <c r="A1140" s="208">
        <v>1136</v>
      </c>
      <c r="B1140" s="24" t="s">
        <v>12944</v>
      </c>
      <c r="C1140" s="24" t="s">
        <v>12941</v>
      </c>
      <c r="D1140" s="24">
        <f>1.13+1.76</f>
        <v>2.89</v>
      </c>
      <c r="E1140" s="21">
        <v>4.84</v>
      </c>
      <c r="F1140" s="28">
        <v>13.99</v>
      </c>
      <c r="G1140" s="396"/>
      <c r="H1140" s="383"/>
    </row>
    <row r="1141" s="380" customFormat="1" ht="25" customHeight="1" spans="1:8">
      <c r="A1141" s="208">
        <v>1137</v>
      </c>
      <c r="B1141" s="24" t="s">
        <v>12945</v>
      </c>
      <c r="C1141" s="24" t="s">
        <v>12941</v>
      </c>
      <c r="D1141" s="24">
        <f>2.04+0.5+0.97+1.37</f>
        <v>4.88</v>
      </c>
      <c r="E1141" s="21">
        <v>4.84</v>
      </c>
      <c r="F1141" s="28">
        <v>23.62</v>
      </c>
      <c r="G1141" s="396"/>
      <c r="H1141" s="383"/>
    </row>
    <row r="1142" s="380" customFormat="1" ht="25" customHeight="1" spans="1:8">
      <c r="A1142" s="208">
        <v>1138</v>
      </c>
      <c r="B1142" s="24" t="s">
        <v>12946</v>
      </c>
      <c r="C1142" s="24" t="s">
        <v>12941</v>
      </c>
      <c r="D1142" s="24">
        <v>1.22</v>
      </c>
      <c r="E1142" s="21">
        <v>4.84</v>
      </c>
      <c r="F1142" s="28">
        <v>5.9</v>
      </c>
      <c r="G1142" s="396"/>
      <c r="H1142" s="383"/>
    </row>
    <row r="1143" s="380" customFormat="1" ht="25" customHeight="1" spans="1:8">
      <c r="A1143" s="208">
        <v>1139</v>
      </c>
      <c r="B1143" s="24" t="s">
        <v>12947</v>
      </c>
      <c r="C1143" s="24" t="s">
        <v>12941</v>
      </c>
      <c r="D1143" s="24">
        <v>0.97</v>
      </c>
      <c r="E1143" s="21">
        <v>4.84</v>
      </c>
      <c r="F1143" s="28">
        <v>4.69</v>
      </c>
      <c r="G1143" s="396"/>
      <c r="H1143" s="383"/>
    </row>
    <row r="1144" s="380" customFormat="1" ht="25" customHeight="1" spans="1:8">
      <c r="A1144" s="208">
        <v>1140</v>
      </c>
      <c r="B1144" s="24" t="s">
        <v>12948</v>
      </c>
      <c r="C1144" s="24" t="s">
        <v>12941</v>
      </c>
      <c r="D1144" s="24">
        <f>1.25</f>
        <v>1.25</v>
      </c>
      <c r="E1144" s="21">
        <v>4.84</v>
      </c>
      <c r="F1144" s="28">
        <v>6.05</v>
      </c>
      <c r="G1144" s="396"/>
      <c r="H1144" s="383"/>
    </row>
    <row r="1145" s="380" customFormat="1" ht="25" customHeight="1" spans="1:8">
      <c r="A1145" s="208">
        <v>1141</v>
      </c>
      <c r="B1145" s="24" t="s">
        <v>12949</v>
      </c>
      <c r="C1145" s="24" t="s">
        <v>12941</v>
      </c>
      <c r="D1145" s="24">
        <v>1.36</v>
      </c>
      <c r="E1145" s="21">
        <v>4.84</v>
      </c>
      <c r="F1145" s="28">
        <v>6.58</v>
      </c>
      <c r="G1145" s="396"/>
      <c r="H1145" s="383"/>
    </row>
    <row r="1146" s="380" customFormat="1" ht="25" customHeight="1" spans="1:8">
      <c r="A1146" s="208">
        <v>1142</v>
      </c>
      <c r="B1146" s="24" t="s">
        <v>12950</v>
      </c>
      <c r="C1146" s="24" t="s">
        <v>12941</v>
      </c>
      <c r="D1146" s="24">
        <f>0.41+0.59+0.99</f>
        <v>1.99</v>
      </c>
      <c r="E1146" s="21">
        <v>4.84</v>
      </c>
      <c r="F1146" s="28">
        <v>9.63</v>
      </c>
      <c r="G1146" s="396"/>
      <c r="H1146" s="383"/>
    </row>
    <row r="1147" s="380" customFormat="1" ht="25" customHeight="1" spans="1:8">
      <c r="A1147" s="208">
        <v>1143</v>
      </c>
      <c r="B1147" s="24" t="s">
        <v>12951</v>
      </c>
      <c r="C1147" s="24" t="s">
        <v>12941</v>
      </c>
      <c r="D1147" s="24">
        <f>1.26</f>
        <v>1.26</v>
      </c>
      <c r="E1147" s="21">
        <v>4.84</v>
      </c>
      <c r="F1147" s="28">
        <v>6.1</v>
      </c>
      <c r="G1147" s="396"/>
      <c r="H1147" s="383"/>
    </row>
    <row r="1148" s="380" customFormat="1" ht="25" customHeight="1" spans="1:8">
      <c r="A1148" s="208">
        <v>1144</v>
      </c>
      <c r="B1148" s="24" t="s">
        <v>12952</v>
      </c>
      <c r="C1148" s="24" t="s">
        <v>12941</v>
      </c>
      <c r="D1148" s="24">
        <f>1.03+1.04+0.43</f>
        <v>2.5</v>
      </c>
      <c r="E1148" s="21">
        <v>4.84</v>
      </c>
      <c r="F1148" s="28">
        <v>12.1</v>
      </c>
      <c r="G1148" s="396"/>
      <c r="H1148" s="383"/>
    </row>
    <row r="1149" s="380" customFormat="1" ht="25" customHeight="1" spans="1:8">
      <c r="A1149" s="208">
        <v>1145</v>
      </c>
      <c r="B1149" s="24" t="s">
        <v>12953</v>
      </c>
      <c r="C1149" s="24" t="s">
        <v>12941</v>
      </c>
      <c r="D1149" s="24">
        <f>1.28+0.95</f>
        <v>2.23</v>
      </c>
      <c r="E1149" s="21">
        <v>4.84</v>
      </c>
      <c r="F1149" s="28">
        <v>10.79</v>
      </c>
      <c r="G1149" s="396"/>
      <c r="H1149" s="383"/>
    </row>
    <row r="1150" s="380" customFormat="1" ht="25" customHeight="1" spans="1:8">
      <c r="A1150" s="208">
        <v>1146</v>
      </c>
      <c r="B1150" s="24" t="s">
        <v>12954</v>
      </c>
      <c r="C1150" s="24" t="s">
        <v>12941</v>
      </c>
      <c r="D1150" s="24">
        <v>4.86</v>
      </c>
      <c r="E1150" s="21">
        <v>4.84</v>
      </c>
      <c r="F1150" s="28">
        <v>23.52</v>
      </c>
      <c r="G1150" s="396"/>
      <c r="H1150" s="383"/>
    </row>
    <row r="1151" s="380" customFormat="1" ht="25" customHeight="1" spans="1:8">
      <c r="A1151" s="208">
        <v>1147</v>
      </c>
      <c r="B1151" s="24" t="s">
        <v>12955</v>
      </c>
      <c r="C1151" s="24" t="s">
        <v>12941</v>
      </c>
      <c r="D1151" s="24">
        <v>6.16</v>
      </c>
      <c r="E1151" s="21">
        <v>4.84</v>
      </c>
      <c r="F1151" s="28">
        <v>29.81</v>
      </c>
      <c r="G1151" s="396"/>
      <c r="H1151" s="383"/>
    </row>
    <row r="1152" s="380" customFormat="1" ht="25" customHeight="1" spans="1:8">
      <c r="A1152" s="208">
        <v>1148</v>
      </c>
      <c r="B1152" s="24" t="s">
        <v>12956</v>
      </c>
      <c r="C1152" s="24" t="s">
        <v>12941</v>
      </c>
      <c r="D1152" s="24">
        <f>0.9+1.26+1.4</f>
        <v>3.56</v>
      </c>
      <c r="E1152" s="21">
        <v>4.84</v>
      </c>
      <c r="F1152" s="28">
        <v>17.23</v>
      </c>
      <c r="G1152" s="396"/>
      <c r="H1152" s="383"/>
    </row>
    <row r="1153" s="380" customFormat="1" ht="25" customHeight="1" spans="1:8">
      <c r="A1153" s="208">
        <v>1149</v>
      </c>
      <c r="B1153" s="24" t="s">
        <v>12957</v>
      </c>
      <c r="C1153" s="24" t="s">
        <v>12941</v>
      </c>
      <c r="D1153" s="24">
        <v>1.94</v>
      </c>
      <c r="E1153" s="21">
        <v>4.84</v>
      </c>
      <c r="F1153" s="28">
        <v>9.39</v>
      </c>
      <c r="G1153" s="396"/>
      <c r="H1153" s="383"/>
    </row>
    <row r="1154" s="380" customFormat="1" ht="25" customHeight="1" spans="1:8">
      <c r="A1154" s="208">
        <v>1150</v>
      </c>
      <c r="B1154" s="24" t="s">
        <v>12958</v>
      </c>
      <c r="C1154" s="24" t="s">
        <v>12941</v>
      </c>
      <c r="D1154" s="24">
        <v>4.25</v>
      </c>
      <c r="E1154" s="21">
        <v>4.84</v>
      </c>
      <c r="F1154" s="28">
        <v>20.57</v>
      </c>
      <c r="G1154" s="396"/>
      <c r="H1154" s="383"/>
    </row>
    <row r="1155" s="380" customFormat="1" ht="25" customHeight="1" spans="1:8">
      <c r="A1155" s="208">
        <v>1151</v>
      </c>
      <c r="B1155" s="24" t="s">
        <v>12959</v>
      </c>
      <c r="C1155" s="24" t="s">
        <v>12941</v>
      </c>
      <c r="D1155" s="24">
        <f>1.64+0.57+0.41+0.95+1.3</f>
        <v>4.87</v>
      </c>
      <c r="E1155" s="21">
        <v>4.84</v>
      </c>
      <c r="F1155" s="28">
        <v>23.57</v>
      </c>
      <c r="G1155" s="396"/>
      <c r="H1155" s="383"/>
    </row>
    <row r="1156" s="380" customFormat="1" ht="25" customHeight="1" spans="1:8">
      <c r="A1156" s="208">
        <v>1152</v>
      </c>
      <c r="B1156" s="24" t="s">
        <v>12960</v>
      </c>
      <c r="C1156" s="24" t="s">
        <v>12941</v>
      </c>
      <c r="D1156" s="24">
        <v>1.2</v>
      </c>
      <c r="E1156" s="21">
        <v>4.84</v>
      </c>
      <c r="F1156" s="28">
        <v>5.81</v>
      </c>
      <c r="G1156" s="396"/>
      <c r="H1156" s="383"/>
    </row>
    <row r="1157" s="380" customFormat="1" ht="25" customHeight="1" spans="1:8">
      <c r="A1157" s="208">
        <v>1153</v>
      </c>
      <c r="B1157" s="24" t="s">
        <v>12961</v>
      </c>
      <c r="C1157" s="24" t="s">
        <v>12941</v>
      </c>
      <c r="D1157" s="24">
        <f>0.96</f>
        <v>0.96</v>
      </c>
      <c r="E1157" s="21">
        <v>4.84</v>
      </c>
      <c r="F1157" s="28">
        <v>4.65</v>
      </c>
      <c r="G1157" s="396"/>
      <c r="H1157" s="383"/>
    </row>
    <row r="1158" s="380" customFormat="1" ht="25" customHeight="1" spans="1:8">
      <c r="A1158" s="208">
        <v>1154</v>
      </c>
      <c r="B1158" s="24" t="s">
        <v>12962</v>
      </c>
      <c r="C1158" s="24" t="s">
        <v>12941</v>
      </c>
      <c r="D1158" s="24">
        <v>4.22</v>
      </c>
      <c r="E1158" s="21">
        <v>4.84</v>
      </c>
      <c r="F1158" s="28">
        <v>20.42</v>
      </c>
      <c r="G1158" s="396"/>
      <c r="H1158" s="383"/>
    </row>
    <row r="1159" s="380" customFormat="1" ht="25" customHeight="1" spans="1:8">
      <c r="A1159" s="208">
        <v>1155</v>
      </c>
      <c r="B1159" s="24" t="s">
        <v>12963</v>
      </c>
      <c r="C1159" s="24" t="s">
        <v>12941</v>
      </c>
      <c r="D1159" s="24">
        <v>1.49</v>
      </c>
      <c r="E1159" s="21">
        <v>4.84</v>
      </c>
      <c r="F1159" s="28">
        <v>7.21</v>
      </c>
      <c r="G1159" s="396"/>
      <c r="H1159" s="383"/>
    </row>
    <row r="1160" s="380" customFormat="1" ht="25" customHeight="1" spans="1:8">
      <c r="A1160" s="208">
        <v>1156</v>
      </c>
      <c r="B1160" s="24" t="s">
        <v>12964</v>
      </c>
      <c r="C1160" s="24" t="s">
        <v>12941</v>
      </c>
      <c r="D1160" s="24">
        <v>0.98</v>
      </c>
      <c r="E1160" s="21">
        <v>4.84</v>
      </c>
      <c r="F1160" s="28">
        <v>4.74</v>
      </c>
      <c r="G1160" s="396"/>
      <c r="H1160" s="383"/>
    </row>
    <row r="1161" s="380" customFormat="1" ht="25" customHeight="1" spans="1:8">
      <c r="A1161" s="208">
        <v>1157</v>
      </c>
      <c r="B1161" s="24" t="s">
        <v>12965</v>
      </c>
      <c r="C1161" s="24" t="s">
        <v>12941</v>
      </c>
      <c r="D1161" s="24">
        <v>0.74</v>
      </c>
      <c r="E1161" s="21">
        <v>4.84</v>
      </c>
      <c r="F1161" s="28">
        <v>3.58</v>
      </c>
      <c r="G1161" s="396"/>
      <c r="H1161" s="383"/>
    </row>
    <row r="1162" s="380" customFormat="1" ht="25" customHeight="1" spans="1:8">
      <c r="A1162" s="208">
        <v>1158</v>
      </c>
      <c r="B1162" s="24" t="s">
        <v>12966</v>
      </c>
      <c r="C1162" s="24" t="s">
        <v>12967</v>
      </c>
      <c r="D1162" s="24">
        <f>2.93+0.43+0.74+0.53</f>
        <v>4.63</v>
      </c>
      <c r="E1162" s="21">
        <v>4.84</v>
      </c>
      <c r="F1162" s="28">
        <v>22.41</v>
      </c>
      <c r="G1162" s="396"/>
      <c r="H1162" s="383"/>
    </row>
    <row r="1163" s="380" customFormat="1" ht="25" customHeight="1" spans="1:8">
      <c r="A1163" s="208">
        <v>1159</v>
      </c>
      <c r="B1163" s="24" t="s">
        <v>6344</v>
      </c>
      <c r="C1163" s="24" t="s">
        <v>12967</v>
      </c>
      <c r="D1163" s="24">
        <v>0.81</v>
      </c>
      <c r="E1163" s="21">
        <v>4.84</v>
      </c>
      <c r="F1163" s="28">
        <v>3.92</v>
      </c>
      <c r="G1163" s="396"/>
      <c r="H1163" s="383"/>
    </row>
    <row r="1164" s="380" customFormat="1" ht="25" customHeight="1" spans="1:8">
      <c r="A1164" s="208">
        <v>1160</v>
      </c>
      <c r="B1164" s="24" t="s">
        <v>12968</v>
      </c>
      <c r="C1164" s="24" t="s">
        <v>12967</v>
      </c>
      <c r="D1164" s="24">
        <f>0.3+1.01+0.75+0.6+1+1.01</f>
        <v>4.67</v>
      </c>
      <c r="E1164" s="21">
        <v>4.84</v>
      </c>
      <c r="F1164" s="28">
        <v>22.6</v>
      </c>
      <c r="G1164" s="396"/>
      <c r="H1164" s="383"/>
    </row>
    <row r="1165" s="380" customFormat="1" ht="25" customHeight="1" spans="1:8">
      <c r="A1165" s="208">
        <v>1161</v>
      </c>
      <c r="B1165" s="24" t="s">
        <v>10244</v>
      </c>
      <c r="C1165" s="24" t="s">
        <v>12969</v>
      </c>
      <c r="D1165" s="24">
        <v>5.37</v>
      </c>
      <c r="E1165" s="21">
        <v>4.84</v>
      </c>
      <c r="F1165" s="28">
        <v>25.99</v>
      </c>
      <c r="G1165" s="396"/>
      <c r="H1165" s="383"/>
    </row>
    <row r="1166" s="380" customFormat="1" ht="25" customHeight="1" spans="1:8">
      <c r="A1166" s="208">
        <v>1162</v>
      </c>
      <c r="B1166" s="24" t="s">
        <v>12970</v>
      </c>
      <c r="C1166" s="24" t="s">
        <v>12969</v>
      </c>
      <c r="D1166" s="24">
        <v>1.72</v>
      </c>
      <c r="E1166" s="21">
        <v>4.84</v>
      </c>
      <c r="F1166" s="28">
        <v>8.32</v>
      </c>
      <c r="G1166" s="396"/>
      <c r="H1166" s="383"/>
    </row>
    <row r="1167" s="380" customFormat="1" ht="25" customHeight="1" spans="1:8">
      <c r="A1167" s="208">
        <v>1163</v>
      </c>
      <c r="B1167" s="24" t="s">
        <v>5807</v>
      </c>
      <c r="C1167" s="24" t="s">
        <v>12969</v>
      </c>
      <c r="D1167" s="24">
        <v>1.51</v>
      </c>
      <c r="E1167" s="21">
        <v>4.84</v>
      </c>
      <c r="F1167" s="28">
        <v>7.31</v>
      </c>
      <c r="G1167" s="396"/>
      <c r="H1167" s="383"/>
    </row>
    <row r="1168" s="380" customFormat="1" ht="25" customHeight="1" spans="1:8">
      <c r="A1168" s="208">
        <v>1164</v>
      </c>
      <c r="B1168" s="24" t="s">
        <v>12971</v>
      </c>
      <c r="C1168" s="24" t="s">
        <v>12969</v>
      </c>
      <c r="D1168" s="24">
        <v>0.38</v>
      </c>
      <c r="E1168" s="21">
        <v>4.84</v>
      </c>
      <c r="F1168" s="28">
        <v>1.84</v>
      </c>
      <c r="G1168" s="396"/>
      <c r="H1168" s="383"/>
    </row>
    <row r="1169" s="380" customFormat="1" ht="25" customHeight="1" spans="1:8">
      <c r="A1169" s="208">
        <v>1165</v>
      </c>
      <c r="B1169" s="24" t="s">
        <v>12972</v>
      </c>
      <c r="C1169" s="24" t="s">
        <v>12969</v>
      </c>
      <c r="D1169" s="24">
        <v>2.03</v>
      </c>
      <c r="E1169" s="21">
        <v>4.84</v>
      </c>
      <c r="F1169" s="28">
        <v>9.83</v>
      </c>
      <c r="G1169" s="396"/>
      <c r="H1169" s="383"/>
    </row>
    <row r="1170" s="380" customFormat="1" ht="25" customHeight="1" spans="1:8">
      <c r="A1170" s="208">
        <v>1166</v>
      </c>
      <c r="B1170" s="24" t="s">
        <v>12973</v>
      </c>
      <c r="C1170" s="24" t="s">
        <v>12969</v>
      </c>
      <c r="D1170" s="24">
        <v>2.46</v>
      </c>
      <c r="E1170" s="21">
        <v>4.84</v>
      </c>
      <c r="F1170" s="28">
        <v>11.91</v>
      </c>
      <c r="G1170" s="396"/>
      <c r="H1170" s="383"/>
    </row>
    <row r="1171" s="380" customFormat="1" ht="25" customHeight="1" spans="1:8">
      <c r="A1171" s="208">
        <v>1167</v>
      </c>
      <c r="B1171" s="24" t="s">
        <v>12974</v>
      </c>
      <c r="C1171" s="24" t="s">
        <v>12969</v>
      </c>
      <c r="D1171" s="24">
        <v>3.78</v>
      </c>
      <c r="E1171" s="21">
        <v>4.84</v>
      </c>
      <c r="F1171" s="28">
        <v>18.3</v>
      </c>
      <c r="G1171" s="396"/>
      <c r="H1171" s="383"/>
    </row>
    <row r="1172" s="380" customFormat="1" ht="25" customHeight="1" spans="1:8">
      <c r="A1172" s="208">
        <v>1168</v>
      </c>
      <c r="B1172" s="24" t="s">
        <v>12975</v>
      </c>
      <c r="C1172" s="24" t="s">
        <v>12969</v>
      </c>
      <c r="D1172" s="24">
        <v>1.92</v>
      </c>
      <c r="E1172" s="21">
        <v>4.84</v>
      </c>
      <c r="F1172" s="28">
        <v>9.29</v>
      </c>
      <c r="G1172" s="396"/>
      <c r="H1172" s="383"/>
    </row>
    <row r="1173" s="380" customFormat="1" ht="25" customHeight="1" spans="1:8">
      <c r="A1173" s="208">
        <v>1169</v>
      </c>
      <c r="B1173" s="24" t="s">
        <v>12976</v>
      </c>
      <c r="C1173" s="24" t="s">
        <v>12969</v>
      </c>
      <c r="D1173" s="24">
        <v>1.78</v>
      </c>
      <c r="E1173" s="21">
        <v>4.84</v>
      </c>
      <c r="F1173" s="28">
        <v>8.62</v>
      </c>
      <c r="G1173" s="396"/>
      <c r="H1173" s="383"/>
    </row>
    <row r="1174" s="380" customFormat="1" ht="25" customHeight="1" spans="1:8">
      <c r="A1174" s="208">
        <v>1170</v>
      </c>
      <c r="B1174" s="24" t="s">
        <v>12977</v>
      </c>
      <c r="C1174" s="24" t="s">
        <v>12969</v>
      </c>
      <c r="D1174" s="24">
        <f>0.75+0.78</f>
        <v>1.53</v>
      </c>
      <c r="E1174" s="21">
        <v>4.84</v>
      </c>
      <c r="F1174" s="28">
        <v>7.41</v>
      </c>
      <c r="G1174" s="396"/>
      <c r="H1174" s="383"/>
    </row>
    <row r="1175" s="380" customFormat="1" ht="25" customHeight="1" spans="1:8">
      <c r="A1175" s="208">
        <v>1171</v>
      </c>
      <c r="B1175" s="24" t="s">
        <v>12978</v>
      </c>
      <c r="C1175" s="24" t="s">
        <v>12969</v>
      </c>
      <c r="D1175" s="24">
        <v>1.31</v>
      </c>
      <c r="E1175" s="21">
        <v>4.84</v>
      </c>
      <c r="F1175" s="28">
        <v>6.34</v>
      </c>
      <c r="G1175" s="396"/>
      <c r="H1175" s="383"/>
    </row>
    <row r="1176" s="380" customFormat="1" ht="25" customHeight="1" spans="1:8">
      <c r="A1176" s="208">
        <v>1172</v>
      </c>
      <c r="B1176" s="24" t="s">
        <v>12979</v>
      </c>
      <c r="C1176" s="24" t="s">
        <v>12969</v>
      </c>
      <c r="D1176" s="24">
        <v>3.78</v>
      </c>
      <c r="E1176" s="21">
        <v>4.84</v>
      </c>
      <c r="F1176" s="28">
        <v>18.3</v>
      </c>
      <c r="G1176" s="396"/>
      <c r="H1176" s="383"/>
    </row>
    <row r="1177" s="380" customFormat="1" ht="25" customHeight="1" spans="1:8">
      <c r="A1177" s="208">
        <v>1173</v>
      </c>
      <c r="B1177" s="24" t="s">
        <v>12980</v>
      </c>
      <c r="C1177" s="24" t="s">
        <v>12969</v>
      </c>
      <c r="D1177" s="24">
        <v>3.38</v>
      </c>
      <c r="E1177" s="21">
        <v>4.84</v>
      </c>
      <c r="F1177" s="28">
        <v>16.36</v>
      </c>
      <c r="G1177" s="396"/>
      <c r="H1177" s="383"/>
    </row>
    <row r="1178" s="380" customFormat="1" ht="25" customHeight="1" spans="1:8">
      <c r="A1178" s="208">
        <v>1174</v>
      </c>
      <c r="B1178" s="24" t="s">
        <v>10724</v>
      </c>
      <c r="C1178" s="24" t="s">
        <v>12969</v>
      </c>
      <c r="D1178" s="24">
        <v>0.78</v>
      </c>
      <c r="E1178" s="21">
        <v>4.84</v>
      </c>
      <c r="F1178" s="28">
        <v>3.78</v>
      </c>
      <c r="G1178" s="396"/>
      <c r="H1178" s="383"/>
    </row>
    <row r="1179" s="380" customFormat="1" ht="25" customHeight="1" spans="1:8">
      <c r="A1179" s="208">
        <v>1175</v>
      </c>
      <c r="B1179" s="24" t="s">
        <v>621</v>
      </c>
      <c r="C1179" s="24" t="s">
        <v>12969</v>
      </c>
      <c r="D1179" s="24">
        <v>2.7</v>
      </c>
      <c r="E1179" s="21">
        <v>4.84</v>
      </c>
      <c r="F1179" s="28">
        <v>13.07</v>
      </c>
      <c r="G1179" s="396"/>
      <c r="H1179" s="383"/>
    </row>
    <row r="1180" s="380" customFormat="1" ht="25" customHeight="1" spans="1:8">
      <c r="A1180" s="208">
        <v>1176</v>
      </c>
      <c r="B1180" s="24" t="s">
        <v>2021</v>
      </c>
      <c r="C1180" s="24" t="s">
        <v>12969</v>
      </c>
      <c r="D1180" s="24">
        <v>8.87</v>
      </c>
      <c r="E1180" s="21">
        <v>4.84</v>
      </c>
      <c r="F1180" s="28">
        <v>42.93</v>
      </c>
      <c r="G1180" s="396"/>
      <c r="H1180" s="383"/>
    </row>
    <row r="1181" s="380" customFormat="1" ht="25" customHeight="1" spans="1:8">
      <c r="A1181" s="208">
        <v>1177</v>
      </c>
      <c r="B1181" s="24" t="s">
        <v>10959</v>
      </c>
      <c r="C1181" s="24" t="s">
        <v>12969</v>
      </c>
      <c r="D1181" s="24">
        <v>3.67</v>
      </c>
      <c r="E1181" s="21">
        <v>4.84</v>
      </c>
      <c r="F1181" s="28">
        <v>17.76</v>
      </c>
      <c r="G1181" s="396"/>
      <c r="H1181" s="383"/>
    </row>
    <row r="1182" s="380" customFormat="1" ht="25" customHeight="1" spans="1:8">
      <c r="A1182" s="208">
        <v>1178</v>
      </c>
      <c r="B1182" s="24" t="s">
        <v>12981</v>
      </c>
      <c r="C1182" s="24" t="s">
        <v>12969</v>
      </c>
      <c r="D1182" s="24">
        <v>4.57</v>
      </c>
      <c r="E1182" s="21">
        <v>4.84</v>
      </c>
      <c r="F1182" s="28">
        <v>22.12</v>
      </c>
      <c r="G1182" s="396"/>
      <c r="H1182" s="383"/>
    </row>
    <row r="1183" s="380" customFormat="1" ht="25" customHeight="1" spans="1:8">
      <c r="A1183" s="208">
        <v>1179</v>
      </c>
      <c r="B1183" s="21" t="s">
        <v>12982</v>
      </c>
      <c r="C1183" s="24" t="s">
        <v>12969</v>
      </c>
      <c r="D1183" s="24">
        <v>0.34</v>
      </c>
      <c r="E1183" s="21">
        <v>4.84</v>
      </c>
      <c r="F1183" s="28">
        <v>1.65</v>
      </c>
      <c r="G1183" s="396"/>
      <c r="H1183" s="383"/>
    </row>
    <row r="1184" s="380" customFormat="1" ht="25" customHeight="1" spans="1:8">
      <c r="A1184" s="208">
        <v>1180</v>
      </c>
      <c r="B1184" s="24" t="s">
        <v>12983</v>
      </c>
      <c r="C1184" s="24" t="s">
        <v>12969</v>
      </c>
      <c r="D1184" s="24">
        <v>6.27</v>
      </c>
      <c r="E1184" s="21">
        <v>4.84</v>
      </c>
      <c r="F1184" s="28">
        <v>30.35</v>
      </c>
      <c r="G1184" s="396"/>
      <c r="H1184" s="383"/>
    </row>
    <row r="1185" s="380" customFormat="1" ht="25" customHeight="1" spans="1:8">
      <c r="A1185" s="208">
        <v>1181</v>
      </c>
      <c r="B1185" s="24" t="s">
        <v>12984</v>
      </c>
      <c r="C1185" s="24" t="s">
        <v>12969</v>
      </c>
      <c r="D1185" s="24">
        <v>3.23</v>
      </c>
      <c r="E1185" s="21">
        <v>4.84</v>
      </c>
      <c r="F1185" s="28">
        <v>15.63</v>
      </c>
      <c r="G1185" s="396"/>
      <c r="H1185" s="383"/>
    </row>
    <row r="1186" s="380" customFormat="1" ht="25" customHeight="1" spans="1:8">
      <c r="A1186" s="208">
        <v>1182</v>
      </c>
      <c r="B1186" s="24" t="s">
        <v>12985</v>
      </c>
      <c r="C1186" s="24" t="s">
        <v>12969</v>
      </c>
      <c r="D1186" s="24">
        <v>8.4</v>
      </c>
      <c r="E1186" s="21">
        <v>4.84</v>
      </c>
      <c r="F1186" s="28">
        <v>40.63</v>
      </c>
      <c r="G1186" s="396"/>
      <c r="H1186" s="383"/>
    </row>
    <row r="1187" s="380" customFormat="1" ht="25" customHeight="1" spans="1:8">
      <c r="A1187" s="208">
        <v>1183</v>
      </c>
      <c r="B1187" s="24" t="s">
        <v>9466</v>
      </c>
      <c r="C1187" s="24" t="s">
        <v>12969</v>
      </c>
      <c r="D1187" s="24">
        <v>2.1</v>
      </c>
      <c r="E1187" s="21">
        <v>4.84</v>
      </c>
      <c r="F1187" s="28">
        <v>10.16</v>
      </c>
      <c r="G1187" s="396"/>
      <c r="H1187" s="383"/>
    </row>
    <row r="1188" s="380" customFormat="1" ht="25" customHeight="1" spans="1:8">
      <c r="A1188" s="208">
        <v>1184</v>
      </c>
      <c r="B1188" s="24" t="s">
        <v>12986</v>
      </c>
      <c r="C1188" s="24" t="s">
        <v>12969</v>
      </c>
      <c r="D1188" s="24">
        <v>0.73</v>
      </c>
      <c r="E1188" s="21">
        <v>4.84</v>
      </c>
      <c r="F1188" s="28">
        <v>3.53</v>
      </c>
      <c r="G1188" s="396"/>
      <c r="H1188" s="383"/>
    </row>
    <row r="1189" s="380" customFormat="1" ht="25" customHeight="1" spans="1:8">
      <c r="A1189" s="208">
        <v>1185</v>
      </c>
      <c r="B1189" s="24" t="s">
        <v>12987</v>
      </c>
      <c r="C1189" s="24" t="s">
        <v>12969</v>
      </c>
      <c r="D1189" s="24">
        <v>2.42</v>
      </c>
      <c r="E1189" s="21">
        <v>4.84</v>
      </c>
      <c r="F1189" s="28">
        <v>11.71</v>
      </c>
      <c r="G1189" s="396"/>
      <c r="H1189" s="383"/>
    </row>
    <row r="1190" s="380" customFormat="1" ht="25" customHeight="1" spans="1:8">
      <c r="A1190" s="208">
        <v>1186</v>
      </c>
      <c r="B1190" s="24" t="s">
        <v>12988</v>
      </c>
      <c r="C1190" s="24" t="s">
        <v>12969</v>
      </c>
      <c r="D1190" s="24">
        <v>4.8</v>
      </c>
      <c r="E1190" s="21">
        <v>4.84</v>
      </c>
      <c r="F1190" s="28">
        <v>23.23</v>
      </c>
      <c r="G1190" s="396"/>
      <c r="H1190" s="383"/>
    </row>
    <row r="1191" s="380" customFormat="1" ht="25" customHeight="1" spans="1:8">
      <c r="A1191" s="208">
        <v>1187</v>
      </c>
      <c r="B1191" s="24" t="s">
        <v>12989</v>
      </c>
      <c r="C1191" s="24" t="s">
        <v>12969</v>
      </c>
      <c r="D1191" s="24">
        <v>2.54</v>
      </c>
      <c r="E1191" s="21">
        <v>4.84</v>
      </c>
      <c r="F1191" s="28">
        <v>12.29</v>
      </c>
      <c r="G1191" s="396"/>
      <c r="H1191" s="383"/>
    </row>
    <row r="1192" s="380" customFormat="1" ht="25" customHeight="1" spans="1:8">
      <c r="A1192" s="208">
        <v>1188</v>
      </c>
      <c r="B1192" s="24" t="s">
        <v>12990</v>
      </c>
      <c r="C1192" s="24" t="s">
        <v>12969</v>
      </c>
      <c r="D1192" s="24">
        <v>0.93</v>
      </c>
      <c r="E1192" s="21">
        <v>4.84</v>
      </c>
      <c r="F1192" s="28">
        <v>4.5</v>
      </c>
      <c r="G1192" s="396"/>
      <c r="H1192" s="383"/>
    </row>
    <row r="1193" s="380" customFormat="1" ht="25" customHeight="1" spans="1:8">
      <c r="A1193" s="208">
        <v>1189</v>
      </c>
      <c r="B1193" s="24" t="s">
        <v>12991</v>
      </c>
      <c r="C1193" s="24" t="s">
        <v>12969</v>
      </c>
      <c r="D1193" s="24">
        <v>1.36</v>
      </c>
      <c r="E1193" s="21">
        <v>4.84</v>
      </c>
      <c r="F1193" s="28">
        <v>6.58</v>
      </c>
      <c r="G1193" s="396"/>
      <c r="H1193" s="383"/>
    </row>
    <row r="1194" s="380" customFormat="1" ht="25" customHeight="1" spans="1:8">
      <c r="A1194" s="208">
        <v>1190</v>
      </c>
      <c r="B1194" s="24" t="s">
        <v>12992</v>
      </c>
      <c r="C1194" s="24" t="s">
        <v>12969</v>
      </c>
      <c r="D1194" s="24">
        <v>0.3</v>
      </c>
      <c r="E1194" s="21">
        <v>4.84</v>
      </c>
      <c r="F1194" s="28">
        <v>1.45</v>
      </c>
      <c r="G1194" s="396"/>
      <c r="H1194" s="383"/>
    </row>
    <row r="1195" s="380" customFormat="1" ht="25" customHeight="1" spans="1:8">
      <c r="A1195" s="208">
        <v>1191</v>
      </c>
      <c r="B1195" s="24" t="s">
        <v>791</v>
      </c>
      <c r="C1195" s="24" t="s">
        <v>12969</v>
      </c>
      <c r="D1195" s="24">
        <v>1.2</v>
      </c>
      <c r="E1195" s="21">
        <v>4.84</v>
      </c>
      <c r="F1195" s="28">
        <v>5.81</v>
      </c>
      <c r="G1195" s="396"/>
      <c r="H1195" s="383"/>
    </row>
    <row r="1196" s="380" customFormat="1" ht="25" customHeight="1" spans="1:8">
      <c r="A1196" s="208">
        <v>1192</v>
      </c>
      <c r="B1196" s="24" t="s">
        <v>3388</v>
      </c>
      <c r="C1196" s="24" t="s">
        <v>12993</v>
      </c>
      <c r="D1196" s="24">
        <v>118.53</v>
      </c>
      <c r="E1196" s="21">
        <v>4.84</v>
      </c>
      <c r="F1196" s="28">
        <v>573.69</v>
      </c>
      <c r="G1196" s="396"/>
      <c r="H1196" s="383"/>
    </row>
    <row r="1197" s="380" customFormat="1" ht="25" customHeight="1" spans="1:8">
      <c r="A1197" s="208">
        <v>1193</v>
      </c>
      <c r="B1197" s="24" t="s">
        <v>6143</v>
      </c>
      <c r="C1197" s="24" t="s">
        <v>12994</v>
      </c>
      <c r="D1197" s="24">
        <v>419.83</v>
      </c>
      <c r="E1197" s="21">
        <v>4.84</v>
      </c>
      <c r="F1197" s="28">
        <v>2031.97</v>
      </c>
      <c r="G1197" s="396"/>
      <c r="H1197" s="383"/>
    </row>
    <row r="1198" s="380" customFormat="1" ht="25" customHeight="1" spans="1:8">
      <c r="A1198" s="208">
        <v>1194</v>
      </c>
      <c r="B1198" s="174" t="s">
        <v>12995</v>
      </c>
      <c r="C1198" s="174" t="s">
        <v>12996</v>
      </c>
      <c r="D1198" s="174">
        <v>0.38</v>
      </c>
      <c r="E1198" s="21">
        <v>4.84</v>
      </c>
      <c r="F1198" s="28">
        <v>1.84</v>
      </c>
      <c r="G1198" s="396"/>
      <c r="H1198" s="383"/>
    </row>
    <row r="1199" s="380" customFormat="1" ht="25" customHeight="1" spans="1:8">
      <c r="A1199" s="208">
        <v>1195</v>
      </c>
      <c r="B1199" s="24" t="s">
        <v>913</v>
      </c>
      <c r="C1199" s="174" t="s">
        <v>12996</v>
      </c>
      <c r="D1199" s="24">
        <v>0.27</v>
      </c>
      <c r="E1199" s="21">
        <v>4.84</v>
      </c>
      <c r="F1199" s="28">
        <v>1.31</v>
      </c>
      <c r="G1199" s="396"/>
      <c r="H1199" s="383"/>
    </row>
    <row r="1200" s="380" customFormat="1" ht="25" customHeight="1" spans="1:8">
      <c r="A1200" s="208">
        <v>1196</v>
      </c>
      <c r="B1200" s="24" t="s">
        <v>12997</v>
      </c>
      <c r="C1200" s="174" t="s">
        <v>12996</v>
      </c>
      <c r="D1200" s="24">
        <v>2.57</v>
      </c>
      <c r="E1200" s="21">
        <v>4.84</v>
      </c>
      <c r="F1200" s="28">
        <v>12.44</v>
      </c>
      <c r="G1200" s="396"/>
      <c r="H1200" s="383"/>
    </row>
    <row r="1201" s="380" customFormat="1" ht="25" customHeight="1" spans="1:8">
      <c r="A1201" s="208">
        <v>1197</v>
      </c>
      <c r="B1201" s="24" t="s">
        <v>8256</v>
      </c>
      <c r="C1201" s="174" t="s">
        <v>12996</v>
      </c>
      <c r="D1201" s="24">
        <v>3.43</v>
      </c>
      <c r="E1201" s="21">
        <v>4.84</v>
      </c>
      <c r="F1201" s="28">
        <v>16.6</v>
      </c>
      <c r="G1201" s="396"/>
      <c r="H1201" s="383"/>
    </row>
    <row r="1202" s="380" customFormat="1" ht="25" customHeight="1" spans="1:8">
      <c r="A1202" s="208">
        <v>1198</v>
      </c>
      <c r="B1202" s="24" t="s">
        <v>12998</v>
      </c>
      <c r="C1202" s="174" t="s">
        <v>12996</v>
      </c>
      <c r="D1202" s="24">
        <v>4.36</v>
      </c>
      <c r="E1202" s="21">
        <v>4.84</v>
      </c>
      <c r="F1202" s="28">
        <v>21.1</v>
      </c>
      <c r="G1202" s="396"/>
      <c r="H1202" s="383"/>
    </row>
    <row r="1203" s="380" customFormat="1" ht="25" customHeight="1" spans="1:8">
      <c r="A1203" s="208">
        <v>1199</v>
      </c>
      <c r="B1203" s="24" t="s">
        <v>3322</v>
      </c>
      <c r="C1203" s="174" t="s">
        <v>12996</v>
      </c>
      <c r="D1203" s="24">
        <v>2.41</v>
      </c>
      <c r="E1203" s="21">
        <v>4.84</v>
      </c>
      <c r="F1203" s="28">
        <v>11.66</v>
      </c>
      <c r="G1203" s="396"/>
      <c r="H1203" s="383"/>
    </row>
    <row r="1204" s="380" customFormat="1" ht="25" customHeight="1" spans="1:8">
      <c r="A1204" s="208">
        <v>1200</v>
      </c>
      <c r="B1204" s="24" t="s">
        <v>11332</v>
      </c>
      <c r="C1204" s="24" t="s">
        <v>12999</v>
      </c>
      <c r="D1204" s="24">
        <v>2.65</v>
      </c>
      <c r="E1204" s="21">
        <v>4.84</v>
      </c>
      <c r="F1204" s="28">
        <v>12.83</v>
      </c>
      <c r="G1204" s="396"/>
      <c r="H1204" s="383"/>
    </row>
    <row r="1205" s="380" customFormat="1" ht="25" customHeight="1" spans="1:8">
      <c r="A1205" s="208">
        <v>1201</v>
      </c>
      <c r="B1205" s="24" t="s">
        <v>13000</v>
      </c>
      <c r="C1205" s="24" t="s">
        <v>12999</v>
      </c>
      <c r="D1205" s="24">
        <v>5.19</v>
      </c>
      <c r="E1205" s="21">
        <v>4.84</v>
      </c>
      <c r="F1205" s="28">
        <v>25.12</v>
      </c>
      <c r="G1205" s="396"/>
      <c r="H1205" s="383"/>
    </row>
    <row r="1206" s="380" customFormat="1" ht="25" customHeight="1" spans="1:8">
      <c r="A1206" s="208">
        <v>1202</v>
      </c>
      <c r="B1206" s="24" t="s">
        <v>13001</v>
      </c>
      <c r="C1206" s="24" t="s">
        <v>12999</v>
      </c>
      <c r="D1206" s="24">
        <v>1.5</v>
      </c>
      <c r="E1206" s="21">
        <v>4.84</v>
      </c>
      <c r="F1206" s="28">
        <v>7.26</v>
      </c>
      <c r="G1206" s="396"/>
      <c r="H1206" s="383"/>
    </row>
    <row r="1207" s="380" customFormat="1" ht="25" customHeight="1" spans="1:8">
      <c r="A1207" s="208">
        <v>1203</v>
      </c>
      <c r="B1207" s="24" t="s">
        <v>13002</v>
      </c>
      <c r="C1207" s="24" t="s">
        <v>12999</v>
      </c>
      <c r="D1207" s="24">
        <v>0.12</v>
      </c>
      <c r="E1207" s="21">
        <v>4.84</v>
      </c>
      <c r="F1207" s="28">
        <v>0.58</v>
      </c>
      <c r="G1207" s="396"/>
      <c r="H1207" s="383"/>
    </row>
    <row r="1208" s="380" customFormat="1" ht="25" customHeight="1" spans="1:8">
      <c r="A1208" s="208">
        <v>1204</v>
      </c>
      <c r="B1208" s="34" t="s">
        <v>6250</v>
      </c>
      <c r="C1208" s="24" t="s">
        <v>12999</v>
      </c>
      <c r="D1208" s="34">
        <v>5.67</v>
      </c>
      <c r="E1208" s="21">
        <v>4.84</v>
      </c>
      <c r="F1208" s="28">
        <v>27.44</v>
      </c>
      <c r="G1208" s="409"/>
      <c r="H1208" s="383"/>
    </row>
    <row r="1209" s="380" customFormat="1" ht="25" customHeight="1" spans="1:8">
      <c r="A1209" s="208">
        <v>1205</v>
      </c>
      <c r="B1209" s="34" t="s">
        <v>13003</v>
      </c>
      <c r="C1209" s="24" t="s">
        <v>12999</v>
      </c>
      <c r="D1209" s="34">
        <v>4.38</v>
      </c>
      <c r="E1209" s="21">
        <v>4.84</v>
      </c>
      <c r="F1209" s="28">
        <v>21.2</v>
      </c>
      <c r="G1209" s="409"/>
      <c r="H1209" s="383"/>
    </row>
    <row r="1210" s="380" customFormat="1" ht="25" customHeight="1" spans="1:8">
      <c r="A1210" s="208">
        <v>1206</v>
      </c>
      <c r="B1210" s="34" t="s">
        <v>13004</v>
      </c>
      <c r="C1210" s="24" t="s">
        <v>12999</v>
      </c>
      <c r="D1210" s="34">
        <v>1.34</v>
      </c>
      <c r="E1210" s="21">
        <v>4.84</v>
      </c>
      <c r="F1210" s="28">
        <v>6.49</v>
      </c>
      <c r="G1210" s="409"/>
      <c r="H1210" s="383"/>
    </row>
    <row r="1211" s="380" customFormat="1" ht="25" customHeight="1" spans="1:8">
      <c r="A1211" s="208">
        <v>1207</v>
      </c>
      <c r="B1211" s="34" t="s">
        <v>13005</v>
      </c>
      <c r="C1211" s="24" t="s">
        <v>12999</v>
      </c>
      <c r="D1211" s="34">
        <v>3.39</v>
      </c>
      <c r="E1211" s="21">
        <v>4.84</v>
      </c>
      <c r="F1211" s="28">
        <v>16.41</v>
      </c>
      <c r="G1211" s="409"/>
      <c r="H1211" s="383"/>
    </row>
    <row r="1212" s="380" customFormat="1" ht="25" customHeight="1" spans="1:8">
      <c r="A1212" s="208">
        <v>1208</v>
      </c>
      <c r="B1212" s="24" t="s">
        <v>13006</v>
      </c>
      <c r="C1212" s="24" t="s">
        <v>13007</v>
      </c>
      <c r="D1212" s="24">
        <v>10.36</v>
      </c>
      <c r="E1212" s="21">
        <v>4.84</v>
      </c>
      <c r="F1212" s="28">
        <v>50.14</v>
      </c>
      <c r="G1212" s="396"/>
      <c r="H1212" s="383"/>
    </row>
    <row r="1213" s="380" customFormat="1" ht="25" customHeight="1" spans="1:8">
      <c r="A1213" s="208">
        <v>1209</v>
      </c>
      <c r="B1213" s="24" t="s">
        <v>2004</v>
      </c>
      <c r="C1213" s="24" t="s">
        <v>13007</v>
      </c>
      <c r="D1213" s="24">
        <v>5</v>
      </c>
      <c r="E1213" s="21">
        <v>4.84</v>
      </c>
      <c r="F1213" s="28">
        <v>24.2</v>
      </c>
      <c r="G1213" s="396"/>
      <c r="H1213" s="383"/>
    </row>
    <row r="1214" s="380" customFormat="1" ht="25" customHeight="1" spans="1:8">
      <c r="A1214" s="208">
        <v>1210</v>
      </c>
      <c r="B1214" s="174" t="s">
        <v>13008</v>
      </c>
      <c r="C1214" s="174" t="s">
        <v>13007</v>
      </c>
      <c r="D1214" s="24">
        <v>5.52</v>
      </c>
      <c r="E1214" s="21">
        <v>4.84</v>
      </c>
      <c r="F1214" s="28">
        <v>26.72</v>
      </c>
      <c r="G1214" s="396"/>
      <c r="H1214" s="383"/>
    </row>
    <row r="1215" s="380" customFormat="1" ht="25" customHeight="1" spans="1:8">
      <c r="A1215" s="208">
        <v>1211</v>
      </c>
      <c r="B1215" s="174" t="s">
        <v>13009</v>
      </c>
      <c r="C1215" s="174" t="s">
        <v>13007</v>
      </c>
      <c r="D1215" s="24">
        <v>15.24</v>
      </c>
      <c r="E1215" s="21">
        <v>4.84</v>
      </c>
      <c r="F1215" s="28">
        <v>73.76</v>
      </c>
      <c r="G1215" s="396"/>
      <c r="H1215" s="383"/>
    </row>
    <row r="1216" s="380" customFormat="1" ht="25" customHeight="1" spans="1:8">
      <c r="A1216" s="208">
        <v>1212</v>
      </c>
      <c r="B1216" s="174" t="s">
        <v>13010</v>
      </c>
      <c r="C1216" s="174" t="s">
        <v>13007</v>
      </c>
      <c r="D1216" s="24">
        <v>2.5</v>
      </c>
      <c r="E1216" s="21">
        <v>4.84</v>
      </c>
      <c r="F1216" s="28">
        <v>12.1</v>
      </c>
      <c r="G1216" s="396"/>
      <c r="H1216" s="383"/>
    </row>
    <row r="1217" s="380" customFormat="1" ht="25" customHeight="1" spans="1:8">
      <c r="A1217" s="208">
        <v>1213</v>
      </c>
      <c r="B1217" s="174" t="s">
        <v>13011</v>
      </c>
      <c r="C1217" s="174" t="s">
        <v>13007</v>
      </c>
      <c r="D1217" s="174">
        <v>5.89</v>
      </c>
      <c r="E1217" s="21">
        <v>4.84</v>
      </c>
      <c r="F1217" s="28">
        <v>28.51</v>
      </c>
      <c r="G1217" s="396"/>
      <c r="H1217" s="383"/>
    </row>
    <row r="1218" s="380" customFormat="1" ht="25" customHeight="1" spans="1:8">
      <c r="A1218" s="208">
        <v>1214</v>
      </c>
      <c r="B1218" s="174" t="s">
        <v>13012</v>
      </c>
      <c r="C1218" s="174" t="s">
        <v>13007</v>
      </c>
      <c r="D1218" s="24">
        <v>7.01</v>
      </c>
      <c r="E1218" s="21">
        <v>4.84</v>
      </c>
      <c r="F1218" s="28">
        <v>33.93</v>
      </c>
      <c r="G1218" s="396"/>
      <c r="H1218" s="383"/>
    </row>
    <row r="1219" s="380" customFormat="1" ht="25" customHeight="1" spans="1:8">
      <c r="A1219" s="208">
        <v>1215</v>
      </c>
      <c r="B1219" s="174" t="s">
        <v>13013</v>
      </c>
      <c r="C1219" s="174" t="s">
        <v>13007</v>
      </c>
      <c r="D1219" s="24">
        <v>10.16</v>
      </c>
      <c r="E1219" s="21">
        <v>4.84</v>
      </c>
      <c r="F1219" s="28">
        <v>49.17</v>
      </c>
      <c r="G1219" s="396"/>
      <c r="H1219" s="383"/>
    </row>
    <row r="1220" s="380" customFormat="1" ht="25" customHeight="1" spans="1:8">
      <c r="A1220" s="208">
        <v>1216</v>
      </c>
      <c r="B1220" s="174" t="s">
        <v>13014</v>
      </c>
      <c r="C1220" s="174" t="s">
        <v>13007</v>
      </c>
      <c r="D1220" s="24">
        <v>5.7</v>
      </c>
      <c r="E1220" s="21">
        <v>4.84</v>
      </c>
      <c r="F1220" s="28">
        <v>27.59</v>
      </c>
      <c r="G1220" s="396"/>
      <c r="H1220" s="383"/>
    </row>
    <row r="1221" s="380" customFormat="1" ht="25" customHeight="1" spans="1:8">
      <c r="A1221" s="208">
        <v>1217</v>
      </c>
      <c r="B1221" s="174" t="s">
        <v>13015</v>
      </c>
      <c r="C1221" s="174" t="s">
        <v>13007</v>
      </c>
      <c r="D1221" s="24">
        <v>6.12</v>
      </c>
      <c r="E1221" s="21">
        <v>4.84</v>
      </c>
      <c r="F1221" s="28">
        <v>29.62</v>
      </c>
      <c r="G1221" s="396"/>
      <c r="H1221" s="383"/>
    </row>
    <row r="1222" s="380" customFormat="1" ht="25" customHeight="1" spans="1:8">
      <c r="A1222" s="208">
        <v>1218</v>
      </c>
      <c r="B1222" s="174" t="s">
        <v>4356</v>
      </c>
      <c r="C1222" s="174" t="s">
        <v>13007</v>
      </c>
      <c r="D1222" s="24">
        <v>2.5</v>
      </c>
      <c r="E1222" s="21">
        <v>4.84</v>
      </c>
      <c r="F1222" s="28">
        <v>12.1</v>
      </c>
      <c r="G1222" s="396"/>
      <c r="H1222" s="383"/>
    </row>
    <row r="1223" s="380" customFormat="1" ht="25" customHeight="1" spans="1:8">
      <c r="A1223" s="208">
        <v>1219</v>
      </c>
      <c r="B1223" s="174" t="s">
        <v>13016</v>
      </c>
      <c r="C1223" s="174" t="s">
        <v>13007</v>
      </c>
      <c r="D1223" s="24">
        <v>11.01</v>
      </c>
      <c r="E1223" s="21">
        <v>4.84</v>
      </c>
      <c r="F1223" s="28">
        <v>53.29</v>
      </c>
      <c r="G1223" s="396"/>
      <c r="H1223" s="383"/>
    </row>
    <row r="1224" s="380" customFormat="1" ht="25" customHeight="1" spans="1:8">
      <c r="A1224" s="208">
        <v>1220</v>
      </c>
      <c r="B1224" s="174" t="s">
        <v>13017</v>
      </c>
      <c r="C1224" s="174" t="s">
        <v>13007</v>
      </c>
      <c r="D1224" s="24">
        <v>3.45</v>
      </c>
      <c r="E1224" s="21">
        <v>4.84</v>
      </c>
      <c r="F1224" s="28">
        <v>16.7</v>
      </c>
      <c r="G1224" s="396"/>
      <c r="H1224" s="383"/>
    </row>
    <row r="1225" s="380" customFormat="1" ht="25" customHeight="1" spans="1:8">
      <c r="A1225" s="208">
        <v>1221</v>
      </c>
      <c r="B1225" s="174" t="s">
        <v>13018</v>
      </c>
      <c r="C1225" s="174" t="s">
        <v>13007</v>
      </c>
      <c r="D1225" s="24">
        <v>8.94</v>
      </c>
      <c r="E1225" s="21">
        <v>4.84</v>
      </c>
      <c r="F1225" s="28">
        <v>43.27</v>
      </c>
      <c r="G1225" s="396"/>
      <c r="H1225" s="383"/>
    </row>
    <row r="1226" s="380" customFormat="1" ht="25" customHeight="1" spans="1:8">
      <c r="A1226" s="208">
        <v>1222</v>
      </c>
      <c r="B1226" s="174" t="s">
        <v>13019</v>
      </c>
      <c r="C1226" s="174" t="s">
        <v>13007</v>
      </c>
      <c r="D1226" s="24">
        <v>3.61</v>
      </c>
      <c r="E1226" s="21">
        <v>4.84</v>
      </c>
      <c r="F1226" s="28">
        <v>17.47</v>
      </c>
      <c r="G1226" s="396"/>
      <c r="H1226" s="383"/>
    </row>
    <row r="1227" s="380" customFormat="1" ht="25" customHeight="1" spans="1:8">
      <c r="A1227" s="208">
        <v>1223</v>
      </c>
      <c r="B1227" s="174" t="s">
        <v>13020</v>
      </c>
      <c r="C1227" s="174" t="s">
        <v>13007</v>
      </c>
      <c r="D1227" s="24">
        <v>9.6</v>
      </c>
      <c r="E1227" s="21">
        <v>4.84</v>
      </c>
      <c r="F1227" s="28">
        <v>46.46</v>
      </c>
      <c r="G1227" s="396"/>
      <c r="H1227" s="383"/>
    </row>
    <row r="1228" s="380" customFormat="1" ht="25" customHeight="1" spans="1:8">
      <c r="A1228" s="208">
        <v>1224</v>
      </c>
      <c r="B1228" s="174" t="s">
        <v>13021</v>
      </c>
      <c r="C1228" s="174" t="s">
        <v>13007</v>
      </c>
      <c r="D1228" s="24">
        <v>3.06</v>
      </c>
      <c r="E1228" s="21">
        <v>4.84</v>
      </c>
      <c r="F1228" s="28">
        <v>14.81</v>
      </c>
      <c r="G1228" s="396"/>
      <c r="H1228" s="383"/>
    </row>
    <row r="1229" s="380" customFormat="1" ht="25" customHeight="1" spans="1:8">
      <c r="A1229" s="208">
        <v>1225</v>
      </c>
      <c r="B1229" s="174" t="s">
        <v>4856</v>
      </c>
      <c r="C1229" s="174" t="s">
        <v>13007</v>
      </c>
      <c r="D1229" s="24">
        <v>10.69</v>
      </c>
      <c r="E1229" s="21">
        <v>4.84</v>
      </c>
      <c r="F1229" s="28">
        <v>51.74</v>
      </c>
      <c r="G1229" s="396"/>
      <c r="H1229" s="383"/>
    </row>
    <row r="1230" s="380" customFormat="1" ht="25" customHeight="1" spans="1:8">
      <c r="A1230" s="208">
        <v>1226</v>
      </c>
      <c r="B1230" s="174" t="s">
        <v>13022</v>
      </c>
      <c r="C1230" s="174" t="s">
        <v>13007</v>
      </c>
      <c r="D1230" s="24">
        <v>5.66</v>
      </c>
      <c r="E1230" s="21">
        <v>4.84</v>
      </c>
      <c r="F1230" s="28">
        <v>27.39</v>
      </c>
      <c r="G1230" s="396"/>
      <c r="H1230" s="383"/>
    </row>
    <row r="1231" s="380" customFormat="1" ht="25" customHeight="1" spans="1:8">
      <c r="A1231" s="208">
        <v>1227</v>
      </c>
      <c r="B1231" s="174" t="s">
        <v>13023</v>
      </c>
      <c r="C1231" s="174" t="s">
        <v>13007</v>
      </c>
      <c r="D1231" s="174">
        <v>4.14</v>
      </c>
      <c r="E1231" s="21">
        <v>4.84</v>
      </c>
      <c r="F1231" s="28">
        <v>20.04</v>
      </c>
      <c r="G1231" s="396"/>
      <c r="H1231" s="383"/>
    </row>
    <row r="1232" s="380" customFormat="1" ht="25" customHeight="1" spans="1:8">
      <c r="A1232" s="208">
        <v>1228</v>
      </c>
      <c r="B1232" s="174" t="s">
        <v>8138</v>
      </c>
      <c r="C1232" s="174" t="s">
        <v>13007</v>
      </c>
      <c r="D1232" s="174">
        <v>13.51</v>
      </c>
      <c r="E1232" s="21">
        <v>4.84</v>
      </c>
      <c r="F1232" s="28">
        <v>65.39</v>
      </c>
      <c r="G1232" s="396"/>
      <c r="H1232" s="383"/>
    </row>
    <row r="1233" s="380" customFormat="1" ht="25" customHeight="1" spans="1:8">
      <c r="A1233" s="208">
        <v>1229</v>
      </c>
      <c r="B1233" s="174" t="s">
        <v>13024</v>
      </c>
      <c r="C1233" s="174" t="s">
        <v>13007</v>
      </c>
      <c r="D1233" s="174">
        <v>9.89</v>
      </c>
      <c r="E1233" s="21">
        <v>4.84</v>
      </c>
      <c r="F1233" s="28">
        <v>47.87</v>
      </c>
      <c r="G1233" s="396"/>
      <c r="H1233" s="383"/>
    </row>
    <row r="1234" s="380" customFormat="1" ht="25" customHeight="1" spans="1:8">
      <c r="A1234" s="208">
        <v>1230</v>
      </c>
      <c r="B1234" s="174" t="s">
        <v>13025</v>
      </c>
      <c r="C1234" s="174" t="s">
        <v>13007</v>
      </c>
      <c r="D1234" s="174">
        <v>1.8</v>
      </c>
      <c r="E1234" s="21">
        <v>4.84</v>
      </c>
      <c r="F1234" s="28">
        <v>8.71</v>
      </c>
      <c r="G1234" s="396"/>
      <c r="H1234" s="383"/>
    </row>
    <row r="1235" s="380" customFormat="1" ht="25" customHeight="1" spans="1:8">
      <c r="A1235" s="208">
        <v>1231</v>
      </c>
      <c r="B1235" s="174" t="s">
        <v>13026</v>
      </c>
      <c r="C1235" s="174" t="s">
        <v>13007</v>
      </c>
      <c r="D1235" s="174">
        <v>2.04</v>
      </c>
      <c r="E1235" s="21">
        <v>4.84</v>
      </c>
      <c r="F1235" s="28">
        <v>9.87</v>
      </c>
      <c r="G1235" s="396"/>
      <c r="H1235" s="383"/>
    </row>
    <row r="1236" s="380" customFormat="1" ht="25" customHeight="1" spans="1:8">
      <c r="A1236" s="208">
        <v>1232</v>
      </c>
      <c r="B1236" s="174" t="s">
        <v>13027</v>
      </c>
      <c r="C1236" s="174" t="s">
        <v>13007</v>
      </c>
      <c r="D1236" s="174">
        <v>1.64</v>
      </c>
      <c r="E1236" s="21">
        <v>4.84</v>
      </c>
      <c r="F1236" s="28">
        <v>7.94</v>
      </c>
      <c r="G1236" s="396"/>
      <c r="H1236" s="383"/>
    </row>
    <row r="1237" s="380" customFormat="1" ht="25" customHeight="1" spans="1:8">
      <c r="A1237" s="208">
        <v>1233</v>
      </c>
      <c r="B1237" s="174" t="s">
        <v>13028</v>
      </c>
      <c r="C1237" s="174" t="s">
        <v>13029</v>
      </c>
      <c r="D1237" s="21">
        <v>10.32</v>
      </c>
      <c r="E1237" s="21">
        <v>4.84</v>
      </c>
      <c r="F1237" s="28">
        <v>49.95</v>
      </c>
      <c r="G1237" s="390"/>
      <c r="H1237" s="383"/>
    </row>
    <row r="1238" s="380" customFormat="1" ht="25" customHeight="1" spans="1:8">
      <c r="A1238" s="208">
        <v>1234</v>
      </c>
      <c r="B1238" s="174" t="s">
        <v>13030</v>
      </c>
      <c r="C1238" s="174" t="s">
        <v>13029</v>
      </c>
      <c r="D1238" s="21">
        <v>22.73</v>
      </c>
      <c r="E1238" s="21">
        <v>4.84</v>
      </c>
      <c r="F1238" s="28">
        <v>110.01</v>
      </c>
      <c r="G1238" s="390"/>
      <c r="H1238" s="383"/>
    </row>
    <row r="1239" s="380" customFormat="1" ht="25" customHeight="1" spans="1:8">
      <c r="A1239" s="208">
        <v>1235</v>
      </c>
      <c r="B1239" s="174" t="s">
        <v>13031</v>
      </c>
      <c r="C1239" s="174" t="s">
        <v>13029</v>
      </c>
      <c r="D1239" s="21">
        <v>36</v>
      </c>
      <c r="E1239" s="21">
        <v>4.84</v>
      </c>
      <c r="F1239" s="28">
        <v>174.24</v>
      </c>
      <c r="G1239" s="390"/>
      <c r="H1239" s="383"/>
    </row>
    <row r="1240" s="380" customFormat="1" ht="25" customHeight="1" spans="1:8">
      <c r="A1240" s="208">
        <v>1236</v>
      </c>
      <c r="B1240" s="174" t="s">
        <v>13032</v>
      </c>
      <c r="C1240" s="174" t="s">
        <v>13029</v>
      </c>
      <c r="D1240" s="21">
        <v>1.23</v>
      </c>
      <c r="E1240" s="21">
        <v>4.84</v>
      </c>
      <c r="F1240" s="28">
        <v>5.95</v>
      </c>
      <c r="G1240" s="390"/>
      <c r="H1240" s="383"/>
    </row>
    <row r="1241" s="380" customFormat="1" ht="25" customHeight="1" spans="1:8">
      <c r="A1241" s="208">
        <v>1237</v>
      </c>
      <c r="B1241" s="174" t="s">
        <v>13033</v>
      </c>
      <c r="C1241" s="174" t="s">
        <v>13029</v>
      </c>
      <c r="D1241" s="21">
        <v>17</v>
      </c>
      <c r="E1241" s="21">
        <v>4.84</v>
      </c>
      <c r="F1241" s="28">
        <v>82.28</v>
      </c>
      <c r="G1241" s="390"/>
      <c r="H1241" s="383"/>
    </row>
    <row r="1242" s="380" customFormat="1" ht="25" customHeight="1" spans="1:8">
      <c r="A1242" s="208">
        <v>1238</v>
      </c>
      <c r="B1242" s="174" t="s">
        <v>13034</v>
      </c>
      <c r="C1242" s="174" t="s">
        <v>13029</v>
      </c>
      <c r="D1242" s="21">
        <v>48</v>
      </c>
      <c r="E1242" s="21">
        <v>4.84</v>
      </c>
      <c r="F1242" s="28">
        <v>232.32</v>
      </c>
      <c r="G1242" s="390"/>
      <c r="H1242" s="383"/>
    </row>
    <row r="1243" s="380" customFormat="1" ht="25" customHeight="1" spans="1:8">
      <c r="A1243" s="208">
        <v>1239</v>
      </c>
      <c r="B1243" s="174" t="s">
        <v>13035</v>
      </c>
      <c r="C1243" s="174" t="s">
        <v>13029</v>
      </c>
      <c r="D1243" s="21">
        <v>11.5</v>
      </c>
      <c r="E1243" s="21">
        <v>4.84</v>
      </c>
      <c r="F1243" s="28">
        <v>55.66</v>
      </c>
      <c r="G1243" s="390"/>
      <c r="H1243" s="383"/>
    </row>
    <row r="1244" s="380" customFormat="1" ht="25" customHeight="1" spans="1:8">
      <c r="A1244" s="208">
        <v>1240</v>
      </c>
      <c r="B1244" s="174" t="s">
        <v>13036</v>
      </c>
      <c r="C1244" s="174" t="s">
        <v>13029</v>
      </c>
      <c r="D1244" s="21">
        <v>23.21</v>
      </c>
      <c r="E1244" s="21">
        <v>4.84</v>
      </c>
      <c r="F1244" s="28">
        <v>112.34</v>
      </c>
      <c r="G1244" s="390"/>
      <c r="H1244" s="383"/>
    </row>
    <row r="1245" s="380" customFormat="1" ht="25" customHeight="1" spans="1:8">
      <c r="A1245" s="208">
        <v>1241</v>
      </c>
      <c r="B1245" s="174" t="s">
        <v>13037</v>
      </c>
      <c r="C1245" s="174" t="s">
        <v>13029</v>
      </c>
      <c r="D1245" s="21">
        <v>9.06</v>
      </c>
      <c r="E1245" s="21">
        <v>4.84</v>
      </c>
      <c r="F1245" s="28">
        <v>43.85</v>
      </c>
      <c r="G1245" s="390"/>
      <c r="H1245" s="383"/>
    </row>
    <row r="1246" s="380" customFormat="1" ht="25" customHeight="1" spans="1:8">
      <c r="A1246" s="208">
        <v>1242</v>
      </c>
      <c r="B1246" s="174" t="s">
        <v>13038</v>
      </c>
      <c r="C1246" s="174" t="s">
        <v>13029</v>
      </c>
      <c r="D1246" s="21">
        <v>22.5</v>
      </c>
      <c r="E1246" s="21">
        <v>4.84</v>
      </c>
      <c r="F1246" s="28">
        <v>108.9</v>
      </c>
      <c r="G1246" s="390"/>
      <c r="H1246" s="383"/>
    </row>
    <row r="1247" s="380" customFormat="1" ht="25" customHeight="1" spans="1:8">
      <c r="A1247" s="208">
        <v>1243</v>
      </c>
      <c r="B1247" s="174" t="s">
        <v>13039</v>
      </c>
      <c r="C1247" s="174" t="s">
        <v>13029</v>
      </c>
      <c r="D1247" s="21">
        <v>15</v>
      </c>
      <c r="E1247" s="21">
        <v>4.84</v>
      </c>
      <c r="F1247" s="28">
        <v>72.6</v>
      </c>
      <c r="G1247" s="390"/>
      <c r="H1247" s="383"/>
    </row>
    <row r="1248" s="380" customFormat="1" ht="25" customHeight="1" spans="1:8">
      <c r="A1248" s="208">
        <v>1244</v>
      </c>
      <c r="B1248" s="174" t="s">
        <v>13040</v>
      </c>
      <c r="C1248" s="174" t="s">
        <v>13029</v>
      </c>
      <c r="D1248" s="21">
        <v>22.5</v>
      </c>
      <c r="E1248" s="21">
        <v>4.84</v>
      </c>
      <c r="F1248" s="28">
        <v>108.9</v>
      </c>
      <c r="G1248" s="390"/>
      <c r="H1248" s="383"/>
    </row>
    <row r="1249" s="380" customFormat="1" ht="25" customHeight="1" spans="1:8">
      <c r="A1249" s="208">
        <v>1245</v>
      </c>
      <c r="B1249" s="174" t="s">
        <v>13041</v>
      </c>
      <c r="C1249" s="174" t="s">
        <v>13029</v>
      </c>
      <c r="D1249" s="21">
        <v>12.13</v>
      </c>
      <c r="E1249" s="21">
        <v>4.84</v>
      </c>
      <c r="F1249" s="28">
        <v>58.71</v>
      </c>
      <c r="G1249" s="390"/>
      <c r="H1249" s="383"/>
    </row>
    <row r="1250" s="380" customFormat="1" ht="25" customHeight="1" spans="1:8">
      <c r="A1250" s="208">
        <v>1246</v>
      </c>
      <c r="B1250" s="174" t="s">
        <v>6296</v>
      </c>
      <c r="C1250" s="174" t="s">
        <v>13029</v>
      </c>
      <c r="D1250" s="21">
        <v>33.12</v>
      </c>
      <c r="E1250" s="21">
        <v>4.84</v>
      </c>
      <c r="F1250" s="28">
        <v>160.3</v>
      </c>
      <c r="G1250" s="390"/>
      <c r="H1250" s="383"/>
    </row>
    <row r="1251" s="380" customFormat="1" ht="25" customHeight="1" spans="1:8">
      <c r="A1251" s="208">
        <v>1247</v>
      </c>
      <c r="B1251" s="174" t="s">
        <v>418</v>
      </c>
      <c r="C1251" s="174" t="s">
        <v>13029</v>
      </c>
      <c r="D1251" s="21">
        <v>0.59</v>
      </c>
      <c r="E1251" s="21">
        <v>4.84</v>
      </c>
      <c r="F1251" s="28">
        <v>2.86</v>
      </c>
      <c r="G1251" s="390"/>
      <c r="H1251" s="383"/>
    </row>
    <row r="1252" s="380" customFormat="1" ht="25" customHeight="1" spans="1:8">
      <c r="A1252" s="208">
        <v>1248</v>
      </c>
      <c r="B1252" s="174" t="s">
        <v>340</v>
      </c>
      <c r="C1252" s="174" t="s">
        <v>13029</v>
      </c>
      <c r="D1252" s="21">
        <v>12</v>
      </c>
      <c r="E1252" s="21">
        <v>4.84</v>
      </c>
      <c r="F1252" s="28">
        <v>58.08</v>
      </c>
      <c r="G1252" s="390"/>
      <c r="H1252" s="383"/>
    </row>
    <row r="1253" s="380" customFormat="1" ht="25" customHeight="1" spans="1:8">
      <c r="A1253" s="208">
        <v>1249</v>
      </c>
      <c r="B1253" s="174" t="s">
        <v>8264</v>
      </c>
      <c r="C1253" s="174" t="s">
        <v>13029</v>
      </c>
      <c r="D1253" s="21">
        <v>28.32</v>
      </c>
      <c r="E1253" s="21">
        <v>4.84</v>
      </c>
      <c r="F1253" s="28">
        <v>137.07</v>
      </c>
      <c r="G1253" s="390"/>
      <c r="H1253" s="383"/>
    </row>
    <row r="1254" s="380" customFormat="1" ht="25" customHeight="1" spans="1:8">
      <c r="A1254" s="208">
        <v>1250</v>
      </c>
      <c r="B1254" s="174" t="s">
        <v>13042</v>
      </c>
      <c r="C1254" s="174" t="s">
        <v>13029</v>
      </c>
      <c r="D1254" s="21">
        <v>7.2</v>
      </c>
      <c r="E1254" s="21">
        <v>4.84</v>
      </c>
      <c r="F1254" s="28">
        <v>34.85</v>
      </c>
      <c r="G1254" s="390"/>
      <c r="H1254" s="383"/>
    </row>
    <row r="1255" s="380" customFormat="1" ht="25" customHeight="1" spans="1:8">
      <c r="A1255" s="208">
        <v>1251</v>
      </c>
      <c r="B1255" s="174" t="s">
        <v>9288</v>
      </c>
      <c r="C1255" s="174" t="s">
        <v>13029</v>
      </c>
      <c r="D1255" s="21">
        <v>15.47</v>
      </c>
      <c r="E1255" s="21">
        <v>4.84</v>
      </c>
      <c r="F1255" s="28">
        <v>74.87</v>
      </c>
      <c r="G1255" s="390"/>
      <c r="H1255" s="383"/>
    </row>
    <row r="1256" s="380" customFormat="1" ht="25" customHeight="1" spans="1:8">
      <c r="A1256" s="208">
        <v>1252</v>
      </c>
      <c r="B1256" s="174" t="s">
        <v>13043</v>
      </c>
      <c r="C1256" s="174" t="s">
        <v>13029</v>
      </c>
      <c r="D1256" s="21">
        <v>4.6</v>
      </c>
      <c r="E1256" s="21">
        <v>4.84</v>
      </c>
      <c r="F1256" s="28">
        <v>22.26</v>
      </c>
      <c r="G1256" s="390"/>
      <c r="H1256" s="383"/>
    </row>
    <row r="1257" s="380" customFormat="1" ht="25" customHeight="1" spans="1:8">
      <c r="A1257" s="208">
        <v>1253</v>
      </c>
      <c r="B1257" s="174" t="s">
        <v>10570</v>
      </c>
      <c r="C1257" s="174" t="s">
        <v>13029</v>
      </c>
      <c r="D1257" s="21">
        <v>8.5</v>
      </c>
      <c r="E1257" s="21">
        <v>4.84</v>
      </c>
      <c r="F1257" s="28">
        <v>41.14</v>
      </c>
      <c r="G1257" s="390"/>
      <c r="H1257" s="383"/>
    </row>
    <row r="1258" s="380" customFormat="1" ht="25" customHeight="1" spans="1:8">
      <c r="A1258" s="208">
        <v>1254</v>
      </c>
      <c r="B1258" s="174" t="s">
        <v>13044</v>
      </c>
      <c r="C1258" s="174" t="s">
        <v>13029</v>
      </c>
      <c r="D1258" s="21">
        <v>2.22</v>
      </c>
      <c r="E1258" s="21">
        <v>4.84</v>
      </c>
      <c r="F1258" s="28">
        <v>10.74</v>
      </c>
      <c r="G1258" s="390"/>
      <c r="H1258" s="383"/>
    </row>
    <row r="1259" s="380" customFormat="1" ht="25" customHeight="1" spans="1:8">
      <c r="A1259" s="208">
        <v>1255</v>
      </c>
      <c r="B1259" s="174" t="s">
        <v>13045</v>
      </c>
      <c r="C1259" s="174" t="s">
        <v>13029</v>
      </c>
      <c r="D1259" s="21">
        <v>3.05</v>
      </c>
      <c r="E1259" s="21">
        <v>4.84</v>
      </c>
      <c r="F1259" s="28">
        <v>14.76</v>
      </c>
      <c r="G1259" s="390"/>
      <c r="H1259" s="383"/>
    </row>
    <row r="1260" s="380" customFormat="1" ht="25" customHeight="1" spans="1:8">
      <c r="A1260" s="208">
        <v>1256</v>
      </c>
      <c r="B1260" s="174" t="s">
        <v>13046</v>
      </c>
      <c r="C1260" s="174" t="s">
        <v>13029</v>
      </c>
      <c r="D1260" s="21">
        <v>5.6</v>
      </c>
      <c r="E1260" s="21">
        <v>4.84</v>
      </c>
      <c r="F1260" s="28">
        <v>27.1</v>
      </c>
      <c r="G1260" s="390"/>
      <c r="H1260" s="383"/>
    </row>
    <row r="1261" s="380" customFormat="1" ht="25" customHeight="1" spans="1:8">
      <c r="A1261" s="208">
        <v>1257</v>
      </c>
      <c r="B1261" s="174" t="s">
        <v>13047</v>
      </c>
      <c r="C1261" s="174" t="s">
        <v>13029</v>
      </c>
      <c r="D1261" s="21">
        <v>13.78</v>
      </c>
      <c r="E1261" s="21">
        <v>4.84</v>
      </c>
      <c r="F1261" s="28">
        <v>66.7</v>
      </c>
      <c r="G1261" s="390"/>
      <c r="H1261" s="383"/>
    </row>
    <row r="1262" s="380" customFormat="1" ht="25" customHeight="1" spans="1:8">
      <c r="A1262" s="208">
        <v>1258</v>
      </c>
      <c r="B1262" s="174" t="s">
        <v>3224</v>
      </c>
      <c r="C1262" s="174" t="s">
        <v>13029</v>
      </c>
      <c r="D1262" s="21">
        <v>54</v>
      </c>
      <c r="E1262" s="21">
        <v>4.84</v>
      </c>
      <c r="F1262" s="28">
        <v>261.36</v>
      </c>
      <c r="G1262" s="390"/>
      <c r="H1262" s="383"/>
    </row>
    <row r="1263" s="380" customFormat="1" ht="25" customHeight="1" spans="1:8">
      <c r="A1263" s="208">
        <v>1259</v>
      </c>
      <c r="B1263" s="174" t="s">
        <v>13048</v>
      </c>
      <c r="C1263" s="174" t="s">
        <v>13029</v>
      </c>
      <c r="D1263" s="21">
        <v>3.92</v>
      </c>
      <c r="E1263" s="21">
        <v>4.84</v>
      </c>
      <c r="F1263" s="28">
        <v>18.97</v>
      </c>
      <c r="G1263" s="390"/>
      <c r="H1263" s="383"/>
    </row>
    <row r="1264" s="380" customFormat="1" ht="25" customHeight="1" spans="1:8">
      <c r="A1264" s="208">
        <v>1260</v>
      </c>
      <c r="B1264" s="174" t="s">
        <v>3646</v>
      </c>
      <c r="C1264" s="174" t="s">
        <v>13029</v>
      </c>
      <c r="D1264" s="21">
        <v>10.57</v>
      </c>
      <c r="E1264" s="21">
        <v>4.84</v>
      </c>
      <c r="F1264" s="28">
        <v>51.16</v>
      </c>
      <c r="G1264" s="390"/>
      <c r="H1264" s="383"/>
    </row>
    <row r="1265" s="380" customFormat="1" ht="25" customHeight="1" spans="1:8">
      <c r="A1265" s="208">
        <v>1261</v>
      </c>
      <c r="B1265" s="174" t="s">
        <v>13049</v>
      </c>
      <c r="C1265" s="174" t="s">
        <v>13029</v>
      </c>
      <c r="D1265" s="21">
        <v>34</v>
      </c>
      <c r="E1265" s="21">
        <v>4.84</v>
      </c>
      <c r="F1265" s="28">
        <v>164.56</v>
      </c>
      <c r="G1265" s="390"/>
      <c r="H1265" s="383"/>
    </row>
    <row r="1266" s="380" customFormat="1" ht="25" customHeight="1" spans="1:8">
      <c r="A1266" s="208">
        <v>1262</v>
      </c>
      <c r="B1266" s="174" t="s">
        <v>13050</v>
      </c>
      <c r="C1266" s="174" t="s">
        <v>13029</v>
      </c>
      <c r="D1266" s="21">
        <v>15.84</v>
      </c>
      <c r="E1266" s="21">
        <v>4.84</v>
      </c>
      <c r="F1266" s="28">
        <v>76.67</v>
      </c>
      <c r="G1266" s="390"/>
      <c r="H1266" s="383"/>
    </row>
    <row r="1267" s="380" customFormat="1" ht="25" customHeight="1" spans="1:8">
      <c r="A1267" s="208">
        <v>1263</v>
      </c>
      <c r="B1267" s="174" t="s">
        <v>13051</v>
      </c>
      <c r="C1267" s="174" t="s">
        <v>13029</v>
      </c>
      <c r="D1267" s="21">
        <v>11.11</v>
      </c>
      <c r="E1267" s="21">
        <v>4.84</v>
      </c>
      <c r="F1267" s="28">
        <v>53.77</v>
      </c>
      <c r="G1267" s="390"/>
      <c r="H1267" s="383"/>
    </row>
    <row r="1268" s="380" customFormat="1" ht="25" customHeight="1" spans="1:8">
      <c r="A1268" s="208">
        <v>1264</v>
      </c>
      <c r="B1268" s="174" t="s">
        <v>13052</v>
      </c>
      <c r="C1268" s="174" t="s">
        <v>13029</v>
      </c>
      <c r="D1268" s="21">
        <v>10.96</v>
      </c>
      <c r="E1268" s="21">
        <v>4.84</v>
      </c>
      <c r="F1268" s="28">
        <v>53.05</v>
      </c>
      <c r="G1268" s="390"/>
      <c r="H1268" s="383"/>
    </row>
    <row r="1269" s="380" customFormat="1" ht="25" customHeight="1" spans="1:8">
      <c r="A1269" s="208">
        <v>1265</v>
      </c>
      <c r="B1269" s="174" t="s">
        <v>13053</v>
      </c>
      <c r="C1269" s="174" t="s">
        <v>13029</v>
      </c>
      <c r="D1269" s="21">
        <v>9.95</v>
      </c>
      <c r="E1269" s="21">
        <v>4.84</v>
      </c>
      <c r="F1269" s="28">
        <v>48.16</v>
      </c>
      <c r="G1269" s="390"/>
      <c r="H1269" s="383"/>
    </row>
    <row r="1270" s="380" customFormat="1" ht="25" customHeight="1" spans="1:8">
      <c r="A1270" s="208">
        <v>1266</v>
      </c>
      <c r="B1270" s="174" t="s">
        <v>13054</v>
      </c>
      <c r="C1270" s="174" t="s">
        <v>13029</v>
      </c>
      <c r="D1270" s="21">
        <v>16.8</v>
      </c>
      <c r="E1270" s="21">
        <v>4.84</v>
      </c>
      <c r="F1270" s="28">
        <v>81.31</v>
      </c>
      <c r="G1270" s="390"/>
      <c r="H1270" s="383"/>
    </row>
    <row r="1271" s="380" customFormat="1" ht="25" customHeight="1" spans="1:8">
      <c r="A1271" s="208">
        <v>1267</v>
      </c>
      <c r="B1271" s="174" t="s">
        <v>13055</v>
      </c>
      <c r="C1271" s="174" t="s">
        <v>13029</v>
      </c>
      <c r="D1271" s="21">
        <v>2.51</v>
      </c>
      <c r="E1271" s="21">
        <v>4.84</v>
      </c>
      <c r="F1271" s="28">
        <v>12.15</v>
      </c>
      <c r="G1271" s="390"/>
      <c r="H1271" s="383"/>
    </row>
    <row r="1272" s="380" customFormat="1" ht="25" customHeight="1" spans="1:8">
      <c r="A1272" s="208">
        <v>1268</v>
      </c>
      <c r="B1272" s="174" t="s">
        <v>13056</v>
      </c>
      <c r="C1272" s="174" t="s">
        <v>13029</v>
      </c>
      <c r="D1272" s="21">
        <v>5.39</v>
      </c>
      <c r="E1272" s="21">
        <v>4.84</v>
      </c>
      <c r="F1272" s="28">
        <v>26.09</v>
      </c>
      <c r="G1272" s="390"/>
      <c r="H1272" s="383"/>
    </row>
    <row r="1273" s="380" customFormat="1" ht="25" customHeight="1" spans="1:8">
      <c r="A1273" s="208">
        <v>1269</v>
      </c>
      <c r="B1273" s="174" t="s">
        <v>3657</v>
      </c>
      <c r="C1273" s="174" t="s">
        <v>13029</v>
      </c>
      <c r="D1273" s="21">
        <v>6.63</v>
      </c>
      <c r="E1273" s="21">
        <v>4.84</v>
      </c>
      <c r="F1273" s="28">
        <v>32.09</v>
      </c>
      <c r="G1273" s="390"/>
      <c r="H1273" s="383"/>
    </row>
    <row r="1274" s="380" customFormat="1" ht="25" customHeight="1" spans="1:8">
      <c r="A1274" s="208">
        <v>1270</v>
      </c>
      <c r="B1274" s="174" t="s">
        <v>13057</v>
      </c>
      <c r="C1274" s="174" t="s">
        <v>13029</v>
      </c>
      <c r="D1274" s="21">
        <v>1.5</v>
      </c>
      <c r="E1274" s="21">
        <v>4.84</v>
      </c>
      <c r="F1274" s="28">
        <v>7.26</v>
      </c>
      <c r="G1274" s="390"/>
      <c r="H1274" s="383"/>
    </row>
    <row r="1275" s="380" customFormat="1" ht="25" customHeight="1" spans="1:8">
      <c r="A1275" s="208">
        <v>1271</v>
      </c>
      <c r="B1275" s="174" t="s">
        <v>13058</v>
      </c>
      <c r="C1275" s="174" t="s">
        <v>13059</v>
      </c>
      <c r="D1275" s="174">
        <v>12.13</v>
      </c>
      <c r="E1275" s="21">
        <v>4.84</v>
      </c>
      <c r="F1275" s="28">
        <v>58.71</v>
      </c>
      <c r="G1275" s="396"/>
      <c r="H1275" s="383"/>
    </row>
    <row r="1276" s="380" customFormat="1" ht="25" customHeight="1" spans="1:8">
      <c r="A1276" s="208">
        <v>1272</v>
      </c>
      <c r="B1276" s="174" t="s">
        <v>11564</v>
      </c>
      <c r="C1276" s="174" t="s">
        <v>13059</v>
      </c>
      <c r="D1276" s="174">
        <v>22.79</v>
      </c>
      <c r="E1276" s="21">
        <v>4.84</v>
      </c>
      <c r="F1276" s="28">
        <v>110.3</v>
      </c>
      <c r="G1276" s="396"/>
      <c r="H1276" s="383"/>
    </row>
    <row r="1277" s="380" customFormat="1" ht="25" customHeight="1" spans="1:8">
      <c r="A1277" s="208">
        <v>1273</v>
      </c>
      <c r="B1277" s="174" t="s">
        <v>13060</v>
      </c>
      <c r="C1277" s="174" t="s">
        <v>13059</v>
      </c>
      <c r="D1277" s="174">
        <v>13.72</v>
      </c>
      <c r="E1277" s="21">
        <v>4.84</v>
      </c>
      <c r="F1277" s="28">
        <v>66.4</v>
      </c>
      <c r="G1277" s="396"/>
      <c r="H1277" s="383"/>
    </row>
    <row r="1278" s="380" customFormat="1" ht="25" customHeight="1" spans="1:8">
      <c r="A1278" s="208">
        <v>1274</v>
      </c>
      <c r="B1278" s="174" t="s">
        <v>11087</v>
      </c>
      <c r="C1278" s="174" t="s">
        <v>13059</v>
      </c>
      <c r="D1278" s="174">
        <v>7.4</v>
      </c>
      <c r="E1278" s="21">
        <v>4.84</v>
      </c>
      <c r="F1278" s="28">
        <v>35.82</v>
      </c>
      <c r="G1278" s="396"/>
      <c r="H1278" s="383"/>
    </row>
    <row r="1279" s="380" customFormat="1" ht="25" customHeight="1" spans="1:8">
      <c r="A1279" s="208">
        <v>1275</v>
      </c>
      <c r="B1279" s="174" t="s">
        <v>13061</v>
      </c>
      <c r="C1279" s="174" t="s">
        <v>13059</v>
      </c>
      <c r="D1279" s="174">
        <v>18.33</v>
      </c>
      <c r="E1279" s="21">
        <v>4.84</v>
      </c>
      <c r="F1279" s="28">
        <v>88.72</v>
      </c>
      <c r="G1279" s="396"/>
      <c r="H1279" s="383"/>
    </row>
    <row r="1280" s="380" customFormat="1" ht="25" customHeight="1" spans="1:8">
      <c r="A1280" s="208">
        <v>1276</v>
      </c>
      <c r="B1280" s="174" t="s">
        <v>13062</v>
      </c>
      <c r="C1280" s="174" t="s">
        <v>13059</v>
      </c>
      <c r="D1280" s="174">
        <v>13.58</v>
      </c>
      <c r="E1280" s="21">
        <v>4.84</v>
      </c>
      <c r="F1280" s="28">
        <v>65.73</v>
      </c>
      <c r="G1280" s="396"/>
      <c r="H1280" s="383"/>
    </row>
    <row r="1281" s="380" customFormat="1" ht="25" customHeight="1" spans="1:8">
      <c r="A1281" s="208">
        <v>1277</v>
      </c>
      <c r="B1281" s="174" t="s">
        <v>13063</v>
      </c>
      <c r="C1281" s="174" t="s">
        <v>13059</v>
      </c>
      <c r="D1281" s="174">
        <v>8.73</v>
      </c>
      <c r="E1281" s="21">
        <v>4.84</v>
      </c>
      <c r="F1281" s="28">
        <v>42.25</v>
      </c>
      <c r="G1281" s="396"/>
      <c r="H1281" s="383"/>
    </row>
    <row r="1282" s="380" customFormat="1" ht="25" customHeight="1" spans="1:8">
      <c r="A1282" s="208">
        <v>1278</v>
      </c>
      <c r="B1282" s="174" t="s">
        <v>13064</v>
      </c>
      <c r="C1282" s="174" t="s">
        <v>13059</v>
      </c>
      <c r="D1282" s="174">
        <v>13.18</v>
      </c>
      <c r="E1282" s="21">
        <v>4.84</v>
      </c>
      <c r="F1282" s="28">
        <v>63.79</v>
      </c>
      <c r="G1282" s="396"/>
      <c r="H1282" s="383"/>
    </row>
    <row r="1283" s="380" customFormat="1" ht="25" customHeight="1" spans="1:8">
      <c r="A1283" s="208">
        <v>1279</v>
      </c>
      <c r="B1283" s="174" t="s">
        <v>5335</v>
      </c>
      <c r="C1283" s="174" t="s">
        <v>13059</v>
      </c>
      <c r="D1283" s="174">
        <v>10.33</v>
      </c>
      <c r="E1283" s="21">
        <v>4.84</v>
      </c>
      <c r="F1283" s="28">
        <v>50</v>
      </c>
      <c r="G1283" s="396"/>
      <c r="H1283" s="383"/>
    </row>
    <row r="1284" s="380" customFormat="1" ht="25" customHeight="1" spans="1:8">
      <c r="A1284" s="208">
        <v>1280</v>
      </c>
      <c r="B1284" s="174" t="s">
        <v>13065</v>
      </c>
      <c r="C1284" s="174" t="s">
        <v>13059</v>
      </c>
      <c r="D1284" s="174">
        <v>1.53</v>
      </c>
      <c r="E1284" s="21">
        <v>4.84</v>
      </c>
      <c r="F1284" s="28">
        <v>7.41</v>
      </c>
      <c r="G1284" s="396"/>
      <c r="H1284" s="383"/>
    </row>
    <row r="1285" s="380" customFormat="1" ht="25" customHeight="1" spans="1:8">
      <c r="A1285" s="208">
        <v>1281</v>
      </c>
      <c r="B1285" s="174" t="s">
        <v>13066</v>
      </c>
      <c r="C1285" s="174" t="s">
        <v>13059</v>
      </c>
      <c r="D1285" s="174">
        <v>15.7</v>
      </c>
      <c r="E1285" s="21">
        <v>4.84</v>
      </c>
      <c r="F1285" s="28">
        <v>75.99</v>
      </c>
      <c r="G1285" s="396"/>
      <c r="H1285" s="383"/>
    </row>
    <row r="1286" s="380" customFormat="1" ht="25" customHeight="1" spans="1:8">
      <c r="A1286" s="208">
        <v>1282</v>
      </c>
      <c r="B1286" s="174" t="s">
        <v>13067</v>
      </c>
      <c r="C1286" s="174" t="s">
        <v>13059</v>
      </c>
      <c r="D1286" s="174">
        <v>13.3</v>
      </c>
      <c r="E1286" s="21">
        <v>4.84</v>
      </c>
      <c r="F1286" s="28">
        <v>64.37</v>
      </c>
      <c r="G1286" s="396"/>
      <c r="H1286" s="383"/>
    </row>
    <row r="1287" s="380" customFormat="1" ht="25" customHeight="1" spans="1:8">
      <c r="A1287" s="208">
        <v>1283</v>
      </c>
      <c r="B1287" s="174" t="s">
        <v>13068</v>
      </c>
      <c r="C1287" s="174" t="s">
        <v>13059</v>
      </c>
      <c r="D1287" s="174">
        <v>7.47</v>
      </c>
      <c r="E1287" s="21">
        <v>4.84</v>
      </c>
      <c r="F1287" s="28">
        <v>36.15</v>
      </c>
      <c r="G1287" s="396"/>
      <c r="H1287" s="383"/>
    </row>
    <row r="1288" s="380" customFormat="1" ht="25" customHeight="1" spans="1:8">
      <c r="A1288" s="208">
        <v>1284</v>
      </c>
      <c r="B1288" s="174" t="s">
        <v>13069</v>
      </c>
      <c r="C1288" s="174" t="s">
        <v>13059</v>
      </c>
      <c r="D1288" s="174">
        <v>20.84</v>
      </c>
      <c r="E1288" s="21">
        <v>4.84</v>
      </c>
      <c r="F1288" s="28">
        <v>100.87</v>
      </c>
      <c r="G1288" s="396"/>
      <c r="H1288" s="383"/>
    </row>
    <row r="1289" s="380" customFormat="1" ht="25" customHeight="1" spans="1:8">
      <c r="A1289" s="208">
        <v>1285</v>
      </c>
      <c r="B1289" s="174" t="s">
        <v>13070</v>
      </c>
      <c r="C1289" s="174" t="s">
        <v>13059</v>
      </c>
      <c r="D1289" s="174">
        <v>9.21</v>
      </c>
      <c r="E1289" s="21">
        <v>4.84</v>
      </c>
      <c r="F1289" s="28">
        <v>44.58</v>
      </c>
      <c r="G1289" s="396"/>
      <c r="H1289" s="383"/>
    </row>
    <row r="1290" s="380" customFormat="1" ht="25" customHeight="1" spans="1:8">
      <c r="A1290" s="208">
        <v>1286</v>
      </c>
      <c r="B1290" s="174" t="s">
        <v>13071</v>
      </c>
      <c r="C1290" s="174" t="s">
        <v>13059</v>
      </c>
      <c r="D1290" s="174">
        <v>13.84</v>
      </c>
      <c r="E1290" s="21">
        <v>4.84</v>
      </c>
      <c r="F1290" s="28">
        <v>66.99</v>
      </c>
      <c r="G1290" s="396"/>
      <c r="H1290" s="383"/>
    </row>
    <row r="1291" s="380" customFormat="1" ht="25" customHeight="1" spans="1:8">
      <c r="A1291" s="208">
        <v>1287</v>
      </c>
      <c r="B1291" s="174" t="s">
        <v>4948</v>
      </c>
      <c r="C1291" s="174" t="s">
        <v>13059</v>
      </c>
      <c r="D1291" s="174">
        <v>19.21</v>
      </c>
      <c r="E1291" s="21">
        <v>4.84</v>
      </c>
      <c r="F1291" s="28">
        <v>92.98</v>
      </c>
      <c r="G1291" s="396"/>
      <c r="H1291" s="383"/>
    </row>
    <row r="1292" s="380" customFormat="1" ht="25" customHeight="1" spans="1:8">
      <c r="A1292" s="208">
        <v>1288</v>
      </c>
      <c r="B1292" s="174" t="s">
        <v>11928</v>
      </c>
      <c r="C1292" s="174" t="s">
        <v>13059</v>
      </c>
      <c r="D1292" s="174">
        <v>13.63</v>
      </c>
      <c r="E1292" s="21">
        <v>4.84</v>
      </c>
      <c r="F1292" s="28">
        <v>65.97</v>
      </c>
      <c r="G1292" s="396"/>
      <c r="H1292" s="383"/>
    </row>
    <row r="1293" s="380" customFormat="1" ht="25" customHeight="1" spans="1:8">
      <c r="A1293" s="208">
        <v>1289</v>
      </c>
      <c r="B1293" s="174" t="s">
        <v>13072</v>
      </c>
      <c r="C1293" s="174" t="s">
        <v>13059</v>
      </c>
      <c r="D1293" s="174">
        <v>7.42</v>
      </c>
      <c r="E1293" s="21">
        <v>4.84</v>
      </c>
      <c r="F1293" s="28">
        <v>35.91</v>
      </c>
      <c r="G1293" s="396"/>
      <c r="H1293" s="383"/>
    </row>
    <row r="1294" s="380" customFormat="1" ht="25" customHeight="1" spans="1:8">
      <c r="A1294" s="208">
        <v>1290</v>
      </c>
      <c r="B1294" s="174" t="s">
        <v>4914</v>
      </c>
      <c r="C1294" s="174" t="s">
        <v>13059</v>
      </c>
      <c r="D1294" s="174">
        <v>13.88</v>
      </c>
      <c r="E1294" s="21">
        <v>4.84</v>
      </c>
      <c r="F1294" s="28">
        <v>67.18</v>
      </c>
      <c r="G1294" s="396"/>
      <c r="H1294" s="383"/>
    </row>
    <row r="1295" s="380" customFormat="1" ht="25" customHeight="1" spans="1:8">
      <c r="A1295" s="208">
        <v>1291</v>
      </c>
      <c r="B1295" s="174" t="s">
        <v>13073</v>
      </c>
      <c r="C1295" s="174" t="s">
        <v>13059</v>
      </c>
      <c r="D1295" s="174">
        <v>3.19</v>
      </c>
      <c r="E1295" s="21">
        <v>4.84</v>
      </c>
      <c r="F1295" s="28">
        <v>15.44</v>
      </c>
      <c r="G1295" s="396"/>
      <c r="H1295" s="383"/>
    </row>
    <row r="1296" s="380" customFormat="1" ht="25" customHeight="1" spans="1:8">
      <c r="A1296" s="208">
        <v>1292</v>
      </c>
      <c r="B1296" s="174" t="s">
        <v>13074</v>
      </c>
      <c r="C1296" s="174" t="s">
        <v>13059</v>
      </c>
      <c r="D1296" s="174">
        <v>5.46</v>
      </c>
      <c r="E1296" s="21">
        <v>4.84</v>
      </c>
      <c r="F1296" s="28">
        <v>26.43</v>
      </c>
      <c r="G1296" s="396"/>
      <c r="H1296" s="383"/>
    </row>
    <row r="1297" s="380" customFormat="1" ht="25" customHeight="1" spans="1:8">
      <c r="A1297" s="208">
        <v>1293</v>
      </c>
      <c r="B1297" s="174" t="s">
        <v>5808</v>
      </c>
      <c r="C1297" s="174" t="s">
        <v>13059</v>
      </c>
      <c r="D1297" s="174">
        <v>10.02</v>
      </c>
      <c r="E1297" s="21">
        <v>4.84</v>
      </c>
      <c r="F1297" s="28">
        <v>48.5</v>
      </c>
      <c r="G1297" s="396"/>
      <c r="H1297" s="383"/>
    </row>
    <row r="1298" s="380" customFormat="1" ht="25" customHeight="1" spans="1:8">
      <c r="A1298" s="208">
        <v>1294</v>
      </c>
      <c r="B1298" s="174" t="s">
        <v>6805</v>
      </c>
      <c r="C1298" s="174" t="s">
        <v>13059</v>
      </c>
      <c r="D1298" s="174">
        <v>13.17</v>
      </c>
      <c r="E1298" s="21">
        <v>4.84</v>
      </c>
      <c r="F1298" s="28">
        <v>63.74</v>
      </c>
      <c r="G1298" s="396"/>
      <c r="H1298" s="383"/>
    </row>
    <row r="1299" s="380" customFormat="1" ht="25" customHeight="1" spans="1:8">
      <c r="A1299" s="208">
        <v>1295</v>
      </c>
      <c r="B1299" s="174" t="s">
        <v>13075</v>
      </c>
      <c r="C1299" s="174" t="s">
        <v>13059</v>
      </c>
      <c r="D1299" s="174">
        <v>10.32</v>
      </c>
      <c r="E1299" s="21">
        <v>4.84</v>
      </c>
      <c r="F1299" s="28">
        <v>49.95</v>
      </c>
      <c r="G1299" s="396"/>
      <c r="H1299" s="383"/>
    </row>
    <row r="1300" s="380" customFormat="1" ht="25" customHeight="1" spans="1:8">
      <c r="A1300" s="208">
        <v>1296</v>
      </c>
      <c r="B1300" s="174" t="s">
        <v>13076</v>
      </c>
      <c r="C1300" s="174" t="s">
        <v>13059</v>
      </c>
      <c r="D1300" s="174">
        <v>4.17</v>
      </c>
      <c r="E1300" s="21">
        <v>4.84</v>
      </c>
      <c r="F1300" s="28">
        <v>20.18</v>
      </c>
      <c r="G1300" s="396"/>
      <c r="H1300" s="383"/>
    </row>
    <row r="1301" s="380" customFormat="1" ht="25" customHeight="1" spans="1:8">
      <c r="A1301" s="208">
        <v>1297</v>
      </c>
      <c r="B1301" s="174" t="s">
        <v>13077</v>
      </c>
      <c r="C1301" s="174" t="s">
        <v>13059</v>
      </c>
      <c r="D1301" s="174">
        <v>23.66</v>
      </c>
      <c r="E1301" s="21">
        <v>4.84</v>
      </c>
      <c r="F1301" s="28">
        <v>114.51</v>
      </c>
      <c r="G1301" s="396"/>
      <c r="H1301" s="383"/>
    </row>
    <row r="1302" s="380" customFormat="1" ht="25" customHeight="1" spans="1:8">
      <c r="A1302" s="208">
        <v>1298</v>
      </c>
      <c r="B1302" s="174" t="s">
        <v>13078</v>
      </c>
      <c r="C1302" s="174" t="s">
        <v>13059</v>
      </c>
      <c r="D1302" s="174">
        <v>16.04</v>
      </c>
      <c r="E1302" s="21">
        <v>4.84</v>
      </c>
      <c r="F1302" s="28">
        <v>77.63</v>
      </c>
      <c r="G1302" s="396"/>
      <c r="H1302" s="383"/>
    </row>
    <row r="1303" s="380" customFormat="1" ht="25" customHeight="1" spans="1:8">
      <c r="A1303" s="208">
        <v>1299</v>
      </c>
      <c r="B1303" s="174" t="s">
        <v>13079</v>
      </c>
      <c r="C1303" s="174" t="s">
        <v>13059</v>
      </c>
      <c r="D1303" s="174">
        <v>10.17</v>
      </c>
      <c r="E1303" s="21">
        <v>4.84</v>
      </c>
      <c r="F1303" s="28">
        <v>49.22</v>
      </c>
      <c r="G1303" s="396"/>
      <c r="H1303" s="383"/>
    </row>
    <row r="1304" s="380" customFormat="1" ht="25" customHeight="1" spans="1:8">
      <c r="A1304" s="208">
        <v>1300</v>
      </c>
      <c r="B1304" s="174" t="s">
        <v>13080</v>
      </c>
      <c r="C1304" s="174" t="s">
        <v>13059</v>
      </c>
      <c r="D1304" s="174">
        <v>8.34</v>
      </c>
      <c r="E1304" s="21">
        <v>4.84</v>
      </c>
      <c r="F1304" s="28">
        <v>40.37</v>
      </c>
      <c r="G1304" s="396"/>
      <c r="H1304" s="383"/>
    </row>
    <row r="1305" s="380" customFormat="1" ht="25" customHeight="1" spans="1:8">
      <c r="A1305" s="208">
        <v>1301</v>
      </c>
      <c r="B1305" s="174" t="s">
        <v>13081</v>
      </c>
      <c r="C1305" s="174" t="s">
        <v>13059</v>
      </c>
      <c r="D1305" s="174">
        <v>2.45</v>
      </c>
      <c r="E1305" s="21">
        <v>4.84</v>
      </c>
      <c r="F1305" s="28">
        <v>11.86</v>
      </c>
      <c r="G1305" s="396"/>
      <c r="H1305" s="383"/>
    </row>
    <row r="1306" s="380" customFormat="1" ht="25" customHeight="1" spans="1:8">
      <c r="A1306" s="208">
        <v>1302</v>
      </c>
      <c r="B1306" s="174" t="s">
        <v>13082</v>
      </c>
      <c r="C1306" s="174" t="s">
        <v>13059</v>
      </c>
      <c r="D1306" s="174">
        <v>6.31</v>
      </c>
      <c r="E1306" s="21">
        <v>4.84</v>
      </c>
      <c r="F1306" s="28">
        <v>30.54</v>
      </c>
      <c r="G1306" s="396"/>
      <c r="H1306" s="383"/>
    </row>
    <row r="1307" s="380" customFormat="1" ht="25" customHeight="1" spans="1:8">
      <c r="A1307" s="208">
        <v>1303</v>
      </c>
      <c r="B1307" s="174" t="s">
        <v>13083</v>
      </c>
      <c r="C1307" s="174" t="s">
        <v>13059</v>
      </c>
      <c r="D1307" s="174">
        <v>12.34</v>
      </c>
      <c r="E1307" s="21">
        <v>4.84</v>
      </c>
      <c r="F1307" s="28">
        <v>59.73</v>
      </c>
      <c r="G1307" s="396"/>
      <c r="H1307" s="383"/>
    </row>
    <row r="1308" s="380" customFormat="1" ht="25" customHeight="1" spans="1:8">
      <c r="A1308" s="208">
        <v>1304</v>
      </c>
      <c r="B1308" s="174" t="s">
        <v>1257</v>
      </c>
      <c r="C1308" s="174" t="s">
        <v>13059</v>
      </c>
      <c r="D1308" s="174">
        <v>14.21</v>
      </c>
      <c r="E1308" s="21">
        <v>4.84</v>
      </c>
      <c r="F1308" s="28">
        <v>68.78</v>
      </c>
      <c r="G1308" s="396"/>
      <c r="H1308" s="383"/>
    </row>
    <row r="1309" s="380" customFormat="1" ht="25" customHeight="1" spans="1:8">
      <c r="A1309" s="208">
        <v>1305</v>
      </c>
      <c r="B1309" s="174" t="s">
        <v>13084</v>
      </c>
      <c r="C1309" s="174" t="s">
        <v>13059</v>
      </c>
      <c r="D1309" s="174">
        <v>16.7</v>
      </c>
      <c r="E1309" s="21">
        <v>4.84</v>
      </c>
      <c r="F1309" s="28">
        <v>80.83</v>
      </c>
      <c r="G1309" s="396"/>
      <c r="H1309" s="383"/>
    </row>
    <row r="1310" s="380" customFormat="1" ht="25" customHeight="1" spans="1:8">
      <c r="A1310" s="208">
        <v>1306</v>
      </c>
      <c r="B1310" s="174" t="s">
        <v>13085</v>
      </c>
      <c r="C1310" s="174" t="s">
        <v>13059</v>
      </c>
      <c r="D1310" s="174">
        <v>17.38</v>
      </c>
      <c r="E1310" s="21">
        <v>4.84</v>
      </c>
      <c r="F1310" s="28">
        <v>84.12</v>
      </c>
      <c r="G1310" s="396"/>
      <c r="H1310" s="383"/>
    </row>
    <row r="1311" s="380" customFormat="1" ht="25" customHeight="1" spans="1:8">
      <c r="A1311" s="208">
        <v>1307</v>
      </c>
      <c r="B1311" s="174" t="s">
        <v>13086</v>
      </c>
      <c r="C1311" s="174" t="s">
        <v>13059</v>
      </c>
      <c r="D1311" s="174">
        <v>11.58</v>
      </c>
      <c r="E1311" s="21">
        <v>4.84</v>
      </c>
      <c r="F1311" s="28">
        <v>56.05</v>
      </c>
      <c r="G1311" s="396"/>
      <c r="H1311" s="383"/>
    </row>
    <row r="1312" s="380" customFormat="1" ht="25" customHeight="1" spans="1:8">
      <c r="A1312" s="208">
        <v>1308</v>
      </c>
      <c r="B1312" s="174" t="s">
        <v>13087</v>
      </c>
      <c r="C1312" s="174" t="s">
        <v>13059</v>
      </c>
      <c r="D1312" s="174">
        <v>10.38</v>
      </c>
      <c r="E1312" s="21">
        <v>4.84</v>
      </c>
      <c r="F1312" s="28">
        <v>50.24</v>
      </c>
      <c r="G1312" s="396"/>
      <c r="H1312" s="383"/>
    </row>
    <row r="1313" s="380" customFormat="1" ht="25" customHeight="1" spans="1:8">
      <c r="A1313" s="208">
        <v>1309</v>
      </c>
      <c r="B1313" s="174" t="s">
        <v>13088</v>
      </c>
      <c r="C1313" s="174" t="s">
        <v>13059</v>
      </c>
      <c r="D1313" s="174">
        <v>11.05</v>
      </c>
      <c r="E1313" s="21">
        <v>4.84</v>
      </c>
      <c r="F1313" s="28">
        <v>53.48</v>
      </c>
      <c r="G1313" s="396"/>
      <c r="H1313" s="383"/>
    </row>
    <row r="1314" s="380" customFormat="1" ht="25" customHeight="1" spans="1:8">
      <c r="A1314" s="208">
        <v>1310</v>
      </c>
      <c r="B1314" s="174" t="s">
        <v>13089</v>
      </c>
      <c r="C1314" s="174" t="s">
        <v>13059</v>
      </c>
      <c r="D1314" s="174">
        <v>8.3</v>
      </c>
      <c r="E1314" s="21">
        <v>4.84</v>
      </c>
      <c r="F1314" s="28">
        <v>40.17</v>
      </c>
      <c r="G1314" s="396"/>
      <c r="H1314" s="383"/>
    </row>
    <row r="1315" s="380" customFormat="1" ht="25" customHeight="1" spans="1:8">
      <c r="A1315" s="208">
        <v>1311</v>
      </c>
      <c r="B1315" s="174" t="s">
        <v>13090</v>
      </c>
      <c r="C1315" s="174" t="s">
        <v>13059</v>
      </c>
      <c r="D1315" s="174">
        <v>9.44</v>
      </c>
      <c r="E1315" s="21">
        <v>4.84</v>
      </c>
      <c r="F1315" s="28">
        <v>45.69</v>
      </c>
      <c r="G1315" s="396"/>
      <c r="H1315" s="383"/>
    </row>
    <row r="1316" s="380" customFormat="1" ht="25" customHeight="1" spans="1:8">
      <c r="A1316" s="208">
        <v>1312</v>
      </c>
      <c r="B1316" s="174" t="s">
        <v>13091</v>
      </c>
      <c r="C1316" s="174" t="s">
        <v>13059</v>
      </c>
      <c r="D1316" s="174">
        <v>8.38</v>
      </c>
      <c r="E1316" s="21">
        <v>4.84</v>
      </c>
      <c r="F1316" s="28">
        <v>40.56</v>
      </c>
      <c r="G1316" s="396"/>
      <c r="H1316" s="383"/>
    </row>
    <row r="1317" s="380" customFormat="1" ht="25" customHeight="1" spans="1:8">
      <c r="A1317" s="208">
        <v>1313</v>
      </c>
      <c r="B1317" s="174" t="s">
        <v>13092</v>
      </c>
      <c r="C1317" s="174" t="s">
        <v>13093</v>
      </c>
      <c r="D1317" s="174">
        <v>34.6</v>
      </c>
      <c r="E1317" s="21">
        <v>4.84</v>
      </c>
      <c r="F1317" s="28">
        <v>167.46</v>
      </c>
      <c r="G1317" s="396"/>
      <c r="H1317" s="383"/>
    </row>
    <row r="1318" s="380" customFormat="1" ht="25" customHeight="1" spans="1:8">
      <c r="A1318" s="208">
        <v>1314</v>
      </c>
      <c r="B1318" s="174" t="s">
        <v>13094</v>
      </c>
      <c r="C1318" s="174" t="s">
        <v>13093</v>
      </c>
      <c r="D1318" s="174">
        <v>34.54</v>
      </c>
      <c r="E1318" s="21">
        <v>4.84</v>
      </c>
      <c r="F1318" s="28">
        <v>167.17</v>
      </c>
      <c r="G1318" s="396"/>
      <c r="H1318" s="383"/>
    </row>
    <row r="1319" s="380" customFormat="1" ht="25" customHeight="1" spans="1:8">
      <c r="A1319" s="208">
        <v>1315</v>
      </c>
      <c r="B1319" s="174" t="s">
        <v>13095</v>
      </c>
      <c r="C1319" s="174" t="s">
        <v>13093</v>
      </c>
      <c r="D1319" s="174">
        <v>9.6</v>
      </c>
      <c r="E1319" s="21">
        <v>4.84</v>
      </c>
      <c r="F1319" s="28">
        <v>46.46</v>
      </c>
      <c r="G1319" s="396"/>
      <c r="H1319" s="383"/>
    </row>
    <row r="1320" s="380" customFormat="1" ht="25" customHeight="1" spans="1:8">
      <c r="A1320" s="208">
        <v>1316</v>
      </c>
      <c r="B1320" s="174" t="s">
        <v>13096</v>
      </c>
      <c r="C1320" s="174" t="s">
        <v>13093</v>
      </c>
      <c r="D1320" s="174">
        <v>15.61</v>
      </c>
      <c r="E1320" s="21">
        <v>4.84</v>
      </c>
      <c r="F1320" s="28">
        <v>75.55</v>
      </c>
      <c r="G1320" s="396"/>
      <c r="H1320" s="383"/>
    </row>
    <row r="1321" s="380" customFormat="1" ht="25" customHeight="1" spans="1:8">
      <c r="A1321" s="208">
        <v>1317</v>
      </c>
      <c r="B1321" s="174" t="s">
        <v>13097</v>
      </c>
      <c r="C1321" s="174" t="s">
        <v>13093</v>
      </c>
      <c r="D1321" s="174">
        <v>7.31</v>
      </c>
      <c r="E1321" s="21">
        <v>4.84</v>
      </c>
      <c r="F1321" s="28">
        <v>35.38</v>
      </c>
      <c r="G1321" s="396"/>
      <c r="H1321" s="383"/>
    </row>
    <row r="1322" s="380" customFormat="1" ht="25" customHeight="1" spans="1:8">
      <c r="A1322" s="208">
        <v>1318</v>
      </c>
      <c r="B1322" s="174" t="s">
        <v>13098</v>
      </c>
      <c r="C1322" s="174" t="s">
        <v>13093</v>
      </c>
      <c r="D1322" s="174">
        <v>3.17</v>
      </c>
      <c r="E1322" s="21">
        <v>4.84</v>
      </c>
      <c r="F1322" s="28">
        <v>15.34</v>
      </c>
      <c r="G1322" s="396"/>
      <c r="H1322" s="383"/>
    </row>
    <row r="1323" s="380" customFormat="1" ht="25" customHeight="1" spans="1:8">
      <c r="A1323" s="208">
        <v>1319</v>
      </c>
      <c r="B1323" s="174" t="s">
        <v>13099</v>
      </c>
      <c r="C1323" s="174" t="s">
        <v>13093</v>
      </c>
      <c r="D1323" s="174">
        <v>11.18</v>
      </c>
      <c r="E1323" s="21">
        <v>4.84</v>
      </c>
      <c r="F1323" s="28">
        <v>54.11</v>
      </c>
      <c r="G1323" s="396"/>
      <c r="H1323" s="383"/>
    </row>
    <row r="1324" s="380" customFormat="1" ht="25" customHeight="1" spans="1:8">
      <c r="A1324" s="208">
        <v>1320</v>
      </c>
      <c r="B1324" s="174" t="s">
        <v>13100</v>
      </c>
      <c r="C1324" s="174" t="s">
        <v>13093</v>
      </c>
      <c r="D1324" s="174">
        <v>24.1</v>
      </c>
      <c r="E1324" s="21">
        <v>4.84</v>
      </c>
      <c r="F1324" s="28">
        <v>116.64</v>
      </c>
      <c r="G1324" s="396"/>
      <c r="H1324" s="383"/>
    </row>
    <row r="1325" s="380" customFormat="1" ht="25" customHeight="1" spans="1:8">
      <c r="A1325" s="208">
        <v>1321</v>
      </c>
      <c r="B1325" s="174" t="s">
        <v>13101</v>
      </c>
      <c r="C1325" s="174" t="s">
        <v>13093</v>
      </c>
      <c r="D1325" s="174">
        <v>28.67</v>
      </c>
      <c r="E1325" s="21">
        <v>4.84</v>
      </c>
      <c r="F1325" s="28">
        <v>138.76</v>
      </c>
      <c r="G1325" s="396"/>
      <c r="H1325" s="383"/>
    </row>
    <row r="1326" s="380" customFormat="1" ht="25" customHeight="1" spans="1:8">
      <c r="A1326" s="208">
        <v>1322</v>
      </c>
      <c r="B1326" s="174" t="s">
        <v>13102</v>
      </c>
      <c r="C1326" s="174" t="s">
        <v>13093</v>
      </c>
      <c r="D1326" s="174">
        <v>18.74</v>
      </c>
      <c r="E1326" s="21">
        <v>4.84</v>
      </c>
      <c r="F1326" s="28">
        <v>90.7</v>
      </c>
      <c r="G1326" s="396"/>
      <c r="H1326" s="383"/>
    </row>
    <row r="1327" s="380" customFormat="1" ht="25" customHeight="1" spans="1:8">
      <c r="A1327" s="208">
        <v>1323</v>
      </c>
      <c r="B1327" s="174" t="s">
        <v>13103</v>
      </c>
      <c r="C1327" s="174" t="s">
        <v>13093</v>
      </c>
      <c r="D1327" s="174">
        <v>15.91</v>
      </c>
      <c r="E1327" s="21">
        <v>4.84</v>
      </c>
      <c r="F1327" s="28">
        <v>77</v>
      </c>
      <c r="G1327" s="396"/>
      <c r="H1327" s="383"/>
    </row>
    <row r="1328" s="380" customFormat="1" ht="25" customHeight="1" spans="1:8">
      <c r="A1328" s="208">
        <v>1324</v>
      </c>
      <c r="B1328" s="174" t="s">
        <v>6455</v>
      </c>
      <c r="C1328" s="174" t="s">
        <v>13093</v>
      </c>
      <c r="D1328" s="174">
        <v>22</v>
      </c>
      <c r="E1328" s="21">
        <v>4.84</v>
      </c>
      <c r="F1328" s="28">
        <v>106.48</v>
      </c>
      <c r="G1328" s="396"/>
      <c r="H1328" s="383"/>
    </row>
    <row r="1329" s="380" customFormat="1" ht="25" customHeight="1" spans="1:8">
      <c r="A1329" s="208">
        <v>1325</v>
      </c>
      <c r="B1329" s="174" t="s">
        <v>13104</v>
      </c>
      <c r="C1329" s="174" t="s">
        <v>13093</v>
      </c>
      <c r="D1329" s="174">
        <v>21</v>
      </c>
      <c r="E1329" s="21">
        <v>4.84</v>
      </c>
      <c r="F1329" s="28">
        <v>101.64</v>
      </c>
      <c r="G1329" s="396"/>
      <c r="H1329" s="383"/>
    </row>
    <row r="1330" s="380" customFormat="1" ht="25" customHeight="1" spans="1:8">
      <c r="A1330" s="208">
        <v>1326</v>
      </c>
      <c r="B1330" s="174" t="s">
        <v>2281</v>
      </c>
      <c r="C1330" s="174" t="s">
        <v>13093</v>
      </c>
      <c r="D1330" s="174">
        <v>20</v>
      </c>
      <c r="E1330" s="21">
        <v>4.84</v>
      </c>
      <c r="F1330" s="28">
        <v>96.8</v>
      </c>
      <c r="G1330" s="396"/>
      <c r="H1330" s="383"/>
    </row>
    <row r="1331" s="380" customFormat="1" ht="25" customHeight="1" spans="1:8">
      <c r="A1331" s="208">
        <v>1327</v>
      </c>
      <c r="B1331" s="174" t="s">
        <v>6442</v>
      </c>
      <c r="C1331" s="174" t="s">
        <v>13093</v>
      </c>
      <c r="D1331" s="174">
        <v>31.81</v>
      </c>
      <c r="E1331" s="21">
        <v>4.84</v>
      </c>
      <c r="F1331" s="28">
        <v>153.96</v>
      </c>
      <c r="G1331" s="396"/>
      <c r="H1331" s="383"/>
    </row>
    <row r="1332" s="380" customFormat="1" ht="25" customHeight="1" spans="1:8">
      <c r="A1332" s="208">
        <v>1328</v>
      </c>
      <c r="B1332" s="174" t="s">
        <v>13105</v>
      </c>
      <c r="C1332" s="174" t="s">
        <v>13093</v>
      </c>
      <c r="D1332" s="174">
        <v>25.8</v>
      </c>
      <c r="E1332" s="21">
        <v>4.84</v>
      </c>
      <c r="F1332" s="28">
        <v>124.87</v>
      </c>
      <c r="G1332" s="396"/>
      <c r="H1332" s="383"/>
    </row>
    <row r="1333" s="380" customFormat="1" ht="25" customHeight="1" spans="1:8">
      <c r="A1333" s="208">
        <v>1329</v>
      </c>
      <c r="B1333" s="174" t="s">
        <v>13106</v>
      </c>
      <c r="C1333" s="174" t="s">
        <v>13093</v>
      </c>
      <c r="D1333" s="174">
        <v>27.63</v>
      </c>
      <c r="E1333" s="21">
        <v>4.84</v>
      </c>
      <c r="F1333" s="28">
        <v>133.73</v>
      </c>
      <c r="G1333" s="396"/>
      <c r="H1333" s="383"/>
    </row>
    <row r="1334" s="380" customFormat="1" ht="25" customHeight="1" spans="1:8">
      <c r="A1334" s="208">
        <v>1330</v>
      </c>
      <c r="B1334" s="174" t="s">
        <v>13107</v>
      </c>
      <c r="C1334" s="174" t="s">
        <v>13093</v>
      </c>
      <c r="D1334" s="174">
        <v>11.02</v>
      </c>
      <c r="E1334" s="21">
        <v>4.84</v>
      </c>
      <c r="F1334" s="28">
        <v>53.34</v>
      </c>
      <c r="G1334" s="396"/>
      <c r="H1334" s="383"/>
    </row>
    <row r="1335" s="380" customFormat="1" ht="25" customHeight="1" spans="1:8">
      <c r="A1335" s="208">
        <v>1331</v>
      </c>
      <c r="B1335" s="174" t="s">
        <v>13108</v>
      </c>
      <c r="C1335" s="174" t="s">
        <v>13093</v>
      </c>
      <c r="D1335" s="174">
        <v>10.54</v>
      </c>
      <c r="E1335" s="21">
        <v>4.84</v>
      </c>
      <c r="F1335" s="28">
        <v>51.01</v>
      </c>
      <c r="G1335" s="396"/>
      <c r="H1335" s="383"/>
    </row>
    <row r="1336" s="380" customFormat="1" ht="25" customHeight="1" spans="1:8">
      <c r="A1336" s="208">
        <v>1332</v>
      </c>
      <c r="B1336" s="174" t="s">
        <v>13109</v>
      </c>
      <c r="C1336" s="174" t="s">
        <v>13093</v>
      </c>
      <c r="D1336" s="174">
        <v>1.2</v>
      </c>
      <c r="E1336" s="21">
        <v>4.84</v>
      </c>
      <c r="F1336" s="28">
        <v>5.81</v>
      </c>
      <c r="G1336" s="396"/>
      <c r="H1336" s="383"/>
    </row>
    <row r="1337" s="380" customFormat="1" ht="25" customHeight="1" spans="1:8">
      <c r="A1337" s="208">
        <v>1333</v>
      </c>
      <c r="B1337" s="174" t="s">
        <v>2451</v>
      </c>
      <c r="C1337" s="174" t="s">
        <v>13093</v>
      </c>
      <c r="D1337" s="174">
        <v>21.5</v>
      </c>
      <c r="E1337" s="21">
        <v>4.84</v>
      </c>
      <c r="F1337" s="28">
        <v>104.06</v>
      </c>
      <c r="G1337" s="396"/>
      <c r="H1337" s="383"/>
    </row>
    <row r="1338" s="380" customFormat="1" ht="25" customHeight="1" spans="1:8">
      <c r="A1338" s="208">
        <v>1334</v>
      </c>
      <c r="B1338" s="174" t="s">
        <v>13110</v>
      </c>
      <c r="C1338" s="174" t="s">
        <v>13093</v>
      </c>
      <c r="D1338" s="21">
        <v>13</v>
      </c>
      <c r="E1338" s="21">
        <v>4.84</v>
      </c>
      <c r="F1338" s="28">
        <v>62.92</v>
      </c>
      <c r="G1338" s="396"/>
      <c r="H1338" s="383"/>
    </row>
    <row r="1339" s="380" customFormat="1" ht="25" customHeight="1" spans="1:8">
      <c r="A1339" s="208">
        <v>1335</v>
      </c>
      <c r="B1339" s="174" t="s">
        <v>13111</v>
      </c>
      <c r="C1339" s="174" t="s">
        <v>13093</v>
      </c>
      <c r="D1339" s="174">
        <v>5.39</v>
      </c>
      <c r="E1339" s="21">
        <v>4.84</v>
      </c>
      <c r="F1339" s="28">
        <v>26.09</v>
      </c>
      <c r="G1339" s="396"/>
      <c r="H1339" s="383"/>
    </row>
    <row r="1340" s="380" customFormat="1" ht="25" customHeight="1" spans="1:8">
      <c r="A1340" s="208">
        <v>1336</v>
      </c>
      <c r="B1340" s="410" t="s">
        <v>11690</v>
      </c>
      <c r="C1340" s="24" t="s">
        <v>13112</v>
      </c>
      <c r="D1340" s="24">
        <v>5.79</v>
      </c>
      <c r="E1340" s="21">
        <v>4.84</v>
      </c>
      <c r="F1340" s="28">
        <v>28.02</v>
      </c>
      <c r="G1340" s="396"/>
      <c r="H1340" s="383"/>
    </row>
    <row r="1341" s="380" customFormat="1" ht="25" customHeight="1" spans="1:8">
      <c r="A1341" s="208">
        <v>1337</v>
      </c>
      <c r="B1341" s="410" t="s">
        <v>13113</v>
      </c>
      <c r="C1341" s="24" t="s">
        <v>13112</v>
      </c>
      <c r="D1341" s="24">
        <v>2.73</v>
      </c>
      <c r="E1341" s="21">
        <v>4.84</v>
      </c>
      <c r="F1341" s="28">
        <v>13.21</v>
      </c>
      <c r="G1341" s="396"/>
      <c r="H1341" s="383"/>
    </row>
    <row r="1342" s="380" customFormat="1" ht="25" customHeight="1" spans="1:8">
      <c r="A1342" s="208">
        <v>1338</v>
      </c>
      <c r="B1342" s="410" t="s">
        <v>13114</v>
      </c>
      <c r="C1342" s="24" t="s">
        <v>13112</v>
      </c>
      <c r="D1342" s="24">
        <v>1.94</v>
      </c>
      <c r="E1342" s="21">
        <v>4.84</v>
      </c>
      <c r="F1342" s="28">
        <v>9.39</v>
      </c>
      <c r="G1342" s="396"/>
      <c r="H1342" s="383"/>
    </row>
    <row r="1343" s="380" customFormat="1" ht="25" customHeight="1" spans="1:8">
      <c r="A1343" s="208">
        <v>1339</v>
      </c>
      <c r="B1343" s="410" t="s">
        <v>13115</v>
      </c>
      <c r="C1343" s="24" t="s">
        <v>13112</v>
      </c>
      <c r="D1343" s="24">
        <v>4.97</v>
      </c>
      <c r="E1343" s="21">
        <v>4.84</v>
      </c>
      <c r="F1343" s="28">
        <v>24.05</v>
      </c>
      <c r="G1343" s="396"/>
      <c r="H1343" s="383"/>
    </row>
    <row r="1344" s="380" customFormat="1" ht="25" customHeight="1" spans="1:8">
      <c r="A1344" s="208">
        <v>1340</v>
      </c>
      <c r="B1344" s="410" t="s">
        <v>13116</v>
      </c>
      <c r="C1344" s="24" t="s">
        <v>13112</v>
      </c>
      <c r="D1344" s="24">
        <v>9.85</v>
      </c>
      <c r="E1344" s="21">
        <v>4.84</v>
      </c>
      <c r="F1344" s="28">
        <v>47.67</v>
      </c>
      <c r="G1344" s="396"/>
      <c r="H1344" s="383"/>
    </row>
    <row r="1345" s="380" customFormat="1" ht="25" customHeight="1" spans="1:8">
      <c r="A1345" s="208">
        <v>1341</v>
      </c>
      <c r="B1345" s="410" t="s">
        <v>13117</v>
      </c>
      <c r="C1345" s="24" t="s">
        <v>13112</v>
      </c>
      <c r="D1345" s="24">
        <v>3.59</v>
      </c>
      <c r="E1345" s="21">
        <v>4.84</v>
      </c>
      <c r="F1345" s="28">
        <v>17.38</v>
      </c>
      <c r="G1345" s="396"/>
      <c r="H1345" s="383"/>
    </row>
    <row r="1346" s="380" customFormat="1" ht="25" customHeight="1" spans="1:8">
      <c r="A1346" s="208">
        <v>1342</v>
      </c>
      <c r="B1346" s="410" t="s">
        <v>1651</v>
      </c>
      <c r="C1346" s="24" t="s">
        <v>13112</v>
      </c>
      <c r="D1346" s="24">
        <v>7</v>
      </c>
      <c r="E1346" s="21">
        <v>4.84</v>
      </c>
      <c r="F1346" s="28">
        <v>33.88</v>
      </c>
      <c r="G1346" s="396"/>
      <c r="H1346" s="383"/>
    </row>
    <row r="1347" s="380" customFormat="1" ht="25" customHeight="1" spans="1:8">
      <c r="A1347" s="208">
        <v>1343</v>
      </c>
      <c r="B1347" s="410" t="s">
        <v>13118</v>
      </c>
      <c r="C1347" s="24" t="s">
        <v>13112</v>
      </c>
      <c r="D1347" s="24">
        <v>7.11</v>
      </c>
      <c r="E1347" s="21">
        <v>4.84</v>
      </c>
      <c r="F1347" s="28">
        <v>34.41</v>
      </c>
      <c r="G1347" s="396"/>
      <c r="H1347" s="383"/>
    </row>
    <row r="1348" s="380" customFormat="1" ht="25" customHeight="1" spans="1:8">
      <c r="A1348" s="208">
        <v>1344</v>
      </c>
      <c r="B1348" s="410" t="s">
        <v>13119</v>
      </c>
      <c r="C1348" s="24" t="s">
        <v>13112</v>
      </c>
      <c r="D1348" s="24">
        <v>5.7</v>
      </c>
      <c r="E1348" s="21">
        <v>4.84</v>
      </c>
      <c r="F1348" s="28">
        <v>27.59</v>
      </c>
      <c r="G1348" s="396"/>
      <c r="H1348" s="383"/>
    </row>
    <row r="1349" s="380" customFormat="1" ht="25" customHeight="1" spans="1:8">
      <c r="A1349" s="208">
        <v>1345</v>
      </c>
      <c r="B1349" s="410" t="s">
        <v>13120</v>
      </c>
      <c r="C1349" s="24" t="s">
        <v>13112</v>
      </c>
      <c r="D1349" s="24">
        <v>7.65</v>
      </c>
      <c r="E1349" s="21">
        <v>4.84</v>
      </c>
      <c r="F1349" s="28">
        <v>37.03</v>
      </c>
      <c r="G1349" s="396"/>
      <c r="H1349" s="383"/>
    </row>
    <row r="1350" s="380" customFormat="1" ht="25" customHeight="1" spans="1:8">
      <c r="A1350" s="208">
        <v>1346</v>
      </c>
      <c r="B1350" s="410" t="s">
        <v>13121</v>
      </c>
      <c r="C1350" s="24" t="s">
        <v>13112</v>
      </c>
      <c r="D1350" s="24">
        <v>11.51</v>
      </c>
      <c r="E1350" s="21">
        <v>4.84</v>
      </c>
      <c r="F1350" s="28">
        <v>55.71</v>
      </c>
      <c r="G1350" s="396"/>
      <c r="H1350" s="383"/>
    </row>
    <row r="1351" s="380" customFormat="1" ht="25" customHeight="1" spans="1:8">
      <c r="A1351" s="208">
        <v>1347</v>
      </c>
      <c r="B1351" s="410" t="s">
        <v>13122</v>
      </c>
      <c r="C1351" s="24" t="s">
        <v>13112</v>
      </c>
      <c r="D1351" s="24">
        <v>2.94</v>
      </c>
      <c r="E1351" s="21">
        <v>4.84</v>
      </c>
      <c r="F1351" s="28">
        <v>14.23</v>
      </c>
      <c r="G1351" s="396"/>
      <c r="H1351" s="383"/>
    </row>
    <row r="1352" s="380" customFormat="1" ht="25" customHeight="1" spans="1:8">
      <c r="A1352" s="208">
        <v>1348</v>
      </c>
      <c r="B1352" s="410" t="s">
        <v>13123</v>
      </c>
      <c r="C1352" s="24" t="s">
        <v>13112</v>
      </c>
      <c r="D1352" s="24">
        <v>5.65</v>
      </c>
      <c r="E1352" s="21">
        <v>4.84</v>
      </c>
      <c r="F1352" s="28">
        <v>27.35</v>
      </c>
      <c r="G1352" s="396"/>
      <c r="H1352" s="383"/>
    </row>
    <row r="1353" s="380" customFormat="1" ht="25" customHeight="1" spans="1:8">
      <c r="A1353" s="208">
        <v>1349</v>
      </c>
      <c r="B1353" s="410" t="s">
        <v>13124</v>
      </c>
      <c r="C1353" s="24" t="s">
        <v>13112</v>
      </c>
      <c r="D1353" s="24">
        <v>6.74</v>
      </c>
      <c r="E1353" s="21">
        <v>4.84</v>
      </c>
      <c r="F1353" s="28">
        <v>32.62</v>
      </c>
      <c r="G1353" s="396"/>
      <c r="H1353" s="383"/>
    </row>
    <row r="1354" s="380" customFormat="1" ht="25" customHeight="1" spans="1:8">
      <c r="A1354" s="208">
        <v>1350</v>
      </c>
      <c r="B1354" s="410" t="s">
        <v>13125</v>
      </c>
      <c r="C1354" s="24" t="s">
        <v>13112</v>
      </c>
      <c r="D1354" s="24">
        <v>7.71</v>
      </c>
      <c r="E1354" s="21">
        <v>4.84</v>
      </c>
      <c r="F1354" s="28">
        <v>37.32</v>
      </c>
      <c r="G1354" s="396"/>
      <c r="H1354" s="383"/>
    </row>
    <row r="1355" s="380" customFormat="1" ht="25" customHeight="1" spans="1:8">
      <c r="A1355" s="208">
        <v>1351</v>
      </c>
      <c r="B1355" s="410" t="s">
        <v>13126</v>
      </c>
      <c r="C1355" s="24" t="s">
        <v>13112</v>
      </c>
      <c r="D1355" s="24">
        <v>2.14</v>
      </c>
      <c r="E1355" s="21">
        <v>4.84</v>
      </c>
      <c r="F1355" s="28">
        <v>10.36</v>
      </c>
      <c r="G1355" s="396"/>
      <c r="H1355" s="383"/>
    </row>
    <row r="1356" s="380" customFormat="1" ht="25" customHeight="1" spans="1:8">
      <c r="A1356" s="208">
        <v>1352</v>
      </c>
      <c r="B1356" s="410" t="s">
        <v>13127</v>
      </c>
      <c r="C1356" s="24" t="s">
        <v>13112</v>
      </c>
      <c r="D1356" s="24">
        <v>0.29</v>
      </c>
      <c r="E1356" s="21">
        <v>4.84</v>
      </c>
      <c r="F1356" s="28">
        <v>1.4</v>
      </c>
      <c r="G1356" s="396"/>
      <c r="H1356" s="383"/>
    </row>
    <row r="1357" s="380" customFormat="1" ht="25" customHeight="1" spans="1:8">
      <c r="A1357" s="208">
        <v>1353</v>
      </c>
      <c r="B1357" s="410" t="s">
        <v>13128</v>
      </c>
      <c r="C1357" s="24" t="s">
        <v>13112</v>
      </c>
      <c r="D1357" s="24">
        <v>1.6</v>
      </c>
      <c r="E1357" s="21">
        <v>4.84</v>
      </c>
      <c r="F1357" s="28">
        <v>7.74</v>
      </c>
      <c r="G1357" s="396"/>
      <c r="H1357" s="383"/>
    </row>
    <row r="1358" s="380" customFormat="1" ht="25" customHeight="1" spans="1:8">
      <c r="A1358" s="208">
        <v>1354</v>
      </c>
      <c r="B1358" s="410" t="s">
        <v>13129</v>
      </c>
      <c r="C1358" s="24" t="s">
        <v>13112</v>
      </c>
      <c r="D1358" s="24">
        <v>5</v>
      </c>
      <c r="E1358" s="21">
        <v>4.84</v>
      </c>
      <c r="F1358" s="28">
        <v>24.2</v>
      </c>
      <c r="G1358" s="396"/>
      <c r="H1358" s="383"/>
    </row>
    <row r="1359" s="380" customFormat="1" ht="25" customHeight="1" spans="1:8">
      <c r="A1359" s="208">
        <v>1355</v>
      </c>
      <c r="B1359" s="410" t="s">
        <v>13130</v>
      </c>
      <c r="C1359" s="24" t="s">
        <v>13112</v>
      </c>
      <c r="D1359" s="24">
        <v>7.34</v>
      </c>
      <c r="E1359" s="21">
        <v>4.84</v>
      </c>
      <c r="F1359" s="28">
        <v>35.53</v>
      </c>
      <c r="G1359" s="396"/>
      <c r="H1359" s="383"/>
    </row>
    <row r="1360" s="380" customFormat="1" ht="25" customHeight="1" spans="1:8">
      <c r="A1360" s="208">
        <v>1356</v>
      </c>
      <c r="B1360" s="410" t="s">
        <v>13131</v>
      </c>
      <c r="C1360" s="24" t="s">
        <v>13112</v>
      </c>
      <c r="D1360" s="24">
        <v>4.97</v>
      </c>
      <c r="E1360" s="21">
        <v>4.84</v>
      </c>
      <c r="F1360" s="28">
        <v>24.05</v>
      </c>
      <c r="G1360" s="396"/>
      <c r="H1360" s="383"/>
    </row>
    <row r="1361" s="380" customFormat="1" ht="25" customHeight="1" spans="1:8">
      <c r="A1361" s="208">
        <v>1357</v>
      </c>
      <c r="B1361" s="410" t="s">
        <v>13132</v>
      </c>
      <c r="C1361" s="24" t="s">
        <v>13112</v>
      </c>
      <c r="D1361" s="24">
        <v>2.22</v>
      </c>
      <c r="E1361" s="21">
        <v>4.84</v>
      </c>
      <c r="F1361" s="28">
        <v>10.74</v>
      </c>
      <c r="G1361" s="396"/>
      <c r="H1361" s="383"/>
    </row>
    <row r="1362" s="380" customFormat="1" ht="25" customHeight="1" spans="1:8">
      <c r="A1362" s="208">
        <v>1358</v>
      </c>
      <c r="B1362" s="24" t="s">
        <v>13133</v>
      </c>
      <c r="C1362" s="24" t="s">
        <v>13112</v>
      </c>
      <c r="D1362" s="24">
        <v>1.76</v>
      </c>
      <c r="E1362" s="21">
        <v>4.84</v>
      </c>
      <c r="F1362" s="28">
        <v>8.52</v>
      </c>
      <c r="G1362" s="396"/>
      <c r="H1362" s="383"/>
    </row>
    <row r="1363" s="380" customFormat="1" ht="25" customHeight="1" spans="1:8">
      <c r="A1363" s="208">
        <v>1359</v>
      </c>
      <c r="B1363" s="410" t="s">
        <v>13134</v>
      </c>
      <c r="C1363" s="24" t="s">
        <v>13112</v>
      </c>
      <c r="D1363" s="24">
        <v>7.85</v>
      </c>
      <c r="E1363" s="21">
        <v>4.84</v>
      </c>
      <c r="F1363" s="28">
        <v>37.99</v>
      </c>
      <c r="G1363" s="396"/>
      <c r="H1363" s="383"/>
    </row>
    <row r="1364" s="380" customFormat="1" ht="25" customHeight="1" spans="1:8">
      <c r="A1364" s="208">
        <v>1360</v>
      </c>
      <c r="B1364" s="410" t="s">
        <v>13135</v>
      </c>
      <c r="C1364" s="24" t="s">
        <v>13112</v>
      </c>
      <c r="D1364" s="24">
        <v>2.11</v>
      </c>
      <c r="E1364" s="21">
        <v>4.84</v>
      </c>
      <c r="F1364" s="28">
        <v>10.21</v>
      </c>
      <c r="G1364" s="396"/>
      <c r="H1364" s="383"/>
    </row>
    <row r="1365" s="380" customFormat="1" ht="25" customHeight="1" spans="1:8">
      <c r="A1365" s="208">
        <v>1361</v>
      </c>
      <c r="B1365" s="410" t="s">
        <v>13136</v>
      </c>
      <c r="C1365" s="24" t="s">
        <v>13112</v>
      </c>
      <c r="D1365" s="24">
        <v>3.09</v>
      </c>
      <c r="E1365" s="21">
        <v>4.84</v>
      </c>
      <c r="F1365" s="28">
        <v>14.96</v>
      </c>
      <c r="G1365" s="396"/>
      <c r="H1365" s="383"/>
    </row>
    <row r="1366" s="380" customFormat="1" ht="25" customHeight="1" spans="1:8">
      <c r="A1366" s="208">
        <v>1362</v>
      </c>
      <c r="B1366" s="410" t="s">
        <v>13137</v>
      </c>
      <c r="C1366" s="24" t="s">
        <v>13112</v>
      </c>
      <c r="D1366" s="24">
        <v>5.8</v>
      </c>
      <c r="E1366" s="21">
        <v>4.84</v>
      </c>
      <c r="F1366" s="28">
        <v>28.07</v>
      </c>
      <c r="G1366" s="396"/>
      <c r="H1366" s="383"/>
    </row>
    <row r="1367" s="380" customFormat="1" ht="25" customHeight="1" spans="1:8">
      <c r="A1367" s="208">
        <v>1363</v>
      </c>
      <c r="B1367" s="410" t="s">
        <v>13138</v>
      </c>
      <c r="C1367" s="24" t="s">
        <v>13112</v>
      </c>
      <c r="D1367" s="24">
        <v>2.73</v>
      </c>
      <c r="E1367" s="21">
        <v>4.84</v>
      </c>
      <c r="F1367" s="28">
        <v>13.21</v>
      </c>
      <c r="G1367" s="396"/>
      <c r="H1367" s="383"/>
    </row>
    <row r="1368" s="380" customFormat="1" ht="25" customHeight="1" spans="1:8">
      <c r="A1368" s="208">
        <v>1364</v>
      </c>
      <c r="B1368" s="410" t="s">
        <v>13139</v>
      </c>
      <c r="C1368" s="24" t="s">
        <v>13112</v>
      </c>
      <c r="D1368" s="24">
        <v>4.55</v>
      </c>
      <c r="E1368" s="21">
        <v>4.84</v>
      </c>
      <c r="F1368" s="28">
        <v>22.02</v>
      </c>
      <c r="G1368" s="396"/>
      <c r="H1368" s="383"/>
    </row>
    <row r="1369" s="380" customFormat="1" ht="25" customHeight="1" spans="1:8">
      <c r="A1369" s="208">
        <v>1365</v>
      </c>
      <c r="B1369" s="410" t="s">
        <v>13140</v>
      </c>
      <c r="C1369" s="24" t="s">
        <v>13112</v>
      </c>
      <c r="D1369" s="24">
        <v>1.15</v>
      </c>
      <c r="E1369" s="21">
        <v>4.84</v>
      </c>
      <c r="F1369" s="28">
        <v>5.57</v>
      </c>
      <c r="G1369" s="396"/>
      <c r="H1369" s="383"/>
    </row>
    <row r="1370" s="380" customFormat="1" ht="25" customHeight="1" spans="1:8">
      <c r="A1370" s="208">
        <v>1366</v>
      </c>
      <c r="B1370" s="410" t="s">
        <v>13141</v>
      </c>
      <c r="C1370" s="24" t="s">
        <v>13112</v>
      </c>
      <c r="D1370" s="24">
        <v>5.82</v>
      </c>
      <c r="E1370" s="21">
        <v>4.84</v>
      </c>
      <c r="F1370" s="28">
        <v>28.17</v>
      </c>
      <c r="G1370" s="396"/>
      <c r="H1370" s="383"/>
    </row>
    <row r="1371" s="380" customFormat="1" ht="25" customHeight="1" spans="1:8">
      <c r="A1371" s="208">
        <v>1367</v>
      </c>
      <c r="B1371" s="410" t="s">
        <v>13142</v>
      </c>
      <c r="C1371" s="24" t="s">
        <v>13112</v>
      </c>
      <c r="D1371" s="24">
        <v>6.32</v>
      </c>
      <c r="E1371" s="21">
        <v>4.84</v>
      </c>
      <c r="F1371" s="28">
        <v>30.59</v>
      </c>
      <c r="G1371" s="396"/>
      <c r="H1371" s="383"/>
    </row>
    <row r="1372" s="380" customFormat="1" ht="25" customHeight="1" spans="1:8">
      <c r="A1372" s="208">
        <v>1368</v>
      </c>
      <c r="B1372" s="410" t="s">
        <v>13143</v>
      </c>
      <c r="C1372" s="24" t="s">
        <v>13112</v>
      </c>
      <c r="D1372" s="24">
        <v>3.98</v>
      </c>
      <c r="E1372" s="21">
        <v>4.84</v>
      </c>
      <c r="F1372" s="28">
        <v>19.26</v>
      </c>
      <c r="G1372" s="396"/>
      <c r="H1372" s="383"/>
    </row>
    <row r="1373" s="380" customFormat="1" ht="25" customHeight="1" spans="1:8">
      <c r="A1373" s="208">
        <v>1369</v>
      </c>
      <c r="B1373" s="410" t="s">
        <v>13144</v>
      </c>
      <c r="C1373" s="24" t="s">
        <v>13112</v>
      </c>
      <c r="D1373" s="24">
        <v>4.83</v>
      </c>
      <c r="E1373" s="21">
        <v>4.84</v>
      </c>
      <c r="F1373" s="28">
        <v>23.38</v>
      </c>
      <c r="G1373" s="396"/>
      <c r="H1373" s="383"/>
    </row>
    <row r="1374" s="380" customFormat="1" ht="25" customHeight="1" spans="1:8">
      <c r="A1374" s="208">
        <v>1370</v>
      </c>
      <c r="B1374" s="410" t="s">
        <v>13145</v>
      </c>
      <c r="C1374" s="24" t="s">
        <v>13112</v>
      </c>
      <c r="D1374" s="24">
        <v>6.15</v>
      </c>
      <c r="E1374" s="21">
        <v>4.84</v>
      </c>
      <c r="F1374" s="28">
        <v>29.77</v>
      </c>
      <c r="G1374" s="396"/>
      <c r="H1374" s="383"/>
    </row>
    <row r="1375" s="380" customFormat="1" ht="25" customHeight="1" spans="1:8">
      <c r="A1375" s="208">
        <v>1371</v>
      </c>
      <c r="B1375" s="24" t="s">
        <v>13146</v>
      </c>
      <c r="C1375" s="24" t="s">
        <v>13112</v>
      </c>
      <c r="D1375" s="24">
        <v>2.18</v>
      </c>
      <c r="E1375" s="21">
        <v>4.84</v>
      </c>
      <c r="F1375" s="28">
        <v>10.55</v>
      </c>
      <c r="G1375" s="396"/>
      <c r="H1375" s="383"/>
    </row>
    <row r="1376" s="380" customFormat="1" ht="25" customHeight="1" spans="1:8">
      <c r="A1376" s="208">
        <v>1372</v>
      </c>
      <c r="B1376" s="410" t="s">
        <v>13147</v>
      </c>
      <c r="C1376" s="24" t="s">
        <v>13112</v>
      </c>
      <c r="D1376" s="24">
        <v>3.04</v>
      </c>
      <c r="E1376" s="21">
        <v>4.84</v>
      </c>
      <c r="F1376" s="28">
        <v>14.71</v>
      </c>
      <c r="G1376" s="396"/>
      <c r="H1376" s="383"/>
    </row>
    <row r="1377" s="380" customFormat="1" ht="25" customHeight="1" spans="1:8">
      <c r="A1377" s="208">
        <v>1373</v>
      </c>
      <c r="B1377" s="410" t="s">
        <v>13148</v>
      </c>
      <c r="C1377" s="24" t="s">
        <v>13112</v>
      </c>
      <c r="D1377" s="24">
        <v>5.49</v>
      </c>
      <c r="E1377" s="21">
        <v>4.84</v>
      </c>
      <c r="F1377" s="28">
        <v>26.57</v>
      </c>
      <c r="G1377" s="396"/>
      <c r="H1377" s="383"/>
    </row>
    <row r="1378" s="380" customFormat="1" ht="25" customHeight="1" spans="1:8">
      <c r="A1378" s="208">
        <v>1374</v>
      </c>
      <c r="B1378" s="410" t="s">
        <v>13149</v>
      </c>
      <c r="C1378" s="24" t="s">
        <v>13112</v>
      </c>
      <c r="D1378" s="24">
        <v>2.87</v>
      </c>
      <c r="E1378" s="21">
        <v>4.84</v>
      </c>
      <c r="F1378" s="28">
        <v>13.89</v>
      </c>
      <c r="G1378" s="396"/>
      <c r="H1378" s="383"/>
    </row>
    <row r="1379" s="380" customFormat="1" ht="25" customHeight="1" spans="1:8">
      <c r="A1379" s="208">
        <v>1375</v>
      </c>
      <c r="B1379" s="410" t="s">
        <v>1575</v>
      </c>
      <c r="C1379" s="24" t="s">
        <v>13112</v>
      </c>
      <c r="D1379" s="24">
        <v>1.59</v>
      </c>
      <c r="E1379" s="21">
        <v>4.84</v>
      </c>
      <c r="F1379" s="28">
        <v>7.7</v>
      </c>
      <c r="G1379" s="396"/>
      <c r="H1379" s="383"/>
    </row>
    <row r="1380" s="380" customFormat="1" ht="25" customHeight="1" spans="1:8">
      <c r="A1380" s="208">
        <v>1376</v>
      </c>
      <c r="B1380" s="410" t="s">
        <v>13150</v>
      </c>
      <c r="C1380" s="24" t="s">
        <v>13112</v>
      </c>
      <c r="D1380" s="24">
        <v>2.67</v>
      </c>
      <c r="E1380" s="21">
        <v>4.84</v>
      </c>
      <c r="F1380" s="28">
        <v>12.92</v>
      </c>
      <c r="G1380" s="396"/>
      <c r="H1380" s="383"/>
    </row>
    <row r="1381" s="380" customFormat="1" ht="25" customHeight="1" spans="1:8">
      <c r="A1381" s="208">
        <v>1377</v>
      </c>
      <c r="B1381" s="410" t="s">
        <v>13151</v>
      </c>
      <c r="C1381" s="24" t="s">
        <v>13112</v>
      </c>
      <c r="D1381" s="24">
        <v>2.6</v>
      </c>
      <c r="E1381" s="21">
        <v>4.84</v>
      </c>
      <c r="F1381" s="28">
        <v>12.58</v>
      </c>
      <c r="G1381" s="396"/>
      <c r="H1381" s="383"/>
    </row>
    <row r="1382" s="380" customFormat="1" ht="25" customHeight="1" spans="1:8">
      <c r="A1382" s="208">
        <v>1378</v>
      </c>
      <c r="B1382" s="410" t="s">
        <v>13152</v>
      </c>
      <c r="C1382" s="24" t="s">
        <v>13112</v>
      </c>
      <c r="D1382" s="24">
        <v>4.49</v>
      </c>
      <c r="E1382" s="21">
        <v>4.84</v>
      </c>
      <c r="F1382" s="28">
        <v>21.73</v>
      </c>
      <c r="G1382" s="396"/>
      <c r="H1382" s="383"/>
    </row>
    <row r="1383" s="380" customFormat="1" ht="25" customHeight="1" spans="1:8">
      <c r="A1383" s="208">
        <v>1379</v>
      </c>
      <c r="B1383" s="410" t="s">
        <v>13153</v>
      </c>
      <c r="C1383" s="24" t="s">
        <v>13112</v>
      </c>
      <c r="D1383" s="24">
        <v>2.15</v>
      </c>
      <c r="E1383" s="21">
        <v>4.84</v>
      </c>
      <c r="F1383" s="28">
        <v>10.41</v>
      </c>
      <c r="G1383" s="396"/>
      <c r="H1383" s="383"/>
    </row>
    <row r="1384" s="380" customFormat="1" ht="25" customHeight="1" spans="1:8">
      <c r="A1384" s="208">
        <v>1380</v>
      </c>
      <c r="B1384" s="410" t="s">
        <v>13154</v>
      </c>
      <c r="C1384" s="24" t="s">
        <v>13112</v>
      </c>
      <c r="D1384" s="24">
        <v>3.67</v>
      </c>
      <c r="E1384" s="21">
        <v>4.84</v>
      </c>
      <c r="F1384" s="28">
        <v>17.76</v>
      </c>
      <c r="G1384" s="396"/>
      <c r="H1384" s="383"/>
    </row>
    <row r="1385" s="380" customFormat="1" ht="25" customHeight="1" spans="1:8">
      <c r="A1385" s="208">
        <v>1381</v>
      </c>
      <c r="B1385" s="410" t="s">
        <v>13155</v>
      </c>
      <c r="C1385" s="24" t="s">
        <v>13112</v>
      </c>
      <c r="D1385" s="24">
        <v>2.95</v>
      </c>
      <c r="E1385" s="21">
        <v>4.84</v>
      </c>
      <c r="F1385" s="28">
        <v>14.28</v>
      </c>
      <c r="G1385" s="396"/>
      <c r="H1385" s="383"/>
    </row>
    <row r="1386" s="380" customFormat="1" ht="25" customHeight="1" spans="1:8">
      <c r="A1386" s="208">
        <v>1382</v>
      </c>
      <c r="B1386" s="410" t="s">
        <v>13156</v>
      </c>
      <c r="C1386" s="24" t="s">
        <v>13112</v>
      </c>
      <c r="D1386" s="24">
        <v>3.77</v>
      </c>
      <c r="E1386" s="21">
        <v>4.84</v>
      </c>
      <c r="F1386" s="28">
        <v>18.25</v>
      </c>
      <c r="G1386" s="396"/>
      <c r="H1386" s="383"/>
    </row>
    <row r="1387" s="380" customFormat="1" ht="25" customHeight="1" spans="1:8">
      <c r="A1387" s="208">
        <v>1383</v>
      </c>
      <c r="B1387" s="410" t="s">
        <v>13157</v>
      </c>
      <c r="C1387" s="24" t="s">
        <v>13112</v>
      </c>
      <c r="D1387" s="24">
        <v>2.09</v>
      </c>
      <c r="E1387" s="21">
        <v>4.84</v>
      </c>
      <c r="F1387" s="28">
        <v>10.12</v>
      </c>
      <c r="G1387" s="396"/>
      <c r="H1387" s="383"/>
    </row>
    <row r="1388" s="380" customFormat="1" ht="25" customHeight="1" spans="1:8">
      <c r="A1388" s="208">
        <v>1384</v>
      </c>
      <c r="B1388" s="410" t="s">
        <v>13158</v>
      </c>
      <c r="C1388" s="24" t="s">
        <v>13112</v>
      </c>
      <c r="D1388" s="24">
        <v>4.38</v>
      </c>
      <c r="E1388" s="21">
        <v>4.84</v>
      </c>
      <c r="F1388" s="28">
        <v>21.2</v>
      </c>
      <c r="G1388" s="396"/>
      <c r="H1388" s="383"/>
    </row>
    <row r="1389" s="380" customFormat="1" ht="25" customHeight="1" spans="1:8">
      <c r="A1389" s="208">
        <v>1385</v>
      </c>
      <c r="B1389" s="410" t="s">
        <v>13159</v>
      </c>
      <c r="C1389" s="24" t="s">
        <v>13112</v>
      </c>
      <c r="D1389" s="24">
        <v>2.86</v>
      </c>
      <c r="E1389" s="21">
        <v>4.84</v>
      </c>
      <c r="F1389" s="28">
        <v>13.84</v>
      </c>
      <c r="G1389" s="396"/>
      <c r="H1389" s="383"/>
    </row>
    <row r="1390" s="380" customFormat="1" ht="25" customHeight="1" spans="1:8">
      <c r="A1390" s="208">
        <v>1386</v>
      </c>
      <c r="B1390" s="410" t="s">
        <v>13160</v>
      </c>
      <c r="C1390" s="24" t="s">
        <v>13112</v>
      </c>
      <c r="D1390" s="24">
        <v>4.38</v>
      </c>
      <c r="E1390" s="21">
        <v>4.84</v>
      </c>
      <c r="F1390" s="28">
        <v>21.2</v>
      </c>
      <c r="G1390" s="396"/>
      <c r="H1390" s="383"/>
    </row>
    <row r="1391" s="380" customFormat="1" ht="25" customHeight="1" spans="1:8">
      <c r="A1391" s="208">
        <v>1387</v>
      </c>
      <c r="B1391" s="410" t="s">
        <v>13161</v>
      </c>
      <c r="C1391" s="24" t="s">
        <v>13112</v>
      </c>
      <c r="D1391" s="24">
        <v>0.53</v>
      </c>
      <c r="E1391" s="21">
        <v>4.84</v>
      </c>
      <c r="F1391" s="28">
        <v>2.57</v>
      </c>
      <c r="G1391" s="396"/>
      <c r="H1391" s="383"/>
    </row>
    <row r="1392" s="380" customFormat="1" ht="25" customHeight="1" spans="1:8">
      <c r="A1392" s="208">
        <v>1388</v>
      </c>
      <c r="B1392" s="410" t="s">
        <v>13162</v>
      </c>
      <c r="C1392" s="24" t="s">
        <v>13112</v>
      </c>
      <c r="D1392" s="24">
        <v>2.24</v>
      </c>
      <c r="E1392" s="21">
        <v>4.84</v>
      </c>
      <c r="F1392" s="28">
        <v>10.84</v>
      </c>
      <c r="G1392" s="396"/>
      <c r="H1392" s="383"/>
    </row>
    <row r="1393" s="380" customFormat="1" ht="25" customHeight="1" spans="1:8">
      <c r="A1393" s="208">
        <v>1389</v>
      </c>
      <c r="B1393" s="410" t="s">
        <v>13163</v>
      </c>
      <c r="C1393" s="24" t="s">
        <v>13112</v>
      </c>
      <c r="D1393" s="24">
        <v>1.9</v>
      </c>
      <c r="E1393" s="21">
        <v>4.84</v>
      </c>
      <c r="F1393" s="28">
        <v>9.2</v>
      </c>
      <c r="G1393" s="396"/>
      <c r="H1393" s="383"/>
    </row>
    <row r="1394" s="380" customFormat="1" ht="25" customHeight="1" spans="1:8">
      <c r="A1394" s="208">
        <v>1390</v>
      </c>
      <c r="B1394" s="410" t="s">
        <v>13164</v>
      </c>
      <c r="C1394" s="24" t="s">
        <v>13112</v>
      </c>
      <c r="D1394" s="24">
        <v>2.23</v>
      </c>
      <c r="E1394" s="21">
        <v>4.84</v>
      </c>
      <c r="F1394" s="28">
        <v>10.79</v>
      </c>
      <c r="G1394" s="396"/>
      <c r="H1394" s="383"/>
    </row>
    <row r="1395" s="380" customFormat="1" ht="25" customHeight="1" spans="1:8">
      <c r="A1395" s="208">
        <v>1391</v>
      </c>
      <c r="B1395" s="410" t="s">
        <v>13165</v>
      </c>
      <c r="C1395" s="24" t="s">
        <v>13112</v>
      </c>
      <c r="D1395" s="24">
        <v>3.54</v>
      </c>
      <c r="E1395" s="21">
        <v>4.84</v>
      </c>
      <c r="F1395" s="28">
        <v>17.13</v>
      </c>
      <c r="G1395" s="396"/>
      <c r="H1395" s="383"/>
    </row>
    <row r="1396" s="380" customFormat="1" ht="25" customHeight="1" spans="1:8">
      <c r="A1396" s="208">
        <v>1392</v>
      </c>
      <c r="B1396" s="410" t="s">
        <v>1764</v>
      </c>
      <c r="C1396" s="24" t="s">
        <v>13112</v>
      </c>
      <c r="D1396" s="24">
        <v>1.01</v>
      </c>
      <c r="E1396" s="21">
        <v>4.84</v>
      </c>
      <c r="F1396" s="28">
        <v>4.89</v>
      </c>
      <c r="G1396" s="396"/>
      <c r="H1396" s="383"/>
    </row>
    <row r="1397" s="380" customFormat="1" ht="25" customHeight="1" spans="1:8">
      <c r="A1397" s="208">
        <v>1393</v>
      </c>
      <c r="B1397" s="410" t="s">
        <v>13166</v>
      </c>
      <c r="C1397" s="24" t="s">
        <v>13112</v>
      </c>
      <c r="D1397" s="24">
        <v>6.89</v>
      </c>
      <c r="E1397" s="21">
        <v>4.84</v>
      </c>
      <c r="F1397" s="28">
        <v>33.35</v>
      </c>
      <c r="G1397" s="396"/>
      <c r="H1397" s="383"/>
    </row>
    <row r="1398" s="380" customFormat="1" ht="25" customHeight="1" spans="1:8">
      <c r="A1398" s="208">
        <v>1394</v>
      </c>
      <c r="B1398" s="410" t="s">
        <v>13167</v>
      </c>
      <c r="C1398" s="24" t="s">
        <v>13112</v>
      </c>
      <c r="D1398" s="24">
        <v>1.58</v>
      </c>
      <c r="E1398" s="21">
        <v>4.84</v>
      </c>
      <c r="F1398" s="28">
        <v>7.65</v>
      </c>
      <c r="G1398" s="396"/>
      <c r="H1398" s="383"/>
    </row>
    <row r="1399" s="380" customFormat="1" ht="25" customHeight="1" spans="1:8">
      <c r="A1399" s="208">
        <v>1395</v>
      </c>
      <c r="B1399" s="410" t="s">
        <v>13168</v>
      </c>
      <c r="C1399" s="24" t="s">
        <v>13112</v>
      </c>
      <c r="D1399" s="24">
        <v>2.69</v>
      </c>
      <c r="E1399" s="21">
        <v>4.84</v>
      </c>
      <c r="F1399" s="28">
        <v>13.02</v>
      </c>
      <c r="G1399" s="396"/>
      <c r="H1399" s="383"/>
    </row>
    <row r="1400" s="380" customFormat="1" ht="25" customHeight="1" spans="1:8">
      <c r="A1400" s="208">
        <v>1396</v>
      </c>
      <c r="B1400" s="410" t="s">
        <v>13169</v>
      </c>
      <c r="C1400" s="24" t="s">
        <v>13112</v>
      </c>
      <c r="D1400" s="24">
        <v>2.84</v>
      </c>
      <c r="E1400" s="21">
        <v>4.84</v>
      </c>
      <c r="F1400" s="28">
        <v>13.75</v>
      </c>
      <c r="G1400" s="396"/>
      <c r="H1400" s="383"/>
    </row>
    <row r="1401" s="380" customFormat="1" ht="25" customHeight="1" spans="1:8">
      <c r="A1401" s="208">
        <v>1397</v>
      </c>
      <c r="B1401" s="410" t="s">
        <v>13170</v>
      </c>
      <c r="C1401" s="24" t="s">
        <v>13112</v>
      </c>
      <c r="D1401" s="24">
        <v>1.11</v>
      </c>
      <c r="E1401" s="21">
        <v>4.84</v>
      </c>
      <c r="F1401" s="28">
        <v>5.37</v>
      </c>
      <c r="G1401" s="396"/>
      <c r="H1401" s="383"/>
    </row>
    <row r="1402" s="380" customFormat="1" ht="25" customHeight="1" spans="1:8">
      <c r="A1402" s="208">
        <v>1398</v>
      </c>
      <c r="B1402" s="410" t="s">
        <v>13171</v>
      </c>
      <c r="C1402" s="24" t="s">
        <v>13112</v>
      </c>
      <c r="D1402" s="24">
        <v>2.16</v>
      </c>
      <c r="E1402" s="21">
        <v>4.84</v>
      </c>
      <c r="F1402" s="28">
        <v>10.45</v>
      </c>
      <c r="G1402" s="396"/>
      <c r="H1402" s="383"/>
    </row>
    <row r="1403" s="380" customFormat="1" ht="25" customHeight="1" spans="1:8">
      <c r="A1403" s="208">
        <v>1399</v>
      </c>
      <c r="B1403" s="410" t="s">
        <v>13172</v>
      </c>
      <c r="C1403" s="24" t="s">
        <v>13112</v>
      </c>
      <c r="D1403" s="24">
        <v>2.08</v>
      </c>
      <c r="E1403" s="21">
        <v>4.84</v>
      </c>
      <c r="F1403" s="28">
        <v>10.07</v>
      </c>
      <c r="G1403" s="396"/>
      <c r="H1403" s="383"/>
    </row>
    <row r="1404" s="380" customFormat="1" ht="25" customHeight="1" spans="1:8">
      <c r="A1404" s="208">
        <v>1400</v>
      </c>
      <c r="B1404" s="410" t="s">
        <v>13173</v>
      </c>
      <c r="C1404" s="24" t="s">
        <v>13112</v>
      </c>
      <c r="D1404" s="24">
        <v>0.51</v>
      </c>
      <c r="E1404" s="21">
        <v>4.84</v>
      </c>
      <c r="F1404" s="28">
        <v>2.47</v>
      </c>
      <c r="G1404" s="396"/>
      <c r="H1404" s="383"/>
    </row>
    <row r="1405" s="380" customFormat="1" ht="25" customHeight="1" spans="1:8">
      <c r="A1405" s="208">
        <v>1401</v>
      </c>
      <c r="B1405" s="24" t="s">
        <v>13174</v>
      </c>
      <c r="C1405" s="24" t="s">
        <v>13112</v>
      </c>
      <c r="D1405" s="24">
        <v>2.74</v>
      </c>
      <c r="E1405" s="21">
        <v>4.84</v>
      </c>
      <c r="F1405" s="28">
        <v>13.26</v>
      </c>
      <c r="G1405" s="396"/>
      <c r="H1405" s="383"/>
    </row>
    <row r="1406" s="380" customFormat="1" ht="25" customHeight="1" spans="1:8">
      <c r="A1406" s="208">
        <v>1402</v>
      </c>
      <c r="B1406" s="24" t="s">
        <v>1753</v>
      </c>
      <c r="C1406" s="24" t="s">
        <v>13112</v>
      </c>
      <c r="D1406" s="24">
        <v>7.37</v>
      </c>
      <c r="E1406" s="21">
        <v>4.84</v>
      </c>
      <c r="F1406" s="28">
        <v>35.67</v>
      </c>
      <c r="G1406" s="396"/>
      <c r="H1406" s="383"/>
    </row>
    <row r="1407" s="380" customFormat="1" ht="25" customHeight="1" spans="1:8">
      <c r="A1407" s="208">
        <v>1403</v>
      </c>
      <c r="B1407" s="24" t="s">
        <v>12476</v>
      </c>
      <c r="C1407" s="24" t="s">
        <v>13112</v>
      </c>
      <c r="D1407" s="24">
        <v>2.08</v>
      </c>
      <c r="E1407" s="21">
        <v>4.84</v>
      </c>
      <c r="F1407" s="28">
        <v>10.07</v>
      </c>
      <c r="G1407" s="396"/>
      <c r="H1407" s="383"/>
    </row>
    <row r="1408" s="380" customFormat="1" ht="25" customHeight="1" spans="1:8">
      <c r="A1408" s="208">
        <v>1404</v>
      </c>
      <c r="B1408" s="24" t="s">
        <v>13175</v>
      </c>
      <c r="C1408" s="24" t="s">
        <v>13112</v>
      </c>
      <c r="D1408" s="24">
        <v>3.92</v>
      </c>
      <c r="E1408" s="21">
        <v>4.84</v>
      </c>
      <c r="F1408" s="28">
        <v>18.97</v>
      </c>
      <c r="G1408" s="396"/>
      <c r="H1408" s="383"/>
    </row>
    <row r="1409" s="380" customFormat="1" ht="25" customHeight="1" spans="1:8">
      <c r="A1409" s="208">
        <v>1405</v>
      </c>
      <c r="B1409" s="410" t="s">
        <v>13176</v>
      </c>
      <c r="C1409" s="24" t="s">
        <v>13112</v>
      </c>
      <c r="D1409" s="24">
        <v>4.76</v>
      </c>
      <c r="E1409" s="21">
        <v>4.84</v>
      </c>
      <c r="F1409" s="28">
        <v>23.04</v>
      </c>
      <c r="G1409" s="396"/>
      <c r="H1409" s="383"/>
    </row>
    <row r="1410" s="380" customFormat="1" ht="25" customHeight="1" spans="1:8">
      <c r="A1410" s="208">
        <v>1406</v>
      </c>
      <c r="B1410" s="410" t="s">
        <v>13177</v>
      </c>
      <c r="C1410" s="24" t="s">
        <v>13112</v>
      </c>
      <c r="D1410" s="24">
        <v>2.52</v>
      </c>
      <c r="E1410" s="21">
        <v>4.84</v>
      </c>
      <c r="F1410" s="28">
        <v>12.2</v>
      </c>
      <c r="G1410" s="396"/>
      <c r="H1410" s="383"/>
    </row>
    <row r="1411" s="380" customFormat="1" ht="25" customHeight="1" spans="1:8">
      <c r="A1411" s="208">
        <v>1407</v>
      </c>
      <c r="B1411" s="410" t="s">
        <v>13178</v>
      </c>
      <c r="C1411" s="24" t="s">
        <v>13112</v>
      </c>
      <c r="D1411" s="24">
        <v>5.29</v>
      </c>
      <c r="E1411" s="21">
        <v>4.84</v>
      </c>
      <c r="F1411" s="28">
        <v>25.6</v>
      </c>
      <c r="G1411" s="396"/>
      <c r="H1411" s="383"/>
    </row>
    <row r="1412" s="380" customFormat="1" ht="25" customHeight="1" spans="1:8">
      <c r="A1412" s="208">
        <v>1408</v>
      </c>
      <c r="B1412" s="410" t="s">
        <v>13179</v>
      </c>
      <c r="C1412" s="24" t="s">
        <v>13112</v>
      </c>
      <c r="D1412" s="24">
        <v>1.09</v>
      </c>
      <c r="E1412" s="21">
        <v>4.84</v>
      </c>
      <c r="F1412" s="28">
        <v>5.28</v>
      </c>
      <c r="G1412" s="396"/>
      <c r="H1412" s="383"/>
    </row>
    <row r="1413" s="380" customFormat="1" ht="25" customHeight="1" spans="1:8">
      <c r="A1413" s="208">
        <v>1409</v>
      </c>
      <c r="B1413" s="410" t="s">
        <v>7840</v>
      </c>
      <c r="C1413" s="24" t="s">
        <v>13112</v>
      </c>
      <c r="D1413" s="24">
        <v>2.33</v>
      </c>
      <c r="E1413" s="21">
        <v>4.84</v>
      </c>
      <c r="F1413" s="28">
        <v>11.28</v>
      </c>
      <c r="G1413" s="396"/>
      <c r="H1413" s="383"/>
    </row>
    <row r="1414" s="380" customFormat="1" ht="25" customHeight="1" spans="1:8">
      <c r="A1414" s="208">
        <v>1410</v>
      </c>
      <c r="B1414" s="410" t="s">
        <v>13180</v>
      </c>
      <c r="C1414" s="24" t="s">
        <v>13112</v>
      </c>
      <c r="D1414" s="24">
        <v>4.23</v>
      </c>
      <c r="E1414" s="21">
        <v>4.84</v>
      </c>
      <c r="F1414" s="28">
        <v>20.47</v>
      </c>
      <c r="G1414" s="396"/>
      <c r="H1414" s="383"/>
    </row>
    <row r="1415" s="380" customFormat="1" ht="25" customHeight="1" spans="1:8">
      <c r="A1415" s="208">
        <v>1411</v>
      </c>
      <c r="B1415" s="410" t="s">
        <v>13181</v>
      </c>
      <c r="C1415" s="24" t="s">
        <v>13112</v>
      </c>
      <c r="D1415" s="24">
        <v>1.77</v>
      </c>
      <c r="E1415" s="21">
        <v>4.84</v>
      </c>
      <c r="F1415" s="28">
        <v>8.57</v>
      </c>
      <c r="G1415" s="396"/>
      <c r="H1415" s="383"/>
    </row>
    <row r="1416" s="380" customFormat="1" ht="25" customHeight="1" spans="1:8">
      <c r="A1416" s="208">
        <v>1412</v>
      </c>
      <c r="B1416" s="410" t="s">
        <v>13133</v>
      </c>
      <c r="C1416" s="24" t="s">
        <v>13112</v>
      </c>
      <c r="D1416" s="24">
        <v>8.79</v>
      </c>
      <c r="E1416" s="21">
        <v>4.84</v>
      </c>
      <c r="F1416" s="28">
        <v>42.54</v>
      </c>
      <c r="G1416" s="396"/>
      <c r="H1416" s="383"/>
    </row>
    <row r="1417" s="380" customFormat="1" ht="25" customHeight="1" spans="1:8">
      <c r="A1417" s="208">
        <v>1413</v>
      </c>
      <c r="B1417" s="410" t="s">
        <v>13182</v>
      </c>
      <c r="C1417" s="24" t="s">
        <v>13112</v>
      </c>
      <c r="D1417" s="24">
        <v>3.41</v>
      </c>
      <c r="E1417" s="21">
        <v>4.84</v>
      </c>
      <c r="F1417" s="28">
        <v>16.5</v>
      </c>
      <c r="G1417" s="396"/>
      <c r="H1417" s="383"/>
    </row>
    <row r="1418" s="380" customFormat="1" ht="25" customHeight="1" spans="1:8">
      <c r="A1418" s="208">
        <v>1414</v>
      </c>
      <c r="B1418" s="410" t="s">
        <v>13183</v>
      </c>
      <c r="C1418" s="24" t="s">
        <v>13112</v>
      </c>
      <c r="D1418" s="24">
        <v>2.42</v>
      </c>
      <c r="E1418" s="21">
        <v>4.84</v>
      </c>
      <c r="F1418" s="28">
        <v>11.71</v>
      </c>
      <c r="G1418" s="396"/>
      <c r="H1418" s="383"/>
    </row>
    <row r="1419" s="380" customFormat="1" ht="25" customHeight="1" spans="1:8">
      <c r="A1419" s="208">
        <v>1415</v>
      </c>
      <c r="B1419" s="410" t="s">
        <v>1072</v>
      </c>
      <c r="C1419" s="24" t="s">
        <v>13112</v>
      </c>
      <c r="D1419" s="24">
        <v>1.46</v>
      </c>
      <c r="E1419" s="21">
        <v>4.84</v>
      </c>
      <c r="F1419" s="28">
        <v>7.07</v>
      </c>
      <c r="G1419" s="396"/>
      <c r="H1419" s="383"/>
    </row>
    <row r="1420" s="380" customFormat="1" ht="25" customHeight="1" spans="1:8">
      <c r="A1420" s="208">
        <v>1416</v>
      </c>
      <c r="B1420" s="410" t="s">
        <v>13184</v>
      </c>
      <c r="C1420" s="24" t="s">
        <v>13112</v>
      </c>
      <c r="D1420" s="24">
        <v>2.32</v>
      </c>
      <c r="E1420" s="21">
        <v>4.84</v>
      </c>
      <c r="F1420" s="28">
        <v>11.23</v>
      </c>
      <c r="G1420" s="396"/>
      <c r="H1420" s="383"/>
    </row>
    <row r="1421" s="380" customFormat="1" ht="25" customHeight="1" spans="1:8">
      <c r="A1421" s="208">
        <v>1417</v>
      </c>
      <c r="B1421" s="410" t="s">
        <v>13185</v>
      </c>
      <c r="C1421" s="24" t="s">
        <v>13112</v>
      </c>
      <c r="D1421" s="24">
        <v>0.53</v>
      </c>
      <c r="E1421" s="21">
        <v>4.84</v>
      </c>
      <c r="F1421" s="28">
        <v>2.57</v>
      </c>
      <c r="G1421" s="396"/>
      <c r="H1421" s="383"/>
    </row>
    <row r="1422" s="380" customFormat="1" ht="25" customHeight="1" spans="1:8">
      <c r="A1422" s="208">
        <v>1418</v>
      </c>
      <c r="B1422" s="410" t="s">
        <v>13186</v>
      </c>
      <c r="C1422" s="24" t="s">
        <v>13112</v>
      </c>
      <c r="D1422" s="24">
        <v>1.12</v>
      </c>
      <c r="E1422" s="21">
        <v>4.84</v>
      </c>
      <c r="F1422" s="28">
        <v>5.42</v>
      </c>
      <c r="G1422" s="396"/>
      <c r="H1422" s="383"/>
    </row>
    <row r="1423" s="380" customFormat="1" ht="25" customHeight="1" spans="1:8">
      <c r="A1423" s="208">
        <v>1419</v>
      </c>
      <c r="B1423" s="410" t="s">
        <v>13187</v>
      </c>
      <c r="C1423" s="24" t="s">
        <v>13112</v>
      </c>
      <c r="D1423" s="24">
        <v>8.39</v>
      </c>
      <c r="E1423" s="21">
        <v>4.84</v>
      </c>
      <c r="F1423" s="28">
        <v>40.61</v>
      </c>
      <c r="G1423" s="396"/>
      <c r="H1423" s="383"/>
    </row>
    <row r="1424" s="380" customFormat="1" ht="25" customHeight="1" spans="1:8">
      <c r="A1424" s="208">
        <v>1420</v>
      </c>
      <c r="B1424" s="410" t="s">
        <v>13188</v>
      </c>
      <c r="C1424" s="24" t="s">
        <v>13112</v>
      </c>
      <c r="D1424" s="24">
        <v>1.41</v>
      </c>
      <c r="E1424" s="21">
        <v>4.84</v>
      </c>
      <c r="F1424" s="28">
        <v>6.82</v>
      </c>
      <c r="G1424" s="396"/>
      <c r="H1424" s="383"/>
    </row>
    <row r="1425" s="380" customFormat="1" ht="25" customHeight="1" spans="1:8">
      <c r="A1425" s="208">
        <v>1421</v>
      </c>
      <c r="B1425" s="410" t="s">
        <v>13189</v>
      </c>
      <c r="C1425" s="24" t="s">
        <v>13112</v>
      </c>
      <c r="D1425" s="24">
        <v>0.48</v>
      </c>
      <c r="E1425" s="21">
        <v>4.84</v>
      </c>
      <c r="F1425" s="28">
        <v>2.32</v>
      </c>
      <c r="G1425" s="396"/>
      <c r="H1425" s="383"/>
    </row>
    <row r="1426" s="380" customFormat="1" ht="25" customHeight="1" spans="1:8">
      <c r="A1426" s="208">
        <v>1422</v>
      </c>
      <c r="B1426" s="410" t="s">
        <v>13190</v>
      </c>
      <c r="C1426" s="24" t="s">
        <v>13112</v>
      </c>
      <c r="D1426" s="24">
        <v>1</v>
      </c>
      <c r="E1426" s="21">
        <v>4.84</v>
      </c>
      <c r="F1426" s="28">
        <v>4.84</v>
      </c>
      <c r="G1426" s="396"/>
      <c r="H1426" s="383"/>
    </row>
    <row r="1427" s="380" customFormat="1" ht="25" customHeight="1" spans="1:8">
      <c r="A1427" s="208">
        <v>1423</v>
      </c>
      <c r="B1427" s="410" t="s">
        <v>13191</v>
      </c>
      <c r="C1427" s="24" t="s">
        <v>13112</v>
      </c>
      <c r="D1427" s="24">
        <v>2.03</v>
      </c>
      <c r="E1427" s="21">
        <v>4.84</v>
      </c>
      <c r="F1427" s="28">
        <v>9.83</v>
      </c>
      <c r="G1427" s="396"/>
      <c r="H1427" s="383"/>
    </row>
    <row r="1428" s="380" customFormat="1" ht="25" customHeight="1" spans="1:8">
      <c r="A1428" s="208">
        <v>1424</v>
      </c>
      <c r="B1428" s="410" t="s">
        <v>13192</v>
      </c>
      <c r="C1428" s="24" t="s">
        <v>13112</v>
      </c>
      <c r="D1428" s="24">
        <v>3.95</v>
      </c>
      <c r="E1428" s="21">
        <v>4.84</v>
      </c>
      <c r="F1428" s="28">
        <v>19.12</v>
      </c>
      <c r="G1428" s="396"/>
      <c r="H1428" s="383"/>
    </row>
    <row r="1429" s="380" customFormat="1" ht="25" customHeight="1" spans="1:8">
      <c r="A1429" s="208">
        <v>1425</v>
      </c>
      <c r="B1429" s="410" t="s">
        <v>13193</v>
      </c>
      <c r="C1429" s="24" t="s">
        <v>13112</v>
      </c>
      <c r="D1429" s="24">
        <v>9.33</v>
      </c>
      <c r="E1429" s="21">
        <v>4.84</v>
      </c>
      <c r="F1429" s="28">
        <v>45.16</v>
      </c>
      <c r="G1429" s="396"/>
      <c r="H1429" s="383"/>
    </row>
    <row r="1430" s="380" customFormat="1" ht="25" customHeight="1" spans="1:8">
      <c r="A1430" s="208">
        <v>1426</v>
      </c>
      <c r="B1430" s="410" t="s">
        <v>5549</v>
      </c>
      <c r="C1430" s="24" t="s">
        <v>13112</v>
      </c>
      <c r="D1430" s="24">
        <v>1.49</v>
      </c>
      <c r="E1430" s="21">
        <v>4.84</v>
      </c>
      <c r="F1430" s="28">
        <v>7.21</v>
      </c>
      <c r="G1430" s="396"/>
      <c r="H1430" s="383"/>
    </row>
    <row r="1431" s="380" customFormat="1" ht="25" customHeight="1" spans="1:8">
      <c r="A1431" s="208">
        <v>1427</v>
      </c>
      <c r="B1431" s="410" t="s">
        <v>13194</v>
      </c>
      <c r="C1431" s="24" t="s">
        <v>13112</v>
      </c>
      <c r="D1431" s="24">
        <v>3.38</v>
      </c>
      <c r="E1431" s="21">
        <v>4.84</v>
      </c>
      <c r="F1431" s="28">
        <v>16.36</v>
      </c>
      <c r="G1431" s="396"/>
      <c r="H1431" s="383"/>
    </row>
    <row r="1432" s="380" customFormat="1" ht="25" customHeight="1" spans="1:8">
      <c r="A1432" s="208">
        <v>1428</v>
      </c>
      <c r="B1432" s="410" t="s">
        <v>13195</v>
      </c>
      <c r="C1432" s="24" t="s">
        <v>13112</v>
      </c>
      <c r="D1432" s="24">
        <v>4.38</v>
      </c>
      <c r="E1432" s="21">
        <v>4.84</v>
      </c>
      <c r="F1432" s="28">
        <v>21.2</v>
      </c>
      <c r="G1432" s="396"/>
      <c r="H1432" s="383"/>
    </row>
    <row r="1433" s="380" customFormat="1" ht="25" customHeight="1" spans="1:8">
      <c r="A1433" s="208">
        <v>1429</v>
      </c>
      <c r="B1433" s="410" t="s">
        <v>13196</v>
      </c>
      <c r="C1433" s="24" t="s">
        <v>13112</v>
      </c>
      <c r="D1433" s="24">
        <v>6.87</v>
      </c>
      <c r="E1433" s="21">
        <v>4.84</v>
      </c>
      <c r="F1433" s="28">
        <v>33.25</v>
      </c>
      <c r="G1433" s="396"/>
      <c r="H1433" s="383"/>
    </row>
    <row r="1434" s="380" customFormat="1" ht="25" customHeight="1" spans="1:8">
      <c r="A1434" s="208">
        <v>1430</v>
      </c>
      <c r="B1434" s="410" t="s">
        <v>13197</v>
      </c>
      <c r="C1434" s="24" t="s">
        <v>13112</v>
      </c>
      <c r="D1434" s="24">
        <v>0.69</v>
      </c>
      <c r="E1434" s="21">
        <v>4.84</v>
      </c>
      <c r="F1434" s="28">
        <v>3.34</v>
      </c>
      <c r="G1434" s="396"/>
      <c r="H1434" s="383"/>
    </row>
    <row r="1435" s="380" customFormat="1" ht="25" customHeight="1" spans="1:8">
      <c r="A1435" s="208">
        <v>1431</v>
      </c>
      <c r="B1435" s="34" t="s">
        <v>13146</v>
      </c>
      <c r="C1435" s="24" t="s">
        <v>13112</v>
      </c>
      <c r="D1435" s="24">
        <v>4.88</v>
      </c>
      <c r="E1435" s="21">
        <v>4.84</v>
      </c>
      <c r="F1435" s="28">
        <v>23.62</v>
      </c>
      <c r="G1435" s="396"/>
      <c r="H1435" s="383"/>
    </row>
    <row r="1436" s="380" customFormat="1" ht="25" customHeight="1" spans="1:8">
      <c r="A1436" s="208">
        <v>1432</v>
      </c>
      <c r="B1436" s="410" t="s">
        <v>4938</v>
      </c>
      <c r="C1436" s="24" t="s">
        <v>13112</v>
      </c>
      <c r="D1436" s="24">
        <v>0.3</v>
      </c>
      <c r="E1436" s="21">
        <v>4.84</v>
      </c>
      <c r="F1436" s="28">
        <v>1.45</v>
      </c>
      <c r="G1436" s="396"/>
      <c r="H1436" s="383"/>
    </row>
    <row r="1437" s="380" customFormat="1" ht="25" customHeight="1" spans="1:8">
      <c r="A1437" s="208">
        <v>1433</v>
      </c>
      <c r="B1437" s="34" t="s">
        <v>13198</v>
      </c>
      <c r="C1437" s="24" t="s">
        <v>13112</v>
      </c>
      <c r="D1437" s="24">
        <v>5.99</v>
      </c>
      <c r="E1437" s="21">
        <v>4.84</v>
      </c>
      <c r="F1437" s="28">
        <v>28.99</v>
      </c>
      <c r="G1437" s="396"/>
      <c r="H1437" s="383"/>
    </row>
    <row r="1438" s="380" customFormat="1" ht="25" customHeight="1" spans="1:8">
      <c r="A1438" s="208">
        <v>1434</v>
      </c>
      <c r="B1438" s="410" t="s">
        <v>13199</v>
      </c>
      <c r="C1438" s="24" t="s">
        <v>13112</v>
      </c>
      <c r="D1438" s="24">
        <v>0.97</v>
      </c>
      <c r="E1438" s="21">
        <v>4.84</v>
      </c>
      <c r="F1438" s="28">
        <v>4.69</v>
      </c>
      <c r="G1438" s="396"/>
      <c r="H1438" s="383"/>
    </row>
    <row r="1439" s="380" customFormat="1" ht="25" customHeight="1" spans="1:8">
      <c r="A1439" s="208">
        <v>1435</v>
      </c>
      <c r="B1439" s="410" t="s">
        <v>13200</v>
      </c>
      <c r="C1439" s="24" t="s">
        <v>13112</v>
      </c>
      <c r="D1439" s="24">
        <v>1.9</v>
      </c>
      <c r="E1439" s="21">
        <v>4.84</v>
      </c>
      <c r="F1439" s="28">
        <v>9.2</v>
      </c>
      <c r="G1439" s="396"/>
      <c r="H1439" s="383"/>
    </row>
    <row r="1440" s="380" customFormat="1" ht="25" customHeight="1" spans="1:8">
      <c r="A1440" s="208">
        <v>1436</v>
      </c>
      <c r="B1440" s="410" t="s">
        <v>414</v>
      </c>
      <c r="C1440" s="24" t="s">
        <v>13112</v>
      </c>
      <c r="D1440" s="24">
        <v>2.74</v>
      </c>
      <c r="E1440" s="21">
        <v>4.84</v>
      </c>
      <c r="F1440" s="28">
        <v>13.26</v>
      </c>
      <c r="G1440" s="396"/>
      <c r="H1440" s="383"/>
    </row>
    <row r="1441" s="380" customFormat="1" ht="25" customHeight="1" spans="1:8">
      <c r="A1441" s="208">
        <v>1437</v>
      </c>
      <c r="B1441" s="410" t="s">
        <v>13201</v>
      </c>
      <c r="C1441" s="24" t="s">
        <v>13112</v>
      </c>
      <c r="D1441" s="24">
        <v>2.96</v>
      </c>
      <c r="E1441" s="21">
        <v>4.84</v>
      </c>
      <c r="F1441" s="28">
        <v>14.33</v>
      </c>
      <c r="G1441" s="396"/>
      <c r="H1441" s="383"/>
    </row>
    <row r="1442" s="380" customFormat="1" ht="25" customHeight="1" spans="1:8">
      <c r="A1442" s="208">
        <v>1438</v>
      </c>
      <c r="B1442" s="410" t="s">
        <v>13202</v>
      </c>
      <c r="C1442" s="24" t="s">
        <v>13112</v>
      </c>
      <c r="D1442" s="24">
        <v>2.84</v>
      </c>
      <c r="E1442" s="21">
        <v>4.84</v>
      </c>
      <c r="F1442" s="28">
        <v>13.75</v>
      </c>
      <c r="G1442" s="396"/>
      <c r="H1442" s="383"/>
    </row>
    <row r="1443" s="380" customFormat="1" ht="25" customHeight="1" spans="1:8">
      <c r="A1443" s="208">
        <v>1439</v>
      </c>
      <c r="B1443" s="410" t="s">
        <v>13203</v>
      </c>
      <c r="C1443" s="24" t="s">
        <v>13112</v>
      </c>
      <c r="D1443" s="24">
        <v>6.12</v>
      </c>
      <c r="E1443" s="21">
        <v>4.84</v>
      </c>
      <c r="F1443" s="28">
        <v>29.62</v>
      </c>
      <c r="G1443" s="396"/>
      <c r="H1443" s="383"/>
    </row>
    <row r="1444" s="380" customFormat="1" ht="25" customHeight="1" spans="1:8">
      <c r="A1444" s="208">
        <v>1440</v>
      </c>
      <c r="B1444" s="410" t="s">
        <v>13204</v>
      </c>
      <c r="C1444" s="24" t="s">
        <v>13112</v>
      </c>
      <c r="D1444" s="24">
        <v>5.41</v>
      </c>
      <c r="E1444" s="21">
        <v>4.84</v>
      </c>
      <c r="F1444" s="28">
        <v>26.18</v>
      </c>
      <c r="G1444" s="396"/>
      <c r="H1444" s="383"/>
    </row>
    <row r="1445" s="380" customFormat="1" ht="25" customHeight="1" spans="1:8">
      <c r="A1445" s="208">
        <v>1441</v>
      </c>
      <c r="B1445" s="410" t="s">
        <v>13205</v>
      </c>
      <c r="C1445" s="24" t="s">
        <v>13112</v>
      </c>
      <c r="D1445" s="24">
        <v>9.15</v>
      </c>
      <c r="E1445" s="21">
        <v>4.84</v>
      </c>
      <c r="F1445" s="28">
        <v>44.29</v>
      </c>
      <c r="G1445" s="396"/>
      <c r="H1445" s="383"/>
    </row>
    <row r="1446" s="380" customFormat="1" ht="25" customHeight="1" spans="1:8">
      <c r="A1446" s="208">
        <v>1442</v>
      </c>
      <c r="B1446" s="410" t="s">
        <v>13206</v>
      </c>
      <c r="C1446" s="24" t="s">
        <v>13112</v>
      </c>
      <c r="D1446" s="24">
        <v>1.57</v>
      </c>
      <c r="E1446" s="21">
        <v>4.84</v>
      </c>
      <c r="F1446" s="28">
        <v>7.6</v>
      </c>
      <c r="G1446" s="396"/>
      <c r="H1446" s="383"/>
    </row>
    <row r="1447" s="380" customFormat="1" ht="25" customHeight="1" spans="1:8">
      <c r="A1447" s="208">
        <v>1443</v>
      </c>
      <c r="B1447" s="410" t="s">
        <v>13207</v>
      </c>
      <c r="C1447" s="24" t="s">
        <v>13112</v>
      </c>
      <c r="D1447" s="24">
        <v>2.79</v>
      </c>
      <c r="E1447" s="21">
        <v>4.84</v>
      </c>
      <c r="F1447" s="28">
        <v>13.5</v>
      </c>
      <c r="G1447" s="396"/>
      <c r="H1447" s="383"/>
    </row>
    <row r="1448" s="380" customFormat="1" ht="25" customHeight="1" spans="1:8">
      <c r="A1448" s="208">
        <v>1444</v>
      </c>
      <c r="B1448" s="410" t="s">
        <v>13208</v>
      </c>
      <c r="C1448" s="24" t="s">
        <v>13112</v>
      </c>
      <c r="D1448" s="24">
        <v>0.88</v>
      </c>
      <c r="E1448" s="21">
        <v>4.84</v>
      </c>
      <c r="F1448" s="28">
        <v>4.26</v>
      </c>
      <c r="G1448" s="396"/>
      <c r="H1448" s="383"/>
    </row>
    <row r="1449" s="380" customFormat="1" ht="25" customHeight="1" spans="1:8">
      <c r="A1449" s="208">
        <v>1445</v>
      </c>
      <c r="B1449" s="410" t="s">
        <v>13209</v>
      </c>
      <c r="C1449" s="24" t="s">
        <v>13112</v>
      </c>
      <c r="D1449" s="24">
        <v>4.21</v>
      </c>
      <c r="E1449" s="21">
        <v>4.84</v>
      </c>
      <c r="F1449" s="28">
        <v>20.38</v>
      </c>
      <c r="G1449" s="396"/>
      <c r="H1449" s="383"/>
    </row>
    <row r="1450" s="380" customFormat="1" ht="25" customHeight="1" spans="1:8">
      <c r="A1450" s="208">
        <v>1446</v>
      </c>
      <c r="B1450" s="410" t="s">
        <v>13210</v>
      </c>
      <c r="C1450" s="24" t="s">
        <v>13112</v>
      </c>
      <c r="D1450" s="24">
        <v>0.71</v>
      </c>
      <c r="E1450" s="21">
        <v>4.84</v>
      </c>
      <c r="F1450" s="28">
        <v>3.44</v>
      </c>
      <c r="G1450" s="396"/>
      <c r="H1450" s="383"/>
    </row>
    <row r="1451" s="380" customFormat="1" ht="25" customHeight="1" spans="1:8">
      <c r="A1451" s="208">
        <v>1447</v>
      </c>
      <c r="B1451" s="410" t="s">
        <v>13211</v>
      </c>
      <c r="C1451" s="24" t="s">
        <v>13112</v>
      </c>
      <c r="D1451" s="24">
        <v>5.94</v>
      </c>
      <c r="E1451" s="21">
        <v>4.84</v>
      </c>
      <c r="F1451" s="28">
        <v>28.75</v>
      </c>
      <c r="G1451" s="396"/>
      <c r="H1451" s="383"/>
    </row>
    <row r="1452" s="380" customFormat="1" ht="25" customHeight="1" spans="1:8">
      <c r="A1452" s="208">
        <v>1448</v>
      </c>
      <c r="B1452" s="410" t="s">
        <v>13212</v>
      </c>
      <c r="C1452" s="24" t="s">
        <v>13112</v>
      </c>
      <c r="D1452" s="24">
        <v>3.53</v>
      </c>
      <c r="E1452" s="21">
        <v>4.84</v>
      </c>
      <c r="F1452" s="28">
        <v>17.09</v>
      </c>
      <c r="G1452" s="396"/>
      <c r="H1452" s="383"/>
    </row>
    <row r="1453" s="380" customFormat="1" ht="25" customHeight="1" spans="1:8">
      <c r="A1453" s="208">
        <v>1449</v>
      </c>
      <c r="B1453" s="410" t="s">
        <v>13213</v>
      </c>
      <c r="C1453" s="24" t="s">
        <v>13112</v>
      </c>
      <c r="D1453" s="24">
        <v>3.81</v>
      </c>
      <c r="E1453" s="21">
        <v>4.84</v>
      </c>
      <c r="F1453" s="28">
        <v>18.44</v>
      </c>
      <c r="G1453" s="396"/>
      <c r="H1453" s="383"/>
    </row>
    <row r="1454" s="380" customFormat="1" ht="25" customHeight="1" spans="1:8">
      <c r="A1454" s="208">
        <v>1450</v>
      </c>
      <c r="B1454" s="410" t="s">
        <v>13214</v>
      </c>
      <c r="C1454" s="24" t="s">
        <v>13112</v>
      </c>
      <c r="D1454" s="24">
        <v>1.21</v>
      </c>
      <c r="E1454" s="21">
        <v>4.84</v>
      </c>
      <c r="F1454" s="28">
        <v>5.86</v>
      </c>
      <c r="G1454" s="396"/>
      <c r="H1454" s="383"/>
    </row>
    <row r="1455" s="380" customFormat="1" ht="25" customHeight="1" spans="1:8">
      <c r="A1455" s="208">
        <v>1451</v>
      </c>
      <c r="B1455" s="410" t="s">
        <v>13215</v>
      </c>
      <c r="C1455" s="24" t="s">
        <v>13112</v>
      </c>
      <c r="D1455" s="24">
        <v>1.27</v>
      </c>
      <c r="E1455" s="21">
        <v>4.84</v>
      </c>
      <c r="F1455" s="28">
        <v>6.15</v>
      </c>
      <c r="G1455" s="396"/>
      <c r="H1455" s="383"/>
    </row>
    <row r="1456" s="380" customFormat="1" ht="25" customHeight="1" spans="1:8">
      <c r="A1456" s="208">
        <v>1452</v>
      </c>
      <c r="B1456" s="410" t="s">
        <v>13216</v>
      </c>
      <c r="C1456" s="24" t="s">
        <v>13112</v>
      </c>
      <c r="D1456" s="24">
        <v>3.91</v>
      </c>
      <c r="E1456" s="21">
        <v>4.84</v>
      </c>
      <c r="F1456" s="28">
        <v>18.92</v>
      </c>
      <c r="G1456" s="396"/>
      <c r="H1456" s="383"/>
    </row>
    <row r="1457" s="380" customFormat="1" ht="25" customHeight="1" spans="1:8">
      <c r="A1457" s="208">
        <v>1453</v>
      </c>
      <c r="B1457" s="410" t="s">
        <v>13217</v>
      </c>
      <c r="C1457" s="24" t="s">
        <v>13112</v>
      </c>
      <c r="D1457" s="24">
        <v>9.05</v>
      </c>
      <c r="E1457" s="21">
        <v>4.84</v>
      </c>
      <c r="F1457" s="28">
        <v>43.8</v>
      </c>
      <c r="G1457" s="396"/>
      <c r="H1457" s="383"/>
    </row>
    <row r="1458" s="380" customFormat="1" ht="25" customHeight="1" spans="1:8">
      <c r="A1458" s="208">
        <v>1454</v>
      </c>
      <c r="B1458" s="410" t="s">
        <v>13218</v>
      </c>
      <c r="C1458" s="24" t="s">
        <v>13112</v>
      </c>
      <c r="D1458" s="24">
        <v>0.61</v>
      </c>
      <c r="E1458" s="21">
        <v>4.84</v>
      </c>
      <c r="F1458" s="28">
        <v>2.95</v>
      </c>
      <c r="G1458" s="396"/>
      <c r="H1458" s="383"/>
    </row>
    <row r="1459" s="380" customFormat="1" ht="25" customHeight="1" spans="1:8">
      <c r="A1459" s="208">
        <v>1455</v>
      </c>
      <c r="B1459" s="410" t="s">
        <v>13219</v>
      </c>
      <c r="C1459" s="24" t="s">
        <v>13112</v>
      </c>
      <c r="D1459" s="24">
        <v>1.71</v>
      </c>
      <c r="E1459" s="21">
        <v>4.84</v>
      </c>
      <c r="F1459" s="28">
        <v>8.28</v>
      </c>
      <c r="G1459" s="396"/>
      <c r="H1459" s="383"/>
    </row>
    <row r="1460" s="380" customFormat="1" ht="25" customHeight="1" spans="1:8">
      <c r="A1460" s="208">
        <v>1456</v>
      </c>
      <c r="B1460" s="410" t="s">
        <v>13220</v>
      </c>
      <c r="C1460" s="24" t="s">
        <v>13112</v>
      </c>
      <c r="D1460" s="24">
        <v>3.2</v>
      </c>
      <c r="E1460" s="21">
        <v>4.84</v>
      </c>
      <c r="F1460" s="28">
        <v>15.49</v>
      </c>
      <c r="G1460" s="396"/>
      <c r="H1460" s="383"/>
    </row>
    <row r="1461" s="380" customFormat="1" ht="25" customHeight="1" spans="1:8">
      <c r="A1461" s="208">
        <v>1457</v>
      </c>
      <c r="B1461" s="410" t="s">
        <v>13221</v>
      </c>
      <c r="C1461" s="24" t="s">
        <v>13112</v>
      </c>
      <c r="D1461" s="24">
        <v>4.71</v>
      </c>
      <c r="E1461" s="21">
        <v>4.84</v>
      </c>
      <c r="F1461" s="28">
        <v>22.8</v>
      </c>
      <c r="G1461" s="396"/>
      <c r="H1461" s="383"/>
    </row>
    <row r="1462" s="380" customFormat="1" ht="25" customHeight="1" spans="1:8">
      <c r="A1462" s="208">
        <v>1458</v>
      </c>
      <c r="B1462" s="410" t="s">
        <v>13222</v>
      </c>
      <c r="C1462" s="24" t="s">
        <v>13112</v>
      </c>
      <c r="D1462" s="24">
        <v>0.84</v>
      </c>
      <c r="E1462" s="21">
        <v>4.84</v>
      </c>
      <c r="F1462" s="28">
        <v>4.07</v>
      </c>
      <c r="G1462" s="396"/>
      <c r="H1462" s="383"/>
    </row>
    <row r="1463" s="380" customFormat="1" ht="25" customHeight="1" spans="1:8">
      <c r="A1463" s="208">
        <v>1459</v>
      </c>
      <c r="B1463" s="410" t="s">
        <v>13223</v>
      </c>
      <c r="C1463" s="24" t="s">
        <v>13112</v>
      </c>
      <c r="D1463" s="24">
        <v>6.9</v>
      </c>
      <c r="E1463" s="21">
        <v>4.84</v>
      </c>
      <c r="F1463" s="28">
        <v>33.4</v>
      </c>
      <c r="G1463" s="396"/>
      <c r="H1463" s="383"/>
    </row>
    <row r="1464" s="380" customFormat="1" ht="25" customHeight="1" spans="1:8">
      <c r="A1464" s="208">
        <v>1460</v>
      </c>
      <c r="B1464" s="410" t="s">
        <v>13224</v>
      </c>
      <c r="C1464" s="24" t="s">
        <v>13225</v>
      </c>
      <c r="D1464" s="410">
        <v>2.18</v>
      </c>
      <c r="E1464" s="21">
        <v>4.84</v>
      </c>
      <c r="F1464" s="28">
        <v>10.55</v>
      </c>
      <c r="G1464" s="396"/>
      <c r="H1464" s="383"/>
    </row>
    <row r="1465" s="380" customFormat="1" ht="25" customHeight="1" spans="1:8">
      <c r="A1465" s="208">
        <v>1461</v>
      </c>
      <c r="B1465" s="410" t="s">
        <v>13226</v>
      </c>
      <c r="C1465" s="24" t="s">
        <v>13225</v>
      </c>
      <c r="D1465" s="410">
        <v>2.15</v>
      </c>
      <c r="E1465" s="21">
        <v>4.84</v>
      </c>
      <c r="F1465" s="28">
        <v>10.41</v>
      </c>
      <c r="G1465" s="396"/>
      <c r="H1465" s="383"/>
    </row>
    <row r="1466" s="380" customFormat="1" ht="25" customHeight="1" spans="1:8">
      <c r="A1466" s="208">
        <v>1462</v>
      </c>
      <c r="B1466" s="410" t="s">
        <v>13227</v>
      </c>
      <c r="C1466" s="24" t="s">
        <v>13225</v>
      </c>
      <c r="D1466" s="410">
        <v>2.52</v>
      </c>
      <c r="E1466" s="21">
        <v>4.84</v>
      </c>
      <c r="F1466" s="28">
        <v>12.2</v>
      </c>
      <c r="G1466" s="396"/>
      <c r="H1466" s="383"/>
    </row>
    <row r="1467" s="380" customFormat="1" ht="25" customHeight="1" spans="1:8">
      <c r="A1467" s="208">
        <v>1463</v>
      </c>
      <c r="B1467" s="410" t="s">
        <v>7003</v>
      </c>
      <c r="C1467" s="24" t="s">
        <v>13225</v>
      </c>
      <c r="D1467" s="410">
        <v>14.32</v>
      </c>
      <c r="E1467" s="21">
        <v>4.84</v>
      </c>
      <c r="F1467" s="28">
        <v>69.31</v>
      </c>
      <c r="G1467" s="396"/>
      <c r="H1467" s="383"/>
    </row>
    <row r="1468" s="380" customFormat="1" ht="25" customHeight="1" spans="1:8">
      <c r="A1468" s="208">
        <v>1464</v>
      </c>
      <c r="B1468" s="410" t="s">
        <v>13228</v>
      </c>
      <c r="C1468" s="24" t="s">
        <v>13225</v>
      </c>
      <c r="D1468" s="410">
        <v>4.76</v>
      </c>
      <c r="E1468" s="21">
        <v>4.84</v>
      </c>
      <c r="F1468" s="28">
        <v>23.04</v>
      </c>
      <c r="G1468" s="396"/>
      <c r="H1468" s="383"/>
    </row>
    <row r="1469" s="380" customFormat="1" ht="25" customHeight="1" spans="1:8">
      <c r="A1469" s="208">
        <v>1465</v>
      </c>
      <c r="B1469" s="410" t="s">
        <v>13229</v>
      </c>
      <c r="C1469" s="24" t="s">
        <v>13225</v>
      </c>
      <c r="D1469" s="410">
        <v>2.1</v>
      </c>
      <c r="E1469" s="21">
        <v>4.84</v>
      </c>
      <c r="F1469" s="28">
        <v>10.16</v>
      </c>
      <c r="G1469" s="396"/>
      <c r="H1469" s="383"/>
    </row>
    <row r="1470" s="380" customFormat="1" ht="25" customHeight="1" spans="1:8">
      <c r="A1470" s="208">
        <v>1466</v>
      </c>
      <c r="B1470" s="410" t="s">
        <v>9953</v>
      </c>
      <c r="C1470" s="24" t="s">
        <v>13225</v>
      </c>
      <c r="D1470" s="410">
        <v>1.55</v>
      </c>
      <c r="E1470" s="21">
        <v>4.84</v>
      </c>
      <c r="F1470" s="28">
        <v>7.5</v>
      </c>
      <c r="G1470" s="396"/>
      <c r="H1470" s="383"/>
    </row>
    <row r="1471" s="380" customFormat="1" ht="25" customHeight="1" spans="1:8">
      <c r="A1471" s="208">
        <v>1467</v>
      </c>
      <c r="B1471" s="410" t="s">
        <v>13230</v>
      </c>
      <c r="C1471" s="24" t="s">
        <v>13225</v>
      </c>
      <c r="D1471" s="410">
        <v>2.21</v>
      </c>
      <c r="E1471" s="21">
        <v>4.84</v>
      </c>
      <c r="F1471" s="28">
        <v>10.7</v>
      </c>
      <c r="G1471" s="396"/>
      <c r="H1471" s="383"/>
    </row>
    <row r="1472" s="380" customFormat="1" ht="25" customHeight="1" spans="1:8">
      <c r="A1472" s="208">
        <v>1468</v>
      </c>
      <c r="B1472" s="410" t="s">
        <v>7860</v>
      </c>
      <c r="C1472" s="24" t="s">
        <v>13225</v>
      </c>
      <c r="D1472" s="410">
        <v>10.96</v>
      </c>
      <c r="E1472" s="21">
        <v>4.84</v>
      </c>
      <c r="F1472" s="28">
        <v>53.05</v>
      </c>
      <c r="G1472" s="396"/>
      <c r="H1472" s="383"/>
    </row>
    <row r="1473" s="380" customFormat="1" ht="25" customHeight="1" spans="1:8">
      <c r="A1473" s="208">
        <v>1469</v>
      </c>
      <c r="B1473" s="410" t="s">
        <v>13231</v>
      </c>
      <c r="C1473" s="24" t="s">
        <v>13225</v>
      </c>
      <c r="D1473" s="410">
        <v>0.7</v>
      </c>
      <c r="E1473" s="21">
        <v>4.84</v>
      </c>
      <c r="F1473" s="28">
        <v>3.39</v>
      </c>
      <c r="G1473" s="396"/>
      <c r="H1473" s="383"/>
    </row>
    <row r="1474" s="380" customFormat="1" ht="25" customHeight="1" spans="1:8">
      <c r="A1474" s="208">
        <v>1470</v>
      </c>
      <c r="B1474" s="410" t="s">
        <v>11125</v>
      </c>
      <c r="C1474" s="24" t="s">
        <v>13225</v>
      </c>
      <c r="D1474" s="410">
        <v>8.37</v>
      </c>
      <c r="E1474" s="21">
        <v>4.84</v>
      </c>
      <c r="F1474" s="28">
        <v>40.51</v>
      </c>
      <c r="G1474" s="396"/>
      <c r="H1474" s="383"/>
    </row>
    <row r="1475" s="380" customFormat="1" ht="25" customHeight="1" spans="1:8">
      <c r="A1475" s="208">
        <v>1471</v>
      </c>
      <c r="B1475" s="410" t="s">
        <v>13232</v>
      </c>
      <c r="C1475" s="24" t="s">
        <v>13225</v>
      </c>
      <c r="D1475" s="410">
        <v>11.76</v>
      </c>
      <c r="E1475" s="21">
        <v>4.84</v>
      </c>
      <c r="F1475" s="28">
        <v>56.92</v>
      </c>
      <c r="G1475" s="396"/>
      <c r="H1475" s="383"/>
    </row>
    <row r="1476" s="380" customFormat="1" ht="25" customHeight="1" spans="1:8">
      <c r="A1476" s="208">
        <v>1472</v>
      </c>
      <c r="B1476" s="410" t="s">
        <v>13233</v>
      </c>
      <c r="C1476" s="24" t="s">
        <v>13225</v>
      </c>
      <c r="D1476" s="410">
        <v>15.29</v>
      </c>
      <c r="E1476" s="21">
        <v>4.84</v>
      </c>
      <c r="F1476" s="28">
        <v>74</v>
      </c>
      <c r="G1476" s="396"/>
      <c r="H1476" s="383"/>
    </row>
    <row r="1477" s="380" customFormat="1" ht="25" customHeight="1" spans="1:8">
      <c r="A1477" s="208">
        <v>1473</v>
      </c>
      <c r="B1477" s="410" t="s">
        <v>13234</v>
      </c>
      <c r="C1477" s="24" t="s">
        <v>13225</v>
      </c>
      <c r="D1477" s="410">
        <v>17.18</v>
      </c>
      <c r="E1477" s="21">
        <v>4.84</v>
      </c>
      <c r="F1477" s="28">
        <v>83.15</v>
      </c>
      <c r="G1477" s="396"/>
      <c r="H1477" s="383"/>
    </row>
    <row r="1478" s="380" customFormat="1" ht="25" customHeight="1" spans="1:8">
      <c r="A1478" s="208">
        <v>1474</v>
      </c>
      <c r="B1478" s="410" t="s">
        <v>13235</v>
      </c>
      <c r="C1478" s="24" t="s">
        <v>13225</v>
      </c>
      <c r="D1478" s="410">
        <v>4.24</v>
      </c>
      <c r="E1478" s="21">
        <v>4.84</v>
      </c>
      <c r="F1478" s="28">
        <v>20.52</v>
      </c>
      <c r="G1478" s="396"/>
      <c r="H1478" s="383"/>
    </row>
    <row r="1479" s="380" customFormat="1" ht="25" customHeight="1" spans="1:8">
      <c r="A1479" s="208">
        <v>1475</v>
      </c>
      <c r="B1479" s="410" t="s">
        <v>13236</v>
      </c>
      <c r="C1479" s="24" t="s">
        <v>13225</v>
      </c>
      <c r="D1479" s="410">
        <v>8.99</v>
      </c>
      <c r="E1479" s="21">
        <v>4.84</v>
      </c>
      <c r="F1479" s="28">
        <v>43.51</v>
      </c>
      <c r="G1479" s="396"/>
      <c r="H1479" s="383"/>
    </row>
    <row r="1480" s="380" customFormat="1" ht="25" customHeight="1" spans="1:8">
      <c r="A1480" s="208">
        <v>1476</v>
      </c>
      <c r="B1480" s="410" t="s">
        <v>13237</v>
      </c>
      <c r="C1480" s="24" t="s">
        <v>13225</v>
      </c>
      <c r="D1480" s="410">
        <v>17.92</v>
      </c>
      <c r="E1480" s="21">
        <v>4.84</v>
      </c>
      <c r="F1480" s="28">
        <v>86.73</v>
      </c>
      <c r="G1480" s="396"/>
      <c r="H1480" s="383"/>
    </row>
    <row r="1481" s="380" customFormat="1" ht="25" customHeight="1" spans="1:8">
      <c r="A1481" s="208">
        <v>1477</v>
      </c>
      <c r="B1481" s="410" t="s">
        <v>13238</v>
      </c>
      <c r="C1481" s="24" t="s">
        <v>13225</v>
      </c>
      <c r="D1481" s="410">
        <v>4.82</v>
      </c>
      <c r="E1481" s="21">
        <v>4.84</v>
      </c>
      <c r="F1481" s="28">
        <v>23.33</v>
      </c>
      <c r="G1481" s="396"/>
      <c r="H1481" s="383"/>
    </row>
    <row r="1482" s="380" customFormat="1" ht="25" customHeight="1" spans="1:8">
      <c r="A1482" s="208">
        <v>1478</v>
      </c>
      <c r="B1482" s="410" t="s">
        <v>13239</v>
      </c>
      <c r="C1482" s="24" t="s">
        <v>13225</v>
      </c>
      <c r="D1482" s="410">
        <v>1.59</v>
      </c>
      <c r="E1482" s="21">
        <v>4.84</v>
      </c>
      <c r="F1482" s="28">
        <v>7.7</v>
      </c>
      <c r="G1482" s="396"/>
      <c r="H1482" s="383"/>
    </row>
    <row r="1483" s="380" customFormat="1" ht="25" customHeight="1" spans="1:8">
      <c r="A1483" s="208">
        <v>1479</v>
      </c>
      <c r="B1483" s="410" t="s">
        <v>13240</v>
      </c>
      <c r="C1483" s="24" t="s">
        <v>13225</v>
      </c>
      <c r="D1483" s="410">
        <v>1.86</v>
      </c>
      <c r="E1483" s="21">
        <v>4.84</v>
      </c>
      <c r="F1483" s="28">
        <v>9</v>
      </c>
      <c r="G1483" s="396"/>
      <c r="H1483" s="383"/>
    </row>
    <row r="1484" s="380" customFormat="1" ht="25" customHeight="1" spans="1:8">
      <c r="A1484" s="208">
        <v>1480</v>
      </c>
      <c r="B1484" s="410" t="s">
        <v>13241</v>
      </c>
      <c r="C1484" s="24" t="s">
        <v>13225</v>
      </c>
      <c r="D1484" s="410">
        <v>10.29</v>
      </c>
      <c r="E1484" s="21">
        <v>4.84</v>
      </c>
      <c r="F1484" s="28">
        <v>49.8</v>
      </c>
      <c r="G1484" s="396"/>
      <c r="H1484" s="383"/>
    </row>
    <row r="1485" s="380" customFormat="1" ht="25" customHeight="1" spans="1:8">
      <c r="A1485" s="208">
        <v>1481</v>
      </c>
      <c r="B1485" s="410" t="s">
        <v>13242</v>
      </c>
      <c r="C1485" s="24" t="s">
        <v>13225</v>
      </c>
      <c r="D1485" s="410">
        <v>10.05</v>
      </c>
      <c r="E1485" s="21">
        <v>4.84</v>
      </c>
      <c r="F1485" s="28">
        <v>48.64</v>
      </c>
      <c r="G1485" s="396"/>
      <c r="H1485" s="383"/>
    </row>
    <row r="1486" s="380" customFormat="1" ht="25" customHeight="1" spans="1:8">
      <c r="A1486" s="208">
        <v>1482</v>
      </c>
      <c r="B1486" s="410" t="s">
        <v>4782</v>
      </c>
      <c r="C1486" s="24" t="s">
        <v>13225</v>
      </c>
      <c r="D1486" s="410">
        <v>4.82</v>
      </c>
      <c r="E1486" s="21">
        <v>4.84</v>
      </c>
      <c r="F1486" s="28">
        <v>23.33</v>
      </c>
      <c r="G1486" s="396"/>
      <c r="H1486" s="383"/>
    </row>
    <row r="1487" s="380" customFormat="1" ht="25" customHeight="1" spans="1:8">
      <c r="A1487" s="208">
        <v>1483</v>
      </c>
      <c r="B1487" s="410" t="s">
        <v>5486</v>
      </c>
      <c r="C1487" s="24" t="s">
        <v>13225</v>
      </c>
      <c r="D1487" s="410">
        <v>5.86</v>
      </c>
      <c r="E1487" s="21">
        <v>4.84</v>
      </c>
      <c r="F1487" s="28">
        <v>28.36</v>
      </c>
      <c r="G1487" s="396"/>
      <c r="H1487" s="383"/>
    </row>
    <row r="1488" s="380" customFormat="1" ht="25" customHeight="1" spans="1:8">
      <c r="A1488" s="208">
        <v>1484</v>
      </c>
      <c r="B1488" s="410" t="s">
        <v>13243</v>
      </c>
      <c r="C1488" s="24" t="s">
        <v>13225</v>
      </c>
      <c r="D1488" s="410">
        <v>3.42</v>
      </c>
      <c r="E1488" s="21">
        <v>4.84</v>
      </c>
      <c r="F1488" s="28">
        <v>16.55</v>
      </c>
      <c r="G1488" s="396"/>
      <c r="H1488" s="383"/>
    </row>
    <row r="1489" s="380" customFormat="1" ht="25" customHeight="1" spans="1:8">
      <c r="A1489" s="208">
        <v>1485</v>
      </c>
      <c r="B1489" s="410" t="s">
        <v>13244</v>
      </c>
      <c r="C1489" s="24" t="s">
        <v>13225</v>
      </c>
      <c r="D1489" s="410">
        <v>3.69</v>
      </c>
      <c r="E1489" s="21">
        <v>4.84</v>
      </c>
      <c r="F1489" s="28">
        <v>17.86</v>
      </c>
      <c r="G1489" s="396"/>
      <c r="H1489" s="383"/>
    </row>
    <row r="1490" s="380" customFormat="1" ht="25" customHeight="1" spans="1:8">
      <c r="A1490" s="208">
        <v>1486</v>
      </c>
      <c r="B1490" s="410" t="s">
        <v>9960</v>
      </c>
      <c r="C1490" s="24" t="s">
        <v>13225</v>
      </c>
      <c r="D1490" s="410">
        <v>8.22</v>
      </c>
      <c r="E1490" s="21">
        <v>4.84</v>
      </c>
      <c r="F1490" s="28">
        <v>39.78</v>
      </c>
      <c r="G1490" s="396"/>
      <c r="H1490" s="383"/>
    </row>
    <row r="1491" s="380" customFormat="1" ht="25" customHeight="1" spans="1:8">
      <c r="A1491" s="208">
        <v>1487</v>
      </c>
      <c r="B1491" s="410" t="s">
        <v>13245</v>
      </c>
      <c r="C1491" s="24" t="s">
        <v>13225</v>
      </c>
      <c r="D1491" s="410">
        <v>4.01</v>
      </c>
      <c r="E1491" s="21">
        <v>4.84</v>
      </c>
      <c r="F1491" s="28">
        <v>19.41</v>
      </c>
      <c r="G1491" s="396"/>
      <c r="H1491" s="383"/>
    </row>
    <row r="1492" s="380" customFormat="1" ht="25" customHeight="1" spans="1:8">
      <c r="A1492" s="208">
        <v>1488</v>
      </c>
      <c r="B1492" s="410" t="s">
        <v>11989</v>
      </c>
      <c r="C1492" s="24" t="s">
        <v>13225</v>
      </c>
      <c r="D1492" s="410">
        <v>3.59</v>
      </c>
      <c r="E1492" s="21">
        <v>4.84</v>
      </c>
      <c r="F1492" s="28">
        <v>17.38</v>
      </c>
      <c r="G1492" s="396"/>
      <c r="H1492" s="383"/>
    </row>
    <row r="1493" s="380" customFormat="1" ht="25" customHeight="1" spans="1:8">
      <c r="A1493" s="208">
        <v>1489</v>
      </c>
      <c r="B1493" s="410" t="s">
        <v>13246</v>
      </c>
      <c r="C1493" s="24" t="s">
        <v>13225</v>
      </c>
      <c r="D1493" s="410">
        <v>4.81</v>
      </c>
      <c r="E1493" s="21">
        <v>4.84</v>
      </c>
      <c r="F1493" s="28">
        <v>23.28</v>
      </c>
      <c r="G1493" s="396"/>
      <c r="H1493" s="383"/>
    </row>
    <row r="1494" s="380" customFormat="1" ht="25" customHeight="1" spans="1:8">
      <c r="A1494" s="208">
        <v>1490</v>
      </c>
      <c r="B1494" s="410" t="s">
        <v>8423</v>
      </c>
      <c r="C1494" s="24" t="s">
        <v>13225</v>
      </c>
      <c r="D1494" s="410">
        <v>18.6</v>
      </c>
      <c r="E1494" s="21">
        <v>4.84</v>
      </c>
      <c r="F1494" s="28">
        <v>90.02</v>
      </c>
      <c r="G1494" s="396"/>
      <c r="H1494" s="383"/>
    </row>
    <row r="1495" s="380" customFormat="1" ht="25" customHeight="1" spans="1:8">
      <c r="A1495" s="208">
        <v>1491</v>
      </c>
      <c r="B1495" s="410" t="s">
        <v>13247</v>
      </c>
      <c r="C1495" s="24" t="s">
        <v>13225</v>
      </c>
      <c r="D1495" s="410">
        <v>8.73</v>
      </c>
      <c r="E1495" s="21">
        <v>4.84</v>
      </c>
      <c r="F1495" s="28">
        <v>42.25</v>
      </c>
      <c r="G1495" s="396"/>
      <c r="H1495" s="383"/>
    </row>
    <row r="1496" s="380" customFormat="1" ht="25" customHeight="1" spans="1:8">
      <c r="A1496" s="208">
        <v>1492</v>
      </c>
      <c r="B1496" s="410" t="s">
        <v>13248</v>
      </c>
      <c r="C1496" s="24" t="s">
        <v>13225</v>
      </c>
      <c r="D1496" s="410">
        <v>4.78</v>
      </c>
      <c r="E1496" s="21">
        <v>4.84</v>
      </c>
      <c r="F1496" s="28">
        <v>23.14</v>
      </c>
      <c r="G1496" s="396"/>
      <c r="H1496" s="383"/>
    </row>
    <row r="1497" s="380" customFormat="1" ht="25" customHeight="1" spans="1:8">
      <c r="A1497" s="208">
        <v>1493</v>
      </c>
      <c r="B1497" s="410" t="s">
        <v>7172</v>
      </c>
      <c r="C1497" s="24" t="s">
        <v>13225</v>
      </c>
      <c r="D1497" s="410">
        <v>5.07</v>
      </c>
      <c r="E1497" s="21">
        <v>4.84</v>
      </c>
      <c r="F1497" s="28">
        <v>24.54</v>
      </c>
      <c r="G1497" s="396"/>
      <c r="H1497" s="383"/>
    </row>
    <row r="1498" s="380" customFormat="1" ht="25" customHeight="1" spans="1:8">
      <c r="A1498" s="208">
        <v>1494</v>
      </c>
      <c r="B1498" s="410" t="s">
        <v>13249</v>
      </c>
      <c r="C1498" s="24" t="s">
        <v>13225</v>
      </c>
      <c r="D1498" s="410">
        <v>2.4</v>
      </c>
      <c r="E1498" s="21">
        <v>4.84</v>
      </c>
      <c r="F1498" s="28">
        <v>11.62</v>
      </c>
      <c r="G1498" s="396"/>
      <c r="H1498" s="383"/>
    </row>
    <row r="1499" s="380" customFormat="1" ht="25" customHeight="1" spans="1:8">
      <c r="A1499" s="208">
        <v>1495</v>
      </c>
      <c r="B1499" s="410" t="s">
        <v>13250</v>
      </c>
      <c r="C1499" s="24" t="s">
        <v>13225</v>
      </c>
      <c r="D1499" s="410">
        <v>10.7</v>
      </c>
      <c r="E1499" s="21">
        <v>4.84</v>
      </c>
      <c r="F1499" s="28">
        <v>51.79</v>
      </c>
      <c r="G1499" s="396"/>
      <c r="H1499" s="383"/>
    </row>
    <row r="1500" s="380" customFormat="1" ht="25" customHeight="1" spans="1:8">
      <c r="A1500" s="208">
        <v>1496</v>
      </c>
      <c r="B1500" s="410" t="s">
        <v>13251</v>
      </c>
      <c r="C1500" s="24" t="s">
        <v>13225</v>
      </c>
      <c r="D1500" s="410">
        <v>3.81</v>
      </c>
      <c r="E1500" s="21">
        <v>4.84</v>
      </c>
      <c r="F1500" s="28">
        <v>18.44</v>
      </c>
      <c r="G1500" s="396"/>
      <c r="H1500" s="383"/>
    </row>
    <row r="1501" s="380" customFormat="1" ht="25" customHeight="1" spans="1:8">
      <c r="A1501" s="208">
        <v>1497</v>
      </c>
      <c r="B1501" s="410" t="s">
        <v>13252</v>
      </c>
      <c r="C1501" s="24" t="s">
        <v>13225</v>
      </c>
      <c r="D1501" s="410">
        <v>7</v>
      </c>
      <c r="E1501" s="21">
        <v>4.84</v>
      </c>
      <c r="F1501" s="28">
        <v>33.88</v>
      </c>
      <c r="G1501" s="396"/>
      <c r="H1501" s="383"/>
    </row>
    <row r="1502" s="380" customFormat="1" ht="25" customHeight="1" spans="1:8">
      <c r="A1502" s="208">
        <v>1498</v>
      </c>
      <c r="B1502" s="410" t="s">
        <v>8885</v>
      </c>
      <c r="C1502" s="24" t="s">
        <v>13225</v>
      </c>
      <c r="D1502" s="410">
        <v>9.38</v>
      </c>
      <c r="E1502" s="21">
        <v>4.84</v>
      </c>
      <c r="F1502" s="28">
        <v>45.4</v>
      </c>
      <c r="G1502" s="396"/>
      <c r="H1502" s="383"/>
    </row>
    <row r="1503" s="380" customFormat="1" ht="25" customHeight="1" spans="1:8">
      <c r="A1503" s="208">
        <v>1499</v>
      </c>
      <c r="B1503" s="410" t="s">
        <v>13253</v>
      </c>
      <c r="C1503" s="24" t="s">
        <v>13225</v>
      </c>
      <c r="D1503" s="410">
        <v>10.96</v>
      </c>
      <c r="E1503" s="21">
        <v>4.84</v>
      </c>
      <c r="F1503" s="28">
        <v>53.05</v>
      </c>
      <c r="G1503" s="396"/>
      <c r="H1503" s="383"/>
    </row>
    <row r="1504" s="380" customFormat="1" ht="25" customHeight="1" spans="1:8">
      <c r="A1504" s="208">
        <v>1500</v>
      </c>
      <c r="B1504" s="410" t="s">
        <v>13254</v>
      </c>
      <c r="C1504" s="24" t="s">
        <v>13225</v>
      </c>
      <c r="D1504" s="410">
        <v>7.18</v>
      </c>
      <c r="E1504" s="21">
        <v>4.84</v>
      </c>
      <c r="F1504" s="28">
        <v>34.75</v>
      </c>
      <c r="G1504" s="396"/>
      <c r="H1504" s="383"/>
    </row>
    <row r="1505" s="380" customFormat="1" ht="25" customHeight="1" spans="1:8">
      <c r="A1505" s="208">
        <v>1501</v>
      </c>
      <c r="B1505" s="410" t="s">
        <v>13255</v>
      </c>
      <c r="C1505" s="24" t="s">
        <v>13256</v>
      </c>
      <c r="D1505" s="410">
        <v>1.6</v>
      </c>
      <c r="E1505" s="21">
        <v>4.84</v>
      </c>
      <c r="F1505" s="28">
        <v>7.74</v>
      </c>
      <c r="G1505" s="396"/>
      <c r="H1505" s="383"/>
    </row>
    <row r="1506" s="380" customFormat="1" ht="25" customHeight="1" spans="1:8">
      <c r="A1506" s="208">
        <v>1502</v>
      </c>
      <c r="B1506" s="410" t="s">
        <v>5809</v>
      </c>
      <c r="C1506" s="24" t="s">
        <v>13256</v>
      </c>
      <c r="D1506" s="410">
        <v>7.68</v>
      </c>
      <c r="E1506" s="21">
        <v>4.84</v>
      </c>
      <c r="F1506" s="28">
        <v>37.17</v>
      </c>
      <c r="G1506" s="396"/>
      <c r="H1506" s="383"/>
    </row>
    <row r="1507" s="380" customFormat="1" ht="25" customHeight="1" spans="1:8">
      <c r="A1507" s="208">
        <v>1503</v>
      </c>
      <c r="B1507" s="410" t="s">
        <v>13257</v>
      </c>
      <c r="C1507" s="24" t="s">
        <v>13256</v>
      </c>
      <c r="D1507" s="410">
        <v>5.93</v>
      </c>
      <c r="E1507" s="21">
        <v>4.84</v>
      </c>
      <c r="F1507" s="28">
        <v>28.7</v>
      </c>
      <c r="G1507" s="396"/>
      <c r="H1507" s="383"/>
    </row>
    <row r="1508" s="380" customFormat="1" ht="25" customHeight="1" spans="1:8">
      <c r="A1508" s="208">
        <v>1504</v>
      </c>
      <c r="B1508" s="410" t="s">
        <v>13258</v>
      </c>
      <c r="C1508" s="24" t="s">
        <v>13256</v>
      </c>
      <c r="D1508" s="410">
        <v>2.84</v>
      </c>
      <c r="E1508" s="21">
        <v>4.84</v>
      </c>
      <c r="F1508" s="28">
        <v>13.75</v>
      </c>
      <c r="G1508" s="396"/>
      <c r="H1508" s="383"/>
    </row>
    <row r="1509" s="380" customFormat="1" ht="25" customHeight="1" spans="1:8">
      <c r="A1509" s="208">
        <v>1505</v>
      </c>
      <c r="B1509" s="410" t="s">
        <v>1375</v>
      </c>
      <c r="C1509" s="24" t="s">
        <v>13256</v>
      </c>
      <c r="D1509" s="410">
        <v>2.94</v>
      </c>
      <c r="E1509" s="21">
        <v>4.84</v>
      </c>
      <c r="F1509" s="28">
        <v>14.23</v>
      </c>
      <c r="G1509" s="396"/>
      <c r="H1509" s="383"/>
    </row>
    <row r="1510" s="380" customFormat="1" ht="25" customHeight="1" spans="1:8">
      <c r="A1510" s="208">
        <v>1506</v>
      </c>
      <c r="B1510" s="410" t="s">
        <v>1127</v>
      </c>
      <c r="C1510" s="24" t="s">
        <v>13256</v>
      </c>
      <c r="D1510" s="410">
        <v>5.5</v>
      </c>
      <c r="E1510" s="21">
        <v>4.84</v>
      </c>
      <c r="F1510" s="28">
        <v>26.62</v>
      </c>
      <c r="G1510" s="396"/>
      <c r="H1510" s="383"/>
    </row>
    <row r="1511" s="380" customFormat="1" ht="25" customHeight="1" spans="1:8">
      <c r="A1511" s="208">
        <v>1507</v>
      </c>
      <c r="B1511" s="24" t="s">
        <v>47</v>
      </c>
      <c r="C1511" s="24" t="s">
        <v>13256</v>
      </c>
      <c r="D1511" s="410">
        <v>4.12</v>
      </c>
      <c r="E1511" s="21">
        <v>4.84</v>
      </c>
      <c r="F1511" s="28">
        <v>19.94</v>
      </c>
      <c r="G1511" s="396"/>
      <c r="H1511" s="383"/>
    </row>
    <row r="1512" s="380" customFormat="1" ht="25" customHeight="1" spans="1:8">
      <c r="A1512" s="208">
        <v>1508</v>
      </c>
      <c r="B1512" s="410" t="s">
        <v>13259</v>
      </c>
      <c r="C1512" s="24" t="s">
        <v>13256</v>
      </c>
      <c r="D1512" s="410">
        <v>2.82</v>
      </c>
      <c r="E1512" s="21">
        <v>4.84</v>
      </c>
      <c r="F1512" s="28">
        <v>13.65</v>
      </c>
      <c r="G1512" s="396"/>
      <c r="H1512" s="383"/>
    </row>
    <row r="1513" s="380" customFormat="1" ht="25" customHeight="1" spans="1:8">
      <c r="A1513" s="208">
        <v>1509</v>
      </c>
      <c r="B1513" s="410" t="s">
        <v>792</v>
      </c>
      <c r="C1513" s="24" t="s">
        <v>13256</v>
      </c>
      <c r="D1513" s="410">
        <v>5.38</v>
      </c>
      <c r="E1513" s="21">
        <v>4.84</v>
      </c>
      <c r="F1513" s="28">
        <v>26.04</v>
      </c>
      <c r="G1513" s="396"/>
      <c r="H1513" s="383"/>
    </row>
    <row r="1514" s="380" customFormat="1" ht="25" customHeight="1" spans="1:8">
      <c r="A1514" s="208">
        <v>1510</v>
      </c>
      <c r="B1514" s="410" t="s">
        <v>13260</v>
      </c>
      <c r="C1514" s="24" t="s">
        <v>13256</v>
      </c>
      <c r="D1514" s="410">
        <v>0.47</v>
      </c>
      <c r="E1514" s="21">
        <v>4.84</v>
      </c>
      <c r="F1514" s="28">
        <v>2.27</v>
      </c>
      <c r="G1514" s="396"/>
      <c r="H1514" s="383"/>
    </row>
    <row r="1515" s="380" customFormat="1" ht="25" customHeight="1" spans="1:8">
      <c r="A1515" s="208">
        <v>1511</v>
      </c>
      <c r="B1515" s="410" t="s">
        <v>96</v>
      </c>
      <c r="C1515" s="24" t="s">
        <v>13256</v>
      </c>
      <c r="D1515" s="410">
        <v>5.39</v>
      </c>
      <c r="E1515" s="21">
        <v>4.84</v>
      </c>
      <c r="F1515" s="28">
        <v>26.09</v>
      </c>
      <c r="G1515" s="396"/>
      <c r="H1515" s="383"/>
    </row>
    <row r="1516" s="380" customFormat="1" ht="25" customHeight="1" spans="1:8">
      <c r="A1516" s="208">
        <v>1512</v>
      </c>
      <c r="B1516" s="410" t="s">
        <v>13261</v>
      </c>
      <c r="C1516" s="24" t="s">
        <v>13256</v>
      </c>
      <c r="D1516" s="410">
        <v>1.87</v>
      </c>
      <c r="E1516" s="21">
        <v>4.84</v>
      </c>
      <c r="F1516" s="28">
        <v>9.05</v>
      </c>
      <c r="G1516" s="396"/>
      <c r="H1516" s="383"/>
    </row>
    <row r="1517" s="380" customFormat="1" ht="25" customHeight="1" spans="1:8">
      <c r="A1517" s="208">
        <v>1513</v>
      </c>
      <c r="B1517" s="410" t="s">
        <v>13262</v>
      </c>
      <c r="C1517" s="24" t="s">
        <v>13256</v>
      </c>
      <c r="D1517" s="410">
        <v>0.69</v>
      </c>
      <c r="E1517" s="21">
        <v>4.84</v>
      </c>
      <c r="F1517" s="28">
        <v>3.34</v>
      </c>
      <c r="G1517" s="396"/>
      <c r="H1517" s="383"/>
    </row>
    <row r="1518" s="380" customFormat="1" ht="25" customHeight="1" spans="1:8">
      <c r="A1518" s="208">
        <v>1514</v>
      </c>
      <c r="B1518" s="410" t="s">
        <v>2290</v>
      </c>
      <c r="C1518" s="24" t="s">
        <v>13256</v>
      </c>
      <c r="D1518" s="410">
        <v>1.22</v>
      </c>
      <c r="E1518" s="21">
        <v>4.84</v>
      </c>
      <c r="F1518" s="28">
        <v>5.9</v>
      </c>
      <c r="G1518" s="396"/>
      <c r="H1518" s="383"/>
    </row>
    <row r="1519" s="380" customFormat="1" ht="25" customHeight="1" spans="1:8">
      <c r="A1519" s="208">
        <v>1515</v>
      </c>
      <c r="B1519" s="410" t="s">
        <v>13263</v>
      </c>
      <c r="C1519" s="24" t="s">
        <v>13256</v>
      </c>
      <c r="D1519" s="410">
        <v>4.3</v>
      </c>
      <c r="E1519" s="21">
        <v>4.84</v>
      </c>
      <c r="F1519" s="28">
        <v>20.81</v>
      </c>
      <c r="G1519" s="396"/>
      <c r="H1519" s="383"/>
    </row>
    <row r="1520" s="380" customFormat="1" ht="25" customHeight="1" spans="1:8">
      <c r="A1520" s="208">
        <v>1516</v>
      </c>
      <c r="B1520" s="410" t="s">
        <v>13264</v>
      </c>
      <c r="C1520" s="24" t="s">
        <v>13256</v>
      </c>
      <c r="D1520" s="410">
        <v>2.72</v>
      </c>
      <c r="E1520" s="21">
        <v>4.84</v>
      </c>
      <c r="F1520" s="28">
        <v>13.16</v>
      </c>
      <c r="G1520" s="396"/>
      <c r="H1520" s="383"/>
    </row>
    <row r="1521" s="380" customFormat="1" ht="25" customHeight="1" spans="1:8">
      <c r="A1521" s="208">
        <v>1517</v>
      </c>
      <c r="B1521" s="410" t="s">
        <v>13265</v>
      </c>
      <c r="C1521" s="24" t="s">
        <v>13256</v>
      </c>
      <c r="D1521" s="410">
        <v>5.14</v>
      </c>
      <c r="E1521" s="21">
        <v>4.84</v>
      </c>
      <c r="F1521" s="28">
        <v>24.88</v>
      </c>
      <c r="G1521" s="396"/>
      <c r="H1521" s="383"/>
    </row>
    <row r="1522" s="380" customFormat="1" ht="25" customHeight="1" spans="1:8">
      <c r="A1522" s="208">
        <v>1518</v>
      </c>
      <c r="B1522" s="410" t="s">
        <v>13266</v>
      </c>
      <c r="C1522" s="24" t="s">
        <v>13256</v>
      </c>
      <c r="D1522" s="410">
        <v>15.66</v>
      </c>
      <c r="E1522" s="21">
        <v>4.84</v>
      </c>
      <c r="F1522" s="28">
        <v>75.79</v>
      </c>
      <c r="G1522" s="396"/>
      <c r="H1522" s="383"/>
    </row>
    <row r="1523" s="380" customFormat="1" ht="25" customHeight="1" spans="1:8">
      <c r="A1523" s="208">
        <v>1519</v>
      </c>
      <c r="B1523" s="410" t="s">
        <v>13267</v>
      </c>
      <c r="C1523" s="24" t="s">
        <v>13256</v>
      </c>
      <c r="D1523" s="410">
        <v>7.65</v>
      </c>
      <c r="E1523" s="21">
        <v>4.84</v>
      </c>
      <c r="F1523" s="28">
        <v>37.03</v>
      </c>
      <c r="G1523" s="396"/>
      <c r="H1523" s="383"/>
    </row>
    <row r="1524" s="380" customFormat="1" ht="25" customHeight="1" spans="1:8">
      <c r="A1524" s="208">
        <v>1520</v>
      </c>
      <c r="B1524" s="410" t="s">
        <v>13268</v>
      </c>
      <c r="C1524" s="24" t="s">
        <v>13256</v>
      </c>
      <c r="D1524" s="410">
        <v>4.44</v>
      </c>
      <c r="E1524" s="21">
        <v>4.84</v>
      </c>
      <c r="F1524" s="28">
        <v>21.49</v>
      </c>
      <c r="G1524" s="396"/>
      <c r="H1524" s="383"/>
    </row>
    <row r="1525" s="380" customFormat="1" ht="25" customHeight="1" spans="1:8">
      <c r="A1525" s="208">
        <v>1521</v>
      </c>
      <c r="B1525" s="410" t="s">
        <v>13269</v>
      </c>
      <c r="C1525" s="24" t="s">
        <v>13256</v>
      </c>
      <c r="D1525" s="410">
        <v>7.39</v>
      </c>
      <c r="E1525" s="21">
        <v>4.84</v>
      </c>
      <c r="F1525" s="28">
        <v>35.77</v>
      </c>
      <c r="G1525" s="396"/>
      <c r="H1525" s="383"/>
    </row>
    <row r="1526" s="380" customFormat="1" ht="25" customHeight="1" spans="1:8">
      <c r="A1526" s="208">
        <v>1522</v>
      </c>
      <c r="B1526" s="410" t="s">
        <v>13270</v>
      </c>
      <c r="C1526" s="24" t="s">
        <v>13256</v>
      </c>
      <c r="D1526" s="410">
        <v>3.14</v>
      </c>
      <c r="E1526" s="21">
        <v>4.84</v>
      </c>
      <c r="F1526" s="28">
        <v>15.2</v>
      </c>
      <c r="G1526" s="396"/>
      <c r="H1526" s="383"/>
    </row>
    <row r="1527" s="380" customFormat="1" ht="25" customHeight="1" spans="1:8">
      <c r="A1527" s="208">
        <v>1523</v>
      </c>
      <c r="B1527" s="410" t="s">
        <v>12580</v>
      </c>
      <c r="C1527" s="24" t="s">
        <v>13256</v>
      </c>
      <c r="D1527" s="410">
        <v>3.63</v>
      </c>
      <c r="E1527" s="21">
        <v>4.84</v>
      </c>
      <c r="F1527" s="28">
        <v>17.57</v>
      </c>
      <c r="G1527" s="396"/>
      <c r="H1527" s="383"/>
    </row>
    <row r="1528" s="380" customFormat="1" ht="25" customHeight="1" spans="1:8">
      <c r="A1528" s="208">
        <v>1524</v>
      </c>
      <c r="B1528" s="410" t="s">
        <v>13271</v>
      </c>
      <c r="C1528" s="24" t="s">
        <v>13256</v>
      </c>
      <c r="D1528" s="410">
        <v>2.5</v>
      </c>
      <c r="E1528" s="21">
        <v>4.84</v>
      </c>
      <c r="F1528" s="28">
        <v>12.1</v>
      </c>
      <c r="G1528" s="396"/>
      <c r="H1528" s="383"/>
    </row>
    <row r="1529" s="380" customFormat="1" ht="25" customHeight="1" spans="1:8">
      <c r="A1529" s="208">
        <v>1525</v>
      </c>
      <c r="B1529" s="410" t="s">
        <v>13272</v>
      </c>
      <c r="C1529" s="24" t="s">
        <v>13256</v>
      </c>
      <c r="D1529" s="410">
        <v>4.38</v>
      </c>
      <c r="E1529" s="21">
        <v>4.84</v>
      </c>
      <c r="F1529" s="28">
        <v>21.2</v>
      </c>
      <c r="G1529" s="396"/>
      <c r="H1529" s="383"/>
    </row>
    <row r="1530" s="380" customFormat="1" ht="25" customHeight="1" spans="1:8">
      <c r="A1530" s="208">
        <v>1526</v>
      </c>
      <c r="B1530" s="410" t="s">
        <v>13273</v>
      </c>
      <c r="C1530" s="24" t="s">
        <v>13256</v>
      </c>
      <c r="D1530" s="410">
        <v>5.31</v>
      </c>
      <c r="E1530" s="21">
        <v>4.84</v>
      </c>
      <c r="F1530" s="28">
        <v>25.7</v>
      </c>
      <c r="G1530" s="396"/>
      <c r="H1530" s="383"/>
    </row>
    <row r="1531" s="380" customFormat="1" ht="25" customHeight="1" spans="1:8">
      <c r="A1531" s="208">
        <v>1527</v>
      </c>
      <c r="B1531" s="410" t="s">
        <v>13274</v>
      </c>
      <c r="C1531" s="24" t="s">
        <v>13256</v>
      </c>
      <c r="D1531" s="410">
        <v>5.68</v>
      </c>
      <c r="E1531" s="21">
        <v>4.84</v>
      </c>
      <c r="F1531" s="28">
        <v>27.49</v>
      </c>
      <c r="G1531" s="396"/>
      <c r="H1531" s="383"/>
    </row>
    <row r="1532" s="380" customFormat="1" ht="25" customHeight="1" spans="1:8">
      <c r="A1532" s="208">
        <v>1528</v>
      </c>
      <c r="B1532" s="410" t="s">
        <v>12987</v>
      </c>
      <c r="C1532" s="24" t="s">
        <v>13256</v>
      </c>
      <c r="D1532" s="410">
        <v>8.04</v>
      </c>
      <c r="E1532" s="21">
        <v>4.84</v>
      </c>
      <c r="F1532" s="28">
        <v>38.91</v>
      </c>
      <c r="G1532" s="396"/>
      <c r="H1532" s="383"/>
    </row>
    <row r="1533" s="380" customFormat="1" ht="25" customHeight="1" spans="1:8">
      <c r="A1533" s="208">
        <v>1529</v>
      </c>
      <c r="B1533" s="410" t="s">
        <v>13275</v>
      </c>
      <c r="C1533" s="24" t="s">
        <v>13256</v>
      </c>
      <c r="D1533" s="410">
        <v>4.71</v>
      </c>
      <c r="E1533" s="21">
        <v>4.84</v>
      </c>
      <c r="F1533" s="28">
        <v>22.8</v>
      </c>
      <c r="G1533" s="396"/>
      <c r="H1533" s="383"/>
    </row>
    <row r="1534" s="380" customFormat="1" ht="25" customHeight="1" spans="1:8">
      <c r="A1534" s="208">
        <v>1530</v>
      </c>
      <c r="B1534" s="410" t="s">
        <v>13276</v>
      </c>
      <c r="C1534" s="24" t="s">
        <v>13256</v>
      </c>
      <c r="D1534" s="410">
        <v>37.2</v>
      </c>
      <c r="E1534" s="21">
        <v>4.84</v>
      </c>
      <c r="F1534" s="28">
        <v>180.05</v>
      </c>
      <c r="G1534" s="396"/>
      <c r="H1534" s="383"/>
    </row>
    <row r="1535" s="380" customFormat="1" ht="25" customHeight="1" spans="1:8">
      <c r="A1535" s="208">
        <v>1531</v>
      </c>
      <c r="B1535" s="410" t="s">
        <v>13277</v>
      </c>
      <c r="C1535" s="24" t="s">
        <v>13256</v>
      </c>
      <c r="D1535" s="410">
        <v>4.4</v>
      </c>
      <c r="E1535" s="21">
        <v>4.84</v>
      </c>
      <c r="F1535" s="28">
        <v>21.3</v>
      </c>
      <c r="G1535" s="396"/>
      <c r="H1535" s="383"/>
    </row>
    <row r="1536" s="380" customFormat="1" ht="25" customHeight="1" spans="1:8">
      <c r="A1536" s="208">
        <v>1532</v>
      </c>
      <c r="B1536" s="410" t="s">
        <v>13278</v>
      </c>
      <c r="C1536" s="24" t="s">
        <v>13256</v>
      </c>
      <c r="D1536" s="410">
        <v>6.03</v>
      </c>
      <c r="E1536" s="21">
        <v>4.84</v>
      </c>
      <c r="F1536" s="28">
        <v>29.19</v>
      </c>
      <c r="G1536" s="396"/>
      <c r="H1536" s="383"/>
    </row>
    <row r="1537" s="380" customFormat="1" ht="25" customHeight="1" spans="1:8">
      <c r="A1537" s="208">
        <v>1533</v>
      </c>
      <c r="B1537" s="410" t="s">
        <v>13279</v>
      </c>
      <c r="C1537" s="24" t="s">
        <v>13256</v>
      </c>
      <c r="D1537" s="410">
        <v>4.14</v>
      </c>
      <c r="E1537" s="21">
        <v>4.84</v>
      </c>
      <c r="F1537" s="28">
        <v>20.04</v>
      </c>
      <c r="G1537" s="396"/>
      <c r="H1537" s="383"/>
    </row>
    <row r="1538" s="380" customFormat="1" ht="25" customHeight="1" spans="1:8">
      <c r="A1538" s="208">
        <v>1534</v>
      </c>
      <c r="B1538" s="410" t="s">
        <v>13280</v>
      </c>
      <c r="C1538" s="24" t="s">
        <v>13256</v>
      </c>
      <c r="D1538" s="410">
        <v>3.83</v>
      </c>
      <c r="E1538" s="21">
        <v>4.84</v>
      </c>
      <c r="F1538" s="28">
        <v>18.54</v>
      </c>
      <c r="G1538" s="396"/>
      <c r="H1538" s="383"/>
    </row>
    <row r="1539" s="380" customFormat="1" ht="25" customHeight="1" spans="1:8">
      <c r="A1539" s="208">
        <v>1535</v>
      </c>
      <c r="B1539" s="410" t="s">
        <v>13281</v>
      </c>
      <c r="C1539" s="24" t="s">
        <v>13256</v>
      </c>
      <c r="D1539" s="410">
        <v>3.19</v>
      </c>
      <c r="E1539" s="21">
        <v>4.84</v>
      </c>
      <c r="F1539" s="28">
        <v>15.44</v>
      </c>
      <c r="G1539" s="396"/>
      <c r="H1539" s="383"/>
    </row>
    <row r="1540" s="380" customFormat="1" ht="25" customHeight="1" spans="1:8">
      <c r="A1540" s="208">
        <v>1536</v>
      </c>
      <c r="B1540" s="410" t="s">
        <v>13282</v>
      </c>
      <c r="C1540" s="24" t="s">
        <v>13256</v>
      </c>
      <c r="D1540" s="410">
        <v>1</v>
      </c>
      <c r="E1540" s="21">
        <v>4.84</v>
      </c>
      <c r="F1540" s="28">
        <v>4.84</v>
      </c>
      <c r="G1540" s="396"/>
      <c r="H1540" s="383"/>
    </row>
    <row r="1541" s="380" customFormat="1" ht="25" customHeight="1" spans="1:8">
      <c r="A1541" s="208">
        <v>1537</v>
      </c>
      <c r="B1541" s="410" t="s">
        <v>13283</v>
      </c>
      <c r="C1541" s="24" t="s">
        <v>13256</v>
      </c>
      <c r="D1541" s="410">
        <v>6.09</v>
      </c>
      <c r="E1541" s="21">
        <v>4.84</v>
      </c>
      <c r="F1541" s="28">
        <v>29.48</v>
      </c>
      <c r="G1541" s="396"/>
      <c r="H1541" s="383"/>
    </row>
    <row r="1542" s="380" customFormat="1" ht="25" customHeight="1" spans="1:8">
      <c r="A1542" s="208">
        <v>1538</v>
      </c>
      <c r="B1542" s="410" t="s">
        <v>9246</v>
      </c>
      <c r="C1542" s="24" t="s">
        <v>13256</v>
      </c>
      <c r="D1542" s="410">
        <v>11.62</v>
      </c>
      <c r="E1542" s="21">
        <v>4.84</v>
      </c>
      <c r="F1542" s="28">
        <v>56.24</v>
      </c>
      <c r="G1542" s="396"/>
      <c r="H1542" s="383"/>
    </row>
    <row r="1543" s="380" customFormat="1" ht="25" customHeight="1" spans="1:8">
      <c r="A1543" s="208">
        <v>1539</v>
      </c>
      <c r="B1543" s="410" t="s">
        <v>13284</v>
      </c>
      <c r="C1543" s="24" t="s">
        <v>13256</v>
      </c>
      <c r="D1543" s="410">
        <v>6.01</v>
      </c>
      <c r="E1543" s="21">
        <v>4.84</v>
      </c>
      <c r="F1543" s="28">
        <v>29.09</v>
      </c>
      <c r="G1543" s="396"/>
      <c r="H1543" s="383"/>
    </row>
    <row r="1544" s="380" customFormat="1" ht="25" customHeight="1" spans="1:8">
      <c r="A1544" s="208">
        <v>1540</v>
      </c>
      <c r="B1544" s="410" t="s">
        <v>13285</v>
      </c>
      <c r="C1544" s="24" t="s">
        <v>13256</v>
      </c>
      <c r="D1544" s="410">
        <v>5.9</v>
      </c>
      <c r="E1544" s="21">
        <v>4.84</v>
      </c>
      <c r="F1544" s="28">
        <v>28.56</v>
      </c>
      <c r="G1544" s="396"/>
      <c r="H1544" s="383"/>
    </row>
    <row r="1545" s="380" customFormat="1" ht="25" customHeight="1" spans="1:8">
      <c r="A1545" s="208">
        <v>1541</v>
      </c>
      <c r="B1545" s="410" t="s">
        <v>13286</v>
      </c>
      <c r="C1545" s="24" t="s">
        <v>13256</v>
      </c>
      <c r="D1545" s="410">
        <v>1.7</v>
      </c>
      <c r="E1545" s="21">
        <v>4.84</v>
      </c>
      <c r="F1545" s="28">
        <v>8.23</v>
      </c>
      <c r="G1545" s="396"/>
      <c r="H1545" s="383"/>
    </row>
    <row r="1546" s="380" customFormat="1" ht="25" customHeight="1" spans="1:8">
      <c r="A1546" s="208">
        <v>1542</v>
      </c>
      <c r="B1546" s="410" t="s">
        <v>13287</v>
      </c>
      <c r="C1546" s="24" t="s">
        <v>13256</v>
      </c>
      <c r="D1546" s="410">
        <v>9.97</v>
      </c>
      <c r="E1546" s="21">
        <v>4.84</v>
      </c>
      <c r="F1546" s="28">
        <v>48.25</v>
      </c>
      <c r="G1546" s="396"/>
      <c r="H1546" s="383"/>
    </row>
    <row r="1547" s="380" customFormat="1" ht="25" customHeight="1" spans="1:8">
      <c r="A1547" s="208">
        <v>1543</v>
      </c>
      <c r="B1547" s="410" t="s">
        <v>13288</v>
      </c>
      <c r="C1547" s="24" t="s">
        <v>13256</v>
      </c>
      <c r="D1547" s="410">
        <v>0.77</v>
      </c>
      <c r="E1547" s="21">
        <v>4.84</v>
      </c>
      <c r="F1547" s="28">
        <v>3.73</v>
      </c>
      <c r="G1547" s="396"/>
      <c r="H1547" s="383"/>
    </row>
    <row r="1548" s="380" customFormat="1" ht="25" customHeight="1" spans="1:8">
      <c r="A1548" s="208">
        <v>1544</v>
      </c>
      <c r="B1548" s="410" t="s">
        <v>79</v>
      </c>
      <c r="C1548" s="24" t="s">
        <v>13256</v>
      </c>
      <c r="D1548" s="410">
        <v>5.28</v>
      </c>
      <c r="E1548" s="21">
        <v>4.84</v>
      </c>
      <c r="F1548" s="28">
        <v>25.56</v>
      </c>
      <c r="G1548" s="396"/>
      <c r="H1548" s="383"/>
    </row>
    <row r="1549" s="380" customFormat="1" ht="25" customHeight="1" spans="1:8">
      <c r="A1549" s="208">
        <v>1545</v>
      </c>
      <c r="B1549" s="410" t="s">
        <v>10244</v>
      </c>
      <c r="C1549" s="24" t="s">
        <v>13256</v>
      </c>
      <c r="D1549" s="410">
        <v>8.5</v>
      </c>
      <c r="E1549" s="21">
        <v>4.84</v>
      </c>
      <c r="F1549" s="28">
        <v>41.14</v>
      </c>
      <c r="G1549" s="396"/>
      <c r="H1549" s="383"/>
    </row>
    <row r="1550" s="380" customFormat="1" ht="25" customHeight="1" spans="1:8">
      <c r="A1550" s="208">
        <v>1546</v>
      </c>
      <c r="B1550" s="410" t="s">
        <v>13289</v>
      </c>
      <c r="C1550" s="24" t="s">
        <v>13256</v>
      </c>
      <c r="D1550" s="410">
        <v>3.21</v>
      </c>
      <c r="E1550" s="21">
        <v>4.84</v>
      </c>
      <c r="F1550" s="28">
        <v>15.54</v>
      </c>
      <c r="G1550" s="396"/>
      <c r="H1550" s="383"/>
    </row>
    <row r="1551" s="380" customFormat="1" ht="25" customHeight="1" spans="1:8">
      <c r="A1551" s="208">
        <v>1547</v>
      </c>
      <c r="B1551" s="410" t="s">
        <v>81</v>
      </c>
      <c r="C1551" s="24" t="s">
        <v>13256</v>
      </c>
      <c r="D1551" s="410">
        <v>5.64</v>
      </c>
      <c r="E1551" s="21">
        <v>4.84</v>
      </c>
      <c r="F1551" s="28">
        <v>27.3</v>
      </c>
      <c r="G1551" s="396"/>
      <c r="H1551" s="383"/>
    </row>
    <row r="1552" s="380" customFormat="1" ht="25" customHeight="1" spans="1:8">
      <c r="A1552" s="208">
        <v>1548</v>
      </c>
      <c r="B1552" s="410" t="s">
        <v>13290</v>
      </c>
      <c r="C1552" s="24" t="s">
        <v>13256</v>
      </c>
      <c r="D1552" s="410">
        <v>1.38</v>
      </c>
      <c r="E1552" s="21">
        <v>4.84</v>
      </c>
      <c r="F1552" s="28">
        <v>6.68</v>
      </c>
      <c r="G1552" s="396"/>
      <c r="H1552" s="383"/>
    </row>
    <row r="1553" s="380" customFormat="1" ht="25" customHeight="1" spans="1:8">
      <c r="A1553" s="208">
        <v>1549</v>
      </c>
      <c r="B1553" s="410" t="s">
        <v>13291</v>
      </c>
      <c r="C1553" s="24" t="s">
        <v>13256</v>
      </c>
      <c r="D1553" s="410">
        <v>3.53</v>
      </c>
      <c r="E1553" s="21">
        <v>4.84</v>
      </c>
      <c r="F1553" s="28">
        <v>17.09</v>
      </c>
      <c r="G1553" s="396"/>
      <c r="H1553" s="383"/>
    </row>
    <row r="1554" s="380" customFormat="1" ht="25" customHeight="1" spans="1:8">
      <c r="A1554" s="208">
        <v>1550</v>
      </c>
      <c r="B1554" s="410" t="s">
        <v>13292</v>
      </c>
      <c r="C1554" s="24" t="s">
        <v>13256</v>
      </c>
      <c r="D1554" s="410">
        <v>0.63</v>
      </c>
      <c r="E1554" s="21">
        <v>4.84</v>
      </c>
      <c r="F1554" s="28">
        <v>3.05</v>
      </c>
      <c r="G1554" s="396"/>
      <c r="H1554" s="383"/>
    </row>
    <row r="1555" s="380" customFormat="1" ht="25" customHeight="1" spans="1:8">
      <c r="A1555" s="208">
        <v>1551</v>
      </c>
      <c r="B1555" s="410" t="s">
        <v>13293</v>
      </c>
      <c r="C1555" s="24" t="s">
        <v>13256</v>
      </c>
      <c r="D1555" s="410">
        <v>5.87</v>
      </c>
      <c r="E1555" s="21">
        <v>4.84</v>
      </c>
      <c r="F1555" s="28">
        <v>28.41</v>
      </c>
      <c r="G1555" s="396"/>
      <c r="H1555" s="383"/>
    </row>
    <row r="1556" s="380" customFormat="1" ht="25" customHeight="1" spans="1:8">
      <c r="A1556" s="208">
        <v>1552</v>
      </c>
      <c r="B1556" s="410" t="s">
        <v>4756</v>
      </c>
      <c r="C1556" s="24" t="s">
        <v>13256</v>
      </c>
      <c r="D1556" s="24">
        <v>6.89</v>
      </c>
      <c r="E1556" s="21">
        <v>4.84</v>
      </c>
      <c r="F1556" s="28">
        <v>33.35</v>
      </c>
      <c r="G1556" s="396"/>
      <c r="H1556" s="383"/>
    </row>
    <row r="1557" s="380" customFormat="1" ht="25" customHeight="1" spans="1:8">
      <c r="A1557" s="208">
        <v>1553</v>
      </c>
      <c r="B1557" s="410" t="s">
        <v>104</v>
      </c>
      <c r="C1557" s="24" t="s">
        <v>13256</v>
      </c>
      <c r="D1557" s="24">
        <v>10.45</v>
      </c>
      <c r="E1557" s="21">
        <v>4.84</v>
      </c>
      <c r="F1557" s="28">
        <v>50.58</v>
      </c>
      <c r="G1557" s="396"/>
      <c r="H1557" s="383"/>
    </row>
    <row r="1558" s="380" customFormat="1" ht="25" customHeight="1" spans="1:8">
      <c r="A1558" s="208">
        <v>1554</v>
      </c>
      <c r="B1558" s="410" t="s">
        <v>13294</v>
      </c>
      <c r="C1558" s="24" t="s">
        <v>13256</v>
      </c>
      <c r="D1558" s="24">
        <v>5.37</v>
      </c>
      <c r="E1558" s="21">
        <v>4.84</v>
      </c>
      <c r="F1558" s="28">
        <v>25.99</v>
      </c>
      <c r="G1558" s="396"/>
      <c r="H1558" s="383"/>
    </row>
    <row r="1559" s="380" customFormat="1" ht="25" customHeight="1" spans="1:8">
      <c r="A1559" s="208">
        <v>1555</v>
      </c>
      <c r="B1559" s="410" t="s">
        <v>13295</v>
      </c>
      <c r="C1559" s="24" t="s">
        <v>13256</v>
      </c>
      <c r="D1559" s="24">
        <v>4.05</v>
      </c>
      <c r="E1559" s="21">
        <v>4.84</v>
      </c>
      <c r="F1559" s="28">
        <v>19.6</v>
      </c>
      <c r="G1559" s="396"/>
      <c r="H1559" s="383"/>
    </row>
    <row r="1560" s="380" customFormat="1" ht="25" customHeight="1" spans="1:8">
      <c r="A1560" s="208">
        <v>1556</v>
      </c>
      <c r="B1560" s="34" t="s">
        <v>164</v>
      </c>
      <c r="C1560" s="24" t="s">
        <v>13256</v>
      </c>
      <c r="D1560" s="34">
        <v>1.58</v>
      </c>
      <c r="E1560" s="21">
        <v>4.84</v>
      </c>
      <c r="F1560" s="28">
        <v>7.65</v>
      </c>
      <c r="G1560" s="396"/>
      <c r="H1560" s="383"/>
    </row>
    <row r="1561" s="380" customFormat="1" ht="25" customHeight="1" spans="1:8">
      <c r="A1561" s="208">
        <v>1557</v>
      </c>
      <c r="B1561" s="24" t="s">
        <v>13296</v>
      </c>
      <c r="C1561" s="24" t="s">
        <v>13297</v>
      </c>
      <c r="D1561" s="24">
        <v>145</v>
      </c>
      <c r="E1561" s="21">
        <v>4.84</v>
      </c>
      <c r="F1561" s="28">
        <v>701.8</v>
      </c>
      <c r="G1561" s="396"/>
      <c r="H1561" s="383"/>
    </row>
    <row r="1562" s="380" customFormat="1" ht="25" customHeight="1" spans="1:8">
      <c r="A1562" s="208">
        <v>1558</v>
      </c>
      <c r="B1562" s="24" t="s">
        <v>13298</v>
      </c>
      <c r="C1562" s="24" t="s">
        <v>13225</v>
      </c>
      <c r="D1562" s="24">
        <v>272.8</v>
      </c>
      <c r="E1562" s="21">
        <v>4.84</v>
      </c>
      <c r="F1562" s="28">
        <v>1320.35</v>
      </c>
      <c r="G1562" s="396"/>
      <c r="H1562" s="383"/>
    </row>
    <row r="1563" s="380" customFormat="1" ht="25" customHeight="1" spans="1:8">
      <c r="A1563" s="208">
        <v>1559</v>
      </c>
      <c r="B1563" s="410" t="s">
        <v>13299</v>
      </c>
      <c r="C1563" s="410" t="s">
        <v>13300</v>
      </c>
      <c r="D1563" s="24">
        <v>60</v>
      </c>
      <c r="E1563" s="21">
        <v>4.84</v>
      </c>
      <c r="F1563" s="28">
        <v>290.4</v>
      </c>
      <c r="G1563" s="396"/>
      <c r="H1563" s="383"/>
    </row>
    <row r="1564" s="380" customFormat="1" ht="25" customHeight="1" spans="1:8">
      <c r="A1564" s="208">
        <v>1560</v>
      </c>
      <c r="B1564" s="24" t="s">
        <v>13301</v>
      </c>
      <c r="C1564" s="410" t="s">
        <v>13302</v>
      </c>
      <c r="D1564" s="24">
        <v>7.4</v>
      </c>
      <c r="E1564" s="21">
        <v>4.84</v>
      </c>
      <c r="F1564" s="28">
        <v>35.82</v>
      </c>
      <c r="G1564" s="396"/>
      <c r="H1564" s="383"/>
    </row>
    <row r="1565" s="380" customFormat="1" ht="25" customHeight="1" spans="1:8">
      <c r="A1565" s="208">
        <v>1561</v>
      </c>
      <c r="B1565" s="24" t="s">
        <v>13303</v>
      </c>
      <c r="C1565" s="410" t="s">
        <v>13300</v>
      </c>
      <c r="D1565" s="24">
        <v>3</v>
      </c>
      <c r="E1565" s="21">
        <v>4.84</v>
      </c>
      <c r="F1565" s="28">
        <v>14.52</v>
      </c>
      <c r="G1565" s="396"/>
      <c r="H1565" s="383"/>
    </row>
    <row r="1566" s="380" customFormat="1" ht="25" customHeight="1" spans="1:8">
      <c r="A1566" s="208">
        <v>1562</v>
      </c>
      <c r="B1566" s="24" t="s">
        <v>13304</v>
      </c>
      <c r="C1566" s="410" t="s">
        <v>13300</v>
      </c>
      <c r="D1566" s="24">
        <v>2.3</v>
      </c>
      <c r="E1566" s="21">
        <v>4.84</v>
      </c>
      <c r="F1566" s="28">
        <v>11.13</v>
      </c>
      <c r="G1566" s="396"/>
      <c r="H1566" s="383"/>
    </row>
    <row r="1567" s="380" customFormat="1" ht="25" customHeight="1" spans="1:8">
      <c r="A1567" s="208">
        <v>1563</v>
      </c>
      <c r="B1567" s="24" t="s">
        <v>13305</v>
      </c>
      <c r="C1567" s="410" t="s">
        <v>13300</v>
      </c>
      <c r="D1567" s="24">
        <v>5</v>
      </c>
      <c r="E1567" s="21">
        <v>4.84</v>
      </c>
      <c r="F1567" s="28">
        <v>24.2</v>
      </c>
      <c r="G1567" s="396"/>
      <c r="H1567" s="383"/>
    </row>
    <row r="1568" s="380" customFormat="1" ht="25" customHeight="1" spans="1:8">
      <c r="A1568" s="208">
        <v>1564</v>
      </c>
      <c r="B1568" s="24" t="s">
        <v>13306</v>
      </c>
      <c r="C1568" s="410" t="s">
        <v>13302</v>
      </c>
      <c r="D1568" s="24">
        <v>1.5</v>
      </c>
      <c r="E1568" s="21">
        <v>4.84</v>
      </c>
      <c r="F1568" s="28">
        <v>7.26</v>
      </c>
      <c r="G1568" s="396"/>
      <c r="H1568" s="383"/>
    </row>
    <row r="1569" s="380" customFormat="1" ht="25" customHeight="1" spans="1:8">
      <c r="A1569" s="208">
        <v>1565</v>
      </c>
      <c r="B1569" s="34" t="s">
        <v>13307</v>
      </c>
      <c r="C1569" s="24" t="s">
        <v>13308</v>
      </c>
      <c r="D1569" s="34">
        <v>60</v>
      </c>
      <c r="E1569" s="21">
        <v>4.84</v>
      </c>
      <c r="F1569" s="28">
        <v>290.32</v>
      </c>
      <c r="G1569" s="396"/>
      <c r="H1569" s="383"/>
    </row>
    <row r="1570" s="380" customFormat="1" ht="25" customHeight="1" spans="1:8">
      <c r="A1570" s="208">
        <v>1566</v>
      </c>
      <c r="B1570" s="34" t="s">
        <v>13309</v>
      </c>
      <c r="C1570" s="24" t="s">
        <v>13308</v>
      </c>
      <c r="D1570" s="34">
        <v>12</v>
      </c>
      <c r="E1570" s="21">
        <v>4.84</v>
      </c>
      <c r="F1570" s="28">
        <v>58.08</v>
      </c>
      <c r="G1570" s="396"/>
      <c r="H1570" s="383"/>
    </row>
    <row r="1571" s="380" customFormat="1" ht="25" customHeight="1" spans="1:8">
      <c r="A1571" s="208">
        <v>1567</v>
      </c>
      <c r="B1571" s="34" t="s">
        <v>13310</v>
      </c>
      <c r="C1571" s="24" t="s">
        <v>13308</v>
      </c>
      <c r="D1571" s="34">
        <v>15</v>
      </c>
      <c r="E1571" s="21">
        <v>4.84</v>
      </c>
      <c r="F1571" s="28">
        <v>72.6</v>
      </c>
      <c r="G1571" s="396"/>
      <c r="H1571" s="383"/>
    </row>
    <row r="1572" s="380" customFormat="1" ht="25" customHeight="1" spans="1:8">
      <c r="A1572" s="208">
        <v>1568</v>
      </c>
      <c r="B1572" s="34" t="s">
        <v>13311</v>
      </c>
      <c r="C1572" s="24" t="s">
        <v>13308</v>
      </c>
      <c r="D1572" s="34">
        <v>8</v>
      </c>
      <c r="E1572" s="21">
        <v>4.84</v>
      </c>
      <c r="F1572" s="28">
        <v>38.72</v>
      </c>
      <c r="G1572" s="396"/>
      <c r="H1572" s="383"/>
    </row>
    <row r="1573" s="380" customFormat="1" ht="25" customHeight="1" spans="1:8">
      <c r="A1573" s="208">
        <v>1569</v>
      </c>
      <c r="B1573" s="34" t="s">
        <v>13312</v>
      </c>
      <c r="C1573" s="24" t="s">
        <v>13308</v>
      </c>
      <c r="D1573" s="34">
        <v>6</v>
      </c>
      <c r="E1573" s="21">
        <v>4.84</v>
      </c>
      <c r="F1573" s="28">
        <v>29.04</v>
      </c>
      <c r="G1573" s="396"/>
      <c r="H1573" s="383"/>
    </row>
    <row r="1574" s="380" customFormat="1" ht="25" customHeight="1" spans="1:8">
      <c r="A1574" s="208">
        <v>1570</v>
      </c>
      <c r="B1574" s="34" t="s">
        <v>13313</v>
      </c>
      <c r="C1574" s="24" t="s">
        <v>13308</v>
      </c>
      <c r="D1574" s="34">
        <v>21</v>
      </c>
      <c r="E1574" s="21">
        <v>4.84</v>
      </c>
      <c r="F1574" s="28">
        <v>101.64</v>
      </c>
      <c r="G1574" s="396"/>
      <c r="H1574" s="383"/>
    </row>
    <row r="1575" s="380" customFormat="1" ht="25" customHeight="1" spans="1:8">
      <c r="A1575" s="208">
        <v>1571</v>
      </c>
      <c r="B1575" s="34" t="s">
        <v>13314</v>
      </c>
      <c r="C1575" s="24" t="s">
        <v>13308</v>
      </c>
      <c r="D1575" s="34">
        <v>6</v>
      </c>
      <c r="E1575" s="21">
        <v>4.84</v>
      </c>
      <c r="F1575" s="28">
        <v>29.04</v>
      </c>
      <c r="G1575" s="396"/>
      <c r="H1575" s="383"/>
    </row>
    <row r="1576" s="380" customFormat="1" ht="25" customHeight="1" spans="1:8">
      <c r="A1576" s="208">
        <v>1572</v>
      </c>
      <c r="B1576" s="21" t="s">
        <v>13315</v>
      </c>
      <c r="C1576" s="21" t="s">
        <v>13316</v>
      </c>
      <c r="D1576" s="21">
        <v>200</v>
      </c>
      <c r="E1576" s="21">
        <v>4.84</v>
      </c>
      <c r="F1576" s="28">
        <v>968</v>
      </c>
      <c r="G1576" s="387"/>
      <c r="H1576" s="383"/>
    </row>
    <row r="1577" s="380" customFormat="1" ht="25" customHeight="1" spans="1:8">
      <c r="A1577" s="208">
        <v>1573</v>
      </c>
      <c r="B1577" s="24" t="s">
        <v>13317</v>
      </c>
      <c r="C1577" s="79" t="s">
        <v>13316</v>
      </c>
      <c r="D1577" s="238">
        <v>2.01</v>
      </c>
      <c r="E1577" s="21">
        <v>4.84</v>
      </c>
      <c r="F1577" s="28">
        <v>9.73</v>
      </c>
      <c r="G1577" s="396"/>
      <c r="H1577" s="383"/>
    </row>
    <row r="1578" s="380" customFormat="1" ht="25" customHeight="1" spans="1:8">
      <c r="A1578" s="208">
        <v>1574</v>
      </c>
      <c r="B1578" s="24" t="s">
        <v>3863</v>
      </c>
      <c r="C1578" s="79" t="s">
        <v>13316</v>
      </c>
      <c r="D1578" s="238">
        <v>6.1</v>
      </c>
      <c r="E1578" s="21">
        <v>4.84</v>
      </c>
      <c r="F1578" s="28">
        <v>29.52</v>
      </c>
      <c r="G1578" s="396"/>
      <c r="H1578" s="383"/>
    </row>
    <row r="1579" s="380" customFormat="1" ht="25" customHeight="1" spans="1:8">
      <c r="A1579" s="208">
        <v>1575</v>
      </c>
      <c r="B1579" s="24" t="s">
        <v>13318</v>
      </c>
      <c r="C1579" s="79" t="s">
        <v>13316</v>
      </c>
      <c r="D1579" s="238">
        <v>1.78</v>
      </c>
      <c r="E1579" s="21">
        <v>4.84</v>
      </c>
      <c r="F1579" s="28">
        <v>8.62</v>
      </c>
      <c r="G1579" s="396"/>
      <c r="H1579" s="383"/>
    </row>
    <row r="1580" s="380" customFormat="1" ht="25" customHeight="1" spans="1:8">
      <c r="A1580" s="208">
        <v>1576</v>
      </c>
      <c r="B1580" s="24" t="s">
        <v>13319</v>
      </c>
      <c r="C1580" s="79" t="s">
        <v>13316</v>
      </c>
      <c r="D1580" s="238">
        <v>2.63</v>
      </c>
      <c r="E1580" s="21">
        <v>4.84</v>
      </c>
      <c r="F1580" s="28">
        <v>12.73</v>
      </c>
      <c r="G1580" s="396"/>
      <c r="H1580" s="383"/>
    </row>
    <row r="1581" s="380" customFormat="1" ht="25" customHeight="1" spans="1:8">
      <c r="A1581" s="208">
        <v>1577</v>
      </c>
      <c r="B1581" s="24" t="s">
        <v>13320</v>
      </c>
      <c r="C1581" s="79" t="s">
        <v>13316</v>
      </c>
      <c r="D1581" s="238">
        <v>3.28</v>
      </c>
      <c r="E1581" s="21">
        <v>4.84</v>
      </c>
      <c r="F1581" s="28">
        <v>15.88</v>
      </c>
      <c r="G1581" s="396"/>
      <c r="H1581" s="383"/>
    </row>
    <row r="1582" s="380" customFormat="1" ht="25" customHeight="1" spans="1:8">
      <c r="A1582" s="208">
        <v>1578</v>
      </c>
      <c r="B1582" s="24" t="s">
        <v>13321</v>
      </c>
      <c r="C1582" s="79" t="s">
        <v>13316</v>
      </c>
      <c r="D1582" s="238">
        <v>4.04</v>
      </c>
      <c r="E1582" s="21">
        <v>4.84</v>
      </c>
      <c r="F1582" s="28">
        <v>19.55</v>
      </c>
      <c r="G1582" s="396"/>
      <c r="H1582" s="383"/>
    </row>
    <row r="1583" s="380" customFormat="1" ht="25" customHeight="1" spans="1:8">
      <c r="A1583" s="208">
        <v>1579</v>
      </c>
      <c r="B1583" s="24" t="s">
        <v>13322</v>
      </c>
      <c r="C1583" s="79" t="s">
        <v>13316</v>
      </c>
      <c r="D1583" s="238">
        <v>8.11</v>
      </c>
      <c r="E1583" s="21">
        <v>4.84</v>
      </c>
      <c r="F1583" s="28">
        <v>39.25</v>
      </c>
      <c r="G1583" s="396"/>
      <c r="H1583" s="383"/>
    </row>
    <row r="1584" s="380" customFormat="1" ht="25" customHeight="1" spans="1:8">
      <c r="A1584" s="208">
        <v>1580</v>
      </c>
      <c r="B1584" s="24" t="s">
        <v>13323</v>
      </c>
      <c r="C1584" s="79" t="s">
        <v>13316</v>
      </c>
      <c r="D1584" s="238">
        <v>2.33</v>
      </c>
      <c r="E1584" s="21">
        <v>4.84</v>
      </c>
      <c r="F1584" s="28">
        <v>11.28</v>
      </c>
      <c r="G1584" s="396"/>
      <c r="H1584" s="383"/>
    </row>
    <row r="1585" s="380" customFormat="1" ht="25" customHeight="1" spans="1:8">
      <c r="A1585" s="208">
        <v>1581</v>
      </c>
      <c r="B1585" s="24" t="s">
        <v>13324</v>
      </c>
      <c r="C1585" s="79" t="s">
        <v>13316</v>
      </c>
      <c r="D1585" s="238">
        <v>9</v>
      </c>
      <c r="E1585" s="21">
        <v>4.84</v>
      </c>
      <c r="F1585" s="28">
        <v>43.56</v>
      </c>
      <c r="G1585" s="396"/>
      <c r="H1585" s="383"/>
    </row>
    <row r="1586" s="380" customFormat="1" ht="25" customHeight="1" spans="1:8">
      <c r="A1586" s="208">
        <v>1582</v>
      </c>
      <c r="B1586" s="24" t="s">
        <v>13325</v>
      </c>
      <c r="C1586" s="79" t="s">
        <v>13316</v>
      </c>
      <c r="D1586" s="238">
        <v>1.43</v>
      </c>
      <c r="E1586" s="21">
        <v>4.84</v>
      </c>
      <c r="F1586" s="28">
        <v>6.92</v>
      </c>
      <c r="G1586" s="396"/>
      <c r="H1586" s="383"/>
    </row>
    <row r="1587" s="380" customFormat="1" ht="25" customHeight="1" spans="1:8">
      <c r="A1587" s="208">
        <v>1583</v>
      </c>
      <c r="B1587" s="24" t="s">
        <v>13326</v>
      </c>
      <c r="C1587" s="79" t="s">
        <v>13316</v>
      </c>
      <c r="D1587" s="238">
        <v>6.98</v>
      </c>
      <c r="E1587" s="21">
        <v>4.84</v>
      </c>
      <c r="F1587" s="28">
        <v>33.78</v>
      </c>
      <c r="G1587" s="396"/>
      <c r="H1587" s="383"/>
    </row>
    <row r="1588" s="380" customFormat="1" ht="25" customHeight="1" spans="1:8">
      <c r="A1588" s="208">
        <v>1584</v>
      </c>
      <c r="B1588" s="24" t="s">
        <v>10477</v>
      </c>
      <c r="C1588" s="79" t="s">
        <v>13316</v>
      </c>
      <c r="D1588" s="238">
        <v>1.86</v>
      </c>
      <c r="E1588" s="21">
        <v>4.84</v>
      </c>
      <c r="F1588" s="28">
        <v>9</v>
      </c>
      <c r="G1588" s="396"/>
      <c r="H1588" s="383"/>
    </row>
    <row r="1589" s="380" customFormat="1" ht="25" customHeight="1" spans="1:8">
      <c r="A1589" s="208">
        <v>1585</v>
      </c>
      <c r="B1589" s="24" t="s">
        <v>8998</v>
      </c>
      <c r="C1589" s="79" t="s">
        <v>13316</v>
      </c>
      <c r="D1589" s="238">
        <v>2.07</v>
      </c>
      <c r="E1589" s="21">
        <v>4.84</v>
      </c>
      <c r="F1589" s="28">
        <v>10.02</v>
      </c>
      <c r="G1589" s="396"/>
      <c r="H1589" s="383"/>
    </row>
    <row r="1590" s="380" customFormat="1" ht="25" customHeight="1" spans="1:8">
      <c r="A1590" s="208">
        <v>1586</v>
      </c>
      <c r="B1590" s="24" t="s">
        <v>13327</v>
      </c>
      <c r="C1590" s="79" t="s">
        <v>13316</v>
      </c>
      <c r="D1590" s="238">
        <v>10.45</v>
      </c>
      <c r="E1590" s="21">
        <v>4.84</v>
      </c>
      <c r="F1590" s="28">
        <v>50.58</v>
      </c>
      <c r="G1590" s="396"/>
      <c r="H1590" s="383"/>
    </row>
    <row r="1591" s="380" customFormat="1" ht="25" customHeight="1" spans="1:8">
      <c r="A1591" s="208">
        <v>1587</v>
      </c>
      <c r="B1591" s="24" t="s">
        <v>13328</v>
      </c>
      <c r="C1591" s="79" t="s">
        <v>13316</v>
      </c>
      <c r="D1591" s="238">
        <v>3.03</v>
      </c>
      <c r="E1591" s="21">
        <v>4.84</v>
      </c>
      <c r="F1591" s="28">
        <v>14.67</v>
      </c>
      <c r="G1591" s="396"/>
      <c r="H1591" s="383"/>
    </row>
    <row r="1592" s="380" customFormat="1" ht="25" customHeight="1" spans="1:8">
      <c r="A1592" s="208">
        <v>1588</v>
      </c>
      <c r="B1592" s="24" t="s">
        <v>13329</v>
      </c>
      <c r="C1592" s="79" t="s">
        <v>13316</v>
      </c>
      <c r="D1592" s="238">
        <v>3.79</v>
      </c>
      <c r="E1592" s="21">
        <v>4.84</v>
      </c>
      <c r="F1592" s="28">
        <v>18.34</v>
      </c>
      <c r="G1592" s="396"/>
      <c r="H1592" s="383"/>
    </row>
    <row r="1593" s="380" customFormat="1" ht="25" customHeight="1" spans="1:8">
      <c r="A1593" s="208">
        <v>1589</v>
      </c>
      <c r="B1593" s="24" t="s">
        <v>13330</v>
      </c>
      <c r="C1593" s="79" t="s">
        <v>13316</v>
      </c>
      <c r="D1593" s="238">
        <v>6.07</v>
      </c>
      <c r="E1593" s="21">
        <v>4.84</v>
      </c>
      <c r="F1593" s="28">
        <v>29.38</v>
      </c>
      <c r="G1593" s="396"/>
      <c r="H1593" s="383"/>
    </row>
    <row r="1594" s="380" customFormat="1" ht="25" customHeight="1" spans="1:8">
      <c r="A1594" s="208">
        <v>1590</v>
      </c>
      <c r="B1594" s="24" t="s">
        <v>13331</v>
      </c>
      <c r="C1594" s="79" t="s">
        <v>13316</v>
      </c>
      <c r="D1594" s="238">
        <v>6.81</v>
      </c>
      <c r="E1594" s="21">
        <v>4.84</v>
      </c>
      <c r="F1594" s="28">
        <v>32.96</v>
      </c>
      <c r="G1594" s="396"/>
      <c r="H1594" s="383"/>
    </row>
    <row r="1595" s="380" customFormat="1" ht="25" customHeight="1" spans="1:8">
      <c r="A1595" s="208">
        <v>1591</v>
      </c>
      <c r="B1595" s="24" t="s">
        <v>13332</v>
      </c>
      <c r="C1595" s="79" t="s">
        <v>13316</v>
      </c>
      <c r="D1595" s="238">
        <v>1.44</v>
      </c>
      <c r="E1595" s="21">
        <v>4.84</v>
      </c>
      <c r="F1595" s="28">
        <v>6.97</v>
      </c>
      <c r="G1595" s="396"/>
      <c r="H1595" s="383"/>
    </row>
    <row r="1596" s="380" customFormat="1" ht="25" customHeight="1" spans="1:8">
      <c r="A1596" s="208">
        <v>1592</v>
      </c>
      <c r="B1596" s="24" t="s">
        <v>12223</v>
      </c>
      <c r="C1596" s="79" t="s">
        <v>13316</v>
      </c>
      <c r="D1596" s="238">
        <v>7.49</v>
      </c>
      <c r="E1596" s="21">
        <v>4.84</v>
      </c>
      <c r="F1596" s="28">
        <v>36.25</v>
      </c>
      <c r="G1596" s="396"/>
      <c r="H1596" s="383"/>
    </row>
    <row r="1597" s="380" customFormat="1" ht="25" customHeight="1" spans="1:8">
      <c r="A1597" s="208">
        <v>1593</v>
      </c>
      <c r="B1597" s="24" t="s">
        <v>13333</v>
      </c>
      <c r="C1597" s="24" t="s">
        <v>13334</v>
      </c>
      <c r="D1597" s="238">
        <v>9.53</v>
      </c>
      <c r="E1597" s="21">
        <v>4.84</v>
      </c>
      <c r="F1597" s="28">
        <v>46.13</v>
      </c>
      <c r="G1597" s="396"/>
      <c r="H1597" s="383"/>
    </row>
    <row r="1598" s="380" customFormat="1" ht="25" customHeight="1" spans="1:8">
      <c r="A1598" s="208">
        <v>1594</v>
      </c>
      <c r="B1598" s="24" t="s">
        <v>13335</v>
      </c>
      <c r="C1598" s="24" t="s">
        <v>13334</v>
      </c>
      <c r="D1598" s="238">
        <v>1.9</v>
      </c>
      <c r="E1598" s="21">
        <v>4.84</v>
      </c>
      <c r="F1598" s="28">
        <v>9.2</v>
      </c>
      <c r="G1598" s="396"/>
      <c r="H1598" s="383"/>
    </row>
    <row r="1599" s="380" customFormat="1" ht="25" customHeight="1" spans="1:8">
      <c r="A1599" s="208">
        <v>1595</v>
      </c>
      <c r="B1599" s="24" t="s">
        <v>13336</v>
      </c>
      <c r="C1599" s="24" t="s">
        <v>13334</v>
      </c>
      <c r="D1599" s="238">
        <v>2.09</v>
      </c>
      <c r="E1599" s="21">
        <v>4.84</v>
      </c>
      <c r="F1599" s="28">
        <v>10.12</v>
      </c>
      <c r="G1599" s="396"/>
      <c r="H1599" s="383"/>
    </row>
    <row r="1600" s="380" customFormat="1" ht="25" customHeight="1" spans="1:8">
      <c r="A1600" s="208">
        <v>1596</v>
      </c>
      <c r="B1600" s="24" t="s">
        <v>13337</v>
      </c>
      <c r="C1600" s="24" t="s">
        <v>13334</v>
      </c>
      <c r="D1600" s="238">
        <v>5</v>
      </c>
      <c r="E1600" s="21">
        <v>4.84</v>
      </c>
      <c r="F1600" s="28">
        <v>24.2</v>
      </c>
      <c r="G1600" s="396"/>
      <c r="H1600" s="383"/>
    </row>
    <row r="1601" s="380" customFormat="1" ht="25" customHeight="1" spans="1:8">
      <c r="A1601" s="208">
        <v>1597</v>
      </c>
      <c r="B1601" s="24" t="s">
        <v>13338</v>
      </c>
      <c r="C1601" s="24" t="s">
        <v>13334</v>
      </c>
      <c r="D1601" s="238">
        <v>12.43</v>
      </c>
      <c r="E1601" s="21">
        <v>4.84</v>
      </c>
      <c r="F1601" s="28">
        <v>60.16</v>
      </c>
      <c r="G1601" s="396"/>
      <c r="H1601" s="383"/>
    </row>
    <row r="1602" s="380" customFormat="1" ht="25" customHeight="1" spans="1:8">
      <c r="A1602" s="208">
        <v>1598</v>
      </c>
      <c r="B1602" s="24" t="s">
        <v>8707</v>
      </c>
      <c r="C1602" s="24" t="s">
        <v>13334</v>
      </c>
      <c r="D1602" s="238">
        <v>3.16</v>
      </c>
      <c r="E1602" s="21">
        <v>4.84</v>
      </c>
      <c r="F1602" s="28">
        <v>15.29</v>
      </c>
      <c r="G1602" s="396"/>
      <c r="H1602" s="383"/>
    </row>
    <row r="1603" s="380" customFormat="1" ht="25" customHeight="1" spans="1:8">
      <c r="A1603" s="208">
        <v>1599</v>
      </c>
      <c r="B1603" s="24" t="s">
        <v>13339</v>
      </c>
      <c r="C1603" s="24" t="s">
        <v>13334</v>
      </c>
      <c r="D1603" s="238">
        <v>5.9</v>
      </c>
      <c r="E1603" s="21">
        <v>4.84</v>
      </c>
      <c r="F1603" s="28">
        <v>28.56</v>
      </c>
      <c r="G1603" s="396"/>
      <c r="H1603" s="383"/>
    </row>
    <row r="1604" s="380" customFormat="1" ht="25" customHeight="1" spans="1:8">
      <c r="A1604" s="208">
        <v>1600</v>
      </c>
      <c r="B1604" s="24" t="s">
        <v>2881</v>
      </c>
      <c r="C1604" s="24" t="s">
        <v>13334</v>
      </c>
      <c r="D1604" s="238">
        <v>8.21</v>
      </c>
      <c r="E1604" s="21">
        <v>4.84</v>
      </c>
      <c r="F1604" s="28">
        <v>39.74</v>
      </c>
      <c r="G1604" s="396"/>
      <c r="H1604" s="383"/>
    </row>
    <row r="1605" s="380" customFormat="1" ht="25" customHeight="1" spans="1:8">
      <c r="A1605" s="208">
        <v>1601</v>
      </c>
      <c r="B1605" s="24" t="s">
        <v>13340</v>
      </c>
      <c r="C1605" s="24" t="s">
        <v>13334</v>
      </c>
      <c r="D1605" s="238">
        <v>13.31</v>
      </c>
      <c r="E1605" s="21">
        <v>4.84</v>
      </c>
      <c r="F1605" s="28">
        <v>64.42</v>
      </c>
      <c r="G1605" s="396"/>
      <c r="H1605" s="383"/>
    </row>
    <row r="1606" s="380" customFormat="1" ht="25" customHeight="1" spans="1:8">
      <c r="A1606" s="208">
        <v>1602</v>
      </c>
      <c r="B1606" s="24" t="s">
        <v>13341</v>
      </c>
      <c r="C1606" s="24" t="s">
        <v>13334</v>
      </c>
      <c r="D1606" s="238">
        <v>7.43</v>
      </c>
      <c r="E1606" s="21">
        <v>4.84</v>
      </c>
      <c r="F1606" s="28">
        <v>35.96</v>
      </c>
      <c r="G1606" s="396"/>
      <c r="H1606" s="383"/>
    </row>
    <row r="1607" s="380" customFormat="1" ht="25" customHeight="1" spans="1:8">
      <c r="A1607" s="208">
        <v>1603</v>
      </c>
      <c r="B1607" s="24" t="s">
        <v>7279</v>
      </c>
      <c r="C1607" s="24" t="s">
        <v>13334</v>
      </c>
      <c r="D1607" s="238">
        <v>10.09</v>
      </c>
      <c r="E1607" s="21">
        <v>4.84</v>
      </c>
      <c r="F1607" s="28">
        <v>48.84</v>
      </c>
      <c r="G1607" s="396"/>
      <c r="H1607" s="383"/>
    </row>
    <row r="1608" s="380" customFormat="1" ht="25" customHeight="1" spans="1:8">
      <c r="A1608" s="208">
        <v>1604</v>
      </c>
      <c r="B1608" s="24" t="s">
        <v>13342</v>
      </c>
      <c r="C1608" s="24" t="s">
        <v>13334</v>
      </c>
      <c r="D1608" s="238">
        <v>9.36</v>
      </c>
      <c r="E1608" s="21">
        <v>4.84</v>
      </c>
      <c r="F1608" s="28">
        <v>45.3</v>
      </c>
      <c r="G1608" s="396"/>
      <c r="H1608" s="383"/>
    </row>
    <row r="1609" s="380" customFormat="1" ht="25" customHeight="1" spans="1:8">
      <c r="A1609" s="208">
        <v>1605</v>
      </c>
      <c r="B1609" s="24" t="s">
        <v>1926</v>
      </c>
      <c r="C1609" s="24" t="s">
        <v>13334</v>
      </c>
      <c r="D1609" s="238">
        <v>6.79</v>
      </c>
      <c r="E1609" s="21">
        <v>4.84</v>
      </c>
      <c r="F1609" s="28">
        <v>32.86</v>
      </c>
      <c r="G1609" s="396"/>
      <c r="H1609" s="383"/>
    </row>
    <row r="1610" s="380" customFormat="1" ht="25" customHeight="1" spans="1:8">
      <c r="A1610" s="208">
        <v>1606</v>
      </c>
      <c r="B1610" s="24" t="s">
        <v>13343</v>
      </c>
      <c r="C1610" s="24" t="s">
        <v>13334</v>
      </c>
      <c r="D1610" s="238">
        <v>4.69</v>
      </c>
      <c r="E1610" s="21">
        <v>4.84</v>
      </c>
      <c r="F1610" s="28">
        <v>22.7</v>
      </c>
      <c r="G1610" s="396"/>
      <c r="H1610" s="383"/>
    </row>
    <row r="1611" s="380" customFormat="1" ht="25" customHeight="1" spans="1:8">
      <c r="A1611" s="208">
        <v>1607</v>
      </c>
      <c r="B1611" s="24" t="s">
        <v>13344</v>
      </c>
      <c r="C1611" s="24" t="s">
        <v>13334</v>
      </c>
      <c r="D1611" s="238">
        <v>4.05</v>
      </c>
      <c r="E1611" s="21">
        <v>4.84</v>
      </c>
      <c r="F1611" s="28">
        <v>19.6</v>
      </c>
      <c r="G1611" s="396"/>
      <c r="H1611" s="383"/>
    </row>
    <row r="1612" s="380" customFormat="1" ht="25" customHeight="1" spans="1:8">
      <c r="A1612" s="208">
        <v>1608</v>
      </c>
      <c r="B1612" s="24" t="s">
        <v>13345</v>
      </c>
      <c r="C1612" s="24" t="s">
        <v>13334</v>
      </c>
      <c r="D1612" s="238">
        <v>8.53</v>
      </c>
      <c r="E1612" s="21">
        <v>4.84</v>
      </c>
      <c r="F1612" s="28">
        <v>41.29</v>
      </c>
      <c r="G1612" s="396"/>
      <c r="H1612" s="383"/>
    </row>
    <row r="1613" s="380" customFormat="1" ht="25" customHeight="1" spans="1:8">
      <c r="A1613" s="208">
        <v>1609</v>
      </c>
      <c r="B1613" s="24" t="s">
        <v>13346</v>
      </c>
      <c r="C1613" s="24" t="s">
        <v>13334</v>
      </c>
      <c r="D1613" s="238">
        <v>4.09</v>
      </c>
      <c r="E1613" s="21">
        <v>4.84</v>
      </c>
      <c r="F1613" s="28">
        <v>19.8</v>
      </c>
      <c r="G1613" s="396"/>
      <c r="H1613" s="383"/>
    </row>
    <row r="1614" s="380" customFormat="1" ht="25" customHeight="1" spans="1:8">
      <c r="A1614" s="208">
        <v>1610</v>
      </c>
      <c r="B1614" s="24" t="s">
        <v>13347</v>
      </c>
      <c r="C1614" s="24" t="s">
        <v>13334</v>
      </c>
      <c r="D1614" s="238">
        <v>3.33</v>
      </c>
      <c r="E1614" s="21">
        <v>4.84</v>
      </c>
      <c r="F1614" s="28">
        <v>16.12</v>
      </c>
      <c r="G1614" s="396"/>
      <c r="H1614" s="383"/>
    </row>
    <row r="1615" s="380" customFormat="1" ht="25" customHeight="1" spans="1:8">
      <c r="A1615" s="208">
        <v>1611</v>
      </c>
      <c r="B1615" s="24" t="s">
        <v>13348</v>
      </c>
      <c r="C1615" s="24" t="s">
        <v>13334</v>
      </c>
      <c r="D1615" s="238">
        <v>5.51</v>
      </c>
      <c r="E1615" s="21">
        <v>4.84</v>
      </c>
      <c r="F1615" s="28">
        <v>26.67</v>
      </c>
      <c r="G1615" s="396"/>
      <c r="H1615" s="383"/>
    </row>
    <row r="1616" s="380" customFormat="1" ht="25" customHeight="1" spans="1:8">
      <c r="A1616" s="208">
        <v>1612</v>
      </c>
      <c r="B1616" s="24" t="s">
        <v>13349</v>
      </c>
      <c r="C1616" s="24" t="s">
        <v>13334</v>
      </c>
      <c r="D1616" s="238">
        <v>5.17</v>
      </c>
      <c r="E1616" s="21">
        <v>4.84</v>
      </c>
      <c r="F1616" s="28">
        <v>25.02</v>
      </c>
      <c r="G1616" s="396"/>
      <c r="H1616" s="383"/>
    </row>
    <row r="1617" s="380" customFormat="1" ht="25" customHeight="1" spans="1:8">
      <c r="A1617" s="208">
        <v>1613</v>
      </c>
      <c r="B1617" s="24" t="s">
        <v>13350</v>
      </c>
      <c r="C1617" s="24" t="s">
        <v>13334</v>
      </c>
      <c r="D1617" s="238">
        <v>2.91</v>
      </c>
      <c r="E1617" s="21">
        <v>4.84</v>
      </c>
      <c r="F1617" s="28">
        <v>14.08</v>
      </c>
      <c r="G1617" s="396"/>
      <c r="H1617" s="383"/>
    </row>
    <row r="1618" s="380" customFormat="1" ht="25" customHeight="1" spans="1:8">
      <c r="A1618" s="208">
        <v>1614</v>
      </c>
      <c r="B1618" s="24" t="s">
        <v>13351</v>
      </c>
      <c r="C1618" s="24" t="s">
        <v>13334</v>
      </c>
      <c r="D1618" s="238">
        <v>4.85</v>
      </c>
      <c r="E1618" s="21">
        <v>4.84</v>
      </c>
      <c r="F1618" s="28">
        <v>23.47</v>
      </c>
      <c r="G1618" s="396"/>
      <c r="H1618" s="383"/>
    </row>
    <row r="1619" s="380" customFormat="1" ht="25" customHeight="1" spans="1:8">
      <c r="A1619" s="208">
        <v>1615</v>
      </c>
      <c r="B1619" s="24" t="s">
        <v>13352</v>
      </c>
      <c r="C1619" s="24" t="s">
        <v>13334</v>
      </c>
      <c r="D1619" s="238">
        <v>1.39</v>
      </c>
      <c r="E1619" s="21">
        <v>4.84</v>
      </c>
      <c r="F1619" s="28">
        <v>6.73</v>
      </c>
      <c r="G1619" s="396"/>
      <c r="H1619" s="383"/>
    </row>
    <row r="1620" s="380" customFormat="1" ht="25" customHeight="1" spans="1:8">
      <c r="A1620" s="208">
        <v>1616</v>
      </c>
      <c r="B1620" s="24" t="s">
        <v>13353</v>
      </c>
      <c r="C1620" s="24" t="s">
        <v>13334</v>
      </c>
      <c r="D1620" s="238">
        <v>1.06</v>
      </c>
      <c r="E1620" s="21">
        <v>4.84</v>
      </c>
      <c r="F1620" s="28">
        <v>5.13</v>
      </c>
      <c r="G1620" s="396"/>
      <c r="H1620" s="383"/>
    </row>
    <row r="1621" s="380" customFormat="1" ht="25" customHeight="1" spans="1:8">
      <c r="A1621" s="208">
        <v>1617</v>
      </c>
      <c r="B1621" s="24" t="s">
        <v>13354</v>
      </c>
      <c r="C1621" s="24" t="s">
        <v>13334</v>
      </c>
      <c r="D1621" s="238">
        <v>8.28</v>
      </c>
      <c r="E1621" s="21">
        <v>4.84</v>
      </c>
      <c r="F1621" s="28">
        <v>40.08</v>
      </c>
      <c r="G1621" s="396"/>
      <c r="H1621" s="383"/>
    </row>
    <row r="1622" s="380" customFormat="1" ht="25" customHeight="1" spans="1:8">
      <c r="A1622" s="208">
        <v>1618</v>
      </c>
      <c r="B1622" s="24" t="s">
        <v>13355</v>
      </c>
      <c r="C1622" s="24" t="s">
        <v>13334</v>
      </c>
      <c r="D1622" s="238">
        <v>11.3</v>
      </c>
      <c r="E1622" s="21">
        <v>4.84</v>
      </c>
      <c r="F1622" s="28">
        <v>54.69</v>
      </c>
      <c r="G1622" s="396"/>
      <c r="H1622" s="383"/>
    </row>
    <row r="1623" s="380" customFormat="1" ht="25" customHeight="1" spans="1:8">
      <c r="A1623" s="208">
        <v>1619</v>
      </c>
      <c r="B1623" s="24" t="s">
        <v>13356</v>
      </c>
      <c r="C1623" s="24" t="s">
        <v>13334</v>
      </c>
      <c r="D1623" s="238">
        <v>3.95</v>
      </c>
      <c r="E1623" s="21">
        <v>4.84</v>
      </c>
      <c r="F1623" s="28">
        <v>19.12</v>
      </c>
      <c r="G1623" s="396"/>
      <c r="H1623" s="383"/>
    </row>
    <row r="1624" s="380" customFormat="1" ht="25" customHeight="1" spans="1:8">
      <c r="A1624" s="208">
        <v>1620</v>
      </c>
      <c r="B1624" s="24" t="s">
        <v>1368</v>
      </c>
      <c r="C1624" s="24" t="s">
        <v>13334</v>
      </c>
      <c r="D1624" s="238">
        <v>9.73</v>
      </c>
      <c r="E1624" s="21">
        <v>4.84</v>
      </c>
      <c r="F1624" s="28">
        <v>47.09</v>
      </c>
      <c r="G1624" s="396"/>
      <c r="H1624" s="383"/>
    </row>
    <row r="1625" s="380" customFormat="1" ht="25" customHeight="1" spans="1:8">
      <c r="A1625" s="208">
        <v>1621</v>
      </c>
      <c r="B1625" s="24" t="s">
        <v>13357</v>
      </c>
      <c r="C1625" s="24" t="s">
        <v>13334</v>
      </c>
      <c r="D1625" s="238">
        <v>5.92</v>
      </c>
      <c r="E1625" s="21">
        <v>4.84</v>
      </c>
      <c r="F1625" s="28">
        <v>28.65</v>
      </c>
      <c r="G1625" s="396"/>
      <c r="H1625" s="383"/>
    </row>
    <row r="1626" s="380" customFormat="1" ht="25" customHeight="1" spans="1:8">
      <c r="A1626" s="208">
        <v>1622</v>
      </c>
      <c r="B1626" s="24" t="s">
        <v>13358</v>
      </c>
      <c r="C1626" s="24" t="s">
        <v>13334</v>
      </c>
      <c r="D1626" s="238">
        <v>7.43</v>
      </c>
      <c r="E1626" s="21">
        <v>4.84</v>
      </c>
      <c r="F1626" s="28">
        <v>35.96</v>
      </c>
      <c r="G1626" s="396"/>
      <c r="H1626" s="383"/>
    </row>
    <row r="1627" s="380" customFormat="1" ht="25" customHeight="1" spans="1:8">
      <c r="A1627" s="208">
        <v>1623</v>
      </c>
      <c r="B1627" s="24" t="s">
        <v>7825</v>
      </c>
      <c r="C1627" s="24" t="s">
        <v>13334</v>
      </c>
      <c r="D1627" s="238">
        <v>5.71</v>
      </c>
      <c r="E1627" s="21">
        <v>4.84</v>
      </c>
      <c r="F1627" s="28">
        <v>27.64</v>
      </c>
      <c r="G1627" s="396"/>
      <c r="H1627" s="383"/>
    </row>
    <row r="1628" s="380" customFormat="1" ht="25" customHeight="1" spans="1:8">
      <c r="A1628" s="208">
        <v>1624</v>
      </c>
      <c r="B1628" s="24" t="s">
        <v>2334</v>
      </c>
      <c r="C1628" s="24" t="s">
        <v>13334</v>
      </c>
      <c r="D1628" s="238">
        <v>1.52</v>
      </c>
      <c r="E1628" s="21">
        <v>4.84</v>
      </c>
      <c r="F1628" s="28">
        <v>7.36</v>
      </c>
      <c r="G1628" s="396"/>
      <c r="H1628" s="383"/>
    </row>
    <row r="1629" s="380" customFormat="1" ht="25" customHeight="1" spans="1:8">
      <c r="A1629" s="208">
        <v>1625</v>
      </c>
      <c r="B1629" s="24" t="s">
        <v>13359</v>
      </c>
      <c r="C1629" s="24" t="s">
        <v>13334</v>
      </c>
      <c r="D1629" s="238">
        <v>5.94</v>
      </c>
      <c r="E1629" s="21">
        <v>4.84</v>
      </c>
      <c r="F1629" s="28">
        <v>28.75</v>
      </c>
      <c r="G1629" s="396"/>
      <c r="H1629" s="383"/>
    </row>
    <row r="1630" s="380" customFormat="1" ht="25" customHeight="1" spans="1:8">
      <c r="A1630" s="208">
        <v>1626</v>
      </c>
      <c r="B1630" s="24" t="s">
        <v>13360</v>
      </c>
      <c r="C1630" s="24" t="s">
        <v>13334</v>
      </c>
      <c r="D1630" s="238">
        <v>4.24</v>
      </c>
      <c r="E1630" s="21">
        <v>4.84</v>
      </c>
      <c r="F1630" s="28">
        <v>20.52</v>
      </c>
      <c r="G1630" s="396"/>
      <c r="H1630" s="383"/>
    </row>
    <row r="1631" s="380" customFormat="1" ht="25" customHeight="1" spans="1:8">
      <c r="A1631" s="208">
        <v>1627</v>
      </c>
      <c r="B1631" s="24" t="s">
        <v>9076</v>
      </c>
      <c r="C1631" s="24" t="s">
        <v>13334</v>
      </c>
      <c r="D1631" s="238">
        <v>3.18</v>
      </c>
      <c r="E1631" s="21">
        <v>4.84</v>
      </c>
      <c r="F1631" s="28">
        <v>15.39</v>
      </c>
      <c r="G1631" s="396"/>
      <c r="H1631" s="383"/>
    </row>
    <row r="1632" s="380" customFormat="1" ht="25" customHeight="1" spans="1:8">
      <c r="A1632" s="208">
        <v>1628</v>
      </c>
      <c r="B1632" s="24" t="s">
        <v>13361</v>
      </c>
      <c r="C1632" s="24" t="s">
        <v>13334</v>
      </c>
      <c r="D1632" s="238">
        <v>2.74</v>
      </c>
      <c r="E1632" s="21">
        <v>4.84</v>
      </c>
      <c r="F1632" s="28">
        <v>13.26</v>
      </c>
      <c r="G1632" s="396"/>
      <c r="H1632" s="383"/>
    </row>
    <row r="1633" s="380" customFormat="1" ht="25" customHeight="1" spans="1:8">
      <c r="A1633" s="208">
        <v>1629</v>
      </c>
      <c r="B1633" s="24" t="s">
        <v>13362</v>
      </c>
      <c r="C1633" s="24" t="s">
        <v>13334</v>
      </c>
      <c r="D1633" s="238">
        <v>5.75</v>
      </c>
      <c r="E1633" s="21">
        <v>4.84</v>
      </c>
      <c r="F1633" s="28">
        <v>27.83</v>
      </c>
      <c r="G1633" s="396"/>
      <c r="H1633" s="383"/>
    </row>
    <row r="1634" s="380" customFormat="1" ht="25" customHeight="1" spans="1:8">
      <c r="A1634" s="208">
        <v>1630</v>
      </c>
      <c r="B1634" s="24" t="s">
        <v>13363</v>
      </c>
      <c r="C1634" s="24" t="s">
        <v>13334</v>
      </c>
      <c r="D1634" s="238">
        <v>5.31</v>
      </c>
      <c r="E1634" s="21">
        <v>4.84</v>
      </c>
      <c r="F1634" s="28">
        <v>25.7</v>
      </c>
      <c r="G1634" s="396"/>
      <c r="H1634" s="383"/>
    </row>
    <row r="1635" s="380" customFormat="1" ht="25" customHeight="1" spans="1:8">
      <c r="A1635" s="208">
        <v>1631</v>
      </c>
      <c r="B1635" s="24" t="s">
        <v>6807</v>
      </c>
      <c r="C1635" s="24" t="s">
        <v>13334</v>
      </c>
      <c r="D1635" s="238">
        <v>3.99</v>
      </c>
      <c r="E1635" s="21">
        <v>4.84</v>
      </c>
      <c r="F1635" s="28">
        <v>19.31</v>
      </c>
      <c r="G1635" s="396"/>
      <c r="H1635" s="383"/>
    </row>
    <row r="1636" s="380" customFormat="1" ht="25" customHeight="1" spans="1:8">
      <c r="A1636" s="208">
        <v>1632</v>
      </c>
      <c r="B1636" s="24" t="s">
        <v>6797</v>
      </c>
      <c r="C1636" s="24" t="s">
        <v>13334</v>
      </c>
      <c r="D1636" s="238">
        <v>2.22</v>
      </c>
      <c r="E1636" s="21">
        <v>4.84</v>
      </c>
      <c r="F1636" s="28">
        <v>10.74</v>
      </c>
      <c r="G1636" s="396"/>
      <c r="H1636" s="383"/>
    </row>
    <row r="1637" s="380" customFormat="1" ht="25" customHeight="1" spans="1:8">
      <c r="A1637" s="208">
        <v>1633</v>
      </c>
      <c r="B1637" s="24" t="s">
        <v>13364</v>
      </c>
      <c r="C1637" s="24" t="s">
        <v>13334</v>
      </c>
      <c r="D1637" s="238">
        <v>11.51</v>
      </c>
      <c r="E1637" s="21">
        <v>4.84</v>
      </c>
      <c r="F1637" s="28">
        <v>55.71</v>
      </c>
      <c r="G1637" s="396"/>
      <c r="H1637" s="383"/>
    </row>
    <row r="1638" s="380" customFormat="1" ht="25" customHeight="1" spans="1:8">
      <c r="A1638" s="208">
        <v>1634</v>
      </c>
      <c r="B1638" s="24" t="s">
        <v>13365</v>
      </c>
      <c r="C1638" s="24" t="s">
        <v>13334</v>
      </c>
      <c r="D1638" s="238">
        <v>63</v>
      </c>
      <c r="E1638" s="21">
        <v>4.84</v>
      </c>
      <c r="F1638" s="28">
        <v>304.92</v>
      </c>
      <c r="G1638" s="396"/>
      <c r="H1638" s="383"/>
    </row>
    <row r="1639" s="380" customFormat="1" ht="25" customHeight="1" spans="1:8">
      <c r="A1639" s="208">
        <v>1635</v>
      </c>
      <c r="B1639" s="24" t="s">
        <v>2576</v>
      </c>
      <c r="C1639" s="24" t="s">
        <v>13334</v>
      </c>
      <c r="D1639" s="238">
        <v>2.14</v>
      </c>
      <c r="E1639" s="21">
        <v>4.84</v>
      </c>
      <c r="F1639" s="28">
        <v>10.36</v>
      </c>
      <c r="G1639" s="396"/>
      <c r="H1639" s="383"/>
    </row>
    <row r="1640" s="380" customFormat="1" ht="25" customHeight="1" spans="1:8">
      <c r="A1640" s="208">
        <v>1636</v>
      </c>
      <c r="B1640" s="24" t="s">
        <v>13366</v>
      </c>
      <c r="C1640" s="24" t="s">
        <v>13334</v>
      </c>
      <c r="D1640" s="238">
        <v>3.97</v>
      </c>
      <c r="E1640" s="21">
        <v>4.84</v>
      </c>
      <c r="F1640" s="28">
        <v>19.21</v>
      </c>
      <c r="G1640" s="396"/>
      <c r="H1640" s="383"/>
    </row>
    <row r="1641" s="380" customFormat="1" ht="25" customHeight="1" spans="1:8">
      <c r="A1641" s="208">
        <v>1637</v>
      </c>
      <c r="B1641" s="24" t="s">
        <v>13367</v>
      </c>
      <c r="C1641" s="24" t="s">
        <v>13334</v>
      </c>
      <c r="D1641" s="238">
        <v>7.73</v>
      </c>
      <c r="E1641" s="21">
        <v>4.84</v>
      </c>
      <c r="F1641" s="28">
        <v>37.41</v>
      </c>
      <c r="G1641" s="396"/>
      <c r="H1641" s="383"/>
    </row>
    <row r="1642" s="380" customFormat="1" ht="25" customHeight="1" spans="1:8">
      <c r="A1642" s="208">
        <v>1638</v>
      </c>
      <c r="B1642" s="24" t="s">
        <v>2913</v>
      </c>
      <c r="C1642" s="79" t="s">
        <v>13368</v>
      </c>
      <c r="D1642" s="238">
        <v>14.54</v>
      </c>
      <c r="E1642" s="21">
        <v>4.84</v>
      </c>
      <c r="F1642" s="28">
        <v>70.37</v>
      </c>
      <c r="G1642" s="396"/>
      <c r="H1642" s="383"/>
    </row>
    <row r="1643" s="380" customFormat="1" ht="25" customHeight="1" spans="1:8">
      <c r="A1643" s="208">
        <v>1639</v>
      </c>
      <c r="B1643" s="24" t="s">
        <v>13369</v>
      </c>
      <c r="C1643" s="79" t="s">
        <v>13368</v>
      </c>
      <c r="D1643" s="238">
        <v>2.76</v>
      </c>
      <c r="E1643" s="21">
        <v>4.84</v>
      </c>
      <c r="F1643" s="28">
        <v>13.36</v>
      </c>
      <c r="G1643" s="396"/>
      <c r="H1643" s="383"/>
    </row>
    <row r="1644" s="380" customFormat="1" ht="25" customHeight="1" spans="1:8">
      <c r="A1644" s="208">
        <v>1640</v>
      </c>
      <c r="B1644" s="24" t="s">
        <v>13370</v>
      </c>
      <c r="C1644" s="79" t="s">
        <v>13368</v>
      </c>
      <c r="D1644" s="238">
        <v>5.29</v>
      </c>
      <c r="E1644" s="21">
        <v>4.84</v>
      </c>
      <c r="F1644" s="28">
        <v>25.6</v>
      </c>
      <c r="G1644" s="396"/>
      <c r="H1644" s="383"/>
    </row>
    <row r="1645" s="380" customFormat="1" ht="25" customHeight="1" spans="1:8">
      <c r="A1645" s="208">
        <v>1641</v>
      </c>
      <c r="B1645" s="24" t="s">
        <v>13371</v>
      </c>
      <c r="C1645" s="79" t="s">
        <v>13368</v>
      </c>
      <c r="D1645" s="238">
        <v>2.72</v>
      </c>
      <c r="E1645" s="21">
        <v>4.84</v>
      </c>
      <c r="F1645" s="28">
        <v>13.16</v>
      </c>
      <c r="G1645" s="396"/>
      <c r="H1645" s="383"/>
    </row>
    <row r="1646" s="380" customFormat="1" ht="25" customHeight="1" spans="1:8">
      <c r="A1646" s="208">
        <v>1642</v>
      </c>
      <c r="B1646" s="24" t="s">
        <v>13372</v>
      </c>
      <c r="C1646" s="79" t="s">
        <v>13368</v>
      </c>
      <c r="D1646" s="238">
        <v>6.22</v>
      </c>
      <c r="E1646" s="21">
        <v>4.84</v>
      </c>
      <c r="F1646" s="28">
        <v>30.1</v>
      </c>
      <c r="G1646" s="396"/>
      <c r="H1646" s="383"/>
    </row>
    <row r="1647" s="380" customFormat="1" ht="25" customHeight="1" spans="1:8">
      <c r="A1647" s="208">
        <v>1643</v>
      </c>
      <c r="B1647" s="24" t="s">
        <v>13373</v>
      </c>
      <c r="C1647" s="79" t="s">
        <v>13368</v>
      </c>
      <c r="D1647" s="238">
        <v>6.9</v>
      </c>
      <c r="E1647" s="21">
        <v>4.84</v>
      </c>
      <c r="F1647" s="28">
        <v>33.4</v>
      </c>
      <c r="G1647" s="396"/>
      <c r="H1647" s="383"/>
    </row>
    <row r="1648" s="380" customFormat="1" ht="25" customHeight="1" spans="1:8">
      <c r="A1648" s="208">
        <v>1644</v>
      </c>
      <c r="B1648" s="24" t="s">
        <v>13374</v>
      </c>
      <c r="C1648" s="79" t="s">
        <v>13368</v>
      </c>
      <c r="D1648" s="238">
        <v>7.27</v>
      </c>
      <c r="E1648" s="21">
        <v>4.84</v>
      </c>
      <c r="F1648" s="28">
        <v>35.19</v>
      </c>
      <c r="G1648" s="396"/>
      <c r="H1648" s="383"/>
    </row>
    <row r="1649" s="380" customFormat="1" ht="25" customHeight="1" spans="1:8">
      <c r="A1649" s="208">
        <v>1645</v>
      </c>
      <c r="B1649" s="24" t="s">
        <v>13375</v>
      </c>
      <c r="C1649" s="79" t="s">
        <v>13368</v>
      </c>
      <c r="D1649" s="238">
        <v>6.72</v>
      </c>
      <c r="E1649" s="21">
        <v>4.84</v>
      </c>
      <c r="F1649" s="28">
        <v>32.52</v>
      </c>
      <c r="G1649" s="396"/>
      <c r="H1649" s="383"/>
    </row>
    <row r="1650" s="380" customFormat="1" ht="25" customHeight="1" spans="1:8">
      <c r="A1650" s="208">
        <v>1646</v>
      </c>
      <c r="B1650" s="24" t="s">
        <v>13376</v>
      </c>
      <c r="C1650" s="79" t="s">
        <v>13368</v>
      </c>
      <c r="D1650" s="238">
        <v>2.13</v>
      </c>
      <c r="E1650" s="21">
        <v>4.84</v>
      </c>
      <c r="F1650" s="28">
        <v>10.31</v>
      </c>
      <c r="G1650" s="396"/>
      <c r="H1650" s="383"/>
    </row>
    <row r="1651" s="380" customFormat="1" ht="25" customHeight="1" spans="1:8">
      <c r="A1651" s="208">
        <v>1647</v>
      </c>
      <c r="B1651" s="24" t="s">
        <v>13377</v>
      </c>
      <c r="C1651" s="79" t="s">
        <v>13368</v>
      </c>
      <c r="D1651" s="238">
        <v>7.35</v>
      </c>
      <c r="E1651" s="21">
        <v>4.84</v>
      </c>
      <c r="F1651" s="28">
        <v>35.57</v>
      </c>
      <c r="G1651" s="396"/>
      <c r="H1651" s="383"/>
    </row>
    <row r="1652" s="380" customFormat="1" ht="25" customHeight="1" spans="1:8">
      <c r="A1652" s="208">
        <v>1648</v>
      </c>
      <c r="B1652" s="24" t="s">
        <v>13378</v>
      </c>
      <c r="C1652" s="79" t="s">
        <v>13368</v>
      </c>
      <c r="D1652" s="238">
        <v>12.08</v>
      </c>
      <c r="E1652" s="21">
        <v>4.84</v>
      </c>
      <c r="F1652" s="28">
        <v>58.47</v>
      </c>
      <c r="G1652" s="396"/>
      <c r="H1652" s="383"/>
    </row>
    <row r="1653" s="380" customFormat="1" ht="25" customHeight="1" spans="1:8">
      <c r="A1653" s="208">
        <v>1649</v>
      </c>
      <c r="B1653" s="24" t="s">
        <v>13379</v>
      </c>
      <c r="C1653" s="79" t="s">
        <v>13368</v>
      </c>
      <c r="D1653" s="238">
        <v>6.98</v>
      </c>
      <c r="E1653" s="21">
        <v>4.84</v>
      </c>
      <c r="F1653" s="28">
        <v>33.78</v>
      </c>
      <c r="G1653" s="396"/>
      <c r="H1653" s="383"/>
    </row>
    <row r="1654" s="380" customFormat="1" ht="25" customHeight="1" spans="1:8">
      <c r="A1654" s="208">
        <v>1650</v>
      </c>
      <c r="B1654" s="24" t="s">
        <v>13380</v>
      </c>
      <c r="C1654" s="79" t="s">
        <v>13368</v>
      </c>
      <c r="D1654" s="238">
        <v>13.86</v>
      </c>
      <c r="E1654" s="21">
        <v>4.84</v>
      </c>
      <c r="F1654" s="28">
        <v>67.08</v>
      </c>
      <c r="G1654" s="396"/>
      <c r="H1654" s="383"/>
    </row>
    <row r="1655" s="380" customFormat="1" ht="25" customHeight="1" spans="1:8">
      <c r="A1655" s="208">
        <v>1651</v>
      </c>
      <c r="B1655" s="24" t="s">
        <v>13381</v>
      </c>
      <c r="C1655" s="79" t="s">
        <v>13368</v>
      </c>
      <c r="D1655" s="238">
        <v>10.27</v>
      </c>
      <c r="E1655" s="21">
        <v>4.84</v>
      </c>
      <c r="F1655" s="28">
        <v>49.71</v>
      </c>
      <c r="G1655" s="396"/>
      <c r="H1655" s="383"/>
    </row>
    <row r="1656" s="380" customFormat="1" ht="25" customHeight="1" spans="1:8">
      <c r="A1656" s="208">
        <v>1652</v>
      </c>
      <c r="B1656" s="24" t="s">
        <v>13382</v>
      </c>
      <c r="C1656" s="79" t="s">
        <v>13368</v>
      </c>
      <c r="D1656" s="238">
        <v>8.93</v>
      </c>
      <c r="E1656" s="21">
        <v>4.84</v>
      </c>
      <c r="F1656" s="28">
        <v>43.22</v>
      </c>
      <c r="G1656" s="396"/>
      <c r="H1656" s="383"/>
    </row>
    <row r="1657" s="380" customFormat="1" ht="25" customHeight="1" spans="1:8">
      <c r="A1657" s="208">
        <v>1653</v>
      </c>
      <c r="B1657" s="24" t="s">
        <v>824</v>
      </c>
      <c r="C1657" s="79" t="s">
        <v>13368</v>
      </c>
      <c r="D1657" s="238">
        <v>34.47</v>
      </c>
      <c r="E1657" s="21">
        <v>4.84</v>
      </c>
      <c r="F1657" s="28">
        <v>166.83</v>
      </c>
      <c r="G1657" s="396"/>
      <c r="H1657" s="383"/>
    </row>
    <row r="1658" s="380" customFormat="1" ht="25" customHeight="1" spans="1:8">
      <c r="A1658" s="208">
        <v>1654</v>
      </c>
      <c r="B1658" s="24" t="s">
        <v>13383</v>
      </c>
      <c r="C1658" s="79" t="s">
        <v>13368</v>
      </c>
      <c r="D1658" s="238">
        <v>8.82</v>
      </c>
      <c r="E1658" s="21">
        <v>4.84</v>
      </c>
      <c r="F1658" s="28">
        <v>42.69</v>
      </c>
      <c r="G1658" s="396"/>
      <c r="H1658" s="383"/>
    </row>
    <row r="1659" s="380" customFormat="1" ht="25" customHeight="1" spans="1:8">
      <c r="A1659" s="208">
        <v>1655</v>
      </c>
      <c r="B1659" s="24" t="s">
        <v>13384</v>
      </c>
      <c r="C1659" s="79" t="s">
        <v>13368</v>
      </c>
      <c r="D1659" s="238">
        <v>11.62</v>
      </c>
      <c r="E1659" s="21">
        <v>4.84</v>
      </c>
      <c r="F1659" s="28">
        <v>56.24</v>
      </c>
      <c r="G1659" s="396"/>
      <c r="H1659" s="383"/>
    </row>
    <row r="1660" s="380" customFormat="1" ht="25" customHeight="1" spans="1:8">
      <c r="A1660" s="208">
        <v>1656</v>
      </c>
      <c r="B1660" s="24" t="s">
        <v>13385</v>
      </c>
      <c r="C1660" s="79" t="s">
        <v>13368</v>
      </c>
      <c r="D1660" s="238">
        <v>13.95</v>
      </c>
      <c r="E1660" s="21">
        <v>4.84</v>
      </c>
      <c r="F1660" s="28">
        <v>67.52</v>
      </c>
      <c r="G1660" s="396"/>
      <c r="H1660" s="383"/>
    </row>
    <row r="1661" s="380" customFormat="1" ht="25" customHeight="1" spans="1:8">
      <c r="A1661" s="208">
        <v>1657</v>
      </c>
      <c r="B1661" s="24" t="s">
        <v>7650</v>
      </c>
      <c r="C1661" s="79" t="s">
        <v>13368</v>
      </c>
      <c r="D1661" s="238">
        <v>9.72</v>
      </c>
      <c r="E1661" s="21">
        <v>4.84</v>
      </c>
      <c r="F1661" s="28">
        <v>47.04</v>
      </c>
      <c r="G1661" s="396"/>
      <c r="H1661" s="383"/>
    </row>
    <row r="1662" s="380" customFormat="1" ht="25" customHeight="1" spans="1:8">
      <c r="A1662" s="208">
        <v>1658</v>
      </c>
      <c r="B1662" s="24" t="s">
        <v>13386</v>
      </c>
      <c r="C1662" s="79" t="s">
        <v>13368</v>
      </c>
      <c r="D1662" s="238">
        <v>4.91</v>
      </c>
      <c r="E1662" s="21">
        <v>4.84</v>
      </c>
      <c r="F1662" s="28">
        <v>23.76</v>
      </c>
      <c r="G1662" s="396"/>
      <c r="H1662" s="383"/>
    </row>
    <row r="1663" s="380" customFormat="1" ht="25" customHeight="1" spans="1:8">
      <c r="A1663" s="208">
        <v>1659</v>
      </c>
      <c r="B1663" s="24" t="s">
        <v>13387</v>
      </c>
      <c r="C1663" s="79" t="s">
        <v>13368</v>
      </c>
      <c r="D1663" s="238">
        <v>4.65</v>
      </c>
      <c r="E1663" s="21">
        <v>4.84</v>
      </c>
      <c r="F1663" s="28">
        <v>22.51</v>
      </c>
      <c r="G1663" s="396"/>
      <c r="H1663" s="383"/>
    </row>
    <row r="1664" s="380" customFormat="1" ht="25" customHeight="1" spans="1:8">
      <c r="A1664" s="208">
        <v>1660</v>
      </c>
      <c r="B1664" s="24" t="s">
        <v>13388</v>
      </c>
      <c r="C1664" s="79" t="s">
        <v>13368</v>
      </c>
      <c r="D1664" s="238">
        <v>9.34</v>
      </c>
      <c r="E1664" s="21">
        <v>4.84</v>
      </c>
      <c r="F1664" s="28">
        <v>45.21</v>
      </c>
      <c r="G1664" s="396"/>
      <c r="H1664" s="383"/>
    </row>
    <row r="1665" s="380" customFormat="1" ht="25" customHeight="1" spans="1:8">
      <c r="A1665" s="208">
        <v>1661</v>
      </c>
      <c r="B1665" s="24" t="s">
        <v>13389</v>
      </c>
      <c r="C1665" s="79" t="s">
        <v>13368</v>
      </c>
      <c r="D1665" s="238">
        <v>6.15</v>
      </c>
      <c r="E1665" s="21">
        <v>4.84</v>
      </c>
      <c r="F1665" s="28">
        <v>29.77</v>
      </c>
      <c r="G1665" s="396"/>
      <c r="H1665" s="383"/>
    </row>
    <row r="1666" s="380" customFormat="1" ht="25" customHeight="1" spans="1:8">
      <c r="A1666" s="208">
        <v>1662</v>
      </c>
      <c r="B1666" s="24" t="s">
        <v>13390</v>
      </c>
      <c r="C1666" s="79" t="s">
        <v>13368</v>
      </c>
      <c r="D1666" s="238">
        <v>7.95</v>
      </c>
      <c r="E1666" s="21">
        <v>4.84</v>
      </c>
      <c r="F1666" s="28">
        <v>38.48</v>
      </c>
      <c r="G1666" s="396"/>
      <c r="H1666" s="383"/>
    </row>
    <row r="1667" s="380" customFormat="1" ht="25" customHeight="1" spans="1:8">
      <c r="A1667" s="208">
        <v>1663</v>
      </c>
      <c r="B1667" s="24" t="s">
        <v>13391</v>
      </c>
      <c r="C1667" s="79" t="s">
        <v>13368</v>
      </c>
      <c r="D1667" s="238">
        <v>11.11</v>
      </c>
      <c r="E1667" s="21">
        <v>4.84</v>
      </c>
      <c r="F1667" s="28">
        <v>53.77</v>
      </c>
      <c r="G1667" s="396"/>
      <c r="H1667" s="383"/>
    </row>
    <row r="1668" s="380" customFormat="1" ht="25" customHeight="1" spans="1:8">
      <c r="A1668" s="208">
        <v>1664</v>
      </c>
      <c r="B1668" s="24" t="s">
        <v>13392</v>
      </c>
      <c r="C1668" s="79" t="s">
        <v>13368</v>
      </c>
      <c r="D1668" s="238">
        <v>10.03</v>
      </c>
      <c r="E1668" s="21">
        <v>4.84</v>
      </c>
      <c r="F1668" s="28">
        <v>48.55</v>
      </c>
      <c r="G1668" s="396"/>
      <c r="H1668" s="383"/>
    </row>
    <row r="1669" s="380" customFormat="1" ht="25" customHeight="1" spans="1:8">
      <c r="A1669" s="208">
        <v>1665</v>
      </c>
      <c r="B1669" s="24" t="s">
        <v>13393</v>
      </c>
      <c r="C1669" s="79" t="s">
        <v>13368</v>
      </c>
      <c r="D1669" s="238">
        <v>0.91</v>
      </c>
      <c r="E1669" s="21">
        <v>4.84</v>
      </c>
      <c r="F1669" s="28">
        <v>4.4</v>
      </c>
      <c r="G1669" s="396"/>
      <c r="H1669" s="383"/>
    </row>
    <row r="1670" s="380" customFormat="1" ht="25" customHeight="1" spans="1:8">
      <c r="A1670" s="208">
        <v>1666</v>
      </c>
      <c r="B1670" s="24" t="s">
        <v>2916</v>
      </c>
      <c r="C1670" s="79" t="s">
        <v>13368</v>
      </c>
      <c r="D1670" s="238">
        <v>3.83</v>
      </c>
      <c r="E1670" s="21">
        <v>4.84</v>
      </c>
      <c r="F1670" s="28">
        <v>18.54</v>
      </c>
      <c r="G1670" s="396"/>
      <c r="H1670" s="383"/>
    </row>
    <row r="1671" s="380" customFormat="1" ht="25" customHeight="1" spans="1:8">
      <c r="A1671" s="208">
        <v>1667</v>
      </c>
      <c r="B1671" s="24" t="s">
        <v>13394</v>
      </c>
      <c r="C1671" s="79" t="s">
        <v>13368</v>
      </c>
      <c r="D1671" s="238">
        <v>14.65</v>
      </c>
      <c r="E1671" s="21">
        <v>4.84</v>
      </c>
      <c r="F1671" s="28">
        <v>70.91</v>
      </c>
      <c r="G1671" s="396"/>
      <c r="H1671" s="383"/>
    </row>
    <row r="1672" s="380" customFormat="1" ht="25" customHeight="1" spans="1:8">
      <c r="A1672" s="208">
        <v>1668</v>
      </c>
      <c r="B1672" s="24" t="s">
        <v>13395</v>
      </c>
      <c r="C1672" s="79" t="s">
        <v>13368</v>
      </c>
      <c r="D1672" s="238">
        <v>8.09</v>
      </c>
      <c r="E1672" s="21">
        <v>4.84</v>
      </c>
      <c r="F1672" s="28">
        <v>39.16</v>
      </c>
      <c r="G1672" s="396"/>
      <c r="H1672" s="383"/>
    </row>
    <row r="1673" s="380" customFormat="1" ht="25" customHeight="1" spans="1:8">
      <c r="A1673" s="208">
        <v>1669</v>
      </c>
      <c r="B1673" s="24" t="s">
        <v>13396</v>
      </c>
      <c r="C1673" s="79" t="s">
        <v>13368</v>
      </c>
      <c r="D1673" s="238">
        <v>16.61</v>
      </c>
      <c r="E1673" s="21">
        <v>4.84</v>
      </c>
      <c r="F1673" s="28">
        <v>80.39</v>
      </c>
      <c r="G1673" s="396"/>
      <c r="H1673" s="383"/>
    </row>
    <row r="1674" s="380" customFormat="1" ht="25" customHeight="1" spans="1:8">
      <c r="A1674" s="208">
        <v>1670</v>
      </c>
      <c r="B1674" s="24" t="s">
        <v>13397</v>
      </c>
      <c r="C1674" s="79" t="s">
        <v>13368</v>
      </c>
      <c r="D1674" s="238">
        <v>12.79</v>
      </c>
      <c r="E1674" s="21">
        <v>4.84</v>
      </c>
      <c r="F1674" s="28">
        <v>61.9</v>
      </c>
      <c r="G1674" s="396"/>
      <c r="H1674" s="383"/>
    </row>
    <row r="1675" s="380" customFormat="1" ht="25" customHeight="1" spans="1:8">
      <c r="A1675" s="208">
        <v>1671</v>
      </c>
      <c r="B1675" s="24" t="s">
        <v>13398</v>
      </c>
      <c r="C1675" s="79" t="s">
        <v>13368</v>
      </c>
      <c r="D1675" s="238">
        <v>7.88</v>
      </c>
      <c r="E1675" s="21">
        <v>4.84</v>
      </c>
      <c r="F1675" s="28">
        <v>38.14</v>
      </c>
      <c r="G1675" s="396"/>
      <c r="H1675" s="383"/>
    </row>
    <row r="1676" s="380" customFormat="1" ht="25" customHeight="1" spans="1:8">
      <c r="A1676" s="208">
        <v>1672</v>
      </c>
      <c r="B1676" s="24" t="s">
        <v>13399</v>
      </c>
      <c r="C1676" s="79" t="s">
        <v>13368</v>
      </c>
      <c r="D1676" s="238">
        <v>8.18</v>
      </c>
      <c r="E1676" s="21">
        <v>4.84</v>
      </c>
      <c r="F1676" s="28">
        <v>39.59</v>
      </c>
      <c r="G1676" s="396"/>
      <c r="H1676" s="383"/>
    </row>
    <row r="1677" s="380" customFormat="1" ht="25" customHeight="1" spans="1:8">
      <c r="A1677" s="208">
        <v>1673</v>
      </c>
      <c r="B1677" s="24" t="s">
        <v>13400</v>
      </c>
      <c r="C1677" s="79" t="s">
        <v>13368</v>
      </c>
      <c r="D1677" s="238">
        <v>5.29</v>
      </c>
      <c r="E1677" s="21">
        <v>4.84</v>
      </c>
      <c r="F1677" s="28">
        <v>25.6</v>
      </c>
      <c r="G1677" s="396"/>
      <c r="H1677" s="383"/>
    </row>
    <row r="1678" s="380" customFormat="1" ht="25" customHeight="1" spans="1:8">
      <c r="A1678" s="208">
        <v>1674</v>
      </c>
      <c r="B1678" s="24" t="s">
        <v>13401</v>
      </c>
      <c r="C1678" s="79" t="s">
        <v>13368</v>
      </c>
      <c r="D1678" s="238">
        <v>9.51</v>
      </c>
      <c r="E1678" s="21">
        <v>4.84</v>
      </c>
      <c r="F1678" s="28">
        <v>46.03</v>
      </c>
      <c r="G1678" s="396"/>
      <c r="H1678" s="383"/>
    </row>
    <row r="1679" s="380" customFormat="1" ht="25" customHeight="1" spans="1:8">
      <c r="A1679" s="208">
        <v>1675</v>
      </c>
      <c r="B1679" s="24" t="s">
        <v>11893</v>
      </c>
      <c r="C1679" s="79" t="s">
        <v>13402</v>
      </c>
      <c r="D1679" s="238">
        <v>3.82</v>
      </c>
      <c r="E1679" s="21">
        <v>4.84</v>
      </c>
      <c r="F1679" s="28">
        <v>18.49</v>
      </c>
      <c r="G1679" s="396"/>
      <c r="H1679" s="383"/>
    </row>
    <row r="1680" s="380" customFormat="1" ht="25" customHeight="1" spans="1:8">
      <c r="A1680" s="208">
        <v>1676</v>
      </c>
      <c r="B1680" s="24" t="s">
        <v>13403</v>
      </c>
      <c r="C1680" s="79" t="s">
        <v>13402</v>
      </c>
      <c r="D1680" s="238">
        <v>3.35</v>
      </c>
      <c r="E1680" s="21">
        <v>4.84</v>
      </c>
      <c r="F1680" s="28">
        <v>16.21</v>
      </c>
      <c r="G1680" s="396"/>
      <c r="H1680" s="383"/>
    </row>
    <row r="1681" s="380" customFormat="1" ht="25" customHeight="1" spans="1:8">
      <c r="A1681" s="208">
        <v>1677</v>
      </c>
      <c r="B1681" s="24" t="s">
        <v>13404</v>
      </c>
      <c r="C1681" s="79" t="s">
        <v>13402</v>
      </c>
      <c r="D1681" s="238">
        <v>1.16</v>
      </c>
      <c r="E1681" s="21">
        <v>4.84</v>
      </c>
      <c r="F1681" s="28">
        <v>5.61</v>
      </c>
      <c r="G1681" s="396"/>
      <c r="H1681" s="383"/>
    </row>
    <row r="1682" s="380" customFormat="1" ht="25" customHeight="1" spans="1:8">
      <c r="A1682" s="208">
        <v>1678</v>
      </c>
      <c r="B1682" s="24" t="s">
        <v>13405</v>
      </c>
      <c r="C1682" s="79" t="s">
        <v>13402</v>
      </c>
      <c r="D1682" s="238">
        <v>12.48</v>
      </c>
      <c r="E1682" s="21">
        <v>4.84</v>
      </c>
      <c r="F1682" s="28">
        <v>60.4</v>
      </c>
      <c r="G1682" s="396"/>
      <c r="H1682" s="383"/>
    </row>
    <row r="1683" s="380" customFormat="1" ht="25" customHeight="1" spans="1:8">
      <c r="A1683" s="208">
        <v>1679</v>
      </c>
      <c r="B1683" s="24" t="s">
        <v>13406</v>
      </c>
      <c r="C1683" s="79" t="s">
        <v>13402</v>
      </c>
      <c r="D1683" s="238">
        <v>9.58</v>
      </c>
      <c r="E1683" s="21">
        <v>4.84</v>
      </c>
      <c r="F1683" s="28">
        <v>46.37</v>
      </c>
      <c r="G1683" s="396"/>
      <c r="H1683" s="383"/>
    </row>
    <row r="1684" s="380" customFormat="1" ht="25" customHeight="1" spans="1:8">
      <c r="A1684" s="208">
        <v>1680</v>
      </c>
      <c r="B1684" s="24" t="s">
        <v>13407</v>
      </c>
      <c r="C1684" s="79" t="s">
        <v>13402</v>
      </c>
      <c r="D1684" s="238">
        <v>20.36</v>
      </c>
      <c r="E1684" s="21">
        <v>4.84</v>
      </c>
      <c r="F1684" s="28">
        <v>98.54</v>
      </c>
      <c r="G1684" s="396"/>
      <c r="H1684" s="383"/>
    </row>
    <row r="1685" s="380" customFormat="1" ht="25" customHeight="1" spans="1:8">
      <c r="A1685" s="208">
        <v>1681</v>
      </c>
      <c r="B1685" s="24" t="s">
        <v>13408</v>
      </c>
      <c r="C1685" s="79" t="s">
        <v>13402</v>
      </c>
      <c r="D1685" s="238">
        <v>12.02</v>
      </c>
      <c r="E1685" s="21">
        <v>4.84</v>
      </c>
      <c r="F1685" s="28">
        <v>58.18</v>
      </c>
      <c r="G1685" s="396"/>
      <c r="H1685" s="383"/>
    </row>
    <row r="1686" s="380" customFormat="1" ht="25" customHeight="1" spans="1:8">
      <c r="A1686" s="208">
        <v>1682</v>
      </c>
      <c r="B1686" s="24" t="s">
        <v>13409</v>
      </c>
      <c r="C1686" s="79" t="s">
        <v>13402</v>
      </c>
      <c r="D1686" s="238">
        <v>6.59</v>
      </c>
      <c r="E1686" s="21">
        <v>4.84</v>
      </c>
      <c r="F1686" s="28">
        <v>31.9</v>
      </c>
      <c r="G1686" s="396"/>
      <c r="H1686" s="383"/>
    </row>
    <row r="1687" s="380" customFormat="1" ht="25" customHeight="1" spans="1:8">
      <c r="A1687" s="208">
        <v>1683</v>
      </c>
      <c r="B1687" s="24" t="s">
        <v>9241</v>
      </c>
      <c r="C1687" s="79" t="s">
        <v>13402</v>
      </c>
      <c r="D1687" s="238">
        <v>15.75</v>
      </c>
      <c r="E1687" s="21">
        <v>4.84</v>
      </c>
      <c r="F1687" s="28">
        <v>76.23</v>
      </c>
      <c r="G1687" s="396"/>
      <c r="H1687" s="383"/>
    </row>
    <row r="1688" s="380" customFormat="1" ht="25" customHeight="1" spans="1:8">
      <c r="A1688" s="208">
        <v>1684</v>
      </c>
      <c r="B1688" s="24" t="s">
        <v>13410</v>
      </c>
      <c r="C1688" s="79" t="s">
        <v>13402</v>
      </c>
      <c r="D1688" s="238">
        <v>14.39</v>
      </c>
      <c r="E1688" s="21">
        <v>4.84</v>
      </c>
      <c r="F1688" s="28">
        <v>69.65</v>
      </c>
      <c r="G1688" s="396"/>
      <c r="H1688" s="383"/>
    </row>
    <row r="1689" s="380" customFormat="1" ht="25" customHeight="1" spans="1:8">
      <c r="A1689" s="208">
        <v>1685</v>
      </c>
      <c r="B1689" s="24" t="s">
        <v>13411</v>
      </c>
      <c r="C1689" s="79" t="s">
        <v>13402</v>
      </c>
      <c r="D1689" s="238">
        <v>10.27</v>
      </c>
      <c r="E1689" s="21">
        <v>4.84</v>
      </c>
      <c r="F1689" s="28">
        <v>49.71</v>
      </c>
      <c r="G1689" s="396"/>
      <c r="H1689" s="383"/>
    </row>
    <row r="1690" s="380" customFormat="1" ht="25" customHeight="1" spans="1:8">
      <c r="A1690" s="208">
        <v>1686</v>
      </c>
      <c r="B1690" s="24" t="s">
        <v>13412</v>
      </c>
      <c r="C1690" s="79" t="s">
        <v>13402</v>
      </c>
      <c r="D1690" s="238">
        <v>14.06</v>
      </c>
      <c r="E1690" s="21">
        <v>4.84</v>
      </c>
      <c r="F1690" s="28">
        <v>68.05</v>
      </c>
      <c r="G1690" s="396"/>
      <c r="H1690" s="383"/>
    </row>
    <row r="1691" s="380" customFormat="1" ht="25" customHeight="1" spans="1:8">
      <c r="A1691" s="208">
        <v>1687</v>
      </c>
      <c r="B1691" s="24" t="s">
        <v>13413</v>
      </c>
      <c r="C1691" s="79" t="s">
        <v>13402</v>
      </c>
      <c r="D1691" s="238">
        <v>23.07</v>
      </c>
      <c r="E1691" s="21">
        <v>4.84</v>
      </c>
      <c r="F1691" s="28">
        <v>111.66</v>
      </c>
      <c r="G1691" s="396"/>
      <c r="H1691" s="383"/>
    </row>
    <row r="1692" s="380" customFormat="1" ht="25" customHeight="1" spans="1:8">
      <c r="A1692" s="208">
        <v>1688</v>
      </c>
      <c r="B1692" s="24" t="s">
        <v>13414</v>
      </c>
      <c r="C1692" s="79" t="s">
        <v>13402</v>
      </c>
      <c r="D1692" s="238">
        <v>13.9</v>
      </c>
      <c r="E1692" s="21">
        <v>4.84</v>
      </c>
      <c r="F1692" s="28">
        <v>67.28</v>
      </c>
      <c r="G1692" s="396"/>
      <c r="H1692" s="383"/>
    </row>
    <row r="1693" s="380" customFormat="1" ht="25" customHeight="1" spans="1:8">
      <c r="A1693" s="208">
        <v>1689</v>
      </c>
      <c r="B1693" s="24" t="s">
        <v>13415</v>
      </c>
      <c r="C1693" s="79" t="s">
        <v>13402</v>
      </c>
      <c r="D1693" s="238">
        <v>16.72</v>
      </c>
      <c r="E1693" s="21">
        <v>4.84</v>
      </c>
      <c r="F1693" s="28">
        <v>80.92</v>
      </c>
      <c r="G1693" s="396"/>
      <c r="H1693" s="383"/>
    </row>
    <row r="1694" s="380" customFormat="1" ht="25" customHeight="1" spans="1:8">
      <c r="A1694" s="208">
        <v>1690</v>
      </c>
      <c r="B1694" s="24" t="s">
        <v>13416</v>
      </c>
      <c r="C1694" s="79" t="s">
        <v>13402</v>
      </c>
      <c r="D1694" s="238">
        <v>11.48</v>
      </c>
      <c r="E1694" s="21">
        <v>4.84</v>
      </c>
      <c r="F1694" s="28">
        <v>55.56</v>
      </c>
      <c r="G1694" s="396"/>
      <c r="H1694" s="383"/>
    </row>
    <row r="1695" s="380" customFormat="1" ht="25" customHeight="1" spans="1:8">
      <c r="A1695" s="208">
        <v>1691</v>
      </c>
      <c r="B1695" s="24" t="s">
        <v>13417</v>
      </c>
      <c r="C1695" s="79" t="s">
        <v>13402</v>
      </c>
      <c r="D1695" s="238">
        <v>14.4</v>
      </c>
      <c r="E1695" s="21">
        <v>4.84</v>
      </c>
      <c r="F1695" s="28">
        <v>69.7</v>
      </c>
      <c r="G1695" s="396"/>
      <c r="H1695" s="383"/>
    </row>
    <row r="1696" s="380" customFormat="1" ht="25" customHeight="1" spans="1:8">
      <c r="A1696" s="208">
        <v>1692</v>
      </c>
      <c r="B1696" s="24" t="s">
        <v>13418</v>
      </c>
      <c r="C1696" s="79" t="s">
        <v>13402</v>
      </c>
      <c r="D1696" s="238">
        <v>16.3</v>
      </c>
      <c r="E1696" s="21">
        <v>4.84</v>
      </c>
      <c r="F1696" s="28">
        <v>78.89</v>
      </c>
      <c r="G1696" s="396"/>
      <c r="H1696" s="383"/>
    </row>
    <row r="1697" s="380" customFormat="1" ht="25" customHeight="1" spans="1:8">
      <c r="A1697" s="208">
        <v>1693</v>
      </c>
      <c r="B1697" s="24" t="s">
        <v>13419</v>
      </c>
      <c r="C1697" s="79" t="s">
        <v>13402</v>
      </c>
      <c r="D1697" s="238">
        <v>14.43</v>
      </c>
      <c r="E1697" s="21">
        <v>4.84</v>
      </c>
      <c r="F1697" s="28">
        <v>69.84</v>
      </c>
      <c r="G1697" s="396"/>
      <c r="H1697" s="383"/>
    </row>
    <row r="1698" s="380" customFormat="1" ht="25" customHeight="1" spans="1:8">
      <c r="A1698" s="208">
        <v>1694</v>
      </c>
      <c r="B1698" s="24" t="s">
        <v>13420</v>
      </c>
      <c r="C1698" s="79" t="s">
        <v>13402</v>
      </c>
      <c r="D1698" s="238">
        <v>17.62</v>
      </c>
      <c r="E1698" s="21">
        <v>4.84</v>
      </c>
      <c r="F1698" s="28">
        <v>85.28</v>
      </c>
      <c r="G1698" s="396"/>
      <c r="H1698" s="383"/>
    </row>
    <row r="1699" s="380" customFormat="1" ht="25" customHeight="1" spans="1:8">
      <c r="A1699" s="208">
        <v>1695</v>
      </c>
      <c r="B1699" s="24" t="s">
        <v>8013</v>
      </c>
      <c r="C1699" s="79" t="s">
        <v>13402</v>
      </c>
      <c r="D1699" s="238">
        <v>17.08</v>
      </c>
      <c r="E1699" s="21">
        <v>4.84</v>
      </c>
      <c r="F1699" s="28">
        <v>82.67</v>
      </c>
      <c r="G1699" s="396"/>
      <c r="H1699" s="383"/>
    </row>
    <row r="1700" s="380" customFormat="1" ht="25" customHeight="1" spans="1:8">
      <c r="A1700" s="208">
        <v>1696</v>
      </c>
      <c r="B1700" s="24" t="s">
        <v>13421</v>
      </c>
      <c r="C1700" s="79" t="s">
        <v>13402</v>
      </c>
      <c r="D1700" s="238">
        <v>8.43</v>
      </c>
      <c r="E1700" s="21">
        <v>4.84</v>
      </c>
      <c r="F1700" s="28">
        <v>40.8</v>
      </c>
      <c r="G1700" s="396"/>
      <c r="H1700" s="383"/>
    </row>
    <row r="1701" s="380" customFormat="1" ht="25" customHeight="1" spans="1:8">
      <c r="A1701" s="208">
        <v>1697</v>
      </c>
      <c r="B1701" s="24" t="s">
        <v>13422</v>
      </c>
      <c r="C1701" s="79" t="s">
        <v>13402</v>
      </c>
      <c r="D1701" s="238">
        <v>13.56</v>
      </c>
      <c r="E1701" s="21">
        <v>4.84</v>
      </c>
      <c r="F1701" s="28">
        <v>65.63</v>
      </c>
      <c r="G1701" s="396"/>
      <c r="H1701" s="383"/>
    </row>
    <row r="1702" s="380" customFormat="1" ht="25" customHeight="1" spans="1:8">
      <c r="A1702" s="208">
        <v>1698</v>
      </c>
      <c r="B1702" s="24" t="s">
        <v>13423</v>
      </c>
      <c r="C1702" s="79" t="s">
        <v>13402</v>
      </c>
      <c r="D1702" s="238">
        <v>14.44</v>
      </c>
      <c r="E1702" s="21">
        <v>4.84</v>
      </c>
      <c r="F1702" s="28">
        <v>69.89</v>
      </c>
      <c r="G1702" s="396"/>
      <c r="H1702" s="383"/>
    </row>
    <row r="1703" s="380" customFormat="1" ht="25" customHeight="1" spans="1:8">
      <c r="A1703" s="208">
        <v>1699</v>
      </c>
      <c r="B1703" s="24" t="s">
        <v>13424</v>
      </c>
      <c r="C1703" s="79" t="s">
        <v>13402</v>
      </c>
      <c r="D1703" s="238">
        <v>10.69</v>
      </c>
      <c r="E1703" s="21">
        <v>4.84</v>
      </c>
      <c r="F1703" s="28">
        <v>51.74</v>
      </c>
      <c r="G1703" s="396"/>
      <c r="H1703" s="383"/>
    </row>
    <row r="1704" s="380" customFormat="1" ht="25" customHeight="1" spans="1:8">
      <c r="A1704" s="208">
        <v>1700</v>
      </c>
      <c r="B1704" s="24" t="s">
        <v>13425</v>
      </c>
      <c r="C1704" s="79" t="s">
        <v>13402</v>
      </c>
      <c r="D1704" s="238">
        <v>11.85</v>
      </c>
      <c r="E1704" s="21">
        <v>4.84</v>
      </c>
      <c r="F1704" s="28">
        <v>57.35</v>
      </c>
      <c r="G1704" s="396"/>
      <c r="H1704" s="383"/>
    </row>
    <row r="1705" s="380" customFormat="1" ht="25" customHeight="1" spans="1:8">
      <c r="A1705" s="208">
        <v>1701</v>
      </c>
      <c r="B1705" s="24" t="s">
        <v>13426</v>
      </c>
      <c r="C1705" s="79" t="s">
        <v>13402</v>
      </c>
      <c r="D1705" s="238">
        <v>11.36</v>
      </c>
      <c r="E1705" s="21">
        <v>4.84</v>
      </c>
      <c r="F1705" s="28">
        <v>54.98</v>
      </c>
      <c r="G1705" s="396"/>
      <c r="H1705" s="383"/>
    </row>
    <row r="1706" s="380" customFormat="1" ht="25" customHeight="1" spans="1:8">
      <c r="A1706" s="208">
        <v>1702</v>
      </c>
      <c r="B1706" s="24" t="s">
        <v>13427</v>
      </c>
      <c r="C1706" s="79" t="s">
        <v>13402</v>
      </c>
      <c r="D1706" s="238">
        <v>2.04</v>
      </c>
      <c r="E1706" s="21">
        <v>4.84</v>
      </c>
      <c r="F1706" s="28">
        <v>9.87</v>
      </c>
      <c r="G1706" s="396"/>
      <c r="H1706" s="383"/>
    </row>
    <row r="1707" s="380" customFormat="1" ht="25" customHeight="1" spans="1:8">
      <c r="A1707" s="208">
        <v>1703</v>
      </c>
      <c r="B1707" s="24" t="s">
        <v>13428</v>
      </c>
      <c r="C1707" s="79" t="s">
        <v>13402</v>
      </c>
      <c r="D1707" s="238">
        <v>11.18</v>
      </c>
      <c r="E1707" s="21">
        <v>4.84</v>
      </c>
      <c r="F1707" s="28">
        <v>54.11</v>
      </c>
      <c r="G1707" s="396"/>
      <c r="H1707" s="383"/>
    </row>
    <row r="1708" s="380" customFormat="1" ht="25" customHeight="1" spans="1:8">
      <c r="A1708" s="208">
        <v>1704</v>
      </c>
      <c r="B1708" s="24" t="s">
        <v>13429</v>
      </c>
      <c r="C1708" s="79" t="s">
        <v>13402</v>
      </c>
      <c r="D1708" s="238">
        <v>13.45</v>
      </c>
      <c r="E1708" s="21">
        <v>4.84</v>
      </c>
      <c r="F1708" s="28">
        <v>65.1</v>
      </c>
      <c r="G1708" s="396"/>
      <c r="H1708" s="383"/>
    </row>
    <row r="1709" s="380" customFormat="1" ht="25" customHeight="1" spans="1:8">
      <c r="A1709" s="208">
        <v>1705</v>
      </c>
      <c r="B1709" s="24" t="s">
        <v>13430</v>
      </c>
      <c r="C1709" s="79" t="s">
        <v>13402</v>
      </c>
      <c r="D1709" s="238">
        <v>12.33</v>
      </c>
      <c r="E1709" s="21">
        <v>4.84</v>
      </c>
      <c r="F1709" s="28">
        <v>59.68</v>
      </c>
      <c r="G1709" s="396"/>
      <c r="H1709" s="383"/>
    </row>
    <row r="1710" s="380" customFormat="1" ht="25" customHeight="1" spans="1:8">
      <c r="A1710" s="208">
        <v>1706</v>
      </c>
      <c r="B1710" s="24" t="s">
        <v>13431</v>
      </c>
      <c r="C1710" s="79" t="s">
        <v>13402</v>
      </c>
      <c r="D1710" s="238">
        <v>23.23</v>
      </c>
      <c r="E1710" s="21">
        <v>4.84</v>
      </c>
      <c r="F1710" s="28">
        <v>112.43</v>
      </c>
      <c r="G1710" s="396"/>
      <c r="H1710" s="383"/>
    </row>
    <row r="1711" s="380" customFormat="1" ht="25" customHeight="1" spans="1:8">
      <c r="A1711" s="208">
        <v>1707</v>
      </c>
      <c r="B1711" s="24" t="s">
        <v>13432</v>
      </c>
      <c r="C1711" s="79" t="s">
        <v>13402</v>
      </c>
      <c r="D1711" s="238">
        <v>22.38</v>
      </c>
      <c r="E1711" s="21">
        <v>4.84</v>
      </c>
      <c r="F1711" s="28">
        <v>108.32</v>
      </c>
      <c r="G1711" s="396"/>
      <c r="H1711" s="383"/>
    </row>
    <row r="1712" s="380" customFormat="1" ht="25" customHeight="1" spans="1:8">
      <c r="A1712" s="208">
        <v>1708</v>
      </c>
      <c r="B1712" s="24" t="s">
        <v>10824</v>
      </c>
      <c r="C1712" s="79" t="s">
        <v>13402</v>
      </c>
      <c r="D1712" s="238">
        <v>18.03</v>
      </c>
      <c r="E1712" s="21">
        <v>4.84</v>
      </c>
      <c r="F1712" s="28">
        <v>87.27</v>
      </c>
      <c r="G1712" s="396"/>
      <c r="H1712" s="383"/>
    </row>
    <row r="1713" s="380" customFormat="1" ht="25" customHeight="1" spans="1:8">
      <c r="A1713" s="208">
        <v>1709</v>
      </c>
      <c r="B1713" s="24" t="s">
        <v>13433</v>
      </c>
      <c r="C1713" s="79" t="s">
        <v>13402</v>
      </c>
      <c r="D1713" s="238">
        <v>17.77</v>
      </c>
      <c r="E1713" s="21">
        <v>4.84</v>
      </c>
      <c r="F1713" s="28">
        <v>86.01</v>
      </c>
      <c r="G1713" s="396"/>
      <c r="H1713" s="383"/>
    </row>
    <row r="1714" s="380" customFormat="1" ht="25" customHeight="1" spans="1:8">
      <c r="A1714" s="208">
        <v>1710</v>
      </c>
      <c r="B1714" s="24" t="s">
        <v>13434</v>
      </c>
      <c r="C1714" s="79" t="s">
        <v>13402</v>
      </c>
      <c r="D1714" s="238">
        <v>15.1</v>
      </c>
      <c r="E1714" s="21">
        <v>4.84</v>
      </c>
      <c r="F1714" s="28">
        <v>73.08</v>
      </c>
      <c r="G1714" s="396"/>
      <c r="H1714" s="383"/>
    </row>
    <row r="1715" s="380" customFormat="1" ht="25" customHeight="1" spans="1:8">
      <c r="A1715" s="208">
        <v>1711</v>
      </c>
      <c r="B1715" s="24" t="s">
        <v>13435</v>
      </c>
      <c r="C1715" s="79" t="s">
        <v>13402</v>
      </c>
      <c r="D1715" s="238">
        <v>18.6</v>
      </c>
      <c r="E1715" s="21">
        <v>4.84</v>
      </c>
      <c r="F1715" s="28">
        <v>90.02</v>
      </c>
      <c r="G1715" s="396"/>
      <c r="H1715" s="383"/>
    </row>
    <row r="1716" s="380" customFormat="1" ht="25" customHeight="1" spans="1:8">
      <c r="A1716" s="208">
        <v>1712</v>
      </c>
      <c r="B1716" s="24" t="s">
        <v>13436</v>
      </c>
      <c r="C1716" s="79" t="s">
        <v>13402</v>
      </c>
      <c r="D1716" s="238">
        <v>15.67</v>
      </c>
      <c r="E1716" s="21">
        <v>4.84</v>
      </c>
      <c r="F1716" s="28">
        <v>75.84</v>
      </c>
      <c r="G1716" s="396"/>
      <c r="H1716" s="383"/>
    </row>
    <row r="1717" s="380" customFormat="1" ht="25" customHeight="1" spans="1:8">
      <c r="A1717" s="208">
        <v>1713</v>
      </c>
      <c r="B1717" s="24" t="s">
        <v>13437</v>
      </c>
      <c r="C1717" s="79" t="s">
        <v>13402</v>
      </c>
      <c r="D1717" s="238">
        <v>12.06</v>
      </c>
      <c r="E1717" s="21">
        <v>4.84</v>
      </c>
      <c r="F1717" s="28">
        <v>58.37</v>
      </c>
      <c r="G1717" s="396"/>
      <c r="H1717" s="383"/>
    </row>
    <row r="1718" s="380" customFormat="1" ht="25" customHeight="1" spans="1:8">
      <c r="A1718" s="208">
        <v>1714</v>
      </c>
      <c r="B1718" s="24" t="s">
        <v>13438</v>
      </c>
      <c r="C1718" s="79" t="s">
        <v>13402</v>
      </c>
      <c r="D1718" s="238">
        <v>16.8</v>
      </c>
      <c r="E1718" s="21">
        <v>4.84</v>
      </c>
      <c r="F1718" s="28">
        <v>81.31</v>
      </c>
      <c r="G1718" s="396"/>
      <c r="H1718" s="383"/>
    </row>
    <row r="1719" s="380" customFormat="1" ht="25" customHeight="1" spans="1:8">
      <c r="A1719" s="208">
        <v>1715</v>
      </c>
      <c r="B1719" s="24" t="s">
        <v>13439</v>
      </c>
      <c r="C1719" s="79" t="s">
        <v>13402</v>
      </c>
      <c r="D1719" s="238">
        <v>7.43</v>
      </c>
      <c r="E1719" s="21">
        <v>4.84</v>
      </c>
      <c r="F1719" s="28">
        <v>35.96</v>
      </c>
      <c r="G1719" s="396"/>
      <c r="H1719" s="383"/>
    </row>
    <row r="1720" s="380" customFormat="1" ht="25" customHeight="1" spans="1:8">
      <c r="A1720" s="208">
        <v>1716</v>
      </c>
      <c r="B1720" s="24" t="s">
        <v>13440</v>
      </c>
      <c r="C1720" s="24" t="s">
        <v>13441</v>
      </c>
      <c r="D1720" s="238">
        <v>15.1</v>
      </c>
      <c r="E1720" s="21">
        <v>4.84</v>
      </c>
      <c r="F1720" s="28">
        <v>73.08</v>
      </c>
      <c r="G1720" s="396"/>
      <c r="H1720" s="383"/>
    </row>
    <row r="1721" s="380" customFormat="1" ht="25" customHeight="1" spans="1:8">
      <c r="A1721" s="208">
        <v>1717</v>
      </c>
      <c r="B1721" s="24" t="s">
        <v>13442</v>
      </c>
      <c r="C1721" s="24" t="s">
        <v>13441</v>
      </c>
      <c r="D1721" s="238">
        <v>9.5</v>
      </c>
      <c r="E1721" s="21">
        <v>4.84</v>
      </c>
      <c r="F1721" s="28">
        <v>45.98</v>
      </c>
      <c r="G1721" s="396"/>
      <c r="H1721" s="383"/>
    </row>
    <row r="1722" s="380" customFormat="1" ht="25" customHeight="1" spans="1:8">
      <c r="A1722" s="208">
        <v>1718</v>
      </c>
      <c r="B1722" s="24" t="s">
        <v>13443</v>
      </c>
      <c r="C1722" s="24" t="s">
        <v>13441</v>
      </c>
      <c r="D1722" s="238">
        <v>10.02</v>
      </c>
      <c r="E1722" s="21">
        <v>4.84</v>
      </c>
      <c r="F1722" s="28">
        <v>48.5</v>
      </c>
      <c r="G1722" s="396"/>
      <c r="H1722" s="383"/>
    </row>
    <row r="1723" s="380" customFormat="1" ht="25" customHeight="1" spans="1:8">
      <c r="A1723" s="208">
        <v>1719</v>
      </c>
      <c r="B1723" s="24" t="s">
        <v>13444</v>
      </c>
      <c r="C1723" s="24" t="s">
        <v>13441</v>
      </c>
      <c r="D1723" s="238">
        <v>10.23</v>
      </c>
      <c r="E1723" s="21">
        <v>4.84</v>
      </c>
      <c r="F1723" s="28">
        <v>49.51</v>
      </c>
      <c r="G1723" s="396"/>
      <c r="H1723" s="383"/>
    </row>
    <row r="1724" s="380" customFormat="1" ht="25" customHeight="1" spans="1:8">
      <c r="A1724" s="208">
        <v>1720</v>
      </c>
      <c r="B1724" s="24" t="s">
        <v>13445</v>
      </c>
      <c r="C1724" s="24" t="s">
        <v>13441</v>
      </c>
      <c r="D1724" s="238">
        <v>6.85</v>
      </c>
      <c r="E1724" s="21">
        <v>4.84</v>
      </c>
      <c r="F1724" s="28">
        <v>33.15</v>
      </c>
      <c r="G1724" s="396"/>
      <c r="H1724" s="383"/>
    </row>
    <row r="1725" s="380" customFormat="1" ht="25" customHeight="1" spans="1:8">
      <c r="A1725" s="208">
        <v>1721</v>
      </c>
      <c r="B1725" s="24" t="s">
        <v>13446</v>
      </c>
      <c r="C1725" s="24" t="s">
        <v>13441</v>
      </c>
      <c r="D1725" s="238">
        <v>13.59</v>
      </c>
      <c r="E1725" s="21">
        <v>4.84</v>
      </c>
      <c r="F1725" s="28">
        <v>65.78</v>
      </c>
      <c r="G1725" s="396"/>
      <c r="H1725" s="383"/>
    </row>
    <row r="1726" s="380" customFormat="1" ht="25" customHeight="1" spans="1:8">
      <c r="A1726" s="208">
        <v>1722</v>
      </c>
      <c r="B1726" s="24" t="s">
        <v>12316</v>
      </c>
      <c r="C1726" s="24" t="s">
        <v>13441</v>
      </c>
      <c r="D1726" s="238">
        <v>2.65</v>
      </c>
      <c r="E1726" s="21">
        <v>4.84</v>
      </c>
      <c r="F1726" s="28">
        <v>12.83</v>
      </c>
      <c r="G1726" s="396"/>
      <c r="H1726" s="383"/>
    </row>
    <row r="1727" s="380" customFormat="1" ht="25" customHeight="1" spans="1:8">
      <c r="A1727" s="208">
        <v>1723</v>
      </c>
      <c r="B1727" s="24" t="s">
        <v>13447</v>
      </c>
      <c r="C1727" s="24" t="s">
        <v>13441</v>
      </c>
      <c r="D1727" s="238">
        <v>5.72</v>
      </c>
      <c r="E1727" s="21">
        <v>4.84</v>
      </c>
      <c r="F1727" s="28">
        <v>27.68</v>
      </c>
      <c r="G1727" s="396"/>
      <c r="H1727" s="383"/>
    </row>
    <row r="1728" s="380" customFormat="1" ht="25" customHeight="1" spans="1:8">
      <c r="A1728" s="208">
        <v>1724</v>
      </c>
      <c r="B1728" s="24" t="s">
        <v>13448</v>
      </c>
      <c r="C1728" s="24" t="s">
        <v>13441</v>
      </c>
      <c r="D1728" s="238">
        <v>3.61</v>
      </c>
      <c r="E1728" s="21">
        <v>4.84</v>
      </c>
      <c r="F1728" s="28">
        <v>17.47</v>
      </c>
      <c r="G1728" s="396"/>
      <c r="H1728" s="383"/>
    </row>
    <row r="1729" s="380" customFormat="1" ht="25" customHeight="1" spans="1:8">
      <c r="A1729" s="208">
        <v>1725</v>
      </c>
      <c r="B1729" s="24" t="s">
        <v>13449</v>
      </c>
      <c r="C1729" s="24" t="s">
        <v>13441</v>
      </c>
      <c r="D1729" s="238">
        <v>4.85</v>
      </c>
      <c r="E1729" s="21">
        <v>4.84</v>
      </c>
      <c r="F1729" s="28">
        <v>23.47</v>
      </c>
      <c r="G1729" s="396"/>
      <c r="H1729" s="383"/>
    </row>
    <row r="1730" s="380" customFormat="1" ht="25" customHeight="1" spans="1:8">
      <c r="A1730" s="208">
        <v>1726</v>
      </c>
      <c r="B1730" s="24" t="s">
        <v>13450</v>
      </c>
      <c r="C1730" s="24" t="s">
        <v>13441</v>
      </c>
      <c r="D1730" s="238">
        <v>3.25</v>
      </c>
      <c r="E1730" s="21">
        <v>4.84</v>
      </c>
      <c r="F1730" s="28">
        <v>15.73</v>
      </c>
      <c r="G1730" s="396"/>
      <c r="H1730" s="383"/>
    </row>
    <row r="1731" s="380" customFormat="1" ht="25" customHeight="1" spans="1:8">
      <c r="A1731" s="208">
        <v>1727</v>
      </c>
      <c r="B1731" s="24" t="s">
        <v>13451</v>
      </c>
      <c r="C1731" s="24" t="s">
        <v>13441</v>
      </c>
      <c r="D1731" s="238">
        <v>9.21</v>
      </c>
      <c r="E1731" s="21">
        <v>4.84</v>
      </c>
      <c r="F1731" s="28">
        <v>44.58</v>
      </c>
      <c r="G1731" s="396"/>
      <c r="H1731" s="383"/>
    </row>
    <row r="1732" s="380" customFormat="1" ht="25" customHeight="1" spans="1:8">
      <c r="A1732" s="208">
        <v>1728</v>
      </c>
      <c r="B1732" s="24" t="s">
        <v>13452</v>
      </c>
      <c r="C1732" s="24" t="s">
        <v>13441</v>
      </c>
      <c r="D1732" s="238">
        <v>18.01</v>
      </c>
      <c r="E1732" s="21">
        <v>4.84</v>
      </c>
      <c r="F1732" s="28">
        <v>87.17</v>
      </c>
      <c r="G1732" s="396"/>
      <c r="H1732" s="383"/>
    </row>
    <row r="1733" s="380" customFormat="1" ht="25" customHeight="1" spans="1:8">
      <c r="A1733" s="208">
        <v>1729</v>
      </c>
      <c r="B1733" s="24" t="s">
        <v>13453</v>
      </c>
      <c r="C1733" s="24" t="s">
        <v>13441</v>
      </c>
      <c r="D1733" s="238">
        <v>13.8</v>
      </c>
      <c r="E1733" s="21">
        <v>4.84</v>
      </c>
      <c r="F1733" s="28">
        <v>66.79</v>
      </c>
      <c r="G1733" s="396"/>
      <c r="H1733" s="383"/>
    </row>
    <row r="1734" s="380" customFormat="1" ht="25" customHeight="1" spans="1:8">
      <c r="A1734" s="208">
        <v>1730</v>
      </c>
      <c r="B1734" s="24" t="s">
        <v>13454</v>
      </c>
      <c r="C1734" s="24" t="s">
        <v>13441</v>
      </c>
      <c r="D1734" s="238">
        <v>2.38</v>
      </c>
      <c r="E1734" s="21">
        <v>4.84</v>
      </c>
      <c r="F1734" s="28">
        <v>11.52</v>
      </c>
      <c r="G1734" s="396"/>
      <c r="H1734" s="383"/>
    </row>
    <row r="1735" s="380" customFormat="1" ht="25" customHeight="1" spans="1:8">
      <c r="A1735" s="208">
        <v>1731</v>
      </c>
      <c r="B1735" s="24" t="s">
        <v>13455</v>
      </c>
      <c r="C1735" s="24" t="s">
        <v>13441</v>
      </c>
      <c r="D1735" s="238">
        <v>1.81</v>
      </c>
      <c r="E1735" s="21">
        <v>4.84</v>
      </c>
      <c r="F1735" s="28">
        <v>8.76</v>
      </c>
      <c r="G1735" s="396"/>
      <c r="H1735" s="383"/>
    </row>
    <row r="1736" s="380" customFormat="1" ht="25" customHeight="1" spans="1:8">
      <c r="A1736" s="208">
        <v>1732</v>
      </c>
      <c r="B1736" s="24" t="s">
        <v>13456</v>
      </c>
      <c r="C1736" s="24" t="s">
        <v>13441</v>
      </c>
      <c r="D1736" s="238">
        <v>4.87</v>
      </c>
      <c r="E1736" s="21">
        <v>4.84</v>
      </c>
      <c r="F1736" s="28">
        <v>23.57</v>
      </c>
      <c r="G1736" s="396"/>
      <c r="H1736" s="383"/>
    </row>
    <row r="1737" s="380" customFormat="1" ht="25" customHeight="1" spans="1:8">
      <c r="A1737" s="208">
        <v>1733</v>
      </c>
      <c r="B1737" s="24" t="s">
        <v>13457</v>
      </c>
      <c r="C1737" s="24" t="s">
        <v>13441</v>
      </c>
      <c r="D1737" s="238">
        <v>12.4</v>
      </c>
      <c r="E1737" s="21">
        <v>4.84</v>
      </c>
      <c r="F1737" s="28">
        <v>60.02</v>
      </c>
      <c r="G1737" s="396"/>
      <c r="H1737" s="383"/>
    </row>
    <row r="1738" s="380" customFormat="1" ht="25" customHeight="1" spans="1:8">
      <c r="A1738" s="208">
        <v>1734</v>
      </c>
      <c r="B1738" s="24" t="s">
        <v>13458</v>
      </c>
      <c r="C1738" s="24" t="s">
        <v>13441</v>
      </c>
      <c r="D1738" s="238">
        <v>4.03</v>
      </c>
      <c r="E1738" s="21">
        <v>4.84</v>
      </c>
      <c r="F1738" s="28">
        <v>19.51</v>
      </c>
      <c r="G1738" s="396"/>
      <c r="H1738" s="383"/>
    </row>
    <row r="1739" s="380" customFormat="1" ht="25" customHeight="1" spans="1:8">
      <c r="A1739" s="208">
        <v>1735</v>
      </c>
      <c r="B1739" s="24" t="s">
        <v>13459</v>
      </c>
      <c r="C1739" s="24" t="s">
        <v>13441</v>
      </c>
      <c r="D1739" s="238">
        <v>2.66</v>
      </c>
      <c r="E1739" s="21">
        <v>4.84</v>
      </c>
      <c r="F1739" s="28">
        <v>12.87</v>
      </c>
      <c r="G1739" s="396"/>
      <c r="H1739" s="383"/>
    </row>
    <row r="1740" s="380" customFormat="1" ht="25" customHeight="1" spans="1:8">
      <c r="A1740" s="208">
        <v>1736</v>
      </c>
      <c r="B1740" s="24" t="s">
        <v>6096</v>
      </c>
      <c r="C1740" s="24" t="s">
        <v>13441</v>
      </c>
      <c r="D1740" s="238">
        <v>11.07</v>
      </c>
      <c r="E1740" s="21">
        <v>4.84</v>
      </c>
      <c r="F1740" s="28">
        <v>53.58</v>
      </c>
      <c r="G1740" s="396"/>
      <c r="H1740" s="383"/>
    </row>
    <row r="1741" s="380" customFormat="1" ht="25" customHeight="1" spans="1:8">
      <c r="A1741" s="208">
        <v>1737</v>
      </c>
      <c r="B1741" s="24" t="s">
        <v>13460</v>
      </c>
      <c r="C1741" s="24" t="s">
        <v>13441</v>
      </c>
      <c r="D1741" s="238">
        <v>6.89</v>
      </c>
      <c r="E1741" s="21">
        <v>4.84</v>
      </c>
      <c r="F1741" s="28">
        <v>33.35</v>
      </c>
      <c r="G1741" s="396"/>
      <c r="H1741" s="383"/>
    </row>
    <row r="1742" s="380" customFormat="1" ht="25" customHeight="1" spans="1:8">
      <c r="A1742" s="208">
        <v>1738</v>
      </c>
      <c r="B1742" s="24" t="s">
        <v>13461</v>
      </c>
      <c r="C1742" s="24" t="s">
        <v>13441</v>
      </c>
      <c r="D1742" s="238">
        <v>15.8</v>
      </c>
      <c r="E1742" s="21">
        <v>4.84</v>
      </c>
      <c r="F1742" s="28">
        <v>76.47</v>
      </c>
      <c r="G1742" s="396"/>
      <c r="H1742" s="383"/>
    </row>
    <row r="1743" s="380" customFormat="1" ht="25" customHeight="1" spans="1:8">
      <c r="A1743" s="208">
        <v>1739</v>
      </c>
      <c r="B1743" s="24" t="s">
        <v>13462</v>
      </c>
      <c r="C1743" s="24" t="s">
        <v>13441</v>
      </c>
      <c r="D1743" s="238">
        <v>18.65</v>
      </c>
      <c r="E1743" s="21">
        <v>4.84</v>
      </c>
      <c r="F1743" s="28">
        <v>90.27</v>
      </c>
      <c r="G1743" s="396"/>
      <c r="H1743" s="383"/>
    </row>
    <row r="1744" s="380" customFormat="1" ht="25" customHeight="1" spans="1:8">
      <c r="A1744" s="208">
        <v>1740</v>
      </c>
      <c r="B1744" s="24" t="s">
        <v>13463</v>
      </c>
      <c r="C1744" s="24" t="s">
        <v>13441</v>
      </c>
      <c r="D1744" s="238">
        <v>11.3</v>
      </c>
      <c r="E1744" s="21">
        <v>4.84</v>
      </c>
      <c r="F1744" s="28">
        <v>54.69</v>
      </c>
      <c r="G1744" s="396"/>
      <c r="H1744" s="383"/>
    </row>
    <row r="1745" s="380" customFormat="1" ht="25" customHeight="1" spans="1:8">
      <c r="A1745" s="208">
        <v>1741</v>
      </c>
      <c r="B1745" s="24" t="s">
        <v>13464</v>
      </c>
      <c r="C1745" s="24" t="s">
        <v>13441</v>
      </c>
      <c r="D1745" s="238">
        <v>12.28</v>
      </c>
      <c r="E1745" s="21">
        <v>4.84</v>
      </c>
      <c r="F1745" s="28">
        <v>59.44</v>
      </c>
      <c r="G1745" s="396"/>
      <c r="H1745" s="383"/>
    </row>
    <row r="1746" s="380" customFormat="1" ht="25" customHeight="1" spans="1:8">
      <c r="A1746" s="208">
        <v>1742</v>
      </c>
      <c r="B1746" s="24" t="s">
        <v>13465</v>
      </c>
      <c r="C1746" s="24" t="s">
        <v>13441</v>
      </c>
      <c r="D1746" s="238">
        <v>11.94</v>
      </c>
      <c r="E1746" s="21">
        <v>4.84</v>
      </c>
      <c r="F1746" s="28">
        <v>57.79</v>
      </c>
      <c r="G1746" s="396"/>
      <c r="H1746" s="383"/>
    </row>
    <row r="1747" s="380" customFormat="1" ht="25" customHeight="1" spans="1:8">
      <c r="A1747" s="208">
        <v>1743</v>
      </c>
      <c r="B1747" s="24" t="s">
        <v>13466</v>
      </c>
      <c r="C1747" s="24" t="s">
        <v>13441</v>
      </c>
      <c r="D1747" s="238">
        <v>6.97</v>
      </c>
      <c r="E1747" s="21">
        <v>4.84</v>
      </c>
      <c r="F1747" s="28">
        <v>33.73</v>
      </c>
      <c r="G1747" s="396"/>
      <c r="H1747" s="383"/>
    </row>
    <row r="1748" s="380" customFormat="1" ht="25" customHeight="1" spans="1:8">
      <c r="A1748" s="208">
        <v>1744</v>
      </c>
      <c r="B1748" s="24" t="s">
        <v>13467</v>
      </c>
      <c r="C1748" s="24" t="s">
        <v>13441</v>
      </c>
      <c r="D1748" s="238">
        <v>6.75</v>
      </c>
      <c r="E1748" s="21">
        <v>4.84</v>
      </c>
      <c r="F1748" s="28">
        <v>32.67</v>
      </c>
      <c r="G1748" s="396"/>
      <c r="H1748" s="383"/>
    </row>
    <row r="1749" s="380" customFormat="1" ht="25" customHeight="1" spans="1:8">
      <c r="A1749" s="208">
        <v>1745</v>
      </c>
      <c r="B1749" s="24" t="s">
        <v>13468</v>
      </c>
      <c r="C1749" s="24" t="s">
        <v>13441</v>
      </c>
      <c r="D1749" s="238">
        <v>3.82</v>
      </c>
      <c r="E1749" s="21">
        <v>4.84</v>
      </c>
      <c r="F1749" s="28">
        <v>18.49</v>
      </c>
      <c r="G1749" s="396"/>
      <c r="H1749" s="383"/>
    </row>
    <row r="1750" s="380" customFormat="1" ht="25" customHeight="1" spans="1:8">
      <c r="A1750" s="208">
        <v>1746</v>
      </c>
      <c r="B1750" s="24" t="s">
        <v>13469</v>
      </c>
      <c r="C1750" s="24" t="s">
        <v>13441</v>
      </c>
      <c r="D1750" s="238">
        <v>4.34</v>
      </c>
      <c r="E1750" s="21">
        <v>4.84</v>
      </c>
      <c r="F1750" s="28">
        <v>21.01</v>
      </c>
      <c r="G1750" s="396"/>
      <c r="H1750" s="383"/>
    </row>
    <row r="1751" s="380" customFormat="1" ht="25" customHeight="1" spans="1:8">
      <c r="A1751" s="208">
        <v>1747</v>
      </c>
      <c r="B1751" s="24" t="s">
        <v>13470</v>
      </c>
      <c r="C1751" s="24" t="s">
        <v>13441</v>
      </c>
      <c r="D1751" s="238">
        <v>4.66</v>
      </c>
      <c r="E1751" s="21">
        <v>4.84</v>
      </c>
      <c r="F1751" s="28">
        <v>22.55</v>
      </c>
      <c r="G1751" s="396"/>
      <c r="H1751" s="383"/>
    </row>
    <row r="1752" s="380" customFormat="1" ht="25" customHeight="1" spans="1:8">
      <c r="A1752" s="208">
        <v>1748</v>
      </c>
      <c r="B1752" s="24" t="s">
        <v>13471</v>
      </c>
      <c r="C1752" s="24" t="s">
        <v>13441</v>
      </c>
      <c r="D1752" s="238">
        <v>15.31</v>
      </c>
      <c r="E1752" s="21">
        <v>4.84</v>
      </c>
      <c r="F1752" s="28">
        <v>74.1</v>
      </c>
      <c r="G1752" s="396"/>
      <c r="H1752" s="383"/>
    </row>
    <row r="1753" s="380" customFormat="1" ht="25" customHeight="1" spans="1:8">
      <c r="A1753" s="208">
        <v>1749</v>
      </c>
      <c r="B1753" s="24" t="s">
        <v>13472</v>
      </c>
      <c r="C1753" s="24" t="s">
        <v>13441</v>
      </c>
      <c r="D1753" s="79">
        <v>4.89</v>
      </c>
      <c r="E1753" s="21">
        <v>4.84</v>
      </c>
      <c r="F1753" s="28">
        <v>23.67</v>
      </c>
      <c r="G1753" s="396"/>
      <c r="H1753" s="383"/>
    </row>
    <row r="1754" s="380" customFormat="1" ht="25" customHeight="1" spans="1:8">
      <c r="A1754" s="208">
        <v>1750</v>
      </c>
      <c r="B1754" s="24" t="s">
        <v>13473</v>
      </c>
      <c r="C1754" s="24" t="s">
        <v>13441</v>
      </c>
      <c r="D1754" s="238">
        <v>5.62</v>
      </c>
      <c r="E1754" s="21">
        <v>4.84</v>
      </c>
      <c r="F1754" s="28">
        <v>27.2</v>
      </c>
      <c r="G1754" s="396"/>
      <c r="H1754" s="383"/>
    </row>
    <row r="1755" s="380" customFormat="1" ht="25" customHeight="1" spans="1:8">
      <c r="A1755" s="208">
        <v>1751</v>
      </c>
      <c r="B1755" s="24" t="s">
        <v>2884</v>
      </c>
      <c r="C1755" s="24" t="s">
        <v>13441</v>
      </c>
      <c r="D1755" s="238">
        <v>7.08</v>
      </c>
      <c r="E1755" s="21">
        <v>4.84</v>
      </c>
      <c r="F1755" s="28">
        <v>34.27</v>
      </c>
      <c r="G1755" s="396"/>
      <c r="H1755" s="383"/>
    </row>
    <row r="1756" s="380" customFormat="1" ht="25" customHeight="1" spans="1:8">
      <c r="A1756" s="208">
        <v>1752</v>
      </c>
      <c r="B1756" s="24" t="s">
        <v>13474</v>
      </c>
      <c r="C1756" s="24" t="s">
        <v>13441</v>
      </c>
      <c r="D1756" s="238">
        <v>10.31</v>
      </c>
      <c r="E1756" s="21">
        <v>4.84</v>
      </c>
      <c r="F1756" s="28">
        <v>49.9</v>
      </c>
      <c r="G1756" s="396"/>
      <c r="H1756" s="383"/>
    </row>
    <row r="1757" s="380" customFormat="1" ht="25" customHeight="1" spans="1:8">
      <c r="A1757" s="208">
        <v>1753</v>
      </c>
      <c r="B1757" s="24" t="s">
        <v>13475</v>
      </c>
      <c r="C1757" s="24" t="s">
        <v>13441</v>
      </c>
      <c r="D1757" s="238">
        <v>2.14</v>
      </c>
      <c r="E1757" s="21">
        <v>4.84</v>
      </c>
      <c r="F1757" s="28">
        <v>10.36</v>
      </c>
      <c r="G1757" s="396"/>
      <c r="H1757" s="383"/>
    </row>
    <row r="1758" s="380" customFormat="1" ht="25" customHeight="1" spans="1:8">
      <c r="A1758" s="208">
        <v>1754</v>
      </c>
      <c r="B1758" s="24" t="s">
        <v>13476</v>
      </c>
      <c r="C1758" s="24" t="s">
        <v>13441</v>
      </c>
      <c r="D1758" s="238">
        <v>10.73</v>
      </c>
      <c r="E1758" s="21">
        <v>4.84</v>
      </c>
      <c r="F1758" s="28">
        <v>51.93</v>
      </c>
      <c r="G1758" s="396"/>
      <c r="H1758" s="383"/>
    </row>
    <row r="1759" s="380" customFormat="1" ht="25" customHeight="1" spans="1:8">
      <c r="A1759" s="208">
        <v>1755</v>
      </c>
      <c r="B1759" s="24" t="s">
        <v>13477</v>
      </c>
      <c r="C1759" s="24" t="s">
        <v>13441</v>
      </c>
      <c r="D1759" s="238">
        <v>1.77</v>
      </c>
      <c r="E1759" s="21">
        <v>4.84</v>
      </c>
      <c r="F1759" s="28">
        <v>8.57</v>
      </c>
      <c r="G1759" s="396"/>
      <c r="H1759" s="383"/>
    </row>
    <row r="1760" s="380" customFormat="1" ht="25" customHeight="1" spans="1:8">
      <c r="A1760" s="208">
        <v>1756</v>
      </c>
      <c r="B1760" s="24" t="s">
        <v>13478</v>
      </c>
      <c r="C1760" s="24" t="s">
        <v>13441</v>
      </c>
      <c r="D1760" s="238">
        <v>11.18</v>
      </c>
      <c r="E1760" s="21">
        <v>4.84</v>
      </c>
      <c r="F1760" s="28">
        <v>54.11</v>
      </c>
      <c r="G1760" s="396"/>
      <c r="H1760" s="383"/>
    </row>
    <row r="1761" s="380" customFormat="1" ht="25" customHeight="1" spans="1:8">
      <c r="A1761" s="208">
        <v>1757</v>
      </c>
      <c r="B1761" s="24" t="s">
        <v>13479</v>
      </c>
      <c r="C1761" s="24" t="s">
        <v>13441</v>
      </c>
      <c r="D1761" s="238">
        <v>16.28</v>
      </c>
      <c r="E1761" s="21">
        <v>4.84</v>
      </c>
      <c r="F1761" s="28">
        <v>78.8</v>
      </c>
      <c r="G1761" s="396"/>
      <c r="H1761" s="383"/>
    </row>
    <row r="1762" s="380" customFormat="1" ht="25" customHeight="1" spans="1:8">
      <c r="A1762" s="208">
        <v>1758</v>
      </c>
      <c r="B1762" s="24" t="s">
        <v>13480</v>
      </c>
      <c r="C1762" s="24" t="s">
        <v>13441</v>
      </c>
      <c r="D1762" s="238">
        <v>6.77</v>
      </c>
      <c r="E1762" s="21">
        <v>4.84</v>
      </c>
      <c r="F1762" s="28">
        <v>32.77</v>
      </c>
      <c r="G1762" s="396"/>
      <c r="H1762" s="383"/>
    </row>
    <row r="1763" s="380" customFormat="1" ht="25" customHeight="1" spans="1:8">
      <c r="A1763" s="208">
        <v>1759</v>
      </c>
      <c r="B1763" s="24" t="s">
        <v>13481</v>
      </c>
      <c r="C1763" s="24" t="s">
        <v>13441</v>
      </c>
      <c r="D1763" s="79">
        <v>12.1</v>
      </c>
      <c r="E1763" s="21">
        <v>4.84</v>
      </c>
      <c r="F1763" s="28">
        <v>58.56</v>
      </c>
      <c r="G1763" s="396"/>
      <c r="H1763" s="383"/>
    </row>
    <row r="1764" s="380" customFormat="1" ht="25" customHeight="1" spans="1:8">
      <c r="A1764" s="208">
        <v>1760</v>
      </c>
      <c r="B1764" s="24" t="s">
        <v>13482</v>
      </c>
      <c r="C1764" s="24" t="s">
        <v>13441</v>
      </c>
      <c r="D1764" s="238">
        <v>14.1</v>
      </c>
      <c r="E1764" s="21">
        <v>4.84</v>
      </c>
      <c r="F1764" s="28">
        <v>68.24</v>
      </c>
      <c r="G1764" s="396"/>
      <c r="H1764" s="383"/>
    </row>
    <row r="1765" s="380" customFormat="1" ht="25" customHeight="1" spans="1:8">
      <c r="A1765" s="208">
        <v>1761</v>
      </c>
      <c r="B1765" s="24" t="s">
        <v>8767</v>
      </c>
      <c r="C1765" s="24" t="s">
        <v>13441</v>
      </c>
      <c r="D1765" s="79">
        <v>7.51</v>
      </c>
      <c r="E1765" s="21">
        <v>4.84</v>
      </c>
      <c r="F1765" s="28">
        <v>36.35</v>
      </c>
      <c r="G1765" s="396"/>
      <c r="H1765" s="383"/>
    </row>
    <row r="1766" s="380" customFormat="1" ht="25" customHeight="1" spans="1:8">
      <c r="A1766" s="208">
        <v>1762</v>
      </c>
      <c r="B1766" s="24" t="s">
        <v>426</v>
      </c>
      <c r="C1766" s="24" t="s">
        <v>13441</v>
      </c>
      <c r="D1766" s="238">
        <v>6.05</v>
      </c>
      <c r="E1766" s="21">
        <v>4.84</v>
      </c>
      <c r="F1766" s="28">
        <v>29.28</v>
      </c>
      <c r="G1766" s="396"/>
      <c r="H1766" s="383"/>
    </row>
    <row r="1767" s="380" customFormat="1" ht="25" customHeight="1" spans="1:8">
      <c r="A1767" s="208">
        <v>1763</v>
      </c>
      <c r="B1767" s="24" t="s">
        <v>13483</v>
      </c>
      <c r="C1767" s="24" t="s">
        <v>13441</v>
      </c>
      <c r="D1767" s="238">
        <v>6.41</v>
      </c>
      <c r="E1767" s="21">
        <v>4.84</v>
      </c>
      <c r="F1767" s="28">
        <v>31.02</v>
      </c>
      <c r="G1767" s="396"/>
      <c r="H1767" s="383"/>
    </row>
    <row r="1768" s="380" customFormat="1" ht="25" customHeight="1" spans="1:8">
      <c r="A1768" s="208">
        <v>1764</v>
      </c>
      <c r="B1768" s="24" t="s">
        <v>939</v>
      </c>
      <c r="C1768" s="24" t="s">
        <v>13441</v>
      </c>
      <c r="D1768" s="238">
        <v>3.4</v>
      </c>
      <c r="E1768" s="21">
        <v>4.84</v>
      </c>
      <c r="F1768" s="28">
        <v>16.46</v>
      </c>
      <c r="G1768" s="396"/>
      <c r="H1768" s="383"/>
    </row>
    <row r="1769" s="380" customFormat="1" ht="25" customHeight="1" spans="1:8">
      <c r="A1769" s="208">
        <v>1765</v>
      </c>
      <c r="B1769" s="24" t="s">
        <v>346</v>
      </c>
      <c r="C1769" s="24" t="s">
        <v>13441</v>
      </c>
      <c r="D1769" s="238">
        <v>4.04</v>
      </c>
      <c r="E1769" s="21">
        <v>4.84</v>
      </c>
      <c r="F1769" s="28">
        <v>19.55</v>
      </c>
      <c r="G1769" s="396"/>
      <c r="H1769" s="383"/>
    </row>
    <row r="1770" s="380" customFormat="1" ht="25" customHeight="1" spans="1:8">
      <c r="A1770" s="208">
        <v>1766</v>
      </c>
      <c r="B1770" s="24" t="s">
        <v>13484</v>
      </c>
      <c r="C1770" s="24" t="s">
        <v>13441</v>
      </c>
      <c r="D1770" s="238">
        <v>9.26</v>
      </c>
      <c r="E1770" s="21">
        <v>4.84</v>
      </c>
      <c r="F1770" s="28">
        <v>44.82</v>
      </c>
      <c r="G1770" s="396"/>
      <c r="H1770" s="383"/>
    </row>
    <row r="1771" s="380" customFormat="1" ht="25" customHeight="1" spans="1:8">
      <c r="A1771" s="208">
        <v>1767</v>
      </c>
      <c r="B1771" s="24" t="s">
        <v>13485</v>
      </c>
      <c r="C1771" s="24" t="s">
        <v>13441</v>
      </c>
      <c r="D1771" s="238">
        <v>4.12</v>
      </c>
      <c r="E1771" s="21">
        <v>4.84</v>
      </c>
      <c r="F1771" s="28">
        <v>19.94</v>
      </c>
      <c r="G1771" s="396"/>
      <c r="H1771" s="383"/>
    </row>
    <row r="1772" s="380" customFormat="1" ht="25" customHeight="1" spans="1:8">
      <c r="A1772" s="208">
        <v>1768</v>
      </c>
      <c r="B1772" s="24" t="s">
        <v>13486</v>
      </c>
      <c r="C1772" s="24" t="s">
        <v>13441</v>
      </c>
      <c r="D1772" s="238">
        <v>13.6</v>
      </c>
      <c r="E1772" s="21">
        <v>4.84</v>
      </c>
      <c r="F1772" s="28">
        <v>65.82</v>
      </c>
      <c r="G1772" s="396"/>
      <c r="H1772" s="383"/>
    </row>
    <row r="1773" s="380" customFormat="1" ht="25" customHeight="1" spans="1:8">
      <c r="A1773" s="208">
        <v>1769</v>
      </c>
      <c r="B1773" s="24" t="s">
        <v>13487</v>
      </c>
      <c r="C1773" s="24" t="s">
        <v>13441</v>
      </c>
      <c r="D1773" s="238">
        <v>19.9</v>
      </c>
      <c r="E1773" s="21">
        <v>4.84</v>
      </c>
      <c r="F1773" s="28">
        <v>96.32</v>
      </c>
      <c r="G1773" s="396"/>
      <c r="H1773" s="383"/>
    </row>
    <row r="1774" s="380" customFormat="1" ht="25" customHeight="1" spans="1:8">
      <c r="A1774" s="208">
        <v>1770</v>
      </c>
      <c r="B1774" s="24" t="s">
        <v>13488</v>
      </c>
      <c r="C1774" s="24" t="s">
        <v>13441</v>
      </c>
      <c r="D1774" s="238">
        <v>5.49</v>
      </c>
      <c r="E1774" s="21">
        <v>4.84</v>
      </c>
      <c r="F1774" s="28">
        <v>26.57</v>
      </c>
      <c r="G1774" s="396"/>
      <c r="H1774" s="383"/>
    </row>
    <row r="1775" s="380" customFormat="1" ht="25" customHeight="1" spans="1:8">
      <c r="A1775" s="208">
        <v>1771</v>
      </c>
      <c r="B1775" s="24" t="s">
        <v>6278</v>
      </c>
      <c r="C1775" s="24" t="s">
        <v>13441</v>
      </c>
      <c r="D1775" s="238">
        <v>15.33</v>
      </c>
      <c r="E1775" s="21">
        <v>4.84</v>
      </c>
      <c r="F1775" s="28">
        <v>74.2</v>
      </c>
      <c r="G1775" s="396"/>
      <c r="H1775" s="383"/>
    </row>
    <row r="1776" s="380" customFormat="1" ht="25" customHeight="1" spans="1:8">
      <c r="A1776" s="208">
        <v>1772</v>
      </c>
      <c r="B1776" s="24" t="s">
        <v>13489</v>
      </c>
      <c r="C1776" s="24" t="s">
        <v>13441</v>
      </c>
      <c r="D1776" s="79">
        <v>9.84</v>
      </c>
      <c r="E1776" s="21">
        <v>4.84</v>
      </c>
      <c r="F1776" s="28">
        <v>47.63</v>
      </c>
      <c r="G1776" s="396"/>
      <c r="H1776" s="383"/>
    </row>
    <row r="1777" s="380" customFormat="1" ht="25" customHeight="1" spans="1:8">
      <c r="A1777" s="208">
        <v>1773</v>
      </c>
      <c r="B1777" s="24" t="s">
        <v>13490</v>
      </c>
      <c r="C1777" s="24" t="s">
        <v>13441</v>
      </c>
      <c r="D1777" s="238">
        <v>2.54</v>
      </c>
      <c r="E1777" s="21">
        <v>4.84</v>
      </c>
      <c r="F1777" s="28">
        <v>12.29</v>
      </c>
      <c r="G1777" s="396"/>
      <c r="H1777" s="383"/>
    </row>
    <row r="1778" s="380" customFormat="1" ht="25" customHeight="1" spans="1:8">
      <c r="A1778" s="208">
        <v>1774</v>
      </c>
      <c r="B1778" s="24" t="s">
        <v>13491</v>
      </c>
      <c r="C1778" s="24" t="s">
        <v>13441</v>
      </c>
      <c r="D1778" s="238">
        <v>4.54</v>
      </c>
      <c r="E1778" s="21">
        <v>4.84</v>
      </c>
      <c r="F1778" s="28">
        <v>21.97</v>
      </c>
      <c r="G1778" s="396"/>
      <c r="H1778" s="383"/>
    </row>
    <row r="1779" s="380" customFormat="1" ht="25" customHeight="1" spans="1:8">
      <c r="A1779" s="208">
        <v>1775</v>
      </c>
      <c r="B1779" s="24" t="s">
        <v>13492</v>
      </c>
      <c r="C1779" s="24" t="s">
        <v>13441</v>
      </c>
      <c r="D1779" s="238">
        <v>4.56</v>
      </c>
      <c r="E1779" s="21">
        <v>4.84</v>
      </c>
      <c r="F1779" s="28">
        <v>22.07</v>
      </c>
      <c r="G1779" s="396"/>
      <c r="H1779" s="383"/>
    </row>
    <row r="1780" s="380" customFormat="1" ht="25" customHeight="1" spans="1:8">
      <c r="A1780" s="208">
        <v>1776</v>
      </c>
      <c r="B1780" s="24" t="s">
        <v>13493</v>
      </c>
      <c r="C1780" s="24" t="s">
        <v>13441</v>
      </c>
      <c r="D1780" s="238">
        <v>5.37</v>
      </c>
      <c r="E1780" s="21">
        <v>4.84</v>
      </c>
      <c r="F1780" s="28">
        <v>25.99</v>
      </c>
      <c r="G1780" s="396"/>
      <c r="H1780" s="383"/>
    </row>
    <row r="1781" s="380" customFormat="1" ht="25" customHeight="1" spans="1:8">
      <c r="A1781" s="208">
        <v>1777</v>
      </c>
      <c r="B1781" s="24" t="s">
        <v>13494</v>
      </c>
      <c r="C1781" s="24" t="s">
        <v>13495</v>
      </c>
      <c r="D1781" s="238">
        <v>6.2</v>
      </c>
      <c r="E1781" s="21">
        <v>4.84</v>
      </c>
      <c r="F1781" s="28">
        <v>30.01</v>
      </c>
      <c r="G1781" s="396"/>
      <c r="H1781" s="383"/>
    </row>
    <row r="1782" s="380" customFormat="1" ht="25" customHeight="1" spans="1:8">
      <c r="A1782" s="208">
        <v>1778</v>
      </c>
      <c r="B1782" s="24" t="s">
        <v>13419</v>
      </c>
      <c r="C1782" s="24" t="s">
        <v>13495</v>
      </c>
      <c r="D1782" s="238">
        <v>7.09</v>
      </c>
      <c r="E1782" s="21">
        <v>4.84</v>
      </c>
      <c r="F1782" s="28">
        <v>34.32</v>
      </c>
      <c r="G1782" s="396"/>
      <c r="H1782" s="383"/>
    </row>
    <row r="1783" s="380" customFormat="1" ht="25" customHeight="1" spans="1:8">
      <c r="A1783" s="208">
        <v>1779</v>
      </c>
      <c r="B1783" s="24" t="s">
        <v>13496</v>
      </c>
      <c r="C1783" s="24" t="s">
        <v>13495</v>
      </c>
      <c r="D1783" s="238">
        <v>11.17</v>
      </c>
      <c r="E1783" s="21">
        <v>4.84</v>
      </c>
      <c r="F1783" s="28">
        <v>54.06</v>
      </c>
      <c r="G1783" s="396"/>
      <c r="H1783" s="383"/>
    </row>
    <row r="1784" s="380" customFormat="1" ht="25" customHeight="1" spans="1:8">
      <c r="A1784" s="208">
        <v>1780</v>
      </c>
      <c r="B1784" s="24" t="s">
        <v>13497</v>
      </c>
      <c r="C1784" s="24" t="s">
        <v>13495</v>
      </c>
      <c r="D1784" s="238">
        <v>12.09</v>
      </c>
      <c r="E1784" s="21">
        <v>4.84</v>
      </c>
      <c r="F1784" s="28">
        <v>58.52</v>
      </c>
      <c r="G1784" s="396"/>
      <c r="H1784" s="383"/>
    </row>
    <row r="1785" s="380" customFormat="1" ht="25" customHeight="1" spans="1:8">
      <c r="A1785" s="208">
        <v>1781</v>
      </c>
      <c r="B1785" s="24" t="s">
        <v>13498</v>
      </c>
      <c r="C1785" s="24" t="s">
        <v>13495</v>
      </c>
      <c r="D1785" s="238">
        <v>7.09</v>
      </c>
      <c r="E1785" s="21">
        <v>4.84</v>
      </c>
      <c r="F1785" s="28">
        <v>34.32</v>
      </c>
      <c r="G1785" s="396"/>
      <c r="H1785" s="383"/>
    </row>
    <row r="1786" s="380" customFormat="1" ht="25" customHeight="1" spans="1:8">
      <c r="A1786" s="208">
        <v>1782</v>
      </c>
      <c r="B1786" s="24" t="s">
        <v>13499</v>
      </c>
      <c r="C1786" s="24" t="s">
        <v>13495</v>
      </c>
      <c r="D1786" s="238">
        <v>14.09</v>
      </c>
      <c r="E1786" s="21">
        <v>4.84</v>
      </c>
      <c r="F1786" s="28">
        <v>68.2</v>
      </c>
      <c r="G1786" s="396"/>
      <c r="H1786" s="383"/>
    </row>
    <row r="1787" s="380" customFormat="1" ht="25" customHeight="1" spans="1:8">
      <c r="A1787" s="208">
        <v>1783</v>
      </c>
      <c r="B1787" s="24" t="s">
        <v>13500</v>
      </c>
      <c r="C1787" s="24" t="s">
        <v>13495</v>
      </c>
      <c r="D1787" s="238">
        <v>9.29</v>
      </c>
      <c r="E1787" s="21">
        <v>4.84</v>
      </c>
      <c r="F1787" s="28">
        <v>44.96</v>
      </c>
      <c r="G1787" s="396"/>
      <c r="H1787" s="383"/>
    </row>
    <row r="1788" s="380" customFormat="1" ht="25" customHeight="1" spans="1:8">
      <c r="A1788" s="208">
        <v>1784</v>
      </c>
      <c r="B1788" s="24" t="s">
        <v>13501</v>
      </c>
      <c r="C1788" s="24" t="s">
        <v>13495</v>
      </c>
      <c r="D1788" s="238">
        <v>5.48</v>
      </c>
      <c r="E1788" s="21">
        <v>4.84</v>
      </c>
      <c r="F1788" s="28">
        <v>26.52</v>
      </c>
      <c r="G1788" s="396"/>
      <c r="H1788" s="383"/>
    </row>
    <row r="1789" s="380" customFormat="1" ht="25" customHeight="1" spans="1:8">
      <c r="A1789" s="208">
        <v>1785</v>
      </c>
      <c r="B1789" s="24" t="s">
        <v>13502</v>
      </c>
      <c r="C1789" s="24" t="s">
        <v>13495</v>
      </c>
      <c r="D1789" s="238">
        <v>13.24</v>
      </c>
      <c r="E1789" s="21">
        <v>4.84</v>
      </c>
      <c r="F1789" s="28">
        <v>64.08</v>
      </c>
      <c r="G1789" s="396"/>
      <c r="H1789" s="383"/>
    </row>
    <row r="1790" s="380" customFormat="1" ht="25" customHeight="1" spans="1:8">
      <c r="A1790" s="208">
        <v>1786</v>
      </c>
      <c r="B1790" s="24" t="s">
        <v>13503</v>
      </c>
      <c r="C1790" s="24" t="s">
        <v>13495</v>
      </c>
      <c r="D1790" s="238">
        <v>11.62</v>
      </c>
      <c r="E1790" s="21">
        <v>4.84</v>
      </c>
      <c r="F1790" s="28">
        <v>56.24</v>
      </c>
      <c r="G1790" s="396"/>
      <c r="H1790" s="383"/>
    </row>
    <row r="1791" s="380" customFormat="1" ht="25" customHeight="1" spans="1:8">
      <c r="A1791" s="208">
        <v>1787</v>
      </c>
      <c r="B1791" s="24" t="s">
        <v>13504</v>
      </c>
      <c r="C1791" s="24" t="s">
        <v>13495</v>
      </c>
      <c r="D1791" s="238">
        <v>5.64</v>
      </c>
      <c r="E1791" s="21">
        <v>4.84</v>
      </c>
      <c r="F1791" s="28">
        <v>27.3</v>
      </c>
      <c r="G1791" s="396"/>
      <c r="H1791" s="383"/>
    </row>
    <row r="1792" s="380" customFormat="1" ht="25" customHeight="1" spans="1:8">
      <c r="A1792" s="208">
        <v>1788</v>
      </c>
      <c r="B1792" s="24" t="s">
        <v>13505</v>
      </c>
      <c r="C1792" s="24" t="s">
        <v>13495</v>
      </c>
      <c r="D1792" s="238">
        <v>19.48</v>
      </c>
      <c r="E1792" s="21">
        <v>4.84</v>
      </c>
      <c r="F1792" s="28">
        <v>94.28</v>
      </c>
      <c r="G1792" s="396"/>
      <c r="H1792" s="383"/>
    </row>
    <row r="1793" s="380" customFormat="1" ht="25" customHeight="1" spans="1:8">
      <c r="A1793" s="208">
        <v>1789</v>
      </c>
      <c r="B1793" s="24" t="s">
        <v>13506</v>
      </c>
      <c r="C1793" s="24" t="s">
        <v>13495</v>
      </c>
      <c r="D1793" s="238">
        <v>10</v>
      </c>
      <c r="E1793" s="21">
        <v>4.84</v>
      </c>
      <c r="F1793" s="28">
        <v>48.4</v>
      </c>
      <c r="G1793" s="396"/>
      <c r="H1793" s="383"/>
    </row>
    <row r="1794" s="380" customFormat="1" ht="25" customHeight="1" spans="1:8">
      <c r="A1794" s="208">
        <v>1790</v>
      </c>
      <c r="B1794" s="24" t="s">
        <v>13507</v>
      </c>
      <c r="C1794" s="24" t="s">
        <v>13495</v>
      </c>
      <c r="D1794" s="238">
        <v>12</v>
      </c>
      <c r="E1794" s="21">
        <v>4.84</v>
      </c>
      <c r="F1794" s="28">
        <v>58.08</v>
      </c>
      <c r="G1794" s="396"/>
      <c r="H1794" s="383"/>
    </row>
    <row r="1795" s="380" customFormat="1" ht="25" customHeight="1" spans="1:8">
      <c r="A1795" s="208">
        <v>1791</v>
      </c>
      <c r="B1795" s="24" t="s">
        <v>13508</v>
      </c>
      <c r="C1795" s="24" t="s">
        <v>13495</v>
      </c>
      <c r="D1795" s="238">
        <v>10.23</v>
      </c>
      <c r="E1795" s="21">
        <v>4.84</v>
      </c>
      <c r="F1795" s="28">
        <v>49.51</v>
      </c>
      <c r="G1795" s="396"/>
      <c r="H1795" s="383"/>
    </row>
    <row r="1796" s="380" customFormat="1" ht="25" customHeight="1" spans="1:8">
      <c r="A1796" s="208">
        <v>1792</v>
      </c>
      <c r="B1796" s="24" t="s">
        <v>13509</v>
      </c>
      <c r="C1796" s="24" t="s">
        <v>13495</v>
      </c>
      <c r="D1796" s="238">
        <v>8.94</v>
      </c>
      <c r="E1796" s="21">
        <v>4.84</v>
      </c>
      <c r="F1796" s="28">
        <v>43.27</v>
      </c>
      <c r="G1796" s="396"/>
      <c r="H1796" s="383"/>
    </row>
    <row r="1797" s="380" customFormat="1" ht="25" customHeight="1" spans="1:8">
      <c r="A1797" s="208">
        <v>1793</v>
      </c>
      <c r="B1797" s="24" t="s">
        <v>13510</v>
      </c>
      <c r="C1797" s="24" t="s">
        <v>13495</v>
      </c>
      <c r="D1797" s="238">
        <v>12.49</v>
      </c>
      <c r="E1797" s="21">
        <v>4.84</v>
      </c>
      <c r="F1797" s="28">
        <v>60.45</v>
      </c>
      <c r="G1797" s="396"/>
      <c r="H1797" s="383"/>
    </row>
    <row r="1798" s="380" customFormat="1" ht="25" customHeight="1" spans="1:8">
      <c r="A1798" s="208">
        <v>1794</v>
      </c>
      <c r="B1798" s="24" t="s">
        <v>13511</v>
      </c>
      <c r="C1798" s="24" t="s">
        <v>13495</v>
      </c>
      <c r="D1798" s="238">
        <v>18.48</v>
      </c>
      <c r="E1798" s="21">
        <v>4.84</v>
      </c>
      <c r="F1798" s="28">
        <v>89.44</v>
      </c>
      <c r="G1798" s="396"/>
      <c r="H1798" s="383"/>
    </row>
    <row r="1799" s="380" customFormat="1" ht="25" customHeight="1" spans="1:8">
      <c r="A1799" s="208">
        <v>1795</v>
      </c>
      <c r="B1799" s="24" t="s">
        <v>13508</v>
      </c>
      <c r="C1799" s="24" t="s">
        <v>13495</v>
      </c>
      <c r="D1799" s="238">
        <v>6.05</v>
      </c>
      <c r="E1799" s="21">
        <v>4.84</v>
      </c>
      <c r="F1799" s="28">
        <v>29.28</v>
      </c>
      <c r="G1799" s="396"/>
      <c r="H1799" s="383"/>
    </row>
    <row r="1800" s="380" customFormat="1" ht="25" customHeight="1" spans="1:8">
      <c r="A1800" s="208">
        <v>1796</v>
      </c>
      <c r="B1800" s="24" t="s">
        <v>13512</v>
      </c>
      <c r="C1800" s="24" t="s">
        <v>13495</v>
      </c>
      <c r="D1800" s="238">
        <v>10.63</v>
      </c>
      <c r="E1800" s="21">
        <v>4.84</v>
      </c>
      <c r="F1800" s="28">
        <v>51.45</v>
      </c>
      <c r="G1800" s="396"/>
      <c r="H1800" s="383"/>
    </row>
    <row r="1801" s="380" customFormat="1" ht="25" customHeight="1" spans="1:8">
      <c r="A1801" s="208">
        <v>1797</v>
      </c>
      <c r="B1801" s="24" t="s">
        <v>13513</v>
      </c>
      <c r="C1801" s="24" t="s">
        <v>13495</v>
      </c>
      <c r="D1801" s="238">
        <v>11.56</v>
      </c>
      <c r="E1801" s="21">
        <v>4.84</v>
      </c>
      <c r="F1801" s="28">
        <v>55.95</v>
      </c>
      <c r="G1801" s="396"/>
      <c r="H1801" s="383"/>
    </row>
    <row r="1802" s="380" customFormat="1" ht="25" customHeight="1" spans="1:8">
      <c r="A1802" s="208">
        <v>1798</v>
      </c>
      <c r="B1802" s="24" t="s">
        <v>13514</v>
      </c>
      <c r="C1802" s="24" t="s">
        <v>13495</v>
      </c>
      <c r="D1802" s="238">
        <v>8.13</v>
      </c>
      <c r="E1802" s="21">
        <v>4.84</v>
      </c>
      <c r="F1802" s="28">
        <v>39.35</v>
      </c>
      <c r="G1802" s="396"/>
      <c r="H1802" s="383"/>
    </row>
    <row r="1803" s="380" customFormat="1" ht="25" customHeight="1" spans="1:8">
      <c r="A1803" s="208">
        <v>1799</v>
      </c>
      <c r="B1803" s="24" t="s">
        <v>13515</v>
      </c>
      <c r="C1803" s="24" t="s">
        <v>13495</v>
      </c>
      <c r="D1803" s="238">
        <v>14.2</v>
      </c>
      <c r="E1803" s="21">
        <v>4.84</v>
      </c>
      <c r="F1803" s="28">
        <v>68.73</v>
      </c>
      <c r="G1803" s="396"/>
      <c r="H1803" s="383"/>
    </row>
    <row r="1804" s="380" customFormat="1" ht="25" customHeight="1" spans="1:8">
      <c r="A1804" s="208">
        <v>1800</v>
      </c>
      <c r="B1804" s="24" t="s">
        <v>13516</v>
      </c>
      <c r="C1804" s="24" t="s">
        <v>13495</v>
      </c>
      <c r="D1804" s="238">
        <v>10.57</v>
      </c>
      <c r="E1804" s="21">
        <v>4.84</v>
      </c>
      <c r="F1804" s="28">
        <v>51.16</v>
      </c>
      <c r="G1804" s="396"/>
      <c r="H1804" s="383"/>
    </row>
    <row r="1805" s="380" customFormat="1" ht="25" customHeight="1" spans="1:8">
      <c r="A1805" s="208">
        <v>1801</v>
      </c>
      <c r="B1805" s="24" t="s">
        <v>13517</v>
      </c>
      <c r="C1805" s="24" t="s">
        <v>13495</v>
      </c>
      <c r="D1805" s="238">
        <v>8.67</v>
      </c>
      <c r="E1805" s="21">
        <v>4.84</v>
      </c>
      <c r="F1805" s="28">
        <v>41.96</v>
      </c>
      <c r="G1805" s="396"/>
      <c r="H1805" s="383"/>
    </row>
    <row r="1806" s="380" customFormat="1" ht="25" customHeight="1" spans="1:8">
      <c r="A1806" s="208">
        <v>1802</v>
      </c>
      <c r="B1806" s="24" t="s">
        <v>13518</v>
      </c>
      <c r="C1806" s="24" t="s">
        <v>13495</v>
      </c>
      <c r="D1806" s="238">
        <v>9.14</v>
      </c>
      <c r="E1806" s="21">
        <v>4.84</v>
      </c>
      <c r="F1806" s="28">
        <v>44.24</v>
      </c>
      <c r="G1806" s="396"/>
      <c r="H1806" s="383"/>
    </row>
    <row r="1807" s="380" customFormat="1" ht="25" customHeight="1" spans="1:8">
      <c r="A1807" s="208">
        <v>1803</v>
      </c>
      <c r="B1807" s="24" t="s">
        <v>2938</v>
      </c>
      <c r="C1807" s="24" t="s">
        <v>13495</v>
      </c>
      <c r="D1807" s="238">
        <v>6.86</v>
      </c>
      <c r="E1807" s="21">
        <v>4.84</v>
      </c>
      <c r="F1807" s="28">
        <v>33.2</v>
      </c>
      <c r="G1807" s="396"/>
      <c r="H1807" s="383"/>
    </row>
    <row r="1808" s="380" customFormat="1" ht="25" customHeight="1" spans="1:8">
      <c r="A1808" s="208">
        <v>1804</v>
      </c>
      <c r="B1808" s="24" t="s">
        <v>13519</v>
      </c>
      <c r="C1808" s="24" t="s">
        <v>13495</v>
      </c>
      <c r="D1808" s="238">
        <v>9.26</v>
      </c>
      <c r="E1808" s="21">
        <v>4.84</v>
      </c>
      <c r="F1808" s="28">
        <v>44.82</v>
      </c>
      <c r="G1808" s="396"/>
      <c r="H1808" s="383"/>
    </row>
    <row r="1809" s="380" customFormat="1" ht="25" customHeight="1" spans="1:8">
      <c r="A1809" s="208">
        <v>1805</v>
      </c>
      <c r="B1809" s="24" t="s">
        <v>13520</v>
      </c>
      <c r="C1809" s="24" t="s">
        <v>13495</v>
      </c>
      <c r="D1809" s="238">
        <v>7.6</v>
      </c>
      <c r="E1809" s="21">
        <v>4.84</v>
      </c>
      <c r="F1809" s="28">
        <v>36.78</v>
      </c>
      <c r="G1809" s="396"/>
      <c r="H1809" s="383"/>
    </row>
    <row r="1810" s="380" customFormat="1" ht="25" customHeight="1" spans="1:8">
      <c r="A1810" s="208">
        <v>1806</v>
      </c>
      <c r="B1810" s="24" t="s">
        <v>13521</v>
      </c>
      <c r="C1810" s="24" t="s">
        <v>13495</v>
      </c>
      <c r="D1810" s="238">
        <v>11.9</v>
      </c>
      <c r="E1810" s="21">
        <v>4.84</v>
      </c>
      <c r="F1810" s="28">
        <v>57.6</v>
      </c>
      <c r="G1810" s="396"/>
      <c r="H1810" s="383"/>
    </row>
    <row r="1811" s="380" customFormat="1" ht="25" customHeight="1" spans="1:8">
      <c r="A1811" s="208">
        <v>1807</v>
      </c>
      <c r="B1811" s="24" t="s">
        <v>52</v>
      </c>
      <c r="C1811" s="24" t="s">
        <v>13495</v>
      </c>
      <c r="D1811" s="238">
        <v>9.58</v>
      </c>
      <c r="E1811" s="21">
        <v>4.84</v>
      </c>
      <c r="F1811" s="28">
        <v>46.37</v>
      </c>
      <c r="G1811" s="396"/>
      <c r="H1811" s="383"/>
    </row>
    <row r="1812" s="380" customFormat="1" ht="25" customHeight="1" spans="1:8">
      <c r="A1812" s="208">
        <v>1808</v>
      </c>
      <c r="B1812" s="24" t="s">
        <v>13522</v>
      </c>
      <c r="C1812" s="24" t="s">
        <v>13495</v>
      </c>
      <c r="D1812" s="238">
        <v>15.73</v>
      </c>
      <c r="E1812" s="21">
        <v>4.84</v>
      </c>
      <c r="F1812" s="28">
        <v>76.13</v>
      </c>
      <c r="G1812" s="396"/>
      <c r="H1812" s="383"/>
    </row>
    <row r="1813" s="380" customFormat="1" ht="25" customHeight="1" spans="1:8">
      <c r="A1813" s="208">
        <v>1809</v>
      </c>
      <c r="B1813" s="24" t="s">
        <v>13523</v>
      </c>
      <c r="C1813" s="24" t="s">
        <v>13495</v>
      </c>
      <c r="D1813" s="238">
        <v>6.88</v>
      </c>
      <c r="E1813" s="21">
        <v>4.84</v>
      </c>
      <c r="F1813" s="28">
        <v>33.3</v>
      </c>
      <c r="G1813" s="396"/>
      <c r="H1813" s="383"/>
    </row>
    <row r="1814" s="380" customFormat="1" ht="25" customHeight="1" spans="1:8">
      <c r="A1814" s="208">
        <v>1810</v>
      </c>
      <c r="B1814" s="24" t="s">
        <v>13524</v>
      </c>
      <c r="C1814" s="24" t="s">
        <v>13495</v>
      </c>
      <c r="D1814" s="238">
        <v>7.39</v>
      </c>
      <c r="E1814" s="21">
        <v>4.84</v>
      </c>
      <c r="F1814" s="28">
        <v>35.77</v>
      </c>
      <c r="G1814" s="396"/>
      <c r="H1814" s="383"/>
    </row>
    <row r="1815" s="380" customFormat="1" ht="25" customHeight="1" spans="1:8">
      <c r="A1815" s="208">
        <v>1811</v>
      </c>
      <c r="B1815" s="24" t="s">
        <v>13525</v>
      </c>
      <c r="C1815" s="24" t="s">
        <v>13495</v>
      </c>
      <c r="D1815" s="238">
        <v>16.9</v>
      </c>
      <c r="E1815" s="21">
        <v>4.84</v>
      </c>
      <c r="F1815" s="28">
        <v>81.8</v>
      </c>
      <c r="G1815" s="396"/>
      <c r="H1815" s="383"/>
    </row>
    <row r="1816" s="380" customFormat="1" ht="25" customHeight="1" spans="1:8">
      <c r="A1816" s="208">
        <v>1812</v>
      </c>
      <c r="B1816" s="24" t="s">
        <v>13526</v>
      </c>
      <c r="C1816" s="24" t="s">
        <v>13495</v>
      </c>
      <c r="D1816" s="238">
        <v>6.84</v>
      </c>
      <c r="E1816" s="21">
        <v>4.84</v>
      </c>
      <c r="F1816" s="28">
        <v>33.11</v>
      </c>
      <c r="G1816" s="396"/>
      <c r="H1816" s="383"/>
    </row>
    <row r="1817" s="380" customFormat="1" ht="25" customHeight="1" spans="1:8">
      <c r="A1817" s="208">
        <v>1813</v>
      </c>
      <c r="B1817" s="24" t="s">
        <v>13527</v>
      </c>
      <c r="C1817" s="24" t="s">
        <v>13495</v>
      </c>
      <c r="D1817" s="238">
        <v>8.1</v>
      </c>
      <c r="E1817" s="21">
        <v>4.84</v>
      </c>
      <c r="F1817" s="28">
        <v>39.2</v>
      </c>
      <c r="G1817" s="396"/>
      <c r="H1817" s="383"/>
    </row>
    <row r="1818" s="380" customFormat="1" ht="25" customHeight="1" spans="1:8">
      <c r="A1818" s="208">
        <v>1814</v>
      </c>
      <c r="B1818" s="24" t="s">
        <v>13528</v>
      </c>
      <c r="C1818" s="24" t="s">
        <v>13495</v>
      </c>
      <c r="D1818" s="238">
        <v>8.37</v>
      </c>
      <c r="E1818" s="21">
        <v>4.84</v>
      </c>
      <c r="F1818" s="28">
        <v>40.51</v>
      </c>
      <c r="G1818" s="396"/>
      <c r="H1818" s="383"/>
    </row>
    <row r="1819" s="380" customFormat="1" ht="25" customHeight="1" spans="1:8">
      <c r="A1819" s="208">
        <v>1815</v>
      </c>
      <c r="B1819" s="24" t="s">
        <v>2125</v>
      </c>
      <c r="C1819" s="24" t="s">
        <v>13495</v>
      </c>
      <c r="D1819" s="238">
        <v>11.99</v>
      </c>
      <c r="E1819" s="21">
        <v>4.84</v>
      </c>
      <c r="F1819" s="28">
        <v>58.03</v>
      </c>
      <c r="G1819" s="396"/>
      <c r="H1819" s="383"/>
    </row>
    <row r="1820" s="380" customFormat="1" ht="25" customHeight="1" spans="1:8">
      <c r="A1820" s="208">
        <v>1816</v>
      </c>
      <c r="B1820" s="24" t="s">
        <v>13529</v>
      </c>
      <c r="C1820" s="24" t="s">
        <v>13495</v>
      </c>
      <c r="D1820" s="238">
        <v>8.84</v>
      </c>
      <c r="E1820" s="21">
        <v>4.84</v>
      </c>
      <c r="F1820" s="28">
        <v>42.79</v>
      </c>
      <c r="G1820" s="396"/>
      <c r="H1820" s="383"/>
    </row>
    <row r="1821" s="380" customFormat="1" ht="25" customHeight="1" spans="1:8">
      <c r="A1821" s="208">
        <v>1817</v>
      </c>
      <c r="B1821" s="24" t="s">
        <v>13530</v>
      </c>
      <c r="C1821" s="24" t="s">
        <v>13495</v>
      </c>
      <c r="D1821" s="238">
        <v>3.17</v>
      </c>
      <c r="E1821" s="21">
        <v>4.84</v>
      </c>
      <c r="F1821" s="28">
        <v>15.34</v>
      </c>
      <c r="G1821" s="396"/>
      <c r="H1821" s="383"/>
    </row>
    <row r="1822" s="380" customFormat="1" ht="25" customHeight="1" spans="1:8">
      <c r="A1822" s="208">
        <v>1818</v>
      </c>
      <c r="B1822" s="24" t="s">
        <v>13531</v>
      </c>
      <c r="C1822" s="24" t="s">
        <v>13495</v>
      </c>
      <c r="D1822" s="238">
        <v>2.69</v>
      </c>
      <c r="E1822" s="21">
        <v>4.84</v>
      </c>
      <c r="F1822" s="28">
        <v>13.02</v>
      </c>
      <c r="G1822" s="396"/>
      <c r="H1822" s="383"/>
    </row>
    <row r="1823" s="380" customFormat="1" ht="25" customHeight="1" spans="1:8">
      <c r="A1823" s="208">
        <v>1819</v>
      </c>
      <c r="B1823" s="24" t="s">
        <v>13532</v>
      </c>
      <c r="C1823" s="24" t="s">
        <v>13495</v>
      </c>
      <c r="D1823" s="238">
        <v>11.86</v>
      </c>
      <c r="E1823" s="21">
        <v>4.84</v>
      </c>
      <c r="F1823" s="28">
        <v>57.4</v>
      </c>
      <c r="G1823" s="396"/>
      <c r="H1823" s="383"/>
    </row>
    <row r="1824" s="380" customFormat="1" ht="25" customHeight="1" spans="1:8">
      <c r="A1824" s="208">
        <v>1820</v>
      </c>
      <c r="B1824" s="24" t="s">
        <v>13533</v>
      </c>
      <c r="C1824" s="24" t="s">
        <v>13495</v>
      </c>
      <c r="D1824" s="238">
        <v>11.76</v>
      </c>
      <c r="E1824" s="21">
        <v>4.84</v>
      </c>
      <c r="F1824" s="28">
        <v>56.92</v>
      </c>
      <c r="G1824" s="396"/>
      <c r="H1824" s="383"/>
    </row>
    <row r="1825" s="380" customFormat="1" ht="25" customHeight="1" spans="1:8">
      <c r="A1825" s="208">
        <v>1821</v>
      </c>
      <c r="B1825" s="24" t="s">
        <v>13534</v>
      </c>
      <c r="C1825" s="24" t="s">
        <v>13495</v>
      </c>
      <c r="D1825" s="238">
        <v>6.99</v>
      </c>
      <c r="E1825" s="21">
        <v>4.84</v>
      </c>
      <c r="F1825" s="28">
        <v>33.83</v>
      </c>
      <c r="G1825" s="396"/>
      <c r="H1825" s="383"/>
    </row>
    <row r="1826" s="380" customFormat="1" ht="25" customHeight="1" spans="1:8">
      <c r="A1826" s="208">
        <v>1822</v>
      </c>
      <c r="B1826" s="24" t="s">
        <v>13535</v>
      </c>
      <c r="C1826" s="24" t="s">
        <v>13495</v>
      </c>
      <c r="D1826" s="238">
        <v>8.72</v>
      </c>
      <c r="E1826" s="21">
        <v>4.84</v>
      </c>
      <c r="F1826" s="28">
        <v>42.2</v>
      </c>
      <c r="G1826" s="396"/>
      <c r="H1826" s="383"/>
    </row>
    <row r="1827" s="380" customFormat="1" ht="25" customHeight="1" spans="1:8">
      <c r="A1827" s="208">
        <v>1823</v>
      </c>
      <c r="B1827" s="24" t="s">
        <v>13536</v>
      </c>
      <c r="C1827" s="24" t="s">
        <v>13495</v>
      </c>
      <c r="D1827" s="238">
        <v>5.93</v>
      </c>
      <c r="E1827" s="21">
        <v>4.84</v>
      </c>
      <c r="F1827" s="28">
        <v>28.7</v>
      </c>
      <c r="G1827" s="396"/>
      <c r="H1827" s="383"/>
    </row>
    <row r="1828" s="380" customFormat="1" ht="25" customHeight="1" spans="1:8">
      <c r="A1828" s="208">
        <v>1824</v>
      </c>
      <c r="B1828" s="24" t="s">
        <v>13537</v>
      </c>
      <c r="C1828" s="24" t="s">
        <v>13495</v>
      </c>
      <c r="D1828" s="238">
        <v>7.25</v>
      </c>
      <c r="E1828" s="21">
        <v>4.84</v>
      </c>
      <c r="F1828" s="28">
        <v>35.09</v>
      </c>
      <c r="G1828" s="396"/>
      <c r="H1828" s="383"/>
    </row>
    <row r="1829" s="380" customFormat="1" ht="25" customHeight="1" spans="1:8">
      <c r="A1829" s="208">
        <v>1825</v>
      </c>
      <c r="B1829" s="24" t="s">
        <v>13538</v>
      </c>
      <c r="C1829" s="24" t="s">
        <v>13495</v>
      </c>
      <c r="D1829" s="238">
        <v>8.49</v>
      </c>
      <c r="E1829" s="21">
        <v>4.84</v>
      </c>
      <c r="F1829" s="28">
        <v>41.09</v>
      </c>
      <c r="G1829" s="396"/>
      <c r="H1829" s="383"/>
    </row>
    <row r="1830" s="380" customFormat="1" ht="25" customHeight="1" spans="1:8">
      <c r="A1830" s="208">
        <v>1826</v>
      </c>
      <c r="B1830" s="24" t="s">
        <v>13539</v>
      </c>
      <c r="C1830" s="24" t="s">
        <v>13495</v>
      </c>
      <c r="D1830" s="238">
        <v>8.04</v>
      </c>
      <c r="E1830" s="21">
        <v>4.84</v>
      </c>
      <c r="F1830" s="28">
        <v>38.91</v>
      </c>
      <c r="G1830" s="396"/>
      <c r="H1830" s="383"/>
    </row>
    <row r="1831" s="380" customFormat="1" ht="25" customHeight="1" spans="1:8">
      <c r="A1831" s="208">
        <v>1827</v>
      </c>
      <c r="B1831" s="24" t="s">
        <v>13540</v>
      </c>
      <c r="C1831" s="24" t="s">
        <v>13495</v>
      </c>
      <c r="D1831" s="238">
        <v>12.53</v>
      </c>
      <c r="E1831" s="21">
        <v>4.84</v>
      </c>
      <c r="F1831" s="28">
        <v>60.65</v>
      </c>
      <c r="G1831" s="396"/>
      <c r="H1831" s="383"/>
    </row>
    <row r="1832" s="380" customFormat="1" ht="25" customHeight="1" spans="1:8">
      <c r="A1832" s="208">
        <v>1828</v>
      </c>
      <c r="B1832" s="24" t="s">
        <v>13541</v>
      </c>
      <c r="C1832" s="24" t="s">
        <v>13495</v>
      </c>
      <c r="D1832" s="238">
        <v>3.28</v>
      </c>
      <c r="E1832" s="21">
        <v>4.84</v>
      </c>
      <c r="F1832" s="28">
        <v>15.88</v>
      </c>
      <c r="G1832" s="396"/>
      <c r="H1832" s="383"/>
    </row>
    <row r="1833" s="380" customFormat="1" ht="25" customHeight="1" spans="1:8">
      <c r="A1833" s="208">
        <v>1829</v>
      </c>
      <c r="B1833" s="24" t="s">
        <v>13542</v>
      </c>
      <c r="C1833" s="24" t="s">
        <v>13495</v>
      </c>
      <c r="D1833" s="238">
        <v>15.66</v>
      </c>
      <c r="E1833" s="21">
        <v>4.84</v>
      </c>
      <c r="F1833" s="28">
        <v>75.79</v>
      </c>
      <c r="G1833" s="396"/>
      <c r="H1833" s="383"/>
    </row>
    <row r="1834" s="380" customFormat="1" ht="25" customHeight="1" spans="1:8">
      <c r="A1834" s="208">
        <v>1830</v>
      </c>
      <c r="B1834" s="24" t="s">
        <v>13543</v>
      </c>
      <c r="C1834" s="24" t="s">
        <v>13495</v>
      </c>
      <c r="D1834" s="238">
        <v>8.26</v>
      </c>
      <c r="E1834" s="21">
        <v>4.84</v>
      </c>
      <c r="F1834" s="28">
        <v>39.98</v>
      </c>
      <c r="G1834" s="396"/>
      <c r="H1834" s="383"/>
    </row>
    <row r="1835" s="380" customFormat="1" ht="25" customHeight="1" spans="1:8">
      <c r="A1835" s="208">
        <v>1831</v>
      </c>
      <c r="B1835" s="24" t="s">
        <v>21</v>
      </c>
      <c r="C1835" s="24" t="s">
        <v>13495</v>
      </c>
      <c r="D1835" s="238">
        <v>13.99</v>
      </c>
      <c r="E1835" s="21">
        <v>4.84</v>
      </c>
      <c r="F1835" s="28">
        <v>67.71</v>
      </c>
      <c r="G1835" s="396"/>
      <c r="H1835" s="383"/>
    </row>
    <row r="1836" s="380" customFormat="1" ht="25" customHeight="1" spans="1:8">
      <c r="A1836" s="208">
        <v>1832</v>
      </c>
      <c r="B1836" s="24" t="s">
        <v>13544</v>
      </c>
      <c r="C1836" s="24" t="s">
        <v>13495</v>
      </c>
      <c r="D1836" s="238">
        <v>10.37</v>
      </c>
      <c r="E1836" s="21">
        <v>4.84</v>
      </c>
      <c r="F1836" s="28">
        <v>50.19</v>
      </c>
      <c r="G1836" s="396"/>
      <c r="H1836" s="383"/>
    </row>
    <row r="1837" s="380" customFormat="1" ht="25" customHeight="1" spans="1:8">
      <c r="A1837" s="208">
        <v>1833</v>
      </c>
      <c r="B1837" s="24" t="s">
        <v>13545</v>
      </c>
      <c r="C1837" s="24" t="s">
        <v>13495</v>
      </c>
      <c r="D1837" s="238">
        <v>12.35</v>
      </c>
      <c r="E1837" s="21">
        <v>4.84</v>
      </c>
      <c r="F1837" s="28">
        <v>59.77</v>
      </c>
      <c r="G1837" s="396"/>
      <c r="H1837" s="383"/>
    </row>
    <row r="1838" s="380" customFormat="1" ht="25" customHeight="1" spans="1:8">
      <c r="A1838" s="208">
        <v>1834</v>
      </c>
      <c r="B1838" s="24" t="s">
        <v>13546</v>
      </c>
      <c r="C1838" s="24" t="s">
        <v>13495</v>
      </c>
      <c r="D1838" s="238">
        <v>2.84</v>
      </c>
      <c r="E1838" s="21">
        <v>4.84</v>
      </c>
      <c r="F1838" s="28">
        <v>13.75</v>
      </c>
      <c r="G1838" s="396"/>
      <c r="H1838" s="383"/>
    </row>
    <row r="1839" s="380" customFormat="1" ht="25" customHeight="1" spans="1:8">
      <c r="A1839" s="208">
        <v>1835</v>
      </c>
      <c r="B1839" s="24" t="s">
        <v>13547</v>
      </c>
      <c r="C1839" s="24" t="s">
        <v>13495</v>
      </c>
      <c r="D1839" s="238">
        <v>6.19</v>
      </c>
      <c r="E1839" s="21">
        <v>4.84</v>
      </c>
      <c r="F1839" s="28">
        <v>29.96</v>
      </c>
      <c r="G1839" s="396"/>
      <c r="H1839" s="383"/>
    </row>
    <row r="1840" s="380" customFormat="1" ht="25" customHeight="1" spans="1:8">
      <c r="A1840" s="208">
        <v>1836</v>
      </c>
      <c r="B1840" s="24" t="s">
        <v>13548</v>
      </c>
      <c r="C1840" s="24" t="s">
        <v>13495</v>
      </c>
      <c r="D1840" s="238">
        <v>8.05</v>
      </c>
      <c r="E1840" s="21">
        <v>4.84</v>
      </c>
      <c r="F1840" s="28">
        <v>38.96</v>
      </c>
      <c r="G1840" s="396"/>
      <c r="H1840" s="383"/>
    </row>
    <row r="1841" s="380" customFormat="1" ht="25" customHeight="1" spans="1:8">
      <c r="A1841" s="208">
        <v>1837</v>
      </c>
      <c r="B1841" s="24" t="s">
        <v>13549</v>
      </c>
      <c r="C1841" s="24" t="s">
        <v>13495</v>
      </c>
      <c r="D1841" s="238">
        <v>7.11</v>
      </c>
      <c r="E1841" s="21">
        <v>4.84</v>
      </c>
      <c r="F1841" s="28">
        <v>34.41</v>
      </c>
      <c r="G1841" s="396"/>
      <c r="H1841" s="383"/>
    </row>
    <row r="1842" s="380" customFormat="1" ht="25" customHeight="1" spans="1:8">
      <c r="A1842" s="208">
        <v>1838</v>
      </c>
      <c r="B1842" s="24" t="s">
        <v>13550</v>
      </c>
      <c r="C1842" s="24" t="s">
        <v>13495</v>
      </c>
      <c r="D1842" s="238">
        <v>8.69</v>
      </c>
      <c r="E1842" s="21">
        <v>4.84</v>
      </c>
      <c r="F1842" s="28">
        <v>42.06</v>
      </c>
      <c r="G1842" s="396"/>
      <c r="H1842" s="383"/>
    </row>
    <row r="1843" s="380" customFormat="1" ht="25" customHeight="1" spans="1:8">
      <c r="A1843" s="208">
        <v>1839</v>
      </c>
      <c r="B1843" s="24" t="s">
        <v>13551</v>
      </c>
      <c r="C1843" s="24" t="s">
        <v>13495</v>
      </c>
      <c r="D1843" s="238">
        <v>3.83</v>
      </c>
      <c r="E1843" s="21">
        <v>4.84</v>
      </c>
      <c r="F1843" s="28">
        <v>18.54</v>
      </c>
      <c r="G1843" s="396"/>
      <c r="H1843" s="383"/>
    </row>
    <row r="1844" s="380" customFormat="1" ht="25" customHeight="1" spans="1:8">
      <c r="A1844" s="208">
        <v>1840</v>
      </c>
      <c r="B1844" s="24" t="s">
        <v>13552</v>
      </c>
      <c r="C1844" s="24" t="s">
        <v>13495</v>
      </c>
      <c r="D1844" s="238">
        <v>8.32</v>
      </c>
      <c r="E1844" s="21">
        <v>4.84</v>
      </c>
      <c r="F1844" s="28">
        <v>40.27</v>
      </c>
      <c r="G1844" s="396"/>
      <c r="H1844" s="383"/>
    </row>
    <row r="1845" s="380" customFormat="1" ht="25" customHeight="1" spans="1:8">
      <c r="A1845" s="208">
        <v>1841</v>
      </c>
      <c r="B1845" s="24" t="s">
        <v>13553</v>
      </c>
      <c r="C1845" s="24" t="s">
        <v>13495</v>
      </c>
      <c r="D1845" s="238">
        <v>2.35</v>
      </c>
      <c r="E1845" s="21">
        <v>4.84</v>
      </c>
      <c r="F1845" s="28">
        <v>11.37</v>
      </c>
      <c r="G1845" s="396"/>
      <c r="H1845" s="383"/>
    </row>
    <row r="1846" s="380" customFormat="1" ht="25" customHeight="1" spans="1:8">
      <c r="A1846" s="208">
        <v>1842</v>
      </c>
      <c r="B1846" s="24" t="s">
        <v>4656</v>
      </c>
      <c r="C1846" s="24" t="s">
        <v>13495</v>
      </c>
      <c r="D1846" s="238">
        <v>9.14</v>
      </c>
      <c r="E1846" s="21">
        <v>4.84</v>
      </c>
      <c r="F1846" s="28">
        <v>44.24</v>
      </c>
      <c r="G1846" s="396"/>
      <c r="H1846" s="383"/>
    </row>
    <row r="1847" s="380" customFormat="1" ht="25" customHeight="1" spans="1:8">
      <c r="A1847" s="208">
        <v>1843</v>
      </c>
      <c r="B1847" s="24" t="s">
        <v>13554</v>
      </c>
      <c r="C1847" s="79" t="s">
        <v>13555</v>
      </c>
      <c r="D1847" s="238">
        <v>10.15</v>
      </c>
      <c r="E1847" s="21">
        <v>4.84</v>
      </c>
      <c r="F1847" s="28">
        <v>49.13</v>
      </c>
      <c r="G1847" s="396"/>
      <c r="H1847" s="383"/>
    </row>
    <row r="1848" s="380" customFormat="1" ht="25" customHeight="1" spans="1:8">
      <c r="A1848" s="208">
        <v>1844</v>
      </c>
      <c r="B1848" s="24" t="s">
        <v>13556</v>
      </c>
      <c r="C1848" s="79" t="s">
        <v>13555</v>
      </c>
      <c r="D1848" s="238">
        <v>3.03</v>
      </c>
      <c r="E1848" s="21">
        <v>4.84</v>
      </c>
      <c r="F1848" s="28">
        <v>14.67</v>
      </c>
      <c r="G1848" s="396"/>
      <c r="H1848" s="383"/>
    </row>
    <row r="1849" s="380" customFormat="1" ht="25" customHeight="1" spans="1:8">
      <c r="A1849" s="208">
        <v>1845</v>
      </c>
      <c r="B1849" s="24" t="s">
        <v>13557</v>
      </c>
      <c r="C1849" s="79" t="s">
        <v>13555</v>
      </c>
      <c r="D1849" s="238">
        <v>1.52</v>
      </c>
      <c r="E1849" s="21">
        <v>4.84</v>
      </c>
      <c r="F1849" s="28">
        <v>7.39</v>
      </c>
      <c r="G1849" s="396"/>
      <c r="H1849" s="383"/>
    </row>
    <row r="1850" s="380" customFormat="1" ht="25" customHeight="1" spans="1:8">
      <c r="A1850" s="208">
        <v>1846</v>
      </c>
      <c r="B1850" s="24" t="s">
        <v>13558</v>
      </c>
      <c r="C1850" s="79" t="s">
        <v>13555</v>
      </c>
      <c r="D1850" s="238">
        <v>3.64</v>
      </c>
      <c r="E1850" s="21">
        <v>4.84</v>
      </c>
      <c r="F1850" s="28">
        <v>17.62</v>
      </c>
      <c r="G1850" s="396"/>
      <c r="H1850" s="383"/>
    </row>
    <row r="1851" s="380" customFormat="1" ht="25" customHeight="1" spans="1:8">
      <c r="A1851" s="208">
        <v>1847</v>
      </c>
      <c r="B1851" s="24" t="s">
        <v>13559</v>
      </c>
      <c r="C1851" s="79" t="s">
        <v>13555</v>
      </c>
      <c r="D1851" s="238">
        <v>2.35</v>
      </c>
      <c r="E1851" s="21">
        <v>4.84</v>
      </c>
      <c r="F1851" s="28">
        <v>11.37</v>
      </c>
      <c r="G1851" s="396"/>
      <c r="H1851" s="383"/>
    </row>
    <row r="1852" s="380" customFormat="1" ht="25" customHeight="1" spans="1:8">
      <c r="A1852" s="208">
        <v>1848</v>
      </c>
      <c r="B1852" s="24" t="s">
        <v>13560</v>
      </c>
      <c r="C1852" s="79" t="s">
        <v>13555</v>
      </c>
      <c r="D1852" s="238">
        <v>3</v>
      </c>
      <c r="E1852" s="21">
        <v>4.84</v>
      </c>
      <c r="F1852" s="28">
        <v>14.52</v>
      </c>
      <c r="G1852" s="396"/>
      <c r="H1852" s="383"/>
    </row>
    <row r="1853" s="380" customFormat="1" ht="25" customHeight="1" spans="1:8">
      <c r="A1853" s="208">
        <v>1849</v>
      </c>
      <c r="B1853" s="24" t="s">
        <v>13561</v>
      </c>
      <c r="C1853" s="79" t="s">
        <v>13555</v>
      </c>
      <c r="D1853" s="238">
        <v>7.61</v>
      </c>
      <c r="E1853" s="21">
        <v>4.84</v>
      </c>
      <c r="F1853" s="28">
        <v>36.83</v>
      </c>
      <c r="G1853" s="396"/>
      <c r="H1853" s="383"/>
    </row>
    <row r="1854" s="380" customFormat="1" ht="25" customHeight="1" spans="1:8">
      <c r="A1854" s="208">
        <v>1850</v>
      </c>
      <c r="B1854" s="24" t="s">
        <v>3070</v>
      </c>
      <c r="C1854" s="79" t="s">
        <v>13555</v>
      </c>
      <c r="D1854" s="238">
        <v>4.16</v>
      </c>
      <c r="E1854" s="21">
        <v>4.84</v>
      </c>
      <c r="F1854" s="28">
        <v>20.13</v>
      </c>
      <c r="G1854" s="396"/>
      <c r="H1854" s="383"/>
    </row>
    <row r="1855" s="380" customFormat="1" ht="25" customHeight="1" spans="1:8">
      <c r="A1855" s="208">
        <v>1851</v>
      </c>
      <c r="B1855" s="24" t="s">
        <v>13562</v>
      </c>
      <c r="C1855" s="79" t="s">
        <v>13555</v>
      </c>
      <c r="D1855" s="238">
        <v>2.71</v>
      </c>
      <c r="E1855" s="21">
        <v>4.84</v>
      </c>
      <c r="F1855" s="28">
        <v>13.12</v>
      </c>
      <c r="G1855" s="396"/>
      <c r="H1855" s="383"/>
    </row>
    <row r="1856" s="380" customFormat="1" ht="25" customHeight="1" spans="1:8">
      <c r="A1856" s="208">
        <v>1852</v>
      </c>
      <c r="B1856" s="24" t="s">
        <v>8548</v>
      </c>
      <c r="C1856" s="79" t="s">
        <v>13555</v>
      </c>
      <c r="D1856" s="238">
        <v>5.52</v>
      </c>
      <c r="E1856" s="21">
        <v>4.84</v>
      </c>
      <c r="F1856" s="28">
        <v>26.72</v>
      </c>
      <c r="G1856" s="396"/>
      <c r="H1856" s="383"/>
    </row>
    <row r="1857" s="380" customFormat="1" ht="25" customHeight="1" spans="1:8">
      <c r="A1857" s="208">
        <v>1853</v>
      </c>
      <c r="B1857" s="24" t="s">
        <v>3252</v>
      </c>
      <c r="C1857" s="79" t="s">
        <v>13555</v>
      </c>
      <c r="D1857" s="238">
        <v>5.88</v>
      </c>
      <c r="E1857" s="21">
        <v>4.84</v>
      </c>
      <c r="F1857" s="28">
        <v>28.46</v>
      </c>
      <c r="G1857" s="396"/>
      <c r="H1857" s="383"/>
    </row>
    <row r="1858" s="380" customFormat="1" ht="25" customHeight="1" spans="1:8">
      <c r="A1858" s="208">
        <v>1854</v>
      </c>
      <c r="B1858" s="24" t="s">
        <v>13563</v>
      </c>
      <c r="C1858" s="79" t="s">
        <v>13555</v>
      </c>
      <c r="D1858" s="238">
        <v>14</v>
      </c>
      <c r="E1858" s="21">
        <v>4.84</v>
      </c>
      <c r="F1858" s="28">
        <v>67.76</v>
      </c>
      <c r="G1858" s="396"/>
      <c r="H1858" s="383"/>
    </row>
    <row r="1859" s="380" customFormat="1" ht="25" customHeight="1" spans="1:8">
      <c r="A1859" s="208">
        <v>1855</v>
      </c>
      <c r="B1859" s="24" t="s">
        <v>13564</v>
      </c>
      <c r="C1859" s="79" t="s">
        <v>13555</v>
      </c>
      <c r="D1859" s="238">
        <v>10.37</v>
      </c>
      <c r="E1859" s="21">
        <v>4.84</v>
      </c>
      <c r="F1859" s="28">
        <v>50.19</v>
      </c>
      <c r="G1859" s="396"/>
      <c r="H1859" s="383"/>
    </row>
    <row r="1860" s="380" customFormat="1" ht="25" customHeight="1" spans="1:8">
      <c r="A1860" s="208">
        <v>1856</v>
      </c>
      <c r="B1860" s="24" t="s">
        <v>13565</v>
      </c>
      <c r="C1860" s="79" t="s">
        <v>13555</v>
      </c>
      <c r="D1860" s="238">
        <v>1.26</v>
      </c>
      <c r="E1860" s="21">
        <v>4.84</v>
      </c>
      <c r="F1860" s="28">
        <v>6.1</v>
      </c>
      <c r="G1860" s="396"/>
      <c r="H1860" s="383"/>
    </row>
    <row r="1861" s="380" customFormat="1" ht="25" customHeight="1" spans="1:8">
      <c r="A1861" s="208">
        <v>1857</v>
      </c>
      <c r="B1861" s="24" t="s">
        <v>6879</v>
      </c>
      <c r="C1861" s="79" t="s">
        <v>13555</v>
      </c>
      <c r="D1861" s="238">
        <v>4.97</v>
      </c>
      <c r="E1861" s="21">
        <v>4.84</v>
      </c>
      <c r="F1861" s="28">
        <v>24.05</v>
      </c>
      <c r="G1861" s="396"/>
      <c r="H1861" s="383"/>
    </row>
    <row r="1862" s="380" customFormat="1" ht="25" customHeight="1" spans="1:8">
      <c r="A1862" s="208">
        <v>1858</v>
      </c>
      <c r="B1862" s="24" t="s">
        <v>13566</v>
      </c>
      <c r="C1862" s="79" t="s">
        <v>13555</v>
      </c>
      <c r="D1862" s="238">
        <v>5.33</v>
      </c>
      <c r="E1862" s="21">
        <v>4.84</v>
      </c>
      <c r="F1862" s="28">
        <v>25.8</v>
      </c>
      <c r="G1862" s="396"/>
      <c r="H1862" s="383"/>
    </row>
    <row r="1863" s="380" customFormat="1" ht="25" customHeight="1" spans="1:8">
      <c r="A1863" s="208">
        <v>1859</v>
      </c>
      <c r="B1863" s="24" t="s">
        <v>13567</v>
      </c>
      <c r="C1863" s="79" t="s">
        <v>13555</v>
      </c>
      <c r="D1863" s="238">
        <v>3.02</v>
      </c>
      <c r="E1863" s="21">
        <v>4.84</v>
      </c>
      <c r="F1863" s="28">
        <v>14.62</v>
      </c>
      <c r="G1863" s="396"/>
      <c r="H1863" s="383"/>
    </row>
    <row r="1864" s="380" customFormat="1" ht="25" customHeight="1" spans="1:8">
      <c r="A1864" s="208">
        <v>1860</v>
      </c>
      <c r="B1864" s="24" t="s">
        <v>13522</v>
      </c>
      <c r="C1864" s="79" t="s">
        <v>13555</v>
      </c>
      <c r="D1864" s="238">
        <v>5.61</v>
      </c>
      <c r="E1864" s="21">
        <v>4.84</v>
      </c>
      <c r="F1864" s="28">
        <v>27.15</v>
      </c>
      <c r="G1864" s="396"/>
      <c r="H1864" s="383"/>
    </row>
    <row r="1865" s="380" customFormat="1" ht="25" customHeight="1" spans="1:8">
      <c r="A1865" s="208">
        <v>1861</v>
      </c>
      <c r="B1865" s="24" t="s">
        <v>13568</v>
      </c>
      <c r="C1865" s="79" t="s">
        <v>13555</v>
      </c>
      <c r="D1865" s="238">
        <v>3.96</v>
      </c>
      <c r="E1865" s="21">
        <v>4.84</v>
      </c>
      <c r="F1865" s="28">
        <v>19.17</v>
      </c>
      <c r="G1865" s="396"/>
      <c r="H1865" s="383"/>
    </row>
    <row r="1866" s="380" customFormat="1" ht="25" customHeight="1" spans="1:8">
      <c r="A1866" s="208">
        <v>1862</v>
      </c>
      <c r="B1866" s="24" t="s">
        <v>13569</v>
      </c>
      <c r="C1866" s="79" t="s">
        <v>13555</v>
      </c>
      <c r="D1866" s="238">
        <v>9.44</v>
      </c>
      <c r="E1866" s="21">
        <v>4.84</v>
      </c>
      <c r="F1866" s="28">
        <v>45.69</v>
      </c>
      <c r="G1866" s="396"/>
      <c r="H1866" s="383"/>
    </row>
    <row r="1867" s="380" customFormat="1" ht="25" customHeight="1" spans="1:8">
      <c r="A1867" s="208">
        <v>1863</v>
      </c>
      <c r="B1867" s="24" t="s">
        <v>13570</v>
      </c>
      <c r="C1867" s="79" t="s">
        <v>13555</v>
      </c>
      <c r="D1867" s="238">
        <v>10.46</v>
      </c>
      <c r="E1867" s="21">
        <v>4.84</v>
      </c>
      <c r="F1867" s="28">
        <v>50.63</v>
      </c>
      <c r="G1867" s="396"/>
      <c r="H1867" s="383"/>
    </row>
    <row r="1868" s="380" customFormat="1" ht="25" customHeight="1" spans="1:8">
      <c r="A1868" s="208">
        <v>1864</v>
      </c>
      <c r="B1868" s="24" t="s">
        <v>4198</v>
      </c>
      <c r="C1868" s="79" t="s">
        <v>13555</v>
      </c>
      <c r="D1868" s="238">
        <v>4.86</v>
      </c>
      <c r="E1868" s="21">
        <v>4.84</v>
      </c>
      <c r="F1868" s="28">
        <v>23.52</v>
      </c>
      <c r="G1868" s="396"/>
      <c r="H1868" s="383"/>
    </row>
    <row r="1869" s="380" customFormat="1" ht="25" customHeight="1" spans="1:8">
      <c r="A1869" s="208">
        <v>1865</v>
      </c>
      <c r="B1869" s="24" t="s">
        <v>64</v>
      </c>
      <c r="C1869" s="79" t="s">
        <v>13555</v>
      </c>
      <c r="D1869" s="238">
        <v>9.9</v>
      </c>
      <c r="E1869" s="21">
        <v>4.84</v>
      </c>
      <c r="F1869" s="28">
        <v>47.92</v>
      </c>
      <c r="G1869" s="396"/>
      <c r="H1869" s="383"/>
    </row>
    <row r="1870" s="380" customFormat="1" ht="25" customHeight="1" spans="1:8">
      <c r="A1870" s="208">
        <v>1866</v>
      </c>
      <c r="B1870" s="24" t="s">
        <v>13571</v>
      </c>
      <c r="C1870" s="79" t="s">
        <v>13555</v>
      </c>
      <c r="D1870" s="238">
        <v>4.77</v>
      </c>
      <c r="E1870" s="21">
        <v>4.84</v>
      </c>
      <c r="F1870" s="28">
        <v>23.09</v>
      </c>
      <c r="G1870" s="396"/>
      <c r="H1870" s="383"/>
    </row>
    <row r="1871" s="380" customFormat="1" ht="25" customHeight="1" spans="1:8">
      <c r="A1871" s="208">
        <v>1867</v>
      </c>
      <c r="B1871" s="24" t="s">
        <v>13572</v>
      </c>
      <c r="C1871" s="79" t="s">
        <v>13555</v>
      </c>
      <c r="D1871" s="238">
        <v>3.77</v>
      </c>
      <c r="E1871" s="21">
        <v>4.84</v>
      </c>
      <c r="F1871" s="28">
        <v>18.25</v>
      </c>
      <c r="G1871" s="396"/>
      <c r="H1871" s="383"/>
    </row>
    <row r="1872" s="380" customFormat="1" ht="25" customHeight="1" spans="1:8">
      <c r="A1872" s="208">
        <v>1868</v>
      </c>
      <c r="B1872" s="24" t="s">
        <v>13573</v>
      </c>
      <c r="C1872" s="79" t="s">
        <v>13555</v>
      </c>
      <c r="D1872" s="238">
        <v>3.05</v>
      </c>
      <c r="E1872" s="21">
        <v>4.84</v>
      </c>
      <c r="F1872" s="28">
        <v>14.76</v>
      </c>
      <c r="G1872" s="396"/>
      <c r="H1872" s="383"/>
    </row>
    <row r="1873" s="380" customFormat="1" ht="25" customHeight="1" spans="1:8">
      <c r="A1873" s="208">
        <v>1869</v>
      </c>
      <c r="B1873" s="24" t="s">
        <v>13574</v>
      </c>
      <c r="C1873" s="79" t="s">
        <v>13555</v>
      </c>
      <c r="D1873" s="238">
        <v>4.24</v>
      </c>
      <c r="E1873" s="21">
        <v>4.84</v>
      </c>
      <c r="F1873" s="28">
        <v>20.52</v>
      </c>
      <c r="G1873" s="396"/>
      <c r="H1873" s="383"/>
    </row>
    <row r="1874" s="380" customFormat="1" ht="25" customHeight="1" spans="1:8">
      <c r="A1874" s="208">
        <v>1870</v>
      </c>
      <c r="B1874" s="24" t="s">
        <v>10770</v>
      </c>
      <c r="C1874" s="79" t="s">
        <v>13555</v>
      </c>
      <c r="D1874" s="238">
        <v>3.55</v>
      </c>
      <c r="E1874" s="21">
        <v>4.84</v>
      </c>
      <c r="F1874" s="28">
        <v>17.18</v>
      </c>
      <c r="G1874" s="396"/>
      <c r="H1874" s="383"/>
    </row>
    <row r="1875" s="380" customFormat="1" ht="25" customHeight="1" spans="1:8">
      <c r="A1875" s="208">
        <v>1871</v>
      </c>
      <c r="B1875" s="24" t="s">
        <v>13575</v>
      </c>
      <c r="C1875" s="79" t="s">
        <v>13555</v>
      </c>
      <c r="D1875" s="238">
        <v>5.17</v>
      </c>
      <c r="E1875" s="21">
        <v>4.84</v>
      </c>
      <c r="F1875" s="28">
        <v>25.02</v>
      </c>
      <c r="G1875" s="396"/>
      <c r="H1875" s="383"/>
    </row>
    <row r="1876" s="380" customFormat="1" ht="25" customHeight="1" spans="1:8">
      <c r="A1876" s="208">
        <v>1872</v>
      </c>
      <c r="B1876" s="24" t="s">
        <v>9898</v>
      </c>
      <c r="C1876" s="79" t="s">
        <v>13555</v>
      </c>
      <c r="D1876" s="238">
        <v>3.11</v>
      </c>
      <c r="E1876" s="21">
        <v>4.84</v>
      </c>
      <c r="F1876" s="28">
        <v>15.05</v>
      </c>
      <c r="G1876" s="396"/>
      <c r="H1876" s="383"/>
    </row>
    <row r="1877" s="380" customFormat="1" ht="25" customHeight="1" spans="1:8">
      <c r="A1877" s="208">
        <v>1873</v>
      </c>
      <c r="B1877" s="24" t="s">
        <v>13576</v>
      </c>
      <c r="C1877" s="79" t="s">
        <v>13555</v>
      </c>
      <c r="D1877" s="238">
        <v>12.23</v>
      </c>
      <c r="E1877" s="21">
        <v>4.84</v>
      </c>
      <c r="F1877" s="28">
        <v>59.19</v>
      </c>
      <c r="G1877" s="396"/>
      <c r="H1877" s="383"/>
    </row>
    <row r="1878" s="380" customFormat="1" ht="25" customHeight="1" spans="1:8">
      <c r="A1878" s="208">
        <v>1874</v>
      </c>
      <c r="B1878" s="24" t="s">
        <v>7763</v>
      </c>
      <c r="C1878" s="79" t="s">
        <v>13555</v>
      </c>
      <c r="D1878" s="238">
        <v>0.82</v>
      </c>
      <c r="E1878" s="21">
        <v>4.84</v>
      </c>
      <c r="F1878" s="28">
        <v>3.97</v>
      </c>
      <c r="G1878" s="396"/>
      <c r="H1878" s="383"/>
    </row>
    <row r="1879" s="380" customFormat="1" ht="25" customHeight="1" spans="1:8">
      <c r="A1879" s="208">
        <v>1875</v>
      </c>
      <c r="B1879" s="24" t="s">
        <v>13577</v>
      </c>
      <c r="C1879" s="79" t="s">
        <v>13555</v>
      </c>
      <c r="D1879" s="238">
        <v>10.42</v>
      </c>
      <c r="E1879" s="21">
        <v>4.84</v>
      </c>
      <c r="F1879" s="28">
        <v>50.43</v>
      </c>
      <c r="G1879" s="396"/>
      <c r="H1879" s="383"/>
    </row>
    <row r="1880" s="380" customFormat="1" ht="25" customHeight="1" spans="1:8">
      <c r="A1880" s="208">
        <v>1876</v>
      </c>
      <c r="B1880" s="24" t="s">
        <v>13578</v>
      </c>
      <c r="C1880" s="79" t="s">
        <v>13555</v>
      </c>
      <c r="D1880" s="238">
        <v>4.37</v>
      </c>
      <c r="E1880" s="21">
        <v>4.84</v>
      </c>
      <c r="F1880" s="28">
        <v>21.15</v>
      </c>
      <c r="G1880" s="396"/>
      <c r="H1880" s="383"/>
    </row>
    <row r="1881" s="380" customFormat="1" ht="25" customHeight="1" spans="1:8">
      <c r="A1881" s="208">
        <v>1877</v>
      </c>
      <c r="B1881" s="24" t="s">
        <v>3333</v>
      </c>
      <c r="C1881" s="79" t="s">
        <v>13555</v>
      </c>
      <c r="D1881" s="238">
        <v>1.92</v>
      </c>
      <c r="E1881" s="21">
        <v>4.84</v>
      </c>
      <c r="F1881" s="28">
        <v>9.29</v>
      </c>
      <c r="G1881" s="396"/>
      <c r="H1881" s="383"/>
    </row>
    <row r="1882" s="380" customFormat="1" ht="25" customHeight="1" spans="1:8">
      <c r="A1882" s="208">
        <v>1878</v>
      </c>
      <c r="B1882" s="24" t="s">
        <v>13579</v>
      </c>
      <c r="C1882" s="79" t="s">
        <v>13555</v>
      </c>
      <c r="D1882" s="238">
        <v>8.98</v>
      </c>
      <c r="E1882" s="21">
        <v>4.84</v>
      </c>
      <c r="F1882" s="28">
        <v>43.46</v>
      </c>
      <c r="G1882" s="396"/>
      <c r="H1882" s="383"/>
    </row>
    <row r="1883" s="380" customFormat="1" ht="25" customHeight="1" spans="1:8">
      <c r="A1883" s="208">
        <v>1879</v>
      </c>
      <c r="B1883" s="24" t="s">
        <v>5281</v>
      </c>
      <c r="C1883" s="79" t="s">
        <v>13555</v>
      </c>
      <c r="D1883" s="238">
        <v>5.12</v>
      </c>
      <c r="E1883" s="21">
        <v>4.84</v>
      </c>
      <c r="F1883" s="28">
        <v>24.78</v>
      </c>
      <c r="G1883" s="396"/>
      <c r="H1883" s="383"/>
    </row>
    <row r="1884" s="380" customFormat="1" ht="25" customHeight="1" spans="1:8">
      <c r="A1884" s="208">
        <v>1880</v>
      </c>
      <c r="B1884" s="24" t="s">
        <v>12022</v>
      </c>
      <c r="C1884" s="79" t="s">
        <v>13555</v>
      </c>
      <c r="D1884" s="238">
        <v>3.71</v>
      </c>
      <c r="E1884" s="21">
        <v>4.84</v>
      </c>
      <c r="F1884" s="28">
        <v>17.96</v>
      </c>
      <c r="G1884" s="396"/>
      <c r="H1884" s="383"/>
    </row>
    <row r="1885" s="380" customFormat="1" ht="25" customHeight="1" spans="1:8">
      <c r="A1885" s="208">
        <v>1881</v>
      </c>
      <c r="B1885" s="24" t="s">
        <v>13580</v>
      </c>
      <c r="C1885" s="79" t="s">
        <v>13555</v>
      </c>
      <c r="D1885" s="238">
        <v>6.38</v>
      </c>
      <c r="E1885" s="21">
        <v>4.84</v>
      </c>
      <c r="F1885" s="28">
        <v>30.88</v>
      </c>
      <c r="G1885" s="396"/>
      <c r="H1885" s="383"/>
    </row>
    <row r="1886" s="380" customFormat="1" ht="25" customHeight="1" spans="1:8">
      <c r="A1886" s="208">
        <v>1882</v>
      </c>
      <c r="B1886" s="24" t="s">
        <v>13581</v>
      </c>
      <c r="C1886" s="79" t="s">
        <v>13555</v>
      </c>
      <c r="D1886" s="238">
        <v>3.98</v>
      </c>
      <c r="E1886" s="21">
        <v>4.84</v>
      </c>
      <c r="F1886" s="28">
        <v>19.26</v>
      </c>
      <c r="G1886" s="396"/>
      <c r="H1886" s="383"/>
    </row>
    <row r="1887" s="380" customFormat="1" ht="25" customHeight="1" spans="1:8">
      <c r="A1887" s="208">
        <v>1883</v>
      </c>
      <c r="B1887" s="24" t="s">
        <v>13582</v>
      </c>
      <c r="C1887" s="79" t="s">
        <v>13555</v>
      </c>
      <c r="D1887" s="238">
        <v>2.82</v>
      </c>
      <c r="E1887" s="21">
        <v>4.84</v>
      </c>
      <c r="F1887" s="28">
        <v>13.65</v>
      </c>
      <c r="G1887" s="396"/>
      <c r="H1887" s="383"/>
    </row>
    <row r="1888" s="380" customFormat="1" ht="25" customHeight="1" spans="1:8">
      <c r="A1888" s="208">
        <v>1884</v>
      </c>
      <c r="B1888" s="24" t="s">
        <v>13583</v>
      </c>
      <c r="C1888" s="79" t="s">
        <v>13555</v>
      </c>
      <c r="D1888" s="238">
        <v>11.31</v>
      </c>
      <c r="E1888" s="21">
        <v>4.84</v>
      </c>
      <c r="F1888" s="28">
        <v>54.74</v>
      </c>
      <c r="G1888" s="396"/>
      <c r="H1888" s="383"/>
    </row>
    <row r="1889" s="380" customFormat="1" ht="25" customHeight="1" spans="1:8">
      <c r="A1889" s="208">
        <v>1885</v>
      </c>
      <c r="B1889" s="24" t="s">
        <v>13584</v>
      </c>
      <c r="C1889" s="79" t="s">
        <v>13555</v>
      </c>
      <c r="D1889" s="238">
        <v>6.51</v>
      </c>
      <c r="E1889" s="21">
        <v>4.84</v>
      </c>
      <c r="F1889" s="28">
        <v>31.51</v>
      </c>
      <c r="G1889" s="396"/>
      <c r="H1889" s="383"/>
    </row>
    <row r="1890" s="380" customFormat="1" ht="25" customHeight="1" spans="1:8">
      <c r="A1890" s="208">
        <v>1886</v>
      </c>
      <c r="B1890" s="24" t="s">
        <v>13585</v>
      </c>
      <c r="C1890" s="79" t="s">
        <v>13555</v>
      </c>
      <c r="D1890" s="238">
        <v>4.75</v>
      </c>
      <c r="E1890" s="21">
        <v>4.84</v>
      </c>
      <c r="F1890" s="28">
        <v>22.99</v>
      </c>
      <c r="G1890" s="396"/>
      <c r="H1890" s="383"/>
    </row>
    <row r="1891" s="380" customFormat="1" ht="25" customHeight="1" spans="1:8">
      <c r="A1891" s="208">
        <v>1887</v>
      </c>
      <c r="B1891" s="24" t="s">
        <v>13586</v>
      </c>
      <c r="C1891" s="79" t="s">
        <v>13555</v>
      </c>
      <c r="D1891" s="238">
        <v>10.13</v>
      </c>
      <c r="E1891" s="21">
        <v>4.84</v>
      </c>
      <c r="F1891" s="28">
        <v>49.03</v>
      </c>
      <c r="G1891" s="396"/>
      <c r="H1891" s="383"/>
    </row>
    <row r="1892" s="380" customFormat="1" ht="25" customHeight="1" spans="1:8">
      <c r="A1892" s="208">
        <v>1888</v>
      </c>
      <c r="B1892" s="24" t="s">
        <v>1734</v>
      </c>
      <c r="C1892" s="79" t="s">
        <v>13555</v>
      </c>
      <c r="D1892" s="238">
        <v>2.88</v>
      </c>
      <c r="E1892" s="21">
        <v>4.84</v>
      </c>
      <c r="F1892" s="28">
        <v>13.94</v>
      </c>
      <c r="G1892" s="396"/>
      <c r="H1892" s="383"/>
    </row>
    <row r="1893" s="380" customFormat="1" ht="25" customHeight="1" spans="1:8">
      <c r="A1893" s="208">
        <v>1889</v>
      </c>
      <c r="B1893" s="24" t="s">
        <v>13587</v>
      </c>
      <c r="C1893" s="79" t="s">
        <v>13555</v>
      </c>
      <c r="D1893" s="238">
        <v>3.58</v>
      </c>
      <c r="E1893" s="21">
        <v>4.84</v>
      </c>
      <c r="F1893" s="28">
        <v>17.33</v>
      </c>
      <c r="G1893" s="396"/>
      <c r="H1893" s="383"/>
    </row>
    <row r="1894" s="380" customFormat="1" ht="25" customHeight="1" spans="1:8">
      <c r="A1894" s="208">
        <v>1890</v>
      </c>
      <c r="B1894" s="24" t="s">
        <v>13588</v>
      </c>
      <c r="C1894" s="79" t="s">
        <v>13555</v>
      </c>
      <c r="D1894" s="238">
        <v>8.85</v>
      </c>
      <c r="E1894" s="21">
        <v>4.84</v>
      </c>
      <c r="F1894" s="28">
        <v>42.83</v>
      </c>
      <c r="G1894" s="396"/>
      <c r="H1894" s="383"/>
    </row>
    <row r="1895" s="380" customFormat="1" ht="25" customHeight="1" spans="1:8">
      <c r="A1895" s="208">
        <v>1891</v>
      </c>
      <c r="B1895" s="24" t="s">
        <v>13589</v>
      </c>
      <c r="C1895" s="79" t="s">
        <v>13555</v>
      </c>
      <c r="D1895" s="238">
        <v>1.66</v>
      </c>
      <c r="E1895" s="21">
        <v>4.84</v>
      </c>
      <c r="F1895" s="28">
        <v>8.03</v>
      </c>
      <c r="G1895" s="396"/>
      <c r="H1895" s="383"/>
    </row>
    <row r="1896" s="380" customFormat="1" ht="25" customHeight="1" spans="1:8">
      <c r="A1896" s="208">
        <v>1892</v>
      </c>
      <c r="B1896" s="24" t="s">
        <v>13590</v>
      </c>
      <c r="C1896" s="79" t="s">
        <v>13555</v>
      </c>
      <c r="D1896" s="238">
        <v>8.04</v>
      </c>
      <c r="E1896" s="21">
        <v>4.84</v>
      </c>
      <c r="F1896" s="28">
        <v>38.91</v>
      </c>
      <c r="G1896" s="396"/>
      <c r="H1896" s="383"/>
    </row>
    <row r="1897" s="380" customFormat="1" ht="25" customHeight="1" spans="1:8">
      <c r="A1897" s="208">
        <v>1893</v>
      </c>
      <c r="B1897" s="24" t="s">
        <v>13591</v>
      </c>
      <c r="C1897" s="79" t="s">
        <v>13555</v>
      </c>
      <c r="D1897" s="238">
        <v>9.76</v>
      </c>
      <c r="E1897" s="21">
        <v>4.84</v>
      </c>
      <c r="F1897" s="28">
        <v>47.24</v>
      </c>
      <c r="G1897" s="396"/>
      <c r="H1897" s="383"/>
    </row>
    <row r="1898" s="380" customFormat="1" ht="25" customHeight="1" spans="1:8">
      <c r="A1898" s="208">
        <v>1894</v>
      </c>
      <c r="B1898" s="24" t="s">
        <v>13592</v>
      </c>
      <c r="C1898" s="79" t="s">
        <v>13555</v>
      </c>
      <c r="D1898" s="238">
        <v>4.75</v>
      </c>
      <c r="E1898" s="21">
        <v>4.84</v>
      </c>
      <c r="F1898" s="28">
        <v>22.99</v>
      </c>
      <c r="G1898" s="396"/>
      <c r="H1898" s="383"/>
    </row>
    <row r="1899" s="380" customFormat="1" ht="25" customHeight="1" spans="1:8">
      <c r="A1899" s="208">
        <v>1895</v>
      </c>
      <c r="B1899" s="24" t="s">
        <v>13593</v>
      </c>
      <c r="C1899" s="79" t="s">
        <v>13555</v>
      </c>
      <c r="D1899" s="238">
        <v>9.44</v>
      </c>
      <c r="E1899" s="21">
        <v>4.84</v>
      </c>
      <c r="F1899" s="28">
        <v>45.69</v>
      </c>
      <c r="G1899" s="396"/>
      <c r="H1899" s="383"/>
    </row>
    <row r="1900" s="380" customFormat="1" ht="25" customHeight="1" spans="1:8">
      <c r="A1900" s="208">
        <v>1896</v>
      </c>
      <c r="B1900" s="24" t="s">
        <v>3812</v>
      </c>
      <c r="C1900" s="79" t="s">
        <v>13555</v>
      </c>
      <c r="D1900" s="238">
        <v>1.96</v>
      </c>
      <c r="E1900" s="21">
        <v>4.84</v>
      </c>
      <c r="F1900" s="28">
        <v>9.49</v>
      </c>
      <c r="G1900" s="396"/>
      <c r="H1900" s="383"/>
    </row>
    <row r="1901" s="380" customFormat="1" ht="25" customHeight="1" spans="1:8">
      <c r="A1901" s="208">
        <v>1897</v>
      </c>
      <c r="B1901" s="24" t="s">
        <v>13594</v>
      </c>
      <c r="C1901" s="79" t="s">
        <v>13555</v>
      </c>
      <c r="D1901" s="238">
        <v>3.75</v>
      </c>
      <c r="E1901" s="21">
        <v>4.84</v>
      </c>
      <c r="F1901" s="28">
        <v>18.15</v>
      </c>
      <c r="G1901" s="396"/>
      <c r="H1901" s="383"/>
    </row>
    <row r="1902" s="380" customFormat="1" ht="25" customHeight="1" spans="1:8">
      <c r="A1902" s="208">
        <v>1898</v>
      </c>
      <c r="B1902" s="24" t="s">
        <v>13595</v>
      </c>
      <c r="C1902" s="79" t="s">
        <v>13555</v>
      </c>
      <c r="D1902" s="238">
        <v>7.43</v>
      </c>
      <c r="E1902" s="21">
        <v>4.84</v>
      </c>
      <c r="F1902" s="28">
        <v>35.96</v>
      </c>
      <c r="G1902" s="396"/>
      <c r="H1902" s="383"/>
    </row>
    <row r="1903" s="380" customFormat="1" ht="25" customHeight="1" spans="1:8">
      <c r="A1903" s="208">
        <v>1899</v>
      </c>
      <c r="B1903" s="24" t="s">
        <v>13596</v>
      </c>
      <c r="C1903" s="79" t="s">
        <v>13555</v>
      </c>
      <c r="D1903" s="238">
        <v>2.13</v>
      </c>
      <c r="E1903" s="21">
        <v>4.84</v>
      </c>
      <c r="F1903" s="28">
        <v>10.31</v>
      </c>
      <c r="G1903" s="396"/>
      <c r="H1903" s="383"/>
    </row>
    <row r="1904" s="380" customFormat="1" ht="25" customHeight="1" spans="1:8">
      <c r="A1904" s="208">
        <v>1900</v>
      </c>
      <c r="B1904" s="24" t="s">
        <v>13597</v>
      </c>
      <c r="C1904" s="79" t="s">
        <v>13555</v>
      </c>
      <c r="D1904" s="238">
        <v>5.8</v>
      </c>
      <c r="E1904" s="21">
        <v>4.84</v>
      </c>
      <c r="F1904" s="28">
        <v>28.07</v>
      </c>
      <c r="G1904" s="396"/>
      <c r="H1904" s="383"/>
    </row>
    <row r="1905" s="380" customFormat="1" ht="25" customHeight="1" spans="1:8">
      <c r="A1905" s="208">
        <v>1901</v>
      </c>
      <c r="B1905" s="24" t="s">
        <v>530</v>
      </c>
      <c r="C1905" s="79" t="s">
        <v>13555</v>
      </c>
      <c r="D1905" s="238">
        <v>10.52</v>
      </c>
      <c r="E1905" s="21">
        <v>4.84</v>
      </c>
      <c r="F1905" s="28">
        <v>50.92</v>
      </c>
      <c r="G1905" s="396"/>
      <c r="H1905" s="383"/>
    </row>
    <row r="1906" s="380" customFormat="1" ht="25" customHeight="1" spans="1:8">
      <c r="A1906" s="208">
        <v>1902</v>
      </c>
      <c r="B1906" s="24" t="s">
        <v>13598</v>
      </c>
      <c r="C1906" s="79" t="s">
        <v>13555</v>
      </c>
      <c r="D1906" s="238">
        <v>7.62</v>
      </c>
      <c r="E1906" s="21">
        <v>4.84</v>
      </c>
      <c r="F1906" s="28">
        <v>36.88</v>
      </c>
      <c r="G1906" s="396"/>
      <c r="H1906" s="383"/>
    </row>
    <row r="1907" s="380" customFormat="1" ht="25" customHeight="1" spans="1:8">
      <c r="A1907" s="208">
        <v>1903</v>
      </c>
      <c r="B1907" s="24" t="s">
        <v>13599</v>
      </c>
      <c r="C1907" s="79" t="s">
        <v>13555</v>
      </c>
      <c r="D1907" s="238">
        <v>5.97</v>
      </c>
      <c r="E1907" s="21">
        <v>4.84</v>
      </c>
      <c r="F1907" s="28">
        <v>28.89</v>
      </c>
      <c r="G1907" s="396"/>
      <c r="H1907" s="383"/>
    </row>
    <row r="1908" s="380" customFormat="1" ht="25" customHeight="1" spans="1:8">
      <c r="A1908" s="208">
        <v>1904</v>
      </c>
      <c r="B1908" s="24" t="s">
        <v>13600</v>
      </c>
      <c r="C1908" s="79" t="s">
        <v>13555</v>
      </c>
      <c r="D1908" s="238">
        <v>2.55</v>
      </c>
      <c r="E1908" s="21">
        <v>4.84</v>
      </c>
      <c r="F1908" s="28">
        <v>12.34</v>
      </c>
      <c r="G1908" s="396"/>
      <c r="H1908" s="383"/>
    </row>
    <row r="1909" s="380" customFormat="1" ht="25" customHeight="1" spans="1:8">
      <c r="A1909" s="208">
        <v>1905</v>
      </c>
      <c r="B1909" s="24" t="s">
        <v>4735</v>
      </c>
      <c r="C1909" s="79" t="s">
        <v>13555</v>
      </c>
      <c r="D1909" s="238">
        <v>0.82</v>
      </c>
      <c r="E1909" s="21">
        <v>4.84</v>
      </c>
      <c r="F1909" s="28">
        <v>3.97</v>
      </c>
      <c r="G1909" s="396"/>
      <c r="H1909" s="383"/>
    </row>
    <row r="1910" s="380" customFormat="1" ht="25" customHeight="1" spans="1:8">
      <c r="A1910" s="208">
        <v>1906</v>
      </c>
      <c r="B1910" s="24" t="s">
        <v>13601</v>
      </c>
      <c r="C1910" s="79" t="s">
        <v>13555</v>
      </c>
      <c r="D1910" s="238">
        <v>4.87</v>
      </c>
      <c r="E1910" s="21">
        <v>4.84</v>
      </c>
      <c r="F1910" s="28">
        <v>23.57</v>
      </c>
      <c r="G1910" s="396"/>
      <c r="H1910" s="383"/>
    </row>
    <row r="1911" s="380" customFormat="1" ht="25" customHeight="1" spans="1:8">
      <c r="A1911" s="208">
        <v>1907</v>
      </c>
      <c r="B1911" s="24" t="s">
        <v>13602</v>
      </c>
      <c r="C1911" s="24" t="s">
        <v>13603</v>
      </c>
      <c r="D1911" s="238">
        <v>8.48</v>
      </c>
      <c r="E1911" s="21">
        <v>4.84</v>
      </c>
      <c r="F1911" s="28">
        <v>41.04</v>
      </c>
      <c r="G1911" s="396"/>
      <c r="H1911" s="383"/>
    </row>
    <row r="1912" s="380" customFormat="1" ht="25" customHeight="1" spans="1:8">
      <c r="A1912" s="208">
        <v>1908</v>
      </c>
      <c r="B1912" s="24" t="s">
        <v>13604</v>
      </c>
      <c r="C1912" s="24" t="s">
        <v>13603</v>
      </c>
      <c r="D1912" s="238">
        <v>3.49</v>
      </c>
      <c r="E1912" s="21">
        <v>4.84</v>
      </c>
      <c r="F1912" s="28">
        <v>16.89</v>
      </c>
      <c r="G1912" s="396"/>
      <c r="H1912" s="383"/>
    </row>
    <row r="1913" s="380" customFormat="1" ht="25" customHeight="1" spans="1:8">
      <c r="A1913" s="208">
        <v>1909</v>
      </c>
      <c r="B1913" s="24" t="s">
        <v>13605</v>
      </c>
      <c r="C1913" s="24" t="s">
        <v>13603</v>
      </c>
      <c r="D1913" s="238">
        <v>8.25</v>
      </c>
      <c r="E1913" s="21">
        <v>4.84</v>
      </c>
      <c r="F1913" s="28">
        <v>39.93</v>
      </c>
      <c r="G1913" s="396"/>
      <c r="H1913" s="383"/>
    </row>
    <row r="1914" s="380" customFormat="1" ht="25" customHeight="1" spans="1:8">
      <c r="A1914" s="208">
        <v>1910</v>
      </c>
      <c r="B1914" s="24" t="s">
        <v>13606</v>
      </c>
      <c r="C1914" s="24" t="s">
        <v>13603</v>
      </c>
      <c r="D1914" s="238">
        <v>9.63</v>
      </c>
      <c r="E1914" s="21">
        <v>4.84</v>
      </c>
      <c r="F1914" s="28">
        <v>46.61</v>
      </c>
      <c r="G1914" s="396"/>
      <c r="H1914" s="383"/>
    </row>
    <row r="1915" s="380" customFormat="1" ht="25" customHeight="1" spans="1:8">
      <c r="A1915" s="208">
        <v>1911</v>
      </c>
      <c r="B1915" s="24" t="s">
        <v>11949</v>
      </c>
      <c r="C1915" s="24" t="s">
        <v>13603</v>
      </c>
      <c r="D1915" s="238">
        <v>11.16</v>
      </c>
      <c r="E1915" s="21">
        <v>4.84</v>
      </c>
      <c r="F1915" s="28">
        <v>54.01</v>
      </c>
      <c r="G1915" s="396"/>
      <c r="H1915" s="383"/>
    </row>
    <row r="1916" s="380" customFormat="1" ht="25" customHeight="1" spans="1:8">
      <c r="A1916" s="208">
        <v>1912</v>
      </c>
      <c r="B1916" s="24" t="s">
        <v>13607</v>
      </c>
      <c r="C1916" s="24" t="s">
        <v>13603</v>
      </c>
      <c r="D1916" s="238">
        <v>16.25</v>
      </c>
      <c r="E1916" s="21">
        <v>4.84</v>
      </c>
      <c r="F1916" s="28">
        <v>78.65</v>
      </c>
      <c r="G1916" s="396"/>
      <c r="H1916" s="383"/>
    </row>
    <row r="1917" s="380" customFormat="1" ht="25" customHeight="1" spans="1:8">
      <c r="A1917" s="208">
        <v>1913</v>
      </c>
      <c r="B1917" s="24" t="s">
        <v>13608</v>
      </c>
      <c r="C1917" s="24" t="s">
        <v>13603</v>
      </c>
      <c r="D1917" s="238">
        <v>2.89</v>
      </c>
      <c r="E1917" s="21">
        <v>4.84</v>
      </c>
      <c r="F1917" s="28">
        <v>13.99</v>
      </c>
      <c r="G1917" s="396"/>
      <c r="H1917" s="383"/>
    </row>
    <row r="1918" s="380" customFormat="1" ht="25" customHeight="1" spans="1:8">
      <c r="A1918" s="208">
        <v>1914</v>
      </c>
      <c r="B1918" s="24" t="s">
        <v>13609</v>
      </c>
      <c r="C1918" s="24" t="s">
        <v>13603</v>
      </c>
      <c r="D1918" s="238">
        <v>3.31</v>
      </c>
      <c r="E1918" s="21">
        <v>4.84</v>
      </c>
      <c r="F1918" s="28">
        <v>16.02</v>
      </c>
      <c r="G1918" s="396"/>
      <c r="H1918" s="383"/>
    </row>
    <row r="1919" s="380" customFormat="1" ht="25" customHeight="1" spans="1:8">
      <c r="A1919" s="208">
        <v>1915</v>
      </c>
      <c r="B1919" s="24" t="s">
        <v>13610</v>
      </c>
      <c r="C1919" s="24" t="s">
        <v>13603</v>
      </c>
      <c r="D1919" s="238">
        <v>13.4</v>
      </c>
      <c r="E1919" s="21">
        <v>4.84</v>
      </c>
      <c r="F1919" s="28">
        <v>64.86</v>
      </c>
      <c r="G1919" s="396"/>
      <c r="H1919" s="383"/>
    </row>
    <row r="1920" s="380" customFormat="1" ht="25" customHeight="1" spans="1:8">
      <c r="A1920" s="208">
        <v>1916</v>
      </c>
      <c r="B1920" s="24" t="s">
        <v>13611</v>
      </c>
      <c r="C1920" s="24" t="s">
        <v>13603</v>
      </c>
      <c r="D1920" s="238">
        <v>140</v>
      </c>
      <c r="E1920" s="21">
        <v>4.84</v>
      </c>
      <c r="F1920" s="28">
        <v>677.6</v>
      </c>
      <c r="G1920" s="396"/>
      <c r="H1920" s="383"/>
    </row>
    <row r="1921" s="380" customFormat="1" ht="25" customHeight="1" spans="1:8">
      <c r="A1921" s="208">
        <v>1917</v>
      </c>
      <c r="B1921" s="24" t="s">
        <v>13612</v>
      </c>
      <c r="C1921" s="24" t="s">
        <v>13603</v>
      </c>
      <c r="D1921" s="238">
        <v>5.74</v>
      </c>
      <c r="E1921" s="21">
        <v>4.84</v>
      </c>
      <c r="F1921" s="28">
        <v>27.78</v>
      </c>
      <c r="G1921" s="396"/>
      <c r="H1921" s="383"/>
    </row>
    <row r="1922" s="380" customFormat="1" ht="25" customHeight="1" spans="1:8">
      <c r="A1922" s="208">
        <v>1918</v>
      </c>
      <c r="B1922" s="24" t="s">
        <v>13613</v>
      </c>
      <c r="C1922" s="24" t="s">
        <v>13603</v>
      </c>
      <c r="D1922" s="238">
        <v>3.11</v>
      </c>
      <c r="E1922" s="21">
        <v>4.84</v>
      </c>
      <c r="F1922" s="28">
        <v>15.05</v>
      </c>
      <c r="G1922" s="396"/>
      <c r="H1922" s="383"/>
    </row>
    <row r="1923" s="380" customFormat="1" ht="25" customHeight="1" spans="1:8">
      <c r="A1923" s="208">
        <v>1919</v>
      </c>
      <c r="B1923" s="24" t="s">
        <v>13614</v>
      </c>
      <c r="C1923" s="24" t="s">
        <v>13603</v>
      </c>
      <c r="D1923" s="238">
        <v>9.98</v>
      </c>
      <c r="E1923" s="21">
        <v>4.84</v>
      </c>
      <c r="F1923" s="28">
        <v>48.3</v>
      </c>
      <c r="G1923" s="396"/>
      <c r="H1923" s="383"/>
    </row>
    <row r="1924" s="380" customFormat="1" ht="25" customHeight="1" spans="1:8">
      <c r="A1924" s="208">
        <v>1920</v>
      </c>
      <c r="B1924" s="24" t="s">
        <v>13615</v>
      </c>
      <c r="C1924" s="24" t="s">
        <v>13603</v>
      </c>
      <c r="D1924" s="238">
        <v>7.91</v>
      </c>
      <c r="E1924" s="21">
        <v>4.84</v>
      </c>
      <c r="F1924" s="28">
        <v>38.28</v>
      </c>
      <c r="G1924" s="396"/>
      <c r="H1924" s="383"/>
    </row>
    <row r="1925" s="380" customFormat="1" ht="25" customHeight="1" spans="1:8">
      <c r="A1925" s="208">
        <v>1921</v>
      </c>
      <c r="B1925" s="24" t="s">
        <v>13616</v>
      </c>
      <c r="C1925" s="24" t="s">
        <v>13603</v>
      </c>
      <c r="D1925" s="238">
        <v>12.25</v>
      </c>
      <c r="E1925" s="21">
        <v>4.84</v>
      </c>
      <c r="F1925" s="28">
        <v>59.29</v>
      </c>
      <c r="G1925" s="396"/>
      <c r="H1925" s="383"/>
    </row>
    <row r="1926" s="380" customFormat="1" ht="25" customHeight="1" spans="1:8">
      <c r="A1926" s="208">
        <v>1922</v>
      </c>
      <c r="B1926" s="24" t="s">
        <v>13617</v>
      </c>
      <c r="C1926" s="24" t="s">
        <v>13603</v>
      </c>
      <c r="D1926" s="238">
        <v>8.24</v>
      </c>
      <c r="E1926" s="21">
        <v>4.84</v>
      </c>
      <c r="F1926" s="28">
        <v>39.88</v>
      </c>
      <c r="G1926" s="396"/>
      <c r="H1926" s="383"/>
    </row>
    <row r="1927" s="380" customFormat="1" ht="25" customHeight="1" spans="1:8">
      <c r="A1927" s="208">
        <v>1923</v>
      </c>
      <c r="B1927" s="24" t="s">
        <v>13618</v>
      </c>
      <c r="C1927" s="24" t="s">
        <v>13603</v>
      </c>
      <c r="D1927" s="238">
        <v>3.11</v>
      </c>
      <c r="E1927" s="21">
        <v>4.84</v>
      </c>
      <c r="F1927" s="28">
        <v>15.05</v>
      </c>
      <c r="G1927" s="396"/>
      <c r="H1927" s="383"/>
    </row>
    <row r="1928" s="380" customFormat="1" ht="25" customHeight="1" spans="1:8">
      <c r="A1928" s="208">
        <v>1924</v>
      </c>
      <c r="B1928" s="24" t="s">
        <v>13619</v>
      </c>
      <c r="C1928" s="24" t="s">
        <v>13603</v>
      </c>
      <c r="D1928" s="238">
        <v>2.69</v>
      </c>
      <c r="E1928" s="21">
        <v>4.84</v>
      </c>
      <c r="F1928" s="28">
        <v>13.02</v>
      </c>
      <c r="G1928" s="396"/>
      <c r="H1928" s="383"/>
    </row>
    <row r="1929" s="380" customFormat="1" ht="25" customHeight="1" spans="1:8">
      <c r="A1929" s="208">
        <v>1925</v>
      </c>
      <c r="B1929" s="24" t="s">
        <v>13620</v>
      </c>
      <c r="C1929" s="24" t="s">
        <v>13603</v>
      </c>
      <c r="D1929" s="238">
        <v>10.13</v>
      </c>
      <c r="E1929" s="21">
        <v>4.84</v>
      </c>
      <c r="F1929" s="28">
        <v>49.03</v>
      </c>
      <c r="G1929" s="396"/>
      <c r="H1929" s="383"/>
    </row>
    <row r="1930" s="380" customFormat="1" ht="25" customHeight="1" spans="1:8">
      <c r="A1930" s="208">
        <v>1926</v>
      </c>
      <c r="B1930" s="24" t="s">
        <v>13621</v>
      </c>
      <c r="C1930" s="24" t="s">
        <v>13603</v>
      </c>
      <c r="D1930" s="238">
        <v>10.59</v>
      </c>
      <c r="E1930" s="21">
        <v>4.84</v>
      </c>
      <c r="F1930" s="28">
        <v>51.26</v>
      </c>
      <c r="G1930" s="396"/>
      <c r="H1930" s="383"/>
    </row>
    <row r="1931" s="380" customFormat="1" ht="25" customHeight="1" spans="1:8">
      <c r="A1931" s="208">
        <v>1927</v>
      </c>
      <c r="B1931" s="24" t="s">
        <v>13622</v>
      </c>
      <c r="C1931" s="24" t="s">
        <v>13603</v>
      </c>
      <c r="D1931" s="238">
        <v>18.35</v>
      </c>
      <c r="E1931" s="21">
        <v>4.84</v>
      </c>
      <c r="F1931" s="28">
        <v>88.81</v>
      </c>
      <c r="G1931" s="396"/>
      <c r="H1931" s="383"/>
    </row>
    <row r="1932" s="380" customFormat="1" ht="25" customHeight="1" spans="1:8">
      <c r="A1932" s="208">
        <v>1928</v>
      </c>
      <c r="B1932" s="24" t="s">
        <v>13623</v>
      </c>
      <c r="C1932" s="24" t="s">
        <v>13603</v>
      </c>
      <c r="D1932" s="238">
        <v>12.23</v>
      </c>
      <c r="E1932" s="21">
        <v>4.84</v>
      </c>
      <c r="F1932" s="28">
        <v>59.19</v>
      </c>
      <c r="G1932" s="396"/>
      <c r="H1932" s="383"/>
    </row>
    <row r="1933" s="380" customFormat="1" ht="25" customHeight="1" spans="1:8">
      <c r="A1933" s="208">
        <v>1929</v>
      </c>
      <c r="B1933" s="24" t="s">
        <v>7258</v>
      </c>
      <c r="C1933" s="24" t="s">
        <v>13603</v>
      </c>
      <c r="D1933" s="238">
        <v>3.71</v>
      </c>
      <c r="E1933" s="21">
        <v>4.84</v>
      </c>
      <c r="F1933" s="28">
        <v>17.96</v>
      </c>
      <c r="G1933" s="396"/>
      <c r="H1933" s="383"/>
    </row>
    <row r="1934" s="380" customFormat="1" ht="25" customHeight="1" spans="1:8">
      <c r="A1934" s="208">
        <v>1930</v>
      </c>
      <c r="B1934" s="24" t="s">
        <v>13624</v>
      </c>
      <c r="C1934" s="24" t="s">
        <v>13603</v>
      </c>
      <c r="D1934" s="238">
        <v>7.94</v>
      </c>
      <c r="E1934" s="21">
        <v>4.84</v>
      </c>
      <c r="F1934" s="28">
        <v>38.43</v>
      </c>
      <c r="G1934" s="396"/>
      <c r="H1934" s="383"/>
    </row>
    <row r="1935" s="380" customFormat="1" ht="25" customHeight="1" spans="1:8">
      <c r="A1935" s="208">
        <v>1931</v>
      </c>
      <c r="B1935" s="24" t="s">
        <v>13625</v>
      </c>
      <c r="C1935" s="24" t="s">
        <v>13603</v>
      </c>
      <c r="D1935" s="238">
        <v>80</v>
      </c>
      <c r="E1935" s="21">
        <v>4.84</v>
      </c>
      <c r="F1935" s="28">
        <v>387.2</v>
      </c>
      <c r="G1935" s="396"/>
      <c r="H1935" s="383"/>
    </row>
    <row r="1936" s="380" customFormat="1" ht="25" customHeight="1" spans="1:8">
      <c r="A1936" s="208">
        <v>1932</v>
      </c>
      <c r="B1936" s="24" t="s">
        <v>13626</v>
      </c>
      <c r="C1936" s="24" t="s">
        <v>13603</v>
      </c>
      <c r="D1936" s="238">
        <v>12.95</v>
      </c>
      <c r="E1936" s="21">
        <v>4.84</v>
      </c>
      <c r="F1936" s="28">
        <v>62.68</v>
      </c>
      <c r="G1936" s="396"/>
      <c r="H1936" s="383"/>
    </row>
    <row r="1937" s="380" customFormat="1" ht="25" customHeight="1" spans="1:8">
      <c r="A1937" s="208">
        <v>1933</v>
      </c>
      <c r="B1937" s="24" t="s">
        <v>13627</v>
      </c>
      <c r="C1937" s="24" t="s">
        <v>13603</v>
      </c>
      <c r="D1937" s="238">
        <v>11.38</v>
      </c>
      <c r="E1937" s="21">
        <v>4.84</v>
      </c>
      <c r="F1937" s="28">
        <v>55.08</v>
      </c>
      <c r="G1937" s="396"/>
      <c r="H1937" s="383"/>
    </row>
    <row r="1938" s="380" customFormat="1" ht="25" customHeight="1" spans="1:8">
      <c r="A1938" s="208">
        <v>1934</v>
      </c>
      <c r="B1938" s="24" t="s">
        <v>13628</v>
      </c>
      <c r="C1938" s="24" t="s">
        <v>13603</v>
      </c>
      <c r="D1938" s="238">
        <v>12.34</v>
      </c>
      <c r="E1938" s="21">
        <v>4.84</v>
      </c>
      <c r="F1938" s="28">
        <v>59.73</v>
      </c>
      <c r="G1938" s="396"/>
      <c r="H1938" s="383"/>
    </row>
    <row r="1939" s="380" customFormat="1" ht="25" customHeight="1" spans="1:8">
      <c r="A1939" s="208">
        <v>1935</v>
      </c>
      <c r="B1939" s="24" t="s">
        <v>13629</v>
      </c>
      <c r="C1939" s="24" t="s">
        <v>13603</v>
      </c>
      <c r="D1939" s="238">
        <v>6.75</v>
      </c>
      <c r="E1939" s="21">
        <v>4.84</v>
      </c>
      <c r="F1939" s="28">
        <v>32.67</v>
      </c>
      <c r="G1939" s="396"/>
      <c r="H1939" s="383"/>
    </row>
    <row r="1940" s="380" customFormat="1" ht="25" customHeight="1" spans="1:8">
      <c r="A1940" s="208">
        <v>1936</v>
      </c>
      <c r="B1940" s="24" t="s">
        <v>13630</v>
      </c>
      <c r="C1940" s="24" t="s">
        <v>13603</v>
      </c>
      <c r="D1940" s="238">
        <v>12.8</v>
      </c>
      <c r="E1940" s="21">
        <v>4.84</v>
      </c>
      <c r="F1940" s="28">
        <v>61.95</v>
      </c>
      <c r="G1940" s="396"/>
      <c r="H1940" s="383"/>
    </row>
    <row r="1941" s="380" customFormat="1" ht="25" customHeight="1" spans="1:8">
      <c r="A1941" s="208">
        <v>1937</v>
      </c>
      <c r="B1941" s="24" t="s">
        <v>13631</v>
      </c>
      <c r="C1941" s="24" t="s">
        <v>13603</v>
      </c>
      <c r="D1941" s="238">
        <v>12.72</v>
      </c>
      <c r="E1941" s="21">
        <v>4.84</v>
      </c>
      <c r="F1941" s="28">
        <v>61.56</v>
      </c>
      <c r="G1941" s="396"/>
      <c r="H1941" s="383"/>
    </row>
    <row r="1942" s="380" customFormat="1" ht="25" customHeight="1" spans="1:8">
      <c r="A1942" s="208">
        <v>1938</v>
      </c>
      <c r="B1942" s="24" t="s">
        <v>13632</v>
      </c>
      <c r="C1942" s="24" t="s">
        <v>13603</v>
      </c>
      <c r="D1942" s="238">
        <v>13.46</v>
      </c>
      <c r="E1942" s="21">
        <v>4.84</v>
      </c>
      <c r="F1942" s="28">
        <v>65.15</v>
      </c>
      <c r="G1942" s="396"/>
      <c r="H1942" s="383"/>
    </row>
    <row r="1943" s="380" customFormat="1" ht="25" customHeight="1" spans="1:8">
      <c r="A1943" s="208">
        <v>1939</v>
      </c>
      <c r="B1943" s="24" t="s">
        <v>13633</v>
      </c>
      <c r="C1943" s="24" t="s">
        <v>13603</v>
      </c>
      <c r="D1943" s="238">
        <v>7.34</v>
      </c>
      <c r="E1943" s="21">
        <v>4.84</v>
      </c>
      <c r="F1943" s="28">
        <v>35.53</v>
      </c>
      <c r="G1943" s="396"/>
      <c r="H1943" s="383"/>
    </row>
    <row r="1944" s="380" customFormat="1" ht="25" customHeight="1" spans="1:8">
      <c r="A1944" s="208">
        <v>1940</v>
      </c>
      <c r="B1944" s="411" t="s">
        <v>13634</v>
      </c>
      <c r="C1944" s="410" t="s">
        <v>13635</v>
      </c>
      <c r="D1944" s="34">
        <v>13.62</v>
      </c>
      <c r="E1944" s="21">
        <v>4.84</v>
      </c>
      <c r="F1944" s="28">
        <v>65.92</v>
      </c>
      <c r="G1944" s="398"/>
      <c r="H1944" s="383"/>
    </row>
    <row r="1945" s="380" customFormat="1" ht="25" customHeight="1" spans="1:8">
      <c r="A1945" s="208">
        <v>1941</v>
      </c>
      <c r="B1945" s="403" t="s">
        <v>3815</v>
      </c>
      <c r="C1945" s="410" t="s">
        <v>13635</v>
      </c>
      <c r="D1945" s="24">
        <v>14.24</v>
      </c>
      <c r="E1945" s="21">
        <v>4.84</v>
      </c>
      <c r="F1945" s="28">
        <v>68.92</v>
      </c>
      <c r="G1945" s="398"/>
      <c r="H1945" s="383"/>
    </row>
    <row r="1946" s="380" customFormat="1" ht="25" customHeight="1" spans="1:8">
      <c r="A1946" s="208">
        <v>1942</v>
      </c>
      <c r="B1946" s="403" t="s">
        <v>13636</v>
      </c>
      <c r="C1946" s="410" t="s">
        <v>13635</v>
      </c>
      <c r="D1946" s="24">
        <v>15.12</v>
      </c>
      <c r="E1946" s="21">
        <v>4.84</v>
      </c>
      <c r="F1946" s="28">
        <v>73.18</v>
      </c>
      <c r="G1946" s="398"/>
      <c r="H1946" s="383"/>
    </row>
    <row r="1947" s="380" customFormat="1" ht="25" customHeight="1" spans="1:8">
      <c r="A1947" s="208">
        <v>1943</v>
      </c>
      <c r="B1947" s="403" t="s">
        <v>4860</v>
      </c>
      <c r="C1947" s="410" t="s">
        <v>13635</v>
      </c>
      <c r="D1947" s="24">
        <v>8.29</v>
      </c>
      <c r="E1947" s="21">
        <v>4.84</v>
      </c>
      <c r="F1947" s="28">
        <v>40.12</v>
      </c>
      <c r="G1947" s="398"/>
      <c r="H1947" s="383"/>
    </row>
    <row r="1948" s="380" customFormat="1" ht="25" customHeight="1" spans="1:8">
      <c r="A1948" s="208">
        <v>1944</v>
      </c>
      <c r="B1948" s="403" t="s">
        <v>13637</v>
      </c>
      <c r="C1948" s="410" t="s">
        <v>13635</v>
      </c>
      <c r="D1948" s="24">
        <v>5.24</v>
      </c>
      <c r="E1948" s="21">
        <v>4.84</v>
      </c>
      <c r="F1948" s="28">
        <v>25.36</v>
      </c>
      <c r="G1948" s="398"/>
      <c r="H1948" s="383"/>
    </row>
    <row r="1949" s="380" customFormat="1" ht="25" customHeight="1" spans="1:8">
      <c r="A1949" s="208">
        <v>1945</v>
      </c>
      <c r="B1949" s="403" t="s">
        <v>3610</v>
      </c>
      <c r="C1949" s="410" t="s">
        <v>13635</v>
      </c>
      <c r="D1949" s="24">
        <v>2.66</v>
      </c>
      <c r="E1949" s="21">
        <v>4.84</v>
      </c>
      <c r="F1949" s="28">
        <v>12.87</v>
      </c>
      <c r="G1949" s="398"/>
      <c r="H1949" s="383"/>
    </row>
    <row r="1950" s="380" customFormat="1" ht="25" customHeight="1" spans="1:8">
      <c r="A1950" s="208">
        <v>1946</v>
      </c>
      <c r="B1950" s="403" t="s">
        <v>3848</v>
      </c>
      <c r="C1950" s="410" t="s">
        <v>13635</v>
      </c>
      <c r="D1950" s="24">
        <v>3.51</v>
      </c>
      <c r="E1950" s="21">
        <v>4.84</v>
      </c>
      <c r="F1950" s="28">
        <v>16.99</v>
      </c>
      <c r="G1950" s="398"/>
      <c r="H1950" s="383"/>
    </row>
    <row r="1951" s="380" customFormat="1" ht="25" customHeight="1" spans="1:8">
      <c r="A1951" s="208">
        <v>1947</v>
      </c>
      <c r="B1951" s="403" t="s">
        <v>13638</v>
      </c>
      <c r="C1951" s="410" t="s">
        <v>13635</v>
      </c>
      <c r="D1951" s="24">
        <v>4.19</v>
      </c>
      <c r="E1951" s="21">
        <v>4.84</v>
      </c>
      <c r="F1951" s="28">
        <v>20.28</v>
      </c>
      <c r="G1951" s="398"/>
      <c r="H1951" s="383"/>
    </row>
    <row r="1952" s="380" customFormat="1" ht="25" customHeight="1" spans="1:8">
      <c r="A1952" s="208">
        <v>1948</v>
      </c>
      <c r="B1952" s="403" t="s">
        <v>3303</v>
      </c>
      <c r="C1952" s="410" t="s">
        <v>13635</v>
      </c>
      <c r="D1952" s="24">
        <v>2.89</v>
      </c>
      <c r="E1952" s="21">
        <v>4.84</v>
      </c>
      <c r="F1952" s="28">
        <v>13.99</v>
      </c>
      <c r="G1952" s="398"/>
      <c r="H1952" s="383"/>
    </row>
    <row r="1953" s="380" customFormat="1" ht="25" customHeight="1" spans="1:8">
      <c r="A1953" s="208">
        <v>1949</v>
      </c>
      <c r="B1953" s="403" t="s">
        <v>13639</v>
      </c>
      <c r="C1953" s="410" t="s">
        <v>13635</v>
      </c>
      <c r="D1953" s="24">
        <v>2.64</v>
      </c>
      <c r="E1953" s="21">
        <v>4.84</v>
      </c>
      <c r="F1953" s="28">
        <v>12.78</v>
      </c>
      <c r="G1953" s="398"/>
      <c r="H1953" s="383"/>
    </row>
    <row r="1954" s="380" customFormat="1" ht="25" customHeight="1" spans="1:8">
      <c r="A1954" s="208">
        <v>1950</v>
      </c>
      <c r="B1954" s="403" t="s">
        <v>13640</v>
      </c>
      <c r="C1954" s="410" t="s">
        <v>13635</v>
      </c>
      <c r="D1954" s="24">
        <v>9.54</v>
      </c>
      <c r="E1954" s="21">
        <v>4.84</v>
      </c>
      <c r="F1954" s="28">
        <v>46.17</v>
      </c>
      <c r="G1954" s="398"/>
      <c r="H1954" s="383"/>
    </row>
    <row r="1955" s="380" customFormat="1" ht="25" customHeight="1" spans="1:8">
      <c r="A1955" s="208">
        <v>1951</v>
      </c>
      <c r="B1955" s="403" t="s">
        <v>13641</v>
      </c>
      <c r="C1955" s="410" t="s">
        <v>13635</v>
      </c>
      <c r="D1955" s="24">
        <v>7.48</v>
      </c>
      <c r="E1955" s="21">
        <v>4.84</v>
      </c>
      <c r="F1955" s="28">
        <v>36.2</v>
      </c>
      <c r="G1955" s="398"/>
      <c r="H1955" s="383"/>
    </row>
    <row r="1956" s="380" customFormat="1" ht="25" customHeight="1" spans="1:8">
      <c r="A1956" s="208">
        <v>1952</v>
      </c>
      <c r="B1956" s="403" t="s">
        <v>3490</v>
      </c>
      <c r="C1956" s="410" t="s">
        <v>13635</v>
      </c>
      <c r="D1956" s="24">
        <v>10.77</v>
      </c>
      <c r="E1956" s="21">
        <v>4.84</v>
      </c>
      <c r="F1956" s="28">
        <v>52.13</v>
      </c>
      <c r="G1956" s="398"/>
      <c r="H1956" s="383"/>
    </row>
    <row r="1957" s="380" customFormat="1" ht="25" customHeight="1" spans="1:8">
      <c r="A1957" s="208">
        <v>1953</v>
      </c>
      <c r="B1957" s="403" t="s">
        <v>13642</v>
      </c>
      <c r="C1957" s="410" t="s">
        <v>13635</v>
      </c>
      <c r="D1957" s="24">
        <v>0.47</v>
      </c>
      <c r="E1957" s="21">
        <v>4.84</v>
      </c>
      <c r="F1957" s="28">
        <v>2.27</v>
      </c>
      <c r="G1957" s="398"/>
      <c r="H1957" s="383"/>
    </row>
    <row r="1958" s="380" customFormat="1" ht="25" customHeight="1" spans="1:8">
      <c r="A1958" s="208">
        <v>1954</v>
      </c>
      <c r="B1958" s="403" t="s">
        <v>13643</v>
      </c>
      <c r="C1958" s="410" t="s">
        <v>13635</v>
      </c>
      <c r="D1958" s="24">
        <v>6.6</v>
      </c>
      <c r="E1958" s="21">
        <v>4.84</v>
      </c>
      <c r="F1958" s="28">
        <v>31.94</v>
      </c>
      <c r="G1958" s="398"/>
      <c r="H1958" s="383"/>
    </row>
    <row r="1959" s="380" customFormat="1" ht="25" customHeight="1" spans="1:8">
      <c r="A1959" s="208">
        <v>1955</v>
      </c>
      <c r="B1959" s="24" t="s">
        <v>3490</v>
      </c>
      <c r="C1959" s="410" t="s">
        <v>13644</v>
      </c>
      <c r="D1959" s="79">
        <v>3.38</v>
      </c>
      <c r="E1959" s="21">
        <v>4.84</v>
      </c>
      <c r="F1959" s="28">
        <v>16.36</v>
      </c>
      <c r="G1959" s="398"/>
      <c r="H1959" s="383"/>
    </row>
    <row r="1960" s="380" customFormat="1" ht="25" customHeight="1" spans="1:8">
      <c r="A1960" s="208">
        <v>1956</v>
      </c>
      <c r="B1960" s="24" t="s">
        <v>3720</v>
      </c>
      <c r="C1960" s="410" t="s">
        <v>13644</v>
      </c>
      <c r="D1960" s="79">
        <v>9.43</v>
      </c>
      <c r="E1960" s="21">
        <v>4.84</v>
      </c>
      <c r="F1960" s="28">
        <v>45.64</v>
      </c>
      <c r="G1960" s="398"/>
      <c r="H1960" s="383"/>
    </row>
    <row r="1961" s="380" customFormat="1" ht="25" customHeight="1" spans="1:8">
      <c r="A1961" s="208">
        <v>1957</v>
      </c>
      <c r="B1961" s="24" t="s">
        <v>13645</v>
      </c>
      <c r="C1961" s="410" t="s">
        <v>13644</v>
      </c>
      <c r="D1961" s="79">
        <v>3.27</v>
      </c>
      <c r="E1961" s="21">
        <v>4.84</v>
      </c>
      <c r="F1961" s="28">
        <v>15.83</v>
      </c>
      <c r="G1961" s="398"/>
      <c r="H1961" s="383"/>
    </row>
    <row r="1962" s="380" customFormat="1" ht="25" customHeight="1" spans="1:8">
      <c r="A1962" s="208">
        <v>1958</v>
      </c>
      <c r="B1962" s="24" t="s">
        <v>13646</v>
      </c>
      <c r="C1962" s="410" t="s">
        <v>13644</v>
      </c>
      <c r="D1962" s="79">
        <v>10.95</v>
      </c>
      <c r="E1962" s="21">
        <v>4.84</v>
      </c>
      <c r="F1962" s="28">
        <v>53</v>
      </c>
      <c r="G1962" s="398"/>
      <c r="H1962" s="383"/>
    </row>
    <row r="1963" s="380" customFormat="1" ht="25" customHeight="1" spans="1:8">
      <c r="A1963" s="208">
        <v>1959</v>
      </c>
      <c r="B1963" s="24" t="s">
        <v>13647</v>
      </c>
      <c r="C1963" s="410" t="s">
        <v>13644</v>
      </c>
      <c r="D1963" s="79">
        <v>7.23</v>
      </c>
      <c r="E1963" s="21">
        <v>4.84</v>
      </c>
      <c r="F1963" s="28">
        <v>34.99</v>
      </c>
      <c r="G1963" s="398"/>
      <c r="H1963" s="383"/>
    </row>
    <row r="1964" s="380" customFormat="1" ht="25" customHeight="1" spans="1:8">
      <c r="A1964" s="208">
        <v>1960</v>
      </c>
      <c r="B1964" s="24" t="s">
        <v>3618</v>
      </c>
      <c r="C1964" s="410" t="s">
        <v>13644</v>
      </c>
      <c r="D1964" s="79">
        <v>6.54</v>
      </c>
      <c r="E1964" s="21">
        <v>4.84</v>
      </c>
      <c r="F1964" s="28">
        <v>31.65</v>
      </c>
      <c r="G1964" s="398"/>
      <c r="H1964" s="383"/>
    </row>
    <row r="1965" s="380" customFormat="1" ht="25" customHeight="1" spans="1:8">
      <c r="A1965" s="208">
        <v>1961</v>
      </c>
      <c r="B1965" s="24" t="s">
        <v>3908</v>
      </c>
      <c r="C1965" s="410" t="s">
        <v>13644</v>
      </c>
      <c r="D1965" s="79">
        <v>5.95</v>
      </c>
      <c r="E1965" s="21">
        <v>4.84</v>
      </c>
      <c r="F1965" s="28">
        <v>28.8</v>
      </c>
      <c r="G1965" s="398"/>
      <c r="H1965" s="383"/>
    </row>
    <row r="1966" s="380" customFormat="1" ht="25" customHeight="1" spans="1:8">
      <c r="A1966" s="208">
        <v>1962</v>
      </c>
      <c r="B1966" s="24" t="s">
        <v>13648</v>
      </c>
      <c r="C1966" s="410" t="s">
        <v>13644</v>
      </c>
      <c r="D1966" s="79">
        <v>4.41</v>
      </c>
      <c r="E1966" s="21">
        <v>4.84</v>
      </c>
      <c r="F1966" s="28">
        <v>21.34</v>
      </c>
      <c r="G1966" s="398"/>
      <c r="H1966" s="383"/>
    </row>
    <row r="1967" s="380" customFormat="1" ht="25" customHeight="1" spans="1:8">
      <c r="A1967" s="208">
        <v>1963</v>
      </c>
      <c r="B1967" s="24" t="s">
        <v>13649</v>
      </c>
      <c r="C1967" s="410" t="s">
        <v>13644</v>
      </c>
      <c r="D1967" s="79">
        <v>2.87</v>
      </c>
      <c r="E1967" s="21">
        <v>4.84</v>
      </c>
      <c r="F1967" s="28">
        <v>13.89</v>
      </c>
      <c r="G1967" s="398"/>
      <c r="H1967" s="383"/>
    </row>
    <row r="1968" s="380" customFormat="1" ht="25" customHeight="1" spans="1:8">
      <c r="A1968" s="208">
        <v>1964</v>
      </c>
      <c r="B1968" s="24" t="s">
        <v>13650</v>
      </c>
      <c r="C1968" s="410" t="s">
        <v>13644</v>
      </c>
      <c r="D1968" s="79">
        <v>12.22</v>
      </c>
      <c r="E1968" s="21">
        <v>4.84</v>
      </c>
      <c r="F1968" s="28">
        <v>59.14</v>
      </c>
      <c r="G1968" s="398"/>
      <c r="H1968" s="383"/>
    </row>
    <row r="1969" s="380" customFormat="1" ht="25" customHeight="1" spans="1:8">
      <c r="A1969" s="208">
        <v>1965</v>
      </c>
      <c r="B1969" s="24" t="s">
        <v>3454</v>
      </c>
      <c r="C1969" s="410" t="s">
        <v>13644</v>
      </c>
      <c r="D1969" s="79">
        <v>4.2</v>
      </c>
      <c r="E1969" s="21">
        <v>4.84</v>
      </c>
      <c r="F1969" s="28">
        <v>20.33</v>
      </c>
      <c r="G1969" s="398"/>
      <c r="H1969" s="383"/>
    </row>
    <row r="1970" s="380" customFormat="1" ht="25" customHeight="1" spans="1:8">
      <c r="A1970" s="208">
        <v>1966</v>
      </c>
      <c r="B1970" s="24" t="s">
        <v>13651</v>
      </c>
      <c r="C1970" s="410" t="s">
        <v>13644</v>
      </c>
      <c r="D1970" s="79">
        <v>1.56</v>
      </c>
      <c r="E1970" s="21">
        <v>4.84</v>
      </c>
      <c r="F1970" s="28">
        <v>7.55</v>
      </c>
      <c r="G1970" s="398"/>
      <c r="H1970" s="383"/>
    </row>
    <row r="1971" s="380" customFormat="1" ht="25" customHeight="1" spans="1:8">
      <c r="A1971" s="208">
        <v>1967</v>
      </c>
      <c r="B1971" s="24" t="s">
        <v>13652</v>
      </c>
      <c r="C1971" s="410" t="s">
        <v>13644</v>
      </c>
      <c r="D1971" s="79">
        <v>5.5</v>
      </c>
      <c r="E1971" s="21">
        <v>4.84</v>
      </c>
      <c r="F1971" s="28">
        <v>26.62</v>
      </c>
      <c r="G1971" s="398"/>
      <c r="H1971" s="383"/>
    </row>
    <row r="1972" s="380" customFormat="1" ht="25" customHeight="1" spans="1:8">
      <c r="A1972" s="208">
        <v>1968</v>
      </c>
      <c r="B1972" s="24" t="s">
        <v>3473</v>
      </c>
      <c r="C1972" s="410" t="s">
        <v>13644</v>
      </c>
      <c r="D1972" s="79">
        <v>8.81</v>
      </c>
      <c r="E1972" s="21">
        <v>4.84</v>
      </c>
      <c r="F1972" s="28">
        <v>42.64</v>
      </c>
      <c r="G1972" s="398"/>
      <c r="H1972" s="383"/>
    </row>
    <row r="1973" s="380" customFormat="1" ht="25" customHeight="1" spans="1:8">
      <c r="A1973" s="208">
        <v>1969</v>
      </c>
      <c r="B1973" s="24" t="s">
        <v>8857</v>
      </c>
      <c r="C1973" s="410" t="s">
        <v>13644</v>
      </c>
      <c r="D1973" s="79">
        <v>16.19</v>
      </c>
      <c r="E1973" s="21">
        <v>4.84</v>
      </c>
      <c r="F1973" s="28">
        <v>78.36</v>
      </c>
      <c r="G1973" s="398"/>
      <c r="H1973" s="383"/>
    </row>
    <row r="1974" s="380" customFormat="1" ht="25" customHeight="1" spans="1:8">
      <c r="A1974" s="208">
        <v>1970</v>
      </c>
      <c r="B1974" s="24" t="s">
        <v>13653</v>
      </c>
      <c r="C1974" s="410" t="s">
        <v>13644</v>
      </c>
      <c r="D1974" s="79">
        <v>7.39</v>
      </c>
      <c r="E1974" s="21">
        <v>4.84</v>
      </c>
      <c r="F1974" s="28">
        <v>35.77</v>
      </c>
      <c r="G1974" s="398"/>
      <c r="H1974" s="383"/>
    </row>
    <row r="1975" s="380" customFormat="1" ht="25" customHeight="1" spans="1:8">
      <c r="A1975" s="208">
        <v>1971</v>
      </c>
      <c r="B1975" s="24" t="s">
        <v>3594</v>
      </c>
      <c r="C1975" s="410" t="s">
        <v>13644</v>
      </c>
      <c r="D1975" s="79">
        <v>10.14</v>
      </c>
      <c r="E1975" s="21">
        <v>4.84</v>
      </c>
      <c r="F1975" s="28">
        <v>49.08</v>
      </c>
      <c r="G1975" s="398"/>
      <c r="H1975" s="383"/>
    </row>
    <row r="1976" s="380" customFormat="1" ht="25" customHeight="1" spans="1:8">
      <c r="A1976" s="208">
        <v>1972</v>
      </c>
      <c r="B1976" s="24" t="s">
        <v>4624</v>
      </c>
      <c r="C1976" s="410" t="s">
        <v>13644</v>
      </c>
      <c r="D1976" s="79">
        <v>4.45</v>
      </c>
      <c r="E1976" s="21">
        <v>4.84</v>
      </c>
      <c r="F1976" s="28">
        <v>21.54</v>
      </c>
      <c r="G1976" s="398"/>
      <c r="H1976" s="383"/>
    </row>
    <row r="1977" s="380" customFormat="1" ht="25" customHeight="1" spans="1:8">
      <c r="A1977" s="208">
        <v>1973</v>
      </c>
      <c r="B1977" s="24" t="s">
        <v>13654</v>
      </c>
      <c r="C1977" s="24" t="s">
        <v>13655</v>
      </c>
      <c r="D1977" s="79">
        <v>6.19</v>
      </c>
      <c r="E1977" s="21">
        <v>4.84</v>
      </c>
      <c r="F1977" s="28">
        <v>29.96</v>
      </c>
      <c r="G1977" s="398"/>
      <c r="H1977" s="383"/>
    </row>
    <row r="1978" s="380" customFormat="1" ht="25" customHeight="1" spans="1:8">
      <c r="A1978" s="208">
        <v>1974</v>
      </c>
      <c r="B1978" s="24" t="s">
        <v>13656</v>
      </c>
      <c r="C1978" s="24" t="s">
        <v>13655</v>
      </c>
      <c r="D1978" s="79">
        <v>2.79</v>
      </c>
      <c r="E1978" s="21">
        <v>4.84</v>
      </c>
      <c r="F1978" s="28">
        <v>13.5</v>
      </c>
      <c r="G1978" s="398"/>
      <c r="H1978" s="383"/>
    </row>
    <row r="1979" s="380" customFormat="1" ht="25" customHeight="1" spans="1:8">
      <c r="A1979" s="208">
        <v>1975</v>
      </c>
      <c r="B1979" s="24" t="s">
        <v>13657</v>
      </c>
      <c r="C1979" s="24" t="s">
        <v>13655</v>
      </c>
      <c r="D1979" s="79">
        <v>0.86</v>
      </c>
      <c r="E1979" s="21">
        <v>4.84</v>
      </c>
      <c r="F1979" s="28">
        <v>4.16</v>
      </c>
      <c r="G1979" s="398"/>
      <c r="H1979" s="383"/>
    </row>
    <row r="1980" s="380" customFormat="1" ht="25" customHeight="1" spans="1:8">
      <c r="A1980" s="208">
        <v>1976</v>
      </c>
      <c r="B1980" s="24" t="s">
        <v>13658</v>
      </c>
      <c r="C1980" s="24" t="s">
        <v>13655</v>
      </c>
      <c r="D1980" s="79">
        <v>16.86</v>
      </c>
      <c r="E1980" s="21">
        <v>4.84</v>
      </c>
      <c r="F1980" s="28">
        <v>81.6</v>
      </c>
      <c r="G1980" s="398"/>
      <c r="H1980" s="383"/>
    </row>
    <row r="1981" s="380" customFormat="1" ht="25" customHeight="1" spans="1:8">
      <c r="A1981" s="208">
        <v>1977</v>
      </c>
      <c r="B1981" s="24" t="s">
        <v>13659</v>
      </c>
      <c r="C1981" s="24" t="s">
        <v>13655</v>
      </c>
      <c r="D1981" s="79">
        <v>2.8</v>
      </c>
      <c r="E1981" s="21">
        <v>4.84</v>
      </c>
      <c r="F1981" s="28">
        <v>13.55</v>
      </c>
      <c r="G1981" s="398"/>
      <c r="H1981" s="383"/>
    </row>
    <row r="1982" s="380" customFormat="1" ht="25" customHeight="1" spans="1:8">
      <c r="A1982" s="208">
        <v>1978</v>
      </c>
      <c r="B1982" s="24" t="s">
        <v>13660</v>
      </c>
      <c r="C1982" s="24" t="s">
        <v>13655</v>
      </c>
      <c r="D1982" s="79">
        <v>3.02</v>
      </c>
      <c r="E1982" s="21">
        <v>4.84</v>
      </c>
      <c r="F1982" s="28">
        <v>14.62</v>
      </c>
      <c r="G1982" s="398"/>
      <c r="H1982" s="383"/>
    </row>
    <row r="1983" s="380" customFormat="1" ht="25" customHeight="1" spans="1:8">
      <c r="A1983" s="208">
        <v>1979</v>
      </c>
      <c r="B1983" s="410" t="s">
        <v>13661</v>
      </c>
      <c r="C1983" s="24" t="s">
        <v>13655</v>
      </c>
      <c r="D1983" s="215">
        <v>3.86</v>
      </c>
      <c r="E1983" s="21">
        <v>4.84</v>
      </c>
      <c r="F1983" s="28">
        <v>18.68</v>
      </c>
      <c r="G1983" s="398"/>
      <c r="H1983" s="383"/>
    </row>
    <row r="1984" s="380" customFormat="1" ht="25" customHeight="1" spans="1:8">
      <c r="A1984" s="208">
        <v>1980</v>
      </c>
      <c r="B1984" s="24" t="s">
        <v>13662</v>
      </c>
      <c r="C1984" s="24" t="s">
        <v>13655</v>
      </c>
      <c r="D1984" s="79">
        <v>6.24</v>
      </c>
      <c r="E1984" s="21">
        <v>4.84</v>
      </c>
      <c r="F1984" s="28">
        <v>30.2</v>
      </c>
      <c r="G1984" s="398"/>
      <c r="H1984" s="383"/>
    </row>
    <row r="1985" s="380" customFormat="1" ht="25" customHeight="1" spans="1:8">
      <c r="A1985" s="208">
        <v>1981</v>
      </c>
      <c r="B1985" s="24" t="s">
        <v>13663</v>
      </c>
      <c r="C1985" s="24" t="s">
        <v>13655</v>
      </c>
      <c r="D1985" s="79">
        <v>5.91</v>
      </c>
      <c r="E1985" s="21">
        <v>4.84</v>
      </c>
      <c r="F1985" s="28">
        <v>28.6</v>
      </c>
      <c r="G1985" s="398"/>
      <c r="H1985" s="383"/>
    </row>
    <row r="1986" s="380" customFormat="1" ht="25" customHeight="1" spans="1:8">
      <c r="A1986" s="208">
        <v>1982</v>
      </c>
      <c r="B1986" s="24" t="s">
        <v>13664</v>
      </c>
      <c r="C1986" s="24" t="s">
        <v>13655</v>
      </c>
      <c r="D1986" s="79">
        <v>13.11</v>
      </c>
      <c r="E1986" s="21">
        <v>4.84</v>
      </c>
      <c r="F1986" s="28">
        <v>63.45</v>
      </c>
      <c r="G1986" s="398"/>
      <c r="H1986" s="383"/>
    </row>
    <row r="1987" s="380" customFormat="1" ht="25" customHeight="1" spans="1:8">
      <c r="A1987" s="208">
        <v>1983</v>
      </c>
      <c r="B1987" s="24" t="s">
        <v>13665</v>
      </c>
      <c r="C1987" s="24" t="s">
        <v>13655</v>
      </c>
      <c r="D1987" s="79">
        <v>2.2</v>
      </c>
      <c r="E1987" s="21">
        <v>4.84</v>
      </c>
      <c r="F1987" s="28">
        <v>10.65</v>
      </c>
      <c r="G1987" s="398"/>
      <c r="H1987" s="383"/>
    </row>
    <row r="1988" s="380" customFormat="1" ht="25" customHeight="1" spans="1:8">
      <c r="A1988" s="208">
        <v>1984</v>
      </c>
      <c r="B1988" s="24" t="s">
        <v>13666</v>
      </c>
      <c r="C1988" s="24" t="s">
        <v>13655</v>
      </c>
      <c r="D1988" s="79">
        <v>3.74</v>
      </c>
      <c r="E1988" s="21">
        <v>4.84</v>
      </c>
      <c r="F1988" s="28">
        <v>18.1</v>
      </c>
      <c r="G1988" s="398"/>
      <c r="H1988" s="383"/>
    </row>
    <row r="1989" s="380" customFormat="1" ht="25" customHeight="1" spans="1:8">
      <c r="A1989" s="208">
        <v>1985</v>
      </c>
      <c r="B1989" s="24" t="s">
        <v>13667</v>
      </c>
      <c r="C1989" s="24" t="s">
        <v>13655</v>
      </c>
      <c r="D1989" s="79">
        <v>3.1</v>
      </c>
      <c r="E1989" s="21">
        <v>4.84</v>
      </c>
      <c r="F1989" s="28">
        <v>15</v>
      </c>
      <c r="G1989" s="398"/>
      <c r="H1989" s="383"/>
    </row>
    <row r="1990" s="380" customFormat="1" ht="25" customHeight="1" spans="1:8">
      <c r="A1990" s="208">
        <v>1986</v>
      </c>
      <c r="B1990" s="24" t="s">
        <v>13668</v>
      </c>
      <c r="C1990" s="24" t="s">
        <v>13655</v>
      </c>
      <c r="D1990" s="79">
        <v>3.18</v>
      </c>
      <c r="E1990" s="21">
        <v>4.84</v>
      </c>
      <c r="F1990" s="28">
        <v>15.39</v>
      </c>
      <c r="G1990" s="398"/>
      <c r="H1990" s="383"/>
    </row>
    <row r="1991" s="380" customFormat="1" ht="25" customHeight="1" spans="1:8">
      <c r="A1991" s="208">
        <v>1987</v>
      </c>
      <c r="B1991" s="24" t="s">
        <v>13669</v>
      </c>
      <c r="C1991" s="24" t="s">
        <v>13655</v>
      </c>
      <c r="D1991" s="79">
        <v>10.05</v>
      </c>
      <c r="E1991" s="21">
        <v>4.84</v>
      </c>
      <c r="F1991" s="28">
        <v>48.64</v>
      </c>
      <c r="G1991" s="398"/>
      <c r="H1991" s="383"/>
    </row>
    <row r="1992" s="380" customFormat="1" ht="25" customHeight="1" spans="1:8">
      <c r="A1992" s="208">
        <v>1988</v>
      </c>
      <c r="B1992" s="24" t="s">
        <v>13670</v>
      </c>
      <c r="C1992" s="24" t="s">
        <v>13655</v>
      </c>
      <c r="D1992" s="79">
        <v>13.92</v>
      </c>
      <c r="E1992" s="21">
        <v>4.84</v>
      </c>
      <c r="F1992" s="28">
        <v>67.37</v>
      </c>
      <c r="G1992" s="398"/>
      <c r="H1992" s="383"/>
    </row>
    <row r="1993" s="380" customFormat="1" ht="25" customHeight="1" spans="1:8">
      <c r="A1993" s="208">
        <v>1989</v>
      </c>
      <c r="B1993" s="24" t="s">
        <v>13671</v>
      </c>
      <c r="C1993" s="24" t="s">
        <v>13655</v>
      </c>
      <c r="D1993" s="79">
        <v>2.29</v>
      </c>
      <c r="E1993" s="21">
        <v>4.84</v>
      </c>
      <c r="F1993" s="28">
        <v>11.08</v>
      </c>
      <c r="G1993" s="398"/>
      <c r="H1993" s="383"/>
    </row>
    <row r="1994" s="380" customFormat="1" ht="25" customHeight="1" spans="1:8">
      <c r="A1994" s="208">
        <v>1990</v>
      </c>
      <c r="B1994" s="24" t="s">
        <v>13672</v>
      </c>
      <c r="C1994" s="24" t="s">
        <v>13655</v>
      </c>
      <c r="D1994" s="79">
        <v>11.17</v>
      </c>
      <c r="E1994" s="21">
        <v>4.84</v>
      </c>
      <c r="F1994" s="28">
        <v>54.06</v>
      </c>
      <c r="G1994" s="398"/>
      <c r="H1994" s="383"/>
    </row>
    <row r="1995" s="380" customFormat="1" ht="25" customHeight="1" spans="1:8">
      <c r="A1995" s="208">
        <v>1991</v>
      </c>
      <c r="B1995" s="24" t="s">
        <v>13673</v>
      </c>
      <c r="C1995" s="24" t="s">
        <v>13655</v>
      </c>
      <c r="D1995" s="79">
        <v>1.7</v>
      </c>
      <c r="E1995" s="21">
        <v>4.84</v>
      </c>
      <c r="F1995" s="28">
        <v>8.23</v>
      </c>
      <c r="G1995" s="398"/>
      <c r="H1995" s="383"/>
    </row>
    <row r="1996" s="380" customFormat="1" ht="25" customHeight="1" spans="1:8">
      <c r="A1996" s="208">
        <v>1992</v>
      </c>
      <c r="B1996" s="24" t="s">
        <v>13674</v>
      </c>
      <c r="C1996" s="24" t="s">
        <v>13655</v>
      </c>
      <c r="D1996" s="79">
        <v>2.21</v>
      </c>
      <c r="E1996" s="21">
        <v>4.84</v>
      </c>
      <c r="F1996" s="28">
        <v>10.7</v>
      </c>
      <c r="G1996" s="398"/>
      <c r="H1996" s="383"/>
    </row>
    <row r="1997" s="380" customFormat="1" ht="25" customHeight="1" spans="1:8">
      <c r="A1997" s="208">
        <v>1993</v>
      </c>
      <c r="B1997" s="24" t="s">
        <v>13675</v>
      </c>
      <c r="C1997" s="24" t="s">
        <v>13655</v>
      </c>
      <c r="D1997" s="79">
        <v>1.56</v>
      </c>
      <c r="E1997" s="21">
        <v>4.84</v>
      </c>
      <c r="F1997" s="28">
        <v>7.55</v>
      </c>
      <c r="G1997" s="398"/>
      <c r="H1997" s="383"/>
    </row>
    <row r="1998" s="380" customFormat="1" ht="25" customHeight="1" spans="1:8">
      <c r="A1998" s="208">
        <v>1994</v>
      </c>
      <c r="B1998" s="24" t="s">
        <v>13676</v>
      </c>
      <c r="C1998" s="24" t="s">
        <v>13655</v>
      </c>
      <c r="D1998" s="79">
        <v>7.45</v>
      </c>
      <c r="E1998" s="21">
        <v>4.84</v>
      </c>
      <c r="F1998" s="28">
        <v>36.06</v>
      </c>
      <c r="G1998" s="398"/>
      <c r="H1998" s="383"/>
    </row>
    <row r="1999" s="380" customFormat="1" ht="25" customHeight="1" spans="1:8">
      <c r="A1999" s="208">
        <v>1995</v>
      </c>
      <c r="B1999" s="24" t="s">
        <v>13677</v>
      </c>
      <c r="C1999" s="24" t="s">
        <v>13655</v>
      </c>
      <c r="D1999" s="79">
        <v>11.17</v>
      </c>
      <c r="E1999" s="21">
        <v>4.84</v>
      </c>
      <c r="F1999" s="28">
        <v>54.06</v>
      </c>
      <c r="G1999" s="398"/>
      <c r="H1999" s="383"/>
    </row>
    <row r="2000" s="380" customFormat="1" ht="25" customHeight="1" spans="1:8">
      <c r="A2000" s="208">
        <v>1996</v>
      </c>
      <c r="B2000" s="24" t="s">
        <v>13678</v>
      </c>
      <c r="C2000" s="24" t="s">
        <v>13655</v>
      </c>
      <c r="D2000" s="79">
        <v>5.77</v>
      </c>
      <c r="E2000" s="21">
        <v>4.84</v>
      </c>
      <c r="F2000" s="28">
        <v>27.93</v>
      </c>
      <c r="G2000" s="398"/>
      <c r="H2000" s="383"/>
    </row>
    <row r="2001" s="380" customFormat="1" ht="25" customHeight="1" spans="1:8">
      <c r="A2001" s="208">
        <v>1997</v>
      </c>
      <c r="B2001" s="24" t="s">
        <v>13679</v>
      </c>
      <c r="C2001" s="24" t="s">
        <v>13655</v>
      </c>
      <c r="D2001" s="79">
        <v>6.44</v>
      </c>
      <c r="E2001" s="21">
        <v>4.84</v>
      </c>
      <c r="F2001" s="28">
        <v>31.17</v>
      </c>
      <c r="G2001" s="398"/>
      <c r="H2001" s="383"/>
    </row>
    <row r="2002" s="380" customFormat="1" ht="25" customHeight="1" spans="1:8">
      <c r="A2002" s="208">
        <v>1998</v>
      </c>
      <c r="B2002" s="24" t="s">
        <v>13680</v>
      </c>
      <c r="C2002" s="24" t="s">
        <v>13655</v>
      </c>
      <c r="D2002" s="79">
        <v>1.82</v>
      </c>
      <c r="E2002" s="21">
        <v>4.84</v>
      </c>
      <c r="F2002" s="28">
        <v>8.81</v>
      </c>
      <c r="G2002" s="398"/>
      <c r="H2002" s="383"/>
    </row>
    <row r="2003" s="380" customFormat="1" ht="25" customHeight="1" spans="1:8">
      <c r="A2003" s="208">
        <v>1999</v>
      </c>
      <c r="B2003" s="24" t="s">
        <v>13681</v>
      </c>
      <c r="C2003" s="24" t="s">
        <v>13655</v>
      </c>
      <c r="D2003" s="79">
        <v>1.82</v>
      </c>
      <c r="E2003" s="21">
        <v>4.84</v>
      </c>
      <c r="F2003" s="28">
        <v>8.81</v>
      </c>
      <c r="G2003" s="398"/>
      <c r="H2003" s="383"/>
    </row>
    <row r="2004" s="380" customFormat="1" ht="25" customHeight="1" spans="1:8">
      <c r="A2004" s="208">
        <v>2000</v>
      </c>
      <c r="B2004" s="24" t="s">
        <v>13682</v>
      </c>
      <c r="C2004" s="24" t="s">
        <v>13655</v>
      </c>
      <c r="D2004" s="79">
        <v>9.8</v>
      </c>
      <c r="E2004" s="21">
        <v>4.84</v>
      </c>
      <c r="F2004" s="28">
        <v>47.43</v>
      </c>
      <c r="G2004" s="398"/>
      <c r="H2004" s="383"/>
    </row>
    <row r="2005" s="380" customFormat="1" ht="25" customHeight="1" spans="1:8">
      <c r="A2005" s="208">
        <v>2001</v>
      </c>
      <c r="B2005" s="24" t="s">
        <v>13683</v>
      </c>
      <c r="C2005" s="24" t="s">
        <v>13684</v>
      </c>
      <c r="D2005" s="79">
        <v>9.83</v>
      </c>
      <c r="E2005" s="21">
        <v>4.84</v>
      </c>
      <c r="F2005" s="28">
        <v>47.58</v>
      </c>
      <c r="G2005" s="398"/>
      <c r="H2005" s="383"/>
    </row>
    <row r="2006" s="380" customFormat="1" ht="25" customHeight="1" spans="1:8">
      <c r="A2006" s="208">
        <v>2002</v>
      </c>
      <c r="B2006" s="24" t="s">
        <v>13685</v>
      </c>
      <c r="C2006" s="24" t="s">
        <v>13684</v>
      </c>
      <c r="D2006" s="79">
        <v>10.85</v>
      </c>
      <c r="E2006" s="21">
        <v>4.84</v>
      </c>
      <c r="F2006" s="28">
        <v>52.51</v>
      </c>
      <c r="G2006" s="398"/>
      <c r="H2006" s="383"/>
    </row>
    <row r="2007" s="380" customFormat="1" ht="25" customHeight="1" spans="1:8">
      <c r="A2007" s="208">
        <v>2003</v>
      </c>
      <c r="B2007" s="24" t="s">
        <v>13686</v>
      </c>
      <c r="C2007" s="24" t="s">
        <v>13684</v>
      </c>
      <c r="D2007" s="79">
        <v>5.57</v>
      </c>
      <c r="E2007" s="21">
        <v>4.84</v>
      </c>
      <c r="F2007" s="28">
        <v>26.96</v>
      </c>
      <c r="G2007" s="398"/>
      <c r="H2007" s="383"/>
    </row>
    <row r="2008" s="380" customFormat="1" ht="25" customHeight="1" spans="1:8">
      <c r="A2008" s="208">
        <v>2004</v>
      </c>
      <c r="B2008" s="24" t="s">
        <v>13687</v>
      </c>
      <c r="C2008" s="24" t="s">
        <v>13684</v>
      </c>
      <c r="D2008" s="79">
        <v>5.48</v>
      </c>
      <c r="E2008" s="21">
        <v>4.84</v>
      </c>
      <c r="F2008" s="28">
        <v>26.52</v>
      </c>
      <c r="G2008" s="398"/>
      <c r="H2008" s="383"/>
    </row>
    <row r="2009" s="380" customFormat="1" ht="25" customHeight="1" spans="1:8">
      <c r="A2009" s="208">
        <v>2005</v>
      </c>
      <c r="B2009" s="24" t="s">
        <v>13688</v>
      </c>
      <c r="C2009" s="24" t="s">
        <v>13684</v>
      </c>
      <c r="D2009" s="79">
        <v>2.04</v>
      </c>
      <c r="E2009" s="21">
        <v>4.84</v>
      </c>
      <c r="F2009" s="28">
        <v>9.87</v>
      </c>
      <c r="G2009" s="398"/>
      <c r="H2009" s="383"/>
    </row>
    <row r="2010" s="380" customFormat="1" ht="25" customHeight="1" spans="1:8">
      <c r="A2010" s="208">
        <v>2006</v>
      </c>
      <c r="B2010" s="24" t="s">
        <v>13689</v>
      </c>
      <c r="C2010" s="24" t="s">
        <v>13684</v>
      </c>
      <c r="D2010" s="79">
        <v>3.02</v>
      </c>
      <c r="E2010" s="21">
        <v>4.84</v>
      </c>
      <c r="F2010" s="28">
        <v>14.62</v>
      </c>
      <c r="G2010" s="398"/>
      <c r="H2010" s="383"/>
    </row>
    <row r="2011" s="380" customFormat="1" ht="25" customHeight="1" spans="1:8">
      <c r="A2011" s="208">
        <v>2007</v>
      </c>
      <c r="B2011" s="24" t="s">
        <v>13690</v>
      </c>
      <c r="C2011" s="24" t="s">
        <v>13684</v>
      </c>
      <c r="D2011" s="79">
        <v>12.71</v>
      </c>
      <c r="E2011" s="21">
        <v>4.84</v>
      </c>
      <c r="F2011" s="28">
        <v>61.52</v>
      </c>
      <c r="G2011" s="398"/>
      <c r="H2011" s="383"/>
    </row>
    <row r="2012" s="380" customFormat="1" ht="25" customHeight="1" spans="1:8">
      <c r="A2012" s="208">
        <v>2008</v>
      </c>
      <c r="B2012" s="24" t="s">
        <v>13691</v>
      </c>
      <c r="C2012" s="24" t="s">
        <v>13684</v>
      </c>
      <c r="D2012" s="79">
        <v>11.59</v>
      </c>
      <c r="E2012" s="21">
        <v>4.84</v>
      </c>
      <c r="F2012" s="28">
        <v>56.1</v>
      </c>
      <c r="G2012" s="398"/>
      <c r="H2012" s="383"/>
    </row>
    <row r="2013" s="380" customFormat="1" ht="25" customHeight="1" spans="1:8">
      <c r="A2013" s="208">
        <v>2009</v>
      </c>
      <c r="B2013" s="24" t="s">
        <v>13692</v>
      </c>
      <c r="C2013" s="24" t="s">
        <v>13684</v>
      </c>
      <c r="D2013" s="79">
        <v>1.24</v>
      </c>
      <c r="E2013" s="21">
        <v>4.84</v>
      </c>
      <c r="F2013" s="28">
        <v>6.04</v>
      </c>
      <c r="G2013" s="398"/>
      <c r="H2013" s="383"/>
    </row>
    <row r="2014" s="380" customFormat="1" ht="25" customHeight="1" spans="1:8">
      <c r="A2014" s="208">
        <v>2010</v>
      </c>
      <c r="B2014" s="24" t="s">
        <v>13693</v>
      </c>
      <c r="C2014" s="24" t="s">
        <v>13684</v>
      </c>
      <c r="D2014" s="79">
        <v>6.36</v>
      </c>
      <c r="E2014" s="21">
        <v>4.84</v>
      </c>
      <c r="F2014" s="28">
        <v>30.78</v>
      </c>
      <c r="G2014" s="398"/>
      <c r="H2014" s="383"/>
    </row>
    <row r="2015" s="380" customFormat="1" ht="25" customHeight="1" spans="1:8">
      <c r="A2015" s="208">
        <v>2011</v>
      </c>
      <c r="B2015" s="24" t="s">
        <v>13694</v>
      </c>
      <c r="C2015" s="24" t="s">
        <v>13684</v>
      </c>
      <c r="D2015" s="79">
        <v>9.48</v>
      </c>
      <c r="E2015" s="21">
        <v>4.84</v>
      </c>
      <c r="F2015" s="28">
        <v>45.88</v>
      </c>
      <c r="G2015" s="398"/>
      <c r="H2015" s="383"/>
    </row>
    <row r="2016" s="380" customFormat="1" ht="25" customHeight="1" spans="1:8">
      <c r="A2016" s="208">
        <v>2012</v>
      </c>
      <c r="B2016" s="24" t="s">
        <v>13695</v>
      </c>
      <c r="C2016" s="24" t="s">
        <v>13684</v>
      </c>
      <c r="D2016" s="79">
        <v>5.16</v>
      </c>
      <c r="E2016" s="21">
        <v>4.84</v>
      </c>
      <c r="F2016" s="28">
        <v>24.97</v>
      </c>
      <c r="G2016" s="398"/>
      <c r="H2016" s="383"/>
    </row>
    <row r="2017" s="380" customFormat="1" ht="25" customHeight="1" spans="1:8">
      <c r="A2017" s="208">
        <v>2013</v>
      </c>
      <c r="B2017" s="24" t="s">
        <v>13696</v>
      </c>
      <c r="C2017" s="24" t="s">
        <v>13684</v>
      </c>
      <c r="D2017" s="79">
        <v>342.65</v>
      </c>
      <c r="E2017" s="21">
        <v>4.84</v>
      </c>
      <c r="F2017" s="28">
        <v>1658.43</v>
      </c>
      <c r="G2017" s="398"/>
      <c r="H2017" s="383"/>
    </row>
    <row r="2018" s="380" customFormat="1" ht="25" customHeight="1" spans="1:8">
      <c r="A2018" s="208">
        <v>2014</v>
      </c>
      <c r="B2018" s="24" t="s">
        <v>13697</v>
      </c>
      <c r="C2018" s="24" t="s">
        <v>13684</v>
      </c>
      <c r="D2018" s="79">
        <v>12.01</v>
      </c>
      <c r="E2018" s="21">
        <v>4.84</v>
      </c>
      <c r="F2018" s="28">
        <v>58.13</v>
      </c>
      <c r="G2018" s="398"/>
      <c r="H2018" s="383"/>
    </row>
    <row r="2019" s="380" customFormat="1" ht="25" customHeight="1" spans="1:8">
      <c r="A2019" s="208">
        <v>2015</v>
      </c>
      <c r="B2019" s="24" t="s">
        <v>13698</v>
      </c>
      <c r="C2019" s="24" t="s">
        <v>13684</v>
      </c>
      <c r="D2019" s="79">
        <v>7.99</v>
      </c>
      <c r="E2019" s="21">
        <v>4.84</v>
      </c>
      <c r="F2019" s="28">
        <v>38.67</v>
      </c>
      <c r="G2019" s="398"/>
      <c r="H2019" s="383"/>
    </row>
    <row r="2020" s="380" customFormat="1" ht="25" customHeight="1" spans="1:8">
      <c r="A2020" s="208">
        <v>2016</v>
      </c>
      <c r="B2020" s="24" t="s">
        <v>13699</v>
      </c>
      <c r="C2020" s="24" t="s">
        <v>13684</v>
      </c>
      <c r="D2020" s="79">
        <v>9.63</v>
      </c>
      <c r="E2020" s="21">
        <v>4.84</v>
      </c>
      <c r="F2020" s="28">
        <v>46.61</v>
      </c>
      <c r="G2020" s="398"/>
      <c r="H2020" s="383"/>
    </row>
    <row r="2021" s="380" customFormat="1" ht="25" customHeight="1" spans="1:8">
      <c r="A2021" s="208">
        <v>2017</v>
      </c>
      <c r="B2021" s="24" t="s">
        <v>13700</v>
      </c>
      <c r="C2021" s="24" t="s">
        <v>13684</v>
      </c>
      <c r="D2021" s="79">
        <v>6.15</v>
      </c>
      <c r="E2021" s="21">
        <v>4.84</v>
      </c>
      <c r="F2021" s="28">
        <v>29.77</v>
      </c>
      <c r="G2021" s="398"/>
      <c r="H2021" s="383"/>
    </row>
    <row r="2022" s="380" customFormat="1" ht="25" customHeight="1" spans="1:8">
      <c r="A2022" s="208">
        <v>2018</v>
      </c>
      <c r="B2022" s="24" t="s">
        <v>13701</v>
      </c>
      <c r="C2022" s="24" t="s">
        <v>13684</v>
      </c>
      <c r="D2022" s="79">
        <v>11.52</v>
      </c>
      <c r="E2022" s="21">
        <v>4.84</v>
      </c>
      <c r="F2022" s="28">
        <v>55.76</v>
      </c>
      <c r="G2022" s="398"/>
      <c r="H2022" s="383"/>
    </row>
    <row r="2023" s="380" customFormat="1" ht="25" customHeight="1" spans="1:8">
      <c r="A2023" s="208">
        <v>2019</v>
      </c>
      <c r="B2023" s="24" t="s">
        <v>7432</v>
      </c>
      <c r="C2023" s="24" t="s">
        <v>13684</v>
      </c>
      <c r="D2023" s="79">
        <v>1</v>
      </c>
      <c r="E2023" s="21">
        <v>4.84</v>
      </c>
      <c r="F2023" s="28">
        <v>4.84</v>
      </c>
      <c r="G2023" s="398"/>
      <c r="H2023" s="383"/>
    </row>
    <row r="2024" s="380" customFormat="1" ht="25" customHeight="1" spans="1:8">
      <c r="A2024" s="208">
        <v>2020</v>
      </c>
      <c r="B2024" s="24" t="s">
        <v>13702</v>
      </c>
      <c r="C2024" s="24" t="s">
        <v>13684</v>
      </c>
      <c r="D2024" s="79">
        <v>5.06</v>
      </c>
      <c r="E2024" s="21">
        <v>4.84</v>
      </c>
      <c r="F2024" s="28">
        <v>24.49</v>
      </c>
      <c r="G2024" s="398"/>
      <c r="H2024" s="383"/>
    </row>
    <row r="2025" s="380" customFormat="1" ht="25" customHeight="1" spans="1:8">
      <c r="A2025" s="208">
        <v>2021</v>
      </c>
      <c r="B2025" s="24" t="s">
        <v>13703</v>
      </c>
      <c r="C2025" s="24" t="s">
        <v>13684</v>
      </c>
      <c r="D2025" s="79">
        <v>6.72</v>
      </c>
      <c r="E2025" s="21">
        <v>4.84</v>
      </c>
      <c r="F2025" s="28">
        <v>32.52</v>
      </c>
      <c r="G2025" s="398"/>
      <c r="H2025" s="383"/>
    </row>
    <row r="2026" s="380" customFormat="1" ht="25" customHeight="1" spans="1:8">
      <c r="A2026" s="208">
        <v>2022</v>
      </c>
      <c r="B2026" s="24" t="s">
        <v>13704</v>
      </c>
      <c r="C2026" s="410" t="s">
        <v>13705</v>
      </c>
      <c r="D2026" s="79">
        <v>2.21</v>
      </c>
      <c r="E2026" s="21">
        <v>4.84</v>
      </c>
      <c r="F2026" s="28">
        <v>10.7</v>
      </c>
      <c r="G2026" s="398"/>
      <c r="H2026" s="383"/>
    </row>
    <row r="2027" s="380" customFormat="1" ht="25" customHeight="1" spans="1:8">
      <c r="A2027" s="208">
        <v>2023</v>
      </c>
      <c r="B2027" s="24" t="s">
        <v>13706</v>
      </c>
      <c r="C2027" s="410" t="s">
        <v>13705</v>
      </c>
      <c r="D2027" s="79">
        <v>9.61</v>
      </c>
      <c r="E2027" s="21">
        <v>4.84</v>
      </c>
      <c r="F2027" s="28">
        <v>46.51</v>
      </c>
      <c r="G2027" s="398"/>
      <c r="H2027" s="383"/>
    </row>
    <row r="2028" s="380" customFormat="1" ht="25" customHeight="1" spans="1:8">
      <c r="A2028" s="208">
        <v>2024</v>
      </c>
      <c r="B2028" s="24" t="s">
        <v>13707</v>
      </c>
      <c r="C2028" s="410" t="s">
        <v>13705</v>
      </c>
      <c r="D2028" s="79">
        <v>13.92</v>
      </c>
      <c r="E2028" s="21">
        <v>4.84</v>
      </c>
      <c r="F2028" s="28">
        <v>67.37</v>
      </c>
      <c r="G2028" s="398"/>
      <c r="H2028" s="383"/>
    </row>
    <row r="2029" s="380" customFormat="1" ht="25" customHeight="1" spans="1:8">
      <c r="A2029" s="208">
        <v>2025</v>
      </c>
      <c r="B2029" s="24" t="s">
        <v>10254</v>
      </c>
      <c r="C2029" s="410" t="s">
        <v>13705</v>
      </c>
      <c r="D2029" s="79">
        <v>11.63</v>
      </c>
      <c r="E2029" s="21">
        <v>4.84</v>
      </c>
      <c r="F2029" s="28">
        <v>56.29</v>
      </c>
      <c r="G2029" s="398"/>
      <c r="H2029" s="383"/>
    </row>
    <row r="2030" s="380" customFormat="1" ht="25" customHeight="1" spans="1:8">
      <c r="A2030" s="208">
        <v>2026</v>
      </c>
      <c r="B2030" s="24" t="s">
        <v>6075</v>
      </c>
      <c r="C2030" s="410" t="s">
        <v>13705</v>
      </c>
      <c r="D2030" s="79">
        <v>9.76</v>
      </c>
      <c r="E2030" s="21">
        <v>4.84</v>
      </c>
      <c r="F2030" s="28">
        <v>47.24</v>
      </c>
      <c r="G2030" s="398"/>
      <c r="H2030" s="383"/>
    </row>
    <row r="2031" s="380" customFormat="1" ht="25" customHeight="1" spans="1:8">
      <c r="A2031" s="208">
        <v>2027</v>
      </c>
      <c r="B2031" s="24" t="s">
        <v>13708</v>
      </c>
      <c r="C2031" s="410" t="s">
        <v>13705</v>
      </c>
      <c r="D2031" s="79">
        <v>7.97</v>
      </c>
      <c r="E2031" s="21">
        <v>4.84</v>
      </c>
      <c r="F2031" s="28">
        <v>38.57</v>
      </c>
      <c r="G2031" s="398"/>
      <c r="H2031" s="383"/>
    </row>
    <row r="2032" s="380" customFormat="1" ht="25" customHeight="1" spans="1:8">
      <c r="A2032" s="208">
        <v>2028</v>
      </c>
      <c r="B2032" s="24" t="s">
        <v>13709</v>
      </c>
      <c r="C2032" s="410" t="s">
        <v>13705</v>
      </c>
      <c r="D2032" s="79">
        <v>6.23</v>
      </c>
      <c r="E2032" s="21">
        <v>4.84</v>
      </c>
      <c r="F2032" s="28">
        <v>30.15</v>
      </c>
      <c r="G2032" s="398"/>
      <c r="H2032" s="383"/>
    </row>
    <row r="2033" s="380" customFormat="1" ht="25" customHeight="1" spans="1:8">
      <c r="A2033" s="208">
        <v>2029</v>
      </c>
      <c r="B2033" s="24" t="s">
        <v>13710</v>
      </c>
      <c r="C2033" s="410" t="s">
        <v>13705</v>
      </c>
      <c r="D2033" s="79">
        <v>13.47</v>
      </c>
      <c r="E2033" s="21">
        <v>4.84</v>
      </c>
      <c r="F2033" s="28">
        <v>65.19</v>
      </c>
      <c r="G2033" s="398"/>
      <c r="H2033" s="383"/>
    </row>
    <row r="2034" s="380" customFormat="1" ht="25" customHeight="1" spans="1:8">
      <c r="A2034" s="208">
        <v>2030</v>
      </c>
      <c r="B2034" s="24" t="s">
        <v>13711</v>
      </c>
      <c r="C2034" s="410" t="s">
        <v>13705</v>
      </c>
      <c r="D2034" s="79">
        <v>10.26</v>
      </c>
      <c r="E2034" s="21">
        <v>4.84</v>
      </c>
      <c r="F2034" s="28">
        <v>49.66</v>
      </c>
      <c r="G2034" s="398"/>
      <c r="H2034" s="383"/>
    </row>
    <row r="2035" s="380" customFormat="1" ht="25" customHeight="1" spans="1:8">
      <c r="A2035" s="208">
        <v>2031</v>
      </c>
      <c r="B2035" s="24" t="s">
        <v>13712</v>
      </c>
      <c r="C2035" s="410" t="s">
        <v>13705</v>
      </c>
      <c r="D2035" s="79">
        <v>7.04</v>
      </c>
      <c r="E2035" s="21">
        <v>4.84</v>
      </c>
      <c r="F2035" s="28">
        <v>34.07</v>
      </c>
      <c r="G2035" s="398"/>
      <c r="H2035" s="383"/>
    </row>
    <row r="2036" s="380" customFormat="1" ht="25" customHeight="1" spans="1:8">
      <c r="A2036" s="208">
        <v>2032</v>
      </c>
      <c r="B2036" s="24" t="s">
        <v>13713</v>
      </c>
      <c r="C2036" s="410" t="s">
        <v>13705</v>
      </c>
      <c r="D2036" s="79">
        <v>11.53</v>
      </c>
      <c r="E2036" s="21">
        <v>4.84</v>
      </c>
      <c r="F2036" s="28">
        <v>55.81</v>
      </c>
      <c r="G2036" s="398"/>
      <c r="H2036" s="383"/>
    </row>
    <row r="2037" s="380" customFormat="1" ht="25" customHeight="1" spans="1:8">
      <c r="A2037" s="208">
        <v>2033</v>
      </c>
      <c r="B2037" s="24" t="s">
        <v>13714</v>
      </c>
      <c r="C2037" s="410" t="s">
        <v>13705</v>
      </c>
      <c r="D2037" s="79">
        <v>2.08</v>
      </c>
      <c r="E2037" s="21">
        <v>4.84</v>
      </c>
      <c r="F2037" s="28">
        <v>10.07</v>
      </c>
      <c r="G2037" s="398"/>
      <c r="H2037" s="383"/>
    </row>
    <row r="2038" s="380" customFormat="1" ht="25" customHeight="1" spans="1:8">
      <c r="A2038" s="208">
        <v>2034</v>
      </c>
      <c r="B2038" s="24" t="s">
        <v>13715</v>
      </c>
      <c r="C2038" s="410" t="s">
        <v>13705</v>
      </c>
      <c r="D2038" s="79">
        <v>6.94</v>
      </c>
      <c r="E2038" s="21">
        <v>4.84</v>
      </c>
      <c r="F2038" s="28">
        <v>33.59</v>
      </c>
      <c r="G2038" s="398"/>
      <c r="H2038" s="383"/>
    </row>
    <row r="2039" s="380" customFormat="1" ht="25" customHeight="1" spans="1:8">
      <c r="A2039" s="208">
        <v>2035</v>
      </c>
      <c r="B2039" s="24" t="s">
        <v>10268</v>
      </c>
      <c r="C2039" s="410" t="s">
        <v>13705</v>
      </c>
      <c r="D2039" s="79">
        <v>11.97</v>
      </c>
      <c r="E2039" s="21">
        <v>4.84</v>
      </c>
      <c r="F2039" s="28">
        <v>57.93</v>
      </c>
      <c r="G2039" s="398"/>
      <c r="H2039" s="383"/>
    </row>
    <row r="2040" s="380" customFormat="1" ht="25" customHeight="1" spans="1:8">
      <c r="A2040" s="208">
        <v>2036</v>
      </c>
      <c r="B2040" s="24" t="s">
        <v>1214</v>
      </c>
      <c r="C2040" s="410" t="s">
        <v>13705</v>
      </c>
      <c r="D2040" s="79">
        <v>10.43</v>
      </c>
      <c r="E2040" s="21">
        <v>4.84</v>
      </c>
      <c r="F2040" s="28">
        <v>50.48</v>
      </c>
      <c r="G2040" s="398"/>
      <c r="H2040" s="383"/>
    </row>
    <row r="2041" s="380" customFormat="1" ht="25" customHeight="1" spans="1:8">
      <c r="A2041" s="208">
        <v>2037</v>
      </c>
      <c r="B2041" s="24" t="s">
        <v>13716</v>
      </c>
      <c r="C2041" s="410" t="s">
        <v>13705</v>
      </c>
      <c r="D2041" s="79">
        <v>6.49</v>
      </c>
      <c r="E2041" s="21">
        <v>4.84</v>
      </c>
      <c r="F2041" s="28">
        <v>31.41</v>
      </c>
      <c r="G2041" s="398"/>
      <c r="H2041" s="383"/>
    </row>
    <row r="2042" s="380" customFormat="1" ht="25" customHeight="1" spans="1:8">
      <c r="A2042" s="208">
        <v>2038</v>
      </c>
      <c r="B2042" s="24" t="s">
        <v>13717</v>
      </c>
      <c r="C2042" s="410" t="s">
        <v>13705</v>
      </c>
      <c r="D2042" s="79">
        <v>7.52</v>
      </c>
      <c r="E2042" s="21">
        <v>4.84</v>
      </c>
      <c r="F2042" s="28">
        <v>36.4</v>
      </c>
      <c r="G2042" s="398"/>
      <c r="H2042" s="383"/>
    </row>
    <row r="2043" s="380" customFormat="1" ht="25" customHeight="1" spans="1:8">
      <c r="A2043" s="208">
        <v>2039</v>
      </c>
      <c r="B2043" s="24" t="s">
        <v>13718</v>
      </c>
      <c r="C2043" s="410" t="s">
        <v>13705</v>
      </c>
      <c r="D2043" s="79">
        <v>6</v>
      </c>
      <c r="E2043" s="21">
        <v>4.84</v>
      </c>
      <c r="F2043" s="28">
        <v>29.04</v>
      </c>
      <c r="G2043" s="398"/>
      <c r="H2043" s="383"/>
    </row>
    <row r="2044" s="380" customFormat="1" ht="25" customHeight="1" spans="1:8">
      <c r="A2044" s="208">
        <v>2040</v>
      </c>
      <c r="B2044" s="24" t="s">
        <v>13719</v>
      </c>
      <c r="C2044" s="410" t="s">
        <v>13705</v>
      </c>
      <c r="D2044" s="79">
        <v>9.57</v>
      </c>
      <c r="E2044" s="21">
        <v>4.84</v>
      </c>
      <c r="F2044" s="28">
        <v>46.32</v>
      </c>
      <c r="G2044" s="398"/>
      <c r="H2044" s="383"/>
    </row>
    <row r="2045" s="380" customFormat="1" ht="25" customHeight="1" spans="1:8">
      <c r="A2045" s="208">
        <v>2041</v>
      </c>
      <c r="B2045" s="24" t="s">
        <v>13720</v>
      </c>
      <c r="C2045" s="410" t="s">
        <v>13705</v>
      </c>
      <c r="D2045" s="79">
        <v>10.15</v>
      </c>
      <c r="E2045" s="21">
        <v>4.84</v>
      </c>
      <c r="F2045" s="28">
        <v>49.13</v>
      </c>
      <c r="G2045" s="398"/>
      <c r="H2045" s="383"/>
    </row>
    <row r="2046" s="380" customFormat="1" ht="25" customHeight="1" spans="1:8">
      <c r="A2046" s="208">
        <v>2042</v>
      </c>
      <c r="B2046" s="24" t="s">
        <v>13721</v>
      </c>
      <c r="C2046" s="410" t="s">
        <v>13705</v>
      </c>
      <c r="D2046" s="79">
        <v>3.95</v>
      </c>
      <c r="E2046" s="21">
        <v>4.84</v>
      </c>
      <c r="F2046" s="28">
        <v>19.12</v>
      </c>
      <c r="G2046" s="398"/>
      <c r="H2046" s="383"/>
    </row>
    <row r="2047" s="380" customFormat="1" ht="25" customHeight="1" spans="1:8">
      <c r="A2047" s="208">
        <v>2043</v>
      </c>
      <c r="B2047" s="24" t="s">
        <v>13722</v>
      </c>
      <c r="C2047" s="410" t="s">
        <v>13705</v>
      </c>
      <c r="D2047" s="79">
        <v>4.46</v>
      </c>
      <c r="E2047" s="21">
        <v>4.84</v>
      </c>
      <c r="F2047" s="28">
        <v>21.59</v>
      </c>
      <c r="G2047" s="398"/>
      <c r="H2047" s="383"/>
    </row>
    <row r="2048" s="380" customFormat="1" ht="25" customHeight="1" spans="1:8">
      <c r="A2048" s="208">
        <v>2044</v>
      </c>
      <c r="B2048" s="24" t="s">
        <v>13723</v>
      </c>
      <c r="C2048" s="410" t="s">
        <v>13705</v>
      </c>
      <c r="D2048" s="79">
        <v>9.03</v>
      </c>
      <c r="E2048" s="21">
        <v>4.84</v>
      </c>
      <c r="F2048" s="28">
        <v>43.71</v>
      </c>
      <c r="G2048" s="398"/>
      <c r="H2048" s="383"/>
    </row>
    <row r="2049" s="380" customFormat="1" ht="25" customHeight="1" spans="1:8">
      <c r="A2049" s="208">
        <v>2045</v>
      </c>
      <c r="B2049" s="24" t="s">
        <v>13724</v>
      </c>
      <c r="C2049" s="410" t="s">
        <v>13705</v>
      </c>
      <c r="D2049" s="79">
        <v>11.14</v>
      </c>
      <c r="E2049" s="21">
        <v>4.84</v>
      </c>
      <c r="F2049" s="28">
        <v>53.92</v>
      </c>
      <c r="G2049" s="398"/>
      <c r="H2049" s="383"/>
    </row>
    <row r="2050" s="380" customFormat="1" ht="25" customHeight="1" spans="1:8">
      <c r="A2050" s="208">
        <v>2046</v>
      </c>
      <c r="B2050" s="24" t="s">
        <v>13725</v>
      </c>
      <c r="C2050" s="410" t="s">
        <v>13705</v>
      </c>
      <c r="D2050" s="79">
        <v>4.87</v>
      </c>
      <c r="E2050" s="21">
        <v>4.84</v>
      </c>
      <c r="F2050" s="28">
        <v>23.57</v>
      </c>
      <c r="G2050" s="398"/>
      <c r="H2050" s="383"/>
    </row>
    <row r="2051" s="380" customFormat="1" ht="25" customHeight="1" spans="1:8">
      <c r="A2051" s="208">
        <v>2047</v>
      </c>
      <c r="B2051" s="24" t="s">
        <v>5482</v>
      </c>
      <c r="C2051" s="410" t="s">
        <v>13705</v>
      </c>
      <c r="D2051" s="79">
        <v>10.9</v>
      </c>
      <c r="E2051" s="21">
        <v>4.84</v>
      </c>
      <c r="F2051" s="28">
        <v>52.76</v>
      </c>
      <c r="G2051" s="398"/>
      <c r="H2051" s="383"/>
    </row>
    <row r="2052" s="380" customFormat="1" ht="25" customHeight="1" spans="1:8">
      <c r="A2052" s="208">
        <v>2048</v>
      </c>
      <c r="B2052" s="24" t="s">
        <v>13726</v>
      </c>
      <c r="C2052" s="410" t="s">
        <v>13705</v>
      </c>
      <c r="D2052" s="79">
        <v>5.98</v>
      </c>
      <c r="E2052" s="21">
        <v>4.84</v>
      </c>
      <c r="F2052" s="28">
        <v>28.94</v>
      </c>
      <c r="G2052" s="398"/>
      <c r="H2052" s="383"/>
    </row>
    <row r="2053" s="380" customFormat="1" ht="25" customHeight="1" spans="1:8">
      <c r="A2053" s="208">
        <v>2049</v>
      </c>
      <c r="B2053" s="24" t="s">
        <v>13727</v>
      </c>
      <c r="C2053" s="410" t="s">
        <v>13705</v>
      </c>
      <c r="D2053" s="79">
        <v>4.17</v>
      </c>
      <c r="E2053" s="21">
        <v>4.84</v>
      </c>
      <c r="F2053" s="28">
        <v>20.18</v>
      </c>
      <c r="G2053" s="398"/>
      <c r="H2053" s="383"/>
    </row>
    <row r="2054" s="380" customFormat="1" ht="25" customHeight="1" spans="1:8">
      <c r="A2054" s="208">
        <v>2050</v>
      </c>
      <c r="B2054" s="24" t="s">
        <v>4813</v>
      </c>
      <c r="C2054" s="410" t="s">
        <v>13705</v>
      </c>
      <c r="D2054" s="79">
        <v>19.76</v>
      </c>
      <c r="E2054" s="21">
        <v>4.84</v>
      </c>
      <c r="F2054" s="28">
        <v>95.64</v>
      </c>
      <c r="G2054" s="398"/>
      <c r="H2054" s="383"/>
    </row>
    <row r="2055" s="380" customFormat="1" ht="25" customHeight="1" spans="1:8">
      <c r="A2055" s="208">
        <v>2051</v>
      </c>
      <c r="B2055" s="24" t="s">
        <v>13728</v>
      </c>
      <c r="C2055" s="410" t="s">
        <v>13705</v>
      </c>
      <c r="D2055" s="79">
        <v>0.93</v>
      </c>
      <c r="E2055" s="21">
        <v>4.84</v>
      </c>
      <c r="F2055" s="28">
        <v>4.5</v>
      </c>
      <c r="G2055" s="398"/>
      <c r="H2055" s="383"/>
    </row>
    <row r="2056" s="380" customFormat="1" ht="25" customHeight="1" spans="1:8">
      <c r="A2056" s="208">
        <v>2052</v>
      </c>
      <c r="B2056" s="403" t="s">
        <v>13729</v>
      </c>
      <c r="C2056" s="410" t="s">
        <v>13730</v>
      </c>
      <c r="D2056" s="24">
        <v>1301.2</v>
      </c>
      <c r="E2056" s="21">
        <v>4.84</v>
      </c>
      <c r="F2056" s="28">
        <v>6297.81</v>
      </c>
      <c r="G2056" s="398"/>
      <c r="H2056" s="383"/>
    </row>
    <row r="2057" s="380" customFormat="1" ht="25" customHeight="1" spans="1:8">
      <c r="A2057" s="208">
        <v>2053</v>
      </c>
      <c r="B2057" s="24" t="s">
        <v>13731</v>
      </c>
      <c r="C2057" s="24" t="s">
        <v>13732</v>
      </c>
      <c r="D2057" s="412">
        <v>15</v>
      </c>
      <c r="E2057" s="21">
        <v>4.84</v>
      </c>
      <c r="F2057" s="28">
        <v>72.6</v>
      </c>
      <c r="G2057" s="396"/>
      <c r="H2057" s="383"/>
    </row>
    <row r="2058" s="380" customFormat="1" ht="25" customHeight="1" spans="1:8">
      <c r="A2058" s="208">
        <v>2054</v>
      </c>
      <c r="B2058" s="24" t="s">
        <v>13733</v>
      </c>
      <c r="C2058" s="24" t="s">
        <v>13732</v>
      </c>
      <c r="D2058" s="412">
        <v>4.5</v>
      </c>
      <c r="E2058" s="21">
        <v>4.84</v>
      </c>
      <c r="F2058" s="28">
        <v>21.78</v>
      </c>
      <c r="G2058" s="396"/>
      <c r="H2058" s="383"/>
    </row>
    <row r="2059" s="380" customFormat="1" ht="25" customHeight="1" spans="1:8">
      <c r="A2059" s="208">
        <v>2055</v>
      </c>
      <c r="B2059" s="24" t="s">
        <v>65</v>
      </c>
      <c r="C2059" s="24" t="s">
        <v>13734</v>
      </c>
      <c r="D2059" s="412">
        <v>3</v>
      </c>
      <c r="E2059" s="21">
        <v>4.84</v>
      </c>
      <c r="F2059" s="28">
        <v>14.52</v>
      </c>
      <c r="G2059" s="396"/>
      <c r="H2059" s="383"/>
    </row>
    <row r="2060" s="380" customFormat="1" ht="25" customHeight="1" spans="1:8">
      <c r="A2060" s="208">
        <v>2056</v>
      </c>
      <c r="B2060" s="24" t="s">
        <v>13735</v>
      </c>
      <c r="C2060" s="24" t="s">
        <v>13734</v>
      </c>
      <c r="D2060" s="110">
        <v>2.33</v>
      </c>
      <c r="E2060" s="21">
        <v>4.84</v>
      </c>
      <c r="F2060" s="28">
        <v>11.28</v>
      </c>
      <c r="G2060" s="396"/>
      <c r="H2060" s="383"/>
    </row>
    <row r="2061" s="380" customFormat="1" ht="25" customHeight="1" spans="1:8">
      <c r="A2061" s="208">
        <v>2057</v>
      </c>
      <c r="B2061" s="24" t="s">
        <v>13736</v>
      </c>
      <c r="C2061" s="24" t="s">
        <v>13734</v>
      </c>
      <c r="D2061" s="412">
        <v>4</v>
      </c>
      <c r="E2061" s="21">
        <v>4.84</v>
      </c>
      <c r="F2061" s="28">
        <v>19.36</v>
      </c>
      <c r="G2061" s="396"/>
      <c r="H2061" s="383"/>
    </row>
    <row r="2062" s="380" customFormat="1" ht="25" customHeight="1" spans="1:8">
      <c r="A2062" s="208">
        <v>2058</v>
      </c>
      <c r="B2062" s="24" t="s">
        <v>13737</v>
      </c>
      <c r="C2062" s="24" t="s">
        <v>13734</v>
      </c>
      <c r="D2062" s="412">
        <v>4</v>
      </c>
      <c r="E2062" s="21">
        <v>4.84</v>
      </c>
      <c r="F2062" s="28">
        <v>19.36</v>
      </c>
      <c r="G2062" s="396"/>
      <c r="H2062" s="383"/>
    </row>
    <row r="2063" s="380" customFormat="1" ht="25" customHeight="1" spans="1:8">
      <c r="A2063" s="208">
        <v>2059</v>
      </c>
      <c r="B2063" s="24" t="s">
        <v>13738</v>
      </c>
      <c r="C2063" s="24" t="s">
        <v>13734</v>
      </c>
      <c r="D2063" s="24">
        <v>5</v>
      </c>
      <c r="E2063" s="21">
        <v>4.84</v>
      </c>
      <c r="F2063" s="28">
        <v>24.2</v>
      </c>
      <c r="G2063" s="396"/>
      <c r="H2063" s="383"/>
    </row>
    <row r="2064" s="380" customFormat="1" ht="25" customHeight="1" spans="1:8">
      <c r="A2064" s="208">
        <v>2060</v>
      </c>
      <c r="B2064" s="24" t="s">
        <v>13739</v>
      </c>
      <c r="C2064" s="24" t="s">
        <v>13734</v>
      </c>
      <c r="D2064" s="24">
        <v>6</v>
      </c>
      <c r="E2064" s="21">
        <v>4.84</v>
      </c>
      <c r="F2064" s="28">
        <v>29.04</v>
      </c>
      <c r="G2064" s="396"/>
      <c r="H2064" s="383"/>
    </row>
    <row r="2065" s="380" customFormat="1" ht="25" customHeight="1" spans="1:8">
      <c r="A2065" s="208">
        <v>2061</v>
      </c>
      <c r="B2065" s="24" t="s">
        <v>13740</v>
      </c>
      <c r="C2065" s="24" t="s">
        <v>13734</v>
      </c>
      <c r="D2065" s="24">
        <v>5.5</v>
      </c>
      <c r="E2065" s="21">
        <v>4.84</v>
      </c>
      <c r="F2065" s="28">
        <v>26.62</v>
      </c>
      <c r="G2065" s="396"/>
      <c r="H2065" s="383"/>
    </row>
    <row r="2066" s="380" customFormat="1" ht="25" customHeight="1" spans="1:8">
      <c r="A2066" s="208">
        <v>2062</v>
      </c>
      <c r="B2066" s="24" t="s">
        <v>13741</v>
      </c>
      <c r="C2066" s="24" t="s">
        <v>13734</v>
      </c>
      <c r="D2066" s="24">
        <v>4</v>
      </c>
      <c r="E2066" s="21">
        <v>4.84</v>
      </c>
      <c r="F2066" s="28">
        <v>19.36</v>
      </c>
      <c r="G2066" s="396"/>
      <c r="H2066" s="383"/>
    </row>
    <row r="2067" s="380" customFormat="1" ht="25" customHeight="1" spans="1:8">
      <c r="A2067" s="208">
        <v>2063</v>
      </c>
      <c r="B2067" s="24" t="s">
        <v>5483</v>
      </c>
      <c r="C2067" s="24" t="s">
        <v>13734</v>
      </c>
      <c r="D2067" s="24">
        <v>9.5</v>
      </c>
      <c r="E2067" s="21">
        <v>4.84</v>
      </c>
      <c r="F2067" s="28">
        <v>45.98</v>
      </c>
      <c r="G2067" s="396"/>
      <c r="H2067" s="383"/>
    </row>
    <row r="2068" s="380" customFormat="1" ht="25" customHeight="1" spans="1:8">
      <c r="A2068" s="208">
        <v>2064</v>
      </c>
      <c r="B2068" s="24" t="s">
        <v>13742</v>
      </c>
      <c r="C2068" s="24" t="s">
        <v>13734</v>
      </c>
      <c r="D2068" s="24">
        <v>4</v>
      </c>
      <c r="E2068" s="21">
        <v>4.84</v>
      </c>
      <c r="F2068" s="28">
        <v>19.36</v>
      </c>
      <c r="G2068" s="396"/>
      <c r="H2068" s="383"/>
    </row>
    <row r="2069" s="380" customFormat="1" ht="25" customHeight="1" spans="1:8">
      <c r="A2069" s="208">
        <v>2065</v>
      </c>
      <c r="B2069" s="24" t="s">
        <v>13743</v>
      </c>
      <c r="C2069" s="24" t="s">
        <v>13734</v>
      </c>
      <c r="D2069" s="24">
        <v>4.21</v>
      </c>
      <c r="E2069" s="21">
        <v>4.84</v>
      </c>
      <c r="F2069" s="28">
        <v>20.38</v>
      </c>
      <c r="G2069" s="396"/>
      <c r="H2069" s="383"/>
    </row>
    <row r="2070" s="380" customFormat="1" ht="25" customHeight="1" spans="1:8">
      <c r="A2070" s="208">
        <v>2066</v>
      </c>
      <c r="B2070" s="24" t="s">
        <v>13744</v>
      </c>
      <c r="C2070" s="24" t="s">
        <v>13734</v>
      </c>
      <c r="D2070" s="24">
        <v>5</v>
      </c>
      <c r="E2070" s="21">
        <v>4.84</v>
      </c>
      <c r="F2070" s="28">
        <v>24.2</v>
      </c>
      <c r="G2070" s="396"/>
      <c r="H2070" s="383"/>
    </row>
    <row r="2071" s="380" customFormat="1" ht="25" customHeight="1" spans="1:8">
      <c r="A2071" s="208">
        <v>2067</v>
      </c>
      <c r="B2071" s="24" t="s">
        <v>13745</v>
      </c>
      <c r="C2071" s="24" t="s">
        <v>13734</v>
      </c>
      <c r="D2071" s="24">
        <v>5</v>
      </c>
      <c r="E2071" s="21">
        <v>4.84</v>
      </c>
      <c r="F2071" s="28">
        <v>24.2</v>
      </c>
      <c r="G2071" s="396"/>
      <c r="H2071" s="383"/>
    </row>
    <row r="2072" s="380" customFormat="1" ht="25" customHeight="1" spans="1:8">
      <c r="A2072" s="208">
        <v>2068</v>
      </c>
      <c r="B2072" s="24" t="s">
        <v>13746</v>
      </c>
      <c r="C2072" s="24" t="s">
        <v>13732</v>
      </c>
      <c r="D2072" s="412">
        <v>9</v>
      </c>
      <c r="E2072" s="21">
        <v>4.84</v>
      </c>
      <c r="F2072" s="28">
        <v>43.56</v>
      </c>
      <c r="G2072" s="396"/>
      <c r="H2072" s="383"/>
    </row>
    <row r="2073" s="380" customFormat="1" ht="25" customHeight="1" spans="1:8">
      <c r="A2073" s="208">
        <v>2069</v>
      </c>
      <c r="B2073" s="24" t="s">
        <v>13747</v>
      </c>
      <c r="C2073" s="24" t="s">
        <v>13732</v>
      </c>
      <c r="D2073" s="412">
        <v>2</v>
      </c>
      <c r="E2073" s="21">
        <v>4.84</v>
      </c>
      <c r="F2073" s="28">
        <v>9.68</v>
      </c>
      <c r="G2073" s="396"/>
      <c r="H2073" s="383"/>
    </row>
    <row r="2074" s="380" customFormat="1" ht="25" customHeight="1" spans="1:8">
      <c r="A2074" s="208">
        <v>2070</v>
      </c>
      <c r="B2074" s="24" t="s">
        <v>13748</v>
      </c>
      <c r="C2074" s="24" t="s">
        <v>13732</v>
      </c>
      <c r="D2074" s="412">
        <v>50</v>
      </c>
      <c r="E2074" s="21">
        <v>4.84</v>
      </c>
      <c r="F2074" s="28">
        <v>242</v>
      </c>
      <c r="G2074" s="396"/>
      <c r="H2074" s="383"/>
    </row>
    <row r="2075" s="380" customFormat="1" ht="25" customHeight="1" spans="1:8">
      <c r="A2075" s="208">
        <v>2071</v>
      </c>
      <c r="B2075" s="413" t="s">
        <v>13749</v>
      </c>
      <c r="C2075" s="24" t="s">
        <v>13732</v>
      </c>
      <c r="D2075" s="24">
        <v>40</v>
      </c>
      <c r="E2075" s="21">
        <v>4.84</v>
      </c>
      <c r="F2075" s="28">
        <v>193.6</v>
      </c>
      <c r="G2075" s="396"/>
      <c r="H2075" s="383"/>
    </row>
    <row r="2076" s="380" customFormat="1" ht="25" customHeight="1" spans="1:8">
      <c r="A2076" s="208">
        <v>2072</v>
      </c>
      <c r="B2076" s="413" t="s">
        <v>13750</v>
      </c>
      <c r="C2076" s="24" t="s">
        <v>13732</v>
      </c>
      <c r="D2076" s="208">
        <v>2.58</v>
      </c>
      <c r="E2076" s="21">
        <v>4.84</v>
      </c>
      <c r="F2076" s="28">
        <v>12.49</v>
      </c>
      <c r="G2076" s="396"/>
      <c r="H2076" s="383"/>
    </row>
    <row r="2077" s="380" customFormat="1" ht="25" customHeight="1" spans="1:8">
      <c r="A2077" s="208">
        <v>2073</v>
      </c>
      <c r="B2077" s="413" t="s">
        <v>13751</v>
      </c>
      <c r="C2077" s="24" t="s">
        <v>13732</v>
      </c>
      <c r="D2077" s="208">
        <v>2</v>
      </c>
      <c r="E2077" s="21">
        <v>4.84</v>
      </c>
      <c r="F2077" s="28">
        <v>9.68</v>
      </c>
      <c r="G2077" s="396"/>
      <c r="H2077" s="383"/>
    </row>
    <row r="2078" s="380" customFormat="1" ht="25" customHeight="1" spans="1:8">
      <c r="A2078" s="208">
        <v>2074</v>
      </c>
      <c r="B2078" s="413" t="s">
        <v>13752</v>
      </c>
      <c r="C2078" s="24" t="s">
        <v>13732</v>
      </c>
      <c r="D2078" s="208">
        <v>3.5</v>
      </c>
      <c r="E2078" s="21">
        <v>4.84</v>
      </c>
      <c r="F2078" s="28">
        <v>16.94</v>
      </c>
      <c r="G2078" s="396"/>
      <c r="H2078" s="383"/>
    </row>
    <row r="2079" s="380" customFormat="1" ht="25" customHeight="1" spans="1:8">
      <c r="A2079" s="208">
        <v>2075</v>
      </c>
      <c r="B2079" s="413" t="s">
        <v>13753</v>
      </c>
      <c r="C2079" s="24" t="s">
        <v>13732</v>
      </c>
      <c r="D2079" s="208">
        <v>3.55</v>
      </c>
      <c r="E2079" s="21">
        <v>4.84</v>
      </c>
      <c r="F2079" s="28">
        <v>17.18</v>
      </c>
      <c r="G2079" s="396"/>
      <c r="H2079" s="383"/>
    </row>
    <row r="2080" s="380" customFormat="1" ht="25" customHeight="1" spans="1:8">
      <c r="A2080" s="208">
        <v>2076</v>
      </c>
      <c r="B2080" s="410" t="s">
        <v>13754</v>
      </c>
      <c r="C2080" s="24" t="s">
        <v>13732</v>
      </c>
      <c r="D2080" s="208">
        <v>50</v>
      </c>
      <c r="E2080" s="21">
        <v>4.84</v>
      </c>
      <c r="F2080" s="28">
        <v>242</v>
      </c>
      <c r="G2080" s="396"/>
      <c r="H2080" s="383"/>
    </row>
    <row r="2081" s="380" customFormat="1" ht="25" customHeight="1" spans="1:8">
      <c r="A2081" s="208">
        <v>2077</v>
      </c>
      <c r="B2081" s="413" t="s">
        <v>4901</v>
      </c>
      <c r="C2081" s="24" t="s">
        <v>13734</v>
      </c>
      <c r="D2081" s="208">
        <v>4.23</v>
      </c>
      <c r="E2081" s="21">
        <v>4.84</v>
      </c>
      <c r="F2081" s="28">
        <v>20.47</v>
      </c>
      <c r="G2081" s="396"/>
      <c r="H2081" s="383"/>
    </row>
    <row r="2082" s="380" customFormat="1" ht="25" customHeight="1" spans="1:8">
      <c r="A2082" s="208">
        <v>2078</v>
      </c>
      <c r="B2082" s="413" t="s">
        <v>13755</v>
      </c>
      <c r="C2082" s="24" t="s">
        <v>13734</v>
      </c>
      <c r="D2082" s="208">
        <v>2.2</v>
      </c>
      <c r="E2082" s="21">
        <v>4.84</v>
      </c>
      <c r="F2082" s="28">
        <v>10.65</v>
      </c>
      <c r="G2082" s="396"/>
      <c r="H2082" s="383"/>
    </row>
    <row r="2083" s="380" customFormat="1" ht="25" customHeight="1" spans="1:8">
      <c r="A2083" s="208">
        <v>2079</v>
      </c>
      <c r="B2083" s="413" t="s">
        <v>4153</v>
      </c>
      <c r="C2083" s="24" t="s">
        <v>13734</v>
      </c>
      <c r="D2083" s="208">
        <v>20</v>
      </c>
      <c r="E2083" s="21">
        <v>4.84</v>
      </c>
      <c r="F2083" s="28">
        <v>96.8</v>
      </c>
      <c r="G2083" s="396"/>
      <c r="H2083" s="383"/>
    </row>
    <row r="2084" s="380" customFormat="1" ht="25" customHeight="1" spans="1:8">
      <c r="A2084" s="208">
        <v>2080</v>
      </c>
      <c r="B2084" s="413" t="s">
        <v>13756</v>
      </c>
      <c r="C2084" s="24" t="s">
        <v>13734</v>
      </c>
      <c r="D2084" s="208">
        <v>1.45</v>
      </c>
      <c r="E2084" s="21">
        <v>4.84</v>
      </c>
      <c r="F2084" s="28">
        <v>7.02</v>
      </c>
      <c r="G2084" s="396"/>
      <c r="H2084" s="383"/>
    </row>
    <row r="2085" s="380" customFormat="1" ht="25" customHeight="1" spans="1:8">
      <c r="A2085" s="208">
        <v>2081</v>
      </c>
      <c r="B2085" s="413" t="s">
        <v>5392</v>
      </c>
      <c r="C2085" s="24" t="s">
        <v>13734</v>
      </c>
      <c r="D2085" s="208">
        <v>3.4</v>
      </c>
      <c r="E2085" s="21">
        <v>4.84</v>
      </c>
      <c r="F2085" s="28">
        <v>16.46</v>
      </c>
      <c r="G2085" s="396"/>
      <c r="H2085" s="383"/>
    </row>
    <row r="2086" s="380" customFormat="1" ht="25" customHeight="1" spans="1:8">
      <c r="A2086" s="208">
        <v>2082</v>
      </c>
      <c r="B2086" s="413" t="s">
        <v>13757</v>
      </c>
      <c r="C2086" s="24" t="s">
        <v>13734</v>
      </c>
      <c r="D2086" s="208">
        <v>3</v>
      </c>
      <c r="E2086" s="21">
        <v>4.84</v>
      </c>
      <c r="F2086" s="28">
        <v>14.52</v>
      </c>
      <c r="G2086" s="396"/>
      <c r="H2086" s="383"/>
    </row>
    <row r="2087" s="380" customFormat="1" ht="25" customHeight="1" spans="1:8">
      <c r="A2087" s="208">
        <v>2083</v>
      </c>
      <c r="B2087" s="413" t="s">
        <v>65</v>
      </c>
      <c r="C2087" s="24" t="s">
        <v>13734</v>
      </c>
      <c r="D2087" s="208">
        <v>1.5</v>
      </c>
      <c r="E2087" s="21">
        <v>4.84</v>
      </c>
      <c r="F2087" s="28">
        <v>7.26</v>
      </c>
      <c r="G2087" s="396"/>
      <c r="H2087" s="383"/>
    </row>
    <row r="2088" s="380" customFormat="1" ht="25" customHeight="1" spans="1:8">
      <c r="A2088" s="208">
        <v>2084</v>
      </c>
      <c r="B2088" s="413" t="s">
        <v>2881</v>
      </c>
      <c r="C2088" s="24" t="s">
        <v>13734</v>
      </c>
      <c r="D2088" s="208">
        <v>2.8</v>
      </c>
      <c r="E2088" s="21">
        <v>4.84</v>
      </c>
      <c r="F2088" s="28">
        <v>13.55</v>
      </c>
      <c r="G2088" s="396"/>
      <c r="H2088" s="383"/>
    </row>
    <row r="2089" s="380" customFormat="1" ht="25" customHeight="1" spans="1:8">
      <c r="A2089" s="208">
        <v>2085</v>
      </c>
      <c r="B2089" s="413" t="s">
        <v>12155</v>
      </c>
      <c r="C2089" s="24" t="s">
        <v>13734</v>
      </c>
      <c r="D2089" s="24">
        <v>40</v>
      </c>
      <c r="E2089" s="21">
        <v>4.84</v>
      </c>
      <c r="F2089" s="28">
        <v>193.6</v>
      </c>
      <c r="G2089" s="396"/>
      <c r="H2089" s="383"/>
    </row>
    <row r="2090" s="380" customFormat="1" ht="25" customHeight="1" spans="1:8">
      <c r="A2090" s="208">
        <v>2086</v>
      </c>
      <c r="B2090" s="413" t="s">
        <v>2133</v>
      </c>
      <c r="C2090" s="24" t="s">
        <v>13732</v>
      </c>
      <c r="D2090" s="24">
        <v>3</v>
      </c>
      <c r="E2090" s="21">
        <v>4.84</v>
      </c>
      <c r="F2090" s="28">
        <v>14.52</v>
      </c>
      <c r="G2090" s="396"/>
      <c r="H2090" s="383"/>
    </row>
    <row r="2091" s="380" customFormat="1" ht="25" customHeight="1" spans="1:8">
      <c r="A2091" s="208">
        <v>2087</v>
      </c>
      <c r="B2091" s="413" t="s">
        <v>13758</v>
      </c>
      <c r="C2091" s="24" t="s">
        <v>13732</v>
      </c>
      <c r="D2091" s="24">
        <v>12</v>
      </c>
      <c r="E2091" s="21">
        <v>4.84</v>
      </c>
      <c r="F2091" s="28">
        <v>58.08</v>
      </c>
      <c r="G2091" s="396"/>
      <c r="H2091" s="383"/>
    </row>
    <row r="2092" s="380" customFormat="1" ht="25" customHeight="1" spans="1:8">
      <c r="A2092" s="208">
        <v>2088</v>
      </c>
      <c r="B2092" s="413" t="s">
        <v>13759</v>
      </c>
      <c r="C2092" s="24" t="s">
        <v>13732</v>
      </c>
      <c r="D2092" s="24">
        <v>16</v>
      </c>
      <c r="E2092" s="21">
        <v>4.84</v>
      </c>
      <c r="F2092" s="28">
        <v>77.44</v>
      </c>
      <c r="G2092" s="396"/>
      <c r="H2092" s="383"/>
    </row>
    <row r="2093" s="380" customFormat="1" ht="25" customHeight="1" spans="1:8">
      <c r="A2093" s="208">
        <v>2089</v>
      </c>
      <c r="B2093" s="413" t="s">
        <v>7294</v>
      </c>
      <c r="C2093" s="24" t="s">
        <v>13734</v>
      </c>
      <c r="D2093" s="24">
        <v>3.5</v>
      </c>
      <c r="E2093" s="21">
        <v>4.84</v>
      </c>
      <c r="F2093" s="28">
        <v>16.94</v>
      </c>
      <c r="G2093" s="396"/>
      <c r="H2093" s="383"/>
    </row>
    <row r="2094" s="380" customFormat="1" ht="25" customHeight="1" spans="1:8">
      <c r="A2094" s="208">
        <v>2090</v>
      </c>
      <c r="B2094" s="413" t="s">
        <v>13760</v>
      </c>
      <c r="C2094" s="24" t="s">
        <v>13734</v>
      </c>
      <c r="D2094" s="24">
        <v>6</v>
      </c>
      <c r="E2094" s="21">
        <v>4.84</v>
      </c>
      <c r="F2094" s="28">
        <v>29.04</v>
      </c>
      <c r="G2094" s="396"/>
      <c r="H2094" s="383"/>
    </row>
    <row r="2095" s="380" customFormat="1" ht="25" customHeight="1" spans="1:8">
      <c r="A2095" s="208">
        <v>2091</v>
      </c>
      <c r="B2095" s="24" t="s">
        <v>13761</v>
      </c>
      <c r="C2095" s="24" t="s">
        <v>13734</v>
      </c>
      <c r="D2095" s="24">
        <v>6</v>
      </c>
      <c r="E2095" s="21">
        <v>4.84</v>
      </c>
      <c r="F2095" s="28">
        <v>29.04</v>
      </c>
      <c r="G2095" s="396"/>
      <c r="H2095" s="383"/>
    </row>
    <row r="2096" s="380" customFormat="1" ht="25" customHeight="1" spans="1:8">
      <c r="A2096" s="208">
        <v>2092</v>
      </c>
      <c r="B2096" s="24" t="s">
        <v>5338</v>
      </c>
      <c r="C2096" s="24" t="s">
        <v>13734</v>
      </c>
      <c r="D2096" s="24">
        <v>30</v>
      </c>
      <c r="E2096" s="21">
        <v>4.84</v>
      </c>
      <c r="F2096" s="28">
        <v>145.19</v>
      </c>
      <c r="G2096" s="396"/>
      <c r="H2096" s="383"/>
    </row>
    <row r="2097" s="380" customFormat="1" ht="25" customHeight="1" spans="1:8">
      <c r="A2097" s="208">
        <v>2093</v>
      </c>
      <c r="B2097" s="24" t="s">
        <v>13762</v>
      </c>
      <c r="C2097" s="21" t="s">
        <v>13763</v>
      </c>
      <c r="D2097" s="110">
        <v>4.84</v>
      </c>
      <c r="E2097" s="21">
        <v>4.84</v>
      </c>
      <c r="F2097" s="28">
        <v>23.43</v>
      </c>
      <c r="G2097" s="396"/>
      <c r="H2097" s="383"/>
    </row>
    <row r="2098" s="380" customFormat="1" ht="25" customHeight="1" spans="1:8">
      <c r="A2098" s="208">
        <v>2094</v>
      </c>
      <c r="B2098" s="24" t="s">
        <v>9771</v>
      </c>
      <c r="C2098" s="21" t="s">
        <v>13763</v>
      </c>
      <c r="D2098" s="110">
        <v>4.53</v>
      </c>
      <c r="E2098" s="21">
        <v>4.84</v>
      </c>
      <c r="F2098" s="28">
        <v>21.93</v>
      </c>
      <c r="G2098" s="396"/>
      <c r="H2098" s="383"/>
    </row>
    <row r="2099" s="380" customFormat="1" ht="25" customHeight="1" spans="1:8">
      <c r="A2099" s="208">
        <v>2095</v>
      </c>
      <c r="B2099" s="24" t="s">
        <v>3504</v>
      </c>
      <c r="C2099" s="21" t="s">
        <v>13763</v>
      </c>
      <c r="D2099" s="110">
        <v>17.94</v>
      </c>
      <c r="E2099" s="21">
        <v>4.84</v>
      </c>
      <c r="F2099" s="28">
        <v>86.83</v>
      </c>
      <c r="G2099" s="396"/>
      <c r="H2099" s="383"/>
    </row>
    <row r="2100" s="380" customFormat="1" ht="25" customHeight="1" spans="1:8">
      <c r="A2100" s="208">
        <v>2096</v>
      </c>
      <c r="B2100" s="24" t="s">
        <v>13764</v>
      </c>
      <c r="C2100" s="21" t="s">
        <v>13763</v>
      </c>
      <c r="D2100" s="110">
        <v>1.76</v>
      </c>
      <c r="E2100" s="21">
        <v>4.84</v>
      </c>
      <c r="F2100" s="28">
        <v>8.52</v>
      </c>
      <c r="G2100" s="396"/>
      <c r="H2100" s="383"/>
    </row>
    <row r="2101" s="380" customFormat="1" ht="25" customHeight="1" spans="1:8">
      <c r="A2101" s="208">
        <v>2097</v>
      </c>
      <c r="B2101" s="24" t="s">
        <v>13765</v>
      </c>
      <c r="C2101" s="21" t="s">
        <v>13763</v>
      </c>
      <c r="D2101" s="110">
        <v>4.57</v>
      </c>
      <c r="E2101" s="21">
        <v>4.84</v>
      </c>
      <c r="F2101" s="28">
        <v>22.12</v>
      </c>
      <c r="G2101" s="396"/>
      <c r="H2101" s="383"/>
    </row>
    <row r="2102" s="380" customFormat="1" ht="25" customHeight="1" spans="1:8">
      <c r="A2102" s="208">
        <v>2098</v>
      </c>
      <c r="B2102" s="24" t="s">
        <v>13766</v>
      </c>
      <c r="C2102" s="21" t="s">
        <v>13763</v>
      </c>
      <c r="D2102" s="110">
        <v>4.21</v>
      </c>
      <c r="E2102" s="21">
        <v>4.84</v>
      </c>
      <c r="F2102" s="28">
        <v>20.38</v>
      </c>
      <c r="G2102" s="396"/>
      <c r="H2102" s="383"/>
    </row>
    <row r="2103" s="380" customFormat="1" ht="25" customHeight="1" spans="1:8">
      <c r="A2103" s="208">
        <v>2099</v>
      </c>
      <c r="B2103" s="24" t="s">
        <v>10788</v>
      </c>
      <c r="C2103" s="21" t="s">
        <v>13763</v>
      </c>
      <c r="D2103" s="110">
        <v>6.61</v>
      </c>
      <c r="E2103" s="21">
        <v>4.84</v>
      </c>
      <c r="F2103" s="28">
        <v>31.99</v>
      </c>
      <c r="G2103" s="396"/>
      <c r="H2103" s="383"/>
    </row>
    <row r="2104" s="380" customFormat="1" ht="25" customHeight="1" spans="1:8">
      <c r="A2104" s="208">
        <v>2100</v>
      </c>
      <c r="B2104" s="24" t="s">
        <v>13767</v>
      </c>
      <c r="C2104" s="21" t="s">
        <v>13763</v>
      </c>
      <c r="D2104" s="110">
        <v>5.11</v>
      </c>
      <c r="E2104" s="21">
        <v>4.84</v>
      </c>
      <c r="F2104" s="28">
        <v>24.73</v>
      </c>
      <c r="G2104" s="396"/>
      <c r="H2104" s="383"/>
    </row>
    <row r="2105" s="380" customFormat="1" ht="25" customHeight="1" spans="1:8">
      <c r="A2105" s="208">
        <v>2101</v>
      </c>
      <c r="B2105" s="24" t="s">
        <v>13768</v>
      </c>
      <c r="C2105" s="21" t="s">
        <v>13763</v>
      </c>
      <c r="D2105" s="110">
        <v>8.48</v>
      </c>
      <c r="E2105" s="21">
        <v>4.84</v>
      </c>
      <c r="F2105" s="28">
        <v>41.04</v>
      </c>
      <c r="G2105" s="396"/>
      <c r="H2105" s="383"/>
    </row>
    <row r="2106" s="380" customFormat="1" ht="25" customHeight="1" spans="1:8">
      <c r="A2106" s="208">
        <v>2102</v>
      </c>
      <c r="B2106" s="24" t="s">
        <v>13769</v>
      </c>
      <c r="C2106" s="21" t="s">
        <v>13763</v>
      </c>
      <c r="D2106" s="110">
        <v>12.55</v>
      </c>
      <c r="E2106" s="21">
        <v>4.84</v>
      </c>
      <c r="F2106" s="28">
        <v>60.74</v>
      </c>
      <c r="G2106" s="396"/>
      <c r="H2106" s="383"/>
    </row>
    <row r="2107" s="380" customFormat="1" ht="25" customHeight="1" spans="1:8">
      <c r="A2107" s="208">
        <v>2103</v>
      </c>
      <c r="B2107" s="24" t="s">
        <v>13770</v>
      </c>
      <c r="C2107" s="21" t="s">
        <v>13763</v>
      </c>
      <c r="D2107" s="110">
        <v>0.59</v>
      </c>
      <c r="E2107" s="21">
        <v>4.84</v>
      </c>
      <c r="F2107" s="28">
        <v>2.86</v>
      </c>
      <c r="G2107" s="396"/>
      <c r="H2107" s="383"/>
    </row>
    <row r="2108" s="380" customFormat="1" ht="25" customHeight="1" spans="1:8">
      <c r="A2108" s="208">
        <v>2104</v>
      </c>
      <c r="B2108" s="24" t="s">
        <v>13771</v>
      </c>
      <c r="C2108" s="21" t="s">
        <v>13763</v>
      </c>
      <c r="D2108" s="110">
        <v>10.27</v>
      </c>
      <c r="E2108" s="21">
        <v>4.84</v>
      </c>
      <c r="F2108" s="28">
        <v>49.71</v>
      </c>
      <c r="G2108" s="396"/>
      <c r="H2108" s="383"/>
    </row>
    <row r="2109" s="380" customFormat="1" ht="25" customHeight="1" spans="1:8">
      <c r="A2109" s="208">
        <v>2105</v>
      </c>
      <c r="B2109" s="24" t="s">
        <v>13772</v>
      </c>
      <c r="C2109" s="21" t="s">
        <v>13763</v>
      </c>
      <c r="D2109" s="110">
        <v>8.41</v>
      </c>
      <c r="E2109" s="21">
        <v>4.84</v>
      </c>
      <c r="F2109" s="28">
        <v>40.7</v>
      </c>
      <c r="G2109" s="396"/>
      <c r="H2109" s="383"/>
    </row>
    <row r="2110" s="380" customFormat="1" ht="25" customHeight="1" spans="1:8">
      <c r="A2110" s="208">
        <v>2106</v>
      </c>
      <c r="B2110" s="24" t="s">
        <v>13773</v>
      </c>
      <c r="C2110" s="21" t="s">
        <v>13763</v>
      </c>
      <c r="D2110" s="110">
        <v>2.6</v>
      </c>
      <c r="E2110" s="21">
        <v>4.84</v>
      </c>
      <c r="F2110" s="28">
        <v>12.58</v>
      </c>
      <c r="G2110" s="396"/>
      <c r="H2110" s="383"/>
    </row>
    <row r="2111" s="380" customFormat="1" ht="25" customHeight="1" spans="1:8">
      <c r="A2111" s="208">
        <v>2107</v>
      </c>
      <c r="B2111" s="24" t="s">
        <v>13774</v>
      </c>
      <c r="C2111" s="21" t="s">
        <v>13763</v>
      </c>
      <c r="D2111" s="110">
        <v>15.61</v>
      </c>
      <c r="E2111" s="21">
        <v>4.84</v>
      </c>
      <c r="F2111" s="28">
        <v>75.55</v>
      </c>
      <c r="G2111" s="396"/>
      <c r="H2111" s="383"/>
    </row>
    <row r="2112" s="380" customFormat="1" ht="25" customHeight="1" spans="1:8">
      <c r="A2112" s="208">
        <v>2108</v>
      </c>
      <c r="B2112" s="24" t="s">
        <v>13775</v>
      </c>
      <c r="C2112" s="21" t="s">
        <v>13763</v>
      </c>
      <c r="D2112" s="110">
        <v>1.46</v>
      </c>
      <c r="E2112" s="21">
        <v>4.84</v>
      </c>
      <c r="F2112" s="28">
        <v>7.07</v>
      </c>
      <c r="G2112" s="396"/>
      <c r="H2112" s="383"/>
    </row>
    <row r="2113" s="380" customFormat="1" ht="25" customHeight="1" spans="1:8">
      <c r="A2113" s="208">
        <v>2109</v>
      </c>
      <c r="B2113" s="24" t="s">
        <v>13776</v>
      </c>
      <c r="C2113" s="21" t="s">
        <v>13763</v>
      </c>
      <c r="D2113" s="110">
        <v>13.15</v>
      </c>
      <c r="E2113" s="21">
        <v>4.84</v>
      </c>
      <c r="F2113" s="28">
        <v>63.65</v>
      </c>
      <c r="G2113" s="396"/>
      <c r="H2113" s="383"/>
    </row>
    <row r="2114" s="380" customFormat="1" ht="25" customHeight="1" spans="1:8">
      <c r="A2114" s="208">
        <v>2110</v>
      </c>
      <c r="B2114" s="24" t="s">
        <v>13777</v>
      </c>
      <c r="C2114" s="21" t="s">
        <v>13763</v>
      </c>
      <c r="D2114" s="110">
        <v>9.56</v>
      </c>
      <c r="E2114" s="21">
        <v>4.84</v>
      </c>
      <c r="F2114" s="28">
        <v>46.27</v>
      </c>
      <c r="G2114" s="396"/>
      <c r="H2114" s="383"/>
    </row>
    <row r="2115" s="380" customFormat="1" ht="25" customHeight="1" spans="1:8">
      <c r="A2115" s="208">
        <v>2111</v>
      </c>
      <c r="B2115" s="24" t="s">
        <v>13778</v>
      </c>
      <c r="C2115" s="21" t="s">
        <v>13763</v>
      </c>
      <c r="D2115" s="110">
        <v>6.83</v>
      </c>
      <c r="E2115" s="21">
        <v>4.84</v>
      </c>
      <c r="F2115" s="28">
        <v>33.06</v>
      </c>
      <c r="G2115" s="396"/>
      <c r="H2115" s="383"/>
    </row>
    <row r="2116" s="380" customFormat="1" ht="25" customHeight="1" spans="1:8">
      <c r="A2116" s="208">
        <v>2112</v>
      </c>
      <c r="B2116" s="24" t="s">
        <v>13779</v>
      </c>
      <c r="C2116" s="21" t="s">
        <v>13763</v>
      </c>
      <c r="D2116" s="110">
        <v>11.16</v>
      </c>
      <c r="E2116" s="21">
        <v>4.84</v>
      </c>
      <c r="F2116" s="28">
        <v>54.01</v>
      </c>
      <c r="G2116" s="396"/>
      <c r="H2116" s="383"/>
    </row>
    <row r="2117" s="380" customFormat="1" ht="25" customHeight="1" spans="1:8">
      <c r="A2117" s="208">
        <v>2113</v>
      </c>
      <c r="B2117" s="24" t="s">
        <v>13780</v>
      </c>
      <c r="C2117" s="21" t="s">
        <v>13763</v>
      </c>
      <c r="D2117" s="110">
        <v>11.47</v>
      </c>
      <c r="E2117" s="21">
        <v>4.84</v>
      </c>
      <c r="F2117" s="28">
        <v>55.51</v>
      </c>
      <c r="G2117" s="396"/>
      <c r="H2117" s="383"/>
    </row>
    <row r="2118" s="380" customFormat="1" ht="25" customHeight="1" spans="1:8">
      <c r="A2118" s="208">
        <v>2114</v>
      </c>
      <c r="B2118" s="24" t="s">
        <v>7067</v>
      </c>
      <c r="C2118" s="21" t="s">
        <v>13763</v>
      </c>
      <c r="D2118" s="110">
        <v>5.35</v>
      </c>
      <c r="E2118" s="21">
        <v>4.84</v>
      </c>
      <c r="F2118" s="28">
        <v>25.89</v>
      </c>
      <c r="G2118" s="396"/>
      <c r="H2118" s="383"/>
    </row>
    <row r="2119" s="380" customFormat="1" ht="25" customHeight="1" spans="1:8">
      <c r="A2119" s="208">
        <v>2115</v>
      </c>
      <c r="B2119" s="24" t="s">
        <v>13781</v>
      </c>
      <c r="C2119" s="21" t="s">
        <v>13763</v>
      </c>
      <c r="D2119" s="110">
        <v>9.67</v>
      </c>
      <c r="E2119" s="21">
        <v>4.84</v>
      </c>
      <c r="F2119" s="28">
        <v>46.8</v>
      </c>
      <c r="G2119" s="396"/>
      <c r="H2119" s="383"/>
    </row>
    <row r="2120" s="380" customFormat="1" ht="25" customHeight="1" spans="1:8">
      <c r="A2120" s="208">
        <v>2116</v>
      </c>
      <c r="B2120" s="24" t="s">
        <v>13781</v>
      </c>
      <c r="C2120" s="21" t="s">
        <v>13763</v>
      </c>
      <c r="D2120" s="110">
        <v>8.32</v>
      </c>
      <c r="E2120" s="21">
        <v>4.84</v>
      </c>
      <c r="F2120" s="28">
        <v>40.27</v>
      </c>
      <c r="G2120" s="396"/>
      <c r="H2120" s="383"/>
    </row>
    <row r="2121" s="380" customFormat="1" ht="25" customHeight="1" spans="1:8">
      <c r="A2121" s="208">
        <v>2117</v>
      </c>
      <c r="B2121" s="24" t="s">
        <v>7903</v>
      </c>
      <c r="C2121" s="21" t="s">
        <v>13763</v>
      </c>
      <c r="D2121" s="110">
        <v>9.79</v>
      </c>
      <c r="E2121" s="21">
        <v>4.84</v>
      </c>
      <c r="F2121" s="28">
        <v>47.38</v>
      </c>
      <c r="G2121" s="396"/>
      <c r="H2121" s="383"/>
    </row>
    <row r="2122" s="380" customFormat="1" ht="25" customHeight="1" spans="1:8">
      <c r="A2122" s="208">
        <v>2118</v>
      </c>
      <c r="B2122" s="24" t="s">
        <v>13782</v>
      </c>
      <c r="C2122" s="21" t="s">
        <v>13763</v>
      </c>
      <c r="D2122" s="110">
        <v>7.4</v>
      </c>
      <c r="E2122" s="21">
        <v>4.84</v>
      </c>
      <c r="F2122" s="28">
        <v>35.82</v>
      </c>
      <c r="G2122" s="396"/>
      <c r="H2122" s="383"/>
    </row>
    <row r="2123" s="380" customFormat="1" ht="25" customHeight="1" spans="1:8">
      <c r="A2123" s="208">
        <v>2119</v>
      </c>
      <c r="B2123" s="24" t="s">
        <v>13783</v>
      </c>
      <c r="C2123" s="21" t="s">
        <v>13763</v>
      </c>
      <c r="D2123" s="110">
        <v>4.03</v>
      </c>
      <c r="E2123" s="21">
        <v>4.84</v>
      </c>
      <c r="F2123" s="28">
        <v>19.51</v>
      </c>
      <c r="G2123" s="396"/>
      <c r="H2123" s="383"/>
    </row>
    <row r="2124" s="380" customFormat="1" ht="25" customHeight="1" spans="1:8">
      <c r="A2124" s="208">
        <v>2120</v>
      </c>
      <c r="B2124" s="24" t="s">
        <v>13784</v>
      </c>
      <c r="C2124" s="21" t="s">
        <v>13763</v>
      </c>
      <c r="D2124" s="110">
        <v>5.12</v>
      </c>
      <c r="E2124" s="21">
        <v>4.84</v>
      </c>
      <c r="F2124" s="28">
        <v>24.78</v>
      </c>
      <c r="G2124" s="396"/>
      <c r="H2124" s="383"/>
    </row>
    <row r="2125" s="380" customFormat="1" ht="25" customHeight="1" spans="1:8">
      <c r="A2125" s="208">
        <v>2121</v>
      </c>
      <c r="B2125" s="24" t="s">
        <v>13785</v>
      </c>
      <c r="C2125" s="21" t="s">
        <v>13763</v>
      </c>
      <c r="D2125" s="110">
        <v>10.45</v>
      </c>
      <c r="E2125" s="21">
        <v>4.84</v>
      </c>
      <c r="F2125" s="28">
        <v>50.58</v>
      </c>
      <c r="G2125" s="396"/>
      <c r="H2125" s="383"/>
    </row>
    <row r="2126" s="380" customFormat="1" ht="25" customHeight="1" spans="1:8">
      <c r="A2126" s="208">
        <v>2122</v>
      </c>
      <c r="B2126" s="24" t="s">
        <v>13786</v>
      </c>
      <c r="C2126" s="21" t="s">
        <v>13763</v>
      </c>
      <c r="D2126" s="110">
        <v>10.43</v>
      </c>
      <c r="E2126" s="21">
        <v>4.84</v>
      </c>
      <c r="F2126" s="28">
        <v>50.48</v>
      </c>
      <c r="G2126" s="396"/>
      <c r="H2126" s="383"/>
    </row>
    <row r="2127" s="380" customFormat="1" ht="25" customHeight="1" spans="1:8">
      <c r="A2127" s="208">
        <v>2123</v>
      </c>
      <c r="B2127" s="24" t="s">
        <v>13787</v>
      </c>
      <c r="C2127" s="21" t="s">
        <v>13763</v>
      </c>
      <c r="D2127" s="110">
        <v>133.1</v>
      </c>
      <c r="E2127" s="21">
        <v>4.84</v>
      </c>
      <c r="F2127" s="28">
        <v>644.2</v>
      </c>
      <c r="G2127" s="396"/>
      <c r="H2127" s="383"/>
    </row>
    <row r="2128" s="380" customFormat="1" ht="25" customHeight="1" spans="1:8">
      <c r="A2128" s="208">
        <v>2124</v>
      </c>
      <c r="B2128" s="24" t="s">
        <v>13788</v>
      </c>
      <c r="C2128" s="21" t="s">
        <v>13763</v>
      </c>
      <c r="D2128" s="24">
        <v>144.75</v>
      </c>
      <c r="E2128" s="21">
        <v>4.84</v>
      </c>
      <c r="F2128" s="28">
        <v>700.59</v>
      </c>
      <c r="G2128" s="396"/>
      <c r="H2128" s="383"/>
    </row>
    <row r="2129" s="380" customFormat="1" ht="25" customHeight="1" spans="1:8">
      <c r="A2129" s="208">
        <v>2125</v>
      </c>
      <c r="B2129" s="24" t="s">
        <v>3582</v>
      </c>
      <c r="C2129" s="24" t="s">
        <v>13789</v>
      </c>
      <c r="D2129" s="234">
        <v>10.93</v>
      </c>
      <c r="E2129" s="21">
        <v>4.84</v>
      </c>
      <c r="F2129" s="28">
        <v>52.9</v>
      </c>
      <c r="G2129" s="396"/>
      <c r="H2129" s="383"/>
    </row>
    <row r="2130" s="380" customFormat="1" ht="25" customHeight="1" spans="1:8">
      <c r="A2130" s="208">
        <v>2126</v>
      </c>
      <c r="B2130" s="24" t="s">
        <v>116</v>
      </c>
      <c r="C2130" s="24" t="s">
        <v>13789</v>
      </c>
      <c r="D2130" s="234">
        <v>8.42</v>
      </c>
      <c r="E2130" s="21">
        <v>4.84</v>
      </c>
      <c r="F2130" s="28">
        <v>40.75</v>
      </c>
      <c r="G2130" s="396"/>
      <c r="H2130" s="383"/>
    </row>
    <row r="2131" s="380" customFormat="1" ht="25" customHeight="1" spans="1:8">
      <c r="A2131" s="208">
        <v>2127</v>
      </c>
      <c r="B2131" s="403" t="s">
        <v>13790</v>
      </c>
      <c r="C2131" s="24" t="s">
        <v>13789</v>
      </c>
      <c r="D2131" s="110">
        <v>13.44</v>
      </c>
      <c r="E2131" s="21">
        <v>4.84</v>
      </c>
      <c r="F2131" s="28">
        <v>65.05</v>
      </c>
      <c r="G2131" s="396"/>
      <c r="H2131" s="383"/>
    </row>
    <row r="2132" s="380" customFormat="1" ht="25" customHeight="1" spans="1:8">
      <c r="A2132" s="208">
        <v>2128</v>
      </c>
      <c r="B2132" s="403" t="s">
        <v>13791</v>
      </c>
      <c r="C2132" s="24" t="s">
        <v>13789</v>
      </c>
      <c r="D2132" s="110">
        <v>3.99</v>
      </c>
      <c r="E2132" s="21">
        <v>4.84</v>
      </c>
      <c r="F2132" s="28">
        <v>19.31</v>
      </c>
      <c r="G2132" s="396"/>
      <c r="H2132" s="383"/>
    </row>
    <row r="2133" s="380" customFormat="1" ht="25" customHeight="1" spans="1:8">
      <c r="A2133" s="208">
        <v>2129</v>
      </c>
      <c r="B2133" s="24" t="s">
        <v>13792</v>
      </c>
      <c r="C2133" s="24" t="s">
        <v>13789</v>
      </c>
      <c r="D2133" s="110">
        <v>5.73</v>
      </c>
      <c r="E2133" s="21">
        <v>4.84</v>
      </c>
      <c r="F2133" s="28">
        <v>27.73</v>
      </c>
      <c r="G2133" s="396"/>
      <c r="H2133" s="383"/>
    </row>
    <row r="2134" s="380" customFormat="1" ht="25" customHeight="1" spans="1:8">
      <c r="A2134" s="208">
        <v>2130</v>
      </c>
      <c r="B2134" s="24" t="s">
        <v>13793</v>
      </c>
      <c r="C2134" s="24" t="s">
        <v>13789</v>
      </c>
      <c r="D2134" s="234">
        <v>4.43</v>
      </c>
      <c r="E2134" s="21">
        <v>4.84</v>
      </c>
      <c r="F2134" s="28">
        <v>21.44</v>
      </c>
      <c r="G2134" s="396"/>
      <c r="H2134" s="383"/>
    </row>
    <row r="2135" s="380" customFormat="1" ht="25" customHeight="1" spans="1:8">
      <c r="A2135" s="208">
        <v>2131</v>
      </c>
      <c r="B2135" s="403" t="s">
        <v>13794</v>
      </c>
      <c r="C2135" s="24" t="s">
        <v>13789</v>
      </c>
      <c r="D2135" s="110">
        <v>2.45</v>
      </c>
      <c r="E2135" s="21">
        <v>4.84</v>
      </c>
      <c r="F2135" s="28">
        <v>11.86</v>
      </c>
      <c r="G2135" s="396"/>
      <c r="H2135" s="383"/>
    </row>
    <row r="2136" s="380" customFormat="1" ht="25" customHeight="1" spans="1:8">
      <c r="A2136" s="208">
        <v>2132</v>
      </c>
      <c r="B2136" s="24" t="s">
        <v>3554</v>
      </c>
      <c r="C2136" s="21" t="s">
        <v>13789</v>
      </c>
      <c r="D2136" s="110">
        <v>0.79</v>
      </c>
      <c r="E2136" s="21">
        <v>4.84</v>
      </c>
      <c r="F2136" s="28">
        <v>3.82</v>
      </c>
      <c r="G2136" s="396"/>
      <c r="H2136" s="383"/>
    </row>
    <row r="2137" s="380" customFormat="1" ht="25" customHeight="1" spans="1:8">
      <c r="A2137" s="208">
        <v>2133</v>
      </c>
      <c r="B2137" s="24" t="s">
        <v>13795</v>
      </c>
      <c r="C2137" s="24" t="s">
        <v>13789</v>
      </c>
      <c r="D2137" s="24">
        <v>244.67</v>
      </c>
      <c r="E2137" s="21">
        <v>4.84</v>
      </c>
      <c r="F2137" s="28">
        <v>1184.2</v>
      </c>
      <c r="G2137" s="396"/>
      <c r="H2137" s="383"/>
    </row>
    <row r="2138" s="380" customFormat="1" ht="25" customHeight="1" spans="1:8">
      <c r="A2138" s="208">
        <v>2134</v>
      </c>
      <c r="B2138" s="24" t="s">
        <v>3336</v>
      </c>
      <c r="C2138" s="24" t="s">
        <v>13796</v>
      </c>
      <c r="D2138" s="24">
        <v>16.63</v>
      </c>
      <c r="E2138" s="21">
        <v>4.84</v>
      </c>
      <c r="F2138" s="28">
        <v>80.49</v>
      </c>
      <c r="G2138" s="396"/>
      <c r="H2138" s="383"/>
    </row>
    <row r="2139" s="380" customFormat="1" ht="25" customHeight="1" spans="1:8">
      <c r="A2139" s="208">
        <v>2135</v>
      </c>
      <c r="B2139" s="24" t="s">
        <v>13797</v>
      </c>
      <c r="C2139" s="24" t="s">
        <v>13796</v>
      </c>
      <c r="D2139" s="24">
        <v>4.8</v>
      </c>
      <c r="E2139" s="21">
        <v>4.84</v>
      </c>
      <c r="F2139" s="28">
        <v>23.23</v>
      </c>
      <c r="G2139" s="396"/>
      <c r="H2139" s="383"/>
    </row>
    <row r="2140" s="380" customFormat="1" ht="25" customHeight="1" spans="1:8">
      <c r="A2140" s="208">
        <v>2136</v>
      </c>
      <c r="B2140" s="24" t="s">
        <v>13798</v>
      </c>
      <c r="C2140" s="24" t="s">
        <v>13796</v>
      </c>
      <c r="D2140" s="24">
        <v>1.87</v>
      </c>
      <c r="E2140" s="21">
        <v>4.84</v>
      </c>
      <c r="F2140" s="28">
        <v>9.05</v>
      </c>
      <c r="G2140" s="396"/>
      <c r="H2140" s="383"/>
    </row>
    <row r="2141" s="380" customFormat="1" ht="25" customHeight="1" spans="1:8">
      <c r="A2141" s="208">
        <v>2137</v>
      </c>
      <c r="B2141" s="24" t="s">
        <v>13799</v>
      </c>
      <c r="C2141" s="24" t="s">
        <v>13796</v>
      </c>
      <c r="D2141" s="24">
        <v>4.67</v>
      </c>
      <c r="E2141" s="21">
        <v>4.84</v>
      </c>
      <c r="F2141" s="28">
        <v>22.6</v>
      </c>
      <c r="G2141" s="396"/>
      <c r="H2141" s="383"/>
    </row>
    <row r="2142" s="380" customFormat="1" ht="25" customHeight="1" spans="1:8">
      <c r="A2142" s="208">
        <v>2138</v>
      </c>
      <c r="B2142" s="24" t="s">
        <v>13800</v>
      </c>
      <c r="C2142" s="24" t="s">
        <v>13796</v>
      </c>
      <c r="D2142" s="24">
        <v>1.95</v>
      </c>
      <c r="E2142" s="21">
        <v>4.84</v>
      </c>
      <c r="F2142" s="28">
        <v>9.44</v>
      </c>
      <c r="G2142" s="396"/>
      <c r="H2142" s="383"/>
    </row>
    <row r="2143" s="380" customFormat="1" ht="25" customHeight="1" spans="1:8">
      <c r="A2143" s="208">
        <v>2139</v>
      </c>
      <c r="B2143" s="24" t="s">
        <v>13801</v>
      </c>
      <c r="C2143" s="24" t="s">
        <v>13796</v>
      </c>
      <c r="D2143" s="24">
        <v>2</v>
      </c>
      <c r="E2143" s="21">
        <v>4.84</v>
      </c>
      <c r="F2143" s="28">
        <v>9.68</v>
      </c>
      <c r="G2143" s="396"/>
      <c r="H2143" s="383"/>
    </row>
    <row r="2144" s="380" customFormat="1" ht="25" customHeight="1" spans="1:8">
      <c r="A2144" s="208">
        <v>2140</v>
      </c>
      <c r="B2144" s="24" t="s">
        <v>13802</v>
      </c>
      <c r="C2144" s="24" t="s">
        <v>13796</v>
      </c>
      <c r="D2144" s="24">
        <v>3.65</v>
      </c>
      <c r="E2144" s="21">
        <v>4.84</v>
      </c>
      <c r="F2144" s="28">
        <v>17.67</v>
      </c>
      <c r="G2144" s="396"/>
      <c r="H2144" s="383"/>
    </row>
    <row r="2145" s="380" customFormat="1" ht="25" customHeight="1" spans="1:8">
      <c r="A2145" s="208">
        <v>2141</v>
      </c>
      <c r="B2145" s="24" t="s">
        <v>13803</v>
      </c>
      <c r="C2145" s="24" t="s">
        <v>13796</v>
      </c>
      <c r="D2145" s="24">
        <v>4.05</v>
      </c>
      <c r="E2145" s="21">
        <v>4.84</v>
      </c>
      <c r="F2145" s="28">
        <v>19.6</v>
      </c>
      <c r="G2145" s="396"/>
      <c r="H2145" s="383"/>
    </row>
    <row r="2146" s="380" customFormat="1" ht="25" customHeight="1" spans="1:8">
      <c r="A2146" s="208">
        <v>2142</v>
      </c>
      <c r="B2146" s="24" t="s">
        <v>13804</v>
      </c>
      <c r="C2146" s="24" t="s">
        <v>13796</v>
      </c>
      <c r="D2146" s="24">
        <v>2</v>
      </c>
      <c r="E2146" s="21">
        <v>4.84</v>
      </c>
      <c r="F2146" s="28">
        <v>9.68</v>
      </c>
      <c r="G2146" s="396"/>
      <c r="H2146" s="383"/>
    </row>
    <row r="2147" s="380" customFormat="1" ht="25" customHeight="1" spans="1:8">
      <c r="A2147" s="208">
        <v>2143</v>
      </c>
      <c r="B2147" s="24" t="s">
        <v>13805</v>
      </c>
      <c r="C2147" s="24" t="s">
        <v>13796</v>
      </c>
      <c r="D2147" s="24">
        <v>1.22</v>
      </c>
      <c r="E2147" s="21">
        <v>4.84</v>
      </c>
      <c r="F2147" s="28">
        <v>5.9</v>
      </c>
      <c r="G2147" s="396"/>
      <c r="H2147" s="383"/>
    </row>
    <row r="2148" s="380" customFormat="1" ht="25" customHeight="1" spans="1:8">
      <c r="A2148" s="208">
        <v>2144</v>
      </c>
      <c r="B2148" s="24" t="s">
        <v>2015</v>
      </c>
      <c r="C2148" s="24" t="s">
        <v>13796</v>
      </c>
      <c r="D2148" s="24">
        <v>2.28</v>
      </c>
      <c r="E2148" s="21">
        <v>4.84</v>
      </c>
      <c r="F2148" s="28">
        <v>11.04</v>
      </c>
      <c r="G2148" s="396"/>
      <c r="H2148" s="383"/>
    </row>
    <row r="2149" s="380" customFormat="1" ht="25" customHeight="1" spans="1:8">
      <c r="A2149" s="208">
        <v>2145</v>
      </c>
      <c r="B2149" s="24" t="s">
        <v>13806</v>
      </c>
      <c r="C2149" s="24" t="s">
        <v>13796</v>
      </c>
      <c r="D2149" s="24">
        <v>3.21</v>
      </c>
      <c r="E2149" s="21">
        <v>4.84</v>
      </c>
      <c r="F2149" s="28">
        <v>15.54</v>
      </c>
      <c r="G2149" s="396"/>
      <c r="H2149" s="383"/>
    </row>
    <row r="2150" s="380" customFormat="1" ht="25" customHeight="1" spans="1:8">
      <c r="A2150" s="208">
        <v>2146</v>
      </c>
      <c r="B2150" s="24" t="s">
        <v>13807</v>
      </c>
      <c r="C2150" s="24" t="s">
        <v>13796</v>
      </c>
      <c r="D2150" s="110">
        <v>1.11</v>
      </c>
      <c r="E2150" s="21">
        <v>4.84</v>
      </c>
      <c r="F2150" s="28">
        <v>5.37</v>
      </c>
      <c r="G2150" s="396"/>
      <c r="H2150" s="383"/>
    </row>
    <row r="2151" s="380" customFormat="1" ht="25" customHeight="1" spans="1:8">
      <c r="A2151" s="208">
        <v>2147</v>
      </c>
      <c r="B2151" s="24" t="s">
        <v>5194</v>
      </c>
      <c r="C2151" s="24" t="s">
        <v>13796</v>
      </c>
      <c r="D2151" s="24">
        <v>3.56</v>
      </c>
      <c r="E2151" s="21">
        <v>4.84</v>
      </c>
      <c r="F2151" s="28">
        <v>17.23</v>
      </c>
      <c r="G2151" s="396"/>
      <c r="H2151" s="383"/>
    </row>
    <row r="2152" s="380" customFormat="1" ht="25" customHeight="1" spans="1:8">
      <c r="A2152" s="208">
        <v>2148</v>
      </c>
      <c r="B2152" s="24" t="s">
        <v>6879</v>
      </c>
      <c r="C2152" s="24" t="s">
        <v>13796</v>
      </c>
      <c r="D2152" s="110">
        <v>0.36</v>
      </c>
      <c r="E2152" s="21">
        <v>4.84</v>
      </c>
      <c r="F2152" s="28">
        <v>1.74</v>
      </c>
      <c r="G2152" s="396"/>
      <c r="H2152" s="383"/>
    </row>
    <row r="2153" s="380" customFormat="1" ht="25" customHeight="1" spans="1:8">
      <c r="A2153" s="208">
        <v>2149</v>
      </c>
      <c r="B2153" s="24" t="s">
        <v>13808</v>
      </c>
      <c r="C2153" s="24" t="s">
        <v>13796</v>
      </c>
      <c r="D2153" s="24">
        <v>1.8</v>
      </c>
      <c r="E2153" s="21">
        <v>4.84</v>
      </c>
      <c r="F2153" s="28">
        <v>8.71</v>
      </c>
      <c r="G2153" s="396"/>
      <c r="H2153" s="383"/>
    </row>
    <row r="2154" s="380" customFormat="1" ht="25" customHeight="1" spans="1:8">
      <c r="A2154" s="208">
        <v>2150</v>
      </c>
      <c r="B2154" s="24" t="s">
        <v>3653</v>
      </c>
      <c r="C2154" s="24" t="s">
        <v>13796</v>
      </c>
      <c r="D2154" s="24">
        <v>2.44</v>
      </c>
      <c r="E2154" s="21">
        <v>4.84</v>
      </c>
      <c r="F2154" s="28">
        <v>11.81</v>
      </c>
      <c r="G2154" s="396"/>
      <c r="H2154" s="383"/>
    </row>
    <row r="2155" s="380" customFormat="1" ht="25" customHeight="1" spans="1:8">
      <c r="A2155" s="208">
        <v>2151</v>
      </c>
      <c r="B2155" s="24" t="s">
        <v>3657</v>
      </c>
      <c r="C2155" s="24" t="s">
        <v>13796</v>
      </c>
      <c r="D2155" s="24">
        <v>3.5</v>
      </c>
      <c r="E2155" s="21">
        <v>4.84</v>
      </c>
      <c r="F2155" s="28">
        <v>16.94</v>
      </c>
      <c r="G2155" s="396"/>
      <c r="H2155" s="383"/>
    </row>
    <row r="2156" s="380" customFormat="1" ht="25" customHeight="1" spans="1:8">
      <c r="A2156" s="208">
        <v>2152</v>
      </c>
      <c r="B2156" s="24" t="s">
        <v>5011</v>
      </c>
      <c r="C2156" s="24" t="s">
        <v>13796</v>
      </c>
      <c r="D2156" s="24">
        <v>6.82</v>
      </c>
      <c r="E2156" s="21">
        <v>4.84</v>
      </c>
      <c r="F2156" s="28">
        <v>33.01</v>
      </c>
      <c r="G2156" s="396"/>
      <c r="H2156" s="383"/>
    </row>
    <row r="2157" s="380" customFormat="1" ht="25" customHeight="1" spans="1:8">
      <c r="A2157" s="208">
        <v>2153</v>
      </c>
      <c r="B2157" s="24" t="s">
        <v>13809</v>
      </c>
      <c r="C2157" s="24" t="s">
        <v>13796</v>
      </c>
      <c r="D2157" s="24">
        <v>2.3</v>
      </c>
      <c r="E2157" s="21">
        <v>4.84</v>
      </c>
      <c r="F2157" s="28">
        <v>11.13</v>
      </c>
      <c r="G2157" s="396"/>
      <c r="H2157" s="383"/>
    </row>
    <row r="2158" s="380" customFormat="1" ht="25" customHeight="1" spans="1:8">
      <c r="A2158" s="208">
        <v>2154</v>
      </c>
      <c r="B2158" s="24" t="s">
        <v>13810</v>
      </c>
      <c r="C2158" s="24" t="s">
        <v>13796</v>
      </c>
      <c r="D2158" s="24">
        <v>2.7</v>
      </c>
      <c r="E2158" s="21">
        <v>4.84</v>
      </c>
      <c r="F2158" s="28">
        <v>13.07</v>
      </c>
      <c r="G2158" s="396"/>
      <c r="H2158" s="383"/>
    </row>
    <row r="2159" s="380" customFormat="1" ht="25" customHeight="1" spans="1:8">
      <c r="A2159" s="208">
        <v>2155</v>
      </c>
      <c r="B2159" s="24" t="s">
        <v>7620</v>
      </c>
      <c r="C2159" s="24" t="s">
        <v>13796</v>
      </c>
      <c r="D2159" s="24">
        <v>1.6</v>
      </c>
      <c r="E2159" s="21">
        <v>4.84</v>
      </c>
      <c r="F2159" s="28">
        <v>7.74</v>
      </c>
      <c r="G2159" s="396"/>
      <c r="H2159" s="383"/>
    </row>
    <row r="2160" s="380" customFormat="1" ht="25" customHeight="1" spans="1:8">
      <c r="A2160" s="208">
        <v>2156</v>
      </c>
      <c r="B2160" s="24" t="s">
        <v>13811</v>
      </c>
      <c r="C2160" s="24" t="s">
        <v>13796</v>
      </c>
      <c r="D2160" s="24">
        <v>2.7</v>
      </c>
      <c r="E2160" s="21">
        <v>4.84</v>
      </c>
      <c r="F2160" s="28">
        <v>13.07</v>
      </c>
      <c r="G2160" s="396"/>
      <c r="H2160" s="383"/>
    </row>
    <row r="2161" s="380" customFormat="1" ht="25" customHeight="1" spans="1:8">
      <c r="A2161" s="208">
        <v>2157</v>
      </c>
      <c r="B2161" s="24" t="s">
        <v>13812</v>
      </c>
      <c r="C2161" s="24" t="s">
        <v>13796</v>
      </c>
      <c r="D2161" s="24">
        <v>4.6</v>
      </c>
      <c r="E2161" s="21">
        <v>4.84</v>
      </c>
      <c r="F2161" s="28">
        <v>22.26</v>
      </c>
      <c r="G2161" s="396"/>
      <c r="H2161" s="383"/>
    </row>
    <row r="2162" s="380" customFormat="1" ht="25" customHeight="1" spans="1:8">
      <c r="A2162" s="208">
        <v>2158</v>
      </c>
      <c r="B2162" s="24" t="s">
        <v>5897</v>
      </c>
      <c r="C2162" s="24" t="s">
        <v>13796</v>
      </c>
      <c r="D2162" s="24">
        <v>8.28</v>
      </c>
      <c r="E2162" s="21">
        <v>4.84</v>
      </c>
      <c r="F2162" s="28">
        <v>40.08</v>
      </c>
      <c r="G2162" s="396"/>
      <c r="H2162" s="383"/>
    </row>
    <row r="2163" s="380" customFormat="1" ht="25" customHeight="1" spans="1:8">
      <c r="A2163" s="208">
        <v>2159</v>
      </c>
      <c r="B2163" s="24" t="s">
        <v>6146</v>
      </c>
      <c r="C2163" s="24" t="s">
        <v>13796</v>
      </c>
      <c r="D2163" s="24">
        <v>3.1</v>
      </c>
      <c r="E2163" s="21">
        <v>4.84</v>
      </c>
      <c r="F2163" s="28">
        <v>15</v>
      </c>
      <c r="G2163" s="396"/>
      <c r="H2163" s="383"/>
    </row>
    <row r="2164" s="380" customFormat="1" ht="25" customHeight="1" spans="1:8">
      <c r="A2164" s="208">
        <v>2160</v>
      </c>
      <c r="B2164" s="24" t="s">
        <v>13813</v>
      </c>
      <c r="C2164" s="24" t="s">
        <v>13796</v>
      </c>
      <c r="D2164" s="110">
        <v>1.38</v>
      </c>
      <c r="E2164" s="21">
        <v>4.84</v>
      </c>
      <c r="F2164" s="28">
        <v>6.68</v>
      </c>
      <c r="G2164" s="396"/>
      <c r="H2164" s="383"/>
    </row>
    <row r="2165" s="380" customFormat="1" ht="25" customHeight="1" spans="1:8">
      <c r="A2165" s="208">
        <v>2161</v>
      </c>
      <c r="B2165" s="24" t="s">
        <v>4259</v>
      </c>
      <c r="C2165" s="24" t="s">
        <v>13796</v>
      </c>
      <c r="D2165" s="110">
        <v>0.66</v>
      </c>
      <c r="E2165" s="21">
        <v>4.84</v>
      </c>
      <c r="F2165" s="28">
        <v>3.19</v>
      </c>
      <c r="G2165" s="396"/>
      <c r="H2165" s="383"/>
    </row>
    <row r="2166" s="380" customFormat="1" ht="25" customHeight="1" spans="1:8">
      <c r="A2166" s="208">
        <v>2162</v>
      </c>
      <c r="B2166" s="24" t="s">
        <v>13814</v>
      </c>
      <c r="C2166" s="24" t="s">
        <v>13796</v>
      </c>
      <c r="D2166" s="110">
        <v>0.35</v>
      </c>
      <c r="E2166" s="21">
        <v>4.84</v>
      </c>
      <c r="F2166" s="28">
        <v>1.69</v>
      </c>
      <c r="G2166" s="396"/>
      <c r="H2166" s="383"/>
    </row>
    <row r="2167" s="380" customFormat="1" ht="25" customHeight="1" spans="1:8">
      <c r="A2167" s="208">
        <v>2163</v>
      </c>
      <c r="B2167" s="24" t="s">
        <v>13815</v>
      </c>
      <c r="C2167" s="24" t="s">
        <v>13796</v>
      </c>
      <c r="D2167" s="110">
        <v>0.2</v>
      </c>
      <c r="E2167" s="21">
        <v>4.84</v>
      </c>
      <c r="F2167" s="28">
        <v>0.97</v>
      </c>
      <c r="G2167" s="396"/>
      <c r="H2167" s="383"/>
    </row>
    <row r="2168" s="380" customFormat="1" ht="25" customHeight="1" spans="1:8">
      <c r="A2168" s="208">
        <v>2164</v>
      </c>
      <c r="B2168" s="24" t="s">
        <v>13816</v>
      </c>
      <c r="C2168" s="24" t="s">
        <v>13796</v>
      </c>
      <c r="D2168" s="110">
        <v>0.15</v>
      </c>
      <c r="E2168" s="21">
        <v>4.84</v>
      </c>
      <c r="F2168" s="28">
        <v>0.73</v>
      </c>
      <c r="G2168" s="396"/>
      <c r="H2168" s="383"/>
    </row>
    <row r="2169" s="380" customFormat="1" ht="25" customHeight="1" spans="1:8">
      <c r="A2169" s="208">
        <v>2165</v>
      </c>
      <c r="B2169" s="24" t="s">
        <v>13817</v>
      </c>
      <c r="C2169" s="21" t="s">
        <v>13818</v>
      </c>
      <c r="D2169" s="234">
        <v>3.92</v>
      </c>
      <c r="E2169" s="21">
        <v>4.84</v>
      </c>
      <c r="F2169" s="28">
        <v>18.97</v>
      </c>
      <c r="G2169" s="396"/>
      <c r="H2169" s="383"/>
    </row>
    <row r="2170" s="380" customFormat="1" ht="25" customHeight="1" spans="1:8">
      <c r="A2170" s="208">
        <v>2166</v>
      </c>
      <c r="B2170" s="24" t="s">
        <v>13819</v>
      </c>
      <c r="C2170" s="21" t="s">
        <v>13818</v>
      </c>
      <c r="D2170" s="234">
        <v>9.16</v>
      </c>
      <c r="E2170" s="21">
        <v>4.84</v>
      </c>
      <c r="F2170" s="28">
        <v>44.33</v>
      </c>
      <c r="G2170" s="396"/>
      <c r="H2170" s="383"/>
    </row>
    <row r="2171" s="380" customFormat="1" ht="25" customHeight="1" spans="1:8">
      <c r="A2171" s="208">
        <v>2167</v>
      </c>
      <c r="B2171" s="24" t="s">
        <v>13820</v>
      </c>
      <c r="C2171" s="21" t="s">
        <v>13818</v>
      </c>
      <c r="D2171" s="234">
        <v>4.91</v>
      </c>
      <c r="E2171" s="21">
        <v>4.84</v>
      </c>
      <c r="F2171" s="28">
        <v>23.76</v>
      </c>
      <c r="G2171" s="396"/>
      <c r="H2171" s="383"/>
    </row>
    <row r="2172" s="380" customFormat="1" ht="25" customHeight="1" spans="1:8">
      <c r="A2172" s="208">
        <v>2168</v>
      </c>
      <c r="B2172" s="24" t="s">
        <v>13821</v>
      </c>
      <c r="C2172" s="21" t="s">
        <v>13818</v>
      </c>
      <c r="D2172" s="234">
        <v>2.02</v>
      </c>
      <c r="E2172" s="21">
        <v>4.84</v>
      </c>
      <c r="F2172" s="28">
        <v>9.78</v>
      </c>
      <c r="G2172" s="396"/>
      <c r="H2172" s="383"/>
    </row>
    <row r="2173" s="380" customFormat="1" ht="25" customHeight="1" spans="1:8">
      <c r="A2173" s="208">
        <v>2169</v>
      </c>
      <c r="B2173" s="24" t="s">
        <v>13822</v>
      </c>
      <c r="C2173" s="21" t="s">
        <v>13818</v>
      </c>
      <c r="D2173" s="234">
        <v>7.54</v>
      </c>
      <c r="E2173" s="21">
        <v>4.84</v>
      </c>
      <c r="F2173" s="28">
        <v>36.49</v>
      </c>
      <c r="G2173" s="396"/>
      <c r="H2173" s="383"/>
    </row>
    <row r="2174" s="380" customFormat="1" ht="25" customHeight="1" spans="1:8">
      <c r="A2174" s="208">
        <v>2170</v>
      </c>
      <c r="B2174" s="24" t="s">
        <v>13823</v>
      </c>
      <c r="C2174" s="21" t="s">
        <v>13818</v>
      </c>
      <c r="D2174" s="234">
        <v>5.7</v>
      </c>
      <c r="E2174" s="21">
        <v>4.84</v>
      </c>
      <c r="F2174" s="28">
        <v>27.59</v>
      </c>
      <c r="G2174" s="396"/>
      <c r="H2174" s="383"/>
    </row>
    <row r="2175" s="380" customFormat="1" ht="25" customHeight="1" spans="1:8">
      <c r="A2175" s="208">
        <v>2171</v>
      </c>
      <c r="B2175" s="24" t="s">
        <v>3276</v>
      </c>
      <c r="C2175" s="21" t="s">
        <v>13818</v>
      </c>
      <c r="D2175" s="234">
        <v>1.56</v>
      </c>
      <c r="E2175" s="21">
        <v>4.84</v>
      </c>
      <c r="F2175" s="28">
        <v>7.55</v>
      </c>
      <c r="G2175" s="396"/>
      <c r="H2175" s="383"/>
    </row>
    <row r="2176" s="380" customFormat="1" ht="25" customHeight="1" spans="1:8">
      <c r="A2176" s="208">
        <v>2172</v>
      </c>
      <c r="B2176" s="24" t="s">
        <v>13824</v>
      </c>
      <c r="C2176" s="21" t="s">
        <v>13818</v>
      </c>
      <c r="D2176" s="110">
        <v>2.71</v>
      </c>
      <c r="E2176" s="21">
        <v>4.84</v>
      </c>
      <c r="F2176" s="28">
        <v>13.12</v>
      </c>
      <c r="G2176" s="396"/>
      <c r="H2176" s="383"/>
    </row>
    <row r="2177" s="380" customFormat="1" ht="25" customHeight="1" spans="1:8">
      <c r="A2177" s="208">
        <v>2173</v>
      </c>
      <c r="B2177" s="24" t="s">
        <v>4035</v>
      </c>
      <c r="C2177" s="21" t="s">
        <v>13818</v>
      </c>
      <c r="D2177" s="110">
        <v>1.01</v>
      </c>
      <c r="E2177" s="21">
        <v>4.84</v>
      </c>
      <c r="F2177" s="28">
        <v>4.89</v>
      </c>
      <c r="G2177" s="396"/>
      <c r="H2177" s="383"/>
    </row>
    <row r="2178" s="380" customFormat="1" ht="25" customHeight="1" spans="1:8">
      <c r="A2178" s="208">
        <v>2174</v>
      </c>
      <c r="B2178" s="24" t="s">
        <v>3335</v>
      </c>
      <c r="C2178" s="21" t="s">
        <v>13818</v>
      </c>
      <c r="D2178" s="110">
        <v>9.09</v>
      </c>
      <c r="E2178" s="21">
        <v>4.84</v>
      </c>
      <c r="F2178" s="28">
        <v>44</v>
      </c>
      <c r="G2178" s="396"/>
      <c r="H2178" s="383"/>
    </row>
    <row r="2179" s="380" customFormat="1" ht="25" customHeight="1" spans="1:8">
      <c r="A2179" s="208">
        <v>2175</v>
      </c>
      <c r="B2179" s="80" t="s">
        <v>624</v>
      </c>
      <c r="C2179" s="21" t="s">
        <v>13818</v>
      </c>
      <c r="D2179" s="110">
        <v>4.48</v>
      </c>
      <c r="E2179" s="21">
        <v>4.84</v>
      </c>
      <c r="F2179" s="28">
        <v>21.68</v>
      </c>
      <c r="G2179" s="396"/>
      <c r="H2179" s="383"/>
    </row>
    <row r="2180" s="380" customFormat="1" ht="25" customHeight="1" spans="1:8">
      <c r="A2180" s="208">
        <v>2176</v>
      </c>
      <c r="B2180" s="80" t="s">
        <v>13825</v>
      </c>
      <c r="C2180" s="21" t="s">
        <v>13818</v>
      </c>
      <c r="D2180" s="110">
        <v>10.38</v>
      </c>
      <c r="E2180" s="21">
        <v>4.84</v>
      </c>
      <c r="F2180" s="28">
        <v>50.24</v>
      </c>
      <c r="G2180" s="396"/>
      <c r="H2180" s="383"/>
    </row>
    <row r="2181" s="380" customFormat="1" ht="25" customHeight="1" spans="1:8">
      <c r="A2181" s="208">
        <v>2177</v>
      </c>
      <c r="B2181" s="80" t="s">
        <v>13826</v>
      </c>
      <c r="C2181" s="21" t="s">
        <v>13818</v>
      </c>
      <c r="D2181" s="110">
        <v>11.01</v>
      </c>
      <c r="E2181" s="21">
        <v>4.84</v>
      </c>
      <c r="F2181" s="28">
        <v>53.29</v>
      </c>
      <c r="G2181" s="396"/>
      <c r="H2181" s="383"/>
    </row>
    <row r="2182" s="380" customFormat="1" ht="25" customHeight="1" spans="1:8">
      <c r="A2182" s="208">
        <v>2178</v>
      </c>
      <c r="B2182" s="80" t="s">
        <v>13827</v>
      </c>
      <c r="C2182" s="21" t="s">
        <v>13818</v>
      </c>
      <c r="D2182" s="110">
        <v>4.75</v>
      </c>
      <c r="E2182" s="21">
        <v>4.84</v>
      </c>
      <c r="F2182" s="28">
        <v>22.99</v>
      </c>
      <c r="G2182" s="396"/>
      <c r="H2182" s="383"/>
    </row>
    <row r="2183" s="380" customFormat="1" ht="25" customHeight="1" spans="1:8">
      <c r="A2183" s="208">
        <v>2179</v>
      </c>
      <c r="B2183" s="80" t="s">
        <v>4297</v>
      </c>
      <c r="C2183" s="21" t="s">
        <v>13818</v>
      </c>
      <c r="D2183" s="110">
        <v>2.17</v>
      </c>
      <c r="E2183" s="21">
        <v>4.84</v>
      </c>
      <c r="F2183" s="28">
        <v>10.5</v>
      </c>
      <c r="G2183" s="396"/>
      <c r="H2183" s="383"/>
    </row>
    <row r="2184" s="380" customFormat="1" ht="25" customHeight="1" spans="1:8">
      <c r="A2184" s="208">
        <v>2180</v>
      </c>
      <c r="B2184" s="80" t="s">
        <v>266</v>
      </c>
      <c r="C2184" s="21" t="s">
        <v>13818</v>
      </c>
      <c r="D2184" s="110">
        <v>5.06</v>
      </c>
      <c r="E2184" s="21">
        <v>4.84</v>
      </c>
      <c r="F2184" s="28">
        <v>24.49</v>
      </c>
      <c r="G2184" s="396"/>
      <c r="H2184" s="383"/>
    </row>
    <row r="2185" s="380" customFormat="1" ht="25" customHeight="1" spans="1:8">
      <c r="A2185" s="208">
        <v>2181</v>
      </c>
      <c r="B2185" s="80" t="s">
        <v>5649</v>
      </c>
      <c r="C2185" s="21" t="s">
        <v>13818</v>
      </c>
      <c r="D2185" s="110">
        <v>6.58</v>
      </c>
      <c r="E2185" s="21">
        <v>4.84</v>
      </c>
      <c r="F2185" s="28">
        <v>31.85</v>
      </c>
      <c r="G2185" s="396"/>
      <c r="H2185" s="383"/>
    </row>
    <row r="2186" s="380" customFormat="1" ht="25" customHeight="1" spans="1:8">
      <c r="A2186" s="208">
        <v>2182</v>
      </c>
      <c r="B2186" s="80" t="s">
        <v>6534</v>
      </c>
      <c r="C2186" s="21" t="s">
        <v>13818</v>
      </c>
      <c r="D2186" s="110">
        <v>5.37</v>
      </c>
      <c r="E2186" s="21">
        <v>4.84</v>
      </c>
      <c r="F2186" s="28">
        <v>25.99</v>
      </c>
      <c r="G2186" s="396"/>
      <c r="H2186" s="383"/>
    </row>
    <row r="2187" s="380" customFormat="1" ht="25" customHeight="1" spans="1:8">
      <c r="A2187" s="208">
        <v>2183</v>
      </c>
      <c r="B2187" s="80" t="s">
        <v>13828</v>
      </c>
      <c r="C2187" s="21" t="s">
        <v>13818</v>
      </c>
      <c r="D2187" s="110">
        <v>5.58</v>
      </c>
      <c r="E2187" s="21">
        <v>4.84</v>
      </c>
      <c r="F2187" s="28">
        <v>27.01</v>
      </c>
      <c r="G2187" s="396"/>
      <c r="H2187" s="383"/>
    </row>
    <row r="2188" s="380" customFormat="1" ht="25" customHeight="1" spans="1:8">
      <c r="A2188" s="208">
        <v>2184</v>
      </c>
      <c r="B2188" s="80" t="s">
        <v>3256</v>
      </c>
      <c r="C2188" s="21" t="s">
        <v>13818</v>
      </c>
      <c r="D2188" s="110">
        <v>7</v>
      </c>
      <c r="E2188" s="21">
        <v>4.84</v>
      </c>
      <c r="F2188" s="28">
        <v>33.88</v>
      </c>
      <c r="G2188" s="396"/>
      <c r="H2188" s="383"/>
    </row>
    <row r="2189" s="380" customFormat="1" ht="25" customHeight="1" spans="1:8">
      <c r="A2189" s="208">
        <v>2185</v>
      </c>
      <c r="B2189" s="80" t="s">
        <v>13829</v>
      </c>
      <c r="C2189" s="21" t="s">
        <v>13818</v>
      </c>
      <c r="D2189" s="110">
        <v>0.36</v>
      </c>
      <c r="E2189" s="21">
        <v>4.84</v>
      </c>
      <c r="F2189" s="28">
        <v>1.74</v>
      </c>
      <c r="G2189" s="396"/>
      <c r="H2189" s="383"/>
    </row>
    <row r="2190" s="380" customFormat="1" ht="25" customHeight="1" spans="1:8">
      <c r="A2190" s="208">
        <v>2186</v>
      </c>
      <c r="B2190" s="80" t="s">
        <v>5683</v>
      </c>
      <c r="C2190" s="21" t="s">
        <v>13818</v>
      </c>
      <c r="D2190" s="110">
        <v>9.22</v>
      </c>
      <c r="E2190" s="21">
        <v>4.84</v>
      </c>
      <c r="F2190" s="28">
        <v>44.62</v>
      </c>
      <c r="G2190" s="396"/>
      <c r="H2190" s="383"/>
    </row>
    <row r="2191" s="380" customFormat="1" ht="25" customHeight="1" spans="1:8">
      <c r="A2191" s="208">
        <v>2187</v>
      </c>
      <c r="B2191" s="80" t="s">
        <v>13830</v>
      </c>
      <c r="C2191" s="21" t="s">
        <v>13818</v>
      </c>
      <c r="D2191" s="110">
        <v>19.08</v>
      </c>
      <c r="E2191" s="21">
        <v>4.84</v>
      </c>
      <c r="F2191" s="28">
        <v>92.35</v>
      </c>
      <c r="G2191" s="396"/>
      <c r="H2191" s="383"/>
    </row>
    <row r="2192" s="380" customFormat="1" ht="25" customHeight="1" spans="1:8">
      <c r="A2192" s="208">
        <v>2188</v>
      </c>
      <c r="B2192" s="80" t="s">
        <v>13831</v>
      </c>
      <c r="C2192" s="21" t="s">
        <v>13818</v>
      </c>
      <c r="D2192" s="110">
        <v>3.35</v>
      </c>
      <c r="E2192" s="21">
        <v>4.84</v>
      </c>
      <c r="F2192" s="28">
        <v>16.21</v>
      </c>
      <c r="G2192" s="396"/>
      <c r="H2192" s="383"/>
    </row>
    <row r="2193" s="380" customFormat="1" ht="25" customHeight="1" spans="1:8">
      <c r="A2193" s="208">
        <v>2189</v>
      </c>
      <c r="B2193" s="80" t="s">
        <v>3296</v>
      </c>
      <c r="C2193" s="21" t="s">
        <v>13818</v>
      </c>
      <c r="D2193" s="110">
        <v>7.17</v>
      </c>
      <c r="E2193" s="21">
        <v>4.84</v>
      </c>
      <c r="F2193" s="28">
        <v>34.7</v>
      </c>
      <c r="G2193" s="396"/>
      <c r="H2193" s="383"/>
    </row>
    <row r="2194" s="380" customFormat="1" ht="25" customHeight="1" spans="1:8">
      <c r="A2194" s="208">
        <v>2190</v>
      </c>
      <c r="B2194" s="80" t="s">
        <v>3303</v>
      </c>
      <c r="C2194" s="21" t="s">
        <v>13818</v>
      </c>
      <c r="D2194" s="110">
        <v>4.91</v>
      </c>
      <c r="E2194" s="21">
        <v>4.84</v>
      </c>
      <c r="F2194" s="28">
        <v>23.76</v>
      </c>
      <c r="G2194" s="396"/>
      <c r="H2194" s="383"/>
    </row>
    <row r="2195" s="380" customFormat="1" ht="25" customHeight="1" spans="1:8">
      <c r="A2195" s="208">
        <v>2191</v>
      </c>
      <c r="B2195" s="80" t="s">
        <v>13832</v>
      </c>
      <c r="C2195" s="21" t="s">
        <v>13818</v>
      </c>
      <c r="D2195" s="110">
        <v>4.72</v>
      </c>
      <c r="E2195" s="21">
        <v>4.84</v>
      </c>
      <c r="F2195" s="28">
        <v>22.84</v>
      </c>
      <c r="G2195" s="396"/>
      <c r="H2195" s="383"/>
    </row>
    <row r="2196" s="380" customFormat="1" ht="25" customHeight="1" spans="1:8">
      <c r="A2196" s="208">
        <v>2192</v>
      </c>
      <c r="B2196" s="80" t="s">
        <v>3305</v>
      </c>
      <c r="C2196" s="21" t="s">
        <v>13818</v>
      </c>
      <c r="D2196" s="110">
        <v>8.06</v>
      </c>
      <c r="E2196" s="21">
        <v>4.84</v>
      </c>
      <c r="F2196" s="28">
        <v>39.01</v>
      </c>
      <c r="G2196" s="396"/>
      <c r="H2196" s="383"/>
    </row>
    <row r="2197" s="380" customFormat="1" ht="25" customHeight="1" spans="1:8">
      <c r="A2197" s="208">
        <v>2193</v>
      </c>
      <c r="B2197" s="80" t="s">
        <v>3511</v>
      </c>
      <c r="C2197" s="21" t="s">
        <v>13818</v>
      </c>
      <c r="D2197" s="110">
        <v>5.66</v>
      </c>
      <c r="E2197" s="21">
        <v>4.84</v>
      </c>
      <c r="F2197" s="28">
        <v>27.39</v>
      </c>
      <c r="G2197" s="396"/>
      <c r="H2197" s="383"/>
    </row>
    <row r="2198" s="380" customFormat="1" ht="25" customHeight="1" spans="1:8">
      <c r="A2198" s="208">
        <v>2194</v>
      </c>
      <c r="B2198" s="80" t="s">
        <v>13833</v>
      </c>
      <c r="C2198" s="21" t="s">
        <v>13818</v>
      </c>
      <c r="D2198" s="110">
        <v>5.02</v>
      </c>
      <c r="E2198" s="21">
        <v>4.84</v>
      </c>
      <c r="F2198" s="28">
        <v>24.3</v>
      </c>
      <c r="G2198" s="396"/>
      <c r="H2198" s="383"/>
    </row>
    <row r="2199" s="380" customFormat="1" ht="25" customHeight="1" spans="1:8">
      <c r="A2199" s="208">
        <v>2195</v>
      </c>
      <c r="B2199" s="80" t="s">
        <v>3312</v>
      </c>
      <c r="C2199" s="21" t="s">
        <v>13818</v>
      </c>
      <c r="D2199" s="110">
        <v>5.27</v>
      </c>
      <c r="E2199" s="21">
        <v>4.84</v>
      </c>
      <c r="F2199" s="28">
        <v>25.51</v>
      </c>
      <c r="G2199" s="396"/>
      <c r="H2199" s="383"/>
    </row>
    <row r="2200" s="380" customFormat="1" ht="25" customHeight="1" spans="1:8">
      <c r="A2200" s="208">
        <v>2196</v>
      </c>
      <c r="B2200" s="80" t="s">
        <v>3976</v>
      </c>
      <c r="C2200" s="21" t="s">
        <v>13818</v>
      </c>
      <c r="D2200" s="110">
        <v>6.56</v>
      </c>
      <c r="E2200" s="21">
        <v>4.84</v>
      </c>
      <c r="F2200" s="28">
        <v>31.75</v>
      </c>
      <c r="G2200" s="396"/>
      <c r="H2200" s="383"/>
    </row>
    <row r="2201" s="380" customFormat="1" ht="25" customHeight="1" spans="1:8">
      <c r="A2201" s="208">
        <v>2197</v>
      </c>
      <c r="B2201" s="80" t="s">
        <v>13834</v>
      </c>
      <c r="C2201" s="21" t="s">
        <v>13818</v>
      </c>
      <c r="D2201" s="110">
        <v>8.02</v>
      </c>
      <c r="E2201" s="21">
        <v>4.84</v>
      </c>
      <c r="F2201" s="28">
        <v>38.82</v>
      </c>
      <c r="G2201" s="396"/>
      <c r="H2201" s="383"/>
    </row>
    <row r="2202" s="380" customFormat="1" ht="25" customHeight="1" spans="1:8">
      <c r="A2202" s="208">
        <v>2198</v>
      </c>
      <c r="B2202" s="80" t="s">
        <v>7650</v>
      </c>
      <c r="C2202" s="21" t="s">
        <v>13818</v>
      </c>
      <c r="D2202" s="110">
        <v>2.8</v>
      </c>
      <c r="E2202" s="21">
        <v>4.84</v>
      </c>
      <c r="F2202" s="28">
        <v>13.55</v>
      </c>
      <c r="G2202" s="396"/>
      <c r="H2202" s="383"/>
    </row>
    <row r="2203" s="380" customFormat="1" ht="25" customHeight="1" spans="1:8">
      <c r="A2203" s="208">
        <v>2199</v>
      </c>
      <c r="B2203" s="80" t="s">
        <v>3445</v>
      </c>
      <c r="C2203" s="21" t="s">
        <v>13818</v>
      </c>
      <c r="D2203" s="110">
        <v>7.01</v>
      </c>
      <c r="E2203" s="21">
        <v>4.84</v>
      </c>
      <c r="F2203" s="28">
        <v>33.93</v>
      </c>
      <c r="G2203" s="396"/>
      <c r="H2203" s="383"/>
    </row>
    <row r="2204" s="380" customFormat="1" ht="25" customHeight="1" spans="1:8">
      <c r="A2204" s="208">
        <v>2200</v>
      </c>
      <c r="B2204" s="24" t="s">
        <v>4229</v>
      </c>
      <c r="C2204" s="21" t="s">
        <v>13818</v>
      </c>
      <c r="D2204" s="110">
        <v>5.79</v>
      </c>
      <c r="E2204" s="21">
        <v>4.84</v>
      </c>
      <c r="F2204" s="28">
        <v>28.02</v>
      </c>
      <c r="G2204" s="396"/>
      <c r="H2204" s="383"/>
    </row>
    <row r="2205" s="380" customFormat="1" ht="25" customHeight="1" spans="1:8">
      <c r="A2205" s="208">
        <v>2201</v>
      </c>
      <c r="B2205" s="24" t="s">
        <v>3850</v>
      </c>
      <c r="C2205" s="21" t="s">
        <v>13818</v>
      </c>
      <c r="D2205" s="110">
        <v>3</v>
      </c>
      <c r="E2205" s="21">
        <v>4.84</v>
      </c>
      <c r="F2205" s="28">
        <v>14.52</v>
      </c>
      <c r="G2205" s="396"/>
      <c r="H2205" s="383"/>
    </row>
    <row r="2206" s="380" customFormat="1" ht="25" customHeight="1" spans="1:8">
      <c r="A2206" s="208">
        <v>2202</v>
      </c>
      <c r="B2206" s="24" t="s">
        <v>13835</v>
      </c>
      <c r="C2206" s="21" t="s">
        <v>13818</v>
      </c>
      <c r="D2206" s="110">
        <v>3.93</v>
      </c>
      <c r="E2206" s="21">
        <v>4.84</v>
      </c>
      <c r="F2206" s="28">
        <v>19.02</v>
      </c>
      <c r="G2206" s="396"/>
      <c r="H2206" s="383"/>
    </row>
    <row r="2207" s="380" customFormat="1" ht="25" customHeight="1" spans="1:8">
      <c r="A2207" s="208">
        <v>2203</v>
      </c>
      <c r="B2207" s="24" t="s">
        <v>5895</v>
      </c>
      <c r="C2207" s="21" t="s">
        <v>13818</v>
      </c>
      <c r="D2207" s="110">
        <v>5.77</v>
      </c>
      <c r="E2207" s="21">
        <v>4.84</v>
      </c>
      <c r="F2207" s="28">
        <v>27.93</v>
      </c>
      <c r="G2207" s="396"/>
      <c r="H2207" s="383"/>
    </row>
    <row r="2208" s="380" customFormat="1" ht="25" customHeight="1" spans="1:8">
      <c r="A2208" s="208">
        <v>2204</v>
      </c>
      <c r="B2208" s="24" t="s">
        <v>4745</v>
      </c>
      <c r="C2208" s="21" t="s">
        <v>13818</v>
      </c>
      <c r="D2208" s="110">
        <v>2.03</v>
      </c>
      <c r="E2208" s="21">
        <v>4.84</v>
      </c>
      <c r="F2208" s="28">
        <v>9.83</v>
      </c>
      <c r="G2208" s="396"/>
      <c r="H2208" s="383"/>
    </row>
    <row r="2209" s="380" customFormat="1" ht="25" customHeight="1" spans="1:8">
      <c r="A2209" s="208">
        <v>2205</v>
      </c>
      <c r="B2209" s="24" t="s">
        <v>13836</v>
      </c>
      <c r="C2209" s="21" t="s">
        <v>13818</v>
      </c>
      <c r="D2209" s="110">
        <v>1.08</v>
      </c>
      <c r="E2209" s="21">
        <v>4.84</v>
      </c>
      <c r="F2209" s="28">
        <v>5.23</v>
      </c>
      <c r="G2209" s="396"/>
      <c r="H2209" s="383"/>
    </row>
    <row r="2210" s="380" customFormat="1" ht="25" customHeight="1" spans="1:8">
      <c r="A2210" s="208">
        <v>2206</v>
      </c>
      <c r="B2210" s="24" t="s">
        <v>3559</v>
      </c>
      <c r="C2210" s="21" t="s">
        <v>13818</v>
      </c>
      <c r="D2210" s="110">
        <v>6.85</v>
      </c>
      <c r="E2210" s="21">
        <v>4.84</v>
      </c>
      <c r="F2210" s="28">
        <v>33.15</v>
      </c>
      <c r="G2210" s="396"/>
      <c r="H2210" s="383"/>
    </row>
    <row r="2211" s="380" customFormat="1" ht="25" customHeight="1" spans="1:8">
      <c r="A2211" s="208">
        <v>2207</v>
      </c>
      <c r="B2211" s="24" t="s">
        <v>13837</v>
      </c>
      <c r="C2211" s="21" t="s">
        <v>13818</v>
      </c>
      <c r="D2211" s="110">
        <v>3.36</v>
      </c>
      <c r="E2211" s="21">
        <v>4.84</v>
      </c>
      <c r="F2211" s="28">
        <v>16.26</v>
      </c>
      <c r="G2211" s="396"/>
      <c r="H2211" s="383"/>
    </row>
    <row r="2212" s="380" customFormat="1" ht="25" customHeight="1" spans="1:8">
      <c r="A2212" s="208">
        <v>2208</v>
      </c>
      <c r="B2212" s="24" t="s">
        <v>13838</v>
      </c>
      <c r="C2212" s="21" t="s">
        <v>13818</v>
      </c>
      <c r="D2212" s="110">
        <v>6.98</v>
      </c>
      <c r="E2212" s="21">
        <v>4.84</v>
      </c>
      <c r="F2212" s="28">
        <v>33.78</v>
      </c>
      <c r="G2212" s="396"/>
      <c r="H2212" s="383"/>
    </row>
    <row r="2213" s="380" customFormat="1" ht="25" customHeight="1" spans="1:8">
      <c r="A2213" s="208">
        <v>2209</v>
      </c>
      <c r="B2213" s="24" t="s">
        <v>3713</v>
      </c>
      <c r="C2213" s="21" t="s">
        <v>13818</v>
      </c>
      <c r="D2213" s="110">
        <v>10.22</v>
      </c>
      <c r="E2213" s="21">
        <v>4.84</v>
      </c>
      <c r="F2213" s="28">
        <v>49.46</v>
      </c>
      <c r="G2213" s="396"/>
      <c r="H2213" s="383"/>
    </row>
    <row r="2214" s="380" customFormat="1" ht="25" customHeight="1" spans="1:8">
      <c r="A2214" s="208">
        <v>2210</v>
      </c>
      <c r="B2214" s="24" t="s">
        <v>13839</v>
      </c>
      <c r="C2214" s="21" t="s">
        <v>13818</v>
      </c>
      <c r="D2214" s="110">
        <v>5.17</v>
      </c>
      <c r="E2214" s="21">
        <v>4.84</v>
      </c>
      <c r="F2214" s="28">
        <v>25.02</v>
      </c>
      <c r="G2214" s="396"/>
      <c r="H2214" s="383"/>
    </row>
    <row r="2215" s="380" customFormat="1" ht="25" customHeight="1" spans="1:8">
      <c r="A2215" s="208">
        <v>2211</v>
      </c>
      <c r="B2215" s="24" t="s">
        <v>13840</v>
      </c>
      <c r="C2215" s="21" t="s">
        <v>13818</v>
      </c>
      <c r="D2215" s="110">
        <v>7.56</v>
      </c>
      <c r="E2215" s="21">
        <v>4.84</v>
      </c>
      <c r="F2215" s="28">
        <v>36.59</v>
      </c>
      <c r="G2215" s="396"/>
      <c r="H2215" s="383"/>
    </row>
    <row r="2216" s="380" customFormat="1" ht="25" customHeight="1" spans="1:8">
      <c r="A2216" s="208">
        <v>2212</v>
      </c>
      <c r="B2216" s="24" t="s">
        <v>13841</v>
      </c>
      <c r="C2216" s="21" t="s">
        <v>13818</v>
      </c>
      <c r="D2216" s="110">
        <v>3.01</v>
      </c>
      <c r="E2216" s="21">
        <v>4.84</v>
      </c>
      <c r="F2216" s="28">
        <v>14.57</v>
      </c>
      <c r="G2216" s="396"/>
      <c r="H2216" s="383"/>
    </row>
    <row r="2217" s="380" customFormat="1" ht="25" customHeight="1" spans="1:8">
      <c r="A2217" s="208">
        <v>2213</v>
      </c>
      <c r="B2217" s="24" t="s">
        <v>13842</v>
      </c>
      <c r="C2217" s="21" t="s">
        <v>13818</v>
      </c>
      <c r="D2217" s="110">
        <v>6.48</v>
      </c>
      <c r="E2217" s="21">
        <v>4.84</v>
      </c>
      <c r="F2217" s="28">
        <v>31.36</v>
      </c>
      <c r="G2217" s="396"/>
      <c r="H2217" s="383"/>
    </row>
    <row r="2218" s="380" customFormat="1" ht="25" customHeight="1" spans="1:8">
      <c r="A2218" s="208">
        <v>2214</v>
      </c>
      <c r="B2218" s="24" t="s">
        <v>13085</v>
      </c>
      <c r="C2218" s="21" t="s">
        <v>13818</v>
      </c>
      <c r="D2218" s="110">
        <v>2.38</v>
      </c>
      <c r="E2218" s="21">
        <v>4.84</v>
      </c>
      <c r="F2218" s="28">
        <v>11.52</v>
      </c>
      <c r="G2218" s="396"/>
      <c r="H2218" s="383"/>
    </row>
    <row r="2219" s="380" customFormat="1" ht="25" customHeight="1" spans="1:8">
      <c r="A2219" s="208">
        <v>2215</v>
      </c>
      <c r="B2219" s="24" t="s">
        <v>13843</v>
      </c>
      <c r="C2219" s="21" t="s">
        <v>13818</v>
      </c>
      <c r="D2219" s="110">
        <v>2.11</v>
      </c>
      <c r="E2219" s="21">
        <v>4.84</v>
      </c>
      <c r="F2219" s="28">
        <v>10.21</v>
      </c>
      <c r="G2219" s="396"/>
      <c r="H2219" s="383"/>
    </row>
    <row r="2220" s="380" customFormat="1" ht="25" customHeight="1" spans="1:8">
      <c r="A2220" s="208">
        <v>2216</v>
      </c>
      <c r="B2220" s="24" t="s">
        <v>13844</v>
      </c>
      <c r="C2220" s="21" t="s">
        <v>13818</v>
      </c>
      <c r="D2220" s="110">
        <v>1.99</v>
      </c>
      <c r="E2220" s="21">
        <v>4.84</v>
      </c>
      <c r="F2220" s="28">
        <v>9.63</v>
      </c>
      <c r="G2220" s="396"/>
      <c r="H2220" s="383"/>
    </row>
    <row r="2221" s="380" customFormat="1" ht="25" customHeight="1" spans="1:8">
      <c r="A2221" s="208">
        <v>2217</v>
      </c>
      <c r="B2221" s="24" t="s">
        <v>13845</v>
      </c>
      <c r="C2221" s="21" t="s">
        <v>13818</v>
      </c>
      <c r="D2221" s="110">
        <v>1.39</v>
      </c>
      <c r="E2221" s="21">
        <v>4.84</v>
      </c>
      <c r="F2221" s="28">
        <v>6.73</v>
      </c>
      <c r="G2221" s="396"/>
      <c r="H2221" s="383"/>
    </row>
    <row r="2222" s="380" customFormat="1" ht="25" customHeight="1" spans="1:8">
      <c r="A2222" s="208">
        <v>2218</v>
      </c>
      <c r="B2222" s="24" t="s">
        <v>13846</v>
      </c>
      <c r="C2222" s="21" t="s">
        <v>13818</v>
      </c>
      <c r="D2222" s="110">
        <v>6.16</v>
      </c>
      <c r="E2222" s="21">
        <v>4.84</v>
      </c>
      <c r="F2222" s="28">
        <v>29.81</v>
      </c>
      <c r="G2222" s="396"/>
      <c r="H2222" s="383"/>
    </row>
    <row r="2223" s="380" customFormat="1" ht="25" customHeight="1" spans="1:8">
      <c r="A2223" s="208">
        <v>2219</v>
      </c>
      <c r="B2223" s="24" t="s">
        <v>13847</v>
      </c>
      <c r="C2223" s="21" t="s">
        <v>13818</v>
      </c>
      <c r="D2223" s="110">
        <v>2.46</v>
      </c>
      <c r="E2223" s="21">
        <v>4.84</v>
      </c>
      <c r="F2223" s="28">
        <v>11.91</v>
      </c>
      <c r="G2223" s="396"/>
      <c r="H2223" s="383"/>
    </row>
    <row r="2224" s="380" customFormat="1" ht="25" customHeight="1" spans="1:8">
      <c r="A2224" s="208">
        <v>2220</v>
      </c>
      <c r="B2224" s="24" t="s">
        <v>13848</v>
      </c>
      <c r="C2224" s="21" t="s">
        <v>13818</v>
      </c>
      <c r="D2224" s="110">
        <v>10.05</v>
      </c>
      <c r="E2224" s="21">
        <v>4.84</v>
      </c>
      <c r="F2224" s="28">
        <v>48.64</v>
      </c>
      <c r="G2224" s="396"/>
      <c r="H2224" s="383"/>
    </row>
    <row r="2225" s="380" customFormat="1" ht="25" customHeight="1" spans="1:8">
      <c r="A2225" s="208">
        <v>2221</v>
      </c>
      <c r="B2225" s="24" t="s">
        <v>13849</v>
      </c>
      <c r="C2225" s="21" t="s">
        <v>13818</v>
      </c>
      <c r="D2225" s="110">
        <v>3.96</v>
      </c>
      <c r="E2225" s="21">
        <v>4.84</v>
      </c>
      <c r="F2225" s="28">
        <v>19.17</v>
      </c>
      <c r="G2225" s="396"/>
      <c r="H2225" s="383"/>
    </row>
    <row r="2226" s="380" customFormat="1" ht="25" customHeight="1" spans="1:8">
      <c r="A2226" s="208">
        <v>2222</v>
      </c>
      <c r="B2226" s="24" t="s">
        <v>13850</v>
      </c>
      <c r="C2226" s="21" t="s">
        <v>13818</v>
      </c>
      <c r="D2226" s="110">
        <v>9.84</v>
      </c>
      <c r="E2226" s="21">
        <v>4.84</v>
      </c>
      <c r="F2226" s="28">
        <v>47.63</v>
      </c>
      <c r="G2226" s="396"/>
      <c r="H2226" s="383"/>
    </row>
    <row r="2227" s="380" customFormat="1" ht="25" customHeight="1" spans="1:8">
      <c r="A2227" s="208">
        <v>2223</v>
      </c>
      <c r="B2227" s="24" t="s">
        <v>13851</v>
      </c>
      <c r="C2227" s="21" t="s">
        <v>13818</v>
      </c>
      <c r="D2227" s="110">
        <v>1.28</v>
      </c>
      <c r="E2227" s="21">
        <v>4.84</v>
      </c>
      <c r="F2227" s="28">
        <v>6.2</v>
      </c>
      <c r="G2227" s="396"/>
      <c r="H2227" s="383"/>
    </row>
    <row r="2228" s="380" customFormat="1" ht="25" customHeight="1" spans="1:8">
      <c r="A2228" s="208">
        <v>2224</v>
      </c>
      <c r="B2228" s="24" t="s">
        <v>13852</v>
      </c>
      <c r="C2228" s="24" t="s">
        <v>13853</v>
      </c>
      <c r="D2228" s="110">
        <v>14.23</v>
      </c>
      <c r="E2228" s="21">
        <v>4.84</v>
      </c>
      <c r="F2228" s="28">
        <v>68.87</v>
      </c>
      <c r="G2228" s="396"/>
      <c r="H2228" s="383"/>
    </row>
    <row r="2229" s="380" customFormat="1" ht="25" customHeight="1" spans="1:8">
      <c r="A2229" s="208">
        <v>2225</v>
      </c>
      <c r="B2229" s="24" t="s">
        <v>5227</v>
      </c>
      <c r="C2229" s="24" t="s">
        <v>13853</v>
      </c>
      <c r="D2229" s="110">
        <v>12.46</v>
      </c>
      <c r="E2229" s="21">
        <v>4.84</v>
      </c>
      <c r="F2229" s="28">
        <v>60.31</v>
      </c>
      <c r="G2229" s="396"/>
      <c r="H2229" s="383"/>
    </row>
    <row r="2230" s="380" customFormat="1" ht="25" customHeight="1" spans="1:8">
      <c r="A2230" s="208">
        <v>2226</v>
      </c>
      <c r="B2230" s="24" t="s">
        <v>13854</v>
      </c>
      <c r="C2230" s="24" t="s">
        <v>13853</v>
      </c>
      <c r="D2230" s="110">
        <v>10.53</v>
      </c>
      <c r="E2230" s="21">
        <v>4.84</v>
      </c>
      <c r="F2230" s="28">
        <v>50.97</v>
      </c>
      <c r="G2230" s="396"/>
      <c r="H2230" s="383"/>
    </row>
    <row r="2231" s="380" customFormat="1" ht="25" customHeight="1" spans="1:8">
      <c r="A2231" s="208">
        <v>2227</v>
      </c>
      <c r="B2231" s="24" t="s">
        <v>13855</v>
      </c>
      <c r="C2231" s="24" t="s">
        <v>13853</v>
      </c>
      <c r="D2231" s="110">
        <v>11.76</v>
      </c>
      <c r="E2231" s="21">
        <v>4.84</v>
      </c>
      <c r="F2231" s="28">
        <v>56.92</v>
      </c>
      <c r="G2231" s="396"/>
      <c r="H2231" s="383"/>
    </row>
    <row r="2232" s="380" customFormat="1" ht="25" customHeight="1" spans="1:8">
      <c r="A2232" s="208">
        <v>2228</v>
      </c>
      <c r="B2232" s="24" t="s">
        <v>13856</v>
      </c>
      <c r="C2232" s="24" t="s">
        <v>13853</v>
      </c>
      <c r="D2232" s="110">
        <v>7.13</v>
      </c>
      <c r="E2232" s="21">
        <v>4.84</v>
      </c>
      <c r="F2232" s="28">
        <v>34.51</v>
      </c>
      <c r="G2232" s="396"/>
      <c r="H2232" s="383"/>
    </row>
    <row r="2233" s="380" customFormat="1" ht="25" customHeight="1" spans="1:8">
      <c r="A2233" s="208">
        <v>2229</v>
      </c>
      <c r="B2233" s="24" t="s">
        <v>13857</v>
      </c>
      <c r="C2233" s="24" t="s">
        <v>13853</v>
      </c>
      <c r="D2233" s="110">
        <v>11.71</v>
      </c>
      <c r="E2233" s="21">
        <v>4.84</v>
      </c>
      <c r="F2233" s="28">
        <v>56.68</v>
      </c>
      <c r="G2233" s="396"/>
      <c r="H2233" s="383"/>
    </row>
    <row r="2234" s="380" customFormat="1" ht="25" customHeight="1" spans="1:8">
      <c r="A2234" s="208">
        <v>2230</v>
      </c>
      <c r="B2234" s="24" t="s">
        <v>5323</v>
      </c>
      <c r="C2234" s="24" t="s">
        <v>13853</v>
      </c>
      <c r="D2234" s="110">
        <v>10.14</v>
      </c>
      <c r="E2234" s="21">
        <v>4.84</v>
      </c>
      <c r="F2234" s="28">
        <v>49.08</v>
      </c>
      <c r="G2234" s="396"/>
      <c r="H2234" s="383"/>
    </row>
    <row r="2235" s="380" customFormat="1" ht="25" customHeight="1" spans="1:8">
      <c r="A2235" s="208">
        <v>2231</v>
      </c>
      <c r="B2235" s="24" t="s">
        <v>4157</v>
      </c>
      <c r="C2235" s="24" t="s">
        <v>13853</v>
      </c>
      <c r="D2235" s="110">
        <v>2.33</v>
      </c>
      <c r="E2235" s="21">
        <v>4.84</v>
      </c>
      <c r="F2235" s="28">
        <v>11.28</v>
      </c>
      <c r="G2235" s="396"/>
      <c r="H2235" s="383"/>
    </row>
    <row r="2236" s="380" customFormat="1" ht="25" customHeight="1" spans="1:8">
      <c r="A2236" s="208">
        <v>2232</v>
      </c>
      <c r="B2236" s="24" t="s">
        <v>3551</v>
      </c>
      <c r="C2236" s="24" t="s">
        <v>13853</v>
      </c>
      <c r="D2236" s="110">
        <v>17.9</v>
      </c>
      <c r="E2236" s="21">
        <v>4.84</v>
      </c>
      <c r="F2236" s="28">
        <v>86.64</v>
      </c>
      <c r="G2236" s="396"/>
      <c r="H2236" s="383"/>
    </row>
    <row r="2237" s="380" customFormat="1" ht="25" customHeight="1" spans="1:8">
      <c r="A2237" s="208">
        <v>2233</v>
      </c>
      <c r="B2237" s="24" t="s">
        <v>2928</v>
      </c>
      <c r="C2237" s="24" t="s">
        <v>13853</v>
      </c>
      <c r="D2237" s="110">
        <v>8.72</v>
      </c>
      <c r="E2237" s="21">
        <v>4.84</v>
      </c>
      <c r="F2237" s="28">
        <v>42.2</v>
      </c>
      <c r="G2237" s="396"/>
      <c r="H2237" s="383"/>
    </row>
    <row r="2238" s="380" customFormat="1" ht="25" customHeight="1" spans="1:8">
      <c r="A2238" s="208">
        <v>2234</v>
      </c>
      <c r="B2238" s="24" t="s">
        <v>13858</v>
      </c>
      <c r="C2238" s="24" t="s">
        <v>13853</v>
      </c>
      <c r="D2238" s="110">
        <v>6.33</v>
      </c>
      <c r="E2238" s="21">
        <v>4.84</v>
      </c>
      <c r="F2238" s="28">
        <v>30.64</v>
      </c>
      <c r="G2238" s="396"/>
      <c r="H2238" s="383"/>
    </row>
    <row r="2239" s="380" customFormat="1" ht="25" customHeight="1" spans="1:8">
      <c r="A2239" s="208">
        <v>2235</v>
      </c>
      <c r="B2239" s="24" t="s">
        <v>4053</v>
      </c>
      <c r="C2239" s="24" t="s">
        <v>13853</v>
      </c>
      <c r="D2239" s="110">
        <v>4.07</v>
      </c>
      <c r="E2239" s="21">
        <v>4.84</v>
      </c>
      <c r="F2239" s="28">
        <v>19.7</v>
      </c>
      <c r="G2239" s="396"/>
      <c r="H2239" s="383"/>
    </row>
    <row r="2240" s="380" customFormat="1" ht="25" customHeight="1" spans="1:8">
      <c r="A2240" s="208">
        <v>2236</v>
      </c>
      <c r="B2240" s="24" t="s">
        <v>13859</v>
      </c>
      <c r="C2240" s="24" t="s">
        <v>13853</v>
      </c>
      <c r="D2240" s="110">
        <v>0.85</v>
      </c>
      <c r="E2240" s="21">
        <v>4.84</v>
      </c>
      <c r="F2240" s="28">
        <v>4.11</v>
      </c>
      <c r="G2240" s="396"/>
      <c r="H2240" s="383"/>
    </row>
    <row r="2241" s="380" customFormat="1" ht="25" customHeight="1" spans="1:8">
      <c r="A2241" s="208">
        <v>2237</v>
      </c>
      <c r="B2241" s="24" t="s">
        <v>3618</v>
      </c>
      <c r="C2241" s="24" t="s">
        <v>13853</v>
      </c>
      <c r="D2241" s="110">
        <v>2.52</v>
      </c>
      <c r="E2241" s="21">
        <v>4.84</v>
      </c>
      <c r="F2241" s="28">
        <v>12.2</v>
      </c>
      <c r="G2241" s="396"/>
      <c r="H2241" s="383"/>
    </row>
    <row r="2242" s="380" customFormat="1" ht="25" customHeight="1" spans="1:8">
      <c r="A2242" s="208">
        <v>2238</v>
      </c>
      <c r="B2242" s="24" t="s">
        <v>3720</v>
      </c>
      <c r="C2242" s="24" t="s">
        <v>13853</v>
      </c>
      <c r="D2242" s="110">
        <v>6.35</v>
      </c>
      <c r="E2242" s="21">
        <v>4.84</v>
      </c>
      <c r="F2242" s="28">
        <v>30.73</v>
      </c>
      <c r="G2242" s="396"/>
      <c r="H2242" s="383"/>
    </row>
    <row r="2243" s="380" customFormat="1" ht="25" customHeight="1" spans="1:8">
      <c r="A2243" s="208">
        <v>2239</v>
      </c>
      <c r="B2243" s="24" t="s">
        <v>3854</v>
      </c>
      <c r="C2243" s="24" t="s">
        <v>13853</v>
      </c>
      <c r="D2243" s="110">
        <v>8.03</v>
      </c>
      <c r="E2243" s="21">
        <v>4.84</v>
      </c>
      <c r="F2243" s="28">
        <v>38.87</v>
      </c>
      <c r="G2243" s="396"/>
      <c r="H2243" s="383"/>
    </row>
    <row r="2244" s="380" customFormat="1" ht="25" customHeight="1" spans="1:8">
      <c r="A2244" s="208">
        <v>2240</v>
      </c>
      <c r="B2244" s="24" t="s">
        <v>13860</v>
      </c>
      <c r="C2244" s="24" t="s">
        <v>13853</v>
      </c>
      <c r="D2244" s="110">
        <v>10.09</v>
      </c>
      <c r="E2244" s="21">
        <v>4.84</v>
      </c>
      <c r="F2244" s="28">
        <v>48.84</v>
      </c>
      <c r="G2244" s="396"/>
      <c r="H2244" s="383"/>
    </row>
    <row r="2245" s="380" customFormat="1" ht="25" customHeight="1" spans="1:8">
      <c r="A2245" s="208">
        <v>2241</v>
      </c>
      <c r="B2245" s="24" t="s">
        <v>13861</v>
      </c>
      <c r="C2245" s="24" t="s">
        <v>13853</v>
      </c>
      <c r="D2245" s="110">
        <v>9.71</v>
      </c>
      <c r="E2245" s="21">
        <v>4.84</v>
      </c>
      <c r="F2245" s="28">
        <v>47</v>
      </c>
      <c r="G2245" s="396"/>
      <c r="H2245" s="383"/>
    </row>
    <row r="2246" s="380" customFormat="1" ht="25" customHeight="1" spans="1:8">
      <c r="A2246" s="208">
        <v>2242</v>
      </c>
      <c r="B2246" s="24" t="s">
        <v>13862</v>
      </c>
      <c r="C2246" s="24" t="s">
        <v>13853</v>
      </c>
      <c r="D2246" s="110">
        <v>9.63</v>
      </c>
      <c r="E2246" s="21">
        <v>4.84</v>
      </c>
      <c r="F2246" s="28">
        <v>46.61</v>
      </c>
      <c r="G2246" s="396"/>
      <c r="H2246" s="383"/>
    </row>
    <row r="2247" s="380" customFormat="1" ht="25" customHeight="1" spans="1:8">
      <c r="A2247" s="208">
        <v>2243</v>
      </c>
      <c r="B2247" s="24" t="s">
        <v>3224</v>
      </c>
      <c r="C2247" s="24" t="s">
        <v>13853</v>
      </c>
      <c r="D2247" s="110">
        <v>8.14</v>
      </c>
      <c r="E2247" s="21">
        <v>4.84</v>
      </c>
      <c r="F2247" s="28">
        <v>39.4</v>
      </c>
      <c r="G2247" s="396"/>
      <c r="H2247" s="383"/>
    </row>
    <row r="2248" s="380" customFormat="1" ht="25" customHeight="1" spans="1:8">
      <c r="A2248" s="208">
        <v>2244</v>
      </c>
      <c r="B2248" s="24" t="s">
        <v>3222</v>
      </c>
      <c r="C2248" s="24" t="s">
        <v>13853</v>
      </c>
      <c r="D2248" s="110">
        <v>9.83</v>
      </c>
      <c r="E2248" s="21">
        <v>4.84</v>
      </c>
      <c r="F2248" s="28">
        <v>47.58</v>
      </c>
      <c r="G2248" s="396"/>
      <c r="H2248" s="383"/>
    </row>
    <row r="2249" s="380" customFormat="1" ht="25" customHeight="1" spans="1:8">
      <c r="A2249" s="208">
        <v>2245</v>
      </c>
      <c r="B2249" s="24" t="s">
        <v>13863</v>
      </c>
      <c r="C2249" s="24" t="s">
        <v>13853</v>
      </c>
      <c r="D2249" s="110">
        <v>3.36</v>
      </c>
      <c r="E2249" s="21">
        <v>4.84</v>
      </c>
      <c r="F2249" s="28">
        <v>16.26</v>
      </c>
      <c r="G2249" s="396"/>
      <c r="H2249" s="383"/>
    </row>
    <row r="2250" s="380" customFormat="1" ht="25" customHeight="1" spans="1:8">
      <c r="A2250" s="208">
        <v>2246</v>
      </c>
      <c r="B2250" s="24" t="s">
        <v>1044</v>
      </c>
      <c r="C2250" s="24" t="s">
        <v>13853</v>
      </c>
      <c r="D2250" s="110">
        <v>17.48</v>
      </c>
      <c r="E2250" s="21">
        <v>4.84</v>
      </c>
      <c r="F2250" s="28">
        <v>84.6</v>
      </c>
      <c r="G2250" s="396"/>
      <c r="H2250" s="383"/>
    </row>
    <row r="2251" s="380" customFormat="1" ht="25" customHeight="1" spans="1:8">
      <c r="A2251" s="208">
        <v>2247</v>
      </c>
      <c r="B2251" s="24" t="s">
        <v>5124</v>
      </c>
      <c r="C2251" s="24" t="s">
        <v>13853</v>
      </c>
      <c r="D2251" s="110">
        <v>3.09</v>
      </c>
      <c r="E2251" s="21">
        <v>4.84</v>
      </c>
      <c r="F2251" s="28">
        <v>14.96</v>
      </c>
      <c r="G2251" s="396"/>
      <c r="H2251" s="383"/>
    </row>
    <row r="2252" s="380" customFormat="1" ht="25" customHeight="1" spans="1:8">
      <c r="A2252" s="208">
        <v>2248</v>
      </c>
      <c r="B2252" s="24" t="s">
        <v>8820</v>
      </c>
      <c r="C2252" s="24" t="s">
        <v>13853</v>
      </c>
      <c r="D2252" s="110">
        <v>20.8</v>
      </c>
      <c r="E2252" s="21">
        <v>4.84</v>
      </c>
      <c r="F2252" s="28">
        <v>100.67</v>
      </c>
      <c r="G2252" s="396"/>
      <c r="H2252" s="383"/>
    </row>
    <row r="2253" s="380" customFormat="1" ht="25" customHeight="1" spans="1:8">
      <c r="A2253" s="208">
        <v>2249</v>
      </c>
      <c r="B2253" s="24" t="s">
        <v>13864</v>
      </c>
      <c r="C2253" s="24" t="s">
        <v>13853</v>
      </c>
      <c r="D2253" s="110">
        <v>138.75</v>
      </c>
      <c r="E2253" s="21">
        <v>4.84</v>
      </c>
      <c r="F2253" s="28">
        <v>671.55</v>
      </c>
      <c r="G2253" s="396"/>
      <c r="H2253" s="383"/>
    </row>
    <row r="2254" s="380" customFormat="1" ht="25" customHeight="1" spans="1:8">
      <c r="A2254" s="208">
        <v>2250</v>
      </c>
      <c r="B2254" s="24" t="s">
        <v>13865</v>
      </c>
      <c r="C2254" s="24" t="s">
        <v>13853</v>
      </c>
      <c r="D2254" s="110">
        <v>10.16</v>
      </c>
      <c r="E2254" s="21">
        <v>4.84</v>
      </c>
      <c r="F2254" s="28">
        <v>49.17</v>
      </c>
      <c r="G2254" s="396"/>
      <c r="H2254" s="383"/>
    </row>
    <row r="2255" s="380" customFormat="1" ht="25" customHeight="1" spans="1:8">
      <c r="A2255" s="208">
        <v>2251</v>
      </c>
      <c r="B2255" s="24" t="s">
        <v>13866</v>
      </c>
      <c r="C2255" s="24" t="s">
        <v>13853</v>
      </c>
      <c r="D2255" s="110">
        <v>6.17</v>
      </c>
      <c r="E2255" s="21">
        <v>4.84</v>
      </c>
      <c r="F2255" s="28">
        <v>29.86</v>
      </c>
      <c r="G2255" s="396"/>
      <c r="H2255" s="383"/>
    </row>
    <row r="2256" s="380" customFormat="1" ht="25" customHeight="1" spans="1:8">
      <c r="A2256" s="208">
        <v>2252</v>
      </c>
      <c r="B2256" s="24" t="s">
        <v>5376</v>
      </c>
      <c r="C2256" s="24" t="s">
        <v>13853</v>
      </c>
      <c r="D2256" s="110">
        <v>7.15</v>
      </c>
      <c r="E2256" s="21">
        <v>4.84</v>
      </c>
      <c r="F2256" s="28">
        <v>34.61</v>
      </c>
      <c r="G2256" s="396"/>
      <c r="H2256" s="383"/>
    </row>
    <row r="2257" s="380" customFormat="1" ht="25" customHeight="1" spans="1:8">
      <c r="A2257" s="208">
        <v>2253</v>
      </c>
      <c r="B2257" s="24" t="s">
        <v>3829</v>
      </c>
      <c r="C2257" s="24" t="s">
        <v>13853</v>
      </c>
      <c r="D2257" s="110">
        <v>9.64</v>
      </c>
      <c r="E2257" s="21">
        <v>4.84</v>
      </c>
      <c r="F2257" s="28">
        <v>46.66</v>
      </c>
      <c r="G2257" s="396"/>
      <c r="H2257" s="383"/>
    </row>
    <row r="2258" s="380" customFormat="1" ht="25" customHeight="1" spans="1:8">
      <c r="A2258" s="208">
        <v>2254</v>
      </c>
      <c r="B2258" s="24" t="s">
        <v>3371</v>
      </c>
      <c r="C2258" s="24" t="s">
        <v>13853</v>
      </c>
      <c r="D2258" s="110">
        <v>4.31</v>
      </c>
      <c r="E2258" s="21">
        <v>4.84</v>
      </c>
      <c r="F2258" s="28">
        <v>20.86</v>
      </c>
      <c r="G2258" s="396"/>
      <c r="H2258" s="383"/>
    </row>
    <row r="2259" s="380" customFormat="1" ht="25" customHeight="1" spans="1:8">
      <c r="A2259" s="208">
        <v>2255</v>
      </c>
      <c r="B2259" s="24" t="s">
        <v>3521</v>
      </c>
      <c r="C2259" s="24" t="s">
        <v>13853</v>
      </c>
      <c r="D2259" s="110">
        <v>17.2</v>
      </c>
      <c r="E2259" s="21">
        <v>4.84</v>
      </c>
      <c r="F2259" s="28">
        <v>83.25</v>
      </c>
      <c r="G2259" s="396"/>
      <c r="H2259" s="383"/>
    </row>
    <row r="2260" s="380" customFormat="1" ht="25" customHeight="1" spans="1:8">
      <c r="A2260" s="208">
        <v>2256</v>
      </c>
      <c r="B2260" s="24" t="s">
        <v>13867</v>
      </c>
      <c r="C2260" s="24" t="s">
        <v>13853</v>
      </c>
      <c r="D2260" s="110">
        <v>4.74</v>
      </c>
      <c r="E2260" s="21">
        <v>4.84</v>
      </c>
      <c r="F2260" s="28">
        <v>22.94</v>
      </c>
      <c r="G2260" s="396"/>
      <c r="H2260" s="383"/>
    </row>
    <row r="2261" s="380" customFormat="1" ht="25" customHeight="1" spans="1:8">
      <c r="A2261" s="208">
        <v>2257</v>
      </c>
      <c r="B2261" s="24" t="s">
        <v>13868</v>
      </c>
      <c r="C2261" s="24" t="s">
        <v>13853</v>
      </c>
      <c r="D2261" s="110">
        <v>6.73</v>
      </c>
      <c r="E2261" s="21">
        <v>4.84</v>
      </c>
      <c r="F2261" s="28">
        <v>32.57</v>
      </c>
      <c r="G2261" s="396"/>
      <c r="H2261" s="383"/>
    </row>
    <row r="2262" s="380" customFormat="1" ht="25" customHeight="1" spans="1:8">
      <c r="A2262" s="208">
        <v>2258</v>
      </c>
      <c r="B2262" s="24" t="s">
        <v>3340</v>
      </c>
      <c r="C2262" s="24" t="s">
        <v>13853</v>
      </c>
      <c r="D2262" s="110">
        <v>7.94</v>
      </c>
      <c r="E2262" s="21">
        <v>4.84</v>
      </c>
      <c r="F2262" s="28">
        <v>38.43</v>
      </c>
      <c r="G2262" s="396"/>
      <c r="H2262" s="383"/>
    </row>
    <row r="2263" s="380" customFormat="1" ht="25" customHeight="1" spans="1:8">
      <c r="A2263" s="208">
        <v>2259</v>
      </c>
      <c r="B2263" s="24" t="s">
        <v>1146</v>
      </c>
      <c r="C2263" s="24" t="s">
        <v>13853</v>
      </c>
      <c r="D2263" s="110">
        <v>7.43</v>
      </c>
      <c r="E2263" s="21">
        <v>4.84</v>
      </c>
      <c r="F2263" s="28">
        <v>35.96</v>
      </c>
      <c r="G2263" s="396"/>
      <c r="H2263" s="383"/>
    </row>
    <row r="2264" s="380" customFormat="1" ht="25" customHeight="1" spans="1:8">
      <c r="A2264" s="208">
        <v>2260</v>
      </c>
      <c r="B2264" s="24" t="s">
        <v>13869</v>
      </c>
      <c r="C2264" s="24" t="s">
        <v>13853</v>
      </c>
      <c r="D2264" s="110">
        <v>8.67</v>
      </c>
      <c r="E2264" s="21">
        <v>4.84</v>
      </c>
      <c r="F2264" s="28">
        <v>41.96</v>
      </c>
      <c r="G2264" s="396"/>
      <c r="H2264" s="383"/>
    </row>
    <row r="2265" s="380" customFormat="1" ht="25" customHeight="1" spans="1:8">
      <c r="A2265" s="208">
        <v>2261</v>
      </c>
      <c r="B2265" s="24" t="s">
        <v>787</v>
      </c>
      <c r="C2265" s="24" t="s">
        <v>13853</v>
      </c>
      <c r="D2265" s="110">
        <v>4.1</v>
      </c>
      <c r="E2265" s="21">
        <v>4.84</v>
      </c>
      <c r="F2265" s="28">
        <v>19.84</v>
      </c>
      <c r="G2265" s="396"/>
      <c r="H2265" s="383"/>
    </row>
    <row r="2266" s="380" customFormat="1" ht="25" customHeight="1" spans="1:8">
      <c r="A2266" s="208">
        <v>2262</v>
      </c>
      <c r="B2266" s="24" t="s">
        <v>3378</v>
      </c>
      <c r="C2266" s="24" t="s">
        <v>13853</v>
      </c>
      <c r="D2266" s="110">
        <v>13.41</v>
      </c>
      <c r="E2266" s="21">
        <v>4.84</v>
      </c>
      <c r="F2266" s="28">
        <v>64.9</v>
      </c>
      <c r="G2266" s="396"/>
      <c r="H2266" s="383"/>
    </row>
    <row r="2267" s="380" customFormat="1" ht="25" customHeight="1" spans="1:8">
      <c r="A2267" s="208">
        <v>2263</v>
      </c>
      <c r="B2267" s="24" t="s">
        <v>3301</v>
      </c>
      <c r="C2267" s="24" t="s">
        <v>13853</v>
      </c>
      <c r="D2267" s="110">
        <v>5.72</v>
      </c>
      <c r="E2267" s="21">
        <v>4.84</v>
      </c>
      <c r="F2267" s="28">
        <v>27.68</v>
      </c>
      <c r="G2267" s="396"/>
      <c r="H2267" s="383"/>
    </row>
    <row r="2268" s="380" customFormat="1" ht="25" customHeight="1" spans="1:8">
      <c r="A2268" s="208">
        <v>2264</v>
      </c>
      <c r="B2268" s="24" t="s">
        <v>13870</v>
      </c>
      <c r="C2268" s="24" t="s">
        <v>13853</v>
      </c>
      <c r="D2268" s="110">
        <v>5.06</v>
      </c>
      <c r="E2268" s="21">
        <v>4.84</v>
      </c>
      <c r="F2268" s="28">
        <v>24.49</v>
      </c>
      <c r="G2268" s="396"/>
      <c r="H2268" s="383"/>
    </row>
    <row r="2269" s="380" customFormat="1" ht="25" customHeight="1" spans="1:8">
      <c r="A2269" s="208">
        <v>2265</v>
      </c>
      <c r="B2269" s="24" t="s">
        <v>13871</v>
      </c>
      <c r="C2269" s="24" t="s">
        <v>13853</v>
      </c>
      <c r="D2269" s="110">
        <v>6.9</v>
      </c>
      <c r="E2269" s="21">
        <v>4.84</v>
      </c>
      <c r="F2269" s="28">
        <v>33.4</v>
      </c>
      <c r="G2269" s="396"/>
      <c r="H2269" s="383"/>
    </row>
    <row r="2270" s="380" customFormat="1" ht="25" customHeight="1" spans="1:8">
      <c r="A2270" s="208">
        <v>2266</v>
      </c>
      <c r="B2270" s="24" t="s">
        <v>4442</v>
      </c>
      <c r="C2270" s="24" t="s">
        <v>13853</v>
      </c>
      <c r="D2270" s="110">
        <v>5.88</v>
      </c>
      <c r="E2270" s="21">
        <v>4.84</v>
      </c>
      <c r="F2270" s="28">
        <v>28.46</v>
      </c>
      <c r="G2270" s="396"/>
      <c r="H2270" s="383"/>
    </row>
    <row r="2271" s="380" customFormat="1" ht="25" customHeight="1" spans="1:8">
      <c r="A2271" s="208">
        <v>2267</v>
      </c>
      <c r="B2271" s="24" t="s">
        <v>3815</v>
      </c>
      <c r="C2271" s="24" t="s">
        <v>13853</v>
      </c>
      <c r="D2271" s="110">
        <v>3.92</v>
      </c>
      <c r="E2271" s="21">
        <v>4.84</v>
      </c>
      <c r="F2271" s="28">
        <v>18.97</v>
      </c>
      <c r="G2271" s="396"/>
      <c r="H2271" s="383"/>
    </row>
    <row r="2272" s="380" customFormat="1" ht="25" customHeight="1" spans="1:8">
      <c r="A2272" s="208">
        <v>2268</v>
      </c>
      <c r="B2272" s="24" t="s">
        <v>13872</v>
      </c>
      <c r="C2272" s="24" t="s">
        <v>13853</v>
      </c>
      <c r="D2272" s="110">
        <v>4.82</v>
      </c>
      <c r="E2272" s="21">
        <v>4.84</v>
      </c>
      <c r="F2272" s="28">
        <v>23.33</v>
      </c>
      <c r="G2272" s="396"/>
      <c r="H2272" s="383"/>
    </row>
    <row r="2273" s="380" customFormat="1" ht="25" customHeight="1" spans="1:8">
      <c r="A2273" s="208">
        <v>2269</v>
      </c>
      <c r="B2273" s="24" t="s">
        <v>4901</v>
      </c>
      <c r="C2273" s="24" t="s">
        <v>13853</v>
      </c>
      <c r="D2273" s="110">
        <v>5.65</v>
      </c>
      <c r="E2273" s="21">
        <v>4.84</v>
      </c>
      <c r="F2273" s="28">
        <v>27.35</v>
      </c>
      <c r="G2273" s="396"/>
      <c r="H2273" s="383"/>
    </row>
    <row r="2274" s="380" customFormat="1" ht="25" customHeight="1" spans="1:8">
      <c r="A2274" s="208">
        <v>2270</v>
      </c>
      <c r="B2274" s="24" t="s">
        <v>4153</v>
      </c>
      <c r="C2274" s="24" t="s">
        <v>13853</v>
      </c>
      <c r="D2274" s="110">
        <v>9.32</v>
      </c>
      <c r="E2274" s="21">
        <v>4.84</v>
      </c>
      <c r="F2274" s="28">
        <v>45.11</v>
      </c>
      <c r="G2274" s="396"/>
      <c r="H2274" s="383"/>
    </row>
    <row r="2275" s="380" customFormat="1" ht="25" customHeight="1" spans="1:8">
      <c r="A2275" s="208">
        <v>2271</v>
      </c>
      <c r="B2275" s="24" t="s">
        <v>2298</v>
      </c>
      <c r="C2275" s="24" t="s">
        <v>13853</v>
      </c>
      <c r="D2275" s="110">
        <v>5.58</v>
      </c>
      <c r="E2275" s="21">
        <v>4.84</v>
      </c>
      <c r="F2275" s="28">
        <v>27.01</v>
      </c>
      <c r="G2275" s="396"/>
      <c r="H2275" s="383"/>
    </row>
    <row r="2276" s="380" customFormat="1" ht="25" customHeight="1" spans="1:8">
      <c r="A2276" s="208">
        <v>2272</v>
      </c>
      <c r="B2276" s="24" t="s">
        <v>3559</v>
      </c>
      <c r="C2276" s="24" t="s">
        <v>13853</v>
      </c>
      <c r="D2276" s="110">
        <v>23.71</v>
      </c>
      <c r="E2276" s="21">
        <v>4.84</v>
      </c>
      <c r="F2276" s="28">
        <v>114.76</v>
      </c>
      <c r="G2276" s="396"/>
      <c r="H2276" s="383"/>
    </row>
    <row r="2277" s="380" customFormat="1" ht="25" customHeight="1" spans="1:8">
      <c r="A2277" s="208">
        <v>2273</v>
      </c>
      <c r="B2277" s="24" t="s">
        <v>13873</v>
      </c>
      <c r="C2277" s="24" t="s">
        <v>13853</v>
      </c>
      <c r="D2277" s="110">
        <v>4.96</v>
      </c>
      <c r="E2277" s="21">
        <v>4.84</v>
      </c>
      <c r="F2277" s="28">
        <v>24.01</v>
      </c>
      <c r="G2277" s="396"/>
      <c r="H2277" s="383"/>
    </row>
    <row r="2278" s="380" customFormat="1" ht="25" customHeight="1" spans="1:8">
      <c r="A2278" s="208">
        <v>2274</v>
      </c>
      <c r="B2278" s="24" t="s">
        <v>5040</v>
      </c>
      <c r="C2278" s="24" t="s">
        <v>13853</v>
      </c>
      <c r="D2278" s="110">
        <v>12.47</v>
      </c>
      <c r="E2278" s="21">
        <v>4.84</v>
      </c>
      <c r="F2278" s="28">
        <v>60.35</v>
      </c>
      <c r="G2278" s="396"/>
      <c r="H2278" s="383"/>
    </row>
    <row r="2279" s="380" customFormat="1" ht="25" customHeight="1" spans="1:8">
      <c r="A2279" s="208">
        <v>2275</v>
      </c>
      <c r="B2279" s="24" t="s">
        <v>13874</v>
      </c>
      <c r="C2279" s="24" t="s">
        <v>13853</v>
      </c>
      <c r="D2279" s="110">
        <v>12.22</v>
      </c>
      <c r="E2279" s="21">
        <v>4.84</v>
      </c>
      <c r="F2279" s="28">
        <v>59.14</v>
      </c>
      <c r="G2279" s="396"/>
      <c r="H2279" s="383"/>
    </row>
    <row r="2280" s="380" customFormat="1" ht="25" customHeight="1" spans="1:8">
      <c r="A2280" s="208">
        <v>2276</v>
      </c>
      <c r="B2280" s="24" t="s">
        <v>10384</v>
      </c>
      <c r="C2280" s="24" t="s">
        <v>13853</v>
      </c>
      <c r="D2280" s="110">
        <v>12.39</v>
      </c>
      <c r="E2280" s="21">
        <v>4.84</v>
      </c>
      <c r="F2280" s="28">
        <v>59.97</v>
      </c>
      <c r="G2280" s="396"/>
      <c r="H2280" s="383"/>
    </row>
    <row r="2281" s="380" customFormat="1" ht="25" customHeight="1" spans="1:8">
      <c r="A2281" s="208">
        <v>2277</v>
      </c>
      <c r="B2281" s="24" t="s">
        <v>3303</v>
      </c>
      <c r="C2281" s="24" t="s">
        <v>13853</v>
      </c>
      <c r="D2281" s="110">
        <v>9.67</v>
      </c>
      <c r="E2281" s="21">
        <v>4.84</v>
      </c>
      <c r="F2281" s="28">
        <v>46.8</v>
      </c>
      <c r="G2281" s="396"/>
      <c r="H2281" s="383"/>
    </row>
    <row r="2282" s="380" customFormat="1" ht="25" customHeight="1" spans="1:8">
      <c r="A2282" s="208">
        <v>2278</v>
      </c>
      <c r="B2282" s="24" t="s">
        <v>13875</v>
      </c>
      <c r="C2282" s="24" t="s">
        <v>13853</v>
      </c>
      <c r="D2282" s="110">
        <v>2.78</v>
      </c>
      <c r="E2282" s="21">
        <v>4.84</v>
      </c>
      <c r="F2282" s="28">
        <v>13.46</v>
      </c>
      <c r="G2282" s="396"/>
      <c r="H2282" s="383"/>
    </row>
    <row r="2283" s="380" customFormat="1" ht="25" customHeight="1" spans="1:8">
      <c r="A2283" s="208">
        <v>2279</v>
      </c>
      <c r="B2283" s="24" t="s">
        <v>3854</v>
      </c>
      <c r="C2283" s="24" t="s">
        <v>13853</v>
      </c>
      <c r="D2283" s="110">
        <v>19.39</v>
      </c>
      <c r="E2283" s="21">
        <v>4.84</v>
      </c>
      <c r="F2283" s="28">
        <v>93.85</v>
      </c>
      <c r="G2283" s="396"/>
      <c r="H2283" s="383"/>
    </row>
    <row r="2284" s="380" customFormat="1" ht="25" customHeight="1" spans="1:8">
      <c r="A2284" s="208">
        <v>2280</v>
      </c>
      <c r="B2284" s="24" t="s">
        <v>3338</v>
      </c>
      <c r="C2284" s="24" t="s">
        <v>13853</v>
      </c>
      <c r="D2284" s="110">
        <v>7.51</v>
      </c>
      <c r="E2284" s="21">
        <v>4.84</v>
      </c>
      <c r="F2284" s="28">
        <v>36.35</v>
      </c>
      <c r="G2284" s="396"/>
      <c r="H2284" s="383"/>
    </row>
    <row r="2285" s="380" customFormat="1" ht="25" customHeight="1" spans="1:8">
      <c r="A2285" s="208">
        <v>2281</v>
      </c>
      <c r="B2285" s="24" t="s">
        <v>6252</v>
      </c>
      <c r="C2285" s="21" t="s">
        <v>13876</v>
      </c>
      <c r="D2285" s="110">
        <v>2.23</v>
      </c>
      <c r="E2285" s="21">
        <v>4.84</v>
      </c>
      <c r="F2285" s="28">
        <v>10.79</v>
      </c>
      <c r="G2285" s="396"/>
      <c r="H2285" s="383"/>
    </row>
    <row r="2286" s="380" customFormat="1" ht="25" customHeight="1" spans="1:8">
      <c r="A2286" s="208">
        <v>2282</v>
      </c>
      <c r="B2286" s="24" t="s">
        <v>13877</v>
      </c>
      <c r="C2286" s="21" t="s">
        <v>13876</v>
      </c>
      <c r="D2286" s="110">
        <v>2.31</v>
      </c>
      <c r="E2286" s="21">
        <v>4.84</v>
      </c>
      <c r="F2286" s="28">
        <v>11.18</v>
      </c>
      <c r="G2286" s="396"/>
      <c r="H2286" s="383"/>
    </row>
    <row r="2287" s="380" customFormat="1" ht="25" customHeight="1" spans="1:8">
      <c r="A2287" s="208">
        <v>2283</v>
      </c>
      <c r="B2287" s="24" t="s">
        <v>13878</v>
      </c>
      <c r="C2287" s="21" t="s">
        <v>13876</v>
      </c>
      <c r="D2287" s="110">
        <v>7.05</v>
      </c>
      <c r="E2287" s="21">
        <v>4.84</v>
      </c>
      <c r="F2287" s="28">
        <v>34.12</v>
      </c>
      <c r="G2287" s="396"/>
      <c r="H2287" s="383"/>
    </row>
    <row r="2288" s="380" customFormat="1" ht="25" customHeight="1" spans="1:8">
      <c r="A2288" s="208">
        <v>2284</v>
      </c>
      <c r="B2288" s="24" t="s">
        <v>13651</v>
      </c>
      <c r="C2288" s="21" t="s">
        <v>13876</v>
      </c>
      <c r="D2288" s="110">
        <v>6.32</v>
      </c>
      <c r="E2288" s="21">
        <v>4.84</v>
      </c>
      <c r="F2288" s="28">
        <v>30.59</v>
      </c>
      <c r="G2288" s="396"/>
      <c r="H2288" s="383"/>
    </row>
    <row r="2289" s="380" customFormat="1" ht="25" customHeight="1" spans="1:8">
      <c r="A2289" s="208">
        <v>2285</v>
      </c>
      <c r="B2289" s="24" t="s">
        <v>13879</v>
      </c>
      <c r="C2289" s="21" t="s">
        <v>13876</v>
      </c>
      <c r="D2289" s="110">
        <v>4.2</v>
      </c>
      <c r="E2289" s="21">
        <v>4.84</v>
      </c>
      <c r="F2289" s="28">
        <v>20.33</v>
      </c>
      <c r="G2289" s="396"/>
      <c r="H2289" s="383"/>
    </row>
    <row r="2290" s="380" customFormat="1" ht="25" customHeight="1" spans="1:8">
      <c r="A2290" s="208">
        <v>2286</v>
      </c>
      <c r="B2290" s="24" t="s">
        <v>13766</v>
      </c>
      <c r="C2290" s="21" t="s">
        <v>13876</v>
      </c>
      <c r="D2290" s="110">
        <v>28.42</v>
      </c>
      <c r="E2290" s="21">
        <v>4.84</v>
      </c>
      <c r="F2290" s="28">
        <v>137.55</v>
      </c>
      <c r="G2290" s="396"/>
      <c r="H2290" s="383"/>
    </row>
    <row r="2291" s="380" customFormat="1" ht="25" customHeight="1" spans="1:8">
      <c r="A2291" s="208">
        <v>2287</v>
      </c>
      <c r="B2291" s="24" t="s">
        <v>13880</v>
      </c>
      <c r="C2291" s="21" t="s">
        <v>13876</v>
      </c>
      <c r="D2291" s="110">
        <v>1.31</v>
      </c>
      <c r="E2291" s="21">
        <v>4.84</v>
      </c>
      <c r="F2291" s="28">
        <v>6.34</v>
      </c>
      <c r="G2291" s="396"/>
      <c r="H2291" s="383"/>
    </row>
    <row r="2292" s="380" customFormat="1" ht="25" customHeight="1" spans="1:8">
      <c r="A2292" s="208">
        <v>2288</v>
      </c>
      <c r="B2292" s="24" t="s">
        <v>5349</v>
      </c>
      <c r="C2292" s="21" t="s">
        <v>13876</v>
      </c>
      <c r="D2292" s="110">
        <v>10.89</v>
      </c>
      <c r="E2292" s="21">
        <v>4.84</v>
      </c>
      <c r="F2292" s="28">
        <v>52.71</v>
      </c>
      <c r="G2292" s="396"/>
      <c r="H2292" s="383"/>
    </row>
    <row r="2293" s="380" customFormat="1" ht="25" customHeight="1" spans="1:8">
      <c r="A2293" s="208">
        <v>2289</v>
      </c>
      <c r="B2293" s="24" t="s">
        <v>13881</v>
      </c>
      <c r="C2293" s="21" t="s">
        <v>13876</v>
      </c>
      <c r="D2293" s="110">
        <v>4.43</v>
      </c>
      <c r="E2293" s="21">
        <v>4.84</v>
      </c>
      <c r="F2293" s="28">
        <v>21.44</v>
      </c>
      <c r="G2293" s="396"/>
      <c r="H2293" s="383"/>
    </row>
    <row r="2294" s="380" customFormat="1" ht="25" customHeight="1" spans="1:8">
      <c r="A2294" s="208">
        <v>2290</v>
      </c>
      <c r="B2294" s="24" t="s">
        <v>13882</v>
      </c>
      <c r="C2294" s="21" t="s">
        <v>13876</v>
      </c>
      <c r="D2294" s="110">
        <v>5.35</v>
      </c>
      <c r="E2294" s="21">
        <v>4.84</v>
      </c>
      <c r="F2294" s="28">
        <v>25.89</v>
      </c>
      <c r="G2294" s="396"/>
      <c r="H2294" s="383"/>
    </row>
    <row r="2295" s="380" customFormat="1" ht="25" customHeight="1" spans="1:8">
      <c r="A2295" s="208">
        <v>2291</v>
      </c>
      <c r="B2295" s="24" t="s">
        <v>13883</v>
      </c>
      <c r="C2295" s="21" t="s">
        <v>13876</v>
      </c>
      <c r="D2295" s="110">
        <v>1.44</v>
      </c>
      <c r="E2295" s="21">
        <v>4.84</v>
      </c>
      <c r="F2295" s="28">
        <v>6.97</v>
      </c>
      <c r="G2295" s="396"/>
      <c r="H2295" s="383"/>
    </row>
    <row r="2296" s="380" customFormat="1" ht="25" customHeight="1" spans="1:8">
      <c r="A2296" s="208">
        <v>2292</v>
      </c>
      <c r="B2296" s="24" t="s">
        <v>13884</v>
      </c>
      <c r="C2296" s="21" t="s">
        <v>13876</v>
      </c>
      <c r="D2296" s="110">
        <v>3.87</v>
      </c>
      <c r="E2296" s="21">
        <v>4.84</v>
      </c>
      <c r="F2296" s="28">
        <v>18.73</v>
      </c>
      <c r="G2296" s="396"/>
      <c r="H2296" s="383"/>
    </row>
    <row r="2297" s="380" customFormat="1" ht="25" customHeight="1" spans="1:8">
      <c r="A2297" s="208">
        <v>2293</v>
      </c>
      <c r="B2297" s="24" t="s">
        <v>3357</v>
      </c>
      <c r="C2297" s="21" t="s">
        <v>13876</v>
      </c>
      <c r="D2297" s="110">
        <v>3.53</v>
      </c>
      <c r="E2297" s="21">
        <v>4.84</v>
      </c>
      <c r="F2297" s="28">
        <v>17.09</v>
      </c>
      <c r="G2297" s="396"/>
      <c r="H2297" s="383"/>
    </row>
    <row r="2298" s="380" customFormat="1" ht="25" customHeight="1" spans="1:8">
      <c r="A2298" s="208">
        <v>2294</v>
      </c>
      <c r="B2298" s="24" t="s">
        <v>5446</v>
      </c>
      <c r="C2298" s="21" t="s">
        <v>13876</v>
      </c>
      <c r="D2298" s="110">
        <v>31.06</v>
      </c>
      <c r="E2298" s="21">
        <v>4.84</v>
      </c>
      <c r="F2298" s="28">
        <v>150.33</v>
      </c>
      <c r="G2298" s="396"/>
      <c r="H2298" s="383"/>
    </row>
    <row r="2299" s="380" customFormat="1" ht="25" customHeight="1" spans="1:8">
      <c r="A2299" s="208">
        <v>2295</v>
      </c>
      <c r="B2299" s="24" t="s">
        <v>13885</v>
      </c>
      <c r="C2299" s="21" t="s">
        <v>13876</v>
      </c>
      <c r="D2299" s="110">
        <v>30.55</v>
      </c>
      <c r="E2299" s="21">
        <v>4.84</v>
      </c>
      <c r="F2299" s="28">
        <v>147.86</v>
      </c>
      <c r="G2299" s="396"/>
      <c r="H2299" s="383"/>
    </row>
    <row r="2300" s="380" customFormat="1" ht="25" customHeight="1" spans="1:8">
      <c r="A2300" s="208">
        <v>2296</v>
      </c>
      <c r="B2300" s="24" t="s">
        <v>13886</v>
      </c>
      <c r="C2300" s="21" t="s">
        <v>13876</v>
      </c>
      <c r="D2300" s="110">
        <v>5.08</v>
      </c>
      <c r="E2300" s="21">
        <v>4.84</v>
      </c>
      <c r="F2300" s="28">
        <v>24.59</v>
      </c>
      <c r="G2300" s="396"/>
      <c r="H2300" s="383"/>
    </row>
    <row r="2301" s="380" customFormat="1" ht="25" customHeight="1" spans="1:8">
      <c r="A2301" s="208">
        <v>2297</v>
      </c>
      <c r="B2301" s="24" t="s">
        <v>3191</v>
      </c>
      <c r="C2301" s="21" t="s">
        <v>13876</v>
      </c>
      <c r="D2301" s="110">
        <v>7.31</v>
      </c>
      <c r="E2301" s="21">
        <v>4.84</v>
      </c>
      <c r="F2301" s="28">
        <v>35.38</v>
      </c>
      <c r="G2301" s="396"/>
      <c r="H2301" s="383"/>
    </row>
    <row r="2302" s="380" customFormat="1" ht="25" customHeight="1" spans="1:8">
      <c r="A2302" s="208">
        <v>2298</v>
      </c>
      <c r="B2302" s="24" t="s">
        <v>919</v>
      </c>
      <c r="C2302" s="21" t="s">
        <v>13876</v>
      </c>
      <c r="D2302" s="110">
        <v>4.12</v>
      </c>
      <c r="E2302" s="21">
        <v>4.84</v>
      </c>
      <c r="F2302" s="28">
        <v>19.94</v>
      </c>
      <c r="G2302" s="396"/>
      <c r="H2302" s="383"/>
    </row>
    <row r="2303" s="380" customFormat="1" ht="25" customHeight="1" spans="1:8">
      <c r="A2303" s="208">
        <v>2299</v>
      </c>
      <c r="B2303" s="24" t="s">
        <v>13887</v>
      </c>
      <c r="C2303" s="21" t="s">
        <v>13876</v>
      </c>
      <c r="D2303" s="110">
        <v>2.67</v>
      </c>
      <c r="E2303" s="21">
        <v>4.84</v>
      </c>
      <c r="F2303" s="28">
        <v>12.92</v>
      </c>
      <c r="G2303" s="396"/>
      <c r="H2303" s="383"/>
    </row>
    <row r="2304" s="380" customFormat="1" ht="25" customHeight="1" spans="1:8">
      <c r="A2304" s="208">
        <v>2300</v>
      </c>
      <c r="B2304" s="24" t="s">
        <v>6238</v>
      </c>
      <c r="C2304" s="21" t="s">
        <v>13876</v>
      </c>
      <c r="D2304" s="110">
        <v>4</v>
      </c>
      <c r="E2304" s="21">
        <v>4.84</v>
      </c>
      <c r="F2304" s="28">
        <v>19.36</v>
      </c>
      <c r="G2304" s="396"/>
      <c r="H2304" s="383"/>
    </row>
    <row r="2305" s="380" customFormat="1" ht="25" customHeight="1" spans="1:8">
      <c r="A2305" s="208">
        <v>2301</v>
      </c>
      <c r="B2305" s="24" t="s">
        <v>13888</v>
      </c>
      <c r="C2305" s="21" t="s">
        <v>13876</v>
      </c>
      <c r="D2305" s="110">
        <v>0.72</v>
      </c>
      <c r="E2305" s="21">
        <v>4.84</v>
      </c>
      <c r="F2305" s="28">
        <v>3.48</v>
      </c>
      <c r="G2305" s="396"/>
      <c r="H2305" s="383"/>
    </row>
    <row r="2306" s="380" customFormat="1" ht="25" customHeight="1" spans="1:8">
      <c r="A2306" s="208">
        <v>2302</v>
      </c>
      <c r="B2306" s="24" t="s">
        <v>10861</v>
      </c>
      <c r="C2306" s="21" t="s">
        <v>13876</v>
      </c>
      <c r="D2306" s="110">
        <v>5.26</v>
      </c>
      <c r="E2306" s="21">
        <v>4.84</v>
      </c>
      <c r="F2306" s="28">
        <v>25.46</v>
      </c>
      <c r="G2306" s="396"/>
      <c r="H2306" s="383"/>
    </row>
    <row r="2307" s="380" customFormat="1" ht="25" customHeight="1" spans="1:8">
      <c r="A2307" s="208">
        <v>2303</v>
      </c>
      <c r="B2307" s="24" t="s">
        <v>13889</v>
      </c>
      <c r="C2307" s="21" t="s">
        <v>13876</v>
      </c>
      <c r="D2307" s="110">
        <v>0.8</v>
      </c>
      <c r="E2307" s="21">
        <v>4.84</v>
      </c>
      <c r="F2307" s="28">
        <v>3.87</v>
      </c>
      <c r="G2307" s="396"/>
      <c r="H2307" s="383"/>
    </row>
    <row r="2308" s="380" customFormat="1" ht="25" customHeight="1" spans="1:8">
      <c r="A2308" s="208">
        <v>2304</v>
      </c>
      <c r="B2308" s="24" t="s">
        <v>13890</v>
      </c>
      <c r="C2308" s="21" t="s">
        <v>13876</v>
      </c>
      <c r="D2308" s="110">
        <v>3.26</v>
      </c>
      <c r="E2308" s="21">
        <v>4.84</v>
      </c>
      <c r="F2308" s="28">
        <v>15.78</v>
      </c>
      <c r="G2308" s="396"/>
      <c r="H2308" s="383"/>
    </row>
    <row r="2309" s="380" customFormat="1" ht="25" customHeight="1" spans="1:8">
      <c r="A2309" s="208">
        <v>2305</v>
      </c>
      <c r="B2309" s="24" t="s">
        <v>3812</v>
      </c>
      <c r="C2309" s="21" t="s">
        <v>13876</v>
      </c>
      <c r="D2309" s="110">
        <v>2.48</v>
      </c>
      <c r="E2309" s="21">
        <v>4.84</v>
      </c>
      <c r="F2309" s="28">
        <v>12</v>
      </c>
      <c r="G2309" s="396"/>
      <c r="H2309" s="383"/>
    </row>
    <row r="2310" s="380" customFormat="1" ht="25" customHeight="1" spans="1:8">
      <c r="A2310" s="208">
        <v>2306</v>
      </c>
      <c r="B2310" s="24" t="s">
        <v>9861</v>
      </c>
      <c r="C2310" s="21" t="s">
        <v>13876</v>
      </c>
      <c r="D2310" s="110">
        <v>4.22</v>
      </c>
      <c r="E2310" s="21">
        <v>4.84</v>
      </c>
      <c r="F2310" s="28">
        <v>20.42</v>
      </c>
      <c r="G2310" s="396"/>
      <c r="H2310" s="383"/>
    </row>
    <row r="2311" s="380" customFormat="1" ht="25" customHeight="1" spans="1:8">
      <c r="A2311" s="208">
        <v>2307</v>
      </c>
      <c r="B2311" s="24" t="s">
        <v>3861</v>
      </c>
      <c r="C2311" s="21" t="s">
        <v>13876</v>
      </c>
      <c r="D2311" s="110">
        <v>7.07</v>
      </c>
      <c r="E2311" s="21">
        <v>4.84</v>
      </c>
      <c r="F2311" s="28">
        <v>34.22</v>
      </c>
      <c r="G2311" s="396"/>
      <c r="H2311" s="383"/>
    </row>
    <row r="2312" s="380" customFormat="1" ht="25" customHeight="1" spans="1:8">
      <c r="A2312" s="208">
        <v>2308</v>
      </c>
      <c r="B2312" s="24" t="s">
        <v>13891</v>
      </c>
      <c r="C2312" s="21" t="s">
        <v>13876</v>
      </c>
      <c r="D2312" s="110">
        <v>8.37</v>
      </c>
      <c r="E2312" s="21">
        <v>4.84</v>
      </c>
      <c r="F2312" s="28">
        <v>40.51</v>
      </c>
      <c r="G2312" s="396"/>
      <c r="H2312" s="383"/>
    </row>
    <row r="2313" s="380" customFormat="1" ht="25" customHeight="1" spans="1:8">
      <c r="A2313" s="208">
        <v>2309</v>
      </c>
      <c r="B2313" s="24" t="s">
        <v>919</v>
      </c>
      <c r="C2313" s="21" t="s">
        <v>13876</v>
      </c>
      <c r="D2313" s="110">
        <v>3.74</v>
      </c>
      <c r="E2313" s="21">
        <v>4.84</v>
      </c>
      <c r="F2313" s="28">
        <v>18.1</v>
      </c>
      <c r="G2313" s="396"/>
      <c r="H2313" s="383"/>
    </row>
    <row r="2314" s="380" customFormat="1" ht="25" customHeight="1" spans="1:8">
      <c r="A2314" s="208">
        <v>2310</v>
      </c>
      <c r="B2314" s="24" t="s">
        <v>2871</v>
      </c>
      <c r="C2314" s="21" t="s">
        <v>13876</v>
      </c>
      <c r="D2314" s="110">
        <v>9.27</v>
      </c>
      <c r="E2314" s="21">
        <v>4.84</v>
      </c>
      <c r="F2314" s="28">
        <v>44.87</v>
      </c>
      <c r="G2314" s="396"/>
      <c r="H2314" s="383"/>
    </row>
    <row r="2315" s="380" customFormat="1" ht="25" customHeight="1" spans="1:8">
      <c r="A2315" s="208">
        <v>2311</v>
      </c>
      <c r="B2315" s="24" t="s">
        <v>3179</v>
      </c>
      <c r="C2315" s="21" t="s">
        <v>13876</v>
      </c>
      <c r="D2315" s="110">
        <v>3.71</v>
      </c>
      <c r="E2315" s="21">
        <v>4.84</v>
      </c>
      <c r="F2315" s="28">
        <v>17.96</v>
      </c>
      <c r="G2315" s="396"/>
      <c r="H2315" s="383"/>
    </row>
    <row r="2316" s="380" customFormat="1" ht="25" customHeight="1" spans="1:8">
      <c r="A2316" s="208">
        <v>2312</v>
      </c>
      <c r="B2316" s="24" t="s">
        <v>5878</v>
      </c>
      <c r="C2316" s="21" t="s">
        <v>13876</v>
      </c>
      <c r="D2316" s="110">
        <v>5.83</v>
      </c>
      <c r="E2316" s="21">
        <v>4.84</v>
      </c>
      <c r="F2316" s="28">
        <v>28.22</v>
      </c>
      <c r="G2316" s="396"/>
      <c r="H2316" s="383"/>
    </row>
    <row r="2317" s="380" customFormat="1" ht="25" customHeight="1" spans="1:8">
      <c r="A2317" s="208">
        <v>2313</v>
      </c>
      <c r="B2317" s="24" t="s">
        <v>11087</v>
      </c>
      <c r="C2317" s="21" t="s">
        <v>13876</v>
      </c>
      <c r="D2317" s="110">
        <v>7.39</v>
      </c>
      <c r="E2317" s="21">
        <v>4.84</v>
      </c>
      <c r="F2317" s="28">
        <v>35.77</v>
      </c>
      <c r="G2317" s="396"/>
      <c r="H2317" s="383"/>
    </row>
    <row r="2318" s="380" customFormat="1" ht="25" customHeight="1" spans="1:8">
      <c r="A2318" s="208">
        <v>2314</v>
      </c>
      <c r="B2318" s="24" t="s">
        <v>13810</v>
      </c>
      <c r="C2318" s="21" t="s">
        <v>13876</v>
      </c>
      <c r="D2318" s="110">
        <v>8.66</v>
      </c>
      <c r="E2318" s="21">
        <v>4.84</v>
      </c>
      <c r="F2318" s="28">
        <v>41.91</v>
      </c>
      <c r="G2318" s="396"/>
      <c r="H2318" s="383"/>
    </row>
    <row r="2319" s="380" customFormat="1" ht="25" customHeight="1" spans="1:8">
      <c r="A2319" s="208">
        <v>2315</v>
      </c>
      <c r="B2319" s="24" t="s">
        <v>13892</v>
      </c>
      <c r="C2319" s="21" t="s">
        <v>13876</v>
      </c>
      <c r="D2319" s="110">
        <v>9.08</v>
      </c>
      <c r="E2319" s="21">
        <v>4.84</v>
      </c>
      <c r="F2319" s="28">
        <v>43.95</v>
      </c>
      <c r="G2319" s="396"/>
      <c r="H2319" s="383"/>
    </row>
    <row r="2320" s="380" customFormat="1" ht="25" customHeight="1" spans="1:8">
      <c r="A2320" s="208">
        <v>2316</v>
      </c>
      <c r="B2320" s="24" t="s">
        <v>13893</v>
      </c>
      <c r="C2320" s="21" t="s">
        <v>13876</v>
      </c>
      <c r="D2320" s="110">
        <v>3.39</v>
      </c>
      <c r="E2320" s="21">
        <v>4.84</v>
      </c>
      <c r="F2320" s="28">
        <v>16.41</v>
      </c>
      <c r="G2320" s="396"/>
      <c r="H2320" s="383"/>
    </row>
    <row r="2321" s="380" customFormat="1" ht="25" customHeight="1" spans="1:8">
      <c r="A2321" s="208">
        <v>2317</v>
      </c>
      <c r="B2321" s="24" t="s">
        <v>13894</v>
      </c>
      <c r="C2321" s="21" t="s">
        <v>13876</v>
      </c>
      <c r="D2321" s="110">
        <v>3.39</v>
      </c>
      <c r="E2321" s="21">
        <v>4.84</v>
      </c>
      <c r="F2321" s="28">
        <v>16.41</v>
      </c>
      <c r="G2321" s="396"/>
      <c r="H2321" s="383"/>
    </row>
    <row r="2322" s="380" customFormat="1" ht="25" customHeight="1" spans="1:8">
      <c r="A2322" s="208">
        <v>2318</v>
      </c>
      <c r="B2322" s="24" t="s">
        <v>4795</v>
      </c>
      <c r="C2322" s="21" t="s">
        <v>13876</v>
      </c>
      <c r="D2322" s="110">
        <v>4.15</v>
      </c>
      <c r="E2322" s="21">
        <v>4.84</v>
      </c>
      <c r="F2322" s="28">
        <v>20.09</v>
      </c>
      <c r="G2322" s="396"/>
      <c r="H2322" s="383"/>
    </row>
    <row r="2323" s="380" customFormat="1" ht="25" customHeight="1" spans="1:8">
      <c r="A2323" s="208">
        <v>2319</v>
      </c>
      <c r="B2323" s="24" t="s">
        <v>2176</v>
      </c>
      <c r="C2323" s="21" t="s">
        <v>13876</v>
      </c>
      <c r="D2323" s="110">
        <v>6.12</v>
      </c>
      <c r="E2323" s="21">
        <v>4.84</v>
      </c>
      <c r="F2323" s="28">
        <v>29.62</v>
      </c>
      <c r="G2323" s="396"/>
      <c r="H2323" s="383"/>
    </row>
    <row r="2324" s="380" customFormat="1" ht="25" customHeight="1" spans="1:8">
      <c r="A2324" s="208">
        <v>2320</v>
      </c>
      <c r="B2324" s="24" t="s">
        <v>13895</v>
      </c>
      <c r="C2324" s="21" t="s">
        <v>13876</v>
      </c>
      <c r="D2324" s="110">
        <v>7.66</v>
      </c>
      <c r="E2324" s="21">
        <v>4.84</v>
      </c>
      <c r="F2324" s="28">
        <v>37.07</v>
      </c>
      <c r="G2324" s="396"/>
      <c r="H2324" s="383"/>
    </row>
    <row r="2325" s="380" customFormat="1" ht="25" customHeight="1" spans="1:8">
      <c r="A2325" s="208">
        <v>2321</v>
      </c>
      <c r="B2325" s="24" t="s">
        <v>6276</v>
      </c>
      <c r="C2325" s="21" t="s">
        <v>13876</v>
      </c>
      <c r="D2325" s="110">
        <v>6.02</v>
      </c>
      <c r="E2325" s="21">
        <v>4.84</v>
      </c>
      <c r="F2325" s="28">
        <v>29.14</v>
      </c>
      <c r="G2325" s="396"/>
      <c r="H2325" s="383"/>
    </row>
    <row r="2326" s="380" customFormat="1" ht="25" customHeight="1" spans="1:8">
      <c r="A2326" s="208">
        <v>2322</v>
      </c>
      <c r="B2326" s="24" t="s">
        <v>6240</v>
      </c>
      <c r="C2326" s="21" t="s">
        <v>13876</v>
      </c>
      <c r="D2326" s="110">
        <v>7.71</v>
      </c>
      <c r="E2326" s="21">
        <v>4.84</v>
      </c>
      <c r="F2326" s="28">
        <v>37.32</v>
      </c>
      <c r="G2326" s="396"/>
      <c r="H2326" s="383"/>
    </row>
    <row r="2327" s="380" customFormat="1" ht="25" customHeight="1" spans="1:8">
      <c r="A2327" s="208">
        <v>2323</v>
      </c>
      <c r="B2327" s="24" t="s">
        <v>4294</v>
      </c>
      <c r="C2327" s="21" t="s">
        <v>13876</v>
      </c>
      <c r="D2327" s="110">
        <v>2.12</v>
      </c>
      <c r="E2327" s="21">
        <v>4.84</v>
      </c>
      <c r="F2327" s="28">
        <v>10.26</v>
      </c>
      <c r="G2327" s="396"/>
      <c r="H2327" s="383"/>
    </row>
    <row r="2328" s="380" customFormat="1" ht="25" customHeight="1" spans="1:8">
      <c r="A2328" s="208">
        <v>2324</v>
      </c>
      <c r="B2328" s="24" t="s">
        <v>13896</v>
      </c>
      <c r="C2328" s="21" t="s">
        <v>13876</v>
      </c>
      <c r="D2328" s="110">
        <v>6.04</v>
      </c>
      <c r="E2328" s="21">
        <v>4.84</v>
      </c>
      <c r="F2328" s="28">
        <v>29.23</v>
      </c>
      <c r="G2328" s="396"/>
      <c r="H2328" s="383"/>
    </row>
    <row r="2329" s="380" customFormat="1" ht="25" customHeight="1" spans="1:8">
      <c r="A2329" s="208">
        <v>2325</v>
      </c>
      <c r="B2329" s="24" t="s">
        <v>13897</v>
      </c>
      <c r="C2329" s="21" t="s">
        <v>13876</v>
      </c>
      <c r="D2329" s="110">
        <v>3.9</v>
      </c>
      <c r="E2329" s="21">
        <v>4.84</v>
      </c>
      <c r="F2329" s="28">
        <v>18.88</v>
      </c>
      <c r="G2329" s="396"/>
      <c r="H2329" s="383"/>
    </row>
    <row r="2330" s="380" customFormat="1" ht="25" customHeight="1" spans="1:8">
      <c r="A2330" s="208">
        <v>2326</v>
      </c>
      <c r="B2330" s="24" t="s">
        <v>3191</v>
      </c>
      <c r="C2330" s="21" t="s">
        <v>13876</v>
      </c>
      <c r="D2330" s="110">
        <v>3.51</v>
      </c>
      <c r="E2330" s="21">
        <v>4.84</v>
      </c>
      <c r="F2330" s="28">
        <v>16.99</v>
      </c>
      <c r="G2330" s="396"/>
      <c r="H2330" s="383"/>
    </row>
    <row r="2331" s="380" customFormat="1" ht="25" customHeight="1" spans="1:8">
      <c r="A2331" s="208">
        <v>2327</v>
      </c>
      <c r="B2331" s="24" t="s">
        <v>2315</v>
      </c>
      <c r="C2331" s="21" t="s">
        <v>13876</v>
      </c>
      <c r="D2331" s="110">
        <v>3.03</v>
      </c>
      <c r="E2331" s="21">
        <v>4.84</v>
      </c>
      <c r="F2331" s="28">
        <v>14.67</v>
      </c>
      <c r="G2331" s="396"/>
      <c r="H2331" s="383"/>
    </row>
    <row r="2332" s="380" customFormat="1" ht="25" customHeight="1" spans="1:8">
      <c r="A2332" s="208">
        <v>2328</v>
      </c>
      <c r="B2332" s="24" t="s">
        <v>13898</v>
      </c>
      <c r="C2332" s="21" t="s">
        <v>13876</v>
      </c>
      <c r="D2332" s="110">
        <v>8.55</v>
      </c>
      <c r="E2332" s="21">
        <v>4.84</v>
      </c>
      <c r="F2332" s="28">
        <v>41.38</v>
      </c>
      <c r="G2332" s="396"/>
      <c r="H2332" s="383"/>
    </row>
    <row r="2333" s="380" customFormat="1" ht="25" customHeight="1" spans="1:8">
      <c r="A2333" s="208">
        <v>2329</v>
      </c>
      <c r="B2333" s="24" t="s">
        <v>3355</v>
      </c>
      <c r="C2333" s="21" t="s">
        <v>13876</v>
      </c>
      <c r="D2333" s="110">
        <v>5.41</v>
      </c>
      <c r="E2333" s="21">
        <v>4.84</v>
      </c>
      <c r="F2333" s="28">
        <v>26.18</v>
      </c>
      <c r="G2333" s="396"/>
      <c r="H2333" s="383"/>
    </row>
    <row r="2334" s="380" customFormat="1" ht="25" customHeight="1" spans="1:8">
      <c r="A2334" s="208">
        <v>2330</v>
      </c>
      <c r="B2334" s="24" t="s">
        <v>13899</v>
      </c>
      <c r="C2334" s="21" t="s">
        <v>13876</v>
      </c>
      <c r="D2334" s="110">
        <v>4.36</v>
      </c>
      <c r="E2334" s="21">
        <v>4.84</v>
      </c>
      <c r="F2334" s="28">
        <v>21.1</v>
      </c>
      <c r="G2334" s="396"/>
      <c r="H2334" s="383"/>
    </row>
    <row r="2335" s="380" customFormat="1" ht="25" customHeight="1" spans="1:8">
      <c r="A2335" s="208">
        <v>2331</v>
      </c>
      <c r="B2335" s="24" t="s">
        <v>3232</v>
      </c>
      <c r="C2335" s="21" t="s">
        <v>13876</v>
      </c>
      <c r="D2335" s="110">
        <v>6.65</v>
      </c>
      <c r="E2335" s="21">
        <v>4.84</v>
      </c>
      <c r="F2335" s="28">
        <v>32.19</v>
      </c>
      <c r="G2335" s="396"/>
      <c r="H2335" s="383"/>
    </row>
    <row r="2336" s="380" customFormat="1" ht="25" customHeight="1" spans="1:8">
      <c r="A2336" s="208">
        <v>2332</v>
      </c>
      <c r="B2336" s="24" t="s">
        <v>13900</v>
      </c>
      <c r="C2336" s="21" t="s">
        <v>13876</v>
      </c>
      <c r="D2336" s="110">
        <v>4.81</v>
      </c>
      <c r="E2336" s="21">
        <v>4.84</v>
      </c>
      <c r="F2336" s="28">
        <v>23.28</v>
      </c>
      <c r="G2336" s="396"/>
      <c r="H2336" s="383"/>
    </row>
    <row r="2337" s="380" customFormat="1" ht="25" customHeight="1" spans="1:8">
      <c r="A2337" s="208">
        <v>2333</v>
      </c>
      <c r="B2337" s="24" t="s">
        <v>13901</v>
      </c>
      <c r="C2337" s="21" t="s">
        <v>13876</v>
      </c>
      <c r="D2337" s="110">
        <v>20.79</v>
      </c>
      <c r="E2337" s="21">
        <v>4.84</v>
      </c>
      <c r="F2337" s="28">
        <v>100.62</v>
      </c>
      <c r="G2337" s="396"/>
      <c r="H2337" s="383"/>
    </row>
    <row r="2338" s="380" customFormat="1" ht="25" customHeight="1" spans="1:8">
      <c r="A2338" s="208">
        <v>2334</v>
      </c>
      <c r="B2338" s="24" t="s">
        <v>11710</v>
      </c>
      <c r="C2338" s="21" t="s">
        <v>13876</v>
      </c>
      <c r="D2338" s="110">
        <v>16.24</v>
      </c>
      <c r="E2338" s="21">
        <v>4.84</v>
      </c>
      <c r="F2338" s="28">
        <v>78.6</v>
      </c>
      <c r="G2338" s="396"/>
      <c r="H2338" s="383"/>
    </row>
    <row r="2339" s="380" customFormat="1" ht="25" customHeight="1" spans="1:8">
      <c r="A2339" s="208">
        <v>2335</v>
      </c>
      <c r="B2339" s="24" t="s">
        <v>13902</v>
      </c>
      <c r="C2339" s="21" t="s">
        <v>13876</v>
      </c>
      <c r="D2339" s="110">
        <v>5.66</v>
      </c>
      <c r="E2339" s="21">
        <v>4.84</v>
      </c>
      <c r="F2339" s="28">
        <v>27.39</v>
      </c>
      <c r="G2339" s="396"/>
      <c r="H2339" s="383"/>
    </row>
    <row r="2340" s="380" customFormat="1" ht="25" customHeight="1" spans="1:8">
      <c r="A2340" s="208">
        <v>2336</v>
      </c>
      <c r="B2340" s="24" t="s">
        <v>13903</v>
      </c>
      <c r="C2340" s="21" t="s">
        <v>13876</v>
      </c>
      <c r="D2340" s="110">
        <v>3.07</v>
      </c>
      <c r="E2340" s="21">
        <v>4.84</v>
      </c>
      <c r="F2340" s="28">
        <v>14.86</v>
      </c>
      <c r="G2340" s="396"/>
      <c r="H2340" s="383"/>
    </row>
    <row r="2341" s="380" customFormat="1" ht="25" customHeight="1" spans="1:8">
      <c r="A2341" s="208">
        <v>2337</v>
      </c>
      <c r="B2341" s="24" t="s">
        <v>13904</v>
      </c>
      <c r="C2341" s="21" t="s">
        <v>13876</v>
      </c>
      <c r="D2341" s="110">
        <v>5.08</v>
      </c>
      <c r="E2341" s="21">
        <v>4.84</v>
      </c>
      <c r="F2341" s="28">
        <v>24.59</v>
      </c>
      <c r="G2341" s="396"/>
      <c r="H2341" s="383"/>
    </row>
    <row r="2342" s="380" customFormat="1" ht="25" customHeight="1" spans="1:8">
      <c r="A2342" s="208">
        <v>2338</v>
      </c>
      <c r="B2342" s="24" t="s">
        <v>1075</v>
      </c>
      <c r="C2342" s="21" t="s">
        <v>13876</v>
      </c>
      <c r="D2342" s="110">
        <v>6.71</v>
      </c>
      <c r="E2342" s="21">
        <v>4.84</v>
      </c>
      <c r="F2342" s="28">
        <v>32.48</v>
      </c>
      <c r="G2342" s="396"/>
      <c r="H2342" s="383"/>
    </row>
    <row r="2343" s="380" customFormat="1" ht="25" customHeight="1" spans="1:8">
      <c r="A2343" s="208">
        <v>2339</v>
      </c>
      <c r="B2343" s="24" t="s">
        <v>13905</v>
      </c>
      <c r="C2343" s="21" t="s">
        <v>13876</v>
      </c>
      <c r="D2343" s="110">
        <v>4.4</v>
      </c>
      <c r="E2343" s="21">
        <v>4.84</v>
      </c>
      <c r="F2343" s="28">
        <v>21.3</v>
      </c>
      <c r="G2343" s="396"/>
      <c r="H2343" s="383"/>
    </row>
    <row r="2344" s="380" customFormat="1" ht="25" customHeight="1" spans="1:8">
      <c r="A2344" s="208">
        <v>2340</v>
      </c>
      <c r="B2344" s="24" t="s">
        <v>4444</v>
      </c>
      <c r="C2344" s="21" t="s">
        <v>13876</v>
      </c>
      <c r="D2344" s="110">
        <v>7.46</v>
      </c>
      <c r="E2344" s="21">
        <v>4.84</v>
      </c>
      <c r="F2344" s="28">
        <v>36.11</v>
      </c>
      <c r="G2344" s="396"/>
      <c r="H2344" s="383"/>
    </row>
    <row r="2345" s="380" customFormat="1" ht="25" customHeight="1" spans="1:8">
      <c r="A2345" s="208">
        <v>2341</v>
      </c>
      <c r="B2345" s="24" t="s">
        <v>1000</v>
      </c>
      <c r="C2345" s="21" t="s">
        <v>13876</v>
      </c>
      <c r="D2345" s="110">
        <v>3.38</v>
      </c>
      <c r="E2345" s="21">
        <v>4.84</v>
      </c>
      <c r="F2345" s="28">
        <v>16.36</v>
      </c>
      <c r="G2345" s="396"/>
      <c r="H2345" s="383"/>
    </row>
    <row r="2346" s="380" customFormat="1" ht="25" customHeight="1" spans="1:8">
      <c r="A2346" s="208">
        <v>2342</v>
      </c>
      <c r="B2346" s="24" t="s">
        <v>4943</v>
      </c>
      <c r="C2346" s="21" t="s">
        <v>13876</v>
      </c>
      <c r="D2346" s="110">
        <v>3.47</v>
      </c>
      <c r="E2346" s="21">
        <v>4.84</v>
      </c>
      <c r="F2346" s="28">
        <v>16.79</v>
      </c>
      <c r="G2346" s="396"/>
      <c r="H2346" s="383"/>
    </row>
    <row r="2347" s="380" customFormat="1" ht="25" customHeight="1" spans="1:8">
      <c r="A2347" s="208">
        <v>2343</v>
      </c>
      <c r="B2347" s="24" t="s">
        <v>5912</v>
      </c>
      <c r="C2347" s="21" t="s">
        <v>13876</v>
      </c>
      <c r="D2347" s="110">
        <v>4.09</v>
      </c>
      <c r="E2347" s="21">
        <v>4.84</v>
      </c>
      <c r="F2347" s="28">
        <v>19.8</v>
      </c>
      <c r="G2347" s="396"/>
      <c r="H2347" s="383"/>
    </row>
    <row r="2348" s="380" customFormat="1" ht="25" customHeight="1" spans="1:8">
      <c r="A2348" s="208">
        <v>2344</v>
      </c>
      <c r="B2348" s="24" t="s">
        <v>13906</v>
      </c>
      <c r="C2348" s="21" t="s">
        <v>13876</v>
      </c>
      <c r="D2348" s="110">
        <v>0.64</v>
      </c>
      <c r="E2348" s="21">
        <v>4.84</v>
      </c>
      <c r="F2348" s="28">
        <v>3.1</v>
      </c>
      <c r="G2348" s="396"/>
      <c r="H2348" s="383"/>
    </row>
    <row r="2349" s="380" customFormat="1" ht="25" customHeight="1" spans="1:8">
      <c r="A2349" s="208">
        <v>2345</v>
      </c>
      <c r="B2349" s="24" t="s">
        <v>13907</v>
      </c>
      <c r="C2349" s="21" t="s">
        <v>13876</v>
      </c>
      <c r="D2349" s="110">
        <v>2.19</v>
      </c>
      <c r="E2349" s="21">
        <v>4.84</v>
      </c>
      <c r="F2349" s="28">
        <v>10.6</v>
      </c>
      <c r="G2349" s="396"/>
      <c r="H2349" s="383"/>
    </row>
    <row r="2350" s="380" customFormat="1" ht="25" customHeight="1" spans="1:8">
      <c r="A2350" s="208">
        <v>2346</v>
      </c>
      <c r="B2350" s="24" t="s">
        <v>4311</v>
      </c>
      <c r="C2350" s="21" t="s">
        <v>13876</v>
      </c>
      <c r="D2350" s="110">
        <v>10.34</v>
      </c>
      <c r="E2350" s="21">
        <v>4.84</v>
      </c>
      <c r="F2350" s="28">
        <v>50.05</v>
      </c>
      <c r="G2350" s="396"/>
      <c r="H2350" s="383"/>
    </row>
    <row r="2351" s="380" customFormat="1" ht="25" customHeight="1" spans="1:8">
      <c r="A2351" s="208">
        <v>2347</v>
      </c>
      <c r="B2351" s="24" t="s">
        <v>13908</v>
      </c>
      <c r="C2351" s="21" t="s">
        <v>13876</v>
      </c>
      <c r="D2351" s="110">
        <v>4.93</v>
      </c>
      <c r="E2351" s="21">
        <v>4.84</v>
      </c>
      <c r="F2351" s="28">
        <v>23.86</v>
      </c>
      <c r="G2351" s="396"/>
      <c r="H2351" s="383"/>
    </row>
    <row r="2352" s="380" customFormat="1" ht="25" customHeight="1" spans="1:8">
      <c r="A2352" s="208">
        <v>2348</v>
      </c>
      <c r="B2352" s="24" t="s">
        <v>13909</v>
      </c>
      <c r="C2352" s="21" t="s">
        <v>13876</v>
      </c>
      <c r="D2352" s="110">
        <v>13.54</v>
      </c>
      <c r="E2352" s="21">
        <v>4.84</v>
      </c>
      <c r="F2352" s="28">
        <v>65.53</v>
      </c>
      <c r="G2352" s="396"/>
      <c r="H2352" s="383"/>
    </row>
    <row r="2353" s="380" customFormat="1" ht="25" customHeight="1" spans="1:8">
      <c r="A2353" s="208">
        <v>2349</v>
      </c>
      <c r="B2353" s="24" t="s">
        <v>5347</v>
      </c>
      <c r="C2353" s="21" t="s">
        <v>13876</v>
      </c>
      <c r="D2353" s="110">
        <v>2.11</v>
      </c>
      <c r="E2353" s="21">
        <v>4.84</v>
      </c>
      <c r="F2353" s="28">
        <v>10.21</v>
      </c>
      <c r="G2353" s="396"/>
      <c r="H2353" s="383"/>
    </row>
    <row r="2354" s="380" customFormat="1" ht="25" customHeight="1" spans="1:8">
      <c r="A2354" s="208">
        <v>2350</v>
      </c>
      <c r="B2354" s="24" t="s">
        <v>13910</v>
      </c>
      <c r="C2354" s="21" t="s">
        <v>13876</v>
      </c>
      <c r="D2354" s="110">
        <v>5.1</v>
      </c>
      <c r="E2354" s="21">
        <v>4.84</v>
      </c>
      <c r="F2354" s="28">
        <v>24.68</v>
      </c>
      <c r="G2354" s="396"/>
      <c r="H2354" s="383"/>
    </row>
    <row r="2355" s="380" customFormat="1" ht="25" customHeight="1" spans="1:8">
      <c r="A2355" s="208">
        <v>2351</v>
      </c>
      <c r="B2355" s="24" t="s">
        <v>13911</v>
      </c>
      <c r="C2355" s="21" t="s">
        <v>13876</v>
      </c>
      <c r="D2355" s="110">
        <v>94.51</v>
      </c>
      <c r="E2355" s="21">
        <v>4.84</v>
      </c>
      <c r="F2355" s="28">
        <v>457.43</v>
      </c>
      <c r="G2355" s="396"/>
      <c r="H2355" s="383"/>
    </row>
    <row r="2356" s="380" customFormat="1" ht="25" customHeight="1" spans="1:8">
      <c r="A2356" s="208">
        <v>2352</v>
      </c>
      <c r="B2356" s="24" t="s">
        <v>3342</v>
      </c>
      <c r="C2356" s="21" t="s">
        <v>13876</v>
      </c>
      <c r="D2356" s="110">
        <v>10.32</v>
      </c>
      <c r="E2356" s="21">
        <v>4.84</v>
      </c>
      <c r="F2356" s="28">
        <v>49.95</v>
      </c>
      <c r="G2356" s="396"/>
      <c r="H2356" s="383"/>
    </row>
    <row r="2357" s="380" customFormat="1" ht="25" customHeight="1" spans="1:8">
      <c r="A2357" s="208">
        <v>2353</v>
      </c>
      <c r="B2357" s="24" t="s">
        <v>13912</v>
      </c>
      <c r="C2357" s="21" t="s">
        <v>13876</v>
      </c>
      <c r="D2357" s="110">
        <v>9.46</v>
      </c>
      <c r="E2357" s="21">
        <v>4.84</v>
      </c>
      <c r="F2357" s="28">
        <v>45.79</v>
      </c>
      <c r="G2357" s="396"/>
      <c r="H2357" s="383"/>
    </row>
    <row r="2358" s="380" customFormat="1" ht="25" customHeight="1" spans="1:8">
      <c r="A2358" s="208">
        <v>2354</v>
      </c>
      <c r="B2358" s="24" t="s">
        <v>13913</v>
      </c>
      <c r="C2358" s="21" t="s">
        <v>13876</v>
      </c>
      <c r="D2358" s="110">
        <v>9.16</v>
      </c>
      <c r="E2358" s="21">
        <v>4.84</v>
      </c>
      <c r="F2358" s="28">
        <v>44.33</v>
      </c>
      <c r="G2358" s="396"/>
      <c r="H2358" s="383"/>
    </row>
    <row r="2359" s="380" customFormat="1" ht="25" customHeight="1" spans="1:8">
      <c r="A2359" s="208">
        <v>2355</v>
      </c>
      <c r="B2359" s="24" t="s">
        <v>13914</v>
      </c>
      <c r="C2359" s="21" t="s">
        <v>13876</v>
      </c>
      <c r="D2359" s="110">
        <v>3.46</v>
      </c>
      <c r="E2359" s="21">
        <v>4.84</v>
      </c>
      <c r="F2359" s="28">
        <v>16.75</v>
      </c>
      <c r="G2359" s="396"/>
      <c r="H2359" s="383"/>
    </row>
    <row r="2360" s="380" customFormat="1" ht="25" customHeight="1" spans="1:8">
      <c r="A2360" s="208">
        <v>2356</v>
      </c>
      <c r="B2360" s="24" t="s">
        <v>5431</v>
      </c>
      <c r="C2360" s="21" t="s">
        <v>13876</v>
      </c>
      <c r="D2360" s="110">
        <v>1.86</v>
      </c>
      <c r="E2360" s="21">
        <v>4.84</v>
      </c>
      <c r="F2360" s="28">
        <v>9</v>
      </c>
      <c r="G2360" s="396"/>
      <c r="H2360" s="383"/>
    </row>
    <row r="2361" s="380" customFormat="1" ht="25" customHeight="1" spans="1:8">
      <c r="A2361" s="208">
        <v>2357</v>
      </c>
      <c r="B2361" s="24" t="s">
        <v>3555</v>
      </c>
      <c r="C2361" s="21" t="s">
        <v>13876</v>
      </c>
      <c r="D2361" s="110">
        <v>2.77</v>
      </c>
      <c r="E2361" s="21">
        <v>4.84</v>
      </c>
      <c r="F2361" s="28">
        <v>13.41</v>
      </c>
      <c r="G2361" s="396"/>
      <c r="H2361" s="383"/>
    </row>
    <row r="2362" s="380" customFormat="1" ht="25" customHeight="1" spans="1:8">
      <c r="A2362" s="208">
        <v>2358</v>
      </c>
      <c r="B2362" s="24" t="s">
        <v>3812</v>
      </c>
      <c r="C2362" s="21" t="s">
        <v>13876</v>
      </c>
      <c r="D2362" s="110">
        <v>3.23</v>
      </c>
      <c r="E2362" s="21">
        <v>4.84</v>
      </c>
      <c r="F2362" s="28">
        <v>15.63</v>
      </c>
      <c r="G2362" s="396"/>
      <c r="H2362" s="383"/>
    </row>
    <row r="2363" s="380" customFormat="1" ht="25" customHeight="1" spans="1:8">
      <c r="A2363" s="208">
        <v>2359</v>
      </c>
      <c r="B2363" s="24" t="s">
        <v>2329</v>
      </c>
      <c r="C2363" s="21" t="s">
        <v>13876</v>
      </c>
      <c r="D2363" s="110">
        <v>3.83</v>
      </c>
      <c r="E2363" s="21">
        <v>4.84</v>
      </c>
      <c r="F2363" s="28">
        <v>18.54</v>
      </c>
      <c r="G2363" s="396"/>
      <c r="H2363" s="383"/>
    </row>
    <row r="2364" s="380" customFormat="1" ht="25" customHeight="1" spans="1:8">
      <c r="A2364" s="208">
        <v>2360</v>
      </c>
      <c r="B2364" s="24" t="s">
        <v>2315</v>
      </c>
      <c r="C2364" s="21" t="s">
        <v>13876</v>
      </c>
      <c r="D2364" s="110">
        <v>5.57</v>
      </c>
      <c r="E2364" s="21">
        <v>4.84</v>
      </c>
      <c r="F2364" s="28">
        <v>26.96</v>
      </c>
      <c r="G2364" s="396"/>
      <c r="H2364" s="383"/>
    </row>
    <row r="2365" s="380" customFormat="1" ht="25" customHeight="1" spans="1:8">
      <c r="A2365" s="208">
        <v>2361</v>
      </c>
      <c r="B2365" s="24" t="s">
        <v>5126</v>
      </c>
      <c r="C2365" s="21" t="s">
        <v>13915</v>
      </c>
      <c r="D2365" s="80">
        <v>1.02</v>
      </c>
      <c r="E2365" s="21">
        <v>4.84</v>
      </c>
      <c r="F2365" s="28">
        <v>4.94</v>
      </c>
      <c r="G2365" s="396"/>
      <c r="H2365" s="383"/>
    </row>
    <row r="2366" s="380" customFormat="1" ht="25" customHeight="1" spans="1:8">
      <c r="A2366" s="208">
        <v>2362</v>
      </c>
      <c r="B2366" s="24" t="s">
        <v>13916</v>
      </c>
      <c r="C2366" s="21" t="s">
        <v>13915</v>
      </c>
      <c r="D2366" s="80">
        <v>0.3</v>
      </c>
      <c r="E2366" s="21">
        <v>4.84</v>
      </c>
      <c r="F2366" s="28">
        <v>1.45</v>
      </c>
      <c r="G2366" s="396"/>
      <c r="H2366" s="383"/>
    </row>
    <row r="2367" s="380" customFormat="1" ht="25" customHeight="1" spans="1:8">
      <c r="A2367" s="208">
        <v>2363</v>
      </c>
      <c r="B2367" s="24" t="s">
        <v>13917</v>
      </c>
      <c r="C2367" s="21" t="s">
        <v>13915</v>
      </c>
      <c r="D2367" s="80">
        <v>1.24</v>
      </c>
      <c r="E2367" s="21">
        <v>4.84</v>
      </c>
      <c r="F2367" s="28">
        <v>6</v>
      </c>
      <c r="G2367" s="396"/>
      <c r="H2367" s="383"/>
    </row>
    <row r="2368" s="380" customFormat="1" ht="25" customHeight="1" spans="1:8">
      <c r="A2368" s="208">
        <v>2364</v>
      </c>
      <c r="B2368" s="24" t="s">
        <v>1258</v>
      </c>
      <c r="C2368" s="21" t="s">
        <v>13915</v>
      </c>
      <c r="D2368" s="80">
        <v>2.21</v>
      </c>
      <c r="E2368" s="21">
        <v>4.84</v>
      </c>
      <c r="F2368" s="28">
        <v>10.7</v>
      </c>
      <c r="G2368" s="396"/>
      <c r="H2368" s="383"/>
    </row>
    <row r="2369" s="380" customFormat="1" ht="25" customHeight="1" spans="1:8">
      <c r="A2369" s="208">
        <v>2365</v>
      </c>
      <c r="B2369" s="24" t="s">
        <v>13918</v>
      </c>
      <c r="C2369" s="21" t="s">
        <v>13915</v>
      </c>
      <c r="D2369" s="80">
        <v>0.25</v>
      </c>
      <c r="E2369" s="21">
        <v>4.84</v>
      </c>
      <c r="F2369" s="28">
        <v>1.21</v>
      </c>
      <c r="G2369" s="396"/>
      <c r="H2369" s="383"/>
    </row>
    <row r="2370" s="380" customFormat="1" ht="25" customHeight="1" spans="1:8">
      <c r="A2370" s="208">
        <v>2366</v>
      </c>
      <c r="B2370" s="24" t="s">
        <v>13919</v>
      </c>
      <c r="C2370" s="21" t="s">
        <v>13915</v>
      </c>
      <c r="D2370" s="80">
        <v>0.64</v>
      </c>
      <c r="E2370" s="21">
        <v>4.84</v>
      </c>
      <c r="F2370" s="28">
        <v>3.1</v>
      </c>
      <c r="G2370" s="396"/>
      <c r="H2370" s="383"/>
    </row>
    <row r="2371" s="380" customFormat="1" ht="25" customHeight="1" spans="1:8">
      <c r="A2371" s="208">
        <v>2367</v>
      </c>
      <c r="B2371" s="24" t="s">
        <v>13920</v>
      </c>
      <c r="C2371" s="21" t="s">
        <v>13915</v>
      </c>
      <c r="D2371" s="80">
        <v>3.59</v>
      </c>
      <c r="E2371" s="21">
        <v>4.84</v>
      </c>
      <c r="F2371" s="28">
        <v>17.38</v>
      </c>
      <c r="G2371" s="396"/>
      <c r="H2371" s="383"/>
    </row>
    <row r="2372" s="380" customFormat="1" ht="25" customHeight="1" spans="1:8">
      <c r="A2372" s="208">
        <v>2368</v>
      </c>
      <c r="B2372" s="24" t="s">
        <v>13921</v>
      </c>
      <c r="C2372" s="21" t="s">
        <v>13915</v>
      </c>
      <c r="D2372" s="80">
        <v>4.22</v>
      </c>
      <c r="E2372" s="21">
        <v>4.84</v>
      </c>
      <c r="F2372" s="28">
        <v>20.42</v>
      </c>
      <c r="G2372" s="396"/>
      <c r="H2372" s="383"/>
    </row>
    <row r="2373" s="380" customFormat="1" ht="25" customHeight="1" spans="1:8">
      <c r="A2373" s="208">
        <v>2369</v>
      </c>
      <c r="B2373" s="24" t="s">
        <v>5275</v>
      </c>
      <c r="C2373" s="21" t="s">
        <v>13915</v>
      </c>
      <c r="D2373" s="80">
        <v>2.12</v>
      </c>
      <c r="E2373" s="21">
        <v>4.84</v>
      </c>
      <c r="F2373" s="28">
        <v>10.26</v>
      </c>
      <c r="G2373" s="396"/>
      <c r="H2373" s="383"/>
    </row>
    <row r="2374" s="380" customFormat="1" ht="25" customHeight="1" spans="1:8">
      <c r="A2374" s="208">
        <v>2370</v>
      </c>
      <c r="B2374" s="24" t="s">
        <v>13922</v>
      </c>
      <c r="C2374" s="21" t="s">
        <v>13915</v>
      </c>
      <c r="D2374" s="80">
        <v>4.13</v>
      </c>
      <c r="E2374" s="21">
        <v>4.84</v>
      </c>
      <c r="F2374" s="28">
        <v>19.99</v>
      </c>
      <c r="G2374" s="396"/>
      <c r="H2374" s="383"/>
    </row>
    <row r="2375" s="380" customFormat="1" ht="25" customHeight="1" spans="1:8">
      <c r="A2375" s="208">
        <v>2371</v>
      </c>
      <c r="B2375" s="24" t="s">
        <v>13923</v>
      </c>
      <c r="C2375" s="21" t="s">
        <v>13915</v>
      </c>
      <c r="D2375" s="80">
        <v>1</v>
      </c>
      <c r="E2375" s="21">
        <v>4.84</v>
      </c>
      <c r="F2375" s="28">
        <v>4.84</v>
      </c>
      <c r="G2375" s="396"/>
      <c r="H2375" s="383"/>
    </row>
    <row r="2376" s="380" customFormat="1" ht="25" customHeight="1" spans="1:8">
      <c r="A2376" s="208">
        <v>2372</v>
      </c>
      <c r="B2376" s="24" t="s">
        <v>8690</v>
      </c>
      <c r="C2376" s="21" t="s">
        <v>13915</v>
      </c>
      <c r="D2376" s="24">
        <v>3.33</v>
      </c>
      <c r="E2376" s="21">
        <v>4.84</v>
      </c>
      <c r="F2376" s="28">
        <v>16.12</v>
      </c>
      <c r="G2376" s="396"/>
      <c r="H2376" s="383"/>
    </row>
    <row r="2377" s="380" customFormat="1" ht="25" customHeight="1" spans="1:8">
      <c r="A2377" s="208">
        <v>2373</v>
      </c>
      <c r="B2377" s="24" t="s">
        <v>13924</v>
      </c>
      <c r="C2377" s="21" t="s">
        <v>13915</v>
      </c>
      <c r="D2377" s="24">
        <v>1.42</v>
      </c>
      <c r="E2377" s="21">
        <v>4.84</v>
      </c>
      <c r="F2377" s="28">
        <v>6.87</v>
      </c>
      <c r="G2377" s="396"/>
      <c r="H2377" s="383"/>
    </row>
    <row r="2378" s="380" customFormat="1" ht="25" customHeight="1" spans="1:8">
      <c r="A2378" s="208">
        <v>2374</v>
      </c>
      <c r="B2378" s="24" t="s">
        <v>13925</v>
      </c>
      <c r="C2378" s="21" t="s">
        <v>13915</v>
      </c>
      <c r="D2378" s="24">
        <v>8.44</v>
      </c>
      <c r="E2378" s="21">
        <v>4.84</v>
      </c>
      <c r="F2378" s="28">
        <v>40.85</v>
      </c>
      <c r="G2378" s="396"/>
      <c r="H2378" s="383"/>
    </row>
    <row r="2379" s="380" customFormat="1" ht="25" customHeight="1" spans="1:8">
      <c r="A2379" s="208">
        <v>2375</v>
      </c>
      <c r="B2379" s="24" t="s">
        <v>13918</v>
      </c>
      <c r="C2379" s="21" t="s">
        <v>13915</v>
      </c>
      <c r="D2379" s="222">
        <v>1.84</v>
      </c>
      <c r="E2379" s="21">
        <v>4.84</v>
      </c>
      <c r="F2379" s="28">
        <v>8.91</v>
      </c>
      <c r="G2379" s="396"/>
      <c r="H2379" s="383"/>
    </row>
    <row r="2380" s="380" customFormat="1" ht="25" customHeight="1" spans="1:8">
      <c r="A2380" s="208">
        <v>2376</v>
      </c>
      <c r="B2380" s="24" t="s">
        <v>13926</v>
      </c>
      <c r="C2380" s="21" t="s">
        <v>13915</v>
      </c>
      <c r="D2380" s="222">
        <v>2.17</v>
      </c>
      <c r="E2380" s="21">
        <v>4.84</v>
      </c>
      <c r="F2380" s="28">
        <v>10.5</v>
      </c>
      <c r="G2380" s="396"/>
      <c r="H2380" s="383"/>
    </row>
    <row r="2381" s="380" customFormat="1" ht="25" customHeight="1" spans="1:8">
      <c r="A2381" s="208">
        <v>2377</v>
      </c>
      <c r="B2381" s="414" t="s">
        <v>13927</v>
      </c>
      <c r="C2381" s="413" t="s">
        <v>13928</v>
      </c>
      <c r="D2381" s="410">
        <v>19.59</v>
      </c>
      <c r="E2381" s="21">
        <v>4.84</v>
      </c>
      <c r="F2381" s="28">
        <v>94.82</v>
      </c>
      <c r="G2381" s="387"/>
      <c r="H2381" s="383"/>
    </row>
    <row r="2382" s="380" customFormat="1" ht="25" customHeight="1" spans="1:8">
      <c r="A2382" s="208">
        <v>2378</v>
      </c>
      <c r="B2382" s="414" t="s">
        <v>2113</v>
      </c>
      <c r="C2382" s="413" t="s">
        <v>13928</v>
      </c>
      <c r="D2382" s="410">
        <v>13.83</v>
      </c>
      <c r="E2382" s="21">
        <v>4.84</v>
      </c>
      <c r="F2382" s="28">
        <v>66.94</v>
      </c>
      <c r="G2382" s="387"/>
      <c r="H2382" s="383"/>
    </row>
    <row r="2383" s="380" customFormat="1" ht="25" customHeight="1" spans="1:8">
      <c r="A2383" s="208">
        <v>2379</v>
      </c>
      <c r="B2383" s="414" t="s">
        <v>13929</v>
      </c>
      <c r="C2383" s="413" t="s">
        <v>13928</v>
      </c>
      <c r="D2383" s="410">
        <v>10.36</v>
      </c>
      <c r="E2383" s="21">
        <v>4.84</v>
      </c>
      <c r="F2383" s="28">
        <v>50.14</v>
      </c>
      <c r="G2383" s="387"/>
      <c r="H2383" s="383"/>
    </row>
    <row r="2384" s="380" customFormat="1" ht="25" customHeight="1" spans="1:8">
      <c r="A2384" s="208">
        <v>2380</v>
      </c>
      <c r="B2384" s="414" t="s">
        <v>7669</v>
      </c>
      <c r="C2384" s="413" t="s">
        <v>13928</v>
      </c>
      <c r="D2384" s="410">
        <v>10.57</v>
      </c>
      <c r="E2384" s="21">
        <v>4.84</v>
      </c>
      <c r="F2384" s="28">
        <v>51.16</v>
      </c>
      <c r="G2384" s="387"/>
      <c r="H2384" s="383"/>
    </row>
    <row r="2385" s="380" customFormat="1" ht="25" customHeight="1" spans="1:8">
      <c r="A2385" s="208">
        <v>2381</v>
      </c>
      <c r="B2385" s="414" t="s">
        <v>13930</v>
      </c>
      <c r="C2385" s="413" t="s">
        <v>13928</v>
      </c>
      <c r="D2385" s="410">
        <v>17.14</v>
      </c>
      <c r="E2385" s="21">
        <v>4.84</v>
      </c>
      <c r="F2385" s="28">
        <v>82.96</v>
      </c>
      <c r="G2385" s="387"/>
      <c r="H2385" s="383"/>
    </row>
    <row r="2386" s="380" customFormat="1" ht="25" customHeight="1" spans="1:8">
      <c r="A2386" s="208">
        <v>2382</v>
      </c>
      <c r="B2386" s="414" t="s">
        <v>13931</v>
      </c>
      <c r="C2386" s="413" t="s">
        <v>13928</v>
      </c>
      <c r="D2386" s="410">
        <v>44.39</v>
      </c>
      <c r="E2386" s="21">
        <v>4.84</v>
      </c>
      <c r="F2386" s="28">
        <v>214.85</v>
      </c>
      <c r="G2386" s="387"/>
      <c r="H2386" s="383"/>
    </row>
    <row r="2387" s="380" customFormat="1" ht="25" customHeight="1" spans="1:8">
      <c r="A2387" s="208">
        <v>2383</v>
      </c>
      <c r="B2387" s="414" t="s">
        <v>13932</v>
      </c>
      <c r="C2387" s="413" t="s">
        <v>13928</v>
      </c>
      <c r="D2387" s="410">
        <v>15.2</v>
      </c>
      <c r="E2387" s="21">
        <v>4.84</v>
      </c>
      <c r="F2387" s="28">
        <v>73.57</v>
      </c>
      <c r="G2387" s="387"/>
      <c r="H2387" s="383"/>
    </row>
    <row r="2388" s="380" customFormat="1" ht="25" customHeight="1" spans="1:8">
      <c r="A2388" s="208">
        <v>2384</v>
      </c>
      <c r="B2388" s="414" t="s">
        <v>13933</v>
      </c>
      <c r="C2388" s="413" t="s">
        <v>13928</v>
      </c>
      <c r="D2388" s="410">
        <v>11.97</v>
      </c>
      <c r="E2388" s="21">
        <v>4.84</v>
      </c>
      <c r="F2388" s="28">
        <v>57.93</v>
      </c>
      <c r="G2388" s="387"/>
      <c r="H2388" s="383"/>
    </row>
    <row r="2389" s="380" customFormat="1" ht="25" customHeight="1" spans="1:8">
      <c r="A2389" s="208">
        <v>2385</v>
      </c>
      <c r="B2389" s="414" t="s">
        <v>13934</v>
      </c>
      <c r="C2389" s="413" t="s">
        <v>13928</v>
      </c>
      <c r="D2389" s="410">
        <v>18.71</v>
      </c>
      <c r="E2389" s="21">
        <v>4.84</v>
      </c>
      <c r="F2389" s="28">
        <v>90.56</v>
      </c>
      <c r="G2389" s="387"/>
      <c r="H2389" s="383"/>
    </row>
    <row r="2390" s="380" customFormat="1" ht="25" customHeight="1" spans="1:8">
      <c r="A2390" s="208">
        <v>2386</v>
      </c>
      <c r="B2390" s="414" t="s">
        <v>13935</v>
      </c>
      <c r="C2390" s="413" t="s">
        <v>13928</v>
      </c>
      <c r="D2390" s="410">
        <v>15.61</v>
      </c>
      <c r="E2390" s="21">
        <v>4.84</v>
      </c>
      <c r="F2390" s="28">
        <v>75.55</v>
      </c>
      <c r="G2390" s="387"/>
      <c r="H2390" s="383"/>
    </row>
    <row r="2391" s="380" customFormat="1" ht="25" customHeight="1" spans="1:8">
      <c r="A2391" s="208">
        <v>2387</v>
      </c>
      <c r="B2391" s="414" t="s">
        <v>13936</v>
      </c>
      <c r="C2391" s="413" t="s">
        <v>13928</v>
      </c>
      <c r="D2391" s="410">
        <v>26.09</v>
      </c>
      <c r="E2391" s="21">
        <v>4.84</v>
      </c>
      <c r="F2391" s="28">
        <v>126.28</v>
      </c>
      <c r="G2391" s="387"/>
      <c r="H2391" s="383"/>
    </row>
    <row r="2392" s="380" customFormat="1" ht="25" customHeight="1" spans="1:8">
      <c r="A2392" s="208">
        <v>2388</v>
      </c>
      <c r="B2392" s="414" t="s">
        <v>4252</v>
      </c>
      <c r="C2392" s="413" t="s">
        <v>13928</v>
      </c>
      <c r="D2392" s="410">
        <v>2.2</v>
      </c>
      <c r="E2392" s="21">
        <v>4.84</v>
      </c>
      <c r="F2392" s="28">
        <v>10.65</v>
      </c>
      <c r="G2392" s="387"/>
      <c r="H2392" s="383"/>
    </row>
    <row r="2393" s="380" customFormat="1" ht="25" customHeight="1" spans="1:8">
      <c r="A2393" s="208">
        <v>2389</v>
      </c>
      <c r="B2393" s="414" t="s">
        <v>13937</v>
      </c>
      <c r="C2393" s="413" t="s">
        <v>13928</v>
      </c>
      <c r="D2393" s="410">
        <v>11.73</v>
      </c>
      <c r="E2393" s="21">
        <v>4.84</v>
      </c>
      <c r="F2393" s="28">
        <v>56.77</v>
      </c>
      <c r="G2393" s="387"/>
      <c r="H2393" s="383"/>
    </row>
    <row r="2394" s="380" customFormat="1" ht="25" customHeight="1" spans="1:8">
      <c r="A2394" s="208">
        <v>2390</v>
      </c>
      <c r="B2394" s="414" t="s">
        <v>13938</v>
      </c>
      <c r="C2394" s="413" t="s">
        <v>13928</v>
      </c>
      <c r="D2394" s="410">
        <v>15.56</v>
      </c>
      <c r="E2394" s="21">
        <v>4.84</v>
      </c>
      <c r="F2394" s="28">
        <v>75.31</v>
      </c>
      <c r="G2394" s="387"/>
      <c r="H2394" s="383"/>
    </row>
    <row r="2395" s="380" customFormat="1" ht="25" customHeight="1" spans="1:8">
      <c r="A2395" s="208">
        <v>2391</v>
      </c>
      <c r="B2395" s="414" t="s">
        <v>13939</v>
      </c>
      <c r="C2395" s="413" t="s">
        <v>13928</v>
      </c>
      <c r="D2395" s="410">
        <v>28.93</v>
      </c>
      <c r="E2395" s="21">
        <v>4.84</v>
      </c>
      <c r="F2395" s="28">
        <v>140.02</v>
      </c>
      <c r="G2395" s="387"/>
      <c r="H2395" s="383"/>
    </row>
    <row r="2396" s="380" customFormat="1" ht="25" customHeight="1" spans="1:8">
      <c r="A2396" s="208">
        <v>2392</v>
      </c>
      <c r="B2396" s="414" t="s">
        <v>13940</v>
      </c>
      <c r="C2396" s="413" t="s">
        <v>13928</v>
      </c>
      <c r="D2396" s="410">
        <v>4.13</v>
      </c>
      <c r="E2396" s="21">
        <v>4.84</v>
      </c>
      <c r="F2396" s="28">
        <v>19.99</v>
      </c>
      <c r="G2396" s="387"/>
      <c r="H2396" s="383"/>
    </row>
    <row r="2397" s="380" customFormat="1" ht="25" customHeight="1" spans="1:8">
      <c r="A2397" s="208">
        <v>2393</v>
      </c>
      <c r="B2397" s="414" t="s">
        <v>13941</v>
      </c>
      <c r="C2397" s="413" t="s">
        <v>13928</v>
      </c>
      <c r="D2397" s="410">
        <v>69.76</v>
      </c>
      <c r="E2397" s="21">
        <v>4.84</v>
      </c>
      <c r="F2397" s="28">
        <v>337.64</v>
      </c>
      <c r="G2397" s="387"/>
      <c r="H2397" s="383"/>
    </row>
    <row r="2398" s="380" customFormat="1" ht="25" customHeight="1" spans="1:8">
      <c r="A2398" s="208">
        <v>2394</v>
      </c>
      <c r="B2398" s="414" t="s">
        <v>13942</v>
      </c>
      <c r="C2398" s="413" t="s">
        <v>13928</v>
      </c>
      <c r="D2398" s="410">
        <v>14.37</v>
      </c>
      <c r="E2398" s="21">
        <v>4.84</v>
      </c>
      <c r="F2398" s="28">
        <v>69.55</v>
      </c>
      <c r="G2398" s="387"/>
      <c r="H2398" s="383"/>
    </row>
    <row r="2399" s="380" customFormat="1" ht="25" customHeight="1" spans="1:8">
      <c r="A2399" s="208">
        <v>2395</v>
      </c>
      <c r="B2399" s="414" t="s">
        <v>13943</v>
      </c>
      <c r="C2399" s="413" t="s">
        <v>13928</v>
      </c>
      <c r="D2399" s="410">
        <v>15.43</v>
      </c>
      <c r="E2399" s="21">
        <v>4.84</v>
      </c>
      <c r="F2399" s="28">
        <v>74.68</v>
      </c>
      <c r="G2399" s="387"/>
      <c r="H2399" s="383"/>
    </row>
    <row r="2400" s="380" customFormat="1" ht="25" customHeight="1" spans="1:8">
      <c r="A2400" s="208">
        <v>2396</v>
      </c>
      <c r="B2400" s="414" t="s">
        <v>13944</v>
      </c>
      <c r="C2400" s="413" t="s">
        <v>13928</v>
      </c>
      <c r="D2400" s="410">
        <v>24.17</v>
      </c>
      <c r="E2400" s="21">
        <v>4.84</v>
      </c>
      <c r="F2400" s="28">
        <v>116.98</v>
      </c>
      <c r="G2400" s="387"/>
      <c r="H2400" s="383"/>
    </row>
    <row r="2401" s="380" customFormat="1" ht="25" customHeight="1" spans="1:8">
      <c r="A2401" s="208">
        <v>2397</v>
      </c>
      <c r="B2401" s="414" t="s">
        <v>13945</v>
      </c>
      <c r="C2401" s="413" t="s">
        <v>13928</v>
      </c>
      <c r="D2401" s="410">
        <v>28.03</v>
      </c>
      <c r="E2401" s="21">
        <v>4.84</v>
      </c>
      <c r="F2401" s="28">
        <v>135.67</v>
      </c>
      <c r="G2401" s="387"/>
      <c r="H2401" s="383"/>
    </row>
    <row r="2402" s="380" customFormat="1" ht="25" customHeight="1" spans="1:8">
      <c r="A2402" s="208">
        <v>2398</v>
      </c>
      <c r="B2402" s="414" t="s">
        <v>13946</v>
      </c>
      <c r="C2402" s="413" t="s">
        <v>13928</v>
      </c>
      <c r="D2402" s="410">
        <v>20.36</v>
      </c>
      <c r="E2402" s="21">
        <v>4.84</v>
      </c>
      <c r="F2402" s="28">
        <v>98.54</v>
      </c>
      <c r="G2402" s="387"/>
      <c r="H2402" s="383"/>
    </row>
    <row r="2403" s="380" customFormat="1" ht="25" customHeight="1" spans="1:8">
      <c r="A2403" s="208">
        <v>2399</v>
      </c>
      <c r="B2403" s="414" t="s">
        <v>13947</v>
      </c>
      <c r="C2403" s="413" t="s">
        <v>13928</v>
      </c>
      <c r="D2403" s="410">
        <v>23.83</v>
      </c>
      <c r="E2403" s="21">
        <v>4.84</v>
      </c>
      <c r="F2403" s="28">
        <v>115.34</v>
      </c>
      <c r="G2403" s="387"/>
      <c r="H2403" s="383"/>
    </row>
    <row r="2404" s="380" customFormat="1" ht="25" customHeight="1" spans="1:8">
      <c r="A2404" s="208">
        <v>2400</v>
      </c>
      <c r="B2404" s="414" t="s">
        <v>13948</v>
      </c>
      <c r="C2404" s="413" t="s">
        <v>13928</v>
      </c>
      <c r="D2404" s="410">
        <v>14.63</v>
      </c>
      <c r="E2404" s="21">
        <v>4.84</v>
      </c>
      <c r="F2404" s="28">
        <v>70.81</v>
      </c>
      <c r="G2404" s="387"/>
      <c r="H2404" s="383"/>
    </row>
    <row r="2405" s="380" customFormat="1" ht="25" customHeight="1" spans="1:8">
      <c r="A2405" s="208">
        <v>2401</v>
      </c>
      <c r="B2405" s="414" t="s">
        <v>13949</v>
      </c>
      <c r="C2405" s="413" t="s">
        <v>13928</v>
      </c>
      <c r="D2405" s="410">
        <v>18.21</v>
      </c>
      <c r="E2405" s="21">
        <v>4.84</v>
      </c>
      <c r="F2405" s="28">
        <v>88.14</v>
      </c>
      <c r="G2405" s="387"/>
      <c r="H2405" s="383"/>
    </row>
    <row r="2406" s="380" customFormat="1" ht="25" customHeight="1" spans="1:8">
      <c r="A2406" s="208">
        <v>2402</v>
      </c>
      <c r="B2406" s="414" t="s">
        <v>1758</v>
      </c>
      <c r="C2406" s="413" t="s">
        <v>13928</v>
      </c>
      <c r="D2406" s="410">
        <v>21.48</v>
      </c>
      <c r="E2406" s="21">
        <v>4.84</v>
      </c>
      <c r="F2406" s="28">
        <v>103.96</v>
      </c>
      <c r="G2406" s="387"/>
      <c r="H2406" s="383"/>
    </row>
    <row r="2407" s="380" customFormat="1" ht="25" customHeight="1" spans="1:8">
      <c r="A2407" s="208">
        <v>2403</v>
      </c>
      <c r="B2407" s="414" t="s">
        <v>13950</v>
      </c>
      <c r="C2407" s="413" t="s">
        <v>13928</v>
      </c>
      <c r="D2407" s="410">
        <v>18.56</v>
      </c>
      <c r="E2407" s="21">
        <v>4.84</v>
      </c>
      <c r="F2407" s="28">
        <v>89.83</v>
      </c>
      <c r="G2407" s="387"/>
      <c r="H2407" s="383"/>
    </row>
    <row r="2408" s="380" customFormat="1" ht="25" customHeight="1" spans="1:8">
      <c r="A2408" s="208">
        <v>2404</v>
      </c>
      <c r="B2408" s="414" t="s">
        <v>7163</v>
      </c>
      <c r="C2408" s="413" t="s">
        <v>13928</v>
      </c>
      <c r="D2408" s="34">
        <v>23.56</v>
      </c>
      <c r="E2408" s="21">
        <v>4.84</v>
      </c>
      <c r="F2408" s="28">
        <v>114.03</v>
      </c>
      <c r="G2408" s="387"/>
      <c r="H2408" s="383"/>
    </row>
    <row r="2409" s="380" customFormat="1" ht="25" customHeight="1" spans="1:8">
      <c r="A2409" s="208">
        <v>2405</v>
      </c>
      <c r="B2409" s="414" t="s">
        <v>13951</v>
      </c>
      <c r="C2409" s="413" t="s">
        <v>13928</v>
      </c>
      <c r="D2409" s="410">
        <v>8.47</v>
      </c>
      <c r="E2409" s="21">
        <v>4.84</v>
      </c>
      <c r="F2409" s="28">
        <v>40.99</v>
      </c>
      <c r="G2409" s="387"/>
      <c r="H2409" s="383"/>
    </row>
    <row r="2410" s="380" customFormat="1" ht="25" customHeight="1" spans="1:8">
      <c r="A2410" s="208">
        <v>2406</v>
      </c>
      <c r="B2410" s="414" t="s">
        <v>13952</v>
      </c>
      <c r="C2410" s="413" t="s">
        <v>13928</v>
      </c>
      <c r="D2410" s="410">
        <v>13.53</v>
      </c>
      <c r="E2410" s="21">
        <v>4.84</v>
      </c>
      <c r="F2410" s="28">
        <v>65.49</v>
      </c>
      <c r="G2410" s="387"/>
      <c r="H2410" s="383"/>
    </row>
    <row r="2411" s="380" customFormat="1" ht="25" customHeight="1" spans="1:8">
      <c r="A2411" s="208">
        <v>2407</v>
      </c>
      <c r="B2411" s="414" t="s">
        <v>13953</v>
      </c>
      <c r="C2411" s="413" t="s">
        <v>13928</v>
      </c>
      <c r="D2411" s="410">
        <v>14.54</v>
      </c>
      <c r="E2411" s="21">
        <v>4.84</v>
      </c>
      <c r="F2411" s="28">
        <v>70.37</v>
      </c>
      <c r="G2411" s="387"/>
      <c r="H2411" s="383"/>
    </row>
    <row r="2412" s="380" customFormat="1" ht="25" customHeight="1" spans="1:8">
      <c r="A2412" s="208">
        <v>2408</v>
      </c>
      <c r="B2412" s="414" t="s">
        <v>4763</v>
      </c>
      <c r="C2412" s="413" t="s">
        <v>13954</v>
      </c>
      <c r="D2412" s="410">
        <v>3</v>
      </c>
      <c r="E2412" s="21">
        <v>4.84</v>
      </c>
      <c r="F2412" s="28">
        <v>14.52</v>
      </c>
      <c r="G2412" s="387"/>
      <c r="H2412" s="383"/>
    </row>
    <row r="2413" s="380" customFormat="1" ht="25" customHeight="1" spans="1:8">
      <c r="A2413" s="208">
        <v>2409</v>
      </c>
      <c r="B2413" s="414" t="s">
        <v>6078</v>
      </c>
      <c r="C2413" s="413" t="s">
        <v>13954</v>
      </c>
      <c r="D2413" s="410">
        <v>6.69</v>
      </c>
      <c r="E2413" s="21">
        <v>4.84</v>
      </c>
      <c r="F2413" s="28">
        <v>32.38</v>
      </c>
      <c r="G2413" s="387"/>
      <c r="H2413" s="383"/>
    </row>
    <row r="2414" s="380" customFormat="1" ht="25" customHeight="1" spans="1:8">
      <c r="A2414" s="208">
        <v>2410</v>
      </c>
      <c r="B2414" s="414" t="s">
        <v>13955</v>
      </c>
      <c r="C2414" s="413" t="s">
        <v>13954</v>
      </c>
      <c r="D2414" s="410">
        <v>9.52</v>
      </c>
      <c r="E2414" s="21">
        <v>4.84</v>
      </c>
      <c r="F2414" s="28">
        <v>46.08</v>
      </c>
      <c r="G2414" s="387"/>
      <c r="H2414" s="383"/>
    </row>
    <row r="2415" s="380" customFormat="1" ht="25" customHeight="1" spans="1:8">
      <c r="A2415" s="208">
        <v>2411</v>
      </c>
      <c r="B2415" s="414" t="s">
        <v>2012</v>
      </c>
      <c r="C2415" s="413" t="s">
        <v>13954</v>
      </c>
      <c r="D2415" s="410">
        <v>13.27</v>
      </c>
      <c r="E2415" s="21">
        <v>4.84</v>
      </c>
      <c r="F2415" s="28">
        <v>64.23</v>
      </c>
      <c r="G2415" s="387"/>
      <c r="H2415" s="383"/>
    </row>
    <row r="2416" s="380" customFormat="1" ht="25" customHeight="1" spans="1:8">
      <c r="A2416" s="208">
        <v>2412</v>
      </c>
      <c r="B2416" s="414" t="s">
        <v>4532</v>
      </c>
      <c r="C2416" s="413" t="s">
        <v>13954</v>
      </c>
      <c r="D2416" s="410">
        <v>17.02</v>
      </c>
      <c r="E2416" s="21">
        <v>4.84</v>
      </c>
      <c r="F2416" s="28">
        <v>82.38</v>
      </c>
      <c r="G2416" s="387"/>
      <c r="H2416" s="383"/>
    </row>
    <row r="2417" s="380" customFormat="1" ht="25" customHeight="1" spans="1:8">
      <c r="A2417" s="208">
        <v>2413</v>
      </c>
      <c r="B2417" s="414" t="s">
        <v>6191</v>
      </c>
      <c r="C2417" s="413" t="s">
        <v>13954</v>
      </c>
      <c r="D2417" s="410">
        <v>7.5</v>
      </c>
      <c r="E2417" s="21">
        <v>4.84</v>
      </c>
      <c r="F2417" s="28">
        <v>36.3</v>
      </c>
      <c r="G2417" s="387"/>
      <c r="H2417" s="383"/>
    </row>
    <row r="2418" s="380" customFormat="1" ht="25" customHeight="1" spans="1:8">
      <c r="A2418" s="208">
        <v>2414</v>
      </c>
      <c r="B2418" s="414" t="s">
        <v>1885</v>
      </c>
      <c r="C2418" s="413" t="s">
        <v>13954</v>
      </c>
      <c r="D2418" s="410">
        <v>45</v>
      </c>
      <c r="E2418" s="21">
        <v>4.84</v>
      </c>
      <c r="F2418" s="28">
        <v>217.8</v>
      </c>
      <c r="G2418" s="387"/>
      <c r="H2418" s="383"/>
    </row>
    <row r="2419" s="380" customFormat="1" ht="25" customHeight="1" spans="1:8">
      <c r="A2419" s="208">
        <v>2415</v>
      </c>
      <c r="B2419" s="414" t="s">
        <v>7053</v>
      </c>
      <c r="C2419" s="413" t="s">
        <v>13954</v>
      </c>
      <c r="D2419" s="410">
        <v>35.54</v>
      </c>
      <c r="E2419" s="21">
        <v>4.84</v>
      </c>
      <c r="F2419" s="28">
        <v>172.01</v>
      </c>
      <c r="G2419" s="387"/>
      <c r="H2419" s="383"/>
    </row>
    <row r="2420" s="380" customFormat="1" ht="25" customHeight="1" spans="1:8">
      <c r="A2420" s="208">
        <v>2416</v>
      </c>
      <c r="B2420" s="414" t="s">
        <v>621</v>
      </c>
      <c r="C2420" s="413" t="s">
        <v>13954</v>
      </c>
      <c r="D2420" s="410">
        <v>28.16</v>
      </c>
      <c r="E2420" s="21">
        <v>4.84</v>
      </c>
      <c r="F2420" s="28">
        <v>136.29</v>
      </c>
      <c r="G2420" s="387"/>
      <c r="H2420" s="383"/>
    </row>
    <row r="2421" s="380" customFormat="1" ht="25" customHeight="1" spans="1:8">
      <c r="A2421" s="208">
        <v>2417</v>
      </c>
      <c r="B2421" s="414" t="s">
        <v>13956</v>
      </c>
      <c r="C2421" s="413" t="s">
        <v>13954</v>
      </c>
      <c r="D2421" s="410">
        <v>19.93</v>
      </c>
      <c r="E2421" s="21">
        <v>4.84</v>
      </c>
      <c r="F2421" s="28">
        <v>96.46</v>
      </c>
      <c r="G2421" s="387"/>
      <c r="H2421" s="383"/>
    </row>
    <row r="2422" s="380" customFormat="1" ht="25" customHeight="1" spans="1:8">
      <c r="A2422" s="208">
        <v>2418</v>
      </c>
      <c r="B2422" s="414" t="s">
        <v>13957</v>
      </c>
      <c r="C2422" s="413" t="s">
        <v>13954</v>
      </c>
      <c r="D2422" s="410">
        <v>3.6</v>
      </c>
      <c r="E2422" s="21">
        <v>4.84</v>
      </c>
      <c r="F2422" s="28">
        <v>17.42</v>
      </c>
      <c r="G2422" s="387"/>
      <c r="H2422" s="383"/>
    </row>
    <row r="2423" s="380" customFormat="1" ht="25" customHeight="1" spans="1:8">
      <c r="A2423" s="208">
        <v>2419</v>
      </c>
      <c r="B2423" s="414" t="s">
        <v>13958</v>
      </c>
      <c r="C2423" s="413" t="s">
        <v>13954</v>
      </c>
      <c r="D2423" s="410">
        <v>4.09</v>
      </c>
      <c r="E2423" s="21">
        <v>4.84</v>
      </c>
      <c r="F2423" s="28">
        <v>19.8</v>
      </c>
      <c r="G2423" s="387"/>
      <c r="H2423" s="383"/>
    </row>
    <row r="2424" s="380" customFormat="1" ht="25" customHeight="1" spans="1:8">
      <c r="A2424" s="208">
        <v>2420</v>
      </c>
      <c r="B2424" s="414" t="s">
        <v>13959</v>
      </c>
      <c r="C2424" s="413" t="s">
        <v>13954</v>
      </c>
      <c r="D2424" s="410">
        <v>5.13</v>
      </c>
      <c r="E2424" s="21">
        <v>4.84</v>
      </c>
      <c r="F2424" s="28">
        <v>24.83</v>
      </c>
      <c r="G2424" s="387"/>
      <c r="H2424" s="383"/>
    </row>
    <row r="2425" s="380" customFormat="1" ht="25" customHeight="1" spans="1:8">
      <c r="A2425" s="208">
        <v>2421</v>
      </c>
      <c r="B2425" s="414" t="s">
        <v>13960</v>
      </c>
      <c r="C2425" s="413" t="s">
        <v>13954</v>
      </c>
      <c r="D2425" s="410">
        <v>9.97</v>
      </c>
      <c r="E2425" s="21">
        <v>4.84</v>
      </c>
      <c r="F2425" s="28">
        <v>48.25</v>
      </c>
      <c r="G2425" s="387"/>
      <c r="H2425" s="383"/>
    </row>
    <row r="2426" s="380" customFormat="1" ht="25" customHeight="1" spans="1:8">
      <c r="A2426" s="208">
        <v>2422</v>
      </c>
      <c r="B2426" s="414" t="s">
        <v>10231</v>
      </c>
      <c r="C2426" s="413" t="s">
        <v>13954</v>
      </c>
      <c r="D2426" s="410">
        <v>3.48</v>
      </c>
      <c r="E2426" s="21">
        <v>4.84</v>
      </c>
      <c r="F2426" s="28">
        <v>16.84</v>
      </c>
      <c r="G2426" s="387"/>
      <c r="H2426" s="383"/>
    </row>
    <row r="2427" s="380" customFormat="1" ht="25" customHeight="1" spans="1:8">
      <c r="A2427" s="208">
        <v>2423</v>
      </c>
      <c r="B2427" s="414" t="s">
        <v>4420</v>
      </c>
      <c r="C2427" s="413" t="s">
        <v>13954</v>
      </c>
      <c r="D2427" s="410">
        <v>7.52</v>
      </c>
      <c r="E2427" s="21">
        <v>4.84</v>
      </c>
      <c r="F2427" s="28">
        <v>36.4</v>
      </c>
      <c r="G2427" s="387"/>
      <c r="H2427" s="383"/>
    </row>
    <row r="2428" s="380" customFormat="1" ht="25" customHeight="1" spans="1:8">
      <c r="A2428" s="208">
        <v>2424</v>
      </c>
      <c r="B2428" s="414" t="s">
        <v>13961</v>
      </c>
      <c r="C2428" s="413" t="s">
        <v>13954</v>
      </c>
      <c r="D2428" s="410">
        <v>2.32</v>
      </c>
      <c r="E2428" s="21">
        <v>4.84</v>
      </c>
      <c r="F2428" s="28">
        <v>11.23</v>
      </c>
      <c r="G2428" s="387"/>
      <c r="H2428" s="383"/>
    </row>
    <row r="2429" s="380" customFormat="1" ht="25" customHeight="1" spans="1:8">
      <c r="A2429" s="208">
        <v>2425</v>
      </c>
      <c r="B2429" s="414" t="s">
        <v>13962</v>
      </c>
      <c r="C2429" s="413" t="s">
        <v>13954</v>
      </c>
      <c r="D2429" s="410">
        <v>3.91</v>
      </c>
      <c r="E2429" s="21">
        <v>4.84</v>
      </c>
      <c r="F2429" s="28">
        <v>18.92</v>
      </c>
      <c r="G2429" s="387"/>
      <c r="H2429" s="383"/>
    </row>
    <row r="2430" s="380" customFormat="1" ht="25" customHeight="1" spans="1:8">
      <c r="A2430" s="208">
        <v>2426</v>
      </c>
      <c r="B2430" s="414" t="s">
        <v>2509</v>
      </c>
      <c r="C2430" s="413" t="s">
        <v>13954</v>
      </c>
      <c r="D2430" s="410">
        <v>18.17</v>
      </c>
      <c r="E2430" s="21">
        <v>4.84</v>
      </c>
      <c r="F2430" s="28">
        <v>87.94</v>
      </c>
      <c r="G2430" s="387"/>
      <c r="H2430" s="383"/>
    </row>
    <row r="2431" s="380" customFormat="1" ht="25" customHeight="1" spans="1:8">
      <c r="A2431" s="208">
        <v>2427</v>
      </c>
      <c r="B2431" s="414" t="s">
        <v>6270</v>
      </c>
      <c r="C2431" s="413" t="s">
        <v>13954</v>
      </c>
      <c r="D2431" s="410">
        <v>3.1</v>
      </c>
      <c r="E2431" s="21">
        <v>4.84</v>
      </c>
      <c r="F2431" s="28">
        <v>15</v>
      </c>
      <c r="G2431" s="387"/>
      <c r="H2431" s="383"/>
    </row>
    <row r="2432" s="380" customFormat="1" ht="25" customHeight="1" spans="1:8">
      <c r="A2432" s="208">
        <v>2428</v>
      </c>
      <c r="B2432" s="414" t="s">
        <v>7744</v>
      </c>
      <c r="C2432" s="413" t="s">
        <v>13954</v>
      </c>
      <c r="D2432" s="410">
        <v>10.48</v>
      </c>
      <c r="E2432" s="21">
        <v>4.84</v>
      </c>
      <c r="F2432" s="28">
        <v>50.72</v>
      </c>
      <c r="G2432" s="387"/>
      <c r="H2432" s="383"/>
    </row>
    <row r="2433" s="380" customFormat="1" ht="25" customHeight="1" spans="1:8">
      <c r="A2433" s="208">
        <v>2429</v>
      </c>
      <c r="B2433" s="414" t="s">
        <v>13963</v>
      </c>
      <c r="C2433" s="413" t="s">
        <v>13954</v>
      </c>
      <c r="D2433" s="410">
        <v>9.38</v>
      </c>
      <c r="E2433" s="21">
        <v>4.84</v>
      </c>
      <c r="F2433" s="28">
        <v>45.4</v>
      </c>
      <c r="G2433" s="387"/>
      <c r="H2433" s="383"/>
    </row>
    <row r="2434" s="380" customFormat="1" ht="25" customHeight="1" spans="1:8">
      <c r="A2434" s="208">
        <v>2430</v>
      </c>
      <c r="B2434" s="414" t="s">
        <v>1320</v>
      </c>
      <c r="C2434" s="413" t="s">
        <v>13954</v>
      </c>
      <c r="D2434" s="410">
        <v>8.21</v>
      </c>
      <c r="E2434" s="21">
        <v>4.84</v>
      </c>
      <c r="F2434" s="28">
        <v>39.74</v>
      </c>
      <c r="G2434" s="387"/>
      <c r="H2434" s="383"/>
    </row>
    <row r="2435" s="380" customFormat="1" ht="25" customHeight="1" spans="1:8">
      <c r="A2435" s="208">
        <v>2431</v>
      </c>
      <c r="B2435" s="414" t="s">
        <v>13964</v>
      </c>
      <c r="C2435" s="413" t="s">
        <v>13954</v>
      </c>
      <c r="D2435" s="410">
        <v>18.82</v>
      </c>
      <c r="E2435" s="21">
        <v>4.84</v>
      </c>
      <c r="F2435" s="28">
        <v>91.09</v>
      </c>
      <c r="G2435" s="387"/>
      <c r="H2435" s="383"/>
    </row>
    <row r="2436" s="380" customFormat="1" ht="25" customHeight="1" spans="1:8">
      <c r="A2436" s="208">
        <v>2432</v>
      </c>
      <c r="B2436" s="414" t="s">
        <v>13965</v>
      </c>
      <c r="C2436" s="413" t="s">
        <v>13954</v>
      </c>
      <c r="D2436" s="410">
        <v>6.81</v>
      </c>
      <c r="E2436" s="21">
        <v>4.84</v>
      </c>
      <c r="F2436" s="28">
        <v>32.96</v>
      </c>
      <c r="G2436" s="387"/>
      <c r="H2436" s="383"/>
    </row>
    <row r="2437" s="380" customFormat="1" ht="25" customHeight="1" spans="1:8">
      <c r="A2437" s="208">
        <v>2433</v>
      </c>
      <c r="B2437" s="414" t="s">
        <v>13966</v>
      </c>
      <c r="C2437" s="413" t="s">
        <v>13954</v>
      </c>
      <c r="D2437" s="410">
        <v>55.41</v>
      </c>
      <c r="E2437" s="21">
        <v>4.84</v>
      </c>
      <c r="F2437" s="28">
        <v>268.18</v>
      </c>
      <c r="G2437" s="387"/>
      <c r="H2437" s="383"/>
    </row>
    <row r="2438" s="380" customFormat="1" ht="25" customHeight="1" spans="1:8">
      <c r="A2438" s="208">
        <v>2434</v>
      </c>
      <c r="B2438" s="414" t="s">
        <v>12223</v>
      </c>
      <c r="C2438" s="413" t="s">
        <v>13954</v>
      </c>
      <c r="D2438" s="410">
        <v>30.6</v>
      </c>
      <c r="E2438" s="21">
        <v>4.84</v>
      </c>
      <c r="F2438" s="28">
        <v>148.1</v>
      </c>
      <c r="G2438" s="387"/>
      <c r="H2438" s="383"/>
    </row>
    <row r="2439" s="380" customFormat="1" ht="25" customHeight="1" spans="1:8">
      <c r="A2439" s="208">
        <v>2435</v>
      </c>
      <c r="B2439" s="414" t="s">
        <v>6810</v>
      </c>
      <c r="C2439" s="413" t="s">
        <v>13954</v>
      </c>
      <c r="D2439" s="410">
        <v>14.74</v>
      </c>
      <c r="E2439" s="21">
        <v>4.84</v>
      </c>
      <c r="F2439" s="28">
        <v>71.34</v>
      </c>
      <c r="G2439" s="387"/>
      <c r="H2439" s="383"/>
    </row>
    <row r="2440" s="380" customFormat="1" ht="25" customHeight="1" spans="1:8">
      <c r="A2440" s="208">
        <v>2436</v>
      </c>
      <c r="B2440" s="414" t="s">
        <v>381</v>
      </c>
      <c r="C2440" s="413" t="s">
        <v>13954</v>
      </c>
      <c r="D2440" s="410">
        <v>2.73</v>
      </c>
      <c r="E2440" s="21">
        <v>4.84</v>
      </c>
      <c r="F2440" s="28">
        <v>13.21</v>
      </c>
      <c r="G2440" s="387"/>
      <c r="H2440" s="383"/>
    </row>
    <row r="2441" s="380" customFormat="1" ht="25" customHeight="1" spans="1:8">
      <c r="A2441" s="208">
        <v>2437</v>
      </c>
      <c r="B2441" s="414" t="s">
        <v>13967</v>
      </c>
      <c r="C2441" s="413" t="s">
        <v>13954</v>
      </c>
      <c r="D2441" s="410">
        <v>1.5</v>
      </c>
      <c r="E2441" s="21">
        <v>4.84</v>
      </c>
      <c r="F2441" s="28">
        <v>7.26</v>
      </c>
      <c r="G2441" s="387"/>
      <c r="H2441" s="383"/>
    </row>
    <row r="2442" s="380" customFormat="1" ht="25" customHeight="1" spans="1:8">
      <c r="A2442" s="208">
        <v>2438</v>
      </c>
      <c r="B2442" s="414" t="s">
        <v>11801</v>
      </c>
      <c r="C2442" s="413" t="s">
        <v>13954</v>
      </c>
      <c r="D2442" s="410">
        <v>7.79</v>
      </c>
      <c r="E2442" s="21">
        <v>4.84</v>
      </c>
      <c r="F2442" s="28">
        <v>37.7</v>
      </c>
      <c r="G2442" s="387"/>
      <c r="H2442" s="383"/>
    </row>
    <row r="2443" s="380" customFormat="1" ht="25" customHeight="1" spans="1:8">
      <c r="A2443" s="208">
        <v>2439</v>
      </c>
      <c r="B2443" s="414" t="s">
        <v>2785</v>
      </c>
      <c r="C2443" s="413" t="s">
        <v>13954</v>
      </c>
      <c r="D2443" s="410">
        <v>11.23</v>
      </c>
      <c r="E2443" s="21">
        <v>4.84</v>
      </c>
      <c r="F2443" s="28">
        <v>54.35</v>
      </c>
      <c r="G2443" s="387"/>
      <c r="H2443" s="383"/>
    </row>
    <row r="2444" s="380" customFormat="1" ht="25" customHeight="1" spans="1:8">
      <c r="A2444" s="208">
        <v>2440</v>
      </c>
      <c r="B2444" s="414" t="s">
        <v>13968</v>
      </c>
      <c r="C2444" s="413" t="s">
        <v>13954</v>
      </c>
      <c r="D2444" s="410">
        <v>9.17</v>
      </c>
      <c r="E2444" s="21">
        <v>4.84</v>
      </c>
      <c r="F2444" s="28">
        <v>44.38</v>
      </c>
      <c r="G2444" s="387"/>
      <c r="H2444" s="383"/>
    </row>
    <row r="2445" s="380" customFormat="1" ht="25" customHeight="1" spans="1:8">
      <c r="A2445" s="208">
        <v>2441</v>
      </c>
      <c r="B2445" s="414" t="s">
        <v>13969</v>
      </c>
      <c r="C2445" s="413" t="s">
        <v>13954</v>
      </c>
      <c r="D2445" s="410">
        <v>6</v>
      </c>
      <c r="E2445" s="21">
        <v>4.84</v>
      </c>
      <c r="F2445" s="28">
        <v>29.04</v>
      </c>
      <c r="G2445" s="387"/>
      <c r="H2445" s="383"/>
    </row>
    <row r="2446" s="380" customFormat="1" ht="25" customHeight="1" spans="1:8">
      <c r="A2446" s="208">
        <v>2442</v>
      </c>
      <c r="B2446" s="414" t="s">
        <v>13970</v>
      </c>
      <c r="C2446" s="413" t="s">
        <v>13954</v>
      </c>
      <c r="D2446" s="410">
        <v>35</v>
      </c>
      <c r="E2446" s="21">
        <v>4.84</v>
      </c>
      <c r="F2446" s="28">
        <v>169.4</v>
      </c>
      <c r="G2446" s="387"/>
      <c r="H2446" s="383"/>
    </row>
    <row r="2447" s="380" customFormat="1" ht="25" customHeight="1" spans="1:8">
      <c r="A2447" s="208">
        <v>2443</v>
      </c>
      <c r="B2447" s="414" t="s">
        <v>13971</v>
      </c>
      <c r="C2447" s="413" t="s">
        <v>13954</v>
      </c>
      <c r="D2447" s="410">
        <v>335</v>
      </c>
      <c r="E2447" s="21">
        <v>4.84</v>
      </c>
      <c r="F2447" s="28">
        <v>1621.4</v>
      </c>
      <c r="G2447" s="387"/>
      <c r="H2447" s="383"/>
    </row>
    <row r="2448" s="380" customFormat="1" ht="25" customHeight="1" spans="1:8">
      <c r="A2448" s="208">
        <v>2444</v>
      </c>
      <c r="B2448" s="414" t="s">
        <v>13972</v>
      </c>
      <c r="C2448" s="413" t="s">
        <v>13973</v>
      </c>
      <c r="D2448" s="410">
        <v>11.83</v>
      </c>
      <c r="E2448" s="21">
        <v>4.84</v>
      </c>
      <c r="F2448" s="28">
        <v>57.26</v>
      </c>
      <c r="G2448" s="387"/>
      <c r="H2448" s="383"/>
    </row>
    <row r="2449" s="380" customFormat="1" ht="25" customHeight="1" spans="1:8">
      <c r="A2449" s="208">
        <v>2445</v>
      </c>
      <c r="B2449" s="414" t="s">
        <v>13974</v>
      </c>
      <c r="C2449" s="413" t="s">
        <v>13973</v>
      </c>
      <c r="D2449" s="410">
        <v>8.09</v>
      </c>
      <c r="E2449" s="21">
        <v>4.84</v>
      </c>
      <c r="F2449" s="28">
        <v>39.16</v>
      </c>
      <c r="G2449" s="387"/>
      <c r="H2449" s="383"/>
    </row>
    <row r="2450" s="380" customFormat="1" ht="25" customHeight="1" spans="1:8">
      <c r="A2450" s="208">
        <v>2446</v>
      </c>
      <c r="B2450" s="414" t="s">
        <v>380</v>
      </c>
      <c r="C2450" s="413" t="s">
        <v>13973</v>
      </c>
      <c r="D2450" s="410">
        <v>15.75</v>
      </c>
      <c r="E2450" s="21">
        <v>4.84</v>
      </c>
      <c r="F2450" s="28">
        <v>76.23</v>
      </c>
      <c r="G2450" s="387"/>
      <c r="H2450" s="383"/>
    </row>
    <row r="2451" s="380" customFormat="1" ht="25" customHeight="1" spans="1:8">
      <c r="A2451" s="208">
        <v>2447</v>
      </c>
      <c r="B2451" s="414" t="s">
        <v>13975</v>
      </c>
      <c r="C2451" s="413" t="s">
        <v>13973</v>
      </c>
      <c r="D2451" s="410">
        <v>13.52</v>
      </c>
      <c r="E2451" s="21">
        <v>4.84</v>
      </c>
      <c r="F2451" s="28">
        <v>65.44</v>
      </c>
      <c r="G2451" s="387"/>
      <c r="H2451" s="383"/>
    </row>
    <row r="2452" s="380" customFormat="1" ht="25" customHeight="1" spans="1:8">
      <c r="A2452" s="208">
        <v>2448</v>
      </c>
      <c r="B2452" s="414" t="s">
        <v>13976</v>
      </c>
      <c r="C2452" s="413" t="s">
        <v>13973</v>
      </c>
      <c r="D2452" s="410">
        <v>19.07</v>
      </c>
      <c r="E2452" s="21">
        <v>4.84</v>
      </c>
      <c r="F2452" s="28">
        <v>92.3</v>
      </c>
      <c r="G2452" s="387"/>
      <c r="H2452" s="383"/>
    </row>
    <row r="2453" s="380" customFormat="1" ht="25" customHeight="1" spans="1:8">
      <c r="A2453" s="208">
        <v>2449</v>
      </c>
      <c r="B2453" s="414" t="s">
        <v>13977</v>
      </c>
      <c r="C2453" s="413" t="s">
        <v>13973</v>
      </c>
      <c r="D2453" s="410">
        <v>6.77</v>
      </c>
      <c r="E2453" s="21">
        <v>4.84</v>
      </c>
      <c r="F2453" s="28">
        <v>32.77</v>
      </c>
      <c r="G2453" s="387"/>
      <c r="H2453" s="383"/>
    </row>
    <row r="2454" s="380" customFormat="1" ht="25" customHeight="1" spans="1:8">
      <c r="A2454" s="208">
        <v>2450</v>
      </c>
      <c r="B2454" s="414" t="s">
        <v>13978</v>
      </c>
      <c r="C2454" s="413" t="s">
        <v>13973</v>
      </c>
      <c r="D2454" s="410">
        <v>6.2</v>
      </c>
      <c r="E2454" s="21">
        <v>4.84</v>
      </c>
      <c r="F2454" s="28">
        <v>30.01</v>
      </c>
      <c r="G2454" s="387"/>
      <c r="H2454" s="383"/>
    </row>
    <row r="2455" s="380" customFormat="1" ht="25" customHeight="1" spans="1:8">
      <c r="A2455" s="208">
        <v>2451</v>
      </c>
      <c r="B2455" s="414" t="s">
        <v>13979</v>
      </c>
      <c r="C2455" s="413" t="s">
        <v>13973</v>
      </c>
      <c r="D2455" s="410">
        <v>1.68</v>
      </c>
      <c r="E2455" s="21">
        <v>4.84</v>
      </c>
      <c r="F2455" s="28">
        <v>8.13</v>
      </c>
      <c r="G2455" s="387"/>
      <c r="H2455" s="383"/>
    </row>
    <row r="2456" s="380" customFormat="1" ht="25" customHeight="1" spans="1:8">
      <c r="A2456" s="208">
        <v>2452</v>
      </c>
      <c r="B2456" s="414" t="s">
        <v>13980</v>
      </c>
      <c r="C2456" s="413" t="s">
        <v>13973</v>
      </c>
      <c r="D2456" s="410">
        <v>35.26</v>
      </c>
      <c r="E2456" s="21">
        <v>4.84</v>
      </c>
      <c r="F2456" s="28">
        <v>170.66</v>
      </c>
      <c r="G2456" s="387"/>
      <c r="H2456" s="383"/>
    </row>
    <row r="2457" s="380" customFormat="1" ht="25" customHeight="1" spans="1:8">
      <c r="A2457" s="208">
        <v>2453</v>
      </c>
      <c r="B2457" s="414" t="s">
        <v>13981</v>
      </c>
      <c r="C2457" s="413" t="s">
        <v>13973</v>
      </c>
      <c r="D2457" s="410">
        <v>15.33</v>
      </c>
      <c r="E2457" s="21">
        <v>4.84</v>
      </c>
      <c r="F2457" s="28">
        <v>74.2</v>
      </c>
      <c r="G2457" s="387"/>
      <c r="H2457" s="383"/>
    </row>
    <row r="2458" s="380" customFormat="1" ht="25" customHeight="1" spans="1:8">
      <c r="A2458" s="208">
        <v>2454</v>
      </c>
      <c r="B2458" s="414" t="s">
        <v>13982</v>
      </c>
      <c r="C2458" s="413" t="s">
        <v>13973</v>
      </c>
      <c r="D2458" s="410">
        <v>13.81</v>
      </c>
      <c r="E2458" s="21">
        <v>4.84</v>
      </c>
      <c r="F2458" s="28">
        <v>66.84</v>
      </c>
      <c r="G2458" s="387"/>
      <c r="H2458" s="383"/>
    </row>
    <row r="2459" s="380" customFormat="1" ht="25" customHeight="1" spans="1:8">
      <c r="A2459" s="208">
        <v>2455</v>
      </c>
      <c r="B2459" s="414" t="s">
        <v>13983</v>
      </c>
      <c r="C2459" s="413" t="s">
        <v>13973</v>
      </c>
      <c r="D2459" s="410">
        <v>6.44</v>
      </c>
      <c r="E2459" s="21">
        <v>4.84</v>
      </c>
      <c r="F2459" s="28">
        <v>31.17</v>
      </c>
      <c r="G2459" s="387"/>
      <c r="H2459" s="383"/>
    </row>
    <row r="2460" s="380" customFormat="1" ht="25" customHeight="1" spans="1:8">
      <c r="A2460" s="208">
        <v>2456</v>
      </c>
      <c r="B2460" s="414" t="s">
        <v>13984</v>
      </c>
      <c r="C2460" s="413" t="s">
        <v>13973</v>
      </c>
      <c r="D2460" s="410">
        <v>16.58</v>
      </c>
      <c r="E2460" s="21">
        <v>4.84</v>
      </c>
      <c r="F2460" s="28">
        <v>80.25</v>
      </c>
      <c r="G2460" s="387"/>
      <c r="H2460" s="383"/>
    </row>
    <row r="2461" s="380" customFormat="1" ht="25" customHeight="1" spans="1:8">
      <c r="A2461" s="208">
        <v>2457</v>
      </c>
      <c r="B2461" s="414" t="s">
        <v>13985</v>
      </c>
      <c r="C2461" s="413" t="s">
        <v>13973</v>
      </c>
      <c r="D2461" s="410">
        <v>15.8</v>
      </c>
      <c r="E2461" s="21">
        <v>4.84</v>
      </c>
      <c r="F2461" s="28">
        <v>76.47</v>
      </c>
      <c r="G2461" s="387"/>
      <c r="H2461" s="383"/>
    </row>
    <row r="2462" s="380" customFormat="1" ht="25" customHeight="1" spans="1:8">
      <c r="A2462" s="208">
        <v>2458</v>
      </c>
      <c r="B2462" s="414" t="s">
        <v>13986</v>
      </c>
      <c r="C2462" s="413" t="s">
        <v>13973</v>
      </c>
      <c r="D2462" s="410">
        <v>12.02</v>
      </c>
      <c r="E2462" s="21">
        <v>4.84</v>
      </c>
      <c r="F2462" s="28">
        <v>58.18</v>
      </c>
      <c r="G2462" s="387"/>
      <c r="H2462" s="383"/>
    </row>
    <row r="2463" s="380" customFormat="1" ht="25" customHeight="1" spans="1:8">
      <c r="A2463" s="208">
        <v>2459</v>
      </c>
      <c r="B2463" s="414" t="s">
        <v>558</v>
      </c>
      <c r="C2463" s="413" t="s">
        <v>13973</v>
      </c>
      <c r="D2463" s="410">
        <v>10.13</v>
      </c>
      <c r="E2463" s="21">
        <v>4.84</v>
      </c>
      <c r="F2463" s="28">
        <v>49.03</v>
      </c>
      <c r="G2463" s="387"/>
      <c r="H2463" s="383"/>
    </row>
    <row r="2464" s="380" customFormat="1" ht="25" customHeight="1" spans="1:8">
      <c r="A2464" s="208">
        <v>2460</v>
      </c>
      <c r="B2464" s="414" t="s">
        <v>13987</v>
      </c>
      <c r="C2464" s="413" t="s">
        <v>13973</v>
      </c>
      <c r="D2464" s="410">
        <v>15.74</v>
      </c>
      <c r="E2464" s="21">
        <v>4.84</v>
      </c>
      <c r="F2464" s="28">
        <v>76.18</v>
      </c>
      <c r="G2464" s="387"/>
      <c r="H2464" s="383"/>
    </row>
    <row r="2465" s="380" customFormat="1" ht="25" customHeight="1" spans="1:8">
      <c r="A2465" s="208">
        <v>2461</v>
      </c>
      <c r="B2465" s="414" t="s">
        <v>13988</v>
      </c>
      <c r="C2465" s="413" t="s">
        <v>13973</v>
      </c>
      <c r="D2465" s="410">
        <v>10.75</v>
      </c>
      <c r="E2465" s="21">
        <v>4.84</v>
      </c>
      <c r="F2465" s="28">
        <v>52.03</v>
      </c>
      <c r="G2465" s="387"/>
      <c r="H2465" s="383"/>
    </row>
    <row r="2466" s="380" customFormat="1" ht="25" customHeight="1" spans="1:8">
      <c r="A2466" s="208">
        <v>2462</v>
      </c>
      <c r="B2466" s="414" t="s">
        <v>13989</v>
      </c>
      <c r="C2466" s="413" t="s">
        <v>13973</v>
      </c>
      <c r="D2466" s="410">
        <v>17.59</v>
      </c>
      <c r="E2466" s="21">
        <v>4.84</v>
      </c>
      <c r="F2466" s="28">
        <v>85.14</v>
      </c>
      <c r="G2466" s="387"/>
      <c r="H2466" s="383"/>
    </row>
    <row r="2467" s="380" customFormat="1" ht="25" customHeight="1" spans="1:8">
      <c r="A2467" s="208">
        <v>2463</v>
      </c>
      <c r="B2467" s="414" t="s">
        <v>6117</v>
      </c>
      <c r="C2467" s="413" t="s">
        <v>13973</v>
      </c>
      <c r="D2467" s="410">
        <v>9.14</v>
      </c>
      <c r="E2467" s="21">
        <v>4.84</v>
      </c>
      <c r="F2467" s="28">
        <v>44.24</v>
      </c>
      <c r="G2467" s="387"/>
      <c r="H2467" s="383"/>
    </row>
    <row r="2468" s="380" customFormat="1" ht="25" customHeight="1" spans="1:8">
      <c r="A2468" s="208">
        <v>2464</v>
      </c>
      <c r="B2468" s="414" t="s">
        <v>6027</v>
      </c>
      <c r="C2468" s="413" t="s">
        <v>13973</v>
      </c>
      <c r="D2468" s="410">
        <v>3.08</v>
      </c>
      <c r="E2468" s="21">
        <v>4.84</v>
      </c>
      <c r="F2468" s="28">
        <v>14.91</v>
      </c>
      <c r="G2468" s="387"/>
      <c r="H2468" s="383"/>
    </row>
    <row r="2469" s="380" customFormat="1" ht="25" customHeight="1" spans="1:8">
      <c r="A2469" s="208">
        <v>2465</v>
      </c>
      <c r="B2469" s="414" t="s">
        <v>1326</v>
      </c>
      <c r="C2469" s="413" t="s">
        <v>13973</v>
      </c>
      <c r="D2469" s="410">
        <v>14.09</v>
      </c>
      <c r="E2469" s="21">
        <v>4.84</v>
      </c>
      <c r="F2469" s="28">
        <v>68.2</v>
      </c>
      <c r="G2469" s="387"/>
      <c r="H2469" s="383"/>
    </row>
    <row r="2470" s="380" customFormat="1" ht="25" customHeight="1" spans="1:8">
      <c r="A2470" s="208">
        <v>2466</v>
      </c>
      <c r="B2470" s="414" t="s">
        <v>13990</v>
      </c>
      <c r="C2470" s="413" t="s">
        <v>13973</v>
      </c>
      <c r="D2470" s="410">
        <v>7.6</v>
      </c>
      <c r="E2470" s="21">
        <v>4.84</v>
      </c>
      <c r="F2470" s="28">
        <v>36.78</v>
      </c>
      <c r="G2470" s="387"/>
      <c r="H2470" s="383"/>
    </row>
    <row r="2471" s="380" customFormat="1" ht="25" customHeight="1" spans="1:8">
      <c r="A2471" s="208">
        <v>2467</v>
      </c>
      <c r="B2471" s="414" t="s">
        <v>13991</v>
      </c>
      <c r="C2471" s="413" t="s">
        <v>13973</v>
      </c>
      <c r="D2471" s="410">
        <v>5.66</v>
      </c>
      <c r="E2471" s="21">
        <v>4.84</v>
      </c>
      <c r="F2471" s="28">
        <v>27.39</v>
      </c>
      <c r="G2471" s="387"/>
      <c r="H2471" s="383"/>
    </row>
    <row r="2472" s="380" customFormat="1" ht="25" customHeight="1" spans="1:8">
      <c r="A2472" s="208">
        <v>2468</v>
      </c>
      <c r="B2472" s="414" t="s">
        <v>13992</v>
      </c>
      <c r="C2472" s="413" t="s">
        <v>13973</v>
      </c>
      <c r="D2472" s="410">
        <v>5.3</v>
      </c>
      <c r="E2472" s="21">
        <v>4.84</v>
      </c>
      <c r="F2472" s="28">
        <v>25.65</v>
      </c>
      <c r="G2472" s="387"/>
      <c r="H2472" s="383"/>
    </row>
    <row r="2473" s="380" customFormat="1" ht="25" customHeight="1" spans="1:8">
      <c r="A2473" s="208">
        <v>2469</v>
      </c>
      <c r="B2473" s="414" t="s">
        <v>13993</v>
      </c>
      <c r="C2473" s="413" t="s">
        <v>13973</v>
      </c>
      <c r="D2473" s="410">
        <v>19.68</v>
      </c>
      <c r="E2473" s="21">
        <v>4.84</v>
      </c>
      <c r="F2473" s="28">
        <v>95.25</v>
      </c>
      <c r="G2473" s="387"/>
      <c r="H2473" s="383"/>
    </row>
    <row r="2474" s="380" customFormat="1" ht="25" customHeight="1" spans="1:8">
      <c r="A2474" s="208">
        <v>2470</v>
      </c>
      <c r="B2474" s="414" t="s">
        <v>13994</v>
      </c>
      <c r="C2474" s="413" t="s">
        <v>13973</v>
      </c>
      <c r="D2474" s="410">
        <v>7.24</v>
      </c>
      <c r="E2474" s="21">
        <v>4.84</v>
      </c>
      <c r="F2474" s="28">
        <v>35.04</v>
      </c>
      <c r="G2474" s="387"/>
      <c r="H2474" s="383"/>
    </row>
    <row r="2475" s="380" customFormat="1" ht="25" customHeight="1" spans="1:8">
      <c r="A2475" s="208">
        <v>2471</v>
      </c>
      <c r="B2475" s="414" t="s">
        <v>13995</v>
      </c>
      <c r="C2475" s="413" t="s">
        <v>13973</v>
      </c>
      <c r="D2475" s="410">
        <v>1.06</v>
      </c>
      <c r="E2475" s="21">
        <v>4.84</v>
      </c>
      <c r="F2475" s="28">
        <v>5.13</v>
      </c>
      <c r="G2475" s="387"/>
      <c r="H2475" s="383"/>
    </row>
    <row r="2476" s="380" customFormat="1" ht="25" customHeight="1" spans="1:8">
      <c r="A2476" s="208">
        <v>2472</v>
      </c>
      <c r="B2476" s="414" t="s">
        <v>13996</v>
      </c>
      <c r="C2476" s="413" t="s">
        <v>13973</v>
      </c>
      <c r="D2476" s="410">
        <v>1.44</v>
      </c>
      <c r="E2476" s="21">
        <v>4.84</v>
      </c>
      <c r="F2476" s="28">
        <v>6.97</v>
      </c>
      <c r="G2476" s="387"/>
      <c r="H2476" s="383"/>
    </row>
    <row r="2477" s="380" customFormat="1" ht="25" customHeight="1" spans="1:8">
      <c r="A2477" s="208">
        <v>2473</v>
      </c>
      <c r="B2477" s="414" t="s">
        <v>13997</v>
      </c>
      <c r="C2477" s="413" t="s">
        <v>13973</v>
      </c>
      <c r="D2477" s="410">
        <v>4.8</v>
      </c>
      <c r="E2477" s="21">
        <v>4.84</v>
      </c>
      <c r="F2477" s="28">
        <v>23.23</v>
      </c>
      <c r="G2477" s="387"/>
      <c r="H2477" s="383"/>
    </row>
    <row r="2478" s="380" customFormat="1" ht="25" customHeight="1" spans="1:8">
      <c r="A2478" s="208">
        <v>2474</v>
      </c>
      <c r="B2478" s="414" t="s">
        <v>13998</v>
      </c>
      <c r="C2478" s="413" t="s">
        <v>13973</v>
      </c>
      <c r="D2478" s="410">
        <v>1.94</v>
      </c>
      <c r="E2478" s="21">
        <v>4.84</v>
      </c>
      <c r="F2478" s="28">
        <v>9.39</v>
      </c>
      <c r="G2478" s="387"/>
      <c r="H2478" s="383"/>
    </row>
    <row r="2479" s="380" customFormat="1" ht="25" customHeight="1" spans="1:8">
      <c r="A2479" s="208">
        <v>2475</v>
      </c>
      <c r="B2479" s="414" t="s">
        <v>13999</v>
      </c>
      <c r="C2479" s="413" t="s">
        <v>13973</v>
      </c>
      <c r="D2479" s="410">
        <v>1.66</v>
      </c>
      <c r="E2479" s="21">
        <v>4.84</v>
      </c>
      <c r="F2479" s="28">
        <v>8.03</v>
      </c>
      <c r="G2479" s="387"/>
      <c r="H2479" s="383"/>
    </row>
    <row r="2480" s="380" customFormat="1" ht="25" customHeight="1" spans="1:8">
      <c r="A2480" s="208">
        <v>2476</v>
      </c>
      <c r="B2480" s="414" t="s">
        <v>14000</v>
      </c>
      <c r="C2480" s="413" t="s">
        <v>13973</v>
      </c>
      <c r="D2480" s="410">
        <v>5.33</v>
      </c>
      <c r="E2480" s="21">
        <v>4.84</v>
      </c>
      <c r="F2480" s="28">
        <v>25.8</v>
      </c>
      <c r="G2480" s="387"/>
      <c r="H2480" s="383"/>
    </row>
    <row r="2481" s="380" customFormat="1" ht="25" customHeight="1" spans="1:8">
      <c r="A2481" s="208">
        <v>2477</v>
      </c>
      <c r="B2481" s="414" t="s">
        <v>14001</v>
      </c>
      <c r="C2481" s="413" t="s">
        <v>13973</v>
      </c>
      <c r="D2481" s="410">
        <v>8</v>
      </c>
      <c r="E2481" s="21">
        <v>4.84</v>
      </c>
      <c r="F2481" s="28">
        <v>38.72</v>
      </c>
      <c r="G2481" s="387"/>
      <c r="H2481" s="383"/>
    </row>
    <row r="2482" s="380" customFormat="1" ht="25" customHeight="1" spans="1:8">
      <c r="A2482" s="208">
        <v>2478</v>
      </c>
      <c r="B2482" s="414" t="s">
        <v>14002</v>
      </c>
      <c r="C2482" s="413" t="s">
        <v>13973</v>
      </c>
      <c r="D2482" s="410">
        <v>3.79</v>
      </c>
      <c r="E2482" s="21">
        <v>4.84</v>
      </c>
      <c r="F2482" s="28">
        <v>18.34</v>
      </c>
      <c r="G2482" s="387"/>
      <c r="H2482" s="383"/>
    </row>
    <row r="2483" s="380" customFormat="1" ht="25" customHeight="1" spans="1:8">
      <c r="A2483" s="208">
        <v>2479</v>
      </c>
      <c r="B2483" s="414" t="s">
        <v>14003</v>
      </c>
      <c r="C2483" s="413" t="s">
        <v>13973</v>
      </c>
      <c r="D2483" s="410">
        <v>6.02</v>
      </c>
      <c r="E2483" s="21">
        <v>4.84</v>
      </c>
      <c r="F2483" s="28">
        <v>29.14</v>
      </c>
      <c r="G2483" s="387"/>
      <c r="H2483" s="383"/>
    </row>
    <row r="2484" s="380" customFormat="1" ht="25" customHeight="1" spans="1:8">
      <c r="A2484" s="208">
        <v>2480</v>
      </c>
      <c r="B2484" s="414" t="s">
        <v>4562</v>
      </c>
      <c r="C2484" s="413" t="s">
        <v>13973</v>
      </c>
      <c r="D2484" s="410">
        <v>12.95</v>
      </c>
      <c r="E2484" s="21">
        <v>4.84</v>
      </c>
      <c r="F2484" s="28">
        <v>62.68</v>
      </c>
      <c r="G2484" s="387"/>
      <c r="H2484" s="383"/>
    </row>
    <row r="2485" s="380" customFormat="1" ht="25" customHeight="1" spans="1:8">
      <c r="A2485" s="208">
        <v>2481</v>
      </c>
      <c r="B2485" s="414" t="s">
        <v>14004</v>
      </c>
      <c r="C2485" s="413" t="s">
        <v>13973</v>
      </c>
      <c r="D2485" s="410">
        <v>3.99</v>
      </c>
      <c r="E2485" s="21">
        <v>4.84</v>
      </c>
      <c r="F2485" s="28">
        <v>19.31</v>
      </c>
      <c r="G2485" s="387"/>
      <c r="H2485" s="383"/>
    </row>
    <row r="2486" s="380" customFormat="1" ht="25" customHeight="1" spans="1:8">
      <c r="A2486" s="208">
        <v>2482</v>
      </c>
      <c r="B2486" s="414" t="s">
        <v>14005</v>
      </c>
      <c r="C2486" s="413" t="s">
        <v>13973</v>
      </c>
      <c r="D2486" s="410">
        <v>1.92</v>
      </c>
      <c r="E2486" s="21">
        <v>4.84</v>
      </c>
      <c r="F2486" s="28">
        <v>9.29</v>
      </c>
      <c r="G2486" s="387"/>
      <c r="H2486" s="383"/>
    </row>
    <row r="2487" s="380" customFormat="1" ht="25" customHeight="1" spans="1:8">
      <c r="A2487" s="208">
        <v>2483</v>
      </c>
      <c r="B2487" s="414" t="s">
        <v>14006</v>
      </c>
      <c r="C2487" s="413" t="s">
        <v>13973</v>
      </c>
      <c r="D2487" s="410">
        <v>2.36</v>
      </c>
      <c r="E2487" s="21">
        <v>4.84</v>
      </c>
      <c r="F2487" s="28">
        <v>11.42</v>
      </c>
      <c r="G2487" s="387"/>
      <c r="H2487" s="383"/>
    </row>
    <row r="2488" s="380" customFormat="1" ht="25" customHeight="1" spans="1:8">
      <c r="A2488" s="208">
        <v>2484</v>
      </c>
      <c r="B2488" s="414" t="s">
        <v>14007</v>
      </c>
      <c r="C2488" s="413" t="s">
        <v>13973</v>
      </c>
      <c r="D2488" s="410">
        <v>7.03</v>
      </c>
      <c r="E2488" s="21">
        <v>4.84</v>
      </c>
      <c r="F2488" s="28">
        <v>34.03</v>
      </c>
      <c r="G2488" s="387"/>
      <c r="H2488" s="383"/>
    </row>
    <row r="2489" s="380" customFormat="1" ht="25" customHeight="1" spans="1:8">
      <c r="A2489" s="208">
        <v>2485</v>
      </c>
      <c r="B2489" s="414" t="s">
        <v>14008</v>
      </c>
      <c r="C2489" s="413" t="s">
        <v>13973</v>
      </c>
      <c r="D2489" s="410">
        <v>2.88</v>
      </c>
      <c r="E2489" s="21">
        <v>4.84</v>
      </c>
      <c r="F2489" s="28">
        <v>13.94</v>
      </c>
      <c r="G2489" s="387"/>
      <c r="H2489" s="383"/>
    </row>
    <row r="2490" s="380" customFormat="1" ht="25" customHeight="1" spans="1:8">
      <c r="A2490" s="208">
        <v>2486</v>
      </c>
      <c r="B2490" s="414" t="s">
        <v>14009</v>
      </c>
      <c r="C2490" s="413" t="s">
        <v>13973</v>
      </c>
      <c r="D2490" s="410">
        <v>16.3</v>
      </c>
      <c r="E2490" s="21">
        <v>4.84</v>
      </c>
      <c r="F2490" s="28">
        <v>78.89</v>
      </c>
      <c r="G2490" s="387"/>
      <c r="H2490" s="383"/>
    </row>
    <row r="2491" s="380" customFormat="1" ht="25" customHeight="1" spans="1:8">
      <c r="A2491" s="208">
        <v>2487</v>
      </c>
      <c r="B2491" s="414" t="s">
        <v>14010</v>
      </c>
      <c r="C2491" s="413" t="s">
        <v>13973</v>
      </c>
      <c r="D2491" s="410">
        <v>4.38</v>
      </c>
      <c r="E2491" s="21">
        <v>4.84</v>
      </c>
      <c r="F2491" s="28">
        <v>21.2</v>
      </c>
      <c r="G2491" s="387"/>
      <c r="H2491" s="383"/>
    </row>
    <row r="2492" s="380" customFormat="1" ht="25" customHeight="1" spans="1:8">
      <c r="A2492" s="208">
        <v>2488</v>
      </c>
      <c r="B2492" s="414" t="s">
        <v>14011</v>
      </c>
      <c r="C2492" s="413" t="s">
        <v>13973</v>
      </c>
      <c r="D2492" s="410">
        <v>2</v>
      </c>
      <c r="E2492" s="21">
        <v>4.84</v>
      </c>
      <c r="F2492" s="28">
        <v>9.68</v>
      </c>
      <c r="G2492" s="387"/>
      <c r="H2492" s="383"/>
    </row>
    <row r="2493" s="380" customFormat="1" ht="25" customHeight="1" spans="1:8">
      <c r="A2493" s="208">
        <v>2489</v>
      </c>
      <c r="B2493" s="414" t="s">
        <v>14012</v>
      </c>
      <c r="C2493" s="413" t="s">
        <v>13973</v>
      </c>
      <c r="D2493" s="413">
        <v>18.89</v>
      </c>
      <c r="E2493" s="21">
        <v>4.84</v>
      </c>
      <c r="F2493" s="28">
        <v>91.43</v>
      </c>
      <c r="G2493" s="387"/>
      <c r="H2493" s="383"/>
    </row>
    <row r="2494" s="380" customFormat="1" ht="25" customHeight="1" spans="1:8">
      <c r="A2494" s="208">
        <v>2490</v>
      </c>
      <c r="B2494" s="414" t="s">
        <v>14013</v>
      </c>
      <c r="C2494" s="413" t="s">
        <v>13973</v>
      </c>
      <c r="D2494" s="410">
        <v>11.84</v>
      </c>
      <c r="E2494" s="21">
        <v>4.84</v>
      </c>
      <c r="F2494" s="28">
        <v>57.31</v>
      </c>
      <c r="G2494" s="387"/>
      <c r="H2494" s="383"/>
    </row>
    <row r="2495" s="380" customFormat="1" ht="25" customHeight="1" spans="1:8">
      <c r="A2495" s="208">
        <v>2491</v>
      </c>
      <c r="B2495" s="414" t="s">
        <v>14014</v>
      </c>
      <c r="C2495" s="413" t="s">
        <v>13973</v>
      </c>
      <c r="D2495" s="410">
        <v>1.05</v>
      </c>
      <c r="E2495" s="21">
        <v>4.84</v>
      </c>
      <c r="F2495" s="28">
        <v>5.08</v>
      </c>
      <c r="G2495" s="387"/>
      <c r="H2495" s="383"/>
    </row>
    <row r="2496" s="380" customFormat="1" ht="25" customHeight="1" spans="1:8">
      <c r="A2496" s="208">
        <v>2492</v>
      </c>
      <c r="B2496" s="414" t="s">
        <v>14015</v>
      </c>
      <c r="C2496" s="413" t="s">
        <v>13973</v>
      </c>
      <c r="D2496" s="410">
        <v>7.11</v>
      </c>
      <c r="E2496" s="21">
        <v>4.84</v>
      </c>
      <c r="F2496" s="28">
        <v>34.41</v>
      </c>
      <c r="G2496" s="387"/>
      <c r="H2496" s="383"/>
    </row>
    <row r="2497" s="380" customFormat="1" ht="25" customHeight="1" spans="1:8">
      <c r="A2497" s="208">
        <v>2493</v>
      </c>
      <c r="B2497" s="414" t="s">
        <v>11713</v>
      </c>
      <c r="C2497" s="413" t="s">
        <v>13973</v>
      </c>
      <c r="D2497" s="410">
        <v>19.55</v>
      </c>
      <c r="E2497" s="21">
        <v>4.84</v>
      </c>
      <c r="F2497" s="28">
        <v>94.62</v>
      </c>
      <c r="G2497" s="387"/>
      <c r="H2497" s="383"/>
    </row>
    <row r="2498" s="380" customFormat="1" ht="25" customHeight="1" spans="1:8">
      <c r="A2498" s="208">
        <v>2494</v>
      </c>
      <c r="B2498" s="414" t="s">
        <v>14016</v>
      </c>
      <c r="C2498" s="413" t="s">
        <v>13973</v>
      </c>
      <c r="D2498" s="410">
        <v>6.08</v>
      </c>
      <c r="E2498" s="21">
        <v>4.84</v>
      </c>
      <c r="F2498" s="28">
        <v>29.43</v>
      </c>
      <c r="G2498" s="387"/>
      <c r="H2498" s="383"/>
    </row>
    <row r="2499" s="380" customFormat="1" ht="25" customHeight="1" spans="1:8">
      <c r="A2499" s="208">
        <v>2495</v>
      </c>
      <c r="B2499" s="414" t="s">
        <v>14017</v>
      </c>
      <c r="C2499" s="413" t="s">
        <v>13973</v>
      </c>
      <c r="D2499" s="410">
        <v>9.69</v>
      </c>
      <c r="E2499" s="21">
        <v>4.84</v>
      </c>
      <c r="F2499" s="28">
        <v>46.9</v>
      </c>
      <c r="G2499" s="387"/>
      <c r="H2499" s="383"/>
    </row>
    <row r="2500" s="380" customFormat="1" ht="25" customHeight="1" spans="1:8">
      <c r="A2500" s="208">
        <v>2496</v>
      </c>
      <c r="B2500" s="414" t="s">
        <v>14018</v>
      </c>
      <c r="C2500" s="413" t="s">
        <v>13973</v>
      </c>
      <c r="D2500" s="410">
        <v>6.04</v>
      </c>
      <c r="E2500" s="21">
        <v>4.84</v>
      </c>
      <c r="F2500" s="28">
        <v>29.23</v>
      </c>
      <c r="G2500" s="387"/>
      <c r="H2500" s="383"/>
    </row>
    <row r="2501" s="380" customFormat="1" ht="25" customHeight="1" spans="1:8">
      <c r="A2501" s="208">
        <v>2497</v>
      </c>
      <c r="B2501" s="414" t="s">
        <v>14019</v>
      </c>
      <c r="C2501" s="413" t="s">
        <v>14020</v>
      </c>
      <c r="D2501" s="410">
        <v>1.37</v>
      </c>
      <c r="E2501" s="21">
        <v>4.84</v>
      </c>
      <c r="F2501" s="28">
        <v>6.63</v>
      </c>
      <c r="G2501" s="387"/>
      <c r="H2501" s="383"/>
    </row>
    <row r="2502" s="380" customFormat="1" ht="25" customHeight="1" spans="1:8">
      <c r="A2502" s="208">
        <v>2498</v>
      </c>
      <c r="B2502" s="414" t="s">
        <v>14021</v>
      </c>
      <c r="C2502" s="413" t="s">
        <v>14020</v>
      </c>
      <c r="D2502" s="410">
        <v>3.37</v>
      </c>
      <c r="E2502" s="21">
        <v>4.84</v>
      </c>
      <c r="F2502" s="28">
        <v>16.31</v>
      </c>
      <c r="G2502" s="387"/>
      <c r="H2502" s="383"/>
    </row>
    <row r="2503" s="380" customFormat="1" ht="25" customHeight="1" spans="1:8">
      <c r="A2503" s="208">
        <v>2499</v>
      </c>
      <c r="B2503" s="414" t="s">
        <v>14022</v>
      </c>
      <c r="C2503" s="413" t="s">
        <v>14020</v>
      </c>
      <c r="D2503" s="410">
        <v>4.78</v>
      </c>
      <c r="E2503" s="21">
        <v>4.84</v>
      </c>
      <c r="F2503" s="28">
        <v>23.14</v>
      </c>
      <c r="G2503" s="387"/>
      <c r="H2503" s="383"/>
    </row>
    <row r="2504" s="380" customFormat="1" ht="25" customHeight="1" spans="1:8">
      <c r="A2504" s="208">
        <v>2500</v>
      </c>
      <c r="B2504" s="414" t="s">
        <v>14023</v>
      </c>
      <c r="C2504" s="413" t="s">
        <v>14020</v>
      </c>
      <c r="D2504" s="410">
        <v>14.36</v>
      </c>
      <c r="E2504" s="21">
        <v>4.84</v>
      </c>
      <c r="F2504" s="28">
        <v>69.5</v>
      </c>
      <c r="G2504" s="387"/>
      <c r="H2504" s="383"/>
    </row>
    <row r="2505" s="380" customFormat="1" ht="25" customHeight="1" spans="1:8">
      <c r="A2505" s="208">
        <v>2501</v>
      </c>
      <c r="B2505" s="414" t="s">
        <v>14024</v>
      </c>
      <c r="C2505" s="413" t="s">
        <v>14020</v>
      </c>
      <c r="D2505" s="410">
        <v>0.86</v>
      </c>
      <c r="E2505" s="21">
        <v>4.84</v>
      </c>
      <c r="F2505" s="28">
        <v>4.16</v>
      </c>
      <c r="G2505" s="387"/>
      <c r="H2505" s="383"/>
    </row>
    <row r="2506" s="380" customFormat="1" ht="25" customHeight="1" spans="1:8">
      <c r="A2506" s="208">
        <v>2502</v>
      </c>
      <c r="B2506" s="414" t="s">
        <v>14025</v>
      </c>
      <c r="C2506" s="413" t="s">
        <v>14020</v>
      </c>
      <c r="D2506" s="410">
        <v>6.84</v>
      </c>
      <c r="E2506" s="21">
        <v>4.84</v>
      </c>
      <c r="F2506" s="28">
        <v>33.11</v>
      </c>
      <c r="G2506" s="387"/>
      <c r="H2506" s="383"/>
    </row>
    <row r="2507" s="380" customFormat="1" ht="25" customHeight="1" spans="1:8">
      <c r="A2507" s="208">
        <v>2503</v>
      </c>
      <c r="B2507" s="414" t="s">
        <v>14026</v>
      </c>
      <c r="C2507" s="413" t="s">
        <v>14020</v>
      </c>
      <c r="D2507" s="410">
        <v>0.49</v>
      </c>
      <c r="E2507" s="21">
        <v>4.84</v>
      </c>
      <c r="F2507" s="28">
        <v>2.37</v>
      </c>
      <c r="G2507" s="387"/>
      <c r="H2507" s="383"/>
    </row>
    <row r="2508" s="380" customFormat="1" ht="25" customHeight="1" spans="1:8">
      <c r="A2508" s="208">
        <v>2504</v>
      </c>
      <c r="B2508" s="414" t="s">
        <v>14027</v>
      </c>
      <c r="C2508" s="413" t="s">
        <v>14020</v>
      </c>
      <c r="D2508" s="410">
        <v>3.26</v>
      </c>
      <c r="E2508" s="21">
        <v>4.84</v>
      </c>
      <c r="F2508" s="28">
        <v>15.78</v>
      </c>
      <c r="G2508" s="387"/>
      <c r="H2508" s="383"/>
    </row>
    <row r="2509" s="380" customFormat="1" ht="25" customHeight="1" spans="1:8">
      <c r="A2509" s="208">
        <v>2505</v>
      </c>
      <c r="B2509" s="414" t="s">
        <v>14028</v>
      </c>
      <c r="C2509" s="413" t="s">
        <v>14020</v>
      </c>
      <c r="D2509" s="410">
        <v>1.09</v>
      </c>
      <c r="E2509" s="21">
        <v>4.84</v>
      </c>
      <c r="F2509" s="28">
        <v>5.28</v>
      </c>
      <c r="G2509" s="387"/>
      <c r="H2509" s="383"/>
    </row>
    <row r="2510" s="380" customFormat="1" ht="25" customHeight="1" spans="1:8">
      <c r="A2510" s="208">
        <v>2506</v>
      </c>
      <c r="B2510" s="414" t="s">
        <v>14029</v>
      </c>
      <c r="C2510" s="413" t="s">
        <v>14020</v>
      </c>
      <c r="D2510" s="410">
        <v>6.28</v>
      </c>
      <c r="E2510" s="21">
        <v>4.84</v>
      </c>
      <c r="F2510" s="28">
        <v>30.4</v>
      </c>
      <c r="G2510" s="387"/>
      <c r="H2510" s="383"/>
    </row>
    <row r="2511" s="380" customFormat="1" ht="25" customHeight="1" spans="1:8">
      <c r="A2511" s="208">
        <v>2507</v>
      </c>
      <c r="B2511" s="414" t="s">
        <v>14030</v>
      </c>
      <c r="C2511" s="413" t="s">
        <v>14020</v>
      </c>
      <c r="D2511" s="410">
        <v>0.63</v>
      </c>
      <c r="E2511" s="21">
        <v>4.84</v>
      </c>
      <c r="F2511" s="28">
        <v>3.05</v>
      </c>
      <c r="G2511" s="387"/>
      <c r="H2511" s="383"/>
    </row>
    <row r="2512" s="380" customFormat="1" ht="25" customHeight="1" spans="1:8">
      <c r="A2512" s="208">
        <v>2508</v>
      </c>
      <c r="B2512" s="414" t="s">
        <v>14031</v>
      </c>
      <c r="C2512" s="413" t="s">
        <v>14020</v>
      </c>
      <c r="D2512" s="410">
        <v>5.66</v>
      </c>
      <c r="E2512" s="21">
        <v>4.84</v>
      </c>
      <c r="F2512" s="28">
        <v>27.39</v>
      </c>
      <c r="G2512" s="387"/>
      <c r="H2512" s="383"/>
    </row>
    <row r="2513" s="380" customFormat="1" ht="25" customHeight="1" spans="1:8">
      <c r="A2513" s="208">
        <v>2509</v>
      </c>
      <c r="B2513" s="403" t="s">
        <v>14032</v>
      </c>
      <c r="C2513" s="413" t="s">
        <v>14020</v>
      </c>
      <c r="D2513" s="24">
        <v>1.47</v>
      </c>
      <c r="E2513" s="21">
        <v>4.84</v>
      </c>
      <c r="F2513" s="28">
        <v>7.11</v>
      </c>
      <c r="G2513" s="387"/>
      <c r="H2513" s="383"/>
    </row>
    <row r="2514" s="380" customFormat="1" ht="25" customHeight="1" spans="1:8">
      <c r="A2514" s="208">
        <v>2510</v>
      </c>
      <c r="B2514" s="414" t="s">
        <v>14033</v>
      </c>
      <c r="C2514" s="413" t="s">
        <v>14020</v>
      </c>
      <c r="D2514" s="410">
        <v>4.89</v>
      </c>
      <c r="E2514" s="21">
        <v>4.84</v>
      </c>
      <c r="F2514" s="28">
        <v>23.67</v>
      </c>
      <c r="G2514" s="387"/>
      <c r="H2514" s="383"/>
    </row>
    <row r="2515" s="380" customFormat="1" ht="25" customHeight="1" spans="1:8">
      <c r="A2515" s="208">
        <v>2511</v>
      </c>
      <c r="B2515" s="414" t="s">
        <v>14034</v>
      </c>
      <c r="C2515" s="413" t="s">
        <v>14020</v>
      </c>
      <c r="D2515" s="410">
        <v>8.38</v>
      </c>
      <c r="E2515" s="21">
        <v>4.84</v>
      </c>
      <c r="F2515" s="28">
        <v>40.56</v>
      </c>
      <c r="G2515" s="387"/>
      <c r="H2515" s="383"/>
    </row>
    <row r="2516" s="380" customFormat="1" ht="25" customHeight="1" spans="1:8">
      <c r="A2516" s="208">
        <v>2512</v>
      </c>
      <c r="B2516" s="414" t="s">
        <v>14035</v>
      </c>
      <c r="C2516" s="413" t="s">
        <v>14020</v>
      </c>
      <c r="D2516" s="410">
        <v>1.52</v>
      </c>
      <c r="E2516" s="21">
        <v>4.84</v>
      </c>
      <c r="F2516" s="28">
        <v>7.36</v>
      </c>
      <c r="G2516" s="387"/>
      <c r="H2516" s="383"/>
    </row>
    <row r="2517" s="380" customFormat="1" ht="25" customHeight="1" spans="1:8">
      <c r="A2517" s="208">
        <v>2513</v>
      </c>
      <c r="B2517" s="414" t="s">
        <v>14036</v>
      </c>
      <c r="C2517" s="413" t="s">
        <v>14020</v>
      </c>
      <c r="D2517" s="410">
        <v>9.49</v>
      </c>
      <c r="E2517" s="21">
        <v>4.84</v>
      </c>
      <c r="F2517" s="28">
        <v>45.93</v>
      </c>
      <c r="G2517" s="387"/>
      <c r="H2517" s="383"/>
    </row>
    <row r="2518" s="380" customFormat="1" ht="25" customHeight="1" spans="1:8">
      <c r="A2518" s="208">
        <v>2514</v>
      </c>
      <c r="B2518" s="414" t="s">
        <v>14037</v>
      </c>
      <c r="C2518" s="413" t="s">
        <v>14020</v>
      </c>
      <c r="D2518" s="410">
        <v>1.5</v>
      </c>
      <c r="E2518" s="21">
        <v>4.84</v>
      </c>
      <c r="F2518" s="28">
        <v>7.26</v>
      </c>
      <c r="G2518" s="387"/>
      <c r="H2518" s="383"/>
    </row>
    <row r="2519" s="380" customFormat="1" ht="25" customHeight="1" spans="1:8">
      <c r="A2519" s="208">
        <v>2515</v>
      </c>
      <c r="B2519" s="414" t="s">
        <v>14038</v>
      </c>
      <c r="C2519" s="413" t="s">
        <v>14020</v>
      </c>
      <c r="D2519" s="410">
        <v>7.84</v>
      </c>
      <c r="E2519" s="21">
        <v>4.84</v>
      </c>
      <c r="F2519" s="28">
        <v>37.95</v>
      </c>
      <c r="G2519" s="387"/>
      <c r="H2519" s="383"/>
    </row>
    <row r="2520" s="380" customFormat="1" ht="25" customHeight="1" spans="1:8">
      <c r="A2520" s="208">
        <v>2516</v>
      </c>
      <c r="B2520" s="414" t="s">
        <v>14039</v>
      </c>
      <c r="C2520" s="413" t="s">
        <v>14020</v>
      </c>
      <c r="D2520" s="410">
        <v>1.53</v>
      </c>
      <c r="E2520" s="21">
        <v>4.84</v>
      </c>
      <c r="F2520" s="28">
        <v>7.41</v>
      </c>
      <c r="G2520" s="387"/>
      <c r="H2520" s="383"/>
    </row>
    <row r="2521" s="380" customFormat="1" ht="25" customHeight="1" spans="1:8">
      <c r="A2521" s="208">
        <v>2517</v>
      </c>
      <c r="B2521" s="414" t="s">
        <v>14040</v>
      </c>
      <c r="C2521" s="413" t="s">
        <v>14020</v>
      </c>
      <c r="D2521" s="410">
        <v>4.88</v>
      </c>
      <c r="E2521" s="21">
        <v>4.84</v>
      </c>
      <c r="F2521" s="28">
        <v>23.62</v>
      </c>
      <c r="G2521" s="387"/>
      <c r="H2521" s="383"/>
    </row>
    <row r="2522" s="380" customFormat="1" ht="25" customHeight="1" spans="1:8">
      <c r="A2522" s="208">
        <v>2518</v>
      </c>
      <c r="B2522" s="414" t="s">
        <v>14041</v>
      </c>
      <c r="C2522" s="413" t="s">
        <v>14020</v>
      </c>
      <c r="D2522" s="410">
        <v>11.96</v>
      </c>
      <c r="E2522" s="21">
        <v>4.84</v>
      </c>
      <c r="F2522" s="28">
        <v>57.89</v>
      </c>
      <c r="G2522" s="387"/>
      <c r="H2522" s="383"/>
    </row>
    <row r="2523" s="380" customFormat="1" ht="25" customHeight="1" spans="1:8">
      <c r="A2523" s="208">
        <v>2519</v>
      </c>
      <c r="B2523" s="414" t="s">
        <v>14042</v>
      </c>
      <c r="C2523" s="413" t="s">
        <v>14020</v>
      </c>
      <c r="D2523" s="410">
        <v>10.06</v>
      </c>
      <c r="E2523" s="21">
        <v>4.84</v>
      </c>
      <c r="F2523" s="28">
        <v>48.69</v>
      </c>
      <c r="G2523" s="387"/>
      <c r="H2523" s="383"/>
    </row>
    <row r="2524" s="380" customFormat="1" ht="25" customHeight="1" spans="1:8">
      <c r="A2524" s="208">
        <v>2520</v>
      </c>
      <c r="B2524" s="414" t="s">
        <v>14043</v>
      </c>
      <c r="C2524" s="413" t="s">
        <v>14020</v>
      </c>
      <c r="D2524" s="410">
        <v>4.79</v>
      </c>
      <c r="E2524" s="21">
        <v>4.84</v>
      </c>
      <c r="F2524" s="28">
        <v>23.18</v>
      </c>
      <c r="G2524" s="387"/>
      <c r="H2524" s="383"/>
    </row>
    <row r="2525" s="380" customFormat="1" ht="25" customHeight="1" spans="1:8">
      <c r="A2525" s="208">
        <v>2521</v>
      </c>
      <c r="B2525" s="414" t="s">
        <v>14044</v>
      </c>
      <c r="C2525" s="413" t="s">
        <v>14020</v>
      </c>
      <c r="D2525" s="410">
        <v>6.25</v>
      </c>
      <c r="E2525" s="21">
        <v>4.84</v>
      </c>
      <c r="F2525" s="28">
        <v>30.25</v>
      </c>
      <c r="G2525" s="387"/>
      <c r="H2525" s="383"/>
    </row>
    <row r="2526" s="380" customFormat="1" ht="25" customHeight="1" spans="1:8">
      <c r="A2526" s="208">
        <v>2522</v>
      </c>
      <c r="B2526" s="414" t="s">
        <v>14045</v>
      </c>
      <c r="C2526" s="413" t="s">
        <v>14020</v>
      </c>
      <c r="D2526" s="410">
        <v>4.76</v>
      </c>
      <c r="E2526" s="21">
        <v>4.84</v>
      </c>
      <c r="F2526" s="28">
        <v>23.04</v>
      </c>
      <c r="G2526" s="387"/>
      <c r="H2526" s="383"/>
    </row>
    <row r="2527" s="380" customFormat="1" ht="25" customHeight="1" spans="1:8">
      <c r="A2527" s="208">
        <v>2523</v>
      </c>
      <c r="B2527" s="414" t="s">
        <v>14046</v>
      </c>
      <c r="C2527" s="413" t="s">
        <v>14020</v>
      </c>
      <c r="D2527" s="410">
        <v>4.44</v>
      </c>
      <c r="E2527" s="21">
        <v>4.84</v>
      </c>
      <c r="F2527" s="28">
        <v>21.49</v>
      </c>
      <c r="G2527" s="387"/>
      <c r="H2527" s="383"/>
    </row>
    <row r="2528" s="380" customFormat="1" ht="25" customHeight="1" spans="1:8">
      <c r="A2528" s="208">
        <v>2524</v>
      </c>
      <c r="B2528" s="414" t="s">
        <v>14047</v>
      </c>
      <c r="C2528" s="413" t="s">
        <v>14020</v>
      </c>
      <c r="D2528" s="410">
        <v>2.13</v>
      </c>
      <c r="E2528" s="21">
        <v>4.84</v>
      </c>
      <c r="F2528" s="28">
        <v>10.31</v>
      </c>
      <c r="G2528" s="387"/>
      <c r="H2528" s="383"/>
    </row>
    <row r="2529" s="380" customFormat="1" ht="25" customHeight="1" spans="1:8">
      <c r="A2529" s="208">
        <v>2525</v>
      </c>
      <c r="B2529" s="414" t="s">
        <v>14048</v>
      </c>
      <c r="C2529" s="413" t="s">
        <v>14020</v>
      </c>
      <c r="D2529" s="410">
        <v>13.03</v>
      </c>
      <c r="E2529" s="21">
        <v>4.84</v>
      </c>
      <c r="F2529" s="28">
        <v>63.07</v>
      </c>
      <c r="G2529" s="387"/>
      <c r="H2529" s="383"/>
    </row>
    <row r="2530" s="380" customFormat="1" ht="25" customHeight="1" spans="1:8">
      <c r="A2530" s="208">
        <v>2526</v>
      </c>
      <c r="B2530" s="414" t="s">
        <v>14049</v>
      </c>
      <c r="C2530" s="413" t="s">
        <v>14020</v>
      </c>
      <c r="D2530" s="410">
        <v>4.13</v>
      </c>
      <c r="E2530" s="21">
        <v>4.84</v>
      </c>
      <c r="F2530" s="28">
        <v>19.99</v>
      </c>
      <c r="G2530" s="387"/>
      <c r="H2530" s="383"/>
    </row>
    <row r="2531" s="380" customFormat="1" ht="25" customHeight="1" spans="1:8">
      <c r="A2531" s="208">
        <v>2527</v>
      </c>
      <c r="B2531" s="414" t="s">
        <v>14050</v>
      </c>
      <c r="C2531" s="413" t="s">
        <v>14020</v>
      </c>
      <c r="D2531" s="410">
        <v>4.66</v>
      </c>
      <c r="E2531" s="21">
        <v>4.84</v>
      </c>
      <c r="F2531" s="28">
        <v>22.55</v>
      </c>
      <c r="G2531" s="387"/>
      <c r="H2531" s="383"/>
    </row>
    <row r="2532" s="380" customFormat="1" ht="25" customHeight="1" spans="1:8">
      <c r="A2532" s="208">
        <v>2528</v>
      </c>
      <c r="B2532" s="414" t="s">
        <v>5900</v>
      </c>
      <c r="C2532" s="413" t="s">
        <v>14020</v>
      </c>
      <c r="D2532" s="410">
        <v>4.35</v>
      </c>
      <c r="E2532" s="21">
        <v>4.84</v>
      </c>
      <c r="F2532" s="28">
        <v>21.05</v>
      </c>
      <c r="G2532" s="387"/>
      <c r="H2532" s="383"/>
    </row>
    <row r="2533" s="380" customFormat="1" ht="25" customHeight="1" spans="1:8">
      <c r="A2533" s="208">
        <v>2529</v>
      </c>
      <c r="B2533" s="414" t="s">
        <v>14051</v>
      </c>
      <c r="C2533" s="413" t="s">
        <v>14020</v>
      </c>
      <c r="D2533" s="410">
        <v>10.98</v>
      </c>
      <c r="E2533" s="21">
        <v>4.84</v>
      </c>
      <c r="F2533" s="28">
        <v>53.14</v>
      </c>
      <c r="G2533" s="387"/>
      <c r="H2533" s="383"/>
    </row>
    <row r="2534" s="380" customFormat="1" ht="25" customHeight="1" spans="1:8">
      <c r="A2534" s="208">
        <v>2530</v>
      </c>
      <c r="B2534" s="414" t="s">
        <v>14052</v>
      </c>
      <c r="C2534" s="413" t="s">
        <v>14020</v>
      </c>
      <c r="D2534" s="410">
        <v>8.17</v>
      </c>
      <c r="E2534" s="21">
        <v>4.84</v>
      </c>
      <c r="F2534" s="28">
        <v>39.54</v>
      </c>
      <c r="G2534" s="387"/>
      <c r="H2534" s="383"/>
    </row>
    <row r="2535" s="380" customFormat="1" ht="25" customHeight="1" spans="1:8">
      <c r="A2535" s="208">
        <v>2531</v>
      </c>
      <c r="B2535" s="414" t="s">
        <v>14053</v>
      </c>
      <c r="C2535" s="413" t="s">
        <v>14020</v>
      </c>
      <c r="D2535" s="410">
        <v>13.19</v>
      </c>
      <c r="E2535" s="21">
        <v>4.84</v>
      </c>
      <c r="F2535" s="28">
        <v>63.84</v>
      </c>
      <c r="G2535" s="387"/>
      <c r="H2535" s="383"/>
    </row>
    <row r="2536" s="380" customFormat="1" ht="25" customHeight="1" spans="1:8">
      <c r="A2536" s="208">
        <v>2532</v>
      </c>
      <c r="B2536" s="414" t="s">
        <v>14054</v>
      </c>
      <c r="C2536" s="413" t="s">
        <v>14020</v>
      </c>
      <c r="D2536" s="415">
        <v>428</v>
      </c>
      <c r="E2536" s="21">
        <v>4.84</v>
      </c>
      <c r="F2536" s="28">
        <v>2071.52</v>
      </c>
      <c r="G2536" s="387"/>
      <c r="H2536" s="383"/>
    </row>
    <row r="2537" s="380" customFormat="1" ht="25" customHeight="1" spans="1:8">
      <c r="A2537" s="208">
        <v>2533</v>
      </c>
      <c r="B2537" s="414" t="s">
        <v>14055</v>
      </c>
      <c r="C2537" s="413" t="s">
        <v>14020</v>
      </c>
      <c r="D2537" s="415">
        <v>4.26</v>
      </c>
      <c r="E2537" s="21">
        <v>4.84</v>
      </c>
      <c r="F2537" s="28">
        <v>20.62</v>
      </c>
      <c r="G2537" s="387"/>
      <c r="H2537" s="383"/>
    </row>
    <row r="2538" s="380" customFormat="1" ht="25" customHeight="1" spans="1:8">
      <c r="A2538" s="208">
        <v>2534</v>
      </c>
      <c r="B2538" s="414" t="s">
        <v>14056</v>
      </c>
      <c r="C2538" s="413" t="s">
        <v>12994</v>
      </c>
      <c r="D2538" s="410">
        <v>5.4</v>
      </c>
      <c r="E2538" s="21">
        <v>4.84</v>
      </c>
      <c r="F2538" s="28">
        <v>26.14</v>
      </c>
      <c r="G2538" s="387"/>
      <c r="H2538" s="383"/>
    </row>
    <row r="2539" s="380" customFormat="1" ht="25" customHeight="1" spans="1:8">
      <c r="A2539" s="208">
        <v>2535</v>
      </c>
      <c r="B2539" s="414" t="s">
        <v>14057</v>
      </c>
      <c r="C2539" s="413" t="s">
        <v>12994</v>
      </c>
      <c r="D2539" s="410">
        <v>1.7</v>
      </c>
      <c r="E2539" s="21">
        <v>4.84</v>
      </c>
      <c r="F2539" s="28">
        <v>8.23</v>
      </c>
      <c r="G2539" s="387"/>
      <c r="H2539" s="383"/>
    </row>
    <row r="2540" s="380" customFormat="1" ht="25" customHeight="1" spans="1:8">
      <c r="A2540" s="208">
        <v>2536</v>
      </c>
      <c r="B2540" s="414" t="s">
        <v>14058</v>
      </c>
      <c r="C2540" s="413" t="s">
        <v>12994</v>
      </c>
      <c r="D2540" s="410">
        <v>9.33</v>
      </c>
      <c r="E2540" s="21">
        <v>4.84</v>
      </c>
      <c r="F2540" s="28">
        <v>45.16</v>
      </c>
      <c r="G2540" s="387"/>
      <c r="H2540" s="383"/>
    </row>
    <row r="2541" s="380" customFormat="1" ht="25" customHeight="1" spans="1:8">
      <c r="A2541" s="208">
        <v>2537</v>
      </c>
      <c r="B2541" s="414" t="s">
        <v>14059</v>
      </c>
      <c r="C2541" s="413" t="s">
        <v>12994</v>
      </c>
      <c r="D2541" s="410">
        <v>1.66</v>
      </c>
      <c r="E2541" s="21">
        <v>4.84</v>
      </c>
      <c r="F2541" s="28">
        <v>8.03</v>
      </c>
      <c r="G2541" s="387"/>
      <c r="H2541" s="383"/>
    </row>
    <row r="2542" s="380" customFormat="1" ht="25" customHeight="1" spans="1:8">
      <c r="A2542" s="208">
        <v>2538</v>
      </c>
      <c r="B2542" s="414" t="s">
        <v>12223</v>
      </c>
      <c r="C2542" s="413" t="s">
        <v>12994</v>
      </c>
      <c r="D2542" s="410">
        <v>2.15</v>
      </c>
      <c r="E2542" s="21">
        <v>4.84</v>
      </c>
      <c r="F2542" s="28">
        <v>10.41</v>
      </c>
      <c r="G2542" s="387"/>
      <c r="H2542" s="383"/>
    </row>
    <row r="2543" s="380" customFormat="1" ht="25" customHeight="1" spans="1:8">
      <c r="A2543" s="208">
        <v>2539</v>
      </c>
      <c r="B2543" s="414" t="s">
        <v>14060</v>
      </c>
      <c r="C2543" s="413" t="s">
        <v>12994</v>
      </c>
      <c r="D2543" s="410">
        <v>3.15</v>
      </c>
      <c r="E2543" s="21">
        <v>4.84</v>
      </c>
      <c r="F2543" s="28">
        <v>15.25</v>
      </c>
      <c r="G2543" s="387"/>
      <c r="H2543" s="383"/>
    </row>
    <row r="2544" s="380" customFormat="1" ht="25" customHeight="1" spans="1:8">
      <c r="A2544" s="208">
        <v>2540</v>
      </c>
      <c r="B2544" s="414" t="s">
        <v>14061</v>
      </c>
      <c r="C2544" s="413" t="s">
        <v>12994</v>
      </c>
      <c r="D2544" s="410">
        <v>2.81</v>
      </c>
      <c r="E2544" s="21">
        <v>4.84</v>
      </c>
      <c r="F2544" s="28">
        <v>13.6</v>
      </c>
      <c r="G2544" s="387"/>
      <c r="H2544" s="383"/>
    </row>
    <row r="2545" s="380" customFormat="1" ht="25" customHeight="1" spans="1:8">
      <c r="A2545" s="208">
        <v>2541</v>
      </c>
      <c r="B2545" s="414" t="s">
        <v>14062</v>
      </c>
      <c r="C2545" s="413" t="s">
        <v>12994</v>
      </c>
      <c r="D2545" s="410">
        <v>7.39</v>
      </c>
      <c r="E2545" s="21">
        <v>4.84</v>
      </c>
      <c r="F2545" s="28">
        <v>35.77</v>
      </c>
      <c r="G2545" s="387"/>
      <c r="H2545" s="383"/>
    </row>
    <row r="2546" s="380" customFormat="1" ht="25" customHeight="1" spans="1:8">
      <c r="A2546" s="208">
        <v>2542</v>
      </c>
      <c r="B2546" s="414" t="s">
        <v>14063</v>
      </c>
      <c r="C2546" s="413" t="s">
        <v>12994</v>
      </c>
      <c r="D2546" s="410">
        <v>0.84</v>
      </c>
      <c r="E2546" s="21">
        <v>4.84</v>
      </c>
      <c r="F2546" s="28">
        <v>4.07</v>
      </c>
      <c r="G2546" s="387"/>
      <c r="H2546" s="383"/>
    </row>
    <row r="2547" s="380" customFormat="1" ht="25" customHeight="1" spans="1:8">
      <c r="A2547" s="208">
        <v>2543</v>
      </c>
      <c r="B2547" s="414" t="s">
        <v>14064</v>
      </c>
      <c r="C2547" s="413" t="s">
        <v>12994</v>
      </c>
      <c r="D2547" s="410">
        <v>2.76</v>
      </c>
      <c r="E2547" s="21">
        <v>4.84</v>
      </c>
      <c r="F2547" s="28">
        <v>13.36</v>
      </c>
      <c r="G2547" s="387"/>
      <c r="H2547" s="383"/>
    </row>
    <row r="2548" s="380" customFormat="1" ht="25" customHeight="1" spans="1:8">
      <c r="A2548" s="208">
        <v>2544</v>
      </c>
      <c r="B2548" s="414" t="s">
        <v>14065</v>
      </c>
      <c r="C2548" s="413" t="s">
        <v>12994</v>
      </c>
      <c r="D2548" s="410">
        <v>2.55</v>
      </c>
      <c r="E2548" s="21">
        <v>4.84</v>
      </c>
      <c r="F2548" s="28">
        <v>12.34</v>
      </c>
      <c r="G2548" s="387"/>
      <c r="H2548" s="383"/>
    </row>
    <row r="2549" s="380" customFormat="1" ht="25" customHeight="1" spans="1:8">
      <c r="A2549" s="208">
        <v>2545</v>
      </c>
      <c r="B2549" s="414" t="s">
        <v>14066</v>
      </c>
      <c r="C2549" s="413" t="s">
        <v>12994</v>
      </c>
      <c r="D2549" s="410">
        <v>1.87</v>
      </c>
      <c r="E2549" s="21">
        <v>4.84</v>
      </c>
      <c r="F2549" s="28">
        <v>9.05</v>
      </c>
      <c r="G2549" s="387"/>
      <c r="H2549" s="383"/>
    </row>
    <row r="2550" s="380" customFormat="1" ht="25" customHeight="1" spans="1:8">
      <c r="A2550" s="208">
        <v>2546</v>
      </c>
      <c r="B2550" s="414" t="s">
        <v>1936</v>
      </c>
      <c r="C2550" s="413" t="s">
        <v>12994</v>
      </c>
      <c r="D2550" s="410">
        <v>3.17</v>
      </c>
      <c r="E2550" s="21">
        <v>4.84</v>
      </c>
      <c r="F2550" s="28">
        <v>15.34</v>
      </c>
      <c r="G2550" s="387"/>
      <c r="H2550" s="383"/>
    </row>
    <row r="2551" s="380" customFormat="1" ht="25" customHeight="1" spans="1:8">
      <c r="A2551" s="208">
        <v>2547</v>
      </c>
      <c r="B2551" s="414" t="s">
        <v>14067</v>
      </c>
      <c r="C2551" s="413" t="s">
        <v>12994</v>
      </c>
      <c r="D2551" s="410">
        <v>0.7</v>
      </c>
      <c r="E2551" s="21">
        <v>4.84</v>
      </c>
      <c r="F2551" s="28">
        <v>3.39</v>
      </c>
      <c r="G2551" s="387"/>
      <c r="H2551" s="383"/>
    </row>
    <row r="2552" s="380" customFormat="1" ht="25" customHeight="1" spans="1:8">
      <c r="A2552" s="208">
        <v>2548</v>
      </c>
      <c r="B2552" s="414" t="s">
        <v>14068</v>
      </c>
      <c r="C2552" s="413" t="s">
        <v>12994</v>
      </c>
      <c r="D2552" s="410">
        <v>3.46</v>
      </c>
      <c r="E2552" s="21">
        <v>4.84</v>
      </c>
      <c r="F2552" s="28">
        <v>16.75</v>
      </c>
      <c r="G2552" s="387"/>
      <c r="H2552" s="383"/>
    </row>
    <row r="2553" s="380" customFormat="1" ht="25" customHeight="1" spans="1:8">
      <c r="A2553" s="208">
        <v>2549</v>
      </c>
      <c r="B2553" s="414" t="s">
        <v>14069</v>
      </c>
      <c r="C2553" s="413" t="s">
        <v>12994</v>
      </c>
      <c r="D2553" s="410">
        <v>5.44</v>
      </c>
      <c r="E2553" s="21">
        <v>4.84</v>
      </c>
      <c r="F2553" s="28">
        <v>26.33</v>
      </c>
      <c r="G2553" s="387"/>
      <c r="H2553" s="383"/>
    </row>
    <row r="2554" s="380" customFormat="1" ht="25" customHeight="1" spans="1:8">
      <c r="A2554" s="208">
        <v>2550</v>
      </c>
      <c r="B2554" s="414" t="s">
        <v>14070</v>
      </c>
      <c r="C2554" s="413" t="s">
        <v>12994</v>
      </c>
      <c r="D2554" s="410">
        <v>5.25</v>
      </c>
      <c r="E2554" s="21">
        <v>4.84</v>
      </c>
      <c r="F2554" s="28">
        <v>25.41</v>
      </c>
      <c r="G2554" s="387"/>
      <c r="H2554" s="383"/>
    </row>
    <row r="2555" s="380" customFormat="1" ht="25" customHeight="1" spans="1:8">
      <c r="A2555" s="208">
        <v>2551</v>
      </c>
      <c r="B2555" s="414" t="s">
        <v>14071</v>
      </c>
      <c r="C2555" s="413" t="s">
        <v>12994</v>
      </c>
      <c r="D2555" s="410">
        <v>5.57</v>
      </c>
      <c r="E2555" s="21">
        <v>4.84</v>
      </c>
      <c r="F2555" s="28">
        <v>26.96</v>
      </c>
      <c r="G2555" s="387"/>
      <c r="H2555" s="383"/>
    </row>
    <row r="2556" s="380" customFormat="1" ht="25" customHeight="1" spans="1:8">
      <c r="A2556" s="208">
        <v>2552</v>
      </c>
      <c r="B2556" s="414" t="s">
        <v>8438</v>
      </c>
      <c r="C2556" s="413" t="s">
        <v>12994</v>
      </c>
      <c r="D2556" s="410">
        <v>7.05</v>
      </c>
      <c r="E2556" s="21">
        <v>4.84</v>
      </c>
      <c r="F2556" s="28">
        <v>34.12</v>
      </c>
      <c r="G2556" s="387"/>
      <c r="H2556" s="383"/>
    </row>
    <row r="2557" s="380" customFormat="1" ht="25" customHeight="1" spans="1:8">
      <c r="A2557" s="208">
        <v>2553</v>
      </c>
      <c r="B2557" s="414" t="s">
        <v>14072</v>
      </c>
      <c r="C2557" s="413" t="s">
        <v>12994</v>
      </c>
      <c r="D2557" s="410">
        <v>3.71</v>
      </c>
      <c r="E2557" s="21">
        <v>4.84</v>
      </c>
      <c r="F2557" s="28">
        <v>17.96</v>
      </c>
      <c r="G2557" s="387"/>
      <c r="H2557" s="383"/>
    </row>
    <row r="2558" s="380" customFormat="1" ht="25" customHeight="1" spans="1:8">
      <c r="A2558" s="208">
        <v>2554</v>
      </c>
      <c r="B2558" s="414" t="s">
        <v>14073</v>
      </c>
      <c r="C2558" s="413" t="s">
        <v>12994</v>
      </c>
      <c r="D2558" s="410">
        <v>1.63</v>
      </c>
      <c r="E2558" s="21">
        <v>4.84</v>
      </c>
      <c r="F2558" s="28">
        <v>7.89</v>
      </c>
      <c r="G2558" s="387"/>
      <c r="H2558" s="383"/>
    </row>
    <row r="2559" s="380" customFormat="1" ht="25" customHeight="1" spans="1:8">
      <c r="A2559" s="208">
        <v>2555</v>
      </c>
      <c r="B2559" s="414" t="s">
        <v>14074</v>
      </c>
      <c r="C2559" s="413" t="s">
        <v>12994</v>
      </c>
      <c r="D2559" s="410">
        <v>10.45</v>
      </c>
      <c r="E2559" s="21">
        <v>4.84</v>
      </c>
      <c r="F2559" s="28">
        <v>50.58</v>
      </c>
      <c r="G2559" s="387"/>
      <c r="H2559" s="383"/>
    </row>
    <row r="2560" s="380" customFormat="1" ht="25" customHeight="1" spans="1:8">
      <c r="A2560" s="208">
        <v>2556</v>
      </c>
      <c r="B2560" s="414" t="s">
        <v>14075</v>
      </c>
      <c r="C2560" s="413" t="s">
        <v>12994</v>
      </c>
      <c r="D2560" s="410">
        <v>4.31</v>
      </c>
      <c r="E2560" s="21">
        <v>4.84</v>
      </c>
      <c r="F2560" s="28">
        <v>20.86</v>
      </c>
      <c r="G2560" s="387"/>
      <c r="H2560" s="383"/>
    </row>
    <row r="2561" s="380" customFormat="1" ht="25" customHeight="1" spans="1:8">
      <c r="A2561" s="208">
        <v>2557</v>
      </c>
      <c r="B2561" s="414" t="s">
        <v>10973</v>
      </c>
      <c r="C2561" s="413" t="s">
        <v>12994</v>
      </c>
      <c r="D2561" s="410">
        <v>1.47</v>
      </c>
      <c r="E2561" s="21">
        <v>4.84</v>
      </c>
      <c r="F2561" s="28">
        <v>7.11</v>
      </c>
      <c r="G2561" s="387"/>
      <c r="H2561" s="383"/>
    </row>
    <row r="2562" s="380" customFormat="1" ht="25" customHeight="1" spans="1:8">
      <c r="A2562" s="208">
        <v>2558</v>
      </c>
      <c r="B2562" s="414" t="s">
        <v>6143</v>
      </c>
      <c r="C2562" s="413" t="s">
        <v>12994</v>
      </c>
      <c r="D2562" s="410">
        <v>6.39</v>
      </c>
      <c r="E2562" s="21">
        <v>4.84</v>
      </c>
      <c r="F2562" s="28">
        <v>30.93</v>
      </c>
      <c r="G2562" s="387"/>
      <c r="H2562" s="383"/>
    </row>
    <row r="2563" s="380" customFormat="1" ht="25" customHeight="1" spans="1:8">
      <c r="A2563" s="208">
        <v>2559</v>
      </c>
      <c r="B2563" s="414" t="s">
        <v>14076</v>
      </c>
      <c r="C2563" s="413" t="s">
        <v>12994</v>
      </c>
      <c r="D2563" s="410">
        <v>0.97</v>
      </c>
      <c r="E2563" s="21">
        <v>4.84</v>
      </c>
      <c r="F2563" s="28">
        <v>4.69</v>
      </c>
      <c r="G2563" s="387"/>
      <c r="H2563" s="383"/>
    </row>
    <row r="2564" s="380" customFormat="1" ht="25" customHeight="1" spans="1:8">
      <c r="A2564" s="208">
        <v>2560</v>
      </c>
      <c r="B2564" s="414" t="s">
        <v>14077</v>
      </c>
      <c r="C2564" s="413" t="s">
        <v>12994</v>
      </c>
      <c r="D2564" s="410">
        <v>2.71</v>
      </c>
      <c r="E2564" s="21">
        <v>4.84</v>
      </c>
      <c r="F2564" s="28">
        <v>13.12</v>
      </c>
      <c r="G2564" s="387"/>
      <c r="H2564" s="383"/>
    </row>
    <row r="2565" s="380" customFormat="1" ht="25" customHeight="1" spans="1:8">
      <c r="A2565" s="208">
        <v>2561</v>
      </c>
      <c r="B2565" s="414" t="s">
        <v>14078</v>
      </c>
      <c r="C2565" s="413" t="s">
        <v>12994</v>
      </c>
      <c r="D2565" s="410">
        <v>3.51</v>
      </c>
      <c r="E2565" s="21">
        <v>4.84</v>
      </c>
      <c r="F2565" s="28">
        <v>16.99</v>
      </c>
      <c r="G2565" s="387"/>
      <c r="H2565" s="383"/>
    </row>
    <row r="2566" s="380" customFormat="1" ht="25" customHeight="1" spans="1:8">
      <c r="A2566" s="208">
        <v>2562</v>
      </c>
      <c r="B2566" s="414" t="s">
        <v>14079</v>
      </c>
      <c r="C2566" s="413" t="s">
        <v>12994</v>
      </c>
      <c r="D2566" s="410">
        <v>19.31</v>
      </c>
      <c r="E2566" s="21">
        <v>4.84</v>
      </c>
      <c r="F2566" s="28">
        <v>93.46</v>
      </c>
      <c r="G2566" s="387"/>
      <c r="H2566" s="383"/>
    </row>
    <row r="2567" s="380" customFormat="1" ht="25" customHeight="1" spans="1:8">
      <c r="A2567" s="208">
        <v>2563</v>
      </c>
      <c r="B2567" s="414" t="s">
        <v>14080</v>
      </c>
      <c r="C2567" s="413" t="s">
        <v>14081</v>
      </c>
      <c r="D2567" s="410">
        <v>4.05</v>
      </c>
      <c r="E2567" s="21">
        <v>4.84</v>
      </c>
      <c r="F2567" s="28">
        <v>19.6</v>
      </c>
      <c r="G2567" s="387"/>
      <c r="H2567" s="383"/>
    </row>
    <row r="2568" s="380" customFormat="1" ht="25" customHeight="1" spans="1:8">
      <c r="A2568" s="208">
        <v>2564</v>
      </c>
      <c r="B2568" s="414" t="s">
        <v>14082</v>
      </c>
      <c r="C2568" s="413" t="s">
        <v>14081</v>
      </c>
      <c r="D2568" s="410">
        <v>2.2</v>
      </c>
      <c r="E2568" s="21">
        <v>4.84</v>
      </c>
      <c r="F2568" s="28">
        <v>10.65</v>
      </c>
      <c r="G2568" s="387"/>
      <c r="H2568" s="383"/>
    </row>
    <row r="2569" s="380" customFormat="1" ht="25" customHeight="1" spans="1:8">
      <c r="A2569" s="208">
        <v>2565</v>
      </c>
      <c r="B2569" s="414" t="s">
        <v>14083</v>
      </c>
      <c r="C2569" s="413" t="s">
        <v>14081</v>
      </c>
      <c r="D2569" s="410">
        <v>18.47</v>
      </c>
      <c r="E2569" s="21">
        <v>4.84</v>
      </c>
      <c r="F2569" s="28">
        <v>89.39</v>
      </c>
      <c r="G2569" s="387"/>
      <c r="H2569" s="383"/>
    </row>
    <row r="2570" s="380" customFormat="1" ht="25" customHeight="1" spans="1:8">
      <c r="A2570" s="208">
        <v>2566</v>
      </c>
      <c r="B2570" s="414" t="s">
        <v>14084</v>
      </c>
      <c r="C2570" s="413" t="s">
        <v>14081</v>
      </c>
      <c r="D2570" s="410">
        <v>5.33</v>
      </c>
      <c r="E2570" s="21">
        <v>4.84</v>
      </c>
      <c r="F2570" s="28">
        <v>25.8</v>
      </c>
      <c r="G2570" s="387"/>
      <c r="H2570" s="383"/>
    </row>
    <row r="2571" s="380" customFormat="1" ht="25" customHeight="1" spans="1:8">
      <c r="A2571" s="208">
        <v>2567</v>
      </c>
      <c r="B2571" s="414" t="s">
        <v>14085</v>
      </c>
      <c r="C2571" s="413" t="s">
        <v>14081</v>
      </c>
      <c r="D2571" s="410">
        <v>10.46</v>
      </c>
      <c r="E2571" s="21">
        <v>4.84</v>
      </c>
      <c r="F2571" s="28">
        <v>50.63</v>
      </c>
      <c r="G2571" s="387"/>
      <c r="H2571" s="383"/>
    </row>
    <row r="2572" s="380" customFormat="1" ht="25" customHeight="1" spans="1:8">
      <c r="A2572" s="208">
        <v>2568</v>
      </c>
      <c r="B2572" s="414" t="s">
        <v>14086</v>
      </c>
      <c r="C2572" s="413" t="s">
        <v>14081</v>
      </c>
      <c r="D2572" s="410">
        <v>9.2</v>
      </c>
      <c r="E2572" s="21">
        <v>4.84</v>
      </c>
      <c r="F2572" s="28">
        <v>44.53</v>
      </c>
      <c r="G2572" s="387"/>
      <c r="H2572" s="383"/>
    </row>
    <row r="2573" s="380" customFormat="1" ht="25" customHeight="1" spans="1:8">
      <c r="A2573" s="208">
        <v>2569</v>
      </c>
      <c r="B2573" s="414" t="s">
        <v>14087</v>
      </c>
      <c r="C2573" s="413" t="s">
        <v>14081</v>
      </c>
      <c r="D2573" s="410">
        <v>2.22</v>
      </c>
      <c r="E2573" s="21">
        <v>4.84</v>
      </c>
      <c r="F2573" s="28">
        <v>10.74</v>
      </c>
      <c r="G2573" s="387"/>
      <c r="H2573" s="383"/>
    </row>
    <row r="2574" s="380" customFormat="1" ht="25" customHeight="1" spans="1:8">
      <c r="A2574" s="208">
        <v>2570</v>
      </c>
      <c r="B2574" s="414" t="s">
        <v>14088</v>
      </c>
      <c r="C2574" s="413" t="s">
        <v>14081</v>
      </c>
      <c r="D2574" s="410">
        <v>3.57</v>
      </c>
      <c r="E2574" s="21">
        <v>4.84</v>
      </c>
      <c r="F2574" s="28">
        <v>17.28</v>
      </c>
      <c r="G2574" s="387"/>
      <c r="H2574" s="383"/>
    </row>
    <row r="2575" s="380" customFormat="1" ht="25" customHeight="1" spans="1:8">
      <c r="A2575" s="208">
        <v>2571</v>
      </c>
      <c r="B2575" s="414" t="s">
        <v>14089</v>
      </c>
      <c r="C2575" s="413" t="s">
        <v>14081</v>
      </c>
      <c r="D2575" s="410">
        <v>11.29</v>
      </c>
      <c r="E2575" s="21">
        <v>4.84</v>
      </c>
      <c r="F2575" s="28">
        <v>54.64</v>
      </c>
      <c r="G2575" s="387"/>
      <c r="H2575" s="383"/>
    </row>
    <row r="2576" s="380" customFormat="1" ht="25" customHeight="1" spans="1:8">
      <c r="A2576" s="208">
        <v>2572</v>
      </c>
      <c r="B2576" s="414" t="s">
        <v>14090</v>
      </c>
      <c r="C2576" s="413" t="s">
        <v>14081</v>
      </c>
      <c r="D2576" s="410">
        <v>0.99</v>
      </c>
      <c r="E2576" s="21">
        <v>4.84</v>
      </c>
      <c r="F2576" s="28">
        <v>4.79</v>
      </c>
      <c r="G2576" s="387"/>
      <c r="H2576" s="383"/>
    </row>
    <row r="2577" s="380" customFormat="1" ht="25" customHeight="1" spans="1:8">
      <c r="A2577" s="208">
        <v>2573</v>
      </c>
      <c r="B2577" s="414" t="s">
        <v>14091</v>
      </c>
      <c r="C2577" s="413" t="s">
        <v>14081</v>
      </c>
      <c r="D2577" s="410">
        <v>4.79</v>
      </c>
      <c r="E2577" s="21">
        <v>4.84</v>
      </c>
      <c r="F2577" s="28">
        <v>23.18</v>
      </c>
      <c r="G2577" s="387"/>
      <c r="H2577" s="383"/>
    </row>
    <row r="2578" s="380" customFormat="1" ht="25" customHeight="1" spans="1:8">
      <c r="A2578" s="208">
        <v>2574</v>
      </c>
      <c r="B2578" s="414" t="s">
        <v>14092</v>
      </c>
      <c r="C2578" s="413" t="s">
        <v>14081</v>
      </c>
      <c r="D2578" s="410">
        <v>11.66</v>
      </c>
      <c r="E2578" s="21">
        <v>4.84</v>
      </c>
      <c r="F2578" s="28">
        <v>56.43</v>
      </c>
      <c r="G2578" s="387"/>
      <c r="H2578" s="383"/>
    </row>
    <row r="2579" s="380" customFormat="1" ht="25" customHeight="1" spans="1:8">
      <c r="A2579" s="208">
        <v>2575</v>
      </c>
      <c r="B2579" s="414" t="s">
        <v>14093</v>
      </c>
      <c r="C2579" s="413" t="s">
        <v>14081</v>
      </c>
      <c r="D2579" s="410">
        <v>25.49</v>
      </c>
      <c r="E2579" s="21">
        <v>4.84</v>
      </c>
      <c r="F2579" s="28">
        <v>123.37</v>
      </c>
      <c r="G2579" s="387"/>
      <c r="H2579" s="383"/>
    </row>
    <row r="2580" s="380" customFormat="1" ht="25" customHeight="1" spans="1:8">
      <c r="A2580" s="208">
        <v>2576</v>
      </c>
      <c r="B2580" s="414" t="s">
        <v>14094</v>
      </c>
      <c r="C2580" s="413" t="s">
        <v>14081</v>
      </c>
      <c r="D2580" s="410">
        <v>7.5</v>
      </c>
      <c r="E2580" s="21">
        <v>4.84</v>
      </c>
      <c r="F2580" s="28">
        <v>36.3</v>
      </c>
      <c r="G2580" s="387"/>
      <c r="H2580" s="383"/>
    </row>
    <row r="2581" s="380" customFormat="1" ht="25" customHeight="1" spans="1:8">
      <c r="A2581" s="208">
        <v>2577</v>
      </c>
      <c r="B2581" s="414" t="s">
        <v>2329</v>
      </c>
      <c r="C2581" s="413" t="s">
        <v>14081</v>
      </c>
      <c r="D2581" s="410">
        <v>16.65</v>
      </c>
      <c r="E2581" s="21">
        <v>4.84</v>
      </c>
      <c r="F2581" s="28">
        <v>80.59</v>
      </c>
      <c r="G2581" s="387"/>
      <c r="H2581" s="383"/>
    </row>
    <row r="2582" s="380" customFormat="1" ht="25" customHeight="1" spans="1:8">
      <c r="A2582" s="208">
        <v>2578</v>
      </c>
      <c r="B2582" s="414" t="s">
        <v>14095</v>
      </c>
      <c r="C2582" s="413" t="s">
        <v>14081</v>
      </c>
      <c r="D2582" s="410">
        <v>8.8</v>
      </c>
      <c r="E2582" s="21">
        <v>4.84</v>
      </c>
      <c r="F2582" s="28">
        <v>42.59</v>
      </c>
      <c r="G2582" s="387"/>
      <c r="H2582" s="383"/>
    </row>
    <row r="2583" s="380" customFormat="1" ht="25" customHeight="1" spans="1:8">
      <c r="A2583" s="208">
        <v>2579</v>
      </c>
      <c r="B2583" s="414" t="s">
        <v>14096</v>
      </c>
      <c r="C2583" s="413" t="s">
        <v>14081</v>
      </c>
      <c r="D2583" s="410">
        <v>6.39</v>
      </c>
      <c r="E2583" s="21">
        <v>4.84</v>
      </c>
      <c r="F2583" s="28">
        <v>30.93</v>
      </c>
      <c r="G2583" s="387"/>
      <c r="H2583" s="383"/>
    </row>
    <row r="2584" s="380" customFormat="1" ht="25" customHeight="1" spans="1:8">
      <c r="A2584" s="208">
        <v>2580</v>
      </c>
      <c r="B2584" s="414" t="s">
        <v>14097</v>
      </c>
      <c r="C2584" s="413" t="s">
        <v>14081</v>
      </c>
      <c r="D2584" s="410">
        <v>8.22</v>
      </c>
      <c r="E2584" s="21">
        <v>4.84</v>
      </c>
      <c r="F2584" s="28">
        <v>39.78</v>
      </c>
      <c r="G2584" s="387"/>
      <c r="H2584" s="383"/>
    </row>
    <row r="2585" s="380" customFormat="1" ht="25" customHeight="1" spans="1:8">
      <c r="A2585" s="208">
        <v>2581</v>
      </c>
      <c r="B2585" s="414" t="s">
        <v>9849</v>
      </c>
      <c r="C2585" s="413" t="s">
        <v>14081</v>
      </c>
      <c r="D2585" s="410">
        <v>11.82</v>
      </c>
      <c r="E2585" s="21">
        <v>4.84</v>
      </c>
      <c r="F2585" s="28">
        <v>57.21</v>
      </c>
      <c r="G2585" s="387"/>
      <c r="H2585" s="383"/>
    </row>
    <row r="2586" s="380" customFormat="1" ht="25" customHeight="1" spans="1:8">
      <c r="A2586" s="208">
        <v>2582</v>
      </c>
      <c r="B2586" s="414" t="s">
        <v>14098</v>
      </c>
      <c r="C2586" s="413" t="s">
        <v>14081</v>
      </c>
      <c r="D2586" s="410">
        <v>14.92</v>
      </c>
      <c r="E2586" s="21">
        <v>4.84</v>
      </c>
      <c r="F2586" s="28">
        <v>72.21</v>
      </c>
      <c r="G2586" s="387"/>
      <c r="H2586" s="383"/>
    </row>
    <row r="2587" s="380" customFormat="1" ht="25" customHeight="1" spans="1:8">
      <c r="A2587" s="208">
        <v>2583</v>
      </c>
      <c r="B2587" s="414" t="s">
        <v>14099</v>
      </c>
      <c r="C2587" s="413" t="s">
        <v>14081</v>
      </c>
      <c r="D2587" s="410">
        <v>15.61</v>
      </c>
      <c r="E2587" s="21">
        <v>4.84</v>
      </c>
      <c r="F2587" s="28">
        <v>75.55</v>
      </c>
      <c r="G2587" s="387"/>
      <c r="H2587" s="383"/>
    </row>
    <row r="2588" s="380" customFormat="1" ht="25" customHeight="1" spans="1:8">
      <c r="A2588" s="208">
        <v>2584</v>
      </c>
      <c r="B2588" s="414" t="s">
        <v>14100</v>
      </c>
      <c r="C2588" s="413" t="s">
        <v>14081</v>
      </c>
      <c r="D2588" s="410">
        <v>31.84</v>
      </c>
      <c r="E2588" s="21">
        <v>4.84</v>
      </c>
      <c r="F2588" s="28">
        <v>154.11</v>
      </c>
      <c r="G2588" s="387"/>
      <c r="H2588" s="383"/>
    </row>
    <row r="2589" s="380" customFormat="1" ht="25" customHeight="1" spans="1:8">
      <c r="A2589" s="208">
        <v>2585</v>
      </c>
      <c r="B2589" s="414" t="s">
        <v>14101</v>
      </c>
      <c r="C2589" s="413" t="s">
        <v>14081</v>
      </c>
      <c r="D2589" s="410">
        <v>9.31</v>
      </c>
      <c r="E2589" s="21">
        <v>4.84</v>
      </c>
      <c r="F2589" s="28">
        <v>45.06</v>
      </c>
      <c r="G2589" s="387"/>
      <c r="H2589" s="383"/>
    </row>
    <row r="2590" s="380" customFormat="1" ht="25" customHeight="1" spans="1:8">
      <c r="A2590" s="208">
        <v>2586</v>
      </c>
      <c r="B2590" s="414" t="s">
        <v>14102</v>
      </c>
      <c r="C2590" s="413" t="s">
        <v>14081</v>
      </c>
      <c r="D2590" s="410">
        <v>38.66</v>
      </c>
      <c r="E2590" s="21">
        <v>4.84</v>
      </c>
      <c r="F2590" s="28">
        <v>187.11</v>
      </c>
      <c r="G2590" s="387"/>
      <c r="H2590" s="383"/>
    </row>
    <row r="2591" s="380" customFormat="1" ht="25" customHeight="1" spans="1:8">
      <c r="A2591" s="208">
        <v>2587</v>
      </c>
      <c r="B2591" s="414" t="s">
        <v>210</v>
      </c>
      <c r="C2591" s="413" t="s">
        <v>14081</v>
      </c>
      <c r="D2591" s="410">
        <v>9.29</v>
      </c>
      <c r="E2591" s="21">
        <v>4.84</v>
      </c>
      <c r="F2591" s="28">
        <v>44.96</v>
      </c>
      <c r="G2591" s="387"/>
      <c r="H2591" s="383"/>
    </row>
    <row r="2592" s="380" customFormat="1" ht="25" customHeight="1" spans="1:8">
      <c r="A2592" s="208">
        <v>2588</v>
      </c>
      <c r="B2592" s="414" t="s">
        <v>14103</v>
      </c>
      <c r="C2592" s="413" t="s">
        <v>14081</v>
      </c>
      <c r="D2592" s="410">
        <v>10.62</v>
      </c>
      <c r="E2592" s="21">
        <v>4.84</v>
      </c>
      <c r="F2592" s="28">
        <v>51.4</v>
      </c>
      <c r="G2592" s="387"/>
      <c r="H2592" s="383"/>
    </row>
    <row r="2593" s="380" customFormat="1" ht="25" customHeight="1" spans="1:8">
      <c r="A2593" s="208">
        <v>2589</v>
      </c>
      <c r="B2593" s="414" t="s">
        <v>14104</v>
      </c>
      <c r="C2593" s="413" t="s">
        <v>14081</v>
      </c>
      <c r="D2593" s="410">
        <v>16.63</v>
      </c>
      <c r="E2593" s="21">
        <v>4.84</v>
      </c>
      <c r="F2593" s="28">
        <v>80.49</v>
      </c>
      <c r="G2593" s="387"/>
      <c r="H2593" s="383"/>
    </row>
    <row r="2594" s="380" customFormat="1" ht="25" customHeight="1" spans="1:8">
      <c r="A2594" s="208">
        <v>2590</v>
      </c>
      <c r="B2594" s="414" t="s">
        <v>14105</v>
      </c>
      <c r="C2594" s="413" t="s">
        <v>14081</v>
      </c>
      <c r="D2594" s="410">
        <v>25.28</v>
      </c>
      <c r="E2594" s="21">
        <v>4.84</v>
      </c>
      <c r="F2594" s="28">
        <v>122.36</v>
      </c>
      <c r="G2594" s="387"/>
      <c r="H2594" s="383"/>
    </row>
    <row r="2595" s="380" customFormat="1" ht="25" customHeight="1" spans="1:8">
      <c r="A2595" s="208">
        <v>2591</v>
      </c>
      <c r="B2595" s="414" t="s">
        <v>14106</v>
      </c>
      <c r="C2595" s="413" t="s">
        <v>14081</v>
      </c>
      <c r="D2595" s="410">
        <v>9.2</v>
      </c>
      <c r="E2595" s="21">
        <v>4.84</v>
      </c>
      <c r="F2595" s="28">
        <v>44.53</v>
      </c>
      <c r="G2595" s="387"/>
      <c r="H2595" s="383"/>
    </row>
    <row r="2596" s="380" customFormat="1" ht="25" customHeight="1" spans="1:8">
      <c r="A2596" s="208">
        <v>2592</v>
      </c>
      <c r="B2596" s="414" t="s">
        <v>14107</v>
      </c>
      <c r="C2596" s="413" t="s">
        <v>14081</v>
      </c>
      <c r="D2596" s="410">
        <v>19.99</v>
      </c>
      <c r="E2596" s="21">
        <v>4.84</v>
      </c>
      <c r="F2596" s="28">
        <v>96.75</v>
      </c>
      <c r="G2596" s="387"/>
      <c r="H2596" s="383"/>
    </row>
    <row r="2597" s="380" customFormat="1" ht="25" customHeight="1" spans="1:8">
      <c r="A2597" s="208">
        <v>2593</v>
      </c>
      <c r="B2597" s="414" t="s">
        <v>14108</v>
      </c>
      <c r="C2597" s="413" t="s">
        <v>14081</v>
      </c>
      <c r="D2597" s="410">
        <v>20.73</v>
      </c>
      <c r="E2597" s="21">
        <v>4.84</v>
      </c>
      <c r="F2597" s="28">
        <v>100.33</v>
      </c>
      <c r="G2597" s="387"/>
      <c r="H2597" s="383"/>
    </row>
    <row r="2598" s="380" customFormat="1" ht="25" customHeight="1" spans="1:8">
      <c r="A2598" s="208">
        <v>2594</v>
      </c>
      <c r="B2598" s="414" t="s">
        <v>14109</v>
      </c>
      <c r="C2598" s="413" t="s">
        <v>14081</v>
      </c>
      <c r="D2598" s="410">
        <v>21.32</v>
      </c>
      <c r="E2598" s="21">
        <v>4.84</v>
      </c>
      <c r="F2598" s="28">
        <v>103.19</v>
      </c>
      <c r="G2598" s="387"/>
      <c r="H2598" s="383"/>
    </row>
    <row r="2599" s="380" customFormat="1" ht="25" customHeight="1" spans="1:8">
      <c r="A2599" s="208">
        <v>2595</v>
      </c>
      <c r="B2599" s="414" t="s">
        <v>14110</v>
      </c>
      <c r="C2599" s="413" t="s">
        <v>14081</v>
      </c>
      <c r="D2599" s="410">
        <v>28.17</v>
      </c>
      <c r="E2599" s="21">
        <v>4.84</v>
      </c>
      <c r="F2599" s="28">
        <v>136.34</v>
      </c>
      <c r="G2599" s="387"/>
      <c r="H2599" s="383"/>
    </row>
    <row r="2600" s="380" customFormat="1" ht="25" customHeight="1" spans="1:8">
      <c r="A2600" s="208">
        <v>2596</v>
      </c>
      <c r="B2600" s="414" t="s">
        <v>10309</v>
      </c>
      <c r="C2600" s="413" t="s">
        <v>14081</v>
      </c>
      <c r="D2600" s="410">
        <v>7.92</v>
      </c>
      <c r="E2600" s="21">
        <v>4.84</v>
      </c>
      <c r="F2600" s="28">
        <v>38.33</v>
      </c>
      <c r="G2600" s="387"/>
      <c r="H2600" s="383"/>
    </row>
    <row r="2601" s="380" customFormat="1" ht="25" customHeight="1" spans="1:8">
      <c r="A2601" s="208">
        <v>2597</v>
      </c>
      <c r="B2601" s="414" t="s">
        <v>14111</v>
      </c>
      <c r="C2601" s="413" t="s">
        <v>14081</v>
      </c>
      <c r="D2601" s="410">
        <v>9.84</v>
      </c>
      <c r="E2601" s="21">
        <v>4.84</v>
      </c>
      <c r="F2601" s="28">
        <v>47.63</v>
      </c>
      <c r="G2601" s="387"/>
      <c r="H2601" s="383"/>
    </row>
    <row r="2602" s="380" customFormat="1" ht="25" customHeight="1" spans="1:8">
      <c r="A2602" s="208">
        <v>2598</v>
      </c>
      <c r="B2602" s="414" t="s">
        <v>2087</v>
      </c>
      <c r="C2602" s="413" t="s">
        <v>14081</v>
      </c>
      <c r="D2602" s="410">
        <v>14.44</v>
      </c>
      <c r="E2602" s="21">
        <v>4.84</v>
      </c>
      <c r="F2602" s="28">
        <v>69.89</v>
      </c>
      <c r="G2602" s="387"/>
      <c r="H2602" s="383"/>
    </row>
    <row r="2603" s="380" customFormat="1" ht="25" customHeight="1" spans="1:8">
      <c r="A2603" s="208">
        <v>2599</v>
      </c>
      <c r="B2603" s="414" t="s">
        <v>14112</v>
      </c>
      <c r="C2603" s="413" t="s">
        <v>14113</v>
      </c>
      <c r="D2603" s="410">
        <v>7.05</v>
      </c>
      <c r="E2603" s="21">
        <v>4.84</v>
      </c>
      <c r="F2603" s="28">
        <v>34.12</v>
      </c>
      <c r="G2603" s="387"/>
      <c r="H2603" s="383"/>
    </row>
    <row r="2604" s="380" customFormat="1" ht="25" customHeight="1" spans="1:8">
      <c r="A2604" s="208">
        <v>2600</v>
      </c>
      <c r="B2604" s="414" t="s">
        <v>5242</v>
      </c>
      <c r="C2604" s="413" t="s">
        <v>14113</v>
      </c>
      <c r="D2604" s="410">
        <v>23.82</v>
      </c>
      <c r="E2604" s="21">
        <v>4.84</v>
      </c>
      <c r="F2604" s="28">
        <v>115.29</v>
      </c>
      <c r="G2604" s="387"/>
      <c r="H2604" s="383"/>
    </row>
    <row r="2605" s="380" customFormat="1" ht="25" customHeight="1" spans="1:8">
      <c r="A2605" s="208">
        <v>2601</v>
      </c>
      <c r="B2605" s="414" t="s">
        <v>696</v>
      </c>
      <c r="C2605" s="413" t="s">
        <v>14113</v>
      </c>
      <c r="D2605" s="410">
        <v>2.02</v>
      </c>
      <c r="E2605" s="21">
        <v>4.84</v>
      </c>
      <c r="F2605" s="28">
        <v>9.78</v>
      </c>
      <c r="G2605" s="387"/>
      <c r="H2605" s="383"/>
    </row>
    <row r="2606" s="380" customFormat="1" ht="25" customHeight="1" spans="1:8">
      <c r="A2606" s="208">
        <v>2602</v>
      </c>
      <c r="B2606" s="414" t="s">
        <v>14114</v>
      </c>
      <c r="C2606" s="413" t="s">
        <v>14113</v>
      </c>
      <c r="D2606" s="410">
        <v>6.68</v>
      </c>
      <c r="E2606" s="21">
        <v>4.84</v>
      </c>
      <c r="F2606" s="28">
        <v>32.33</v>
      </c>
      <c r="G2606" s="387"/>
      <c r="H2606" s="383"/>
    </row>
    <row r="2607" s="380" customFormat="1" ht="25" customHeight="1" spans="1:8">
      <c r="A2607" s="208">
        <v>2603</v>
      </c>
      <c r="B2607" s="414" t="s">
        <v>14115</v>
      </c>
      <c r="C2607" s="413" t="s">
        <v>14113</v>
      </c>
      <c r="D2607" s="410">
        <v>12.67</v>
      </c>
      <c r="E2607" s="21">
        <v>4.84</v>
      </c>
      <c r="F2607" s="28">
        <v>61.32</v>
      </c>
      <c r="G2607" s="387"/>
      <c r="H2607" s="383"/>
    </row>
    <row r="2608" s="380" customFormat="1" ht="25" customHeight="1" spans="1:8">
      <c r="A2608" s="208">
        <v>2604</v>
      </c>
      <c r="B2608" s="414" t="s">
        <v>14116</v>
      </c>
      <c r="C2608" s="413" t="s">
        <v>14113</v>
      </c>
      <c r="D2608" s="410">
        <v>15.1</v>
      </c>
      <c r="E2608" s="21">
        <v>4.84</v>
      </c>
      <c r="F2608" s="28">
        <v>73.08</v>
      </c>
      <c r="G2608" s="387"/>
      <c r="H2608" s="383"/>
    </row>
    <row r="2609" s="380" customFormat="1" ht="25" customHeight="1" spans="1:8">
      <c r="A2609" s="208">
        <v>2605</v>
      </c>
      <c r="B2609" s="414" t="s">
        <v>12777</v>
      </c>
      <c r="C2609" s="413" t="s">
        <v>14113</v>
      </c>
      <c r="D2609" s="410">
        <v>17.07</v>
      </c>
      <c r="E2609" s="21">
        <v>4.84</v>
      </c>
      <c r="F2609" s="28">
        <v>82.62</v>
      </c>
      <c r="G2609" s="387"/>
      <c r="H2609" s="383"/>
    </row>
    <row r="2610" s="380" customFormat="1" ht="25" customHeight="1" spans="1:8">
      <c r="A2610" s="208">
        <v>2606</v>
      </c>
      <c r="B2610" s="414" t="s">
        <v>1758</v>
      </c>
      <c r="C2610" s="413" t="s">
        <v>14113</v>
      </c>
      <c r="D2610" s="410">
        <v>5.32</v>
      </c>
      <c r="E2610" s="21">
        <v>4.84</v>
      </c>
      <c r="F2610" s="28">
        <v>25.75</v>
      </c>
      <c r="G2610" s="387"/>
      <c r="H2610" s="383"/>
    </row>
    <row r="2611" s="380" customFormat="1" ht="25" customHeight="1" spans="1:8">
      <c r="A2611" s="208">
        <v>2607</v>
      </c>
      <c r="B2611" s="414" t="s">
        <v>2607</v>
      </c>
      <c r="C2611" s="413" t="s">
        <v>14113</v>
      </c>
      <c r="D2611" s="410">
        <v>10.54</v>
      </c>
      <c r="E2611" s="21">
        <v>4.84</v>
      </c>
      <c r="F2611" s="28">
        <v>51.01</v>
      </c>
      <c r="G2611" s="387"/>
      <c r="H2611" s="383"/>
    </row>
    <row r="2612" s="380" customFormat="1" ht="25" customHeight="1" spans="1:8">
      <c r="A2612" s="208">
        <v>2608</v>
      </c>
      <c r="B2612" s="414" t="s">
        <v>14117</v>
      </c>
      <c r="C2612" s="413" t="s">
        <v>14113</v>
      </c>
      <c r="D2612" s="410">
        <v>10.62</v>
      </c>
      <c r="E2612" s="21">
        <v>4.84</v>
      </c>
      <c r="F2612" s="28">
        <v>51.4</v>
      </c>
      <c r="G2612" s="387"/>
      <c r="H2612" s="383"/>
    </row>
    <row r="2613" s="380" customFormat="1" ht="25" customHeight="1" spans="1:8">
      <c r="A2613" s="208">
        <v>2609</v>
      </c>
      <c r="B2613" s="414" t="s">
        <v>14118</v>
      </c>
      <c r="C2613" s="413" t="s">
        <v>14113</v>
      </c>
      <c r="D2613" s="410">
        <v>7.02</v>
      </c>
      <c r="E2613" s="21">
        <v>4.84</v>
      </c>
      <c r="F2613" s="28">
        <v>33.98</v>
      </c>
      <c r="G2613" s="387"/>
      <c r="H2613" s="383"/>
    </row>
    <row r="2614" s="380" customFormat="1" ht="25" customHeight="1" spans="1:8">
      <c r="A2614" s="208">
        <v>2610</v>
      </c>
      <c r="B2614" s="414" t="s">
        <v>14119</v>
      </c>
      <c r="C2614" s="413" t="s">
        <v>14113</v>
      </c>
      <c r="D2614" s="410">
        <v>22.02</v>
      </c>
      <c r="E2614" s="21">
        <v>4.84</v>
      </c>
      <c r="F2614" s="28">
        <v>106.58</v>
      </c>
      <c r="G2614" s="387"/>
      <c r="H2614" s="383"/>
    </row>
    <row r="2615" s="380" customFormat="1" ht="25" customHeight="1" spans="1:8">
      <c r="A2615" s="208">
        <v>2611</v>
      </c>
      <c r="B2615" s="414" t="s">
        <v>11055</v>
      </c>
      <c r="C2615" s="413" t="s">
        <v>14113</v>
      </c>
      <c r="D2615" s="410">
        <v>18.49</v>
      </c>
      <c r="E2615" s="21">
        <v>4.84</v>
      </c>
      <c r="F2615" s="28">
        <v>89.49</v>
      </c>
      <c r="G2615" s="387"/>
      <c r="H2615" s="383"/>
    </row>
    <row r="2616" s="380" customFormat="1" ht="25" customHeight="1" spans="1:8">
      <c r="A2616" s="208">
        <v>2612</v>
      </c>
      <c r="B2616" s="414" t="s">
        <v>6968</v>
      </c>
      <c r="C2616" s="413" t="s">
        <v>14113</v>
      </c>
      <c r="D2616" s="410">
        <v>11.34</v>
      </c>
      <c r="E2616" s="21">
        <v>4.84</v>
      </c>
      <c r="F2616" s="28">
        <v>54.89</v>
      </c>
      <c r="G2616" s="387"/>
      <c r="H2616" s="383"/>
    </row>
    <row r="2617" s="380" customFormat="1" ht="25" customHeight="1" spans="1:8">
      <c r="A2617" s="208">
        <v>2613</v>
      </c>
      <c r="B2617" s="414" t="s">
        <v>14120</v>
      </c>
      <c r="C2617" s="413" t="s">
        <v>14113</v>
      </c>
      <c r="D2617" s="410">
        <v>10.19</v>
      </c>
      <c r="E2617" s="21">
        <v>4.84</v>
      </c>
      <c r="F2617" s="28">
        <v>49.32</v>
      </c>
      <c r="G2617" s="387"/>
      <c r="H2617" s="383"/>
    </row>
    <row r="2618" s="380" customFormat="1" ht="25" customHeight="1" spans="1:8">
      <c r="A2618" s="208">
        <v>2614</v>
      </c>
      <c r="B2618" s="414" t="s">
        <v>14121</v>
      </c>
      <c r="C2618" s="413" t="s">
        <v>14113</v>
      </c>
      <c r="D2618" s="410">
        <v>17.4</v>
      </c>
      <c r="E2618" s="21">
        <v>4.84</v>
      </c>
      <c r="F2618" s="28">
        <v>84.22</v>
      </c>
      <c r="G2618" s="387"/>
      <c r="H2618" s="383"/>
    </row>
    <row r="2619" s="380" customFormat="1" ht="25" customHeight="1" spans="1:8">
      <c r="A2619" s="208">
        <v>2615</v>
      </c>
      <c r="B2619" s="414" t="s">
        <v>14122</v>
      </c>
      <c r="C2619" s="413" t="s">
        <v>14113</v>
      </c>
      <c r="D2619" s="410">
        <v>20.87</v>
      </c>
      <c r="E2619" s="21">
        <v>4.84</v>
      </c>
      <c r="F2619" s="28">
        <v>101.01</v>
      </c>
      <c r="G2619" s="387"/>
      <c r="H2619" s="383"/>
    </row>
    <row r="2620" s="380" customFormat="1" ht="25" customHeight="1" spans="1:8">
      <c r="A2620" s="208">
        <v>2616</v>
      </c>
      <c r="B2620" s="414" t="s">
        <v>14123</v>
      </c>
      <c r="C2620" s="413" t="s">
        <v>14113</v>
      </c>
      <c r="D2620" s="410">
        <v>15.19</v>
      </c>
      <c r="E2620" s="21">
        <v>4.84</v>
      </c>
      <c r="F2620" s="28">
        <v>73.52</v>
      </c>
      <c r="G2620" s="387"/>
      <c r="H2620" s="383"/>
    </row>
    <row r="2621" s="380" customFormat="1" ht="25" customHeight="1" spans="1:8">
      <c r="A2621" s="208">
        <v>2617</v>
      </c>
      <c r="B2621" s="414" t="s">
        <v>14124</v>
      </c>
      <c r="C2621" s="413" t="s">
        <v>14113</v>
      </c>
      <c r="D2621" s="410">
        <v>13.85</v>
      </c>
      <c r="E2621" s="21">
        <v>4.84</v>
      </c>
      <c r="F2621" s="28">
        <v>67.03</v>
      </c>
      <c r="G2621" s="387"/>
      <c r="H2621" s="383"/>
    </row>
    <row r="2622" s="380" customFormat="1" ht="25" customHeight="1" spans="1:8">
      <c r="A2622" s="208">
        <v>2618</v>
      </c>
      <c r="B2622" s="414" t="s">
        <v>14125</v>
      </c>
      <c r="C2622" s="413" t="s">
        <v>14113</v>
      </c>
      <c r="D2622" s="410">
        <v>22.16</v>
      </c>
      <c r="E2622" s="21">
        <v>4.84</v>
      </c>
      <c r="F2622" s="28">
        <v>107.25</v>
      </c>
      <c r="G2622" s="387"/>
      <c r="H2622" s="383"/>
    </row>
    <row r="2623" s="380" customFormat="1" ht="25" customHeight="1" spans="1:8">
      <c r="A2623" s="208">
        <v>2619</v>
      </c>
      <c r="B2623" s="414" t="s">
        <v>14126</v>
      </c>
      <c r="C2623" s="413" t="s">
        <v>14113</v>
      </c>
      <c r="D2623" s="410">
        <v>19</v>
      </c>
      <c r="E2623" s="21">
        <v>4.84</v>
      </c>
      <c r="F2623" s="28">
        <v>91.96</v>
      </c>
      <c r="G2623" s="387"/>
      <c r="H2623" s="383"/>
    </row>
    <row r="2624" s="380" customFormat="1" ht="25" customHeight="1" spans="1:8">
      <c r="A2624" s="208">
        <v>2620</v>
      </c>
      <c r="B2624" s="414" t="s">
        <v>14127</v>
      </c>
      <c r="C2624" s="413" t="s">
        <v>14113</v>
      </c>
      <c r="D2624" s="410">
        <v>4.85</v>
      </c>
      <c r="E2624" s="21">
        <v>4.84</v>
      </c>
      <c r="F2624" s="28">
        <v>23.47</v>
      </c>
      <c r="G2624" s="387"/>
      <c r="H2624" s="383"/>
    </row>
    <row r="2625" s="380" customFormat="1" ht="25" customHeight="1" spans="1:8">
      <c r="A2625" s="208">
        <v>2621</v>
      </c>
      <c r="B2625" s="414" t="s">
        <v>12814</v>
      </c>
      <c r="C2625" s="413" t="s">
        <v>14113</v>
      </c>
      <c r="D2625" s="410">
        <v>7.73</v>
      </c>
      <c r="E2625" s="21">
        <v>4.84</v>
      </c>
      <c r="F2625" s="28">
        <v>37.41</v>
      </c>
      <c r="G2625" s="387"/>
      <c r="H2625" s="383"/>
    </row>
    <row r="2626" s="380" customFormat="1" ht="25" customHeight="1" spans="1:8">
      <c r="A2626" s="208">
        <v>2622</v>
      </c>
      <c r="B2626" s="414" t="s">
        <v>14128</v>
      </c>
      <c r="C2626" s="413" t="s">
        <v>14113</v>
      </c>
      <c r="D2626" s="410">
        <v>23.12</v>
      </c>
      <c r="E2626" s="21">
        <v>4.84</v>
      </c>
      <c r="F2626" s="28">
        <v>111.9</v>
      </c>
      <c r="G2626" s="387"/>
      <c r="H2626" s="383"/>
    </row>
    <row r="2627" s="380" customFormat="1" ht="25" customHeight="1" spans="1:8">
      <c r="A2627" s="208">
        <v>2623</v>
      </c>
      <c r="B2627" s="414" t="s">
        <v>14129</v>
      </c>
      <c r="C2627" s="413" t="s">
        <v>14113</v>
      </c>
      <c r="D2627" s="410">
        <v>9.13</v>
      </c>
      <c r="E2627" s="21">
        <v>4.84</v>
      </c>
      <c r="F2627" s="28">
        <v>44.19</v>
      </c>
      <c r="G2627" s="387"/>
      <c r="H2627" s="383"/>
    </row>
    <row r="2628" s="380" customFormat="1" ht="25" customHeight="1" spans="1:8">
      <c r="A2628" s="208">
        <v>2624</v>
      </c>
      <c r="B2628" s="414" t="s">
        <v>14130</v>
      </c>
      <c r="C2628" s="413" t="s">
        <v>14113</v>
      </c>
      <c r="D2628" s="410">
        <v>19.66</v>
      </c>
      <c r="E2628" s="21">
        <v>4.84</v>
      </c>
      <c r="F2628" s="28">
        <v>95.15</v>
      </c>
      <c r="G2628" s="387"/>
      <c r="H2628" s="383"/>
    </row>
    <row r="2629" s="380" customFormat="1" ht="25" customHeight="1" spans="1:8">
      <c r="A2629" s="208">
        <v>2625</v>
      </c>
      <c r="B2629" s="414" t="s">
        <v>7471</v>
      </c>
      <c r="C2629" s="413" t="s">
        <v>14113</v>
      </c>
      <c r="D2629" s="410">
        <v>20.24</v>
      </c>
      <c r="E2629" s="21">
        <v>4.84</v>
      </c>
      <c r="F2629" s="28">
        <v>97.96</v>
      </c>
      <c r="G2629" s="387"/>
      <c r="H2629" s="383"/>
    </row>
    <row r="2630" s="380" customFormat="1" ht="25" customHeight="1" spans="1:8">
      <c r="A2630" s="208">
        <v>2626</v>
      </c>
      <c r="B2630" s="414" t="s">
        <v>14131</v>
      </c>
      <c r="C2630" s="413" t="s">
        <v>14113</v>
      </c>
      <c r="D2630" s="410">
        <v>32.97</v>
      </c>
      <c r="E2630" s="21">
        <v>4.84</v>
      </c>
      <c r="F2630" s="28">
        <v>159.57</v>
      </c>
      <c r="G2630" s="387"/>
      <c r="H2630" s="383"/>
    </row>
    <row r="2631" s="380" customFormat="1" ht="25" customHeight="1" spans="1:8">
      <c r="A2631" s="208">
        <v>2627</v>
      </c>
      <c r="B2631" s="414" t="s">
        <v>14132</v>
      </c>
      <c r="C2631" s="413" t="s">
        <v>14113</v>
      </c>
      <c r="D2631" s="410">
        <v>19.77</v>
      </c>
      <c r="E2631" s="21">
        <v>4.84</v>
      </c>
      <c r="F2631" s="28">
        <v>95.69</v>
      </c>
      <c r="G2631" s="387"/>
      <c r="H2631" s="383"/>
    </row>
    <row r="2632" s="380" customFormat="1" ht="25" customHeight="1" spans="1:8">
      <c r="A2632" s="208">
        <v>2628</v>
      </c>
      <c r="B2632" s="414" t="s">
        <v>14133</v>
      </c>
      <c r="C2632" s="413" t="s">
        <v>14113</v>
      </c>
      <c r="D2632" s="410">
        <v>2</v>
      </c>
      <c r="E2632" s="21">
        <v>4.84</v>
      </c>
      <c r="F2632" s="28">
        <v>9.68</v>
      </c>
      <c r="G2632" s="387"/>
      <c r="H2632" s="383"/>
    </row>
    <row r="2633" s="380" customFormat="1" ht="25" customHeight="1" spans="1:8">
      <c r="A2633" s="208">
        <v>2629</v>
      </c>
      <c r="B2633" s="414" t="s">
        <v>14134</v>
      </c>
      <c r="C2633" s="413" t="s">
        <v>14113</v>
      </c>
      <c r="D2633" s="410">
        <v>31.91</v>
      </c>
      <c r="E2633" s="21">
        <v>4.84</v>
      </c>
      <c r="F2633" s="28">
        <v>154.44</v>
      </c>
      <c r="G2633" s="387"/>
      <c r="H2633" s="383"/>
    </row>
    <row r="2634" s="380" customFormat="1" ht="25" customHeight="1" spans="1:8">
      <c r="A2634" s="208">
        <v>2630</v>
      </c>
      <c r="B2634" s="414" t="s">
        <v>14135</v>
      </c>
      <c r="C2634" s="413" t="s">
        <v>14113</v>
      </c>
      <c r="D2634" s="410">
        <v>10.45</v>
      </c>
      <c r="E2634" s="21">
        <v>4.84</v>
      </c>
      <c r="F2634" s="28">
        <v>50.58</v>
      </c>
      <c r="G2634" s="387"/>
      <c r="H2634" s="383"/>
    </row>
    <row r="2635" s="380" customFormat="1" ht="25" customHeight="1" spans="1:8">
      <c r="A2635" s="208">
        <v>2631</v>
      </c>
      <c r="B2635" s="414" t="s">
        <v>14136</v>
      </c>
      <c r="C2635" s="413" t="s">
        <v>14113</v>
      </c>
      <c r="D2635" s="410">
        <v>4.52</v>
      </c>
      <c r="E2635" s="21">
        <v>4.84</v>
      </c>
      <c r="F2635" s="28">
        <v>21.88</v>
      </c>
      <c r="G2635" s="387"/>
      <c r="H2635" s="383"/>
    </row>
    <row r="2636" s="380" customFormat="1" ht="25" customHeight="1" spans="1:8">
      <c r="A2636" s="208">
        <v>2632</v>
      </c>
      <c r="B2636" s="414" t="s">
        <v>14137</v>
      </c>
      <c r="C2636" s="413" t="s">
        <v>14113</v>
      </c>
      <c r="D2636" s="410">
        <v>14.16</v>
      </c>
      <c r="E2636" s="21">
        <v>4.84</v>
      </c>
      <c r="F2636" s="28">
        <v>68.53</v>
      </c>
      <c r="G2636" s="387"/>
      <c r="H2636" s="383"/>
    </row>
    <row r="2637" s="380" customFormat="1" ht="25" customHeight="1" spans="1:8">
      <c r="A2637" s="208">
        <v>2633</v>
      </c>
      <c r="B2637" s="414" t="s">
        <v>14138</v>
      </c>
      <c r="C2637" s="413" t="s">
        <v>14113</v>
      </c>
      <c r="D2637" s="410">
        <v>17.78</v>
      </c>
      <c r="E2637" s="21">
        <v>4.84</v>
      </c>
      <c r="F2637" s="28">
        <v>86.06</v>
      </c>
      <c r="G2637" s="387"/>
      <c r="H2637" s="383"/>
    </row>
    <row r="2638" s="380" customFormat="1" ht="25" customHeight="1" spans="1:8">
      <c r="A2638" s="208">
        <v>2634</v>
      </c>
      <c r="B2638" s="414" t="s">
        <v>14139</v>
      </c>
      <c r="C2638" s="413" t="s">
        <v>14113</v>
      </c>
      <c r="D2638" s="410">
        <v>6.81</v>
      </c>
      <c r="E2638" s="21">
        <v>4.84</v>
      </c>
      <c r="F2638" s="28">
        <v>32.96</v>
      </c>
      <c r="G2638" s="387"/>
      <c r="H2638" s="383"/>
    </row>
    <row r="2639" s="380" customFormat="1" ht="25" customHeight="1" spans="1:8">
      <c r="A2639" s="208">
        <v>2635</v>
      </c>
      <c r="B2639" s="414" t="s">
        <v>2554</v>
      </c>
      <c r="C2639" s="413" t="s">
        <v>14113</v>
      </c>
      <c r="D2639" s="410">
        <v>11.15</v>
      </c>
      <c r="E2639" s="21">
        <v>4.84</v>
      </c>
      <c r="F2639" s="28">
        <v>53.97</v>
      </c>
      <c r="G2639" s="387"/>
      <c r="H2639" s="383"/>
    </row>
    <row r="2640" s="380" customFormat="1" ht="25" customHeight="1" spans="1:8">
      <c r="A2640" s="208">
        <v>2636</v>
      </c>
      <c r="B2640" s="414" t="s">
        <v>12815</v>
      </c>
      <c r="C2640" s="413" t="s">
        <v>14113</v>
      </c>
      <c r="D2640" s="410">
        <v>15.9</v>
      </c>
      <c r="E2640" s="21">
        <v>4.84</v>
      </c>
      <c r="F2640" s="28">
        <v>76.96</v>
      </c>
      <c r="G2640" s="387"/>
      <c r="H2640" s="383"/>
    </row>
    <row r="2641" s="380" customFormat="1" ht="25" customHeight="1" spans="1:8">
      <c r="A2641" s="208">
        <v>2637</v>
      </c>
      <c r="B2641" s="414" t="s">
        <v>14140</v>
      </c>
      <c r="C2641" s="413" t="s">
        <v>14113</v>
      </c>
      <c r="D2641" s="410">
        <v>4.82</v>
      </c>
      <c r="E2641" s="21">
        <v>4.84</v>
      </c>
      <c r="F2641" s="28">
        <v>23.33</v>
      </c>
      <c r="G2641" s="387"/>
      <c r="H2641" s="383"/>
    </row>
    <row r="2642" s="380" customFormat="1" ht="25" customHeight="1" spans="1:8">
      <c r="A2642" s="208">
        <v>2638</v>
      </c>
      <c r="B2642" s="414" t="s">
        <v>14141</v>
      </c>
      <c r="C2642" s="413" t="s">
        <v>14113</v>
      </c>
      <c r="D2642" s="410">
        <v>7.29</v>
      </c>
      <c r="E2642" s="21">
        <v>4.84</v>
      </c>
      <c r="F2642" s="28">
        <v>35.28</v>
      </c>
      <c r="G2642" s="387"/>
      <c r="H2642" s="383"/>
    </row>
    <row r="2643" s="380" customFormat="1" ht="25" customHeight="1" spans="1:8">
      <c r="A2643" s="208">
        <v>2639</v>
      </c>
      <c r="B2643" s="414" t="s">
        <v>1140</v>
      </c>
      <c r="C2643" s="413" t="s">
        <v>14113</v>
      </c>
      <c r="D2643" s="410">
        <v>10.76</v>
      </c>
      <c r="E2643" s="21">
        <v>4.84</v>
      </c>
      <c r="F2643" s="28">
        <v>52.08</v>
      </c>
      <c r="G2643" s="387"/>
      <c r="H2643" s="383"/>
    </row>
    <row r="2644" s="380" customFormat="1" ht="25" customHeight="1" spans="1:8">
      <c r="A2644" s="208">
        <v>2640</v>
      </c>
      <c r="B2644" s="414" t="s">
        <v>2937</v>
      </c>
      <c r="C2644" s="413" t="s">
        <v>14113</v>
      </c>
      <c r="D2644" s="410">
        <v>11.33</v>
      </c>
      <c r="E2644" s="21">
        <v>4.84</v>
      </c>
      <c r="F2644" s="28">
        <v>54.84</v>
      </c>
      <c r="G2644" s="387"/>
      <c r="H2644" s="383"/>
    </row>
    <row r="2645" s="380" customFormat="1" ht="25" customHeight="1" spans="1:8">
      <c r="A2645" s="208">
        <v>2641</v>
      </c>
      <c r="B2645" s="414" t="s">
        <v>10097</v>
      </c>
      <c r="C2645" s="413" t="s">
        <v>14113</v>
      </c>
      <c r="D2645" s="410">
        <v>8.49</v>
      </c>
      <c r="E2645" s="21">
        <v>4.84</v>
      </c>
      <c r="F2645" s="28">
        <v>41.09</v>
      </c>
      <c r="G2645" s="387"/>
      <c r="H2645" s="383"/>
    </row>
    <row r="2646" s="380" customFormat="1" ht="25" customHeight="1" spans="1:8">
      <c r="A2646" s="208">
        <v>2642</v>
      </c>
      <c r="B2646" s="414" t="s">
        <v>14142</v>
      </c>
      <c r="C2646" s="413" t="s">
        <v>14113</v>
      </c>
      <c r="D2646" s="410">
        <v>14.49</v>
      </c>
      <c r="E2646" s="21">
        <v>4.84</v>
      </c>
      <c r="F2646" s="28">
        <v>70.13</v>
      </c>
      <c r="G2646" s="387"/>
      <c r="H2646" s="383"/>
    </row>
    <row r="2647" s="380" customFormat="1" ht="25" customHeight="1" spans="1:8">
      <c r="A2647" s="208">
        <v>2643</v>
      </c>
      <c r="B2647" s="414" t="s">
        <v>14143</v>
      </c>
      <c r="C2647" s="413" t="s">
        <v>14113</v>
      </c>
      <c r="D2647" s="410">
        <v>20.22</v>
      </c>
      <c r="E2647" s="21">
        <v>4.84</v>
      </c>
      <c r="F2647" s="28">
        <v>97.86</v>
      </c>
      <c r="G2647" s="387"/>
      <c r="H2647" s="383"/>
    </row>
    <row r="2648" s="380" customFormat="1" ht="25" customHeight="1" spans="1:8">
      <c r="A2648" s="208">
        <v>2644</v>
      </c>
      <c r="B2648" s="414" t="s">
        <v>11505</v>
      </c>
      <c r="C2648" s="413" t="s">
        <v>14113</v>
      </c>
      <c r="D2648" s="410">
        <v>9.22</v>
      </c>
      <c r="E2648" s="21">
        <v>4.84</v>
      </c>
      <c r="F2648" s="28">
        <v>44.62</v>
      </c>
      <c r="G2648" s="387"/>
      <c r="H2648" s="383"/>
    </row>
    <row r="2649" s="380" customFormat="1" ht="25" customHeight="1" spans="1:8">
      <c r="A2649" s="208">
        <v>2645</v>
      </c>
      <c r="B2649" s="414" t="s">
        <v>14144</v>
      </c>
      <c r="C2649" s="413" t="s">
        <v>14113</v>
      </c>
      <c r="D2649" s="410">
        <v>10.49</v>
      </c>
      <c r="E2649" s="21">
        <v>4.84</v>
      </c>
      <c r="F2649" s="28">
        <v>50.77</v>
      </c>
      <c r="G2649" s="387"/>
      <c r="H2649" s="383"/>
    </row>
    <row r="2650" s="380" customFormat="1" ht="25" customHeight="1" spans="1:8">
      <c r="A2650" s="208">
        <v>2646</v>
      </c>
      <c r="B2650" s="414" t="s">
        <v>14145</v>
      </c>
      <c r="C2650" s="413" t="s">
        <v>14113</v>
      </c>
      <c r="D2650" s="410">
        <v>4.54</v>
      </c>
      <c r="E2650" s="21">
        <v>4.84</v>
      </c>
      <c r="F2650" s="28">
        <v>21.97</v>
      </c>
      <c r="G2650" s="387"/>
      <c r="H2650" s="383"/>
    </row>
    <row r="2651" s="380" customFormat="1" ht="25" customHeight="1" spans="1:8">
      <c r="A2651" s="208">
        <v>2647</v>
      </c>
      <c r="B2651" s="414" t="s">
        <v>14146</v>
      </c>
      <c r="C2651" s="413" t="s">
        <v>14113</v>
      </c>
      <c r="D2651" s="410">
        <v>6.91</v>
      </c>
      <c r="E2651" s="21">
        <v>4.84</v>
      </c>
      <c r="F2651" s="28">
        <v>33.44</v>
      </c>
      <c r="G2651" s="387"/>
      <c r="H2651" s="383"/>
    </row>
    <row r="2652" s="380" customFormat="1" ht="25" customHeight="1" spans="1:8">
      <c r="A2652" s="208">
        <v>2648</v>
      </c>
      <c r="B2652" s="414" t="s">
        <v>1885</v>
      </c>
      <c r="C2652" s="413" t="s">
        <v>14113</v>
      </c>
      <c r="D2652" s="410">
        <v>7.36</v>
      </c>
      <c r="E2652" s="21">
        <v>4.84</v>
      </c>
      <c r="F2652" s="28">
        <v>35.62</v>
      </c>
      <c r="G2652" s="387"/>
      <c r="H2652" s="383"/>
    </row>
    <row r="2653" s="380" customFormat="1" ht="25" customHeight="1" spans="1:8">
      <c r="A2653" s="208">
        <v>2649</v>
      </c>
      <c r="B2653" s="414" t="s">
        <v>14147</v>
      </c>
      <c r="C2653" s="413" t="s">
        <v>14113</v>
      </c>
      <c r="D2653" s="413">
        <v>4.55</v>
      </c>
      <c r="E2653" s="21">
        <v>4.84</v>
      </c>
      <c r="F2653" s="28">
        <v>22.02</v>
      </c>
      <c r="G2653" s="387"/>
      <c r="H2653" s="383"/>
    </row>
    <row r="2654" s="380" customFormat="1" ht="25" customHeight="1" spans="1:8">
      <c r="A2654" s="208">
        <v>2650</v>
      </c>
      <c r="B2654" s="414" t="s">
        <v>6810</v>
      </c>
      <c r="C2654" s="413" t="s">
        <v>14113</v>
      </c>
      <c r="D2654" s="410">
        <v>7.29</v>
      </c>
      <c r="E2654" s="21">
        <v>4.84</v>
      </c>
      <c r="F2654" s="28">
        <v>35.28</v>
      </c>
      <c r="G2654" s="387"/>
      <c r="H2654" s="383"/>
    </row>
    <row r="2655" s="380" customFormat="1" ht="25" customHeight="1" spans="1:8">
      <c r="A2655" s="208">
        <v>2651</v>
      </c>
      <c r="B2655" s="414" t="s">
        <v>10899</v>
      </c>
      <c r="C2655" s="413" t="s">
        <v>14148</v>
      </c>
      <c r="D2655" s="410">
        <v>3.76</v>
      </c>
      <c r="E2655" s="21">
        <v>4.84</v>
      </c>
      <c r="F2655" s="28">
        <v>18.2</v>
      </c>
      <c r="G2655" s="387"/>
      <c r="H2655" s="383"/>
    </row>
    <row r="2656" s="380" customFormat="1" ht="25" customHeight="1" spans="1:8">
      <c r="A2656" s="208">
        <v>2652</v>
      </c>
      <c r="B2656" s="414" t="s">
        <v>14149</v>
      </c>
      <c r="C2656" s="413" t="s">
        <v>14148</v>
      </c>
      <c r="D2656" s="410">
        <v>6.76</v>
      </c>
      <c r="E2656" s="21">
        <v>4.84</v>
      </c>
      <c r="F2656" s="28">
        <v>32.72</v>
      </c>
      <c r="G2656" s="387"/>
      <c r="H2656" s="383"/>
    </row>
    <row r="2657" s="380" customFormat="1" ht="25" customHeight="1" spans="1:8">
      <c r="A2657" s="208">
        <v>2653</v>
      </c>
      <c r="B2657" s="414" t="s">
        <v>14150</v>
      </c>
      <c r="C2657" s="413" t="s">
        <v>14148</v>
      </c>
      <c r="D2657" s="410">
        <v>3.4</v>
      </c>
      <c r="E2657" s="21">
        <v>4.84</v>
      </c>
      <c r="F2657" s="28">
        <v>16.46</v>
      </c>
      <c r="G2657" s="387"/>
      <c r="H2657" s="383"/>
    </row>
    <row r="2658" s="380" customFormat="1" ht="25" customHeight="1" spans="1:8">
      <c r="A2658" s="208">
        <v>2654</v>
      </c>
      <c r="B2658" s="414" t="s">
        <v>14151</v>
      </c>
      <c r="C2658" s="413" t="s">
        <v>14148</v>
      </c>
      <c r="D2658" s="410">
        <v>2.51</v>
      </c>
      <c r="E2658" s="21">
        <v>4.84</v>
      </c>
      <c r="F2658" s="28">
        <v>12.15</v>
      </c>
      <c r="G2658" s="387"/>
      <c r="H2658" s="383"/>
    </row>
    <row r="2659" s="380" customFormat="1" ht="25" customHeight="1" spans="1:8">
      <c r="A2659" s="208">
        <v>2655</v>
      </c>
      <c r="B2659" s="414" t="s">
        <v>117</v>
      </c>
      <c r="C2659" s="413" t="s">
        <v>14148</v>
      </c>
      <c r="D2659" s="410">
        <v>8.34</v>
      </c>
      <c r="E2659" s="21">
        <v>4.84</v>
      </c>
      <c r="F2659" s="28">
        <v>40.37</v>
      </c>
      <c r="G2659" s="387"/>
      <c r="H2659" s="383"/>
    </row>
    <row r="2660" s="380" customFormat="1" ht="25" customHeight="1" spans="1:8">
      <c r="A2660" s="208">
        <v>2656</v>
      </c>
      <c r="B2660" s="414" t="s">
        <v>4805</v>
      </c>
      <c r="C2660" s="413" t="s">
        <v>14148</v>
      </c>
      <c r="D2660" s="410">
        <v>1.51</v>
      </c>
      <c r="E2660" s="21">
        <v>4.84</v>
      </c>
      <c r="F2660" s="28">
        <v>7.31</v>
      </c>
      <c r="G2660" s="387"/>
      <c r="H2660" s="383"/>
    </row>
    <row r="2661" s="380" customFormat="1" ht="25" customHeight="1" spans="1:8">
      <c r="A2661" s="208">
        <v>2657</v>
      </c>
      <c r="B2661" s="414" t="s">
        <v>14152</v>
      </c>
      <c r="C2661" s="413" t="s">
        <v>14148</v>
      </c>
      <c r="D2661" s="410">
        <v>12.22</v>
      </c>
      <c r="E2661" s="21">
        <v>4.84</v>
      </c>
      <c r="F2661" s="28">
        <v>59.14</v>
      </c>
      <c r="G2661" s="387"/>
      <c r="H2661" s="383"/>
    </row>
    <row r="2662" s="380" customFormat="1" ht="25" customHeight="1" spans="1:8">
      <c r="A2662" s="208">
        <v>2658</v>
      </c>
      <c r="B2662" s="414" t="s">
        <v>14153</v>
      </c>
      <c r="C2662" s="413" t="s">
        <v>14148</v>
      </c>
      <c r="D2662" s="410">
        <v>3.16</v>
      </c>
      <c r="E2662" s="21">
        <v>4.84</v>
      </c>
      <c r="F2662" s="28">
        <v>15.29</v>
      </c>
      <c r="G2662" s="387"/>
      <c r="H2662" s="383"/>
    </row>
    <row r="2663" s="380" customFormat="1" ht="25" customHeight="1" spans="1:8">
      <c r="A2663" s="208">
        <v>2659</v>
      </c>
      <c r="B2663" s="414" t="s">
        <v>14154</v>
      </c>
      <c r="C2663" s="413" t="s">
        <v>14148</v>
      </c>
      <c r="D2663" s="410">
        <v>3.18</v>
      </c>
      <c r="E2663" s="21">
        <v>4.84</v>
      </c>
      <c r="F2663" s="28">
        <v>15.39</v>
      </c>
      <c r="G2663" s="387"/>
      <c r="H2663" s="383"/>
    </row>
    <row r="2664" s="380" customFormat="1" ht="25" customHeight="1" spans="1:8">
      <c r="A2664" s="208">
        <v>2660</v>
      </c>
      <c r="B2664" s="414" t="s">
        <v>14155</v>
      </c>
      <c r="C2664" s="413" t="s">
        <v>14148</v>
      </c>
      <c r="D2664" s="410">
        <v>24.14</v>
      </c>
      <c r="E2664" s="21">
        <v>4.84</v>
      </c>
      <c r="F2664" s="28">
        <v>116.84</v>
      </c>
      <c r="G2664" s="387"/>
      <c r="H2664" s="383"/>
    </row>
    <row r="2665" s="380" customFormat="1" ht="25" customHeight="1" spans="1:8">
      <c r="A2665" s="208">
        <v>2661</v>
      </c>
      <c r="B2665" s="414" t="s">
        <v>14156</v>
      </c>
      <c r="C2665" s="413" t="s">
        <v>14148</v>
      </c>
      <c r="D2665" s="410">
        <v>5.19</v>
      </c>
      <c r="E2665" s="21">
        <v>4.84</v>
      </c>
      <c r="F2665" s="28">
        <v>25.12</v>
      </c>
      <c r="G2665" s="387"/>
      <c r="H2665" s="383"/>
    </row>
    <row r="2666" s="380" customFormat="1" ht="25" customHeight="1" spans="1:8">
      <c r="A2666" s="208">
        <v>2662</v>
      </c>
      <c r="B2666" s="414" t="s">
        <v>14157</v>
      </c>
      <c r="C2666" s="413" t="s">
        <v>14148</v>
      </c>
      <c r="D2666" s="410">
        <v>17.04</v>
      </c>
      <c r="E2666" s="21">
        <v>4.84</v>
      </c>
      <c r="F2666" s="28">
        <v>82.47</v>
      </c>
      <c r="G2666" s="387"/>
      <c r="H2666" s="383"/>
    </row>
    <row r="2667" s="380" customFormat="1" ht="25" customHeight="1" spans="1:8">
      <c r="A2667" s="208">
        <v>2663</v>
      </c>
      <c r="B2667" s="414" t="s">
        <v>14158</v>
      </c>
      <c r="C2667" s="413" t="s">
        <v>14148</v>
      </c>
      <c r="D2667" s="410">
        <v>6.53</v>
      </c>
      <c r="E2667" s="21">
        <v>4.84</v>
      </c>
      <c r="F2667" s="28">
        <v>31.61</v>
      </c>
      <c r="G2667" s="387"/>
      <c r="H2667" s="383"/>
    </row>
    <row r="2668" s="380" customFormat="1" ht="25" customHeight="1" spans="1:8">
      <c r="A2668" s="208">
        <v>2664</v>
      </c>
      <c r="B2668" s="414" t="s">
        <v>14159</v>
      </c>
      <c r="C2668" s="413" t="s">
        <v>14148</v>
      </c>
      <c r="D2668" s="410">
        <v>3.92</v>
      </c>
      <c r="E2668" s="21">
        <v>4.84</v>
      </c>
      <c r="F2668" s="28">
        <v>18.97</v>
      </c>
      <c r="G2668" s="387"/>
      <c r="H2668" s="383"/>
    </row>
    <row r="2669" s="380" customFormat="1" ht="25" customHeight="1" spans="1:8">
      <c r="A2669" s="208">
        <v>2665</v>
      </c>
      <c r="B2669" s="414" t="s">
        <v>14160</v>
      </c>
      <c r="C2669" s="413" t="s">
        <v>14148</v>
      </c>
      <c r="D2669" s="410">
        <v>10.4</v>
      </c>
      <c r="E2669" s="21">
        <v>4.84</v>
      </c>
      <c r="F2669" s="28">
        <v>50.34</v>
      </c>
      <c r="G2669" s="387"/>
      <c r="H2669" s="383"/>
    </row>
    <row r="2670" s="380" customFormat="1" ht="25" customHeight="1" spans="1:8">
      <c r="A2670" s="208">
        <v>2666</v>
      </c>
      <c r="B2670" s="414" t="s">
        <v>14161</v>
      </c>
      <c r="C2670" s="413" t="s">
        <v>14148</v>
      </c>
      <c r="D2670" s="410">
        <v>2.46</v>
      </c>
      <c r="E2670" s="21">
        <v>4.84</v>
      </c>
      <c r="F2670" s="28">
        <v>11.91</v>
      </c>
      <c r="G2670" s="387"/>
      <c r="H2670" s="383"/>
    </row>
    <row r="2671" s="380" customFormat="1" ht="25" customHeight="1" spans="1:8">
      <c r="A2671" s="208">
        <v>2667</v>
      </c>
      <c r="B2671" s="414" t="s">
        <v>14162</v>
      </c>
      <c r="C2671" s="413" t="s">
        <v>14148</v>
      </c>
      <c r="D2671" s="410">
        <v>1.82</v>
      </c>
      <c r="E2671" s="21">
        <v>4.84</v>
      </c>
      <c r="F2671" s="28">
        <v>8.81</v>
      </c>
      <c r="G2671" s="387"/>
      <c r="H2671" s="383"/>
    </row>
    <row r="2672" s="380" customFormat="1" ht="25" customHeight="1" spans="1:8">
      <c r="A2672" s="208">
        <v>2668</v>
      </c>
      <c r="B2672" s="414" t="s">
        <v>7580</v>
      </c>
      <c r="C2672" s="413" t="s">
        <v>14148</v>
      </c>
      <c r="D2672" s="410">
        <v>17.02</v>
      </c>
      <c r="E2672" s="21">
        <v>4.84</v>
      </c>
      <c r="F2672" s="28">
        <v>82.38</v>
      </c>
      <c r="G2672" s="387"/>
      <c r="H2672" s="383"/>
    </row>
    <row r="2673" s="380" customFormat="1" ht="25" customHeight="1" spans="1:8">
      <c r="A2673" s="208">
        <v>2669</v>
      </c>
      <c r="B2673" s="414" t="s">
        <v>14163</v>
      </c>
      <c r="C2673" s="413" t="s">
        <v>14148</v>
      </c>
      <c r="D2673" s="410">
        <v>9.56</v>
      </c>
      <c r="E2673" s="21">
        <v>4.84</v>
      </c>
      <c r="F2673" s="28">
        <v>46.27</v>
      </c>
      <c r="G2673" s="387"/>
      <c r="H2673" s="383"/>
    </row>
    <row r="2674" s="380" customFormat="1" ht="25" customHeight="1" spans="1:8">
      <c r="A2674" s="208">
        <v>2670</v>
      </c>
      <c r="B2674" s="414" t="s">
        <v>14164</v>
      </c>
      <c r="C2674" s="413" t="s">
        <v>14148</v>
      </c>
      <c r="D2674" s="410">
        <v>24.66</v>
      </c>
      <c r="E2674" s="21">
        <v>4.84</v>
      </c>
      <c r="F2674" s="28">
        <v>119.35</v>
      </c>
      <c r="G2674" s="387"/>
      <c r="H2674" s="383"/>
    </row>
    <row r="2675" s="380" customFormat="1" ht="25" customHeight="1" spans="1:8">
      <c r="A2675" s="208">
        <v>2671</v>
      </c>
      <c r="B2675" s="414" t="s">
        <v>14165</v>
      </c>
      <c r="C2675" s="413" t="s">
        <v>14148</v>
      </c>
      <c r="D2675" s="410">
        <v>32.94</v>
      </c>
      <c r="E2675" s="21">
        <v>4.84</v>
      </c>
      <c r="F2675" s="28">
        <v>159.43</v>
      </c>
      <c r="G2675" s="387"/>
      <c r="H2675" s="383"/>
    </row>
    <row r="2676" s="380" customFormat="1" ht="25" customHeight="1" spans="1:8">
      <c r="A2676" s="208">
        <v>2672</v>
      </c>
      <c r="B2676" s="414" t="s">
        <v>14133</v>
      </c>
      <c r="C2676" s="413" t="s">
        <v>14148</v>
      </c>
      <c r="D2676" s="410">
        <v>41.16</v>
      </c>
      <c r="E2676" s="21">
        <v>4.84</v>
      </c>
      <c r="F2676" s="28">
        <v>199.21</v>
      </c>
      <c r="G2676" s="387"/>
      <c r="H2676" s="383"/>
    </row>
    <row r="2677" s="380" customFormat="1" ht="25" customHeight="1" spans="1:8">
      <c r="A2677" s="208">
        <v>2673</v>
      </c>
      <c r="B2677" s="414" t="s">
        <v>14166</v>
      </c>
      <c r="C2677" s="413" t="s">
        <v>14148</v>
      </c>
      <c r="D2677" s="410">
        <v>13.25</v>
      </c>
      <c r="E2677" s="21">
        <v>4.84</v>
      </c>
      <c r="F2677" s="28">
        <v>64.13</v>
      </c>
      <c r="G2677" s="387"/>
      <c r="H2677" s="383"/>
    </row>
    <row r="2678" s="380" customFormat="1" ht="25" customHeight="1" spans="1:8">
      <c r="A2678" s="208">
        <v>2674</v>
      </c>
      <c r="B2678" s="414" t="s">
        <v>14167</v>
      </c>
      <c r="C2678" s="413" t="s">
        <v>14148</v>
      </c>
      <c r="D2678" s="410">
        <v>89.2</v>
      </c>
      <c r="E2678" s="21">
        <v>4.84</v>
      </c>
      <c r="F2678" s="28">
        <v>431.73</v>
      </c>
      <c r="G2678" s="387"/>
      <c r="H2678" s="383"/>
    </row>
    <row r="2679" s="380" customFormat="1" ht="25" customHeight="1" spans="1:8">
      <c r="A2679" s="208">
        <v>2675</v>
      </c>
      <c r="B2679" s="414" t="s">
        <v>655</v>
      </c>
      <c r="C2679" s="413" t="s">
        <v>14148</v>
      </c>
      <c r="D2679" s="410">
        <v>21.38</v>
      </c>
      <c r="E2679" s="21">
        <v>4.84</v>
      </c>
      <c r="F2679" s="28">
        <v>103.48</v>
      </c>
      <c r="G2679" s="387"/>
      <c r="H2679" s="383"/>
    </row>
    <row r="2680" s="380" customFormat="1" ht="25" customHeight="1" spans="1:8">
      <c r="A2680" s="208">
        <v>2676</v>
      </c>
      <c r="B2680" s="414" t="s">
        <v>14168</v>
      </c>
      <c r="C2680" s="413" t="s">
        <v>14148</v>
      </c>
      <c r="D2680" s="410">
        <v>4.45</v>
      </c>
      <c r="E2680" s="21">
        <v>4.84</v>
      </c>
      <c r="F2680" s="28">
        <v>21.54</v>
      </c>
      <c r="G2680" s="387"/>
      <c r="H2680" s="383"/>
    </row>
    <row r="2681" s="380" customFormat="1" ht="25" customHeight="1" spans="1:8">
      <c r="A2681" s="208">
        <v>2677</v>
      </c>
      <c r="B2681" s="414" t="s">
        <v>14169</v>
      </c>
      <c r="C2681" s="413" t="s">
        <v>14148</v>
      </c>
      <c r="D2681" s="410">
        <v>2.72</v>
      </c>
      <c r="E2681" s="21">
        <v>4.84</v>
      </c>
      <c r="F2681" s="28">
        <v>13.16</v>
      </c>
      <c r="G2681" s="387"/>
      <c r="H2681" s="383"/>
    </row>
    <row r="2682" s="380" customFormat="1" ht="25" customHeight="1" spans="1:8">
      <c r="A2682" s="208">
        <v>2678</v>
      </c>
      <c r="B2682" s="414" t="s">
        <v>14170</v>
      </c>
      <c r="C2682" s="413" t="s">
        <v>14148</v>
      </c>
      <c r="D2682" s="410">
        <v>19.09</v>
      </c>
      <c r="E2682" s="21">
        <v>4.84</v>
      </c>
      <c r="F2682" s="28">
        <v>92.4</v>
      </c>
      <c r="G2682" s="387"/>
      <c r="H2682" s="383"/>
    </row>
    <row r="2683" s="380" customFormat="1" ht="25" customHeight="1" spans="1:8">
      <c r="A2683" s="208">
        <v>2679</v>
      </c>
      <c r="B2683" s="403" t="s">
        <v>14171</v>
      </c>
      <c r="C2683" s="413" t="s">
        <v>14148</v>
      </c>
      <c r="D2683" s="24">
        <v>1.5</v>
      </c>
      <c r="E2683" s="21">
        <v>4.84</v>
      </c>
      <c r="F2683" s="28">
        <v>7.26</v>
      </c>
      <c r="G2683" s="387"/>
      <c r="H2683" s="383"/>
    </row>
    <row r="2684" s="380" customFormat="1" ht="25" customHeight="1" spans="1:8">
      <c r="A2684" s="208">
        <v>2680</v>
      </c>
      <c r="B2684" s="414" t="s">
        <v>14172</v>
      </c>
      <c r="C2684" s="413" t="s">
        <v>14148</v>
      </c>
      <c r="D2684" s="410">
        <v>40.85</v>
      </c>
      <c r="E2684" s="21">
        <v>4.84</v>
      </c>
      <c r="F2684" s="28">
        <v>197.71</v>
      </c>
      <c r="G2684" s="387"/>
      <c r="H2684" s="383"/>
    </row>
    <row r="2685" s="380" customFormat="1" ht="25" customHeight="1" spans="1:8">
      <c r="A2685" s="208">
        <v>2681</v>
      </c>
      <c r="B2685" s="414" t="s">
        <v>14173</v>
      </c>
      <c r="C2685" s="413" t="s">
        <v>14148</v>
      </c>
      <c r="D2685" s="410">
        <v>31.57</v>
      </c>
      <c r="E2685" s="21">
        <v>4.84</v>
      </c>
      <c r="F2685" s="28">
        <v>152.8</v>
      </c>
      <c r="G2685" s="387"/>
      <c r="H2685" s="383"/>
    </row>
    <row r="2686" s="380" customFormat="1" ht="25" customHeight="1" spans="1:8">
      <c r="A2686" s="208">
        <v>2682</v>
      </c>
      <c r="B2686" s="414" t="s">
        <v>14174</v>
      </c>
      <c r="C2686" s="413" t="s">
        <v>14148</v>
      </c>
      <c r="D2686" s="410">
        <v>4.39</v>
      </c>
      <c r="E2686" s="21">
        <v>4.84</v>
      </c>
      <c r="F2686" s="28">
        <v>21.25</v>
      </c>
      <c r="G2686" s="387"/>
      <c r="H2686" s="383"/>
    </row>
    <row r="2687" s="380" customFormat="1" ht="25" customHeight="1" spans="1:8">
      <c r="A2687" s="208">
        <v>2683</v>
      </c>
      <c r="B2687" s="414" t="s">
        <v>14175</v>
      </c>
      <c r="C2687" s="413" t="s">
        <v>14148</v>
      </c>
      <c r="D2687" s="410">
        <v>9.48</v>
      </c>
      <c r="E2687" s="21">
        <v>4.84</v>
      </c>
      <c r="F2687" s="28">
        <v>45.88</v>
      </c>
      <c r="G2687" s="387"/>
      <c r="H2687" s="383"/>
    </row>
    <row r="2688" s="380" customFormat="1" ht="25" customHeight="1" spans="1:8">
      <c r="A2688" s="208">
        <v>2684</v>
      </c>
      <c r="B2688" s="414" t="s">
        <v>14176</v>
      </c>
      <c r="C2688" s="413" t="s">
        <v>14148</v>
      </c>
      <c r="D2688" s="410">
        <v>8.51</v>
      </c>
      <c r="E2688" s="21">
        <v>4.84</v>
      </c>
      <c r="F2688" s="28">
        <v>41.19</v>
      </c>
      <c r="G2688" s="387"/>
      <c r="H2688" s="383"/>
    </row>
    <row r="2689" s="380" customFormat="1" ht="25" customHeight="1" spans="1:8">
      <c r="A2689" s="208">
        <v>2685</v>
      </c>
      <c r="B2689" s="414" t="s">
        <v>14177</v>
      </c>
      <c r="C2689" s="413" t="s">
        <v>14148</v>
      </c>
      <c r="D2689" s="410">
        <v>10.72</v>
      </c>
      <c r="E2689" s="21">
        <v>4.84</v>
      </c>
      <c r="F2689" s="28">
        <v>51.88</v>
      </c>
      <c r="G2689" s="387"/>
      <c r="H2689" s="383"/>
    </row>
    <row r="2690" s="380" customFormat="1" ht="25" customHeight="1" spans="1:8">
      <c r="A2690" s="208">
        <v>2686</v>
      </c>
      <c r="B2690" s="414" t="s">
        <v>14178</v>
      </c>
      <c r="C2690" s="413" t="s">
        <v>14148</v>
      </c>
      <c r="D2690" s="410">
        <v>6.93</v>
      </c>
      <c r="E2690" s="21">
        <v>4.84</v>
      </c>
      <c r="F2690" s="28">
        <v>33.54</v>
      </c>
      <c r="G2690" s="387"/>
      <c r="H2690" s="383"/>
    </row>
    <row r="2691" s="380" customFormat="1" ht="25" customHeight="1" spans="1:8">
      <c r="A2691" s="208">
        <v>2687</v>
      </c>
      <c r="B2691" s="414" t="s">
        <v>646</v>
      </c>
      <c r="C2691" s="413" t="s">
        <v>14148</v>
      </c>
      <c r="D2691" s="410">
        <v>21.3</v>
      </c>
      <c r="E2691" s="21">
        <v>4.84</v>
      </c>
      <c r="F2691" s="28">
        <v>103.09</v>
      </c>
      <c r="G2691" s="387"/>
      <c r="H2691" s="383"/>
    </row>
    <row r="2692" s="380" customFormat="1" ht="25" customHeight="1" spans="1:8">
      <c r="A2692" s="208">
        <v>2688</v>
      </c>
      <c r="B2692" s="414" t="s">
        <v>6958</v>
      </c>
      <c r="C2692" s="413" t="s">
        <v>14148</v>
      </c>
      <c r="D2692" s="410">
        <v>2.88</v>
      </c>
      <c r="E2692" s="21">
        <v>4.84</v>
      </c>
      <c r="F2692" s="28">
        <v>13.94</v>
      </c>
      <c r="G2692" s="387"/>
      <c r="H2692" s="383"/>
    </row>
    <row r="2693" s="380" customFormat="1" ht="25" customHeight="1" spans="1:8">
      <c r="A2693" s="208">
        <v>2689</v>
      </c>
      <c r="B2693" s="414" t="s">
        <v>14179</v>
      </c>
      <c r="C2693" s="413" t="s">
        <v>14148</v>
      </c>
      <c r="D2693" s="410">
        <v>2.39</v>
      </c>
      <c r="E2693" s="21">
        <v>4.84</v>
      </c>
      <c r="F2693" s="28">
        <v>11.57</v>
      </c>
      <c r="G2693" s="387"/>
      <c r="H2693" s="383"/>
    </row>
    <row r="2694" s="380" customFormat="1" ht="25" customHeight="1" spans="1:8">
      <c r="A2694" s="208">
        <v>2690</v>
      </c>
      <c r="B2694" s="414" t="s">
        <v>14180</v>
      </c>
      <c r="C2694" s="413" t="s">
        <v>14148</v>
      </c>
      <c r="D2694" s="410">
        <v>0.97</v>
      </c>
      <c r="E2694" s="21">
        <v>4.84</v>
      </c>
      <c r="F2694" s="28">
        <v>4.69</v>
      </c>
      <c r="G2694" s="387"/>
      <c r="H2694" s="383"/>
    </row>
    <row r="2695" s="380" customFormat="1" ht="25" customHeight="1" spans="1:8">
      <c r="A2695" s="208">
        <v>2691</v>
      </c>
      <c r="B2695" s="414" t="s">
        <v>14181</v>
      </c>
      <c r="C2695" s="413" t="s">
        <v>14148</v>
      </c>
      <c r="D2695" s="410">
        <v>8.82</v>
      </c>
      <c r="E2695" s="21">
        <v>4.84</v>
      </c>
      <c r="F2695" s="28">
        <v>42.69</v>
      </c>
      <c r="G2695" s="387"/>
      <c r="H2695" s="383"/>
    </row>
    <row r="2696" s="380" customFormat="1" ht="25" customHeight="1" spans="1:8">
      <c r="A2696" s="208">
        <v>2692</v>
      </c>
      <c r="B2696" s="414" t="s">
        <v>14182</v>
      </c>
      <c r="C2696" s="413" t="s">
        <v>14148</v>
      </c>
      <c r="D2696" s="410">
        <v>2.78</v>
      </c>
      <c r="E2696" s="21">
        <v>4.84</v>
      </c>
      <c r="F2696" s="28">
        <v>13.46</v>
      </c>
      <c r="G2696" s="387"/>
      <c r="H2696" s="383"/>
    </row>
    <row r="2697" s="380" customFormat="1" ht="25" customHeight="1" spans="1:8">
      <c r="A2697" s="208">
        <v>2693</v>
      </c>
      <c r="B2697" s="414" t="s">
        <v>3101</v>
      </c>
      <c r="C2697" s="413" t="s">
        <v>14148</v>
      </c>
      <c r="D2697" s="410">
        <v>4.89</v>
      </c>
      <c r="E2697" s="21">
        <v>4.84</v>
      </c>
      <c r="F2697" s="28">
        <v>23.67</v>
      </c>
      <c r="G2697" s="387"/>
      <c r="H2697" s="383"/>
    </row>
    <row r="2698" s="380" customFormat="1" ht="25" customHeight="1" spans="1:8">
      <c r="A2698" s="208">
        <v>2694</v>
      </c>
      <c r="B2698" s="414" t="s">
        <v>14183</v>
      </c>
      <c r="C2698" s="413" t="s">
        <v>14148</v>
      </c>
      <c r="D2698" s="410">
        <v>8.18</v>
      </c>
      <c r="E2698" s="21">
        <v>4.84</v>
      </c>
      <c r="F2698" s="28">
        <v>39.59</v>
      </c>
      <c r="G2698" s="387"/>
      <c r="H2698" s="383"/>
    </row>
    <row r="2699" s="380" customFormat="1" ht="25" customHeight="1" spans="1:8">
      <c r="A2699" s="208">
        <v>2695</v>
      </c>
      <c r="B2699" s="414" t="s">
        <v>1852</v>
      </c>
      <c r="C2699" s="413" t="s">
        <v>14148</v>
      </c>
      <c r="D2699" s="410">
        <v>4.33</v>
      </c>
      <c r="E2699" s="21">
        <v>4.84</v>
      </c>
      <c r="F2699" s="28">
        <v>20.96</v>
      </c>
      <c r="G2699" s="387"/>
      <c r="H2699" s="383"/>
    </row>
    <row r="2700" s="380" customFormat="1" ht="25" customHeight="1" spans="1:8">
      <c r="A2700" s="208">
        <v>2696</v>
      </c>
      <c r="B2700" s="414" t="s">
        <v>14184</v>
      </c>
      <c r="C2700" s="413" t="s">
        <v>14185</v>
      </c>
      <c r="D2700" s="410">
        <v>1.7</v>
      </c>
      <c r="E2700" s="21">
        <v>4.84</v>
      </c>
      <c r="F2700" s="28">
        <v>8.23</v>
      </c>
      <c r="G2700" s="387"/>
      <c r="H2700" s="383"/>
    </row>
    <row r="2701" s="380" customFormat="1" ht="25" customHeight="1" spans="1:8">
      <c r="A2701" s="208">
        <v>2697</v>
      </c>
      <c r="B2701" s="414" t="s">
        <v>2468</v>
      </c>
      <c r="C2701" s="413" t="s">
        <v>14185</v>
      </c>
      <c r="D2701" s="410">
        <v>2.06</v>
      </c>
      <c r="E2701" s="21">
        <v>4.84</v>
      </c>
      <c r="F2701" s="28">
        <v>9.97</v>
      </c>
      <c r="G2701" s="387"/>
      <c r="H2701" s="383"/>
    </row>
    <row r="2702" s="380" customFormat="1" ht="25" customHeight="1" spans="1:8">
      <c r="A2702" s="208">
        <v>2698</v>
      </c>
      <c r="B2702" s="414" t="s">
        <v>14186</v>
      </c>
      <c r="C2702" s="413" t="s">
        <v>14185</v>
      </c>
      <c r="D2702" s="410">
        <v>0.77</v>
      </c>
      <c r="E2702" s="21">
        <v>4.84</v>
      </c>
      <c r="F2702" s="28">
        <v>3.74</v>
      </c>
      <c r="G2702" s="387"/>
      <c r="H2702" s="383"/>
    </row>
    <row r="2703" s="380" customFormat="1" ht="25" customHeight="1" spans="1:8">
      <c r="A2703" s="208">
        <v>2699</v>
      </c>
      <c r="B2703" s="414" t="s">
        <v>14187</v>
      </c>
      <c r="C2703" s="413" t="s">
        <v>14185</v>
      </c>
      <c r="D2703" s="410">
        <v>2.58</v>
      </c>
      <c r="E2703" s="21">
        <v>4.84</v>
      </c>
      <c r="F2703" s="28">
        <v>12.49</v>
      </c>
      <c r="G2703" s="387"/>
      <c r="H2703" s="383"/>
    </row>
    <row r="2704" s="380" customFormat="1" ht="25" customHeight="1" spans="1:8">
      <c r="A2704" s="208">
        <v>2700</v>
      </c>
      <c r="B2704" s="414" t="s">
        <v>14188</v>
      </c>
      <c r="C2704" s="413" t="s">
        <v>14185</v>
      </c>
      <c r="D2704" s="410">
        <v>1.87</v>
      </c>
      <c r="E2704" s="21">
        <v>4.84</v>
      </c>
      <c r="F2704" s="28">
        <v>9.05</v>
      </c>
      <c r="G2704" s="387"/>
      <c r="H2704" s="383"/>
    </row>
    <row r="2705" s="380" customFormat="1" ht="25" customHeight="1" spans="1:8">
      <c r="A2705" s="208">
        <v>2701</v>
      </c>
      <c r="B2705" s="414" t="s">
        <v>14189</v>
      </c>
      <c r="C2705" s="413" t="s">
        <v>14185</v>
      </c>
      <c r="D2705" s="410">
        <v>3.84</v>
      </c>
      <c r="E2705" s="21">
        <v>4.84</v>
      </c>
      <c r="F2705" s="28">
        <v>18.59</v>
      </c>
      <c r="G2705" s="387"/>
      <c r="H2705" s="383"/>
    </row>
    <row r="2706" s="380" customFormat="1" ht="25" customHeight="1" spans="1:8">
      <c r="A2706" s="208">
        <v>2702</v>
      </c>
      <c r="B2706" s="414" t="s">
        <v>14190</v>
      </c>
      <c r="C2706" s="413" t="s">
        <v>14185</v>
      </c>
      <c r="D2706" s="410">
        <v>2.05</v>
      </c>
      <c r="E2706" s="21">
        <v>4.84</v>
      </c>
      <c r="F2706" s="28">
        <v>9.92</v>
      </c>
      <c r="G2706" s="387"/>
      <c r="H2706" s="383"/>
    </row>
    <row r="2707" s="380" customFormat="1" ht="25" customHeight="1" spans="1:8">
      <c r="A2707" s="208">
        <v>2703</v>
      </c>
      <c r="B2707" s="414" t="s">
        <v>14191</v>
      </c>
      <c r="C2707" s="413" t="s">
        <v>14185</v>
      </c>
      <c r="D2707" s="410">
        <v>2.64</v>
      </c>
      <c r="E2707" s="21">
        <v>4.84</v>
      </c>
      <c r="F2707" s="28">
        <v>12.78</v>
      </c>
      <c r="G2707" s="387"/>
      <c r="H2707" s="383"/>
    </row>
    <row r="2708" s="380" customFormat="1" ht="25" customHeight="1" spans="1:8">
      <c r="A2708" s="208">
        <v>2704</v>
      </c>
      <c r="B2708" s="414" t="s">
        <v>14192</v>
      </c>
      <c r="C2708" s="413" t="s">
        <v>14185</v>
      </c>
      <c r="D2708" s="410">
        <v>1.56</v>
      </c>
      <c r="E2708" s="21">
        <v>4.84</v>
      </c>
      <c r="F2708" s="28">
        <v>7.55</v>
      </c>
      <c r="G2708" s="387"/>
      <c r="H2708" s="383"/>
    </row>
    <row r="2709" s="380" customFormat="1" ht="25" customHeight="1" spans="1:8">
      <c r="A2709" s="208">
        <v>2705</v>
      </c>
      <c r="B2709" s="414" t="s">
        <v>14193</v>
      </c>
      <c r="C2709" s="413" t="s">
        <v>14185</v>
      </c>
      <c r="D2709" s="410">
        <v>1.72</v>
      </c>
      <c r="E2709" s="21">
        <v>4.84</v>
      </c>
      <c r="F2709" s="28">
        <v>8.32</v>
      </c>
      <c r="G2709" s="387"/>
      <c r="H2709" s="383"/>
    </row>
    <row r="2710" s="380" customFormat="1" ht="25" customHeight="1" spans="1:8">
      <c r="A2710" s="208">
        <v>2706</v>
      </c>
      <c r="B2710" s="414" t="s">
        <v>14194</v>
      </c>
      <c r="C2710" s="413" t="s">
        <v>14185</v>
      </c>
      <c r="D2710" s="410">
        <v>4.66</v>
      </c>
      <c r="E2710" s="21">
        <v>4.84</v>
      </c>
      <c r="F2710" s="28">
        <v>22.55</v>
      </c>
      <c r="G2710" s="387"/>
      <c r="H2710" s="383"/>
    </row>
    <row r="2711" s="380" customFormat="1" ht="25" customHeight="1" spans="1:8">
      <c r="A2711" s="208">
        <v>2707</v>
      </c>
      <c r="B2711" s="414" t="s">
        <v>14195</v>
      </c>
      <c r="C2711" s="413" t="s">
        <v>14185</v>
      </c>
      <c r="D2711" s="410">
        <v>5.35</v>
      </c>
      <c r="E2711" s="21">
        <v>4.84</v>
      </c>
      <c r="F2711" s="28">
        <v>25.89</v>
      </c>
      <c r="G2711" s="387"/>
      <c r="H2711" s="383"/>
    </row>
    <row r="2712" s="380" customFormat="1" ht="25" customHeight="1" spans="1:8">
      <c r="A2712" s="208">
        <v>2708</v>
      </c>
      <c r="B2712" s="414" t="s">
        <v>14196</v>
      </c>
      <c r="C2712" s="413" t="s">
        <v>14185</v>
      </c>
      <c r="D2712" s="410">
        <v>4.76</v>
      </c>
      <c r="E2712" s="21">
        <v>4.84</v>
      </c>
      <c r="F2712" s="28">
        <v>23.04</v>
      </c>
      <c r="G2712" s="387"/>
      <c r="H2712" s="383"/>
    </row>
    <row r="2713" s="380" customFormat="1" ht="25" customHeight="1" spans="1:8">
      <c r="A2713" s="208">
        <v>2709</v>
      </c>
      <c r="B2713" s="414" t="s">
        <v>14197</v>
      </c>
      <c r="C2713" s="413" t="s">
        <v>14185</v>
      </c>
      <c r="D2713" s="410">
        <v>8.17</v>
      </c>
      <c r="E2713" s="21">
        <v>4.84</v>
      </c>
      <c r="F2713" s="28">
        <v>39.54</v>
      </c>
      <c r="G2713" s="387"/>
      <c r="H2713" s="383"/>
    </row>
    <row r="2714" s="380" customFormat="1" ht="25" customHeight="1" spans="1:8">
      <c r="A2714" s="208">
        <v>2710</v>
      </c>
      <c r="B2714" s="414" t="s">
        <v>14198</v>
      </c>
      <c r="C2714" s="413" t="s">
        <v>14185</v>
      </c>
      <c r="D2714" s="410">
        <v>9.45</v>
      </c>
      <c r="E2714" s="21">
        <v>4.84</v>
      </c>
      <c r="F2714" s="28">
        <v>45.74</v>
      </c>
      <c r="G2714" s="387"/>
      <c r="H2714" s="383"/>
    </row>
    <row r="2715" s="380" customFormat="1" ht="25" customHeight="1" spans="1:8">
      <c r="A2715" s="208">
        <v>2711</v>
      </c>
      <c r="B2715" s="414" t="s">
        <v>14199</v>
      </c>
      <c r="C2715" s="413" t="s">
        <v>14185</v>
      </c>
      <c r="D2715" s="410">
        <v>6.8</v>
      </c>
      <c r="E2715" s="21">
        <v>4.84</v>
      </c>
      <c r="F2715" s="28">
        <v>32.91</v>
      </c>
      <c r="G2715" s="387"/>
      <c r="H2715" s="383"/>
    </row>
    <row r="2716" s="380" customFormat="1" ht="25" customHeight="1" spans="1:8">
      <c r="A2716" s="208">
        <v>2712</v>
      </c>
      <c r="B2716" s="414" t="s">
        <v>14200</v>
      </c>
      <c r="C2716" s="413" t="s">
        <v>14185</v>
      </c>
      <c r="D2716" s="410">
        <v>5.86</v>
      </c>
      <c r="E2716" s="21">
        <v>4.84</v>
      </c>
      <c r="F2716" s="28">
        <v>28.36</v>
      </c>
      <c r="G2716" s="387"/>
      <c r="H2716" s="383"/>
    </row>
    <row r="2717" s="380" customFormat="1" ht="25" customHeight="1" spans="1:8">
      <c r="A2717" s="208">
        <v>2713</v>
      </c>
      <c r="B2717" s="414" t="s">
        <v>14201</v>
      </c>
      <c r="C2717" s="413" t="s">
        <v>14185</v>
      </c>
      <c r="D2717" s="410">
        <v>2.48</v>
      </c>
      <c r="E2717" s="21">
        <v>4.84</v>
      </c>
      <c r="F2717" s="28">
        <v>12</v>
      </c>
      <c r="G2717" s="387"/>
      <c r="H2717" s="383"/>
    </row>
    <row r="2718" s="380" customFormat="1" ht="25" customHeight="1" spans="1:8">
      <c r="A2718" s="208">
        <v>2714</v>
      </c>
      <c r="B2718" s="414" t="s">
        <v>14202</v>
      </c>
      <c r="C2718" s="413" t="s">
        <v>14185</v>
      </c>
      <c r="D2718" s="410">
        <v>3.09</v>
      </c>
      <c r="E2718" s="21">
        <v>4.84</v>
      </c>
      <c r="F2718" s="28">
        <v>14.96</v>
      </c>
      <c r="G2718" s="387"/>
      <c r="H2718" s="383"/>
    </row>
    <row r="2719" s="380" customFormat="1" ht="25" customHeight="1" spans="1:8">
      <c r="A2719" s="208">
        <v>2715</v>
      </c>
      <c r="B2719" s="414" t="s">
        <v>14203</v>
      </c>
      <c r="C2719" s="413" t="s">
        <v>14185</v>
      </c>
      <c r="D2719" s="410">
        <v>4.7</v>
      </c>
      <c r="E2719" s="21">
        <v>4.84</v>
      </c>
      <c r="F2719" s="28">
        <v>22.75</v>
      </c>
      <c r="G2719" s="387"/>
      <c r="H2719" s="383"/>
    </row>
    <row r="2720" s="380" customFormat="1" ht="25" customHeight="1" spans="1:8">
      <c r="A2720" s="208">
        <v>2716</v>
      </c>
      <c r="B2720" s="414" t="s">
        <v>14204</v>
      </c>
      <c r="C2720" s="413" t="s">
        <v>14185</v>
      </c>
      <c r="D2720" s="410">
        <v>4.02</v>
      </c>
      <c r="E2720" s="21">
        <v>4.84</v>
      </c>
      <c r="F2720" s="28">
        <v>19.46</v>
      </c>
      <c r="G2720" s="387"/>
      <c r="H2720" s="383"/>
    </row>
    <row r="2721" s="380" customFormat="1" ht="25" customHeight="1" spans="1:8">
      <c r="A2721" s="208">
        <v>2717</v>
      </c>
      <c r="B2721" s="414" t="s">
        <v>14205</v>
      </c>
      <c r="C2721" s="413" t="s">
        <v>14185</v>
      </c>
      <c r="D2721" s="410">
        <v>3.5</v>
      </c>
      <c r="E2721" s="21">
        <v>4.84</v>
      </c>
      <c r="F2721" s="28">
        <v>16.94</v>
      </c>
      <c r="G2721" s="387"/>
      <c r="H2721" s="383"/>
    </row>
    <row r="2722" s="380" customFormat="1" ht="25" customHeight="1" spans="1:8">
      <c r="A2722" s="208">
        <v>2718</v>
      </c>
      <c r="B2722" s="414" t="s">
        <v>14206</v>
      </c>
      <c r="C2722" s="413" t="s">
        <v>14185</v>
      </c>
      <c r="D2722" s="410">
        <v>9.2</v>
      </c>
      <c r="E2722" s="21">
        <v>4.84</v>
      </c>
      <c r="F2722" s="28">
        <v>44.53</v>
      </c>
      <c r="G2722" s="387"/>
      <c r="H2722" s="383"/>
    </row>
    <row r="2723" s="380" customFormat="1" ht="25" customHeight="1" spans="1:8">
      <c r="A2723" s="208">
        <v>2719</v>
      </c>
      <c r="B2723" s="414" t="s">
        <v>14207</v>
      </c>
      <c r="C2723" s="413" t="s">
        <v>14185</v>
      </c>
      <c r="D2723" s="410">
        <v>7.32</v>
      </c>
      <c r="E2723" s="21">
        <v>4.84</v>
      </c>
      <c r="F2723" s="28">
        <v>35.43</v>
      </c>
      <c r="G2723" s="387"/>
      <c r="H2723" s="383"/>
    </row>
    <row r="2724" s="380" customFormat="1" ht="25" customHeight="1" spans="1:8">
      <c r="A2724" s="208">
        <v>2720</v>
      </c>
      <c r="B2724" s="414" t="s">
        <v>14208</v>
      </c>
      <c r="C2724" s="413" t="s">
        <v>14185</v>
      </c>
      <c r="D2724" s="410">
        <v>3.72</v>
      </c>
      <c r="E2724" s="21">
        <v>4.84</v>
      </c>
      <c r="F2724" s="28">
        <v>18</v>
      </c>
      <c r="G2724" s="387"/>
      <c r="H2724" s="383"/>
    </row>
    <row r="2725" s="380" customFormat="1" ht="25" customHeight="1" spans="1:8">
      <c r="A2725" s="208">
        <v>2721</v>
      </c>
      <c r="B2725" s="414" t="s">
        <v>14209</v>
      </c>
      <c r="C2725" s="413" t="s">
        <v>14185</v>
      </c>
      <c r="D2725" s="410">
        <v>0.71</v>
      </c>
      <c r="E2725" s="21">
        <v>4.84</v>
      </c>
      <c r="F2725" s="28">
        <v>3.44</v>
      </c>
      <c r="G2725" s="387"/>
      <c r="H2725" s="383"/>
    </row>
    <row r="2726" s="380" customFormat="1" ht="25" customHeight="1" spans="1:8">
      <c r="A2726" s="208">
        <v>2722</v>
      </c>
      <c r="B2726" s="413" t="s">
        <v>14210</v>
      </c>
      <c r="C2726" s="413" t="s">
        <v>14185</v>
      </c>
      <c r="D2726" s="410">
        <v>5.96</v>
      </c>
      <c r="E2726" s="21">
        <v>4.84</v>
      </c>
      <c r="F2726" s="28">
        <v>28.85</v>
      </c>
      <c r="G2726" s="387"/>
      <c r="H2726" s="383"/>
    </row>
  </sheetData>
  <mergeCells count="3">
    <mergeCell ref="A1:G1"/>
    <mergeCell ref="A2:G2"/>
    <mergeCell ref="A4:B4"/>
  </mergeCells>
  <conditionalFormatting sqref="B705">
    <cfRule type="duplicateValues" dxfId="0" priority="29"/>
  </conditionalFormatting>
  <conditionalFormatting sqref="B706">
    <cfRule type="duplicateValues" dxfId="0" priority="28"/>
  </conditionalFormatting>
  <conditionalFormatting sqref="B769">
    <cfRule type="duplicateValues" priority="18" stopIfTrue="1"/>
    <cfRule type="duplicateValues" dxfId="1" priority="17"/>
  </conditionalFormatting>
  <conditionalFormatting sqref="D769">
    <cfRule type="duplicateValues" priority="14" stopIfTrue="1"/>
  </conditionalFormatting>
  <conditionalFormatting sqref="B2407">
    <cfRule type="duplicateValues" dxfId="0" priority="4" stopIfTrue="1"/>
  </conditionalFormatting>
  <conditionalFormatting sqref="B2408">
    <cfRule type="duplicateValues" dxfId="0" priority="5" stopIfTrue="1"/>
  </conditionalFormatting>
  <conditionalFormatting sqref="B2566">
    <cfRule type="duplicateValues" dxfId="0" priority="9" stopIfTrue="1"/>
  </conditionalFormatting>
  <conditionalFormatting sqref="B617:B620">
    <cfRule type="duplicateValues" dxfId="0" priority="27"/>
  </conditionalFormatting>
  <conditionalFormatting sqref="B774:B781">
    <cfRule type="duplicateValues" priority="24" stopIfTrue="1"/>
    <cfRule type="duplicateValues" dxfId="1" priority="23"/>
  </conditionalFormatting>
  <conditionalFormatting sqref="B2412:B2447">
    <cfRule type="duplicateValues" dxfId="0" priority="7" stopIfTrue="1"/>
  </conditionalFormatting>
  <conditionalFormatting sqref="B2448:B2500">
    <cfRule type="duplicateValues" dxfId="0" priority="8" stopIfTrue="1"/>
  </conditionalFormatting>
  <conditionalFormatting sqref="B2501:B2535">
    <cfRule type="duplicateValues" dxfId="0" priority="3" stopIfTrue="1"/>
  </conditionalFormatting>
  <conditionalFormatting sqref="B2536:B2537">
    <cfRule type="duplicateValues" dxfId="0" priority="2" stopIfTrue="1"/>
  </conditionalFormatting>
  <conditionalFormatting sqref="B2538:B2565">
    <cfRule type="duplicateValues" dxfId="0" priority="10" stopIfTrue="1"/>
  </conditionalFormatting>
  <conditionalFormatting sqref="B2567:B2602">
    <cfRule type="duplicateValues" dxfId="0" priority="1" stopIfTrue="1"/>
  </conditionalFormatting>
  <conditionalFormatting sqref="B2603:B2654">
    <cfRule type="duplicateValues" dxfId="0" priority="13" stopIfTrue="1"/>
  </conditionalFormatting>
  <conditionalFormatting sqref="B2655:B2699">
    <cfRule type="duplicateValues" dxfId="0" priority="11" stopIfTrue="1"/>
  </conditionalFormatting>
  <conditionalFormatting sqref="B2700:B2726">
    <cfRule type="duplicateValues" dxfId="0" priority="12" stopIfTrue="1"/>
  </conditionalFormatting>
  <conditionalFormatting sqref="D774:D781">
    <cfRule type="duplicateValues" priority="20" stopIfTrue="1"/>
  </conditionalFormatting>
  <conditionalFormatting sqref="B502:B616 B707:B724 B622:B704">
    <cfRule type="duplicateValues" dxfId="0" priority="30"/>
  </conditionalFormatting>
  <conditionalFormatting sqref="B2381:B2406 B2409:B2411">
    <cfRule type="duplicateValues" dxfId="0" priority="6" stopIfTrue="1"/>
  </conditionalFormatting>
  <pageMargins left="0.708333333333333" right="0.393055555555556" top="0.786805555555556" bottom="0.393055555555556" header="0.393055555555556" footer="0.393055555555556"/>
  <pageSetup paperSize="9" orientation="landscape" horizontalDpi="600"/>
  <headerFooter alignWithMargins="0" scaleWithDoc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833"/>
  <sheetViews>
    <sheetView workbookViewId="0">
      <selection activeCell="L1" sqref="A$1:L$1048576"/>
    </sheetView>
  </sheetViews>
  <sheetFormatPr defaultColWidth="9" defaultRowHeight="15" outlineLevelCol="7"/>
  <cols>
    <col min="1" max="1" width="6.62962962962963" style="3" customWidth="1"/>
    <col min="2" max="2" width="11.3796296296296" style="284" customWidth="1"/>
    <col min="3" max="3" width="13.3796296296296" style="3" customWidth="1"/>
    <col min="4" max="4" width="13.1296296296296" style="3" customWidth="1"/>
    <col min="5" max="5" width="10.75" style="3" customWidth="1"/>
    <col min="6" max="6" width="13.1296296296296" style="285" customWidth="1"/>
    <col min="7" max="7" width="8.75" style="3" customWidth="1"/>
    <col min="8" max="9" width="9" style="3"/>
    <col min="10" max="10" width="0.777777777777778" style="3" customWidth="1"/>
    <col min="11" max="16380" width="9" style="3"/>
  </cols>
  <sheetData>
    <row r="1" s="3" customFormat="1" ht="28" customHeight="1" spans="1:7">
      <c r="A1" s="42"/>
      <c r="B1" s="286"/>
      <c r="C1" s="42"/>
      <c r="D1" s="42"/>
      <c r="E1" s="42"/>
      <c r="F1" s="289"/>
      <c r="G1" s="42"/>
    </row>
    <row r="2" s="3" customFormat="1" ht="28" customHeight="1" spans="1:7">
      <c r="A2" s="6" t="s">
        <v>0</v>
      </c>
      <c r="B2" s="7"/>
      <c r="C2" s="7"/>
      <c r="D2" s="8"/>
      <c r="E2" s="8"/>
      <c r="F2" s="8"/>
      <c r="G2" s="7"/>
    </row>
    <row r="3" s="3" customFormat="1" ht="28" customHeight="1" spans="1:7">
      <c r="A3" s="10" t="s">
        <v>14211</v>
      </c>
      <c r="B3" s="287"/>
      <c r="C3" s="10"/>
      <c r="D3" s="10"/>
      <c r="E3" s="10"/>
      <c r="F3" s="290"/>
      <c r="G3" s="10"/>
    </row>
    <row r="4" s="1" customFormat="1" ht="33" customHeight="1" spans="1:7">
      <c r="A4" s="11" t="s">
        <v>2</v>
      </c>
      <c r="B4" s="11" t="s">
        <v>3</v>
      </c>
      <c r="C4" s="11" t="s">
        <v>4</v>
      </c>
      <c r="D4" s="11" t="s">
        <v>5</v>
      </c>
      <c r="E4" s="11" t="s">
        <v>6</v>
      </c>
      <c r="F4" s="291" t="s">
        <v>7</v>
      </c>
      <c r="G4" s="11" t="s">
        <v>8</v>
      </c>
    </row>
    <row r="5" s="282" customFormat="1" customHeight="1" spans="1:7">
      <c r="A5" s="288">
        <v>1</v>
      </c>
      <c r="B5" s="133" t="s">
        <v>14212</v>
      </c>
      <c r="C5" s="135" t="s">
        <v>14213</v>
      </c>
      <c r="D5" s="134">
        <v>19.61</v>
      </c>
      <c r="E5" s="288">
        <v>4.84</v>
      </c>
      <c r="F5" s="292">
        <v>94.91</v>
      </c>
      <c r="G5" s="293"/>
    </row>
    <row r="6" s="282" customFormat="1" customHeight="1" spans="1:7">
      <c r="A6" s="288">
        <v>2</v>
      </c>
      <c r="B6" s="133" t="s">
        <v>14214</v>
      </c>
      <c r="C6" s="135" t="s">
        <v>14213</v>
      </c>
      <c r="D6" s="134">
        <v>35.58</v>
      </c>
      <c r="E6" s="288">
        <v>4.84</v>
      </c>
      <c r="F6" s="292">
        <v>172.21</v>
      </c>
      <c r="G6" s="293"/>
    </row>
    <row r="7" s="283" customFormat="1" customHeight="1" spans="1:7">
      <c r="A7" s="288">
        <v>3</v>
      </c>
      <c r="B7" s="133" t="s">
        <v>14215</v>
      </c>
      <c r="C7" s="135" t="s">
        <v>14213</v>
      </c>
      <c r="D7" s="134">
        <v>17.57</v>
      </c>
      <c r="E7" s="288">
        <v>4.84</v>
      </c>
      <c r="F7" s="292">
        <v>85.04</v>
      </c>
      <c r="G7" s="293"/>
    </row>
    <row r="8" s="283" customFormat="1" customHeight="1" spans="1:7">
      <c r="A8" s="288">
        <v>4</v>
      </c>
      <c r="B8" s="133" t="s">
        <v>14216</v>
      </c>
      <c r="C8" s="135" t="s">
        <v>14213</v>
      </c>
      <c r="D8" s="134">
        <v>11.5</v>
      </c>
      <c r="E8" s="288">
        <v>4.84</v>
      </c>
      <c r="F8" s="292">
        <v>55.66</v>
      </c>
      <c r="G8" s="293"/>
    </row>
    <row r="9" s="283" customFormat="1" customHeight="1" spans="1:7">
      <c r="A9" s="288">
        <v>5</v>
      </c>
      <c r="B9" s="133" t="s">
        <v>14217</v>
      </c>
      <c r="C9" s="135" t="s">
        <v>14213</v>
      </c>
      <c r="D9" s="134">
        <v>18.68</v>
      </c>
      <c r="E9" s="288">
        <v>4.84</v>
      </c>
      <c r="F9" s="292">
        <v>90.41</v>
      </c>
      <c r="G9" s="293"/>
    </row>
    <row r="10" s="283" customFormat="1" customHeight="1" spans="1:7">
      <c r="A10" s="288">
        <v>6</v>
      </c>
      <c r="B10" s="133" t="s">
        <v>14218</v>
      </c>
      <c r="C10" s="135" t="s">
        <v>14213</v>
      </c>
      <c r="D10" s="134">
        <v>9.17</v>
      </c>
      <c r="E10" s="288">
        <v>4.84</v>
      </c>
      <c r="F10" s="292">
        <v>44.38</v>
      </c>
      <c r="G10" s="293"/>
    </row>
    <row r="11" s="283" customFormat="1" customHeight="1" spans="1:7">
      <c r="A11" s="288">
        <v>7</v>
      </c>
      <c r="B11" s="133" t="s">
        <v>13286</v>
      </c>
      <c r="C11" s="135" t="s">
        <v>14213</v>
      </c>
      <c r="D11" s="134">
        <v>8.36</v>
      </c>
      <c r="E11" s="288">
        <v>4.84</v>
      </c>
      <c r="F11" s="292">
        <v>40.46</v>
      </c>
      <c r="G11" s="293"/>
    </row>
    <row r="12" s="283" customFormat="1" customHeight="1" spans="1:7">
      <c r="A12" s="288">
        <v>8</v>
      </c>
      <c r="B12" s="133" t="s">
        <v>14219</v>
      </c>
      <c r="C12" s="135" t="s">
        <v>14213</v>
      </c>
      <c r="D12" s="134">
        <v>27.97</v>
      </c>
      <c r="E12" s="288">
        <v>4.84</v>
      </c>
      <c r="F12" s="292">
        <v>135.37</v>
      </c>
      <c r="G12" s="293"/>
    </row>
    <row r="13" s="283" customFormat="1" customHeight="1" spans="1:7">
      <c r="A13" s="288">
        <v>9</v>
      </c>
      <c r="B13" s="133" t="s">
        <v>14220</v>
      </c>
      <c r="C13" s="135" t="s">
        <v>14213</v>
      </c>
      <c r="D13" s="134">
        <v>12.16</v>
      </c>
      <c r="E13" s="288">
        <v>4.84</v>
      </c>
      <c r="F13" s="292">
        <v>58.85</v>
      </c>
      <c r="G13" s="293"/>
    </row>
    <row r="14" s="283" customFormat="1" customHeight="1" spans="1:7">
      <c r="A14" s="288">
        <v>10</v>
      </c>
      <c r="B14" s="133" t="s">
        <v>14221</v>
      </c>
      <c r="C14" s="135" t="s">
        <v>14213</v>
      </c>
      <c r="D14" s="134">
        <v>25.94</v>
      </c>
      <c r="E14" s="288">
        <v>4.84</v>
      </c>
      <c r="F14" s="292">
        <v>125.55</v>
      </c>
      <c r="G14" s="293"/>
    </row>
    <row r="15" s="283" customFormat="1" customHeight="1" spans="1:7">
      <c r="A15" s="288">
        <v>11</v>
      </c>
      <c r="B15" s="133" t="s">
        <v>14222</v>
      </c>
      <c r="C15" s="135" t="s">
        <v>14213</v>
      </c>
      <c r="D15" s="134">
        <v>3.96</v>
      </c>
      <c r="E15" s="288">
        <v>4.84</v>
      </c>
      <c r="F15" s="292">
        <v>19.17</v>
      </c>
      <c r="G15" s="293"/>
    </row>
    <row r="16" s="283" customFormat="1" customHeight="1" spans="1:7">
      <c r="A16" s="288">
        <v>12</v>
      </c>
      <c r="B16" s="133" t="s">
        <v>9968</v>
      </c>
      <c r="C16" s="135" t="s">
        <v>14213</v>
      </c>
      <c r="D16" s="134">
        <v>20.23</v>
      </c>
      <c r="E16" s="288">
        <v>4.84</v>
      </c>
      <c r="F16" s="292">
        <v>97.91</v>
      </c>
      <c r="G16" s="293"/>
    </row>
    <row r="17" s="283" customFormat="1" customHeight="1" spans="1:7">
      <c r="A17" s="288">
        <v>13</v>
      </c>
      <c r="B17" s="133" t="s">
        <v>14223</v>
      </c>
      <c r="C17" s="135" t="s">
        <v>14213</v>
      </c>
      <c r="D17" s="134">
        <v>19.55</v>
      </c>
      <c r="E17" s="288">
        <v>4.84</v>
      </c>
      <c r="F17" s="292">
        <v>94.62</v>
      </c>
      <c r="G17" s="293"/>
    </row>
    <row r="18" s="283" customFormat="1" customHeight="1" spans="1:7">
      <c r="A18" s="288">
        <v>14</v>
      </c>
      <c r="B18" s="133" t="s">
        <v>14224</v>
      </c>
      <c r="C18" s="135" t="s">
        <v>14213</v>
      </c>
      <c r="D18" s="134">
        <v>16.31</v>
      </c>
      <c r="E18" s="288">
        <v>4.84</v>
      </c>
      <c r="F18" s="292">
        <v>78.94</v>
      </c>
      <c r="G18" s="293"/>
    </row>
    <row r="19" s="283" customFormat="1" customHeight="1" spans="1:7">
      <c r="A19" s="288">
        <v>15</v>
      </c>
      <c r="B19" s="133" t="s">
        <v>14225</v>
      </c>
      <c r="C19" s="135" t="s">
        <v>14213</v>
      </c>
      <c r="D19" s="134">
        <v>16.02</v>
      </c>
      <c r="E19" s="288">
        <v>4.84</v>
      </c>
      <c r="F19" s="292">
        <v>77.54</v>
      </c>
      <c r="G19" s="293"/>
    </row>
    <row r="20" s="283" customFormat="1" customHeight="1" spans="1:7">
      <c r="A20" s="288">
        <v>16</v>
      </c>
      <c r="B20" s="133" t="s">
        <v>14226</v>
      </c>
      <c r="C20" s="135" t="s">
        <v>14213</v>
      </c>
      <c r="D20" s="134">
        <v>10.1</v>
      </c>
      <c r="E20" s="288">
        <v>4.84</v>
      </c>
      <c r="F20" s="292">
        <v>48.88</v>
      </c>
      <c r="G20" s="293"/>
    </row>
    <row r="21" s="283" customFormat="1" customHeight="1" spans="1:7">
      <c r="A21" s="288">
        <v>17</v>
      </c>
      <c r="B21" s="133" t="s">
        <v>14227</v>
      </c>
      <c r="C21" s="135" t="s">
        <v>14213</v>
      </c>
      <c r="D21" s="134">
        <v>14.67</v>
      </c>
      <c r="E21" s="288">
        <v>4.84</v>
      </c>
      <c r="F21" s="292">
        <v>71</v>
      </c>
      <c r="G21" s="293"/>
    </row>
    <row r="22" s="283" customFormat="1" customHeight="1" spans="1:7">
      <c r="A22" s="288">
        <v>18</v>
      </c>
      <c r="B22" s="133" t="s">
        <v>14228</v>
      </c>
      <c r="C22" s="135" t="s">
        <v>14213</v>
      </c>
      <c r="D22" s="134">
        <v>4.08</v>
      </c>
      <c r="E22" s="288">
        <v>4.84</v>
      </c>
      <c r="F22" s="292">
        <v>19.75</v>
      </c>
      <c r="G22" s="293"/>
    </row>
    <row r="23" s="283" customFormat="1" customHeight="1" spans="1:7">
      <c r="A23" s="288">
        <v>19</v>
      </c>
      <c r="B23" s="133" t="s">
        <v>5422</v>
      </c>
      <c r="C23" s="135" t="s">
        <v>14213</v>
      </c>
      <c r="D23" s="134">
        <v>21.59</v>
      </c>
      <c r="E23" s="288">
        <v>4.84</v>
      </c>
      <c r="F23" s="292">
        <v>104.5</v>
      </c>
      <c r="G23" s="293"/>
    </row>
    <row r="24" s="283" customFormat="1" customHeight="1" spans="1:7">
      <c r="A24" s="288">
        <v>20</v>
      </c>
      <c r="B24" s="133" t="s">
        <v>14229</v>
      </c>
      <c r="C24" s="135" t="s">
        <v>14213</v>
      </c>
      <c r="D24" s="134">
        <v>34.61</v>
      </c>
      <c r="E24" s="288">
        <v>4.84</v>
      </c>
      <c r="F24" s="292">
        <v>167.51</v>
      </c>
      <c r="G24" s="293"/>
    </row>
    <row r="25" s="283" customFormat="1" customHeight="1" spans="1:7">
      <c r="A25" s="288">
        <v>21</v>
      </c>
      <c r="B25" s="133" t="s">
        <v>14230</v>
      </c>
      <c r="C25" s="135" t="s">
        <v>14213</v>
      </c>
      <c r="D25" s="134">
        <v>9.81</v>
      </c>
      <c r="E25" s="288">
        <v>4.84</v>
      </c>
      <c r="F25" s="292">
        <v>47.48</v>
      </c>
      <c r="G25" s="293"/>
    </row>
    <row r="26" s="283" customFormat="1" customHeight="1" spans="1:7">
      <c r="A26" s="288">
        <v>22</v>
      </c>
      <c r="B26" s="133" t="s">
        <v>3312</v>
      </c>
      <c r="C26" s="135" t="s">
        <v>14213</v>
      </c>
      <c r="D26" s="134">
        <v>13.05</v>
      </c>
      <c r="E26" s="288">
        <v>4.84</v>
      </c>
      <c r="F26" s="292">
        <v>63.16</v>
      </c>
      <c r="G26" s="293"/>
    </row>
    <row r="27" s="283" customFormat="1" customHeight="1" spans="1:7">
      <c r="A27" s="288">
        <v>23</v>
      </c>
      <c r="B27" s="133" t="s">
        <v>14231</v>
      </c>
      <c r="C27" s="135" t="s">
        <v>14213</v>
      </c>
      <c r="D27" s="134">
        <v>13.34</v>
      </c>
      <c r="E27" s="288">
        <v>4.84</v>
      </c>
      <c r="F27" s="292">
        <v>64.57</v>
      </c>
      <c r="G27" s="293"/>
    </row>
    <row r="28" s="283" customFormat="1" customHeight="1" spans="1:7">
      <c r="A28" s="288">
        <v>24</v>
      </c>
      <c r="B28" s="133" t="s">
        <v>14232</v>
      </c>
      <c r="C28" s="135" t="s">
        <v>14213</v>
      </c>
      <c r="D28" s="134">
        <v>29.13</v>
      </c>
      <c r="E28" s="288">
        <v>4.84</v>
      </c>
      <c r="F28" s="292">
        <v>140.99</v>
      </c>
      <c r="G28" s="293"/>
    </row>
    <row r="29" s="283" customFormat="1" customHeight="1" spans="1:7">
      <c r="A29" s="288">
        <v>25</v>
      </c>
      <c r="B29" s="133" t="s">
        <v>12129</v>
      </c>
      <c r="C29" s="135" t="s">
        <v>14213</v>
      </c>
      <c r="D29" s="134">
        <v>19.89</v>
      </c>
      <c r="E29" s="288">
        <v>4.84</v>
      </c>
      <c r="F29" s="292">
        <v>96.27</v>
      </c>
      <c r="G29" s="293"/>
    </row>
    <row r="30" s="283" customFormat="1" customHeight="1" spans="1:7">
      <c r="A30" s="288">
        <v>26</v>
      </c>
      <c r="B30" s="133" t="s">
        <v>14233</v>
      </c>
      <c r="C30" s="135" t="s">
        <v>14213</v>
      </c>
      <c r="D30" s="134">
        <v>13.98</v>
      </c>
      <c r="E30" s="288">
        <v>4.84</v>
      </c>
      <c r="F30" s="292">
        <v>67.66</v>
      </c>
      <c r="G30" s="293"/>
    </row>
    <row r="31" s="283" customFormat="1" customHeight="1" spans="1:7">
      <c r="A31" s="288">
        <v>27</v>
      </c>
      <c r="B31" s="133" t="s">
        <v>14234</v>
      </c>
      <c r="C31" s="135" t="s">
        <v>14213</v>
      </c>
      <c r="D31" s="134">
        <v>8.39</v>
      </c>
      <c r="E31" s="288">
        <v>4.84</v>
      </c>
      <c r="F31" s="292">
        <v>40.61</v>
      </c>
      <c r="G31" s="293"/>
    </row>
    <row r="32" s="283" customFormat="1" customHeight="1" spans="1:7">
      <c r="A32" s="288">
        <v>28</v>
      </c>
      <c r="B32" s="133" t="s">
        <v>14235</v>
      </c>
      <c r="C32" s="135" t="s">
        <v>14213</v>
      </c>
      <c r="D32" s="134">
        <v>14</v>
      </c>
      <c r="E32" s="288">
        <v>4.84</v>
      </c>
      <c r="F32" s="292">
        <v>67.76</v>
      </c>
      <c r="G32" s="293"/>
    </row>
    <row r="33" s="283" customFormat="1" customHeight="1" spans="1:7">
      <c r="A33" s="288">
        <v>29</v>
      </c>
      <c r="B33" s="133" t="s">
        <v>14236</v>
      </c>
      <c r="C33" s="135" t="s">
        <v>14213</v>
      </c>
      <c r="D33" s="134">
        <v>2.15</v>
      </c>
      <c r="E33" s="288">
        <v>4.84</v>
      </c>
      <c r="F33" s="292">
        <v>10.41</v>
      </c>
      <c r="G33" s="293"/>
    </row>
    <row r="34" s="283" customFormat="1" customHeight="1" spans="1:7">
      <c r="A34" s="288">
        <v>30</v>
      </c>
      <c r="B34" s="133" t="s">
        <v>14237</v>
      </c>
      <c r="C34" s="135" t="s">
        <v>14213</v>
      </c>
      <c r="D34" s="134">
        <v>10.42</v>
      </c>
      <c r="E34" s="288">
        <v>4.84</v>
      </c>
      <c r="F34" s="292">
        <v>50.43</v>
      </c>
      <c r="G34" s="293"/>
    </row>
    <row r="35" s="283" customFormat="1" customHeight="1" spans="1:7">
      <c r="A35" s="288">
        <v>31</v>
      </c>
      <c r="B35" s="133" t="s">
        <v>14238</v>
      </c>
      <c r="C35" s="135" t="s">
        <v>14213</v>
      </c>
      <c r="D35" s="134">
        <v>9.01</v>
      </c>
      <c r="E35" s="288">
        <v>4.84</v>
      </c>
      <c r="F35" s="292">
        <v>43.61</v>
      </c>
      <c r="G35" s="293"/>
    </row>
    <row r="36" s="283" customFormat="1" customHeight="1" spans="1:7">
      <c r="A36" s="288">
        <v>32</v>
      </c>
      <c r="B36" s="133" t="s">
        <v>14239</v>
      </c>
      <c r="C36" s="135" t="s">
        <v>14213</v>
      </c>
      <c r="D36" s="134">
        <v>17.8</v>
      </c>
      <c r="E36" s="288">
        <v>4.84</v>
      </c>
      <c r="F36" s="292">
        <v>86.15</v>
      </c>
      <c r="G36" s="293"/>
    </row>
    <row r="37" s="283" customFormat="1" customHeight="1" spans="1:7">
      <c r="A37" s="288">
        <v>33</v>
      </c>
      <c r="B37" s="133" t="s">
        <v>14240</v>
      </c>
      <c r="C37" s="135" t="s">
        <v>14213</v>
      </c>
      <c r="D37" s="134">
        <v>8.62</v>
      </c>
      <c r="E37" s="288">
        <v>4.84</v>
      </c>
      <c r="F37" s="292">
        <v>41.72</v>
      </c>
      <c r="G37" s="293"/>
    </row>
    <row r="38" s="283" customFormat="1" customHeight="1" spans="1:7">
      <c r="A38" s="288">
        <v>34</v>
      </c>
      <c r="B38" s="133" t="s">
        <v>14241</v>
      </c>
      <c r="C38" s="135" t="s">
        <v>14213</v>
      </c>
      <c r="D38" s="134">
        <v>6.27</v>
      </c>
      <c r="E38" s="288">
        <v>4.84</v>
      </c>
      <c r="F38" s="292">
        <v>30.35</v>
      </c>
      <c r="G38" s="293"/>
    </row>
    <row r="39" s="283" customFormat="1" customHeight="1" spans="1:7">
      <c r="A39" s="288">
        <v>35</v>
      </c>
      <c r="B39" s="133" t="s">
        <v>14242</v>
      </c>
      <c r="C39" s="135" t="s">
        <v>14213</v>
      </c>
      <c r="D39" s="134">
        <v>7.61</v>
      </c>
      <c r="E39" s="288">
        <v>4.84</v>
      </c>
      <c r="F39" s="292">
        <v>36.83</v>
      </c>
      <c r="G39" s="293"/>
    </row>
    <row r="40" s="283" customFormat="1" customHeight="1" spans="1:7">
      <c r="A40" s="288">
        <v>36</v>
      </c>
      <c r="B40" s="133" t="s">
        <v>5103</v>
      </c>
      <c r="C40" s="135" t="s">
        <v>14213</v>
      </c>
      <c r="D40" s="134">
        <v>6.86</v>
      </c>
      <c r="E40" s="288">
        <v>4.84</v>
      </c>
      <c r="F40" s="292">
        <v>33.2</v>
      </c>
      <c r="G40" s="293"/>
    </row>
    <row r="41" s="283" customFormat="1" customHeight="1" spans="1:7">
      <c r="A41" s="288">
        <v>37</v>
      </c>
      <c r="B41" s="133" t="s">
        <v>14243</v>
      </c>
      <c r="C41" s="135" t="s">
        <v>14213</v>
      </c>
      <c r="D41" s="134">
        <v>11.38</v>
      </c>
      <c r="E41" s="288">
        <v>4.84</v>
      </c>
      <c r="F41" s="292">
        <v>55.08</v>
      </c>
      <c r="G41" s="293"/>
    </row>
    <row r="42" s="283" customFormat="1" customHeight="1" spans="1:7">
      <c r="A42" s="288">
        <v>38</v>
      </c>
      <c r="B42" s="133" t="s">
        <v>14244</v>
      </c>
      <c r="C42" s="135" t="s">
        <v>14213</v>
      </c>
      <c r="D42" s="134">
        <v>22.13</v>
      </c>
      <c r="E42" s="288">
        <v>4.84</v>
      </c>
      <c r="F42" s="292">
        <v>107.11</v>
      </c>
      <c r="G42" s="293"/>
    </row>
    <row r="43" s="283" customFormat="1" customHeight="1" spans="1:7">
      <c r="A43" s="288">
        <v>39</v>
      </c>
      <c r="B43" s="133" t="s">
        <v>14245</v>
      </c>
      <c r="C43" s="135" t="s">
        <v>14213</v>
      </c>
      <c r="D43" s="134">
        <v>18.31</v>
      </c>
      <c r="E43" s="288">
        <v>4.84</v>
      </c>
      <c r="F43" s="292">
        <v>88.62</v>
      </c>
      <c r="G43" s="293"/>
    </row>
    <row r="44" s="283" customFormat="1" customHeight="1" spans="1:7">
      <c r="A44" s="288">
        <v>40</v>
      </c>
      <c r="B44" s="133" t="s">
        <v>3977</v>
      </c>
      <c r="C44" s="135" t="s">
        <v>14213</v>
      </c>
      <c r="D44" s="134">
        <v>10.42</v>
      </c>
      <c r="E44" s="288">
        <v>4.84</v>
      </c>
      <c r="F44" s="292">
        <v>50.43</v>
      </c>
      <c r="G44" s="293"/>
    </row>
    <row r="45" s="283" customFormat="1" customHeight="1" spans="1:7">
      <c r="A45" s="288">
        <v>41</v>
      </c>
      <c r="B45" s="133" t="s">
        <v>14246</v>
      </c>
      <c r="C45" s="135" t="s">
        <v>14213</v>
      </c>
      <c r="D45" s="134">
        <v>8.66</v>
      </c>
      <c r="E45" s="288">
        <v>4.84</v>
      </c>
      <c r="F45" s="292">
        <v>41.91</v>
      </c>
      <c r="G45" s="293"/>
    </row>
    <row r="46" s="283" customFormat="1" customHeight="1" spans="1:7">
      <c r="A46" s="288">
        <v>42</v>
      </c>
      <c r="B46" s="133" t="s">
        <v>14247</v>
      </c>
      <c r="C46" s="135" t="s">
        <v>14213</v>
      </c>
      <c r="D46" s="134">
        <v>13.74</v>
      </c>
      <c r="E46" s="288">
        <v>4.84</v>
      </c>
      <c r="F46" s="292">
        <v>66.5</v>
      </c>
      <c r="G46" s="293"/>
    </row>
    <row r="47" s="283" customFormat="1" customHeight="1" spans="1:7">
      <c r="A47" s="288">
        <v>43</v>
      </c>
      <c r="B47" s="133" t="s">
        <v>14248</v>
      </c>
      <c r="C47" s="135" t="s">
        <v>14213</v>
      </c>
      <c r="D47" s="134">
        <v>17.8</v>
      </c>
      <c r="E47" s="288">
        <v>4.84</v>
      </c>
      <c r="F47" s="292">
        <v>86.15</v>
      </c>
      <c r="G47" s="293"/>
    </row>
    <row r="48" s="283" customFormat="1" customHeight="1" spans="1:7">
      <c r="A48" s="288">
        <v>44</v>
      </c>
      <c r="B48" s="133" t="s">
        <v>14249</v>
      </c>
      <c r="C48" s="135" t="s">
        <v>14213</v>
      </c>
      <c r="D48" s="134">
        <v>9.75</v>
      </c>
      <c r="E48" s="288">
        <v>4.84</v>
      </c>
      <c r="F48" s="292">
        <v>47.19</v>
      </c>
      <c r="G48" s="293"/>
    </row>
    <row r="49" s="283" customFormat="1" customHeight="1" spans="1:7">
      <c r="A49" s="288">
        <v>45</v>
      </c>
      <c r="B49" s="133" t="s">
        <v>3938</v>
      </c>
      <c r="C49" s="135" t="s">
        <v>14213</v>
      </c>
      <c r="D49" s="134">
        <v>5</v>
      </c>
      <c r="E49" s="288">
        <v>4.84</v>
      </c>
      <c r="F49" s="292">
        <v>24.2</v>
      </c>
      <c r="G49" s="293"/>
    </row>
    <row r="50" s="283" customFormat="1" customHeight="1" spans="1:7">
      <c r="A50" s="288">
        <v>46</v>
      </c>
      <c r="B50" s="133" t="s">
        <v>14250</v>
      </c>
      <c r="C50" s="135" t="s">
        <v>14213</v>
      </c>
      <c r="D50" s="134">
        <v>1.23</v>
      </c>
      <c r="E50" s="288">
        <v>4.84</v>
      </c>
      <c r="F50" s="292">
        <v>5.95</v>
      </c>
      <c r="G50" s="293"/>
    </row>
    <row r="51" s="283" customFormat="1" customHeight="1" spans="1:7">
      <c r="A51" s="288">
        <v>47</v>
      </c>
      <c r="B51" s="133" t="s">
        <v>349</v>
      </c>
      <c r="C51" s="135" t="s">
        <v>14213</v>
      </c>
      <c r="D51" s="134">
        <v>17.76</v>
      </c>
      <c r="E51" s="288">
        <v>4.84</v>
      </c>
      <c r="F51" s="292">
        <v>85.96</v>
      </c>
      <c r="G51" s="293"/>
    </row>
    <row r="52" s="283" customFormat="1" customHeight="1" spans="1:7">
      <c r="A52" s="288">
        <v>48</v>
      </c>
      <c r="B52" s="133" t="s">
        <v>14251</v>
      </c>
      <c r="C52" s="135" t="s">
        <v>14213</v>
      </c>
      <c r="D52" s="134">
        <v>6.07</v>
      </c>
      <c r="E52" s="288">
        <v>4.84</v>
      </c>
      <c r="F52" s="292">
        <v>29.38</v>
      </c>
      <c r="G52" s="293"/>
    </row>
    <row r="53" s="283" customFormat="1" customHeight="1" spans="1:7">
      <c r="A53" s="288">
        <v>49</v>
      </c>
      <c r="B53" s="133" t="s">
        <v>3528</v>
      </c>
      <c r="C53" s="135" t="s">
        <v>14213</v>
      </c>
      <c r="D53" s="134">
        <v>10.52</v>
      </c>
      <c r="E53" s="288">
        <v>4.84</v>
      </c>
      <c r="F53" s="292">
        <v>50.92</v>
      </c>
      <c r="G53" s="293"/>
    </row>
    <row r="54" s="283" customFormat="1" customHeight="1" spans="1:7">
      <c r="A54" s="288">
        <v>50</v>
      </c>
      <c r="B54" s="133" t="s">
        <v>13809</v>
      </c>
      <c r="C54" s="135" t="s">
        <v>14213</v>
      </c>
      <c r="D54" s="134">
        <v>48.64</v>
      </c>
      <c r="E54" s="288">
        <v>4.84</v>
      </c>
      <c r="F54" s="292">
        <v>235.42</v>
      </c>
      <c r="G54" s="293"/>
    </row>
    <row r="55" s="283" customFormat="1" customHeight="1" spans="1:7">
      <c r="A55" s="288">
        <v>51</v>
      </c>
      <c r="B55" s="133" t="s">
        <v>4700</v>
      </c>
      <c r="C55" s="135" t="s">
        <v>14213</v>
      </c>
      <c r="D55" s="134">
        <v>50.68</v>
      </c>
      <c r="E55" s="288">
        <v>4.84</v>
      </c>
      <c r="F55" s="292">
        <v>245.29</v>
      </c>
      <c r="G55" s="293"/>
    </row>
    <row r="56" s="283" customFormat="1" customHeight="1" spans="1:7">
      <c r="A56" s="288">
        <v>52</v>
      </c>
      <c r="B56" s="133" t="s">
        <v>14252</v>
      </c>
      <c r="C56" s="135" t="s">
        <v>14213</v>
      </c>
      <c r="D56" s="134">
        <v>29.03</v>
      </c>
      <c r="E56" s="288">
        <v>4.84</v>
      </c>
      <c r="F56" s="292">
        <v>140.51</v>
      </c>
      <c r="G56" s="293"/>
    </row>
    <row r="57" s="283" customFormat="1" customHeight="1" spans="1:7">
      <c r="A57" s="288">
        <v>53</v>
      </c>
      <c r="B57" s="133" t="s">
        <v>14253</v>
      </c>
      <c r="C57" s="135" t="s">
        <v>14213</v>
      </c>
      <c r="D57" s="134">
        <v>20.5</v>
      </c>
      <c r="E57" s="288">
        <v>4.84</v>
      </c>
      <c r="F57" s="292">
        <v>99.22</v>
      </c>
      <c r="G57" s="293"/>
    </row>
    <row r="58" s="283" customFormat="1" customHeight="1" spans="1:7">
      <c r="A58" s="288">
        <v>54</v>
      </c>
      <c r="B58" s="133" t="s">
        <v>6078</v>
      </c>
      <c r="C58" s="135" t="s">
        <v>14213</v>
      </c>
      <c r="D58" s="134">
        <v>26.18</v>
      </c>
      <c r="E58" s="288">
        <v>4.84</v>
      </c>
      <c r="F58" s="292">
        <v>126.71</v>
      </c>
      <c r="G58" s="293"/>
    </row>
    <row r="59" s="283" customFormat="1" customHeight="1" spans="1:7">
      <c r="A59" s="288">
        <v>55</v>
      </c>
      <c r="B59" s="133" t="s">
        <v>14254</v>
      </c>
      <c r="C59" s="135" t="s">
        <v>14213</v>
      </c>
      <c r="D59" s="134">
        <v>14.26</v>
      </c>
      <c r="E59" s="288">
        <v>4.84</v>
      </c>
      <c r="F59" s="292">
        <v>69.02</v>
      </c>
      <c r="G59" s="293"/>
    </row>
    <row r="60" s="283" customFormat="1" customHeight="1" spans="1:7">
      <c r="A60" s="288">
        <v>56</v>
      </c>
      <c r="B60" s="133" t="s">
        <v>14255</v>
      </c>
      <c r="C60" s="135" t="s">
        <v>14213</v>
      </c>
      <c r="D60" s="134">
        <v>19.22</v>
      </c>
      <c r="E60" s="288">
        <v>4.84</v>
      </c>
      <c r="F60" s="292">
        <v>93.02</v>
      </c>
      <c r="G60" s="293"/>
    </row>
    <row r="61" s="283" customFormat="1" customHeight="1" spans="1:7">
      <c r="A61" s="288">
        <v>57</v>
      </c>
      <c r="B61" s="133" t="s">
        <v>14256</v>
      </c>
      <c r="C61" s="135" t="s">
        <v>14213</v>
      </c>
      <c r="D61" s="134">
        <v>23.74</v>
      </c>
      <c r="E61" s="288">
        <v>4.84</v>
      </c>
      <c r="F61" s="292">
        <v>114.9</v>
      </c>
      <c r="G61" s="293"/>
    </row>
    <row r="62" s="283" customFormat="1" customHeight="1" spans="1:7">
      <c r="A62" s="288">
        <v>58</v>
      </c>
      <c r="B62" s="133" t="s">
        <v>3802</v>
      </c>
      <c r="C62" s="135" t="s">
        <v>14213</v>
      </c>
      <c r="D62" s="134">
        <v>9.83</v>
      </c>
      <c r="E62" s="288">
        <v>4.84</v>
      </c>
      <c r="F62" s="292">
        <v>47.58</v>
      </c>
      <c r="G62" s="293"/>
    </row>
    <row r="63" s="283" customFormat="1" customHeight="1" spans="1:7">
      <c r="A63" s="288">
        <v>59</v>
      </c>
      <c r="B63" s="133" t="s">
        <v>14257</v>
      </c>
      <c r="C63" s="135" t="s">
        <v>14213</v>
      </c>
      <c r="D63" s="134">
        <v>9.91</v>
      </c>
      <c r="E63" s="288">
        <v>4.84</v>
      </c>
      <c r="F63" s="292">
        <v>47.96</v>
      </c>
      <c r="G63" s="293"/>
    </row>
    <row r="64" s="283" customFormat="1" customHeight="1" spans="1:7">
      <c r="A64" s="288">
        <v>60</v>
      </c>
      <c r="B64" s="133" t="s">
        <v>14258</v>
      </c>
      <c r="C64" s="135" t="s">
        <v>14213</v>
      </c>
      <c r="D64" s="134">
        <v>13.33</v>
      </c>
      <c r="E64" s="288">
        <v>4.84</v>
      </c>
      <c r="F64" s="292">
        <v>64.52</v>
      </c>
      <c r="G64" s="293"/>
    </row>
    <row r="65" s="283" customFormat="1" customHeight="1" spans="1:7">
      <c r="A65" s="288">
        <v>61</v>
      </c>
      <c r="B65" s="133" t="s">
        <v>14259</v>
      </c>
      <c r="C65" s="135" t="s">
        <v>14213</v>
      </c>
      <c r="D65" s="134">
        <v>11.59</v>
      </c>
      <c r="E65" s="288">
        <v>4.84</v>
      </c>
      <c r="F65" s="292">
        <v>56.1</v>
      </c>
      <c r="G65" s="293"/>
    </row>
    <row r="66" s="283" customFormat="1" customHeight="1" spans="1:7">
      <c r="A66" s="288">
        <v>62</v>
      </c>
      <c r="B66" s="133" t="s">
        <v>14260</v>
      </c>
      <c r="C66" s="135" t="s">
        <v>14213</v>
      </c>
      <c r="D66" s="134">
        <v>11.07</v>
      </c>
      <c r="E66" s="288">
        <v>4.84</v>
      </c>
      <c r="F66" s="292">
        <v>53.58</v>
      </c>
      <c r="G66" s="293"/>
    </row>
    <row r="67" s="283" customFormat="1" customHeight="1" spans="1:7">
      <c r="A67" s="288">
        <v>63</v>
      </c>
      <c r="B67" s="133" t="s">
        <v>14261</v>
      </c>
      <c r="C67" s="135" t="s">
        <v>14213</v>
      </c>
      <c r="D67" s="134">
        <v>7.04</v>
      </c>
      <c r="E67" s="288">
        <v>4.84</v>
      </c>
      <c r="F67" s="292">
        <v>34.07</v>
      </c>
      <c r="G67" s="293"/>
    </row>
    <row r="68" s="283" customFormat="1" customHeight="1" spans="1:7">
      <c r="A68" s="288">
        <v>64</v>
      </c>
      <c r="B68" s="133" t="s">
        <v>14262</v>
      </c>
      <c r="C68" s="135" t="s">
        <v>14213</v>
      </c>
      <c r="D68" s="134">
        <v>8.37</v>
      </c>
      <c r="E68" s="288">
        <v>4.84</v>
      </c>
      <c r="F68" s="292">
        <v>40.51</v>
      </c>
      <c r="G68" s="293"/>
    </row>
    <row r="69" s="283" customFormat="1" customHeight="1" spans="1:7">
      <c r="A69" s="288">
        <v>65</v>
      </c>
      <c r="B69" s="133" t="s">
        <v>14263</v>
      </c>
      <c r="C69" s="135" t="s">
        <v>14213</v>
      </c>
      <c r="D69" s="134">
        <v>14.58</v>
      </c>
      <c r="E69" s="288">
        <v>4.84</v>
      </c>
      <c r="F69" s="292">
        <v>70.57</v>
      </c>
      <c r="G69" s="293"/>
    </row>
    <row r="70" s="283" customFormat="1" customHeight="1" spans="1:7">
      <c r="A70" s="288">
        <v>66</v>
      </c>
      <c r="B70" s="133" t="s">
        <v>4784</v>
      </c>
      <c r="C70" s="135" t="s">
        <v>14213</v>
      </c>
      <c r="D70" s="134">
        <v>18.85</v>
      </c>
      <c r="E70" s="288">
        <v>4.84</v>
      </c>
      <c r="F70" s="292">
        <v>91.23</v>
      </c>
      <c r="G70" s="293"/>
    </row>
    <row r="71" s="283" customFormat="1" customHeight="1" spans="1:7">
      <c r="A71" s="288">
        <v>67</v>
      </c>
      <c r="B71" s="133" t="s">
        <v>14264</v>
      </c>
      <c r="C71" s="135" t="s">
        <v>14213</v>
      </c>
      <c r="D71" s="134">
        <v>17.15</v>
      </c>
      <c r="E71" s="288">
        <v>4.84</v>
      </c>
      <c r="F71" s="292">
        <v>83.01</v>
      </c>
      <c r="G71" s="293"/>
    </row>
    <row r="72" s="283" customFormat="1" customHeight="1" spans="1:7">
      <c r="A72" s="288">
        <v>68</v>
      </c>
      <c r="B72" s="133" t="s">
        <v>14265</v>
      </c>
      <c r="C72" s="135" t="s">
        <v>14213</v>
      </c>
      <c r="D72" s="134">
        <v>18.82</v>
      </c>
      <c r="E72" s="288">
        <v>4.84</v>
      </c>
      <c r="F72" s="292">
        <v>91.09</v>
      </c>
      <c r="G72" s="293"/>
    </row>
    <row r="73" s="283" customFormat="1" customHeight="1" spans="1:7">
      <c r="A73" s="288">
        <v>69</v>
      </c>
      <c r="B73" s="133" t="s">
        <v>14266</v>
      </c>
      <c r="C73" s="135" t="s">
        <v>14213</v>
      </c>
      <c r="D73" s="134">
        <v>5</v>
      </c>
      <c r="E73" s="288">
        <v>4.84</v>
      </c>
      <c r="F73" s="292">
        <v>24.2</v>
      </c>
      <c r="G73" s="293"/>
    </row>
    <row r="74" s="283" customFormat="1" customHeight="1" spans="1:7">
      <c r="A74" s="288">
        <v>70</v>
      </c>
      <c r="B74" s="133" t="s">
        <v>14267</v>
      </c>
      <c r="C74" s="135" t="s">
        <v>14213</v>
      </c>
      <c r="D74" s="134">
        <v>15.03</v>
      </c>
      <c r="E74" s="288">
        <v>4.84</v>
      </c>
      <c r="F74" s="292">
        <v>72.75</v>
      </c>
      <c r="G74" s="293"/>
    </row>
    <row r="75" s="283" customFormat="1" customHeight="1" spans="1:7">
      <c r="A75" s="288">
        <v>71</v>
      </c>
      <c r="B75" s="133" t="s">
        <v>14268</v>
      </c>
      <c r="C75" s="135" t="s">
        <v>14213</v>
      </c>
      <c r="D75" s="134">
        <v>5</v>
      </c>
      <c r="E75" s="288">
        <v>4.84</v>
      </c>
      <c r="F75" s="292">
        <v>24.2</v>
      </c>
      <c r="G75" s="293"/>
    </row>
    <row r="76" s="283" customFormat="1" customHeight="1" spans="1:7">
      <c r="A76" s="288">
        <v>72</v>
      </c>
      <c r="B76" s="133" t="s">
        <v>14269</v>
      </c>
      <c r="C76" s="135" t="s">
        <v>14213</v>
      </c>
      <c r="D76" s="134">
        <v>11.33</v>
      </c>
      <c r="E76" s="288">
        <v>4.84</v>
      </c>
      <c r="F76" s="292">
        <v>54.84</v>
      </c>
      <c r="G76" s="293"/>
    </row>
    <row r="77" s="283" customFormat="1" customHeight="1" spans="1:7">
      <c r="A77" s="288">
        <v>73</v>
      </c>
      <c r="B77" s="133" t="s">
        <v>14270</v>
      </c>
      <c r="C77" s="135" t="s">
        <v>14271</v>
      </c>
      <c r="D77" s="134">
        <v>7.94</v>
      </c>
      <c r="E77" s="288">
        <v>4.84</v>
      </c>
      <c r="F77" s="292">
        <v>38.43</v>
      </c>
      <c r="G77" s="293"/>
    </row>
    <row r="78" s="283" customFormat="1" customHeight="1" spans="1:7">
      <c r="A78" s="288">
        <v>74</v>
      </c>
      <c r="B78" s="133" t="s">
        <v>14272</v>
      </c>
      <c r="C78" s="135" t="s">
        <v>14271</v>
      </c>
      <c r="D78" s="134">
        <v>5.98</v>
      </c>
      <c r="E78" s="288">
        <v>4.84</v>
      </c>
      <c r="F78" s="292">
        <v>28.94</v>
      </c>
      <c r="G78" s="293"/>
    </row>
    <row r="79" s="283" customFormat="1" customHeight="1" spans="1:7">
      <c r="A79" s="288">
        <v>75</v>
      </c>
      <c r="B79" s="294" t="s">
        <v>93</v>
      </c>
      <c r="C79" s="295" t="s">
        <v>14271</v>
      </c>
      <c r="D79" s="296">
        <v>12.57</v>
      </c>
      <c r="E79" s="288">
        <v>4.84</v>
      </c>
      <c r="F79" s="292">
        <v>60.84</v>
      </c>
      <c r="G79" s="293"/>
    </row>
    <row r="80" s="283" customFormat="1" customHeight="1" spans="1:7">
      <c r="A80" s="288">
        <v>76</v>
      </c>
      <c r="B80" s="133" t="s">
        <v>14273</v>
      </c>
      <c r="C80" s="135" t="s">
        <v>14271</v>
      </c>
      <c r="D80" s="134">
        <v>5.34</v>
      </c>
      <c r="E80" s="288">
        <v>4.84</v>
      </c>
      <c r="F80" s="292">
        <v>25.85</v>
      </c>
      <c r="G80" s="293"/>
    </row>
    <row r="81" s="283" customFormat="1" customHeight="1" spans="1:7">
      <c r="A81" s="288">
        <v>77</v>
      </c>
      <c r="B81" s="133" t="s">
        <v>14274</v>
      </c>
      <c r="C81" s="135" t="s">
        <v>14271</v>
      </c>
      <c r="D81" s="134">
        <v>6.24</v>
      </c>
      <c r="E81" s="288">
        <v>4.84</v>
      </c>
      <c r="F81" s="292">
        <v>30.2</v>
      </c>
      <c r="G81" s="293"/>
    </row>
    <row r="82" s="283" customFormat="1" customHeight="1" spans="1:7">
      <c r="A82" s="288">
        <v>78</v>
      </c>
      <c r="B82" s="133" t="s">
        <v>14275</v>
      </c>
      <c r="C82" s="135" t="s">
        <v>14271</v>
      </c>
      <c r="D82" s="134">
        <v>7.27</v>
      </c>
      <c r="E82" s="288">
        <v>4.84</v>
      </c>
      <c r="F82" s="292">
        <v>35.19</v>
      </c>
      <c r="G82" s="293"/>
    </row>
    <row r="83" s="283" customFormat="1" customHeight="1" spans="1:7">
      <c r="A83" s="288">
        <v>79</v>
      </c>
      <c r="B83" s="297" t="s">
        <v>14276</v>
      </c>
      <c r="C83" s="298" t="s">
        <v>14271</v>
      </c>
      <c r="D83" s="299">
        <v>25.47</v>
      </c>
      <c r="E83" s="288">
        <v>4.84</v>
      </c>
      <c r="F83" s="292">
        <v>123.27</v>
      </c>
      <c r="G83" s="293"/>
    </row>
    <row r="84" s="283" customFormat="1" customHeight="1" spans="1:7">
      <c r="A84" s="288">
        <v>80</v>
      </c>
      <c r="B84" s="133" t="s">
        <v>14277</v>
      </c>
      <c r="C84" s="135" t="s">
        <v>14271</v>
      </c>
      <c r="D84" s="134">
        <v>7.7</v>
      </c>
      <c r="E84" s="288">
        <v>4.84</v>
      </c>
      <c r="F84" s="292">
        <v>37.27</v>
      </c>
      <c r="G84" s="293"/>
    </row>
    <row r="85" s="283" customFormat="1" customHeight="1" spans="1:7">
      <c r="A85" s="288">
        <v>81</v>
      </c>
      <c r="B85" s="133" t="s">
        <v>14278</v>
      </c>
      <c r="C85" s="135" t="s">
        <v>14271</v>
      </c>
      <c r="D85" s="134">
        <v>11.71</v>
      </c>
      <c r="E85" s="288">
        <v>4.84</v>
      </c>
      <c r="F85" s="292">
        <v>56.68</v>
      </c>
      <c r="G85" s="293"/>
    </row>
    <row r="86" s="283" customFormat="1" customHeight="1" spans="1:7">
      <c r="A86" s="288">
        <v>82</v>
      </c>
      <c r="B86" s="133" t="s">
        <v>14279</v>
      </c>
      <c r="C86" s="135" t="s">
        <v>14271</v>
      </c>
      <c r="D86" s="134">
        <v>3.74</v>
      </c>
      <c r="E86" s="288">
        <v>4.84</v>
      </c>
      <c r="F86" s="292">
        <v>18.1</v>
      </c>
      <c r="G86" s="300" t="s">
        <v>14280</v>
      </c>
    </row>
    <row r="87" s="283" customFormat="1" customHeight="1" spans="1:7">
      <c r="A87" s="288">
        <v>83</v>
      </c>
      <c r="B87" s="133" t="s">
        <v>14281</v>
      </c>
      <c r="C87" s="135" t="s">
        <v>14271</v>
      </c>
      <c r="D87" s="134">
        <v>9.68</v>
      </c>
      <c r="E87" s="288">
        <v>4.84</v>
      </c>
      <c r="F87" s="292">
        <v>46.85</v>
      </c>
      <c r="G87" s="293"/>
    </row>
    <row r="88" s="283" customFormat="1" customHeight="1" spans="1:7">
      <c r="A88" s="288">
        <v>84</v>
      </c>
      <c r="B88" s="133" t="s">
        <v>14282</v>
      </c>
      <c r="C88" s="135" t="s">
        <v>14271</v>
      </c>
      <c r="D88" s="134">
        <v>7.53</v>
      </c>
      <c r="E88" s="288">
        <v>4.84</v>
      </c>
      <c r="F88" s="292">
        <v>36.45</v>
      </c>
      <c r="G88" s="293"/>
    </row>
    <row r="89" s="283" customFormat="1" customHeight="1" spans="1:7">
      <c r="A89" s="288">
        <v>85</v>
      </c>
      <c r="B89" s="133" t="s">
        <v>14283</v>
      </c>
      <c r="C89" s="135" t="s">
        <v>14271</v>
      </c>
      <c r="D89" s="134">
        <v>24.43</v>
      </c>
      <c r="E89" s="288">
        <v>4.84</v>
      </c>
      <c r="F89" s="292">
        <v>118.24</v>
      </c>
      <c r="G89" s="293"/>
    </row>
    <row r="90" s="283" customFormat="1" customHeight="1" spans="1:7">
      <c r="A90" s="288">
        <v>86</v>
      </c>
      <c r="B90" s="133" t="s">
        <v>14284</v>
      </c>
      <c r="C90" s="135" t="s">
        <v>14271</v>
      </c>
      <c r="D90" s="134">
        <v>5.87</v>
      </c>
      <c r="E90" s="288">
        <v>4.84</v>
      </c>
      <c r="F90" s="292">
        <v>28.41</v>
      </c>
      <c r="G90" s="293"/>
    </row>
    <row r="91" s="283" customFormat="1" customHeight="1" spans="1:7">
      <c r="A91" s="288">
        <v>87</v>
      </c>
      <c r="B91" s="133" t="s">
        <v>14227</v>
      </c>
      <c r="C91" s="135" t="s">
        <v>14271</v>
      </c>
      <c r="D91" s="134">
        <v>6.34</v>
      </c>
      <c r="E91" s="288">
        <v>4.84</v>
      </c>
      <c r="F91" s="292">
        <v>30.69</v>
      </c>
      <c r="G91" s="293"/>
    </row>
    <row r="92" s="283" customFormat="1" customHeight="1" spans="1:7">
      <c r="A92" s="288">
        <v>88</v>
      </c>
      <c r="B92" s="133" t="s">
        <v>5170</v>
      </c>
      <c r="C92" s="135" t="s">
        <v>14271</v>
      </c>
      <c r="D92" s="134">
        <v>62.48</v>
      </c>
      <c r="E92" s="288">
        <v>4.84</v>
      </c>
      <c r="F92" s="292">
        <v>302.4</v>
      </c>
      <c r="G92" s="293"/>
    </row>
    <row r="93" s="283" customFormat="1" customHeight="1" spans="1:7">
      <c r="A93" s="288">
        <v>89</v>
      </c>
      <c r="B93" s="133" t="s">
        <v>14285</v>
      </c>
      <c r="C93" s="135" t="s">
        <v>14271</v>
      </c>
      <c r="D93" s="134">
        <v>11.32</v>
      </c>
      <c r="E93" s="288">
        <v>4.84</v>
      </c>
      <c r="F93" s="292">
        <v>54.79</v>
      </c>
      <c r="G93" s="293"/>
    </row>
    <row r="94" s="283" customFormat="1" customHeight="1" spans="1:7">
      <c r="A94" s="288">
        <v>90</v>
      </c>
      <c r="B94" s="133" t="s">
        <v>4599</v>
      </c>
      <c r="C94" s="135" t="s">
        <v>14271</v>
      </c>
      <c r="D94" s="134">
        <v>9.86</v>
      </c>
      <c r="E94" s="288">
        <v>4.84</v>
      </c>
      <c r="F94" s="292">
        <v>47.72</v>
      </c>
      <c r="G94" s="293"/>
    </row>
    <row r="95" s="283" customFormat="1" customHeight="1" spans="1:7">
      <c r="A95" s="288">
        <v>91</v>
      </c>
      <c r="B95" s="133" t="s">
        <v>14286</v>
      </c>
      <c r="C95" s="135" t="s">
        <v>14271</v>
      </c>
      <c r="D95" s="134">
        <v>9.85</v>
      </c>
      <c r="E95" s="288">
        <v>4.84</v>
      </c>
      <c r="F95" s="292">
        <v>47.67</v>
      </c>
      <c r="G95" s="293"/>
    </row>
    <row r="96" s="283" customFormat="1" customHeight="1" spans="1:7">
      <c r="A96" s="288">
        <v>92</v>
      </c>
      <c r="B96" s="133" t="s">
        <v>14287</v>
      </c>
      <c r="C96" s="135" t="s">
        <v>14271</v>
      </c>
      <c r="D96" s="134">
        <v>6.08</v>
      </c>
      <c r="E96" s="288">
        <v>4.84</v>
      </c>
      <c r="F96" s="292">
        <v>29.43</v>
      </c>
      <c r="G96" s="293"/>
    </row>
    <row r="97" s="283" customFormat="1" customHeight="1" spans="1:7">
      <c r="A97" s="288">
        <v>93</v>
      </c>
      <c r="B97" s="133" t="s">
        <v>9831</v>
      </c>
      <c r="C97" s="135" t="s">
        <v>14271</v>
      </c>
      <c r="D97" s="134">
        <v>4.1</v>
      </c>
      <c r="E97" s="288">
        <v>4.84</v>
      </c>
      <c r="F97" s="292">
        <v>19.84</v>
      </c>
      <c r="G97" s="293"/>
    </row>
    <row r="98" s="283" customFormat="1" customHeight="1" spans="1:7">
      <c r="A98" s="288">
        <v>94</v>
      </c>
      <c r="B98" s="133" t="s">
        <v>14288</v>
      </c>
      <c r="C98" s="135" t="s">
        <v>14271</v>
      </c>
      <c r="D98" s="134">
        <v>12.29</v>
      </c>
      <c r="E98" s="288">
        <v>4.84</v>
      </c>
      <c r="F98" s="292">
        <v>59.48</v>
      </c>
      <c r="G98" s="293"/>
    </row>
    <row r="99" s="283" customFormat="1" customHeight="1" spans="1:7">
      <c r="A99" s="288">
        <v>95</v>
      </c>
      <c r="B99" s="133" t="s">
        <v>14272</v>
      </c>
      <c r="C99" s="135" t="s">
        <v>14271</v>
      </c>
      <c r="D99" s="134">
        <v>14.46</v>
      </c>
      <c r="E99" s="288">
        <v>4.84</v>
      </c>
      <c r="F99" s="292">
        <v>69.99</v>
      </c>
      <c r="G99" s="293"/>
    </row>
    <row r="100" s="283" customFormat="1" customHeight="1" spans="1:7">
      <c r="A100" s="288">
        <v>96</v>
      </c>
      <c r="B100" s="133" t="s">
        <v>14289</v>
      </c>
      <c r="C100" s="135" t="s">
        <v>14271</v>
      </c>
      <c r="D100" s="134">
        <v>8.87</v>
      </c>
      <c r="E100" s="288">
        <v>4.84</v>
      </c>
      <c r="F100" s="292">
        <v>42.93</v>
      </c>
      <c r="G100" s="293"/>
    </row>
    <row r="101" s="283" customFormat="1" customHeight="1" spans="1:7">
      <c r="A101" s="288">
        <v>97</v>
      </c>
      <c r="B101" s="133" t="s">
        <v>2089</v>
      </c>
      <c r="C101" s="135" t="s">
        <v>14271</v>
      </c>
      <c r="D101" s="134">
        <v>16</v>
      </c>
      <c r="E101" s="288">
        <v>4.84</v>
      </c>
      <c r="F101" s="292">
        <v>77.44</v>
      </c>
      <c r="G101" s="293"/>
    </row>
    <row r="102" s="283" customFormat="1" customHeight="1" spans="1:7">
      <c r="A102" s="288">
        <v>98</v>
      </c>
      <c r="B102" s="133" t="s">
        <v>2361</v>
      </c>
      <c r="C102" s="135" t="s">
        <v>14271</v>
      </c>
      <c r="D102" s="134">
        <v>24.49</v>
      </c>
      <c r="E102" s="288">
        <v>4.84</v>
      </c>
      <c r="F102" s="292">
        <v>118.53</v>
      </c>
      <c r="G102" s="293"/>
    </row>
    <row r="103" s="283" customFormat="1" customHeight="1" spans="1:7">
      <c r="A103" s="288">
        <v>99</v>
      </c>
      <c r="B103" s="133" t="s">
        <v>14290</v>
      </c>
      <c r="C103" s="135" t="s">
        <v>14271</v>
      </c>
      <c r="D103" s="134">
        <v>20.42</v>
      </c>
      <c r="E103" s="288">
        <v>4.84</v>
      </c>
      <c r="F103" s="292">
        <v>98.83</v>
      </c>
      <c r="G103" s="293"/>
    </row>
    <row r="104" s="283" customFormat="1" customHeight="1" spans="1:7">
      <c r="A104" s="288">
        <v>100</v>
      </c>
      <c r="B104" s="133" t="s">
        <v>14291</v>
      </c>
      <c r="C104" s="135" t="s">
        <v>14271</v>
      </c>
      <c r="D104" s="134">
        <v>6.64</v>
      </c>
      <c r="E104" s="288">
        <v>4.84</v>
      </c>
      <c r="F104" s="292">
        <v>32.14</v>
      </c>
      <c r="G104" s="293"/>
    </row>
    <row r="105" s="283" customFormat="1" customHeight="1" spans="1:7">
      <c r="A105" s="288">
        <v>101</v>
      </c>
      <c r="B105" s="133" t="s">
        <v>3663</v>
      </c>
      <c r="C105" s="135" t="s">
        <v>14271</v>
      </c>
      <c r="D105" s="134">
        <v>7</v>
      </c>
      <c r="E105" s="288">
        <v>4.84</v>
      </c>
      <c r="F105" s="292">
        <v>33.88</v>
      </c>
      <c r="G105" s="293"/>
    </row>
    <row r="106" s="283" customFormat="1" customHeight="1" spans="1:7">
      <c r="A106" s="288">
        <v>102</v>
      </c>
      <c r="B106" s="133" t="s">
        <v>14292</v>
      </c>
      <c r="C106" s="135" t="s">
        <v>14271</v>
      </c>
      <c r="D106" s="134">
        <v>13.85</v>
      </c>
      <c r="E106" s="288">
        <v>4.84</v>
      </c>
      <c r="F106" s="292">
        <v>67.03</v>
      </c>
      <c r="G106" s="293"/>
    </row>
    <row r="107" s="283" customFormat="1" customHeight="1" spans="1:7">
      <c r="A107" s="288">
        <v>103</v>
      </c>
      <c r="B107" s="133" t="s">
        <v>14293</v>
      </c>
      <c r="C107" s="135" t="s">
        <v>14271</v>
      </c>
      <c r="D107" s="134">
        <v>10.35</v>
      </c>
      <c r="E107" s="288">
        <v>4.84</v>
      </c>
      <c r="F107" s="292">
        <v>50.09</v>
      </c>
      <c r="G107" s="293"/>
    </row>
    <row r="108" s="283" customFormat="1" customHeight="1" spans="1:7">
      <c r="A108" s="288">
        <v>104</v>
      </c>
      <c r="B108" s="133" t="s">
        <v>14294</v>
      </c>
      <c r="C108" s="135" t="s">
        <v>14271</v>
      </c>
      <c r="D108" s="134">
        <v>17.42</v>
      </c>
      <c r="E108" s="288">
        <v>4.84</v>
      </c>
      <c r="F108" s="292">
        <v>84.31</v>
      </c>
      <c r="G108" s="293"/>
    </row>
    <row r="109" s="283" customFormat="1" customHeight="1" spans="1:7">
      <c r="A109" s="288">
        <v>105</v>
      </c>
      <c r="B109" s="133" t="s">
        <v>14295</v>
      </c>
      <c r="C109" s="135" t="s">
        <v>14271</v>
      </c>
      <c r="D109" s="134">
        <v>27.48</v>
      </c>
      <c r="E109" s="288">
        <v>4.84</v>
      </c>
      <c r="F109" s="292">
        <v>133</v>
      </c>
      <c r="G109" s="293"/>
    </row>
    <row r="110" s="283" customFormat="1" customHeight="1" spans="1:7">
      <c r="A110" s="288">
        <v>106</v>
      </c>
      <c r="B110" s="133" t="s">
        <v>14296</v>
      </c>
      <c r="C110" s="135" t="s">
        <v>14271</v>
      </c>
      <c r="D110" s="134">
        <v>7.01</v>
      </c>
      <c r="E110" s="288">
        <v>4.84</v>
      </c>
      <c r="F110" s="292">
        <v>33.93</v>
      </c>
      <c r="G110" s="293"/>
    </row>
    <row r="111" s="283" customFormat="1" customHeight="1" spans="1:7">
      <c r="A111" s="288">
        <v>107</v>
      </c>
      <c r="B111" s="133" t="s">
        <v>5409</v>
      </c>
      <c r="C111" s="135" t="s">
        <v>14271</v>
      </c>
      <c r="D111" s="134">
        <v>7.46</v>
      </c>
      <c r="E111" s="288">
        <v>4.84</v>
      </c>
      <c r="F111" s="292">
        <v>36.11</v>
      </c>
      <c r="G111" s="293"/>
    </row>
    <row r="112" s="283" customFormat="1" customHeight="1" spans="1:7">
      <c r="A112" s="288">
        <v>108</v>
      </c>
      <c r="B112" s="133" t="s">
        <v>5073</v>
      </c>
      <c r="C112" s="135" t="s">
        <v>14271</v>
      </c>
      <c r="D112" s="134">
        <v>11.34</v>
      </c>
      <c r="E112" s="288">
        <v>4.84</v>
      </c>
      <c r="F112" s="292">
        <v>54.89</v>
      </c>
      <c r="G112" s="293"/>
    </row>
    <row r="113" s="283" customFormat="1" customHeight="1" spans="1:7">
      <c r="A113" s="288">
        <v>109</v>
      </c>
      <c r="B113" s="133" t="s">
        <v>14297</v>
      </c>
      <c r="C113" s="135" t="s">
        <v>14271</v>
      </c>
      <c r="D113" s="134">
        <v>5.73</v>
      </c>
      <c r="E113" s="288">
        <v>4.84</v>
      </c>
      <c r="F113" s="292">
        <v>27.73</v>
      </c>
      <c r="G113" s="293"/>
    </row>
    <row r="114" s="283" customFormat="1" customHeight="1" spans="1:7">
      <c r="A114" s="288">
        <v>110</v>
      </c>
      <c r="B114" s="133" t="s">
        <v>4305</v>
      </c>
      <c r="C114" s="135" t="s">
        <v>14271</v>
      </c>
      <c r="D114" s="134">
        <v>12.22</v>
      </c>
      <c r="E114" s="288">
        <v>4.84</v>
      </c>
      <c r="F114" s="292">
        <v>59.14</v>
      </c>
      <c r="G114" s="293"/>
    </row>
    <row r="115" s="283" customFormat="1" customHeight="1" spans="1:7">
      <c r="A115" s="288">
        <v>111</v>
      </c>
      <c r="B115" s="133" t="s">
        <v>14298</v>
      </c>
      <c r="C115" s="135" t="s">
        <v>14271</v>
      </c>
      <c r="D115" s="134">
        <v>14.81</v>
      </c>
      <c r="E115" s="288">
        <v>4.84</v>
      </c>
      <c r="F115" s="292">
        <v>71.68</v>
      </c>
      <c r="G115" s="293"/>
    </row>
    <row r="116" s="283" customFormat="1" customHeight="1" spans="1:7">
      <c r="A116" s="288">
        <v>112</v>
      </c>
      <c r="B116" s="133" t="s">
        <v>14299</v>
      </c>
      <c r="C116" s="135" t="s">
        <v>14271</v>
      </c>
      <c r="D116" s="134">
        <v>15.89</v>
      </c>
      <c r="E116" s="288">
        <v>4.84</v>
      </c>
      <c r="F116" s="292">
        <v>76.91</v>
      </c>
      <c r="G116" s="293"/>
    </row>
    <row r="117" s="283" customFormat="1" customHeight="1" spans="1:7">
      <c r="A117" s="288">
        <v>113</v>
      </c>
      <c r="B117" s="133" t="s">
        <v>6723</v>
      </c>
      <c r="C117" s="135" t="s">
        <v>14271</v>
      </c>
      <c r="D117" s="134">
        <v>6</v>
      </c>
      <c r="E117" s="288">
        <v>4.84</v>
      </c>
      <c r="F117" s="292">
        <v>29.04</v>
      </c>
      <c r="G117" s="293"/>
    </row>
    <row r="118" s="283" customFormat="1" customHeight="1" spans="1:7">
      <c r="A118" s="288">
        <v>114</v>
      </c>
      <c r="B118" s="133" t="s">
        <v>14300</v>
      </c>
      <c r="C118" s="135" t="s">
        <v>14271</v>
      </c>
      <c r="D118" s="134">
        <v>11.1</v>
      </c>
      <c r="E118" s="288">
        <v>4.84</v>
      </c>
      <c r="F118" s="292">
        <v>53.72</v>
      </c>
      <c r="G118" s="293"/>
    </row>
    <row r="119" s="283" customFormat="1" customHeight="1" spans="1:7">
      <c r="A119" s="288">
        <v>115</v>
      </c>
      <c r="B119" s="133" t="s">
        <v>2045</v>
      </c>
      <c r="C119" s="135" t="s">
        <v>14271</v>
      </c>
      <c r="D119" s="134">
        <v>9.89</v>
      </c>
      <c r="E119" s="288">
        <v>4.84</v>
      </c>
      <c r="F119" s="292">
        <v>47.87</v>
      </c>
      <c r="G119" s="293"/>
    </row>
    <row r="120" s="283" customFormat="1" customHeight="1" spans="1:7">
      <c r="A120" s="288">
        <v>116</v>
      </c>
      <c r="B120" s="133" t="s">
        <v>14301</v>
      </c>
      <c r="C120" s="135" t="s">
        <v>14271</v>
      </c>
      <c r="D120" s="134">
        <v>7.29</v>
      </c>
      <c r="E120" s="288">
        <v>4.84</v>
      </c>
      <c r="F120" s="292">
        <v>35.28</v>
      </c>
      <c r="G120" s="293"/>
    </row>
    <row r="121" s="283" customFormat="1" customHeight="1" spans="1:7">
      <c r="A121" s="288">
        <v>117</v>
      </c>
      <c r="B121" s="133" t="s">
        <v>1072</v>
      </c>
      <c r="C121" s="135" t="s">
        <v>14271</v>
      </c>
      <c r="D121" s="134">
        <v>11.19</v>
      </c>
      <c r="E121" s="288">
        <v>4.84</v>
      </c>
      <c r="F121" s="292">
        <v>54.16</v>
      </c>
      <c r="G121" s="293"/>
    </row>
    <row r="122" s="283" customFormat="1" customHeight="1" spans="1:7">
      <c r="A122" s="288">
        <v>118</v>
      </c>
      <c r="B122" s="133" t="s">
        <v>14302</v>
      </c>
      <c r="C122" s="135" t="s">
        <v>14271</v>
      </c>
      <c r="D122" s="134">
        <v>20.23</v>
      </c>
      <c r="E122" s="288">
        <v>4.84</v>
      </c>
      <c r="F122" s="292">
        <v>97.91</v>
      </c>
      <c r="G122" s="293"/>
    </row>
    <row r="123" s="283" customFormat="1" customHeight="1" spans="1:7">
      <c r="A123" s="288">
        <v>119</v>
      </c>
      <c r="B123" s="133" t="s">
        <v>14303</v>
      </c>
      <c r="C123" s="135" t="s">
        <v>14271</v>
      </c>
      <c r="D123" s="134">
        <v>7.61</v>
      </c>
      <c r="E123" s="288">
        <v>4.84</v>
      </c>
      <c r="F123" s="292">
        <v>36.83</v>
      </c>
      <c r="G123" s="293"/>
    </row>
    <row r="124" s="283" customFormat="1" customHeight="1" spans="1:7">
      <c r="A124" s="288">
        <v>120</v>
      </c>
      <c r="B124" s="133" t="s">
        <v>14304</v>
      </c>
      <c r="C124" s="135" t="s">
        <v>14271</v>
      </c>
      <c r="D124" s="134">
        <v>14.12</v>
      </c>
      <c r="E124" s="288">
        <v>4.84</v>
      </c>
      <c r="F124" s="292">
        <v>68.34</v>
      </c>
      <c r="G124" s="293"/>
    </row>
    <row r="125" s="283" customFormat="1" customHeight="1" spans="1:7">
      <c r="A125" s="288">
        <v>121</v>
      </c>
      <c r="B125" s="133" t="s">
        <v>3392</v>
      </c>
      <c r="C125" s="135" t="s">
        <v>14271</v>
      </c>
      <c r="D125" s="134">
        <v>12.53</v>
      </c>
      <c r="E125" s="288">
        <v>4.84</v>
      </c>
      <c r="F125" s="292">
        <v>60.65</v>
      </c>
      <c r="G125" s="293"/>
    </row>
    <row r="126" s="283" customFormat="1" customHeight="1" spans="1:7">
      <c r="A126" s="288">
        <v>122</v>
      </c>
      <c r="B126" s="133" t="s">
        <v>14305</v>
      </c>
      <c r="C126" s="135" t="s">
        <v>14271</v>
      </c>
      <c r="D126" s="134">
        <v>7.25</v>
      </c>
      <c r="E126" s="288">
        <v>4.84</v>
      </c>
      <c r="F126" s="292">
        <v>35.09</v>
      </c>
      <c r="G126" s="293"/>
    </row>
    <row r="127" s="283" customFormat="1" customHeight="1" spans="1:7">
      <c r="A127" s="288">
        <v>123</v>
      </c>
      <c r="B127" s="133" t="s">
        <v>14306</v>
      </c>
      <c r="C127" s="135" t="s">
        <v>14271</v>
      </c>
      <c r="D127" s="134">
        <v>7.98</v>
      </c>
      <c r="E127" s="288">
        <v>4.84</v>
      </c>
      <c r="F127" s="292">
        <v>38.62</v>
      </c>
      <c r="G127" s="293"/>
    </row>
    <row r="128" s="283" customFormat="1" customHeight="1" spans="1:7">
      <c r="A128" s="288">
        <v>124</v>
      </c>
      <c r="B128" s="133" t="s">
        <v>14307</v>
      </c>
      <c r="C128" s="135" t="s">
        <v>14271</v>
      </c>
      <c r="D128" s="134">
        <v>9.25</v>
      </c>
      <c r="E128" s="288">
        <v>4.84</v>
      </c>
      <c r="F128" s="292">
        <v>44.77</v>
      </c>
      <c r="G128" s="293"/>
    </row>
    <row r="129" s="283" customFormat="1" customHeight="1" spans="1:7">
      <c r="A129" s="288">
        <v>125</v>
      </c>
      <c r="B129" s="133" t="s">
        <v>14308</v>
      </c>
      <c r="C129" s="135" t="s">
        <v>14271</v>
      </c>
      <c r="D129" s="134">
        <v>11.22</v>
      </c>
      <c r="E129" s="288">
        <v>4.84</v>
      </c>
      <c r="F129" s="292">
        <v>54.3</v>
      </c>
      <c r="G129" s="293"/>
    </row>
    <row r="130" s="283" customFormat="1" customHeight="1" spans="1:7">
      <c r="A130" s="288">
        <v>126</v>
      </c>
      <c r="B130" s="133" t="s">
        <v>14309</v>
      </c>
      <c r="C130" s="135" t="s">
        <v>14271</v>
      </c>
      <c r="D130" s="134">
        <v>10.52</v>
      </c>
      <c r="E130" s="288">
        <v>4.84</v>
      </c>
      <c r="F130" s="292">
        <v>50.92</v>
      </c>
      <c r="G130" s="293"/>
    </row>
    <row r="131" s="283" customFormat="1" customHeight="1" spans="1:7">
      <c r="A131" s="288">
        <v>127</v>
      </c>
      <c r="B131" s="133" t="s">
        <v>14310</v>
      </c>
      <c r="C131" s="135" t="s">
        <v>14271</v>
      </c>
      <c r="D131" s="134">
        <v>17.41</v>
      </c>
      <c r="E131" s="288">
        <v>4.84</v>
      </c>
      <c r="F131" s="292">
        <v>84.26</v>
      </c>
      <c r="G131" s="293"/>
    </row>
    <row r="132" s="283" customFormat="1" customHeight="1" spans="1:7">
      <c r="A132" s="288">
        <v>128</v>
      </c>
      <c r="B132" s="133" t="s">
        <v>14311</v>
      </c>
      <c r="C132" s="135" t="s">
        <v>14271</v>
      </c>
      <c r="D132" s="134">
        <v>9.09</v>
      </c>
      <c r="E132" s="288">
        <v>4.84</v>
      </c>
      <c r="F132" s="292">
        <v>44</v>
      </c>
      <c r="G132" s="293"/>
    </row>
    <row r="133" s="283" customFormat="1" customHeight="1" spans="1:7">
      <c r="A133" s="288">
        <v>129</v>
      </c>
      <c r="B133" s="133" t="s">
        <v>4168</v>
      </c>
      <c r="C133" s="135" t="s">
        <v>14271</v>
      </c>
      <c r="D133" s="134">
        <v>11.03</v>
      </c>
      <c r="E133" s="288">
        <v>4.84</v>
      </c>
      <c r="F133" s="292">
        <v>53.39</v>
      </c>
      <c r="G133" s="293"/>
    </row>
    <row r="134" s="283" customFormat="1" customHeight="1" spans="1:7">
      <c r="A134" s="288">
        <v>130</v>
      </c>
      <c r="B134" s="133" t="s">
        <v>14312</v>
      </c>
      <c r="C134" s="135" t="s">
        <v>14271</v>
      </c>
      <c r="D134" s="134">
        <v>10.71</v>
      </c>
      <c r="E134" s="288">
        <v>4.84</v>
      </c>
      <c r="F134" s="292">
        <v>51.84</v>
      </c>
      <c r="G134" s="293"/>
    </row>
    <row r="135" s="283" customFormat="1" customHeight="1" spans="1:7">
      <c r="A135" s="288">
        <v>131</v>
      </c>
      <c r="B135" s="133" t="s">
        <v>14313</v>
      </c>
      <c r="C135" s="135" t="s">
        <v>14271</v>
      </c>
      <c r="D135" s="134">
        <v>17.04</v>
      </c>
      <c r="E135" s="288">
        <v>4.84</v>
      </c>
      <c r="F135" s="292">
        <v>82.47</v>
      </c>
      <c r="G135" s="293"/>
    </row>
    <row r="136" s="283" customFormat="1" customHeight="1" spans="1:7">
      <c r="A136" s="288">
        <v>132</v>
      </c>
      <c r="B136" s="133" t="s">
        <v>14314</v>
      </c>
      <c r="C136" s="135" t="s">
        <v>14271</v>
      </c>
      <c r="D136" s="134">
        <v>9.27</v>
      </c>
      <c r="E136" s="288">
        <v>4.84</v>
      </c>
      <c r="F136" s="292">
        <v>44.87</v>
      </c>
      <c r="G136" s="293"/>
    </row>
    <row r="137" s="283" customFormat="1" customHeight="1" spans="1:7">
      <c r="A137" s="288">
        <v>133</v>
      </c>
      <c r="B137" s="133" t="s">
        <v>9728</v>
      </c>
      <c r="C137" s="135" t="s">
        <v>14271</v>
      </c>
      <c r="D137" s="134">
        <v>10.15</v>
      </c>
      <c r="E137" s="288">
        <v>4.84</v>
      </c>
      <c r="F137" s="292">
        <v>49.13</v>
      </c>
      <c r="G137" s="293"/>
    </row>
    <row r="138" s="283" customFormat="1" customHeight="1" spans="1:7">
      <c r="A138" s="288">
        <v>134</v>
      </c>
      <c r="B138" s="133" t="s">
        <v>14315</v>
      </c>
      <c r="C138" s="135" t="s">
        <v>14271</v>
      </c>
      <c r="D138" s="134">
        <v>13.77</v>
      </c>
      <c r="E138" s="288">
        <v>4.84</v>
      </c>
      <c r="F138" s="292">
        <v>66.65</v>
      </c>
      <c r="G138" s="293"/>
    </row>
    <row r="139" s="283" customFormat="1" customHeight="1" spans="1:7">
      <c r="A139" s="288">
        <v>135</v>
      </c>
      <c r="B139" s="133" t="s">
        <v>14316</v>
      </c>
      <c r="C139" s="135" t="s">
        <v>14271</v>
      </c>
      <c r="D139" s="134">
        <v>5.15</v>
      </c>
      <c r="E139" s="288">
        <v>4.84</v>
      </c>
      <c r="F139" s="292">
        <v>24.93</v>
      </c>
      <c r="G139" s="293"/>
    </row>
    <row r="140" s="283" customFormat="1" customHeight="1" spans="1:7">
      <c r="A140" s="288">
        <v>136</v>
      </c>
      <c r="B140" s="133" t="s">
        <v>14317</v>
      </c>
      <c r="C140" s="135" t="s">
        <v>14318</v>
      </c>
      <c r="D140" s="134">
        <v>6.86</v>
      </c>
      <c r="E140" s="288">
        <v>4.84</v>
      </c>
      <c r="F140" s="292">
        <v>33.2</v>
      </c>
      <c r="G140" s="293"/>
    </row>
    <row r="141" s="283" customFormat="1" customHeight="1" spans="1:7">
      <c r="A141" s="288">
        <v>137</v>
      </c>
      <c r="B141" s="133" t="s">
        <v>14319</v>
      </c>
      <c r="C141" s="135" t="s">
        <v>14318</v>
      </c>
      <c r="D141" s="134">
        <v>10.05</v>
      </c>
      <c r="E141" s="288">
        <v>4.84</v>
      </c>
      <c r="F141" s="292">
        <v>48.64</v>
      </c>
      <c r="G141" s="293"/>
    </row>
    <row r="142" s="283" customFormat="1" customHeight="1" spans="1:7">
      <c r="A142" s="288">
        <v>138</v>
      </c>
      <c r="B142" s="133" t="s">
        <v>14320</v>
      </c>
      <c r="C142" s="135" t="s">
        <v>14318</v>
      </c>
      <c r="D142" s="134">
        <v>6.42</v>
      </c>
      <c r="E142" s="288">
        <v>4.84</v>
      </c>
      <c r="F142" s="292">
        <v>31.07</v>
      </c>
      <c r="G142" s="293"/>
    </row>
    <row r="143" s="283" customFormat="1" customHeight="1" spans="1:7">
      <c r="A143" s="288">
        <v>139</v>
      </c>
      <c r="B143" s="133" t="s">
        <v>14321</v>
      </c>
      <c r="C143" s="135" t="s">
        <v>14318</v>
      </c>
      <c r="D143" s="134">
        <v>5.29</v>
      </c>
      <c r="E143" s="288">
        <v>4.84</v>
      </c>
      <c r="F143" s="292">
        <v>25.6</v>
      </c>
      <c r="G143" s="293"/>
    </row>
    <row r="144" s="283" customFormat="1" customHeight="1" spans="1:7">
      <c r="A144" s="288">
        <v>140</v>
      </c>
      <c r="B144" s="133" t="s">
        <v>4749</v>
      </c>
      <c r="C144" s="135" t="s">
        <v>14318</v>
      </c>
      <c r="D144" s="134">
        <v>6.56</v>
      </c>
      <c r="E144" s="288">
        <v>4.84</v>
      </c>
      <c r="F144" s="292">
        <v>31.75</v>
      </c>
      <c r="G144" s="293"/>
    </row>
    <row r="145" s="283" customFormat="1" customHeight="1" spans="1:7">
      <c r="A145" s="288">
        <v>141</v>
      </c>
      <c r="B145" s="133" t="s">
        <v>5413</v>
      </c>
      <c r="C145" s="135" t="s">
        <v>14318</v>
      </c>
      <c r="D145" s="134">
        <v>9.49</v>
      </c>
      <c r="E145" s="288">
        <v>4.84</v>
      </c>
      <c r="F145" s="292">
        <v>45.93</v>
      </c>
      <c r="G145" s="293"/>
    </row>
    <row r="146" s="283" customFormat="1" customHeight="1" spans="1:7">
      <c r="A146" s="288">
        <v>142</v>
      </c>
      <c r="B146" s="133" t="s">
        <v>8770</v>
      </c>
      <c r="C146" s="135" t="s">
        <v>14318</v>
      </c>
      <c r="D146" s="134">
        <v>6.23</v>
      </c>
      <c r="E146" s="288">
        <v>4.84</v>
      </c>
      <c r="F146" s="292">
        <v>30.15</v>
      </c>
      <c r="G146" s="293"/>
    </row>
    <row r="147" s="283" customFormat="1" customHeight="1" spans="1:7">
      <c r="A147" s="288">
        <v>143</v>
      </c>
      <c r="B147" s="133" t="s">
        <v>14322</v>
      </c>
      <c r="C147" s="135" t="s">
        <v>14318</v>
      </c>
      <c r="D147" s="134">
        <v>11.03</v>
      </c>
      <c r="E147" s="288">
        <v>4.84</v>
      </c>
      <c r="F147" s="292">
        <v>53.39</v>
      </c>
      <c r="G147" s="293"/>
    </row>
    <row r="148" s="283" customFormat="1" customHeight="1" spans="1:7">
      <c r="A148" s="288">
        <v>144</v>
      </c>
      <c r="B148" s="133" t="s">
        <v>14323</v>
      </c>
      <c r="C148" s="135" t="s">
        <v>14318</v>
      </c>
      <c r="D148" s="134">
        <v>9.1</v>
      </c>
      <c r="E148" s="288">
        <v>4.84</v>
      </c>
      <c r="F148" s="292">
        <v>44.04</v>
      </c>
      <c r="G148" s="293"/>
    </row>
    <row r="149" s="283" customFormat="1" customHeight="1" spans="1:7">
      <c r="A149" s="288">
        <v>145</v>
      </c>
      <c r="B149" s="133" t="s">
        <v>14324</v>
      </c>
      <c r="C149" s="135" t="s">
        <v>14318</v>
      </c>
      <c r="D149" s="134">
        <v>10.54</v>
      </c>
      <c r="E149" s="288">
        <v>4.84</v>
      </c>
      <c r="F149" s="292">
        <v>51.01</v>
      </c>
      <c r="G149" s="293"/>
    </row>
    <row r="150" s="283" customFormat="1" customHeight="1" spans="1:7">
      <c r="A150" s="288">
        <v>146</v>
      </c>
      <c r="B150" s="133" t="s">
        <v>14325</v>
      </c>
      <c r="C150" s="135" t="s">
        <v>14318</v>
      </c>
      <c r="D150" s="134">
        <v>9.8</v>
      </c>
      <c r="E150" s="288">
        <v>4.84</v>
      </c>
      <c r="F150" s="292">
        <v>47.43</v>
      </c>
      <c r="G150" s="293"/>
    </row>
    <row r="151" s="283" customFormat="1" customHeight="1" spans="1:7">
      <c r="A151" s="288">
        <v>147</v>
      </c>
      <c r="B151" s="133" t="s">
        <v>14326</v>
      </c>
      <c r="C151" s="135" t="s">
        <v>14318</v>
      </c>
      <c r="D151" s="134">
        <v>5.91</v>
      </c>
      <c r="E151" s="288">
        <v>4.84</v>
      </c>
      <c r="F151" s="292">
        <v>28.6</v>
      </c>
      <c r="G151" s="293"/>
    </row>
    <row r="152" s="283" customFormat="1" customHeight="1" spans="1:7">
      <c r="A152" s="288">
        <v>148</v>
      </c>
      <c r="B152" s="133" t="s">
        <v>14327</v>
      </c>
      <c r="C152" s="135" t="s">
        <v>14318</v>
      </c>
      <c r="D152" s="134">
        <v>5</v>
      </c>
      <c r="E152" s="288">
        <v>4.84</v>
      </c>
      <c r="F152" s="292">
        <v>24.2</v>
      </c>
      <c r="G152" s="293"/>
    </row>
    <row r="153" s="283" customFormat="1" customHeight="1" spans="1:7">
      <c r="A153" s="288">
        <v>149</v>
      </c>
      <c r="B153" s="133" t="s">
        <v>10549</v>
      </c>
      <c r="C153" s="135" t="s">
        <v>14318</v>
      </c>
      <c r="D153" s="134">
        <v>16.33</v>
      </c>
      <c r="E153" s="288">
        <v>4.84</v>
      </c>
      <c r="F153" s="292">
        <v>79.04</v>
      </c>
      <c r="G153" s="293"/>
    </row>
    <row r="154" s="283" customFormat="1" customHeight="1" spans="1:7">
      <c r="A154" s="288">
        <v>150</v>
      </c>
      <c r="B154" s="133" t="s">
        <v>14328</v>
      </c>
      <c r="C154" s="135" t="s">
        <v>14318</v>
      </c>
      <c r="D154" s="134">
        <v>13.96</v>
      </c>
      <c r="E154" s="288">
        <v>4.84</v>
      </c>
      <c r="F154" s="292">
        <v>67.57</v>
      </c>
      <c r="G154" s="293"/>
    </row>
    <row r="155" s="283" customFormat="1" customHeight="1" spans="1:7">
      <c r="A155" s="288">
        <v>151</v>
      </c>
      <c r="B155" s="133" t="s">
        <v>3964</v>
      </c>
      <c r="C155" s="135" t="s">
        <v>14318</v>
      </c>
      <c r="D155" s="134">
        <v>11.18</v>
      </c>
      <c r="E155" s="288">
        <v>4.84</v>
      </c>
      <c r="F155" s="292">
        <v>54.11</v>
      </c>
      <c r="G155" s="293"/>
    </row>
    <row r="156" s="283" customFormat="1" customHeight="1" spans="1:7">
      <c r="A156" s="288">
        <v>152</v>
      </c>
      <c r="B156" s="133" t="s">
        <v>14329</v>
      </c>
      <c r="C156" s="135" t="s">
        <v>14318</v>
      </c>
      <c r="D156" s="134">
        <v>17.55</v>
      </c>
      <c r="E156" s="288">
        <v>4.84</v>
      </c>
      <c r="F156" s="292">
        <v>84.94</v>
      </c>
      <c r="G156" s="293"/>
    </row>
    <row r="157" s="283" customFormat="1" customHeight="1" spans="1:7">
      <c r="A157" s="288">
        <v>153</v>
      </c>
      <c r="B157" s="133" t="s">
        <v>14330</v>
      </c>
      <c r="C157" s="135" t="s">
        <v>14318</v>
      </c>
      <c r="D157" s="134">
        <v>29.1</v>
      </c>
      <c r="E157" s="288">
        <v>4.84</v>
      </c>
      <c r="F157" s="292">
        <v>140.84</v>
      </c>
      <c r="G157" s="293"/>
    </row>
    <row r="158" s="283" customFormat="1" customHeight="1" spans="1:7">
      <c r="A158" s="288">
        <v>154</v>
      </c>
      <c r="B158" s="133" t="s">
        <v>14331</v>
      </c>
      <c r="C158" s="135" t="s">
        <v>14318</v>
      </c>
      <c r="D158" s="134">
        <v>5</v>
      </c>
      <c r="E158" s="288">
        <v>4.84</v>
      </c>
      <c r="F158" s="292">
        <v>24.2</v>
      </c>
      <c r="G158" s="293"/>
    </row>
    <row r="159" s="283" customFormat="1" customHeight="1" spans="1:7">
      <c r="A159" s="288">
        <v>155</v>
      </c>
      <c r="B159" s="133" t="s">
        <v>14332</v>
      </c>
      <c r="C159" s="135" t="s">
        <v>14318</v>
      </c>
      <c r="D159" s="134">
        <v>5</v>
      </c>
      <c r="E159" s="288">
        <v>4.84</v>
      </c>
      <c r="F159" s="292">
        <v>24.2</v>
      </c>
      <c r="G159" s="293"/>
    </row>
    <row r="160" s="283" customFormat="1" customHeight="1" spans="1:7">
      <c r="A160" s="288">
        <v>156</v>
      </c>
      <c r="B160" s="133" t="s">
        <v>14333</v>
      </c>
      <c r="C160" s="135" t="s">
        <v>14318</v>
      </c>
      <c r="D160" s="134">
        <v>5.39</v>
      </c>
      <c r="E160" s="288">
        <v>4.84</v>
      </c>
      <c r="F160" s="292">
        <v>26.09</v>
      </c>
      <c r="G160" s="293"/>
    </row>
    <row r="161" s="283" customFormat="1" customHeight="1" spans="1:7">
      <c r="A161" s="288">
        <v>157</v>
      </c>
      <c r="B161" s="133" t="s">
        <v>2208</v>
      </c>
      <c r="C161" s="135" t="s">
        <v>14318</v>
      </c>
      <c r="D161" s="134">
        <v>9.59</v>
      </c>
      <c r="E161" s="288">
        <v>4.84</v>
      </c>
      <c r="F161" s="292">
        <v>46.42</v>
      </c>
      <c r="G161" s="293"/>
    </row>
    <row r="162" s="283" customFormat="1" customHeight="1" spans="1:7">
      <c r="A162" s="288">
        <v>158</v>
      </c>
      <c r="B162" s="133" t="s">
        <v>4154</v>
      </c>
      <c r="C162" s="135" t="s">
        <v>14318</v>
      </c>
      <c r="D162" s="134">
        <v>12.16</v>
      </c>
      <c r="E162" s="288">
        <v>4.84</v>
      </c>
      <c r="F162" s="292">
        <v>58.85</v>
      </c>
      <c r="G162" s="293"/>
    </row>
    <row r="163" s="283" customFormat="1" customHeight="1" spans="1:7">
      <c r="A163" s="288">
        <v>159</v>
      </c>
      <c r="B163" s="133" t="s">
        <v>4153</v>
      </c>
      <c r="C163" s="135" t="s">
        <v>14318</v>
      </c>
      <c r="D163" s="134">
        <v>7.89</v>
      </c>
      <c r="E163" s="288">
        <v>4.84</v>
      </c>
      <c r="F163" s="292">
        <v>38.19</v>
      </c>
      <c r="G163" s="293"/>
    </row>
    <row r="164" s="283" customFormat="1" customHeight="1" spans="1:7">
      <c r="A164" s="288">
        <v>160</v>
      </c>
      <c r="B164" s="133" t="s">
        <v>5455</v>
      </c>
      <c r="C164" s="135" t="s">
        <v>14318</v>
      </c>
      <c r="D164" s="134">
        <v>3.92</v>
      </c>
      <c r="E164" s="288">
        <v>4.84</v>
      </c>
      <c r="F164" s="292">
        <v>18.97</v>
      </c>
      <c r="G164" s="293"/>
    </row>
    <row r="165" s="283" customFormat="1" customHeight="1" spans="1:7">
      <c r="A165" s="288">
        <v>161</v>
      </c>
      <c r="B165" s="133" t="s">
        <v>14334</v>
      </c>
      <c r="C165" s="135" t="s">
        <v>14318</v>
      </c>
      <c r="D165" s="134">
        <v>9.5</v>
      </c>
      <c r="E165" s="288">
        <v>4.84</v>
      </c>
      <c r="F165" s="292">
        <v>45.98</v>
      </c>
      <c r="G165" s="293"/>
    </row>
    <row r="166" s="283" customFormat="1" customHeight="1" spans="1:7">
      <c r="A166" s="288">
        <v>162</v>
      </c>
      <c r="B166" s="133" t="s">
        <v>14335</v>
      </c>
      <c r="C166" s="135" t="s">
        <v>14318</v>
      </c>
      <c r="D166" s="134">
        <v>9.86</v>
      </c>
      <c r="E166" s="288">
        <v>4.84</v>
      </c>
      <c r="F166" s="292">
        <v>47.72</v>
      </c>
      <c r="G166" s="293"/>
    </row>
    <row r="167" s="283" customFormat="1" customHeight="1" spans="1:7">
      <c r="A167" s="288">
        <v>163</v>
      </c>
      <c r="B167" s="133" t="s">
        <v>14336</v>
      </c>
      <c r="C167" s="135" t="s">
        <v>14318</v>
      </c>
      <c r="D167" s="134">
        <v>22.74</v>
      </c>
      <c r="E167" s="288">
        <v>4.84</v>
      </c>
      <c r="F167" s="292">
        <v>110.06</v>
      </c>
      <c r="G167" s="293"/>
    </row>
    <row r="168" s="283" customFormat="1" customHeight="1" spans="1:7">
      <c r="A168" s="288">
        <v>164</v>
      </c>
      <c r="B168" s="133" t="s">
        <v>14337</v>
      </c>
      <c r="C168" s="135" t="s">
        <v>14318</v>
      </c>
      <c r="D168" s="134">
        <v>16.54</v>
      </c>
      <c r="E168" s="288">
        <v>4.84</v>
      </c>
      <c r="F168" s="292">
        <v>80.05</v>
      </c>
      <c r="G168" s="293"/>
    </row>
    <row r="169" s="283" customFormat="1" customHeight="1" spans="1:7">
      <c r="A169" s="288">
        <v>165</v>
      </c>
      <c r="B169" s="133" t="s">
        <v>4515</v>
      </c>
      <c r="C169" s="135" t="s">
        <v>14318</v>
      </c>
      <c r="D169" s="134">
        <v>26.73</v>
      </c>
      <c r="E169" s="288">
        <v>4.84</v>
      </c>
      <c r="F169" s="292">
        <v>129.37</v>
      </c>
      <c r="G169" s="293"/>
    </row>
    <row r="170" s="283" customFormat="1" customHeight="1" spans="1:7">
      <c r="A170" s="288">
        <v>166</v>
      </c>
      <c r="B170" s="133" t="s">
        <v>14338</v>
      </c>
      <c r="C170" s="135" t="s">
        <v>14318</v>
      </c>
      <c r="D170" s="134">
        <v>4.47</v>
      </c>
      <c r="E170" s="288">
        <v>4.84</v>
      </c>
      <c r="F170" s="292">
        <v>21.63</v>
      </c>
      <c r="G170" s="293"/>
    </row>
    <row r="171" s="283" customFormat="1" customHeight="1" spans="1:7">
      <c r="A171" s="288">
        <v>167</v>
      </c>
      <c r="B171" s="133" t="s">
        <v>14339</v>
      </c>
      <c r="C171" s="135" t="s">
        <v>14318</v>
      </c>
      <c r="D171" s="134">
        <v>2.91</v>
      </c>
      <c r="E171" s="288">
        <v>4.84</v>
      </c>
      <c r="F171" s="292">
        <v>14.08</v>
      </c>
      <c r="G171" s="293"/>
    </row>
    <row r="172" s="283" customFormat="1" customHeight="1" spans="1:7">
      <c r="A172" s="288">
        <v>168</v>
      </c>
      <c r="B172" s="133" t="s">
        <v>14340</v>
      </c>
      <c r="C172" s="135" t="s">
        <v>14318</v>
      </c>
      <c r="D172" s="134">
        <v>3.25</v>
      </c>
      <c r="E172" s="288">
        <v>4.84</v>
      </c>
      <c r="F172" s="292">
        <v>15.73</v>
      </c>
      <c r="G172" s="293"/>
    </row>
    <row r="173" s="283" customFormat="1" customHeight="1" spans="1:7">
      <c r="A173" s="288">
        <v>169</v>
      </c>
      <c r="B173" s="133" t="s">
        <v>14341</v>
      </c>
      <c r="C173" s="135" t="s">
        <v>14318</v>
      </c>
      <c r="D173" s="134">
        <v>9.7</v>
      </c>
      <c r="E173" s="288">
        <v>4.84</v>
      </c>
      <c r="F173" s="292">
        <v>46.95</v>
      </c>
      <c r="G173" s="293"/>
    </row>
    <row r="174" s="283" customFormat="1" customHeight="1" spans="1:7">
      <c r="A174" s="288">
        <v>170</v>
      </c>
      <c r="B174" s="133" t="s">
        <v>14342</v>
      </c>
      <c r="C174" s="135" t="s">
        <v>14318</v>
      </c>
      <c r="D174" s="134">
        <v>16.04</v>
      </c>
      <c r="E174" s="288">
        <v>4.84</v>
      </c>
      <c r="F174" s="292">
        <v>77.63</v>
      </c>
      <c r="G174" s="293"/>
    </row>
    <row r="175" s="283" customFormat="1" customHeight="1" spans="1:7">
      <c r="A175" s="288">
        <v>171</v>
      </c>
      <c r="B175" s="133" t="s">
        <v>14321</v>
      </c>
      <c r="C175" s="135" t="s">
        <v>14318</v>
      </c>
      <c r="D175" s="134">
        <v>6.17</v>
      </c>
      <c r="E175" s="288">
        <v>4.84</v>
      </c>
      <c r="F175" s="292">
        <v>29.86</v>
      </c>
      <c r="G175" s="293"/>
    </row>
    <row r="176" s="283" customFormat="1" customHeight="1" spans="1:7">
      <c r="A176" s="288">
        <v>172</v>
      </c>
      <c r="B176" s="133" t="s">
        <v>14343</v>
      </c>
      <c r="C176" s="135" t="s">
        <v>14318</v>
      </c>
      <c r="D176" s="134">
        <v>8.59</v>
      </c>
      <c r="E176" s="288">
        <v>4.84</v>
      </c>
      <c r="F176" s="292">
        <v>41.58</v>
      </c>
      <c r="G176" s="293"/>
    </row>
    <row r="177" s="283" customFormat="1" customHeight="1" spans="1:7">
      <c r="A177" s="288">
        <v>173</v>
      </c>
      <c r="B177" s="133" t="s">
        <v>14344</v>
      </c>
      <c r="C177" s="135" t="s">
        <v>14318</v>
      </c>
      <c r="D177" s="134">
        <v>16.59</v>
      </c>
      <c r="E177" s="288">
        <v>4.84</v>
      </c>
      <c r="F177" s="292">
        <v>80.3</v>
      </c>
      <c r="G177" s="293"/>
    </row>
    <row r="178" s="283" customFormat="1" customHeight="1" spans="1:7">
      <c r="A178" s="288">
        <v>174</v>
      </c>
      <c r="B178" s="133" t="s">
        <v>14345</v>
      </c>
      <c r="C178" s="135" t="s">
        <v>14318</v>
      </c>
      <c r="D178" s="134">
        <v>13.58</v>
      </c>
      <c r="E178" s="288">
        <v>4.84</v>
      </c>
      <c r="F178" s="292">
        <v>65.73</v>
      </c>
      <c r="G178" s="293"/>
    </row>
    <row r="179" s="283" customFormat="1" customHeight="1" spans="1:7">
      <c r="A179" s="288">
        <v>175</v>
      </c>
      <c r="B179" s="133" t="s">
        <v>4250</v>
      </c>
      <c r="C179" s="135" t="s">
        <v>14318</v>
      </c>
      <c r="D179" s="134">
        <v>19.02</v>
      </c>
      <c r="E179" s="288">
        <v>4.84</v>
      </c>
      <c r="F179" s="292">
        <v>92.06</v>
      </c>
      <c r="G179" s="293"/>
    </row>
    <row r="180" s="283" customFormat="1" customHeight="1" spans="1:7">
      <c r="A180" s="288">
        <v>176</v>
      </c>
      <c r="B180" s="133" t="s">
        <v>14346</v>
      </c>
      <c r="C180" s="135" t="s">
        <v>14318</v>
      </c>
      <c r="D180" s="134">
        <v>35.64</v>
      </c>
      <c r="E180" s="288">
        <v>4.84</v>
      </c>
      <c r="F180" s="292">
        <v>172.5</v>
      </c>
      <c r="G180" s="293"/>
    </row>
    <row r="181" s="283" customFormat="1" customHeight="1" spans="1:7">
      <c r="A181" s="288">
        <v>177</v>
      </c>
      <c r="B181" s="133" t="s">
        <v>14347</v>
      </c>
      <c r="C181" s="135" t="s">
        <v>14318</v>
      </c>
      <c r="D181" s="134">
        <v>32.5</v>
      </c>
      <c r="E181" s="288">
        <v>4.84</v>
      </c>
      <c r="F181" s="292">
        <v>157.3</v>
      </c>
      <c r="G181" s="293"/>
    </row>
    <row r="182" s="283" customFormat="1" customHeight="1" spans="1:7">
      <c r="A182" s="288">
        <v>178</v>
      </c>
      <c r="B182" s="133" t="s">
        <v>2793</v>
      </c>
      <c r="C182" s="135" t="s">
        <v>14318</v>
      </c>
      <c r="D182" s="134">
        <v>11.2</v>
      </c>
      <c r="E182" s="288">
        <v>4.84</v>
      </c>
      <c r="F182" s="292">
        <v>54.21</v>
      </c>
      <c r="G182" s="293"/>
    </row>
    <row r="183" s="283" customFormat="1" customHeight="1" spans="1:7">
      <c r="A183" s="288">
        <v>179</v>
      </c>
      <c r="B183" s="133" t="s">
        <v>14348</v>
      </c>
      <c r="C183" s="135" t="s">
        <v>14318</v>
      </c>
      <c r="D183" s="134">
        <v>13.81</v>
      </c>
      <c r="E183" s="288">
        <v>4.84</v>
      </c>
      <c r="F183" s="292">
        <v>66.84</v>
      </c>
      <c r="G183" s="293"/>
    </row>
    <row r="184" s="283" customFormat="1" customHeight="1" spans="1:7">
      <c r="A184" s="288">
        <v>180</v>
      </c>
      <c r="B184" s="133" t="s">
        <v>3224</v>
      </c>
      <c r="C184" s="135" t="s">
        <v>14318</v>
      </c>
      <c r="D184" s="134">
        <v>8.53</v>
      </c>
      <c r="E184" s="288">
        <v>4.84</v>
      </c>
      <c r="F184" s="292">
        <v>41.29</v>
      </c>
      <c r="G184" s="293"/>
    </row>
    <row r="185" s="283" customFormat="1" customHeight="1" spans="1:7">
      <c r="A185" s="288">
        <v>181</v>
      </c>
      <c r="B185" s="133" t="s">
        <v>2119</v>
      </c>
      <c r="C185" s="135" t="s">
        <v>14318</v>
      </c>
      <c r="D185" s="134">
        <v>20.76</v>
      </c>
      <c r="E185" s="288">
        <v>4.84</v>
      </c>
      <c r="F185" s="292">
        <v>100.48</v>
      </c>
      <c r="G185" s="293"/>
    </row>
    <row r="186" s="283" customFormat="1" customHeight="1" spans="1:7">
      <c r="A186" s="288">
        <v>182</v>
      </c>
      <c r="B186" s="133" t="s">
        <v>14349</v>
      </c>
      <c r="C186" s="135" t="s">
        <v>14318</v>
      </c>
      <c r="D186" s="134">
        <v>21.43</v>
      </c>
      <c r="E186" s="288">
        <v>4.84</v>
      </c>
      <c r="F186" s="292">
        <v>103.72</v>
      </c>
      <c r="G186" s="293"/>
    </row>
    <row r="187" s="283" customFormat="1" customHeight="1" spans="1:7">
      <c r="A187" s="288">
        <v>183</v>
      </c>
      <c r="B187" s="133" t="s">
        <v>14350</v>
      </c>
      <c r="C187" s="135" t="s">
        <v>14318</v>
      </c>
      <c r="D187" s="134">
        <v>10.03</v>
      </c>
      <c r="E187" s="288">
        <v>4.84</v>
      </c>
      <c r="F187" s="292">
        <v>48.55</v>
      </c>
      <c r="G187" s="293"/>
    </row>
    <row r="188" s="283" customFormat="1" customHeight="1" spans="1:7">
      <c r="A188" s="288">
        <v>184</v>
      </c>
      <c r="B188" s="133" t="s">
        <v>14351</v>
      </c>
      <c r="C188" s="135" t="s">
        <v>14318</v>
      </c>
      <c r="D188" s="134">
        <v>5</v>
      </c>
      <c r="E188" s="288">
        <v>4.84</v>
      </c>
      <c r="F188" s="292">
        <v>24.2</v>
      </c>
      <c r="G188" s="293"/>
    </row>
    <row r="189" s="283" customFormat="1" customHeight="1" spans="1:7">
      <c r="A189" s="288">
        <v>185</v>
      </c>
      <c r="B189" s="133" t="s">
        <v>4334</v>
      </c>
      <c r="C189" s="135" t="s">
        <v>14318</v>
      </c>
      <c r="D189" s="134">
        <v>17.63</v>
      </c>
      <c r="E189" s="288">
        <v>4.84</v>
      </c>
      <c r="F189" s="292">
        <v>85.33</v>
      </c>
      <c r="G189" s="293"/>
    </row>
    <row r="190" s="283" customFormat="1" customHeight="1" spans="1:7">
      <c r="A190" s="288">
        <v>186</v>
      </c>
      <c r="B190" s="133" t="s">
        <v>5073</v>
      </c>
      <c r="C190" s="135" t="s">
        <v>14352</v>
      </c>
      <c r="D190" s="134">
        <v>6.37</v>
      </c>
      <c r="E190" s="288">
        <v>4.84</v>
      </c>
      <c r="F190" s="292">
        <v>30.83</v>
      </c>
      <c r="G190" s="293"/>
    </row>
    <row r="191" s="283" customFormat="1" customHeight="1" spans="1:7">
      <c r="A191" s="288">
        <v>187</v>
      </c>
      <c r="B191" s="133" t="s">
        <v>10549</v>
      </c>
      <c r="C191" s="135" t="s">
        <v>14352</v>
      </c>
      <c r="D191" s="134">
        <v>25.46</v>
      </c>
      <c r="E191" s="288">
        <v>4.84</v>
      </c>
      <c r="F191" s="292">
        <v>123.23</v>
      </c>
      <c r="G191" s="293"/>
    </row>
    <row r="192" s="283" customFormat="1" customHeight="1" spans="1:7">
      <c r="A192" s="288">
        <v>188</v>
      </c>
      <c r="B192" s="133" t="s">
        <v>14353</v>
      </c>
      <c r="C192" s="135" t="s">
        <v>14352</v>
      </c>
      <c r="D192" s="134">
        <v>9.14</v>
      </c>
      <c r="E192" s="288">
        <v>4.84</v>
      </c>
      <c r="F192" s="292">
        <v>44.24</v>
      </c>
      <c r="G192" s="293"/>
    </row>
    <row r="193" s="283" customFormat="1" customHeight="1" spans="1:7">
      <c r="A193" s="288">
        <v>189</v>
      </c>
      <c r="B193" s="133" t="s">
        <v>14354</v>
      </c>
      <c r="C193" s="135" t="s">
        <v>14352</v>
      </c>
      <c r="D193" s="134">
        <v>2.66</v>
      </c>
      <c r="E193" s="288">
        <v>4.84</v>
      </c>
      <c r="F193" s="292">
        <v>12.87</v>
      </c>
      <c r="G193" s="293"/>
    </row>
    <row r="194" s="283" customFormat="1" customHeight="1" spans="1:7">
      <c r="A194" s="288">
        <v>190</v>
      </c>
      <c r="B194" s="133" t="s">
        <v>14355</v>
      </c>
      <c r="C194" s="135" t="s">
        <v>14352</v>
      </c>
      <c r="D194" s="134">
        <v>15.75</v>
      </c>
      <c r="E194" s="288">
        <v>4.84</v>
      </c>
      <c r="F194" s="292">
        <v>76.23</v>
      </c>
      <c r="G194" s="293"/>
    </row>
    <row r="195" s="283" customFormat="1" customHeight="1" spans="1:7">
      <c r="A195" s="288">
        <v>191</v>
      </c>
      <c r="B195" s="133" t="s">
        <v>14328</v>
      </c>
      <c r="C195" s="135" t="s">
        <v>14352</v>
      </c>
      <c r="D195" s="134">
        <v>10.96</v>
      </c>
      <c r="E195" s="288">
        <v>4.84</v>
      </c>
      <c r="F195" s="292">
        <v>53.05</v>
      </c>
      <c r="G195" s="293"/>
    </row>
    <row r="196" s="283" customFormat="1" customHeight="1" spans="1:7">
      <c r="A196" s="288">
        <v>192</v>
      </c>
      <c r="B196" s="133" t="s">
        <v>14356</v>
      </c>
      <c r="C196" s="135" t="s">
        <v>14352</v>
      </c>
      <c r="D196" s="134">
        <v>4.21</v>
      </c>
      <c r="E196" s="288">
        <v>4.84</v>
      </c>
      <c r="F196" s="292">
        <v>20.38</v>
      </c>
      <c r="G196" s="293"/>
    </row>
    <row r="197" s="283" customFormat="1" customHeight="1" spans="1:7">
      <c r="A197" s="288">
        <v>193</v>
      </c>
      <c r="B197" s="133" t="s">
        <v>14357</v>
      </c>
      <c r="C197" s="135" t="s">
        <v>14352</v>
      </c>
      <c r="D197" s="134">
        <v>4.47</v>
      </c>
      <c r="E197" s="288">
        <v>4.84</v>
      </c>
      <c r="F197" s="292">
        <v>21.63</v>
      </c>
      <c r="G197" s="303"/>
    </row>
    <row r="198" s="283" customFormat="1" customHeight="1" spans="1:7">
      <c r="A198" s="288">
        <v>194</v>
      </c>
      <c r="B198" s="133" t="s">
        <v>3336</v>
      </c>
      <c r="C198" s="135" t="s">
        <v>14352</v>
      </c>
      <c r="D198" s="134">
        <v>9.77</v>
      </c>
      <c r="E198" s="288">
        <v>4.84</v>
      </c>
      <c r="F198" s="292">
        <v>47.29</v>
      </c>
      <c r="G198" s="293"/>
    </row>
    <row r="199" s="283" customFormat="1" customHeight="1" spans="1:7">
      <c r="A199" s="288">
        <v>195</v>
      </c>
      <c r="B199" s="133" t="s">
        <v>3811</v>
      </c>
      <c r="C199" s="135" t="s">
        <v>14352</v>
      </c>
      <c r="D199" s="134">
        <v>13.88</v>
      </c>
      <c r="E199" s="288">
        <v>4.84</v>
      </c>
      <c r="F199" s="292">
        <v>67.18</v>
      </c>
      <c r="G199" s="293"/>
    </row>
    <row r="200" s="283" customFormat="1" customHeight="1" spans="1:7">
      <c r="A200" s="288">
        <v>196</v>
      </c>
      <c r="B200" s="133" t="s">
        <v>3296</v>
      </c>
      <c r="C200" s="135" t="s">
        <v>14352</v>
      </c>
      <c r="D200" s="134">
        <v>7.09</v>
      </c>
      <c r="E200" s="288">
        <v>4.84</v>
      </c>
      <c r="F200" s="292">
        <v>34.32</v>
      </c>
      <c r="G200" s="293"/>
    </row>
    <row r="201" s="283" customFormat="1" customHeight="1" spans="1:7">
      <c r="A201" s="288">
        <v>197</v>
      </c>
      <c r="B201" s="133" t="s">
        <v>14358</v>
      </c>
      <c r="C201" s="135" t="s">
        <v>14352</v>
      </c>
      <c r="D201" s="134">
        <v>4.97</v>
      </c>
      <c r="E201" s="288">
        <v>4.84</v>
      </c>
      <c r="F201" s="292">
        <v>24.05</v>
      </c>
      <c r="G201" s="293"/>
    </row>
    <row r="202" s="283" customFormat="1" customHeight="1" spans="1:7">
      <c r="A202" s="288">
        <v>198</v>
      </c>
      <c r="B202" s="133" t="s">
        <v>14359</v>
      </c>
      <c r="C202" s="135" t="s">
        <v>14352</v>
      </c>
      <c r="D202" s="134">
        <v>8.79</v>
      </c>
      <c r="E202" s="288">
        <v>4.84</v>
      </c>
      <c r="F202" s="292">
        <v>42.54</v>
      </c>
      <c r="G202" s="303"/>
    </row>
    <row r="203" s="283" customFormat="1" customHeight="1" spans="1:7">
      <c r="A203" s="288">
        <v>199</v>
      </c>
      <c r="B203" s="133" t="s">
        <v>4251</v>
      </c>
      <c r="C203" s="135" t="s">
        <v>14352</v>
      </c>
      <c r="D203" s="134">
        <v>10.4</v>
      </c>
      <c r="E203" s="288">
        <v>4.84</v>
      </c>
      <c r="F203" s="292">
        <v>50.34</v>
      </c>
      <c r="G203" s="293"/>
    </row>
    <row r="204" s="283" customFormat="1" customHeight="1" spans="1:7">
      <c r="A204" s="288">
        <v>200</v>
      </c>
      <c r="B204" s="133" t="s">
        <v>3976</v>
      </c>
      <c r="C204" s="135" t="s">
        <v>14352</v>
      </c>
      <c r="D204" s="134">
        <v>9.32</v>
      </c>
      <c r="E204" s="288">
        <v>4.84</v>
      </c>
      <c r="F204" s="292">
        <v>45.11</v>
      </c>
      <c r="G204" s="293"/>
    </row>
    <row r="205" s="283" customFormat="1" customHeight="1" spans="1:7">
      <c r="A205" s="288">
        <v>201</v>
      </c>
      <c r="B205" s="133" t="s">
        <v>3911</v>
      </c>
      <c r="C205" s="135" t="s">
        <v>14352</v>
      </c>
      <c r="D205" s="134">
        <v>10.2</v>
      </c>
      <c r="E205" s="288">
        <v>4.84</v>
      </c>
      <c r="F205" s="292">
        <v>49.37</v>
      </c>
      <c r="G205" s="293"/>
    </row>
    <row r="206" s="283" customFormat="1" customHeight="1" spans="1:7">
      <c r="A206" s="288">
        <v>202</v>
      </c>
      <c r="B206" s="133" t="s">
        <v>4366</v>
      </c>
      <c r="C206" s="135" t="s">
        <v>14352</v>
      </c>
      <c r="D206" s="134">
        <v>11.56</v>
      </c>
      <c r="E206" s="288">
        <v>4.84</v>
      </c>
      <c r="F206" s="292">
        <v>55.95</v>
      </c>
      <c r="G206" s="293"/>
    </row>
    <row r="207" s="283" customFormat="1" customHeight="1" spans="1:7">
      <c r="A207" s="288">
        <v>203</v>
      </c>
      <c r="B207" s="133" t="s">
        <v>5187</v>
      </c>
      <c r="C207" s="135" t="s">
        <v>14352</v>
      </c>
      <c r="D207" s="134">
        <v>4.2</v>
      </c>
      <c r="E207" s="288">
        <v>4.84</v>
      </c>
      <c r="F207" s="292">
        <v>20.33</v>
      </c>
      <c r="G207" s="293"/>
    </row>
    <row r="208" s="283" customFormat="1" customHeight="1" spans="1:7">
      <c r="A208" s="288">
        <v>204</v>
      </c>
      <c r="B208" s="133" t="s">
        <v>5054</v>
      </c>
      <c r="C208" s="135" t="s">
        <v>14352</v>
      </c>
      <c r="D208" s="134">
        <v>1.9</v>
      </c>
      <c r="E208" s="288">
        <v>4.84</v>
      </c>
      <c r="F208" s="292">
        <v>9.2</v>
      </c>
      <c r="G208" s="293"/>
    </row>
    <row r="209" s="283" customFormat="1" customHeight="1" spans="1:7">
      <c r="A209" s="288">
        <v>205</v>
      </c>
      <c r="B209" s="133" t="s">
        <v>3388</v>
      </c>
      <c r="C209" s="135" t="s">
        <v>14352</v>
      </c>
      <c r="D209" s="134">
        <v>2.5</v>
      </c>
      <c r="E209" s="288">
        <v>4.84</v>
      </c>
      <c r="F209" s="292">
        <v>12.1</v>
      </c>
      <c r="G209" s="293"/>
    </row>
    <row r="210" s="283" customFormat="1" customHeight="1" spans="1:7">
      <c r="A210" s="288">
        <v>206</v>
      </c>
      <c r="B210" s="133" t="s">
        <v>14360</v>
      </c>
      <c r="C210" s="135" t="s">
        <v>14352</v>
      </c>
      <c r="D210" s="134">
        <v>13.75</v>
      </c>
      <c r="E210" s="288">
        <v>4.84</v>
      </c>
      <c r="F210" s="292">
        <v>66.55</v>
      </c>
      <c r="G210" s="293"/>
    </row>
    <row r="211" s="283" customFormat="1" customHeight="1" spans="1:7">
      <c r="A211" s="288">
        <v>207</v>
      </c>
      <c r="B211" s="133" t="s">
        <v>5187</v>
      </c>
      <c r="C211" s="135" t="s">
        <v>14352</v>
      </c>
      <c r="D211" s="134">
        <v>6.83</v>
      </c>
      <c r="E211" s="288">
        <v>4.84</v>
      </c>
      <c r="F211" s="292">
        <v>33.06</v>
      </c>
      <c r="G211" s="293"/>
    </row>
    <row r="212" s="283" customFormat="1" customHeight="1" spans="1:7">
      <c r="A212" s="288">
        <v>208</v>
      </c>
      <c r="B212" s="133" t="s">
        <v>4594</v>
      </c>
      <c r="C212" s="135" t="s">
        <v>14352</v>
      </c>
      <c r="D212" s="134">
        <v>6.93</v>
      </c>
      <c r="E212" s="288">
        <v>4.84</v>
      </c>
      <c r="F212" s="292">
        <v>33.54</v>
      </c>
      <c r="G212" s="293"/>
    </row>
    <row r="213" s="283" customFormat="1" customHeight="1" spans="1:7">
      <c r="A213" s="288">
        <v>209</v>
      </c>
      <c r="B213" s="133" t="s">
        <v>14361</v>
      </c>
      <c r="C213" s="135" t="s">
        <v>14352</v>
      </c>
      <c r="D213" s="134">
        <v>8.68</v>
      </c>
      <c r="E213" s="288">
        <v>4.84</v>
      </c>
      <c r="F213" s="292">
        <v>42.01</v>
      </c>
      <c r="G213" s="293"/>
    </row>
    <row r="214" s="283" customFormat="1" customHeight="1" spans="1:7">
      <c r="A214" s="288">
        <v>210</v>
      </c>
      <c r="B214" s="133" t="s">
        <v>14362</v>
      </c>
      <c r="C214" s="135" t="s">
        <v>14352</v>
      </c>
      <c r="D214" s="134">
        <v>13.16</v>
      </c>
      <c r="E214" s="288">
        <v>4.84</v>
      </c>
      <c r="F214" s="292">
        <v>63.69</v>
      </c>
      <c r="G214" s="293"/>
    </row>
    <row r="215" s="283" customFormat="1" customHeight="1" spans="1:7">
      <c r="A215" s="288">
        <v>211</v>
      </c>
      <c r="B215" s="133" t="s">
        <v>14363</v>
      </c>
      <c r="C215" s="135" t="s">
        <v>14352</v>
      </c>
      <c r="D215" s="134">
        <v>4.77</v>
      </c>
      <c r="E215" s="288">
        <v>4.84</v>
      </c>
      <c r="F215" s="292">
        <v>23.09</v>
      </c>
      <c r="G215" s="293"/>
    </row>
    <row r="216" s="283" customFormat="1" customHeight="1" spans="1:7">
      <c r="A216" s="288">
        <v>212</v>
      </c>
      <c r="B216" s="133" t="s">
        <v>14295</v>
      </c>
      <c r="C216" s="135" t="s">
        <v>14352</v>
      </c>
      <c r="D216" s="134">
        <v>13.71</v>
      </c>
      <c r="E216" s="288">
        <v>4.84</v>
      </c>
      <c r="F216" s="292">
        <v>66.36</v>
      </c>
      <c r="G216" s="293"/>
    </row>
    <row r="217" s="283" customFormat="1" customHeight="1" spans="1:7">
      <c r="A217" s="288">
        <v>213</v>
      </c>
      <c r="B217" s="133" t="s">
        <v>3510</v>
      </c>
      <c r="C217" s="135" t="s">
        <v>14352</v>
      </c>
      <c r="D217" s="134">
        <v>5.52</v>
      </c>
      <c r="E217" s="288">
        <v>4.84</v>
      </c>
      <c r="F217" s="292">
        <v>26.72</v>
      </c>
      <c r="G217" s="293"/>
    </row>
    <row r="218" s="283" customFormat="1" customHeight="1" spans="1:7">
      <c r="A218" s="288">
        <v>214</v>
      </c>
      <c r="B218" s="133" t="s">
        <v>5817</v>
      </c>
      <c r="C218" s="135" t="s">
        <v>14352</v>
      </c>
      <c r="D218" s="134">
        <v>12.32</v>
      </c>
      <c r="E218" s="288">
        <v>4.84</v>
      </c>
      <c r="F218" s="292">
        <v>59.63</v>
      </c>
      <c r="G218" s="293"/>
    </row>
    <row r="219" s="283" customFormat="1" customHeight="1" spans="1:7">
      <c r="A219" s="288">
        <v>215</v>
      </c>
      <c r="B219" s="133" t="s">
        <v>3521</v>
      </c>
      <c r="C219" s="135" t="s">
        <v>14352</v>
      </c>
      <c r="D219" s="134">
        <v>15.48</v>
      </c>
      <c r="E219" s="288">
        <v>4.84</v>
      </c>
      <c r="F219" s="292">
        <v>74.92</v>
      </c>
      <c r="G219" s="293"/>
    </row>
    <row r="220" s="283" customFormat="1" customHeight="1" spans="1:7">
      <c r="A220" s="288">
        <v>216</v>
      </c>
      <c r="B220" s="133" t="s">
        <v>14364</v>
      </c>
      <c r="C220" s="135" t="s">
        <v>14352</v>
      </c>
      <c r="D220" s="134">
        <v>8.31</v>
      </c>
      <c r="E220" s="288">
        <v>4.84</v>
      </c>
      <c r="F220" s="292">
        <v>40.22</v>
      </c>
      <c r="G220" s="293"/>
    </row>
    <row r="221" s="283" customFormat="1" customHeight="1" spans="1:7">
      <c r="A221" s="288">
        <v>217</v>
      </c>
      <c r="B221" s="133" t="s">
        <v>3388</v>
      </c>
      <c r="C221" s="135" t="s">
        <v>14352</v>
      </c>
      <c r="D221" s="134">
        <v>16.47</v>
      </c>
      <c r="E221" s="288">
        <v>4.84</v>
      </c>
      <c r="F221" s="292">
        <v>79.71</v>
      </c>
      <c r="G221" s="293"/>
    </row>
    <row r="222" s="283" customFormat="1" customHeight="1" spans="1:7">
      <c r="A222" s="288">
        <v>218</v>
      </c>
      <c r="B222" s="133" t="s">
        <v>14365</v>
      </c>
      <c r="C222" s="135" t="s">
        <v>14352</v>
      </c>
      <c r="D222" s="134">
        <v>15.54</v>
      </c>
      <c r="E222" s="288">
        <v>4.84</v>
      </c>
      <c r="F222" s="292">
        <v>75.21</v>
      </c>
      <c r="G222" s="293"/>
    </row>
    <row r="223" s="283" customFormat="1" customHeight="1" spans="1:7">
      <c r="A223" s="288">
        <v>219</v>
      </c>
      <c r="B223" s="133" t="s">
        <v>14366</v>
      </c>
      <c r="C223" s="135" t="s">
        <v>14352</v>
      </c>
      <c r="D223" s="134">
        <v>8.6</v>
      </c>
      <c r="E223" s="288">
        <v>4.84</v>
      </c>
      <c r="F223" s="292">
        <v>41.62</v>
      </c>
      <c r="G223" s="293"/>
    </row>
    <row r="224" s="283" customFormat="1" customHeight="1" spans="1:7">
      <c r="A224" s="288">
        <v>220</v>
      </c>
      <c r="B224" s="133" t="s">
        <v>4348</v>
      </c>
      <c r="C224" s="135" t="s">
        <v>14352</v>
      </c>
      <c r="D224" s="134">
        <v>10.42</v>
      </c>
      <c r="E224" s="288">
        <v>4.84</v>
      </c>
      <c r="F224" s="292">
        <v>50.43</v>
      </c>
      <c r="G224" s="293"/>
    </row>
    <row r="225" s="283" customFormat="1" customHeight="1" spans="1:7">
      <c r="A225" s="288">
        <v>221</v>
      </c>
      <c r="B225" s="133" t="s">
        <v>14367</v>
      </c>
      <c r="C225" s="135" t="s">
        <v>14352</v>
      </c>
      <c r="D225" s="134">
        <v>11.61</v>
      </c>
      <c r="E225" s="288">
        <v>4.84</v>
      </c>
      <c r="F225" s="292">
        <v>56.19</v>
      </c>
      <c r="G225" s="293"/>
    </row>
    <row r="226" s="283" customFormat="1" customHeight="1" spans="1:7">
      <c r="A226" s="288">
        <v>222</v>
      </c>
      <c r="B226" s="133" t="s">
        <v>14368</v>
      </c>
      <c r="C226" s="135" t="s">
        <v>14352</v>
      </c>
      <c r="D226" s="134">
        <v>7.43</v>
      </c>
      <c r="E226" s="288">
        <v>4.84</v>
      </c>
      <c r="F226" s="292">
        <v>35.96</v>
      </c>
      <c r="G226" s="293"/>
    </row>
    <row r="227" s="283" customFormat="1" customHeight="1" spans="1:7">
      <c r="A227" s="288">
        <v>223</v>
      </c>
      <c r="B227" s="133" t="s">
        <v>14369</v>
      </c>
      <c r="C227" s="135" t="s">
        <v>14352</v>
      </c>
      <c r="D227" s="134">
        <v>8.35</v>
      </c>
      <c r="E227" s="288">
        <v>4.84</v>
      </c>
      <c r="F227" s="292">
        <v>40.41</v>
      </c>
      <c r="G227" s="293"/>
    </row>
    <row r="228" s="283" customFormat="1" customHeight="1" spans="1:7">
      <c r="A228" s="288">
        <v>224</v>
      </c>
      <c r="B228" s="133" t="s">
        <v>3891</v>
      </c>
      <c r="C228" s="135" t="s">
        <v>14352</v>
      </c>
      <c r="D228" s="134">
        <v>17.38</v>
      </c>
      <c r="E228" s="288">
        <v>4.84</v>
      </c>
      <c r="F228" s="292">
        <v>84.12</v>
      </c>
      <c r="G228" s="293"/>
    </row>
    <row r="229" s="283" customFormat="1" customHeight="1" spans="1:7">
      <c r="A229" s="288">
        <v>225</v>
      </c>
      <c r="B229" s="133" t="s">
        <v>14370</v>
      </c>
      <c r="C229" s="135" t="s">
        <v>14352</v>
      </c>
      <c r="D229" s="134">
        <v>25.03</v>
      </c>
      <c r="E229" s="288">
        <v>4.84</v>
      </c>
      <c r="F229" s="292">
        <v>121.15</v>
      </c>
      <c r="G229" s="293"/>
    </row>
    <row r="230" s="283" customFormat="1" customHeight="1" spans="1:7">
      <c r="A230" s="288">
        <v>226</v>
      </c>
      <c r="B230" s="133" t="s">
        <v>13793</v>
      </c>
      <c r="C230" s="135" t="s">
        <v>14352</v>
      </c>
      <c r="D230" s="134">
        <v>11.3</v>
      </c>
      <c r="E230" s="288">
        <v>4.84</v>
      </c>
      <c r="F230" s="292">
        <v>54.69</v>
      </c>
      <c r="G230" s="293"/>
    </row>
    <row r="231" s="283" customFormat="1" customHeight="1" spans="1:7">
      <c r="A231" s="288">
        <v>227</v>
      </c>
      <c r="B231" s="133" t="s">
        <v>14371</v>
      </c>
      <c r="C231" s="135" t="s">
        <v>14352</v>
      </c>
      <c r="D231" s="134">
        <v>16.57</v>
      </c>
      <c r="E231" s="288">
        <v>4.84</v>
      </c>
      <c r="F231" s="292">
        <v>80.2</v>
      </c>
      <c r="G231" s="293"/>
    </row>
    <row r="232" s="283" customFormat="1" customHeight="1" spans="1:7">
      <c r="A232" s="288">
        <v>228</v>
      </c>
      <c r="B232" s="133" t="s">
        <v>14372</v>
      </c>
      <c r="C232" s="135" t="s">
        <v>14352</v>
      </c>
      <c r="D232" s="134">
        <v>14.34</v>
      </c>
      <c r="E232" s="288">
        <v>4.84</v>
      </c>
      <c r="F232" s="292">
        <v>69.41</v>
      </c>
      <c r="G232" s="293"/>
    </row>
    <row r="233" s="283" customFormat="1" customHeight="1" spans="1:7">
      <c r="A233" s="288">
        <v>229</v>
      </c>
      <c r="B233" s="133" t="s">
        <v>4168</v>
      </c>
      <c r="C233" s="135" t="s">
        <v>14352</v>
      </c>
      <c r="D233" s="134">
        <v>11.6</v>
      </c>
      <c r="E233" s="288">
        <v>4.84</v>
      </c>
      <c r="F233" s="292">
        <v>56.14</v>
      </c>
      <c r="G233" s="293"/>
    </row>
    <row r="234" s="283" customFormat="1" customHeight="1" spans="1:7">
      <c r="A234" s="288">
        <v>230</v>
      </c>
      <c r="B234" s="133" t="s">
        <v>14373</v>
      </c>
      <c r="C234" s="135" t="s">
        <v>14352</v>
      </c>
      <c r="D234" s="134">
        <v>1.1</v>
      </c>
      <c r="E234" s="288">
        <v>4.84</v>
      </c>
      <c r="F234" s="292">
        <v>5.32</v>
      </c>
      <c r="G234" s="293"/>
    </row>
    <row r="235" s="283" customFormat="1" customHeight="1" spans="1:8">
      <c r="A235" s="288">
        <v>231</v>
      </c>
      <c r="B235" s="133" t="s">
        <v>14374</v>
      </c>
      <c r="C235" s="135" t="s">
        <v>14352</v>
      </c>
      <c r="D235" s="134">
        <v>17.75</v>
      </c>
      <c r="E235" s="288">
        <v>4.84</v>
      </c>
      <c r="F235" s="292">
        <v>85.91</v>
      </c>
      <c r="G235" s="293"/>
      <c r="H235" s="282"/>
    </row>
    <row r="236" s="283" customFormat="1" customHeight="1" spans="1:7">
      <c r="A236" s="288">
        <v>232</v>
      </c>
      <c r="B236" s="133" t="s">
        <v>14375</v>
      </c>
      <c r="C236" s="135" t="s">
        <v>14352</v>
      </c>
      <c r="D236" s="134">
        <v>11.43</v>
      </c>
      <c r="E236" s="288">
        <v>4.84</v>
      </c>
      <c r="F236" s="292">
        <v>55.32</v>
      </c>
      <c r="G236" s="293"/>
    </row>
    <row r="237" s="283" customFormat="1" customHeight="1" spans="1:7">
      <c r="A237" s="288">
        <v>233</v>
      </c>
      <c r="B237" s="133" t="s">
        <v>14376</v>
      </c>
      <c r="C237" s="135" t="s">
        <v>14352</v>
      </c>
      <c r="D237" s="134">
        <v>3.34</v>
      </c>
      <c r="E237" s="288">
        <v>4.84</v>
      </c>
      <c r="F237" s="292">
        <v>16.17</v>
      </c>
      <c r="G237" s="293"/>
    </row>
    <row r="238" s="283" customFormat="1" customHeight="1" spans="1:7">
      <c r="A238" s="288">
        <v>234</v>
      </c>
      <c r="B238" s="133" t="s">
        <v>14377</v>
      </c>
      <c r="C238" s="135" t="s">
        <v>14352</v>
      </c>
      <c r="D238" s="134">
        <v>10.62</v>
      </c>
      <c r="E238" s="288">
        <v>4.84</v>
      </c>
      <c r="F238" s="292">
        <v>51.4</v>
      </c>
      <c r="G238" s="293"/>
    </row>
    <row r="239" s="283" customFormat="1" customHeight="1" spans="1:7">
      <c r="A239" s="288">
        <v>235</v>
      </c>
      <c r="B239" s="133" t="s">
        <v>14378</v>
      </c>
      <c r="C239" s="135" t="s">
        <v>14352</v>
      </c>
      <c r="D239" s="134">
        <v>2.94</v>
      </c>
      <c r="E239" s="288">
        <v>4.84</v>
      </c>
      <c r="F239" s="292">
        <v>14.23</v>
      </c>
      <c r="G239" s="293"/>
    </row>
    <row r="240" s="283" customFormat="1" customHeight="1" spans="1:7">
      <c r="A240" s="288">
        <v>236</v>
      </c>
      <c r="B240" s="133" t="s">
        <v>14379</v>
      </c>
      <c r="C240" s="135" t="s">
        <v>14352</v>
      </c>
      <c r="D240" s="134">
        <v>2.54</v>
      </c>
      <c r="E240" s="288">
        <v>4.84</v>
      </c>
      <c r="F240" s="292">
        <v>12.29</v>
      </c>
      <c r="G240" s="293"/>
    </row>
    <row r="241" s="283" customFormat="1" customHeight="1" spans="1:7">
      <c r="A241" s="288">
        <v>237</v>
      </c>
      <c r="B241" s="133" t="s">
        <v>14380</v>
      </c>
      <c r="C241" s="135" t="s">
        <v>14352</v>
      </c>
      <c r="D241" s="134">
        <v>10.52</v>
      </c>
      <c r="E241" s="288">
        <v>4.84</v>
      </c>
      <c r="F241" s="292">
        <v>50.92</v>
      </c>
      <c r="G241" s="293"/>
    </row>
    <row r="242" s="283" customFormat="1" customHeight="1" spans="1:7">
      <c r="A242" s="288">
        <v>238</v>
      </c>
      <c r="B242" s="133" t="s">
        <v>14381</v>
      </c>
      <c r="C242" s="135" t="s">
        <v>14352</v>
      </c>
      <c r="D242" s="134">
        <v>2.14</v>
      </c>
      <c r="E242" s="288">
        <v>4.84</v>
      </c>
      <c r="F242" s="292">
        <v>10.36</v>
      </c>
      <c r="G242" s="293"/>
    </row>
    <row r="243" s="283" customFormat="1" customHeight="1" spans="1:7">
      <c r="A243" s="288">
        <v>239</v>
      </c>
      <c r="B243" s="133" t="s">
        <v>3390</v>
      </c>
      <c r="C243" s="135" t="s">
        <v>14352</v>
      </c>
      <c r="D243" s="134">
        <v>4.29</v>
      </c>
      <c r="E243" s="288">
        <v>4.84</v>
      </c>
      <c r="F243" s="292">
        <v>20.76</v>
      </c>
      <c r="G243" s="293"/>
    </row>
    <row r="244" s="283" customFormat="1" customHeight="1" spans="1:7">
      <c r="A244" s="288">
        <v>240</v>
      </c>
      <c r="B244" s="133" t="s">
        <v>14382</v>
      </c>
      <c r="C244" s="135" t="s">
        <v>14352</v>
      </c>
      <c r="D244" s="134">
        <v>15.64</v>
      </c>
      <c r="E244" s="288">
        <v>4.84</v>
      </c>
      <c r="F244" s="292">
        <v>75.7</v>
      </c>
      <c r="G244" s="293"/>
    </row>
    <row r="245" s="283" customFormat="1" customHeight="1" spans="1:7">
      <c r="A245" s="288">
        <v>241</v>
      </c>
      <c r="B245" s="133" t="s">
        <v>5938</v>
      </c>
      <c r="C245" s="135" t="s">
        <v>14352</v>
      </c>
      <c r="D245" s="134">
        <v>14.01</v>
      </c>
      <c r="E245" s="288">
        <v>4.84</v>
      </c>
      <c r="F245" s="292">
        <v>67.81</v>
      </c>
      <c r="G245" s="293"/>
    </row>
    <row r="246" s="283" customFormat="1" customHeight="1" spans="1:7">
      <c r="A246" s="288">
        <v>242</v>
      </c>
      <c r="B246" s="133" t="s">
        <v>14383</v>
      </c>
      <c r="C246" s="135" t="s">
        <v>14352</v>
      </c>
      <c r="D246" s="134">
        <v>2.47</v>
      </c>
      <c r="E246" s="288">
        <v>4.84</v>
      </c>
      <c r="F246" s="292">
        <v>11.95</v>
      </c>
      <c r="G246" s="293"/>
    </row>
    <row r="247" s="283" customFormat="1" customHeight="1" spans="1:7">
      <c r="A247" s="288">
        <v>243</v>
      </c>
      <c r="B247" s="133" t="s">
        <v>14384</v>
      </c>
      <c r="C247" s="135" t="s">
        <v>14352</v>
      </c>
      <c r="D247" s="134">
        <v>6.59</v>
      </c>
      <c r="E247" s="288">
        <v>4.84</v>
      </c>
      <c r="F247" s="292">
        <v>31.9</v>
      </c>
      <c r="G247" s="293"/>
    </row>
    <row r="248" s="283" customFormat="1" customHeight="1" spans="1:7">
      <c r="A248" s="288">
        <v>244</v>
      </c>
      <c r="B248" s="133" t="s">
        <v>4334</v>
      </c>
      <c r="C248" s="135" t="s">
        <v>14352</v>
      </c>
      <c r="D248" s="134">
        <v>12.46</v>
      </c>
      <c r="E248" s="288">
        <v>4.84</v>
      </c>
      <c r="F248" s="292">
        <v>60.31</v>
      </c>
      <c r="G248" s="293"/>
    </row>
    <row r="249" s="283" customFormat="1" customHeight="1" spans="1:7">
      <c r="A249" s="288">
        <v>245</v>
      </c>
      <c r="B249" s="133" t="s">
        <v>14385</v>
      </c>
      <c r="C249" s="135" t="s">
        <v>14352</v>
      </c>
      <c r="D249" s="134">
        <v>2.01</v>
      </c>
      <c r="E249" s="288">
        <v>4.84</v>
      </c>
      <c r="F249" s="292">
        <v>9.73</v>
      </c>
      <c r="G249" s="293"/>
    </row>
    <row r="250" s="283" customFormat="1" customHeight="1" spans="1:7">
      <c r="A250" s="288">
        <v>246</v>
      </c>
      <c r="B250" s="301" t="s">
        <v>14386</v>
      </c>
      <c r="C250" s="301"/>
      <c r="D250" s="135">
        <v>727</v>
      </c>
      <c r="E250" s="288">
        <v>4.84</v>
      </c>
      <c r="F250" s="292">
        <v>3518.68</v>
      </c>
      <c r="G250" s="293"/>
    </row>
    <row r="251" s="283" customFormat="1" customHeight="1" spans="1:7">
      <c r="A251" s="288">
        <v>247</v>
      </c>
      <c r="B251" s="302" t="s">
        <v>6346</v>
      </c>
      <c r="C251" s="72" t="s">
        <v>14387</v>
      </c>
      <c r="D251" s="72">
        <v>81.68</v>
      </c>
      <c r="E251" s="288">
        <v>4.84</v>
      </c>
      <c r="F251" s="292">
        <v>395.33</v>
      </c>
      <c r="G251" s="304"/>
    </row>
    <row r="252" s="283" customFormat="1" customHeight="1" spans="1:7">
      <c r="A252" s="288">
        <v>248</v>
      </c>
      <c r="B252" s="302" t="s">
        <v>14388</v>
      </c>
      <c r="C252" s="72" t="s">
        <v>14387</v>
      </c>
      <c r="D252" s="72">
        <v>5</v>
      </c>
      <c r="E252" s="288">
        <v>4.84</v>
      </c>
      <c r="F252" s="292">
        <v>24.2</v>
      </c>
      <c r="G252" s="304"/>
    </row>
    <row r="253" s="283" customFormat="1" customHeight="1" spans="1:7">
      <c r="A253" s="288">
        <v>249</v>
      </c>
      <c r="B253" s="302" t="s">
        <v>3351</v>
      </c>
      <c r="C253" s="72" t="s">
        <v>14387</v>
      </c>
      <c r="D253" s="72">
        <v>52.85</v>
      </c>
      <c r="E253" s="288">
        <v>4.84</v>
      </c>
      <c r="F253" s="292">
        <v>255.79</v>
      </c>
      <c r="G253" s="304"/>
    </row>
    <row r="254" s="283" customFormat="1" customHeight="1" spans="1:7">
      <c r="A254" s="288">
        <v>250</v>
      </c>
      <c r="B254" s="302" t="s">
        <v>14389</v>
      </c>
      <c r="C254" s="72" t="s">
        <v>14387</v>
      </c>
      <c r="D254" s="72">
        <v>17.01</v>
      </c>
      <c r="E254" s="288">
        <v>4.84</v>
      </c>
      <c r="F254" s="292">
        <v>82.33</v>
      </c>
      <c r="G254" s="304"/>
    </row>
    <row r="255" s="283" customFormat="1" customHeight="1" spans="1:7">
      <c r="A255" s="288">
        <v>251</v>
      </c>
      <c r="B255" s="302" t="s">
        <v>14390</v>
      </c>
      <c r="C255" s="72" t="s">
        <v>14387</v>
      </c>
      <c r="D255" s="72">
        <v>27.68</v>
      </c>
      <c r="E255" s="288">
        <v>4.84</v>
      </c>
      <c r="F255" s="292">
        <v>133.97</v>
      </c>
      <c r="G255" s="304"/>
    </row>
    <row r="256" s="283" customFormat="1" customHeight="1" spans="1:7">
      <c r="A256" s="288">
        <v>252</v>
      </c>
      <c r="B256" s="302" t="s">
        <v>14391</v>
      </c>
      <c r="C256" s="72" t="s">
        <v>14387</v>
      </c>
      <c r="D256" s="72">
        <v>34.9</v>
      </c>
      <c r="E256" s="288">
        <v>4.84</v>
      </c>
      <c r="F256" s="292">
        <v>168.92</v>
      </c>
      <c r="G256" s="304"/>
    </row>
    <row r="257" s="283" customFormat="1" customHeight="1" spans="1:7">
      <c r="A257" s="288">
        <v>253</v>
      </c>
      <c r="B257" s="302" t="s">
        <v>14392</v>
      </c>
      <c r="C257" s="72" t="s">
        <v>14387</v>
      </c>
      <c r="D257" s="72">
        <v>17.55</v>
      </c>
      <c r="E257" s="288">
        <v>4.84</v>
      </c>
      <c r="F257" s="292">
        <v>84.94</v>
      </c>
      <c r="G257" s="304"/>
    </row>
    <row r="258" s="283" customFormat="1" customHeight="1" spans="1:7">
      <c r="A258" s="288">
        <v>254</v>
      </c>
      <c r="B258" s="302" t="s">
        <v>14393</v>
      </c>
      <c r="C258" s="72" t="s">
        <v>14387</v>
      </c>
      <c r="D258" s="72">
        <v>18.01</v>
      </c>
      <c r="E258" s="288">
        <v>4.84</v>
      </c>
      <c r="F258" s="292">
        <v>87.17</v>
      </c>
      <c r="G258" s="304"/>
    </row>
    <row r="259" s="283" customFormat="1" customHeight="1" spans="1:7">
      <c r="A259" s="288">
        <v>255</v>
      </c>
      <c r="B259" s="302" t="s">
        <v>14394</v>
      </c>
      <c r="C259" s="72" t="s">
        <v>14387</v>
      </c>
      <c r="D259" s="72">
        <v>5</v>
      </c>
      <c r="E259" s="288">
        <v>4.84</v>
      </c>
      <c r="F259" s="292">
        <v>24.2</v>
      </c>
      <c r="G259" s="304"/>
    </row>
    <row r="260" s="283" customFormat="1" customHeight="1" spans="1:7">
      <c r="A260" s="288">
        <v>256</v>
      </c>
      <c r="B260" s="302" t="s">
        <v>14395</v>
      </c>
      <c r="C260" s="72" t="s">
        <v>14387</v>
      </c>
      <c r="D260" s="72">
        <v>18.77</v>
      </c>
      <c r="E260" s="288">
        <v>4.84</v>
      </c>
      <c r="F260" s="292">
        <v>90.85</v>
      </c>
      <c r="G260" s="304"/>
    </row>
    <row r="261" s="283" customFormat="1" customHeight="1" spans="1:7">
      <c r="A261" s="288">
        <v>257</v>
      </c>
      <c r="B261" s="302" t="s">
        <v>14396</v>
      </c>
      <c r="C261" s="72" t="s">
        <v>14387</v>
      </c>
      <c r="D261" s="72">
        <v>16.51</v>
      </c>
      <c r="E261" s="288">
        <v>4.84</v>
      </c>
      <c r="F261" s="292">
        <v>79.91</v>
      </c>
      <c r="G261" s="304"/>
    </row>
    <row r="262" s="283" customFormat="1" customHeight="1" spans="1:7">
      <c r="A262" s="288">
        <v>258</v>
      </c>
      <c r="B262" s="302" t="s">
        <v>14397</v>
      </c>
      <c r="C262" s="72" t="s">
        <v>14387</v>
      </c>
      <c r="D262" s="72">
        <v>12.28</v>
      </c>
      <c r="E262" s="288">
        <v>4.84</v>
      </c>
      <c r="F262" s="292">
        <v>59.44</v>
      </c>
      <c r="G262" s="304"/>
    </row>
    <row r="263" s="283" customFormat="1" customHeight="1" spans="1:7">
      <c r="A263" s="288">
        <v>259</v>
      </c>
      <c r="B263" s="302" t="s">
        <v>14398</v>
      </c>
      <c r="C263" s="72" t="s">
        <v>14387</v>
      </c>
      <c r="D263" s="72">
        <v>16.55</v>
      </c>
      <c r="E263" s="288">
        <v>4.84</v>
      </c>
      <c r="F263" s="292">
        <v>80.1</v>
      </c>
      <c r="G263" s="304"/>
    </row>
    <row r="264" s="283" customFormat="1" customHeight="1" spans="1:7">
      <c r="A264" s="288">
        <v>260</v>
      </c>
      <c r="B264" s="302" t="s">
        <v>6204</v>
      </c>
      <c r="C264" s="72" t="s">
        <v>14387</v>
      </c>
      <c r="D264" s="72">
        <v>21.61</v>
      </c>
      <c r="E264" s="288">
        <v>4.84</v>
      </c>
      <c r="F264" s="292">
        <v>104.59</v>
      </c>
      <c r="G264" s="304"/>
    </row>
    <row r="265" s="283" customFormat="1" customHeight="1" spans="1:7">
      <c r="A265" s="288">
        <v>261</v>
      </c>
      <c r="B265" s="302" t="s">
        <v>14399</v>
      </c>
      <c r="C265" s="72" t="s">
        <v>14387</v>
      </c>
      <c r="D265" s="72">
        <v>8.57</v>
      </c>
      <c r="E265" s="288">
        <v>4.84</v>
      </c>
      <c r="F265" s="292">
        <v>41.48</v>
      </c>
      <c r="G265" s="304"/>
    </row>
    <row r="266" s="283" customFormat="1" customHeight="1" spans="1:7">
      <c r="A266" s="288">
        <v>262</v>
      </c>
      <c r="B266" s="302" t="s">
        <v>14400</v>
      </c>
      <c r="C266" s="72" t="s">
        <v>14387</v>
      </c>
      <c r="D266" s="72">
        <v>4</v>
      </c>
      <c r="E266" s="288">
        <v>4.84</v>
      </c>
      <c r="F266" s="292">
        <v>19.36</v>
      </c>
      <c r="G266" s="304"/>
    </row>
    <row r="267" s="283" customFormat="1" customHeight="1" spans="1:7">
      <c r="A267" s="288">
        <v>263</v>
      </c>
      <c r="B267" s="302" t="s">
        <v>14401</v>
      </c>
      <c r="C267" s="72" t="s">
        <v>14387</v>
      </c>
      <c r="D267" s="72">
        <v>19.79</v>
      </c>
      <c r="E267" s="288">
        <v>4.84</v>
      </c>
      <c r="F267" s="292">
        <v>95.78</v>
      </c>
      <c r="G267" s="304"/>
    </row>
    <row r="268" s="283" customFormat="1" customHeight="1" spans="1:7">
      <c r="A268" s="288">
        <v>264</v>
      </c>
      <c r="B268" s="302" t="s">
        <v>3893</v>
      </c>
      <c r="C268" s="72" t="s">
        <v>14387</v>
      </c>
      <c r="D268" s="72">
        <v>4.06</v>
      </c>
      <c r="E268" s="288">
        <v>4.84</v>
      </c>
      <c r="F268" s="292">
        <v>19.65</v>
      </c>
      <c r="G268" s="304"/>
    </row>
    <row r="269" s="283" customFormat="1" customHeight="1" spans="1:7">
      <c r="A269" s="288">
        <v>265</v>
      </c>
      <c r="B269" s="302" t="s">
        <v>4563</v>
      </c>
      <c r="C269" s="72" t="s">
        <v>14387</v>
      </c>
      <c r="D269" s="72">
        <v>46.09</v>
      </c>
      <c r="E269" s="288">
        <v>4.84</v>
      </c>
      <c r="F269" s="292">
        <v>223.08</v>
      </c>
      <c r="G269" s="304"/>
    </row>
    <row r="270" s="283" customFormat="1" customHeight="1" spans="1:7">
      <c r="A270" s="288">
        <v>266</v>
      </c>
      <c r="B270" s="302" t="s">
        <v>14402</v>
      </c>
      <c r="C270" s="72" t="s">
        <v>14387</v>
      </c>
      <c r="D270" s="72">
        <v>21.35</v>
      </c>
      <c r="E270" s="288">
        <v>4.84</v>
      </c>
      <c r="F270" s="292">
        <v>103.33</v>
      </c>
      <c r="G270" s="304"/>
    </row>
    <row r="271" s="283" customFormat="1" customHeight="1" spans="1:7">
      <c r="A271" s="288">
        <v>267</v>
      </c>
      <c r="B271" s="302" t="s">
        <v>14403</v>
      </c>
      <c r="C271" s="72" t="s">
        <v>14387</v>
      </c>
      <c r="D271" s="72">
        <v>16.45</v>
      </c>
      <c r="E271" s="288">
        <v>4.84</v>
      </c>
      <c r="F271" s="292">
        <v>79.62</v>
      </c>
      <c r="G271" s="304"/>
    </row>
    <row r="272" s="283" customFormat="1" customHeight="1" spans="1:7">
      <c r="A272" s="288">
        <v>268</v>
      </c>
      <c r="B272" s="302" t="s">
        <v>14404</v>
      </c>
      <c r="C272" s="72" t="s">
        <v>14387</v>
      </c>
      <c r="D272" s="72">
        <v>26.68</v>
      </c>
      <c r="E272" s="288">
        <v>4.84</v>
      </c>
      <c r="F272" s="292">
        <v>129.13</v>
      </c>
      <c r="G272" s="304"/>
    </row>
    <row r="273" s="283" customFormat="1" customHeight="1" spans="1:7">
      <c r="A273" s="288">
        <v>269</v>
      </c>
      <c r="B273" s="302" t="s">
        <v>14405</v>
      </c>
      <c r="C273" s="72" t="s">
        <v>14387</v>
      </c>
      <c r="D273" s="72">
        <v>30.7</v>
      </c>
      <c r="E273" s="288">
        <v>4.84</v>
      </c>
      <c r="F273" s="292">
        <v>148.59</v>
      </c>
      <c r="G273" s="304"/>
    </row>
    <row r="274" s="283" customFormat="1" customHeight="1" spans="1:7">
      <c r="A274" s="288">
        <v>270</v>
      </c>
      <c r="B274" s="302" t="s">
        <v>14406</v>
      </c>
      <c r="C274" s="72" t="s">
        <v>14387</v>
      </c>
      <c r="D274" s="72">
        <v>7.7</v>
      </c>
      <c r="E274" s="288">
        <v>4.84</v>
      </c>
      <c r="F274" s="292">
        <v>37.27</v>
      </c>
      <c r="G274" s="304"/>
    </row>
    <row r="275" s="283" customFormat="1" customHeight="1" spans="1:7">
      <c r="A275" s="288">
        <v>271</v>
      </c>
      <c r="B275" s="302" t="s">
        <v>5683</v>
      </c>
      <c r="C275" s="72" t="s">
        <v>14387</v>
      </c>
      <c r="D275" s="72">
        <v>22.5</v>
      </c>
      <c r="E275" s="288">
        <v>4.84</v>
      </c>
      <c r="F275" s="292">
        <v>108.9</v>
      </c>
      <c r="G275" s="304"/>
    </row>
    <row r="276" s="283" customFormat="1" customHeight="1" spans="1:7">
      <c r="A276" s="288">
        <v>272</v>
      </c>
      <c r="B276" s="302" t="s">
        <v>3365</v>
      </c>
      <c r="C276" s="72" t="s">
        <v>14387</v>
      </c>
      <c r="D276" s="72">
        <v>15.8</v>
      </c>
      <c r="E276" s="288">
        <v>4.84</v>
      </c>
      <c r="F276" s="292">
        <v>76.47</v>
      </c>
      <c r="G276" s="304"/>
    </row>
    <row r="277" s="283" customFormat="1" customHeight="1" spans="1:7">
      <c r="A277" s="288">
        <v>273</v>
      </c>
      <c r="B277" s="302" t="s">
        <v>14407</v>
      </c>
      <c r="C277" s="72" t="s">
        <v>14387</v>
      </c>
      <c r="D277" s="72">
        <v>45.42</v>
      </c>
      <c r="E277" s="288">
        <v>4.84</v>
      </c>
      <c r="F277" s="292">
        <v>219.83</v>
      </c>
      <c r="G277" s="304"/>
    </row>
    <row r="278" s="283" customFormat="1" customHeight="1" spans="1:7">
      <c r="A278" s="288">
        <v>274</v>
      </c>
      <c r="B278" s="302" t="s">
        <v>14408</v>
      </c>
      <c r="C278" s="72" t="s">
        <v>14387</v>
      </c>
      <c r="D278" s="72">
        <v>5</v>
      </c>
      <c r="E278" s="288">
        <v>4.84</v>
      </c>
      <c r="F278" s="292">
        <v>24.2</v>
      </c>
      <c r="G278" s="304"/>
    </row>
    <row r="279" s="283" customFormat="1" customHeight="1" spans="1:7">
      <c r="A279" s="288">
        <v>275</v>
      </c>
      <c r="B279" s="302" t="s">
        <v>14409</v>
      </c>
      <c r="C279" s="72" t="s">
        <v>14410</v>
      </c>
      <c r="D279" s="72">
        <v>11.26</v>
      </c>
      <c r="E279" s="288">
        <v>4.84</v>
      </c>
      <c r="F279" s="292">
        <v>54.5</v>
      </c>
      <c r="G279" s="304"/>
    </row>
    <row r="280" s="283" customFormat="1" customHeight="1" spans="1:7">
      <c r="A280" s="288">
        <v>276</v>
      </c>
      <c r="B280" s="302" t="s">
        <v>14411</v>
      </c>
      <c r="C280" s="72" t="s">
        <v>14387</v>
      </c>
      <c r="D280" s="72">
        <v>14.66</v>
      </c>
      <c r="E280" s="288">
        <v>4.84</v>
      </c>
      <c r="F280" s="292">
        <v>70.95</v>
      </c>
      <c r="G280" s="304"/>
    </row>
    <row r="281" s="283" customFormat="1" customHeight="1" spans="1:7">
      <c r="A281" s="288">
        <v>277</v>
      </c>
      <c r="B281" s="302" t="s">
        <v>14412</v>
      </c>
      <c r="C281" s="72" t="s">
        <v>14387</v>
      </c>
      <c r="D281" s="72">
        <v>53.79</v>
      </c>
      <c r="E281" s="288">
        <v>4.84</v>
      </c>
      <c r="F281" s="292">
        <v>260.34</v>
      </c>
      <c r="G281" s="304"/>
    </row>
    <row r="282" s="283" customFormat="1" customHeight="1" spans="1:7">
      <c r="A282" s="288">
        <v>278</v>
      </c>
      <c r="B282" s="302" t="s">
        <v>14413</v>
      </c>
      <c r="C282" s="72" t="s">
        <v>14387</v>
      </c>
      <c r="D282" s="72">
        <v>15.01</v>
      </c>
      <c r="E282" s="288">
        <v>4.84</v>
      </c>
      <c r="F282" s="292">
        <v>72.65</v>
      </c>
      <c r="G282" s="304"/>
    </row>
    <row r="283" s="283" customFormat="1" customHeight="1" spans="1:7">
      <c r="A283" s="288">
        <v>279</v>
      </c>
      <c r="B283" s="302" t="s">
        <v>14414</v>
      </c>
      <c r="C283" s="72" t="s">
        <v>14387</v>
      </c>
      <c r="D283" s="72">
        <v>9</v>
      </c>
      <c r="E283" s="288">
        <v>4.84</v>
      </c>
      <c r="F283" s="292">
        <v>43.56</v>
      </c>
      <c r="G283" s="304"/>
    </row>
    <row r="284" s="283" customFormat="1" customHeight="1" spans="1:7">
      <c r="A284" s="288">
        <v>280</v>
      </c>
      <c r="B284" s="302" t="s">
        <v>14415</v>
      </c>
      <c r="C284" s="72" t="s">
        <v>14387</v>
      </c>
      <c r="D284" s="72">
        <v>5</v>
      </c>
      <c r="E284" s="288">
        <v>4.84</v>
      </c>
      <c r="F284" s="292">
        <v>24.2</v>
      </c>
      <c r="G284" s="304"/>
    </row>
    <row r="285" s="283" customFormat="1" customHeight="1" spans="1:7">
      <c r="A285" s="288">
        <v>281</v>
      </c>
      <c r="B285" s="302" t="s">
        <v>14416</v>
      </c>
      <c r="C285" s="72" t="s">
        <v>14387</v>
      </c>
      <c r="D285" s="72">
        <v>8</v>
      </c>
      <c r="E285" s="288">
        <v>4.84</v>
      </c>
      <c r="F285" s="292">
        <v>38.72</v>
      </c>
      <c r="G285" s="304"/>
    </row>
    <row r="286" s="283" customFormat="1" customHeight="1" spans="1:7">
      <c r="A286" s="288">
        <v>282</v>
      </c>
      <c r="B286" s="302" t="s">
        <v>14411</v>
      </c>
      <c r="C286" s="72" t="s">
        <v>14410</v>
      </c>
      <c r="D286" s="72">
        <v>14.66</v>
      </c>
      <c r="E286" s="288">
        <v>4.84</v>
      </c>
      <c r="F286" s="292">
        <v>70.95</v>
      </c>
      <c r="G286" s="304"/>
    </row>
    <row r="287" s="283" customFormat="1" customHeight="1" spans="1:7">
      <c r="A287" s="288">
        <v>283</v>
      </c>
      <c r="B287" s="302" t="s">
        <v>14417</v>
      </c>
      <c r="C287" s="72" t="s">
        <v>14387</v>
      </c>
      <c r="D287" s="72">
        <v>31.06</v>
      </c>
      <c r="E287" s="288">
        <v>4.84</v>
      </c>
      <c r="F287" s="292">
        <v>150.33</v>
      </c>
      <c r="G287" s="304"/>
    </row>
    <row r="288" s="283" customFormat="1" customHeight="1" spans="1:7">
      <c r="A288" s="288">
        <v>284</v>
      </c>
      <c r="B288" s="302" t="s">
        <v>3379</v>
      </c>
      <c r="C288" s="72" t="s">
        <v>14387</v>
      </c>
      <c r="D288" s="72">
        <v>9.63</v>
      </c>
      <c r="E288" s="288">
        <v>4.84</v>
      </c>
      <c r="F288" s="292">
        <v>46.61</v>
      </c>
      <c r="G288" s="304"/>
    </row>
    <row r="289" s="283" customFormat="1" customHeight="1" spans="1:7">
      <c r="A289" s="288">
        <v>285</v>
      </c>
      <c r="B289" s="302" t="s">
        <v>14418</v>
      </c>
      <c r="C289" s="72" t="s">
        <v>14387</v>
      </c>
      <c r="D289" s="72">
        <v>8.8</v>
      </c>
      <c r="E289" s="288">
        <v>4.84</v>
      </c>
      <c r="F289" s="292">
        <v>42.59</v>
      </c>
      <c r="G289" s="304"/>
    </row>
    <row r="290" s="283" customFormat="1" customHeight="1" spans="1:7">
      <c r="A290" s="288">
        <v>286</v>
      </c>
      <c r="B290" s="302" t="s">
        <v>3251</v>
      </c>
      <c r="C290" s="72" t="s">
        <v>14387</v>
      </c>
      <c r="D290" s="72">
        <v>8.3</v>
      </c>
      <c r="E290" s="288">
        <v>4.84</v>
      </c>
      <c r="F290" s="292">
        <v>40.17</v>
      </c>
      <c r="G290" s="304"/>
    </row>
    <row r="291" s="283" customFormat="1" customHeight="1" spans="1:7">
      <c r="A291" s="288">
        <v>287</v>
      </c>
      <c r="B291" s="302" t="s">
        <v>14419</v>
      </c>
      <c r="C291" s="72" t="s">
        <v>14387</v>
      </c>
      <c r="D291" s="72">
        <v>15.16</v>
      </c>
      <c r="E291" s="288">
        <v>4.84</v>
      </c>
      <c r="F291" s="292">
        <v>73.37</v>
      </c>
      <c r="G291" s="304"/>
    </row>
    <row r="292" s="283" customFormat="1" customHeight="1" spans="1:7">
      <c r="A292" s="288">
        <v>288</v>
      </c>
      <c r="B292" s="302" t="s">
        <v>14328</v>
      </c>
      <c r="C292" s="72" t="s">
        <v>14387</v>
      </c>
      <c r="D292" s="72">
        <v>40.49</v>
      </c>
      <c r="E292" s="288">
        <v>4.84</v>
      </c>
      <c r="F292" s="292">
        <v>195.97</v>
      </c>
      <c r="G292" s="304"/>
    </row>
    <row r="293" s="283" customFormat="1" customHeight="1" spans="1:7">
      <c r="A293" s="288">
        <v>289</v>
      </c>
      <c r="B293" s="302" t="s">
        <v>3959</v>
      </c>
      <c r="C293" s="72" t="s">
        <v>14387</v>
      </c>
      <c r="D293" s="72">
        <v>19.07</v>
      </c>
      <c r="E293" s="288">
        <v>4.84</v>
      </c>
      <c r="F293" s="292">
        <v>92.3</v>
      </c>
      <c r="G293" s="304"/>
    </row>
    <row r="294" s="283" customFormat="1" customHeight="1" spans="1:7">
      <c r="A294" s="288">
        <v>290</v>
      </c>
      <c r="B294" s="302" t="s">
        <v>14420</v>
      </c>
      <c r="C294" s="72" t="s">
        <v>14387</v>
      </c>
      <c r="D294" s="72">
        <v>16.04</v>
      </c>
      <c r="E294" s="288">
        <v>4.84</v>
      </c>
      <c r="F294" s="292">
        <v>77.63</v>
      </c>
      <c r="G294" s="304"/>
    </row>
    <row r="295" s="283" customFormat="1" customHeight="1" spans="1:7">
      <c r="A295" s="288">
        <v>291</v>
      </c>
      <c r="B295" s="302" t="s">
        <v>4333</v>
      </c>
      <c r="C295" s="72" t="s">
        <v>14387</v>
      </c>
      <c r="D295" s="72">
        <v>48.86</v>
      </c>
      <c r="E295" s="288">
        <v>4.84</v>
      </c>
      <c r="F295" s="292">
        <v>236.48</v>
      </c>
      <c r="G295" s="304"/>
    </row>
    <row r="296" s="283" customFormat="1" customHeight="1" spans="1:7">
      <c r="A296" s="288">
        <v>292</v>
      </c>
      <c r="B296" s="302" t="s">
        <v>14421</v>
      </c>
      <c r="C296" s="72" t="s">
        <v>14387</v>
      </c>
      <c r="D296" s="72">
        <v>5</v>
      </c>
      <c r="E296" s="288">
        <v>4.84</v>
      </c>
      <c r="F296" s="292">
        <v>24.2</v>
      </c>
      <c r="G296" s="304"/>
    </row>
    <row r="297" s="283" customFormat="1" customHeight="1" spans="1:7">
      <c r="A297" s="288">
        <v>293</v>
      </c>
      <c r="B297" s="302" t="s">
        <v>14422</v>
      </c>
      <c r="C297" s="72" t="s">
        <v>14387</v>
      </c>
      <c r="D297" s="72">
        <v>40.03</v>
      </c>
      <c r="E297" s="288">
        <v>4.84</v>
      </c>
      <c r="F297" s="292">
        <v>193.75</v>
      </c>
      <c r="G297" s="304"/>
    </row>
    <row r="298" s="283" customFormat="1" customHeight="1" spans="1:7">
      <c r="A298" s="288">
        <v>294</v>
      </c>
      <c r="B298" s="302" t="s">
        <v>4442</v>
      </c>
      <c r="C298" s="72" t="s">
        <v>14387</v>
      </c>
      <c r="D298" s="72">
        <v>12.65</v>
      </c>
      <c r="E298" s="288">
        <v>4.84</v>
      </c>
      <c r="F298" s="292">
        <v>61.23</v>
      </c>
      <c r="G298" s="304"/>
    </row>
    <row r="299" s="283" customFormat="1" customHeight="1" spans="1:7">
      <c r="A299" s="288">
        <v>295</v>
      </c>
      <c r="B299" s="302" t="s">
        <v>3720</v>
      </c>
      <c r="C299" s="72" t="s">
        <v>14423</v>
      </c>
      <c r="D299" s="72">
        <v>126.56</v>
      </c>
      <c r="E299" s="288">
        <v>4.84</v>
      </c>
      <c r="F299" s="292">
        <v>612.55</v>
      </c>
      <c r="G299" s="304"/>
    </row>
    <row r="300" s="283" customFormat="1" customHeight="1" spans="1:7">
      <c r="A300" s="288">
        <v>296</v>
      </c>
      <c r="B300" s="302" t="s">
        <v>14424</v>
      </c>
      <c r="C300" s="72" t="s">
        <v>14423</v>
      </c>
      <c r="D300" s="72">
        <v>13.5</v>
      </c>
      <c r="E300" s="288">
        <v>4.84</v>
      </c>
      <c r="F300" s="292">
        <v>65.34</v>
      </c>
      <c r="G300" s="304"/>
    </row>
    <row r="301" s="283" customFormat="1" customHeight="1" spans="1:7">
      <c r="A301" s="288">
        <v>297</v>
      </c>
      <c r="B301" s="302" t="s">
        <v>14425</v>
      </c>
      <c r="C301" s="72" t="s">
        <v>14423</v>
      </c>
      <c r="D301" s="72">
        <v>15.81</v>
      </c>
      <c r="E301" s="288">
        <v>4.84</v>
      </c>
      <c r="F301" s="292">
        <v>76.52</v>
      </c>
      <c r="G301" s="304"/>
    </row>
    <row r="302" s="283" customFormat="1" customHeight="1" spans="1:7">
      <c r="A302" s="288">
        <v>298</v>
      </c>
      <c r="B302" s="302" t="s">
        <v>14426</v>
      </c>
      <c r="C302" s="72" t="s">
        <v>14423</v>
      </c>
      <c r="D302" s="72">
        <v>40.58</v>
      </c>
      <c r="E302" s="288">
        <v>4.84</v>
      </c>
      <c r="F302" s="292">
        <v>196.41</v>
      </c>
      <c r="G302" s="304"/>
    </row>
    <row r="303" s="283" customFormat="1" customHeight="1" spans="1:7">
      <c r="A303" s="288">
        <v>299</v>
      </c>
      <c r="B303" s="302" t="s">
        <v>6018</v>
      </c>
      <c r="C303" s="72" t="s">
        <v>14423</v>
      </c>
      <c r="D303" s="72">
        <v>10.21</v>
      </c>
      <c r="E303" s="288">
        <v>4.84</v>
      </c>
      <c r="F303" s="292">
        <v>49.42</v>
      </c>
      <c r="G303" s="304"/>
    </row>
    <row r="304" s="283" customFormat="1" customHeight="1" spans="1:7">
      <c r="A304" s="288">
        <v>300</v>
      </c>
      <c r="B304" s="302" t="s">
        <v>14427</v>
      </c>
      <c r="C304" s="72" t="s">
        <v>14423</v>
      </c>
      <c r="D304" s="72">
        <v>14.46</v>
      </c>
      <c r="E304" s="288">
        <v>4.84</v>
      </c>
      <c r="F304" s="292">
        <v>69.99</v>
      </c>
      <c r="G304" s="304"/>
    </row>
    <row r="305" s="283" customFormat="1" customHeight="1" spans="1:7">
      <c r="A305" s="288">
        <v>301</v>
      </c>
      <c r="B305" s="302" t="s">
        <v>14428</v>
      </c>
      <c r="C305" s="72" t="s">
        <v>14423</v>
      </c>
      <c r="D305" s="72">
        <v>16.37</v>
      </c>
      <c r="E305" s="288">
        <v>4.84</v>
      </c>
      <c r="F305" s="292">
        <v>79.23</v>
      </c>
      <c r="G305" s="304"/>
    </row>
    <row r="306" s="283" customFormat="1" customHeight="1" spans="1:7">
      <c r="A306" s="288">
        <v>302</v>
      </c>
      <c r="B306" s="302" t="s">
        <v>14429</v>
      </c>
      <c r="C306" s="72" t="s">
        <v>14423</v>
      </c>
      <c r="D306" s="72">
        <v>18.7</v>
      </c>
      <c r="E306" s="288">
        <v>4.84</v>
      </c>
      <c r="F306" s="292">
        <v>90.51</v>
      </c>
      <c r="G306" s="304"/>
    </row>
    <row r="307" s="283" customFormat="1" customHeight="1" spans="1:7">
      <c r="A307" s="288">
        <v>303</v>
      </c>
      <c r="B307" s="302" t="s">
        <v>14430</v>
      </c>
      <c r="C307" s="72" t="s">
        <v>14423</v>
      </c>
      <c r="D307" s="72">
        <v>4.33</v>
      </c>
      <c r="E307" s="288">
        <v>4.84</v>
      </c>
      <c r="F307" s="292">
        <v>20.96</v>
      </c>
      <c r="G307" s="304"/>
    </row>
    <row r="308" s="283" customFormat="1" customHeight="1" spans="1:7">
      <c r="A308" s="288">
        <v>304</v>
      </c>
      <c r="B308" s="302" t="s">
        <v>5128</v>
      </c>
      <c r="C308" s="72" t="s">
        <v>14423</v>
      </c>
      <c r="D308" s="72">
        <v>43.25</v>
      </c>
      <c r="E308" s="288">
        <v>4.84</v>
      </c>
      <c r="F308" s="292">
        <v>209.33</v>
      </c>
      <c r="G308" s="304"/>
    </row>
    <row r="309" s="283" customFormat="1" customHeight="1" spans="1:7">
      <c r="A309" s="288">
        <v>305</v>
      </c>
      <c r="B309" s="302" t="s">
        <v>3688</v>
      </c>
      <c r="C309" s="72" t="s">
        <v>14423</v>
      </c>
      <c r="D309" s="72">
        <v>38.55</v>
      </c>
      <c r="E309" s="288">
        <v>4.84</v>
      </c>
      <c r="F309" s="292">
        <v>186.58</v>
      </c>
      <c r="G309" s="304"/>
    </row>
    <row r="310" s="283" customFormat="1" customHeight="1" spans="1:7">
      <c r="A310" s="288">
        <v>306</v>
      </c>
      <c r="B310" s="302" t="s">
        <v>14431</v>
      </c>
      <c r="C310" s="72" t="s">
        <v>14423</v>
      </c>
      <c r="D310" s="72">
        <v>35.22</v>
      </c>
      <c r="E310" s="288">
        <v>4.84</v>
      </c>
      <c r="F310" s="292">
        <v>170.46</v>
      </c>
      <c r="G310" s="304"/>
    </row>
    <row r="311" s="283" customFormat="1" customHeight="1" spans="1:7">
      <c r="A311" s="288">
        <v>307</v>
      </c>
      <c r="B311" s="302" t="s">
        <v>14432</v>
      </c>
      <c r="C311" s="72" t="s">
        <v>14423</v>
      </c>
      <c r="D311" s="72">
        <v>44.09</v>
      </c>
      <c r="E311" s="288">
        <v>4.84</v>
      </c>
      <c r="F311" s="292">
        <v>213.4</v>
      </c>
      <c r="G311" s="304"/>
    </row>
    <row r="312" s="283" customFormat="1" customHeight="1" spans="1:7">
      <c r="A312" s="288">
        <v>308</v>
      </c>
      <c r="B312" s="302" t="s">
        <v>14433</v>
      </c>
      <c r="C312" s="72" t="s">
        <v>14423</v>
      </c>
      <c r="D312" s="72">
        <v>5.65</v>
      </c>
      <c r="E312" s="288">
        <v>4.84</v>
      </c>
      <c r="F312" s="292">
        <v>27.35</v>
      </c>
      <c r="G312" s="304"/>
    </row>
    <row r="313" s="283" customFormat="1" customHeight="1" spans="1:7">
      <c r="A313" s="288">
        <v>309</v>
      </c>
      <c r="B313" s="302" t="s">
        <v>13711</v>
      </c>
      <c r="C313" s="72" t="s">
        <v>14423</v>
      </c>
      <c r="D313" s="72">
        <v>31.43</v>
      </c>
      <c r="E313" s="288">
        <v>4.84</v>
      </c>
      <c r="F313" s="292">
        <v>152.12</v>
      </c>
      <c r="G313" s="304"/>
    </row>
    <row r="314" s="283" customFormat="1" customHeight="1" spans="1:7">
      <c r="A314" s="288">
        <v>310</v>
      </c>
      <c r="B314" s="302" t="s">
        <v>10973</v>
      </c>
      <c r="C314" s="72" t="s">
        <v>14423</v>
      </c>
      <c r="D314" s="72">
        <v>42.55</v>
      </c>
      <c r="E314" s="288">
        <v>4.84</v>
      </c>
      <c r="F314" s="292">
        <v>205.94</v>
      </c>
      <c r="G314" s="304"/>
    </row>
    <row r="315" s="283" customFormat="1" customHeight="1" spans="1:7">
      <c r="A315" s="288">
        <v>311</v>
      </c>
      <c r="B315" s="302" t="s">
        <v>14434</v>
      </c>
      <c r="C315" s="72" t="s">
        <v>14423</v>
      </c>
      <c r="D315" s="72">
        <v>19.84</v>
      </c>
      <c r="E315" s="288">
        <v>4.84</v>
      </c>
      <c r="F315" s="292">
        <v>96.03</v>
      </c>
      <c r="G315" s="304"/>
    </row>
    <row r="316" s="283" customFormat="1" customHeight="1" spans="1:7">
      <c r="A316" s="288">
        <v>312</v>
      </c>
      <c r="B316" s="302" t="s">
        <v>14435</v>
      </c>
      <c r="C316" s="72" t="s">
        <v>14423</v>
      </c>
      <c r="D316" s="72">
        <v>4.5</v>
      </c>
      <c r="E316" s="288">
        <v>4.84</v>
      </c>
      <c r="F316" s="292">
        <v>21.78</v>
      </c>
      <c r="G316" s="304"/>
    </row>
    <row r="317" s="283" customFormat="1" customHeight="1" spans="1:7">
      <c r="A317" s="288">
        <v>313</v>
      </c>
      <c r="B317" s="302" t="s">
        <v>14306</v>
      </c>
      <c r="C317" s="72" t="s">
        <v>14423</v>
      </c>
      <c r="D317" s="72">
        <v>10.35</v>
      </c>
      <c r="E317" s="288">
        <v>4.84</v>
      </c>
      <c r="F317" s="292">
        <v>50.09</v>
      </c>
      <c r="G317" s="304"/>
    </row>
    <row r="318" s="283" customFormat="1" customHeight="1" spans="1:7">
      <c r="A318" s="288">
        <v>314</v>
      </c>
      <c r="B318" s="302" t="s">
        <v>14436</v>
      </c>
      <c r="C318" s="72" t="s">
        <v>14423</v>
      </c>
      <c r="D318" s="72">
        <v>17.81</v>
      </c>
      <c r="E318" s="288">
        <v>4.84</v>
      </c>
      <c r="F318" s="292">
        <v>86.2</v>
      </c>
      <c r="G318" s="304"/>
    </row>
    <row r="319" s="283" customFormat="1" customHeight="1" spans="1:7">
      <c r="A319" s="288">
        <v>315</v>
      </c>
      <c r="B319" s="302" t="s">
        <v>14437</v>
      </c>
      <c r="C319" s="72" t="s">
        <v>14423</v>
      </c>
      <c r="D319" s="72">
        <v>14.03</v>
      </c>
      <c r="E319" s="288">
        <v>4.84</v>
      </c>
      <c r="F319" s="292">
        <v>67.91</v>
      </c>
      <c r="G319" s="304"/>
    </row>
    <row r="320" s="283" customFormat="1" customHeight="1" spans="1:7">
      <c r="A320" s="288">
        <v>316</v>
      </c>
      <c r="B320" s="302" t="s">
        <v>14438</v>
      </c>
      <c r="C320" s="72" t="s">
        <v>14423</v>
      </c>
      <c r="D320" s="72">
        <v>14.62</v>
      </c>
      <c r="E320" s="288">
        <v>4.84</v>
      </c>
      <c r="F320" s="292">
        <v>70.76</v>
      </c>
      <c r="G320" s="304"/>
    </row>
    <row r="321" s="283" customFormat="1" customHeight="1" spans="1:7">
      <c r="A321" s="288">
        <v>317</v>
      </c>
      <c r="B321" s="302" t="s">
        <v>3303</v>
      </c>
      <c r="C321" s="72" t="s">
        <v>14423</v>
      </c>
      <c r="D321" s="72">
        <v>15.38</v>
      </c>
      <c r="E321" s="288">
        <v>4.84</v>
      </c>
      <c r="F321" s="292">
        <v>74.44</v>
      </c>
      <c r="G321" s="304"/>
    </row>
    <row r="322" s="283" customFormat="1" customHeight="1" spans="1:7">
      <c r="A322" s="288">
        <v>318</v>
      </c>
      <c r="B322" s="302" t="s">
        <v>14439</v>
      </c>
      <c r="C322" s="72" t="s">
        <v>14423</v>
      </c>
      <c r="D322" s="72">
        <v>19.69</v>
      </c>
      <c r="E322" s="288">
        <v>4.84</v>
      </c>
      <c r="F322" s="292">
        <v>95.3</v>
      </c>
      <c r="G322" s="304"/>
    </row>
    <row r="323" s="283" customFormat="1" customHeight="1" spans="1:7">
      <c r="A323" s="288">
        <v>319</v>
      </c>
      <c r="B323" s="302" t="s">
        <v>4344</v>
      </c>
      <c r="C323" s="72" t="s">
        <v>14423</v>
      </c>
      <c r="D323" s="72">
        <v>10.67</v>
      </c>
      <c r="E323" s="288">
        <v>4.84</v>
      </c>
      <c r="F323" s="292">
        <v>51.64</v>
      </c>
      <c r="G323" s="304"/>
    </row>
    <row r="324" s="283" customFormat="1" customHeight="1" spans="1:7">
      <c r="A324" s="288">
        <v>320</v>
      </c>
      <c r="B324" s="302" t="s">
        <v>14440</v>
      </c>
      <c r="C324" s="72" t="s">
        <v>14423</v>
      </c>
      <c r="D324" s="72">
        <v>40.68</v>
      </c>
      <c r="E324" s="288">
        <v>4.84</v>
      </c>
      <c r="F324" s="292">
        <v>196.89</v>
      </c>
      <c r="G324" s="304"/>
    </row>
    <row r="325" s="283" customFormat="1" customHeight="1" spans="1:7">
      <c r="A325" s="288">
        <v>321</v>
      </c>
      <c r="B325" s="302" t="s">
        <v>5297</v>
      </c>
      <c r="C325" s="72" t="s">
        <v>14423</v>
      </c>
      <c r="D325" s="72">
        <v>9.43</v>
      </c>
      <c r="E325" s="288">
        <v>4.84</v>
      </c>
      <c r="F325" s="292">
        <v>45.64</v>
      </c>
      <c r="G325" s="304"/>
    </row>
    <row r="326" s="283" customFormat="1" customHeight="1" spans="1:7">
      <c r="A326" s="288">
        <v>322</v>
      </c>
      <c r="B326" s="302" t="s">
        <v>4862</v>
      </c>
      <c r="C326" s="72" t="s">
        <v>14423</v>
      </c>
      <c r="D326" s="72">
        <v>54.82</v>
      </c>
      <c r="E326" s="288">
        <v>4.84</v>
      </c>
      <c r="F326" s="292">
        <v>265.33</v>
      </c>
      <c r="G326" s="304"/>
    </row>
    <row r="327" s="283" customFormat="1" customHeight="1" spans="1:7">
      <c r="A327" s="288">
        <v>323</v>
      </c>
      <c r="B327" s="302" t="s">
        <v>14441</v>
      </c>
      <c r="C327" s="72" t="s">
        <v>14423</v>
      </c>
      <c r="D327" s="72">
        <v>18.72</v>
      </c>
      <c r="E327" s="288">
        <v>4.84</v>
      </c>
      <c r="F327" s="292">
        <v>90.6</v>
      </c>
      <c r="G327" s="304"/>
    </row>
    <row r="328" s="283" customFormat="1" customHeight="1" spans="1:7">
      <c r="A328" s="288">
        <v>324</v>
      </c>
      <c r="B328" s="302" t="s">
        <v>14442</v>
      </c>
      <c r="C328" s="72" t="s">
        <v>14423</v>
      </c>
      <c r="D328" s="72">
        <v>9.24</v>
      </c>
      <c r="E328" s="288">
        <v>4.84</v>
      </c>
      <c r="F328" s="292">
        <v>44.72</v>
      </c>
      <c r="G328" s="304"/>
    </row>
    <row r="329" s="283" customFormat="1" customHeight="1" spans="1:7">
      <c r="A329" s="288">
        <v>325</v>
      </c>
      <c r="B329" s="302" t="s">
        <v>8662</v>
      </c>
      <c r="C329" s="72" t="s">
        <v>14423</v>
      </c>
      <c r="D329" s="72">
        <v>51.68</v>
      </c>
      <c r="E329" s="288">
        <v>4.84</v>
      </c>
      <c r="F329" s="292">
        <v>250.13</v>
      </c>
      <c r="G329" s="304"/>
    </row>
    <row r="330" s="283" customFormat="1" customHeight="1" spans="1:7">
      <c r="A330" s="288">
        <v>326</v>
      </c>
      <c r="B330" s="302" t="s">
        <v>3336</v>
      </c>
      <c r="C330" s="72" t="s">
        <v>14423</v>
      </c>
      <c r="D330" s="72">
        <v>7.88</v>
      </c>
      <c r="E330" s="288">
        <v>4.84</v>
      </c>
      <c r="F330" s="292">
        <v>38.14</v>
      </c>
      <c r="G330" s="304"/>
    </row>
    <row r="331" s="283" customFormat="1" customHeight="1" spans="1:7">
      <c r="A331" s="288">
        <v>327</v>
      </c>
      <c r="B331" s="302" t="s">
        <v>14443</v>
      </c>
      <c r="C331" s="72" t="s">
        <v>14423</v>
      </c>
      <c r="D331" s="72">
        <v>7</v>
      </c>
      <c r="E331" s="288">
        <v>4.84</v>
      </c>
      <c r="F331" s="292">
        <v>33.88</v>
      </c>
      <c r="G331" s="304"/>
    </row>
    <row r="332" s="283" customFormat="1" customHeight="1" spans="1:7">
      <c r="A332" s="288">
        <v>328</v>
      </c>
      <c r="B332" s="302" t="s">
        <v>14444</v>
      </c>
      <c r="C332" s="72" t="s">
        <v>14423</v>
      </c>
      <c r="D332" s="72">
        <v>15.5</v>
      </c>
      <c r="E332" s="288">
        <v>4.84</v>
      </c>
      <c r="F332" s="292">
        <v>75.02</v>
      </c>
      <c r="G332" s="304"/>
    </row>
    <row r="333" s="283" customFormat="1" customHeight="1" spans="1:7">
      <c r="A333" s="288">
        <v>329</v>
      </c>
      <c r="B333" s="302" t="s">
        <v>14445</v>
      </c>
      <c r="C333" s="72" t="s">
        <v>14423</v>
      </c>
      <c r="D333" s="72">
        <v>62.23</v>
      </c>
      <c r="E333" s="288">
        <v>4.84</v>
      </c>
      <c r="F333" s="292">
        <v>301.19</v>
      </c>
      <c r="G333" s="304"/>
    </row>
    <row r="334" s="283" customFormat="1" customHeight="1" spans="1:7">
      <c r="A334" s="288">
        <v>330</v>
      </c>
      <c r="B334" s="302" t="s">
        <v>14446</v>
      </c>
      <c r="C334" s="72" t="s">
        <v>14423</v>
      </c>
      <c r="D334" s="72">
        <v>44.03</v>
      </c>
      <c r="E334" s="288">
        <v>4.84</v>
      </c>
      <c r="F334" s="292">
        <v>213.11</v>
      </c>
      <c r="G334" s="304"/>
    </row>
    <row r="335" s="283" customFormat="1" customHeight="1" spans="1:7">
      <c r="A335" s="288">
        <v>331</v>
      </c>
      <c r="B335" s="302" t="s">
        <v>3695</v>
      </c>
      <c r="C335" s="72" t="s">
        <v>14423</v>
      </c>
      <c r="D335" s="72">
        <v>15.96</v>
      </c>
      <c r="E335" s="288">
        <v>4.84</v>
      </c>
      <c r="F335" s="292">
        <v>77.25</v>
      </c>
      <c r="G335" s="304"/>
    </row>
    <row r="336" s="283" customFormat="1" customHeight="1" spans="1:7">
      <c r="A336" s="288">
        <v>332</v>
      </c>
      <c r="B336" s="302" t="s">
        <v>14447</v>
      </c>
      <c r="C336" s="72" t="s">
        <v>14423</v>
      </c>
      <c r="D336" s="72">
        <v>11.59</v>
      </c>
      <c r="E336" s="288">
        <v>4.84</v>
      </c>
      <c r="F336" s="292">
        <v>56.1</v>
      </c>
      <c r="G336" s="304"/>
    </row>
    <row r="337" s="283" customFormat="1" customHeight="1" spans="1:7">
      <c r="A337" s="288">
        <v>333</v>
      </c>
      <c r="B337" s="302" t="s">
        <v>3302</v>
      </c>
      <c r="C337" s="72" t="s">
        <v>14423</v>
      </c>
      <c r="D337" s="72">
        <v>7.54</v>
      </c>
      <c r="E337" s="288">
        <v>4.84</v>
      </c>
      <c r="F337" s="292">
        <v>36.49</v>
      </c>
      <c r="G337" s="304"/>
    </row>
    <row r="338" s="283" customFormat="1" customHeight="1" spans="1:7">
      <c r="A338" s="288">
        <v>334</v>
      </c>
      <c r="B338" s="302" t="s">
        <v>4168</v>
      </c>
      <c r="C338" s="72" t="s">
        <v>14423</v>
      </c>
      <c r="D338" s="72">
        <v>33.19</v>
      </c>
      <c r="E338" s="288">
        <v>4.84</v>
      </c>
      <c r="F338" s="292">
        <v>160.64</v>
      </c>
      <c r="G338" s="304"/>
    </row>
    <row r="339" s="283" customFormat="1" customHeight="1" spans="1:7">
      <c r="A339" s="288">
        <v>335</v>
      </c>
      <c r="B339" s="302" t="s">
        <v>4995</v>
      </c>
      <c r="C339" s="72" t="s">
        <v>14423</v>
      </c>
      <c r="D339" s="72">
        <v>26.56</v>
      </c>
      <c r="E339" s="288">
        <v>4.84</v>
      </c>
      <c r="F339" s="292">
        <v>128.55</v>
      </c>
      <c r="G339" s="304"/>
    </row>
    <row r="340" s="283" customFormat="1" customHeight="1" spans="1:7">
      <c r="A340" s="288">
        <v>336</v>
      </c>
      <c r="B340" s="302" t="s">
        <v>14448</v>
      </c>
      <c r="C340" s="72" t="s">
        <v>14423</v>
      </c>
      <c r="D340" s="72">
        <v>11.89</v>
      </c>
      <c r="E340" s="288">
        <v>4.84</v>
      </c>
      <c r="F340" s="292">
        <v>57.55</v>
      </c>
      <c r="G340" s="304"/>
    </row>
    <row r="341" s="283" customFormat="1" customHeight="1" spans="1:7">
      <c r="A341" s="288">
        <v>337</v>
      </c>
      <c r="B341" s="302" t="s">
        <v>3222</v>
      </c>
      <c r="C341" s="72" t="s">
        <v>14423</v>
      </c>
      <c r="D341" s="72">
        <v>4</v>
      </c>
      <c r="E341" s="288">
        <v>4.84</v>
      </c>
      <c r="F341" s="292">
        <v>19.36</v>
      </c>
      <c r="G341" s="304"/>
    </row>
    <row r="342" s="283" customFormat="1" customHeight="1" spans="1:7">
      <c r="A342" s="288">
        <v>338</v>
      </c>
      <c r="B342" s="302" t="s">
        <v>14449</v>
      </c>
      <c r="C342" s="72" t="s">
        <v>14450</v>
      </c>
      <c r="D342" s="72">
        <v>13.7</v>
      </c>
      <c r="E342" s="288">
        <v>4.84</v>
      </c>
      <c r="F342" s="292">
        <v>66.31</v>
      </c>
      <c r="G342" s="304"/>
    </row>
    <row r="343" s="283" customFormat="1" customHeight="1" spans="1:7">
      <c r="A343" s="288">
        <v>339</v>
      </c>
      <c r="B343" s="302" t="s">
        <v>14292</v>
      </c>
      <c r="C343" s="72" t="s">
        <v>14450</v>
      </c>
      <c r="D343" s="72">
        <v>12.2</v>
      </c>
      <c r="E343" s="288">
        <v>4.84</v>
      </c>
      <c r="F343" s="292">
        <v>59.05</v>
      </c>
      <c r="G343" s="304"/>
    </row>
    <row r="344" s="283" customFormat="1" customHeight="1" spans="1:7">
      <c r="A344" s="288">
        <v>340</v>
      </c>
      <c r="B344" s="302" t="s">
        <v>14451</v>
      </c>
      <c r="C344" s="72" t="s">
        <v>14450</v>
      </c>
      <c r="D344" s="72">
        <v>8.72</v>
      </c>
      <c r="E344" s="288">
        <v>4.84</v>
      </c>
      <c r="F344" s="292">
        <v>42.2</v>
      </c>
      <c r="G344" s="304"/>
    </row>
    <row r="345" s="283" customFormat="1" customHeight="1" spans="1:7">
      <c r="A345" s="288">
        <v>341</v>
      </c>
      <c r="B345" s="302" t="s">
        <v>14279</v>
      </c>
      <c r="C345" s="72" t="s">
        <v>14450</v>
      </c>
      <c r="D345" s="72">
        <v>12.17</v>
      </c>
      <c r="E345" s="288">
        <v>4.84</v>
      </c>
      <c r="F345" s="292">
        <v>58.9</v>
      </c>
      <c r="G345" s="304"/>
    </row>
    <row r="346" s="283" customFormat="1" customHeight="1" spans="1:7">
      <c r="A346" s="288">
        <v>342</v>
      </c>
      <c r="B346" s="302" t="s">
        <v>14452</v>
      </c>
      <c r="C346" s="72" t="s">
        <v>14450</v>
      </c>
      <c r="D346" s="72">
        <v>17.04</v>
      </c>
      <c r="E346" s="288">
        <v>4.84</v>
      </c>
      <c r="F346" s="292">
        <v>82.47</v>
      </c>
      <c r="G346" s="304"/>
    </row>
    <row r="347" s="283" customFormat="1" customHeight="1" spans="1:7">
      <c r="A347" s="288">
        <v>343</v>
      </c>
      <c r="B347" s="302" t="s">
        <v>6022</v>
      </c>
      <c r="C347" s="72" t="s">
        <v>14450</v>
      </c>
      <c r="D347" s="72">
        <v>20.75</v>
      </c>
      <c r="E347" s="288">
        <v>4.84</v>
      </c>
      <c r="F347" s="292">
        <v>100.43</v>
      </c>
      <c r="G347" s="304"/>
    </row>
    <row r="348" s="283" customFormat="1" customHeight="1" spans="1:7">
      <c r="A348" s="288">
        <v>344</v>
      </c>
      <c r="B348" s="302" t="s">
        <v>14453</v>
      </c>
      <c r="C348" s="72" t="s">
        <v>14450</v>
      </c>
      <c r="D348" s="72">
        <v>14.15</v>
      </c>
      <c r="E348" s="288">
        <v>4.84</v>
      </c>
      <c r="F348" s="292">
        <v>68.49</v>
      </c>
      <c r="G348" s="304"/>
    </row>
    <row r="349" s="283" customFormat="1" customHeight="1" spans="1:7">
      <c r="A349" s="288">
        <v>345</v>
      </c>
      <c r="B349" s="302" t="s">
        <v>5815</v>
      </c>
      <c r="C349" s="72" t="s">
        <v>14450</v>
      </c>
      <c r="D349" s="72">
        <v>11.38</v>
      </c>
      <c r="E349" s="288">
        <v>4.84</v>
      </c>
      <c r="F349" s="292">
        <v>55.08</v>
      </c>
      <c r="G349" s="304"/>
    </row>
    <row r="350" s="283" customFormat="1" customHeight="1" spans="1:7">
      <c r="A350" s="288">
        <v>346</v>
      </c>
      <c r="B350" s="302" t="s">
        <v>14454</v>
      </c>
      <c r="C350" s="72" t="s">
        <v>14450</v>
      </c>
      <c r="D350" s="72">
        <v>12.54</v>
      </c>
      <c r="E350" s="288">
        <v>4.84</v>
      </c>
      <c r="F350" s="292">
        <v>60.69</v>
      </c>
      <c r="G350" s="304"/>
    </row>
    <row r="351" s="283" customFormat="1" customHeight="1" spans="1:7">
      <c r="A351" s="288">
        <v>347</v>
      </c>
      <c r="B351" s="302" t="s">
        <v>14455</v>
      </c>
      <c r="C351" s="72" t="s">
        <v>14450</v>
      </c>
      <c r="D351" s="72">
        <v>7.02</v>
      </c>
      <c r="E351" s="288">
        <v>4.84</v>
      </c>
      <c r="F351" s="292">
        <v>33.98</v>
      </c>
      <c r="G351" s="304"/>
    </row>
    <row r="352" s="283" customFormat="1" customHeight="1" spans="1:7">
      <c r="A352" s="288">
        <v>348</v>
      </c>
      <c r="B352" s="302" t="s">
        <v>14456</v>
      </c>
      <c r="C352" s="72" t="s">
        <v>14450</v>
      </c>
      <c r="D352" s="72">
        <v>20.23</v>
      </c>
      <c r="E352" s="288">
        <v>4.84</v>
      </c>
      <c r="F352" s="292">
        <v>97.91</v>
      </c>
      <c r="G352" s="304"/>
    </row>
    <row r="353" s="283" customFormat="1" customHeight="1" spans="1:7">
      <c r="A353" s="288">
        <v>349</v>
      </c>
      <c r="B353" s="302" t="s">
        <v>3911</v>
      </c>
      <c r="C353" s="72" t="s">
        <v>14450</v>
      </c>
      <c r="D353" s="72">
        <v>11.84</v>
      </c>
      <c r="E353" s="288">
        <v>4.84</v>
      </c>
      <c r="F353" s="292">
        <v>57.31</v>
      </c>
      <c r="G353" s="304"/>
    </row>
    <row r="354" s="283" customFormat="1" customHeight="1" spans="1:7">
      <c r="A354" s="288">
        <v>350</v>
      </c>
      <c r="B354" s="302" t="s">
        <v>14457</v>
      </c>
      <c r="C354" s="72" t="s">
        <v>14450</v>
      </c>
      <c r="D354" s="72">
        <v>0.42</v>
      </c>
      <c r="E354" s="288">
        <v>4.84</v>
      </c>
      <c r="F354" s="292">
        <v>2.03</v>
      </c>
      <c r="G354" s="304"/>
    </row>
    <row r="355" s="283" customFormat="1" customHeight="1" spans="1:7">
      <c r="A355" s="288">
        <v>351</v>
      </c>
      <c r="B355" s="302" t="s">
        <v>14458</v>
      </c>
      <c r="C355" s="72" t="s">
        <v>14450</v>
      </c>
      <c r="D355" s="72">
        <v>5</v>
      </c>
      <c r="E355" s="288">
        <v>4.84</v>
      </c>
      <c r="F355" s="292">
        <v>24.2</v>
      </c>
      <c r="G355" s="304"/>
    </row>
    <row r="356" s="283" customFormat="1" customHeight="1" spans="1:7">
      <c r="A356" s="288">
        <v>352</v>
      </c>
      <c r="B356" s="302" t="s">
        <v>14459</v>
      </c>
      <c r="C356" s="72" t="s">
        <v>14450</v>
      </c>
      <c r="D356" s="72">
        <v>9.89</v>
      </c>
      <c r="E356" s="288">
        <v>4.84</v>
      </c>
      <c r="F356" s="292">
        <v>47.87</v>
      </c>
      <c r="G356" s="304"/>
    </row>
    <row r="357" s="283" customFormat="1" customHeight="1" spans="1:7">
      <c r="A357" s="288">
        <v>353</v>
      </c>
      <c r="B357" s="302" t="s">
        <v>3522</v>
      </c>
      <c r="C357" s="72" t="s">
        <v>14450</v>
      </c>
      <c r="D357" s="72">
        <v>15</v>
      </c>
      <c r="E357" s="288">
        <v>4.84</v>
      </c>
      <c r="F357" s="292">
        <v>72.6</v>
      </c>
      <c r="G357" s="304"/>
    </row>
    <row r="358" s="283" customFormat="1" customHeight="1" spans="1:7">
      <c r="A358" s="288">
        <v>354</v>
      </c>
      <c r="B358" s="302" t="s">
        <v>14460</v>
      </c>
      <c r="C358" s="72" t="s">
        <v>14450</v>
      </c>
      <c r="D358" s="72">
        <v>9.81</v>
      </c>
      <c r="E358" s="288">
        <v>4.84</v>
      </c>
      <c r="F358" s="292">
        <v>47.48</v>
      </c>
      <c r="G358" s="304"/>
    </row>
    <row r="359" s="283" customFormat="1" customHeight="1" spans="1:7">
      <c r="A359" s="288">
        <v>355</v>
      </c>
      <c r="B359" s="302" t="s">
        <v>12129</v>
      </c>
      <c r="C359" s="72" t="s">
        <v>14450</v>
      </c>
      <c r="D359" s="72">
        <v>15.13</v>
      </c>
      <c r="E359" s="288">
        <v>4.84</v>
      </c>
      <c r="F359" s="292">
        <v>73.23</v>
      </c>
      <c r="G359" s="304"/>
    </row>
    <row r="360" s="283" customFormat="1" customHeight="1" spans="1:7">
      <c r="A360" s="288">
        <v>356</v>
      </c>
      <c r="B360" s="302" t="s">
        <v>14461</v>
      </c>
      <c r="C360" s="72" t="s">
        <v>14450</v>
      </c>
      <c r="D360" s="72">
        <v>7.13</v>
      </c>
      <c r="E360" s="288">
        <v>4.84</v>
      </c>
      <c r="F360" s="292">
        <v>34.51</v>
      </c>
      <c r="G360" s="304"/>
    </row>
    <row r="361" s="283" customFormat="1" customHeight="1" spans="1:7">
      <c r="A361" s="288">
        <v>357</v>
      </c>
      <c r="B361" s="302" t="s">
        <v>14462</v>
      </c>
      <c r="C361" s="72" t="s">
        <v>14450</v>
      </c>
      <c r="D361" s="72">
        <v>9.79</v>
      </c>
      <c r="E361" s="288">
        <v>4.84</v>
      </c>
      <c r="F361" s="292">
        <v>47.38</v>
      </c>
      <c r="G361" s="304"/>
    </row>
    <row r="362" s="283" customFormat="1" customHeight="1" spans="1:7">
      <c r="A362" s="288">
        <v>358</v>
      </c>
      <c r="B362" s="302" t="s">
        <v>14463</v>
      </c>
      <c r="C362" s="72" t="s">
        <v>14450</v>
      </c>
      <c r="D362" s="72">
        <v>11.14</v>
      </c>
      <c r="E362" s="288">
        <v>4.84</v>
      </c>
      <c r="F362" s="292">
        <v>53.92</v>
      </c>
      <c r="G362" s="304"/>
    </row>
    <row r="363" s="283" customFormat="1" customHeight="1" spans="1:7">
      <c r="A363" s="288">
        <v>359</v>
      </c>
      <c r="B363" s="302" t="s">
        <v>10159</v>
      </c>
      <c r="C363" s="72" t="s">
        <v>14450</v>
      </c>
      <c r="D363" s="72">
        <v>10.64</v>
      </c>
      <c r="E363" s="288">
        <v>4.84</v>
      </c>
      <c r="F363" s="292">
        <v>51.5</v>
      </c>
      <c r="G363" s="304"/>
    </row>
    <row r="364" s="283" customFormat="1" customHeight="1" spans="1:7">
      <c r="A364" s="288">
        <v>360</v>
      </c>
      <c r="B364" s="302" t="s">
        <v>3445</v>
      </c>
      <c r="C364" s="72" t="s">
        <v>14450</v>
      </c>
      <c r="D364" s="72">
        <v>14.66</v>
      </c>
      <c r="E364" s="288">
        <v>4.84</v>
      </c>
      <c r="F364" s="292">
        <v>70.95</v>
      </c>
      <c r="G364" s="304"/>
    </row>
    <row r="365" s="283" customFormat="1" customHeight="1" spans="1:7">
      <c r="A365" s="288">
        <v>361</v>
      </c>
      <c r="B365" s="302" t="s">
        <v>14238</v>
      </c>
      <c r="C365" s="72" t="s">
        <v>14450</v>
      </c>
      <c r="D365" s="72">
        <v>16.44</v>
      </c>
      <c r="E365" s="288">
        <v>4.84</v>
      </c>
      <c r="F365" s="292">
        <v>79.57</v>
      </c>
      <c r="G365" s="304"/>
    </row>
    <row r="366" s="283" customFormat="1" customHeight="1" spans="1:7">
      <c r="A366" s="288">
        <v>362</v>
      </c>
      <c r="B366" s="302" t="s">
        <v>14464</v>
      </c>
      <c r="C366" s="72" t="s">
        <v>14450</v>
      </c>
      <c r="D366" s="72">
        <v>10.37</v>
      </c>
      <c r="E366" s="288">
        <v>4.84</v>
      </c>
      <c r="F366" s="292">
        <v>50.19</v>
      </c>
      <c r="G366" s="304"/>
    </row>
    <row r="367" s="283" customFormat="1" customHeight="1" spans="1:7">
      <c r="A367" s="288">
        <v>363</v>
      </c>
      <c r="B367" s="302" t="s">
        <v>3388</v>
      </c>
      <c r="C367" s="72" t="s">
        <v>14450</v>
      </c>
      <c r="D367" s="72">
        <v>7.52</v>
      </c>
      <c r="E367" s="288">
        <v>4.84</v>
      </c>
      <c r="F367" s="292">
        <v>36.4</v>
      </c>
      <c r="G367" s="304"/>
    </row>
    <row r="368" s="283" customFormat="1" customHeight="1" spans="1:7">
      <c r="A368" s="288">
        <v>364</v>
      </c>
      <c r="B368" s="302" t="s">
        <v>14288</v>
      </c>
      <c r="C368" s="72" t="s">
        <v>14450</v>
      </c>
      <c r="D368" s="72">
        <v>7.26</v>
      </c>
      <c r="E368" s="288">
        <v>4.84</v>
      </c>
      <c r="F368" s="292">
        <v>35.14</v>
      </c>
      <c r="G368" s="304"/>
    </row>
    <row r="369" s="283" customFormat="1" customHeight="1" spans="1:7">
      <c r="A369" s="288">
        <v>365</v>
      </c>
      <c r="B369" s="302" t="s">
        <v>14465</v>
      </c>
      <c r="C369" s="72" t="s">
        <v>14450</v>
      </c>
      <c r="D369" s="72">
        <v>11.91</v>
      </c>
      <c r="E369" s="288">
        <v>4.84</v>
      </c>
      <c r="F369" s="292">
        <v>57.64</v>
      </c>
      <c r="G369" s="304"/>
    </row>
    <row r="370" s="283" customFormat="1" customHeight="1" spans="1:7">
      <c r="A370" s="288">
        <v>366</v>
      </c>
      <c r="B370" s="302" t="s">
        <v>14466</v>
      </c>
      <c r="C370" s="72" t="s">
        <v>14450</v>
      </c>
      <c r="D370" s="72">
        <v>14.77</v>
      </c>
      <c r="E370" s="288">
        <v>4.84</v>
      </c>
      <c r="F370" s="292">
        <v>71.49</v>
      </c>
      <c r="G370" s="304"/>
    </row>
    <row r="371" s="283" customFormat="1" customHeight="1" spans="1:7">
      <c r="A371" s="288">
        <v>367</v>
      </c>
      <c r="B371" s="302" t="s">
        <v>14467</v>
      </c>
      <c r="C371" s="72" t="s">
        <v>14450</v>
      </c>
      <c r="D371" s="72">
        <v>8.51</v>
      </c>
      <c r="E371" s="288">
        <v>4.84</v>
      </c>
      <c r="F371" s="292">
        <v>41.19</v>
      </c>
      <c r="G371" s="304"/>
    </row>
    <row r="372" s="283" customFormat="1" customHeight="1" spans="1:7">
      <c r="A372" s="288">
        <v>368</v>
      </c>
      <c r="B372" s="302" t="s">
        <v>14468</v>
      </c>
      <c r="C372" s="72" t="s">
        <v>14450</v>
      </c>
      <c r="D372" s="72">
        <v>6.08</v>
      </c>
      <c r="E372" s="288">
        <v>4.84</v>
      </c>
      <c r="F372" s="292">
        <v>29.43</v>
      </c>
      <c r="G372" s="304"/>
    </row>
    <row r="373" s="283" customFormat="1" customHeight="1" spans="1:7">
      <c r="A373" s="288">
        <v>369</v>
      </c>
      <c r="B373" s="302" t="s">
        <v>14469</v>
      </c>
      <c r="C373" s="72" t="s">
        <v>14450</v>
      </c>
      <c r="D373" s="72">
        <v>3.21</v>
      </c>
      <c r="E373" s="288">
        <v>4.84</v>
      </c>
      <c r="F373" s="292">
        <v>15.54</v>
      </c>
      <c r="G373" s="304"/>
    </row>
    <row r="374" s="283" customFormat="1" customHeight="1" spans="1:7">
      <c r="A374" s="288">
        <v>370</v>
      </c>
      <c r="B374" s="302" t="s">
        <v>14470</v>
      </c>
      <c r="C374" s="72" t="s">
        <v>14450</v>
      </c>
      <c r="D374" s="72">
        <v>6</v>
      </c>
      <c r="E374" s="288">
        <v>4.84</v>
      </c>
      <c r="F374" s="292">
        <v>29.04</v>
      </c>
      <c r="G374" s="304"/>
    </row>
    <row r="375" s="283" customFormat="1" customHeight="1" spans="1:7">
      <c r="A375" s="288">
        <v>371</v>
      </c>
      <c r="B375" s="302" t="s">
        <v>14471</v>
      </c>
      <c r="C375" s="72" t="s">
        <v>14450</v>
      </c>
      <c r="D375" s="72">
        <v>13.81</v>
      </c>
      <c r="E375" s="288">
        <v>4.84</v>
      </c>
      <c r="F375" s="292">
        <v>66.84</v>
      </c>
      <c r="G375" s="304"/>
    </row>
    <row r="376" s="283" customFormat="1" customHeight="1" spans="1:7">
      <c r="A376" s="288">
        <v>372</v>
      </c>
      <c r="B376" s="302" t="s">
        <v>14472</v>
      </c>
      <c r="C376" s="72" t="s">
        <v>14473</v>
      </c>
      <c r="D376" s="72">
        <v>31.38</v>
      </c>
      <c r="E376" s="288">
        <v>4.84</v>
      </c>
      <c r="F376" s="292">
        <v>151.88</v>
      </c>
      <c r="G376" s="304"/>
    </row>
    <row r="377" s="283" customFormat="1" customHeight="1" spans="1:7">
      <c r="A377" s="288">
        <v>373</v>
      </c>
      <c r="B377" s="302" t="s">
        <v>14474</v>
      </c>
      <c r="C377" s="72" t="s">
        <v>14473</v>
      </c>
      <c r="D377" s="72">
        <v>10.68</v>
      </c>
      <c r="E377" s="288">
        <v>4.84</v>
      </c>
      <c r="F377" s="292">
        <v>51.69</v>
      </c>
      <c r="G377" s="304"/>
    </row>
    <row r="378" s="283" customFormat="1" customHeight="1" spans="1:7">
      <c r="A378" s="288">
        <v>374</v>
      </c>
      <c r="B378" s="302" t="s">
        <v>14475</v>
      </c>
      <c r="C378" s="72" t="s">
        <v>14473</v>
      </c>
      <c r="D378" s="72">
        <v>12.84</v>
      </c>
      <c r="E378" s="288">
        <v>4.84</v>
      </c>
      <c r="F378" s="292">
        <v>62.15</v>
      </c>
      <c r="G378" s="304"/>
    </row>
    <row r="379" s="283" customFormat="1" customHeight="1" spans="1:7">
      <c r="A379" s="288">
        <v>375</v>
      </c>
      <c r="B379" s="302" t="s">
        <v>14476</v>
      </c>
      <c r="C379" s="72" t="s">
        <v>14473</v>
      </c>
      <c r="D379" s="72">
        <v>13.42</v>
      </c>
      <c r="E379" s="288">
        <v>4.84</v>
      </c>
      <c r="F379" s="292">
        <v>64.95</v>
      </c>
      <c r="G379" s="304"/>
    </row>
    <row r="380" s="283" customFormat="1" customHeight="1" spans="1:7">
      <c r="A380" s="288">
        <v>376</v>
      </c>
      <c r="B380" s="302" t="s">
        <v>14477</v>
      </c>
      <c r="C380" s="72" t="s">
        <v>14473</v>
      </c>
      <c r="D380" s="72">
        <v>15.68</v>
      </c>
      <c r="E380" s="288">
        <v>4.84</v>
      </c>
      <c r="F380" s="292">
        <v>75.89</v>
      </c>
      <c r="G380" s="304"/>
    </row>
    <row r="381" s="283" customFormat="1" customHeight="1" spans="1:7">
      <c r="A381" s="288">
        <v>377</v>
      </c>
      <c r="B381" s="302" t="s">
        <v>14478</v>
      </c>
      <c r="C381" s="72" t="s">
        <v>14473</v>
      </c>
      <c r="D381" s="72">
        <v>7.24</v>
      </c>
      <c r="E381" s="288">
        <v>4.84</v>
      </c>
      <c r="F381" s="292">
        <v>35.04</v>
      </c>
      <c r="G381" s="304"/>
    </row>
    <row r="382" s="283" customFormat="1" customHeight="1" spans="1:7">
      <c r="A382" s="288">
        <v>378</v>
      </c>
      <c r="B382" s="302" t="s">
        <v>14479</v>
      </c>
      <c r="C382" s="72" t="s">
        <v>14473</v>
      </c>
      <c r="D382" s="72">
        <v>19.33</v>
      </c>
      <c r="E382" s="288">
        <v>4.84</v>
      </c>
      <c r="F382" s="292">
        <v>93.56</v>
      </c>
      <c r="G382" s="304"/>
    </row>
    <row r="383" s="283" customFormat="1" customHeight="1" spans="1:7">
      <c r="A383" s="288">
        <v>379</v>
      </c>
      <c r="B383" s="302" t="s">
        <v>14480</v>
      </c>
      <c r="C383" s="72" t="s">
        <v>14473</v>
      </c>
      <c r="D383" s="72">
        <v>17.82</v>
      </c>
      <c r="E383" s="288">
        <v>4.84</v>
      </c>
      <c r="F383" s="292">
        <v>86.25</v>
      </c>
      <c r="G383" s="304"/>
    </row>
    <row r="384" s="283" customFormat="1" customHeight="1" spans="1:7">
      <c r="A384" s="288">
        <v>380</v>
      </c>
      <c r="B384" s="302" t="s">
        <v>14481</v>
      </c>
      <c r="C384" s="72" t="s">
        <v>14473</v>
      </c>
      <c r="D384" s="72">
        <v>10.98</v>
      </c>
      <c r="E384" s="288">
        <v>4.84</v>
      </c>
      <c r="F384" s="292">
        <v>53.14</v>
      </c>
      <c r="G384" s="304"/>
    </row>
    <row r="385" s="283" customFormat="1" customHeight="1" spans="1:7">
      <c r="A385" s="288">
        <v>381</v>
      </c>
      <c r="B385" s="302" t="s">
        <v>14482</v>
      </c>
      <c r="C385" s="72" t="s">
        <v>14473</v>
      </c>
      <c r="D385" s="72">
        <v>15.87</v>
      </c>
      <c r="E385" s="288">
        <v>4.84</v>
      </c>
      <c r="F385" s="292">
        <v>76.81</v>
      </c>
      <c r="G385" s="304"/>
    </row>
    <row r="386" s="283" customFormat="1" customHeight="1" spans="1:7">
      <c r="A386" s="288">
        <v>382</v>
      </c>
      <c r="B386" s="302" t="s">
        <v>14483</v>
      </c>
      <c r="C386" s="72" t="s">
        <v>14473</v>
      </c>
      <c r="D386" s="72">
        <v>12.44</v>
      </c>
      <c r="E386" s="288">
        <v>4.84</v>
      </c>
      <c r="F386" s="292">
        <v>60.21</v>
      </c>
      <c r="G386" s="304"/>
    </row>
    <row r="387" s="283" customFormat="1" customHeight="1" spans="1:7">
      <c r="A387" s="288">
        <v>383</v>
      </c>
      <c r="B387" s="302" t="s">
        <v>5158</v>
      </c>
      <c r="C387" s="72" t="s">
        <v>14473</v>
      </c>
      <c r="D387" s="72">
        <v>21.34</v>
      </c>
      <c r="E387" s="288">
        <v>4.84</v>
      </c>
      <c r="F387" s="292">
        <v>103.29</v>
      </c>
      <c r="G387" s="304"/>
    </row>
    <row r="388" s="283" customFormat="1" customHeight="1" spans="1:7">
      <c r="A388" s="288">
        <v>384</v>
      </c>
      <c r="B388" s="302" t="s">
        <v>14484</v>
      </c>
      <c r="C388" s="72" t="s">
        <v>14473</v>
      </c>
      <c r="D388" s="72">
        <v>13.89</v>
      </c>
      <c r="E388" s="288">
        <v>4.84</v>
      </c>
      <c r="F388" s="292">
        <v>67.23</v>
      </c>
      <c r="G388" s="304"/>
    </row>
    <row r="389" s="283" customFormat="1" customHeight="1" spans="1:7">
      <c r="A389" s="288">
        <v>385</v>
      </c>
      <c r="B389" s="302" t="s">
        <v>14485</v>
      </c>
      <c r="C389" s="72" t="s">
        <v>14473</v>
      </c>
      <c r="D389" s="72">
        <v>20.02</v>
      </c>
      <c r="E389" s="288">
        <v>4.84</v>
      </c>
      <c r="F389" s="292">
        <v>96.9</v>
      </c>
      <c r="G389" s="304"/>
    </row>
    <row r="390" s="283" customFormat="1" customHeight="1" spans="1:7">
      <c r="A390" s="288">
        <v>386</v>
      </c>
      <c r="B390" s="302" t="s">
        <v>14486</v>
      </c>
      <c r="C390" s="72" t="s">
        <v>14473</v>
      </c>
      <c r="D390" s="72">
        <v>12.69</v>
      </c>
      <c r="E390" s="288">
        <v>4.84</v>
      </c>
      <c r="F390" s="292">
        <v>61.42</v>
      </c>
      <c r="G390" s="304"/>
    </row>
    <row r="391" s="283" customFormat="1" customHeight="1" spans="1:7">
      <c r="A391" s="288">
        <v>387</v>
      </c>
      <c r="B391" s="302" t="s">
        <v>5151</v>
      </c>
      <c r="C391" s="72" t="s">
        <v>14473</v>
      </c>
      <c r="D391" s="72">
        <v>11.14</v>
      </c>
      <c r="E391" s="288">
        <v>4.84</v>
      </c>
      <c r="F391" s="292">
        <v>53.92</v>
      </c>
      <c r="G391" s="304"/>
    </row>
    <row r="392" s="283" customFormat="1" customHeight="1" spans="1:7">
      <c r="A392" s="288">
        <v>388</v>
      </c>
      <c r="B392" s="302" t="s">
        <v>14487</v>
      </c>
      <c r="C392" s="72" t="s">
        <v>14473</v>
      </c>
      <c r="D392" s="72">
        <v>6.29</v>
      </c>
      <c r="E392" s="288">
        <v>4.84</v>
      </c>
      <c r="F392" s="292">
        <v>30.44</v>
      </c>
      <c r="G392" s="304"/>
    </row>
    <row r="393" s="283" customFormat="1" customHeight="1" spans="1:7">
      <c r="A393" s="288">
        <v>389</v>
      </c>
      <c r="B393" s="302" t="s">
        <v>14488</v>
      </c>
      <c r="C393" s="72" t="s">
        <v>14473</v>
      </c>
      <c r="D393" s="72">
        <v>14.98</v>
      </c>
      <c r="E393" s="288">
        <v>4.84</v>
      </c>
      <c r="F393" s="292">
        <v>72.5</v>
      </c>
      <c r="G393" s="304"/>
    </row>
    <row r="394" s="283" customFormat="1" customHeight="1" spans="1:7">
      <c r="A394" s="288">
        <v>390</v>
      </c>
      <c r="B394" s="302" t="s">
        <v>14489</v>
      </c>
      <c r="C394" s="72" t="s">
        <v>14473</v>
      </c>
      <c r="D394" s="72">
        <v>6.18</v>
      </c>
      <c r="E394" s="288">
        <v>4.84</v>
      </c>
      <c r="F394" s="292">
        <v>29.91</v>
      </c>
      <c r="G394" s="304"/>
    </row>
    <row r="395" s="283" customFormat="1" customHeight="1" spans="1:7">
      <c r="A395" s="288">
        <v>391</v>
      </c>
      <c r="B395" s="302" t="s">
        <v>14490</v>
      </c>
      <c r="C395" s="72" t="s">
        <v>14473</v>
      </c>
      <c r="D395" s="72">
        <v>9.77</v>
      </c>
      <c r="E395" s="288">
        <v>4.84</v>
      </c>
      <c r="F395" s="292">
        <v>47.29</v>
      </c>
      <c r="G395" s="304"/>
    </row>
    <row r="396" s="283" customFormat="1" customHeight="1" spans="1:7">
      <c r="A396" s="288">
        <v>392</v>
      </c>
      <c r="B396" s="302" t="s">
        <v>14491</v>
      </c>
      <c r="C396" s="72" t="s">
        <v>14473</v>
      </c>
      <c r="D396" s="72">
        <v>11.3</v>
      </c>
      <c r="E396" s="288">
        <v>4.84</v>
      </c>
      <c r="F396" s="292">
        <v>54.69</v>
      </c>
      <c r="G396" s="304"/>
    </row>
    <row r="397" s="283" customFormat="1" customHeight="1" spans="1:7">
      <c r="A397" s="288">
        <v>393</v>
      </c>
      <c r="B397" s="302" t="s">
        <v>14492</v>
      </c>
      <c r="C397" s="72" t="s">
        <v>14473</v>
      </c>
      <c r="D397" s="72">
        <v>9.43</v>
      </c>
      <c r="E397" s="288">
        <v>4.84</v>
      </c>
      <c r="F397" s="292">
        <v>45.64</v>
      </c>
      <c r="G397" s="304"/>
    </row>
    <row r="398" s="283" customFormat="1" customHeight="1" spans="1:7">
      <c r="A398" s="288">
        <v>394</v>
      </c>
      <c r="B398" s="302" t="s">
        <v>14493</v>
      </c>
      <c r="C398" s="72" t="s">
        <v>14473</v>
      </c>
      <c r="D398" s="72">
        <v>10.7</v>
      </c>
      <c r="E398" s="288">
        <v>4.84</v>
      </c>
      <c r="F398" s="292">
        <v>51.79</v>
      </c>
      <c r="G398" s="304"/>
    </row>
    <row r="399" s="283" customFormat="1" customHeight="1" spans="1:7">
      <c r="A399" s="288">
        <v>395</v>
      </c>
      <c r="B399" s="302" t="s">
        <v>14494</v>
      </c>
      <c r="C399" s="72" t="s">
        <v>14473</v>
      </c>
      <c r="D399" s="72">
        <v>5.58</v>
      </c>
      <c r="E399" s="288">
        <v>4.84</v>
      </c>
      <c r="F399" s="292">
        <v>27.01</v>
      </c>
      <c r="G399" s="304"/>
    </row>
    <row r="400" s="283" customFormat="1" customHeight="1" spans="1:7">
      <c r="A400" s="288">
        <v>396</v>
      </c>
      <c r="B400" s="302" t="s">
        <v>14495</v>
      </c>
      <c r="C400" s="72" t="s">
        <v>14473</v>
      </c>
      <c r="D400" s="72">
        <v>4.34</v>
      </c>
      <c r="E400" s="288">
        <v>4.84</v>
      </c>
      <c r="F400" s="292">
        <v>21.01</v>
      </c>
      <c r="G400" s="304"/>
    </row>
    <row r="401" s="283" customFormat="1" customHeight="1" spans="1:7">
      <c r="A401" s="288">
        <v>397</v>
      </c>
      <c r="B401" s="302" t="s">
        <v>14496</v>
      </c>
      <c r="C401" s="72" t="s">
        <v>14473</v>
      </c>
      <c r="D401" s="72">
        <v>5.76</v>
      </c>
      <c r="E401" s="288">
        <v>4.84</v>
      </c>
      <c r="F401" s="292">
        <v>27.88</v>
      </c>
      <c r="G401" s="304"/>
    </row>
    <row r="402" s="283" customFormat="1" customHeight="1" spans="1:7">
      <c r="A402" s="288">
        <v>398</v>
      </c>
      <c r="B402" s="302" t="s">
        <v>4305</v>
      </c>
      <c r="C402" s="72" t="s">
        <v>14410</v>
      </c>
      <c r="D402" s="72">
        <v>6.03</v>
      </c>
      <c r="E402" s="288">
        <v>4.84</v>
      </c>
      <c r="F402" s="292">
        <v>29.19</v>
      </c>
      <c r="G402" s="304"/>
    </row>
    <row r="403" s="283" customFormat="1" customHeight="1" spans="1:7">
      <c r="A403" s="288">
        <v>399</v>
      </c>
      <c r="B403" s="302" t="s">
        <v>14497</v>
      </c>
      <c r="C403" s="72" t="s">
        <v>14410</v>
      </c>
      <c r="D403" s="72">
        <v>14</v>
      </c>
      <c r="E403" s="288">
        <v>4.84</v>
      </c>
      <c r="F403" s="292">
        <v>67.76</v>
      </c>
      <c r="G403" s="304"/>
    </row>
    <row r="404" s="283" customFormat="1" customHeight="1" spans="1:7">
      <c r="A404" s="288">
        <v>400</v>
      </c>
      <c r="B404" s="302" t="s">
        <v>3953</v>
      </c>
      <c r="C404" s="72" t="s">
        <v>14410</v>
      </c>
      <c r="D404" s="72">
        <v>8.06</v>
      </c>
      <c r="E404" s="288">
        <v>4.84</v>
      </c>
      <c r="F404" s="292">
        <v>39.01</v>
      </c>
      <c r="G404" s="304"/>
    </row>
    <row r="405" s="283" customFormat="1" customHeight="1" spans="1:7">
      <c r="A405" s="288">
        <v>401</v>
      </c>
      <c r="B405" s="302" t="s">
        <v>14498</v>
      </c>
      <c r="C405" s="72" t="s">
        <v>14473</v>
      </c>
      <c r="D405" s="72">
        <v>5.4</v>
      </c>
      <c r="E405" s="288">
        <v>4.84</v>
      </c>
      <c r="F405" s="292">
        <v>26.14</v>
      </c>
      <c r="G405" s="304"/>
    </row>
    <row r="406" s="283" customFormat="1" customHeight="1" spans="1:7">
      <c r="A406" s="288">
        <v>402</v>
      </c>
      <c r="B406" s="302" t="s">
        <v>5283</v>
      </c>
      <c r="C406" s="72" t="s">
        <v>14473</v>
      </c>
      <c r="D406" s="72">
        <v>17.02</v>
      </c>
      <c r="E406" s="288">
        <v>4.84</v>
      </c>
      <c r="F406" s="292">
        <v>82.38</v>
      </c>
      <c r="G406" s="304"/>
    </row>
    <row r="407" s="283" customFormat="1" customHeight="1" spans="1:7">
      <c r="A407" s="288">
        <v>403</v>
      </c>
      <c r="B407" s="302" t="s">
        <v>12246</v>
      </c>
      <c r="C407" s="72" t="s">
        <v>14473</v>
      </c>
      <c r="D407" s="72">
        <v>9.37</v>
      </c>
      <c r="E407" s="288">
        <v>4.84</v>
      </c>
      <c r="F407" s="292">
        <v>45.35</v>
      </c>
      <c r="G407" s="304"/>
    </row>
    <row r="408" s="283" customFormat="1" customHeight="1" spans="1:7">
      <c r="A408" s="288">
        <v>404</v>
      </c>
      <c r="B408" s="302" t="s">
        <v>14499</v>
      </c>
      <c r="C408" s="72" t="s">
        <v>14473</v>
      </c>
      <c r="D408" s="72">
        <v>13.66</v>
      </c>
      <c r="E408" s="288">
        <v>4.84</v>
      </c>
      <c r="F408" s="292">
        <v>66.11</v>
      </c>
      <c r="G408" s="304"/>
    </row>
    <row r="409" s="283" customFormat="1" customHeight="1" spans="1:7">
      <c r="A409" s="288">
        <v>405</v>
      </c>
      <c r="B409" s="302" t="s">
        <v>14500</v>
      </c>
      <c r="C409" s="72" t="s">
        <v>14473</v>
      </c>
      <c r="D409" s="72">
        <v>11.96</v>
      </c>
      <c r="E409" s="288">
        <v>4.84</v>
      </c>
      <c r="F409" s="292">
        <v>57.89</v>
      </c>
      <c r="G409" s="304"/>
    </row>
    <row r="410" s="283" customFormat="1" customHeight="1" spans="1:7">
      <c r="A410" s="288">
        <v>406</v>
      </c>
      <c r="B410" s="302" t="s">
        <v>14501</v>
      </c>
      <c r="C410" s="72" t="s">
        <v>14473</v>
      </c>
      <c r="D410" s="72">
        <v>10.33</v>
      </c>
      <c r="E410" s="288">
        <v>4.84</v>
      </c>
      <c r="F410" s="292">
        <v>50</v>
      </c>
      <c r="G410" s="304"/>
    </row>
    <row r="411" s="283" customFormat="1" customHeight="1" spans="1:7">
      <c r="A411" s="288">
        <v>407</v>
      </c>
      <c r="B411" s="302" t="s">
        <v>14502</v>
      </c>
      <c r="C411" s="72" t="s">
        <v>14473</v>
      </c>
      <c r="D411" s="72">
        <v>23.18</v>
      </c>
      <c r="E411" s="288">
        <v>4.84</v>
      </c>
      <c r="F411" s="292">
        <v>112.19</v>
      </c>
      <c r="G411" s="304"/>
    </row>
    <row r="412" s="283" customFormat="1" customHeight="1" spans="1:7">
      <c r="A412" s="288">
        <v>408</v>
      </c>
      <c r="B412" s="302" t="s">
        <v>7873</v>
      </c>
      <c r="C412" s="72" t="s">
        <v>14473</v>
      </c>
      <c r="D412" s="72">
        <v>13.07</v>
      </c>
      <c r="E412" s="288">
        <v>4.84</v>
      </c>
      <c r="F412" s="292">
        <v>63.26</v>
      </c>
      <c r="G412" s="304"/>
    </row>
    <row r="413" s="283" customFormat="1" customHeight="1" spans="1:7">
      <c r="A413" s="288">
        <v>409</v>
      </c>
      <c r="B413" s="302" t="s">
        <v>14503</v>
      </c>
      <c r="C413" s="72" t="s">
        <v>14473</v>
      </c>
      <c r="D413" s="72">
        <v>4.13</v>
      </c>
      <c r="E413" s="288">
        <v>4.84</v>
      </c>
      <c r="F413" s="292">
        <v>19.99</v>
      </c>
      <c r="G413" s="304"/>
    </row>
    <row r="414" s="283" customFormat="1" customHeight="1" spans="1:7">
      <c r="A414" s="288">
        <v>410</v>
      </c>
      <c r="B414" s="302" t="s">
        <v>14504</v>
      </c>
      <c r="C414" s="72" t="s">
        <v>14473</v>
      </c>
      <c r="D414" s="72">
        <v>15.5</v>
      </c>
      <c r="E414" s="288">
        <v>4.84</v>
      </c>
      <c r="F414" s="292">
        <v>75.02</v>
      </c>
      <c r="G414" s="304"/>
    </row>
    <row r="415" s="283" customFormat="1" customHeight="1" spans="1:7">
      <c r="A415" s="288">
        <v>411</v>
      </c>
      <c r="B415" s="302" t="s">
        <v>14505</v>
      </c>
      <c r="C415" s="72" t="s">
        <v>14473</v>
      </c>
      <c r="D415" s="72">
        <v>3.22</v>
      </c>
      <c r="E415" s="288">
        <v>4.84</v>
      </c>
      <c r="F415" s="292">
        <v>15.58</v>
      </c>
      <c r="G415" s="304"/>
    </row>
    <row r="416" s="283" customFormat="1" customHeight="1" spans="1:7">
      <c r="A416" s="288">
        <v>412</v>
      </c>
      <c r="B416" s="302" t="s">
        <v>4322</v>
      </c>
      <c r="C416" s="72" t="s">
        <v>14473</v>
      </c>
      <c r="D416" s="72">
        <v>29.02</v>
      </c>
      <c r="E416" s="288">
        <v>4.84</v>
      </c>
      <c r="F416" s="292">
        <v>140.46</v>
      </c>
      <c r="G416" s="304"/>
    </row>
    <row r="417" s="283" customFormat="1" customHeight="1" spans="1:7">
      <c r="A417" s="288">
        <v>413</v>
      </c>
      <c r="B417" s="302" t="s">
        <v>14506</v>
      </c>
      <c r="C417" s="72" t="s">
        <v>14473</v>
      </c>
      <c r="D417" s="72">
        <v>7.31</v>
      </c>
      <c r="E417" s="288">
        <v>4.84</v>
      </c>
      <c r="F417" s="292">
        <v>35.38</v>
      </c>
      <c r="G417" s="304"/>
    </row>
    <row r="418" s="283" customFormat="1" customHeight="1" spans="1:7">
      <c r="A418" s="288">
        <v>414</v>
      </c>
      <c r="B418" s="302" t="s">
        <v>14507</v>
      </c>
      <c r="C418" s="72" t="s">
        <v>14473</v>
      </c>
      <c r="D418" s="72">
        <v>11</v>
      </c>
      <c r="E418" s="288">
        <v>4.84</v>
      </c>
      <c r="F418" s="292">
        <v>53.24</v>
      </c>
      <c r="G418" s="304"/>
    </row>
    <row r="419" s="283" customFormat="1" customHeight="1" spans="1:7">
      <c r="A419" s="288">
        <v>415</v>
      </c>
      <c r="B419" s="302" t="s">
        <v>14508</v>
      </c>
      <c r="C419" s="72" t="s">
        <v>14473</v>
      </c>
      <c r="D419" s="72">
        <v>9.01</v>
      </c>
      <c r="E419" s="288">
        <v>4.84</v>
      </c>
      <c r="F419" s="292">
        <v>43.61</v>
      </c>
      <c r="G419" s="304"/>
    </row>
    <row r="420" s="283" customFormat="1" customHeight="1" spans="1:7">
      <c r="A420" s="288">
        <v>416</v>
      </c>
      <c r="B420" s="302" t="s">
        <v>14509</v>
      </c>
      <c r="C420" s="72" t="s">
        <v>14473</v>
      </c>
      <c r="D420" s="72">
        <v>5.42</v>
      </c>
      <c r="E420" s="288">
        <v>4.84</v>
      </c>
      <c r="F420" s="292">
        <v>26.23</v>
      </c>
      <c r="G420" s="304"/>
    </row>
    <row r="421" s="283" customFormat="1" customHeight="1" spans="1:7">
      <c r="A421" s="288">
        <v>417</v>
      </c>
      <c r="B421" s="302" t="s">
        <v>14510</v>
      </c>
      <c r="C421" s="72" t="s">
        <v>14473</v>
      </c>
      <c r="D421" s="72">
        <v>7.61</v>
      </c>
      <c r="E421" s="288">
        <v>4.84</v>
      </c>
      <c r="F421" s="292">
        <v>36.83</v>
      </c>
      <c r="G421" s="304"/>
    </row>
    <row r="422" s="283" customFormat="1" customHeight="1" spans="1:7">
      <c r="A422" s="288">
        <v>418</v>
      </c>
      <c r="B422" s="302" t="s">
        <v>14511</v>
      </c>
      <c r="C422" s="72" t="s">
        <v>14473</v>
      </c>
      <c r="D422" s="72">
        <v>15</v>
      </c>
      <c r="E422" s="288">
        <v>4.84</v>
      </c>
      <c r="F422" s="292">
        <v>72.6</v>
      </c>
      <c r="G422" s="304"/>
    </row>
    <row r="423" s="283" customFormat="1" customHeight="1" spans="1:7">
      <c r="A423" s="288">
        <v>419</v>
      </c>
      <c r="B423" s="302" t="s">
        <v>14512</v>
      </c>
      <c r="C423" s="72" t="s">
        <v>14473</v>
      </c>
      <c r="D423" s="72">
        <v>5</v>
      </c>
      <c r="E423" s="288">
        <v>4.84</v>
      </c>
      <c r="F423" s="292">
        <v>24.2</v>
      </c>
      <c r="G423" s="304"/>
    </row>
    <row r="424" s="283" customFormat="1" customHeight="1" spans="1:7">
      <c r="A424" s="288">
        <v>420</v>
      </c>
      <c r="B424" s="302" t="s">
        <v>14513</v>
      </c>
      <c r="C424" s="72" t="s">
        <v>14473</v>
      </c>
      <c r="D424" s="72">
        <v>14.07</v>
      </c>
      <c r="E424" s="288">
        <v>4.84</v>
      </c>
      <c r="F424" s="292">
        <v>68.1</v>
      </c>
      <c r="G424" s="304"/>
    </row>
    <row r="425" s="283" customFormat="1" customHeight="1" spans="1:7">
      <c r="A425" s="288">
        <v>421</v>
      </c>
      <c r="B425" s="302" t="s">
        <v>14514</v>
      </c>
      <c r="C425" s="72" t="s">
        <v>14473</v>
      </c>
      <c r="D425" s="72">
        <v>5.55</v>
      </c>
      <c r="E425" s="288">
        <v>4.84</v>
      </c>
      <c r="F425" s="292">
        <v>26.86</v>
      </c>
      <c r="G425" s="304"/>
    </row>
    <row r="426" s="283" customFormat="1" customHeight="1" spans="1:7">
      <c r="A426" s="288">
        <v>422</v>
      </c>
      <c r="B426" s="302" t="s">
        <v>14515</v>
      </c>
      <c r="C426" s="72" t="s">
        <v>14473</v>
      </c>
      <c r="D426" s="72">
        <v>5.19</v>
      </c>
      <c r="E426" s="288">
        <v>4.84</v>
      </c>
      <c r="F426" s="292">
        <v>25.12</v>
      </c>
      <c r="G426" s="304"/>
    </row>
    <row r="427" s="283" customFormat="1" customHeight="1" spans="1:7">
      <c r="A427" s="288">
        <v>423</v>
      </c>
      <c r="B427" s="302" t="s">
        <v>14516</v>
      </c>
      <c r="C427" s="72" t="s">
        <v>14473</v>
      </c>
      <c r="D427" s="72">
        <v>9.66</v>
      </c>
      <c r="E427" s="288">
        <v>4.84</v>
      </c>
      <c r="F427" s="292">
        <v>46.75</v>
      </c>
      <c r="G427" s="304"/>
    </row>
    <row r="428" s="283" customFormat="1" customHeight="1" spans="1:7">
      <c r="A428" s="288">
        <v>424</v>
      </c>
      <c r="B428" s="302" t="s">
        <v>3737</v>
      </c>
      <c r="C428" s="72" t="s">
        <v>14517</v>
      </c>
      <c r="D428" s="72">
        <v>18.35</v>
      </c>
      <c r="E428" s="288">
        <v>4.84</v>
      </c>
      <c r="F428" s="292">
        <v>88.81</v>
      </c>
      <c r="G428" s="304"/>
    </row>
    <row r="429" s="283" customFormat="1" customHeight="1" spans="1:7">
      <c r="A429" s="288">
        <v>425</v>
      </c>
      <c r="B429" s="302" t="s">
        <v>3511</v>
      </c>
      <c r="C429" s="72" t="s">
        <v>14473</v>
      </c>
      <c r="D429" s="72">
        <v>17.02</v>
      </c>
      <c r="E429" s="288">
        <v>4.84</v>
      </c>
      <c r="F429" s="292">
        <v>82.38</v>
      </c>
      <c r="G429" s="304"/>
    </row>
    <row r="430" s="283" customFormat="1" customHeight="1" spans="1:7">
      <c r="A430" s="288">
        <v>426</v>
      </c>
      <c r="B430" s="302" t="s">
        <v>3319</v>
      </c>
      <c r="C430" s="72" t="s">
        <v>14517</v>
      </c>
      <c r="D430" s="72">
        <v>15.05</v>
      </c>
      <c r="E430" s="288">
        <v>4.84</v>
      </c>
      <c r="F430" s="292">
        <v>72.84</v>
      </c>
      <c r="G430" s="304"/>
    </row>
    <row r="431" s="283" customFormat="1" customHeight="1" spans="1:7">
      <c r="A431" s="288">
        <v>427</v>
      </c>
      <c r="B431" s="302" t="s">
        <v>14518</v>
      </c>
      <c r="C431" s="72" t="s">
        <v>14517</v>
      </c>
      <c r="D431" s="72">
        <v>11.31</v>
      </c>
      <c r="E431" s="288">
        <v>4.84</v>
      </c>
      <c r="F431" s="292">
        <v>54.74</v>
      </c>
      <c r="G431" s="304"/>
    </row>
    <row r="432" s="283" customFormat="1" customHeight="1" spans="1:7">
      <c r="A432" s="288">
        <v>428</v>
      </c>
      <c r="B432" s="302" t="s">
        <v>4466</v>
      </c>
      <c r="C432" s="72" t="s">
        <v>14517</v>
      </c>
      <c r="D432" s="72">
        <v>23.69</v>
      </c>
      <c r="E432" s="288">
        <v>4.84</v>
      </c>
      <c r="F432" s="292">
        <v>114.66</v>
      </c>
      <c r="G432" s="304"/>
    </row>
    <row r="433" s="283" customFormat="1" customHeight="1" spans="1:7">
      <c r="A433" s="288">
        <v>429</v>
      </c>
      <c r="B433" s="302" t="s">
        <v>14519</v>
      </c>
      <c r="C433" s="72" t="s">
        <v>14517</v>
      </c>
      <c r="D433" s="72">
        <v>19.93</v>
      </c>
      <c r="E433" s="288">
        <v>4.84</v>
      </c>
      <c r="F433" s="292">
        <v>96.46</v>
      </c>
      <c r="G433" s="304"/>
    </row>
    <row r="434" s="283" customFormat="1" customHeight="1" spans="1:7">
      <c r="A434" s="288">
        <v>430</v>
      </c>
      <c r="B434" s="302" t="s">
        <v>5124</v>
      </c>
      <c r="C434" s="72" t="s">
        <v>14517</v>
      </c>
      <c r="D434" s="72">
        <v>13.36</v>
      </c>
      <c r="E434" s="288">
        <v>4.84</v>
      </c>
      <c r="F434" s="292">
        <v>64.66</v>
      </c>
      <c r="G434" s="304"/>
    </row>
    <row r="435" s="283" customFormat="1" customHeight="1" spans="1:7">
      <c r="A435" s="288">
        <v>431</v>
      </c>
      <c r="B435" s="302" t="s">
        <v>4781</v>
      </c>
      <c r="C435" s="72" t="s">
        <v>14517</v>
      </c>
      <c r="D435" s="72">
        <v>14.86</v>
      </c>
      <c r="E435" s="288">
        <v>4.84</v>
      </c>
      <c r="F435" s="292">
        <v>71.92</v>
      </c>
      <c r="G435" s="304"/>
    </row>
    <row r="436" s="283" customFormat="1" customHeight="1" spans="1:7">
      <c r="A436" s="288">
        <v>432</v>
      </c>
      <c r="B436" s="302" t="s">
        <v>14520</v>
      </c>
      <c r="C436" s="72" t="s">
        <v>14517</v>
      </c>
      <c r="D436" s="72">
        <v>23.86</v>
      </c>
      <c r="E436" s="288">
        <v>4.84</v>
      </c>
      <c r="F436" s="292">
        <v>115.48</v>
      </c>
      <c r="G436" s="304"/>
    </row>
    <row r="437" s="283" customFormat="1" customHeight="1" spans="1:7">
      <c r="A437" s="288">
        <v>433</v>
      </c>
      <c r="B437" s="302" t="s">
        <v>14521</v>
      </c>
      <c r="C437" s="72" t="s">
        <v>14517</v>
      </c>
      <c r="D437" s="72">
        <v>4.78</v>
      </c>
      <c r="E437" s="288">
        <v>4.84</v>
      </c>
      <c r="F437" s="292">
        <v>23.14</v>
      </c>
      <c r="G437" s="304"/>
    </row>
    <row r="438" s="283" customFormat="1" customHeight="1" spans="1:7">
      <c r="A438" s="288">
        <v>434</v>
      </c>
      <c r="B438" s="302" t="s">
        <v>13651</v>
      </c>
      <c r="C438" s="72" t="s">
        <v>14517</v>
      </c>
      <c r="D438" s="72">
        <v>11.34</v>
      </c>
      <c r="E438" s="288">
        <v>4.84</v>
      </c>
      <c r="F438" s="292">
        <v>54.89</v>
      </c>
      <c r="G438" s="304"/>
    </row>
    <row r="439" s="283" customFormat="1" customHeight="1" spans="1:7">
      <c r="A439" s="288">
        <v>435</v>
      </c>
      <c r="B439" s="302" t="s">
        <v>14420</v>
      </c>
      <c r="C439" s="72" t="s">
        <v>14517</v>
      </c>
      <c r="D439" s="72">
        <v>13.91</v>
      </c>
      <c r="E439" s="288">
        <v>4.84</v>
      </c>
      <c r="F439" s="292">
        <v>67.32</v>
      </c>
      <c r="G439" s="304"/>
    </row>
    <row r="440" s="283" customFormat="1" customHeight="1" spans="1:7">
      <c r="A440" s="288">
        <v>436</v>
      </c>
      <c r="B440" s="302" t="s">
        <v>5158</v>
      </c>
      <c r="C440" s="72" t="s">
        <v>14517</v>
      </c>
      <c r="D440" s="72">
        <v>17.03</v>
      </c>
      <c r="E440" s="288">
        <v>4.84</v>
      </c>
      <c r="F440" s="292">
        <v>82.43</v>
      </c>
      <c r="G440" s="304"/>
    </row>
    <row r="441" s="283" customFormat="1" customHeight="1" spans="1:7">
      <c r="A441" s="288">
        <v>437</v>
      </c>
      <c r="B441" s="302" t="s">
        <v>3720</v>
      </c>
      <c r="C441" s="72" t="s">
        <v>14517</v>
      </c>
      <c r="D441" s="72">
        <v>16.7</v>
      </c>
      <c r="E441" s="288">
        <v>4.84</v>
      </c>
      <c r="F441" s="292">
        <v>80.83</v>
      </c>
      <c r="G441" s="304"/>
    </row>
    <row r="442" s="283" customFormat="1" customHeight="1" spans="1:7">
      <c r="A442" s="288">
        <v>438</v>
      </c>
      <c r="B442" s="302" t="s">
        <v>12201</v>
      </c>
      <c r="C442" s="72" t="s">
        <v>14517</v>
      </c>
      <c r="D442" s="72">
        <v>14.65</v>
      </c>
      <c r="E442" s="288">
        <v>4.84</v>
      </c>
      <c r="F442" s="292">
        <v>70.91</v>
      </c>
      <c r="G442" s="304"/>
    </row>
    <row r="443" s="283" customFormat="1" customHeight="1" spans="1:7">
      <c r="A443" s="288">
        <v>439</v>
      </c>
      <c r="B443" s="302" t="s">
        <v>14522</v>
      </c>
      <c r="C443" s="72" t="s">
        <v>14517</v>
      </c>
      <c r="D443" s="72">
        <v>15.91</v>
      </c>
      <c r="E443" s="288">
        <v>4.84</v>
      </c>
      <c r="F443" s="292">
        <v>77</v>
      </c>
      <c r="G443" s="304"/>
    </row>
    <row r="444" s="283" customFormat="1" customHeight="1" spans="1:7">
      <c r="A444" s="288">
        <v>440</v>
      </c>
      <c r="B444" s="302" t="s">
        <v>3556</v>
      </c>
      <c r="C444" s="72" t="s">
        <v>14517</v>
      </c>
      <c r="D444" s="72">
        <v>8.59</v>
      </c>
      <c r="E444" s="288">
        <v>4.84</v>
      </c>
      <c r="F444" s="292">
        <v>41.58</v>
      </c>
      <c r="G444" s="304"/>
    </row>
    <row r="445" s="283" customFormat="1" customHeight="1" spans="1:7">
      <c r="A445" s="288">
        <v>441</v>
      </c>
      <c r="B445" s="302" t="s">
        <v>14452</v>
      </c>
      <c r="C445" s="72" t="s">
        <v>14517</v>
      </c>
      <c r="D445" s="72">
        <v>14.74</v>
      </c>
      <c r="E445" s="288">
        <v>4.84</v>
      </c>
      <c r="F445" s="292">
        <v>71.34</v>
      </c>
      <c r="G445" s="304"/>
    </row>
    <row r="446" s="283" customFormat="1" customHeight="1" spans="1:7">
      <c r="A446" s="288">
        <v>442</v>
      </c>
      <c r="B446" s="302" t="s">
        <v>14238</v>
      </c>
      <c r="C446" s="72" t="s">
        <v>14517</v>
      </c>
      <c r="D446" s="72">
        <v>12.84</v>
      </c>
      <c r="E446" s="288">
        <v>4.84</v>
      </c>
      <c r="F446" s="292">
        <v>62.15</v>
      </c>
      <c r="G446" s="304"/>
    </row>
    <row r="447" s="283" customFormat="1" customHeight="1" spans="1:7">
      <c r="A447" s="288">
        <v>443</v>
      </c>
      <c r="B447" s="302" t="s">
        <v>14523</v>
      </c>
      <c r="C447" s="72" t="s">
        <v>14517</v>
      </c>
      <c r="D447" s="72">
        <v>13.81</v>
      </c>
      <c r="E447" s="288">
        <v>4.84</v>
      </c>
      <c r="F447" s="292">
        <v>66.84</v>
      </c>
      <c r="G447" s="304"/>
    </row>
    <row r="448" s="283" customFormat="1" customHeight="1" spans="1:7">
      <c r="A448" s="288">
        <v>444</v>
      </c>
      <c r="B448" s="302" t="s">
        <v>14312</v>
      </c>
      <c r="C448" s="72" t="s">
        <v>14517</v>
      </c>
      <c r="D448" s="72">
        <v>15.92</v>
      </c>
      <c r="E448" s="288">
        <v>4.84</v>
      </c>
      <c r="F448" s="292">
        <v>77.05</v>
      </c>
      <c r="G448" s="304"/>
    </row>
    <row r="449" s="283" customFormat="1" customHeight="1" spans="1:7">
      <c r="A449" s="288">
        <v>445</v>
      </c>
      <c r="B449" s="302" t="s">
        <v>324</v>
      </c>
      <c r="C449" s="72" t="s">
        <v>14517</v>
      </c>
      <c r="D449" s="72">
        <v>15.29</v>
      </c>
      <c r="E449" s="288">
        <v>4.84</v>
      </c>
      <c r="F449" s="292">
        <v>74</v>
      </c>
      <c r="G449" s="304"/>
    </row>
    <row r="450" s="283" customFormat="1" customHeight="1" spans="1:7">
      <c r="A450" s="288">
        <v>446</v>
      </c>
      <c r="B450" s="302" t="s">
        <v>5051</v>
      </c>
      <c r="C450" s="72" t="s">
        <v>14517</v>
      </c>
      <c r="D450" s="72">
        <v>43.46</v>
      </c>
      <c r="E450" s="288">
        <v>4.84</v>
      </c>
      <c r="F450" s="292">
        <v>210.35</v>
      </c>
      <c r="G450" s="304"/>
    </row>
    <row r="451" s="283" customFormat="1" customHeight="1" spans="1:7">
      <c r="A451" s="288">
        <v>447</v>
      </c>
      <c r="B451" s="302" t="s">
        <v>3716</v>
      </c>
      <c r="C451" s="72" t="s">
        <v>14517</v>
      </c>
      <c r="D451" s="72">
        <v>18.69</v>
      </c>
      <c r="E451" s="288">
        <v>4.84</v>
      </c>
      <c r="F451" s="292">
        <v>90.46</v>
      </c>
      <c r="G451" s="304"/>
    </row>
    <row r="452" s="283" customFormat="1" customHeight="1" spans="1:7">
      <c r="A452" s="288">
        <v>448</v>
      </c>
      <c r="B452" s="302" t="s">
        <v>3409</v>
      </c>
      <c r="C452" s="72" t="s">
        <v>14517</v>
      </c>
      <c r="D452" s="72">
        <v>40.63</v>
      </c>
      <c r="E452" s="288">
        <v>4.84</v>
      </c>
      <c r="F452" s="292">
        <v>196.65</v>
      </c>
      <c r="G452" s="304"/>
    </row>
    <row r="453" s="283" customFormat="1" customHeight="1" spans="1:7">
      <c r="A453" s="288">
        <v>449</v>
      </c>
      <c r="B453" s="302" t="s">
        <v>3256</v>
      </c>
      <c r="C453" s="72" t="s">
        <v>14517</v>
      </c>
      <c r="D453" s="72">
        <v>14.09</v>
      </c>
      <c r="E453" s="288">
        <v>4.84</v>
      </c>
      <c r="F453" s="292">
        <v>68.2</v>
      </c>
      <c r="G453" s="304"/>
    </row>
    <row r="454" s="283" customFormat="1" customHeight="1" spans="1:7">
      <c r="A454" s="288">
        <v>450</v>
      </c>
      <c r="B454" s="302" t="s">
        <v>14524</v>
      </c>
      <c r="C454" s="72" t="s">
        <v>14517</v>
      </c>
      <c r="D454" s="72">
        <v>21.64</v>
      </c>
      <c r="E454" s="288">
        <v>4.84</v>
      </c>
      <c r="F454" s="292">
        <v>104.74</v>
      </c>
      <c r="G454" s="304"/>
    </row>
    <row r="455" s="283" customFormat="1" customHeight="1" spans="1:7">
      <c r="A455" s="288">
        <v>451</v>
      </c>
      <c r="B455" s="302" t="s">
        <v>14525</v>
      </c>
      <c r="C455" s="72" t="s">
        <v>14517</v>
      </c>
      <c r="D455" s="72">
        <v>14.61</v>
      </c>
      <c r="E455" s="288">
        <v>4.84</v>
      </c>
      <c r="F455" s="292">
        <v>70.71</v>
      </c>
      <c r="G455" s="304"/>
    </row>
    <row r="456" s="283" customFormat="1" customHeight="1" spans="1:7">
      <c r="A456" s="288">
        <v>452</v>
      </c>
      <c r="B456" s="302" t="s">
        <v>13651</v>
      </c>
      <c r="C456" s="72" t="s">
        <v>14517</v>
      </c>
      <c r="D456" s="72">
        <v>10.13</v>
      </c>
      <c r="E456" s="288">
        <v>4.84</v>
      </c>
      <c r="F456" s="292">
        <v>49.03</v>
      </c>
      <c r="G456" s="304"/>
    </row>
    <row r="457" s="283" customFormat="1" customHeight="1" spans="1:7">
      <c r="A457" s="288">
        <v>453</v>
      </c>
      <c r="B457" s="302" t="s">
        <v>3327</v>
      </c>
      <c r="C457" s="72" t="s">
        <v>14517</v>
      </c>
      <c r="D457" s="72">
        <v>12.91</v>
      </c>
      <c r="E457" s="288">
        <v>4.84</v>
      </c>
      <c r="F457" s="292">
        <v>62.48</v>
      </c>
      <c r="G457" s="304"/>
    </row>
    <row r="458" s="283" customFormat="1" customHeight="1" spans="1:7">
      <c r="A458" s="288">
        <v>454</v>
      </c>
      <c r="B458" s="302" t="s">
        <v>14526</v>
      </c>
      <c r="C458" s="72" t="s">
        <v>14517</v>
      </c>
      <c r="D458" s="72">
        <v>10.73</v>
      </c>
      <c r="E458" s="288">
        <v>4.84</v>
      </c>
      <c r="F458" s="292">
        <v>51.93</v>
      </c>
      <c r="G458" s="304"/>
    </row>
    <row r="459" s="283" customFormat="1" customHeight="1" spans="1:7">
      <c r="A459" s="288">
        <v>455</v>
      </c>
      <c r="B459" s="302" t="s">
        <v>14527</v>
      </c>
      <c r="C459" s="72" t="s">
        <v>14517</v>
      </c>
      <c r="D459" s="72">
        <v>19.99</v>
      </c>
      <c r="E459" s="288">
        <v>4.84</v>
      </c>
      <c r="F459" s="292">
        <v>96.75</v>
      </c>
      <c r="G459" s="304"/>
    </row>
    <row r="460" s="283" customFormat="1" customHeight="1" spans="1:7">
      <c r="A460" s="288">
        <v>456</v>
      </c>
      <c r="B460" s="302" t="s">
        <v>14314</v>
      </c>
      <c r="C460" s="72" t="s">
        <v>14517</v>
      </c>
      <c r="D460" s="72">
        <v>10.97</v>
      </c>
      <c r="E460" s="288">
        <v>4.84</v>
      </c>
      <c r="F460" s="292">
        <v>53.09</v>
      </c>
      <c r="G460" s="304"/>
    </row>
    <row r="461" s="283" customFormat="1" customHeight="1" spans="1:7">
      <c r="A461" s="288">
        <v>457</v>
      </c>
      <c r="B461" s="302" t="s">
        <v>6596</v>
      </c>
      <c r="C461" s="72" t="s">
        <v>14528</v>
      </c>
      <c r="D461" s="72">
        <v>11.42</v>
      </c>
      <c r="E461" s="288">
        <v>4.84</v>
      </c>
      <c r="F461" s="292">
        <v>55.27</v>
      </c>
      <c r="G461" s="304"/>
    </row>
    <row r="462" s="283" customFormat="1" customHeight="1" spans="1:7">
      <c r="A462" s="288">
        <v>458</v>
      </c>
      <c r="B462" s="302" t="s">
        <v>9015</v>
      </c>
      <c r="C462" s="72" t="s">
        <v>14528</v>
      </c>
      <c r="D462" s="72">
        <v>21.15</v>
      </c>
      <c r="E462" s="288">
        <v>4.84</v>
      </c>
      <c r="F462" s="292">
        <v>102.37</v>
      </c>
      <c r="G462" s="304"/>
    </row>
    <row r="463" s="283" customFormat="1" customHeight="1" spans="1:7">
      <c r="A463" s="288">
        <v>459</v>
      </c>
      <c r="B463" s="302" t="s">
        <v>14529</v>
      </c>
      <c r="C463" s="72" t="s">
        <v>14528</v>
      </c>
      <c r="D463" s="72">
        <v>5.7</v>
      </c>
      <c r="E463" s="288">
        <v>4.84</v>
      </c>
      <c r="F463" s="292">
        <v>27.59</v>
      </c>
      <c r="G463" s="304"/>
    </row>
    <row r="464" s="283" customFormat="1" customHeight="1" spans="1:7">
      <c r="A464" s="288">
        <v>460</v>
      </c>
      <c r="B464" s="302" t="s">
        <v>4746</v>
      </c>
      <c r="C464" s="72" t="s">
        <v>14528</v>
      </c>
      <c r="D464" s="72">
        <v>13.29</v>
      </c>
      <c r="E464" s="288">
        <v>4.84</v>
      </c>
      <c r="F464" s="292">
        <v>64.32</v>
      </c>
      <c r="G464" s="304"/>
    </row>
    <row r="465" s="283" customFormat="1" customHeight="1" spans="1:7">
      <c r="A465" s="288">
        <v>461</v>
      </c>
      <c r="B465" s="302" t="s">
        <v>14530</v>
      </c>
      <c r="C465" s="72" t="s">
        <v>14528</v>
      </c>
      <c r="D465" s="72">
        <v>19.09</v>
      </c>
      <c r="E465" s="288">
        <v>4.84</v>
      </c>
      <c r="F465" s="292">
        <v>92.4</v>
      </c>
      <c r="G465" s="304"/>
    </row>
    <row r="466" s="283" customFormat="1" customHeight="1" spans="1:7">
      <c r="A466" s="288">
        <v>462</v>
      </c>
      <c r="B466" s="302" t="s">
        <v>14531</v>
      </c>
      <c r="C466" s="72" t="s">
        <v>14528</v>
      </c>
      <c r="D466" s="72">
        <v>15.09</v>
      </c>
      <c r="E466" s="288">
        <v>4.84</v>
      </c>
      <c r="F466" s="292">
        <v>73.04</v>
      </c>
      <c r="G466" s="304"/>
    </row>
    <row r="467" s="283" customFormat="1" customHeight="1" spans="1:7">
      <c r="A467" s="288">
        <v>463</v>
      </c>
      <c r="B467" s="302" t="s">
        <v>14532</v>
      </c>
      <c r="C467" s="72" t="s">
        <v>14528</v>
      </c>
      <c r="D467" s="72">
        <v>11.88</v>
      </c>
      <c r="E467" s="288">
        <v>4.84</v>
      </c>
      <c r="F467" s="292">
        <v>57.5</v>
      </c>
      <c r="G467" s="304"/>
    </row>
    <row r="468" s="283" customFormat="1" customHeight="1" spans="1:7">
      <c r="A468" s="288">
        <v>464</v>
      </c>
      <c r="B468" s="302" t="s">
        <v>14533</v>
      </c>
      <c r="C468" s="72" t="s">
        <v>14528</v>
      </c>
      <c r="D468" s="72">
        <v>51.92</v>
      </c>
      <c r="E468" s="288">
        <v>4.84</v>
      </c>
      <c r="F468" s="292">
        <v>251.29</v>
      </c>
      <c r="G468" s="304"/>
    </row>
    <row r="469" s="283" customFormat="1" customHeight="1" spans="1:7">
      <c r="A469" s="288">
        <v>465</v>
      </c>
      <c r="B469" s="302" t="s">
        <v>14534</v>
      </c>
      <c r="C469" s="72" t="s">
        <v>14528</v>
      </c>
      <c r="D469" s="72">
        <v>20.07</v>
      </c>
      <c r="E469" s="288">
        <v>4.84</v>
      </c>
      <c r="F469" s="292">
        <v>97.14</v>
      </c>
      <c r="G469" s="304"/>
    </row>
    <row r="470" s="283" customFormat="1" customHeight="1" spans="1:7">
      <c r="A470" s="288">
        <v>466</v>
      </c>
      <c r="B470" s="302" t="s">
        <v>14535</v>
      </c>
      <c r="C470" s="72" t="s">
        <v>14528</v>
      </c>
      <c r="D470" s="72">
        <v>42.9</v>
      </c>
      <c r="E470" s="288">
        <v>4.84</v>
      </c>
      <c r="F470" s="292">
        <v>207.64</v>
      </c>
      <c r="G470" s="304"/>
    </row>
    <row r="471" s="283" customFormat="1" customHeight="1" spans="1:7">
      <c r="A471" s="288">
        <v>467</v>
      </c>
      <c r="B471" s="302" t="s">
        <v>14536</v>
      </c>
      <c r="C471" s="72" t="s">
        <v>14528</v>
      </c>
      <c r="D471" s="72">
        <v>14.34</v>
      </c>
      <c r="E471" s="288">
        <v>4.84</v>
      </c>
      <c r="F471" s="292">
        <v>69.41</v>
      </c>
      <c r="G471" s="304"/>
    </row>
    <row r="472" s="283" customFormat="1" customHeight="1" spans="1:7">
      <c r="A472" s="288">
        <v>468</v>
      </c>
      <c r="B472" s="302" t="s">
        <v>14537</v>
      </c>
      <c r="C472" s="72" t="s">
        <v>14528</v>
      </c>
      <c r="D472" s="72">
        <v>33.04</v>
      </c>
      <c r="E472" s="288">
        <v>4.84</v>
      </c>
      <c r="F472" s="292">
        <v>159.91</v>
      </c>
      <c r="G472" s="304"/>
    </row>
    <row r="473" s="283" customFormat="1" customHeight="1" spans="1:7">
      <c r="A473" s="288">
        <v>469</v>
      </c>
      <c r="B473" s="302" t="s">
        <v>14538</v>
      </c>
      <c r="C473" s="72" t="s">
        <v>14528</v>
      </c>
      <c r="D473" s="72">
        <v>10</v>
      </c>
      <c r="E473" s="288">
        <v>4.84</v>
      </c>
      <c r="F473" s="292">
        <v>48.4</v>
      </c>
      <c r="G473" s="304"/>
    </row>
    <row r="474" s="283" customFormat="1" customHeight="1" spans="1:7">
      <c r="A474" s="288">
        <v>470</v>
      </c>
      <c r="B474" s="302" t="s">
        <v>6965</v>
      </c>
      <c r="C474" s="72" t="s">
        <v>14528</v>
      </c>
      <c r="D474" s="72">
        <v>42.94</v>
      </c>
      <c r="E474" s="288">
        <v>4.84</v>
      </c>
      <c r="F474" s="292">
        <v>207.83</v>
      </c>
      <c r="G474" s="304"/>
    </row>
    <row r="475" s="283" customFormat="1" customHeight="1" spans="1:7">
      <c r="A475" s="288">
        <v>471</v>
      </c>
      <c r="B475" s="302" t="s">
        <v>14539</v>
      </c>
      <c r="C475" s="72" t="s">
        <v>14528</v>
      </c>
      <c r="D475" s="72">
        <v>11.31</v>
      </c>
      <c r="E475" s="288">
        <v>4.84</v>
      </c>
      <c r="F475" s="292">
        <v>54.74</v>
      </c>
      <c r="G475" s="304"/>
    </row>
    <row r="476" s="283" customFormat="1" customHeight="1" spans="1:7">
      <c r="A476" s="288">
        <v>472</v>
      </c>
      <c r="B476" s="302" t="s">
        <v>14540</v>
      </c>
      <c r="C476" s="72" t="s">
        <v>14528</v>
      </c>
      <c r="D476" s="72">
        <v>5</v>
      </c>
      <c r="E476" s="288">
        <v>4.84</v>
      </c>
      <c r="F476" s="292">
        <v>24.2</v>
      </c>
      <c r="G476" s="304"/>
    </row>
    <row r="477" s="283" customFormat="1" customHeight="1" spans="1:7">
      <c r="A477" s="288">
        <v>473</v>
      </c>
      <c r="B477" s="302" t="s">
        <v>14541</v>
      </c>
      <c r="C477" s="72" t="s">
        <v>14528</v>
      </c>
      <c r="D477" s="72">
        <v>22.52</v>
      </c>
      <c r="E477" s="288">
        <v>4.84</v>
      </c>
      <c r="F477" s="292">
        <v>109</v>
      </c>
      <c r="G477" s="304"/>
    </row>
    <row r="478" s="283" customFormat="1" customHeight="1" spans="1:7">
      <c r="A478" s="288">
        <v>474</v>
      </c>
      <c r="B478" s="302" t="s">
        <v>14542</v>
      </c>
      <c r="C478" s="72" t="s">
        <v>14528</v>
      </c>
      <c r="D478" s="72">
        <v>11.66</v>
      </c>
      <c r="E478" s="288">
        <v>4.84</v>
      </c>
      <c r="F478" s="292">
        <v>56.43</v>
      </c>
      <c r="G478" s="304"/>
    </row>
    <row r="479" s="283" customFormat="1" customHeight="1" spans="1:7">
      <c r="A479" s="288">
        <v>475</v>
      </c>
      <c r="B479" s="302" t="s">
        <v>14543</v>
      </c>
      <c r="C479" s="72" t="s">
        <v>14528</v>
      </c>
      <c r="D479" s="72">
        <v>36.96</v>
      </c>
      <c r="E479" s="288">
        <v>4.84</v>
      </c>
      <c r="F479" s="292">
        <v>178.89</v>
      </c>
      <c r="G479" s="304"/>
    </row>
    <row r="480" s="283" customFormat="1" customHeight="1" spans="1:7">
      <c r="A480" s="288">
        <v>476</v>
      </c>
      <c r="B480" s="302" t="s">
        <v>14544</v>
      </c>
      <c r="C480" s="72" t="s">
        <v>14528</v>
      </c>
      <c r="D480" s="72">
        <v>10.06</v>
      </c>
      <c r="E480" s="288">
        <v>4.84</v>
      </c>
      <c r="F480" s="292">
        <v>48.69</v>
      </c>
      <c r="G480" s="304"/>
    </row>
    <row r="481" s="283" customFormat="1" customHeight="1" spans="1:7">
      <c r="A481" s="288">
        <v>477</v>
      </c>
      <c r="B481" s="302" t="s">
        <v>14543</v>
      </c>
      <c r="C481" s="72" t="s">
        <v>14528</v>
      </c>
      <c r="D481" s="72">
        <v>18.66</v>
      </c>
      <c r="E481" s="288">
        <v>4.84</v>
      </c>
      <c r="F481" s="292">
        <v>90.31</v>
      </c>
      <c r="G481" s="304"/>
    </row>
    <row r="482" s="283" customFormat="1" customHeight="1" spans="1:7">
      <c r="A482" s="288">
        <v>478</v>
      </c>
      <c r="B482" s="302" t="s">
        <v>14545</v>
      </c>
      <c r="C482" s="72" t="s">
        <v>14528</v>
      </c>
      <c r="D482" s="72">
        <v>33.13</v>
      </c>
      <c r="E482" s="288">
        <v>4.84</v>
      </c>
      <c r="F482" s="292">
        <v>160.35</v>
      </c>
      <c r="G482" s="304"/>
    </row>
    <row r="483" s="283" customFormat="1" customHeight="1" spans="1:7">
      <c r="A483" s="288">
        <v>479</v>
      </c>
      <c r="B483" s="302" t="s">
        <v>14546</v>
      </c>
      <c r="C483" s="72" t="s">
        <v>14528</v>
      </c>
      <c r="D483" s="72">
        <v>32.95</v>
      </c>
      <c r="E483" s="288">
        <v>4.84</v>
      </c>
      <c r="F483" s="292">
        <v>159.48</v>
      </c>
      <c r="G483" s="304"/>
    </row>
    <row r="484" s="283" customFormat="1" customHeight="1" spans="1:7">
      <c r="A484" s="288">
        <v>480</v>
      </c>
      <c r="B484" s="302" t="s">
        <v>14547</v>
      </c>
      <c r="C484" s="72" t="s">
        <v>14528</v>
      </c>
      <c r="D484" s="72">
        <v>9.14</v>
      </c>
      <c r="E484" s="288">
        <v>4.84</v>
      </c>
      <c r="F484" s="292">
        <v>44.24</v>
      </c>
      <c r="G484" s="304"/>
    </row>
    <row r="485" s="283" customFormat="1" customHeight="1" spans="1:7">
      <c r="A485" s="288">
        <v>481</v>
      </c>
      <c r="B485" s="302" t="s">
        <v>12429</v>
      </c>
      <c r="C485" s="72" t="s">
        <v>14528</v>
      </c>
      <c r="D485" s="72">
        <v>25.36</v>
      </c>
      <c r="E485" s="288">
        <v>4.84</v>
      </c>
      <c r="F485" s="292">
        <v>122.74</v>
      </c>
      <c r="G485" s="304"/>
    </row>
    <row r="486" s="283" customFormat="1" customHeight="1" spans="1:7">
      <c r="A486" s="288">
        <v>482</v>
      </c>
      <c r="B486" s="302" t="s">
        <v>14548</v>
      </c>
      <c r="C486" s="72" t="s">
        <v>14528</v>
      </c>
      <c r="D486" s="72">
        <v>18.75</v>
      </c>
      <c r="E486" s="288">
        <v>4.84</v>
      </c>
      <c r="F486" s="292">
        <v>90.75</v>
      </c>
      <c r="G486" s="304"/>
    </row>
    <row r="487" s="283" customFormat="1" customHeight="1" spans="1:7">
      <c r="A487" s="288">
        <v>483</v>
      </c>
      <c r="B487" s="302" t="s">
        <v>14549</v>
      </c>
      <c r="C487" s="72" t="s">
        <v>14528</v>
      </c>
      <c r="D487" s="72">
        <v>10.5</v>
      </c>
      <c r="E487" s="288">
        <v>4.84</v>
      </c>
      <c r="F487" s="292">
        <v>50.82</v>
      </c>
      <c r="G487" s="304"/>
    </row>
    <row r="488" s="283" customFormat="1" customHeight="1" spans="1:7">
      <c r="A488" s="288">
        <v>484</v>
      </c>
      <c r="B488" s="302" t="s">
        <v>14550</v>
      </c>
      <c r="C488" s="72" t="s">
        <v>14528</v>
      </c>
      <c r="D488" s="72">
        <v>16.63</v>
      </c>
      <c r="E488" s="288">
        <v>4.84</v>
      </c>
      <c r="F488" s="292">
        <v>80.49</v>
      </c>
      <c r="G488" s="304"/>
    </row>
    <row r="489" s="283" customFormat="1" customHeight="1" spans="1:7">
      <c r="A489" s="288">
        <v>485</v>
      </c>
      <c r="B489" s="302" t="s">
        <v>14551</v>
      </c>
      <c r="C489" s="72" t="s">
        <v>14528</v>
      </c>
      <c r="D489" s="72">
        <v>11.52</v>
      </c>
      <c r="E489" s="288">
        <v>4.84</v>
      </c>
      <c r="F489" s="292">
        <v>55.76</v>
      </c>
      <c r="G489" s="304"/>
    </row>
    <row r="490" s="283" customFormat="1" customHeight="1" spans="1:7">
      <c r="A490" s="288">
        <v>486</v>
      </c>
      <c r="B490" s="302" t="s">
        <v>14551</v>
      </c>
      <c r="C490" s="72" t="s">
        <v>14528</v>
      </c>
      <c r="D490" s="72">
        <v>31.44</v>
      </c>
      <c r="E490" s="288">
        <v>4.84</v>
      </c>
      <c r="F490" s="292">
        <v>152.17</v>
      </c>
      <c r="G490" s="304"/>
    </row>
    <row r="491" s="283" customFormat="1" customHeight="1" spans="1:7">
      <c r="A491" s="288">
        <v>487</v>
      </c>
      <c r="B491" s="302" t="s">
        <v>14552</v>
      </c>
      <c r="C491" s="72" t="s">
        <v>14528</v>
      </c>
      <c r="D491" s="72">
        <v>48.38</v>
      </c>
      <c r="E491" s="288">
        <v>4.84</v>
      </c>
      <c r="F491" s="292">
        <v>234.16</v>
      </c>
      <c r="G491" s="304"/>
    </row>
    <row r="492" s="283" customFormat="1" customHeight="1" spans="1:7">
      <c r="A492" s="288">
        <v>488</v>
      </c>
      <c r="B492" s="302" t="s">
        <v>14553</v>
      </c>
      <c r="C492" s="72" t="s">
        <v>14528</v>
      </c>
      <c r="D492" s="72">
        <v>10.78</v>
      </c>
      <c r="E492" s="288">
        <v>4.84</v>
      </c>
      <c r="F492" s="292">
        <v>52.18</v>
      </c>
      <c r="G492" s="304"/>
    </row>
    <row r="493" s="283" customFormat="1" customHeight="1" spans="1:7">
      <c r="A493" s="288">
        <v>489</v>
      </c>
      <c r="B493" s="302" t="s">
        <v>14554</v>
      </c>
      <c r="C493" s="72" t="s">
        <v>14528</v>
      </c>
      <c r="D493" s="72">
        <v>17.36</v>
      </c>
      <c r="E493" s="288">
        <v>4.84</v>
      </c>
      <c r="F493" s="292">
        <v>84.02</v>
      </c>
      <c r="G493" s="304"/>
    </row>
    <row r="494" s="283" customFormat="1" customHeight="1" spans="1:7">
      <c r="A494" s="288">
        <v>490</v>
      </c>
      <c r="B494" s="302" t="s">
        <v>14555</v>
      </c>
      <c r="C494" s="72" t="s">
        <v>14528</v>
      </c>
      <c r="D494" s="72">
        <v>14.08</v>
      </c>
      <c r="E494" s="288">
        <v>4.84</v>
      </c>
      <c r="F494" s="292">
        <v>68.15</v>
      </c>
      <c r="G494" s="304"/>
    </row>
    <row r="495" s="283" customFormat="1" customHeight="1" spans="1:7">
      <c r="A495" s="288">
        <v>491</v>
      </c>
      <c r="B495" s="302" t="s">
        <v>14556</v>
      </c>
      <c r="C495" s="72" t="s">
        <v>14557</v>
      </c>
      <c r="D495" s="72">
        <v>17.68</v>
      </c>
      <c r="E495" s="288">
        <v>4.84</v>
      </c>
      <c r="F495" s="292">
        <v>85.57</v>
      </c>
      <c r="G495" s="304"/>
    </row>
    <row r="496" s="283" customFormat="1" customHeight="1" spans="1:7">
      <c r="A496" s="288">
        <v>492</v>
      </c>
      <c r="B496" s="302" t="s">
        <v>14558</v>
      </c>
      <c r="C496" s="72" t="s">
        <v>14557</v>
      </c>
      <c r="D496" s="72">
        <v>13.92</v>
      </c>
      <c r="E496" s="288">
        <v>4.84</v>
      </c>
      <c r="F496" s="292">
        <v>67.37</v>
      </c>
      <c r="G496" s="304"/>
    </row>
    <row r="497" s="283" customFormat="1" customHeight="1" spans="1:7">
      <c r="A497" s="288">
        <v>493</v>
      </c>
      <c r="B497" s="302" t="s">
        <v>14559</v>
      </c>
      <c r="C497" s="72" t="s">
        <v>14557</v>
      </c>
      <c r="D497" s="72">
        <v>5</v>
      </c>
      <c r="E497" s="288">
        <v>4.84</v>
      </c>
      <c r="F497" s="292">
        <v>24.2</v>
      </c>
      <c r="G497" s="304"/>
    </row>
    <row r="498" s="283" customFormat="1" customHeight="1" spans="1:7">
      <c r="A498" s="288">
        <v>494</v>
      </c>
      <c r="B498" s="302" t="s">
        <v>14560</v>
      </c>
      <c r="C498" s="72" t="s">
        <v>14557</v>
      </c>
      <c r="D498" s="72">
        <v>10.85</v>
      </c>
      <c r="E498" s="288">
        <v>4.84</v>
      </c>
      <c r="F498" s="292">
        <v>52.51</v>
      </c>
      <c r="G498" s="304"/>
    </row>
    <row r="499" s="283" customFormat="1" customHeight="1" spans="1:7">
      <c r="A499" s="288">
        <v>495</v>
      </c>
      <c r="B499" s="302" t="s">
        <v>14561</v>
      </c>
      <c r="C499" s="72" t="s">
        <v>14557</v>
      </c>
      <c r="D499" s="72">
        <v>5.45</v>
      </c>
      <c r="E499" s="288">
        <v>4.84</v>
      </c>
      <c r="F499" s="292">
        <v>26.38</v>
      </c>
      <c r="G499" s="304"/>
    </row>
    <row r="500" s="283" customFormat="1" customHeight="1" spans="1:7">
      <c r="A500" s="288">
        <v>496</v>
      </c>
      <c r="B500" s="302" t="s">
        <v>14226</v>
      </c>
      <c r="C500" s="72" t="s">
        <v>14557</v>
      </c>
      <c r="D500" s="72">
        <v>8.75</v>
      </c>
      <c r="E500" s="288">
        <v>4.84</v>
      </c>
      <c r="F500" s="292">
        <v>42.35</v>
      </c>
      <c r="G500" s="304"/>
    </row>
    <row r="501" s="283" customFormat="1" customHeight="1" spans="1:7">
      <c r="A501" s="288">
        <v>497</v>
      </c>
      <c r="B501" s="302" t="s">
        <v>14562</v>
      </c>
      <c r="C501" s="72" t="s">
        <v>14557</v>
      </c>
      <c r="D501" s="72">
        <v>12.05</v>
      </c>
      <c r="E501" s="288">
        <v>4.84</v>
      </c>
      <c r="F501" s="292">
        <v>58.32</v>
      </c>
      <c r="G501" s="304"/>
    </row>
    <row r="502" s="283" customFormat="1" customHeight="1" spans="1:7">
      <c r="A502" s="288">
        <v>498</v>
      </c>
      <c r="B502" s="302" t="s">
        <v>14563</v>
      </c>
      <c r="C502" s="72" t="s">
        <v>14557</v>
      </c>
      <c r="D502" s="72">
        <v>3.9</v>
      </c>
      <c r="E502" s="288">
        <v>4.84</v>
      </c>
      <c r="F502" s="292">
        <v>18.88</v>
      </c>
      <c r="G502" s="304"/>
    </row>
    <row r="503" s="283" customFormat="1" customHeight="1" spans="1:7">
      <c r="A503" s="288">
        <v>499</v>
      </c>
      <c r="B503" s="302" t="s">
        <v>13711</v>
      </c>
      <c r="C503" s="72" t="s">
        <v>14557</v>
      </c>
      <c r="D503" s="72">
        <v>6.46</v>
      </c>
      <c r="E503" s="288">
        <v>4.84</v>
      </c>
      <c r="F503" s="292">
        <v>31.27</v>
      </c>
      <c r="G503" s="304"/>
    </row>
    <row r="504" s="283" customFormat="1" customHeight="1" spans="1:7">
      <c r="A504" s="288">
        <v>500</v>
      </c>
      <c r="B504" s="302" t="s">
        <v>4339</v>
      </c>
      <c r="C504" s="72" t="s">
        <v>14557</v>
      </c>
      <c r="D504" s="72">
        <v>17.51</v>
      </c>
      <c r="E504" s="288">
        <v>4.84</v>
      </c>
      <c r="F504" s="292">
        <v>84.75</v>
      </c>
      <c r="G504" s="304"/>
    </row>
    <row r="505" s="283" customFormat="1" customHeight="1" spans="1:7">
      <c r="A505" s="288">
        <v>501</v>
      </c>
      <c r="B505" s="302" t="s">
        <v>14564</v>
      </c>
      <c r="C505" s="72" t="s">
        <v>14557</v>
      </c>
      <c r="D505" s="72">
        <v>17.66</v>
      </c>
      <c r="E505" s="288">
        <v>4.84</v>
      </c>
      <c r="F505" s="292">
        <v>85.47</v>
      </c>
      <c r="G505" s="304"/>
    </row>
    <row r="506" s="283" customFormat="1" customHeight="1" spans="1:7">
      <c r="A506" s="288">
        <v>502</v>
      </c>
      <c r="B506" s="302" t="s">
        <v>5172</v>
      </c>
      <c r="C506" s="72" t="s">
        <v>14557</v>
      </c>
      <c r="D506" s="72">
        <v>5</v>
      </c>
      <c r="E506" s="288">
        <v>4.84</v>
      </c>
      <c r="F506" s="292">
        <v>24.2</v>
      </c>
      <c r="G506" s="304"/>
    </row>
    <row r="507" s="283" customFormat="1" customHeight="1" spans="1:7">
      <c r="A507" s="288">
        <v>503</v>
      </c>
      <c r="B507" s="302" t="s">
        <v>14565</v>
      </c>
      <c r="C507" s="72" t="s">
        <v>14557</v>
      </c>
      <c r="D507" s="72">
        <v>11.35</v>
      </c>
      <c r="E507" s="288">
        <v>4.84</v>
      </c>
      <c r="F507" s="292">
        <v>54.93</v>
      </c>
      <c r="G507" s="304"/>
    </row>
    <row r="508" s="283" customFormat="1" customHeight="1" spans="1:7">
      <c r="A508" s="288">
        <v>504</v>
      </c>
      <c r="B508" s="302" t="s">
        <v>14566</v>
      </c>
      <c r="C508" s="72" t="s">
        <v>14557</v>
      </c>
      <c r="D508" s="72">
        <v>20.48</v>
      </c>
      <c r="E508" s="288">
        <v>4.84</v>
      </c>
      <c r="F508" s="292">
        <v>99.12</v>
      </c>
      <c r="G508" s="304"/>
    </row>
    <row r="509" s="283" customFormat="1" customHeight="1" spans="1:7">
      <c r="A509" s="288">
        <v>505</v>
      </c>
      <c r="B509" s="302" t="s">
        <v>14567</v>
      </c>
      <c r="C509" s="72" t="s">
        <v>14557</v>
      </c>
      <c r="D509" s="72">
        <v>10</v>
      </c>
      <c r="E509" s="288">
        <v>4.84</v>
      </c>
      <c r="F509" s="292">
        <v>48.4</v>
      </c>
      <c r="G509" s="304"/>
    </row>
    <row r="510" s="283" customFormat="1" customHeight="1" spans="1:7">
      <c r="A510" s="288">
        <v>506</v>
      </c>
      <c r="B510" s="302" t="s">
        <v>14568</v>
      </c>
      <c r="C510" s="72" t="s">
        <v>14557</v>
      </c>
      <c r="D510" s="72">
        <v>8.26</v>
      </c>
      <c r="E510" s="288">
        <v>4.84</v>
      </c>
      <c r="F510" s="292">
        <v>39.98</v>
      </c>
      <c r="G510" s="304"/>
    </row>
    <row r="511" s="283" customFormat="1" customHeight="1" spans="1:7">
      <c r="A511" s="288">
        <v>507</v>
      </c>
      <c r="B511" s="302" t="s">
        <v>14569</v>
      </c>
      <c r="C511" s="72" t="s">
        <v>14557</v>
      </c>
      <c r="D511" s="72">
        <v>8.26</v>
      </c>
      <c r="E511" s="288">
        <v>4.84</v>
      </c>
      <c r="F511" s="292">
        <v>39.98</v>
      </c>
      <c r="G511" s="304"/>
    </row>
    <row r="512" s="283" customFormat="1" customHeight="1" spans="1:7">
      <c r="A512" s="288">
        <v>508</v>
      </c>
      <c r="B512" s="302" t="s">
        <v>14570</v>
      </c>
      <c r="C512" s="72" t="s">
        <v>14557</v>
      </c>
      <c r="D512" s="72">
        <v>26.66</v>
      </c>
      <c r="E512" s="288">
        <v>4.84</v>
      </c>
      <c r="F512" s="292">
        <v>129.03</v>
      </c>
      <c r="G512" s="304"/>
    </row>
    <row r="513" s="283" customFormat="1" customHeight="1" spans="1:7">
      <c r="A513" s="288">
        <v>509</v>
      </c>
      <c r="B513" s="302" t="s">
        <v>14571</v>
      </c>
      <c r="C513" s="72" t="s">
        <v>14557</v>
      </c>
      <c r="D513" s="72">
        <v>55</v>
      </c>
      <c r="E513" s="288">
        <v>4.84</v>
      </c>
      <c r="F513" s="292">
        <v>266.2</v>
      </c>
      <c r="G513" s="304"/>
    </row>
    <row r="514" s="283" customFormat="1" customHeight="1" spans="1:7">
      <c r="A514" s="288">
        <v>510</v>
      </c>
      <c r="B514" s="302" t="s">
        <v>14572</v>
      </c>
      <c r="C514" s="72" t="s">
        <v>14557</v>
      </c>
      <c r="D514" s="72">
        <v>27.07</v>
      </c>
      <c r="E514" s="288">
        <v>4.84</v>
      </c>
      <c r="F514" s="292">
        <v>131.02</v>
      </c>
      <c r="G514" s="304"/>
    </row>
    <row r="515" s="283" customFormat="1" customHeight="1" spans="1:7">
      <c r="A515" s="288">
        <v>511</v>
      </c>
      <c r="B515" s="302" t="s">
        <v>14573</v>
      </c>
      <c r="C515" s="72" t="s">
        <v>14557</v>
      </c>
      <c r="D515" s="72">
        <v>34.26</v>
      </c>
      <c r="E515" s="288">
        <v>4.84</v>
      </c>
      <c r="F515" s="292">
        <v>165.82</v>
      </c>
      <c r="G515" s="304"/>
    </row>
    <row r="516" s="283" customFormat="1" customHeight="1" spans="1:7">
      <c r="A516" s="288">
        <v>512</v>
      </c>
      <c r="B516" s="302" t="s">
        <v>14574</v>
      </c>
      <c r="C516" s="72" t="s">
        <v>14557</v>
      </c>
      <c r="D516" s="72">
        <v>14.21</v>
      </c>
      <c r="E516" s="288">
        <v>4.84</v>
      </c>
      <c r="F516" s="292">
        <v>68.78</v>
      </c>
      <c r="G516" s="304"/>
    </row>
    <row r="517" s="283" customFormat="1" customHeight="1" spans="1:7">
      <c r="A517" s="288">
        <v>513</v>
      </c>
      <c r="B517" s="302" t="s">
        <v>8641</v>
      </c>
      <c r="C517" s="72" t="s">
        <v>14557</v>
      </c>
      <c r="D517" s="72">
        <v>14.27</v>
      </c>
      <c r="E517" s="288">
        <v>4.84</v>
      </c>
      <c r="F517" s="292">
        <v>69.07</v>
      </c>
      <c r="G517" s="304"/>
    </row>
    <row r="518" s="283" customFormat="1" customHeight="1" spans="1:7">
      <c r="A518" s="288">
        <v>514</v>
      </c>
      <c r="B518" s="302" t="s">
        <v>5158</v>
      </c>
      <c r="C518" s="72" t="s">
        <v>14557</v>
      </c>
      <c r="D518" s="72">
        <v>141.36</v>
      </c>
      <c r="E518" s="288">
        <v>4.84</v>
      </c>
      <c r="F518" s="292">
        <v>684.18</v>
      </c>
      <c r="G518" s="304"/>
    </row>
    <row r="519" s="283" customFormat="1" customHeight="1" spans="1:7">
      <c r="A519" s="288">
        <v>515</v>
      </c>
      <c r="B519" s="302" t="s">
        <v>14575</v>
      </c>
      <c r="C519" s="72" t="s">
        <v>14557</v>
      </c>
      <c r="D519" s="72">
        <v>14.27</v>
      </c>
      <c r="E519" s="288">
        <v>4.84</v>
      </c>
      <c r="F519" s="292">
        <v>69.07</v>
      </c>
      <c r="G519" s="304"/>
    </row>
    <row r="520" s="283" customFormat="1" customHeight="1" spans="1:7">
      <c r="A520" s="288">
        <v>516</v>
      </c>
      <c r="B520" s="302" t="s">
        <v>14576</v>
      </c>
      <c r="C520" s="72" t="s">
        <v>14557</v>
      </c>
      <c r="D520" s="72">
        <v>4.99</v>
      </c>
      <c r="E520" s="288">
        <v>4.84</v>
      </c>
      <c r="F520" s="292">
        <v>24.15</v>
      </c>
      <c r="G520" s="304"/>
    </row>
    <row r="521" s="283" customFormat="1" customHeight="1" spans="1:7">
      <c r="A521" s="288">
        <v>517</v>
      </c>
      <c r="B521" s="302" t="s">
        <v>14577</v>
      </c>
      <c r="C521" s="72" t="s">
        <v>14557</v>
      </c>
      <c r="D521" s="72">
        <v>8</v>
      </c>
      <c r="E521" s="288">
        <v>4.84</v>
      </c>
      <c r="F521" s="292">
        <v>38.72</v>
      </c>
      <c r="G521" s="304"/>
    </row>
    <row r="522" s="283" customFormat="1" customHeight="1" spans="1:7">
      <c r="A522" s="288">
        <v>518</v>
      </c>
      <c r="B522" s="302" t="s">
        <v>14578</v>
      </c>
      <c r="C522" s="72" t="s">
        <v>14557</v>
      </c>
      <c r="D522" s="72">
        <v>13.92</v>
      </c>
      <c r="E522" s="288">
        <v>4.84</v>
      </c>
      <c r="F522" s="292">
        <v>67.37</v>
      </c>
      <c r="G522" s="304"/>
    </row>
    <row r="523" s="283" customFormat="1" customHeight="1" spans="1:7">
      <c r="A523" s="288">
        <v>519</v>
      </c>
      <c r="B523" s="302" t="s">
        <v>14579</v>
      </c>
      <c r="C523" s="72" t="s">
        <v>14557</v>
      </c>
      <c r="D523" s="72">
        <v>33.9</v>
      </c>
      <c r="E523" s="288">
        <v>4.84</v>
      </c>
      <c r="F523" s="292">
        <v>164.08</v>
      </c>
      <c r="G523" s="304"/>
    </row>
    <row r="524" s="283" customFormat="1" customHeight="1" spans="1:7">
      <c r="A524" s="288">
        <v>520</v>
      </c>
      <c r="B524" s="302" t="s">
        <v>4515</v>
      </c>
      <c r="C524" s="72" t="s">
        <v>14557</v>
      </c>
      <c r="D524" s="72">
        <v>17.3</v>
      </c>
      <c r="E524" s="288">
        <v>4.84</v>
      </c>
      <c r="F524" s="292">
        <v>83.73</v>
      </c>
      <c r="G524" s="304"/>
    </row>
    <row r="525" s="283" customFormat="1" customHeight="1" spans="1:7">
      <c r="A525" s="288">
        <v>521</v>
      </c>
      <c r="B525" s="302" t="s">
        <v>14580</v>
      </c>
      <c r="C525" s="72" t="s">
        <v>14557</v>
      </c>
      <c r="D525" s="72">
        <v>5.33</v>
      </c>
      <c r="E525" s="288">
        <v>4.84</v>
      </c>
      <c r="F525" s="292">
        <v>25.8</v>
      </c>
      <c r="G525" s="304"/>
    </row>
    <row r="526" s="283" customFormat="1" customHeight="1" spans="1:7">
      <c r="A526" s="288">
        <v>522</v>
      </c>
      <c r="B526" s="302" t="s">
        <v>14581</v>
      </c>
      <c r="C526" s="72" t="s">
        <v>14557</v>
      </c>
      <c r="D526" s="72">
        <v>5</v>
      </c>
      <c r="E526" s="288">
        <v>4.84</v>
      </c>
      <c r="F526" s="292">
        <v>24.2</v>
      </c>
      <c r="G526" s="304"/>
    </row>
    <row r="527" s="283" customFormat="1" customHeight="1" spans="1:7">
      <c r="A527" s="288">
        <v>523</v>
      </c>
      <c r="B527" s="302" t="s">
        <v>3257</v>
      </c>
      <c r="C527" s="72" t="s">
        <v>14557</v>
      </c>
      <c r="D527" s="72">
        <v>5</v>
      </c>
      <c r="E527" s="288">
        <v>4.84</v>
      </c>
      <c r="F527" s="292">
        <v>24.2</v>
      </c>
      <c r="G527" s="304"/>
    </row>
    <row r="528" s="283" customFormat="1" customHeight="1" spans="1:7">
      <c r="A528" s="288">
        <v>524</v>
      </c>
      <c r="B528" s="302" t="s">
        <v>14582</v>
      </c>
      <c r="C528" s="72" t="s">
        <v>14557</v>
      </c>
      <c r="D528" s="72">
        <v>20.79</v>
      </c>
      <c r="E528" s="288">
        <v>4.84</v>
      </c>
      <c r="F528" s="292">
        <v>100.62</v>
      </c>
      <c r="G528" s="304"/>
    </row>
    <row r="529" s="283" customFormat="1" customHeight="1" spans="1:7">
      <c r="A529" s="288">
        <v>525</v>
      </c>
      <c r="B529" s="302" t="s">
        <v>14583</v>
      </c>
      <c r="C529" s="72" t="s">
        <v>14557</v>
      </c>
      <c r="D529" s="72">
        <v>9.5</v>
      </c>
      <c r="E529" s="288">
        <v>4.84</v>
      </c>
      <c r="F529" s="292">
        <v>45.98</v>
      </c>
      <c r="G529" s="304"/>
    </row>
    <row r="530" s="283" customFormat="1" customHeight="1" spans="1:7">
      <c r="A530" s="288">
        <v>526</v>
      </c>
      <c r="B530" s="302" t="s">
        <v>14249</v>
      </c>
      <c r="C530" s="72" t="s">
        <v>14557</v>
      </c>
      <c r="D530" s="72">
        <v>4.42</v>
      </c>
      <c r="E530" s="288">
        <v>4.84</v>
      </c>
      <c r="F530" s="292">
        <v>21.39</v>
      </c>
      <c r="G530" s="304"/>
    </row>
    <row r="531" s="283" customFormat="1" customHeight="1" spans="1:7">
      <c r="A531" s="288">
        <v>527</v>
      </c>
      <c r="B531" s="302" t="s">
        <v>14584</v>
      </c>
      <c r="C531" s="72" t="s">
        <v>14557</v>
      </c>
      <c r="D531" s="72">
        <v>17.93</v>
      </c>
      <c r="E531" s="288">
        <v>4.84</v>
      </c>
      <c r="F531" s="292">
        <v>86.78</v>
      </c>
      <c r="G531" s="304"/>
    </row>
    <row r="532" s="283" customFormat="1" customHeight="1" spans="1:7">
      <c r="A532" s="288">
        <v>528</v>
      </c>
      <c r="B532" s="302" t="s">
        <v>13707</v>
      </c>
      <c r="C532" s="72" t="s">
        <v>14585</v>
      </c>
      <c r="D532" s="72">
        <v>27.53</v>
      </c>
      <c r="E532" s="288">
        <v>4.84</v>
      </c>
      <c r="F532" s="292">
        <v>133.25</v>
      </c>
      <c r="G532" s="304"/>
    </row>
    <row r="533" s="283" customFormat="1" customHeight="1" spans="1:7">
      <c r="A533" s="288">
        <v>529</v>
      </c>
      <c r="B533" s="302" t="s">
        <v>13722</v>
      </c>
      <c r="C533" s="72" t="s">
        <v>14585</v>
      </c>
      <c r="D533" s="72">
        <v>48</v>
      </c>
      <c r="E533" s="288">
        <v>4.84</v>
      </c>
      <c r="F533" s="292">
        <v>232.32</v>
      </c>
      <c r="G533" s="304"/>
    </row>
    <row r="534" s="283" customFormat="1" customHeight="1" spans="1:7">
      <c r="A534" s="288">
        <v>530</v>
      </c>
      <c r="B534" s="302" t="s">
        <v>4515</v>
      </c>
      <c r="C534" s="72" t="s">
        <v>14585</v>
      </c>
      <c r="D534" s="72">
        <v>16.11</v>
      </c>
      <c r="E534" s="288">
        <v>4.84</v>
      </c>
      <c r="F534" s="292">
        <v>77.97</v>
      </c>
      <c r="G534" s="304"/>
    </row>
    <row r="535" s="283" customFormat="1" customHeight="1" spans="1:7">
      <c r="A535" s="288">
        <v>531</v>
      </c>
      <c r="B535" s="302" t="s">
        <v>14586</v>
      </c>
      <c r="C535" s="72" t="s">
        <v>14585</v>
      </c>
      <c r="D535" s="72">
        <v>11.94</v>
      </c>
      <c r="E535" s="288">
        <v>4.84</v>
      </c>
      <c r="F535" s="292">
        <v>57.79</v>
      </c>
      <c r="G535" s="304"/>
    </row>
    <row r="536" s="283" customFormat="1" customHeight="1" spans="1:7">
      <c r="A536" s="288">
        <v>532</v>
      </c>
      <c r="B536" s="302" t="s">
        <v>3382</v>
      </c>
      <c r="C536" s="72" t="s">
        <v>14585</v>
      </c>
      <c r="D536" s="72">
        <v>9.06</v>
      </c>
      <c r="E536" s="288">
        <v>4.84</v>
      </c>
      <c r="F536" s="292">
        <v>43.85</v>
      </c>
      <c r="G536" s="304"/>
    </row>
    <row r="537" s="283" customFormat="1" customHeight="1" spans="1:7">
      <c r="A537" s="288">
        <v>533</v>
      </c>
      <c r="B537" s="302" t="s">
        <v>14587</v>
      </c>
      <c r="C537" s="72" t="s">
        <v>14585</v>
      </c>
      <c r="D537" s="72">
        <v>23.55</v>
      </c>
      <c r="E537" s="288">
        <v>4.84</v>
      </c>
      <c r="F537" s="292">
        <v>113.98</v>
      </c>
      <c r="G537" s="304"/>
    </row>
    <row r="538" s="283" customFormat="1" customHeight="1" spans="1:7">
      <c r="A538" s="288">
        <v>534</v>
      </c>
      <c r="B538" s="302" t="s">
        <v>14588</v>
      </c>
      <c r="C538" s="72" t="s">
        <v>14585</v>
      </c>
      <c r="D538" s="72">
        <v>25.71</v>
      </c>
      <c r="E538" s="288">
        <v>4.84</v>
      </c>
      <c r="F538" s="292">
        <v>124.44</v>
      </c>
      <c r="G538" s="304"/>
    </row>
    <row r="539" s="283" customFormat="1" customHeight="1" spans="1:7">
      <c r="A539" s="288">
        <v>535</v>
      </c>
      <c r="B539" s="302" t="s">
        <v>14589</v>
      </c>
      <c r="C539" s="72" t="s">
        <v>14585</v>
      </c>
      <c r="D539" s="72">
        <v>8.23</v>
      </c>
      <c r="E539" s="288">
        <v>4.84</v>
      </c>
      <c r="F539" s="292">
        <v>39.83</v>
      </c>
      <c r="G539" s="304"/>
    </row>
    <row r="540" s="283" customFormat="1" customHeight="1" spans="1:7">
      <c r="A540" s="288">
        <v>536</v>
      </c>
      <c r="B540" s="302" t="s">
        <v>14590</v>
      </c>
      <c r="C540" s="72" t="s">
        <v>14585</v>
      </c>
      <c r="D540" s="72">
        <v>24.49</v>
      </c>
      <c r="E540" s="288">
        <v>4.84</v>
      </c>
      <c r="F540" s="292">
        <v>118.53</v>
      </c>
      <c r="G540" s="304"/>
    </row>
    <row r="541" s="283" customFormat="1" customHeight="1" spans="1:7">
      <c r="A541" s="288">
        <v>537</v>
      </c>
      <c r="B541" s="302" t="s">
        <v>14591</v>
      </c>
      <c r="C541" s="72" t="s">
        <v>14585</v>
      </c>
      <c r="D541" s="72">
        <v>26.38</v>
      </c>
      <c r="E541" s="288">
        <v>4.84</v>
      </c>
      <c r="F541" s="292">
        <v>127.68</v>
      </c>
      <c r="G541" s="304"/>
    </row>
    <row r="542" s="283" customFormat="1" customHeight="1" spans="1:7">
      <c r="A542" s="288">
        <v>538</v>
      </c>
      <c r="B542" s="302" t="s">
        <v>14592</v>
      </c>
      <c r="C542" s="72" t="s">
        <v>14585</v>
      </c>
      <c r="D542" s="72">
        <v>29.53</v>
      </c>
      <c r="E542" s="288">
        <v>4.84</v>
      </c>
      <c r="F542" s="292">
        <v>142.93</v>
      </c>
      <c r="G542" s="304"/>
    </row>
    <row r="543" s="283" customFormat="1" customHeight="1" spans="1:7">
      <c r="A543" s="288">
        <v>539</v>
      </c>
      <c r="B543" s="302" t="s">
        <v>14593</v>
      </c>
      <c r="C543" s="72" t="s">
        <v>14585</v>
      </c>
      <c r="D543" s="72">
        <v>2.51</v>
      </c>
      <c r="E543" s="288">
        <v>4.84</v>
      </c>
      <c r="F543" s="292">
        <v>12.15</v>
      </c>
      <c r="G543" s="304"/>
    </row>
    <row r="544" s="283" customFormat="1" customHeight="1" spans="1:7">
      <c r="A544" s="288">
        <v>540</v>
      </c>
      <c r="B544" s="302" t="s">
        <v>3508</v>
      </c>
      <c r="C544" s="72" t="s">
        <v>14585</v>
      </c>
      <c r="D544" s="72">
        <v>24.49</v>
      </c>
      <c r="E544" s="288">
        <v>4.84</v>
      </c>
      <c r="F544" s="292">
        <v>118.53</v>
      </c>
      <c r="G544" s="304"/>
    </row>
    <row r="545" s="283" customFormat="1" customHeight="1" spans="1:7">
      <c r="A545" s="288">
        <v>541</v>
      </c>
      <c r="B545" s="302" t="s">
        <v>14314</v>
      </c>
      <c r="C545" s="72" t="s">
        <v>14585</v>
      </c>
      <c r="D545" s="72">
        <v>30.92</v>
      </c>
      <c r="E545" s="288">
        <v>4.84</v>
      </c>
      <c r="F545" s="292">
        <v>149.65</v>
      </c>
      <c r="G545" s="304"/>
    </row>
    <row r="546" s="283" customFormat="1" customHeight="1" spans="1:7">
      <c r="A546" s="288">
        <v>542</v>
      </c>
      <c r="B546" s="302" t="s">
        <v>14594</v>
      </c>
      <c r="C546" s="72" t="s">
        <v>14585</v>
      </c>
      <c r="D546" s="72">
        <v>26.07</v>
      </c>
      <c r="E546" s="288">
        <v>4.84</v>
      </c>
      <c r="F546" s="292">
        <v>126.18</v>
      </c>
      <c r="G546" s="304"/>
    </row>
    <row r="547" s="283" customFormat="1" customHeight="1" spans="1:7">
      <c r="A547" s="288">
        <v>543</v>
      </c>
      <c r="B547" s="302" t="s">
        <v>14595</v>
      </c>
      <c r="C547" s="72" t="s">
        <v>14585</v>
      </c>
      <c r="D547" s="72">
        <v>22.48</v>
      </c>
      <c r="E547" s="288">
        <v>4.84</v>
      </c>
      <c r="F547" s="292">
        <v>108.8</v>
      </c>
      <c r="G547" s="304"/>
    </row>
    <row r="548" s="283" customFormat="1" customHeight="1" spans="1:7">
      <c r="A548" s="288">
        <v>544</v>
      </c>
      <c r="B548" s="302" t="s">
        <v>14596</v>
      </c>
      <c r="C548" s="72" t="s">
        <v>14585</v>
      </c>
      <c r="D548" s="72">
        <v>34</v>
      </c>
      <c r="E548" s="288">
        <v>4.84</v>
      </c>
      <c r="F548" s="292">
        <v>164.56</v>
      </c>
      <c r="G548" s="304"/>
    </row>
    <row r="549" s="283" customFormat="1" customHeight="1" spans="1:7">
      <c r="A549" s="288">
        <v>545</v>
      </c>
      <c r="B549" s="302" t="s">
        <v>14597</v>
      </c>
      <c r="C549" s="72" t="s">
        <v>14585</v>
      </c>
      <c r="D549" s="72">
        <v>3</v>
      </c>
      <c r="E549" s="288">
        <v>4.84</v>
      </c>
      <c r="F549" s="292">
        <v>14.52</v>
      </c>
      <c r="G549" s="304"/>
    </row>
    <row r="550" s="283" customFormat="1" customHeight="1" spans="1:7">
      <c r="A550" s="288">
        <v>546</v>
      </c>
      <c r="B550" s="302" t="s">
        <v>14598</v>
      </c>
      <c r="C550" s="72" t="s">
        <v>14585</v>
      </c>
      <c r="D550" s="72">
        <v>20.98</v>
      </c>
      <c r="E550" s="288">
        <v>4.84</v>
      </c>
      <c r="F550" s="292">
        <v>101.54</v>
      </c>
      <c r="G550" s="304"/>
    </row>
    <row r="551" s="283" customFormat="1" customHeight="1" spans="1:7">
      <c r="A551" s="288">
        <v>547</v>
      </c>
      <c r="B551" s="302" t="s">
        <v>14599</v>
      </c>
      <c r="C551" s="72" t="s">
        <v>14585</v>
      </c>
      <c r="D551" s="72">
        <v>11.14</v>
      </c>
      <c r="E551" s="288">
        <v>4.84</v>
      </c>
      <c r="F551" s="292">
        <v>53.92</v>
      </c>
      <c r="G551" s="304"/>
    </row>
    <row r="552" s="283" customFormat="1" customHeight="1" spans="1:7">
      <c r="A552" s="288">
        <v>548</v>
      </c>
      <c r="B552" s="302" t="s">
        <v>14600</v>
      </c>
      <c r="C552" s="72" t="s">
        <v>14585</v>
      </c>
      <c r="D552" s="72">
        <v>6</v>
      </c>
      <c r="E552" s="288">
        <v>4.84</v>
      </c>
      <c r="F552" s="292">
        <v>29.04</v>
      </c>
      <c r="G552" s="304"/>
    </row>
    <row r="553" s="283" customFormat="1" customHeight="1" spans="1:7">
      <c r="A553" s="288">
        <v>549</v>
      </c>
      <c r="B553" s="302" t="s">
        <v>14601</v>
      </c>
      <c r="C553" s="72" t="s">
        <v>14585</v>
      </c>
      <c r="D553" s="72">
        <v>11.63</v>
      </c>
      <c r="E553" s="288">
        <v>4.84</v>
      </c>
      <c r="F553" s="292">
        <v>56.29</v>
      </c>
      <c r="G553" s="304"/>
    </row>
    <row r="554" s="283" customFormat="1" customHeight="1" spans="1:7">
      <c r="A554" s="288">
        <v>550</v>
      </c>
      <c r="B554" s="302" t="s">
        <v>14583</v>
      </c>
      <c r="C554" s="72" t="s">
        <v>14585</v>
      </c>
      <c r="D554" s="72">
        <v>10.51</v>
      </c>
      <c r="E554" s="288">
        <v>4.84</v>
      </c>
      <c r="F554" s="292">
        <v>50.87</v>
      </c>
      <c r="G554" s="304"/>
    </row>
    <row r="555" s="283" customFormat="1" customHeight="1" spans="1:7">
      <c r="A555" s="288">
        <v>551</v>
      </c>
      <c r="B555" s="302" t="s">
        <v>3672</v>
      </c>
      <c r="C555" s="72" t="s">
        <v>14585</v>
      </c>
      <c r="D555" s="72">
        <v>42.97</v>
      </c>
      <c r="E555" s="288">
        <v>4.84</v>
      </c>
      <c r="F555" s="292">
        <v>207.97</v>
      </c>
      <c r="G555" s="304"/>
    </row>
    <row r="556" s="283" customFormat="1" customHeight="1" spans="1:7">
      <c r="A556" s="288">
        <v>552</v>
      </c>
      <c r="B556" s="302" t="s">
        <v>14602</v>
      </c>
      <c r="C556" s="72" t="s">
        <v>14585</v>
      </c>
      <c r="D556" s="72">
        <v>11.87</v>
      </c>
      <c r="E556" s="288">
        <v>4.84</v>
      </c>
      <c r="F556" s="292">
        <v>57.45</v>
      </c>
      <c r="G556" s="304"/>
    </row>
    <row r="557" s="283" customFormat="1" customHeight="1" spans="1:7">
      <c r="A557" s="288">
        <v>553</v>
      </c>
      <c r="B557" s="302" t="s">
        <v>8641</v>
      </c>
      <c r="C557" s="72" t="s">
        <v>14585</v>
      </c>
      <c r="D557" s="72">
        <v>5.61</v>
      </c>
      <c r="E557" s="288">
        <v>4.84</v>
      </c>
      <c r="F557" s="292">
        <v>27.15</v>
      </c>
      <c r="G557" s="304"/>
    </row>
    <row r="558" s="283" customFormat="1" customHeight="1" spans="1:7">
      <c r="A558" s="288">
        <v>554</v>
      </c>
      <c r="B558" s="302" t="s">
        <v>14603</v>
      </c>
      <c r="C558" s="72" t="s">
        <v>14585</v>
      </c>
      <c r="D558" s="72">
        <v>24.64</v>
      </c>
      <c r="E558" s="288">
        <v>4.84</v>
      </c>
      <c r="F558" s="292">
        <v>119.26</v>
      </c>
      <c r="G558" s="304"/>
    </row>
    <row r="559" s="283" customFormat="1" customHeight="1" spans="1:7">
      <c r="A559" s="288">
        <v>555</v>
      </c>
      <c r="B559" s="302" t="s">
        <v>14604</v>
      </c>
      <c r="C559" s="72" t="s">
        <v>14585</v>
      </c>
      <c r="D559" s="72">
        <v>6.12</v>
      </c>
      <c r="E559" s="288">
        <v>4.84</v>
      </c>
      <c r="F559" s="292">
        <v>29.62</v>
      </c>
      <c r="G559" s="304"/>
    </row>
    <row r="560" s="283" customFormat="1" customHeight="1" spans="1:7">
      <c r="A560" s="288">
        <v>556</v>
      </c>
      <c r="B560" s="302" t="s">
        <v>14226</v>
      </c>
      <c r="C560" s="72" t="s">
        <v>14585</v>
      </c>
      <c r="D560" s="72">
        <v>6.42</v>
      </c>
      <c r="E560" s="288">
        <v>4.84</v>
      </c>
      <c r="F560" s="292">
        <v>31.07</v>
      </c>
      <c r="G560" s="304"/>
    </row>
    <row r="561" s="283" customFormat="1" customHeight="1" spans="1:7">
      <c r="A561" s="288">
        <v>557</v>
      </c>
      <c r="B561" s="302" t="s">
        <v>14598</v>
      </c>
      <c r="C561" s="72" t="s">
        <v>14585</v>
      </c>
      <c r="D561" s="72">
        <v>14.8</v>
      </c>
      <c r="E561" s="288">
        <v>4.84</v>
      </c>
      <c r="F561" s="292">
        <v>71.63</v>
      </c>
      <c r="G561" s="304"/>
    </row>
    <row r="562" s="283" customFormat="1" customHeight="1" spans="1:7">
      <c r="A562" s="288">
        <v>558</v>
      </c>
      <c r="B562" s="302" t="s">
        <v>14566</v>
      </c>
      <c r="C562" s="72" t="s">
        <v>14585</v>
      </c>
      <c r="D562" s="72">
        <v>30.97</v>
      </c>
      <c r="E562" s="288">
        <v>4.84</v>
      </c>
      <c r="F562" s="292">
        <v>149.89</v>
      </c>
      <c r="G562" s="304"/>
    </row>
    <row r="563" s="283" customFormat="1" customHeight="1" spans="1:7">
      <c r="A563" s="288">
        <v>559</v>
      </c>
      <c r="B563" s="302" t="s">
        <v>5149</v>
      </c>
      <c r="C563" s="72" t="s">
        <v>14585</v>
      </c>
      <c r="D563" s="72">
        <v>20.46</v>
      </c>
      <c r="E563" s="288">
        <v>4.84</v>
      </c>
      <c r="F563" s="292">
        <v>99.03</v>
      </c>
      <c r="G563" s="304"/>
    </row>
    <row r="564" s="283" customFormat="1" customHeight="1" spans="1:7">
      <c r="A564" s="288">
        <v>560</v>
      </c>
      <c r="B564" s="302" t="s">
        <v>3185</v>
      </c>
      <c r="C564" s="72" t="s">
        <v>14585</v>
      </c>
      <c r="D564" s="72">
        <v>14.25</v>
      </c>
      <c r="E564" s="288">
        <v>4.84</v>
      </c>
      <c r="F564" s="292">
        <v>68.97</v>
      </c>
      <c r="G564" s="304"/>
    </row>
    <row r="565" s="283" customFormat="1" customHeight="1" spans="1:7">
      <c r="A565" s="288">
        <v>561</v>
      </c>
      <c r="B565" s="302" t="s">
        <v>3276</v>
      </c>
      <c r="C565" s="72" t="s">
        <v>14585</v>
      </c>
      <c r="D565" s="72">
        <v>22.58</v>
      </c>
      <c r="E565" s="288">
        <v>4.84</v>
      </c>
      <c r="F565" s="292">
        <v>109.29</v>
      </c>
      <c r="G565" s="304"/>
    </row>
    <row r="566" s="283" customFormat="1" customHeight="1" spans="1:7">
      <c r="A566" s="288">
        <v>562</v>
      </c>
      <c r="B566" s="302" t="s">
        <v>4609</v>
      </c>
      <c r="C566" s="72" t="s">
        <v>14585</v>
      </c>
      <c r="D566" s="72">
        <v>44.54</v>
      </c>
      <c r="E566" s="288">
        <v>4.84</v>
      </c>
      <c r="F566" s="292">
        <v>215.57</v>
      </c>
      <c r="G566" s="304"/>
    </row>
    <row r="567" s="283" customFormat="1" customHeight="1" spans="1:7">
      <c r="A567" s="288">
        <v>563</v>
      </c>
      <c r="B567" s="302" t="s">
        <v>14605</v>
      </c>
      <c r="C567" s="72" t="s">
        <v>14585</v>
      </c>
      <c r="D567" s="72">
        <v>20.72</v>
      </c>
      <c r="E567" s="288">
        <v>4.84</v>
      </c>
      <c r="F567" s="292">
        <v>100.28</v>
      </c>
      <c r="G567" s="304"/>
    </row>
    <row r="568" s="283" customFormat="1" customHeight="1" spans="1:7">
      <c r="A568" s="288">
        <v>564</v>
      </c>
      <c r="B568" s="302" t="s">
        <v>14606</v>
      </c>
      <c r="C568" s="72" t="s">
        <v>14585</v>
      </c>
      <c r="D568" s="72">
        <v>18.64</v>
      </c>
      <c r="E568" s="288">
        <v>4.84</v>
      </c>
      <c r="F568" s="292">
        <v>90.22</v>
      </c>
      <c r="G568" s="304"/>
    </row>
    <row r="569" s="283" customFormat="1" customHeight="1" spans="1:7">
      <c r="A569" s="288">
        <v>565</v>
      </c>
      <c r="B569" s="302" t="s">
        <v>5903</v>
      </c>
      <c r="C569" s="72" t="s">
        <v>14585</v>
      </c>
      <c r="D569" s="72">
        <v>51.29</v>
      </c>
      <c r="E569" s="288">
        <v>4.84</v>
      </c>
      <c r="F569" s="292">
        <v>248.24</v>
      </c>
      <c r="G569" s="304"/>
    </row>
    <row r="570" s="283" customFormat="1" customHeight="1" spans="1:7">
      <c r="A570" s="288">
        <v>566</v>
      </c>
      <c r="B570" s="302" t="s">
        <v>14607</v>
      </c>
      <c r="C570" s="72" t="s">
        <v>14585</v>
      </c>
      <c r="D570" s="72">
        <v>122.93</v>
      </c>
      <c r="E570" s="288">
        <v>4.84</v>
      </c>
      <c r="F570" s="292">
        <v>594.98</v>
      </c>
      <c r="G570" s="304"/>
    </row>
    <row r="571" s="283" customFormat="1" customHeight="1" spans="1:7">
      <c r="A571" s="288">
        <v>567</v>
      </c>
      <c r="B571" s="302" t="s">
        <v>14608</v>
      </c>
      <c r="C571" s="72" t="s">
        <v>14585</v>
      </c>
      <c r="D571" s="72">
        <v>18.95</v>
      </c>
      <c r="E571" s="288">
        <v>4.84</v>
      </c>
      <c r="F571" s="292">
        <v>91.72</v>
      </c>
      <c r="G571" s="304"/>
    </row>
    <row r="572" s="283" customFormat="1" customHeight="1" spans="1:7">
      <c r="A572" s="288">
        <v>568</v>
      </c>
      <c r="B572" s="302" t="s">
        <v>14609</v>
      </c>
      <c r="C572" s="72" t="s">
        <v>14585</v>
      </c>
      <c r="D572" s="72">
        <v>20</v>
      </c>
      <c r="E572" s="288">
        <v>4.84</v>
      </c>
      <c r="F572" s="292">
        <v>96.8</v>
      </c>
      <c r="G572" s="304"/>
    </row>
    <row r="573" s="283" customFormat="1" customHeight="1" spans="1:7">
      <c r="A573" s="288">
        <v>569</v>
      </c>
      <c r="B573" s="302" t="s">
        <v>14610</v>
      </c>
      <c r="C573" s="72" t="s">
        <v>14585</v>
      </c>
      <c r="D573" s="72">
        <v>4.91</v>
      </c>
      <c r="E573" s="288">
        <v>4.84</v>
      </c>
      <c r="F573" s="292">
        <v>23.76</v>
      </c>
      <c r="G573" s="304"/>
    </row>
    <row r="574" s="283" customFormat="1" customHeight="1" spans="1:7">
      <c r="A574" s="288">
        <v>570</v>
      </c>
      <c r="B574" s="302" t="s">
        <v>14611</v>
      </c>
      <c r="C574" s="72" t="s">
        <v>14585</v>
      </c>
      <c r="D574" s="72">
        <v>25.37</v>
      </c>
      <c r="E574" s="288">
        <v>4.84</v>
      </c>
      <c r="F574" s="292">
        <v>122.79</v>
      </c>
      <c r="G574" s="304"/>
    </row>
    <row r="575" s="283" customFormat="1" customHeight="1" spans="1:7">
      <c r="A575" s="288">
        <v>571</v>
      </c>
      <c r="B575" s="302" t="s">
        <v>5297</v>
      </c>
      <c r="C575" s="72" t="s">
        <v>14585</v>
      </c>
      <c r="D575" s="72">
        <v>11.6</v>
      </c>
      <c r="E575" s="288">
        <v>4.84</v>
      </c>
      <c r="F575" s="292">
        <v>56.14</v>
      </c>
      <c r="G575" s="304"/>
    </row>
    <row r="576" s="283" customFormat="1" customHeight="1" spans="1:7">
      <c r="A576" s="288">
        <v>572</v>
      </c>
      <c r="B576" s="302" t="s">
        <v>14612</v>
      </c>
      <c r="C576" s="72" t="s">
        <v>14585</v>
      </c>
      <c r="D576" s="72">
        <v>16.46</v>
      </c>
      <c r="E576" s="288">
        <v>4.84</v>
      </c>
      <c r="F576" s="292">
        <v>79.67</v>
      </c>
      <c r="G576" s="304"/>
    </row>
    <row r="577" s="283" customFormat="1" customHeight="1" spans="1:7">
      <c r="A577" s="288">
        <v>573</v>
      </c>
      <c r="B577" s="302" t="s">
        <v>14613</v>
      </c>
      <c r="C577" s="72" t="s">
        <v>14585</v>
      </c>
      <c r="D577" s="72">
        <v>9.84</v>
      </c>
      <c r="E577" s="288">
        <v>4.84</v>
      </c>
      <c r="F577" s="292">
        <v>47.63</v>
      </c>
      <c r="G577" s="304"/>
    </row>
    <row r="578" s="283" customFormat="1" customHeight="1" spans="1:7">
      <c r="A578" s="288">
        <v>574</v>
      </c>
      <c r="B578" s="302" t="s">
        <v>9104</v>
      </c>
      <c r="C578" s="72" t="s">
        <v>14585</v>
      </c>
      <c r="D578" s="72">
        <v>12.48</v>
      </c>
      <c r="E578" s="288">
        <v>4.84</v>
      </c>
      <c r="F578" s="292">
        <v>60.4</v>
      </c>
      <c r="G578" s="304"/>
    </row>
    <row r="579" s="283" customFormat="1" customHeight="1" spans="1:7">
      <c r="A579" s="288">
        <v>575</v>
      </c>
      <c r="B579" s="302" t="s">
        <v>14569</v>
      </c>
      <c r="C579" s="72" t="s">
        <v>14585</v>
      </c>
      <c r="D579" s="72">
        <v>8.32</v>
      </c>
      <c r="E579" s="288">
        <v>4.84</v>
      </c>
      <c r="F579" s="292">
        <v>40.27</v>
      </c>
      <c r="G579" s="304"/>
    </row>
    <row r="580" s="283" customFormat="1" customHeight="1" spans="1:7">
      <c r="A580" s="288">
        <v>576</v>
      </c>
      <c r="B580" s="302" t="s">
        <v>14614</v>
      </c>
      <c r="C580" s="72" t="s">
        <v>14585</v>
      </c>
      <c r="D580" s="72">
        <v>10.8</v>
      </c>
      <c r="E580" s="288">
        <v>4.84</v>
      </c>
      <c r="F580" s="292">
        <v>52.27</v>
      </c>
      <c r="G580" s="304"/>
    </row>
    <row r="581" s="283" customFormat="1" customHeight="1" spans="1:7">
      <c r="A581" s="288">
        <v>577</v>
      </c>
      <c r="B581" s="302" t="s">
        <v>14615</v>
      </c>
      <c r="C581" s="72" t="s">
        <v>14585</v>
      </c>
      <c r="D581" s="72">
        <v>133</v>
      </c>
      <c r="E581" s="288">
        <v>4.84</v>
      </c>
      <c r="F581" s="292">
        <v>643.72</v>
      </c>
      <c r="G581" s="304"/>
    </row>
    <row r="582" s="283" customFormat="1" customHeight="1" spans="1:7">
      <c r="A582" s="288">
        <v>578</v>
      </c>
      <c r="B582" s="302" t="s">
        <v>3793</v>
      </c>
      <c r="C582" s="72" t="s">
        <v>14585</v>
      </c>
      <c r="D582" s="72">
        <v>8.46</v>
      </c>
      <c r="E582" s="288">
        <v>4.84</v>
      </c>
      <c r="F582" s="292">
        <v>40.95</v>
      </c>
      <c r="G582" s="304"/>
    </row>
    <row r="583" s="283" customFormat="1" customHeight="1" spans="1:7">
      <c r="A583" s="288">
        <v>579</v>
      </c>
      <c r="B583" s="302" t="s">
        <v>5817</v>
      </c>
      <c r="C583" s="72" t="s">
        <v>14585</v>
      </c>
      <c r="D583" s="72">
        <v>102.73</v>
      </c>
      <c r="E583" s="288">
        <v>4.84</v>
      </c>
      <c r="F583" s="292">
        <v>497.21</v>
      </c>
      <c r="G583" s="304"/>
    </row>
    <row r="584" s="283" customFormat="1" customHeight="1" spans="1:7">
      <c r="A584" s="288">
        <v>580</v>
      </c>
      <c r="B584" s="302" t="s">
        <v>3722</v>
      </c>
      <c r="C584" s="72" t="s">
        <v>14585</v>
      </c>
      <c r="D584" s="72">
        <v>89.06</v>
      </c>
      <c r="E584" s="288">
        <v>4.84</v>
      </c>
      <c r="F584" s="292">
        <v>431.05</v>
      </c>
      <c r="G584" s="304"/>
    </row>
    <row r="585" s="283" customFormat="1" customHeight="1" spans="1:7">
      <c r="A585" s="288">
        <v>581</v>
      </c>
      <c r="B585" s="302" t="s">
        <v>14616</v>
      </c>
      <c r="C585" s="72" t="s">
        <v>14410</v>
      </c>
      <c r="D585" s="72">
        <v>27.72</v>
      </c>
      <c r="E585" s="288">
        <v>4.84</v>
      </c>
      <c r="F585" s="292">
        <v>134.16</v>
      </c>
      <c r="G585" s="304"/>
    </row>
    <row r="586" s="283" customFormat="1" customHeight="1" spans="1:7">
      <c r="A586" s="288">
        <v>582</v>
      </c>
      <c r="B586" s="302" t="s">
        <v>14617</v>
      </c>
      <c r="C586" s="72" t="s">
        <v>14450</v>
      </c>
      <c r="D586" s="72">
        <v>57.72</v>
      </c>
      <c r="E586" s="288">
        <v>4.84</v>
      </c>
      <c r="F586" s="292">
        <v>279.36</v>
      </c>
      <c r="G586" s="304"/>
    </row>
    <row r="587" s="283" customFormat="1" customHeight="1" spans="1:7">
      <c r="A587" s="288">
        <v>583</v>
      </c>
      <c r="B587" s="13" t="s">
        <v>3908</v>
      </c>
      <c r="C587" s="13" t="s">
        <v>14618</v>
      </c>
      <c r="D587" s="13">
        <v>9.95</v>
      </c>
      <c r="E587" s="288">
        <v>4.84</v>
      </c>
      <c r="F587" s="292">
        <v>48.16</v>
      </c>
      <c r="G587" s="307"/>
    </row>
    <row r="588" s="283" customFormat="1" customHeight="1" spans="1:7">
      <c r="A588" s="288">
        <v>584</v>
      </c>
      <c r="B588" s="13" t="s">
        <v>14619</v>
      </c>
      <c r="C588" s="13" t="s">
        <v>14618</v>
      </c>
      <c r="D588" s="13">
        <v>14.48</v>
      </c>
      <c r="E588" s="288">
        <v>4.84</v>
      </c>
      <c r="F588" s="292">
        <v>70.08</v>
      </c>
      <c r="G588" s="307"/>
    </row>
    <row r="589" s="283" customFormat="1" customHeight="1" spans="1:7">
      <c r="A589" s="288">
        <v>585</v>
      </c>
      <c r="B589" s="13" t="s">
        <v>14620</v>
      </c>
      <c r="C589" s="13" t="s">
        <v>14618</v>
      </c>
      <c r="D589" s="13">
        <v>23.97</v>
      </c>
      <c r="E589" s="288">
        <v>4.84</v>
      </c>
      <c r="F589" s="292">
        <v>116.01</v>
      </c>
      <c r="G589" s="307"/>
    </row>
    <row r="590" s="283" customFormat="1" customHeight="1" spans="1:7">
      <c r="A590" s="288">
        <v>586</v>
      </c>
      <c r="B590" s="13" t="s">
        <v>4216</v>
      </c>
      <c r="C590" s="13" t="s">
        <v>14618</v>
      </c>
      <c r="D590" s="13">
        <v>9.18</v>
      </c>
      <c r="E590" s="288">
        <v>4.84</v>
      </c>
      <c r="F590" s="292">
        <v>44.43</v>
      </c>
      <c r="G590" s="307"/>
    </row>
    <row r="591" s="283" customFormat="1" customHeight="1" spans="1:7">
      <c r="A591" s="288">
        <v>587</v>
      </c>
      <c r="B591" s="13" t="s">
        <v>14621</v>
      </c>
      <c r="C591" s="13" t="s">
        <v>14618</v>
      </c>
      <c r="D591" s="13">
        <v>5.9</v>
      </c>
      <c r="E591" s="288">
        <v>4.84</v>
      </c>
      <c r="F591" s="292">
        <v>28.56</v>
      </c>
      <c r="G591" s="307"/>
    </row>
    <row r="592" s="283" customFormat="1" customHeight="1" spans="1:7">
      <c r="A592" s="288">
        <v>588</v>
      </c>
      <c r="B592" s="13" t="s">
        <v>14622</v>
      </c>
      <c r="C592" s="13" t="s">
        <v>14618</v>
      </c>
      <c r="D592" s="13">
        <v>5.62</v>
      </c>
      <c r="E592" s="288">
        <v>4.84</v>
      </c>
      <c r="F592" s="292">
        <v>27.2</v>
      </c>
      <c r="G592" s="307"/>
    </row>
    <row r="593" s="283" customFormat="1" customHeight="1" spans="1:7">
      <c r="A593" s="288">
        <v>589</v>
      </c>
      <c r="B593" s="13" t="s">
        <v>14623</v>
      </c>
      <c r="C593" s="13" t="s">
        <v>14618</v>
      </c>
      <c r="D593" s="13">
        <v>6.26</v>
      </c>
      <c r="E593" s="288">
        <v>4.84</v>
      </c>
      <c r="F593" s="292">
        <v>30.3</v>
      </c>
      <c r="G593" s="307"/>
    </row>
    <row r="594" s="283" customFormat="1" customHeight="1" spans="1:7">
      <c r="A594" s="288">
        <v>590</v>
      </c>
      <c r="B594" s="13" t="s">
        <v>14226</v>
      </c>
      <c r="C594" s="13" t="s">
        <v>14618</v>
      </c>
      <c r="D594" s="13">
        <v>8.64</v>
      </c>
      <c r="E594" s="288">
        <v>4.84</v>
      </c>
      <c r="F594" s="292">
        <v>41.82</v>
      </c>
      <c r="G594" s="307"/>
    </row>
    <row r="595" s="283" customFormat="1" customHeight="1" spans="1:7">
      <c r="A595" s="288">
        <v>591</v>
      </c>
      <c r="B595" s="13" t="s">
        <v>14624</v>
      </c>
      <c r="C595" s="13" t="s">
        <v>14618</v>
      </c>
      <c r="D595" s="13">
        <v>12.46</v>
      </c>
      <c r="E595" s="288">
        <v>4.84</v>
      </c>
      <c r="F595" s="292">
        <v>60.31</v>
      </c>
      <c r="G595" s="307"/>
    </row>
    <row r="596" s="283" customFormat="1" customHeight="1" spans="1:7">
      <c r="A596" s="288">
        <v>592</v>
      </c>
      <c r="B596" s="13" t="s">
        <v>14625</v>
      </c>
      <c r="C596" s="13" t="s">
        <v>14618</v>
      </c>
      <c r="D596" s="13">
        <v>13.67</v>
      </c>
      <c r="E596" s="288">
        <v>4.84</v>
      </c>
      <c r="F596" s="292">
        <v>66.16</v>
      </c>
      <c r="G596" s="307"/>
    </row>
    <row r="597" s="283" customFormat="1" customHeight="1" spans="1:7">
      <c r="A597" s="288">
        <v>593</v>
      </c>
      <c r="B597" s="13" t="s">
        <v>4215</v>
      </c>
      <c r="C597" s="13" t="s">
        <v>14618</v>
      </c>
      <c r="D597" s="13">
        <v>10.63</v>
      </c>
      <c r="E597" s="288">
        <v>4.84</v>
      </c>
      <c r="F597" s="292">
        <v>51.45</v>
      </c>
      <c r="G597" s="307"/>
    </row>
    <row r="598" s="283" customFormat="1" customHeight="1" spans="1:7">
      <c r="A598" s="288">
        <v>594</v>
      </c>
      <c r="B598" s="13" t="s">
        <v>14626</v>
      </c>
      <c r="C598" s="13" t="s">
        <v>14618</v>
      </c>
      <c r="D598" s="13">
        <v>14.8</v>
      </c>
      <c r="E598" s="288">
        <v>4.84</v>
      </c>
      <c r="F598" s="292">
        <v>71.63</v>
      </c>
      <c r="G598" s="307"/>
    </row>
    <row r="599" s="283" customFormat="1" customHeight="1" spans="1:7">
      <c r="A599" s="288">
        <v>595</v>
      </c>
      <c r="B599" s="13" t="s">
        <v>14627</v>
      </c>
      <c r="C599" s="13" t="s">
        <v>14618</v>
      </c>
      <c r="D599" s="13">
        <v>5.88</v>
      </c>
      <c r="E599" s="288">
        <v>4.84</v>
      </c>
      <c r="F599" s="292">
        <v>28.46</v>
      </c>
      <c r="G599" s="307"/>
    </row>
    <row r="600" s="283" customFormat="1" customHeight="1" spans="1:7">
      <c r="A600" s="288">
        <v>596</v>
      </c>
      <c r="B600" s="13" t="s">
        <v>14628</v>
      </c>
      <c r="C600" s="13" t="s">
        <v>14618</v>
      </c>
      <c r="D600" s="13">
        <v>11.45</v>
      </c>
      <c r="E600" s="288">
        <v>4.84</v>
      </c>
      <c r="F600" s="292">
        <v>55.42</v>
      </c>
      <c r="G600" s="307"/>
    </row>
    <row r="601" s="283" customFormat="1" customHeight="1" spans="1:7">
      <c r="A601" s="288">
        <v>597</v>
      </c>
      <c r="B601" s="13" t="s">
        <v>3392</v>
      </c>
      <c r="C601" s="13" t="s">
        <v>14618</v>
      </c>
      <c r="D601" s="13">
        <v>8.13</v>
      </c>
      <c r="E601" s="288">
        <v>4.84</v>
      </c>
      <c r="F601" s="292">
        <v>39.35</v>
      </c>
      <c r="G601" s="307"/>
    </row>
    <row r="602" s="283" customFormat="1" customHeight="1" spans="1:7">
      <c r="A602" s="288">
        <v>598</v>
      </c>
      <c r="B602" s="13" t="s">
        <v>4269</v>
      </c>
      <c r="C602" s="13" t="s">
        <v>14618</v>
      </c>
      <c r="D602" s="13">
        <v>9.95</v>
      </c>
      <c r="E602" s="288">
        <v>4.84</v>
      </c>
      <c r="F602" s="292">
        <v>48.16</v>
      </c>
      <c r="G602" s="307"/>
    </row>
    <row r="603" s="283" customFormat="1" customHeight="1" spans="1:7">
      <c r="A603" s="288">
        <v>599</v>
      </c>
      <c r="B603" s="13" t="s">
        <v>14629</v>
      </c>
      <c r="C603" s="13" t="s">
        <v>14618</v>
      </c>
      <c r="D603" s="13">
        <v>12.07</v>
      </c>
      <c r="E603" s="288">
        <v>4.84</v>
      </c>
      <c r="F603" s="292">
        <v>58.42</v>
      </c>
      <c r="G603" s="307"/>
    </row>
    <row r="604" s="283" customFormat="1" customHeight="1" spans="1:7">
      <c r="A604" s="288">
        <v>600</v>
      </c>
      <c r="B604" s="305" t="s">
        <v>3308</v>
      </c>
      <c r="C604" s="13" t="s">
        <v>14618</v>
      </c>
      <c r="D604" s="13">
        <v>7.82</v>
      </c>
      <c r="E604" s="288">
        <v>4.84</v>
      </c>
      <c r="F604" s="292">
        <v>37.85</v>
      </c>
      <c r="G604" s="307"/>
    </row>
    <row r="605" s="283" customFormat="1" customHeight="1" spans="1:7">
      <c r="A605" s="288">
        <v>601</v>
      </c>
      <c r="B605" s="13" t="s">
        <v>14630</v>
      </c>
      <c r="C605" s="13" t="s">
        <v>14618</v>
      </c>
      <c r="D605" s="13">
        <v>5.95</v>
      </c>
      <c r="E605" s="288">
        <v>4.84</v>
      </c>
      <c r="F605" s="292">
        <v>28.8</v>
      </c>
      <c r="G605" s="307"/>
    </row>
    <row r="606" s="283" customFormat="1" customHeight="1" spans="1:7">
      <c r="A606" s="288">
        <v>602</v>
      </c>
      <c r="B606" s="133" t="s">
        <v>6038</v>
      </c>
      <c r="C606" s="133" t="s">
        <v>14618</v>
      </c>
      <c r="D606" s="133">
        <v>15.96</v>
      </c>
      <c r="E606" s="288">
        <v>4.84</v>
      </c>
      <c r="F606" s="292">
        <v>77.25</v>
      </c>
      <c r="G606" s="307"/>
    </row>
    <row r="607" s="283" customFormat="1" customHeight="1" spans="1:7">
      <c r="A607" s="288">
        <v>603</v>
      </c>
      <c r="B607" s="13" t="s">
        <v>14631</v>
      </c>
      <c r="C607" s="13" t="s">
        <v>14618</v>
      </c>
      <c r="D607" s="13">
        <v>11.03</v>
      </c>
      <c r="E607" s="288">
        <v>4.84</v>
      </c>
      <c r="F607" s="292">
        <v>53.39</v>
      </c>
      <c r="G607" s="307"/>
    </row>
    <row r="608" s="283" customFormat="1" customHeight="1" spans="1:7">
      <c r="A608" s="288">
        <v>604</v>
      </c>
      <c r="B608" s="13" t="s">
        <v>6448</v>
      </c>
      <c r="C608" s="13" t="s">
        <v>14618</v>
      </c>
      <c r="D608" s="13">
        <v>13.85</v>
      </c>
      <c r="E608" s="288">
        <v>4.84</v>
      </c>
      <c r="F608" s="292">
        <v>67.03</v>
      </c>
      <c r="G608" s="307"/>
    </row>
    <row r="609" s="283" customFormat="1" customHeight="1" spans="1:7">
      <c r="A609" s="288">
        <v>605</v>
      </c>
      <c r="B609" s="13" t="s">
        <v>14632</v>
      </c>
      <c r="C609" s="13" t="s">
        <v>14618</v>
      </c>
      <c r="D609" s="13">
        <v>25.56</v>
      </c>
      <c r="E609" s="288">
        <v>4.84</v>
      </c>
      <c r="F609" s="292">
        <v>123.71</v>
      </c>
      <c r="G609" s="307"/>
    </row>
    <row r="610" s="283" customFormat="1" customHeight="1" spans="1:7">
      <c r="A610" s="288">
        <v>606</v>
      </c>
      <c r="B610" s="13" t="s">
        <v>14442</v>
      </c>
      <c r="C610" s="13" t="s">
        <v>14618</v>
      </c>
      <c r="D610" s="13">
        <v>6.67</v>
      </c>
      <c r="E610" s="288">
        <v>4.84</v>
      </c>
      <c r="F610" s="292">
        <v>32.28</v>
      </c>
      <c r="G610" s="307"/>
    </row>
    <row r="611" s="283" customFormat="1" customHeight="1" spans="1:7">
      <c r="A611" s="288">
        <v>607</v>
      </c>
      <c r="B611" s="133" t="s">
        <v>14633</v>
      </c>
      <c r="C611" s="133" t="s">
        <v>14618</v>
      </c>
      <c r="D611" s="133">
        <v>22.1</v>
      </c>
      <c r="E611" s="288">
        <v>4.84</v>
      </c>
      <c r="F611" s="292">
        <v>106.96</v>
      </c>
      <c r="G611" s="307"/>
    </row>
    <row r="612" s="283" customFormat="1" customHeight="1" spans="1:7">
      <c r="A612" s="288">
        <v>608</v>
      </c>
      <c r="B612" s="13" t="s">
        <v>14634</v>
      </c>
      <c r="C612" s="13" t="s">
        <v>14618</v>
      </c>
      <c r="D612" s="13">
        <v>8.06</v>
      </c>
      <c r="E612" s="288">
        <v>4.84</v>
      </c>
      <c r="F612" s="292">
        <v>39.01</v>
      </c>
      <c r="G612" s="307"/>
    </row>
    <row r="613" s="283" customFormat="1" customHeight="1" spans="1:7">
      <c r="A613" s="288">
        <v>609</v>
      </c>
      <c r="B613" s="13" t="s">
        <v>14635</v>
      </c>
      <c r="C613" s="13" t="s">
        <v>14618</v>
      </c>
      <c r="D613" s="13">
        <v>5.51</v>
      </c>
      <c r="E613" s="288">
        <v>4.84</v>
      </c>
      <c r="F613" s="292">
        <v>26.67</v>
      </c>
      <c r="G613" s="307"/>
    </row>
    <row r="614" s="283" customFormat="1" customHeight="1" spans="1:7">
      <c r="A614" s="288">
        <v>610</v>
      </c>
      <c r="B614" s="13" t="s">
        <v>14636</v>
      </c>
      <c r="C614" s="13" t="s">
        <v>14618</v>
      </c>
      <c r="D614" s="13">
        <v>18.29</v>
      </c>
      <c r="E614" s="288">
        <v>4.84</v>
      </c>
      <c r="F614" s="292">
        <v>88.52</v>
      </c>
      <c r="G614" s="307"/>
    </row>
    <row r="615" s="283" customFormat="1" customHeight="1" spans="1:7">
      <c r="A615" s="288">
        <v>611</v>
      </c>
      <c r="B615" s="13" t="s">
        <v>14637</v>
      </c>
      <c r="C615" s="13" t="s">
        <v>14618</v>
      </c>
      <c r="D615" s="13">
        <v>11.48</v>
      </c>
      <c r="E615" s="288">
        <v>4.84</v>
      </c>
      <c r="F615" s="292">
        <v>55.56</v>
      </c>
      <c r="G615" s="307"/>
    </row>
    <row r="616" s="283" customFormat="1" customHeight="1" spans="1:7">
      <c r="A616" s="288">
        <v>612</v>
      </c>
      <c r="B616" s="13" t="s">
        <v>14638</v>
      </c>
      <c r="C616" s="13" t="s">
        <v>14618</v>
      </c>
      <c r="D616" s="13">
        <v>6</v>
      </c>
      <c r="E616" s="288">
        <v>4.84</v>
      </c>
      <c r="F616" s="292">
        <v>29.04</v>
      </c>
      <c r="G616" s="307"/>
    </row>
    <row r="617" s="283" customFormat="1" customHeight="1" spans="1:7">
      <c r="A617" s="288">
        <v>613</v>
      </c>
      <c r="B617" s="13" t="s">
        <v>14639</v>
      </c>
      <c r="C617" s="13" t="s">
        <v>14618</v>
      </c>
      <c r="D617" s="13">
        <v>7.52</v>
      </c>
      <c r="E617" s="288">
        <v>4.84</v>
      </c>
      <c r="F617" s="292">
        <v>36.4</v>
      </c>
      <c r="G617" s="307"/>
    </row>
    <row r="618" s="283" customFormat="1" customHeight="1" spans="1:7">
      <c r="A618" s="288">
        <v>614</v>
      </c>
      <c r="B618" s="13" t="s">
        <v>12897</v>
      </c>
      <c r="C618" s="13" t="s">
        <v>14618</v>
      </c>
      <c r="D618" s="13">
        <v>3.86</v>
      </c>
      <c r="E618" s="288">
        <v>4.84</v>
      </c>
      <c r="F618" s="292">
        <v>18.68</v>
      </c>
      <c r="G618" s="307"/>
    </row>
    <row r="619" s="283" customFormat="1" customHeight="1" spans="1:7">
      <c r="A619" s="288">
        <v>615</v>
      </c>
      <c r="B619" s="13" t="s">
        <v>14640</v>
      </c>
      <c r="C619" s="13" t="s">
        <v>14618</v>
      </c>
      <c r="D619" s="13">
        <v>4.85</v>
      </c>
      <c r="E619" s="288">
        <v>4.84</v>
      </c>
      <c r="F619" s="292">
        <v>23.47</v>
      </c>
      <c r="G619" s="307"/>
    </row>
    <row r="620" s="283" customFormat="1" customHeight="1" spans="1:7">
      <c r="A620" s="288">
        <v>616</v>
      </c>
      <c r="B620" s="13" t="s">
        <v>14641</v>
      </c>
      <c r="C620" s="13" t="s">
        <v>14618</v>
      </c>
      <c r="D620" s="13">
        <v>13.73</v>
      </c>
      <c r="E620" s="288">
        <v>4.84</v>
      </c>
      <c r="F620" s="292">
        <v>66.45</v>
      </c>
      <c r="G620" s="307"/>
    </row>
    <row r="621" s="283" customFormat="1" customHeight="1" spans="1:7">
      <c r="A621" s="288">
        <v>617</v>
      </c>
      <c r="B621" s="13" t="s">
        <v>14642</v>
      </c>
      <c r="C621" s="13" t="s">
        <v>14618</v>
      </c>
      <c r="D621" s="13">
        <v>5.24</v>
      </c>
      <c r="E621" s="288">
        <v>4.84</v>
      </c>
      <c r="F621" s="292">
        <v>25.36</v>
      </c>
      <c r="G621" s="307"/>
    </row>
    <row r="622" s="283" customFormat="1" customHeight="1" spans="1:7">
      <c r="A622" s="288">
        <v>618</v>
      </c>
      <c r="B622" s="13" t="s">
        <v>5507</v>
      </c>
      <c r="C622" s="13" t="s">
        <v>14618</v>
      </c>
      <c r="D622" s="13">
        <v>7.94</v>
      </c>
      <c r="E622" s="288">
        <v>4.84</v>
      </c>
      <c r="F622" s="292">
        <v>38.43</v>
      </c>
      <c r="G622" s="307"/>
    </row>
    <row r="623" s="283" customFormat="1" customHeight="1" spans="1:7">
      <c r="A623" s="288">
        <v>619</v>
      </c>
      <c r="B623" s="13" t="s">
        <v>4557</v>
      </c>
      <c r="C623" s="13" t="s">
        <v>14618</v>
      </c>
      <c r="D623" s="13">
        <v>8.4</v>
      </c>
      <c r="E623" s="288">
        <v>4.84</v>
      </c>
      <c r="F623" s="292">
        <v>40.66</v>
      </c>
      <c r="G623" s="307"/>
    </row>
    <row r="624" s="283" customFormat="1" customHeight="1" spans="1:7">
      <c r="A624" s="288">
        <v>620</v>
      </c>
      <c r="B624" s="13" t="s">
        <v>14643</v>
      </c>
      <c r="C624" s="13" t="s">
        <v>14618</v>
      </c>
      <c r="D624" s="13">
        <v>3.96</v>
      </c>
      <c r="E624" s="288">
        <v>4.84</v>
      </c>
      <c r="F624" s="292">
        <v>19.17</v>
      </c>
      <c r="G624" s="307"/>
    </row>
    <row r="625" s="283" customFormat="1" customHeight="1" spans="1:7">
      <c r="A625" s="288">
        <v>621</v>
      </c>
      <c r="B625" s="13" t="s">
        <v>14644</v>
      </c>
      <c r="C625" s="13" t="s">
        <v>14618</v>
      </c>
      <c r="D625" s="13">
        <v>4.59</v>
      </c>
      <c r="E625" s="288">
        <v>4.84</v>
      </c>
      <c r="F625" s="292">
        <v>22.22</v>
      </c>
      <c r="G625" s="307"/>
    </row>
    <row r="626" s="283" customFormat="1" customHeight="1" spans="1:7">
      <c r="A626" s="288">
        <v>622</v>
      </c>
      <c r="B626" s="13" t="s">
        <v>14645</v>
      </c>
      <c r="C626" s="13" t="s">
        <v>14618</v>
      </c>
      <c r="D626" s="13">
        <v>6.51</v>
      </c>
      <c r="E626" s="288">
        <v>4.84</v>
      </c>
      <c r="F626" s="292">
        <v>31.51</v>
      </c>
      <c r="G626" s="307"/>
    </row>
    <row r="627" s="283" customFormat="1" customHeight="1" spans="1:7">
      <c r="A627" s="288">
        <v>623</v>
      </c>
      <c r="B627" s="13" t="s">
        <v>14646</v>
      </c>
      <c r="C627" s="13" t="s">
        <v>14618</v>
      </c>
      <c r="D627" s="13">
        <v>6.32</v>
      </c>
      <c r="E627" s="288">
        <v>4.84</v>
      </c>
      <c r="F627" s="292">
        <v>30.59</v>
      </c>
      <c r="G627" s="307"/>
    </row>
    <row r="628" s="283" customFormat="1" customHeight="1" spans="1:7">
      <c r="A628" s="288">
        <v>624</v>
      </c>
      <c r="B628" s="13" t="s">
        <v>10275</v>
      </c>
      <c r="C628" s="13" t="s">
        <v>14618</v>
      </c>
      <c r="D628" s="13">
        <v>15.92</v>
      </c>
      <c r="E628" s="288">
        <v>4.84</v>
      </c>
      <c r="F628" s="292">
        <v>77.05</v>
      </c>
      <c r="G628" s="307"/>
    </row>
    <row r="629" s="283" customFormat="1" customHeight="1" spans="1:7">
      <c r="A629" s="288">
        <v>625</v>
      </c>
      <c r="B629" s="133" t="s">
        <v>14647</v>
      </c>
      <c r="C629" s="133" t="s">
        <v>14618</v>
      </c>
      <c r="D629" s="133">
        <v>4.66</v>
      </c>
      <c r="E629" s="288">
        <v>4.84</v>
      </c>
      <c r="F629" s="292">
        <v>22.55</v>
      </c>
      <c r="G629" s="307"/>
    </row>
    <row r="630" s="283" customFormat="1" customHeight="1" spans="1:7">
      <c r="A630" s="288">
        <v>626</v>
      </c>
      <c r="B630" s="13" t="s">
        <v>14648</v>
      </c>
      <c r="C630" s="13" t="s">
        <v>14618</v>
      </c>
      <c r="D630" s="13">
        <v>6.34</v>
      </c>
      <c r="E630" s="288">
        <v>4.84</v>
      </c>
      <c r="F630" s="292">
        <v>30.69</v>
      </c>
      <c r="G630" s="307"/>
    </row>
    <row r="631" s="283" customFormat="1" customHeight="1" spans="1:7">
      <c r="A631" s="288">
        <v>627</v>
      </c>
      <c r="B631" s="13" t="s">
        <v>3411</v>
      </c>
      <c r="C631" s="13" t="s">
        <v>14618</v>
      </c>
      <c r="D631" s="13">
        <v>10.06</v>
      </c>
      <c r="E631" s="288">
        <v>4.84</v>
      </c>
      <c r="F631" s="292">
        <v>48.69</v>
      </c>
      <c r="G631" s="307"/>
    </row>
    <row r="632" s="283" customFormat="1" customHeight="1" spans="1:7">
      <c r="A632" s="288">
        <v>628</v>
      </c>
      <c r="B632" s="13" t="s">
        <v>3222</v>
      </c>
      <c r="C632" s="13" t="s">
        <v>14618</v>
      </c>
      <c r="D632" s="13">
        <v>12.11</v>
      </c>
      <c r="E632" s="288">
        <v>4.84</v>
      </c>
      <c r="F632" s="292">
        <v>58.61</v>
      </c>
      <c r="G632" s="307"/>
    </row>
    <row r="633" s="283" customFormat="1" customHeight="1" spans="1:7">
      <c r="A633" s="288">
        <v>629</v>
      </c>
      <c r="B633" s="13" t="s">
        <v>14649</v>
      </c>
      <c r="C633" s="13" t="s">
        <v>14618</v>
      </c>
      <c r="D633" s="13">
        <v>13.07</v>
      </c>
      <c r="E633" s="288">
        <v>4.84</v>
      </c>
      <c r="F633" s="292">
        <v>63.26</v>
      </c>
      <c r="G633" s="307"/>
    </row>
    <row r="634" s="283" customFormat="1" customHeight="1" spans="1:7">
      <c r="A634" s="288">
        <v>630</v>
      </c>
      <c r="B634" s="13" t="s">
        <v>14650</v>
      </c>
      <c r="C634" s="13" t="s">
        <v>14618</v>
      </c>
      <c r="D634" s="13">
        <v>6.65</v>
      </c>
      <c r="E634" s="288">
        <v>4.84</v>
      </c>
      <c r="F634" s="292">
        <v>32.19</v>
      </c>
      <c r="G634" s="307"/>
    </row>
    <row r="635" s="283" customFormat="1" customHeight="1" spans="1:7">
      <c r="A635" s="288">
        <v>631</v>
      </c>
      <c r="B635" s="306" t="s">
        <v>14651</v>
      </c>
      <c r="C635" s="13" t="s">
        <v>14618</v>
      </c>
      <c r="D635" s="13">
        <v>5.79</v>
      </c>
      <c r="E635" s="288">
        <v>4.84</v>
      </c>
      <c r="F635" s="292">
        <v>28.02</v>
      </c>
      <c r="G635" s="307"/>
    </row>
    <row r="636" s="283" customFormat="1" customHeight="1" spans="1:7">
      <c r="A636" s="288">
        <v>632</v>
      </c>
      <c r="B636" s="13" t="s">
        <v>14652</v>
      </c>
      <c r="C636" s="13" t="s">
        <v>14618</v>
      </c>
      <c r="D636" s="13">
        <v>6.92</v>
      </c>
      <c r="E636" s="288">
        <v>4.84</v>
      </c>
      <c r="F636" s="292">
        <v>33.49</v>
      </c>
      <c r="G636" s="307"/>
    </row>
    <row r="637" s="283" customFormat="1" customHeight="1" spans="1:7">
      <c r="A637" s="288">
        <v>633</v>
      </c>
      <c r="B637" s="13" t="s">
        <v>14653</v>
      </c>
      <c r="C637" s="13" t="s">
        <v>14618</v>
      </c>
      <c r="D637" s="13">
        <v>8.79</v>
      </c>
      <c r="E637" s="288">
        <v>4.84</v>
      </c>
      <c r="F637" s="292">
        <v>42.54</v>
      </c>
      <c r="G637" s="307"/>
    </row>
    <row r="638" s="283" customFormat="1" customHeight="1" spans="1:7">
      <c r="A638" s="288">
        <v>634</v>
      </c>
      <c r="B638" s="13" t="s">
        <v>4211</v>
      </c>
      <c r="C638" s="13" t="s">
        <v>14618</v>
      </c>
      <c r="D638" s="13">
        <v>13.29</v>
      </c>
      <c r="E638" s="288">
        <v>4.84</v>
      </c>
      <c r="F638" s="292">
        <v>64.32</v>
      </c>
      <c r="G638" s="307"/>
    </row>
    <row r="639" s="283" customFormat="1" customHeight="1" spans="1:7">
      <c r="A639" s="288">
        <v>635</v>
      </c>
      <c r="B639" s="13" t="s">
        <v>14654</v>
      </c>
      <c r="C639" s="13" t="s">
        <v>14618</v>
      </c>
      <c r="D639" s="13">
        <v>4.4</v>
      </c>
      <c r="E639" s="288">
        <v>4.84</v>
      </c>
      <c r="F639" s="292">
        <v>21.3</v>
      </c>
      <c r="G639" s="307"/>
    </row>
    <row r="640" s="283" customFormat="1" customHeight="1" spans="1:7">
      <c r="A640" s="288">
        <v>636</v>
      </c>
      <c r="B640" s="13" t="s">
        <v>5296</v>
      </c>
      <c r="C640" s="13" t="s">
        <v>14618</v>
      </c>
      <c r="D640" s="13">
        <v>10.09</v>
      </c>
      <c r="E640" s="288">
        <v>4.84</v>
      </c>
      <c r="F640" s="292">
        <v>48.84</v>
      </c>
      <c r="G640" s="307"/>
    </row>
    <row r="641" s="283" customFormat="1" customHeight="1" spans="1:7">
      <c r="A641" s="288">
        <v>637</v>
      </c>
      <c r="B641" s="13" t="s">
        <v>14655</v>
      </c>
      <c r="C641" s="13" t="s">
        <v>14618</v>
      </c>
      <c r="D641" s="13">
        <v>5.5</v>
      </c>
      <c r="E641" s="288">
        <v>4.84</v>
      </c>
      <c r="F641" s="292">
        <v>26.62</v>
      </c>
      <c r="G641" s="307"/>
    </row>
    <row r="642" s="283" customFormat="1" customHeight="1" spans="1:7">
      <c r="A642" s="288">
        <v>638</v>
      </c>
      <c r="B642" s="13" t="s">
        <v>14656</v>
      </c>
      <c r="C642" s="13" t="s">
        <v>14618</v>
      </c>
      <c r="D642" s="13">
        <v>3.02</v>
      </c>
      <c r="E642" s="288">
        <v>4.84</v>
      </c>
      <c r="F642" s="292">
        <v>14.62</v>
      </c>
      <c r="G642" s="307"/>
    </row>
    <row r="643" s="283" customFormat="1" customHeight="1" spans="1:7">
      <c r="A643" s="288">
        <v>639</v>
      </c>
      <c r="B643" s="13" t="s">
        <v>14657</v>
      </c>
      <c r="C643" s="13" t="s">
        <v>14618</v>
      </c>
      <c r="D643" s="13">
        <v>5.5</v>
      </c>
      <c r="E643" s="288">
        <v>4.84</v>
      </c>
      <c r="F643" s="292">
        <v>26.62</v>
      </c>
      <c r="G643" s="307"/>
    </row>
    <row r="644" s="283" customFormat="1" customHeight="1" spans="1:7">
      <c r="A644" s="288">
        <v>640</v>
      </c>
      <c r="B644" s="13" t="s">
        <v>14658</v>
      </c>
      <c r="C644" s="13" t="s">
        <v>14659</v>
      </c>
      <c r="D644" s="13">
        <v>16.77</v>
      </c>
      <c r="E644" s="288">
        <v>4.84</v>
      </c>
      <c r="F644" s="292">
        <v>81.17</v>
      </c>
      <c r="G644" s="307"/>
    </row>
    <row r="645" s="283" customFormat="1" customHeight="1" spans="1:7">
      <c r="A645" s="288">
        <v>641</v>
      </c>
      <c r="B645" s="13" t="s">
        <v>10578</v>
      </c>
      <c r="C645" s="13" t="s">
        <v>14659</v>
      </c>
      <c r="D645" s="13">
        <v>17.36</v>
      </c>
      <c r="E645" s="288">
        <v>4.84</v>
      </c>
      <c r="F645" s="292">
        <v>84.02</v>
      </c>
      <c r="G645" s="307"/>
    </row>
    <row r="646" s="283" customFormat="1" customHeight="1" spans="1:7">
      <c r="A646" s="288">
        <v>642</v>
      </c>
      <c r="B646" s="13" t="s">
        <v>14660</v>
      </c>
      <c r="C646" s="13" t="s">
        <v>14659</v>
      </c>
      <c r="D646" s="13">
        <v>5.83</v>
      </c>
      <c r="E646" s="288">
        <v>4.84</v>
      </c>
      <c r="F646" s="292">
        <v>28.22</v>
      </c>
      <c r="G646" s="307"/>
    </row>
    <row r="647" s="283" customFormat="1" customHeight="1" spans="1:7">
      <c r="A647" s="288">
        <v>643</v>
      </c>
      <c r="B647" s="13" t="s">
        <v>3251</v>
      </c>
      <c r="C647" s="13" t="s">
        <v>14659</v>
      </c>
      <c r="D647" s="13">
        <v>6.71</v>
      </c>
      <c r="E647" s="288">
        <v>4.84</v>
      </c>
      <c r="F647" s="292">
        <v>32.48</v>
      </c>
      <c r="G647" s="307"/>
    </row>
    <row r="648" s="283" customFormat="1" customHeight="1" spans="1:7">
      <c r="A648" s="288">
        <v>644</v>
      </c>
      <c r="B648" s="13" t="s">
        <v>3434</v>
      </c>
      <c r="C648" s="13" t="s">
        <v>14659</v>
      </c>
      <c r="D648" s="13">
        <v>12.64</v>
      </c>
      <c r="E648" s="288">
        <v>4.84</v>
      </c>
      <c r="F648" s="292">
        <v>61.18</v>
      </c>
      <c r="G648" s="307"/>
    </row>
    <row r="649" s="283" customFormat="1" customHeight="1" spans="1:7">
      <c r="A649" s="288">
        <v>645</v>
      </c>
      <c r="B649" s="13" t="s">
        <v>14661</v>
      </c>
      <c r="C649" s="13" t="s">
        <v>14659</v>
      </c>
      <c r="D649" s="13">
        <v>25.58</v>
      </c>
      <c r="E649" s="288">
        <v>4.84</v>
      </c>
      <c r="F649" s="292">
        <v>123.81</v>
      </c>
      <c r="G649" s="307"/>
    </row>
    <row r="650" s="283" customFormat="1" customHeight="1" spans="1:7">
      <c r="A650" s="288">
        <v>646</v>
      </c>
      <c r="B650" s="13" t="s">
        <v>14662</v>
      </c>
      <c r="C650" s="13" t="s">
        <v>14659</v>
      </c>
      <c r="D650" s="13">
        <v>9.51</v>
      </c>
      <c r="E650" s="288">
        <v>4.84</v>
      </c>
      <c r="F650" s="292">
        <v>46.03</v>
      </c>
      <c r="G650" s="307"/>
    </row>
    <row r="651" s="283" customFormat="1" customHeight="1" spans="1:7">
      <c r="A651" s="288">
        <v>647</v>
      </c>
      <c r="B651" s="13" t="s">
        <v>14663</v>
      </c>
      <c r="C651" s="13" t="s">
        <v>14659</v>
      </c>
      <c r="D651" s="13">
        <v>13.54</v>
      </c>
      <c r="E651" s="288">
        <v>4.84</v>
      </c>
      <c r="F651" s="292">
        <v>65.53</v>
      </c>
      <c r="G651" s="307"/>
    </row>
    <row r="652" s="283" customFormat="1" customHeight="1" spans="1:7">
      <c r="A652" s="288">
        <v>648</v>
      </c>
      <c r="B652" s="13" t="s">
        <v>14664</v>
      </c>
      <c r="C652" s="13" t="s">
        <v>14659</v>
      </c>
      <c r="D652" s="13">
        <v>21.92</v>
      </c>
      <c r="E652" s="288">
        <v>4.84</v>
      </c>
      <c r="F652" s="292">
        <v>106.09</v>
      </c>
      <c r="G652" s="307"/>
    </row>
    <row r="653" s="283" customFormat="1" customHeight="1" spans="1:7">
      <c r="A653" s="288">
        <v>649</v>
      </c>
      <c r="B653" s="13" t="s">
        <v>14665</v>
      </c>
      <c r="C653" s="13" t="s">
        <v>14659</v>
      </c>
      <c r="D653" s="13">
        <v>13.35</v>
      </c>
      <c r="E653" s="288">
        <v>4.84</v>
      </c>
      <c r="F653" s="292">
        <v>64.61</v>
      </c>
      <c r="G653" s="307"/>
    </row>
    <row r="654" s="283" customFormat="1" customHeight="1" spans="1:7">
      <c r="A654" s="288">
        <v>650</v>
      </c>
      <c r="B654" s="13" t="s">
        <v>9306</v>
      </c>
      <c r="C654" s="13" t="s">
        <v>14659</v>
      </c>
      <c r="D654" s="13">
        <v>5.87</v>
      </c>
      <c r="E654" s="288">
        <v>4.84</v>
      </c>
      <c r="F654" s="292">
        <v>28.41</v>
      </c>
      <c r="G654" s="307"/>
    </row>
    <row r="655" s="283" customFormat="1" customHeight="1" spans="1:7">
      <c r="A655" s="288">
        <v>651</v>
      </c>
      <c r="B655" s="13" t="s">
        <v>5545</v>
      </c>
      <c r="C655" s="13" t="s">
        <v>14659</v>
      </c>
      <c r="D655" s="13">
        <v>6</v>
      </c>
      <c r="E655" s="288">
        <v>4.84</v>
      </c>
      <c r="F655" s="292">
        <v>29.04</v>
      </c>
      <c r="G655" s="307"/>
    </row>
    <row r="656" s="283" customFormat="1" customHeight="1" spans="1:7">
      <c r="A656" s="288">
        <v>652</v>
      </c>
      <c r="B656" s="13" t="s">
        <v>5187</v>
      </c>
      <c r="C656" s="13" t="s">
        <v>14659</v>
      </c>
      <c r="D656" s="13">
        <v>15.46</v>
      </c>
      <c r="E656" s="288">
        <v>4.84</v>
      </c>
      <c r="F656" s="292">
        <v>74.83</v>
      </c>
      <c r="G656" s="307"/>
    </row>
    <row r="657" s="283" customFormat="1" customHeight="1" spans="1:7">
      <c r="A657" s="288">
        <v>653</v>
      </c>
      <c r="B657" s="13" t="s">
        <v>14666</v>
      </c>
      <c r="C657" s="13" t="s">
        <v>14659</v>
      </c>
      <c r="D657" s="13">
        <v>10.5</v>
      </c>
      <c r="E657" s="288">
        <v>4.84</v>
      </c>
      <c r="F657" s="292">
        <v>50.82</v>
      </c>
      <c r="G657" s="307"/>
    </row>
    <row r="658" s="283" customFormat="1" customHeight="1" spans="1:7">
      <c r="A658" s="288">
        <v>654</v>
      </c>
      <c r="B658" s="13" t="s">
        <v>14667</v>
      </c>
      <c r="C658" s="13" t="s">
        <v>14659</v>
      </c>
      <c r="D658" s="13">
        <v>10.17</v>
      </c>
      <c r="E658" s="288">
        <v>4.84</v>
      </c>
      <c r="F658" s="292">
        <v>49.22</v>
      </c>
      <c r="G658" s="307"/>
    </row>
    <row r="659" s="283" customFormat="1" customHeight="1" spans="1:7">
      <c r="A659" s="288">
        <v>655</v>
      </c>
      <c r="B659" s="13" t="s">
        <v>3375</v>
      </c>
      <c r="C659" s="13" t="s">
        <v>14659</v>
      </c>
      <c r="D659" s="13">
        <v>14.12</v>
      </c>
      <c r="E659" s="288">
        <v>4.84</v>
      </c>
      <c r="F659" s="292">
        <v>68.34</v>
      </c>
      <c r="G659" s="307"/>
    </row>
    <row r="660" s="283" customFormat="1" customHeight="1" spans="1:7">
      <c r="A660" s="288">
        <v>656</v>
      </c>
      <c r="B660" s="13" t="s">
        <v>14668</v>
      </c>
      <c r="C660" s="13" t="s">
        <v>14659</v>
      </c>
      <c r="D660" s="13">
        <v>7.14</v>
      </c>
      <c r="E660" s="288">
        <v>4.84</v>
      </c>
      <c r="F660" s="292">
        <v>34.56</v>
      </c>
      <c r="G660" s="307"/>
    </row>
    <row r="661" s="283" customFormat="1" customHeight="1" spans="1:7">
      <c r="A661" s="288">
        <v>657</v>
      </c>
      <c r="B661" s="13" t="s">
        <v>5190</v>
      </c>
      <c r="C661" s="13" t="s">
        <v>14659</v>
      </c>
      <c r="D661" s="13">
        <v>12.36</v>
      </c>
      <c r="E661" s="288">
        <v>4.84</v>
      </c>
      <c r="F661" s="292">
        <v>59.82</v>
      </c>
      <c r="G661" s="307"/>
    </row>
    <row r="662" s="283" customFormat="1" customHeight="1" spans="1:7">
      <c r="A662" s="288">
        <v>658</v>
      </c>
      <c r="B662" s="13" t="s">
        <v>14669</v>
      </c>
      <c r="C662" s="13" t="s">
        <v>14659</v>
      </c>
      <c r="D662" s="13">
        <v>13.71</v>
      </c>
      <c r="E662" s="288">
        <v>4.84</v>
      </c>
      <c r="F662" s="292">
        <v>66.36</v>
      </c>
      <c r="G662" s="307"/>
    </row>
    <row r="663" s="283" customFormat="1" customHeight="1" spans="1:7">
      <c r="A663" s="288">
        <v>659</v>
      </c>
      <c r="B663" s="13" t="s">
        <v>4875</v>
      </c>
      <c r="C663" s="13" t="s">
        <v>14659</v>
      </c>
      <c r="D663" s="13">
        <v>17.23</v>
      </c>
      <c r="E663" s="288">
        <v>4.84</v>
      </c>
      <c r="F663" s="292">
        <v>83.39</v>
      </c>
      <c r="G663" s="307"/>
    </row>
    <row r="664" s="283" customFormat="1" customHeight="1" spans="1:7">
      <c r="A664" s="288">
        <v>660</v>
      </c>
      <c r="B664" s="13" t="s">
        <v>14670</v>
      </c>
      <c r="C664" s="13" t="s">
        <v>14659</v>
      </c>
      <c r="D664" s="13">
        <v>6.13</v>
      </c>
      <c r="E664" s="288">
        <v>4.84</v>
      </c>
      <c r="F664" s="292">
        <v>29.67</v>
      </c>
      <c r="G664" s="307"/>
    </row>
    <row r="665" s="283" customFormat="1" customHeight="1" spans="1:7">
      <c r="A665" s="288">
        <v>661</v>
      </c>
      <c r="B665" s="13" t="s">
        <v>14671</v>
      </c>
      <c r="C665" s="13" t="s">
        <v>14659</v>
      </c>
      <c r="D665" s="13">
        <v>8.46</v>
      </c>
      <c r="E665" s="288">
        <v>4.84</v>
      </c>
      <c r="F665" s="292">
        <v>40.95</v>
      </c>
      <c r="G665" s="307"/>
    </row>
    <row r="666" s="283" customFormat="1" customHeight="1" spans="1:7">
      <c r="A666" s="288">
        <v>662</v>
      </c>
      <c r="B666" s="13" t="s">
        <v>14672</v>
      </c>
      <c r="C666" s="13" t="s">
        <v>14659</v>
      </c>
      <c r="D666" s="13">
        <v>10</v>
      </c>
      <c r="E666" s="288">
        <v>4.84</v>
      </c>
      <c r="F666" s="292">
        <v>48.4</v>
      </c>
      <c r="G666" s="307"/>
    </row>
    <row r="667" s="283" customFormat="1" customHeight="1" spans="1:7">
      <c r="A667" s="288">
        <v>663</v>
      </c>
      <c r="B667" s="13" t="s">
        <v>14634</v>
      </c>
      <c r="C667" s="13" t="s">
        <v>14659</v>
      </c>
      <c r="D667" s="13">
        <v>11.08</v>
      </c>
      <c r="E667" s="288">
        <v>4.84</v>
      </c>
      <c r="F667" s="292">
        <v>53.63</v>
      </c>
      <c r="G667" s="307"/>
    </row>
    <row r="668" s="283" customFormat="1" customHeight="1" spans="1:7">
      <c r="A668" s="288">
        <v>664</v>
      </c>
      <c r="B668" s="305" t="s">
        <v>14673</v>
      </c>
      <c r="C668" s="13" t="s">
        <v>14659</v>
      </c>
      <c r="D668" s="13">
        <v>9.05</v>
      </c>
      <c r="E668" s="288">
        <v>4.84</v>
      </c>
      <c r="F668" s="292">
        <v>43.8</v>
      </c>
      <c r="G668" s="307"/>
    </row>
    <row r="669" s="283" customFormat="1" customHeight="1" spans="1:7">
      <c r="A669" s="288">
        <v>665</v>
      </c>
      <c r="B669" s="13" t="s">
        <v>14418</v>
      </c>
      <c r="C669" s="13" t="s">
        <v>14659</v>
      </c>
      <c r="D669" s="13">
        <v>13.25</v>
      </c>
      <c r="E669" s="288">
        <v>4.84</v>
      </c>
      <c r="F669" s="292">
        <v>64.13</v>
      </c>
      <c r="G669" s="307"/>
    </row>
    <row r="670" s="283" customFormat="1" customHeight="1" spans="1:7">
      <c r="A670" s="288">
        <v>666</v>
      </c>
      <c r="B670" s="13" t="s">
        <v>14674</v>
      </c>
      <c r="C670" s="13" t="s">
        <v>14659</v>
      </c>
      <c r="D670" s="13">
        <v>10.87</v>
      </c>
      <c r="E670" s="288">
        <v>4.84</v>
      </c>
      <c r="F670" s="292">
        <v>52.61</v>
      </c>
      <c r="G670" s="307"/>
    </row>
    <row r="671" s="283" customFormat="1" customHeight="1" spans="1:7">
      <c r="A671" s="288">
        <v>667</v>
      </c>
      <c r="B671" s="13" t="s">
        <v>5227</v>
      </c>
      <c r="C671" s="13" t="s">
        <v>14659</v>
      </c>
      <c r="D671" s="13">
        <v>9.32</v>
      </c>
      <c r="E671" s="288">
        <v>4.84</v>
      </c>
      <c r="F671" s="292">
        <v>45.11</v>
      </c>
      <c r="G671" s="307"/>
    </row>
    <row r="672" s="283" customFormat="1" customHeight="1" spans="1:7">
      <c r="A672" s="288">
        <v>668</v>
      </c>
      <c r="B672" s="13" t="s">
        <v>14675</v>
      </c>
      <c r="C672" s="13" t="s">
        <v>14659</v>
      </c>
      <c r="D672" s="13">
        <v>8.45</v>
      </c>
      <c r="E672" s="288">
        <v>4.84</v>
      </c>
      <c r="F672" s="292">
        <v>40.9</v>
      </c>
      <c r="G672" s="310"/>
    </row>
    <row r="673" s="283" customFormat="1" customHeight="1" spans="1:7">
      <c r="A673" s="288">
        <v>669</v>
      </c>
      <c r="B673" s="13" t="s">
        <v>3312</v>
      </c>
      <c r="C673" s="13" t="s">
        <v>14659</v>
      </c>
      <c r="D673" s="13">
        <v>15.39</v>
      </c>
      <c r="E673" s="288">
        <v>4.84</v>
      </c>
      <c r="F673" s="292">
        <v>74.49</v>
      </c>
      <c r="G673" s="307"/>
    </row>
    <row r="674" s="283" customFormat="1" customHeight="1" spans="1:7">
      <c r="A674" s="288">
        <v>670</v>
      </c>
      <c r="B674" s="13" t="s">
        <v>3388</v>
      </c>
      <c r="C674" s="13" t="s">
        <v>14659</v>
      </c>
      <c r="D674" s="13">
        <v>13.23</v>
      </c>
      <c r="E674" s="288">
        <v>4.84</v>
      </c>
      <c r="F674" s="292">
        <v>64.03</v>
      </c>
      <c r="G674" s="307"/>
    </row>
    <row r="675" s="283" customFormat="1" customHeight="1" spans="1:7">
      <c r="A675" s="288">
        <v>671</v>
      </c>
      <c r="B675" s="13" t="s">
        <v>4612</v>
      </c>
      <c r="C675" s="13" t="s">
        <v>14659</v>
      </c>
      <c r="D675" s="13">
        <v>19.51</v>
      </c>
      <c r="E675" s="288">
        <v>4.84</v>
      </c>
      <c r="F675" s="292">
        <v>94.43</v>
      </c>
      <c r="G675" s="307"/>
    </row>
    <row r="676" s="283" customFormat="1" customHeight="1" spans="1:7">
      <c r="A676" s="288">
        <v>672</v>
      </c>
      <c r="B676" s="13" t="s">
        <v>4035</v>
      </c>
      <c r="C676" s="13" t="s">
        <v>14659</v>
      </c>
      <c r="D676" s="13">
        <v>10.78</v>
      </c>
      <c r="E676" s="288">
        <v>4.84</v>
      </c>
      <c r="F676" s="292">
        <v>52.18</v>
      </c>
      <c r="G676" s="307"/>
    </row>
    <row r="677" s="283" customFormat="1" customHeight="1" spans="1:7">
      <c r="A677" s="288">
        <v>673</v>
      </c>
      <c r="B677" s="133" t="s">
        <v>3336</v>
      </c>
      <c r="C677" s="133" t="s">
        <v>14659</v>
      </c>
      <c r="D677" s="133">
        <v>31.9</v>
      </c>
      <c r="E677" s="288">
        <v>4.84</v>
      </c>
      <c r="F677" s="292">
        <v>154.4</v>
      </c>
      <c r="G677" s="307"/>
    </row>
    <row r="678" s="283" customFormat="1" customHeight="1" spans="1:7">
      <c r="A678" s="288">
        <v>674</v>
      </c>
      <c r="B678" s="13" t="s">
        <v>3911</v>
      </c>
      <c r="C678" s="13" t="s">
        <v>14659</v>
      </c>
      <c r="D678" s="13">
        <v>11.49</v>
      </c>
      <c r="E678" s="288">
        <v>4.84</v>
      </c>
      <c r="F678" s="292">
        <v>55.61</v>
      </c>
      <c r="G678" s="307"/>
    </row>
    <row r="679" s="283" customFormat="1" customHeight="1" spans="1:7">
      <c r="A679" s="288">
        <v>675</v>
      </c>
      <c r="B679" s="13" t="s">
        <v>11584</v>
      </c>
      <c r="C679" s="13" t="s">
        <v>14659</v>
      </c>
      <c r="D679" s="13">
        <v>12.74</v>
      </c>
      <c r="E679" s="288">
        <v>4.84</v>
      </c>
      <c r="F679" s="292">
        <v>61.66</v>
      </c>
      <c r="G679" s="307"/>
    </row>
    <row r="680" s="283" customFormat="1" customHeight="1" spans="1:7">
      <c r="A680" s="288">
        <v>676</v>
      </c>
      <c r="B680" s="13" t="s">
        <v>14676</v>
      </c>
      <c r="C680" s="13" t="s">
        <v>14659</v>
      </c>
      <c r="D680" s="13">
        <v>9.07</v>
      </c>
      <c r="E680" s="288">
        <v>4.84</v>
      </c>
      <c r="F680" s="292">
        <v>43.9</v>
      </c>
      <c r="G680" s="307"/>
    </row>
    <row r="681" s="283" customFormat="1" customHeight="1" spans="1:7">
      <c r="A681" s="288">
        <v>677</v>
      </c>
      <c r="B681" s="13" t="s">
        <v>14677</v>
      </c>
      <c r="C681" s="13" t="s">
        <v>14659</v>
      </c>
      <c r="D681" s="13">
        <v>16.76</v>
      </c>
      <c r="E681" s="288">
        <v>4.84</v>
      </c>
      <c r="F681" s="292">
        <v>81.12</v>
      </c>
      <c r="G681" s="307"/>
    </row>
    <row r="682" s="283" customFormat="1" customHeight="1" spans="1:7">
      <c r="A682" s="288">
        <v>678</v>
      </c>
      <c r="B682" s="13" t="s">
        <v>3560</v>
      </c>
      <c r="C682" s="13" t="s">
        <v>14659</v>
      </c>
      <c r="D682" s="13">
        <v>26.3</v>
      </c>
      <c r="E682" s="288">
        <v>4.84</v>
      </c>
      <c r="F682" s="292">
        <v>127.29</v>
      </c>
      <c r="G682" s="307"/>
    </row>
    <row r="683" s="283" customFormat="1" customHeight="1" spans="1:7">
      <c r="A683" s="288">
        <v>679</v>
      </c>
      <c r="B683" s="13" t="s">
        <v>3305</v>
      </c>
      <c r="C683" s="13" t="s">
        <v>14659</v>
      </c>
      <c r="D683" s="13">
        <v>25.15</v>
      </c>
      <c r="E683" s="288">
        <v>4.84</v>
      </c>
      <c r="F683" s="292">
        <v>121.73</v>
      </c>
      <c r="G683" s="307"/>
    </row>
    <row r="684" s="283" customFormat="1" customHeight="1" spans="1:7">
      <c r="A684" s="288">
        <v>680</v>
      </c>
      <c r="B684" s="13" t="s">
        <v>14678</v>
      </c>
      <c r="C684" s="13" t="s">
        <v>14659</v>
      </c>
      <c r="D684" s="13">
        <v>8.9</v>
      </c>
      <c r="E684" s="288">
        <v>4.84</v>
      </c>
      <c r="F684" s="292">
        <v>43.08</v>
      </c>
      <c r="G684" s="307"/>
    </row>
    <row r="685" s="283" customFormat="1" customHeight="1" spans="1:7">
      <c r="A685" s="288">
        <v>681</v>
      </c>
      <c r="B685" s="13" t="s">
        <v>3612</v>
      </c>
      <c r="C685" s="13" t="s">
        <v>14659</v>
      </c>
      <c r="D685" s="13">
        <v>22.42</v>
      </c>
      <c r="E685" s="288">
        <v>4.84</v>
      </c>
      <c r="F685" s="292">
        <v>108.51</v>
      </c>
      <c r="G685" s="307"/>
    </row>
    <row r="686" s="283" customFormat="1" customHeight="1" spans="1:7">
      <c r="A686" s="288">
        <v>682</v>
      </c>
      <c r="B686" s="13" t="s">
        <v>14679</v>
      </c>
      <c r="C686" s="13" t="s">
        <v>14659</v>
      </c>
      <c r="D686" s="13">
        <v>19.88</v>
      </c>
      <c r="E686" s="288">
        <v>4.84</v>
      </c>
      <c r="F686" s="292">
        <v>96.22</v>
      </c>
      <c r="G686" s="311"/>
    </row>
    <row r="687" s="283" customFormat="1" customHeight="1" spans="1:7">
      <c r="A687" s="288">
        <v>683</v>
      </c>
      <c r="B687" s="13" t="s">
        <v>14680</v>
      </c>
      <c r="C687" s="13" t="s">
        <v>14659</v>
      </c>
      <c r="D687" s="13">
        <v>24.85</v>
      </c>
      <c r="E687" s="288">
        <v>4.84</v>
      </c>
      <c r="F687" s="292">
        <v>120.27</v>
      </c>
      <c r="G687" s="307"/>
    </row>
    <row r="688" s="283" customFormat="1" customHeight="1" spans="1:7">
      <c r="A688" s="288">
        <v>684</v>
      </c>
      <c r="B688" s="13" t="s">
        <v>3357</v>
      </c>
      <c r="C688" s="13" t="s">
        <v>14659</v>
      </c>
      <c r="D688" s="13">
        <v>19.67</v>
      </c>
      <c r="E688" s="288">
        <v>4.84</v>
      </c>
      <c r="F688" s="292">
        <v>95.2</v>
      </c>
      <c r="G688" s="307"/>
    </row>
    <row r="689" s="283" customFormat="1" customHeight="1" spans="1:7">
      <c r="A689" s="288">
        <v>685</v>
      </c>
      <c r="B689" s="13" t="s">
        <v>3908</v>
      </c>
      <c r="C689" s="13" t="s">
        <v>14659</v>
      </c>
      <c r="D689" s="13">
        <v>29.37</v>
      </c>
      <c r="E689" s="288">
        <v>4.84</v>
      </c>
      <c r="F689" s="292">
        <v>142.15</v>
      </c>
      <c r="G689" s="307"/>
    </row>
    <row r="690" s="283" customFormat="1" customHeight="1" spans="1:7">
      <c r="A690" s="288">
        <v>686</v>
      </c>
      <c r="B690" s="13" t="s">
        <v>14681</v>
      </c>
      <c r="C690" s="13" t="s">
        <v>14659</v>
      </c>
      <c r="D690" s="13">
        <v>16.61</v>
      </c>
      <c r="E690" s="288">
        <v>4.84</v>
      </c>
      <c r="F690" s="292">
        <v>80.39</v>
      </c>
      <c r="G690" s="307"/>
    </row>
    <row r="691" s="283" customFormat="1" customHeight="1" spans="1:7">
      <c r="A691" s="288">
        <v>687</v>
      </c>
      <c r="B691" s="13" t="s">
        <v>14682</v>
      </c>
      <c r="C691" s="13" t="s">
        <v>14659</v>
      </c>
      <c r="D691" s="13">
        <v>2.39</v>
      </c>
      <c r="E691" s="288">
        <v>4.84</v>
      </c>
      <c r="F691" s="292">
        <v>11.57</v>
      </c>
      <c r="G691" s="307"/>
    </row>
    <row r="692" s="283" customFormat="1" customHeight="1" spans="1:7">
      <c r="A692" s="288">
        <v>688</v>
      </c>
      <c r="B692" s="13" t="s">
        <v>14683</v>
      </c>
      <c r="C692" s="13" t="s">
        <v>14659</v>
      </c>
      <c r="D692" s="13">
        <v>6.43</v>
      </c>
      <c r="E692" s="288">
        <v>4.84</v>
      </c>
      <c r="F692" s="292">
        <v>31.12</v>
      </c>
      <c r="G692" s="307"/>
    </row>
    <row r="693" s="283" customFormat="1" customHeight="1" spans="1:7">
      <c r="A693" s="288">
        <v>689</v>
      </c>
      <c r="B693" s="13" t="s">
        <v>3903</v>
      </c>
      <c r="C693" s="13" t="s">
        <v>14659</v>
      </c>
      <c r="D693" s="13">
        <v>26.31</v>
      </c>
      <c r="E693" s="288">
        <v>4.84</v>
      </c>
      <c r="F693" s="292">
        <v>127.34</v>
      </c>
      <c r="G693" s="307"/>
    </row>
    <row r="694" s="283" customFormat="1" customHeight="1" spans="1:7">
      <c r="A694" s="288">
        <v>690</v>
      </c>
      <c r="B694" s="13" t="s">
        <v>14684</v>
      </c>
      <c r="C694" s="13" t="s">
        <v>14659</v>
      </c>
      <c r="D694" s="13">
        <v>21.08</v>
      </c>
      <c r="E694" s="288">
        <v>4.84</v>
      </c>
      <c r="F694" s="292">
        <v>102.03</v>
      </c>
      <c r="G694" s="307"/>
    </row>
    <row r="695" s="283" customFormat="1" customHeight="1" spans="1:7">
      <c r="A695" s="288">
        <v>691</v>
      </c>
      <c r="B695" s="13" t="s">
        <v>4726</v>
      </c>
      <c r="C695" s="13" t="s">
        <v>14659</v>
      </c>
      <c r="D695" s="13">
        <v>11.69</v>
      </c>
      <c r="E695" s="288">
        <v>4.84</v>
      </c>
      <c r="F695" s="292">
        <v>56.58</v>
      </c>
      <c r="G695" s="307"/>
    </row>
    <row r="696" s="283" customFormat="1" customHeight="1" spans="1:7">
      <c r="A696" s="288">
        <v>692</v>
      </c>
      <c r="B696" s="13" t="s">
        <v>14374</v>
      </c>
      <c r="C696" s="13" t="s">
        <v>14659</v>
      </c>
      <c r="D696" s="13">
        <v>10.61</v>
      </c>
      <c r="E696" s="288">
        <v>4.84</v>
      </c>
      <c r="F696" s="292">
        <v>51.35</v>
      </c>
      <c r="G696" s="307"/>
    </row>
    <row r="697" s="283" customFormat="1" customHeight="1" spans="1:7">
      <c r="A697" s="288">
        <v>693</v>
      </c>
      <c r="B697" s="308" t="s">
        <v>14685</v>
      </c>
      <c r="C697" s="13" t="s">
        <v>14659</v>
      </c>
      <c r="D697" s="13">
        <v>9.21</v>
      </c>
      <c r="E697" s="288">
        <v>4.84</v>
      </c>
      <c r="F697" s="292">
        <v>44.58</v>
      </c>
      <c r="G697" s="307"/>
    </row>
    <row r="698" s="283" customFormat="1" customHeight="1" spans="1:7">
      <c r="A698" s="288">
        <v>694</v>
      </c>
      <c r="B698" s="309" t="s">
        <v>14686</v>
      </c>
      <c r="C698" s="13" t="s">
        <v>14659</v>
      </c>
      <c r="D698" s="13">
        <v>25.82</v>
      </c>
      <c r="E698" s="288">
        <v>4.84</v>
      </c>
      <c r="F698" s="292">
        <v>124.97</v>
      </c>
      <c r="G698" s="307"/>
    </row>
    <row r="699" s="283" customFormat="1" customHeight="1" spans="1:7">
      <c r="A699" s="288">
        <v>695</v>
      </c>
      <c r="B699" s="309" t="s">
        <v>14643</v>
      </c>
      <c r="C699" s="13" t="s">
        <v>14659</v>
      </c>
      <c r="D699" s="13">
        <v>6.8</v>
      </c>
      <c r="E699" s="288">
        <v>4.84</v>
      </c>
      <c r="F699" s="292">
        <v>32.91</v>
      </c>
      <c r="G699" s="307"/>
    </row>
    <row r="700" s="283" customFormat="1" customHeight="1" spans="1:7">
      <c r="A700" s="288">
        <v>696</v>
      </c>
      <c r="B700" s="13" t="s">
        <v>14687</v>
      </c>
      <c r="C700" s="13" t="s">
        <v>14659</v>
      </c>
      <c r="D700" s="13">
        <v>12</v>
      </c>
      <c r="E700" s="288">
        <v>4.84</v>
      </c>
      <c r="F700" s="292">
        <v>58.08</v>
      </c>
      <c r="G700" s="307"/>
    </row>
    <row r="701" s="283" customFormat="1" customHeight="1" spans="1:7">
      <c r="A701" s="288">
        <v>697</v>
      </c>
      <c r="B701" s="13" t="s">
        <v>14688</v>
      </c>
      <c r="C701" s="13" t="s">
        <v>14689</v>
      </c>
      <c r="D701" s="13">
        <v>11.63</v>
      </c>
      <c r="E701" s="288">
        <v>4.84</v>
      </c>
      <c r="F701" s="292">
        <v>56.29</v>
      </c>
      <c r="G701" s="307"/>
    </row>
    <row r="702" s="283" customFormat="1" customHeight="1" spans="1:7">
      <c r="A702" s="288">
        <v>698</v>
      </c>
      <c r="B702" s="13" t="s">
        <v>1004</v>
      </c>
      <c r="C702" s="13" t="s">
        <v>14689</v>
      </c>
      <c r="D702" s="13">
        <v>10.31</v>
      </c>
      <c r="E702" s="288">
        <v>4.84</v>
      </c>
      <c r="F702" s="292">
        <v>49.9</v>
      </c>
      <c r="G702" s="307"/>
    </row>
    <row r="703" s="283" customFormat="1" customHeight="1" spans="1:7">
      <c r="A703" s="288">
        <v>699</v>
      </c>
      <c r="B703" s="13" t="s">
        <v>9547</v>
      </c>
      <c r="C703" s="13" t="s">
        <v>14689</v>
      </c>
      <c r="D703" s="13">
        <v>17.97</v>
      </c>
      <c r="E703" s="288">
        <v>4.84</v>
      </c>
      <c r="F703" s="292">
        <v>86.97</v>
      </c>
      <c r="G703" s="307"/>
    </row>
    <row r="704" s="283" customFormat="1" customHeight="1" spans="1:7">
      <c r="A704" s="288">
        <v>700</v>
      </c>
      <c r="B704" s="13" t="s">
        <v>3966</v>
      </c>
      <c r="C704" s="13" t="s">
        <v>14689</v>
      </c>
      <c r="D704" s="13">
        <v>19.05</v>
      </c>
      <c r="E704" s="288">
        <v>4.84</v>
      </c>
      <c r="F704" s="292">
        <v>92.2</v>
      </c>
      <c r="G704" s="307"/>
    </row>
    <row r="705" s="283" customFormat="1" customHeight="1" spans="1:7">
      <c r="A705" s="288">
        <v>701</v>
      </c>
      <c r="B705" s="13" t="s">
        <v>2815</v>
      </c>
      <c r="C705" s="13" t="s">
        <v>14689</v>
      </c>
      <c r="D705" s="13">
        <v>31.99</v>
      </c>
      <c r="E705" s="288">
        <v>4.84</v>
      </c>
      <c r="F705" s="292">
        <v>154.83</v>
      </c>
      <c r="G705" s="307"/>
    </row>
    <row r="706" s="283" customFormat="1" customHeight="1" spans="1:7">
      <c r="A706" s="288">
        <v>702</v>
      </c>
      <c r="B706" s="13" t="s">
        <v>14690</v>
      </c>
      <c r="C706" s="13" t="s">
        <v>14689</v>
      </c>
      <c r="D706" s="13">
        <v>5.19</v>
      </c>
      <c r="E706" s="288">
        <v>4.84</v>
      </c>
      <c r="F706" s="292">
        <v>25.12</v>
      </c>
      <c r="G706" s="307"/>
    </row>
    <row r="707" s="283" customFormat="1" customHeight="1" spans="1:7">
      <c r="A707" s="288">
        <v>703</v>
      </c>
      <c r="B707" s="13" t="s">
        <v>5198</v>
      </c>
      <c r="C707" s="13" t="s">
        <v>14689</v>
      </c>
      <c r="D707" s="13">
        <v>13.43</v>
      </c>
      <c r="E707" s="288">
        <v>4.84</v>
      </c>
      <c r="F707" s="292">
        <v>65</v>
      </c>
      <c r="G707" s="307"/>
    </row>
    <row r="708" s="283" customFormat="1" customHeight="1" spans="1:7">
      <c r="A708" s="288">
        <v>704</v>
      </c>
      <c r="B708" s="13" t="s">
        <v>14691</v>
      </c>
      <c r="C708" s="13" t="s">
        <v>14689</v>
      </c>
      <c r="D708" s="13">
        <v>8.86</v>
      </c>
      <c r="E708" s="288">
        <v>4.84</v>
      </c>
      <c r="F708" s="292">
        <v>42.88</v>
      </c>
      <c r="G708" s="307"/>
    </row>
    <row r="709" s="283" customFormat="1" customHeight="1" spans="1:7">
      <c r="A709" s="288">
        <v>705</v>
      </c>
      <c r="B709" s="13" t="s">
        <v>14692</v>
      </c>
      <c r="C709" s="13" t="s">
        <v>14689</v>
      </c>
      <c r="D709" s="13">
        <v>2.74</v>
      </c>
      <c r="E709" s="288">
        <v>4.84</v>
      </c>
      <c r="F709" s="292">
        <v>13.26</v>
      </c>
      <c r="G709" s="307"/>
    </row>
    <row r="710" s="283" customFormat="1" customHeight="1" spans="1:7">
      <c r="A710" s="288">
        <v>706</v>
      </c>
      <c r="B710" s="13" t="s">
        <v>786</v>
      </c>
      <c r="C710" s="13" t="s">
        <v>14689</v>
      </c>
      <c r="D710" s="13">
        <v>17.14</v>
      </c>
      <c r="E710" s="288">
        <v>4.84</v>
      </c>
      <c r="F710" s="292">
        <v>82.96</v>
      </c>
      <c r="G710" s="307"/>
    </row>
    <row r="711" s="283" customFormat="1" customHeight="1" spans="1:7">
      <c r="A711" s="288">
        <v>707</v>
      </c>
      <c r="B711" s="13" t="s">
        <v>14693</v>
      </c>
      <c r="C711" s="13" t="s">
        <v>14689</v>
      </c>
      <c r="D711" s="13">
        <v>13.46</v>
      </c>
      <c r="E711" s="288">
        <v>4.84</v>
      </c>
      <c r="F711" s="292">
        <v>65.15</v>
      </c>
      <c r="G711" s="307"/>
    </row>
    <row r="712" s="283" customFormat="1" customHeight="1" spans="1:7">
      <c r="A712" s="288">
        <v>708</v>
      </c>
      <c r="B712" s="13" t="s">
        <v>4311</v>
      </c>
      <c r="C712" s="13" t="s">
        <v>14689</v>
      </c>
      <c r="D712" s="13">
        <v>11.4</v>
      </c>
      <c r="E712" s="288">
        <v>4.84</v>
      </c>
      <c r="F712" s="292">
        <v>55.18</v>
      </c>
      <c r="G712" s="307"/>
    </row>
    <row r="713" s="283" customFormat="1" customHeight="1" spans="1:7">
      <c r="A713" s="288">
        <v>709</v>
      </c>
      <c r="B713" s="13" t="s">
        <v>14694</v>
      </c>
      <c r="C713" s="13" t="s">
        <v>14689</v>
      </c>
      <c r="D713" s="13">
        <v>17.98</v>
      </c>
      <c r="E713" s="288">
        <v>4.84</v>
      </c>
      <c r="F713" s="292">
        <v>87.02</v>
      </c>
      <c r="G713" s="307"/>
    </row>
    <row r="714" s="283" customFormat="1" customHeight="1" spans="1:7">
      <c r="A714" s="288">
        <v>710</v>
      </c>
      <c r="B714" s="13" t="s">
        <v>11016</v>
      </c>
      <c r="C714" s="13" t="s">
        <v>14689</v>
      </c>
      <c r="D714" s="13">
        <v>17.64</v>
      </c>
      <c r="E714" s="288">
        <v>4.84</v>
      </c>
      <c r="F714" s="292">
        <v>85.38</v>
      </c>
      <c r="G714" s="307"/>
    </row>
    <row r="715" s="283" customFormat="1" customHeight="1" spans="1:7">
      <c r="A715" s="288">
        <v>711</v>
      </c>
      <c r="B715" s="13" t="s">
        <v>5905</v>
      </c>
      <c r="C715" s="13" t="s">
        <v>14689</v>
      </c>
      <c r="D715" s="13">
        <v>15.29</v>
      </c>
      <c r="E715" s="288">
        <v>4.84</v>
      </c>
      <c r="F715" s="292">
        <v>74</v>
      </c>
      <c r="G715" s="307"/>
    </row>
    <row r="716" s="283" customFormat="1" customHeight="1" spans="1:7">
      <c r="A716" s="288">
        <v>712</v>
      </c>
      <c r="B716" s="13" t="s">
        <v>14695</v>
      </c>
      <c r="C716" s="13" t="s">
        <v>14689</v>
      </c>
      <c r="D716" s="13">
        <v>29.47</v>
      </c>
      <c r="E716" s="288">
        <v>4.84</v>
      </c>
      <c r="F716" s="292">
        <v>142.63</v>
      </c>
      <c r="G716" s="307"/>
    </row>
    <row r="717" s="283" customFormat="1" customHeight="1" spans="1:7">
      <c r="A717" s="288">
        <v>713</v>
      </c>
      <c r="B717" s="13" t="s">
        <v>2554</v>
      </c>
      <c r="C717" s="13" t="s">
        <v>14689</v>
      </c>
      <c r="D717" s="13">
        <v>12.23</v>
      </c>
      <c r="E717" s="288">
        <v>4.84</v>
      </c>
      <c r="F717" s="292">
        <v>59.19</v>
      </c>
      <c r="G717" s="307"/>
    </row>
    <row r="718" s="283" customFormat="1" customHeight="1" spans="1:7">
      <c r="A718" s="288">
        <v>714</v>
      </c>
      <c r="B718" s="13" t="s">
        <v>14696</v>
      </c>
      <c r="C718" s="13" t="s">
        <v>14689</v>
      </c>
      <c r="D718" s="13">
        <v>28.08</v>
      </c>
      <c r="E718" s="288">
        <v>4.84</v>
      </c>
      <c r="F718" s="292">
        <v>135.91</v>
      </c>
      <c r="G718" s="307"/>
    </row>
    <row r="719" s="283" customFormat="1" customHeight="1" spans="1:7">
      <c r="A719" s="288">
        <v>715</v>
      </c>
      <c r="B719" s="13" t="s">
        <v>14697</v>
      </c>
      <c r="C719" s="13" t="s">
        <v>14689</v>
      </c>
      <c r="D719" s="13">
        <v>9.42</v>
      </c>
      <c r="E719" s="288">
        <v>4.84</v>
      </c>
      <c r="F719" s="292">
        <v>45.59</v>
      </c>
      <c r="G719" s="307"/>
    </row>
    <row r="720" s="283" customFormat="1" customHeight="1" spans="1:7">
      <c r="A720" s="288">
        <v>716</v>
      </c>
      <c r="B720" s="13" t="s">
        <v>14698</v>
      </c>
      <c r="C720" s="13" t="s">
        <v>14689</v>
      </c>
      <c r="D720" s="13">
        <v>6.23</v>
      </c>
      <c r="E720" s="288">
        <v>4.84</v>
      </c>
      <c r="F720" s="292">
        <v>30.15</v>
      </c>
      <c r="G720" s="307"/>
    </row>
    <row r="721" s="283" customFormat="1" customHeight="1" spans="1:7">
      <c r="A721" s="288">
        <v>717</v>
      </c>
      <c r="B721" s="13" t="s">
        <v>14699</v>
      </c>
      <c r="C721" s="13" t="s">
        <v>14689</v>
      </c>
      <c r="D721" s="13">
        <v>3.48</v>
      </c>
      <c r="E721" s="288">
        <v>4.84</v>
      </c>
      <c r="F721" s="292">
        <v>16.84</v>
      </c>
      <c r="G721" s="307"/>
    </row>
    <row r="722" s="283" customFormat="1" customHeight="1" spans="1:7">
      <c r="A722" s="288">
        <v>718</v>
      </c>
      <c r="B722" s="13" t="s">
        <v>29</v>
      </c>
      <c r="C722" s="13" t="s">
        <v>14689</v>
      </c>
      <c r="D722" s="13">
        <v>1.28</v>
      </c>
      <c r="E722" s="288">
        <v>4.84</v>
      </c>
      <c r="F722" s="292">
        <v>6.2</v>
      </c>
      <c r="G722" s="307"/>
    </row>
    <row r="723" s="283" customFormat="1" customHeight="1" spans="1:7">
      <c r="A723" s="288">
        <v>719</v>
      </c>
      <c r="B723" s="13" t="s">
        <v>14700</v>
      </c>
      <c r="C723" s="13" t="s">
        <v>14689</v>
      </c>
      <c r="D723" s="13">
        <v>4.75</v>
      </c>
      <c r="E723" s="288">
        <v>4.84</v>
      </c>
      <c r="F723" s="292">
        <v>22.99</v>
      </c>
      <c r="G723" s="307"/>
    </row>
    <row r="724" s="283" customFormat="1" customHeight="1" spans="1:7">
      <c r="A724" s="288">
        <v>720</v>
      </c>
      <c r="B724" s="13" t="s">
        <v>14701</v>
      </c>
      <c r="C724" s="13" t="s">
        <v>14689</v>
      </c>
      <c r="D724" s="13">
        <v>9.94</v>
      </c>
      <c r="E724" s="288">
        <v>4.84</v>
      </c>
      <c r="F724" s="292">
        <v>48.11</v>
      </c>
      <c r="G724" s="307"/>
    </row>
    <row r="725" s="283" customFormat="1" customHeight="1" spans="1:7">
      <c r="A725" s="288">
        <v>721</v>
      </c>
      <c r="B725" s="13" t="s">
        <v>14702</v>
      </c>
      <c r="C725" s="13" t="s">
        <v>14689</v>
      </c>
      <c r="D725" s="13">
        <v>27.06</v>
      </c>
      <c r="E725" s="288">
        <v>4.84</v>
      </c>
      <c r="F725" s="292">
        <v>130.97</v>
      </c>
      <c r="G725" s="307"/>
    </row>
    <row r="726" s="283" customFormat="1" customHeight="1" spans="1:7">
      <c r="A726" s="288">
        <v>722</v>
      </c>
      <c r="B726" s="13" t="s">
        <v>6604</v>
      </c>
      <c r="C726" s="13" t="s">
        <v>14689</v>
      </c>
      <c r="D726" s="13">
        <v>9.56</v>
      </c>
      <c r="E726" s="288">
        <v>4.84</v>
      </c>
      <c r="F726" s="292">
        <v>46.27</v>
      </c>
      <c r="G726" s="307"/>
    </row>
    <row r="727" s="283" customFormat="1" customHeight="1" spans="1:7">
      <c r="A727" s="288">
        <v>723</v>
      </c>
      <c r="B727" s="13" t="s">
        <v>4624</v>
      </c>
      <c r="C727" s="13" t="s">
        <v>14689</v>
      </c>
      <c r="D727" s="13">
        <v>6.17</v>
      </c>
      <c r="E727" s="288">
        <v>4.84</v>
      </c>
      <c r="F727" s="292">
        <v>29.86</v>
      </c>
      <c r="G727" s="307" t="s">
        <v>14703</v>
      </c>
    </row>
    <row r="728" s="283" customFormat="1" customHeight="1" spans="1:7">
      <c r="A728" s="288">
        <v>724</v>
      </c>
      <c r="B728" s="13" t="s">
        <v>9857</v>
      </c>
      <c r="C728" s="13" t="s">
        <v>14689</v>
      </c>
      <c r="D728" s="13">
        <v>5.07</v>
      </c>
      <c r="E728" s="288">
        <v>4.84</v>
      </c>
      <c r="F728" s="292">
        <v>24.54</v>
      </c>
      <c r="G728" s="307"/>
    </row>
    <row r="729" s="283" customFormat="1" customHeight="1" spans="1:7">
      <c r="A729" s="288">
        <v>725</v>
      </c>
      <c r="B729" s="13" t="s">
        <v>9873</v>
      </c>
      <c r="C729" s="13" t="s">
        <v>14689</v>
      </c>
      <c r="D729" s="13">
        <v>14.13</v>
      </c>
      <c r="E729" s="288">
        <v>4.84</v>
      </c>
      <c r="F729" s="292">
        <v>68.39</v>
      </c>
      <c r="G729" s="307"/>
    </row>
    <row r="730" s="283" customFormat="1" customHeight="1" spans="1:7">
      <c r="A730" s="288">
        <v>726</v>
      </c>
      <c r="B730" s="13" t="s">
        <v>14704</v>
      </c>
      <c r="C730" s="13" t="s">
        <v>14689</v>
      </c>
      <c r="D730" s="13">
        <v>11.97</v>
      </c>
      <c r="E730" s="288">
        <v>4.84</v>
      </c>
      <c r="F730" s="292">
        <v>57.93</v>
      </c>
      <c r="G730" s="307"/>
    </row>
    <row r="731" s="283" customFormat="1" customHeight="1" spans="1:7">
      <c r="A731" s="288">
        <v>727</v>
      </c>
      <c r="B731" s="13" t="s">
        <v>14705</v>
      </c>
      <c r="C731" s="13" t="s">
        <v>14689</v>
      </c>
      <c r="D731" s="13">
        <v>5.66</v>
      </c>
      <c r="E731" s="288">
        <v>4.84</v>
      </c>
      <c r="F731" s="292">
        <v>27.39</v>
      </c>
      <c r="G731" s="307"/>
    </row>
    <row r="732" s="283" customFormat="1" customHeight="1" spans="1:7">
      <c r="A732" s="288">
        <v>728</v>
      </c>
      <c r="B732" s="13" t="s">
        <v>786</v>
      </c>
      <c r="C732" s="13" t="s">
        <v>14689</v>
      </c>
      <c r="D732" s="13">
        <v>8.11</v>
      </c>
      <c r="E732" s="288">
        <v>4.84</v>
      </c>
      <c r="F732" s="292">
        <v>39.25</v>
      </c>
      <c r="G732" s="307"/>
    </row>
    <row r="733" s="283" customFormat="1" customHeight="1" spans="1:7">
      <c r="A733" s="288">
        <v>729</v>
      </c>
      <c r="B733" s="13" t="s">
        <v>10710</v>
      </c>
      <c r="C733" s="13" t="s">
        <v>14689</v>
      </c>
      <c r="D733" s="13">
        <v>25.11</v>
      </c>
      <c r="E733" s="288">
        <v>4.84</v>
      </c>
      <c r="F733" s="292">
        <v>121.53</v>
      </c>
      <c r="G733" s="307"/>
    </row>
    <row r="734" s="283" customFormat="1" customHeight="1" spans="1:7">
      <c r="A734" s="288">
        <v>730</v>
      </c>
      <c r="B734" s="13" t="s">
        <v>14706</v>
      </c>
      <c r="C734" s="13" t="s">
        <v>14689</v>
      </c>
      <c r="D734" s="13">
        <v>13.35</v>
      </c>
      <c r="E734" s="288">
        <v>4.84</v>
      </c>
      <c r="F734" s="292">
        <v>64.61</v>
      </c>
      <c r="G734" s="307"/>
    </row>
    <row r="735" s="283" customFormat="1" customHeight="1" spans="1:7">
      <c r="A735" s="288">
        <v>731</v>
      </c>
      <c r="B735" s="133" t="s">
        <v>14707</v>
      </c>
      <c r="C735" s="133" t="s">
        <v>14689</v>
      </c>
      <c r="D735" s="133">
        <v>30.91</v>
      </c>
      <c r="E735" s="288">
        <v>4.84</v>
      </c>
      <c r="F735" s="292">
        <v>149.6</v>
      </c>
      <c r="G735" s="307"/>
    </row>
    <row r="736" s="283" customFormat="1" customHeight="1" spans="1:7">
      <c r="A736" s="288">
        <v>732</v>
      </c>
      <c r="B736" s="13" t="s">
        <v>14708</v>
      </c>
      <c r="C736" s="13" t="s">
        <v>14689</v>
      </c>
      <c r="D736" s="13">
        <v>3.78</v>
      </c>
      <c r="E736" s="288">
        <v>4.84</v>
      </c>
      <c r="F736" s="292">
        <v>18.3</v>
      </c>
      <c r="G736" s="307"/>
    </row>
    <row r="737" s="283" customFormat="1" customHeight="1" spans="1:7">
      <c r="A737" s="288">
        <v>733</v>
      </c>
      <c r="B737" s="13" t="s">
        <v>14709</v>
      </c>
      <c r="C737" s="13" t="s">
        <v>14689</v>
      </c>
      <c r="D737" s="13">
        <v>5.93</v>
      </c>
      <c r="E737" s="288">
        <v>4.84</v>
      </c>
      <c r="F737" s="292">
        <v>28.7</v>
      </c>
      <c r="G737" s="307"/>
    </row>
    <row r="738" s="283" customFormat="1" customHeight="1" spans="1:7">
      <c r="A738" s="288">
        <v>734</v>
      </c>
      <c r="B738" s="13" t="s">
        <v>5199</v>
      </c>
      <c r="C738" s="13" t="s">
        <v>14689</v>
      </c>
      <c r="D738" s="13">
        <v>5.21</v>
      </c>
      <c r="E738" s="288">
        <v>4.84</v>
      </c>
      <c r="F738" s="292">
        <v>25.22</v>
      </c>
      <c r="G738" s="307"/>
    </row>
    <row r="739" s="283" customFormat="1" customHeight="1" spans="1:7">
      <c r="A739" s="288">
        <v>735</v>
      </c>
      <c r="B739" s="13" t="s">
        <v>14142</v>
      </c>
      <c r="C739" s="13" t="s">
        <v>14689</v>
      </c>
      <c r="D739" s="13">
        <v>3.92</v>
      </c>
      <c r="E739" s="288">
        <v>4.84</v>
      </c>
      <c r="F739" s="292">
        <v>18.97</v>
      </c>
      <c r="G739" s="307"/>
    </row>
    <row r="740" s="283" customFormat="1" customHeight="1" spans="1:7">
      <c r="A740" s="288">
        <v>736</v>
      </c>
      <c r="B740" s="13" t="s">
        <v>14710</v>
      </c>
      <c r="C740" s="13" t="s">
        <v>14689</v>
      </c>
      <c r="D740" s="13">
        <v>4.73</v>
      </c>
      <c r="E740" s="288">
        <v>4.84</v>
      </c>
      <c r="F740" s="292">
        <v>22.89</v>
      </c>
      <c r="G740" s="307"/>
    </row>
    <row r="741" s="283" customFormat="1" customHeight="1" spans="1:7">
      <c r="A741" s="288">
        <v>737</v>
      </c>
      <c r="B741" s="13" t="s">
        <v>14711</v>
      </c>
      <c r="C741" s="13" t="s">
        <v>14689</v>
      </c>
      <c r="D741" s="13">
        <v>8.55</v>
      </c>
      <c r="E741" s="288">
        <v>4.84</v>
      </c>
      <c r="F741" s="292">
        <v>41.38</v>
      </c>
      <c r="G741" s="307"/>
    </row>
    <row r="742" s="283" customFormat="1" customHeight="1" spans="1:7">
      <c r="A742" s="288">
        <v>738</v>
      </c>
      <c r="B742" s="13" t="s">
        <v>14712</v>
      </c>
      <c r="C742" s="13" t="s">
        <v>14689</v>
      </c>
      <c r="D742" s="13">
        <v>5.22</v>
      </c>
      <c r="E742" s="288">
        <v>4.84</v>
      </c>
      <c r="F742" s="292">
        <v>25.26</v>
      </c>
      <c r="G742" s="307"/>
    </row>
    <row r="743" s="283" customFormat="1" customHeight="1" spans="1:7">
      <c r="A743" s="288">
        <v>739</v>
      </c>
      <c r="B743" s="13" t="s">
        <v>762</v>
      </c>
      <c r="C743" s="13" t="s">
        <v>14689</v>
      </c>
      <c r="D743" s="13">
        <v>12.97</v>
      </c>
      <c r="E743" s="288">
        <v>4.84</v>
      </c>
      <c r="F743" s="292">
        <v>62.77</v>
      </c>
      <c r="G743" s="307"/>
    </row>
    <row r="744" s="283" customFormat="1" customHeight="1" spans="1:7">
      <c r="A744" s="288">
        <v>740</v>
      </c>
      <c r="B744" s="13" t="s">
        <v>14713</v>
      </c>
      <c r="C744" s="13" t="s">
        <v>14689</v>
      </c>
      <c r="D744" s="13">
        <v>9.05</v>
      </c>
      <c r="E744" s="288">
        <v>4.84</v>
      </c>
      <c r="F744" s="292">
        <v>43.8</v>
      </c>
      <c r="G744" s="307"/>
    </row>
    <row r="745" s="283" customFormat="1" customHeight="1" spans="1:7">
      <c r="A745" s="288">
        <v>741</v>
      </c>
      <c r="B745" s="13" t="s">
        <v>2319</v>
      </c>
      <c r="C745" s="13" t="s">
        <v>14689</v>
      </c>
      <c r="D745" s="13">
        <v>16.67</v>
      </c>
      <c r="E745" s="288">
        <v>4.84</v>
      </c>
      <c r="F745" s="292">
        <v>80.68</v>
      </c>
      <c r="G745" s="307"/>
    </row>
    <row r="746" s="283" customFormat="1" customHeight="1" spans="1:7">
      <c r="A746" s="288">
        <v>742</v>
      </c>
      <c r="B746" s="13" t="s">
        <v>14714</v>
      </c>
      <c r="C746" s="13" t="s">
        <v>14689</v>
      </c>
      <c r="D746" s="13">
        <v>14.07</v>
      </c>
      <c r="E746" s="288">
        <v>4.84</v>
      </c>
      <c r="F746" s="292">
        <v>68.1</v>
      </c>
      <c r="G746" s="307"/>
    </row>
    <row r="747" s="283" customFormat="1" customHeight="1" spans="1:7">
      <c r="A747" s="288">
        <v>743</v>
      </c>
      <c r="B747" s="13" t="s">
        <v>4444</v>
      </c>
      <c r="C747" s="13" t="s">
        <v>14689</v>
      </c>
      <c r="D747" s="13">
        <v>14.84</v>
      </c>
      <c r="E747" s="288">
        <v>4.84</v>
      </c>
      <c r="F747" s="292">
        <v>71.83</v>
      </c>
      <c r="G747" s="307"/>
    </row>
    <row r="748" s="283" customFormat="1" customHeight="1" spans="1:7">
      <c r="A748" s="288">
        <v>744</v>
      </c>
      <c r="B748" s="312" t="s">
        <v>14715</v>
      </c>
      <c r="C748" s="13" t="s">
        <v>14689</v>
      </c>
      <c r="D748" s="13">
        <v>8</v>
      </c>
      <c r="E748" s="288">
        <v>4.84</v>
      </c>
      <c r="F748" s="292">
        <v>38.72</v>
      </c>
      <c r="G748" s="307"/>
    </row>
    <row r="749" s="283" customFormat="1" customHeight="1" spans="1:7">
      <c r="A749" s="288">
        <v>745</v>
      </c>
      <c r="B749" s="312" t="s">
        <v>2655</v>
      </c>
      <c r="C749" s="13" t="s">
        <v>14689</v>
      </c>
      <c r="D749" s="13">
        <v>8.04</v>
      </c>
      <c r="E749" s="288">
        <v>4.84</v>
      </c>
      <c r="F749" s="292">
        <v>38.91</v>
      </c>
      <c r="G749" s="307"/>
    </row>
    <row r="750" s="283" customFormat="1" customHeight="1" spans="1:7">
      <c r="A750" s="288">
        <v>746</v>
      </c>
      <c r="B750" s="13" t="s">
        <v>9455</v>
      </c>
      <c r="C750" s="13" t="s">
        <v>14689</v>
      </c>
      <c r="D750" s="13">
        <v>8.51</v>
      </c>
      <c r="E750" s="288">
        <v>4.84</v>
      </c>
      <c r="F750" s="292">
        <v>41.19</v>
      </c>
      <c r="G750" s="307"/>
    </row>
    <row r="751" s="283" customFormat="1" customHeight="1" spans="1:7">
      <c r="A751" s="288">
        <v>747</v>
      </c>
      <c r="B751" s="313" t="s">
        <v>6268</v>
      </c>
      <c r="C751" s="13" t="s">
        <v>14689</v>
      </c>
      <c r="D751" s="13">
        <v>8.97</v>
      </c>
      <c r="E751" s="288">
        <v>4.84</v>
      </c>
      <c r="F751" s="292">
        <v>43.41</v>
      </c>
      <c r="G751" s="307"/>
    </row>
    <row r="752" s="283" customFormat="1" customHeight="1" spans="1:7">
      <c r="A752" s="288">
        <v>748</v>
      </c>
      <c r="B752" s="13" t="s">
        <v>3812</v>
      </c>
      <c r="C752" s="13" t="s">
        <v>14689</v>
      </c>
      <c r="D752" s="13">
        <v>8.82</v>
      </c>
      <c r="E752" s="288">
        <v>4.84</v>
      </c>
      <c r="F752" s="292">
        <v>42.69</v>
      </c>
      <c r="G752" s="307"/>
    </row>
    <row r="753" s="283" customFormat="1" customHeight="1" spans="1:7">
      <c r="A753" s="288">
        <v>749</v>
      </c>
      <c r="B753" s="13" t="s">
        <v>12661</v>
      </c>
      <c r="C753" s="13" t="s">
        <v>14716</v>
      </c>
      <c r="D753" s="13">
        <v>31.01</v>
      </c>
      <c r="E753" s="288">
        <v>4.84</v>
      </c>
      <c r="F753" s="292">
        <v>150.09</v>
      </c>
      <c r="G753" s="307"/>
    </row>
    <row r="754" s="283" customFormat="1" customHeight="1" spans="1:7">
      <c r="A754" s="288">
        <v>750</v>
      </c>
      <c r="B754" s="13" t="s">
        <v>14717</v>
      </c>
      <c r="C754" s="13" t="s">
        <v>14716</v>
      </c>
      <c r="D754" s="13">
        <v>7.91</v>
      </c>
      <c r="E754" s="288">
        <v>4.84</v>
      </c>
      <c r="F754" s="292">
        <v>38.28</v>
      </c>
      <c r="G754" s="307"/>
    </row>
    <row r="755" s="283" customFormat="1" customHeight="1" spans="1:7">
      <c r="A755" s="288">
        <v>751</v>
      </c>
      <c r="B755" s="13" t="s">
        <v>14718</v>
      </c>
      <c r="C755" s="13" t="s">
        <v>14716</v>
      </c>
      <c r="D755" s="13">
        <v>5.96</v>
      </c>
      <c r="E755" s="288">
        <v>4.84</v>
      </c>
      <c r="F755" s="292">
        <v>28.85</v>
      </c>
      <c r="G755" s="307"/>
    </row>
    <row r="756" s="283" customFormat="1" customHeight="1" spans="1:7">
      <c r="A756" s="288">
        <v>752</v>
      </c>
      <c r="B756" s="133" t="s">
        <v>14719</v>
      </c>
      <c r="C756" s="133" t="s">
        <v>14716</v>
      </c>
      <c r="D756" s="133">
        <v>14.46</v>
      </c>
      <c r="E756" s="288">
        <v>4.84</v>
      </c>
      <c r="F756" s="292">
        <v>69.99</v>
      </c>
      <c r="G756" s="307"/>
    </row>
    <row r="757" s="283" customFormat="1" customHeight="1" spans="1:7">
      <c r="A757" s="288">
        <v>753</v>
      </c>
      <c r="B757" s="13" t="s">
        <v>3305</v>
      </c>
      <c r="C757" s="13" t="s">
        <v>14716</v>
      </c>
      <c r="D757" s="13">
        <v>15.74</v>
      </c>
      <c r="E757" s="288">
        <v>4.84</v>
      </c>
      <c r="F757" s="292">
        <v>76.18</v>
      </c>
      <c r="G757" s="307"/>
    </row>
    <row r="758" s="283" customFormat="1" customHeight="1" spans="1:7">
      <c r="A758" s="288">
        <v>754</v>
      </c>
      <c r="B758" s="13" t="s">
        <v>14720</v>
      </c>
      <c r="C758" s="13" t="s">
        <v>14716</v>
      </c>
      <c r="D758" s="13">
        <v>0.79</v>
      </c>
      <c r="E758" s="288">
        <v>4.84</v>
      </c>
      <c r="F758" s="292">
        <v>3.82</v>
      </c>
      <c r="G758" s="307"/>
    </row>
    <row r="759" s="283" customFormat="1" customHeight="1" spans="1:7">
      <c r="A759" s="288">
        <v>755</v>
      </c>
      <c r="B759" s="13" t="s">
        <v>14721</v>
      </c>
      <c r="C759" s="13" t="s">
        <v>14716</v>
      </c>
      <c r="D759" s="13">
        <v>8.73</v>
      </c>
      <c r="E759" s="288">
        <v>4.84</v>
      </c>
      <c r="F759" s="292">
        <v>42.25</v>
      </c>
      <c r="G759" s="307"/>
    </row>
    <row r="760" s="283" customFormat="1" customHeight="1" spans="1:7">
      <c r="A760" s="288">
        <v>756</v>
      </c>
      <c r="B760" s="13" t="s">
        <v>14722</v>
      </c>
      <c r="C760" s="13" t="s">
        <v>14716</v>
      </c>
      <c r="D760" s="13">
        <v>3.09</v>
      </c>
      <c r="E760" s="288">
        <v>4.84</v>
      </c>
      <c r="F760" s="292">
        <v>14.96</v>
      </c>
      <c r="G760" s="307"/>
    </row>
    <row r="761" s="283" customFormat="1" customHeight="1" spans="1:7">
      <c r="A761" s="288">
        <v>757</v>
      </c>
      <c r="B761" s="13" t="s">
        <v>6962</v>
      </c>
      <c r="C761" s="13" t="s">
        <v>14716</v>
      </c>
      <c r="D761" s="13">
        <v>5.64</v>
      </c>
      <c r="E761" s="288">
        <v>4.84</v>
      </c>
      <c r="F761" s="292">
        <v>27.3</v>
      </c>
      <c r="G761" s="307"/>
    </row>
    <row r="762" s="283" customFormat="1" customHeight="1" spans="1:7">
      <c r="A762" s="288">
        <v>758</v>
      </c>
      <c r="B762" s="13" t="s">
        <v>14723</v>
      </c>
      <c r="C762" s="13" t="s">
        <v>14716</v>
      </c>
      <c r="D762" s="13">
        <v>7.4</v>
      </c>
      <c r="E762" s="288">
        <v>4.84</v>
      </c>
      <c r="F762" s="292">
        <v>35.82</v>
      </c>
      <c r="G762" s="307"/>
    </row>
    <row r="763" s="283" customFormat="1" customHeight="1" spans="1:7">
      <c r="A763" s="288">
        <v>759</v>
      </c>
      <c r="B763" s="13" t="s">
        <v>14724</v>
      </c>
      <c r="C763" s="13" t="s">
        <v>14716</v>
      </c>
      <c r="D763" s="13">
        <v>6.1</v>
      </c>
      <c r="E763" s="288">
        <v>4.84</v>
      </c>
      <c r="F763" s="292">
        <v>29.52</v>
      </c>
      <c r="G763" s="307"/>
    </row>
    <row r="764" s="283" customFormat="1" customHeight="1" spans="1:7">
      <c r="A764" s="288">
        <v>760</v>
      </c>
      <c r="B764" s="13" t="s">
        <v>1140</v>
      </c>
      <c r="C764" s="13" t="s">
        <v>14716</v>
      </c>
      <c r="D764" s="13">
        <v>5.81</v>
      </c>
      <c r="E764" s="288">
        <v>4.84</v>
      </c>
      <c r="F764" s="292">
        <v>28.12</v>
      </c>
      <c r="G764" s="307"/>
    </row>
    <row r="765" s="283" customFormat="1" customHeight="1" spans="1:7">
      <c r="A765" s="288">
        <v>761</v>
      </c>
      <c r="B765" s="13" t="s">
        <v>2984</v>
      </c>
      <c r="C765" s="13" t="s">
        <v>14716</v>
      </c>
      <c r="D765" s="13">
        <v>6.78</v>
      </c>
      <c r="E765" s="288">
        <v>4.84</v>
      </c>
      <c r="F765" s="292">
        <v>32.82</v>
      </c>
      <c r="G765" s="307"/>
    </row>
    <row r="766" s="283" customFormat="1" customHeight="1" spans="1:7">
      <c r="A766" s="288">
        <v>762</v>
      </c>
      <c r="B766" s="13" t="s">
        <v>57</v>
      </c>
      <c r="C766" s="13" t="s">
        <v>14716</v>
      </c>
      <c r="D766" s="13">
        <v>7.86</v>
      </c>
      <c r="E766" s="288">
        <v>4.84</v>
      </c>
      <c r="F766" s="292">
        <v>38.04</v>
      </c>
      <c r="G766" s="307"/>
    </row>
    <row r="767" s="283" customFormat="1" customHeight="1" spans="1:7">
      <c r="A767" s="288">
        <v>763</v>
      </c>
      <c r="B767" s="13" t="s">
        <v>4459</v>
      </c>
      <c r="C767" s="13" t="s">
        <v>14716</v>
      </c>
      <c r="D767" s="13">
        <v>19.27</v>
      </c>
      <c r="E767" s="288">
        <v>4.84</v>
      </c>
      <c r="F767" s="292">
        <v>93.27</v>
      </c>
      <c r="G767" s="307"/>
    </row>
    <row r="768" s="283" customFormat="1" customHeight="1" spans="1:7">
      <c r="A768" s="288">
        <v>764</v>
      </c>
      <c r="B768" s="13" t="s">
        <v>5397</v>
      </c>
      <c r="C768" s="13" t="s">
        <v>14716</v>
      </c>
      <c r="D768" s="13">
        <v>20.66</v>
      </c>
      <c r="E768" s="288">
        <v>4.84</v>
      </c>
      <c r="F768" s="292">
        <v>99.99</v>
      </c>
      <c r="G768" s="307"/>
    </row>
    <row r="769" s="283" customFormat="1" customHeight="1" spans="1:7">
      <c r="A769" s="288">
        <v>765</v>
      </c>
      <c r="B769" s="13" t="s">
        <v>14725</v>
      </c>
      <c r="C769" s="13" t="s">
        <v>14716</v>
      </c>
      <c r="D769" s="13">
        <v>24.26</v>
      </c>
      <c r="E769" s="288">
        <v>4.84</v>
      </c>
      <c r="F769" s="292">
        <v>117.42</v>
      </c>
      <c r="G769" s="307"/>
    </row>
    <row r="770" s="283" customFormat="1" customHeight="1" spans="1:7">
      <c r="A770" s="288">
        <v>766</v>
      </c>
      <c r="B770" s="13" t="s">
        <v>3812</v>
      </c>
      <c r="C770" s="13" t="s">
        <v>14716</v>
      </c>
      <c r="D770" s="13">
        <v>14.45</v>
      </c>
      <c r="E770" s="288">
        <v>4.84</v>
      </c>
      <c r="F770" s="292">
        <v>69.94</v>
      </c>
      <c r="G770" s="307"/>
    </row>
    <row r="771" s="283" customFormat="1" customHeight="1" spans="1:7">
      <c r="A771" s="288">
        <v>767</v>
      </c>
      <c r="B771" s="13" t="s">
        <v>13279</v>
      </c>
      <c r="C771" s="13" t="s">
        <v>14716</v>
      </c>
      <c r="D771" s="13">
        <v>9.93</v>
      </c>
      <c r="E771" s="288">
        <v>4.84</v>
      </c>
      <c r="F771" s="292">
        <v>48.06</v>
      </c>
      <c r="G771" s="307"/>
    </row>
    <row r="772" s="283" customFormat="1" customHeight="1" spans="1:7">
      <c r="A772" s="288">
        <v>768</v>
      </c>
      <c r="B772" s="13" t="s">
        <v>6617</v>
      </c>
      <c r="C772" s="13" t="s">
        <v>14716</v>
      </c>
      <c r="D772" s="13">
        <v>6.71</v>
      </c>
      <c r="E772" s="288">
        <v>4.84</v>
      </c>
      <c r="F772" s="292">
        <v>32.48</v>
      </c>
      <c r="G772" s="307"/>
    </row>
    <row r="773" s="283" customFormat="1" customHeight="1" spans="1:7">
      <c r="A773" s="288">
        <v>769</v>
      </c>
      <c r="B773" s="13" t="s">
        <v>469</v>
      </c>
      <c r="C773" s="13" t="s">
        <v>14716</v>
      </c>
      <c r="D773" s="13">
        <v>15.84</v>
      </c>
      <c r="E773" s="288">
        <v>4.84</v>
      </c>
      <c r="F773" s="292">
        <v>76.67</v>
      </c>
      <c r="G773" s="307"/>
    </row>
    <row r="774" s="283" customFormat="1" customHeight="1" spans="1:7">
      <c r="A774" s="288">
        <v>770</v>
      </c>
      <c r="B774" s="13" t="s">
        <v>14726</v>
      </c>
      <c r="C774" s="13" t="s">
        <v>14716</v>
      </c>
      <c r="D774" s="13">
        <v>19.07</v>
      </c>
      <c r="E774" s="288">
        <v>4.84</v>
      </c>
      <c r="F774" s="292">
        <v>92.3</v>
      </c>
      <c r="G774" s="307"/>
    </row>
    <row r="775" s="283" customFormat="1" customHeight="1" spans="1:7">
      <c r="A775" s="288">
        <v>771</v>
      </c>
      <c r="B775" s="13" t="s">
        <v>3319</v>
      </c>
      <c r="C775" s="13" t="s">
        <v>14716</v>
      </c>
      <c r="D775" s="13">
        <v>11.6</v>
      </c>
      <c r="E775" s="288">
        <v>4.84</v>
      </c>
      <c r="F775" s="292">
        <v>56.14</v>
      </c>
      <c r="G775" s="307"/>
    </row>
    <row r="776" s="283" customFormat="1" customHeight="1" spans="1:7">
      <c r="A776" s="288">
        <v>772</v>
      </c>
      <c r="B776" s="13" t="s">
        <v>3424</v>
      </c>
      <c r="C776" s="13" t="s">
        <v>14716</v>
      </c>
      <c r="D776" s="13">
        <v>20.81</v>
      </c>
      <c r="E776" s="288">
        <v>4.84</v>
      </c>
      <c r="F776" s="292">
        <v>100.72</v>
      </c>
      <c r="G776" s="307"/>
    </row>
    <row r="777" s="283" customFormat="1" customHeight="1" spans="1:7">
      <c r="A777" s="288">
        <v>773</v>
      </c>
      <c r="B777" s="13" t="s">
        <v>14727</v>
      </c>
      <c r="C777" s="13" t="s">
        <v>14716</v>
      </c>
      <c r="D777" s="13">
        <v>12.12</v>
      </c>
      <c r="E777" s="288">
        <v>4.84</v>
      </c>
      <c r="F777" s="292">
        <v>58.66</v>
      </c>
      <c r="G777" s="307"/>
    </row>
    <row r="778" s="283" customFormat="1" customHeight="1" spans="1:7">
      <c r="A778" s="288">
        <v>774</v>
      </c>
      <c r="B778" s="13" t="s">
        <v>2016</v>
      </c>
      <c r="C778" s="13" t="s">
        <v>14716</v>
      </c>
      <c r="D778" s="13">
        <v>15.85</v>
      </c>
      <c r="E778" s="288">
        <v>4.84</v>
      </c>
      <c r="F778" s="292">
        <v>76.71</v>
      </c>
      <c r="G778" s="307"/>
    </row>
    <row r="779" s="283" customFormat="1" customHeight="1" spans="1:7">
      <c r="A779" s="288">
        <v>775</v>
      </c>
      <c r="B779" s="13" t="s">
        <v>14706</v>
      </c>
      <c r="C779" s="13" t="s">
        <v>14716</v>
      </c>
      <c r="D779" s="13">
        <v>5.41</v>
      </c>
      <c r="E779" s="288">
        <v>4.84</v>
      </c>
      <c r="F779" s="292">
        <v>26.18</v>
      </c>
      <c r="G779" s="307"/>
    </row>
    <row r="780" s="283" customFormat="1" customHeight="1" spans="1:7">
      <c r="A780" s="288">
        <v>776</v>
      </c>
      <c r="B780" s="13" t="s">
        <v>14728</v>
      </c>
      <c r="C780" s="13" t="s">
        <v>14716</v>
      </c>
      <c r="D780" s="13">
        <v>8.93</v>
      </c>
      <c r="E780" s="288">
        <v>4.84</v>
      </c>
      <c r="F780" s="292">
        <v>43.22</v>
      </c>
      <c r="G780" s="307"/>
    </row>
    <row r="781" s="283" customFormat="1" customHeight="1" spans="1:7">
      <c r="A781" s="288">
        <v>777</v>
      </c>
      <c r="B781" s="13" t="s">
        <v>5410</v>
      </c>
      <c r="C781" s="13" t="s">
        <v>14716</v>
      </c>
      <c r="D781" s="13">
        <v>10.72</v>
      </c>
      <c r="E781" s="288">
        <v>4.84</v>
      </c>
      <c r="F781" s="292">
        <v>51.88</v>
      </c>
      <c r="G781" s="307"/>
    </row>
    <row r="782" s="283" customFormat="1" customHeight="1" spans="1:7">
      <c r="A782" s="288">
        <v>778</v>
      </c>
      <c r="B782" s="13" t="s">
        <v>4584</v>
      </c>
      <c r="C782" s="13" t="s">
        <v>14716</v>
      </c>
      <c r="D782" s="13">
        <v>9.68</v>
      </c>
      <c r="E782" s="288">
        <v>4.84</v>
      </c>
      <c r="F782" s="292">
        <v>46.85</v>
      </c>
      <c r="G782" s="307"/>
    </row>
    <row r="783" s="283" customFormat="1" customHeight="1" spans="1:7">
      <c r="A783" s="288">
        <v>779</v>
      </c>
      <c r="B783" s="13" t="s">
        <v>9155</v>
      </c>
      <c r="C783" s="13" t="s">
        <v>14716</v>
      </c>
      <c r="D783" s="13">
        <v>12.64</v>
      </c>
      <c r="E783" s="288">
        <v>4.84</v>
      </c>
      <c r="F783" s="292">
        <v>61.18</v>
      </c>
      <c r="G783" s="307"/>
    </row>
    <row r="784" s="283" customFormat="1" customHeight="1" spans="1:7">
      <c r="A784" s="288">
        <v>780</v>
      </c>
      <c r="B784" s="13" t="s">
        <v>14729</v>
      </c>
      <c r="C784" s="13" t="s">
        <v>14716</v>
      </c>
      <c r="D784" s="13">
        <v>11.24</v>
      </c>
      <c r="E784" s="288">
        <v>4.84</v>
      </c>
      <c r="F784" s="292">
        <v>54.4</v>
      </c>
      <c r="G784" s="307"/>
    </row>
    <row r="785" s="283" customFormat="1" customHeight="1" spans="1:7">
      <c r="A785" s="288">
        <v>781</v>
      </c>
      <c r="B785" s="13" t="s">
        <v>14730</v>
      </c>
      <c r="C785" s="13" t="s">
        <v>14716</v>
      </c>
      <c r="D785" s="13">
        <v>17.91</v>
      </c>
      <c r="E785" s="288">
        <v>4.84</v>
      </c>
      <c r="F785" s="292">
        <v>86.68</v>
      </c>
      <c r="G785" s="307"/>
    </row>
    <row r="786" s="283" customFormat="1" customHeight="1" spans="1:7">
      <c r="A786" s="288">
        <v>782</v>
      </c>
      <c r="B786" s="13" t="s">
        <v>14731</v>
      </c>
      <c r="C786" s="13" t="s">
        <v>14716</v>
      </c>
      <c r="D786" s="13">
        <v>9.23</v>
      </c>
      <c r="E786" s="288">
        <v>4.84</v>
      </c>
      <c r="F786" s="292">
        <v>44.67</v>
      </c>
      <c r="G786" s="307"/>
    </row>
    <row r="787" s="283" customFormat="1" customHeight="1" spans="1:7">
      <c r="A787" s="288">
        <v>783</v>
      </c>
      <c r="B787" s="13" t="s">
        <v>5242</v>
      </c>
      <c r="C787" s="13" t="s">
        <v>14716</v>
      </c>
      <c r="D787" s="13">
        <v>6.89</v>
      </c>
      <c r="E787" s="288">
        <v>4.84</v>
      </c>
      <c r="F787" s="292">
        <v>33.35</v>
      </c>
      <c r="G787" s="307"/>
    </row>
    <row r="788" s="283" customFormat="1" customHeight="1" spans="1:7">
      <c r="A788" s="288">
        <v>784</v>
      </c>
      <c r="B788" s="13" t="s">
        <v>14732</v>
      </c>
      <c r="C788" s="13" t="s">
        <v>14716</v>
      </c>
      <c r="D788" s="13">
        <v>12.21</v>
      </c>
      <c r="E788" s="288">
        <v>4.84</v>
      </c>
      <c r="F788" s="292">
        <v>59.1</v>
      </c>
      <c r="G788" s="307"/>
    </row>
    <row r="789" s="283" customFormat="1" customHeight="1" spans="1:7">
      <c r="A789" s="288">
        <v>785</v>
      </c>
      <c r="B789" s="13" t="s">
        <v>13896</v>
      </c>
      <c r="C789" s="13" t="s">
        <v>14716</v>
      </c>
      <c r="D789" s="13">
        <v>6.65</v>
      </c>
      <c r="E789" s="288">
        <v>4.84</v>
      </c>
      <c r="F789" s="292">
        <v>32.19</v>
      </c>
      <c r="G789" s="307"/>
    </row>
    <row r="790" s="283" customFormat="1" customHeight="1" spans="1:7">
      <c r="A790" s="288">
        <v>786</v>
      </c>
      <c r="B790" s="13" t="s">
        <v>14733</v>
      </c>
      <c r="C790" s="13" t="s">
        <v>14716</v>
      </c>
      <c r="D790" s="13">
        <v>13.82</v>
      </c>
      <c r="E790" s="288">
        <v>4.84</v>
      </c>
      <c r="F790" s="292">
        <v>66.89</v>
      </c>
      <c r="G790" s="307"/>
    </row>
    <row r="791" s="283" customFormat="1" customHeight="1" spans="1:7">
      <c r="A791" s="288">
        <v>787</v>
      </c>
      <c r="B791" s="13" t="s">
        <v>14734</v>
      </c>
      <c r="C791" s="13" t="s">
        <v>14716</v>
      </c>
      <c r="D791" s="13">
        <v>12.31</v>
      </c>
      <c r="E791" s="288">
        <v>4.84</v>
      </c>
      <c r="F791" s="292">
        <v>59.58</v>
      </c>
      <c r="G791" s="307"/>
    </row>
    <row r="792" s="283" customFormat="1" customHeight="1" spans="1:7">
      <c r="A792" s="288">
        <v>788</v>
      </c>
      <c r="B792" s="13" t="s">
        <v>3567</v>
      </c>
      <c r="C792" s="13" t="s">
        <v>14716</v>
      </c>
      <c r="D792" s="13">
        <v>7.55</v>
      </c>
      <c r="E792" s="288">
        <v>4.84</v>
      </c>
      <c r="F792" s="292">
        <v>36.54</v>
      </c>
      <c r="G792" s="307"/>
    </row>
    <row r="793" s="283" customFormat="1" customHeight="1" spans="1:7">
      <c r="A793" s="288">
        <v>789</v>
      </c>
      <c r="B793" s="13" t="s">
        <v>14023</v>
      </c>
      <c r="C793" s="13" t="s">
        <v>14716</v>
      </c>
      <c r="D793" s="13">
        <v>25.32</v>
      </c>
      <c r="E793" s="288">
        <v>4.84</v>
      </c>
      <c r="F793" s="292">
        <v>122.55</v>
      </c>
      <c r="G793" s="307"/>
    </row>
    <row r="794" s="283" customFormat="1" customHeight="1" spans="1:7">
      <c r="A794" s="288">
        <v>790</v>
      </c>
      <c r="B794" s="133" t="s">
        <v>14735</v>
      </c>
      <c r="C794" s="133" t="s">
        <v>14716</v>
      </c>
      <c r="D794" s="133">
        <v>6.7</v>
      </c>
      <c r="E794" s="288">
        <v>4.84</v>
      </c>
      <c r="F794" s="292">
        <v>32.43</v>
      </c>
      <c r="G794" s="307"/>
    </row>
    <row r="795" s="283" customFormat="1" customHeight="1" spans="1:7">
      <c r="A795" s="288">
        <v>791</v>
      </c>
      <c r="B795" s="13" t="s">
        <v>3191</v>
      </c>
      <c r="C795" s="13" t="s">
        <v>14716</v>
      </c>
      <c r="D795" s="13">
        <v>8.98</v>
      </c>
      <c r="E795" s="288">
        <v>4.84</v>
      </c>
      <c r="F795" s="292">
        <v>43.46</v>
      </c>
      <c r="G795" s="307"/>
    </row>
    <row r="796" s="283" customFormat="1" customHeight="1" spans="1:7">
      <c r="A796" s="288">
        <v>792</v>
      </c>
      <c r="B796" s="13" t="s">
        <v>14736</v>
      </c>
      <c r="C796" s="13" t="s">
        <v>14716</v>
      </c>
      <c r="D796" s="13">
        <v>6.02</v>
      </c>
      <c r="E796" s="288">
        <v>4.84</v>
      </c>
      <c r="F796" s="292">
        <v>29.14</v>
      </c>
      <c r="G796" s="307"/>
    </row>
    <row r="797" s="283" customFormat="1" customHeight="1" spans="1:7">
      <c r="A797" s="288">
        <v>793</v>
      </c>
      <c r="B797" s="13" t="s">
        <v>3423</v>
      </c>
      <c r="C797" s="13" t="s">
        <v>14716</v>
      </c>
      <c r="D797" s="13">
        <v>22.98</v>
      </c>
      <c r="E797" s="288">
        <v>4.84</v>
      </c>
      <c r="F797" s="292">
        <v>111.22</v>
      </c>
      <c r="G797" s="307"/>
    </row>
    <row r="798" s="283" customFormat="1" customHeight="1" spans="1:7">
      <c r="A798" s="288">
        <v>794</v>
      </c>
      <c r="B798" s="13" t="s">
        <v>14737</v>
      </c>
      <c r="C798" s="13" t="s">
        <v>14716</v>
      </c>
      <c r="D798" s="13">
        <v>2.45</v>
      </c>
      <c r="E798" s="288">
        <v>4.84</v>
      </c>
      <c r="F798" s="292">
        <v>11.86</v>
      </c>
      <c r="G798" s="307"/>
    </row>
    <row r="799" s="283" customFormat="1" customHeight="1" spans="1:7">
      <c r="A799" s="288">
        <v>795</v>
      </c>
      <c r="B799" s="13" t="s">
        <v>14738</v>
      </c>
      <c r="C799" s="13" t="s">
        <v>14716</v>
      </c>
      <c r="D799" s="13">
        <v>7.92</v>
      </c>
      <c r="E799" s="288">
        <v>4.84</v>
      </c>
      <c r="F799" s="292">
        <v>38.33</v>
      </c>
      <c r="G799" s="307"/>
    </row>
    <row r="800" s="283" customFormat="1" customHeight="1" spans="1:7">
      <c r="A800" s="288">
        <v>796</v>
      </c>
      <c r="B800" s="133" t="s">
        <v>14739</v>
      </c>
      <c r="C800" s="133" t="s">
        <v>14716</v>
      </c>
      <c r="D800" s="133">
        <v>7.39</v>
      </c>
      <c r="E800" s="288">
        <v>4.84</v>
      </c>
      <c r="F800" s="292">
        <v>35.77</v>
      </c>
      <c r="G800" s="307"/>
    </row>
    <row r="801" s="283" customFormat="1" customHeight="1" spans="1:7">
      <c r="A801" s="288">
        <v>797</v>
      </c>
      <c r="B801" s="13" t="s">
        <v>14740</v>
      </c>
      <c r="C801" s="13" t="s">
        <v>14716</v>
      </c>
      <c r="D801" s="13">
        <v>23.84</v>
      </c>
      <c r="E801" s="288">
        <v>4.84</v>
      </c>
      <c r="F801" s="292">
        <v>115.39</v>
      </c>
      <c r="G801" s="307"/>
    </row>
    <row r="802" s="283" customFormat="1" customHeight="1" spans="1:7">
      <c r="A802" s="288">
        <v>798</v>
      </c>
      <c r="B802" s="13" t="s">
        <v>947</v>
      </c>
      <c r="C802" s="13" t="s">
        <v>14716</v>
      </c>
      <c r="D802" s="13">
        <v>18.54</v>
      </c>
      <c r="E802" s="288">
        <v>4.84</v>
      </c>
      <c r="F802" s="292">
        <v>89.73</v>
      </c>
      <c r="G802" s="307"/>
    </row>
    <row r="803" s="283" customFormat="1" customHeight="1" spans="1:7">
      <c r="A803" s="288">
        <v>799</v>
      </c>
      <c r="B803" s="13" t="s">
        <v>3422</v>
      </c>
      <c r="C803" s="13" t="s">
        <v>14716</v>
      </c>
      <c r="D803" s="13">
        <v>9.21</v>
      </c>
      <c r="E803" s="288">
        <v>4.84</v>
      </c>
      <c r="F803" s="292">
        <v>44.58</v>
      </c>
      <c r="G803" s="307"/>
    </row>
    <row r="804" s="283" customFormat="1" customHeight="1" spans="1:7">
      <c r="A804" s="288">
        <v>800</v>
      </c>
      <c r="B804" s="13" t="s">
        <v>3417</v>
      </c>
      <c r="C804" s="13" t="s">
        <v>14716</v>
      </c>
      <c r="D804" s="13">
        <v>9.49</v>
      </c>
      <c r="E804" s="288">
        <v>4.84</v>
      </c>
      <c r="F804" s="292">
        <v>45.93</v>
      </c>
      <c r="G804" s="307"/>
    </row>
    <row r="805" s="283" customFormat="1" customHeight="1" spans="1:7">
      <c r="A805" s="288">
        <v>801</v>
      </c>
      <c r="B805" s="13" t="s">
        <v>14741</v>
      </c>
      <c r="C805" s="13" t="s">
        <v>14716</v>
      </c>
      <c r="D805" s="13">
        <v>25.8</v>
      </c>
      <c r="E805" s="288">
        <v>4.84</v>
      </c>
      <c r="F805" s="292">
        <v>124.87</v>
      </c>
      <c r="G805" s="307"/>
    </row>
    <row r="806" s="283" customFormat="1" customHeight="1" spans="1:7">
      <c r="A806" s="288">
        <v>802</v>
      </c>
      <c r="B806" s="13" t="s">
        <v>14742</v>
      </c>
      <c r="C806" s="13" t="s">
        <v>14716</v>
      </c>
      <c r="D806" s="13">
        <v>14.72</v>
      </c>
      <c r="E806" s="288">
        <v>4.84</v>
      </c>
      <c r="F806" s="292">
        <v>71.24</v>
      </c>
      <c r="G806" s="307"/>
    </row>
    <row r="807" s="283" customFormat="1" customHeight="1" spans="1:7">
      <c r="A807" s="288">
        <v>803</v>
      </c>
      <c r="B807" s="13" t="s">
        <v>14743</v>
      </c>
      <c r="C807" s="13" t="s">
        <v>14716</v>
      </c>
      <c r="D807" s="13">
        <v>14.08</v>
      </c>
      <c r="E807" s="288">
        <v>4.84</v>
      </c>
      <c r="F807" s="292">
        <v>68.15</v>
      </c>
      <c r="G807" s="307"/>
    </row>
    <row r="808" s="283" customFormat="1" customHeight="1" spans="1:7">
      <c r="A808" s="288">
        <v>804</v>
      </c>
      <c r="B808" s="13" t="s">
        <v>14744</v>
      </c>
      <c r="C808" s="13" t="s">
        <v>14716</v>
      </c>
      <c r="D808" s="13">
        <v>8.95</v>
      </c>
      <c r="E808" s="288">
        <v>4.84</v>
      </c>
      <c r="F808" s="292">
        <v>43.32</v>
      </c>
      <c r="G808" s="307"/>
    </row>
    <row r="809" s="283" customFormat="1" customHeight="1" spans="1:7">
      <c r="A809" s="288">
        <v>805</v>
      </c>
      <c r="B809" s="13" t="s">
        <v>12550</v>
      </c>
      <c r="C809" s="13" t="s">
        <v>14716</v>
      </c>
      <c r="D809" s="13">
        <v>8.6</v>
      </c>
      <c r="E809" s="288">
        <v>4.84</v>
      </c>
      <c r="F809" s="292">
        <v>41.62</v>
      </c>
      <c r="G809" s="307"/>
    </row>
    <row r="810" s="283" customFormat="1" customHeight="1" spans="1:7">
      <c r="A810" s="288">
        <v>806</v>
      </c>
      <c r="B810" s="13" t="s">
        <v>2462</v>
      </c>
      <c r="C810" s="13" t="s">
        <v>14716</v>
      </c>
      <c r="D810" s="13">
        <v>13.32</v>
      </c>
      <c r="E810" s="288">
        <v>4.84</v>
      </c>
      <c r="F810" s="292">
        <v>64.47</v>
      </c>
      <c r="G810" s="307"/>
    </row>
    <row r="811" s="283" customFormat="1" customHeight="1" spans="1:7">
      <c r="A811" s="288">
        <v>807</v>
      </c>
      <c r="B811" s="13" t="s">
        <v>14745</v>
      </c>
      <c r="C811" s="13" t="s">
        <v>14746</v>
      </c>
      <c r="D811" s="13">
        <v>9.7</v>
      </c>
      <c r="E811" s="288">
        <v>4.84</v>
      </c>
      <c r="F811" s="292">
        <v>46.95</v>
      </c>
      <c r="G811" s="307"/>
    </row>
    <row r="812" s="283" customFormat="1" customHeight="1" spans="1:7">
      <c r="A812" s="288">
        <v>808</v>
      </c>
      <c r="B812" s="13" t="s">
        <v>1446</v>
      </c>
      <c r="C812" s="13" t="s">
        <v>14746</v>
      </c>
      <c r="D812" s="13">
        <v>8.39</v>
      </c>
      <c r="E812" s="288">
        <v>4.84</v>
      </c>
      <c r="F812" s="292">
        <v>40.61</v>
      </c>
      <c r="G812" s="307"/>
    </row>
    <row r="813" s="283" customFormat="1" customHeight="1" spans="1:7">
      <c r="A813" s="288">
        <v>809</v>
      </c>
      <c r="B813" s="13" t="s">
        <v>14747</v>
      </c>
      <c r="C813" s="13" t="s">
        <v>14746</v>
      </c>
      <c r="D813" s="13">
        <v>19.95</v>
      </c>
      <c r="E813" s="288">
        <v>4.84</v>
      </c>
      <c r="F813" s="292">
        <v>96.56</v>
      </c>
      <c r="G813" s="307"/>
    </row>
    <row r="814" s="283" customFormat="1" customHeight="1" spans="1:7">
      <c r="A814" s="288">
        <v>810</v>
      </c>
      <c r="B814" s="13" t="s">
        <v>14748</v>
      </c>
      <c r="C814" s="13" t="s">
        <v>14746</v>
      </c>
      <c r="D814" s="13">
        <v>13.16</v>
      </c>
      <c r="E814" s="288">
        <v>4.84</v>
      </c>
      <c r="F814" s="292">
        <v>63.69</v>
      </c>
      <c r="G814" s="307"/>
    </row>
    <row r="815" s="283" customFormat="1" customHeight="1" spans="1:7">
      <c r="A815" s="288">
        <v>811</v>
      </c>
      <c r="B815" s="13" t="s">
        <v>14749</v>
      </c>
      <c r="C815" s="13" t="s">
        <v>14746</v>
      </c>
      <c r="D815" s="13">
        <v>24.4</v>
      </c>
      <c r="E815" s="288">
        <v>4.84</v>
      </c>
      <c r="F815" s="292">
        <v>118.1</v>
      </c>
      <c r="G815" s="307"/>
    </row>
    <row r="816" s="283" customFormat="1" customHeight="1" spans="1:7">
      <c r="A816" s="288">
        <v>812</v>
      </c>
      <c r="B816" s="13" t="s">
        <v>14750</v>
      </c>
      <c r="C816" s="13" t="s">
        <v>14746</v>
      </c>
      <c r="D816" s="13">
        <v>32.77</v>
      </c>
      <c r="E816" s="288">
        <v>4.84</v>
      </c>
      <c r="F816" s="292">
        <v>158.61</v>
      </c>
      <c r="G816" s="307"/>
    </row>
    <row r="817" s="283" customFormat="1" customHeight="1" spans="1:7">
      <c r="A817" s="288">
        <v>813</v>
      </c>
      <c r="B817" s="13" t="s">
        <v>14751</v>
      </c>
      <c r="C817" s="13" t="s">
        <v>14746</v>
      </c>
      <c r="D817" s="13">
        <v>13.15</v>
      </c>
      <c r="E817" s="288">
        <v>4.84</v>
      </c>
      <c r="F817" s="292">
        <v>63.65</v>
      </c>
      <c r="G817" s="307"/>
    </row>
    <row r="818" s="283" customFormat="1" customHeight="1" spans="1:7">
      <c r="A818" s="288">
        <v>814</v>
      </c>
      <c r="B818" s="13" t="s">
        <v>14752</v>
      </c>
      <c r="C818" s="13" t="s">
        <v>14746</v>
      </c>
      <c r="D818" s="13">
        <v>11.93</v>
      </c>
      <c r="E818" s="288">
        <v>4.84</v>
      </c>
      <c r="F818" s="292">
        <v>57.74</v>
      </c>
      <c r="G818" s="307"/>
    </row>
    <row r="819" s="283" customFormat="1" customHeight="1" spans="1:7">
      <c r="A819" s="288">
        <v>815</v>
      </c>
      <c r="B819" s="13" t="s">
        <v>14753</v>
      </c>
      <c r="C819" s="13" t="s">
        <v>14746</v>
      </c>
      <c r="D819" s="13">
        <v>15.53</v>
      </c>
      <c r="E819" s="288">
        <v>4.84</v>
      </c>
      <c r="F819" s="292">
        <v>75.17</v>
      </c>
      <c r="G819" s="307"/>
    </row>
    <row r="820" s="283" customFormat="1" customHeight="1" spans="1:7">
      <c r="A820" s="288">
        <v>816</v>
      </c>
      <c r="B820" s="13" t="s">
        <v>8998</v>
      </c>
      <c r="C820" s="13" t="s">
        <v>14746</v>
      </c>
      <c r="D820" s="13">
        <v>12.28</v>
      </c>
      <c r="E820" s="288">
        <v>4.84</v>
      </c>
      <c r="F820" s="292">
        <v>59.44</v>
      </c>
      <c r="G820" s="307"/>
    </row>
    <row r="821" s="283" customFormat="1" customHeight="1" spans="1:7">
      <c r="A821" s="288">
        <v>817</v>
      </c>
      <c r="B821" s="13" t="s">
        <v>5897</v>
      </c>
      <c r="C821" s="13" t="s">
        <v>14746</v>
      </c>
      <c r="D821" s="13">
        <v>11</v>
      </c>
      <c r="E821" s="288">
        <v>4.84</v>
      </c>
      <c r="F821" s="292">
        <v>53.24</v>
      </c>
      <c r="G821" s="307"/>
    </row>
    <row r="822" s="283" customFormat="1" customHeight="1" spans="1:7">
      <c r="A822" s="288">
        <v>818</v>
      </c>
      <c r="B822" s="13" t="s">
        <v>7024</v>
      </c>
      <c r="C822" s="13" t="s">
        <v>14746</v>
      </c>
      <c r="D822" s="13">
        <v>7.78</v>
      </c>
      <c r="E822" s="288">
        <v>4.84</v>
      </c>
      <c r="F822" s="292">
        <v>37.66</v>
      </c>
      <c r="G822" s="307"/>
    </row>
    <row r="823" s="283" customFormat="1" customHeight="1" spans="1:7">
      <c r="A823" s="288">
        <v>819</v>
      </c>
      <c r="B823" s="13" t="s">
        <v>14754</v>
      </c>
      <c r="C823" s="13" t="s">
        <v>14746</v>
      </c>
      <c r="D823" s="13">
        <v>18.9</v>
      </c>
      <c r="E823" s="288">
        <v>4.84</v>
      </c>
      <c r="F823" s="292">
        <v>91.48</v>
      </c>
      <c r="G823" s="307"/>
    </row>
    <row r="824" s="283" customFormat="1" customHeight="1" spans="1:7">
      <c r="A824" s="288">
        <v>820</v>
      </c>
      <c r="B824" s="305" t="s">
        <v>14755</v>
      </c>
      <c r="C824" s="13" t="s">
        <v>14746</v>
      </c>
      <c r="D824" s="13">
        <v>27.39</v>
      </c>
      <c r="E824" s="288">
        <v>4.84</v>
      </c>
      <c r="F824" s="292">
        <v>132.57</v>
      </c>
      <c r="G824" s="307"/>
    </row>
    <row r="825" s="283" customFormat="1" customHeight="1" spans="1:7">
      <c r="A825" s="288">
        <v>821</v>
      </c>
      <c r="B825" s="13" t="s">
        <v>3897</v>
      </c>
      <c r="C825" s="13" t="s">
        <v>14746</v>
      </c>
      <c r="D825" s="13">
        <v>26.94</v>
      </c>
      <c r="E825" s="288">
        <v>4.84</v>
      </c>
      <c r="F825" s="292">
        <v>130.39</v>
      </c>
      <c r="G825" s="307"/>
    </row>
    <row r="826" s="283" customFormat="1" customHeight="1" spans="1:7">
      <c r="A826" s="288">
        <v>822</v>
      </c>
      <c r="B826" s="13" t="s">
        <v>14756</v>
      </c>
      <c r="C826" s="13" t="s">
        <v>14746</v>
      </c>
      <c r="D826" s="13">
        <v>10.96</v>
      </c>
      <c r="E826" s="288">
        <v>4.84</v>
      </c>
      <c r="F826" s="292">
        <v>53.05</v>
      </c>
      <c r="G826" s="307"/>
    </row>
    <row r="827" s="283" customFormat="1" customHeight="1" spans="1:7">
      <c r="A827" s="288">
        <v>823</v>
      </c>
      <c r="B827" s="13" t="s">
        <v>14757</v>
      </c>
      <c r="C827" s="13" t="s">
        <v>14746</v>
      </c>
      <c r="D827" s="13">
        <v>20.73</v>
      </c>
      <c r="E827" s="288">
        <v>4.84</v>
      </c>
      <c r="F827" s="292">
        <v>100.33</v>
      </c>
      <c r="G827" s="307"/>
    </row>
    <row r="828" s="283" customFormat="1" customHeight="1" spans="1:7">
      <c r="A828" s="288">
        <v>824</v>
      </c>
      <c r="B828" s="13" t="s">
        <v>3977</v>
      </c>
      <c r="C828" s="13" t="s">
        <v>14746</v>
      </c>
      <c r="D828" s="13">
        <v>23.54</v>
      </c>
      <c r="E828" s="288">
        <v>4.84</v>
      </c>
      <c r="F828" s="292">
        <v>113.93</v>
      </c>
      <c r="G828" s="307"/>
    </row>
    <row r="829" s="283" customFormat="1" customHeight="1" spans="1:7">
      <c r="A829" s="288">
        <v>825</v>
      </c>
      <c r="B829" s="13" t="s">
        <v>404</v>
      </c>
      <c r="C829" s="13" t="s">
        <v>14746</v>
      </c>
      <c r="D829" s="13">
        <v>29.99</v>
      </c>
      <c r="E829" s="288">
        <v>4.84</v>
      </c>
      <c r="F829" s="292">
        <v>145.15</v>
      </c>
      <c r="G829" s="307"/>
    </row>
    <row r="830" s="283" customFormat="1" customHeight="1" spans="1:7">
      <c r="A830" s="288">
        <v>826</v>
      </c>
      <c r="B830" s="305" t="s">
        <v>14758</v>
      </c>
      <c r="C830" s="13" t="s">
        <v>14746</v>
      </c>
      <c r="D830" s="13">
        <v>23.7</v>
      </c>
      <c r="E830" s="288">
        <v>4.84</v>
      </c>
      <c r="F830" s="292">
        <v>114.71</v>
      </c>
      <c r="G830" s="307"/>
    </row>
    <row r="831" s="283" customFormat="1" customHeight="1" spans="1:7">
      <c r="A831" s="288">
        <v>827</v>
      </c>
      <c r="B831" s="13" t="s">
        <v>14759</v>
      </c>
      <c r="C831" s="13" t="s">
        <v>14746</v>
      </c>
      <c r="D831" s="13">
        <v>8.28</v>
      </c>
      <c r="E831" s="288">
        <v>4.84</v>
      </c>
      <c r="F831" s="292">
        <v>40.08</v>
      </c>
      <c r="G831" s="307"/>
    </row>
    <row r="832" s="283" customFormat="1" customHeight="1" spans="1:7">
      <c r="A832" s="288">
        <v>828</v>
      </c>
      <c r="B832" s="13" t="s">
        <v>3555</v>
      </c>
      <c r="C832" s="13" t="s">
        <v>14746</v>
      </c>
      <c r="D832" s="13">
        <v>13.67</v>
      </c>
      <c r="E832" s="288">
        <v>4.84</v>
      </c>
      <c r="F832" s="292">
        <v>66.16</v>
      </c>
      <c r="G832" s="307"/>
    </row>
    <row r="833" s="283" customFormat="1" customHeight="1" spans="1:7">
      <c r="A833" s="288">
        <v>829</v>
      </c>
      <c r="B833" s="13" t="s">
        <v>14760</v>
      </c>
      <c r="C833" s="13" t="s">
        <v>14746</v>
      </c>
      <c r="D833" s="13">
        <v>7.2</v>
      </c>
      <c r="E833" s="288">
        <v>4.84</v>
      </c>
      <c r="F833" s="292">
        <v>34.85</v>
      </c>
      <c r="G833" s="307"/>
    </row>
    <row r="834" s="283" customFormat="1" customHeight="1" spans="1:7">
      <c r="A834" s="288">
        <v>830</v>
      </c>
      <c r="B834" s="133" t="s">
        <v>14761</v>
      </c>
      <c r="C834" s="133" t="s">
        <v>14762</v>
      </c>
      <c r="D834" s="133">
        <v>9.35</v>
      </c>
      <c r="E834" s="288">
        <v>4.84</v>
      </c>
      <c r="F834" s="292">
        <v>45.25</v>
      </c>
      <c r="G834" s="307"/>
    </row>
    <row r="835" s="283" customFormat="1" customHeight="1" spans="1:7">
      <c r="A835" s="288">
        <v>831</v>
      </c>
      <c r="B835" s="133" t="s">
        <v>14763</v>
      </c>
      <c r="C835" s="133" t="s">
        <v>14746</v>
      </c>
      <c r="D835" s="133">
        <v>9.27</v>
      </c>
      <c r="E835" s="288">
        <v>4.84</v>
      </c>
      <c r="F835" s="292">
        <v>44.87</v>
      </c>
      <c r="G835" s="307"/>
    </row>
    <row r="836" s="283" customFormat="1" customHeight="1" spans="1:7">
      <c r="A836" s="288">
        <v>832</v>
      </c>
      <c r="B836" s="13" t="s">
        <v>14764</v>
      </c>
      <c r="C836" s="13" t="s">
        <v>14746</v>
      </c>
      <c r="D836" s="13">
        <v>13.25</v>
      </c>
      <c r="E836" s="288">
        <v>4.84</v>
      </c>
      <c r="F836" s="292">
        <v>64.13</v>
      </c>
      <c r="G836" s="307"/>
    </row>
    <row r="837" s="283" customFormat="1" customHeight="1" spans="1:7">
      <c r="A837" s="288">
        <v>833</v>
      </c>
      <c r="B837" s="133" t="s">
        <v>3179</v>
      </c>
      <c r="C837" s="133" t="s">
        <v>14746</v>
      </c>
      <c r="D837" s="133">
        <v>6.11</v>
      </c>
      <c r="E837" s="288">
        <v>4.84</v>
      </c>
      <c r="F837" s="292">
        <v>29.57</v>
      </c>
      <c r="G837" s="307"/>
    </row>
    <row r="838" s="283" customFormat="1" customHeight="1" spans="1:7">
      <c r="A838" s="288">
        <v>834</v>
      </c>
      <c r="B838" s="13" t="s">
        <v>14765</v>
      </c>
      <c r="C838" s="13" t="s">
        <v>14746</v>
      </c>
      <c r="D838" s="13">
        <v>26.56</v>
      </c>
      <c r="E838" s="288">
        <v>4.84</v>
      </c>
      <c r="F838" s="292">
        <v>128.55</v>
      </c>
      <c r="G838" s="307"/>
    </row>
    <row r="839" s="283" customFormat="1" customHeight="1" spans="1:7">
      <c r="A839" s="288">
        <v>835</v>
      </c>
      <c r="B839" s="13" t="s">
        <v>12786</v>
      </c>
      <c r="C839" s="13" t="s">
        <v>14746</v>
      </c>
      <c r="D839" s="13">
        <v>6.96</v>
      </c>
      <c r="E839" s="288">
        <v>4.84</v>
      </c>
      <c r="F839" s="292">
        <v>33.69</v>
      </c>
      <c r="G839" s="307"/>
    </row>
    <row r="840" s="283" customFormat="1" customHeight="1" spans="1:7">
      <c r="A840" s="288">
        <v>836</v>
      </c>
      <c r="B840" s="13" t="s">
        <v>14766</v>
      </c>
      <c r="C840" s="13" t="s">
        <v>14746</v>
      </c>
      <c r="D840" s="13">
        <v>9.72</v>
      </c>
      <c r="E840" s="288">
        <v>4.84</v>
      </c>
      <c r="F840" s="292">
        <v>47.04</v>
      </c>
      <c r="G840" s="307"/>
    </row>
    <row r="841" s="283" customFormat="1" customHeight="1" spans="1:7">
      <c r="A841" s="288">
        <v>837</v>
      </c>
      <c r="B841" s="13" t="s">
        <v>14767</v>
      </c>
      <c r="C841" s="13" t="s">
        <v>14746</v>
      </c>
      <c r="D841" s="13">
        <v>8.26</v>
      </c>
      <c r="E841" s="288">
        <v>4.84</v>
      </c>
      <c r="F841" s="292">
        <v>39.98</v>
      </c>
      <c r="G841" s="307"/>
    </row>
    <row r="842" s="283" customFormat="1" customHeight="1" spans="1:7">
      <c r="A842" s="288">
        <v>838</v>
      </c>
      <c r="B842" s="13" t="s">
        <v>14768</v>
      </c>
      <c r="C842" s="13" t="s">
        <v>14746</v>
      </c>
      <c r="D842" s="13">
        <v>12.45</v>
      </c>
      <c r="E842" s="288">
        <v>4.84</v>
      </c>
      <c r="F842" s="292">
        <v>60.26</v>
      </c>
      <c r="G842" s="307"/>
    </row>
    <row r="843" s="283" customFormat="1" customHeight="1" spans="1:7">
      <c r="A843" s="288">
        <v>839</v>
      </c>
      <c r="B843" s="13" t="s">
        <v>6960</v>
      </c>
      <c r="C843" s="13" t="s">
        <v>14746</v>
      </c>
      <c r="D843" s="13">
        <v>12.96</v>
      </c>
      <c r="E843" s="288">
        <v>4.84</v>
      </c>
      <c r="F843" s="292">
        <v>62.73</v>
      </c>
      <c r="G843" s="307"/>
    </row>
    <row r="844" s="283" customFormat="1" customHeight="1" spans="1:7">
      <c r="A844" s="288">
        <v>840</v>
      </c>
      <c r="B844" s="13" t="s">
        <v>5787</v>
      </c>
      <c r="C844" s="13" t="s">
        <v>14746</v>
      </c>
      <c r="D844" s="13">
        <v>19.23</v>
      </c>
      <c r="E844" s="288">
        <v>4.84</v>
      </c>
      <c r="F844" s="292">
        <v>93.07</v>
      </c>
      <c r="G844" s="307"/>
    </row>
    <row r="845" s="283" customFormat="1" customHeight="1" spans="1:7">
      <c r="A845" s="288">
        <v>841</v>
      </c>
      <c r="B845" s="13" t="s">
        <v>14769</v>
      </c>
      <c r="C845" s="13" t="s">
        <v>14746</v>
      </c>
      <c r="D845" s="13">
        <v>15.84</v>
      </c>
      <c r="E845" s="288">
        <v>4.84</v>
      </c>
      <c r="F845" s="292">
        <v>76.67</v>
      </c>
      <c r="G845" s="307"/>
    </row>
    <row r="846" s="283" customFormat="1" customHeight="1" spans="1:7">
      <c r="A846" s="288">
        <v>842</v>
      </c>
      <c r="B846" s="13" t="s">
        <v>14770</v>
      </c>
      <c r="C846" s="13" t="s">
        <v>14746</v>
      </c>
      <c r="D846" s="13">
        <v>23.7</v>
      </c>
      <c r="E846" s="288">
        <v>4.84</v>
      </c>
      <c r="F846" s="292">
        <v>114.71</v>
      </c>
      <c r="G846" s="307"/>
    </row>
    <row r="847" s="283" customFormat="1" customHeight="1" spans="1:7">
      <c r="A847" s="288">
        <v>843</v>
      </c>
      <c r="B847" s="13" t="s">
        <v>5009</v>
      </c>
      <c r="C847" s="13" t="s">
        <v>14746</v>
      </c>
      <c r="D847" s="13">
        <v>18.3</v>
      </c>
      <c r="E847" s="288">
        <v>4.84</v>
      </c>
      <c r="F847" s="292">
        <v>88.57</v>
      </c>
      <c r="G847" s="307"/>
    </row>
    <row r="848" s="283" customFormat="1" customHeight="1" spans="1:7">
      <c r="A848" s="288">
        <v>844</v>
      </c>
      <c r="B848" s="314" t="s">
        <v>14771</v>
      </c>
      <c r="C848" s="133" t="s">
        <v>14746</v>
      </c>
      <c r="D848" s="133">
        <v>32.96</v>
      </c>
      <c r="E848" s="288">
        <v>4.84</v>
      </c>
      <c r="F848" s="292">
        <v>159.53</v>
      </c>
      <c r="G848" s="307"/>
    </row>
    <row r="849" s="283" customFormat="1" customHeight="1" spans="1:7">
      <c r="A849" s="288">
        <v>845</v>
      </c>
      <c r="B849" s="315" t="s">
        <v>14772</v>
      </c>
      <c r="C849" s="13" t="s">
        <v>14746</v>
      </c>
      <c r="D849" s="13">
        <v>60</v>
      </c>
      <c r="E849" s="288">
        <v>4.84</v>
      </c>
      <c r="F849" s="292">
        <v>290.4</v>
      </c>
      <c r="G849" s="307"/>
    </row>
    <row r="850" s="283" customFormat="1" customHeight="1" spans="1:7">
      <c r="A850" s="288">
        <v>846</v>
      </c>
      <c r="B850" s="316" t="s">
        <v>14773</v>
      </c>
      <c r="C850" s="13" t="s">
        <v>14746</v>
      </c>
      <c r="D850" s="13">
        <v>34.59</v>
      </c>
      <c r="E850" s="288">
        <v>4.84</v>
      </c>
      <c r="F850" s="292">
        <v>167.42</v>
      </c>
      <c r="G850" s="307"/>
    </row>
    <row r="851" s="283" customFormat="1" customHeight="1" spans="1:7">
      <c r="A851" s="288">
        <v>847</v>
      </c>
      <c r="B851" s="317" t="s">
        <v>14774</v>
      </c>
      <c r="C851" s="13" t="s">
        <v>14746</v>
      </c>
      <c r="D851" s="13">
        <v>21.31</v>
      </c>
      <c r="E851" s="288">
        <v>4.84</v>
      </c>
      <c r="F851" s="292">
        <v>103.14</v>
      </c>
      <c r="G851" s="307"/>
    </row>
    <row r="852" s="283" customFormat="1" customHeight="1" spans="1:7">
      <c r="A852" s="288">
        <v>848</v>
      </c>
      <c r="B852" s="318" t="s">
        <v>9708</v>
      </c>
      <c r="C852" s="13" t="s">
        <v>14746</v>
      </c>
      <c r="D852" s="13">
        <v>48.98</v>
      </c>
      <c r="E852" s="288">
        <v>4.84</v>
      </c>
      <c r="F852" s="292">
        <v>237.06</v>
      </c>
      <c r="G852" s="307"/>
    </row>
    <row r="853" s="283" customFormat="1" customHeight="1" spans="1:7">
      <c r="A853" s="288">
        <v>849</v>
      </c>
      <c r="B853" s="319" t="s">
        <v>14775</v>
      </c>
      <c r="C853" s="13" t="s">
        <v>14746</v>
      </c>
      <c r="D853" s="13">
        <v>16.18</v>
      </c>
      <c r="E853" s="288">
        <v>4.84</v>
      </c>
      <c r="F853" s="292">
        <v>78.31</v>
      </c>
      <c r="G853" s="307"/>
    </row>
    <row r="854" s="283" customFormat="1" customHeight="1" spans="1:7">
      <c r="A854" s="288">
        <v>850</v>
      </c>
      <c r="B854" s="319" t="s">
        <v>2554</v>
      </c>
      <c r="C854" s="13" t="s">
        <v>14746</v>
      </c>
      <c r="D854" s="13">
        <v>3.25</v>
      </c>
      <c r="E854" s="288">
        <v>4.84</v>
      </c>
      <c r="F854" s="292">
        <v>15.73</v>
      </c>
      <c r="G854" s="307"/>
    </row>
    <row r="855" s="283" customFormat="1" customHeight="1" spans="1:7">
      <c r="A855" s="288">
        <v>851</v>
      </c>
      <c r="B855" s="320" t="s">
        <v>14776</v>
      </c>
      <c r="C855" s="13" t="s">
        <v>14746</v>
      </c>
      <c r="D855" s="13">
        <v>18.92</v>
      </c>
      <c r="E855" s="288">
        <v>4.84</v>
      </c>
      <c r="F855" s="292">
        <v>91.57</v>
      </c>
      <c r="G855" s="307"/>
    </row>
    <row r="856" s="283" customFormat="1" customHeight="1" spans="1:7">
      <c r="A856" s="288">
        <v>852</v>
      </c>
      <c r="B856" s="305" t="s">
        <v>14777</v>
      </c>
      <c r="C856" s="13" t="s">
        <v>14778</v>
      </c>
      <c r="D856" s="13">
        <v>9.6</v>
      </c>
      <c r="E856" s="288">
        <v>4.84</v>
      </c>
      <c r="F856" s="292">
        <v>46.46</v>
      </c>
      <c r="G856" s="307"/>
    </row>
    <row r="857" s="283" customFormat="1" customHeight="1" spans="1:7">
      <c r="A857" s="288">
        <v>853</v>
      </c>
      <c r="B857" s="13" t="s">
        <v>14740</v>
      </c>
      <c r="C857" s="13" t="s">
        <v>14778</v>
      </c>
      <c r="D857" s="13">
        <v>9.9</v>
      </c>
      <c r="E857" s="288">
        <v>4.84</v>
      </c>
      <c r="F857" s="292">
        <v>47.92</v>
      </c>
      <c r="G857" s="307"/>
    </row>
    <row r="858" s="283" customFormat="1" customHeight="1" spans="1:7">
      <c r="A858" s="288">
        <v>854</v>
      </c>
      <c r="B858" s="13" t="s">
        <v>14779</v>
      </c>
      <c r="C858" s="13" t="s">
        <v>14778</v>
      </c>
      <c r="D858" s="13">
        <v>4.7</v>
      </c>
      <c r="E858" s="288">
        <v>4.84</v>
      </c>
      <c r="F858" s="292">
        <v>22.75</v>
      </c>
      <c r="G858" s="307"/>
    </row>
    <row r="859" s="283" customFormat="1" customHeight="1" spans="1:7">
      <c r="A859" s="288">
        <v>855</v>
      </c>
      <c r="B859" s="13" t="s">
        <v>14780</v>
      </c>
      <c r="C859" s="13" t="s">
        <v>14778</v>
      </c>
      <c r="D859" s="13">
        <v>3.89</v>
      </c>
      <c r="E859" s="288">
        <v>4.84</v>
      </c>
      <c r="F859" s="292">
        <v>18.83</v>
      </c>
      <c r="G859" s="307"/>
    </row>
    <row r="860" s="283" customFormat="1" customHeight="1" spans="1:7">
      <c r="A860" s="288">
        <v>856</v>
      </c>
      <c r="B860" s="13" t="s">
        <v>14781</v>
      </c>
      <c r="C860" s="13" t="s">
        <v>14778</v>
      </c>
      <c r="D860" s="13">
        <v>15.99</v>
      </c>
      <c r="E860" s="288">
        <v>4.84</v>
      </c>
      <c r="F860" s="292">
        <v>77.39</v>
      </c>
      <c r="G860" s="307"/>
    </row>
    <row r="861" s="283" customFormat="1" customHeight="1" spans="1:7">
      <c r="A861" s="288">
        <v>857</v>
      </c>
      <c r="B861" s="305" t="s">
        <v>14671</v>
      </c>
      <c r="C861" s="13" t="s">
        <v>14778</v>
      </c>
      <c r="D861" s="13">
        <v>10.46</v>
      </c>
      <c r="E861" s="288">
        <v>4.84</v>
      </c>
      <c r="F861" s="292">
        <v>50.63</v>
      </c>
      <c r="G861" s="307"/>
    </row>
    <row r="862" s="283" customFormat="1" customHeight="1" spans="1:7">
      <c r="A862" s="288">
        <v>858</v>
      </c>
      <c r="B862" s="13" t="s">
        <v>14782</v>
      </c>
      <c r="C862" s="13" t="s">
        <v>14778</v>
      </c>
      <c r="D862" s="13">
        <v>11.81</v>
      </c>
      <c r="E862" s="288">
        <v>4.84</v>
      </c>
      <c r="F862" s="292">
        <v>57.16</v>
      </c>
      <c r="G862" s="307"/>
    </row>
    <row r="863" s="283" customFormat="1" customHeight="1" spans="1:7">
      <c r="A863" s="288">
        <v>859</v>
      </c>
      <c r="B863" s="13" t="s">
        <v>3661</v>
      </c>
      <c r="C863" s="13" t="s">
        <v>14778</v>
      </c>
      <c r="D863" s="13">
        <v>7.17</v>
      </c>
      <c r="E863" s="288">
        <v>4.84</v>
      </c>
      <c r="F863" s="292">
        <v>34.7</v>
      </c>
      <c r="G863" s="307"/>
    </row>
    <row r="864" s="283" customFormat="1" customHeight="1" spans="1:7">
      <c r="A864" s="288">
        <v>860</v>
      </c>
      <c r="B864" s="13" t="s">
        <v>14783</v>
      </c>
      <c r="C864" s="13" t="s">
        <v>14778</v>
      </c>
      <c r="D864" s="13">
        <v>13.69</v>
      </c>
      <c r="E864" s="288">
        <v>4.84</v>
      </c>
      <c r="F864" s="292">
        <v>66.26</v>
      </c>
      <c r="G864" s="307"/>
    </row>
    <row r="865" s="283" customFormat="1" customHeight="1" spans="1:7">
      <c r="A865" s="288">
        <v>861</v>
      </c>
      <c r="B865" s="13" t="s">
        <v>14784</v>
      </c>
      <c r="C865" s="13" t="s">
        <v>14778</v>
      </c>
      <c r="D865" s="13">
        <v>7.71</v>
      </c>
      <c r="E865" s="288">
        <v>4.84</v>
      </c>
      <c r="F865" s="292">
        <v>37.32</v>
      </c>
      <c r="G865" s="307"/>
    </row>
    <row r="866" s="283" customFormat="1" customHeight="1" spans="1:7">
      <c r="A866" s="288">
        <v>862</v>
      </c>
      <c r="B866" s="13" t="s">
        <v>10861</v>
      </c>
      <c r="C866" s="13" t="s">
        <v>14778</v>
      </c>
      <c r="D866" s="13">
        <v>5.99</v>
      </c>
      <c r="E866" s="288">
        <v>4.84</v>
      </c>
      <c r="F866" s="292">
        <v>28.99</v>
      </c>
      <c r="G866" s="307"/>
    </row>
    <row r="867" s="283" customFormat="1" customHeight="1" spans="1:7">
      <c r="A867" s="288">
        <v>863</v>
      </c>
      <c r="B867" s="305" t="s">
        <v>14785</v>
      </c>
      <c r="C867" s="13" t="s">
        <v>14778</v>
      </c>
      <c r="D867" s="13">
        <v>12.51</v>
      </c>
      <c r="E867" s="288">
        <v>4.84</v>
      </c>
      <c r="F867" s="292">
        <v>60.55</v>
      </c>
      <c r="G867" s="307"/>
    </row>
    <row r="868" s="283" customFormat="1" customHeight="1" spans="1:7">
      <c r="A868" s="288">
        <v>864</v>
      </c>
      <c r="B868" s="13" t="s">
        <v>14786</v>
      </c>
      <c r="C868" s="13" t="s">
        <v>14778</v>
      </c>
      <c r="D868" s="13">
        <v>5.39</v>
      </c>
      <c r="E868" s="288">
        <v>4.84</v>
      </c>
      <c r="F868" s="292">
        <v>26.09</v>
      </c>
      <c r="G868" s="307"/>
    </row>
    <row r="869" s="283" customFormat="1" customHeight="1" spans="1:7">
      <c r="A869" s="288">
        <v>865</v>
      </c>
      <c r="B869" s="305" t="s">
        <v>14787</v>
      </c>
      <c r="C869" s="13" t="s">
        <v>14778</v>
      </c>
      <c r="D869" s="13">
        <v>6.95</v>
      </c>
      <c r="E869" s="288">
        <v>4.84</v>
      </c>
      <c r="F869" s="292">
        <v>33.64</v>
      </c>
      <c r="G869" s="307"/>
    </row>
    <row r="870" s="283" customFormat="1" customHeight="1" spans="1:7">
      <c r="A870" s="288">
        <v>866</v>
      </c>
      <c r="B870" s="13" t="s">
        <v>4745</v>
      </c>
      <c r="C870" s="13" t="s">
        <v>14778</v>
      </c>
      <c r="D870" s="13">
        <v>6.06</v>
      </c>
      <c r="E870" s="288">
        <v>4.84</v>
      </c>
      <c r="F870" s="292">
        <v>29.33</v>
      </c>
      <c r="G870" s="307"/>
    </row>
    <row r="871" s="283" customFormat="1" customHeight="1" spans="1:7">
      <c r="A871" s="288">
        <v>867</v>
      </c>
      <c r="B871" s="13" t="s">
        <v>14515</v>
      </c>
      <c r="C871" s="13" t="s">
        <v>14778</v>
      </c>
      <c r="D871" s="13">
        <v>11.12</v>
      </c>
      <c r="E871" s="288">
        <v>4.84</v>
      </c>
      <c r="F871" s="292">
        <v>53.82</v>
      </c>
      <c r="G871" s="307"/>
    </row>
    <row r="872" s="283" customFormat="1" customHeight="1" spans="1:7">
      <c r="A872" s="288">
        <v>868</v>
      </c>
      <c r="B872" s="13" t="s">
        <v>13865</v>
      </c>
      <c r="C872" s="13" t="s">
        <v>14778</v>
      </c>
      <c r="D872" s="13">
        <v>8.61</v>
      </c>
      <c r="E872" s="288">
        <v>4.84</v>
      </c>
      <c r="F872" s="292">
        <v>41.67</v>
      </c>
      <c r="G872" s="307"/>
    </row>
    <row r="873" s="283" customFormat="1" customHeight="1" spans="1:7">
      <c r="A873" s="288">
        <v>869</v>
      </c>
      <c r="B873" s="13" t="s">
        <v>14788</v>
      </c>
      <c r="C873" s="13" t="s">
        <v>14778</v>
      </c>
      <c r="D873" s="13">
        <v>7.16</v>
      </c>
      <c r="E873" s="288">
        <v>4.84</v>
      </c>
      <c r="F873" s="292">
        <v>34.65</v>
      </c>
      <c r="G873" s="307"/>
    </row>
    <row r="874" s="283" customFormat="1" customHeight="1" spans="1:7">
      <c r="A874" s="288">
        <v>870</v>
      </c>
      <c r="B874" s="13" t="s">
        <v>14789</v>
      </c>
      <c r="C874" s="13" t="s">
        <v>14778</v>
      </c>
      <c r="D874" s="13">
        <v>8.42</v>
      </c>
      <c r="E874" s="288">
        <v>4.84</v>
      </c>
      <c r="F874" s="292">
        <v>40.75</v>
      </c>
      <c r="G874" s="307"/>
    </row>
    <row r="875" s="283" customFormat="1" customHeight="1" spans="1:7">
      <c r="A875" s="288">
        <v>871</v>
      </c>
      <c r="B875" s="13" t="s">
        <v>14790</v>
      </c>
      <c r="C875" s="13" t="s">
        <v>14778</v>
      </c>
      <c r="D875" s="13">
        <v>6.77</v>
      </c>
      <c r="E875" s="288">
        <v>4.84</v>
      </c>
      <c r="F875" s="292">
        <v>32.77</v>
      </c>
      <c r="G875" s="307"/>
    </row>
    <row r="876" s="283" customFormat="1" customHeight="1" spans="1:7">
      <c r="A876" s="288">
        <v>872</v>
      </c>
      <c r="B876" s="321" t="s">
        <v>4813</v>
      </c>
      <c r="C876" s="133" t="s">
        <v>14778</v>
      </c>
      <c r="D876" s="133">
        <v>4.93</v>
      </c>
      <c r="E876" s="288">
        <v>4.84</v>
      </c>
      <c r="F876" s="292">
        <v>23.86</v>
      </c>
      <c r="G876" s="307"/>
    </row>
    <row r="877" s="283" customFormat="1" customHeight="1" spans="1:7">
      <c r="A877" s="288">
        <v>873</v>
      </c>
      <c r="B877" s="13" t="s">
        <v>4741</v>
      </c>
      <c r="C877" s="13" t="s">
        <v>14778</v>
      </c>
      <c r="D877" s="13">
        <v>5.42</v>
      </c>
      <c r="E877" s="288">
        <v>4.84</v>
      </c>
      <c r="F877" s="292">
        <v>26.23</v>
      </c>
      <c r="G877" s="307"/>
    </row>
    <row r="878" s="283" customFormat="1" customHeight="1" spans="1:7">
      <c r="A878" s="288">
        <v>874</v>
      </c>
      <c r="B878" s="13" t="s">
        <v>14791</v>
      </c>
      <c r="C878" s="13" t="s">
        <v>14778</v>
      </c>
      <c r="D878" s="13">
        <v>5.88</v>
      </c>
      <c r="E878" s="288">
        <v>4.84</v>
      </c>
      <c r="F878" s="292">
        <v>28.46</v>
      </c>
      <c r="G878" s="307"/>
    </row>
    <row r="879" s="283" customFormat="1" customHeight="1" spans="1:7">
      <c r="A879" s="288">
        <v>875</v>
      </c>
      <c r="B879" s="13" t="s">
        <v>14792</v>
      </c>
      <c r="C879" s="13" t="s">
        <v>14778</v>
      </c>
      <c r="D879" s="13">
        <v>5.03</v>
      </c>
      <c r="E879" s="288">
        <v>4.84</v>
      </c>
      <c r="F879" s="292">
        <v>24.35</v>
      </c>
      <c r="G879" s="307"/>
    </row>
    <row r="880" s="283" customFormat="1" customHeight="1" spans="1:7">
      <c r="A880" s="288">
        <v>876</v>
      </c>
      <c r="B880" s="13" t="s">
        <v>4175</v>
      </c>
      <c r="C880" s="13" t="s">
        <v>14778</v>
      </c>
      <c r="D880" s="13">
        <v>7.87</v>
      </c>
      <c r="E880" s="288">
        <v>4.84</v>
      </c>
      <c r="F880" s="292">
        <v>38.09</v>
      </c>
      <c r="G880" s="307"/>
    </row>
    <row r="881" s="283" customFormat="1" customHeight="1" spans="1:7">
      <c r="A881" s="288">
        <v>877</v>
      </c>
      <c r="B881" s="13" t="s">
        <v>14793</v>
      </c>
      <c r="C881" s="13" t="s">
        <v>14778</v>
      </c>
      <c r="D881" s="13">
        <v>12.34</v>
      </c>
      <c r="E881" s="288">
        <v>4.84</v>
      </c>
      <c r="F881" s="292">
        <v>59.73</v>
      </c>
      <c r="G881" s="307"/>
    </row>
    <row r="882" s="283" customFormat="1" customHeight="1" spans="1:7">
      <c r="A882" s="288">
        <v>878</v>
      </c>
      <c r="B882" s="13" t="s">
        <v>14794</v>
      </c>
      <c r="C882" s="13" t="s">
        <v>14778</v>
      </c>
      <c r="D882" s="13">
        <v>2.6</v>
      </c>
      <c r="E882" s="288">
        <v>4.84</v>
      </c>
      <c r="F882" s="292">
        <v>12.58</v>
      </c>
      <c r="G882" s="307"/>
    </row>
    <row r="883" s="283" customFormat="1" customHeight="1" spans="1:7">
      <c r="A883" s="288">
        <v>879</v>
      </c>
      <c r="B883" s="13" t="s">
        <v>6796</v>
      </c>
      <c r="C883" s="13" t="s">
        <v>14778</v>
      </c>
      <c r="D883" s="13">
        <v>3.4</v>
      </c>
      <c r="E883" s="288">
        <v>4.84</v>
      </c>
      <c r="F883" s="292">
        <v>16.46</v>
      </c>
      <c r="G883" s="307"/>
    </row>
    <row r="884" s="283" customFormat="1" customHeight="1" spans="1:7">
      <c r="A884" s="288">
        <v>880</v>
      </c>
      <c r="B884" s="13" t="s">
        <v>14795</v>
      </c>
      <c r="C884" s="13" t="s">
        <v>14778</v>
      </c>
      <c r="D884" s="13">
        <v>3.55</v>
      </c>
      <c r="E884" s="288">
        <v>4.84</v>
      </c>
      <c r="F884" s="292">
        <v>17.18</v>
      </c>
      <c r="G884" s="307"/>
    </row>
    <row r="885" s="283" customFormat="1" customHeight="1" spans="1:7">
      <c r="A885" s="288">
        <v>881</v>
      </c>
      <c r="B885" s="13" t="s">
        <v>3224</v>
      </c>
      <c r="C885" s="13" t="s">
        <v>14778</v>
      </c>
      <c r="D885" s="13">
        <v>11.45</v>
      </c>
      <c r="E885" s="288">
        <v>4.84</v>
      </c>
      <c r="F885" s="292">
        <v>55.42</v>
      </c>
      <c r="G885" s="307"/>
    </row>
    <row r="886" s="283" customFormat="1" customHeight="1" spans="1:7">
      <c r="A886" s="288">
        <v>882</v>
      </c>
      <c r="B886" s="13" t="s">
        <v>14796</v>
      </c>
      <c r="C886" s="13" t="s">
        <v>14778</v>
      </c>
      <c r="D886" s="13">
        <v>7.51</v>
      </c>
      <c r="E886" s="288">
        <v>4.84</v>
      </c>
      <c r="F886" s="292">
        <v>36.35</v>
      </c>
      <c r="G886" s="307"/>
    </row>
    <row r="887" s="283" customFormat="1" customHeight="1" spans="1:7">
      <c r="A887" s="288">
        <v>883</v>
      </c>
      <c r="B887" s="13" t="s">
        <v>6794</v>
      </c>
      <c r="C887" s="13" t="s">
        <v>14778</v>
      </c>
      <c r="D887" s="13">
        <v>8.33</v>
      </c>
      <c r="E887" s="288">
        <v>4.84</v>
      </c>
      <c r="F887" s="292">
        <v>40.32</v>
      </c>
      <c r="G887" s="307"/>
    </row>
    <row r="888" s="283" customFormat="1" customHeight="1" spans="1:7">
      <c r="A888" s="288">
        <v>884</v>
      </c>
      <c r="B888" s="13" t="s">
        <v>12897</v>
      </c>
      <c r="C888" s="13" t="s">
        <v>14778</v>
      </c>
      <c r="D888" s="13">
        <v>3.79</v>
      </c>
      <c r="E888" s="288">
        <v>4.84</v>
      </c>
      <c r="F888" s="292">
        <v>18.34</v>
      </c>
      <c r="G888" s="307"/>
    </row>
    <row r="889" s="283" customFormat="1" customHeight="1" spans="1:7">
      <c r="A889" s="288">
        <v>885</v>
      </c>
      <c r="B889" s="13" t="s">
        <v>4442</v>
      </c>
      <c r="C889" s="13" t="s">
        <v>14778</v>
      </c>
      <c r="D889" s="13">
        <v>6.12</v>
      </c>
      <c r="E889" s="288">
        <v>4.84</v>
      </c>
      <c r="F889" s="292">
        <v>29.62</v>
      </c>
      <c r="G889" s="307"/>
    </row>
    <row r="890" s="283" customFormat="1" customHeight="1" spans="1:7">
      <c r="A890" s="288">
        <v>886</v>
      </c>
      <c r="B890" s="13" t="s">
        <v>14797</v>
      </c>
      <c r="C890" s="13" t="s">
        <v>14778</v>
      </c>
      <c r="D890" s="13">
        <v>4.11</v>
      </c>
      <c r="E890" s="288">
        <v>4.84</v>
      </c>
      <c r="F890" s="292">
        <v>19.89</v>
      </c>
      <c r="G890" s="307"/>
    </row>
    <row r="891" s="283" customFormat="1" customHeight="1" spans="1:7">
      <c r="A891" s="288">
        <v>887</v>
      </c>
      <c r="B891" s="13" t="s">
        <v>10268</v>
      </c>
      <c r="C891" s="13" t="s">
        <v>14778</v>
      </c>
      <c r="D891" s="13">
        <v>17.87</v>
      </c>
      <c r="E891" s="288">
        <v>4.84</v>
      </c>
      <c r="F891" s="292">
        <v>86.49</v>
      </c>
      <c r="G891" s="307"/>
    </row>
    <row r="892" s="283" customFormat="1" customHeight="1" spans="1:7">
      <c r="A892" s="288">
        <v>888</v>
      </c>
      <c r="B892" s="13" t="s">
        <v>919</v>
      </c>
      <c r="C892" s="13" t="s">
        <v>14778</v>
      </c>
      <c r="D892" s="13">
        <v>7.89</v>
      </c>
      <c r="E892" s="288">
        <v>4.84</v>
      </c>
      <c r="F892" s="292">
        <v>38.19</v>
      </c>
      <c r="G892" s="307"/>
    </row>
    <row r="893" s="283" customFormat="1" customHeight="1" spans="1:7">
      <c r="A893" s="288">
        <v>889</v>
      </c>
      <c r="B893" s="13" t="s">
        <v>14654</v>
      </c>
      <c r="C893" s="13" t="s">
        <v>14778</v>
      </c>
      <c r="D893" s="13">
        <v>18.89</v>
      </c>
      <c r="E893" s="288">
        <v>4.84</v>
      </c>
      <c r="F893" s="292">
        <v>91.43</v>
      </c>
      <c r="G893" s="307"/>
    </row>
    <row r="894" s="283" customFormat="1" customHeight="1" spans="1:7">
      <c r="A894" s="288">
        <v>890</v>
      </c>
      <c r="B894" s="305" t="s">
        <v>14798</v>
      </c>
      <c r="C894" s="13" t="s">
        <v>14778</v>
      </c>
      <c r="D894" s="13">
        <v>14.72</v>
      </c>
      <c r="E894" s="288">
        <v>4.84</v>
      </c>
      <c r="F894" s="292">
        <v>71.24</v>
      </c>
      <c r="G894" s="307"/>
    </row>
    <row r="895" s="283" customFormat="1" customHeight="1" spans="1:7">
      <c r="A895" s="288">
        <v>891</v>
      </c>
      <c r="B895" s="13" t="s">
        <v>14799</v>
      </c>
      <c r="C895" s="13" t="s">
        <v>14778</v>
      </c>
      <c r="D895" s="13">
        <v>12.49</v>
      </c>
      <c r="E895" s="288">
        <v>4.84</v>
      </c>
      <c r="F895" s="292">
        <v>60.45</v>
      </c>
      <c r="G895" s="307"/>
    </row>
    <row r="896" s="283" customFormat="1" customHeight="1" spans="1:7">
      <c r="A896" s="288">
        <v>892</v>
      </c>
      <c r="B896" s="13" t="s">
        <v>4154</v>
      </c>
      <c r="C896" s="13" t="s">
        <v>14778</v>
      </c>
      <c r="D896" s="13">
        <v>7.37</v>
      </c>
      <c r="E896" s="288">
        <v>4.84</v>
      </c>
      <c r="F896" s="292">
        <v>35.67</v>
      </c>
      <c r="G896" s="307"/>
    </row>
    <row r="897" s="283" customFormat="1" customHeight="1" spans="1:7">
      <c r="A897" s="288">
        <v>893</v>
      </c>
      <c r="B897" s="13" t="s">
        <v>14800</v>
      </c>
      <c r="C897" s="13" t="s">
        <v>14778</v>
      </c>
      <c r="D897" s="13">
        <v>6.45</v>
      </c>
      <c r="E897" s="288">
        <v>4.84</v>
      </c>
      <c r="F897" s="292">
        <v>31.22</v>
      </c>
      <c r="G897" s="307"/>
    </row>
    <row r="898" s="283" customFormat="1" customHeight="1" spans="1:7">
      <c r="A898" s="288">
        <v>894</v>
      </c>
      <c r="B898" s="13" t="s">
        <v>14801</v>
      </c>
      <c r="C898" s="13" t="s">
        <v>14778</v>
      </c>
      <c r="D898" s="13">
        <v>11.21</v>
      </c>
      <c r="E898" s="288">
        <v>4.84</v>
      </c>
      <c r="F898" s="292">
        <v>54.26</v>
      </c>
      <c r="G898" s="307"/>
    </row>
    <row r="899" s="283" customFormat="1" customHeight="1" spans="1:7">
      <c r="A899" s="288">
        <v>895</v>
      </c>
      <c r="B899" s="13" t="s">
        <v>7000</v>
      </c>
      <c r="C899" s="13" t="s">
        <v>14778</v>
      </c>
      <c r="D899" s="13">
        <v>16.79</v>
      </c>
      <c r="E899" s="288">
        <v>4.84</v>
      </c>
      <c r="F899" s="292">
        <v>81.26</v>
      </c>
      <c r="G899" s="307"/>
    </row>
    <row r="900" s="283" customFormat="1" customHeight="1" spans="1:7">
      <c r="A900" s="288">
        <v>896</v>
      </c>
      <c r="B900" s="13" t="s">
        <v>14802</v>
      </c>
      <c r="C900" s="13" t="s">
        <v>14778</v>
      </c>
      <c r="D900" s="13">
        <v>8.2</v>
      </c>
      <c r="E900" s="288">
        <v>4.84</v>
      </c>
      <c r="F900" s="292">
        <v>39.69</v>
      </c>
      <c r="G900" s="307"/>
    </row>
    <row r="901" s="283" customFormat="1" customHeight="1" spans="1:7">
      <c r="A901" s="288">
        <v>897</v>
      </c>
      <c r="B901" s="13" t="s">
        <v>6812</v>
      </c>
      <c r="C901" s="13" t="s">
        <v>14778</v>
      </c>
      <c r="D901" s="13">
        <v>16.79</v>
      </c>
      <c r="E901" s="288">
        <v>4.84</v>
      </c>
      <c r="F901" s="292">
        <v>81.26</v>
      </c>
      <c r="G901" s="307"/>
    </row>
    <row r="902" s="283" customFormat="1" customHeight="1" spans="1:7">
      <c r="A902" s="288">
        <v>898</v>
      </c>
      <c r="B902" s="13" t="s">
        <v>14803</v>
      </c>
      <c r="C902" s="13" t="s">
        <v>14778</v>
      </c>
      <c r="D902" s="13">
        <v>3.83</v>
      </c>
      <c r="E902" s="288">
        <v>4.84</v>
      </c>
      <c r="F902" s="292">
        <v>18.54</v>
      </c>
      <c r="G902" s="307"/>
    </row>
    <row r="903" s="283" customFormat="1" customHeight="1" spans="1:7">
      <c r="A903" s="288">
        <v>899</v>
      </c>
      <c r="B903" s="13" t="s">
        <v>14804</v>
      </c>
      <c r="C903" s="13" t="s">
        <v>14778</v>
      </c>
      <c r="D903" s="13">
        <v>7.11</v>
      </c>
      <c r="E903" s="288">
        <v>4.84</v>
      </c>
      <c r="F903" s="292">
        <v>34.41</v>
      </c>
      <c r="G903" s="307"/>
    </row>
    <row r="904" s="283" customFormat="1" customHeight="1" spans="1:7">
      <c r="A904" s="288">
        <v>900</v>
      </c>
      <c r="B904" s="13" t="s">
        <v>14805</v>
      </c>
      <c r="C904" s="13" t="s">
        <v>14778</v>
      </c>
      <c r="D904" s="13">
        <v>14.99</v>
      </c>
      <c r="E904" s="288">
        <v>4.84</v>
      </c>
      <c r="F904" s="292">
        <v>72.55</v>
      </c>
      <c r="G904" s="307"/>
    </row>
    <row r="905" s="283" customFormat="1" customHeight="1" spans="1:7">
      <c r="A905" s="288">
        <v>901</v>
      </c>
      <c r="B905" s="13" t="s">
        <v>2397</v>
      </c>
      <c r="C905" s="13" t="s">
        <v>14778</v>
      </c>
      <c r="D905" s="13">
        <v>14.62</v>
      </c>
      <c r="E905" s="288">
        <v>4.84</v>
      </c>
      <c r="F905" s="292">
        <v>70.76</v>
      </c>
      <c r="G905" s="307"/>
    </row>
    <row r="906" s="283" customFormat="1" customHeight="1" spans="1:7">
      <c r="A906" s="288">
        <v>902</v>
      </c>
      <c r="B906" s="133" t="s">
        <v>14806</v>
      </c>
      <c r="C906" s="133" t="s">
        <v>14778</v>
      </c>
      <c r="D906" s="133">
        <v>7.04</v>
      </c>
      <c r="E906" s="288">
        <v>4.84</v>
      </c>
      <c r="F906" s="292">
        <v>34.07</v>
      </c>
      <c r="G906" s="307"/>
    </row>
    <row r="907" s="283" customFormat="1" customHeight="1" spans="1:7">
      <c r="A907" s="288">
        <v>903</v>
      </c>
      <c r="B907" s="13" t="s">
        <v>14807</v>
      </c>
      <c r="C907" s="13" t="s">
        <v>14778</v>
      </c>
      <c r="D907" s="13">
        <v>8.17</v>
      </c>
      <c r="E907" s="288">
        <v>4.84</v>
      </c>
      <c r="F907" s="292">
        <v>39.54</v>
      </c>
      <c r="G907" s="307"/>
    </row>
    <row r="908" s="283" customFormat="1" customHeight="1" spans="1:7">
      <c r="A908" s="288">
        <v>904</v>
      </c>
      <c r="B908" s="13" t="s">
        <v>14808</v>
      </c>
      <c r="C908" s="13" t="s">
        <v>14778</v>
      </c>
      <c r="D908" s="13">
        <v>12.75</v>
      </c>
      <c r="E908" s="288">
        <v>4.84</v>
      </c>
      <c r="F908" s="292">
        <v>61.71</v>
      </c>
      <c r="G908" s="307"/>
    </row>
    <row r="909" s="283" customFormat="1" customHeight="1" spans="1:7">
      <c r="A909" s="288">
        <v>905</v>
      </c>
      <c r="B909" s="13" t="s">
        <v>14809</v>
      </c>
      <c r="C909" s="13" t="s">
        <v>14778</v>
      </c>
      <c r="D909" s="13">
        <v>3.97</v>
      </c>
      <c r="E909" s="288">
        <v>4.84</v>
      </c>
      <c r="F909" s="292">
        <v>19.21</v>
      </c>
      <c r="G909" s="307"/>
    </row>
    <row r="910" s="283" customFormat="1" customHeight="1" spans="1:7">
      <c r="A910" s="288">
        <v>906</v>
      </c>
      <c r="B910" s="133" t="s">
        <v>1004</v>
      </c>
      <c r="C910" s="133" t="s">
        <v>14778</v>
      </c>
      <c r="D910" s="133">
        <v>5.73</v>
      </c>
      <c r="E910" s="288">
        <v>4.84</v>
      </c>
      <c r="F910" s="292">
        <v>27.73</v>
      </c>
      <c r="G910" s="307"/>
    </row>
    <row r="911" s="283" customFormat="1" customHeight="1" spans="1:7">
      <c r="A911" s="288">
        <v>907</v>
      </c>
      <c r="B911" s="13" t="s">
        <v>14810</v>
      </c>
      <c r="C911" s="13" t="s">
        <v>14778</v>
      </c>
      <c r="D911" s="13">
        <v>6.76</v>
      </c>
      <c r="E911" s="288">
        <v>4.84</v>
      </c>
      <c r="F911" s="292">
        <v>32.72</v>
      </c>
      <c r="G911" s="307"/>
    </row>
    <row r="912" s="283" customFormat="1" customHeight="1" spans="1:7">
      <c r="A912" s="288">
        <v>908</v>
      </c>
      <c r="B912" s="13" t="s">
        <v>12289</v>
      </c>
      <c r="C912" s="13" t="s">
        <v>14778</v>
      </c>
      <c r="D912" s="13">
        <v>2.33</v>
      </c>
      <c r="E912" s="288">
        <v>4.84</v>
      </c>
      <c r="F912" s="292">
        <v>11.28</v>
      </c>
      <c r="G912" s="307"/>
    </row>
    <row r="913" s="283" customFormat="1" customHeight="1" spans="1:7">
      <c r="A913" s="288">
        <v>909</v>
      </c>
      <c r="B913" s="13" t="s">
        <v>14811</v>
      </c>
      <c r="C913" s="13" t="s">
        <v>14778</v>
      </c>
      <c r="D913" s="13">
        <v>4.13</v>
      </c>
      <c r="E913" s="288">
        <v>4.84</v>
      </c>
      <c r="F913" s="292">
        <v>19.99</v>
      </c>
      <c r="G913" s="307"/>
    </row>
    <row r="914" s="283" customFormat="1" customHeight="1" spans="1:7">
      <c r="A914" s="288">
        <v>910</v>
      </c>
      <c r="B914" s="13" t="s">
        <v>4311</v>
      </c>
      <c r="C914" s="13" t="s">
        <v>14778</v>
      </c>
      <c r="D914" s="13">
        <v>10.39</v>
      </c>
      <c r="E914" s="288">
        <v>4.84</v>
      </c>
      <c r="F914" s="292">
        <v>50.29</v>
      </c>
      <c r="G914" s="307"/>
    </row>
    <row r="915" s="283" customFormat="1" customHeight="1" spans="1:7">
      <c r="A915" s="288">
        <v>911</v>
      </c>
      <c r="B915" s="13" t="s">
        <v>2397</v>
      </c>
      <c r="C915" s="13" t="s">
        <v>14778</v>
      </c>
      <c r="D915" s="13">
        <v>7.22</v>
      </c>
      <c r="E915" s="288">
        <v>4.84</v>
      </c>
      <c r="F915" s="292">
        <v>34.94</v>
      </c>
      <c r="G915" s="307"/>
    </row>
    <row r="916" s="283" customFormat="1" customHeight="1" spans="1:7">
      <c r="A916" s="288">
        <v>912</v>
      </c>
      <c r="B916" s="13" t="s">
        <v>14812</v>
      </c>
      <c r="C916" s="13" t="s">
        <v>14778</v>
      </c>
      <c r="D916" s="13">
        <v>2.51</v>
      </c>
      <c r="E916" s="288">
        <v>4.84</v>
      </c>
      <c r="F916" s="292">
        <v>12.15</v>
      </c>
      <c r="G916" s="307"/>
    </row>
    <row r="917" s="283" customFormat="1" customHeight="1" spans="1:7">
      <c r="A917" s="288">
        <v>913</v>
      </c>
      <c r="B917" s="13" t="s">
        <v>14813</v>
      </c>
      <c r="C917" s="13" t="s">
        <v>14778</v>
      </c>
      <c r="D917" s="13">
        <v>6.22</v>
      </c>
      <c r="E917" s="288">
        <v>4.84</v>
      </c>
      <c r="F917" s="292">
        <v>30.1</v>
      </c>
      <c r="G917" s="307"/>
    </row>
    <row r="918" s="283" customFormat="1" customHeight="1" spans="1:7">
      <c r="A918" s="288">
        <v>914</v>
      </c>
      <c r="B918" s="13" t="s">
        <v>13865</v>
      </c>
      <c r="C918" s="13" t="s">
        <v>14778</v>
      </c>
      <c r="D918" s="13">
        <v>7.66</v>
      </c>
      <c r="E918" s="288">
        <v>4.84</v>
      </c>
      <c r="F918" s="292">
        <v>37.07</v>
      </c>
      <c r="G918" s="307"/>
    </row>
    <row r="919" s="283" customFormat="1" customHeight="1" spans="1:7">
      <c r="A919" s="288">
        <v>915</v>
      </c>
      <c r="B919" s="305" t="s">
        <v>12429</v>
      </c>
      <c r="C919" s="13" t="s">
        <v>14778</v>
      </c>
      <c r="D919" s="13">
        <v>8.26</v>
      </c>
      <c r="E919" s="288">
        <v>4.84</v>
      </c>
      <c r="F919" s="292">
        <v>39.98</v>
      </c>
      <c r="G919" s="307"/>
    </row>
    <row r="920" s="283" customFormat="1" customHeight="1" spans="1:7">
      <c r="A920" s="288">
        <v>916</v>
      </c>
      <c r="B920" s="13" t="s">
        <v>2176</v>
      </c>
      <c r="C920" s="13" t="s">
        <v>14778</v>
      </c>
      <c r="D920" s="13">
        <v>18.39</v>
      </c>
      <c r="E920" s="288">
        <v>4.84</v>
      </c>
      <c r="F920" s="292">
        <v>89.01</v>
      </c>
      <c r="G920" s="307"/>
    </row>
    <row r="921" s="283" customFormat="1" customHeight="1" spans="1:7">
      <c r="A921" s="288">
        <v>917</v>
      </c>
      <c r="B921" s="13" t="s">
        <v>14814</v>
      </c>
      <c r="C921" s="13" t="s">
        <v>14778</v>
      </c>
      <c r="D921" s="13">
        <v>14.79</v>
      </c>
      <c r="E921" s="288">
        <v>4.84</v>
      </c>
      <c r="F921" s="292">
        <v>71.58</v>
      </c>
      <c r="G921" s="307"/>
    </row>
    <row r="922" s="283" customFormat="1" customHeight="1" spans="1:7">
      <c r="A922" s="288">
        <v>918</v>
      </c>
      <c r="B922" s="13" t="s">
        <v>14815</v>
      </c>
      <c r="C922" s="13" t="s">
        <v>14778</v>
      </c>
      <c r="D922" s="13">
        <v>3.91</v>
      </c>
      <c r="E922" s="288">
        <v>4.84</v>
      </c>
      <c r="F922" s="292">
        <v>18.92</v>
      </c>
      <c r="G922" s="307"/>
    </row>
    <row r="923" s="283" customFormat="1" customHeight="1" spans="1:7">
      <c r="A923" s="288">
        <v>919</v>
      </c>
      <c r="B923" s="13" t="s">
        <v>14816</v>
      </c>
      <c r="C923" s="13" t="s">
        <v>14778</v>
      </c>
      <c r="D923" s="13">
        <v>3.43</v>
      </c>
      <c r="E923" s="288">
        <v>4.84</v>
      </c>
      <c r="F923" s="292">
        <v>16.6</v>
      </c>
      <c r="G923" s="307"/>
    </row>
    <row r="924" s="283" customFormat="1" customHeight="1" spans="1:7">
      <c r="A924" s="288">
        <v>920</v>
      </c>
      <c r="B924" s="13" t="s">
        <v>4772</v>
      </c>
      <c r="C924" s="13" t="s">
        <v>14778</v>
      </c>
      <c r="D924" s="13">
        <v>6.65</v>
      </c>
      <c r="E924" s="288">
        <v>4.84</v>
      </c>
      <c r="F924" s="292">
        <v>32.19</v>
      </c>
      <c r="G924" s="307"/>
    </row>
    <row r="925" s="283" customFormat="1" customHeight="1" spans="1:7">
      <c r="A925" s="288">
        <v>921</v>
      </c>
      <c r="B925" s="13" t="s">
        <v>3191</v>
      </c>
      <c r="C925" s="13" t="s">
        <v>14778</v>
      </c>
      <c r="D925" s="13">
        <v>18.23</v>
      </c>
      <c r="E925" s="288">
        <v>4.84</v>
      </c>
      <c r="F925" s="292">
        <v>88.23</v>
      </c>
      <c r="G925" s="307"/>
    </row>
    <row r="926" s="283" customFormat="1" customHeight="1" spans="1:7">
      <c r="A926" s="288">
        <v>922</v>
      </c>
      <c r="B926" s="13" t="s">
        <v>4813</v>
      </c>
      <c r="C926" s="13" t="s">
        <v>14778</v>
      </c>
      <c r="D926" s="13">
        <v>7.26</v>
      </c>
      <c r="E926" s="288">
        <v>4.84</v>
      </c>
      <c r="F926" s="292">
        <v>35.14</v>
      </c>
      <c r="G926" s="307"/>
    </row>
    <row r="927" s="283" customFormat="1" customHeight="1" spans="1:7">
      <c r="A927" s="288">
        <v>923</v>
      </c>
      <c r="B927" s="13" t="s">
        <v>3345</v>
      </c>
      <c r="C927" s="13" t="s">
        <v>14778</v>
      </c>
      <c r="D927" s="13">
        <v>4.55</v>
      </c>
      <c r="E927" s="288">
        <v>4.84</v>
      </c>
      <c r="F927" s="292">
        <v>22.02</v>
      </c>
      <c r="G927" s="307"/>
    </row>
    <row r="928" s="283" customFormat="1" customHeight="1" spans="1:7">
      <c r="A928" s="288">
        <v>924</v>
      </c>
      <c r="B928" s="13" t="s">
        <v>14817</v>
      </c>
      <c r="C928" s="13" t="s">
        <v>14778</v>
      </c>
      <c r="D928" s="13">
        <v>9.26</v>
      </c>
      <c r="E928" s="288">
        <v>4.84</v>
      </c>
      <c r="F928" s="292">
        <v>44.82</v>
      </c>
      <c r="G928" s="307"/>
    </row>
    <row r="929" s="283" customFormat="1" customHeight="1" spans="1:7">
      <c r="A929" s="288">
        <v>925</v>
      </c>
      <c r="B929" s="13" t="s">
        <v>4901</v>
      </c>
      <c r="C929" s="13" t="s">
        <v>14778</v>
      </c>
      <c r="D929" s="13">
        <v>20.18</v>
      </c>
      <c r="E929" s="288">
        <v>4.84</v>
      </c>
      <c r="F929" s="292">
        <v>97.67</v>
      </c>
      <c r="G929" s="307"/>
    </row>
    <row r="930" s="283" customFormat="1" customHeight="1" spans="1:7">
      <c r="A930" s="288">
        <v>926</v>
      </c>
      <c r="B930" s="13" t="s">
        <v>14319</v>
      </c>
      <c r="C930" s="13" t="s">
        <v>14778</v>
      </c>
      <c r="D930" s="13">
        <v>3.98</v>
      </c>
      <c r="E930" s="288">
        <v>4.84</v>
      </c>
      <c r="F930" s="292">
        <v>19.26</v>
      </c>
      <c r="G930" s="307"/>
    </row>
    <row r="931" s="283" customFormat="1" customHeight="1" spans="1:7">
      <c r="A931" s="288">
        <v>927</v>
      </c>
      <c r="B931" s="13" t="s">
        <v>14818</v>
      </c>
      <c r="C931" s="13" t="s">
        <v>14778</v>
      </c>
      <c r="D931" s="13">
        <v>9.19</v>
      </c>
      <c r="E931" s="288">
        <v>4.84</v>
      </c>
      <c r="F931" s="292">
        <v>44.48</v>
      </c>
      <c r="G931" s="307"/>
    </row>
    <row r="932" s="283" customFormat="1" customHeight="1" spans="1:7">
      <c r="A932" s="288">
        <v>928</v>
      </c>
      <c r="B932" s="322" t="s">
        <v>14651</v>
      </c>
      <c r="C932" s="13" t="s">
        <v>14778</v>
      </c>
      <c r="D932" s="13">
        <v>4.17</v>
      </c>
      <c r="E932" s="288">
        <v>4.84</v>
      </c>
      <c r="F932" s="292">
        <v>20.18</v>
      </c>
      <c r="G932" s="307"/>
    </row>
    <row r="933" s="283" customFormat="1" customHeight="1" spans="1:7">
      <c r="A933" s="288">
        <v>929</v>
      </c>
      <c r="B933" s="323" t="s">
        <v>14819</v>
      </c>
      <c r="C933" s="13" t="s">
        <v>14778</v>
      </c>
      <c r="D933" s="13">
        <v>8.98</v>
      </c>
      <c r="E933" s="288">
        <v>4.84</v>
      </c>
      <c r="F933" s="292">
        <v>43.46</v>
      </c>
      <c r="G933" s="307"/>
    </row>
    <row r="934" s="283" customFormat="1" customHeight="1" spans="1:7">
      <c r="A934" s="288">
        <v>930</v>
      </c>
      <c r="B934" s="13" t="s">
        <v>14820</v>
      </c>
      <c r="C934" s="13" t="s">
        <v>14778</v>
      </c>
      <c r="D934" s="13">
        <v>5</v>
      </c>
      <c r="E934" s="288">
        <v>4.84</v>
      </c>
      <c r="F934" s="292">
        <v>24.2</v>
      </c>
      <c r="G934" s="307"/>
    </row>
    <row r="935" s="283" customFormat="1" customHeight="1" spans="1:7">
      <c r="A935" s="288">
        <v>931</v>
      </c>
      <c r="B935" s="13" t="s">
        <v>2442</v>
      </c>
      <c r="C935" s="13" t="s">
        <v>14778</v>
      </c>
      <c r="D935" s="13">
        <v>5.02</v>
      </c>
      <c r="E935" s="288">
        <v>4.84</v>
      </c>
      <c r="F935" s="292">
        <v>24.3</v>
      </c>
      <c r="G935" s="307"/>
    </row>
    <row r="936" s="283" customFormat="1" customHeight="1" spans="1:7">
      <c r="A936" s="288">
        <v>932</v>
      </c>
      <c r="B936" s="13" t="s">
        <v>116</v>
      </c>
      <c r="C936" s="13" t="s">
        <v>14778</v>
      </c>
      <c r="D936" s="13">
        <v>5.01</v>
      </c>
      <c r="E936" s="288">
        <v>4.84</v>
      </c>
      <c r="F936" s="292">
        <v>24.25</v>
      </c>
      <c r="G936" s="307"/>
    </row>
    <row r="937" s="283" customFormat="1" customHeight="1" spans="1:7">
      <c r="A937" s="288">
        <v>933</v>
      </c>
      <c r="B937" s="13" t="s">
        <v>14821</v>
      </c>
      <c r="C937" s="13" t="s">
        <v>14778</v>
      </c>
      <c r="D937" s="13">
        <v>5.46</v>
      </c>
      <c r="E937" s="288">
        <v>4.84</v>
      </c>
      <c r="F937" s="292">
        <v>26.43</v>
      </c>
      <c r="G937" s="307"/>
    </row>
    <row r="938" s="283" customFormat="1" customHeight="1" spans="1:7">
      <c r="A938" s="288">
        <v>934</v>
      </c>
      <c r="B938" s="133" t="s">
        <v>14712</v>
      </c>
      <c r="C938" s="133" t="s">
        <v>14778</v>
      </c>
      <c r="D938" s="133">
        <v>7.88</v>
      </c>
      <c r="E938" s="288">
        <v>4.84</v>
      </c>
      <c r="F938" s="292">
        <v>38.14</v>
      </c>
      <c r="G938" s="307"/>
    </row>
    <row r="939" s="283" customFormat="1" customHeight="1" spans="1:7">
      <c r="A939" s="288">
        <v>935</v>
      </c>
      <c r="B939" s="305" t="s">
        <v>12510</v>
      </c>
      <c r="C939" s="13" t="s">
        <v>14778</v>
      </c>
      <c r="D939" s="13">
        <v>9.23</v>
      </c>
      <c r="E939" s="288">
        <v>4.84</v>
      </c>
      <c r="F939" s="292">
        <v>44.67</v>
      </c>
      <c r="G939" s="307"/>
    </row>
    <row r="940" s="283" customFormat="1" customHeight="1" spans="1:7">
      <c r="A940" s="288">
        <v>936</v>
      </c>
      <c r="B940" s="133" t="s">
        <v>3305</v>
      </c>
      <c r="C940" s="133" t="s">
        <v>14822</v>
      </c>
      <c r="D940" s="133">
        <v>10.89</v>
      </c>
      <c r="E940" s="288">
        <v>4.84</v>
      </c>
      <c r="F940" s="292">
        <v>52.71</v>
      </c>
      <c r="G940" s="307"/>
    </row>
    <row r="941" s="283" customFormat="1" customHeight="1" spans="1:7">
      <c r="A941" s="288">
        <v>937</v>
      </c>
      <c r="B941" s="13" t="s">
        <v>14823</v>
      </c>
      <c r="C941" s="13" t="s">
        <v>14822</v>
      </c>
      <c r="D941" s="13">
        <v>4.18</v>
      </c>
      <c r="E941" s="288">
        <v>4.84</v>
      </c>
      <c r="F941" s="292">
        <v>20.23</v>
      </c>
      <c r="G941" s="307"/>
    </row>
    <row r="942" s="283" customFormat="1" customHeight="1" spans="1:7">
      <c r="A942" s="288">
        <v>938</v>
      </c>
      <c r="B942" s="13" t="s">
        <v>14824</v>
      </c>
      <c r="C942" s="13" t="s">
        <v>14822</v>
      </c>
      <c r="D942" s="13">
        <v>14.88</v>
      </c>
      <c r="E942" s="288">
        <v>4.84</v>
      </c>
      <c r="F942" s="292">
        <v>72.02</v>
      </c>
      <c r="G942" s="307"/>
    </row>
    <row r="943" s="283" customFormat="1" customHeight="1" spans="1:7">
      <c r="A943" s="288">
        <v>939</v>
      </c>
      <c r="B943" s="13" t="s">
        <v>5132</v>
      </c>
      <c r="C943" s="13" t="s">
        <v>14822</v>
      </c>
      <c r="D943" s="13">
        <v>8.01</v>
      </c>
      <c r="E943" s="288">
        <v>4.84</v>
      </c>
      <c r="F943" s="292">
        <v>38.77</v>
      </c>
      <c r="G943" s="307"/>
    </row>
    <row r="944" s="283" customFormat="1" customHeight="1" spans="1:7">
      <c r="A944" s="288">
        <v>940</v>
      </c>
      <c r="B944" s="13" t="s">
        <v>14825</v>
      </c>
      <c r="C944" s="13" t="s">
        <v>14822</v>
      </c>
      <c r="D944" s="13">
        <v>7.99</v>
      </c>
      <c r="E944" s="288">
        <v>4.84</v>
      </c>
      <c r="F944" s="292">
        <v>38.67</v>
      </c>
      <c r="G944" s="307"/>
    </row>
    <row r="945" s="283" customFormat="1" customHeight="1" spans="1:7">
      <c r="A945" s="288">
        <v>941</v>
      </c>
      <c r="B945" s="13" t="s">
        <v>3884</v>
      </c>
      <c r="C945" s="13" t="s">
        <v>14822</v>
      </c>
      <c r="D945" s="13">
        <v>12.08</v>
      </c>
      <c r="E945" s="288">
        <v>4.84</v>
      </c>
      <c r="F945" s="292">
        <v>58.47</v>
      </c>
      <c r="G945" s="307"/>
    </row>
    <row r="946" s="283" customFormat="1" customHeight="1" spans="1:7">
      <c r="A946" s="288">
        <v>942</v>
      </c>
      <c r="B946" s="13" t="s">
        <v>319</v>
      </c>
      <c r="C946" s="13" t="s">
        <v>14822</v>
      </c>
      <c r="D946" s="13">
        <v>14.1</v>
      </c>
      <c r="E946" s="288">
        <v>4.84</v>
      </c>
      <c r="F946" s="292">
        <v>68.24</v>
      </c>
      <c r="G946" s="307"/>
    </row>
    <row r="947" s="283" customFormat="1" customHeight="1" spans="1:7">
      <c r="A947" s="288">
        <v>943</v>
      </c>
      <c r="B947" s="13" t="s">
        <v>14826</v>
      </c>
      <c r="C947" s="13" t="s">
        <v>14822</v>
      </c>
      <c r="D947" s="13">
        <v>11.82</v>
      </c>
      <c r="E947" s="288">
        <v>4.84</v>
      </c>
      <c r="F947" s="292">
        <v>57.21</v>
      </c>
      <c r="G947" s="307"/>
    </row>
    <row r="948" s="283" customFormat="1" customHeight="1" spans="1:7">
      <c r="A948" s="288">
        <v>944</v>
      </c>
      <c r="B948" s="133" t="s">
        <v>2333</v>
      </c>
      <c r="C948" s="133" t="s">
        <v>14822</v>
      </c>
      <c r="D948" s="133">
        <v>10.04</v>
      </c>
      <c r="E948" s="288">
        <v>4.84</v>
      </c>
      <c r="F948" s="292">
        <v>48.59</v>
      </c>
      <c r="G948" s="307"/>
    </row>
    <row r="949" s="283" customFormat="1" customHeight="1" spans="1:7">
      <c r="A949" s="288">
        <v>945</v>
      </c>
      <c r="B949" s="13" t="s">
        <v>14827</v>
      </c>
      <c r="C949" s="13" t="s">
        <v>14822</v>
      </c>
      <c r="D949" s="13">
        <v>16.56</v>
      </c>
      <c r="E949" s="288">
        <v>4.84</v>
      </c>
      <c r="F949" s="292">
        <v>80.15</v>
      </c>
      <c r="G949" s="307"/>
    </row>
    <row r="950" s="283" customFormat="1" customHeight="1" spans="1:7">
      <c r="A950" s="288">
        <v>946</v>
      </c>
      <c r="B950" s="133" t="s">
        <v>14790</v>
      </c>
      <c r="C950" s="133" t="s">
        <v>14822</v>
      </c>
      <c r="D950" s="133">
        <v>7.14</v>
      </c>
      <c r="E950" s="288">
        <v>4.84</v>
      </c>
      <c r="F950" s="292">
        <v>34.56</v>
      </c>
      <c r="G950" s="307"/>
    </row>
    <row r="951" s="283" customFormat="1" customHeight="1" spans="1:7">
      <c r="A951" s="288">
        <v>947</v>
      </c>
      <c r="B951" s="305" t="s">
        <v>3256</v>
      </c>
      <c r="C951" s="13" t="s">
        <v>14822</v>
      </c>
      <c r="D951" s="13">
        <v>29.5</v>
      </c>
      <c r="E951" s="288">
        <v>4.84</v>
      </c>
      <c r="F951" s="292">
        <v>142.78</v>
      </c>
      <c r="G951" s="307"/>
    </row>
    <row r="952" s="283" customFormat="1" customHeight="1" spans="1:7">
      <c r="A952" s="288">
        <v>948</v>
      </c>
      <c r="B952" s="13" t="s">
        <v>14828</v>
      </c>
      <c r="C952" s="13" t="s">
        <v>14822</v>
      </c>
      <c r="D952" s="13">
        <v>19.88</v>
      </c>
      <c r="E952" s="288">
        <v>4.84</v>
      </c>
      <c r="F952" s="292">
        <v>96.22</v>
      </c>
      <c r="G952" s="307"/>
    </row>
    <row r="953" s="283" customFormat="1" customHeight="1" spans="1:7">
      <c r="A953" s="288">
        <v>949</v>
      </c>
      <c r="B953" s="13" t="s">
        <v>3278</v>
      </c>
      <c r="C953" s="13" t="s">
        <v>14822</v>
      </c>
      <c r="D953" s="13">
        <v>9.19</v>
      </c>
      <c r="E953" s="288">
        <v>4.84</v>
      </c>
      <c r="F953" s="292">
        <v>44.48</v>
      </c>
      <c r="G953" s="307"/>
    </row>
    <row r="954" s="283" customFormat="1" customHeight="1" spans="1:7">
      <c r="A954" s="288">
        <v>950</v>
      </c>
      <c r="B954" s="13" t="s">
        <v>5371</v>
      </c>
      <c r="C954" s="13" t="s">
        <v>14822</v>
      </c>
      <c r="D954" s="13">
        <v>4.3</v>
      </c>
      <c r="E954" s="288">
        <v>4.84</v>
      </c>
      <c r="F954" s="292">
        <v>20.81</v>
      </c>
      <c r="G954" s="307"/>
    </row>
    <row r="955" s="283" customFormat="1" customHeight="1" spans="1:7">
      <c r="A955" s="288">
        <v>951</v>
      </c>
      <c r="B955" s="13" t="s">
        <v>6492</v>
      </c>
      <c r="C955" s="13" t="s">
        <v>14822</v>
      </c>
      <c r="D955" s="13">
        <v>6.45</v>
      </c>
      <c r="E955" s="288">
        <v>4.84</v>
      </c>
      <c r="F955" s="292">
        <v>31.22</v>
      </c>
      <c r="G955" s="307"/>
    </row>
    <row r="956" s="283" customFormat="1" customHeight="1" spans="1:7">
      <c r="A956" s="288">
        <v>952</v>
      </c>
      <c r="B956" s="13" t="s">
        <v>14829</v>
      </c>
      <c r="C956" s="13" t="s">
        <v>14822</v>
      </c>
      <c r="D956" s="13">
        <v>6.87</v>
      </c>
      <c r="E956" s="288">
        <v>4.84</v>
      </c>
      <c r="F956" s="292">
        <v>33.25</v>
      </c>
      <c r="G956" s="307"/>
    </row>
    <row r="957" s="283" customFormat="1" customHeight="1" spans="1:7">
      <c r="A957" s="288">
        <v>953</v>
      </c>
      <c r="B957" s="133" t="s">
        <v>14830</v>
      </c>
      <c r="C957" s="133" t="s">
        <v>14822</v>
      </c>
      <c r="D957" s="133">
        <v>5.72</v>
      </c>
      <c r="E957" s="288">
        <v>4.84</v>
      </c>
      <c r="F957" s="292">
        <v>27.68</v>
      </c>
      <c r="G957" s="307"/>
    </row>
    <row r="958" s="283" customFormat="1" customHeight="1" spans="1:7">
      <c r="A958" s="288">
        <v>954</v>
      </c>
      <c r="B958" s="13" t="s">
        <v>14831</v>
      </c>
      <c r="C958" s="13" t="s">
        <v>14822</v>
      </c>
      <c r="D958" s="13">
        <v>34.27</v>
      </c>
      <c r="E958" s="288">
        <v>4.84</v>
      </c>
      <c r="F958" s="292">
        <v>165.87</v>
      </c>
      <c r="G958" s="307"/>
    </row>
    <row r="959" s="283" customFormat="1" customHeight="1" spans="1:7">
      <c r="A959" s="288">
        <v>955</v>
      </c>
      <c r="B959" s="13" t="s">
        <v>3300</v>
      </c>
      <c r="C959" s="13" t="s">
        <v>14822</v>
      </c>
      <c r="D959" s="13">
        <v>9.3</v>
      </c>
      <c r="E959" s="288">
        <v>4.84</v>
      </c>
      <c r="F959" s="292">
        <v>45.01</v>
      </c>
      <c r="G959" s="307"/>
    </row>
    <row r="960" s="283" customFormat="1" customHeight="1" spans="1:7">
      <c r="A960" s="288">
        <v>956</v>
      </c>
      <c r="B960" s="13" t="s">
        <v>14832</v>
      </c>
      <c r="C960" s="13" t="s">
        <v>14822</v>
      </c>
      <c r="D960" s="13">
        <v>33.63</v>
      </c>
      <c r="E960" s="288">
        <v>4.84</v>
      </c>
      <c r="F960" s="292">
        <v>162.77</v>
      </c>
      <c r="G960" s="307"/>
    </row>
    <row r="961" s="283" customFormat="1" customHeight="1" spans="1:7">
      <c r="A961" s="288">
        <v>957</v>
      </c>
      <c r="B961" s="133" t="s">
        <v>14833</v>
      </c>
      <c r="C961" s="133" t="s">
        <v>14822</v>
      </c>
      <c r="D961" s="133">
        <v>12.85</v>
      </c>
      <c r="E961" s="288">
        <v>4.84</v>
      </c>
      <c r="F961" s="292">
        <v>62.19</v>
      </c>
      <c r="G961" s="307"/>
    </row>
    <row r="962" s="283" customFormat="1" customHeight="1" spans="1:7">
      <c r="A962" s="288">
        <v>958</v>
      </c>
      <c r="B962" s="133" t="s">
        <v>3911</v>
      </c>
      <c r="C962" s="133" t="s">
        <v>14822</v>
      </c>
      <c r="D962" s="133">
        <v>13.27</v>
      </c>
      <c r="E962" s="288">
        <v>4.84</v>
      </c>
      <c r="F962" s="292">
        <v>64.23</v>
      </c>
      <c r="G962" s="307"/>
    </row>
    <row r="963" s="283" customFormat="1" customHeight="1" spans="1:7">
      <c r="A963" s="288">
        <v>959</v>
      </c>
      <c r="B963" s="133" t="s">
        <v>14834</v>
      </c>
      <c r="C963" s="133" t="s">
        <v>14822</v>
      </c>
      <c r="D963" s="133">
        <v>15.78</v>
      </c>
      <c r="E963" s="288">
        <v>4.84</v>
      </c>
      <c r="F963" s="292">
        <v>76.38</v>
      </c>
      <c r="G963" s="307"/>
    </row>
    <row r="964" s="283" customFormat="1" customHeight="1" spans="1:7">
      <c r="A964" s="288">
        <v>960</v>
      </c>
      <c r="B964" s="13" t="s">
        <v>5352</v>
      </c>
      <c r="C964" s="13" t="s">
        <v>14822</v>
      </c>
      <c r="D964" s="13">
        <v>49.03</v>
      </c>
      <c r="E964" s="288">
        <v>4.84</v>
      </c>
      <c r="F964" s="292">
        <v>237.31</v>
      </c>
      <c r="G964" s="293"/>
    </row>
    <row r="965" s="283" customFormat="1" customHeight="1" spans="1:7">
      <c r="A965" s="288">
        <v>961</v>
      </c>
      <c r="B965" s="13" t="s">
        <v>14835</v>
      </c>
      <c r="C965" s="13" t="s">
        <v>14822</v>
      </c>
      <c r="D965" s="13">
        <v>8.58</v>
      </c>
      <c r="E965" s="288">
        <v>4.84</v>
      </c>
      <c r="F965" s="292">
        <v>41.53</v>
      </c>
      <c r="G965" s="307"/>
    </row>
    <row r="966" s="283" customFormat="1" customHeight="1" spans="1:7">
      <c r="A966" s="288">
        <v>962</v>
      </c>
      <c r="B966" s="13" t="s">
        <v>3908</v>
      </c>
      <c r="C966" s="13" t="s">
        <v>14822</v>
      </c>
      <c r="D966" s="13">
        <v>11.81</v>
      </c>
      <c r="E966" s="288">
        <v>4.84</v>
      </c>
      <c r="F966" s="292">
        <v>57.16</v>
      </c>
      <c r="G966" s="307"/>
    </row>
    <row r="967" s="283" customFormat="1" customHeight="1" spans="1:7">
      <c r="A967" s="288">
        <v>963</v>
      </c>
      <c r="B967" s="13" t="s">
        <v>4442</v>
      </c>
      <c r="C967" s="13" t="s">
        <v>14822</v>
      </c>
      <c r="D967" s="13">
        <v>3.96</v>
      </c>
      <c r="E967" s="288">
        <v>4.84</v>
      </c>
      <c r="F967" s="292">
        <v>19.17</v>
      </c>
      <c r="G967" s="307"/>
    </row>
    <row r="968" s="283" customFormat="1" customHeight="1" spans="1:7">
      <c r="A968" s="288">
        <v>964</v>
      </c>
      <c r="B968" s="133" t="s">
        <v>5187</v>
      </c>
      <c r="C968" s="133" t="s">
        <v>14822</v>
      </c>
      <c r="D968" s="133">
        <v>7.88</v>
      </c>
      <c r="E968" s="288">
        <v>4.84</v>
      </c>
      <c r="F968" s="292">
        <v>38.14</v>
      </c>
      <c r="G968" s="307"/>
    </row>
    <row r="969" s="283" customFormat="1" customHeight="1" spans="1:7">
      <c r="A969" s="288">
        <v>965</v>
      </c>
      <c r="B969" s="305" t="s">
        <v>14836</v>
      </c>
      <c r="C969" s="13" t="s">
        <v>14822</v>
      </c>
      <c r="D969" s="13">
        <v>17.34</v>
      </c>
      <c r="E969" s="288">
        <v>4.84</v>
      </c>
      <c r="F969" s="292">
        <v>83.93</v>
      </c>
      <c r="G969" s="307"/>
    </row>
    <row r="970" s="283" customFormat="1" customHeight="1" spans="1:7">
      <c r="A970" s="288">
        <v>966</v>
      </c>
      <c r="B970" s="13" t="s">
        <v>14837</v>
      </c>
      <c r="C970" s="13" t="s">
        <v>14822</v>
      </c>
      <c r="D970" s="13">
        <v>12.74</v>
      </c>
      <c r="E970" s="288">
        <v>4.84</v>
      </c>
      <c r="F970" s="292">
        <v>61.66</v>
      </c>
      <c r="G970" s="307"/>
    </row>
    <row r="971" s="283" customFormat="1" customHeight="1" spans="1:7">
      <c r="A971" s="288">
        <v>967</v>
      </c>
      <c r="B971" s="13" t="s">
        <v>5103</v>
      </c>
      <c r="C971" s="13" t="s">
        <v>14822</v>
      </c>
      <c r="D971" s="13">
        <v>9.4</v>
      </c>
      <c r="E971" s="288">
        <v>4.84</v>
      </c>
      <c r="F971" s="292">
        <v>45.5</v>
      </c>
      <c r="G971" s="307"/>
    </row>
    <row r="972" s="283" customFormat="1" customHeight="1" spans="1:7">
      <c r="A972" s="288">
        <v>968</v>
      </c>
      <c r="B972" s="13" t="s">
        <v>14838</v>
      </c>
      <c r="C972" s="13" t="s">
        <v>14822</v>
      </c>
      <c r="D972" s="13">
        <v>28.2</v>
      </c>
      <c r="E972" s="288">
        <v>4.84</v>
      </c>
      <c r="F972" s="292">
        <v>136.49</v>
      </c>
      <c r="G972" s="307"/>
    </row>
    <row r="973" s="283" customFormat="1" customHeight="1" spans="1:7">
      <c r="A973" s="288">
        <v>969</v>
      </c>
      <c r="B973" s="133" t="s">
        <v>4840</v>
      </c>
      <c r="C973" s="133" t="s">
        <v>14822</v>
      </c>
      <c r="D973" s="133">
        <v>11.41</v>
      </c>
      <c r="E973" s="288">
        <v>4.84</v>
      </c>
      <c r="F973" s="292">
        <v>55.22</v>
      </c>
      <c r="G973" s="307"/>
    </row>
    <row r="974" s="283" customFormat="1" customHeight="1" spans="1:7">
      <c r="A974" s="288">
        <v>970</v>
      </c>
      <c r="B974" s="133" t="s">
        <v>3223</v>
      </c>
      <c r="C974" s="133" t="s">
        <v>14822</v>
      </c>
      <c r="D974" s="133">
        <v>6.62</v>
      </c>
      <c r="E974" s="288">
        <v>4.84</v>
      </c>
      <c r="F974" s="292">
        <v>32.04</v>
      </c>
      <c r="G974" s="307"/>
    </row>
    <row r="975" s="283" customFormat="1" customHeight="1" spans="1:7">
      <c r="A975" s="288">
        <v>971</v>
      </c>
      <c r="B975" s="13" t="s">
        <v>14779</v>
      </c>
      <c r="C975" s="13" t="s">
        <v>14822</v>
      </c>
      <c r="D975" s="13">
        <v>25.87</v>
      </c>
      <c r="E975" s="288">
        <v>4.84</v>
      </c>
      <c r="F975" s="292">
        <v>125.21</v>
      </c>
      <c r="G975" s="307"/>
    </row>
    <row r="976" s="283" customFormat="1" customHeight="1" spans="1:7">
      <c r="A976" s="288">
        <v>972</v>
      </c>
      <c r="B976" s="13" t="s">
        <v>5146</v>
      </c>
      <c r="C976" s="13" t="s">
        <v>14822</v>
      </c>
      <c r="D976" s="13">
        <v>6.32</v>
      </c>
      <c r="E976" s="288">
        <v>4.84</v>
      </c>
      <c r="F976" s="292">
        <v>30.59</v>
      </c>
      <c r="G976" s="307"/>
    </row>
    <row r="977" s="283" customFormat="1" customHeight="1" spans="1:7">
      <c r="A977" s="288">
        <v>973</v>
      </c>
      <c r="B977" s="13" t="s">
        <v>5275</v>
      </c>
      <c r="C977" s="13" t="s">
        <v>14822</v>
      </c>
      <c r="D977" s="13">
        <v>9.83</v>
      </c>
      <c r="E977" s="288">
        <v>4.84</v>
      </c>
      <c r="F977" s="292">
        <v>47.58</v>
      </c>
      <c r="G977" s="307"/>
    </row>
    <row r="978" s="283" customFormat="1" customHeight="1" spans="1:7">
      <c r="A978" s="288">
        <v>974</v>
      </c>
      <c r="B978" s="305" t="s">
        <v>14839</v>
      </c>
      <c r="C978" s="13" t="s">
        <v>14822</v>
      </c>
      <c r="D978" s="13">
        <v>26.62</v>
      </c>
      <c r="E978" s="288">
        <v>4.84</v>
      </c>
      <c r="F978" s="292">
        <v>128.84</v>
      </c>
      <c r="G978" s="307"/>
    </row>
    <row r="979" s="283" customFormat="1" customHeight="1" spans="1:7">
      <c r="A979" s="288">
        <v>975</v>
      </c>
      <c r="B979" s="133" t="s">
        <v>4269</v>
      </c>
      <c r="C979" s="133" t="s">
        <v>14822</v>
      </c>
      <c r="D979" s="133">
        <v>3.54</v>
      </c>
      <c r="E979" s="288">
        <v>4.84</v>
      </c>
      <c r="F979" s="292">
        <v>17.13</v>
      </c>
      <c r="G979" s="307"/>
    </row>
    <row r="980" s="283" customFormat="1" customHeight="1" spans="1:7">
      <c r="A980" s="288">
        <v>976</v>
      </c>
      <c r="B980" s="13" t="s">
        <v>14840</v>
      </c>
      <c r="C980" s="13" t="s">
        <v>14822</v>
      </c>
      <c r="D980" s="13">
        <v>9.37</v>
      </c>
      <c r="E980" s="288">
        <v>4.84</v>
      </c>
      <c r="F980" s="292">
        <v>45.35</v>
      </c>
      <c r="G980" s="307"/>
    </row>
    <row r="981" s="283" customFormat="1" customHeight="1" spans="1:7">
      <c r="A981" s="288">
        <v>977</v>
      </c>
      <c r="B981" s="13" t="s">
        <v>5084</v>
      </c>
      <c r="C981" s="13" t="s">
        <v>14822</v>
      </c>
      <c r="D981" s="13">
        <v>7.83</v>
      </c>
      <c r="E981" s="288">
        <v>4.84</v>
      </c>
      <c r="F981" s="292">
        <v>37.9</v>
      </c>
      <c r="G981" s="307"/>
    </row>
    <row r="982" s="283" customFormat="1" customHeight="1" spans="1:7">
      <c r="A982" s="288">
        <v>978</v>
      </c>
      <c r="B982" s="13" t="s">
        <v>3458</v>
      </c>
      <c r="C982" s="13" t="s">
        <v>14822</v>
      </c>
      <c r="D982" s="13">
        <v>31.3</v>
      </c>
      <c r="E982" s="288">
        <v>4.84</v>
      </c>
      <c r="F982" s="292">
        <v>151.49</v>
      </c>
      <c r="G982" s="307"/>
    </row>
    <row r="983" s="283" customFormat="1" customHeight="1" spans="1:7">
      <c r="A983" s="288">
        <v>979</v>
      </c>
      <c r="B983" s="13" t="s">
        <v>3375</v>
      </c>
      <c r="C983" s="13" t="s">
        <v>14822</v>
      </c>
      <c r="D983" s="13">
        <v>31.77</v>
      </c>
      <c r="E983" s="288">
        <v>4.84</v>
      </c>
      <c r="F983" s="292">
        <v>153.77</v>
      </c>
      <c r="G983" s="310"/>
    </row>
    <row r="984" s="283" customFormat="1" customHeight="1" spans="1:7">
      <c r="A984" s="288">
        <v>980</v>
      </c>
      <c r="B984" s="13" t="s">
        <v>3305</v>
      </c>
      <c r="C984" s="13" t="s">
        <v>14822</v>
      </c>
      <c r="D984" s="13">
        <v>5.87</v>
      </c>
      <c r="E984" s="288">
        <v>4.84</v>
      </c>
      <c r="F984" s="292">
        <v>28.41</v>
      </c>
      <c r="G984" s="307"/>
    </row>
    <row r="985" s="283" customFormat="1" customHeight="1" spans="1:7">
      <c r="A985" s="288">
        <v>981</v>
      </c>
      <c r="B985" s="13" t="s">
        <v>3365</v>
      </c>
      <c r="C985" s="13" t="s">
        <v>14822</v>
      </c>
      <c r="D985" s="13">
        <v>19.83</v>
      </c>
      <c r="E985" s="288">
        <v>4.84</v>
      </c>
      <c r="F985" s="292">
        <v>95.98</v>
      </c>
      <c r="G985" s="307"/>
    </row>
    <row r="986" s="283" customFormat="1" customHeight="1" spans="1:7">
      <c r="A986" s="288">
        <v>982</v>
      </c>
      <c r="B986" s="133" t="s">
        <v>14651</v>
      </c>
      <c r="C986" s="133" t="s">
        <v>14822</v>
      </c>
      <c r="D986" s="133">
        <v>5.83</v>
      </c>
      <c r="E986" s="288">
        <v>4.84</v>
      </c>
      <c r="F986" s="292">
        <v>28.22</v>
      </c>
      <c r="G986" s="307"/>
    </row>
    <row r="987" s="283" customFormat="1" customHeight="1" spans="1:7">
      <c r="A987" s="288">
        <v>983</v>
      </c>
      <c r="B987" s="13" t="s">
        <v>14841</v>
      </c>
      <c r="C987" s="13" t="s">
        <v>14822</v>
      </c>
      <c r="D987" s="13">
        <v>6.61</v>
      </c>
      <c r="E987" s="288">
        <v>4.84</v>
      </c>
      <c r="F987" s="292">
        <v>31.99</v>
      </c>
      <c r="G987" s="307"/>
    </row>
    <row r="988" s="283" customFormat="1" customHeight="1" spans="1:7">
      <c r="A988" s="288">
        <v>984</v>
      </c>
      <c r="B988" s="133" t="s">
        <v>4215</v>
      </c>
      <c r="C988" s="133" t="s">
        <v>14822</v>
      </c>
      <c r="D988" s="133">
        <v>9.72</v>
      </c>
      <c r="E988" s="288">
        <v>4.84</v>
      </c>
      <c r="F988" s="292">
        <v>47.04</v>
      </c>
      <c r="G988" s="307"/>
    </row>
    <row r="989" s="283" customFormat="1" customHeight="1" spans="1:7">
      <c r="A989" s="288">
        <v>985</v>
      </c>
      <c r="B989" s="133" t="s">
        <v>14842</v>
      </c>
      <c r="C989" s="133" t="s">
        <v>14822</v>
      </c>
      <c r="D989" s="133">
        <v>5.49</v>
      </c>
      <c r="E989" s="288">
        <v>4.84</v>
      </c>
      <c r="F989" s="292">
        <v>26.57</v>
      </c>
      <c r="G989" s="307"/>
    </row>
    <row r="990" s="283" customFormat="1" customHeight="1" spans="1:7">
      <c r="A990" s="288">
        <v>986</v>
      </c>
      <c r="B990" s="13" t="s">
        <v>3276</v>
      </c>
      <c r="C990" s="13" t="s">
        <v>14822</v>
      </c>
      <c r="D990" s="13">
        <v>21.21</v>
      </c>
      <c r="E990" s="288">
        <v>4.84</v>
      </c>
      <c r="F990" s="292">
        <v>102.66</v>
      </c>
      <c r="G990" s="307"/>
    </row>
    <row r="991" s="283" customFormat="1" customHeight="1" spans="1:7">
      <c r="A991" s="288">
        <v>987</v>
      </c>
      <c r="B991" s="13" t="s">
        <v>3886</v>
      </c>
      <c r="C991" s="13" t="s">
        <v>14822</v>
      </c>
      <c r="D991" s="13">
        <v>36.67</v>
      </c>
      <c r="E991" s="288">
        <v>4.84</v>
      </c>
      <c r="F991" s="292">
        <v>177.48</v>
      </c>
      <c r="G991" s="307"/>
    </row>
    <row r="992" s="283" customFormat="1" customHeight="1" spans="1:7">
      <c r="A992" s="288">
        <v>988</v>
      </c>
      <c r="B992" s="133" t="s">
        <v>5110</v>
      </c>
      <c r="C992" s="133" t="s">
        <v>14822</v>
      </c>
      <c r="D992" s="133">
        <v>7.28</v>
      </c>
      <c r="E992" s="288">
        <v>4.84</v>
      </c>
      <c r="F992" s="292">
        <v>35.24</v>
      </c>
      <c r="G992" s="307"/>
    </row>
    <row r="993" s="283" customFormat="1" customHeight="1" spans="1:7">
      <c r="A993" s="288">
        <v>989</v>
      </c>
      <c r="B993" s="133" t="s">
        <v>14843</v>
      </c>
      <c r="C993" s="133" t="s">
        <v>14822</v>
      </c>
      <c r="D993" s="133">
        <v>5.83</v>
      </c>
      <c r="E993" s="288">
        <v>4.84</v>
      </c>
      <c r="F993" s="292">
        <v>28.22</v>
      </c>
      <c r="G993" s="307"/>
    </row>
    <row r="994" s="283" customFormat="1" customHeight="1" spans="1:7">
      <c r="A994" s="288">
        <v>990</v>
      </c>
      <c r="B994" s="133" t="s">
        <v>14844</v>
      </c>
      <c r="C994" s="133" t="s">
        <v>14822</v>
      </c>
      <c r="D994" s="133">
        <v>12.54</v>
      </c>
      <c r="E994" s="288">
        <v>4.84</v>
      </c>
      <c r="F994" s="292">
        <v>60.69</v>
      </c>
      <c r="G994" s="307"/>
    </row>
    <row r="995" s="283" customFormat="1" customHeight="1" spans="1:7">
      <c r="A995" s="288">
        <v>991</v>
      </c>
      <c r="B995" s="133" t="s">
        <v>4217</v>
      </c>
      <c r="C995" s="133" t="s">
        <v>14822</v>
      </c>
      <c r="D995" s="133">
        <v>23.52</v>
      </c>
      <c r="E995" s="288">
        <v>4.84</v>
      </c>
      <c r="F995" s="292">
        <v>113.84</v>
      </c>
      <c r="G995" s="307"/>
    </row>
    <row r="996" s="283" customFormat="1" customHeight="1" spans="1:7">
      <c r="A996" s="288">
        <v>992</v>
      </c>
      <c r="B996" s="13" t="s">
        <v>14845</v>
      </c>
      <c r="C996" s="13" t="s">
        <v>14822</v>
      </c>
      <c r="D996" s="13">
        <v>23.66</v>
      </c>
      <c r="E996" s="288">
        <v>4.84</v>
      </c>
      <c r="F996" s="292">
        <v>114.51</v>
      </c>
      <c r="G996" s="307"/>
    </row>
    <row r="997" s="283" customFormat="1" customHeight="1" spans="1:7">
      <c r="A997" s="288">
        <v>993</v>
      </c>
      <c r="B997" s="13" t="s">
        <v>14846</v>
      </c>
      <c r="C997" s="13" t="s">
        <v>14822</v>
      </c>
      <c r="D997" s="13">
        <v>8.76</v>
      </c>
      <c r="E997" s="288">
        <v>4.84</v>
      </c>
      <c r="F997" s="292">
        <v>42.4</v>
      </c>
      <c r="G997" s="307"/>
    </row>
    <row r="998" s="283" customFormat="1" customHeight="1" spans="1:7">
      <c r="A998" s="288">
        <v>994</v>
      </c>
      <c r="B998" s="13" t="s">
        <v>14847</v>
      </c>
      <c r="C998" s="13" t="s">
        <v>14822</v>
      </c>
      <c r="D998" s="13">
        <v>9.84</v>
      </c>
      <c r="E998" s="288">
        <v>4.84</v>
      </c>
      <c r="F998" s="292">
        <v>47.63</v>
      </c>
      <c r="G998" s="307"/>
    </row>
    <row r="999" s="283" customFormat="1" customHeight="1" spans="1:7">
      <c r="A999" s="288">
        <v>995</v>
      </c>
      <c r="B999" s="13" t="s">
        <v>14848</v>
      </c>
      <c r="C999" s="13" t="s">
        <v>14822</v>
      </c>
      <c r="D999" s="13">
        <v>3.4</v>
      </c>
      <c r="E999" s="288">
        <v>4.84</v>
      </c>
      <c r="F999" s="292">
        <v>16.46</v>
      </c>
      <c r="G999" s="307"/>
    </row>
    <row r="1000" s="283" customFormat="1" customHeight="1" spans="1:7">
      <c r="A1000" s="288">
        <v>996</v>
      </c>
      <c r="B1000" s="13" t="s">
        <v>4784</v>
      </c>
      <c r="C1000" s="13" t="s">
        <v>14822</v>
      </c>
      <c r="D1000" s="13">
        <v>2.57</v>
      </c>
      <c r="E1000" s="288">
        <v>4.84</v>
      </c>
      <c r="F1000" s="292">
        <v>12.44</v>
      </c>
      <c r="G1000" s="307"/>
    </row>
    <row r="1001" s="283" customFormat="1" customHeight="1" spans="1:7">
      <c r="A1001" s="288">
        <v>997</v>
      </c>
      <c r="B1001" s="133" t="s">
        <v>14849</v>
      </c>
      <c r="C1001" s="133" t="s">
        <v>14822</v>
      </c>
      <c r="D1001" s="133">
        <v>29.34</v>
      </c>
      <c r="E1001" s="288">
        <v>4.84</v>
      </c>
      <c r="F1001" s="292">
        <v>142.01</v>
      </c>
      <c r="G1001" s="307"/>
    </row>
    <row r="1002" s="283" customFormat="1" customHeight="1" spans="1:7">
      <c r="A1002" s="288">
        <v>998</v>
      </c>
      <c r="B1002" s="13" t="s">
        <v>3335</v>
      </c>
      <c r="C1002" s="13" t="s">
        <v>14822</v>
      </c>
      <c r="D1002" s="13">
        <v>5.74</v>
      </c>
      <c r="E1002" s="288">
        <v>4.84</v>
      </c>
      <c r="F1002" s="292">
        <v>27.78</v>
      </c>
      <c r="G1002" s="307"/>
    </row>
    <row r="1003" s="283" customFormat="1" customHeight="1" spans="1:7">
      <c r="A1003" s="288">
        <v>999</v>
      </c>
      <c r="B1003" s="133" t="s">
        <v>3708</v>
      </c>
      <c r="C1003" s="133" t="s">
        <v>14822</v>
      </c>
      <c r="D1003" s="133">
        <v>6.99</v>
      </c>
      <c r="E1003" s="288">
        <v>4.84</v>
      </c>
      <c r="F1003" s="292">
        <v>33.83</v>
      </c>
      <c r="G1003" s="307"/>
    </row>
    <row r="1004" s="283" customFormat="1" customHeight="1" spans="1:7">
      <c r="A1004" s="288">
        <v>1000</v>
      </c>
      <c r="B1004" s="133" t="s">
        <v>14850</v>
      </c>
      <c r="C1004" s="133" t="s">
        <v>14822</v>
      </c>
      <c r="D1004" s="133">
        <v>11.37</v>
      </c>
      <c r="E1004" s="288">
        <v>4.84</v>
      </c>
      <c r="F1004" s="292">
        <v>55.03</v>
      </c>
      <c r="G1004" s="307"/>
    </row>
    <row r="1005" s="283" customFormat="1" customHeight="1" spans="1:7">
      <c r="A1005" s="288">
        <v>1001</v>
      </c>
      <c r="B1005" s="13" t="s">
        <v>14851</v>
      </c>
      <c r="C1005" s="13" t="s">
        <v>14822</v>
      </c>
      <c r="D1005" s="13">
        <v>6.39</v>
      </c>
      <c r="E1005" s="288">
        <v>4.84</v>
      </c>
      <c r="F1005" s="292">
        <v>30.93</v>
      </c>
      <c r="G1005" s="307"/>
    </row>
    <row r="1006" s="283" customFormat="1" customHeight="1" spans="1:7">
      <c r="A1006" s="288">
        <v>1002</v>
      </c>
      <c r="B1006" s="133" t="s">
        <v>3888</v>
      </c>
      <c r="C1006" s="133" t="s">
        <v>14822</v>
      </c>
      <c r="D1006" s="133">
        <v>7.17</v>
      </c>
      <c r="E1006" s="288">
        <v>4.84</v>
      </c>
      <c r="F1006" s="292">
        <v>34.7</v>
      </c>
      <c r="G1006" s="307"/>
    </row>
    <row r="1007" s="283" customFormat="1" customHeight="1" spans="1:7">
      <c r="A1007" s="288">
        <v>1003</v>
      </c>
      <c r="B1007" s="133" t="s">
        <v>3904</v>
      </c>
      <c r="C1007" s="133" t="s">
        <v>14822</v>
      </c>
      <c r="D1007" s="133">
        <v>7.17</v>
      </c>
      <c r="E1007" s="288">
        <v>4.84</v>
      </c>
      <c r="F1007" s="292">
        <v>34.7</v>
      </c>
      <c r="G1007" s="307"/>
    </row>
    <row r="1008" s="283" customFormat="1" customHeight="1" spans="1:7">
      <c r="A1008" s="288">
        <v>1004</v>
      </c>
      <c r="B1008" s="13" t="s">
        <v>5817</v>
      </c>
      <c r="C1008" s="13" t="s">
        <v>14822</v>
      </c>
      <c r="D1008" s="13">
        <v>28.96</v>
      </c>
      <c r="E1008" s="288">
        <v>4.84</v>
      </c>
      <c r="F1008" s="292">
        <v>140.17</v>
      </c>
      <c r="G1008" s="307"/>
    </row>
    <row r="1009" s="283" customFormat="1" customHeight="1" spans="1:7">
      <c r="A1009" s="288">
        <v>1005</v>
      </c>
      <c r="B1009" s="13" t="s">
        <v>14852</v>
      </c>
      <c r="C1009" s="13" t="s">
        <v>14822</v>
      </c>
      <c r="D1009" s="13">
        <v>34.48</v>
      </c>
      <c r="E1009" s="288">
        <v>4.84</v>
      </c>
      <c r="F1009" s="292">
        <v>166.88</v>
      </c>
      <c r="G1009" s="307"/>
    </row>
    <row r="1010" s="283" customFormat="1" customHeight="1" spans="1:7">
      <c r="A1010" s="288">
        <v>1006</v>
      </c>
      <c r="B1010" s="13" t="s">
        <v>14853</v>
      </c>
      <c r="C1010" s="13" t="s">
        <v>14822</v>
      </c>
      <c r="D1010" s="13">
        <v>15.45</v>
      </c>
      <c r="E1010" s="288">
        <v>4.84</v>
      </c>
      <c r="F1010" s="292">
        <v>74.78</v>
      </c>
      <c r="G1010" s="307"/>
    </row>
    <row r="1011" s="283" customFormat="1" customHeight="1" spans="1:7">
      <c r="A1011" s="288">
        <v>1007</v>
      </c>
      <c r="B1011" s="13" t="s">
        <v>3466</v>
      </c>
      <c r="C1011" s="13" t="s">
        <v>14822</v>
      </c>
      <c r="D1011" s="13">
        <v>12.25</v>
      </c>
      <c r="E1011" s="288">
        <v>4.84</v>
      </c>
      <c r="F1011" s="292">
        <v>59.29</v>
      </c>
      <c r="G1011" s="307"/>
    </row>
    <row r="1012" s="283" customFormat="1" customHeight="1" spans="1:7">
      <c r="A1012" s="288">
        <v>1008</v>
      </c>
      <c r="B1012" s="324" t="s">
        <v>14854</v>
      </c>
      <c r="C1012" s="133" t="s">
        <v>14822</v>
      </c>
      <c r="D1012" s="133">
        <v>9.95</v>
      </c>
      <c r="E1012" s="288">
        <v>4.84</v>
      </c>
      <c r="F1012" s="292">
        <v>48.16</v>
      </c>
      <c r="G1012" s="307"/>
    </row>
    <row r="1013" s="283" customFormat="1" customHeight="1" spans="1:7">
      <c r="A1013" s="288">
        <v>1009</v>
      </c>
      <c r="B1013" s="325" t="s">
        <v>6202</v>
      </c>
      <c r="C1013" s="13" t="s">
        <v>14822</v>
      </c>
      <c r="D1013" s="13">
        <v>4.42</v>
      </c>
      <c r="E1013" s="288">
        <v>4.84</v>
      </c>
      <c r="F1013" s="292">
        <v>21.39</v>
      </c>
      <c r="G1013" s="307"/>
    </row>
    <row r="1014" s="283" customFormat="1" customHeight="1" spans="1:7">
      <c r="A1014" s="288">
        <v>1010</v>
      </c>
      <c r="B1014" s="326" t="s">
        <v>5404</v>
      </c>
      <c r="C1014" s="13" t="s">
        <v>14822</v>
      </c>
      <c r="D1014" s="13">
        <v>6.48</v>
      </c>
      <c r="E1014" s="288">
        <v>4.84</v>
      </c>
      <c r="F1014" s="292">
        <v>31.36</v>
      </c>
      <c r="G1014" s="307"/>
    </row>
    <row r="1015" s="283" customFormat="1" customHeight="1" spans="1:7">
      <c r="A1015" s="288">
        <v>1011</v>
      </c>
      <c r="B1015" s="133" t="s">
        <v>14855</v>
      </c>
      <c r="C1015" s="133" t="s">
        <v>14822</v>
      </c>
      <c r="D1015" s="133">
        <v>7.1</v>
      </c>
      <c r="E1015" s="288">
        <v>4.84</v>
      </c>
      <c r="F1015" s="292">
        <v>34.36</v>
      </c>
      <c r="G1015" s="307"/>
    </row>
    <row r="1016" s="283" customFormat="1" customHeight="1" spans="1:7">
      <c r="A1016" s="288">
        <v>1012</v>
      </c>
      <c r="B1016" s="327" t="s">
        <v>4526</v>
      </c>
      <c r="C1016" s="13" t="s">
        <v>14822</v>
      </c>
      <c r="D1016" s="13">
        <v>8.35</v>
      </c>
      <c r="E1016" s="288">
        <v>4.84</v>
      </c>
      <c r="F1016" s="292">
        <v>40.41</v>
      </c>
      <c r="G1016" s="307"/>
    </row>
    <row r="1017" s="283" customFormat="1" customHeight="1" spans="1:7">
      <c r="A1017" s="288">
        <v>1013</v>
      </c>
      <c r="B1017" s="328" t="s">
        <v>3558</v>
      </c>
      <c r="C1017" s="133" t="s">
        <v>14822</v>
      </c>
      <c r="D1017" s="133">
        <v>10.83</v>
      </c>
      <c r="E1017" s="288">
        <v>4.84</v>
      </c>
      <c r="F1017" s="292">
        <v>52.42</v>
      </c>
      <c r="G1017" s="307"/>
    </row>
    <row r="1018" s="283" customFormat="1" customHeight="1" spans="1:7">
      <c r="A1018" s="288">
        <v>1014</v>
      </c>
      <c r="B1018" s="328" t="s">
        <v>3335</v>
      </c>
      <c r="C1018" s="133" t="s">
        <v>14822</v>
      </c>
      <c r="D1018" s="133">
        <v>16.61</v>
      </c>
      <c r="E1018" s="288">
        <v>4.84</v>
      </c>
      <c r="F1018" s="292">
        <v>80.39</v>
      </c>
      <c r="G1018" s="307"/>
    </row>
    <row r="1019" s="283" customFormat="1" customHeight="1" spans="1:7">
      <c r="A1019" s="288">
        <v>1015</v>
      </c>
      <c r="B1019" s="133" t="s">
        <v>14856</v>
      </c>
      <c r="C1019" s="133" t="s">
        <v>14822</v>
      </c>
      <c r="D1019" s="133">
        <v>6.42</v>
      </c>
      <c r="E1019" s="288">
        <v>4.84</v>
      </c>
      <c r="F1019" s="292">
        <v>31.07</v>
      </c>
      <c r="G1019" s="307"/>
    </row>
    <row r="1020" s="283" customFormat="1" customHeight="1" spans="1:7">
      <c r="A1020" s="288">
        <v>1016</v>
      </c>
      <c r="B1020" s="13" t="s">
        <v>14857</v>
      </c>
      <c r="C1020" s="13" t="s">
        <v>14858</v>
      </c>
      <c r="D1020" s="13">
        <v>2.86</v>
      </c>
      <c r="E1020" s="288">
        <v>4.84</v>
      </c>
      <c r="F1020" s="292">
        <v>13.84</v>
      </c>
      <c r="G1020" s="307"/>
    </row>
    <row r="1021" s="283" customFormat="1" customHeight="1" spans="1:7">
      <c r="A1021" s="288">
        <v>1017</v>
      </c>
      <c r="B1021" s="13" t="s">
        <v>14859</v>
      </c>
      <c r="C1021" s="13" t="s">
        <v>14858</v>
      </c>
      <c r="D1021" s="13">
        <v>11.44</v>
      </c>
      <c r="E1021" s="288">
        <v>4.84</v>
      </c>
      <c r="F1021" s="292">
        <v>55.37</v>
      </c>
      <c r="G1021" s="307"/>
    </row>
    <row r="1022" s="283" customFormat="1" customHeight="1" spans="1:7">
      <c r="A1022" s="288">
        <v>1018</v>
      </c>
      <c r="B1022" s="13" t="s">
        <v>6038</v>
      </c>
      <c r="C1022" s="13" t="s">
        <v>14858</v>
      </c>
      <c r="D1022" s="13">
        <v>12.4</v>
      </c>
      <c r="E1022" s="288">
        <v>4.84</v>
      </c>
      <c r="F1022" s="292">
        <v>60.02</v>
      </c>
      <c r="G1022" s="307"/>
    </row>
    <row r="1023" s="283" customFormat="1" customHeight="1" spans="1:7">
      <c r="A1023" s="288">
        <v>1019</v>
      </c>
      <c r="B1023" s="13" t="s">
        <v>5060</v>
      </c>
      <c r="C1023" s="13" t="s">
        <v>14858</v>
      </c>
      <c r="D1023" s="13">
        <v>8.04</v>
      </c>
      <c r="E1023" s="288">
        <v>4.84</v>
      </c>
      <c r="F1023" s="292">
        <v>38.91</v>
      </c>
      <c r="G1023" s="307"/>
    </row>
    <row r="1024" s="283" customFormat="1" customHeight="1" spans="1:7">
      <c r="A1024" s="288">
        <v>1020</v>
      </c>
      <c r="B1024" s="13" t="s">
        <v>14860</v>
      </c>
      <c r="C1024" s="13" t="s">
        <v>14858</v>
      </c>
      <c r="D1024" s="13">
        <v>7.08</v>
      </c>
      <c r="E1024" s="288">
        <v>4.84</v>
      </c>
      <c r="F1024" s="292">
        <v>34.27</v>
      </c>
      <c r="G1024" s="307"/>
    </row>
    <row r="1025" s="283" customFormat="1" customHeight="1" spans="1:7">
      <c r="A1025" s="288">
        <v>1021</v>
      </c>
      <c r="B1025" s="13" t="s">
        <v>14861</v>
      </c>
      <c r="C1025" s="13" t="s">
        <v>14858</v>
      </c>
      <c r="D1025" s="13">
        <v>7.77</v>
      </c>
      <c r="E1025" s="288">
        <v>4.84</v>
      </c>
      <c r="F1025" s="292">
        <v>37.61</v>
      </c>
      <c r="G1025" s="307"/>
    </row>
    <row r="1026" s="283" customFormat="1" customHeight="1" spans="1:7">
      <c r="A1026" s="288">
        <v>1022</v>
      </c>
      <c r="B1026" s="133" t="s">
        <v>14862</v>
      </c>
      <c r="C1026" s="133" t="s">
        <v>14858</v>
      </c>
      <c r="D1026" s="133">
        <v>21.32</v>
      </c>
      <c r="E1026" s="288">
        <v>4.84</v>
      </c>
      <c r="F1026" s="292">
        <v>103.19</v>
      </c>
      <c r="G1026" s="307"/>
    </row>
    <row r="1027" s="283" customFormat="1" customHeight="1" spans="1:7">
      <c r="A1027" s="288">
        <v>1023</v>
      </c>
      <c r="B1027" s="13" t="s">
        <v>4240</v>
      </c>
      <c r="C1027" s="13" t="s">
        <v>14858</v>
      </c>
      <c r="D1027" s="13">
        <v>42.51</v>
      </c>
      <c r="E1027" s="288">
        <v>4.84</v>
      </c>
      <c r="F1027" s="292">
        <v>205.75</v>
      </c>
      <c r="G1027" s="307"/>
    </row>
    <row r="1028" s="283" customFormat="1" customHeight="1" spans="1:7">
      <c r="A1028" s="288">
        <v>1024</v>
      </c>
      <c r="B1028" s="13" t="s">
        <v>14863</v>
      </c>
      <c r="C1028" s="13" t="s">
        <v>14858</v>
      </c>
      <c r="D1028" s="13">
        <v>10.51</v>
      </c>
      <c r="E1028" s="288">
        <v>4.84</v>
      </c>
      <c r="F1028" s="292">
        <v>50.87</v>
      </c>
      <c r="G1028" s="307"/>
    </row>
    <row r="1029" s="283" customFormat="1" customHeight="1" spans="1:7">
      <c r="A1029" s="288">
        <v>1025</v>
      </c>
      <c r="B1029" s="13" t="s">
        <v>3478</v>
      </c>
      <c r="C1029" s="13" t="s">
        <v>14858</v>
      </c>
      <c r="D1029" s="13">
        <v>11.21</v>
      </c>
      <c r="E1029" s="288">
        <v>4.84</v>
      </c>
      <c r="F1029" s="292">
        <v>54.26</v>
      </c>
      <c r="G1029" s="307"/>
    </row>
    <row r="1030" s="283" customFormat="1" customHeight="1" spans="1:7">
      <c r="A1030" s="288">
        <v>1026</v>
      </c>
      <c r="B1030" s="13" t="s">
        <v>14655</v>
      </c>
      <c r="C1030" s="13" t="s">
        <v>14858</v>
      </c>
      <c r="D1030" s="13">
        <v>8.01</v>
      </c>
      <c r="E1030" s="288">
        <v>4.84</v>
      </c>
      <c r="F1030" s="292">
        <v>38.77</v>
      </c>
      <c r="G1030" s="307"/>
    </row>
    <row r="1031" s="283" customFormat="1" customHeight="1" spans="1:7">
      <c r="A1031" s="288">
        <v>1027</v>
      </c>
      <c r="B1031" s="13" t="s">
        <v>14864</v>
      </c>
      <c r="C1031" s="13" t="s">
        <v>14858</v>
      </c>
      <c r="D1031" s="13">
        <v>10.8</v>
      </c>
      <c r="E1031" s="288">
        <v>4.84</v>
      </c>
      <c r="F1031" s="292">
        <v>52.27</v>
      </c>
      <c r="G1031" s="307"/>
    </row>
    <row r="1032" s="283" customFormat="1" customHeight="1" spans="1:7">
      <c r="A1032" s="288">
        <v>1028</v>
      </c>
      <c r="B1032" s="13" t="s">
        <v>3392</v>
      </c>
      <c r="C1032" s="13" t="s">
        <v>14858</v>
      </c>
      <c r="D1032" s="13">
        <v>10.01</v>
      </c>
      <c r="E1032" s="288">
        <v>4.84</v>
      </c>
      <c r="F1032" s="292">
        <v>48.45</v>
      </c>
      <c r="G1032" s="307"/>
    </row>
    <row r="1033" s="283" customFormat="1" customHeight="1" spans="1:7">
      <c r="A1033" s="288">
        <v>1029</v>
      </c>
      <c r="B1033" s="13" t="s">
        <v>14865</v>
      </c>
      <c r="C1033" s="13" t="s">
        <v>14858</v>
      </c>
      <c r="D1033" s="13">
        <v>10.87</v>
      </c>
      <c r="E1033" s="288">
        <v>4.84</v>
      </c>
      <c r="F1033" s="292">
        <v>52.61</v>
      </c>
      <c r="G1033" s="307"/>
    </row>
    <row r="1034" s="283" customFormat="1" customHeight="1" spans="1:7">
      <c r="A1034" s="288">
        <v>1030</v>
      </c>
      <c r="B1034" s="13" t="s">
        <v>5329</v>
      </c>
      <c r="C1034" s="13" t="s">
        <v>14858</v>
      </c>
      <c r="D1034" s="13">
        <v>10.75</v>
      </c>
      <c r="E1034" s="288">
        <v>4.84</v>
      </c>
      <c r="F1034" s="292">
        <v>52.03</v>
      </c>
      <c r="G1034" s="307"/>
    </row>
    <row r="1035" s="283" customFormat="1" customHeight="1" spans="1:7">
      <c r="A1035" s="288">
        <v>1031</v>
      </c>
      <c r="B1035" s="13" t="s">
        <v>9553</v>
      </c>
      <c r="C1035" s="13" t="s">
        <v>14858</v>
      </c>
      <c r="D1035" s="13">
        <v>9.02</v>
      </c>
      <c r="E1035" s="288">
        <v>4.84</v>
      </c>
      <c r="F1035" s="292">
        <v>43.66</v>
      </c>
      <c r="G1035" s="307"/>
    </row>
    <row r="1036" s="283" customFormat="1" customHeight="1" spans="1:7">
      <c r="A1036" s="288">
        <v>1032</v>
      </c>
      <c r="B1036" s="13" t="s">
        <v>14866</v>
      </c>
      <c r="C1036" s="13" t="s">
        <v>14858</v>
      </c>
      <c r="D1036" s="13">
        <v>5.37</v>
      </c>
      <c r="E1036" s="288">
        <v>4.84</v>
      </c>
      <c r="F1036" s="292">
        <v>25.99</v>
      </c>
      <c r="G1036" s="307"/>
    </row>
    <row r="1037" s="283" customFormat="1" customHeight="1" spans="1:7">
      <c r="A1037" s="288">
        <v>1033</v>
      </c>
      <c r="B1037" s="13" t="s">
        <v>4901</v>
      </c>
      <c r="C1037" s="13" t="s">
        <v>14858</v>
      </c>
      <c r="D1037" s="13">
        <v>10.94</v>
      </c>
      <c r="E1037" s="288">
        <v>4.84</v>
      </c>
      <c r="F1037" s="292">
        <v>52.95</v>
      </c>
      <c r="G1037" s="307"/>
    </row>
    <row r="1038" s="283" customFormat="1" customHeight="1" spans="1:7">
      <c r="A1038" s="288">
        <v>1034</v>
      </c>
      <c r="B1038" s="305" t="s">
        <v>14867</v>
      </c>
      <c r="C1038" s="13" t="s">
        <v>14858</v>
      </c>
      <c r="D1038" s="13">
        <v>3.38</v>
      </c>
      <c r="E1038" s="288">
        <v>4.84</v>
      </c>
      <c r="F1038" s="292">
        <v>16.36</v>
      </c>
      <c r="G1038" s="307"/>
    </row>
    <row r="1039" s="283" customFormat="1" customHeight="1" spans="1:7">
      <c r="A1039" s="288">
        <v>1035</v>
      </c>
      <c r="B1039" s="13" t="s">
        <v>14868</v>
      </c>
      <c r="C1039" s="13" t="s">
        <v>14858</v>
      </c>
      <c r="D1039" s="13">
        <v>5.23</v>
      </c>
      <c r="E1039" s="288">
        <v>4.84</v>
      </c>
      <c r="F1039" s="292">
        <v>25.31</v>
      </c>
      <c r="G1039" s="307"/>
    </row>
    <row r="1040" s="283" customFormat="1" customHeight="1" spans="1:7">
      <c r="A1040" s="288">
        <v>1036</v>
      </c>
      <c r="B1040" s="13" t="s">
        <v>3346</v>
      </c>
      <c r="C1040" s="13" t="s">
        <v>14858</v>
      </c>
      <c r="D1040" s="13">
        <v>4.92</v>
      </c>
      <c r="E1040" s="288">
        <v>4.84</v>
      </c>
      <c r="F1040" s="292">
        <v>23.81</v>
      </c>
      <c r="G1040" s="307"/>
    </row>
    <row r="1041" s="283" customFormat="1" customHeight="1" spans="1:7">
      <c r="A1041" s="288">
        <v>1037</v>
      </c>
      <c r="B1041" s="13" t="s">
        <v>14869</v>
      </c>
      <c r="C1041" s="13" t="s">
        <v>14858</v>
      </c>
      <c r="D1041" s="13">
        <v>5.82</v>
      </c>
      <c r="E1041" s="288">
        <v>4.84</v>
      </c>
      <c r="F1041" s="292">
        <v>28.17</v>
      </c>
      <c r="G1041" s="307"/>
    </row>
    <row r="1042" s="283" customFormat="1" customHeight="1" spans="1:7">
      <c r="A1042" s="288">
        <v>1038</v>
      </c>
      <c r="B1042" s="13" t="s">
        <v>14665</v>
      </c>
      <c r="C1042" s="13" t="s">
        <v>14858</v>
      </c>
      <c r="D1042" s="13">
        <v>7.1</v>
      </c>
      <c r="E1042" s="288">
        <v>4.84</v>
      </c>
      <c r="F1042" s="292">
        <v>34.36</v>
      </c>
      <c r="G1042" s="307"/>
    </row>
    <row r="1043" s="283" customFormat="1" customHeight="1" spans="1:7">
      <c r="A1043" s="288">
        <v>1039</v>
      </c>
      <c r="B1043" s="13" t="s">
        <v>14870</v>
      </c>
      <c r="C1043" s="13" t="s">
        <v>14858</v>
      </c>
      <c r="D1043" s="13">
        <v>4.94</v>
      </c>
      <c r="E1043" s="288">
        <v>4.84</v>
      </c>
      <c r="F1043" s="292">
        <v>23.91</v>
      </c>
      <c r="G1043" s="307"/>
    </row>
    <row r="1044" s="283" customFormat="1" customHeight="1" spans="1:7">
      <c r="A1044" s="288">
        <v>1040</v>
      </c>
      <c r="B1044" s="13" t="s">
        <v>14871</v>
      </c>
      <c r="C1044" s="13" t="s">
        <v>14858</v>
      </c>
      <c r="D1044" s="13">
        <v>6.07</v>
      </c>
      <c r="E1044" s="288">
        <v>4.84</v>
      </c>
      <c r="F1044" s="292">
        <v>29.38</v>
      </c>
      <c r="G1044" s="307"/>
    </row>
    <row r="1045" s="283" customFormat="1" customHeight="1" spans="1:7">
      <c r="A1045" s="288">
        <v>1041</v>
      </c>
      <c r="B1045" s="13" t="s">
        <v>3603</v>
      </c>
      <c r="C1045" s="13" t="s">
        <v>14858</v>
      </c>
      <c r="D1045" s="13">
        <v>6.95</v>
      </c>
      <c r="E1045" s="288">
        <v>4.84</v>
      </c>
      <c r="F1045" s="292">
        <v>33.64</v>
      </c>
      <c r="G1045" s="307"/>
    </row>
    <row r="1046" s="283" customFormat="1" customHeight="1" spans="1:7">
      <c r="A1046" s="288">
        <v>1042</v>
      </c>
      <c r="B1046" s="13" t="s">
        <v>2275</v>
      </c>
      <c r="C1046" s="13" t="s">
        <v>14858</v>
      </c>
      <c r="D1046" s="13">
        <v>7.39</v>
      </c>
      <c r="E1046" s="288">
        <v>4.84</v>
      </c>
      <c r="F1046" s="292">
        <v>35.77</v>
      </c>
      <c r="G1046" s="307"/>
    </row>
    <row r="1047" s="283" customFormat="1" customHeight="1" spans="1:7">
      <c r="A1047" s="288">
        <v>1043</v>
      </c>
      <c r="B1047" s="13" t="s">
        <v>14872</v>
      </c>
      <c r="C1047" s="13" t="s">
        <v>14858</v>
      </c>
      <c r="D1047" s="13">
        <v>5.75</v>
      </c>
      <c r="E1047" s="288">
        <v>4.84</v>
      </c>
      <c r="F1047" s="292">
        <v>27.83</v>
      </c>
      <c r="G1047" s="307"/>
    </row>
    <row r="1048" s="283" customFormat="1" customHeight="1" spans="1:7">
      <c r="A1048" s="288">
        <v>1044</v>
      </c>
      <c r="B1048" s="13" t="s">
        <v>6033</v>
      </c>
      <c r="C1048" s="13" t="s">
        <v>14858</v>
      </c>
      <c r="D1048" s="13">
        <v>6.65</v>
      </c>
      <c r="E1048" s="288">
        <v>4.84</v>
      </c>
      <c r="F1048" s="292">
        <v>32.19</v>
      </c>
      <c r="G1048" s="307"/>
    </row>
    <row r="1049" s="283" customFormat="1" customHeight="1" spans="1:7">
      <c r="A1049" s="288">
        <v>1045</v>
      </c>
      <c r="B1049" s="13" t="s">
        <v>14873</v>
      </c>
      <c r="C1049" s="13" t="s">
        <v>14858</v>
      </c>
      <c r="D1049" s="13">
        <v>9.67</v>
      </c>
      <c r="E1049" s="288">
        <v>4.84</v>
      </c>
      <c r="F1049" s="292">
        <v>46.8</v>
      </c>
      <c r="G1049" s="307"/>
    </row>
    <row r="1050" s="283" customFormat="1" customHeight="1" spans="1:7">
      <c r="A1050" s="288">
        <v>1046</v>
      </c>
      <c r="B1050" s="13" t="s">
        <v>14874</v>
      </c>
      <c r="C1050" s="13" t="s">
        <v>14858</v>
      </c>
      <c r="D1050" s="13">
        <v>9</v>
      </c>
      <c r="E1050" s="288">
        <v>4.84</v>
      </c>
      <c r="F1050" s="292">
        <v>43.56</v>
      </c>
      <c r="G1050" s="307"/>
    </row>
    <row r="1051" s="283" customFormat="1" customHeight="1" spans="1:7">
      <c r="A1051" s="288">
        <v>1047</v>
      </c>
      <c r="B1051" s="13" t="s">
        <v>14875</v>
      </c>
      <c r="C1051" s="13" t="s">
        <v>14858</v>
      </c>
      <c r="D1051" s="13">
        <v>7.1</v>
      </c>
      <c r="E1051" s="288">
        <v>4.84</v>
      </c>
      <c r="F1051" s="292">
        <v>34.36</v>
      </c>
      <c r="G1051" s="307"/>
    </row>
    <row r="1052" s="283" customFormat="1" customHeight="1" spans="1:7">
      <c r="A1052" s="288">
        <v>1048</v>
      </c>
      <c r="B1052" s="13" t="s">
        <v>3886</v>
      </c>
      <c r="C1052" s="13" t="s">
        <v>14858</v>
      </c>
      <c r="D1052" s="13">
        <v>9.07</v>
      </c>
      <c r="E1052" s="288">
        <v>4.84</v>
      </c>
      <c r="F1052" s="292">
        <v>43.9</v>
      </c>
      <c r="G1052" s="307"/>
    </row>
    <row r="1053" s="283" customFormat="1" customHeight="1" spans="1:7">
      <c r="A1053" s="288">
        <v>1049</v>
      </c>
      <c r="B1053" s="13" t="s">
        <v>3748</v>
      </c>
      <c r="C1053" s="13" t="s">
        <v>14858</v>
      </c>
      <c r="D1053" s="13">
        <v>20.42</v>
      </c>
      <c r="E1053" s="288">
        <v>4.84</v>
      </c>
      <c r="F1053" s="292">
        <v>98.83</v>
      </c>
      <c r="G1053" s="307"/>
    </row>
    <row r="1054" s="283" customFormat="1" customHeight="1" spans="1:7">
      <c r="A1054" s="288">
        <v>1050</v>
      </c>
      <c r="B1054" s="13" t="s">
        <v>9380</v>
      </c>
      <c r="C1054" s="13" t="s">
        <v>14858</v>
      </c>
      <c r="D1054" s="13">
        <v>4.92</v>
      </c>
      <c r="E1054" s="288">
        <v>4.84</v>
      </c>
      <c r="F1054" s="292">
        <v>23.81</v>
      </c>
      <c r="G1054" s="307"/>
    </row>
    <row r="1055" s="283" customFormat="1" customHeight="1" spans="1:7">
      <c r="A1055" s="288">
        <v>1051</v>
      </c>
      <c r="B1055" s="13" t="s">
        <v>3466</v>
      </c>
      <c r="C1055" s="13" t="s">
        <v>14858</v>
      </c>
      <c r="D1055" s="13">
        <v>5.98</v>
      </c>
      <c r="E1055" s="288">
        <v>4.84</v>
      </c>
      <c r="F1055" s="292">
        <v>28.94</v>
      </c>
      <c r="G1055" s="307"/>
    </row>
    <row r="1056" s="283" customFormat="1" customHeight="1" spans="1:7">
      <c r="A1056" s="288">
        <v>1052</v>
      </c>
      <c r="B1056" s="13" t="s">
        <v>5410</v>
      </c>
      <c r="C1056" s="13" t="s">
        <v>14858</v>
      </c>
      <c r="D1056" s="13">
        <v>1.54</v>
      </c>
      <c r="E1056" s="288">
        <v>4.84</v>
      </c>
      <c r="F1056" s="292">
        <v>7.45</v>
      </c>
      <c r="G1056" s="307"/>
    </row>
    <row r="1057" s="283" customFormat="1" customHeight="1" spans="1:7">
      <c r="A1057" s="288">
        <v>1053</v>
      </c>
      <c r="B1057" s="13" t="s">
        <v>14876</v>
      </c>
      <c r="C1057" s="13" t="s">
        <v>14858</v>
      </c>
      <c r="D1057" s="13">
        <v>4.89</v>
      </c>
      <c r="E1057" s="288">
        <v>4.84</v>
      </c>
      <c r="F1057" s="292">
        <v>23.67</v>
      </c>
      <c r="G1057" s="307"/>
    </row>
    <row r="1058" s="283" customFormat="1" customHeight="1" spans="1:7">
      <c r="A1058" s="288">
        <v>1054</v>
      </c>
      <c r="B1058" s="13" t="s">
        <v>6485</v>
      </c>
      <c r="C1058" s="13" t="s">
        <v>14858</v>
      </c>
      <c r="D1058" s="13">
        <v>6.62</v>
      </c>
      <c r="E1058" s="288">
        <v>4.84</v>
      </c>
      <c r="F1058" s="292">
        <v>32.04</v>
      </c>
      <c r="G1058" s="307"/>
    </row>
    <row r="1059" s="283" customFormat="1" customHeight="1" spans="1:7">
      <c r="A1059" s="288">
        <v>1055</v>
      </c>
      <c r="B1059" s="13" t="s">
        <v>4741</v>
      </c>
      <c r="C1059" s="13" t="s">
        <v>14858</v>
      </c>
      <c r="D1059" s="13">
        <v>6.18</v>
      </c>
      <c r="E1059" s="288">
        <v>4.84</v>
      </c>
      <c r="F1059" s="292">
        <v>29.91</v>
      </c>
      <c r="G1059" s="307"/>
    </row>
    <row r="1060" s="283" customFormat="1" customHeight="1" spans="1:7">
      <c r="A1060" s="288">
        <v>1056</v>
      </c>
      <c r="B1060" s="13" t="s">
        <v>3911</v>
      </c>
      <c r="C1060" s="13" t="s">
        <v>14858</v>
      </c>
      <c r="D1060" s="13">
        <v>5.78</v>
      </c>
      <c r="E1060" s="288">
        <v>4.84</v>
      </c>
      <c r="F1060" s="292">
        <v>27.98</v>
      </c>
      <c r="G1060" s="307"/>
    </row>
    <row r="1061" s="283" customFormat="1" customHeight="1" spans="1:7">
      <c r="A1061" s="288">
        <v>1057</v>
      </c>
      <c r="B1061" s="305" t="s">
        <v>14877</v>
      </c>
      <c r="C1061" s="13" t="s">
        <v>14858</v>
      </c>
      <c r="D1061" s="13">
        <v>14.14</v>
      </c>
      <c r="E1061" s="288">
        <v>4.84</v>
      </c>
      <c r="F1061" s="292">
        <v>68.44</v>
      </c>
      <c r="G1061" s="307"/>
    </row>
    <row r="1062" s="283" customFormat="1" customHeight="1" spans="1:7">
      <c r="A1062" s="288">
        <v>1058</v>
      </c>
      <c r="B1062" s="13" t="s">
        <v>14878</v>
      </c>
      <c r="C1062" s="13" t="s">
        <v>14858</v>
      </c>
      <c r="D1062" s="13">
        <v>6.15</v>
      </c>
      <c r="E1062" s="288">
        <v>4.84</v>
      </c>
      <c r="F1062" s="292">
        <v>29.77</v>
      </c>
      <c r="G1062" s="307"/>
    </row>
    <row r="1063" s="283" customFormat="1" customHeight="1" spans="1:7">
      <c r="A1063" s="288">
        <v>1059</v>
      </c>
      <c r="B1063" s="13" t="s">
        <v>14879</v>
      </c>
      <c r="C1063" s="13" t="s">
        <v>14858</v>
      </c>
      <c r="D1063" s="13">
        <v>7.09</v>
      </c>
      <c r="E1063" s="288">
        <v>4.84</v>
      </c>
      <c r="F1063" s="292">
        <v>34.32</v>
      </c>
      <c r="G1063" s="307"/>
    </row>
    <row r="1064" s="283" customFormat="1" customHeight="1" spans="1:7">
      <c r="A1064" s="288">
        <v>1060</v>
      </c>
      <c r="B1064" s="13" t="s">
        <v>14880</v>
      </c>
      <c r="C1064" s="13" t="s">
        <v>14858</v>
      </c>
      <c r="D1064" s="13">
        <v>6.3</v>
      </c>
      <c r="E1064" s="288">
        <v>4.84</v>
      </c>
      <c r="F1064" s="292">
        <v>30.49</v>
      </c>
      <c r="G1064" s="307"/>
    </row>
    <row r="1065" s="283" customFormat="1" customHeight="1" spans="1:7">
      <c r="A1065" s="288">
        <v>1061</v>
      </c>
      <c r="B1065" s="13" t="s">
        <v>14881</v>
      </c>
      <c r="C1065" s="13" t="s">
        <v>14858</v>
      </c>
      <c r="D1065" s="13">
        <v>12.48</v>
      </c>
      <c r="E1065" s="288">
        <v>4.84</v>
      </c>
      <c r="F1065" s="292">
        <v>60.4</v>
      </c>
      <c r="G1065" s="307"/>
    </row>
    <row r="1066" s="283" customFormat="1" customHeight="1" spans="1:7">
      <c r="A1066" s="288">
        <v>1062</v>
      </c>
      <c r="B1066" s="13" t="s">
        <v>3972</v>
      </c>
      <c r="C1066" s="13" t="s">
        <v>14858</v>
      </c>
      <c r="D1066" s="13">
        <v>2.59</v>
      </c>
      <c r="E1066" s="288">
        <v>4.84</v>
      </c>
      <c r="F1066" s="292">
        <v>12.54</v>
      </c>
      <c r="G1066" s="307"/>
    </row>
    <row r="1067" s="283" customFormat="1" customHeight="1" spans="1:7">
      <c r="A1067" s="288">
        <v>1063</v>
      </c>
      <c r="B1067" s="13" t="s">
        <v>14838</v>
      </c>
      <c r="C1067" s="13" t="s">
        <v>14858</v>
      </c>
      <c r="D1067" s="13">
        <v>3.9</v>
      </c>
      <c r="E1067" s="288">
        <v>4.84</v>
      </c>
      <c r="F1067" s="292">
        <v>18.88</v>
      </c>
      <c r="G1067" s="307"/>
    </row>
    <row r="1068" s="283" customFormat="1" customHeight="1" spans="1:7">
      <c r="A1068" s="288">
        <v>1064</v>
      </c>
      <c r="B1068" s="13" t="s">
        <v>6033</v>
      </c>
      <c r="C1068" s="13" t="s">
        <v>14858</v>
      </c>
      <c r="D1068" s="13">
        <v>8.5</v>
      </c>
      <c r="E1068" s="288">
        <v>4.84</v>
      </c>
      <c r="F1068" s="292">
        <v>41.14</v>
      </c>
      <c r="G1068" s="307"/>
    </row>
    <row r="1069" s="283" customFormat="1" customHeight="1" spans="1:7">
      <c r="A1069" s="288">
        <v>1065</v>
      </c>
      <c r="B1069" s="13" t="s">
        <v>14882</v>
      </c>
      <c r="C1069" s="13" t="s">
        <v>14858</v>
      </c>
      <c r="D1069" s="13">
        <v>3.29</v>
      </c>
      <c r="E1069" s="288">
        <v>4.84</v>
      </c>
      <c r="F1069" s="292">
        <v>15.92</v>
      </c>
      <c r="G1069" s="307"/>
    </row>
    <row r="1070" s="283" customFormat="1" customHeight="1" spans="1:7">
      <c r="A1070" s="288">
        <v>1066</v>
      </c>
      <c r="B1070" s="13" t="s">
        <v>3858</v>
      </c>
      <c r="C1070" s="13" t="s">
        <v>14858</v>
      </c>
      <c r="D1070" s="13">
        <v>8.98</v>
      </c>
      <c r="E1070" s="288">
        <v>4.84</v>
      </c>
      <c r="F1070" s="292">
        <v>43.46</v>
      </c>
      <c r="G1070" s="307"/>
    </row>
    <row r="1071" s="283" customFormat="1" customHeight="1" spans="1:7">
      <c r="A1071" s="288">
        <v>1067</v>
      </c>
      <c r="B1071" s="13" t="s">
        <v>6018</v>
      </c>
      <c r="C1071" s="13" t="s">
        <v>14858</v>
      </c>
      <c r="D1071" s="13">
        <v>11.8</v>
      </c>
      <c r="E1071" s="288">
        <v>4.84</v>
      </c>
      <c r="F1071" s="292">
        <v>57.11</v>
      </c>
      <c r="G1071" s="307"/>
    </row>
    <row r="1072" s="283" customFormat="1" customHeight="1" spans="1:7">
      <c r="A1072" s="288">
        <v>1068</v>
      </c>
      <c r="B1072" s="13" t="s">
        <v>5099</v>
      </c>
      <c r="C1072" s="13" t="s">
        <v>14858</v>
      </c>
      <c r="D1072" s="13">
        <v>11.07</v>
      </c>
      <c r="E1072" s="288">
        <v>4.84</v>
      </c>
      <c r="F1072" s="292">
        <v>53.58</v>
      </c>
      <c r="G1072" s="307"/>
    </row>
    <row r="1073" s="283" customFormat="1" customHeight="1" spans="1:7">
      <c r="A1073" s="288">
        <v>1069</v>
      </c>
      <c r="B1073" s="13" t="s">
        <v>14586</v>
      </c>
      <c r="C1073" s="13" t="s">
        <v>14858</v>
      </c>
      <c r="D1073" s="13">
        <v>7.86</v>
      </c>
      <c r="E1073" s="288">
        <v>4.84</v>
      </c>
      <c r="F1073" s="292">
        <v>38.04</v>
      </c>
      <c r="G1073" s="307"/>
    </row>
    <row r="1074" s="283" customFormat="1" customHeight="1" spans="1:7">
      <c r="A1074" s="288">
        <v>1070</v>
      </c>
      <c r="B1074" s="13" t="s">
        <v>14883</v>
      </c>
      <c r="C1074" s="13" t="s">
        <v>14858</v>
      </c>
      <c r="D1074" s="13">
        <v>6.95</v>
      </c>
      <c r="E1074" s="288">
        <v>4.84</v>
      </c>
      <c r="F1074" s="292">
        <v>33.64</v>
      </c>
      <c r="G1074" s="307"/>
    </row>
    <row r="1075" s="283" customFormat="1" customHeight="1" spans="1:7">
      <c r="A1075" s="288">
        <v>1071</v>
      </c>
      <c r="B1075" s="133" t="s">
        <v>3326</v>
      </c>
      <c r="C1075" s="133" t="s">
        <v>14858</v>
      </c>
      <c r="D1075" s="133">
        <v>20.78</v>
      </c>
      <c r="E1075" s="288">
        <v>4.84</v>
      </c>
      <c r="F1075" s="292">
        <v>100.58</v>
      </c>
      <c r="G1075" s="307"/>
    </row>
    <row r="1076" s="283" customFormat="1" customHeight="1" spans="1:7">
      <c r="A1076" s="288">
        <v>1072</v>
      </c>
      <c r="B1076" s="13" t="s">
        <v>14884</v>
      </c>
      <c r="C1076" s="13" t="s">
        <v>14858</v>
      </c>
      <c r="D1076" s="13">
        <v>6.03</v>
      </c>
      <c r="E1076" s="288">
        <v>4.84</v>
      </c>
      <c r="F1076" s="292">
        <v>29.19</v>
      </c>
      <c r="G1076" s="307"/>
    </row>
    <row r="1077" s="283" customFormat="1" customHeight="1" spans="1:7">
      <c r="A1077" s="288">
        <v>1073</v>
      </c>
      <c r="B1077" s="13" t="s">
        <v>4740</v>
      </c>
      <c r="C1077" s="13" t="s">
        <v>14858</v>
      </c>
      <c r="D1077" s="13">
        <v>2.79</v>
      </c>
      <c r="E1077" s="288">
        <v>4.84</v>
      </c>
      <c r="F1077" s="292">
        <v>13.5</v>
      </c>
      <c r="G1077" s="307"/>
    </row>
    <row r="1078" s="283" customFormat="1" customHeight="1" spans="1:7">
      <c r="A1078" s="288">
        <v>1074</v>
      </c>
      <c r="B1078" s="13" t="s">
        <v>3466</v>
      </c>
      <c r="C1078" s="13" t="s">
        <v>14858</v>
      </c>
      <c r="D1078" s="13">
        <v>7.71</v>
      </c>
      <c r="E1078" s="288">
        <v>4.84</v>
      </c>
      <c r="F1078" s="292">
        <v>37.32</v>
      </c>
      <c r="G1078" s="307"/>
    </row>
    <row r="1079" s="283" customFormat="1" customHeight="1" spans="1:7">
      <c r="A1079" s="288">
        <v>1075</v>
      </c>
      <c r="B1079" s="13" t="s">
        <v>3895</v>
      </c>
      <c r="C1079" s="13" t="s">
        <v>14858</v>
      </c>
      <c r="D1079" s="13">
        <v>18.17</v>
      </c>
      <c r="E1079" s="288">
        <v>4.84</v>
      </c>
      <c r="F1079" s="292">
        <v>87.94</v>
      </c>
      <c r="G1079" s="307"/>
    </row>
    <row r="1080" s="283" customFormat="1" customHeight="1" spans="1:7">
      <c r="A1080" s="288">
        <v>1076</v>
      </c>
      <c r="B1080" s="305" t="s">
        <v>5187</v>
      </c>
      <c r="C1080" s="13" t="s">
        <v>14858</v>
      </c>
      <c r="D1080" s="13">
        <v>6.37</v>
      </c>
      <c r="E1080" s="288">
        <v>4.84</v>
      </c>
      <c r="F1080" s="292">
        <v>30.83</v>
      </c>
      <c r="G1080" s="307"/>
    </row>
    <row r="1081" s="283" customFormat="1" customHeight="1" spans="1:7">
      <c r="A1081" s="288">
        <v>1077</v>
      </c>
      <c r="B1081" s="329" t="s">
        <v>4036</v>
      </c>
      <c r="C1081" s="13" t="s">
        <v>14858</v>
      </c>
      <c r="D1081" s="13">
        <v>5.53</v>
      </c>
      <c r="E1081" s="288">
        <v>4.84</v>
      </c>
      <c r="F1081" s="292">
        <v>26.77</v>
      </c>
      <c r="G1081" s="307"/>
    </row>
    <row r="1082" s="283" customFormat="1" customHeight="1" spans="1:7">
      <c r="A1082" s="288">
        <v>1078</v>
      </c>
      <c r="B1082" s="13" t="s">
        <v>14885</v>
      </c>
      <c r="C1082" s="13" t="s">
        <v>14858</v>
      </c>
      <c r="D1082" s="13">
        <v>5</v>
      </c>
      <c r="E1082" s="288">
        <v>4.84</v>
      </c>
      <c r="F1082" s="292">
        <v>24.2</v>
      </c>
      <c r="G1082" s="307"/>
    </row>
    <row r="1083" s="283" customFormat="1" customHeight="1" spans="1:7">
      <c r="A1083" s="288">
        <v>1079</v>
      </c>
      <c r="B1083" s="330" t="s">
        <v>3335</v>
      </c>
      <c r="C1083" s="13" t="s">
        <v>14858</v>
      </c>
      <c r="D1083" s="13">
        <v>12.04</v>
      </c>
      <c r="E1083" s="288">
        <v>4.84</v>
      </c>
      <c r="F1083" s="292">
        <v>58.27</v>
      </c>
      <c r="G1083" s="307"/>
    </row>
    <row r="1084" s="283" customFormat="1" customHeight="1" spans="1:7">
      <c r="A1084" s="288">
        <v>1080</v>
      </c>
      <c r="B1084" s="13" t="s">
        <v>4218</v>
      </c>
      <c r="C1084" s="13" t="s">
        <v>14858</v>
      </c>
      <c r="D1084" s="13">
        <v>7.37</v>
      </c>
      <c r="E1084" s="288">
        <v>4.84</v>
      </c>
      <c r="F1084" s="292">
        <v>35.67</v>
      </c>
      <c r="G1084" s="307"/>
    </row>
    <row r="1085" s="283" customFormat="1" customHeight="1" spans="1:7">
      <c r="A1085" s="288">
        <v>1081</v>
      </c>
      <c r="B1085" s="331" t="s">
        <v>14886</v>
      </c>
      <c r="C1085" s="13" t="s">
        <v>14858</v>
      </c>
      <c r="D1085" s="13">
        <v>6.39</v>
      </c>
      <c r="E1085" s="288">
        <v>4.84</v>
      </c>
      <c r="F1085" s="292">
        <v>30.93</v>
      </c>
      <c r="G1085" s="307"/>
    </row>
    <row r="1086" s="283" customFormat="1" customHeight="1" spans="1:7">
      <c r="A1086" s="288">
        <v>1082</v>
      </c>
      <c r="B1086" s="13" t="s">
        <v>3346</v>
      </c>
      <c r="C1086" s="13" t="s">
        <v>14887</v>
      </c>
      <c r="D1086" s="13">
        <v>4.99</v>
      </c>
      <c r="E1086" s="288">
        <v>4.84</v>
      </c>
      <c r="F1086" s="292">
        <v>24.15</v>
      </c>
      <c r="G1086" s="307"/>
    </row>
    <row r="1087" s="283" customFormat="1" customHeight="1" spans="1:7">
      <c r="A1087" s="288">
        <v>1083</v>
      </c>
      <c r="B1087" s="13" t="s">
        <v>14888</v>
      </c>
      <c r="C1087" s="13" t="s">
        <v>14887</v>
      </c>
      <c r="D1087" s="13">
        <v>10.56</v>
      </c>
      <c r="E1087" s="288">
        <v>4.84</v>
      </c>
      <c r="F1087" s="292">
        <v>51.11</v>
      </c>
      <c r="G1087" s="307"/>
    </row>
    <row r="1088" s="283" customFormat="1" customHeight="1" spans="1:7">
      <c r="A1088" s="288">
        <v>1084</v>
      </c>
      <c r="B1088" s="133" t="s">
        <v>14889</v>
      </c>
      <c r="C1088" s="133" t="s">
        <v>14887</v>
      </c>
      <c r="D1088" s="133">
        <v>17.75</v>
      </c>
      <c r="E1088" s="288">
        <v>4.84</v>
      </c>
      <c r="F1088" s="292">
        <v>85.91</v>
      </c>
      <c r="G1088" s="307"/>
    </row>
    <row r="1089" s="283" customFormat="1" customHeight="1" spans="1:7">
      <c r="A1089" s="288">
        <v>1085</v>
      </c>
      <c r="B1089" s="13" t="s">
        <v>14889</v>
      </c>
      <c r="C1089" s="13" t="s">
        <v>14887</v>
      </c>
      <c r="D1089" s="13">
        <v>12.5</v>
      </c>
      <c r="E1089" s="288">
        <v>4.84</v>
      </c>
      <c r="F1089" s="292">
        <v>60.5</v>
      </c>
      <c r="G1089" s="307"/>
    </row>
    <row r="1090" s="283" customFormat="1" customHeight="1" spans="1:7">
      <c r="A1090" s="288">
        <v>1086</v>
      </c>
      <c r="B1090" s="13" t="s">
        <v>14890</v>
      </c>
      <c r="C1090" s="13" t="s">
        <v>14887</v>
      </c>
      <c r="D1090" s="13">
        <v>11.22</v>
      </c>
      <c r="E1090" s="288">
        <v>4.84</v>
      </c>
      <c r="F1090" s="292">
        <v>54.3</v>
      </c>
      <c r="G1090" s="307"/>
    </row>
    <row r="1091" s="283" customFormat="1" customHeight="1" spans="1:7">
      <c r="A1091" s="288">
        <v>1087</v>
      </c>
      <c r="B1091" s="13" t="s">
        <v>3335</v>
      </c>
      <c r="C1091" s="13" t="s">
        <v>14887</v>
      </c>
      <c r="D1091" s="13">
        <v>7.2</v>
      </c>
      <c r="E1091" s="288">
        <v>4.84</v>
      </c>
      <c r="F1091" s="292">
        <v>34.85</v>
      </c>
      <c r="G1091" s="307"/>
    </row>
    <row r="1092" s="283" customFormat="1" customHeight="1" spans="1:7">
      <c r="A1092" s="288">
        <v>1088</v>
      </c>
      <c r="B1092" s="13" t="s">
        <v>3335</v>
      </c>
      <c r="C1092" s="13" t="s">
        <v>14887</v>
      </c>
      <c r="D1092" s="13">
        <v>4.87</v>
      </c>
      <c r="E1092" s="288">
        <v>4.84</v>
      </c>
      <c r="F1092" s="292">
        <v>23.57</v>
      </c>
      <c r="G1092" s="307"/>
    </row>
    <row r="1093" s="283" customFormat="1" customHeight="1" spans="1:7">
      <c r="A1093" s="288">
        <v>1089</v>
      </c>
      <c r="B1093" s="133" t="s">
        <v>3403</v>
      </c>
      <c r="C1093" s="133" t="s">
        <v>14887</v>
      </c>
      <c r="D1093" s="133">
        <v>8.36</v>
      </c>
      <c r="E1093" s="288">
        <v>4.84</v>
      </c>
      <c r="F1093" s="292">
        <v>40.46</v>
      </c>
      <c r="G1093" s="307"/>
    </row>
    <row r="1094" s="283" customFormat="1" customHeight="1" spans="1:7">
      <c r="A1094" s="288">
        <v>1090</v>
      </c>
      <c r="B1094" s="13" t="s">
        <v>14891</v>
      </c>
      <c r="C1094" s="13" t="s">
        <v>14887</v>
      </c>
      <c r="D1094" s="13">
        <v>10.42</v>
      </c>
      <c r="E1094" s="288">
        <v>4.84</v>
      </c>
      <c r="F1094" s="292">
        <v>50.43</v>
      </c>
      <c r="G1094" s="307"/>
    </row>
    <row r="1095" s="283" customFormat="1" customHeight="1" spans="1:7">
      <c r="A1095" s="288">
        <v>1091</v>
      </c>
      <c r="B1095" s="13" t="s">
        <v>4248</v>
      </c>
      <c r="C1095" s="13" t="s">
        <v>14887</v>
      </c>
      <c r="D1095" s="13">
        <v>4.57</v>
      </c>
      <c r="E1095" s="288">
        <v>4.84</v>
      </c>
      <c r="F1095" s="292">
        <v>22.12</v>
      </c>
      <c r="G1095" s="307"/>
    </row>
    <row r="1096" s="283" customFormat="1" customHeight="1" spans="1:7">
      <c r="A1096" s="288">
        <v>1092</v>
      </c>
      <c r="B1096" s="13" t="s">
        <v>14892</v>
      </c>
      <c r="C1096" s="13" t="s">
        <v>14887</v>
      </c>
      <c r="D1096" s="13">
        <v>9.71</v>
      </c>
      <c r="E1096" s="288">
        <v>4.84</v>
      </c>
      <c r="F1096" s="292">
        <v>47</v>
      </c>
      <c r="G1096" s="307"/>
    </row>
    <row r="1097" s="283" customFormat="1" customHeight="1" spans="1:7">
      <c r="A1097" s="288">
        <v>1093</v>
      </c>
      <c r="B1097" s="13" t="s">
        <v>14893</v>
      </c>
      <c r="C1097" s="13" t="s">
        <v>14887</v>
      </c>
      <c r="D1097" s="13">
        <v>17.41</v>
      </c>
      <c r="E1097" s="288">
        <v>4.84</v>
      </c>
      <c r="F1097" s="292">
        <v>84.26</v>
      </c>
      <c r="G1097" s="307"/>
    </row>
    <row r="1098" s="283" customFormat="1" customHeight="1" spans="1:7">
      <c r="A1098" s="288">
        <v>1094</v>
      </c>
      <c r="B1098" s="13" t="s">
        <v>14894</v>
      </c>
      <c r="C1098" s="13" t="s">
        <v>14887</v>
      </c>
      <c r="D1098" s="13">
        <v>12.69</v>
      </c>
      <c r="E1098" s="288">
        <v>4.84</v>
      </c>
      <c r="F1098" s="292">
        <v>61.42</v>
      </c>
      <c r="G1098" s="307"/>
    </row>
    <row r="1099" s="283" customFormat="1" customHeight="1" spans="1:7">
      <c r="A1099" s="288">
        <v>1095</v>
      </c>
      <c r="B1099" s="13" t="s">
        <v>14895</v>
      </c>
      <c r="C1099" s="13" t="s">
        <v>14887</v>
      </c>
      <c r="D1099" s="13">
        <v>11.4</v>
      </c>
      <c r="E1099" s="288">
        <v>4.84</v>
      </c>
      <c r="F1099" s="292">
        <v>55.18</v>
      </c>
      <c r="G1099" s="307"/>
    </row>
    <row r="1100" s="283" customFormat="1" customHeight="1" spans="1:7">
      <c r="A1100" s="288">
        <v>1096</v>
      </c>
      <c r="B1100" s="13" t="s">
        <v>14896</v>
      </c>
      <c r="C1100" s="13" t="s">
        <v>14887</v>
      </c>
      <c r="D1100" s="13">
        <v>4.43</v>
      </c>
      <c r="E1100" s="288">
        <v>4.84</v>
      </c>
      <c r="F1100" s="292">
        <v>21.44</v>
      </c>
      <c r="G1100" s="307"/>
    </row>
    <row r="1101" s="283" customFormat="1" customHeight="1" spans="1:7">
      <c r="A1101" s="288">
        <v>1097</v>
      </c>
      <c r="B1101" s="133" t="s">
        <v>4966</v>
      </c>
      <c r="C1101" s="133" t="s">
        <v>14887</v>
      </c>
      <c r="D1101" s="133">
        <v>6.47</v>
      </c>
      <c r="E1101" s="288">
        <v>4.84</v>
      </c>
      <c r="F1101" s="292">
        <v>31.31</v>
      </c>
      <c r="G1101" s="307"/>
    </row>
    <row r="1102" s="283" customFormat="1" customHeight="1" spans="1:7">
      <c r="A1102" s="288">
        <v>1098</v>
      </c>
      <c r="B1102" s="13" t="s">
        <v>14896</v>
      </c>
      <c r="C1102" s="13" t="s">
        <v>14887</v>
      </c>
      <c r="D1102" s="13">
        <v>13.21</v>
      </c>
      <c r="E1102" s="288">
        <v>4.84</v>
      </c>
      <c r="F1102" s="292">
        <v>63.94</v>
      </c>
      <c r="G1102" s="307"/>
    </row>
    <row r="1103" s="283" customFormat="1" customHeight="1" spans="1:7">
      <c r="A1103" s="288">
        <v>1099</v>
      </c>
      <c r="B1103" s="13" t="s">
        <v>14897</v>
      </c>
      <c r="C1103" s="13" t="s">
        <v>14887</v>
      </c>
      <c r="D1103" s="13">
        <v>12.2</v>
      </c>
      <c r="E1103" s="288">
        <v>4.84</v>
      </c>
      <c r="F1103" s="292">
        <v>59.05</v>
      </c>
      <c r="G1103" s="307"/>
    </row>
    <row r="1104" s="283" customFormat="1" customHeight="1" spans="1:7">
      <c r="A1104" s="288">
        <v>1100</v>
      </c>
      <c r="B1104" s="13" t="s">
        <v>14898</v>
      </c>
      <c r="C1104" s="13" t="s">
        <v>14887</v>
      </c>
      <c r="D1104" s="13">
        <v>53.04</v>
      </c>
      <c r="E1104" s="288">
        <v>4.84</v>
      </c>
      <c r="F1104" s="292">
        <v>256.71</v>
      </c>
      <c r="G1104" s="307"/>
    </row>
    <row r="1105" s="283" customFormat="1" customHeight="1" spans="1:7">
      <c r="A1105" s="288">
        <v>1101</v>
      </c>
      <c r="B1105" s="13" t="s">
        <v>14899</v>
      </c>
      <c r="C1105" s="13" t="s">
        <v>14887</v>
      </c>
      <c r="D1105" s="13">
        <v>11.37</v>
      </c>
      <c r="E1105" s="288">
        <v>4.84</v>
      </c>
      <c r="F1105" s="292">
        <v>55.03</v>
      </c>
      <c r="G1105" s="307"/>
    </row>
    <row r="1106" s="283" customFormat="1" customHeight="1" spans="1:7">
      <c r="A1106" s="288">
        <v>1102</v>
      </c>
      <c r="B1106" s="13" t="s">
        <v>14900</v>
      </c>
      <c r="C1106" s="13" t="s">
        <v>14887</v>
      </c>
      <c r="D1106" s="13">
        <v>28.79</v>
      </c>
      <c r="E1106" s="288">
        <v>4.84</v>
      </c>
      <c r="F1106" s="292">
        <v>139.34</v>
      </c>
      <c r="G1106" s="307"/>
    </row>
    <row r="1107" s="283" customFormat="1" customHeight="1" spans="1:7">
      <c r="A1107" s="288">
        <v>1103</v>
      </c>
      <c r="B1107" s="133" t="s">
        <v>14901</v>
      </c>
      <c r="C1107" s="133" t="s">
        <v>14887</v>
      </c>
      <c r="D1107" s="133">
        <v>50.42</v>
      </c>
      <c r="E1107" s="288">
        <v>4.84</v>
      </c>
      <c r="F1107" s="292">
        <v>244.03</v>
      </c>
      <c r="G1107" s="307"/>
    </row>
    <row r="1108" s="283" customFormat="1" customHeight="1" spans="1:7">
      <c r="A1108" s="288">
        <v>1104</v>
      </c>
      <c r="B1108" s="13" t="s">
        <v>3427</v>
      </c>
      <c r="C1108" s="13" t="s">
        <v>14887</v>
      </c>
      <c r="D1108" s="13">
        <v>9.91</v>
      </c>
      <c r="E1108" s="288">
        <v>4.84</v>
      </c>
      <c r="F1108" s="292">
        <v>47.96</v>
      </c>
      <c r="G1108" s="307"/>
    </row>
    <row r="1109" s="283" customFormat="1" customHeight="1" spans="1:7">
      <c r="A1109" s="288">
        <v>1105</v>
      </c>
      <c r="B1109" s="13" t="s">
        <v>3346</v>
      </c>
      <c r="C1109" s="13" t="s">
        <v>14887</v>
      </c>
      <c r="D1109" s="13">
        <v>29.55</v>
      </c>
      <c r="E1109" s="288">
        <v>4.84</v>
      </c>
      <c r="F1109" s="292">
        <v>143.02</v>
      </c>
      <c r="G1109" s="307"/>
    </row>
    <row r="1110" s="283" customFormat="1" customHeight="1" spans="1:7">
      <c r="A1110" s="288">
        <v>1106</v>
      </c>
      <c r="B1110" s="13" t="s">
        <v>3580</v>
      </c>
      <c r="C1110" s="13" t="s">
        <v>14887</v>
      </c>
      <c r="D1110" s="13">
        <v>9.96</v>
      </c>
      <c r="E1110" s="288">
        <v>4.84</v>
      </c>
      <c r="F1110" s="292">
        <v>48.21</v>
      </c>
      <c r="G1110" s="307"/>
    </row>
    <row r="1111" s="283" customFormat="1" customHeight="1" spans="1:7">
      <c r="A1111" s="288">
        <v>1107</v>
      </c>
      <c r="B1111" s="13" t="s">
        <v>14902</v>
      </c>
      <c r="C1111" s="13" t="s">
        <v>14887</v>
      </c>
      <c r="D1111" s="13">
        <v>5.23</v>
      </c>
      <c r="E1111" s="288">
        <v>4.84</v>
      </c>
      <c r="F1111" s="292">
        <v>25.31</v>
      </c>
      <c r="G1111" s="307"/>
    </row>
    <row r="1112" s="283" customFormat="1" customHeight="1" spans="1:7">
      <c r="A1112" s="288">
        <v>1108</v>
      </c>
      <c r="B1112" s="13" t="s">
        <v>14903</v>
      </c>
      <c r="C1112" s="13" t="s">
        <v>14887</v>
      </c>
      <c r="D1112" s="13">
        <v>13.32</v>
      </c>
      <c r="E1112" s="288">
        <v>4.84</v>
      </c>
      <c r="F1112" s="292">
        <v>64.47</v>
      </c>
      <c r="G1112" s="307"/>
    </row>
    <row r="1113" s="283" customFormat="1" customHeight="1" spans="1:7">
      <c r="A1113" s="288">
        <v>1109</v>
      </c>
      <c r="B1113" s="13" t="s">
        <v>14904</v>
      </c>
      <c r="C1113" s="13" t="s">
        <v>14887</v>
      </c>
      <c r="D1113" s="13">
        <v>10.37</v>
      </c>
      <c r="E1113" s="288">
        <v>4.84</v>
      </c>
      <c r="F1113" s="292">
        <v>50.19</v>
      </c>
      <c r="G1113" s="307"/>
    </row>
    <row r="1114" s="283" customFormat="1" customHeight="1" spans="1:7">
      <c r="A1114" s="288">
        <v>1110</v>
      </c>
      <c r="B1114" s="13" t="s">
        <v>14905</v>
      </c>
      <c r="C1114" s="13" t="s">
        <v>14887</v>
      </c>
      <c r="D1114" s="13">
        <v>25.43</v>
      </c>
      <c r="E1114" s="288">
        <v>4.84</v>
      </c>
      <c r="F1114" s="292">
        <v>123.08</v>
      </c>
      <c r="G1114" s="307"/>
    </row>
    <row r="1115" s="283" customFormat="1" customHeight="1" spans="1:7">
      <c r="A1115" s="288">
        <v>1111</v>
      </c>
      <c r="B1115" s="133" t="s">
        <v>14906</v>
      </c>
      <c r="C1115" s="133" t="s">
        <v>14887</v>
      </c>
      <c r="D1115" s="133">
        <v>117.46</v>
      </c>
      <c r="E1115" s="288">
        <v>4.84</v>
      </c>
      <c r="F1115" s="292">
        <v>568.51</v>
      </c>
      <c r="G1115" s="307"/>
    </row>
    <row r="1116" s="283" customFormat="1" customHeight="1" spans="1:7">
      <c r="A1116" s="288">
        <v>1112</v>
      </c>
      <c r="B1116" s="13" t="s">
        <v>14907</v>
      </c>
      <c r="C1116" s="13" t="s">
        <v>14887</v>
      </c>
      <c r="D1116" s="13">
        <v>60.49</v>
      </c>
      <c r="E1116" s="288">
        <v>4.84</v>
      </c>
      <c r="F1116" s="292">
        <v>292.77</v>
      </c>
      <c r="G1116" s="307"/>
    </row>
    <row r="1117" s="283" customFormat="1" customHeight="1" spans="1:7">
      <c r="A1117" s="288">
        <v>1113</v>
      </c>
      <c r="B1117" s="13" t="s">
        <v>14908</v>
      </c>
      <c r="C1117" s="13" t="s">
        <v>14887</v>
      </c>
      <c r="D1117" s="13">
        <v>5.34</v>
      </c>
      <c r="E1117" s="288">
        <v>4.84</v>
      </c>
      <c r="F1117" s="292">
        <v>25.85</v>
      </c>
      <c r="G1117" s="307"/>
    </row>
    <row r="1118" s="283" customFormat="1" customHeight="1" spans="1:7">
      <c r="A1118" s="288">
        <v>1114</v>
      </c>
      <c r="B1118" s="13" t="s">
        <v>14909</v>
      </c>
      <c r="C1118" s="13" t="s">
        <v>14887</v>
      </c>
      <c r="D1118" s="13">
        <v>26.94</v>
      </c>
      <c r="E1118" s="288">
        <v>4.84</v>
      </c>
      <c r="F1118" s="292">
        <v>130.39</v>
      </c>
      <c r="G1118" s="307"/>
    </row>
    <row r="1119" s="283" customFormat="1" customHeight="1" spans="1:7">
      <c r="A1119" s="288">
        <v>1115</v>
      </c>
      <c r="B1119" s="13" t="s">
        <v>3308</v>
      </c>
      <c r="C1119" s="13" t="s">
        <v>14887</v>
      </c>
      <c r="D1119" s="13">
        <v>27.22</v>
      </c>
      <c r="E1119" s="288">
        <v>4.84</v>
      </c>
      <c r="F1119" s="292">
        <v>131.74</v>
      </c>
      <c r="G1119" s="307"/>
    </row>
    <row r="1120" s="283" customFormat="1" customHeight="1" spans="1:7">
      <c r="A1120" s="288">
        <v>1116</v>
      </c>
      <c r="B1120" s="13" t="s">
        <v>14910</v>
      </c>
      <c r="C1120" s="13" t="s">
        <v>14887</v>
      </c>
      <c r="D1120" s="13">
        <v>32</v>
      </c>
      <c r="E1120" s="288">
        <v>4.84</v>
      </c>
      <c r="F1120" s="292">
        <v>154.88</v>
      </c>
      <c r="G1120" s="307"/>
    </row>
    <row r="1121" s="283" customFormat="1" customHeight="1" spans="1:7">
      <c r="A1121" s="288">
        <v>1117</v>
      </c>
      <c r="B1121" s="13" t="s">
        <v>14526</v>
      </c>
      <c r="C1121" s="13" t="s">
        <v>14887</v>
      </c>
      <c r="D1121" s="13">
        <v>12.37</v>
      </c>
      <c r="E1121" s="288">
        <v>4.84</v>
      </c>
      <c r="F1121" s="292">
        <v>59.87</v>
      </c>
      <c r="G1121" s="307"/>
    </row>
    <row r="1122" s="283" customFormat="1" customHeight="1" spans="1:7">
      <c r="A1122" s="288">
        <v>1118</v>
      </c>
      <c r="B1122" s="13" t="s">
        <v>14911</v>
      </c>
      <c r="C1122" s="13" t="s">
        <v>14887</v>
      </c>
      <c r="D1122" s="13">
        <v>17.62</v>
      </c>
      <c r="E1122" s="288">
        <v>4.84</v>
      </c>
      <c r="F1122" s="292">
        <v>85.28</v>
      </c>
      <c r="G1122" s="307"/>
    </row>
    <row r="1123" s="283" customFormat="1" customHeight="1" spans="1:7">
      <c r="A1123" s="288">
        <v>1119</v>
      </c>
      <c r="B1123" s="13" t="s">
        <v>14912</v>
      </c>
      <c r="C1123" s="13" t="s">
        <v>14887</v>
      </c>
      <c r="D1123" s="13">
        <v>29.59</v>
      </c>
      <c r="E1123" s="288">
        <v>4.84</v>
      </c>
      <c r="F1123" s="292">
        <v>143.22</v>
      </c>
      <c r="G1123" s="307"/>
    </row>
    <row r="1124" s="283" customFormat="1" customHeight="1" spans="1:7">
      <c r="A1124" s="288">
        <v>1120</v>
      </c>
      <c r="B1124" s="13" t="s">
        <v>14913</v>
      </c>
      <c r="C1124" s="13" t="s">
        <v>14887</v>
      </c>
      <c r="D1124" s="13">
        <v>13.33</v>
      </c>
      <c r="E1124" s="288">
        <v>4.84</v>
      </c>
      <c r="F1124" s="292">
        <v>64.52</v>
      </c>
      <c r="G1124" s="307"/>
    </row>
    <row r="1125" s="283" customFormat="1" customHeight="1" spans="1:7">
      <c r="A1125" s="288">
        <v>1121</v>
      </c>
      <c r="B1125" s="133" t="s">
        <v>14914</v>
      </c>
      <c r="C1125" s="133" t="s">
        <v>14887</v>
      </c>
      <c r="D1125" s="133">
        <v>72.38</v>
      </c>
      <c r="E1125" s="288">
        <v>4.84</v>
      </c>
      <c r="F1125" s="292">
        <v>350.32</v>
      </c>
      <c r="G1125" s="307"/>
    </row>
    <row r="1126" s="283" customFormat="1" customHeight="1" spans="1:7">
      <c r="A1126" s="288">
        <v>1122</v>
      </c>
      <c r="B1126" s="13" t="s">
        <v>14915</v>
      </c>
      <c r="C1126" s="13" t="s">
        <v>14887</v>
      </c>
      <c r="D1126" s="13">
        <v>6.99</v>
      </c>
      <c r="E1126" s="288">
        <v>4.84</v>
      </c>
      <c r="F1126" s="292">
        <v>33.83</v>
      </c>
      <c r="G1126" s="307"/>
    </row>
    <row r="1127" s="283" customFormat="1" customHeight="1" spans="1:7">
      <c r="A1127" s="288">
        <v>1123</v>
      </c>
      <c r="B1127" s="13" t="s">
        <v>14916</v>
      </c>
      <c r="C1127" s="13" t="s">
        <v>14887</v>
      </c>
      <c r="D1127" s="13">
        <v>10.65</v>
      </c>
      <c r="E1127" s="288">
        <v>4.84</v>
      </c>
      <c r="F1127" s="292">
        <v>51.55</v>
      </c>
      <c r="G1127" s="307"/>
    </row>
    <row r="1128" s="283" customFormat="1" customHeight="1" spans="1:7">
      <c r="A1128" s="288">
        <v>1124</v>
      </c>
      <c r="B1128" s="13" t="s">
        <v>3685</v>
      </c>
      <c r="C1128" s="13" t="s">
        <v>14887</v>
      </c>
      <c r="D1128" s="13">
        <v>3.57</v>
      </c>
      <c r="E1128" s="288">
        <v>4.84</v>
      </c>
      <c r="F1128" s="292">
        <v>17.28</v>
      </c>
      <c r="G1128" s="307"/>
    </row>
    <row r="1129" s="283" customFormat="1" customHeight="1" spans="1:7">
      <c r="A1129" s="288">
        <v>1125</v>
      </c>
      <c r="B1129" s="13" t="s">
        <v>3342</v>
      </c>
      <c r="C1129" s="13" t="s">
        <v>14887</v>
      </c>
      <c r="D1129" s="13">
        <v>17.18</v>
      </c>
      <c r="E1129" s="288">
        <v>4.84</v>
      </c>
      <c r="F1129" s="292">
        <v>83.15</v>
      </c>
      <c r="G1129" s="307"/>
    </row>
    <row r="1130" s="283" customFormat="1" customHeight="1" spans="1:7">
      <c r="A1130" s="288">
        <v>1126</v>
      </c>
      <c r="B1130" s="13" t="s">
        <v>3886</v>
      </c>
      <c r="C1130" s="13" t="s">
        <v>14887</v>
      </c>
      <c r="D1130" s="13">
        <v>24.32</v>
      </c>
      <c r="E1130" s="288">
        <v>4.84</v>
      </c>
      <c r="F1130" s="292">
        <v>117.71</v>
      </c>
      <c r="G1130" s="307"/>
    </row>
    <row r="1131" s="283" customFormat="1" customHeight="1" spans="1:7">
      <c r="A1131" s="288">
        <v>1127</v>
      </c>
      <c r="B1131" s="13" t="s">
        <v>14917</v>
      </c>
      <c r="C1131" s="13" t="s">
        <v>14887</v>
      </c>
      <c r="D1131" s="13">
        <v>19.19</v>
      </c>
      <c r="E1131" s="288">
        <v>4.84</v>
      </c>
      <c r="F1131" s="292">
        <v>92.88</v>
      </c>
      <c r="G1131" s="307"/>
    </row>
    <row r="1132" s="283" customFormat="1" customHeight="1" spans="1:7">
      <c r="A1132" s="288">
        <v>1128</v>
      </c>
      <c r="B1132" s="13" t="s">
        <v>14918</v>
      </c>
      <c r="C1132" s="13" t="s">
        <v>14887</v>
      </c>
      <c r="D1132" s="13">
        <v>7.25</v>
      </c>
      <c r="E1132" s="288">
        <v>4.84</v>
      </c>
      <c r="F1132" s="292">
        <v>35.09</v>
      </c>
      <c r="G1132" s="307"/>
    </row>
    <row r="1133" s="283" customFormat="1" customHeight="1" spans="1:7">
      <c r="A1133" s="288">
        <v>1129</v>
      </c>
      <c r="B1133" s="13" t="s">
        <v>14919</v>
      </c>
      <c r="C1133" s="13" t="s">
        <v>14887</v>
      </c>
      <c r="D1133" s="13">
        <v>13.53</v>
      </c>
      <c r="E1133" s="288">
        <v>4.84</v>
      </c>
      <c r="F1133" s="292">
        <v>65.49</v>
      </c>
      <c r="G1133" s="307"/>
    </row>
    <row r="1134" s="283" customFormat="1" customHeight="1" spans="1:7">
      <c r="A1134" s="288">
        <v>1130</v>
      </c>
      <c r="B1134" s="13" t="s">
        <v>4158</v>
      </c>
      <c r="C1134" s="13" t="s">
        <v>14887</v>
      </c>
      <c r="D1134" s="13">
        <v>19.18</v>
      </c>
      <c r="E1134" s="288">
        <v>4.84</v>
      </c>
      <c r="F1134" s="292">
        <v>92.83</v>
      </c>
      <c r="G1134" s="307"/>
    </row>
    <row r="1135" s="283" customFormat="1" customHeight="1" spans="1:7">
      <c r="A1135" s="288">
        <v>1131</v>
      </c>
      <c r="B1135" s="13" t="s">
        <v>3415</v>
      </c>
      <c r="C1135" s="13" t="s">
        <v>14887</v>
      </c>
      <c r="D1135" s="13">
        <v>17.74</v>
      </c>
      <c r="E1135" s="288">
        <v>4.84</v>
      </c>
      <c r="F1135" s="292">
        <v>85.86</v>
      </c>
      <c r="G1135" s="307"/>
    </row>
    <row r="1136" s="283" customFormat="1" customHeight="1" spans="1:7">
      <c r="A1136" s="288">
        <v>1132</v>
      </c>
      <c r="B1136" s="133" t="s">
        <v>14920</v>
      </c>
      <c r="C1136" s="133" t="s">
        <v>14887</v>
      </c>
      <c r="D1136" s="133">
        <v>38.82</v>
      </c>
      <c r="E1136" s="288">
        <v>4.84</v>
      </c>
      <c r="F1136" s="292">
        <v>187.89</v>
      </c>
      <c r="G1136" s="307"/>
    </row>
    <row r="1137" s="283" customFormat="1" customHeight="1" spans="1:7">
      <c r="A1137" s="288">
        <v>1133</v>
      </c>
      <c r="B1137" s="13" t="s">
        <v>3867</v>
      </c>
      <c r="C1137" s="13" t="s">
        <v>14887</v>
      </c>
      <c r="D1137" s="13">
        <v>13.17</v>
      </c>
      <c r="E1137" s="288">
        <v>4.84</v>
      </c>
      <c r="F1137" s="292">
        <v>63.74</v>
      </c>
      <c r="G1137" s="307"/>
    </row>
    <row r="1138" s="283" customFormat="1" customHeight="1" spans="1:7">
      <c r="A1138" s="288">
        <v>1134</v>
      </c>
      <c r="B1138" s="13" t="s">
        <v>3360</v>
      </c>
      <c r="C1138" s="13" t="s">
        <v>14887</v>
      </c>
      <c r="D1138" s="13">
        <v>22.59</v>
      </c>
      <c r="E1138" s="288">
        <v>4.84</v>
      </c>
      <c r="F1138" s="292">
        <v>109.34</v>
      </c>
      <c r="G1138" s="307"/>
    </row>
    <row r="1139" s="283" customFormat="1" customHeight="1" spans="1:7">
      <c r="A1139" s="288">
        <v>1135</v>
      </c>
      <c r="B1139" s="13" t="s">
        <v>14921</v>
      </c>
      <c r="C1139" s="13" t="s">
        <v>14887</v>
      </c>
      <c r="D1139" s="13">
        <v>10.33</v>
      </c>
      <c r="E1139" s="288">
        <v>4.84</v>
      </c>
      <c r="F1139" s="292">
        <v>50</v>
      </c>
      <c r="G1139" s="307"/>
    </row>
    <row r="1140" s="283" customFormat="1" customHeight="1" spans="1:7">
      <c r="A1140" s="288">
        <v>1136</v>
      </c>
      <c r="B1140" s="13" t="s">
        <v>14922</v>
      </c>
      <c r="C1140" s="13" t="s">
        <v>14887</v>
      </c>
      <c r="D1140" s="13">
        <v>22.33</v>
      </c>
      <c r="E1140" s="288">
        <v>4.84</v>
      </c>
      <c r="F1140" s="292">
        <v>108.08</v>
      </c>
      <c r="G1140" s="307"/>
    </row>
    <row r="1141" s="283" customFormat="1" customHeight="1" spans="1:7">
      <c r="A1141" s="288">
        <v>1137</v>
      </c>
      <c r="B1141" s="13" t="s">
        <v>3411</v>
      </c>
      <c r="C1141" s="13" t="s">
        <v>14887</v>
      </c>
      <c r="D1141" s="13">
        <v>18.09</v>
      </c>
      <c r="E1141" s="288">
        <v>4.84</v>
      </c>
      <c r="F1141" s="292">
        <v>87.56</v>
      </c>
      <c r="G1141" s="307"/>
    </row>
    <row r="1142" s="283" customFormat="1" customHeight="1" spans="1:7">
      <c r="A1142" s="288">
        <v>1138</v>
      </c>
      <c r="B1142" s="13" t="s">
        <v>5084</v>
      </c>
      <c r="C1142" s="13" t="s">
        <v>14887</v>
      </c>
      <c r="D1142" s="13">
        <v>10.89</v>
      </c>
      <c r="E1142" s="288">
        <v>4.84</v>
      </c>
      <c r="F1142" s="292">
        <v>52.71</v>
      </c>
      <c r="G1142" s="307"/>
    </row>
    <row r="1143" s="283" customFormat="1" customHeight="1" spans="1:7">
      <c r="A1143" s="288">
        <v>1139</v>
      </c>
      <c r="B1143" s="13" t="s">
        <v>3835</v>
      </c>
      <c r="C1143" s="13" t="s">
        <v>14887</v>
      </c>
      <c r="D1143" s="13">
        <v>42.36</v>
      </c>
      <c r="E1143" s="288">
        <v>4.84</v>
      </c>
      <c r="F1143" s="292">
        <v>205.02</v>
      </c>
      <c r="G1143" s="307"/>
    </row>
    <row r="1144" s="283" customFormat="1" customHeight="1" spans="1:7">
      <c r="A1144" s="288">
        <v>1140</v>
      </c>
      <c r="B1144" s="13" t="s">
        <v>14923</v>
      </c>
      <c r="C1144" s="13" t="s">
        <v>14887</v>
      </c>
      <c r="D1144" s="13">
        <v>1.45</v>
      </c>
      <c r="E1144" s="288">
        <v>4.84</v>
      </c>
      <c r="F1144" s="292">
        <v>7.02</v>
      </c>
      <c r="G1144" s="307"/>
    </row>
    <row r="1145" s="283" customFormat="1" customHeight="1" spans="1:7">
      <c r="A1145" s="288">
        <v>1141</v>
      </c>
      <c r="B1145" s="13" t="s">
        <v>14924</v>
      </c>
      <c r="C1145" s="13" t="s">
        <v>14887</v>
      </c>
      <c r="D1145" s="13">
        <v>35.97</v>
      </c>
      <c r="E1145" s="288">
        <v>4.84</v>
      </c>
      <c r="F1145" s="292">
        <v>174.09</v>
      </c>
      <c r="G1145" s="307"/>
    </row>
    <row r="1146" s="283" customFormat="1" customHeight="1" spans="1:7">
      <c r="A1146" s="288">
        <v>1142</v>
      </c>
      <c r="B1146" s="133" t="s">
        <v>14925</v>
      </c>
      <c r="C1146" s="133" t="s">
        <v>14887</v>
      </c>
      <c r="D1146" s="133">
        <v>16.94</v>
      </c>
      <c r="E1146" s="288">
        <v>4.84</v>
      </c>
      <c r="F1146" s="292">
        <v>81.99</v>
      </c>
      <c r="G1146" s="307"/>
    </row>
    <row r="1147" s="283" customFormat="1" customHeight="1" spans="1:7">
      <c r="A1147" s="288">
        <v>1143</v>
      </c>
      <c r="B1147" s="13" t="s">
        <v>4298</v>
      </c>
      <c r="C1147" s="13" t="s">
        <v>14887</v>
      </c>
      <c r="D1147" s="13">
        <v>25.65</v>
      </c>
      <c r="E1147" s="288">
        <v>4.84</v>
      </c>
      <c r="F1147" s="292">
        <v>124.15</v>
      </c>
      <c r="G1147" s="307"/>
    </row>
    <row r="1148" s="283" customFormat="1" customHeight="1" spans="1:7">
      <c r="A1148" s="288">
        <v>1144</v>
      </c>
      <c r="B1148" s="13" t="s">
        <v>3589</v>
      </c>
      <c r="C1148" s="13" t="s">
        <v>14887</v>
      </c>
      <c r="D1148" s="13">
        <v>17.62</v>
      </c>
      <c r="E1148" s="288">
        <v>4.84</v>
      </c>
      <c r="F1148" s="292">
        <v>85.28</v>
      </c>
      <c r="G1148" s="307"/>
    </row>
    <row r="1149" s="283" customFormat="1" customHeight="1" spans="1:7">
      <c r="A1149" s="288">
        <v>1145</v>
      </c>
      <c r="B1149" s="13" t="s">
        <v>6035</v>
      </c>
      <c r="C1149" s="13" t="s">
        <v>14887</v>
      </c>
      <c r="D1149" s="13">
        <v>7.85</v>
      </c>
      <c r="E1149" s="288">
        <v>4.84</v>
      </c>
      <c r="F1149" s="292">
        <v>37.99</v>
      </c>
      <c r="G1149" s="307"/>
    </row>
    <row r="1150" s="283" customFormat="1" customHeight="1" spans="1:7">
      <c r="A1150" s="288">
        <v>1146</v>
      </c>
      <c r="B1150" s="13" t="s">
        <v>14926</v>
      </c>
      <c r="C1150" s="13" t="s">
        <v>14887</v>
      </c>
      <c r="D1150" s="13">
        <v>15.09</v>
      </c>
      <c r="E1150" s="288">
        <v>4.84</v>
      </c>
      <c r="F1150" s="292">
        <v>73.04</v>
      </c>
      <c r="G1150" s="307"/>
    </row>
    <row r="1151" s="283" customFormat="1" customHeight="1" spans="1:7">
      <c r="A1151" s="288">
        <v>1147</v>
      </c>
      <c r="B1151" s="13" t="s">
        <v>14927</v>
      </c>
      <c r="C1151" s="13" t="s">
        <v>14887</v>
      </c>
      <c r="D1151" s="13">
        <v>21.78</v>
      </c>
      <c r="E1151" s="288">
        <v>4.84</v>
      </c>
      <c r="F1151" s="292">
        <v>105.42</v>
      </c>
      <c r="G1151" s="307"/>
    </row>
    <row r="1152" s="283" customFormat="1" customHeight="1" spans="1:7">
      <c r="A1152" s="288">
        <v>1148</v>
      </c>
      <c r="B1152" s="13" t="s">
        <v>14894</v>
      </c>
      <c r="C1152" s="13" t="s">
        <v>14887</v>
      </c>
      <c r="D1152" s="13">
        <v>18.57</v>
      </c>
      <c r="E1152" s="288">
        <v>4.84</v>
      </c>
      <c r="F1152" s="292">
        <v>89.88</v>
      </c>
      <c r="G1152" s="307"/>
    </row>
    <row r="1153" s="283" customFormat="1" customHeight="1" spans="1:7">
      <c r="A1153" s="288">
        <v>1149</v>
      </c>
      <c r="B1153" s="13" t="s">
        <v>5073</v>
      </c>
      <c r="C1153" s="13" t="s">
        <v>14887</v>
      </c>
      <c r="D1153" s="13">
        <v>3.44</v>
      </c>
      <c r="E1153" s="288">
        <v>4.84</v>
      </c>
      <c r="F1153" s="292">
        <v>16.65</v>
      </c>
      <c r="G1153" s="307"/>
    </row>
    <row r="1154" s="283" customFormat="1" customHeight="1" spans="1:7">
      <c r="A1154" s="288">
        <v>1150</v>
      </c>
      <c r="B1154" s="133" t="s">
        <v>14928</v>
      </c>
      <c r="C1154" s="133" t="s">
        <v>14887</v>
      </c>
      <c r="D1154" s="133">
        <v>12.91</v>
      </c>
      <c r="E1154" s="288">
        <v>4.84</v>
      </c>
      <c r="F1154" s="292">
        <v>62.48</v>
      </c>
      <c r="G1154" s="307"/>
    </row>
    <row r="1155" s="283" customFormat="1" customHeight="1" spans="1:7">
      <c r="A1155" s="288">
        <v>1151</v>
      </c>
      <c r="B1155" s="305" t="s">
        <v>4135</v>
      </c>
      <c r="C1155" s="13" t="s">
        <v>14887</v>
      </c>
      <c r="D1155" s="13">
        <v>4.01</v>
      </c>
      <c r="E1155" s="288">
        <v>4.84</v>
      </c>
      <c r="F1155" s="292">
        <v>19.41</v>
      </c>
      <c r="G1155" s="307"/>
    </row>
    <row r="1156" s="283" customFormat="1" customHeight="1" spans="1:7">
      <c r="A1156" s="288">
        <v>1152</v>
      </c>
      <c r="B1156" s="133" t="s">
        <v>3349</v>
      </c>
      <c r="C1156" s="133" t="s">
        <v>14887</v>
      </c>
      <c r="D1156" s="133">
        <v>6.56</v>
      </c>
      <c r="E1156" s="288">
        <v>4.84</v>
      </c>
      <c r="F1156" s="292">
        <v>31.75</v>
      </c>
      <c r="G1156" s="307"/>
    </row>
    <row r="1157" s="283" customFormat="1" customHeight="1" spans="1:7">
      <c r="A1157" s="288">
        <v>1153</v>
      </c>
      <c r="B1157" s="13" t="s">
        <v>14929</v>
      </c>
      <c r="C1157" s="13" t="s">
        <v>14887</v>
      </c>
      <c r="D1157" s="13">
        <v>13.87</v>
      </c>
      <c r="E1157" s="288">
        <v>4.84</v>
      </c>
      <c r="F1157" s="292">
        <v>67.13</v>
      </c>
      <c r="G1157" s="307"/>
    </row>
    <row r="1158" s="283" customFormat="1" customHeight="1" spans="1:7">
      <c r="A1158" s="288">
        <v>1154</v>
      </c>
      <c r="B1158" s="332" t="s">
        <v>14930</v>
      </c>
      <c r="C1158" s="13" t="s">
        <v>14887</v>
      </c>
      <c r="D1158" s="13">
        <v>11.43</v>
      </c>
      <c r="E1158" s="288">
        <v>4.84</v>
      </c>
      <c r="F1158" s="292">
        <v>55.32</v>
      </c>
      <c r="G1158" s="307"/>
    </row>
    <row r="1159" s="283" customFormat="1" customHeight="1" spans="1:7">
      <c r="A1159" s="288">
        <v>1155</v>
      </c>
      <c r="B1159" s="333" t="s">
        <v>13840</v>
      </c>
      <c r="C1159" s="13" t="s">
        <v>14887</v>
      </c>
      <c r="D1159" s="13">
        <v>30.5</v>
      </c>
      <c r="E1159" s="288">
        <v>4.84</v>
      </c>
      <c r="F1159" s="292">
        <v>147.62</v>
      </c>
      <c r="G1159" s="307"/>
    </row>
    <row r="1160" s="283" customFormat="1" customHeight="1" spans="1:7">
      <c r="A1160" s="288">
        <v>1156</v>
      </c>
      <c r="B1160" s="334" t="s">
        <v>3318</v>
      </c>
      <c r="C1160" s="13" t="s">
        <v>14887</v>
      </c>
      <c r="D1160" s="13">
        <v>4.71</v>
      </c>
      <c r="E1160" s="288">
        <v>4.84</v>
      </c>
      <c r="F1160" s="292">
        <v>22.8</v>
      </c>
      <c r="G1160" s="307"/>
    </row>
    <row r="1161" s="283" customFormat="1" customHeight="1" spans="1:7">
      <c r="A1161" s="288">
        <v>1157</v>
      </c>
      <c r="B1161" s="335" t="s">
        <v>4239</v>
      </c>
      <c r="C1161" s="13" t="s">
        <v>14887</v>
      </c>
      <c r="D1161" s="13">
        <v>18.13</v>
      </c>
      <c r="E1161" s="288">
        <v>4.84</v>
      </c>
      <c r="F1161" s="292">
        <v>87.75</v>
      </c>
      <c r="G1161" s="307"/>
    </row>
    <row r="1162" s="283" customFormat="1" customHeight="1" spans="1:7">
      <c r="A1162" s="288">
        <v>1158</v>
      </c>
      <c r="B1162" s="336" t="s">
        <v>3392</v>
      </c>
      <c r="C1162" s="133" t="s">
        <v>14887</v>
      </c>
      <c r="D1162" s="133">
        <v>6.4</v>
      </c>
      <c r="E1162" s="288">
        <v>4.84</v>
      </c>
      <c r="F1162" s="292">
        <v>30.98</v>
      </c>
      <c r="G1162" s="307"/>
    </row>
    <row r="1163" s="283" customFormat="1" customHeight="1" spans="1:7">
      <c r="A1163" s="288">
        <v>1159</v>
      </c>
      <c r="B1163" s="13" t="s">
        <v>3669</v>
      </c>
      <c r="C1163" s="13" t="s">
        <v>14887</v>
      </c>
      <c r="D1163" s="13">
        <v>4.89</v>
      </c>
      <c r="E1163" s="288">
        <v>4.84</v>
      </c>
      <c r="F1163" s="292">
        <v>23.67</v>
      </c>
      <c r="G1163" s="307"/>
    </row>
    <row r="1164" s="283" customFormat="1" customHeight="1" spans="1:7">
      <c r="A1164" s="288">
        <v>1160</v>
      </c>
      <c r="B1164" s="13" t="s">
        <v>3336</v>
      </c>
      <c r="C1164" s="13" t="s">
        <v>14887</v>
      </c>
      <c r="D1164" s="13">
        <v>5.06</v>
      </c>
      <c r="E1164" s="288">
        <v>4.84</v>
      </c>
      <c r="F1164" s="292">
        <v>24.49</v>
      </c>
      <c r="G1164" s="307"/>
    </row>
    <row r="1165" s="283" customFormat="1" customHeight="1" spans="1:7">
      <c r="A1165" s="288">
        <v>1161</v>
      </c>
      <c r="B1165" s="13" t="s">
        <v>3346</v>
      </c>
      <c r="C1165" s="13" t="s">
        <v>14887</v>
      </c>
      <c r="D1165" s="13">
        <v>3.46</v>
      </c>
      <c r="E1165" s="288">
        <v>4.84</v>
      </c>
      <c r="F1165" s="292">
        <v>16.75</v>
      </c>
      <c r="G1165" s="307"/>
    </row>
    <row r="1166" s="283" customFormat="1" customHeight="1" spans="1:7">
      <c r="A1166" s="288">
        <v>1162</v>
      </c>
      <c r="B1166" s="13" t="s">
        <v>14893</v>
      </c>
      <c r="C1166" s="13" t="s">
        <v>14887</v>
      </c>
      <c r="D1166" s="13">
        <v>27.05</v>
      </c>
      <c r="E1166" s="288">
        <v>4.84</v>
      </c>
      <c r="F1166" s="292">
        <v>130.92</v>
      </c>
      <c r="G1166" s="307"/>
    </row>
    <row r="1167" s="283" customFormat="1" customHeight="1" spans="1:7">
      <c r="A1167" s="288">
        <v>1163</v>
      </c>
      <c r="B1167" s="13" t="s">
        <v>14931</v>
      </c>
      <c r="C1167" s="13" t="s">
        <v>14887</v>
      </c>
      <c r="D1167" s="13">
        <v>3.21</v>
      </c>
      <c r="E1167" s="288">
        <v>4.84</v>
      </c>
      <c r="F1167" s="292">
        <v>15.54</v>
      </c>
      <c r="G1167" s="307"/>
    </row>
    <row r="1168" s="283" customFormat="1" customHeight="1" spans="1:7">
      <c r="A1168" s="288">
        <v>1164</v>
      </c>
      <c r="B1168" s="13" t="s">
        <v>14932</v>
      </c>
      <c r="C1168" s="13" t="s">
        <v>14887</v>
      </c>
      <c r="D1168" s="13">
        <v>6.01</v>
      </c>
      <c r="E1168" s="288">
        <v>4.84</v>
      </c>
      <c r="F1168" s="292">
        <v>29.09</v>
      </c>
      <c r="G1168" s="307"/>
    </row>
    <row r="1169" s="283" customFormat="1" customHeight="1" spans="1:7">
      <c r="A1169" s="288">
        <v>1165</v>
      </c>
      <c r="B1169" s="13" t="s">
        <v>3675</v>
      </c>
      <c r="C1169" s="13" t="s">
        <v>14887</v>
      </c>
      <c r="D1169" s="13">
        <v>10.38</v>
      </c>
      <c r="E1169" s="288">
        <v>4.84</v>
      </c>
      <c r="F1169" s="292">
        <v>50.24</v>
      </c>
      <c r="G1169" s="307"/>
    </row>
    <row r="1170" s="283" customFormat="1" customHeight="1" spans="1:7">
      <c r="A1170" s="288">
        <v>1166</v>
      </c>
      <c r="B1170" s="13" t="s">
        <v>14926</v>
      </c>
      <c r="C1170" s="13" t="s">
        <v>14887</v>
      </c>
      <c r="D1170" s="13">
        <v>10.99</v>
      </c>
      <c r="E1170" s="288">
        <v>4.84</v>
      </c>
      <c r="F1170" s="292">
        <v>53.19</v>
      </c>
      <c r="G1170" s="307"/>
    </row>
    <row r="1171" s="283" customFormat="1" customHeight="1" spans="1:7">
      <c r="A1171" s="288">
        <v>1167</v>
      </c>
      <c r="B1171" s="13" t="s">
        <v>14896</v>
      </c>
      <c r="C1171" s="13" t="s">
        <v>14887</v>
      </c>
      <c r="D1171" s="13">
        <v>7.67</v>
      </c>
      <c r="E1171" s="288">
        <v>4.84</v>
      </c>
      <c r="F1171" s="292">
        <v>37.12</v>
      </c>
      <c r="G1171" s="307"/>
    </row>
    <row r="1172" s="283" customFormat="1" customHeight="1" spans="1:7">
      <c r="A1172" s="288">
        <v>1168</v>
      </c>
      <c r="B1172" s="13" t="s">
        <v>14933</v>
      </c>
      <c r="C1172" s="13" t="s">
        <v>14887</v>
      </c>
      <c r="D1172" s="13">
        <v>5</v>
      </c>
      <c r="E1172" s="288">
        <v>4.84</v>
      </c>
      <c r="F1172" s="292">
        <v>24.2</v>
      </c>
      <c r="G1172" s="307"/>
    </row>
    <row r="1173" s="283" customFormat="1" customHeight="1" spans="1:7">
      <c r="A1173" s="288">
        <v>1169</v>
      </c>
      <c r="B1173" s="13" t="s">
        <v>14934</v>
      </c>
      <c r="C1173" s="13" t="s">
        <v>14887</v>
      </c>
      <c r="D1173" s="13">
        <v>5</v>
      </c>
      <c r="E1173" s="288">
        <v>4.84</v>
      </c>
      <c r="F1173" s="292">
        <v>24.2</v>
      </c>
      <c r="G1173" s="307"/>
    </row>
    <row r="1174" s="283" customFormat="1" customHeight="1" spans="1:7">
      <c r="A1174" s="288">
        <v>1170</v>
      </c>
      <c r="B1174" s="133" t="s">
        <v>3328</v>
      </c>
      <c r="C1174" s="133" t="s">
        <v>14887</v>
      </c>
      <c r="D1174" s="133">
        <v>50.38</v>
      </c>
      <c r="E1174" s="288">
        <v>4.84</v>
      </c>
      <c r="F1174" s="292">
        <v>243.84</v>
      </c>
      <c r="G1174" s="307"/>
    </row>
    <row r="1175" s="283" customFormat="1" customHeight="1" spans="1:7">
      <c r="A1175" s="288">
        <v>1171</v>
      </c>
      <c r="B1175" s="13" t="s">
        <v>3669</v>
      </c>
      <c r="C1175" s="13" t="s">
        <v>14887</v>
      </c>
      <c r="D1175" s="13">
        <v>1.81</v>
      </c>
      <c r="E1175" s="288">
        <v>4.84</v>
      </c>
      <c r="F1175" s="292">
        <v>8.76</v>
      </c>
      <c r="G1175" s="307"/>
    </row>
    <row r="1176" s="283" customFormat="1" customHeight="1" spans="1:7">
      <c r="A1176" s="288">
        <v>1172</v>
      </c>
      <c r="B1176" s="13" t="s">
        <v>3975</v>
      </c>
      <c r="C1176" s="13" t="s">
        <v>14887</v>
      </c>
      <c r="D1176" s="13">
        <v>4.93</v>
      </c>
      <c r="E1176" s="288">
        <v>4.84</v>
      </c>
      <c r="F1176" s="292">
        <v>23.86</v>
      </c>
      <c r="G1176" s="307"/>
    </row>
    <row r="1177" s="283" customFormat="1" customHeight="1" spans="1:7">
      <c r="A1177" s="288">
        <v>1173</v>
      </c>
      <c r="B1177" s="13" t="s">
        <v>4248</v>
      </c>
      <c r="C1177" s="13" t="s">
        <v>14887</v>
      </c>
      <c r="D1177" s="13">
        <v>10.3</v>
      </c>
      <c r="E1177" s="288">
        <v>4.84</v>
      </c>
      <c r="F1177" s="292">
        <v>49.85</v>
      </c>
      <c r="G1177" s="307"/>
    </row>
    <row r="1178" s="283" customFormat="1" customHeight="1" spans="1:7">
      <c r="A1178" s="288">
        <v>1174</v>
      </c>
      <c r="B1178" s="13" t="s">
        <v>3412</v>
      </c>
      <c r="C1178" s="13" t="s">
        <v>14887</v>
      </c>
      <c r="D1178" s="13">
        <v>1.34</v>
      </c>
      <c r="E1178" s="288">
        <v>4.84</v>
      </c>
      <c r="F1178" s="292">
        <v>6.49</v>
      </c>
      <c r="G1178" s="307"/>
    </row>
    <row r="1179" s="283" customFormat="1" customHeight="1" spans="1:7">
      <c r="A1179" s="288">
        <v>1175</v>
      </c>
      <c r="B1179" s="133" t="s">
        <v>14935</v>
      </c>
      <c r="C1179" s="133" t="s">
        <v>14887</v>
      </c>
      <c r="D1179" s="133">
        <v>28.62</v>
      </c>
      <c r="E1179" s="288">
        <v>4.84</v>
      </c>
      <c r="F1179" s="292">
        <v>138.52</v>
      </c>
      <c r="G1179" s="307"/>
    </row>
    <row r="1180" s="283" customFormat="1" customHeight="1" spans="1:7">
      <c r="A1180" s="288">
        <v>1176</v>
      </c>
      <c r="B1180" s="13" t="s">
        <v>14936</v>
      </c>
      <c r="C1180" s="13" t="s">
        <v>14887</v>
      </c>
      <c r="D1180" s="13">
        <v>5</v>
      </c>
      <c r="E1180" s="288">
        <v>4.84</v>
      </c>
      <c r="F1180" s="292">
        <v>24.2</v>
      </c>
      <c r="G1180" s="307"/>
    </row>
    <row r="1181" s="283" customFormat="1" customHeight="1" spans="1:7">
      <c r="A1181" s="288">
        <v>1177</v>
      </c>
      <c r="B1181" s="13" t="s">
        <v>3304</v>
      </c>
      <c r="C1181" s="13" t="s">
        <v>14887</v>
      </c>
      <c r="D1181" s="13">
        <v>0.7</v>
      </c>
      <c r="E1181" s="288">
        <v>4.84</v>
      </c>
      <c r="F1181" s="292">
        <v>3.39</v>
      </c>
      <c r="G1181" s="307"/>
    </row>
    <row r="1182" s="283" customFormat="1" customHeight="1" spans="1:7">
      <c r="A1182" s="288">
        <v>1178</v>
      </c>
      <c r="B1182" s="13" t="s">
        <v>14937</v>
      </c>
      <c r="C1182" s="13" t="s">
        <v>14887</v>
      </c>
      <c r="D1182" s="13">
        <v>5</v>
      </c>
      <c r="E1182" s="288">
        <v>4.84</v>
      </c>
      <c r="F1182" s="292">
        <v>24.2</v>
      </c>
      <c r="G1182" s="307"/>
    </row>
    <row r="1183" s="283" customFormat="1" customHeight="1" spans="1:7">
      <c r="A1183" s="288">
        <v>1179</v>
      </c>
      <c r="B1183" s="13" t="s">
        <v>6849</v>
      </c>
      <c r="C1183" s="13" t="s">
        <v>14938</v>
      </c>
      <c r="D1183" s="13">
        <v>23.37</v>
      </c>
      <c r="E1183" s="288">
        <v>4.84</v>
      </c>
      <c r="F1183" s="292">
        <v>113.11</v>
      </c>
      <c r="G1183" s="307"/>
    </row>
    <row r="1184" s="283" customFormat="1" customHeight="1" spans="1:7">
      <c r="A1184" s="288">
        <v>1180</v>
      </c>
      <c r="B1184" s="13" t="s">
        <v>14939</v>
      </c>
      <c r="C1184" s="13" t="s">
        <v>14938</v>
      </c>
      <c r="D1184" s="13">
        <v>12.07</v>
      </c>
      <c r="E1184" s="288">
        <v>4.84</v>
      </c>
      <c r="F1184" s="292">
        <v>58.42</v>
      </c>
      <c r="G1184" s="307"/>
    </row>
    <row r="1185" s="283" customFormat="1" customHeight="1" spans="1:7">
      <c r="A1185" s="288">
        <v>1181</v>
      </c>
      <c r="B1185" s="13" t="s">
        <v>14940</v>
      </c>
      <c r="C1185" s="13" t="s">
        <v>14938</v>
      </c>
      <c r="D1185" s="13">
        <v>12.3</v>
      </c>
      <c r="E1185" s="288">
        <v>4.84</v>
      </c>
      <c r="F1185" s="292">
        <v>59.53</v>
      </c>
      <c r="G1185" s="307"/>
    </row>
    <row r="1186" s="283" customFormat="1" customHeight="1" spans="1:7">
      <c r="A1186" s="288">
        <v>1182</v>
      </c>
      <c r="B1186" s="13" t="s">
        <v>4444</v>
      </c>
      <c r="C1186" s="13" t="s">
        <v>14938</v>
      </c>
      <c r="D1186" s="13">
        <v>12.55</v>
      </c>
      <c r="E1186" s="288">
        <v>4.84</v>
      </c>
      <c r="F1186" s="292">
        <v>60.74</v>
      </c>
      <c r="G1186" s="307"/>
    </row>
    <row r="1187" s="283" customFormat="1" customHeight="1" spans="1:7">
      <c r="A1187" s="288">
        <v>1183</v>
      </c>
      <c r="B1187" s="13" t="s">
        <v>14941</v>
      </c>
      <c r="C1187" s="13" t="s">
        <v>14938</v>
      </c>
      <c r="D1187" s="13">
        <v>14.78</v>
      </c>
      <c r="E1187" s="288">
        <v>4.84</v>
      </c>
      <c r="F1187" s="292">
        <v>71.54</v>
      </c>
      <c r="G1187" s="307"/>
    </row>
    <row r="1188" s="283" customFormat="1" customHeight="1" spans="1:7">
      <c r="A1188" s="288">
        <v>1184</v>
      </c>
      <c r="B1188" s="13" t="s">
        <v>4734</v>
      </c>
      <c r="C1188" s="13" t="s">
        <v>14938</v>
      </c>
      <c r="D1188" s="13">
        <v>14.86</v>
      </c>
      <c r="E1188" s="288">
        <v>4.84</v>
      </c>
      <c r="F1188" s="292">
        <v>71.92</v>
      </c>
      <c r="G1188" s="307"/>
    </row>
    <row r="1189" s="283" customFormat="1" customHeight="1" spans="1:7">
      <c r="A1189" s="288">
        <v>1185</v>
      </c>
      <c r="B1189" s="305" t="s">
        <v>6268</v>
      </c>
      <c r="C1189" s="13" t="s">
        <v>14938</v>
      </c>
      <c r="D1189" s="13">
        <v>15.35</v>
      </c>
      <c r="E1189" s="288">
        <v>4.84</v>
      </c>
      <c r="F1189" s="292">
        <v>74.29</v>
      </c>
      <c r="G1189" s="307"/>
    </row>
    <row r="1190" s="283" customFormat="1" customHeight="1" spans="1:7">
      <c r="A1190" s="288">
        <v>1186</v>
      </c>
      <c r="B1190" s="13" t="s">
        <v>14942</v>
      </c>
      <c r="C1190" s="13" t="s">
        <v>14938</v>
      </c>
      <c r="D1190" s="13">
        <v>10.7</v>
      </c>
      <c r="E1190" s="288">
        <v>4.84</v>
      </c>
      <c r="F1190" s="292">
        <v>51.79</v>
      </c>
      <c r="G1190" s="307"/>
    </row>
    <row r="1191" s="283" customFormat="1" customHeight="1" spans="1:7">
      <c r="A1191" s="288">
        <v>1187</v>
      </c>
      <c r="B1191" s="13" t="s">
        <v>12374</v>
      </c>
      <c r="C1191" s="13" t="s">
        <v>14938</v>
      </c>
      <c r="D1191" s="13">
        <v>11.66</v>
      </c>
      <c r="E1191" s="288">
        <v>4.84</v>
      </c>
      <c r="F1191" s="292">
        <v>56.43</v>
      </c>
      <c r="G1191" s="307"/>
    </row>
    <row r="1192" s="283" customFormat="1" customHeight="1" spans="1:7">
      <c r="A1192" s="288">
        <v>1188</v>
      </c>
      <c r="B1192" s="13" t="s">
        <v>14815</v>
      </c>
      <c r="C1192" s="13" t="s">
        <v>14938</v>
      </c>
      <c r="D1192" s="13">
        <v>14.44</v>
      </c>
      <c r="E1192" s="288">
        <v>4.84</v>
      </c>
      <c r="F1192" s="292">
        <v>69.89</v>
      </c>
      <c r="G1192" s="307"/>
    </row>
    <row r="1193" s="283" customFormat="1" customHeight="1" spans="1:7">
      <c r="A1193" s="288">
        <v>1189</v>
      </c>
      <c r="B1193" s="13" t="s">
        <v>4735</v>
      </c>
      <c r="C1193" s="13" t="s">
        <v>14938</v>
      </c>
      <c r="D1193" s="13">
        <v>20.51</v>
      </c>
      <c r="E1193" s="288">
        <v>4.84</v>
      </c>
      <c r="F1193" s="292">
        <v>99.27</v>
      </c>
      <c r="G1193" s="307"/>
    </row>
    <row r="1194" s="283" customFormat="1" customHeight="1" spans="1:7">
      <c r="A1194" s="288">
        <v>1190</v>
      </c>
      <c r="B1194" s="13" t="s">
        <v>14943</v>
      </c>
      <c r="C1194" s="13" t="s">
        <v>14938</v>
      </c>
      <c r="D1194" s="13">
        <v>19.87</v>
      </c>
      <c r="E1194" s="288">
        <v>4.84</v>
      </c>
      <c r="F1194" s="292">
        <v>96.17</v>
      </c>
      <c r="G1194" s="307"/>
    </row>
    <row r="1195" s="283" customFormat="1" customHeight="1" spans="1:7">
      <c r="A1195" s="288">
        <v>1191</v>
      </c>
      <c r="B1195" s="13" t="s">
        <v>14944</v>
      </c>
      <c r="C1195" s="13" t="s">
        <v>14938</v>
      </c>
      <c r="D1195" s="13">
        <v>11.38</v>
      </c>
      <c r="E1195" s="288">
        <v>4.84</v>
      </c>
      <c r="F1195" s="292">
        <v>55.08</v>
      </c>
      <c r="G1195" s="307"/>
    </row>
    <row r="1196" s="283" customFormat="1" customHeight="1" spans="1:7">
      <c r="A1196" s="288">
        <v>1192</v>
      </c>
      <c r="B1196" s="13" t="s">
        <v>8347</v>
      </c>
      <c r="C1196" s="13" t="s">
        <v>14938</v>
      </c>
      <c r="D1196" s="13">
        <v>10.36</v>
      </c>
      <c r="E1196" s="288">
        <v>4.84</v>
      </c>
      <c r="F1196" s="292">
        <v>50.14</v>
      </c>
      <c r="G1196" s="307"/>
    </row>
    <row r="1197" s="283" customFormat="1" customHeight="1" spans="1:7">
      <c r="A1197" s="288">
        <v>1193</v>
      </c>
      <c r="B1197" s="13" t="s">
        <v>3831</v>
      </c>
      <c r="C1197" s="13" t="s">
        <v>14938</v>
      </c>
      <c r="D1197" s="13">
        <v>16.9</v>
      </c>
      <c r="E1197" s="288">
        <v>4.84</v>
      </c>
      <c r="F1197" s="292">
        <v>81.8</v>
      </c>
      <c r="G1197" s="307"/>
    </row>
    <row r="1198" s="283" customFormat="1" customHeight="1" spans="1:7">
      <c r="A1198" s="288">
        <v>1194</v>
      </c>
      <c r="B1198" s="13" t="s">
        <v>12594</v>
      </c>
      <c r="C1198" s="13" t="s">
        <v>14938</v>
      </c>
      <c r="D1198" s="13">
        <v>19.15</v>
      </c>
      <c r="E1198" s="288">
        <v>4.84</v>
      </c>
      <c r="F1198" s="292">
        <v>92.69</v>
      </c>
      <c r="G1198" s="307"/>
    </row>
    <row r="1199" s="283" customFormat="1" customHeight="1" spans="1:7">
      <c r="A1199" s="288">
        <v>1195</v>
      </c>
      <c r="B1199" s="13" t="s">
        <v>2139</v>
      </c>
      <c r="C1199" s="13" t="s">
        <v>14938</v>
      </c>
      <c r="D1199" s="13">
        <v>24.48</v>
      </c>
      <c r="E1199" s="288">
        <v>4.84</v>
      </c>
      <c r="F1199" s="292">
        <v>118.48</v>
      </c>
      <c r="G1199" s="307"/>
    </row>
    <row r="1200" s="283" customFormat="1" customHeight="1" spans="1:7">
      <c r="A1200" s="288">
        <v>1196</v>
      </c>
      <c r="B1200" s="13" t="s">
        <v>14945</v>
      </c>
      <c r="C1200" s="13" t="s">
        <v>14938</v>
      </c>
      <c r="D1200" s="13">
        <v>7.28</v>
      </c>
      <c r="E1200" s="288">
        <v>4.84</v>
      </c>
      <c r="F1200" s="292">
        <v>35.24</v>
      </c>
      <c r="G1200" s="307"/>
    </row>
    <row r="1201" s="283" customFormat="1" customHeight="1" spans="1:7">
      <c r="A1201" s="288">
        <v>1197</v>
      </c>
      <c r="B1201" s="13" t="s">
        <v>14946</v>
      </c>
      <c r="C1201" s="13" t="s">
        <v>14938</v>
      </c>
      <c r="D1201" s="13">
        <v>18.66</v>
      </c>
      <c r="E1201" s="288">
        <v>4.84</v>
      </c>
      <c r="F1201" s="292">
        <v>90.31</v>
      </c>
      <c r="G1201" s="307"/>
    </row>
    <row r="1202" s="283" customFormat="1" customHeight="1" spans="1:7">
      <c r="A1202" s="288">
        <v>1198</v>
      </c>
      <c r="B1202" s="13" t="s">
        <v>14947</v>
      </c>
      <c r="C1202" s="13" t="s">
        <v>14938</v>
      </c>
      <c r="D1202" s="13">
        <v>15.81</v>
      </c>
      <c r="E1202" s="288">
        <v>4.84</v>
      </c>
      <c r="F1202" s="292">
        <v>76.52</v>
      </c>
      <c r="G1202" s="307"/>
    </row>
    <row r="1203" s="283" customFormat="1" customHeight="1" spans="1:7">
      <c r="A1203" s="288">
        <v>1199</v>
      </c>
      <c r="B1203" s="13" t="s">
        <v>14948</v>
      </c>
      <c r="C1203" s="13" t="s">
        <v>14938</v>
      </c>
      <c r="D1203" s="13">
        <v>2.76</v>
      </c>
      <c r="E1203" s="288">
        <v>4.84</v>
      </c>
      <c r="F1203" s="292">
        <v>13.36</v>
      </c>
      <c r="G1203" s="307"/>
    </row>
    <row r="1204" s="283" customFormat="1" customHeight="1" spans="1:7">
      <c r="A1204" s="288">
        <v>1200</v>
      </c>
      <c r="B1204" s="13" t="s">
        <v>14949</v>
      </c>
      <c r="C1204" s="13" t="s">
        <v>14938</v>
      </c>
      <c r="D1204" s="13">
        <v>25.08</v>
      </c>
      <c r="E1204" s="288">
        <v>4.84</v>
      </c>
      <c r="F1204" s="292">
        <v>121.39</v>
      </c>
      <c r="G1204" s="307"/>
    </row>
    <row r="1205" s="283" customFormat="1" customHeight="1" spans="1:7">
      <c r="A1205" s="288">
        <v>1201</v>
      </c>
      <c r="B1205" s="13" t="s">
        <v>4802</v>
      </c>
      <c r="C1205" s="13" t="s">
        <v>14938</v>
      </c>
      <c r="D1205" s="13">
        <v>23.3</v>
      </c>
      <c r="E1205" s="288">
        <v>4.84</v>
      </c>
      <c r="F1205" s="292">
        <v>112.77</v>
      </c>
      <c r="G1205" s="307"/>
    </row>
    <row r="1206" s="283" customFormat="1" customHeight="1" spans="1:7">
      <c r="A1206" s="288">
        <v>1202</v>
      </c>
      <c r="B1206" s="13" t="s">
        <v>12897</v>
      </c>
      <c r="C1206" s="13" t="s">
        <v>14938</v>
      </c>
      <c r="D1206" s="13">
        <v>9.89</v>
      </c>
      <c r="E1206" s="288">
        <v>4.84</v>
      </c>
      <c r="F1206" s="292">
        <v>47.87</v>
      </c>
      <c r="G1206" s="307"/>
    </row>
    <row r="1207" s="283" customFormat="1" customHeight="1" spans="1:7">
      <c r="A1207" s="288">
        <v>1203</v>
      </c>
      <c r="B1207" s="13" t="s">
        <v>2315</v>
      </c>
      <c r="C1207" s="13" t="s">
        <v>14938</v>
      </c>
      <c r="D1207" s="13">
        <v>11.69</v>
      </c>
      <c r="E1207" s="288">
        <v>4.84</v>
      </c>
      <c r="F1207" s="292">
        <v>56.58</v>
      </c>
      <c r="G1207" s="307"/>
    </row>
    <row r="1208" s="283" customFormat="1" customHeight="1" spans="1:7">
      <c r="A1208" s="288">
        <v>1204</v>
      </c>
      <c r="B1208" s="13" t="s">
        <v>14950</v>
      </c>
      <c r="C1208" s="13" t="s">
        <v>14938</v>
      </c>
      <c r="D1208" s="13">
        <v>20.13</v>
      </c>
      <c r="E1208" s="288">
        <v>4.84</v>
      </c>
      <c r="F1208" s="292">
        <v>97.43</v>
      </c>
      <c r="G1208" s="307"/>
    </row>
    <row r="1209" s="283" customFormat="1" customHeight="1" spans="1:7">
      <c r="A1209" s="288">
        <v>1205</v>
      </c>
      <c r="B1209" s="13" t="s">
        <v>14951</v>
      </c>
      <c r="C1209" s="13" t="s">
        <v>14938</v>
      </c>
      <c r="D1209" s="13">
        <v>14.56</v>
      </c>
      <c r="E1209" s="288">
        <v>4.84</v>
      </c>
      <c r="F1209" s="292">
        <v>70.47</v>
      </c>
      <c r="G1209" s="307"/>
    </row>
    <row r="1210" s="283" customFormat="1" customHeight="1" spans="1:7">
      <c r="A1210" s="288">
        <v>1206</v>
      </c>
      <c r="B1210" s="13" t="s">
        <v>14952</v>
      </c>
      <c r="C1210" s="13" t="s">
        <v>14938</v>
      </c>
      <c r="D1210" s="13">
        <v>8.61</v>
      </c>
      <c r="E1210" s="288">
        <v>4.84</v>
      </c>
      <c r="F1210" s="292">
        <v>41.67</v>
      </c>
      <c r="G1210" s="307"/>
    </row>
    <row r="1211" s="283" customFormat="1" customHeight="1" spans="1:7">
      <c r="A1211" s="288">
        <v>1207</v>
      </c>
      <c r="B1211" s="13" t="s">
        <v>14953</v>
      </c>
      <c r="C1211" s="13" t="s">
        <v>14938</v>
      </c>
      <c r="D1211" s="13">
        <v>7.93</v>
      </c>
      <c r="E1211" s="288">
        <v>4.84</v>
      </c>
      <c r="F1211" s="292">
        <v>38.38</v>
      </c>
      <c r="G1211" s="307"/>
    </row>
    <row r="1212" s="283" customFormat="1" customHeight="1" spans="1:7">
      <c r="A1212" s="288">
        <v>1208</v>
      </c>
      <c r="B1212" s="13" t="s">
        <v>14954</v>
      </c>
      <c r="C1212" s="13" t="s">
        <v>14938</v>
      </c>
      <c r="D1212" s="13">
        <v>7.48</v>
      </c>
      <c r="E1212" s="288">
        <v>4.84</v>
      </c>
      <c r="F1212" s="292">
        <v>36.2</v>
      </c>
      <c r="G1212" s="307"/>
    </row>
    <row r="1213" s="283" customFormat="1" customHeight="1" spans="1:7">
      <c r="A1213" s="288">
        <v>1209</v>
      </c>
      <c r="B1213" s="13" t="s">
        <v>14955</v>
      </c>
      <c r="C1213" s="13" t="s">
        <v>14938</v>
      </c>
      <c r="D1213" s="13">
        <v>3.44</v>
      </c>
      <c r="E1213" s="288">
        <v>4.84</v>
      </c>
      <c r="F1213" s="292">
        <v>16.65</v>
      </c>
      <c r="G1213" s="307"/>
    </row>
    <row r="1214" s="283" customFormat="1" customHeight="1" spans="1:7">
      <c r="A1214" s="288">
        <v>1210</v>
      </c>
      <c r="B1214" s="13" t="s">
        <v>14956</v>
      </c>
      <c r="C1214" s="13" t="s">
        <v>14938</v>
      </c>
      <c r="D1214" s="13">
        <v>21.11</v>
      </c>
      <c r="E1214" s="288">
        <v>4.84</v>
      </c>
      <c r="F1214" s="292">
        <v>102.17</v>
      </c>
      <c r="G1214" s="307"/>
    </row>
    <row r="1215" s="283" customFormat="1" customHeight="1" spans="1:7">
      <c r="A1215" s="288">
        <v>1211</v>
      </c>
      <c r="B1215" s="13" t="s">
        <v>14957</v>
      </c>
      <c r="C1215" s="13" t="s">
        <v>14938</v>
      </c>
      <c r="D1215" s="13">
        <v>39.85</v>
      </c>
      <c r="E1215" s="288">
        <v>4.84</v>
      </c>
      <c r="F1215" s="292">
        <v>192.87</v>
      </c>
      <c r="G1215" s="307"/>
    </row>
    <row r="1216" s="283" customFormat="1" customHeight="1" spans="1:7">
      <c r="A1216" s="288">
        <v>1212</v>
      </c>
      <c r="B1216" s="13" t="s">
        <v>10268</v>
      </c>
      <c r="C1216" s="13" t="s">
        <v>14938</v>
      </c>
      <c r="D1216" s="13">
        <v>11.71</v>
      </c>
      <c r="E1216" s="288">
        <v>4.84</v>
      </c>
      <c r="F1216" s="292">
        <v>56.68</v>
      </c>
      <c r="G1216" s="307"/>
    </row>
    <row r="1217" s="283" customFormat="1" customHeight="1" spans="1:7">
      <c r="A1217" s="288">
        <v>1213</v>
      </c>
      <c r="B1217" s="13" t="s">
        <v>14958</v>
      </c>
      <c r="C1217" s="13" t="s">
        <v>14938</v>
      </c>
      <c r="D1217" s="13">
        <v>11.21</v>
      </c>
      <c r="E1217" s="288">
        <v>4.84</v>
      </c>
      <c r="F1217" s="292">
        <v>54.26</v>
      </c>
      <c r="G1217" s="307"/>
    </row>
    <row r="1218" s="283" customFormat="1" customHeight="1" spans="1:7">
      <c r="A1218" s="288">
        <v>1214</v>
      </c>
      <c r="B1218" s="13" t="s">
        <v>14959</v>
      </c>
      <c r="C1218" s="13" t="s">
        <v>14938</v>
      </c>
      <c r="D1218" s="13">
        <v>24.58</v>
      </c>
      <c r="E1218" s="288">
        <v>4.84</v>
      </c>
      <c r="F1218" s="292">
        <v>118.97</v>
      </c>
      <c r="G1218" s="307"/>
    </row>
    <row r="1219" s="283" customFormat="1" customHeight="1" spans="1:7">
      <c r="A1219" s="288">
        <v>1215</v>
      </c>
      <c r="B1219" s="13" t="s">
        <v>14960</v>
      </c>
      <c r="C1219" s="13" t="s">
        <v>14938</v>
      </c>
      <c r="D1219" s="13">
        <v>8.8</v>
      </c>
      <c r="E1219" s="288">
        <v>4.84</v>
      </c>
      <c r="F1219" s="292">
        <v>42.59</v>
      </c>
      <c r="G1219" s="307"/>
    </row>
    <row r="1220" s="283" customFormat="1" customHeight="1" spans="1:7">
      <c r="A1220" s="288">
        <v>1216</v>
      </c>
      <c r="B1220" s="13" t="s">
        <v>14777</v>
      </c>
      <c r="C1220" s="13" t="s">
        <v>14938</v>
      </c>
      <c r="D1220" s="13">
        <v>15.38</v>
      </c>
      <c r="E1220" s="288">
        <v>4.84</v>
      </c>
      <c r="F1220" s="292">
        <v>74.44</v>
      </c>
      <c r="G1220" s="307"/>
    </row>
    <row r="1221" s="283" customFormat="1" customHeight="1" spans="1:7">
      <c r="A1221" s="288">
        <v>1217</v>
      </c>
      <c r="B1221" s="13" t="s">
        <v>2559</v>
      </c>
      <c r="C1221" s="13" t="s">
        <v>14938</v>
      </c>
      <c r="D1221" s="13">
        <v>15.15</v>
      </c>
      <c r="E1221" s="288">
        <v>4.84</v>
      </c>
      <c r="F1221" s="292">
        <v>73.33</v>
      </c>
      <c r="G1221" s="307"/>
    </row>
    <row r="1222" s="283" customFormat="1" customHeight="1" spans="1:7">
      <c r="A1222" s="288">
        <v>1218</v>
      </c>
      <c r="B1222" s="13" t="s">
        <v>14961</v>
      </c>
      <c r="C1222" s="13" t="s">
        <v>14938</v>
      </c>
      <c r="D1222" s="13">
        <v>9.83</v>
      </c>
      <c r="E1222" s="288">
        <v>4.84</v>
      </c>
      <c r="F1222" s="292">
        <v>47.58</v>
      </c>
      <c r="G1222" s="307"/>
    </row>
    <row r="1223" s="283" customFormat="1" customHeight="1" spans="1:7">
      <c r="A1223" s="288">
        <v>1219</v>
      </c>
      <c r="B1223" s="13" t="s">
        <v>1004</v>
      </c>
      <c r="C1223" s="13" t="s">
        <v>14938</v>
      </c>
      <c r="D1223" s="13">
        <v>10.25</v>
      </c>
      <c r="E1223" s="288">
        <v>4.84</v>
      </c>
      <c r="F1223" s="292">
        <v>49.61</v>
      </c>
      <c r="G1223" s="307"/>
    </row>
    <row r="1224" s="283" customFormat="1" customHeight="1" spans="1:7">
      <c r="A1224" s="288">
        <v>1220</v>
      </c>
      <c r="B1224" s="13" t="s">
        <v>14962</v>
      </c>
      <c r="C1224" s="13" t="s">
        <v>14938</v>
      </c>
      <c r="D1224" s="13">
        <v>12.84</v>
      </c>
      <c r="E1224" s="288">
        <v>4.84</v>
      </c>
      <c r="F1224" s="292">
        <v>62.15</v>
      </c>
      <c r="G1224" s="307"/>
    </row>
    <row r="1225" s="283" customFormat="1" customHeight="1" spans="1:7">
      <c r="A1225" s="288">
        <v>1221</v>
      </c>
      <c r="B1225" s="337" t="s">
        <v>14963</v>
      </c>
      <c r="C1225" s="337" t="s">
        <v>14964</v>
      </c>
      <c r="D1225" s="134">
        <v>470</v>
      </c>
      <c r="E1225" s="288">
        <v>4.84</v>
      </c>
      <c r="F1225" s="292">
        <v>2274.8</v>
      </c>
      <c r="G1225" s="307"/>
    </row>
    <row r="1226" s="283" customFormat="1" customHeight="1" spans="1:7">
      <c r="A1226" s="288">
        <v>1222</v>
      </c>
      <c r="B1226" s="133" t="s">
        <v>14963</v>
      </c>
      <c r="C1226" s="133" t="s">
        <v>14965</v>
      </c>
      <c r="D1226" s="134">
        <v>147.8</v>
      </c>
      <c r="E1226" s="288">
        <v>4.84</v>
      </c>
      <c r="F1226" s="292">
        <v>715.35</v>
      </c>
      <c r="G1226" s="303"/>
    </row>
    <row r="1227" s="283" customFormat="1" customHeight="1" spans="1:7">
      <c r="A1227" s="288">
        <v>1223</v>
      </c>
      <c r="B1227" s="133" t="s">
        <v>14966</v>
      </c>
      <c r="C1227" s="135" t="s">
        <v>14967</v>
      </c>
      <c r="D1227" s="135">
        <v>7.86</v>
      </c>
      <c r="E1227" s="288">
        <v>4.84</v>
      </c>
      <c r="F1227" s="292">
        <v>38.04</v>
      </c>
      <c r="G1227" s="293"/>
    </row>
    <row r="1228" s="283" customFormat="1" customHeight="1" spans="1:7">
      <c r="A1228" s="288">
        <v>1224</v>
      </c>
      <c r="B1228" s="133" t="s">
        <v>2452</v>
      </c>
      <c r="C1228" s="135" t="s">
        <v>14967</v>
      </c>
      <c r="D1228" s="135">
        <v>8.34</v>
      </c>
      <c r="E1228" s="288">
        <v>4.84</v>
      </c>
      <c r="F1228" s="292">
        <v>40.37</v>
      </c>
      <c r="G1228" s="293"/>
    </row>
    <row r="1229" s="283" customFormat="1" customHeight="1" spans="1:7">
      <c r="A1229" s="288">
        <v>1225</v>
      </c>
      <c r="B1229" s="133" t="s">
        <v>14968</v>
      </c>
      <c r="C1229" s="135" t="s">
        <v>14967</v>
      </c>
      <c r="D1229" s="135">
        <v>3.49</v>
      </c>
      <c r="E1229" s="288">
        <v>4.84</v>
      </c>
      <c r="F1229" s="292">
        <v>16.89</v>
      </c>
      <c r="G1229" s="293"/>
    </row>
    <row r="1230" s="283" customFormat="1" customHeight="1" spans="1:7">
      <c r="A1230" s="288">
        <v>1226</v>
      </c>
      <c r="B1230" s="133" t="s">
        <v>14969</v>
      </c>
      <c r="C1230" s="135" t="s">
        <v>14967</v>
      </c>
      <c r="D1230" s="135">
        <v>20.2</v>
      </c>
      <c r="E1230" s="288">
        <v>4.84</v>
      </c>
      <c r="F1230" s="292">
        <v>97.77</v>
      </c>
      <c r="G1230" s="293"/>
    </row>
    <row r="1231" s="283" customFormat="1" customHeight="1" spans="1:7">
      <c r="A1231" s="288">
        <v>1227</v>
      </c>
      <c r="B1231" s="133" t="s">
        <v>4555</v>
      </c>
      <c r="C1231" s="135" t="s">
        <v>14967</v>
      </c>
      <c r="D1231" s="135">
        <v>10.7</v>
      </c>
      <c r="E1231" s="288">
        <v>4.84</v>
      </c>
      <c r="F1231" s="292">
        <v>51.79</v>
      </c>
      <c r="G1231" s="293"/>
    </row>
    <row r="1232" s="283" customFormat="1" customHeight="1" spans="1:7">
      <c r="A1232" s="288">
        <v>1228</v>
      </c>
      <c r="B1232" s="133" t="s">
        <v>4515</v>
      </c>
      <c r="C1232" s="135" t="s">
        <v>14967</v>
      </c>
      <c r="D1232" s="135">
        <v>11.28</v>
      </c>
      <c r="E1232" s="288">
        <v>4.84</v>
      </c>
      <c r="F1232" s="292">
        <v>54.6</v>
      </c>
      <c r="G1232" s="293"/>
    </row>
    <row r="1233" s="283" customFormat="1" customHeight="1" spans="1:7">
      <c r="A1233" s="288">
        <v>1229</v>
      </c>
      <c r="B1233" s="133" t="s">
        <v>14520</v>
      </c>
      <c r="C1233" s="135" t="s">
        <v>14967</v>
      </c>
      <c r="D1233" s="135">
        <v>15.43</v>
      </c>
      <c r="E1233" s="288">
        <v>4.84</v>
      </c>
      <c r="F1233" s="292">
        <v>74.68</v>
      </c>
      <c r="G1233" s="293"/>
    </row>
    <row r="1234" s="283" customFormat="1" customHeight="1" spans="1:7">
      <c r="A1234" s="288">
        <v>1230</v>
      </c>
      <c r="B1234" s="133" t="s">
        <v>14970</v>
      </c>
      <c r="C1234" s="135" t="s">
        <v>14967</v>
      </c>
      <c r="D1234" s="135">
        <v>5.24</v>
      </c>
      <c r="E1234" s="288">
        <v>4.84</v>
      </c>
      <c r="F1234" s="292">
        <v>25.36</v>
      </c>
      <c r="G1234" s="293"/>
    </row>
    <row r="1235" s="283" customFormat="1" customHeight="1" spans="1:7">
      <c r="A1235" s="288">
        <v>1231</v>
      </c>
      <c r="B1235" s="133" t="s">
        <v>13237</v>
      </c>
      <c r="C1235" s="135" t="s">
        <v>14967</v>
      </c>
      <c r="D1235" s="135">
        <v>5.45</v>
      </c>
      <c r="E1235" s="288">
        <v>4.84</v>
      </c>
      <c r="F1235" s="292">
        <v>26.38</v>
      </c>
      <c r="G1235" s="293"/>
    </row>
    <row r="1236" s="283" customFormat="1" customHeight="1" spans="1:7">
      <c r="A1236" s="288">
        <v>1232</v>
      </c>
      <c r="B1236" s="133" t="s">
        <v>14971</v>
      </c>
      <c r="C1236" s="135" t="s">
        <v>14967</v>
      </c>
      <c r="D1236" s="135">
        <v>5.95</v>
      </c>
      <c r="E1236" s="288">
        <v>4.84</v>
      </c>
      <c r="F1236" s="292">
        <v>28.8</v>
      </c>
      <c r="G1236" s="293"/>
    </row>
    <row r="1237" s="283" customFormat="1" customHeight="1" spans="1:7">
      <c r="A1237" s="288">
        <v>1233</v>
      </c>
      <c r="B1237" s="133" t="s">
        <v>14972</v>
      </c>
      <c r="C1237" s="135" t="s">
        <v>14967</v>
      </c>
      <c r="D1237" s="135">
        <v>19.87</v>
      </c>
      <c r="E1237" s="288">
        <v>4.84</v>
      </c>
      <c r="F1237" s="292">
        <v>96.17</v>
      </c>
      <c r="G1237" s="293"/>
    </row>
    <row r="1238" s="283" customFormat="1" customHeight="1" spans="1:7">
      <c r="A1238" s="288">
        <v>1234</v>
      </c>
      <c r="B1238" s="338" t="s">
        <v>14973</v>
      </c>
      <c r="C1238" s="135" t="s">
        <v>14967</v>
      </c>
      <c r="D1238" s="135">
        <v>27.73</v>
      </c>
      <c r="E1238" s="288">
        <v>4.84</v>
      </c>
      <c r="F1238" s="292">
        <v>134.21</v>
      </c>
      <c r="G1238" s="293"/>
    </row>
    <row r="1239" s="283" customFormat="1" customHeight="1" spans="1:7">
      <c r="A1239" s="288">
        <v>1235</v>
      </c>
      <c r="B1239" s="133" t="s">
        <v>14974</v>
      </c>
      <c r="C1239" s="135" t="s">
        <v>14967</v>
      </c>
      <c r="D1239" s="135">
        <v>12.59</v>
      </c>
      <c r="E1239" s="288">
        <v>4.84</v>
      </c>
      <c r="F1239" s="292">
        <v>60.94</v>
      </c>
      <c r="G1239" s="293"/>
    </row>
    <row r="1240" s="283" customFormat="1" customHeight="1" spans="1:7">
      <c r="A1240" s="288">
        <v>1236</v>
      </c>
      <c r="B1240" s="133" t="s">
        <v>14975</v>
      </c>
      <c r="C1240" s="135" t="s">
        <v>14967</v>
      </c>
      <c r="D1240" s="135">
        <v>13.09</v>
      </c>
      <c r="E1240" s="288">
        <v>4.84</v>
      </c>
      <c r="F1240" s="292">
        <v>63.36</v>
      </c>
      <c r="G1240" s="293"/>
    </row>
    <row r="1241" s="283" customFormat="1" customHeight="1" spans="1:7">
      <c r="A1241" s="288">
        <v>1237</v>
      </c>
      <c r="B1241" s="133" t="s">
        <v>4348</v>
      </c>
      <c r="C1241" s="135" t="s">
        <v>14967</v>
      </c>
      <c r="D1241" s="135">
        <v>8.14</v>
      </c>
      <c r="E1241" s="288">
        <v>4.84</v>
      </c>
      <c r="F1241" s="292">
        <v>39.4</v>
      </c>
      <c r="G1241" s="293"/>
    </row>
    <row r="1242" s="283" customFormat="1" customHeight="1" spans="1:7">
      <c r="A1242" s="288">
        <v>1238</v>
      </c>
      <c r="B1242" s="133" t="s">
        <v>4554</v>
      </c>
      <c r="C1242" s="135" t="s">
        <v>14967</v>
      </c>
      <c r="D1242" s="135">
        <v>16.7</v>
      </c>
      <c r="E1242" s="288">
        <v>4.84</v>
      </c>
      <c r="F1242" s="292">
        <v>80.83</v>
      </c>
      <c r="G1242" s="293"/>
    </row>
    <row r="1243" s="283" customFormat="1" customHeight="1" spans="1:7">
      <c r="A1243" s="288">
        <v>1239</v>
      </c>
      <c r="B1243" s="133" t="s">
        <v>14976</v>
      </c>
      <c r="C1243" s="135" t="s">
        <v>14967</v>
      </c>
      <c r="D1243" s="135">
        <v>22.8</v>
      </c>
      <c r="E1243" s="288">
        <v>4.84</v>
      </c>
      <c r="F1243" s="292">
        <v>110.35</v>
      </c>
      <c r="G1243" s="293"/>
    </row>
    <row r="1244" s="283" customFormat="1" customHeight="1" spans="1:7">
      <c r="A1244" s="288">
        <v>1240</v>
      </c>
      <c r="B1244" s="133" t="s">
        <v>14977</v>
      </c>
      <c r="C1244" s="135" t="s">
        <v>14967</v>
      </c>
      <c r="D1244" s="135">
        <v>18.9</v>
      </c>
      <c r="E1244" s="288">
        <v>4.84</v>
      </c>
      <c r="F1244" s="292">
        <v>91.48</v>
      </c>
      <c r="G1244" s="293"/>
    </row>
    <row r="1245" s="283" customFormat="1" customHeight="1" spans="1:7">
      <c r="A1245" s="288">
        <v>1241</v>
      </c>
      <c r="B1245" s="133" t="s">
        <v>14968</v>
      </c>
      <c r="C1245" s="135" t="s">
        <v>14967</v>
      </c>
      <c r="D1245" s="135">
        <v>13.15</v>
      </c>
      <c r="E1245" s="288">
        <v>4.84</v>
      </c>
      <c r="F1245" s="292">
        <v>63.65</v>
      </c>
      <c r="G1245" s="293"/>
    </row>
    <row r="1246" s="283" customFormat="1" customHeight="1" spans="1:7">
      <c r="A1246" s="288">
        <v>1242</v>
      </c>
      <c r="B1246" s="133" t="s">
        <v>14978</v>
      </c>
      <c r="C1246" s="135" t="s">
        <v>14967</v>
      </c>
      <c r="D1246" s="135">
        <v>9.75</v>
      </c>
      <c r="E1246" s="288">
        <v>4.84</v>
      </c>
      <c r="F1246" s="292">
        <v>47.19</v>
      </c>
      <c r="G1246" s="293"/>
    </row>
    <row r="1247" s="283" customFormat="1" customHeight="1" spans="1:7">
      <c r="A1247" s="288">
        <v>1243</v>
      </c>
      <c r="B1247" s="133" t="s">
        <v>14979</v>
      </c>
      <c r="C1247" s="135" t="s">
        <v>14967</v>
      </c>
      <c r="D1247" s="135">
        <v>5.81</v>
      </c>
      <c r="E1247" s="288">
        <v>4.84</v>
      </c>
      <c r="F1247" s="292">
        <v>28.12</v>
      </c>
      <c r="G1247" s="293"/>
    </row>
    <row r="1248" s="283" customFormat="1" customHeight="1" spans="1:7">
      <c r="A1248" s="288">
        <v>1244</v>
      </c>
      <c r="B1248" s="133" t="s">
        <v>14402</v>
      </c>
      <c r="C1248" s="135" t="s">
        <v>14967</v>
      </c>
      <c r="D1248" s="135">
        <v>15.98</v>
      </c>
      <c r="E1248" s="288">
        <v>4.84</v>
      </c>
      <c r="F1248" s="292">
        <v>77.34</v>
      </c>
      <c r="G1248" s="293"/>
    </row>
    <row r="1249" s="283" customFormat="1" customHeight="1" spans="1:7">
      <c r="A1249" s="288">
        <v>1245</v>
      </c>
      <c r="B1249" s="133" t="s">
        <v>14980</v>
      </c>
      <c r="C1249" s="135" t="s">
        <v>14967</v>
      </c>
      <c r="D1249" s="135">
        <v>14.34</v>
      </c>
      <c r="E1249" s="288">
        <v>4.84</v>
      </c>
      <c r="F1249" s="292">
        <v>69.41</v>
      </c>
      <c r="G1249" s="293"/>
    </row>
    <row r="1250" s="283" customFormat="1" customHeight="1" spans="1:7">
      <c r="A1250" s="288">
        <v>1246</v>
      </c>
      <c r="B1250" s="133" t="s">
        <v>14981</v>
      </c>
      <c r="C1250" s="135" t="s">
        <v>14967</v>
      </c>
      <c r="D1250" s="135">
        <v>13.9</v>
      </c>
      <c r="E1250" s="288">
        <v>4.84</v>
      </c>
      <c r="F1250" s="292">
        <v>67.28</v>
      </c>
      <c r="G1250" s="293"/>
    </row>
    <row r="1251" s="283" customFormat="1" customHeight="1" spans="1:7">
      <c r="A1251" s="288">
        <v>1247</v>
      </c>
      <c r="B1251" s="133" t="s">
        <v>14360</v>
      </c>
      <c r="C1251" s="135" t="s">
        <v>14967</v>
      </c>
      <c r="D1251" s="135">
        <v>9.36</v>
      </c>
      <c r="E1251" s="288">
        <v>4.84</v>
      </c>
      <c r="F1251" s="292">
        <v>45.3</v>
      </c>
      <c r="G1251" s="293"/>
    </row>
    <row r="1252" s="283" customFormat="1" customHeight="1" spans="1:7">
      <c r="A1252" s="288">
        <v>1248</v>
      </c>
      <c r="B1252" s="133" t="s">
        <v>4535</v>
      </c>
      <c r="C1252" s="135" t="s">
        <v>14967</v>
      </c>
      <c r="D1252" s="135">
        <v>16.46</v>
      </c>
      <c r="E1252" s="288">
        <v>4.84</v>
      </c>
      <c r="F1252" s="292">
        <v>79.67</v>
      </c>
      <c r="G1252" s="293"/>
    </row>
    <row r="1253" s="283" customFormat="1" customHeight="1" spans="1:7">
      <c r="A1253" s="288">
        <v>1249</v>
      </c>
      <c r="B1253" s="133" t="s">
        <v>4381</v>
      </c>
      <c r="C1253" s="135" t="s">
        <v>14967</v>
      </c>
      <c r="D1253" s="135">
        <v>8.9</v>
      </c>
      <c r="E1253" s="288">
        <v>4.84</v>
      </c>
      <c r="F1253" s="292">
        <v>43.08</v>
      </c>
      <c r="G1253" s="293"/>
    </row>
    <row r="1254" s="283" customFormat="1" customHeight="1" spans="1:7">
      <c r="A1254" s="288">
        <v>1250</v>
      </c>
      <c r="B1254" s="133" t="s">
        <v>14558</v>
      </c>
      <c r="C1254" s="135" t="s">
        <v>14967</v>
      </c>
      <c r="D1254" s="135">
        <v>5.29</v>
      </c>
      <c r="E1254" s="288">
        <v>4.84</v>
      </c>
      <c r="F1254" s="292">
        <v>25.6</v>
      </c>
      <c r="G1254" s="293"/>
    </row>
    <row r="1255" s="283" customFormat="1" customHeight="1" spans="1:7">
      <c r="A1255" s="288">
        <v>1251</v>
      </c>
      <c r="B1255" s="133" t="s">
        <v>14325</v>
      </c>
      <c r="C1255" s="135" t="s">
        <v>14967</v>
      </c>
      <c r="D1255" s="135">
        <v>11.41</v>
      </c>
      <c r="E1255" s="288">
        <v>4.84</v>
      </c>
      <c r="F1255" s="292">
        <v>55.22</v>
      </c>
      <c r="G1255" s="293"/>
    </row>
    <row r="1256" s="283" customFormat="1" customHeight="1" spans="1:7">
      <c r="A1256" s="288">
        <v>1252</v>
      </c>
      <c r="B1256" s="133" t="s">
        <v>14982</v>
      </c>
      <c r="C1256" s="135" t="s">
        <v>14967</v>
      </c>
      <c r="D1256" s="135">
        <v>20.54</v>
      </c>
      <c r="E1256" s="288">
        <v>4.84</v>
      </c>
      <c r="F1256" s="292">
        <v>99.41</v>
      </c>
      <c r="G1256" s="293"/>
    </row>
    <row r="1257" s="283" customFormat="1" customHeight="1" spans="1:7">
      <c r="A1257" s="288">
        <v>1253</v>
      </c>
      <c r="B1257" s="133" t="s">
        <v>14983</v>
      </c>
      <c r="C1257" s="135" t="s">
        <v>14967</v>
      </c>
      <c r="D1257" s="135">
        <v>20.5</v>
      </c>
      <c r="E1257" s="288">
        <v>4.84</v>
      </c>
      <c r="F1257" s="292">
        <v>99.22</v>
      </c>
      <c r="G1257" s="293"/>
    </row>
    <row r="1258" s="283" customFormat="1" customHeight="1" spans="1:7">
      <c r="A1258" s="288">
        <v>1254</v>
      </c>
      <c r="B1258" s="133" t="s">
        <v>14984</v>
      </c>
      <c r="C1258" s="135" t="s">
        <v>14967</v>
      </c>
      <c r="D1258" s="135">
        <v>15.46</v>
      </c>
      <c r="E1258" s="288">
        <v>4.84</v>
      </c>
      <c r="F1258" s="292">
        <v>74.83</v>
      </c>
      <c r="G1258" s="293"/>
    </row>
    <row r="1259" s="283" customFormat="1" customHeight="1" spans="1:7">
      <c r="A1259" s="288">
        <v>1255</v>
      </c>
      <c r="B1259" s="133" t="s">
        <v>14985</v>
      </c>
      <c r="C1259" s="135" t="s">
        <v>14967</v>
      </c>
      <c r="D1259" s="135">
        <v>9.98</v>
      </c>
      <c r="E1259" s="288">
        <v>4.84</v>
      </c>
      <c r="F1259" s="292">
        <v>48.3</v>
      </c>
      <c r="G1259" s="293"/>
    </row>
    <row r="1260" s="283" customFormat="1" customHeight="1" spans="1:7">
      <c r="A1260" s="288">
        <v>1256</v>
      </c>
      <c r="B1260" s="133" t="s">
        <v>4250</v>
      </c>
      <c r="C1260" s="135" t="s">
        <v>14967</v>
      </c>
      <c r="D1260" s="135">
        <v>8.69</v>
      </c>
      <c r="E1260" s="288">
        <v>4.84</v>
      </c>
      <c r="F1260" s="292">
        <v>42.06</v>
      </c>
      <c r="G1260" s="293"/>
    </row>
    <row r="1261" s="283" customFormat="1" customHeight="1" spans="1:7">
      <c r="A1261" s="288">
        <v>1257</v>
      </c>
      <c r="B1261" s="133" t="s">
        <v>14402</v>
      </c>
      <c r="C1261" s="135" t="s">
        <v>14967</v>
      </c>
      <c r="D1261" s="135">
        <v>13.78</v>
      </c>
      <c r="E1261" s="288">
        <v>4.84</v>
      </c>
      <c r="F1261" s="292">
        <v>66.7</v>
      </c>
      <c r="G1261" s="293"/>
    </row>
    <row r="1262" s="283" customFormat="1" customHeight="1" spans="1:7">
      <c r="A1262" s="288">
        <v>1258</v>
      </c>
      <c r="B1262" s="133" t="s">
        <v>14986</v>
      </c>
      <c r="C1262" s="135" t="s">
        <v>14967</v>
      </c>
      <c r="D1262" s="135">
        <v>78.38</v>
      </c>
      <c r="E1262" s="288">
        <v>4.84</v>
      </c>
      <c r="F1262" s="292">
        <v>379.36</v>
      </c>
      <c r="G1262" s="293"/>
    </row>
    <row r="1263" s="283" customFormat="1" customHeight="1" spans="1:7">
      <c r="A1263" s="288">
        <v>1259</v>
      </c>
      <c r="B1263" s="133" t="s">
        <v>14987</v>
      </c>
      <c r="C1263" s="135" t="s">
        <v>14967</v>
      </c>
      <c r="D1263" s="135">
        <v>8.74</v>
      </c>
      <c r="E1263" s="288">
        <v>4.84</v>
      </c>
      <c r="F1263" s="292">
        <v>42.3</v>
      </c>
      <c r="G1263" s="293"/>
    </row>
    <row r="1264" s="283" customFormat="1" customHeight="1" spans="1:7">
      <c r="A1264" s="288">
        <v>1260</v>
      </c>
      <c r="B1264" s="133" t="s">
        <v>14988</v>
      </c>
      <c r="C1264" s="135" t="s">
        <v>14967</v>
      </c>
      <c r="D1264" s="135">
        <v>8.28</v>
      </c>
      <c r="E1264" s="288">
        <v>4.84</v>
      </c>
      <c r="F1264" s="292">
        <v>40.08</v>
      </c>
      <c r="G1264" s="293"/>
    </row>
    <row r="1265" s="283" customFormat="1" customHeight="1" spans="1:7">
      <c r="A1265" s="288">
        <v>1261</v>
      </c>
      <c r="B1265" s="133" t="s">
        <v>14989</v>
      </c>
      <c r="C1265" s="135" t="s">
        <v>14967</v>
      </c>
      <c r="D1265" s="135">
        <v>29.99</v>
      </c>
      <c r="E1265" s="288">
        <v>4.84</v>
      </c>
      <c r="F1265" s="292">
        <v>145.15</v>
      </c>
      <c r="G1265" s="293"/>
    </row>
    <row r="1266" s="283" customFormat="1" customHeight="1" spans="1:7">
      <c r="A1266" s="288">
        <v>1262</v>
      </c>
      <c r="B1266" s="133" t="s">
        <v>14990</v>
      </c>
      <c r="C1266" s="135" t="s">
        <v>14967</v>
      </c>
      <c r="D1266" s="135">
        <v>3.65</v>
      </c>
      <c r="E1266" s="288">
        <v>4.84</v>
      </c>
      <c r="F1266" s="292">
        <v>17.67</v>
      </c>
      <c r="G1266" s="293"/>
    </row>
    <row r="1267" s="283" customFormat="1" customHeight="1" spans="1:7">
      <c r="A1267" s="288">
        <v>1263</v>
      </c>
      <c r="B1267" s="338" t="s">
        <v>14991</v>
      </c>
      <c r="C1267" s="135" t="s">
        <v>14967</v>
      </c>
      <c r="D1267" s="135">
        <v>8.94</v>
      </c>
      <c r="E1267" s="288">
        <v>4.84</v>
      </c>
      <c r="F1267" s="292">
        <v>43.27</v>
      </c>
      <c r="G1267" s="293"/>
    </row>
    <row r="1268" s="283" customFormat="1" customHeight="1" spans="1:7">
      <c r="A1268" s="288">
        <v>1264</v>
      </c>
      <c r="B1268" s="133" t="s">
        <v>14992</v>
      </c>
      <c r="C1268" s="135" t="s">
        <v>14967</v>
      </c>
      <c r="D1268" s="135">
        <v>7.02</v>
      </c>
      <c r="E1268" s="288">
        <v>4.84</v>
      </c>
      <c r="F1268" s="292">
        <v>33.98</v>
      </c>
      <c r="G1268" s="293"/>
    </row>
    <row r="1269" s="283" customFormat="1" customHeight="1" spans="1:7">
      <c r="A1269" s="288">
        <v>1265</v>
      </c>
      <c r="B1269" s="133" t="s">
        <v>5413</v>
      </c>
      <c r="C1269" s="135" t="s">
        <v>14967</v>
      </c>
      <c r="D1269" s="135">
        <v>3.86</v>
      </c>
      <c r="E1269" s="288">
        <v>4.84</v>
      </c>
      <c r="F1269" s="292">
        <v>18.68</v>
      </c>
      <c r="G1269" s="293"/>
    </row>
    <row r="1270" s="283" customFormat="1" customHeight="1" spans="1:7">
      <c r="A1270" s="288">
        <v>1266</v>
      </c>
      <c r="B1270" s="133" t="s">
        <v>3326</v>
      </c>
      <c r="C1270" s="135" t="s">
        <v>14993</v>
      </c>
      <c r="D1270" s="135">
        <v>24.78</v>
      </c>
      <c r="E1270" s="288">
        <v>4.84</v>
      </c>
      <c r="F1270" s="292">
        <v>119.94</v>
      </c>
      <c r="G1270" s="293"/>
    </row>
    <row r="1271" s="283" customFormat="1" customHeight="1" spans="1:7">
      <c r="A1271" s="288">
        <v>1267</v>
      </c>
      <c r="B1271" s="133" t="s">
        <v>14994</v>
      </c>
      <c r="C1271" s="135" t="s">
        <v>14993</v>
      </c>
      <c r="D1271" s="135">
        <v>11.23</v>
      </c>
      <c r="E1271" s="288">
        <v>4.84</v>
      </c>
      <c r="F1271" s="292">
        <v>54.35</v>
      </c>
      <c r="G1271" s="293"/>
    </row>
    <row r="1272" s="283" customFormat="1" customHeight="1" spans="1:7">
      <c r="A1272" s="288">
        <v>1268</v>
      </c>
      <c r="B1272" s="133" t="s">
        <v>14995</v>
      </c>
      <c r="C1272" s="135" t="s">
        <v>14993</v>
      </c>
      <c r="D1272" s="135">
        <v>8.77</v>
      </c>
      <c r="E1272" s="288">
        <v>4.84</v>
      </c>
      <c r="F1272" s="292">
        <v>42.45</v>
      </c>
      <c r="G1272" s="293"/>
    </row>
    <row r="1273" s="283" customFormat="1" customHeight="1" spans="1:7">
      <c r="A1273" s="288">
        <v>1269</v>
      </c>
      <c r="B1273" s="133" t="s">
        <v>5854</v>
      </c>
      <c r="C1273" s="135" t="s">
        <v>14993</v>
      </c>
      <c r="D1273" s="135">
        <v>5.12</v>
      </c>
      <c r="E1273" s="288">
        <v>4.84</v>
      </c>
      <c r="F1273" s="292">
        <v>24.78</v>
      </c>
      <c r="G1273" s="293"/>
    </row>
    <row r="1274" s="283" customFormat="1" customHeight="1" spans="1:7">
      <c r="A1274" s="288">
        <v>1270</v>
      </c>
      <c r="B1274" s="133" t="s">
        <v>14996</v>
      </c>
      <c r="C1274" s="135" t="s">
        <v>14993</v>
      </c>
      <c r="D1274" s="135">
        <v>13.17</v>
      </c>
      <c r="E1274" s="288">
        <v>4.84</v>
      </c>
      <c r="F1274" s="292">
        <v>63.74</v>
      </c>
      <c r="G1274" s="293"/>
    </row>
    <row r="1275" s="283" customFormat="1" customHeight="1" spans="1:7">
      <c r="A1275" s="288">
        <v>1271</v>
      </c>
      <c r="B1275" s="133" t="s">
        <v>3427</v>
      </c>
      <c r="C1275" s="135" t="s">
        <v>14993</v>
      </c>
      <c r="D1275" s="135">
        <v>22.76</v>
      </c>
      <c r="E1275" s="288">
        <v>4.84</v>
      </c>
      <c r="F1275" s="292">
        <v>110.16</v>
      </c>
      <c r="G1275" s="293"/>
    </row>
    <row r="1276" s="283" customFormat="1" customHeight="1" spans="1:7">
      <c r="A1276" s="288">
        <v>1272</v>
      </c>
      <c r="B1276" s="338" t="s">
        <v>14997</v>
      </c>
      <c r="C1276" s="135" t="s">
        <v>14993</v>
      </c>
      <c r="D1276" s="135">
        <v>23.55</v>
      </c>
      <c r="E1276" s="288">
        <v>4.84</v>
      </c>
      <c r="F1276" s="292">
        <v>113.98</v>
      </c>
      <c r="G1276" s="293"/>
    </row>
    <row r="1277" s="283" customFormat="1" customHeight="1" spans="1:7">
      <c r="A1277" s="288">
        <v>1273</v>
      </c>
      <c r="B1277" s="133" t="s">
        <v>14998</v>
      </c>
      <c r="C1277" s="135" t="s">
        <v>14993</v>
      </c>
      <c r="D1277" s="135">
        <v>8.62</v>
      </c>
      <c r="E1277" s="288">
        <v>4.84</v>
      </c>
      <c r="F1277" s="292">
        <v>41.72</v>
      </c>
      <c r="G1277" s="293"/>
    </row>
    <row r="1278" s="283" customFormat="1" customHeight="1" spans="1:7">
      <c r="A1278" s="288">
        <v>1274</v>
      </c>
      <c r="B1278" s="133" t="s">
        <v>14999</v>
      </c>
      <c r="C1278" s="135" t="s">
        <v>14993</v>
      </c>
      <c r="D1278" s="135">
        <v>34.17</v>
      </c>
      <c r="E1278" s="288">
        <v>4.84</v>
      </c>
      <c r="F1278" s="292">
        <v>165.38</v>
      </c>
      <c r="G1278" s="293"/>
    </row>
    <row r="1279" s="283" customFormat="1" customHeight="1" spans="1:7">
      <c r="A1279" s="288">
        <v>1275</v>
      </c>
      <c r="B1279" s="133" t="s">
        <v>15000</v>
      </c>
      <c r="C1279" s="135" t="s">
        <v>14993</v>
      </c>
      <c r="D1279" s="135">
        <v>9.19</v>
      </c>
      <c r="E1279" s="288">
        <v>4.84</v>
      </c>
      <c r="F1279" s="292">
        <v>44.48</v>
      </c>
      <c r="G1279" s="293"/>
    </row>
    <row r="1280" s="283" customFormat="1" customHeight="1" spans="1:7">
      <c r="A1280" s="288">
        <v>1276</v>
      </c>
      <c r="B1280" s="133" t="s">
        <v>15001</v>
      </c>
      <c r="C1280" s="135" t="s">
        <v>14993</v>
      </c>
      <c r="D1280" s="135">
        <v>29.11</v>
      </c>
      <c r="E1280" s="288">
        <v>4.84</v>
      </c>
      <c r="F1280" s="292">
        <v>140.89</v>
      </c>
      <c r="G1280" s="293"/>
    </row>
    <row r="1281" s="283" customFormat="1" customHeight="1" spans="1:7">
      <c r="A1281" s="288">
        <v>1277</v>
      </c>
      <c r="B1281" s="133" t="s">
        <v>15002</v>
      </c>
      <c r="C1281" s="135" t="s">
        <v>14993</v>
      </c>
      <c r="D1281" s="135">
        <v>10.81</v>
      </c>
      <c r="E1281" s="288">
        <v>4.84</v>
      </c>
      <c r="F1281" s="292">
        <v>52.32</v>
      </c>
      <c r="G1281" s="293"/>
    </row>
    <row r="1282" s="283" customFormat="1" customHeight="1" spans="1:7">
      <c r="A1282" s="288">
        <v>1278</v>
      </c>
      <c r="B1282" s="133" t="s">
        <v>15003</v>
      </c>
      <c r="C1282" s="135" t="s">
        <v>14993</v>
      </c>
      <c r="D1282" s="135">
        <v>34.89</v>
      </c>
      <c r="E1282" s="288">
        <v>4.84</v>
      </c>
      <c r="F1282" s="292">
        <v>168.87</v>
      </c>
      <c r="G1282" s="293"/>
    </row>
    <row r="1283" s="283" customFormat="1" customHeight="1" spans="1:7">
      <c r="A1283" s="288">
        <v>1279</v>
      </c>
      <c r="B1283" s="133" t="s">
        <v>15004</v>
      </c>
      <c r="C1283" s="135" t="s">
        <v>14993</v>
      </c>
      <c r="D1283" s="135">
        <v>11.31</v>
      </c>
      <c r="E1283" s="288">
        <v>4.84</v>
      </c>
      <c r="F1283" s="292">
        <v>54.74</v>
      </c>
      <c r="G1283" s="293"/>
    </row>
    <row r="1284" s="283" customFormat="1" customHeight="1" spans="1:7">
      <c r="A1284" s="288">
        <v>1280</v>
      </c>
      <c r="B1284" s="133" t="s">
        <v>15005</v>
      </c>
      <c r="C1284" s="135" t="s">
        <v>14993</v>
      </c>
      <c r="D1284" s="135">
        <v>11.32</v>
      </c>
      <c r="E1284" s="288">
        <v>4.84</v>
      </c>
      <c r="F1284" s="292">
        <v>54.79</v>
      </c>
      <c r="G1284" s="293"/>
    </row>
    <row r="1285" s="283" customFormat="1" customHeight="1" spans="1:7">
      <c r="A1285" s="288">
        <v>1281</v>
      </c>
      <c r="B1285" s="133" t="s">
        <v>5421</v>
      </c>
      <c r="C1285" s="135" t="s">
        <v>14993</v>
      </c>
      <c r="D1285" s="135">
        <v>15.57</v>
      </c>
      <c r="E1285" s="288">
        <v>4.84</v>
      </c>
      <c r="F1285" s="292">
        <v>75.36</v>
      </c>
      <c r="G1285" s="293"/>
    </row>
    <row r="1286" s="283" customFormat="1" customHeight="1" spans="1:7">
      <c r="A1286" s="288">
        <v>1282</v>
      </c>
      <c r="B1286" s="133" t="s">
        <v>15006</v>
      </c>
      <c r="C1286" s="135" t="s">
        <v>14993</v>
      </c>
      <c r="D1286" s="135">
        <v>2.69</v>
      </c>
      <c r="E1286" s="288">
        <v>4.84</v>
      </c>
      <c r="F1286" s="292">
        <v>13.02</v>
      </c>
      <c r="G1286" s="293"/>
    </row>
    <row r="1287" s="283" customFormat="1" customHeight="1" spans="1:7">
      <c r="A1287" s="288">
        <v>1283</v>
      </c>
      <c r="B1287" s="133" t="s">
        <v>3347</v>
      </c>
      <c r="C1287" s="135" t="s">
        <v>14993</v>
      </c>
      <c r="D1287" s="135">
        <v>24.13</v>
      </c>
      <c r="E1287" s="288">
        <v>4.84</v>
      </c>
      <c r="F1287" s="292">
        <v>116.79</v>
      </c>
      <c r="G1287" s="293"/>
    </row>
    <row r="1288" s="283" customFormat="1" customHeight="1" spans="1:7">
      <c r="A1288" s="288">
        <v>1284</v>
      </c>
      <c r="B1288" s="133" t="s">
        <v>15007</v>
      </c>
      <c r="C1288" s="135" t="s">
        <v>14993</v>
      </c>
      <c r="D1288" s="135">
        <v>28.01</v>
      </c>
      <c r="E1288" s="288">
        <v>4.84</v>
      </c>
      <c r="F1288" s="292">
        <v>135.57</v>
      </c>
      <c r="G1288" s="293"/>
    </row>
    <row r="1289" s="283" customFormat="1" customHeight="1" spans="1:7">
      <c r="A1289" s="288">
        <v>1285</v>
      </c>
      <c r="B1289" s="133" t="s">
        <v>15008</v>
      </c>
      <c r="C1289" s="135" t="s">
        <v>14993</v>
      </c>
      <c r="D1289" s="135">
        <v>9.99</v>
      </c>
      <c r="E1289" s="288">
        <v>4.84</v>
      </c>
      <c r="F1289" s="292">
        <v>48.35</v>
      </c>
      <c r="G1289" s="293"/>
    </row>
    <row r="1290" s="283" customFormat="1" customHeight="1" spans="1:7">
      <c r="A1290" s="288">
        <v>1286</v>
      </c>
      <c r="B1290" s="133" t="s">
        <v>15009</v>
      </c>
      <c r="C1290" s="135" t="s">
        <v>14993</v>
      </c>
      <c r="D1290" s="135">
        <v>5.6</v>
      </c>
      <c r="E1290" s="288">
        <v>4.84</v>
      </c>
      <c r="F1290" s="292">
        <v>27.1</v>
      </c>
      <c r="G1290" s="293"/>
    </row>
    <row r="1291" s="283" customFormat="1" customHeight="1" spans="1:7">
      <c r="A1291" s="288">
        <v>1287</v>
      </c>
      <c r="B1291" s="339" t="s">
        <v>5902</v>
      </c>
      <c r="C1291" s="135" t="s">
        <v>14993</v>
      </c>
      <c r="D1291" s="135">
        <v>15.98</v>
      </c>
      <c r="E1291" s="288">
        <v>4.84</v>
      </c>
      <c r="F1291" s="292">
        <v>77.34</v>
      </c>
      <c r="G1291" s="293"/>
    </row>
    <row r="1292" s="283" customFormat="1" customHeight="1" spans="1:7">
      <c r="A1292" s="288">
        <v>1288</v>
      </c>
      <c r="B1292" s="133" t="s">
        <v>14023</v>
      </c>
      <c r="C1292" s="135" t="s">
        <v>14993</v>
      </c>
      <c r="D1292" s="135">
        <v>6.59</v>
      </c>
      <c r="E1292" s="288">
        <v>4.84</v>
      </c>
      <c r="F1292" s="292">
        <v>31.9</v>
      </c>
      <c r="G1292" s="293"/>
    </row>
    <row r="1293" s="283" customFormat="1" customHeight="1" spans="1:7">
      <c r="A1293" s="288">
        <v>1289</v>
      </c>
      <c r="B1293" s="133" t="s">
        <v>15010</v>
      </c>
      <c r="C1293" s="135" t="s">
        <v>14993</v>
      </c>
      <c r="D1293" s="135">
        <v>10.97</v>
      </c>
      <c r="E1293" s="288">
        <v>4.84</v>
      </c>
      <c r="F1293" s="292">
        <v>53.09</v>
      </c>
      <c r="G1293" s="293"/>
    </row>
    <row r="1294" s="283" customFormat="1" customHeight="1" spans="1:7">
      <c r="A1294" s="288">
        <v>1290</v>
      </c>
      <c r="B1294" s="133" t="s">
        <v>5298</v>
      </c>
      <c r="C1294" s="135" t="s">
        <v>14993</v>
      </c>
      <c r="D1294" s="135">
        <v>12.92</v>
      </c>
      <c r="E1294" s="288">
        <v>4.84</v>
      </c>
      <c r="F1294" s="292">
        <v>62.53</v>
      </c>
      <c r="G1294" s="293"/>
    </row>
    <row r="1295" s="283" customFormat="1" customHeight="1" spans="1:7">
      <c r="A1295" s="288">
        <v>1291</v>
      </c>
      <c r="B1295" s="133" t="s">
        <v>15011</v>
      </c>
      <c r="C1295" s="135" t="s">
        <v>14993</v>
      </c>
      <c r="D1295" s="135">
        <v>7.95</v>
      </c>
      <c r="E1295" s="288">
        <v>4.84</v>
      </c>
      <c r="F1295" s="292">
        <v>38.48</v>
      </c>
      <c r="G1295" s="293"/>
    </row>
    <row r="1296" s="283" customFormat="1" customHeight="1" spans="1:7">
      <c r="A1296" s="288">
        <v>1292</v>
      </c>
      <c r="B1296" s="133" t="s">
        <v>5103</v>
      </c>
      <c r="C1296" s="135" t="s">
        <v>14993</v>
      </c>
      <c r="D1296" s="135">
        <v>15.51</v>
      </c>
      <c r="E1296" s="288">
        <v>4.84</v>
      </c>
      <c r="F1296" s="292">
        <v>75.07</v>
      </c>
      <c r="G1296" s="293"/>
    </row>
    <row r="1297" s="283" customFormat="1" customHeight="1" spans="1:7">
      <c r="A1297" s="288">
        <v>1293</v>
      </c>
      <c r="B1297" s="133" t="s">
        <v>15012</v>
      </c>
      <c r="C1297" s="135" t="s">
        <v>14993</v>
      </c>
      <c r="D1297" s="135">
        <v>18.92</v>
      </c>
      <c r="E1297" s="288">
        <v>4.84</v>
      </c>
      <c r="F1297" s="292">
        <v>91.57</v>
      </c>
      <c r="G1297" s="293"/>
    </row>
    <row r="1298" s="283" customFormat="1" customHeight="1" spans="1:7">
      <c r="A1298" s="288">
        <v>1294</v>
      </c>
      <c r="B1298" s="133" t="s">
        <v>15013</v>
      </c>
      <c r="C1298" s="135" t="s">
        <v>14993</v>
      </c>
      <c r="D1298" s="135">
        <v>22.28</v>
      </c>
      <c r="E1298" s="288">
        <v>4.84</v>
      </c>
      <c r="F1298" s="292">
        <v>107.84</v>
      </c>
      <c r="G1298" s="293"/>
    </row>
    <row r="1299" s="283" customFormat="1" customHeight="1" spans="1:7">
      <c r="A1299" s="288">
        <v>1295</v>
      </c>
      <c r="B1299" s="133" t="s">
        <v>14243</v>
      </c>
      <c r="C1299" s="135" t="s">
        <v>14993</v>
      </c>
      <c r="D1299" s="135">
        <v>6.53</v>
      </c>
      <c r="E1299" s="288">
        <v>4.84</v>
      </c>
      <c r="F1299" s="292">
        <v>31.61</v>
      </c>
      <c r="G1299" s="293"/>
    </row>
    <row r="1300" s="283" customFormat="1" customHeight="1" spans="1:7">
      <c r="A1300" s="288">
        <v>1296</v>
      </c>
      <c r="B1300" s="133" t="s">
        <v>15014</v>
      </c>
      <c r="C1300" s="135" t="s">
        <v>14993</v>
      </c>
      <c r="D1300" s="135">
        <v>8.08</v>
      </c>
      <c r="E1300" s="288">
        <v>4.84</v>
      </c>
      <c r="F1300" s="292">
        <v>39.11</v>
      </c>
      <c r="G1300" s="293"/>
    </row>
    <row r="1301" s="283" customFormat="1" customHeight="1" spans="1:7">
      <c r="A1301" s="288">
        <v>1297</v>
      </c>
      <c r="B1301" s="133" t="s">
        <v>15015</v>
      </c>
      <c r="C1301" s="135" t="s">
        <v>14993</v>
      </c>
      <c r="D1301" s="135">
        <v>11.68</v>
      </c>
      <c r="E1301" s="288">
        <v>4.84</v>
      </c>
      <c r="F1301" s="292">
        <v>56.53</v>
      </c>
      <c r="G1301" s="293"/>
    </row>
    <row r="1302" s="283" customFormat="1" customHeight="1" spans="1:7">
      <c r="A1302" s="288">
        <v>1298</v>
      </c>
      <c r="B1302" s="133" t="s">
        <v>15016</v>
      </c>
      <c r="C1302" s="135" t="s">
        <v>14993</v>
      </c>
      <c r="D1302" s="135">
        <v>9.61</v>
      </c>
      <c r="E1302" s="288">
        <v>4.84</v>
      </c>
      <c r="F1302" s="292">
        <v>46.51</v>
      </c>
      <c r="G1302" s="293"/>
    </row>
    <row r="1303" s="283" customFormat="1" customHeight="1" spans="1:7">
      <c r="A1303" s="288">
        <v>1299</v>
      </c>
      <c r="B1303" s="133" t="s">
        <v>14568</v>
      </c>
      <c r="C1303" s="135" t="s">
        <v>14993</v>
      </c>
      <c r="D1303" s="135">
        <v>19.31</v>
      </c>
      <c r="E1303" s="288">
        <v>4.84</v>
      </c>
      <c r="F1303" s="292">
        <v>93.46</v>
      </c>
      <c r="G1303" s="293"/>
    </row>
    <row r="1304" s="283" customFormat="1" customHeight="1" spans="1:7">
      <c r="A1304" s="288">
        <v>1300</v>
      </c>
      <c r="B1304" s="133" t="s">
        <v>15017</v>
      </c>
      <c r="C1304" s="135" t="s">
        <v>14993</v>
      </c>
      <c r="D1304" s="135">
        <v>2.76</v>
      </c>
      <c r="E1304" s="288">
        <v>4.84</v>
      </c>
      <c r="F1304" s="292">
        <v>13.36</v>
      </c>
      <c r="G1304" s="293"/>
    </row>
    <row r="1305" s="283" customFormat="1" customHeight="1" spans="1:7">
      <c r="A1305" s="288">
        <v>1301</v>
      </c>
      <c r="B1305" s="133" t="s">
        <v>15018</v>
      </c>
      <c r="C1305" s="135" t="s">
        <v>14993</v>
      </c>
      <c r="D1305" s="135">
        <v>14.54</v>
      </c>
      <c r="E1305" s="288">
        <v>4.84</v>
      </c>
      <c r="F1305" s="292">
        <v>70.37</v>
      </c>
      <c r="G1305" s="293"/>
    </row>
    <row r="1306" s="283" customFormat="1" customHeight="1" spans="1:7">
      <c r="A1306" s="288">
        <v>1302</v>
      </c>
      <c r="B1306" s="133" t="s">
        <v>15019</v>
      </c>
      <c r="C1306" s="135" t="s">
        <v>14993</v>
      </c>
      <c r="D1306" s="135">
        <v>14.97</v>
      </c>
      <c r="E1306" s="288">
        <v>4.84</v>
      </c>
      <c r="F1306" s="292">
        <v>72.45</v>
      </c>
      <c r="G1306" s="293"/>
    </row>
    <row r="1307" s="283" customFormat="1" customHeight="1" spans="1:7">
      <c r="A1307" s="288">
        <v>1303</v>
      </c>
      <c r="B1307" s="133" t="s">
        <v>5267</v>
      </c>
      <c r="C1307" s="135" t="s">
        <v>14993</v>
      </c>
      <c r="D1307" s="135">
        <v>10.16</v>
      </c>
      <c r="E1307" s="288">
        <v>4.84</v>
      </c>
      <c r="F1307" s="292">
        <v>49.17</v>
      </c>
      <c r="G1307" s="293"/>
    </row>
    <row r="1308" s="283" customFormat="1" customHeight="1" spans="1:7">
      <c r="A1308" s="288">
        <v>1304</v>
      </c>
      <c r="B1308" s="133" t="s">
        <v>4041</v>
      </c>
      <c r="C1308" s="135" t="s">
        <v>14993</v>
      </c>
      <c r="D1308" s="135">
        <v>23.69</v>
      </c>
      <c r="E1308" s="288">
        <v>4.84</v>
      </c>
      <c r="F1308" s="292">
        <v>114.66</v>
      </c>
      <c r="G1308" s="293"/>
    </row>
    <row r="1309" s="283" customFormat="1" customHeight="1" spans="1:7">
      <c r="A1309" s="288">
        <v>1305</v>
      </c>
      <c r="B1309" s="133" t="s">
        <v>14346</v>
      </c>
      <c r="C1309" s="135" t="s">
        <v>14993</v>
      </c>
      <c r="D1309" s="135">
        <v>31.2</v>
      </c>
      <c r="E1309" s="288">
        <v>4.84</v>
      </c>
      <c r="F1309" s="292">
        <v>151.01</v>
      </c>
      <c r="G1309" s="293"/>
    </row>
    <row r="1310" s="283" customFormat="1" customHeight="1" spans="1:7">
      <c r="A1310" s="288">
        <v>1306</v>
      </c>
      <c r="B1310" s="133" t="s">
        <v>15020</v>
      </c>
      <c r="C1310" s="135" t="s">
        <v>14993</v>
      </c>
      <c r="D1310" s="135">
        <v>8.92</v>
      </c>
      <c r="E1310" s="288">
        <v>4.84</v>
      </c>
      <c r="F1310" s="292">
        <v>43.17</v>
      </c>
      <c r="G1310" s="293"/>
    </row>
    <row r="1311" s="283" customFormat="1" customHeight="1" spans="1:7">
      <c r="A1311" s="288">
        <v>1307</v>
      </c>
      <c r="B1311" s="133" t="s">
        <v>14606</v>
      </c>
      <c r="C1311" s="135" t="s">
        <v>14993</v>
      </c>
      <c r="D1311" s="135">
        <v>14.7</v>
      </c>
      <c r="E1311" s="288">
        <v>4.84</v>
      </c>
      <c r="F1311" s="292">
        <v>71.15</v>
      </c>
      <c r="G1311" s="293"/>
    </row>
    <row r="1312" s="283" customFormat="1" customHeight="1" spans="1:7">
      <c r="A1312" s="288">
        <v>1308</v>
      </c>
      <c r="B1312" s="133" t="s">
        <v>15021</v>
      </c>
      <c r="C1312" s="135" t="s">
        <v>15022</v>
      </c>
      <c r="D1312" s="135">
        <v>7.54</v>
      </c>
      <c r="E1312" s="288">
        <v>4.84</v>
      </c>
      <c r="F1312" s="292">
        <v>36.49</v>
      </c>
      <c r="G1312" s="293"/>
    </row>
    <row r="1313" s="283" customFormat="1" customHeight="1" spans="1:7">
      <c r="A1313" s="288">
        <v>1309</v>
      </c>
      <c r="B1313" s="133" t="s">
        <v>14708</v>
      </c>
      <c r="C1313" s="135" t="s">
        <v>15022</v>
      </c>
      <c r="D1313" s="135">
        <v>8.93</v>
      </c>
      <c r="E1313" s="288">
        <v>4.84</v>
      </c>
      <c r="F1313" s="292">
        <v>43.22</v>
      </c>
      <c r="G1313" s="293"/>
    </row>
    <row r="1314" s="283" customFormat="1" customHeight="1" spans="1:7">
      <c r="A1314" s="288">
        <v>1310</v>
      </c>
      <c r="B1314" s="133" t="s">
        <v>5260</v>
      </c>
      <c r="C1314" s="135" t="s">
        <v>15022</v>
      </c>
      <c r="D1314" s="135">
        <v>32.8</v>
      </c>
      <c r="E1314" s="288">
        <v>4.84</v>
      </c>
      <c r="F1314" s="292">
        <v>158.75</v>
      </c>
      <c r="G1314" s="293"/>
    </row>
    <row r="1315" s="283" customFormat="1" customHeight="1" spans="1:7">
      <c r="A1315" s="288">
        <v>1311</v>
      </c>
      <c r="B1315" s="133" t="s">
        <v>1376</v>
      </c>
      <c r="C1315" s="135" t="s">
        <v>15022</v>
      </c>
      <c r="D1315" s="135">
        <v>12.78</v>
      </c>
      <c r="E1315" s="288">
        <v>4.84</v>
      </c>
      <c r="F1315" s="292">
        <v>61.86</v>
      </c>
      <c r="G1315" s="293"/>
    </row>
    <row r="1316" s="283" customFormat="1" customHeight="1" spans="1:7">
      <c r="A1316" s="288">
        <v>1312</v>
      </c>
      <c r="B1316" s="133" t="s">
        <v>15023</v>
      </c>
      <c r="C1316" s="135" t="s">
        <v>15022</v>
      </c>
      <c r="D1316" s="135">
        <v>15.87</v>
      </c>
      <c r="E1316" s="288">
        <v>4.84</v>
      </c>
      <c r="F1316" s="292">
        <v>76.81</v>
      </c>
      <c r="G1316" s="293"/>
    </row>
    <row r="1317" s="283" customFormat="1" customHeight="1" spans="1:7">
      <c r="A1317" s="288">
        <v>1313</v>
      </c>
      <c r="B1317" s="133" t="s">
        <v>15024</v>
      </c>
      <c r="C1317" s="135" t="s">
        <v>15022</v>
      </c>
      <c r="D1317" s="135">
        <v>25.94</v>
      </c>
      <c r="E1317" s="288">
        <v>4.84</v>
      </c>
      <c r="F1317" s="292">
        <v>125.55</v>
      </c>
      <c r="G1317" s="293"/>
    </row>
    <row r="1318" s="283" customFormat="1" customHeight="1" spans="1:7">
      <c r="A1318" s="288">
        <v>1314</v>
      </c>
      <c r="B1318" s="133" t="s">
        <v>15025</v>
      </c>
      <c r="C1318" s="135" t="s">
        <v>15022</v>
      </c>
      <c r="D1318" s="135">
        <v>39.47</v>
      </c>
      <c r="E1318" s="288">
        <v>4.84</v>
      </c>
      <c r="F1318" s="292">
        <v>191.03</v>
      </c>
      <c r="G1318" s="293"/>
    </row>
    <row r="1319" s="283" customFormat="1" customHeight="1" spans="1:7">
      <c r="A1319" s="288">
        <v>1315</v>
      </c>
      <c r="B1319" s="133" t="s">
        <v>14465</v>
      </c>
      <c r="C1319" s="135" t="s">
        <v>15022</v>
      </c>
      <c r="D1319" s="135">
        <v>23.19</v>
      </c>
      <c r="E1319" s="288">
        <v>4.84</v>
      </c>
      <c r="F1319" s="292">
        <v>112.24</v>
      </c>
      <c r="G1319" s="293"/>
    </row>
    <row r="1320" s="283" customFormat="1" customHeight="1" spans="1:7">
      <c r="A1320" s="288">
        <v>1316</v>
      </c>
      <c r="B1320" s="133" t="s">
        <v>14269</v>
      </c>
      <c r="C1320" s="135" t="s">
        <v>15022</v>
      </c>
      <c r="D1320" s="135">
        <v>18.08</v>
      </c>
      <c r="E1320" s="288">
        <v>4.84</v>
      </c>
      <c r="F1320" s="292">
        <v>87.51</v>
      </c>
      <c r="G1320" s="293"/>
    </row>
    <row r="1321" s="283" customFormat="1" customHeight="1" spans="1:7">
      <c r="A1321" s="288">
        <v>1317</v>
      </c>
      <c r="B1321" s="133" t="s">
        <v>15026</v>
      </c>
      <c r="C1321" s="135" t="s">
        <v>15022</v>
      </c>
      <c r="D1321" s="135">
        <v>18.36</v>
      </c>
      <c r="E1321" s="288">
        <v>4.84</v>
      </c>
      <c r="F1321" s="292">
        <v>88.86</v>
      </c>
      <c r="G1321" s="293"/>
    </row>
    <row r="1322" s="283" customFormat="1" customHeight="1" spans="1:7">
      <c r="A1322" s="288">
        <v>1318</v>
      </c>
      <c r="B1322" s="133" t="s">
        <v>15027</v>
      </c>
      <c r="C1322" s="135" t="s">
        <v>15022</v>
      </c>
      <c r="D1322" s="135">
        <v>16.06</v>
      </c>
      <c r="E1322" s="288">
        <v>4.84</v>
      </c>
      <c r="F1322" s="292">
        <v>77.73</v>
      </c>
      <c r="G1322" s="293"/>
    </row>
    <row r="1323" s="283" customFormat="1" customHeight="1" spans="1:7">
      <c r="A1323" s="288">
        <v>1319</v>
      </c>
      <c r="B1323" s="133" t="s">
        <v>15028</v>
      </c>
      <c r="C1323" s="135" t="s">
        <v>15022</v>
      </c>
      <c r="D1323" s="135">
        <v>15.21</v>
      </c>
      <c r="E1323" s="288">
        <v>4.84</v>
      </c>
      <c r="F1323" s="292">
        <v>73.62</v>
      </c>
      <c r="G1323" s="293"/>
    </row>
    <row r="1324" s="283" customFormat="1" customHeight="1" spans="1:7">
      <c r="A1324" s="288">
        <v>1320</v>
      </c>
      <c r="B1324" s="133" t="s">
        <v>15029</v>
      </c>
      <c r="C1324" s="135" t="s">
        <v>15022</v>
      </c>
      <c r="D1324" s="135">
        <v>12</v>
      </c>
      <c r="E1324" s="288">
        <v>4.84</v>
      </c>
      <c r="F1324" s="292">
        <v>58.08</v>
      </c>
      <c r="G1324" s="293"/>
    </row>
    <row r="1325" s="283" customFormat="1" customHeight="1" spans="1:7">
      <c r="A1325" s="288">
        <v>1321</v>
      </c>
      <c r="B1325" s="133" t="s">
        <v>15030</v>
      </c>
      <c r="C1325" s="135" t="s">
        <v>15022</v>
      </c>
      <c r="D1325" s="135">
        <v>15.91</v>
      </c>
      <c r="E1325" s="288">
        <v>4.84</v>
      </c>
      <c r="F1325" s="292">
        <v>77</v>
      </c>
      <c r="G1325" s="293"/>
    </row>
    <row r="1326" s="283" customFormat="1" customHeight="1" spans="1:7">
      <c r="A1326" s="288">
        <v>1322</v>
      </c>
      <c r="B1326" s="133" t="s">
        <v>14709</v>
      </c>
      <c r="C1326" s="135" t="s">
        <v>15022</v>
      </c>
      <c r="D1326" s="135">
        <v>16.91</v>
      </c>
      <c r="E1326" s="288">
        <v>4.84</v>
      </c>
      <c r="F1326" s="292">
        <v>81.84</v>
      </c>
      <c r="G1326" s="293"/>
    </row>
    <row r="1327" s="283" customFormat="1" customHeight="1" spans="1:7">
      <c r="A1327" s="288">
        <v>1323</v>
      </c>
      <c r="B1327" s="133" t="s">
        <v>1379</v>
      </c>
      <c r="C1327" s="135" t="s">
        <v>15022</v>
      </c>
      <c r="D1327" s="135">
        <v>13.83</v>
      </c>
      <c r="E1327" s="288">
        <v>4.84</v>
      </c>
      <c r="F1327" s="292">
        <v>66.94</v>
      </c>
      <c r="G1327" s="293"/>
    </row>
    <row r="1328" s="283" customFormat="1" customHeight="1" spans="1:7">
      <c r="A1328" s="288">
        <v>1324</v>
      </c>
      <c r="B1328" s="133" t="s">
        <v>15031</v>
      </c>
      <c r="C1328" s="135" t="s">
        <v>15022</v>
      </c>
      <c r="D1328" s="135">
        <v>13.82</v>
      </c>
      <c r="E1328" s="288">
        <v>4.84</v>
      </c>
      <c r="F1328" s="292">
        <v>66.89</v>
      </c>
      <c r="G1328" s="293"/>
    </row>
    <row r="1329" s="283" customFormat="1" customHeight="1" spans="1:7">
      <c r="A1329" s="288">
        <v>1325</v>
      </c>
      <c r="B1329" s="133" t="s">
        <v>14467</v>
      </c>
      <c r="C1329" s="135" t="s">
        <v>15022</v>
      </c>
      <c r="D1329" s="135">
        <v>23.07</v>
      </c>
      <c r="E1329" s="288">
        <v>4.84</v>
      </c>
      <c r="F1329" s="292">
        <v>111.66</v>
      </c>
      <c r="G1329" s="293"/>
    </row>
    <row r="1330" s="283" customFormat="1" customHeight="1" spans="1:7">
      <c r="A1330" s="288">
        <v>1326</v>
      </c>
      <c r="B1330" s="133" t="s">
        <v>14295</v>
      </c>
      <c r="C1330" s="135" t="s">
        <v>15022</v>
      </c>
      <c r="D1330" s="135">
        <v>9.32</v>
      </c>
      <c r="E1330" s="288">
        <v>4.84</v>
      </c>
      <c r="F1330" s="292">
        <v>45.11</v>
      </c>
      <c r="G1330" s="293"/>
    </row>
    <row r="1331" s="283" customFormat="1" customHeight="1" spans="1:7">
      <c r="A1331" s="288">
        <v>1327</v>
      </c>
      <c r="B1331" s="133" t="s">
        <v>15032</v>
      </c>
      <c r="C1331" s="135" t="s">
        <v>15022</v>
      </c>
      <c r="D1331" s="135">
        <v>11.28</v>
      </c>
      <c r="E1331" s="288">
        <v>4.84</v>
      </c>
      <c r="F1331" s="292">
        <v>54.6</v>
      </c>
      <c r="G1331" s="293"/>
    </row>
    <row r="1332" s="283" customFormat="1" customHeight="1" spans="1:7">
      <c r="A1332" s="288">
        <v>1328</v>
      </c>
      <c r="B1332" s="133" t="s">
        <v>15033</v>
      </c>
      <c r="C1332" s="135" t="s">
        <v>15022</v>
      </c>
      <c r="D1332" s="135">
        <v>2.87</v>
      </c>
      <c r="E1332" s="288">
        <v>4.84</v>
      </c>
      <c r="F1332" s="292">
        <v>13.89</v>
      </c>
      <c r="G1332" s="293"/>
    </row>
    <row r="1333" s="283" customFormat="1" customHeight="1" spans="1:7">
      <c r="A1333" s="288">
        <v>1329</v>
      </c>
      <c r="B1333" s="133" t="s">
        <v>15034</v>
      </c>
      <c r="C1333" s="135" t="s">
        <v>15022</v>
      </c>
      <c r="D1333" s="135">
        <v>16.49</v>
      </c>
      <c r="E1333" s="288">
        <v>4.84</v>
      </c>
      <c r="F1333" s="292">
        <v>79.81</v>
      </c>
      <c r="G1333" s="293"/>
    </row>
    <row r="1334" s="283" customFormat="1" customHeight="1" spans="1:7">
      <c r="A1334" s="288">
        <v>1330</v>
      </c>
      <c r="B1334" s="133" t="s">
        <v>2655</v>
      </c>
      <c r="C1334" s="135" t="s">
        <v>15022</v>
      </c>
      <c r="D1334" s="135">
        <v>7.39</v>
      </c>
      <c r="E1334" s="288">
        <v>4.84</v>
      </c>
      <c r="F1334" s="292">
        <v>35.77</v>
      </c>
      <c r="G1334" s="293"/>
    </row>
    <row r="1335" s="283" customFormat="1" customHeight="1" spans="1:7">
      <c r="A1335" s="288">
        <v>1331</v>
      </c>
      <c r="B1335" s="133" t="s">
        <v>13270</v>
      </c>
      <c r="C1335" s="135" t="s">
        <v>15022</v>
      </c>
      <c r="D1335" s="135">
        <v>15.24</v>
      </c>
      <c r="E1335" s="288">
        <v>4.84</v>
      </c>
      <c r="F1335" s="292">
        <v>73.76</v>
      </c>
      <c r="G1335" s="293"/>
    </row>
    <row r="1336" s="283" customFormat="1" customHeight="1" spans="1:7">
      <c r="A1336" s="288">
        <v>1332</v>
      </c>
      <c r="B1336" s="133" t="s">
        <v>15035</v>
      </c>
      <c r="C1336" s="135" t="s">
        <v>15022</v>
      </c>
      <c r="D1336" s="135">
        <v>44.07</v>
      </c>
      <c r="E1336" s="288">
        <v>4.84</v>
      </c>
      <c r="F1336" s="292">
        <v>213.3</v>
      </c>
      <c r="G1336" s="293"/>
    </row>
    <row r="1337" s="283" customFormat="1" customHeight="1" spans="1:7">
      <c r="A1337" s="288">
        <v>1333</v>
      </c>
      <c r="B1337" s="133" t="s">
        <v>15036</v>
      </c>
      <c r="C1337" s="135" t="s">
        <v>15022</v>
      </c>
      <c r="D1337" s="135">
        <v>10.39</v>
      </c>
      <c r="E1337" s="288">
        <v>4.84</v>
      </c>
      <c r="F1337" s="292">
        <v>50.29</v>
      </c>
      <c r="G1337" s="293"/>
    </row>
    <row r="1338" s="283" customFormat="1" customHeight="1" spans="1:7">
      <c r="A1338" s="288">
        <v>1334</v>
      </c>
      <c r="B1338" s="133" t="s">
        <v>15037</v>
      </c>
      <c r="C1338" s="135" t="s">
        <v>15022</v>
      </c>
      <c r="D1338" s="135">
        <v>17.9</v>
      </c>
      <c r="E1338" s="288">
        <v>4.84</v>
      </c>
      <c r="F1338" s="292">
        <v>86.64</v>
      </c>
      <c r="G1338" s="293"/>
    </row>
    <row r="1339" s="283" customFormat="1" customHeight="1" spans="1:7">
      <c r="A1339" s="288">
        <v>1335</v>
      </c>
      <c r="B1339" s="133" t="s">
        <v>15038</v>
      </c>
      <c r="C1339" s="135" t="s">
        <v>15022</v>
      </c>
      <c r="D1339" s="135">
        <v>14.01</v>
      </c>
      <c r="E1339" s="288">
        <v>4.84</v>
      </c>
      <c r="F1339" s="292">
        <v>67.81</v>
      </c>
      <c r="G1339" s="293"/>
    </row>
    <row r="1340" s="283" customFormat="1" customHeight="1" spans="1:7">
      <c r="A1340" s="288">
        <v>1336</v>
      </c>
      <c r="B1340" s="133" t="s">
        <v>14848</v>
      </c>
      <c r="C1340" s="135" t="s">
        <v>15022</v>
      </c>
      <c r="D1340" s="135">
        <v>12.27</v>
      </c>
      <c r="E1340" s="288">
        <v>4.84</v>
      </c>
      <c r="F1340" s="292">
        <v>59.39</v>
      </c>
      <c r="G1340" s="293"/>
    </row>
    <row r="1341" s="283" customFormat="1" customHeight="1" spans="1:7">
      <c r="A1341" s="288">
        <v>1337</v>
      </c>
      <c r="B1341" s="133" t="s">
        <v>15039</v>
      </c>
      <c r="C1341" s="135" t="s">
        <v>15022</v>
      </c>
      <c r="D1341" s="135">
        <v>16.7</v>
      </c>
      <c r="E1341" s="288">
        <v>4.84</v>
      </c>
      <c r="F1341" s="292">
        <v>80.83</v>
      </c>
      <c r="G1341" s="293"/>
    </row>
    <row r="1342" s="283" customFormat="1" customHeight="1" spans="1:7">
      <c r="A1342" s="288">
        <v>1338</v>
      </c>
      <c r="B1342" s="133" t="s">
        <v>1136</v>
      </c>
      <c r="C1342" s="135" t="s">
        <v>15022</v>
      </c>
      <c r="D1342" s="135">
        <v>32.29</v>
      </c>
      <c r="E1342" s="288">
        <v>4.84</v>
      </c>
      <c r="F1342" s="292">
        <v>156.28</v>
      </c>
      <c r="G1342" s="293"/>
    </row>
    <row r="1343" s="283" customFormat="1" customHeight="1" spans="1:7">
      <c r="A1343" s="288">
        <v>1339</v>
      </c>
      <c r="B1343" s="133" t="s">
        <v>15040</v>
      </c>
      <c r="C1343" s="135" t="s">
        <v>15022</v>
      </c>
      <c r="D1343" s="135">
        <v>17.2</v>
      </c>
      <c r="E1343" s="288">
        <v>4.84</v>
      </c>
      <c r="F1343" s="292">
        <v>83.25</v>
      </c>
      <c r="G1343" s="293"/>
    </row>
    <row r="1344" s="283" customFormat="1" customHeight="1" spans="1:7">
      <c r="A1344" s="288">
        <v>1340</v>
      </c>
      <c r="B1344" s="133" t="s">
        <v>7278</v>
      </c>
      <c r="C1344" s="135" t="s">
        <v>15022</v>
      </c>
      <c r="D1344" s="135">
        <v>13.31</v>
      </c>
      <c r="E1344" s="288">
        <v>4.84</v>
      </c>
      <c r="F1344" s="292">
        <v>64.42</v>
      </c>
      <c r="G1344" s="293"/>
    </row>
    <row r="1345" s="283" customFormat="1" customHeight="1" spans="1:7">
      <c r="A1345" s="288">
        <v>1341</v>
      </c>
      <c r="B1345" s="133" t="s">
        <v>15041</v>
      </c>
      <c r="C1345" s="135" t="s">
        <v>15022</v>
      </c>
      <c r="D1345" s="135">
        <v>11.92</v>
      </c>
      <c r="E1345" s="288">
        <v>4.84</v>
      </c>
      <c r="F1345" s="292">
        <v>57.69</v>
      </c>
      <c r="G1345" s="293"/>
    </row>
    <row r="1346" s="283" customFormat="1" customHeight="1" spans="1:7">
      <c r="A1346" s="288">
        <v>1342</v>
      </c>
      <c r="B1346" s="133" t="s">
        <v>7326</v>
      </c>
      <c r="C1346" s="135" t="s">
        <v>15022</v>
      </c>
      <c r="D1346" s="135">
        <v>5.18</v>
      </c>
      <c r="E1346" s="288">
        <v>4.84</v>
      </c>
      <c r="F1346" s="292">
        <v>25.07</v>
      </c>
      <c r="G1346" s="293"/>
    </row>
    <row r="1347" s="283" customFormat="1" customHeight="1" spans="1:7">
      <c r="A1347" s="288">
        <v>1343</v>
      </c>
      <c r="B1347" s="133" t="s">
        <v>4845</v>
      </c>
      <c r="C1347" s="135" t="s">
        <v>15022</v>
      </c>
      <c r="D1347" s="135">
        <v>15.16</v>
      </c>
      <c r="E1347" s="288">
        <v>4.84</v>
      </c>
      <c r="F1347" s="292">
        <v>73.37</v>
      </c>
      <c r="G1347" s="293"/>
    </row>
    <row r="1348" s="283" customFormat="1" customHeight="1" spans="1:7">
      <c r="A1348" s="288">
        <v>1344</v>
      </c>
      <c r="B1348" s="133" t="s">
        <v>15042</v>
      </c>
      <c r="C1348" s="135" t="s">
        <v>15022</v>
      </c>
      <c r="D1348" s="135">
        <v>12.29</v>
      </c>
      <c r="E1348" s="288">
        <v>4.84</v>
      </c>
      <c r="F1348" s="292">
        <v>59.48</v>
      </c>
      <c r="G1348" s="293"/>
    </row>
    <row r="1349" s="283" customFormat="1" customHeight="1" spans="1:7">
      <c r="A1349" s="288">
        <v>1345</v>
      </c>
      <c r="B1349" s="133" t="s">
        <v>14444</v>
      </c>
      <c r="C1349" s="135" t="s">
        <v>15022</v>
      </c>
      <c r="D1349" s="135">
        <v>15.07</v>
      </c>
      <c r="E1349" s="288">
        <v>4.84</v>
      </c>
      <c r="F1349" s="292">
        <v>72.94</v>
      </c>
      <c r="G1349" s="293"/>
    </row>
    <row r="1350" s="283" customFormat="1" customHeight="1" spans="1:7">
      <c r="A1350" s="288">
        <v>1346</v>
      </c>
      <c r="B1350" s="133" t="s">
        <v>15043</v>
      </c>
      <c r="C1350" s="135" t="s">
        <v>15022</v>
      </c>
      <c r="D1350" s="135">
        <v>14.71</v>
      </c>
      <c r="E1350" s="288">
        <v>4.84</v>
      </c>
      <c r="F1350" s="292">
        <v>71.2</v>
      </c>
      <c r="G1350" s="293"/>
    </row>
    <row r="1351" s="283" customFormat="1" customHeight="1" spans="1:7">
      <c r="A1351" s="288">
        <v>1347</v>
      </c>
      <c r="B1351" s="133" t="s">
        <v>5897</v>
      </c>
      <c r="C1351" s="135" t="s">
        <v>15022</v>
      </c>
      <c r="D1351" s="135">
        <v>23.15</v>
      </c>
      <c r="E1351" s="288">
        <v>4.84</v>
      </c>
      <c r="F1351" s="292">
        <v>112.05</v>
      </c>
      <c r="G1351" s="293"/>
    </row>
    <row r="1352" s="283" customFormat="1" customHeight="1" spans="1:7">
      <c r="A1352" s="288">
        <v>1348</v>
      </c>
      <c r="B1352" s="133" t="s">
        <v>2500</v>
      </c>
      <c r="C1352" s="135" t="s">
        <v>15022</v>
      </c>
      <c r="D1352" s="135">
        <v>9</v>
      </c>
      <c r="E1352" s="288">
        <v>4.84</v>
      </c>
      <c r="F1352" s="292">
        <v>43.56</v>
      </c>
      <c r="G1352" s="293"/>
    </row>
    <row r="1353" s="283" customFormat="1" customHeight="1" spans="1:7">
      <c r="A1353" s="288">
        <v>1349</v>
      </c>
      <c r="B1353" s="133" t="s">
        <v>3179</v>
      </c>
      <c r="C1353" s="135" t="s">
        <v>15022</v>
      </c>
      <c r="D1353" s="135">
        <v>9.06</v>
      </c>
      <c r="E1353" s="288">
        <v>4.84</v>
      </c>
      <c r="F1353" s="292">
        <v>43.85</v>
      </c>
      <c r="G1353" s="293"/>
    </row>
    <row r="1354" s="283" customFormat="1" customHeight="1" spans="1:7">
      <c r="A1354" s="288">
        <v>1350</v>
      </c>
      <c r="B1354" s="133" t="s">
        <v>3322</v>
      </c>
      <c r="C1354" s="135" t="s">
        <v>15022</v>
      </c>
      <c r="D1354" s="135">
        <v>8.48</v>
      </c>
      <c r="E1354" s="288">
        <v>4.84</v>
      </c>
      <c r="F1354" s="292">
        <v>41.04</v>
      </c>
      <c r="G1354" s="293"/>
    </row>
    <row r="1355" s="283" customFormat="1" customHeight="1" spans="1:7">
      <c r="A1355" s="288">
        <v>1351</v>
      </c>
      <c r="B1355" s="133" t="s">
        <v>15044</v>
      </c>
      <c r="C1355" s="135" t="s">
        <v>15022</v>
      </c>
      <c r="D1355" s="135">
        <v>18.15</v>
      </c>
      <c r="E1355" s="288">
        <v>4.84</v>
      </c>
      <c r="F1355" s="292">
        <v>87.85</v>
      </c>
      <c r="G1355" s="293"/>
    </row>
    <row r="1356" s="283" customFormat="1" customHeight="1" spans="1:7">
      <c r="A1356" s="288">
        <v>1352</v>
      </c>
      <c r="B1356" s="133" t="s">
        <v>15045</v>
      </c>
      <c r="C1356" s="135" t="s">
        <v>15022</v>
      </c>
      <c r="D1356" s="135">
        <v>2.03</v>
      </c>
      <c r="E1356" s="288">
        <v>4.84</v>
      </c>
      <c r="F1356" s="292">
        <v>9.83</v>
      </c>
      <c r="G1356" s="293"/>
    </row>
    <row r="1357" s="283" customFormat="1" customHeight="1" spans="1:7">
      <c r="A1357" s="288">
        <v>1353</v>
      </c>
      <c r="B1357" s="133" t="s">
        <v>7169</v>
      </c>
      <c r="C1357" s="135" t="s">
        <v>15022</v>
      </c>
      <c r="D1357" s="135">
        <v>31.32</v>
      </c>
      <c r="E1357" s="288">
        <v>4.84</v>
      </c>
      <c r="F1357" s="292">
        <v>151.59</v>
      </c>
      <c r="G1357" s="293"/>
    </row>
    <row r="1358" s="283" customFormat="1" customHeight="1" spans="1:7">
      <c r="A1358" s="288">
        <v>1354</v>
      </c>
      <c r="B1358" s="133" t="s">
        <v>3375</v>
      </c>
      <c r="C1358" s="135" t="s">
        <v>15022</v>
      </c>
      <c r="D1358" s="135">
        <v>7.7</v>
      </c>
      <c r="E1358" s="288">
        <v>4.84</v>
      </c>
      <c r="F1358" s="292">
        <v>37.27</v>
      </c>
      <c r="G1358" s="293"/>
    </row>
    <row r="1359" s="283" customFormat="1" customHeight="1" spans="1:7">
      <c r="A1359" s="288">
        <v>1355</v>
      </c>
      <c r="B1359" s="133" t="s">
        <v>15046</v>
      </c>
      <c r="C1359" s="135" t="s">
        <v>15022</v>
      </c>
      <c r="D1359" s="135">
        <v>14.67</v>
      </c>
      <c r="E1359" s="288">
        <v>4.84</v>
      </c>
      <c r="F1359" s="292">
        <v>71</v>
      </c>
      <c r="G1359" s="293"/>
    </row>
    <row r="1360" s="283" customFormat="1" customHeight="1" spans="1:7">
      <c r="A1360" s="288">
        <v>1356</v>
      </c>
      <c r="B1360" s="133" t="s">
        <v>2015</v>
      </c>
      <c r="C1360" s="135" t="s">
        <v>15022</v>
      </c>
      <c r="D1360" s="135">
        <v>83.58</v>
      </c>
      <c r="E1360" s="288">
        <v>4.84</v>
      </c>
      <c r="F1360" s="292">
        <v>404.53</v>
      </c>
      <c r="G1360" s="293"/>
    </row>
    <row r="1361" s="283" customFormat="1" customHeight="1" spans="1:7">
      <c r="A1361" s="288">
        <v>1357</v>
      </c>
      <c r="B1361" s="133" t="s">
        <v>15047</v>
      </c>
      <c r="C1361" s="135" t="s">
        <v>15022</v>
      </c>
      <c r="D1361" s="135">
        <v>15.68</v>
      </c>
      <c r="E1361" s="288">
        <v>4.84</v>
      </c>
      <c r="F1361" s="292">
        <v>75.89</v>
      </c>
      <c r="G1361" s="293"/>
    </row>
    <row r="1362" s="283" customFormat="1" customHeight="1" spans="1:7">
      <c r="A1362" s="288">
        <v>1358</v>
      </c>
      <c r="B1362" s="133" t="s">
        <v>15048</v>
      </c>
      <c r="C1362" s="135" t="s">
        <v>15022</v>
      </c>
      <c r="D1362" s="135">
        <v>12.71</v>
      </c>
      <c r="E1362" s="288">
        <v>4.84</v>
      </c>
      <c r="F1362" s="292">
        <v>61.52</v>
      </c>
      <c r="G1362" s="293"/>
    </row>
    <row r="1363" s="283" customFormat="1" customHeight="1" spans="1:7">
      <c r="A1363" s="288">
        <v>1359</v>
      </c>
      <c r="B1363" s="133" t="s">
        <v>15049</v>
      </c>
      <c r="C1363" s="135" t="s">
        <v>15022</v>
      </c>
      <c r="D1363" s="135">
        <v>11.97</v>
      </c>
      <c r="E1363" s="288">
        <v>4.84</v>
      </c>
      <c r="F1363" s="292">
        <v>57.93</v>
      </c>
      <c r="G1363" s="293"/>
    </row>
    <row r="1364" s="283" customFormat="1" customHeight="1" spans="1:7">
      <c r="A1364" s="288">
        <v>1360</v>
      </c>
      <c r="B1364" s="133" t="s">
        <v>12507</v>
      </c>
      <c r="C1364" s="135" t="s">
        <v>15022</v>
      </c>
      <c r="D1364" s="135">
        <v>15.69</v>
      </c>
      <c r="E1364" s="288">
        <v>4.84</v>
      </c>
      <c r="F1364" s="292">
        <v>75.94</v>
      </c>
      <c r="G1364" s="293"/>
    </row>
    <row r="1365" s="283" customFormat="1" customHeight="1" spans="1:7">
      <c r="A1365" s="288">
        <v>1361</v>
      </c>
      <c r="B1365" s="133" t="s">
        <v>1905</v>
      </c>
      <c r="C1365" s="135" t="s">
        <v>15022</v>
      </c>
      <c r="D1365" s="135">
        <v>13.39</v>
      </c>
      <c r="E1365" s="288">
        <v>4.84</v>
      </c>
      <c r="F1365" s="292">
        <v>64.81</v>
      </c>
      <c r="G1365" s="293"/>
    </row>
    <row r="1366" s="283" customFormat="1" customHeight="1" spans="1:7">
      <c r="A1366" s="288">
        <v>1362</v>
      </c>
      <c r="B1366" s="133" t="s">
        <v>15050</v>
      </c>
      <c r="C1366" s="135" t="s">
        <v>15022</v>
      </c>
      <c r="D1366" s="135">
        <v>6.52</v>
      </c>
      <c r="E1366" s="288">
        <v>4.84</v>
      </c>
      <c r="F1366" s="292">
        <v>31.56</v>
      </c>
      <c r="G1366" s="293"/>
    </row>
    <row r="1367" s="283" customFormat="1" customHeight="1" spans="1:7">
      <c r="A1367" s="288">
        <v>1363</v>
      </c>
      <c r="B1367" s="133" t="s">
        <v>15051</v>
      </c>
      <c r="C1367" s="135" t="s">
        <v>15022</v>
      </c>
      <c r="D1367" s="135">
        <v>7.47</v>
      </c>
      <c r="E1367" s="288">
        <v>4.84</v>
      </c>
      <c r="F1367" s="292">
        <v>36.15</v>
      </c>
      <c r="G1367" s="293"/>
    </row>
    <row r="1368" s="283" customFormat="1" customHeight="1" spans="1:7">
      <c r="A1368" s="288">
        <v>1364</v>
      </c>
      <c r="B1368" s="133" t="s">
        <v>15052</v>
      </c>
      <c r="C1368" s="135" t="s">
        <v>15022</v>
      </c>
      <c r="D1368" s="135">
        <v>16.64</v>
      </c>
      <c r="E1368" s="288">
        <v>4.84</v>
      </c>
      <c r="F1368" s="292">
        <v>80.54</v>
      </c>
      <c r="G1368" s="293"/>
    </row>
    <row r="1369" s="283" customFormat="1" customHeight="1" spans="1:7">
      <c r="A1369" s="288">
        <v>1365</v>
      </c>
      <c r="B1369" s="133" t="s">
        <v>5455</v>
      </c>
      <c r="C1369" s="135" t="s">
        <v>15022</v>
      </c>
      <c r="D1369" s="135">
        <v>16.64</v>
      </c>
      <c r="E1369" s="288">
        <v>4.84</v>
      </c>
      <c r="F1369" s="292">
        <v>80.54</v>
      </c>
      <c r="G1369" s="293"/>
    </row>
    <row r="1370" s="283" customFormat="1" customHeight="1" spans="1:7">
      <c r="A1370" s="288">
        <v>1366</v>
      </c>
      <c r="B1370" s="133" t="s">
        <v>3442</v>
      </c>
      <c r="C1370" s="135" t="s">
        <v>15022</v>
      </c>
      <c r="D1370" s="135">
        <v>11.03</v>
      </c>
      <c r="E1370" s="288">
        <v>4.84</v>
      </c>
      <c r="F1370" s="292">
        <v>53.39</v>
      </c>
      <c r="G1370" s="293"/>
    </row>
    <row r="1371" s="283" customFormat="1" customHeight="1" spans="1:7">
      <c r="A1371" s="288">
        <v>1367</v>
      </c>
      <c r="B1371" s="133" t="s">
        <v>3256</v>
      </c>
      <c r="C1371" s="135" t="s">
        <v>15022</v>
      </c>
      <c r="D1371" s="135">
        <v>6.89</v>
      </c>
      <c r="E1371" s="288">
        <v>4.84</v>
      </c>
      <c r="F1371" s="292">
        <v>33.35</v>
      </c>
      <c r="G1371" s="293"/>
    </row>
    <row r="1372" s="283" customFormat="1" customHeight="1" spans="1:7">
      <c r="A1372" s="288">
        <v>1368</v>
      </c>
      <c r="B1372" s="133" t="s">
        <v>1139</v>
      </c>
      <c r="C1372" s="135" t="s">
        <v>15022</v>
      </c>
      <c r="D1372" s="135">
        <v>11.04</v>
      </c>
      <c r="E1372" s="288">
        <v>4.84</v>
      </c>
      <c r="F1372" s="292">
        <v>53.43</v>
      </c>
      <c r="G1372" s="293"/>
    </row>
    <row r="1373" s="283" customFormat="1" customHeight="1" spans="1:7">
      <c r="A1373" s="288">
        <v>1369</v>
      </c>
      <c r="B1373" s="133" t="s">
        <v>12399</v>
      </c>
      <c r="C1373" s="135" t="s">
        <v>15022</v>
      </c>
      <c r="D1373" s="135">
        <v>18.07</v>
      </c>
      <c r="E1373" s="288">
        <v>4.84</v>
      </c>
      <c r="F1373" s="292">
        <v>87.46</v>
      </c>
      <c r="G1373" s="293"/>
    </row>
    <row r="1374" s="283" customFormat="1" customHeight="1" spans="1:7">
      <c r="A1374" s="288">
        <v>1370</v>
      </c>
      <c r="B1374" s="133" t="s">
        <v>3305</v>
      </c>
      <c r="C1374" s="135" t="s">
        <v>15022</v>
      </c>
      <c r="D1374" s="135">
        <v>10.71</v>
      </c>
      <c r="E1374" s="288">
        <v>4.84</v>
      </c>
      <c r="F1374" s="292">
        <v>51.84</v>
      </c>
      <c r="G1374" s="293"/>
    </row>
    <row r="1375" s="283" customFormat="1" customHeight="1" spans="1:7">
      <c r="A1375" s="288">
        <v>1371</v>
      </c>
      <c r="B1375" s="133" t="s">
        <v>15053</v>
      </c>
      <c r="C1375" s="135" t="s">
        <v>15022</v>
      </c>
      <c r="D1375" s="135">
        <v>6.39</v>
      </c>
      <c r="E1375" s="288">
        <v>4.84</v>
      </c>
      <c r="F1375" s="292">
        <v>30.93</v>
      </c>
      <c r="G1375" s="293"/>
    </row>
    <row r="1376" s="283" customFormat="1" customHeight="1" spans="1:7">
      <c r="A1376" s="288">
        <v>1372</v>
      </c>
      <c r="B1376" s="338" t="s">
        <v>15054</v>
      </c>
      <c r="C1376" s="135" t="s">
        <v>15022</v>
      </c>
      <c r="D1376" s="135">
        <v>24.31</v>
      </c>
      <c r="E1376" s="288">
        <v>4.84</v>
      </c>
      <c r="F1376" s="292">
        <v>117.66</v>
      </c>
      <c r="G1376" s="293"/>
    </row>
    <row r="1377" s="283" customFormat="1" customHeight="1" spans="1:7">
      <c r="A1377" s="288">
        <v>1373</v>
      </c>
      <c r="B1377" s="133" t="s">
        <v>15055</v>
      </c>
      <c r="C1377" s="135" t="s">
        <v>15056</v>
      </c>
      <c r="D1377" s="135">
        <v>25.08</v>
      </c>
      <c r="E1377" s="288">
        <v>4.84</v>
      </c>
      <c r="F1377" s="292">
        <v>121.39</v>
      </c>
      <c r="G1377" s="293"/>
    </row>
    <row r="1378" s="283" customFormat="1" customHeight="1" spans="1:7">
      <c r="A1378" s="288">
        <v>1374</v>
      </c>
      <c r="B1378" s="133" t="s">
        <v>15057</v>
      </c>
      <c r="C1378" s="135" t="s">
        <v>15056</v>
      </c>
      <c r="D1378" s="135">
        <v>9.54</v>
      </c>
      <c r="E1378" s="288">
        <v>4.84</v>
      </c>
      <c r="F1378" s="292">
        <v>46.17</v>
      </c>
      <c r="G1378" s="293"/>
    </row>
    <row r="1379" s="283" customFormat="1" customHeight="1" spans="1:7">
      <c r="A1379" s="288">
        <v>1375</v>
      </c>
      <c r="B1379" s="133" t="s">
        <v>15058</v>
      </c>
      <c r="C1379" s="135" t="s">
        <v>15056</v>
      </c>
      <c r="D1379" s="135">
        <v>9.6</v>
      </c>
      <c r="E1379" s="288">
        <v>4.84</v>
      </c>
      <c r="F1379" s="292">
        <v>46.46</v>
      </c>
      <c r="G1379" s="293"/>
    </row>
    <row r="1380" s="283" customFormat="1" customHeight="1" spans="1:7">
      <c r="A1380" s="288">
        <v>1376</v>
      </c>
      <c r="B1380" s="133" t="s">
        <v>3357</v>
      </c>
      <c r="C1380" s="135" t="s">
        <v>15056</v>
      </c>
      <c r="D1380" s="135">
        <v>3.92</v>
      </c>
      <c r="E1380" s="288">
        <v>4.84</v>
      </c>
      <c r="F1380" s="292">
        <v>18.97</v>
      </c>
      <c r="G1380" s="293"/>
    </row>
    <row r="1381" s="283" customFormat="1" customHeight="1" spans="1:7">
      <c r="A1381" s="288">
        <v>1377</v>
      </c>
      <c r="B1381" s="133" t="s">
        <v>6810</v>
      </c>
      <c r="C1381" s="135" t="s">
        <v>15056</v>
      </c>
      <c r="D1381" s="135">
        <v>10.23</v>
      </c>
      <c r="E1381" s="288">
        <v>4.84</v>
      </c>
      <c r="F1381" s="292">
        <v>49.51</v>
      </c>
      <c r="G1381" s="293"/>
    </row>
    <row r="1382" s="283" customFormat="1" customHeight="1" spans="1:7">
      <c r="A1382" s="288">
        <v>1378</v>
      </c>
      <c r="B1382" s="133" t="s">
        <v>15059</v>
      </c>
      <c r="C1382" s="135" t="s">
        <v>15056</v>
      </c>
      <c r="D1382" s="135">
        <v>6.98</v>
      </c>
      <c r="E1382" s="288">
        <v>4.84</v>
      </c>
      <c r="F1382" s="292">
        <v>33.78</v>
      </c>
      <c r="G1382" s="293"/>
    </row>
    <row r="1383" s="283" customFormat="1" customHeight="1" spans="1:7">
      <c r="A1383" s="288">
        <v>1379</v>
      </c>
      <c r="B1383" s="133" t="s">
        <v>1918</v>
      </c>
      <c r="C1383" s="135" t="s">
        <v>15056</v>
      </c>
      <c r="D1383" s="135">
        <v>6.64</v>
      </c>
      <c r="E1383" s="288">
        <v>4.84</v>
      </c>
      <c r="F1383" s="292">
        <v>32.14</v>
      </c>
      <c r="G1383" s="293"/>
    </row>
    <row r="1384" s="283" customFormat="1" customHeight="1" spans="1:7">
      <c r="A1384" s="288">
        <v>1380</v>
      </c>
      <c r="B1384" s="133" t="s">
        <v>14653</v>
      </c>
      <c r="C1384" s="135" t="s">
        <v>15056</v>
      </c>
      <c r="D1384" s="135">
        <v>3.8</v>
      </c>
      <c r="E1384" s="288">
        <v>4.84</v>
      </c>
      <c r="F1384" s="292">
        <v>18.39</v>
      </c>
      <c r="G1384" s="293"/>
    </row>
    <row r="1385" s="283" customFormat="1" customHeight="1" spans="1:7">
      <c r="A1385" s="288">
        <v>1381</v>
      </c>
      <c r="B1385" s="133" t="s">
        <v>15060</v>
      </c>
      <c r="C1385" s="135" t="s">
        <v>15056</v>
      </c>
      <c r="D1385" s="135">
        <v>20.95</v>
      </c>
      <c r="E1385" s="288">
        <v>4.84</v>
      </c>
      <c r="F1385" s="292">
        <v>101.4</v>
      </c>
      <c r="G1385" s="293"/>
    </row>
    <row r="1386" s="283" customFormat="1" customHeight="1" spans="1:7">
      <c r="A1386" s="288">
        <v>1382</v>
      </c>
      <c r="B1386" s="133" t="s">
        <v>15061</v>
      </c>
      <c r="C1386" s="135" t="s">
        <v>15056</v>
      </c>
      <c r="D1386" s="135">
        <v>8.53</v>
      </c>
      <c r="E1386" s="288">
        <v>4.84</v>
      </c>
      <c r="F1386" s="292">
        <v>41.29</v>
      </c>
      <c r="G1386" s="293"/>
    </row>
    <row r="1387" s="283" customFormat="1" customHeight="1" spans="1:7">
      <c r="A1387" s="288">
        <v>1383</v>
      </c>
      <c r="B1387" s="133" t="s">
        <v>6175</v>
      </c>
      <c r="C1387" s="135" t="s">
        <v>15056</v>
      </c>
      <c r="D1387" s="135">
        <v>10.15</v>
      </c>
      <c r="E1387" s="288">
        <v>4.84</v>
      </c>
      <c r="F1387" s="292">
        <v>49.13</v>
      </c>
      <c r="G1387" s="293"/>
    </row>
    <row r="1388" s="283" customFormat="1" customHeight="1" spans="1:7">
      <c r="A1388" s="288">
        <v>1384</v>
      </c>
      <c r="B1388" s="133" t="s">
        <v>15062</v>
      </c>
      <c r="C1388" s="135" t="s">
        <v>15056</v>
      </c>
      <c r="D1388" s="135">
        <v>10.03</v>
      </c>
      <c r="E1388" s="288">
        <v>4.84</v>
      </c>
      <c r="F1388" s="292">
        <v>48.55</v>
      </c>
      <c r="G1388" s="293"/>
    </row>
    <row r="1389" s="283" customFormat="1" customHeight="1" spans="1:7">
      <c r="A1389" s="288">
        <v>1385</v>
      </c>
      <c r="B1389" s="133" t="s">
        <v>15063</v>
      </c>
      <c r="C1389" s="135" t="s">
        <v>15056</v>
      </c>
      <c r="D1389" s="135">
        <v>5</v>
      </c>
      <c r="E1389" s="288">
        <v>4.84</v>
      </c>
      <c r="F1389" s="292">
        <v>24.2</v>
      </c>
      <c r="G1389" s="293"/>
    </row>
    <row r="1390" s="283" customFormat="1" customHeight="1" spans="1:7">
      <c r="A1390" s="288">
        <v>1386</v>
      </c>
      <c r="B1390" s="133" t="s">
        <v>4348</v>
      </c>
      <c r="C1390" s="135" t="s">
        <v>15056</v>
      </c>
      <c r="D1390" s="135">
        <v>10.47</v>
      </c>
      <c r="E1390" s="288">
        <v>4.84</v>
      </c>
      <c r="F1390" s="292">
        <v>50.67</v>
      </c>
      <c r="G1390" s="293"/>
    </row>
    <row r="1391" s="283" customFormat="1" customHeight="1" spans="1:7">
      <c r="A1391" s="288">
        <v>1387</v>
      </c>
      <c r="B1391" s="133" t="s">
        <v>15064</v>
      </c>
      <c r="C1391" s="135" t="s">
        <v>15056</v>
      </c>
      <c r="D1391" s="135">
        <v>21.63</v>
      </c>
      <c r="E1391" s="288">
        <v>4.84</v>
      </c>
      <c r="F1391" s="292">
        <v>104.69</v>
      </c>
      <c r="G1391" s="293"/>
    </row>
    <row r="1392" s="283" customFormat="1" customHeight="1" spans="1:7">
      <c r="A1392" s="288">
        <v>1388</v>
      </c>
      <c r="B1392" s="133" t="s">
        <v>15065</v>
      </c>
      <c r="C1392" s="135" t="s">
        <v>15056</v>
      </c>
      <c r="D1392" s="135">
        <v>7.76</v>
      </c>
      <c r="E1392" s="288">
        <v>4.84</v>
      </c>
      <c r="F1392" s="292">
        <v>37.56</v>
      </c>
      <c r="G1392" s="293"/>
    </row>
    <row r="1393" s="283" customFormat="1" customHeight="1" spans="1:7">
      <c r="A1393" s="288">
        <v>1389</v>
      </c>
      <c r="B1393" s="133" t="s">
        <v>4371</v>
      </c>
      <c r="C1393" s="135" t="s">
        <v>15056</v>
      </c>
      <c r="D1393" s="135">
        <v>18.08</v>
      </c>
      <c r="E1393" s="288">
        <v>4.84</v>
      </c>
      <c r="F1393" s="292">
        <v>87.51</v>
      </c>
      <c r="G1393" s="293"/>
    </row>
    <row r="1394" s="283" customFormat="1" customHeight="1" spans="1:7">
      <c r="A1394" s="288">
        <v>1390</v>
      </c>
      <c r="B1394" s="133" t="s">
        <v>10247</v>
      </c>
      <c r="C1394" s="135" t="s">
        <v>15056</v>
      </c>
      <c r="D1394" s="135">
        <v>9.33</v>
      </c>
      <c r="E1394" s="288">
        <v>4.84</v>
      </c>
      <c r="F1394" s="292">
        <v>45.16</v>
      </c>
      <c r="G1394" s="293"/>
    </row>
    <row r="1395" s="283" customFormat="1" customHeight="1" spans="1:7">
      <c r="A1395" s="288">
        <v>1391</v>
      </c>
      <c r="B1395" s="133" t="s">
        <v>15066</v>
      </c>
      <c r="C1395" s="135" t="s">
        <v>15056</v>
      </c>
      <c r="D1395" s="135">
        <v>13.39</v>
      </c>
      <c r="E1395" s="288">
        <v>4.84</v>
      </c>
      <c r="F1395" s="292">
        <v>64.81</v>
      </c>
      <c r="G1395" s="293"/>
    </row>
    <row r="1396" s="283" customFormat="1" customHeight="1" spans="1:7">
      <c r="A1396" s="288">
        <v>1392</v>
      </c>
      <c r="B1396" s="133" t="s">
        <v>3927</v>
      </c>
      <c r="C1396" s="135" t="s">
        <v>15056</v>
      </c>
      <c r="D1396" s="135">
        <v>8.8</v>
      </c>
      <c r="E1396" s="288">
        <v>4.84</v>
      </c>
      <c r="F1396" s="292">
        <v>42.59</v>
      </c>
      <c r="G1396" s="293"/>
    </row>
    <row r="1397" s="283" customFormat="1" customHeight="1" spans="1:7">
      <c r="A1397" s="288">
        <v>1393</v>
      </c>
      <c r="B1397" s="133" t="s">
        <v>4974</v>
      </c>
      <c r="C1397" s="135" t="s">
        <v>15056</v>
      </c>
      <c r="D1397" s="135">
        <v>10.58</v>
      </c>
      <c r="E1397" s="288">
        <v>4.84</v>
      </c>
      <c r="F1397" s="292">
        <v>51.21</v>
      </c>
      <c r="G1397" s="293"/>
    </row>
    <row r="1398" s="283" customFormat="1" customHeight="1" spans="1:7">
      <c r="A1398" s="288">
        <v>1394</v>
      </c>
      <c r="B1398" s="133" t="s">
        <v>4971</v>
      </c>
      <c r="C1398" s="135" t="s">
        <v>15056</v>
      </c>
      <c r="D1398" s="135">
        <v>14.33</v>
      </c>
      <c r="E1398" s="288">
        <v>4.84</v>
      </c>
      <c r="F1398" s="292">
        <v>69.36</v>
      </c>
      <c r="G1398" s="293"/>
    </row>
    <row r="1399" s="283" customFormat="1" customHeight="1" spans="1:7">
      <c r="A1399" s="288">
        <v>1395</v>
      </c>
      <c r="B1399" s="133" t="s">
        <v>4442</v>
      </c>
      <c r="C1399" s="135" t="s">
        <v>15056</v>
      </c>
      <c r="D1399" s="135">
        <v>6.29</v>
      </c>
      <c r="E1399" s="288">
        <v>4.84</v>
      </c>
      <c r="F1399" s="292">
        <v>30.44</v>
      </c>
      <c r="G1399" s="293"/>
    </row>
    <row r="1400" s="283" customFormat="1" customHeight="1" spans="1:7">
      <c r="A1400" s="288">
        <v>1396</v>
      </c>
      <c r="B1400" s="133" t="s">
        <v>15067</v>
      </c>
      <c r="C1400" s="135" t="s">
        <v>15056</v>
      </c>
      <c r="D1400" s="135">
        <v>10.26</v>
      </c>
      <c r="E1400" s="288">
        <v>4.84</v>
      </c>
      <c r="F1400" s="292">
        <v>49.66</v>
      </c>
      <c r="G1400" s="293"/>
    </row>
    <row r="1401" s="283" customFormat="1" customHeight="1" spans="1:7">
      <c r="A1401" s="288">
        <v>1397</v>
      </c>
      <c r="B1401" s="133" t="s">
        <v>6296</v>
      </c>
      <c r="C1401" s="135" t="s">
        <v>15056</v>
      </c>
      <c r="D1401" s="135">
        <v>19.83</v>
      </c>
      <c r="E1401" s="288">
        <v>4.84</v>
      </c>
      <c r="F1401" s="292">
        <v>95.98</v>
      </c>
      <c r="G1401" s="293"/>
    </row>
    <row r="1402" s="283" customFormat="1" customHeight="1" spans="1:7">
      <c r="A1402" s="288">
        <v>1398</v>
      </c>
      <c r="B1402" s="133" t="s">
        <v>2607</v>
      </c>
      <c r="C1402" s="135" t="s">
        <v>15056</v>
      </c>
      <c r="D1402" s="135">
        <v>16.95</v>
      </c>
      <c r="E1402" s="288">
        <v>4.84</v>
      </c>
      <c r="F1402" s="292">
        <v>82.04</v>
      </c>
      <c r="G1402" s="293"/>
    </row>
    <row r="1403" s="283" customFormat="1" customHeight="1" spans="1:7">
      <c r="A1403" s="288">
        <v>1399</v>
      </c>
      <c r="B1403" s="133" t="s">
        <v>9588</v>
      </c>
      <c r="C1403" s="135" t="s">
        <v>15056</v>
      </c>
      <c r="D1403" s="135">
        <v>17.83</v>
      </c>
      <c r="E1403" s="288">
        <v>4.84</v>
      </c>
      <c r="F1403" s="292">
        <v>86.3</v>
      </c>
      <c r="G1403" s="293"/>
    </row>
    <row r="1404" s="283" customFormat="1" customHeight="1" spans="1:7">
      <c r="A1404" s="288">
        <v>1400</v>
      </c>
      <c r="B1404" s="133" t="s">
        <v>15068</v>
      </c>
      <c r="C1404" s="135" t="s">
        <v>15056</v>
      </c>
      <c r="D1404" s="135">
        <v>9.34</v>
      </c>
      <c r="E1404" s="288">
        <v>4.84</v>
      </c>
      <c r="F1404" s="292">
        <v>45.21</v>
      </c>
      <c r="G1404" s="293"/>
    </row>
    <row r="1405" s="283" customFormat="1" customHeight="1" spans="1:7">
      <c r="A1405" s="288">
        <v>1401</v>
      </c>
      <c r="B1405" s="133" t="s">
        <v>15069</v>
      </c>
      <c r="C1405" s="135" t="s">
        <v>15056</v>
      </c>
      <c r="D1405" s="135">
        <v>19.21</v>
      </c>
      <c r="E1405" s="288">
        <v>4.84</v>
      </c>
      <c r="F1405" s="292">
        <v>92.98</v>
      </c>
      <c r="G1405" s="293"/>
    </row>
    <row r="1406" s="283" customFormat="1" customHeight="1" spans="1:7">
      <c r="A1406" s="288">
        <v>1402</v>
      </c>
      <c r="B1406" s="133" t="s">
        <v>15070</v>
      </c>
      <c r="C1406" s="135" t="s">
        <v>15056</v>
      </c>
      <c r="D1406" s="135">
        <v>20.04</v>
      </c>
      <c r="E1406" s="288">
        <v>4.84</v>
      </c>
      <c r="F1406" s="292">
        <v>96.99</v>
      </c>
      <c r="G1406" s="293"/>
    </row>
    <row r="1407" s="283" customFormat="1" customHeight="1" spans="1:7">
      <c r="A1407" s="288">
        <v>1403</v>
      </c>
      <c r="B1407" s="133" t="s">
        <v>15071</v>
      </c>
      <c r="C1407" s="135" t="s">
        <v>15056</v>
      </c>
      <c r="D1407" s="135">
        <v>11.25</v>
      </c>
      <c r="E1407" s="288">
        <v>4.84</v>
      </c>
      <c r="F1407" s="292">
        <v>54.45</v>
      </c>
      <c r="G1407" s="293"/>
    </row>
    <row r="1408" s="283" customFormat="1" customHeight="1" spans="1:7">
      <c r="A1408" s="288">
        <v>1404</v>
      </c>
      <c r="B1408" s="133" t="s">
        <v>15072</v>
      </c>
      <c r="C1408" s="135" t="s">
        <v>15056</v>
      </c>
      <c r="D1408" s="135">
        <v>15</v>
      </c>
      <c r="E1408" s="288">
        <v>4.84</v>
      </c>
      <c r="F1408" s="292">
        <v>72.6</v>
      </c>
      <c r="G1408" s="293"/>
    </row>
    <row r="1409" s="283" customFormat="1" customHeight="1" spans="1:7">
      <c r="A1409" s="288">
        <v>1405</v>
      </c>
      <c r="B1409" s="133" t="s">
        <v>15073</v>
      </c>
      <c r="C1409" s="135" t="s">
        <v>15056</v>
      </c>
      <c r="D1409" s="135">
        <v>13.08</v>
      </c>
      <c r="E1409" s="288">
        <v>4.84</v>
      </c>
      <c r="F1409" s="292">
        <v>63.31</v>
      </c>
      <c r="G1409" s="293"/>
    </row>
    <row r="1410" s="283" customFormat="1" customHeight="1" spans="1:7">
      <c r="A1410" s="288">
        <v>1406</v>
      </c>
      <c r="B1410" s="133" t="s">
        <v>3336</v>
      </c>
      <c r="C1410" s="135" t="s">
        <v>15056</v>
      </c>
      <c r="D1410" s="135">
        <v>11.01</v>
      </c>
      <c r="E1410" s="288">
        <v>4.84</v>
      </c>
      <c r="F1410" s="292">
        <v>53.29</v>
      </c>
      <c r="G1410" s="293"/>
    </row>
    <row r="1411" s="283" customFormat="1" customHeight="1" spans="1:7">
      <c r="A1411" s="288">
        <v>1407</v>
      </c>
      <c r="B1411" s="133" t="s">
        <v>5158</v>
      </c>
      <c r="C1411" s="135" t="s">
        <v>15056</v>
      </c>
      <c r="D1411" s="135">
        <v>10.41</v>
      </c>
      <c r="E1411" s="288">
        <v>4.84</v>
      </c>
      <c r="F1411" s="292">
        <v>50.38</v>
      </c>
      <c r="G1411" s="293"/>
    </row>
    <row r="1412" s="283" customFormat="1" customHeight="1" spans="1:7">
      <c r="A1412" s="288">
        <v>1408</v>
      </c>
      <c r="B1412" s="133" t="s">
        <v>9604</v>
      </c>
      <c r="C1412" s="135" t="s">
        <v>15056</v>
      </c>
      <c r="D1412" s="135">
        <v>9.09</v>
      </c>
      <c r="E1412" s="288">
        <v>4.84</v>
      </c>
      <c r="F1412" s="292">
        <v>44</v>
      </c>
      <c r="G1412" s="293"/>
    </row>
    <row r="1413" s="283" customFormat="1" customHeight="1" spans="1:7">
      <c r="A1413" s="288">
        <v>1409</v>
      </c>
      <c r="B1413" s="133" t="s">
        <v>5895</v>
      </c>
      <c r="C1413" s="135" t="s">
        <v>15056</v>
      </c>
      <c r="D1413" s="135">
        <v>18.3</v>
      </c>
      <c r="E1413" s="288">
        <v>4.84</v>
      </c>
      <c r="F1413" s="292">
        <v>88.57</v>
      </c>
      <c r="G1413" s="293"/>
    </row>
    <row r="1414" s="283" customFormat="1" customHeight="1" spans="1:7">
      <c r="A1414" s="288">
        <v>1410</v>
      </c>
      <c r="B1414" s="133" t="s">
        <v>15074</v>
      </c>
      <c r="C1414" s="135" t="s">
        <v>15056</v>
      </c>
      <c r="D1414" s="135">
        <v>11.62</v>
      </c>
      <c r="E1414" s="288">
        <v>4.84</v>
      </c>
      <c r="F1414" s="292">
        <v>56.24</v>
      </c>
      <c r="G1414" s="293"/>
    </row>
    <row r="1415" s="283" customFormat="1" customHeight="1" spans="1:7">
      <c r="A1415" s="288">
        <v>1411</v>
      </c>
      <c r="B1415" s="133" t="s">
        <v>15075</v>
      </c>
      <c r="C1415" s="135" t="s">
        <v>15056</v>
      </c>
      <c r="D1415" s="135">
        <v>13.46</v>
      </c>
      <c r="E1415" s="288">
        <v>4.84</v>
      </c>
      <c r="F1415" s="292">
        <v>65.15</v>
      </c>
      <c r="G1415" s="293"/>
    </row>
    <row r="1416" s="283" customFormat="1" customHeight="1" spans="1:7">
      <c r="A1416" s="288">
        <v>1412</v>
      </c>
      <c r="B1416" s="133" t="s">
        <v>15076</v>
      </c>
      <c r="C1416" s="135" t="s">
        <v>15056</v>
      </c>
      <c r="D1416" s="135">
        <v>5.49</v>
      </c>
      <c r="E1416" s="288">
        <v>4.84</v>
      </c>
      <c r="F1416" s="292">
        <v>26.57</v>
      </c>
      <c r="G1416" s="293"/>
    </row>
    <row r="1417" s="283" customFormat="1" customHeight="1" spans="1:7">
      <c r="A1417" s="288">
        <v>1413</v>
      </c>
      <c r="B1417" s="133" t="s">
        <v>15077</v>
      </c>
      <c r="C1417" s="135" t="s">
        <v>15056</v>
      </c>
      <c r="D1417" s="135">
        <v>9.76</v>
      </c>
      <c r="E1417" s="288">
        <v>4.84</v>
      </c>
      <c r="F1417" s="292">
        <v>47.24</v>
      </c>
      <c r="G1417" s="293"/>
    </row>
    <row r="1418" s="283" customFormat="1" customHeight="1" spans="1:7">
      <c r="A1418" s="288">
        <v>1414</v>
      </c>
      <c r="B1418" s="133" t="s">
        <v>15078</v>
      </c>
      <c r="C1418" s="135" t="s">
        <v>15056</v>
      </c>
      <c r="D1418" s="135">
        <v>21.95</v>
      </c>
      <c r="E1418" s="288">
        <v>4.84</v>
      </c>
      <c r="F1418" s="292">
        <v>106.24</v>
      </c>
      <c r="G1418" s="293"/>
    </row>
    <row r="1419" s="283" customFormat="1" customHeight="1" spans="1:7">
      <c r="A1419" s="288">
        <v>1415</v>
      </c>
      <c r="B1419" s="133" t="s">
        <v>15079</v>
      </c>
      <c r="C1419" s="135" t="s">
        <v>15056</v>
      </c>
      <c r="D1419" s="135">
        <v>5.14</v>
      </c>
      <c r="E1419" s="288">
        <v>4.84</v>
      </c>
      <c r="F1419" s="292">
        <v>24.88</v>
      </c>
      <c r="G1419" s="293"/>
    </row>
    <row r="1420" s="283" customFormat="1" customHeight="1" spans="1:7">
      <c r="A1420" s="288">
        <v>1416</v>
      </c>
      <c r="B1420" s="133" t="s">
        <v>15080</v>
      </c>
      <c r="C1420" s="135" t="s">
        <v>15056</v>
      </c>
      <c r="D1420" s="135">
        <v>8.96</v>
      </c>
      <c r="E1420" s="288">
        <v>4.84</v>
      </c>
      <c r="F1420" s="292">
        <v>43.37</v>
      </c>
      <c r="G1420" s="293"/>
    </row>
    <row r="1421" s="283" customFormat="1" customHeight="1" spans="1:7">
      <c r="A1421" s="288">
        <v>1417</v>
      </c>
      <c r="B1421" s="133" t="s">
        <v>15081</v>
      </c>
      <c r="C1421" s="135" t="s">
        <v>15056</v>
      </c>
      <c r="D1421" s="135">
        <v>10.08</v>
      </c>
      <c r="E1421" s="288">
        <v>4.84</v>
      </c>
      <c r="F1421" s="292">
        <v>48.79</v>
      </c>
      <c r="G1421" s="293"/>
    </row>
    <row r="1422" s="283" customFormat="1" customHeight="1" spans="1:7">
      <c r="A1422" s="288">
        <v>1418</v>
      </c>
      <c r="B1422" s="133" t="s">
        <v>15082</v>
      </c>
      <c r="C1422" s="135" t="s">
        <v>15056</v>
      </c>
      <c r="D1422" s="135">
        <v>15.27</v>
      </c>
      <c r="E1422" s="288">
        <v>4.84</v>
      </c>
      <c r="F1422" s="292">
        <v>73.91</v>
      </c>
      <c r="G1422" s="293"/>
    </row>
    <row r="1423" s="283" customFormat="1" customHeight="1" spans="1:7">
      <c r="A1423" s="288">
        <v>1419</v>
      </c>
      <c r="B1423" s="133" t="s">
        <v>2913</v>
      </c>
      <c r="C1423" s="135" t="s">
        <v>15056</v>
      </c>
      <c r="D1423" s="135">
        <v>9.71</v>
      </c>
      <c r="E1423" s="288">
        <v>4.84</v>
      </c>
      <c r="F1423" s="292">
        <v>47</v>
      </c>
      <c r="G1423" s="293"/>
    </row>
    <row r="1424" s="283" customFormat="1" customHeight="1" spans="1:7">
      <c r="A1424" s="288">
        <v>1420</v>
      </c>
      <c r="B1424" s="133" t="s">
        <v>15083</v>
      </c>
      <c r="C1424" s="135" t="s">
        <v>15056</v>
      </c>
      <c r="D1424" s="135">
        <v>14.22</v>
      </c>
      <c r="E1424" s="288">
        <v>4.84</v>
      </c>
      <c r="F1424" s="292">
        <v>68.82</v>
      </c>
      <c r="G1424" s="293"/>
    </row>
    <row r="1425" s="283" customFormat="1" customHeight="1" spans="1:7">
      <c r="A1425" s="288">
        <v>1421</v>
      </c>
      <c r="B1425" s="133" t="s">
        <v>1885</v>
      </c>
      <c r="C1425" s="135" t="s">
        <v>15056</v>
      </c>
      <c r="D1425" s="135">
        <v>10.98</v>
      </c>
      <c r="E1425" s="288">
        <v>4.84</v>
      </c>
      <c r="F1425" s="292">
        <v>53.14</v>
      </c>
      <c r="G1425" s="293"/>
    </row>
    <row r="1426" s="283" customFormat="1" customHeight="1" spans="1:7">
      <c r="A1426" s="288">
        <v>1422</v>
      </c>
      <c r="B1426" s="133" t="s">
        <v>13965</v>
      </c>
      <c r="C1426" s="135" t="s">
        <v>15056</v>
      </c>
      <c r="D1426" s="135">
        <v>8.38</v>
      </c>
      <c r="E1426" s="288">
        <v>4.84</v>
      </c>
      <c r="F1426" s="292">
        <v>40.56</v>
      </c>
      <c r="G1426" s="293"/>
    </row>
    <row r="1427" s="283" customFormat="1" customHeight="1" spans="1:7">
      <c r="A1427" s="288">
        <v>1423</v>
      </c>
      <c r="B1427" s="133" t="s">
        <v>15084</v>
      </c>
      <c r="C1427" s="135" t="s">
        <v>15056</v>
      </c>
      <c r="D1427" s="135">
        <v>7.48</v>
      </c>
      <c r="E1427" s="288">
        <v>4.84</v>
      </c>
      <c r="F1427" s="292">
        <v>36.2</v>
      </c>
      <c r="G1427" s="293"/>
    </row>
    <row r="1428" s="283" customFormat="1" customHeight="1" spans="1:7">
      <c r="A1428" s="288">
        <v>1424</v>
      </c>
      <c r="B1428" s="133" t="s">
        <v>15085</v>
      </c>
      <c r="C1428" s="135" t="s">
        <v>15056</v>
      </c>
      <c r="D1428" s="135">
        <v>8.87</v>
      </c>
      <c r="E1428" s="288">
        <v>4.84</v>
      </c>
      <c r="F1428" s="292">
        <v>42.93</v>
      </c>
      <c r="G1428" s="293"/>
    </row>
    <row r="1429" s="283" customFormat="1" customHeight="1" spans="1:7">
      <c r="A1429" s="288">
        <v>1425</v>
      </c>
      <c r="B1429" s="133" t="s">
        <v>15086</v>
      </c>
      <c r="C1429" s="135" t="s">
        <v>15056</v>
      </c>
      <c r="D1429" s="135">
        <v>4.41</v>
      </c>
      <c r="E1429" s="288">
        <v>4.84</v>
      </c>
      <c r="F1429" s="292">
        <v>21.34</v>
      </c>
      <c r="G1429" s="293"/>
    </row>
    <row r="1430" s="283" customFormat="1" customHeight="1" spans="1:7">
      <c r="A1430" s="288">
        <v>1426</v>
      </c>
      <c r="B1430" s="133" t="s">
        <v>15087</v>
      </c>
      <c r="C1430" s="135" t="s">
        <v>15088</v>
      </c>
      <c r="D1430" s="340">
        <v>6.38</v>
      </c>
      <c r="E1430" s="288">
        <v>4.84</v>
      </c>
      <c r="F1430" s="292">
        <v>30.88</v>
      </c>
      <c r="G1430" s="293"/>
    </row>
    <row r="1431" s="283" customFormat="1" customHeight="1" spans="1:7">
      <c r="A1431" s="288">
        <v>1427</v>
      </c>
      <c r="B1431" s="133" t="s">
        <v>11579</v>
      </c>
      <c r="C1431" s="135" t="s">
        <v>15088</v>
      </c>
      <c r="D1431" s="340">
        <v>2.24</v>
      </c>
      <c r="E1431" s="288">
        <v>4.84</v>
      </c>
      <c r="F1431" s="292">
        <v>10.84</v>
      </c>
      <c r="G1431" s="293"/>
    </row>
    <row r="1432" s="283" customFormat="1" customHeight="1" spans="1:7">
      <c r="A1432" s="288">
        <v>1428</v>
      </c>
      <c r="B1432" s="133" t="s">
        <v>15089</v>
      </c>
      <c r="C1432" s="135" t="s">
        <v>15088</v>
      </c>
      <c r="D1432" s="340">
        <v>7.13</v>
      </c>
      <c r="E1432" s="288">
        <v>4.84</v>
      </c>
      <c r="F1432" s="292">
        <v>34.51</v>
      </c>
      <c r="G1432" s="293"/>
    </row>
    <row r="1433" s="283" customFormat="1" customHeight="1" spans="1:7">
      <c r="A1433" s="288">
        <v>1429</v>
      </c>
      <c r="B1433" s="133" t="s">
        <v>15090</v>
      </c>
      <c r="C1433" s="135" t="s">
        <v>15088</v>
      </c>
      <c r="D1433" s="340">
        <v>13.84</v>
      </c>
      <c r="E1433" s="288">
        <v>4.84</v>
      </c>
      <c r="F1433" s="292">
        <v>66.99</v>
      </c>
      <c r="G1433" s="293"/>
    </row>
    <row r="1434" s="283" customFormat="1" customHeight="1" spans="1:7">
      <c r="A1434" s="288">
        <v>1430</v>
      </c>
      <c r="B1434" s="133" t="s">
        <v>15091</v>
      </c>
      <c r="C1434" s="135" t="s">
        <v>15088</v>
      </c>
      <c r="D1434" s="340">
        <v>6.64</v>
      </c>
      <c r="E1434" s="288">
        <v>4.84</v>
      </c>
      <c r="F1434" s="292">
        <v>32.14</v>
      </c>
      <c r="G1434" s="293"/>
    </row>
    <row r="1435" s="283" customFormat="1" customHeight="1" spans="1:7">
      <c r="A1435" s="288">
        <v>1431</v>
      </c>
      <c r="B1435" s="133" t="s">
        <v>15092</v>
      </c>
      <c r="C1435" s="135" t="s">
        <v>15088</v>
      </c>
      <c r="D1435" s="340">
        <v>13.52</v>
      </c>
      <c r="E1435" s="288">
        <v>4.84</v>
      </c>
      <c r="F1435" s="292">
        <v>65.44</v>
      </c>
      <c r="G1435" s="293"/>
    </row>
    <row r="1436" s="283" customFormat="1" customHeight="1" spans="1:7">
      <c r="A1436" s="288">
        <v>1432</v>
      </c>
      <c r="B1436" s="133" t="s">
        <v>14961</v>
      </c>
      <c r="C1436" s="135" t="s">
        <v>15088</v>
      </c>
      <c r="D1436" s="340">
        <v>10.77</v>
      </c>
      <c r="E1436" s="288">
        <v>4.84</v>
      </c>
      <c r="F1436" s="292">
        <v>52.13</v>
      </c>
      <c r="G1436" s="293"/>
    </row>
    <row r="1437" s="283" customFormat="1" customHeight="1" spans="1:7">
      <c r="A1437" s="288">
        <v>1433</v>
      </c>
      <c r="B1437" s="133" t="s">
        <v>15093</v>
      </c>
      <c r="C1437" s="135" t="s">
        <v>15088</v>
      </c>
      <c r="D1437" s="340">
        <v>5.91</v>
      </c>
      <c r="E1437" s="288">
        <v>4.84</v>
      </c>
      <c r="F1437" s="292">
        <v>28.6</v>
      </c>
      <c r="G1437" s="293"/>
    </row>
    <row r="1438" s="283" customFormat="1" customHeight="1" spans="1:7">
      <c r="A1438" s="288">
        <v>1434</v>
      </c>
      <c r="B1438" s="133" t="s">
        <v>1531</v>
      </c>
      <c r="C1438" s="135" t="s">
        <v>15088</v>
      </c>
      <c r="D1438" s="340">
        <v>6.49</v>
      </c>
      <c r="E1438" s="288">
        <v>4.84</v>
      </c>
      <c r="F1438" s="292">
        <v>31.41</v>
      </c>
      <c r="G1438" s="293"/>
    </row>
    <row r="1439" s="283" customFormat="1" customHeight="1" spans="1:7">
      <c r="A1439" s="288">
        <v>1435</v>
      </c>
      <c r="B1439" s="133" t="s">
        <v>9455</v>
      </c>
      <c r="C1439" s="135" t="s">
        <v>15088</v>
      </c>
      <c r="D1439" s="340">
        <v>9.97</v>
      </c>
      <c r="E1439" s="288">
        <v>4.84</v>
      </c>
      <c r="F1439" s="292">
        <v>48.25</v>
      </c>
      <c r="G1439" s="293"/>
    </row>
    <row r="1440" s="283" customFormat="1" customHeight="1" spans="1:7">
      <c r="A1440" s="288">
        <v>1436</v>
      </c>
      <c r="B1440" s="133" t="s">
        <v>3337</v>
      </c>
      <c r="C1440" s="135" t="s">
        <v>15088</v>
      </c>
      <c r="D1440" s="340">
        <v>24.12</v>
      </c>
      <c r="E1440" s="288">
        <v>4.84</v>
      </c>
      <c r="F1440" s="292">
        <v>116.74</v>
      </c>
      <c r="G1440" s="293"/>
    </row>
    <row r="1441" s="283" customFormat="1" customHeight="1" spans="1:7">
      <c r="A1441" s="288">
        <v>1437</v>
      </c>
      <c r="B1441" s="133" t="s">
        <v>3565</v>
      </c>
      <c r="C1441" s="135" t="s">
        <v>15088</v>
      </c>
      <c r="D1441" s="340">
        <v>5.94</v>
      </c>
      <c r="E1441" s="288">
        <v>4.84</v>
      </c>
      <c r="F1441" s="292">
        <v>28.75</v>
      </c>
      <c r="G1441" s="293"/>
    </row>
    <row r="1442" s="283" customFormat="1" customHeight="1" spans="1:7">
      <c r="A1442" s="288">
        <v>1438</v>
      </c>
      <c r="B1442" s="133" t="s">
        <v>3511</v>
      </c>
      <c r="C1442" s="135" t="s">
        <v>15088</v>
      </c>
      <c r="D1442" s="340">
        <v>8.78</v>
      </c>
      <c r="E1442" s="288">
        <v>4.84</v>
      </c>
      <c r="F1442" s="292">
        <v>42.5</v>
      </c>
      <c r="G1442" s="293"/>
    </row>
    <row r="1443" s="283" customFormat="1" customHeight="1" spans="1:7">
      <c r="A1443" s="288">
        <v>1439</v>
      </c>
      <c r="B1443" s="133" t="s">
        <v>3296</v>
      </c>
      <c r="C1443" s="135" t="s">
        <v>15088</v>
      </c>
      <c r="D1443" s="340">
        <v>15.6</v>
      </c>
      <c r="E1443" s="288">
        <v>4.84</v>
      </c>
      <c r="F1443" s="292">
        <v>75.5</v>
      </c>
      <c r="G1443" s="293"/>
    </row>
    <row r="1444" s="283" customFormat="1" customHeight="1" spans="1:7">
      <c r="A1444" s="288">
        <v>1440</v>
      </c>
      <c r="B1444" s="133" t="s">
        <v>15094</v>
      </c>
      <c r="C1444" s="135" t="s">
        <v>15088</v>
      </c>
      <c r="D1444" s="340">
        <v>10.4</v>
      </c>
      <c r="E1444" s="288">
        <v>4.84</v>
      </c>
      <c r="F1444" s="292">
        <v>50.34</v>
      </c>
      <c r="G1444" s="293"/>
    </row>
    <row r="1445" s="283" customFormat="1" customHeight="1" spans="1:7">
      <c r="A1445" s="288">
        <v>1441</v>
      </c>
      <c r="B1445" s="133" t="s">
        <v>5660</v>
      </c>
      <c r="C1445" s="135" t="s">
        <v>15088</v>
      </c>
      <c r="D1445" s="340">
        <v>5.95</v>
      </c>
      <c r="E1445" s="288">
        <v>4.84</v>
      </c>
      <c r="F1445" s="292">
        <v>28.8</v>
      </c>
      <c r="G1445" s="293"/>
    </row>
    <row r="1446" s="283" customFormat="1" customHeight="1" spans="1:7">
      <c r="A1446" s="288">
        <v>1442</v>
      </c>
      <c r="B1446" s="133" t="s">
        <v>15095</v>
      </c>
      <c r="C1446" s="135" t="s">
        <v>15088</v>
      </c>
      <c r="D1446" s="340">
        <v>8.73</v>
      </c>
      <c r="E1446" s="288">
        <v>4.84</v>
      </c>
      <c r="F1446" s="292">
        <v>42.25</v>
      </c>
      <c r="G1446" s="293"/>
    </row>
    <row r="1447" s="283" customFormat="1" customHeight="1" spans="1:7">
      <c r="A1447" s="288">
        <v>1443</v>
      </c>
      <c r="B1447" s="133" t="s">
        <v>15096</v>
      </c>
      <c r="C1447" s="135" t="s">
        <v>15088</v>
      </c>
      <c r="D1447" s="340">
        <v>5.84</v>
      </c>
      <c r="E1447" s="288">
        <v>4.84</v>
      </c>
      <c r="F1447" s="292">
        <v>28.27</v>
      </c>
      <c r="G1447" s="293"/>
    </row>
    <row r="1448" s="283" customFormat="1" customHeight="1" spans="1:7">
      <c r="A1448" s="288">
        <v>1444</v>
      </c>
      <c r="B1448" s="133" t="s">
        <v>15097</v>
      </c>
      <c r="C1448" s="135" t="s">
        <v>15088</v>
      </c>
      <c r="D1448" s="340">
        <v>8.04</v>
      </c>
      <c r="E1448" s="288">
        <v>4.84</v>
      </c>
      <c r="F1448" s="292">
        <v>38.91</v>
      </c>
      <c r="G1448" s="293"/>
    </row>
    <row r="1449" s="283" customFormat="1" customHeight="1" spans="1:7">
      <c r="A1449" s="288">
        <v>1445</v>
      </c>
      <c r="B1449" s="133" t="s">
        <v>15098</v>
      </c>
      <c r="C1449" s="135" t="s">
        <v>15088</v>
      </c>
      <c r="D1449" s="340">
        <v>12.62</v>
      </c>
      <c r="E1449" s="288">
        <v>4.84</v>
      </c>
      <c r="F1449" s="292">
        <v>61.08</v>
      </c>
      <c r="G1449" s="293"/>
    </row>
    <row r="1450" s="283" customFormat="1" customHeight="1" spans="1:7">
      <c r="A1450" s="288">
        <v>1446</v>
      </c>
      <c r="B1450" s="133" t="s">
        <v>15099</v>
      </c>
      <c r="C1450" s="135" t="s">
        <v>15088</v>
      </c>
      <c r="D1450" s="340">
        <v>5.01</v>
      </c>
      <c r="E1450" s="288">
        <v>4.84</v>
      </c>
      <c r="F1450" s="292">
        <v>24.25</v>
      </c>
      <c r="G1450" s="293"/>
    </row>
    <row r="1451" s="283" customFormat="1" customHeight="1" spans="1:7">
      <c r="A1451" s="288">
        <v>1447</v>
      </c>
      <c r="B1451" s="133" t="s">
        <v>15100</v>
      </c>
      <c r="C1451" s="135" t="s">
        <v>15088</v>
      </c>
      <c r="D1451" s="340">
        <v>16.74</v>
      </c>
      <c r="E1451" s="288">
        <v>4.84</v>
      </c>
      <c r="F1451" s="292">
        <v>81.02</v>
      </c>
      <c r="G1451" s="293"/>
    </row>
    <row r="1452" s="283" customFormat="1" customHeight="1" spans="1:7">
      <c r="A1452" s="288">
        <v>1448</v>
      </c>
      <c r="B1452" s="133" t="s">
        <v>15101</v>
      </c>
      <c r="C1452" s="135" t="s">
        <v>15088</v>
      </c>
      <c r="D1452" s="340">
        <v>4.69</v>
      </c>
      <c r="E1452" s="288">
        <v>4.84</v>
      </c>
      <c r="F1452" s="292">
        <v>22.7</v>
      </c>
      <c r="G1452" s="293"/>
    </row>
    <row r="1453" s="283" customFormat="1" customHeight="1" spans="1:7">
      <c r="A1453" s="288">
        <v>1449</v>
      </c>
      <c r="B1453" s="133" t="s">
        <v>3555</v>
      </c>
      <c r="C1453" s="135" t="s">
        <v>15088</v>
      </c>
      <c r="D1453" s="340">
        <v>17.9</v>
      </c>
      <c r="E1453" s="288">
        <v>4.84</v>
      </c>
      <c r="F1453" s="292">
        <v>86.64</v>
      </c>
      <c r="G1453" s="293"/>
    </row>
    <row r="1454" s="283" customFormat="1" customHeight="1" spans="1:7">
      <c r="A1454" s="288">
        <v>1450</v>
      </c>
      <c r="B1454" s="133" t="s">
        <v>5453</v>
      </c>
      <c r="C1454" s="135" t="s">
        <v>15088</v>
      </c>
      <c r="D1454" s="340">
        <v>7.62</v>
      </c>
      <c r="E1454" s="288">
        <v>4.84</v>
      </c>
      <c r="F1454" s="292">
        <v>36.88</v>
      </c>
      <c r="G1454" s="293"/>
    </row>
    <row r="1455" s="283" customFormat="1" customHeight="1" spans="1:7">
      <c r="A1455" s="288">
        <v>1451</v>
      </c>
      <c r="B1455" s="133" t="s">
        <v>5098</v>
      </c>
      <c r="C1455" s="135" t="s">
        <v>15088</v>
      </c>
      <c r="D1455" s="340">
        <v>11.11</v>
      </c>
      <c r="E1455" s="288">
        <v>4.84</v>
      </c>
      <c r="F1455" s="292">
        <v>53.77</v>
      </c>
      <c r="G1455" s="293"/>
    </row>
    <row r="1456" s="283" customFormat="1" customHeight="1" spans="1:7">
      <c r="A1456" s="288">
        <v>1452</v>
      </c>
      <c r="B1456" s="133" t="s">
        <v>3302</v>
      </c>
      <c r="C1456" s="135" t="s">
        <v>15088</v>
      </c>
      <c r="D1456" s="340">
        <v>17.21</v>
      </c>
      <c r="E1456" s="288">
        <v>4.84</v>
      </c>
      <c r="F1456" s="292">
        <v>83.3</v>
      </c>
      <c r="G1456" s="293"/>
    </row>
    <row r="1457" s="283" customFormat="1" customHeight="1" spans="1:7">
      <c r="A1457" s="288">
        <v>1453</v>
      </c>
      <c r="B1457" s="133" t="s">
        <v>3191</v>
      </c>
      <c r="C1457" s="135" t="s">
        <v>15088</v>
      </c>
      <c r="D1457" s="340">
        <v>19.3</v>
      </c>
      <c r="E1457" s="288">
        <v>4.84</v>
      </c>
      <c r="F1457" s="292">
        <v>93.41</v>
      </c>
      <c r="G1457" s="293"/>
    </row>
    <row r="1458" s="283" customFormat="1" customHeight="1" spans="1:7">
      <c r="A1458" s="288">
        <v>1454</v>
      </c>
      <c r="B1458" s="133" t="s">
        <v>15102</v>
      </c>
      <c r="C1458" s="135" t="s">
        <v>15088</v>
      </c>
      <c r="D1458" s="340">
        <v>12.41</v>
      </c>
      <c r="E1458" s="288">
        <v>4.84</v>
      </c>
      <c r="F1458" s="292">
        <v>60.06</v>
      </c>
      <c r="G1458" s="293"/>
    </row>
    <row r="1459" s="283" customFormat="1" customHeight="1" spans="1:7">
      <c r="A1459" s="288">
        <v>1455</v>
      </c>
      <c r="B1459" s="133" t="s">
        <v>4985</v>
      </c>
      <c r="C1459" s="135" t="s">
        <v>15088</v>
      </c>
      <c r="D1459" s="340">
        <v>6.03</v>
      </c>
      <c r="E1459" s="288">
        <v>4.84</v>
      </c>
      <c r="F1459" s="292">
        <v>29.19</v>
      </c>
      <c r="G1459" s="293"/>
    </row>
    <row r="1460" s="283" customFormat="1" customHeight="1" spans="1:7">
      <c r="A1460" s="288">
        <v>1456</v>
      </c>
      <c r="B1460" s="133" t="s">
        <v>15103</v>
      </c>
      <c r="C1460" s="135" t="s">
        <v>15088</v>
      </c>
      <c r="D1460" s="340">
        <v>6.79</v>
      </c>
      <c r="E1460" s="288">
        <v>4.84</v>
      </c>
      <c r="F1460" s="292">
        <v>32.86</v>
      </c>
      <c r="G1460" s="293"/>
    </row>
    <row r="1461" s="283" customFormat="1" customHeight="1" spans="1:7">
      <c r="A1461" s="288">
        <v>1457</v>
      </c>
      <c r="B1461" s="133" t="s">
        <v>14755</v>
      </c>
      <c r="C1461" s="135" t="s">
        <v>15088</v>
      </c>
      <c r="D1461" s="340">
        <v>9.22</v>
      </c>
      <c r="E1461" s="288">
        <v>4.84</v>
      </c>
      <c r="F1461" s="292">
        <v>44.62</v>
      </c>
      <c r="G1461" s="293"/>
    </row>
    <row r="1462" s="283" customFormat="1" customHeight="1" spans="1:7">
      <c r="A1462" s="288">
        <v>1458</v>
      </c>
      <c r="B1462" s="133" t="s">
        <v>3559</v>
      </c>
      <c r="C1462" s="135" t="s">
        <v>15088</v>
      </c>
      <c r="D1462" s="340">
        <v>9.66</v>
      </c>
      <c r="E1462" s="288">
        <v>4.84</v>
      </c>
      <c r="F1462" s="292">
        <v>46.75</v>
      </c>
      <c r="G1462" s="293"/>
    </row>
    <row r="1463" s="283" customFormat="1" customHeight="1" spans="1:7">
      <c r="A1463" s="288">
        <v>1459</v>
      </c>
      <c r="B1463" s="133" t="s">
        <v>14740</v>
      </c>
      <c r="C1463" s="135" t="s">
        <v>15088</v>
      </c>
      <c r="D1463" s="340">
        <v>7.13</v>
      </c>
      <c r="E1463" s="288">
        <v>4.84</v>
      </c>
      <c r="F1463" s="292">
        <v>34.51</v>
      </c>
      <c r="G1463" s="293"/>
    </row>
    <row r="1464" s="283" customFormat="1" customHeight="1" spans="1:7">
      <c r="A1464" s="288">
        <v>1460</v>
      </c>
      <c r="B1464" s="133" t="s">
        <v>15104</v>
      </c>
      <c r="C1464" s="135" t="s">
        <v>15088</v>
      </c>
      <c r="D1464" s="340">
        <v>7.95</v>
      </c>
      <c r="E1464" s="288">
        <v>4.84</v>
      </c>
      <c r="F1464" s="292">
        <v>38.48</v>
      </c>
      <c r="G1464" s="293"/>
    </row>
    <row r="1465" s="283" customFormat="1" customHeight="1" spans="1:7">
      <c r="A1465" s="288">
        <v>1461</v>
      </c>
      <c r="B1465" s="133" t="s">
        <v>15105</v>
      </c>
      <c r="C1465" s="135" t="s">
        <v>15088</v>
      </c>
      <c r="D1465" s="340">
        <v>9.97</v>
      </c>
      <c r="E1465" s="288">
        <v>4.84</v>
      </c>
      <c r="F1465" s="292">
        <v>48.25</v>
      </c>
      <c r="G1465" s="293"/>
    </row>
    <row r="1466" s="283" customFormat="1" customHeight="1" spans="1:7">
      <c r="A1466" s="288">
        <v>1462</v>
      </c>
      <c r="B1466" s="133" t="s">
        <v>15106</v>
      </c>
      <c r="C1466" s="135" t="s">
        <v>15088</v>
      </c>
      <c r="D1466" s="340">
        <v>4.1</v>
      </c>
      <c r="E1466" s="288">
        <v>4.84</v>
      </c>
      <c r="F1466" s="292">
        <v>19.84</v>
      </c>
      <c r="G1466" s="293"/>
    </row>
    <row r="1467" s="283" customFormat="1" customHeight="1" spans="1:7">
      <c r="A1467" s="288">
        <v>1463</v>
      </c>
      <c r="B1467" s="133" t="s">
        <v>15107</v>
      </c>
      <c r="C1467" s="135" t="s">
        <v>15088</v>
      </c>
      <c r="D1467" s="340">
        <v>11.23</v>
      </c>
      <c r="E1467" s="288">
        <v>4.84</v>
      </c>
      <c r="F1467" s="292">
        <v>54.35</v>
      </c>
      <c r="G1467" s="293"/>
    </row>
    <row r="1468" s="283" customFormat="1" customHeight="1" spans="1:7">
      <c r="A1468" s="288">
        <v>1464</v>
      </c>
      <c r="B1468" s="133" t="s">
        <v>15108</v>
      </c>
      <c r="C1468" s="135" t="s">
        <v>15088</v>
      </c>
      <c r="D1468" s="340">
        <v>7.83</v>
      </c>
      <c r="E1468" s="288">
        <v>4.84</v>
      </c>
      <c r="F1468" s="292">
        <v>37.9</v>
      </c>
      <c r="G1468" s="293"/>
    </row>
    <row r="1469" s="283" customFormat="1" customHeight="1" spans="1:7">
      <c r="A1469" s="288">
        <v>1465</v>
      </c>
      <c r="B1469" s="133" t="s">
        <v>4612</v>
      </c>
      <c r="C1469" s="135" t="s">
        <v>15088</v>
      </c>
      <c r="D1469" s="340">
        <v>9.43</v>
      </c>
      <c r="E1469" s="288">
        <v>4.84</v>
      </c>
      <c r="F1469" s="292">
        <v>45.64</v>
      </c>
      <c r="G1469" s="293"/>
    </row>
    <row r="1470" s="283" customFormat="1" customHeight="1" spans="1:7">
      <c r="A1470" s="288">
        <v>1466</v>
      </c>
      <c r="B1470" s="133" t="s">
        <v>15109</v>
      </c>
      <c r="C1470" s="135" t="s">
        <v>15088</v>
      </c>
      <c r="D1470" s="340">
        <v>6.2</v>
      </c>
      <c r="E1470" s="288">
        <v>4.84</v>
      </c>
      <c r="F1470" s="292">
        <v>30.01</v>
      </c>
      <c r="G1470" s="293"/>
    </row>
    <row r="1471" s="283" customFormat="1" customHeight="1" spans="1:7">
      <c r="A1471" s="288">
        <v>1467</v>
      </c>
      <c r="B1471" s="133" t="s">
        <v>13821</v>
      </c>
      <c r="C1471" s="135" t="s">
        <v>15088</v>
      </c>
      <c r="D1471" s="340">
        <v>5.38</v>
      </c>
      <c r="E1471" s="288">
        <v>4.84</v>
      </c>
      <c r="F1471" s="292">
        <v>26.04</v>
      </c>
      <c r="G1471" s="293"/>
    </row>
    <row r="1472" s="283" customFormat="1" customHeight="1" spans="1:7">
      <c r="A1472" s="288">
        <v>1468</v>
      </c>
      <c r="B1472" s="133" t="s">
        <v>14690</v>
      </c>
      <c r="C1472" s="135" t="s">
        <v>15088</v>
      </c>
      <c r="D1472" s="340">
        <v>17.72</v>
      </c>
      <c r="E1472" s="288">
        <v>4.84</v>
      </c>
      <c r="F1472" s="292">
        <v>85.76</v>
      </c>
      <c r="G1472" s="293"/>
    </row>
    <row r="1473" s="283" customFormat="1" customHeight="1" spans="1:7">
      <c r="A1473" s="288">
        <v>1469</v>
      </c>
      <c r="B1473" s="133" t="s">
        <v>15110</v>
      </c>
      <c r="C1473" s="135" t="s">
        <v>15088</v>
      </c>
      <c r="D1473" s="340">
        <v>6.12</v>
      </c>
      <c r="E1473" s="288">
        <v>4.84</v>
      </c>
      <c r="F1473" s="292">
        <v>29.62</v>
      </c>
      <c r="G1473" s="293"/>
    </row>
    <row r="1474" s="283" customFormat="1" customHeight="1" spans="1:7">
      <c r="A1474" s="288">
        <v>1470</v>
      </c>
      <c r="B1474" s="133" t="s">
        <v>15111</v>
      </c>
      <c r="C1474" s="135" t="s">
        <v>15088</v>
      </c>
      <c r="D1474" s="340">
        <v>7.09</v>
      </c>
      <c r="E1474" s="288">
        <v>4.84</v>
      </c>
      <c r="F1474" s="292">
        <v>34.32</v>
      </c>
      <c r="G1474" s="293"/>
    </row>
    <row r="1475" s="283" customFormat="1" customHeight="1" spans="1:7">
      <c r="A1475" s="288">
        <v>1471</v>
      </c>
      <c r="B1475" s="133" t="s">
        <v>15112</v>
      </c>
      <c r="C1475" s="135" t="s">
        <v>15088</v>
      </c>
      <c r="D1475" s="340">
        <v>3.59</v>
      </c>
      <c r="E1475" s="288">
        <v>4.84</v>
      </c>
      <c r="F1475" s="292">
        <v>17.38</v>
      </c>
      <c r="G1475" s="293"/>
    </row>
    <row r="1476" s="283" customFormat="1" customHeight="1" spans="1:7">
      <c r="A1476" s="288">
        <v>1472</v>
      </c>
      <c r="B1476" s="133" t="s">
        <v>15113</v>
      </c>
      <c r="C1476" s="135" t="s">
        <v>15088</v>
      </c>
      <c r="D1476" s="340">
        <v>32.07</v>
      </c>
      <c r="E1476" s="288">
        <v>4.84</v>
      </c>
      <c r="F1476" s="292">
        <v>155.22</v>
      </c>
      <c r="G1476" s="293"/>
    </row>
    <row r="1477" s="283" customFormat="1" customHeight="1" spans="1:7">
      <c r="A1477" s="288">
        <v>1473</v>
      </c>
      <c r="B1477" s="133" t="s">
        <v>6051</v>
      </c>
      <c r="C1477" s="135" t="s">
        <v>15088</v>
      </c>
      <c r="D1477" s="340">
        <v>10.83</v>
      </c>
      <c r="E1477" s="288">
        <v>4.84</v>
      </c>
      <c r="F1477" s="292">
        <v>52.42</v>
      </c>
      <c r="G1477" s="293"/>
    </row>
    <row r="1478" s="283" customFormat="1" customHeight="1" spans="1:7">
      <c r="A1478" s="288">
        <v>1474</v>
      </c>
      <c r="B1478" s="133" t="s">
        <v>15114</v>
      </c>
      <c r="C1478" s="135" t="s">
        <v>15088</v>
      </c>
      <c r="D1478" s="340">
        <v>11.19</v>
      </c>
      <c r="E1478" s="288">
        <v>4.84</v>
      </c>
      <c r="F1478" s="292">
        <v>54.16</v>
      </c>
      <c r="G1478" s="293"/>
    </row>
    <row r="1479" s="283" customFormat="1" customHeight="1" spans="1:7">
      <c r="A1479" s="288">
        <v>1475</v>
      </c>
      <c r="B1479" s="133" t="s">
        <v>15115</v>
      </c>
      <c r="C1479" s="135" t="s">
        <v>15088</v>
      </c>
      <c r="D1479" s="340">
        <v>7.1</v>
      </c>
      <c r="E1479" s="288">
        <v>4.84</v>
      </c>
      <c r="F1479" s="292">
        <v>34.36</v>
      </c>
      <c r="G1479" s="293"/>
    </row>
    <row r="1480" s="283" customFormat="1" customHeight="1" spans="1:7">
      <c r="A1480" s="288">
        <v>1476</v>
      </c>
      <c r="B1480" s="133" t="s">
        <v>15116</v>
      </c>
      <c r="C1480" s="135" t="s">
        <v>15088</v>
      </c>
      <c r="D1480" s="340">
        <v>5.65</v>
      </c>
      <c r="E1480" s="288">
        <v>4.84</v>
      </c>
      <c r="F1480" s="292">
        <v>27.35</v>
      </c>
      <c r="G1480" s="293"/>
    </row>
    <row r="1481" s="283" customFormat="1" customHeight="1" spans="1:7">
      <c r="A1481" s="288">
        <v>1477</v>
      </c>
      <c r="B1481" s="133" t="s">
        <v>15117</v>
      </c>
      <c r="C1481" s="135" t="s">
        <v>15088</v>
      </c>
      <c r="D1481" s="340">
        <v>2.96</v>
      </c>
      <c r="E1481" s="288">
        <v>4.84</v>
      </c>
      <c r="F1481" s="292">
        <v>14.33</v>
      </c>
      <c r="G1481" s="293"/>
    </row>
    <row r="1482" s="283" customFormat="1" customHeight="1" spans="1:7">
      <c r="A1482" s="288">
        <v>1478</v>
      </c>
      <c r="B1482" s="133" t="s">
        <v>3413</v>
      </c>
      <c r="C1482" s="135" t="s">
        <v>15088</v>
      </c>
      <c r="D1482" s="340">
        <v>7.02</v>
      </c>
      <c r="E1482" s="288">
        <v>4.84</v>
      </c>
      <c r="F1482" s="292">
        <v>33.98</v>
      </c>
      <c r="G1482" s="293"/>
    </row>
    <row r="1483" s="283" customFormat="1" customHeight="1" spans="1:7">
      <c r="A1483" s="288">
        <v>1479</v>
      </c>
      <c r="B1483" s="133" t="s">
        <v>9963</v>
      </c>
      <c r="C1483" s="135" t="s">
        <v>15088</v>
      </c>
      <c r="D1483" s="340">
        <v>12.86</v>
      </c>
      <c r="E1483" s="288">
        <v>4.84</v>
      </c>
      <c r="F1483" s="292">
        <v>62.24</v>
      </c>
      <c r="G1483" s="293"/>
    </row>
    <row r="1484" s="283" customFormat="1" customHeight="1" spans="1:7">
      <c r="A1484" s="288">
        <v>1480</v>
      </c>
      <c r="B1484" s="133" t="s">
        <v>15118</v>
      </c>
      <c r="C1484" s="135" t="s">
        <v>15088</v>
      </c>
      <c r="D1484" s="340">
        <v>6.09</v>
      </c>
      <c r="E1484" s="288">
        <v>4.84</v>
      </c>
      <c r="F1484" s="292">
        <v>29.48</v>
      </c>
      <c r="G1484" s="293"/>
    </row>
    <row r="1485" s="283" customFormat="1" customHeight="1" spans="1:7">
      <c r="A1485" s="288">
        <v>1481</v>
      </c>
      <c r="B1485" s="133" t="s">
        <v>6268</v>
      </c>
      <c r="C1485" s="135" t="s">
        <v>15088</v>
      </c>
      <c r="D1485" s="340">
        <v>3.55</v>
      </c>
      <c r="E1485" s="288">
        <v>4.84</v>
      </c>
      <c r="F1485" s="292">
        <v>17.18</v>
      </c>
      <c r="G1485" s="293"/>
    </row>
    <row r="1486" s="283" customFormat="1" customHeight="1" spans="1:7">
      <c r="A1486" s="288">
        <v>1482</v>
      </c>
      <c r="B1486" s="133" t="s">
        <v>10973</v>
      </c>
      <c r="C1486" s="135" t="s">
        <v>15088</v>
      </c>
      <c r="D1486" s="340">
        <v>8.86</v>
      </c>
      <c r="E1486" s="288">
        <v>4.84</v>
      </c>
      <c r="F1486" s="292">
        <v>42.88</v>
      </c>
      <c r="G1486" s="293"/>
    </row>
    <row r="1487" s="283" customFormat="1" customHeight="1" spans="1:7">
      <c r="A1487" s="288">
        <v>1483</v>
      </c>
      <c r="B1487" s="338" t="s">
        <v>5260</v>
      </c>
      <c r="C1487" s="135" t="s">
        <v>15088</v>
      </c>
      <c r="D1487" s="340">
        <v>5.65</v>
      </c>
      <c r="E1487" s="288">
        <v>4.84</v>
      </c>
      <c r="F1487" s="292">
        <v>27.35</v>
      </c>
      <c r="G1487" s="293"/>
    </row>
    <row r="1488" s="283" customFormat="1" customHeight="1" spans="1:7">
      <c r="A1488" s="288">
        <v>1484</v>
      </c>
      <c r="B1488" s="133" t="s">
        <v>15119</v>
      </c>
      <c r="C1488" s="135" t="s">
        <v>15088</v>
      </c>
      <c r="D1488" s="340">
        <v>16.75</v>
      </c>
      <c r="E1488" s="288">
        <v>4.84</v>
      </c>
      <c r="F1488" s="292">
        <v>81.07</v>
      </c>
      <c r="G1488" s="293"/>
    </row>
    <row r="1489" s="283" customFormat="1" customHeight="1" spans="1:7">
      <c r="A1489" s="288">
        <v>1485</v>
      </c>
      <c r="B1489" s="133" t="s">
        <v>15120</v>
      </c>
      <c r="C1489" s="135" t="s">
        <v>15088</v>
      </c>
      <c r="D1489" s="340">
        <v>7.91</v>
      </c>
      <c r="E1489" s="288">
        <v>4.84</v>
      </c>
      <c r="F1489" s="292">
        <v>38.28</v>
      </c>
      <c r="G1489" s="293"/>
    </row>
    <row r="1490" s="283" customFormat="1" customHeight="1" spans="1:7">
      <c r="A1490" s="288">
        <v>1486</v>
      </c>
      <c r="B1490" s="133" t="s">
        <v>14620</v>
      </c>
      <c r="C1490" s="135" t="s">
        <v>15088</v>
      </c>
      <c r="D1490" s="340">
        <v>16.46</v>
      </c>
      <c r="E1490" s="288">
        <v>4.84</v>
      </c>
      <c r="F1490" s="292">
        <v>79.67</v>
      </c>
      <c r="G1490" s="293"/>
    </row>
    <row r="1491" s="283" customFormat="1" customHeight="1" spans="1:7">
      <c r="A1491" s="288">
        <v>1487</v>
      </c>
      <c r="B1491" s="133" t="s">
        <v>15121</v>
      </c>
      <c r="C1491" s="135" t="s">
        <v>15088</v>
      </c>
      <c r="D1491" s="340">
        <v>3.55</v>
      </c>
      <c r="E1491" s="288">
        <v>4.84</v>
      </c>
      <c r="F1491" s="292">
        <v>17.18</v>
      </c>
      <c r="G1491" s="293"/>
    </row>
    <row r="1492" s="283" customFormat="1" customHeight="1" spans="1:7">
      <c r="A1492" s="288">
        <v>1488</v>
      </c>
      <c r="B1492" s="133" t="s">
        <v>1004</v>
      </c>
      <c r="C1492" s="135" t="s">
        <v>15088</v>
      </c>
      <c r="D1492" s="340">
        <v>20.83</v>
      </c>
      <c r="E1492" s="288">
        <v>4.84</v>
      </c>
      <c r="F1492" s="292">
        <v>100.82</v>
      </c>
      <c r="G1492" s="293"/>
    </row>
    <row r="1493" s="283" customFormat="1" customHeight="1" spans="1:7">
      <c r="A1493" s="288">
        <v>1489</v>
      </c>
      <c r="B1493" s="338" t="s">
        <v>5878</v>
      </c>
      <c r="C1493" s="135" t="s">
        <v>15088</v>
      </c>
      <c r="D1493" s="340">
        <v>8.5</v>
      </c>
      <c r="E1493" s="288">
        <v>4.84</v>
      </c>
      <c r="F1493" s="292">
        <v>41.14</v>
      </c>
      <c r="G1493" s="293"/>
    </row>
    <row r="1494" s="283" customFormat="1" customHeight="1" spans="1:7">
      <c r="A1494" s="288">
        <v>1490</v>
      </c>
      <c r="B1494" s="133" t="s">
        <v>14745</v>
      </c>
      <c r="C1494" s="135" t="s">
        <v>15088</v>
      </c>
      <c r="D1494" s="340">
        <v>5.92</v>
      </c>
      <c r="E1494" s="288">
        <v>4.84</v>
      </c>
      <c r="F1494" s="292">
        <v>28.65</v>
      </c>
      <c r="G1494" s="293"/>
    </row>
    <row r="1495" s="283" customFormat="1" customHeight="1" spans="1:7">
      <c r="A1495" s="288">
        <v>1491</v>
      </c>
      <c r="B1495" s="338" t="s">
        <v>14254</v>
      </c>
      <c r="C1495" s="135" t="s">
        <v>15088</v>
      </c>
      <c r="D1495" s="340">
        <v>22.82</v>
      </c>
      <c r="E1495" s="288">
        <v>4.84</v>
      </c>
      <c r="F1495" s="292">
        <v>110.45</v>
      </c>
      <c r="G1495" s="293"/>
    </row>
    <row r="1496" s="283" customFormat="1" customHeight="1" spans="1:7">
      <c r="A1496" s="288">
        <v>1492</v>
      </c>
      <c r="B1496" s="133" t="s">
        <v>15122</v>
      </c>
      <c r="C1496" s="135" t="s">
        <v>15088</v>
      </c>
      <c r="D1496" s="340">
        <v>5</v>
      </c>
      <c r="E1496" s="288">
        <v>4.84</v>
      </c>
      <c r="F1496" s="292">
        <v>24.2</v>
      </c>
      <c r="G1496" s="293"/>
    </row>
    <row r="1497" s="283" customFormat="1" customHeight="1" spans="1:7">
      <c r="A1497" s="288">
        <v>1493</v>
      </c>
      <c r="B1497" s="133" t="s">
        <v>15123</v>
      </c>
      <c r="C1497" s="135" t="s">
        <v>15088</v>
      </c>
      <c r="D1497" s="340">
        <v>7.43</v>
      </c>
      <c r="E1497" s="288">
        <v>4.84</v>
      </c>
      <c r="F1497" s="292">
        <v>35.96</v>
      </c>
      <c r="G1497" s="293"/>
    </row>
    <row r="1498" s="283" customFormat="1" customHeight="1" spans="1:7">
      <c r="A1498" s="288">
        <v>1494</v>
      </c>
      <c r="B1498" s="133" t="s">
        <v>8946</v>
      </c>
      <c r="C1498" s="135" t="s">
        <v>15088</v>
      </c>
      <c r="D1498" s="340">
        <v>7.9</v>
      </c>
      <c r="E1498" s="288">
        <v>4.84</v>
      </c>
      <c r="F1498" s="292">
        <v>38.24</v>
      </c>
      <c r="G1498" s="293"/>
    </row>
    <row r="1499" s="283" customFormat="1" customHeight="1" spans="1:7">
      <c r="A1499" s="288">
        <v>1495</v>
      </c>
      <c r="B1499" s="133" t="s">
        <v>15124</v>
      </c>
      <c r="C1499" s="135" t="s">
        <v>15088</v>
      </c>
      <c r="D1499" s="340">
        <v>9.4</v>
      </c>
      <c r="E1499" s="288">
        <v>4.84</v>
      </c>
      <c r="F1499" s="292">
        <v>45.5</v>
      </c>
      <c r="G1499" s="293"/>
    </row>
    <row r="1500" s="283" customFormat="1" customHeight="1" spans="1:7">
      <c r="A1500" s="288">
        <v>1496</v>
      </c>
      <c r="B1500" s="133" t="s">
        <v>15125</v>
      </c>
      <c r="C1500" s="135" t="s">
        <v>15088</v>
      </c>
      <c r="D1500" s="340">
        <v>10.84</v>
      </c>
      <c r="E1500" s="288">
        <v>4.84</v>
      </c>
      <c r="F1500" s="292">
        <v>52.47</v>
      </c>
      <c r="G1500" s="293"/>
    </row>
    <row r="1501" s="283" customFormat="1" customHeight="1" spans="1:7">
      <c r="A1501" s="288">
        <v>1497</v>
      </c>
      <c r="B1501" s="133" t="s">
        <v>15126</v>
      </c>
      <c r="C1501" s="135" t="s">
        <v>15088</v>
      </c>
      <c r="D1501" s="340">
        <v>8.69</v>
      </c>
      <c r="E1501" s="288">
        <v>4.84</v>
      </c>
      <c r="F1501" s="292">
        <v>42.06</v>
      </c>
      <c r="G1501" s="293"/>
    </row>
    <row r="1502" s="283" customFormat="1" customHeight="1" spans="1:7">
      <c r="A1502" s="288">
        <v>1498</v>
      </c>
      <c r="B1502" s="133" t="s">
        <v>15127</v>
      </c>
      <c r="C1502" s="135" t="s">
        <v>15088</v>
      </c>
      <c r="D1502" s="340">
        <v>9.84</v>
      </c>
      <c r="E1502" s="288">
        <v>4.84</v>
      </c>
      <c r="F1502" s="292">
        <v>47.63</v>
      </c>
      <c r="G1502" s="293"/>
    </row>
    <row r="1503" s="283" customFormat="1" customHeight="1" spans="1:7">
      <c r="A1503" s="288">
        <v>1499</v>
      </c>
      <c r="B1503" s="133" t="s">
        <v>14755</v>
      </c>
      <c r="C1503" s="135" t="s">
        <v>15088</v>
      </c>
      <c r="D1503" s="340">
        <v>8.59</v>
      </c>
      <c r="E1503" s="288">
        <v>4.84</v>
      </c>
      <c r="F1503" s="292">
        <v>41.58</v>
      </c>
      <c r="G1503" s="293"/>
    </row>
    <row r="1504" s="283" customFormat="1" customHeight="1" spans="1:7">
      <c r="A1504" s="288">
        <v>1500</v>
      </c>
      <c r="B1504" s="133" t="s">
        <v>3503</v>
      </c>
      <c r="C1504" s="135" t="s">
        <v>15088</v>
      </c>
      <c r="D1504" s="340">
        <v>9.61</v>
      </c>
      <c r="E1504" s="288">
        <v>4.84</v>
      </c>
      <c r="F1504" s="292">
        <v>46.51</v>
      </c>
      <c r="G1504" s="293"/>
    </row>
    <row r="1505" s="283" customFormat="1" customHeight="1" spans="1:7">
      <c r="A1505" s="288">
        <v>1501</v>
      </c>
      <c r="B1505" s="133" t="s">
        <v>14717</v>
      </c>
      <c r="C1505" s="135" t="s">
        <v>15088</v>
      </c>
      <c r="D1505" s="340">
        <v>12.58</v>
      </c>
      <c r="E1505" s="288">
        <v>4.84</v>
      </c>
      <c r="F1505" s="292">
        <v>60.89</v>
      </c>
      <c r="G1505" s="293"/>
    </row>
    <row r="1506" s="283" customFormat="1" customHeight="1" spans="1:7">
      <c r="A1506" s="288">
        <v>1502</v>
      </c>
      <c r="B1506" s="133" t="s">
        <v>15128</v>
      </c>
      <c r="C1506" s="135" t="s">
        <v>15088</v>
      </c>
      <c r="D1506" s="340">
        <v>10.9</v>
      </c>
      <c r="E1506" s="288">
        <v>4.84</v>
      </c>
      <c r="F1506" s="292">
        <v>52.76</v>
      </c>
      <c r="G1506" s="293"/>
    </row>
    <row r="1507" s="283" customFormat="1" customHeight="1" spans="1:7">
      <c r="A1507" s="288">
        <v>1503</v>
      </c>
      <c r="B1507" s="133" t="s">
        <v>15129</v>
      </c>
      <c r="C1507" s="135" t="s">
        <v>15088</v>
      </c>
      <c r="D1507" s="340">
        <v>11.12</v>
      </c>
      <c r="E1507" s="288">
        <v>4.84</v>
      </c>
      <c r="F1507" s="292">
        <v>53.82</v>
      </c>
      <c r="G1507" s="293"/>
    </row>
    <row r="1508" s="283" customFormat="1" customHeight="1" spans="1:7">
      <c r="A1508" s="288">
        <v>1504</v>
      </c>
      <c r="B1508" s="133" t="s">
        <v>15130</v>
      </c>
      <c r="C1508" s="135" t="s">
        <v>15088</v>
      </c>
      <c r="D1508" s="340">
        <v>4.12</v>
      </c>
      <c r="E1508" s="288">
        <v>4.84</v>
      </c>
      <c r="F1508" s="292">
        <v>19.94</v>
      </c>
      <c r="G1508" s="293"/>
    </row>
    <row r="1509" s="283" customFormat="1" customHeight="1" spans="1:7">
      <c r="A1509" s="288">
        <v>1505</v>
      </c>
      <c r="B1509" s="133" t="s">
        <v>15131</v>
      </c>
      <c r="C1509" s="135" t="s">
        <v>15088</v>
      </c>
      <c r="D1509" s="340">
        <v>9.26</v>
      </c>
      <c r="E1509" s="288">
        <v>4.84</v>
      </c>
      <c r="F1509" s="292">
        <v>44.82</v>
      </c>
      <c r="G1509" s="293"/>
    </row>
    <row r="1510" s="283" customFormat="1" customHeight="1" spans="1:7">
      <c r="A1510" s="288">
        <v>1506</v>
      </c>
      <c r="B1510" s="133" t="s">
        <v>15132</v>
      </c>
      <c r="C1510" s="135" t="s">
        <v>15088</v>
      </c>
      <c r="D1510" s="340">
        <v>7.3</v>
      </c>
      <c r="E1510" s="288">
        <v>4.84</v>
      </c>
      <c r="F1510" s="292">
        <v>35.33</v>
      </c>
      <c r="G1510" s="293"/>
    </row>
    <row r="1511" s="283" customFormat="1" customHeight="1" spans="1:7">
      <c r="A1511" s="288">
        <v>1507</v>
      </c>
      <c r="B1511" s="133" t="s">
        <v>3312</v>
      </c>
      <c r="C1511" s="135" t="s">
        <v>15088</v>
      </c>
      <c r="D1511" s="340">
        <v>10.88</v>
      </c>
      <c r="E1511" s="288">
        <v>4.84</v>
      </c>
      <c r="F1511" s="292">
        <v>52.66</v>
      </c>
      <c r="G1511" s="293"/>
    </row>
    <row r="1512" s="283" customFormat="1" customHeight="1" spans="1:7">
      <c r="A1512" s="288">
        <v>1508</v>
      </c>
      <c r="B1512" s="133" t="s">
        <v>15133</v>
      </c>
      <c r="C1512" s="135" t="s">
        <v>15134</v>
      </c>
      <c r="D1512" s="135">
        <v>5.07</v>
      </c>
      <c r="E1512" s="288">
        <v>4.84</v>
      </c>
      <c r="F1512" s="292">
        <v>24.54</v>
      </c>
      <c r="G1512" s="293"/>
    </row>
    <row r="1513" s="283" customFormat="1" customHeight="1" spans="1:7">
      <c r="A1513" s="288">
        <v>1509</v>
      </c>
      <c r="B1513" s="133" t="s">
        <v>15135</v>
      </c>
      <c r="C1513" s="135" t="s">
        <v>15134</v>
      </c>
      <c r="D1513" s="135">
        <v>5.2</v>
      </c>
      <c r="E1513" s="288">
        <v>4.84</v>
      </c>
      <c r="F1513" s="292">
        <v>25.17</v>
      </c>
      <c r="G1513" s="293"/>
    </row>
    <row r="1514" s="283" customFormat="1" customHeight="1" spans="1:7">
      <c r="A1514" s="288">
        <v>1510</v>
      </c>
      <c r="B1514" s="133" t="s">
        <v>5660</v>
      </c>
      <c r="C1514" s="135" t="s">
        <v>15134</v>
      </c>
      <c r="D1514" s="135">
        <v>15.17</v>
      </c>
      <c r="E1514" s="288">
        <v>4.84</v>
      </c>
      <c r="F1514" s="292">
        <v>73.42</v>
      </c>
      <c r="G1514" s="293"/>
    </row>
    <row r="1515" s="283" customFormat="1" customHeight="1" spans="1:7">
      <c r="A1515" s="288">
        <v>1511</v>
      </c>
      <c r="B1515" s="133" t="s">
        <v>15111</v>
      </c>
      <c r="C1515" s="135" t="s">
        <v>15134</v>
      </c>
      <c r="D1515" s="135">
        <v>9.4</v>
      </c>
      <c r="E1515" s="288">
        <v>4.84</v>
      </c>
      <c r="F1515" s="292">
        <v>45.5</v>
      </c>
      <c r="G1515" s="293"/>
    </row>
    <row r="1516" s="283" customFormat="1" customHeight="1" spans="1:7">
      <c r="A1516" s="288">
        <v>1512</v>
      </c>
      <c r="B1516" s="133" t="s">
        <v>15136</v>
      </c>
      <c r="C1516" s="135" t="s">
        <v>15134</v>
      </c>
      <c r="D1516" s="135">
        <v>7.35</v>
      </c>
      <c r="E1516" s="288">
        <v>4.84</v>
      </c>
      <c r="F1516" s="292">
        <v>35.57</v>
      </c>
      <c r="G1516" s="293"/>
    </row>
    <row r="1517" s="283" customFormat="1" customHeight="1" spans="1:7">
      <c r="A1517" s="288">
        <v>1513</v>
      </c>
      <c r="B1517" s="133" t="s">
        <v>3179</v>
      </c>
      <c r="C1517" s="135" t="s">
        <v>15134</v>
      </c>
      <c r="D1517" s="135">
        <v>26.43</v>
      </c>
      <c r="E1517" s="288">
        <v>4.84</v>
      </c>
      <c r="F1517" s="292">
        <v>127.92</v>
      </c>
      <c r="G1517" s="293"/>
    </row>
    <row r="1518" s="283" customFormat="1" customHeight="1" spans="1:7">
      <c r="A1518" s="288">
        <v>1514</v>
      </c>
      <c r="B1518" s="133" t="s">
        <v>15137</v>
      </c>
      <c r="C1518" s="135" t="s">
        <v>15134</v>
      </c>
      <c r="D1518" s="135">
        <v>10.04</v>
      </c>
      <c r="E1518" s="288">
        <v>4.84</v>
      </c>
      <c r="F1518" s="292">
        <v>48.59</v>
      </c>
      <c r="G1518" s="293"/>
    </row>
    <row r="1519" s="283" customFormat="1" customHeight="1" spans="1:7">
      <c r="A1519" s="288">
        <v>1515</v>
      </c>
      <c r="B1519" s="133" t="s">
        <v>15138</v>
      </c>
      <c r="C1519" s="135" t="s">
        <v>15134</v>
      </c>
      <c r="D1519" s="135">
        <v>13.33</v>
      </c>
      <c r="E1519" s="288">
        <v>4.84</v>
      </c>
      <c r="F1519" s="292">
        <v>64.52</v>
      </c>
      <c r="G1519" s="293"/>
    </row>
    <row r="1520" s="283" customFormat="1" customHeight="1" spans="1:7">
      <c r="A1520" s="288">
        <v>1516</v>
      </c>
      <c r="B1520" s="133" t="s">
        <v>14549</v>
      </c>
      <c r="C1520" s="135" t="s">
        <v>15134</v>
      </c>
      <c r="D1520" s="135">
        <v>7.49</v>
      </c>
      <c r="E1520" s="288">
        <v>4.84</v>
      </c>
      <c r="F1520" s="292">
        <v>36.25</v>
      </c>
      <c r="G1520" s="293"/>
    </row>
    <row r="1521" s="283" customFormat="1" customHeight="1" spans="1:7">
      <c r="A1521" s="288">
        <v>1517</v>
      </c>
      <c r="B1521" s="133" t="s">
        <v>15139</v>
      </c>
      <c r="C1521" s="135" t="s">
        <v>15134</v>
      </c>
      <c r="D1521" s="135">
        <v>9.36</v>
      </c>
      <c r="E1521" s="288">
        <v>4.84</v>
      </c>
      <c r="F1521" s="292">
        <v>45.3</v>
      </c>
      <c r="G1521" s="293"/>
    </row>
    <row r="1522" s="283" customFormat="1" customHeight="1" spans="1:7">
      <c r="A1522" s="288">
        <v>1518</v>
      </c>
      <c r="B1522" s="133" t="s">
        <v>9613</v>
      </c>
      <c r="C1522" s="135" t="s">
        <v>15134</v>
      </c>
      <c r="D1522" s="135">
        <v>8.2</v>
      </c>
      <c r="E1522" s="288">
        <v>4.84</v>
      </c>
      <c r="F1522" s="292">
        <v>39.69</v>
      </c>
      <c r="G1522" s="293"/>
    </row>
    <row r="1523" s="283" customFormat="1" customHeight="1" spans="1:7">
      <c r="A1523" s="288">
        <v>1519</v>
      </c>
      <c r="B1523" s="133" t="s">
        <v>2390</v>
      </c>
      <c r="C1523" s="135" t="s">
        <v>15134</v>
      </c>
      <c r="D1523" s="135">
        <v>10.43</v>
      </c>
      <c r="E1523" s="288">
        <v>4.84</v>
      </c>
      <c r="F1523" s="292">
        <v>50.48</v>
      </c>
      <c r="G1523" s="293"/>
    </row>
    <row r="1524" s="283" customFormat="1" customHeight="1" spans="1:7">
      <c r="A1524" s="288">
        <v>1520</v>
      </c>
      <c r="B1524" s="133" t="s">
        <v>15140</v>
      </c>
      <c r="C1524" s="135" t="s">
        <v>15134</v>
      </c>
      <c r="D1524" s="135">
        <v>12.97</v>
      </c>
      <c r="E1524" s="288">
        <v>4.84</v>
      </c>
      <c r="F1524" s="292">
        <v>62.77</v>
      </c>
      <c r="G1524" s="293"/>
    </row>
    <row r="1525" s="283" customFormat="1" customHeight="1" spans="1:7">
      <c r="A1525" s="288">
        <v>1521</v>
      </c>
      <c r="B1525" s="133" t="s">
        <v>15141</v>
      </c>
      <c r="C1525" s="135" t="s">
        <v>15134</v>
      </c>
      <c r="D1525" s="135">
        <v>22.27</v>
      </c>
      <c r="E1525" s="288">
        <v>4.84</v>
      </c>
      <c r="F1525" s="292">
        <v>107.79</v>
      </c>
      <c r="G1525" s="293"/>
    </row>
    <row r="1526" s="283" customFormat="1" customHeight="1" spans="1:7">
      <c r="A1526" s="288">
        <v>1522</v>
      </c>
      <c r="B1526" s="133" t="s">
        <v>15142</v>
      </c>
      <c r="C1526" s="135" t="s">
        <v>15134</v>
      </c>
      <c r="D1526" s="135">
        <v>7.56</v>
      </c>
      <c r="E1526" s="288">
        <v>4.84</v>
      </c>
      <c r="F1526" s="292">
        <v>36.59</v>
      </c>
      <c r="G1526" s="293"/>
    </row>
    <row r="1527" s="283" customFormat="1" customHeight="1" spans="1:7">
      <c r="A1527" s="288">
        <v>1523</v>
      </c>
      <c r="B1527" s="133" t="s">
        <v>15143</v>
      </c>
      <c r="C1527" s="135" t="s">
        <v>15134</v>
      </c>
      <c r="D1527" s="135">
        <v>7.27</v>
      </c>
      <c r="E1527" s="288">
        <v>4.84</v>
      </c>
      <c r="F1527" s="292">
        <v>35.19</v>
      </c>
      <c r="G1527" s="293"/>
    </row>
    <row r="1528" s="283" customFormat="1" customHeight="1" spans="1:7">
      <c r="A1528" s="288">
        <v>1524</v>
      </c>
      <c r="B1528" s="133" t="s">
        <v>15144</v>
      </c>
      <c r="C1528" s="135" t="s">
        <v>15134</v>
      </c>
      <c r="D1528" s="135">
        <v>13.53</v>
      </c>
      <c r="E1528" s="288">
        <v>4.84</v>
      </c>
      <c r="F1528" s="292">
        <v>65.49</v>
      </c>
      <c r="G1528" s="293"/>
    </row>
    <row r="1529" s="283" customFormat="1" customHeight="1" spans="1:7">
      <c r="A1529" s="288">
        <v>1525</v>
      </c>
      <c r="B1529" s="133" t="s">
        <v>2913</v>
      </c>
      <c r="C1529" s="135" t="s">
        <v>15134</v>
      </c>
      <c r="D1529" s="135">
        <v>14.23</v>
      </c>
      <c r="E1529" s="288">
        <v>4.84</v>
      </c>
      <c r="F1529" s="292">
        <v>68.87</v>
      </c>
      <c r="G1529" s="293"/>
    </row>
    <row r="1530" s="283" customFormat="1" customHeight="1" spans="1:7">
      <c r="A1530" s="288">
        <v>1526</v>
      </c>
      <c r="B1530" s="133" t="s">
        <v>2256</v>
      </c>
      <c r="C1530" s="135" t="s">
        <v>15134</v>
      </c>
      <c r="D1530" s="135">
        <v>4.35</v>
      </c>
      <c r="E1530" s="288">
        <v>4.84</v>
      </c>
      <c r="F1530" s="292">
        <v>21.05</v>
      </c>
      <c r="G1530" s="293"/>
    </row>
    <row r="1531" s="283" customFormat="1" customHeight="1" spans="1:7">
      <c r="A1531" s="288">
        <v>1527</v>
      </c>
      <c r="B1531" s="133" t="s">
        <v>4766</v>
      </c>
      <c r="C1531" s="135" t="s">
        <v>15134</v>
      </c>
      <c r="D1531" s="135">
        <v>6.17</v>
      </c>
      <c r="E1531" s="288">
        <v>4.84</v>
      </c>
      <c r="F1531" s="292">
        <v>29.86</v>
      </c>
      <c r="G1531" s="293"/>
    </row>
    <row r="1532" s="283" customFormat="1" customHeight="1" spans="1:7">
      <c r="A1532" s="288">
        <v>1528</v>
      </c>
      <c r="B1532" s="133" t="s">
        <v>3877</v>
      </c>
      <c r="C1532" s="135" t="s">
        <v>15134</v>
      </c>
      <c r="D1532" s="135">
        <v>5.22</v>
      </c>
      <c r="E1532" s="288">
        <v>4.84</v>
      </c>
      <c r="F1532" s="292">
        <v>25.26</v>
      </c>
      <c r="G1532" s="293"/>
    </row>
    <row r="1533" s="283" customFormat="1" customHeight="1" spans="1:7">
      <c r="A1533" s="288">
        <v>1529</v>
      </c>
      <c r="B1533" s="133" t="s">
        <v>15097</v>
      </c>
      <c r="C1533" s="135" t="s">
        <v>15134</v>
      </c>
      <c r="D1533" s="135">
        <v>7.4</v>
      </c>
      <c r="E1533" s="288">
        <v>4.84</v>
      </c>
      <c r="F1533" s="292">
        <v>35.82</v>
      </c>
      <c r="G1533" s="293"/>
    </row>
    <row r="1534" s="283" customFormat="1" customHeight="1" spans="1:7">
      <c r="A1534" s="288">
        <v>1530</v>
      </c>
      <c r="B1534" s="133" t="s">
        <v>1905</v>
      </c>
      <c r="C1534" s="135" t="s">
        <v>15134</v>
      </c>
      <c r="D1534" s="135">
        <v>5.63</v>
      </c>
      <c r="E1534" s="288">
        <v>4.84</v>
      </c>
      <c r="F1534" s="292">
        <v>27.25</v>
      </c>
      <c r="G1534" s="293"/>
    </row>
    <row r="1535" s="283" customFormat="1" customHeight="1" spans="1:7">
      <c r="A1535" s="288">
        <v>1531</v>
      </c>
      <c r="B1535" s="133" t="s">
        <v>15145</v>
      </c>
      <c r="C1535" s="135" t="s">
        <v>15134</v>
      </c>
      <c r="D1535" s="135">
        <v>11.27</v>
      </c>
      <c r="E1535" s="288">
        <v>4.84</v>
      </c>
      <c r="F1535" s="292">
        <v>54.55</v>
      </c>
      <c r="G1535" s="293"/>
    </row>
    <row r="1536" s="283" customFormat="1" customHeight="1" spans="1:7">
      <c r="A1536" s="288">
        <v>1532</v>
      </c>
      <c r="B1536" s="133" t="s">
        <v>15086</v>
      </c>
      <c r="C1536" s="135" t="s">
        <v>15134</v>
      </c>
      <c r="D1536" s="135">
        <v>13.9</v>
      </c>
      <c r="E1536" s="288">
        <v>4.84</v>
      </c>
      <c r="F1536" s="292">
        <v>67.28</v>
      </c>
      <c r="G1536" s="293"/>
    </row>
    <row r="1537" s="283" customFormat="1" customHeight="1" spans="1:7">
      <c r="A1537" s="288">
        <v>1533</v>
      </c>
      <c r="B1537" s="133" t="s">
        <v>8998</v>
      </c>
      <c r="C1537" s="135" t="s">
        <v>15134</v>
      </c>
      <c r="D1537" s="135">
        <v>7.48</v>
      </c>
      <c r="E1537" s="288">
        <v>4.84</v>
      </c>
      <c r="F1537" s="292">
        <v>36.2</v>
      </c>
      <c r="G1537" s="293"/>
    </row>
    <row r="1538" s="283" customFormat="1" customHeight="1" spans="1:7">
      <c r="A1538" s="288">
        <v>1534</v>
      </c>
      <c r="B1538" s="133" t="s">
        <v>5260</v>
      </c>
      <c r="C1538" s="135" t="s">
        <v>15134</v>
      </c>
      <c r="D1538" s="135">
        <v>5.89</v>
      </c>
      <c r="E1538" s="288">
        <v>4.84</v>
      </c>
      <c r="F1538" s="292">
        <v>28.51</v>
      </c>
      <c r="G1538" s="293"/>
    </row>
    <row r="1539" s="283" customFormat="1" customHeight="1" spans="1:7">
      <c r="A1539" s="288">
        <v>1535</v>
      </c>
      <c r="B1539" s="133" t="s">
        <v>15146</v>
      </c>
      <c r="C1539" s="135" t="s">
        <v>15134</v>
      </c>
      <c r="D1539" s="135">
        <v>5.16</v>
      </c>
      <c r="E1539" s="288">
        <v>4.84</v>
      </c>
      <c r="F1539" s="292">
        <v>24.97</v>
      </c>
      <c r="G1539" s="293"/>
    </row>
    <row r="1540" s="283" customFormat="1" customHeight="1" spans="1:7">
      <c r="A1540" s="288">
        <v>1536</v>
      </c>
      <c r="B1540" s="133" t="s">
        <v>15147</v>
      </c>
      <c r="C1540" s="135" t="s">
        <v>15134</v>
      </c>
      <c r="D1540" s="135">
        <v>5.03</v>
      </c>
      <c r="E1540" s="288">
        <v>4.84</v>
      </c>
      <c r="F1540" s="292">
        <v>24.35</v>
      </c>
      <c r="G1540" s="293"/>
    </row>
    <row r="1541" s="283" customFormat="1" customHeight="1" spans="1:7">
      <c r="A1541" s="288">
        <v>1537</v>
      </c>
      <c r="B1541" s="133" t="s">
        <v>15148</v>
      </c>
      <c r="C1541" s="135" t="s">
        <v>15134</v>
      </c>
      <c r="D1541" s="135">
        <v>4.98</v>
      </c>
      <c r="E1541" s="288">
        <v>4.84</v>
      </c>
      <c r="F1541" s="292">
        <v>24.1</v>
      </c>
      <c r="G1541" s="293"/>
    </row>
    <row r="1542" s="283" customFormat="1" customHeight="1" spans="1:7">
      <c r="A1542" s="288">
        <v>1538</v>
      </c>
      <c r="B1542" s="133" t="s">
        <v>15149</v>
      </c>
      <c r="C1542" s="135" t="s">
        <v>15134</v>
      </c>
      <c r="D1542" s="135">
        <v>4.99</v>
      </c>
      <c r="E1542" s="288">
        <v>4.84</v>
      </c>
      <c r="F1542" s="292">
        <v>24.15</v>
      </c>
      <c r="G1542" s="293"/>
    </row>
    <row r="1543" s="283" customFormat="1" customHeight="1" spans="1:7">
      <c r="A1543" s="288">
        <v>1539</v>
      </c>
      <c r="B1543" s="133" t="s">
        <v>15150</v>
      </c>
      <c r="C1543" s="135" t="s">
        <v>15134</v>
      </c>
      <c r="D1543" s="135">
        <v>12.65</v>
      </c>
      <c r="E1543" s="288">
        <v>4.84</v>
      </c>
      <c r="F1543" s="292">
        <v>61.23</v>
      </c>
      <c r="G1543" s="293"/>
    </row>
    <row r="1544" s="283" customFormat="1" customHeight="1" spans="1:7">
      <c r="A1544" s="288">
        <v>1540</v>
      </c>
      <c r="B1544" s="133" t="s">
        <v>3863</v>
      </c>
      <c r="C1544" s="135" t="s">
        <v>15134</v>
      </c>
      <c r="D1544" s="135">
        <v>7.41</v>
      </c>
      <c r="E1544" s="288">
        <v>4.84</v>
      </c>
      <c r="F1544" s="292">
        <v>35.86</v>
      </c>
      <c r="G1544" s="293"/>
    </row>
    <row r="1545" s="283" customFormat="1" customHeight="1" spans="1:7">
      <c r="A1545" s="288">
        <v>1541</v>
      </c>
      <c r="B1545" s="133" t="s">
        <v>15151</v>
      </c>
      <c r="C1545" s="135" t="s">
        <v>15134</v>
      </c>
      <c r="D1545" s="135">
        <v>19.17</v>
      </c>
      <c r="E1545" s="288">
        <v>4.84</v>
      </c>
      <c r="F1545" s="292">
        <v>92.78</v>
      </c>
      <c r="G1545" s="293"/>
    </row>
    <row r="1546" s="283" customFormat="1" customHeight="1" spans="1:7">
      <c r="A1546" s="288">
        <v>1542</v>
      </c>
      <c r="B1546" s="133" t="s">
        <v>4626</v>
      </c>
      <c r="C1546" s="135" t="s">
        <v>15134</v>
      </c>
      <c r="D1546" s="135">
        <v>10.82</v>
      </c>
      <c r="E1546" s="288">
        <v>4.84</v>
      </c>
      <c r="F1546" s="292">
        <v>52.37</v>
      </c>
      <c r="G1546" s="293"/>
    </row>
    <row r="1547" s="283" customFormat="1" customHeight="1" spans="1:7">
      <c r="A1547" s="288">
        <v>1543</v>
      </c>
      <c r="B1547" s="133" t="s">
        <v>12699</v>
      </c>
      <c r="C1547" s="135" t="s">
        <v>15134</v>
      </c>
      <c r="D1547" s="135">
        <v>6.04</v>
      </c>
      <c r="E1547" s="288">
        <v>4.84</v>
      </c>
      <c r="F1547" s="292">
        <v>29.23</v>
      </c>
      <c r="G1547" s="293"/>
    </row>
    <row r="1548" s="283" customFormat="1" customHeight="1" spans="1:7">
      <c r="A1548" s="288">
        <v>1544</v>
      </c>
      <c r="B1548" s="133" t="s">
        <v>15152</v>
      </c>
      <c r="C1548" s="135" t="s">
        <v>15134</v>
      </c>
      <c r="D1548" s="135">
        <v>3.76</v>
      </c>
      <c r="E1548" s="288">
        <v>4.84</v>
      </c>
      <c r="F1548" s="292">
        <v>18.2</v>
      </c>
      <c r="G1548" s="293"/>
    </row>
    <row r="1549" s="283" customFormat="1" customHeight="1" spans="1:7">
      <c r="A1549" s="288">
        <v>1545</v>
      </c>
      <c r="B1549" s="133" t="s">
        <v>3555</v>
      </c>
      <c r="C1549" s="135" t="s">
        <v>15134</v>
      </c>
      <c r="D1549" s="135">
        <v>5.42</v>
      </c>
      <c r="E1549" s="288">
        <v>4.84</v>
      </c>
      <c r="F1549" s="292">
        <v>26.23</v>
      </c>
      <c r="G1549" s="293"/>
    </row>
    <row r="1550" s="283" customFormat="1" customHeight="1" spans="1:7">
      <c r="A1550" s="288">
        <v>1546</v>
      </c>
      <c r="B1550" s="133" t="s">
        <v>15153</v>
      </c>
      <c r="C1550" s="135" t="s">
        <v>15134</v>
      </c>
      <c r="D1550" s="135">
        <v>14.45</v>
      </c>
      <c r="E1550" s="288">
        <v>4.84</v>
      </c>
      <c r="F1550" s="292">
        <v>69.94</v>
      </c>
      <c r="G1550" s="293"/>
    </row>
    <row r="1551" s="283" customFormat="1" customHeight="1" spans="1:7">
      <c r="A1551" s="288">
        <v>1547</v>
      </c>
      <c r="B1551" s="133" t="s">
        <v>15125</v>
      </c>
      <c r="C1551" s="135" t="s">
        <v>15134</v>
      </c>
      <c r="D1551" s="135">
        <v>6.96</v>
      </c>
      <c r="E1551" s="288">
        <v>4.84</v>
      </c>
      <c r="F1551" s="292">
        <v>33.69</v>
      </c>
      <c r="G1551" s="293"/>
    </row>
    <row r="1552" s="283" customFormat="1" customHeight="1" spans="1:7">
      <c r="A1552" s="288">
        <v>1548</v>
      </c>
      <c r="B1552" s="133" t="s">
        <v>14961</v>
      </c>
      <c r="C1552" s="135" t="s">
        <v>15134</v>
      </c>
      <c r="D1552" s="135">
        <v>11.72</v>
      </c>
      <c r="E1552" s="288">
        <v>4.84</v>
      </c>
      <c r="F1552" s="292">
        <v>56.72</v>
      </c>
      <c r="G1552" s="293"/>
    </row>
    <row r="1553" s="283" customFormat="1" customHeight="1" spans="1:7">
      <c r="A1553" s="288">
        <v>1549</v>
      </c>
      <c r="B1553" s="133" t="s">
        <v>5701</v>
      </c>
      <c r="C1553" s="135" t="s">
        <v>15134</v>
      </c>
      <c r="D1553" s="135">
        <v>5.53</v>
      </c>
      <c r="E1553" s="288">
        <v>4.84</v>
      </c>
      <c r="F1553" s="292">
        <v>26.77</v>
      </c>
      <c r="G1553" s="293"/>
    </row>
    <row r="1554" s="283" customFormat="1" customHeight="1" spans="1:7">
      <c r="A1554" s="288">
        <v>1550</v>
      </c>
      <c r="B1554" s="133" t="s">
        <v>3191</v>
      </c>
      <c r="C1554" s="135" t="s">
        <v>15134</v>
      </c>
      <c r="D1554" s="135">
        <v>23.09</v>
      </c>
      <c r="E1554" s="288">
        <v>4.84</v>
      </c>
      <c r="F1554" s="292">
        <v>111.76</v>
      </c>
      <c r="G1554" s="293"/>
    </row>
    <row r="1555" s="283" customFormat="1" customHeight="1" spans="1:7">
      <c r="A1555" s="288">
        <v>1551</v>
      </c>
      <c r="B1555" s="133" t="s">
        <v>8946</v>
      </c>
      <c r="C1555" s="135" t="s">
        <v>15134</v>
      </c>
      <c r="D1555" s="135">
        <v>1.92</v>
      </c>
      <c r="E1555" s="288">
        <v>4.84</v>
      </c>
      <c r="F1555" s="292">
        <v>9.29</v>
      </c>
      <c r="G1555" s="293"/>
    </row>
    <row r="1556" s="283" customFormat="1" customHeight="1" spans="1:7">
      <c r="A1556" s="288">
        <v>1552</v>
      </c>
      <c r="B1556" s="133" t="s">
        <v>15154</v>
      </c>
      <c r="C1556" s="135" t="s">
        <v>15134</v>
      </c>
      <c r="D1556" s="135">
        <v>8.29</v>
      </c>
      <c r="E1556" s="288">
        <v>4.84</v>
      </c>
      <c r="F1556" s="292">
        <v>40.12</v>
      </c>
      <c r="G1556" s="293"/>
    </row>
    <row r="1557" s="283" customFormat="1" customHeight="1" spans="1:7">
      <c r="A1557" s="288">
        <v>1553</v>
      </c>
      <c r="B1557" s="133" t="s">
        <v>15155</v>
      </c>
      <c r="C1557" s="135" t="s">
        <v>15134</v>
      </c>
      <c r="D1557" s="135">
        <v>21.42</v>
      </c>
      <c r="E1557" s="288">
        <v>4.84</v>
      </c>
      <c r="F1557" s="292">
        <v>103.67</v>
      </c>
      <c r="G1557" s="293"/>
    </row>
    <row r="1558" s="283" customFormat="1" customHeight="1" spans="1:7">
      <c r="A1558" s="288">
        <v>1554</v>
      </c>
      <c r="B1558" s="133" t="s">
        <v>14142</v>
      </c>
      <c r="C1558" s="135" t="s">
        <v>15134</v>
      </c>
      <c r="D1558" s="135">
        <v>3.46</v>
      </c>
      <c r="E1558" s="288">
        <v>4.84</v>
      </c>
      <c r="F1558" s="292">
        <v>16.75</v>
      </c>
      <c r="G1558" s="293"/>
    </row>
    <row r="1559" s="283" customFormat="1" customHeight="1" spans="1:7">
      <c r="A1559" s="288">
        <v>1555</v>
      </c>
      <c r="B1559" s="133" t="s">
        <v>15156</v>
      </c>
      <c r="C1559" s="135" t="s">
        <v>15134</v>
      </c>
      <c r="D1559" s="135">
        <v>3.82</v>
      </c>
      <c r="E1559" s="288">
        <v>4.84</v>
      </c>
      <c r="F1559" s="292">
        <v>18.49</v>
      </c>
      <c r="G1559" s="293"/>
    </row>
    <row r="1560" s="283" customFormat="1" customHeight="1" spans="1:7">
      <c r="A1560" s="288">
        <v>1556</v>
      </c>
      <c r="B1560" s="133" t="s">
        <v>15157</v>
      </c>
      <c r="C1560" s="135" t="s">
        <v>15134</v>
      </c>
      <c r="D1560" s="135">
        <v>7.66</v>
      </c>
      <c r="E1560" s="288">
        <v>4.84</v>
      </c>
      <c r="F1560" s="292">
        <v>37.07</v>
      </c>
      <c r="G1560" s="293"/>
    </row>
    <row r="1561" s="283" customFormat="1" customHeight="1" spans="1:7">
      <c r="A1561" s="288">
        <v>1557</v>
      </c>
      <c r="B1561" s="133" t="s">
        <v>14438</v>
      </c>
      <c r="C1561" s="135" t="s">
        <v>15134</v>
      </c>
      <c r="D1561" s="135">
        <v>4.34</v>
      </c>
      <c r="E1561" s="288">
        <v>4.84</v>
      </c>
      <c r="F1561" s="292">
        <v>21.01</v>
      </c>
      <c r="G1561" s="293"/>
    </row>
    <row r="1562" s="283" customFormat="1" customHeight="1" spans="1:7">
      <c r="A1562" s="288">
        <v>1558</v>
      </c>
      <c r="B1562" s="133" t="s">
        <v>6268</v>
      </c>
      <c r="C1562" s="135" t="s">
        <v>15134</v>
      </c>
      <c r="D1562" s="135">
        <v>22.49</v>
      </c>
      <c r="E1562" s="288">
        <v>4.84</v>
      </c>
      <c r="F1562" s="292">
        <v>108.85</v>
      </c>
      <c r="G1562" s="293"/>
    </row>
    <row r="1563" s="283" customFormat="1" customHeight="1" spans="1:7">
      <c r="A1563" s="288">
        <v>1559</v>
      </c>
      <c r="B1563" s="133" t="s">
        <v>3918</v>
      </c>
      <c r="C1563" s="135" t="s">
        <v>15134</v>
      </c>
      <c r="D1563" s="135">
        <v>9.76</v>
      </c>
      <c r="E1563" s="288">
        <v>4.84</v>
      </c>
      <c r="F1563" s="292">
        <v>47.24</v>
      </c>
      <c r="G1563" s="293"/>
    </row>
    <row r="1564" s="283" customFormat="1" customHeight="1" spans="1:7">
      <c r="A1564" s="288">
        <v>1560</v>
      </c>
      <c r="B1564" s="133" t="s">
        <v>15158</v>
      </c>
      <c r="C1564" s="135" t="s">
        <v>15134</v>
      </c>
      <c r="D1564" s="135">
        <v>22.73</v>
      </c>
      <c r="E1564" s="288">
        <v>4.84</v>
      </c>
      <c r="F1564" s="292">
        <v>110.01</v>
      </c>
      <c r="G1564" s="293"/>
    </row>
    <row r="1565" s="283" customFormat="1" customHeight="1" spans="1:7">
      <c r="A1565" s="288">
        <v>1561</v>
      </c>
      <c r="B1565" s="133" t="s">
        <v>3812</v>
      </c>
      <c r="C1565" s="135" t="s">
        <v>15134</v>
      </c>
      <c r="D1565" s="135">
        <v>3.75</v>
      </c>
      <c r="E1565" s="288">
        <v>4.84</v>
      </c>
      <c r="F1565" s="292">
        <v>18.15</v>
      </c>
      <c r="G1565" s="293"/>
    </row>
    <row r="1566" s="283" customFormat="1" customHeight="1" spans="1:7">
      <c r="A1566" s="288">
        <v>1562</v>
      </c>
      <c r="B1566" s="133" t="s">
        <v>2747</v>
      </c>
      <c r="C1566" s="135" t="s">
        <v>15134</v>
      </c>
      <c r="D1566" s="135">
        <v>6.28</v>
      </c>
      <c r="E1566" s="288">
        <v>4.84</v>
      </c>
      <c r="F1566" s="292">
        <v>30.4</v>
      </c>
      <c r="G1566" s="293"/>
    </row>
    <row r="1567" s="283" customFormat="1" customHeight="1" spans="1:7">
      <c r="A1567" s="288">
        <v>1563</v>
      </c>
      <c r="B1567" s="133" t="s">
        <v>15159</v>
      </c>
      <c r="C1567" s="135" t="s">
        <v>15134</v>
      </c>
      <c r="D1567" s="135">
        <v>9.25</v>
      </c>
      <c r="E1567" s="288">
        <v>4.84</v>
      </c>
      <c r="F1567" s="292">
        <v>44.77</v>
      </c>
      <c r="G1567" s="293"/>
    </row>
    <row r="1568" s="283" customFormat="1" customHeight="1" spans="1:7">
      <c r="A1568" s="288">
        <v>1564</v>
      </c>
      <c r="B1568" s="133" t="s">
        <v>15160</v>
      </c>
      <c r="C1568" s="135" t="s">
        <v>15134</v>
      </c>
      <c r="D1568" s="135">
        <v>14.82</v>
      </c>
      <c r="E1568" s="288">
        <v>4.84</v>
      </c>
      <c r="F1568" s="292">
        <v>71.73</v>
      </c>
      <c r="G1568" s="293"/>
    </row>
    <row r="1569" s="283" customFormat="1" customHeight="1" spans="1:7">
      <c r="A1569" s="288">
        <v>1565</v>
      </c>
      <c r="B1569" s="133" t="s">
        <v>15161</v>
      </c>
      <c r="C1569" s="135" t="s">
        <v>15134</v>
      </c>
      <c r="D1569" s="135">
        <v>9.87</v>
      </c>
      <c r="E1569" s="288">
        <v>4.84</v>
      </c>
      <c r="F1569" s="292">
        <v>47.77</v>
      </c>
      <c r="G1569" s="293"/>
    </row>
    <row r="1570" s="283" customFormat="1" customHeight="1" spans="1:7">
      <c r="A1570" s="288">
        <v>1566</v>
      </c>
      <c r="B1570" s="133" t="s">
        <v>15162</v>
      </c>
      <c r="C1570" s="135" t="s">
        <v>15134</v>
      </c>
      <c r="D1570" s="135">
        <v>3.67</v>
      </c>
      <c r="E1570" s="288">
        <v>4.84</v>
      </c>
      <c r="F1570" s="292">
        <v>17.76</v>
      </c>
      <c r="G1570" s="293"/>
    </row>
    <row r="1571" s="283" customFormat="1" customHeight="1" spans="1:7">
      <c r="A1571" s="288">
        <v>1567</v>
      </c>
      <c r="B1571" s="133" t="s">
        <v>1140</v>
      </c>
      <c r="C1571" s="135" t="s">
        <v>15134</v>
      </c>
      <c r="D1571" s="135">
        <v>3.69</v>
      </c>
      <c r="E1571" s="288">
        <v>4.84</v>
      </c>
      <c r="F1571" s="292">
        <v>17.86</v>
      </c>
      <c r="G1571" s="293"/>
    </row>
    <row r="1572" s="283" customFormat="1" customHeight="1" spans="1:7">
      <c r="A1572" s="288">
        <v>1568</v>
      </c>
      <c r="B1572" s="133" t="s">
        <v>15163</v>
      </c>
      <c r="C1572" s="135" t="s">
        <v>15134</v>
      </c>
      <c r="D1572" s="135">
        <v>8.39</v>
      </c>
      <c r="E1572" s="288">
        <v>4.84</v>
      </c>
      <c r="F1572" s="292">
        <v>40.61</v>
      </c>
      <c r="G1572" s="293"/>
    </row>
    <row r="1573" s="283" customFormat="1" customHeight="1" spans="1:7">
      <c r="A1573" s="288">
        <v>1569</v>
      </c>
      <c r="B1573" s="133" t="s">
        <v>15164</v>
      </c>
      <c r="C1573" s="135" t="s">
        <v>15134</v>
      </c>
      <c r="D1573" s="135">
        <v>3.79</v>
      </c>
      <c r="E1573" s="288">
        <v>4.84</v>
      </c>
      <c r="F1573" s="292">
        <v>18.34</v>
      </c>
      <c r="G1573" s="293"/>
    </row>
    <row r="1574" s="283" customFormat="1" customHeight="1" spans="1:7">
      <c r="A1574" s="288">
        <v>1570</v>
      </c>
      <c r="B1574" s="133" t="s">
        <v>2667</v>
      </c>
      <c r="C1574" s="135" t="s">
        <v>15165</v>
      </c>
      <c r="D1574" s="135">
        <v>4.95</v>
      </c>
      <c r="E1574" s="288">
        <v>4.84</v>
      </c>
      <c r="F1574" s="292">
        <v>23.96</v>
      </c>
      <c r="G1574" s="293"/>
    </row>
    <row r="1575" s="283" customFormat="1" customHeight="1" spans="1:7">
      <c r="A1575" s="288">
        <v>1571</v>
      </c>
      <c r="B1575" s="133" t="s">
        <v>15166</v>
      </c>
      <c r="C1575" s="135" t="s">
        <v>15165</v>
      </c>
      <c r="D1575" s="135">
        <v>16.63</v>
      </c>
      <c r="E1575" s="288">
        <v>4.84</v>
      </c>
      <c r="F1575" s="292">
        <v>80.49</v>
      </c>
      <c r="G1575" s="293"/>
    </row>
    <row r="1576" s="283" customFormat="1" customHeight="1" spans="1:7">
      <c r="A1576" s="288">
        <v>1572</v>
      </c>
      <c r="B1576" s="133" t="s">
        <v>15167</v>
      </c>
      <c r="C1576" s="135" t="s">
        <v>15165</v>
      </c>
      <c r="D1576" s="135">
        <v>4.14</v>
      </c>
      <c r="E1576" s="288">
        <v>4.84</v>
      </c>
      <c r="F1576" s="292">
        <v>20.04</v>
      </c>
      <c r="G1576" s="293"/>
    </row>
    <row r="1577" s="283" customFormat="1" customHeight="1" spans="1:7">
      <c r="A1577" s="288">
        <v>1573</v>
      </c>
      <c r="B1577" s="133" t="s">
        <v>15168</v>
      </c>
      <c r="C1577" s="135" t="s">
        <v>15165</v>
      </c>
      <c r="D1577" s="135">
        <v>6.82</v>
      </c>
      <c r="E1577" s="288">
        <v>4.84</v>
      </c>
      <c r="F1577" s="292">
        <v>33.01</v>
      </c>
      <c r="G1577" s="293"/>
    </row>
    <row r="1578" s="283" customFormat="1" customHeight="1" spans="1:7">
      <c r="A1578" s="288">
        <v>1574</v>
      </c>
      <c r="B1578" s="133" t="s">
        <v>14583</v>
      </c>
      <c r="C1578" s="135" t="s">
        <v>15165</v>
      </c>
      <c r="D1578" s="135">
        <v>4.12</v>
      </c>
      <c r="E1578" s="288">
        <v>4.84</v>
      </c>
      <c r="F1578" s="292">
        <v>19.94</v>
      </c>
      <c r="G1578" s="293"/>
    </row>
    <row r="1579" s="283" customFormat="1" customHeight="1" spans="1:7">
      <c r="A1579" s="288">
        <v>1575</v>
      </c>
      <c r="B1579" s="133" t="s">
        <v>15169</v>
      </c>
      <c r="C1579" s="135" t="s">
        <v>15165</v>
      </c>
      <c r="D1579" s="135">
        <v>12.29</v>
      </c>
      <c r="E1579" s="288">
        <v>4.84</v>
      </c>
      <c r="F1579" s="292">
        <v>59.48</v>
      </c>
      <c r="G1579" s="293"/>
    </row>
    <row r="1580" s="283" customFormat="1" customHeight="1" spans="1:7">
      <c r="A1580" s="288">
        <v>1576</v>
      </c>
      <c r="B1580" s="133" t="s">
        <v>3675</v>
      </c>
      <c r="C1580" s="135" t="s">
        <v>15165</v>
      </c>
      <c r="D1580" s="135">
        <v>13.37</v>
      </c>
      <c r="E1580" s="288">
        <v>4.84</v>
      </c>
      <c r="F1580" s="292">
        <v>64.71</v>
      </c>
      <c r="G1580" s="293"/>
    </row>
    <row r="1581" s="283" customFormat="1" customHeight="1" spans="1:7">
      <c r="A1581" s="288">
        <v>1577</v>
      </c>
      <c r="B1581" s="133" t="s">
        <v>15170</v>
      </c>
      <c r="C1581" s="135" t="s">
        <v>15165</v>
      </c>
      <c r="D1581" s="135">
        <v>4.81</v>
      </c>
      <c r="E1581" s="288">
        <v>4.84</v>
      </c>
      <c r="F1581" s="292">
        <v>23.28</v>
      </c>
      <c r="G1581" s="293"/>
    </row>
    <row r="1582" s="283" customFormat="1" customHeight="1" spans="1:7">
      <c r="A1582" s="288">
        <v>1578</v>
      </c>
      <c r="B1582" s="133" t="s">
        <v>3453</v>
      </c>
      <c r="C1582" s="135" t="s">
        <v>15165</v>
      </c>
      <c r="D1582" s="135">
        <v>10.38</v>
      </c>
      <c r="E1582" s="288">
        <v>4.84</v>
      </c>
      <c r="F1582" s="292">
        <v>50.24</v>
      </c>
      <c r="G1582" s="293"/>
    </row>
    <row r="1583" s="283" customFormat="1" customHeight="1" spans="1:7">
      <c r="A1583" s="288">
        <v>1579</v>
      </c>
      <c r="B1583" s="133" t="s">
        <v>3319</v>
      </c>
      <c r="C1583" s="135" t="s">
        <v>15165</v>
      </c>
      <c r="D1583" s="135">
        <v>5.51</v>
      </c>
      <c r="E1583" s="288">
        <v>4.84</v>
      </c>
      <c r="F1583" s="292">
        <v>26.67</v>
      </c>
      <c r="G1583" s="293"/>
    </row>
    <row r="1584" s="283" customFormat="1" customHeight="1" spans="1:7">
      <c r="A1584" s="288">
        <v>1580</v>
      </c>
      <c r="B1584" s="133" t="s">
        <v>3375</v>
      </c>
      <c r="C1584" s="135" t="s">
        <v>15165</v>
      </c>
      <c r="D1584" s="135">
        <v>3.56</v>
      </c>
      <c r="E1584" s="288">
        <v>4.84</v>
      </c>
      <c r="F1584" s="292">
        <v>17.23</v>
      </c>
      <c r="G1584" s="293"/>
    </row>
    <row r="1585" s="283" customFormat="1" customHeight="1" spans="1:7">
      <c r="A1585" s="288">
        <v>1581</v>
      </c>
      <c r="B1585" s="133" t="s">
        <v>15171</v>
      </c>
      <c r="C1585" s="135" t="s">
        <v>15165</v>
      </c>
      <c r="D1585" s="135">
        <v>16.36</v>
      </c>
      <c r="E1585" s="288">
        <v>4.84</v>
      </c>
      <c r="F1585" s="292">
        <v>79.18</v>
      </c>
      <c r="G1585" s="293"/>
    </row>
    <row r="1586" s="283" customFormat="1" customHeight="1" spans="1:7">
      <c r="A1586" s="288">
        <v>1582</v>
      </c>
      <c r="B1586" s="133" t="s">
        <v>12758</v>
      </c>
      <c r="C1586" s="135" t="s">
        <v>15165</v>
      </c>
      <c r="D1586" s="135">
        <v>5.09</v>
      </c>
      <c r="E1586" s="288">
        <v>4.84</v>
      </c>
      <c r="F1586" s="292">
        <v>24.64</v>
      </c>
      <c r="G1586" s="293"/>
    </row>
    <row r="1587" s="283" customFormat="1" customHeight="1" spans="1:7">
      <c r="A1587" s="288">
        <v>1583</v>
      </c>
      <c r="B1587" s="133" t="s">
        <v>15172</v>
      </c>
      <c r="C1587" s="135" t="s">
        <v>15165</v>
      </c>
      <c r="D1587" s="135">
        <v>8.62</v>
      </c>
      <c r="E1587" s="288">
        <v>4.84</v>
      </c>
      <c r="F1587" s="292">
        <v>41.72</v>
      </c>
      <c r="G1587" s="293"/>
    </row>
    <row r="1588" s="283" customFormat="1" customHeight="1" spans="1:7">
      <c r="A1588" s="288">
        <v>1584</v>
      </c>
      <c r="B1588" s="133" t="s">
        <v>1273</v>
      </c>
      <c r="C1588" s="135" t="s">
        <v>15165</v>
      </c>
      <c r="D1588" s="135">
        <v>4.52</v>
      </c>
      <c r="E1588" s="288">
        <v>4.84</v>
      </c>
      <c r="F1588" s="292">
        <v>21.88</v>
      </c>
      <c r="G1588" s="293"/>
    </row>
    <row r="1589" s="283" customFormat="1" customHeight="1" spans="1:7">
      <c r="A1589" s="288">
        <v>1585</v>
      </c>
      <c r="B1589" s="133" t="s">
        <v>15173</v>
      </c>
      <c r="C1589" s="135" t="s">
        <v>15165</v>
      </c>
      <c r="D1589" s="135">
        <v>7.13</v>
      </c>
      <c r="E1589" s="288">
        <v>4.84</v>
      </c>
      <c r="F1589" s="292">
        <v>34.51</v>
      </c>
      <c r="G1589" s="293"/>
    </row>
    <row r="1590" s="283" customFormat="1" customHeight="1" spans="1:7">
      <c r="A1590" s="288">
        <v>1586</v>
      </c>
      <c r="B1590" s="133" t="s">
        <v>15174</v>
      </c>
      <c r="C1590" s="135" t="s">
        <v>15165</v>
      </c>
      <c r="D1590" s="135">
        <v>17.62</v>
      </c>
      <c r="E1590" s="288">
        <v>4.84</v>
      </c>
      <c r="F1590" s="292">
        <v>85.28</v>
      </c>
      <c r="G1590" s="293"/>
    </row>
    <row r="1591" s="283" customFormat="1" customHeight="1" spans="1:7">
      <c r="A1591" s="288">
        <v>1587</v>
      </c>
      <c r="B1591" s="133" t="s">
        <v>5276</v>
      </c>
      <c r="C1591" s="135" t="s">
        <v>15165</v>
      </c>
      <c r="D1591" s="135">
        <v>5.01</v>
      </c>
      <c r="E1591" s="288">
        <v>4.84</v>
      </c>
      <c r="F1591" s="292">
        <v>24.25</v>
      </c>
      <c r="G1591" s="293"/>
    </row>
    <row r="1592" s="283" customFormat="1" customHeight="1" spans="1:7">
      <c r="A1592" s="288">
        <v>1588</v>
      </c>
      <c r="B1592" s="133" t="s">
        <v>3449</v>
      </c>
      <c r="C1592" s="135" t="s">
        <v>15165</v>
      </c>
      <c r="D1592" s="135">
        <v>5.97</v>
      </c>
      <c r="E1592" s="288">
        <v>4.84</v>
      </c>
      <c r="F1592" s="292">
        <v>28.89</v>
      </c>
      <c r="G1592" s="293"/>
    </row>
    <row r="1593" s="283" customFormat="1" customHeight="1" spans="1:7">
      <c r="A1593" s="288">
        <v>1589</v>
      </c>
      <c r="B1593" s="133" t="s">
        <v>15175</v>
      </c>
      <c r="C1593" s="135" t="s">
        <v>15165</v>
      </c>
      <c r="D1593" s="135">
        <v>4.98</v>
      </c>
      <c r="E1593" s="288">
        <v>4.84</v>
      </c>
      <c r="F1593" s="292">
        <v>24.1</v>
      </c>
      <c r="G1593" s="293"/>
    </row>
    <row r="1594" s="283" customFormat="1" customHeight="1" spans="1:7">
      <c r="A1594" s="288">
        <v>1590</v>
      </c>
      <c r="B1594" s="133" t="s">
        <v>15176</v>
      </c>
      <c r="C1594" s="135" t="s">
        <v>15165</v>
      </c>
      <c r="D1594" s="135">
        <v>5</v>
      </c>
      <c r="E1594" s="288">
        <v>4.84</v>
      </c>
      <c r="F1594" s="292">
        <v>24.2</v>
      </c>
      <c r="G1594" s="293"/>
    </row>
    <row r="1595" s="283" customFormat="1" customHeight="1" spans="1:7">
      <c r="A1595" s="288">
        <v>1591</v>
      </c>
      <c r="B1595" s="133" t="s">
        <v>4135</v>
      </c>
      <c r="C1595" s="135" t="s">
        <v>15165</v>
      </c>
      <c r="D1595" s="135">
        <v>5.11</v>
      </c>
      <c r="E1595" s="288">
        <v>4.84</v>
      </c>
      <c r="F1595" s="292">
        <v>24.73</v>
      </c>
      <c r="G1595" s="293"/>
    </row>
    <row r="1596" s="283" customFormat="1" customHeight="1" spans="1:7">
      <c r="A1596" s="288">
        <v>1592</v>
      </c>
      <c r="B1596" s="133" t="s">
        <v>2390</v>
      </c>
      <c r="C1596" s="135" t="s">
        <v>15165</v>
      </c>
      <c r="D1596" s="135">
        <v>7.83</v>
      </c>
      <c r="E1596" s="288">
        <v>4.84</v>
      </c>
      <c r="F1596" s="292">
        <v>37.9</v>
      </c>
      <c r="G1596" s="293"/>
    </row>
    <row r="1597" s="283" customFormat="1" customHeight="1" spans="1:7">
      <c r="A1597" s="288">
        <v>1593</v>
      </c>
      <c r="B1597" s="133" t="s">
        <v>15177</v>
      </c>
      <c r="C1597" s="135" t="s">
        <v>15165</v>
      </c>
      <c r="D1597" s="135">
        <v>8.19</v>
      </c>
      <c r="E1597" s="288">
        <v>4.84</v>
      </c>
      <c r="F1597" s="292">
        <v>39.64</v>
      </c>
      <c r="G1597" s="293"/>
    </row>
    <row r="1598" s="283" customFormat="1" customHeight="1" spans="1:7">
      <c r="A1598" s="288">
        <v>1594</v>
      </c>
      <c r="B1598" s="133" t="s">
        <v>3305</v>
      </c>
      <c r="C1598" s="135" t="s">
        <v>15165</v>
      </c>
      <c r="D1598" s="135">
        <v>11.76</v>
      </c>
      <c r="E1598" s="288">
        <v>4.84</v>
      </c>
      <c r="F1598" s="292">
        <v>56.92</v>
      </c>
      <c r="G1598" s="293"/>
    </row>
    <row r="1599" s="283" customFormat="1" customHeight="1" spans="1:7">
      <c r="A1599" s="288">
        <v>1595</v>
      </c>
      <c r="B1599" s="133" t="s">
        <v>12374</v>
      </c>
      <c r="C1599" s="135" t="s">
        <v>15165</v>
      </c>
      <c r="D1599" s="135">
        <v>10.25</v>
      </c>
      <c r="E1599" s="288">
        <v>4.84</v>
      </c>
      <c r="F1599" s="292">
        <v>49.61</v>
      </c>
      <c r="G1599" s="293"/>
    </row>
    <row r="1600" s="283" customFormat="1" customHeight="1" spans="1:7">
      <c r="A1600" s="288">
        <v>1596</v>
      </c>
      <c r="B1600" s="133" t="s">
        <v>3815</v>
      </c>
      <c r="C1600" s="135" t="s">
        <v>15165</v>
      </c>
      <c r="D1600" s="135">
        <v>8.46</v>
      </c>
      <c r="E1600" s="288">
        <v>4.84</v>
      </c>
      <c r="F1600" s="292">
        <v>40.95</v>
      </c>
      <c r="G1600" s="293"/>
    </row>
    <row r="1601" s="283" customFormat="1" customHeight="1" spans="1:7">
      <c r="A1601" s="288">
        <v>1597</v>
      </c>
      <c r="B1601" s="133" t="s">
        <v>15178</v>
      </c>
      <c r="C1601" s="135" t="s">
        <v>15165</v>
      </c>
      <c r="D1601" s="135">
        <v>6.98</v>
      </c>
      <c r="E1601" s="288">
        <v>4.84</v>
      </c>
      <c r="F1601" s="292">
        <v>33.78</v>
      </c>
      <c r="G1601" s="293"/>
    </row>
    <row r="1602" s="283" customFormat="1" customHeight="1" spans="1:7">
      <c r="A1602" s="288">
        <v>1598</v>
      </c>
      <c r="B1602" s="133" t="s">
        <v>3599</v>
      </c>
      <c r="C1602" s="135" t="s">
        <v>15165</v>
      </c>
      <c r="D1602" s="135">
        <v>5.98</v>
      </c>
      <c r="E1602" s="288">
        <v>4.84</v>
      </c>
      <c r="F1602" s="292">
        <v>28.94</v>
      </c>
      <c r="G1602" s="293"/>
    </row>
    <row r="1603" s="283" customFormat="1" customHeight="1" spans="1:7">
      <c r="A1603" s="288">
        <v>1599</v>
      </c>
      <c r="B1603" s="133" t="s">
        <v>15179</v>
      </c>
      <c r="C1603" s="135" t="s">
        <v>15165</v>
      </c>
      <c r="D1603" s="135">
        <v>6.84</v>
      </c>
      <c r="E1603" s="288">
        <v>4.84</v>
      </c>
      <c r="F1603" s="292">
        <v>33.11</v>
      </c>
      <c r="G1603" s="293"/>
    </row>
    <row r="1604" s="283" customFormat="1" customHeight="1" spans="1:7">
      <c r="A1604" s="288">
        <v>1600</v>
      </c>
      <c r="B1604" s="133" t="s">
        <v>15180</v>
      </c>
      <c r="C1604" s="135" t="s">
        <v>15165</v>
      </c>
      <c r="D1604" s="135">
        <v>5.34</v>
      </c>
      <c r="E1604" s="288">
        <v>4.84</v>
      </c>
      <c r="F1604" s="292">
        <v>25.85</v>
      </c>
      <c r="G1604" s="293"/>
    </row>
    <row r="1605" s="283" customFormat="1" customHeight="1" spans="1:7">
      <c r="A1605" s="288">
        <v>1601</v>
      </c>
      <c r="B1605" s="133" t="s">
        <v>6608</v>
      </c>
      <c r="C1605" s="135" t="s">
        <v>15165</v>
      </c>
      <c r="D1605" s="135">
        <v>5.2</v>
      </c>
      <c r="E1605" s="288">
        <v>4.84</v>
      </c>
      <c r="F1605" s="292">
        <v>25.17</v>
      </c>
      <c r="G1605" s="293"/>
    </row>
    <row r="1606" s="283" customFormat="1" customHeight="1" spans="1:7">
      <c r="A1606" s="288">
        <v>1602</v>
      </c>
      <c r="B1606" s="133" t="s">
        <v>15181</v>
      </c>
      <c r="C1606" s="135" t="s">
        <v>15165</v>
      </c>
      <c r="D1606" s="135">
        <v>10.21</v>
      </c>
      <c r="E1606" s="288">
        <v>4.84</v>
      </c>
      <c r="F1606" s="292">
        <v>49.42</v>
      </c>
      <c r="G1606" s="293"/>
    </row>
    <row r="1607" s="283" customFormat="1" customHeight="1" spans="1:7">
      <c r="A1607" s="288">
        <v>1603</v>
      </c>
      <c r="B1607" s="133" t="s">
        <v>15097</v>
      </c>
      <c r="C1607" s="135" t="s">
        <v>15165</v>
      </c>
      <c r="D1607" s="135">
        <v>4.47</v>
      </c>
      <c r="E1607" s="288">
        <v>4.84</v>
      </c>
      <c r="F1607" s="292">
        <v>21.63</v>
      </c>
      <c r="G1607" s="293"/>
    </row>
    <row r="1608" s="283" customFormat="1" customHeight="1" spans="1:7">
      <c r="A1608" s="288">
        <v>1604</v>
      </c>
      <c r="B1608" s="133" t="s">
        <v>15182</v>
      </c>
      <c r="C1608" s="135" t="s">
        <v>15165</v>
      </c>
      <c r="D1608" s="135">
        <v>6.61</v>
      </c>
      <c r="E1608" s="288">
        <v>4.84</v>
      </c>
      <c r="F1608" s="292">
        <v>31.99</v>
      </c>
      <c r="G1608" s="293"/>
    </row>
    <row r="1609" s="283" customFormat="1" customHeight="1" spans="1:7">
      <c r="A1609" s="288">
        <v>1605</v>
      </c>
      <c r="B1609" s="133" t="s">
        <v>15183</v>
      </c>
      <c r="C1609" s="135" t="s">
        <v>15165</v>
      </c>
      <c r="D1609" s="135">
        <v>11.28</v>
      </c>
      <c r="E1609" s="288">
        <v>4.84</v>
      </c>
      <c r="F1609" s="292">
        <v>54.6</v>
      </c>
      <c r="G1609" s="293"/>
    </row>
    <row r="1610" s="283" customFormat="1" customHeight="1" spans="1:7">
      <c r="A1610" s="288">
        <v>1606</v>
      </c>
      <c r="B1610" s="133" t="s">
        <v>13720</v>
      </c>
      <c r="C1610" s="135" t="s">
        <v>15165</v>
      </c>
      <c r="D1610" s="135">
        <v>2.88</v>
      </c>
      <c r="E1610" s="288">
        <v>4.84</v>
      </c>
      <c r="F1610" s="292">
        <v>13.94</v>
      </c>
      <c r="G1610" s="293"/>
    </row>
    <row r="1611" s="283" customFormat="1" customHeight="1" spans="1:7">
      <c r="A1611" s="288">
        <v>1607</v>
      </c>
      <c r="B1611" s="133" t="s">
        <v>15184</v>
      </c>
      <c r="C1611" s="135" t="s">
        <v>15165</v>
      </c>
      <c r="D1611" s="135">
        <v>14.19</v>
      </c>
      <c r="E1611" s="288">
        <v>4.84</v>
      </c>
      <c r="F1611" s="292">
        <v>68.68</v>
      </c>
      <c r="G1611" s="293"/>
    </row>
    <row r="1612" s="283" customFormat="1" customHeight="1" spans="1:7">
      <c r="A1612" s="288">
        <v>1608</v>
      </c>
      <c r="B1612" s="133" t="s">
        <v>3360</v>
      </c>
      <c r="C1612" s="135" t="s">
        <v>15165</v>
      </c>
      <c r="D1612" s="135">
        <v>4.36</v>
      </c>
      <c r="E1612" s="288">
        <v>4.84</v>
      </c>
      <c r="F1612" s="292">
        <v>21.1</v>
      </c>
      <c r="G1612" s="293"/>
    </row>
    <row r="1613" s="283" customFormat="1" customHeight="1" spans="1:7">
      <c r="A1613" s="288">
        <v>1609</v>
      </c>
      <c r="B1613" s="133" t="s">
        <v>14598</v>
      </c>
      <c r="C1613" s="135" t="s">
        <v>15165</v>
      </c>
      <c r="D1613" s="135">
        <v>10.27</v>
      </c>
      <c r="E1613" s="288">
        <v>4.84</v>
      </c>
      <c r="F1613" s="292">
        <v>49.71</v>
      </c>
      <c r="G1613" s="293"/>
    </row>
    <row r="1614" s="283" customFormat="1" customHeight="1" spans="1:7">
      <c r="A1614" s="288">
        <v>1610</v>
      </c>
      <c r="B1614" s="133" t="s">
        <v>15185</v>
      </c>
      <c r="C1614" s="135" t="s">
        <v>15165</v>
      </c>
      <c r="D1614" s="135">
        <v>5.04</v>
      </c>
      <c r="E1614" s="288">
        <v>4.84</v>
      </c>
      <c r="F1614" s="292">
        <v>24.39</v>
      </c>
      <c r="G1614" s="293"/>
    </row>
    <row r="1615" s="283" customFormat="1" customHeight="1" spans="1:7">
      <c r="A1615" s="288">
        <v>1611</v>
      </c>
      <c r="B1615" s="133" t="s">
        <v>15186</v>
      </c>
      <c r="C1615" s="135" t="s">
        <v>15165</v>
      </c>
      <c r="D1615" s="135">
        <v>1.43</v>
      </c>
      <c r="E1615" s="288">
        <v>4.84</v>
      </c>
      <c r="F1615" s="292">
        <v>6.92</v>
      </c>
      <c r="G1615" s="293"/>
    </row>
    <row r="1616" s="283" customFormat="1" customHeight="1" spans="1:7">
      <c r="A1616" s="288">
        <v>1612</v>
      </c>
      <c r="B1616" s="133" t="s">
        <v>15187</v>
      </c>
      <c r="C1616" s="135" t="s">
        <v>15165</v>
      </c>
      <c r="D1616" s="135">
        <v>13.4</v>
      </c>
      <c r="E1616" s="288">
        <v>4.84</v>
      </c>
      <c r="F1616" s="292">
        <v>64.86</v>
      </c>
      <c r="G1616" s="293"/>
    </row>
    <row r="1617" s="283" customFormat="1" customHeight="1" spans="1:7">
      <c r="A1617" s="288">
        <v>1613</v>
      </c>
      <c r="B1617" s="133" t="s">
        <v>5371</v>
      </c>
      <c r="C1617" s="135" t="s">
        <v>15165</v>
      </c>
      <c r="D1617" s="135">
        <v>3.56</v>
      </c>
      <c r="E1617" s="288">
        <v>4.84</v>
      </c>
      <c r="F1617" s="292">
        <v>17.23</v>
      </c>
      <c r="G1617" s="293"/>
    </row>
    <row r="1618" s="283" customFormat="1" customHeight="1" spans="1:7">
      <c r="A1618" s="288">
        <v>1614</v>
      </c>
      <c r="B1618" s="133" t="s">
        <v>15188</v>
      </c>
      <c r="C1618" s="135" t="s">
        <v>15165</v>
      </c>
      <c r="D1618" s="135">
        <v>11.43</v>
      </c>
      <c r="E1618" s="288">
        <v>4.84</v>
      </c>
      <c r="F1618" s="292">
        <v>55.32</v>
      </c>
      <c r="G1618" s="293"/>
    </row>
    <row r="1619" s="283" customFormat="1" customHeight="1" spans="1:7">
      <c r="A1619" s="288">
        <v>1615</v>
      </c>
      <c r="B1619" s="133" t="s">
        <v>13711</v>
      </c>
      <c r="C1619" s="135" t="s">
        <v>15165</v>
      </c>
      <c r="D1619" s="135">
        <v>10.9</v>
      </c>
      <c r="E1619" s="288">
        <v>4.84</v>
      </c>
      <c r="F1619" s="292">
        <v>52.76</v>
      </c>
      <c r="G1619" s="293"/>
    </row>
    <row r="1620" s="283" customFormat="1" customHeight="1" spans="1:7">
      <c r="A1620" s="288">
        <v>1616</v>
      </c>
      <c r="B1620" s="133" t="s">
        <v>14588</v>
      </c>
      <c r="C1620" s="135" t="s">
        <v>15165</v>
      </c>
      <c r="D1620" s="135">
        <v>11.49</v>
      </c>
      <c r="E1620" s="288">
        <v>4.84</v>
      </c>
      <c r="F1620" s="292">
        <v>55.61</v>
      </c>
      <c r="G1620" s="293"/>
    </row>
    <row r="1621" s="283" customFormat="1" customHeight="1" spans="1:7">
      <c r="A1621" s="288">
        <v>1617</v>
      </c>
      <c r="B1621" s="338" t="s">
        <v>14600</v>
      </c>
      <c r="C1621" s="135" t="s">
        <v>15165</v>
      </c>
      <c r="D1621" s="135">
        <v>8.76</v>
      </c>
      <c r="E1621" s="288">
        <v>4.84</v>
      </c>
      <c r="F1621" s="292">
        <v>42.4</v>
      </c>
      <c r="G1621" s="293"/>
    </row>
    <row r="1622" s="283" customFormat="1" customHeight="1" spans="1:7">
      <c r="A1622" s="288">
        <v>1618</v>
      </c>
      <c r="B1622" s="133" t="s">
        <v>4862</v>
      </c>
      <c r="C1622" s="135" t="s">
        <v>15165</v>
      </c>
      <c r="D1622" s="135">
        <v>5.35</v>
      </c>
      <c r="E1622" s="288">
        <v>4.84</v>
      </c>
      <c r="F1622" s="292">
        <v>25.89</v>
      </c>
      <c r="G1622" s="293"/>
    </row>
    <row r="1623" s="283" customFormat="1" customHeight="1" spans="1:7">
      <c r="A1623" s="288">
        <v>1619</v>
      </c>
      <c r="B1623" s="133" t="s">
        <v>5297</v>
      </c>
      <c r="C1623" s="135" t="s">
        <v>15165</v>
      </c>
      <c r="D1623" s="135">
        <v>5.72</v>
      </c>
      <c r="E1623" s="288">
        <v>4.84</v>
      </c>
      <c r="F1623" s="292">
        <v>27.68</v>
      </c>
      <c r="G1623" s="293"/>
    </row>
    <row r="1624" s="283" customFormat="1" customHeight="1" spans="1:7">
      <c r="A1624" s="288">
        <v>1620</v>
      </c>
      <c r="B1624" s="133" t="s">
        <v>6035</v>
      </c>
      <c r="C1624" s="135" t="s">
        <v>15165</v>
      </c>
      <c r="D1624" s="135">
        <v>9.12</v>
      </c>
      <c r="E1624" s="288">
        <v>4.84</v>
      </c>
      <c r="F1624" s="292">
        <v>44.14</v>
      </c>
      <c r="G1624" s="293"/>
    </row>
    <row r="1625" s="283" customFormat="1" customHeight="1" spans="1:7">
      <c r="A1625" s="288">
        <v>1621</v>
      </c>
      <c r="B1625" s="133" t="s">
        <v>15189</v>
      </c>
      <c r="C1625" s="135" t="s">
        <v>15165</v>
      </c>
      <c r="D1625" s="135">
        <v>6.71</v>
      </c>
      <c r="E1625" s="288">
        <v>4.84</v>
      </c>
      <c r="F1625" s="292">
        <v>32.48</v>
      </c>
      <c r="G1625" s="293"/>
    </row>
    <row r="1626" s="283" customFormat="1" customHeight="1" spans="1:7">
      <c r="A1626" s="288">
        <v>1622</v>
      </c>
      <c r="B1626" s="133" t="s">
        <v>14568</v>
      </c>
      <c r="C1626" s="135" t="s">
        <v>15165</v>
      </c>
      <c r="D1626" s="135">
        <v>10.1</v>
      </c>
      <c r="E1626" s="288">
        <v>4.84</v>
      </c>
      <c r="F1626" s="292">
        <v>48.88</v>
      </c>
      <c r="G1626" s="293"/>
    </row>
    <row r="1627" s="283" customFormat="1" customHeight="1" spans="1:7">
      <c r="A1627" s="288">
        <v>1623</v>
      </c>
      <c r="B1627" s="133" t="s">
        <v>15190</v>
      </c>
      <c r="C1627" s="135" t="s">
        <v>15165</v>
      </c>
      <c r="D1627" s="135">
        <v>6.65</v>
      </c>
      <c r="E1627" s="288">
        <v>4.84</v>
      </c>
      <c r="F1627" s="292">
        <v>32.19</v>
      </c>
      <c r="G1627" s="293"/>
    </row>
    <row r="1628" s="283" customFormat="1" customHeight="1" spans="1:7">
      <c r="A1628" s="288">
        <v>1624</v>
      </c>
      <c r="B1628" s="133" t="s">
        <v>15191</v>
      </c>
      <c r="C1628" s="135" t="s">
        <v>15165</v>
      </c>
      <c r="D1628" s="135">
        <v>2.93</v>
      </c>
      <c r="E1628" s="288">
        <v>4.84</v>
      </c>
      <c r="F1628" s="292">
        <v>14.18</v>
      </c>
      <c r="G1628" s="293"/>
    </row>
    <row r="1629" s="283" customFormat="1" customHeight="1" spans="1:7">
      <c r="A1629" s="288">
        <v>1625</v>
      </c>
      <c r="B1629" s="133" t="s">
        <v>14613</v>
      </c>
      <c r="C1629" s="135" t="s">
        <v>15165</v>
      </c>
      <c r="D1629" s="135">
        <v>2.71</v>
      </c>
      <c r="E1629" s="288">
        <v>4.84</v>
      </c>
      <c r="F1629" s="292">
        <v>13.12</v>
      </c>
      <c r="G1629" s="293"/>
    </row>
    <row r="1630" s="283" customFormat="1" customHeight="1" spans="1:7">
      <c r="A1630" s="288">
        <v>1626</v>
      </c>
      <c r="B1630" s="133" t="s">
        <v>15192</v>
      </c>
      <c r="C1630" s="135" t="s">
        <v>15165</v>
      </c>
      <c r="D1630" s="135">
        <v>4.92</v>
      </c>
      <c r="E1630" s="288">
        <v>4.84</v>
      </c>
      <c r="F1630" s="292">
        <v>23.81</v>
      </c>
      <c r="G1630" s="293"/>
    </row>
    <row r="1631" s="283" customFormat="1" customHeight="1" spans="1:7">
      <c r="A1631" s="288">
        <v>1627</v>
      </c>
      <c r="B1631" s="133" t="s">
        <v>14560</v>
      </c>
      <c r="C1631" s="135" t="s">
        <v>15165</v>
      </c>
      <c r="D1631" s="135">
        <v>3.99</v>
      </c>
      <c r="E1631" s="288">
        <v>4.84</v>
      </c>
      <c r="F1631" s="292">
        <v>19.31</v>
      </c>
      <c r="G1631" s="293"/>
    </row>
    <row r="1632" s="283" customFormat="1" customHeight="1" spans="1:7">
      <c r="A1632" s="288">
        <v>1628</v>
      </c>
      <c r="B1632" s="133" t="s">
        <v>14612</v>
      </c>
      <c r="C1632" s="135" t="s">
        <v>15165</v>
      </c>
      <c r="D1632" s="135">
        <v>5.82</v>
      </c>
      <c r="E1632" s="288">
        <v>4.84</v>
      </c>
      <c r="F1632" s="292">
        <v>28.17</v>
      </c>
      <c r="G1632" s="293"/>
    </row>
    <row r="1633" s="283" customFormat="1" customHeight="1" spans="1:7">
      <c r="A1633" s="288">
        <v>1629</v>
      </c>
      <c r="B1633" s="133" t="s">
        <v>5297</v>
      </c>
      <c r="C1633" s="135" t="s">
        <v>15165</v>
      </c>
      <c r="D1633" s="135">
        <v>5.35</v>
      </c>
      <c r="E1633" s="288">
        <v>4.84</v>
      </c>
      <c r="F1633" s="292">
        <v>25.89</v>
      </c>
      <c r="G1633" s="293"/>
    </row>
    <row r="1634" s="283" customFormat="1" customHeight="1" spans="1:7">
      <c r="A1634" s="288">
        <v>1630</v>
      </c>
      <c r="B1634" s="133" t="s">
        <v>15193</v>
      </c>
      <c r="C1634" s="135" t="s">
        <v>15165</v>
      </c>
      <c r="D1634" s="135">
        <v>5.66</v>
      </c>
      <c r="E1634" s="288">
        <v>4.84</v>
      </c>
      <c r="F1634" s="292">
        <v>27.39</v>
      </c>
      <c r="G1634" s="293"/>
    </row>
    <row r="1635" s="283" customFormat="1" customHeight="1" spans="1:7">
      <c r="A1635" s="288">
        <v>1631</v>
      </c>
      <c r="B1635" s="133" t="s">
        <v>15194</v>
      </c>
      <c r="C1635" s="135" t="s">
        <v>15165</v>
      </c>
      <c r="D1635" s="135">
        <v>5.2</v>
      </c>
      <c r="E1635" s="288">
        <v>4.84</v>
      </c>
      <c r="F1635" s="292">
        <v>25.17</v>
      </c>
      <c r="G1635" s="293"/>
    </row>
    <row r="1636" s="283" customFormat="1" customHeight="1" spans="1:7">
      <c r="A1636" s="288">
        <v>1632</v>
      </c>
      <c r="B1636" s="133" t="s">
        <v>15195</v>
      </c>
      <c r="C1636" s="135" t="s">
        <v>15165</v>
      </c>
      <c r="D1636" s="135">
        <v>8.96</v>
      </c>
      <c r="E1636" s="288">
        <v>4.84</v>
      </c>
      <c r="F1636" s="292">
        <v>43.37</v>
      </c>
      <c r="G1636" s="293"/>
    </row>
    <row r="1637" s="283" customFormat="1" customHeight="1" spans="1:7">
      <c r="A1637" s="288">
        <v>1633</v>
      </c>
      <c r="B1637" s="133" t="s">
        <v>15196</v>
      </c>
      <c r="C1637" s="135" t="s">
        <v>15165</v>
      </c>
      <c r="D1637" s="135">
        <v>9.06</v>
      </c>
      <c r="E1637" s="288">
        <v>4.84</v>
      </c>
      <c r="F1637" s="292">
        <v>43.85</v>
      </c>
      <c r="G1637" s="293"/>
    </row>
    <row r="1638" s="283" customFormat="1" customHeight="1" spans="1:7">
      <c r="A1638" s="288">
        <v>1634</v>
      </c>
      <c r="B1638" s="133" t="s">
        <v>15191</v>
      </c>
      <c r="C1638" s="135" t="s">
        <v>15165</v>
      </c>
      <c r="D1638" s="135">
        <v>8.36</v>
      </c>
      <c r="E1638" s="288">
        <v>4.84</v>
      </c>
      <c r="F1638" s="292">
        <v>40.46</v>
      </c>
      <c r="G1638" s="293"/>
    </row>
    <row r="1639" s="283" customFormat="1" customHeight="1" spans="1:7">
      <c r="A1639" s="288">
        <v>1635</v>
      </c>
      <c r="B1639" s="133" t="s">
        <v>15197</v>
      </c>
      <c r="C1639" s="135" t="s">
        <v>15165</v>
      </c>
      <c r="D1639" s="135">
        <v>7.07</v>
      </c>
      <c r="E1639" s="288">
        <v>4.84</v>
      </c>
      <c r="F1639" s="292">
        <v>34.22</v>
      </c>
      <c r="G1639" s="293"/>
    </row>
    <row r="1640" s="283" customFormat="1" customHeight="1" spans="1:7">
      <c r="A1640" s="288">
        <v>1636</v>
      </c>
      <c r="B1640" s="133" t="s">
        <v>13722</v>
      </c>
      <c r="C1640" s="135" t="s">
        <v>15165</v>
      </c>
      <c r="D1640" s="135">
        <v>3</v>
      </c>
      <c r="E1640" s="288">
        <v>4.84</v>
      </c>
      <c r="F1640" s="292">
        <v>14.52</v>
      </c>
      <c r="G1640" s="293"/>
    </row>
    <row r="1641" s="283" customFormat="1" customHeight="1" spans="1:7">
      <c r="A1641" s="288">
        <v>1637</v>
      </c>
      <c r="B1641" s="133" t="s">
        <v>15198</v>
      </c>
      <c r="C1641" s="135" t="s">
        <v>15165</v>
      </c>
      <c r="D1641" s="135">
        <v>6.89</v>
      </c>
      <c r="E1641" s="288">
        <v>4.84</v>
      </c>
      <c r="F1641" s="292">
        <v>33.35</v>
      </c>
      <c r="G1641" s="293"/>
    </row>
    <row r="1642" s="283" customFormat="1" customHeight="1" spans="1:7">
      <c r="A1642" s="288">
        <v>1638</v>
      </c>
      <c r="B1642" s="133" t="s">
        <v>15199</v>
      </c>
      <c r="C1642" s="135" t="s">
        <v>15165</v>
      </c>
      <c r="D1642" s="135">
        <v>10.45</v>
      </c>
      <c r="E1642" s="288">
        <v>4.84</v>
      </c>
      <c r="F1642" s="292">
        <v>50.58</v>
      </c>
      <c r="G1642" s="293"/>
    </row>
    <row r="1643" s="283" customFormat="1" customHeight="1" spans="1:7">
      <c r="A1643" s="288">
        <v>1639</v>
      </c>
      <c r="B1643" s="133" t="s">
        <v>15200</v>
      </c>
      <c r="C1643" s="135" t="s">
        <v>15165</v>
      </c>
      <c r="D1643" s="135">
        <v>5.2</v>
      </c>
      <c r="E1643" s="288">
        <v>4.84</v>
      </c>
      <c r="F1643" s="292">
        <v>25.17</v>
      </c>
      <c r="G1643" s="293"/>
    </row>
    <row r="1644" s="283" customFormat="1" customHeight="1" spans="1:7">
      <c r="A1644" s="288">
        <v>1640</v>
      </c>
      <c r="B1644" s="133" t="s">
        <v>5660</v>
      </c>
      <c r="C1644" s="135" t="s">
        <v>15165</v>
      </c>
      <c r="D1644" s="135">
        <v>11.06</v>
      </c>
      <c r="E1644" s="288">
        <v>4.84</v>
      </c>
      <c r="F1644" s="292">
        <v>53.53</v>
      </c>
      <c r="G1644" s="293"/>
    </row>
    <row r="1645" s="283" customFormat="1" customHeight="1" spans="1:7">
      <c r="A1645" s="288">
        <v>1641</v>
      </c>
      <c r="B1645" s="133" t="s">
        <v>14596</v>
      </c>
      <c r="C1645" s="135" t="s">
        <v>15165</v>
      </c>
      <c r="D1645" s="135">
        <v>3.26</v>
      </c>
      <c r="E1645" s="288">
        <v>4.84</v>
      </c>
      <c r="F1645" s="292">
        <v>15.78</v>
      </c>
      <c r="G1645" s="293"/>
    </row>
    <row r="1646" s="283" customFormat="1" customHeight="1" spans="1:7">
      <c r="A1646" s="288">
        <v>1642</v>
      </c>
      <c r="B1646" s="133" t="s">
        <v>15201</v>
      </c>
      <c r="C1646" s="135" t="s">
        <v>15165</v>
      </c>
      <c r="D1646" s="135">
        <v>5.48</v>
      </c>
      <c r="E1646" s="288">
        <v>4.84</v>
      </c>
      <c r="F1646" s="292">
        <v>26.52</v>
      </c>
      <c r="G1646" s="293"/>
    </row>
    <row r="1647" s="283" customFormat="1" customHeight="1" spans="1:7">
      <c r="A1647" s="288">
        <v>1643</v>
      </c>
      <c r="B1647" s="133" t="s">
        <v>15202</v>
      </c>
      <c r="C1647" s="135" t="s">
        <v>15165</v>
      </c>
      <c r="D1647" s="135">
        <v>4.76</v>
      </c>
      <c r="E1647" s="288">
        <v>4.84</v>
      </c>
      <c r="F1647" s="292">
        <v>23.04</v>
      </c>
      <c r="G1647" s="293"/>
    </row>
    <row r="1648" s="283" customFormat="1" customHeight="1" spans="1:7">
      <c r="A1648" s="288">
        <v>1644</v>
      </c>
      <c r="B1648" s="133" t="s">
        <v>15203</v>
      </c>
      <c r="C1648" s="135" t="s">
        <v>15204</v>
      </c>
      <c r="D1648" s="135">
        <v>10.87</v>
      </c>
      <c r="E1648" s="288">
        <v>4.84</v>
      </c>
      <c r="F1648" s="292">
        <v>52.61</v>
      </c>
      <c r="G1648" s="293"/>
    </row>
    <row r="1649" s="283" customFormat="1" customHeight="1" spans="1:7">
      <c r="A1649" s="288">
        <v>1645</v>
      </c>
      <c r="B1649" s="133" t="s">
        <v>15205</v>
      </c>
      <c r="C1649" s="135" t="s">
        <v>15204</v>
      </c>
      <c r="D1649" s="135">
        <v>5.91</v>
      </c>
      <c r="E1649" s="288">
        <v>4.84</v>
      </c>
      <c r="F1649" s="292">
        <v>28.6</v>
      </c>
      <c r="G1649" s="293"/>
    </row>
    <row r="1650" s="283" customFormat="1" customHeight="1" spans="1:7">
      <c r="A1650" s="288">
        <v>1646</v>
      </c>
      <c r="B1650" s="133" t="s">
        <v>2648</v>
      </c>
      <c r="C1650" s="135" t="s">
        <v>15204</v>
      </c>
      <c r="D1650" s="135">
        <v>3.54</v>
      </c>
      <c r="E1650" s="288">
        <v>4.84</v>
      </c>
      <c r="F1650" s="292">
        <v>17.13</v>
      </c>
      <c r="G1650" s="293"/>
    </row>
    <row r="1651" s="283" customFormat="1" customHeight="1" spans="1:7">
      <c r="A1651" s="288">
        <v>1647</v>
      </c>
      <c r="B1651" s="133" t="s">
        <v>14752</v>
      </c>
      <c r="C1651" s="135" t="s">
        <v>15204</v>
      </c>
      <c r="D1651" s="135">
        <v>12.5</v>
      </c>
      <c r="E1651" s="288">
        <v>4.84</v>
      </c>
      <c r="F1651" s="292">
        <v>60.5</v>
      </c>
      <c r="G1651" s="293"/>
    </row>
    <row r="1652" s="283" customFormat="1" customHeight="1" spans="1:7">
      <c r="A1652" s="288">
        <v>1648</v>
      </c>
      <c r="B1652" s="133" t="s">
        <v>15206</v>
      </c>
      <c r="C1652" s="135" t="s">
        <v>15204</v>
      </c>
      <c r="D1652" s="135">
        <v>8</v>
      </c>
      <c r="E1652" s="288">
        <v>4.84</v>
      </c>
      <c r="F1652" s="292">
        <v>38.72</v>
      </c>
      <c r="G1652" s="293"/>
    </row>
    <row r="1653" s="283" customFormat="1" customHeight="1" spans="1:7">
      <c r="A1653" s="288">
        <v>1649</v>
      </c>
      <c r="B1653" s="133" t="s">
        <v>6965</v>
      </c>
      <c r="C1653" s="135" t="s">
        <v>15204</v>
      </c>
      <c r="D1653" s="135">
        <v>10.25</v>
      </c>
      <c r="E1653" s="288">
        <v>4.84</v>
      </c>
      <c r="F1653" s="292">
        <v>49.61</v>
      </c>
      <c r="G1653" s="293"/>
    </row>
    <row r="1654" s="283" customFormat="1" customHeight="1" spans="1:7">
      <c r="A1654" s="288">
        <v>1650</v>
      </c>
      <c r="B1654" s="133" t="s">
        <v>3812</v>
      </c>
      <c r="C1654" s="135" t="s">
        <v>15204</v>
      </c>
      <c r="D1654" s="135">
        <v>14.03</v>
      </c>
      <c r="E1654" s="288">
        <v>4.84</v>
      </c>
      <c r="F1654" s="292">
        <v>67.91</v>
      </c>
      <c r="G1654" s="293"/>
    </row>
    <row r="1655" s="283" customFormat="1" customHeight="1" spans="1:7">
      <c r="A1655" s="288">
        <v>1651</v>
      </c>
      <c r="B1655" s="133" t="s">
        <v>5782</v>
      </c>
      <c r="C1655" s="135" t="s">
        <v>15204</v>
      </c>
      <c r="D1655" s="135">
        <v>5.46</v>
      </c>
      <c r="E1655" s="288">
        <v>4.84</v>
      </c>
      <c r="F1655" s="292">
        <v>26.43</v>
      </c>
      <c r="G1655" s="293"/>
    </row>
    <row r="1656" s="283" customFormat="1" customHeight="1" spans="1:7">
      <c r="A1656" s="288">
        <v>1652</v>
      </c>
      <c r="B1656" s="133" t="s">
        <v>9873</v>
      </c>
      <c r="C1656" s="135" t="s">
        <v>15204</v>
      </c>
      <c r="D1656" s="135">
        <v>12.43</v>
      </c>
      <c r="E1656" s="288">
        <v>4.84</v>
      </c>
      <c r="F1656" s="292">
        <v>60.16</v>
      </c>
      <c r="G1656" s="293"/>
    </row>
    <row r="1657" s="283" customFormat="1" customHeight="1" spans="1:7">
      <c r="A1657" s="288">
        <v>1653</v>
      </c>
      <c r="B1657" s="133" t="s">
        <v>4795</v>
      </c>
      <c r="C1657" s="135" t="s">
        <v>15204</v>
      </c>
      <c r="D1657" s="135">
        <v>17.37</v>
      </c>
      <c r="E1657" s="288">
        <v>4.84</v>
      </c>
      <c r="F1657" s="292">
        <v>84.07</v>
      </c>
      <c r="G1657" s="293"/>
    </row>
    <row r="1658" s="283" customFormat="1" customHeight="1" spans="1:7">
      <c r="A1658" s="288">
        <v>1654</v>
      </c>
      <c r="B1658" s="133" t="s">
        <v>15207</v>
      </c>
      <c r="C1658" s="135" t="s">
        <v>15204</v>
      </c>
      <c r="D1658" s="135">
        <v>6.16</v>
      </c>
      <c r="E1658" s="288">
        <v>4.84</v>
      </c>
      <c r="F1658" s="292">
        <v>29.81</v>
      </c>
      <c r="G1658" s="293"/>
    </row>
    <row r="1659" s="283" customFormat="1" customHeight="1" spans="1:7">
      <c r="A1659" s="288">
        <v>1655</v>
      </c>
      <c r="B1659" s="133" t="s">
        <v>919</v>
      </c>
      <c r="C1659" s="135" t="s">
        <v>15204</v>
      </c>
      <c r="D1659" s="135">
        <v>6.59</v>
      </c>
      <c r="E1659" s="288">
        <v>4.84</v>
      </c>
      <c r="F1659" s="292">
        <v>31.9</v>
      </c>
      <c r="G1659" s="293"/>
    </row>
    <row r="1660" s="283" customFormat="1" customHeight="1" spans="1:7">
      <c r="A1660" s="288">
        <v>1656</v>
      </c>
      <c r="B1660" s="133" t="s">
        <v>2176</v>
      </c>
      <c r="C1660" s="135" t="s">
        <v>15204</v>
      </c>
      <c r="D1660" s="135">
        <v>8.85</v>
      </c>
      <c r="E1660" s="288">
        <v>4.84</v>
      </c>
      <c r="F1660" s="292">
        <v>42.83</v>
      </c>
      <c r="G1660" s="293"/>
    </row>
    <row r="1661" s="283" customFormat="1" customHeight="1" spans="1:7">
      <c r="A1661" s="288">
        <v>1657</v>
      </c>
      <c r="B1661" s="133" t="s">
        <v>15208</v>
      </c>
      <c r="C1661" s="135" t="s">
        <v>15204</v>
      </c>
      <c r="D1661" s="135">
        <v>8.83</v>
      </c>
      <c r="E1661" s="288">
        <v>4.84</v>
      </c>
      <c r="F1661" s="292">
        <v>42.74</v>
      </c>
      <c r="G1661" s="293"/>
    </row>
    <row r="1662" s="283" customFormat="1" customHeight="1" spans="1:7">
      <c r="A1662" s="288">
        <v>1658</v>
      </c>
      <c r="B1662" s="133" t="s">
        <v>2822</v>
      </c>
      <c r="C1662" s="135" t="s">
        <v>15204</v>
      </c>
      <c r="D1662" s="135">
        <v>6.88</v>
      </c>
      <c r="E1662" s="288">
        <v>4.84</v>
      </c>
      <c r="F1662" s="292">
        <v>33.3</v>
      </c>
      <c r="G1662" s="293"/>
    </row>
    <row r="1663" s="283" customFormat="1" customHeight="1" spans="1:7">
      <c r="A1663" s="288">
        <v>1659</v>
      </c>
      <c r="B1663" s="133" t="s">
        <v>3191</v>
      </c>
      <c r="C1663" s="135" t="s">
        <v>15204</v>
      </c>
      <c r="D1663" s="135">
        <v>7.71</v>
      </c>
      <c r="E1663" s="288">
        <v>4.84</v>
      </c>
      <c r="F1663" s="292">
        <v>37.32</v>
      </c>
      <c r="G1663" s="293"/>
    </row>
    <row r="1664" s="283" customFormat="1" customHeight="1" spans="1:7">
      <c r="A1664" s="288">
        <v>1660</v>
      </c>
      <c r="B1664" s="133" t="s">
        <v>5934</v>
      </c>
      <c r="C1664" s="135" t="s">
        <v>15204</v>
      </c>
      <c r="D1664" s="135">
        <v>1.87</v>
      </c>
      <c r="E1664" s="288">
        <v>4.84</v>
      </c>
      <c r="F1664" s="292">
        <v>9.05</v>
      </c>
      <c r="G1664" s="293"/>
    </row>
    <row r="1665" s="283" customFormat="1" customHeight="1" spans="1:7">
      <c r="A1665" s="288">
        <v>1661</v>
      </c>
      <c r="B1665" s="133" t="s">
        <v>9870</v>
      </c>
      <c r="C1665" s="135" t="s">
        <v>15204</v>
      </c>
      <c r="D1665" s="135">
        <v>6.81</v>
      </c>
      <c r="E1665" s="288">
        <v>4.84</v>
      </c>
      <c r="F1665" s="292">
        <v>32.96</v>
      </c>
      <c r="G1665" s="293"/>
    </row>
    <row r="1666" s="283" customFormat="1" customHeight="1" spans="1:7">
      <c r="A1666" s="288">
        <v>1662</v>
      </c>
      <c r="B1666" s="133" t="s">
        <v>15209</v>
      </c>
      <c r="C1666" s="135" t="s">
        <v>15204</v>
      </c>
      <c r="D1666" s="135">
        <v>12.63</v>
      </c>
      <c r="E1666" s="288">
        <v>4.84</v>
      </c>
      <c r="F1666" s="292">
        <v>61.13</v>
      </c>
      <c r="G1666" s="293"/>
    </row>
    <row r="1667" s="283" customFormat="1" customHeight="1" spans="1:7">
      <c r="A1667" s="288">
        <v>1663</v>
      </c>
      <c r="B1667" s="133" t="s">
        <v>4813</v>
      </c>
      <c r="C1667" s="135" t="s">
        <v>15204</v>
      </c>
      <c r="D1667" s="135">
        <v>20.04</v>
      </c>
      <c r="E1667" s="288">
        <v>4.84</v>
      </c>
      <c r="F1667" s="292">
        <v>96.99</v>
      </c>
      <c r="G1667" s="293"/>
    </row>
    <row r="1668" s="283" customFormat="1" customHeight="1" spans="1:7">
      <c r="A1668" s="288">
        <v>1664</v>
      </c>
      <c r="B1668" s="133" t="s">
        <v>15210</v>
      </c>
      <c r="C1668" s="135" t="s">
        <v>15204</v>
      </c>
      <c r="D1668" s="135">
        <v>5.32</v>
      </c>
      <c r="E1668" s="288">
        <v>4.84</v>
      </c>
      <c r="F1668" s="292">
        <v>25.75</v>
      </c>
      <c r="G1668" s="293"/>
    </row>
    <row r="1669" s="283" customFormat="1" customHeight="1" spans="1:7">
      <c r="A1669" s="288">
        <v>1665</v>
      </c>
      <c r="B1669" s="133" t="s">
        <v>4802</v>
      </c>
      <c r="C1669" s="135" t="s">
        <v>15204</v>
      </c>
      <c r="D1669" s="135">
        <v>9.69</v>
      </c>
      <c r="E1669" s="288">
        <v>4.84</v>
      </c>
      <c r="F1669" s="292">
        <v>46.9</v>
      </c>
      <c r="G1669" s="293"/>
    </row>
    <row r="1670" s="283" customFormat="1" customHeight="1" spans="1:7">
      <c r="A1670" s="288">
        <v>1666</v>
      </c>
      <c r="B1670" s="133" t="s">
        <v>15211</v>
      </c>
      <c r="C1670" s="135" t="s">
        <v>15204</v>
      </c>
      <c r="D1670" s="135">
        <v>6.35</v>
      </c>
      <c r="E1670" s="288">
        <v>4.84</v>
      </c>
      <c r="F1670" s="292">
        <v>30.73</v>
      </c>
      <c r="G1670" s="293"/>
    </row>
    <row r="1671" s="283" customFormat="1" customHeight="1" spans="1:7">
      <c r="A1671" s="288">
        <v>1667</v>
      </c>
      <c r="B1671" s="133" t="s">
        <v>15205</v>
      </c>
      <c r="C1671" s="135" t="s">
        <v>15204</v>
      </c>
      <c r="D1671" s="135">
        <v>8.34</v>
      </c>
      <c r="E1671" s="288">
        <v>4.84</v>
      </c>
      <c r="F1671" s="292">
        <v>40.37</v>
      </c>
      <c r="G1671" s="293"/>
    </row>
    <row r="1672" s="283" customFormat="1" customHeight="1" spans="1:7">
      <c r="A1672" s="288">
        <v>1668</v>
      </c>
      <c r="B1672" s="133" t="s">
        <v>5920</v>
      </c>
      <c r="C1672" s="135" t="s">
        <v>15204</v>
      </c>
      <c r="D1672" s="135">
        <v>5.38</v>
      </c>
      <c r="E1672" s="288">
        <v>4.84</v>
      </c>
      <c r="F1672" s="292">
        <v>26.04</v>
      </c>
      <c r="G1672" s="293"/>
    </row>
    <row r="1673" s="283" customFormat="1" customHeight="1" spans="1:7">
      <c r="A1673" s="288">
        <v>1669</v>
      </c>
      <c r="B1673" s="133" t="s">
        <v>5900</v>
      </c>
      <c r="C1673" s="135" t="s">
        <v>15204</v>
      </c>
      <c r="D1673" s="135">
        <v>7.69</v>
      </c>
      <c r="E1673" s="288">
        <v>4.84</v>
      </c>
      <c r="F1673" s="292">
        <v>37.22</v>
      </c>
      <c r="G1673" s="293"/>
    </row>
    <row r="1674" s="283" customFormat="1" customHeight="1" spans="1:7">
      <c r="A1674" s="288">
        <v>1670</v>
      </c>
      <c r="B1674" s="133" t="s">
        <v>15103</v>
      </c>
      <c r="C1674" s="135" t="s">
        <v>15204</v>
      </c>
      <c r="D1674" s="135">
        <v>4.23</v>
      </c>
      <c r="E1674" s="288">
        <v>4.84</v>
      </c>
      <c r="F1674" s="292">
        <v>20.47</v>
      </c>
      <c r="G1674" s="293"/>
    </row>
    <row r="1675" s="283" customFormat="1" customHeight="1" spans="1:7">
      <c r="A1675" s="288">
        <v>1671</v>
      </c>
      <c r="B1675" s="133" t="s">
        <v>1446</v>
      </c>
      <c r="C1675" s="135" t="s">
        <v>15204</v>
      </c>
      <c r="D1675" s="135">
        <v>7.34</v>
      </c>
      <c r="E1675" s="288">
        <v>4.84</v>
      </c>
      <c r="F1675" s="292">
        <v>35.53</v>
      </c>
      <c r="G1675" s="293"/>
    </row>
    <row r="1676" s="283" customFormat="1" customHeight="1" spans="1:7">
      <c r="A1676" s="288">
        <v>1672</v>
      </c>
      <c r="B1676" s="133" t="s">
        <v>3748</v>
      </c>
      <c r="C1676" s="135" t="s">
        <v>15204</v>
      </c>
      <c r="D1676" s="135">
        <v>5.15</v>
      </c>
      <c r="E1676" s="288">
        <v>4.84</v>
      </c>
      <c r="F1676" s="292">
        <v>24.93</v>
      </c>
      <c r="G1676" s="293"/>
    </row>
    <row r="1677" s="283" customFormat="1" customHeight="1" spans="1:7">
      <c r="A1677" s="288">
        <v>1673</v>
      </c>
      <c r="B1677" s="133" t="s">
        <v>6960</v>
      </c>
      <c r="C1677" s="135" t="s">
        <v>15204</v>
      </c>
      <c r="D1677" s="135">
        <v>3.64</v>
      </c>
      <c r="E1677" s="288">
        <v>4.84</v>
      </c>
      <c r="F1677" s="292">
        <v>17.62</v>
      </c>
      <c r="G1677" s="293"/>
    </row>
    <row r="1678" s="283" customFormat="1" customHeight="1" spans="1:7">
      <c r="A1678" s="288">
        <v>1674</v>
      </c>
      <c r="B1678" s="133" t="s">
        <v>5785</v>
      </c>
      <c r="C1678" s="135" t="s">
        <v>15204</v>
      </c>
      <c r="D1678" s="135">
        <v>3.47</v>
      </c>
      <c r="E1678" s="288">
        <v>4.84</v>
      </c>
      <c r="F1678" s="292">
        <v>16.79</v>
      </c>
      <c r="G1678" s="293"/>
    </row>
    <row r="1679" s="283" customFormat="1" customHeight="1" spans="1:7">
      <c r="A1679" s="288">
        <v>1675</v>
      </c>
      <c r="B1679" s="133" t="s">
        <v>10973</v>
      </c>
      <c r="C1679" s="135" t="s">
        <v>15204</v>
      </c>
      <c r="D1679" s="135">
        <v>12.23</v>
      </c>
      <c r="E1679" s="288">
        <v>4.84</v>
      </c>
      <c r="F1679" s="292">
        <v>59.19</v>
      </c>
      <c r="G1679" s="293"/>
    </row>
    <row r="1680" s="283" customFormat="1" customHeight="1" spans="1:7">
      <c r="A1680" s="288">
        <v>1676</v>
      </c>
      <c r="B1680" s="133" t="s">
        <v>15212</v>
      </c>
      <c r="C1680" s="135" t="s">
        <v>15204</v>
      </c>
      <c r="D1680" s="135">
        <v>6.87</v>
      </c>
      <c r="E1680" s="288">
        <v>4.84</v>
      </c>
      <c r="F1680" s="292">
        <v>33.25</v>
      </c>
      <c r="G1680" s="293"/>
    </row>
    <row r="1681" s="283" customFormat="1" customHeight="1" spans="1:7">
      <c r="A1681" s="288">
        <v>1677</v>
      </c>
      <c r="B1681" s="133" t="s">
        <v>3342</v>
      </c>
      <c r="C1681" s="135" t="s">
        <v>15204</v>
      </c>
      <c r="D1681" s="134">
        <v>4.07</v>
      </c>
      <c r="E1681" s="288">
        <v>4.84</v>
      </c>
      <c r="F1681" s="292">
        <v>19.7</v>
      </c>
      <c r="G1681" s="293"/>
    </row>
    <row r="1682" s="283" customFormat="1" customHeight="1" spans="1:7">
      <c r="A1682" s="288">
        <v>1678</v>
      </c>
      <c r="B1682" s="133" t="s">
        <v>5912</v>
      </c>
      <c r="C1682" s="135" t="s">
        <v>15204</v>
      </c>
      <c r="D1682" s="135">
        <v>8.33</v>
      </c>
      <c r="E1682" s="288">
        <v>4.84</v>
      </c>
      <c r="F1682" s="292">
        <v>40.32</v>
      </c>
      <c r="G1682" s="293"/>
    </row>
    <row r="1683" s="283" customFormat="1" customHeight="1" spans="1:7">
      <c r="A1683" s="288">
        <v>1679</v>
      </c>
      <c r="B1683" s="133" t="s">
        <v>5923</v>
      </c>
      <c r="C1683" s="135" t="s">
        <v>15204</v>
      </c>
      <c r="D1683" s="135">
        <v>7.44</v>
      </c>
      <c r="E1683" s="288">
        <v>4.84</v>
      </c>
      <c r="F1683" s="292">
        <v>36.01</v>
      </c>
      <c r="G1683" s="293"/>
    </row>
    <row r="1684" s="283" customFormat="1" customHeight="1" spans="1:7">
      <c r="A1684" s="288">
        <v>1680</v>
      </c>
      <c r="B1684" s="133" t="s">
        <v>15213</v>
      </c>
      <c r="C1684" s="135" t="s">
        <v>15204</v>
      </c>
      <c r="D1684" s="135">
        <v>12.19</v>
      </c>
      <c r="E1684" s="288">
        <v>4.84</v>
      </c>
      <c r="F1684" s="292">
        <v>59</v>
      </c>
      <c r="G1684" s="293"/>
    </row>
    <row r="1685" s="283" customFormat="1" customHeight="1" spans="1:7">
      <c r="A1685" s="288">
        <v>1681</v>
      </c>
      <c r="B1685" s="133" t="s">
        <v>3812</v>
      </c>
      <c r="C1685" s="135" t="s">
        <v>15204</v>
      </c>
      <c r="D1685" s="135">
        <v>10</v>
      </c>
      <c r="E1685" s="288">
        <v>4.84</v>
      </c>
      <c r="F1685" s="292">
        <v>48.4</v>
      </c>
      <c r="G1685" s="293"/>
    </row>
    <row r="1686" s="283" customFormat="1" customHeight="1" spans="1:7">
      <c r="A1686" s="288">
        <v>1682</v>
      </c>
      <c r="B1686" s="133" t="s">
        <v>15214</v>
      </c>
      <c r="C1686" s="135" t="s">
        <v>15204</v>
      </c>
      <c r="D1686" s="135">
        <v>19.77</v>
      </c>
      <c r="E1686" s="288">
        <v>4.84</v>
      </c>
      <c r="F1686" s="292">
        <v>95.69</v>
      </c>
      <c r="G1686" s="293"/>
    </row>
    <row r="1687" s="283" customFormat="1" customHeight="1" spans="1:7">
      <c r="A1687" s="288">
        <v>1683</v>
      </c>
      <c r="B1687" s="133" t="s">
        <v>6596</v>
      </c>
      <c r="C1687" s="135" t="s">
        <v>15204</v>
      </c>
      <c r="D1687" s="135">
        <v>9.44</v>
      </c>
      <c r="E1687" s="288">
        <v>4.84</v>
      </c>
      <c r="F1687" s="292">
        <v>45.69</v>
      </c>
      <c r="G1687" s="293"/>
    </row>
    <row r="1688" s="283" customFormat="1" customHeight="1" spans="1:7">
      <c r="A1688" s="288">
        <v>1684</v>
      </c>
      <c r="B1688" s="133" t="s">
        <v>5785</v>
      </c>
      <c r="C1688" s="135" t="s">
        <v>15204</v>
      </c>
      <c r="D1688" s="135">
        <v>8.27</v>
      </c>
      <c r="E1688" s="288">
        <v>4.84</v>
      </c>
      <c r="F1688" s="292">
        <v>40.03</v>
      </c>
      <c r="G1688" s="293"/>
    </row>
    <row r="1689" s="283" customFormat="1" customHeight="1" spans="1:7">
      <c r="A1689" s="288">
        <v>1685</v>
      </c>
      <c r="B1689" s="133" t="s">
        <v>15215</v>
      </c>
      <c r="C1689" s="135" t="s">
        <v>15204</v>
      </c>
      <c r="D1689" s="135">
        <v>11.76</v>
      </c>
      <c r="E1689" s="288">
        <v>4.84</v>
      </c>
      <c r="F1689" s="292">
        <v>56.92</v>
      </c>
      <c r="G1689" s="293"/>
    </row>
    <row r="1690" s="283" customFormat="1" customHeight="1" spans="1:7">
      <c r="A1690" s="288">
        <v>1686</v>
      </c>
      <c r="B1690" s="133" t="s">
        <v>15216</v>
      </c>
      <c r="C1690" s="135" t="s">
        <v>15204</v>
      </c>
      <c r="D1690" s="135">
        <v>23.3</v>
      </c>
      <c r="E1690" s="288">
        <v>4.84</v>
      </c>
      <c r="F1690" s="292">
        <v>112.77</v>
      </c>
      <c r="G1690" s="293"/>
    </row>
    <row r="1691" s="283" customFormat="1" customHeight="1" spans="1:7">
      <c r="A1691" s="288">
        <v>1687</v>
      </c>
      <c r="B1691" s="133" t="s">
        <v>15217</v>
      </c>
      <c r="C1691" s="135" t="s">
        <v>15204</v>
      </c>
      <c r="D1691" s="135">
        <v>9.7</v>
      </c>
      <c r="E1691" s="288">
        <v>4.84</v>
      </c>
      <c r="F1691" s="292">
        <v>46.95</v>
      </c>
      <c r="G1691" s="293"/>
    </row>
    <row r="1692" s="283" customFormat="1" customHeight="1" spans="1:7">
      <c r="A1692" s="288">
        <v>1688</v>
      </c>
      <c r="B1692" s="133" t="s">
        <v>2014</v>
      </c>
      <c r="C1692" s="135" t="s">
        <v>15204</v>
      </c>
      <c r="D1692" s="135">
        <v>14.96</v>
      </c>
      <c r="E1692" s="288">
        <v>4.84</v>
      </c>
      <c r="F1692" s="292">
        <v>72.41</v>
      </c>
      <c r="G1692" s="293"/>
    </row>
    <row r="1693" s="283" customFormat="1" customHeight="1" spans="1:7">
      <c r="A1693" s="288">
        <v>1689</v>
      </c>
      <c r="B1693" s="133" t="s">
        <v>15218</v>
      </c>
      <c r="C1693" s="135" t="s">
        <v>15204</v>
      </c>
      <c r="D1693" s="135">
        <v>15.97</v>
      </c>
      <c r="E1693" s="288">
        <v>4.84</v>
      </c>
      <c r="F1693" s="292">
        <v>77.29</v>
      </c>
      <c r="G1693" s="293"/>
    </row>
    <row r="1694" s="283" customFormat="1" customHeight="1" spans="1:7">
      <c r="A1694" s="288">
        <v>1690</v>
      </c>
      <c r="B1694" s="133" t="s">
        <v>2643</v>
      </c>
      <c r="C1694" s="135" t="s">
        <v>15204</v>
      </c>
      <c r="D1694" s="135">
        <v>0.94</v>
      </c>
      <c r="E1694" s="288">
        <v>4.84</v>
      </c>
      <c r="F1694" s="292">
        <v>4.55</v>
      </c>
      <c r="G1694" s="293"/>
    </row>
    <row r="1695" s="283" customFormat="1" customHeight="1" spans="1:7">
      <c r="A1695" s="288">
        <v>1691</v>
      </c>
      <c r="B1695" s="133" t="s">
        <v>15219</v>
      </c>
      <c r="C1695" s="135" t="s">
        <v>15204</v>
      </c>
      <c r="D1695" s="135">
        <v>1.71</v>
      </c>
      <c r="E1695" s="288">
        <v>4.84</v>
      </c>
      <c r="F1695" s="292">
        <v>8.28</v>
      </c>
      <c r="G1695" s="293"/>
    </row>
    <row r="1696" s="283" customFormat="1" customHeight="1" spans="1:7">
      <c r="A1696" s="288">
        <v>1692</v>
      </c>
      <c r="B1696" s="133" t="s">
        <v>823</v>
      </c>
      <c r="C1696" s="135" t="s">
        <v>15204</v>
      </c>
      <c r="D1696" s="135">
        <v>3.25</v>
      </c>
      <c r="E1696" s="288">
        <v>4.84</v>
      </c>
      <c r="F1696" s="292">
        <v>15.73</v>
      </c>
      <c r="G1696" s="293"/>
    </row>
    <row r="1697" s="283" customFormat="1" customHeight="1" spans="1:7">
      <c r="A1697" s="288">
        <v>1693</v>
      </c>
      <c r="B1697" s="133" t="s">
        <v>15220</v>
      </c>
      <c r="C1697" s="135" t="s">
        <v>15204</v>
      </c>
      <c r="D1697" s="135">
        <v>2</v>
      </c>
      <c r="E1697" s="288">
        <v>4.84</v>
      </c>
      <c r="F1697" s="292">
        <v>9.68</v>
      </c>
      <c r="G1697" s="293"/>
    </row>
    <row r="1698" s="283" customFormat="1" customHeight="1" spans="1:7">
      <c r="A1698" s="288">
        <v>1694</v>
      </c>
      <c r="B1698" s="133" t="s">
        <v>3680</v>
      </c>
      <c r="C1698" s="135" t="s">
        <v>15204</v>
      </c>
      <c r="D1698" s="135">
        <v>16.66</v>
      </c>
      <c r="E1698" s="288">
        <v>4.84</v>
      </c>
      <c r="F1698" s="292">
        <v>80.63</v>
      </c>
      <c r="G1698" s="293"/>
    </row>
    <row r="1699" s="283" customFormat="1" customHeight="1" spans="1:7">
      <c r="A1699" s="288">
        <v>1695</v>
      </c>
      <c r="B1699" s="133" t="s">
        <v>10247</v>
      </c>
      <c r="C1699" s="135" t="s">
        <v>15204</v>
      </c>
      <c r="D1699" s="135">
        <v>12.4</v>
      </c>
      <c r="E1699" s="288">
        <v>4.84</v>
      </c>
      <c r="F1699" s="292">
        <v>60.02</v>
      </c>
      <c r="G1699" s="293"/>
    </row>
    <row r="1700" s="283" customFormat="1" customHeight="1" spans="1:7">
      <c r="A1700" s="288">
        <v>1696</v>
      </c>
      <c r="B1700" s="133" t="s">
        <v>15221</v>
      </c>
      <c r="C1700" s="135" t="s">
        <v>15204</v>
      </c>
      <c r="D1700" s="135">
        <v>12.13</v>
      </c>
      <c r="E1700" s="288">
        <v>4.84</v>
      </c>
      <c r="F1700" s="292">
        <v>58.71</v>
      </c>
      <c r="G1700" s="293"/>
    </row>
    <row r="1701" s="283" customFormat="1" customHeight="1" spans="1:7">
      <c r="A1701" s="288">
        <v>1697</v>
      </c>
      <c r="B1701" s="133" t="s">
        <v>7419</v>
      </c>
      <c r="C1701" s="135" t="s">
        <v>15204</v>
      </c>
      <c r="D1701" s="135">
        <v>10.35</v>
      </c>
      <c r="E1701" s="288">
        <v>4.84</v>
      </c>
      <c r="F1701" s="292">
        <v>50.09</v>
      </c>
      <c r="G1701" s="293"/>
    </row>
    <row r="1702" s="283" customFormat="1" customHeight="1" spans="1:7">
      <c r="A1702" s="288">
        <v>1698</v>
      </c>
      <c r="B1702" s="133" t="s">
        <v>15222</v>
      </c>
      <c r="C1702" s="135" t="s">
        <v>15204</v>
      </c>
      <c r="D1702" s="135">
        <v>4.81</v>
      </c>
      <c r="E1702" s="288">
        <v>4.84</v>
      </c>
      <c r="F1702" s="292">
        <v>23.28</v>
      </c>
      <c r="G1702" s="293"/>
    </row>
    <row r="1703" s="283" customFormat="1" customHeight="1" spans="1:7">
      <c r="A1703" s="288">
        <v>1699</v>
      </c>
      <c r="B1703" s="133" t="s">
        <v>3737</v>
      </c>
      <c r="C1703" s="135" t="s">
        <v>15204</v>
      </c>
      <c r="D1703" s="135">
        <v>4.5</v>
      </c>
      <c r="E1703" s="288">
        <v>4.84</v>
      </c>
      <c r="F1703" s="292">
        <v>21.78</v>
      </c>
      <c r="G1703" s="293"/>
    </row>
    <row r="1704" s="283" customFormat="1" customHeight="1" spans="1:7">
      <c r="A1704" s="288">
        <v>1700</v>
      </c>
      <c r="B1704" s="133" t="s">
        <v>3504</v>
      </c>
      <c r="C1704" s="135" t="s">
        <v>15204</v>
      </c>
      <c r="D1704" s="135">
        <v>9.73</v>
      </c>
      <c r="E1704" s="288">
        <v>4.84</v>
      </c>
      <c r="F1704" s="292">
        <v>47.09</v>
      </c>
      <c r="G1704" s="293"/>
    </row>
    <row r="1705" s="283" customFormat="1" customHeight="1" spans="1:7">
      <c r="A1705" s="288">
        <v>1701</v>
      </c>
      <c r="B1705" s="133" t="s">
        <v>3908</v>
      </c>
      <c r="C1705" s="135" t="s">
        <v>15204</v>
      </c>
      <c r="D1705" s="135">
        <v>4.95</v>
      </c>
      <c r="E1705" s="288">
        <v>4.84</v>
      </c>
      <c r="F1705" s="292">
        <v>23.96</v>
      </c>
      <c r="G1705" s="293"/>
    </row>
    <row r="1706" s="283" customFormat="1" customHeight="1" spans="1:7">
      <c r="A1706" s="288">
        <v>1702</v>
      </c>
      <c r="B1706" s="133" t="s">
        <v>15120</v>
      </c>
      <c r="C1706" s="135" t="s">
        <v>15204</v>
      </c>
      <c r="D1706" s="135">
        <v>8.74</v>
      </c>
      <c r="E1706" s="288">
        <v>4.84</v>
      </c>
      <c r="F1706" s="292">
        <v>42.3</v>
      </c>
      <c r="G1706" s="293"/>
    </row>
    <row r="1707" s="283" customFormat="1" customHeight="1" spans="1:7">
      <c r="A1707" s="288">
        <v>1703</v>
      </c>
      <c r="B1707" s="133" t="s">
        <v>5216</v>
      </c>
      <c r="C1707" s="135" t="s">
        <v>15204</v>
      </c>
      <c r="D1707" s="135">
        <v>16.26</v>
      </c>
      <c r="E1707" s="288">
        <v>4.84</v>
      </c>
      <c r="F1707" s="292">
        <v>78.7</v>
      </c>
      <c r="G1707" s="293"/>
    </row>
    <row r="1708" s="283" customFormat="1" customHeight="1" spans="1:7">
      <c r="A1708" s="288">
        <v>1704</v>
      </c>
      <c r="B1708" s="133" t="s">
        <v>3730</v>
      </c>
      <c r="C1708" s="135" t="s">
        <v>15204</v>
      </c>
      <c r="D1708" s="135">
        <v>10.2</v>
      </c>
      <c r="E1708" s="288">
        <v>4.84</v>
      </c>
      <c r="F1708" s="292">
        <v>49.37</v>
      </c>
      <c r="G1708" s="293"/>
    </row>
    <row r="1709" s="283" customFormat="1" customHeight="1" spans="1:7">
      <c r="A1709" s="288">
        <v>1705</v>
      </c>
      <c r="B1709" s="133" t="s">
        <v>15223</v>
      </c>
      <c r="C1709" s="135" t="s">
        <v>15204</v>
      </c>
      <c r="D1709" s="135">
        <v>3.52</v>
      </c>
      <c r="E1709" s="288">
        <v>4.84</v>
      </c>
      <c r="F1709" s="292">
        <v>17.04</v>
      </c>
      <c r="G1709" s="293"/>
    </row>
    <row r="1710" s="283" customFormat="1" customHeight="1" spans="1:7">
      <c r="A1710" s="288">
        <v>1706</v>
      </c>
      <c r="B1710" s="133" t="s">
        <v>15224</v>
      </c>
      <c r="C1710" s="135" t="s">
        <v>15204</v>
      </c>
      <c r="D1710" s="135">
        <v>3.92</v>
      </c>
      <c r="E1710" s="288">
        <v>4.84</v>
      </c>
      <c r="F1710" s="292">
        <v>18.97</v>
      </c>
      <c r="G1710" s="293"/>
    </row>
    <row r="1711" s="283" customFormat="1" customHeight="1" spans="1:7">
      <c r="A1711" s="288">
        <v>1707</v>
      </c>
      <c r="B1711" s="133" t="s">
        <v>15225</v>
      </c>
      <c r="C1711" s="135" t="s">
        <v>15204</v>
      </c>
      <c r="D1711" s="135">
        <v>7.47</v>
      </c>
      <c r="E1711" s="288">
        <v>4.84</v>
      </c>
      <c r="F1711" s="292">
        <v>36.15</v>
      </c>
      <c r="G1711" s="293"/>
    </row>
    <row r="1712" s="283" customFormat="1" customHeight="1" spans="1:7">
      <c r="A1712" s="288">
        <v>1708</v>
      </c>
      <c r="B1712" s="133" t="s">
        <v>15226</v>
      </c>
      <c r="C1712" s="135" t="s">
        <v>15204</v>
      </c>
      <c r="D1712" s="135">
        <v>6.27</v>
      </c>
      <c r="E1712" s="288">
        <v>4.84</v>
      </c>
      <c r="F1712" s="292">
        <v>30.35</v>
      </c>
      <c r="G1712" s="293"/>
    </row>
    <row r="1713" s="283" customFormat="1" customHeight="1" spans="1:7">
      <c r="A1713" s="288">
        <v>1709</v>
      </c>
      <c r="B1713" s="133" t="s">
        <v>15227</v>
      </c>
      <c r="C1713" s="135" t="s">
        <v>15204</v>
      </c>
      <c r="D1713" s="135">
        <v>15.89</v>
      </c>
      <c r="E1713" s="288">
        <v>4.84</v>
      </c>
      <c r="F1713" s="292">
        <v>76.91</v>
      </c>
      <c r="G1713" s="293"/>
    </row>
    <row r="1714" s="283" customFormat="1" customHeight="1" spans="1:7">
      <c r="A1714" s="288">
        <v>1710</v>
      </c>
      <c r="B1714" s="133" t="s">
        <v>3513</v>
      </c>
      <c r="C1714" s="135" t="s">
        <v>15204</v>
      </c>
      <c r="D1714" s="135">
        <v>6.06</v>
      </c>
      <c r="E1714" s="288">
        <v>4.84</v>
      </c>
      <c r="F1714" s="292">
        <v>29.33</v>
      </c>
      <c r="G1714" s="293"/>
    </row>
    <row r="1715" s="283" customFormat="1" customHeight="1" spans="1:7">
      <c r="A1715" s="288">
        <v>1711</v>
      </c>
      <c r="B1715" s="133" t="s">
        <v>15228</v>
      </c>
      <c r="C1715" s="135" t="s">
        <v>15204</v>
      </c>
      <c r="D1715" s="135">
        <v>23.25</v>
      </c>
      <c r="E1715" s="288">
        <v>4.84</v>
      </c>
      <c r="F1715" s="292">
        <v>112.53</v>
      </c>
      <c r="G1715" s="293"/>
    </row>
    <row r="1716" s="283" customFormat="1" customHeight="1" spans="1:7">
      <c r="A1716" s="288">
        <v>1712</v>
      </c>
      <c r="B1716" s="133" t="s">
        <v>3727</v>
      </c>
      <c r="C1716" s="135" t="s">
        <v>15204</v>
      </c>
      <c r="D1716" s="135">
        <v>4.54</v>
      </c>
      <c r="E1716" s="288">
        <v>4.84</v>
      </c>
      <c r="F1716" s="292">
        <v>21.97</v>
      </c>
      <c r="G1716" s="293"/>
    </row>
    <row r="1717" s="283" customFormat="1" customHeight="1" spans="1:7">
      <c r="A1717" s="288">
        <v>1713</v>
      </c>
      <c r="B1717" s="133" t="s">
        <v>15229</v>
      </c>
      <c r="C1717" s="135" t="s">
        <v>15204</v>
      </c>
      <c r="D1717" s="135">
        <v>8.53</v>
      </c>
      <c r="E1717" s="288">
        <v>4.84</v>
      </c>
      <c r="F1717" s="292">
        <v>41.29</v>
      </c>
      <c r="G1717" s="293"/>
    </row>
    <row r="1718" s="283" customFormat="1" customHeight="1" spans="1:7">
      <c r="A1718" s="288">
        <v>1714</v>
      </c>
      <c r="B1718" s="133" t="s">
        <v>3984</v>
      </c>
      <c r="C1718" s="135" t="s">
        <v>15204</v>
      </c>
      <c r="D1718" s="135">
        <v>7.87</v>
      </c>
      <c r="E1718" s="288">
        <v>4.84</v>
      </c>
      <c r="F1718" s="292">
        <v>38.09</v>
      </c>
      <c r="G1718" s="293"/>
    </row>
    <row r="1719" s="283" customFormat="1" customHeight="1" spans="1:7">
      <c r="A1719" s="288">
        <v>1715</v>
      </c>
      <c r="B1719" s="133" t="s">
        <v>3858</v>
      </c>
      <c r="C1719" s="135" t="s">
        <v>15204</v>
      </c>
      <c r="D1719" s="135">
        <v>7.39</v>
      </c>
      <c r="E1719" s="288">
        <v>4.84</v>
      </c>
      <c r="F1719" s="292">
        <v>35.77</v>
      </c>
      <c r="G1719" s="293"/>
    </row>
    <row r="1720" s="283" customFormat="1" customHeight="1" spans="1:7">
      <c r="A1720" s="288">
        <v>1716</v>
      </c>
      <c r="B1720" s="133" t="s">
        <v>3938</v>
      </c>
      <c r="C1720" s="135" t="s">
        <v>15204</v>
      </c>
      <c r="D1720" s="134">
        <v>4.01</v>
      </c>
      <c r="E1720" s="288">
        <v>4.84</v>
      </c>
      <c r="F1720" s="292">
        <v>19.41</v>
      </c>
      <c r="G1720" s="293"/>
    </row>
    <row r="1721" s="283" customFormat="1" customHeight="1" spans="1:7">
      <c r="A1721" s="288">
        <v>1717</v>
      </c>
      <c r="B1721" s="133" t="s">
        <v>15230</v>
      </c>
      <c r="C1721" s="135" t="s">
        <v>15204</v>
      </c>
      <c r="D1721" s="135">
        <v>5.25</v>
      </c>
      <c r="E1721" s="288">
        <v>4.84</v>
      </c>
      <c r="F1721" s="292">
        <v>25.41</v>
      </c>
      <c r="G1721" s="293"/>
    </row>
    <row r="1722" s="283" customFormat="1" customHeight="1" spans="1:7">
      <c r="A1722" s="288">
        <v>1718</v>
      </c>
      <c r="B1722" s="133" t="s">
        <v>10494</v>
      </c>
      <c r="C1722" s="134" t="s">
        <v>15231</v>
      </c>
      <c r="D1722" s="135">
        <v>14.69</v>
      </c>
      <c r="E1722" s="288">
        <v>4.84</v>
      </c>
      <c r="F1722" s="292">
        <v>71.1</v>
      </c>
      <c r="G1722" s="293"/>
    </row>
    <row r="1723" s="283" customFormat="1" customHeight="1" spans="1:7">
      <c r="A1723" s="288">
        <v>1719</v>
      </c>
      <c r="B1723" s="133" t="s">
        <v>15232</v>
      </c>
      <c r="C1723" s="134" t="s">
        <v>15231</v>
      </c>
      <c r="D1723" s="135">
        <v>1.05</v>
      </c>
      <c r="E1723" s="288">
        <v>4.84</v>
      </c>
      <c r="F1723" s="292">
        <v>5.08</v>
      </c>
      <c r="G1723" s="293"/>
    </row>
    <row r="1724" s="283" customFormat="1" customHeight="1" spans="1:7">
      <c r="A1724" s="288">
        <v>1720</v>
      </c>
      <c r="B1724" s="133" t="s">
        <v>15233</v>
      </c>
      <c r="C1724" s="134" t="s">
        <v>15231</v>
      </c>
      <c r="D1724" s="135">
        <v>12.54</v>
      </c>
      <c r="E1724" s="288">
        <v>4.84</v>
      </c>
      <c r="F1724" s="292">
        <v>60.69</v>
      </c>
      <c r="G1724" s="293"/>
    </row>
    <row r="1725" s="283" customFormat="1" customHeight="1" spans="1:7">
      <c r="A1725" s="288">
        <v>1721</v>
      </c>
      <c r="B1725" s="133" t="s">
        <v>3179</v>
      </c>
      <c r="C1725" s="134" t="s">
        <v>15231</v>
      </c>
      <c r="D1725" s="135">
        <v>8.76</v>
      </c>
      <c r="E1725" s="288">
        <v>4.84</v>
      </c>
      <c r="F1725" s="292">
        <v>42.4</v>
      </c>
      <c r="G1725" s="293"/>
    </row>
    <row r="1726" s="283" customFormat="1" customHeight="1" spans="1:7">
      <c r="A1726" s="288">
        <v>1722</v>
      </c>
      <c r="B1726" s="339" t="s">
        <v>15234</v>
      </c>
      <c r="C1726" s="134" t="s">
        <v>15231</v>
      </c>
      <c r="D1726" s="135">
        <v>5.09</v>
      </c>
      <c r="E1726" s="288">
        <v>4.84</v>
      </c>
      <c r="F1726" s="292">
        <v>24.64</v>
      </c>
      <c r="G1726" s="293"/>
    </row>
    <row r="1727" s="283" customFormat="1" customHeight="1" spans="1:7">
      <c r="A1727" s="288">
        <v>1723</v>
      </c>
      <c r="B1727" s="133" t="s">
        <v>15235</v>
      </c>
      <c r="C1727" s="134" t="s">
        <v>15231</v>
      </c>
      <c r="D1727" s="135">
        <v>10.71</v>
      </c>
      <c r="E1727" s="288">
        <v>4.84</v>
      </c>
      <c r="F1727" s="292">
        <v>51.84</v>
      </c>
      <c r="G1727" s="293"/>
    </row>
    <row r="1728" s="283" customFormat="1" customHeight="1" spans="1:7">
      <c r="A1728" s="288">
        <v>1724</v>
      </c>
      <c r="B1728" s="133" t="s">
        <v>15236</v>
      </c>
      <c r="C1728" s="134" t="s">
        <v>15231</v>
      </c>
      <c r="D1728" s="135">
        <v>7.32</v>
      </c>
      <c r="E1728" s="288">
        <v>4.84</v>
      </c>
      <c r="F1728" s="292">
        <v>35.43</v>
      </c>
      <c r="G1728" s="293"/>
    </row>
    <row r="1729" s="283" customFormat="1" customHeight="1" spans="1:7">
      <c r="A1729" s="288">
        <v>1725</v>
      </c>
      <c r="B1729" s="133" t="s">
        <v>4795</v>
      </c>
      <c r="C1729" s="134" t="s">
        <v>15231</v>
      </c>
      <c r="D1729" s="135">
        <v>4.05</v>
      </c>
      <c r="E1729" s="288">
        <v>4.84</v>
      </c>
      <c r="F1729" s="292">
        <v>19.6</v>
      </c>
      <c r="G1729" s="293"/>
    </row>
    <row r="1730" s="283" customFormat="1" customHeight="1" spans="1:7">
      <c r="A1730" s="288">
        <v>1726</v>
      </c>
      <c r="B1730" s="133" t="s">
        <v>6793</v>
      </c>
      <c r="C1730" s="134" t="s">
        <v>15231</v>
      </c>
      <c r="D1730" s="135">
        <v>15.92</v>
      </c>
      <c r="E1730" s="288">
        <v>4.84</v>
      </c>
      <c r="F1730" s="292">
        <v>77.05</v>
      </c>
      <c r="G1730" s="293"/>
    </row>
    <row r="1731" s="283" customFormat="1" customHeight="1" spans="1:7">
      <c r="A1731" s="288">
        <v>1727</v>
      </c>
      <c r="B1731" s="133" t="s">
        <v>14815</v>
      </c>
      <c r="C1731" s="134" t="s">
        <v>15231</v>
      </c>
      <c r="D1731" s="135">
        <v>8.33</v>
      </c>
      <c r="E1731" s="288">
        <v>4.84</v>
      </c>
      <c r="F1731" s="292">
        <v>40.32</v>
      </c>
      <c r="G1731" s="293"/>
    </row>
    <row r="1732" s="283" customFormat="1" customHeight="1" spans="1:7">
      <c r="A1732" s="288">
        <v>1728</v>
      </c>
      <c r="B1732" s="133" t="s">
        <v>15237</v>
      </c>
      <c r="C1732" s="134" t="s">
        <v>15231</v>
      </c>
      <c r="D1732" s="135">
        <v>3.35</v>
      </c>
      <c r="E1732" s="288">
        <v>4.84</v>
      </c>
      <c r="F1732" s="292">
        <v>16.21</v>
      </c>
      <c r="G1732" s="293"/>
    </row>
    <row r="1733" s="283" customFormat="1" customHeight="1" spans="1:7">
      <c r="A1733" s="288">
        <v>1729</v>
      </c>
      <c r="B1733" s="338" t="s">
        <v>15238</v>
      </c>
      <c r="C1733" s="134" t="s">
        <v>15231</v>
      </c>
      <c r="D1733" s="135">
        <v>4.86</v>
      </c>
      <c r="E1733" s="288">
        <v>4.84</v>
      </c>
      <c r="F1733" s="292">
        <v>23.52</v>
      </c>
      <c r="G1733" s="293"/>
    </row>
    <row r="1734" s="283" customFormat="1" customHeight="1" spans="1:7">
      <c r="A1734" s="288">
        <v>1730</v>
      </c>
      <c r="B1734" s="338" t="s">
        <v>15239</v>
      </c>
      <c r="C1734" s="134" t="s">
        <v>15231</v>
      </c>
      <c r="D1734" s="135">
        <v>28.84</v>
      </c>
      <c r="E1734" s="288">
        <v>4.84</v>
      </c>
      <c r="F1734" s="292">
        <v>139.59</v>
      </c>
      <c r="G1734" s="293"/>
    </row>
    <row r="1735" s="283" customFormat="1" customHeight="1" spans="1:7">
      <c r="A1735" s="288">
        <v>1731</v>
      </c>
      <c r="B1735" s="133" t="s">
        <v>8347</v>
      </c>
      <c r="C1735" s="134" t="s">
        <v>15231</v>
      </c>
      <c r="D1735" s="135">
        <v>6.25</v>
      </c>
      <c r="E1735" s="288">
        <v>4.84</v>
      </c>
      <c r="F1735" s="292">
        <v>30.25</v>
      </c>
      <c r="G1735" s="293"/>
    </row>
    <row r="1736" s="283" customFormat="1" customHeight="1" spans="1:7">
      <c r="A1736" s="288">
        <v>1732</v>
      </c>
      <c r="B1736" s="133" t="s">
        <v>9357</v>
      </c>
      <c r="C1736" s="134" t="s">
        <v>15231</v>
      </c>
      <c r="D1736" s="135">
        <v>6.21</v>
      </c>
      <c r="E1736" s="288">
        <v>4.84</v>
      </c>
      <c r="F1736" s="292">
        <v>30.06</v>
      </c>
      <c r="G1736" s="293"/>
    </row>
    <row r="1737" s="283" customFormat="1" customHeight="1" spans="1:7">
      <c r="A1737" s="288">
        <v>1733</v>
      </c>
      <c r="B1737" s="133" t="s">
        <v>15240</v>
      </c>
      <c r="C1737" s="134" t="s">
        <v>15231</v>
      </c>
      <c r="D1737" s="135">
        <v>6.13</v>
      </c>
      <c r="E1737" s="288">
        <v>4.84</v>
      </c>
      <c r="F1737" s="292">
        <v>29.67</v>
      </c>
      <c r="G1737" s="293"/>
    </row>
    <row r="1738" s="283" customFormat="1" customHeight="1" spans="1:7">
      <c r="A1738" s="288">
        <v>1734</v>
      </c>
      <c r="B1738" s="133" t="s">
        <v>15241</v>
      </c>
      <c r="C1738" s="134" t="s">
        <v>15231</v>
      </c>
      <c r="D1738" s="135">
        <v>5.54</v>
      </c>
      <c r="E1738" s="288">
        <v>4.84</v>
      </c>
      <c r="F1738" s="292">
        <v>26.81</v>
      </c>
      <c r="G1738" s="293"/>
    </row>
    <row r="1739" s="283" customFormat="1" customHeight="1" spans="1:7">
      <c r="A1739" s="288">
        <v>1735</v>
      </c>
      <c r="B1739" s="133" t="s">
        <v>15242</v>
      </c>
      <c r="C1739" s="134" t="s">
        <v>15231</v>
      </c>
      <c r="D1739" s="135">
        <v>3.35</v>
      </c>
      <c r="E1739" s="288">
        <v>4.84</v>
      </c>
      <c r="F1739" s="292">
        <v>16.21</v>
      </c>
      <c r="G1739" s="293"/>
    </row>
    <row r="1740" s="283" customFormat="1" customHeight="1" spans="1:7">
      <c r="A1740" s="288">
        <v>1736</v>
      </c>
      <c r="B1740" s="133" t="s">
        <v>15090</v>
      </c>
      <c r="C1740" s="134" t="s">
        <v>15231</v>
      </c>
      <c r="D1740" s="135">
        <v>9.91</v>
      </c>
      <c r="E1740" s="288">
        <v>4.84</v>
      </c>
      <c r="F1740" s="292">
        <v>47.96</v>
      </c>
      <c r="G1740" s="293"/>
    </row>
    <row r="1741" s="283" customFormat="1" customHeight="1" spans="1:7">
      <c r="A1741" s="288">
        <v>1737</v>
      </c>
      <c r="B1741" s="133" t="s">
        <v>15243</v>
      </c>
      <c r="C1741" s="134" t="s">
        <v>15231</v>
      </c>
      <c r="D1741" s="135">
        <v>1.85</v>
      </c>
      <c r="E1741" s="288">
        <v>4.84</v>
      </c>
      <c r="F1741" s="292">
        <v>8.95</v>
      </c>
      <c r="G1741" s="293"/>
    </row>
    <row r="1742" s="283" customFormat="1" customHeight="1" spans="1:7">
      <c r="A1742" s="288">
        <v>1738</v>
      </c>
      <c r="B1742" s="133" t="s">
        <v>15244</v>
      </c>
      <c r="C1742" s="134" t="s">
        <v>15231</v>
      </c>
      <c r="D1742" s="135">
        <v>4.06</v>
      </c>
      <c r="E1742" s="288">
        <v>4.84</v>
      </c>
      <c r="F1742" s="292">
        <v>19.65</v>
      </c>
      <c r="G1742" s="293"/>
    </row>
    <row r="1743" s="283" customFormat="1" customHeight="1" spans="1:7">
      <c r="A1743" s="288">
        <v>1739</v>
      </c>
      <c r="B1743" s="133" t="s">
        <v>15245</v>
      </c>
      <c r="C1743" s="134" t="s">
        <v>15231</v>
      </c>
      <c r="D1743" s="135">
        <v>2.84</v>
      </c>
      <c r="E1743" s="288">
        <v>4.84</v>
      </c>
      <c r="F1743" s="292">
        <v>13.75</v>
      </c>
      <c r="G1743" s="293"/>
    </row>
    <row r="1744" s="283" customFormat="1" customHeight="1" spans="1:7">
      <c r="A1744" s="288">
        <v>1740</v>
      </c>
      <c r="B1744" s="133" t="s">
        <v>15246</v>
      </c>
      <c r="C1744" s="134" t="s">
        <v>15231</v>
      </c>
      <c r="D1744" s="135">
        <v>2.71</v>
      </c>
      <c r="E1744" s="288">
        <v>4.84</v>
      </c>
      <c r="F1744" s="292">
        <v>13.12</v>
      </c>
      <c r="G1744" s="293"/>
    </row>
    <row r="1745" s="283" customFormat="1" customHeight="1" spans="1:7">
      <c r="A1745" s="288">
        <v>1741</v>
      </c>
      <c r="B1745" s="133" t="s">
        <v>2329</v>
      </c>
      <c r="C1745" s="134" t="s">
        <v>15231</v>
      </c>
      <c r="D1745" s="135">
        <v>6.33</v>
      </c>
      <c r="E1745" s="288">
        <v>4.84</v>
      </c>
      <c r="F1745" s="292">
        <v>30.64</v>
      </c>
      <c r="G1745" s="293"/>
    </row>
    <row r="1746" s="283" customFormat="1" customHeight="1" spans="1:7">
      <c r="A1746" s="288">
        <v>1742</v>
      </c>
      <c r="B1746" s="133" t="s">
        <v>15247</v>
      </c>
      <c r="C1746" s="134" t="s">
        <v>15231</v>
      </c>
      <c r="D1746" s="135">
        <v>3.46</v>
      </c>
      <c r="E1746" s="288">
        <v>4.84</v>
      </c>
      <c r="F1746" s="292">
        <v>16.75</v>
      </c>
      <c r="G1746" s="293"/>
    </row>
    <row r="1747" s="283" customFormat="1" customHeight="1" spans="1:7">
      <c r="A1747" s="288">
        <v>1743</v>
      </c>
      <c r="B1747" s="133" t="s">
        <v>5929</v>
      </c>
      <c r="C1747" s="134" t="s">
        <v>15231</v>
      </c>
      <c r="D1747" s="135">
        <v>15.15</v>
      </c>
      <c r="E1747" s="288">
        <v>4.84</v>
      </c>
      <c r="F1747" s="292">
        <v>73.33</v>
      </c>
      <c r="G1747" s="293"/>
    </row>
    <row r="1748" s="283" customFormat="1" customHeight="1" spans="1:7">
      <c r="A1748" s="288">
        <v>1744</v>
      </c>
      <c r="B1748" s="133" t="s">
        <v>15248</v>
      </c>
      <c r="C1748" s="134" t="s">
        <v>15231</v>
      </c>
      <c r="D1748" s="135">
        <v>4.76</v>
      </c>
      <c r="E1748" s="288">
        <v>4.84</v>
      </c>
      <c r="F1748" s="292">
        <v>23.04</v>
      </c>
      <c r="G1748" s="293"/>
    </row>
    <row r="1749" s="283" customFormat="1" customHeight="1" spans="1:7">
      <c r="A1749" s="288">
        <v>1745</v>
      </c>
      <c r="B1749" s="133" t="s">
        <v>15249</v>
      </c>
      <c r="C1749" s="134" t="s">
        <v>15231</v>
      </c>
      <c r="D1749" s="135">
        <v>10.69</v>
      </c>
      <c r="E1749" s="288">
        <v>4.84</v>
      </c>
      <c r="F1749" s="292">
        <v>51.74</v>
      </c>
      <c r="G1749" s="293"/>
    </row>
    <row r="1750" s="283" customFormat="1" customHeight="1" spans="1:7">
      <c r="A1750" s="288">
        <v>1746</v>
      </c>
      <c r="B1750" s="133" t="s">
        <v>14515</v>
      </c>
      <c r="C1750" s="134" t="s">
        <v>15231</v>
      </c>
      <c r="D1750" s="135">
        <v>10.04</v>
      </c>
      <c r="E1750" s="288">
        <v>4.84</v>
      </c>
      <c r="F1750" s="292">
        <v>48.59</v>
      </c>
      <c r="G1750" s="293"/>
    </row>
    <row r="1751" s="283" customFormat="1" customHeight="1" spans="1:7">
      <c r="A1751" s="288">
        <v>1747</v>
      </c>
      <c r="B1751" s="133" t="s">
        <v>10973</v>
      </c>
      <c r="C1751" s="134" t="s">
        <v>15231</v>
      </c>
      <c r="D1751" s="135">
        <v>7.3</v>
      </c>
      <c r="E1751" s="288">
        <v>4.84</v>
      </c>
      <c r="F1751" s="292">
        <v>35.33</v>
      </c>
      <c r="G1751" s="293"/>
    </row>
    <row r="1752" s="283" customFormat="1" customHeight="1" spans="1:7">
      <c r="A1752" s="288">
        <v>1748</v>
      </c>
      <c r="B1752" s="133" t="s">
        <v>15103</v>
      </c>
      <c r="C1752" s="134" t="s">
        <v>15231</v>
      </c>
      <c r="D1752" s="135">
        <v>7.91</v>
      </c>
      <c r="E1752" s="288">
        <v>4.84</v>
      </c>
      <c r="F1752" s="292">
        <v>38.28</v>
      </c>
      <c r="G1752" s="293"/>
    </row>
    <row r="1753" s="283" customFormat="1" customHeight="1" spans="1:7">
      <c r="A1753" s="288">
        <v>1749</v>
      </c>
      <c r="B1753" s="133" t="s">
        <v>15250</v>
      </c>
      <c r="C1753" s="134" t="s">
        <v>15231</v>
      </c>
      <c r="D1753" s="135">
        <v>8.38</v>
      </c>
      <c r="E1753" s="288">
        <v>4.84</v>
      </c>
      <c r="F1753" s="292">
        <v>40.56</v>
      </c>
      <c r="G1753" s="293"/>
    </row>
    <row r="1754" s="283" customFormat="1" customHeight="1" spans="1:7">
      <c r="A1754" s="288">
        <v>1750</v>
      </c>
      <c r="B1754" s="133" t="s">
        <v>15251</v>
      </c>
      <c r="C1754" s="134" t="s">
        <v>15231</v>
      </c>
      <c r="D1754" s="135">
        <v>7.15</v>
      </c>
      <c r="E1754" s="288">
        <v>4.84</v>
      </c>
      <c r="F1754" s="292">
        <v>34.61</v>
      </c>
      <c r="G1754" s="293"/>
    </row>
    <row r="1755" s="283" customFormat="1" customHeight="1" spans="1:7">
      <c r="A1755" s="288">
        <v>1751</v>
      </c>
      <c r="B1755" s="133" t="s">
        <v>14438</v>
      </c>
      <c r="C1755" s="134" t="s">
        <v>15231</v>
      </c>
      <c r="D1755" s="135">
        <v>11.7</v>
      </c>
      <c r="E1755" s="288">
        <v>4.84</v>
      </c>
      <c r="F1755" s="292">
        <v>56.63</v>
      </c>
      <c r="G1755" s="293"/>
    </row>
    <row r="1756" s="283" customFormat="1" customHeight="1" spans="1:7">
      <c r="A1756" s="288">
        <v>1752</v>
      </c>
      <c r="B1756" s="133" t="s">
        <v>15252</v>
      </c>
      <c r="C1756" s="134" t="s">
        <v>15231</v>
      </c>
      <c r="D1756" s="135">
        <v>5.17</v>
      </c>
      <c r="E1756" s="288">
        <v>4.84</v>
      </c>
      <c r="F1756" s="292">
        <v>25.02</v>
      </c>
      <c r="G1756" s="293"/>
    </row>
    <row r="1757" s="283" customFormat="1" customHeight="1" spans="1:7">
      <c r="A1757" s="288">
        <v>1753</v>
      </c>
      <c r="B1757" s="133" t="s">
        <v>15253</v>
      </c>
      <c r="C1757" s="134" t="s">
        <v>15231</v>
      </c>
      <c r="D1757" s="135">
        <v>11.53</v>
      </c>
      <c r="E1757" s="288">
        <v>4.84</v>
      </c>
      <c r="F1757" s="292">
        <v>55.81</v>
      </c>
      <c r="G1757" s="293"/>
    </row>
    <row r="1758" s="283" customFormat="1" customHeight="1" spans="1:7">
      <c r="A1758" s="288">
        <v>1754</v>
      </c>
      <c r="B1758" s="133" t="s">
        <v>4311</v>
      </c>
      <c r="C1758" s="134" t="s">
        <v>15231</v>
      </c>
      <c r="D1758" s="135">
        <v>7.63</v>
      </c>
      <c r="E1758" s="288">
        <v>4.84</v>
      </c>
      <c r="F1758" s="292">
        <v>36.93</v>
      </c>
      <c r="G1758" s="293"/>
    </row>
    <row r="1759" s="283" customFormat="1" customHeight="1" spans="1:7">
      <c r="A1759" s="288">
        <v>1755</v>
      </c>
      <c r="B1759" s="133" t="s">
        <v>15254</v>
      </c>
      <c r="C1759" s="134" t="s">
        <v>15231</v>
      </c>
      <c r="D1759" s="135">
        <v>8.06</v>
      </c>
      <c r="E1759" s="288">
        <v>4.84</v>
      </c>
      <c r="F1759" s="292">
        <v>39.01</v>
      </c>
      <c r="G1759" s="293"/>
    </row>
    <row r="1760" s="283" customFormat="1" customHeight="1" spans="1:7">
      <c r="A1760" s="288">
        <v>1756</v>
      </c>
      <c r="B1760" s="133" t="s">
        <v>3179</v>
      </c>
      <c r="C1760" s="134" t="s">
        <v>15231</v>
      </c>
      <c r="D1760" s="135">
        <v>10.59</v>
      </c>
      <c r="E1760" s="288">
        <v>4.84</v>
      </c>
      <c r="F1760" s="292">
        <v>51.26</v>
      </c>
      <c r="G1760" s="293"/>
    </row>
    <row r="1761" s="283" customFormat="1" customHeight="1" spans="1:7">
      <c r="A1761" s="288">
        <v>1757</v>
      </c>
      <c r="B1761" s="133" t="s">
        <v>15255</v>
      </c>
      <c r="C1761" s="134" t="s">
        <v>15231</v>
      </c>
      <c r="D1761" s="135">
        <v>3.16</v>
      </c>
      <c r="E1761" s="288">
        <v>4.84</v>
      </c>
      <c r="F1761" s="292">
        <v>15.29</v>
      </c>
      <c r="G1761" s="293"/>
    </row>
    <row r="1762" s="283" customFormat="1" customHeight="1" spans="1:7">
      <c r="A1762" s="288">
        <v>1758</v>
      </c>
      <c r="B1762" s="133" t="s">
        <v>15256</v>
      </c>
      <c r="C1762" s="134" t="s">
        <v>15231</v>
      </c>
      <c r="D1762" s="135">
        <v>9.48</v>
      </c>
      <c r="E1762" s="288">
        <v>4.84</v>
      </c>
      <c r="F1762" s="292">
        <v>45.88</v>
      </c>
      <c r="G1762" s="293"/>
    </row>
    <row r="1763" s="283" customFormat="1" customHeight="1" spans="1:7">
      <c r="A1763" s="288">
        <v>1759</v>
      </c>
      <c r="B1763" s="133" t="s">
        <v>15257</v>
      </c>
      <c r="C1763" s="134" t="s">
        <v>15231</v>
      </c>
      <c r="D1763" s="135">
        <v>17.45</v>
      </c>
      <c r="E1763" s="288">
        <v>4.84</v>
      </c>
      <c r="F1763" s="292">
        <v>84.46</v>
      </c>
      <c r="G1763" s="293"/>
    </row>
    <row r="1764" s="283" customFormat="1" customHeight="1" spans="1:7">
      <c r="A1764" s="288">
        <v>1760</v>
      </c>
      <c r="B1764" s="133" t="s">
        <v>15258</v>
      </c>
      <c r="C1764" s="134" t="s">
        <v>15231</v>
      </c>
      <c r="D1764" s="135">
        <v>7.25</v>
      </c>
      <c r="E1764" s="288">
        <v>4.84</v>
      </c>
      <c r="F1764" s="292">
        <v>35.09</v>
      </c>
      <c r="G1764" s="293"/>
    </row>
    <row r="1765" s="283" customFormat="1" customHeight="1" spans="1:7">
      <c r="A1765" s="288">
        <v>1761</v>
      </c>
      <c r="B1765" s="133" t="s">
        <v>3422</v>
      </c>
      <c r="C1765" s="134" t="s">
        <v>15231</v>
      </c>
      <c r="D1765" s="135">
        <v>10.06</v>
      </c>
      <c r="E1765" s="288">
        <v>4.84</v>
      </c>
      <c r="F1765" s="292">
        <v>48.69</v>
      </c>
      <c r="G1765" s="293"/>
    </row>
    <row r="1766" s="283" customFormat="1" customHeight="1" spans="1:7">
      <c r="A1766" s="288">
        <v>1762</v>
      </c>
      <c r="B1766" s="133" t="s">
        <v>14724</v>
      </c>
      <c r="C1766" s="134" t="s">
        <v>15231</v>
      </c>
      <c r="D1766" s="135">
        <v>14.37</v>
      </c>
      <c r="E1766" s="288">
        <v>4.84</v>
      </c>
      <c r="F1766" s="292">
        <v>69.55</v>
      </c>
      <c r="G1766" s="293"/>
    </row>
    <row r="1767" s="283" customFormat="1" customHeight="1" spans="1:7">
      <c r="A1767" s="288">
        <v>1763</v>
      </c>
      <c r="B1767" s="133" t="s">
        <v>919</v>
      </c>
      <c r="C1767" s="134" t="s">
        <v>15231</v>
      </c>
      <c r="D1767" s="135">
        <v>8.61</v>
      </c>
      <c r="E1767" s="288">
        <v>4.84</v>
      </c>
      <c r="F1767" s="292">
        <v>41.67</v>
      </c>
      <c r="G1767" s="293"/>
    </row>
    <row r="1768" s="283" customFormat="1" customHeight="1" spans="1:7">
      <c r="A1768" s="288">
        <v>1764</v>
      </c>
      <c r="B1768" s="133" t="s">
        <v>9547</v>
      </c>
      <c r="C1768" s="134" t="s">
        <v>15231</v>
      </c>
      <c r="D1768" s="135">
        <v>3.01</v>
      </c>
      <c r="E1768" s="288">
        <v>4.84</v>
      </c>
      <c r="F1768" s="292">
        <v>14.57</v>
      </c>
      <c r="G1768" s="293"/>
    </row>
    <row r="1769" s="283" customFormat="1" customHeight="1" spans="1:7">
      <c r="A1769" s="288">
        <v>1765</v>
      </c>
      <c r="B1769" s="133" t="s">
        <v>15179</v>
      </c>
      <c r="C1769" s="134" t="s">
        <v>15231</v>
      </c>
      <c r="D1769" s="135">
        <v>31</v>
      </c>
      <c r="E1769" s="288">
        <v>4.84</v>
      </c>
      <c r="F1769" s="292">
        <v>150.04</v>
      </c>
      <c r="G1769" s="293"/>
    </row>
    <row r="1770" s="283" customFormat="1" customHeight="1" spans="1:7">
      <c r="A1770" s="288">
        <v>1766</v>
      </c>
      <c r="B1770" s="133" t="s">
        <v>15259</v>
      </c>
      <c r="C1770" s="134" t="s">
        <v>15231</v>
      </c>
      <c r="D1770" s="135">
        <v>8.28</v>
      </c>
      <c r="E1770" s="288">
        <v>4.84</v>
      </c>
      <c r="F1770" s="292">
        <v>40.08</v>
      </c>
      <c r="G1770" s="293"/>
    </row>
    <row r="1771" s="283" customFormat="1" customHeight="1" spans="1:7">
      <c r="A1771" s="288">
        <v>1767</v>
      </c>
      <c r="B1771" s="133" t="s">
        <v>15260</v>
      </c>
      <c r="C1771" s="134" t="s">
        <v>15231</v>
      </c>
      <c r="D1771" s="135">
        <v>8.8</v>
      </c>
      <c r="E1771" s="288">
        <v>4.84</v>
      </c>
      <c r="F1771" s="292">
        <v>42.59</v>
      </c>
      <c r="G1771" s="293"/>
    </row>
    <row r="1772" s="283" customFormat="1" customHeight="1" spans="1:7">
      <c r="A1772" s="288">
        <v>1768</v>
      </c>
      <c r="B1772" s="133" t="s">
        <v>15261</v>
      </c>
      <c r="C1772" s="134" t="s">
        <v>15231</v>
      </c>
      <c r="D1772" s="135">
        <v>9.67</v>
      </c>
      <c r="E1772" s="288">
        <v>4.84</v>
      </c>
      <c r="F1772" s="292">
        <v>46.8</v>
      </c>
      <c r="G1772" s="293"/>
    </row>
    <row r="1773" s="283" customFormat="1" customHeight="1" spans="1:7">
      <c r="A1773" s="288">
        <v>1769</v>
      </c>
      <c r="B1773" s="133" t="s">
        <v>3700</v>
      </c>
      <c r="C1773" s="134" t="s">
        <v>15231</v>
      </c>
      <c r="D1773" s="135">
        <v>5.29</v>
      </c>
      <c r="E1773" s="288">
        <v>4.84</v>
      </c>
      <c r="F1773" s="292">
        <v>25.6</v>
      </c>
      <c r="G1773" s="293"/>
    </row>
    <row r="1774" s="283" customFormat="1" customHeight="1" spans="1:7">
      <c r="A1774" s="288">
        <v>1770</v>
      </c>
      <c r="B1774" s="133" t="s">
        <v>5701</v>
      </c>
      <c r="C1774" s="134" t="s">
        <v>15231</v>
      </c>
      <c r="D1774" s="135">
        <v>11.92</v>
      </c>
      <c r="E1774" s="288">
        <v>4.84</v>
      </c>
      <c r="F1774" s="292">
        <v>57.69</v>
      </c>
      <c r="G1774" s="293"/>
    </row>
    <row r="1775" s="283" customFormat="1" customHeight="1" spans="1:7">
      <c r="A1775" s="288">
        <v>1771</v>
      </c>
      <c r="B1775" s="338" t="s">
        <v>15262</v>
      </c>
      <c r="C1775" s="134" t="s">
        <v>15231</v>
      </c>
      <c r="D1775" s="134">
        <v>2</v>
      </c>
      <c r="E1775" s="288">
        <v>4.84</v>
      </c>
      <c r="F1775" s="292">
        <v>9.68</v>
      </c>
      <c r="G1775" s="293"/>
    </row>
    <row r="1776" s="283" customFormat="1" customHeight="1" spans="1:7">
      <c r="A1776" s="288">
        <v>1772</v>
      </c>
      <c r="B1776" s="133" t="s">
        <v>3312</v>
      </c>
      <c r="C1776" s="134" t="s">
        <v>15263</v>
      </c>
      <c r="D1776" s="135">
        <v>8.28</v>
      </c>
      <c r="E1776" s="288">
        <v>4.84</v>
      </c>
      <c r="F1776" s="292">
        <v>40.08</v>
      </c>
      <c r="G1776" s="293"/>
    </row>
    <row r="1777" s="283" customFormat="1" customHeight="1" spans="1:7">
      <c r="A1777" s="288">
        <v>1773</v>
      </c>
      <c r="B1777" s="133" t="s">
        <v>15264</v>
      </c>
      <c r="C1777" s="134" t="s">
        <v>15263</v>
      </c>
      <c r="D1777" s="135">
        <v>7.67</v>
      </c>
      <c r="E1777" s="288">
        <v>4.84</v>
      </c>
      <c r="F1777" s="292">
        <v>37.12</v>
      </c>
      <c r="G1777" s="293"/>
    </row>
    <row r="1778" s="283" customFormat="1" customHeight="1" spans="1:7">
      <c r="A1778" s="288">
        <v>1774</v>
      </c>
      <c r="B1778" s="133" t="s">
        <v>4612</v>
      </c>
      <c r="C1778" s="134" t="s">
        <v>15263</v>
      </c>
      <c r="D1778" s="135">
        <v>3.49</v>
      </c>
      <c r="E1778" s="288">
        <v>4.84</v>
      </c>
      <c r="F1778" s="292">
        <v>16.89</v>
      </c>
      <c r="G1778" s="293"/>
    </row>
    <row r="1779" s="283" customFormat="1" customHeight="1" spans="1:7">
      <c r="A1779" s="288">
        <v>1775</v>
      </c>
      <c r="B1779" s="133" t="s">
        <v>15265</v>
      </c>
      <c r="C1779" s="134" t="s">
        <v>15263</v>
      </c>
      <c r="D1779" s="135">
        <v>6.16</v>
      </c>
      <c r="E1779" s="288">
        <v>4.84</v>
      </c>
      <c r="F1779" s="292">
        <v>29.81</v>
      </c>
      <c r="G1779" s="293"/>
    </row>
    <row r="1780" s="283" customFormat="1" customHeight="1" spans="1:7">
      <c r="A1780" s="288">
        <v>1776</v>
      </c>
      <c r="B1780" s="133" t="s">
        <v>15266</v>
      </c>
      <c r="C1780" s="134" t="s">
        <v>15263</v>
      </c>
      <c r="D1780" s="135">
        <v>3.21</v>
      </c>
      <c r="E1780" s="288">
        <v>4.84</v>
      </c>
      <c r="F1780" s="292">
        <v>15.54</v>
      </c>
      <c r="G1780" s="293"/>
    </row>
    <row r="1781" s="283" customFormat="1" customHeight="1" spans="1:7">
      <c r="A1781" s="288">
        <v>1777</v>
      </c>
      <c r="B1781" s="133" t="s">
        <v>116</v>
      </c>
      <c r="C1781" s="134" t="s">
        <v>15263</v>
      </c>
      <c r="D1781" s="135">
        <v>7.83</v>
      </c>
      <c r="E1781" s="288">
        <v>4.84</v>
      </c>
      <c r="F1781" s="292">
        <v>37.9</v>
      </c>
      <c r="G1781" s="293"/>
    </row>
    <row r="1782" s="283" customFormat="1" customHeight="1" spans="1:7">
      <c r="A1782" s="288">
        <v>1778</v>
      </c>
      <c r="B1782" s="133" t="s">
        <v>4311</v>
      </c>
      <c r="C1782" s="134" t="s">
        <v>15263</v>
      </c>
      <c r="D1782" s="135">
        <v>9.42</v>
      </c>
      <c r="E1782" s="288">
        <v>4.84</v>
      </c>
      <c r="F1782" s="292">
        <v>45.59</v>
      </c>
      <c r="G1782" s="293"/>
    </row>
    <row r="1783" s="283" customFormat="1" customHeight="1" spans="1:7">
      <c r="A1783" s="288">
        <v>1779</v>
      </c>
      <c r="B1783" s="133" t="s">
        <v>13</v>
      </c>
      <c r="C1783" s="134" t="s">
        <v>15263</v>
      </c>
      <c r="D1783" s="135">
        <v>10.48</v>
      </c>
      <c r="E1783" s="288">
        <v>4.84</v>
      </c>
      <c r="F1783" s="292">
        <v>50.72</v>
      </c>
      <c r="G1783" s="293"/>
    </row>
    <row r="1784" s="283" customFormat="1" customHeight="1" spans="1:7">
      <c r="A1784" s="288">
        <v>1780</v>
      </c>
      <c r="B1784" s="133" t="s">
        <v>4856</v>
      </c>
      <c r="C1784" s="134" t="s">
        <v>15263</v>
      </c>
      <c r="D1784" s="135">
        <v>12.83</v>
      </c>
      <c r="E1784" s="288">
        <v>4.84</v>
      </c>
      <c r="F1784" s="292">
        <v>62.1</v>
      </c>
      <c r="G1784" s="293"/>
    </row>
    <row r="1785" s="283" customFormat="1" customHeight="1" spans="1:7">
      <c r="A1785" s="288">
        <v>1781</v>
      </c>
      <c r="B1785" s="133" t="s">
        <v>14808</v>
      </c>
      <c r="C1785" s="134" t="s">
        <v>15263</v>
      </c>
      <c r="D1785" s="135">
        <v>7</v>
      </c>
      <c r="E1785" s="288">
        <v>4.84</v>
      </c>
      <c r="F1785" s="292">
        <v>33.88</v>
      </c>
      <c r="G1785" s="293"/>
    </row>
    <row r="1786" s="283" customFormat="1" customHeight="1" spans="1:7">
      <c r="A1786" s="288">
        <v>1782</v>
      </c>
      <c r="B1786" s="133" t="s">
        <v>15267</v>
      </c>
      <c r="C1786" s="134" t="s">
        <v>15263</v>
      </c>
      <c r="D1786" s="135">
        <v>3.85</v>
      </c>
      <c r="E1786" s="288">
        <v>4.84</v>
      </c>
      <c r="F1786" s="292">
        <v>18.63</v>
      </c>
      <c r="G1786" s="293"/>
    </row>
    <row r="1787" s="283" customFormat="1" customHeight="1" spans="1:7">
      <c r="A1787" s="288">
        <v>1783</v>
      </c>
      <c r="B1787" s="133" t="s">
        <v>9873</v>
      </c>
      <c r="C1787" s="134" t="s">
        <v>15263</v>
      </c>
      <c r="D1787" s="135">
        <v>10.23</v>
      </c>
      <c r="E1787" s="288">
        <v>4.84</v>
      </c>
      <c r="F1787" s="292">
        <v>49.51</v>
      </c>
      <c r="G1787" s="293"/>
    </row>
    <row r="1788" s="283" customFormat="1" customHeight="1" spans="1:7">
      <c r="A1788" s="288">
        <v>1784</v>
      </c>
      <c r="B1788" s="133" t="s">
        <v>3191</v>
      </c>
      <c r="C1788" s="134" t="s">
        <v>15263</v>
      </c>
      <c r="D1788" s="135">
        <v>12.75</v>
      </c>
      <c r="E1788" s="288">
        <v>4.84</v>
      </c>
      <c r="F1788" s="292">
        <v>61.71</v>
      </c>
      <c r="G1788" s="293"/>
    </row>
    <row r="1789" s="283" customFormat="1" customHeight="1" spans="1:7">
      <c r="A1789" s="288">
        <v>1785</v>
      </c>
      <c r="B1789" s="133" t="s">
        <v>15268</v>
      </c>
      <c r="C1789" s="134" t="s">
        <v>15263</v>
      </c>
      <c r="D1789" s="135">
        <v>3.06</v>
      </c>
      <c r="E1789" s="288">
        <v>4.84</v>
      </c>
      <c r="F1789" s="292">
        <v>14.81</v>
      </c>
      <c r="G1789" s="293"/>
    </row>
    <row r="1790" s="283" customFormat="1" customHeight="1" spans="1:7">
      <c r="A1790" s="288">
        <v>1786</v>
      </c>
      <c r="B1790" s="133" t="s">
        <v>10494</v>
      </c>
      <c r="C1790" s="134" t="s">
        <v>15263</v>
      </c>
      <c r="D1790" s="135">
        <v>11.38</v>
      </c>
      <c r="E1790" s="288">
        <v>4.84</v>
      </c>
      <c r="F1790" s="292">
        <v>55.08</v>
      </c>
      <c r="G1790" s="293"/>
    </row>
    <row r="1791" s="283" customFormat="1" customHeight="1" spans="1:7">
      <c r="A1791" s="288">
        <v>1787</v>
      </c>
      <c r="B1791" s="133" t="s">
        <v>15269</v>
      </c>
      <c r="C1791" s="134" t="s">
        <v>15263</v>
      </c>
      <c r="D1791" s="135">
        <v>12.04</v>
      </c>
      <c r="E1791" s="288">
        <v>4.84</v>
      </c>
      <c r="F1791" s="292">
        <v>58.27</v>
      </c>
      <c r="G1791" s="293"/>
    </row>
    <row r="1792" s="283" customFormat="1" customHeight="1" spans="1:7">
      <c r="A1792" s="288">
        <v>1788</v>
      </c>
      <c r="B1792" s="133" t="s">
        <v>14739</v>
      </c>
      <c r="C1792" s="134" t="s">
        <v>15263</v>
      </c>
      <c r="D1792" s="135">
        <v>10.38</v>
      </c>
      <c r="E1792" s="288">
        <v>4.84</v>
      </c>
      <c r="F1792" s="292">
        <v>50.24</v>
      </c>
      <c r="G1792" s="293"/>
    </row>
    <row r="1793" s="283" customFormat="1" customHeight="1" spans="1:7">
      <c r="A1793" s="288">
        <v>1789</v>
      </c>
      <c r="B1793" s="133" t="s">
        <v>11879</v>
      </c>
      <c r="C1793" s="134" t="s">
        <v>15263</v>
      </c>
      <c r="D1793" s="135">
        <v>15.46</v>
      </c>
      <c r="E1793" s="288">
        <v>4.84</v>
      </c>
      <c r="F1793" s="292">
        <v>74.83</v>
      </c>
      <c r="G1793" s="293"/>
    </row>
    <row r="1794" s="283" customFormat="1" customHeight="1" spans="1:7">
      <c r="A1794" s="288">
        <v>1790</v>
      </c>
      <c r="B1794" s="133" t="s">
        <v>15270</v>
      </c>
      <c r="C1794" s="134" t="s">
        <v>15263</v>
      </c>
      <c r="D1794" s="135">
        <v>11.08</v>
      </c>
      <c r="E1794" s="288">
        <v>4.84</v>
      </c>
      <c r="F1794" s="292">
        <v>53.63</v>
      </c>
      <c r="G1794" s="293"/>
    </row>
    <row r="1795" s="283" customFormat="1" customHeight="1" spans="1:7">
      <c r="A1795" s="288">
        <v>1791</v>
      </c>
      <c r="B1795" s="133" t="s">
        <v>15271</v>
      </c>
      <c r="C1795" s="134" t="s">
        <v>15263</v>
      </c>
      <c r="D1795" s="135">
        <v>7.5</v>
      </c>
      <c r="E1795" s="288">
        <v>4.84</v>
      </c>
      <c r="F1795" s="292">
        <v>36.3</v>
      </c>
      <c r="G1795" s="293"/>
    </row>
    <row r="1796" s="283" customFormat="1" customHeight="1" spans="1:7">
      <c r="A1796" s="288">
        <v>1792</v>
      </c>
      <c r="B1796" s="133" t="s">
        <v>14802</v>
      </c>
      <c r="C1796" s="134" t="s">
        <v>15263</v>
      </c>
      <c r="D1796" s="135">
        <v>7.8</v>
      </c>
      <c r="E1796" s="288">
        <v>4.84</v>
      </c>
      <c r="F1796" s="292">
        <v>37.75</v>
      </c>
      <c r="G1796" s="293"/>
    </row>
    <row r="1797" s="283" customFormat="1" customHeight="1" spans="1:7">
      <c r="A1797" s="288">
        <v>1793</v>
      </c>
      <c r="B1797" s="133" t="s">
        <v>15272</v>
      </c>
      <c r="C1797" s="134" t="s">
        <v>15263</v>
      </c>
      <c r="D1797" s="135">
        <v>9.59</v>
      </c>
      <c r="E1797" s="288">
        <v>4.84</v>
      </c>
      <c r="F1797" s="292">
        <v>46.42</v>
      </c>
      <c r="G1797" s="293"/>
    </row>
    <row r="1798" s="283" customFormat="1" customHeight="1" spans="1:7">
      <c r="A1798" s="288">
        <v>1794</v>
      </c>
      <c r="B1798" s="133" t="s">
        <v>15273</v>
      </c>
      <c r="C1798" s="134" t="s">
        <v>15263</v>
      </c>
      <c r="D1798" s="135">
        <v>8.08</v>
      </c>
      <c r="E1798" s="288">
        <v>4.84</v>
      </c>
      <c r="F1798" s="292">
        <v>39.11</v>
      </c>
      <c r="G1798" s="293"/>
    </row>
    <row r="1799" s="283" customFormat="1" customHeight="1" spans="1:7">
      <c r="A1799" s="288">
        <v>1795</v>
      </c>
      <c r="B1799" s="133" t="s">
        <v>15274</v>
      </c>
      <c r="C1799" s="134" t="s">
        <v>15263</v>
      </c>
      <c r="D1799" s="135">
        <v>7</v>
      </c>
      <c r="E1799" s="288">
        <v>4.84</v>
      </c>
      <c r="F1799" s="292">
        <v>33.88</v>
      </c>
      <c r="G1799" s="293"/>
    </row>
    <row r="1800" s="283" customFormat="1" customHeight="1" spans="1:7">
      <c r="A1800" s="288">
        <v>1796</v>
      </c>
      <c r="B1800" s="133" t="s">
        <v>5100</v>
      </c>
      <c r="C1800" s="134" t="s">
        <v>15263</v>
      </c>
      <c r="D1800" s="135">
        <v>10.71</v>
      </c>
      <c r="E1800" s="288">
        <v>4.84</v>
      </c>
      <c r="F1800" s="292">
        <v>51.84</v>
      </c>
      <c r="G1800" s="293"/>
    </row>
    <row r="1801" s="283" customFormat="1" customHeight="1" spans="1:7">
      <c r="A1801" s="288">
        <v>1797</v>
      </c>
      <c r="B1801" s="133" t="s">
        <v>10268</v>
      </c>
      <c r="C1801" s="134" t="s">
        <v>15263</v>
      </c>
      <c r="D1801" s="135">
        <v>5.96</v>
      </c>
      <c r="E1801" s="288">
        <v>4.84</v>
      </c>
      <c r="F1801" s="292">
        <v>28.85</v>
      </c>
      <c r="G1801" s="293"/>
    </row>
    <row r="1802" s="283" customFormat="1" customHeight="1" spans="1:7">
      <c r="A1802" s="288">
        <v>1798</v>
      </c>
      <c r="B1802" s="133" t="s">
        <v>4792</v>
      </c>
      <c r="C1802" s="134" t="s">
        <v>15263</v>
      </c>
      <c r="D1802" s="135">
        <v>7.79</v>
      </c>
      <c r="E1802" s="288">
        <v>4.84</v>
      </c>
      <c r="F1802" s="292">
        <v>37.7</v>
      </c>
      <c r="G1802" s="293"/>
    </row>
    <row r="1803" s="283" customFormat="1" customHeight="1" spans="1:7">
      <c r="A1803" s="288">
        <v>1799</v>
      </c>
      <c r="B1803" s="133" t="s">
        <v>919</v>
      </c>
      <c r="C1803" s="134" t="s">
        <v>15263</v>
      </c>
      <c r="D1803" s="135">
        <v>12.56</v>
      </c>
      <c r="E1803" s="288">
        <v>4.84</v>
      </c>
      <c r="F1803" s="292">
        <v>60.79</v>
      </c>
      <c r="G1803" s="293"/>
    </row>
    <row r="1804" s="283" customFormat="1" customHeight="1" spans="1:7">
      <c r="A1804" s="288">
        <v>1800</v>
      </c>
      <c r="B1804" s="133" t="s">
        <v>3345</v>
      </c>
      <c r="C1804" s="134" t="s">
        <v>15263</v>
      </c>
      <c r="D1804" s="135">
        <v>22.82</v>
      </c>
      <c r="E1804" s="288">
        <v>4.84</v>
      </c>
      <c r="F1804" s="292">
        <v>110.45</v>
      </c>
      <c r="G1804" s="293"/>
    </row>
    <row r="1805" s="283" customFormat="1" customHeight="1" spans="1:7">
      <c r="A1805" s="288">
        <v>1801</v>
      </c>
      <c r="B1805" s="133" t="s">
        <v>15275</v>
      </c>
      <c r="C1805" s="134" t="s">
        <v>15263</v>
      </c>
      <c r="D1805" s="135">
        <v>7.64</v>
      </c>
      <c r="E1805" s="288">
        <v>4.84</v>
      </c>
      <c r="F1805" s="292">
        <v>36.98</v>
      </c>
      <c r="G1805" s="293"/>
    </row>
    <row r="1806" s="283" customFormat="1" customHeight="1" spans="1:7">
      <c r="A1806" s="288">
        <v>1802</v>
      </c>
      <c r="B1806" s="133" t="s">
        <v>15276</v>
      </c>
      <c r="C1806" s="134" t="s">
        <v>15263</v>
      </c>
      <c r="D1806" s="135">
        <v>3.49</v>
      </c>
      <c r="E1806" s="288">
        <v>4.84</v>
      </c>
      <c r="F1806" s="292">
        <v>16.89</v>
      </c>
      <c r="G1806" s="293"/>
    </row>
    <row r="1807" s="283" customFormat="1" customHeight="1" spans="1:7">
      <c r="A1807" s="288">
        <v>1803</v>
      </c>
      <c r="B1807" s="133" t="s">
        <v>15277</v>
      </c>
      <c r="C1807" s="134" t="s">
        <v>15263</v>
      </c>
      <c r="D1807" s="135">
        <v>1.9</v>
      </c>
      <c r="E1807" s="288">
        <v>4.84</v>
      </c>
      <c r="F1807" s="292">
        <v>9.2</v>
      </c>
      <c r="G1807" s="293"/>
    </row>
    <row r="1808" s="283" customFormat="1" customHeight="1" spans="1:7">
      <c r="A1808" s="288">
        <v>1804</v>
      </c>
      <c r="B1808" s="133" t="s">
        <v>15278</v>
      </c>
      <c r="C1808" s="134" t="s">
        <v>15263</v>
      </c>
      <c r="D1808" s="135">
        <v>8.34</v>
      </c>
      <c r="E1808" s="288">
        <v>4.84</v>
      </c>
      <c r="F1808" s="292">
        <v>40.37</v>
      </c>
      <c r="G1808" s="293"/>
    </row>
    <row r="1809" s="283" customFormat="1" customHeight="1" spans="1:7">
      <c r="A1809" s="288">
        <v>1805</v>
      </c>
      <c r="B1809" s="133" t="s">
        <v>4971</v>
      </c>
      <c r="C1809" s="134" t="s">
        <v>15263</v>
      </c>
      <c r="D1809" s="135">
        <v>6.87</v>
      </c>
      <c r="E1809" s="288">
        <v>4.84</v>
      </c>
      <c r="F1809" s="292">
        <v>33.25</v>
      </c>
      <c r="G1809" s="293"/>
    </row>
    <row r="1810" s="283" customFormat="1" customHeight="1" spans="1:7">
      <c r="A1810" s="288">
        <v>1806</v>
      </c>
      <c r="B1810" s="133" t="s">
        <v>15279</v>
      </c>
      <c r="C1810" s="134" t="s">
        <v>15263</v>
      </c>
      <c r="D1810" s="135">
        <v>7.39</v>
      </c>
      <c r="E1810" s="288">
        <v>4.84</v>
      </c>
      <c r="F1810" s="292">
        <v>35.77</v>
      </c>
      <c r="G1810" s="293"/>
    </row>
    <row r="1811" s="283" customFormat="1" customHeight="1" spans="1:7">
      <c r="A1811" s="288">
        <v>1807</v>
      </c>
      <c r="B1811" s="133" t="s">
        <v>15244</v>
      </c>
      <c r="C1811" s="134" t="s">
        <v>15263</v>
      </c>
      <c r="D1811" s="135">
        <v>8.69</v>
      </c>
      <c r="E1811" s="288">
        <v>4.84</v>
      </c>
      <c r="F1811" s="292">
        <v>42.06</v>
      </c>
      <c r="G1811" s="293"/>
    </row>
    <row r="1812" s="283" customFormat="1" customHeight="1" spans="1:7">
      <c r="A1812" s="288">
        <v>1808</v>
      </c>
      <c r="B1812" s="133" t="s">
        <v>3422</v>
      </c>
      <c r="C1812" s="134" t="s">
        <v>15263</v>
      </c>
      <c r="D1812" s="135">
        <v>3.23</v>
      </c>
      <c r="E1812" s="288">
        <v>4.84</v>
      </c>
      <c r="F1812" s="292">
        <v>15.63</v>
      </c>
      <c r="G1812" s="293"/>
    </row>
    <row r="1813" s="283" customFormat="1" customHeight="1" spans="1:7">
      <c r="A1813" s="288">
        <v>1809</v>
      </c>
      <c r="B1813" s="133" t="s">
        <v>4813</v>
      </c>
      <c r="C1813" s="134" t="s">
        <v>15263</v>
      </c>
      <c r="D1813" s="135">
        <v>59.77</v>
      </c>
      <c r="E1813" s="288">
        <v>4.84</v>
      </c>
      <c r="F1813" s="292">
        <v>289.29</v>
      </c>
      <c r="G1813" s="293"/>
    </row>
    <row r="1814" s="283" customFormat="1" customHeight="1" spans="1:7">
      <c r="A1814" s="288">
        <v>1810</v>
      </c>
      <c r="B1814" s="133" t="s">
        <v>15280</v>
      </c>
      <c r="C1814" s="134" t="s">
        <v>15263</v>
      </c>
      <c r="D1814" s="135">
        <v>4.45</v>
      </c>
      <c r="E1814" s="288">
        <v>4.84</v>
      </c>
      <c r="F1814" s="292">
        <v>21.54</v>
      </c>
      <c r="G1814" s="293"/>
    </row>
    <row r="1815" s="283" customFormat="1" customHeight="1" spans="1:7">
      <c r="A1815" s="288">
        <v>1811</v>
      </c>
      <c r="B1815" s="133" t="s">
        <v>9015</v>
      </c>
      <c r="C1815" s="134" t="s">
        <v>15263</v>
      </c>
      <c r="D1815" s="135">
        <v>3.78</v>
      </c>
      <c r="E1815" s="288">
        <v>4.84</v>
      </c>
      <c r="F1815" s="292">
        <v>18.3</v>
      </c>
      <c r="G1815" s="293"/>
    </row>
    <row r="1816" s="283" customFormat="1" customHeight="1" spans="1:7">
      <c r="A1816" s="288">
        <v>1812</v>
      </c>
      <c r="B1816" s="133" t="s">
        <v>949</v>
      </c>
      <c r="C1816" s="134" t="s">
        <v>15263</v>
      </c>
      <c r="D1816" s="135">
        <v>9.97</v>
      </c>
      <c r="E1816" s="288">
        <v>4.84</v>
      </c>
      <c r="F1816" s="292">
        <v>48.25</v>
      </c>
      <c r="G1816" s="293"/>
    </row>
    <row r="1817" s="283" customFormat="1" customHeight="1" spans="1:7">
      <c r="A1817" s="288">
        <v>1813</v>
      </c>
      <c r="B1817" s="133" t="s">
        <v>3423</v>
      </c>
      <c r="C1817" s="134" t="s">
        <v>15263</v>
      </c>
      <c r="D1817" s="135">
        <v>7.55</v>
      </c>
      <c r="E1817" s="288">
        <v>4.84</v>
      </c>
      <c r="F1817" s="292">
        <v>36.54</v>
      </c>
      <c r="G1817" s="293"/>
    </row>
    <row r="1818" s="283" customFormat="1" customHeight="1" spans="1:7">
      <c r="A1818" s="288">
        <v>1814</v>
      </c>
      <c r="B1818" s="133" t="s">
        <v>3815</v>
      </c>
      <c r="C1818" s="134" t="s">
        <v>15263</v>
      </c>
      <c r="D1818" s="135">
        <v>2.41</v>
      </c>
      <c r="E1818" s="288">
        <v>4.84</v>
      </c>
      <c r="F1818" s="292">
        <v>11.66</v>
      </c>
      <c r="G1818" s="293"/>
    </row>
    <row r="1819" s="283" customFormat="1" customHeight="1" spans="1:7">
      <c r="A1819" s="288">
        <v>1815</v>
      </c>
      <c r="B1819" s="133" t="s">
        <v>2554</v>
      </c>
      <c r="C1819" s="134" t="s">
        <v>15263</v>
      </c>
      <c r="D1819" s="135">
        <v>8.16</v>
      </c>
      <c r="E1819" s="288">
        <v>4.84</v>
      </c>
      <c r="F1819" s="292">
        <v>39.49</v>
      </c>
      <c r="G1819" s="293"/>
    </row>
    <row r="1820" s="283" customFormat="1" customHeight="1" spans="1:7">
      <c r="A1820" s="288">
        <v>1816</v>
      </c>
      <c r="B1820" s="133" t="s">
        <v>15281</v>
      </c>
      <c r="C1820" s="134" t="s">
        <v>15263</v>
      </c>
      <c r="D1820" s="135">
        <v>6.75</v>
      </c>
      <c r="E1820" s="288">
        <v>4.84</v>
      </c>
      <c r="F1820" s="292">
        <v>32.67</v>
      </c>
      <c r="G1820" s="293"/>
    </row>
    <row r="1821" s="283" customFormat="1" customHeight="1" spans="1:7">
      <c r="A1821" s="288">
        <v>1817</v>
      </c>
      <c r="B1821" s="133" t="s">
        <v>3593</v>
      </c>
      <c r="C1821" s="134" t="s">
        <v>15263</v>
      </c>
      <c r="D1821" s="135">
        <v>7.9</v>
      </c>
      <c r="E1821" s="288">
        <v>4.84</v>
      </c>
      <c r="F1821" s="292">
        <v>38.24</v>
      </c>
      <c r="G1821" s="293"/>
    </row>
    <row r="1822" s="283" customFormat="1" customHeight="1" spans="1:7">
      <c r="A1822" s="288">
        <v>1818</v>
      </c>
      <c r="B1822" s="133" t="s">
        <v>11106</v>
      </c>
      <c r="C1822" s="134" t="s">
        <v>15263</v>
      </c>
      <c r="D1822" s="135">
        <v>7.99</v>
      </c>
      <c r="E1822" s="288">
        <v>4.84</v>
      </c>
      <c r="F1822" s="292">
        <v>38.67</v>
      </c>
      <c r="G1822" s="293"/>
    </row>
    <row r="1823" s="283" customFormat="1" customHeight="1" spans="1:7">
      <c r="A1823" s="288">
        <v>1819</v>
      </c>
      <c r="B1823" s="133" t="s">
        <v>8868</v>
      </c>
      <c r="C1823" s="134" t="s">
        <v>15263</v>
      </c>
      <c r="D1823" s="135">
        <v>3.56</v>
      </c>
      <c r="E1823" s="288">
        <v>4.84</v>
      </c>
      <c r="F1823" s="292">
        <v>17.23</v>
      </c>
      <c r="G1823" s="293"/>
    </row>
    <row r="1824" s="283" customFormat="1" customHeight="1" spans="1:7">
      <c r="A1824" s="288">
        <v>1820</v>
      </c>
      <c r="B1824" s="133" t="s">
        <v>15282</v>
      </c>
      <c r="C1824" s="134" t="s">
        <v>15263</v>
      </c>
      <c r="D1824" s="135">
        <v>6.17</v>
      </c>
      <c r="E1824" s="288">
        <v>4.84</v>
      </c>
      <c r="F1824" s="292">
        <v>29.86</v>
      </c>
      <c r="G1824" s="293"/>
    </row>
    <row r="1825" s="283" customFormat="1" customHeight="1" spans="1:7">
      <c r="A1825" s="288">
        <v>1821</v>
      </c>
      <c r="B1825" s="133" t="s">
        <v>15283</v>
      </c>
      <c r="C1825" s="134" t="s">
        <v>15263</v>
      </c>
      <c r="D1825" s="135">
        <v>2.11</v>
      </c>
      <c r="E1825" s="288">
        <v>4.84</v>
      </c>
      <c r="F1825" s="292">
        <v>10.21</v>
      </c>
      <c r="G1825" s="293"/>
    </row>
    <row r="1826" s="283" customFormat="1" customHeight="1" spans="1:7">
      <c r="A1826" s="288">
        <v>1822</v>
      </c>
      <c r="B1826" s="133" t="s">
        <v>15284</v>
      </c>
      <c r="C1826" s="134" t="s">
        <v>15263</v>
      </c>
      <c r="D1826" s="135">
        <v>11.26</v>
      </c>
      <c r="E1826" s="288">
        <v>4.84</v>
      </c>
      <c r="F1826" s="292">
        <v>54.5</v>
      </c>
      <c r="G1826" s="293"/>
    </row>
    <row r="1827" s="283" customFormat="1" customHeight="1" spans="1:7">
      <c r="A1827" s="288">
        <v>1823</v>
      </c>
      <c r="B1827" s="133" t="s">
        <v>15285</v>
      </c>
      <c r="C1827" s="134" t="s">
        <v>15263</v>
      </c>
      <c r="D1827" s="135">
        <v>1.56</v>
      </c>
      <c r="E1827" s="288">
        <v>4.84</v>
      </c>
      <c r="F1827" s="292">
        <v>7.55</v>
      </c>
      <c r="G1827" s="293"/>
    </row>
    <row r="1828" s="283" customFormat="1" customHeight="1" spans="1:7">
      <c r="A1828" s="288">
        <v>1824</v>
      </c>
      <c r="B1828" s="133" t="s">
        <v>3559</v>
      </c>
      <c r="C1828" s="134" t="s">
        <v>15263</v>
      </c>
      <c r="D1828" s="135">
        <v>9.54</v>
      </c>
      <c r="E1828" s="288">
        <v>4.84</v>
      </c>
      <c r="F1828" s="292">
        <v>46.17</v>
      </c>
      <c r="G1828" s="293"/>
    </row>
    <row r="1829" s="283" customFormat="1" customHeight="1" spans="1:7">
      <c r="A1829" s="288">
        <v>1825</v>
      </c>
      <c r="B1829" s="133" t="s">
        <v>15286</v>
      </c>
      <c r="C1829" s="134" t="s">
        <v>15263</v>
      </c>
      <c r="D1829" s="135">
        <v>12.2</v>
      </c>
      <c r="E1829" s="288">
        <v>4.84</v>
      </c>
      <c r="F1829" s="292">
        <v>59.05</v>
      </c>
      <c r="G1829" s="293"/>
    </row>
    <row r="1830" s="283" customFormat="1" customHeight="1" spans="1:7">
      <c r="A1830" s="288">
        <v>1826</v>
      </c>
      <c r="B1830" s="133" t="s">
        <v>3588</v>
      </c>
      <c r="C1830" s="134" t="s">
        <v>15263</v>
      </c>
      <c r="D1830" s="135">
        <v>17.38</v>
      </c>
      <c r="E1830" s="288">
        <v>4.84</v>
      </c>
      <c r="F1830" s="292">
        <v>84.12</v>
      </c>
      <c r="G1830" s="293"/>
    </row>
    <row r="1831" s="283" customFormat="1" customHeight="1" spans="1:7">
      <c r="A1831" s="288">
        <v>1827</v>
      </c>
      <c r="B1831" s="133" t="s">
        <v>12289</v>
      </c>
      <c r="C1831" s="134" t="s">
        <v>15263</v>
      </c>
      <c r="D1831" s="135">
        <v>4.42</v>
      </c>
      <c r="E1831" s="288">
        <v>4.84</v>
      </c>
      <c r="F1831" s="292">
        <v>21.39</v>
      </c>
      <c r="G1831" s="293"/>
    </row>
    <row r="1832" s="283" customFormat="1" customHeight="1" spans="1:7">
      <c r="A1832" s="288">
        <v>1828</v>
      </c>
      <c r="B1832" s="133" t="s">
        <v>1000</v>
      </c>
      <c r="C1832" s="134" t="s">
        <v>15263</v>
      </c>
      <c r="D1832" s="135">
        <v>7.89</v>
      </c>
      <c r="E1832" s="288">
        <v>4.84</v>
      </c>
      <c r="F1832" s="292">
        <v>38.19</v>
      </c>
      <c r="G1832" s="293"/>
    </row>
    <row r="1833" s="283" customFormat="1" customHeight="1" spans="1:7">
      <c r="A1833" s="288">
        <v>1829</v>
      </c>
      <c r="B1833" s="133" t="s">
        <v>15287</v>
      </c>
      <c r="C1833" s="134" t="s">
        <v>15263</v>
      </c>
      <c r="D1833" s="135">
        <v>4.92</v>
      </c>
      <c r="E1833" s="288">
        <v>4.84</v>
      </c>
      <c r="F1833" s="292">
        <v>23.81</v>
      </c>
      <c r="G1833" s="293"/>
    </row>
    <row r="1834" s="283" customFormat="1" customHeight="1" spans="1:7">
      <c r="A1834" s="288">
        <v>1830</v>
      </c>
      <c r="B1834" s="133" t="s">
        <v>3555</v>
      </c>
      <c r="C1834" s="134" t="s">
        <v>15263</v>
      </c>
      <c r="D1834" s="135">
        <v>3.79</v>
      </c>
      <c r="E1834" s="288">
        <v>4.84</v>
      </c>
      <c r="F1834" s="292">
        <v>18.34</v>
      </c>
      <c r="G1834" s="293"/>
    </row>
    <row r="1835" s="283" customFormat="1" customHeight="1" spans="1:7">
      <c r="A1835" s="288">
        <v>1831</v>
      </c>
      <c r="B1835" s="133" t="s">
        <v>2554</v>
      </c>
      <c r="C1835" s="134" t="s">
        <v>15263</v>
      </c>
      <c r="D1835" s="135">
        <v>3.15</v>
      </c>
      <c r="E1835" s="288">
        <v>4.84</v>
      </c>
      <c r="F1835" s="292">
        <v>15.25</v>
      </c>
      <c r="G1835" s="293"/>
    </row>
    <row r="1836" s="283" customFormat="1" customHeight="1" spans="1:7">
      <c r="A1836" s="288">
        <v>1832</v>
      </c>
      <c r="B1836" s="133" t="s">
        <v>15288</v>
      </c>
      <c r="C1836" s="134" t="s">
        <v>15263</v>
      </c>
      <c r="D1836" s="135">
        <v>3.79</v>
      </c>
      <c r="E1836" s="288">
        <v>4.84</v>
      </c>
      <c r="F1836" s="292">
        <v>18.34</v>
      </c>
      <c r="G1836" s="293"/>
    </row>
    <row r="1837" s="283" customFormat="1" customHeight="1" spans="1:7">
      <c r="A1837" s="288">
        <v>1833</v>
      </c>
      <c r="B1837" s="133" t="s">
        <v>15289</v>
      </c>
      <c r="C1837" s="134" t="s">
        <v>15263</v>
      </c>
      <c r="D1837" s="135">
        <v>1.21</v>
      </c>
      <c r="E1837" s="288">
        <v>4.84</v>
      </c>
      <c r="F1837" s="292">
        <v>5.86</v>
      </c>
      <c r="G1837" s="293"/>
    </row>
    <row r="1838" s="283" customFormat="1" customHeight="1" spans="1:7">
      <c r="A1838" s="288">
        <v>1834</v>
      </c>
      <c r="B1838" s="341" t="s">
        <v>15290</v>
      </c>
      <c r="C1838" s="342"/>
      <c r="D1838" s="135">
        <v>35</v>
      </c>
      <c r="E1838" s="288">
        <v>4.84</v>
      </c>
      <c r="F1838" s="292">
        <v>169.4</v>
      </c>
      <c r="G1838" s="293"/>
    </row>
    <row r="1839" s="283" customFormat="1" customHeight="1" spans="1:7">
      <c r="A1839" s="288">
        <v>1835</v>
      </c>
      <c r="B1839" s="343" t="s">
        <v>15291</v>
      </c>
      <c r="C1839" s="135" t="s">
        <v>15292</v>
      </c>
      <c r="D1839" s="135">
        <v>100</v>
      </c>
      <c r="E1839" s="288">
        <v>4.84</v>
      </c>
      <c r="F1839" s="292">
        <v>484</v>
      </c>
      <c r="G1839" s="293"/>
    </row>
    <row r="1840" s="283" customFormat="1" customHeight="1" spans="1:7">
      <c r="A1840" s="288">
        <v>1836</v>
      </c>
      <c r="B1840" s="13" t="s">
        <v>15293</v>
      </c>
      <c r="C1840" s="66" t="s">
        <v>15294</v>
      </c>
      <c r="D1840" s="12">
        <v>28.08</v>
      </c>
      <c r="E1840" s="288">
        <v>4.84</v>
      </c>
      <c r="F1840" s="292">
        <v>135.91</v>
      </c>
      <c r="G1840" s="293"/>
    </row>
    <row r="1841" s="283" customFormat="1" customHeight="1" spans="1:7">
      <c r="A1841" s="288">
        <v>1837</v>
      </c>
      <c r="B1841" s="13" t="s">
        <v>15295</v>
      </c>
      <c r="C1841" s="66" t="s">
        <v>15294</v>
      </c>
      <c r="D1841" s="12">
        <v>22.75</v>
      </c>
      <c r="E1841" s="288">
        <v>4.84</v>
      </c>
      <c r="F1841" s="292">
        <v>110.11</v>
      </c>
      <c r="G1841" s="293"/>
    </row>
    <row r="1842" s="283" customFormat="1" customHeight="1" spans="1:7">
      <c r="A1842" s="288">
        <v>1838</v>
      </c>
      <c r="B1842" s="13" t="s">
        <v>15296</v>
      </c>
      <c r="C1842" s="66" t="s">
        <v>15294</v>
      </c>
      <c r="D1842" s="12">
        <v>19.48</v>
      </c>
      <c r="E1842" s="288">
        <v>4.84</v>
      </c>
      <c r="F1842" s="292">
        <v>94.28</v>
      </c>
      <c r="G1842" s="293"/>
    </row>
    <row r="1843" s="283" customFormat="1" customHeight="1" spans="1:7">
      <c r="A1843" s="288">
        <v>1839</v>
      </c>
      <c r="B1843" s="13" t="s">
        <v>15297</v>
      </c>
      <c r="C1843" s="66" t="s">
        <v>15294</v>
      </c>
      <c r="D1843" s="12">
        <v>13.69</v>
      </c>
      <c r="E1843" s="288">
        <v>4.84</v>
      </c>
      <c r="F1843" s="292">
        <v>66.26</v>
      </c>
      <c r="G1843" s="293"/>
    </row>
    <row r="1844" s="283" customFormat="1" customHeight="1" spans="1:7">
      <c r="A1844" s="288">
        <v>1840</v>
      </c>
      <c r="B1844" s="13" t="s">
        <v>15298</v>
      </c>
      <c r="C1844" s="66" t="s">
        <v>15294</v>
      </c>
      <c r="D1844" s="12">
        <v>15.88</v>
      </c>
      <c r="E1844" s="288">
        <v>4.84</v>
      </c>
      <c r="F1844" s="292">
        <v>76.86</v>
      </c>
      <c r="G1844" s="293"/>
    </row>
    <row r="1845" s="283" customFormat="1" customHeight="1" spans="1:7">
      <c r="A1845" s="288">
        <v>1841</v>
      </c>
      <c r="B1845" s="13" t="s">
        <v>4813</v>
      </c>
      <c r="C1845" s="66" t="s">
        <v>15294</v>
      </c>
      <c r="D1845" s="12">
        <v>16.28</v>
      </c>
      <c r="E1845" s="288">
        <v>4.84</v>
      </c>
      <c r="F1845" s="292">
        <v>78.8</v>
      </c>
      <c r="G1845" s="293"/>
    </row>
    <row r="1846" s="283" customFormat="1" customHeight="1" spans="1:7">
      <c r="A1846" s="288">
        <v>1842</v>
      </c>
      <c r="B1846" s="13" t="s">
        <v>5269</v>
      </c>
      <c r="C1846" s="66" t="s">
        <v>15294</v>
      </c>
      <c r="D1846" s="12">
        <v>16.75</v>
      </c>
      <c r="E1846" s="288">
        <v>4.84</v>
      </c>
      <c r="F1846" s="292">
        <v>81.07</v>
      </c>
      <c r="G1846" s="293"/>
    </row>
    <row r="1847" s="283" customFormat="1" customHeight="1" spans="1:7">
      <c r="A1847" s="288">
        <v>1843</v>
      </c>
      <c r="B1847" s="13" t="s">
        <v>15299</v>
      </c>
      <c r="C1847" s="66" t="s">
        <v>15294</v>
      </c>
      <c r="D1847" s="12">
        <v>13.83</v>
      </c>
      <c r="E1847" s="288">
        <v>4.84</v>
      </c>
      <c r="F1847" s="292">
        <v>66.94</v>
      </c>
      <c r="G1847" s="293"/>
    </row>
    <row r="1848" s="283" customFormat="1" customHeight="1" spans="1:7">
      <c r="A1848" s="288">
        <v>1844</v>
      </c>
      <c r="B1848" s="13" t="s">
        <v>15300</v>
      </c>
      <c r="C1848" s="66" t="s">
        <v>15294</v>
      </c>
      <c r="D1848" s="12">
        <v>8.83</v>
      </c>
      <c r="E1848" s="288">
        <v>4.84</v>
      </c>
      <c r="F1848" s="292">
        <v>42.74</v>
      </c>
      <c r="G1848" s="293"/>
    </row>
    <row r="1849" s="283" customFormat="1" customHeight="1" spans="1:7">
      <c r="A1849" s="288">
        <v>1845</v>
      </c>
      <c r="B1849" s="13" t="s">
        <v>15301</v>
      </c>
      <c r="C1849" s="66" t="s">
        <v>15294</v>
      </c>
      <c r="D1849" s="12">
        <v>11.34</v>
      </c>
      <c r="E1849" s="288">
        <v>4.84</v>
      </c>
      <c r="F1849" s="292">
        <v>54.89</v>
      </c>
      <c r="G1849" s="293"/>
    </row>
    <row r="1850" s="283" customFormat="1" customHeight="1" spans="1:7">
      <c r="A1850" s="288">
        <v>1846</v>
      </c>
      <c r="B1850" s="13" t="s">
        <v>15302</v>
      </c>
      <c r="C1850" s="66" t="s">
        <v>15294</v>
      </c>
      <c r="D1850" s="12">
        <v>22.06</v>
      </c>
      <c r="E1850" s="288">
        <v>4.84</v>
      </c>
      <c r="F1850" s="292">
        <v>106.77</v>
      </c>
      <c r="G1850" s="293"/>
    </row>
    <row r="1851" s="283" customFormat="1" customHeight="1" spans="1:7">
      <c r="A1851" s="288">
        <v>1847</v>
      </c>
      <c r="B1851" s="13" t="s">
        <v>14653</v>
      </c>
      <c r="C1851" s="66" t="s">
        <v>15294</v>
      </c>
      <c r="D1851" s="12">
        <v>11.03</v>
      </c>
      <c r="E1851" s="288">
        <v>4.84</v>
      </c>
      <c r="F1851" s="292">
        <v>53.39</v>
      </c>
      <c r="G1851" s="293"/>
    </row>
    <row r="1852" s="283" customFormat="1" customHeight="1" spans="1:7">
      <c r="A1852" s="288">
        <v>1848</v>
      </c>
      <c r="B1852" s="13" t="s">
        <v>1232</v>
      </c>
      <c r="C1852" s="66" t="s">
        <v>15294</v>
      </c>
      <c r="D1852" s="12">
        <v>14.64</v>
      </c>
      <c r="E1852" s="288">
        <v>4.84</v>
      </c>
      <c r="F1852" s="292">
        <v>70.86</v>
      </c>
      <c r="G1852" s="293"/>
    </row>
    <row r="1853" s="283" customFormat="1" customHeight="1" spans="1:7">
      <c r="A1853" s="288">
        <v>1849</v>
      </c>
      <c r="B1853" s="13" t="s">
        <v>5018</v>
      </c>
      <c r="C1853" s="66" t="s">
        <v>15294</v>
      </c>
      <c r="D1853" s="12">
        <v>13.04</v>
      </c>
      <c r="E1853" s="288">
        <v>4.84</v>
      </c>
      <c r="F1853" s="292">
        <v>63.11</v>
      </c>
      <c r="G1853" s="293"/>
    </row>
    <row r="1854" s="283" customFormat="1" customHeight="1" spans="1:7">
      <c r="A1854" s="288">
        <v>1850</v>
      </c>
      <c r="B1854" s="13" t="s">
        <v>5018</v>
      </c>
      <c r="C1854" s="66" t="s">
        <v>15294</v>
      </c>
      <c r="D1854" s="12">
        <v>15.64</v>
      </c>
      <c r="E1854" s="288">
        <v>4.84</v>
      </c>
      <c r="F1854" s="292">
        <v>75.7</v>
      </c>
      <c r="G1854" s="293"/>
    </row>
    <row r="1855" s="283" customFormat="1" customHeight="1" spans="1:7">
      <c r="A1855" s="288">
        <v>1851</v>
      </c>
      <c r="B1855" s="13" t="s">
        <v>15303</v>
      </c>
      <c r="C1855" s="66" t="s">
        <v>15294</v>
      </c>
      <c r="D1855" s="12">
        <v>9.6</v>
      </c>
      <c r="E1855" s="288">
        <v>4.84</v>
      </c>
      <c r="F1855" s="292">
        <v>46.46</v>
      </c>
      <c r="G1855" s="293"/>
    </row>
    <row r="1856" s="283" customFormat="1" customHeight="1" spans="1:7">
      <c r="A1856" s="288">
        <v>1852</v>
      </c>
      <c r="B1856" s="305" t="s">
        <v>15304</v>
      </c>
      <c r="C1856" s="66" t="s">
        <v>15294</v>
      </c>
      <c r="D1856" s="12">
        <v>15.33</v>
      </c>
      <c r="E1856" s="288">
        <v>4.84</v>
      </c>
      <c r="F1856" s="292">
        <v>74.2</v>
      </c>
      <c r="G1856" s="293"/>
    </row>
    <row r="1857" s="283" customFormat="1" customHeight="1" spans="1:7">
      <c r="A1857" s="288">
        <v>1853</v>
      </c>
      <c r="B1857" s="13" t="s">
        <v>15305</v>
      </c>
      <c r="C1857" s="66" t="s">
        <v>15294</v>
      </c>
      <c r="D1857" s="12">
        <v>13.32</v>
      </c>
      <c r="E1857" s="288">
        <v>4.84</v>
      </c>
      <c r="F1857" s="292">
        <v>64.47</v>
      </c>
      <c r="G1857" s="293"/>
    </row>
    <row r="1858" s="283" customFormat="1" customHeight="1" spans="1:7">
      <c r="A1858" s="288">
        <v>1854</v>
      </c>
      <c r="B1858" s="13" t="s">
        <v>3382</v>
      </c>
      <c r="C1858" s="66" t="s">
        <v>15294</v>
      </c>
      <c r="D1858" s="12">
        <v>32.08</v>
      </c>
      <c r="E1858" s="288">
        <v>4.84</v>
      </c>
      <c r="F1858" s="292">
        <v>155.27</v>
      </c>
      <c r="G1858" s="293"/>
    </row>
    <row r="1859" s="283" customFormat="1" customHeight="1" spans="1:7">
      <c r="A1859" s="288">
        <v>1855</v>
      </c>
      <c r="B1859" s="13" t="s">
        <v>15306</v>
      </c>
      <c r="C1859" s="66" t="s">
        <v>15294</v>
      </c>
      <c r="D1859" s="12">
        <v>11.07</v>
      </c>
      <c r="E1859" s="288">
        <v>4.84</v>
      </c>
      <c r="F1859" s="292">
        <v>53.58</v>
      </c>
      <c r="G1859" s="293"/>
    </row>
    <row r="1860" s="283" customFormat="1" customHeight="1" spans="1:7">
      <c r="A1860" s="288">
        <v>1856</v>
      </c>
      <c r="B1860" s="13" t="s">
        <v>15307</v>
      </c>
      <c r="C1860" s="66" t="s">
        <v>15294</v>
      </c>
      <c r="D1860" s="12">
        <v>29.64</v>
      </c>
      <c r="E1860" s="288">
        <v>4.84</v>
      </c>
      <c r="F1860" s="292">
        <v>143.46</v>
      </c>
      <c r="G1860" s="293"/>
    </row>
    <row r="1861" s="283" customFormat="1" customHeight="1" spans="1:7">
      <c r="A1861" s="288">
        <v>1857</v>
      </c>
      <c r="B1861" s="13" t="s">
        <v>4168</v>
      </c>
      <c r="C1861" s="66" t="s">
        <v>15294</v>
      </c>
      <c r="D1861" s="12">
        <v>14.05</v>
      </c>
      <c r="E1861" s="288">
        <v>4.84</v>
      </c>
      <c r="F1861" s="292">
        <v>68</v>
      </c>
      <c r="G1861" s="293"/>
    </row>
    <row r="1862" s="283" customFormat="1" customHeight="1" spans="1:7">
      <c r="A1862" s="288">
        <v>1858</v>
      </c>
      <c r="B1862" s="13" t="s">
        <v>15308</v>
      </c>
      <c r="C1862" s="66" t="s">
        <v>15294</v>
      </c>
      <c r="D1862" s="12">
        <v>15.45</v>
      </c>
      <c r="E1862" s="288">
        <v>4.84</v>
      </c>
      <c r="F1862" s="292">
        <v>74.78</v>
      </c>
      <c r="G1862" s="293"/>
    </row>
    <row r="1863" s="283" customFormat="1" customHeight="1" spans="1:7">
      <c r="A1863" s="288">
        <v>1859</v>
      </c>
      <c r="B1863" s="13" t="s">
        <v>3622</v>
      </c>
      <c r="C1863" s="66" t="s">
        <v>15294</v>
      </c>
      <c r="D1863" s="12">
        <v>10</v>
      </c>
      <c r="E1863" s="288">
        <v>4.84</v>
      </c>
      <c r="F1863" s="292">
        <v>48.4</v>
      </c>
      <c r="G1863" s="293"/>
    </row>
    <row r="1864" s="283" customFormat="1" customHeight="1" spans="1:7">
      <c r="A1864" s="288">
        <v>1860</v>
      </c>
      <c r="B1864" s="13" t="s">
        <v>15309</v>
      </c>
      <c r="C1864" s="66" t="s">
        <v>15294</v>
      </c>
      <c r="D1864" s="12">
        <v>18.07</v>
      </c>
      <c r="E1864" s="288">
        <v>4.84</v>
      </c>
      <c r="F1864" s="292">
        <v>87.46</v>
      </c>
      <c r="G1864" s="293"/>
    </row>
    <row r="1865" s="283" customFormat="1" customHeight="1" spans="1:7">
      <c r="A1865" s="288">
        <v>1861</v>
      </c>
      <c r="B1865" s="13" t="s">
        <v>15310</v>
      </c>
      <c r="C1865" s="66" t="s">
        <v>15294</v>
      </c>
      <c r="D1865" s="12">
        <v>6.46</v>
      </c>
      <c r="E1865" s="288">
        <v>4.84</v>
      </c>
      <c r="F1865" s="292">
        <v>31.27</v>
      </c>
      <c r="G1865" s="293"/>
    </row>
    <row r="1866" s="283" customFormat="1" customHeight="1" spans="1:7">
      <c r="A1866" s="288">
        <v>1862</v>
      </c>
      <c r="B1866" s="13" t="s">
        <v>15311</v>
      </c>
      <c r="C1866" s="66" t="s">
        <v>15294</v>
      </c>
      <c r="D1866" s="12">
        <v>16.78</v>
      </c>
      <c r="E1866" s="288">
        <v>4.84</v>
      </c>
      <c r="F1866" s="292">
        <v>81.22</v>
      </c>
      <c r="G1866" s="293"/>
    </row>
    <row r="1867" s="283" customFormat="1" customHeight="1" spans="1:7">
      <c r="A1867" s="288">
        <v>1863</v>
      </c>
      <c r="B1867" s="13" t="s">
        <v>15312</v>
      </c>
      <c r="C1867" s="66" t="s">
        <v>15294</v>
      </c>
      <c r="D1867" s="12">
        <v>8.96</v>
      </c>
      <c r="E1867" s="288">
        <v>4.84</v>
      </c>
      <c r="F1867" s="292">
        <v>43.37</v>
      </c>
      <c r="G1867" s="293"/>
    </row>
    <row r="1868" s="283" customFormat="1" customHeight="1" spans="1:7">
      <c r="A1868" s="288">
        <v>1864</v>
      </c>
      <c r="B1868" s="13" t="s">
        <v>15313</v>
      </c>
      <c r="C1868" s="66" t="s">
        <v>15294</v>
      </c>
      <c r="D1868" s="12">
        <v>11.21</v>
      </c>
      <c r="E1868" s="288">
        <v>4.84</v>
      </c>
      <c r="F1868" s="292">
        <v>54.26</v>
      </c>
      <c r="G1868" s="293"/>
    </row>
    <row r="1869" s="283" customFormat="1" customHeight="1" spans="1:7">
      <c r="A1869" s="288">
        <v>1865</v>
      </c>
      <c r="B1869" s="13" t="s">
        <v>5018</v>
      </c>
      <c r="C1869" s="66" t="s">
        <v>15294</v>
      </c>
      <c r="D1869" s="12">
        <v>9.65</v>
      </c>
      <c r="E1869" s="288">
        <v>4.84</v>
      </c>
      <c r="F1869" s="292">
        <v>46.71</v>
      </c>
      <c r="G1869" s="293"/>
    </row>
    <row r="1870" s="283" customFormat="1" customHeight="1" spans="1:7">
      <c r="A1870" s="288">
        <v>1866</v>
      </c>
      <c r="B1870" s="13" t="s">
        <v>15314</v>
      </c>
      <c r="C1870" s="66" t="s">
        <v>15294</v>
      </c>
      <c r="D1870" s="12">
        <v>5.67</v>
      </c>
      <c r="E1870" s="288">
        <v>4.84</v>
      </c>
      <c r="F1870" s="292">
        <v>27.44</v>
      </c>
      <c r="G1870" s="293"/>
    </row>
    <row r="1871" s="283" customFormat="1" customHeight="1" spans="1:7">
      <c r="A1871" s="288">
        <v>1867</v>
      </c>
      <c r="B1871" s="13" t="s">
        <v>9175</v>
      </c>
      <c r="C1871" s="66" t="s">
        <v>15294</v>
      </c>
      <c r="D1871" s="12">
        <v>10.62</v>
      </c>
      <c r="E1871" s="288">
        <v>4.84</v>
      </c>
      <c r="F1871" s="292">
        <v>51.4</v>
      </c>
      <c r="G1871" s="293"/>
    </row>
    <row r="1872" s="283" customFormat="1" customHeight="1" spans="1:7">
      <c r="A1872" s="288">
        <v>1868</v>
      </c>
      <c r="B1872" s="13" t="s">
        <v>3650</v>
      </c>
      <c r="C1872" s="66" t="s">
        <v>15294</v>
      </c>
      <c r="D1872" s="12">
        <v>9.32</v>
      </c>
      <c r="E1872" s="288">
        <v>4.84</v>
      </c>
      <c r="F1872" s="292">
        <v>45.11</v>
      </c>
      <c r="G1872" s="293"/>
    </row>
    <row r="1873" s="283" customFormat="1" customHeight="1" spans="1:7">
      <c r="A1873" s="288">
        <v>1869</v>
      </c>
      <c r="B1873" s="13" t="s">
        <v>15315</v>
      </c>
      <c r="C1873" s="66" t="s">
        <v>15294</v>
      </c>
      <c r="D1873" s="12">
        <v>9.9</v>
      </c>
      <c r="E1873" s="288">
        <v>4.84</v>
      </c>
      <c r="F1873" s="292">
        <v>47.92</v>
      </c>
      <c r="G1873" s="293"/>
    </row>
    <row r="1874" s="283" customFormat="1" customHeight="1" spans="1:7">
      <c r="A1874" s="288">
        <v>1870</v>
      </c>
      <c r="B1874" s="13" t="s">
        <v>15316</v>
      </c>
      <c r="C1874" s="66" t="s">
        <v>15294</v>
      </c>
      <c r="D1874" s="62">
        <v>12.04</v>
      </c>
      <c r="E1874" s="288">
        <v>4.84</v>
      </c>
      <c r="F1874" s="292">
        <v>58.27</v>
      </c>
      <c r="G1874" s="293"/>
    </row>
    <row r="1875" s="283" customFormat="1" customHeight="1" spans="1:7">
      <c r="A1875" s="288">
        <v>1871</v>
      </c>
      <c r="B1875" s="13" t="s">
        <v>4497</v>
      </c>
      <c r="C1875" s="66" t="s">
        <v>15294</v>
      </c>
      <c r="D1875" s="12">
        <v>7.73</v>
      </c>
      <c r="E1875" s="288">
        <v>4.84</v>
      </c>
      <c r="F1875" s="292">
        <v>37.41</v>
      </c>
      <c r="G1875" s="293"/>
    </row>
    <row r="1876" s="283" customFormat="1" customHeight="1" spans="1:7">
      <c r="A1876" s="288">
        <v>1872</v>
      </c>
      <c r="B1876" s="13" t="s">
        <v>15317</v>
      </c>
      <c r="C1876" s="66" t="s">
        <v>15294</v>
      </c>
      <c r="D1876" s="12">
        <v>7.14</v>
      </c>
      <c r="E1876" s="288">
        <v>4.84</v>
      </c>
      <c r="F1876" s="292">
        <v>34.56</v>
      </c>
      <c r="G1876" s="293"/>
    </row>
    <row r="1877" s="283" customFormat="1" customHeight="1" spans="1:7">
      <c r="A1877" s="288">
        <v>1873</v>
      </c>
      <c r="B1877" s="13" t="s">
        <v>5099</v>
      </c>
      <c r="C1877" s="66" t="s">
        <v>15294</v>
      </c>
      <c r="D1877" s="12">
        <v>20.86</v>
      </c>
      <c r="E1877" s="288">
        <v>4.84</v>
      </c>
      <c r="F1877" s="292">
        <v>100.96</v>
      </c>
      <c r="G1877" s="293"/>
    </row>
    <row r="1878" s="283" customFormat="1" customHeight="1" spans="1:7">
      <c r="A1878" s="288">
        <v>1874</v>
      </c>
      <c r="B1878" s="13" t="s">
        <v>15318</v>
      </c>
      <c r="C1878" s="66" t="s">
        <v>15294</v>
      </c>
      <c r="D1878" s="12">
        <v>18.73</v>
      </c>
      <c r="E1878" s="288">
        <v>4.84</v>
      </c>
      <c r="F1878" s="292">
        <v>90.65</v>
      </c>
      <c r="G1878" s="293"/>
    </row>
    <row r="1879" s="283" customFormat="1" customHeight="1" spans="1:7">
      <c r="A1879" s="288">
        <v>1875</v>
      </c>
      <c r="B1879" s="13" t="s">
        <v>15319</v>
      </c>
      <c r="C1879" s="66" t="s">
        <v>15294</v>
      </c>
      <c r="D1879" s="12">
        <v>9.31</v>
      </c>
      <c r="E1879" s="288">
        <v>4.84</v>
      </c>
      <c r="F1879" s="292">
        <v>45.06</v>
      </c>
      <c r="G1879" s="293"/>
    </row>
    <row r="1880" s="283" customFormat="1" customHeight="1" spans="1:7">
      <c r="A1880" s="288">
        <v>1876</v>
      </c>
      <c r="B1880" s="13" t="s">
        <v>14911</v>
      </c>
      <c r="C1880" s="66" t="s">
        <v>15294</v>
      </c>
      <c r="D1880" s="12">
        <v>7.41</v>
      </c>
      <c r="E1880" s="288">
        <v>4.84</v>
      </c>
      <c r="F1880" s="292">
        <v>35.86</v>
      </c>
      <c r="G1880" s="293"/>
    </row>
    <row r="1881" s="283" customFormat="1" customHeight="1" spans="1:7">
      <c r="A1881" s="288">
        <v>1877</v>
      </c>
      <c r="B1881" s="13" t="s">
        <v>5073</v>
      </c>
      <c r="C1881" s="66" t="s">
        <v>15294</v>
      </c>
      <c r="D1881" s="12">
        <v>8.29</v>
      </c>
      <c r="E1881" s="288">
        <v>4.84</v>
      </c>
      <c r="F1881" s="292">
        <v>40.12</v>
      </c>
      <c r="G1881" s="293"/>
    </row>
    <row r="1882" s="283" customFormat="1" customHeight="1" spans="1:7">
      <c r="A1882" s="288">
        <v>1878</v>
      </c>
      <c r="B1882" s="13" t="s">
        <v>15320</v>
      </c>
      <c r="C1882" s="66" t="s">
        <v>15294</v>
      </c>
      <c r="D1882" s="12">
        <v>32.03</v>
      </c>
      <c r="E1882" s="288">
        <v>4.84</v>
      </c>
      <c r="F1882" s="292">
        <v>155.03</v>
      </c>
      <c r="G1882" s="293"/>
    </row>
    <row r="1883" s="283" customFormat="1" customHeight="1" spans="1:7">
      <c r="A1883" s="288">
        <v>1879</v>
      </c>
      <c r="B1883" s="13" t="s">
        <v>9863</v>
      </c>
      <c r="C1883" s="66" t="s">
        <v>15294</v>
      </c>
      <c r="D1883" s="12">
        <v>12.88</v>
      </c>
      <c r="E1883" s="288">
        <v>4.84</v>
      </c>
      <c r="F1883" s="292">
        <v>62.34</v>
      </c>
      <c r="G1883" s="293"/>
    </row>
    <row r="1884" s="283" customFormat="1" customHeight="1" spans="1:7">
      <c r="A1884" s="288">
        <v>1880</v>
      </c>
      <c r="B1884" s="13" t="s">
        <v>15321</v>
      </c>
      <c r="C1884" s="66" t="s">
        <v>15294</v>
      </c>
      <c r="D1884" s="12">
        <v>21.43</v>
      </c>
      <c r="E1884" s="288">
        <v>4.84</v>
      </c>
      <c r="F1884" s="292">
        <v>103.72</v>
      </c>
      <c r="G1884" s="293"/>
    </row>
    <row r="1885" s="283" customFormat="1" customHeight="1" spans="1:7">
      <c r="A1885" s="288">
        <v>1881</v>
      </c>
      <c r="B1885" s="13" t="s">
        <v>5688</v>
      </c>
      <c r="C1885" s="66" t="s">
        <v>15294</v>
      </c>
      <c r="D1885" s="12">
        <v>7.56</v>
      </c>
      <c r="E1885" s="288">
        <v>4.84</v>
      </c>
      <c r="F1885" s="292">
        <v>36.59</v>
      </c>
      <c r="G1885" s="293"/>
    </row>
    <row r="1886" s="283" customFormat="1" customHeight="1" spans="1:7">
      <c r="A1886" s="288">
        <v>1882</v>
      </c>
      <c r="B1886" s="13" t="s">
        <v>3524</v>
      </c>
      <c r="C1886" s="66" t="s">
        <v>15294</v>
      </c>
      <c r="D1886" s="12">
        <v>11.07</v>
      </c>
      <c r="E1886" s="288">
        <v>4.84</v>
      </c>
      <c r="F1886" s="292">
        <v>53.58</v>
      </c>
      <c r="G1886" s="293"/>
    </row>
    <row r="1887" s="283" customFormat="1" customHeight="1" spans="1:7">
      <c r="A1887" s="288">
        <v>1883</v>
      </c>
      <c r="B1887" s="13" t="s">
        <v>15322</v>
      </c>
      <c r="C1887" s="66" t="s">
        <v>15294</v>
      </c>
      <c r="D1887" s="12">
        <v>11.39</v>
      </c>
      <c r="E1887" s="288">
        <v>4.84</v>
      </c>
      <c r="F1887" s="292">
        <v>55.13</v>
      </c>
      <c r="G1887" s="293"/>
    </row>
    <row r="1888" s="283" customFormat="1" customHeight="1" spans="1:7">
      <c r="A1888" s="288">
        <v>1884</v>
      </c>
      <c r="B1888" s="13" t="s">
        <v>15323</v>
      </c>
      <c r="C1888" s="66" t="s">
        <v>15294</v>
      </c>
      <c r="D1888" s="12">
        <v>10.39</v>
      </c>
      <c r="E1888" s="288">
        <v>4.84</v>
      </c>
      <c r="F1888" s="292">
        <v>50.29</v>
      </c>
      <c r="G1888" s="293"/>
    </row>
    <row r="1889" s="283" customFormat="1" customHeight="1" spans="1:7">
      <c r="A1889" s="288">
        <v>1885</v>
      </c>
      <c r="B1889" s="13" t="s">
        <v>15319</v>
      </c>
      <c r="C1889" s="66" t="s">
        <v>15294</v>
      </c>
      <c r="D1889" s="12">
        <v>2.26</v>
      </c>
      <c r="E1889" s="288">
        <v>4.84</v>
      </c>
      <c r="F1889" s="292">
        <v>10.94</v>
      </c>
      <c r="G1889" s="293"/>
    </row>
    <row r="1890" s="283" customFormat="1" customHeight="1" spans="1:7">
      <c r="A1890" s="288">
        <v>1886</v>
      </c>
      <c r="B1890" s="13" t="s">
        <v>15324</v>
      </c>
      <c r="C1890" s="66" t="s">
        <v>15294</v>
      </c>
      <c r="D1890" s="12">
        <v>6.29</v>
      </c>
      <c r="E1890" s="288">
        <v>4.84</v>
      </c>
      <c r="F1890" s="292">
        <v>30.44</v>
      </c>
      <c r="G1890" s="293"/>
    </row>
    <row r="1891" s="283" customFormat="1" customHeight="1" spans="1:7">
      <c r="A1891" s="288">
        <v>1887</v>
      </c>
      <c r="B1891" s="13" t="s">
        <v>15325</v>
      </c>
      <c r="C1891" s="66" t="s">
        <v>15294</v>
      </c>
      <c r="D1891" s="12">
        <v>7.93</v>
      </c>
      <c r="E1891" s="288">
        <v>4.84</v>
      </c>
      <c r="F1891" s="292">
        <v>38.38</v>
      </c>
      <c r="G1891" s="293"/>
    </row>
    <row r="1892" s="283" customFormat="1" customHeight="1" spans="1:7">
      <c r="A1892" s="288">
        <v>1888</v>
      </c>
      <c r="B1892" s="13" t="s">
        <v>15311</v>
      </c>
      <c r="C1892" s="66" t="s">
        <v>15294</v>
      </c>
      <c r="D1892" s="12">
        <v>19.56</v>
      </c>
      <c r="E1892" s="288">
        <v>4.84</v>
      </c>
      <c r="F1892" s="292">
        <v>94.67</v>
      </c>
      <c r="G1892" s="293"/>
    </row>
    <row r="1893" s="283" customFormat="1" customHeight="1" spans="1:7">
      <c r="A1893" s="288">
        <v>1889</v>
      </c>
      <c r="B1893" s="13" t="s">
        <v>3335</v>
      </c>
      <c r="C1893" s="66" t="s">
        <v>15294</v>
      </c>
      <c r="D1893" s="12">
        <v>6.51</v>
      </c>
      <c r="E1893" s="288">
        <v>4.84</v>
      </c>
      <c r="F1893" s="292">
        <v>31.51</v>
      </c>
      <c r="G1893" s="293"/>
    </row>
    <row r="1894" s="283" customFormat="1" customHeight="1" spans="1:7">
      <c r="A1894" s="288">
        <v>1890</v>
      </c>
      <c r="B1894" s="13" t="s">
        <v>12399</v>
      </c>
      <c r="C1894" s="66" t="s">
        <v>15294</v>
      </c>
      <c r="D1894" s="12">
        <v>21.83</v>
      </c>
      <c r="E1894" s="288">
        <v>4.84</v>
      </c>
      <c r="F1894" s="292">
        <v>105.66</v>
      </c>
      <c r="G1894" s="293"/>
    </row>
    <row r="1895" s="283" customFormat="1" customHeight="1" spans="1:7">
      <c r="A1895" s="288">
        <v>1891</v>
      </c>
      <c r="B1895" s="13" t="s">
        <v>15326</v>
      </c>
      <c r="C1895" s="66" t="s">
        <v>15294</v>
      </c>
      <c r="D1895" s="12">
        <v>11.05</v>
      </c>
      <c r="E1895" s="288">
        <v>4.84</v>
      </c>
      <c r="F1895" s="292">
        <v>53.48</v>
      </c>
      <c r="G1895" s="293"/>
    </row>
    <row r="1896" s="283" customFormat="1" customHeight="1" spans="1:7">
      <c r="A1896" s="288">
        <v>1892</v>
      </c>
      <c r="B1896" s="13" t="s">
        <v>15327</v>
      </c>
      <c r="C1896" s="66" t="s">
        <v>15294</v>
      </c>
      <c r="D1896" s="12">
        <v>18.9</v>
      </c>
      <c r="E1896" s="288">
        <v>4.84</v>
      </c>
      <c r="F1896" s="292">
        <v>91.48</v>
      </c>
      <c r="G1896" s="293"/>
    </row>
    <row r="1897" s="283" customFormat="1" customHeight="1" spans="1:7">
      <c r="A1897" s="288">
        <v>1893</v>
      </c>
      <c r="B1897" s="13" t="s">
        <v>5187</v>
      </c>
      <c r="C1897" s="66" t="s">
        <v>15294</v>
      </c>
      <c r="D1897" s="12">
        <v>14.43</v>
      </c>
      <c r="E1897" s="288">
        <v>4.84</v>
      </c>
      <c r="F1897" s="292">
        <v>69.84</v>
      </c>
      <c r="G1897" s="293"/>
    </row>
    <row r="1898" s="283" customFormat="1" customHeight="1" spans="1:7">
      <c r="A1898" s="288">
        <v>1894</v>
      </c>
      <c r="B1898" s="13" t="s">
        <v>14364</v>
      </c>
      <c r="C1898" s="66" t="s">
        <v>15294</v>
      </c>
      <c r="D1898" s="12">
        <v>9.83</v>
      </c>
      <c r="E1898" s="288">
        <v>4.84</v>
      </c>
      <c r="F1898" s="292">
        <v>47.58</v>
      </c>
      <c r="G1898" s="293"/>
    </row>
    <row r="1899" s="283" customFormat="1" customHeight="1" spans="1:7">
      <c r="A1899" s="288">
        <v>1895</v>
      </c>
      <c r="B1899" s="13" t="s">
        <v>3908</v>
      </c>
      <c r="C1899" s="66" t="s">
        <v>15294</v>
      </c>
      <c r="D1899" s="12">
        <v>15.81</v>
      </c>
      <c r="E1899" s="288">
        <v>4.84</v>
      </c>
      <c r="F1899" s="292">
        <v>76.52</v>
      </c>
      <c r="G1899" s="293"/>
    </row>
    <row r="1900" s="283" customFormat="1" customHeight="1" spans="1:7">
      <c r="A1900" s="288">
        <v>1896</v>
      </c>
      <c r="B1900" s="13" t="s">
        <v>15328</v>
      </c>
      <c r="C1900" s="66" t="s">
        <v>15294</v>
      </c>
      <c r="D1900" s="12">
        <v>22.21</v>
      </c>
      <c r="E1900" s="288">
        <v>4.84</v>
      </c>
      <c r="F1900" s="292">
        <v>107.5</v>
      </c>
      <c r="G1900" s="293"/>
    </row>
    <row r="1901" s="283" customFormat="1" customHeight="1" spans="1:7">
      <c r="A1901" s="288">
        <v>1897</v>
      </c>
      <c r="B1901" s="13" t="s">
        <v>15329</v>
      </c>
      <c r="C1901" s="66" t="s">
        <v>15294</v>
      </c>
      <c r="D1901" s="12">
        <v>21.99</v>
      </c>
      <c r="E1901" s="288">
        <v>4.84</v>
      </c>
      <c r="F1901" s="292">
        <v>106.43</v>
      </c>
      <c r="G1901" s="293"/>
    </row>
    <row r="1902" s="283" customFormat="1" customHeight="1" spans="1:7">
      <c r="A1902" s="288">
        <v>1898</v>
      </c>
      <c r="B1902" s="13" t="s">
        <v>15330</v>
      </c>
      <c r="C1902" s="66" t="s">
        <v>15294</v>
      </c>
      <c r="D1902" s="12">
        <v>10.85</v>
      </c>
      <c r="E1902" s="288">
        <v>4.84</v>
      </c>
      <c r="F1902" s="292">
        <v>52.51</v>
      </c>
      <c r="G1902" s="293"/>
    </row>
    <row r="1903" s="283" customFormat="1" customHeight="1" spans="1:7">
      <c r="A1903" s="288">
        <v>1899</v>
      </c>
      <c r="B1903" s="13" t="s">
        <v>15331</v>
      </c>
      <c r="C1903" s="66" t="s">
        <v>15294</v>
      </c>
      <c r="D1903" s="12">
        <v>13.06</v>
      </c>
      <c r="E1903" s="288">
        <v>4.84</v>
      </c>
      <c r="F1903" s="292">
        <v>63.21</v>
      </c>
      <c r="G1903" s="293"/>
    </row>
    <row r="1904" s="283" customFormat="1" customHeight="1" spans="1:7">
      <c r="A1904" s="288">
        <v>1900</v>
      </c>
      <c r="B1904" s="13" t="s">
        <v>15332</v>
      </c>
      <c r="C1904" s="66" t="s">
        <v>15294</v>
      </c>
      <c r="D1904" s="12">
        <v>7.6</v>
      </c>
      <c r="E1904" s="288">
        <v>4.84</v>
      </c>
      <c r="F1904" s="292">
        <v>36.78</v>
      </c>
      <c r="G1904" s="293"/>
    </row>
    <row r="1905" s="283" customFormat="1" customHeight="1" spans="1:7">
      <c r="A1905" s="288">
        <v>1901</v>
      </c>
      <c r="B1905" s="13" t="s">
        <v>15310</v>
      </c>
      <c r="C1905" s="66" t="s">
        <v>15294</v>
      </c>
      <c r="D1905" s="12">
        <v>7.66</v>
      </c>
      <c r="E1905" s="288">
        <v>4.84</v>
      </c>
      <c r="F1905" s="292">
        <v>37.07</v>
      </c>
      <c r="G1905" s="293"/>
    </row>
    <row r="1906" s="283" customFormat="1" customHeight="1" spans="1:7">
      <c r="A1906" s="288">
        <v>1902</v>
      </c>
      <c r="B1906" s="13" t="s">
        <v>15333</v>
      </c>
      <c r="C1906" s="66" t="s">
        <v>15294</v>
      </c>
      <c r="D1906" s="12">
        <v>3.86</v>
      </c>
      <c r="E1906" s="288">
        <v>4.84</v>
      </c>
      <c r="F1906" s="292">
        <v>18.68</v>
      </c>
      <c r="G1906" s="293"/>
    </row>
    <row r="1907" s="283" customFormat="1" customHeight="1" spans="1:7">
      <c r="A1907" s="288">
        <v>1903</v>
      </c>
      <c r="B1907" s="13" t="s">
        <v>3835</v>
      </c>
      <c r="C1907" s="66" t="s">
        <v>15294</v>
      </c>
      <c r="D1907" s="12">
        <v>3.63</v>
      </c>
      <c r="E1907" s="288">
        <v>4.84</v>
      </c>
      <c r="F1907" s="292">
        <v>17.57</v>
      </c>
      <c r="G1907" s="293"/>
    </row>
    <row r="1908" s="283" customFormat="1" customHeight="1" spans="1:7">
      <c r="A1908" s="288">
        <v>1904</v>
      </c>
      <c r="B1908" s="13" t="s">
        <v>5817</v>
      </c>
      <c r="C1908" s="66" t="s">
        <v>15294</v>
      </c>
      <c r="D1908" s="12">
        <v>12.68</v>
      </c>
      <c r="E1908" s="288">
        <v>4.84</v>
      </c>
      <c r="F1908" s="292">
        <v>61.37</v>
      </c>
      <c r="G1908" s="293"/>
    </row>
    <row r="1909" s="283" customFormat="1" customHeight="1" spans="1:7">
      <c r="A1909" s="288">
        <v>1905</v>
      </c>
      <c r="B1909" s="13" t="s">
        <v>3565</v>
      </c>
      <c r="C1909" s="66" t="s">
        <v>15294</v>
      </c>
      <c r="D1909" s="12">
        <v>16.42</v>
      </c>
      <c r="E1909" s="288">
        <v>4.84</v>
      </c>
      <c r="F1909" s="292">
        <v>79.47</v>
      </c>
      <c r="G1909" s="293"/>
    </row>
    <row r="1910" s="283" customFormat="1" customHeight="1" spans="1:7">
      <c r="A1910" s="288">
        <v>1906</v>
      </c>
      <c r="B1910" s="13" t="s">
        <v>3302</v>
      </c>
      <c r="C1910" s="66" t="s">
        <v>15294</v>
      </c>
      <c r="D1910" s="12">
        <v>10.7</v>
      </c>
      <c r="E1910" s="288">
        <v>4.84</v>
      </c>
      <c r="F1910" s="292">
        <v>51.79</v>
      </c>
      <c r="G1910" s="293"/>
    </row>
    <row r="1911" s="283" customFormat="1" customHeight="1" spans="1:7">
      <c r="A1911" s="288">
        <v>1907</v>
      </c>
      <c r="B1911" s="13" t="s">
        <v>15334</v>
      </c>
      <c r="C1911" s="66" t="s">
        <v>15294</v>
      </c>
      <c r="D1911" s="12">
        <v>9.95</v>
      </c>
      <c r="E1911" s="288">
        <v>4.84</v>
      </c>
      <c r="F1911" s="292">
        <v>48.16</v>
      </c>
      <c r="G1911" s="293"/>
    </row>
    <row r="1912" s="283" customFormat="1" customHeight="1" spans="1:7">
      <c r="A1912" s="288">
        <v>1908</v>
      </c>
      <c r="B1912" s="13" t="s">
        <v>3346</v>
      </c>
      <c r="C1912" s="66" t="s">
        <v>15294</v>
      </c>
      <c r="D1912" s="12">
        <v>10.57</v>
      </c>
      <c r="E1912" s="288">
        <v>4.84</v>
      </c>
      <c r="F1912" s="292">
        <v>51.16</v>
      </c>
      <c r="G1912" s="293"/>
    </row>
    <row r="1913" s="283" customFormat="1" customHeight="1" spans="1:7">
      <c r="A1913" s="288">
        <v>1909</v>
      </c>
      <c r="B1913" s="13" t="s">
        <v>10851</v>
      </c>
      <c r="C1913" s="66" t="s">
        <v>15294</v>
      </c>
      <c r="D1913" s="12">
        <v>3.43</v>
      </c>
      <c r="E1913" s="288">
        <v>4.84</v>
      </c>
      <c r="F1913" s="292">
        <v>16.6</v>
      </c>
      <c r="G1913" s="293"/>
    </row>
    <row r="1914" s="283" customFormat="1" customHeight="1" spans="1:7">
      <c r="A1914" s="288">
        <v>1910</v>
      </c>
      <c r="B1914" s="13" t="s">
        <v>15335</v>
      </c>
      <c r="C1914" s="66" t="s">
        <v>15294</v>
      </c>
      <c r="D1914" s="12">
        <v>16.98</v>
      </c>
      <c r="E1914" s="288">
        <v>4.84</v>
      </c>
      <c r="F1914" s="292">
        <v>82.18</v>
      </c>
      <c r="G1914" s="293"/>
    </row>
    <row r="1915" s="283" customFormat="1" customHeight="1" spans="1:7">
      <c r="A1915" s="288">
        <v>1911</v>
      </c>
      <c r="B1915" s="13" t="s">
        <v>14364</v>
      </c>
      <c r="C1915" s="66" t="s">
        <v>15294</v>
      </c>
      <c r="D1915" s="12">
        <v>8.53</v>
      </c>
      <c r="E1915" s="288">
        <v>4.84</v>
      </c>
      <c r="F1915" s="292">
        <v>41.29</v>
      </c>
      <c r="G1915" s="293"/>
    </row>
    <row r="1916" s="283" customFormat="1" customHeight="1" spans="1:7">
      <c r="A1916" s="288">
        <v>1912</v>
      </c>
      <c r="B1916" s="13" t="s">
        <v>15336</v>
      </c>
      <c r="C1916" s="66" t="s">
        <v>15294</v>
      </c>
      <c r="D1916" s="12">
        <v>6.26</v>
      </c>
      <c r="E1916" s="288">
        <v>4.84</v>
      </c>
      <c r="F1916" s="292">
        <v>30.3</v>
      </c>
      <c r="G1916" s="293"/>
    </row>
    <row r="1917" s="283" customFormat="1" customHeight="1" spans="1:7">
      <c r="A1917" s="288">
        <v>1913</v>
      </c>
      <c r="B1917" s="13" t="s">
        <v>3388</v>
      </c>
      <c r="C1917" s="66" t="s">
        <v>15294</v>
      </c>
      <c r="D1917" s="12">
        <v>5.16</v>
      </c>
      <c r="E1917" s="288">
        <v>4.84</v>
      </c>
      <c r="F1917" s="292">
        <v>24.97</v>
      </c>
      <c r="G1917" s="293"/>
    </row>
    <row r="1918" s="283" customFormat="1" customHeight="1" spans="1:7">
      <c r="A1918" s="288">
        <v>1914</v>
      </c>
      <c r="B1918" s="13" t="s">
        <v>15337</v>
      </c>
      <c r="C1918" s="66" t="s">
        <v>15294</v>
      </c>
      <c r="D1918" s="12">
        <v>4.37</v>
      </c>
      <c r="E1918" s="288">
        <v>4.84</v>
      </c>
      <c r="F1918" s="292">
        <v>21.15</v>
      </c>
      <c r="G1918" s="293"/>
    </row>
    <row r="1919" s="283" customFormat="1" customHeight="1" spans="1:7">
      <c r="A1919" s="288">
        <v>1915</v>
      </c>
      <c r="B1919" s="13" t="s">
        <v>2455</v>
      </c>
      <c r="C1919" s="66" t="s">
        <v>15338</v>
      </c>
      <c r="D1919" s="12">
        <v>17.33</v>
      </c>
      <c r="E1919" s="288">
        <v>4.84</v>
      </c>
      <c r="F1919" s="292">
        <v>83.88</v>
      </c>
      <c r="G1919" s="293"/>
    </row>
    <row r="1920" s="283" customFormat="1" customHeight="1" spans="1:7">
      <c r="A1920" s="288">
        <v>1916</v>
      </c>
      <c r="B1920" s="13" t="s">
        <v>15339</v>
      </c>
      <c r="C1920" s="66" t="s">
        <v>15338</v>
      </c>
      <c r="D1920" s="12">
        <v>7.5</v>
      </c>
      <c r="E1920" s="288">
        <v>4.84</v>
      </c>
      <c r="F1920" s="292">
        <v>36.3</v>
      </c>
      <c r="G1920" s="293"/>
    </row>
    <row r="1921" s="283" customFormat="1" customHeight="1" spans="1:7">
      <c r="A1921" s="288">
        <v>1917</v>
      </c>
      <c r="B1921" s="13" t="s">
        <v>3256</v>
      </c>
      <c r="C1921" s="66" t="s">
        <v>15338</v>
      </c>
      <c r="D1921" s="12">
        <v>9.08</v>
      </c>
      <c r="E1921" s="288">
        <v>4.84</v>
      </c>
      <c r="F1921" s="292">
        <v>43.95</v>
      </c>
      <c r="G1921" s="293"/>
    </row>
    <row r="1922" s="283" customFormat="1" customHeight="1" spans="1:7">
      <c r="A1922" s="288">
        <v>1918</v>
      </c>
      <c r="B1922" s="13" t="s">
        <v>5282</v>
      </c>
      <c r="C1922" s="66" t="s">
        <v>15338</v>
      </c>
      <c r="D1922" s="12">
        <v>3.66</v>
      </c>
      <c r="E1922" s="288">
        <v>4.84</v>
      </c>
      <c r="F1922" s="292">
        <v>17.71</v>
      </c>
      <c r="G1922" s="293"/>
    </row>
    <row r="1923" s="283" customFormat="1" customHeight="1" spans="1:7">
      <c r="A1923" s="288">
        <v>1919</v>
      </c>
      <c r="B1923" s="13" t="s">
        <v>13711</v>
      </c>
      <c r="C1923" s="66" t="s">
        <v>15338</v>
      </c>
      <c r="D1923" s="12">
        <v>9.84</v>
      </c>
      <c r="E1923" s="288">
        <v>4.84</v>
      </c>
      <c r="F1923" s="292">
        <v>47.63</v>
      </c>
      <c r="G1923" s="293"/>
    </row>
    <row r="1924" s="283" customFormat="1" customHeight="1" spans="1:7">
      <c r="A1924" s="288">
        <v>1920</v>
      </c>
      <c r="B1924" s="13" t="s">
        <v>3462</v>
      </c>
      <c r="C1924" s="66" t="s">
        <v>15338</v>
      </c>
      <c r="D1924" s="12">
        <v>10.76</v>
      </c>
      <c r="E1924" s="288">
        <v>4.84</v>
      </c>
      <c r="F1924" s="292">
        <v>52.08</v>
      </c>
      <c r="G1924" s="293"/>
    </row>
    <row r="1925" s="283" customFormat="1" customHeight="1" spans="1:7">
      <c r="A1925" s="288">
        <v>1921</v>
      </c>
      <c r="B1925" s="13" t="s">
        <v>15340</v>
      </c>
      <c r="C1925" s="66" t="s">
        <v>15338</v>
      </c>
      <c r="D1925" s="12">
        <v>14.13</v>
      </c>
      <c r="E1925" s="288">
        <v>4.84</v>
      </c>
      <c r="F1925" s="292">
        <v>68.39</v>
      </c>
      <c r="G1925" s="293"/>
    </row>
    <row r="1926" s="283" customFormat="1" customHeight="1" spans="1:7">
      <c r="A1926" s="288">
        <v>1922</v>
      </c>
      <c r="B1926" s="13" t="s">
        <v>15341</v>
      </c>
      <c r="C1926" s="66" t="s">
        <v>15338</v>
      </c>
      <c r="D1926" s="12">
        <v>9.66</v>
      </c>
      <c r="E1926" s="288">
        <v>4.84</v>
      </c>
      <c r="F1926" s="292">
        <v>46.75</v>
      </c>
      <c r="G1926" s="293"/>
    </row>
    <row r="1927" s="283" customFormat="1" customHeight="1" spans="1:7">
      <c r="A1927" s="288">
        <v>1923</v>
      </c>
      <c r="B1927" s="13" t="s">
        <v>15342</v>
      </c>
      <c r="C1927" s="66" t="s">
        <v>15338</v>
      </c>
      <c r="D1927" s="12">
        <v>5.83</v>
      </c>
      <c r="E1927" s="288">
        <v>4.84</v>
      </c>
      <c r="F1927" s="292">
        <v>28.22</v>
      </c>
      <c r="G1927" s="293"/>
    </row>
    <row r="1928" s="283" customFormat="1" customHeight="1" spans="1:7">
      <c r="A1928" s="288">
        <v>1924</v>
      </c>
      <c r="B1928" s="13" t="s">
        <v>15343</v>
      </c>
      <c r="C1928" s="66" t="s">
        <v>15338</v>
      </c>
      <c r="D1928" s="12">
        <v>6.48</v>
      </c>
      <c r="E1928" s="288">
        <v>4.84</v>
      </c>
      <c r="F1928" s="292">
        <v>31.36</v>
      </c>
      <c r="G1928" s="293"/>
    </row>
    <row r="1929" s="283" customFormat="1" customHeight="1" spans="1:7">
      <c r="A1929" s="288">
        <v>1925</v>
      </c>
      <c r="B1929" s="13" t="s">
        <v>15344</v>
      </c>
      <c r="C1929" s="66" t="s">
        <v>15338</v>
      </c>
      <c r="D1929" s="12">
        <v>5</v>
      </c>
      <c r="E1929" s="288">
        <v>4.84</v>
      </c>
      <c r="F1929" s="292">
        <v>24.2</v>
      </c>
      <c r="G1929" s="293"/>
    </row>
    <row r="1930" s="283" customFormat="1" customHeight="1" spans="1:7">
      <c r="A1930" s="288">
        <v>1926</v>
      </c>
      <c r="B1930" s="13" t="s">
        <v>15345</v>
      </c>
      <c r="C1930" s="66" t="s">
        <v>15338</v>
      </c>
      <c r="D1930" s="12">
        <v>15.94</v>
      </c>
      <c r="E1930" s="288">
        <v>4.84</v>
      </c>
      <c r="F1930" s="292">
        <v>77.15</v>
      </c>
      <c r="G1930" s="293"/>
    </row>
    <row r="1931" s="283" customFormat="1" customHeight="1" spans="1:7">
      <c r="A1931" s="288">
        <v>1927</v>
      </c>
      <c r="B1931" s="13" t="s">
        <v>15346</v>
      </c>
      <c r="C1931" s="66" t="s">
        <v>15338</v>
      </c>
      <c r="D1931" s="12">
        <v>16.76</v>
      </c>
      <c r="E1931" s="288">
        <v>4.84</v>
      </c>
      <c r="F1931" s="292">
        <v>81.12</v>
      </c>
      <c r="G1931" s="293"/>
    </row>
    <row r="1932" s="283" customFormat="1" customHeight="1" spans="1:7">
      <c r="A1932" s="288">
        <v>1928</v>
      </c>
      <c r="B1932" s="13" t="s">
        <v>3908</v>
      </c>
      <c r="C1932" s="66" t="s">
        <v>15338</v>
      </c>
      <c r="D1932" s="12">
        <v>5.59</v>
      </c>
      <c r="E1932" s="288">
        <v>4.84</v>
      </c>
      <c r="F1932" s="292">
        <v>27.06</v>
      </c>
      <c r="G1932" s="293"/>
    </row>
    <row r="1933" s="283" customFormat="1" customHeight="1" spans="1:7">
      <c r="A1933" s="288">
        <v>1929</v>
      </c>
      <c r="B1933" s="13" t="s">
        <v>15193</v>
      </c>
      <c r="C1933" s="66" t="s">
        <v>15338</v>
      </c>
      <c r="D1933" s="12">
        <v>8.85</v>
      </c>
      <c r="E1933" s="288">
        <v>4.84</v>
      </c>
      <c r="F1933" s="292">
        <v>42.83</v>
      </c>
      <c r="G1933" s="293"/>
    </row>
    <row r="1934" s="283" customFormat="1" customHeight="1" spans="1:7">
      <c r="A1934" s="288">
        <v>1930</v>
      </c>
      <c r="B1934" s="13" t="s">
        <v>15347</v>
      </c>
      <c r="C1934" s="66" t="s">
        <v>15338</v>
      </c>
      <c r="D1934" s="12">
        <v>6.53</v>
      </c>
      <c r="E1934" s="288">
        <v>4.84</v>
      </c>
      <c r="F1934" s="292">
        <v>31.61</v>
      </c>
      <c r="G1934" s="293"/>
    </row>
    <row r="1935" s="283" customFormat="1" customHeight="1" spans="1:7">
      <c r="A1935" s="288">
        <v>1931</v>
      </c>
      <c r="B1935" s="13" t="s">
        <v>15348</v>
      </c>
      <c r="C1935" s="66" t="s">
        <v>15338</v>
      </c>
      <c r="D1935" s="12">
        <v>15.5</v>
      </c>
      <c r="E1935" s="288">
        <v>4.84</v>
      </c>
      <c r="F1935" s="292">
        <v>75.02</v>
      </c>
      <c r="G1935" s="293"/>
    </row>
    <row r="1936" s="283" customFormat="1" customHeight="1" spans="1:7">
      <c r="A1936" s="288">
        <v>1932</v>
      </c>
      <c r="B1936" s="13" t="s">
        <v>15349</v>
      </c>
      <c r="C1936" s="66" t="s">
        <v>15338</v>
      </c>
      <c r="D1936" s="12">
        <v>14.2</v>
      </c>
      <c r="E1936" s="288">
        <v>4.84</v>
      </c>
      <c r="F1936" s="292">
        <v>68.73</v>
      </c>
      <c r="G1936" s="293"/>
    </row>
    <row r="1937" s="283" customFormat="1" customHeight="1" spans="1:7">
      <c r="A1937" s="288">
        <v>1933</v>
      </c>
      <c r="B1937" s="13" t="s">
        <v>15350</v>
      </c>
      <c r="C1937" s="66" t="s">
        <v>15338</v>
      </c>
      <c r="D1937" s="12">
        <v>5.37</v>
      </c>
      <c r="E1937" s="288">
        <v>4.84</v>
      </c>
      <c r="F1937" s="292">
        <v>25.99</v>
      </c>
      <c r="G1937" s="293"/>
    </row>
    <row r="1938" s="283" customFormat="1" customHeight="1" spans="1:7">
      <c r="A1938" s="288">
        <v>1934</v>
      </c>
      <c r="B1938" s="13" t="s">
        <v>3448</v>
      </c>
      <c r="C1938" s="66" t="s">
        <v>15338</v>
      </c>
      <c r="D1938" s="12">
        <v>14.51</v>
      </c>
      <c r="E1938" s="288">
        <v>4.84</v>
      </c>
      <c r="F1938" s="292">
        <v>70.23</v>
      </c>
      <c r="G1938" s="293"/>
    </row>
    <row r="1939" s="283" customFormat="1" customHeight="1" spans="1:7">
      <c r="A1939" s="288">
        <v>1935</v>
      </c>
      <c r="B1939" s="13" t="s">
        <v>3303</v>
      </c>
      <c r="C1939" s="66" t="s">
        <v>15338</v>
      </c>
      <c r="D1939" s="62">
        <v>21.98</v>
      </c>
      <c r="E1939" s="288">
        <v>4.84</v>
      </c>
      <c r="F1939" s="292">
        <v>106.38</v>
      </c>
      <c r="G1939" s="293"/>
    </row>
    <row r="1940" s="283" customFormat="1" customHeight="1" spans="1:7">
      <c r="A1940" s="288">
        <v>1936</v>
      </c>
      <c r="B1940" s="13" t="s">
        <v>15351</v>
      </c>
      <c r="C1940" s="66" t="s">
        <v>15338</v>
      </c>
      <c r="D1940" s="12">
        <v>8.62</v>
      </c>
      <c r="E1940" s="288">
        <v>4.84</v>
      </c>
      <c r="F1940" s="292">
        <v>41.72</v>
      </c>
      <c r="G1940" s="293"/>
    </row>
    <row r="1941" s="283" customFormat="1" customHeight="1" spans="1:7">
      <c r="A1941" s="288">
        <v>1937</v>
      </c>
      <c r="B1941" s="13" t="s">
        <v>3338</v>
      </c>
      <c r="C1941" s="66" t="s">
        <v>15338</v>
      </c>
      <c r="D1941" s="12">
        <v>15.93</v>
      </c>
      <c r="E1941" s="288">
        <v>4.84</v>
      </c>
      <c r="F1941" s="292">
        <v>77.1</v>
      </c>
      <c r="G1941" s="293"/>
    </row>
    <row r="1942" s="283" customFormat="1" customHeight="1" spans="1:7">
      <c r="A1942" s="288">
        <v>1938</v>
      </c>
      <c r="B1942" s="13" t="s">
        <v>13711</v>
      </c>
      <c r="C1942" s="66" t="s">
        <v>15338</v>
      </c>
      <c r="D1942" s="12">
        <v>11.73</v>
      </c>
      <c r="E1942" s="288">
        <v>4.84</v>
      </c>
      <c r="F1942" s="292">
        <v>56.77</v>
      </c>
      <c r="G1942" s="293"/>
    </row>
    <row r="1943" s="283" customFormat="1" customHeight="1" spans="1:7">
      <c r="A1943" s="288">
        <v>1939</v>
      </c>
      <c r="B1943" s="13" t="s">
        <v>15352</v>
      </c>
      <c r="C1943" s="66" t="s">
        <v>15338</v>
      </c>
      <c r="D1943" s="12">
        <v>12.61</v>
      </c>
      <c r="E1943" s="288">
        <v>4.84</v>
      </c>
      <c r="F1943" s="292">
        <v>61.03</v>
      </c>
      <c r="G1943" s="293"/>
    </row>
    <row r="1944" s="283" customFormat="1" customHeight="1" spans="1:7">
      <c r="A1944" s="288">
        <v>1940</v>
      </c>
      <c r="B1944" s="13" t="s">
        <v>15353</v>
      </c>
      <c r="C1944" s="66" t="s">
        <v>15338</v>
      </c>
      <c r="D1944" s="12">
        <v>12</v>
      </c>
      <c r="E1944" s="288">
        <v>4.84</v>
      </c>
      <c r="F1944" s="292">
        <v>58.08</v>
      </c>
      <c r="G1944" s="293"/>
    </row>
    <row r="1945" s="283" customFormat="1" customHeight="1" spans="1:7">
      <c r="A1945" s="288">
        <v>1941</v>
      </c>
      <c r="B1945" s="13" t="s">
        <v>3396</v>
      </c>
      <c r="C1945" s="66" t="s">
        <v>15338</v>
      </c>
      <c r="D1945" s="12">
        <v>28.33</v>
      </c>
      <c r="E1945" s="288">
        <v>4.84</v>
      </c>
      <c r="F1945" s="292">
        <v>137.12</v>
      </c>
      <c r="G1945" s="293"/>
    </row>
    <row r="1946" s="283" customFormat="1" customHeight="1" spans="1:7">
      <c r="A1946" s="288">
        <v>1942</v>
      </c>
      <c r="B1946" s="13" t="s">
        <v>3434</v>
      </c>
      <c r="C1946" s="66" t="s">
        <v>15338</v>
      </c>
      <c r="D1946" s="62">
        <v>12.9</v>
      </c>
      <c r="E1946" s="288">
        <v>4.84</v>
      </c>
      <c r="F1946" s="292">
        <v>62.44</v>
      </c>
      <c r="G1946" s="293"/>
    </row>
    <row r="1947" s="283" customFormat="1" customHeight="1" spans="1:7">
      <c r="A1947" s="288">
        <v>1943</v>
      </c>
      <c r="B1947" s="13" t="s">
        <v>15354</v>
      </c>
      <c r="C1947" s="66" t="s">
        <v>15338</v>
      </c>
      <c r="D1947" s="12">
        <v>11.03</v>
      </c>
      <c r="E1947" s="288">
        <v>4.84</v>
      </c>
      <c r="F1947" s="292">
        <v>53.39</v>
      </c>
      <c r="G1947" s="293"/>
    </row>
    <row r="1948" s="283" customFormat="1" customHeight="1" spans="1:7">
      <c r="A1948" s="288">
        <v>1944</v>
      </c>
      <c r="B1948" s="13" t="s">
        <v>3938</v>
      </c>
      <c r="C1948" s="66" t="s">
        <v>15338</v>
      </c>
      <c r="D1948" s="12">
        <v>16.5</v>
      </c>
      <c r="E1948" s="288">
        <v>4.84</v>
      </c>
      <c r="F1948" s="292">
        <v>79.86</v>
      </c>
      <c r="G1948" s="293"/>
    </row>
    <row r="1949" s="283" customFormat="1" customHeight="1" spans="1:7">
      <c r="A1949" s="288">
        <v>1945</v>
      </c>
      <c r="B1949" s="13" t="s">
        <v>4718</v>
      </c>
      <c r="C1949" s="66" t="s">
        <v>15338</v>
      </c>
      <c r="D1949" s="12">
        <v>21.65</v>
      </c>
      <c r="E1949" s="288">
        <v>4.84</v>
      </c>
      <c r="F1949" s="292">
        <v>104.79</v>
      </c>
      <c r="G1949" s="293"/>
    </row>
    <row r="1950" s="283" customFormat="1" customHeight="1" spans="1:7">
      <c r="A1950" s="288">
        <v>1946</v>
      </c>
      <c r="B1950" s="13" t="s">
        <v>4862</v>
      </c>
      <c r="C1950" s="66" t="s">
        <v>15338</v>
      </c>
      <c r="D1950" s="12">
        <v>12.17</v>
      </c>
      <c r="E1950" s="288">
        <v>4.84</v>
      </c>
      <c r="F1950" s="292">
        <v>58.9</v>
      </c>
      <c r="G1950" s="293"/>
    </row>
    <row r="1951" s="283" customFormat="1" customHeight="1" spans="1:7">
      <c r="A1951" s="288">
        <v>1947</v>
      </c>
      <c r="B1951" s="13" t="s">
        <v>15194</v>
      </c>
      <c r="C1951" s="66" t="s">
        <v>15338</v>
      </c>
      <c r="D1951" s="62">
        <v>7.82</v>
      </c>
      <c r="E1951" s="288">
        <v>4.84</v>
      </c>
      <c r="F1951" s="292">
        <v>37.85</v>
      </c>
      <c r="G1951" s="293"/>
    </row>
    <row r="1952" s="283" customFormat="1" customHeight="1" spans="1:7">
      <c r="A1952" s="288">
        <v>1948</v>
      </c>
      <c r="B1952" s="13" t="s">
        <v>3336</v>
      </c>
      <c r="C1952" s="66" t="s">
        <v>15338</v>
      </c>
      <c r="D1952" s="12">
        <v>14.13</v>
      </c>
      <c r="E1952" s="288">
        <v>4.84</v>
      </c>
      <c r="F1952" s="292">
        <v>68.39</v>
      </c>
      <c r="G1952" s="293"/>
    </row>
    <row r="1953" s="283" customFormat="1" customHeight="1" spans="1:7">
      <c r="A1953" s="288">
        <v>1949</v>
      </c>
      <c r="B1953" s="13" t="s">
        <v>15355</v>
      </c>
      <c r="C1953" s="66" t="s">
        <v>15338</v>
      </c>
      <c r="D1953" s="12">
        <v>18.94</v>
      </c>
      <c r="E1953" s="288">
        <v>4.84</v>
      </c>
      <c r="F1953" s="292">
        <v>91.67</v>
      </c>
      <c r="G1953" s="293"/>
    </row>
    <row r="1954" s="283" customFormat="1" customHeight="1" spans="1:7">
      <c r="A1954" s="288">
        <v>1950</v>
      </c>
      <c r="B1954" s="13" t="s">
        <v>15356</v>
      </c>
      <c r="C1954" s="66" t="s">
        <v>15338</v>
      </c>
      <c r="D1954" s="12">
        <v>6.83</v>
      </c>
      <c r="E1954" s="288">
        <v>4.84</v>
      </c>
      <c r="F1954" s="292">
        <v>33.06</v>
      </c>
      <c r="G1954" s="293"/>
    </row>
    <row r="1955" s="283" customFormat="1" customHeight="1" spans="1:7">
      <c r="A1955" s="288">
        <v>1951</v>
      </c>
      <c r="B1955" s="13" t="s">
        <v>15357</v>
      </c>
      <c r="C1955" s="66" t="s">
        <v>15338</v>
      </c>
      <c r="D1955" s="12">
        <v>9.82</v>
      </c>
      <c r="E1955" s="288">
        <v>4.84</v>
      </c>
      <c r="F1955" s="292">
        <v>47.53</v>
      </c>
      <c r="G1955" s="293"/>
    </row>
    <row r="1956" s="283" customFormat="1" customHeight="1" spans="1:7">
      <c r="A1956" s="288">
        <v>1952</v>
      </c>
      <c r="B1956" s="13" t="s">
        <v>15358</v>
      </c>
      <c r="C1956" s="66" t="s">
        <v>15338</v>
      </c>
      <c r="D1956" s="12">
        <v>13.84</v>
      </c>
      <c r="E1956" s="288">
        <v>4.84</v>
      </c>
      <c r="F1956" s="292">
        <v>66.99</v>
      </c>
      <c r="G1956" s="293"/>
    </row>
    <row r="1957" s="283" customFormat="1" customHeight="1" spans="1:7">
      <c r="A1957" s="288">
        <v>1953</v>
      </c>
      <c r="B1957" s="13" t="s">
        <v>6117</v>
      </c>
      <c r="C1957" s="66" t="s">
        <v>15338</v>
      </c>
      <c r="D1957" s="12">
        <v>15.66</v>
      </c>
      <c r="E1957" s="288">
        <v>4.84</v>
      </c>
      <c r="F1957" s="292">
        <v>75.79</v>
      </c>
      <c r="G1957" s="293"/>
    </row>
    <row r="1958" s="283" customFormat="1" customHeight="1" spans="1:7">
      <c r="A1958" s="288">
        <v>1954</v>
      </c>
      <c r="B1958" s="13" t="s">
        <v>15359</v>
      </c>
      <c r="C1958" s="66" t="s">
        <v>15338</v>
      </c>
      <c r="D1958" s="12">
        <v>4.39</v>
      </c>
      <c r="E1958" s="288">
        <v>4.84</v>
      </c>
      <c r="F1958" s="292">
        <v>21.25</v>
      </c>
      <c r="G1958" s="293"/>
    </row>
    <row r="1959" s="283" customFormat="1" customHeight="1" spans="1:7">
      <c r="A1959" s="288">
        <v>1955</v>
      </c>
      <c r="B1959" s="13" t="s">
        <v>15360</v>
      </c>
      <c r="C1959" s="66" t="s">
        <v>15338</v>
      </c>
      <c r="D1959" s="12">
        <v>37.24</v>
      </c>
      <c r="E1959" s="288">
        <v>4.84</v>
      </c>
      <c r="F1959" s="292">
        <v>180.24</v>
      </c>
      <c r="G1959" s="293"/>
    </row>
    <row r="1960" s="283" customFormat="1" customHeight="1" spans="1:7">
      <c r="A1960" s="288">
        <v>1956</v>
      </c>
      <c r="B1960" s="13" t="s">
        <v>15361</v>
      </c>
      <c r="C1960" s="66" t="s">
        <v>15338</v>
      </c>
      <c r="D1960" s="12">
        <v>10.4</v>
      </c>
      <c r="E1960" s="288">
        <v>4.84</v>
      </c>
      <c r="F1960" s="292">
        <v>50.34</v>
      </c>
      <c r="G1960" s="293"/>
    </row>
    <row r="1961" s="283" customFormat="1" customHeight="1" spans="1:7">
      <c r="A1961" s="288">
        <v>1957</v>
      </c>
      <c r="B1961" s="13" t="s">
        <v>3388</v>
      </c>
      <c r="C1961" s="66" t="s">
        <v>15338</v>
      </c>
      <c r="D1961" s="12">
        <v>14.05</v>
      </c>
      <c r="E1961" s="288">
        <v>4.84</v>
      </c>
      <c r="F1961" s="292">
        <v>68</v>
      </c>
      <c r="G1961" s="293"/>
    </row>
    <row r="1962" s="283" customFormat="1" customHeight="1" spans="1:7">
      <c r="A1962" s="288">
        <v>1958</v>
      </c>
      <c r="B1962" s="13" t="s">
        <v>15362</v>
      </c>
      <c r="C1962" s="66" t="s">
        <v>15338</v>
      </c>
      <c r="D1962" s="12">
        <v>15.1</v>
      </c>
      <c r="E1962" s="288">
        <v>4.84</v>
      </c>
      <c r="F1962" s="292">
        <v>73.08</v>
      </c>
      <c r="G1962" s="293"/>
    </row>
    <row r="1963" s="283" customFormat="1" customHeight="1" spans="1:7">
      <c r="A1963" s="288">
        <v>1959</v>
      </c>
      <c r="B1963" s="13" t="s">
        <v>15218</v>
      </c>
      <c r="C1963" s="66" t="s">
        <v>15338</v>
      </c>
      <c r="D1963" s="12">
        <v>13.18</v>
      </c>
      <c r="E1963" s="288">
        <v>4.84</v>
      </c>
      <c r="F1963" s="292">
        <v>63.79</v>
      </c>
      <c r="G1963" s="293"/>
    </row>
    <row r="1964" s="283" customFormat="1" customHeight="1" spans="1:7">
      <c r="A1964" s="288">
        <v>1960</v>
      </c>
      <c r="B1964" s="13" t="s">
        <v>15363</v>
      </c>
      <c r="C1964" s="66" t="s">
        <v>15338</v>
      </c>
      <c r="D1964" s="12">
        <v>4</v>
      </c>
      <c r="E1964" s="288">
        <v>4.84</v>
      </c>
      <c r="F1964" s="292">
        <v>19.36</v>
      </c>
      <c r="G1964" s="293"/>
    </row>
    <row r="1965" s="283" customFormat="1" customHeight="1" spans="1:7">
      <c r="A1965" s="288">
        <v>1961</v>
      </c>
      <c r="B1965" s="13" t="s">
        <v>15364</v>
      </c>
      <c r="C1965" s="66" t="s">
        <v>15338</v>
      </c>
      <c r="D1965" s="12">
        <v>19.46</v>
      </c>
      <c r="E1965" s="288">
        <v>4.84</v>
      </c>
      <c r="F1965" s="292">
        <v>94.19</v>
      </c>
      <c r="G1965" s="293"/>
    </row>
    <row r="1966" s="283" customFormat="1" customHeight="1" spans="1:7">
      <c r="A1966" s="288">
        <v>1962</v>
      </c>
      <c r="B1966" s="13" t="s">
        <v>15365</v>
      </c>
      <c r="C1966" s="66" t="s">
        <v>15338</v>
      </c>
      <c r="D1966" s="12">
        <v>7.17</v>
      </c>
      <c r="E1966" s="288">
        <v>4.84</v>
      </c>
      <c r="F1966" s="292">
        <v>34.7</v>
      </c>
      <c r="G1966" s="293"/>
    </row>
    <row r="1967" s="283" customFormat="1" customHeight="1" spans="1:7">
      <c r="A1967" s="288">
        <v>1963</v>
      </c>
      <c r="B1967" s="13" t="s">
        <v>15366</v>
      </c>
      <c r="C1967" s="66" t="s">
        <v>15338</v>
      </c>
      <c r="D1967" s="12">
        <v>15.33</v>
      </c>
      <c r="E1967" s="288">
        <v>4.84</v>
      </c>
      <c r="F1967" s="292">
        <v>74.2</v>
      </c>
      <c r="G1967" s="293"/>
    </row>
    <row r="1968" s="283" customFormat="1" customHeight="1" spans="1:7">
      <c r="A1968" s="288">
        <v>1964</v>
      </c>
      <c r="B1968" s="13" t="s">
        <v>15367</v>
      </c>
      <c r="C1968" s="66" t="s">
        <v>15338</v>
      </c>
      <c r="D1968" s="12">
        <v>15.89</v>
      </c>
      <c r="E1968" s="288">
        <v>4.84</v>
      </c>
      <c r="F1968" s="292">
        <v>76.91</v>
      </c>
      <c r="G1968" s="293"/>
    </row>
    <row r="1969" s="283" customFormat="1" customHeight="1" spans="1:7">
      <c r="A1969" s="288">
        <v>1965</v>
      </c>
      <c r="B1969" s="13" t="s">
        <v>15368</v>
      </c>
      <c r="C1969" s="66" t="s">
        <v>15338</v>
      </c>
      <c r="D1969" s="12">
        <v>10.79</v>
      </c>
      <c r="E1969" s="288">
        <v>4.84</v>
      </c>
      <c r="F1969" s="292">
        <v>52.22</v>
      </c>
      <c r="G1969" s="293"/>
    </row>
    <row r="1970" s="283" customFormat="1" customHeight="1" spans="1:7">
      <c r="A1970" s="288">
        <v>1966</v>
      </c>
      <c r="B1970" s="13" t="s">
        <v>15369</v>
      </c>
      <c r="C1970" s="66" t="s">
        <v>15338</v>
      </c>
      <c r="D1970" s="12">
        <v>11.48</v>
      </c>
      <c r="E1970" s="288">
        <v>4.84</v>
      </c>
      <c r="F1970" s="292">
        <v>55.56</v>
      </c>
      <c r="G1970" s="293"/>
    </row>
    <row r="1971" s="283" customFormat="1" customHeight="1" spans="1:7">
      <c r="A1971" s="288">
        <v>1967</v>
      </c>
      <c r="B1971" s="13" t="s">
        <v>6185</v>
      </c>
      <c r="C1971" s="66" t="s">
        <v>15338</v>
      </c>
      <c r="D1971" s="12">
        <v>10.13</v>
      </c>
      <c r="E1971" s="288">
        <v>4.84</v>
      </c>
      <c r="F1971" s="292">
        <v>49.03</v>
      </c>
      <c r="G1971" s="293"/>
    </row>
    <row r="1972" s="283" customFormat="1" customHeight="1" spans="1:7">
      <c r="A1972" s="288">
        <v>1968</v>
      </c>
      <c r="B1972" s="13" t="s">
        <v>15370</v>
      </c>
      <c r="C1972" s="66" t="s">
        <v>15338</v>
      </c>
      <c r="D1972" s="12">
        <v>11.71</v>
      </c>
      <c r="E1972" s="288">
        <v>4.84</v>
      </c>
      <c r="F1972" s="292">
        <v>56.68</v>
      </c>
      <c r="G1972" s="293"/>
    </row>
    <row r="1973" s="283" customFormat="1" customHeight="1" spans="1:7">
      <c r="A1973" s="288">
        <v>1969</v>
      </c>
      <c r="B1973" s="13" t="s">
        <v>6726</v>
      </c>
      <c r="C1973" s="66" t="s">
        <v>15338</v>
      </c>
      <c r="D1973" s="12">
        <v>21.92</v>
      </c>
      <c r="E1973" s="288">
        <v>4.84</v>
      </c>
      <c r="F1973" s="292">
        <v>106.09</v>
      </c>
      <c r="G1973" s="293"/>
    </row>
    <row r="1974" s="283" customFormat="1" customHeight="1" spans="1:7">
      <c r="A1974" s="288">
        <v>1970</v>
      </c>
      <c r="B1974" s="13" t="s">
        <v>7669</v>
      </c>
      <c r="C1974" s="66" t="s">
        <v>15338</v>
      </c>
      <c r="D1974" s="12">
        <v>10.18</v>
      </c>
      <c r="E1974" s="288">
        <v>4.84</v>
      </c>
      <c r="F1974" s="292">
        <v>49.27</v>
      </c>
      <c r="G1974" s="293"/>
    </row>
    <row r="1975" s="283" customFormat="1" customHeight="1" spans="1:7">
      <c r="A1975" s="288">
        <v>1971</v>
      </c>
      <c r="B1975" s="13" t="s">
        <v>15371</v>
      </c>
      <c r="C1975" s="66" t="s">
        <v>15338</v>
      </c>
      <c r="D1975" s="12">
        <v>8.1</v>
      </c>
      <c r="E1975" s="288">
        <v>4.84</v>
      </c>
      <c r="F1975" s="292">
        <v>39.2</v>
      </c>
      <c r="G1975" s="293"/>
    </row>
    <row r="1976" s="283" customFormat="1" customHeight="1" spans="1:7">
      <c r="A1976" s="288">
        <v>1972</v>
      </c>
      <c r="B1976" s="13" t="s">
        <v>4229</v>
      </c>
      <c r="C1976" s="66" t="s">
        <v>15338</v>
      </c>
      <c r="D1976" s="12">
        <v>11.39</v>
      </c>
      <c r="E1976" s="288">
        <v>4.84</v>
      </c>
      <c r="F1976" s="292">
        <v>55.13</v>
      </c>
      <c r="G1976" s="293"/>
    </row>
    <row r="1977" s="283" customFormat="1" customHeight="1" spans="1:7">
      <c r="A1977" s="288">
        <v>1973</v>
      </c>
      <c r="B1977" s="13" t="s">
        <v>5859</v>
      </c>
      <c r="C1977" s="66" t="s">
        <v>15338</v>
      </c>
      <c r="D1977" s="12">
        <v>4.4</v>
      </c>
      <c r="E1977" s="288">
        <v>4.84</v>
      </c>
      <c r="F1977" s="292">
        <v>21.3</v>
      </c>
      <c r="G1977" s="293"/>
    </row>
    <row r="1978" s="283" customFormat="1" customHeight="1" spans="1:7">
      <c r="A1978" s="288">
        <v>1974</v>
      </c>
      <c r="B1978" s="13" t="s">
        <v>3392</v>
      </c>
      <c r="C1978" s="66" t="s">
        <v>15338</v>
      </c>
      <c r="D1978" s="12">
        <v>10.39</v>
      </c>
      <c r="E1978" s="288">
        <v>4.84</v>
      </c>
      <c r="F1978" s="292">
        <v>50.29</v>
      </c>
      <c r="G1978" s="293"/>
    </row>
    <row r="1979" s="283" customFormat="1" customHeight="1" spans="1:7">
      <c r="A1979" s="288">
        <v>1975</v>
      </c>
      <c r="B1979" s="13" t="s">
        <v>3559</v>
      </c>
      <c r="C1979" s="66" t="s">
        <v>15338</v>
      </c>
      <c r="D1979" s="12">
        <v>22.31</v>
      </c>
      <c r="E1979" s="288">
        <v>4.84</v>
      </c>
      <c r="F1979" s="292">
        <v>107.98</v>
      </c>
      <c r="G1979" s="293"/>
    </row>
    <row r="1980" s="283" customFormat="1" customHeight="1" spans="1:7">
      <c r="A1980" s="288">
        <v>1976</v>
      </c>
      <c r="B1980" s="305" t="s">
        <v>5114</v>
      </c>
      <c r="C1980" s="66" t="s">
        <v>15338</v>
      </c>
      <c r="D1980" s="12">
        <v>14.1</v>
      </c>
      <c r="E1980" s="288">
        <v>4.84</v>
      </c>
      <c r="F1980" s="292">
        <v>68.24</v>
      </c>
      <c r="G1980" s="293"/>
    </row>
    <row r="1981" s="283" customFormat="1" customHeight="1" spans="1:7">
      <c r="A1981" s="288">
        <v>1977</v>
      </c>
      <c r="B1981" s="13" t="s">
        <v>3976</v>
      </c>
      <c r="C1981" s="66" t="s">
        <v>15338</v>
      </c>
      <c r="D1981" s="62">
        <v>42.72</v>
      </c>
      <c r="E1981" s="288">
        <v>4.84</v>
      </c>
      <c r="F1981" s="292">
        <v>206.76</v>
      </c>
      <c r="G1981" s="293"/>
    </row>
    <row r="1982" s="283" customFormat="1" customHeight="1" spans="1:7">
      <c r="A1982" s="288">
        <v>1978</v>
      </c>
      <c r="B1982" s="13" t="s">
        <v>15372</v>
      </c>
      <c r="C1982" s="66" t="s">
        <v>15338</v>
      </c>
      <c r="D1982" s="12">
        <v>15.53</v>
      </c>
      <c r="E1982" s="288">
        <v>4.84</v>
      </c>
      <c r="F1982" s="292">
        <v>75.17</v>
      </c>
      <c r="G1982" s="293"/>
    </row>
    <row r="1983" s="283" customFormat="1" customHeight="1" spans="1:7">
      <c r="A1983" s="288">
        <v>1979</v>
      </c>
      <c r="B1983" s="13" t="s">
        <v>15373</v>
      </c>
      <c r="C1983" s="66" t="s">
        <v>15338</v>
      </c>
      <c r="D1983" s="12">
        <v>13.31</v>
      </c>
      <c r="E1983" s="288">
        <v>4.84</v>
      </c>
      <c r="F1983" s="292">
        <v>64.42</v>
      </c>
      <c r="G1983" s="293"/>
    </row>
    <row r="1984" s="283" customFormat="1" customHeight="1" spans="1:7">
      <c r="A1984" s="288">
        <v>1980</v>
      </c>
      <c r="B1984" s="13" t="s">
        <v>3336</v>
      </c>
      <c r="C1984" s="66" t="s">
        <v>15338</v>
      </c>
      <c r="D1984" s="12">
        <v>18.96</v>
      </c>
      <c r="E1984" s="288">
        <v>4.84</v>
      </c>
      <c r="F1984" s="292">
        <v>91.77</v>
      </c>
      <c r="G1984" s="293"/>
    </row>
    <row r="1985" s="283" customFormat="1" customHeight="1" spans="1:7">
      <c r="A1985" s="288">
        <v>1981</v>
      </c>
      <c r="B1985" s="13" t="s">
        <v>14921</v>
      </c>
      <c r="C1985" s="66" t="s">
        <v>15338</v>
      </c>
      <c r="D1985" s="12">
        <v>6.03</v>
      </c>
      <c r="E1985" s="288">
        <v>4.84</v>
      </c>
      <c r="F1985" s="292">
        <v>29.19</v>
      </c>
      <c r="G1985" s="293"/>
    </row>
    <row r="1986" s="283" customFormat="1" customHeight="1" spans="1:7">
      <c r="A1986" s="288">
        <v>1982</v>
      </c>
      <c r="B1986" s="13" t="s">
        <v>4400</v>
      </c>
      <c r="C1986" s="66" t="s">
        <v>15338</v>
      </c>
      <c r="D1986" s="12">
        <v>6.13</v>
      </c>
      <c r="E1986" s="288">
        <v>4.84</v>
      </c>
      <c r="F1986" s="292">
        <v>29.67</v>
      </c>
      <c r="G1986" s="293"/>
    </row>
    <row r="1987" s="283" customFormat="1" customHeight="1" spans="1:7">
      <c r="A1987" s="288">
        <v>1983</v>
      </c>
      <c r="B1987" s="13" t="s">
        <v>6693</v>
      </c>
      <c r="C1987" s="66" t="s">
        <v>15338</v>
      </c>
      <c r="D1987" s="12">
        <v>8.66</v>
      </c>
      <c r="E1987" s="288">
        <v>4.84</v>
      </c>
      <c r="F1987" s="292">
        <v>41.91</v>
      </c>
      <c r="G1987" s="293"/>
    </row>
    <row r="1988" s="283" customFormat="1" customHeight="1" spans="1:7">
      <c r="A1988" s="288">
        <v>1984</v>
      </c>
      <c r="B1988" s="13" t="s">
        <v>15374</v>
      </c>
      <c r="C1988" s="66" t="s">
        <v>15338</v>
      </c>
      <c r="D1988" s="12">
        <v>16.62</v>
      </c>
      <c r="E1988" s="288">
        <v>4.84</v>
      </c>
      <c r="F1988" s="292">
        <v>80.44</v>
      </c>
      <c r="G1988" s="293"/>
    </row>
    <row r="1989" s="283" customFormat="1" customHeight="1" spans="1:7">
      <c r="A1989" s="288">
        <v>1985</v>
      </c>
      <c r="B1989" s="13" t="s">
        <v>15375</v>
      </c>
      <c r="C1989" s="66" t="s">
        <v>15338</v>
      </c>
      <c r="D1989" s="12">
        <v>6.64</v>
      </c>
      <c r="E1989" s="288">
        <v>4.84</v>
      </c>
      <c r="F1989" s="292">
        <v>32.14</v>
      </c>
      <c r="G1989" s="293"/>
    </row>
    <row r="1990" s="283" customFormat="1" customHeight="1" spans="1:7">
      <c r="A1990" s="288">
        <v>1986</v>
      </c>
      <c r="B1990" s="13" t="s">
        <v>15376</v>
      </c>
      <c r="C1990" s="66" t="s">
        <v>15338</v>
      </c>
      <c r="D1990" s="12">
        <v>7.73</v>
      </c>
      <c r="E1990" s="288">
        <v>4.84</v>
      </c>
      <c r="F1990" s="292">
        <v>37.41</v>
      </c>
      <c r="G1990" s="293"/>
    </row>
    <row r="1991" s="283" customFormat="1" customHeight="1" spans="1:7">
      <c r="A1991" s="288">
        <v>1987</v>
      </c>
      <c r="B1991" s="13" t="s">
        <v>14927</v>
      </c>
      <c r="C1991" s="66" t="s">
        <v>15338</v>
      </c>
      <c r="D1991" s="12">
        <v>9.12</v>
      </c>
      <c r="E1991" s="288">
        <v>4.84</v>
      </c>
      <c r="F1991" s="292">
        <v>44.14</v>
      </c>
      <c r="G1991" s="293"/>
    </row>
    <row r="1992" s="283" customFormat="1" customHeight="1" spans="1:7">
      <c r="A1992" s="288">
        <v>1988</v>
      </c>
      <c r="B1992" s="13" t="s">
        <v>15377</v>
      </c>
      <c r="C1992" s="66" t="s">
        <v>15338</v>
      </c>
      <c r="D1992" s="12">
        <v>6.46</v>
      </c>
      <c r="E1992" s="288">
        <v>4.84</v>
      </c>
      <c r="F1992" s="292">
        <v>31.27</v>
      </c>
      <c r="G1992" s="293"/>
    </row>
    <row r="1993" s="283" customFormat="1" customHeight="1" spans="1:7">
      <c r="A1993" s="288">
        <v>1989</v>
      </c>
      <c r="B1993" s="13" t="s">
        <v>15378</v>
      </c>
      <c r="C1993" s="66" t="s">
        <v>15338</v>
      </c>
      <c r="D1993" s="12">
        <v>7.19</v>
      </c>
      <c r="E1993" s="288">
        <v>4.84</v>
      </c>
      <c r="F1993" s="292">
        <v>34.8</v>
      </c>
      <c r="G1993" s="293"/>
    </row>
    <row r="1994" s="283" customFormat="1" customHeight="1" spans="1:7">
      <c r="A1994" s="288">
        <v>1990</v>
      </c>
      <c r="B1994" s="13" t="s">
        <v>15379</v>
      </c>
      <c r="C1994" s="66" t="s">
        <v>15338</v>
      </c>
      <c r="D1994" s="12">
        <v>13.11</v>
      </c>
      <c r="E1994" s="288">
        <v>4.84</v>
      </c>
      <c r="F1994" s="292">
        <v>63.45</v>
      </c>
      <c r="G1994" s="293"/>
    </row>
    <row r="1995" s="283" customFormat="1" customHeight="1" spans="1:7">
      <c r="A1995" s="288">
        <v>1991</v>
      </c>
      <c r="B1995" s="13" t="s">
        <v>15380</v>
      </c>
      <c r="C1995" s="66" t="s">
        <v>15338</v>
      </c>
      <c r="D1995" s="12">
        <v>13.54</v>
      </c>
      <c r="E1995" s="288">
        <v>4.84</v>
      </c>
      <c r="F1995" s="292">
        <v>65.53</v>
      </c>
      <c r="G1995" s="293"/>
    </row>
    <row r="1996" s="283" customFormat="1" customHeight="1" spans="1:7">
      <c r="A1996" s="288">
        <v>1992</v>
      </c>
      <c r="B1996" s="13" t="s">
        <v>15381</v>
      </c>
      <c r="C1996" s="66" t="s">
        <v>15338</v>
      </c>
      <c r="D1996" s="12">
        <v>4.84</v>
      </c>
      <c r="E1996" s="288">
        <v>4.84</v>
      </c>
      <c r="F1996" s="292">
        <v>23.43</v>
      </c>
      <c r="G1996" s="293"/>
    </row>
    <row r="1997" s="283" customFormat="1" customHeight="1" spans="1:7">
      <c r="A1997" s="288">
        <v>1993</v>
      </c>
      <c r="B1997" s="13" t="s">
        <v>5170</v>
      </c>
      <c r="C1997" s="66" t="s">
        <v>15338</v>
      </c>
      <c r="D1997" s="12">
        <v>17.99</v>
      </c>
      <c r="E1997" s="288">
        <v>4.84</v>
      </c>
      <c r="F1997" s="292">
        <v>87.07</v>
      </c>
      <c r="G1997" s="293"/>
    </row>
    <row r="1998" s="283" customFormat="1" customHeight="1" spans="1:7">
      <c r="A1998" s="288">
        <v>1994</v>
      </c>
      <c r="B1998" s="13" t="s">
        <v>4542</v>
      </c>
      <c r="C1998" s="66" t="s">
        <v>15338</v>
      </c>
      <c r="D1998" s="12">
        <v>9.53</v>
      </c>
      <c r="E1998" s="288">
        <v>4.84</v>
      </c>
      <c r="F1998" s="292">
        <v>46.13</v>
      </c>
      <c r="G1998" s="293"/>
    </row>
    <row r="1999" s="283" customFormat="1" customHeight="1" spans="1:7">
      <c r="A1999" s="288">
        <v>1995</v>
      </c>
      <c r="B1999" s="13" t="s">
        <v>4237</v>
      </c>
      <c r="C1999" s="66" t="s">
        <v>15338</v>
      </c>
      <c r="D1999" s="62">
        <v>16.69</v>
      </c>
      <c r="E1999" s="288">
        <v>4.84</v>
      </c>
      <c r="F1999" s="292">
        <v>80.78</v>
      </c>
      <c r="G1999" s="293"/>
    </row>
    <row r="2000" s="283" customFormat="1" customHeight="1" spans="1:7">
      <c r="A2000" s="288">
        <v>1996</v>
      </c>
      <c r="B2000" s="13" t="s">
        <v>15382</v>
      </c>
      <c r="C2000" s="66" t="s">
        <v>15338</v>
      </c>
      <c r="D2000" s="12">
        <v>3.29</v>
      </c>
      <c r="E2000" s="288">
        <v>4.84</v>
      </c>
      <c r="F2000" s="292">
        <v>15.92</v>
      </c>
      <c r="G2000" s="293"/>
    </row>
    <row r="2001" s="283" customFormat="1" customHeight="1" spans="1:7">
      <c r="A2001" s="288">
        <v>1997</v>
      </c>
      <c r="B2001" s="13" t="s">
        <v>8364</v>
      </c>
      <c r="C2001" s="66" t="s">
        <v>15338</v>
      </c>
      <c r="D2001" s="12">
        <v>8.18</v>
      </c>
      <c r="E2001" s="288">
        <v>4.84</v>
      </c>
      <c r="F2001" s="292">
        <v>39.59</v>
      </c>
      <c r="G2001" s="293"/>
    </row>
    <row r="2002" s="283" customFormat="1" customHeight="1" spans="1:7">
      <c r="A2002" s="288">
        <v>1998</v>
      </c>
      <c r="B2002" s="13" t="s">
        <v>4229</v>
      </c>
      <c r="C2002" s="66" t="s">
        <v>15338</v>
      </c>
      <c r="D2002" s="12">
        <v>22.68</v>
      </c>
      <c r="E2002" s="288">
        <v>4.84</v>
      </c>
      <c r="F2002" s="292">
        <v>109.77</v>
      </c>
      <c r="G2002" s="293"/>
    </row>
    <row r="2003" s="283" customFormat="1" customHeight="1" spans="1:7">
      <c r="A2003" s="288">
        <v>1999</v>
      </c>
      <c r="B2003" s="344" t="s">
        <v>15383</v>
      </c>
      <c r="C2003" s="66" t="s">
        <v>15384</v>
      </c>
      <c r="D2003" s="62">
        <v>17.4</v>
      </c>
      <c r="E2003" s="288">
        <v>4.84</v>
      </c>
      <c r="F2003" s="292">
        <v>84.22</v>
      </c>
      <c r="G2003" s="293"/>
    </row>
    <row r="2004" s="283" customFormat="1" customHeight="1" spans="1:7">
      <c r="A2004" s="288">
        <v>2000</v>
      </c>
      <c r="B2004" s="344" t="s">
        <v>15385</v>
      </c>
      <c r="C2004" s="66" t="s">
        <v>15384</v>
      </c>
      <c r="D2004" s="62">
        <v>21.61</v>
      </c>
      <c r="E2004" s="288">
        <v>4.84</v>
      </c>
      <c r="F2004" s="292">
        <v>104.59</v>
      </c>
      <c r="G2004" s="293"/>
    </row>
    <row r="2005" s="283" customFormat="1" customHeight="1" spans="1:7">
      <c r="A2005" s="288">
        <v>2001</v>
      </c>
      <c r="B2005" s="344" t="s">
        <v>15386</v>
      </c>
      <c r="C2005" s="66" t="s">
        <v>15384</v>
      </c>
      <c r="D2005" s="62">
        <v>17.46</v>
      </c>
      <c r="E2005" s="288">
        <v>4.84</v>
      </c>
      <c r="F2005" s="292">
        <v>84.51</v>
      </c>
      <c r="G2005" s="293"/>
    </row>
    <row r="2006" s="283" customFormat="1" customHeight="1" spans="1:7">
      <c r="A2006" s="288">
        <v>2002</v>
      </c>
      <c r="B2006" s="344" t="s">
        <v>15387</v>
      </c>
      <c r="C2006" s="66" t="s">
        <v>15384</v>
      </c>
      <c r="D2006" s="62">
        <v>10.42</v>
      </c>
      <c r="E2006" s="288">
        <v>4.84</v>
      </c>
      <c r="F2006" s="292">
        <v>50.43</v>
      </c>
      <c r="G2006" s="293"/>
    </row>
    <row r="2007" s="283" customFormat="1" customHeight="1" spans="1:7">
      <c r="A2007" s="288">
        <v>2003</v>
      </c>
      <c r="B2007" s="344" t="s">
        <v>15388</v>
      </c>
      <c r="C2007" s="66" t="s">
        <v>15384</v>
      </c>
      <c r="D2007" s="62">
        <v>10.89</v>
      </c>
      <c r="E2007" s="288">
        <v>4.84</v>
      </c>
      <c r="F2007" s="292">
        <v>52.71</v>
      </c>
      <c r="G2007" s="293"/>
    </row>
    <row r="2008" s="283" customFormat="1" customHeight="1" spans="1:7">
      <c r="A2008" s="288">
        <v>2004</v>
      </c>
      <c r="B2008" s="344" t="s">
        <v>15389</v>
      </c>
      <c r="C2008" s="66" t="s">
        <v>15384</v>
      </c>
      <c r="D2008" s="62">
        <v>19.78</v>
      </c>
      <c r="E2008" s="288">
        <v>4.84</v>
      </c>
      <c r="F2008" s="292">
        <v>95.74</v>
      </c>
      <c r="G2008" s="293"/>
    </row>
    <row r="2009" s="283" customFormat="1" customHeight="1" spans="1:7">
      <c r="A2009" s="288">
        <v>2005</v>
      </c>
      <c r="B2009" s="344" t="s">
        <v>15390</v>
      </c>
      <c r="C2009" s="66" t="s">
        <v>15384</v>
      </c>
      <c r="D2009" s="62">
        <v>14.01</v>
      </c>
      <c r="E2009" s="288">
        <v>4.84</v>
      </c>
      <c r="F2009" s="292">
        <v>67.81</v>
      </c>
      <c r="G2009" s="293"/>
    </row>
    <row r="2010" s="283" customFormat="1" customHeight="1" spans="1:7">
      <c r="A2010" s="288">
        <v>2006</v>
      </c>
      <c r="B2010" s="344" t="s">
        <v>15391</v>
      </c>
      <c r="C2010" s="66" t="s">
        <v>15384</v>
      </c>
      <c r="D2010" s="62">
        <v>18.2</v>
      </c>
      <c r="E2010" s="288">
        <v>4.84</v>
      </c>
      <c r="F2010" s="292">
        <v>88.09</v>
      </c>
      <c r="G2010" s="293"/>
    </row>
    <row r="2011" s="283" customFormat="1" customHeight="1" spans="1:7">
      <c r="A2011" s="288">
        <v>2007</v>
      </c>
      <c r="B2011" s="344" t="s">
        <v>15392</v>
      </c>
      <c r="C2011" s="66" t="s">
        <v>15384</v>
      </c>
      <c r="D2011" s="62">
        <v>5.12</v>
      </c>
      <c r="E2011" s="288">
        <v>4.84</v>
      </c>
      <c r="F2011" s="292">
        <v>24.78</v>
      </c>
      <c r="G2011" s="293"/>
    </row>
    <row r="2012" s="283" customFormat="1" customHeight="1" spans="1:7">
      <c r="A2012" s="288">
        <v>2008</v>
      </c>
      <c r="B2012" s="344" t="s">
        <v>15393</v>
      </c>
      <c r="C2012" s="66" t="s">
        <v>15384</v>
      </c>
      <c r="D2012" s="62">
        <v>7.85</v>
      </c>
      <c r="E2012" s="288">
        <v>4.84</v>
      </c>
      <c r="F2012" s="292">
        <v>37.99</v>
      </c>
      <c r="G2012" s="293"/>
    </row>
    <row r="2013" s="283" customFormat="1" customHeight="1" spans="1:7">
      <c r="A2013" s="288">
        <v>2009</v>
      </c>
      <c r="B2013" s="344" t="s">
        <v>15394</v>
      </c>
      <c r="C2013" s="66" t="s">
        <v>15384</v>
      </c>
      <c r="D2013" s="62">
        <v>35.81</v>
      </c>
      <c r="E2013" s="288">
        <v>4.84</v>
      </c>
      <c r="F2013" s="292">
        <v>173.32</v>
      </c>
      <c r="G2013" s="293"/>
    </row>
    <row r="2014" s="283" customFormat="1" customHeight="1" spans="1:7">
      <c r="A2014" s="288">
        <v>2010</v>
      </c>
      <c r="B2014" s="344" t="s">
        <v>14551</v>
      </c>
      <c r="C2014" s="66" t="s">
        <v>15384</v>
      </c>
      <c r="D2014" s="62">
        <v>7.49</v>
      </c>
      <c r="E2014" s="288">
        <v>4.84</v>
      </c>
      <c r="F2014" s="292">
        <v>36.25</v>
      </c>
      <c r="G2014" s="293"/>
    </row>
    <row r="2015" s="283" customFormat="1" customHeight="1" spans="1:7">
      <c r="A2015" s="288">
        <v>2011</v>
      </c>
      <c r="B2015" s="344" t="s">
        <v>15395</v>
      </c>
      <c r="C2015" s="66" t="s">
        <v>15384</v>
      </c>
      <c r="D2015" s="62">
        <v>13.03</v>
      </c>
      <c r="E2015" s="288">
        <v>4.84</v>
      </c>
      <c r="F2015" s="292">
        <v>63.07</v>
      </c>
      <c r="G2015" s="293"/>
    </row>
    <row r="2016" s="283" customFormat="1" customHeight="1" spans="1:7">
      <c r="A2016" s="288">
        <v>2012</v>
      </c>
      <c r="B2016" s="344" t="s">
        <v>3733</v>
      </c>
      <c r="C2016" s="66" t="s">
        <v>15384</v>
      </c>
      <c r="D2016" s="62">
        <v>21.84</v>
      </c>
      <c r="E2016" s="288">
        <v>4.84</v>
      </c>
      <c r="F2016" s="292">
        <v>105.71</v>
      </c>
      <c r="G2016" s="293"/>
    </row>
    <row r="2017" s="283" customFormat="1" customHeight="1" spans="1:7">
      <c r="A2017" s="288">
        <v>2013</v>
      </c>
      <c r="B2017" s="344" t="s">
        <v>15396</v>
      </c>
      <c r="C2017" s="66" t="s">
        <v>15384</v>
      </c>
      <c r="D2017" s="62">
        <v>25.8</v>
      </c>
      <c r="E2017" s="288">
        <v>4.84</v>
      </c>
      <c r="F2017" s="292">
        <v>124.87</v>
      </c>
      <c r="G2017" s="293"/>
    </row>
    <row r="2018" s="283" customFormat="1" customHeight="1" spans="1:7">
      <c r="A2018" s="288">
        <v>2014</v>
      </c>
      <c r="B2018" s="344" t="s">
        <v>15397</v>
      </c>
      <c r="C2018" s="66" t="s">
        <v>15384</v>
      </c>
      <c r="D2018" s="62">
        <v>14.55</v>
      </c>
      <c r="E2018" s="288">
        <v>4.84</v>
      </c>
      <c r="F2018" s="292">
        <v>70.42</v>
      </c>
      <c r="G2018" s="293"/>
    </row>
    <row r="2019" s="283" customFormat="1" customHeight="1" spans="1:7">
      <c r="A2019" s="288">
        <v>2015</v>
      </c>
      <c r="B2019" s="344" t="s">
        <v>15398</v>
      </c>
      <c r="C2019" s="66" t="s">
        <v>15384</v>
      </c>
      <c r="D2019" s="62">
        <v>6.38</v>
      </c>
      <c r="E2019" s="288">
        <v>4.84</v>
      </c>
      <c r="F2019" s="292">
        <v>30.88</v>
      </c>
      <c r="G2019" s="293"/>
    </row>
    <row r="2020" s="283" customFormat="1" customHeight="1" spans="1:7">
      <c r="A2020" s="288">
        <v>2016</v>
      </c>
      <c r="B2020" s="344" t="s">
        <v>5271</v>
      </c>
      <c r="C2020" s="66" t="s">
        <v>15384</v>
      </c>
      <c r="D2020" s="62">
        <v>20.05</v>
      </c>
      <c r="E2020" s="288">
        <v>4.84</v>
      </c>
      <c r="F2020" s="292">
        <v>97.04</v>
      </c>
      <c r="G2020" s="293"/>
    </row>
    <row r="2021" s="283" customFormat="1" customHeight="1" spans="1:7">
      <c r="A2021" s="288">
        <v>2017</v>
      </c>
      <c r="B2021" s="344" t="s">
        <v>15399</v>
      </c>
      <c r="C2021" s="66" t="s">
        <v>15384</v>
      </c>
      <c r="D2021" s="62">
        <v>16.56</v>
      </c>
      <c r="E2021" s="288">
        <v>4.84</v>
      </c>
      <c r="F2021" s="292">
        <v>80.15</v>
      </c>
      <c r="G2021" s="293"/>
    </row>
    <row r="2022" s="283" customFormat="1" customHeight="1" spans="1:7">
      <c r="A2022" s="288">
        <v>2018</v>
      </c>
      <c r="B2022" s="344" t="s">
        <v>15400</v>
      </c>
      <c r="C2022" s="66" t="s">
        <v>15384</v>
      </c>
      <c r="D2022" s="62">
        <v>15.86</v>
      </c>
      <c r="E2022" s="288">
        <v>4.84</v>
      </c>
      <c r="F2022" s="292">
        <v>76.76</v>
      </c>
      <c r="G2022" s="293"/>
    </row>
    <row r="2023" s="283" customFormat="1" customHeight="1" spans="1:7">
      <c r="A2023" s="288">
        <v>2019</v>
      </c>
      <c r="B2023" s="344" t="s">
        <v>15401</v>
      </c>
      <c r="C2023" s="66" t="s">
        <v>15384</v>
      </c>
      <c r="D2023" s="62">
        <v>20.69</v>
      </c>
      <c r="E2023" s="288">
        <v>4.84</v>
      </c>
      <c r="F2023" s="292">
        <v>100.14</v>
      </c>
      <c r="G2023" s="293"/>
    </row>
    <row r="2024" s="283" customFormat="1" customHeight="1" spans="1:7">
      <c r="A2024" s="288">
        <v>2020</v>
      </c>
      <c r="B2024" s="344" t="s">
        <v>5271</v>
      </c>
      <c r="C2024" s="66" t="s">
        <v>15384</v>
      </c>
      <c r="D2024" s="62">
        <v>10.67</v>
      </c>
      <c r="E2024" s="288">
        <v>4.84</v>
      </c>
      <c r="F2024" s="292">
        <v>51.64</v>
      </c>
      <c r="G2024" s="293"/>
    </row>
    <row r="2025" s="283" customFormat="1" customHeight="1" spans="1:7">
      <c r="A2025" s="288">
        <v>2021</v>
      </c>
      <c r="B2025" s="344" t="s">
        <v>15402</v>
      </c>
      <c r="C2025" s="66" t="s">
        <v>15384</v>
      </c>
      <c r="D2025" s="62">
        <v>7.27</v>
      </c>
      <c r="E2025" s="288">
        <v>4.84</v>
      </c>
      <c r="F2025" s="292">
        <v>35.19</v>
      </c>
      <c r="G2025" s="293"/>
    </row>
    <row r="2026" s="283" customFormat="1" customHeight="1" spans="1:7">
      <c r="A2026" s="288">
        <v>2022</v>
      </c>
      <c r="B2026" s="344" t="s">
        <v>15403</v>
      </c>
      <c r="C2026" s="66" t="s">
        <v>15384</v>
      </c>
      <c r="D2026" s="62">
        <v>5</v>
      </c>
      <c r="E2026" s="288">
        <v>4.84</v>
      </c>
      <c r="F2026" s="292">
        <v>24.2</v>
      </c>
      <c r="G2026" s="293"/>
    </row>
    <row r="2027" s="283" customFormat="1" customHeight="1" spans="1:7">
      <c r="A2027" s="288">
        <v>2023</v>
      </c>
      <c r="B2027" s="344" t="s">
        <v>15404</v>
      </c>
      <c r="C2027" s="66" t="s">
        <v>15384</v>
      </c>
      <c r="D2027" s="62">
        <v>5</v>
      </c>
      <c r="E2027" s="288">
        <v>4.84</v>
      </c>
      <c r="F2027" s="292">
        <v>24.2</v>
      </c>
      <c r="G2027" s="293"/>
    </row>
    <row r="2028" s="283" customFormat="1" customHeight="1" spans="1:7">
      <c r="A2028" s="288">
        <v>2024</v>
      </c>
      <c r="B2028" s="344" t="s">
        <v>14475</v>
      </c>
      <c r="C2028" s="66" t="s">
        <v>15384</v>
      </c>
      <c r="D2028" s="62">
        <v>10.11</v>
      </c>
      <c r="E2028" s="288">
        <v>4.84</v>
      </c>
      <c r="F2028" s="292">
        <v>48.93</v>
      </c>
      <c r="G2028" s="293"/>
    </row>
    <row r="2029" s="283" customFormat="1" customHeight="1" spans="1:7">
      <c r="A2029" s="288">
        <v>2025</v>
      </c>
      <c r="B2029" s="344" t="s">
        <v>15405</v>
      </c>
      <c r="C2029" s="66" t="s">
        <v>15384</v>
      </c>
      <c r="D2029" s="62">
        <v>31.77</v>
      </c>
      <c r="E2029" s="288">
        <v>4.84</v>
      </c>
      <c r="F2029" s="292">
        <v>153.77</v>
      </c>
      <c r="G2029" s="293"/>
    </row>
    <row r="2030" s="283" customFormat="1" customHeight="1" spans="1:7">
      <c r="A2030" s="288">
        <v>2026</v>
      </c>
      <c r="B2030" s="344" t="s">
        <v>15406</v>
      </c>
      <c r="C2030" s="66" t="s">
        <v>15384</v>
      </c>
      <c r="D2030" s="62">
        <v>18.97</v>
      </c>
      <c r="E2030" s="288">
        <v>4.84</v>
      </c>
      <c r="F2030" s="292">
        <v>91.81</v>
      </c>
      <c r="G2030" s="293"/>
    </row>
    <row r="2031" s="283" customFormat="1" customHeight="1" spans="1:7">
      <c r="A2031" s="288">
        <v>2027</v>
      </c>
      <c r="B2031" s="344" t="s">
        <v>14480</v>
      </c>
      <c r="C2031" s="66" t="s">
        <v>15384</v>
      </c>
      <c r="D2031" s="62">
        <v>5.15</v>
      </c>
      <c r="E2031" s="288">
        <v>4.84</v>
      </c>
      <c r="F2031" s="292">
        <v>24.93</v>
      </c>
      <c r="G2031" s="293"/>
    </row>
    <row r="2032" s="283" customFormat="1" customHeight="1" spans="1:7">
      <c r="A2032" s="288">
        <v>2028</v>
      </c>
      <c r="B2032" s="344" t="s">
        <v>15407</v>
      </c>
      <c r="C2032" s="66" t="s">
        <v>15384</v>
      </c>
      <c r="D2032" s="62">
        <v>15.46</v>
      </c>
      <c r="E2032" s="288">
        <v>4.84</v>
      </c>
      <c r="F2032" s="292">
        <v>74.83</v>
      </c>
      <c r="G2032" s="293"/>
    </row>
    <row r="2033" s="283" customFormat="1" customHeight="1" spans="1:7">
      <c r="A2033" s="288">
        <v>2029</v>
      </c>
      <c r="B2033" s="344" t="s">
        <v>12506</v>
      </c>
      <c r="C2033" s="66" t="s">
        <v>15384</v>
      </c>
      <c r="D2033" s="62">
        <v>12.51</v>
      </c>
      <c r="E2033" s="288">
        <v>4.84</v>
      </c>
      <c r="F2033" s="292">
        <v>60.55</v>
      </c>
      <c r="G2033" s="293"/>
    </row>
    <row r="2034" s="283" customFormat="1" customHeight="1" spans="1:7">
      <c r="A2034" s="288">
        <v>2030</v>
      </c>
      <c r="B2034" s="344" t="s">
        <v>14985</v>
      </c>
      <c r="C2034" s="66" t="s">
        <v>15384</v>
      </c>
      <c r="D2034" s="62">
        <v>4.65</v>
      </c>
      <c r="E2034" s="288">
        <v>4.84</v>
      </c>
      <c r="F2034" s="292">
        <v>22.51</v>
      </c>
      <c r="G2034" s="293"/>
    </row>
    <row r="2035" s="283" customFormat="1" customHeight="1" spans="1:7">
      <c r="A2035" s="288">
        <v>2031</v>
      </c>
      <c r="B2035" s="344" t="s">
        <v>15408</v>
      </c>
      <c r="C2035" s="66" t="s">
        <v>15384</v>
      </c>
      <c r="D2035" s="62">
        <v>35.87</v>
      </c>
      <c r="E2035" s="288">
        <v>4.84</v>
      </c>
      <c r="F2035" s="292">
        <v>173.61</v>
      </c>
      <c r="G2035" s="293"/>
    </row>
    <row r="2036" s="283" customFormat="1" customHeight="1" spans="1:7">
      <c r="A2036" s="288">
        <v>2032</v>
      </c>
      <c r="B2036" s="344" t="s">
        <v>14537</v>
      </c>
      <c r="C2036" s="66" t="s">
        <v>15384</v>
      </c>
      <c r="D2036" s="62">
        <v>14.93</v>
      </c>
      <c r="E2036" s="288">
        <v>4.84</v>
      </c>
      <c r="F2036" s="292">
        <v>72.26</v>
      </c>
      <c r="G2036" s="293"/>
    </row>
    <row r="2037" s="283" customFormat="1" customHeight="1" spans="1:7">
      <c r="A2037" s="288">
        <v>2033</v>
      </c>
      <c r="B2037" s="344" t="s">
        <v>15409</v>
      </c>
      <c r="C2037" s="66" t="s">
        <v>15384</v>
      </c>
      <c r="D2037" s="62">
        <v>9.13</v>
      </c>
      <c r="E2037" s="288">
        <v>4.84</v>
      </c>
      <c r="F2037" s="292">
        <v>44.19</v>
      </c>
      <c r="G2037" s="293"/>
    </row>
    <row r="2038" s="283" customFormat="1" customHeight="1" spans="1:7">
      <c r="A2038" s="288">
        <v>2034</v>
      </c>
      <c r="B2038" s="344" t="s">
        <v>7510</v>
      </c>
      <c r="C2038" s="66" t="s">
        <v>15384</v>
      </c>
      <c r="D2038" s="62">
        <v>39.13</v>
      </c>
      <c r="E2038" s="288">
        <v>4.84</v>
      </c>
      <c r="F2038" s="292">
        <v>189.39</v>
      </c>
      <c r="G2038" s="293"/>
    </row>
    <row r="2039" s="283" customFormat="1" customHeight="1" spans="1:7">
      <c r="A2039" s="288">
        <v>2035</v>
      </c>
      <c r="B2039" s="345" t="s">
        <v>15410</v>
      </c>
      <c r="C2039" s="143" t="s">
        <v>15384</v>
      </c>
      <c r="D2039" s="346">
        <v>27.12</v>
      </c>
      <c r="E2039" s="288">
        <v>4.84</v>
      </c>
      <c r="F2039" s="292">
        <v>131.26</v>
      </c>
      <c r="G2039" s="293"/>
    </row>
    <row r="2040" s="283" customFormat="1" customHeight="1" spans="1:7">
      <c r="A2040" s="288">
        <v>2036</v>
      </c>
      <c r="B2040" s="344" t="s">
        <v>14476</v>
      </c>
      <c r="C2040" s="66" t="s">
        <v>15384</v>
      </c>
      <c r="D2040" s="62">
        <v>18.95</v>
      </c>
      <c r="E2040" s="288">
        <v>4.84</v>
      </c>
      <c r="F2040" s="292">
        <v>91.72</v>
      </c>
      <c r="G2040" s="293"/>
    </row>
    <row r="2041" s="283" customFormat="1" customHeight="1" spans="1:7">
      <c r="A2041" s="288">
        <v>2037</v>
      </c>
      <c r="B2041" s="344" t="s">
        <v>15411</v>
      </c>
      <c r="C2041" s="66" t="s">
        <v>15384</v>
      </c>
      <c r="D2041" s="62">
        <v>5</v>
      </c>
      <c r="E2041" s="288">
        <v>4.84</v>
      </c>
      <c r="F2041" s="292">
        <v>24.2</v>
      </c>
      <c r="G2041" s="293"/>
    </row>
    <row r="2042" s="283" customFormat="1" customHeight="1" spans="1:7">
      <c r="A2042" s="288">
        <v>2038</v>
      </c>
      <c r="B2042" s="344" t="s">
        <v>15412</v>
      </c>
      <c r="C2042" s="66" t="s">
        <v>15384</v>
      </c>
      <c r="D2042" s="62">
        <v>13.84</v>
      </c>
      <c r="E2042" s="288">
        <v>4.84</v>
      </c>
      <c r="F2042" s="292">
        <v>66.99</v>
      </c>
      <c r="G2042" s="293"/>
    </row>
    <row r="2043" s="283" customFormat="1" customHeight="1" spans="1:7">
      <c r="A2043" s="288">
        <v>2039</v>
      </c>
      <c r="B2043" s="344" t="s">
        <v>15413</v>
      </c>
      <c r="C2043" s="66" t="s">
        <v>15384</v>
      </c>
      <c r="D2043" s="62">
        <v>29.55</v>
      </c>
      <c r="E2043" s="288">
        <v>4.84</v>
      </c>
      <c r="F2043" s="292">
        <v>143.02</v>
      </c>
      <c r="G2043" s="293"/>
    </row>
    <row r="2044" s="283" customFormat="1" customHeight="1" spans="1:7">
      <c r="A2044" s="288">
        <v>2040</v>
      </c>
      <c r="B2044" s="344" t="s">
        <v>14542</v>
      </c>
      <c r="C2044" s="66" t="s">
        <v>15384</v>
      </c>
      <c r="D2044" s="62">
        <v>12.23</v>
      </c>
      <c r="E2044" s="288">
        <v>4.84</v>
      </c>
      <c r="F2044" s="292">
        <v>59.19</v>
      </c>
      <c r="G2044" s="293"/>
    </row>
    <row r="2045" s="283" customFormat="1" customHeight="1" spans="1:7">
      <c r="A2045" s="288">
        <v>2041</v>
      </c>
      <c r="B2045" s="344" t="s">
        <v>15414</v>
      </c>
      <c r="C2045" s="66" t="s">
        <v>15384</v>
      </c>
      <c r="D2045" s="62">
        <v>3.1</v>
      </c>
      <c r="E2045" s="288">
        <v>4.84</v>
      </c>
      <c r="F2045" s="292">
        <v>15</v>
      </c>
      <c r="G2045" s="293"/>
    </row>
    <row r="2046" s="283" customFormat="1" customHeight="1" spans="1:7">
      <c r="A2046" s="288">
        <v>2042</v>
      </c>
      <c r="B2046" s="344" t="s">
        <v>15415</v>
      </c>
      <c r="C2046" s="66" t="s">
        <v>15384</v>
      </c>
      <c r="D2046" s="62">
        <v>19.83</v>
      </c>
      <c r="E2046" s="288">
        <v>4.84</v>
      </c>
      <c r="F2046" s="292">
        <v>95.98</v>
      </c>
      <c r="G2046" s="293"/>
    </row>
    <row r="2047" s="283" customFormat="1" customHeight="1" spans="1:7">
      <c r="A2047" s="288">
        <v>2043</v>
      </c>
      <c r="B2047" s="344" t="s">
        <v>15416</v>
      </c>
      <c r="C2047" s="66" t="s">
        <v>15384</v>
      </c>
      <c r="D2047" s="62">
        <v>7.8</v>
      </c>
      <c r="E2047" s="288">
        <v>4.84</v>
      </c>
      <c r="F2047" s="292">
        <v>37.75</v>
      </c>
      <c r="G2047" s="293"/>
    </row>
    <row r="2048" s="283" customFormat="1" customHeight="1" spans="1:7">
      <c r="A2048" s="288">
        <v>2044</v>
      </c>
      <c r="B2048" s="344" t="s">
        <v>15417</v>
      </c>
      <c r="C2048" s="66" t="s">
        <v>15384</v>
      </c>
      <c r="D2048" s="62">
        <v>13.61</v>
      </c>
      <c r="E2048" s="288">
        <v>4.84</v>
      </c>
      <c r="F2048" s="292">
        <v>65.87</v>
      </c>
      <c r="G2048" s="293"/>
    </row>
    <row r="2049" s="283" customFormat="1" customHeight="1" spans="1:7">
      <c r="A2049" s="288">
        <v>2045</v>
      </c>
      <c r="B2049" s="344" t="s">
        <v>15418</v>
      </c>
      <c r="C2049" s="66" t="s">
        <v>15384</v>
      </c>
      <c r="D2049" s="62">
        <v>13.19</v>
      </c>
      <c r="E2049" s="288">
        <v>4.84</v>
      </c>
      <c r="F2049" s="292">
        <v>63.84</v>
      </c>
      <c r="G2049" s="293"/>
    </row>
    <row r="2050" s="283" customFormat="1" customHeight="1" spans="1:7">
      <c r="A2050" s="288">
        <v>2046</v>
      </c>
      <c r="B2050" s="344" t="s">
        <v>15419</v>
      </c>
      <c r="C2050" s="66" t="s">
        <v>15384</v>
      </c>
      <c r="D2050" s="62">
        <v>4.68</v>
      </c>
      <c r="E2050" s="288">
        <v>4.84</v>
      </c>
      <c r="F2050" s="292">
        <v>22.65</v>
      </c>
      <c r="G2050" s="293"/>
    </row>
    <row r="2051" s="283" customFormat="1" customHeight="1" spans="1:7">
      <c r="A2051" s="288">
        <v>2047</v>
      </c>
      <c r="B2051" s="344" t="s">
        <v>15218</v>
      </c>
      <c r="C2051" s="66" t="s">
        <v>15384</v>
      </c>
      <c r="D2051" s="62">
        <v>5.03</v>
      </c>
      <c r="E2051" s="288">
        <v>4.84</v>
      </c>
      <c r="F2051" s="292">
        <v>24.35</v>
      </c>
      <c r="G2051" s="293"/>
    </row>
    <row r="2052" s="283" customFormat="1" customHeight="1" spans="1:7">
      <c r="A2052" s="288">
        <v>2048</v>
      </c>
      <c r="B2052" s="344" t="s">
        <v>15420</v>
      </c>
      <c r="C2052" s="66" t="s">
        <v>15384</v>
      </c>
      <c r="D2052" s="62">
        <v>6.63</v>
      </c>
      <c r="E2052" s="288">
        <v>4.84</v>
      </c>
      <c r="F2052" s="292">
        <v>32.09</v>
      </c>
      <c r="G2052" s="293"/>
    </row>
    <row r="2053" s="283" customFormat="1" customHeight="1" spans="1:7">
      <c r="A2053" s="288">
        <v>2049</v>
      </c>
      <c r="B2053" s="344" t="s">
        <v>15421</v>
      </c>
      <c r="C2053" s="66" t="s">
        <v>15384</v>
      </c>
      <c r="D2053" s="62">
        <v>6.78</v>
      </c>
      <c r="E2053" s="288">
        <v>4.84</v>
      </c>
      <c r="F2053" s="292">
        <v>32.82</v>
      </c>
      <c r="G2053" s="293"/>
    </row>
    <row r="2054" s="283" customFormat="1" customHeight="1" spans="1:7">
      <c r="A2054" s="288">
        <v>2050</v>
      </c>
      <c r="B2054" s="344" t="s">
        <v>15422</v>
      </c>
      <c r="C2054" s="66" t="s">
        <v>15384</v>
      </c>
      <c r="D2054" s="62">
        <v>17.43</v>
      </c>
      <c r="E2054" s="288">
        <v>4.84</v>
      </c>
      <c r="F2054" s="292">
        <v>84.36</v>
      </c>
      <c r="G2054" s="293"/>
    </row>
    <row r="2055" s="283" customFormat="1" customHeight="1" spans="1:7">
      <c r="A2055" s="288">
        <v>2051</v>
      </c>
      <c r="B2055" s="344" t="s">
        <v>15423</v>
      </c>
      <c r="C2055" s="66" t="s">
        <v>15384</v>
      </c>
      <c r="D2055" s="62">
        <v>7.21</v>
      </c>
      <c r="E2055" s="288">
        <v>4.84</v>
      </c>
      <c r="F2055" s="292">
        <v>34.9</v>
      </c>
      <c r="G2055" s="293"/>
    </row>
    <row r="2056" s="283" customFormat="1" customHeight="1" spans="1:7">
      <c r="A2056" s="288">
        <v>2052</v>
      </c>
      <c r="B2056" s="344" t="s">
        <v>15419</v>
      </c>
      <c r="C2056" s="66" t="s">
        <v>15384</v>
      </c>
      <c r="D2056" s="62">
        <v>14.99</v>
      </c>
      <c r="E2056" s="288">
        <v>4.84</v>
      </c>
      <c r="F2056" s="292">
        <v>72.55</v>
      </c>
      <c r="G2056" s="293"/>
    </row>
    <row r="2057" s="283" customFormat="1" customHeight="1" spans="1:7">
      <c r="A2057" s="288">
        <v>2053</v>
      </c>
      <c r="B2057" s="344" t="s">
        <v>15424</v>
      </c>
      <c r="C2057" s="66" t="s">
        <v>15384</v>
      </c>
      <c r="D2057" s="62">
        <v>7.13</v>
      </c>
      <c r="E2057" s="288">
        <v>4.84</v>
      </c>
      <c r="F2057" s="292">
        <v>34.51</v>
      </c>
      <c r="G2057" s="293"/>
    </row>
    <row r="2058" s="283" customFormat="1" customHeight="1" spans="1:7">
      <c r="A2058" s="288">
        <v>2054</v>
      </c>
      <c r="B2058" s="344" t="s">
        <v>15425</v>
      </c>
      <c r="C2058" s="66" t="s">
        <v>15384</v>
      </c>
      <c r="D2058" s="62">
        <v>7.68</v>
      </c>
      <c r="E2058" s="288">
        <v>4.84</v>
      </c>
      <c r="F2058" s="292">
        <v>37.17</v>
      </c>
      <c r="G2058" s="293"/>
    </row>
    <row r="2059" s="283" customFormat="1" customHeight="1" spans="1:7">
      <c r="A2059" s="288">
        <v>2055</v>
      </c>
      <c r="B2059" s="344" t="s">
        <v>15426</v>
      </c>
      <c r="C2059" s="66" t="s">
        <v>15384</v>
      </c>
      <c r="D2059" s="62">
        <v>1.99</v>
      </c>
      <c r="E2059" s="288">
        <v>4.84</v>
      </c>
      <c r="F2059" s="292">
        <v>9.63</v>
      </c>
      <c r="G2059" s="293"/>
    </row>
    <row r="2060" s="283" customFormat="1" customHeight="1" spans="1:7">
      <c r="A2060" s="288">
        <v>2056</v>
      </c>
      <c r="B2060" s="344" t="s">
        <v>15427</v>
      </c>
      <c r="C2060" s="66" t="s">
        <v>15384</v>
      </c>
      <c r="D2060" s="62">
        <v>5.2</v>
      </c>
      <c r="E2060" s="288">
        <v>4.84</v>
      </c>
      <c r="F2060" s="292">
        <v>25.17</v>
      </c>
      <c r="G2060" s="293"/>
    </row>
    <row r="2061" s="283" customFormat="1" customHeight="1" spans="1:7">
      <c r="A2061" s="288">
        <v>2057</v>
      </c>
      <c r="B2061" s="344" t="s">
        <v>3733</v>
      </c>
      <c r="C2061" s="66" t="s">
        <v>15384</v>
      </c>
      <c r="D2061" s="62">
        <v>11.09</v>
      </c>
      <c r="E2061" s="288">
        <v>4.84</v>
      </c>
      <c r="F2061" s="292">
        <v>53.68</v>
      </c>
      <c r="G2061" s="293"/>
    </row>
    <row r="2062" s="283" customFormat="1" customHeight="1" spans="1:7">
      <c r="A2062" s="288">
        <v>2058</v>
      </c>
      <c r="B2062" s="344" t="s">
        <v>15428</v>
      </c>
      <c r="C2062" s="66" t="s">
        <v>15384</v>
      </c>
      <c r="D2062" s="62">
        <v>22.64</v>
      </c>
      <c r="E2062" s="288">
        <v>4.84</v>
      </c>
      <c r="F2062" s="292">
        <v>109.58</v>
      </c>
      <c r="G2062" s="293"/>
    </row>
    <row r="2063" s="283" customFormat="1" customHeight="1" spans="1:7">
      <c r="A2063" s="288">
        <v>2059</v>
      </c>
      <c r="B2063" s="344" t="s">
        <v>15429</v>
      </c>
      <c r="C2063" s="66" t="s">
        <v>15384</v>
      </c>
      <c r="D2063" s="62">
        <v>26.99</v>
      </c>
      <c r="E2063" s="288">
        <v>4.84</v>
      </c>
      <c r="F2063" s="292">
        <v>130.63</v>
      </c>
      <c r="G2063" s="293"/>
    </row>
    <row r="2064" s="283" customFormat="1" customHeight="1" spans="1:7">
      <c r="A2064" s="288">
        <v>2060</v>
      </c>
      <c r="B2064" s="344" t="s">
        <v>15430</v>
      </c>
      <c r="C2064" s="66" t="s">
        <v>15384</v>
      </c>
      <c r="D2064" s="62">
        <v>8.91</v>
      </c>
      <c r="E2064" s="288">
        <v>4.84</v>
      </c>
      <c r="F2064" s="292">
        <v>43.12</v>
      </c>
      <c r="G2064" s="293"/>
    </row>
    <row r="2065" s="283" customFormat="1" customHeight="1" spans="1:7">
      <c r="A2065" s="288">
        <v>2061</v>
      </c>
      <c r="B2065" s="344" t="s">
        <v>15431</v>
      </c>
      <c r="C2065" s="66" t="s">
        <v>15384</v>
      </c>
      <c r="D2065" s="62">
        <v>11.4</v>
      </c>
      <c r="E2065" s="288">
        <v>4.84</v>
      </c>
      <c r="F2065" s="292">
        <v>55.18</v>
      </c>
      <c r="G2065" s="293"/>
    </row>
    <row r="2066" s="283" customFormat="1" customHeight="1" spans="1:7">
      <c r="A2066" s="288">
        <v>2062</v>
      </c>
      <c r="B2066" s="344" t="s">
        <v>15432</v>
      </c>
      <c r="C2066" s="66" t="s">
        <v>15384</v>
      </c>
      <c r="D2066" s="62">
        <v>3.91</v>
      </c>
      <c r="E2066" s="288">
        <v>4.84</v>
      </c>
      <c r="F2066" s="292">
        <v>18.92</v>
      </c>
      <c r="G2066" s="293"/>
    </row>
    <row r="2067" s="283" customFormat="1" customHeight="1" spans="1:7">
      <c r="A2067" s="288">
        <v>2063</v>
      </c>
      <c r="B2067" s="344" t="s">
        <v>15433</v>
      </c>
      <c r="C2067" s="66" t="s">
        <v>15384</v>
      </c>
      <c r="D2067" s="62">
        <v>5</v>
      </c>
      <c r="E2067" s="288">
        <v>4.84</v>
      </c>
      <c r="F2067" s="292">
        <v>24.2</v>
      </c>
      <c r="G2067" s="293"/>
    </row>
    <row r="2068" s="283" customFormat="1" customHeight="1" spans="1:7">
      <c r="A2068" s="288">
        <v>2064</v>
      </c>
      <c r="B2068" s="344" t="s">
        <v>5151</v>
      </c>
      <c r="C2068" s="66" t="s">
        <v>15384</v>
      </c>
      <c r="D2068" s="62">
        <v>4.84</v>
      </c>
      <c r="E2068" s="288">
        <v>4.84</v>
      </c>
      <c r="F2068" s="292">
        <v>23.43</v>
      </c>
      <c r="G2068" s="293"/>
    </row>
    <row r="2069" s="283" customFormat="1" customHeight="1" spans="1:7">
      <c r="A2069" s="288">
        <v>2065</v>
      </c>
      <c r="B2069" s="344" t="s">
        <v>15434</v>
      </c>
      <c r="C2069" s="66" t="s">
        <v>15384</v>
      </c>
      <c r="D2069" s="62">
        <v>9.14</v>
      </c>
      <c r="E2069" s="288">
        <v>4.84</v>
      </c>
      <c r="F2069" s="292">
        <v>44.24</v>
      </c>
      <c r="G2069" s="293"/>
    </row>
    <row r="2070" s="283" customFormat="1" customHeight="1" spans="1:7">
      <c r="A2070" s="288">
        <v>2066</v>
      </c>
      <c r="B2070" s="344" t="s">
        <v>14537</v>
      </c>
      <c r="C2070" s="66" t="s">
        <v>15384</v>
      </c>
      <c r="D2070" s="62">
        <v>14.11</v>
      </c>
      <c r="E2070" s="288">
        <v>4.84</v>
      </c>
      <c r="F2070" s="292">
        <v>68.29</v>
      </c>
      <c r="G2070" s="293"/>
    </row>
    <row r="2071" s="283" customFormat="1" customHeight="1" spans="1:7">
      <c r="A2071" s="288">
        <v>2067</v>
      </c>
      <c r="B2071" s="344" t="s">
        <v>15435</v>
      </c>
      <c r="C2071" s="66" t="s">
        <v>15384</v>
      </c>
      <c r="D2071" s="62">
        <v>28.06</v>
      </c>
      <c r="E2071" s="288">
        <v>4.84</v>
      </c>
      <c r="F2071" s="292">
        <v>135.81</v>
      </c>
      <c r="G2071" s="293"/>
    </row>
    <row r="2072" s="283" customFormat="1" customHeight="1" spans="1:7">
      <c r="A2072" s="288">
        <v>2068</v>
      </c>
      <c r="B2072" s="344" t="s">
        <v>15436</v>
      </c>
      <c r="C2072" s="66" t="s">
        <v>15384</v>
      </c>
      <c r="D2072" s="62">
        <v>6.5</v>
      </c>
      <c r="E2072" s="288">
        <v>4.84</v>
      </c>
      <c r="F2072" s="292">
        <v>31.46</v>
      </c>
      <c r="G2072" s="293"/>
    </row>
    <row r="2073" s="283" customFormat="1" customHeight="1" spans="1:7">
      <c r="A2073" s="288">
        <v>2069</v>
      </c>
      <c r="B2073" s="344" t="s">
        <v>15437</v>
      </c>
      <c r="C2073" s="66" t="s">
        <v>15384</v>
      </c>
      <c r="D2073" s="62">
        <v>6.34</v>
      </c>
      <c r="E2073" s="288">
        <v>4.84</v>
      </c>
      <c r="F2073" s="292">
        <v>30.69</v>
      </c>
      <c r="G2073" s="293"/>
    </row>
    <row r="2074" s="283" customFormat="1" customHeight="1" spans="1:7">
      <c r="A2074" s="288">
        <v>2070</v>
      </c>
      <c r="B2074" s="344" t="s">
        <v>5691</v>
      </c>
      <c r="C2074" s="66" t="s">
        <v>15384</v>
      </c>
      <c r="D2074" s="62">
        <v>25.69</v>
      </c>
      <c r="E2074" s="288">
        <v>4.84</v>
      </c>
      <c r="F2074" s="292">
        <v>124.34</v>
      </c>
      <c r="G2074" s="293"/>
    </row>
    <row r="2075" s="283" customFormat="1" customHeight="1" spans="1:7">
      <c r="A2075" s="288">
        <v>2071</v>
      </c>
      <c r="B2075" s="344" t="s">
        <v>15438</v>
      </c>
      <c r="C2075" s="66" t="s">
        <v>15384</v>
      </c>
      <c r="D2075" s="62">
        <v>4.3</v>
      </c>
      <c r="E2075" s="288">
        <v>4.84</v>
      </c>
      <c r="F2075" s="292">
        <v>20.81</v>
      </c>
      <c r="G2075" s="293"/>
    </row>
    <row r="2076" s="283" customFormat="1" customHeight="1" spans="1:7">
      <c r="A2076" s="288">
        <v>2072</v>
      </c>
      <c r="B2076" s="13" t="s">
        <v>4175</v>
      </c>
      <c r="C2076" s="66" t="s">
        <v>15384</v>
      </c>
      <c r="D2076" s="12">
        <v>8</v>
      </c>
      <c r="E2076" s="288">
        <v>4.84</v>
      </c>
      <c r="F2076" s="292">
        <v>38.72</v>
      </c>
      <c r="G2076" s="293"/>
    </row>
    <row r="2077" s="283" customFormat="1" customHeight="1" spans="1:7">
      <c r="A2077" s="288">
        <v>2073</v>
      </c>
      <c r="B2077" s="13" t="s">
        <v>15439</v>
      </c>
      <c r="C2077" s="66" t="s">
        <v>15384</v>
      </c>
      <c r="D2077" s="12">
        <v>5</v>
      </c>
      <c r="E2077" s="288">
        <v>4.84</v>
      </c>
      <c r="F2077" s="292">
        <v>24.2</v>
      </c>
      <c r="G2077" s="293"/>
    </row>
    <row r="2078" s="283" customFormat="1" customHeight="1" spans="1:7">
      <c r="A2078" s="288">
        <v>2074</v>
      </c>
      <c r="B2078" s="13" t="s">
        <v>15440</v>
      </c>
      <c r="C2078" s="66" t="s">
        <v>15441</v>
      </c>
      <c r="D2078" s="12">
        <v>15.59</v>
      </c>
      <c r="E2078" s="288">
        <v>4.84</v>
      </c>
      <c r="F2078" s="292">
        <v>75.46</v>
      </c>
      <c r="G2078" s="293"/>
    </row>
    <row r="2079" s="283" customFormat="1" customHeight="1" spans="1:7">
      <c r="A2079" s="288">
        <v>2075</v>
      </c>
      <c r="B2079" s="13" t="s">
        <v>3705</v>
      </c>
      <c r="C2079" s="66" t="s">
        <v>15441</v>
      </c>
      <c r="D2079" s="12">
        <v>14.48</v>
      </c>
      <c r="E2079" s="288">
        <v>4.84</v>
      </c>
      <c r="F2079" s="292">
        <v>70.08</v>
      </c>
      <c r="G2079" s="293"/>
    </row>
    <row r="2080" s="283" customFormat="1" customHeight="1" spans="1:7">
      <c r="A2080" s="288">
        <v>2076</v>
      </c>
      <c r="B2080" s="13" t="s">
        <v>15442</v>
      </c>
      <c r="C2080" s="66" t="s">
        <v>15441</v>
      </c>
      <c r="D2080" s="12">
        <v>13.89</v>
      </c>
      <c r="E2080" s="288">
        <v>4.84</v>
      </c>
      <c r="F2080" s="292">
        <v>67.23</v>
      </c>
      <c r="G2080" s="293"/>
    </row>
    <row r="2081" s="283" customFormat="1" customHeight="1" spans="1:7">
      <c r="A2081" s="288">
        <v>2077</v>
      </c>
      <c r="B2081" s="13" t="s">
        <v>360</v>
      </c>
      <c r="C2081" s="66" t="s">
        <v>15441</v>
      </c>
      <c r="D2081" s="12">
        <v>22.03</v>
      </c>
      <c r="E2081" s="288">
        <v>4.84</v>
      </c>
      <c r="F2081" s="292">
        <v>106.63</v>
      </c>
      <c r="G2081" s="293"/>
    </row>
    <row r="2082" s="283" customFormat="1" customHeight="1" spans="1:7">
      <c r="A2082" s="288">
        <v>2078</v>
      </c>
      <c r="B2082" s="13" t="s">
        <v>15443</v>
      </c>
      <c r="C2082" s="66" t="s">
        <v>15441</v>
      </c>
      <c r="D2082" s="12">
        <v>28.04</v>
      </c>
      <c r="E2082" s="288">
        <v>4.84</v>
      </c>
      <c r="F2082" s="292">
        <v>135.71</v>
      </c>
      <c r="G2082" s="293"/>
    </row>
    <row r="2083" s="283" customFormat="1" customHeight="1" spans="1:7">
      <c r="A2083" s="288">
        <v>2079</v>
      </c>
      <c r="B2083" s="13" t="s">
        <v>8868</v>
      </c>
      <c r="C2083" s="66" t="s">
        <v>15441</v>
      </c>
      <c r="D2083" s="12">
        <v>24.42</v>
      </c>
      <c r="E2083" s="288">
        <v>4.84</v>
      </c>
      <c r="F2083" s="292">
        <v>118.19</v>
      </c>
      <c r="G2083" s="293"/>
    </row>
    <row r="2084" s="283" customFormat="1" customHeight="1" spans="1:7">
      <c r="A2084" s="288">
        <v>2080</v>
      </c>
      <c r="B2084" s="13" t="s">
        <v>14882</v>
      </c>
      <c r="C2084" s="66" t="s">
        <v>15441</v>
      </c>
      <c r="D2084" s="12">
        <v>21.29</v>
      </c>
      <c r="E2084" s="288">
        <v>4.84</v>
      </c>
      <c r="F2084" s="292">
        <v>103.04</v>
      </c>
      <c r="G2084" s="293"/>
    </row>
    <row r="2085" s="283" customFormat="1" customHeight="1" spans="1:7">
      <c r="A2085" s="288">
        <v>2081</v>
      </c>
      <c r="B2085" s="13" t="s">
        <v>3730</v>
      </c>
      <c r="C2085" s="66" t="s">
        <v>15441</v>
      </c>
      <c r="D2085" s="12">
        <v>25.36</v>
      </c>
      <c r="E2085" s="288">
        <v>4.84</v>
      </c>
      <c r="F2085" s="292">
        <v>122.74</v>
      </c>
      <c r="G2085" s="293"/>
    </row>
    <row r="2086" s="283" customFormat="1" customHeight="1" spans="1:7">
      <c r="A2086" s="288">
        <v>2082</v>
      </c>
      <c r="B2086" s="13" t="s">
        <v>5136</v>
      </c>
      <c r="C2086" s="66" t="s">
        <v>15441</v>
      </c>
      <c r="D2086" s="12">
        <v>8.72</v>
      </c>
      <c r="E2086" s="288">
        <v>4.84</v>
      </c>
      <c r="F2086" s="292">
        <v>42.2</v>
      </c>
      <c r="G2086" s="293"/>
    </row>
    <row r="2087" s="283" customFormat="1" customHeight="1" spans="1:7">
      <c r="A2087" s="288">
        <v>2083</v>
      </c>
      <c r="B2087" s="13" t="s">
        <v>15444</v>
      </c>
      <c r="C2087" s="66" t="s">
        <v>15441</v>
      </c>
      <c r="D2087" s="12">
        <v>26.21</v>
      </c>
      <c r="E2087" s="288">
        <v>4.84</v>
      </c>
      <c r="F2087" s="292">
        <v>126.86</v>
      </c>
      <c r="G2087" s="293"/>
    </row>
    <row r="2088" s="283" customFormat="1" customHeight="1" spans="1:7">
      <c r="A2088" s="288">
        <v>2084</v>
      </c>
      <c r="B2088" s="13" t="s">
        <v>15445</v>
      </c>
      <c r="C2088" s="66" t="s">
        <v>15441</v>
      </c>
      <c r="D2088" s="12">
        <v>37.49</v>
      </c>
      <c r="E2088" s="288">
        <v>4.84</v>
      </c>
      <c r="F2088" s="292">
        <v>181.45</v>
      </c>
      <c r="G2088" s="293"/>
    </row>
    <row r="2089" s="283" customFormat="1" customHeight="1" spans="1:7">
      <c r="A2089" s="288">
        <v>2085</v>
      </c>
      <c r="B2089" s="13" t="s">
        <v>3559</v>
      </c>
      <c r="C2089" s="66" t="s">
        <v>15441</v>
      </c>
      <c r="D2089" s="12">
        <v>9.26</v>
      </c>
      <c r="E2089" s="288">
        <v>4.84</v>
      </c>
      <c r="F2089" s="292">
        <v>44.82</v>
      </c>
      <c r="G2089" s="293"/>
    </row>
    <row r="2090" s="283" customFormat="1" customHeight="1" spans="1:7">
      <c r="A2090" s="288">
        <v>2086</v>
      </c>
      <c r="B2090" s="13" t="s">
        <v>3349</v>
      </c>
      <c r="C2090" s="66" t="s">
        <v>15441</v>
      </c>
      <c r="D2090" s="12">
        <v>10.08</v>
      </c>
      <c r="E2090" s="288">
        <v>4.84</v>
      </c>
      <c r="F2090" s="292">
        <v>48.79</v>
      </c>
      <c r="G2090" s="293"/>
    </row>
    <row r="2091" s="283" customFormat="1" customHeight="1" spans="1:7">
      <c r="A2091" s="288">
        <v>2087</v>
      </c>
      <c r="B2091" s="13" t="s">
        <v>3867</v>
      </c>
      <c r="C2091" s="66" t="s">
        <v>15441</v>
      </c>
      <c r="D2091" s="12">
        <v>12.89</v>
      </c>
      <c r="E2091" s="288">
        <v>4.84</v>
      </c>
      <c r="F2091" s="292">
        <v>62.39</v>
      </c>
      <c r="G2091" s="293"/>
    </row>
    <row r="2092" s="283" customFormat="1" customHeight="1" spans="1:7">
      <c r="A2092" s="288">
        <v>2088</v>
      </c>
      <c r="B2092" s="13" t="s">
        <v>14476</v>
      </c>
      <c r="C2092" s="66" t="s">
        <v>15441</v>
      </c>
      <c r="D2092" s="12">
        <v>25.95</v>
      </c>
      <c r="E2092" s="288">
        <v>4.84</v>
      </c>
      <c r="F2092" s="292">
        <v>125.6</v>
      </c>
      <c r="G2092" s="293"/>
    </row>
    <row r="2093" s="283" customFormat="1" customHeight="1" spans="1:7">
      <c r="A2093" s="288">
        <v>2089</v>
      </c>
      <c r="B2093" s="13" t="s">
        <v>15446</v>
      </c>
      <c r="C2093" s="66" t="s">
        <v>15441</v>
      </c>
      <c r="D2093" s="12">
        <v>8.05</v>
      </c>
      <c r="E2093" s="288">
        <v>4.84</v>
      </c>
      <c r="F2093" s="292">
        <v>38.96</v>
      </c>
      <c r="G2093" s="293"/>
    </row>
    <row r="2094" s="283" customFormat="1" customHeight="1" spans="1:7">
      <c r="A2094" s="288">
        <v>2090</v>
      </c>
      <c r="B2094" s="13" t="s">
        <v>3517</v>
      </c>
      <c r="C2094" s="66" t="s">
        <v>15441</v>
      </c>
      <c r="D2094" s="12">
        <v>6.38</v>
      </c>
      <c r="E2094" s="288">
        <v>4.84</v>
      </c>
      <c r="F2094" s="292">
        <v>30.88</v>
      </c>
      <c r="G2094" s="293"/>
    </row>
    <row r="2095" s="283" customFormat="1" customHeight="1" spans="1:7">
      <c r="A2095" s="288">
        <v>2091</v>
      </c>
      <c r="B2095" s="13" t="s">
        <v>15447</v>
      </c>
      <c r="C2095" s="66" t="s">
        <v>15441</v>
      </c>
      <c r="D2095" s="12">
        <v>5.57</v>
      </c>
      <c r="E2095" s="288">
        <v>4.84</v>
      </c>
      <c r="F2095" s="292">
        <v>26.96</v>
      </c>
      <c r="G2095" s="293"/>
    </row>
    <row r="2096" s="283" customFormat="1" customHeight="1" spans="1:7">
      <c r="A2096" s="288">
        <v>2092</v>
      </c>
      <c r="B2096" s="13" t="s">
        <v>4927</v>
      </c>
      <c r="C2096" s="66" t="s">
        <v>15441</v>
      </c>
      <c r="D2096" s="12">
        <v>33.71</v>
      </c>
      <c r="E2096" s="288">
        <v>4.84</v>
      </c>
      <c r="F2096" s="292">
        <v>163.16</v>
      </c>
      <c r="G2096" s="293"/>
    </row>
    <row r="2097" s="283" customFormat="1" customHeight="1" spans="1:7">
      <c r="A2097" s="288">
        <v>2093</v>
      </c>
      <c r="B2097" s="13" t="s">
        <v>14480</v>
      </c>
      <c r="C2097" s="66" t="s">
        <v>15441</v>
      </c>
      <c r="D2097" s="12">
        <v>5.05</v>
      </c>
      <c r="E2097" s="288">
        <v>4.84</v>
      </c>
      <c r="F2097" s="292">
        <v>24.44</v>
      </c>
      <c r="G2097" s="293"/>
    </row>
    <row r="2098" s="283" customFormat="1" customHeight="1" spans="1:7">
      <c r="A2098" s="288">
        <v>2094</v>
      </c>
      <c r="B2098" s="13" t="s">
        <v>14833</v>
      </c>
      <c r="C2098" s="66" t="s">
        <v>15441</v>
      </c>
      <c r="D2098" s="12">
        <v>6.09</v>
      </c>
      <c r="E2098" s="288">
        <v>4.84</v>
      </c>
      <c r="F2098" s="292">
        <v>29.48</v>
      </c>
      <c r="G2098" s="293"/>
    </row>
    <row r="2099" s="283" customFormat="1" customHeight="1" spans="1:7">
      <c r="A2099" s="288">
        <v>2095</v>
      </c>
      <c r="B2099" s="13" t="s">
        <v>15448</v>
      </c>
      <c r="C2099" s="66" t="s">
        <v>15441</v>
      </c>
      <c r="D2099" s="12">
        <v>8.38</v>
      </c>
      <c r="E2099" s="288">
        <v>4.84</v>
      </c>
      <c r="F2099" s="292">
        <v>40.56</v>
      </c>
      <c r="G2099" s="293"/>
    </row>
    <row r="2100" s="283" customFormat="1" customHeight="1" spans="1:7">
      <c r="A2100" s="288">
        <v>2096</v>
      </c>
      <c r="B2100" s="13" t="s">
        <v>15449</v>
      </c>
      <c r="C2100" s="66" t="s">
        <v>15441</v>
      </c>
      <c r="D2100" s="12">
        <v>13.83</v>
      </c>
      <c r="E2100" s="288">
        <v>4.84</v>
      </c>
      <c r="F2100" s="292">
        <v>66.94</v>
      </c>
      <c r="G2100" s="293"/>
    </row>
    <row r="2101" s="283" customFormat="1" customHeight="1" spans="1:7">
      <c r="A2101" s="288">
        <v>2097</v>
      </c>
      <c r="B2101" s="13" t="s">
        <v>15450</v>
      </c>
      <c r="C2101" s="66" t="s">
        <v>15441</v>
      </c>
      <c r="D2101" s="12">
        <v>30.26</v>
      </c>
      <c r="E2101" s="288">
        <v>4.84</v>
      </c>
      <c r="F2101" s="292">
        <v>146.46</v>
      </c>
      <c r="G2101" s="293"/>
    </row>
    <row r="2102" s="283" customFormat="1" customHeight="1" spans="1:7">
      <c r="A2102" s="288">
        <v>2098</v>
      </c>
      <c r="B2102" s="13" t="s">
        <v>15422</v>
      </c>
      <c r="C2102" s="66" t="s">
        <v>15441</v>
      </c>
      <c r="D2102" s="12">
        <v>13.81</v>
      </c>
      <c r="E2102" s="288">
        <v>4.84</v>
      </c>
      <c r="F2102" s="292">
        <v>66.84</v>
      </c>
      <c r="G2102" s="293"/>
    </row>
    <row r="2103" s="283" customFormat="1" customHeight="1" spans="1:7">
      <c r="A2103" s="288">
        <v>2099</v>
      </c>
      <c r="B2103" s="13" t="s">
        <v>3727</v>
      </c>
      <c r="C2103" s="66" t="s">
        <v>15441</v>
      </c>
      <c r="D2103" s="62">
        <v>7.7</v>
      </c>
      <c r="E2103" s="288">
        <v>4.84</v>
      </c>
      <c r="F2103" s="292">
        <v>37.27</v>
      </c>
      <c r="G2103" s="293"/>
    </row>
    <row r="2104" s="283" customFormat="1" customHeight="1" spans="1:7">
      <c r="A2104" s="288">
        <v>2100</v>
      </c>
      <c r="B2104" s="13" t="s">
        <v>4763</v>
      </c>
      <c r="C2104" s="66" t="s">
        <v>15441</v>
      </c>
      <c r="D2104" s="12">
        <v>7.49</v>
      </c>
      <c r="E2104" s="288">
        <v>4.84</v>
      </c>
      <c r="F2104" s="292">
        <v>36.25</v>
      </c>
      <c r="G2104" s="293"/>
    </row>
    <row r="2105" s="283" customFormat="1" customHeight="1" spans="1:7">
      <c r="A2105" s="288">
        <v>2101</v>
      </c>
      <c r="B2105" s="13" t="s">
        <v>5151</v>
      </c>
      <c r="C2105" s="66" t="s">
        <v>15441</v>
      </c>
      <c r="D2105" s="12">
        <v>13.44</v>
      </c>
      <c r="E2105" s="288">
        <v>4.84</v>
      </c>
      <c r="F2105" s="292">
        <v>65.05</v>
      </c>
      <c r="G2105" s="293"/>
    </row>
    <row r="2106" s="283" customFormat="1" customHeight="1" spans="1:7">
      <c r="A2106" s="288">
        <v>2102</v>
      </c>
      <c r="B2106" s="13" t="s">
        <v>15451</v>
      </c>
      <c r="C2106" s="66" t="s">
        <v>15441</v>
      </c>
      <c r="D2106" s="12">
        <v>24.14</v>
      </c>
      <c r="E2106" s="288">
        <v>4.84</v>
      </c>
      <c r="F2106" s="292">
        <v>116.84</v>
      </c>
      <c r="G2106" s="293"/>
    </row>
    <row r="2107" s="283" customFormat="1" customHeight="1" spans="1:7">
      <c r="A2107" s="288">
        <v>2103</v>
      </c>
      <c r="B2107" s="13" t="s">
        <v>3733</v>
      </c>
      <c r="C2107" s="66" t="s">
        <v>15441</v>
      </c>
      <c r="D2107" s="12">
        <v>15.16</v>
      </c>
      <c r="E2107" s="288">
        <v>4.84</v>
      </c>
      <c r="F2107" s="292">
        <v>73.37</v>
      </c>
      <c r="G2107" s="293"/>
    </row>
    <row r="2108" s="283" customFormat="1" customHeight="1" spans="1:7">
      <c r="A2108" s="288">
        <v>2104</v>
      </c>
      <c r="B2108" s="13" t="s">
        <v>3336</v>
      </c>
      <c r="C2108" s="66" t="s">
        <v>15441</v>
      </c>
      <c r="D2108" s="12">
        <v>9.26</v>
      </c>
      <c r="E2108" s="288">
        <v>4.84</v>
      </c>
      <c r="F2108" s="292">
        <v>44.82</v>
      </c>
      <c r="G2108" s="293"/>
    </row>
    <row r="2109" s="283" customFormat="1" customHeight="1" spans="1:7">
      <c r="A2109" s="288">
        <v>2105</v>
      </c>
      <c r="B2109" s="13" t="s">
        <v>15428</v>
      </c>
      <c r="C2109" s="66" t="s">
        <v>15441</v>
      </c>
      <c r="D2109" s="12">
        <v>21.56</v>
      </c>
      <c r="E2109" s="288">
        <v>4.84</v>
      </c>
      <c r="F2109" s="292">
        <v>104.35</v>
      </c>
      <c r="G2109" s="293"/>
    </row>
    <row r="2110" s="283" customFormat="1" customHeight="1" spans="1:7">
      <c r="A2110" s="288">
        <v>2106</v>
      </c>
      <c r="B2110" s="13" t="s">
        <v>8889</v>
      </c>
      <c r="C2110" s="66" t="s">
        <v>15441</v>
      </c>
      <c r="D2110" s="12">
        <v>7.75</v>
      </c>
      <c r="E2110" s="288">
        <v>4.84</v>
      </c>
      <c r="F2110" s="292">
        <v>37.51</v>
      </c>
      <c r="G2110" s="293"/>
    </row>
    <row r="2111" s="283" customFormat="1" customHeight="1" spans="1:7">
      <c r="A2111" s="288">
        <v>2107</v>
      </c>
      <c r="B2111" s="13" t="s">
        <v>4497</v>
      </c>
      <c r="C2111" s="66" t="s">
        <v>15441</v>
      </c>
      <c r="D2111" s="12">
        <v>14.05</v>
      </c>
      <c r="E2111" s="288">
        <v>4.84</v>
      </c>
      <c r="F2111" s="292">
        <v>68</v>
      </c>
      <c r="G2111" s="293"/>
    </row>
    <row r="2112" s="283" customFormat="1" customHeight="1" spans="1:7">
      <c r="A2112" s="288">
        <v>2108</v>
      </c>
      <c r="B2112" s="13" t="s">
        <v>15452</v>
      </c>
      <c r="C2112" s="66" t="s">
        <v>15441</v>
      </c>
      <c r="D2112" s="12">
        <v>11.91</v>
      </c>
      <c r="E2112" s="288">
        <v>4.84</v>
      </c>
      <c r="F2112" s="292">
        <v>57.64</v>
      </c>
      <c r="G2112" s="293"/>
    </row>
    <row r="2113" s="283" customFormat="1" customHeight="1" spans="1:7">
      <c r="A2113" s="288">
        <v>2109</v>
      </c>
      <c r="B2113" s="13" t="s">
        <v>15453</v>
      </c>
      <c r="C2113" s="66" t="s">
        <v>15441</v>
      </c>
      <c r="D2113" s="12">
        <v>19.59</v>
      </c>
      <c r="E2113" s="288">
        <v>4.84</v>
      </c>
      <c r="F2113" s="292">
        <v>94.82</v>
      </c>
      <c r="G2113" s="293"/>
    </row>
    <row r="2114" s="283" customFormat="1" customHeight="1" spans="1:7">
      <c r="A2114" s="288">
        <v>2110</v>
      </c>
      <c r="B2114" s="13" t="s">
        <v>15437</v>
      </c>
      <c r="C2114" s="66" t="s">
        <v>15441</v>
      </c>
      <c r="D2114" s="12">
        <v>9.4</v>
      </c>
      <c r="E2114" s="288">
        <v>4.84</v>
      </c>
      <c r="F2114" s="292">
        <v>45.5</v>
      </c>
      <c r="G2114" s="293"/>
    </row>
    <row r="2115" s="283" customFormat="1" customHeight="1" spans="1:7">
      <c r="A2115" s="288">
        <v>2111</v>
      </c>
      <c r="B2115" s="13" t="s">
        <v>15454</v>
      </c>
      <c r="C2115" s="66" t="s">
        <v>15441</v>
      </c>
      <c r="D2115" s="12">
        <v>11.43</v>
      </c>
      <c r="E2115" s="288">
        <v>4.84</v>
      </c>
      <c r="F2115" s="292">
        <v>55.32</v>
      </c>
      <c r="G2115" s="293"/>
    </row>
    <row r="2116" s="283" customFormat="1" customHeight="1" spans="1:7">
      <c r="A2116" s="288">
        <v>2112</v>
      </c>
      <c r="B2116" s="13" t="s">
        <v>3668</v>
      </c>
      <c r="C2116" s="66" t="s">
        <v>15441</v>
      </c>
      <c r="D2116" s="12">
        <v>17.7</v>
      </c>
      <c r="E2116" s="288">
        <v>4.84</v>
      </c>
      <c r="F2116" s="292">
        <v>85.67</v>
      </c>
      <c r="G2116" s="293"/>
    </row>
    <row r="2117" s="283" customFormat="1" customHeight="1" spans="1:7">
      <c r="A2117" s="288">
        <v>2113</v>
      </c>
      <c r="B2117" s="13" t="s">
        <v>15455</v>
      </c>
      <c r="C2117" s="66" t="s">
        <v>15441</v>
      </c>
      <c r="D2117" s="62">
        <v>11.96</v>
      </c>
      <c r="E2117" s="288">
        <v>4.84</v>
      </c>
      <c r="F2117" s="292">
        <v>57.89</v>
      </c>
      <c r="G2117" s="293"/>
    </row>
    <row r="2118" s="283" customFormat="1" customHeight="1" spans="1:7">
      <c r="A2118" s="288">
        <v>2114</v>
      </c>
      <c r="B2118" s="13" t="s">
        <v>15456</v>
      </c>
      <c r="C2118" s="66" t="s">
        <v>15441</v>
      </c>
      <c r="D2118" s="12">
        <v>39.79</v>
      </c>
      <c r="E2118" s="288">
        <v>4.84</v>
      </c>
      <c r="F2118" s="292">
        <v>192.58</v>
      </c>
      <c r="G2118" s="293"/>
    </row>
    <row r="2119" s="283" customFormat="1" customHeight="1" spans="1:7">
      <c r="A2119" s="288">
        <v>2115</v>
      </c>
      <c r="B2119" s="13" t="s">
        <v>2390</v>
      </c>
      <c r="C2119" s="66" t="s">
        <v>15441</v>
      </c>
      <c r="D2119" s="12">
        <v>8.92</v>
      </c>
      <c r="E2119" s="288">
        <v>4.84</v>
      </c>
      <c r="F2119" s="292">
        <v>43.17</v>
      </c>
      <c r="G2119" s="293"/>
    </row>
    <row r="2120" s="283" customFormat="1" customHeight="1" spans="1:7">
      <c r="A2120" s="288">
        <v>2116</v>
      </c>
      <c r="B2120" s="13" t="s">
        <v>15457</v>
      </c>
      <c r="C2120" s="66" t="s">
        <v>15441</v>
      </c>
      <c r="D2120" s="12">
        <v>23.97</v>
      </c>
      <c r="E2120" s="288">
        <v>4.84</v>
      </c>
      <c r="F2120" s="292">
        <v>116.01</v>
      </c>
      <c r="G2120" s="293"/>
    </row>
    <row r="2121" s="283" customFormat="1" customHeight="1" spans="1:7">
      <c r="A2121" s="288">
        <v>2117</v>
      </c>
      <c r="B2121" s="13" t="s">
        <v>4153</v>
      </c>
      <c r="C2121" s="66" t="s">
        <v>15441</v>
      </c>
      <c r="D2121" s="62">
        <v>6</v>
      </c>
      <c r="E2121" s="288">
        <v>4.84</v>
      </c>
      <c r="F2121" s="292">
        <v>29.04</v>
      </c>
      <c r="G2121" s="293"/>
    </row>
    <row r="2122" s="283" customFormat="1" customHeight="1" spans="1:7">
      <c r="A2122" s="288">
        <v>2118</v>
      </c>
      <c r="B2122" s="13" t="s">
        <v>3345</v>
      </c>
      <c r="C2122" s="66" t="s">
        <v>15441</v>
      </c>
      <c r="D2122" s="12">
        <v>5.52</v>
      </c>
      <c r="E2122" s="288">
        <v>4.84</v>
      </c>
      <c r="F2122" s="292">
        <v>26.72</v>
      </c>
      <c r="G2122" s="293"/>
    </row>
    <row r="2123" s="283" customFormat="1" customHeight="1" spans="1:7">
      <c r="A2123" s="288">
        <v>2119</v>
      </c>
      <c r="B2123" s="13" t="s">
        <v>15458</v>
      </c>
      <c r="C2123" s="66" t="s">
        <v>15441</v>
      </c>
      <c r="D2123" s="12">
        <v>7.3</v>
      </c>
      <c r="E2123" s="288">
        <v>4.84</v>
      </c>
      <c r="F2123" s="292">
        <v>35.33</v>
      </c>
      <c r="G2123" s="293"/>
    </row>
    <row r="2124" s="283" customFormat="1" customHeight="1" spans="1:7">
      <c r="A2124" s="288">
        <v>2120</v>
      </c>
      <c r="B2124" s="13" t="s">
        <v>3815</v>
      </c>
      <c r="C2124" s="66" t="s">
        <v>15441</v>
      </c>
      <c r="D2124" s="12">
        <v>7.96</v>
      </c>
      <c r="E2124" s="288">
        <v>4.84</v>
      </c>
      <c r="F2124" s="292">
        <v>38.53</v>
      </c>
      <c r="G2124" s="293"/>
    </row>
    <row r="2125" s="283" customFormat="1" customHeight="1" spans="1:7">
      <c r="A2125" s="288">
        <v>2121</v>
      </c>
      <c r="B2125" s="13" t="s">
        <v>4032</v>
      </c>
      <c r="C2125" s="66" t="s">
        <v>15441</v>
      </c>
      <c r="D2125" s="12">
        <v>19.99</v>
      </c>
      <c r="E2125" s="288">
        <v>4.84</v>
      </c>
      <c r="F2125" s="292">
        <v>96.75</v>
      </c>
      <c r="G2125" s="293"/>
    </row>
    <row r="2126" s="283" customFormat="1" customHeight="1" spans="1:7">
      <c r="A2126" s="288">
        <v>2122</v>
      </c>
      <c r="B2126" s="13" t="s">
        <v>15459</v>
      </c>
      <c r="C2126" s="66" t="s">
        <v>15441</v>
      </c>
      <c r="D2126" s="12">
        <v>48.92</v>
      </c>
      <c r="E2126" s="288">
        <v>4.84</v>
      </c>
      <c r="F2126" s="292">
        <v>236.77</v>
      </c>
      <c r="G2126" s="293"/>
    </row>
    <row r="2127" s="283" customFormat="1" customHeight="1" spans="1:7">
      <c r="A2127" s="288">
        <v>2123</v>
      </c>
      <c r="B2127" s="13" t="s">
        <v>15460</v>
      </c>
      <c r="C2127" s="66" t="s">
        <v>15441</v>
      </c>
      <c r="D2127" s="12">
        <v>15.45</v>
      </c>
      <c r="E2127" s="288">
        <v>4.84</v>
      </c>
      <c r="F2127" s="292">
        <v>74.78</v>
      </c>
      <c r="G2127" s="293"/>
    </row>
    <row r="2128" s="283" customFormat="1" customHeight="1" spans="1:7">
      <c r="A2128" s="288">
        <v>2124</v>
      </c>
      <c r="B2128" s="13" t="s">
        <v>4455</v>
      </c>
      <c r="C2128" s="66" t="s">
        <v>15441</v>
      </c>
      <c r="D2128" s="12">
        <v>12.76</v>
      </c>
      <c r="E2128" s="288">
        <v>4.84</v>
      </c>
      <c r="F2128" s="292">
        <v>61.76</v>
      </c>
      <c r="G2128" s="293"/>
    </row>
    <row r="2129" s="283" customFormat="1" customHeight="1" spans="1:7">
      <c r="A2129" s="288">
        <v>2125</v>
      </c>
      <c r="B2129" s="13" t="s">
        <v>352</v>
      </c>
      <c r="C2129" s="66" t="s">
        <v>15441</v>
      </c>
      <c r="D2129" s="12">
        <v>10.05</v>
      </c>
      <c r="E2129" s="288">
        <v>4.84</v>
      </c>
      <c r="F2129" s="292">
        <v>48.64</v>
      </c>
      <c r="G2129" s="293"/>
    </row>
    <row r="2130" s="283" customFormat="1" customHeight="1" spans="1:7">
      <c r="A2130" s="288">
        <v>2126</v>
      </c>
      <c r="B2130" s="305" t="s">
        <v>3322</v>
      </c>
      <c r="C2130" s="66" t="s">
        <v>15461</v>
      </c>
      <c r="D2130" s="12">
        <v>38.64</v>
      </c>
      <c r="E2130" s="288">
        <v>4.84</v>
      </c>
      <c r="F2130" s="292">
        <v>187.02</v>
      </c>
      <c r="G2130" s="293"/>
    </row>
    <row r="2131" s="283" customFormat="1" customHeight="1" spans="1:7">
      <c r="A2131" s="288">
        <v>2127</v>
      </c>
      <c r="B2131" s="13" t="s">
        <v>3179</v>
      </c>
      <c r="C2131" s="66" t="s">
        <v>15461</v>
      </c>
      <c r="D2131" s="12">
        <v>22.81</v>
      </c>
      <c r="E2131" s="288">
        <v>4.84</v>
      </c>
      <c r="F2131" s="292">
        <v>110.4</v>
      </c>
      <c r="G2131" s="293"/>
    </row>
    <row r="2132" s="283" customFormat="1" customHeight="1" spans="1:7">
      <c r="A2132" s="288">
        <v>2128</v>
      </c>
      <c r="B2132" s="13" t="s">
        <v>8733</v>
      </c>
      <c r="C2132" s="66" t="s">
        <v>15461</v>
      </c>
      <c r="D2132" s="12">
        <v>16.68</v>
      </c>
      <c r="E2132" s="288">
        <v>4.84</v>
      </c>
      <c r="F2132" s="292">
        <v>80.73</v>
      </c>
      <c r="G2132" s="293"/>
    </row>
    <row r="2133" s="283" customFormat="1" customHeight="1" spans="1:7">
      <c r="A2133" s="288">
        <v>2129</v>
      </c>
      <c r="B2133" s="13" t="s">
        <v>9952</v>
      </c>
      <c r="C2133" s="66" t="s">
        <v>15461</v>
      </c>
      <c r="D2133" s="12">
        <v>16.45</v>
      </c>
      <c r="E2133" s="288">
        <v>4.84</v>
      </c>
      <c r="F2133" s="292">
        <v>79.62</v>
      </c>
      <c r="G2133" s="293"/>
    </row>
    <row r="2134" s="283" customFormat="1" customHeight="1" spans="1:7">
      <c r="A2134" s="288">
        <v>2130</v>
      </c>
      <c r="B2134" s="13" t="s">
        <v>15462</v>
      </c>
      <c r="C2134" s="66" t="s">
        <v>15461</v>
      </c>
      <c r="D2134" s="12">
        <v>33</v>
      </c>
      <c r="E2134" s="288">
        <v>4.84</v>
      </c>
      <c r="F2134" s="292">
        <v>159.72</v>
      </c>
      <c r="G2134" s="293"/>
    </row>
    <row r="2135" s="283" customFormat="1" customHeight="1" spans="1:7">
      <c r="A2135" s="288">
        <v>2131</v>
      </c>
      <c r="B2135" s="13" t="s">
        <v>5450</v>
      </c>
      <c r="C2135" s="66" t="s">
        <v>15461</v>
      </c>
      <c r="D2135" s="12">
        <v>26.2</v>
      </c>
      <c r="E2135" s="288">
        <v>4.84</v>
      </c>
      <c r="F2135" s="292">
        <v>126.81</v>
      </c>
      <c r="G2135" s="293"/>
    </row>
    <row r="2136" s="283" customFormat="1" customHeight="1" spans="1:7">
      <c r="A2136" s="288">
        <v>2132</v>
      </c>
      <c r="B2136" s="13" t="s">
        <v>15463</v>
      </c>
      <c r="C2136" s="66" t="s">
        <v>15461</v>
      </c>
      <c r="D2136" s="62">
        <v>29.2</v>
      </c>
      <c r="E2136" s="288">
        <v>4.84</v>
      </c>
      <c r="F2136" s="292">
        <v>141.33</v>
      </c>
      <c r="G2136" s="293"/>
    </row>
    <row r="2137" s="283" customFormat="1" customHeight="1" spans="1:7">
      <c r="A2137" s="288">
        <v>2133</v>
      </c>
      <c r="B2137" s="13" t="s">
        <v>4434</v>
      </c>
      <c r="C2137" s="66" t="s">
        <v>15461</v>
      </c>
      <c r="D2137" s="12">
        <v>53.6</v>
      </c>
      <c r="E2137" s="288">
        <v>4.84</v>
      </c>
      <c r="F2137" s="292">
        <v>259.42</v>
      </c>
      <c r="G2137" s="293"/>
    </row>
    <row r="2138" s="283" customFormat="1" customHeight="1" spans="1:7">
      <c r="A2138" s="288">
        <v>2134</v>
      </c>
      <c r="B2138" s="13" t="s">
        <v>15464</v>
      </c>
      <c r="C2138" s="66" t="s">
        <v>15461</v>
      </c>
      <c r="D2138" s="12">
        <v>38</v>
      </c>
      <c r="E2138" s="288">
        <v>4.84</v>
      </c>
      <c r="F2138" s="292">
        <v>183.92</v>
      </c>
      <c r="G2138" s="293"/>
    </row>
    <row r="2139" s="283" customFormat="1" customHeight="1" spans="1:7">
      <c r="A2139" s="288">
        <v>2135</v>
      </c>
      <c r="B2139" s="13" t="s">
        <v>3612</v>
      </c>
      <c r="C2139" s="66" t="s">
        <v>15461</v>
      </c>
      <c r="D2139" s="12">
        <v>13.33</v>
      </c>
      <c r="E2139" s="288">
        <v>4.84</v>
      </c>
      <c r="F2139" s="292">
        <v>64.52</v>
      </c>
      <c r="G2139" s="293"/>
    </row>
    <row r="2140" s="283" customFormat="1" customHeight="1" spans="1:7">
      <c r="A2140" s="288">
        <v>2136</v>
      </c>
      <c r="B2140" s="13" t="s">
        <v>15465</v>
      </c>
      <c r="C2140" s="66" t="s">
        <v>15461</v>
      </c>
      <c r="D2140" s="12">
        <v>46.66</v>
      </c>
      <c r="E2140" s="288">
        <v>4.84</v>
      </c>
      <c r="F2140" s="292">
        <v>225.83</v>
      </c>
      <c r="G2140" s="293"/>
    </row>
    <row r="2141" s="283" customFormat="1" customHeight="1" spans="1:7">
      <c r="A2141" s="288">
        <v>2137</v>
      </c>
      <c r="B2141" s="13" t="s">
        <v>3891</v>
      </c>
      <c r="C2141" s="66" t="s">
        <v>15461</v>
      </c>
      <c r="D2141" s="12">
        <v>24.64</v>
      </c>
      <c r="E2141" s="288">
        <v>4.84</v>
      </c>
      <c r="F2141" s="292">
        <v>119.26</v>
      </c>
      <c r="G2141" s="293"/>
    </row>
    <row r="2142" s="283" customFormat="1" customHeight="1" spans="1:7">
      <c r="A2142" s="288">
        <v>2138</v>
      </c>
      <c r="B2142" s="13" t="s">
        <v>3503</v>
      </c>
      <c r="C2142" s="66" t="s">
        <v>15461</v>
      </c>
      <c r="D2142" s="12">
        <v>37.41</v>
      </c>
      <c r="E2142" s="288">
        <v>4.84</v>
      </c>
      <c r="F2142" s="292">
        <v>181.06</v>
      </c>
      <c r="G2142" s="293"/>
    </row>
    <row r="2143" s="283" customFormat="1" customHeight="1" spans="1:7">
      <c r="A2143" s="288">
        <v>2139</v>
      </c>
      <c r="B2143" s="13" t="s">
        <v>15466</v>
      </c>
      <c r="C2143" s="66" t="s">
        <v>15461</v>
      </c>
      <c r="D2143" s="12">
        <v>22.53</v>
      </c>
      <c r="E2143" s="288">
        <v>4.84</v>
      </c>
      <c r="F2143" s="292">
        <v>109.05</v>
      </c>
      <c r="G2143" s="293"/>
    </row>
    <row r="2144" s="283" customFormat="1" customHeight="1" spans="1:7">
      <c r="A2144" s="288">
        <v>2140</v>
      </c>
      <c r="B2144" s="13" t="s">
        <v>15467</v>
      </c>
      <c r="C2144" s="66" t="s">
        <v>15461</v>
      </c>
      <c r="D2144" s="12">
        <v>54.12</v>
      </c>
      <c r="E2144" s="288">
        <v>4.84</v>
      </c>
      <c r="F2144" s="292">
        <v>261.94</v>
      </c>
      <c r="G2144" s="293"/>
    </row>
    <row r="2145" s="283" customFormat="1" customHeight="1" spans="1:7">
      <c r="A2145" s="288">
        <v>2141</v>
      </c>
      <c r="B2145" s="13" t="s">
        <v>15468</v>
      </c>
      <c r="C2145" s="66" t="s">
        <v>15461</v>
      </c>
      <c r="D2145" s="12">
        <v>15.58</v>
      </c>
      <c r="E2145" s="288">
        <v>4.84</v>
      </c>
      <c r="F2145" s="292">
        <v>75.41</v>
      </c>
      <c r="G2145" s="293"/>
    </row>
    <row r="2146" s="283" customFormat="1" customHeight="1" spans="1:7">
      <c r="A2146" s="288">
        <v>2142</v>
      </c>
      <c r="B2146" s="13" t="s">
        <v>15262</v>
      </c>
      <c r="C2146" s="66" t="s">
        <v>15461</v>
      </c>
      <c r="D2146" s="12">
        <v>19.68</v>
      </c>
      <c r="E2146" s="288">
        <v>4.84</v>
      </c>
      <c r="F2146" s="292">
        <v>95.25</v>
      </c>
      <c r="G2146" s="293"/>
    </row>
    <row r="2147" s="283" customFormat="1" customHeight="1" spans="1:7">
      <c r="A2147" s="288">
        <v>2143</v>
      </c>
      <c r="B2147" s="13" t="s">
        <v>14996</v>
      </c>
      <c r="C2147" s="66" t="s">
        <v>15461</v>
      </c>
      <c r="D2147" s="12">
        <v>24.3</v>
      </c>
      <c r="E2147" s="288">
        <v>4.84</v>
      </c>
      <c r="F2147" s="292">
        <v>117.61</v>
      </c>
      <c r="G2147" s="293"/>
    </row>
    <row r="2148" s="283" customFormat="1" customHeight="1" spans="1:7">
      <c r="A2148" s="288">
        <v>2144</v>
      </c>
      <c r="B2148" s="13" t="s">
        <v>15469</v>
      </c>
      <c r="C2148" s="66" t="s">
        <v>15461</v>
      </c>
      <c r="D2148" s="12">
        <v>18.54</v>
      </c>
      <c r="E2148" s="288">
        <v>4.84</v>
      </c>
      <c r="F2148" s="292">
        <v>89.73</v>
      </c>
      <c r="G2148" s="293"/>
    </row>
    <row r="2149" s="283" customFormat="1" customHeight="1" spans="1:7">
      <c r="A2149" s="288">
        <v>2145</v>
      </c>
      <c r="B2149" s="13" t="s">
        <v>15470</v>
      </c>
      <c r="C2149" s="66" t="s">
        <v>15461</v>
      </c>
      <c r="D2149" s="12">
        <v>20.65</v>
      </c>
      <c r="E2149" s="288">
        <v>4.84</v>
      </c>
      <c r="F2149" s="292">
        <v>99.95</v>
      </c>
      <c r="G2149" s="293"/>
    </row>
    <row r="2150" s="283" customFormat="1" customHeight="1" spans="1:7">
      <c r="A2150" s="288">
        <v>2146</v>
      </c>
      <c r="B2150" s="13" t="s">
        <v>15471</v>
      </c>
      <c r="C2150" s="66" t="s">
        <v>15461</v>
      </c>
      <c r="D2150" s="12">
        <v>39.19</v>
      </c>
      <c r="E2150" s="288">
        <v>4.84</v>
      </c>
      <c r="F2150" s="292">
        <v>189.68</v>
      </c>
      <c r="G2150" s="293"/>
    </row>
    <row r="2151" s="283" customFormat="1" customHeight="1" spans="1:7">
      <c r="A2151" s="288">
        <v>2147</v>
      </c>
      <c r="B2151" s="13" t="s">
        <v>4497</v>
      </c>
      <c r="C2151" s="66" t="s">
        <v>15461</v>
      </c>
      <c r="D2151" s="12">
        <v>26.39</v>
      </c>
      <c r="E2151" s="288">
        <v>4.84</v>
      </c>
      <c r="F2151" s="292">
        <v>127.73</v>
      </c>
      <c r="G2151" s="293"/>
    </row>
    <row r="2152" s="283" customFormat="1" customHeight="1" spans="1:7">
      <c r="A2152" s="288">
        <v>2148</v>
      </c>
      <c r="B2152" s="13" t="s">
        <v>15472</v>
      </c>
      <c r="C2152" s="66" t="s">
        <v>15461</v>
      </c>
      <c r="D2152" s="12">
        <v>0.8</v>
      </c>
      <c r="E2152" s="288">
        <v>4.84</v>
      </c>
      <c r="F2152" s="292">
        <v>3.87</v>
      </c>
      <c r="G2152" s="293"/>
    </row>
    <row r="2153" s="283" customFormat="1" customHeight="1" spans="1:7">
      <c r="A2153" s="288">
        <v>2149</v>
      </c>
      <c r="B2153" s="13" t="s">
        <v>15473</v>
      </c>
      <c r="C2153" s="66" t="s">
        <v>15461</v>
      </c>
      <c r="D2153" s="12">
        <v>24.51</v>
      </c>
      <c r="E2153" s="288">
        <v>4.84</v>
      </c>
      <c r="F2153" s="292">
        <v>118.63</v>
      </c>
      <c r="G2153" s="293"/>
    </row>
    <row r="2154" s="283" customFormat="1" customHeight="1" spans="1:7">
      <c r="A2154" s="288">
        <v>2150</v>
      </c>
      <c r="B2154" s="13" t="s">
        <v>15474</v>
      </c>
      <c r="C2154" s="66" t="s">
        <v>15461</v>
      </c>
      <c r="D2154" s="12">
        <v>21.22</v>
      </c>
      <c r="E2154" s="288">
        <v>4.84</v>
      </c>
      <c r="F2154" s="292">
        <v>102.7</v>
      </c>
      <c r="G2154" s="293"/>
    </row>
    <row r="2155" s="283" customFormat="1" customHeight="1" spans="1:7">
      <c r="A2155" s="288">
        <v>2151</v>
      </c>
      <c r="B2155" s="13" t="s">
        <v>15475</v>
      </c>
      <c r="C2155" s="66" t="s">
        <v>15461</v>
      </c>
      <c r="D2155" s="12">
        <v>13.83</v>
      </c>
      <c r="E2155" s="288">
        <v>4.84</v>
      </c>
      <c r="F2155" s="292">
        <v>66.94</v>
      </c>
      <c r="G2155" s="293"/>
    </row>
    <row r="2156" s="283" customFormat="1" customHeight="1" spans="1:7">
      <c r="A2156" s="288">
        <v>2152</v>
      </c>
      <c r="B2156" s="13" t="s">
        <v>15476</v>
      </c>
      <c r="C2156" s="66" t="s">
        <v>15461</v>
      </c>
      <c r="D2156" s="12">
        <v>5</v>
      </c>
      <c r="E2156" s="288">
        <v>4.84</v>
      </c>
      <c r="F2156" s="292">
        <v>24.2</v>
      </c>
      <c r="G2156" s="293"/>
    </row>
    <row r="2157" s="283" customFormat="1" customHeight="1" spans="1:7">
      <c r="A2157" s="288">
        <v>2153</v>
      </c>
      <c r="B2157" s="13" t="s">
        <v>3522</v>
      </c>
      <c r="C2157" s="66" t="s">
        <v>15461</v>
      </c>
      <c r="D2157" s="12">
        <v>31.84</v>
      </c>
      <c r="E2157" s="288">
        <v>4.84</v>
      </c>
      <c r="F2157" s="292">
        <v>154.11</v>
      </c>
      <c r="G2157" s="293"/>
    </row>
    <row r="2158" s="283" customFormat="1" customHeight="1" spans="1:7">
      <c r="A2158" s="288">
        <v>2154</v>
      </c>
      <c r="B2158" s="13" t="s">
        <v>15477</v>
      </c>
      <c r="C2158" s="66" t="s">
        <v>15461</v>
      </c>
      <c r="D2158" s="12">
        <v>22.31</v>
      </c>
      <c r="E2158" s="288">
        <v>4.84</v>
      </c>
      <c r="F2158" s="292">
        <v>107.98</v>
      </c>
      <c r="G2158" s="293"/>
    </row>
    <row r="2159" s="283" customFormat="1" customHeight="1" spans="1:7">
      <c r="A2159" s="288">
        <v>2155</v>
      </c>
      <c r="B2159" s="13" t="s">
        <v>15478</v>
      </c>
      <c r="C2159" s="66" t="s">
        <v>15461</v>
      </c>
      <c r="D2159" s="12">
        <v>18.9</v>
      </c>
      <c r="E2159" s="288">
        <v>4.84</v>
      </c>
      <c r="F2159" s="292">
        <v>91.48</v>
      </c>
      <c r="G2159" s="293"/>
    </row>
    <row r="2160" s="283" customFormat="1" customHeight="1" spans="1:7">
      <c r="A2160" s="288">
        <v>2156</v>
      </c>
      <c r="B2160" s="13" t="s">
        <v>3661</v>
      </c>
      <c r="C2160" s="66" t="s">
        <v>15461</v>
      </c>
      <c r="D2160" s="12">
        <v>29.54</v>
      </c>
      <c r="E2160" s="288">
        <v>4.84</v>
      </c>
      <c r="F2160" s="292">
        <v>142.97</v>
      </c>
      <c r="G2160" s="293"/>
    </row>
    <row r="2161" s="283" customFormat="1" customHeight="1" spans="1:7">
      <c r="A2161" s="288">
        <v>2157</v>
      </c>
      <c r="B2161" s="13" t="s">
        <v>15479</v>
      </c>
      <c r="C2161" s="66" t="s">
        <v>15461</v>
      </c>
      <c r="D2161" s="12">
        <v>21.78</v>
      </c>
      <c r="E2161" s="288">
        <v>4.84</v>
      </c>
      <c r="F2161" s="292">
        <v>105.42</v>
      </c>
      <c r="G2161" s="293"/>
    </row>
    <row r="2162" s="283" customFormat="1" customHeight="1" spans="1:7">
      <c r="A2162" s="288">
        <v>2158</v>
      </c>
      <c r="B2162" s="13" t="s">
        <v>8734</v>
      </c>
      <c r="C2162" s="66" t="s">
        <v>15461</v>
      </c>
      <c r="D2162" s="12">
        <v>25</v>
      </c>
      <c r="E2162" s="288">
        <v>4.84</v>
      </c>
      <c r="F2162" s="292">
        <v>121</v>
      </c>
      <c r="G2162" s="293"/>
    </row>
    <row r="2163" s="283" customFormat="1" customHeight="1" spans="1:7">
      <c r="A2163" s="288">
        <v>2159</v>
      </c>
      <c r="B2163" s="13" t="s">
        <v>15480</v>
      </c>
      <c r="C2163" s="66" t="s">
        <v>15461</v>
      </c>
      <c r="D2163" s="12">
        <v>25.2</v>
      </c>
      <c r="E2163" s="288">
        <v>4.84</v>
      </c>
      <c r="F2163" s="292">
        <v>121.97</v>
      </c>
      <c r="G2163" s="293"/>
    </row>
    <row r="2164" s="283" customFormat="1" customHeight="1" spans="1:7">
      <c r="A2164" s="288">
        <v>2160</v>
      </c>
      <c r="B2164" s="13" t="s">
        <v>14710</v>
      </c>
      <c r="C2164" s="66" t="s">
        <v>15461</v>
      </c>
      <c r="D2164" s="12">
        <v>6.93</v>
      </c>
      <c r="E2164" s="288">
        <v>4.84</v>
      </c>
      <c r="F2164" s="292">
        <v>33.54</v>
      </c>
      <c r="G2164" s="293"/>
    </row>
    <row r="2165" s="283" customFormat="1" customHeight="1" spans="1:7">
      <c r="A2165" s="288">
        <v>2161</v>
      </c>
      <c r="B2165" s="13" t="s">
        <v>3392</v>
      </c>
      <c r="C2165" s="66" t="s">
        <v>15461</v>
      </c>
      <c r="D2165" s="12">
        <v>32.18</v>
      </c>
      <c r="E2165" s="288">
        <v>4.84</v>
      </c>
      <c r="F2165" s="292">
        <v>155.75</v>
      </c>
      <c r="G2165" s="293"/>
    </row>
    <row r="2166" s="283" customFormat="1" customHeight="1" spans="1:7">
      <c r="A2166" s="288">
        <v>2162</v>
      </c>
      <c r="B2166" s="13" t="s">
        <v>15481</v>
      </c>
      <c r="C2166" s="66" t="s">
        <v>15461</v>
      </c>
      <c r="D2166" s="12">
        <v>28.86</v>
      </c>
      <c r="E2166" s="288">
        <v>4.84</v>
      </c>
      <c r="F2166" s="292">
        <v>139.68</v>
      </c>
      <c r="G2166" s="293"/>
    </row>
    <row r="2167" s="283" customFormat="1" customHeight="1" spans="1:7">
      <c r="A2167" s="288">
        <v>2163</v>
      </c>
      <c r="B2167" s="13" t="s">
        <v>15482</v>
      </c>
      <c r="C2167" s="66" t="s">
        <v>15461</v>
      </c>
      <c r="D2167" s="12">
        <v>15.57</v>
      </c>
      <c r="E2167" s="288">
        <v>4.84</v>
      </c>
      <c r="F2167" s="292">
        <v>75.36</v>
      </c>
      <c r="G2167" s="293"/>
    </row>
    <row r="2168" s="283" customFormat="1" customHeight="1" spans="1:7">
      <c r="A2168" s="288">
        <v>2164</v>
      </c>
      <c r="B2168" s="13" t="s">
        <v>15483</v>
      </c>
      <c r="C2168" s="66" t="s">
        <v>15461</v>
      </c>
      <c r="D2168" s="12">
        <v>8.39</v>
      </c>
      <c r="E2168" s="288">
        <v>4.84</v>
      </c>
      <c r="F2168" s="292">
        <v>40.61</v>
      </c>
      <c r="G2168" s="293"/>
    </row>
    <row r="2169" s="283" customFormat="1" customHeight="1" spans="1:7">
      <c r="A2169" s="288">
        <v>2165</v>
      </c>
      <c r="B2169" s="13" t="s">
        <v>15476</v>
      </c>
      <c r="C2169" s="66" t="s">
        <v>15461</v>
      </c>
      <c r="D2169" s="12">
        <v>6.73</v>
      </c>
      <c r="E2169" s="288">
        <v>4.84</v>
      </c>
      <c r="F2169" s="292">
        <v>32.57</v>
      </c>
      <c r="G2169" s="293"/>
    </row>
    <row r="2170" s="283" customFormat="1" customHeight="1" spans="1:7">
      <c r="A2170" s="288">
        <v>2166</v>
      </c>
      <c r="B2170" s="13" t="s">
        <v>15484</v>
      </c>
      <c r="C2170" s="66" t="s">
        <v>15461</v>
      </c>
      <c r="D2170" s="12">
        <v>5</v>
      </c>
      <c r="E2170" s="288">
        <v>4.84</v>
      </c>
      <c r="F2170" s="292">
        <v>24.2</v>
      </c>
      <c r="G2170" s="293"/>
    </row>
    <row r="2171" s="283" customFormat="1" customHeight="1" spans="1:7">
      <c r="A2171" s="288">
        <v>2167</v>
      </c>
      <c r="B2171" s="13" t="s">
        <v>6614</v>
      </c>
      <c r="C2171" s="66" t="s">
        <v>15461</v>
      </c>
      <c r="D2171" s="12">
        <v>1</v>
      </c>
      <c r="E2171" s="288">
        <v>4.84</v>
      </c>
      <c r="F2171" s="292">
        <v>4.84</v>
      </c>
      <c r="G2171" s="293"/>
    </row>
    <row r="2172" s="283" customFormat="1" customHeight="1" spans="1:7">
      <c r="A2172" s="288">
        <v>2168</v>
      </c>
      <c r="B2172" s="13" t="s">
        <v>15485</v>
      </c>
      <c r="C2172" s="66" t="s">
        <v>15486</v>
      </c>
      <c r="D2172" s="12">
        <v>45.36</v>
      </c>
      <c r="E2172" s="288">
        <v>4.84</v>
      </c>
      <c r="F2172" s="292">
        <v>219.54</v>
      </c>
      <c r="G2172" s="293"/>
    </row>
    <row r="2173" s="283" customFormat="1" customHeight="1" spans="1:7">
      <c r="A2173" s="288">
        <v>2169</v>
      </c>
      <c r="B2173" s="13" t="s">
        <v>4756</v>
      </c>
      <c r="C2173" s="66" t="s">
        <v>15486</v>
      </c>
      <c r="D2173" s="12">
        <v>58.8</v>
      </c>
      <c r="E2173" s="288">
        <v>4.84</v>
      </c>
      <c r="F2173" s="292">
        <v>284.59</v>
      </c>
      <c r="G2173" s="293"/>
    </row>
    <row r="2174" s="283" customFormat="1" customHeight="1" spans="1:7">
      <c r="A2174" s="288">
        <v>2170</v>
      </c>
      <c r="B2174" s="13" t="s">
        <v>15487</v>
      </c>
      <c r="C2174" s="66" t="s">
        <v>15486</v>
      </c>
      <c r="D2174" s="12">
        <v>57.5</v>
      </c>
      <c r="E2174" s="288">
        <v>4.84</v>
      </c>
      <c r="F2174" s="292">
        <v>278.3</v>
      </c>
      <c r="G2174" s="293"/>
    </row>
    <row r="2175" s="283" customFormat="1" customHeight="1" spans="1:7">
      <c r="A2175" s="288">
        <v>2171</v>
      </c>
      <c r="B2175" s="13" t="s">
        <v>4239</v>
      </c>
      <c r="C2175" s="66" t="s">
        <v>15486</v>
      </c>
      <c r="D2175" s="12">
        <v>28.09</v>
      </c>
      <c r="E2175" s="288">
        <v>4.84</v>
      </c>
      <c r="F2175" s="292">
        <v>135.96</v>
      </c>
      <c r="G2175" s="293"/>
    </row>
    <row r="2176" s="283" customFormat="1" customHeight="1" spans="1:7">
      <c r="A2176" s="288">
        <v>2172</v>
      </c>
      <c r="B2176" s="13" t="s">
        <v>15440</v>
      </c>
      <c r="C2176" s="66" t="s">
        <v>15486</v>
      </c>
      <c r="D2176" s="12">
        <v>18.78</v>
      </c>
      <c r="E2176" s="288">
        <v>4.84</v>
      </c>
      <c r="F2176" s="292">
        <v>90.9</v>
      </c>
      <c r="G2176" s="293"/>
    </row>
    <row r="2177" s="283" customFormat="1" customHeight="1" spans="1:7">
      <c r="A2177" s="288">
        <v>2173</v>
      </c>
      <c r="B2177" s="13" t="s">
        <v>15488</v>
      </c>
      <c r="C2177" s="66" t="s">
        <v>15486</v>
      </c>
      <c r="D2177" s="12">
        <v>36.22</v>
      </c>
      <c r="E2177" s="288">
        <v>4.84</v>
      </c>
      <c r="F2177" s="292">
        <v>175.3</v>
      </c>
      <c r="G2177" s="293"/>
    </row>
    <row r="2178" s="283" customFormat="1" customHeight="1" spans="1:7">
      <c r="A2178" s="288">
        <v>2174</v>
      </c>
      <c r="B2178" s="13" t="s">
        <v>15489</v>
      </c>
      <c r="C2178" s="66" t="s">
        <v>15486</v>
      </c>
      <c r="D2178" s="12">
        <v>49.62</v>
      </c>
      <c r="E2178" s="288">
        <v>4.84</v>
      </c>
      <c r="F2178" s="292">
        <v>240.16</v>
      </c>
      <c r="G2178" s="293"/>
    </row>
    <row r="2179" s="283" customFormat="1" customHeight="1" spans="1:7">
      <c r="A2179" s="288">
        <v>2175</v>
      </c>
      <c r="B2179" s="13" t="s">
        <v>15490</v>
      </c>
      <c r="C2179" s="66" t="s">
        <v>15486</v>
      </c>
      <c r="D2179" s="12">
        <v>26.63</v>
      </c>
      <c r="E2179" s="288">
        <v>4.84</v>
      </c>
      <c r="F2179" s="292">
        <v>128.89</v>
      </c>
      <c r="G2179" s="293"/>
    </row>
    <row r="2180" s="283" customFormat="1" customHeight="1" spans="1:7">
      <c r="A2180" s="288">
        <v>2176</v>
      </c>
      <c r="B2180" s="13" t="s">
        <v>3551</v>
      </c>
      <c r="C2180" s="66" t="s">
        <v>15486</v>
      </c>
      <c r="D2180" s="62">
        <v>59.15</v>
      </c>
      <c r="E2180" s="288">
        <v>4.84</v>
      </c>
      <c r="F2180" s="292">
        <v>286.29</v>
      </c>
      <c r="G2180" s="293"/>
    </row>
    <row r="2181" s="283" customFormat="1" customHeight="1" spans="1:7">
      <c r="A2181" s="288">
        <v>2177</v>
      </c>
      <c r="B2181" s="13" t="s">
        <v>6038</v>
      </c>
      <c r="C2181" s="66" t="s">
        <v>15486</v>
      </c>
      <c r="D2181" s="12">
        <v>38.77</v>
      </c>
      <c r="E2181" s="288">
        <v>4.84</v>
      </c>
      <c r="F2181" s="292">
        <v>187.65</v>
      </c>
      <c r="G2181" s="293"/>
    </row>
    <row r="2182" s="283" customFormat="1" customHeight="1" spans="1:7">
      <c r="A2182" s="288">
        <v>2178</v>
      </c>
      <c r="B2182" s="13" t="s">
        <v>15169</v>
      </c>
      <c r="C2182" s="66" t="s">
        <v>15486</v>
      </c>
      <c r="D2182" s="12">
        <v>39.02</v>
      </c>
      <c r="E2182" s="288">
        <v>4.84</v>
      </c>
      <c r="F2182" s="292">
        <v>188.86</v>
      </c>
      <c r="G2182" s="293"/>
    </row>
    <row r="2183" s="283" customFormat="1" customHeight="1" spans="1:7">
      <c r="A2183" s="288">
        <v>2179</v>
      </c>
      <c r="B2183" s="13" t="s">
        <v>6036</v>
      </c>
      <c r="C2183" s="66" t="s">
        <v>15486</v>
      </c>
      <c r="D2183" s="12">
        <v>27.77</v>
      </c>
      <c r="E2183" s="288">
        <v>4.84</v>
      </c>
      <c r="F2183" s="292">
        <v>134.41</v>
      </c>
      <c r="G2183" s="293"/>
    </row>
    <row r="2184" s="283" customFormat="1" customHeight="1" spans="1:7">
      <c r="A2184" s="288">
        <v>2180</v>
      </c>
      <c r="B2184" s="13" t="s">
        <v>15491</v>
      </c>
      <c r="C2184" s="66" t="s">
        <v>15486</v>
      </c>
      <c r="D2184" s="12">
        <v>21.14</v>
      </c>
      <c r="E2184" s="288">
        <v>4.84</v>
      </c>
      <c r="F2184" s="292">
        <v>102.32</v>
      </c>
      <c r="G2184" s="293"/>
    </row>
    <row r="2185" s="283" customFormat="1" customHeight="1" spans="1:7">
      <c r="A2185" s="288">
        <v>2181</v>
      </c>
      <c r="B2185" s="13" t="s">
        <v>15492</v>
      </c>
      <c r="C2185" s="66" t="s">
        <v>15486</v>
      </c>
      <c r="D2185" s="62">
        <v>58.22</v>
      </c>
      <c r="E2185" s="288">
        <v>4.84</v>
      </c>
      <c r="F2185" s="292">
        <v>281.78</v>
      </c>
      <c r="G2185" s="293"/>
    </row>
    <row r="2186" s="283" customFormat="1" customHeight="1" spans="1:7">
      <c r="A2186" s="288">
        <v>2182</v>
      </c>
      <c r="B2186" s="13" t="s">
        <v>15493</v>
      </c>
      <c r="C2186" s="66" t="s">
        <v>15486</v>
      </c>
      <c r="D2186" s="12">
        <v>30.79</v>
      </c>
      <c r="E2186" s="288">
        <v>4.84</v>
      </c>
      <c r="F2186" s="292">
        <v>149.02</v>
      </c>
      <c r="G2186" s="293"/>
    </row>
    <row r="2187" s="283" customFormat="1" customHeight="1" spans="1:7">
      <c r="A2187" s="288">
        <v>2183</v>
      </c>
      <c r="B2187" s="13" t="s">
        <v>15494</v>
      </c>
      <c r="C2187" s="66" t="s">
        <v>15486</v>
      </c>
      <c r="D2187" s="12">
        <v>48.62</v>
      </c>
      <c r="E2187" s="288">
        <v>4.84</v>
      </c>
      <c r="F2187" s="292">
        <v>235.32</v>
      </c>
      <c r="G2187" s="293"/>
    </row>
    <row r="2188" s="283" customFormat="1" customHeight="1" spans="1:7">
      <c r="A2188" s="288">
        <v>2184</v>
      </c>
      <c r="B2188" s="13" t="s">
        <v>3382</v>
      </c>
      <c r="C2188" s="66" t="s">
        <v>15486</v>
      </c>
      <c r="D2188" s="12">
        <v>27.07</v>
      </c>
      <c r="E2188" s="288">
        <v>4.84</v>
      </c>
      <c r="F2188" s="292">
        <v>131.02</v>
      </c>
      <c r="G2188" s="293"/>
    </row>
    <row r="2189" s="283" customFormat="1" customHeight="1" spans="1:7">
      <c r="A2189" s="288">
        <v>2185</v>
      </c>
      <c r="B2189" s="13" t="s">
        <v>15495</v>
      </c>
      <c r="C2189" s="66" t="s">
        <v>15486</v>
      </c>
      <c r="D2189" s="12">
        <v>23.16</v>
      </c>
      <c r="E2189" s="288">
        <v>4.84</v>
      </c>
      <c r="F2189" s="292">
        <v>112.09</v>
      </c>
      <c r="G2189" s="293"/>
    </row>
    <row r="2190" s="283" customFormat="1" customHeight="1" spans="1:7">
      <c r="A2190" s="288">
        <v>2186</v>
      </c>
      <c r="B2190" s="13" t="s">
        <v>15496</v>
      </c>
      <c r="C2190" s="66" t="s">
        <v>15486</v>
      </c>
      <c r="D2190" s="12">
        <v>18.1</v>
      </c>
      <c r="E2190" s="288">
        <v>4.84</v>
      </c>
      <c r="F2190" s="292">
        <v>87.6</v>
      </c>
      <c r="G2190" s="293"/>
    </row>
    <row r="2191" s="283" customFormat="1" customHeight="1" spans="1:7">
      <c r="A2191" s="288">
        <v>2187</v>
      </c>
      <c r="B2191" s="347" t="s">
        <v>15497</v>
      </c>
      <c r="C2191" s="66" t="s">
        <v>15486</v>
      </c>
      <c r="D2191" s="12">
        <v>26.39</v>
      </c>
      <c r="E2191" s="288">
        <v>4.84</v>
      </c>
      <c r="F2191" s="292">
        <v>127.73</v>
      </c>
      <c r="G2191" s="293"/>
    </row>
    <row r="2192" s="283" customFormat="1" customHeight="1" spans="1:7">
      <c r="A2192" s="288">
        <v>2188</v>
      </c>
      <c r="B2192" s="13" t="s">
        <v>15498</v>
      </c>
      <c r="C2192" s="66" t="s">
        <v>15486</v>
      </c>
      <c r="D2192" s="12">
        <v>6.9</v>
      </c>
      <c r="E2192" s="288">
        <v>4.84</v>
      </c>
      <c r="F2192" s="292">
        <v>33.4</v>
      </c>
      <c r="G2192" s="293"/>
    </row>
    <row r="2193" s="283" customFormat="1" customHeight="1" spans="1:7">
      <c r="A2193" s="288">
        <v>2189</v>
      </c>
      <c r="B2193" s="13" t="s">
        <v>3973</v>
      </c>
      <c r="C2193" s="66" t="s">
        <v>15486</v>
      </c>
      <c r="D2193" s="12">
        <v>34.38</v>
      </c>
      <c r="E2193" s="288">
        <v>4.84</v>
      </c>
      <c r="F2193" s="292">
        <v>166.4</v>
      </c>
      <c r="G2193" s="293"/>
    </row>
    <row r="2194" s="283" customFormat="1" customHeight="1" spans="1:7">
      <c r="A2194" s="288">
        <v>2190</v>
      </c>
      <c r="B2194" s="13" t="s">
        <v>15499</v>
      </c>
      <c r="C2194" s="66" t="s">
        <v>15486</v>
      </c>
      <c r="D2194" s="12">
        <v>38.74</v>
      </c>
      <c r="E2194" s="288">
        <v>4.84</v>
      </c>
      <c r="F2194" s="292">
        <v>187.5</v>
      </c>
      <c r="G2194" s="293"/>
    </row>
    <row r="2195" s="283" customFormat="1" customHeight="1" spans="1:7">
      <c r="A2195" s="288">
        <v>2191</v>
      </c>
      <c r="B2195" s="13" t="s">
        <v>5356</v>
      </c>
      <c r="C2195" s="66" t="s">
        <v>15486</v>
      </c>
      <c r="D2195" s="12">
        <v>38.62</v>
      </c>
      <c r="E2195" s="288">
        <v>4.84</v>
      </c>
      <c r="F2195" s="292">
        <v>186.92</v>
      </c>
      <c r="G2195" s="293"/>
    </row>
    <row r="2196" s="283" customFormat="1" customHeight="1" spans="1:7">
      <c r="A2196" s="288">
        <v>2192</v>
      </c>
      <c r="B2196" s="13" t="s">
        <v>15500</v>
      </c>
      <c r="C2196" s="66" t="s">
        <v>15486</v>
      </c>
      <c r="D2196" s="12">
        <v>34.02</v>
      </c>
      <c r="E2196" s="288">
        <v>4.84</v>
      </c>
      <c r="F2196" s="292">
        <v>164.66</v>
      </c>
      <c r="G2196" s="293"/>
    </row>
    <row r="2197" s="283" customFormat="1" customHeight="1" spans="1:7">
      <c r="A2197" s="288">
        <v>2193</v>
      </c>
      <c r="B2197" s="13" t="s">
        <v>5084</v>
      </c>
      <c r="C2197" s="66" t="s">
        <v>15486</v>
      </c>
      <c r="D2197" s="12">
        <v>55.71</v>
      </c>
      <c r="E2197" s="288">
        <v>4.84</v>
      </c>
      <c r="F2197" s="292">
        <v>269.64</v>
      </c>
      <c r="G2197" s="293"/>
    </row>
    <row r="2198" s="283" customFormat="1" customHeight="1" spans="1:7">
      <c r="A2198" s="288">
        <v>2194</v>
      </c>
      <c r="B2198" s="13" t="s">
        <v>15501</v>
      </c>
      <c r="C2198" s="66" t="s">
        <v>15486</v>
      </c>
      <c r="D2198" s="12">
        <v>25.16</v>
      </c>
      <c r="E2198" s="288">
        <v>4.84</v>
      </c>
      <c r="F2198" s="292">
        <v>121.77</v>
      </c>
      <c r="G2198" s="293"/>
    </row>
    <row r="2199" s="283" customFormat="1" customHeight="1" spans="1:7">
      <c r="A2199" s="288">
        <v>2195</v>
      </c>
      <c r="B2199" s="13" t="s">
        <v>4238</v>
      </c>
      <c r="C2199" s="66" t="s">
        <v>15486</v>
      </c>
      <c r="D2199" s="12">
        <v>30.01</v>
      </c>
      <c r="E2199" s="288">
        <v>4.84</v>
      </c>
      <c r="F2199" s="292">
        <v>145.25</v>
      </c>
      <c r="G2199" s="293"/>
    </row>
    <row r="2200" s="283" customFormat="1" customHeight="1" spans="1:7">
      <c r="A2200" s="288">
        <v>2196</v>
      </c>
      <c r="B2200" s="13" t="s">
        <v>15502</v>
      </c>
      <c r="C2200" s="66" t="s">
        <v>15486</v>
      </c>
      <c r="D2200" s="12">
        <v>16.55</v>
      </c>
      <c r="E2200" s="288">
        <v>4.84</v>
      </c>
      <c r="F2200" s="292">
        <v>80.1</v>
      </c>
      <c r="G2200" s="293"/>
    </row>
    <row r="2201" s="283" customFormat="1" customHeight="1" spans="1:7">
      <c r="A2201" s="288">
        <v>2197</v>
      </c>
      <c r="B2201" s="13" t="s">
        <v>3565</v>
      </c>
      <c r="C2201" s="66" t="s">
        <v>15486</v>
      </c>
      <c r="D2201" s="12">
        <v>77.58</v>
      </c>
      <c r="E2201" s="288">
        <v>4.84</v>
      </c>
      <c r="F2201" s="292">
        <v>375.49</v>
      </c>
      <c r="G2201" s="293"/>
    </row>
    <row r="2202" s="283" customFormat="1" customHeight="1" spans="1:7">
      <c r="A2202" s="288">
        <v>2198</v>
      </c>
      <c r="B2202" s="13" t="s">
        <v>14928</v>
      </c>
      <c r="C2202" s="66" t="s">
        <v>15486</v>
      </c>
      <c r="D2202" s="12">
        <v>23.77</v>
      </c>
      <c r="E2202" s="288">
        <v>4.84</v>
      </c>
      <c r="F2202" s="292">
        <v>115.05</v>
      </c>
      <c r="G2202" s="293"/>
    </row>
    <row r="2203" s="283" customFormat="1" customHeight="1" spans="1:7">
      <c r="A2203" s="288">
        <v>2199</v>
      </c>
      <c r="B2203" s="13" t="s">
        <v>15503</v>
      </c>
      <c r="C2203" s="66" t="s">
        <v>15486</v>
      </c>
      <c r="D2203" s="12">
        <v>85.78</v>
      </c>
      <c r="E2203" s="288">
        <v>4.84</v>
      </c>
      <c r="F2203" s="292">
        <v>415.18</v>
      </c>
      <c r="G2203" s="293"/>
    </row>
    <row r="2204" s="283" customFormat="1" customHeight="1" spans="1:7">
      <c r="A2204" s="288">
        <v>2200</v>
      </c>
      <c r="B2204" s="13" t="s">
        <v>15504</v>
      </c>
      <c r="C2204" s="66" t="s">
        <v>15486</v>
      </c>
      <c r="D2204" s="12">
        <v>63.65</v>
      </c>
      <c r="E2204" s="288">
        <v>4.84</v>
      </c>
      <c r="F2204" s="292">
        <v>308.07</v>
      </c>
      <c r="G2204" s="293"/>
    </row>
    <row r="2205" s="283" customFormat="1" customHeight="1" spans="1:7">
      <c r="A2205" s="288">
        <v>2201</v>
      </c>
      <c r="B2205" s="13" t="s">
        <v>15505</v>
      </c>
      <c r="C2205" s="66" t="s">
        <v>15486</v>
      </c>
      <c r="D2205" s="12">
        <v>21.41</v>
      </c>
      <c r="E2205" s="288">
        <v>4.84</v>
      </c>
      <c r="F2205" s="292">
        <v>103.62</v>
      </c>
      <c r="G2205" s="293"/>
    </row>
    <row r="2206" s="283" customFormat="1" customHeight="1" spans="1:7">
      <c r="A2206" s="288">
        <v>2202</v>
      </c>
      <c r="B2206" s="13" t="s">
        <v>3727</v>
      </c>
      <c r="C2206" s="66" t="s">
        <v>15486</v>
      </c>
      <c r="D2206" s="12">
        <v>24.86</v>
      </c>
      <c r="E2206" s="288">
        <v>4.84</v>
      </c>
      <c r="F2206" s="292">
        <v>120.32</v>
      </c>
      <c r="G2206" s="293"/>
    </row>
    <row r="2207" s="283" customFormat="1" customHeight="1" spans="1:7">
      <c r="A2207" s="288">
        <v>2203</v>
      </c>
      <c r="B2207" s="13" t="s">
        <v>15506</v>
      </c>
      <c r="C2207" s="66" t="s">
        <v>15486</v>
      </c>
      <c r="D2207" s="12">
        <v>48</v>
      </c>
      <c r="E2207" s="288">
        <v>4.84</v>
      </c>
      <c r="F2207" s="292">
        <v>232.32</v>
      </c>
      <c r="G2207" s="293"/>
    </row>
    <row r="2208" s="283" customFormat="1" customHeight="1" spans="1:7">
      <c r="A2208" s="288">
        <v>2204</v>
      </c>
      <c r="B2208" s="13" t="s">
        <v>15507</v>
      </c>
      <c r="C2208" s="66" t="s">
        <v>15486</v>
      </c>
      <c r="D2208" s="12">
        <v>9.41</v>
      </c>
      <c r="E2208" s="288">
        <v>4.84</v>
      </c>
      <c r="F2208" s="292">
        <v>45.54</v>
      </c>
      <c r="G2208" s="293"/>
    </row>
    <row r="2209" s="283" customFormat="1" customHeight="1" spans="1:7">
      <c r="A2209" s="288">
        <v>2205</v>
      </c>
      <c r="B2209" s="13" t="s">
        <v>8076</v>
      </c>
      <c r="C2209" s="66" t="s">
        <v>15486</v>
      </c>
      <c r="D2209" s="12">
        <v>16.7</v>
      </c>
      <c r="E2209" s="288">
        <v>4.84</v>
      </c>
      <c r="F2209" s="292">
        <v>80.83</v>
      </c>
      <c r="G2209" s="293"/>
    </row>
    <row r="2210" s="283" customFormat="1" customHeight="1" spans="1:7">
      <c r="A2210" s="288">
        <v>2206</v>
      </c>
      <c r="B2210" s="13" t="s">
        <v>5007</v>
      </c>
      <c r="C2210" s="12" t="s">
        <v>15508</v>
      </c>
      <c r="D2210" s="12">
        <v>29.38</v>
      </c>
      <c r="E2210" s="288">
        <v>4.84</v>
      </c>
      <c r="F2210" s="292">
        <v>142.2</v>
      </c>
      <c r="G2210" s="293"/>
    </row>
    <row r="2211" s="283" customFormat="1" customHeight="1" spans="1:7">
      <c r="A2211" s="288">
        <v>2207</v>
      </c>
      <c r="B2211" s="133" t="s">
        <v>15509</v>
      </c>
      <c r="C2211" s="134" t="s">
        <v>15510</v>
      </c>
      <c r="D2211" s="12">
        <v>18.88</v>
      </c>
      <c r="E2211" s="288">
        <v>4.84</v>
      </c>
      <c r="F2211" s="292">
        <v>91.38</v>
      </c>
      <c r="G2211" s="293"/>
    </row>
    <row r="2212" s="283" customFormat="1" customHeight="1" spans="1:7">
      <c r="A2212" s="288">
        <v>2208</v>
      </c>
      <c r="B2212" s="133" t="s">
        <v>15511</v>
      </c>
      <c r="C2212" s="134" t="s">
        <v>15510</v>
      </c>
      <c r="D2212" s="12">
        <v>18.79</v>
      </c>
      <c r="E2212" s="288">
        <v>4.84</v>
      </c>
      <c r="F2212" s="292">
        <v>90.94</v>
      </c>
      <c r="G2212" s="293"/>
    </row>
    <row r="2213" s="283" customFormat="1" customHeight="1" spans="1:7">
      <c r="A2213" s="288">
        <v>2209</v>
      </c>
      <c r="B2213" s="133" t="s">
        <v>10394</v>
      </c>
      <c r="C2213" s="134" t="s">
        <v>15510</v>
      </c>
      <c r="D2213" s="12">
        <v>45.03</v>
      </c>
      <c r="E2213" s="288">
        <v>4.84</v>
      </c>
      <c r="F2213" s="292">
        <v>217.95</v>
      </c>
      <c r="G2213" s="293"/>
    </row>
    <row r="2214" s="283" customFormat="1" customHeight="1" spans="1:7">
      <c r="A2214" s="288">
        <v>2210</v>
      </c>
      <c r="B2214" s="133" t="s">
        <v>15512</v>
      </c>
      <c r="C2214" s="134" t="s">
        <v>15510</v>
      </c>
      <c r="D2214" s="12">
        <v>13.21</v>
      </c>
      <c r="E2214" s="288">
        <v>4.84</v>
      </c>
      <c r="F2214" s="292">
        <v>63.94</v>
      </c>
      <c r="G2214" s="293"/>
    </row>
    <row r="2215" s="283" customFormat="1" customHeight="1" spans="1:7">
      <c r="A2215" s="288">
        <v>2211</v>
      </c>
      <c r="B2215" s="133" t="s">
        <v>15513</v>
      </c>
      <c r="C2215" s="134" t="s">
        <v>15510</v>
      </c>
      <c r="D2215" s="12">
        <v>4.37</v>
      </c>
      <c r="E2215" s="288">
        <v>4.84</v>
      </c>
      <c r="F2215" s="292">
        <v>21.15</v>
      </c>
      <c r="G2215" s="293"/>
    </row>
    <row r="2216" s="283" customFormat="1" customHeight="1" spans="1:7">
      <c r="A2216" s="288">
        <v>2212</v>
      </c>
      <c r="B2216" s="133" t="s">
        <v>15514</v>
      </c>
      <c r="C2216" s="134" t="s">
        <v>15510</v>
      </c>
      <c r="D2216" s="12">
        <v>23.99</v>
      </c>
      <c r="E2216" s="288">
        <v>4.84</v>
      </c>
      <c r="F2216" s="292">
        <v>116.11</v>
      </c>
      <c r="G2216" s="293"/>
    </row>
    <row r="2217" s="283" customFormat="1" customHeight="1" spans="1:7">
      <c r="A2217" s="288">
        <v>2213</v>
      </c>
      <c r="B2217" s="133" t="s">
        <v>15515</v>
      </c>
      <c r="C2217" s="134" t="s">
        <v>15510</v>
      </c>
      <c r="D2217" s="12">
        <v>18.89</v>
      </c>
      <c r="E2217" s="288">
        <v>4.84</v>
      </c>
      <c r="F2217" s="292">
        <v>91.43</v>
      </c>
      <c r="G2217" s="293"/>
    </row>
    <row r="2218" s="283" customFormat="1" customHeight="1" spans="1:7">
      <c r="A2218" s="288">
        <v>2214</v>
      </c>
      <c r="B2218" s="133" t="s">
        <v>15516</v>
      </c>
      <c r="C2218" s="134" t="s">
        <v>15510</v>
      </c>
      <c r="D2218" s="12">
        <v>9.67</v>
      </c>
      <c r="E2218" s="288">
        <v>4.84</v>
      </c>
      <c r="F2218" s="292">
        <v>46.8</v>
      </c>
      <c r="G2218" s="293"/>
    </row>
    <row r="2219" s="283" customFormat="1" customHeight="1" spans="1:7">
      <c r="A2219" s="288">
        <v>2215</v>
      </c>
      <c r="B2219" s="133" t="s">
        <v>15517</v>
      </c>
      <c r="C2219" s="134" t="s">
        <v>15510</v>
      </c>
      <c r="D2219" s="12">
        <v>15.07</v>
      </c>
      <c r="E2219" s="288">
        <v>4.84</v>
      </c>
      <c r="F2219" s="292">
        <v>72.94</v>
      </c>
      <c r="G2219" s="293"/>
    </row>
    <row r="2220" s="283" customFormat="1" customHeight="1" spans="1:7">
      <c r="A2220" s="288">
        <v>2216</v>
      </c>
      <c r="B2220" s="133" t="s">
        <v>15518</v>
      </c>
      <c r="C2220" s="134" t="s">
        <v>15510</v>
      </c>
      <c r="D2220" s="12">
        <v>20.67</v>
      </c>
      <c r="E2220" s="288">
        <v>4.84</v>
      </c>
      <c r="F2220" s="292">
        <v>100.04</v>
      </c>
      <c r="G2220" s="293"/>
    </row>
    <row r="2221" s="283" customFormat="1" customHeight="1" spans="1:7">
      <c r="A2221" s="288">
        <v>2217</v>
      </c>
      <c r="B2221" s="133" t="s">
        <v>15519</v>
      </c>
      <c r="C2221" s="134" t="s">
        <v>15510</v>
      </c>
      <c r="D2221" s="12">
        <v>61.8</v>
      </c>
      <c r="E2221" s="288">
        <v>4.84</v>
      </c>
      <c r="F2221" s="292">
        <v>299.11</v>
      </c>
      <c r="G2221" s="293"/>
    </row>
    <row r="2222" s="283" customFormat="1" customHeight="1" spans="1:7">
      <c r="A2222" s="288">
        <v>2218</v>
      </c>
      <c r="B2222" s="133" t="s">
        <v>1127</v>
      </c>
      <c r="C2222" s="134" t="s">
        <v>15510</v>
      </c>
      <c r="D2222" s="12">
        <v>17.33</v>
      </c>
      <c r="E2222" s="288">
        <v>4.84</v>
      </c>
      <c r="F2222" s="292">
        <v>83.88</v>
      </c>
      <c r="G2222" s="293"/>
    </row>
    <row r="2223" s="283" customFormat="1" customHeight="1" spans="1:7">
      <c r="A2223" s="288">
        <v>2219</v>
      </c>
      <c r="B2223" s="133" t="s">
        <v>15520</v>
      </c>
      <c r="C2223" s="134" t="s">
        <v>15510</v>
      </c>
      <c r="D2223" s="12">
        <v>21.16</v>
      </c>
      <c r="E2223" s="288">
        <v>4.84</v>
      </c>
      <c r="F2223" s="292">
        <v>102.41</v>
      </c>
      <c r="G2223" s="293"/>
    </row>
    <row r="2224" s="283" customFormat="1" customHeight="1" spans="1:7">
      <c r="A2224" s="288">
        <v>2220</v>
      </c>
      <c r="B2224" s="133" t="s">
        <v>646</v>
      </c>
      <c r="C2224" s="134" t="s">
        <v>15510</v>
      </c>
      <c r="D2224" s="12">
        <v>11.7</v>
      </c>
      <c r="E2224" s="288">
        <v>4.84</v>
      </c>
      <c r="F2224" s="292">
        <v>56.63</v>
      </c>
      <c r="G2224" s="293"/>
    </row>
    <row r="2225" s="283" customFormat="1" customHeight="1" spans="1:7">
      <c r="A2225" s="288">
        <v>2221</v>
      </c>
      <c r="B2225" s="133" t="s">
        <v>15521</v>
      </c>
      <c r="C2225" s="134" t="s">
        <v>15510</v>
      </c>
      <c r="D2225" s="12">
        <v>50.86</v>
      </c>
      <c r="E2225" s="288">
        <v>4.84</v>
      </c>
      <c r="F2225" s="292">
        <v>246.16</v>
      </c>
      <c r="G2225" s="293"/>
    </row>
    <row r="2226" s="283" customFormat="1" customHeight="1" spans="1:7">
      <c r="A2226" s="288">
        <v>2222</v>
      </c>
      <c r="B2226" s="133" t="s">
        <v>15522</v>
      </c>
      <c r="C2226" s="134" t="s">
        <v>15510</v>
      </c>
      <c r="D2226" s="12">
        <v>18.55</v>
      </c>
      <c r="E2226" s="288">
        <v>4.84</v>
      </c>
      <c r="F2226" s="292">
        <v>89.78</v>
      </c>
      <c r="G2226" s="293"/>
    </row>
    <row r="2227" s="283" customFormat="1" customHeight="1" spans="1:7">
      <c r="A2227" s="288">
        <v>2223</v>
      </c>
      <c r="B2227" s="133" t="s">
        <v>15523</v>
      </c>
      <c r="C2227" s="134" t="s">
        <v>15510</v>
      </c>
      <c r="D2227" s="12">
        <v>15.69</v>
      </c>
      <c r="E2227" s="288">
        <v>4.84</v>
      </c>
      <c r="F2227" s="292">
        <v>75.94</v>
      </c>
      <c r="G2227" s="293"/>
    </row>
    <row r="2228" s="283" customFormat="1" customHeight="1" spans="1:7">
      <c r="A2228" s="288">
        <v>2224</v>
      </c>
      <c r="B2228" s="133" t="s">
        <v>15524</v>
      </c>
      <c r="C2228" s="134" t="s">
        <v>15510</v>
      </c>
      <c r="D2228" s="12">
        <v>16.32</v>
      </c>
      <c r="E2228" s="288">
        <v>4.84</v>
      </c>
      <c r="F2228" s="292">
        <v>78.99</v>
      </c>
      <c r="G2228" s="293"/>
    </row>
    <row r="2229" s="283" customFormat="1" customHeight="1" spans="1:7">
      <c r="A2229" s="288">
        <v>2225</v>
      </c>
      <c r="B2229" s="133" t="s">
        <v>15525</v>
      </c>
      <c r="C2229" s="134" t="s">
        <v>15510</v>
      </c>
      <c r="D2229" s="12">
        <v>84.81</v>
      </c>
      <c r="E2229" s="288">
        <v>4.84</v>
      </c>
      <c r="F2229" s="292">
        <v>410.48</v>
      </c>
      <c r="G2229" s="293"/>
    </row>
    <row r="2230" s="283" customFormat="1" customHeight="1" spans="1:7">
      <c r="A2230" s="288">
        <v>2226</v>
      </c>
      <c r="B2230" s="133" t="s">
        <v>15526</v>
      </c>
      <c r="C2230" s="134" t="s">
        <v>15510</v>
      </c>
      <c r="D2230" s="12">
        <v>23.86</v>
      </c>
      <c r="E2230" s="288">
        <v>4.84</v>
      </c>
      <c r="F2230" s="292">
        <v>115.48</v>
      </c>
      <c r="G2230" s="293"/>
    </row>
    <row r="2231" s="283" customFormat="1" customHeight="1" spans="1:7">
      <c r="A2231" s="288">
        <v>2227</v>
      </c>
      <c r="B2231" s="133" t="s">
        <v>15527</v>
      </c>
      <c r="C2231" s="134" t="s">
        <v>15510</v>
      </c>
      <c r="D2231" s="12">
        <v>11.45</v>
      </c>
      <c r="E2231" s="288">
        <v>4.84</v>
      </c>
      <c r="F2231" s="292">
        <v>55.42</v>
      </c>
      <c r="G2231" s="293"/>
    </row>
    <row r="2232" s="283" customFormat="1" customHeight="1" spans="1:7">
      <c r="A2232" s="288">
        <v>2228</v>
      </c>
      <c r="B2232" s="133" t="s">
        <v>15528</v>
      </c>
      <c r="C2232" s="134" t="s">
        <v>15510</v>
      </c>
      <c r="D2232" s="12">
        <v>24.4</v>
      </c>
      <c r="E2232" s="288">
        <v>4.84</v>
      </c>
      <c r="F2232" s="292">
        <v>118.1</v>
      </c>
      <c r="G2232" s="293"/>
    </row>
    <row r="2233" s="283" customFormat="1" customHeight="1" spans="1:7">
      <c r="A2233" s="288">
        <v>2229</v>
      </c>
      <c r="B2233" s="133" t="s">
        <v>15529</v>
      </c>
      <c r="C2233" s="134" t="s">
        <v>15510</v>
      </c>
      <c r="D2233" s="12">
        <v>19.93</v>
      </c>
      <c r="E2233" s="288">
        <v>4.84</v>
      </c>
      <c r="F2233" s="292">
        <v>96.46</v>
      </c>
      <c r="G2233" s="293"/>
    </row>
    <row r="2234" s="283" customFormat="1" customHeight="1" spans="1:7">
      <c r="A2234" s="288">
        <v>2230</v>
      </c>
      <c r="B2234" s="133" t="s">
        <v>15530</v>
      </c>
      <c r="C2234" s="134" t="s">
        <v>15510</v>
      </c>
      <c r="D2234" s="12">
        <v>68.29</v>
      </c>
      <c r="E2234" s="288">
        <v>4.84</v>
      </c>
      <c r="F2234" s="292">
        <v>330.52</v>
      </c>
      <c r="G2234" s="293"/>
    </row>
    <row r="2235" s="283" customFormat="1" customHeight="1" spans="1:7">
      <c r="A2235" s="288">
        <v>2231</v>
      </c>
      <c r="B2235" s="133" t="s">
        <v>15531</v>
      </c>
      <c r="C2235" s="134" t="s">
        <v>15510</v>
      </c>
      <c r="D2235" s="12">
        <v>22.46</v>
      </c>
      <c r="E2235" s="288">
        <v>4.84</v>
      </c>
      <c r="F2235" s="292">
        <v>108.71</v>
      </c>
      <c r="G2235" s="293"/>
    </row>
    <row r="2236" s="283" customFormat="1" customHeight="1" spans="1:7">
      <c r="A2236" s="288">
        <v>2232</v>
      </c>
      <c r="B2236" s="133" t="s">
        <v>15532</v>
      </c>
      <c r="C2236" s="134" t="s">
        <v>15510</v>
      </c>
      <c r="D2236" s="12">
        <v>13.75</v>
      </c>
      <c r="E2236" s="288">
        <v>4.84</v>
      </c>
      <c r="F2236" s="292">
        <v>66.55</v>
      </c>
      <c r="G2236" s="293"/>
    </row>
    <row r="2237" s="283" customFormat="1" customHeight="1" spans="1:7">
      <c r="A2237" s="288">
        <v>2233</v>
      </c>
      <c r="B2237" s="133" t="s">
        <v>15533</v>
      </c>
      <c r="C2237" s="134" t="s">
        <v>15510</v>
      </c>
      <c r="D2237" s="12">
        <v>14.43</v>
      </c>
      <c r="E2237" s="288">
        <v>4.84</v>
      </c>
      <c r="F2237" s="292">
        <v>69.84</v>
      </c>
      <c r="G2237" s="293"/>
    </row>
    <row r="2238" s="283" customFormat="1" customHeight="1" spans="1:7">
      <c r="A2238" s="288">
        <v>2234</v>
      </c>
      <c r="B2238" s="133" t="s">
        <v>15534</v>
      </c>
      <c r="C2238" s="134" t="s">
        <v>15510</v>
      </c>
      <c r="D2238" s="12">
        <v>6.02</v>
      </c>
      <c r="E2238" s="288">
        <v>4.84</v>
      </c>
      <c r="F2238" s="292">
        <v>29.14</v>
      </c>
      <c r="G2238" s="293"/>
    </row>
    <row r="2239" s="283" customFormat="1" customHeight="1" spans="1:7">
      <c r="A2239" s="288">
        <v>2235</v>
      </c>
      <c r="B2239" s="133" t="s">
        <v>15535</v>
      </c>
      <c r="C2239" s="134" t="s">
        <v>15510</v>
      </c>
      <c r="D2239" s="12">
        <v>29.3</v>
      </c>
      <c r="E2239" s="288">
        <v>4.84</v>
      </c>
      <c r="F2239" s="292">
        <v>141.81</v>
      </c>
      <c r="G2239" s="293"/>
    </row>
    <row r="2240" s="283" customFormat="1" customHeight="1" spans="1:7">
      <c r="A2240" s="288">
        <v>2236</v>
      </c>
      <c r="B2240" s="133" t="s">
        <v>15536</v>
      </c>
      <c r="C2240" s="134" t="s">
        <v>15510</v>
      </c>
      <c r="D2240" s="12">
        <v>7.28</v>
      </c>
      <c r="E2240" s="288">
        <v>4.84</v>
      </c>
      <c r="F2240" s="292">
        <v>35.24</v>
      </c>
      <c r="G2240" s="293"/>
    </row>
    <row r="2241" s="283" customFormat="1" customHeight="1" spans="1:7">
      <c r="A2241" s="288">
        <v>2237</v>
      </c>
      <c r="B2241" s="133" t="s">
        <v>15537</v>
      </c>
      <c r="C2241" s="134" t="s">
        <v>15510</v>
      </c>
      <c r="D2241" s="12">
        <v>45.68</v>
      </c>
      <c r="E2241" s="288">
        <v>4.84</v>
      </c>
      <c r="F2241" s="292">
        <v>221.09</v>
      </c>
      <c r="G2241" s="293"/>
    </row>
    <row r="2242" s="283" customFormat="1" customHeight="1" spans="1:7">
      <c r="A2242" s="288">
        <v>2238</v>
      </c>
      <c r="B2242" s="133" t="s">
        <v>15538</v>
      </c>
      <c r="C2242" s="134" t="s">
        <v>15510</v>
      </c>
      <c r="D2242" s="12">
        <v>18.19</v>
      </c>
      <c r="E2242" s="288">
        <v>4.84</v>
      </c>
      <c r="F2242" s="292">
        <v>88.04</v>
      </c>
      <c r="G2242" s="293"/>
    </row>
    <row r="2243" s="283" customFormat="1" customHeight="1" spans="1:7">
      <c r="A2243" s="288">
        <v>2239</v>
      </c>
      <c r="B2243" s="133" t="s">
        <v>15539</v>
      </c>
      <c r="C2243" s="134" t="s">
        <v>15510</v>
      </c>
      <c r="D2243" s="12">
        <v>20.34</v>
      </c>
      <c r="E2243" s="288">
        <v>4.84</v>
      </c>
      <c r="F2243" s="292">
        <v>98.45</v>
      </c>
      <c r="G2243" s="293"/>
    </row>
    <row r="2244" s="283" customFormat="1" customHeight="1" spans="1:7">
      <c r="A2244" s="288">
        <v>2240</v>
      </c>
      <c r="B2244" s="133" t="s">
        <v>15540</v>
      </c>
      <c r="C2244" s="134" t="s">
        <v>15510</v>
      </c>
      <c r="D2244" s="12">
        <v>64.15</v>
      </c>
      <c r="E2244" s="288">
        <v>4.84</v>
      </c>
      <c r="F2244" s="292">
        <v>310.49</v>
      </c>
      <c r="G2244" s="293"/>
    </row>
    <row r="2245" s="283" customFormat="1" customHeight="1" spans="1:7">
      <c r="A2245" s="288">
        <v>2241</v>
      </c>
      <c r="B2245" s="133" t="s">
        <v>15541</v>
      </c>
      <c r="C2245" s="134" t="s">
        <v>15510</v>
      </c>
      <c r="D2245" s="12">
        <v>15.83</v>
      </c>
      <c r="E2245" s="288">
        <v>4.84</v>
      </c>
      <c r="F2245" s="292">
        <v>76.62</v>
      </c>
      <c r="G2245" s="293"/>
    </row>
    <row r="2246" s="283" customFormat="1" customHeight="1" spans="1:7">
      <c r="A2246" s="288">
        <v>2242</v>
      </c>
      <c r="B2246" s="133" t="s">
        <v>5417</v>
      </c>
      <c r="C2246" s="134" t="s">
        <v>15510</v>
      </c>
      <c r="D2246" s="12">
        <v>40.24</v>
      </c>
      <c r="E2246" s="288">
        <v>4.84</v>
      </c>
      <c r="F2246" s="292">
        <v>194.76</v>
      </c>
      <c r="G2246" s="293"/>
    </row>
    <row r="2247" s="283" customFormat="1" customHeight="1" spans="1:7">
      <c r="A2247" s="288">
        <v>2243</v>
      </c>
      <c r="B2247" s="133" t="s">
        <v>15542</v>
      </c>
      <c r="C2247" s="134" t="s">
        <v>15510</v>
      </c>
      <c r="D2247" s="12">
        <v>40.22</v>
      </c>
      <c r="E2247" s="288">
        <v>4.84</v>
      </c>
      <c r="F2247" s="292">
        <v>194.66</v>
      </c>
      <c r="G2247" s="293"/>
    </row>
    <row r="2248" s="283" customFormat="1" customHeight="1" spans="1:7">
      <c r="A2248" s="288">
        <v>2244</v>
      </c>
      <c r="B2248" s="133" t="s">
        <v>15543</v>
      </c>
      <c r="C2248" s="134" t="s">
        <v>15510</v>
      </c>
      <c r="D2248" s="12">
        <v>22.17</v>
      </c>
      <c r="E2248" s="288">
        <v>4.84</v>
      </c>
      <c r="F2248" s="292">
        <v>107.3</v>
      </c>
      <c r="G2248" s="293"/>
    </row>
    <row r="2249" s="283" customFormat="1" customHeight="1" spans="1:7">
      <c r="A2249" s="288">
        <v>2245</v>
      </c>
      <c r="B2249" s="133" t="s">
        <v>15544</v>
      </c>
      <c r="C2249" s="134" t="s">
        <v>15510</v>
      </c>
      <c r="D2249" s="12">
        <v>14.71</v>
      </c>
      <c r="E2249" s="288">
        <v>4.84</v>
      </c>
      <c r="F2249" s="292">
        <v>71.2</v>
      </c>
      <c r="G2249" s="293"/>
    </row>
    <row r="2250" s="283" customFormat="1" customHeight="1" spans="1:7">
      <c r="A2250" s="288">
        <v>2246</v>
      </c>
      <c r="B2250" s="133" t="s">
        <v>15545</v>
      </c>
      <c r="C2250" s="134" t="s">
        <v>15510</v>
      </c>
      <c r="D2250" s="12">
        <v>20.87</v>
      </c>
      <c r="E2250" s="288">
        <v>4.84</v>
      </c>
      <c r="F2250" s="292">
        <v>101.01</v>
      </c>
      <c r="G2250" s="293"/>
    </row>
    <row r="2251" s="283" customFormat="1" customHeight="1" spans="1:7">
      <c r="A2251" s="288">
        <v>2247</v>
      </c>
      <c r="B2251" s="133" t="s">
        <v>15546</v>
      </c>
      <c r="C2251" s="134" t="s">
        <v>15510</v>
      </c>
      <c r="D2251" s="12">
        <v>17.52</v>
      </c>
      <c r="E2251" s="288">
        <v>4.84</v>
      </c>
      <c r="F2251" s="292">
        <v>84.8</v>
      </c>
      <c r="G2251" s="293"/>
    </row>
    <row r="2252" s="283" customFormat="1" customHeight="1" spans="1:7">
      <c r="A2252" s="288">
        <v>2248</v>
      </c>
      <c r="B2252" s="133" t="s">
        <v>15547</v>
      </c>
      <c r="C2252" s="134" t="s">
        <v>15510</v>
      </c>
      <c r="D2252" s="12">
        <v>1.5</v>
      </c>
      <c r="E2252" s="288">
        <v>4.84</v>
      </c>
      <c r="F2252" s="292">
        <v>7.26</v>
      </c>
      <c r="G2252" s="293"/>
    </row>
    <row r="2253" s="283" customFormat="1" customHeight="1" spans="1:7">
      <c r="A2253" s="288">
        <v>2249</v>
      </c>
      <c r="B2253" s="133" t="s">
        <v>5219</v>
      </c>
      <c r="C2253" s="134" t="s">
        <v>15510</v>
      </c>
      <c r="D2253" s="12">
        <v>75.33</v>
      </c>
      <c r="E2253" s="288">
        <v>4.84</v>
      </c>
      <c r="F2253" s="292">
        <v>364.6</v>
      </c>
      <c r="G2253" s="293"/>
    </row>
    <row r="2254" s="283" customFormat="1" customHeight="1" spans="1:7">
      <c r="A2254" s="288">
        <v>2250</v>
      </c>
      <c r="B2254" s="133" t="s">
        <v>15548</v>
      </c>
      <c r="C2254" s="134" t="s">
        <v>15510</v>
      </c>
      <c r="D2254" s="12">
        <v>13.44</v>
      </c>
      <c r="E2254" s="288">
        <v>4.84</v>
      </c>
      <c r="F2254" s="292">
        <v>65.05</v>
      </c>
      <c r="G2254" s="293"/>
    </row>
    <row r="2255" s="283" customFormat="1" customHeight="1" spans="1:7">
      <c r="A2255" s="288">
        <v>2251</v>
      </c>
      <c r="B2255" s="133" t="s">
        <v>15352</v>
      </c>
      <c r="C2255" s="134" t="s">
        <v>15549</v>
      </c>
      <c r="D2255" s="12">
        <v>24.91</v>
      </c>
      <c r="E2255" s="288">
        <v>4.84</v>
      </c>
      <c r="F2255" s="292">
        <v>120.56</v>
      </c>
      <c r="G2255" s="293"/>
    </row>
    <row r="2256" s="283" customFormat="1" customHeight="1" spans="1:7">
      <c r="A2256" s="288">
        <v>2252</v>
      </c>
      <c r="B2256" s="133" t="s">
        <v>15550</v>
      </c>
      <c r="C2256" s="134" t="s">
        <v>15549</v>
      </c>
      <c r="D2256" s="12">
        <v>15.01</v>
      </c>
      <c r="E2256" s="288">
        <v>4.84</v>
      </c>
      <c r="F2256" s="292">
        <v>72.65</v>
      </c>
      <c r="G2256" s="293"/>
    </row>
    <row r="2257" s="283" customFormat="1" customHeight="1" spans="1:7">
      <c r="A2257" s="288">
        <v>2253</v>
      </c>
      <c r="B2257" s="133" t="s">
        <v>15551</v>
      </c>
      <c r="C2257" s="134" t="s">
        <v>15549</v>
      </c>
      <c r="D2257" s="12">
        <v>18.08</v>
      </c>
      <c r="E2257" s="288">
        <v>4.84</v>
      </c>
      <c r="F2257" s="292">
        <v>87.51</v>
      </c>
      <c r="G2257" s="293"/>
    </row>
    <row r="2258" s="283" customFormat="1" customHeight="1" spans="1:7">
      <c r="A2258" s="288">
        <v>2254</v>
      </c>
      <c r="B2258" s="133" t="s">
        <v>12973</v>
      </c>
      <c r="C2258" s="134" t="s">
        <v>15549</v>
      </c>
      <c r="D2258" s="12">
        <v>13.04</v>
      </c>
      <c r="E2258" s="288">
        <v>4.84</v>
      </c>
      <c r="F2258" s="292">
        <v>63.11</v>
      </c>
      <c r="G2258" s="293"/>
    </row>
    <row r="2259" s="283" customFormat="1" customHeight="1" spans="1:7">
      <c r="A2259" s="288">
        <v>2255</v>
      </c>
      <c r="B2259" s="133" t="s">
        <v>15552</v>
      </c>
      <c r="C2259" s="134" t="s">
        <v>15549</v>
      </c>
      <c r="D2259" s="12">
        <v>8.04</v>
      </c>
      <c r="E2259" s="288">
        <v>4.84</v>
      </c>
      <c r="F2259" s="292">
        <v>38.91</v>
      </c>
      <c r="G2259" s="293"/>
    </row>
    <row r="2260" s="283" customFormat="1" customHeight="1" spans="1:7">
      <c r="A2260" s="288">
        <v>2256</v>
      </c>
      <c r="B2260" s="133" t="s">
        <v>15553</v>
      </c>
      <c r="C2260" s="134" t="s">
        <v>15549</v>
      </c>
      <c r="D2260" s="12">
        <v>10.76</v>
      </c>
      <c r="E2260" s="288">
        <v>4.84</v>
      </c>
      <c r="F2260" s="292">
        <v>52.08</v>
      </c>
      <c r="G2260" s="293"/>
    </row>
    <row r="2261" s="283" customFormat="1" customHeight="1" spans="1:7">
      <c r="A2261" s="288">
        <v>2257</v>
      </c>
      <c r="B2261" s="133" t="s">
        <v>15554</v>
      </c>
      <c r="C2261" s="134" t="s">
        <v>15549</v>
      </c>
      <c r="D2261" s="12">
        <v>12.66</v>
      </c>
      <c r="E2261" s="288">
        <v>4.84</v>
      </c>
      <c r="F2261" s="292">
        <v>61.27</v>
      </c>
      <c r="G2261" s="293"/>
    </row>
    <row r="2262" s="283" customFormat="1" customHeight="1" spans="1:7">
      <c r="A2262" s="288">
        <v>2258</v>
      </c>
      <c r="B2262" s="133" t="s">
        <v>15278</v>
      </c>
      <c r="C2262" s="134" t="s">
        <v>15549</v>
      </c>
      <c r="D2262" s="12">
        <v>21.82</v>
      </c>
      <c r="E2262" s="288">
        <v>4.84</v>
      </c>
      <c r="F2262" s="292">
        <v>105.61</v>
      </c>
      <c r="G2262" s="293"/>
    </row>
    <row r="2263" s="283" customFormat="1" customHeight="1" spans="1:7">
      <c r="A2263" s="288">
        <v>2259</v>
      </c>
      <c r="B2263" s="133" t="s">
        <v>15555</v>
      </c>
      <c r="C2263" s="134" t="s">
        <v>15549</v>
      </c>
      <c r="D2263" s="12">
        <v>8.22</v>
      </c>
      <c r="E2263" s="288">
        <v>4.84</v>
      </c>
      <c r="F2263" s="292">
        <v>39.78</v>
      </c>
      <c r="G2263" s="293"/>
    </row>
    <row r="2264" s="283" customFormat="1" customHeight="1" spans="1:7">
      <c r="A2264" s="288">
        <v>2260</v>
      </c>
      <c r="B2264" s="133" t="s">
        <v>5913</v>
      </c>
      <c r="C2264" s="134" t="s">
        <v>15549</v>
      </c>
      <c r="D2264" s="12">
        <v>11.38</v>
      </c>
      <c r="E2264" s="288">
        <v>4.84</v>
      </c>
      <c r="F2264" s="292">
        <v>55.08</v>
      </c>
      <c r="G2264" s="293"/>
    </row>
    <row r="2265" s="283" customFormat="1" customHeight="1" spans="1:7">
      <c r="A2265" s="288">
        <v>2261</v>
      </c>
      <c r="B2265" s="133" t="s">
        <v>15151</v>
      </c>
      <c r="C2265" s="134" t="s">
        <v>15549</v>
      </c>
      <c r="D2265" s="12">
        <v>15</v>
      </c>
      <c r="E2265" s="288">
        <v>4.84</v>
      </c>
      <c r="F2265" s="292">
        <v>72.6</v>
      </c>
      <c r="G2265" s="293"/>
    </row>
    <row r="2266" s="283" customFormat="1" customHeight="1" spans="1:7">
      <c r="A2266" s="288">
        <v>2262</v>
      </c>
      <c r="B2266" s="133" t="s">
        <v>15051</v>
      </c>
      <c r="C2266" s="134" t="s">
        <v>15549</v>
      </c>
      <c r="D2266" s="12">
        <v>22.65</v>
      </c>
      <c r="E2266" s="288">
        <v>4.84</v>
      </c>
      <c r="F2266" s="292">
        <v>109.63</v>
      </c>
      <c r="G2266" s="293"/>
    </row>
    <row r="2267" s="283" customFormat="1" customHeight="1" spans="1:7">
      <c r="A2267" s="288">
        <v>2263</v>
      </c>
      <c r="B2267" s="133" t="s">
        <v>1735</v>
      </c>
      <c r="C2267" s="134" t="s">
        <v>15549</v>
      </c>
      <c r="D2267" s="12">
        <v>13.23</v>
      </c>
      <c r="E2267" s="288">
        <v>4.84</v>
      </c>
      <c r="F2267" s="292">
        <v>64.03</v>
      </c>
      <c r="G2267" s="293"/>
    </row>
    <row r="2268" s="283" customFormat="1" customHeight="1" spans="1:7">
      <c r="A2268" s="288">
        <v>2264</v>
      </c>
      <c r="B2268" s="133" t="s">
        <v>696</v>
      </c>
      <c r="C2268" s="134" t="s">
        <v>15549</v>
      </c>
      <c r="D2268" s="12">
        <v>8.01</v>
      </c>
      <c r="E2268" s="288">
        <v>4.84</v>
      </c>
      <c r="F2268" s="292">
        <v>38.77</v>
      </c>
      <c r="G2268" s="293"/>
    </row>
    <row r="2269" s="283" customFormat="1" customHeight="1" spans="1:7">
      <c r="A2269" s="288">
        <v>2265</v>
      </c>
      <c r="B2269" s="133" t="s">
        <v>15556</v>
      </c>
      <c r="C2269" s="134" t="s">
        <v>15549</v>
      </c>
      <c r="D2269" s="12">
        <v>12.29</v>
      </c>
      <c r="E2269" s="288">
        <v>4.84</v>
      </c>
      <c r="F2269" s="292">
        <v>59.48</v>
      </c>
      <c r="G2269" s="293"/>
    </row>
    <row r="2270" s="283" customFormat="1" customHeight="1" spans="1:7">
      <c r="A2270" s="288">
        <v>2266</v>
      </c>
      <c r="B2270" s="133" t="s">
        <v>15557</v>
      </c>
      <c r="C2270" s="134" t="s">
        <v>15549</v>
      </c>
      <c r="D2270" s="12">
        <v>13.87</v>
      </c>
      <c r="E2270" s="288">
        <v>4.84</v>
      </c>
      <c r="F2270" s="292">
        <v>67.13</v>
      </c>
      <c r="G2270" s="293"/>
    </row>
    <row r="2271" s="283" customFormat="1" customHeight="1" spans="1:7">
      <c r="A2271" s="288">
        <v>2267</v>
      </c>
      <c r="B2271" s="133" t="s">
        <v>15558</v>
      </c>
      <c r="C2271" s="134" t="s">
        <v>15549</v>
      </c>
      <c r="D2271" s="12">
        <v>2.79</v>
      </c>
      <c r="E2271" s="288">
        <v>4.84</v>
      </c>
      <c r="F2271" s="292">
        <v>13.5</v>
      </c>
      <c r="G2271" s="293"/>
    </row>
    <row r="2272" s="283" customFormat="1" customHeight="1" spans="1:7">
      <c r="A2272" s="288">
        <v>2268</v>
      </c>
      <c r="B2272" s="133" t="s">
        <v>15559</v>
      </c>
      <c r="C2272" s="134" t="s">
        <v>15549</v>
      </c>
      <c r="D2272" s="12">
        <v>12.05</v>
      </c>
      <c r="E2272" s="288">
        <v>4.84</v>
      </c>
      <c r="F2272" s="292">
        <v>58.32</v>
      </c>
      <c r="G2272" s="293"/>
    </row>
    <row r="2273" s="283" customFormat="1" customHeight="1" spans="1:7">
      <c r="A2273" s="288">
        <v>2269</v>
      </c>
      <c r="B2273" s="133" t="s">
        <v>15560</v>
      </c>
      <c r="C2273" s="134" t="s">
        <v>15549</v>
      </c>
      <c r="D2273" s="12">
        <v>12.14</v>
      </c>
      <c r="E2273" s="288">
        <v>4.84</v>
      </c>
      <c r="F2273" s="292">
        <v>58.76</v>
      </c>
      <c r="G2273" s="293"/>
    </row>
    <row r="2274" s="283" customFormat="1" customHeight="1" spans="1:7">
      <c r="A2274" s="288">
        <v>2270</v>
      </c>
      <c r="B2274" s="133" t="s">
        <v>14380</v>
      </c>
      <c r="C2274" s="134" t="s">
        <v>15549</v>
      </c>
      <c r="D2274" s="12">
        <v>4.5</v>
      </c>
      <c r="E2274" s="288">
        <v>4.84</v>
      </c>
      <c r="F2274" s="292">
        <v>21.78</v>
      </c>
      <c r="G2274" s="293"/>
    </row>
    <row r="2275" s="283" customFormat="1" customHeight="1" spans="1:7">
      <c r="A2275" s="288">
        <v>2271</v>
      </c>
      <c r="B2275" s="133" t="s">
        <v>15561</v>
      </c>
      <c r="C2275" s="134" t="s">
        <v>15549</v>
      </c>
      <c r="D2275" s="12">
        <v>16.58</v>
      </c>
      <c r="E2275" s="288">
        <v>4.84</v>
      </c>
      <c r="F2275" s="292">
        <v>80.25</v>
      </c>
      <c r="G2275" s="293"/>
    </row>
    <row r="2276" s="283" customFormat="1" customHeight="1" spans="1:7">
      <c r="A2276" s="288">
        <v>2272</v>
      </c>
      <c r="B2276" s="133" t="s">
        <v>15562</v>
      </c>
      <c r="C2276" s="134" t="s">
        <v>15549</v>
      </c>
      <c r="D2276" s="12">
        <v>20.54</v>
      </c>
      <c r="E2276" s="288">
        <v>4.84</v>
      </c>
      <c r="F2276" s="292">
        <v>99.41</v>
      </c>
      <c r="G2276" s="293"/>
    </row>
    <row r="2277" s="283" customFormat="1" customHeight="1" spans="1:7">
      <c r="A2277" s="288">
        <v>2273</v>
      </c>
      <c r="B2277" s="133" t="s">
        <v>14984</v>
      </c>
      <c r="C2277" s="134" t="s">
        <v>15549</v>
      </c>
      <c r="D2277" s="12">
        <v>17.18</v>
      </c>
      <c r="E2277" s="288">
        <v>4.84</v>
      </c>
      <c r="F2277" s="292">
        <v>83.15</v>
      </c>
      <c r="G2277" s="293"/>
    </row>
    <row r="2278" s="283" customFormat="1" customHeight="1" spans="1:7">
      <c r="A2278" s="288">
        <v>2274</v>
      </c>
      <c r="B2278" s="133" t="s">
        <v>15563</v>
      </c>
      <c r="C2278" s="134" t="s">
        <v>15549</v>
      </c>
      <c r="D2278" s="12">
        <v>6.6</v>
      </c>
      <c r="E2278" s="288">
        <v>4.84</v>
      </c>
      <c r="F2278" s="292">
        <v>31.94</v>
      </c>
      <c r="G2278" s="293"/>
    </row>
    <row r="2279" s="283" customFormat="1" customHeight="1" spans="1:7">
      <c r="A2279" s="288">
        <v>2275</v>
      </c>
      <c r="B2279" s="133" t="s">
        <v>15564</v>
      </c>
      <c r="C2279" s="134" t="s">
        <v>15549</v>
      </c>
      <c r="D2279" s="12">
        <v>8.25</v>
      </c>
      <c r="E2279" s="288">
        <v>4.84</v>
      </c>
      <c r="F2279" s="292">
        <v>39.93</v>
      </c>
      <c r="G2279" s="293"/>
    </row>
    <row r="2280" s="283" customFormat="1" customHeight="1" spans="1:7">
      <c r="A2280" s="288">
        <v>2276</v>
      </c>
      <c r="B2280" s="133" t="s">
        <v>15565</v>
      </c>
      <c r="C2280" s="134" t="s">
        <v>15549</v>
      </c>
      <c r="D2280" s="12">
        <v>13.89</v>
      </c>
      <c r="E2280" s="288">
        <v>4.84</v>
      </c>
      <c r="F2280" s="292">
        <v>67.23</v>
      </c>
      <c r="G2280" s="293"/>
    </row>
    <row r="2281" s="283" customFormat="1" customHeight="1" spans="1:7">
      <c r="A2281" s="288">
        <v>2277</v>
      </c>
      <c r="B2281" s="133" t="s">
        <v>15566</v>
      </c>
      <c r="C2281" s="134" t="s">
        <v>15549</v>
      </c>
      <c r="D2281" s="12">
        <v>17.04</v>
      </c>
      <c r="E2281" s="288">
        <v>4.84</v>
      </c>
      <c r="F2281" s="292">
        <v>82.47</v>
      </c>
      <c r="G2281" s="293"/>
    </row>
    <row r="2282" s="283" customFormat="1" customHeight="1" spans="1:7">
      <c r="A2282" s="288">
        <v>2278</v>
      </c>
      <c r="B2282" s="133" t="s">
        <v>15012</v>
      </c>
      <c r="C2282" s="134" t="s">
        <v>15549</v>
      </c>
      <c r="D2282" s="12">
        <v>18.94</v>
      </c>
      <c r="E2282" s="288">
        <v>4.84</v>
      </c>
      <c r="F2282" s="292">
        <v>91.67</v>
      </c>
      <c r="G2282" s="293"/>
    </row>
    <row r="2283" s="283" customFormat="1" customHeight="1" spans="1:7">
      <c r="A2283" s="288">
        <v>2279</v>
      </c>
      <c r="B2283" s="133" t="s">
        <v>15567</v>
      </c>
      <c r="C2283" s="134" t="s">
        <v>15549</v>
      </c>
      <c r="D2283" s="12">
        <v>18.94</v>
      </c>
      <c r="E2283" s="288">
        <v>4.84</v>
      </c>
      <c r="F2283" s="292">
        <v>91.67</v>
      </c>
      <c r="G2283" s="293"/>
    </row>
    <row r="2284" s="283" customFormat="1" customHeight="1" spans="1:7">
      <c r="A2284" s="288">
        <v>2280</v>
      </c>
      <c r="B2284" s="133" t="s">
        <v>29</v>
      </c>
      <c r="C2284" s="134" t="s">
        <v>15549</v>
      </c>
      <c r="D2284" s="12">
        <v>15.78</v>
      </c>
      <c r="E2284" s="288">
        <v>4.84</v>
      </c>
      <c r="F2284" s="292">
        <v>76.38</v>
      </c>
      <c r="G2284" s="293"/>
    </row>
    <row r="2285" s="283" customFormat="1" customHeight="1" spans="1:7">
      <c r="A2285" s="288">
        <v>2281</v>
      </c>
      <c r="B2285" s="133" t="s">
        <v>12456</v>
      </c>
      <c r="C2285" s="134" t="s">
        <v>15549</v>
      </c>
      <c r="D2285" s="12">
        <v>11.27</v>
      </c>
      <c r="E2285" s="288">
        <v>4.84</v>
      </c>
      <c r="F2285" s="292">
        <v>54.55</v>
      </c>
      <c r="G2285" s="293"/>
    </row>
    <row r="2286" s="283" customFormat="1" customHeight="1" spans="1:7">
      <c r="A2286" s="288">
        <v>2282</v>
      </c>
      <c r="B2286" s="133" t="s">
        <v>15568</v>
      </c>
      <c r="C2286" s="134" t="s">
        <v>15549</v>
      </c>
      <c r="D2286" s="12">
        <v>8.98</v>
      </c>
      <c r="E2286" s="288">
        <v>4.84</v>
      </c>
      <c r="F2286" s="292">
        <v>43.46</v>
      </c>
      <c r="G2286" s="293"/>
    </row>
    <row r="2287" s="283" customFormat="1" customHeight="1" spans="1:7">
      <c r="A2287" s="288">
        <v>2283</v>
      </c>
      <c r="B2287" s="133" t="s">
        <v>15569</v>
      </c>
      <c r="C2287" s="134" t="s">
        <v>15549</v>
      </c>
      <c r="D2287" s="12">
        <v>16.08</v>
      </c>
      <c r="E2287" s="288">
        <v>4.84</v>
      </c>
      <c r="F2287" s="292">
        <v>77.83</v>
      </c>
      <c r="G2287" s="293"/>
    </row>
    <row r="2288" s="283" customFormat="1" customHeight="1" spans="1:7">
      <c r="A2288" s="288">
        <v>2284</v>
      </c>
      <c r="B2288" s="133" t="s">
        <v>15559</v>
      </c>
      <c r="C2288" s="134" t="s">
        <v>15549</v>
      </c>
      <c r="D2288" s="12">
        <v>47.62</v>
      </c>
      <c r="E2288" s="288">
        <v>4.84</v>
      </c>
      <c r="F2288" s="292">
        <v>230.48</v>
      </c>
      <c r="G2288" s="293"/>
    </row>
    <row r="2289" s="283" customFormat="1" customHeight="1" spans="1:7">
      <c r="A2289" s="288">
        <v>2285</v>
      </c>
      <c r="B2289" s="133" t="s">
        <v>15556</v>
      </c>
      <c r="C2289" s="134" t="s">
        <v>15549</v>
      </c>
      <c r="D2289" s="12">
        <v>22.93</v>
      </c>
      <c r="E2289" s="288">
        <v>4.84</v>
      </c>
      <c r="F2289" s="292">
        <v>110.98</v>
      </c>
      <c r="G2289" s="293"/>
    </row>
    <row r="2290" s="283" customFormat="1" customHeight="1" spans="1:7">
      <c r="A2290" s="288">
        <v>2286</v>
      </c>
      <c r="B2290" s="133" t="s">
        <v>1005</v>
      </c>
      <c r="C2290" s="134" t="s">
        <v>15549</v>
      </c>
      <c r="D2290" s="12">
        <v>6.43</v>
      </c>
      <c r="E2290" s="288">
        <v>4.84</v>
      </c>
      <c r="F2290" s="292">
        <v>31.12</v>
      </c>
      <c r="G2290" s="293"/>
    </row>
    <row r="2291" s="283" customFormat="1" customHeight="1" spans="1:7">
      <c r="A2291" s="288">
        <v>2287</v>
      </c>
      <c r="B2291" s="133" t="s">
        <v>3861</v>
      </c>
      <c r="C2291" s="134" t="s">
        <v>15549</v>
      </c>
      <c r="D2291" s="12">
        <v>11.22</v>
      </c>
      <c r="E2291" s="288">
        <v>4.84</v>
      </c>
      <c r="F2291" s="292">
        <v>54.3</v>
      </c>
      <c r="G2291" s="293"/>
    </row>
    <row r="2292" s="283" customFormat="1" customHeight="1" spans="1:7">
      <c r="A2292" s="288">
        <v>2288</v>
      </c>
      <c r="B2292" s="133" t="s">
        <v>12507</v>
      </c>
      <c r="C2292" s="134" t="s">
        <v>15549</v>
      </c>
      <c r="D2292" s="12">
        <v>23.05</v>
      </c>
      <c r="E2292" s="288">
        <v>4.84</v>
      </c>
      <c r="F2292" s="292">
        <v>111.56</v>
      </c>
      <c r="G2292" s="293"/>
    </row>
    <row r="2293" s="283" customFormat="1" customHeight="1" spans="1:7">
      <c r="A2293" s="288">
        <v>2289</v>
      </c>
      <c r="B2293" s="133" t="s">
        <v>697</v>
      </c>
      <c r="C2293" s="134" t="s">
        <v>15549</v>
      </c>
      <c r="D2293" s="12">
        <v>11.58</v>
      </c>
      <c r="E2293" s="288">
        <v>4.84</v>
      </c>
      <c r="F2293" s="292">
        <v>56.05</v>
      </c>
      <c r="G2293" s="293"/>
    </row>
    <row r="2294" s="283" customFormat="1" customHeight="1" spans="1:7">
      <c r="A2294" s="288">
        <v>2290</v>
      </c>
      <c r="B2294" s="133" t="s">
        <v>15570</v>
      </c>
      <c r="C2294" s="134" t="s">
        <v>15549</v>
      </c>
      <c r="D2294" s="12">
        <v>17.75</v>
      </c>
      <c r="E2294" s="288">
        <v>4.84</v>
      </c>
      <c r="F2294" s="292">
        <v>85.91</v>
      </c>
      <c r="G2294" s="293"/>
    </row>
    <row r="2295" s="283" customFormat="1" customHeight="1" spans="1:7">
      <c r="A2295" s="288">
        <v>2291</v>
      </c>
      <c r="B2295" s="133" t="s">
        <v>2315</v>
      </c>
      <c r="C2295" s="134" t="s">
        <v>15549</v>
      </c>
      <c r="D2295" s="12">
        <v>6.46</v>
      </c>
      <c r="E2295" s="288">
        <v>4.84</v>
      </c>
      <c r="F2295" s="292">
        <v>31.27</v>
      </c>
      <c r="G2295" s="293"/>
    </row>
    <row r="2296" s="283" customFormat="1" customHeight="1" spans="1:7">
      <c r="A2296" s="288">
        <v>2292</v>
      </c>
      <c r="B2296" s="133" t="s">
        <v>12577</v>
      </c>
      <c r="C2296" s="134" t="s">
        <v>15549</v>
      </c>
      <c r="D2296" s="12">
        <v>10.75</v>
      </c>
      <c r="E2296" s="288">
        <v>4.84</v>
      </c>
      <c r="F2296" s="292">
        <v>52.03</v>
      </c>
      <c r="G2296" s="293"/>
    </row>
    <row r="2297" s="283" customFormat="1" customHeight="1" spans="1:7">
      <c r="A2297" s="288">
        <v>2293</v>
      </c>
      <c r="B2297" s="133" t="s">
        <v>2319</v>
      </c>
      <c r="C2297" s="134" t="s">
        <v>15549</v>
      </c>
      <c r="D2297" s="12">
        <v>21.17</v>
      </c>
      <c r="E2297" s="288">
        <v>4.84</v>
      </c>
      <c r="F2297" s="292">
        <v>102.46</v>
      </c>
      <c r="G2297" s="293"/>
    </row>
    <row r="2298" s="283" customFormat="1" customHeight="1" spans="1:7">
      <c r="A2298" s="288">
        <v>2294</v>
      </c>
      <c r="B2298" s="133" t="s">
        <v>15571</v>
      </c>
      <c r="C2298" s="134" t="s">
        <v>15549</v>
      </c>
      <c r="D2298" s="12">
        <v>13</v>
      </c>
      <c r="E2298" s="288">
        <v>4.84</v>
      </c>
      <c r="F2298" s="292">
        <v>62.92</v>
      </c>
      <c r="G2298" s="293"/>
    </row>
    <row r="2299" s="283" customFormat="1" customHeight="1" spans="1:7">
      <c r="A2299" s="288">
        <v>2295</v>
      </c>
      <c r="B2299" s="133" t="s">
        <v>15572</v>
      </c>
      <c r="C2299" s="134" t="s">
        <v>15549</v>
      </c>
      <c r="D2299" s="12">
        <v>12.55</v>
      </c>
      <c r="E2299" s="288">
        <v>4.84</v>
      </c>
      <c r="F2299" s="292">
        <v>60.74</v>
      </c>
      <c r="G2299" s="293"/>
    </row>
    <row r="2300" s="283" customFormat="1" customHeight="1" spans="1:7">
      <c r="A2300" s="288">
        <v>2296</v>
      </c>
      <c r="B2300" s="133" t="s">
        <v>12857</v>
      </c>
      <c r="C2300" s="134" t="s">
        <v>15549</v>
      </c>
      <c r="D2300" s="12">
        <v>9.8</v>
      </c>
      <c r="E2300" s="288">
        <v>4.84</v>
      </c>
      <c r="F2300" s="292">
        <v>47.43</v>
      </c>
      <c r="G2300" s="293"/>
    </row>
    <row r="2301" s="283" customFormat="1" customHeight="1" spans="1:7">
      <c r="A2301" s="288">
        <v>2297</v>
      </c>
      <c r="B2301" s="133" t="s">
        <v>15573</v>
      </c>
      <c r="C2301" s="134" t="s">
        <v>15549</v>
      </c>
      <c r="D2301" s="12">
        <v>10.49</v>
      </c>
      <c r="E2301" s="288">
        <v>4.84</v>
      </c>
      <c r="F2301" s="292">
        <v>50.77</v>
      </c>
      <c r="G2301" s="293"/>
    </row>
    <row r="2302" s="283" customFormat="1" customHeight="1" spans="1:7">
      <c r="A2302" s="288">
        <v>2298</v>
      </c>
      <c r="B2302" s="133" t="s">
        <v>7169</v>
      </c>
      <c r="C2302" s="134" t="s">
        <v>15549</v>
      </c>
      <c r="D2302" s="12">
        <v>9.37</v>
      </c>
      <c r="E2302" s="288">
        <v>4.84</v>
      </c>
      <c r="F2302" s="292">
        <v>45.35</v>
      </c>
      <c r="G2302" s="293"/>
    </row>
    <row r="2303" s="283" customFormat="1" customHeight="1" spans="1:7">
      <c r="A2303" s="288">
        <v>2299</v>
      </c>
      <c r="B2303" s="133" t="s">
        <v>6784</v>
      </c>
      <c r="C2303" s="134" t="s">
        <v>15549</v>
      </c>
      <c r="D2303" s="12">
        <v>10.39</v>
      </c>
      <c r="E2303" s="288">
        <v>4.84</v>
      </c>
      <c r="F2303" s="292">
        <v>50.29</v>
      </c>
      <c r="G2303" s="293"/>
    </row>
    <row r="2304" s="283" customFormat="1" customHeight="1" spans="1:7">
      <c r="A2304" s="288">
        <v>2300</v>
      </c>
      <c r="B2304" s="133" t="s">
        <v>1004</v>
      </c>
      <c r="C2304" s="134" t="s">
        <v>15549</v>
      </c>
      <c r="D2304" s="12">
        <v>5.33</v>
      </c>
      <c r="E2304" s="288">
        <v>4.84</v>
      </c>
      <c r="F2304" s="292">
        <v>25.8</v>
      </c>
      <c r="G2304" s="293"/>
    </row>
    <row r="2305" s="283" customFormat="1" customHeight="1" spans="1:7">
      <c r="A2305" s="288">
        <v>2301</v>
      </c>
      <c r="B2305" s="133" t="s">
        <v>1004</v>
      </c>
      <c r="C2305" s="134" t="s">
        <v>15549</v>
      </c>
      <c r="D2305" s="12">
        <v>10.91</v>
      </c>
      <c r="E2305" s="288">
        <v>4.84</v>
      </c>
      <c r="F2305" s="292">
        <v>52.8</v>
      </c>
      <c r="G2305" s="293"/>
    </row>
    <row r="2306" s="283" customFormat="1" customHeight="1" spans="1:7">
      <c r="A2306" s="288">
        <v>2302</v>
      </c>
      <c r="B2306" s="133" t="s">
        <v>15574</v>
      </c>
      <c r="C2306" s="134" t="s">
        <v>15549</v>
      </c>
      <c r="D2306" s="12">
        <v>11.64</v>
      </c>
      <c r="E2306" s="288">
        <v>4.84</v>
      </c>
      <c r="F2306" s="292">
        <v>56.34</v>
      </c>
      <c r="G2306" s="293"/>
    </row>
    <row r="2307" s="283" customFormat="1" customHeight="1" spans="1:7">
      <c r="A2307" s="288">
        <v>2303</v>
      </c>
      <c r="B2307" s="133" t="s">
        <v>15575</v>
      </c>
      <c r="C2307" s="134" t="s">
        <v>15549</v>
      </c>
      <c r="D2307" s="12">
        <v>9.71</v>
      </c>
      <c r="E2307" s="288">
        <v>4.84</v>
      </c>
      <c r="F2307" s="292">
        <v>47</v>
      </c>
      <c r="G2307" s="293"/>
    </row>
    <row r="2308" s="283" customFormat="1" customHeight="1" spans="1:7">
      <c r="A2308" s="288">
        <v>2304</v>
      </c>
      <c r="B2308" s="133" t="s">
        <v>3639</v>
      </c>
      <c r="C2308" s="134" t="s">
        <v>15549</v>
      </c>
      <c r="D2308" s="12">
        <v>8.89</v>
      </c>
      <c r="E2308" s="288">
        <v>4.84</v>
      </c>
      <c r="F2308" s="292">
        <v>43.03</v>
      </c>
      <c r="G2308" s="293"/>
    </row>
    <row r="2309" s="283" customFormat="1" customHeight="1" spans="1:7">
      <c r="A2309" s="288">
        <v>2305</v>
      </c>
      <c r="B2309" s="133" t="s">
        <v>4528</v>
      </c>
      <c r="C2309" s="134" t="s">
        <v>15549</v>
      </c>
      <c r="D2309" s="12">
        <v>5.95</v>
      </c>
      <c r="E2309" s="288">
        <v>4.84</v>
      </c>
      <c r="F2309" s="292">
        <v>28.8</v>
      </c>
      <c r="G2309" s="293"/>
    </row>
    <row r="2310" s="283" customFormat="1" customHeight="1" spans="1:7">
      <c r="A2310" s="288">
        <v>2306</v>
      </c>
      <c r="B2310" s="133" t="s">
        <v>15098</v>
      </c>
      <c r="C2310" s="134" t="s">
        <v>15549</v>
      </c>
      <c r="D2310" s="12">
        <v>13.34</v>
      </c>
      <c r="E2310" s="288">
        <v>4.84</v>
      </c>
      <c r="F2310" s="292">
        <v>64.57</v>
      </c>
      <c r="G2310" s="293"/>
    </row>
    <row r="2311" s="283" customFormat="1" customHeight="1" spans="1:7">
      <c r="A2311" s="288">
        <v>2307</v>
      </c>
      <c r="B2311" s="133" t="s">
        <v>15576</v>
      </c>
      <c r="C2311" s="134" t="s">
        <v>15549</v>
      </c>
      <c r="D2311" s="12">
        <v>2.2</v>
      </c>
      <c r="E2311" s="288">
        <v>4.84</v>
      </c>
      <c r="F2311" s="292">
        <v>10.65</v>
      </c>
      <c r="G2311" s="293"/>
    </row>
    <row r="2312" s="283" customFormat="1" customHeight="1" spans="1:7">
      <c r="A2312" s="288">
        <v>2308</v>
      </c>
      <c r="B2312" s="133" t="s">
        <v>15577</v>
      </c>
      <c r="C2312" s="134" t="s">
        <v>15549</v>
      </c>
      <c r="D2312" s="12">
        <v>15.32</v>
      </c>
      <c r="E2312" s="288">
        <v>4.84</v>
      </c>
      <c r="F2312" s="292">
        <v>74.15</v>
      </c>
      <c r="G2312" s="293"/>
    </row>
    <row r="2313" s="283" customFormat="1" customHeight="1" spans="1:7">
      <c r="A2313" s="288">
        <v>2309</v>
      </c>
      <c r="B2313" s="133" t="s">
        <v>15578</v>
      </c>
      <c r="C2313" s="134" t="s">
        <v>15549</v>
      </c>
      <c r="D2313" s="12">
        <v>21.22</v>
      </c>
      <c r="E2313" s="288">
        <v>4.84</v>
      </c>
      <c r="F2313" s="292">
        <v>102.7</v>
      </c>
      <c r="G2313" s="293"/>
    </row>
    <row r="2314" s="283" customFormat="1" customHeight="1" spans="1:7">
      <c r="A2314" s="288">
        <v>2310</v>
      </c>
      <c r="B2314" s="133" t="s">
        <v>15579</v>
      </c>
      <c r="C2314" s="134" t="s">
        <v>15549</v>
      </c>
      <c r="D2314" s="12">
        <v>15.15</v>
      </c>
      <c r="E2314" s="288">
        <v>4.84</v>
      </c>
      <c r="F2314" s="292">
        <v>73.33</v>
      </c>
      <c r="G2314" s="293"/>
    </row>
    <row r="2315" s="283" customFormat="1" customHeight="1" spans="1:7">
      <c r="A2315" s="288">
        <v>2311</v>
      </c>
      <c r="B2315" s="133" t="s">
        <v>6195</v>
      </c>
      <c r="C2315" s="134" t="s">
        <v>15549</v>
      </c>
      <c r="D2315" s="12">
        <v>13.21</v>
      </c>
      <c r="E2315" s="288">
        <v>4.84</v>
      </c>
      <c r="F2315" s="292">
        <v>63.94</v>
      </c>
      <c r="G2315" s="293"/>
    </row>
    <row r="2316" s="283" customFormat="1" customHeight="1" spans="1:7">
      <c r="A2316" s="288">
        <v>2312</v>
      </c>
      <c r="B2316" s="133" t="s">
        <v>15580</v>
      </c>
      <c r="C2316" s="134" t="s">
        <v>15549</v>
      </c>
      <c r="D2316" s="12">
        <v>4.74</v>
      </c>
      <c r="E2316" s="288">
        <v>4.84</v>
      </c>
      <c r="F2316" s="292">
        <v>22.94</v>
      </c>
      <c r="G2316" s="293"/>
    </row>
    <row r="2317" s="283" customFormat="1" customHeight="1" spans="1:7">
      <c r="A2317" s="288">
        <v>2313</v>
      </c>
      <c r="B2317" s="133" t="s">
        <v>6995</v>
      </c>
      <c r="C2317" s="134" t="s">
        <v>15549</v>
      </c>
      <c r="D2317" s="12">
        <v>9.63</v>
      </c>
      <c r="E2317" s="288">
        <v>4.84</v>
      </c>
      <c r="F2317" s="292">
        <v>46.61</v>
      </c>
      <c r="G2317" s="293"/>
    </row>
    <row r="2318" s="283" customFormat="1" customHeight="1" spans="1:7">
      <c r="A2318" s="288">
        <v>2314</v>
      </c>
      <c r="B2318" s="133" t="s">
        <v>2021</v>
      </c>
      <c r="C2318" s="134" t="s">
        <v>15549</v>
      </c>
      <c r="D2318" s="12">
        <v>5.64</v>
      </c>
      <c r="E2318" s="288">
        <v>4.84</v>
      </c>
      <c r="F2318" s="292">
        <v>27.3</v>
      </c>
      <c r="G2318" s="293"/>
    </row>
    <row r="2319" s="283" customFormat="1" customHeight="1" spans="1:7">
      <c r="A2319" s="288">
        <v>2315</v>
      </c>
      <c r="B2319" s="133" t="s">
        <v>15581</v>
      </c>
      <c r="C2319" s="134" t="s">
        <v>15549</v>
      </c>
      <c r="D2319" s="12">
        <v>10.35</v>
      </c>
      <c r="E2319" s="288">
        <v>4.84</v>
      </c>
      <c r="F2319" s="292">
        <v>50.09</v>
      </c>
      <c r="G2319" s="293"/>
    </row>
    <row r="2320" s="283" customFormat="1" customHeight="1" spans="1:7">
      <c r="A2320" s="288">
        <v>2316</v>
      </c>
      <c r="B2320" s="133" t="s">
        <v>349</v>
      </c>
      <c r="C2320" s="134" t="s">
        <v>15549</v>
      </c>
      <c r="D2320" s="12">
        <v>16.33</v>
      </c>
      <c r="E2320" s="288">
        <v>4.84</v>
      </c>
      <c r="F2320" s="292">
        <v>79.04</v>
      </c>
      <c r="G2320" s="293"/>
    </row>
    <row r="2321" s="283" customFormat="1" customHeight="1" spans="1:7">
      <c r="A2321" s="288">
        <v>2317</v>
      </c>
      <c r="B2321" s="133" t="s">
        <v>15582</v>
      </c>
      <c r="C2321" s="134" t="s">
        <v>15549</v>
      </c>
      <c r="D2321" s="12">
        <v>28.01</v>
      </c>
      <c r="E2321" s="288">
        <v>4.84</v>
      </c>
      <c r="F2321" s="292">
        <v>135.57</v>
      </c>
      <c r="G2321" s="293"/>
    </row>
    <row r="2322" s="283" customFormat="1" customHeight="1" spans="1:7">
      <c r="A2322" s="288">
        <v>2318</v>
      </c>
      <c r="B2322" s="133" t="s">
        <v>15583</v>
      </c>
      <c r="C2322" s="134" t="s">
        <v>15549</v>
      </c>
      <c r="D2322" s="12">
        <v>3.94</v>
      </c>
      <c r="E2322" s="288">
        <v>4.84</v>
      </c>
      <c r="F2322" s="292">
        <v>19.07</v>
      </c>
      <c r="G2322" s="293"/>
    </row>
    <row r="2323" s="283" customFormat="1" customHeight="1" spans="1:7">
      <c r="A2323" s="288">
        <v>2319</v>
      </c>
      <c r="B2323" s="133" t="s">
        <v>15584</v>
      </c>
      <c r="C2323" s="134" t="s">
        <v>15549</v>
      </c>
      <c r="D2323" s="12">
        <v>7.86</v>
      </c>
      <c r="E2323" s="288">
        <v>4.84</v>
      </c>
      <c r="F2323" s="292">
        <v>38.04</v>
      </c>
      <c r="G2323" s="293"/>
    </row>
    <row r="2324" s="283" customFormat="1" customHeight="1" spans="1:7">
      <c r="A2324" s="288">
        <v>2320</v>
      </c>
      <c r="B2324" s="133" t="s">
        <v>4100</v>
      </c>
      <c r="C2324" s="134" t="s">
        <v>15549</v>
      </c>
      <c r="D2324" s="12">
        <v>7.09</v>
      </c>
      <c r="E2324" s="288">
        <v>4.84</v>
      </c>
      <c r="F2324" s="292">
        <v>34.32</v>
      </c>
      <c r="G2324" s="293"/>
    </row>
    <row r="2325" s="283" customFormat="1" customHeight="1" spans="1:7">
      <c r="A2325" s="288">
        <v>2321</v>
      </c>
      <c r="B2325" s="133" t="s">
        <v>15585</v>
      </c>
      <c r="C2325" s="134" t="s">
        <v>15549</v>
      </c>
      <c r="D2325" s="12">
        <v>6.15</v>
      </c>
      <c r="E2325" s="288">
        <v>4.84</v>
      </c>
      <c r="F2325" s="292">
        <v>29.77</v>
      </c>
      <c r="G2325" s="293"/>
    </row>
    <row r="2326" s="283" customFormat="1" customHeight="1" spans="1:7">
      <c r="A2326" s="288">
        <v>2322</v>
      </c>
      <c r="B2326" s="133" t="s">
        <v>15586</v>
      </c>
      <c r="C2326" s="134" t="s">
        <v>15549</v>
      </c>
      <c r="D2326" s="12">
        <v>26.94</v>
      </c>
      <c r="E2326" s="288">
        <v>4.84</v>
      </c>
      <c r="F2326" s="292">
        <v>130.39</v>
      </c>
      <c r="G2326" s="293"/>
    </row>
    <row r="2327" s="283" customFormat="1" customHeight="1" spans="1:7">
      <c r="A2327" s="288">
        <v>2323</v>
      </c>
      <c r="B2327" s="133" t="s">
        <v>4287</v>
      </c>
      <c r="C2327" s="134" t="s">
        <v>15549</v>
      </c>
      <c r="D2327" s="12">
        <v>6.27</v>
      </c>
      <c r="E2327" s="288">
        <v>4.84</v>
      </c>
      <c r="F2327" s="292">
        <v>30.35</v>
      </c>
      <c r="G2327" s="293"/>
    </row>
    <row r="2328" s="283" customFormat="1" customHeight="1" spans="1:7">
      <c r="A2328" s="288">
        <v>2324</v>
      </c>
      <c r="B2328" s="133" t="s">
        <v>3982</v>
      </c>
      <c r="C2328" s="134" t="s">
        <v>15549</v>
      </c>
      <c r="D2328" s="12">
        <v>23.32</v>
      </c>
      <c r="E2328" s="288">
        <v>4.84</v>
      </c>
      <c r="F2328" s="292">
        <v>112.87</v>
      </c>
      <c r="G2328" s="293"/>
    </row>
    <row r="2329" s="283" customFormat="1" customHeight="1" spans="1:7">
      <c r="A2329" s="288">
        <v>2325</v>
      </c>
      <c r="B2329" s="133" t="s">
        <v>15587</v>
      </c>
      <c r="C2329" s="134" t="s">
        <v>15549</v>
      </c>
      <c r="D2329" s="12">
        <v>13.54</v>
      </c>
      <c r="E2329" s="288">
        <v>4.84</v>
      </c>
      <c r="F2329" s="292">
        <v>65.53</v>
      </c>
      <c r="G2329" s="293"/>
    </row>
    <row r="2330" s="283" customFormat="1" customHeight="1" spans="1:7">
      <c r="A2330" s="288">
        <v>2326</v>
      </c>
      <c r="B2330" s="133" t="s">
        <v>15588</v>
      </c>
      <c r="C2330" s="134" t="s">
        <v>15589</v>
      </c>
      <c r="D2330" s="12">
        <v>12.25</v>
      </c>
      <c r="E2330" s="288">
        <v>4.84</v>
      </c>
      <c r="F2330" s="292">
        <v>59.29</v>
      </c>
      <c r="G2330" s="293"/>
    </row>
    <row r="2331" s="283" customFormat="1" customHeight="1" spans="1:7">
      <c r="A2331" s="288">
        <v>2327</v>
      </c>
      <c r="B2331" s="133" t="s">
        <v>7819</v>
      </c>
      <c r="C2331" s="134" t="s">
        <v>15589</v>
      </c>
      <c r="D2331" s="12">
        <v>9.53</v>
      </c>
      <c r="E2331" s="288">
        <v>4.84</v>
      </c>
      <c r="F2331" s="292">
        <v>46.13</v>
      </c>
      <c r="G2331" s="293"/>
    </row>
    <row r="2332" s="283" customFormat="1" customHeight="1" spans="1:7">
      <c r="A2332" s="288">
        <v>2328</v>
      </c>
      <c r="B2332" s="133" t="s">
        <v>1758</v>
      </c>
      <c r="C2332" s="134" t="s">
        <v>15589</v>
      </c>
      <c r="D2332" s="12">
        <v>19.61</v>
      </c>
      <c r="E2332" s="288">
        <v>4.84</v>
      </c>
      <c r="F2332" s="292">
        <v>94.91</v>
      </c>
      <c r="G2332" s="293"/>
    </row>
    <row r="2333" s="283" customFormat="1" customHeight="1" spans="1:7">
      <c r="A2333" s="288">
        <v>2329</v>
      </c>
      <c r="B2333" s="133" t="s">
        <v>15590</v>
      </c>
      <c r="C2333" s="134" t="s">
        <v>15589</v>
      </c>
      <c r="D2333" s="12">
        <v>15.67</v>
      </c>
      <c r="E2333" s="288">
        <v>4.84</v>
      </c>
      <c r="F2333" s="292">
        <v>75.84</v>
      </c>
      <c r="G2333" s="293"/>
    </row>
    <row r="2334" s="283" customFormat="1" customHeight="1" spans="1:7">
      <c r="A2334" s="288">
        <v>2330</v>
      </c>
      <c r="B2334" s="133" t="s">
        <v>15591</v>
      </c>
      <c r="C2334" s="134" t="s">
        <v>15589</v>
      </c>
      <c r="D2334" s="12">
        <v>23.7</v>
      </c>
      <c r="E2334" s="288">
        <v>4.84</v>
      </c>
      <c r="F2334" s="292">
        <v>114.71</v>
      </c>
      <c r="G2334" s="293"/>
    </row>
    <row r="2335" s="283" customFormat="1" customHeight="1" spans="1:7">
      <c r="A2335" s="288">
        <v>2331</v>
      </c>
      <c r="B2335" s="133" t="s">
        <v>15592</v>
      </c>
      <c r="C2335" s="134" t="s">
        <v>15589</v>
      </c>
      <c r="D2335" s="12">
        <v>21.59</v>
      </c>
      <c r="E2335" s="288">
        <v>4.84</v>
      </c>
      <c r="F2335" s="292">
        <v>104.5</v>
      </c>
      <c r="G2335" s="293"/>
    </row>
    <row r="2336" s="283" customFormat="1" customHeight="1" spans="1:7">
      <c r="A2336" s="288">
        <v>2332</v>
      </c>
      <c r="B2336" s="133" t="s">
        <v>15593</v>
      </c>
      <c r="C2336" s="134" t="s">
        <v>15589</v>
      </c>
      <c r="D2336" s="12">
        <v>15.57</v>
      </c>
      <c r="E2336" s="288">
        <v>4.84</v>
      </c>
      <c r="F2336" s="292">
        <v>75.36</v>
      </c>
      <c r="G2336" s="293"/>
    </row>
    <row r="2337" s="283" customFormat="1" customHeight="1" spans="1:7">
      <c r="A2337" s="288">
        <v>2333</v>
      </c>
      <c r="B2337" s="133" t="s">
        <v>15594</v>
      </c>
      <c r="C2337" s="134" t="s">
        <v>15589</v>
      </c>
      <c r="D2337" s="12">
        <v>23.8</v>
      </c>
      <c r="E2337" s="288">
        <v>4.84</v>
      </c>
      <c r="F2337" s="292">
        <v>115.19</v>
      </c>
      <c r="G2337" s="293"/>
    </row>
    <row r="2338" s="283" customFormat="1" customHeight="1" spans="1:7">
      <c r="A2338" s="288">
        <v>2334</v>
      </c>
      <c r="B2338" s="133" t="s">
        <v>15595</v>
      </c>
      <c r="C2338" s="134" t="s">
        <v>15589</v>
      </c>
      <c r="D2338" s="12">
        <v>15.76</v>
      </c>
      <c r="E2338" s="288">
        <v>4.84</v>
      </c>
      <c r="F2338" s="292">
        <v>76.28</v>
      </c>
      <c r="G2338" s="293"/>
    </row>
    <row r="2339" s="283" customFormat="1" customHeight="1" spans="1:7">
      <c r="A2339" s="288">
        <v>2335</v>
      </c>
      <c r="B2339" s="133" t="s">
        <v>15596</v>
      </c>
      <c r="C2339" s="134" t="s">
        <v>15589</v>
      </c>
      <c r="D2339" s="12">
        <v>7.08</v>
      </c>
      <c r="E2339" s="288">
        <v>4.84</v>
      </c>
      <c r="F2339" s="292">
        <v>34.27</v>
      </c>
      <c r="G2339" s="293"/>
    </row>
    <row r="2340" s="283" customFormat="1" customHeight="1" spans="1:7">
      <c r="A2340" s="288">
        <v>2336</v>
      </c>
      <c r="B2340" s="133" t="s">
        <v>15597</v>
      </c>
      <c r="C2340" s="134" t="s">
        <v>15589</v>
      </c>
      <c r="D2340" s="12">
        <v>30.84</v>
      </c>
      <c r="E2340" s="288">
        <v>4.84</v>
      </c>
      <c r="F2340" s="292">
        <v>149.27</v>
      </c>
      <c r="G2340" s="293"/>
    </row>
    <row r="2341" s="283" customFormat="1" customHeight="1" spans="1:7">
      <c r="A2341" s="288">
        <v>2337</v>
      </c>
      <c r="B2341" s="133" t="s">
        <v>5912</v>
      </c>
      <c r="C2341" s="134" t="s">
        <v>15589</v>
      </c>
      <c r="D2341" s="12">
        <v>11.43</v>
      </c>
      <c r="E2341" s="288">
        <v>4.84</v>
      </c>
      <c r="F2341" s="292">
        <v>55.32</v>
      </c>
      <c r="G2341" s="293"/>
    </row>
    <row r="2342" s="283" customFormat="1" customHeight="1" spans="1:7">
      <c r="A2342" s="288">
        <v>2338</v>
      </c>
      <c r="B2342" s="133" t="s">
        <v>11087</v>
      </c>
      <c r="C2342" s="134" t="s">
        <v>15589</v>
      </c>
      <c r="D2342" s="12">
        <v>11.53</v>
      </c>
      <c r="E2342" s="288">
        <v>4.84</v>
      </c>
      <c r="F2342" s="292">
        <v>55.81</v>
      </c>
      <c r="G2342" s="293"/>
    </row>
    <row r="2343" s="283" customFormat="1" customHeight="1" spans="1:7">
      <c r="A2343" s="288">
        <v>2339</v>
      </c>
      <c r="B2343" s="133" t="s">
        <v>3593</v>
      </c>
      <c r="C2343" s="134" t="s">
        <v>15589</v>
      </c>
      <c r="D2343" s="12">
        <v>38.98</v>
      </c>
      <c r="E2343" s="288">
        <v>4.84</v>
      </c>
      <c r="F2343" s="292">
        <v>188.66</v>
      </c>
      <c r="G2343" s="293"/>
    </row>
    <row r="2344" s="283" customFormat="1" customHeight="1" spans="1:7">
      <c r="A2344" s="288">
        <v>2340</v>
      </c>
      <c r="B2344" s="133" t="s">
        <v>15598</v>
      </c>
      <c r="C2344" s="134" t="s">
        <v>15589</v>
      </c>
      <c r="D2344" s="12">
        <v>17.47</v>
      </c>
      <c r="E2344" s="288">
        <v>4.84</v>
      </c>
      <c r="F2344" s="292">
        <v>84.55</v>
      </c>
      <c r="G2344" s="293"/>
    </row>
    <row r="2345" s="283" customFormat="1" customHeight="1" spans="1:7">
      <c r="A2345" s="288">
        <v>2341</v>
      </c>
      <c r="B2345" s="133" t="s">
        <v>2654</v>
      </c>
      <c r="C2345" s="134" t="s">
        <v>15589</v>
      </c>
      <c r="D2345" s="12">
        <v>19.49</v>
      </c>
      <c r="E2345" s="288">
        <v>4.84</v>
      </c>
      <c r="F2345" s="292">
        <v>94.33</v>
      </c>
      <c r="G2345" s="293"/>
    </row>
    <row r="2346" s="283" customFormat="1" customHeight="1" spans="1:7">
      <c r="A2346" s="288">
        <v>2342</v>
      </c>
      <c r="B2346" s="133" t="s">
        <v>6597</v>
      </c>
      <c r="C2346" s="134" t="s">
        <v>15589</v>
      </c>
      <c r="D2346" s="12">
        <v>87.65</v>
      </c>
      <c r="E2346" s="288">
        <v>4.84</v>
      </c>
      <c r="F2346" s="292">
        <v>424.23</v>
      </c>
      <c r="G2346" s="293"/>
    </row>
    <row r="2347" s="283" customFormat="1" customHeight="1" spans="1:7">
      <c r="A2347" s="288">
        <v>2343</v>
      </c>
      <c r="B2347" s="133" t="s">
        <v>6604</v>
      </c>
      <c r="C2347" s="134" t="s">
        <v>15589</v>
      </c>
      <c r="D2347" s="12">
        <v>10.51</v>
      </c>
      <c r="E2347" s="288">
        <v>4.84</v>
      </c>
      <c r="F2347" s="292">
        <v>50.87</v>
      </c>
      <c r="G2347" s="293"/>
    </row>
    <row r="2348" s="283" customFormat="1" customHeight="1" spans="1:7">
      <c r="A2348" s="288">
        <v>2344</v>
      </c>
      <c r="B2348" s="133" t="s">
        <v>15599</v>
      </c>
      <c r="C2348" s="134" t="s">
        <v>15589</v>
      </c>
      <c r="D2348" s="12">
        <v>65.47</v>
      </c>
      <c r="E2348" s="288">
        <v>4.84</v>
      </c>
      <c r="F2348" s="292">
        <v>316.87</v>
      </c>
      <c r="G2348" s="293"/>
    </row>
    <row r="2349" s="283" customFormat="1" customHeight="1" spans="1:7">
      <c r="A2349" s="288">
        <v>2345</v>
      </c>
      <c r="B2349" s="133" t="s">
        <v>5901</v>
      </c>
      <c r="C2349" s="134" t="s">
        <v>15589</v>
      </c>
      <c r="D2349" s="12">
        <v>23.04</v>
      </c>
      <c r="E2349" s="288">
        <v>4.84</v>
      </c>
      <c r="F2349" s="292">
        <v>111.51</v>
      </c>
      <c r="G2349" s="293"/>
    </row>
    <row r="2350" s="283" customFormat="1" customHeight="1" spans="1:7">
      <c r="A2350" s="288">
        <v>2346</v>
      </c>
      <c r="B2350" s="133" t="s">
        <v>15600</v>
      </c>
      <c r="C2350" s="134" t="s">
        <v>15589</v>
      </c>
      <c r="D2350" s="12">
        <v>44.56</v>
      </c>
      <c r="E2350" s="288">
        <v>4.84</v>
      </c>
      <c r="F2350" s="292">
        <v>215.67</v>
      </c>
      <c r="G2350" s="293"/>
    </row>
    <row r="2351" s="283" customFormat="1" customHeight="1" spans="1:7">
      <c r="A2351" s="288">
        <v>2347</v>
      </c>
      <c r="B2351" s="133" t="s">
        <v>5801</v>
      </c>
      <c r="C2351" s="134" t="s">
        <v>15589</v>
      </c>
      <c r="D2351" s="12">
        <v>9.6</v>
      </c>
      <c r="E2351" s="288">
        <v>4.84</v>
      </c>
      <c r="F2351" s="292">
        <v>46.46</v>
      </c>
      <c r="G2351" s="293"/>
    </row>
    <row r="2352" s="283" customFormat="1" customHeight="1" spans="1:7">
      <c r="A2352" s="288">
        <v>2348</v>
      </c>
      <c r="B2352" s="133" t="s">
        <v>9203</v>
      </c>
      <c r="C2352" s="134" t="s">
        <v>15589</v>
      </c>
      <c r="D2352" s="12">
        <v>29.36</v>
      </c>
      <c r="E2352" s="288">
        <v>4.84</v>
      </c>
      <c r="F2352" s="292">
        <v>142.1</v>
      </c>
      <c r="G2352" s="293"/>
    </row>
    <row r="2353" s="283" customFormat="1" customHeight="1" spans="1:7">
      <c r="A2353" s="288">
        <v>2349</v>
      </c>
      <c r="B2353" s="133" t="s">
        <v>15601</v>
      </c>
      <c r="C2353" s="134" t="s">
        <v>15589</v>
      </c>
      <c r="D2353" s="12">
        <v>19.66</v>
      </c>
      <c r="E2353" s="288">
        <v>4.84</v>
      </c>
      <c r="F2353" s="292">
        <v>95.15</v>
      </c>
      <c r="G2353" s="293"/>
    </row>
    <row r="2354" s="283" customFormat="1" customHeight="1" spans="1:7">
      <c r="A2354" s="288">
        <v>2350</v>
      </c>
      <c r="B2354" s="133" t="s">
        <v>10742</v>
      </c>
      <c r="C2354" s="134" t="s">
        <v>15589</v>
      </c>
      <c r="D2354" s="12">
        <v>23.63</v>
      </c>
      <c r="E2354" s="288">
        <v>4.84</v>
      </c>
      <c r="F2354" s="292">
        <v>114.37</v>
      </c>
      <c r="G2354" s="293"/>
    </row>
    <row r="2355" s="283" customFormat="1" customHeight="1" spans="1:7">
      <c r="A2355" s="288">
        <v>2351</v>
      </c>
      <c r="B2355" s="133" t="s">
        <v>8298</v>
      </c>
      <c r="C2355" s="134" t="s">
        <v>15589</v>
      </c>
      <c r="D2355" s="12">
        <v>20.78</v>
      </c>
      <c r="E2355" s="288">
        <v>4.84</v>
      </c>
      <c r="F2355" s="292">
        <v>100.58</v>
      </c>
      <c r="G2355" s="293"/>
    </row>
    <row r="2356" s="283" customFormat="1" customHeight="1" spans="1:7">
      <c r="A2356" s="288">
        <v>2352</v>
      </c>
      <c r="B2356" s="133" t="s">
        <v>15602</v>
      </c>
      <c r="C2356" s="134" t="s">
        <v>15589</v>
      </c>
      <c r="D2356" s="12">
        <v>76.94</v>
      </c>
      <c r="E2356" s="288">
        <v>4.84</v>
      </c>
      <c r="F2356" s="292">
        <v>372.39</v>
      </c>
      <c r="G2356" s="293"/>
    </row>
    <row r="2357" s="283" customFormat="1" customHeight="1" spans="1:7">
      <c r="A2357" s="288">
        <v>2353</v>
      </c>
      <c r="B2357" s="133" t="s">
        <v>15603</v>
      </c>
      <c r="C2357" s="134" t="s">
        <v>15589</v>
      </c>
      <c r="D2357" s="12">
        <v>33.1</v>
      </c>
      <c r="E2357" s="288">
        <v>4.84</v>
      </c>
      <c r="F2357" s="292">
        <v>160.2</v>
      </c>
      <c r="G2357" s="293"/>
    </row>
    <row r="2358" s="283" customFormat="1" customHeight="1" spans="1:7">
      <c r="A2358" s="288">
        <v>2354</v>
      </c>
      <c r="B2358" s="133" t="s">
        <v>15604</v>
      </c>
      <c r="C2358" s="134" t="s">
        <v>15589</v>
      </c>
      <c r="D2358" s="12">
        <v>30.93</v>
      </c>
      <c r="E2358" s="288">
        <v>4.84</v>
      </c>
      <c r="F2358" s="292">
        <v>149.7</v>
      </c>
      <c r="G2358" s="293"/>
    </row>
    <row r="2359" s="283" customFormat="1" customHeight="1" spans="1:7">
      <c r="A2359" s="288">
        <v>2355</v>
      </c>
      <c r="B2359" s="133" t="s">
        <v>15605</v>
      </c>
      <c r="C2359" s="134" t="s">
        <v>15589</v>
      </c>
      <c r="D2359" s="12">
        <v>20.66</v>
      </c>
      <c r="E2359" s="288">
        <v>4.84</v>
      </c>
      <c r="F2359" s="292">
        <v>99.99</v>
      </c>
      <c r="G2359" s="293"/>
    </row>
    <row r="2360" s="283" customFormat="1" customHeight="1" spans="1:7">
      <c r="A2360" s="288">
        <v>2356</v>
      </c>
      <c r="B2360" s="133" t="s">
        <v>15606</v>
      </c>
      <c r="C2360" s="134" t="s">
        <v>15589</v>
      </c>
      <c r="D2360" s="12">
        <v>26.28</v>
      </c>
      <c r="E2360" s="288">
        <v>4.84</v>
      </c>
      <c r="F2360" s="292">
        <v>127.2</v>
      </c>
      <c r="G2360" s="293"/>
    </row>
    <row r="2361" s="283" customFormat="1" customHeight="1" spans="1:7">
      <c r="A2361" s="288">
        <v>2357</v>
      </c>
      <c r="B2361" s="133" t="s">
        <v>6051</v>
      </c>
      <c r="C2361" s="134" t="s">
        <v>15589</v>
      </c>
      <c r="D2361" s="12">
        <v>56.52</v>
      </c>
      <c r="E2361" s="288">
        <v>4.84</v>
      </c>
      <c r="F2361" s="292">
        <v>273.56</v>
      </c>
      <c r="G2361" s="293"/>
    </row>
    <row r="2362" s="283" customFormat="1" customHeight="1" spans="1:7">
      <c r="A2362" s="288">
        <v>2358</v>
      </c>
      <c r="B2362" s="133" t="s">
        <v>15607</v>
      </c>
      <c r="C2362" s="134" t="s">
        <v>15589</v>
      </c>
      <c r="D2362" s="12">
        <v>26.87</v>
      </c>
      <c r="E2362" s="288">
        <v>4.84</v>
      </c>
      <c r="F2362" s="292">
        <v>130.05</v>
      </c>
      <c r="G2362" s="293"/>
    </row>
    <row r="2363" s="283" customFormat="1" customHeight="1" spans="1:7">
      <c r="A2363" s="288">
        <v>2359</v>
      </c>
      <c r="B2363" s="133" t="s">
        <v>15608</v>
      </c>
      <c r="C2363" s="134" t="s">
        <v>15589</v>
      </c>
      <c r="D2363" s="12">
        <v>45.61</v>
      </c>
      <c r="E2363" s="288">
        <v>4.84</v>
      </c>
      <c r="F2363" s="292">
        <v>220.75</v>
      </c>
      <c r="G2363" s="293"/>
    </row>
    <row r="2364" s="283" customFormat="1" customHeight="1" spans="1:7">
      <c r="A2364" s="288">
        <v>2360</v>
      </c>
      <c r="B2364" s="133" t="s">
        <v>12775</v>
      </c>
      <c r="C2364" s="134" t="s">
        <v>15589</v>
      </c>
      <c r="D2364" s="12">
        <v>23.42</v>
      </c>
      <c r="E2364" s="288">
        <v>4.84</v>
      </c>
      <c r="F2364" s="292">
        <v>113.35</v>
      </c>
      <c r="G2364" s="293"/>
    </row>
    <row r="2365" s="283" customFormat="1" customHeight="1" spans="1:7">
      <c r="A2365" s="288">
        <v>2361</v>
      </c>
      <c r="B2365" s="133" t="s">
        <v>15609</v>
      </c>
      <c r="C2365" s="134" t="s">
        <v>15589</v>
      </c>
      <c r="D2365" s="12">
        <v>3</v>
      </c>
      <c r="E2365" s="288">
        <v>4.84</v>
      </c>
      <c r="F2365" s="292">
        <v>14.52</v>
      </c>
      <c r="G2365" s="293"/>
    </row>
    <row r="2366" s="283" customFormat="1" customHeight="1" spans="1:7">
      <c r="A2366" s="288">
        <v>2362</v>
      </c>
      <c r="B2366" s="133" t="s">
        <v>15610</v>
      </c>
      <c r="C2366" s="134" t="s">
        <v>15589</v>
      </c>
      <c r="D2366" s="12">
        <v>74.18</v>
      </c>
      <c r="E2366" s="288">
        <v>4.84</v>
      </c>
      <c r="F2366" s="292">
        <v>359.03</v>
      </c>
      <c r="G2366" s="293"/>
    </row>
    <row r="2367" s="283" customFormat="1" customHeight="1" spans="1:7">
      <c r="A2367" s="288">
        <v>2363</v>
      </c>
      <c r="B2367" s="133" t="s">
        <v>12076</v>
      </c>
      <c r="C2367" s="134" t="s">
        <v>15589</v>
      </c>
      <c r="D2367" s="12">
        <v>65.72</v>
      </c>
      <c r="E2367" s="288">
        <v>4.84</v>
      </c>
      <c r="F2367" s="292">
        <v>318.08</v>
      </c>
      <c r="G2367" s="293"/>
    </row>
    <row r="2368" s="283" customFormat="1" customHeight="1" spans="1:7">
      <c r="A2368" s="288">
        <v>2364</v>
      </c>
      <c r="B2368" s="133" t="s">
        <v>11082</v>
      </c>
      <c r="C2368" s="134" t="s">
        <v>15589</v>
      </c>
      <c r="D2368" s="12">
        <v>28.77</v>
      </c>
      <c r="E2368" s="288">
        <v>4.84</v>
      </c>
      <c r="F2368" s="292">
        <v>139.25</v>
      </c>
      <c r="G2368" s="293"/>
    </row>
    <row r="2369" s="283" customFormat="1" customHeight="1" spans="1:7">
      <c r="A2369" s="288">
        <v>2365</v>
      </c>
      <c r="B2369" s="133" t="s">
        <v>3555</v>
      </c>
      <c r="C2369" s="134" t="s">
        <v>15589</v>
      </c>
      <c r="D2369" s="12">
        <v>10.83</v>
      </c>
      <c r="E2369" s="288">
        <v>4.84</v>
      </c>
      <c r="F2369" s="292">
        <v>52.42</v>
      </c>
      <c r="G2369" s="293"/>
    </row>
    <row r="2370" s="283" customFormat="1" customHeight="1" spans="1:7">
      <c r="A2370" s="288">
        <v>2366</v>
      </c>
      <c r="B2370" s="133" t="s">
        <v>15611</v>
      </c>
      <c r="C2370" s="134" t="s">
        <v>15589</v>
      </c>
      <c r="D2370" s="12">
        <v>27.93</v>
      </c>
      <c r="E2370" s="288">
        <v>4.84</v>
      </c>
      <c r="F2370" s="292">
        <v>135.18</v>
      </c>
      <c r="G2370" s="293"/>
    </row>
    <row r="2371" s="283" customFormat="1" customHeight="1" spans="1:7">
      <c r="A2371" s="288">
        <v>2367</v>
      </c>
      <c r="B2371" s="133" t="s">
        <v>3818</v>
      </c>
      <c r="C2371" s="134" t="s">
        <v>15612</v>
      </c>
      <c r="D2371" s="12">
        <v>5.18</v>
      </c>
      <c r="E2371" s="288">
        <v>4.84</v>
      </c>
      <c r="F2371" s="292">
        <v>25.07</v>
      </c>
      <c r="G2371" s="293"/>
    </row>
    <row r="2372" s="283" customFormat="1" customHeight="1" spans="1:7">
      <c r="A2372" s="288">
        <v>2368</v>
      </c>
      <c r="B2372" s="133" t="s">
        <v>15613</v>
      </c>
      <c r="C2372" s="134" t="s">
        <v>15612</v>
      </c>
      <c r="D2372" s="12">
        <v>5</v>
      </c>
      <c r="E2372" s="288">
        <v>4.84</v>
      </c>
      <c r="F2372" s="292">
        <v>24.2</v>
      </c>
      <c r="G2372" s="293"/>
    </row>
    <row r="2373" s="283" customFormat="1" customHeight="1" spans="1:7">
      <c r="A2373" s="288">
        <v>2369</v>
      </c>
      <c r="B2373" s="133" t="s">
        <v>15614</v>
      </c>
      <c r="C2373" s="134" t="s">
        <v>15612</v>
      </c>
      <c r="D2373" s="12">
        <v>8.47</v>
      </c>
      <c r="E2373" s="288">
        <v>4.84</v>
      </c>
      <c r="F2373" s="292">
        <v>40.99</v>
      </c>
      <c r="G2373" s="293"/>
    </row>
    <row r="2374" s="283" customFormat="1" customHeight="1" spans="1:7">
      <c r="A2374" s="288">
        <v>2370</v>
      </c>
      <c r="B2374" s="133" t="s">
        <v>3908</v>
      </c>
      <c r="C2374" s="134" t="s">
        <v>15612</v>
      </c>
      <c r="D2374" s="12">
        <v>5.26</v>
      </c>
      <c r="E2374" s="288">
        <v>4.84</v>
      </c>
      <c r="F2374" s="292">
        <v>25.46</v>
      </c>
      <c r="G2374" s="293"/>
    </row>
    <row r="2375" s="283" customFormat="1" customHeight="1" spans="1:7">
      <c r="A2375" s="288">
        <v>2371</v>
      </c>
      <c r="B2375" s="133" t="s">
        <v>3599</v>
      </c>
      <c r="C2375" s="134" t="s">
        <v>15612</v>
      </c>
      <c r="D2375" s="12">
        <v>9.95</v>
      </c>
      <c r="E2375" s="288">
        <v>4.84</v>
      </c>
      <c r="F2375" s="292">
        <v>48.16</v>
      </c>
      <c r="G2375" s="293"/>
    </row>
    <row r="2376" s="283" customFormat="1" customHeight="1" spans="1:7">
      <c r="A2376" s="288">
        <v>2372</v>
      </c>
      <c r="B2376" s="133" t="s">
        <v>3409</v>
      </c>
      <c r="C2376" s="134" t="s">
        <v>15612</v>
      </c>
      <c r="D2376" s="12">
        <v>8.56</v>
      </c>
      <c r="E2376" s="288">
        <v>4.84</v>
      </c>
      <c r="F2376" s="292">
        <v>41.43</v>
      </c>
      <c r="G2376" s="293"/>
    </row>
    <row r="2377" s="283" customFormat="1" customHeight="1" spans="1:7">
      <c r="A2377" s="288">
        <v>2373</v>
      </c>
      <c r="B2377" s="133" t="s">
        <v>5228</v>
      </c>
      <c r="C2377" s="134" t="s">
        <v>15612</v>
      </c>
      <c r="D2377" s="12">
        <v>8.65</v>
      </c>
      <c r="E2377" s="288">
        <v>4.84</v>
      </c>
      <c r="F2377" s="292">
        <v>41.87</v>
      </c>
      <c r="G2377" s="293"/>
    </row>
    <row r="2378" s="283" customFormat="1" customHeight="1" spans="1:7">
      <c r="A2378" s="288">
        <v>2374</v>
      </c>
      <c r="B2378" s="133" t="s">
        <v>3513</v>
      </c>
      <c r="C2378" s="134" t="s">
        <v>15612</v>
      </c>
      <c r="D2378" s="12">
        <v>12.25</v>
      </c>
      <c r="E2378" s="288">
        <v>4.84</v>
      </c>
      <c r="F2378" s="292">
        <v>59.29</v>
      </c>
      <c r="G2378" s="293"/>
    </row>
    <row r="2379" s="283" customFormat="1" customHeight="1" spans="1:7">
      <c r="A2379" s="288">
        <v>2375</v>
      </c>
      <c r="B2379" s="133" t="s">
        <v>3471</v>
      </c>
      <c r="C2379" s="134" t="s">
        <v>15612</v>
      </c>
      <c r="D2379" s="12">
        <v>5</v>
      </c>
      <c r="E2379" s="288">
        <v>4.84</v>
      </c>
      <c r="F2379" s="292">
        <v>24.2</v>
      </c>
      <c r="G2379" s="293"/>
    </row>
    <row r="2380" s="283" customFormat="1" customHeight="1" spans="1:7">
      <c r="A2380" s="288">
        <v>2376</v>
      </c>
      <c r="B2380" s="133" t="s">
        <v>15615</v>
      </c>
      <c r="C2380" s="134" t="s">
        <v>15612</v>
      </c>
      <c r="D2380" s="12">
        <v>9.75</v>
      </c>
      <c r="E2380" s="288">
        <v>4.84</v>
      </c>
      <c r="F2380" s="292">
        <v>47.19</v>
      </c>
      <c r="G2380" s="293"/>
    </row>
    <row r="2381" s="283" customFormat="1" customHeight="1" spans="1:7">
      <c r="A2381" s="288">
        <v>2377</v>
      </c>
      <c r="B2381" s="133" t="s">
        <v>14586</v>
      </c>
      <c r="C2381" s="134" t="s">
        <v>15612</v>
      </c>
      <c r="D2381" s="12">
        <v>20.78</v>
      </c>
      <c r="E2381" s="288">
        <v>4.84</v>
      </c>
      <c r="F2381" s="292">
        <v>100.58</v>
      </c>
      <c r="G2381" s="293"/>
    </row>
    <row r="2382" s="283" customFormat="1" customHeight="1" spans="1:7">
      <c r="A2382" s="288">
        <v>2378</v>
      </c>
      <c r="B2382" s="133" t="s">
        <v>14374</v>
      </c>
      <c r="C2382" s="134" t="s">
        <v>15612</v>
      </c>
      <c r="D2382" s="12">
        <v>9.76</v>
      </c>
      <c r="E2382" s="288">
        <v>4.84</v>
      </c>
      <c r="F2382" s="292">
        <v>47.24</v>
      </c>
      <c r="G2382" s="293"/>
    </row>
    <row r="2383" s="283" customFormat="1" customHeight="1" spans="1:7">
      <c r="A2383" s="288">
        <v>2379</v>
      </c>
      <c r="B2383" s="133" t="s">
        <v>3431</v>
      </c>
      <c r="C2383" s="134" t="s">
        <v>15612</v>
      </c>
      <c r="D2383" s="12">
        <v>42.1</v>
      </c>
      <c r="E2383" s="288">
        <v>4.84</v>
      </c>
      <c r="F2383" s="292">
        <v>203.76</v>
      </c>
      <c r="G2383" s="293"/>
    </row>
    <row r="2384" s="283" customFormat="1" customHeight="1" spans="1:7">
      <c r="A2384" s="288">
        <v>2380</v>
      </c>
      <c r="B2384" s="133" t="s">
        <v>15616</v>
      </c>
      <c r="C2384" s="134" t="s">
        <v>15612</v>
      </c>
      <c r="D2384" s="12">
        <v>34.51</v>
      </c>
      <c r="E2384" s="288">
        <v>4.84</v>
      </c>
      <c r="F2384" s="292">
        <v>167.03</v>
      </c>
      <c r="G2384" s="293"/>
    </row>
    <row r="2385" s="283" customFormat="1" customHeight="1" spans="1:7">
      <c r="A2385" s="288">
        <v>2381</v>
      </c>
      <c r="B2385" s="133" t="s">
        <v>3566</v>
      </c>
      <c r="C2385" s="134" t="s">
        <v>15612</v>
      </c>
      <c r="D2385" s="12">
        <v>7.5</v>
      </c>
      <c r="E2385" s="288">
        <v>4.84</v>
      </c>
      <c r="F2385" s="292">
        <v>36.3</v>
      </c>
      <c r="G2385" s="293"/>
    </row>
    <row r="2386" s="283" customFormat="1" customHeight="1" spans="1:7">
      <c r="A2386" s="288">
        <v>2382</v>
      </c>
      <c r="B2386" s="133" t="s">
        <v>3531</v>
      </c>
      <c r="C2386" s="134" t="s">
        <v>15612</v>
      </c>
      <c r="D2386" s="12">
        <v>57.52</v>
      </c>
      <c r="E2386" s="288">
        <v>4.84</v>
      </c>
      <c r="F2386" s="292">
        <v>278.4</v>
      </c>
      <c r="G2386" s="293"/>
    </row>
    <row r="2387" s="283" customFormat="1" customHeight="1" spans="1:7">
      <c r="A2387" s="288">
        <v>2383</v>
      </c>
      <c r="B2387" s="133" t="s">
        <v>3331</v>
      </c>
      <c r="C2387" s="134" t="s">
        <v>15612</v>
      </c>
      <c r="D2387" s="12">
        <v>5.2</v>
      </c>
      <c r="E2387" s="288">
        <v>4.84</v>
      </c>
      <c r="F2387" s="292">
        <v>25.17</v>
      </c>
      <c r="G2387" s="293"/>
    </row>
    <row r="2388" s="283" customFormat="1" customHeight="1" spans="1:7">
      <c r="A2388" s="288">
        <v>2384</v>
      </c>
      <c r="B2388" s="133" t="s">
        <v>3278</v>
      </c>
      <c r="C2388" s="134" t="s">
        <v>15612</v>
      </c>
      <c r="D2388" s="12">
        <v>18.05</v>
      </c>
      <c r="E2388" s="288">
        <v>4.84</v>
      </c>
      <c r="F2388" s="292">
        <v>87.36</v>
      </c>
      <c r="G2388" s="293"/>
    </row>
    <row r="2389" s="283" customFormat="1" customHeight="1" spans="1:7">
      <c r="A2389" s="288">
        <v>2385</v>
      </c>
      <c r="B2389" s="133" t="s">
        <v>15617</v>
      </c>
      <c r="C2389" s="134" t="s">
        <v>15612</v>
      </c>
      <c r="D2389" s="12">
        <v>3.62</v>
      </c>
      <c r="E2389" s="288">
        <v>4.84</v>
      </c>
      <c r="F2389" s="292">
        <v>17.52</v>
      </c>
      <c r="G2389" s="293"/>
    </row>
    <row r="2390" s="283" customFormat="1" customHeight="1" spans="1:7">
      <c r="A2390" s="288">
        <v>2386</v>
      </c>
      <c r="B2390" s="133" t="s">
        <v>4434</v>
      </c>
      <c r="C2390" s="134" t="s">
        <v>15612</v>
      </c>
      <c r="D2390" s="12">
        <v>138.22</v>
      </c>
      <c r="E2390" s="288">
        <v>4.84</v>
      </c>
      <c r="F2390" s="292">
        <v>668.98</v>
      </c>
      <c r="G2390" s="293"/>
    </row>
    <row r="2391" s="283" customFormat="1" customHeight="1" spans="1:7">
      <c r="A2391" s="288">
        <v>2387</v>
      </c>
      <c r="B2391" s="133" t="s">
        <v>3976</v>
      </c>
      <c r="C2391" s="134" t="s">
        <v>15612</v>
      </c>
      <c r="D2391" s="12">
        <v>21.51</v>
      </c>
      <c r="E2391" s="288">
        <v>4.84</v>
      </c>
      <c r="F2391" s="292">
        <v>104.11</v>
      </c>
      <c r="G2391" s="293"/>
    </row>
    <row r="2392" s="283" customFormat="1" customHeight="1" spans="1:7">
      <c r="A2392" s="288">
        <v>2388</v>
      </c>
      <c r="B2392" s="133" t="s">
        <v>14364</v>
      </c>
      <c r="C2392" s="134" t="s">
        <v>15612</v>
      </c>
      <c r="D2392" s="12">
        <v>10.29</v>
      </c>
      <c r="E2392" s="288">
        <v>4.84</v>
      </c>
      <c r="F2392" s="292">
        <v>49.8</v>
      </c>
      <c r="G2392" s="293"/>
    </row>
    <row r="2393" s="283" customFormat="1" customHeight="1" spans="1:7">
      <c r="A2393" s="288">
        <v>2389</v>
      </c>
      <c r="B2393" s="133" t="s">
        <v>15336</v>
      </c>
      <c r="C2393" s="134" t="s">
        <v>15612</v>
      </c>
      <c r="D2393" s="12">
        <v>13.22</v>
      </c>
      <c r="E2393" s="288">
        <v>4.84</v>
      </c>
      <c r="F2393" s="292">
        <v>63.98</v>
      </c>
      <c r="G2393" s="293"/>
    </row>
    <row r="2394" s="283" customFormat="1" customHeight="1" spans="1:7">
      <c r="A2394" s="288">
        <v>2390</v>
      </c>
      <c r="B2394" s="133" t="s">
        <v>5084</v>
      </c>
      <c r="C2394" s="134" t="s">
        <v>15612</v>
      </c>
      <c r="D2394" s="12">
        <v>1.7</v>
      </c>
      <c r="E2394" s="288">
        <v>4.84</v>
      </c>
      <c r="F2394" s="292">
        <v>8.23</v>
      </c>
      <c r="G2394" s="293"/>
    </row>
    <row r="2395" s="283" customFormat="1" customHeight="1" spans="1:7">
      <c r="A2395" s="288">
        <v>2391</v>
      </c>
      <c r="B2395" s="133" t="s">
        <v>3851</v>
      </c>
      <c r="C2395" s="134" t="s">
        <v>15612</v>
      </c>
      <c r="D2395" s="12">
        <v>5.06</v>
      </c>
      <c r="E2395" s="288">
        <v>4.84</v>
      </c>
      <c r="F2395" s="292">
        <v>24.49</v>
      </c>
      <c r="G2395" s="293"/>
    </row>
    <row r="2396" s="283" customFormat="1" customHeight="1" spans="1:7">
      <c r="A2396" s="288">
        <v>2392</v>
      </c>
      <c r="B2396" s="133" t="s">
        <v>5268</v>
      </c>
      <c r="C2396" s="134" t="s">
        <v>15612</v>
      </c>
      <c r="D2396" s="12">
        <v>11.36</v>
      </c>
      <c r="E2396" s="288">
        <v>4.84</v>
      </c>
      <c r="F2396" s="292">
        <v>54.98</v>
      </c>
      <c r="G2396" s="293"/>
    </row>
    <row r="2397" s="283" customFormat="1" customHeight="1" spans="1:7">
      <c r="A2397" s="288">
        <v>2393</v>
      </c>
      <c r="B2397" s="133" t="s">
        <v>3502</v>
      </c>
      <c r="C2397" s="134" t="s">
        <v>15612</v>
      </c>
      <c r="D2397" s="12">
        <v>5.12</v>
      </c>
      <c r="E2397" s="288">
        <v>4.84</v>
      </c>
      <c r="F2397" s="292">
        <v>24.78</v>
      </c>
      <c r="G2397" s="293"/>
    </row>
    <row r="2398" s="283" customFormat="1" customHeight="1" spans="1:7">
      <c r="A2398" s="288">
        <v>2394</v>
      </c>
      <c r="B2398" s="133" t="s">
        <v>6513</v>
      </c>
      <c r="C2398" s="134" t="s">
        <v>15612</v>
      </c>
      <c r="D2398" s="12">
        <v>4.38</v>
      </c>
      <c r="E2398" s="288">
        <v>4.84</v>
      </c>
      <c r="F2398" s="292">
        <v>21.2</v>
      </c>
      <c r="G2398" s="293"/>
    </row>
    <row r="2399" s="283" customFormat="1" customHeight="1" spans="1:7">
      <c r="A2399" s="288">
        <v>2395</v>
      </c>
      <c r="B2399" s="133" t="s">
        <v>15618</v>
      </c>
      <c r="C2399" s="134" t="s">
        <v>15612</v>
      </c>
      <c r="D2399" s="12">
        <v>15.68</v>
      </c>
      <c r="E2399" s="288">
        <v>4.84</v>
      </c>
      <c r="F2399" s="292">
        <v>75.89</v>
      </c>
      <c r="G2399" s="293"/>
    </row>
    <row r="2400" s="283" customFormat="1" customHeight="1" spans="1:7">
      <c r="A2400" s="288">
        <v>2396</v>
      </c>
      <c r="B2400" s="133" t="s">
        <v>3191</v>
      </c>
      <c r="C2400" s="134" t="s">
        <v>15612</v>
      </c>
      <c r="D2400" s="12">
        <v>18.96</v>
      </c>
      <c r="E2400" s="288">
        <v>4.84</v>
      </c>
      <c r="F2400" s="292">
        <v>91.77</v>
      </c>
      <c r="G2400" s="293"/>
    </row>
    <row r="2401" s="283" customFormat="1" customHeight="1" spans="1:7">
      <c r="A2401" s="288">
        <v>2397</v>
      </c>
      <c r="B2401" s="133" t="s">
        <v>15619</v>
      </c>
      <c r="C2401" s="134" t="s">
        <v>15612</v>
      </c>
      <c r="D2401" s="12">
        <v>11.9</v>
      </c>
      <c r="E2401" s="288">
        <v>4.84</v>
      </c>
      <c r="F2401" s="292">
        <v>57.6</v>
      </c>
      <c r="G2401" s="293"/>
    </row>
    <row r="2402" s="283" customFormat="1" customHeight="1" spans="1:7">
      <c r="A2402" s="288">
        <v>2398</v>
      </c>
      <c r="B2402" s="133" t="s">
        <v>1004</v>
      </c>
      <c r="C2402" s="134" t="s">
        <v>15612</v>
      </c>
      <c r="D2402" s="12">
        <v>11.47</v>
      </c>
      <c r="E2402" s="288">
        <v>4.84</v>
      </c>
      <c r="F2402" s="292">
        <v>55.51</v>
      </c>
      <c r="G2402" s="293"/>
    </row>
    <row r="2403" s="283" customFormat="1" customHeight="1" spans="1:7">
      <c r="A2403" s="288">
        <v>2399</v>
      </c>
      <c r="B2403" s="133" t="s">
        <v>15620</v>
      </c>
      <c r="C2403" s="134" t="s">
        <v>15612</v>
      </c>
      <c r="D2403" s="12">
        <v>27.58</v>
      </c>
      <c r="E2403" s="288">
        <v>4.84</v>
      </c>
      <c r="F2403" s="292">
        <v>133.49</v>
      </c>
      <c r="G2403" s="293"/>
    </row>
    <row r="2404" s="283" customFormat="1" customHeight="1" spans="1:7">
      <c r="A2404" s="288">
        <v>2400</v>
      </c>
      <c r="B2404" s="133" t="s">
        <v>985</v>
      </c>
      <c r="C2404" s="134" t="s">
        <v>15612</v>
      </c>
      <c r="D2404" s="12">
        <v>19.86</v>
      </c>
      <c r="E2404" s="288">
        <v>4.84</v>
      </c>
      <c r="F2404" s="292">
        <v>96.12</v>
      </c>
      <c r="G2404" s="293"/>
    </row>
    <row r="2405" s="283" customFormat="1" customHeight="1" spans="1:7">
      <c r="A2405" s="288">
        <v>2401</v>
      </c>
      <c r="B2405" s="133" t="s">
        <v>15621</v>
      </c>
      <c r="C2405" s="134" t="s">
        <v>15612</v>
      </c>
      <c r="D2405" s="12">
        <v>8.58</v>
      </c>
      <c r="E2405" s="288">
        <v>4.84</v>
      </c>
      <c r="F2405" s="292">
        <v>41.53</v>
      </c>
      <c r="G2405" s="293"/>
    </row>
    <row r="2406" s="283" customFormat="1" customHeight="1" spans="1:7">
      <c r="A2406" s="288">
        <v>2402</v>
      </c>
      <c r="B2406" s="133" t="s">
        <v>2319</v>
      </c>
      <c r="C2406" s="134" t="s">
        <v>15612</v>
      </c>
      <c r="D2406" s="12">
        <v>7.99</v>
      </c>
      <c r="E2406" s="288">
        <v>4.84</v>
      </c>
      <c r="F2406" s="292">
        <v>38.67</v>
      </c>
      <c r="G2406" s="293"/>
    </row>
    <row r="2407" s="283" customFormat="1" customHeight="1" spans="1:7">
      <c r="A2407" s="288">
        <v>2403</v>
      </c>
      <c r="B2407" s="133" t="s">
        <v>2176</v>
      </c>
      <c r="C2407" s="134" t="s">
        <v>15612</v>
      </c>
      <c r="D2407" s="12">
        <v>43.52</v>
      </c>
      <c r="E2407" s="288">
        <v>4.84</v>
      </c>
      <c r="F2407" s="292">
        <v>210.64</v>
      </c>
      <c r="G2407" s="293"/>
    </row>
    <row r="2408" s="283" customFormat="1" customHeight="1" spans="1:7">
      <c r="A2408" s="288">
        <v>2404</v>
      </c>
      <c r="B2408" s="133" t="s">
        <v>5934</v>
      </c>
      <c r="C2408" s="134" t="s">
        <v>15612</v>
      </c>
      <c r="D2408" s="12">
        <v>3.32</v>
      </c>
      <c r="E2408" s="288">
        <v>4.84</v>
      </c>
      <c r="F2408" s="292">
        <v>16.07</v>
      </c>
      <c r="G2408" s="293"/>
    </row>
    <row r="2409" s="283" customFormat="1" customHeight="1" spans="1:7">
      <c r="A2409" s="288">
        <v>2405</v>
      </c>
      <c r="B2409" s="133" t="s">
        <v>15622</v>
      </c>
      <c r="C2409" s="134" t="s">
        <v>15612</v>
      </c>
      <c r="D2409" s="12">
        <v>21.94</v>
      </c>
      <c r="E2409" s="288">
        <v>4.84</v>
      </c>
      <c r="F2409" s="292">
        <v>106.19</v>
      </c>
      <c r="G2409" s="293"/>
    </row>
    <row r="2410" s="283" customFormat="1" customHeight="1" spans="1:7">
      <c r="A2410" s="288">
        <v>2406</v>
      </c>
      <c r="B2410" s="133" t="s">
        <v>2822</v>
      </c>
      <c r="C2410" s="134" t="s">
        <v>15612</v>
      </c>
      <c r="D2410" s="12">
        <v>13.63</v>
      </c>
      <c r="E2410" s="288">
        <v>4.84</v>
      </c>
      <c r="F2410" s="292">
        <v>65.97</v>
      </c>
      <c r="G2410" s="293"/>
    </row>
    <row r="2411" s="283" customFormat="1" customHeight="1" spans="1:7">
      <c r="A2411" s="288">
        <v>2407</v>
      </c>
      <c r="B2411" s="133" t="s">
        <v>15623</v>
      </c>
      <c r="C2411" s="134" t="s">
        <v>15612</v>
      </c>
      <c r="D2411" s="12">
        <v>20.19</v>
      </c>
      <c r="E2411" s="288">
        <v>4.84</v>
      </c>
      <c r="F2411" s="292">
        <v>97.72</v>
      </c>
      <c r="G2411" s="293"/>
    </row>
    <row r="2412" s="283" customFormat="1" customHeight="1" spans="1:7">
      <c r="A2412" s="288">
        <v>2408</v>
      </c>
      <c r="B2412" s="133" t="s">
        <v>3456</v>
      </c>
      <c r="C2412" s="134" t="s">
        <v>15612</v>
      </c>
      <c r="D2412" s="12">
        <v>5</v>
      </c>
      <c r="E2412" s="288">
        <v>4.84</v>
      </c>
      <c r="F2412" s="292">
        <v>24.2</v>
      </c>
      <c r="G2412" s="293"/>
    </row>
    <row r="2413" s="283" customFormat="1" customHeight="1" spans="1:7">
      <c r="A2413" s="288">
        <v>2409</v>
      </c>
      <c r="B2413" s="133" t="s">
        <v>15624</v>
      </c>
      <c r="C2413" s="134" t="s">
        <v>15612</v>
      </c>
      <c r="D2413" s="12">
        <v>5</v>
      </c>
      <c r="E2413" s="288">
        <v>4.84</v>
      </c>
      <c r="F2413" s="292">
        <v>24.2</v>
      </c>
      <c r="G2413" s="293"/>
    </row>
    <row r="2414" s="283" customFormat="1" customHeight="1" spans="1:7">
      <c r="A2414" s="288">
        <v>2410</v>
      </c>
      <c r="B2414" s="133" t="s">
        <v>15625</v>
      </c>
      <c r="C2414" s="134" t="s">
        <v>15612</v>
      </c>
      <c r="D2414" s="12">
        <v>5</v>
      </c>
      <c r="E2414" s="288">
        <v>4.84</v>
      </c>
      <c r="F2414" s="292">
        <v>24.2</v>
      </c>
      <c r="G2414" s="293"/>
    </row>
    <row r="2415" s="283" customFormat="1" customHeight="1" spans="1:7">
      <c r="A2415" s="288">
        <v>2411</v>
      </c>
      <c r="B2415" s="133" t="s">
        <v>15626</v>
      </c>
      <c r="C2415" s="134" t="s">
        <v>15627</v>
      </c>
      <c r="D2415" s="12">
        <v>3.35</v>
      </c>
      <c r="E2415" s="288">
        <v>4.84</v>
      </c>
      <c r="F2415" s="292">
        <v>16.21</v>
      </c>
      <c r="G2415" s="293"/>
    </row>
    <row r="2416" s="283" customFormat="1" customHeight="1" spans="1:7">
      <c r="A2416" s="288">
        <v>2412</v>
      </c>
      <c r="B2416" s="133" t="s">
        <v>15628</v>
      </c>
      <c r="C2416" s="134" t="s">
        <v>15627</v>
      </c>
      <c r="D2416" s="12">
        <v>45.85</v>
      </c>
      <c r="E2416" s="288">
        <v>4.84</v>
      </c>
      <c r="F2416" s="292">
        <v>221.91</v>
      </c>
      <c r="G2416" s="293"/>
    </row>
    <row r="2417" s="283" customFormat="1" customHeight="1" spans="1:7">
      <c r="A2417" s="288">
        <v>2413</v>
      </c>
      <c r="B2417" s="133" t="s">
        <v>15629</v>
      </c>
      <c r="C2417" s="134" t="s">
        <v>15627</v>
      </c>
      <c r="D2417" s="12">
        <v>34.75</v>
      </c>
      <c r="E2417" s="288">
        <v>4.84</v>
      </c>
      <c r="F2417" s="292">
        <v>168.19</v>
      </c>
      <c r="G2417" s="293"/>
    </row>
    <row r="2418" s="283" customFormat="1" customHeight="1" spans="1:7">
      <c r="A2418" s="288">
        <v>2414</v>
      </c>
      <c r="B2418" s="133" t="s">
        <v>15630</v>
      </c>
      <c r="C2418" s="134" t="s">
        <v>15627</v>
      </c>
      <c r="D2418" s="12">
        <v>31.73</v>
      </c>
      <c r="E2418" s="288">
        <v>4.84</v>
      </c>
      <c r="F2418" s="292">
        <v>153.57</v>
      </c>
      <c r="G2418" s="293"/>
    </row>
    <row r="2419" s="283" customFormat="1" customHeight="1" spans="1:7">
      <c r="A2419" s="288">
        <v>2415</v>
      </c>
      <c r="B2419" s="133" t="s">
        <v>15631</v>
      </c>
      <c r="C2419" s="134" t="s">
        <v>15627</v>
      </c>
      <c r="D2419" s="12">
        <v>25.4</v>
      </c>
      <c r="E2419" s="288">
        <v>4.84</v>
      </c>
      <c r="F2419" s="292">
        <v>122.94</v>
      </c>
      <c r="G2419" s="293"/>
    </row>
    <row r="2420" s="283" customFormat="1" customHeight="1" spans="1:7">
      <c r="A2420" s="288">
        <v>2416</v>
      </c>
      <c r="B2420" s="133" t="s">
        <v>4032</v>
      </c>
      <c r="C2420" s="134" t="s">
        <v>15627</v>
      </c>
      <c r="D2420" s="12">
        <v>12.64</v>
      </c>
      <c r="E2420" s="288">
        <v>4.84</v>
      </c>
      <c r="F2420" s="292">
        <v>61.18</v>
      </c>
      <c r="G2420" s="293"/>
    </row>
    <row r="2421" s="283" customFormat="1" customHeight="1" spans="1:7">
      <c r="A2421" s="288">
        <v>2417</v>
      </c>
      <c r="B2421" s="133" t="s">
        <v>15632</v>
      </c>
      <c r="C2421" s="134" t="s">
        <v>15627</v>
      </c>
      <c r="D2421" s="12">
        <v>7.03</v>
      </c>
      <c r="E2421" s="288">
        <v>4.84</v>
      </c>
      <c r="F2421" s="292">
        <v>34.03</v>
      </c>
      <c r="G2421" s="293"/>
    </row>
    <row r="2422" s="283" customFormat="1" customHeight="1" spans="1:7">
      <c r="A2422" s="288">
        <v>2418</v>
      </c>
      <c r="B2422" s="133" t="s">
        <v>15633</v>
      </c>
      <c r="C2422" s="134" t="s">
        <v>15627</v>
      </c>
      <c r="D2422" s="12">
        <v>37.98</v>
      </c>
      <c r="E2422" s="288">
        <v>4.84</v>
      </c>
      <c r="F2422" s="292">
        <v>183.82</v>
      </c>
      <c r="G2422" s="293"/>
    </row>
    <row r="2423" s="283" customFormat="1" customHeight="1" spans="1:7">
      <c r="A2423" s="288">
        <v>2419</v>
      </c>
      <c r="B2423" s="133" t="s">
        <v>15634</v>
      </c>
      <c r="C2423" s="134" t="s">
        <v>15627</v>
      </c>
      <c r="D2423" s="12">
        <v>21.62</v>
      </c>
      <c r="E2423" s="288">
        <v>4.84</v>
      </c>
      <c r="F2423" s="292">
        <v>104.64</v>
      </c>
      <c r="G2423" s="293"/>
    </row>
    <row r="2424" s="283" customFormat="1" customHeight="1" spans="1:7">
      <c r="A2424" s="288">
        <v>2420</v>
      </c>
      <c r="B2424" s="133" t="s">
        <v>15635</v>
      </c>
      <c r="C2424" s="134" t="s">
        <v>15627</v>
      </c>
      <c r="D2424" s="12">
        <v>35.28</v>
      </c>
      <c r="E2424" s="288">
        <v>4.84</v>
      </c>
      <c r="F2424" s="292">
        <v>170.76</v>
      </c>
      <c r="G2424" s="293"/>
    </row>
    <row r="2425" s="283" customFormat="1" customHeight="1" spans="1:7">
      <c r="A2425" s="288">
        <v>2421</v>
      </c>
      <c r="B2425" s="133" t="s">
        <v>15636</v>
      </c>
      <c r="C2425" s="134" t="s">
        <v>15627</v>
      </c>
      <c r="D2425" s="12">
        <v>25.2</v>
      </c>
      <c r="E2425" s="288">
        <v>4.84</v>
      </c>
      <c r="F2425" s="292">
        <v>121.97</v>
      </c>
      <c r="G2425" s="293"/>
    </row>
    <row r="2426" s="283" customFormat="1" customHeight="1" spans="1:7">
      <c r="A2426" s="288">
        <v>2422</v>
      </c>
      <c r="B2426" s="133" t="s">
        <v>14275</v>
      </c>
      <c r="C2426" s="134" t="s">
        <v>15627</v>
      </c>
      <c r="D2426" s="12">
        <v>21.79</v>
      </c>
      <c r="E2426" s="288">
        <v>4.84</v>
      </c>
      <c r="F2426" s="292">
        <v>105.46</v>
      </c>
      <c r="G2426" s="293"/>
    </row>
    <row r="2427" s="283" customFormat="1" customHeight="1" spans="1:7">
      <c r="A2427" s="288">
        <v>2423</v>
      </c>
      <c r="B2427" s="133" t="s">
        <v>15637</v>
      </c>
      <c r="C2427" s="134" t="s">
        <v>15627</v>
      </c>
      <c r="D2427" s="12">
        <v>9.87</v>
      </c>
      <c r="E2427" s="288">
        <v>4.84</v>
      </c>
      <c r="F2427" s="292">
        <v>47.77</v>
      </c>
      <c r="G2427" s="293"/>
    </row>
    <row r="2428" s="283" customFormat="1" customHeight="1" spans="1:7">
      <c r="A2428" s="288">
        <v>2424</v>
      </c>
      <c r="B2428" s="133" t="s">
        <v>6171</v>
      </c>
      <c r="C2428" s="134" t="s">
        <v>15627</v>
      </c>
      <c r="D2428" s="12">
        <v>58.22</v>
      </c>
      <c r="E2428" s="288">
        <v>4.84</v>
      </c>
      <c r="F2428" s="292">
        <v>281.78</v>
      </c>
      <c r="G2428" s="293"/>
    </row>
    <row r="2429" s="283" customFormat="1" customHeight="1" spans="1:7">
      <c r="A2429" s="288">
        <v>2425</v>
      </c>
      <c r="B2429" s="133" t="s">
        <v>10466</v>
      </c>
      <c r="C2429" s="134" t="s">
        <v>15627</v>
      </c>
      <c r="D2429" s="12">
        <v>32.16</v>
      </c>
      <c r="E2429" s="288">
        <v>4.84</v>
      </c>
      <c r="F2429" s="292">
        <v>155.65</v>
      </c>
      <c r="G2429" s="293"/>
    </row>
    <row r="2430" s="283" customFormat="1" customHeight="1" spans="1:7">
      <c r="A2430" s="288">
        <v>2426</v>
      </c>
      <c r="B2430" s="133" t="s">
        <v>15638</v>
      </c>
      <c r="C2430" s="134" t="s">
        <v>15627</v>
      </c>
      <c r="D2430" s="12">
        <v>8.87</v>
      </c>
      <c r="E2430" s="288">
        <v>4.84</v>
      </c>
      <c r="F2430" s="292">
        <v>42.93</v>
      </c>
      <c r="G2430" s="293"/>
    </row>
    <row r="2431" s="283" customFormat="1" customHeight="1" spans="1:7">
      <c r="A2431" s="288">
        <v>2427</v>
      </c>
      <c r="B2431" s="133" t="s">
        <v>15639</v>
      </c>
      <c r="C2431" s="134" t="s">
        <v>15627</v>
      </c>
      <c r="D2431" s="12">
        <v>21.87</v>
      </c>
      <c r="E2431" s="288">
        <v>4.84</v>
      </c>
      <c r="F2431" s="292">
        <v>105.85</v>
      </c>
      <c r="G2431" s="293"/>
    </row>
    <row r="2432" s="283" customFormat="1" customHeight="1" spans="1:7">
      <c r="A2432" s="288">
        <v>2428</v>
      </c>
      <c r="B2432" s="133" t="s">
        <v>15640</v>
      </c>
      <c r="C2432" s="134" t="s">
        <v>15627</v>
      </c>
      <c r="D2432" s="12">
        <v>48.64</v>
      </c>
      <c r="E2432" s="288">
        <v>4.84</v>
      </c>
      <c r="F2432" s="292">
        <v>235.42</v>
      </c>
      <c r="G2432" s="293"/>
    </row>
    <row r="2433" s="283" customFormat="1" customHeight="1" spans="1:7">
      <c r="A2433" s="288">
        <v>2429</v>
      </c>
      <c r="B2433" s="133" t="s">
        <v>15641</v>
      </c>
      <c r="C2433" s="134" t="s">
        <v>15627</v>
      </c>
      <c r="D2433" s="12">
        <v>30.44</v>
      </c>
      <c r="E2433" s="288">
        <v>4.84</v>
      </c>
      <c r="F2433" s="292">
        <v>147.33</v>
      </c>
      <c r="G2433" s="293"/>
    </row>
    <row r="2434" s="283" customFormat="1" customHeight="1" spans="1:7">
      <c r="A2434" s="288">
        <v>2430</v>
      </c>
      <c r="B2434" s="133" t="s">
        <v>15642</v>
      </c>
      <c r="C2434" s="134" t="s">
        <v>15627</v>
      </c>
      <c r="D2434" s="12">
        <v>21.51</v>
      </c>
      <c r="E2434" s="288">
        <v>4.84</v>
      </c>
      <c r="F2434" s="292">
        <v>104.11</v>
      </c>
      <c r="G2434" s="293"/>
    </row>
    <row r="2435" s="283" customFormat="1" customHeight="1" spans="1:7">
      <c r="A2435" s="288">
        <v>2431</v>
      </c>
      <c r="B2435" s="133" t="s">
        <v>15643</v>
      </c>
      <c r="C2435" s="134" t="s">
        <v>15627</v>
      </c>
      <c r="D2435" s="12">
        <v>43.05</v>
      </c>
      <c r="E2435" s="288">
        <v>4.84</v>
      </c>
      <c r="F2435" s="292">
        <v>208.36</v>
      </c>
      <c r="G2435" s="293"/>
    </row>
    <row r="2436" s="283" customFormat="1" customHeight="1" spans="1:7">
      <c r="A2436" s="288">
        <v>2432</v>
      </c>
      <c r="B2436" s="133" t="s">
        <v>15644</v>
      </c>
      <c r="C2436" s="134" t="s">
        <v>15627</v>
      </c>
      <c r="D2436" s="12">
        <v>26.01</v>
      </c>
      <c r="E2436" s="288">
        <v>4.84</v>
      </c>
      <c r="F2436" s="292">
        <v>125.89</v>
      </c>
      <c r="G2436" s="293"/>
    </row>
    <row r="2437" s="283" customFormat="1" customHeight="1" spans="1:7">
      <c r="A2437" s="288">
        <v>2433</v>
      </c>
      <c r="B2437" s="133" t="s">
        <v>3936</v>
      </c>
      <c r="C2437" s="134" t="s">
        <v>15627</v>
      </c>
      <c r="D2437" s="12">
        <v>10.09</v>
      </c>
      <c r="E2437" s="288">
        <v>4.84</v>
      </c>
      <c r="F2437" s="292">
        <v>48.84</v>
      </c>
      <c r="G2437" s="293"/>
    </row>
    <row r="2438" s="283" customFormat="1" customHeight="1" spans="1:7">
      <c r="A2438" s="288">
        <v>2434</v>
      </c>
      <c r="B2438" s="133" t="s">
        <v>1089</v>
      </c>
      <c r="C2438" s="134" t="s">
        <v>15627</v>
      </c>
      <c r="D2438" s="12">
        <v>5.92</v>
      </c>
      <c r="E2438" s="288">
        <v>4.84</v>
      </c>
      <c r="F2438" s="292">
        <v>28.65</v>
      </c>
      <c r="G2438" s="293"/>
    </row>
    <row r="2439" s="283" customFormat="1" customHeight="1" spans="1:7">
      <c r="A2439" s="288">
        <v>2435</v>
      </c>
      <c r="B2439" s="133" t="s">
        <v>15645</v>
      </c>
      <c r="C2439" s="134" t="s">
        <v>15627</v>
      </c>
      <c r="D2439" s="12">
        <v>18.79</v>
      </c>
      <c r="E2439" s="288">
        <v>4.84</v>
      </c>
      <c r="F2439" s="292">
        <v>90.94</v>
      </c>
      <c r="G2439" s="293"/>
    </row>
    <row r="2440" s="283" customFormat="1" customHeight="1" spans="1:7">
      <c r="A2440" s="288">
        <v>2436</v>
      </c>
      <c r="B2440" s="133" t="s">
        <v>15646</v>
      </c>
      <c r="C2440" s="134" t="s">
        <v>15627</v>
      </c>
      <c r="D2440" s="12">
        <v>38.36</v>
      </c>
      <c r="E2440" s="288">
        <v>4.84</v>
      </c>
      <c r="F2440" s="292">
        <v>185.66</v>
      </c>
      <c r="G2440" s="293"/>
    </row>
    <row r="2441" s="283" customFormat="1" customHeight="1" spans="1:7">
      <c r="A2441" s="288">
        <v>2437</v>
      </c>
      <c r="B2441" s="133" t="s">
        <v>15647</v>
      </c>
      <c r="C2441" s="134" t="s">
        <v>15627</v>
      </c>
      <c r="D2441" s="12">
        <v>21.28</v>
      </c>
      <c r="E2441" s="288">
        <v>4.84</v>
      </c>
      <c r="F2441" s="292">
        <v>103</v>
      </c>
      <c r="G2441" s="293"/>
    </row>
    <row r="2442" s="283" customFormat="1" customHeight="1" spans="1:7">
      <c r="A2442" s="288">
        <v>2438</v>
      </c>
      <c r="B2442" s="133" t="s">
        <v>15648</v>
      </c>
      <c r="C2442" s="134" t="s">
        <v>15627</v>
      </c>
      <c r="D2442" s="12">
        <v>24.29</v>
      </c>
      <c r="E2442" s="288">
        <v>4.84</v>
      </c>
      <c r="F2442" s="292">
        <v>117.56</v>
      </c>
      <c r="G2442" s="293"/>
    </row>
    <row r="2443" s="283" customFormat="1" customHeight="1" spans="1:7">
      <c r="A2443" s="288">
        <v>2439</v>
      </c>
      <c r="B2443" s="133" t="s">
        <v>360</v>
      </c>
      <c r="C2443" s="134" t="s">
        <v>15649</v>
      </c>
      <c r="D2443" s="12">
        <v>32.04</v>
      </c>
      <c r="E2443" s="288">
        <v>4.84</v>
      </c>
      <c r="F2443" s="292">
        <v>155.07</v>
      </c>
      <c r="G2443" s="293"/>
    </row>
    <row r="2444" s="283" customFormat="1" customHeight="1" spans="1:7">
      <c r="A2444" s="288">
        <v>2440</v>
      </c>
      <c r="B2444" s="133" t="s">
        <v>15650</v>
      </c>
      <c r="C2444" s="134" t="s">
        <v>15649</v>
      </c>
      <c r="D2444" s="12">
        <v>52.54</v>
      </c>
      <c r="E2444" s="288">
        <v>4.84</v>
      </c>
      <c r="F2444" s="292">
        <v>254.29</v>
      </c>
      <c r="G2444" s="293"/>
    </row>
    <row r="2445" s="283" customFormat="1" customHeight="1" spans="1:7">
      <c r="A2445" s="288">
        <v>2441</v>
      </c>
      <c r="B2445" s="133" t="s">
        <v>3766</v>
      </c>
      <c r="C2445" s="134" t="s">
        <v>15649</v>
      </c>
      <c r="D2445" s="12">
        <v>14.5</v>
      </c>
      <c r="E2445" s="288">
        <v>4.84</v>
      </c>
      <c r="F2445" s="292">
        <v>70.18</v>
      </c>
      <c r="G2445" s="293"/>
    </row>
    <row r="2446" s="283" customFormat="1" customHeight="1" spans="1:7">
      <c r="A2446" s="288">
        <v>2442</v>
      </c>
      <c r="B2446" s="133" t="s">
        <v>14477</v>
      </c>
      <c r="C2446" s="134" t="s">
        <v>15649</v>
      </c>
      <c r="D2446" s="12">
        <v>38.91</v>
      </c>
      <c r="E2446" s="288">
        <v>4.84</v>
      </c>
      <c r="F2446" s="292">
        <v>188.32</v>
      </c>
      <c r="G2446" s="293"/>
    </row>
    <row r="2447" s="283" customFormat="1" customHeight="1" spans="1:7">
      <c r="A2447" s="288">
        <v>2443</v>
      </c>
      <c r="B2447" s="133" t="s">
        <v>12429</v>
      </c>
      <c r="C2447" s="134" t="s">
        <v>15649</v>
      </c>
      <c r="D2447" s="12">
        <v>8.42</v>
      </c>
      <c r="E2447" s="288">
        <v>4.84</v>
      </c>
      <c r="F2447" s="292">
        <v>40.75</v>
      </c>
      <c r="G2447" s="293"/>
    </row>
    <row r="2448" s="283" customFormat="1" customHeight="1" spans="1:7">
      <c r="A2448" s="288">
        <v>2444</v>
      </c>
      <c r="B2448" s="133" t="s">
        <v>15651</v>
      </c>
      <c r="C2448" s="134" t="s">
        <v>15649</v>
      </c>
      <c r="D2448" s="12">
        <v>29.14</v>
      </c>
      <c r="E2448" s="288">
        <v>4.84</v>
      </c>
      <c r="F2448" s="292">
        <v>141.04</v>
      </c>
      <c r="G2448" s="293"/>
    </row>
    <row r="2449" s="283" customFormat="1" customHeight="1" spans="1:7">
      <c r="A2449" s="288">
        <v>2445</v>
      </c>
      <c r="B2449" s="133" t="s">
        <v>4334</v>
      </c>
      <c r="C2449" s="134" t="s">
        <v>15649</v>
      </c>
      <c r="D2449" s="12">
        <v>12.63</v>
      </c>
      <c r="E2449" s="288">
        <v>4.84</v>
      </c>
      <c r="F2449" s="292">
        <v>61.13</v>
      </c>
      <c r="G2449" s="293"/>
    </row>
    <row r="2450" s="283" customFormat="1" customHeight="1" spans="1:7">
      <c r="A2450" s="288">
        <v>2446</v>
      </c>
      <c r="B2450" s="133" t="s">
        <v>14420</v>
      </c>
      <c r="C2450" s="134" t="s">
        <v>15649</v>
      </c>
      <c r="D2450" s="12">
        <v>17.79</v>
      </c>
      <c r="E2450" s="288">
        <v>4.84</v>
      </c>
      <c r="F2450" s="292">
        <v>86.1</v>
      </c>
      <c r="G2450" s="293"/>
    </row>
    <row r="2451" s="283" customFormat="1" customHeight="1" spans="1:7">
      <c r="A2451" s="288">
        <v>2447</v>
      </c>
      <c r="B2451" s="133" t="s">
        <v>15652</v>
      </c>
      <c r="C2451" s="134" t="s">
        <v>15649</v>
      </c>
      <c r="D2451" s="12">
        <v>21.9</v>
      </c>
      <c r="E2451" s="288">
        <v>4.84</v>
      </c>
      <c r="F2451" s="292">
        <v>106</v>
      </c>
      <c r="G2451" s="293"/>
    </row>
    <row r="2452" s="283" customFormat="1" customHeight="1" spans="1:7">
      <c r="A2452" s="288">
        <v>2448</v>
      </c>
      <c r="B2452" s="133" t="s">
        <v>15653</v>
      </c>
      <c r="C2452" s="134" t="s">
        <v>15649</v>
      </c>
      <c r="D2452" s="12">
        <v>26.42</v>
      </c>
      <c r="E2452" s="288">
        <v>4.84</v>
      </c>
      <c r="F2452" s="292">
        <v>127.87</v>
      </c>
      <c r="G2452" s="293"/>
    </row>
    <row r="2453" s="283" customFormat="1" customHeight="1" spans="1:7">
      <c r="A2453" s="288">
        <v>2449</v>
      </c>
      <c r="B2453" s="133" t="s">
        <v>15654</v>
      </c>
      <c r="C2453" s="134" t="s">
        <v>15649</v>
      </c>
      <c r="D2453" s="12">
        <v>11.53</v>
      </c>
      <c r="E2453" s="288">
        <v>4.84</v>
      </c>
      <c r="F2453" s="292">
        <v>55.81</v>
      </c>
      <c r="G2453" s="293"/>
    </row>
    <row r="2454" s="283" customFormat="1" customHeight="1" spans="1:7">
      <c r="A2454" s="288">
        <v>2450</v>
      </c>
      <c r="B2454" s="133" t="s">
        <v>4940</v>
      </c>
      <c r="C2454" s="134" t="s">
        <v>15649</v>
      </c>
      <c r="D2454" s="12">
        <v>6.69</v>
      </c>
      <c r="E2454" s="288">
        <v>4.84</v>
      </c>
      <c r="F2454" s="292">
        <v>32.38</v>
      </c>
      <c r="G2454" s="293"/>
    </row>
    <row r="2455" s="283" customFormat="1" customHeight="1" spans="1:7">
      <c r="A2455" s="288">
        <v>2451</v>
      </c>
      <c r="B2455" s="133" t="s">
        <v>14390</v>
      </c>
      <c r="C2455" s="134" t="s">
        <v>15649</v>
      </c>
      <c r="D2455" s="12">
        <v>10.6</v>
      </c>
      <c r="E2455" s="288">
        <v>4.84</v>
      </c>
      <c r="F2455" s="292">
        <v>51.3</v>
      </c>
      <c r="G2455" s="293"/>
    </row>
    <row r="2456" s="283" customFormat="1" customHeight="1" spans="1:7">
      <c r="A2456" s="288">
        <v>2452</v>
      </c>
      <c r="B2456" s="133" t="s">
        <v>15655</v>
      </c>
      <c r="C2456" s="134" t="s">
        <v>15649</v>
      </c>
      <c r="D2456" s="12">
        <v>14.89</v>
      </c>
      <c r="E2456" s="288">
        <v>4.84</v>
      </c>
      <c r="F2456" s="292">
        <v>72.07</v>
      </c>
      <c r="G2456" s="293"/>
    </row>
    <row r="2457" s="283" customFormat="1" customHeight="1" spans="1:7">
      <c r="A2457" s="288">
        <v>2453</v>
      </c>
      <c r="B2457" s="133" t="s">
        <v>4931</v>
      </c>
      <c r="C2457" s="134" t="s">
        <v>15649</v>
      </c>
      <c r="D2457" s="12">
        <v>14.88</v>
      </c>
      <c r="E2457" s="288">
        <v>4.84</v>
      </c>
      <c r="F2457" s="292">
        <v>72.02</v>
      </c>
      <c r="G2457" s="293"/>
    </row>
    <row r="2458" s="283" customFormat="1" customHeight="1" spans="1:7">
      <c r="A2458" s="288">
        <v>2454</v>
      </c>
      <c r="B2458" s="133" t="s">
        <v>2397</v>
      </c>
      <c r="C2458" s="134" t="s">
        <v>15649</v>
      </c>
      <c r="D2458" s="12">
        <v>7.3</v>
      </c>
      <c r="E2458" s="288">
        <v>4.84</v>
      </c>
      <c r="F2458" s="292">
        <v>35.33</v>
      </c>
      <c r="G2458" s="293"/>
    </row>
    <row r="2459" s="283" customFormat="1" customHeight="1" spans="1:7">
      <c r="A2459" s="288">
        <v>2455</v>
      </c>
      <c r="B2459" s="133" t="s">
        <v>2161</v>
      </c>
      <c r="C2459" s="134" t="s">
        <v>15649</v>
      </c>
      <c r="D2459" s="12">
        <v>6.99</v>
      </c>
      <c r="E2459" s="288">
        <v>4.84</v>
      </c>
      <c r="F2459" s="292">
        <v>33.83</v>
      </c>
      <c r="G2459" s="293"/>
    </row>
    <row r="2460" s="283" customFormat="1" customHeight="1" spans="1:7">
      <c r="A2460" s="288">
        <v>2456</v>
      </c>
      <c r="B2460" s="133" t="s">
        <v>15656</v>
      </c>
      <c r="C2460" s="134" t="s">
        <v>15649</v>
      </c>
      <c r="D2460" s="12">
        <v>7.03</v>
      </c>
      <c r="E2460" s="288">
        <v>4.84</v>
      </c>
      <c r="F2460" s="292">
        <v>34.03</v>
      </c>
      <c r="G2460" s="293"/>
    </row>
    <row r="2461" s="283" customFormat="1" customHeight="1" spans="1:7">
      <c r="A2461" s="288">
        <v>2457</v>
      </c>
      <c r="B2461" s="133" t="s">
        <v>15657</v>
      </c>
      <c r="C2461" s="134" t="s">
        <v>15649</v>
      </c>
      <c r="D2461" s="12">
        <v>8.94</v>
      </c>
      <c r="E2461" s="288">
        <v>4.84</v>
      </c>
      <c r="F2461" s="292">
        <v>43.27</v>
      </c>
      <c r="G2461" s="293"/>
    </row>
    <row r="2462" s="283" customFormat="1" customHeight="1" spans="1:7">
      <c r="A2462" s="288">
        <v>2458</v>
      </c>
      <c r="B2462" s="133" t="s">
        <v>15658</v>
      </c>
      <c r="C2462" s="134" t="s">
        <v>15649</v>
      </c>
      <c r="D2462" s="12">
        <v>8.1</v>
      </c>
      <c r="E2462" s="288">
        <v>4.84</v>
      </c>
      <c r="F2462" s="292">
        <v>39.2</v>
      </c>
      <c r="G2462" s="293"/>
    </row>
    <row r="2463" s="283" customFormat="1" customHeight="1" spans="1:7">
      <c r="A2463" s="288">
        <v>2459</v>
      </c>
      <c r="B2463" s="133" t="s">
        <v>15659</v>
      </c>
      <c r="C2463" s="134" t="s">
        <v>15649</v>
      </c>
      <c r="D2463" s="12">
        <v>15.53</v>
      </c>
      <c r="E2463" s="288">
        <v>4.84</v>
      </c>
      <c r="F2463" s="292">
        <v>75.17</v>
      </c>
      <c r="G2463" s="293"/>
    </row>
    <row r="2464" s="283" customFormat="1" customHeight="1" spans="1:7">
      <c r="A2464" s="288">
        <v>2460</v>
      </c>
      <c r="B2464" s="133" t="s">
        <v>15660</v>
      </c>
      <c r="C2464" s="134" t="s">
        <v>15649</v>
      </c>
      <c r="D2464" s="12">
        <v>12.73</v>
      </c>
      <c r="E2464" s="288">
        <v>4.84</v>
      </c>
      <c r="F2464" s="292">
        <v>61.61</v>
      </c>
      <c r="G2464" s="293"/>
    </row>
    <row r="2465" s="283" customFormat="1" customHeight="1" spans="1:7">
      <c r="A2465" s="288">
        <v>2461</v>
      </c>
      <c r="B2465" s="133" t="s">
        <v>4430</v>
      </c>
      <c r="C2465" s="134" t="s">
        <v>15649</v>
      </c>
      <c r="D2465" s="12">
        <v>31.33</v>
      </c>
      <c r="E2465" s="288">
        <v>4.84</v>
      </c>
      <c r="F2465" s="292">
        <v>151.64</v>
      </c>
      <c r="G2465" s="293"/>
    </row>
    <row r="2466" s="283" customFormat="1" customHeight="1" spans="1:7">
      <c r="A2466" s="288">
        <v>2462</v>
      </c>
      <c r="B2466" s="133" t="s">
        <v>8827</v>
      </c>
      <c r="C2466" s="134" t="s">
        <v>15649</v>
      </c>
      <c r="D2466" s="12">
        <v>7.43</v>
      </c>
      <c r="E2466" s="288">
        <v>4.84</v>
      </c>
      <c r="F2466" s="292">
        <v>35.96</v>
      </c>
      <c r="G2466" s="293"/>
    </row>
    <row r="2467" s="283" customFormat="1" customHeight="1" spans="1:7">
      <c r="A2467" s="288">
        <v>2463</v>
      </c>
      <c r="B2467" s="133" t="s">
        <v>7000</v>
      </c>
      <c r="C2467" s="134" t="s">
        <v>15649</v>
      </c>
      <c r="D2467" s="12">
        <v>8.28</v>
      </c>
      <c r="E2467" s="288">
        <v>4.84</v>
      </c>
      <c r="F2467" s="292">
        <v>40.08</v>
      </c>
      <c r="G2467" s="293"/>
    </row>
    <row r="2468" s="283" customFormat="1" customHeight="1" spans="1:7">
      <c r="A2468" s="288">
        <v>2464</v>
      </c>
      <c r="B2468" s="133" t="s">
        <v>15661</v>
      </c>
      <c r="C2468" s="134" t="s">
        <v>15649</v>
      </c>
      <c r="D2468" s="12">
        <v>9.48</v>
      </c>
      <c r="E2468" s="288">
        <v>4.84</v>
      </c>
      <c r="F2468" s="292">
        <v>45.88</v>
      </c>
      <c r="G2468" s="293"/>
    </row>
    <row r="2469" s="283" customFormat="1" customHeight="1" spans="1:7">
      <c r="A2469" s="288">
        <v>2465</v>
      </c>
      <c r="B2469" s="133" t="s">
        <v>15408</v>
      </c>
      <c r="C2469" s="134" t="s">
        <v>15649</v>
      </c>
      <c r="D2469" s="12">
        <v>11</v>
      </c>
      <c r="E2469" s="288">
        <v>4.84</v>
      </c>
      <c r="F2469" s="292">
        <v>53.24</v>
      </c>
      <c r="G2469" s="293"/>
    </row>
    <row r="2470" s="283" customFormat="1" customHeight="1" spans="1:7">
      <c r="A2470" s="288">
        <v>2466</v>
      </c>
      <c r="B2470" s="133" t="s">
        <v>15662</v>
      </c>
      <c r="C2470" s="134" t="s">
        <v>15649</v>
      </c>
      <c r="D2470" s="12">
        <v>17.57</v>
      </c>
      <c r="E2470" s="288">
        <v>4.84</v>
      </c>
      <c r="F2470" s="292">
        <v>85.04</v>
      </c>
      <c r="G2470" s="293"/>
    </row>
    <row r="2471" s="283" customFormat="1" customHeight="1" spans="1:7">
      <c r="A2471" s="288">
        <v>2467</v>
      </c>
      <c r="B2471" s="133" t="s">
        <v>3989</v>
      </c>
      <c r="C2471" s="134" t="s">
        <v>15649</v>
      </c>
      <c r="D2471" s="12">
        <v>18.18</v>
      </c>
      <c r="E2471" s="288">
        <v>4.84</v>
      </c>
      <c r="F2471" s="292">
        <v>87.99</v>
      </c>
      <c r="G2471" s="293"/>
    </row>
    <row r="2472" s="283" customFormat="1" customHeight="1" spans="1:7">
      <c r="A2472" s="288">
        <v>2468</v>
      </c>
      <c r="B2472" s="133" t="s">
        <v>15663</v>
      </c>
      <c r="C2472" s="134" t="s">
        <v>15649</v>
      </c>
      <c r="D2472" s="12">
        <v>42.92</v>
      </c>
      <c r="E2472" s="288">
        <v>4.84</v>
      </c>
      <c r="F2472" s="292">
        <v>207.73</v>
      </c>
      <c r="G2472" s="293"/>
    </row>
    <row r="2473" s="283" customFormat="1" customHeight="1" spans="1:7">
      <c r="A2473" s="288">
        <v>2469</v>
      </c>
      <c r="B2473" s="133" t="s">
        <v>15664</v>
      </c>
      <c r="C2473" s="134" t="s">
        <v>15649</v>
      </c>
      <c r="D2473" s="12">
        <v>8.87</v>
      </c>
      <c r="E2473" s="288">
        <v>4.84</v>
      </c>
      <c r="F2473" s="292">
        <v>42.93</v>
      </c>
      <c r="G2473" s="293"/>
    </row>
    <row r="2474" s="283" customFormat="1" customHeight="1" spans="1:7">
      <c r="A2474" s="288">
        <v>2470</v>
      </c>
      <c r="B2474" s="133" t="s">
        <v>3493</v>
      </c>
      <c r="C2474" s="134" t="s">
        <v>15649</v>
      </c>
      <c r="D2474" s="12">
        <v>13.21</v>
      </c>
      <c r="E2474" s="288">
        <v>4.84</v>
      </c>
      <c r="F2474" s="292">
        <v>63.94</v>
      </c>
      <c r="G2474" s="293"/>
    </row>
    <row r="2475" s="283" customFormat="1" customHeight="1" spans="1:7">
      <c r="A2475" s="288">
        <v>2471</v>
      </c>
      <c r="B2475" s="133" t="s">
        <v>3312</v>
      </c>
      <c r="C2475" s="134" t="s">
        <v>15649</v>
      </c>
      <c r="D2475" s="12">
        <v>9.17</v>
      </c>
      <c r="E2475" s="288">
        <v>4.84</v>
      </c>
      <c r="F2475" s="292">
        <v>44.38</v>
      </c>
      <c r="G2475" s="293"/>
    </row>
    <row r="2476" s="283" customFormat="1" customHeight="1" spans="1:7">
      <c r="A2476" s="288">
        <v>2472</v>
      </c>
      <c r="B2476" s="133" t="s">
        <v>15095</v>
      </c>
      <c r="C2476" s="134" t="s">
        <v>15649</v>
      </c>
      <c r="D2476" s="12">
        <v>8.97</v>
      </c>
      <c r="E2476" s="288">
        <v>4.84</v>
      </c>
      <c r="F2476" s="292">
        <v>43.41</v>
      </c>
      <c r="G2476" s="293"/>
    </row>
    <row r="2477" s="283" customFormat="1" customHeight="1" spans="1:7">
      <c r="A2477" s="288">
        <v>2473</v>
      </c>
      <c r="B2477" s="133" t="s">
        <v>4612</v>
      </c>
      <c r="C2477" s="134" t="s">
        <v>15649</v>
      </c>
      <c r="D2477" s="12">
        <v>9.2</v>
      </c>
      <c r="E2477" s="288">
        <v>4.84</v>
      </c>
      <c r="F2477" s="292">
        <v>44.53</v>
      </c>
      <c r="G2477" s="293"/>
    </row>
    <row r="2478" s="283" customFormat="1" customHeight="1" spans="1:7">
      <c r="A2478" s="288">
        <v>2474</v>
      </c>
      <c r="B2478" s="133" t="s">
        <v>5817</v>
      </c>
      <c r="C2478" s="134" t="s">
        <v>15649</v>
      </c>
      <c r="D2478" s="12">
        <v>14.58</v>
      </c>
      <c r="E2478" s="288">
        <v>4.84</v>
      </c>
      <c r="F2478" s="292">
        <v>70.57</v>
      </c>
      <c r="G2478" s="293"/>
    </row>
    <row r="2479" s="283" customFormat="1" customHeight="1" spans="1:7">
      <c r="A2479" s="288">
        <v>2475</v>
      </c>
      <c r="B2479" s="133" t="s">
        <v>15665</v>
      </c>
      <c r="C2479" s="134" t="s">
        <v>15649</v>
      </c>
      <c r="D2479" s="12">
        <v>18.17</v>
      </c>
      <c r="E2479" s="288">
        <v>4.84</v>
      </c>
      <c r="F2479" s="292">
        <v>87.94</v>
      </c>
      <c r="G2479" s="293"/>
    </row>
    <row r="2480" s="283" customFormat="1" customHeight="1" spans="1:7">
      <c r="A2480" s="288">
        <v>2476</v>
      </c>
      <c r="B2480" s="133" t="s">
        <v>15666</v>
      </c>
      <c r="C2480" s="134" t="s">
        <v>15649</v>
      </c>
      <c r="D2480" s="12">
        <v>15.28</v>
      </c>
      <c r="E2480" s="288">
        <v>4.84</v>
      </c>
      <c r="F2480" s="292">
        <v>73.96</v>
      </c>
      <c r="G2480" s="293"/>
    </row>
    <row r="2481" s="283" customFormat="1" customHeight="1" spans="1:7">
      <c r="A2481" s="288">
        <v>2477</v>
      </c>
      <c r="B2481" s="133" t="s">
        <v>5172</v>
      </c>
      <c r="C2481" s="134" t="s">
        <v>15649</v>
      </c>
      <c r="D2481" s="12">
        <v>17.38</v>
      </c>
      <c r="E2481" s="288">
        <v>4.84</v>
      </c>
      <c r="F2481" s="292">
        <v>84.12</v>
      </c>
      <c r="G2481" s="293"/>
    </row>
    <row r="2482" s="283" customFormat="1" customHeight="1" spans="1:7">
      <c r="A2482" s="288">
        <v>2478</v>
      </c>
      <c r="B2482" s="133" t="s">
        <v>3392</v>
      </c>
      <c r="C2482" s="134" t="s">
        <v>15649</v>
      </c>
      <c r="D2482" s="12">
        <v>41.4</v>
      </c>
      <c r="E2482" s="288">
        <v>4.84</v>
      </c>
      <c r="F2482" s="292">
        <v>200.38</v>
      </c>
      <c r="G2482" s="293"/>
    </row>
    <row r="2483" s="283" customFormat="1" customHeight="1" spans="1:7">
      <c r="A2483" s="288">
        <v>2479</v>
      </c>
      <c r="B2483" s="133" t="s">
        <v>15667</v>
      </c>
      <c r="C2483" s="134" t="s">
        <v>15649</v>
      </c>
      <c r="D2483" s="12">
        <v>14.43</v>
      </c>
      <c r="E2483" s="288">
        <v>4.84</v>
      </c>
      <c r="F2483" s="292">
        <v>69.84</v>
      </c>
      <c r="G2483" s="293"/>
    </row>
    <row r="2484" s="283" customFormat="1" customHeight="1" spans="1:7">
      <c r="A2484" s="288">
        <v>2480</v>
      </c>
      <c r="B2484" s="133" t="s">
        <v>3867</v>
      </c>
      <c r="C2484" s="134" t="s">
        <v>15649</v>
      </c>
      <c r="D2484" s="12">
        <v>10.94</v>
      </c>
      <c r="E2484" s="288">
        <v>4.84</v>
      </c>
      <c r="F2484" s="292">
        <v>52.95</v>
      </c>
      <c r="G2484" s="293"/>
    </row>
    <row r="2485" s="283" customFormat="1" customHeight="1" spans="1:7">
      <c r="A2485" s="288">
        <v>2481</v>
      </c>
      <c r="B2485" s="133" t="s">
        <v>3336</v>
      </c>
      <c r="C2485" s="134" t="s">
        <v>15649</v>
      </c>
      <c r="D2485" s="12">
        <v>8.17</v>
      </c>
      <c r="E2485" s="288">
        <v>4.84</v>
      </c>
      <c r="F2485" s="292">
        <v>39.54</v>
      </c>
      <c r="G2485" s="293"/>
    </row>
    <row r="2486" s="283" customFormat="1" customHeight="1" spans="1:7">
      <c r="A2486" s="288">
        <v>2482</v>
      </c>
      <c r="B2486" s="133" t="s">
        <v>15668</v>
      </c>
      <c r="C2486" s="134" t="s">
        <v>15649</v>
      </c>
      <c r="D2486" s="12">
        <v>21.56</v>
      </c>
      <c r="E2486" s="288">
        <v>4.84</v>
      </c>
      <c r="F2486" s="292">
        <v>104.35</v>
      </c>
      <c r="G2486" s="293"/>
    </row>
    <row r="2487" s="283" customFormat="1" customHeight="1" spans="1:7">
      <c r="A2487" s="288">
        <v>2483</v>
      </c>
      <c r="B2487" s="133" t="s">
        <v>15669</v>
      </c>
      <c r="C2487" s="134" t="s">
        <v>15649</v>
      </c>
      <c r="D2487" s="12">
        <v>42.07</v>
      </c>
      <c r="E2487" s="288">
        <v>4.84</v>
      </c>
      <c r="F2487" s="292">
        <v>203.62</v>
      </c>
      <c r="G2487" s="293"/>
    </row>
    <row r="2488" s="283" customFormat="1" customHeight="1" spans="1:7">
      <c r="A2488" s="288">
        <v>2484</v>
      </c>
      <c r="B2488" s="133" t="s">
        <v>5054</v>
      </c>
      <c r="C2488" s="134" t="s">
        <v>15649</v>
      </c>
      <c r="D2488" s="12">
        <v>30.2</v>
      </c>
      <c r="E2488" s="288">
        <v>4.84</v>
      </c>
      <c r="F2488" s="292">
        <v>146.17</v>
      </c>
      <c r="G2488" s="293"/>
    </row>
    <row r="2489" s="283" customFormat="1" customHeight="1" spans="1:7">
      <c r="A2489" s="288">
        <v>2485</v>
      </c>
      <c r="B2489" s="133" t="s">
        <v>3908</v>
      </c>
      <c r="C2489" s="134" t="s">
        <v>15649</v>
      </c>
      <c r="D2489" s="12">
        <v>16.99</v>
      </c>
      <c r="E2489" s="288">
        <v>4.84</v>
      </c>
      <c r="F2489" s="292">
        <v>82.23</v>
      </c>
      <c r="G2489" s="293"/>
    </row>
    <row r="2490" s="283" customFormat="1" customHeight="1" spans="1:7">
      <c r="A2490" s="288">
        <v>2486</v>
      </c>
      <c r="B2490" s="133" t="s">
        <v>3765</v>
      </c>
      <c r="C2490" s="134" t="s">
        <v>15649</v>
      </c>
      <c r="D2490" s="12">
        <v>6.3</v>
      </c>
      <c r="E2490" s="288">
        <v>4.84</v>
      </c>
      <c r="F2490" s="292">
        <v>30.49</v>
      </c>
      <c r="G2490" s="293"/>
    </row>
    <row r="2491" s="283" customFormat="1" customHeight="1" spans="1:7">
      <c r="A2491" s="288">
        <v>2487</v>
      </c>
      <c r="B2491" s="133" t="s">
        <v>3793</v>
      </c>
      <c r="C2491" s="134" t="s">
        <v>15649</v>
      </c>
      <c r="D2491" s="12">
        <v>129.31</v>
      </c>
      <c r="E2491" s="288">
        <v>4.84</v>
      </c>
      <c r="F2491" s="292">
        <v>625.86</v>
      </c>
      <c r="G2491" s="293"/>
    </row>
    <row r="2492" s="283" customFormat="1" customHeight="1" spans="1:7">
      <c r="A2492" s="288">
        <v>2488</v>
      </c>
      <c r="B2492" s="133" t="s">
        <v>15670</v>
      </c>
      <c r="C2492" s="134" t="s">
        <v>15649</v>
      </c>
      <c r="D2492" s="12">
        <v>14.27</v>
      </c>
      <c r="E2492" s="288">
        <v>4.84</v>
      </c>
      <c r="F2492" s="292">
        <v>69.07</v>
      </c>
      <c r="G2492" s="293"/>
    </row>
    <row r="2493" s="283" customFormat="1" customHeight="1" spans="1:7">
      <c r="A2493" s="288">
        <v>2489</v>
      </c>
      <c r="B2493" s="133" t="s">
        <v>15671</v>
      </c>
      <c r="C2493" s="134" t="s">
        <v>15649</v>
      </c>
      <c r="D2493" s="12">
        <v>14</v>
      </c>
      <c r="E2493" s="288">
        <v>4.84</v>
      </c>
      <c r="F2493" s="292">
        <v>67.76</v>
      </c>
      <c r="G2493" s="293"/>
    </row>
    <row r="2494" s="283" customFormat="1" customHeight="1" spans="1:7">
      <c r="A2494" s="288">
        <v>2490</v>
      </c>
      <c r="B2494" s="133" t="s">
        <v>15672</v>
      </c>
      <c r="C2494" s="134" t="s">
        <v>15649</v>
      </c>
      <c r="D2494" s="12">
        <v>8.1</v>
      </c>
      <c r="E2494" s="288">
        <v>4.84</v>
      </c>
      <c r="F2494" s="292">
        <v>39.2</v>
      </c>
      <c r="G2494" s="293"/>
    </row>
    <row r="2495" s="283" customFormat="1" customHeight="1" spans="1:7">
      <c r="A2495" s="288">
        <v>2491</v>
      </c>
      <c r="B2495" s="133" t="s">
        <v>15673</v>
      </c>
      <c r="C2495" s="134" t="s">
        <v>15649</v>
      </c>
      <c r="D2495" s="12">
        <v>7.32</v>
      </c>
      <c r="E2495" s="288">
        <v>4.84</v>
      </c>
      <c r="F2495" s="292">
        <v>35.43</v>
      </c>
      <c r="G2495" s="293"/>
    </row>
    <row r="2496" s="283" customFormat="1" customHeight="1" spans="1:7">
      <c r="A2496" s="288">
        <v>2492</v>
      </c>
      <c r="B2496" s="133" t="s">
        <v>15674</v>
      </c>
      <c r="C2496" s="134" t="s">
        <v>15649</v>
      </c>
      <c r="D2496" s="12">
        <v>10.47</v>
      </c>
      <c r="E2496" s="288">
        <v>4.84</v>
      </c>
      <c r="F2496" s="292">
        <v>50.67</v>
      </c>
      <c r="G2496" s="293"/>
    </row>
    <row r="2497" s="283" customFormat="1" customHeight="1" spans="1:7">
      <c r="A2497" s="288">
        <v>2493</v>
      </c>
      <c r="B2497" s="133" t="s">
        <v>15675</v>
      </c>
      <c r="C2497" s="134" t="s">
        <v>15649</v>
      </c>
      <c r="D2497" s="12">
        <v>21.2</v>
      </c>
      <c r="E2497" s="288">
        <v>4.84</v>
      </c>
      <c r="F2497" s="292">
        <v>102.61</v>
      </c>
      <c r="G2497" s="293"/>
    </row>
    <row r="2498" s="283" customFormat="1" customHeight="1" spans="1:7">
      <c r="A2498" s="288">
        <v>2494</v>
      </c>
      <c r="B2498" s="133" t="s">
        <v>15676</v>
      </c>
      <c r="C2498" s="134" t="s">
        <v>15649</v>
      </c>
      <c r="D2498" s="12">
        <v>16.82</v>
      </c>
      <c r="E2498" s="288">
        <v>4.84</v>
      </c>
      <c r="F2498" s="292">
        <v>81.41</v>
      </c>
      <c r="G2498" s="293"/>
    </row>
    <row r="2499" s="283" customFormat="1" customHeight="1" spans="1:7">
      <c r="A2499" s="288">
        <v>2495</v>
      </c>
      <c r="B2499" s="133" t="s">
        <v>8019</v>
      </c>
      <c r="C2499" s="134" t="s">
        <v>15649</v>
      </c>
      <c r="D2499" s="12">
        <v>25.05</v>
      </c>
      <c r="E2499" s="288">
        <v>4.84</v>
      </c>
      <c r="F2499" s="292">
        <v>121.24</v>
      </c>
      <c r="G2499" s="293"/>
    </row>
    <row r="2500" s="283" customFormat="1" customHeight="1" spans="1:7">
      <c r="A2500" s="288">
        <v>2496</v>
      </c>
      <c r="B2500" s="133" t="s">
        <v>15677</v>
      </c>
      <c r="C2500" s="134" t="s">
        <v>15649</v>
      </c>
      <c r="D2500" s="12">
        <v>11.09</v>
      </c>
      <c r="E2500" s="288">
        <v>4.84</v>
      </c>
      <c r="F2500" s="292">
        <v>53.68</v>
      </c>
      <c r="G2500" s="293"/>
    </row>
    <row r="2501" s="283" customFormat="1" customHeight="1" spans="1:7">
      <c r="A2501" s="288">
        <v>2497</v>
      </c>
      <c r="B2501" s="133" t="s">
        <v>15678</v>
      </c>
      <c r="C2501" s="134" t="s">
        <v>15649</v>
      </c>
      <c r="D2501" s="12">
        <v>11.42</v>
      </c>
      <c r="E2501" s="288">
        <v>4.84</v>
      </c>
      <c r="F2501" s="292">
        <v>55.27</v>
      </c>
      <c r="G2501" s="293"/>
    </row>
    <row r="2502" s="283" customFormat="1" customHeight="1" spans="1:7">
      <c r="A2502" s="288">
        <v>2498</v>
      </c>
      <c r="B2502" s="133" t="s">
        <v>15679</v>
      </c>
      <c r="C2502" s="134" t="s">
        <v>15649</v>
      </c>
      <c r="D2502" s="12">
        <v>34.86</v>
      </c>
      <c r="E2502" s="288">
        <v>4.84</v>
      </c>
      <c r="F2502" s="292">
        <v>168.72</v>
      </c>
      <c r="G2502" s="293"/>
    </row>
    <row r="2503" s="283" customFormat="1" customHeight="1" spans="1:7">
      <c r="A2503" s="288">
        <v>2499</v>
      </c>
      <c r="B2503" s="133" t="s">
        <v>15680</v>
      </c>
      <c r="C2503" s="134" t="s">
        <v>15649</v>
      </c>
      <c r="D2503" s="12">
        <v>30.46</v>
      </c>
      <c r="E2503" s="288">
        <v>4.84</v>
      </c>
      <c r="F2503" s="292">
        <v>147.43</v>
      </c>
      <c r="G2503" s="293"/>
    </row>
    <row r="2504" s="283" customFormat="1" customHeight="1" spans="1:7">
      <c r="A2504" s="288">
        <v>2500</v>
      </c>
      <c r="B2504" s="133" t="s">
        <v>14977</v>
      </c>
      <c r="C2504" s="134" t="s">
        <v>15649</v>
      </c>
      <c r="D2504" s="12">
        <v>27.24</v>
      </c>
      <c r="E2504" s="288">
        <v>4.84</v>
      </c>
      <c r="F2504" s="292">
        <v>131.84</v>
      </c>
      <c r="G2504" s="293"/>
    </row>
    <row r="2505" s="283" customFormat="1" customHeight="1" spans="1:7">
      <c r="A2505" s="288">
        <v>2501</v>
      </c>
      <c r="B2505" s="133" t="s">
        <v>5547</v>
      </c>
      <c r="C2505" s="134" t="s">
        <v>15649</v>
      </c>
      <c r="D2505" s="12">
        <v>10.41</v>
      </c>
      <c r="E2505" s="288">
        <v>4.84</v>
      </c>
      <c r="F2505" s="292">
        <v>50.38</v>
      </c>
      <c r="G2505" s="293"/>
    </row>
    <row r="2506" s="283" customFormat="1" customHeight="1" spans="1:7">
      <c r="A2506" s="288">
        <v>2502</v>
      </c>
      <c r="B2506" s="133" t="s">
        <v>15336</v>
      </c>
      <c r="C2506" s="134" t="s">
        <v>15649</v>
      </c>
      <c r="D2506" s="12">
        <v>11.63</v>
      </c>
      <c r="E2506" s="288">
        <v>4.84</v>
      </c>
      <c r="F2506" s="292">
        <v>56.29</v>
      </c>
      <c r="G2506" s="293"/>
    </row>
    <row r="2507" s="283" customFormat="1" customHeight="1" spans="1:7">
      <c r="A2507" s="288">
        <v>2503</v>
      </c>
      <c r="B2507" s="133" t="s">
        <v>3668</v>
      </c>
      <c r="C2507" s="134" t="s">
        <v>15649</v>
      </c>
      <c r="D2507" s="12">
        <v>6.34</v>
      </c>
      <c r="E2507" s="288">
        <v>4.84</v>
      </c>
      <c r="F2507" s="292">
        <v>30.69</v>
      </c>
      <c r="G2507" s="293"/>
    </row>
    <row r="2508" s="283" customFormat="1" customHeight="1" spans="1:7">
      <c r="A2508" s="288">
        <v>2504</v>
      </c>
      <c r="B2508" s="133" t="s">
        <v>15681</v>
      </c>
      <c r="C2508" s="134" t="s">
        <v>15649</v>
      </c>
      <c r="D2508" s="12">
        <v>15.94</v>
      </c>
      <c r="E2508" s="288">
        <v>4.84</v>
      </c>
      <c r="F2508" s="292">
        <v>77.15</v>
      </c>
      <c r="G2508" s="293"/>
    </row>
    <row r="2509" s="283" customFormat="1" customHeight="1" spans="1:7">
      <c r="A2509" s="288">
        <v>2505</v>
      </c>
      <c r="B2509" s="133" t="s">
        <v>15682</v>
      </c>
      <c r="C2509" s="134" t="s">
        <v>15683</v>
      </c>
      <c r="D2509" s="12">
        <v>37.17</v>
      </c>
      <c r="E2509" s="288">
        <v>4.84</v>
      </c>
      <c r="F2509" s="292">
        <v>179.9</v>
      </c>
      <c r="G2509" s="293"/>
    </row>
    <row r="2510" s="283" customFormat="1" customHeight="1" spans="1:7">
      <c r="A2510" s="288">
        <v>2506</v>
      </c>
      <c r="B2510" s="133" t="s">
        <v>15684</v>
      </c>
      <c r="C2510" s="134" t="s">
        <v>15683</v>
      </c>
      <c r="D2510" s="12">
        <v>4.5</v>
      </c>
      <c r="E2510" s="288">
        <v>4.84</v>
      </c>
      <c r="F2510" s="292">
        <v>21.78</v>
      </c>
      <c r="G2510" s="293"/>
    </row>
    <row r="2511" s="283" customFormat="1" customHeight="1" spans="1:7">
      <c r="A2511" s="288">
        <v>2507</v>
      </c>
      <c r="B2511" s="133" t="s">
        <v>15685</v>
      </c>
      <c r="C2511" s="134" t="s">
        <v>15683</v>
      </c>
      <c r="D2511" s="12">
        <v>34.22</v>
      </c>
      <c r="E2511" s="288">
        <v>4.84</v>
      </c>
      <c r="F2511" s="292">
        <v>165.62</v>
      </c>
      <c r="G2511" s="293"/>
    </row>
    <row r="2512" s="283" customFormat="1" customHeight="1" spans="1:7">
      <c r="A2512" s="288">
        <v>2508</v>
      </c>
      <c r="B2512" s="133" t="s">
        <v>15686</v>
      </c>
      <c r="C2512" s="134" t="s">
        <v>15683</v>
      </c>
      <c r="D2512" s="12">
        <v>31.95</v>
      </c>
      <c r="E2512" s="288">
        <v>4.84</v>
      </c>
      <c r="F2512" s="292">
        <v>154.64</v>
      </c>
      <c r="G2512" s="293"/>
    </row>
    <row r="2513" s="283" customFormat="1" customHeight="1" spans="1:7">
      <c r="A2513" s="288">
        <v>2509</v>
      </c>
      <c r="B2513" s="133" t="s">
        <v>15687</v>
      </c>
      <c r="C2513" s="134" t="s">
        <v>15683</v>
      </c>
      <c r="D2513" s="12">
        <v>15.84</v>
      </c>
      <c r="E2513" s="288">
        <v>4.84</v>
      </c>
      <c r="F2513" s="292">
        <v>76.67</v>
      </c>
      <c r="G2513" s="293"/>
    </row>
    <row r="2514" s="283" customFormat="1" customHeight="1" spans="1:7">
      <c r="A2514" s="288">
        <v>2510</v>
      </c>
      <c r="B2514" s="133" t="s">
        <v>15688</v>
      </c>
      <c r="C2514" s="134" t="s">
        <v>15683</v>
      </c>
      <c r="D2514" s="12">
        <v>23.73</v>
      </c>
      <c r="E2514" s="288">
        <v>4.84</v>
      </c>
      <c r="F2514" s="292">
        <v>114.85</v>
      </c>
      <c r="G2514" s="293"/>
    </row>
    <row r="2515" s="283" customFormat="1" customHeight="1" spans="1:7">
      <c r="A2515" s="288">
        <v>2511</v>
      </c>
      <c r="B2515" s="133" t="s">
        <v>15689</v>
      </c>
      <c r="C2515" s="134" t="s">
        <v>15683</v>
      </c>
      <c r="D2515" s="12">
        <v>48.38</v>
      </c>
      <c r="E2515" s="288">
        <v>4.84</v>
      </c>
      <c r="F2515" s="292">
        <v>234.16</v>
      </c>
      <c r="G2515" s="293"/>
    </row>
    <row r="2516" s="283" customFormat="1" customHeight="1" spans="1:7">
      <c r="A2516" s="288">
        <v>2512</v>
      </c>
      <c r="B2516" s="133" t="s">
        <v>15690</v>
      </c>
      <c r="C2516" s="134" t="s">
        <v>15683</v>
      </c>
      <c r="D2516" s="12">
        <v>18.95</v>
      </c>
      <c r="E2516" s="288">
        <v>4.84</v>
      </c>
      <c r="F2516" s="292">
        <v>91.72</v>
      </c>
      <c r="G2516" s="293"/>
    </row>
    <row r="2517" s="283" customFormat="1" customHeight="1" spans="1:7">
      <c r="A2517" s="288">
        <v>2513</v>
      </c>
      <c r="B2517" s="133" t="s">
        <v>15691</v>
      </c>
      <c r="C2517" s="134" t="s">
        <v>15683</v>
      </c>
      <c r="D2517" s="12">
        <v>26.39</v>
      </c>
      <c r="E2517" s="288">
        <v>4.84</v>
      </c>
      <c r="F2517" s="292">
        <v>127.73</v>
      </c>
      <c r="G2517" s="293"/>
    </row>
    <row r="2518" s="283" customFormat="1" customHeight="1" spans="1:7">
      <c r="A2518" s="288">
        <v>2514</v>
      </c>
      <c r="B2518" s="133" t="s">
        <v>15692</v>
      </c>
      <c r="C2518" s="134" t="s">
        <v>15683</v>
      </c>
      <c r="D2518" s="12">
        <v>11.71</v>
      </c>
      <c r="E2518" s="288">
        <v>4.84</v>
      </c>
      <c r="F2518" s="292">
        <v>56.68</v>
      </c>
      <c r="G2518" s="293"/>
    </row>
    <row r="2519" s="283" customFormat="1" customHeight="1" spans="1:7">
      <c r="A2519" s="288">
        <v>2515</v>
      </c>
      <c r="B2519" s="133" t="s">
        <v>15693</v>
      </c>
      <c r="C2519" s="134" t="s">
        <v>15683</v>
      </c>
      <c r="D2519" s="12">
        <v>29.15</v>
      </c>
      <c r="E2519" s="288">
        <v>4.84</v>
      </c>
      <c r="F2519" s="292">
        <v>141.09</v>
      </c>
      <c r="G2519" s="293"/>
    </row>
    <row r="2520" s="283" customFormat="1" customHeight="1" spans="1:7">
      <c r="A2520" s="288">
        <v>2516</v>
      </c>
      <c r="B2520" s="133" t="s">
        <v>15694</v>
      </c>
      <c r="C2520" s="134" t="s">
        <v>15683</v>
      </c>
      <c r="D2520" s="12">
        <v>24.07</v>
      </c>
      <c r="E2520" s="288">
        <v>4.84</v>
      </c>
      <c r="F2520" s="292">
        <v>116.5</v>
      </c>
      <c r="G2520" s="293"/>
    </row>
    <row r="2521" s="283" customFormat="1" customHeight="1" spans="1:7">
      <c r="A2521" s="288">
        <v>2517</v>
      </c>
      <c r="B2521" s="133" t="s">
        <v>15695</v>
      </c>
      <c r="C2521" s="134" t="s">
        <v>15683</v>
      </c>
      <c r="D2521" s="12">
        <v>41.57</v>
      </c>
      <c r="E2521" s="288">
        <v>4.84</v>
      </c>
      <c r="F2521" s="292">
        <v>201.2</v>
      </c>
      <c r="G2521" s="293"/>
    </row>
    <row r="2522" s="283" customFormat="1" customHeight="1" spans="1:7">
      <c r="A2522" s="288">
        <v>2518</v>
      </c>
      <c r="B2522" s="133" t="s">
        <v>15696</v>
      </c>
      <c r="C2522" s="134" t="s">
        <v>15683</v>
      </c>
      <c r="D2522" s="12">
        <v>25.7</v>
      </c>
      <c r="E2522" s="288">
        <v>4.84</v>
      </c>
      <c r="F2522" s="292">
        <v>124.39</v>
      </c>
      <c r="G2522" s="293"/>
    </row>
    <row r="2523" s="283" customFormat="1" customHeight="1" spans="1:7">
      <c r="A2523" s="288">
        <v>2519</v>
      </c>
      <c r="B2523" s="133" t="s">
        <v>15697</v>
      </c>
      <c r="C2523" s="134" t="s">
        <v>15683</v>
      </c>
      <c r="D2523" s="12">
        <v>16.36</v>
      </c>
      <c r="E2523" s="288">
        <v>4.84</v>
      </c>
      <c r="F2523" s="292">
        <v>79.18</v>
      </c>
      <c r="G2523" s="293"/>
    </row>
    <row r="2524" s="283" customFormat="1" customHeight="1" spans="1:7">
      <c r="A2524" s="288">
        <v>2520</v>
      </c>
      <c r="B2524" s="133" t="s">
        <v>15698</v>
      </c>
      <c r="C2524" s="134" t="s">
        <v>15683</v>
      </c>
      <c r="D2524" s="12">
        <v>10.86</v>
      </c>
      <c r="E2524" s="288">
        <v>4.84</v>
      </c>
      <c r="F2524" s="292">
        <v>52.56</v>
      </c>
      <c r="G2524" s="293"/>
    </row>
    <row r="2525" s="283" customFormat="1" customHeight="1" spans="1:7">
      <c r="A2525" s="288">
        <v>2521</v>
      </c>
      <c r="B2525" s="133" t="s">
        <v>15699</v>
      </c>
      <c r="C2525" s="134" t="s">
        <v>15683</v>
      </c>
      <c r="D2525" s="12">
        <v>17.26</v>
      </c>
      <c r="E2525" s="288">
        <v>4.84</v>
      </c>
      <c r="F2525" s="292">
        <v>83.54</v>
      </c>
      <c r="G2525" s="293"/>
    </row>
    <row r="2526" s="283" customFormat="1" customHeight="1" spans="1:7">
      <c r="A2526" s="288">
        <v>2522</v>
      </c>
      <c r="B2526" s="133" t="s">
        <v>15700</v>
      </c>
      <c r="C2526" s="134" t="s">
        <v>15683</v>
      </c>
      <c r="D2526" s="12">
        <v>12.53</v>
      </c>
      <c r="E2526" s="288">
        <v>4.84</v>
      </c>
      <c r="F2526" s="292">
        <v>60.65</v>
      </c>
      <c r="G2526" s="293"/>
    </row>
    <row r="2527" s="283" customFormat="1" customHeight="1" spans="1:7">
      <c r="A2527" s="288">
        <v>2523</v>
      </c>
      <c r="B2527" s="133" t="s">
        <v>15701</v>
      </c>
      <c r="C2527" s="134" t="s">
        <v>15683</v>
      </c>
      <c r="D2527" s="12">
        <v>24.55</v>
      </c>
      <c r="E2527" s="288">
        <v>4.84</v>
      </c>
      <c r="F2527" s="292">
        <v>118.82</v>
      </c>
      <c r="G2527" s="293"/>
    </row>
    <row r="2528" s="283" customFormat="1" customHeight="1" spans="1:7">
      <c r="A2528" s="288">
        <v>2524</v>
      </c>
      <c r="B2528" s="133" t="s">
        <v>15702</v>
      </c>
      <c r="C2528" s="134" t="s">
        <v>15683</v>
      </c>
      <c r="D2528" s="12">
        <v>37.52</v>
      </c>
      <c r="E2528" s="288">
        <v>4.84</v>
      </c>
      <c r="F2528" s="292">
        <v>181.6</v>
      </c>
      <c r="G2528" s="293"/>
    </row>
    <row r="2529" s="283" customFormat="1" customHeight="1" spans="1:7">
      <c r="A2529" s="288">
        <v>2525</v>
      </c>
      <c r="B2529" s="133" t="s">
        <v>15703</v>
      </c>
      <c r="C2529" s="134" t="s">
        <v>15683</v>
      </c>
      <c r="D2529" s="12">
        <v>31.52</v>
      </c>
      <c r="E2529" s="288">
        <v>4.84</v>
      </c>
      <c r="F2529" s="292">
        <v>152.56</v>
      </c>
      <c r="G2529" s="293"/>
    </row>
    <row r="2530" s="283" customFormat="1" customHeight="1" spans="1:7">
      <c r="A2530" s="288">
        <v>2526</v>
      </c>
      <c r="B2530" s="133" t="s">
        <v>15704</v>
      </c>
      <c r="C2530" s="134" t="s">
        <v>15683</v>
      </c>
      <c r="D2530" s="12">
        <v>23.92</v>
      </c>
      <c r="E2530" s="288">
        <v>4.84</v>
      </c>
      <c r="F2530" s="292">
        <v>115.77</v>
      </c>
      <c r="G2530" s="293"/>
    </row>
    <row r="2531" s="283" customFormat="1" customHeight="1" spans="1:7">
      <c r="A2531" s="288">
        <v>2527</v>
      </c>
      <c r="B2531" s="133" t="s">
        <v>15705</v>
      </c>
      <c r="C2531" s="134" t="s">
        <v>15683</v>
      </c>
      <c r="D2531" s="12">
        <v>28.45</v>
      </c>
      <c r="E2531" s="288">
        <v>4.84</v>
      </c>
      <c r="F2531" s="292">
        <v>137.7</v>
      </c>
      <c r="G2531" s="293"/>
    </row>
    <row r="2532" s="283" customFormat="1" customHeight="1" spans="1:7">
      <c r="A2532" s="288">
        <v>2528</v>
      </c>
      <c r="B2532" s="133" t="s">
        <v>15706</v>
      </c>
      <c r="C2532" s="134" t="s">
        <v>15683</v>
      </c>
      <c r="D2532" s="12">
        <v>79.11</v>
      </c>
      <c r="E2532" s="288">
        <v>4.84</v>
      </c>
      <c r="F2532" s="292">
        <v>382.89</v>
      </c>
      <c r="G2532" s="293"/>
    </row>
    <row r="2533" s="283" customFormat="1" customHeight="1" spans="1:7">
      <c r="A2533" s="288">
        <v>2529</v>
      </c>
      <c r="B2533" s="133" t="s">
        <v>15707</v>
      </c>
      <c r="C2533" s="134" t="s">
        <v>15683</v>
      </c>
      <c r="D2533" s="12">
        <v>29.11</v>
      </c>
      <c r="E2533" s="288">
        <v>4.84</v>
      </c>
      <c r="F2533" s="292">
        <v>140.89</v>
      </c>
      <c r="G2533" s="293"/>
    </row>
    <row r="2534" s="283" customFormat="1" customHeight="1" spans="1:7">
      <c r="A2534" s="288">
        <v>2530</v>
      </c>
      <c r="B2534" s="133" t="s">
        <v>15708</v>
      </c>
      <c r="C2534" s="134" t="s">
        <v>15683</v>
      </c>
      <c r="D2534" s="12">
        <v>27.9</v>
      </c>
      <c r="E2534" s="288">
        <v>4.84</v>
      </c>
      <c r="F2534" s="292">
        <v>135.04</v>
      </c>
      <c r="G2534" s="293"/>
    </row>
    <row r="2535" s="283" customFormat="1" customHeight="1" spans="1:7">
      <c r="A2535" s="288">
        <v>2531</v>
      </c>
      <c r="B2535" s="133" t="s">
        <v>15709</v>
      </c>
      <c r="C2535" s="134" t="s">
        <v>15683</v>
      </c>
      <c r="D2535" s="12">
        <v>31.82</v>
      </c>
      <c r="E2535" s="288">
        <v>4.84</v>
      </c>
      <c r="F2535" s="292">
        <v>154.01</v>
      </c>
      <c r="G2535" s="293"/>
    </row>
    <row r="2536" s="283" customFormat="1" customHeight="1" spans="1:7">
      <c r="A2536" s="288">
        <v>2532</v>
      </c>
      <c r="B2536" s="133" t="s">
        <v>15710</v>
      </c>
      <c r="C2536" s="134" t="s">
        <v>15683</v>
      </c>
      <c r="D2536" s="12">
        <v>31.74</v>
      </c>
      <c r="E2536" s="288">
        <v>4.84</v>
      </c>
      <c r="F2536" s="292">
        <v>153.62</v>
      </c>
      <c r="G2536" s="293"/>
    </row>
    <row r="2537" s="283" customFormat="1" customHeight="1" spans="1:7">
      <c r="A2537" s="288">
        <v>2533</v>
      </c>
      <c r="B2537" s="133" t="s">
        <v>8013</v>
      </c>
      <c r="C2537" s="134" t="s">
        <v>15683</v>
      </c>
      <c r="D2537" s="12">
        <v>22.32</v>
      </c>
      <c r="E2537" s="288">
        <v>4.84</v>
      </c>
      <c r="F2537" s="292">
        <v>108.03</v>
      </c>
      <c r="G2537" s="293"/>
    </row>
    <row r="2538" s="283" customFormat="1" customHeight="1" spans="1:7">
      <c r="A2538" s="288">
        <v>2534</v>
      </c>
      <c r="B2538" s="133" t="s">
        <v>15711</v>
      </c>
      <c r="C2538" s="134" t="s">
        <v>15683</v>
      </c>
      <c r="D2538" s="12">
        <v>222.4</v>
      </c>
      <c r="E2538" s="288">
        <v>4.84</v>
      </c>
      <c r="F2538" s="292">
        <v>1076.42</v>
      </c>
      <c r="G2538" s="293"/>
    </row>
    <row r="2539" s="283" customFormat="1" customHeight="1" spans="1:7">
      <c r="A2539" s="288">
        <v>2535</v>
      </c>
      <c r="B2539" s="13" t="s">
        <v>15712</v>
      </c>
      <c r="C2539" s="12" t="s">
        <v>15713</v>
      </c>
      <c r="D2539" s="66">
        <v>18.55</v>
      </c>
      <c r="E2539" s="288">
        <v>4.84</v>
      </c>
      <c r="F2539" s="292">
        <v>89.78</v>
      </c>
      <c r="G2539" s="293"/>
    </row>
    <row r="2540" s="283" customFormat="1" customHeight="1" spans="1:7">
      <c r="A2540" s="288">
        <v>2536</v>
      </c>
      <c r="B2540" s="13" t="s">
        <v>3671</v>
      </c>
      <c r="C2540" s="12" t="s">
        <v>15713</v>
      </c>
      <c r="D2540" s="66">
        <v>6.76</v>
      </c>
      <c r="E2540" s="288">
        <v>4.84</v>
      </c>
      <c r="F2540" s="292">
        <v>32.72</v>
      </c>
      <c r="G2540" s="293"/>
    </row>
    <row r="2541" s="283" customFormat="1" customHeight="1" spans="1:7">
      <c r="A2541" s="288">
        <v>2537</v>
      </c>
      <c r="B2541" s="13" t="s">
        <v>3528</v>
      </c>
      <c r="C2541" s="12" t="s">
        <v>15713</v>
      </c>
      <c r="D2541" s="66">
        <v>8.69</v>
      </c>
      <c r="E2541" s="288">
        <v>4.84</v>
      </c>
      <c r="F2541" s="292">
        <v>42.06</v>
      </c>
      <c r="G2541" s="293"/>
    </row>
    <row r="2542" s="283" customFormat="1" customHeight="1" spans="1:7">
      <c r="A2542" s="288">
        <v>2538</v>
      </c>
      <c r="B2542" s="13" t="s">
        <v>3442</v>
      </c>
      <c r="C2542" s="12" t="s">
        <v>15713</v>
      </c>
      <c r="D2542" s="66">
        <v>11.75</v>
      </c>
      <c r="E2542" s="288">
        <v>4.84</v>
      </c>
      <c r="F2542" s="292">
        <v>56.87</v>
      </c>
      <c r="G2542" s="293"/>
    </row>
    <row r="2543" s="283" customFormat="1" customHeight="1" spans="1:7">
      <c r="A2543" s="288">
        <v>2539</v>
      </c>
      <c r="B2543" s="13" t="s">
        <v>3808</v>
      </c>
      <c r="C2543" s="12" t="s">
        <v>15713</v>
      </c>
      <c r="D2543" s="66">
        <v>9.2</v>
      </c>
      <c r="E2543" s="288">
        <v>4.84</v>
      </c>
      <c r="F2543" s="292">
        <v>44.53</v>
      </c>
      <c r="G2543" s="293"/>
    </row>
    <row r="2544" s="283" customFormat="1" customHeight="1" spans="1:7">
      <c r="A2544" s="288">
        <v>2540</v>
      </c>
      <c r="B2544" s="13" t="s">
        <v>15714</v>
      </c>
      <c r="C2544" s="12" t="s">
        <v>15713</v>
      </c>
      <c r="D2544" s="66">
        <v>8.58</v>
      </c>
      <c r="E2544" s="288">
        <v>4.84</v>
      </c>
      <c r="F2544" s="292">
        <v>41.53</v>
      </c>
      <c r="G2544" s="293"/>
    </row>
    <row r="2545" s="283" customFormat="1" customHeight="1" spans="1:7">
      <c r="A2545" s="288">
        <v>2541</v>
      </c>
      <c r="B2545" s="13" t="s">
        <v>15715</v>
      </c>
      <c r="C2545" s="12" t="s">
        <v>15713</v>
      </c>
      <c r="D2545" s="66">
        <v>13.63</v>
      </c>
      <c r="E2545" s="288">
        <v>4.84</v>
      </c>
      <c r="F2545" s="292">
        <v>65.97</v>
      </c>
      <c r="G2545" s="293"/>
    </row>
    <row r="2546" s="283" customFormat="1" customHeight="1" spans="1:7">
      <c r="A2546" s="288">
        <v>2542</v>
      </c>
      <c r="B2546" s="13" t="s">
        <v>15716</v>
      </c>
      <c r="C2546" s="12" t="s">
        <v>15713</v>
      </c>
      <c r="D2546" s="66">
        <v>5.39</v>
      </c>
      <c r="E2546" s="288">
        <v>4.84</v>
      </c>
      <c r="F2546" s="292">
        <v>26.09</v>
      </c>
      <c r="G2546" s="293"/>
    </row>
    <row r="2547" s="283" customFormat="1" customHeight="1" spans="1:7">
      <c r="A2547" s="288">
        <v>2543</v>
      </c>
      <c r="B2547" s="13" t="s">
        <v>5135</v>
      </c>
      <c r="C2547" s="12" t="s">
        <v>15713</v>
      </c>
      <c r="D2547" s="66">
        <v>4.88</v>
      </c>
      <c r="E2547" s="288">
        <v>4.84</v>
      </c>
      <c r="F2547" s="292">
        <v>23.62</v>
      </c>
      <c r="G2547" s="293"/>
    </row>
    <row r="2548" s="283" customFormat="1" customHeight="1" spans="1:7">
      <c r="A2548" s="288">
        <v>2544</v>
      </c>
      <c r="B2548" s="13" t="s">
        <v>14878</v>
      </c>
      <c r="C2548" s="12" t="s">
        <v>15713</v>
      </c>
      <c r="D2548" s="66">
        <v>11.22</v>
      </c>
      <c r="E2548" s="288">
        <v>4.84</v>
      </c>
      <c r="F2548" s="292">
        <v>54.3</v>
      </c>
      <c r="G2548" s="293"/>
    </row>
    <row r="2549" s="283" customFormat="1" customHeight="1" spans="1:7">
      <c r="A2549" s="288">
        <v>2545</v>
      </c>
      <c r="B2549" s="13" t="s">
        <v>15717</v>
      </c>
      <c r="C2549" s="12" t="s">
        <v>15713</v>
      </c>
      <c r="D2549" s="66">
        <v>16.24</v>
      </c>
      <c r="E2549" s="288">
        <v>4.84</v>
      </c>
      <c r="F2549" s="292">
        <v>78.6</v>
      </c>
      <c r="G2549" s="293"/>
    </row>
    <row r="2550" s="283" customFormat="1" customHeight="1" spans="1:7">
      <c r="A2550" s="288">
        <v>2546</v>
      </c>
      <c r="B2550" s="13" t="s">
        <v>15718</v>
      </c>
      <c r="C2550" s="12" t="s">
        <v>15713</v>
      </c>
      <c r="D2550" s="66">
        <v>8.08</v>
      </c>
      <c r="E2550" s="288">
        <v>4.84</v>
      </c>
      <c r="F2550" s="292">
        <v>39.11</v>
      </c>
      <c r="G2550" s="293"/>
    </row>
    <row r="2551" s="283" customFormat="1" customHeight="1" spans="1:7">
      <c r="A2551" s="288">
        <v>2547</v>
      </c>
      <c r="B2551" s="13" t="s">
        <v>14597</v>
      </c>
      <c r="C2551" s="12" t="s">
        <v>15713</v>
      </c>
      <c r="D2551" s="66">
        <v>16.68</v>
      </c>
      <c r="E2551" s="288">
        <v>4.84</v>
      </c>
      <c r="F2551" s="292">
        <v>80.73</v>
      </c>
      <c r="G2551" s="293"/>
    </row>
    <row r="2552" s="283" customFormat="1" customHeight="1" spans="1:7">
      <c r="A2552" s="288">
        <v>2548</v>
      </c>
      <c r="B2552" s="13" t="s">
        <v>15719</v>
      </c>
      <c r="C2552" s="12" t="s">
        <v>15713</v>
      </c>
      <c r="D2552" s="66">
        <v>8.22</v>
      </c>
      <c r="E2552" s="288">
        <v>4.84</v>
      </c>
      <c r="F2552" s="292">
        <v>39.78</v>
      </c>
      <c r="G2552" s="293"/>
    </row>
    <row r="2553" s="283" customFormat="1" customHeight="1" spans="1:7">
      <c r="A2553" s="288">
        <v>2549</v>
      </c>
      <c r="B2553" s="13" t="s">
        <v>7182</v>
      </c>
      <c r="C2553" s="12" t="s">
        <v>15713</v>
      </c>
      <c r="D2553" s="66">
        <v>11.7</v>
      </c>
      <c r="E2553" s="288">
        <v>4.84</v>
      </c>
      <c r="F2553" s="292">
        <v>56.63</v>
      </c>
      <c r="G2553" s="293"/>
    </row>
    <row r="2554" s="283" customFormat="1" customHeight="1" spans="1:7">
      <c r="A2554" s="288">
        <v>2550</v>
      </c>
      <c r="B2554" s="13" t="s">
        <v>6448</v>
      </c>
      <c r="C2554" s="12" t="s">
        <v>15713</v>
      </c>
      <c r="D2554" s="66">
        <v>18.61</v>
      </c>
      <c r="E2554" s="288">
        <v>4.84</v>
      </c>
      <c r="F2554" s="292">
        <v>90.07</v>
      </c>
      <c r="G2554" s="293"/>
    </row>
    <row r="2555" s="283" customFormat="1" customHeight="1" spans="1:7">
      <c r="A2555" s="288">
        <v>2551</v>
      </c>
      <c r="B2555" s="13" t="s">
        <v>14600</v>
      </c>
      <c r="C2555" s="12" t="s">
        <v>15713</v>
      </c>
      <c r="D2555" s="66">
        <v>4.84</v>
      </c>
      <c r="E2555" s="288">
        <v>4.84</v>
      </c>
      <c r="F2555" s="292">
        <v>23.43</v>
      </c>
      <c r="G2555" s="293"/>
    </row>
    <row r="2556" s="283" customFormat="1" customHeight="1" spans="1:7">
      <c r="A2556" s="288">
        <v>2552</v>
      </c>
      <c r="B2556" s="13" t="s">
        <v>15720</v>
      </c>
      <c r="C2556" s="12" t="s">
        <v>15713</v>
      </c>
      <c r="D2556" s="66">
        <v>6.27</v>
      </c>
      <c r="E2556" s="288">
        <v>4.84</v>
      </c>
      <c r="F2556" s="292">
        <v>30.35</v>
      </c>
      <c r="G2556" s="293"/>
    </row>
    <row r="2557" s="283" customFormat="1" customHeight="1" spans="1:7">
      <c r="A2557" s="288">
        <v>2553</v>
      </c>
      <c r="B2557" s="13" t="s">
        <v>15721</v>
      </c>
      <c r="C2557" s="12" t="s">
        <v>15713</v>
      </c>
      <c r="D2557" s="66">
        <v>18.21</v>
      </c>
      <c r="E2557" s="288">
        <v>4.84</v>
      </c>
      <c r="F2557" s="292">
        <v>88.14</v>
      </c>
      <c r="G2557" s="293"/>
    </row>
    <row r="2558" s="283" customFormat="1" customHeight="1" spans="1:7">
      <c r="A2558" s="288">
        <v>2554</v>
      </c>
      <c r="B2558" s="13" t="s">
        <v>15722</v>
      </c>
      <c r="C2558" s="12" t="s">
        <v>15713</v>
      </c>
      <c r="D2558" s="66">
        <v>8.6</v>
      </c>
      <c r="E2558" s="288">
        <v>4.84</v>
      </c>
      <c r="F2558" s="292">
        <v>41.62</v>
      </c>
      <c r="G2558" s="293"/>
    </row>
    <row r="2559" s="283" customFormat="1" customHeight="1" spans="1:7">
      <c r="A2559" s="288">
        <v>2555</v>
      </c>
      <c r="B2559" s="13" t="s">
        <v>15723</v>
      </c>
      <c r="C2559" s="12" t="s">
        <v>15713</v>
      </c>
      <c r="D2559" s="66">
        <v>9.08</v>
      </c>
      <c r="E2559" s="288">
        <v>4.84</v>
      </c>
      <c r="F2559" s="292">
        <v>43.95</v>
      </c>
      <c r="G2559" s="293"/>
    </row>
    <row r="2560" s="283" customFormat="1" customHeight="1" spans="1:7">
      <c r="A2560" s="288">
        <v>2556</v>
      </c>
      <c r="B2560" s="13" t="s">
        <v>3540</v>
      </c>
      <c r="C2560" s="12" t="s">
        <v>15713</v>
      </c>
      <c r="D2560" s="66">
        <v>13.76</v>
      </c>
      <c r="E2560" s="288">
        <v>4.84</v>
      </c>
      <c r="F2560" s="292">
        <v>66.6</v>
      </c>
      <c r="G2560" s="293"/>
    </row>
    <row r="2561" s="283" customFormat="1" customHeight="1" spans="1:7">
      <c r="A2561" s="288">
        <v>2557</v>
      </c>
      <c r="B2561" s="13" t="s">
        <v>1140</v>
      </c>
      <c r="C2561" s="12" t="s">
        <v>15713</v>
      </c>
      <c r="D2561" s="66">
        <v>2.93</v>
      </c>
      <c r="E2561" s="288">
        <v>4.84</v>
      </c>
      <c r="F2561" s="292">
        <v>14.18</v>
      </c>
      <c r="G2561" s="293"/>
    </row>
    <row r="2562" s="283" customFormat="1" customHeight="1" spans="1:7">
      <c r="A2562" s="288">
        <v>2558</v>
      </c>
      <c r="B2562" s="13" t="s">
        <v>15724</v>
      </c>
      <c r="C2562" s="12" t="s">
        <v>15713</v>
      </c>
      <c r="D2562" s="66">
        <v>7.08</v>
      </c>
      <c r="E2562" s="288">
        <v>4.84</v>
      </c>
      <c r="F2562" s="292">
        <v>34.27</v>
      </c>
      <c r="G2562" s="293"/>
    </row>
    <row r="2563" s="283" customFormat="1" customHeight="1" spans="1:7">
      <c r="A2563" s="288">
        <v>2559</v>
      </c>
      <c r="B2563" s="13" t="s">
        <v>3973</v>
      </c>
      <c r="C2563" s="12" t="s">
        <v>15713</v>
      </c>
      <c r="D2563" s="66">
        <v>19.53</v>
      </c>
      <c r="E2563" s="288">
        <v>4.84</v>
      </c>
      <c r="F2563" s="292">
        <v>94.53</v>
      </c>
      <c r="G2563" s="293"/>
    </row>
    <row r="2564" s="283" customFormat="1" customHeight="1" spans="1:7">
      <c r="A2564" s="288">
        <v>2560</v>
      </c>
      <c r="B2564" s="13" t="s">
        <v>1446</v>
      </c>
      <c r="C2564" s="12" t="s">
        <v>15713</v>
      </c>
      <c r="D2564" s="66">
        <v>8.87</v>
      </c>
      <c r="E2564" s="288">
        <v>4.84</v>
      </c>
      <c r="F2564" s="292">
        <v>42.93</v>
      </c>
      <c r="G2564" s="293"/>
    </row>
    <row r="2565" s="283" customFormat="1" customHeight="1" spans="1:7">
      <c r="A2565" s="288">
        <v>2561</v>
      </c>
      <c r="B2565" s="13" t="s">
        <v>15319</v>
      </c>
      <c r="C2565" s="12" t="s">
        <v>15713</v>
      </c>
      <c r="D2565" s="66">
        <v>5.28</v>
      </c>
      <c r="E2565" s="288">
        <v>4.84</v>
      </c>
      <c r="F2565" s="292">
        <v>25.56</v>
      </c>
      <c r="G2565" s="293"/>
    </row>
    <row r="2566" s="283" customFormat="1" customHeight="1" spans="1:7">
      <c r="A2566" s="288">
        <v>2562</v>
      </c>
      <c r="B2566" s="13" t="s">
        <v>14808</v>
      </c>
      <c r="C2566" s="12" t="s">
        <v>15713</v>
      </c>
      <c r="D2566" s="66">
        <v>7.58</v>
      </c>
      <c r="E2566" s="288">
        <v>4.84</v>
      </c>
      <c r="F2566" s="292">
        <v>36.69</v>
      </c>
      <c r="G2566" s="293"/>
    </row>
    <row r="2567" s="283" customFormat="1" customHeight="1" spans="1:7">
      <c r="A2567" s="288">
        <v>2563</v>
      </c>
      <c r="B2567" s="13" t="s">
        <v>15189</v>
      </c>
      <c r="C2567" s="12" t="s">
        <v>15713</v>
      </c>
      <c r="D2567" s="66">
        <v>8.6</v>
      </c>
      <c r="E2567" s="288">
        <v>4.84</v>
      </c>
      <c r="F2567" s="292">
        <v>41.62</v>
      </c>
      <c r="G2567" s="293"/>
    </row>
    <row r="2568" s="283" customFormat="1" customHeight="1" spans="1:7">
      <c r="A2568" s="288">
        <v>2564</v>
      </c>
      <c r="B2568" s="13" t="s">
        <v>15183</v>
      </c>
      <c r="C2568" s="12" t="s">
        <v>15713</v>
      </c>
      <c r="D2568" s="66">
        <v>7.71</v>
      </c>
      <c r="E2568" s="288">
        <v>4.84</v>
      </c>
      <c r="F2568" s="292">
        <v>37.32</v>
      </c>
      <c r="G2568" s="293"/>
    </row>
    <row r="2569" s="283" customFormat="1" customHeight="1" spans="1:7">
      <c r="A2569" s="288">
        <v>2565</v>
      </c>
      <c r="B2569" s="13" t="s">
        <v>12095</v>
      </c>
      <c r="C2569" s="12" t="s">
        <v>15713</v>
      </c>
      <c r="D2569" s="66">
        <v>17.75</v>
      </c>
      <c r="E2569" s="288">
        <v>4.84</v>
      </c>
      <c r="F2569" s="292">
        <v>85.91</v>
      </c>
      <c r="G2569" s="293"/>
    </row>
    <row r="2570" s="283" customFormat="1" customHeight="1" spans="1:7">
      <c r="A2570" s="288">
        <v>2566</v>
      </c>
      <c r="B2570" s="13" t="s">
        <v>5300</v>
      </c>
      <c r="C2570" s="12" t="s">
        <v>15713</v>
      </c>
      <c r="D2570" s="66">
        <v>11.52</v>
      </c>
      <c r="E2570" s="288">
        <v>4.84</v>
      </c>
      <c r="F2570" s="292">
        <v>55.76</v>
      </c>
      <c r="G2570" s="293"/>
    </row>
    <row r="2571" s="283" customFormat="1" customHeight="1" spans="1:7">
      <c r="A2571" s="288">
        <v>2567</v>
      </c>
      <c r="B2571" s="13" t="s">
        <v>3342</v>
      </c>
      <c r="C2571" s="12" t="s">
        <v>15713</v>
      </c>
      <c r="D2571" s="66">
        <v>5.7</v>
      </c>
      <c r="E2571" s="288">
        <v>4.84</v>
      </c>
      <c r="F2571" s="292">
        <v>27.59</v>
      </c>
      <c r="G2571" s="293"/>
    </row>
    <row r="2572" s="283" customFormat="1" customHeight="1" spans="1:7">
      <c r="A2572" s="288">
        <v>2568</v>
      </c>
      <c r="B2572" s="13" t="s">
        <v>15725</v>
      </c>
      <c r="C2572" s="12" t="s">
        <v>15713</v>
      </c>
      <c r="D2572" s="66">
        <v>2.35</v>
      </c>
      <c r="E2572" s="288">
        <v>4.84</v>
      </c>
      <c r="F2572" s="292">
        <v>11.37</v>
      </c>
      <c r="G2572" s="293"/>
    </row>
    <row r="2573" s="283" customFormat="1" customHeight="1" spans="1:7">
      <c r="A2573" s="288">
        <v>2569</v>
      </c>
      <c r="B2573" s="13" t="s">
        <v>6022</v>
      </c>
      <c r="C2573" s="12" t="s">
        <v>15713</v>
      </c>
      <c r="D2573" s="66">
        <v>34.49</v>
      </c>
      <c r="E2573" s="288">
        <v>4.84</v>
      </c>
      <c r="F2573" s="292">
        <v>166.93</v>
      </c>
      <c r="G2573" s="293"/>
    </row>
    <row r="2574" s="283" customFormat="1" customHeight="1" spans="1:7">
      <c r="A2574" s="288">
        <v>2570</v>
      </c>
      <c r="B2574" s="13" t="s">
        <v>15726</v>
      </c>
      <c r="C2574" s="12" t="s">
        <v>15713</v>
      </c>
      <c r="D2574" s="66">
        <v>8.01</v>
      </c>
      <c r="E2574" s="288">
        <v>4.84</v>
      </c>
      <c r="F2574" s="292">
        <v>38.77</v>
      </c>
      <c r="G2574" s="293"/>
    </row>
    <row r="2575" s="283" customFormat="1" customHeight="1" spans="1:7">
      <c r="A2575" s="288">
        <v>2571</v>
      </c>
      <c r="B2575" s="13" t="s">
        <v>5701</v>
      </c>
      <c r="C2575" s="12" t="s">
        <v>15713</v>
      </c>
      <c r="D2575" s="66">
        <v>7.85</v>
      </c>
      <c r="E2575" s="288">
        <v>4.84</v>
      </c>
      <c r="F2575" s="292">
        <v>37.99</v>
      </c>
      <c r="G2575" s="293"/>
    </row>
    <row r="2576" s="283" customFormat="1" customHeight="1" spans="1:7">
      <c r="A2576" s="288">
        <v>2572</v>
      </c>
      <c r="B2576" s="13" t="s">
        <v>15727</v>
      </c>
      <c r="C2576" s="12" t="s">
        <v>15713</v>
      </c>
      <c r="D2576" s="66">
        <v>11.55</v>
      </c>
      <c r="E2576" s="288">
        <v>4.84</v>
      </c>
      <c r="F2576" s="292">
        <v>55.9</v>
      </c>
      <c r="G2576" s="293"/>
    </row>
    <row r="2577" s="283" customFormat="1" customHeight="1" spans="1:7">
      <c r="A2577" s="288">
        <v>2573</v>
      </c>
      <c r="B2577" s="13" t="s">
        <v>15728</v>
      </c>
      <c r="C2577" s="12" t="s">
        <v>15713</v>
      </c>
      <c r="D2577" s="66">
        <v>9.05</v>
      </c>
      <c r="E2577" s="288">
        <v>4.84</v>
      </c>
      <c r="F2577" s="292">
        <v>43.8</v>
      </c>
      <c r="G2577" s="293"/>
    </row>
    <row r="2578" s="283" customFormat="1" customHeight="1" spans="1:7">
      <c r="A2578" s="288">
        <v>2574</v>
      </c>
      <c r="B2578" s="13" t="s">
        <v>15729</v>
      </c>
      <c r="C2578" s="12" t="s">
        <v>15713</v>
      </c>
      <c r="D2578" s="66">
        <v>8.55</v>
      </c>
      <c r="E2578" s="288">
        <v>4.84</v>
      </c>
      <c r="F2578" s="292">
        <v>41.38</v>
      </c>
      <c r="G2578" s="293"/>
    </row>
    <row r="2579" s="283" customFormat="1" customHeight="1" spans="1:7">
      <c r="A2579" s="288">
        <v>2575</v>
      </c>
      <c r="B2579" s="13" t="s">
        <v>3643</v>
      </c>
      <c r="C2579" s="12" t="s">
        <v>15713</v>
      </c>
      <c r="D2579" s="66">
        <v>8.21</v>
      </c>
      <c r="E2579" s="288">
        <v>4.84</v>
      </c>
      <c r="F2579" s="292">
        <v>39.74</v>
      </c>
      <c r="G2579" s="293"/>
    </row>
    <row r="2580" s="283" customFormat="1" customHeight="1" spans="1:7">
      <c r="A2580" s="288">
        <v>2576</v>
      </c>
      <c r="B2580" s="13" t="s">
        <v>15730</v>
      </c>
      <c r="C2580" s="12" t="s">
        <v>15713</v>
      </c>
      <c r="D2580" s="66">
        <v>6.2</v>
      </c>
      <c r="E2580" s="288">
        <v>4.84</v>
      </c>
      <c r="F2580" s="292">
        <v>30.01</v>
      </c>
      <c r="G2580" s="293"/>
    </row>
    <row r="2581" s="283" customFormat="1" customHeight="1" spans="1:7">
      <c r="A2581" s="288">
        <v>2577</v>
      </c>
      <c r="B2581" s="13" t="s">
        <v>15731</v>
      </c>
      <c r="C2581" s="12" t="s">
        <v>15713</v>
      </c>
      <c r="D2581" s="66">
        <v>13.79</v>
      </c>
      <c r="E2581" s="288">
        <v>4.84</v>
      </c>
      <c r="F2581" s="292">
        <v>66.74</v>
      </c>
      <c r="G2581" s="293"/>
    </row>
    <row r="2582" s="283" customFormat="1" customHeight="1" spans="1:7">
      <c r="A2582" s="288">
        <v>2578</v>
      </c>
      <c r="B2582" s="13" t="s">
        <v>3656</v>
      </c>
      <c r="C2582" s="12" t="s">
        <v>15713</v>
      </c>
      <c r="D2582" s="66">
        <v>13.25</v>
      </c>
      <c r="E2582" s="288">
        <v>4.84</v>
      </c>
      <c r="F2582" s="292">
        <v>64.13</v>
      </c>
      <c r="G2582" s="293"/>
    </row>
    <row r="2583" s="283" customFormat="1" customHeight="1" spans="1:7">
      <c r="A2583" s="288">
        <v>2579</v>
      </c>
      <c r="B2583" s="13" t="s">
        <v>15395</v>
      </c>
      <c r="C2583" s="12" t="s">
        <v>15713</v>
      </c>
      <c r="D2583" s="66">
        <v>9.42</v>
      </c>
      <c r="E2583" s="288">
        <v>4.84</v>
      </c>
      <c r="F2583" s="292">
        <v>45.59</v>
      </c>
      <c r="G2583" s="293"/>
    </row>
    <row r="2584" s="283" customFormat="1" customHeight="1" spans="1:7">
      <c r="A2584" s="288">
        <v>2580</v>
      </c>
      <c r="B2584" s="13" t="s">
        <v>15732</v>
      </c>
      <c r="C2584" s="12" t="s">
        <v>15713</v>
      </c>
      <c r="D2584" s="66">
        <v>7.59</v>
      </c>
      <c r="E2584" s="288">
        <v>4.84</v>
      </c>
      <c r="F2584" s="292">
        <v>36.74</v>
      </c>
      <c r="G2584" s="293"/>
    </row>
    <row r="2585" s="283" customFormat="1" customHeight="1" spans="1:7">
      <c r="A2585" s="288">
        <v>2581</v>
      </c>
      <c r="B2585" s="13" t="s">
        <v>6407</v>
      </c>
      <c r="C2585" s="12" t="s">
        <v>15713</v>
      </c>
      <c r="D2585" s="66">
        <v>7.98</v>
      </c>
      <c r="E2585" s="288">
        <v>4.84</v>
      </c>
      <c r="F2585" s="292">
        <v>38.62</v>
      </c>
      <c r="G2585" s="293"/>
    </row>
    <row r="2586" s="283" customFormat="1" customHeight="1" spans="1:7">
      <c r="A2586" s="288">
        <v>2582</v>
      </c>
      <c r="B2586" s="13" t="s">
        <v>15733</v>
      </c>
      <c r="C2586" s="12" t="s">
        <v>15713</v>
      </c>
      <c r="D2586" s="66">
        <v>8.24</v>
      </c>
      <c r="E2586" s="288">
        <v>4.84</v>
      </c>
      <c r="F2586" s="292">
        <v>39.88</v>
      </c>
      <c r="G2586" s="293"/>
    </row>
    <row r="2587" s="283" customFormat="1" customHeight="1" spans="1:7">
      <c r="A2587" s="288">
        <v>2583</v>
      </c>
      <c r="B2587" s="13" t="s">
        <v>15734</v>
      </c>
      <c r="C2587" s="12" t="s">
        <v>15713</v>
      </c>
      <c r="D2587" s="66">
        <v>17.46</v>
      </c>
      <c r="E2587" s="288">
        <v>4.84</v>
      </c>
      <c r="F2587" s="292">
        <v>84.51</v>
      </c>
      <c r="G2587" s="293"/>
    </row>
    <row r="2588" s="283" customFormat="1" customHeight="1" spans="1:7">
      <c r="A2588" s="288">
        <v>2584</v>
      </c>
      <c r="B2588" s="13" t="s">
        <v>3522</v>
      </c>
      <c r="C2588" s="12" t="s">
        <v>15713</v>
      </c>
      <c r="D2588" s="66">
        <v>13.67</v>
      </c>
      <c r="E2588" s="288">
        <v>4.84</v>
      </c>
      <c r="F2588" s="292">
        <v>66.16</v>
      </c>
      <c r="G2588" s="293"/>
    </row>
    <row r="2589" s="283" customFormat="1" customHeight="1" spans="1:7">
      <c r="A2589" s="288">
        <v>2585</v>
      </c>
      <c r="B2589" s="13" t="s">
        <v>15735</v>
      </c>
      <c r="C2589" s="12" t="s">
        <v>15713</v>
      </c>
      <c r="D2589" s="66">
        <v>5.85</v>
      </c>
      <c r="E2589" s="288">
        <v>4.84</v>
      </c>
      <c r="F2589" s="292">
        <v>28.31</v>
      </c>
      <c r="G2589" s="293"/>
    </row>
    <row r="2590" s="283" customFormat="1" customHeight="1" spans="1:7">
      <c r="A2590" s="288">
        <v>2586</v>
      </c>
      <c r="B2590" s="13" t="s">
        <v>3308</v>
      </c>
      <c r="C2590" s="12" t="s">
        <v>15713</v>
      </c>
      <c r="D2590" s="66">
        <v>10.23</v>
      </c>
      <c r="E2590" s="288">
        <v>4.84</v>
      </c>
      <c r="F2590" s="292">
        <v>49.51</v>
      </c>
      <c r="G2590" s="293"/>
    </row>
    <row r="2591" s="283" customFormat="1" customHeight="1" spans="1:7">
      <c r="A2591" s="288">
        <v>2587</v>
      </c>
      <c r="B2591" s="13" t="s">
        <v>2500</v>
      </c>
      <c r="C2591" s="12" t="s">
        <v>15713</v>
      </c>
      <c r="D2591" s="66">
        <v>10.95</v>
      </c>
      <c r="E2591" s="288">
        <v>4.84</v>
      </c>
      <c r="F2591" s="292">
        <v>53</v>
      </c>
      <c r="G2591" s="293"/>
    </row>
    <row r="2592" s="283" customFormat="1" customHeight="1" spans="1:7">
      <c r="A2592" s="288">
        <v>2588</v>
      </c>
      <c r="B2592" s="13" t="s">
        <v>15736</v>
      </c>
      <c r="C2592" s="12" t="s">
        <v>15713</v>
      </c>
      <c r="D2592" s="66">
        <v>10.17</v>
      </c>
      <c r="E2592" s="288">
        <v>4.84</v>
      </c>
      <c r="F2592" s="292">
        <v>49.22</v>
      </c>
      <c r="G2592" s="293"/>
    </row>
    <row r="2593" s="283" customFormat="1" customHeight="1" spans="1:7">
      <c r="A2593" s="288">
        <v>2589</v>
      </c>
      <c r="B2593" s="13" t="s">
        <v>6435</v>
      </c>
      <c r="C2593" s="12" t="s">
        <v>15713</v>
      </c>
      <c r="D2593" s="66">
        <v>6.81</v>
      </c>
      <c r="E2593" s="288">
        <v>4.84</v>
      </c>
      <c r="F2593" s="292">
        <v>32.96</v>
      </c>
      <c r="G2593" s="293"/>
    </row>
    <row r="2594" s="283" customFormat="1" customHeight="1" spans="1:7">
      <c r="A2594" s="288">
        <v>2590</v>
      </c>
      <c r="B2594" s="13" t="s">
        <v>15737</v>
      </c>
      <c r="C2594" s="12" t="s">
        <v>15713</v>
      </c>
      <c r="D2594" s="66">
        <v>6.51</v>
      </c>
      <c r="E2594" s="288">
        <v>4.84</v>
      </c>
      <c r="F2594" s="292">
        <v>31.51</v>
      </c>
      <c r="G2594" s="293"/>
    </row>
    <row r="2595" s="283" customFormat="1" customHeight="1" spans="1:7">
      <c r="A2595" s="288">
        <v>2591</v>
      </c>
      <c r="B2595" s="13" t="s">
        <v>15738</v>
      </c>
      <c r="C2595" s="12" t="s">
        <v>15713</v>
      </c>
      <c r="D2595" s="66">
        <v>6.55</v>
      </c>
      <c r="E2595" s="288">
        <v>4.84</v>
      </c>
      <c r="F2595" s="292">
        <v>31.7</v>
      </c>
      <c r="G2595" s="293"/>
    </row>
    <row r="2596" s="283" customFormat="1" customHeight="1" spans="1:7">
      <c r="A2596" s="288">
        <v>2592</v>
      </c>
      <c r="B2596" s="13" t="s">
        <v>15739</v>
      </c>
      <c r="C2596" s="12" t="s">
        <v>15713</v>
      </c>
      <c r="D2596" s="66">
        <v>14.08</v>
      </c>
      <c r="E2596" s="288">
        <v>4.84</v>
      </c>
      <c r="F2596" s="292">
        <v>68.15</v>
      </c>
      <c r="G2596" s="293"/>
    </row>
    <row r="2597" s="283" customFormat="1" customHeight="1" spans="1:7">
      <c r="A2597" s="288">
        <v>2593</v>
      </c>
      <c r="B2597" s="13" t="s">
        <v>12750</v>
      </c>
      <c r="C2597" s="12" t="s">
        <v>15713</v>
      </c>
      <c r="D2597" s="66">
        <v>6.06</v>
      </c>
      <c r="E2597" s="288">
        <v>4.84</v>
      </c>
      <c r="F2597" s="292">
        <v>29.33</v>
      </c>
      <c r="G2597" s="293"/>
    </row>
    <row r="2598" s="283" customFormat="1" customHeight="1" spans="1:7">
      <c r="A2598" s="288">
        <v>2594</v>
      </c>
      <c r="B2598" s="13" t="s">
        <v>4916</v>
      </c>
      <c r="C2598" s="12" t="s">
        <v>15713</v>
      </c>
      <c r="D2598" s="66">
        <v>10.39</v>
      </c>
      <c r="E2598" s="288">
        <v>4.84</v>
      </c>
      <c r="F2598" s="292">
        <v>50.29</v>
      </c>
      <c r="G2598" s="293"/>
    </row>
    <row r="2599" s="283" customFormat="1" customHeight="1" spans="1:7">
      <c r="A2599" s="288">
        <v>2595</v>
      </c>
      <c r="B2599" s="13" t="s">
        <v>15740</v>
      </c>
      <c r="C2599" s="12" t="s">
        <v>15713</v>
      </c>
      <c r="D2599" s="66">
        <v>12.59</v>
      </c>
      <c r="E2599" s="288">
        <v>4.84</v>
      </c>
      <c r="F2599" s="292">
        <v>60.94</v>
      </c>
      <c r="G2599" s="293"/>
    </row>
    <row r="2600" s="283" customFormat="1" customHeight="1" spans="1:7">
      <c r="A2600" s="288">
        <v>2596</v>
      </c>
      <c r="B2600" s="13" t="s">
        <v>3466</v>
      </c>
      <c r="C2600" s="12" t="s">
        <v>15713</v>
      </c>
      <c r="D2600" s="66">
        <v>10.5</v>
      </c>
      <c r="E2600" s="288">
        <v>4.84</v>
      </c>
      <c r="F2600" s="292">
        <v>50.82</v>
      </c>
      <c r="G2600" s="293"/>
    </row>
    <row r="2601" s="283" customFormat="1" customHeight="1" spans="1:7">
      <c r="A2601" s="288">
        <v>2597</v>
      </c>
      <c r="B2601" s="13" t="s">
        <v>4287</v>
      </c>
      <c r="C2601" s="12" t="s">
        <v>15713</v>
      </c>
      <c r="D2601" s="66">
        <v>11.73</v>
      </c>
      <c r="E2601" s="288">
        <v>4.84</v>
      </c>
      <c r="F2601" s="292">
        <v>56.77</v>
      </c>
      <c r="G2601" s="293"/>
    </row>
    <row r="2602" s="283" customFormat="1" customHeight="1" spans="1:7">
      <c r="A2602" s="288">
        <v>2598</v>
      </c>
      <c r="B2602" s="13" t="s">
        <v>4259</v>
      </c>
      <c r="C2602" s="12" t="s">
        <v>15713</v>
      </c>
      <c r="D2602" s="66">
        <v>6.12</v>
      </c>
      <c r="E2602" s="288">
        <v>4.84</v>
      </c>
      <c r="F2602" s="292">
        <v>29.62</v>
      </c>
      <c r="G2602" s="293"/>
    </row>
    <row r="2603" s="283" customFormat="1" customHeight="1" spans="1:7">
      <c r="A2603" s="288">
        <v>2599</v>
      </c>
      <c r="B2603" s="13" t="s">
        <v>15741</v>
      </c>
      <c r="C2603" s="12" t="s">
        <v>15713</v>
      </c>
      <c r="D2603" s="66">
        <v>4.06</v>
      </c>
      <c r="E2603" s="288">
        <v>4.84</v>
      </c>
      <c r="F2603" s="292">
        <v>19.65</v>
      </c>
      <c r="G2603" s="293"/>
    </row>
    <row r="2604" s="283" customFormat="1" customHeight="1" spans="1:7">
      <c r="A2604" s="288">
        <v>2600</v>
      </c>
      <c r="B2604" s="13" t="s">
        <v>15742</v>
      </c>
      <c r="C2604" s="12" t="s">
        <v>15713</v>
      </c>
      <c r="D2604" s="66">
        <v>5.58</v>
      </c>
      <c r="E2604" s="288">
        <v>4.84</v>
      </c>
      <c r="F2604" s="292">
        <v>27.01</v>
      </c>
      <c r="G2604" s="293"/>
    </row>
    <row r="2605" s="283" customFormat="1" customHeight="1" spans="1:7">
      <c r="A2605" s="288">
        <v>2601</v>
      </c>
      <c r="B2605" s="13" t="s">
        <v>13721</v>
      </c>
      <c r="C2605" s="12" t="s">
        <v>15713</v>
      </c>
      <c r="D2605" s="66">
        <v>4.77</v>
      </c>
      <c r="E2605" s="288">
        <v>4.84</v>
      </c>
      <c r="F2605" s="292">
        <v>23.09</v>
      </c>
      <c r="G2605" s="293"/>
    </row>
    <row r="2606" s="283" customFormat="1" customHeight="1" spans="1:7">
      <c r="A2606" s="288">
        <v>2602</v>
      </c>
      <c r="B2606" s="13" t="s">
        <v>3643</v>
      </c>
      <c r="C2606" s="12" t="s">
        <v>15713</v>
      </c>
      <c r="D2606" s="66">
        <v>13.42</v>
      </c>
      <c r="E2606" s="288">
        <v>4.84</v>
      </c>
      <c r="F2606" s="292">
        <v>64.95</v>
      </c>
      <c r="G2606" s="293"/>
    </row>
    <row r="2607" s="283" customFormat="1" customHeight="1" spans="1:7">
      <c r="A2607" s="288">
        <v>2603</v>
      </c>
      <c r="B2607" s="13" t="s">
        <v>4240</v>
      </c>
      <c r="C2607" s="12" t="s">
        <v>15713</v>
      </c>
      <c r="D2607" s="66">
        <v>9.84</v>
      </c>
      <c r="E2607" s="288">
        <v>4.84</v>
      </c>
      <c r="F2607" s="292">
        <v>47.63</v>
      </c>
      <c r="G2607" s="293"/>
    </row>
    <row r="2608" s="283" customFormat="1" customHeight="1" spans="1:7">
      <c r="A2608" s="288">
        <v>2604</v>
      </c>
      <c r="B2608" s="13" t="s">
        <v>3938</v>
      </c>
      <c r="C2608" s="12" t="s">
        <v>15713</v>
      </c>
      <c r="D2608" s="66">
        <v>4.61</v>
      </c>
      <c r="E2608" s="288">
        <v>4.84</v>
      </c>
      <c r="F2608" s="292">
        <v>22.31</v>
      </c>
      <c r="G2608" s="293"/>
    </row>
    <row r="2609" s="283" customFormat="1" customHeight="1" spans="1:7">
      <c r="A2609" s="288">
        <v>2605</v>
      </c>
      <c r="B2609" s="13" t="s">
        <v>15743</v>
      </c>
      <c r="C2609" s="12" t="s">
        <v>15713</v>
      </c>
      <c r="D2609" s="66">
        <v>3.1</v>
      </c>
      <c r="E2609" s="288">
        <v>4.84</v>
      </c>
      <c r="F2609" s="292">
        <v>15</v>
      </c>
      <c r="G2609" s="293"/>
    </row>
    <row r="2610" s="283" customFormat="1" customHeight="1" spans="1:7">
      <c r="A2610" s="288">
        <v>2606</v>
      </c>
      <c r="B2610" s="13" t="s">
        <v>5305</v>
      </c>
      <c r="C2610" s="12" t="s">
        <v>15713</v>
      </c>
      <c r="D2610" s="66">
        <v>3.1</v>
      </c>
      <c r="E2610" s="288">
        <v>4.84</v>
      </c>
      <c r="F2610" s="292">
        <v>15</v>
      </c>
      <c r="G2610" s="293"/>
    </row>
    <row r="2611" s="283" customFormat="1" customHeight="1" spans="1:7">
      <c r="A2611" s="288">
        <v>2607</v>
      </c>
      <c r="B2611" s="13" t="s">
        <v>15744</v>
      </c>
      <c r="C2611" s="12" t="s">
        <v>15713</v>
      </c>
      <c r="D2611" s="66">
        <v>7.17</v>
      </c>
      <c r="E2611" s="288">
        <v>4.84</v>
      </c>
      <c r="F2611" s="292">
        <v>34.7</v>
      </c>
      <c r="G2611" s="293"/>
    </row>
    <row r="2612" s="283" customFormat="1" customHeight="1" spans="1:7">
      <c r="A2612" s="288">
        <v>2608</v>
      </c>
      <c r="B2612" s="13" t="s">
        <v>3812</v>
      </c>
      <c r="C2612" s="12" t="s">
        <v>15713</v>
      </c>
      <c r="D2612" s="66">
        <v>4.43</v>
      </c>
      <c r="E2612" s="288">
        <v>4.84</v>
      </c>
      <c r="F2612" s="292">
        <v>21.44</v>
      </c>
      <c r="G2612" s="293"/>
    </row>
    <row r="2613" s="283" customFormat="1" customHeight="1" spans="1:7">
      <c r="A2613" s="288">
        <v>2609</v>
      </c>
      <c r="B2613" s="13" t="s">
        <v>15745</v>
      </c>
      <c r="C2613" s="12" t="s">
        <v>15713</v>
      </c>
      <c r="D2613" s="66">
        <v>1.65</v>
      </c>
      <c r="E2613" s="288">
        <v>4.84</v>
      </c>
      <c r="F2613" s="292">
        <v>7.99</v>
      </c>
      <c r="G2613" s="293"/>
    </row>
    <row r="2614" s="283" customFormat="1" customHeight="1" spans="1:7">
      <c r="A2614" s="288">
        <v>2610</v>
      </c>
      <c r="B2614" s="13" t="s">
        <v>2937</v>
      </c>
      <c r="C2614" s="12" t="s">
        <v>15713</v>
      </c>
      <c r="D2614" s="66">
        <v>2.59</v>
      </c>
      <c r="E2614" s="288">
        <v>4.84</v>
      </c>
      <c r="F2614" s="292">
        <v>12.54</v>
      </c>
      <c r="G2614" s="293"/>
    </row>
    <row r="2615" s="283" customFormat="1" customHeight="1" spans="1:7">
      <c r="A2615" s="288">
        <v>2611</v>
      </c>
      <c r="B2615" s="13" t="s">
        <v>3345</v>
      </c>
      <c r="C2615" s="12" t="s">
        <v>15713</v>
      </c>
      <c r="D2615" s="66">
        <v>2.03</v>
      </c>
      <c r="E2615" s="288">
        <v>4.84</v>
      </c>
      <c r="F2615" s="292">
        <v>9.83</v>
      </c>
      <c r="G2615" s="293"/>
    </row>
    <row r="2616" s="283" customFormat="1" customHeight="1" spans="1:7">
      <c r="A2616" s="288">
        <v>2612</v>
      </c>
      <c r="B2616" s="13" t="s">
        <v>15746</v>
      </c>
      <c r="C2616" s="12" t="s">
        <v>15713</v>
      </c>
      <c r="D2616" s="66">
        <v>2.85</v>
      </c>
      <c r="E2616" s="288">
        <v>4.84</v>
      </c>
      <c r="F2616" s="292">
        <v>13.79</v>
      </c>
      <c r="G2616" s="293"/>
    </row>
    <row r="2617" s="283" customFormat="1" customHeight="1" spans="1:7">
      <c r="A2617" s="288">
        <v>2613</v>
      </c>
      <c r="B2617" s="13" t="s">
        <v>15747</v>
      </c>
      <c r="C2617" s="12" t="s">
        <v>15713</v>
      </c>
      <c r="D2617" s="66">
        <v>2.53</v>
      </c>
      <c r="E2617" s="288">
        <v>4.84</v>
      </c>
      <c r="F2617" s="292">
        <v>12.25</v>
      </c>
      <c r="G2617" s="293"/>
    </row>
    <row r="2618" s="283" customFormat="1" customHeight="1" spans="1:7">
      <c r="A2618" s="288">
        <v>2614</v>
      </c>
      <c r="B2618" s="13" t="s">
        <v>4153</v>
      </c>
      <c r="C2618" s="12" t="s">
        <v>15713</v>
      </c>
      <c r="D2618" s="66">
        <v>16.45</v>
      </c>
      <c r="E2618" s="288">
        <v>4.84</v>
      </c>
      <c r="F2618" s="292">
        <v>79.62</v>
      </c>
      <c r="G2618" s="293"/>
    </row>
    <row r="2619" s="283" customFormat="1" customHeight="1" spans="1:7">
      <c r="A2619" s="288">
        <v>2615</v>
      </c>
      <c r="B2619" s="13" t="s">
        <v>13907</v>
      </c>
      <c r="C2619" s="12" t="s">
        <v>15713</v>
      </c>
      <c r="D2619" s="66">
        <v>3.09</v>
      </c>
      <c r="E2619" s="288">
        <v>4.84</v>
      </c>
      <c r="F2619" s="292">
        <v>14.96</v>
      </c>
      <c r="G2619" s="293"/>
    </row>
    <row r="2620" s="283" customFormat="1" customHeight="1" spans="1:7">
      <c r="A2620" s="288">
        <v>2616</v>
      </c>
      <c r="B2620" s="13" t="s">
        <v>2455</v>
      </c>
      <c r="C2620" s="12" t="s">
        <v>15713</v>
      </c>
      <c r="D2620" s="66">
        <v>6.48</v>
      </c>
      <c r="E2620" s="288">
        <v>4.84</v>
      </c>
      <c r="F2620" s="292">
        <v>31.36</v>
      </c>
      <c r="G2620" s="293"/>
    </row>
    <row r="2621" s="283" customFormat="1" customHeight="1" spans="1:7">
      <c r="A2621" s="288">
        <v>2617</v>
      </c>
      <c r="B2621" s="13" t="s">
        <v>9566</v>
      </c>
      <c r="C2621" s="12" t="s">
        <v>15713</v>
      </c>
      <c r="D2621" s="66">
        <v>3.68</v>
      </c>
      <c r="E2621" s="288">
        <v>4.84</v>
      </c>
      <c r="F2621" s="292">
        <v>17.81</v>
      </c>
      <c r="G2621" s="293"/>
    </row>
    <row r="2622" s="283" customFormat="1" customHeight="1" spans="1:7">
      <c r="A2622" s="288">
        <v>2618</v>
      </c>
      <c r="B2622" s="13" t="s">
        <v>15748</v>
      </c>
      <c r="C2622" s="12" t="s">
        <v>15713</v>
      </c>
      <c r="D2622" s="66">
        <v>5.48</v>
      </c>
      <c r="E2622" s="288">
        <v>4.84</v>
      </c>
      <c r="F2622" s="292">
        <v>26.52</v>
      </c>
      <c r="G2622" s="293"/>
    </row>
    <row r="2623" s="283" customFormat="1" customHeight="1" spans="1:7">
      <c r="A2623" s="288">
        <v>2619</v>
      </c>
      <c r="B2623" s="13" t="s">
        <v>15749</v>
      </c>
      <c r="C2623" s="12" t="s">
        <v>15750</v>
      </c>
      <c r="D2623" s="12">
        <v>28.82</v>
      </c>
      <c r="E2623" s="288">
        <v>4.84</v>
      </c>
      <c r="F2623" s="292">
        <v>139.49</v>
      </c>
      <c r="G2623" s="293"/>
    </row>
    <row r="2624" s="283" customFormat="1" customHeight="1" spans="1:7">
      <c r="A2624" s="288">
        <v>2620</v>
      </c>
      <c r="B2624" s="13" t="s">
        <v>15751</v>
      </c>
      <c r="C2624" s="12" t="s">
        <v>15750</v>
      </c>
      <c r="D2624" s="12">
        <v>47.21</v>
      </c>
      <c r="E2624" s="288">
        <v>4.84</v>
      </c>
      <c r="F2624" s="292">
        <v>228.5</v>
      </c>
      <c r="G2624" s="293"/>
    </row>
    <row r="2625" s="283" customFormat="1" customHeight="1" spans="1:7">
      <c r="A2625" s="288">
        <v>2621</v>
      </c>
      <c r="B2625" s="13" t="s">
        <v>15488</v>
      </c>
      <c r="C2625" s="12" t="s">
        <v>15750</v>
      </c>
      <c r="D2625" s="12">
        <v>32.2</v>
      </c>
      <c r="E2625" s="288">
        <v>4.84</v>
      </c>
      <c r="F2625" s="292">
        <v>155.85</v>
      </c>
      <c r="G2625" s="293"/>
    </row>
    <row r="2626" s="283" customFormat="1" customHeight="1" spans="1:7">
      <c r="A2626" s="288">
        <v>2622</v>
      </c>
      <c r="B2626" s="13" t="s">
        <v>15752</v>
      </c>
      <c r="C2626" s="12" t="s">
        <v>15750</v>
      </c>
      <c r="D2626" s="66">
        <v>5.04</v>
      </c>
      <c r="E2626" s="288">
        <v>4.84</v>
      </c>
      <c r="F2626" s="292">
        <v>24.39</v>
      </c>
      <c r="G2626" s="293"/>
    </row>
    <row r="2627" s="283" customFormat="1" customHeight="1" spans="1:7">
      <c r="A2627" s="288">
        <v>2623</v>
      </c>
      <c r="B2627" s="13" t="s">
        <v>15753</v>
      </c>
      <c r="C2627" s="12" t="s">
        <v>15750</v>
      </c>
      <c r="D2627" s="66">
        <v>6.88</v>
      </c>
      <c r="E2627" s="288">
        <v>4.84</v>
      </c>
      <c r="F2627" s="292">
        <v>33.3</v>
      </c>
      <c r="G2627" s="293"/>
    </row>
    <row r="2628" s="283" customFormat="1" customHeight="1" spans="1:7">
      <c r="A2628" s="288">
        <v>2624</v>
      </c>
      <c r="B2628" s="13" t="s">
        <v>5903</v>
      </c>
      <c r="C2628" s="12" t="s">
        <v>15750</v>
      </c>
      <c r="D2628" s="66">
        <v>28.88</v>
      </c>
      <c r="E2628" s="288">
        <v>4.84</v>
      </c>
      <c r="F2628" s="292">
        <v>139.78</v>
      </c>
      <c r="G2628" s="293"/>
    </row>
    <row r="2629" s="283" customFormat="1" customHeight="1" spans="1:7">
      <c r="A2629" s="288">
        <v>2625</v>
      </c>
      <c r="B2629" s="13" t="s">
        <v>15754</v>
      </c>
      <c r="C2629" s="12" t="s">
        <v>15750</v>
      </c>
      <c r="D2629" s="66">
        <v>23.28</v>
      </c>
      <c r="E2629" s="288">
        <v>4.84</v>
      </c>
      <c r="F2629" s="292">
        <v>112.68</v>
      </c>
      <c r="G2629" s="293"/>
    </row>
    <row r="2630" s="283" customFormat="1" customHeight="1" spans="1:7">
      <c r="A2630" s="288">
        <v>2626</v>
      </c>
      <c r="B2630" s="13" t="s">
        <v>1446</v>
      </c>
      <c r="C2630" s="12" t="s">
        <v>15750</v>
      </c>
      <c r="D2630" s="12">
        <v>61.56</v>
      </c>
      <c r="E2630" s="288">
        <v>4.84</v>
      </c>
      <c r="F2630" s="292">
        <v>297.95</v>
      </c>
      <c r="G2630" s="293"/>
    </row>
    <row r="2631" s="283" customFormat="1" customHeight="1" spans="1:7">
      <c r="A2631" s="288">
        <v>2627</v>
      </c>
      <c r="B2631" s="13" t="s">
        <v>5706</v>
      </c>
      <c r="C2631" s="12" t="s">
        <v>15750</v>
      </c>
      <c r="D2631" s="12">
        <v>11.98</v>
      </c>
      <c r="E2631" s="288">
        <v>4.84</v>
      </c>
      <c r="F2631" s="292">
        <v>57.98</v>
      </c>
      <c r="G2631" s="293"/>
    </row>
    <row r="2632" s="283" customFormat="1" customHeight="1" spans="1:7">
      <c r="A2632" s="288">
        <v>2628</v>
      </c>
      <c r="B2632" s="13" t="s">
        <v>15052</v>
      </c>
      <c r="C2632" s="12" t="s">
        <v>15750</v>
      </c>
      <c r="D2632" s="66">
        <v>18.94</v>
      </c>
      <c r="E2632" s="288">
        <v>4.84</v>
      </c>
      <c r="F2632" s="292">
        <v>91.67</v>
      </c>
      <c r="G2632" s="293"/>
    </row>
    <row r="2633" s="283" customFormat="1" customHeight="1" spans="1:7">
      <c r="A2633" s="288">
        <v>2629</v>
      </c>
      <c r="B2633" s="13" t="s">
        <v>8734</v>
      </c>
      <c r="C2633" s="12" t="s">
        <v>15750</v>
      </c>
      <c r="D2633" s="66">
        <v>13.45</v>
      </c>
      <c r="E2633" s="288">
        <v>4.84</v>
      </c>
      <c r="F2633" s="292">
        <v>65.1</v>
      </c>
      <c r="G2633" s="293"/>
    </row>
    <row r="2634" s="283" customFormat="1" customHeight="1" spans="1:7">
      <c r="A2634" s="288">
        <v>2630</v>
      </c>
      <c r="B2634" s="13" t="s">
        <v>15755</v>
      </c>
      <c r="C2634" s="12" t="s">
        <v>15750</v>
      </c>
      <c r="D2634" s="66">
        <v>8.44</v>
      </c>
      <c r="E2634" s="288">
        <v>4.84</v>
      </c>
      <c r="F2634" s="292">
        <v>40.85</v>
      </c>
      <c r="G2634" s="293"/>
    </row>
    <row r="2635" s="283" customFormat="1" customHeight="1" spans="1:7">
      <c r="A2635" s="288">
        <v>2631</v>
      </c>
      <c r="B2635" s="13" t="s">
        <v>3705</v>
      </c>
      <c r="C2635" s="12" t="s">
        <v>15750</v>
      </c>
      <c r="D2635" s="66">
        <v>22.97</v>
      </c>
      <c r="E2635" s="288">
        <v>4.84</v>
      </c>
      <c r="F2635" s="292">
        <v>111.17</v>
      </c>
      <c r="G2635" s="293"/>
    </row>
    <row r="2636" s="283" customFormat="1" customHeight="1" spans="1:7">
      <c r="A2636" s="288">
        <v>2632</v>
      </c>
      <c r="B2636" s="13" t="s">
        <v>3303</v>
      </c>
      <c r="C2636" s="12" t="s">
        <v>15750</v>
      </c>
      <c r="D2636" s="66">
        <v>14.81</v>
      </c>
      <c r="E2636" s="288">
        <v>4.84</v>
      </c>
      <c r="F2636" s="292">
        <v>71.68</v>
      </c>
      <c r="G2636" s="293"/>
    </row>
    <row r="2637" s="283" customFormat="1" customHeight="1" spans="1:7">
      <c r="A2637" s="288">
        <v>2633</v>
      </c>
      <c r="B2637" s="13" t="s">
        <v>3396</v>
      </c>
      <c r="C2637" s="12" t="s">
        <v>15750</v>
      </c>
      <c r="D2637" s="66">
        <v>11.85</v>
      </c>
      <c r="E2637" s="288">
        <v>4.84</v>
      </c>
      <c r="F2637" s="292">
        <v>57.35</v>
      </c>
      <c r="G2637" s="293"/>
    </row>
    <row r="2638" s="283" customFormat="1" customHeight="1" spans="1:7">
      <c r="A2638" s="288">
        <v>2634</v>
      </c>
      <c r="B2638" s="13" t="s">
        <v>4237</v>
      </c>
      <c r="C2638" s="12" t="s">
        <v>15750</v>
      </c>
      <c r="D2638" s="66">
        <v>16.58</v>
      </c>
      <c r="E2638" s="288">
        <v>4.84</v>
      </c>
      <c r="F2638" s="292">
        <v>80.25</v>
      </c>
      <c r="G2638" s="293"/>
    </row>
    <row r="2639" s="283" customFormat="1" customHeight="1" spans="1:7">
      <c r="A2639" s="288">
        <v>2635</v>
      </c>
      <c r="B2639" s="13" t="s">
        <v>7215</v>
      </c>
      <c r="C2639" s="12" t="s">
        <v>15750</v>
      </c>
      <c r="D2639" s="66">
        <v>10.2</v>
      </c>
      <c r="E2639" s="288">
        <v>4.84</v>
      </c>
      <c r="F2639" s="292">
        <v>49.37</v>
      </c>
      <c r="G2639" s="293"/>
    </row>
    <row r="2640" s="283" customFormat="1" customHeight="1" spans="1:7">
      <c r="A2640" s="288">
        <v>2636</v>
      </c>
      <c r="B2640" s="13" t="s">
        <v>15756</v>
      </c>
      <c r="C2640" s="12" t="s">
        <v>15750</v>
      </c>
      <c r="D2640" s="12">
        <v>8.93</v>
      </c>
      <c r="E2640" s="288">
        <v>4.84</v>
      </c>
      <c r="F2640" s="292">
        <v>43.22</v>
      </c>
      <c r="G2640" s="293"/>
    </row>
    <row r="2641" s="283" customFormat="1" customHeight="1" spans="1:7">
      <c r="A2641" s="288">
        <v>2637</v>
      </c>
      <c r="B2641" s="13" t="s">
        <v>15757</v>
      </c>
      <c r="C2641" s="12" t="s">
        <v>15750</v>
      </c>
      <c r="D2641" s="66">
        <v>7.03</v>
      </c>
      <c r="E2641" s="288">
        <v>4.84</v>
      </c>
      <c r="F2641" s="292">
        <v>34.03</v>
      </c>
      <c r="G2641" s="293"/>
    </row>
    <row r="2642" s="283" customFormat="1" customHeight="1" spans="1:7">
      <c r="A2642" s="288">
        <v>2638</v>
      </c>
      <c r="B2642" s="13" t="s">
        <v>15332</v>
      </c>
      <c r="C2642" s="12" t="s">
        <v>15750</v>
      </c>
      <c r="D2642" s="66">
        <v>7.35</v>
      </c>
      <c r="E2642" s="288">
        <v>4.84</v>
      </c>
      <c r="F2642" s="292">
        <v>35.57</v>
      </c>
      <c r="G2642" s="293"/>
    </row>
    <row r="2643" s="283" customFormat="1" customHeight="1" spans="1:7">
      <c r="A2643" s="288">
        <v>2639</v>
      </c>
      <c r="B2643" s="13" t="s">
        <v>15758</v>
      </c>
      <c r="C2643" s="12" t="s">
        <v>15750</v>
      </c>
      <c r="D2643" s="66">
        <v>17.45</v>
      </c>
      <c r="E2643" s="288">
        <v>4.84</v>
      </c>
      <c r="F2643" s="292">
        <v>84.46</v>
      </c>
      <c r="G2643" s="293"/>
    </row>
    <row r="2644" s="283" customFormat="1" customHeight="1" spans="1:7">
      <c r="A2644" s="288">
        <v>2640</v>
      </c>
      <c r="B2644" s="13" t="s">
        <v>15759</v>
      </c>
      <c r="C2644" s="12" t="s">
        <v>15750</v>
      </c>
      <c r="D2644" s="66">
        <v>10.44</v>
      </c>
      <c r="E2644" s="288">
        <v>4.84</v>
      </c>
      <c r="F2644" s="292">
        <v>50.53</v>
      </c>
      <c r="G2644" s="293"/>
    </row>
    <row r="2645" s="283" customFormat="1" customHeight="1" spans="1:7">
      <c r="A2645" s="288">
        <v>2641</v>
      </c>
      <c r="B2645" s="13" t="s">
        <v>15760</v>
      </c>
      <c r="C2645" s="12" t="s">
        <v>15750</v>
      </c>
      <c r="D2645" s="66">
        <v>6.02</v>
      </c>
      <c r="E2645" s="288">
        <v>4.84</v>
      </c>
      <c r="F2645" s="292">
        <v>29.14</v>
      </c>
      <c r="G2645" s="293"/>
    </row>
    <row r="2646" s="283" customFormat="1" customHeight="1" spans="1:7">
      <c r="A2646" s="288">
        <v>2642</v>
      </c>
      <c r="B2646" s="13" t="s">
        <v>360</v>
      </c>
      <c r="C2646" s="12" t="s">
        <v>15750</v>
      </c>
      <c r="D2646" s="66">
        <v>7.86</v>
      </c>
      <c r="E2646" s="288">
        <v>4.84</v>
      </c>
      <c r="F2646" s="292">
        <v>38.04</v>
      </c>
      <c r="G2646" s="293"/>
    </row>
    <row r="2647" s="283" customFormat="1" customHeight="1" spans="1:7">
      <c r="A2647" s="288">
        <v>2643</v>
      </c>
      <c r="B2647" s="13" t="s">
        <v>5099</v>
      </c>
      <c r="C2647" s="12" t="s">
        <v>15750</v>
      </c>
      <c r="D2647" s="12">
        <v>43.6</v>
      </c>
      <c r="E2647" s="288">
        <v>4.84</v>
      </c>
      <c r="F2647" s="292">
        <v>211.02</v>
      </c>
      <c r="G2647" s="293"/>
    </row>
    <row r="2648" s="283" customFormat="1" customHeight="1" spans="1:7">
      <c r="A2648" s="288">
        <v>2644</v>
      </c>
      <c r="B2648" s="13" t="s">
        <v>3564</v>
      </c>
      <c r="C2648" s="12" t="s">
        <v>15750</v>
      </c>
      <c r="D2648" s="12">
        <v>17.32</v>
      </c>
      <c r="E2648" s="288">
        <v>4.84</v>
      </c>
      <c r="F2648" s="292">
        <v>83.83</v>
      </c>
      <c r="G2648" s="293"/>
    </row>
    <row r="2649" s="283" customFormat="1" customHeight="1" spans="1:7">
      <c r="A2649" s="288">
        <v>2645</v>
      </c>
      <c r="B2649" s="13" t="s">
        <v>6615</v>
      </c>
      <c r="C2649" s="12" t="s">
        <v>15750</v>
      </c>
      <c r="D2649" s="12">
        <v>25.25</v>
      </c>
      <c r="E2649" s="288">
        <v>4.84</v>
      </c>
      <c r="F2649" s="292">
        <v>122.21</v>
      </c>
      <c r="G2649" s="293"/>
    </row>
    <row r="2650" s="283" customFormat="1" customHeight="1" spans="1:7">
      <c r="A2650" s="288">
        <v>2646</v>
      </c>
      <c r="B2650" s="13" t="s">
        <v>15725</v>
      </c>
      <c r="C2650" s="12" t="s">
        <v>15750</v>
      </c>
      <c r="D2650" s="12">
        <v>63.95</v>
      </c>
      <c r="E2650" s="288">
        <v>4.84</v>
      </c>
      <c r="F2650" s="292">
        <v>309.52</v>
      </c>
      <c r="G2650" s="293"/>
    </row>
    <row r="2651" s="283" customFormat="1" customHeight="1" spans="1:7">
      <c r="A2651" s="288">
        <v>2647</v>
      </c>
      <c r="B2651" s="13" t="s">
        <v>15761</v>
      </c>
      <c r="C2651" s="12" t="s">
        <v>15750</v>
      </c>
      <c r="D2651" s="12">
        <v>73.64</v>
      </c>
      <c r="E2651" s="288">
        <v>4.84</v>
      </c>
      <c r="F2651" s="292">
        <v>356.42</v>
      </c>
      <c r="G2651" s="293"/>
    </row>
    <row r="2652" s="283" customFormat="1" customHeight="1" spans="1:7">
      <c r="A2652" s="288">
        <v>2648</v>
      </c>
      <c r="B2652" s="13" t="s">
        <v>15762</v>
      </c>
      <c r="C2652" s="12" t="s">
        <v>15750</v>
      </c>
      <c r="D2652" s="12">
        <v>38.42</v>
      </c>
      <c r="E2652" s="288">
        <v>4.84</v>
      </c>
      <c r="F2652" s="292">
        <v>185.95</v>
      </c>
      <c r="G2652" s="293"/>
    </row>
    <row r="2653" s="283" customFormat="1" customHeight="1" spans="1:7">
      <c r="A2653" s="288">
        <v>2649</v>
      </c>
      <c r="B2653" s="13" t="s">
        <v>3733</v>
      </c>
      <c r="C2653" s="12" t="s">
        <v>15750</v>
      </c>
      <c r="D2653" s="12">
        <v>42.88</v>
      </c>
      <c r="E2653" s="288">
        <v>4.84</v>
      </c>
      <c r="F2653" s="292">
        <v>207.54</v>
      </c>
      <c r="G2653" s="293"/>
    </row>
    <row r="2654" s="283" customFormat="1" customHeight="1" spans="1:7">
      <c r="A2654" s="288">
        <v>2650</v>
      </c>
      <c r="B2654" s="13" t="s">
        <v>3382</v>
      </c>
      <c r="C2654" s="12" t="s">
        <v>15750</v>
      </c>
      <c r="D2654" s="12">
        <v>51.58</v>
      </c>
      <c r="E2654" s="288">
        <v>4.84</v>
      </c>
      <c r="F2654" s="292">
        <v>249.65</v>
      </c>
      <c r="G2654" s="293"/>
    </row>
    <row r="2655" s="283" customFormat="1" customHeight="1" spans="1:7">
      <c r="A2655" s="288">
        <v>2651</v>
      </c>
      <c r="B2655" s="13" t="s">
        <v>15763</v>
      </c>
      <c r="C2655" s="12" t="s">
        <v>15750</v>
      </c>
      <c r="D2655" s="12">
        <v>18.03</v>
      </c>
      <c r="E2655" s="288">
        <v>4.84</v>
      </c>
      <c r="F2655" s="292">
        <v>87.27</v>
      </c>
      <c r="G2655" s="293"/>
    </row>
    <row r="2656" s="283" customFormat="1" customHeight="1" spans="1:7">
      <c r="A2656" s="288">
        <v>2652</v>
      </c>
      <c r="B2656" s="13" t="s">
        <v>4168</v>
      </c>
      <c r="C2656" s="12" t="s">
        <v>15750</v>
      </c>
      <c r="D2656" s="12">
        <v>21.22</v>
      </c>
      <c r="E2656" s="288">
        <v>4.84</v>
      </c>
      <c r="F2656" s="292">
        <v>102.7</v>
      </c>
      <c r="G2656" s="293"/>
    </row>
    <row r="2657" s="283" customFormat="1" customHeight="1" spans="1:7">
      <c r="A2657" s="288">
        <v>2653</v>
      </c>
      <c r="B2657" s="13" t="s">
        <v>3722</v>
      </c>
      <c r="C2657" s="12" t="s">
        <v>15750</v>
      </c>
      <c r="D2657" s="66">
        <v>18.16</v>
      </c>
      <c r="E2657" s="288">
        <v>4.84</v>
      </c>
      <c r="F2657" s="292">
        <v>87.89</v>
      </c>
      <c r="G2657" s="293"/>
    </row>
    <row r="2658" s="283" customFormat="1" customHeight="1" spans="1:7">
      <c r="A2658" s="288">
        <v>2654</v>
      </c>
      <c r="B2658" s="13" t="s">
        <v>5172</v>
      </c>
      <c r="C2658" s="12" t="s">
        <v>15750</v>
      </c>
      <c r="D2658" s="66">
        <v>17.39</v>
      </c>
      <c r="E2658" s="288">
        <v>4.84</v>
      </c>
      <c r="F2658" s="292">
        <v>84.17</v>
      </c>
      <c r="G2658" s="293"/>
    </row>
    <row r="2659" s="283" customFormat="1" customHeight="1" spans="1:7">
      <c r="A2659" s="288">
        <v>2655</v>
      </c>
      <c r="B2659" s="13" t="s">
        <v>15764</v>
      </c>
      <c r="C2659" s="12" t="s">
        <v>15750</v>
      </c>
      <c r="D2659" s="12">
        <v>38.4</v>
      </c>
      <c r="E2659" s="288">
        <v>4.84</v>
      </c>
      <c r="F2659" s="292">
        <v>185.86</v>
      </c>
      <c r="G2659" s="293"/>
    </row>
    <row r="2660" s="283" customFormat="1" customHeight="1" spans="1:7">
      <c r="A2660" s="288">
        <v>2656</v>
      </c>
      <c r="B2660" s="13" t="s">
        <v>15725</v>
      </c>
      <c r="C2660" s="12" t="s">
        <v>15750</v>
      </c>
      <c r="D2660" s="12">
        <v>10.67</v>
      </c>
      <c r="E2660" s="288">
        <v>4.84</v>
      </c>
      <c r="F2660" s="292">
        <v>51.64</v>
      </c>
      <c r="G2660" s="293"/>
    </row>
    <row r="2661" s="283" customFormat="1" customHeight="1" spans="1:7">
      <c r="A2661" s="288">
        <v>2657</v>
      </c>
      <c r="B2661" s="13" t="s">
        <v>15765</v>
      </c>
      <c r="C2661" s="12" t="s">
        <v>15750</v>
      </c>
      <c r="D2661" s="12">
        <v>31.96</v>
      </c>
      <c r="E2661" s="288">
        <v>4.84</v>
      </c>
      <c r="F2661" s="292">
        <v>154.69</v>
      </c>
      <c r="G2661" s="293"/>
    </row>
    <row r="2662" s="283" customFormat="1" customHeight="1" spans="1:7">
      <c r="A2662" s="288">
        <v>2658</v>
      </c>
      <c r="B2662" s="13" t="s">
        <v>3302</v>
      </c>
      <c r="C2662" s="12" t="s">
        <v>15750</v>
      </c>
      <c r="D2662" s="12">
        <v>20.88</v>
      </c>
      <c r="E2662" s="288">
        <v>4.84</v>
      </c>
      <c r="F2662" s="292">
        <v>101.06</v>
      </c>
      <c r="G2662" s="293"/>
    </row>
    <row r="2663" s="283" customFormat="1" customHeight="1" spans="1:7">
      <c r="A2663" s="288">
        <v>2659</v>
      </c>
      <c r="B2663" s="13" t="s">
        <v>15766</v>
      </c>
      <c r="C2663" s="12" t="s">
        <v>15750</v>
      </c>
      <c r="D2663" s="12">
        <v>13.81</v>
      </c>
      <c r="E2663" s="288">
        <v>4.84</v>
      </c>
      <c r="F2663" s="292">
        <v>66.84</v>
      </c>
      <c r="G2663" s="293"/>
    </row>
    <row r="2664" s="283" customFormat="1" customHeight="1" spans="1:7">
      <c r="A2664" s="288">
        <v>2660</v>
      </c>
      <c r="B2664" s="13" t="s">
        <v>4222</v>
      </c>
      <c r="C2664" s="12" t="s">
        <v>15750</v>
      </c>
      <c r="D2664" s="12">
        <v>10.71</v>
      </c>
      <c r="E2664" s="288">
        <v>4.84</v>
      </c>
      <c r="F2664" s="292">
        <v>51.84</v>
      </c>
      <c r="G2664" s="293"/>
    </row>
    <row r="2665" s="283" customFormat="1" customHeight="1" spans="1:7">
      <c r="A2665" s="288">
        <v>2661</v>
      </c>
      <c r="B2665" s="13" t="s">
        <v>12289</v>
      </c>
      <c r="C2665" s="12" t="s">
        <v>15750</v>
      </c>
      <c r="D2665" s="12">
        <v>35.31</v>
      </c>
      <c r="E2665" s="288">
        <v>4.84</v>
      </c>
      <c r="F2665" s="292">
        <v>170.9</v>
      </c>
      <c r="G2665" s="293"/>
    </row>
    <row r="2666" s="283" customFormat="1" customHeight="1" spans="1:7">
      <c r="A2666" s="288">
        <v>2662</v>
      </c>
      <c r="B2666" s="13" t="s">
        <v>3382</v>
      </c>
      <c r="C2666" s="12" t="s">
        <v>15750</v>
      </c>
      <c r="D2666" s="12">
        <v>30.94</v>
      </c>
      <c r="E2666" s="288">
        <v>4.84</v>
      </c>
      <c r="F2666" s="292">
        <v>149.75</v>
      </c>
      <c r="G2666" s="293"/>
    </row>
    <row r="2667" s="283" customFormat="1" customHeight="1" spans="1:7">
      <c r="A2667" s="288">
        <v>2663</v>
      </c>
      <c r="B2667" s="13" t="s">
        <v>5135</v>
      </c>
      <c r="C2667" s="12" t="s">
        <v>15750</v>
      </c>
      <c r="D2667" s="66">
        <v>27.63</v>
      </c>
      <c r="E2667" s="288">
        <v>4.84</v>
      </c>
      <c r="F2667" s="292">
        <v>133.73</v>
      </c>
      <c r="G2667" s="293"/>
    </row>
    <row r="2668" s="283" customFormat="1" customHeight="1" spans="1:7">
      <c r="A2668" s="288">
        <v>2664</v>
      </c>
      <c r="B2668" s="13" t="s">
        <v>15767</v>
      </c>
      <c r="C2668" s="12" t="s">
        <v>15750</v>
      </c>
      <c r="D2668" s="66">
        <v>8.91</v>
      </c>
      <c r="E2668" s="288">
        <v>4.84</v>
      </c>
      <c r="F2668" s="292">
        <v>43.12</v>
      </c>
      <c r="G2668" s="293"/>
    </row>
    <row r="2669" s="283" customFormat="1" customHeight="1" spans="1:7">
      <c r="A2669" s="288">
        <v>2665</v>
      </c>
      <c r="B2669" s="13" t="s">
        <v>15768</v>
      </c>
      <c r="C2669" s="12" t="s">
        <v>15750</v>
      </c>
      <c r="D2669" s="12">
        <v>7.95</v>
      </c>
      <c r="E2669" s="288">
        <v>4.84</v>
      </c>
      <c r="F2669" s="292">
        <v>38.48</v>
      </c>
      <c r="G2669" s="293"/>
    </row>
    <row r="2670" s="283" customFormat="1" customHeight="1" spans="1:7">
      <c r="A2670" s="288">
        <v>2666</v>
      </c>
      <c r="B2670" s="13" t="s">
        <v>15769</v>
      </c>
      <c r="C2670" s="12" t="s">
        <v>15750</v>
      </c>
      <c r="D2670" s="66">
        <v>4.01</v>
      </c>
      <c r="E2670" s="288">
        <v>4.84</v>
      </c>
      <c r="F2670" s="292">
        <v>19.41</v>
      </c>
      <c r="G2670" s="293"/>
    </row>
    <row r="2671" s="283" customFormat="1" customHeight="1" spans="1:7">
      <c r="A2671" s="288">
        <v>2667</v>
      </c>
      <c r="B2671" s="13" t="s">
        <v>15770</v>
      </c>
      <c r="C2671" s="12" t="s">
        <v>15750</v>
      </c>
      <c r="D2671" s="66">
        <v>7.62</v>
      </c>
      <c r="E2671" s="288">
        <v>4.84</v>
      </c>
      <c r="F2671" s="292">
        <v>36.88</v>
      </c>
      <c r="G2671" s="293"/>
    </row>
    <row r="2672" s="283" customFormat="1" customHeight="1" spans="1:7">
      <c r="A2672" s="288">
        <v>2668</v>
      </c>
      <c r="B2672" s="13" t="s">
        <v>15771</v>
      </c>
      <c r="C2672" s="12" t="s">
        <v>15750</v>
      </c>
      <c r="D2672" s="66">
        <v>32.79</v>
      </c>
      <c r="E2672" s="288">
        <v>4.84</v>
      </c>
      <c r="F2672" s="292">
        <v>158.7</v>
      </c>
      <c r="G2672" s="293"/>
    </row>
    <row r="2673" s="283" customFormat="1" customHeight="1" spans="1:7">
      <c r="A2673" s="288">
        <v>2669</v>
      </c>
      <c r="B2673" s="13" t="s">
        <v>5187</v>
      </c>
      <c r="C2673" s="12" t="s">
        <v>15750</v>
      </c>
      <c r="D2673" s="12">
        <v>25.74</v>
      </c>
      <c r="E2673" s="288">
        <v>4.84</v>
      </c>
      <c r="F2673" s="292">
        <v>124.58</v>
      </c>
      <c r="G2673" s="293"/>
    </row>
    <row r="2674" s="283" customFormat="1" customHeight="1" spans="1:7">
      <c r="A2674" s="288">
        <v>2670</v>
      </c>
      <c r="B2674" s="13" t="s">
        <v>15772</v>
      </c>
      <c r="C2674" s="12" t="s">
        <v>15750</v>
      </c>
      <c r="D2674" s="12">
        <v>45.65</v>
      </c>
      <c r="E2674" s="288">
        <v>4.84</v>
      </c>
      <c r="F2674" s="292">
        <v>220.95</v>
      </c>
      <c r="G2674" s="293"/>
    </row>
    <row r="2675" s="283" customFormat="1" customHeight="1" spans="1:7">
      <c r="A2675" s="288">
        <v>2671</v>
      </c>
      <c r="B2675" s="13" t="s">
        <v>15773</v>
      </c>
      <c r="C2675" s="12" t="s">
        <v>15750</v>
      </c>
      <c r="D2675" s="12">
        <v>1.59</v>
      </c>
      <c r="E2675" s="288">
        <v>4.84</v>
      </c>
      <c r="F2675" s="292">
        <v>7.7</v>
      </c>
      <c r="G2675" s="293"/>
    </row>
    <row r="2676" s="283" customFormat="1" customHeight="1" spans="1:7">
      <c r="A2676" s="288">
        <v>2672</v>
      </c>
      <c r="B2676" s="13" t="s">
        <v>15774</v>
      </c>
      <c r="C2676" s="12" t="s">
        <v>15750</v>
      </c>
      <c r="D2676" s="12">
        <v>67.99</v>
      </c>
      <c r="E2676" s="288">
        <v>4.84</v>
      </c>
      <c r="F2676" s="292">
        <v>329.07</v>
      </c>
      <c r="G2676" s="293"/>
    </row>
    <row r="2677" s="283" customFormat="1" customHeight="1" spans="1:7">
      <c r="A2677" s="288">
        <v>2673</v>
      </c>
      <c r="B2677" s="13" t="s">
        <v>15336</v>
      </c>
      <c r="C2677" s="12" t="s">
        <v>15750</v>
      </c>
      <c r="D2677" s="12">
        <v>33.77</v>
      </c>
      <c r="E2677" s="288">
        <v>4.84</v>
      </c>
      <c r="F2677" s="292">
        <v>163.45</v>
      </c>
      <c r="G2677" s="293"/>
    </row>
    <row r="2678" s="283" customFormat="1" customHeight="1" spans="1:7">
      <c r="A2678" s="288">
        <v>2674</v>
      </c>
      <c r="B2678" s="13" t="s">
        <v>15775</v>
      </c>
      <c r="C2678" s="12" t="s">
        <v>15750</v>
      </c>
      <c r="D2678" s="12">
        <v>8.11</v>
      </c>
      <c r="E2678" s="288">
        <v>4.84</v>
      </c>
      <c r="F2678" s="292">
        <v>39.25</v>
      </c>
      <c r="G2678" s="293"/>
    </row>
    <row r="2679" s="283" customFormat="1" customHeight="1" spans="1:7">
      <c r="A2679" s="288">
        <v>2675</v>
      </c>
      <c r="B2679" s="13" t="s">
        <v>116</v>
      </c>
      <c r="C2679" s="12" t="s">
        <v>15750</v>
      </c>
      <c r="D2679" s="12">
        <v>84.85</v>
      </c>
      <c r="E2679" s="288">
        <v>4.84</v>
      </c>
      <c r="F2679" s="292">
        <v>410.67</v>
      </c>
      <c r="G2679" s="293"/>
    </row>
    <row r="2680" s="283" customFormat="1" customHeight="1" spans="1:7">
      <c r="A2680" s="288">
        <v>2676</v>
      </c>
      <c r="B2680" s="13" t="s">
        <v>4421</v>
      </c>
      <c r="C2680" s="12" t="s">
        <v>15750</v>
      </c>
      <c r="D2680" s="12">
        <v>7.67</v>
      </c>
      <c r="E2680" s="288">
        <v>4.84</v>
      </c>
      <c r="F2680" s="292">
        <v>37.12</v>
      </c>
      <c r="G2680" s="293"/>
    </row>
    <row r="2681" s="283" customFormat="1" customHeight="1" spans="1:7">
      <c r="A2681" s="288">
        <v>2677</v>
      </c>
      <c r="B2681" s="13" t="s">
        <v>15776</v>
      </c>
      <c r="C2681" s="12" t="s">
        <v>15750</v>
      </c>
      <c r="D2681" s="12">
        <v>20.32</v>
      </c>
      <c r="E2681" s="288">
        <v>4.84</v>
      </c>
      <c r="F2681" s="292">
        <v>98.35</v>
      </c>
      <c r="G2681" s="293"/>
    </row>
    <row r="2682" s="283" customFormat="1" customHeight="1" spans="1:7">
      <c r="A2682" s="288">
        <v>2678</v>
      </c>
      <c r="B2682" s="13" t="s">
        <v>4459</v>
      </c>
      <c r="C2682" s="12" t="s">
        <v>15750</v>
      </c>
      <c r="D2682" s="12">
        <v>50.57</v>
      </c>
      <c r="E2682" s="288">
        <v>4.84</v>
      </c>
      <c r="F2682" s="292">
        <v>244.76</v>
      </c>
      <c r="G2682" s="293"/>
    </row>
    <row r="2683" s="283" customFormat="1" customHeight="1" spans="1:7">
      <c r="A2683" s="288">
        <v>2679</v>
      </c>
      <c r="B2683" s="13" t="s">
        <v>15777</v>
      </c>
      <c r="C2683" s="12" t="s">
        <v>15750</v>
      </c>
      <c r="D2683" s="12">
        <v>20.05</v>
      </c>
      <c r="E2683" s="288">
        <v>4.84</v>
      </c>
      <c r="F2683" s="292">
        <v>97.04</v>
      </c>
      <c r="G2683" s="293"/>
    </row>
    <row r="2684" s="283" customFormat="1" customHeight="1" spans="1:7">
      <c r="A2684" s="288">
        <v>2680</v>
      </c>
      <c r="B2684" s="13" t="s">
        <v>15778</v>
      </c>
      <c r="C2684" s="12" t="s">
        <v>15750</v>
      </c>
      <c r="D2684" s="12">
        <v>17.19</v>
      </c>
      <c r="E2684" s="288">
        <v>4.84</v>
      </c>
      <c r="F2684" s="292">
        <v>83.2</v>
      </c>
      <c r="G2684" s="293"/>
    </row>
    <row r="2685" s="283" customFormat="1" customHeight="1" spans="1:7">
      <c r="A2685" s="288">
        <v>2681</v>
      </c>
      <c r="B2685" s="13" t="s">
        <v>15779</v>
      </c>
      <c r="C2685" s="12" t="s">
        <v>15750</v>
      </c>
      <c r="D2685" s="12">
        <v>5.5</v>
      </c>
      <c r="E2685" s="288">
        <v>4.84</v>
      </c>
      <c r="F2685" s="292">
        <v>26.62</v>
      </c>
      <c r="G2685" s="293"/>
    </row>
    <row r="2686" s="283" customFormat="1" customHeight="1" spans="1:7">
      <c r="A2686" s="288">
        <v>2682</v>
      </c>
      <c r="B2686" s="13" t="s">
        <v>3976</v>
      </c>
      <c r="C2686" s="12" t="s">
        <v>15750</v>
      </c>
      <c r="D2686" s="12">
        <v>13.08</v>
      </c>
      <c r="E2686" s="288">
        <v>4.84</v>
      </c>
      <c r="F2686" s="292">
        <v>63.31</v>
      </c>
      <c r="G2686" s="293"/>
    </row>
    <row r="2687" s="283" customFormat="1" customHeight="1" spans="1:7">
      <c r="A2687" s="288">
        <v>2683</v>
      </c>
      <c r="B2687" s="13" t="s">
        <v>15780</v>
      </c>
      <c r="C2687" s="12" t="s">
        <v>15750</v>
      </c>
      <c r="D2687" s="12">
        <v>28.63</v>
      </c>
      <c r="E2687" s="288">
        <v>4.84</v>
      </c>
      <c r="F2687" s="292">
        <v>138.57</v>
      </c>
      <c r="G2687" s="293"/>
    </row>
    <row r="2688" s="283" customFormat="1" customHeight="1" spans="1:7">
      <c r="A2688" s="288">
        <v>2684</v>
      </c>
      <c r="B2688" s="13" t="s">
        <v>3938</v>
      </c>
      <c r="C2688" s="12" t="s">
        <v>15750</v>
      </c>
      <c r="D2688" s="12">
        <v>16.04</v>
      </c>
      <c r="E2688" s="288">
        <v>4.84</v>
      </c>
      <c r="F2688" s="292">
        <v>77.63</v>
      </c>
      <c r="G2688" s="293"/>
    </row>
    <row r="2689" s="283" customFormat="1" customHeight="1" spans="1:7">
      <c r="A2689" s="288">
        <v>2685</v>
      </c>
      <c r="B2689" s="13" t="s">
        <v>15266</v>
      </c>
      <c r="C2689" s="12" t="s">
        <v>15781</v>
      </c>
      <c r="D2689" s="66">
        <v>13.43</v>
      </c>
      <c r="E2689" s="288">
        <v>4.84</v>
      </c>
      <c r="F2689" s="292">
        <v>65</v>
      </c>
      <c r="G2689" s="293"/>
    </row>
    <row r="2690" s="283" customFormat="1" customHeight="1" spans="1:7">
      <c r="A2690" s="288">
        <v>2686</v>
      </c>
      <c r="B2690" s="13" t="s">
        <v>10773</v>
      </c>
      <c r="C2690" s="12" t="s">
        <v>15781</v>
      </c>
      <c r="D2690" s="66">
        <v>9.24</v>
      </c>
      <c r="E2690" s="288">
        <v>4.84</v>
      </c>
      <c r="F2690" s="292">
        <v>44.72</v>
      </c>
      <c r="G2690" s="293"/>
    </row>
    <row r="2691" s="283" customFormat="1" customHeight="1" spans="1:7">
      <c r="A2691" s="288">
        <v>2687</v>
      </c>
      <c r="B2691" s="13" t="s">
        <v>15782</v>
      </c>
      <c r="C2691" s="12" t="s">
        <v>15781</v>
      </c>
      <c r="D2691" s="12">
        <v>28.6</v>
      </c>
      <c r="E2691" s="288">
        <v>4.84</v>
      </c>
      <c r="F2691" s="292">
        <v>138.42</v>
      </c>
      <c r="G2691" s="293"/>
    </row>
    <row r="2692" s="283" customFormat="1" customHeight="1" spans="1:7">
      <c r="A2692" s="288">
        <v>2688</v>
      </c>
      <c r="B2692" s="13" t="s">
        <v>15783</v>
      </c>
      <c r="C2692" s="12" t="s">
        <v>15781</v>
      </c>
      <c r="D2692" s="12">
        <v>14.53</v>
      </c>
      <c r="E2692" s="288">
        <v>4.84</v>
      </c>
      <c r="F2692" s="292">
        <v>70.33</v>
      </c>
      <c r="G2692" s="293"/>
    </row>
    <row r="2693" s="283" customFormat="1" customHeight="1" spans="1:7">
      <c r="A2693" s="288">
        <v>2689</v>
      </c>
      <c r="B2693" s="13" t="s">
        <v>11781</v>
      </c>
      <c r="C2693" s="12" t="s">
        <v>15781</v>
      </c>
      <c r="D2693" s="12">
        <v>25.26</v>
      </c>
      <c r="E2693" s="288">
        <v>4.84</v>
      </c>
      <c r="F2693" s="292">
        <v>122.26</v>
      </c>
      <c r="G2693" s="293"/>
    </row>
    <row r="2694" s="283" customFormat="1" customHeight="1" spans="1:7">
      <c r="A2694" s="288">
        <v>2690</v>
      </c>
      <c r="B2694" s="13" t="s">
        <v>15784</v>
      </c>
      <c r="C2694" s="12" t="s">
        <v>15781</v>
      </c>
      <c r="D2694" s="12">
        <v>22.87</v>
      </c>
      <c r="E2694" s="288">
        <v>4.84</v>
      </c>
      <c r="F2694" s="292">
        <v>110.69</v>
      </c>
      <c r="G2694" s="293"/>
    </row>
    <row r="2695" s="283" customFormat="1" customHeight="1" spans="1:7">
      <c r="A2695" s="288">
        <v>2691</v>
      </c>
      <c r="B2695" s="13" t="s">
        <v>9613</v>
      </c>
      <c r="C2695" s="12" t="s">
        <v>15781</v>
      </c>
      <c r="D2695" s="12">
        <v>24.44</v>
      </c>
      <c r="E2695" s="288">
        <v>4.84</v>
      </c>
      <c r="F2695" s="292">
        <v>118.29</v>
      </c>
      <c r="G2695" s="293"/>
    </row>
    <row r="2696" s="283" customFormat="1" customHeight="1" spans="1:7">
      <c r="A2696" s="288">
        <v>2692</v>
      </c>
      <c r="B2696" s="13" t="s">
        <v>9611</v>
      </c>
      <c r="C2696" s="12" t="s">
        <v>15781</v>
      </c>
      <c r="D2696" s="66">
        <v>15.1</v>
      </c>
      <c r="E2696" s="288">
        <v>4.84</v>
      </c>
      <c r="F2696" s="292">
        <v>73.08</v>
      </c>
      <c r="G2696" s="293"/>
    </row>
    <row r="2697" s="283" customFormat="1" customHeight="1" spans="1:7">
      <c r="A2697" s="288">
        <v>2693</v>
      </c>
      <c r="B2697" s="13" t="s">
        <v>15785</v>
      </c>
      <c r="C2697" s="12" t="s">
        <v>15781</v>
      </c>
      <c r="D2697" s="66">
        <v>9.15</v>
      </c>
      <c r="E2697" s="288">
        <v>4.84</v>
      </c>
      <c r="F2697" s="292">
        <v>44.29</v>
      </c>
      <c r="G2697" s="293"/>
    </row>
    <row r="2698" s="283" customFormat="1" customHeight="1" spans="1:7">
      <c r="A2698" s="288">
        <v>2694</v>
      </c>
      <c r="B2698" s="13" t="s">
        <v>15786</v>
      </c>
      <c r="C2698" s="12" t="s">
        <v>15781</v>
      </c>
      <c r="D2698" s="12">
        <v>19.83</v>
      </c>
      <c r="E2698" s="288">
        <v>4.84</v>
      </c>
      <c r="F2698" s="292">
        <v>95.98</v>
      </c>
      <c r="G2698" s="293"/>
    </row>
    <row r="2699" s="283" customFormat="1" customHeight="1" spans="1:7">
      <c r="A2699" s="288">
        <v>2695</v>
      </c>
      <c r="B2699" s="13" t="s">
        <v>15787</v>
      </c>
      <c r="C2699" s="12" t="s">
        <v>15781</v>
      </c>
      <c r="D2699" s="66">
        <v>8.88</v>
      </c>
      <c r="E2699" s="288">
        <v>4.84</v>
      </c>
      <c r="F2699" s="292">
        <v>42.98</v>
      </c>
      <c r="G2699" s="293"/>
    </row>
    <row r="2700" s="283" customFormat="1" customHeight="1" spans="1:7">
      <c r="A2700" s="288">
        <v>2696</v>
      </c>
      <c r="B2700" s="13" t="s">
        <v>15788</v>
      </c>
      <c r="C2700" s="12" t="s">
        <v>15781</v>
      </c>
      <c r="D2700" s="66">
        <v>18.38</v>
      </c>
      <c r="E2700" s="288">
        <v>4.84</v>
      </c>
      <c r="F2700" s="292">
        <v>88.96</v>
      </c>
      <c r="G2700" s="293"/>
    </row>
    <row r="2701" s="283" customFormat="1" customHeight="1" spans="1:7">
      <c r="A2701" s="288">
        <v>2697</v>
      </c>
      <c r="B2701" s="13" t="s">
        <v>3303</v>
      </c>
      <c r="C2701" s="12" t="s">
        <v>15781</v>
      </c>
      <c r="D2701" s="12">
        <v>12.35</v>
      </c>
      <c r="E2701" s="288">
        <v>4.84</v>
      </c>
      <c r="F2701" s="292">
        <v>59.77</v>
      </c>
      <c r="G2701" s="293"/>
    </row>
    <row r="2702" s="283" customFormat="1" customHeight="1" spans="1:7">
      <c r="A2702" s="288">
        <v>2698</v>
      </c>
      <c r="B2702" s="13" t="s">
        <v>15161</v>
      </c>
      <c r="C2702" s="12" t="s">
        <v>15781</v>
      </c>
      <c r="D2702" s="12">
        <v>8.81</v>
      </c>
      <c r="E2702" s="288">
        <v>4.84</v>
      </c>
      <c r="F2702" s="292">
        <v>42.64</v>
      </c>
      <c r="G2702" s="293"/>
    </row>
    <row r="2703" s="283" customFormat="1" customHeight="1" spans="1:7">
      <c r="A2703" s="288">
        <v>2699</v>
      </c>
      <c r="B2703" s="13" t="s">
        <v>15789</v>
      </c>
      <c r="C2703" s="12" t="s">
        <v>15781</v>
      </c>
      <c r="D2703" s="12">
        <v>13.9</v>
      </c>
      <c r="E2703" s="288">
        <v>4.84</v>
      </c>
      <c r="F2703" s="292">
        <v>67.28</v>
      </c>
      <c r="G2703" s="293"/>
    </row>
    <row r="2704" s="283" customFormat="1" customHeight="1" spans="1:7">
      <c r="A2704" s="288">
        <v>2700</v>
      </c>
      <c r="B2704" s="13" t="s">
        <v>15790</v>
      </c>
      <c r="C2704" s="12" t="s">
        <v>15781</v>
      </c>
      <c r="D2704" s="66">
        <v>6.57</v>
      </c>
      <c r="E2704" s="288">
        <v>4.84</v>
      </c>
      <c r="F2704" s="292">
        <v>31.8</v>
      </c>
      <c r="G2704" s="293"/>
    </row>
    <row r="2705" s="283" customFormat="1" customHeight="1" spans="1:7">
      <c r="A2705" s="288">
        <v>2701</v>
      </c>
      <c r="B2705" s="13" t="s">
        <v>15791</v>
      </c>
      <c r="C2705" s="12" t="s">
        <v>15781</v>
      </c>
      <c r="D2705" s="66">
        <v>2.07</v>
      </c>
      <c r="E2705" s="288">
        <v>4.84</v>
      </c>
      <c r="F2705" s="292">
        <v>10.02</v>
      </c>
      <c r="G2705" s="293"/>
    </row>
    <row r="2706" s="283" customFormat="1" customHeight="1" spans="1:7">
      <c r="A2706" s="288">
        <v>2702</v>
      </c>
      <c r="B2706" s="13" t="s">
        <v>15792</v>
      </c>
      <c r="C2706" s="12" t="s">
        <v>15781</v>
      </c>
      <c r="D2706" s="12">
        <v>23.35</v>
      </c>
      <c r="E2706" s="288">
        <v>4.84</v>
      </c>
      <c r="F2706" s="292">
        <v>113.01</v>
      </c>
      <c r="G2706" s="293"/>
    </row>
    <row r="2707" s="283" customFormat="1" customHeight="1" spans="1:7">
      <c r="A2707" s="288">
        <v>2703</v>
      </c>
      <c r="B2707" s="13" t="s">
        <v>2014</v>
      </c>
      <c r="C2707" s="12" t="s">
        <v>15781</v>
      </c>
      <c r="D2707" s="66">
        <v>13.02</v>
      </c>
      <c r="E2707" s="288">
        <v>4.84</v>
      </c>
      <c r="F2707" s="292">
        <v>63.02</v>
      </c>
      <c r="G2707" s="293"/>
    </row>
    <row r="2708" s="283" customFormat="1" customHeight="1" spans="1:7">
      <c r="A2708" s="288">
        <v>2704</v>
      </c>
      <c r="B2708" s="13" t="s">
        <v>15793</v>
      </c>
      <c r="C2708" s="12" t="s">
        <v>15781</v>
      </c>
      <c r="D2708" s="66">
        <v>28.17</v>
      </c>
      <c r="E2708" s="288">
        <v>4.84</v>
      </c>
      <c r="F2708" s="292">
        <v>136.34</v>
      </c>
      <c r="G2708" s="293"/>
    </row>
    <row r="2709" s="283" customFormat="1" customHeight="1" spans="1:7">
      <c r="A2709" s="288">
        <v>2705</v>
      </c>
      <c r="B2709" s="13" t="s">
        <v>15794</v>
      </c>
      <c r="C2709" s="12" t="s">
        <v>15781</v>
      </c>
      <c r="D2709" s="12">
        <v>14.3</v>
      </c>
      <c r="E2709" s="288">
        <v>4.84</v>
      </c>
      <c r="F2709" s="292">
        <v>69.21</v>
      </c>
      <c r="G2709" s="293"/>
    </row>
    <row r="2710" s="283" customFormat="1" customHeight="1" spans="1:7">
      <c r="A2710" s="288">
        <v>2706</v>
      </c>
      <c r="B2710" s="13" t="s">
        <v>7367</v>
      </c>
      <c r="C2710" s="12" t="s">
        <v>15781</v>
      </c>
      <c r="D2710" s="12">
        <v>5.15</v>
      </c>
      <c r="E2710" s="288">
        <v>4.84</v>
      </c>
      <c r="F2710" s="292">
        <v>24.93</v>
      </c>
      <c r="G2710" s="293"/>
    </row>
    <row r="2711" s="283" customFormat="1" customHeight="1" spans="1:7">
      <c r="A2711" s="288">
        <v>2707</v>
      </c>
      <c r="B2711" s="13" t="s">
        <v>5808</v>
      </c>
      <c r="C2711" s="12" t="s">
        <v>15781</v>
      </c>
      <c r="D2711" s="12">
        <v>16.6</v>
      </c>
      <c r="E2711" s="288">
        <v>4.84</v>
      </c>
      <c r="F2711" s="292">
        <v>80.34</v>
      </c>
      <c r="G2711" s="293"/>
    </row>
    <row r="2712" s="283" customFormat="1" customHeight="1" spans="1:7">
      <c r="A2712" s="288">
        <v>2708</v>
      </c>
      <c r="B2712" s="13" t="s">
        <v>6171</v>
      </c>
      <c r="C2712" s="12" t="s">
        <v>15781</v>
      </c>
      <c r="D2712" s="66">
        <v>2.19</v>
      </c>
      <c r="E2712" s="288">
        <v>4.84</v>
      </c>
      <c r="F2712" s="292">
        <v>10.6</v>
      </c>
      <c r="G2712" s="293"/>
    </row>
    <row r="2713" s="283" customFormat="1" customHeight="1" spans="1:7">
      <c r="A2713" s="288">
        <v>2709</v>
      </c>
      <c r="B2713" s="13" t="s">
        <v>15795</v>
      </c>
      <c r="C2713" s="12" t="s">
        <v>15781</v>
      </c>
      <c r="D2713" s="66">
        <v>8.16</v>
      </c>
      <c r="E2713" s="288">
        <v>4.84</v>
      </c>
      <c r="F2713" s="292">
        <v>39.49</v>
      </c>
      <c r="G2713" s="293"/>
    </row>
    <row r="2714" s="283" customFormat="1" customHeight="1" spans="1:7">
      <c r="A2714" s="288">
        <v>2710</v>
      </c>
      <c r="B2714" s="13" t="s">
        <v>1783</v>
      </c>
      <c r="C2714" s="12" t="s">
        <v>15781</v>
      </c>
      <c r="D2714" s="12">
        <v>14.44</v>
      </c>
      <c r="E2714" s="288">
        <v>4.84</v>
      </c>
      <c r="F2714" s="292">
        <v>69.89</v>
      </c>
      <c r="G2714" s="293"/>
    </row>
    <row r="2715" s="283" customFormat="1" customHeight="1" spans="1:7">
      <c r="A2715" s="288">
        <v>2711</v>
      </c>
      <c r="B2715" s="13" t="s">
        <v>15796</v>
      </c>
      <c r="C2715" s="12" t="s">
        <v>15781</v>
      </c>
      <c r="D2715" s="12">
        <v>28.81</v>
      </c>
      <c r="E2715" s="288">
        <v>4.84</v>
      </c>
      <c r="F2715" s="292">
        <v>139.44</v>
      </c>
      <c r="G2715" s="293"/>
    </row>
    <row r="2716" s="283" customFormat="1" customHeight="1" spans="1:7">
      <c r="A2716" s="288">
        <v>2712</v>
      </c>
      <c r="B2716" s="13" t="s">
        <v>15797</v>
      </c>
      <c r="C2716" s="12" t="s">
        <v>15781</v>
      </c>
      <c r="D2716" s="12">
        <v>22.88</v>
      </c>
      <c r="E2716" s="288">
        <v>4.84</v>
      </c>
      <c r="F2716" s="292">
        <v>110.74</v>
      </c>
      <c r="G2716" s="293"/>
    </row>
    <row r="2717" s="283" customFormat="1" customHeight="1" spans="1:7">
      <c r="A2717" s="288">
        <v>2713</v>
      </c>
      <c r="B2717" s="13" t="s">
        <v>15798</v>
      </c>
      <c r="C2717" s="12" t="s">
        <v>15781</v>
      </c>
      <c r="D2717" s="12">
        <v>13.9</v>
      </c>
      <c r="E2717" s="288">
        <v>4.84</v>
      </c>
      <c r="F2717" s="292">
        <v>67.28</v>
      </c>
      <c r="G2717" s="293"/>
    </row>
    <row r="2718" s="283" customFormat="1" customHeight="1" spans="1:7">
      <c r="A2718" s="288">
        <v>2714</v>
      </c>
      <c r="B2718" s="13" t="s">
        <v>577</v>
      </c>
      <c r="C2718" s="12" t="s">
        <v>15781</v>
      </c>
      <c r="D2718" s="12">
        <v>8.18</v>
      </c>
      <c r="E2718" s="288">
        <v>4.84</v>
      </c>
      <c r="F2718" s="292">
        <v>39.59</v>
      </c>
      <c r="G2718" s="293"/>
    </row>
    <row r="2719" s="283" customFormat="1" customHeight="1" spans="1:7">
      <c r="A2719" s="288">
        <v>2715</v>
      </c>
      <c r="B2719" s="13" t="s">
        <v>5796</v>
      </c>
      <c r="C2719" s="12" t="s">
        <v>15781</v>
      </c>
      <c r="D2719" s="12">
        <v>30.8</v>
      </c>
      <c r="E2719" s="288">
        <v>4.84</v>
      </c>
      <c r="F2719" s="292">
        <v>149.07</v>
      </c>
      <c r="G2719" s="293"/>
    </row>
    <row r="2720" s="283" customFormat="1" customHeight="1" spans="1:7">
      <c r="A2720" s="288">
        <v>2716</v>
      </c>
      <c r="B2720" s="13" t="s">
        <v>15504</v>
      </c>
      <c r="C2720" s="12" t="s">
        <v>15781</v>
      </c>
      <c r="D2720" s="12">
        <v>6.44</v>
      </c>
      <c r="E2720" s="288">
        <v>4.84</v>
      </c>
      <c r="F2720" s="292">
        <v>31.17</v>
      </c>
      <c r="G2720" s="293"/>
    </row>
    <row r="2721" s="283" customFormat="1" customHeight="1" spans="1:7">
      <c r="A2721" s="288">
        <v>2717</v>
      </c>
      <c r="B2721" s="13" t="s">
        <v>14686</v>
      </c>
      <c r="C2721" s="12" t="s">
        <v>15781</v>
      </c>
      <c r="D2721" s="66">
        <v>8.31</v>
      </c>
      <c r="E2721" s="288">
        <v>4.84</v>
      </c>
      <c r="F2721" s="292">
        <v>40.22</v>
      </c>
      <c r="G2721" s="293"/>
    </row>
    <row r="2722" s="283" customFormat="1" customHeight="1" spans="1:7">
      <c r="A2722" s="288">
        <v>2718</v>
      </c>
      <c r="B2722" s="13" t="s">
        <v>12266</v>
      </c>
      <c r="C2722" s="12" t="s">
        <v>15781</v>
      </c>
      <c r="D2722" s="66">
        <v>8.23</v>
      </c>
      <c r="E2722" s="288">
        <v>4.84</v>
      </c>
      <c r="F2722" s="292">
        <v>39.83</v>
      </c>
      <c r="G2722" s="293"/>
    </row>
    <row r="2723" s="283" customFormat="1" customHeight="1" spans="1:7">
      <c r="A2723" s="288">
        <v>2719</v>
      </c>
      <c r="B2723" s="13" t="s">
        <v>15799</v>
      </c>
      <c r="C2723" s="12" t="s">
        <v>15781</v>
      </c>
      <c r="D2723" s="12">
        <v>17.52</v>
      </c>
      <c r="E2723" s="288">
        <v>4.84</v>
      </c>
      <c r="F2723" s="292">
        <v>84.8</v>
      </c>
      <c r="G2723" s="293"/>
    </row>
    <row r="2724" s="283" customFormat="1" customHeight="1" spans="1:7">
      <c r="A2724" s="288">
        <v>2720</v>
      </c>
      <c r="B2724" s="13" t="s">
        <v>1445</v>
      </c>
      <c r="C2724" s="12" t="s">
        <v>15781</v>
      </c>
      <c r="D2724" s="12">
        <v>15.57</v>
      </c>
      <c r="E2724" s="288">
        <v>4.84</v>
      </c>
      <c r="F2724" s="292">
        <v>75.36</v>
      </c>
      <c r="G2724" s="293"/>
    </row>
    <row r="2725" s="283" customFormat="1" customHeight="1" spans="1:7">
      <c r="A2725" s="288">
        <v>2721</v>
      </c>
      <c r="B2725" s="13" t="s">
        <v>2913</v>
      </c>
      <c r="C2725" s="12" t="s">
        <v>15781</v>
      </c>
      <c r="D2725" s="12">
        <v>61.96</v>
      </c>
      <c r="E2725" s="288">
        <v>4.84</v>
      </c>
      <c r="F2725" s="292">
        <v>299.89</v>
      </c>
      <c r="G2725" s="293"/>
    </row>
    <row r="2726" s="283" customFormat="1" customHeight="1" spans="1:7">
      <c r="A2726" s="288">
        <v>2722</v>
      </c>
      <c r="B2726" s="13" t="s">
        <v>15800</v>
      </c>
      <c r="C2726" s="12" t="s">
        <v>15781</v>
      </c>
      <c r="D2726" s="66">
        <v>7.9</v>
      </c>
      <c r="E2726" s="288">
        <v>4.84</v>
      </c>
      <c r="F2726" s="292">
        <v>38.24</v>
      </c>
      <c r="G2726" s="293"/>
    </row>
    <row r="2727" s="283" customFormat="1" customHeight="1" spans="1:7">
      <c r="A2727" s="288">
        <v>2723</v>
      </c>
      <c r="B2727" s="13" t="s">
        <v>15801</v>
      </c>
      <c r="C2727" s="12" t="s">
        <v>15781</v>
      </c>
      <c r="D2727" s="66">
        <v>6.75</v>
      </c>
      <c r="E2727" s="288">
        <v>4.84</v>
      </c>
      <c r="F2727" s="292">
        <v>32.67</v>
      </c>
      <c r="G2727" s="293"/>
    </row>
    <row r="2728" s="283" customFormat="1" customHeight="1" spans="1:7">
      <c r="A2728" s="288">
        <v>2724</v>
      </c>
      <c r="B2728" s="13" t="s">
        <v>15802</v>
      </c>
      <c r="C2728" s="12" t="s">
        <v>15781</v>
      </c>
      <c r="D2728" s="12">
        <v>6.76</v>
      </c>
      <c r="E2728" s="288">
        <v>4.84</v>
      </c>
      <c r="F2728" s="292">
        <v>32.72</v>
      </c>
      <c r="G2728" s="293"/>
    </row>
    <row r="2729" s="283" customFormat="1" customHeight="1" spans="1:7">
      <c r="A2729" s="288">
        <v>2725</v>
      </c>
      <c r="B2729" s="13" t="s">
        <v>2913</v>
      </c>
      <c r="C2729" s="12" t="s">
        <v>15781</v>
      </c>
      <c r="D2729" s="12">
        <v>20.1</v>
      </c>
      <c r="E2729" s="288">
        <v>4.84</v>
      </c>
      <c r="F2729" s="292">
        <v>97.28</v>
      </c>
      <c r="G2729" s="293"/>
    </row>
    <row r="2730" s="283" customFormat="1" customHeight="1" spans="1:7">
      <c r="A2730" s="288">
        <v>2726</v>
      </c>
      <c r="B2730" s="13" t="s">
        <v>3580</v>
      </c>
      <c r="C2730" s="12" t="s">
        <v>15781</v>
      </c>
      <c r="D2730" s="12">
        <v>7.53</v>
      </c>
      <c r="E2730" s="288">
        <v>4.84</v>
      </c>
      <c r="F2730" s="292">
        <v>36.45</v>
      </c>
      <c r="G2730" s="293"/>
    </row>
    <row r="2731" s="283" customFormat="1" customHeight="1" spans="1:7">
      <c r="A2731" s="288">
        <v>2727</v>
      </c>
      <c r="B2731" s="13" t="s">
        <v>15803</v>
      </c>
      <c r="C2731" s="12" t="s">
        <v>15781</v>
      </c>
      <c r="D2731" s="12">
        <v>7.09</v>
      </c>
      <c r="E2731" s="288">
        <v>4.84</v>
      </c>
      <c r="F2731" s="292">
        <v>34.32</v>
      </c>
      <c r="G2731" s="293"/>
    </row>
    <row r="2732" s="283" customFormat="1" customHeight="1" spans="1:7">
      <c r="A2732" s="288">
        <v>2728</v>
      </c>
      <c r="B2732" s="13" t="s">
        <v>6570</v>
      </c>
      <c r="C2732" s="12" t="s">
        <v>15804</v>
      </c>
      <c r="D2732" s="12">
        <v>21.19</v>
      </c>
      <c r="E2732" s="288">
        <v>4.84</v>
      </c>
      <c r="F2732" s="292">
        <v>102.56</v>
      </c>
      <c r="G2732" s="293"/>
    </row>
    <row r="2733" s="283" customFormat="1" customHeight="1" spans="1:7">
      <c r="A2733" s="288">
        <v>2729</v>
      </c>
      <c r="B2733" s="13" t="s">
        <v>15805</v>
      </c>
      <c r="C2733" s="12" t="s">
        <v>15804</v>
      </c>
      <c r="D2733" s="66">
        <v>11.73</v>
      </c>
      <c r="E2733" s="288">
        <v>4.84</v>
      </c>
      <c r="F2733" s="292">
        <v>56.77</v>
      </c>
      <c r="G2733" s="293"/>
    </row>
    <row r="2734" s="283" customFormat="1" customHeight="1" spans="1:7">
      <c r="A2734" s="288">
        <v>2730</v>
      </c>
      <c r="B2734" s="13" t="s">
        <v>15806</v>
      </c>
      <c r="C2734" s="12" t="s">
        <v>15804</v>
      </c>
      <c r="D2734" s="66">
        <v>26.45</v>
      </c>
      <c r="E2734" s="288">
        <v>4.84</v>
      </c>
      <c r="F2734" s="292">
        <v>128.02</v>
      </c>
      <c r="G2734" s="293"/>
    </row>
    <row r="2735" s="283" customFormat="1" customHeight="1" spans="1:7">
      <c r="A2735" s="288">
        <v>2731</v>
      </c>
      <c r="B2735" s="13" t="s">
        <v>15807</v>
      </c>
      <c r="C2735" s="12" t="s">
        <v>15804</v>
      </c>
      <c r="D2735" s="66">
        <v>17.34</v>
      </c>
      <c r="E2735" s="288">
        <v>4.84</v>
      </c>
      <c r="F2735" s="292">
        <v>83.93</v>
      </c>
      <c r="G2735" s="293"/>
    </row>
    <row r="2736" s="283" customFormat="1" customHeight="1" spans="1:7">
      <c r="A2736" s="288">
        <v>2732</v>
      </c>
      <c r="B2736" s="13" t="s">
        <v>15808</v>
      </c>
      <c r="C2736" s="12" t="s">
        <v>15804</v>
      </c>
      <c r="D2736" s="12">
        <v>23.47</v>
      </c>
      <c r="E2736" s="288">
        <v>4.84</v>
      </c>
      <c r="F2736" s="292">
        <v>113.59</v>
      </c>
      <c r="G2736" s="293"/>
    </row>
    <row r="2737" s="283" customFormat="1" customHeight="1" spans="1:7">
      <c r="A2737" s="288">
        <v>2733</v>
      </c>
      <c r="B2737" s="13" t="s">
        <v>15809</v>
      </c>
      <c r="C2737" s="12" t="s">
        <v>15804</v>
      </c>
      <c r="D2737" s="66">
        <v>6.5</v>
      </c>
      <c r="E2737" s="288">
        <v>4.84</v>
      </c>
      <c r="F2737" s="292">
        <v>31.46</v>
      </c>
      <c r="G2737" s="293"/>
    </row>
    <row r="2738" s="283" customFormat="1" customHeight="1" spans="1:7">
      <c r="A2738" s="288">
        <v>2734</v>
      </c>
      <c r="B2738" s="13" t="s">
        <v>15810</v>
      </c>
      <c r="C2738" s="12" t="s">
        <v>15804</v>
      </c>
      <c r="D2738" s="66">
        <v>23.5</v>
      </c>
      <c r="E2738" s="288">
        <v>4.84</v>
      </c>
      <c r="F2738" s="292">
        <v>113.74</v>
      </c>
      <c r="G2738" s="293"/>
    </row>
    <row r="2739" s="283" customFormat="1" customHeight="1" spans="1:7">
      <c r="A2739" s="288">
        <v>2735</v>
      </c>
      <c r="B2739" s="13" t="s">
        <v>14476</v>
      </c>
      <c r="C2739" s="12" t="s">
        <v>15804</v>
      </c>
      <c r="D2739" s="66">
        <v>13.59</v>
      </c>
      <c r="E2739" s="288">
        <v>4.84</v>
      </c>
      <c r="F2739" s="292">
        <v>65.78</v>
      </c>
      <c r="G2739" s="293"/>
    </row>
    <row r="2740" s="283" customFormat="1" customHeight="1" spans="1:7">
      <c r="A2740" s="288">
        <v>2736</v>
      </c>
      <c r="B2740" s="13" t="s">
        <v>15453</v>
      </c>
      <c r="C2740" s="12" t="s">
        <v>15804</v>
      </c>
      <c r="D2740" s="12">
        <v>48.07</v>
      </c>
      <c r="E2740" s="288">
        <v>4.84</v>
      </c>
      <c r="F2740" s="292">
        <v>232.66</v>
      </c>
      <c r="G2740" s="293"/>
    </row>
    <row r="2741" s="283" customFormat="1" customHeight="1" spans="1:7">
      <c r="A2741" s="288">
        <v>2737</v>
      </c>
      <c r="B2741" s="13" t="s">
        <v>15811</v>
      </c>
      <c r="C2741" s="12" t="s">
        <v>15804</v>
      </c>
      <c r="D2741" s="12">
        <v>27.86</v>
      </c>
      <c r="E2741" s="288">
        <v>4.84</v>
      </c>
      <c r="F2741" s="292">
        <v>134.84</v>
      </c>
      <c r="G2741" s="293"/>
    </row>
    <row r="2742" s="283" customFormat="1" customHeight="1" spans="1:7">
      <c r="A2742" s="288">
        <v>2738</v>
      </c>
      <c r="B2742" s="13" t="s">
        <v>15812</v>
      </c>
      <c r="C2742" s="12" t="s">
        <v>15804</v>
      </c>
      <c r="D2742" s="12">
        <v>17.37</v>
      </c>
      <c r="E2742" s="288">
        <v>4.84</v>
      </c>
      <c r="F2742" s="292">
        <v>84.07</v>
      </c>
      <c r="G2742" s="293"/>
    </row>
    <row r="2743" s="283" customFormat="1" customHeight="1" spans="1:7">
      <c r="A2743" s="288">
        <v>2739</v>
      </c>
      <c r="B2743" s="13" t="s">
        <v>3478</v>
      </c>
      <c r="C2743" s="12" t="s">
        <v>15804</v>
      </c>
      <c r="D2743" s="12">
        <v>7.29</v>
      </c>
      <c r="E2743" s="288">
        <v>4.84</v>
      </c>
      <c r="F2743" s="292">
        <v>35.28</v>
      </c>
      <c r="G2743" s="293"/>
    </row>
    <row r="2744" s="283" customFormat="1" customHeight="1" spans="1:7">
      <c r="A2744" s="288">
        <v>2740</v>
      </c>
      <c r="B2744" s="13" t="s">
        <v>5814</v>
      </c>
      <c r="C2744" s="12" t="s">
        <v>15804</v>
      </c>
      <c r="D2744" s="12">
        <v>15.64</v>
      </c>
      <c r="E2744" s="288">
        <v>4.84</v>
      </c>
      <c r="F2744" s="292">
        <v>75.7</v>
      </c>
      <c r="G2744" s="293"/>
    </row>
    <row r="2745" s="283" customFormat="1" customHeight="1" spans="1:7">
      <c r="A2745" s="288">
        <v>2741</v>
      </c>
      <c r="B2745" s="13" t="s">
        <v>3972</v>
      </c>
      <c r="C2745" s="12" t="s">
        <v>15804</v>
      </c>
      <c r="D2745" s="66">
        <v>4.32</v>
      </c>
      <c r="E2745" s="288">
        <v>4.84</v>
      </c>
      <c r="F2745" s="292">
        <v>20.91</v>
      </c>
      <c r="G2745" s="293"/>
    </row>
    <row r="2746" s="283" customFormat="1" customHeight="1" spans="1:7">
      <c r="A2746" s="288">
        <v>2742</v>
      </c>
      <c r="B2746" s="13" t="s">
        <v>15813</v>
      </c>
      <c r="C2746" s="12" t="s">
        <v>15804</v>
      </c>
      <c r="D2746" s="66">
        <v>10.57</v>
      </c>
      <c r="E2746" s="288">
        <v>4.84</v>
      </c>
      <c r="F2746" s="292">
        <v>51.16</v>
      </c>
      <c r="G2746" s="293"/>
    </row>
    <row r="2747" s="283" customFormat="1" customHeight="1" spans="1:7">
      <c r="A2747" s="288">
        <v>2743</v>
      </c>
      <c r="B2747" s="13" t="s">
        <v>3466</v>
      </c>
      <c r="C2747" s="12" t="s">
        <v>15804</v>
      </c>
      <c r="D2747" s="66">
        <v>11.19</v>
      </c>
      <c r="E2747" s="288">
        <v>4.84</v>
      </c>
      <c r="F2747" s="292">
        <v>54.16</v>
      </c>
      <c r="G2747" s="293"/>
    </row>
    <row r="2748" s="283" customFormat="1" customHeight="1" spans="1:7">
      <c r="A2748" s="288">
        <v>2744</v>
      </c>
      <c r="B2748" s="13" t="s">
        <v>6033</v>
      </c>
      <c r="C2748" s="12" t="s">
        <v>15804</v>
      </c>
      <c r="D2748" s="66">
        <v>23.58</v>
      </c>
      <c r="E2748" s="288">
        <v>4.84</v>
      </c>
      <c r="F2748" s="292">
        <v>114.13</v>
      </c>
      <c r="G2748" s="293"/>
    </row>
    <row r="2749" s="283" customFormat="1" customHeight="1" spans="1:7">
      <c r="A2749" s="288">
        <v>2745</v>
      </c>
      <c r="B2749" s="13" t="s">
        <v>15814</v>
      </c>
      <c r="C2749" s="12" t="s">
        <v>15804</v>
      </c>
      <c r="D2749" s="66">
        <v>17.66</v>
      </c>
      <c r="E2749" s="288">
        <v>4.84</v>
      </c>
      <c r="F2749" s="292">
        <v>85.47</v>
      </c>
      <c r="G2749" s="293"/>
    </row>
    <row r="2750" s="283" customFormat="1" customHeight="1" spans="1:7">
      <c r="A2750" s="288">
        <v>2746</v>
      </c>
      <c r="B2750" s="13" t="s">
        <v>15815</v>
      </c>
      <c r="C2750" s="12" t="s">
        <v>15804</v>
      </c>
      <c r="D2750" s="66">
        <v>14.52</v>
      </c>
      <c r="E2750" s="288">
        <v>4.84</v>
      </c>
      <c r="F2750" s="292">
        <v>70.28</v>
      </c>
      <c r="G2750" s="293"/>
    </row>
    <row r="2751" s="283" customFormat="1" customHeight="1" spans="1:7">
      <c r="A2751" s="288">
        <v>2747</v>
      </c>
      <c r="B2751" s="13" t="s">
        <v>15816</v>
      </c>
      <c r="C2751" s="12" t="s">
        <v>15804</v>
      </c>
      <c r="D2751" s="66">
        <v>10.5</v>
      </c>
      <c r="E2751" s="288">
        <v>4.84</v>
      </c>
      <c r="F2751" s="292">
        <v>50.82</v>
      </c>
      <c r="G2751" s="293"/>
    </row>
    <row r="2752" s="283" customFormat="1" customHeight="1" spans="1:7">
      <c r="A2752" s="288">
        <v>2748</v>
      </c>
      <c r="B2752" s="13" t="s">
        <v>9941</v>
      </c>
      <c r="C2752" s="12" t="s">
        <v>15804</v>
      </c>
      <c r="D2752" s="66">
        <v>20.09</v>
      </c>
      <c r="E2752" s="288">
        <v>4.84</v>
      </c>
      <c r="F2752" s="292">
        <v>97.24</v>
      </c>
      <c r="G2752" s="293"/>
    </row>
    <row r="2753" s="283" customFormat="1" customHeight="1" spans="1:7">
      <c r="A2753" s="288">
        <v>2749</v>
      </c>
      <c r="B2753" s="13" t="s">
        <v>15817</v>
      </c>
      <c r="C2753" s="12" t="s">
        <v>15804</v>
      </c>
      <c r="D2753" s="66">
        <v>7.35</v>
      </c>
      <c r="E2753" s="288">
        <v>4.84</v>
      </c>
      <c r="F2753" s="292">
        <v>35.57</v>
      </c>
      <c r="G2753" s="293"/>
    </row>
    <row r="2754" s="283" customFormat="1" customHeight="1" spans="1:7">
      <c r="A2754" s="288">
        <v>2750</v>
      </c>
      <c r="B2754" s="13" t="s">
        <v>15818</v>
      </c>
      <c r="C2754" s="12" t="s">
        <v>15804</v>
      </c>
      <c r="D2754" s="66">
        <v>23.86</v>
      </c>
      <c r="E2754" s="288">
        <v>4.84</v>
      </c>
      <c r="F2754" s="292">
        <v>115.48</v>
      </c>
      <c r="G2754" s="293"/>
    </row>
    <row r="2755" s="283" customFormat="1" customHeight="1" spans="1:7">
      <c r="A2755" s="288">
        <v>2751</v>
      </c>
      <c r="B2755" s="13" t="s">
        <v>15819</v>
      </c>
      <c r="C2755" s="12" t="s">
        <v>15804</v>
      </c>
      <c r="D2755" s="66">
        <v>15.58</v>
      </c>
      <c r="E2755" s="288">
        <v>4.84</v>
      </c>
      <c r="F2755" s="292">
        <v>75.41</v>
      </c>
      <c r="G2755" s="293"/>
    </row>
    <row r="2756" s="283" customFormat="1" customHeight="1" spans="1:7">
      <c r="A2756" s="288">
        <v>2752</v>
      </c>
      <c r="B2756" s="13" t="s">
        <v>6039</v>
      </c>
      <c r="C2756" s="12" t="s">
        <v>15804</v>
      </c>
      <c r="D2756" s="66">
        <v>42.14</v>
      </c>
      <c r="E2756" s="288">
        <v>4.84</v>
      </c>
      <c r="F2756" s="292">
        <v>203.96</v>
      </c>
      <c r="G2756" s="293"/>
    </row>
    <row r="2757" s="283" customFormat="1" customHeight="1" spans="1:7">
      <c r="A2757" s="288">
        <v>2753</v>
      </c>
      <c r="B2757" s="13" t="s">
        <v>15820</v>
      </c>
      <c r="C2757" s="12" t="s">
        <v>15804</v>
      </c>
      <c r="D2757" s="66">
        <v>11.61</v>
      </c>
      <c r="E2757" s="288">
        <v>4.84</v>
      </c>
      <c r="F2757" s="292">
        <v>56.19</v>
      </c>
      <c r="G2757" s="293"/>
    </row>
    <row r="2758" s="283" customFormat="1" customHeight="1" spans="1:7">
      <c r="A2758" s="288">
        <v>2754</v>
      </c>
      <c r="B2758" s="13" t="s">
        <v>3526</v>
      </c>
      <c r="C2758" s="12" t="s">
        <v>15804</v>
      </c>
      <c r="D2758" s="66">
        <v>8.66</v>
      </c>
      <c r="E2758" s="288">
        <v>4.84</v>
      </c>
      <c r="F2758" s="292">
        <v>41.91</v>
      </c>
      <c r="G2758" s="293"/>
    </row>
    <row r="2759" s="283" customFormat="1" customHeight="1" spans="1:7">
      <c r="A2759" s="288">
        <v>2755</v>
      </c>
      <c r="B2759" s="13" t="s">
        <v>3835</v>
      </c>
      <c r="C2759" s="12" t="s">
        <v>15804</v>
      </c>
      <c r="D2759" s="66">
        <v>4.39</v>
      </c>
      <c r="E2759" s="288">
        <v>4.84</v>
      </c>
      <c r="F2759" s="292">
        <v>21.25</v>
      </c>
      <c r="G2759" s="293"/>
    </row>
    <row r="2760" s="283" customFormat="1" customHeight="1" spans="1:7">
      <c r="A2760" s="288">
        <v>2756</v>
      </c>
      <c r="B2760" s="13" t="s">
        <v>5032</v>
      </c>
      <c r="C2760" s="12" t="s">
        <v>15804</v>
      </c>
      <c r="D2760" s="66">
        <v>15.91</v>
      </c>
      <c r="E2760" s="288">
        <v>4.84</v>
      </c>
      <c r="F2760" s="292">
        <v>77</v>
      </c>
      <c r="G2760" s="293"/>
    </row>
    <row r="2761" s="283" customFormat="1" customHeight="1" spans="1:7">
      <c r="A2761" s="288">
        <v>2757</v>
      </c>
      <c r="B2761" s="13" t="s">
        <v>4834</v>
      </c>
      <c r="C2761" s="12" t="s">
        <v>15804</v>
      </c>
      <c r="D2761" s="66">
        <v>2.17</v>
      </c>
      <c r="E2761" s="288">
        <v>4.84</v>
      </c>
      <c r="F2761" s="292">
        <v>10.5</v>
      </c>
      <c r="G2761" s="293"/>
    </row>
    <row r="2762" s="283" customFormat="1" customHeight="1" spans="1:7">
      <c r="A2762" s="288">
        <v>2758</v>
      </c>
      <c r="B2762" s="13" t="s">
        <v>3526</v>
      </c>
      <c r="C2762" s="12" t="s">
        <v>15804</v>
      </c>
      <c r="D2762" s="66">
        <v>17.42</v>
      </c>
      <c r="E2762" s="288">
        <v>4.84</v>
      </c>
      <c r="F2762" s="292">
        <v>84.31</v>
      </c>
      <c r="G2762" s="293"/>
    </row>
    <row r="2763" s="283" customFormat="1" customHeight="1" spans="1:7">
      <c r="A2763" s="288">
        <v>2759</v>
      </c>
      <c r="B2763" s="13" t="s">
        <v>15821</v>
      </c>
      <c r="C2763" s="12" t="s">
        <v>15804</v>
      </c>
      <c r="D2763" s="66">
        <v>18.61</v>
      </c>
      <c r="E2763" s="288">
        <v>4.84</v>
      </c>
      <c r="F2763" s="292">
        <v>90.07</v>
      </c>
      <c r="G2763" s="293"/>
    </row>
    <row r="2764" s="283" customFormat="1" customHeight="1" spans="1:7">
      <c r="A2764" s="288">
        <v>2760</v>
      </c>
      <c r="B2764" s="13" t="s">
        <v>14878</v>
      </c>
      <c r="C2764" s="12" t="s">
        <v>15804</v>
      </c>
      <c r="D2764" s="66">
        <v>12.44</v>
      </c>
      <c r="E2764" s="288">
        <v>4.84</v>
      </c>
      <c r="F2764" s="292">
        <v>60.21</v>
      </c>
      <c r="G2764" s="293"/>
    </row>
    <row r="2765" s="283" customFormat="1" customHeight="1" spans="1:7">
      <c r="A2765" s="288">
        <v>2761</v>
      </c>
      <c r="B2765" s="13" t="s">
        <v>9876</v>
      </c>
      <c r="C2765" s="12" t="s">
        <v>15804</v>
      </c>
      <c r="D2765" s="12">
        <v>8.57</v>
      </c>
      <c r="E2765" s="288">
        <v>4.84</v>
      </c>
      <c r="F2765" s="292">
        <v>41.48</v>
      </c>
      <c r="G2765" s="293"/>
    </row>
    <row r="2766" s="283" customFormat="1" customHeight="1" spans="1:7">
      <c r="A2766" s="288">
        <v>2762</v>
      </c>
      <c r="B2766" s="13" t="s">
        <v>15822</v>
      </c>
      <c r="C2766" s="12" t="s">
        <v>15804</v>
      </c>
      <c r="D2766" s="12">
        <v>6.35</v>
      </c>
      <c r="E2766" s="288">
        <v>4.84</v>
      </c>
      <c r="F2766" s="292">
        <v>30.73</v>
      </c>
      <c r="G2766" s="293"/>
    </row>
    <row r="2767" s="283" customFormat="1" customHeight="1" spans="1:7">
      <c r="A2767" s="288">
        <v>2763</v>
      </c>
      <c r="B2767" s="13" t="s">
        <v>15823</v>
      </c>
      <c r="C2767" s="12" t="s">
        <v>15804</v>
      </c>
      <c r="D2767" s="12">
        <v>25.37</v>
      </c>
      <c r="E2767" s="288">
        <v>4.84</v>
      </c>
      <c r="F2767" s="292">
        <v>122.79</v>
      </c>
      <c r="G2767" s="293"/>
    </row>
    <row r="2768" s="283" customFormat="1" customHeight="1" spans="1:7">
      <c r="A2768" s="288">
        <v>2764</v>
      </c>
      <c r="B2768" s="13" t="s">
        <v>14877</v>
      </c>
      <c r="C2768" s="12" t="s">
        <v>15804</v>
      </c>
      <c r="D2768" s="66">
        <v>103</v>
      </c>
      <c r="E2768" s="288">
        <v>4.84</v>
      </c>
      <c r="F2768" s="292">
        <v>498.52</v>
      </c>
      <c r="G2768" s="293"/>
    </row>
    <row r="2769" s="283" customFormat="1" customHeight="1" spans="1:7">
      <c r="A2769" s="288">
        <v>2765</v>
      </c>
      <c r="B2769" s="13" t="s">
        <v>3466</v>
      </c>
      <c r="C2769" s="12" t="s">
        <v>15804</v>
      </c>
      <c r="D2769" s="66">
        <v>5.34</v>
      </c>
      <c r="E2769" s="288">
        <v>4.84</v>
      </c>
      <c r="F2769" s="292">
        <v>25.85</v>
      </c>
      <c r="G2769" s="293"/>
    </row>
    <row r="2770" s="283" customFormat="1" customHeight="1" spans="1:7">
      <c r="A2770" s="288">
        <v>2766</v>
      </c>
      <c r="B2770" s="13" t="s">
        <v>14857</v>
      </c>
      <c r="C2770" s="12" t="s">
        <v>15804</v>
      </c>
      <c r="D2770" s="12">
        <v>17.23</v>
      </c>
      <c r="E2770" s="288">
        <v>4.84</v>
      </c>
      <c r="F2770" s="292">
        <v>83.39</v>
      </c>
      <c r="G2770" s="293"/>
    </row>
    <row r="2771" s="283" customFormat="1" customHeight="1" spans="1:7">
      <c r="A2771" s="288">
        <v>2767</v>
      </c>
      <c r="B2771" s="13" t="s">
        <v>15440</v>
      </c>
      <c r="C2771" s="12" t="s">
        <v>15804</v>
      </c>
      <c r="D2771" s="12">
        <v>2.28</v>
      </c>
      <c r="E2771" s="288">
        <v>4.84</v>
      </c>
      <c r="F2771" s="292">
        <v>11.04</v>
      </c>
      <c r="G2771" s="293"/>
    </row>
    <row r="2772" s="283" customFormat="1" customHeight="1" spans="1:7">
      <c r="A2772" s="288">
        <v>2768</v>
      </c>
      <c r="B2772" s="13" t="s">
        <v>15824</v>
      </c>
      <c r="C2772" s="12" t="s">
        <v>15804</v>
      </c>
      <c r="D2772" s="12">
        <v>8.62</v>
      </c>
      <c r="E2772" s="288">
        <v>4.84</v>
      </c>
      <c r="F2772" s="292">
        <v>41.72</v>
      </c>
      <c r="G2772" s="293"/>
    </row>
    <row r="2773" s="283" customFormat="1" customHeight="1" spans="1:7">
      <c r="A2773" s="288">
        <v>2769</v>
      </c>
      <c r="B2773" s="13" t="s">
        <v>15825</v>
      </c>
      <c r="C2773" s="12" t="s">
        <v>15804</v>
      </c>
      <c r="D2773" s="66">
        <v>4.62</v>
      </c>
      <c r="E2773" s="288">
        <v>4.84</v>
      </c>
      <c r="F2773" s="292">
        <v>22.36</v>
      </c>
      <c r="G2773" s="293"/>
    </row>
    <row r="2774" s="283" customFormat="1" customHeight="1" spans="1:7">
      <c r="A2774" s="288">
        <v>2770</v>
      </c>
      <c r="B2774" s="13" t="s">
        <v>15826</v>
      </c>
      <c r="C2774" s="12" t="s">
        <v>15804</v>
      </c>
      <c r="D2774" s="66">
        <v>11.05</v>
      </c>
      <c r="E2774" s="288">
        <v>4.84</v>
      </c>
      <c r="F2774" s="292">
        <v>53.48</v>
      </c>
      <c r="G2774" s="293"/>
    </row>
    <row r="2775" s="283" customFormat="1" customHeight="1" spans="1:7">
      <c r="A2775" s="288">
        <v>2771</v>
      </c>
      <c r="B2775" s="13" t="s">
        <v>11712</v>
      </c>
      <c r="C2775" s="12" t="s">
        <v>15804</v>
      </c>
      <c r="D2775" s="66">
        <v>6.61</v>
      </c>
      <c r="E2775" s="288">
        <v>4.84</v>
      </c>
      <c r="F2775" s="292">
        <v>31.99</v>
      </c>
      <c r="G2775" s="293"/>
    </row>
    <row r="2776" s="283" customFormat="1" customHeight="1" spans="1:7">
      <c r="A2776" s="288">
        <v>2772</v>
      </c>
      <c r="B2776" s="13" t="s">
        <v>15827</v>
      </c>
      <c r="C2776" s="12" t="s">
        <v>15804</v>
      </c>
      <c r="D2776" s="66">
        <v>9.58</v>
      </c>
      <c r="E2776" s="288">
        <v>4.84</v>
      </c>
      <c r="F2776" s="292">
        <v>46.37</v>
      </c>
      <c r="G2776" s="293"/>
    </row>
    <row r="2777" s="283" customFormat="1" customHeight="1" spans="1:7">
      <c r="A2777" s="288">
        <v>2773</v>
      </c>
      <c r="B2777" s="13" t="s">
        <v>3437</v>
      </c>
      <c r="C2777" s="12" t="s">
        <v>15804</v>
      </c>
      <c r="D2777" s="66">
        <v>11.18</v>
      </c>
      <c r="E2777" s="288">
        <v>4.84</v>
      </c>
      <c r="F2777" s="292">
        <v>54.11</v>
      </c>
      <c r="G2777" s="293"/>
    </row>
    <row r="2778" s="283" customFormat="1" customHeight="1" spans="1:7">
      <c r="A2778" s="288">
        <v>2774</v>
      </c>
      <c r="B2778" s="13" t="s">
        <v>15828</v>
      </c>
      <c r="C2778" s="12" t="s">
        <v>15804</v>
      </c>
      <c r="D2778" s="66">
        <v>8.04</v>
      </c>
      <c r="E2778" s="288">
        <v>4.84</v>
      </c>
      <c r="F2778" s="292">
        <v>38.91</v>
      </c>
      <c r="G2778" s="293"/>
    </row>
    <row r="2779" s="283" customFormat="1" customHeight="1" spans="1:7">
      <c r="A2779" s="288">
        <v>2775</v>
      </c>
      <c r="B2779" s="13" t="s">
        <v>15829</v>
      </c>
      <c r="C2779" s="12" t="s">
        <v>15804</v>
      </c>
      <c r="D2779" s="66">
        <v>9.71</v>
      </c>
      <c r="E2779" s="288">
        <v>4.84</v>
      </c>
      <c r="F2779" s="292">
        <v>47</v>
      </c>
      <c r="G2779" s="293"/>
    </row>
    <row r="2780" s="283" customFormat="1" customHeight="1" spans="1:7">
      <c r="A2780" s="288">
        <v>2776</v>
      </c>
      <c r="B2780" s="13" t="s">
        <v>2837</v>
      </c>
      <c r="C2780" s="12" t="s">
        <v>15804</v>
      </c>
      <c r="D2780" s="12">
        <v>15.54</v>
      </c>
      <c r="E2780" s="288">
        <v>4.84</v>
      </c>
      <c r="F2780" s="292">
        <v>75.21</v>
      </c>
      <c r="G2780" s="293"/>
    </row>
    <row r="2781" s="283" customFormat="1" customHeight="1" spans="1:7">
      <c r="A2781" s="288">
        <v>2777</v>
      </c>
      <c r="B2781" s="13" t="s">
        <v>15830</v>
      </c>
      <c r="C2781" s="12" t="s">
        <v>15804</v>
      </c>
      <c r="D2781" s="12">
        <v>33.95</v>
      </c>
      <c r="E2781" s="288">
        <v>4.84</v>
      </c>
      <c r="F2781" s="292">
        <v>164.32</v>
      </c>
      <c r="G2781" s="293"/>
    </row>
    <row r="2782" s="283" customFormat="1" customHeight="1" spans="1:7">
      <c r="A2782" s="288">
        <v>2778</v>
      </c>
      <c r="B2782" s="13" t="s">
        <v>15831</v>
      </c>
      <c r="C2782" s="12" t="s">
        <v>15804</v>
      </c>
      <c r="D2782" s="12">
        <v>15.23</v>
      </c>
      <c r="E2782" s="288">
        <v>4.84</v>
      </c>
      <c r="F2782" s="292">
        <v>73.71</v>
      </c>
      <c r="G2782" s="293"/>
    </row>
    <row r="2783" s="283" customFormat="1" customHeight="1" spans="1:7">
      <c r="A2783" s="288">
        <v>2779</v>
      </c>
      <c r="B2783" s="13" t="s">
        <v>15828</v>
      </c>
      <c r="C2783" s="12" t="s">
        <v>15804</v>
      </c>
      <c r="D2783" s="12">
        <v>32.61</v>
      </c>
      <c r="E2783" s="288">
        <v>4.84</v>
      </c>
      <c r="F2783" s="292">
        <v>157.83</v>
      </c>
      <c r="G2783" s="293"/>
    </row>
    <row r="2784" s="283" customFormat="1" customHeight="1" spans="1:7">
      <c r="A2784" s="288">
        <v>2780</v>
      </c>
      <c r="B2784" s="13" t="s">
        <v>15832</v>
      </c>
      <c r="C2784" s="12" t="s">
        <v>15804</v>
      </c>
      <c r="D2784" s="12">
        <v>17.61</v>
      </c>
      <c r="E2784" s="288">
        <v>4.84</v>
      </c>
      <c r="F2784" s="292">
        <v>85.23</v>
      </c>
      <c r="G2784" s="293"/>
    </row>
    <row r="2785" s="283" customFormat="1" customHeight="1" spans="1:7">
      <c r="A2785" s="288">
        <v>2781</v>
      </c>
      <c r="B2785" s="13" t="s">
        <v>15833</v>
      </c>
      <c r="C2785" s="12" t="s">
        <v>15804</v>
      </c>
      <c r="D2785" s="66">
        <v>22.91</v>
      </c>
      <c r="E2785" s="288">
        <v>4.84</v>
      </c>
      <c r="F2785" s="292">
        <v>110.88</v>
      </c>
      <c r="G2785" s="293"/>
    </row>
    <row r="2786" s="283" customFormat="1" customHeight="1" spans="1:7">
      <c r="A2786" s="288">
        <v>2782</v>
      </c>
      <c r="B2786" s="13" t="s">
        <v>15834</v>
      </c>
      <c r="C2786" s="12" t="s">
        <v>15804</v>
      </c>
      <c r="D2786" s="66">
        <v>5.6</v>
      </c>
      <c r="E2786" s="288">
        <v>4.84</v>
      </c>
      <c r="F2786" s="292">
        <v>27.1</v>
      </c>
      <c r="G2786" s="293"/>
    </row>
    <row r="2787" s="283" customFormat="1" customHeight="1" spans="1:7">
      <c r="A2787" s="288">
        <v>2783</v>
      </c>
      <c r="B2787" s="13" t="s">
        <v>15835</v>
      </c>
      <c r="C2787" s="12" t="s">
        <v>15804</v>
      </c>
      <c r="D2787" s="12">
        <v>91.55</v>
      </c>
      <c r="E2787" s="288">
        <v>4.84</v>
      </c>
      <c r="F2787" s="292">
        <v>443.1</v>
      </c>
      <c r="G2787" s="293"/>
    </row>
    <row r="2788" s="283" customFormat="1" customHeight="1" spans="1:7">
      <c r="A2788" s="288">
        <v>2784</v>
      </c>
      <c r="B2788" s="13" t="s">
        <v>5162</v>
      </c>
      <c r="C2788" s="12" t="s">
        <v>15804</v>
      </c>
      <c r="D2788" s="66">
        <v>4.4</v>
      </c>
      <c r="E2788" s="288">
        <v>4.84</v>
      </c>
      <c r="F2788" s="292">
        <v>21.3</v>
      </c>
      <c r="G2788" s="293"/>
    </row>
    <row r="2789" s="283" customFormat="1" customHeight="1" spans="1:7">
      <c r="A2789" s="288">
        <v>2785</v>
      </c>
      <c r="B2789" s="13" t="s">
        <v>3532</v>
      </c>
      <c r="C2789" s="12" t="s">
        <v>15804</v>
      </c>
      <c r="D2789" s="66">
        <v>8.87</v>
      </c>
      <c r="E2789" s="288">
        <v>4.84</v>
      </c>
      <c r="F2789" s="292">
        <v>42.93</v>
      </c>
      <c r="G2789" s="293"/>
    </row>
    <row r="2790" s="283" customFormat="1" customHeight="1" spans="1:7">
      <c r="A2790" s="288">
        <v>2786</v>
      </c>
      <c r="B2790" s="13" t="s">
        <v>3827</v>
      </c>
      <c r="C2790" s="12" t="s">
        <v>15804</v>
      </c>
      <c r="D2790" s="66">
        <v>4.23</v>
      </c>
      <c r="E2790" s="288">
        <v>4.84</v>
      </c>
      <c r="F2790" s="292">
        <v>20.47</v>
      </c>
      <c r="G2790" s="293"/>
    </row>
    <row r="2791" s="283" customFormat="1" customHeight="1" spans="1:7">
      <c r="A2791" s="288">
        <v>2787</v>
      </c>
      <c r="B2791" s="13" t="s">
        <v>5023</v>
      </c>
      <c r="C2791" s="12" t="s">
        <v>15804</v>
      </c>
      <c r="D2791" s="66">
        <v>10.65</v>
      </c>
      <c r="E2791" s="288">
        <v>4.84</v>
      </c>
      <c r="F2791" s="292">
        <v>51.55</v>
      </c>
      <c r="G2791" s="293"/>
    </row>
    <row r="2792" s="283" customFormat="1" customHeight="1" spans="1:7">
      <c r="A2792" s="288">
        <v>2788</v>
      </c>
      <c r="B2792" s="13" t="s">
        <v>15836</v>
      </c>
      <c r="C2792" s="12" t="s">
        <v>15837</v>
      </c>
      <c r="D2792" s="66">
        <v>29.79</v>
      </c>
      <c r="E2792" s="288">
        <v>4.84</v>
      </c>
      <c r="F2792" s="292">
        <v>144.18</v>
      </c>
      <c r="G2792" s="293"/>
    </row>
    <row r="2793" s="283" customFormat="1" customHeight="1" spans="1:7">
      <c r="A2793" s="288">
        <v>2789</v>
      </c>
      <c r="B2793" s="13" t="s">
        <v>15838</v>
      </c>
      <c r="C2793" s="12" t="s">
        <v>15837</v>
      </c>
      <c r="D2793" s="12">
        <v>44.62</v>
      </c>
      <c r="E2793" s="288">
        <v>4.84</v>
      </c>
      <c r="F2793" s="292">
        <v>215.96</v>
      </c>
      <c r="G2793" s="293"/>
    </row>
    <row r="2794" s="283" customFormat="1" customHeight="1" spans="1:7">
      <c r="A2794" s="288">
        <v>2790</v>
      </c>
      <c r="B2794" s="13" t="s">
        <v>4444</v>
      </c>
      <c r="C2794" s="12" t="s">
        <v>15837</v>
      </c>
      <c r="D2794" s="12">
        <v>11.46</v>
      </c>
      <c r="E2794" s="288">
        <v>4.84</v>
      </c>
      <c r="F2794" s="292">
        <v>55.47</v>
      </c>
      <c r="G2794" s="293"/>
    </row>
    <row r="2795" s="283" customFormat="1" customHeight="1" spans="1:7">
      <c r="A2795" s="288">
        <v>2791</v>
      </c>
      <c r="B2795" s="13" t="s">
        <v>15839</v>
      </c>
      <c r="C2795" s="12" t="s">
        <v>15837</v>
      </c>
      <c r="D2795" s="66">
        <v>60.99</v>
      </c>
      <c r="E2795" s="288">
        <v>4.84</v>
      </c>
      <c r="F2795" s="292">
        <v>295.19</v>
      </c>
      <c r="G2795" s="293"/>
    </row>
    <row r="2796" s="283" customFormat="1" customHeight="1" spans="1:7">
      <c r="A2796" s="288">
        <v>2792</v>
      </c>
      <c r="B2796" s="13" t="s">
        <v>3659</v>
      </c>
      <c r="C2796" s="12" t="s">
        <v>15837</v>
      </c>
      <c r="D2796" s="66">
        <v>17.27</v>
      </c>
      <c r="E2796" s="288">
        <v>4.84</v>
      </c>
      <c r="F2796" s="292">
        <v>83.59</v>
      </c>
      <c r="G2796" s="293"/>
    </row>
    <row r="2797" s="283" customFormat="1" customHeight="1" spans="1:7">
      <c r="A2797" s="288">
        <v>2793</v>
      </c>
      <c r="B2797" s="13" t="s">
        <v>15840</v>
      </c>
      <c r="C2797" s="12" t="s">
        <v>15837</v>
      </c>
      <c r="D2797" s="66">
        <v>38.39</v>
      </c>
      <c r="E2797" s="288">
        <v>4.84</v>
      </c>
      <c r="F2797" s="292">
        <v>185.81</v>
      </c>
      <c r="G2797" s="293"/>
    </row>
    <row r="2798" s="283" customFormat="1" customHeight="1" spans="1:7">
      <c r="A2798" s="288">
        <v>2794</v>
      </c>
      <c r="B2798" s="13" t="s">
        <v>3964</v>
      </c>
      <c r="C2798" s="12" t="s">
        <v>15837</v>
      </c>
      <c r="D2798" s="66">
        <v>64.16</v>
      </c>
      <c r="E2798" s="288">
        <v>4.84</v>
      </c>
      <c r="F2798" s="292">
        <v>310.53</v>
      </c>
      <c r="G2798" s="293"/>
    </row>
    <row r="2799" s="283" customFormat="1" customHeight="1" spans="1:7">
      <c r="A2799" s="288">
        <v>2795</v>
      </c>
      <c r="B2799" s="13" t="s">
        <v>14358</v>
      </c>
      <c r="C2799" s="12" t="s">
        <v>15837</v>
      </c>
      <c r="D2799" s="66">
        <v>49.32</v>
      </c>
      <c r="E2799" s="288">
        <v>4.84</v>
      </c>
      <c r="F2799" s="292">
        <v>238.71</v>
      </c>
      <c r="G2799" s="293"/>
    </row>
    <row r="2800" s="283" customFormat="1" customHeight="1" spans="1:7">
      <c r="A2800" s="288">
        <v>2796</v>
      </c>
      <c r="B2800" s="13" t="s">
        <v>7463</v>
      </c>
      <c r="C2800" s="12" t="s">
        <v>15837</v>
      </c>
      <c r="D2800" s="12">
        <v>43.42</v>
      </c>
      <c r="E2800" s="288">
        <v>4.84</v>
      </c>
      <c r="F2800" s="292">
        <v>210.15</v>
      </c>
      <c r="G2800" s="293"/>
    </row>
    <row r="2801" s="283" customFormat="1" customHeight="1" spans="1:7">
      <c r="A2801" s="288">
        <v>2797</v>
      </c>
      <c r="B2801" s="13" t="s">
        <v>15841</v>
      </c>
      <c r="C2801" s="12" t="s">
        <v>15837</v>
      </c>
      <c r="D2801" s="12">
        <v>15.7</v>
      </c>
      <c r="E2801" s="288">
        <v>4.84</v>
      </c>
      <c r="F2801" s="292">
        <v>75.99</v>
      </c>
      <c r="G2801" s="293"/>
    </row>
    <row r="2802" s="283" customFormat="1" customHeight="1" spans="1:7">
      <c r="A2802" s="288">
        <v>2798</v>
      </c>
      <c r="B2802" s="13" t="s">
        <v>15842</v>
      </c>
      <c r="C2802" s="12" t="s">
        <v>15837</v>
      </c>
      <c r="D2802" s="12">
        <v>20.01</v>
      </c>
      <c r="E2802" s="288">
        <v>4.84</v>
      </c>
      <c r="F2802" s="292">
        <v>96.85</v>
      </c>
      <c r="G2802" s="293"/>
    </row>
    <row r="2803" s="283" customFormat="1" customHeight="1" spans="1:7">
      <c r="A2803" s="288">
        <v>2799</v>
      </c>
      <c r="B2803" s="13" t="s">
        <v>15839</v>
      </c>
      <c r="C2803" s="12" t="s">
        <v>15837</v>
      </c>
      <c r="D2803" s="12">
        <v>30.58</v>
      </c>
      <c r="E2803" s="288">
        <v>4.84</v>
      </c>
      <c r="F2803" s="292">
        <v>148.01</v>
      </c>
      <c r="G2803" s="293"/>
    </row>
    <row r="2804" s="283" customFormat="1" customHeight="1" spans="1:7">
      <c r="A2804" s="288">
        <v>2800</v>
      </c>
      <c r="B2804" s="13" t="s">
        <v>15843</v>
      </c>
      <c r="C2804" s="12" t="s">
        <v>15837</v>
      </c>
      <c r="D2804" s="12">
        <v>57.63</v>
      </c>
      <c r="E2804" s="288">
        <v>4.84</v>
      </c>
      <c r="F2804" s="292">
        <v>278.93</v>
      </c>
      <c r="G2804" s="293"/>
    </row>
    <row r="2805" s="283" customFormat="1" customHeight="1" spans="1:7">
      <c r="A2805" s="288">
        <v>2801</v>
      </c>
      <c r="B2805" s="13" t="s">
        <v>6268</v>
      </c>
      <c r="C2805" s="12" t="s">
        <v>15837</v>
      </c>
      <c r="D2805" s="66">
        <v>19.54</v>
      </c>
      <c r="E2805" s="288">
        <v>4.84</v>
      </c>
      <c r="F2805" s="292">
        <v>94.57</v>
      </c>
      <c r="G2805" s="293"/>
    </row>
    <row r="2806" s="283" customFormat="1" customHeight="1" spans="1:7">
      <c r="A2806" s="288">
        <v>2802</v>
      </c>
      <c r="B2806" s="13" t="s">
        <v>15844</v>
      </c>
      <c r="C2806" s="12" t="s">
        <v>15837</v>
      </c>
      <c r="D2806" s="66">
        <v>3.21</v>
      </c>
      <c r="E2806" s="288">
        <v>4.84</v>
      </c>
      <c r="F2806" s="292">
        <v>15.54</v>
      </c>
      <c r="G2806" s="293"/>
    </row>
    <row r="2807" s="283" customFormat="1" customHeight="1" spans="1:7">
      <c r="A2807" s="288">
        <v>2803</v>
      </c>
      <c r="B2807" s="13" t="s">
        <v>13932</v>
      </c>
      <c r="C2807" s="12" t="s">
        <v>15837</v>
      </c>
      <c r="D2807" s="12">
        <v>24.08</v>
      </c>
      <c r="E2807" s="288">
        <v>4.84</v>
      </c>
      <c r="F2807" s="292">
        <v>116.55</v>
      </c>
      <c r="G2807" s="293"/>
    </row>
    <row r="2808" s="283" customFormat="1" customHeight="1" spans="1:7">
      <c r="A2808" s="288">
        <v>2804</v>
      </c>
      <c r="B2808" s="13" t="s">
        <v>9379</v>
      </c>
      <c r="C2808" s="12" t="s">
        <v>15837</v>
      </c>
      <c r="D2808" s="66">
        <v>16.58</v>
      </c>
      <c r="E2808" s="288">
        <v>4.84</v>
      </c>
      <c r="F2808" s="292">
        <v>80.25</v>
      </c>
      <c r="G2808" s="293"/>
    </row>
    <row r="2809" s="283" customFormat="1" customHeight="1" spans="1:7">
      <c r="A2809" s="288">
        <v>2805</v>
      </c>
      <c r="B2809" s="13" t="s">
        <v>14401</v>
      </c>
      <c r="C2809" s="12" t="s">
        <v>15837</v>
      </c>
      <c r="D2809" s="66">
        <v>62.7</v>
      </c>
      <c r="E2809" s="288">
        <v>4.84</v>
      </c>
      <c r="F2809" s="292">
        <v>303.47</v>
      </c>
      <c r="G2809" s="293"/>
    </row>
    <row r="2810" s="283" customFormat="1" customHeight="1" spans="1:7">
      <c r="A2810" s="288">
        <v>2806</v>
      </c>
      <c r="B2810" s="13" t="s">
        <v>13740</v>
      </c>
      <c r="C2810" s="12" t="s">
        <v>15837</v>
      </c>
      <c r="D2810" s="66">
        <v>57.95</v>
      </c>
      <c r="E2810" s="288">
        <v>4.84</v>
      </c>
      <c r="F2810" s="292">
        <v>280.48</v>
      </c>
      <c r="G2810" s="293"/>
    </row>
    <row r="2811" s="283" customFormat="1" customHeight="1" spans="1:7">
      <c r="A2811" s="288">
        <v>2807</v>
      </c>
      <c r="B2811" s="13" t="s">
        <v>5329</v>
      </c>
      <c r="C2811" s="12" t="s">
        <v>15837</v>
      </c>
      <c r="D2811" s="348">
        <v>69.46</v>
      </c>
      <c r="E2811" s="288">
        <v>4.84</v>
      </c>
      <c r="F2811" s="292">
        <v>336.19</v>
      </c>
      <c r="G2811" s="293"/>
    </row>
    <row r="2812" s="283" customFormat="1" customHeight="1" spans="1:7">
      <c r="A2812" s="288">
        <v>2808</v>
      </c>
      <c r="B2812" s="13" t="s">
        <v>3423</v>
      </c>
      <c r="C2812" s="12" t="s">
        <v>15837</v>
      </c>
      <c r="D2812" s="12">
        <v>36.19</v>
      </c>
      <c r="E2812" s="288">
        <v>4.84</v>
      </c>
      <c r="F2812" s="292">
        <v>175.16</v>
      </c>
      <c r="G2812" s="293"/>
    </row>
    <row r="2813" s="283" customFormat="1" customHeight="1" spans="1:7">
      <c r="A2813" s="288">
        <v>2809</v>
      </c>
      <c r="B2813" s="13" t="s">
        <v>15845</v>
      </c>
      <c r="C2813" s="12" t="s">
        <v>15837</v>
      </c>
      <c r="D2813" s="12">
        <v>11.2</v>
      </c>
      <c r="E2813" s="288">
        <v>4.84</v>
      </c>
      <c r="F2813" s="292">
        <v>54.21</v>
      </c>
      <c r="G2813" s="293"/>
    </row>
    <row r="2814" s="283" customFormat="1" customHeight="1" spans="1:7">
      <c r="A2814" s="288">
        <v>2810</v>
      </c>
      <c r="B2814" s="13" t="s">
        <v>15846</v>
      </c>
      <c r="C2814" s="12" t="s">
        <v>15837</v>
      </c>
      <c r="D2814" s="12">
        <v>127.75</v>
      </c>
      <c r="E2814" s="288">
        <v>4.84</v>
      </c>
      <c r="F2814" s="292">
        <v>618.31</v>
      </c>
      <c r="G2814" s="293"/>
    </row>
    <row r="2815" s="283" customFormat="1" customHeight="1" spans="1:7">
      <c r="A2815" s="288">
        <v>2811</v>
      </c>
      <c r="B2815" s="13" t="s">
        <v>15847</v>
      </c>
      <c r="C2815" s="12" t="s">
        <v>15837</v>
      </c>
      <c r="D2815" s="12">
        <v>98.13</v>
      </c>
      <c r="E2815" s="288">
        <v>4.84</v>
      </c>
      <c r="F2815" s="292">
        <v>474.95</v>
      </c>
      <c r="G2815" s="293"/>
    </row>
    <row r="2816" s="283" customFormat="1" customHeight="1" spans="1:7">
      <c r="A2816" s="288">
        <v>2812</v>
      </c>
      <c r="B2816" s="13" t="s">
        <v>15050</v>
      </c>
      <c r="C2816" s="12" t="s">
        <v>15837</v>
      </c>
      <c r="D2816" s="12">
        <v>22.46</v>
      </c>
      <c r="E2816" s="288">
        <v>4.84</v>
      </c>
      <c r="F2816" s="292">
        <v>108.71</v>
      </c>
      <c r="G2816" s="293"/>
    </row>
    <row r="2817" s="283" customFormat="1" customHeight="1" spans="1:7">
      <c r="A2817" s="288">
        <v>2813</v>
      </c>
      <c r="B2817" s="13" t="s">
        <v>6988</v>
      </c>
      <c r="C2817" s="12" t="s">
        <v>15837</v>
      </c>
      <c r="D2817" s="66">
        <v>14.58</v>
      </c>
      <c r="E2817" s="288">
        <v>4.84</v>
      </c>
      <c r="F2817" s="292">
        <v>70.57</v>
      </c>
      <c r="G2817" s="293"/>
    </row>
    <row r="2818" s="283" customFormat="1" customHeight="1" spans="1:7">
      <c r="A2818" s="288">
        <v>2814</v>
      </c>
      <c r="B2818" s="13" t="s">
        <v>14740</v>
      </c>
      <c r="C2818" s="12" t="s">
        <v>15837</v>
      </c>
      <c r="D2818" s="66">
        <v>19.28</v>
      </c>
      <c r="E2818" s="288">
        <v>4.84</v>
      </c>
      <c r="F2818" s="292">
        <v>93.32</v>
      </c>
      <c r="G2818" s="293"/>
    </row>
    <row r="2819" s="283" customFormat="1" customHeight="1" spans="1:7">
      <c r="A2819" s="288">
        <v>2815</v>
      </c>
      <c r="B2819" s="13" t="s">
        <v>15848</v>
      </c>
      <c r="C2819" s="12" t="s">
        <v>15837</v>
      </c>
      <c r="D2819" s="66">
        <v>6.77</v>
      </c>
      <c r="E2819" s="288">
        <v>4.84</v>
      </c>
      <c r="F2819" s="292">
        <v>32.77</v>
      </c>
      <c r="G2819" s="293"/>
    </row>
    <row r="2820" s="283" customFormat="1" customHeight="1" spans="1:7">
      <c r="A2820" s="288">
        <v>2816</v>
      </c>
      <c r="B2820" s="13" t="s">
        <v>15849</v>
      </c>
      <c r="C2820" s="12" t="s">
        <v>15837</v>
      </c>
      <c r="D2820" s="66">
        <v>25.54</v>
      </c>
      <c r="E2820" s="288">
        <v>4.84</v>
      </c>
      <c r="F2820" s="292">
        <v>123.61</v>
      </c>
      <c r="G2820" s="293"/>
    </row>
    <row r="2821" s="283" customFormat="1" customHeight="1" spans="1:7">
      <c r="A2821" s="288">
        <v>2817</v>
      </c>
      <c r="B2821" s="13" t="s">
        <v>15850</v>
      </c>
      <c r="C2821" s="12" t="s">
        <v>15837</v>
      </c>
      <c r="D2821" s="66">
        <v>56.9</v>
      </c>
      <c r="E2821" s="288">
        <v>4.84</v>
      </c>
      <c r="F2821" s="292">
        <v>275.4</v>
      </c>
      <c r="G2821" s="293"/>
    </row>
    <row r="2822" s="283" customFormat="1" customHeight="1" spans="1:7">
      <c r="A2822" s="288">
        <v>2818</v>
      </c>
      <c r="B2822" s="13" t="s">
        <v>3863</v>
      </c>
      <c r="C2822" s="12" t="s">
        <v>15837</v>
      </c>
      <c r="D2822" s="12">
        <v>30.64</v>
      </c>
      <c r="E2822" s="288">
        <v>4.84</v>
      </c>
      <c r="F2822" s="292">
        <v>148.3</v>
      </c>
      <c r="G2822" s="293"/>
    </row>
    <row r="2823" s="283" customFormat="1" customHeight="1" spans="1:7">
      <c r="A2823" s="288">
        <v>2819</v>
      </c>
      <c r="B2823" s="13" t="s">
        <v>15851</v>
      </c>
      <c r="C2823" s="12" t="s">
        <v>15837</v>
      </c>
      <c r="D2823" s="66">
        <v>27.33</v>
      </c>
      <c r="E2823" s="288">
        <v>4.84</v>
      </c>
      <c r="F2823" s="292">
        <v>132.28</v>
      </c>
      <c r="G2823" s="293"/>
    </row>
    <row r="2824" s="283" customFormat="1" customHeight="1" spans="1:7">
      <c r="A2824" s="288">
        <v>2820</v>
      </c>
      <c r="B2824" s="13" t="s">
        <v>15852</v>
      </c>
      <c r="C2824" s="12" t="s">
        <v>15837</v>
      </c>
      <c r="D2824" s="66">
        <v>36.87</v>
      </c>
      <c r="E2824" s="288">
        <v>4.84</v>
      </c>
      <c r="F2824" s="292">
        <v>178.45</v>
      </c>
      <c r="G2824" s="293"/>
    </row>
    <row r="2825" s="283" customFormat="1" customHeight="1" spans="1:7">
      <c r="A2825" s="288">
        <v>2821</v>
      </c>
      <c r="B2825" s="13" t="s">
        <v>2256</v>
      </c>
      <c r="C2825" s="12" t="s">
        <v>15837</v>
      </c>
      <c r="D2825" s="66">
        <v>10.59</v>
      </c>
      <c r="E2825" s="288">
        <v>4.84</v>
      </c>
      <c r="F2825" s="292">
        <v>51.26</v>
      </c>
      <c r="G2825" s="293"/>
    </row>
    <row r="2826" s="283" customFormat="1" customHeight="1" spans="1:7">
      <c r="A2826" s="288">
        <v>2822</v>
      </c>
      <c r="B2826" s="13" t="s">
        <v>4920</v>
      </c>
      <c r="C2826" s="12" t="s">
        <v>15837</v>
      </c>
      <c r="D2826" s="12">
        <v>34.67</v>
      </c>
      <c r="E2826" s="288">
        <v>4.84</v>
      </c>
      <c r="F2826" s="292">
        <v>167.8</v>
      </c>
      <c r="G2826" s="293"/>
    </row>
    <row r="2827" s="283" customFormat="1" customHeight="1" spans="1:7">
      <c r="A2827" s="288">
        <v>2823</v>
      </c>
      <c r="B2827" s="13" t="s">
        <v>15853</v>
      </c>
      <c r="C2827" s="12" t="s">
        <v>15837</v>
      </c>
      <c r="D2827" s="12">
        <v>47.16</v>
      </c>
      <c r="E2827" s="288">
        <v>4.84</v>
      </c>
      <c r="F2827" s="292">
        <v>228.25</v>
      </c>
      <c r="G2827" s="293"/>
    </row>
    <row r="2828" s="283" customFormat="1" customHeight="1" spans="1:7">
      <c r="A2828" s="288">
        <v>2824</v>
      </c>
      <c r="B2828" s="13" t="s">
        <v>3185</v>
      </c>
      <c r="C2828" s="12" t="s">
        <v>15837</v>
      </c>
      <c r="D2828" s="12">
        <v>25.54</v>
      </c>
      <c r="E2828" s="288">
        <v>4.84</v>
      </c>
      <c r="F2828" s="292">
        <v>123.61</v>
      </c>
      <c r="G2828" s="293"/>
    </row>
    <row r="2829" s="283" customFormat="1" customHeight="1" spans="1:7">
      <c r="A2829" s="288">
        <v>2825</v>
      </c>
      <c r="B2829" s="13" t="s">
        <v>6550</v>
      </c>
      <c r="C2829" s="12" t="s">
        <v>15837</v>
      </c>
      <c r="D2829" s="66">
        <v>5.18</v>
      </c>
      <c r="E2829" s="288">
        <v>4.84</v>
      </c>
      <c r="F2829" s="292">
        <v>25.07</v>
      </c>
      <c r="G2829" s="293"/>
    </row>
    <row r="2830" s="283" customFormat="1" customHeight="1" spans="1:7">
      <c r="A2830" s="288">
        <v>2826</v>
      </c>
      <c r="B2830" s="13" t="s">
        <v>4795</v>
      </c>
      <c r="C2830" s="12" t="s">
        <v>15837</v>
      </c>
      <c r="D2830" s="66">
        <v>14.72</v>
      </c>
      <c r="E2830" s="288">
        <v>4.84</v>
      </c>
      <c r="F2830" s="292">
        <v>71.24</v>
      </c>
      <c r="G2830" s="293"/>
    </row>
    <row r="2831" s="283" customFormat="1" customHeight="1" spans="1:7">
      <c r="A2831" s="288">
        <v>2827</v>
      </c>
      <c r="B2831" s="13" t="s">
        <v>15854</v>
      </c>
      <c r="C2831" s="12" t="s">
        <v>15837</v>
      </c>
      <c r="D2831" s="66">
        <v>23.24</v>
      </c>
      <c r="E2831" s="288">
        <v>4.84</v>
      </c>
      <c r="F2831" s="292">
        <v>112.48</v>
      </c>
      <c r="G2831" s="293"/>
    </row>
    <row r="2832" s="283" customFormat="1" customHeight="1" spans="1:7">
      <c r="A2832" s="288">
        <v>2828</v>
      </c>
      <c r="B2832" s="13" t="s">
        <v>7314</v>
      </c>
      <c r="C2832" s="12" t="s">
        <v>15837</v>
      </c>
      <c r="D2832" s="12">
        <v>74.19</v>
      </c>
      <c r="E2832" s="288">
        <v>4.84</v>
      </c>
      <c r="F2832" s="292">
        <v>359.08</v>
      </c>
      <c r="G2832" s="293"/>
    </row>
    <row r="2833" s="283" customFormat="1" customHeight="1" spans="1:7">
      <c r="A2833" s="288">
        <v>2829</v>
      </c>
      <c r="B2833" s="13" t="s">
        <v>6794</v>
      </c>
      <c r="C2833" s="12" t="s">
        <v>15837</v>
      </c>
      <c r="D2833" s="12">
        <v>5.64</v>
      </c>
      <c r="E2833" s="288">
        <v>4.84</v>
      </c>
      <c r="F2833" s="292">
        <v>27.3</v>
      </c>
      <c r="G2833" s="293"/>
    </row>
    <row r="2834" s="283" customFormat="1" customHeight="1" spans="1:7">
      <c r="A2834" s="288">
        <v>2830</v>
      </c>
      <c r="B2834" s="13" t="s">
        <v>15855</v>
      </c>
      <c r="C2834" s="12" t="s">
        <v>15837</v>
      </c>
      <c r="D2834" s="66">
        <v>1.65</v>
      </c>
      <c r="E2834" s="288">
        <v>4.84</v>
      </c>
      <c r="F2834" s="292">
        <v>7.99</v>
      </c>
      <c r="G2834" s="293"/>
    </row>
    <row r="2835" s="283" customFormat="1" customHeight="1" spans="1:7">
      <c r="A2835" s="288">
        <v>2831</v>
      </c>
      <c r="B2835" s="13" t="s">
        <v>15856</v>
      </c>
      <c r="C2835" s="12" t="s">
        <v>15837</v>
      </c>
      <c r="D2835" s="66">
        <v>18.92</v>
      </c>
      <c r="E2835" s="288">
        <v>4.84</v>
      </c>
      <c r="F2835" s="292">
        <v>91.57</v>
      </c>
      <c r="G2835" s="293"/>
    </row>
    <row r="2836" s="283" customFormat="1" customHeight="1" spans="1:7">
      <c r="A2836" s="288">
        <v>2832</v>
      </c>
      <c r="B2836" s="13" t="s">
        <v>2442</v>
      </c>
      <c r="C2836" s="12" t="s">
        <v>15837</v>
      </c>
      <c r="D2836" s="66">
        <v>11.26</v>
      </c>
      <c r="E2836" s="288">
        <v>4.84</v>
      </c>
      <c r="F2836" s="292">
        <v>54.5</v>
      </c>
      <c r="G2836" s="293"/>
    </row>
    <row r="2837" s="283" customFormat="1" customHeight="1" spans="1:7">
      <c r="A2837" s="288">
        <v>2833</v>
      </c>
      <c r="B2837" s="13" t="s">
        <v>15857</v>
      </c>
      <c r="C2837" s="12" t="s">
        <v>15837</v>
      </c>
      <c r="D2837" s="12">
        <v>42.45</v>
      </c>
      <c r="E2837" s="288">
        <v>4.84</v>
      </c>
      <c r="F2837" s="292">
        <v>205.46</v>
      </c>
      <c r="G2837" s="293"/>
    </row>
    <row r="2838" s="283" customFormat="1" customHeight="1" spans="1:7">
      <c r="A2838" s="288">
        <v>2834</v>
      </c>
      <c r="B2838" s="13" t="s">
        <v>15858</v>
      </c>
      <c r="C2838" s="12" t="s">
        <v>15837</v>
      </c>
      <c r="D2838" s="66">
        <v>25.04</v>
      </c>
      <c r="E2838" s="288">
        <v>4.84</v>
      </c>
      <c r="F2838" s="292">
        <v>121.19</v>
      </c>
      <c r="G2838" s="293"/>
    </row>
    <row r="2839" s="283" customFormat="1" customHeight="1" spans="1:7">
      <c r="A2839" s="288">
        <v>2835</v>
      </c>
      <c r="B2839" s="13" t="s">
        <v>4250</v>
      </c>
      <c r="C2839" s="12" t="s">
        <v>15837</v>
      </c>
      <c r="D2839" s="66">
        <v>87.88</v>
      </c>
      <c r="E2839" s="288">
        <v>4.84</v>
      </c>
      <c r="F2839" s="292">
        <v>425.34</v>
      </c>
      <c r="G2839" s="293"/>
    </row>
    <row r="2840" s="283" customFormat="1" customHeight="1" spans="1:7">
      <c r="A2840" s="288">
        <v>2836</v>
      </c>
      <c r="B2840" s="13" t="s">
        <v>15859</v>
      </c>
      <c r="C2840" s="12" t="s">
        <v>15837</v>
      </c>
      <c r="D2840" s="66">
        <v>80.41</v>
      </c>
      <c r="E2840" s="288">
        <v>4.84</v>
      </c>
      <c r="F2840" s="292">
        <v>389.18</v>
      </c>
      <c r="G2840" s="293"/>
    </row>
    <row r="2841" s="283" customFormat="1" customHeight="1" spans="1:7">
      <c r="A2841" s="288">
        <v>2837</v>
      </c>
      <c r="B2841" s="13" t="s">
        <v>15860</v>
      </c>
      <c r="C2841" s="12" t="s">
        <v>15837</v>
      </c>
      <c r="D2841" s="66">
        <v>124.67</v>
      </c>
      <c r="E2841" s="288">
        <v>4.84</v>
      </c>
      <c r="F2841" s="292">
        <v>603.4</v>
      </c>
      <c r="G2841" s="293"/>
    </row>
    <row r="2842" s="283" customFormat="1" customHeight="1" spans="1:7">
      <c r="A2842" s="288">
        <v>2838</v>
      </c>
      <c r="B2842" s="13" t="s">
        <v>2110</v>
      </c>
      <c r="C2842" s="12" t="s">
        <v>15837</v>
      </c>
      <c r="D2842" s="66">
        <v>66.34</v>
      </c>
      <c r="E2842" s="288">
        <v>4.84</v>
      </c>
      <c r="F2842" s="292">
        <v>321.09</v>
      </c>
      <c r="G2842" s="293"/>
    </row>
    <row r="2843" s="283" customFormat="1" customHeight="1" spans="1:7">
      <c r="A2843" s="288">
        <v>2839</v>
      </c>
      <c r="B2843" s="13" t="s">
        <v>15861</v>
      </c>
      <c r="C2843" s="12" t="s">
        <v>15837</v>
      </c>
      <c r="D2843" s="66">
        <v>32.45</v>
      </c>
      <c r="E2843" s="288">
        <v>4.84</v>
      </c>
      <c r="F2843" s="292">
        <v>157.06</v>
      </c>
      <c r="G2843" s="293"/>
    </row>
    <row r="2844" s="283" customFormat="1" customHeight="1" spans="1:7">
      <c r="A2844" s="288">
        <v>2840</v>
      </c>
      <c r="B2844" s="13" t="s">
        <v>2500</v>
      </c>
      <c r="C2844" s="12" t="s">
        <v>15837</v>
      </c>
      <c r="D2844" s="66">
        <v>25.51</v>
      </c>
      <c r="E2844" s="288">
        <v>4.84</v>
      </c>
      <c r="F2844" s="292">
        <v>123.47</v>
      </c>
      <c r="G2844" s="293"/>
    </row>
    <row r="2845" s="283" customFormat="1" customHeight="1" spans="1:7">
      <c r="A2845" s="288">
        <v>2841</v>
      </c>
      <c r="B2845" s="13" t="s">
        <v>15862</v>
      </c>
      <c r="C2845" s="12" t="s">
        <v>15837</v>
      </c>
      <c r="D2845" s="66">
        <v>29.96</v>
      </c>
      <c r="E2845" s="288">
        <v>4.84</v>
      </c>
      <c r="F2845" s="292">
        <v>145.01</v>
      </c>
      <c r="G2845" s="293"/>
    </row>
    <row r="2846" s="283" customFormat="1" customHeight="1" spans="1:7">
      <c r="A2846" s="288">
        <v>2842</v>
      </c>
      <c r="B2846" s="13" t="s">
        <v>1905</v>
      </c>
      <c r="C2846" s="12" t="s">
        <v>15837</v>
      </c>
      <c r="D2846" s="12">
        <v>56.98</v>
      </c>
      <c r="E2846" s="288">
        <v>4.84</v>
      </c>
      <c r="F2846" s="292">
        <v>275.78</v>
      </c>
      <c r="G2846" s="293"/>
    </row>
    <row r="2847" s="283" customFormat="1" customHeight="1" spans="1:7">
      <c r="A2847" s="288">
        <v>2843</v>
      </c>
      <c r="B2847" s="13" t="s">
        <v>12507</v>
      </c>
      <c r="C2847" s="12" t="s">
        <v>15837</v>
      </c>
      <c r="D2847" s="66">
        <v>8.83</v>
      </c>
      <c r="E2847" s="288">
        <v>4.84</v>
      </c>
      <c r="F2847" s="292">
        <v>42.74</v>
      </c>
      <c r="G2847" s="293"/>
    </row>
    <row r="2848" s="283" customFormat="1" customHeight="1" spans="1:7">
      <c r="A2848" s="288">
        <v>2844</v>
      </c>
      <c r="B2848" s="13" t="s">
        <v>14399</v>
      </c>
      <c r="C2848" s="12" t="s">
        <v>15837</v>
      </c>
      <c r="D2848" s="66">
        <v>6.9</v>
      </c>
      <c r="E2848" s="288">
        <v>4.84</v>
      </c>
      <c r="F2848" s="292">
        <v>33.4</v>
      </c>
      <c r="G2848" s="293"/>
    </row>
    <row r="2849" s="283" customFormat="1" customHeight="1" spans="1:7">
      <c r="A2849" s="288">
        <v>2845</v>
      </c>
      <c r="B2849" s="13" t="s">
        <v>5660</v>
      </c>
      <c r="C2849" s="12" t="s">
        <v>15837</v>
      </c>
      <c r="D2849" s="66">
        <v>32.8</v>
      </c>
      <c r="E2849" s="288">
        <v>4.84</v>
      </c>
      <c r="F2849" s="292">
        <v>158.75</v>
      </c>
      <c r="G2849" s="293"/>
    </row>
    <row r="2850" s="283" customFormat="1" customHeight="1" spans="1:7">
      <c r="A2850" s="288">
        <v>2846</v>
      </c>
      <c r="B2850" s="13" t="s">
        <v>15863</v>
      </c>
      <c r="C2850" s="12" t="s">
        <v>15837</v>
      </c>
      <c r="D2850" s="66">
        <v>17.55</v>
      </c>
      <c r="E2850" s="288">
        <v>4.84</v>
      </c>
      <c r="F2850" s="292">
        <v>84.94</v>
      </c>
      <c r="G2850" s="293"/>
    </row>
    <row r="2851" s="283" customFormat="1" customHeight="1" spans="1:7">
      <c r="A2851" s="288">
        <v>2847</v>
      </c>
      <c r="B2851" s="13" t="s">
        <v>7278</v>
      </c>
      <c r="C2851" s="12" t="s">
        <v>15837</v>
      </c>
      <c r="D2851" s="66">
        <v>10.98</v>
      </c>
      <c r="E2851" s="288">
        <v>4.84</v>
      </c>
      <c r="F2851" s="292">
        <v>53.14</v>
      </c>
      <c r="G2851" s="293"/>
    </row>
    <row r="2852" s="283" customFormat="1" customHeight="1" spans="1:7">
      <c r="A2852" s="288">
        <v>2848</v>
      </c>
      <c r="B2852" s="13" t="s">
        <v>14142</v>
      </c>
      <c r="C2852" s="12" t="s">
        <v>15837</v>
      </c>
      <c r="D2852" s="66">
        <v>51.3</v>
      </c>
      <c r="E2852" s="288">
        <v>4.84</v>
      </c>
      <c r="F2852" s="292">
        <v>248.29</v>
      </c>
      <c r="G2852" s="293"/>
    </row>
    <row r="2853" s="283" customFormat="1" customHeight="1" spans="1:7">
      <c r="A2853" s="288">
        <v>2849</v>
      </c>
      <c r="B2853" s="13" t="s">
        <v>2176</v>
      </c>
      <c r="C2853" s="12" t="s">
        <v>15837</v>
      </c>
      <c r="D2853" s="66">
        <v>52.75</v>
      </c>
      <c r="E2853" s="288">
        <v>4.84</v>
      </c>
      <c r="F2853" s="292">
        <v>255.31</v>
      </c>
      <c r="G2853" s="293"/>
    </row>
    <row r="2854" s="283" customFormat="1" customHeight="1" spans="1:7">
      <c r="A2854" s="288">
        <v>2850</v>
      </c>
      <c r="B2854" s="13" t="s">
        <v>15864</v>
      </c>
      <c r="C2854" s="12" t="s">
        <v>15837</v>
      </c>
      <c r="D2854" s="66">
        <v>4.36</v>
      </c>
      <c r="E2854" s="288">
        <v>4.84</v>
      </c>
      <c r="F2854" s="292">
        <v>21.1</v>
      </c>
      <c r="G2854" s="293"/>
    </row>
    <row r="2855" s="283" customFormat="1" customHeight="1" spans="1:7">
      <c r="A2855" s="288">
        <v>2851</v>
      </c>
      <c r="B2855" s="13" t="s">
        <v>4948</v>
      </c>
      <c r="C2855" s="12" t="s">
        <v>15837</v>
      </c>
      <c r="D2855" s="66">
        <v>15.53</v>
      </c>
      <c r="E2855" s="288">
        <v>4.84</v>
      </c>
      <c r="F2855" s="292">
        <v>75.17</v>
      </c>
      <c r="G2855" s="293"/>
    </row>
    <row r="2856" s="283" customFormat="1" customHeight="1" spans="1:7">
      <c r="A2856" s="288">
        <v>2852</v>
      </c>
      <c r="B2856" s="13" t="s">
        <v>15865</v>
      </c>
      <c r="C2856" s="12" t="s">
        <v>15837</v>
      </c>
      <c r="D2856" s="66">
        <v>19.92</v>
      </c>
      <c r="E2856" s="288">
        <v>4.84</v>
      </c>
      <c r="F2856" s="292">
        <v>96.41</v>
      </c>
      <c r="G2856" s="293"/>
    </row>
    <row r="2857" s="283" customFormat="1" customHeight="1" spans="1:7">
      <c r="A2857" s="288">
        <v>2853</v>
      </c>
      <c r="B2857" s="13" t="s">
        <v>3179</v>
      </c>
      <c r="C2857" s="12" t="s">
        <v>15837</v>
      </c>
      <c r="D2857" s="12">
        <v>10.61</v>
      </c>
      <c r="E2857" s="288">
        <v>4.84</v>
      </c>
      <c r="F2857" s="292">
        <v>51.35</v>
      </c>
      <c r="G2857" s="293"/>
    </row>
    <row r="2858" s="283" customFormat="1" customHeight="1" spans="1:7">
      <c r="A2858" s="288">
        <v>2854</v>
      </c>
      <c r="B2858" s="13" t="s">
        <v>15866</v>
      </c>
      <c r="C2858" s="12" t="s">
        <v>15837</v>
      </c>
      <c r="D2858" s="12">
        <v>35.12</v>
      </c>
      <c r="E2858" s="288">
        <v>4.84</v>
      </c>
      <c r="F2858" s="292">
        <v>169.98</v>
      </c>
      <c r="G2858" s="293"/>
    </row>
    <row r="2859" s="283" customFormat="1" customHeight="1" spans="1:7">
      <c r="A2859" s="288">
        <v>2855</v>
      </c>
      <c r="B2859" s="13" t="s">
        <v>15253</v>
      </c>
      <c r="C2859" s="12" t="s">
        <v>15837</v>
      </c>
      <c r="D2859" s="12">
        <v>23.01</v>
      </c>
      <c r="E2859" s="288">
        <v>4.84</v>
      </c>
      <c r="F2859" s="292">
        <v>111.37</v>
      </c>
      <c r="G2859" s="293"/>
    </row>
    <row r="2860" s="283" customFormat="1" customHeight="1" spans="1:7">
      <c r="A2860" s="288">
        <v>2856</v>
      </c>
      <c r="B2860" s="13" t="s">
        <v>15867</v>
      </c>
      <c r="C2860" s="12" t="s">
        <v>15837</v>
      </c>
      <c r="D2860" s="66">
        <v>53.37</v>
      </c>
      <c r="E2860" s="288">
        <v>4.84</v>
      </c>
      <c r="F2860" s="292">
        <v>258.31</v>
      </c>
      <c r="G2860" s="293"/>
    </row>
    <row r="2861" s="283" customFormat="1" customHeight="1" spans="1:7">
      <c r="A2861" s="288">
        <v>2857</v>
      </c>
      <c r="B2861" s="13" t="s">
        <v>15868</v>
      </c>
      <c r="C2861" s="12" t="s">
        <v>15837</v>
      </c>
      <c r="D2861" s="66">
        <v>27.82</v>
      </c>
      <c r="E2861" s="288">
        <v>4.84</v>
      </c>
      <c r="F2861" s="292">
        <v>134.65</v>
      </c>
      <c r="G2861" s="293"/>
    </row>
    <row r="2862" s="283" customFormat="1" customHeight="1" spans="1:7">
      <c r="A2862" s="288">
        <v>2858</v>
      </c>
      <c r="B2862" s="13" t="s">
        <v>15869</v>
      </c>
      <c r="C2862" s="12" t="s">
        <v>15837</v>
      </c>
      <c r="D2862" s="66">
        <v>49.47</v>
      </c>
      <c r="E2862" s="288">
        <v>4.84</v>
      </c>
      <c r="F2862" s="292">
        <v>239.43</v>
      </c>
      <c r="G2862" s="293"/>
    </row>
    <row r="2863" s="283" customFormat="1" customHeight="1" spans="1:7">
      <c r="A2863" s="288">
        <v>2859</v>
      </c>
      <c r="B2863" s="13" t="s">
        <v>15870</v>
      </c>
      <c r="C2863" s="12" t="s">
        <v>15837</v>
      </c>
      <c r="D2863" s="66">
        <v>47.59</v>
      </c>
      <c r="E2863" s="288">
        <v>4.84</v>
      </c>
      <c r="F2863" s="292">
        <v>230.34</v>
      </c>
      <c r="G2863" s="293"/>
    </row>
    <row r="2864" s="283" customFormat="1" customHeight="1" spans="1:7">
      <c r="A2864" s="288">
        <v>2860</v>
      </c>
      <c r="B2864" s="13" t="s">
        <v>15871</v>
      </c>
      <c r="C2864" s="12" t="s">
        <v>15837</v>
      </c>
      <c r="D2864" s="12">
        <v>45.95</v>
      </c>
      <c r="E2864" s="288">
        <v>4.84</v>
      </c>
      <c r="F2864" s="292">
        <v>222.4</v>
      </c>
      <c r="G2864" s="293"/>
    </row>
    <row r="2865" s="283" customFormat="1" customHeight="1" spans="1:7">
      <c r="A2865" s="288">
        <v>2861</v>
      </c>
      <c r="B2865" s="13" t="s">
        <v>15872</v>
      </c>
      <c r="C2865" s="12" t="s">
        <v>15837</v>
      </c>
      <c r="D2865" s="12">
        <v>103.26</v>
      </c>
      <c r="E2865" s="288">
        <v>4.84</v>
      </c>
      <c r="F2865" s="292">
        <v>499.78</v>
      </c>
      <c r="G2865" s="293"/>
    </row>
    <row r="2866" s="283" customFormat="1" customHeight="1" spans="1:7">
      <c r="A2866" s="288">
        <v>2862</v>
      </c>
      <c r="B2866" s="13" t="s">
        <v>15873</v>
      </c>
      <c r="C2866" s="12" t="s">
        <v>15837</v>
      </c>
      <c r="D2866" s="66">
        <v>3.23</v>
      </c>
      <c r="E2866" s="288">
        <v>4.84</v>
      </c>
      <c r="F2866" s="292">
        <v>15.63</v>
      </c>
      <c r="G2866" s="293"/>
    </row>
    <row r="2867" s="283" customFormat="1" customHeight="1" spans="1:7">
      <c r="A2867" s="288">
        <v>2863</v>
      </c>
      <c r="B2867" s="13" t="s">
        <v>3392</v>
      </c>
      <c r="C2867" s="12" t="s">
        <v>15837</v>
      </c>
      <c r="D2867" s="66">
        <v>25.79</v>
      </c>
      <c r="E2867" s="288">
        <v>4.84</v>
      </c>
      <c r="F2867" s="292">
        <v>124.82</v>
      </c>
      <c r="G2867" s="293"/>
    </row>
    <row r="2868" s="283" customFormat="1" customHeight="1" spans="1:7">
      <c r="A2868" s="288">
        <v>2864</v>
      </c>
      <c r="B2868" s="13" t="s">
        <v>15874</v>
      </c>
      <c r="C2868" s="12" t="s">
        <v>15837</v>
      </c>
      <c r="D2868" s="66">
        <v>70.6</v>
      </c>
      <c r="E2868" s="288">
        <v>4.84</v>
      </c>
      <c r="F2868" s="292">
        <v>341.7</v>
      </c>
      <c r="G2868" s="293"/>
    </row>
    <row r="2869" s="283" customFormat="1" customHeight="1" spans="1:7">
      <c r="A2869" s="288">
        <v>2865</v>
      </c>
      <c r="B2869" s="13" t="s">
        <v>15875</v>
      </c>
      <c r="C2869" s="12" t="s">
        <v>15837</v>
      </c>
      <c r="D2869" s="66">
        <v>17.07</v>
      </c>
      <c r="E2869" s="288">
        <v>4.84</v>
      </c>
      <c r="F2869" s="292">
        <v>82.62</v>
      </c>
      <c r="G2869" s="293"/>
    </row>
    <row r="2870" s="283" customFormat="1" customHeight="1" spans="1:7">
      <c r="A2870" s="288">
        <v>2866</v>
      </c>
      <c r="B2870" s="13" t="s">
        <v>15876</v>
      </c>
      <c r="C2870" s="12" t="s">
        <v>15837</v>
      </c>
      <c r="D2870" s="29">
        <v>80.7</v>
      </c>
      <c r="E2870" s="288">
        <v>4.84</v>
      </c>
      <c r="F2870" s="292">
        <v>390.59</v>
      </c>
      <c r="G2870" s="293"/>
    </row>
    <row r="2871" s="283" customFormat="1" customHeight="1" spans="1:7">
      <c r="A2871" s="288">
        <v>2867</v>
      </c>
      <c r="B2871" s="13" t="s">
        <v>15877</v>
      </c>
      <c r="C2871" s="12" t="s">
        <v>15837</v>
      </c>
      <c r="D2871" s="12">
        <v>61.27</v>
      </c>
      <c r="E2871" s="288">
        <v>4.84</v>
      </c>
      <c r="F2871" s="292">
        <v>296.55</v>
      </c>
      <c r="G2871" s="293"/>
    </row>
    <row r="2872" s="283" customFormat="1" customHeight="1" spans="1:7">
      <c r="A2872" s="288">
        <v>2868</v>
      </c>
      <c r="B2872" s="13" t="s">
        <v>9250</v>
      </c>
      <c r="C2872" s="12" t="s">
        <v>15837</v>
      </c>
      <c r="D2872" s="12">
        <v>75.07</v>
      </c>
      <c r="E2872" s="288">
        <v>4.84</v>
      </c>
      <c r="F2872" s="292">
        <v>363.34</v>
      </c>
      <c r="G2872" s="293"/>
    </row>
    <row r="2873" s="283" customFormat="1" customHeight="1" spans="1:7">
      <c r="A2873" s="288">
        <v>2869</v>
      </c>
      <c r="B2873" s="13" t="s">
        <v>278</v>
      </c>
      <c r="C2873" s="12" t="s">
        <v>15837</v>
      </c>
      <c r="D2873" s="66">
        <v>13.99</v>
      </c>
      <c r="E2873" s="288">
        <v>4.84</v>
      </c>
      <c r="F2873" s="292">
        <v>67.71</v>
      </c>
      <c r="G2873" s="293"/>
    </row>
    <row r="2874" s="283" customFormat="1" customHeight="1" spans="1:7">
      <c r="A2874" s="288">
        <v>2870</v>
      </c>
      <c r="B2874" s="13" t="s">
        <v>3932</v>
      </c>
      <c r="C2874" s="12" t="s">
        <v>15837</v>
      </c>
      <c r="D2874" s="66">
        <v>14.29</v>
      </c>
      <c r="E2874" s="288">
        <v>4.84</v>
      </c>
      <c r="F2874" s="292">
        <v>69.16</v>
      </c>
      <c r="G2874" s="293"/>
    </row>
    <row r="2875" s="283" customFormat="1" customHeight="1" spans="1:7">
      <c r="A2875" s="288">
        <v>2871</v>
      </c>
      <c r="B2875" s="13" t="s">
        <v>15878</v>
      </c>
      <c r="C2875" s="12" t="s">
        <v>15837</v>
      </c>
      <c r="D2875" s="12">
        <v>21.21</v>
      </c>
      <c r="E2875" s="288">
        <v>4.84</v>
      </c>
      <c r="F2875" s="292">
        <v>102.66</v>
      </c>
      <c r="G2875" s="293"/>
    </row>
    <row r="2876" s="283" customFormat="1" customHeight="1" spans="1:7">
      <c r="A2876" s="288">
        <v>2872</v>
      </c>
      <c r="B2876" s="13" t="s">
        <v>10847</v>
      </c>
      <c r="C2876" s="12" t="s">
        <v>15837</v>
      </c>
      <c r="D2876" s="66">
        <v>22</v>
      </c>
      <c r="E2876" s="288">
        <v>4.84</v>
      </c>
      <c r="F2876" s="292">
        <v>106.48</v>
      </c>
      <c r="G2876" s="293"/>
    </row>
    <row r="2877" s="283" customFormat="1" customHeight="1" spans="1:7">
      <c r="A2877" s="288">
        <v>2873</v>
      </c>
      <c r="B2877" s="13" t="s">
        <v>13069</v>
      </c>
      <c r="C2877" s="12" t="s">
        <v>15837</v>
      </c>
      <c r="D2877" s="66">
        <v>26.35</v>
      </c>
      <c r="E2877" s="288">
        <v>4.84</v>
      </c>
      <c r="F2877" s="292">
        <v>127.53</v>
      </c>
      <c r="G2877" s="293"/>
    </row>
    <row r="2878" s="283" customFormat="1" customHeight="1" spans="1:7">
      <c r="A2878" s="288">
        <v>2874</v>
      </c>
      <c r="B2878" s="13" t="s">
        <v>15879</v>
      </c>
      <c r="C2878" s="12" t="s">
        <v>15837</v>
      </c>
      <c r="D2878" s="66">
        <v>5.26</v>
      </c>
      <c r="E2878" s="288">
        <v>4.84</v>
      </c>
      <c r="F2878" s="292">
        <v>25.46</v>
      </c>
      <c r="G2878" s="293"/>
    </row>
    <row r="2879" s="283" customFormat="1" customHeight="1" spans="1:7">
      <c r="A2879" s="288">
        <v>2875</v>
      </c>
      <c r="B2879" s="13" t="s">
        <v>6448</v>
      </c>
      <c r="C2879" s="12" t="s">
        <v>15837</v>
      </c>
      <c r="D2879" s="66">
        <v>12.53</v>
      </c>
      <c r="E2879" s="288">
        <v>4.84</v>
      </c>
      <c r="F2879" s="292">
        <v>60.65</v>
      </c>
      <c r="G2879" s="293"/>
    </row>
    <row r="2880" s="283" customFormat="1" customHeight="1" spans="1:7">
      <c r="A2880" s="288">
        <v>2876</v>
      </c>
      <c r="B2880" s="13" t="s">
        <v>7215</v>
      </c>
      <c r="C2880" s="12" t="s">
        <v>15837</v>
      </c>
      <c r="D2880" s="66">
        <v>11.65</v>
      </c>
      <c r="E2880" s="288">
        <v>4.84</v>
      </c>
      <c r="F2880" s="292">
        <v>56.39</v>
      </c>
      <c r="G2880" s="293"/>
    </row>
    <row r="2881" s="283" customFormat="1" customHeight="1" spans="1:7">
      <c r="A2881" s="288">
        <v>2877</v>
      </c>
      <c r="B2881" s="13" t="s">
        <v>15880</v>
      </c>
      <c r="C2881" s="12" t="s">
        <v>15837</v>
      </c>
      <c r="D2881" s="66">
        <v>53.25</v>
      </c>
      <c r="E2881" s="288">
        <v>4.84</v>
      </c>
      <c r="F2881" s="292">
        <v>257.73</v>
      </c>
      <c r="G2881" s="293"/>
    </row>
    <row r="2882" s="283" customFormat="1" customHeight="1" spans="1:7">
      <c r="A2882" s="288">
        <v>2878</v>
      </c>
      <c r="B2882" s="13" t="s">
        <v>985</v>
      </c>
      <c r="C2882" s="12" t="s">
        <v>15837</v>
      </c>
      <c r="D2882" s="12">
        <v>24.77</v>
      </c>
      <c r="E2882" s="288">
        <v>4.84</v>
      </c>
      <c r="F2882" s="292">
        <v>119.89</v>
      </c>
      <c r="G2882" s="293"/>
    </row>
    <row r="2883" s="283" customFormat="1" customHeight="1" spans="1:7">
      <c r="A2883" s="288">
        <v>2879</v>
      </c>
      <c r="B2883" s="13" t="s">
        <v>3593</v>
      </c>
      <c r="C2883" s="12" t="s">
        <v>15837</v>
      </c>
      <c r="D2883" s="66">
        <v>10.89</v>
      </c>
      <c r="E2883" s="288">
        <v>4.84</v>
      </c>
      <c r="F2883" s="292">
        <v>52.71</v>
      </c>
      <c r="G2883" s="293"/>
    </row>
    <row r="2884" s="283" customFormat="1" customHeight="1" spans="1:7">
      <c r="A2884" s="288">
        <v>2880</v>
      </c>
      <c r="B2884" s="13" t="s">
        <v>3812</v>
      </c>
      <c r="C2884" s="12" t="s">
        <v>15837</v>
      </c>
      <c r="D2884" s="66">
        <v>26.15</v>
      </c>
      <c r="E2884" s="288">
        <v>4.84</v>
      </c>
      <c r="F2884" s="292">
        <v>126.57</v>
      </c>
      <c r="G2884" s="293"/>
    </row>
    <row r="2885" s="283" customFormat="1" customHeight="1" spans="1:7">
      <c r="A2885" s="288">
        <v>2881</v>
      </c>
      <c r="B2885" s="13" t="s">
        <v>2937</v>
      </c>
      <c r="C2885" s="12" t="s">
        <v>15837</v>
      </c>
      <c r="D2885" s="66">
        <v>8.84</v>
      </c>
      <c r="E2885" s="288">
        <v>4.84</v>
      </c>
      <c r="F2885" s="292">
        <v>42.79</v>
      </c>
      <c r="G2885" s="293"/>
    </row>
    <row r="2886" s="283" customFormat="1" customHeight="1" spans="1:7">
      <c r="A2886" s="288">
        <v>2882</v>
      </c>
      <c r="B2886" s="13" t="s">
        <v>15881</v>
      </c>
      <c r="C2886" s="12" t="s">
        <v>15837</v>
      </c>
      <c r="D2886" s="66">
        <v>5.94</v>
      </c>
      <c r="E2886" s="288">
        <v>4.84</v>
      </c>
      <c r="F2886" s="292">
        <v>28.75</v>
      </c>
      <c r="G2886" s="293"/>
    </row>
    <row r="2887" s="283" customFormat="1" customHeight="1" spans="1:7">
      <c r="A2887" s="288">
        <v>2883</v>
      </c>
      <c r="B2887" s="13" t="s">
        <v>4517</v>
      </c>
      <c r="C2887" s="12" t="s">
        <v>15837</v>
      </c>
      <c r="D2887" s="66">
        <v>28.12</v>
      </c>
      <c r="E2887" s="288">
        <v>4.84</v>
      </c>
      <c r="F2887" s="292">
        <v>136.1</v>
      </c>
      <c r="G2887" s="293"/>
    </row>
    <row r="2888" s="283" customFormat="1" customHeight="1" spans="1:7">
      <c r="A2888" s="288">
        <v>2884</v>
      </c>
      <c r="B2888" s="13" t="s">
        <v>2937</v>
      </c>
      <c r="C2888" s="12" t="s">
        <v>15837</v>
      </c>
      <c r="D2888" s="66">
        <v>41.32</v>
      </c>
      <c r="E2888" s="288">
        <v>4.84</v>
      </c>
      <c r="F2888" s="292">
        <v>199.99</v>
      </c>
      <c r="G2888" s="293"/>
    </row>
    <row r="2889" s="283" customFormat="1" customHeight="1" spans="1:7">
      <c r="A2889" s="288">
        <v>2885</v>
      </c>
      <c r="B2889" s="13" t="s">
        <v>3933</v>
      </c>
      <c r="C2889" s="12" t="s">
        <v>15837</v>
      </c>
      <c r="D2889" s="66">
        <v>30.55</v>
      </c>
      <c r="E2889" s="288">
        <v>4.84</v>
      </c>
      <c r="F2889" s="292">
        <v>147.86</v>
      </c>
      <c r="G2889" s="293"/>
    </row>
    <row r="2890" s="283" customFormat="1" customHeight="1" spans="1:7">
      <c r="A2890" s="288">
        <v>2886</v>
      </c>
      <c r="B2890" s="13" t="s">
        <v>919</v>
      </c>
      <c r="C2890" s="12" t="s">
        <v>15837</v>
      </c>
      <c r="D2890" s="66">
        <v>20.7</v>
      </c>
      <c r="E2890" s="288">
        <v>4.84</v>
      </c>
      <c r="F2890" s="292">
        <v>100.19</v>
      </c>
      <c r="G2890" s="293"/>
    </row>
    <row r="2891" s="283" customFormat="1" customHeight="1" spans="1:7">
      <c r="A2891" s="288">
        <v>2887</v>
      </c>
      <c r="B2891" s="13" t="s">
        <v>1140</v>
      </c>
      <c r="C2891" s="12" t="s">
        <v>15837</v>
      </c>
      <c r="D2891" s="66">
        <v>16.11</v>
      </c>
      <c r="E2891" s="288">
        <v>4.84</v>
      </c>
      <c r="F2891" s="292">
        <v>77.97</v>
      </c>
      <c r="G2891" s="293"/>
    </row>
    <row r="2892" s="283" customFormat="1" customHeight="1" spans="1:7">
      <c r="A2892" s="288">
        <v>2888</v>
      </c>
      <c r="B2892" s="349" t="s">
        <v>15882</v>
      </c>
      <c r="C2892" s="12" t="s">
        <v>15837</v>
      </c>
      <c r="D2892" s="350">
        <v>8.58</v>
      </c>
      <c r="E2892" s="288">
        <v>4.84</v>
      </c>
      <c r="F2892" s="292">
        <v>41.53</v>
      </c>
      <c r="G2892" s="293"/>
    </row>
    <row r="2893" s="283" customFormat="1" customHeight="1" spans="1:7">
      <c r="A2893" s="288">
        <v>2889</v>
      </c>
      <c r="B2893" s="349" t="s">
        <v>15883</v>
      </c>
      <c r="C2893" s="12" t="s">
        <v>15837</v>
      </c>
      <c r="D2893" s="350">
        <v>10</v>
      </c>
      <c r="E2893" s="288">
        <v>4.84</v>
      </c>
      <c r="F2893" s="292">
        <v>48.4</v>
      </c>
      <c r="G2893" s="293"/>
    </row>
    <row r="2894" s="283" customFormat="1" customHeight="1" spans="1:7">
      <c r="A2894" s="288">
        <v>2890</v>
      </c>
      <c r="B2894" s="349" t="s">
        <v>15884</v>
      </c>
      <c r="C2894" s="12" t="s">
        <v>15713</v>
      </c>
      <c r="D2894" s="350">
        <v>2.09</v>
      </c>
      <c r="E2894" s="288">
        <v>4.84</v>
      </c>
      <c r="F2894" s="292">
        <v>10.12</v>
      </c>
      <c r="G2894" s="293"/>
    </row>
    <row r="2895" s="283" customFormat="1" customHeight="1" spans="1:7">
      <c r="A2895" s="288">
        <v>2891</v>
      </c>
      <c r="B2895" s="351" t="s">
        <v>14877</v>
      </c>
      <c r="C2895" s="142" t="s">
        <v>15804</v>
      </c>
      <c r="D2895" s="142">
        <v>346.7</v>
      </c>
      <c r="E2895" s="288">
        <v>4.84</v>
      </c>
      <c r="F2895" s="292">
        <v>1678.03</v>
      </c>
      <c r="G2895" s="356"/>
    </row>
    <row r="2896" s="283" customFormat="1" customHeight="1" spans="1:7">
      <c r="A2896" s="288">
        <v>2892</v>
      </c>
      <c r="B2896" s="144" t="s">
        <v>15765</v>
      </c>
      <c r="C2896" s="142" t="s">
        <v>15750</v>
      </c>
      <c r="D2896" s="352">
        <v>38</v>
      </c>
      <c r="E2896" s="288">
        <v>4.84</v>
      </c>
      <c r="F2896" s="292">
        <v>183.92</v>
      </c>
      <c r="G2896" s="356"/>
    </row>
    <row r="2897" s="283" customFormat="1" customHeight="1" spans="1:7">
      <c r="A2897" s="288">
        <v>2893</v>
      </c>
      <c r="B2897" s="144" t="s">
        <v>15725</v>
      </c>
      <c r="C2897" s="142" t="s">
        <v>15750</v>
      </c>
      <c r="D2897" s="352">
        <v>100</v>
      </c>
      <c r="E2897" s="288">
        <v>4.84</v>
      </c>
      <c r="F2897" s="292">
        <v>484</v>
      </c>
      <c r="G2897" s="356"/>
    </row>
    <row r="2898" s="283" customFormat="1" customHeight="1" spans="1:7">
      <c r="A2898" s="288">
        <v>2894</v>
      </c>
      <c r="B2898" s="144" t="s">
        <v>14654</v>
      </c>
      <c r="C2898" s="142" t="s">
        <v>15885</v>
      </c>
      <c r="D2898" s="352">
        <v>100</v>
      </c>
      <c r="E2898" s="288">
        <v>4.84</v>
      </c>
      <c r="F2898" s="292">
        <v>484</v>
      </c>
      <c r="G2898" s="356"/>
    </row>
    <row r="2899" s="283" customFormat="1" customHeight="1" spans="1:7">
      <c r="A2899" s="288">
        <v>2895</v>
      </c>
      <c r="B2899" s="144" t="s">
        <v>5305</v>
      </c>
      <c r="C2899" s="142" t="s">
        <v>15886</v>
      </c>
      <c r="D2899" s="142">
        <v>100</v>
      </c>
      <c r="E2899" s="288">
        <v>4.84</v>
      </c>
      <c r="F2899" s="292">
        <v>484</v>
      </c>
      <c r="G2899" s="356"/>
    </row>
    <row r="2900" s="283" customFormat="1" customHeight="1" spans="1:7">
      <c r="A2900" s="288">
        <v>2896</v>
      </c>
      <c r="B2900" s="353" t="s">
        <v>15887</v>
      </c>
      <c r="C2900" s="354" t="s">
        <v>15888</v>
      </c>
      <c r="D2900" s="355">
        <v>12.57</v>
      </c>
      <c r="E2900" s="288">
        <v>4.84</v>
      </c>
      <c r="F2900" s="292">
        <v>60.84</v>
      </c>
      <c r="G2900" s="357"/>
    </row>
    <row r="2901" s="283" customFormat="1" customHeight="1" spans="1:7">
      <c r="A2901" s="288">
        <v>2897</v>
      </c>
      <c r="B2901" s="353" t="s">
        <v>15889</v>
      </c>
      <c r="C2901" s="354" t="s">
        <v>15888</v>
      </c>
      <c r="D2901" s="355">
        <v>13.67</v>
      </c>
      <c r="E2901" s="288">
        <v>4.84</v>
      </c>
      <c r="F2901" s="292">
        <v>66.16</v>
      </c>
      <c r="G2901" s="357"/>
    </row>
    <row r="2902" s="283" customFormat="1" customHeight="1" spans="1:7">
      <c r="A2902" s="288">
        <v>2898</v>
      </c>
      <c r="B2902" s="353" t="s">
        <v>15890</v>
      </c>
      <c r="C2902" s="354" t="s">
        <v>15888</v>
      </c>
      <c r="D2902" s="355">
        <v>12.46</v>
      </c>
      <c r="E2902" s="288">
        <v>4.84</v>
      </c>
      <c r="F2902" s="292">
        <v>60.31</v>
      </c>
      <c r="G2902" s="357"/>
    </row>
    <row r="2903" s="283" customFormat="1" customHeight="1" spans="1:7">
      <c r="A2903" s="288">
        <v>2899</v>
      </c>
      <c r="B2903" s="353" t="s">
        <v>15891</v>
      </c>
      <c r="C2903" s="354" t="s">
        <v>15888</v>
      </c>
      <c r="D2903" s="355">
        <v>9.01</v>
      </c>
      <c r="E2903" s="288">
        <v>4.84</v>
      </c>
      <c r="F2903" s="292">
        <v>43.61</v>
      </c>
      <c r="G2903" s="357"/>
    </row>
    <row r="2904" s="283" customFormat="1" customHeight="1" spans="1:7">
      <c r="A2904" s="288">
        <v>2900</v>
      </c>
      <c r="B2904" s="353" t="s">
        <v>5421</v>
      </c>
      <c r="C2904" s="354" t="s">
        <v>15888</v>
      </c>
      <c r="D2904" s="355">
        <v>19.12</v>
      </c>
      <c r="E2904" s="288">
        <v>4.84</v>
      </c>
      <c r="F2904" s="292">
        <v>92.54</v>
      </c>
      <c r="G2904" s="357"/>
    </row>
    <row r="2905" s="283" customFormat="1" customHeight="1" spans="1:7">
      <c r="A2905" s="288">
        <v>2901</v>
      </c>
      <c r="B2905" s="353" t="s">
        <v>15892</v>
      </c>
      <c r="C2905" s="354" t="s">
        <v>15888</v>
      </c>
      <c r="D2905" s="355">
        <v>6.56</v>
      </c>
      <c r="E2905" s="288">
        <v>4.84</v>
      </c>
      <c r="F2905" s="292">
        <v>31.75</v>
      </c>
      <c r="G2905" s="357"/>
    </row>
    <row r="2906" s="283" customFormat="1" customHeight="1" spans="1:7">
      <c r="A2906" s="288">
        <v>2902</v>
      </c>
      <c r="B2906" s="353" t="s">
        <v>15893</v>
      </c>
      <c r="C2906" s="354" t="s">
        <v>15888</v>
      </c>
      <c r="D2906" s="355">
        <v>8.75</v>
      </c>
      <c r="E2906" s="288">
        <v>4.84</v>
      </c>
      <c r="F2906" s="292">
        <v>42.35</v>
      </c>
      <c r="G2906" s="357"/>
    </row>
    <row r="2907" s="283" customFormat="1" customHeight="1" spans="1:7">
      <c r="A2907" s="288">
        <v>2903</v>
      </c>
      <c r="B2907" s="353" t="s">
        <v>15894</v>
      </c>
      <c r="C2907" s="354" t="s">
        <v>15888</v>
      </c>
      <c r="D2907" s="355">
        <v>9.79</v>
      </c>
      <c r="E2907" s="288">
        <v>4.84</v>
      </c>
      <c r="F2907" s="292">
        <v>47.38</v>
      </c>
      <c r="G2907" s="357"/>
    </row>
    <row r="2908" s="283" customFormat="1" customHeight="1" spans="1:7">
      <c r="A2908" s="288">
        <v>2904</v>
      </c>
      <c r="B2908" s="353" t="s">
        <v>15895</v>
      </c>
      <c r="C2908" s="354" t="s">
        <v>15888</v>
      </c>
      <c r="D2908" s="355">
        <v>8.99</v>
      </c>
      <c r="E2908" s="288">
        <v>4.84</v>
      </c>
      <c r="F2908" s="292">
        <v>43.51</v>
      </c>
      <c r="G2908" s="357"/>
    </row>
    <row r="2909" s="283" customFormat="1" customHeight="1" spans="1:7">
      <c r="A2909" s="288">
        <v>2905</v>
      </c>
      <c r="B2909" s="353" t="s">
        <v>15896</v>
      </c>
      <c r="C2909" s="354" t="s">
        <v>15888</v>
      </c>
      <c r="D2909" s="355">
        <v>8.38</v>
      </c>
      <c r="E2909" s="288">
        <v>4.84</v>
      </c>
      <c r="F2909" s="292">
        <v>40.56</v>
      </c>
      <c r="G2909" s="357"/>
    </row>
    <row r="2910" s="283" customFormat="1" customHeight="1" spans="1:7">
      <c r="A2910" s="288">
        <v>2906</v>
      </c>
      <c r="B2910" s="353" t="s">
        <v>15370</v>
      </c>
      <c r="C2910" s="354" t="s">
        <v>15888</v>
      </c>
      <c r="D2910" s="355">
        <v>7.9</v>
      </c>
      <c r="E2910" s="288">
        <v>4.84</v>
      </c>
      <c r="F2910" s="292">
        <v>38.24</v>
      </c>
      <c r="G2910" s="357"/>
    </row>
    <row r="2911" s="283" customFormat="1" customHeight="1" spans="1:7">
      <c r="A2911" s="288">
        <v>2907</v>
      </c>
      <c r="B2911" s="353" t="s">
        <v>15897</v>
      </c>
      <c r="C2911" s="354" t="s">
        <v>15888</v>
      </c>
      <c r="D2911" s="355">
        <v>22.32</v>
      </c>
      <c r="E2911" s="288">
        <v>4.84</v>
      </c>
      <c r="F2911" s="292">
        <v>108.03</v>
      </c>
      <c r="G2911" s="357"/>
    </row>
    <row r="2912" s="283" customFormat="1" customHeight="1" spans="1:7">
      <c r="A2912" s="288">
        <v>2908</v>
      </c>
      <c r="B2912" s="353" t="s">
        <v>1146</v>
      </c>
      <c r="C2912" s="354" t="s">
        <v>15888</v>
      </c>
      <c r="D2912" s="355">
        <v>5.54</v>
      </c>
      <c r="E2912" s="288">
        <v>4.84</v>
      </c>
      <c r="F2912" s="292">
        <v>26.81</v>
      </c>
      <c r="G2912" s="357"/>
    </row>
    <row r="2913" s="283" customFormat="1" customHeight="1" spans="1:7">
      <c r="A2913" s="288">
        <v>2909</v>
      </c>
      <c r="B2913" s="353" t="s">
        <v>15898</v>
      </c>
      <c r="C2913" s="354" t="s">
        <v>15888</v>
      </c>
      <c r="D2913" s="355">
        <v>10.1</v>
      </c>
      <c r="E2913" s="288">
        <v>4.84</v>
      </c>
      <c r="F2913" s="292">
        <v>48.88</v>
      </c>
      <c r="G2913" s="357"/>
    </row>
    <row r="2914" s="283" customFormat="1" customHeight="1" spans="1:7">
      <c r="A2914" s="288">
        <v>2910</v>
      </c>
      <c r="B2914" s="353" t="s">
        <v>15899</v>
      </c>
      <c r="C2914" s="354" t="s">
        <v>15888</v>
      </c>
      <c r="D2914" s="355">
        <v>16.04</v>
      </c>
      <c r="E2914" s="288">
        <v>4.84</v>
      </c>
      <c r="F2914" s="292">
        <v>77.63</v>
      </c>
      <c r="G2914" s="357"/>
    </row>
    <row r="2915" s="283" customFormat="1" customHeight="1" spans="1:7">
      <c r="A2915" s="288">
        <v>2911</v>
      </c>
      <c r="B2915" s="353" t="s">
        <v>10560</v>
      </c>
      <c r="C2915" s="354" t="s">
        <v>15888</v>
      </c>
      <c r="D2915" s="355">
        <v>20.1</v>
      </c>
      <c r="E2915" s="288">
        <v>4.84</v>
      </c>
      <c r="F2915" s="292">
        <v>97.28</v>
      </c>
      <c r="G2915" s="357"/>
    </row>
    <row r="2916" s="283" customFormat="1" customHeight="1" spans="1:7">
      <c r="A2916" s="288">
        <v>2912</v>
      </c>
      <c r="B2916" s="353" t="s">
        <v>15900</v>
      </c>
      <c r="C2916" s="354" t="s">
        <v>15888</v>
      </c>
      <c r="D2916" s="355">
        <v>17.51</v>
      </c>
      <c r="E2916" s="288">
        <v>4.84</v>
      </c>
      <c r="F2916" s="292">
        <v>84.75</v>
      </c>
      <c r="G2916" s="357"/>
    </row>
    <row r="2917" s="283" customFormat="1" customHeight="1" spans="1:7">
      <c r="A2917" s="288">
        <v>2913</v>
      </c>
      <c r="B2917" s="353" t="s">
        <v>4371</v>
      </c>
      <c r="C2917" s="354" t="s">
        <v>15888</v>
      </c>
      <c r="D2917" s="355">
        <v>6.74</v>
      </c>
      <c r="E2917" s="288">
        <v>4.84</v>
      </c>
      <c r="F2917" s="292">
        <v>32.62</v>
      </c>
      <c r="G2917" s="357"/>
    </row>
    <row r="2918" s="283" customFormat="1" customHeight="1" spans="1:7">
      <c r="A2918" s="288">
        <v>2914</v>
      </c>
      <c r="B2918" s="353" t="s">
        <v>15901</v>
      </c>
      <c r="C2918" s="354" t="s">
        <v>15888</v>
      </c>
      <c r="D2918" s="355">
        <v>16.82</v>
      </c>
      <c r="E2918" s="288">
        <v>4.84</v>
      </c>
      <c r="F2918" s="292">
        <v>81.41</v>
      </c>
      <c r="G2918" s="357"/>
    </row>
    <row r="2919" s="283" customFormat="1" customHeight="1" spans="1:7">
      <c r="A2919" s="288">
        <v>2915</v>
      </c>
      <c r="B2919" s="353" t="s">
        <v>14411</v>
      </c>
      <c r="C2919" s="354" t="s">
        <v>15888</v>
      </c>
      <c r="D2919" s="355">
        <v>6.87</v>
      </c>
      <c r="E2919" s="288">
        <v>4.84</v>
      </c>
      <c r="F2919" s="292">
        <v>33.25</v>
      </c>
      <c r="G2919" s="357"/>
    </row>
    <row r="2920" s="283" customFormat="1" customHeight="1" spans="1:7">
      <c r="A2920" s="288">
        <v>2916</v>
      </c>
      <c r="B2920" s="353" t="s">
        <v>15902</v>
      </c>
      <c r="C2920" s="354" t="s">
        <v>15888</v>
      </c>
      <c r="D2920" s="355">
        <v>7.13</v>
      </c>
      <c r="E2920" s="288">
        <v>4.84</v>
      </c>
      <c r="F2920" s="292">
        <v>34.51</v>
      </c>
      <c r="G2920" s="357"/>
    </row>
    <row r="2921" s="283" customFormat="1" customHeight="1" spans="1:7">
      <c r="A2921" s="288">
        <v>2917</v>
      </c>
      <c r="B2921" s="353" t="s">
        <v>15903</v>
      </c>
      <c r="C2921" s="354" t="s">
        <v>15888</v>
      </c>
      <c r="D2921" s="355">
        <v>7.35</v>
      </c>
      <c r="E2921" s="288">
        <v>4.84</v>
      </c>
      <c r="F2921" s="292">
        <v>35.57</v>
      </c>
      <c r="G2921" s="357"/>
    </row>
    <row r="2922" s="283" customFormat="1" customHeight="1" spans="1:7">
      <c r="A2922" s="288">
        <v>2918</v>
      </c>
      <c r="B2922" s="353" t="s">
        <v>15904</v>
      </c>
      <c r="C2922" s="354" t="s">
        <v>15888</v>
      </c>
      <c r="D2922" s="355">
        <v>13.03</v>
      </c>
      <c r="E2922" s="288">
        <v>4.84</v>
      </c>
      <c r="F2922" s="292">
        <v>63.07</v>
      </c>
      <c r="G2922" s="357"/>
    </row>
    <row r="2923" s="283" customFormat="1" customHeight="1" spans="1:7">
      <c r="A2923" s="288">
        <v>2919</v>
      </c>
      <c r="B2923" s="353" t="s">
        <v>15366</v>
      </c>
      <c r="C2923" s="354" t="s">
        <v>15888</v>
      </c>
      <c r="D2923" s="355">
        <v>7.81</v>
      </c>
      <c r="E2923" s="288">
        <v>4.84</v>
      </c>
      <c r="F2923" s="292">
        <v>37.8</v>
      </c>
      <c r="G2923" s="357"/>
    </row>
    <row r="2924" s="283" customFormat="1" customHeight="1" spans="1:7">
      <c r="A2924" s="288">
        <v>2920</v>
      </c>
      <c r="B2924" s="353" t="s">
        <v>15905</v>
      </c>
      <c r="C2924" s="354" t="s">
        <v>15888</v>
      </c>
      <c r="D2924" s="355">
        <v>10.33</v>
      </c>
      <c r="E2924" s="288">
        <v>4.84</v>
      </c>
      <c r="F2924" s="292">
        <v>50</v>
      </c>
      <c r="G2924" s="357"/>
    </row>
    <row r="2925" s="283" customFormat="1" customHeight="1" spans="1:7">
      <c r="A2925" s="288">
        <v>2921</v>
      </c>
      <c r="B2925" s="353" t="s">
        <v>15906</v>
      </c>
      <c r="C2925" s="354" t="s">
        <v>15888</v>
      </c>
      <c r="D2925" s="355">
        <v>38.01</v>
      </c>
      <c r="E2925" s="288">
        <v>4.84</v>
      </c>
      <c r="F2925" s="292">
        <v>183.97</v>
      </c>
      <c r="G2925" s="357"/>
    </row>
    <row r="2926" s="283" customFormat="1" customHeight="1" spans="1:7">
      <c r="A2926" s="288">
        <v>2922</v>
      </c>
      <c r="B2926" s="353" t="s">
        <v>15576</v>
      </c>
      <c r="C2926" s="354" t="s">
        <v>15888</v>
      </c>
      <c r="D2926" s="355">
        <v>16.83</v>
      </c>
      <c r="E2926" s="288">
        <v>4.84</v>
      </c>
      <c r="F2926" s="292">
        <v>81.46</v>
      </c>
      <c r="G2926" s="357"/>
    </row>
    <row r="2927" s="283" customFormat="1" customHeight="1" spans="1:7">
      <c r="A2927" s="288">
        <v>2923</v>
      </c>
      <c r="B2927" s="353" t="s">
        <v>15907</v>
      </c>
      <c r="C2927" s="354" t="s">
        <v>15888</v>
      </c>
      <c r="D2927" s="355">
        <v>9.14</v>
      </c>
      <c r="E2927" s="288">
        <v>4.84</v>
      </c>
      <c r="F2927" s="292">
        <v>44.24</v>
      </c>
      <c r="G2927" s="357"/>
    </row>
    <row r="2928" s="283" customFormat="1" customHeight="1" spans="1:7">
      <c r="A2928" s="288">
        <v>2924</v>
      </c>
      <c r="B2928" s="353" t="s">
        <v>6433</v>
      </c>
      <c r="C2928" s="354" t="s">
        <v>15888</v>
      </c>
      <c r="D2928" s="355">
        <v>12.14</v>
      </c>
      <c r="E2928" s="288">
        <v>4.84</v>
      </c>
      <c r="F2928" s="292">
        <v>58.76</v>
      </c>
      <c r="G2928" s="357"/>
    </row>
    <row r="2929" s="283" customFormat="1" customHeight="1" spans="1:7">
      <c r="A2929" s="288">
        <v>2925</v>
      </c>
      <c r="B2929" s="353" t="s">
        <v>10327</v>
      </c>
      <c r="C2929" s="354" t="s">
        <v>15888</v>
      </c>
      <c r="D2929" s="355">
        <v>12.65</v>
      </c>
      <c r="E2929" s="288">
        <v>4.84</v>
      </c>
      <c r="F2929" s="292">
        <v>61.23</v>
      </c>
      <c r="G2929" s="357"/>
    </row>
    <row r="2930" s="283" customFormat="1" customHeight="1" spans="1:7">
      <c r="A2930" s="288">
        <v>2926</v>
      </c>
      <c r="B2930" s="353" t="s">
        <v>15908</v>
      </c>
      <c r="C2930" s="354" t="s">
        <v>15888</v>
      </c>
      <c r="D2930" s="355">
        <v>23.15</v>
      </c>
      <c r="E2930" s="288">
        <v>4.84</v>
      </c>
      <c r="F2930" s="292">
        <v>112.05</v>
      </c>
      <c r="G2930" s="357"/>
    </row>
    <row r="2931" s="283" customFormat="1" customHeight="1" spans="1:7">
      <c r="A2931" s="288">
        <v>2927</v>
      </c>
      <c r="B2931" s="353" t="s">
        <v>15909</v>
      </c>
      <c r="C2931" s="354" t="s">
        <v>15888</v>
      </c>
      <c r="D2931" s="355">
        <v>28.06</v>
      </c>
      <c r="E2931" s="288">
        <v>4.84</v>
      </c>
      <c r="F2931" s="292">
        <v>135.81</v>
      </c>
      <c r="G2931" s="357"/>
    </row>
    <row r="2932" s="283" customFormat="1" customHeight="1" spans="1:7">
      <c r="A2932" s="288">
        <v>2928</v>
      </c>
      <c r="B2932" s="353" t="s">
        <v>15910</v>
      </c>
      <c r="C2932" s="354" t="s">
        <v>15888</v>
      </c>
      <c r="D2932" s="355">
        <v>11.33</v>
      </c>
      <c r="E2932" s="288">
        <v>4.84</v>
      </c>
      <c r="F2932" s="292">
        <v>54.84</v>
      </c>
      <c r="G2932" s="357"/>
    </row>
    <row r="2933" s="283" customFormat="1" customHeight="1" spans="1:7">
      <c r="A2933" s="288">
        <v>2929</v>
      </c>
      <c r="B2933" s="353" t="s">
        <v>9218</v>
      </c>
      <c r="C2933" s="354" t="s">
        <v>15888</v>
      </c>
      <c r="D2933" s="355">
        <v>18.22</v>
      </c>
      <c r="E2933" s="288">
        <v>4.84</v>
      </c>
      <c r="F2933" s="292">
        <v>88.18</v>
      </c>
      <c r="G2933" s="357"/>
    </row>
    <row r="2934" s="283" customFormat="1" customHeight="1" spans="1:7">
      <c r="A2934" s="288">
        <v>2930</v>
      </c>
      <c r="B2934" s="353" t="s">
        <v>15911</v>
      </c>
      <c r="C2934" s="354" t="s">
        <v>15888</v>
      </c>
      <c r="D2934" s="355">
        <v>14.1</v>
      </c>
      <c r="E2934" s="288">
        <v>4.84</v>
      </c>
      <c r="F2934" s="292">
        <v>68.24</v>
      </c>
      <c r="G2934" s="357"/>
    </row>
    <row r="2935" s="283" customFormat="1" customHeight="1" spans="1:7">
      <c r="A2935" s="288">
        <v>2931</v>
      </c>
      <c r="B2935" s="353" t="s">
        <v>15912</v>
      </c>
      <c r="C2935" s="354" t="s">
        <v>15888</v>
      </c>
      <c r="D2935" s="355">
        <v>34.88</v>
      </c>
      <c r="E2935" s="288">
        <v>4.84</v>
      </c>
      <c r="F2935" s="292">
        <v>168.82</v>
      </c>
      <c r="G2935" s="357"/>
    </row>
    <row r="2936" s="283" customFormat="1" customHeight="1" spans="1:7">
      <c r="A2936" s="288">
        <v>2932</v>
      </c>
      <c r="B2936" s="353" t="s">
        <v>12046</v>
      </c>
      <c r="C2936" s="354" t="s">
        <v>15888</v>
      </c>
      <c r="D2936" s="355">
        <v>11.39</v>
      </c>
      <c r="E2936" s="288">
        <v>4.84</v>
      </c>
      <c r="F2936" s="292">
        <v>55.13</v>
      </c>
      <c r="G2936" s="357"/>
    </row>
    <row r="2937" s="283" customFormat="1" customHeight="1" spans="1:7">
      <c r="A2937" s="288">
        <v>2933</v>
      </c>
      <c r="B2937" s="353" t="s">
        <v>15062</v>
      </c>
      <c r="C2937" s="354" t="s">
        <v>15888</v>
      </c>
      <c r="D2937" s="355">
        <v>12.31</v>
      </c>
      <c r="E2937" s="288">
        <v>4.84</v>
      </c>
      <c r="F2937" s="292">
        <v>59.58</v>
      </c>
      <c r="G2937" s="357"/>
    </row>
    <row r="2938" s="283" customFormat="1" customHeight="1" spans="1:7">
      <c r="A2938" s="288">
        <v>2934</v>
      </c>
      <c r="B2938" s="353" t="s">
        <v>15913</v>
      </c>
      <c r="C2938" s="354" t="s">
        <v>15888</v>
      </c>
      <c r="D2938" s="355">
        <v>12.72</v>
      </c>
      <c r="E2938" s="288">
        <v>4.84</v>
      </c>
      <c r="F2938" s="292">
        <v>61.56</v>
      </c>
      <c r="G2938" s="357"/>
    </row>
    <row r="2939" s="283" customFormat="1" customHeight="1" spans="1:7">
      <c r="A2939" s="288">
        <v>2935</v>
      </c>
      <c r="B2939" s="353" t="s">
        <v>15914</v>
      </c>
      <c r="C2939" s="354" t="s">
        <v>15888</v>
      </c>
      <c r="D2939" s="355">
        <v>17.47</v>
      </c>
      <c r="E2939" s="288">
        <v>4.84</v>
      </c>
      <c r="F2939" s="292">
        <v>84.55</v>
      </c>
      <c r="G2939" s="357"/>
    </row>
    <row r="2940" s="283" customFormat="1" customHeight="1" spans="1:7">
      <c r="A2940" s="288">
        <v>2936</v>
      </c>
      <c r="B2940" s="353" t="s">
        <v>15915</v>
      </c>
      <c r="C2940" s="354" t="s">
        <v>15888</v>
      </c>
      <c r="D2940" s="355">
        <v>14.91</v>
      </c>
      <c r="E2940" s="288">
        <v>4.84</v>
      </c>
      <c r="F2940" s="292">
        <v>72.16</v>
      </c>
      <c r="G2940" s="357"/>
    </row>
    <row r="2941" s="283" customFormat="1" customHeight="1" spans="1:7">
      <c r="A2941" s="288">
        <v>2937</v>
      </c>
      <c r="B2941" s="353" t="s">
        <v>15916</v>
      </c>
      <c r="C2941" s="354" t="s">
        <v>15888</v>
      </c>
      <c r="D2941" s="355">
        <v>20.46</v>
      </c>
      <c r="E2941" s="288">
        <v>4.84</v>
      </c>
      <c r="F2941" s="292">
        <v>99.03</v>
      </c>
      <c r="G2941" s="357"/>
    </row>
    <row r="2942" s="283" customFormat="1" customHeight="1" spans="1:7">
      <c r="A2942" s="288">
        <v>2938</v>
      </c>
      <c r="B2942" s="353" t="s">
        <v>5921</v>
      </c>
      <c r="C2942" s="354" t="s">
        <v>15888</v>
      </c>
      <c r="D2942" s="355">
        <v>6.82</v>
      </c>
      <c r="E2942" s="288">
        <v>4.84</v>
      </c>
      <c r="F2942" s="292">
        <v>33.01</v>
      </c>
      <c r="G2942" s="357"/>
    </row>
    <row r="2943" s="283" customFormat="1" customHeight="1" spans="1:7">
      <c r="A2943" s="288">
        <v>2939</v>
      </c>
      <c r="B2943" s="353" t="s">
        <v>15917</v>
      </c>
      <c r="C2943" s="354" t="s">
        <v>15888</v>
      </c>
      <c r="D2943" s="355">
        <v>13.09</v>
      </c>
      <c r="E2943" s="288">
        <v>4.84</v>
      </c>
      <c r="F2943" s="292">
        <v>63.36</v>
      </c>
      <c r="G2943" s="357"/>
    </row>
    <row r="2944" s="283" customFormat="1" customHeight="1" spans="1:7">
      <c r="A2944" s="288">
        <v>2940</v>
      </c>
      <c r="B2944" s="353" t="s">
        <v>15918</v>
      </c>
      <c r="C2944" s="354" t="s">
        <v>15888</v>
      </c>
      <c r="D2944" s="355">
        <v>8.32</v>
      </c>
      <c r="E2944" s="288">
        <v>4.84</v>
      </c>
      <c r="F2944" s="292">
        <v>40.27</v>
      </c>
      <c r="G2944" s="357"/>
    </row>
    <row r="2945" s="283" customFormat="1" customHeight="1" spans="1:7">
      <c r="A2945" s="288">
        <v>2941</v>
      </c>
      <c r="B2945" s="353" t="s">
        <v>9112</v>
      </c>
      <c r="C2945" s="354" t="s">
        <v>15888</v>
      </c>
      <c r="D2945" s="355">
        <v>15.62</v>
      </c>
      <c r="E2945" s="288">
        <v>4.84</v>
      </c>
      <c r="F2945" s="292">
        <v>75.6</v>
      </c>
      <c r="G2945" s="357"/>
    </row>
    <row r="2946" s="283" customFormat="1" customHeight="1" spans="1:7">
      <c r="A2946" s="288">
        <v>2942</v>
      </c>
      <c r="B2946" s="353" t="s">
        <v>15919</v>
      </c>
      <c r="C2946" s="354" t="s">
        <v>15888</v>
      </c>
      <c r="D2946" s="355">
        <v>18</v>
      </c>
      <c r="E2946" s="288">
        <v>4.84</v>
      </c>
      <c r="F2946" s="292">
        <v>87.12</v>
      </c>
      <c r="G2946" s="357"/>
    </row>
    <row r="2947" s="283" customFormat="1" customHeight="1" spans="1:7">
      <c r="A2947" s="288">
        <v>2943</v>
      </c>
      <c r="B2947" s="353" t="s">
        <v>13871</v>
      </c>
      <c r="C2947" s="354" t="s">
        <v>15888</v>
      </c>
      <c r="D2947" s="355">
        <v>11.51</v>
      </c>
      <c r="E2947" s="288">
        <v>4.84</v>
      </c>
      <c r="F2947" s="292">
        <v>55.71</v>
      </c>
      <c r="G2947" s="357"/>
    </row>
    <row r="2948" s="283" customFormat="1" customHeight="1" spans="1:7">
      <c r="A2948" s="288">
        <v>2944</v>
      </c>
      <c r="B2948" s="353" t="s">
        <v>10460</v>
      </c>
      <c r="C2948" s="354" t="s">
        <v>15888</v>
      </c>
      <c r="D2948" s="355">
        <v>11.47</v>
      </c>
      <c r="E2948" s="288">
        <v>4.84</v>
      </c>
      <c r="F2948" s="292">
        <v>55.51</v>
      </c>
      <c r="G2948" s="357"/>
    </row>
    <row r="2949" s="283" customFormat="1" customHeight="1" spans="1:7">
      <c r="A2949" s="288">
        <v>2945</v>
      </c>
      <c r="B2949" s="353" t="s">
        <v>15920</v>
      </c>
      <c r="C2949" s="354" t="s">
        <v>15888</v>
      </c>
      <c r="D2949" s="355">
        <v>15.62</v>
      </c>
      <c r="E2949" s="288">
        <v>4.84</v>
      </c>
      <c r="F2949" s="292">
        <v>75.6</v>
      </c>
      <c r="G2949" s="357"/>
    </row>
    <row r="2950" s="283" customFormat="1" customHeight="1" spans="1:7">
      <c r="A2950" s="288">
        <v>2946</v>
      </c>
      <c r="B2950" s="353" t="s">
        <v>15921</v>
      </c>
      <c r="C2950" s="354" t="s">
        <v>15888</v>
      </c>
      <c r="D2950" s="355">
        <v>10.79</v>
      </c>
      <c r="E2950" s="288">
        <v>4.84</v>
      </c>
      <c r="F2950" s="292">
        <v>52.22</v>
      </c>
      <c r="G2950" s="357"/>
    </row>
    <row r="2951" s="283" customFormat="1" customHeight="1" spans="1:7">
      <c r="A2951" s="288">
        <v>2947</v>
      </c>
      <c r="B2951" s="353" t="s">
        <v>14367</v>
      </c>
      <c r="C2951" s="354" t="s">
        <v>15888</v>
      </c>
      <c r="D2951" s="355">
        <v>8.88</v>
      </c>
      <c r="E2951" s="288">
        <v>4.84</v>
      </c>
      <c r="F2951" s="292">
        <v>42.98</v>
      </c>
      <c r="G2951" s="357"/>
    </row>
    <row r="2952" s="283" customFormat="1" customHeight="1" spans="1:7">
      <c r="A2952" s="288">
        <v>2948</v>
      </c>
      <c r="B2952" s="353" t="s">
        <v>15922</v>
      </c>
      <c r="C2952" s="354" t="s">
        <v>15888</v>
      </c>
      <c r="D2952" s="355">
        <v>33.11</v>
      </c>
      <c r="E2952" s="288">
        <v>4.84</v>
      </c>
      <c r="F2952" s="292">
        <v>160.25</v>
      </c>
      <c r="G2952" s="357"/>
    </row>
    <row r="2953" s="283" customFormat="1" customHeight="1" spans="1:7">
      <c r="A2953" s="288">
        <v>2949</v>
      </c>
      <c r="B2953" s="353" t="s">
        <v>15923</v>
      </c>
      <c r="C2953" s="354" t="s">
        <v>15888</v>
      </c>
      <c r="D2953" s="355">
        <v>14.09</v>
      </c>
      <c r="E2953" s="288">
        <v>4.84</v>
      </c>
      <c r="F2953" s="292">
        <v>68.2</v>
      </c>
      <c r="G2953" s="357"/>
    </row>
    <row r="2954" s="283" customFormat="1" customHeight="1" spans="1:7">
      <c r="A2954" s="288">
        <v>2950</v>
      </c>
      <c r="B2954" s="353" t="s">
        <v>13276</v>
      </c>
      <c r="C2954" s="354" t="s">
        <v>15888</v>
      </c>
      <c r="D2954" s="355">
        <v>26.79</v>
      </c>
      <c r="E2954" s="288">
        <v>4.84</v>
      </c>
      <c r="F2954" s="292">
        <v>129.66</v>
      </c>
      <c r="G2954" s="357"/>
    </row>
    <row r="2955" s="283" customFormat="1" customHeight="1" spans="1:7">
      <c r="A2955" s="288">
        <v>2951</v>
      </c>
      <c r="B2955" s="353" t="s">
        <v>15924</v>
      </c>
      <c r="C2955" s="354" t="s">
        <v>15888</v>
      </c>
      <c r="D2955" s="355">
        <v>15.83</v>
      </c>
      <c r="E2955" s="288">
        <v>4.84</v>
      </c>
      <c r="F2955" s="292">
        <v>76.62</v>
      </c>
      <c r="G2955" s="357"/>
    </row>
    <row r="2956" s="283" customFormat="1" customHeight="1" spans="1:7">
      <c r="A2956" s="288">
        <v>2952</v>
      </c>
      <c r="B2956" s="353" t="s">
        <v>8729</v>
      </c>
      <c r="C2956" s="354" t="s">
        <v>15888</v>
      </c>
      <c r="D2956" s="355">
        <v>17.11</v>
      </c>
      <c r="E2956" s="288">
        <v>4.84</v>
      </c>
      <c r="F2956" s="292">
        <v>82.81</v>
      </c>
      <c r="G2956" s="357"/>
    </row>
    <row r="2957" s="283" customFormat="1" customHeight="1" spans="1:7">
      <c r="A2957" s="288">
        <v>2953</v>
      </c>
      <c r="B2957" s="353" t="s">
        <v>13285</v>
      </c>
      <c r="C2957" s="354" t="s">
        <v>15888</v>
      </c>
      <c r="D2957" s="355">
        <v>20.32</v>
      </c>
      <c r="E2957" s="288">
        <v>4.84</v>
      </c>
      <c r="F2957" s="292">
        <v>98.35</v>
      </c>
      <c r="G2957" s="357"/>
    </row>
    <row r="2958" s="283" customFormat="1" customHeight="1" spans="1:7">
      <c r="A2958" s="288">
        <v>2954</v>
      </c>
      <c r="B2958" s="353" t="s">
        <v>15925</v>
      </c>
      <c r="C2958" s="354" t="s">
        <v>15888</v>
      </c>
      <c r="D2958" s="355">
        <v>12.39</v>
      </c>
      <c r="E2958" s="288">
        <v>4.84</v>
      </c>
      <c r="F2958" s="292">
        <v>59.97</v>
      </c>
      <c r="G2958" s="357"/>
    </row>
    <row r="2959" s="283" customFormat="1" customHeight="1" spans="1:7">
      <c r="A2959" s="288">
        <v>2955</v>
      </c>
      <c r="B2959" s="353" t="s">
        <v>4564</v>
      </c>
      <c r="C2959" s="354" t="s">
        <v>15888</v>
      </c>
      <c r="D2959" s="355">
        <v>7.86</v>
      </c>
      <c r="E2959" s="288">
        <v>4.84</v>
      </c>
      <c r="F2959" s="292">
        <v>38.04</v>
      </c>
      <c r="G2959" s="357"/>
    </row>
    <row r="2960" s="283" customFormat="1" customHeight="1" spans="1:7">
      <c r="A2960" s="288">
        <v>2956</v>
      </c>
      <c r="B2960" s="353" t="s">
        <v>15926</v>
      </c>
      <c r="C2960" s="354" t="s">
        <v>15888</v>
      </c>
      <c r="D2960" s="355">
        <v>11.69</v>
      </c>
      <c r="E2960" s="288">
        <v>4.84</v>
      </c>
      <c r="F2960" s="292">
        <v>56.58</v>
      </c>
      <c r="G2960" s="357"/>
    </row>
    <row r="2961" s="283" customFormat="1" customHeight="1" spans="1:7">
      <c r="A2961" s="288">
        <v>2957</v>
      </c>
      <c r="B2961" s="353" t="s">
        <v>15927</v>
      </c>
      <c r="C2961" s="354" t="s">
        <v>15888</v>
      </c>
      <c r="D2961" s="355">
        <v>10.33</v>
      </c>
      <c r="E2961" s="288">
        <v>4.84</v>
      </c>
      <c r="F2961" s="292">
        <v>50</v>
      </c>
      <c r="G2961" s="357"/>
    </row>
    <row r="2962" s="283" customFormat="1" customHeight="1" spans="1:7">
      <c r="A2962" s="288">
        <v>2958</v>
      </c>
      <c r="B2962" s="353" t="s">
        <v>10384</v>
      </c>
      <c r="C2962" s="354" t="s">
        <v>15888</v>
      </c>
      <c r="D2962" s="355">
        <v>8.17</v>
      </c>
      <c r="E2962" s="288">
        <v>4.84</v>
      </c>
      <c r="F2962" s="292">
        <v>39.54</v>
      </c>
      <c r="G2962" s="357"/>
    </row>
    <row r="2963" s="283" customFormat="1" customHeight="1" spans="1:7">
      <c r="A2963" s="288">
        <v>2959</v>
      </c>
      <c r="B2963" s="353" t="s">
        <v>15928</v>
      </c>
      <c r="C2963" s="354" t="s">
        <v>15888</v>
      </c>
      <c r="D2963" s="355">
        <v>9.65</v>
      </c>
      <c r="E2963" s="288">
        <v>4.84</v>
      </c>
      <c r="F2963" s="292">
        <v>46.71</v>
      </c>
      <c r="G2963" s="357"/>
    </row>
    <row r="2964" s="283" customFormat="1" customHeight="1" spans="1:7">
      <c r="A2964" s="288">
        <v>2960</v>
      </c>
      <c r="B2964" s="353" t="s">
        <v>15929</v>
      </c>
      <c r="C2964" s="354" t="s">
        <v>15888</v>
      </c>
      <c r="D2964" s="355">
        <v>11.47</v>
      </c>
      <c r="E2964" s="288">
        <v>4.84</v>
      </c>
      <c r="F2964" s="292">
        <v>55.51</v>
      </c>
      <c r="G2964" s="357"/>
    </row>
    <row r="2965" s="283" customFormat="1" customHeight="1" spans="1:7">
      <c r="A2965" s="288">
        <v>2961</v>
      </c>
      <c r="B2965" s="353" t="s">
        <v>15869</v>
      </c>
      <c r="C2965" s="354" t="s">
        <v>15888</v>
      </c>
      <c r="D2965" s="355">
        <v>14.82</v>
      </c>
      <c r="E2965" s="288">
        <v>4.84</v>
      </c>
      <c r="F2965" s="292">
        <v>71.73</v>
      </c>
      <c r="G2965" s="357"/>
    </row>
    <row r="2966" s="283" customFormat="1" customHeight="1" spans="1:7">
      <c r="A2966" s="288">
        <v>2962</v>
      </c>
      <c r="B2966" s="288" t="s">
        <v>15930</v>
      </c>
      <c r="C2966" s="354" t="s">
        <v>15888</v>
      </c>
      <c r="D2966" s="355">
        <v>12.96</v>
      </c>
      <c r="E2966" s="288">
        <v>4.84</v>
      </c>
      <c r="F2966" s="292">
        <v>62.73</v>
      </c>
      <c r="G2966" s="357"/>
    </row>
    <row r="2967" s="283" customFormat="1" customHeight="1" spans="1:7">
      <c r="A2967" s="288">
        <v>2963</v>
      </c>
      <c r="B2967" s="353" t="s">
        <v>15931</v>
      </c>
      <c r="C2967" s="354" t="s">
        <v>15932</v>
      </c>
      <c r="D2967" s="355">
        <v>11.26</v>
      </c>
      <c r="E2967" s="288">
        <v>4.84</v>
      </c>
      <c r="F2967" s="292">
        <v>54.5</v>
      </c>
      <c r="G2967" s="357"/>
    </row>
    <row r="2968" s="283" customFormat="1" customHeight="1" spans="1:7">
      <c r="A2968" s="288">
        <v>2964</v>
      </c>
      <c r="B2968" s="353" t="s">
        <v>15933</v>
      </c>
      <c r="C2968" s="354" t="s">
        <v>15932</v>
      </c>
      <c r="D2968" s="355">
        <v>8.33</v>
      </c>
      <c r="E2968" s="288">
        <v>4.84</v>
      </c>
      <c r="F2968" s="292">
        <v>40.32</v>
      </c>
      <c r="G2968" s="357"/>
    </row>
    <row r="2969" s="283" customFormat="1" customHeight="1" spans="1:7">
      <c r="A2969" s="288">
        <v>2965</v>
      </c>
      <c r="B2969" s="353" t="s">
        <v>15934</v>
      </c>
      <c r="C2969" s="354" t="s">
        <v>15932</v>
      </c>
      <c r="D2969" s="355">
        <v>12.13</v>
      </c>
      <c r="E2969" s="288">
        <v>4.84</v>
      </c>
      <c r="F2969" s="292">
        <v>58.71</v>
      </c>
      <c r="G2969" s="357"/>
    </row>
    <row r="2970" s="283" customFormat="1" customHeight="1" spans="1:7">
      <c r="A2970" s="288">
        <v>2966</v>
      </c>
      <c r="B2970" s="353" t="s">
        <v>15935</v>
      </c>
      <c r="C2970" s="354" t="s">
        <v>15932</v>
      </c>
      <c r="D2970" s="355">
        <v>11.45</v>
      </c>
      <c r="E2970" s="288">
        <v>4.84</v>
      </c>
      <c r="F2970" s="292">
        <v>55.42</v>
      </c>
      <c r="G2970" s="357"/>
    </row>
    <row r="2971" s="283" customFormat="1" customHeight="1" spans="1:7">
      <c r="A2971" s="288">
        <v>2967</v>
      </c>
      <c r="B2971" s="353" t="s">
        <v>4742</v>
      </c>
      <c r="C2971" s="354" t="s">
        <v>15932</v>
      </c>
      <c r="D2971" s="355">
        <v>16.61</v>
      </c>
      <c r="E2971" s="288">
        <v>4.84</v>
      </c>
      <c r="F2971" s="292">
        <v>80.39</v>
      </c>
      <c r="G2971" s="357"/>
    </row>
    <row r="2972" s="283" customFormat="1" customHeight="1" spans="1:7">
      <c r="A2972" s="288">
        <v>2968</v>
      </c>
      <c r="B2972" s="353" t="s">
        <v>15936</v>
      </c>
      <c r="C2972" s="354" t="s">
        <v>15932</v>
      </c>
      <c r="D2972" s="355">
        <v>11.56</v>
      </c>
      <c r="E2972" s="288">
        <v>4.84</v>
      </c>
      <c r="F2972" s="292">
        <v>55.95</v>
      </c>
      <c r="G2972" s="357"/>
    </row>
    <row r="2973" s="283" customFormat="1" customHeight="1" spans="1:7">
      <c r="A2973" s="288">
        <v>2969</v>
      </c>
      <c r="B2973" s="353" t="s">
        <v>15937</v>
      </c>
      <c r="C2973" s="354" t="s">
        <v>15932</v>
      </c>
      <c r="D2973" s="355">
        <v>11.19</v>
      </c>
      <c r="E2973" s="288">
        <v>4.84</v>
      </c>
      <c r="F2973" s="292">
        <v>54.16</v>
      </c>
      <c r="G2973" s="357"/>
    </row>
    <row r="2974" s="283" customFormat="1" customHeight="1" spans="1:7">
      <c r="A2974" s="288">
        <v>2970</v>
      </c>
      <c r="B2974" s="353" t="s">
        <v>15938</v>
      </c>
      <c r="C2974" s="354" t="s">
        <v>15932</v>
      </c>
      <c r="D2974" s="355">
        <v>12.2</v>
      </c>
      <c r="E2974" s="288">
        <v>4.84</v>
      </c>
      <c r="F2974" s="292">
        <v>59.05</v>
      </c>
      <c r="G2974" s="357"/>
    </row>
    <row r="2975" s="283" customFormat="1" customHeight="1" spans="1:7">
      <c r="A2975" s="288">
        <v>2971</v>
      </c>
      <c r="B2975" s="353" t="s">
        <v>15939</v>
      </c>
      <c r="C2975" s="354" t="s">
        <v>15932</v>
      </c>
      <c r="D2975" s="355">
        <v>13.66</v>
      </c>
      <c r="E2975" s="288">
        <v>4.84</v>
      </c>
      <c r="F2975" s="292">
        <v>66.11</v>
      </c>
      <c r="G2975" s="357"/>
    </row>
    <row r="2976" s="283" customFormat="1" customHeight="1" spans="1:7">
      <c r="A2976" s="288">
        <v>2972</v>
      </c>
      <c r="B2976" s="353" t="s">
        <v>3886</v>
      </c>
      <c r="C2976" s="354" t="s">
        <v>15932</v>
      </c>
      <c r="D2976" s="355">
        <v>15.2</v>
      </c>
      <c r="E2976" s="288">
        <v>4.84</v>
      </c>
      <c r="F2976" s="292">
        <v>73.57</v>
      </c>
      <c r="G2976" s="357"/>
    </row>
    <row r="2977" s="283" customFormat="1" customHeight="1" spans="1:7">
      <c r="A2977" s="288">
        <v>2973</v>
      </c>
      <c r="B2977" s="353" t="s">
        <v>15940</v>
      </c>
      <c r="C2977" s="354" t="s">
        <v>15932</v>
      </c>
      <c r="D2977" s="355">
        <v>11.17</v>
      </c>
      <c r="E2977" s="288">
        <v>4.84</v>
      </c>
      <c r="F2977" s="292">
        <v>54.06</v>
      </c>
      <c r="G2977" s="357"/>
    </row>
    <row r="2978" s="283" customFormat="1" customHeight="1" spans="1:7">
      <c r="A2978" s="288">
        <v>2974</v>
      </c>
      <c r="B2978" s="353" t="s">
        <v>15367</v>
      </c>
      <c r="C2978" s="354" t="s">
        <v>15932</v>
      </c>
      <c r="D2978" s="355">
        <v>16.86</v>
      </c>
      <c r="E2978" s="288">
        <v>4.84</v>
      </c>
      <c r="F2978" s="292">
        <v>81.6</v>
      </c>
      <c r="G2978" s="357"/>
    </row>
    <row r="2979" s="283" customFormat="1" customHeight="1" spans="1:7">
      <c r="A2979" s="288">
        <v>2975</v>
      </c>
      <c r="B2979" s="353" t="s">
        <v>15941</v>
      </c>
      <c r="C2979" s="354" t="s">
        <v>15932</v>
      </c>
      <c r="D2979" s="355">
        <v>15.26</v>
      </c>
      <c r="E2979" s="288">
        <v>4.84</v>
      </c>
      <c r="F2979" s="292">
        <v>73.86</v>
      </c>
      <c r="G2979" s="357"/>
    </row>
    <row r="2980" s="283" customFormat="1" customHeight="1" spans="1:7">
      <c r="A2980" s="288">
        <v>2976</v>
      </c>
      <c r="B2980" s="353" t="s">
        <v>15942</v>
      </c>
      <c r="C2980" s="354" t="s">
        <v>15932</v>
      </c>
      <c r="D2980" s="355">
        <v>14.2</v>
      </c>
      <c r="E2980" s="288">
        <v>4.84</v>
      </c>
      <c r="F2980" s="292">
        <v>68.73</v>
      </c>
      <c r="G2980" s="357"/>
    </row>
    <row r="2981" s="283" customFormat="1" customHeight="1" spans="1:7">
      <c r="A2981" s="288">
        <v>2977</v>
      </c>
      <c r="B2981" s="353" t="s">
        <v>3375</v>
      </c>
      <c r="C2981" s="354" t="s">
        <v>15932</v>
      </c>
      <c r="D2981" s="355">
        <v>5.5</v>
      </c>
      <c r="E2981" s="288">
        <v>4.84</v>
      </c>
      <c r="F2981" s="292">
        <v>26.62</v>
      </c>
      <c r="G2981" s="357"/>
    </row>
    <row r="2982" s="283" customFormat="1" customHeight="1" spans="1:7">
      <c r="A2982" s="288">
        <v>2978</v>
      </c>
      <c r="B2982" s="353" t="s">
        <v>3326</v>
      </c>
      <c r="C2982" s="354" t="s">
        <v>15932</v>
      </c>
      <c r="D2982" s="355">
        <v>14.61</v>
      </c>
      <c r="E2982" s="288">
        <v>4.84</v>
      </c>
      <c r="F2982" s="292">
        <v>70.71</v>
      </c>
      <c r="G2982" s="357"/>
    </row>
    <row r="2983" s="283" customFormat="1" customHeight="1" spans="1:7">
      <c r="A2983" s="288">
        <v>2979</v>
      </c>
      <c r="B2983" s="353" t="s">
        <v>15375</v>
      </c>
      <c r="C2983" s="354" t="s">
        <v>15932</v>
      </c>
      <c r="D2983" s="355">
        <v>11.94</v>
      </c>
      <c r="E2983" s="288">
        <v>4.84</v>
      </c>
      <c r="F2983" s="292">
        <v>57.79</v>
      </c>
      <c r="G2983" s="357"/>
    </row>
    <row r="2984" s="283" customFormat="1" customHeight="1" spans="1:7">
      <c r="A2984" s="288">
        <v>2980</v>
      </c>
      <c r="B2984" s="353" t="s">
        <v>15943</v>
      </c>
      <c r="C2984" s="354" t="s">
        <v>15932</v>
      </c>
      <c r="D2984" s="355">
        <v>12.95</v>
      </c>
      <c r="E2984" s="288">
        <v>4.84</v>
      </c>
      <c r="F2984" s="292">
        <v>62.68</v>
      </c>
      <c r="G2984" s="357"/>
    </row>
    <row r="2985" s="283" customFormat="1" customHeight="1" spans="1:7">
      <c r="A2985" s="288">
        <v>2981</v>
      </c>
      <c r="B2985" s="353" t="s">
        <v>15944</v>
      </c>
      <c r="C2985" s="354" t="s">
        <v>15932</v>
      </c>
      <c r="D2985" s="355">
        <v>11.54</v>
      </c>
      <c r="E2985" s="288">
        <v>4.84</v>
      </c>
      <c r="F2985" s="292">
        <v>55.85</v>
      </c>
      <c r="G2985" s="357"/>
    </row>
    <row r="2986" s="283" customFormat="1" customHeight="1" spans="1:7">
      <c r="A2986" s="288">
        <v>2982</v>
      </c>
      <c r="B2986" s="353" t="s">
        <v>4295</v>
      </c>
      <c r="C2986" s="354" t="s">
        <v>15932</v>
      </c>
      <c r="D2986" s="355">
        <v>9.55</v>
      </c>
      <c r="E2986" s="288">
        <v>4.84</v>
      </c>
      <c r="F2986" s="292">
        <v>46.22</v>
      </c>
      <c r="G2986" s="357"/>
    </row>
    <row r="2987" s="283" customFormat="1" customHeight="1" spans="1:7">
      <c r="A2987" s="288">
        <v>2983</v>
      </c>
      <c r="B2987" s="353" t="s">
        <v>3652</v>
      </c>
      <c r="C2987" s="354" t="s">
        <v>15932</v>
      </c>
      <c r="D2987" s="355">
        <v>15.21</v>
      </c>
      <c r="E2987" s="288">
        <v>4.84</v>
      </c>
      <c r="F2987" s="292">
        <v>73.62</v>
      </c>
      <c r="G2987" s="357"/>
    </row>
    <row r="2988" s="283" customFormat="1" customHeight="1" spans="1:7">
      <c r="A2988" s="288">
        <v>2984</v>
      </c>
      <c r="B2988" s="353" t="s">
        <v>15945</v>
      </c>
      <c r="C2988" s="354" t="s">
        <v>15932</v>
      </c>
      <c r="D2988" s="355">
        <v>14.82</v>
      </c>
      <c r="E2988" s="288">
        <v>4.84</v>
      </c>
      <c r="F2988" s="292">
        <v>71.73</v>
      </c>
      <c r="G2988" s="357"/>
    </row>
    <row r="2989" s="283" customFormat="1" customHeight="1" spans="1:7">
      <c r="A2989" s="288">
        <v>2985</v>
      </c>
      <c r="B2989" s="353" t="s">
        <v>15946</v>
      </c>
      <c r="C2989" s="354" t="s">
        <v>15932</v>
      </c>
      <c r="D2989" s="355">
        <v>21.61</v>
      </c>
      <c r="E2989" s="288">
        <v>4.84</v>
      </c>
      <c r="F2989" s="292">
        <v>104.59</v>
      </c>
      <c r="G2989" s="357"/>
    </row>
    <row r="2990" s="283" customFormat="1" customHeight="1" spans="1:7">
      <c r="A2990" s="288">
        <v>2986</v>
      </c>
      <c r="B2990" s="353" t="s">
        <v>15047</v>
      </c>
      <c r="C2990" s="354" t="s">
        <v>15932</v>
      </c>
      <c r="D2990" s="355">
        <v>14.92</v>
      </c>
      <c r="E2990" s="288">
        <v>4.84</v>
      </c>
      <c r="F2990" s="292">
        <v>72.21</v>
      </c>
      <c r="G2990" s="357"/>
    </row>
    <row r="2991" s="283" customFormat="1" customHeight="1" spans="1:7">
      <c r="A2991" s="288">
        <v>2987</v>
      </c>
      <c r="B2991" s="353" t="s">
        <v>15947</v>
      </c>
      <c r="C2991" s="354" t="s">
        <v>15932</v>
      </c>
      <c r="D2991" s="355">
        <v>12.56</v>
      </c>
      <c r="E2991" s="288">
        <v>4.84</v>
      </c>
      <c r="F2991" s="292">
        <v>60.79</v>
      </c>
      <c r="G2991" s="357"/>
    </row>
    <row r="2992" s="283" customFormat="1" customHeight="1" spans="1:7">
      <c r="A2992" s="288">
        <v>2988</v>
      </c>
      <c r="B2992" s="353" t="s">
        <v>3531</v>
      </c>
      <c r="C2992" s="354" t="s">
        <v>15932</v>
      </c>
      <c r="D2992" s="355">
        <v>17.56</v>
      </c>
      <c r="E2992" s="288">
        <v>4.84</v>
      </c>
      <c r="F2992" s="292">
        <v>84.99</v>
      </c>
      <c r="G2992" s="357"/>
    </row>
    <row r="2993" s="283" customFormat="1" customHeight="1" spans="1:7">
      <c r="A2993" s="288">
        <v>2989</v>
      </c>
      <c r="B2993" s="353" t="s">
        <v>14526</v>
      </c>
      <c r="C2993" s="354" t="s">
        <v>15932</v>
      </c>
      <c r="D2993" s="355">
        <v>15.03</v>
      </c>
      <c r="E2993" s="288">
        <v>4.84</v>
      </c>
      <c r="F2993" s="292">
        <v>72.75</v>
      </c>
      <c r="G2993" s="357"/>
    </row>
    <row r="2994" s="283" customFormat="1" customHeight="1" spans="1:7">
      <c r="A2994" s="288">
        <v>2990</v>
      </c>
      <c r="B2994" s="353" t="s">
        <v>3652</v>
      </c>
      <c r="C2994" s="354" t="s">
        <v>15932</v>
      </c>
      <c r="D2994" s="355">
        <v>13.3</v>
      </c>
      <c r="E2994" s="288">
        <v>4.84</v>
      </c>
      <c r="F2994" s="292">
        <v>64.37</v>
      </c>
      <c r="G2994" s="357"/>
    </row>
    <row r="2995" s="283" customFormat="1" customHeight="1" spans="1:7">
      <c r="A2995" s="288">
        <v>2991</v>
      </c>
      <c r="B2995" s="358" t="s">
        <v>15948</v>
      </c>
      <c r="C2995" s="354" t="s">
        <v>15932</v>
      </c>
      <c r="D2995" s="355">
        <v>15.71</v>
      </c>
      <c r="E2995" s="288">
        <v>4.84</v>
      </c>
      <c r="F2995" s="292">
        <v>76.04</v>
      </c>
      <c r="G2995" s="357"/>
    </row>
    <row r="2996" s="283" customFormat="1" customHeight="1" spans="1:7">
      <c r="A2996" s="288">
        <v>2992</v>
      </c>
      <c r="B2996" s="353" t="s">
        <v>15949</v>
      </c>
      <c r="C2996" s="354" t="s">
        <v>15932</v>
      </c>
      <c r="D2996" s="355">
        <v>9.53</v>
      </c>
      <c r="E2996" s="288">
        <v>4.84</v>
      </c>
      <c r="F2996" s="292">
        <v>46.13</v>
      </c>
      <c r="G2996" s="357"/>
    </row>
    <row r="2997" s="283" customFormat="1" customHeight="1" spans="1:7">
      <c r="A2997" s="288">
        <v>2993</v>
      </c>
      <c r="B2997" s="353" t="s">
        <v>5012</v>
      </c>
      <c r="C2997" s="354" t="s">
        <v>15932</v>
      </c>
      <c r="D2997" s="355">
        <v>8.63</v>
      </c>
      <c r="E2997" s="288">
        <v>4.84</v>
      </c>
      <c r="F2997" s="292">
        <v>41.77</v>
      </c>
      <c r="G2997" s="357"/>
    </row>
    <row r="2998" s="283" customFormat="1" customHeight="1" spans="1:7">
      <c r="A2998" s="288">
        <v>2994</v>
      </c>
      <c r="B2998" s="353" t="s">
        <v>15918</v>
      </c>
      <c r="C2998" s="354" t="s">
        <v>15932</v>
      </c>
      <c r="D2998" s="355">
        <v>9.87</v>
      </c>
      <c r="E2998" s="288">
        <v>4.84</v>
      </c>
      <c r="F2998" s="292">
        <v>47.77</v>
      </c>
      <c r="G2998" s="357"/>
    </row>
    <row r="2999" s="283" customFormat="1" customHeight="1" spans="1:7">
      <c r="A2999" s="288">
        <v>2995</v>
      </c>
      <c r="B2999" s="353" t="s">
        <v>15950</v>
      </c>
      <c r="C2999" s="354" t="s">
        <v>15932</v>
      </c>
      <c r="D2999" s="355">
        <v>14.71</v>
      </c>
      <c r="E2999" s="288">
        <v>4.84</v>
      </c>
      <c r="F2999" s="292">
        <v>71.2</v>
      </c>
      <c r="G2999" s="357"/>
    </row>
    <row r="3000" s="283" customFormat="1" customHeight="1" spans="1:7">
      <c r="A3000" s="288">
        <v>2996</v>
      </c>
      <c r="B3000" s="353" t="s">
        <v>15951</v>
      </c>
      <c r="C3000" s="354" t="s">
        <v>15932</v>
      </c>
      <c r="D3000" s="355">
        <v>11.06</v>
      </c>
      <c r="E3000" s="288">
        <v>4.84</v>
      </c>
      <c r="F3000" s="292">
        <v>53.53</v>
      </c>
      <c r="G3000" s="357"/>
    </row>
    <row r="3001" s="283" customFormat="1" customHeight="1" spans="1:7">
      <c r="A3001" s="288">
        <v>2997</v>
      </c>
      <c r="B3001" s="353" t="s">
        <v>15952</v>
      </c>
      <c r="C3001" s="354" t="s">
        <v>15932</v>
      </c>
      <c r="D3001" s="355">
        <v>17.32</v>
      </c>
      <c r="E3001" s="288">
        <v>4.84</v>
      </c>
      <c r="F3001" s="292">
        <v>83.83</v>
      </c>
      <c r="G3001" s="357"/>
    </row>
    <row r="3002" s="283" customFormat="1" customHeight="1" spans="1:7">
      <c r="A3002" s="288">
        <v>2998</v>
      </c>
      <c r="B3002" s="353" t="s">
        <v>15953</v>
      </c>
      <c r="C3002" s="354" t="s">
        <v>15932</v>
      </c>
      <c r="D3002" s="355">
        <v>15.35</v>
      </c>
      <c r="E3002" s="288">
        <v>4.84</v>
      </c>
      <c r="F3002" s="292">
        <v>74.29</v>
      </c>
      <c r="G3002" s="357"/>
    </row>
    <row r="3003" s="283" customFormat="1" customHeight="1" spans="1:7">
      <c r="A3003" s="288">
        <v>2999</v>
      </c>
      <c r="B3003" s="353" t="s">
        <v>15954</v>
      </c>
      <c r="C3003" s="354" t="s">
        <v>15932</v>
      </c>
      <c r="D3003" s="355">
        <v>12.21</v>
      </c>
      <c r="E3003" s="288">
        <v>4.84</v>
      </c>
      <c r="F3003" s="292">
        <v>59.1</v>
      </c>
      <c r="G3003" s="357"/>
    </row>
    <row r="3004" s="283" customFormat="1" customHeight="1" spans="1:7">
      <c r="A3004" s="288">
        <v>3000</v>
      </c>
      <c r="B3004" s="353" t="s">
        <v>15955</v>
      </c>
      <c r="C3004" s="354" t="s">
        <v>15932</v>
      </c>
      <c r="D3004" s="355">
        <v>19.28</v>
      </c>
      <c r="E3004" s="288">
        <v>4.84</v>
      </c>
      <c r="F3004" s="292">
        <v>93.32</v>
      </c>
      <c r="G3004" s="357"/>
    </row>
    <row r="3005" s="283" customFormat="1" customHeight="1" spans="1:7">
      <c r="A3005" s="288">
        <v>3001</v>
      </c>
      <c r="B3005" s="353" t="s">
        <v>15956</v>
      </c>
      <c r="C3005" s="354" t="s">
        <v>15932</v>
      </c>
      <c r="D3005" s="355">
        <v>14.37</v>
      </c>
      <c r="E3005" s="288">
        <v>4.84</v>
      </c>
      <c r="F3005" s="292">
        <v>69.55</v>
      </c>
      <c r="G3005" s="357"/>
    </row>
    <row r="3006" s="283" customFormat="1" customHeight="1" spans="1:7">
      <c r="A3006" s="288">
        <v>3002</v>
      </c>
      <c r="B3006" s="353" t="s">
        <v>15957</v>
      </c>
      <c r="C3006" s="354" t="s">
        <v>15932</v>
      </c>
      <c r="D3006" s="355">
        <v>11.38</v>
      </c>
      <c r="E3006" s="288">
        <v>4.84</v>
      </c>
      <c r="F3006" s="292">
        <v>55.08</v>
      </c>
      <c r="G3006" s="357"/>
    </row>
    <row r="3007" s="283" customFormat="1" customHeight="1" spans="1:7">
      <c r="A3007" s="288">
        <v>3003</v>
      </c>
      <c r="B3007" s="353" t="s">
        <v>3668</v>
      </c>
      <c r="C3007" s="354" t="s">
        <v>15932</v>
      </c>
      <c r="D3007" s="355">
        <v>9.7</v>
      </c>
      <c r="E3007" s="288">
        <v>4.84</v>
      </c>
      <c r="F3007" s="292">
        <v>46.95</v>
      </c>
      <c r="G3007" s="357"/>
    </row>
    <row r="3008" s="283" customFormat="1" customHeight="1" spans="1:7">
      <c r="A3008" s="288">
        <v>3004</v>
      </c>
      <c r="B3008" s="353" t="s">
        <v>15958</v>
      </c>
      <c r="C3008" s="354" t="s">
        <v>15932</v>
      </c>
      <c r="D3008" s="355">
        <v>10.16</v>
      </c>
      <c r="E3008" s="288">
        <v>4.84</v>
      </c>
      <c r="F3008" s="292">
        <v>49.17</v>
      </c>
      <c r="G3008" s="357"/>
    </row>
    <row r="3009" s="283" customFormat="1" customHeight="1" spans="1:7">
      <c r="A3009" s="288">
        <v>3005</v>
      </c>
      <c r="B3009" s="353" t="s">
        <v>15959</v>
      </c>
      <c r="C3009" s="354" t="s">
        <v>15932</v>
      </c>
      <c r="D3009" s="355">
        <v>7.18</v>
      </c>
      <c r="E3009" s="288">
        <v>4.84</v>
      </c>
      <c r="F3009" s="292">
        <v>34.75</v>
      </c>
      <c r="G3009" s="357"/>
    </row>
    <row r="3010" s="283" customFormat="1" customHeight="1" spans="1:7">
      <c r="A3010" s="288">
        <v>3006</v>
      </c>
      <c r="B3010" s="353" t="s">
        <v>15960</v>
      </c>
      <c r="C3010" s="354" t="s">
        <v>15932</v>
      </c>
      <c r="D3010" s="355">
        <v>23.39</v>
      </c>
      <c r="E3010" s="288">
        <v>4.84</v>
      </c>
      <c r="F3010" s="292">
        <v>113.21</v>
      </c>
      <c r="G3010" s="357"/>
    </row>
    <row r="3011" s="283" customFormat="1" customHeight="1" spans="1:7">
      <c r="A3011" s="288">
        <v>3007</v>
      </c>
      <c r="B3011" s="353" t="s">
        <v>15898</v>
      </c>
      <c r="C3011" s="354" t="s">
        <v>15932</v>
      </c>
      <c r="D3011" s="355">
        <v>11.4</v>
      </c>
      <c r="E3011" s="288">
        <v>4.84</v>
      </c>
      <c r="F3011" s="292">
        <v>55.18</v>
      </c>
      <c r="G3011" s="357"/>
    </row>
    <row r="3012" s="283" customFormat="1" customHeight="1" spans="1:7">
      <c r="A3012" s="288">
        <v>3008</v>
      </c>
      <c r="B3012" s="353" t="s">
        <v>15961</v>
      </c>
      <c r="C3012" s="354" t="s">
        <v>15932</v>
      </c>
      <c r="D3012" s="355">
        <v>15.36</v>
      </c>
      <c r="E3012" s="288">
        <v>4.84</v>
      </c>
      <c r="F3012" s="292">
        <v>74.34</v>
      </c>
      <c r="G3012" s="357"/>
    </row>
    <row r="3013" s="283" customFormat="1" customHeight="1" spans="1:7">
      <c r="A3013" s="288">
        <v>3009</v>
      </c>
      <c r="B3013" s="353" t="s">
        <v>3502</v>
      </c>
      <c r="C3013" s="354" t="s">
        <v>15932</v>
      </c>
      <c r="D3013" s="355">
        <v>14.72</v>
      </c>
      <c r="E3013" s="288">
        <v>4.84</v>
      </c>
      <c r="F3013" s="292">
        <v>71.24</v>
      </c>
      <c r="G3013" s="357"/>
    </row>
    <row r="3014" s="283" customFormat="1" customHeight="1" spans="1:7">
      <c r="A3014" s="288">
        <v>3010</v>
      </c>
      <c r="B3014" s="353" t="s">
        <v>6629</v>
      </c>
      <c r="C3014" s="354" t="s">
        <v>15932</v>
      </c>
      <c r="D3014" s="355">
        <v>3.14</v>
      </c>
      <c r="E3014" s="288">
        <v>4.84</v>
      </c>
      <c r="F3014" s="292">
        <v>15.2</v>
      </c>
      <c r="G3014" s="357"/>
    </row>
    <row r="3015" s="283" customFormat="1" customHeight="1" spans="1:7">
      <c r="A3015" s="288">
        <v>3011</v>
      </c>
      <c r="B3015" s="353" t="s">
        <v>15962</v>
      </c>
      <c r="C3015" s="354" t="s">
        <v>15932</v>
      </c>
      <c r="D3015" s="355">
        <v>12.53</v>
      </c>
      <c r="E3015" s="288">
        <v>4.84</v>
      </c>
      <c r="F3015" s="292">
        <v>60.65</v>
      </c>
      <c r="G3015" s="357"/>
    </row>
    <row r="3016" s="283" customFormat="1" customHeight="1" spans="1:7">
      <c r="A3016" s="288">
        <v>3012</v>
      </c>
      <c r="B3016" s="353" t="s">
        <v>5213</v>
      </c>
      <c r="C3016" s="354" t="s">
        <v>15932</v>
      </c>
      <c r="D3016" s="355">
        <v>11.39</v>
      </c>
      <c r="E3016" s="288">
        <v>4.84</v>
      </c>
      <c r="F3016" s="292">
        <v>55.13</v>
      </c>
      <c r="G3016" s="357"/>
    </row>
    <row r="3017" s="283" customFormat="1" customHeight="1" spans="1:7">
      <c r="A3017" s="288">
        <v>3013</v>
      </c>
      <c r="B3017" s="353" t="s">
        <v>15963</v>
      </c>
      <c r="C3017" s="354" t="s">
        <v>15932</v>
      </c>
      <c r="D3017" s="355">
        <v>15.37</v>
      </c>
      <c r="E3017" s="288">
        <v>4.84</v>
      </c>
      <c r="F3017" s="292">
        <v>74.39</v>
      </c>
      <c r="G3017" s="357"/>
    </row>
    <row r="3018" s="283" customFormat="1" customHeight="1" spans="1:7">
      <c r="A3018" s="288">
        <v>3014</v>
      </c>
      <c r="B3018" s="353" t="s">
        <v>15964</v>
      </c>
      <c r="C3018" s="354" t="s">
        <v>15932</v>
      </c>
      <c r="D3018" s="355">
        <v>17.17</v>
      </c>
      <c r="E3018" s="288">
        <v>4.84</v>
      </c>
      <c r="F3018" s="292">
        <v>83.1</v>
      </c>
      <c r="G3018" s="357"/>
    </row>
    <row r="3019" s="283" customFormat="1" customHeight="1" spans="1:7">
      <c r="A3019" s="288">
        <v>3015</v>
      </c>
      <c r="B3019" s="353" t="s">
        <v>15965</v>
      </c>
      <c r="C3019" s="354" t="s">
        <v>15932</v>
      </c>
      <c r="D3019" s="355">
        <v>11.04</v>
      </c>
      <c r="E3019" s="288">
        <v>4.84</v>
      </c>
      <c r="F3019" s="292">
        <v>53.43</v>
      </c>
      <c r="G3019" s="357"/>
    </row>
    <row r="3020" s="283" customFormat="1" customHeight="1" spans="1:7">
      <c r="A3020" s="288">
        <v>3016</v>
      </c>
      <c r="B3020" s="353" t="s">
        <v>15966</v>
      </c>
      <c r="C3020" s="354" t="s">
        <v>15932</v>
      </c>
      <c r="D3020" s="355">
        <v>13.71</v>
      </c>
      <c r="E3020" s="288">
        <v>4.84</v>
      </c>
      <c r="F3020" s="292">
        <v>66.36</v>
      </c>
      <c r="G3020" s="357"/>
    </row>
    <row r="3021" s="283" customFormat="1" customHeight="1" spans="1:7">
      <c r="A3021" s="288">
        <v>3017</v>
      </c>
      <c r="B3021" s="353" t="s">
        <v>5973</v>
      </c>
      <c r="C3021" s="354" t="s">
        <v>15932</v>
      </c>
      <c r="D3021" s="355">
        <v>15</v>
      </c>
      <c r="E3021" s="288">
        <v>4.84</v>
      </c>
      <c r="F3021" s="292">
        <v>72.6</v>
      </c>
      <c r="G3021" s="357"/>
    </row>
    <row r="3022" s="283" customFormat="1" customHeight="1" spans="1:7">
      <c r="A3022" s="288">
        <v>3018</v>
      </c>
      <c r="B3022" s="353" t="s">
        <v>15967</v>
      </c>
      <c r="C3022" s="354" t="s">
        <v>15932</v>
      </c>
      <c r="D3022" s="355">
        <v>11.06</v>
      </c>
      <c r="E3022" s="288">
        <v>4.84</v>
      </c>
      <c r="F3022" s="292">
        <v>53.53</v>
      </c>
      <c r="G3022" s="357"/>
    </row>
    <row r="3023" s="283" customFormat="1" customHeight="1" spans="1:7">
      <c r="A3023" s="288">
        <v>3019</v>
      </c>
      <c r="B3023" s="353" t="s">
        <v>15968</v>
      </c>
      <c r="C3023" s="354" t="s">
        <v>15932</v>
      </c>
      <c r="D3023" s="355">
        <v>20.4</v>
      </c>
      <c r="E3023" s="288">
        <v>4.84</v>
      </c>
      <c r="F3023" s="292">
        <v>98.74</v>
      </c>
      <c r="G3023" s="357"/>
    </row>
    <row r="3024" s="283" customFormat="1" customHeight="1" spans="1:7">
      <c r="A3024" s="288">
        <v>3020</v>
      </c>
      <c r="B3024" s="353" t="s">
        <v>15969</v>
      </c>
      <c r="C3024" s="354" t="s">
        <v>15932</v>
      </c>
      <c r="D3024" s="355">
        <v>13.8</v>
      </c>
      <c r="E3024" s="288">
        <v>4.84</v>
      </c>
      <c r="F3024" s="292">
        <v>66.79</v>
      </c>
      <c r="G3024" s="357"/>
    </row>
    <row r="3025" s="283" customFormat="1" customHeight="1" spans="1:7">
      <c r="A3025" s="288">
        <v>3021</v>
      </c>
      <c r="B3025" s="353" t="s">
        <v>15970</v>
      </c>
      <c r="C3025" s="354" t="s">
        <v>15932</v>
      </c>
      <c r="D3025" s="355">
        <v>13.41</v>
      </c>
      <c r="E3025" s="288">
        <v>4.84</v>
      </c>
      <c r="F3025" s="292">
        <v>64.9</v>
      </c>
      <c r="G3025" s="357"/>
    </row>
    <row r="3026" s="283" customFormat="1" customHeight="1" spans="1:7">
      <c r="A3026" s="288">
        <v>3022</v>
      </c>
      <c r="B3026" s="353" t="s">
        <v>15971</v>
      </c>
      <c r="C3026" s="354" t="s">
        <v>15932</v>
      </c>
      <c r="D3026" s="355">
        <v>8.96</v>
      </c>
      <c r="E3026" s="288">
        <v>4.84</v>
      </c>
      <c r="F3026" s="292">
        <v>43.37</v>
      </c>
      <c r="G3026" s="357"/>
    </row>
    <row r="3027" s="283" customFormat="1" customHeight="1" spans="1:7">
      <c r="A3027" s="288">
        <v>3023</v>
      </c>
      <c r="B3027" s="353" t="s">
        <v>3422</v>
      </c>
      <c r="C3027" s="354" t="s">
        <v>15972</v>
      </c>
      <c r="D3027" s="355">
        <v>9.01</v>
      </c>
      <c r="E3027" s="288">
        <v>4.84</v>
      </c>
      <c r="F3027" s="292">
        <v>43.61</v>
      </c>
      <c r="G3027" s="357"/>
    </row>
    <row r="3028" s="283" customFormat="1" customHeight="1" spans="1:7">
      <c r="A3028" s="288">
        <v>3024</v>
      </c>
      <c r="B3028" s="353" t="s">
        <v>10242</v>
      </c>
      <c r="C3028" s="354" t="s">
        <v>15972</v>
      </c>
      <c r="D3028" s="355">
        <v>4.82</v>
      </c>
      <c r="E3028" s="288">
        <v>4.84</v>
      </c>
      <c r="F3028" s="292">
        <v>23.33</v>
      </c>
      <c r="G3028" s="357"/>
    </row>
    <row r="3029" s="283" customFormat="1" customHeight="1" spans="1:7">
      <c r="A3029" s="288">
        <v>3025</v>
      </c>
      <c r="B3029" s="353" t="s">
        <v>15128</v>
      </c>
      <c r="C3029" s="354" t="s">
        <v>15972</v>
      </c>
      <c r="D3029" s="355">
        <v>5.46</v>
      </c>
      <c r="E3029" s="288">
        <v>4.84</v>
      </c>
      <c r="F3029" s="292">
        <v>26.43</v>
      </c>
      <c r="G3029" s="357"/>
    </row>
    <row r="3030" s="283" customFormat="1" customHeight="1" spans="1:7">
      <c r="A3030" s="288">
        <v>3026</v>
      </c>
      <c r="B3030" s="353" t="s">
        <v>14710</v>
      </c>
      <c r="C3030" s="354" t="s">
        <v>15972</v>
      </c>
      <c r="D3030" s="355">
        <v>9.78</v>
      </c>
      <c r="E3030" s="288">
        <v>4.84</v>
      </c>
      <c r="F3030" s="292">
        <v>47.34</v>
      </c>
      <c r="G3030" s="357"/>
    </row>
    <row r="3031" s="283" customFormat="1" customHeight="1" spans="1:7">
      <c r="A3031" s="288">
        <v>3027</v>
      </c>
      <c r="B3031" s="353" t="s">
        <v>15973</v>
      </c>
      <c r="C3031" s="354" t="s">
        <v>15972</v>
      </c>
      <c r="D3031" s="355">
        <v>9.76</v>
      </c>
      <c r="E3031" s="288">
        <v>4.84</v>
      </c>
      <c r="F3031" s="292">
        <v>47.24</v>
      </c>
      <c r="G3031" s="357"/>
    </row>
    <row r="3032" s="283" customFormat="1" customHeight="1" spans="1:7">
      <c r="A3032" s="288">
        <v>3028</v>
      </c>
      <c r="B3032" s="353" t="s">
        <v>15974</v>
      </c>
      <c r="C3032" s="354" t="s">
        <v>15972</v>
      </c>
      <c r="D3032" s="355">
        <v>8.59</v>
      </c>
      <c r="E3032" s="288">
        <v>4.84</v>
      </c>
      <c r="F3032" s="292">
        <v>41.58</v>
      </c>
      <c r="G3032" s="357"/>
    </row>
    <row r="3033" s="283" customFormat="1" customHeight="1" spans="1:7">
      <c r="A3033" s="288">
        <v>3029</v>
      </c>
      <c r="B3033" s="353" t="s">
        <v>15975</v>
      </c>
      <c r="C3033" s="354" t="s">
        <v>15972</v>
      </c>
      <c r="D3033" s="355">
        <v>3.9</v>
      </c>
      <c r="E3033" s="288">
        <v>4.84</v>
      </c>
      <c r="F3033" s="292">
        <v>18.88</v>
      </c>
      <c r="G3033" s="357"/>
    </row>
    <row r="3034" s="283" customFormat="1" customHeight="1" spans="1:7">
      <c r="A3034" s="288">
        <v>3030</v>
      </c>
      <c r="B3034" s="353" t="s">
        <v>15976</v>
      </c>
      <c r="C3034" s="354" t="s">
        <v>15972</v>
      </c>
      <c r="D3034" s="355">
        <v>3.93</v>
      </c>
      <c r="E3034" s="288">
        <v>4.84</v>
      </c>
      <c r="F3034" s="292">
        <v>19.02</v>
      </c>
      <c r="G3034" s="357"/>
    </row>
    <row r="3035" s="283" customFormat="1" customHeight="1" spans="1:7">
      <c r="A3035" s="288">
        <v>3031</v>
      </c>
      <c r="B3035" s="353" t="s">
        <v>15960</v>
      </c>
      <c r="C3035" s="354" t="s">
        <v>15972</v>
      </c>
      <c r="D3035" s="355">
        <v>10.22</v>
      </c>
      <c r="E3035" s="288">
        <v>4.84</v>
      </c>
      <c r="F3035" s="292">
        <v>49.46</v>
      </c>
      <c r="G3035" s="357"/>
    </row>
    <row r="3036" s="283" customFormat="1" customHeight="1" spans="1:7">
      <c r="A3036" s="288">
        <v>3032</v>
      </c>
      <c r="B3036" s="353" t="s">
        <v>5923</v>
      </c>
      <c r="C3036" s="354" t="s">
        <v>15972</v>
      </c>
      <c r="D3036" s="355">
        <v>3.14</v>
      </c>
      <c r="E3036" s="288">
        <v>4.84</v>
      </c>
      <c r="F3036" s="292">
        <v>15.2</v>
      </c>
      <c r="G3036" s="357"/>
    </row>
    <row r="3037" s="283" customFormat="1" customHeight="1" spans="1:7">
      <c r="A3037" s="288">
        <v>3033</v>
      </c>
      <c r="B3037" s="353" t="s">
        <v>15977</v>
      </c>
      <c r="C3037" s="354" t="s">
        <v>15972</v>
      </c>
      <c r="D3037" s="355">
        <v>6.3</v>
      </c>
      <c r="E3037" s="288">
        <v>4.84</v>
      </c>
      <c r="F3037" s="292">
        <v>30.49</v>
      </c>
      <c r="G3037" s="357"/>
    </row>
    <row r="3038" s="283" customFormat="1" customHeight="1" spans="1:7">
      <c r="A3038" s="288">
        <v>3034</v>
      </c>
      <c r="B3038" s="353" t="s">
        <v>15978</v>
      </c>
      <c r="C3038" s="354" t="s">
        <v>15972</v>
      </c>
      <c r="D3038" s="355">
        <v>3.38</v>
      </c>
      <c r="E3038" s="288">
        <v>4.84</v>
      </c>
      <c r="F3038" s="292">
        <v>16.36</v>
      </c>
      <c r="G3038" s="357"/>
    </row>
    <row r="3039" s="283" customFormat="1" customHeight="1" spans="1:7">
      <c r="A3039" s="288">
        <v>3035</v>
      </c>
      <c r="B3039" s="353" t="s">
        <v>15979</v>
      </c>
      <c r="C3039" s="354" t="s">
        <v>15972</v>
      </c>
      <c r="D3039" s="355">
        <v>4.32</v>
      </c>
      <c r="E3039" s="288">
        <v>4.84</v>
      </c>
      <c r="F3039" s="292">
        <v>20.91</v>
      </c>
      <c r="G3039" s="357"/>
    </row>
    <row r="3040" s="283" customFormat="1" customHeight="1" spans="1:7">
      <c r="A3040" s="288">
        <v>3036</v>
      </c>
      <c r="B3040" s="353" t="s">
        <v>15126</v>
      </c>
      <c r="C3040" s="354" t="s">
        <v>15972</v>
      </c>
      <c r="D3040" s="355">
        <v>3</v>
      </c>
      <c r="E3040" s="288">
        <v>4.84</v>
      </c>
      <c r="F3040" s="292">
        <v>14.52</v>
      </c>
      <c r="G3040" s="357"/>
    </row>
    <row r="3041" s="283" customFormat="1" customHeight="1" spans="1:7">
      <c r="A3041" s="288">
        <v>3037</v>
      </c>
      <c r="B3041" s="353" t="s">
        <v>11087</v>
      </c>
      <c r="C3041" s="354" t="s">
        <v>15972</v>
      </c>
      <c r="D3041" s="355">
        <v>5.64</v>
      </c>
      <c r="E3041" s="288">
        <v>4.84</v>
      </c>
      <c r="F3041" s="292">
        <v>27.3</v>
      </c>
      <c r="G3041" s="357"/>
    </row>
    <row r="3042" s="283" customFormat="1" customHeight="1" spans="1:7">
      <c r="A3042" s="288">
        <v>3038</v>
      </c>
      <c r="B3042" s="353" t="s">
        <v>15980</v>
      </c>
      <c r="C3042" s="354" t="s">
        <v>15972</v>
      </c>
      <c r="D3042" s="355">
        <v>5.21</v>
      </c>
      <c r="E3042" s="288">
        <v>4.84</v>
      </c>
      <c r="F3042" s="292">
        <v>25.22</v>
      </c>
      <c r="G3042" s="357"/>
    </row>
    <row r="3043" s="283" customFormat="1" customHeight="1" spans="1:7">
      <c r="A3043" s="288">
        <v>3039</v>
      </c>
      <c r="B3043" s="353" t="s">
        <v>2654</v>
      </c>
      <c r="C3043" s="354" t="s">
        <v>15972</v>
      </c>
      <c r="D3043" s="355">
        <v>5.52</v>
      </c>
      <c r="E3043" s="288">
        <v>4.84</v>
      </c>
      <c r="F3043" s="292">
        <v>26.72</v>
      </c>
      <c r="G3043" s="357"/>
    </row>
    <row r="3044" s="283" customFormat="1" customHeight="1" spans="1:7">
      <c r="A3044" s="288">
        <v>3040</v>
      </c>
      <c r="B3044" s="353" t="s">
        <v>15981</v>
      </c>
      <c r="C3044" s="354" t="s">
        <v>15972</v>
      </c>
      <c r="D3044" s="355">
        <v>8.22</v>
      </c>
      <c r="E3044" s="288">
        <v>4.84</v>
      </c>
      <c r="F3044" s="292">
        <v>39.78</v>
      </c>
      <c r="G3044" s="357"/>
    </row>
    <row r="3045" s="283" customFormat="1" customHeight="1" spans="1:7">
      <c r="A3045" s="288">
        <v>3041</v>
      </c>
      <c r="B3045" s="353" t="s">
        <v>15982</v>
      </c>
      <c r="C3045" s="354" t="s">
        <v>15972</v>
      </c>
      <c r="D3045" s="355">
        <v>12.19</v>
      </c>
      <c r="E3045" s="288">
        <v>4.84</v>
      </c>
      <c r="F3045" s="292">
        <v>59</v>
      </c>
      <c r="G3045" s="357"/>
    </row>
    <row r="3046" s="283" customFormat="1" customHeight="1" spans="1:7">
      <c r="A3046" s="288">
        <v>3042</v>
      </c>
      <c r="B3046" s="353" t="s">
        <v>5929</v>
      </c>
      <c r="C3046" s="354" t="s">
        <v>15972</v>
      </c>
      <c r="D3046" s="355">
        <v>8.44</v>
      </c>
      <c r="E3046" s="288">
        <v>4.84</v>
      </c>
      <c r="F3046" s="292">
        <v>40.85</v>
      </c>
      <c r="G3046" s="357"/>
    </row>
    <row r="3047" s="283" customFormat="1" customHeight="1" spans="1:7">
      <c r="A3047" s="288">
        <v>3043</v>
      </c>
      <c r="B3047" s="353" t="s">
        <v>14797</v>
      </c>
      <c r="C3047" s="354" t="s">
        <v>15972</v>
      </c>
      <c r="D3047" s="355">
        <v>13.25</v>
      </c>
      <c r="E3047" s="288">
        <v>4.84</v>
      </c>
      <c r="F3047" s="292">
        <v>64.13</v>
      </c>
      <c r="G3047" s="357"/>
    </row>
    <row r="3048" s="283" customFormat="1" customHeight="1" spans="1:7">
      <c r="A3048" s="288">
        <v>3044</v>
      </c>
      <c r="B3048" s="353" t="s">
        <v>6676</v>
      </c>
      <c r="C3048" s="354" t="s">
        <v>15972</v>
      </c>
      <c r="D3048" s="355">
        <v>6.1</v>
      </c>
      <c r="E3048" s="288">
        <v>4.84</v>
      </c>
      <c r="F3048" s="292">
        <v>29.52</v>
      </c>
      <c r="G3048" s="357"/>
    </row>
    <row r="3049" s="283" customFormat="1" customHeight="1" spans="1:7">
      <c r="A3049" s="288">
        <v>3045</v>
      </c>
      <c r="B3049" s="353" t="s">
        <v>15983</v>
      </c>
      <c r="C3049" s="354" t="s">
        <v>15972</v>
      </c>
      <c r="D3049" s="355">
        <v>3.42</v>
      </c>
      <c r="E3049" s="288">
        <v>4.84</v>
      </c>
      <c r="F3049" s="292">
        <v>16.55</v>
      </c>
      <c r="G3049" s="357"/>
    </row>
    <row r="3050" s="283" customFormat="1" customHeight="1" spans="1:7">
      <c r="A3050" s="288">
        <v>3046</v>
      </c>
      <c r="B3050" s="353" t="s">
        <v>15984</v>
      </c>
      <c r="C3050" s="354" t="s">
        <v>15972</v>
      </c>
      <c r="D3050" s="355">
        <v>3.8</v>
      </c>
      <c r="E3050" s="288">
        <v>4.84</v>
      </c>
      <c r="F3050" s="292">
        <v>18.39</v>
      </c>
      <c r="G3050" s="357"/>
    </row>
    <row r="3051" s="283" customFormat="1" customHeight="1" spans="1:7">
      <c r="A3051" s="288">
        <v>3047</v>
      </c>
      <c r="B3051" s="353" t="s">
        <v>15985</v>
      </c>
      <c r="C3051" s="354" t="s">
        <v>15972</v>
      </c>
      <c r="D3051" s="355">
        <v>5.21</v>
      </c>
      <c r="E3051" s="288">
        <v>4.84</v>
      </c>
      <c r="F3051" s="292">
        <v>25.22</v>
      </c>
      <c r="G3051" s="357"/>
    </row>
    <row r="3052" s="283" customFormat="1" customHeight="1" spans="1:7">
      <c r="A3052" s="288">
        <v>3048</v>
      </c>
      <c r="B3052" s="353" t="s">
        <v>15986</v>
      </c>
      <c r="C3052" s="354" t="s">
        <v>15972</v>
      </c>
      <c r="D3052" s="355">
        <v>3.68</v>
      </c>
      <c r="E3052" s="288">
        <v>4.84</v>
      </c>
      <c r="F3052" s="292">
        <v>17.81</v>
      </c>
      <c r="G3052" s="357"/>
    </row>
    <row r="3053" s="283" customFormat="1" customHeight="1" spans="1:7">
      <c r="A3053" s="288">
        <v>3049</v>
      </c>
      <c r="B3053" s="353" t="s">
        <v>15987</v>
      </c>
      <c r="C3053" s="354" t="s">
        <v>15972</v>
      </c>
      <c r="D3053" s="355">
        <v>3.36</v>
      </c>
      <c r="E3053" s="288">
        <v>4.84</v>
      </c>
      <c r="F3053" s="292">
        <v>16.26</v>
      </c>
      <c r="G3053" s="357"/>
    </row>
    <row r="3054" s="283" customFormat="1" customHeight="1" spans="1:7">
      <c r="A3054" s="288">
        <v>3050</v>
      </c>
      <c r="B3054" s="353" t="s">
        <v>3423</v>
      </c>
      <c r="C3054" s="354" t="s">
        <v>15972</v>
      </c>
      <c r="D3054" s="355">
        <v>4.97</v>
      </c>
      <c r="E3054" s="288">
        <v>4.84</v>
      </c>
      <c r="F3054" s="292">
        <v>24.05</v>
      </c>
      <c r="G3054" s="357"/>
    </row>
    <row r="3055" s="283" customFormat="1" customHeight="1" spans="1:7">
      <c r="A3055" s="288">
        <v>3051</v>
      </c>
      <c r="B3055" s="353" t="s">
        <v>15988</v>
      </c>
      <c r="C3055" s="354" t="s">
        <v>15972</v>
      </c>
      <c r="D3055" s="355">
        <v>4.16</v>
      </c>
      <c r="E3055" s="288">
        <v>4.84</v>
      </c>
      <c r="F3055" s="292">
        <v>20.13</v>
      </c>
      <c r="G3055" s="357"/>
    </row>
    <row r="3056" s="283" customFormat="1" customHeight="1" spans="1:7">
      <c r="A3056" s="288">
        <v>3052</v>
      </c>
      <c r="B3056" s="353" t="s">
        <v>15989</v>
      </c>
      <c r="C3056" s="354" t="s">
        <v>15972</v>
      </c>
      <c r="D3056" s="355">
        <v>9.69</v>
      </c>
      <c r="E3056" s="288">
        <v>4.84</v>
      </c>
      <c r="F3056" s="292">
        <v>46.9</v>
      </c>
      <c r="G3056" s="357"/>
    </row>
    <row r="3057" s="283" customFormat="1" customHeight="1" spans="1:7">
      <c r="A3057" s="288">
        <v>3053</v>
      </c>
      <c r="B3057" s="353" t="s">
        <v>15990</v>
      </c>
      <c r="C3057" s="354" t="s">
        <v>15972</v>
      </c>
      <c r="D3057" s="355">
        <v>7.65</v>
      </c>
      <c r="E3057" s="288">
        <v>4.84</v>
      </c>
      <c r="F3057" s="292">
        <v>37.03</v>
      </c>
      <c r="G3057" s="357"/>
    </row>
    <row r="3058" s="283" customFormat="1" customHeight="1" spans="1:7">
      <c r="A3058" s="288">
        <v>3054</v>
      </c>
      <c r="B3058" s="353" t="s">
        <v>15991</v>
      </c>
      <c r="C3058" s="354" t="s">
        <v>15972</v>
      </c>
      <c r="D3058" s="355">
        <v>6.13</v>
      </c>
      <c r="E3058" s="288">
        <v>4.84</v>
      </c>
      <c r="F3058" s="292">
        <v>29.67</v>
      </c>
      <c r="G3058" s="357"/>
    </row>
    <row r="3059" s="283" customFormat="1" customHeight="1" spans="1:7">
      <c r="A3059" s="288">
        <v>3055</v>
      </c>
      <c r="B3059" s="353" t="s">
        <v>4982</v>
      </c>
      <c r="C3059" s="354" t="s">
        <v>15972</v>
      </c>
      <c r="D3059" s="355">
        <v>4.31</v>
      </c>
      <c r="E3059" s="288">
        <v>4.84</v>
      </c>
      <c r="F3059" s="292">
        <v>20.86</v>
      </c>
      <c r="G3059" s="357"/>
    </row>
    <row r="3060" s="283" customFormat="1" customHeight="1" spans="1:7">
      <c r="A3060" s="288">
        <v>3056</v>
      </c>
      <c r="B3060" s="288" t="s">
        <v>15992</v>
      </c>
      <c r="C3060" s="354" t="s">
        <v>15972</v>
      </c>
      <c r="D3060" s="355">
        <v>8.41</v>
      </c>
      <c r="E3060" s="288">
        <v>4.84</v>
      </c>
      <c r="F3060" s="292">
        <v>40.7</v>
      </c>
      <c r="G3060" s="357"/>
    </row>
    <row r="3061" s="283" customFormat="1" customHeight="1" spans="1:7">
      <c r="A3061" s="288">
        <v>3057</v>
      </c>
      <c r="B3061" s="353" t="s">
        <v>6604</v>
      </c>
      <c r="C3061" s="354" t="s">
        <v>15972</v>
      </c>
      <c r="D3061" s="355">
        <v>4.91</v>
      </c>
      <c r="E3061" s="288">
        <v>4.84</v>
      </c>
      <c r="F3061" s="292">
        <v>23.76</v>
      </c>
      <c r="G3061" s="357"/>
    </row>
    <row r="3062" s="283" customFormat="1" customHeight="1" spans="1:7">
      <c r="A3062" s="288">
        <v>3058</v>
      </c>
      <c r="B3062" s="353" t="s">
        <v>15232</v>
      </c>
      <c r="C3062" s="354" t="s">
        <v>15972</v>
      </c>
      <c r="D3062" s="355">
        <v>7.94</v>
      </c>
      <c r="E3062" s="288">
        <v>4.84</v>
      </c>
      <c r="F3062" s="292">
        <v>38.43</v>
      </c>
      <c r="G3062" s="357"/>
    </row>
    <row r="3063" s="283" customFormat="1" customHeight="1" spans="1:7">
      <c r="A3063" s="288">
        <v>3059</v>
      </c>
      <c r="B3063" s="353" t="s">
        <v>15993</v>
      </c>
      <c r="C3063" s="354" t="s">
        <v>15972</v>
      </c>
      <c r="D3063" s="355">
        <v>12.78</v>
      </c>
      <c r="E3063" s="288">
        <v>4.84</v>
      </c>
      <c r="F3063" s="292">
        <v>61.86</v>
      </c>
      <c r="G3063" s="357"/>
    </row>
    <row r="3064" s="283" customFormat="1" customHeight="1" spans="1:7">
      <c r="A3064" s="288">
        <v>3060</v>
      </c>
      <c r="B3064" s="353" t="s">
        <v>5009</v>
      </c>
      <c r="C3064" s="354" t="s">
        <v>15972</v>
      </c>
      <c r="D3064" s="355">
        <v>8.41</v>
      </c>
      <c r="E3064" s="288">
        <v>4.84</v>
      </c>
      <c r="F3064" s="292">
        <v>40.7</v>
      </c>
      <c r="G3064" s="357"/>
    </row>
    <row r="3065" s="283" customFormat="1" customHeight="1" spans="1:7">
      <c r="A3065" s="288">
        <v>3061</v>
      </c>
      <c r="B3065" s="353" t="s">
        <v>15994</v>
      </c>
      <c r="C3065" s="354" t="s">
        <v>15972</v>
      </c>
      <c r="D3065" s="355">
        <v>21.65</v>
      </c>
      <c r="E3065" s="288">
        <v>4.84</v>
      </c>
      <c r="F3065" s="292">
        <v>104.79</v>
      </c>
      <c r="G3065" s="357"/>
    </row>
    <row r="3066" s="283" customFormat="1" customHeight="1" spans="1:7">
      <c r="A3066" s="288">
        <v>3062</v>
      </c>
      <c r="B3066" s="353" t="s">
        <v>6596</v>
      </c>
      <c r="C3066" s="354" t="s">
        <v>15972</v>
      </c>
      <c r="D3066" s="355">
        <v>2.72</v>
      </c>
      <c r="E3066" s="288">
        <v>4.84</v>
      </c>
      <c r="F3066" s="292">
        <v>13.16</v>
      </c>
      <c r="G3066" s="357"/>
    </row>
    <row r="3067" s="283" customFormat="1" customHeight="1" spans="1:7">
      <c r="A3067" s="288">
        <v>3063</v>
      </c>
      <c r="B3067" s="353" t="s">
        <v>15995</v>
      </c>
      <c r="C3067" s="354" t="s">
        <v>15972</v>
      </c>
      <c r="D3067" s="355">
        <v>3.55</v>
      </c>
      <c r="E3067" s="288">
        <v>4.84</v>
      </c>
      <c r="F3067" s="292">
        <v>17.18</v>
      </c>
      <c r="G3067" s="357"/>
    </row>
    <row r="3068" s="283" customFormat="1" customHeight="1" spans="1:7">
      <c r="A3068" s="288">
        <v>3064</v>
      </c>
      <c r="B3068" s="353" t="s">
        <v>3422</v>
      </c>
      <c r="C3068" s="354" t="s">
        <v>15972</v>
      </c>
      <c r="D3068" s="355">
        <v>7.55</v>
      </c>
      <c r="E3068" s="288">
        <v>4.84</v>
      </c>
      <c r="F3068" s="292">
        <v>36.54</v>
      </c>
      <c r="G3068" s="357"/>
    </row>
    <row r="3069" s="283" customFormat="1" customHeight="1" spans="1:7">
      <c r="A3069" s="288">
        <v>3065</v>
      </c>
      <c r="B3069" s="353" t="s">
        <v>15996</v>
      </c>
      <c r="C3069" s="354" t="s">
        <v>15972</v>
      </c>
      <c r="D3069" s="355">
        <v>3.25</v>
      </c>
      <c r="E3069" s="288">
        <v>4.84</v>
      </c>
      <c r="F3069" s="292">
        <v>15.73</v>
      </c>
      <c r="G3069" s="357"/>
    </row>
    <row r="3070" s="283" customFormat="1" customHeight="1" spans="1:7">
      <c r="A3070" s="288">
        <v>3066</v>
      </c>
      <c r="B3070" s="353" t="s">
        <v>6604</v>
      </c>
      <c r="C3070" s="354" t="s">
        <v>15972</v>
      </c>
      <c r="D3070" s="355">
        <v>1.95</v>
      </c>
      <c r="E3070" s="288">
        <v>4.84</v>
      </c>
      <c r="F3070" s="292">
        <v>9.44</v>
      </c>
      <c r="G3070" s="357"/>
    </row>
    <row r="3071" s="283" customFormat="1" customHeight="1" spans="1:7">
      <c r="A3071" s="288">
        <v>3067</v>
      </c>
      <c r="B3071" s="353" t="s">
        <v>15997</v>
      </c>
      <c r="C3071" s="354" t="s">
        <v>15972</v>
      </c>
      <c r="D3071" s="355">
        <v>12.29</v>
      </c>
      <c r="E3071" s="288">
        <v>4.84</v>
      </c>
      <c r="F3071" s="292">
        <v>59.48</v>
      </c>
      <c r="G3071" s="357"/>
    </row>
    <row r="3072" s="283" customFormat="1" customHeight="1" spans="1:7">
      <c r="A3072" s="288">
        <v>3068</v>
      </c>
      <c r="B3072" s="353" t="s">
        <v>15998</v>
      </c>
      <c r="C3072" s="354" t="s">
        <v>15972</v>
      </c>
      <c r="D3072" s="355">
        <v>3.29</v>
      </c>
      <c r="E3072" s="288">
        <v>4.84</v>
      </c>
      <c r="F3072" s="292">
        <v>15.92</v>
      </c>
      <c r="G3072" s="357"/>
    </row>
    <row r="3073" s="283" customFormat="1" customHeight="1" spans="1:7">
      <c r="A3073" s="288">
        <v>3069</v>
      </c>
      <c r="B3073" s="353" t="s">
        <v>15999</v>
      </c>
      <c r="C3073" s="354" t="s">
        <v>15972</v>
      </c>
      <c r="D3073" s="355">
        <v>10.45</v>
      </c>
      <c r="E3073" s="288">
        <v>4.84</v>
      </c>
      <c r="F3073" s="292">
        <v>50.58</v>
      </c>
      <c r="G3073" s="357"/>
    </row>
    <row r="3074" s="283" customFormat="1" customHeight="1" spans="1:7">
      <c r="A3074" s="288">
        <v>3070</v>
      </c>
      <c r="B3074" s="353" t="s">
        <v>5660</v>
      </c>
      <c r="C3074" s="354" t="s">
        <v>16000</v>
      </c>
      <c r="D3074" s="355">
        <v>13.69</v>
      </c>
      <c r="E3074" s="288">
        <v>4.84</v>
      </c>
      <c r="F3074" s="292">
        <v>66.26</v>
      </c>
      <c r="G3074" s="357"/>
    </row>
    <row r="3075" s="283" customFormat="1" customHeight="1" spans="1:7">
      <c r="A3075" s="288">
        <v>3071</v>
      </c>
      <c r="B3075" s="353" t="s">
        <v>15272</v>
      </c>
      <c r="C3075" s="354" t="s">
        <v>16000</v>
      </c>
      <c r="D3075" s="355">
        <v>12.28</v>
      </c>
      <c r="E3075" s="288">
        <v>4.84</v>
      </c>
      <c r="F3075" s="292">
        <v>59.44</v>
      </c>
      <c r="G3075" s="357"/>
    </row>
    <row r="3076" s="283" customFormat="1" customHeight="1" spans="1:7">
      <c r="A3076" s="288">
        <v>3072</v>
      </c>
      <c r="B3076" s="353" t="s">
        <v>1213</v>
      </c>
      <c r="C3076" s="354" t="s">
        <v>16000</v>
      </c>
      <c r="D3076" s="355">
        <v>11.17</v>
      </c>
      <c r="E3076" s="288">
        <v>4.84</v>
      </c>
      <c r="F3076" s="292">
        <v>54.06</v>
      </c>
      <c r="G3076" s="357"/>
    </row>
    <row r="3077" s="283" customFormat="1" customHeight="1" spans="1:7">
      <c r="A3077" s="288">
        <v>3073</v>
      </c>
      <c r="B3077" s="353" t="s">
        <v>2207</v>
      </c>
      <c r="C3077" s="354" t="s">
        <v>16000</v>
      </c>
      <c r="D3077" s="355">
        <v>8.15</v>
      </c>
      <c r="E3077" s="288">
        <v>4.84</v>
      </c>
      <c r="F3077" s="292">
        <v>39.45</v>
      </c>
      <c r="G3077" s="357"/>
    </row>
    <row r="3078" s="283" customFormat="1" customHeight="1" spans="1:7">
      <c r="A3078" s="288">
        <v>3074</v>
      </c>
      <c r="B3078" s="353" t="s">
        <v>16001</v>
      </c>
      <c r="C3078" s="354" t="s">
        <v>16000</v>
      </c>
      <c r="D3078" s="355">
        <v>1.19</v>
      </c>
      <c r="E3078" s="288">
        <v>4.84</v>
      </c>
      <c r="F3078" s="292">
        <v>5.76</v>
      </c>
      <c r="G3078" s="357"/>
    </row>
    <row r="3079" s="283" customFormat="1" customHeight="1" spans="1:7">
      <c r="A3079" s="288">
        <v>3075</v>
      </c>
      <c r="B3079" s="353" t="s">
        <v>16002</v>
      </c>
      <c r="C3079" s="354" t="s">
        <v>16000</v>
      </c>
      <c r="D3079" s="355">
        <v>5.09</v>
      </c>
      <c r="E3079" s="288">
        <v>4.84</v>
      </c>
      <c r="F3079" s="292">
        <v>24.64</v>
      </c>
      <c r="G3079" s="357"/>
    </row>
    <row r="3080" s="283" customFormat="1" customHeight="1" spans="1:7">
      <c r="A3080" s="288">
        <v>3076</v>
      </c>
      <c r="B3080" s="353" t="s">
        <v>3928</v>
      </c>
      <c r="C3080" s="354" t="s">
        <v>16000</v>
      </c>
      <c r="D3080" s="355">
        <v>7.66</v>
      </c>
      <c r="E3080" s="288">
        <v>4.84</v>
      </c>
      <c r="F3080" s="292">
        <v>37.07</v>
      </c>
      <c r="G3080" s="357"/>
    </row>
    <row r="3081" s="283" customFormat="1" customHeight="1" spans="1:7">
      <c r="A3081" s="288">
        <v>3077</v>
      </c>
      <c r="B3081" s="353" t="s">
        <v>12456</v>
      </c>
      <c r="C3081" s="354" t="s">
        <v>16000</v>
      </c>
      <c r="D3081" s="355">
        <v>11.81</v>
      </c>
      <c r="E3081" s="288">
        <v>4.84</v>
      </c>
      <c r="F3081" s="292">
        <v>57.16</v>
      </c>
      <c r="G3081" s="357"/>
    </row>
    <row r="3082" s="283" customFormat="1" customHeight="1" spans="1:7">
      <c r="A3082" s="288">
        <v>3078</v>
      </c>
      <c r="B3082" s="353" t="s">
        <v>16003</v>
      </c>
      <c r="C3082" s="354" t="s">
        <v>16000</v>
      </c>
      <c r="D3082" s="355">
        <v>7.38</v>
      </c>
      <c r="E3082" s="288">
        <v>4.84</v>
      </c>
      <c r="F3082" s="292">
        <v>35.72</v>
      </c>
      <c r="G3082" s="357"/>
    </row>
    <row r="3083" s="283" customFormat="1" customHeight="1" spans="1:7">
      <c r="A3083" s="288">
        <v>3079</v>
      </c>
      <c r="B3083" s="353" t="s">
        <v>2015</v>
      </c>
      <c r="C3083" s="354" t="s">
        <v>16000</v>
      </c>
      <c r="D3083" s="355">
        <v>8.56</v>
      </c>
      <c r="E3083" s="288">
        <v>4.84</v>
      </c>
      <c r="F3083" s="292">
        <v>41.43</v>
      </c>
      <c r="G3083" s="357"/>
    </row>
    <row r="3084" s="283" customFormat="1" customHeight="1" spans="1:7">
      <c r="A3084" s="288">
        <v>3080</v>
      </c>
      <c r="B3084" s="353" t="s">
        <v>4742</v>
      </c>
      <c r="C3084" s="354" t="s">
        <v>16000</v>
      </c>
      <c r="D3084" s="355">
        <v>9.94</v>
      </c>
      <c r="E3084" s="288">
        <v>4.84</v>
      </c>
      <c r="F3084" s="292">
        <v>48.11</v>
      </c>
      <c r="G3084" s="357"/>
    </row>
    <row r="3085" s="283" customFormat="1" customHeight="1" spans="1:7">
      <c r="A3085" s="288">
        <v>3081</v>
      </c>
      <c r="B3085" s="353" t="s">
        <v>16004</v>
      </c>
      <c r="C3085" s="354" t="s">
        <v>16000</v>
      </c>
      <c r="D3085" s="355">
        <v>10.25</v>
      </c>
      <c r="E3085" s="288">
        <v>4.84</v>
      </c>
      <c r="F3085" s="292">
        <v>49.61</v>
      </c>
      <c r="G3085" s="357"/>
    </row>
    <row r="3086" s="283" customFormat="1" customHeight="1" spans="1:7">
      <c r="A3086" s="288">
        <v>3082</v>
      </c>
      <c r="B3086" s="353" t="s">
        <v>16005</v>
      </c>
      <c r="C3086" s="354" t="s">
        <v>16000</v>
      </c>
      <c r="D3086" s="355">
        <v>8.14</v>
      </c>
      <c r="E3086" s="288">
        <v>4.84</v>
      </c>
      <c r="F3086" s="292">
        <v>39.4</v>
      </c>
      <c r="G3086" s="357"/>
    </row>
    <row r="3087" s="283" customFormat="1" customHeight="1" spans="1:7">
      <c r="A3087" s="288">
        <v>3083</v>
      </c>
      <c r="B3087" s="353" t="s">
        <v>15558</v>
      </c>
      <c r="C3087" s="354" t="s">
        <v>16000</v>
      </c>
      <c r="D3087" s="355">
        <v>10.96</v>
      </c>
      <c r="E3087" s="288">
        <v>4.84</v>
      </c>
      <c r="F3087" s="292">
        <v>53.05</v>
      </c>
      <c r="G3087" s="357"/>
    </row>
    <row r="3088" s="283" customFormat="1" customHeight="1" spans="1:7">
      <c r="A3088" s="288">
        <v>3084</v>
      </c>
      <c r="B3088" s="288" t="s">
        <v>5286</v>
      </c>
      <c r="C3088" s="354" t="s">
        <v>16000</v>
      </c>
      <c r="D3088" s="355">
        <v>8.37</v>
      </c>
      <c r="E3088" s="288">
        <v>4.84</v>
      </c>
      <c r="F3088" s="292">
        <v>40.51</v>
      </c>
      <c r="G3088" s="357"/>
    </row>
    <row r="3089" s="283" customFormat="1" customHeight="1" spans="1:7">
      <c r="A3089" s="288">
        <v>3085</v>
      </c>
      <c r="B3089" s="353" t="s">
        <v>9552</v>
      </c>
      <c r="C3089" s="354" t="s">
        <v>16000</v>
      </c>
      <c r="D3089" s="355">
        <v>21.16</v>
      </c>
      <c r="E3089" s="288">
        <v>4.84</v>
      </c>
      <c r="F3089" s="292">
        <v>102.41</v>
      </c>
      <c r="G3089" s="357"/>
    </row>
    <row r="3090" s="283" customFormat="1" customHeight="1" spans="1:7">
      <c r="A3090" s="288">
        <v>3086</v>
      </c>
      <c r="B3090" s="353" t="s">
        <v>16006</v>
      </c>
      <c r="C3090" s="354" t="s">
        <v>16000</v>
      </c>
      <c r="D3090" s="355">
        <v>7.93</v>
      </c>
      <c r="E3090" s="288">
        <v>4.84</v>
      </c>
      <c r="F3090" s="292">
        <v>38.38</v>
      </c>
      <c r="G3090" s="357"/>
    </row>
    <row r="3091" s="283" customFormat="1" customHeight="1" spans="1:7">
      <c r="A3091" s="288">
        <v>3087</v>
      </c>
      <c r="B3091" s="353" t="s">
        <v>16007</v>
      </c>
      <c r="C3091" s="354" t="s">
        <v>16000</v>
      </c>
      <c r="D3091" s="355">
        <v>12</v>
      </c>
      <c r="E3091" s="288">
        <v>4.84</v>
      </c>
      <c r="F3091" s="292">
        <v>58.08</v>
      </c>
      <c r="G3091" s="357"/>
    </row>
    <row r="3092" s="283" customFormat="1" customHeight="1" spans="1:7">
      <c r="A3092" s="288">
        <v>3088</v>
      </c>
      <c r="B3092" s="353" t="s">
        <v>16008</v>
      </c>
      <c r="C3092" s="354" t="s">
        <v>16000</v>
      </c>
      <c r="D3092" s="355">
        <v>7.3</v>
      </c>
      <c r="E3092" s="288">
        <v>4.84</v>
      </c>
      <c r="F3092" s="292">
        <v>35.33</v>
      </c>
      <c r="G3092" s="357"/>
    </row>
    <row r="3093" s="283" customFormat="1" customHeight="1" spans="1:7">
      <c r="A3093" s="288">
        <v>3089</v>
      </c>
      <c r="B3093" s="353" t="s">
        <v>4564</v>
      </c>
      <c r="C3093" s="354" t="s">
        <v>16000</v>
      </c>
      <c r="D3093" s="355">
        <v>9.09</v>
      </c>
      <c r="E3093" s="288">
        <v>4.84</v>
      </c>
      <c r="F3093" s="292">
        <v>44</v>
      </c>
      <c r="G3093" s="357"/>
    </row>
    <row r="3094" s="283" customFormat="1" customHeight="1" spans="1:7">
      <c r="A3094" s="288">
        <v>3090</v>
      </c>
      <c r="B3094" s="353" t="s">
        <v>16009</v>
      </c>
      <c r="C3094" s="354" t="s">
        <v>16000</v>
      </c>
      <c r="D3094" s="355">
        <v>9.91</v>
      </c>
      <c r="E3094" s="288">
        <v>4.84</v>
      </c>
      <c r="F3094" s="292">
        <v>47.96</v>
      </c>
      <c r="G3094" s="357"/>
    </row>
    <row r="3095" s="283" customFormat="1" customHeight="1" spans="1:7">
      <c r="A3095" s="288">
        <v>3091</v>
      </c>
      <c r="B3095" s="353" t="s">
        <v>16010</v>
      </c>
      <c r="C3095" s="354" t="s">
        <v>16000</v>
      </c>
      <c r="D3095" s="355">
        <v>8.79</v>
      </c>
      <c r="E3095" s="288">
        <v>4.84</v>
      </c>
      <c r="F3095" s="292">
        <v>42.54</v>
      </c>
      <c r="G3095" s="357"/>
    </row>
    <row r="3096" s="283" customFormat="1" customHeight="1" spans="1:7">
      <c r="A3096" s="288">
        <v>3092</v>
      </c>
      <c r="B3096" s="353" t="s">
        <v>16011</v>
      </c>
      <c r="C3096" s="354" t="s">
        <v>16000</v>
      </c>
      <c r="D3096" s="355">
        <v>15.83</v>
      </c>
      <c r="E3096" s="288">
        <v>4.84</v>
      </c>
      <c r="F3096" s="292">
        <v>76.62</v>
      </c>
      <c r="G3096" s="357"/>
    </row>
    <row r="3097" s="283" customFormat="1" customHeight="1" spans="1:7">
      <c r="A3097" s="288">
        <v>3093</v>
      </c>
      <c r="B3097" s="353" t="s">
        <v>16012</v>
      </c>
      <c r="C3097" s="354" t="s">
        <v>16000</v>
      </c>
      <c r="D3097" s="355">
        <v>14.45</v>
      </c>
      <c r="E3097" s="288">
        <v>4.84</v>
      </c>
      <c r="F3097" s="292">
        <v>69.94</v>
      </c>
      <c r="G3097" s="357"/>
    </row>
    <row r="3098" s="283" customFormat="1" customHeight="1" spans="1:7">
      <c r="A3098" s="288">
        <v>3094</v>
      </c>
      <c r="B3098" s="353" t="s">
        <v>14815</v>
      </c>
      <c r="C3098" s="354" t="s">
        <v>16000</v>
      </c>
      <c r="D3098" s="355">
        <v>8.93</v>
      </c>
      <c r="E3098" s="288">
        <v>4.84</v>
      </c>
      <c r="F3098" s="292">
        <v>43.22</v>
      </c>
      <c r="G3098" s="357"/>
    </row>
    <row r="3099" s="283" customFormat="1" customHeight="1" spans="1:7">
      <c r="A3099" s="288">
        <v>3095</v>
      </c>
      <c r="B3099" s="353" t="s">
        <v>16013</v>
      </c>
      <c r="C3099" s="354" t="s">
        <v>16000</v>
      </c>
      <c r="D3099" s="355">
        <v>12.83</v>
      </c>
      <c r="E3099" s="288">
        <v>4.84</v>
      </c>
      <c r="F3099" s="292">
        <v>62.1</v>
      </c>
      <c r="G3099" s="357"/>
    </row>
    <row r="3100" s="283" customFormat="1" customHeight="1" spans="1:7">
      <c r="A3100" s="288">
        <v>3096</v>
      </c>
      <c r="B3100" s="353" t="s">
        <v>15921</v>
      </c>
      <c r="C3100" s="354" t="s">
        <v>16000</v>
      </c>
      <c r="D3100" s="355">
        <v>9.13</v>
      </c>
      <c r="E3100" s="288">
        <v>4.84</v>
      </c>
      <c r="F3100" s="292">
        <v>44.19</v>
      </c>
      <c r="G3100" s="357"/>
    </row>
    <row r="3101" s="283" customFormat="1" customHeight="1" spans="1:7">
      <c r="A3101" s="288">
        <v>3097</v>
      </c>
      <c r="B3101" s="353" t="s">
        <v>75</v>
      </c>
      <c r="C3101" s="354" t="s">
        <v>16000</v>
      </c>
      <c r="D3101" s="355">
        <v>12.66</v>
      </c>
      <c r="E3101" s="288">
        <v>4.84</v>
      </c>
      <c r="F3101" s="292">
        <v>61.27</v>
      </c>
      <c r="G3101" s="357"/>
    </row>
    <row r="3102" s="283" customFormat="1" customHeight="1" spans="1:7">
      <c r="A3102" s="288">
        <v>3098</v>
      </c>
      <c r="B3102" s="353" t="s">
        <v>16014</v>
      </c>
      <c r="C3102" s="354" t="s">
        <v>16000</v>
      </c>
      <c r="D3102" s="355">
        <v>9.77</v>
      </c>
      <c r="E3102" s="288">
        <v>4.84</v>
      </c>
      <c r="F3102" s="292">
        <v>47.29</v>
      </c>
      <c r="G3102" s="357"/>
    </row>
    <row r="3103" s="283" customFormat="1" customHeight="1" spans="1:7">
      <c r="A3103" s="288">
        <v>3099</v>
      </c>
      <c r="B3103" s="353" t="s">
        <v>3336</v>
      </c>
      <c r="C3103" s="354" t="s">
        <v>16000</v>
      </c>
      <c r="D3103" s="355">
        <v>9.77</v>
      </c>
      <c r="E3103" s="288">
        <v>4.84</v>
      </c>
      <c r="F3103" s="292">
        <v>47.29</v>
      </c>
      <c r="G3103" s="357"/>
    </row>
    <row r="3104" s="283" customFormat="1" customHeight="1" spans="1:7">
      <c r="A3104" s="288">
        <v>3100</v>
      </c>
      <c r="B3104" s="353" t="s">
        <v>2209</v>
      </c>
      <c r="C3104" s="354" t="s">
        <v>16000</v>
      </c>
      <c r="D3104" s="355">
        <v>7.65</v>
      </c>
      <c r="E3104" s="288">
        <v>4.84</v>
      </c>
      <c r="F3104" s="292">
        <v>37.03</v>
      </c>
      <c r="G3104" s="357"/>
    </row>
    <row r="3105" s="283" customFormat="1" customHeight="1" spans="1:7">
      <c r="A3105" s="288">
        <v>3101</v>
      </c>
      <c r="B3105" s="353" t="s">
        <v>3653</v>
      </c>
      <c r="C3105" s="354" t="s">
        <v>16000</v>
      </c>
      <c r="D3105" s="355">
        <v>15.51</v>
      </c>
      <c r="E3105" s="288">
        <v>4.84</v>
      </c>
      <c r="F3105" s="292">
        <v>75.07</v>
      </c>
      <c r="G3105" s="357"/>
    </row>
    <row r="3106" s="283" customFormat="1" customHeight="1" spans="1:7">
      <c r="A3106" s="288">
        <v>3102</v>
      </c>
      <c r="B3106" s="353" t="s">
        <v>15336</v>
      </c>
      <c r="C3106" s="354" t="s">
        <v>16000</v>
      </c>
      <c r="D3106" s="355">
        <v>9.87</v>
      </c>
      <c r="E3106" s="288">
        <v>4.84</v>
      </c>
      <c r="F3106" s="292">
        <v>47.77</v>
      </c>
      <c r="G3106" s="357"/>
    </row>
    <row r="3107" s="283" customFormat="1" customHeight="1" spans="1:7">
      <c r="A3107" s="288">
        <v>3103</v>
      </c>
      <c r="B3107" s="353" t="s">
        <v>5817</v>
      </c>
      <c r="C3107" s="354" t="s">
        <v>16000</v>
      </c>
      <c r="D3107" s="355">
        <v>6.19</v>
      </c>
      <c r="E3107" s="288">
        <v>4.84</v>
      </c>
      <c r="F3107" s="292">
        <v>29.96</v>
      </c>
      <c r="G3107" s="357"/>
    </row>
    <row r="3108" s="283" customFormat="1" customHeight="1" spans="1:7">
      <c r="A3108" s="288">
        <v>3104</v>
      </c>
      <c r="B3108" s="353" t="s">
        <v>16015</v>
      </c>
      <c r="C3108" s="354" t="s">
        <v>16000</v>
      </c>
      <c r="D3108" s="355">
        <v>7.41</v>
      </c>
      <c r="E3108" s="288">
        <v>4.84</v>
      </c>
      <c r="F3108" s="292">
        <v>35.86</v>
      </c>
      <c r="G3108" s="357"/>
    </row>
    <row r="3109" s="283" customFormat="1" customHeight="1" spans="1:7">
      <c r="A3109" s="288">
        <v>3105</v>
      </c>
      <c r="B3109" s="353" t="s">
        <v>3908</v>
      </c>
      <c r="C3109" s="354" t="s">
        <v>16000</v>
      </c>
      <c r="D3109" s="355">
        <v>8.63</v>
      </c>
      <c r="E3109" s="288">
        <v>4.84</v>
      </c>
      <c r="F3109" s="292">
        <v>41.77</v>
      </c>
      <c r="G3109" s="357"/>
    </row>
    <row r="3110" s="283" customFormat="1" customHeight="1" spans="1:7">
      <c r="A3110" s="288">
        <v>3106</v>
      </c>
      <c r="B3110" s="353" t="s">
        <v>2256</v>
      </c>
      <c r="C3110" s="354" t="s">
        <v>16000</v>
      </c>
      <c r="D3110" s="355">
        <v>10.4</v>
      </c>
      <c r="E3110" s="288">
        <v>4.84</v>
      </c>
      <c r="F3110" s="292">
        <v>50.34</v>
      </c>
      <c r="G3110" s="357"/>
    </row>
    <row r="3111" s="283" customFormat="1" customHeight="1" spans="1:7">
      <c r="A3111" s="288">
        <v>3107</v>
      </c>
      <c r="B3111" s="359" t="s">
        <v>15960</v>
      </c>
      <c r="C3111" s="354" t="s">
        <v>16000</v>
      </c>
      <c r="D3111" s="355">
        <v>9.27</v>
      </c>
      <c r="E3111" s="288">
        <v>4.84</v>
      </c>
      <c r="F3111" s="292">
        <v>44.87</v>
      </c>
      <c r="G3111" s="357"/>
    </row>
    <row r="3112" s="283" customFormat="1" customHeight="1" spans="1:7">
      <c r="A3112" s="288">
        <v>3108</v>
      </c>
      <c r="B3112" s="353" t="s">
        <v>5012</v>
      </c>
      <c r="C3112" s="354" t="s">
        <v>16000</v>
      </c>
      <c r="D3112" s="355">
        <v>9.58</v>
      </c>
      <c r="E3112" s="288">
        <v>4.84</v>
      </c>
      <c r="F3112" s="292">
        <v>46.37</v>
      </c>
      <c r="G3112" s="357"/>
    </row>
    <row r="3113" s="283" customFormat="1" customHeight="1" spans="1:7">
      <c r="A3113" s="288">
        <v>3109</v>
      </c>
      <c r="B3113" s="353" t="s">
        <v>16016</v>
      </c>
      <c r="C3113" s="354" t="s">
        <v>16000</v>
      </c>
      <c r="D3113" s="355">
        <v>7.74</v>
      </c>
      <c r="E3113" s="288">
        <v>4.84</v>
      </c>
      <c r="F3113" s="292">
        <v>37.46</v>
      </c>
      <c r="G3113" s="357"/>
    </row>
    <row r="3114" s="283" customFormat="1" customHeight="1" spans="1:7">
      <c r="A3114" s="288">
        <v>3110</v>
      </c>
      <c r="B3114" s="353" t="s">
        <v>16017</v>
      </c>
      <c r="C3114" s="354" t="s">
        <v>16000</v>
      </c>
      <c r="D3114" s="355">
        <v>3.84</v>
      </c>
      <c r="E3114" s="288">
        <v>4.84</v>
      </c>
      <c r="F3114" s="292">
        <v>18.59</v>
      </c>
      <c r="G3114" s="357"/>
    </row>
    <row r="3115" s="283" customFormat="1" customHeight="1" spans="1:7">
      <c r="A3115" s="288">
        <v>3111</v>
      </c>
      <c r="B3115" s="353" t="s">
        <v>16018</v>
      </c>
      <c r="C3115" s="354" t="s">
        <v>16000</v>
      </c>
      <c r="D3115" s="355">
        <v>8.73</v>
      </c>
      <c r="E3115" s="288">
        <v>4.84</v>
      </c>
      <c r="F3115" s="292">
        <v>42.25</v>
      </c>
      <c r="G3115" s="357"/>
    </row>
    <row r="3116" s="283" customFormat="1" customHeight="1" spans="1:7">
      <c r="A3116" s="288">
        <v>3112</v>
      </c>
      <c r="B3116" s="353" t="s">
        <v>16019</v>
      </c>
      <c r="C3116" s="354" t="s">
        <v>16000</v>
      </c>
      <c r="D3116" s="355">
        <v>8.01</v>
      </c>
      <c r="E3116" s="288">
        <v>4.84</v>
      </c>
      <c r="F3116" s="292">
        <v>38.77</v>
      </c>
      <c r="G3116" s="357"/>
    </row>
    <row r="3117" s="283" customFormat="1" customHeight="1" spans="1:7">
      <c r="A3117" s="288">
        <v>3113</v>
      </c>
      <c r="B3117" s="353" t="s">
        <v>16020</v>
      </c>
      <c r="C3117" s="354" t="s">
        <v>16000</v>
      </c>
      <c r="D3117" s="355">
        <v>7.27</v>
      </c>
      <c r="E3117" s="288">
        <v>4.84</v>
      </c>
      <c r="F3117" s="292">
        <v>35.19</v>
      </c>
      <c r="G3117" s="357"/>
    </row>
    <row r="3118" s="283" customFormat="1" customHeight="1" spans="1:7">
      <c r="A3118" s="288">
        <v>3114</v>
      </c>
      <c r="B3118" s="353" t="s">
        <v>4554</v>
      </c>
      <c r="C3118" s="354" t="s">
        <v>16000</v>
      </c>
      <c r="D3118" s="355">
        <v>12.26</v>
      </c>
      <c r="E3118" s="288">
        <v>4.84</v>
      </c>
      <c r="F3118" s="292">
        <v>59.34</v>
      </c>
      <c r="G3118" s="357"/>
    </row>
    <row r="3119" s="283" customFormat="1" customHeight="1" spans="1:7">
      <c r="A3119" s="288">
        <v>3115</v>
      </c>
      <c r="B3119" s="353" t="s">
        <v>15342</v>
      </c>
      <c r="C3119" s="354" t="s">
        <v>16000</v>
      </c>
      <c r="D3119" s="355">
        <v>11.96</v>
      </c>
      <c r="E3119" s="288">
        <v>4.84</v>
      </c>
      <c r="F3119" s="292">
        <v>57.89</v>
      </c>
      <c r="G3119" s="357"/>
    </row>
    <row r="3120" s="283" customFormat="1" customHeight="1" spans="1:7">
      <c r="A3120" s="288">
        <v>3116</v>
      </c>
      <c r="B3120" s="353" t="s">
        <v>4387</v>
      </c>
      <c r="C3120" s="354" t="s">
        <v>16000</v>
      </c>
      <c r="D3120" s="355">
        <v>22.39</v>
      </c>
      <c r="E3120" s="288">
        <v>4.84</v>
      </c>
      <c r="F3120" s="292">
        <v>108.37</v>
      </c>
      <c r="G3120" s="357"/>
    </row>
    <row r="3121" s="283" customFormat="1" customHeight="1" spans="1:7">
      <c r="A3121" s="288">
        <v>3117</v>
      </c>
      <c r="B3121" s="353" t="s">
        <v>15942</v>
      </c>
      <c r="C3121" s="354" t="s">
        <v>16000</v>
      </c>
      <c r="D3121" s="355">
        <v>10.15</v>
      </c>
      <c r="E3121" s="288">
        <v>4.84</v>
      </c>
      <c r="F3121" s="292">
        <v>49.13</v>
      </c>
      <c r="G3121" s="357"/>
    </row>
    <row r="3122" s="283" customFormat="1" customHeight="1" spans="1:7">
      <c r="A3122" s="288">
        <v>3118</v>
      </c>
      <c r="B3122" s="353" t="s">
        <v>15062</v>
      </c>
      <c r="C3122" s="354" t="s">
        <v>16000</v>
      </c>
      <c r="D3122" s="355">
        <v>8.75</v>
      </c>
      <c r="E3122" s="288">
        <v>4.84</v>
      </c>
      <c r="F3122" s="292">
        <v>42.35</v>
      </c>
      <c r="G3122" s="357"/>
    </row>
    <row r="3123" s="283" customFormat="1" customHeight="1" spans="1:7">
      <c r="A3123" s="288">
        <v>3119</v>
      </c>
      <c r="B3123" s="353" t="s">
        <v>16021</v>
      </c>
      <c r="C3123" s="354" t="s">
        <v>16000</v>
      </c>
      <c r="D3123" s="355">
        <v>8.53</v>
      </c>
      <c r="E3123" s="288">
        <v>4.84</v>
      </c>
      <c r="F3123" s="292">
        <v>41.29</v>
      </c>
      <c r="G3123" s="357"/>
    </row>
    <row r="3124" s="283" customFormat="1" customHeight="1" spans="1:7">
      <c r="A3124" s="288">
        <v>3120</v>
      </c>
      <c r="B3124" s="353" t="s">
        <v>16022</v>
      </c>
      <c r="C3124" s="354" t="s">
        <v>16000</v>
      </c>
      <c r="D3124" s="355">
        <v>15.58</v>
      </c>
      <c r="E3124" s="288">
        <v>4.84</v>
      </c>
      <c r="F3124" s="292">
        <v>75.41</v>
      </c>
      <c r="G3124" s="357"/>
    </row>
    <row r="3125" s="283" customFormat="1" customHeight="1" spans="1:7">
      <c r="A3125" s="288">
        <v>3121</v>
      </c>
      <c r="B3125" s="353" t="s">
        <v>16023</v>
      </c>
      <c r="C3125" s="354" t="s">
        <v>16000</v>
      </c>
      <c r="D3125" s="355">
        <v>10.87</v>
      </c>
      <c r="E3125" s="288">
        <v>4.84</v>
      </c>
      <c r="F3125" s="292">
        <v>52.61</v>
      </c>
      <c r="G3125" s="357"/>
    </row>
    <row r="3126" s="283" customFormat="1" customHeight="1" spans="1:7">
      <c r="A3126" s="288">
        <v>3122</v>
      </c>
      <c r="B3126" s="353" t="s">
        <v>685</v>
      </c>
      <c r="C3126" s="354" t="s">
        <v>16000</v>
      </c>
      <c r="D3126" s="355">
        <v>17.01</v>
      </c>
      <c r="E3126" s="288">
        <v>4.84</v>
      </c>
      <c r="F3126" s="292">
        <v>82.33</v>
      </c>
      <c r="G3126" s="357"/>
    </row>
    <row r="3127" s="283" customFormat="1" customHeight="1" spans="1:7">
      <c r="A3127" s="288">
        <v>3123</v>
      </c>
      <c r="B3127" s="353" t="s">
        <v>16024</v>
      </c>
      <c r="C3127" s="354" t="s">
        <v>16000</v>
      </c>
      <c r="D3127" s="355">
        <v>8.09</v>
      </c>
      <c r="E3127" s="288">
        <v>4.84</v>
      </c>
      <c r="F3127" s="292">
        <v>39.16</v>
      </c>
      <c r="G3127" s="357"/>
    </row>
    <row r="3128" s="283" customFormat="1" customHeight="1" spans="1:7">
      <c r="A3128" s="288">
        <v>3124</v>
      </c>
      <c r="B3128" s="353" t="s">
        <v>16025</v>
      </c>
      <c r="C3128" s="354" t="s">
        <v>16000</v>
      </c>
      <c r="D3128" s="355">
        <v>6.46</v>
      </c>
      <c r="E3128" s="288">
        <v>4.84</v>
      </c>
      <c r="F3128" s="292">
        <v>31.27</v>
      </c>
      <c r="G3128" s="357"/>
    </row>
    <row r="3129" s="283" customFormat="1" customHeight="1" spans="1:7">
      <c r="A3129" s="288">
        <v>3125</v>
      </c>
      <c r="B3129" s="353" t="s">
        <v>15936</v>
      </c>
      <c r="C3129" s="354" t="s">
        <v>16000</v>
      </c>
      <c r="D3129" s="355">
        <v>9.99</v>
      </c>
      <c r="E3129" s="288">
        <v>4.84</v>
      </c>
      <c r="F3129" s="292">
        <v>48.35</v>
      </c>
      <c r="G3129" s="357"/>
    </row>
    <row r="3130" s="283" customFormat="1" customHeight="1" spans="1:7">
      <c r="A3130" s="288">
        <v>3126</v>
      </c>
      <c r="B3130" s="353" t="s">
        <v>16026</v>
      </c>
      <c r="C3130" s="354" t="s">
        <v>16000</v>
      </c>
      <c r="D3130" s="355">
        <v>12.49</v>
      </c>
      <c r="E3130" s="288">
        <v>4.84</v>
      </c>
      <c r="F3130" s="292">
        <v>60.45</v>
      </c>
      <c r="G3130" s="357"/>
    </row>
    <row r="3131" s="283" customFormat="1" customHeight="1" spans="1:7">
      <c r="A3131" s="288">
        <v>3127</v>
      </c>
      <c r="B3131" s="353" t="s">
        <v>8347</v>
      </c>
      <c r="C3131" s="354" t="s">
        <v>16000</v>
      </c>
      <c r="D3131" s="355">
        <v>7.82</v>
      </c>
      <c r="E3131" s="288">
        <v>4.84</v>
      </c>
      <c r="F3131" s="292">
        <v>37.85</v>
      </c>
      <c r="G3131" s="357"/>
    </row>
    <row r="3132" s="283" customFormat="1" customHeight="1" spans="1:7">
      <c r="A3132" s="288">
        <v>3128</v>
      </c>
      <c r="B3132" s="353" t="s">
        <v>16027</v>
      </c>
      <c r="C3132" s="354" t="s">
        <v>16000</v>
      </c>
      <c r="D3132" s="355">
        <v>16.95</v>
      </c>
      <c r="E3132" s="288">
        <v>4.84</v>
      </c>
      <c r="F3132" s="292">
        <v>82.04</v>
      </c>
      <c r="G3132" s="357"/>
    </row>
    <row r="3133" s="283" customFormat="1" customHeight="1" spans="1:7">
      <c r="A3133" s="288">
        <v>3129</v>
      </c>
      <c r="B3133" s="353" t="s">
        <v>16028</v>
      </c>
      <c r="C3133" s="354" t="s">
        <v>16000</v>
      </c>
      <c r="D3133" s="355">
        <v>9.23</v>
      </c>
      <c r="E3133" s="288">
        <v>4.84</v>
      </c>
      <c r="F3133" s="292">
        <v>44.67</v>
      </c>
      <c r="G3133" s="357"/>
    </row>
    <row r="3134" s="283" customFormat="1" customHeight="1" spans="1:7">
      <c r="A3134" s="288">
        <v>3130</v>
      </c>
      <c r="B3134" s="353" t="s">
        <v>16029</v>
      </c>
      <c r="C3134" s="354" t="s">
        <v>16000</v>
      </c>
      <c r="D3134" s="355">
        <v>9.59</v>
      </c>
      <c r="E3134" s="288">
        <v>4.84</v>
      </c>
      <c r="F3134" s="292">
        <v>46.42</v>
      </c>
      <c r="G3134" s="357"/>
    </row>
    <row r="3135" s="283" customFormat="1" customHeight="1" spans="1:7">
      <c r="A3135" s="288">
        <v>3131</v>
      </c>
      <c r="B3135" s="353" t="s">
        <v>3594</v>
      </c>
      <c r="C3135" s="354" t="s">
        <v>16000</v>
      </c>
      <c r="D3135" s="355">
        <v>9.61</v>
      </c>
      <c r="E3135" s="288">
        <v>4.84</v>
      </c>
      <c r="F3135" s="292">
        <v>46.51</v>
      </c>
      <c r="G3135" s="357"/>
    </row>
    <row r="3136" s="283" customFormat="1" customHeight="1" spans="1:7">
      <c r="A3136" s="288">
        <v>3132</v>
      </c>
      <c r="B3136" s="353" t="s">
        <v>4339</v>
      </c>
      <c r="C3136" s="354" t="s">
        <v>16000</v>
      </c>
      <c r="D3136" s="355">
        <v>8.69</v>
      </c>
      <c r="E3136" s="288">
        <v>4.84</v>
      </c>
      <c r="F3136" s="292">
        <v>42.06</v>
      </c>
      <c r="G3136" s="357"/>
    </row>
    <row r="3137" s="283" customFormat="1" customHeight="1" spans="1:7">
      <c r="A3137" s="288">
        <v>3133</v>
      </c>
      <c r="B3137" s="353" t="s">
        <v>16030</v>
      </c>
      <c r="C3137" s="354" t="s">
        <v>16000</v>
      </c>
      <c r="D3137" s="355">
        <v>10.09</v>
      </c>
      <c r="E3137" s="288">
        <v>4.84</v>
      </c>
      <c r="F3137" s="292">
        <v>48.84</v>
      </c>
      <c r="G3137" s="357"/>
    </row>
    <row r="3138" s="283" customFormat="1" customHeight="1" spans="1:7">
      <c r="A3138" s="288">
        <v>3134</v>
      </c>
      <c r="B3138" s="353" t="s">
        <v>16031</v>
      </c>
      <c r="C3138" s="354" t="s">
        <v>16000</v>
      </c>
      <c r="D3138" s="355">
        <v>8.7</v>
      </c>
      <c r="E3138" s="288">
        <v>4.84</v>
      </c>
      <c r="F3138" s="292">
        <v>42.11</v>
      </c>
      <c r="G3138" s="357"/>
    </row>
    <row r="3139" s="283" customFormat="1" customHeight="1" spans="1:7">
      <c r="A3139" s="288">
        <v>3135</v>
      </c>
      <c r="B3139" s="353" t="s">
        <v>16032</v>
      </c>
      <c r="C3139" s="354" t="s">
        <v>16000</v>
      </c>
      <c r="D3139" s="355">
        <v>13.01</v>
      </c>
      <c r="E3139" s="288">
        <v>4.84</v>
      </c>
      <c r="F3139" s="292">
        <v>62.97</v>
      </c>
      <c r="G3139" s="357"/>
    </row>
    <row r="3140" s="283" customFormat="1" customHeight="1" spans="1:7">
      <c r="A3140" s="288">
        <v>3136</v>
      </c>
      <c r="B3140" s="353" t="s">
        <v>15111</v>
      </c>
      <c r="C3140" s="354" t="s">
        <v>16000</v>
      </c>
      <c r="D3140" s="355">
        <v>25.88</v>
      </c>
      <c r="E3140" s="288">
        <v>4.84</v>
      </c>
      <c r="F3140" s="292">
        <v>125.26</v>
      </c>
      <c r="G3140" s="357"/>
    </row>
    <row r="3141" s="283" customFormat="1" customHeight="1" spans="1:7">
      <c r="A3141" s="288">
        <v>3137</v>
      </c>
      <c r="B3141" s="353" t="s">
        <v>14558</v>
      </c>
      <c r="C3141" s="354" t="s">
        <v>16000</v>
      </c>
      <c r="D3141" s="355">
        <v>8.36</v>
      </c>
      <c r="E3141" s="288">
        <v>4.84</v>
      </c>
      <c r="F3141" s="292">
        <v>40.46</v>
      </c>
      <c r="G3141" s="357"/>
    </row>
    <row r="3142" s="283" customFormat="1" customHeight="1" spans="1:7">
      <c r="A3142" s="288">
        <v>3138</v>
      </c>
      <c r="B3142" s="353" t="s">
        <v>3303</v>
      </c>
      <c r="C3142" s="354" t="s">
        <v>16000</v>
      </c>
      <c r="D3142" s="355">
        <v>5.87</v>
      </c>
      <c r="E3142" s="288">
        <v>4.84</v>
      </c>
      <c r="F3142" s="292">
        <v>28.41</v>
      </c>
      <c r="G3142" s="357"/>
    </row>
    <row r="3143" s="283" customFormat="1" customHeight="1" spans="1:7">
      <c r="A3143" s="288">
        <v>3139</v>
      </c>
      <c r="B3143" s="353" t="s">
        <v>16033</v>
      </c>
      <c r="C3143" s="354" t="s">
        <v>16000</v>
      </c>
      <c r="D3143" s="355">
        <v>9.91</v>
      </c>
      <c r="E3143" s="288">
        <v>4.84</v>
      </c>
      <c r="F3143" s="292">
        <v>47.96</v>
      </c>
      <c r="G3143" s="357"/>
    </row>
    <row r="3144" s="283" customFormat="1" customHeight="1" spans="1:7">
      <c r="A3144" s="288">
        <v>3140</v>
      </c>
      <c r="B3144" s="353" t="s">
        <v>3731</v>
      </c>
      <c r="C3144" s="354" t="s">
        <v>16000</v>
      </c>
      <c r="D3144" s="355">
        <v>12.38</v>
      </c>
      <c r="E3144" s="288">
        <v>4.84</v>
      </c>
      <c r="F3144" s="292">
        <v>59.92</v>
      </c>
      <c r="G3144" s="357"/>
    </row>
    <row r="3145" s="283" customFormat="1" customHeight="1" spans="1:7">
      <c r="A3145" s="288">
        <v>3141</v>
      </c>
      <c r="B3145" s="353" t="s">
        <v>6793</v>
      </c>
      <c r="C3145" s="354" t="s">
        <v>16034</v>
      </c>
      <c r="D3145" s="355">
        <v>4.23</v>
      </c>
      <c r="E3145" s="288">
        <v>4.84</v>
      </c>
      <c r="F3145" s="292">
        <v>20.47</v>
      </c>
      <c r="G3145" s="357"/>
    </row>
    <row r="3146" s="283" customFormat="1" customHeight="1" spans="1:7">
      <c r="A3146" s="288">
        <v>3142</v>
      </c>
      <c r="B3146" s="353" t="s">
        <v>3464</v>
      </c>
      <c r="C3146" s="354" t="s">
        <v>16034</v>
      </c>
      <c r="D3146" s="355">
        <v>9.19</v>
      </c>
      <c r="E3146" s="288">
        <v>4.84</v>
      </c>
      <c r="F3146" s="292">
        <v>44.48</v>
      </c>
      <c r="G3146" s="357"/>
    </row>
    <row r="3147" s="283" customFormat="1" customHeight="1" spans="1:7">
      <c r="A3147" s="288">
        <v>3143</v>
      </c>
      <c r="B3147" s="288" t="s">
        <v>16035</v>
      </c>
      <c r="C3147" s="354" t="s">
        <v>16034</v>
      </c>
      <c r="D3147" s="355">
        <v>4.71</v>
      </c>
      <c r="E3147" s="288">
        <v>4.84</v>
      </c>
      <c r="F3147" s="292">
        <v>22.8</v>
      </c>
      <c r="G3147" s="357"/>
    </row>
    <row r="3148" s="283" customFormat="1" customHeight="1" spans="1:7">
      <c r="A3148" s="288">
        <v>3144</v>
      </c>
      <c r="B3148" s="353" t="s">
        <v>14609</v>
      </c>
      <c r="C3148" s="354" t="s">
        <v>16034</v>
      </c>
      <c r="D3148" s="355">
        <v>11.84</v>
      </c>
      <c r="E3148" s="288">
        <v>4.84</v>
      </c>
      <c r="F3148" s="292">
        <v>57.31</v>
      </c>
      <c r="G3148" s="357"/>
    </row>
    <row r="3149" s="283" customFormat="1" customHeight="1" spans="1:7">
      <c r="A3149" s="288">
        <v>3145</v>
      </c>
      <c r="B3149" s="353" t="s">
        <v>16036</v>
      </c>
      <c r="C3149" s="354" t="s">
        <v>16034</v>
      </c>
      <c r="D3149" s="355">
        <v>6.37</v>
      </c>
      <c r="E3149" s="288">
        <v>4.84</v>
      </c>
      <c r="F3149" s="292">
        <v>30.83</v>
      </c>
      <c r="G3149" s="357"/>
    </row>
    <row r="3150" s="283" customFormat="1" customHeight="1" spans="1:7">
      <c r="A3150" s="288">
        <v>3146</v>
      </c>
      <c r="B3150" s="353" t="s">
        <v>16037</v>
      </c>
      <c r="C3150" s="354" t="s">
        <v>16034</v>
      </c>
      <c r="D3150" s="355">
        <v>7.42</v>
      </c>
      <c r="E3150" s="288">
        <v>4.84</v>
      </c>
      <c r="F3150" s="292">
        <v>35.91</v>
      </c>
      <c r="G3150" s="357"/>
    </row>
    <row r="3151" s="283" customFormat="1" customHeight="1" spans="1:7">
      <c r="A3151" s="288">
        <v>3147</v>
      </c>
      <c r="B3151" s="353" t="s">
        <v>15662</v>
      </c>
      <c r="C3151" s="354" t="s">
        <v>16034</v>
      </c>
      <c r="D3151" s="355">
        <v>2.41</v>
      </c>
      <c r="E3151" s="288">
        <v>4.84</v>
      </c>
      <c r="F3151" s="292">
        <v>11.66</v>
      </c>
      <c r="G3151" s="357"/>
    </row>
    <row r="3152" s="283" customFormat="1" customHeight="1" spans="1:7">
      <c r="A3152" s="288">
        <v>3148</v>
      </c>
      <c r="B3152" s="353" t="s">
        <v>4092</v>
      </c>
      <c r="C3152" s="354" t="s">
        <v>16034</v>
      </c>
      <c r="D3152" s="355">
        <v>3.95</v>
      </c>
      <c r="E3152" s="288">
        <v>4.84</v>
      </c>
      <c r="F3152" s="292">
        <v>19.12</v>
      </c>
      <c r="G3152" s="357"/>
    </row>
    <row r="3153" s="283" customFormat="1" customHeight="1" spans="1:7">
      <c r="A3153" s="288">
        <v>3149</v>
      </c>
      <c r="B3153" s="353" t="s">
        <v>15655</v>
      </c>
      <c r="C3153" s="354" t="s">
        <v>16034</v>
      </c>
      <c r="D3153" s="355">
        <v>5.82</v>
      </c>
      <c r="E3153" s="288">
        <v>4.84</v>
      </c>
      <c r="F3153" s="292">
        <v>28.17</v>
      </c>
      <c r="G3153" s="357"/>
    </row>
    <row r="3154" s="283" customFormat="1" customHeight="1" spans="1:7">
      <c r="A3154" s="288">
        <v>3150</v>
      </c>
      <c r="B3154" s="353" t="s">
        <v>14865</v>
      </c>
      <c r="C3154" s="354" t="s">
        <v>16034</v>
      </c>
      <c r="D3154" s="355">
        <v>10.64</v>
      </c>
      <c r="E3154" s="288">
        <v>4.84</v>
      </c>
      <c r="F3154" s="292">
        <v>51.5</v>
      </c>
      <c r="G3154" s="357"/>
    </row>
    <row r="3155" s="283" customFormat="1" customHeight="1" spans="1:7">
      <c r="A3155" s="288">
        <v>3151</v>
      </c>
      <c r="B3155" s="353" t="s">
        <v>5494</v>
      </c>
      <c r="C3155" s="354" t="s">
        <v>16034</v>
      </c>
      <c r="D3155" s="355">
        <v>6.71</v>
      </c>
      <c r="E3155" s="288">
        <v>4.84</v>
      </c>
      <c r="F3155" s="292">
        <v>32.48</v>
      </c>
      <c r="G3155" s="357"/>
    </row>
    <row r="3156" s="283" customFormat="1" customHeight="1" spans="1:7">
      <c r="A3156" s="288">
        <v>3152</v>
      </c>
      <c r="B3156" s="359" t="s">
        <v>10765</v>
      </c>
      <c r="C3156" s="354" t="s">
        <v>16034</v>
      </c>
      <c r="D3156" s="355">
        <v>9.09</v>
      </c>
      <c r="E3156" s="288">
        <v>4.84</v>
      </c>
      <c r="F3156" s="292">
        <v>44</v>
      </c>
      <c r="G3156" s="357"/>
    </row>
    <row r="3157" s="283" customFormat="1" customHeight="1" spans="1:7">
      <c r="A3157" s="288">
        <v>3153</v>
      </c>
      <c r="B3157" s="353" t="s">
        <v>4860</v>
      </c>
      <c r="C3157" s="354" t="s">
        <v>16034</v>
      </c>
      <c r="D3157" s="355">
        <v>6.62</v>
      </c>
      <c r="E3157" s="288">
        <v>4.84</v>
      </c>
      <c r="F3157" s="292">
        <v>32.04</v>
      </c>
      <c r="G3157" s="357"/>
    </row>
    <row r="3158" s="283" customFormat="1" customHeight="1" spans="1:7">
      <c r="A3158" s="288">
        <v>3154</v>
      </c>
      <c r="B3158" s="353" t="s">
        <v>3657</v>
      </c>
      <c r="C3158" s="354" t="s">
        <v>16034</v>
      </c>
      <c r="D3158" s="355">
        <v>7.36</v>
      </c>
      <c r="E3158" s="288">
        <v>4.84</v>
      </c>
      <c r="F3158" s="292">
        <v>35.62</v>
      </c>
      <c r="G3158" s="357"/>
    </row>
    <row r="3159" s="283" customFormat="1" customHeight="1" spans="1:7">
      <c r="A3159" s="288">
        <v>3155</v>
      </c>
      <c r="B3159" s="353" t="s">
        <v>16038</v>
      </c>
      <c r="C3159" s="354" t="s">
        <v>16034</v>
      </c>
      <c r="D3159" s="355">
        <v>6.11</v>
      </c>
      <c r="E3159" s="288">
        <v>4.84</v>
      </c>
      <c r="F3159" s="292">
        <v>29.57</v>
      </c>
      <c r="G3159" s="357"/>
    </row>
    <row r="3160" s="283" customFormat="1" customHeight="1" spans="1:7">
      <c r="A3160" s="288">
        <v>3156</v>
      </c>
      <c r="B3160" s="353" t="s">
        <v>3191</v>
      </c>
      <c r="C3160" s="354" t="s">
        <v>16034</v>
      </c>
      <c r="D3160" s="355">
        <v>25.37</v>
      </c>
      <c r="E3160" s="288">
        <v>4.84</v>
      </c>
      <c r="F3160" s="292">
        <v>122.79</v>
      </c>
      <c r="G3160" s="357"/>
    </row>
    <row r="3161" s="283" customFormat="1" customHeight="1" spans="1:7">
      <c r="A3161" s="288">
        <v>3157</v>
      </c>
      <c r="B3161" s="353" t="s">
        <v>16039</v>
      </c>
      <c r="C3161" s="354" t="s">
        <v>16034</v>
      </c>
      <c r="D3161" s="355">
        <v>13.76</v>
      </c>
      <c r="E3161" s="288">
        <v>4.84</v>
      </c>
      <c r="F3161" s="292">
        <v>66.6</v>
      </c>
      <c r="G3161" s="357"/>
    </row>
    <row r="3162" s="283" customFormat="1" customHeight="1" spans="1:7">
      <c r="A3162" s="288">
        <v>3158</v>
      </c>
      <c r="B3162" s="353" t="s">
        <v>11760</v>
      </c>
      <c r="C3162" s="354" t="s">
        <v>16034</v>
      </c>
      <c r="D3162" s="355">
        <v>8.81</v>
      </c>
      <c r="E3162" s="288">
        <v>4.84</v>
      </c>
      <c r="F3162" s="292">
        <v>42.64</v>
      </c>
      <c r="G3162" s="357"/>
    </row>
    <row r="3163" s="283" customFormat="1" customHeight="1" spans="1:7">
      <c r="A3163" s="288">
        <v>3159</v>
      </c>
      <c r="B3163" s="353" t="s">
        <v>16040</v>
      </c>
      <c r="C3163" s="354" t="s">
        <v>16034</v>
      </c>
      <c r="D3163" s="355">
        <v>16.85</v>
      </c>
      <c r="E3163" s="288">
        <v>4.84</v>
      </c>
      <c r="F3163" s="292">
        <v>81.55</v>
      </c>
      <c r="G3163" s="357"/>
    </row>
    <row r="3164" s="283" customFormat="1" customHeight="1" spans="1:7">
      <c r="A3164" s="288">
        <v>3160</v>
      </c>
      <c r="B3164" s="353" t="s">
        <v>16041</v>
      </c>
      <c r="C3164" s="354" t="s">
        <v>16034</v>
      </c>
      <c r="D3164" s="355">
        <v>12.7</v>
      </c>
      <c r="E3164" s="288">
        <v>4.84</v>
      </c>
      <c r="F3164" s="292">
        <v>61.47</v>
      </c>
      <c r="G3164" s="357"/>
    </row>
    <row r="3165" s="283" customFormat="1" customHeight="1" spans="1:7">
      <c r="A3165" s="288">
        <v>3161</v>
      </c>
      <c r="B3165" s="353" t="s">
        <v>4813</v>
      </c>
      <c r="C3165" s="354" t="s">
        <v>16034</v>
      </c>
      <c r="D3165" s="355">
        <v>13.88</v>
      </c>
      <c r="E3165" s="288">
        <v>4.84</v>
      </c>
      <c r="F3165" s="292">
        <v>67.18</v>
      </c>
      <c r="G3165" s="357"/>
    </row>
    <row r="3166" s="283" customFormat="1" customHeight="1" spans="1:7">
      <c r="A3166" s="288">
        <v>3162</v>
      </c>
      <c r="B3166" s="353" t="s">
        <v>16042</v>
      </c>
      <c r="C3166" s="354" t="s">
        <v>16034</v>
      </c>
      <c r="D3166" s="355">
        <v>7.64</v>
      </c>
      <c r="E3166" s="288">
        <v>4.84</v>
      </c>
      <c r="F3166" s="292">
        <v>36.98</v>
      </c>
      <c r="G3166" s="357"/>
    </row>
    <row r="3167" s="283" customFormat="1" customHeight="1" spans="1:7">
      <c r="A3167" s="288">
        <v>3163</v>
      </c>
      <c r="B3167" s="353" t="s">
        <v>16043</v>
      </c>
      <c r="C3167" s="354" t="s">
        <v>16034</v>
      </c>
      <c r="D3167" s="355">
        <v>18.03</v>
      </c>
      <c r="E3167" s="288">
        <v>4.84</v>
      </c>
      <c r="F3167" s="292">
        <v>87.27</v>
      </c>
      <c r="G3167" s="357"/>
    </row>
    <row r="3168" s="283" customFormat="1" customHeight="1" spans="1:7">
      <c r="A3168" s="288">
        <v>3164</v>
      </c>
      <c r="B3168" s="353" t="s">
        <v>5494</v>
      </c>
      <c r="C3168" s="354" t="s">
        <v>16034</v>
      </c>
      <c r="D3168" s="355">
        <v>13.22</v>
      </c>
      <c r="E3168" s="288">
        <v>4.84</v>
      </c>
      <c r="F3168" s="292">
        <v>63.98</v>
      </c>
      <c r="G3168" s="357"/>
    </row>
    <row r="3169" s="283" customFormat="1" customHeight="1" spans="1:7">
      <c r="A3169" s="288">
        <v>3165</v>
      </c>
      <c r="B3169" s="353" t="s">
        <v>4259</v>
      </c>
      <c r="C3169" s="354" t="s">
        <v>16034</v>
      </c>
      <c r="D3169" s="355">
        <v>6.97</v>
      </c>
      <c r="E3169" s="288">
        <v>4.84</v>
      </c>
      <c r="F3169" s="292">
        <v>33.73</v>
      </c>
      <c r="G3169" s="357"/>
    </row>
    <row r="3170" s="283" customFormat="1" customHeight="1" spans="1:7">
      <c r="A3170" s="288">
        <v>3166</v>
      </c>
      <c r="B3170" s="353" t="s">
        <v>2209</v>
      </c>
      <c r="C3170" s="354" t="s">
        <v>16034</v>
      </c>
      <c r="D3170" s="355">
        <v>8.79</v>
      </c>
      <c r="E3170" s="288">
        <v>4.84</v>
      </c>
      <c r="F3170" s="292">
        <v>42.54</v>
      </c>
      <c r="G3170" s="357"/>
    </row>
    <row r="3171" s="283" customFormat="1" customHeight="1" spans="1:7">
      <c r="A3171" s="288">
        <v>3167</v>
      </c>
      <c r="B3171" s="353" t="s">
        <v>16044</v>
      </c>
      <c r="C3171" s="354" t="s">
        <v>16034</v>
      </c>
      <c r="D3171" s="355">
        <v>7.07</v>
      </c>
      <c r="E3171" s="288">
        <v>4.84</v>
      </c>
      <c r="F3171" s="292">
        <v>34.22</v>
      </c>
      <c r="G3171" s="357"/>
    </row>
    <row r="3172" s="283" customFormat="1" customHeight="1" spans="1:7">
      <c r="A3172" s="288">
        <v>3168</v>
      </c>
      <c r="B3172" s="353" t="s">
        <v>443</v>
      </c>
      <c r="C3172" s="354" t="s">
        <v>16034</v>
      </c>
      <c r="D3172" s="355">
        <v>3.51</v>
      </c>
      <c r="E3172" s="288">
        <v>4.84</v>
      </c>
      <c r="F3172" s="292">
        <v>16.99</v>
      </c>
      <c r="G3172" s="357"/>
    </row>
    <row r="3173" s="283" customFormat="1" customHeight="1" spans="1:7">
      <c r="A3173" s="288">
        <v>3169</v>
      </c>
      <c r="B3173" s="353" t="s">
        <v>16045</v>
      </c>
      <c r="C3173" s="354" t="s">
        <v>16034</v>
      </c>
      <c r="D3173" s="355">
        <v>3.37</v>
      </c>
      <c r="E3173" s="288">
        <v>4.84</v>
      </c>
      <c r="F3173" s="292">
        <v>16.31</v>
      </c>
      <c r="G3173" s="357"/>
    </row>
    <row r="3174" s="283" customFormat="1" customHeight="1" spans="1:7">
      <c r="A3174" s="288">
        <v>3170</v>
      </c>
      <c r="B3174" s="353" t="s">
        <v>16046</v>
      </c>
      <c r="C3174" s="354" t="s">
        <v>16034</v>
      </c>
      <c r="D3174" s="355">
        <v>5.29</v>
      </c>
      <c r="E3174" s="288">
        <v>4.84</v>
      </c>
      <c r="F3174" s="292">
        <v>25.6</v>
      </c>
      <c r="G3174" s="357"/>
    </row>
    <row r="3175" s="283" customFormat="1" customHeight="1" spans="1:7">
      <c r="A3175" s="288">
        <v>3171</v>
      </c>
      <c r="B3175" s="353" t="s">
        <v>16047</v>
      </c>
      <c r="C3175" s="354" t="s">
        <v>16034</v>
      </c>
      <c r="D3175" s="355">
        <v>8.02</v>
      </c>
      <c r="E3175" s="288">
        <v>4.84</v>
      </c>
      <c r="F3175" s="292">
        <v>38.82</v>
      </c>
      <c r="G3175" s="357"/>
    </row>
    <row r="3176" s="283" customFormat="1" customHeight="1" spans="1:7">
      <c r="A3176" s="288">
        <v>3172</v>
      </c>
      <c r="B3176" s="353" t="s">
        <v>16048</v>
      </c>
      <c r="C3176" s="354" t="s">
        <v>16034</v>
      </c>
      <c r="D3176" s="355">
        <v>10.98</v>
      </c>
      <c r="E3176" s="288">
        <v>4.84</v>
      </c>
      <c r="F3176" s="292">
        <v>53.14</v>
      </c>
      <c r="G3176" s="357"/>
    </row>
    <row r="3177" s="283" customFormat="1" customHeight="1" spans="1:7">
      <c r="A3177" s="288">
        <v>3173</v>
      </c>
      <c r="B3177" s="353" t="s">
        <v>7182</v>
      </c>
      <c r="C3177" s="354" t="s">
        <v>16034</v>
      </c>
      <c r="D3177" s="355">
        <v>5.1</v>
      </c>
      <c r="E3177" s="288">
        <v>4.84</v>
      </c>
      <c r="F3177" s="292">
        <v>24.68</v>
      </c>
      <c r="G3177" s="357"/>
    </row>
    <row r="3178" s="283" customFormat="1" customHeight="1" spans="1:7">
      <c r="A3178" s="288">
        <v>3174</v>
      </c>
      <c r="B3178" s="353" t="s">
        <v>13740</v>
      </c>
      <c r="C3178" s="354" t="s">
        <v>16034</v>
      </c>
      <c r="D3178" s="355">
        <v>3.51</v>
      </c>
      <c r="E3178" s="288">
        <v>4.84</v>
      </c>
      <c r="F3178" s="292">
        <v>16.99</v>
      </c>
      <c r="G3178" s="357"/>
    </row>
    <row r="3179" s="283" customFormat="1" customHeight="1" spans="1:7">
      <c r="A3179" s="288">
        <v>3175</v>
      </c>
      <c r="B3179" s="353" t="s">
        <v>16049</v>
      </c>
      <c r="C3179" s="354" t="s">
        <v>16034</v>
      </c>
      <c r="D3179" s="355">
        <v>16.01</v>
      </c>
      <c r="E3179" s="288">
        <v>4.84</v>
      </c>
      <c r="F3179" s="292">
        <v>77.49</v>
      </c>
      <c r="G3179" s="357"/>
    </row>
    <row r="3180" s="283" customFormat="1" customHeight="1" spans="1:7">
      <c r="A3180" s="288">
        <v>3176</v>
      </c>
      <c r="B3180" s="353" t="s">
        <v>4795</v>
      </c>
      <c r="C3180" s="354" t="s">
        <v>16034</v>
      </c>
      <c r="D3180" s="355">
        <v>8.87</v>
      </c>
      <c r="E3180" s="288">
        <v>4.84</v>
      </c>
      <c r="F3180" s="292">
        <v>42.93</v>
      </c>
      <c r="G3180" s="357"/>
    </row>
    <row r="3181" s="283" customFormat="1" customHeight="1" spans="1:7">
      <c r="A3181" s="288">
        <v>3177</v>
      </c>
      <c r="B3181" s="353" t="s">
        <v>5660</v>
      </c>
      <c r="C3181" s="354" t="s">
        <v>16034</v>
      </c>
      <c r="D3181" s="355">
        <v>27.01</v>
      </c>
      <c r="E3181" s="288">
        <v>4.84</v>
      </c>
      <c r="F3181" s="292">
        <v>130.73</v>
      </c>
      <c r="G3181" s="357"/>
    </row>
    <row r="3182" s="283" customFormat="1" customHeight="1" spans="1:7">
      <c r="A3182" s="288">
        <v>3178</v>
      </c>
      <c r="B3182" s="353" t="s">
        <v>4802</v>
      </c>
      <c r="C3182" s="354" t="s">
        <v>16034</v>
      </c>
      <c r="D3182" s="355">
        <v>8.17</v>
      </c>
      <c r="E3182" s="288">
        <v>4.84</v>
      </c>
      <c r="F3182" s="292">
        <v>39.54</v>
      </c>
      <c r="G3182" s="357"/>
    </row>
    <row r="3183" s="283" customFormat="1" customHeight="1" spans="1:7">
      <c r="A3183" s="288">
        <v>3179</v>
      </c>
      <c r="B3183" s="353" t="s">
        <v>16050</v>
      </c>
      <c r="C3183" s="354" t="s">
        <v>16034</v>
      </c>
      <c r="D3183" s="355">
        <v>4.24</v>
      </c>
      <c r="E3183" s="288">
        <v>4.84</v>
      </c>
      <c r="F3183" s="292">
        <v>20.52</v>
      </c>
      <c r="G3183" s="357"/>
    </row>
    <row r="3184" s="283" customFormat="1" customHeight="1" spans="1:7">
      <c r="A3184" s="288">
        <v>3180</v>
      </c>
      <c r="B3184" s="353" t="s">
        <v>324</v>
      </c>
      <c r="C3184" s="354" t="s">
        <v>16034</v>
      </c>
      <c r="D3184" s="355">
        <v>13.92</v>
      </c>
      <c r="E3184" s="288">
        <v>4.84</v>
      </c>
      <c r="F3184" s="292">
        <v>67.37</v>
      </c>
      <c r="G3184" s="357"/>
    </row>
    <row r="3185" s="283" customFormat="1" customHeight="1" spans="1:7">
      <c r="A3185" s="288">
        <v>3181</v>
      </c>
      <c r="B3185" s="353" t="s">
        <v>16051</v>
      </c>
      <c r="C3185" s="354" t="s">
        <v>16034</v>
      </c>
      <c r="D3185" s="355">
        <v>5.69</v>
      </c>
      <c r="E3185" s="288">
        <v>4.84</v>
      </c>
      <c r="F3185" s="292">
        <v>27.54</v>
      </c>
      <c r="G3185" s="357"/>
    </row>
    <row r="3186" s="283" customFormat="1" customHeight="1" spans="1:7">
      <c r="A3186" s="288">
        <v>3182</v>
      </c>
      <c r="B3186" s="288" t="s">
        <v>16052</v>
      </c>
      <c r="C3186" s="354" t="s">
        <v>16034</v>
      </c>
      <c r="D3186" s="355">
        <v>8.7</v>
      </c>
      <c r="E3186" s="288">
        <v>4.84</v>
      </c>
      <c r="F3186" s="292">
        <v>42.11</v>
      </c>
      <c r="G3186" s="357"/>
    </row>
    <row r="3187" s="283" customFormat="1" customHeight="1" spans="1:7">
      <c r="A3187" s="288">
        <v>3183</v>
      </c>
      <c r="B3187" s="353" t="s">
        <v>16053</v>
      </c>
      <c r="C3187" s="354" t="s">
        <v>16034</v>
      </c>
      <c r="D3187" s="355">
        <v>4.42</v>
      </c>
      <c r="E3187" s="288">
        <v>4.84</v>
      </c>
      <c r="F3187" s="292">
        <v>21.39</v>
      </c>
      <c r="G3187" s="357"/>
    </row>
    <row r="3188" s="283" customFormat="1" customHeight="1" spans="1:7">
      <c r="A3188" s="288">
        <v>3184</v>
      </c>
      <c r="B3188" s="353" t="s">
        <v>4356</v>
      </c>
      <c r="C3188" s="354" t="s">
        <v>16034</v>
      </c>
      <c r="D3188" s="355">
        <v>7.84</v>
      </c>
      <c r="E3188" s="288">
        <v>4.84</v>
      </c>
      <c r="F3188" s="292">
        <v>37.95</v>
      </c>
      <c r="G3188" s="357"/>
    </row>
    <row r="3189" s="283" customFormat="1" customHeight="1" spans="1:7">
      <c r="A3189" s="288">
        <v>3185</v>
      </c>
      <c r="B3189" s="353" t="s">
        <v>4542</v>
      </c>
      <c r="C3189" s="354" t="s">
        <v>16034</v>
      </c>
      <c r="D3189" s="355">
        <v>11.22</v>
      </c>
      <c r="E3189" s="288">
        <v>4.84</v>
      </c>
      <c r="F3189" s="292">
        <v>54.3</v>
      </c>
      <c r="G3189" s="357"/>
    </row>
    <row r="3190" s="283" customFormat="1" customHeight="1" spans="1:7">
      <c r="A3190" s="288">
        <v>3186</v>
      </c>
      <c r="B3190" s="353" t="s">
        <v>16054</v>
      </c>
      <c r="C3190" s="354" t="s">
        <v>16034</v>
      </c>
      <c r="D3190" s="355">
        <v>9.77</v>
      </c>
      <c r="E3190" s="288">
        <v>4.84</v>
      </c>
      <c r="F3190" s="292">
        <v>47.29</v>
      </c>
      <c r="G3190" s="357"/>
    </row>
    <row r="3191" s="283" customFormat="1" customHeight="1" spans="1:7">
      <c r="A3191" s="288">
        <v>3187</v>
      </c>
      <c r="B3191" s="353" t="s">
        <v>4458</v>
      </c>
      <c r="C3191" s="354" t="s">
        <v>16034</v>
      </c>
      <c r="D3191" s="355">
        <v>3.65</v>
      </c>
      <c r="E3191" s="288">
        <v>4.84</v>
      </c>
      <c r="F3191" s="292">
        <v>17.67</v>
      </c>
      <c r="G3191" s="357"/>
    </row>
    <row r="3192" s="283" customFormat="1" customHeight="1" spans="1:7">
      <c r="A3192" s="288">
        <v>3188</v>
      </c>
      <c r="B3192" s="353" t="s">
        <v>15656</v>
      </c>
      <c r="C3192" s="354" t="s">
        <v>16034</v>
      </c>
      <c r="D3192" s="355">
        <v>3.48</v>
      </c>
      <c r="E3192" s="288">
        <v>4.84</v>
      </c>
      <c r="F3192" s="292">
        <v>16.84</v>
      </c>
      <c r="G3192" s="357"/>
    </row>
    <row r="3193" s="283" customFormat="1" customHeight="1" spans="1:7">
      <c r="A3193" s="288">
        <v>3189</v>
      </c>
      <c r="B3193" s="353" t="s">
        <v>14624</v>
      </c>
      <c r="C3193" s="354" t="s">
        <v>16034</v>
      </c>
      <c r="D3193" s="355">
        <v>5.59</v>
      </c>
      <c r="E3193" s="288">
        <v>4.84</v>
      </c>
      <c r="F3193" s="292">
        <v>27.06</v>
      </c>
      <c r="G3193" s="357"/>
    </row>
    <row r="3194" s="283" customFormat="1" customHeight="1" spans="1:7">
      <c r="A3194" s="288">
        <v>3190</v>
      </c>
      <c r="B3194" s="353" t="s">
        <v>4902</v>
      </c>
      <c r="C3194" s="354" t="s">
        <v>16034</v>
      </c>
      <c r="D3194" s="355">
        <v>15.42</v>
      </c>
      <c r="E3194" s="288">
        <v>4.84</v>
      </c>
      <c r="F3194" s="292">
        <v>74.63</v>
      </c>
      <c r="G3194" s="357"/>
    </row>
    <row r="3195" s="283" customFormat="1" customHeight="1" spans="1:7">
      <c r="A3195" s="288">
        <v>3191</v>
      </c>
      <c r="B3195" s="353" t="s">
        <v>7669</v>
      </c>
      <c r="C3195" s="354" t="s">
        <v>16034</v>
      </c>
      <c r="D3195" s="355">
        <v>8.48</v>
      </c>
      <c r="E3195" s="288">
        <v>4.84</v>
      </c>
      <c r="F3195" s="292">
        <v>41.04</v>
      </c>
      <c r="G3195" s="357"/>
    </row>
    <row r="3196" s="283" customFormat="1" customHeight="1" spans="1:7">
      <c r="A3196" s="288">
        <v>3192</v>
      </c>
      <c r="B3196" s="353" t="s">
        <v>16055</v>
      </c>
      <c r="C3196" s="354" t="s">
        <v>16034</v>
      </c>
      <c r="D3196" s="355">
        <v>14.64</v>
      </c>
      <c r="E3196" s="288">
        <v>4.84</v>
      </c>
      <c r="F3196" s="292">
        <v>70.86</v>
      </c>
      <c r="G3196" s="357"/>
    </row>
    <row r="3197" s="283" customFormat="1" customHeight="1" spans="1:7">
      <c r="A3197" s="288">
        <v>3193</v>
      </c>
      <c r="B3197" s="353" t="s">
        <v>3191</v>
      </c>
      <c r="C3197" s="354" t="s">
        <v>16034</v>
      </c>
      <c r="D3197" s="355">
        <v>2.75</v>
      </c>
      <c r="E3197" s="288">
        <v>4.84</v>
      </c>
      <c r="F3197" s="292">
        <v>13.31</v>
      </c>
      <c r="G3197" s="357"/>
    </row>
    <row r="3198" s="283" customFormat="1" customHeight="1" spans="1:7">
      <c r="A3198" s="288">
        <v>3194</v>
      </c>
      <c r="B3198" s="353" t="s">
        <v>16056</v>
      </c>
      <c r="C3198" s="354" t="s">
        <v>16034</v>
      </c>
      <c r="D3198" s="355">
        <v>15.18</v>
      </c>
      <c r="E3198" s="288">
        <v>4.84</v>
      </c>
      <c r="F3198" s="292">
        <v>73.47</v>
      </c>
      <c r="G3198" s="357"/>
    </row>
    <row r="3199" s="283" customFormat="1" customHeight="1" spans="1:7">
      <c r="A3199" s="288">
        <v>3195</v>
      </c>
      <c r="B3199" s="353" t="s">
        <v>16057</v>
      </c>
      <c r="C3199" s="354" t="s">
        <v>16034</v>
      </c>
      <c r="D3199" s="355">
        <v>8.17</v>
      </c>
      <c r="E3199" s="288">
        <v>4.84</v>
      </c>
      <c r="F3199" s="292">
        <v>39.54</v>
      </c>
      <c r="G3199" s="357"/>
    </row>
    <row r="3200" s="283" customFormat="1" customHeight="1" spans="1:7">
      <c r="A3200" s="288">
        <v>3196</v>
      </c>
      <c r="B3200" s="353" t="s">
        <v>16058</v>
      </c>
      <c r="C3200" s="354" t="s">
        <v>16034</v>
      </c>
      <c r="D3200" s="355">
        <v>8</v>
      </c>
      <c r="E3200" s="288">
        <v>4.84</v>
      </c>
      <c r="F3200" s="292">
        <v>38.72</v>
      </c>
      <c r="G3200" s="357"/>
    </row>
    <row r="3201" s="283" customFormat="1" customHeight="1" spans="1:7">
      <c r="A3201" s="288">
        <v>3197</v>
      </c>
      <c r="B3201" s="353" t="s">
        <v>16031</v>
      </c>
      <c r="C3201" s="354" t="s">
        <v>16034</v>
      </c>
      <c r="D3201" s="355">
        <v>22.3</v>
      </c>
      <c r="E3201" s="288">
        <v>4.84</v>
      </c>
      <c r="F3201" s="292">
        <v>107.93</v>
      </c>
      <c r="G3201" s="357"/>
    </row>
    <row r="3202" s="283" customFormat="1" customHeight="1" spans="1:7">
      <c r="A3202" s="288">
        <v>3198</v>
      </c>
      <c r="B3202" s="353" t="s">
        <v>16059</v>
      </c>
      <c r="C3202" s="354" t="s">
        <v>16034</v>
      </c>
      <c r="D3202" s="355">
        <v>5.99</v>
      </c>
      <c r="E3202" s="288">
        <v>4.84</v>
      </c>
      <c r="F3202" s="292">
        <v>28.99</v>
      </c>
      <c r="G3202" s="357"/>
    </row>
    <row r="3203" s="283" customFormat="1" customHeight="1" spans="1:7">
      <c r="A3203" s="288">
        <v>3199</v>
      </c>
      <c r="B3203" s="353" t="s">
        <v>14515</v>
      </c>
      <c r="C3203" s="354" t="s">
        <v>16034</v>
      </c>
      <c r="D3203" s="355">
        <v>8.6</v>
      </c>
      <c r="E3203" s="288">
        <v>4.84</v>
      </c>
      <c r="F3203" s="292">
        <v>41.62</v>
      </c>
      <c r="G3203" s="357"/>
    </row>
    <row r="3204" s="283" customFormat="1" customHeight="1" spans="1:7">
      <c r="A3204" s="288">
        <v>3200</v>
      </c>
      <c r="B3204" s="353" t="s">
        <v>10268</v>
      </c>
      <c r="C3204" s="354" t="s">
        <v>16034</v>
      </c>
      <c r="D3204" s="355">
        <v>3.95</v>
      </c>
      <c r="E3204" s="288">
        <v>4.84</v>
      </c>
      <c r="F3204" s="292">
        <v>19.12</v>
      </c>
      <c r="G3204" s="357"/>
    </row>
    <row r="3205" s="283" customFormat="1" customHeight="1" spans="1:7">
      <c r="A3205" s="288">
        <v>3201</v>
      </c>
      <c r="B3205" s="353" t="s">
        <v>5557</v>
      </c>
      <c r="C3205" s="354" t="s">
        <v>16034</v>
      </c>
      <c r="D3205" s="355">
        <v>8.03</v>
      </c>
      <c r="E3205" s="288">
        <v>4.84</v>
      </c>
      <c r="F3205" s="292">
        <v>38.87</v>
      </c>
      <c r="G3205" s="357"/>
    </row>
    <row r="3206" s="283" customFormat="1" customHeight="1" spans="1:7">
      <c r="A3206" s="288">
        <v>3202</v>
      </c>
      <c r="B3206" s="353" t="s">
        <v>16060</v>
      </c>
      <c r="C3206" s="354" t="s">
        <v>16034</v>
      </c>
      <c r="D3206" s="355">
        <v>13.05</v>
      </c>
      <c r="E3206" s="288">
        <v>4.84</v>
      </c>
      <c r="F3206" s="292">
        <v>63.16</v>
      </c>
      <c r="G3206" s="357"/>
    </row>
    <row r="3207" s="283" customFormat="1" customHeight="1" spans="1:7">
      <c r="A3207" s="288">
        <v>3203</v>
      </c>
      <c r="B3207" s="353" t="s">
        <v>6651</v>
      </c>
      <c r="C3207" s="354" t="s">
        <v>16034</v>
      </c>
      <c r="D3207" s="355">
        <v>8.19</v>
      </c>
      <c r="E3207" s="288">
        <v>4.84</v>
      </c>
      <c r="F3207" s="292">
        <v>39.64</v>
      </c>
      <c r="G3207" s="357"/>
    </row>
    <row r="3208" s="283" customFormat="1" customHeight="1" spans="1:7">
      <c r="A3208" s="288">
        <v>3204</v>
      </c>
      <c r="B3208" s="353" t="s">
        <v>4259</v>
      </c>
      <c r="C3208" s="354" t="s">
        <v>16034</v>
      </c>
      <c r="D3208" s="355">
        <v>7.83</v>
      </c>
      <c r="E3208" s="288">
        <v>4.84</v>
      </c>
      <c r="F3208" s="292">
        <v>37.9</v>
      </c>
      <c r="G3208" s="357"/>
    </row>
    <row r="3209" s="283" customFormat="1" customHeight="1" spans="1:7">
      <c r="A3209" s="288">
        <v>3205</v>
      </c>
      <c r="B3209" s="353" t="s">
        <v>16061</v>
      </c>
      <c r="C3209" s="354" t="s">
        <v>16034</v>
      </c>
      <c r="D3209" s="355">
        <v>5.81</v>
      </c>
      <c r="E3209" s="288">
        <v>4.84</v>
      </c>
      <c r="F3209" s="292">
        <v>28.12</v>
      </c>
      <c r="G3209" s="357"/>
    </row>
    <row r="3210" s="283" customFormat="1" customHeight="1" spans="1:7">
      <c r="A3210" s="288">
        <v>3206</v>
      </c>
      <c r="B3210" s="353" t="s">
        <v>4091</v>
      </c>
      <c r="C3210" s="354" t="s">
        <v>16034</v>
      </c>
      <c r="D3210" s="355">
        <v>8.34</v>
      </c>
      <c r="E3210" s="288">
        <v>4.84</v>
      </c>
      <c r="F3210" s="292">
        <v>40.37</v>
      </c>
      <c r="G3210" s="357"/>
    </row>
    <row r="3211" s="283" customFormat="1" customHeight="1" spans="1:7">
      <c r="A3211" s="288">
        <v>3207</v>
      </c>
      <c r="B3211" s="353" t="s">
        <v>8946</v>
      </c>
      <c r="C3211" s="354" t="s">
        <v>16034</v>
      </c>
      <c r="D3211" s="355">
        <v>10.01</v>
      </c>
      <c r="E3211" s="288">
        <v>4.84</v>
      </c>
      <c r="F3211" s="292">
        <v>48.45</v>
      </c>
      <c r="G3211" s="357"/>
    </row>
    <row r="3212" s="283" customFormat="1" customHeight="1" spans="1:7">
      <c r="A3212" s="288">
        <v>3208</v>
      </c>
      <c r="B3212" s="353" t="s">
        <v>16062</v>
      </c>
      <c r="C3212" s="354" t="s">
        <v>16034</v>
      </c>
      <c r="D3212" s="355">
        <v>21.7</v>
      </c>
      <c r="E3212" s="288">
        <v>4.84</v>
      </c>
      <c r="F3212" s="292">
        <v>105.03</v>
      </c>
      <c r="G3212" s="357"/>
    </row>
    <row r="3213" s="283" customFormat="1" customHeight="1" spans="1:7">
      <c r="A3213" s="288">
        <v>3209</v>
      </c>
      <c r="B3213" s="353" t="s">
        <v>16063</v>
      </c>
      <c r="C3213" s="354" t="s">
        <v>16034</v>
      </c>
      <c r="D3213" s="355">
        <v>5.98</v>
      </c>
      <c r="E3213" s="288">
        <v>4.84</v>
      </c>
      <c r="F3213" s="292">
        <v>28.94</v>
      </c>
      <c r="G3213" s="357"/>
    </row>
    <row r="3214" s="283" customFormat="1" customHeight="1" spans="1:7">
      <c r="A3214" s="288">
        <v>3210</v>
      </c>
      <c r="B3214" s="353" t="s">
        <v>12374</v>
      </c>
      <c r="C3214" s="354" t="s">
        <v>16034</v>
      </c>
      <c r="D3214" s="355">
        <v>20.14</v>
      </c>
      <c r="E3214" s="288">
        <v>4.84</v>
      </c>
      <c r="F3214" s="292">
        <v>97.48</v>
      </c>
      <c r="G3214" s="357"/>
    </row>
    <row r="3215" s="283" customFormat="1" customHeight="1" spans="1:7">
      <c r="A3215" s="288">
        <v>3211</v>
      </c>
      <c r="B3215" s="353" t="s">
        <v>16064</v>
      </c>
      <c r="C3215" s="354" t="s">
        <v>16034</v>
      </c>
      <c r="D3215" s="355">
        <v>9.4</v>
      </c>
      <c r="E3215" s="288">
        <v>4.84</v>
      </c>
      <c r="F3215" s="292">
        <v>45.5</v>
      </c>
      <c r="G3215" s="357"/>
    </row>
    <row r="3216" s="283" customFormat="1" customHeight="1" spans="1:7">
      <c r="A3216" s="288">
        <v>3212</v>
      </c>
      <c r="B3216" s="353" t="s">
        <v>16065</v>
      </c>
      <c r="C3216" s="354" t="s">
        <v>16034</v>
      </c>
      <c r="D3216" s="355">
        <v>20.5</v>
      </c>
      <c r="E3216" s="288">
        <v>4.84</v>
      </c>
      <c r="F3216" s="292">
        <v>99.22</v>
      </c>
      <c r="G3216" s="357"/>
    </row>
    <row r="3217" s="283" customFormat="1" customHeight="1" spans="1:7">
      <c r="A3217" s="288">
        <v>3213</v>
      </c>
      <c r="B3217" s="353" t="s">
        <v>13907</v>
      </c>
      <c r="C3217" s="354" t="s">
        <v>16034</v>
      </c>
      <c r="D3217" s="355">
        <v>2</v>
      </c>
      <c r="E3217" s="288">
        <v>4.84</v>
      </c>
      <c r="F3217" s="292">
        <v>9.68</v>
      </c>
      <c r="G3217" s="357"/>
    </row>
    <row r="3218" s="283" customFormat="1" customHeight="1" spans="1:7">
      <c r="A3218" s="288">
        <v>3214</v>
      </c>
      <c r="B3218" s="353" t="s">
        <v>16066</v>
      </c>
      <c r="C3218" s="354" t="s">
        <v>16034</v>
      </c>
      <c r="D3218" s="355">
        <v>6.29</v>
      </c>
      <c r="E3218" s="288">
        <v>4.84</v>
      </c>
      <c r="F3218" s="292">
        <v>30.44</v>
      </c>
      <c r="G3218" s="357"/>
    </row>
    <row r="3219" s="283" customFormat="1" customHeight="1" spans="1:7">
      <c r="A3219" s="288">
        <v>3215</v>
      </c>
      <c r="B3219" s="353" t="s">
        <v>16067</v>
      </c>
      <c r="C3219" s="354" t="s">
        <v>16068</v>
      </c>
      <c r="D3219" s="355">
        <v>5</v>
      </c>
      <c r="E3219" s="288">
        <v>4.84</v>
      </c>
      <c r="F3219" s="292">
        <v>24.2</v>
      </c>
      <c r="G3219" s="357"/>
    </row>
    <row r="3220" s="283" customFormat="1" customHeight="1" spans="1:7">
      <c r="A3220" s="288">
        <v>3216</v>
      </c>
      <c r="B3220" s="353" t="s">
        <v>16069</v>
      </c>
      <c r="C3220" s="354" t="s">
        <v>16068</v>
      </c>
      <c r="D3220" s="355">
        <v>6.77</v>
      </c>
      <c r="E3220" s="288">
        <v>4.84</v>
      </c>
      <c r="F3220" s="292">
        <v>32.77</v>
      </c>
      <c r="G3220" s="357"/>
    </row>
    <row r="3221" s="283" customFormat="1" customHeight="1" spans="1:7">
      <c r="A3221" s="288">
        <v>3217</v>
      </c>
      <c r="B3221" s="353" t="s">
        <v>16070</v>
      </c>
      <c r="C3221" s="354" t="s">
        <v>16068</v>
      </c>
      <c r="D3221" s="355">
        <v>11.83</v>
      </c>
      <c r="E3221" s="288">
        <v>4.84</v>
      </c>
      <c r="F3221" s="292">
        <v>57.26</v>
      </c>
      <c r="G3221" s="357"/>
    </row>
    <row r="3222" s="283" customFormat="1" customHeight="1" spans="1:7">
      <c r="A3222" s="288">
        <v>3218</v>
      </c>
      <c r="B3222" s="353" t="s">
        <v>16071</v>
      </c>
      <c r="C3222" s="354" t="s">
        <v>16068</v>
      </c>
      <c r="D3222" s="355">
        <v>9.72</v>
      </c>
      <c r="E3222" s="288">
        <v>4.84</v>
      </c>
      <c r="F3222" s="292">
        <v>47.04</v>
      </c>
      <c r="G3222" s="357"/>
    </row>
    <row r="3223" s="283" customFormat="1" customHeight="1" spans="1:7">
      <c r="A3223" s="288">
        <v>3219</v>
      </c>
      <c r="B3223" s="353" t="s">
        <v>16030</v>
      </c>
      <c r="C3223" s="354" t="s">
        <v>16068</v>
      </c>
      <c r="D3223" s="355">
        <v>12.01</v>
      </c>
      <c r="E3223" s="288">
        <v>4.84</v>
      </c>
      <c r="F3223" s="292">
        <v>58.13</v>
      </c>
      <c r="G3223" s="357"/>
    </row>
    <row r="3224" s="283" customFormat="1" customHeight="1" spans="1:7">
      <c r="A3224" s="288">
        <v>3220</v>
      </c>
      <c r="B3224" s="353" t="s">
        <v>4444</v>
      </c>
      <c r="C3224" s="354" t="s">
        <v>16068</v>
      </c>
      <c r="D3224" s="355">
        <v>10.65</v>
      </c>
      <c r="E3224" s="288">
        <v>4.84</v>
      </c>
      <c r="F3224" s="292">
        <v>51.55</v>
      </c>
      <c r="G3224" s="357"/>
    </row>
    <row r="3225" s="283" customFormat="1" customHeight="1" spans="1:7">
      <c r="A3225" s="288">
        <v>3221</v>
      </c>
      <c r="B3225" s="353" t="s">
        <v>16072</v>
      </c>
      <c r="C3225" s="354" t="s">
        <v>16068</v>
      </c>
      <c r="D3225" s="355">
        <v>5.15</v>
      </c>
      <c r="E3225" s="288">
        <v>4.84</v>
      </c>
      <c r="F3225" s="292">
        <v>24.93</v>
      </c>
      <c r="G3225" s="357"/>
    </row>
    <row r="3226" s="283" customFormat="1" customHeight="1" spans="1:7">
      <c r="A3226" s="288">
        <v>3222</v>
      </c>
      <c r="B3226" s="353" t="s">
        <v>16073</v>
      </c>
      <c r="C3226" s="354" t="s">
        <v>16068</v>
      </c>
      <c r="D3226" s="355">
        <v>11.18</v>
      </c>
      <c r="E3226" s="288">
        <v>4.84</v>
      </c>
      <c r="F3226" s="292">
        <v>54.11</v>
      </c>
      <c r="G3226" s="357"/>
    </row>
    <row r="3227" s="283" customFormat="1" customHeight="1" spans="1:7">
      <c r="A3227" s="288">
        <v>3223</v>
      </c>
      <c r="B3227" s="353" t="s">
        <v>16074</v>
      </c>
      <c r="C3227" s="354" t="s">
        <v>16068</v>
      </c>
      <c r="D3227" s="355">
        <v>15.7</v>
      </c>
      <c r="E3227" s="288">
        <v>4.84</v>
      </c>
      <c r="F3227" s="292">
        <v>75.99</v>
      </c>
      <c r="G3227" s="357"/>
    </row>
    <row r="3228" s="283" customFormat="1" customHeight="1" spans="1:7">
      <c r="A3228" s="288">
        <v>3224</v>
      </c>
      <c r="B3228" s="353" t="s">
        <v>5054</v>
      </c>
      <c r="C3228" s="354" t="s">
        <v>16068</v>
      </c>
      <c r="D3228" s="355">
        <v>7.29</v>
      </c>
      <c r="E3228" s="288">
        <v>4.84</v>
      </c>
      <c r="F3228" s="292">
        <v>35.28</v>
      </c>
      <c r="G3228" s="357"/>
    </row>
    <row r="3229" s="283" customFormat="1" customHeight="1" spans="1:7">
      <c r="A3229" s="288">
        <v>3225</v>
      </c>
      <c r="B3229" s="353" t="s">
        <v>16075</v>
      </c>
      <c r="C3229" s="354" t="s">
        <v>16068</v>
      </c>
      <c r="D3229" s="355">
        <v>4.99</v>
      </c>
      <c r="E3229" s="288">
        <v>4.84</v>
      </c>
      <c r="F3229" s="292">
        <v>24.15</v>
      </c>
      <c r="G3229" s="357"/>
    </row>
    <row r="3230" s="283" customFormat="1" customHeight="1" spans="1:7">
      <c r="A3230" s="288">
        <v>3226</v>
      </c>
      <c r="B3230" s="353" t="s">
        <v>16076</v>
      </c>
      <c r="C3230" s="354" t="s">
        <v>16068</v>
      </c>
      <c r="D3230" s="355">
        <v>7.9</v>
      </c>
      <c r="E3230" s="288">
        <v>4.84</v>
      </c>
      <c r="F3230" s="292">
        <v>38.24</v>
      </c>
      <c r="G3230" s="357"/>
    </row>
    <row r="3231" s="283" customFormat="1" customHeight="1" spans="1:7">
      <c r="A3231" s="288">
        <v>3227</v>
      </c>
      <c r="B3231" s="353" t="s">
        <v>16077</v>
      </c>
      <c r="C3231" s="354" t="s">
        <v>16068</v>
      </c>
      <c r="D3231" s="355">
        <v>17.61</v>
      </c>
      <c r="E3231" s="288">
        <v>4.84</v>
      </c>
      <c r="F3231" s="292">
        <v>85.23</v>
      </c>
      <c r="G3231" s="357"/>
    </row>
    <row r="3232" s="283" customFormat="1" customHeight="1" spans="1:7">
      <c r="A3232" s="288">
        <v>3228</v>
      </c>
      <c r="B3232" s="353" t="s">
        <v>16078</v>
      </c>
      <c r="C3232" s="354" t="s">
        <v>16068</v>
      </c>
      <c r="D3232" s="355">
        <v>19.86</v>
      </c>
      <c r="E3232" s="288">
        <v>4.84</v>
      </c>
      <c r="F3232" s="292">
        <v>96.12</v>
      </c>
      <c r="G3232" s="357"/>
    </row>
    <row r="3233" s="283" customFormat="1" customHeight="1" spans="1:7">
      <c r="A3233" s="288">
        <v>3229</v>
      </c>
      <c r="B3233" s="353" t="s">
        <v>1905</v>
      </c>
      <c r="C3233" s="354" t="s">
        <v>16068</v>
      </c>
      <c r="D3233" s="355">
        <v>18.85</v>
      </c>
      <c r="E3233" s="288">
        <v>4.84</v>
      </c>
      <c r="F3233" s="292">
        <v>91.23</v>
      </c>
      <c r="G3233" s="357"/>
    </row>
    <row r="3234" s="283" customFormat="1" customHeight="1" spans="1:7">
      <c r="A3234" s="288">
        <v>3230</v>
      </c>
      <c r="B3234" s="353" t="s">
        <v>16079</v>
      </c>
      <c r="C3234" s="354" t="s">
        <v>16068</v>
      </c>
      <c r="D3234" s="355">
        <v>15.55</v>
      </c>
      <c r="E3234" s="288">
        <v>4.84</v>
      </c>
      <c r="F3234" s="292">
        <v>75.26</v>
      </c>
      <c r="G3234" s="357"/>
    </row>
    <row r="3235" s="283" customFormat="1" customHeight="1" spans="1:7">
      <c r="A3235" s="288">
        <v>3231</v>
      </c>
      <c r="B3235" s="353" t="s">
        <v>16080</v>
      </c>
      <c r="C3235" s="354" t="s">
        <v>16068</v>
      </c>
      <c r="D3235" s="355">
        <v>19</v>
      </c>
      <c r="E3235" s="288">
        <v>4.84</v>
      </c>
      <c r="F3235" s="292">
        <v>91.96</v>
      </c>
      <c r="G3235" s="357"/>
    </row>
    <row r="3236" s="283" customFormat="1" customHeight="1" spans="1:7">
      <c r="A3236" s="288">
        <v>3232</v>
      </c>
      <c r="B3236" s="353" t="s">
        <v>5828</v>
      </c>
      <c r="C3236" s="354" t="s">
        <v>16068</v>
      </c>
      <c r="D3236" s="355">
        <v>16.5</v>
      </c>
      <c r="E3236" s="288">
        <v>4.84</v>
      </c>
      <c r="F3236" s="292">
        <v>79.86</v>
      </c>
      <c r="G3236" s="357"/>
    </row>
    <row r="3237" s="283" customFormat="1" customHeight="1" spans="1:7">
      <c r="A3237" s="288">
        <v>3233</v>
      </c>
      <c r="B3237" s="353" t="s">
        <v>4497</v>
      </c>
      <c r="C3237" s="354" t="s">
        <v>16068</v>
      </c>
      <c r="D3237" s="355">
        <v>12.46</v>
      </c>
      <c r="E3237" s="288">
        <v>4.84</v>
      </c>
      <c r="F3237" s="292">
        <v>60.31</v>
      </c>
      <c r="G3237" s="357"/>
    </row>
    <row r="3238" s="283" customFormat="1" customHeight="1" spans="1:7">
      <c r="A3238" s="288">
        <v>3234</v>
      </c>
      <c r="B3238" s="353" t="s">
        <v>15336</v>
      </c>
      <c r="C3238" s="354" t="s">
        <v>16068</v>
      </c>
      <c r="D3238" s="355">
        <v>15.58</v>
      </c>
      <c r="E3238" s="288">
        <v>4.84</v>
      </c>
      <c r="F3238" s="292">
        <v>75.41</v>
      </c>
      <c r="G3238" s="357"/>
    </row>
    <row r="3239" s="283" customFormat="1" customHeight="1" spans="1:7">
      <c r="A3239" s="288">
        <v>3235</v>
      </c>
      <c r="B3239" s="353" t="s">
        <v>16081</v>
      </c>
      <c r="C3239" s="354" t="s">
        <v>16068</v>
      </c>
      <c r="D3239" s="355">
        <v>20.18</v>
      </c>
      <c r="E3239" s="288">
        <v>4.84</v>
      </c>
      <c r="F3239" s="292">
        <v>97.67</v>
      </c>
      <c r="G3239" s="357"/>
    </row>
    <row r="3240" s="283" customFormat="1" customHeight="1" spans="1:7">
      <c r="A3240" s="288">
        <v>3236</v>
      </c>
      <c r="B3240" s="353" t="s">
        <v>11790</v>
      </c>
      <c r="C3240" s="354" t="s">
        <v>16068</v>
      </c>
      <c r="D3240" s="355">
        <v>5.54</v>
      </c>
      <c r="E3240" s="288">
        <v>4.84</v>
      </c>
      <c r="F3240" s="292">
        <v>26.81</v>
      </c>
      <c r="G3240" s="357"/>
    </row>
    <row r="3241" s="283" customFormat="1" customHeight="1" spans="1:7">
      <c r="A3241" s="288">
        <v>3237</v>
      </c>
      <c r="B3241" s="353" t="s">
        <v>2256</v>
      </c>
      <c r="C3241" s="354" t="s">
        <v>16068</v>
      </c>
      <c r="D3241" s="355">
        <v>14.82</v>
      </c>
      <c r="E3241" s="288">
        <v>4.84</v>
      </c>
      <c r="F3241" s="292">
        <v>71.73</v>
      </c>
      <c r="G3241" s="357"/>
    </row>
    <row r="3242" s="283" customFormat="1" customHeight="1" spans="1:7">
      <c r="A3242" s="288">
        <v>3238</v>
      </c>
      <c r="B3242" s="353" t="s">
        <v>5187</v>
      </c>
      <c r="C3242" s="354" t="s">
        <v>16068</v>
      </c>
      <c r="D3242" s="355">
        <v>7.05</v>
      </c>
      <c r="E3242" s="288">
        <v>4.84</v>
      </c>
      <c r="F3242" s="292">
        <v>34.12</v>
      </c>
      <c r="G3242" s="357"/>
    </row>
    <row r="3243" s="283" customFormat="1" customHeight="1" spans="1:7">
      <c r="A3243" s="288">
        <v>3239</v>
      </c>
      <c r="B3243" s="353" t="s">
        <v>16082</v>
      </c>
      <c r="C3243" s="354" t="s">
        <v>16068</v>
      </c>
      <c r="D3243" s="355">
        <v>16.67</v>
      </c>
      <c r="E3243" s="288">
        <v>4.84</v>
      </c>
      <c r="F3243" s="292">
        <v>80.68</v>
      </c>
      <c r="G3243" s="357"/>
    </row>
    <row r="3244" s="283" customFormat="1" customHeight="1" spans="1:7">
      <c r="A3244" s="288">
        <v>3240</v>
      </c>
      <c r="B3244" s="353" t="s">
        <v>16083</v>
      </c>
      <c r="C3244" s="354" t="s">
        <v>16068</v>
      </c>
      <c r="D3244" s="355">
        <v>7.28</v>
      </c>
      <c r="E3244" s="288">
        <v>4.84</v>
      </c>
      <c r="F3244" s="292">
        <v>35.24</v>
      </c>
      <c r="G3244" s="357"/>
    </row>
    <row r="3245" s="283" customFormat="1" customHeight="1" spans="1:7">
      <c r="A3245" s="288">
        <v>3241</v>
      </c>
      <c r="B3245" s="353" t="s">
        <v>11779</v>
      </c>
      <c r="C3245" s="354" t="s">
        <v>16068</v>
      </c>
      <c r="D3245" s="355">
        <v>9.03</v>
      </c>
      <c r="E3245" s="288">
        <v>4.84</v>
      </c>
      <c r="F3245" s="292">
        <v>43.71</v>
      </c>
      <c r="G3245" s="357"/>
    </row>
    <row r="3246" s="283" customFormat="1" customHeight="1" spans="1:7">
      <c r="A3246" s="288">
        <v>3242</v>
      </c>
      <c r="B3246" s="353" t="s">
        <v>16045</v>
      </c>
      <c r="C3246" s="354" t="s">
        <v>16068</v>
      </c>
      <c r="D3246" s="355">
        <v>16.97</v>
      </c>
      <c r="E3246" s="288">
        <v>4.84</v>
      </c>
      <c r="F3246" s="292">
        <v>82.13</v>
      </c>
      <c r="G3246" s="357"/>
    </row>
    <row r="3247" s="283" customFormat="1" customHeight="1" spans="1:7">
      <c r="A3247" s="288">
        <v>3243</v>
      </c>
      <c r="B3247" s="353" t="s">
        <v>16084</v>
      </c>
      <c r="C3247" s="354" t="s">
        <v>16068</v>
      </c>
      <c r="D3247" s="355">
        <v>9.35</v>
      </c>
      <c r="E3247" s="288">
        <v>4.84</v>
      </c>
      <c r="F3247" s="292">
        <v>45.25</v>
      </c>
      <c r="G3247" s="357"/>
    </row>
    <row r="3248" s="283" customFormat="1" customHeight="1" spans="1:7">
      <c r="A3248" s="288">
        <v>3244</v>
      </c>
      <c r="B3248" s="353" t="s">
        <v>3179</v>
      </c>
      <c r="C3248" s="354" t="s">
        <v>16068</v>
      </c>
      <c r="D3248" s="355">
        <v>26.27</v>
      </c>
      <c r="E3248" s="288">
        <v>4.84</v>
      </c>
      <c r="F3248" s="292">
        <v>127.15</v>
      </c>
      <c r="G3248" s="357"/>
    </row>
    <row r="3249" s="283" customFormat="1" customHeight="1" spans="1:7">
      <c r="A3249" s="288">
        <v>3245</v>
      </c>
      <c r="B3249" s="353" t="s">
        <v>4792</v>
      </c>
      <c r="C3249" s="354" t="s">
        <v>16068</v>
      </c>
      <c r="D3249" s="355">
        <v>7.16</v>
      </c>
      <c r="E3249" s="288">
        <v>4.84</v>
      </c>
      <c r="F3249" s="292">
        <v>34.65</v>
      </c>
      <c r="G3249" s="357"/>
    </row>
    <row r="3250" s="283" customFormat="1" customHeight="1" spans="1:7">
      <c r="A3250" s="288">
        <v>3246</v>
      </c>
      <c r="B3250" s="353" t="s">
        <v>3593</v>
      </c>
      <c r="C3250" s="354" t="s">
        <v>16068</v>
      </c>
      <c r="D3250" s="355">
        <v>10.43</v>
      </c>
      <c r="E3250" s="288">
        <v>4.84</v>
      </c>
      <c r="F3250" s="292">
        <v>50.48</v>
      </c>
      <c r="G3250" s="357"/>
    </row>
    <row r="3251" s="283" customFormat="1" customHeight="1" spans="1:7">
      <c r="A3251" s="288">
        <v>3247</v>
      </c>
      <c r="B3251" s="353" t="s">
        <v>14374</v>
      </c>
      <c r="C3251" s="354" t="s">
        <v>16068</v>
      </c>
      <c r="D3251" s="355">
        <v>16.67</v>
      </c>
      <c r="E3251" s="288">
        <v>4.84</v>
      </c>
      <c r="F3251" s="292">
        <v>80.68</v>
      </c>
      <c r="G3251" s="357"/>
    </row>
    <row r="3252" s="283" customFormat="1" customHeight="1" spans="1:7">
      <c r="A3252" s="288">
        <v>3248</v>
      </c>
      <c r="B3252" s="353" t="s">
        <v>5329</v>
      </c>
      <c r="C3252" s="354" t="s">
        <v>16068</v>
      </c>
      <c r="D3252" s="355">
        <v>6.83</v>
      </c>
      <c r="E3252" s="288">
        <v>4.84</v>
      </c>
      <c r="F3252" s="292">
        <v>33.06</v>
      </c>
      <c r="G3252" s="357"/>
    </row>
    <row r="3253" s="283" customFormat="1" customHeight="1" spans="1:7">
      <c r="A3253" s="288">
        <v>3249</v>
      </c>
      <c r="B3253" s="353" t="s">
        <v>443</v>
      </c>
      <c r="C3253" s="354" t="s">
        <v>16068</v>
      </c>
      <c r="D3253" s="355">
        <v>8.49</v>
      </c>
      <c r="E3253" s="288">
        <v>4.84</v>
      </c>
      <c r="F3253" s="292">
        <v>41.09</v>
      </c>
      <c r="G3253" s="357"/>
    </row>
    <row r="3254" s="283" customFormat="1" customHeight="1" spans="1:7">
      <c r="A3254" s="288">
        <v>3250</v>
      </c>
      <c r="B3254" s="353" t="s">
        <v>10861</v>
      </c>
      <c r="C3254" s="354" t="s">
        <v>16068</v>
      </c>
      <c r="D3254" s="355">
        <v>15.6</v>
      </c>
      <c r="E3254" s="288">
        <v>4.84</v>
      </c>
      <c r="F3254" s="292">
        <v>75.5</v>
      </c>
      <c r="G3254" s="357"/>
    </row>
    <row r="3255" s="283" customFormat="1" customHeight="1" spans="1:7">
      <c r="A3255" s="288">
        <v>3251</v>
      </c>
      <c r="B3255" s="353" t="s">
        <v>16085</v>
      </c>
      <c r="C3255" s="354" t="s">
        <v>16068</v>
      </c>
      <c r="D3255" s="355">
        <v>8.35</v>
      </c>
      <c r="E3255" s="288">
        <v>4.84</v>
      </c>
      <c r="F3255" s="292">
        <v>40.41</v>
      </c>
      <c r="G3255" s="357"/>
    </row>
    <row r="3256" s="283" customFormat="1" customHeight="1" spans="1:7">
      <c r="A3256" s="288">
        <v>3252</v>
      </c>
      <c r="B3256" s="353" t="s">
        <v>16086</v>
      </c>
      <c r="C3256" s="354" t="s">
        <v>16068</v>
      </c>
      <c r="D3256" s="355">
        <v>14.73</v>
      </c>
      <c r="E3256" s="288">
        <v>4.84</v>
      </c>
      <c r="F3256" s="292">
        <v>71.29</v>
      </c>
      <c r="G3256" s="357"/>
    </row>
    <row r="3257" s="283" customFormat="1" customHeight="1" spans="1:7">
      <c r="A3257" s="288">
        <v>3253</v>
      </c>
      <c r="B3257" s="359" t="s">
        <v>5340</v>
      </c>
      <c r="C3257" s="354" t="s">
        <v>16068</v>
      </c>
      <c r="D3257" s="355">
        <v>16.26</v>
      </c>
      <c r="E3257" s="288">
        <v>4.84</v>
      </c>
      <c r="F3257" s="292">
        <v>78.7</v>
      </c>
      <c r="G3257" s="357"/>
    </row>
    <row r="3258" s="283" customFormat="1" customHeight="1" spans="1:7">
      <c r="A3258" s="288">
        <v>3254</v>
      </c>
      <c r="B3258" s="353" t="s">
        <v>4311</v>
      </c>
      <c r="C3258" s="354" t="s">
        <v>16068</v>
      </c>
      <c r="D3258" s="355">
        <v>16.95</v>
      </c>
      <c r="E3258" s="288">
        <v>4.84</v>
      </c>
      <c r="F3258" s="292">
        <v>82.04</v>
      </c>
      <c r="G3258" s="357"/>
    </row>
    <row r="3259" s="283" customFormat="1" customHeight="1" spans="1:7">
      <c r="A3259" s="288">
        <v>3255</v>
      </c>
      <c r="B3259" s="353" t="s">
        <v>16053</v>
      </c>
      <c r="C3259" s="354" t="s">
        <v>16068</v>
      </c>
      <c r="D3259" s="355">
        <v>9.78</v>
      </c>
      <c r="E3259" s="288">
        <v>4.84</v>
      </c>
      <c r="F3259" s="292">
        <v>47.34</v>
      </c>
      <c r="G3259" s="357"/>
    </row>
    <row r="3260" s="283" customFormat="1" customHeight="1" spans="1:7">
      <c r="A3260" s="288">
        <v>3256</v>
      </c>
      <c r="B3260" s="353" t="s">
        <v>10268</v>
      </c>
      <c r="C3260" s="354" t="s">
        <v>16068</v>
      </c>
      <c r="D3260" s="355">
        <v>7.44</v>
      </c>
      <c r="E3260" s="288">
        <v>4.84</v>
      </c>
      <c r="F3260" s="292">
        <v>36.01</v>
      </c>
      <c r="G3260" s="357"/>
    </row>
    <row r="3261" s="283" customFormat="1" customHeight="1" spans="1:7">
      <c r="A3261" s="288">
        <v>3257</v>
      </c>
      <c r="B3261" s="353" t="s">
        <v>6796</v>
      </c>
      <c r="C3261" s="354" t="s">
        <v>16068</v>
      </c>
      <c r="D3261" s="355">
        <v>10.33</v>
      </c>
      <c r="E3261" s="288">
        <v>4.84</v>
      </c>
      <c r="F3261" s="292">
        <v>50</v>
      </c>
      <c r="G3261" s="357"/>
    </row>
    <row r="3262" s="283" customFormat="1" customHeight="1" spans="1:7">
      <c r="A3262" s="288">
        <v>3258</v>
      </c>
      <c r="B3262" s="353" t="s">
        <v>5367</v>
      </c>
      <c r="C3262" s="354" t="s">
        <v>16068</v>
      </c>
      <c r="D3262" s="355">
        <v>7.84</v>
      </c>
      <c r="E3262" s="288">
        <v>4.84</v>
      </c>
      <c r="F3262" s="292">
        <v>37.95</v>
      </c>
      <c r="G3262" s="357"/>
    </row>
    <row r="3263" s="283" customFormat="1" customHeight="1" spans="1:7">
      <c r="A3263" s="288">
        <v>3259</v>
      </c>
      <c r="B3263" s="353" t="s">
        <v>16087</v>
      </c>
      <c r="C3263" s="354" t="s">
        <v>16068</v>
      </c>
      <c r="D3263" s="355">
        <v>5.89</v>
      </c>
      <c r="E3263" s="288">
        <v>4.84</v>
      </c>
      <c r="F3263" s="292">
        <v>28.51</v>
      </c>
      <c r="G3263" s="357"/>
    </row>
    <row r="3264" s="283" customFormat="1" customHeight="1" spans="1:7">
      <c r="A3264" s="288">
        <v>3260</v>
      </c>
      <c r="B3264" s="353" t="s">
        <v>16088</v>
      </c>
      <c r="C3264" s="354" t="s">
        <v>16068</v>
      </c>
      <c r="D3264" s="355">
        <v>1.04</v>
      </c>
      <c r="E3264" s="288">
        <v>4.84</v>
      </c>
      <c r="F3264" s="292">
        <v>5.03</v>
      </c>
      <c r="G3264" s="357"/>
    </row>
    <row r="3265" s="283" customFormat="1" customHeight="1" spans="1:7">
      <c r="A3265" s="288">
        <v>3261</v>
      </c>
      <c r="B3265" s="353" t="s">
        <v>16089</v>
      </c>
      <c r="C3265" s="354" t="s">
        <v>16068</v>
      </c>
      <c r="D3265" s="355">
        <v>3.32</v>
      </c>
      <c r="E3265" s="288">
        <v>4.84</v>
      </c>
      <c r="F3265" s="292">
        <v>16.07</v>
      </c>
      <c r="G3265" s="357"/>
    </row>
    <row r="3266" s="283" customFormat="1" customHeight="1" spans="1:7">
      <c r="A3266" s="288">
        <v>3262</v>
      </c>
      <c r="B3266" s="353" t="s">
        <v>16090</v>
      </c>
      <c r="C3266" s="354" t="s">
        <v>16068</v>
      </c>
      <c r="D3266" s="355">
        <v>6.69</v>
      </c>
      <c r="E3266" s="288">
        <v>4.84</v>
      </c>
      <c r="F3266" s="292">
        <v>32.38</v>
      </c>
      <c r="G3266" s="357"/>
    </row>
    <row r="3267" s="283" customFormat="1" customHeight="1" spans="1:7">
      <c r="A3267" s="288">
        <v>3263</v>
      </c>
      <c r="B3267" s="353" t="s">
        <v>16045</v>
      </c>
      <c r="C3267" s="354" t="s">
        <v>16091</v>
      </c>
      <c r="D3267" s="355">
        <v>40.57</v>
      </c>
      <c r="E3267" s="288">
        <v>4.84</v>
      </c>
      <c r="F3267" s="292">
        <v>196.36</v>
      </c>
      <c r="G3267" s="357"/>
    </row>
    <row r="3268" s="283" customFormat="1" customHeight="1" spans="1:7">
      <c r="A3268" s="288">
        <v>3264</v>
      </c>
      <c r="B3268" s="353" t="s">
        <v>16092</v>
      </c>
      <c r="C3268" s="354" t="s">
        <v>16091</v>
      </c>
      <c r="D3268" s="355">
        <v>6.82</v>
      </c>
      <c r="E3268" s="288">
        <v>4.84</v>
      </c>
      <c r="F3268" s="292">
        <v>33.01</v>
      </c>
      <c r="G3268" s="357"/>
    </row>
    <row r="3269" s="283" customFormat="1" customHeight="1" spans="1:7">
      <c r="A3269" s="288">
        <v>3265</v>
      </c>
      <c r="B3269" s="353" t="s">
        <v>16093</v>
      </c>
      <c r="C3269" s="354" t="s">
        <v>16091</v>
      </c>
      <c r="D3269" s="355">
        <v>26</v>
      </c>
      <c r="E3269" s="288">
        <v>4.84</v>
      </c>
      <c r="F3269" s="292">
        <v>125.84</v>
      </c>
      <c r="G3269" s="357"/>
    </row>
    <row r="3270" s="283" customFormat="1" customHeight="1" spans="1:7">
      <c r="A3270" s="288">
        <v>3266</v>
      </c>
      <c r="B3270" s="353" t="s">
        <v>14405</v>
      </c>
      <c r="C3270" s="354" t="s">
        <v>16091</v>
      </c>
      <c r="D3270" s="355">
        <v>6.01</v>
      </c>
      <c r="E3270" s="288">
        <v>4.84</v>
      </c>
      <c r="F3270" s="292">
        <v>29.09</v>
      </c>
      <c r="G3270" s="357"/>
    </row>
    <row r="3271" s="283" customFormat="1" customHeight="1" spans="1:7">
      <c r="A3271" s="288">
        <v>3267</v>
      </c>
      <c r="B3271" s="353" t="s">
        <v>12661</v>
      </c>
      <c r="C3271" s="354" t="s">
        <v>16091</v>
      </c>
      <c r="D3271" s="355">
        <v>6.01</v>
      </c>
      <c r="E3271" s="288">
        <v>4.84</v>
      </c>
      <c r="F3271" s="292">
        <v>29.09</v>
      </c>
      <c r="G3271" s="357"/>
    </row>
    <row r="3272" s="283" customFormat="1" customHeight="1" spans="1:7">
      <c r="A3272" s="288">
        <v>3268</v>
      </c>
      <c r="B3272" s="353" t="s">
        <v>16094</v>
      </c>
      <c r="C3272" s="354" t="s">
        <v>16091</v>
      </c>
      <c r="D3272" s="355">
        <v>11.31</v>
      </c>
      <c r="E3272" s="288">
        <v>4.84</v>
      </c>
      <c r="F3272" s="292">
        <v>54.74</v>
      </c>
      <c r="G3272" s="357"/>
    </row>
    <row r="3273" s="283" customFormat="1" customHeight="1" spans="1:7">
      <c r="A3273" s="288">
        <v>3269</v>
      </c>
      <c r="B3273" s="353" t="s">
        <v>16095</v>
      </c>
      <c r="C3273" s="354" t="s">
        <v>16091</v>
      </c>
      <c r="D3273" s="355">
        <v>9.04</v>
      </c>
      <c r="E3273" s="288">
        <v>4.84</v>
      </c>
      <c r="F3273" s="292">
        <v>43.75</v>
      </c>
      <c r="G3273" s="357"/>
    </row>
    <row r="3274" s="283" customFormat="1" customHeight="1" spans="1:7">
      <c r="A3274" s="288">
        <v>3270</v>
      </c>
      <c r="B3274" s="353" t="s">
        <v>16096</v>
      </c>
      <c r="C3274" s="354" t="s">
        <v>16091</v>
      </c>
      <c r="D3274" s="355">
        <v>20.74</v>
      </c>
      <c r="E3274" s="288">
        <v>4.84</v>
      </c>
      <c r="F3274" s="292">
        <v>100.38</v>
      </c>
      <c r="G3274" s="357"/>
    </row>
    <row r="3275" s="283" customFormat="1" customHeight="1" spans="1:7">
      <c r="A3275" s="288">
        <v>3271</v>
      </c>
      <c r="B3275" s="353" t="s">
        <v>16097</v>
      </c>
      <c r="C3275" s="354" t="s">
        <v>16091</v>
      </c>
      <c r="D3275" s="355">
        <v>12.63</v>
      </c>
      <c r="E3275" s="288">
        <v>4.84</v>
      </c>
      <c r="F3275" s="292">
        <v>61.13</v>
      </c>
      <c r="G3275" s="357"/>
    </row>
    <row r="3276" s="283" customFormat="1" customHeight="1" spans="1:7">
      <c r="A3276" s="288">
        <v>3272</v>
      </c>
      <c r="B3276" s="353" t="s">
        <v>16098</v>
      </c>
      <c r="C3276" s="354" t="s">
        <v>16091</v>
      </c>
      <c r="D3276" s="355">
        <v>12.78</v>
      </c>
      <c r="E3276" s="288">
        <v>4.84</v>
      </c>
      <c r="F3276" s="292">
        <v>61.86</v>
      </c>
      <c r="G3276" s="357"/>
    </row>
    <row r="3277" s="283" customFormat="1" customHeight="1" spans="1:7">
      <c r="A3277" s="288">
        <v>3273</v>
      </c>
      <c r="B3277" s="353" t="s">
        <v>5158</v>
      </c>
      <c r="C3277" s="354" t="s">
        <v>16091</v>
      </c>
      <c r="D3277" s="355">
        <v>24.58</v>
      </c>
      <c r="E3277" s="288">
        <v>4.84</v>
      </c>
      <c r="F3277" s="292">
        <v>118.97</v>
      </c>
      <c r="G3277" s="357"/>
    </row>
    <row r="3278" s="283" customFormat="1" customHeight="1" spans="1:7">
      <c r="A3278" s="288">
        <v>3274</v>
      </c>
      <c r="B3278" s="353" t="s">
        <v>3301</v>
      </c>
      <c r="C3278" s="354" t="s">
        <v>16091</v>
      </c>
      <c r="D3278" s="355">
        <v>5.62</v>
      </c>
      <c r="E3278" s="288">
        <v>4.84</v>
      </c>
      <c r="F3278" s="292">
        <v>27.2</v>
      </c>
      <c r="G3278" s="357"/>
    </row>
    <row r="3279" s="283" customFormat="1" customHeight="1" spans="1:7">
      <c r="A3279" s="288">
        <v>3275</v>
      </c>
      <c r="B3279" s="353" t="s">
        <v>5367</v>
      </c>
      <c r="C3279" s="354" t="s">
        <v>16091</v>
      </c>
      <c r="D3279" s="355">
        <v>11.35</v>
      </c>
      <c r="E3279" s="288">
        <v>4.84</v>
      </c>
      <c r="F3279" s="292">
        <v>54.93</v>
      </c>
      <c r="G3279" s="357"/>
    </row>
    <row r="3280" s="283" customFormat="1" customHeight="1" spans="1:7">
      <c r="A3280" s="288">
        <v>3276</v>
      </c>
      <c r="B3280" s="353" t="s">
        <v>16099</v>
      </c>
      <c r="C3280" s="354" t="s">
        <v>16091</v>
      </c>
      <c r="D3280" s="355">
        <v>1</v>
      </c>
      <c r="E3280" s="288">
        <v>4.84</v>
      </c>
      <c r="F3280" s="292">
        <v>4.84</v>
      </c>
      <c r="G3280" s="357"/>
    </row>
    <row r="3281" s="283" customFormat="1" customHeight="1" spans="1:7">
      <c r="A3281" s="288">
        <v>3277</v>
      </c>
      <c r="B3281" s="353" t="s">
        <v>16100</v>
      </c>
      <c r="C3281" s="354" t="s">
        <v>16091</v>
      </c>
      <c r="D3281" s="355">
        <v>7.67</v>
      </c>
      <c r="E3281" s="288">
        <v>4.84</v>
      </c>
      <c r="F3281" s="292">
        <v>37.12</v>
      </c>
      <c r="G3281" s="357"/>
    </row>
    <row r="3282" s="283" customFormat="1" customHeight="1" spans="1:7">
      <c r="A3282" s="288">
        <v>3278</v>
      </c>
      <c r="B3282" s="353" t="s">
        <v>16101</v>
      </c>
      <c r="C3282" s="354" t="s">
        <v>16091</v>
      </c>
      <c r="D3282" s="355">
        <v>6.15</v>
      </c>
      <c r="E3282" s="288">
        <v>4.84</v>
      </c>
      <c r="F3282" s="292">
        <v>29.77</v>
      </c>
      <c r="G3282" s="357"/>
    </row>
    <row r="3283" s="283" customFormat="1" customHeight="1" spans="1:7">
      <c r="A3283" s="288">
        <v>3279</v>
      </c>
      <c r="B3283" s="353" t="s">
        <v>16102</v>
      </c>
      <c r="C3283" s="354" t="s">
        <v>16091</v>
      </c>
      <c r="D3283" s="355">
        <v>2</v>
      </c>
      <c r="E3283" s="288">
        <v>4.84</v>
      </c>
      <c r="F3283" s="292">
        <v>9.68</v>
      </c>
      <c r="G3283" s="357"/>
    </row>
    <row r="3284" s="283" customFormat="1" customHeight="1" spans="1:7">
      <c r="A3284" s="288">
        <v>3280</v>
      </c>
      <c r="B3284" s="353" t="s">
        <v>16103</v>
      </c>
      <c r="C3284" s="354" t="s">
        <v>16091</v>
      </c>
      <c r="D3284" s="355">
        <v>10.51</v>
      </c>
      <c r="E3284" s="288">
        <v>4.84</v>
      </c>
      <c r="F3284" s="292">
        <v>50.87</v>
      </c>
      <c r="G3284" s="357"/>
    </row>
    <row r="3285" s="283" customFormat="1" customHeight="1" spans="1:7">
      <c r="A3285" s="288">
        <v>3281</v>
      </c>
      <c r="B3285" s="353" t="s">
        <v>16104</v>
      </c>
      <c r="C3285" s="354" t="s">
        <v>16091</v>
      </c>
      <c r="D3285" s="355">
        <v>6.62</v>
      </c>
      <c r="E3285" s="288">
        <v>4.84</v>
      </c>
      <c r="F3285" s="292">
        <v>32.04</v>
      </c>
      <c r="G3285" s="357"/>
    </row>
    <row r="3286" s="283" customFormat="1" customHeight="1" spans="1:7">
      <c r="A3286" s="288">
        <v>3282</v>
      </c>
      <c r="B3286" s="353" t="s">
        <v>16105</v>
      </c>
      <c r="C3286" s="354" t="s">
        <v>16091</v>
      </c>
      <c r="D3286" s="355">
        <v>8.47</v>
      </c>
      <c r="E3286" s="288">
        <v>4.84</v>
      </c>
      <c r="F3286" s="292">
        <v>40.99</v>
      </c>
      <c r="G3286" s="357"/>
    </row>
    <row r="3287" s="283" customFormat="1" customHeight="1" spans="1:7">
      <c r="A3287" s="288">
        <v>3283</v>
      </c>
      <c r="B3287" s="353" t="s">
        <v>16106</v>
      </c>
      <c r="C3287" s="354" t="s">
        <v>16091</v>
      </c>
      <c r="D3287" s="355">
        <v>19.49</v>
      </c>
      <c r="E3287" s="288">
        <v>4.84</v>
      </c>
      <c r="F3287" s="292">
        <v>94.33</v>
      </c>
      <c r="G3287" s="357"/>
    </row>
    <row r="3288" s="283" customFormat="1" customHeight="1" spans="1:7">
      <c r="A3288" s="288">
        <v>3284</v>
      </c>
      <c r="B3288" s="353" t="s">
        <v>14308</v>
      </c>
      <c r="C3288" s="354" t="s">
        <v>16091</v>
      </c>
      <c r="D3288" s="355">
        <v>18.48</v>
      </c>
      <c r="E3288" s="288">
        <v>4.84</v>
      </c>
      <c r="F3288" s="292">
        <v>89.44</v>
      </c>
      <c r="G3288" s="357"/>
    </row>
    <row r="3289" s="283" customFormat="1" customHeight="1" spans="1:7">
      <c r="A3289" s="288">
        <v>3285</v>
      </c>
      <c r="B3289" s="353" t="s">
        <v>5557</v>
      </c>
      <c r="C3289" s="354" t="s">
        <v>16091</v>
      </c>
      <c r="D3289" s="355">
        <v>7.68</v>
      </c>
      <c r="E3289" s="288">
        <v>4.84</v>
      </c>
      <c r="F3289" s="292">
        <v>37.17</v>
      </c>
      <c r="G3289" s="357"/>
    </row>
    <row r="3290" s="283" customFormat="1" customHeight="1" spans="1:7">
      <c r="A3290" s="288">
        <v>3286</v>
      </c>
      <c r="B3290" s="353" t="s">
        <v>16107</v>
      </c>
      <c r="C3290" s="354" t="s">
        <v>16091</v>
      </c>
      <c r="D3290" s="355">
        <v>3.72</v>
      </c>
      <c r="E3290" s="288">
        <v>4.84</v>
      </c>
      <c r="F3290" s="292">
        <v>18</v>
      </c>
      <c r="G3290" s="357"/>
    </row>
    <row r="3291" s="283" customFormat="1" customHeight="1" spans="1:7">
      <c r="A3291" s="288">
        <v>3287</v>
      </c>
      <c r="B3291" s="353" t="s">
        <v>16108</v>
      </c>
      <c r="C3291" s="354" t="s">
        <v>16091</v>
      </c>
      <c r="D3291" s="355">
        <v>5.92</v>
      </c>
      <c r="E3291" s="288">
        <v>4.84</v>
      </c>
      <c r="F3291" s="292">
        <v>28.65</v>
      </c>
      <c r="G3291" s="357"/>
    </row>
    <row r="3292" s="283" customFormat="1" customHeight="1" spans="1:7">
      <c r="A3292" s="288">
        <v>3288</v>
      </c>
      <c r="B3292" s="353" t="s">
        <v>6593</v>
      </c>
      <c r="C3292" s="354" t="s">
        <v>16091</v>
      </c>
      <c r="D3292" s="355">
        <v>5.74</v>
      </c>
      <c r="E3292" s="288">
        <v>4.84</v>
      </c>
      <c r="F3292" s="292">
        <v>27.78</v>
      </c>
      <c r="G3292" s="357"/>
    </row>
    <row r="3293" s="283" customFormat="1" customHeight="1" spans="1:7">
      <c r="A3293" s="288">
        <v>3289</v>
      </c>
      <c r="B3293" s="353" t="s">
        <v>16109</v>
      </c>
      <c r="C3293" s="354" t="s">
        <v>16091</v>
      </c>
      <c r="D3293" s="355">
        <v>5.66</v>
      </c>
      <c r="E3293" s="288">
        <v>4.84</v>
      </c>
      <c r="F3293" s="292">
        <v>27.39</v>
      </c>
      <c r="G3293" s="357"/>
    </row>
    <row r="3294" s="283" customFormat="1" customHeight="1" spans="1:7">
      <c r="A3294" s="288">
        <v>3290</v>
      </c>
      <c r="B3294" s="353" t="s">
        <v>16110</v>
      </c>
      <c r="C3294" s="354" t="s">
        <v>16091</v>
      </c>
      <c r="D3294" s="355">
        <v>11.19</v>
      </c>
      <c r="E3294" s="288">
        <v>4.84</v>
      </c>
      <c r="F3294" s="292">
        <v>54.16</v>
      </c>
      <c r="G3294" s="357"/>
    </row>
    <row r="3295" s="283" customFormat="1" customHeight="1" spans="1:7">
      <c r="A3295" s="288">
        <v>3291</v>
      </c>
      <c r="B3295" s="353" t="s">
        <v>5376</v>
      </c>
      <c r="C3295" s="354" t="s">
        <v>16091</v>
      </c>
      <c r="D3295" s="355">
        <v>14.36</v>
      </c>
      <c r="E3295" s="288">
        <v>4.84</v>
      </c>
      <c r="F3295" s="292">
        <v>69.5</v>
      </c>
      <c r="G3295" s="357"/>
    </row>
    <row r="3296" s="283" customFormat="1" customHeight="1" spans="1:7">
      <c r="A3296" s="288">
        <v>3292</v>
      </c>
      <c r="B3296" s="353" t="s">
        <v>12401</v>
      </c>
      <c r="C3296" s="354" t="s">
        <v>16091</v>
      </c>
      <c r="D3296" s="355">
        <v>8.22</v>
      </c>
      <c r="E3296" s="288">
        <v>4.84</v>
      </c>
      <c r="F3296" s="292">
        <v>39.78</v>
      </c>
      <c r="G3296" s="357"/>
    </row>
    <row r="3297" s="283" customFormat="1" customHeight="1" spans="1:7">
      <c r="A3297" s="288">
        <v>3293</v>
      </c>
      <c r="B3297" s="353" t="s">
        <v>13878</v>
      </c>
      <c r="C3297" s="354" t="s">
        <v>16091</v>
      </c>
      <c r="D3297" s="355">
        <v>5.78</v>
      </c>
      <c r="E3297" s="288">
        <v>4.84</v>
      </c>
      <c r="F3297" s="292">
        <v>27.98</v>
      </c>
      <c r="G3297" s="357"/>
    </row>
    <row r="3298" s="283" customFormat="1" customHeight="1" spans="1:7">
      <c r="A3298" s="288">
        <v>3294</v>
      </c>
      <c r="B3298" s="353" t="s">
        <v>16111</v>
      </c>
      <c r="C3298" s="354" t="s">
        <v>16091</v>
      </c>
      <c r="D3298" s="355">
        <v>11.44</v>
      </c>
      <c r="E3298" s="288">
        <v>4.84</v>
      </c>
      <c r="F3298" s="292">
        <v>55.37</v>
      </c>
      <c r="G3298" s="357"/>
    </row>
    <row r="3299" s="283" customFormat="1" customHeight="1" spans="1:7">
      <c r="A3299" s="288">
        <v>3295</v>
      </c>
      <c r="B3299" s="353" t="s">
        <v>16112</v>
      </c>
      <c r="C3299" s="354" t="s">
        <v>16091</v>
      </c>
      <c r="D3299" s="355">
        <v>7.31</v>
      </c>
      <c r="E3299" s="288">
        <v>4.84</v>
      </c>
      <c r="F3299" s="292">
        <v>35.38</v>
      </c>
      <c r="G3299" s="357"/>
    </row>
    <row r="3300" s="283" customFormat="1" customHeight="1" spans="1:7">
      <c r="A3300" s="288">
        <v>3296</v>
      </c>
      <c r="B3300" s="353" t="s">
        <v>16113</v>
      </c>
      <c r="C3300" s="354" t="s">
        <v>16091</v>
      </c>
      <c r="D3300" s="355">
        <v>14.43</v>
      </c>
      <c r="E3300" s="288">
        <v>4.84</v>
      </c>
      <c r="F3300" s="292">
        <v>69.84</v>
      </c>
      <c r="G3300" s="357"/>
    </row>
    <row r="3301" s="283" customFormat="1" customHeight="1" spans="1:7">
      <c r="A3301" s="288">
        <v>3297</v>
      </c>
      <c r="B3301" s="353" t="s">
        <v>15990</v>
      </c>
      <c r="C3301" s="354" t="s">
        <v>16091</v>
      </c>
      <c r="D3301" s="355">
        <v>27.61</v>
      </c>
      <c r="E3301" s="288">
        <v>4.84</v>
      </c>
      <c r="F3301" s="292">
        <v>133.63</v>
      </c>
      <c r="G3301" s="357"/>
    </row>
    <row r="3302" s="283" customFormat="1" customHeight="1" spans="1:7">
      <c r="A3302" s="288">
        <v>3298</v>
      </c>
      <c r="B3302" s="353" t="s">
        <v>16114</v>
      </c>
      <c r="C3302" s="354" t="s">
        <v>16091</v>
      </c>
      <c r="D3302" s="355">
        <v>10.73</v>
      </c>
      <c r="E3302" s="288">
        <v>4.84</v>
      </c>
      <c r="F3302" s="292">
        <v>51.93</v>
      </c>
      <c r="G3302" s="357"/>
    </row>
    <row r="3303" s="283" customFormat="1" customHeight="1" spans="1:7">
      <c r="A3303" s="288">
        <v>3299</v>
      </c>
      <c r="B3303" s="353" t="s">
        <v>16115</v>
      </c>
      <c r="C3303" s="354" t="s">
        <v>16091</v>
      </c>
      <c r="D3303" s="355">
        <v>7.1</v>
      </c>
      <c r="E3303" s="288">
        <v>4.84</v>
      </c>
      <c r="F3303" s="292">
        <v>34.36</v>
      </c>
      <c r="G3303" s="357"/>
    </row>
    <row r="3304" s="283" customFormat="1" customHeight="1" spans="1:7">
      <c r="A3304" s="288">
        <v>3300</v>
      </c>
      <c r="B3304" s="353" t="s">
        <v>16116</v>
      </c>
      <c r="C3304" s="354" t="s">
        <v>16091</v>
      </c>
      <c r="D3304" s="355">
        <v>10.31</v>
      </c>
      <c r="E3304" s="288">
        <v>4.84</v>
      </c>
      <c r="F3304" s="292">
        <v>49.9</v>
      </c>
      <c r="G3304" s="357"/>
    </row>
    <row r="3305" s="283" customFormat="1" customHeight="1" spans="1:7">
      <c r="A3305" s="288">
        <v>3301</v>
      </c>
      <c r="B3305" s="353" t="s">
        <v>16117</v>
      </c>
      <c r="C3305" s="354" t="s">
        <v>16091</v>
      </c>
      <c r="D3305" s="355">
        <v>9.5</v>
      </c>
      <c r="E3305" s="288">
        <v>4.84</v>
      </c>
      <c r="F3305" s="292">
        <v>45.98</v>
      </c>
      <c r="G3305" s="357"/>
    </row>
    <row r="3306" s="283" customFormat="1" customHeight="1" spans="1:7">
      <c r="A3306" s="288">
        <v>3302</v>
      </c>
      <c r="B3306" s="353" t="s">
        <v>15473</v>
      </c>
      <c r="C3306" s="354" t="s">
        <v>16091</v>
      </c>
      <c r="D3306" s="355">
        <v>9.92</v>
      </c>
      <c r="E3306" s="288">
        <v>4.84</v>
      </c>
      <c r="F3306" s="292">
        <v>48.01</v>
      </c>
      <c r="G3306" s="357"/>
    </row>
    <row r="3307" s="283" customFormat="1" customHeight="1" spans="1:7">
      <c r="A3307" s="288">
        <v>3303</v>
      </c>
      <c r="B3307" s="353" t="s">
        <v>16118</v>
      </c>
      <c r="C3307" s="354" t="s">
        <v>16091</v>
      </c>
      <c r="D3307" s="355">
        <v>8.18</v>
      </c>
      <c r="E3307" s="288">
        <v>4.84</v>
      </c>
      <c r="F3307" s="292">
        <v>39.59</v>
      </c>
      <c r="G3307" s="357"/>
    </row>
    <row r="3308" s="283" customFormat="1" customHeight="1" spans="1:7">
      <c r="A3308" s="288">
        <v>3304</v>
      </c>
      <c r="B3308" s="353" t="s">
        <v>16119</v>
      </c>
      <c r="C3308" s="354" t="s">
        <v>16120</v>
      </c>
      <c r="D3308" s="355">
        <v>10.38</v>
      </c>
      <c r="E3308" s="288">
        <v>4.84</v>
      </c>
      <c r="F3308" s="292">
        <v>50.24</v>
      </c>
      <c r="G3308" s="357"/>
    </row>
    <row r="3309" s="283" customFormat="1" customHeight="1" spans="1:7">
      <c r="A3309" s="288">
        <v>3305</v>
      </c>
      <c r="B3309" s="353" t="s">
        <v>3554</v>
      </c>
      <c r="C3309" s="354" t="s">
        <v>16120</v>
      </c>
      <c r="D3309" s="355">
        <v>11.98</v>
      </c>
      <c r="E3309" s="288">
        <v>4.84</v>
      </c>
      <c r="F3309" s="292">
        <v>57.98</v>
      </c>
      <c r="G3309" s="357"/>
    </row>
    <row r="3310" s="283" customFormat="1" customHeight="1" spans="1:7">
      <c r="A3310" s="288">
        <v>3306</v>
      </c>
      <c r="B3310" s="353" t="s">
        <v>16121</v>
      </c>
      <c r="C3310" s="354" t="s">
        <v>16120</v>
      </c>
      <c r="D3310" s="355">
        <v>20.42</v>
      </c>
      <c r="E3310" s="288">
        <v>4.84</v>
      </c>
      <c r="F3310" s="292">
        <v>98.83</v>
      </c>
      <c r="G3310" s="357"/>
    </row>
    <row r="3311" s="283" customFormat="1" customHeight="1" spans="1:7">
      <c r="A3311" s="288">
        <v>3307</v>
      </c>
      <c r="B3311" s="353" t="s">
        <v>4222</v>
      </c>
      <c r="C3311" s="354" t="s">
        <v>16120</v>
      </c>
      <c r="D3311" s="355">
        <v>14.16</v>
      </c>
      <c r="E3311" s="288">
        <v>4.84</v>
      </c>
      <c r="F3311" s="292">
        <v>68.53</v>
      </c>
      <c r="G3311" s="357"/>
    </row>
    <row r="3312" s="283" customFormat="1" customHeight="1" spans="1:7">
      <c r="A3312" s="288">
        <v>3308</v>
      </c>
      <c r="B3312" s="353" t="s">
        <v>5143</v>
      </c>
      <c r="C3312" s="354" t="s">
        <v>16120</v>
      </c>
      <c r="D3312" s="355">
        <v>6.8</v>
      </c>
      <c r="E3312" s="288">
        <v>4.84</v>
      </c>
      <c r="F3312" s="292">
        <v>32.91</v>
      </c>
      <c r="G3312" s="357"/>
    </row>
    <row r="3313" s="283" customFormat="1" customHeight="1" spans="1:7">
      <c r="A3313" s="288">
        <v>3309</v>
      </c>
      <c r="B3313" s="353" t="s">
        <v>16122</v>
      </c>
      <c r="C3313" s="354" t="s">
        <v>16120</v>
      </c>
      <c r="D3313" s="355">
        <v>9.1</v>
      </c>
      <c r="E3313" s="288">
        <v>4.84</v>
      </c>
      <c r="F3313" s="292">
        <v>44.04</v>
      </c>
      <c r="G3313" s="357"/>
    </row>
    <row r="3314" s="283" customFormat="1" customHeight="1" spans="1:7">
      <c r="A3314" s="288">
        <v>3310</v>
      </c>
      <c r="B3314" s="353" t="s">
        <v>16123</v>
      </c>
      <c r="C3314" s="354" t="s">
        <v>16120</v>
      </c>
      <c r="D3314" s="355">
        <v>15.37</v>
      </c>
      <c r="E3314" s="288">
        <v>4.84</v>
      </c>
      <c r="F3314" s="292">
        <v>74.39</v>
      </c>
      <c r="G3314" s="357"/>
    </row>
    <row r="3315" s="283" customFormat="1" customHeight="1" spans="1:7">
      <c r="A3315" s="288">
        <v>3311</v>
      </c>
      <c r="B3315" s="353" t="s">
        <v>3305</v>
      </c>
      <c r="C3315" s="354" t="s">
        <v>16120</v>
      </c>
      <c r="D3315" s="355">
        <v>8.04</v>
      </c>
      <c r="E3315" s="288">
        <v>4.84</v>
      </c>
      <c r="F3315" s="292">
        <v>38.91</v>
      </c>
      <c r="G3315" s="357"/>
    </row>
    <row r="3316" s="283" customFormat="1" customHeight="1" spans="1:7">
      <c r="A3316" s="288">
        <v>3312</v>
      </c>
      <c r="B3316" s="353" t="s">
        <v>16124</v>
      </c>
      <c r="C3316" s="354" t="s">
        <v>16120</v>
      </c>
      <c r="D3316" s="355">
        <v>18.79</v>
      </c>
      <c r="E3316" s="288">
        <v>4.84</v>
      </c>
      <c r="F3316" s="292">
        <v>90.94</v>
      </c>
      <c r="G3316" s="357"/>
    </row>
    <row r="3317" s="283" customFormat="1" customHeight="1" spans="1:7">
      <c r="A3317" s="288">
        <v>3313</v>
      </c>
      <c r="B3317" s="353" t="s">
        <v>16125</v>
      </c>
      <c r="C3317" s="354" t="s">
        <v>16120</v>
      </c>
      <c r="D3317" s="355">
        <v>10.27</v>
      </c>
      <c r="E3317" s="288">
        <v>4.84</v>
      </c>
      <c r="F3317" s="292">
        <v>49.71</v>
      </c>
      <c r="G3317" s="357"/>
    </row>
    <row r="3318" s="283" customFormat="1" customHeight="1" spans="1:7">
      <c r="A3318" s="288">
        <v>3314</v>
      </c>
      <c r="B3318" s="353" t="s">
        <v>15319</v>
      </c>
      <c r="C3318" s="354" t="s">
        <v>16120</v>
      </c>
      <c r="D3318" s="355">
        <v>12.79</v>
      </c>
      <c r="E3318" s="288">
        <v>4.84</v>
      </c>
      <c r="F3318" s="292">
        <v>61.9</v>
      </c>
      <c r="G3318" s="357"/>
    </row>
    <row r="3319" s="283" customFormat="1" customHeight="1" spans="1:7">
      <c r="A3319" s="288">
        <v>3315</v>
      </c>
      <c r="B3319" s="353" t="s">
        <v>4894</v>
      </c>
      <c r="C3319" s="354" t="s">
        <v>16120</v>
      </c>
      <c r="D3319" s="355">
        <v>8.01</v>
      </c>
      <c r="E3319" s="288">
        <v>4.84</v>
      </c>
      <c r="F3319" s="292">
        <v>38.77</v>
      </c>
      <c r="G3319" s="357"/>
    </row>
    <row r="3320" s="283" customFormat="1" customHeight="1" spans="1:7">
      <c r="A3320" s="288">
        <v>3316</v>
      </c>
      <c r="B3320" s="353" t="s">
        <v>3895</v>
      </c>
      <c r="C3320" s="354" t="s">
        <v>16120</v>
      </c>
      <c r="D3320" s="355">
        <v>8.31</v>
      </c>
      <c r="E3320" s="288">
        <v>4.84</v>
      </c>
      <c r="F3320" s="292">
        <v>40.22</v>
      </c>
      <c r="G3320" s="357"/>
    </row>
    <row r="3321" s="283" customFormat="1" customHeight="1" spans="1:7">
      <c r="A3321" s="288">
        <v>3317</v>
      </c>
      <c r="B3321" s="353" t="s">
        <v>16126</v>
      </c>
      <c r="C3321" s="354" t="s">
        <v>16120</v>
      </c>
      <c r="D3321" s="355">
        <v>12.03</v>
      </c>
      <c r="E3321" s="288">
        <v>4.84</v>
      </c>
      <c r="F3321" s="292">
        <v>58.23</v>
      </c>
      <c r="G3321" s="357"/>
    </row>
    <row r="3322" s="283" customFormat="1" customHeight="1" spans="1:7">
      <c r="A3322" s="288">
        <v>3318</v>
      </c>
      <c r="B3322" s="353" t="s">
        <v>6724</v>
      </c>
      <c r="C3322" s="354" t="s">
        <v>16120</v>
      </c>
      <c r="D3322" s="355">
        <v>11.62</v>
      </c>
      <c r="E3322" s="288">
        <v>4.84</v>
      </c>
      <c r="F3322" s="292">
        <v>56.24</v>
      </c>
      <c r="G3322" s="357"/>
    </row>
    <row r="3323" s="283" customFormat="1" customHeight="1" spans="1:7">
      <c r="A3323" s="288">
        <v>3319</v>
      </c>
      <c r="B3323" s="353" t="s">
        <v>4933</v>
      </c>
      <c r="C3323" s="354" t="s">
        <v>16120</v>
      </c>
      <c r="D3323" s="355">
        <v>7.96</v>
      </c>
      <c r="E3323" s="288">
        <v>4.84</v>
      </c>
      <c r="F3323" s="292">
        <v>38.53</v>
      </c>
      <c r="G3323" s="357"/>
    </row>
    <row r="3324" s="283" customFormat="1" customHeight="1" spans="1:7">
      <c r="A3324" s="288">
        <v>3320</v>
      </c>
      <c r="B3324" s="353" t="s">
        <v>15472</v>
      </c>
      <c r="C3324" s="354" t="s">
        <v>16120</v>
      </c>
      <c r="D3324" s="355">
        <v>10.89</v>
      </c>
      <c r="E3324" s="288">
        <v>4.84</v>
      </c>
      <c r="F3324" s="292">
        <v>52.71</v>
      </c>
      <c r="G3324" s="357"/>
    </row>
    <row r="3325" s="283" customFormat="1" customHeight="1" spans="1:7">
      <c r="A3325" s="288">
        <v>3321</v>
      </c>
      <c r="B3325" s="353" t="s">
        <v>4599</v>
      </c>
      <c r="C3325" s="354" t="s">
        <v>16120</v>
      </c>
      <c r="D3325" s="355">
        <v>16.61</v>
      </c>
      <c r="E3325" s="288">
        <v>4.84</v>
      </c>
      <c r="F3325" s="292">
        <v>80.39</v>
      </c>
      <c r="G3325" s="357"/>
    </row>
    <row r="3326" s="283" customFormat="1" customHeight="1" spans="1:7">
      <c r="A3326" s="288">
        <v>3322</v>
      </c>
      <c r="B3326" s="353" t="s">
        <v>3692</v>
      </c>
      <c r="C3326" s="354" t="s">
        <v>16120</v>
      </c>
      <c r="D3326" s="355">
        <v>5.19</v>
      </c>
      <c r="E3326" s="288">
        <v>4.84</v>
      </c>
      <c r="F3326" s="292">
        <v>25.12</v>
      </c>
      <c r="G3326" s="357"/>
    </row>
    <row r="3327" s="283" customFormat="1" customHeight="1" spans="1:7">
      <c r="A3327" s="288">
        <v>3323</v>
      </c>
      <c r="B3327" s="353" t="s">
        <v>16127</v>
      </c>
      <c r="C3327" s="354" t="s">
        <v>16120</v>
      </c>
      <c r="D3327" s="355">
        <v>9.5</v>
      </c>
      <c r="E3327" s="288">
        <v>4.84</v>
      </c>
      <c r="F3327" s="292">
        <v>45.98</v>
      </c>
      <c r="G3327" s="357"/>
    </row>
    <row r="3328" s="283" customFormat="1" customHeight="1" spans="1:7">
      <c r="A3328" s="288">
        <v>3324</v>
      </c>
      <c r="B3328" s="353" t="s">
        <v>16128</v>
      </c>
      <c r="C3328" s="354" t="s">
        <v>16120</v>
      </c>
      <c r="D3328" s="355">
        <v>14.68</v>
      </c>
      <c r="E3328" s="288">
        <v>4.84</v>
      </c>
      <c r="F3328" s="292">
        <v>71.05</v>
      </c>
      <c r="G3328" s="357"/>
    </row>
    <row r="3329" s="283" customFormat="1" customHeight="1" spans="1:7">
      <c r="A3329" s="288">
        <v>3325</v>
      </c>
      <c r="B3329" s="353" t="s">
        <v>16129</v>
      </c>
      <c r="C3329" s="354" t="s">
        <v>16120</v>
      </c>
      <c r="D3329" s="355">
        <v>18.59</v>
      </c>
      <c r="E3329" s="288">
        <v>4.84</v>
      </c>
      <c r="F3329" s="292">
        <v>89.98</v>
      </c>
      <c r="G3329" s="357"/>
    </row>
    <row r="3330" s="283" customFormat="1" customHeight="1" spans="1:7">
      <c r="A3330" s="288">
        <v>3326</v>
      </c>
      <c r="B3330" s="353" t="s">
        <v>16130</v>
      </c>
      <c r="C3330" s="354" t="s">
        <v>16120</v>
      </c>
      <c r="D3330" s="355">
        <v>18.54</v>
      </c>
      <c r="E3330" s="288">
        <v>4.84</v>
      </c>
      <c r="F3330" s="292">
        <v>89.73</v>
      </c>
      <c r="G3330" s="357"/>
    </row>
    <row r="3331" s="283" customFormat="1" customHeight="1" spans="1:7">
      <c r="A3331" s="288">
        <v>3327</v>
      </c>
      <c r="B3331" s="353" t="s">
        <v>4356</v>
      </c>
      <c r="C3331" s="354" t="s">
        <v>16120</v>
      </c>
      <c r="D3331" s="355">
        <v>5.72</v>
      </c>
      <c r="E3331" s="288">
        <v>4.84</v>
      </c>
      <c r="F3331" s="292">
        <v>27.68</v>
      </c>
      <c r="G3331" s="357"/>
    </row>
    <row r="3332" s="283" customFormat="1" customHeight="1" spans="1:7">
      <c r="A3332" s="288">
        <v>3328</v>
      </c>
      <c r="B3332" s="353" t="s">
        <v>5389</v>
      </c>
      <c r="C3332" s="354" t="s">
        <v>16120</v>
      </c>
      <c r="D3332" s="355">
        <v>7.66</v>
      </c>
      <c r="E3332" s="288">
        <v>4.84</v>
      </c>
      <c r="F3332" s="292">
        <v>37.07</v>
      </c>
      <c r="G3332" s="357"/>
    </row>
    <row r="3333" s="283" customFormat="1" customHeight="1" spans="1:7">
      <c r="A3333" s="288">
        <v>3329</v>
      </c>
      <c r="B3333" s="353" t="s">
        <v>116</v>
      </c>
      <c r="C3333" s="354" t="s">
        <v>16120</v>
      </c>
      <c r="D3333" s="355">
        <v>20.62</v>
      </c>
      <c r="E3333" s="288">
        <v>4.84</v>
      </c>
      <c r="F3333" s="292">
        <v>99.8</v>
      </c>
      <c r="G3333" s="357"/>
    </row>
    <row r="3334" s="283" customFormat="1" customHeight="1" spans="1:7">
      <c r="A3334" s="288">
        <v>3330</v>
      </c>
      <c r="B3334" s="353" t="s">
        <v>16131</v>
      </c>
      <c r="C3334" s="354" t="s">
        <v>16120</v>
      </c>
      <c r="D3334" s="355">
        <v>8.84</v>
      </c>
      <c r="E3334" s="288">
        <v>4.84</v>
      </c>
      <c r="F3334" s="292">
        <v>42.79</v>
      </c>
      <c r="G3334" s="357"/>
    </row>
    <row r="3335" s="283" customFormat="1" customHeight="1" spans="1:7">
      <c r="A3335" s="288">
        <v>3331</v>
      </c>
      <c r="B3335" s="353" t="s">
        <v>4086</v>
      </c>
      <c r="C3335" s="354" t="s">
        <v>16120</v>
      </c>
      <c r="D3335" s="355">
        <v>16.53</v>
      </c>
      <c r="E3335" s="288">
        <v>4.84</v>
      </c>
      <c r="F3335" s="292">
        <v>80.01</v>
      </c>
      <c r="G3335" s="357"/>
    </row>
    <row r="3336" s="283" customFormat="1" customHeight="1" spans="1:7">
      <c r="A3336" s="288">
        <v>3332</v>
      </c>
      <c r="B3336" s="353" t="s">
        <v>3716</v>
      </c>
      <c r="C3336" s="354" t="s">
        <v>16120</v>
      </c>
      <c r="D3336" s="355">
        <v>10.76</v>
      </c>
      <c r="E3336" s="288">
        <v>4.84</v>
      </c>
      <c r="F3336" s="292">
        <v>52.08</v>
      </c>
      <c r="G3336" s="357"/>
    </row>
    <row r="3337" s="283" customFormat="1" customHeight="1" spans="1:7">
      <c r="A3337" s="288">
        <v>3333</v>
      </c>
      <c r="B3337" s="353" t="s">
        <v>16132</v>
      </c>
      <c r="C3337" s="354" t="s">
        <v>16120</v>
      </c>
      <c r="D3337" s="355">
        <v>7.51</v>
      </c>
      <c r="E3337" s="288">
        <v>4.84</v>
      </c>
      <c r="F3337" s="292">
        <v>36.35</v>
      </c>
      <c r="G3337" s="357"/>
    </row>
    <row r="3338" s="283" customFormat="1" customHeight="1" spans="1:7">
      <c r="A3338" s="288">
        <v>3334</v>
      </c>
      <c r="B3338" s="353" t="s">
        <v>3256</v>
      </c>
      <c r="C3338" s="354" t="s">
        <v>16120</v>
      </c>
      <c r="D3338" s="355">
        <v>12.44</v>
      </c>
      <c r="E3338" s="288">
        <v>4.84</v>
      </c>
      <c r="F3338" s="292">
        <v>60.21</v>
      </c>
      <c r="G3338" s="357"/>
    </row>
    <row r="3339" s="283" customFormat="1" customHeight="1" spans="1:7">
      <c r="A3339" s="288">
        <v>3335</v>
      </c>
      <c r="B3339" s="353" t="s">
        <v>8085</v>
      </c>
      <c r="C3339" s="354" t="s">
        <v>16120</v>
      </c>
      <c r="D3339" s="355">
        <v>15.62</v>
      </c>
      <c r="E3339" s="288">
        <v>4.84</v>
      </c>
      <c r="F3339" s="292">
        <v>75.6</v>
      </c>
      <c r="G3339" s="357"/>
    </row>
    <row r="3340" s="283" customFormat="1" customHeight="1" spans="1:7">
      <c r="A3340" s="288">
        <v>3336</v>
      </c>
      <c r="B3340" s="353" t="s">
        <v>16133</v>
      </c>
      <c r="C3340" s="354" t="s">
        <v>16120</v>
      </c>
      <c r="D3340" s="355">
        <v>7.52</v>
      </c>
      <c r="E3340" s="288">
        <v>4.84</v>
      </c>
      <c r="F3340" s="292">
        <v>36.4</v>
      </c>
      <c r="G3340" s="357"/>
    </row>
    <row r="3341" s="283" customFormat="1" customHeight="1" spans="1:7">
      <c r="A3341" s="288">
        <v>3337</v>
      </c>
      <c r="B3341" s="353" t="s">
        <v>15835</v>
      </c>
      <c r="C3341" s="354" t="s">
        <v>16120</v>
      </c>
      <c r="D3341" s="355">
        <v>7.97</v>
      </c>
      <c r="E3341" s="288">
        <v>4.84</v>
      </c>
      <c r="F3341" s="292">
        <v>38.57</v>
      </c>
      <c r="G3341" s="357"/>
    </row>
    <row r="3342" s="283" customFormat="1" customHeight="1" spans="1:7">
      <c r="A3342" s="288">
        <v>3338</v>
      </c>
      <c r="B3342" s="353" t="s">
        <v>16134</v>
      </c>
      <c r="C3342" s="354" t="s">
        <v>16120</v>
      </c>
      <c r="D3342" s="355">
        <v>14.16</v>
      </c>
      <c r="E3342" s="288">
        <v>4.84</v>
      </c>
      <c r="F3342" s="292">
        <v>68.53</v>
      </c>
      <c r="G3342" s="357"/>
    </row>
    <row r="3343" s="283" customFormat="1" customHeight="1" spans="1:7">
      <c r="A3343" s="288">
        <v>3339</v>
      </c>
      <c r="B3343" s="353" t="s">
        <v>3504</v>
      </c>
      <c r="C3343" s="354" t="s">
        <v>16120</v>
      </c>
      <c r="D3343" s="355">
        <v>9.04</v>
      </c>
      <c r="E3343" s="288">
        <v>4.84</v>
      </c>
      <c r="F3343" s="292">
        <v>43.75</v>
      </c>
      <c r="G3343" s="357"/>
    </row>
    <row r="3344" s="283" customFormat="1" customHeight="1" spans="1:7">
      <c r="A3344" s="288">
        <v>3340</v>
      </c>
      <c r="B3344" s="353" t="s">
        <v>16135</v>
      </c>
      <c r="C3344" s="354" t="s">
        <v>16120</v>
      </c>
      <c r="D3344" s="355">
        <v>13.01</v>
      </c>
      <c r="E3344" s="288">
        <v>4.84</v>
      </c>
      <c r="F3344" s="292">
        <v>62.97</v>
      </c>
      <c r="G3344" s="357"/>
    </row>
    <row r="3345" s="283" customFormat="1" customHeight="1" spans="1:7">
      <c r="A3345" s="288">
        <v>3341</v>
      </c>
      <c r="B3345" s="353" t="s">
        <v>15313</v>
      </c>
      <c r="C3345" s="354" t="s">
        <v>16120</v>
      </c>
      <c r="D3345" s="355">
        <v>17.73</v>
      </c>
      <c r="E3345" s="288">
        <v>4.84</v>
      </c>
      <c r="F3345" s="292">
        <v>85.81</v>
      </c>
      <c r="G3345" s="357"/>
    </row>
    <row r="3346" s="283" customFormat="1" customHeight="1" spans="1:7">
      <c r="A3346" s="288">
        <v>3342</v>
      </c>
      <c r="B3346" s="353" t="s">
        <v>16136</v>
      </c>
      <c r="C3346" s="354" t="s">
        <v>16120</v>
      </c>
      <c r="D3346" s="355">
        <v>11.2</v>
      </c>
      <c r="E3346" s="288">
        <v>4.84</v>
      </c>
      <c r="F3346" s="292">
        <v>54.21</v>
      </c>
      <c r="G3346" s="357"/>
    </row>
    <row r="3347" s="283" customFormat="1" customHeight="1" spans="1:7">
      <c r="A3347" s="288">
        <v>3343</v>
      </c>
      <c r="B3347" s="353" t="s">
        <v>16137</v>
      </c>
      <c r="C3347" s="354" t="s">
        <v>16120</v>
      </c>
      <c r="D3347" s="355">
        <v>6.32</v>
      </c>
      <c r="E3347" s="288">
        <v>4.84</v>
      </c>
      <c r="F3347" s="292">
        <v>30.59</v>
      </c>
      <c r="G3347" s="357"/>
    </row>
    <row r="3348" s="283" customFormat="1" customHeight="1" spans="1:7">
      <c r="A3348" s="288">
        <v>3344</v>
      </c>
      <c r="B3348" s="353" t="s">
        <v>15616</v>
      </c>
      <c r="C3348" s="354" t="s">
        <v>16120</v>
      </c>
      <c r="D3348" s="355">
        <v>6.73</v>
      </c>
      <c r="E3348" s="288">
        <v>4.84</v>
      </c>
      <c r="F3348" s="292">
        <v>32.57</v>
      </c>
      <c r="G3348" s="357"/>
    </row>
    <row r="3349" s="283" customFormat="1" customHeight="1" spans="1:7">
      <c r="A3349" s="288">
        <v>3345</v>
      </c>
      <c r="B3349" s="353" t="s">
        <v>16138</v>
      </c>
      <c r="C3349" s="354" t="s">
        <v>16120</v>
      </c>
      <c r="D3349" s="355">
        <v>6.87</v>
      </c>
      <c r="E3349" s="288">
        <v>4.84</v>
      </c>
      <c r="F3349" s="292">
        <v>33.25</v>
      </c>
      <c r="G3349" s="357"/>
    </row>
    <row r="3350" s="283" customFormat="1" customHeight="1" spans="1:7">
      <c r="A3350" s="288">
        <v>3346</v>
      </c>
      <c r="B3350" s="353" t="s">
        <v>16139</v>
      </c>
      <c r="C3350" s="354" t="s">
        <v>16120</v>
      </c>
      <c r="D3350" s="355">
        <v>7.5</v>
      </c>
      <c r="E3350" s="288">
        <v>4.84</v>
      </c>
      <c r="F3350" s="292">
        <v>36.3</v>
      </c>
      <c r="G3350" s="357"/>
    </row>
    <row r="3351" s="283" customFormat="1" customHeight="1" spans="1:7">
      <c r="A3351" s="288">
        <v>3347</v>
      </c>
      <c r="B3351" s="353" t="s">
        <v>3319</v>
      </c>
      <c r="C3351" s="354" t="s">
        <v>16120</v>
      </c>
      <c r="D3351" s="355">
        <v>6.84</v>
      </c>
      <c r="E3351" s="288">
        <v>4.84</v>
      </c>
      <c r="F3351" s="292">
        <v>33.11</v>
      </c>
      <c r="G3351" s="357"/>
    </row>
    <row r="3352" s="283" customFormat="1" customHeight="1" spans="1:7">
      <c r="A3352" s="288">
        <v>3348</v>
      </c>
      <c r="B3352" s="353" t="s">
        <v>3658</v>
      </c>
      <c r="C3352" s="354" t="s">
        <v>16120</v>
      </c>
      <c r="D3352" s="355">
        <v>6.88</v>
      </c>
      <c r="E3352" s="288">
        <v>4.84</v>
      </c>
      <c r="F3352" s="292">
        <v>33.3</v>
      </c>
      <c r="G3352" s="357"/>
    </row>
    <row r="3353" s="283" customFormat="1" customHeight="1" spans="1:7">
      <c r="A3353" s="288">
        <v>3349</v>
      </c>
      <c r="B3353" s="353" t="s">
        <v>5170</v>
      </c>
      <c r="C3353" s="354" t="s">
        <v>16120</v>
      </c>
      <c r="D3353" s="355">
        <v>7.06</v>
      </c>
      <c r="E3353" s="288">
        <v>4.84</v>
      </c>
      <c r="F3353" s="292">
        <v>34.17</v>
      </c>
      <c r="G3353" s="357"/>
    </row>
    <row r="3354" s="283" customFormat="1" customHeight="1" spans="1:7">
      <c r="A3354" s="288">
        <v>3350</v>
      </c>
      <c r="B3354" s="353" t="s">
        <v>3401</v>
      </c>
      <c r="C3354" s="354" t="s">
        <v>16120</v>
      </c>
      <c r="D3354" s="355">
        <v>9.17</v>
      </c>
      <c r="E3354" s="288">
        <v>4.84</v>
      </c>
      <c r="F3354" s="292">
        <v>44.38</v>
      </c>
      <c r="G3354" s="357"/>
    </row>
    <row r="3355" s="283" customFormat="1" customHeight="1" spans="1:7">
      <c r="A3355" s="288">
        <v>3351</v>
      </c>
      <c r="B3355" s="353" t="s">
        <v>16140</v>
      </c>
      <c r="C3355" s="354" t="s">
        <v>16120</v>
      </c>
      <c r="D3355" s="355">
        <v>6.77</v>
      </c>
      <c r="E3355" s="288">
        <v>4.84</v>
      </c>
      <c r="F3355" s="292">
        <v>32.77</v>
      </c>
      <c r="G3355" s="357"/>
    </row>
    <row r="3356" s="283" customFormat="1" customHeight="1" spans="1:7">
      <c r="A3356" s="288">
        <v>3352</v>
      </c>
      <c r="B3356" s="353" t="s">
        <v>15961</v>
      </c>
      <c r="C3356" s="354" t="s">
        <v>16120</v>
      </c>
      <c r="D3356" s="355">
        <v>4.06</v>
      </c>
      <c r="E3356" s="288">
        <v>4.84</v>
      </c>
      <c r="F3356" s="292">
        <v>19.65</v>
      </c>
      <c r="G3356" s="357"/>
    </row>
    <row r="3357" s="283" customFormat="1" customHeight="1" spans="1:7">
      <c r="A3357" s="288">
        <v>3353</v>
      </c>
      <c r="B3357" s="353" t="s">
        <v>16141</v>
      </c>
      <c r="C3357" s="354" t="s">
        <v>16120</v>
      </c>
      <c r="D3357" s="355">
        <v>11.47</v>
      </c>
      <c r="E3357" s="288">
        <v>4.84</v>
      </c>
      <c r="F3357" s="292">
        <v>55.51</v>
      </c>
      <c r="G3357" s="357"/>
    </row>
    <row r="3358" s="283" customFormat="1" customHeight="1" spans="1:7">
      <c r="A3358" s="288">
        <v>3354</v>
      </c>
      <c r="B3358" s="353" t="s">
        <v>4117</v>
      </c>
      <c r="C3358" s="354" t="s">
        <v>16120</v>
      </c>
      <c r="D3358" s="355">
        <v>8.84</v>
      </c>
      <c r="E3358" s="288">
        <v>4.84</v>
      </c>
      <c r="F3358" s="292">
        <v>42.79</v>
      </c>
      <c r="G3358" s="357"/>
    </row>
    <row r="3359" s="283" customFormat="1" customHeight="1" spans="1:7">
      <c r="A3359" s="288">
        <v>3355</v>
      </c>
      <c r="B3359" s="353" t="s">
        <v>3357</v>
      </c>
      <c r="C3359" s="354" t="s">
        <v>16120</v>
      </c>
      <c r="D3359" s="355">
        <v>8.45</v>
      </c>
      <c r="E3359" s="288">
        <v>4.84</v>
      </c>
      <c r="F3359" s="292">
        <v>40.9</v>
      </c>
      <c r="G3359" s="357"/>
    </row>
    <row r="3360" s="283" customFormat="1" customHeight="1" spans="1:7">
      <c r="A3360" s="288">
        <v>3356</v>
      </c>
      <c r="B3360" s="353" t="s">
        <v>16127</v>
      </c>
      <c r="C3360" s="354" t="s">
        <v>16120</v>
      </c>
      <c r="D3360" s="355">
        <v>11.94</v>
      </c>
      <c r="E3360" s="288">
        <v>4.84</v>
      </c>
      <c r="F3360" s="292">
        <v>57.79</v>
      </c>
      <c r="G3360" s="357"/>
    </row>
    <row r="3361" s="283" customFormat="1" customHeight="1" spans="1:7">
      <c r="A3361" s="288">
        <v>3357</v>
      </c>
      <c r="B3361" s="353" t="s">
        <v>6320</v>
      </c>
      <c r="C3361" s="354" t="s">
        <v>16120</v>
      </c>
      <c r="D3361" s="355">
        <v>5.62</v>
      </c>
      <c r="E3361" s="288">
        <v>4.84</v>
      </c>
      <c r="F3361" s="292">
        <v>27.2</v>
      </c>
      <c r="G3361" s="357"/>
    </row>
    <row r="3362" s="283" customFormat="1" customHeight="1" spans="1:7">
      <c r="A3362" s="288">
        <v>3358</v>
      </c>
      <c r="B3362" s="353" t="s">
        <v>15332</v>
      </c>
      <c r="C3362" s="354" t="s">
        <v>16120</v>
      </c>
      <c r="D3362" s="355">
        <v>16.25</v>
      </c>
      <c r="E3362" s="288">
        <v>4.84</v>
      </c>
      <c r="F3362" s="292">
        <v>78.65</v>
      </c>
      <c r="G3362" s="357"/>
    </row>
    <row r="3363" s="283" customFormat="1" customHeight="1" spans="1:7">
      <c r="A3363" s="288">
        <v>3359</v>
      </c>
      <c r="B3363" s="353" t="s">
        <v>14285</v>
      </c>
      <c r="C3363" s="354" t="s">
        <v>16120</v>
      </c>
      <c r="D3363" s="355">
        <v>17.41</v>
      </c>
      <c r="E3363" s="288">
        <v>4.84</v>
      </c>
      <c r="F3363" s="292">
        <v>84.26</v>
      </c>
      <c r="G3363" s="357"/>
    </row>
    <row r="3364" s="283" customFormat="1" customHeight="1" spans="1:7">
      <c r="A3364" s="288">
        <v>3360</v>
      </c>
      <c r="B3364" s="353" t="s">
        <v>16142</v>
      </c>
      <c r="C3364" s="354" t="s">
        <v>16120</v>
      </c>
      <c r="D3364" s="355">
        <v>6.76</v>
      </c>
      <c r="E3364" s="288">
        <v>4.84</v>
      </c>
      <c r="F3364" s="292">
        <v>32.72</v>
      </c>
      <c r="G3364" s="357"/>
    </row>
    <row r="3365" s="283" customFormat="1" customHeight="1" spans="1:7">
      <c r="A3365" s="288">
        <v>3361</v>
      </c>
      <c r="B3365" s="353" t="s">
        <v>16143</v>
      </c>
      <c r="C3365" s="354" t="s">
        <v>16120</v>
      </c>
      <c r="D3365" s="355">
        <v>7.73</v>
      </c>
      <c r="E3365" s="288">
        <v>4.84</v>
      </c>
      <c r="F3365" s="292">
        <v>37.41</v>
      </c>
      <c r="G3365" s="357"/>
    </row>
    <row r="3366" s="283" customFormat="1" customHeight="1" spans="1:7">
      <c r="A3366" s="288">
        <v>3362</v>
      </c>
      <c r="B3366" s="353" t="s">
        <v>115</v>
      </c>
      <c r="C3366" s="354" t="s">
        <v>16120</v>
      </c>
      <c r="D3366" s="355">
        <v>10.22</v>
      </c>
      <c r="E3366" s="288">
        <v>4.84</v>
      </c>
      <c r="F3366" s="292">
        <v>49.46</v>
      </c>
      <c r="G3366" s="357"/>
    </row>
    <row r="3367" s="283" customFormat="1" customHeight="1" spans="1:7">
      <c r="A3367" s="288">
        <v>3363</v>
      </c>
      <c r="B3367" s="353" t="s">
        <v>16144</v>
      </c>
      <c r="C3367" s="354" t="s">
        <v>16120</v>
      </c>
      <c r="D3367" s="355">
        <v>6.87</v>
      </c>
      <c r="E3367" s="288">
        <v>4.84</v>
      </c>
      <c r="F3367" s="292">
        <v>33.25</v>
      </c>
      <c r="G3367" s="357"/>
    </row>
    <row r="3368" s="283" customFormat="1" customHeight="1" spans="1:7">
      <c r="A3368" s="288">
        <v>3364</v>
      </c>
      <c r="B3368" s="353" t="s">
        <v>3586</v>
      </c>
      <c r="C3368" s="354" t="s">
        <v>16120</v>
      </c>
      <c r="D3368" s="355">
        <v>9.02</v>
      </c>
      <c r="E3368" s="288">
        <v>4.84</v>
      </c>
      <c r="F3368" s="292">
        <v>43.66</v>
      </c>
      <c r="G3368" s="357"/>
    </row>
    <row r="3369" s="283" customFormat="1" customHeight="1" spans="1:7">
      <c r="A3369" s="288">
        <v>3365</v>
      </c>
      <c r="B3369" s="353" t="s">
        <v>5035</v>
      </c>
      <c r="C3369" s="354" t="s">
        <v>16120</v>
      </c>
      <c r="D3369" s="355">
        <v>11.28</v>
      </c>
      <c r="E3369" s="288">
        <v>4.84</v>
      </c>
      <c r="F3369" s="292">
        <v>54.6</v>
      </c>
      <c r="G3369" s="357"/>
    </row>
    <row r="3370" s="283" customFormat="1" customHeight="1" spans="1:7">
      <c r="A3370" s="288">
        <v>3366</v>
      </c>
      <c r="B3370" s="353" t="s">
        <v>16145</v>
      </c>
      <c r="C3370" s="354" t="s">
        <v>16120</v>
      </c>
      <c r="D3370" s="355">
        <v>13.24</v>
      </c>
      <c r="E3370" s="288">
        <v>4.84</v>
      </c>
      <c r="F3370" s="292">
        <v>64.08</v>
      </c>
      <c r="G3370" s="357"/>
    </row>
    <row r="3371" s="283" customFormat="1" customHeight="1" spans="1:7">
      <c r="A3371" s="288">
        <v>3367</v>
      </c>
      <c r="B3371" s="353" t="s">
        <v>16146</v>
      </c>
      <c r="C3371" s="354" t="s">
        <v>15932</v>
      </c>
      <c r="D3371" s="355">
        <v>6.52</v>
      </c>
      <c r="E3371" s="288">
        <v>4.84</v>
      </c>
      <c r="F3371" s="292">
        <v>31.56</v>
      </c>
      <c r="G3371" s="357"/>
    </row>
    <row r="3372" s="283" customFormat="1" customHeight="1" spans="1:7">
      <c r="A3372" s="288">
        <v>3368</v>
      </c>
      <c r="B3372" s="353" t="s">
        <v>6172</v>
      </c>
      <c r="C3372" s="354" t="s">
        <v>16147</v>
      </c>
      <c r="D3372" s="355">
        <v>5.26</v>
      </c>
      <c r="E3372" s="288">
        <v>4.84</v>
      </c>
      <c r="F3372" s="292">
        <v>25.46</v>
      </c>
      <c r="G3372" s="357"/>
    </row>
    <row r="3373" s="283" customFormat="1" customHeight="1" spans="1:7">
      <c r="A3373" s="288">
        <v>3369</v>
      </c>
      <c r="B3373" s="353" t="s">
        <v>15968</v>
      </c>
      <c r="C3373" s="354" t="s">
        <v>16147</v>
      </c>
      <c r="D3373" s="355">
        <v>10.55</v>
      </c>
      <c r="E3373" s="288">
        <v>4.84</v>
      </c>
      <c r="F3373" s="292">
        <v>51.06</v>
      </c>
      <c r="G3373" s="357"/>
    </row>
    <row r="3374" s="283" customFormat="1" customHeight="1" spans="1:7">
      <c r="A3374" s="288">
        <v>3370</v>
      </c>
      <c r="B3374" s="353" t="s">
        <v>3256</v>
      </c>
      <c r="C3374" s="354" t="s">
        <v>16147</v>
      </c>
      <c r="D3374" s="355">
        <v>8.1</v>
      </c>
      <c r="E3374" s="288">
        <v>4.84</v>
      </c>
      <c r="F3374" s="292">
        <v>39.2</v>
      </c>
      <c r="G3374" s="357"/>
    </row>
    <row r="3375" s="283" customFormat="1" customHeight="1" spans="1:7">
      <c r="A3375" s="288">
        <v>3371</v>
      </c>
      <c r="B3375" s="353" t="s">
        <v>15957</v>
      </c>
      <c r="C3375" s="354" t="s">
        <v>16147</v>
      </c>
      <c r="D3375" s="355">
        <v>8.94</v>
      </c>
      <c r="E3375" s="288">
        <v>4.84</v>
      </c>
      <c r="F3375" s="292">
        <v>43.27</v>
      </c>
      <c r="G3375" s="357"/>
    </row>
    <row r="3376" s="283" customFormat="1" customHeight="1" spans="1:7">
      <c r="A3376" s="288">
        <v>3372</v>
      </c>
      <c r="B3376" s="353" t="s">
        <v>16148</v>
      </c>
      <c r="C3376" s="354" t="s">
        <v>16147</v>
      </c>
      <c r="D3376" s="355">
        <v>6.23</v>
      </c>
      <c r="E3376" s="288">
        <v>4.84</v>
      </c>
      <c r="F3376" s="292">
        <v>30.15</v>
      </c>
      <c r="G3376" s="357"/>
    </row>
    <row r="3377" s="283" customFormat="1" customHeight="1" spans="1:7">
      <c r="A3377" s="288">
        <v>3373</v>
      </c>
      <c r="B3377" s="288" t="s">
        <v>5542</v>
      </c>
      <c r="C3377" s="354" t="s">
        <v>16147</v>
      </c>
      <c r="D3377" s="355">
        <v>11.4</v>
      </c>
      <c r="E3377" s="288">
        <v>4.84</v>
      </c>
      <c r="F3377" s="292">
        <v>55.18</v>
      </c>
      <c r="G3377" s="357"/>
    </row>
    <row r="3378" s="283" customFormat="1" customHeight="1" spans="1:7">
      <c r="A3378" s="288">
        <v>3374</v>
      </c>
      <c r="B3378" s="353" t="s">
        <v>5893</v>
      </c>
      <c r="C3378" s="354" t="s">
        <v>16147</v>
      </c>
      <c r="D3378" s="355">
        <v>6.35</v>
      </c>
      <c r="E3378" s="288">
        <v>4.84</v>
      </c>
      <c r="F3378" s="292">
        <v>30.73</v>
      </c>
      <c r="G3378" s="357"/>
    </row>
    <row r="3379" s="283" customFormat="1" customHeight="1" spans="1:7">
      <c r="A3379" s="288">
        <v>3375</v>
      </c>
      <c r="B3379" s="353" t="s">
        <v>4990</v>
      </c>
      <c r="C3379" s="354" t="s">
        <v>16147</v>
      </c>
      <c r="D3379" s="355">
        <v>3.68</v>
      </c>
      <c r="E3379" s="288">
        <v>4.84</v>
      </c>
      <c r="F3379" s="292">
        <v>17.81</v>
      </c>
      <c r="G3379" s="357"/>
    </row>
    <row r="3380" s="283" customFormat="1" customHeight="1" spans="1:7">
      <c r="A3380" s="288">
        <v>3376</v>
      </c>
      <c r="B3380" s="353" t="s">
        <v>16149</v>
      </c>
      <c r="C3380" s="354" t="s">
        <v>16147</v>
      </c>
      <c r="D3380" s="355">
        <v>6.25</v>
      </c>
      <c r="E3380" s="288">
        <v>4.84</v>
      </c>
      <c r="F3380" s="292">
        <v>30.25</v>
      </c>
      <c r="G3380" s="357"/>
    </row>
    <row r="3381" s="283" customFormat="1" customHeight="1" spans="1:7">
      <c r="A3381" s="288">
        <v>3377</v>
      </c>
      <c r="B3381" s="353" t="s">
        <v>16150</v>
      </c>
      <c r="C3381" s="354" t="s">
        <v>16147</v>
      </c>
      <c r="D3381" s="355">
        <v>5.04</v>
      </c>
      <c r="E3381" s="288">
        <v>4.84</v>
      </c>
      <c r="F3381" s="292">
        <v>24.39</v>
      </c>
      <c r="G3381" s="357"/>
    </row>
    <row r="3382" s="283" customFormat="1" customHeight="1" spans="1:7">
      <c r="A3382" s="288">
        <v>3378</v>
      </c>
      <c r="B3382" s="353" t="s">
        <v>16151</v>
      </c>
      <c r="C3382" s="354" t="s">
        <v>16147</v>
      </c>
      <c r="D3382" s="355">
        <v>4.61</v>
      </c>
      <c r="E3382" s="288">
        <v>4.84</v>
      </c>
      <c r="F3382" s="292">
        <v>22.31</v>
      </c>
      <c r="G3382" s="357"/>
    </row>
    <row r="3383" s="283" customFormat="1" customHeight="1" spans="1:7">
      <c r="A3383" s="288">
        <v>3379</v>
      </c>
      <c r="B3383" s="353" t="s">
        <v>5371</v>
      </c>
      <c r="C3383" s="354" t="s">
        <v>16147</v>
      </c>
      <c r="D3383" s="355">
        <v>7.35</v>
      </c>
      <c r="E3383" s="288">
        <v>4.84</v>
      </c>
      <c r="F3383" s="292">
        <v>35.57</v>
      </c>
      <c r="G3383" s="357"/>
    </row>
    <row r="3384" s="283" customFormat="1" customHeight="1" spans="1:7">
      <c r="A3384" s="288">
        <v>3380</v>
      </c>
      <c r="B3384" s="353" t="s">
        <v>16152</v>
      </c>
      <c r="C3384" s="354" t="s">
        <v>16147</v>
      </c>
      <c r="D3384" s="355">
        <v>4.24</v>
      </c>
      <c r="E3384" s="288">
        <v>4.84</v>
      </c>
      <c r="F3384" s="292">
        <v>20.52</v>
      </c>
      <c r="G3384" s="357"/>
    </row>
    <row r="3385" s="283" customFormat="1" customHeight="1" spans="1:7">
      <c r="A3385" s="288">
        <v>3381</v>
      </c>
      <c r="B3385" s="353" t="s">
        <v>16153</v>
      </c>
      <c r="C3385" s="354" t="s">
        <v>16147</v>
      </c>
      <c r="D3385" s="355">
        <v>5.33</v>
      </c>
      <c r="E3385" s="288">
        <v>4.84</v>
      </c>
      <c r="F3385" s="292">
        <v>25.8</v>
      </c>
      <c r="G3385" s="357"/>
    </row>
    <row r="3386" s="283" customFormat="1" customHeight="1" spans="1:7">
      <c r="A3386" s="288">
        <v>3382</v>
      </c>
      <c r="B3386" s="353" t="s">
        <v>16154</v>
      </c>
      <c r="C3386" s="354" t="s">
        <v>16147</v>
      </c>
      <c r="D3386" s="355">
        <v>4.93</v>
      </c>
      <c r="E3386" s="288">
        <v>4.84</v>
      </c>
      <c r="F3386" s="292">
        <v>23.86</v>
      </c>
      <c r="G3386" s="357"/>
    </row>
    <row r="3387" s="283" customFormat="1" customHeight="1" spans="1:7">
      <c r="A3387" s="288">
        <v>3383</v>
      </c>
      <c r="B3387" s="353" t="s">
        <v>15137</v>
      </c>
      <c r="C3387" s="354" t="s">
        <v>16147</v>
      </c>
      <c r="D3387" s="355">
        <v>10.04</v>
      </c>
      <c r="E3387" s="288">
        <v>4.84</v>
      </c>
      <c r="F3387" s="292">
        <v>48.59</v>
      </c>
      <c r="G3387" s="357"/>
    </row>
    <row r="3388" s="283" customFormat="1" customHeight="1" spans="1:7">
      <c r="A3388" s="288">
        <v>3384</v>
      </c>
      <c r="B3388" s="353" t="s">
        <v>12396</v>
      </c>
      <c r="C3388" s="354" t="s">
        <v>16147</v>
      </c>
      <c r="D3388" s="355">
        <v>11.81</v>
      </c>
      <c r="E3388" s="288">
        <v>4.84</v>
      </c>
      <c r="F3388" s="292">
        <v>57.16</v>
      </c>
      <c r="G3388" s="357"/>
    </row>
    <row r="3389" s="283" customFormat="1" customHeight="1" spans="1:7">
      <c r="A3389" s="288">
        <v>3385</v>
      </c>
      <c r="B3389" s="353" t="s">
        <v>16155</v>
      </c>
      <c r="C3389" s="354" t="s">
        <v>16147</v>
      </c>
      <c r="D3389" s="355">
        <v>7.73</v>
      </c>
      <c r="E3389" s="288">
        <v>4.84</v>
      </c>
      <c r="F3389" s="292">
        <v>37.41</v>
      </c>
      <c r="G3389" s="357"/>
    </row>
    <row r="3390" s="283" customFormat="1" customHeight="1" spans="1:7">
      <c r="A3390" s="288">
        <v>3386</v>
      </c>
      <c r="B3390" s="353" t="s">
        <v>5545</v>
      </c>
      <c r="C3390" s="354" t="s">
        <v>16147</v>
      </c>
      <c r="D3390" s="355">
        <v>5.09</v>
      </c>
      <c r="E3390" s="288">
        <v>4.84</v>
      </c>
      <c r="F3390" s="292">
        <v>24.64</v>
      </c>
      <c r="G3390" s="357"/>
    </row>
    <row r="3391" s="283" customFormat="1" customHeight="1" spans="1:7">
      <c r="A3391" s="288">
        <v>3387</v>
      </c>
      <c r="B3391" s="353" t="s">
        <v>5007</v>
      </c>
      <c r="C3391" s="354" t="s">
        <v>16147</v>
      </c>
      <c r="D3391" s="355">
        <v>4.36</v>
      </c>
      <c r="E3391" s="288">
        <v>4.84</v>
      </c>
      <c r="F3391" s="292">
        <v>21.1</v>
      </c>
      <c r="G3391" s="357"/>
    </row>
    <row r="3392" s="283" customFormat="1" customHeight="1" spans="1:7">
      <c r="A3392" s="288">
        <v>3388</v>
      </c>
      <c r="B3392" s="353" t="s">
        <v>2648</v>
      </c>
      <c r="C3392" s="354" t="s">
        <v>16147</v>
      </c>
      <c r="D3392" s="355">
        <v>7.14</v>
      </c>
      <c r="E3392" s="288">
        <v>4.84</v>
      </c>
      <c r="F3392" s="292">
        <v>34.56</v>
      </c>
      <c r="G3392" s="357"/>
    </row>
    <row r="3393" s="283" customFormat="1" customHeight="1" spans="1:7">
      <c r="A3393" s="288">
        <v>3389</v>
      </c>
      <c r="B3393" s="353" t="s">
        <v>16156</v>
      </c>
      <c r="C3393" s="354" t="s">
        <v>16147</v>
      </c>
      <c r="D3393" s="355">
        <v>14.83</v>
      </c>
      <c r="E3393" s="288">
        <v>4.84</v>
      </c>
      <c r="F3393" s="292">
        <v>71.78</v>
      </c>
      <c r="G3393" s="357"/>
    </row>
    <row r="3394" s="283" customFormat="1" customHeight="1" spans="1:7">
      <c r="A3394" s="288">
        <v>3390</v>
      </c>
      <c r="B3394" s="353" t="s">
        <v>4990</v>
      </c>
      <c r="C3394" s="354" t="s">
        <v>16147</v>
      </c>
      <c r="D3394" s="355">
        <v>4.91</v>
      </c>
      <c r="E3394" s="288">
        <v>4.84</v>
      </c>
      <c r="F3394" s="292">
        <v>23.76</v>
      </c>
      <c r="G3394" s="357"/>
    </row>
    <row r="3395" s="283" customFormat="1" customHeight="1" spans="1:7">
      <c r="A3395" s="288">
        <v>3391</v>
      </c>
      <c r="B3395" s="353" t="s">
        <v>16157</v>
      </c>
      <c r="C3395" s="354" t="s">
        <v>16147</v>
      </c>
      <c r="D3395" s="355">
        <v>4.44</v>
      </c>
      <c r="E3395" s="288">
        <v>4.84</v>
      </c>
      <c r="F3395" s="292">
        <v>21.49</v>
      </c>
      <c r="G3395" s="357"/>
    </row>
    <row r="3396" s="283" customFormat="1" customHeight="1" spans="1:7">
      <c r="A3396" s="288">
        <v>3392</v>
      </c>
      <c r="B3396" s="353" t="s">
        <v>16158</v>
      </c>
      <c r="C3396" s="354" t="s">
        <v>16147</v>
      </c>
      <c r="D3396" s="355">
        <v>1.52</v>
      </c>
      <c r="E3396" s="288">
        <v>4.84</v>
      </c>
      <c r="F3396" s="292">
        <v>7.36</v>
      </c>
      <c r="G3396" s="357"/>
    </row>
    <row r="3397" s="283" customFormat="1" customHeight="1" spans="1:7">
      <c r="A3397" s="288">
        <v>3393</v>
      </c>
      <c r="B3397" s="353" t="s">
        <v>16159</v>
      </c>
      <c r="C3397" s="354" t="s">
        <v>16147</v>
      </c>
      <c r="D3397" s="355">
        <v>4.3</v>
      </c>
      <c r="E3397" s="288">
        <v>4.84</v>
      </c>
      <c r="F3397" s="292">
        <v>20.81</v>
      </c>
      <c r="G3397" s="357"/>
    </row>
    <row r="3398" s="283" customFormat="1" customHeight="1" spans="1:7">
      <c r="A3398" s="288">
        <v>3394</v>
      </c>
      <c r="B3398" s="353" t="s">
        <v>4035</v>
      </c>
      <c r="C3398" s="354" t="s">
        <v>16147</v>
      </c>
      <c r="D3398" s="355">
        <v>7.2</v>
      </c>
      <c r="E3398" s="288">
        <v>4.84</v>
      </c>
      <c r="F3398" s="292">
        <v>34.85</v>
      </c>
      <c r="G3398" s="357"/>
    </row>
    <row r="3399" s="283" customFormat="1" customHeight="1" spans="1:7">
      <c r="A3399" s="288">
        <v>3395</v>
      </c>
      <c r="B3399" s="353" t="s">
        <v>3454</v>
      </c>
      <c r="C3399" s="354" t="s">
        <v>16147</v>
      </c>
      <c r="D3399" s="355">
        <v>2.83</v>
      </c>
      <c r="E3399" s="288">
        <v>4.84</v>
      </c>
      <c r="F3399" s="292">
        <v>13.7</v>
      </c>
      <c r="G3399" s="357"/>
    </row>
    <row r="3400" s="283" customFormat="1" customHeight="1" spans="1:7">
      <c r="A3400" s="288">
        <v>3396</v>
      </c>
      <c r="B3400" s="353" t="s">
        <v>15959</v>
      </c>
      <c r="C3400" s="354" t="s">
        <v>16147</v>
      </c>
      <c r="D3400" s="355">
        <v>6.23</v>
      </c>
      <c r="E3400" s="288">
        <v>4.84</v>
      </c>
      <c r="F3400" s="292">
        <v>30.15</v>
      </c>
      <c r="G3400" s="357"/>
    </row>
    <row r="3401" s="283" customFormat="1" customHeight="1" spans="1:7">
      <c r="A3401" s="288">
        <v>3397</v>
      </c>
      <c r="B3401" s="353" t="s">
        <v>3392</v>
      </c>
      <c r="C3401" s="354" t="s">
        <v>16147</v>
      </c>
      <c r="D3401" s="355">
        <v>7.59</v>
      </c>
      <c r="E3401" s="288">
        <v>4.84</v>
      </c>
      <c r="F3401" s="292">
        <v>36.74</v>
      </c>
      <c r="G3401" s="357"/>
    </row>
    <row r="3402" s="283" customFormat="1" customHeight="1" spans="1:7">
      <c r="A3402" s="288">
        <v>3398</v>
      </c>
      <c r="B3402" s="353" t="s">
        <v>4497</v>
      </c>
      <c r="C3402" s="354" t="s">
        <v>16147</v>
      </c>
      <c r="D3402" s="355">
        <v>10.53</v>
      </c>
      <c r="E3402" s="288">
        <v>4.84</v>
      </c>
      <c r="F3402" s="292">
        <v>50.97</v>
      </c>
      <c r="G3402" s="357"/>
    </row>
    <row r="3403" s="283" customFormat="1" customHeight="1" spans="1:7">
      <c r="A3403" s="288">
        <v>3399</v>
      </c>
      <c r="B3403" s="353" t="s">
        <v>16160</v>
      </c>
      <c r="C3403" s="354" t="s">
        <v>16147</v>
      </c>
      <c r="D3403" s="355">
        <v>6.45</v>
      </c>
      <c r="E3403" s="288">
        <v>4.84</v>
      </c>
      <c r="F3403" s="292">
        <v>31.22</v>
      </c>
      <c r="G3403" s="357"/>
    </row>
    <row r="3404" s="283" customFormat="1" customHeight="1" spans="1:7">
      <c r="A3404" s="288">
        <v>3400</v>
      </c>
      <c r="B3404" s="353" t="s">
        <v>16161</v>
      </c>
      <c r="C3404" s="354" t="s">
        <v>16147</v>
      </c>
      <c r="D3404" s="355">
        <v>7.71</v>
      </c>
      <c r="E3404" s="288">
        <v>4.84</v>
      </c>
      <c r="F3404" s="292">
        <v>37.32</v>
      </c>
      <c r="G3404" s="357"/>
    </row>
    <row r="3405" s="283" customFormat="1" customHeight="1" spans="1:7">
      <c r="A3405" s="288">
        <v>3401</v>
      </c>
      <c r="B3405" s="353" t="s">
        <v>16162</v>
      </c>
      <c r="C3405" s="354" t="s">
        <v>16147</v>
      </c>
      <c r="D3405" s="355">
        <v>7.09</v>
      </c>
      <c r="E3405" s="288">
        <v>4.84</v>
      </c>
      <c r="F3405" s="292">
        <v>34.32</v>
      </c>
      <c r="G3405" s="357"/>
    </row>
    <row r="3406" s="283" customFormat="1" customHeight="1" spans="1:7">
      <c r="A3406" s="288">
        <v>3402</v>
      </c>
      <c r="B3406" s="353" t="s">
        <v>16163</v>
      </c>
      <c r="C3406" s="354" t="s">
        <v>16147</v>
      </c>
      <c r="D3406" s="355">
        <v>8.67</v>
      </c>
      <c r="E3406" s="288">
        <v>4.84</v>
      </c>
      <c r="F3406" s="292">
        <v>41.96</v>
      </c>
      <c r="G3406" s="357"/>
    </row>
    <row r="3407" s="283" customFormat="1" customHeight="1" spans="1:7">
      <c r="A3407" s="288">
        <v>3403</v>
      </c>
      <c r="B3407" s="353" t="s">
        <v>16029</v>
      </c>
      <c r="C3407" s="354" t="s">
        <v>16147</v>
      </c>
      <c r="D3407" s="355">
        <v>5.76</v>
      </c>
      <c r="E3407" s="288">
        <v>4.84</v>
      </c>
      <c r="F3407" s="292">
        <v>27.88</v>
      </c>
      <c r="G3407" s="357"/>
    </row>
    <row r="3408" s="283" customFormat="1" customHeight="1" spans="1:7">
      <c r="A3408" s="288">
        <v>3404</v>
      </c>
      <c r="B3408" s="353" t="s">
        <v>16164</v>
      </c>
      <c r="C3408" s="354" t="s">
        <v>16147</v>
      </c>
      <c r="D3408" s="355">
        <v>4.93</v>
      </c>
      <c r="E3408" s="288">
        <v>4.84</v>
      </c>
      <c r="F3408" s="292">
        <v>23.86</v>
      </c>
      <c r="G3408" s="357"/>
    </row>
    <row r="3409" s="283" customFormat="1" customHeight="1" spans="1:7">
      <c r="A3409" s="288">
        <v>3405</v>
      </c>
      <c r="B3409" s="353" t="s">
        <v>5054</v>
      </c>
      <c r="C3409" s="354" t="s">
        <v>16147</v>
      </c>
      <c r="D3409" s="355">
        <v>4.19</v>
      </c>
      <c r="E3409" s="288">
        <v>4.84</v>
      </c>
      <c r="F3409" s="292">
        <v>20.28</v>
      </c>
      <c r="G3409" s="357"/>
    </row>
    <row r="3410" s="283" customFormat="1" customHeight="1" spans="1:7">
      <c r="A3410" s="288">
        <v>3406</v>
      </c>
      <c r="B3410" s="353" t="s">
        <v>15336</v>
      </c>
      <c r="C3410" s="354" t="s">
        <v>16147</v>
      </c>
      <c r="D3410" s="355">
        <v>4.39</v>
      </c>
      <c r="E3410" s="288">
        <v>4.84</v>
      </c>
      <c r="F3410" s="292">
        <v>21.25</v>
      </c>
      <c r="G3410" s="357"/>
    </row>
    <row r="3411" s="283" customFormat="1" customHeight="1" spans="1:7">
      <c r="A3411" s="288">
        <v>3407</v>
      </c>
      <c r="B3411" s="353" t="s">
        <v>16165</v>
      </c>
      <c r="C3411" s="354" t="s">
        <v>16147</v>
      </c>
      <c r="D3411" s="355">
        <v>6.61</v>
      </c>
      <c r="E3411" s="288">
        <v>4.84</v>
      </c>
      <c r="F3411" s="292">
        <v>31.99</v>
      </c>
      <c r="G3411" s="357"/>
    </row>
    <row r="3412" s="283" customFormat="1" customHeight="1" spans="1:7">
      <c r="A3412" s="288">
        <v>3408</v>
      </c>
      <c r="B3412" s="353" t="s">
        <v>16166</v>
      </c>
      <c r="C3412" s="354" t="s">
        <v>16147</v>
      </c>
      <c r="D3412" s="355">
        <v>4.16</v>
      </c>
      <c r="E3412" s="288">
        <v>4.84</v>
      </c>
      <c r="F3412" s="292">
        <v>20.13</v>
      </c>
      <c r="G3412" s="357"/>
    </row>
    <row r="3413" s="283" customFormat="1" customHeight="1" spans="1:7">
      <c r="A3413" s="288">
        <v>3409</v>
      </c>
      <c r="B3413" s="353" t="s">
        <v>15360</v>
      </c>
      <c r="C3413" s="354" t="s">
        <v>16147</v>
      </c>
      <c r="D3413" s="355">
        <v>4.29</v>
      </c>
      <c r="E3413" s="288">
        <v>4.84</v>
      </c>
      <c r="F3413" s="292">
        <v>20.76</v>
      </c>
      <c r="G3413" s="357"/>
    </row>
    <row r="3414" s="283" customFormat="1" customHeight="1" spans="1:7">
      <c r="A3414" s="288">
        <v>3410</v>
      </c>
      <c r="B3414" s="353" t="s">
        <v>16165</v>
      </c>
      <c r="C3414" s="354" t="s">
        <v>16147</v>
      </c>
      <c r="D3414" s="355">
        <v>5.68</v>
      </c>
      <c r="E3414" s="288">
        <v>4.84</v>
      </c>
      <c r="F3414" s="292">
        <v>27.49</v>
      </c>
      <c r="G3414" s="357"/>
    </row>
    <row r="3415" s="283" customFormat="1" customHeight="1" spans="1:7">
      <c r="A3415" s="288">
        <v>3411</v>
      </c>
      <c r="B3415" s="353" t="s">
        <v>16167</v>
      </c>
      <c r="C3415" s="354" t="s">
        <v>16147</v>
      </c>
      <c r="D3415" s="355">
        <v>2.35</v>
      </c>
      <c r="E3415" s="288">
        <v>4.84</v>
      </c>
      <c r="F3415" s="292">
        <v>11.37</v>
      </c>
      <c r="G3415" s="357"/>
    </row>
    <row r="3416" s="283" customFormat="1" customHeight="1" spans="1:7">
      <c r="A3416" s="288">
        <v>3412</v>
      </c>
      <c r="B3416" s="353" t="s">
        <v>16024</v>
      </c>
      <c r="C3416" s="354" t="s">
        <v>16147</v>
      </c>
      <c r="D3416" s="355">
        <v>5.78</v>
      </c>
      <c r="E3416" s="288">
        <v>4.84</v>
      </c>
      <c r="F3416" s="292">
        <v>27.98</v>
      </c>
      <c r="G3416" s="357"/>
    </row>
    <row r="3417" s="283" customFormat="1" customHeight="1" spans="1:7">
      <c r="A3417" s="288">
        <v>3413</v>
      </c>
      <c r="B3417" s="353" t="s">
        <v>5073</v>
      </c>
      <c r="C3417" s="354" t="s">
        <v>16168</v>
      </c>
      <c r="D3417" s="355">
        <v>6.46</v>
      </c>
      <c r="E3417" s="288">
        <v>4.84</v>
      </c>
      <c r="F3417" s="292">
        <v>31.27</v>
      </c>
      <c r="G3417" s="357"/>
    </row>
    <row r="3418" s="283" customFormat="1" customHeight="1" spans="1:7">
      <c r="A3418" s="288">
        <v>3414</v>
      </c>
      <c r="B3418" s="353" t="s">
        <v>14390</v>
      </c>
      <c r="C3418" s="354" t="s">
        <v>16168</v>
      </c>
      <c r="D3418" s="355">
        <v>2.87</v>
      </c>
      <c r="E3418" s="288">
        <v>4.84</v>
      </c>
      <c r="F3418" s="292">
        <v>13.89</v>
      </c>
      <c r="G3418" s="357"/>
    </row>
    <row r="3419" s="283" customFormat="1" customHeight="1" spans="1:7">
      <c r="A3419" s="288">
        <v>3415</v>
      </c>
      <c r="B3419" s="353" t="s">
        <v>15960</v>
      </c>
      <c r="C3419" s="354" t="s">
        <v>16168</v>
      </c>
      <c r="D3419" s="355">
        <v>4.08</v>
      </c>
      <c r="E3419" s="288">
        <v>4.84</v>
      </c>
      <c r="F3419" s="292">
        <v>19.75</v>
      </c>
      <c r="G3419" s="357"/>
    </row>
    <row r="3420" s="283" customFormat="1" customHeight="1" spans="1:7">
      <c r="A3420" s="288">
        <v>3416</v>
      </c>
      <c r="B3420" s="353" t="s">
        <v>3504</v>
      </c>
      <c r="C3420" s="354" t="s">
        <v>16168</v>
      </c>
      <c r="D3420" s="355">
        <v>19.76</v>
      </c>
      <c r="E3420" s="288">
        <v>4.84</v>
      </c>
      <c r="F3420" s="292">
        <v>95.64</v>
      </c>
      <c r="G3420" s="357"/>
    </row>
    <row r="3421" s="283" customFormat="1" customHeight="1" spans="1:7">
      <c r="A3421" s="288">
        <v>3417</v>
      </c>
      <c r="B3421" s="353" t="s">
        <v>4236</v>
      </c>
      <c r="C3421" s="354" t="s">
        <v>16168</v>
      </c>
      <c r="D3421" s="355">
        <v>3.58</v>
      </c>
      <c r="E3421" s="288">
        <v>4.84</v>
      </c>
      <c r="F3421" s="292">
        <v>17.33</v>
      </c>
      <c r="G3421" s="357"/>
    </row>
    <row r="3422" s="283" customFormat="1" customHeight="1" spans="1:7">
      <c r="A3422" s="288">
        <v>3418</v>
      </c>
      <c r="B3422" s="353" t="s">
        <v>16069</v>
      </c>
      <c r="C3422" s="354" t="s">
        <v>16168</v>
      </c>
      <c r="D3422" s="355">
        <v>12.8</v>
      </c>
      <c r="E3422" s="288">
        <v>4.84</v>
      </c>
      <c r="F3422" s="292">
        <v>61.95</v>
      </c>
      <c r="G3422" s="357"/>
    </row>
    <row r="3423" s="283" customFormat="1" customHeight="1" spans="1:7">
      <c r="A3423" s="288">
        <v>3419</v>
      </c>
      <c r="B3423" s="353" t="s">
        <v>16169</v>
      </c>
      <c r="C3423" s="354" t="s">
        <v>16168</v>
      </c>
      <c r="D3423" s="355">
        <v>13.91</v>
      </c>
      <c r="E3423" s="288">
        <v>4.84</v>
      </c>
      <c r="F3423" s="292">
        <v>67.32</v>
      </c>
      <c r="G3423" s="357"/>
    </row>
    <row r="3424" s="283" customFormat="1" customHeight="1" spans="1:7">
      <c r="A3424" s="288">
        <v>3420</v>
      </c>
      <c r="B3424" s="353" t="s">
        <v>16170</v>
      </c>
      <c r="C3424" s="354" t="s">
        <v>16168</v>
      </c>
      <c r="D3424" s="355">
        <v>7.76</v>
      </c>
      <c r="E3424" s="288">
        <v>4.84</v>
      </c>
      <c r="F3424" s="292">
        <v>37.56</v>
      </c>
      <c r="G3424" s="357"/>
    </row>
    <row r="3425" s="283" customFormat="1" customHeight="1" spans="1:7">
      <c r="A3425" s="288">
        <v>3421</v>
      </c>
      <c r="B3425" s="353" t="s">
        <v>16171</v>
      </c>
      <c r="C3425" s="354" t="s">
        <v>16168</v>
      </c>
      <c r="D3425" s="355">
        <v>8.46</v>
      </c>
      <c r="E3425" s="288">
        <v>4.84</v>
      </c>
      <c r="F3425" s="292">
        <v>40.95</v>
      </c>
      <c r="G3425" s="357"/>
    </row>
    <row r="3426" s="283" customFormat="1" customHeight="1" spans="1:7">
      <c r="A3426" s="288">
        <v>3422</v>
      </c>
      <c r="B3426" s="353" t="s">
        <v>3794</v>
      </c>
      <c r="C3426" s="354" t="s">
        <v>16168</v>
      </c>
      <c r="D3426" s="355">
        <v>8.63</v>
      </c>
      <c r="E3426" s="288">
        <v>4.84</v>
      </c>
      <c r="F3426" s="292">
        <v>41.77</v>
      </c>
      <c r="G3426" s="357"/>
    </row>
    <row r="3427" s="283" customFormat="1" customHeight="1" spans="1:7">
      <c r="A3427" s="288">
        <v>3423</v>
      </c>
      <c r="B3427" s="353" t="s">
        <v>16172</v>
      </c>
      <c r="C3427" s="354" t="s">
        <v>16168</v>
      </c>
      <c r="D3427" s="355">
        <v>8.91</v>
      </c>
      <c r="E3427" s="288">
        <v>4.84</v>
      </c>
      <c r="F3427" s="292">
        <v>43.12</v>
      </c>
      <c r="G3427" s="357"/>
    </row>
    <row r="3428" s="283" customFormat="1" customHeight="1" spans="1:7">
      <c r="A3428" s="288">
        <v>3424</v>
      </c>
      <c r="B3428" s="353" t="s">
        <v>16173</v>
      </c>
      <c r="C3428" s="354" t="s">
        <v>16168</v>
      </c>
      <c r="D3428" s="355">
        <v>6.78</v>
      </c>
      <c r="E3428" s="288">
        <v>4.84</v>
      </c>
      <c r="F3428" s="292">
        <v>32.82</v>
      </c>
      <c r="G3428" s="357"/>
    </row>
    <row r="3429" s="283" customFormat="1" customHeight="1" spans="1:7">
      <c r="A3429" s="288">
        <v>3425</v>
      </c>
      <c r="B3429" s="353" t="s">
        <v>5329</v>
      </c>
      <c r="C3429" s="354" t="s">
        <v>16168</v>
      </c>
      <c r="D3429" s="355">
        <v>12.56</v>
      </c>
      <c r="E3429" s="288">
        <v>4.84</v>
      </c>
      <c r="F3429" s="292">
        <v>60.79</v>
      </c>
      <c r="G3429" s="357"/>
    </row>
    <row r="3430" s="283" customFormat="1" customHeight="1" spans="1:7">
      <c r="A3430" s="288">
        <v>3426</v>
      </c>
      <c r="B3430" s="353" t="s">
        <v>3716</v>
      </c>
      <c r="C3430" s="354" t="s">
        <v>16168</v>
      </c>
      <c r="D3430" s="355">
        <v>11.89</v>
      </c>
      <c r="E3430" s="288">
        <v>4.84</v>
      </c>
      <c r="F3430" s="292">
        <v>57.55</v>
      </c>
      <c r="G3430" s="357"/>
    </row>
    <row r="3431" s="283" customFormat="1" customHeight="1" spans="1:7">
      <c r="A3431" s="288">
        <v>3427</v>
      </c>
      <c r="B3431" s="353" t="s">
        <v>4542</v>
      </c>
      <c r="C3431" s="354" t="s">
        <v>16168</v>
      </c>
      <c r="D3431" s="355">
        <v>10.71</v>
      </c>
      <c r="E3431" s="288">
        <v>4.84</v>
      </c>
      <c r="F3431" s="292">
        <v>51.84</v>
      </c>
      <c r="G3431" s="357"/>
    </row>
    <row r="3432" s="283" customFormat="1" customHeight="1" spans="1:7">
      <c r="A3432" s="288">
        <v>3428</v>
      </c>
      <c r="B3432" s="353" t="s">
        <v>2208</v>
      </c>
      <c r="C3432" s="354" t="s">
        <v>16168</v>
      </c>
      <c r="D3432" s="355">
        <v>13.55</v>
      </c>
      <c r="E3432" s="288">
        <v>4.84</v>
      </c>
      <c r="F3432" s="292">
        <v>65.58</v>
      </c>
      <c r="G3432" s="357"/>
    </row>
    <row r="3433" s="283" customFormat="1" customHeight="1" spans="1:7">
      <c r="A3433" s="288">
        <v>3429</v>
      </c>
      <c r="B3433" s="353" t="s">
        <v>5007</v>
      </c>
      <c r="C3433" s="354" t="s">
        <v>16168</v>
      </c>
      <c r="D3433" s="355">
        <v>4.71</v>
      </c>
      <c r="E3433" s="288">
        <v>4.84</v>
      </c>
      <c r="F3433" s="292">
        <v>22.8</v>
      </c>
      <c r="G3433" s="357"/>
    </row>
    <row r="3434" s="283" customFormat="1" customHeight="1" spans="1:7">
      <c r="A3434" s="288">
        <v>3430</v>
      </c>
      <c r="B3434" s="353" t="s">
        <v>5008</v>
      </c>
      <c r="C3434" s="354" t="s">
        <v>16168</v>
      </c>
      <c r="D3434" s="355">
        <v>6.11</v>
      </c>
      <c r="E3434" s="288">
        <v>4.84</v>
      </c>
      <c r="F3434" s="292">
        <v>29.57</v>
      </c>
      <c r="G3434" s="357"/>
    </row>
    <row r="3435" s="283" customFormat="1" customHeight="1" spans="1:7">
      <c r="A3435" s="288">
        <v>3431</v>
      </c>
      <c r="B3435" s="353" t="s">
        <v>15028</v>
      </c>
      <c r="C3435" s="354" t="s">
        <v>16168</v>
      </c>
      <c r="D3435" s="355">
        <v>10.6</v>
      </c>
      <c r="E3435" s="288">
        <v>4.84</v>
      </c>
      <c r="F3435" s="292">
        <v>51.3</v>
      </c>
      <c r="G3435" s="357"/>
    </row>
    <row r="3436" s="283" customFormat="1" customHeight="1" spans="1:7">
      <c r="A3436" s="288">
        <v>3432</v>
      </c>
      <c r="B3436" s="353" t="s">
        <v>16174</v>
      </c>
      <c r="C3436" s="354" t="s">
        <v>16168</v>
      </c>
      <c r="D3436" s="355">
        <v>7.14</v>
      </c>
      <c r="E3436" s="288">
        <v>4.84</v>
      </c>
      <c r="F3436" s="292">
        <v>34.56</v>
      </c>
      <c r="G3436" s="357"/>
    </row>
    <row r="3437" s="283" customFormat="1" customHeight="1" spans="1:7">
      <c r="A3437" s="288">
        <v>3433</v>
      </c>
      <c r="B3437" s="353" t="s">
        <v>11760</v>
      </c>
      <c r="C3437" s="354" t="s">
        <v>16168</v>
      </c>
      <c r="D3437" s="355">
        <v>1.41</v>
      </c>
      <c r="E3437" s="288">
        <v>4.84</v>
      </c>
      <c r="F3437" s="292">
        <v>6.82</v>
      </c>
      <c r="G3437" s="357"/>
    </row>
    <row r="3438" s="283" customFormat="1" customHeight="1" spans="1:7">
      <c r="A3438" s="288">
        <v>3434</v>
      </c>
      <c r="B3438" s="353" t="s">
        <v>16175</v>
      </c>
      <c r="C3438" s="354" t="s">
        <v>16168</v>
      </c>
      <c r="D3438" s="355">
        <v>7.36</v>
      </c>
      <c r="E3438" s="288">
        <v>4.84</v>
      </c>
      <c r="F3438" s="292">
        <v>35.62</v>
      </c>
      <c r="G3438" s="357"/>
    </row>
    <row r="3439" s="283" customFormat="1" customHeight="1" spans="1:7">
      <c r="A3439" s="288">
        <v>3435</v>
      </c>
      <c r="B3439" s="353" t="s">
        <v>16065</v>
      </c>
      <c r="C3439" s="354" t="s">
        <v>16168</v>
      </c>
      <c r="D3439" s="355">
        <v>2.96</v>
      </c>
      <c r="E3439" s="288">
        <v>4.84</v>
      </c>
      <c r="F3439" s="292">
        <v>14.33</v>
      </c>
      <c r="G3439" s="357"/>
    </row>
    <row r="3440" s="283" customFormat="1" customHeight="1" spans="1:7">
      <c r="A3440" s="288">
        <v>3436</v>
      </c>
      <c r="B3440" s="353" t="s">
        <v>16111</v>
      </c>
      <c r="C3440" s="354" t="s">
        <v>16168</v>
      </c>
      <c r="D3440" s="355">
        <v>4.52</v>
      </c>
      <c r="E3440" s="288">
        <v>4.84</v>
      </c>
      <c r="F3440" s="292">
        <v>21.88</v>
      </c>
      <c r="G3440" s="357"/>
    </row>
    <row r="3441" s="283" customFormat="1" customHeight="1" spans="1:7">
      <c r="A3441" s="288">
        <v>3437</v>
      </c>
      <c r="B3441" s="353" t="s">
        <v>14874</v>
      </c>
      <c r="C3441" s="354" t="s">
        <v>16168</v>
      </c>
      <c r="D3441" s="355">
        <v>7.47</v>
      </c>
      <c r="E3441" s="288">
        <v>4.84</v>
      </c>
      <c r="F3441" s="292">
        <v>36.15</v>
      </c>
      <c r="G3441" s="357"/>
    </row>
    <row r="3442" s="283" customFormat="1" customHeight="1" spans="1:7">
      <c r="A3442" s="288">
        <v>3438</v>
      </c>
      <c r="B3442" s="353" t="s">
        <v>16176</v>
      </c>
      <c r="C3442" s="354" t="s">
        <v>16168</v>
      </c>
      <c r="D3442" s="355">
        <v>5.5</v>
      </c>
      <c r="E3442" s="288">
        <v>4.84</v>
      </c>
      <c r="F3442" s="292">
        <v>26.62</v>
      </c>
      <c r="G3442" s="357"/>
    </row>
    <row r="3443" s="283" customFormat="1" customHeight="1" spans="1:7">
      <c r="A3443" s="288">
        <v>3439</v>
      </c>
      <c r="B3443" s="353" t="s">
        <v>4305</v>
      </c>
      <c r="C3443" s="354" t="s">
        <v>16168</v>
      </c>
      <c r="D3443" s="355">
        <v>11.9</v>
      </c>
      <c r="E3443" s="288">
        <v>4.84</v>
      </c>
      <c r="F3443" s="292">
        <v>57.6</v>
      </c>
      <c r="G3443" s="357"/>
    </row>
    <row r="3444" s="283" customFormat="1" customHeight="1" spans="1:7">
      <c r="A3444" s="288">
        <v>3440</v>
      </c>
      <c r="B3444" s="353" t="s">
        <v>3991</v>
      </c>
      <c r="C3444" s="354" t="s">
        <v>16168</v>
      </c>
      <c r="D3444" s="355">
        <v>9.82</v>
      </c>
      <c r="E3444" s="288">
        <v>4.84</v>
      </c>
      <c r="F3444" s="292">
        <v>47.53</v>
      </c>
      <c r="G3444" s="357"/>
    </row>
    <row r="3445" s="283" customFormat="1" customHeight="1" spans="1:7">
      <c r="A3445" s="288">
        <v>3441</v>
      </c>
      <c r="B3445" s="353" t="s">
        <v>3365</v>
      </c>
      <c r="C3445" s="354" t="s">
        <v>16168</v>
      </c>
      <c r="D3445" s="355">
        <v>15.87</v>
      </c>
      <c r="E3445" s="288">
        <v>4.84</v>
      </c>
      <c r="F3445" s="292">
        <v>76.81</v>
      </c>
      <c r="G3445" s="357"/>
    </row>
    <row r="3446" s="283" customFormat="1" customHeight="1" spans="1:7">
      <c r="A3446" s="288">
        <v>3442</v>
      </c>
      <c r="B3446" s="353" t="s">
        <v>3449</v>
      </c>
      <c r="C3446" s="354" t="s">
        <v>16168</v>
      </c>
      <c r="D3446" s="355">
        <v>17.46</v>
      </c>
      <c r="E3446" s="288">
        <v>4.84</v>
      </c>
      <c r="F3446" s="292">
        <v>84.51</v>
      </c>
      <c r="G3446" s="357"/>
    </row>
    <row r="3447" s="283" customFormat="1" customHeight="1" spans="1:7">
      <c r="A3447" s="288">
        <v>3443</v>
      </c>
      <c r="B3447" s="353" t="s">
        <v>16177</v>
      </c>
      <c r="C3447" s="354" t="s">
        <v>16168</v>
      </c>
      <c r="D3447" s="355">
        <v>15.46</v>
      </c>
      <c r="E3447" s="288">
        <v>4.84</v>
      </c>
      <c r="F3447" s="292">
        <v>74.83</v>
      </c>
      <c r="G3447" s="357"/>
    </row>
    <row r="3448" s="283" customFormat="1" customHeight="1" spans="1:7">
      <c r="A3448" s="288">
        <v>3444</v>
      </c>
      <c r="B3448" s="353" t="s">
        <v>3442</v>
      </c>
      <c r="C3448" s="354" t="s">
        <v>16168</v>
      </c>
      <c r="D3448" s="355">
        <v>14.82</v>
      </c>
      <c r="E3448" s="288">
        <v>4.84</v>
      </c>
      <c r="F3448" s="292">
        <v>71.73</v>
      </c>
      <c r="G3448" s="357"/>
    </row>
    <row r="3449" s="283" customFormat="1" customHeight="1" spans="1:7">
      <c r="A3449" s="288">
        <v>3445</v>
      </c>
      <c r="B3449" s="353" t="s">
        <v>14355</v>
      </c>
      <c r="C3449" s="354" t="s">
        <v>16168</v>
      </c>
      <c r="D3449" s="355">
        <v>6.19</v>
      </c>
      <c r="E3449" s="288">
        <v>4.84</v>
      </c>
      <c r="F3449" s="292">
        <v>29.96</v>
      </c>
      <c r="G3449" s="357"/>
    </row>
    <row r="3450" s="283" customFormat="1" customHeight="1" spans="1:7">
      <c r="A3450" s="288">
        <v>3446</v>
      </c>
      <c r="B3450" s="353" t="s">
        <v>5084</v>
      </c>
      <c r="C3450" s="354" t="s">
        <v>16168</v>
      </c>
      <c r="D3450" s="355">
        <v>6.22</v>
      </c>
      <c r="E3450" s="288">
        <v>4.84</v>
      </c>
      <c r="F3450" s="292">
        <v>30.1</v>
      </c>
      <c r="G3450" s="357"/>
    </row>
    <row r="3451" s="283" customFormat="1" customHeight="1" spans="1:7">
      <c r="A3451" s="288">
        <v>3447</v>
      </c>
      <c r="B3451" s="353" t="s">
        <v>2208</v>
      </c>
      <c r="C3451" s="354" t="s">
        <v>16168</v>
      </c>
      <c r="D3451" s="355">
        <v>8.2</v>
      </c>
      <c r="E3451" s="288">
        <v>4.84</v>
      </c>
      <c r="F3451" s="292">
        <v>39.69</v>
      </c>
      <c r="G3451" s="357"/>
    </row>
    <row r="3452" s="283" customFormat="1" customHeight="1" spans="1:7">
      <c r="A3452" s="288">
        <v>3448</v>
      </c>
      <c r="B3452" s="353" t="s">
        <v>16178</v>
      </c>
      <c r="C3452" s="354" t="s">
        <v>16168</v>
      </c>
      <c r="D3452" s="355">
        <v>5</v>
      </c>
      <c r="E3452" s="288">
        <v>4.84</v>
      </c>
      <c r="F3452" s="292">
        <v>24.2</v>
      </c>
      <c r="G3452" s="357"/>
    </row>
    <row r="3453" s="283" customFormat="1" customHeight="1" spans="1:7">
      <c r="A3453" s="288">
        <v>3449</v>
      </c>
      <c r="B3453" s="353" t="s">
        <v>11760</v>
      </c>
      <c r="C3453" s="354" t="s">
        <v>16168</v>
      </c>
      <c r="D3453" s="355">
        <v>13.34</v>
      </c>
      <c r="E3453" s="288">
        <v>4.84</v>
      </c>
      <c r="F3453" s="292">
        <v>64.57</v>
      </c>
      <c r="G3453" s="357"/>
    </row>
    <row r="3454" s="283" customFormat="1" customHeight="1" spans="1:7">
      <c r="A3454" s="288">
        <v>3450</v>
      </c>
      <c r="B3454" s="353" t="s">
        <v>16179</v>
      </c>
      <c r="C3454" s="354" t="s">
        <v>16168</v>
      </c>
      <c r="D3454" s="355">
        <v>3.49</v>
      </c>
      <c r="E3454" s="288">
        <v>4.84</v>
      </c>
      <c r="F3454" s="292">
        <v>16.89</v>
      </c>
      <c r="G3454" s="357"/>
    </row>
    <row r="3455" s="283" customFormat="1" customHeight="1" spans="1:7">
      <c r="A3455" s="288">
        <v>3451</v>
      </c>
      <c r="B3455" s="353" t="s">
        <v>16180</v>
      </c>
      <c r="C3455" s="354" t="s">
        <v>16168</v>
      </c>
      <c r="D3455" s="355">
        <v>3.96</v>
      </c>
      <c r="E3455" s="288">
        <v>4.84</v>
      </c>
      <c r="F3455" s="292">
        <v>19.17</v>
      </c>
      <c r="G3455" s="357"/>
    </row>
    <row r="3456" s="283" customFormat="1" customHeight="1" spans="1:7">
      <c r="A3456" s="288">
        <v>3452</v>
      </c>
      <c r="B3456" s="353" t="s">
        <v>16181</v>
      </c>
      <c r="C3456" s="354" t="s">
        <v>16182</v>
      </c>
      <c r="D3456" s="355">
        <v>9.65</v>
      </c>
      <c r="E3456" s="288">
        <v>4.84</v>
      </c>
      <c r="F3456" s="292">
        <v>46.71</v>
      </c>
      <c r="G3456" s="357"/>
    </row>
    <row r="3457" s="283" customFormat="1" customHeight="1" spans="1:7">
      <c r="A3457" s="288">
        <v>3453</v>
      </c>
      <c r="B3457" s="353" t="s">
        <v>16183</v>
      </c>
      <c r="C3457" s="354" t="s">
        <v>16182</v>
      </c>
      <c r="D3457" s="355">
        <v>9.05</v>
      </c>
      <c r="E3457" s="288">
        <v>4.84</v>
      </c>
      <c r="F3457" s="292">
        <v>43.8</v>
      </c>
      <c r="G3457" s="357"/>
    </row>
    <row r="3458" s="283" customFormat="1" customHeight="1" spans="1:7">
      <c r="A3458" s="288">
        <v>3454</v>
      </c>
      <c r="B3458" s="353" t="s">
        <v>16184</v>
      </c>
      <c r="C3458" s="354" t="s">
        <v>16182</v>
      </c>
      <c r="D3458" s="355">
        <v>6.67</v>
      </c>
      <c r="E3458" s="288">
        <v>4.84</v>
      </c>
      <c r="F3458" s="292">
        <v>32.28</v>
      </c>
      <c r="G3458" s="357"/>
    </row>
    <row r="3459" s="283" customFormat="1" customHeight="1" spans="1:7">
      <c r="A3459" s="288">
        <v>3455</v>
      </c>
      <c r="B3459" s="353" t="s">
        <v>16185</v>
      </c>
      <c r="C3459" s="354" t="s">
        <v>16182</v>
      </c>
      <c r="D3459" s="355">
        <v>6.72</v>
      </c>
      <c r="E3459" s="288">
        <v>4.84</v>
      </c>
      <c r="F3459" s="292">
        <v>32.52</v>
      </c>
      <c r="G3459" s="357"/>
    </row>
    <row r="3460" s="283" customFormat="1" customHeight="1" spans="1:7">
      <c r="A3460" s="288">
        <v>3456</v>
      </c>
      <c r="B3460" s="353" t="s">
        <v>4902</v>
      </c>
      <c r="C3460" s="354" t="s">
        <v>16182</v>
      </c>
      <c r="D3460" s="355">
        <v>12.32</v>
      </c>
      <c r="E3460" s="288">
        <v>4.84</v>
      </c>
      <c r="F3460" s="292">
        <v>59.63</v>
      </c>
      <c r="G3460" s="357"/>
    </row>
    <row r="3461" s="283" customFormat="1" customHeight="1" spans="1:7">
      <c r="A3461" s="288">
        <v>3457</v>
      </c>
      <c r="B3461" s="353" t="s">
        <v>2208</v>
      </c>
      <c r="C3461" s="354" t="s">
        <v>16182</v>
      </c>
      <c r="D3461" s="355">
        <v>12.76</v>
      </c>
      <c r="E3461" s="288">
        <v>4.84</v>
      </c>
      <c r="F3461" s="292">
        <v>61.76</v>
      </c>
      <c r="G3461" s="357"/>
    </row>
    <row r="3462" s="283" customFormat="1" customHeight="1" spans="1:7">
      <c r="A3462" s="288">
        <v>3458</v>
      </c>
      <c r="B3462" s="353" t="s">
        <v>3972</v>
      </c>
      <c r="C3462" s="354" t="s">
        <v>16182</v>
      </c>
      <c r="D3462" s="355">
        <v>8.46</v>
      </c>
      <c r="E3462" s="288">
        <v>4.84</v>
      </c>
      <c r="F3462" s="292">
        <v>40.95</v>
      </c>
      <c r="G3462" s="357"/>
    </row>
    <row r="3463" s="283" customFormat="1" customHeight="1" spans="1:7">
      <c r="A3463" s="288">
        <v>3459</v>
      </c>
      <c r="B3463" s="353" t="s">
        <v>6036</v>
      </c>
      <c r="C3463" s="354" t="s">
        <v>16182</v>
      </c>
      <c r="D3463" s="355">
        <v>8.35</v>
      </c>
      <c r="E3463" s="288">
        <v>4.84</v>
      </c>
      <c r="F3463" s="292">
        <v>40.41</v>
      </c>
      <c r="G3463" s="357"/>
    </row>
    <row r="3464" s="283" customFormat="1" customHeight="1" spans="1:7">
      <c r="A3464" s="288">
        <v>3460</v>
      </c>
      <c r="B3464" s="353" t="s">
        <v>14698</v>
      </c>
      <c r="C3464" s="354" t="s">
        <v>16182</v>
      </c>
      <c r="D3464" s="355">
        <v>10.54</v>
      </c>
      <c r="E3464" s="288">
        <v>4.84</v>
      </c>
      <c r="F3464" s="292">
        <v>51.01</v>
      </c>
      <c r="G3464" s="357"/>
    </row>
    <row r="3465" s="283" customFormat="1" customHeight="1" spans="1:7">
      <c r="A3465" s="288">
        <v>3461</v>
      </c>
      <c r="B3465" s="353" t="s">
        <v>6595</v>
      </c>
      <c r="C3465" s="354" t="s">
        <v>16182</v>
      </c>
      <c r="D3465" s="355">
        <v>12.3</v>
      </c>
      <c r="E3465" s="288">
        <v>4.84</v>
      </c>
      <c r="F3465" s="292">
        <v>59.53</v>
      </c>
      <c r="G3465" s="357"/>
    </row>
    <row r="3466" s="283" customFormat="1" customHeight="1" spans="1:7">
      <c r="A3466" s="288">
        <v>3462</v>
      </c>
      <c r="B3466" s="353" t="s">
        <v>16186</v>
      </c>
      <c r="C3466" s="354" t="s">
        <v>16182</v>
      </c>
      <c r="D3466" s="355">
        <v>12.35</v>
      </c>
      <c r="E3466" s="288">
        <v>4.84</v>
      </c>
      <c r="F3466" s="292">
        <v>59.77</v>
      </c>
      <c r="G3466" s="357"/>
    </row>
    <row r="3467" s="283" customFormat="1" customHeight="1" spans="1:7">
      <c r="A3467" s="288">
        <v>3463</v>
      </c>
      <c r="B3467" s="353" t="s">
        <v>14708</v>
      </c>
      <c r="C3467" s="354" t="s">
        <v>16182</v>
      </c>
      <c r="D3467" s="355">
        <v>7.64</v>
      </c>
      <c r="E3467" s="288">
        <v>4.84</v>
      </c>
      <c r="F3467" s="292">
        <v>36.98</v>
      </c>
      <c r="G3467" s="357"/>
    </row>
    <row r="3468" s="283" customFormat="1" customHeight="1" spans="1:7">
      <c r="A3468" s="288">
        <v>3464</v>
      </c>
      <c r="B3468" s="353" t="s">
        <v>3812</v>
      </c>
      <c r="C3468" s="354" t="s">
        <v>16182</v>
      </c>
      <c r="D3468" s="355">
        <v>7.48</v>
      </c>
      <c r="E3468" s="288">
        <v>4.84</v>
      </c>
      <c r="F3468" s="292">
        <v>36.2</v>
      </c>
      <c r="G3468" s="357"/>
    </row>
    <row r="3469" s="283" customFormat="1" customHeight="1" spans="1:7">
      <c r="A3469" s="288">
        <v>3465</v>
      </c>
      <c r="B3469" s="353" t="s">
        <v>16187</v>
      </c>
      <c r="C3469" s="354" t="s">
        <v>16182</v>
      </c>
      <c r="D3469" s="355">
        <v>9.38</v>
      </c>
      <c r="E3469" s="288">
        <v>4.84</v>
      </c>
      <c r="F3469" s="292">
        <v>45.4</v>
      </c>
      <c r="G3469" s="357"/>
    </row>
    <row r="3470" s="283" customFormat="1" customHeight="1" spans="1:7">
      <c r="A3470" s="288">
        <v>3466</v>
      </c>
      <c r="B3470" s="353" t="s">
        <v>16051</v>
      </c>
      <c r="C3470" s="354" t="s">
        <v>16182</v>
      </c>
      <c r="D3470" s="355">
        <v>6.94</v>
      </c>
      <c r="E3470" s="288">
        <v>4.84</v>
      </c>
      <c r="F3470" s="292">
        <v>33.59</v>
      </c>
      <c r="G3470" s="357"/>
    </row>
    <row r="3471" s="283" customFormat="1" customHeight="1" spans="1:7">
      <c r="A3471" s="288">
        <v>3467</v>
      </c>
      <c r="B3471" s="353" t="s">
        <v>16188</v>
      </c>
      <c r="C3471" s="354" t="s">
        <v>16182</v>
      </c>
      <c r="D3471" s="355">
        <v>6.95</v>
      </c>
      <c r="E3471" s="288">
        <v>4.84</v>
      </c>
      <c r="F3471" s="292">
        <v>33.64</v>
      </c>
      <c r="G3471" s="357"/>
    </row>
    <row r="3472" s="283" customFormat="1" customHeight="1" spans="1:7">
      <c r="A3472" s="288">
        <v>3468</v>
      </c>
      <c r="B3472" s="353" t="s">
        <v>6410</v>
      </c>
      <c r="C3472" s="354" t="s">
        <v>16182</v>
      </c>
      <c r="D3472" s="355">
        <v>17.83</v>
      </c>
      <c r="E3472" s="288">
        <v>4.84</v>
      </c>
      <c r="F3472" s="292">
        <v>86.3</v>
      </c>
      <c r="G3472" s="357"/>
    </row>
    <row r="3473" s="283" customFormat="1" customHeight="1" spans="1:7">
      <c r="A3473" s="288">
        <v>3469</v>
      </c>
      <c r="B3473" s="353" t="s">
        <v>16189</v>
      </c>
      <c r="C3473" s="354" t="s">
        <v>16182</v>
      </c>
      <c r="D3473" s="355">
        <v>14.03</v>
      </c>
      <c r="E3473" s="288">
        <v>4.84</v>
      </c>
      <c r="F3473" s="292">
        <v>67.91</v>
      </c>
      <c r="G3473" s="357"/>
    </row>
    <row r="3474" s="283" customFormat="1" customHeight="1" spans="1:7">
      <c r="A3474" s="288">
        <v>3470</v>
      </c>
      <c r="B3474" s="353" t="s">
        <v>16190</v>
      </c>
      <c r="C3474" s="354" t="s">
        <v>16182</v>
      </c>
      <c r="D3474" s="355">
        <v>8.02</v>
      </c>
      <c r="E3474" s="288">
        <v>4.84</v>
      </c>
      <c r="F3474" s="292">
        <v>38.82</v>
      </c>
      <c r="G3474" s="357"/>
    </row>
    <row r="3475" s="283" customFormat="1" customHeight="1" spans="1:7">
      <c r="A3475" s="288">
        <v>3471</v>
      </c>
      <c r="B3475" s="353" t="s">
        <v>16191</v>
      </c>
      <c r="C3475" s="354" t="s">
        <v>16182</v>
      </c>
      <c r="D3475" s="355">
        <v>9.93</v>
      </c>
      <c r="E3475" s="288">
        <v>4.84</v>
      </c>
      <c r="F3475" s="292">
        <v>48.06</v>
      </c>
      <c r="G3475" s="357"/>
    </row>
    <row r="3476" s="283" customFormat="1" customHeight="1" spans="1:7">
      <c r="A3476" s="288">
        <v>3472</v>
      </c>
      <c r="B3476" s="353" t="s">
        <v>16192</v>
      </c>
      <c r="C3476" s="354" t="s">
        <v>16182</v>
      </c>
      <c r="D3476" s="360">
        <v>7.9</v>
      </c>
      <c r="E3476" s="288">
        <v>4.84</v>
      </c>
      <c r="F3476" s="292">
        <v>38.24</v>
      </c>
      <c r="G3476" s="357"/>
    </row>
    <row r="3477" s="283" customFormat="1" customHeight="1" spans="1:7">
      <c r="A3477" s="288">
        <v>3473</v>
      </c>
      <c r="B3477" s="353" t="s">
        <v>15229</v>
      </c>
      <c r="C3477" s="354" t="s">
        <v>16182</v>
      </c>
      <c r="D3477" s="355">
        <v>8.32</v>
      </c>
      <c r="E3477" s="288">
        <v>4.84</v>
      </c>
      <c r="F3477" s="292">
        <v>40.27</v>
      </c>
      <c r="G3477" s="357"/>
    </row>
    <row r="3478" s="283" customFormat="1" customHeight="1" spans="1:7">
      <c r="A3478" s="288">
        <v>3474</v>
      </c>
      <c r="B3478" s="353" t="s">
        <v>16193</v>
      </c>
      <c r="C3478" s="354" t="s">
        <v>16182</v>
      </c>
      <c r="D3478" s="355">
        <v>12.13</v>
      </c>
      <c r="E3478" s="288">
        <v>4.84</v>
      </c>
      <c r="F3478" s="292">
        <v>58.71</v>
      </c>
      <c r="G3478" s="357"/>
    </row>
    <row r="3479" s="283" customFormat="1" customHeight="1" spans="1:7">
      <c r="A3479" s="288">
        <v>3475</v>
      </c>
      <c r="B3479" s="353" t="s">
        <v>16194</v>
      </c>
      <c r="C3479" s="354" t="s">
        <v>16182</v>
      </c>
      <c r="D3479" s="355">
        <v>6.82</v>
      </c>
      <c r="E3479" s="288">
        <v>4.84</v>
      </c>
      <c r="F3479" s="292">
        <v>33.01</v>
      </c>
      <c r="G3479" s="357"/>
    </row>
    <row r="3480" s="283" customFormat="1" customHeight="1" spans="1:7">
      <c r="A3480" s="288">
        <v>3476</v>
      </c>
      <c r="B3480" s="353" t="s">
        <v>15475</v>
      </c>
      <c r="C3480" s="354" t="s">
        <v>16182</v>
      </c>
      <c r="D3480" s="355">
        <v>7.58</v>
      </c>
      <c r="E3480" s="288">
        <v>4.84</v>
      </c>
      <c r="F3480" s="292">
        <v>36.69</v>
      </c>
      <c r="G3480" s="357"/>
    </row>
    <row r="3481" s="283" customFormat="1" customHeight="1" spans="1:7">
      <c r="A3481" s="288">
        <v>3477</v>
      </c>
      <c r="B3481" s="353" t="s">
        <v>16195</v>
      </c>
      <c r="C3481" s="354" t="s">
        <v>16182</v>
      </c>
      <c r="D3481" s="355">
        <v>3.97</v>
      </c>
      <c r="E3481" s="288">
        <v>4.84</v>
      </c>
      <c r="F3481" s="292">
        <v>19.21</v>
      </c>
      <c r="G3481" s="357"/>
    </row>
    <row r="3482" s="283" customFormat="1" customHeight="1" spans="1:7">
      <c r="A3482" s="288">
        <v>3478</v>
      </c>
      <c r="B3482" s="353" t="s">
        <v>16196</v>
      </c>
      <c r="C3482" s="354" t="s">
        <v>16182</v>
      </c>
      <c r="D3482" s="355">
        <v>10.67</v>
      </c>
      <c r="E3482" s="288">
        <v>4.84</v>
      </c>
      <c r="F3482" s="292">
        <v>51.64</v>
      </c>
      <c r="G3482" s="357"/>
    </row>
    <row r="3483" s="283" customFormat="1" customHeight="1" spans="1:7">
      <c r="A3483" s="288">
        <v>3479</v>
      </c>
      <c r="B3483" s="353" t="s">
        <v>16197</v>
      </c>
      <c r="C3483" s="354" t="s">
        <v>16182</v>
      </c>
      <c r="D3483" s="355">
        <v>7.82</v>
      </c>
      <c r="E3483" s="288">
        <v>4.84</v>
      </c>
      <c r="F3483" s="292">
        <v>37.85</v>
      </c>
      <c r="G3483" s="357"/>
    </row>
    <row r="3484" s="283" customFormat="1" customHeight="1" spans="1:7">
      <c r="A3484" s="288">
        <v>3480</v>
      </c>
      <c r="B3484" s="353" t="s">
        <v>16198</v>
      </c>
      <c r="C3484" s="354" t="s">
        <v>16182</v>
      </c>
      <c r="D3484" s="355">
        <v>8.49</v>
      </c>
      <c r="E3484" s="288">
        <v>4.84</v>
      </c>
      <c r="F3484" s="292">
        <v>41.09</v>
      </c>
      <c r="G3484" s="357"/>
    </row>
    <row r="3485" s="283" customFormat="1" customHeight="1" spans="1:7">
      <c r="A3485" s="288">
        <v>3481</v>
      </c>
      <c r="B3485" s="359" t="s">
        <v>16199</v>
      </c>
      <c r="C3485" s="354" t="s">
        <v>16182</v>
      </c>
      <c r="D3485" s="355">
        <v>14.67</v>
      </c>
      <c r="E3485" s="288">
        <v>4.84</v>
      </c>
      <c r="F3485" s="292">
        <v>71</v>
      </c>
      <c r="G3485" s="357"/>
    </row>
    <row r="3486" s="283" customFormat="1" customHeight="1" spans="1:7">
      <c r="A3486" s="288">
        <v>3482</v>
      </c>
      <c r="B3486" s="353" t="s">
        <v>6796</v>
      </c>
      <c r="C3486" s="354" t="s">
        <v>16182</v>
      </c>
      <c r="D3486" s="355">
        <v>17.08</v>
      </c>
      <c r="E3486" s="288">
        <v>4.84</v>
      </c>
      <c r="F3486" s="292">
        <v>82.67</v>
      </c>
      <c r="G3486" s="357"/>
    </row>
    <row r="3487" s="283" customFormat="1" customHeight="1" spans="1:7">
      <c r="A3487" s="288">
        <v>3483</v>
      </c>
      <c r="B3487" s="353" t="s">
        <v>10268</v>
      </c>
      <c r="C3487" s="354" t="s">
        <v>16182</v>
      </c>
      <c r="D3487" s="355">
        <v>8.61</v>
      </c>
      <c r="E3487" s="288">
        <v>4.84</v>
      </c>
      <c r="F3487" s="292">
        <v>41.67</v>
      </c>
      <c r="G3487" s="357"/>
    </row>
    <row r="3488" s="283" customFormat="1" customHeight="1" spans="1:7">
      <c r="A3488" s="288">
        <v>3484</v>
      </c>
      <c r="B3488" s="353" t="s">
        <v>4813</v>
      </c>
      <c r="C3488" s="354" t="s">
        <v>16182</v>
      </c>
      <c r="D3488" s="355">
        <v>10.7</v>
      </c>
      <c r="E3488" s="288">
        <v>4.84</v>
      </c>
      <c r="F3488" s="292">
        <v>51.79</v>
      </c>
      <c r="G3488" s="357"/>
    </row>
    <row r="3489" s="283" customFormat="1" customHeight="1" spans="1:7">
      <c r="A3489" s="288">
        <v>3485</v>
      </c>
      <c r="B3489" s="359" t="s">
        <v>1905</v>
      </c>
      <c r="C3489" s="354" t="s">
        <v>16182</v>
      </c>
      <c r="D3489" s="355">
        <v>9.05</v>
      </c>
      <c r="E3489" s="288">
        <v>4.84</v>
      </c>
      <c r="F3489" s="292">
        <v>43.8</v>
      </c>
      <c r="G3489" s="357"/>
    </row>
    <row r="3490" s="283" customFormat="1" customHeight="1" spans="1:7">
      <c r="A3490" s="288">
        <v>3486</v>
      </c>
      <c r="B3490" s="353" t="s">
        <v>16200</v>
      </c>
      <c r="C3490" s="354" t="s">
        <v>16182</v>
      </c>
      <c r="D3490" s="355">
        <v>4.09</v>
      </c>
      <c r="E3490" s="288">
        <v>4.84</v>
      </c>
      <c r="F3490" s="292">
        <v>19.8</v>
      </c>
      <c r="G3490" s="357"/>
    </row>
    <row r="3491" s="283" customFormat="1" customHeight="1" spans="1:7">
      <c r="A3491" s="288">
        <v>3487</v>
      </c>
      <c r="B3491" s="353" t="s">
        <v>16201</v>
      </c>
      <c r="C3491" s="354" t="s">
        <v>16182</v>
      </c>
      <c r="D3491" s="355">
        <v>10.56</v>
      </c>
      <c r="E3491" s="288">
        <v>4.84</v>
      </c>
      <c r="F3491" s="292">
        <v>51.11</v>
      </c>
      <c r="G3491" s="357"/>
    </row>
    <row r="3492" s="283" customFormat="1" customHeight="1" spans="1:7">
      <c r="A3492" s="288">
        <v>3488</v>
      </c>
      <c r="B3492" s="353" t="s">
        <v>16202</v>
      </c>
      <c r="C3492" s="354" t="s">
        <v>16182</v>
      </c>
      <c r="D3492" s="355">
        <v>14.39</v>
      </c>
      <c r="E3492" s="288">
        <v>4.84</v>
      </c>
      <c r="F3492" s="292">
        <v>69.65</v>
      </c>
      <c r="G3492" s="357"/>
    </row>
    <row r="3493" s="283" customFormat="1" customHeight="1" spans="1:7">
      <c r="A3493" s="288">
        <v>3489</v>
      </c>
      <c r="B3493" s="353" t="s">
        <v>16203</v>
      </c>
      <c r="C3493" s="354" t="s">
        <v>16182</v>
      </c>
      <c r="D3493" s="355">
        <v>5.02</v>
      </c>
      <c r="E3493" s="288">
        <v>4.84</v>
      </c>
      <c r="F3493" s="292">
        <v>24.3</v>
      </c>
      <c r="G3493" s="357"/>
    </row>
    <row r="3494" s="283" customFormat="1" customHeight="1" spans="1:7">
      <c r="A3494" s="288">
        <v>3490</v>
      </c>
      <c r="B3494" s="353" t="s">
        <v>5051</v>
      </c>
      <c r="C3494" s="354" t="s">
        <v>16182</v>
      </c>
      <c r="D3494" s="355">
        <v>2.59</v>
      </c>
      <c r="E3494" s="288">
        <v>4.84</v>
      </c>
      <c r="F3494" s="292">
        <v>12.54</v>
      </c>
      <c r="G3494" s="357"/>
    </row>
    <row r="3495" s="283" customFormat="1" customHeight="1" spans="1:7">
      <c r="A3495" s="288">
        <v>3491</v>
      </c>
      <c r="B3495" s="353" t="s">
        <v>3466</v>
      </c>
      <c r="C3495" s="354" t="s">
        <v>16182</v>
      </c>
      <c r="D3495" s="355">
        <v>8.49</v>
      </c>
      <c r="E3495" s="288">
        <v>4.84</v>
      </c>
      <c r="F3495" s="292">
        <v>41.09</v>
      </c>
      <c r="G3495" s="357"/>
    </row>
    <row r="3496" s="283" customFormat="1" customHeight="1" spans="1:7">
      <c r="A3496" s="288">
        <v>3492</v>
      </c>
      <c r="B3496" s="288" t="s">
        <v>5073</v>
      </c>
      <c r="C3496" s="354" t="s">
        <v>16182</v>
      </c>
      <c r="D3496" s="355">
        <v>12.45</v>
      </c>
      <c r="E3496" s="288">
        <v>4.84</v>
      </c>
      <c r="F3496" s="292">
        <v>60.26</v>
      </c>
      <c r="G3496" s="357"/>
    </row>
    <row r="3497" s="283" customFormat="1" customHeight="1" spans="1:7">
      <c r="A3497" s="288">
        <v>3493</v>
      </c>
      <c r="B3497" s="361" t="s">
        <v>16204</v>
      </c>
      <c r="C3497" s="12" t="s">
        <v>16205</v>
      </c>
      <c r="D3497" s="12">
        <v>16.19</v>
      </c>
      <c r="E3497" s="288">
        <v>4.84</v>
      </c>
      <c r="F3497" s="292">
        <v>78.36</v>
      </c>
      <c r="G3497" s="293"/>
    </row>
    <row r="3498" s="283" customFormat="1" customHeight="1" spans="1:7">
      <c r="A3498" s="288">
        <v>3494</v>
      </c>
      <c r="B3498" s="361" t="s">
        <v>16206</v>
      </c>
      <c r="C3498" s="12" t="s">
        <v>16205</v>
      </c>
      <c r="D3498" s="12">
        <v>50.67</v>
      </c>
      <c r="E3498" s="288">
        <v>4.84</v>
      </c>
      <c r="F3498" s="292">
        <v>245.24</v>
      </c>
      <c r="G3498" s="293"/>
    </row>
    <row r="3499" s="283" customFormat="1" customHeight="1" spans="1:7">
      <c r="A3499" s="288">
        <v>3495</v>
      </c>
      <c r="B3499" s="361" t="s">
        <v>16207</v>
      </c>
      <c r="C3499" s="362" t="s">
        <v>16205</v>
      </c>
      <c r="D3499" s="362">
        <v>40.75</v>
      </c>
      <c r="E3499" s="288">
        <v>4.84</v>
      </c>
      <c r="F3499" s="292">
        <v>197.23</v>
      </c>
      <c r="G3499" s="293"/>
    </row>
    <row r="3500" s="283" customFormat="1" customHeight="1" spans="1:7">
      <c r="A3500" s="288">
        <v>3496</v>
      </c>
      <c r="B3500" s="361" t="s">
        <v>16208</v>
      </c>
      <c r="C3500" s="362" t="s">
        <v>16205</v>
      </c>
      <c r="D3500" s="362">
        <v>5.84</v>
      </c>
      <c r="E3500" s="288">
        <v>4.84</v>
      </c>
      <c r="F3500" s="292">
        <v>28.27</v>
      </c>
      <c r="G3500" s="293"/>
    </row>
    <row r="3501" s="283" customFormat="1" customHeight="1" spans="1:7">
      <c r="A3501" s="288">
        <v>3497</v>
      </c>
      <c r="B3501" s="361" t="s">
        <v>12746</v>
      </c>
      <c r="C3501" s="362" t="s">
        <v>16205</v>
      </c>
      <c r="D3501" s="362">
        <v>8.97</v>
      </c>
      <c r="E3501" s="288">
        <v>4.84</v>
      </c>
      <c r="F3501" s="292">
        <v>43.41</v>
      </c>
      <c r="G3501" s="363"/>
    </row>
    <row r="3502" s="283" customFormat="1" customHeight="1" spans="1:7">
      <c r="A3502" s="288">
        <v>3498</v>
      </c>
      <c r="B3502" s="361" t="s">
        <v>16209</v>
      </c>
      <c r="C3502" s="362" t="s">
        <v>16205</v>
      </c>
      <c r="D3502" s="362">
        <v>9.17</v>
      </c>
      <c r="E3502" s="288">
        <v>4.84</v>
      </c>
      <c r="F3502" s="292">
        <v>44.38</v>
      </c>
      <c r="G3502" s="363"/>
    </row>
    <row r="3503" s="283" customFormat="1" customHeight="1" spans="1:7">
      <c r="A3503" s="288">
        <v>3499</v>
      </c>
      <c r="B3503" s="361" t="s">
        <v>4593</v>
      </c>
      <c r="C3503" s="362" t="s">
        <v>16205</v>
      </c>
      <c r="D3503" s="362">
        <v>41.59</v>
      </c>
      <c r="E3503" s="288">
        <v>4.84</v>
      </c>
      <c r="F3503" s="292">
        <v>201.3</v>
      </c>
      <c r="G3503" s="363"/>
    </row>
    <row r="3504" s="283" customFormat="1" customHeight="1" spans="1:7">
      <c r="A3504" s="288">
        <v>3500</v>
      </c>
      <c r="B3504" s="361" t="s">
        <v>16210</v>
      </c>
      <c r="C3504" s="362" t="s">
        <v>16205</v>
      </c>
      <c r="D3504" s="362">
        <v>19.95</v>
      </c>
      <c r="E3504" s="288">
        <v>4.84</v>
      </c>
      <c r="F3504" s="292">
        <v>96.56</v>
      </c>
      <c r="G3504" s="363"/>
    </row>
    <row r="3505" s="283" customFormat="1" customHeight="1" spans="1:7">
      <c r="A3505" s="288">
        <v>3501</v>
      </c>
      <c r="B3505" s="361" t="s">
        <v>16211</v>
      </c>
      <c r="C3505" s="362" t="s">
        <v>16205</v>
      </c>
      <c r="D3505" s="362">
        <v>13.55</v>
      </c>
      <c r="E3505" s="288">
        <v>4.84</v>
      </c>
      <c r="F3505" s="292">
        <v>65.58</v>
      </c>
      <c r="G3505" s="364"/>
    </row>
    <row r="3506" s="283" customFormat="1" customHeight="1" spans="1:7">
      <c r="A3506" s="288">
        <v>3502</v>
      </c>
      <c r="B3506" s="361" t="s">
        <v>16212</v>
      </c>
      <c r="C3506" s="362" t="s">
        <v>16205</v>
      </c>
      <c r="D3506" s="362">
        <v>28.27</v>
      </c>
      <c r="E3506" s="288">
        <v>4.84</v>
      </c>
      <c r="F3506" s="292">
        <v>136.83</v>
      </c>
      <c r="G3506" s="365"/>
    </row>
    <row r="3507" s="283" customFormat="1" customHeight="1" spans="1:7">
      <c r="A3507" s="288">
        <v>3503</v>
      </c>
      <c r="B3507" s="361" t="s">
        <v>1072</v>
      </c>
      <c r="C3507" s="362" t="s">
        <v>16205</v>
      </c>
      <c r="D3507" s="362">
        <v>17.77</v>
      </c>
      <c r="E3507" s="288">
        <v>4.84</v>
      </c>
      <c r="F3507" s="292">
        <v>86.01</v>
      </c>
      <c r="G3507" s="365"/>
    </row>
    <row r="3508" s="283" customFormat="1" customHeight="1" spans="1:7">
      <c r="A3508" s="288">
        <v>3504</v>
      </c>
      <c r="B3508" s="361" t="s">
        <v>1360</v>
      </c>
      <c r="C3508" s="362" t="s">
        <v>16205</v>
      </c>
      <c r="D3508" s="362">
        <v>23.92</v>
      </c>
      <c r="E3508" s="288">
        <v>4.84</v>
      </c>
      <c r="F3508" s="292">
        <v>115.77</v>
      </c>
      <c r="G3508" s="365"/>
    </row>
    <row r="3509" s="283" customFormat="1" customHeight="1" spans="1:7">
      <c r="A3509" s="288">
        <v>3505</v>
      </c>
      <c r="B3509" s="361" t="s">
        <v>16213</v>
      </c>
      <c r="C3509" s="362" t="s">
        <v>16205</v>
      </c>
      <c r="D3509" s="362">
        <v>17.99</v>
      </c>
      <c r="E3509" s="288">
        <v>4.84</v>
      </c>
      <c r="F3509" s="292">
        <v>87.07</v>
      </c>
      <c r="G3509" s="365"/>
    </row>
    <row r="3510" s="283" customFormat="1" customHeight="1" spans="1:7">
      <c r="A3510" s="288">
        <v>3506</v>
      </c>
      <c r="B3510" s="361" t="s">
        <v>16214</v>
      </c>
      <c r="C3510" s="362" t="s">
        <v>16205</v>
      </c>
      <c r="D3510" s="362">
        <v>45.64</v>
      </c>
      <c r="E3510" s="288">
        <v>4.84</v>
      </c>
      <c r="F3510" s="292">
        <v>220.9</v>
      </c>
      <c r="G3510" s="365"/>
    </row>
    <row r="3511" s="283" customFormat="1" customHeight="1" spans="1:7">
      <c r="A3511" s="288">
        <v>3507</v>
      </c>
      <c r="B3511" s="361" t="s">
        <v>13874</v>
      </c>
      <c r="C3511" s="362" t="s">
        <v>16205</v>
      </c>
      <c r="D3511" s="362">
        <v>13.79</v>
      </c>
      <c r="E3511" s="288">
        <v>4.84</v>
      </c>
      <c r="F3511" s="292">
        <v>66.74</v>
      </c>
      <c r="G3511" s="365"/>
    </row>
    <row r="3512" s="283" customFormat="1" customHeight="1" spans="1:7">
      <c r="A3512" s="288">
        <v>3508</v>
      </c>
      <c r="B3512" s="361" t="s">
        <v>2528</v>
      </c>
      <c r="C3512" s="362" t="s">
        <v>16205</v>
      </c>
      <c r="D3512" s="362">
        <v>28.14</v>
      </c>
      <c r="E3512" s="288">
        <v>4.84</v>
      </c>
      <c r="F3512" s="292">
        <v>136.2</v>
      </c>
      <c r="G3512" s="365"/>
    </row>
    <row r="3513" s="283" customFormat="1" customHeight="1" spans="1:7">
      <c r="A3513" s="288">
        <v>3509</v>
      </c>
      <c r="B3513" s="361" t="s">
        <v>14133</v>
      </c>
      <c r="C3513" s="362" t="s">
        <v>16205</v>
      </c>
      <c r="D3513" s="362">
        <v>23.65</v>
      </c>
      <c r="E3513" s="288">
        <v>4.84</v>
      </c>
      <c r="F3513" s="292">
        <v>114.47</v>
      </c>
      <c r="G3513" s="365"/>
    </row>
    <row r="3514" s="283" customFormat="1" customHeight="1" spans="1:7">
      <c r="A3514" s="288">
        <v>3510</v>
      </c>
      <c r="B3514" s="361" t="s">
        <v>16215</v>
      </c>
      <c r="C3514" s="362" t="s">
        <v>16205</v>
      </c>
      <c r="D3514" s="362">
        <v>12.47</v>
      </c>
      <c r="E3514" s="288">
        <v>4.84</v>
      </c>
      <c r="F3514" s="292">
        <v>60.35</v>
      </c>
      <c r="G3514" s="365"/>
    </row>
    <row r="3515" s="283" customFormat="1" customHeight="1" spans="1:7">
      <c r="A3515" s="288">
        <v>3511</v>
      </c>
      <c r="B3515" s="361" t="s">
        <v>16216</v>
      </c>
      <c r="C3515" s="362" t="s">
        <v>16205</v>
      </c>
      <c r="D3515" s="362">
        <v>28.17</v>
      </c>
      <c r="E3515" s="288">
        <v>4.84</v>
      </c>
      <c r="F3515" s="292">
        <v>136.34</v>
      </c>
      <c r="G3515" s="365"/>
    </row>
    <row r="3516" s="283" customFormat="1" customHeight="1" spans="1:7">
      <c r="A3516" s="288">
        <v>3512</v>
      </c>
      <c r="B3516" s="361" t="s">
        <v>16217</v>
      </c>
      <c r="C3516" s="362" t="s">
        <v>16205</v>
      </c>
      <c r="D3516" s="362">
        <v>13.26</v>
      </c>
      <c r="E3516" s="288">
        <v>4.84</v>
      </c>
      <c r="F3516" s="292">
        <v>64.18</v>
      </c>
      <c r="G3516" s="365"/>
    </row>
    <row r="3517" s="283" customFormat="1" customHeight="1" spans="1:7">
      <c r="A3517" s="288">
        <v>3513</v>
      </c>
      <c r="B3517" s="361" t="s">
        <v>16218</v>
      </c>
      <c r="C3517" s="362" t="s">
        <v>16205</v>
      </c>
      <c r="D3517" s="362">
        <v>15.23</v>
      </c>
      <c r="E3517" s="288">
        <v>4.84</v>
      </c>
      <c r="F3517" s="292">
        <v>73.71</v>
      </c>
      <c r="G3517" s="365"/>
    </row>
    <row r="3518" s="283" customFormat="1" customHeight="1" spans="1:7">
      <c r="A3518" s="288">
        <v>3514</v>
      </c>
      <c r="B3518" s="361" t="s">
        <v>16219</v>
      </c>
      <c r="C3518" s="362" t="s">
        <v>16205</v>
      </c>
      <c r="D3518" s="362">
        <v>13.04</v>
      </c>
      <c r="E3518" s="288">
        <v>4.84</v>
      </c>
      <c r="F3518" s="292">
        <v>63.11</v>
      </c>
      <c r="G3518" s="365"/>
    </row>
    <row r="3519" s="283" customFormat="1" customHeight="1" spans="1:7">
      <c r="A3519" s="288">
        <v>3515</v>
      </c>
      <c r="B3519" s="361" t="s">
        <v>16220</v>
      </c>
      <c r="C3519" s="362" t="s">
        <v>16205</v>
      </c>
      <c r="D3519" s="362">
        <v>16.26</v>
      </c>
      <c r="E3519" s="288">
        <v>4.84</v>
      </c>
      <c r="F3519" s="292">
        <v>78.7</v>
      </c>
      <c r="G3519" s="365"/>
    </row>
    <row r="3520" s="283" customFormat="1" customHeight="1" spans="1:7">
      <c r="A3520" s="288">
        <v>3516</v>
      </c>
      <c r="B3520" s="361" t="s">
        <v>10468</v>
      </c>
      <c r="C3520" s="362" t="s">
        <v>16205</v>
      </c>
      <c r="D3520" s="362">
        <v>16.45</v>
      </c>
      <c r="E3520" s="288">
        <v>4.84</v>
      </c>
      <c r="F3520" s="292">
        <v>79.62</v>
      </c>
      <c r="G3520" s="365"/>
    </row>
    <row r="3521" s="283" customFormat="1" customHeight="1" spans="1:7">
      <c r="A3521" s="288">
        <v>3517</v>
      </c>
      <c r="B3521" s="361" t="s">
        <v>996</v>
      </c>
      <c r="C3521" s="362" t="s">
        <v>16205</v>
      </c>
      <c r="D3521" s="362">
        <v>13.9</v>
      </c>
      <c r="E3521" s="288">
        <v>4.84</v>
      </c>
      <c r="F3521" s="292">
        <v>67.28</v>
      </c>
      <c r="G3521" s="365"/>
    </row>
    <row r="3522" s="283" customFormat="1" customHeight="1" spans="1:7">
      <c r="A3522" s="288">
        <v>3518</v>
      </c>
      <c r="B3522" s="361" t="s">
        <v>16221</v>
      </c>
      <c r="C3522" s="362" t="s">
        <v>16205</v>
      </c>
      <c r="D3522" s="362">
        <v>5.88</v>
      </c>
      <c r="E3522" s="288">
        <v>4.84</v>
      </c>
      <c r="F3522" s="292">
        <v>28.46</v>
      </c>
      <c r="G3522" s="365"/>
    </row>
    <row r="3523" s="283" customFormat="1" customHeight="1" spans="1:7">
      <c r="A3523" s="288">
        <v>3519</v>
      </c>
      <c r="B3523" s="361" t="s">
        <v>16222</v>
      </c>
      <c r="C3523" s="362" t="s">
        <v>16205</v>
      </c>
      <c r="D3523" s="362">
        <v>7.68</v>
      </c>
      <c r="E3523" s="288">
        <v>4.84</v>
      </c>
      <c r="F3523" s="292">
        <v>37.17</v>
      </c>
      <c r="G3523" s="365"/>
    </row>
    <row r="3524" s="283" customFormat="1" customHeight="1" spans="1:7">
      <c r="A3524" s="288">
        <v>3520</v>
      </c>
      <c r="B3524" s="361" t="s">
        <v>15601</v>
      </c>
      <c r="C3524" s="362" t="s">
        <v>16205</v>
      </c>
      <c r="D3524" s="362">
        <v>20.1</v>
      </c>
      <c r="E3524" s="288">
        <v>4.84</v>
      </c>
      <c r="F3524" s="292">
        <v>97.28</v>
      </c>
      <c r="G3524" s="365"/>
    </row>
    <row r="3525" s="283" customFormat="1" customHeight="1" spans="1:7">
      <c r="A3525" s="288">
        <v>3521</v>
      </c>
      <c r="B3525" s="361" t="s">
        <v>16223</v>
      </c>
      <c r="C3525" s="362" t="s">
        <v>16205</v>
      </c>
      <c r="D3525" s="362">
        <v>16.23</v>
      </c>
      <c r="E3525" s="288">
        <v>4.84</v>
      </c>
      <c r="F3525" s="292">
        <v>78.55</v>
      </c>
      <c r="G3525" s="365"/>
    </row>
    <row r="3526" s="283" customFormat="1" customHeight="1" spans="1:7">
      <c r="A3526" s="288">
        <v>3522</v>
      </c>
      <c r="B3526" s="361" t="s">
        <v>16224</v>
      </c>
      <c r="C3526" s="362" t="s">
        <v>16205</v>
      </c>
      <c r="D3526" s="362">
        <v>17.3</v>
      </c>
      <c r="E3526" s="288">
        <v>4.84</v>
      </c>
      <c r="F3526" s="292">
        <v>83.73</v>
      </c>
      <c r="G3526" s="365"/>
    </row>
    <row r="3527" s="283" customFormat="1" customHeight="1" spans="1:7">
      <c r="A3527" s="288">
        <v>3523</v>
      </c>
      <c r="B3527" s="361" t="s">
        <v>16225</v>
      </c>
      <c r="C3527" s="362" t="s">
        <v>16205</v>
      </c>
      <c r="D3527" s="362">
        <v>12.31</v>
      </c>
      <c r="E3527" s="288">
        <v>4.84</v>
      </c>
      <c r="F3527" s="292">
        <v>59.58</v>
      </c>
      <c r="G3527" s="365"/>
    </row>
    <row r="3528" s="283" customFormat="1" customHeight="1" spans="1:7">
      <c r="A3528" s="288">
        <v>3524</v>
      </c>
      <c r="B3528" s="361" t="s">
        <v>16226</v>
      </c>
      <c r="C3528" s="362" t="s">
        <v>16205</v>
      </c>
      <c r="D3528" s="362">
        <v>20.57</v>
      </c>
      <c r="E3528" s="288">
        <v>4.84</v>
      </c>
      <c r="F3528" s="292">
        <v>99.56</v>
      </c>
      <c r="G3528" s="365"/>
    </row>
    <row r="3529" s="283" customFormat="1" customHeight="1" spans="1:7">
      <c r="A3529" s="288">
        <v>3525</v>
      </c>
      <c r="B3529" s="361" t="s">
        <v>2502</v>
      </c>
      <c r="C3529" s="362" t="s">
        <v>16205</v>
      </c>
      <c r="D3529" s="362">
        <v>16.61</v>
      </c>
      <c r="E3529" s="288">
        <v>4.84</v>
      </c>
      <c r="F3529" s="292">
        <v>80.39</v>
      </c>
      <c r="G3529" s="365"/>
    </row>
    <row r="3530" s="283" customFormat="1" customHeight="1" spans="1:7">
      <c r="A3530" s="288">
        <v>3526</v>
      </c>
      <c r="B3530" s="361" t="s">
        <v>8074</v>
      </c>
      <c r="C3530" s="362" t="s">
        <v>16205</v>
      </c>
      <c r="D3530" s="362">
        <v>4.56</v>
      </c>
      <c r="E3530" s="288">
        <v>4.84</v>
      </c>
      <c r="F3530" s="292">
        <v>22.07</v>
      </c>
      <c r="G3530" s="365"/>
    </row>
    <row r="3531" s="283" customFormat="1" customHeight="1" spans="1:7">
      <c r="A3531" s="288">
        <v>3527</v>
      </c>
      <c r="B3531" s="361" t="s">
        <v>16227</v>
      </c>
      <c r="C3531" s="362" t="s">
        <v>16205</v>
      </c>
      <c r="D3531" s="362">
        <v>25.03</v>
      </c>
      <c r="E3531" s="288">
        <v>4.84</v>
      </c>
      <c r="F3531" s="292">
        <v>121.15</v>
      </c>
      <c r="G3531" s="365"/>
    </row>
    <row r="3532" s="283" customFormat="1" customHeight="1" spans="1:7">
      <c r="A3532" s="288">
        <v>3528</v>
      </c>
      <c r="B3532" s="361" t="s">
        <v>16228</v>
      </c>
      <c r="C3532" s="362" t="s">
        <v>16205</v>
      </c>
      <c r="D3532" s="362">
        <v>16.17</v>
      </c>
      <c r="E3532" s="288">
        <v>4.84</v>
      </c>
      <c r="F3532" s="292">
        <v>78.26</v>
      </c>
      <c r="G3532" s="365"/>
    </row>
    <row r="3533" s="283" customFormat="1" customHeight="1" spans="1:7">
      <c r="A3533" s="288">
        <v>3529</v>
      </c>
      <c r="B3533" s="361" t="s">
        <v>16229</v>
      </c>
      <c r="C3533" s="362" t="s">
        <v>16205</v>
      </c>
      <c r="D3533" s="362">
        <v>19.84</v>
      </c>
      <c r="E3533" s="288">
        <v>4.84</v>
      </c>
      <c r="F3533" s="292">
        <v>96.03</v>
      </c>
      <c r="G3533" s="365"/>
    </row>
    <row r="3534" s="283" customFormat="1" customHeight="1" spans="1:7">
      <c r="A3534" s="288">
        <v>3530</v>
      </c>
      <c r="B3534" s="361" t="s">
        <v>16230</v>
      </c>
      <c r="C3534" s="362" t="s">
        <v>16205</v>
      </c>
      <c r="D3534" s="362">
        <v>15.89</v>
      </c>
      <c r="E3534" s="288">
        <v>4.84</v>
      </c>
      <c r="F3534" s="292">
        <v>76.91</v>
      </c>
      <c r="G3534" s="365"/>
    </row>
    <row r="3535" s="283" customFormat="1" customHeight="1" spans="1:7">
      <c r="A3535" s="288">
        <v>3531</v>
      </c>
      <c r="B3535" s="361" t="s">
        <v>16231</v>
      </c>
      <c r="C3535" s="362" t="s">
        <v>16205</v>
      </c>
      <c r="D3535" s="362">
        <v>16.7</v>
      </c>
      <c r="E3535" s="288">
        <v>4.84</v>
      </c>
      <c r="F3535" s="292">
        <v>80.83</v>
      </c>
      <c r="G3535" s="365"/>
    </row>
    <row r="3536" s="283" customFormat="1" customHeight="1" spans="1:7">
      <c r="A3536" s="288">
        <v>3532</v>
      </c>
      <c r="B3536" s="361" t="s">
        <v>16232</v>
      </c>
      <c r="C3536" s="362" t="s">
        <v>16205</v>
      </c>
      <c r="D3536" s="362">
        <v>20.01</v>
      </c>
      <c r="E3536" s="288">
        <v>4.84</v>
      </c>
      <c r="F3536" s="292">
        <v>96.85</v>
      </c>
      <c r="G3536" s="365"/>
    </row>
    <row r="3537" s="283" customFormat="1" customHeight="1" spans="1:7">
      <c r="A3537" s="288">
        <v>3533</v>
      </c>
      <c r="B3537" s="361" t="s">
        <v>14200</v>
      </c>
      <c r="C3537" s="362" t="s">
        <v>16205</v>
      </c>
      <c r="D3537" s="362">
        <v>2.6</v>
      </c>
      <c r="E3537" s="288">
        <v>4.84</v>
      </c>
      <c r="F3537" s="292">
        <v>12.58</v>
      </c>
      <c r="G3537" s="365"/>
    </row>
    <row r="3538" s="283" customFormat="1" customHeight="1" spans="1:7">
      <c r="A3538" s="288">
        <v>3534</v>
      </c>
      <c r="B3538" s="361" t="s">
        <v>16233</v>
      </c>
      <c r="C3538" s="362" t="s">
        <v>16205</v>
      </c>
      <c r="D3538" s="362">
        <v>12.94</v>
      </c>
      <c r="E3538" s="288">
        <v>4.84</v>
      </c>
      <c r="F3538" s="292">
        <v>62.63</v>
      </c>
      <c r="G3538" s="365"/>
    </row>
    <row r="3539" s="283" customFormat="1" customHeight="1" spans="1:7">
      <c r="A3539" s="288">
        <v>3535</v>
      </c>
      <c r="B3539" s="361" t="s">
        <v>16234</v>
      </c>
      <c r="C3539" s="362" t="s">
        <v>16205</v>
      </c>
      <c r="D3539" s="362">
        <v>10.41</v>
      </c>
      <c r="E3539" s="288">
        <v>4.84</v>
      </c>
      <c r="F3539" s="292">
        <v>50.38</v>
      </c>
      <c r="G3539" s="365"/>
    </row>
    <row r="3540" s="283" customFormat="1" customHeight="1" spans="1:7">
      <c r="A3540" s="288">
        <v>3536</v>
      </c>
      <c r="B3540" s="361" t="s">
        <v>16235</v>
      </c>
      <c r="C3540" s="362" t="s">
        <v>16205</v>
      </c>
      <c r="D3540" s="362">
        <v>5</v>
      </c>
      <c r="E3540" s="288">
        <v>4.84</v>
      </c>
      <c r="F3540" s="292">
        <v>24.2</v>
      </c>
      <c r="G3540" s="365"/>
    </row>
    <row r="3541" s="283" customFormat="1" customHeight="1" spans="1:7">
      <c r="A3541" s="288">
        <v>3537</v>
      </c>
      <c r="B3541" s="361" t="s">
        <v>16236</v>
      </c>
      <c r="C3541" s="362" t="s">
        <v>16205</v>
      </c>
      <c r="D3541" s="362">
        <v>12.4</v>
      </c>
      <c r="E3541" s="288">
        <v>4.84</v>
      </c>
      <c r="F3541" s="292">
        <v>60.02</v>
      </c>
      <c r="G3541" s="365"/>
    </row>
    <row r="3542" s="283" customFormat="1" customHeight="1" spans="1:7">
      <c r="A3542" s="288">
        <v>3538</v>
      </c>
      <c r="B3542" s="361" t="s">
        <v>16237</v>
      </c>
      <c r="C3542" s="362" t="s">
        <v>16238</v>
      </c>
      <c r="D3542" s="362">
        <v>16.23</v>
      </c>
      <c r="E3542" s="288">
        <v>4.84</v>
      </c>
      <c r="F3542" s="292">
        <v>78.55</v>
      </c>
      <c r="G3542" s="365"/>
    </row>
    <row r="3543" s="283" customFormat="1" customHeight="1" spans="1:7">
      <c r="A3543" s="288">
        <v>3539</v>
      </c>
      <c r="B3543" s="361" t="s">
        <v>16239</v>
      </c>
      <c r="C3543" s="362" t="s">
        <v>16238</v>
      </c>
      <c r="D3543" s="362">
        <v>4.28</v>
      </c>
      <c r="E3543" s="288">
        <v>4.84</v>
      </c>
      <c r="F3543" s="292">
        <v>20.72</v>
      </c>
      <c r="G3543" s="365"/>
    </row>
    <row r="3544" s="283" customFormat="1" customHeight="1" spans="1:7">
      <c r="A3544" s="288">
        <v>3540</v>
      </c>
      <c r="B3544" s="361" t="s">
        <v>16240</v>
      </c>
      <c r="C3544" s="362" t="s">
        <v>16238</v>
      </c>
      <c r="D3544" s="362">
        <v>28.19</v>
      </c>
      <c r="E3544" s="288">
        <v>4.84</v>
      </c>
      <c r="F3544" s="292">
        <v>136.44</v>
      </c>
      <c r="G3544" s="365"/>
    </row>
    <row r="3545" s="283" customFormat="1" customHeight="1" spans="1:7">
      <c r="A3545" s="288">
        <v>3541</v>
      </c>
      <c r="B3545" s="361" t="s">
        <v>16241</v>
      </c>
      <c r="C3545" s="362" t="s">
        <v>16238</v>
      </c>
      <c r="D3545" s="362">
        <v>15.29</v>
      </c>
      <c r="E3545" s="288">
        <v>4.84</v>
      </c>
      <c r="F3545" s="292">
        <v>74</v>
      </c>
      <c r="G3545" s="365"/>
    </row>
    <row r="3546" s="283" customFormat="1" customHeight="1" spans="1:7">
      <c r="A3546" s="288">
        <v>3542</v>
      </c>
      <c r="B3546" s="361" t="s">
        <v>16242</v>
      </c>
      <c r="C3546" s="362" t="s">
        <v>16238</v>
      </c>
      <c r="D3546" s="362">
        <v>18.94</v>
      </c>
      <c r="E3546" s="288">
        <v>4.84</v>
      </c>
      <c r="F3546" s="292">
        <v>91.67</v>
      </c>
      <c r="G3546" s="365"/>
    </row>
    <row r="3547" s="283" customFormat="1" customHeight="1" spans="1:7">
      <c r="A3547" s="288">
        <v>3543</v>
      </c>
      <c r="B3547" s="361" t="s">
        <v>16243</v>
      </c>
      <c r="C3547" s="362" t="s">
        <v>16238</v>
      </c>
      <c r="D3547" s="362">
        <v>15.95</v>
      </c>
      <c r="E3547" s="288">
        <v>4.84</v>
      </c>
      <c r="F3547" s="292">
        <v>77.2</v>
      </c>
      <c r="G3547" s="365"/>
    </row>
    <row r="3548" s="283" customFormat="1" customHeight="1" spans="1:7">
      <c r="A3548" s="288">
        <v>3544</v>
      </c>
      <c r="B3548" s="361" t="s">
        <v>8325</v>
      </c>
      <c r="C3548" s="362" t="s">
        <v>16238</v>
      </c>
      <c r="D3548" s="362">
        <v>21.55</v>
      </c>
      <c r="E3548" s="288">
        <v>4.84</v>
      </c>
      <c r="F3548" s="292">
        <v>104.3</v>
      </c>
      <c r="G3548" s="365"/>
    </row>
    <row r="3549" s="283" customFormat="1" customHeight="1" spans="1:7">
      <c r="A3549" s="288">
        <v>3545</v>
      </c>
      <c r="B3549" s="361" t="s">
        <v>16244</v>
      </c>
      <c r="C3549" s="362" t="s">
        <v>16238</v>
      </c>
      <c r="D3549" s="362">
        <v>18.69</v>
      </c>
      <c r="E3549" s="288">
        <v>4.84</v>
      </c>
      <c r="F3549" s="292">
        <v>90.46</v>
      </c>
      <c r="G3549" s="365"/>
    </row>
    <row r="3550" s="283" customFormat="1" customHeight="1" spans="1:7">
      <c r="A3550" s="288">
        <v>3546</v>
      </c>
      <c r="B3550" s="361" t="s">
        <v>7416</v>
      </c>
      <c r="C3550" s="362" t="s">
        <v>16238</v>
      </c>
      <c r="D3550" s="362">
        <v>29.24</v>
      </c>
      <c r="E3550" s="288">
        <v>4.84</v>
      </c>
      <c r="F3550" s="292">
        <v>141.52</v>
      </c>
      <c r="G3550" s="365"/>
    </row>
    <row r="3551" s="283" customFormat="1" customHeight="1" spans="1:7">
      <c r="A3551" s="288">
        <v>3547</v>
      </c>
      <c r="B3551" s="361" t="s">
        <v>943</v>
      </c>
      <c r="C3551" s="362" t="s">
        <v>16238</v>
      </c>
      <c r="D3551" s="362">
        <v>19.03</v>
      </c>
      <c r="E3551" s="288">
        <v>4.84</v>
      </c>
      <c r="F3551" s="292">
        <v>92.11</v>
      </c>
      <c r="G3551" s="365"/>
    </row>
    <row r="3552" s="283" customFormat="1" customHeight="1" spans="1:7">
      <c r="A3552" s="288">
        <v>3548</v>
      </c>
      <c r="B3552" s="361" t="s">
        <v>16245</v>
      </c>
      <c r="C3552" s="362" t="s">
        <v>16238</v>
      </c>
      <c r="D3552" s="362">
        <v>12.05</v>
      </c>
      <c r="E3552" s="288">
        <v>4.84</v>
      </c>
      <c r="F3552" s="292">
        <v>58.32</v>
      </c>
      <c r="G3552" s="365"/>
    </row>
    <row r="3553" s="283" customFormat="1" customHeight="1" spans="1:7">
      <c r="A3553" s="288">
        <v>3549</v>
      </c>
      <c r="B3553" s="361" t="s">
        <v>11258</v>
      </c>
      <c r="C3553" s="362" t="s">
        <v>16238</v>
      </c>
      <c r="D3553" s="362">
        <v>44.28</v>
      </c>
      <c r="E3553" s="288">
        <v>4.84</v>
      </c>
      <c r="F3553" s="292">
        <v>214.32</v>
      </c>
      <c r="G3553" s="365"/>
    </row>
    <row r="3554" s="283" customFormat="1" customHeight="1" spans="1:7">
      <c r="A3554" s="288">
        <v>3550</v>
      </c>
      <c r="B3554" s="361" t="s">
        <v>7278</v>
      </c>
      <c r="C3554" s="362" t="s">
        <v>16238</v>
      </c>
      <c r="D3554" s="362">
        <v>14.09</v>
      </c>
      <c r="E3554" s="288">
        <v>4.84</v>
      </c>
      <c r="F3554" s="292">
        <v>68.2</v>
      </c>
      <c r="G3554" s="365"/>
    </row>
    <row r="3555" s="283" customFormat="1" customHeight="1" spans="1:7">
      <c r="A3555" s="288">
        <v>3551</v>
      </c>
      <c r="B3555" s="361" t="s">
        <v>16246</v>
      </c>
      <c r="C3555" s="362" t="s">
        <v>16238</v>
      </c>
      <c r="D3555" s="362">
        <v>9.81</v>
      </c>
      <c r="E3555" s="288">
        <v>4.84</v>
      </c>
      <c r="F3555" s="292">
        <v>47.48</v>
      </c>
      <c r="G3555" s="365"/>
    </row>
    <row r="3556" s="283" customFormat="1" customHeight="1" spans="1:7">
      <c r="A3556" s="288">
        <v>3552</v>
      </c>
      <c r="B3556" s="361" t="s">
        <v>16247</v>
      </c>
      <c r="C3556" s="362" t="s">
        <v>16238</v>
      </c>
      <c r="D3556" s="362">
        <v>13.49</v>
      </c>
      <c r="E3556" s="288">
        <v>4.84</v>
      </c>
      <c r="F3556" s="292">
        <v>65.29</v>
      </c>
      <c r="G3556" s="365"/>
    </row>
    <row r="3557" s="283" customFormat="1" customHeight="1" spans="1:7">
      <c r="A3557" s="288">
        <v>3553</v>
      </c>
      <c r="B3557" s="361" t="s">
        <v>16248</v>
      </c>
      <c r="C3557" s="362" t="s">
        <v>16238</v>
      </c>
      <c r="D3557" s="362">
        <v>25.54</v>
      </c>
      <c r="E3557" s="288">
        <v>4.84</v>
      </c>
      <c r="F3557" s="292">
        <v>123.61</v>
      </c>
      <c r="G3557" s="365"/>
    </row>
    <row r="3558" s="283" customFormat="1" customHeight="1" spans="1:7">
      <c r="A3558" s="288">
        <v>3554</v>
      </c>
      <c r="B3558" s="361" t="s">
        <v>16249</v>
      </c>
      <c r="C3558" s="362" t="s">
        <v>16238</v>
      </c>
      <c r="D3558" s="362">
        <v>19.95</v>
      </c>
      <c r="E3558" s="288">
        <v>4.84</v>
      </c>
      <c r="F3558" s="292">
        <v>96.56</v>
      </c>
      <c r="G3558" s="365"/>
    </row>
    <row r="3559" s="283" customFormat="1" customHeight="1" spans="1:7">
      <c r="A3559" s="288">
        <v>3555</v>
      </c>
      <c r="B3559" s="361" t="s">
        <v>16250</v>
      </c>
      <c r="C3559" s="362" t="s">
        <v>16238</v>
      </c>
      <c r="D3559" s="362">
        <v>4.32</v>
      </c>
      <c r="E3559" s="288">
        <v>4.84</v>
      </c>
      <c r="F3559" s="292">
        <v>20.91</v>
      </c>
      <c r="G3559" s="365"/>
    </row>
    <row r="3560" s="283" customFormat="1" customHeight="1" spans="1:7">
      <c r="A3560" s="288">
        <v>3556</v>
      </c>
      <c r="B3560" s="361" t="s">
        <v>16251</v>
      </c>
      <c r="C3560" s="362" t="s">
        <v>16238</v>
      </c>
      <c r="D3560" s="362">
        <v>6.52</v>
      </c>
      <c r="E3560" s="288">
        <v>4.84</v>
      </c>
      <c r="F3560" s="292">
        <v>31.56</v>
      </c>
      <c r="G3560" s="365"/>
    </row>
    <row r="3561" s="283" customFormat="1" customHeight="1" spans="1:7">
      <c r="A3561" s="288">
        <v>3557</v>
      </c>
      <c r="B3561" s="361" t="s">
        <v>16252</v>
      </c>
      <c r="C3561" s="362" t="s">
        <v>16238</v>
      </c>
      <c r="D3561" s="362">
        <v>4.51</v>
      </c>
      <c r="E3561" s="288">
        <v>4.84</v>
      </c>
      <c r="F3561" s="292">
        <v>21.83</v>
      </c>
      <c r="G3561" s="365"/>
    </row>
    <row r="3562" s="283" customFormat="1" customHeight="1" spans="1:7">
      <c r="A3562" s="288">
        <v>3558</v>
      </c>
      <c r="B3562" s="361" t="s">
        <v>16253</v>
      </c>
      <c r="C3562" s="362" t="s">
        <v>16238</v>
      </c>
      <c r="D3562" s="362">
        <v>17.95</v>
      </c>
      <c r="E3562" s="288">
        <v>4.84</v>
      </c>
      <c r="F3562" s="292">
        <v>86.88</v>
      </c>
      <c r="G3562" s="365"/>
    </row>
    <row r="3563" s="283" customFormat="1" customHeight="1" spans="1:7">
      <c r="A3563" s="288">
        <v>3559</v>
      </c>
      <c r="B3563" s="361" t="s">
        <v>16254</v>
      </c>
      <c r="C3563" s="362" t="s">
        <v>16238</v>
      </c>
      <c r="D3563" s="362">
        <v>6.33</v>
      </c>
      <c r="E3563" s="288">
        <v>4.84</v>
      </c>
      <c r="F3563" s="292">
        <v>30.64</v>
      </c>
      <c r="G3563" s="365"/>
    </row>
    <row r="3564" s="283" customFormat="1" customHeight="1" spans="1:7">
      <c r="A3564" s="288">
        <v>3560</v>
      </c>
      <c r="B3564" s="361" t="s">
        <v>12095</v>
      </c>
      <c r="C3564" s="362" t="s">
        <v>16238</v>
      </c>
      <c r="D3564" s="362">
        <v>19.14</v>
      </c>
      <c r="E3564" s="288">
        <v>4.84</v>
      </c>
      <c r="F3564" s="292">
        <v>92.64</v>
      </c>
      <c r="G3564" s="365"/>
    </row>
    <row r="3565" s="283" customFormat="1" customHeight="1" spans="1:7">
      <c r="A3565" s="288">
        <v>3561</v>
      </c>
      <c r="B3565" s="361" t="s">
        <v>1530</v>
      </c>
      <c r="C3565" s="362" t="s">
        <v>16238</v>
      </c>
      <c r="D3565" s="362">
        <v>16.77</v>
      </c>
      <c r="E3565" s="288">
        <v>4.84</v>
      </c>
      <c r="F3565" s="292">
        <v>81.17</v>
      </c>
      <c r="G3565" s="365"/>
    </row>
    <row r="3566" s="283" customFormat="1" customHeight="1" spans="1:7">
      <c r="A3566" s="288">
        <v>3562</v>
      </c>
      <c r="B3566" s="361" t="s">
        <v>16255</v>
      </c>
      <c r="C3566" s="362" t="s">
        <v>16238</v>
      </c>
      <c r="D3566" s="362">
        <v>32.04</v>
      </c>
      <c r="E3566" s="288">
        <v>4.84</v>
      </c>
      <c r="F3566" s="292">
        <v>155.07</v>
      </c>
      <c r="G3566" s="365"/>
    </row>
    <row r="3567" s="283" customFormat="1" customHeight="1" spans="1:7">
      <c r="A3567" s="288">
        <v>3563</v>
      </c>
      <c r="B3567" s="361" t="s">
        <v>16256</v>
      </c>
      <c r="C3567" s="362" t="s">
        <v>16238</v>
      </c>
      <c r="D3567" s="362">
        <v>23.86</v>
      </c>
      <c r="E3567" s="288">
        <v>4.84</v>
      </c>
      <c r="F3567" s="292">
        <v>115.48</v>
      </c>
      <c r="G3567" s="365"/>
    </row>
    <row r="3568" s="283" customFormat="1" customHeight="1" spans="1:7">
      <c r="A3568" s="288">
        <v>3564</v>
      </c>
      <c r="B3568" s="361" t="s">
        <v>16257</v>
      </c>
      <c r="C3568" s="362" t="s">
        <v>16238</v>
      </c>
      <c r="D3568" s="362">
        <v>26.26</v>
      </c>
      <c r="E3568" s="288">
        <v>4.84</v>
      </c>
      <c r="F3568" s="292">
        <v>127.1</v>
      </c>
      <c r="G3568" s="365"/>
    </row>
    <row r="3569" s="283" customFormat="1" customHeight="1" spans="1:7">
      <c r="A3569" s="288">
        <v>3565</v>
      </c>
      <c r="B3569" s="361" t="s">
        <v>16258</v>
      </c>
      <c r="C3569" s="362" t="s">
        <v>16238</v>
      </c>
      <c r="D3569" s="362">
        <v>32.44</v>
      </c>
      <c r="E3569" s="288">
        <v>4.84</v>
      </c>
      <c r="F3569" s="292">
        <v>157.01</v>
      </c>
      <c r="G3569" s="365"/>
    </row>
    <row r="3570" s="283" customFormat="1" customHeight="1" spans="1:7">
      <c r="A3570" s="288">
        <v>3566</v>
      </c>
      <c r="B3570" s="361" t="s">
        <v>16259</v>
      </c>
      <c r="C3570" s="362" t="s">
        <v>16238</v>
      </c>
      <c r="D3570" s="362">
        <v>13.94</v>
      </c>
      <c r="E3570" s="288">
        <v>4.84</v>
      </c>
      <c r="F3570" s="292">
        <v>67.47</v>
      </c>
      <c r="G3570" s="365"/>
    </row>
    <row r="3571" s="283" customFormat="1" customHeight="1" spans="1:7">
      <c r="A3571" s="288">
        <v>3567</v>
      </c>
      <c r="B3571" s="361" t="s">
        <v>16260</v>
      </c>
      <c r="C3571" s="362" t="s">
        <v>16238</v>
      </c>
      <c r="D3571" s="362">
        <v>25.08</v>
      </c>
      <c r="E3571" s="288">
        <v>4.84</v>
      </c>
      <c r="F3571" s="292">
        <v>121.39</v>
      </c>
      <c r="G3571" s="365"/>
    </row>
    <row r="3572" s="283" customFormat="1" customHeight="1" spans="1:7">
      <c r="A3572" s="288">
        <v>3568</v>
      </c>
      <c r="B3572" s="361" t="s">
        <v>16261</v>
      </c>
      <c r="C3572" s="362" t="s">
        <v>16238</v>
      </c>
      <c r="D3572" s="362">
        <v>18.34</v>
      </c>
      <c r="E3572" s="288">
        <v>4.84</v>
      </c>
      <c r="F3572" s="292">
        <v>88.77</v>
      </c>
      <c r="G3572" s="365"/>
    </row>
    <row r="3573" s="283" customFormat="1" customHeight="1" spans="1:7">
      <c r="A3573" s="288">
        <v>3569</v>
      </c>
      <c r="B3573" s="361" t="s">
        <v>16262</v>
      </c>
      <c r="C3573" s="362" t="s">
        <v>16238</v>
      </c>
      <c r="D3573" s="362">
        <v>18.02</v>
      </c>
      <c r="E3573" s="288">
        <v>4.84</v>
      </c>
      <c r="F3573" s="292">
        <v>87.22</v>
      </c>
      <c r="G3573" s="365"/>
    </row>
    <row r="3574" s="283" customFormat="1" customHeight="1" spans="1:7">
      <c r="A3574" s="288">
        <v>3570</v>
      </c>
      <c r="B3574" s="361" t="s">
        <v>16263</v>
      </c>
      <c r="C3574" s="362" t="s">
        <v>16238</v>
      </c>
      <c r="D3574" s="362">
        <v>16.84</v>
      </c>
      <c r="E3574" s="288">
        <v>4.84</v>
      </c>
      <c r="F3574" s="292">
        <v>81.51</v>
      </c>
      <c r="G3574" s="365"/>
    </row>
    <row r="3575" s="283" customFormat="1" customHeight="1" spans="1:7">
      <c r="A3575" s="288">
        <v>3571</v>
      </c>
      <c r="B3575" s="361" t="s">
        <v>16264</v>
      </c>
      <c r="C3575" s="362" t="s">
        <v>16238</v>
      </c>
      <c r="D3575" s="362">
        <v>10.29</v>
      </c>
      <c r="E3575" s="288">
        <v>4.84</v>
      </c>
      <c r="F3575" s="292">
        <v>49.8</v>
      </c>
      <c r="G3575" s="365"/>
    </row>
    <row r="3576" s="283" customFormat="1" customHeight="1" spans="1:7">
      <c r="A3576" s="288">
        <v>3572</v>
      </c>
      <c r="B3576" s="361" t="s">
        <v>16260</v>
      </c>
      <c r="C3576" s="362" t="s">
        <v>16238</v>
      </c>
      <c r="D3576" s="362">
        <v>12.17</v>
      </c>
      <c r="E3576" s="288">
        <v>4.84</v>
      </c>
      <c r="F3576" s="292">
        <v>58.9</v>
      </c>
      <c r="G3576" s="365"/>
    </row>
    <row r="3577" s="283" customFormat="1" customHeight="1" spans="1:7">
      <c r="A3577" s="288">
        <v>3573</v>
      </c>
      <c r="B3577" s="361" t="s">
        <v>16265</v>
      </c>
      <c r="C3577" s="362" t="s">
        <v>16238</v>
      </c>
      <c r="D3577" s="362">
        <v>6.68</v>
      </c>
      <c r="E3577" s="288">
        <v>4.84</v>
      </c>
      <c r="F3577" s="292">
        <v>32.33</v>
      </c>
      <c r="G3577" s="365"/>
    </row>
    <row r="3578" s="283" customFormat="1" customHeight="1" spans="1:7">
      <c r="A3578" s="288">
        <v>3574</v>
      </c>
      <c r="B3578" s="361" t="s">
        <v>16266</v>
      </c>
      <c r="C3578" s="362" t="s">
        <v>16238</v>
      </c>
      <c r="D3578" s="362">
        <v>28.94</v>
      </c>
      <c r="E3578" s="288">
        <v>4.84</v>
      </c>
      <c r="F3578" s="292">
        <v>140.07</v>
      </c>
      <c r="G3578" s="365"/>
    </row>
    <row r="3579" s="283" customFormat="1" customHeight="1" spans="1:7">
      <c r="A3579" s="288">
        <v>3575</v>
      </c>
      <c r="B3579" s="361" t="s">
        <v>16267</v>
      </c>
      <c r="C3579" s="362" t="s">
        <v>16238</v>
      </c>
      <c r="D3579" s="362">
        <v>14.05</v>
      </c>
      <c r="E3579" s="288">
        <v>4.84</v>
      </c>
      <c r="F3579" s="292">
        <v>68</v>
      </c>
      <c r="G3579" s="365"/>
    </row>
    <row r="3580" s="283" customFormat="1" customHeight="1" spans="1:7">
      <c r="A3580" s="288">
        <v>3576</v>
      </c>
      <c r="B3580" s="361" t="s">
        <v>16268</v>
      </c>
      <c r="C3580" s="362" t="s">
        <v>16238</v>
      </c>
      <c r="D3580" s="362">
        <v>17.97</v>
      </c>
      <c r="E3580" s="288">
        <v>4.84</v>
      </c>
      <c r="F3580" s="292">
        <v>86.97</v>
      </c>
      <c r="G3580" s="365"/>
    </row>
    <row r="3581" s="283" customFormat="1" customHeight="1" spans="1:7">
      <c r="A3581" s="288">
        <v>3577</v>
      </c>
      <c r="B3581" s="361" t="s">
        <v>16269</v>
      </c>
      <c r="C3581" s="362" t="s">
        <v>16238</v>
      </c>
      <c r="D3581" s="362">
        <v>12.03</v>
      </c>
      <c r="E3581" s="288">
        <v>4.84</v>
      </c>
      <c r="F3581" s="292">
        <v>58.23</v>
      </c>
      <c r="G3581" s="365"/>
    </row>
    <row r="3582" s="283" customFormat="1" customHeight="1" spans="1:7">
      <c r="A3582" s="288">
        <v>3578</v>
      </c>
      <c r="B3582" s="361" t="s">
        <v>16270</v>
      </c>
      <c r="C3582" s="362" t="s">
        <v>16238</v>
      </c>
      <c r="D3582" s="362">
        <v>31.96</v>
      </c>
      <c r="E3582" s="288">
        <v>4.84</v>
      </c>
      <c r="F3582" s="292">
        <v>154.69</v>
      </c>
      <c r="G3582" s="365"/>
    </row>
    <row r="3583" s="283" customFormat="1" customHeight="1" spans="1:7">
      <c r="A3583" s="288">
        <v>3579</v>
      </c>
      <c r="B3583" s="361" t="s">
        <v>16271</v>
      </c>
      <c r="C3583" s="362" t="s">
        <v>16238</v>
      </c>
      <c r="D3583" s="362">
        <v>13.36</v>
      </c>
      <c r="E3583" s="288">
        <v>4.84</v>
      </c>
      <c r="F3583" s="292">
        <v>64.66</v>
      </c>
      <c r="G3583" s="365"/>
    </row>
    <row r="3584" s="283" customFormat="1" customHeight="1" spans="1:7">
      <c r="A3584" s="288">
        <v>3580</v>
      </c>
      <c r="B3584" s="361" t="s">
        <v>16272</v>
      </c>
      <c r="C3584" s="362" t="s">
        <v>16238</v>
      </c>
      <c r="D3584" s="362">
        <v>19.71</v>
      </c>
      <c r="E3584" s="288">
        <v>4.84</v>
      </c>
      <c r="F3584" s="292">
        <v>95.4</v>
      </c>
      <c r="G3584" s="365"/>
    </row>
    <row r="3585" s="283" customFormat="1" customHeight="1" spans="1:7">
      <c r="A3585" s="288">
        <v>3581</v>
      </c>
      <c r="B3585" s="361" t="s">
        <v>16273</v>
      </c>
      <c r="C3585" s="362" t="s">
        <v>16238</v>
      </c>
      <c r="D3585" s="362">
        <v>20.54</v>
      </c>
      <c r="E3585" s="288">
        <v>4.84</v>
      </c>
      <c r="F3585" s="292">
        <v>99.41</v>
      </c>
      <c r="G3585" s="365"/>
    </row>
    <row r="3586" s="283" customFormat="1" customHeight="1" spans="1:7">
      <c r="A3586" s="288">
        <v>3582</v>
      </c>
      <c r="B3586" s="361" t="s">
        <v>16274</v>
      </c>
      <c r="C3586" s="362" t="s">
        <v>16238</v>
      </c>
      <c r="D3586" s="362">
        <v>16.86</v>
      </c>
      <c r="E3586" s="288">
        <v>4.84</v>
      </c>
      <c r="F3586" s="292">
        <v>81.6</v>
      </c>
      <c r="G3586" s="365"/>
    </row>
    <row r="3587" s="283" customFormat="1" customHeight="1" spans="1:7">
      <c r="A3587" s="288">
        <v>3583</v>
      </c>
      <c r="B3587" s="361" t="s">
        <v>16275</v>
      </c>
      <c r="C3587" s="362" t="s">
        <v>16238</v>
      </c>
      <c r="D3587" s="362">
        <v>19.05</v>
      </c>
      <c r="E3587" s="288">
        <v>4.84</v>
      </c>
      <c r="F3587" s="292">
        <v>92.2</v>
      </c>
      <c r="G3587" s="365"/>
    </row>
    <row r="3588" s="283" customFormat="1" customHeight="1" spans="1:7">
      <c r="A3588" s="288">
        <v>3584</v>
      </c>
      <c r="B3588" s="361" t="s">
        <v>16276</v>
      </c>
      <c r="C3588" s="362" t="s">
        <v>16238</v>
      </c>
      <c r="D3588" s="362">
        <v>21.87</v>
      </c>
      <c r="E3588" s="288">
        <v>4.84</v>
      </c>
      <c r="F3588" s="292">
        <v>105.85</v>
      </c>
      <c r="G3588" s="365"/>
    </row>
    <row r="3589" s="283" customFormat="1" customHeight="1" spans="1:7">
      <c r="A3589" s="288">
        <v>3585</v>
      </c>
      <c r="B3589" s="361" t="s">
        <v>16277</v>
      </c>
      <c r="C3589" s="362" t="s">
        <v>16238</v>
      </c>
      <c r="D3589" s="362">
        <v>6.87</v>
      </c>
      <c r="E3589" s="288">
        <v>4.84</v>
      </c>
      <c r="F3589" s="292">
        <v>33.25</v>
      </c>
      <c r="G3589" s="365"/>
    </row>
    <row r="3590" s="283" customFormat="1" customHeight="1" spans="1:7">
      <c r="A3590" s="288">
        <v>3586</v>
      </c>
      <c r="B3590" s="361" t="s">
        <v>16278</v>
      </c>
      <c r="C3590" s="362" t="s">
        <v>16238</v>
      </c>
      <c r="D3590" s="362">
        <v>3.67</v>
      </c>
      <c r="E3590" s="288">
        <v>4.84</v>
      </c>
      <c r="F3590" s="292">
        <v>17.76</v>
      </c>
      <c r="G3590" s="365"/>
    </row>
    <row r="3591" s="283" customFormat="1" customHeight="1" spans="1:7">
      <c r="A3591" s="288">
        <v>3587</v>
      </c>
      <c r="B3591" s="361" t="s">
        <v>2992</v>
      </c>
      <c r="C3591" s="362" t="s">
        <v>16238</v>
      </c>
      <c r="D3591" s="362">
        <v>14.42</v>
      </c>
      <c r="E3591" s="288">
        <v>4.84</v>
      </c>
      <c r="F3591" s="292">
        <v>69.79</v>
      </c>
      <c r="G3591" s="365"/>
    </row>
    <row r="3592" s="283" customFormat="1" customHeight="1" spans="1:7">
      <c r="A3592" s="288">
        <v>3588</v>
      </c>
      <c r="B3592" s="361" t="s">
        <v>1278</v>
      </c>
      <c r="C3592" s="362" t="s">
        <v>16238</v>
      </c>
      <c r="D3592" s="362">
        <v>27.17</v>
      </c>
      <c r="E3592" s="288">
        <v>4.84</v>
      </c>
      <c r="F3592" s="292">
        <v>131.5</v>
      </c>
      <c r="G3592" s="365"/>
    </row>
    <row r="3593" s="283" customFormat="1" customHeight="1" spans="1:7">
      <c r="A3593" s="288">
        <v>3589</v>
      </c>
      <c r="B3593" s="361" t="s">
        <v>16279</v>
      </c>
      <c r="C3593" s="362" t="s">
        <v>16238</v>
      </c>
      <c r="D3593" s="362">
        <v>17.94</v>
      </c>
      <c r="E3593" s="288">
        <v>4.84</v>
      </c>
      <c r="F3593" s="292">
        <v>86.83</v>
      </c>
      <c r="G3593" s="365"/>
    </row>
    <row r="3594" s="283" customFormat="1" customHeight="1" spans="1:7">
      <c r="A3594" s="288">
        <v>3590</v>
      </c>
      <c r="B3594" s="361" t="s">
        <v>16280</v>
      </c>
      <c r="C3594" s="362" t="s">
        <v>16238</v>
      </c>
      <c r="D3594" s="362">
        <v>18.81</v>
      </c>
      <c r="E3594" s="288">
        <v>4.84</v>
      </c>
      <c r="F3594" s="292">
        <v>91.04</v>
      </c>
      <c r="G3594" s="365"/>
    </row>
    <row r="3595" s="283" customFormat="1" customHeight="1" spans="1:7">
      <c r="A3595" s="288">
        <v>3591</v>
      </c>
      <c r="B3595" s="361" t="s">
        <v>16281</v>
      </c>
      <c r="C3595" s="362" t="s">
        <v>16238</v>
      </c>
      <c r="D3595" s="362">
        <v>5.95</v>
      </c>
      <c r="E3595" s="288">
        <v>4.84</v>
      </c>
      <c r="F3595" s="292">
        <v>28.8</v>
      </c>
      <c r="G3595" s="365"/>
    </row>
    <row r="3596" s="283" customFormat="1" customHeight="1" spans="1:7">
      <c r="A3596" s="288">
        <v>3592</v>
      </c>
      <c r="B3596" s="361" t="s">
        <v>16282</v>
      </c>
      <c r="C3596" s="362" t="s">
        <v>16238</v>
      </c>
      <c r="D3596" s="362">
        <v>11.48</v>
      </c>
      <c r="E3596" s="288">
        <v>4.84</v>
      </c>
      <c r="F3596" s="292">
        <v>55.56</v>
      </c>
      <c r="G3596" s="365"/>
    </row>
    <row r="3597" s="283" customFormat="1" customHeight="1" spans="1:7">
      <c r="A3597" s="288">
        <v>3593</v>
      </c>
      <c r="B3597" s="361" t="s">
        <v>16283</v>
      </c>
      <c r="C3597" s="362" t="s">
        <v>16238</v>
      </c>
      <c r="D3597" s="362">
        <v>12.5</v>
      </c>
      <c r="E3597" s="288">
        <v>4.84</v>
      </c>
      <c r="F3597" s="292">
        <v>60.5</v>
      </c>
      <c r="G3597" s="365"/>
    </row>
    <row r="3598" s="283" customFormat="1" customHeight="1" spans="1:7">
      <c r="A3598" s="288">
        <v>3594</v>
      </c>
      <c r="B3598" s="361" t="s">
        <v>16284</v>
      </c>
      <c r="C3598" s="362" t="s">
        <v>16238</v>
      </c>
      <c r="D3598" s="362">
        <v>23.01</v>
      </c>
      <c r="E3598" s="288">
        <v>4.84</v>
      </c>
      <c r="F3598" s="292">
        <v>111.37</v>
      </c>
      <c r="G3598" s="365"/>
    </row>
    <row r="3599" s="283" customFormat="1" customHeight="1" spans="1:7">
      <c r="A3599" s="288">
        <v>3595</v>
      </c>
      <c r="B3599" s="361" t="s">
        <v>16285</v>
      </c>
      <c r="C3599" s="362" t="s">
        <v>16238</v>
      </c>
      <c r="D3599" s="362">
        <v>18.69</v>
      </c>
      <c r="E3599" s="288">
        <v>4.84</v>
      </c>
      <c r="F3599" s="292">
        <v>90.46</v>
      </c>
      <c r="G3599" s="365"/>
    </row>
    <row r="3600" s="283" customFormat="1" customHeight="1" spans="1:7">
      <c r="A3600" s="288">
        <v>3596</v>
      </c>
      <c r="B3600" s="361" t="s">
        <v>16286</v>
      </c>
      <c r="C3600" s="362" t="s">
        <v>16238</v>
      </c>
      <c r="D3600" s="362">
        <v>13.37</v>
      </c>
      <c r="E3600" s="288">
        <v>4.84</v>
      </c>
      <c r="F3600" s="292">
        <v>64.71</v>
      </c>
      <c r="G3600" s="365"/>
    </row>
    <row r="3601" s="283" customFormat="1" customHeight="1" spans="1:7">
      <c r="A3601" s="288">
        <v>3597</v>
      </c>
      <c r="B3601" s="361" t="s">
        <v>16287</v>
      </c>
      <c r="C3601" s="362" t="s">
        <v>16238</v>
      </c>
      <c r="D3601" s="362">
        <v>18.67</v>
      </c>
      <c r="E3601" s="288">
        <v>4.84</v>
      </c>
      <c r="F3601" s="292">
        <v>90.36</v>
      </c>
      <c r="G3601" s="365"/>
    </row>
    <row r="3602" s="283" customFormat="1" customHeight="1" spans="1:7">
      <c r="A3602" s="288">
        <v>3598</v>
      </c>
      <c r="B3602" s="361" t="s">
        <v>16288</v>
      </c>
      <c r="C3602" s="362" t="s">
        <v>16238</v>
      </c>
      <c r="D3602" s="362">
        <v>5</v>
      </c>
      <c r="E3602" s="288">
        <v>4.84</v>
      </c>
      <c r="F3602" s="292">
        <v>24.2</v>
      </c>
      <c r="G3602" s="365"/>
    </row>
    <row r="3603" s="283" customFormat="1" customHeight="1" spans="1:7">
      <c r="A3603" s="288">
        <v>3599</v>
      </c>
      <c r="B3603" s="361" t="s">
        <v>16289</v>
      </c>
      <c r="C3603" s="362" t="s">
        <v>16238</v>
      </c>
      <c r="D3603" s="362">
        <v>6.72</v>
      </c>
      <c r="E3603" s="288">
        <v>4.84</v>
      </c>
      <c r="F3603" s="292">
        <v>32.52</v>
      </c>
      <c r="G3603" s="365"/>
    </row>
    <row r="3604" s="283" customFormat="1" customHeight="1" spans="1:7">
      <c r="A3604" s="288">
        <v>3600</v>
      </c>
      <c r="B3604" s="361" t="s">
        <v>16290</v>
      </c>
      <c r="C3604" s="362" t="s">
        <v>16238</v>
      </c>
      <c r="D3604" s="362">
        <v>10.4</v>
      </c>
      <c r="E3604" s="288">
        <v>4.84</v>
      </c>
      <c r="F3604" s="292">
        <v>50.34</v>
      </c>
      <c r="G3604" s="365"/>
    </row>
    <row r="3605" s="283" customFormat="1" customHeight="1" spans="1:7">
      <c r="A3605" s="288">
        <v>3601</v>
      </c>
      <c r="B3605" s="361" t="s">
        <v>6473</v>
      </c>
      <c r="C3605" s="362" t="s">
        <v>16291</v>
      </c>
      <c r="D3605" s="362">
        <v>8.18</v>
      </c>
      <c r="E3605" s="288">
        <v>4.84</v>
      </c>
      <c r="F3605" s="292">
        <v>39.59</v>
      </c>
      <c r="G3605" s="365"/>
    </row>
    <row r="3606" s="283" customFormat="1" customHeight="1" spans="1:7">
      <c r="A3606" s="288">
        <v>3602</v>
      </c>
      <c r="B3606" s="361" t="s">
        <v>4868</v>
      </c>
      <c r="C3606" s="362" t="s">
        <v>16291</v>
      </c>
      <c r="D3606" s="362">
        <v>10.79</v>
      </c>
      <c r="E3606" s="288">
        <v>4.84</v>
      </c>
      <c r="F3606" s="292">
        <v>52.22</v>
      </c>
      <c r="G3606" s="365"/>
    </row>
    <row r="3607" s="283" customFormat="1" customHeight="1" spans="1:7">
      <c r="A3607" s="288">
        <v>3603</v>
      </c>
      <c r="B3607" s="361" t="s">
        <v>16042</v>
      </c>
      <c r="C3607" s="362" t="s">
        <v>16291</v>
      </c>
      <c r="D3607" s="362">
        <v>16.5</v>
      </c>
      <c r="E3607" s="288">
        <v>4.84</v>
      </c>
      <c r="F3607" s="292">
        <v>79.86</v>
      </c>
      <c r="G3607" s="365"/>
    </row>
    <row r="3608" s="283" customFormat="1" customHeight="1" spans="1:7">
      <c r="A3608" s="288">
        <v>3604</v>
      </c>
      <c r="B3608" s="361" t="s">
        <v>16292</v>
      </c>
      <c r="C3608" s="362" t="s">
        <v>16291</v>
      </c>
      <c r="D3608" s="362">
        <v>10.01</v>
      </c>
      <c r="E3608" s="288">
        <v>4.84</v>
      </c>
      <c r="F3608" s="292">
        <v>48.45</v>
      </c>
      <c r="G3608" s="365"/>
    </row>
    <row r="3609" s="283" customFormat="1" customHeight="1" spans="1:7">
      <c r="A3609" s="288">
        <v>3605</v>
      </c>
      <c r="B3609" s="361" t="s">
        <v>16293</v>
      </c>
      <c r="C3609" s="362" t="s">
        <v>16291</v>
      </c>
      <c r="D3609" s="362">
        <v>16.39</v>
      </c>
      <c r="E3609" s="288">
        <v>4.84</v>
      </c>
      <c r="F3609" s="292">
        <v>79.33</v>
      </c>
      <c r="G3609" s="365"/>
    </row>
    <row r="3610" s="283" customFormat="1" customHeight="1" spans="1:7">
      <c r="A3610" s="288">
        <v>3606</v>
      </c>
      <c r="B3610" s="361" t="s">
        <v>15358</v>
      </c>
      <c r="C3610" s="362" t="s">
        <v>16291</v>
      </c>
      <c r="D3610" s="362">
        <v>13.35</v>
      </c>
      <c r="E3610" s="288">
        <v>4.84</v>
      </c>
      <c r="F3610" s="292">
        <v>64.61</v>
      </c>
      <c r="G3610" s="365"/>
    </row>
    <row r="3611" s="283" customFormat="1" customHeight="1" spans="1:7">
      <c r="A3611" s="288">
        <v>3607</v>
      </c>
      <c r="B3611" s="361" t="s">
        <v>6045</v>
      </c>
      <c r="C3611" s="362" t="s">
        <v>16291</v>
      </c>
      <c r="D3611" s="362">
        <v>17.43</v>
      </c>
      <c r="E3611" s="288">
        <v>4.84</v>
      </c>
      <c r="F3611" s="292">
        <v>84.36</v>
      </c>
      <c r="G3611" s="365"/>
    </row>
    <row r="3612" s="283" customFormat="1" customHeight="1" spans="1:7">
      <c r="A3612" s="288">
        <v>3608</v>
      </c>
      <c r="B3612" s="361" t="s">
        <v>16294</v>
      </c>
      <c r="C3612" s="362" t="s">
        <v>16291</v>
      </c>
      <c r="D3612" s="362">
        <v>16.38</v>
      </c>
      <c r="E3612" s="288">
        <v>4.84</v>
      </c>
      <c r="F3612" s="292">
        <v>79.28</v>
      </c>
      <c r="G3612" s="365"/>
    </row>
    <row r="3613" s="283" customFormat="1" customHeight="1" spans="1:7">
      <c r="A3613" s="288">
        <v>3609</v>
      </c>
      <c r="B3613" s="361" t="s">
        <v>5912</v>
      </c>
      <c r="C3613" s="362" t="s">
        <v>16291</v>
      </c>
      <c r="D3613" s="362">
        <v>10.52</v>
      </c>
      <c r="E3613" s="288">
        <v>4.84</v>
      </c>
      <c r="F3613" s="292">
        <v>50.92</v>
      </c>
      <c r="G3613" s="365"/>
    </row>
    <row r="3614" s="283" customFormat="1" customHeight="1" spans="1:7">
      <c r="A3614" s="288">
        <v>3610</v>
      </c>
      <c r="B3614" s="361" t="s">
        <v>3850</v>
      </c>
      <c r="C3614" s="362" t="s">
        <v>16291</v>
      </c>
      <c r="D3614" s="362">
        <v>7.76</v>
      </c>
      <c r="E3614" s="288">
        <v>4.84</v>
      </c>
      <c r="F3614" s="292">
        <v>37.56</v>
      </c>
      <c r="G3614" s="365"/>
    </row>
    <row r="3615" s="283" customFormat="1" customHeight="1" spans="1:7">
      <c r="A3615" s="288">
        <v>3611</v>
      </c>
      <c r="B3615" s="361" t="s">
        <v>6604</v>
      </c>
      <c r="C3615" s="362" t="s">
        <v>16291</v>
      </c>
      <c r="D3615" s="362">
        <v>13.77</v>
      </c>
      <c r="E3615" s="288">
        <v>4.84</v>
      </c>
      <c r="F3615" s="292">
        <v>66.65</v>
      </c>
      <c r="G3615" s="365"/>
    </row>
    <row r="3616" s="283" customFormat="1" customHeight="1" spans="1:7">
      <c r="A3616" s="288">
        <v>3612</v>
      </c>
      <c r="B3616" s="361" t="s">
        <v>16295</v>
      </c>
      <c r="C3616" s="362" t="s">
        <v>16291</v>
      </c>
      <c r="D3616" s="362">
        <v>15.89</v>
      </c>
      <c r="E3616" s="288">
        <v>4.84</v>
      </c>
      <c r="F3616" s="292">
        <v>76.91</v>
      </c>
      <c r="G3616" s="365"/>
    </row>
    <row r="3617" s="283" customFormat="1" customHeight="1" spans="1:7">
      <c r="A3617" s="288">
        <v>3613</v>
      </c>
      <c r="B3617" s="361" t="s">
        <v>16296</v>
      </c>
      <c r="C3617" s="362" t="s">
        <v>16291</v>
      </c>
      <c r="D3617" s="362">
        <v>16.42</v>
      </c>
      <c r="E3617" s="288">
        <v>4.84</v>
      </c>
      <c r="F3617" s="292">
        <v>79.47</v>
      </c>
      <c r="G3617" s="365"/>
    </row>
    <row r="3618" s="283" customFormat="1" customHeight="1" spans="1:7">
      <c r="A3618" s="288">
        <v>3614</v>
      </c>
      <c r="B3618" s="361" t="s">
        <v>16297</v>
      </c>
      <c r="C3618" s="362" t="s">
        <v>16291</v>
      </c>
      <c r="D3618" s="362">
        <v>22.72</v>
      </c>
      <c r="E3618" s="288">
        <v>4.84</v>
      </c>
      <c r="F3618" s="292">
        <v>109.96</v>
      </c>
      <c r="G3618" s="365"/>
    </row>
    <row r="3619" s="283" customFormat="1" customHeight="1" spans="1:7">
      <c r="A3619" s="288">
        <v>3615</v>
      </c>
      <c r="B3619" s="361" t="s">
        <v>16298</v>
      </c>
      <c r="C3619" s="362" t="s">
        <v>16291</v>
      </c>
      <c r="D3619" s="362">
        <v>4.19</v>
      </c>
      <c r="E3619" s="288">
        <v>4.84</v>
      </c>
      <c r="F3619" s="292">
        <v>20.28</v>
      </c>
      <c r="G3619" s="365"/>
    </row>
    <row r="3620" s="283" customFormat="1" customHeight="1" spans="1:7">
      <c r="A3620" s="288">
        <v>3616</v>
      </c>
      <c r="B3620" s="361" t="s">
        <v>16299</v>
      </c>
      <c r="C3620" s="362" t="s">
        <v>16291</v>
      </c>
      <c r="D3620" s="362">
        <v>6.27</v>
      </c>
      <c r="E3620" s="288">
        <v>4.84</v>
      </c>
      <c r="F3620" s="292">
        <v>30.35</v>
      </c>
      <c r="G3620" s="365"/>
    </row>
    <row r="3621" s="283" customFormat="1" customHeight="1" spans="1:7">
      <c r="A3621" s="288">
        <v>3617</v>
      </c>
      <c r="B3621" s="361" t="s">
        <v>11580</v>
      </c>
      <c r="C3621" s="362" t="s">
        <v>16291</v>
      </c>
      <c r="D3621" s="362">
        <v>2.29</v>
      </c>
      <c r="E3621" s="288">
        <v>4.84</v>
      </c>
      <c r="F3621" s="292">
        <v>11.08</v>
      </c>
      <c r="G3621" s="365"/>
    </row>
    <row r="3622" s="283" customFormat="1" customHeight="1" spans="1:7">
      <c r="A3622" s="288">
        <v>3618</v>
      </c>
      <c r="B3622" s="361" t="s">
        <v>16300</v>
      </c>
      <c r="C3622" s="362" t="s">
        <v>16291</v>
      </c>
      <c r="D3622" s="362">
        <v>4.22</v>
      </c>
      <c r="E3622" s="288">
        <v>4.84</v>
      </c>
      <c r="F3622" s="292">
        <v>20.42</v>
      </c>
      <c r="G3622" s="365"/>
    </row>
    <row r="3623" s="283" customFormat="1" customHeight="1" spans="1:7">
      <c r="A3623" s="288">
        <v>3619</v>
      </c>
      <c r="B3623" s="361" t="s">
        <v>16301</v>
      </c>
      <c r="C3623" s="362" t="s">
        <v>16291</v>
      </c>
      <c r="D3623" s="362">
        <v>9.94</v>
      </c>
      <c r="E3623" s="288">
        <v>4.84</v>
      </c>
      <c r="F3623" s="292">
        <v>48.11</v>
      </c>
      <c r="G3623" s="365"/>
    </row>
    <row r="3624" s="283" customFormat="1" customHeight="1" spans="1:7">
      <c r="A3624" s="288">
        <v>3620</v>
      </c>
      <c r="B3624" s="361" t="s">
        <v>15931</v>
      </c>
      <c r="C3624" s="362" t="s">
        <v>16291</v>
      </c>
      <c r="D3624" s="362">
        <v>8.73</v>
      </c>
      <c r="E3624" s="288">
        <v>4.84</v>
      </c>
      <c r="F3624" s="292">
        <v>42.25</v>
      </c>
      <c r="G3624" s="365"/>
    </row>
    <row r="3625" s="283" customFormat="1" customHeight="1" spans="1:7">
      <c r="A3625" s="288">
        <v>3621</v>
      </c>
      <c r="B3625" s="361" t="s">
        <v>16302</v>
      </c>
      <c r="C3625" s="362" t="s">
        <v>16291</v>
      </c>
      <c r="D3625" s="362">
        <v>18.55</v>
      </c>
      <c r="E3625" s="288">
        <v>4.84</v>
      </c>
      <c r="F3625" s="292">
        <v>89.78</v>
      </c>
      <c r="G3625" s="365"/>
    </row>
    <row r="3626" s="283" customFormat="1" customHeight="1" spans="1:7">
      <c r="A3626" s="288">
        <v>3622</v>
      </c>
      <c r="B3626" s="361" t="s">
        <v>16303</v>
      </c>
      <c r="C3626" s="362" t="s">
        <v>16291</v>
      </c>
      <c r="D3626" s="362">
        <v>21.28</v>
      </c>
      <c r="E3626" s="288">
        <v>4.84</v>
      </c>
      <c r="F3626" s="292">
        <v>103</v>
      </c>
      <c r="G3626" s="365"/>
    </row>
    <row r="3627" s="283" customFormat="1" customHeight="1" spans="1:7">
      <c r="A3627" s="288">
        <v>3623</v>
      </c>
      <c r="B3627" s="361" t="s">
        <v>4168</v>
      </c>
      <c r="C3627" s="362" t="s">
        <v>16291</v>
      </c>
      <c r="D3627" s="362">
        <v>21.99</v>
      </c>
      <c r="E3627" s="288">
        <v>4.84</v>
      </c>
      <c r="F3627" s="292">
        <v>106.43</v>
      </c>
      <c r="G3627" s="365"/>
    </row>
    <row r="3628" s="283" customFormat="1" customHeight="1" spans="1:7">
      <c r="A3628" s="288">
        <v>3624</v>
      </c>
      <c r="B3628" s="361" t="s">
        <v>5781</v>
      </c>
      <c r="C3628" s="362" t="s">
        <v>16291</v>
      </c>
      <c r="D3628" s="362">
        <v>16.06</v>
      </c>
      <c r="E3628" s="288">
        <v>4.84</v>
      </c>
      <c r="F3628" s="292">
        <v>77.73</v>
      </c>
      <c r="G3628" s="365"/>
    </row>
    <row r="3629" s="283" customFormat="1" customHeight="1" spans="1:7">
      <c r="A3629" s="288">
        <v>3625</v>
      </c>
      <c r="B3629" s="361" t="s">
        <v>4864</v>
      </c>
      <c r="C3629" s="362" t="s">
        <v>16291</v>
      </c>
      <c r="D3629" s="362">
        <v>9.5</v>
      </c>
      <c r="E3629" s="288">
        <v>4.84</v>
      </c>
      <c r="F3629" s="292">
        <v>45.98</v>
      </c>
      <c r="G3629" s="365"/>
    </row>
    <row r="3630" s="283" customFormat="1" customHeight="1" spans="1:7">
      <c r="A3630" s="288">
        <v>3626</v>
      </c>
      <c r="B3630" s="361" t="s">
        <v>16014</v>
      </c>
      <c r="C3630" s="362" t="s">
        <v>16291</v>
      </c>
      <c r="D3630" s="362">
        <v>2.92</v>
      </c>
      <c r="E3630" s="288">
        <v>4.84</v>
      </c>
      <c r="F3630" s="292">
        <v>14.13</v>
      </c>
      <c r="G3630" s="365"/>
    </row>
    <row r="3631" s="283" customFormat="1" customHeight="1" spans="1:7">
      <c r="A3631" s="288">
        <v>3627</v>
      </c>
      <c r="B3631" s="361" t="s">
        <v>15376</v>
      </c>
      <c r="C3631" s="362" t="s">
        <v>16291</v>
      </c>
      <c r="D3631" s="362">
        <v>9.28</v>
      </c>
      <c r="E3631" s="288">
        <v>4.84</v>
      </c>
      <c r="F3631" s="292">
        <v>44.92</v>
      </c>
      <c r="G3631" s="365"/>
    </row>
    <row r="3632" s="283" customFormat="1" customHeight="1" spans="1:7">
      <c r="A3632" s="288">
        <v>3628</v>
      </c>
      <c r="B3632" s="361" t="s">
        <v>15366</v>
      </c>
      <c r="C3632" s="362" t="s">
        <v>16291</v>
      </c>
      <c r="D3632" s="362">
        <v>26.14</v>
      </c>
      <c r="E3632" s="288">
        <v>4.84</v>
      </c>
      <c r="F3632" s="292">
        <v>126.52</v>
      </c>
      <c r="G3632" s="365"/>
    </row>
    <row r="3633" s="283" customFormat="1" customHeight="1" spans="1:7">
      <c r="A3633" s="288">
        <v>3629</v>
      </c>
      <c r="B3633" s="361" t="s">
        <v>16304</v>
      </c>
      <c r="C3633" s="362" t="s">
        <v>16291</v>
      </c>
      <c r="D3633" s="362">
        <v>8.95</v>
      </c>
      <c r="E3633" s="288">
        <v>4.84</v>
      </c>
      <c r="F3633" s="292">
        <v>43.32</v>
      </c>
      <c r="G3633" s="365"/>
    </row>
    <row r="3634" s="283" customFormat="1" customHeight="1" spans="1:7">
      <c r="A3634" s="288">
        <v>3630</v>
      </c>
      <c r="B3634" s="361" t="s">
        <v>15097</v>
      </c>
      <c r="C3634" s="362" t="s">
        <v>16291</v>
      </c>
      <c r="D3634" s="362">
        <v>14.5</v>
      </c>
      <c r="E3634" s="288">
        <v>4.84</v>
      </c>
      <c r="F3634" s="292">
        <v>70.18</v>
      </c>
      <c r="G3634" s="365"/>
    </row>
    <row r="3635" s="283" customFormat="1" customHeight="1" spans="1:7">
      <c r="A3635" s="288">
        <v>3631</v>
      </c>
      <c r="B3635" s="361" t="s">
        <v>16305</v>
      </c>
      <c r="C3635" s="362" t="s">
        <v>16291</v>
      </c>
      <c r="D3635" s="362">
        <v>6.99</v>
      </c>
      <c r="E3635" s="288">
        <v>4.84</v>
      </c>
      <c r="F3635" s="292">
        <v>33.83</v>
      </c>
      <c r="G3635" s="365"/>
    </row>
    <row r="3636" s="283" customFormat="1" customHeight="1" spans="1:7">
      <c r="A3636" s="288">
        <v>3632</v>
      </c>
      <c r="B3636" s="361" t="s">
        <v>16306</v>
      </c>
      <c r="C3636" s="362" t="s">
        <v>16291</v>
      </c>
      <c r="D3636" s="362">
        <v>10.3</v>
      </c>
      <c r="E3636" s="288">
        <v>4.84</v>
      </c>
      <c r="F3636" s="292">
        <v>49.85</v>
      </c>
      <c r="G3636" s="365"/>
    </row>
    <row r="3637" s="283" customFormat="1" customHeight="1" spans="1:7">
      <c r="A3637" s="288">
        <v>3633</v>
      </c>
      <c r="B3637" s="361" t="s">
        <v>15348</v>
      </c>
      <c r="C3637" s="362" t="s">
        <v>16291</v>
      </c>
      <c r="D3637" s="362">
        <v>3.28</v>
      </c>
      <c r="E3637" s="288">
        <v>4.84</v>
      </c>
      <c r="F3637" s="292">
        <v>15.88</v>
      </c>
      <c r="G3637" s="365"/>
    </row>
    <row r="3638" s="283" customFormat="1" customHeight="1" spans="1:7">
      <c r="A3638" s="288">
        <v>3634</v>
      </c>
      <c r="B3638" s="361" t="s">
        <v>1146</v>
      </c>
      <c r="C3638" s="362" t="s">
        <v>16291</v>
      </c>
      <c r="D3638" s="362">
        <v>11.35</v>
      </c>
      <c r="E3638" s="288">
        <v>4.84</v>
      </c>
      <c r="F3638" s="292">
        <v>54.93</v>
      </c>
      <c r="G3638" s="365"/>
    </row>
    <row r="3639" s="283" customFormat="1" customHeight="1" spans="1:7">
      <c r="A3639" s="288">
        <v>3635</v>
      </c>
      <c r="B3639" s="361" t="s">
        <v>16307</v>
      </c>
      <c r="C3639" s="362" t="s">
        <v>16291</v>
      </c>
      <c r="D3639" s="362">
        <v>13.21</v>
      </c>
      <c r="E3639" s="288">
        <v>4.84</v>
      </c>
      <c r="F3639" s="292">
        <v>63.94</v>
      </c>
      <c r="G3639" s="365"/>
    </row>
    <row r="3640" s="283" customFormat="1" customHeight="1" spans="1:7">
      <c r="A3640" s="288">
        <v>3636</v>
      </c>
      <c r="B3640" s="361" t="s">
        <v>2815</v>
      </c>
      <c r="C3640" s="362" t="s">
        <v>16291</v>
      </c>
      <c r="D3640" s="362">
        <v>13.62</v>
      </c>
      <c r="E3640" s="288">
        <v>4.84</v>
      </c>
      <c r="F3640" s="292">
        <v>65.92</v>
      </c>
      <c r="G3640" s="365"/>
    </row>
    <row r="3641" s="283" customFormat="1" customHeight="1" spans="1:7">
      <c r="A3641" s="288">
        <v>3637</v>
      </c>
      <c r="B3641" s="361" t="s">
        <v>16308</v>
      </c>
      <c r="C3641" s="362" t="s">
        <v>16291</v>
      </c>
      <c r="D3641" s="362">
        <v>7.39</v>
      </c>
      <c r="E3641" s="288">
        <v>4.84</v>
      </c>
      <c r="F3641" s="292">
        <v>35.77</v>
      </c>
      <c r="G3641" s="365"/>
    </row>
    <row r="3642" s="283" customFormat="1" customHeight="1" spans="1:7">
      <c r="A3642" s="288">
        <v>3638</v>
      </c>
      <c r="B3642" s="361" t="s">
        <v>16309</v>
      </c>
      <c r="C3642" s="362" t="s">
        <v>16291</v>
      </c>
      <c r="D3642" s="362">
        <v>6.27</v>
      </c>
      <c r="E3642" s="288">
        <v>4.84</v>
      </c>
      <c r="F3642" s="292">
        <v>30.35</v>
      </c>
      <c r="G3642" s="365"/>
    </row>
    <row r="3643" s="283" customFormat="1" customHeight="1" spans="1:7">
      <c r="A3643" s="288">
        <v>3639</v>
      </c>
      <c r="B3643" s="361" t="s">
        <v>16015</v>
      </c>
      <c r="C3643" s="362" t="s">
        <v>16291</v>
      </c>
      <c r="D3643" s="362">
        <v>6.39</v>
      </c>
      <c r="E3643" s="288">
        <v>4.84</v>
      </c>
      <c r="F3643" s="292">
        <v>30.93</v>
      </c>
      <c r="G3643" s="365"/>
    </row>
    <row r="3644" s="283" customFormat="1" customHeight="1" spans="1:7">
      <c r="A3644" s="288">
        <v>3640</v>
      </c>
      <c r="B3644" s="361" t="s">
        <v>3464</v>
      </c>
      <c r="C3644" s="362" t="s">
        <v>16291</v>
      </c>
      <c r="D3644" s="362">
        <v>8.97</v>
      </c>
      <c r="E3644" s="288">
        <v>4.84</v>
      </c>
      <c r="F3644" s="292">
        <v>43.41</v>
      </c>
      <c r="G3644" s="365"/>
    </row>
    <row r="3645" s="283" customFormat="1" customHeight="1" spans="1:7">
      <c r="A3645" s="288">
        <v>3641</v>
      </c>
      <c r="B3645" s="361" t="s">
        <v>4295</v>
      </c>
      <c r="C3645" s="362" t="s">
        <v>16291</v>
      </c>
      <c r="D3645" s="362">
        <v>19.08</v>
      </c>
      <c r="E3645" s="288">
        <v>4.84</v>
      </c>
      <c r="F3645" s="292">
        <v>92.35</v>
      </c>
      <c r="G3645" s="365"/>
    </row>
    <row r="3646" s="283" customFormat="1" customHeight="1" spans="1:7">
      <c r="A3646" s="288">
        <v>3642</v>
      </c>
      <c r="B3646" s="361" t="s">
        <v>10384</v>
      </c>
      <c r="C3646" s="362" t="s">
        <v>16291</v>
      </c>
      <c r="D3646" s="362">
        <v>8.14</v>
      </c>
      <c r="E3646" s="288">
        <v>4.84</v>
      </c>
      <c r="F3646" s="292">
        <v>39.4</v>
      </c>
      <c r="G3646" s="365"/>
    </row>
    <row r="3647" s="283" customFormat="1" customHeight="1" spans="1:7">
      <c r="A3647" s="288">
        <v>3643</v>
      </c>
      <c r="B3647" s="361" t="s">
        <v>16310</v>
      </c>
      <c r="C3647" s="362" t="s">
        <v>16291</v>
      </c>
      <c r="D3647" s="362">
        <v>9.03</v>
      </c>
      <c r="E3647" s="288">
        <v>4.84</v>
      </c>
      <c r="F3647" s="292">
        <v>43.71</v>
      </c>
      <c r="G3647" s="365"/>
    </row>
    <row r="3648" s="283" customFormat="1" customHeight="1" spans="1:7">
      <c r="A3648" s="288">
        <v>3644</v>
      </c>
      <c r="B3648" s="361" t="s">
        <v>16311</v>
      </c>
      <c r="C3648" s="362" t="s">
        <v>16291</v>
      </c>
      <c r="D3648" s="362">
        <v>8.78</v>
      </c>
      <c r="E3648" s="288">
        <v>4.84</v>
      </c>
      <c r="F3648" s="292">
        <v>42.5</v>
      </c>
      <c r="G3648" s="365"/>
    </row>
    <row r="3649" s="283" customFormat="1" customHeight="1" spans="1:7">
      <c r="A3649" s="288">
        <v>3645</v>
      </c>
      <c r="B3649" s="361" t="s">
        <v>7156</v>
      </c>
      <c r="C3649" s="362" t="s">
        <v>16291</v>
      </c>
      <c r="D3649" s="362">
        <v>8.49</v>
      </c>
      <c r="E3649" s="288">
        <v>4.84</v>
      </c>
      <c r="F3649" s="292">
        <v>41.09</v>
      </c>
      <c r="G3649" s="365"/>
    </row>
    <row r="3650" s="283" customFormat="1" customHeight="1" spans="1:7">
      <c r="A3650" s="288">
        <v>3646</v>
      </c>
      <c r="B3650" s="361" t="s">
        <v>15239</v>
      </c>
      <c r="C3650" s="362" t="s">
        <v>16291</v>
      </c>
      <c r="D3650" s="362">
        <v>6.49</v>
      </c>
      <c r="E3650" s="288">
        <v>4.84</v>
      </c>
      <c r="F3650" s="292">
        <v>31.41</v>
      </c>
      <c r="G3650" s="365"/>
    </row>
    <row r="3651" s="283" customFormat="1" customHeight="1" spans="1:7">
      <c r="A3651" s="288">
        <v>3647</v>
      </c>
      <c r="B3651" s="361" t="s">
        <v>4813</v>
      </c>
      <c r="C3651" s="362" t="s">
        <v>16291</v>
      </c>
      <c r="D3651" s="362">
        <v>9.74</v>
      </c>
      <c r="E3651" s="288">
        <v>4.84</v>
      </c>
      <c r="F3651" s="292">
        <v>47.14</v>
      </c>
      <c r="G3651" s="365"/>
    </row>
    <row r="3652" s="283" customFormat="1" customHeight="1" spans="1:7">
      <c r="A3652" s="288">
        <v>3648</v>
      </c>
      <c r="B3652" s="361" t="s">
        <v>15111</v>
      </c>
      <c r="C3652" s="362" t="s">
        <v>16291</v>
      </c>
      <c r="D3652" s="362">
        <v>17.98</v>
      </c>
      <c r="E3652" s="288">
        <v>4.84</v>
      </c>
      <c r="F3652" s="292">
        <v>87.02</v>
      </c>
      <c r="G3652" s="365"/>
    </row>
    <row r="3653" s="283" customFormat="1" customHeight="1" spans="1:7">
      <c r="A3653" s="288">
        <v>3649</v>
      </c>
      <c r="B3653" s="361" t="s">
        <v>16312</v>
      </c>
      <c r="C3653" s="362" t="s">
        <v>16291</v>
      </c>
      <c r="D3653" s="362">
        <v>15.14</v>
      </c>
      <c r="E3653" s="288">
        <v>4.84</v>
      </c>
      <c r="F3653" s="292">
        <v>73.28</v>
      </c>
      <c r="G3653" s="365"/>
    </row>
    <row r="3654" s="283" customFormat="1" customHeight="1" spans="1:7">
      <c r="A3654" s="288">
        <v>3650</v>
      </c>
      <c r="B3654" s="361" t="s">
        <v>2827</v>
      </c>
      <c r="C3654" s="362" t="s">
        <v>16291</v>
      </c>
      <c r="D3654" s="362">
        <v>8.33</v>
      </c>
      <c r="E3654" s="288">
        <v>4.84</v>
      </c>
      <c r="F3654" s="292">
        <v>40.32</v>
      </c>
      <c r="G3654" s="365"/>
    </row>
    <row r="3655" s="283" customFormat="1" customHeight="1" spans="1:7">
      <c r="A3655" s="288">
        <v>3651</v>
      </c>
      <c r="B3655" s="361" t="s">
        <v>16313</v>
      </c>
      <c r="C3655" s="362" t="s">
        <v>16291</v>
      </c>
      <c r="D3655" s="362">
        <v>3.44</v>
      </c>
      <c r="E3655" s="288">
        <v>4.84</v>
      </c>
      <c r="F3655" s="292">
        <v>16.65</v>
      </c>
      <c r="G3655" s="365"/>
    </row>
    <row r="3656" s="283" customFormat="1" customHeight="1" spans="1:7">
      <c r="A3656" s="288">
        <v>3652</v>
      </c>
      <c r="B3656" s="361" t="s">
        <v>16314</v>
      </c>
      <c r="C3656" s="362" t="s">
        <v>16291</v>
      </c>
      <c r="D3656" s="362">
        <v>6.95</v>
      </c>
      <c r="E3656" s="288">
        <v>4.84</v>
      </c>
      <c r="F3656" s="292">
        <v>33.64</v>
      </c>
      <c r="G3656" s="365"/>
    </row>
    <row r="3657" s="283" customFormat="1" customHeight="1" spans="1:7">
      <c r="A3657" s="288">
        <v>3653</v>
      </c>
      <c r="B3657" s="361" t="s">
        <v>3382</v>
      </c>
      <c r="C3657" s="362" t="s">
        <v>16291</v>
      </c>
      <c r="D3657" s="362">
        <v>8.63</v>
      </c>
      <c r="E3657" s="288">
        <v>4.84</v>
      </c>
      <c r="F3657" s="292">
        <v>41.77</v>
      </c>
      <c r="G3657" s="365"/>
    </row>
    <row r="3658" s="283" customFormat="1" customHeight="1" spans="1:7">
      <c r="A3658" s="288">
        <v>3654</v>
      </c>
      <c r="B3658" s="361" t="s">
        <v>15725</v>
      </c>
      <c r="C3658" s="362" t="s">
        <v>16291</v>
      </c>
      <c r="D3658" s="362">
        <v>8.24</v>
      </c>
      <c r="E3658" s="288">
        <v>4.84</v>
      </c>
      <c r="F3658" s="292">
        <v>39.88</v>
      </c>
      <c r="G3658" s="365"/>
    </row>
    <row r="3659" s="283" customFormat="1" customHeight="1" spans="1:7">
      <c r="A3659" s="288">
        <v>3655</v>
      </c>
      <c r="B3659" s="361" t="s">
        <v>16315</v>
      </c>
      <c r="C3659" s="362" t="s">
        <v>16291</v>
      </c>
      <c r="D3659" s="362">
        <v>9.97</v>
      </c>
      <c r="E3659" s="288">
        <v>4.84</v>
      </c>
      <c r="F3659" s="292">
        <v>48.25</v>
      </c>
      <c r="G3659" s="365"/>
    </row>
    <row r="3660" s="283" customFormat="1" customHeight="1" spans="1:7">
      <c r="A3660" s="288">
        <v>3656</v>
      </c>
      <c r="B3660" s="361" t="s">
        <v>16316</v>
      </c>
      <c r="C3660" s="362" t="s">
        <v>16317</v>
      </c>
      <c r="D3660" s="362">
        <v>9.32</v>
      </c>
      <c r="E3660" s="288">
        <v>4.84</v>
      </c>
      <c r="F3660" s="292">
        <v>45.11</v>
      </c>
      <c r="G3660" s="365"/>
    </row>
    <row r="3661" s="283" customFormat="1" customHeight="1" spans="1:7">
      <c r="A3661" s="288">
        <v>3657</v>
      </c>
      <c r="B3661" s="361" t="s">
        <v>15482</v>
      </c>
      <c r="C3661" s="362" t="s">
        <v>16317</v>
      </c>
      <c r="D3661" s="362">
        <v>23.65</v>
      </c>
      <c r="E3661" s="288">
        <v>4.84</v>
      </c>
      <c r="F3661" s="292">
        <v>114.47</v>
      </c>
      <c r="G3661" s="365"/>
    </row>
    <row r="3662" s="283" customFormat="1" customHeight="1" spans="1:7">
      <c r="A3662" s="288">
        <v>3658</v>
      </c>
      <c r="B3662" s="361" t="s">
        <v>16318</v>
      </c>
      <c r="C3662" s="362" t="s">
        <v>16317</v>
      </c>
      <c r="D3662" s="362">
        <v>11.89</v>
      </c>
      <c r="E3662" s="288">
        <v>4.84</v>
      </c>
      <c r="F3662" s="292">
        <v>57.55</v>
      </c>
      <c r="G3662" s="365"/>
    </row>
    <row r="3663" s="283" customFormat="1" customHeight="1" spans="1:7">
      <c r="A3663" s="288">
        <v>3659</v>
      </c>
      <c r="B3663" s="361" t="s">
        <v>4552</v>
      </c>
      <c r="C3663" s="362" t="s">
        <v>16317</v>
      </c>
      <c r="D3663" s="362">
        <v>10.26</v>
      </c>
      <c r="E3663" s="288">
        <v>4.84</v>
      </c>
      <c r="F3663" s="292">
        <v>49.66</v>
      </c>
      <c r="G3663" s="365"/>
    </row>
    <row r="3664" s="283" customFormat="1" customHeight="1" spans="1:7">
      <c r="A3664" s="288">
        <v>3660</v>
      </c>
      <c r="B3664" s="361" t="s">
        <v>16319</v>
      </c>
      <c r="C3664" s="362" t="s">
        <v>16317</v>
      </c>
      <c r="D3664" s="362">
        <v>12.59</v>
      </c>
      <c r="E3664" s="288">
        <v>4.84</v>
      </c>
      <c r="F3664" s="292">
        <v>60.94</v>
      </c>
      <c r="G3664" s="365"/>
    </row>
    <row r="3665" s="283" customFormat="1" customHeight="1" spans="1:7">
      <c r="A3665" s="288">
        <v>3661</v>
      </c>
      <c r="B3665" s="361" t="s">
        <v>16320</v>
      </c>
      <c r="C3665" s="362" t="s">
        <v>16317</v>
      </c>
      <c r="D3665" s="362">
        <v>10.53</v>
      </c>
      <c r="E3665" s="288">
        <v>4.84</v>
      </c>
      <c r="F3665" s="292">
        <v>50.97</v>
      </c>
      <c r="G3665" s="365"/>
    </row>
    <row r="3666" s="283" customFormat="1" customHeight="1" spans="1:7">
      <c r="A3666" s="288">
        <v>3662</v>
      </c>
      <c r="B3666" s="361" t="s">
        <v>16321</v>
      </c>
      <c r="C3666" s="362" t="s">
        <v>16317</v>
      </c>
      <c r="D3666" s="362">
        <v>12</v>
      </c>
      <c r="E3666" s="288">
        <v>4.84</v>
      </c>
      <c r="F3666" s="292">
        <v>58.08</v>
      </c>
      <c r="G3666" s="365"/>
    </row>
    <row r="3667" s="283" customFormat="1" customHeight="1" spans="1:7">
      <c r="A3667" s="288">
        <v>3663</v>
      </c>
      <c r="B3667" s="361" t="s">
        <v>4112</v>
      </c>
      <c r="C3667" s="362" t="s">
        <v>16317</v>
      </c>
      <c r="D3667" s="362">
        <v>13.13</v>
      </c>
      <c r="E3667" s="288">
        <v>4.84</v>
      </c>
      <c r="F3667" s="292">
        <v>63.55</v>
      </c>
      <c r="G3667" s="365"/>
    </row>
    <row r="3668" s="283" customFormat="1" customHeight="1" spans="1:7">
      <c r="A3668" s="288">
        <v>3664</v>
      </c>
      <c r="B3668" s="361" t="s">
        <v>15895</v>
      </c>
      <c r="C3668" s="362" t="s">
        <v>16317</v>
      </c>
      <c r="D3668" s="362">
        <v>22.64</v>
      </c>
      <c r="E3668" s="288">
        <v>4.84</v>
      </c>
      <c r="F3668" s="292">
        <v>109.58</v>
      </c>
      <c r="G3668" s="365"/>
    </row>
    <row r="3669" s="283" customFormat="1" customHeight="1" spans="1:7">
      <c r="A3669" s="288">
        <v>3665</v>
      </c>
      <c r="B3669" s="361" t="s">
        <v>3442</v>
      </c>
      <c r="C3669" s="362" t="s">
        <v>16317</v>
      </c>
      <c r="D3669" s="362">
        <v>18.52</v>
      </c>
      <c r="E3669" s="288">
        <v>4.84</v>
      </c>
      <c r="F3669" s="292">
        <v>89.64</v>
      </c>
      <c r="G3669" s="365"/>
    </row>
    <row r="3670" s="283" customFormat="1" customHeight="1" spans="1:7">
      <c r="A3670" s="288">
        <v>3666</v>
      </c>
      <c r="B3670" s="361" t="s">
        <v>16322</v>
      </c>
      <c r="C3670" s="362" t="s">
        <v>16317</v>
      </c>
      <c r="D3670" s="362">
        <v>16.71</v>
      </c>
      <c r="E3670" s="288">
        <v>4.84</v>
      </c>
      <c r="F3670" s="292">
        <v>80.88</v>
      </c>
      <c r="G3670" s="365"/>
    </row>
    <row r="3671" s="283" customFormat="1" customHeight="1" spans="1:7">
      <c r="A3671" s="288">
        <v>3667</v>
      </c>
      <c r="B3671" s="361" t="s">
        <v>4451</v>
      </c>
      <c r="C3671" s="362" t="s">
        <v>16317</v>
      </c>
      <c r="D3671" s="362">
        <v>11.16</v>
      </c>
      <c r="E3671" s="288">
        <v>4.84</v>
      </c>
      <c r="F3671" s="292">
        <v>54.01</v>
      </c>
      <c r="G3671" s="365"/>
    </row>
    <row r="3672" s="283" customFormat="1" customHeight="1" spans="1:7">
      <c r="A3672" s="288">
        <v>3668</v>
      </c>
      <c r="B3672" s="361" t="s">
        <v>16323</v>
      </c>
      <c r="C3672" s="362" t="s">
        <v>16317</v>
      </c>
      <c r="D3672" s="362">
        <v>6.54</v>
      </c>
      <c r="E3672" s="288">
        <v>4.84</v>
      </c>
      <c r="F3672" s="292">
        <v>31.65</v>
      </c>
      <c r="G3672" s="365"/>
    </row>
    <row r="3673" s="283" customFormat="1" customHeight="1" spans="1:7">
      <c r="A3673" s="288">
        <v>3669</v>
      </c>
      <c r="B3673" s="361" t="s">
        <v>16321</v>
      </c>
      <c r="C3673" s="362" t="s">
        <v>16317</v>
      </c>
      <c r="D3673" s="362">
        <v>6.08</v>
      </c>
      <c r="E3673" s="288">
        <v>4.84</v>
      </c>
      <c r="F3673" s="292">
        <v>29.43</v>
      </c>
      <c r="G3673" s="365"/>
    </row>
    <row r="3674" s="283" customFormat="1" customHeight="1" spans="1:7">
      <c r="A3674" s="288">
        <v>3670</v>
      </c>
      <c r="B3674" s="361" t="s">
        <v>16324</v>
      </c>
      <c r="C3674" s="362" t="s">
        <v>16317</v>
      </c>
      <c r="D3674" s="362">
        <v>8.15</v>
      </c>
      <c r="E3674" s="288">
        <v>4.84</v>
      </c>
      <c r="F3674" s="292">
        <v>39.45</v>
      </c>
      <c r="G3674" s="365"/>
    </row>
    <row r="3675" s="283" customFormat="1" customHeight="1" spans="1:7">
      <c r="A3675" s="288">
        <v>3671</v>
      </c>
      <c r="B3675" s="361" t="s">
        <v>3964</v>
      </c>
      <c r="C3675" s="362" t="s">
        <v>16317</v>
      </c>
      <c r="D3675" s="362">
        <v>13</v>
      </c>
      <c r="E3675" s="288">
        <v>4.84</v>
      </c>
      <c r="F3675" s="292">
        <v>62.92</v>
      </c>
      <c r="G3675" s="365"/>
    </row>
    <row r="3676" s="283" customFormat="1" customHeight="1" spans="1:7">
      <c r="A3676" s="288">
        <v>3672</v>
      </c>
      <c r="B3676" s="361" t="s">
        <v>16325</v>
      </c>
      <c r="C3676" s="362" t="s">
        <v>16317</v>
      </c>
      <c r="D3676" s="362">
        <v>10.42</v>
      </c>
      <c r="E3676" s="288">
        <v>4.84</v>
      </c>
      <c r="F3676" s="292">
        <v>50.43</v>
      </c>
      <c r="G3676" s="365"/>
    </row>
    <row r="3677" s="283" customFormat="1" customHeight="1" spans="1:7">
      <c r="A3677" s="288">
        <v>3673</v>
      </c>
      <c r="B3677" s="361" t="s">
        <v>16326</v>
      </c>
      <c r="C3677" s="362" t="s">
        <v>16317</v>
      </c>
      <c r="D3677" s="362">
        <v>21.94</v>
      </c>
      <c r="E3677" s="288">
        <v>4.84</v>
      </c>
      <c r="F3677" s="292">
        <v>106.19</v>
      </c>
      <c r="G3677" s="365"/>
    </row>
    <row r="3678" s="283" customFormat="1" customHeight="1" spans="1:7">
      <c r="A3678" s="288">
        <v>3674</v>
      </c>
      <c r="B3678" s="361" t="s">
        <v>4440</v>
      </c>
      <c r="C3678" s="362" t="s">
        <v>16317</v>
      </c>
      <c r="D3678" s="362">
        <v>7.67</v>
      </c>
      <c r="E3678" s="288">
        <v>4.84</v>
      </c>
      <c r="F3678" s="292">
        <v>37.12</v>
      </c>
      <c r="G3678" s="365"/>
    </row>
    <row r="3679" s="283" customFormat="1" customHeight="1" spans="1:7">
      <c r="A3679" s="288">
        <v>3675</v>
      </c>
      <c r="B3679" s="361" t="s">
        <v>16327</v>
      </c>
      <c r="C3679" s="362" t="s">
        <v>16317</v>
      </c>
      <c r="D3679" s="362">
        <v>3.58</v>
      </c>
      <c r="E3679" s="288">
        <v>4.84</v>
      </c>
      <c r="F3679" s="292">
        <v>17.33</v>
      </c>
      <c r="G3679" s="365"/>
    </row>
    <row r="3680" s="283" customFormat="1" customHeight="1" spans="1:7">
      <c r="A3680" s="288">
        <v>3676</v>
      </c>
      <c r="B3680" s="361" t="s">
        <v>16328</v>
      </c>
      <c r="C3680" s="362" t="s">
        <v>16317</v>
      </c>
      <c r="D3680" s="362">
        <v>5.36</v>
      </c>
      <c r="E3680" s="288">
        <v>4.84</v>
      </c>
      <c r="F3680" s="292">
        <v>25.94</v>
      </c>
      <c r="G3680" s="365"/>
    </row>
    <row r="3681" s="283" customFormat="1" customHeight="1" spans="1:7">
      <c r="A3681" s="288">
        <v>3677</v>
      </c>
      <c r="B3681" s="361" t="s">
        <v>6206</v>
      </c>
      <c r="C3681" s="362" t="s">
        <v>16317</v>
      </c>
      <c r="D3681" s="362">
        <v>10.32</v>
      </c>
      <c r="E3681" s="288">
        <v>4.84</v>
      </c>
      <c r="F3681" s="292">
        <v>49.95</v>
      </c>
      <c r="G3681" s="365"/>
    </row>
    <row r="3682" s="283" customFormat="1" customHeight="1" spans="1:7">
      <c r="A3682" s="288">
        <v>3678</v>
      </c>
      <c r="B3682" s="361" t="s">
        <v>14983</v>
      </c>
      <c r="C3682" s="362" t="s">
        <v>16317</v>
      </c>
      <c r="D3682" s="362">
        <v>5.77</v>
      </c>
      <c r="E3682" s="288">
        <v>4.84</v>
      </c>
      <c r="F3682" s="292">
        <v>27.93</v>
      </c>
      <c r="G3682" s="365"/>
    </row>
    <row r="3683" s="283" customFormat="1" customHeight="1" spans="1:7">
      <c r="A3683" s="288">
        <v>3679</v>
      </c>
      <c r="B3683" s="361" t="s">
        <v>9357</v>
      </c>
      <c r="C3683" s="362" t="s">
        <v>16317</v>
      </c>
      <c r="D3683" s="362">
        <v>3.38</v>
      </c>
      <c r="E3683" s="288">
        <v>4.84</v>
      </c>
      <c r="F3683" s="292">
        <v>16.36</v>
      </c>
      <c r="G3683" s="365"/>
    </row>
    <row r="3684" s="283" customFormat="1" customHeight="1" spans="1:7">
      <c r="A3684" s="288">
        <v>3680</v>
      </c>
      <c r="B3684" s="361" t="s">
        <v>4250</v>
      </c>
      <c r="C3684" s="362" t="s">
        <v>16317</v>
      </c>
      <c r="D3684" s="362">
        <v>7.41</v>
      </c>
      <c r="E3684" s="288">
        <v>4.84</v>
      </c>
      <c r="F3684" s="292">
        <v>35.86</v>
      </c>
      <c r="G3684" s="365"/>
    </row>
    <row r="3685" s="283" customFormat="1" customHeight="1" spans="1:7">
      <c r="A3685" s="288">
        <v>3681</v>
      </c>
      <c r="B3685" s="361" t="s">
        <v>14419</v>
      </c>
      <c r="C3685" s="362" t="s">
        <v>16317</v>
      </c>
      <c r="D3685" s="362">
        <v>9.01</v>
      </c>
      <c r="E3685" s="288">
        <v>4.84</v>
      </c>
      <c r="F3685" s="292">
        <v>43.61</v>
      </c>
      <c r="G3685" s="365"/>
    </row>
    <row r="3686" s="283" customFormat="1" customHeight="1" spans="1:7">
      <c r="A3686" s="288">
        <v>3682</v>
      </c>
      <c r="B3686" s="361" t="s">
        <v>16329</v>
      </c>
      <c r="C3686" s="362" t="s">
        <v>16317</v>
      </c>
      <c r="D3686" s="362">
        <v>8.53</v>
      </c>
      <c r="E3686" s="288">
        <v>4.84</v>
      </c>
      <c r="F3686" s="292">
        <v>41.29</v>
      </c>
      <c r="G3686" s="365"/>
    </row>
    <row r="3687" s="283" customFormat="1" customHeight="1" spans="1:7">
      <c r="A3687" s="288">
        <v>3683</v>
      </c>
      <c r="B3687" s="361" t="s">
        <v>4305</v>
      </c>
      <c r="C3687" s="362" t="s">
        <v>16317</v>
      </c>
      <c r="D3687" s="362">
        <v>12.92</v>
      </c>
      <c r="E3687" s="288">
        <v>4.84</v>
      </c>
      <c r="F3687" s="292">
        <v>62.53</v>
      </c>
      <c r="G3687" s="365"/>
    </row>
    <row r="3688" s="283" customFormat="1" customHeight="1" spans="1:7">
      <c r="A3688" s="288">
        <v>3684</v>
      </c>
      <c r="B3688" s="361" t="s">
        <v>4515</v>
      </c>
      <c r="C3688" s="362" t="s">
        <v>16317</v>
      </c>
      <c r="D3688" s="362">
        <v>5.7</v>
      </c>
      <c r="E3688" s="288">
        <v>4.84</v>
      </c>
      <c r="F3688" s="292">
        <v>27.59</v>
      </c>
      <c r="G3688" s="365"/>
    </row>
    <row r="3689" s="283" customFormat="1" customHeight="1" spans="1:7">
      <c r="A3689" s="288">
        <v>3685</v>
      </c>
      <c r="B3689" s="361" t="s">
        <v>4305</v>
      </c>
      <c r="C3689" s="362" t="s">
        <v>16317</v>
      </c>
      <c r="D3689" s="362">
        <v>20.79</v>
      </c>
      <c r="E3689" s="288">
        <v>4.84</v>
      </c>
      <c r="F3689" s="292">
        <v>100.62</v>
      </c>
      <c r="G3689" s="365"/>
    </row>
    <row r="3690" s="283" customFormat="1" customHeight="1" spans="1:7">
      <c r="A3690" s="288">
        <v>3686</v>
      </c>
      <c r="B3690" s="361" t="s">
        <v>14985</v>
      </c>
      <c r="C3690" s="362" t="s">
        <v>16317</v>
      </c>
      <c r="D3690" s="362">
        <v>7.07</v>
      </c>
      <c r="E3690" s="288">
        <v>4.84</v>
      </c>
      <c r="F3690" s="292">
        <v>34.22</v>
      </c>
      <c r="G3690" s="365"/>
    </row>
    <row r="3691" s="283" customFormat="1" customHeight="1" spans="1:7">
      <c r="A3691" s="288">
        <v>3687</v>
      </c>
      <c r="B3691" s="361" t="s">
        <v>16330</v>
      </c>
      <c r="C3691" s="362" t="s">
        <v>16317</v>
      </c>
      <c r="D3691" s="362">
        <v>9.84</v>
      </c>
      <c r="E3691" s="288">
        <v>4.84</v>
      </c>
      <c r="F3691" s="292">
        <v>47.63</v>
      </c>
      <c r="G3691" s="365"/>
    </row>
    <row r="3692" s="283" customFormat="1" customHeight="1" spans="1:7">
      <c r="A3692" s="288">
        <v>3688</v>
      </c>
      <c r="B3692" s="361" t="s">
        <v>3375</v>
      </c>
      <c r="C3692" s="362" t="s">
        <v>16331</v>
      </c>
      <c r="D3692" s="362">
        <v>19.34</v>
      </c>
      <c r="E3692" s="288">
        <v>4.84</v>
      </c>
      <c r="F3692" s="292">
        <v>93.61</v>
      </c>
      <c r="G3692" s="365"/>
    </row>
    <row r="3693" s="283" customFormat="1" customHeight="1" spans="1:7">
      <c r="A3693" s="288">
        <v>3689</v>
      </c>
      <c r="B3693" s="361" t="s">
        <v>16332</v>
      </c>
      <c r="C3693" s="362" t="s">
        <v>16331</v>
      </c>
      <c r="D3693" s="362">
        <v>14.39</v>
      </c>
      <c r="E3693" s="288">
        <v>4.84</v>
      </c>
      <c r="F3693" s="292">
        <v>69.65</v>
      </c>
      <c r="G3693" s="365"/>
    </row>
    <row r="3694" s="283" customFormat="1" customHeight="1" spans="1:7">
      <c r="A3694" s="288">
        <v>3690</v>
      </c>
      <c r="B3694" s="361" t="s">
        <v>5134</v>
      </c>
      <c r="C3694" s="362" t="s">
        <v>16331</v>
      </c>
      <c r="D3694" s="362">
        <v>12.64</v>
      </c>
      <c r="E3694" s="288">
        <v>4.84</v>
      </c>
      <c r="F3694" s="292">
        <v>61.18</v>
      </c>
      <c r="G3694" s="365"/>
    </row>
    <row r="3695" s="283" customFormat="1" customHeight="1" spans="1:7">
      <c r="A3695" s="288">
        <v>3691</v>
      </c>
      <c r="B3695" s="361" t="s">
        <v>16333</v>
      </c>
      <c r="C3695" s="362" t="s">
        <v>16331</v>
      </c>
      <c r="D3695" s="362">
        <v>10.95</v>
      </c>
      <c r="E3695" s="288">
        <v>4.84</v>
      </c>
      <c r="F3695" s="292">
        <v>53</v>
      </c>
      <c r="G3695" s="365"/>
    </row>
    <row r="3696" s="283" customFormat="1" customHeight="1" spans="1:7">
      <c r="A3696" s="288">
        <v>3692</v>
      </c>
      <c r="B3696" s="361" t="s">
        <v>15058</v>
      </c>
      <c r="C3696" s="362" t="s">
        <v>16331</v>
      </c>
      <c r="D3696" s="362">
        <v>11.86</v>
      </c>
      <c r="E3696" s="288">
        <v>4.84</v>
      </c>
      <c r="F3696" s="292">
        <v>57.4</v>
      </c>
      <c r="G3696" s="365"/>
    </row>
    <row r="3697" s="283" customFormat="1" customHeight="1" spans="1:7">
      <c r="A3697" s="288">
        <v>3693</v>
      </c>
      <c r="B3697" s="361" t="s">
        <v>4100</v>
      </c>
      <c r="C3697" s="362" t="s">
        <v>16331</v>
      </c>
      <c r="D3697" s="362">
        <v>6.01</v>
      </c>
      <c r="E3697" s="288">
        <v>4.84</v>
      </c>
      <c r="F3697" s="292">
        <v>29.09</v>
      </c>
      <c r="G3697" s="365"/>
    </row>
    <row r="3698" s="283" customFormat="1" customHeight="1" spans="1:7">
      <c r="A3698" s="288">
        <v>3694</v>
      </c>
      <c r="B3698" s="361" t="s">
        <v>16334</v>
      </c>
      <c r="C3698" s="362" t="s">
        <v>16331</v>
      </c>
      <c r="D3698" s="362">
        <v>28.65</v>
      </c>
      <c r="E3698" s="288">
        <v>4.84</v>
      </c>
      <c r="F3698" s="292">
        <v>138.67</v>
      </c>
      <c r="G3698" s="365"/>
    </row>
    <row r="3699" s="283" customFormat="1" customHeight="1" spans="1:7">
      <c r="A3699" s="288">
        <v>3695</v>
      </c>
      <c r="B3699" s="361" t="s">
        <v>1345</v>
      </c>
      <c r="C3699" s="362" t="s">
        <v>16331</v>
      </c>
      <c r="D3699" s="362">
        <v>25.84</v>
      </c>
      <c r="E3699" s="288">
        <v>4.84</v>
      </c>
      <c r="F3699" s="292">
        <v>125.07</v>
      </c>
      <c r="G3699" s="365"/>
    </row>
    <row r="3700" s="283" customFormat="1" customHeight="1" spans="1:7">
      <c r="A3700" s="288">
        <v>3696</v>
      </c>
      <c r="B3700" s="361" t="s">
        <v>16335</v>
      </c>
      <c r="C3700" s="362" t="s">
        <v>16331</v>
      </c>
      <c r="D3700" s="362">
        <v>20.36</v>
      </c>
      <c r="E3700" s="288">
        <v>4.84</v>
      </c>
      <c r="F3700" s="292">
        <v>98.54</v>
      </c>
      <c r="G3700" s="365"/>
    </row>
    <row r="3701" s="283" customFormat="1" customHeight="1" spans="1:7">
      <c r="A3701" s="288">
        <v>3697</v>
      </c>
      <c r="B3701" s="361" t="s">
        <v>16336</v>
      </c>
      <c r="C3701" s="362" t="s">
        <v>16331</v>
      </c>
      <c r="D3701" s="362">
        <v>21.68</v>
      </c>
      <c r="E3701" s="288">
        <v>4.84</v>
      </c>
      <c r="F3701" s="292">
        <v>104.93</v>
      </c>
      <c r="G3701" s="365"/>
    </row>
    <row r="3702" s="283" customFormat="1" customHeight="1" spans="1:7">
      <c r="A3702" s="288">
        <v>3698</v>
      </c>
      <c r="B3702" s="361" t="s">
        <v>986</v>
      </c>
      <c r="C3702" s="362" t="s">
        <v>16331</v>
      </c>
      <c r="D3702" s="362">
        <v>33.21</v>
      </c>
      <c r="E3702" s="288">
        <v>4.84</v>
      </c>
      <c r="F3702" s="292">
        <v>160.74</v>
      </c>
      <c r="G3702" s="365"/>
    </row>
    <row r="3703" s="283" customFormat="1" customHeight="1" spans="1:7">
      <c r="A3703" s="288">
        <v>3699</v>
      </c>
      <c r="B3703" s="361" t="s">
        <v>16337</v>
      </c>
      <c r="C3703" s="362" t="s">
        <v>16331</v>
      </c>
      <c r="D3703" s="362">
        <v>18.77</v>
      </c>
      <c r="E3703" s="288">
        <v>4.84</v>
      </c>
      <c r="F3703" s="292">
        <v>90.85</v>
      </c>
      <c r="G3703" s="365"/>
    </row>
    <row r="3704" s="283" customFormat="1" customHeight="1" spans="1:7">
      <c r="A3704" s="288">
        <v>3700</v>
      </c>
      <c r="B3704" s="361" t="s">
        <v>16338</v>
      </c>
      <c r="C3704" s="362" t="s">
        <v>16331</v>
      </c>
      <c r="D3704" s="362">
        <v>9.08</v>
      </c>
      <c r="E3704" s="288">
        <v>4.84</v>
      </c>
      <c r="F3704" s="292">
        <v>43.95</v>
      </c>
      <c r="G3704" s="365"/>
    </row>
    <row r="3705" s="283" customFormat="1" customHeight="1" spans="1:7">
      <c r="A3705" s="288">
        <v>3701</v>
      </c>
      <c r="B3705" s="361" t="s">
        <v>5403</v>
      </c>
      <c r="C3705" s="362" t="s">
        <v>16331</v>
      </c>
      <c r="D3705" s="362">
        <v>21.52</v>
      </c>
      <c r="E3705" s="288">
        <v>4.84</v>
      </c>
      <c r="F3705" s="292">
        <v>104.16</v>
      </c>
      <c r="G3705" s="365"/>
    </row>
    <row r="3706" s="283" customFormat="1" customHeight="1" spans="1:7">
      <c r="A3706" s="288">
        <v>3702</v>
      </c>
      <c r="B3706" s="361" t="s">
        <v>4198</v>
      </c>
      <c r="C3706" s="362" t="s">
        <v>16331</v>
      </c>
      <c r="D3706" s="362">
        <v>14.93</v>
      </c>
      <c r="E3706" s="288">
        <v>4.84</v>
      </c>
      <c r="F3706" s="292">
        <v>72.26</v>
      </c>
      <c r="G3706" s="365"/>
    </row>
    <row r="3707" s="283" customFormat="1" customHeight="1" spans="1:7">
      <c r="A3707" s="288">
        <v>3703</v>
      </c>
      <c r="B3707" s="361" t="s">
        <v>16339</v>
      </c>
      <c r="C3707" s="362" t="s">
        <v>16331</v>
      </c>
      <c r="D3707" s="362">
        <v>12.3</v>
      </c>
      <c r="E3707" s="288">
        <v>4.84</v>
      </c>
      <c r="F3707" s="292">
        <v>59.53</v>
      </c>
      <c r="G3707" s="365"/>
    </row>
    <row r="3708" s="283" customFormat="1" customHeight="1" spans="1:7">
      <c r="A3708" s="288">
        <v>3704</v>
      </c>
      <c r="B3708" s="361" t="s">
        <v>16340</v>
      </c>
      <c r="C3708" s="362" t="s">
        <v>16331</v>
      </c>
      <c r="D3708" s="362">
        <v>16.17</v>
      </c>
      <c r="E3708" s="288">
        <v>4.84</v>
      </c>
      <c r="F3708" s="292">
        <v>78.26</v>
      </c>
      <c r="G3708" s="365"/>
    </row>
    <row r="3709" s="283" customFormat="1" customHeight="1" spans="1:7">
      <c r="A3709" s="288">
        <v>3705</v>
      </c>
      <c r="B3709" s="361" t="s">
        <v>16341</v>
      </c>
      <c r="C3709" s="362" t="s">
        <v>16331</v>
      </c>
      <c r="D3709" s="362">
        <v>35.26</v>
      </c>
      <c r="E3709" s="288">
        <v>4.84</v>
      </c>
      <c r="F3709" s="292">
        <v>170.66</v>
      </c>
      <c r="G3709" s="365"/>
    </row>
    <row r="3710" s="283" customFormat="1" customHeight="1" spans="1:7">
      <c r="A3710" s="288">
        <v>3706</v>
      </c>
      <c r="B3710" s="361" t="s">
        <v>3504</v>
      </c>
      <c r="C3710" s="362" t="s">
        <v>16331</v>
      </c>
      <c r="D3710" s="362">
        <v>18.26</v>
      </c>
      <c r="E3710" s="288">
        <v>4.84</v>
      </c>
      <c r="F3710" s="292">
        <v>88.38</v>
      </c>
      <c r="G3710" s="365"/>
    </row>
    <row r="3711" s="283" customFormat="1" customHeight="1" spans="1:7">
      <c r="A3711" s="288">
        <v>3707</v>
      </c>
      <c r="B3711" s="361" t="s">
        <v>14704</v>
      </c>
      <c r="C3711" s="362" t="s">
        <v>16331</v>
      </c>
      <c r="D3711" s="362">
        <v>9.92</v>
      </c>
      <c r="E3711" s="288">
        <v>4.84</v>
      </c>
      <c r="F3711" s="292">
        <v>48.01</v>
      </c>
      <c r="G3711" s="365"/>
    </row>
    <row r="3712" s="283" customFormat="1" customHeight="1" spans="1:7">
      <c r="A3712" s="288">
        <v>3708</v>
      </c>
      <c r="B3712" s="361" t="s">
        <v>4802</v>
      </c>
      <c r="C3712" s="362" t="s">
        <v>16331</v>
      </c>
      <c r="D3712" s="362">
        <v>20.05</v>
      </c>
      <c r="E3712" s="288">
        <v>4.84</v>
      </c>
      <c r="F3712" s="292">
        <v>97.04</v>
      </c>
      <c r="G3712" s="365"/>
    </row>
    <row r="3713" s="283" customFormat="1" customHeight="1" spans="1:7">
      <c r="A3713" s="288">
        <v>3709</v>
      </c>
      <c r="B3713" s="361" t="s">
        <v>4813</v>
      </c>
      <c r="C3713" s="362" t="s">
        <v>16331</v>
      </c>
      <c r="D3713" s="362">
        <v>12.03</v>
      </c>
      <c r="E3713" s="288">
        <v>4.84</v>
      </c>
      <c r="F3713" s="292">
        <v>58.23</v>
      </c>
      <c r="G3713" s="365"/>
    </row>
    <row r="3714" s="283" customFormat="1" customHeight="1" spans="1:7">
      <c r="A3714" s="288">
        <v>3710</v>
      </c>
      <c r="B3714" s="361" t="s">
        <v>12897</v>
      </c>
      <c r="C3714" s="362" t="s">
        <v>16331</v>
      </c>
      <c r="D3714" s="362">
        <v>21.6</v>
      </c>
      <c r="E3714" s="288">
        <v>4.84</v>
      </c>
      <c r="F3714" s="292">
        <v>104.54</v>
      </c>
      <c r="G3714" s="365"/>
    </row>
    <row r="3715" s="283" customFormat="1" customHeight="1" spans="1:7">
      <c r="A3715" s="288">
        <v>3711</v>
      </c>
      <c r="B3715" s="361" t="s">
        <v>16342</v>
      </c>
      <c r="C3715" s="362" t="s">
        <v>16331</v>
      </c>
      <c r="D3715" s="362">
        <v>8.75</v>
      </c>
      <c r="E3715" s="288">
        <v>4.84</v>
      </c>
      <c r="F3715" s="292">
        <v>42.35</v>
      </c>
      <c r="G3715" s="365"/>
    </row>
    <row r="3716" s="283" customFormat="1" customHeight="1" spans="1:7">
      <c r="A3716" s="288">
        <v>3712</v>
      </c>
      <c r="B3716" s="361" t="s">
        <v>14412</v>
      </c>
      <c r="C3716" s="362" t="s">
        <v>16331</v>
      </c>
      <c r="D3716" s="362">
        <v>10.2</v>
      </c>
      <c r="E3716" s="288">
        <v>4.84</v>
      </c>
      <c r="F3716" s="292">
        <v>49.37</v>
      </c>
      <c r="G3716" s="365"/>
    </row>
    <row r="3717" s="283" customFormat="1" customHeight="1" spans="1:7">
      <c r="A3717" s="288">
        <v>3713</v>
      </c>
      <c r="B3717" s="361" t="s">
        <v>3434</v>
      </c>
      <c r="C3717" s="362" t="s">
        <v>16331</v>
      </c>
      <c r="D3717" s="362">
        <v>14.65</v>
      </c>
      <c r="E3717" s="288">
        <v>4.84</v>
      </c>
      <c r="F3717" s="292">
        <v>70.91</v>
      </c>
      <c r="G3717" s="365"/>
    </row>
    <row r="3718" s="283" customFormat="1" customHeight="1" spans="1:7">
      <c r="A3718" s="288">
        <v>3714</v>
      </c>
      <c r="B3718" s="361" t="s">
        <v>4434</v>
      </c>
      <c r="C3718" s="362" t="s">
        <v>16331</v>
      </c>
      <c r="D3718" s="362">
        <v>6.75</v>
      </c>
      <c r="E3718" s="288">
        <v>4.84</v>
      </c>
      <c r="F3718" s="292">
        <v>32.67</v>
      </c>
      <c r="G3718" s="365"/>
    </row>
    <row r="3719" s="283" customFormat="1" customHeight="1" spans="1:7">
      <c r="A3719" s="288">
        <v>3715</v>
      </c>
      <c r="B3719" s="361" t="s">
        <v>3403</v>
      </c>
      <c r="C3719" s="362" t="s">
        <v>16331</v>
      </c>
      <c r="D3719" s="362">
        <v>6.11</v>
      </c>
      <c r="E3719" s="288">
        <v>4.84</v>
      </c>
      <c r="F3719" s="292">
        <v>29.57</v>
      </c>
      <c r="G3719" s="365"/>
    </row>
    <row r="3720" s="283" customFormat="1" customHeight="1" spans="1:7">
      <c r="A3720" s="288">
        <v>3716</v>
      </c>
      <c r="B3720" s="361" t="s">
        <v>4356</v>
      </c>
      <c r="C3720" s="362" t="s">
        <v>16331</v>
      </c>
      <c r="D3720" s="362">
        <v>23.7</v>
      </c>
      <c r="E3720" s="288">
        <v>4.84</v>
      </c>
      <c r="F3720" s="292">
        <v>114.71</v>
      </c>
      <c r="G3720" s="365"/>
    </row>
    <row r="3721" s="283" customFormat="1" customHeight="1" spans="1:7">
      <c r="A3721" s="288">
        <v>3717</v>
      </c>
      <c r="B3721" s="361" t="s">
        <v>7189</v>
      </c>
      <c r="C3721" s="362" t="s">
        <v>16331</v>
      </c>
      <c r="D3721" s="362">
        <v>20.37</v>
      </c>
      <c r="E3721" s="288">
        <v>4.84</v>
      </c>
      <c r="F3721" s="292">
        <v>98.59</v>
      </c>
      <c r="G3721" s="365"/>
    </row>
    <row r="3722" s="283" customFormat="1" customHeight="1" spans="1:7">
      <c r="A3722" s="288">
        <v>3718</v>
      </c>
      <c r="B3722" s="361" t="s">
        <v>16343</v>
      </c>
      <c r="C3722" s="362" t="s">
        <v>16331</v>
      </c>
      <c r="D3722" s="362">
        <v>33.84</v>
      </c>
      <c r="E3722" s="288">
        <v>4.84</v>
      </c>
      <c r="F3722" s="292">
        <v>163.79</v>
      </c>
      <c r="G3722" s="365"/>
    </row>
    <row r="3723" s="283" customFormat="1" customHeight="1" spans="1:7">
      <c r="A3723" s="288">
        <v>3719</v>
      </c>
      <c r="B3723" s="361" t="s">
        <v>16344</v>
      </c>
      <c r="C3723" s="362" t="s">
        <v>16331</v>
      </c>
      <c r="D3723" s="362">
        <v>29.9</v>
      </c>
      <c r="E3723" s="288">
        <v>4.84</v>
      </c>
      <c r="F3723" s="292">
        <v>144.72</v>
      </c>
      <c r="G3723" s="365"/>
    </row>
    <row r="3724" s="283" customFormat="1" customHeight="1" spans="1:7">
      <c r="A3724" s="288">
        <v>3720</v>
      </c>
      <c r="B3724" s="361" t="s">
        <v>6794</v>
      </c>
      <c r="C3724" s="362" t="s">
        <v>16331</v>
      </c>
      <c r="D3724" s="362">
        <v>16.14</v>
      </c>
      <c r="E3724" s="288">
        <v>4.84</v>
      </c>
      <c r="F3724" s="292">
        <v>78.12</v>
      </c>
      <c r="G3724" s="365"/>
    </row>
    <row r="3725" s="283" customFormat="1" customHeight="1" spans="1:7">
      <c r="A3725" s="288">
        <v>3721</v>
      </c>
      <c r="B3725" s="361" t="s">
        <v>2058</v>
      </c>
      <c r="C3725" s="362" t="s">
        <v>16331</v>
      </c>
      <c r="D3725" s="362">
        <v>14.68</v>
      </c>
      <c r="E3725" s="288">
        <v>4.84</v>
      </c>
      <c r="F3725" s="292">
        <v>71.05</v>
      </c>
      <c r="G3725" s="365"/>
    </row>
    <row r="3726" s="283" customFormat="1" customHeight="1" spans="1:7">
      <c r="A3726" s="288">
        <v>3722</v>
      </c>
      <c r="B3726" s="361" t="s">
        <v>4444</v>
      </c>
      <c r="C3726" s="362" t="s">
        <v>16331</v>
      </c>
      <c r="D3726" s="362">
        <v>13.79</v>
      </c>
      <c r="E3726" s="288">
        <v>4.84</v>
      </c>
      <c r="F3726" s="292">
        <v>66.74</v>
      </c>
      <c r="G3726" s="365"/>
    </row>
    <row r="3727" s="283" customFormat="1" customHeight="1" spans="1:7">
      <c r="A3727" s="288">
        <v>3723</v>
      </c>
      <c r="B3727" s="361" t="s">
        <v>14975</v>
      </c>
      <c r="C3727" s="362" t="s">
        <v>16331</v>
      </c>
      <c r="D3727" s="362">
        <v>8</v>
      </c>
      <c r="E3727" s="288">
        <v>4.84</v>
      </c>
      <c r="F3727" s="292">
        <v>38.72</v>
      </c>
      <c r="G3727" s="365"/>
    </row>
    <row r="3728" s="283" customFormat="1" customHeight="1" spans="1:7">
      <c r="A3728" s="288">
        <v>3724</v>
      </c>
      <c r="B3728" s="361" t="s">
        <v>10549</v>
      </c>
      <c r="C3728" s="362" t="s">
        <v>16331</v>
      </c>
      <c r="D3728" s="362">
        <v>11.23</v>
      </c>
      <c r="E3728" s="288">
        <v>4.84</v>
      </c>
      <c r="F3728" s="292">
        <v>54.35</v>
      </c>
      <c r="G3728" s="365"/>
    </row>
    <row r="3729" s="283" customFormat="1" customHeight="1" spans="1:7">
      <c r="A3729" s="288">
        <v>3725</v>
      </c>
      <c r="B3729" s="361" t="s">
        <v>16345</v>
      </c>
      <c r="C3729" s="362" t="s">
        <v>16331</v>
      </c>
      <c r="D3729" s="362">
        <v>21.3</v>
      </c>
      <c r="E3729" s="288">
        <v>4.84</v>
      </c>
      <c r="F3729" s="292">
        <v>103.09</v>
      </c>
      <c r="G3729" s="365"/>
    </row>
    <row r="3730" s="283" customFormat="1" customHeight="1" spans="1:7">
      <c r="A3730" s="288">
        <v>3726</v>
      </c>
      <c r="B3730" s="361" t="s">
        <v>9527</v>
      </c>
      <c r="C3730" s="362" t="s">
        <v>16331</v>
      </c>
      <c r="D3730" s="362">
        <v>22.21</v>
      </c>
      <c r="E3730" s="288">
        <v>4.84</v>
      </c>
      <c r="F3730" s="292">
        <v>107.5</v>
      </c>
      <c r="G3730" s="365"/>
    </row>
    <row r="3731" s="283" customFormat="1" customHeight="1" spans="1:7">
      <c r="A3731" s="288">
        <v>3727</v>
      </c>
      <c r="B3731" s="361" t="s">
        <v>16346</v>
      </c>
      <c r="C3731" s="362" t="s">
        <v>16331</v>
      </c>
      <c r="D3731" s="362">
        <v>23.08</v>
      </c>
      <c r="E3731" s="288">
        <v>4.84</v>
      </c>
      <c r="F3731" s="292">
        <v>111.71</v>
      </c>
      <c r="G3731" s="365"/>
    </row>
    <row r="3732" s="283" customFormat="1" customHeight="1" spans="1:7">
      <c r="A3732" s="288">
        <v>3728</v>
      </c>
      <c r="B3732" s="361" t="s">
        <v>2509</v>
      </c>
      <c r="C3732" s="362" t="s">
        <v>16331</v>
      </c>
      <c r="D3732" s="362">
        <v>31.43</v>
      </c>
      <c r="E3732" s="288">
        <v>4.84</v>
      </c>
      <c r="F3732" s="292">
        <v>152.12</v>
      </c>
      <c r="G3732" s="365"/>
    </row>
    <row r="3733" s="283" customFormat="1" customHeight="1" spans="1:7">
      <c r="A3733" s="288">
        <v>3729</v>
      </c>
      <c r="B3733" s="361" t="s">
        <v>16347</v>
      </c>
      <c r="C3733" s="362" t="s">
        <v>16331</v>
      </c>
      <c r="D3733" s="362">
        <v>12.03</v>
      </c>
      <c r="E3733" s="288">
        <v>4.84</v>
      </c>
      <c r="F3733" s="292">
        <v>58.23</v>
      </c>
      <c r="G3733" s="365"/>
    </row>
    <row r="3734" s="283" customFormat="1" customHeight="1" spans="1:7">
      <c r="A3734" s="288">
        <v>3730</v>
      </c>
      <c r="B3734" s="361" t="s">
        <v>16348</v>
      </c>
      <c r="C3734" s="362" t="s">
        <v>16331</v>
      </c>
      <c r="D3734" s="362">
        <v>17.93</v>
      </c>
      <c r="E3734" s="288">
        <v>4.84</v>
      </c>
      <c r="F3734" s="292">
        <v>86.78</v>
      </c>
      <c r="G3734" s="365"/>
    </row>
    <row r="3735" s="283" customFormat="1" customHeight="1" spans="1:7">
      <c r="A3735" s="288">
        <v>3731</v>
      </c>
      <c r="B3735" s="361" t="s">
        <v>16349</v>
      </c>
      <c r="C3735" s="362" t="s">
        <v>16331</v>
      </c>
      <c r="D3735" s="362">
        <v>7.96</v>
      </c>
      <c r="E3735" s="288">
        <v>4.84</v>
      </c>
      <c r="F3735" s="292">
        <v>38.53</v>
      </c>
      <c r="G3735" s="365"/>
    </row>
    <row r="3736" s="283" customFormat="1" customHeight="1" spans="1:7">
      <c r="A3736" s="288">
        <v>3732</v>
      </c>
      <c r="B3736" s="361" t="s">
        <v>16350</v>
      </c>
      <c r="C3736" s="362" t="s">
        <v>16331</v>
      </c>
      <c r="D3736" s="362">
        <v>12.47</v>
      </c>
      <c r="E3736" s="288">
        <v>4.84</v>
      </c>
      <c r="F3736" s="292">
        <v>60.35</v>
      </c>
      <c r="G3736" s="365"/>
    </row>
    <row r="3737" s="283" customFormat="1" customHeight="1" spans="1:7">
      <c r="A3737" s="288">
        <v>3733</v>
      </c>
      <c r="B3737" s="361" t="s">
        <v>16351</v>
      </c>
      <c r="C3737" s="362" t="s">
        <v>16331</v>
      </c>
      <c r="D3737" s="362">
        <v>12.51</v>
      </c>
      <c r="E3737" s="288">
        <v>4.84</v>
      </c>
      <c r="F3737" s="292">
        <v>60.55</v>
      </c>
      <c r="G3737" s="365"/>
    </row>
    <row r="3738" s="283" customFormat="1" customHeight="1" spans="1:7">
      <c r="A3738" s="288">
        <v>3734</v>
      </c>
      <c r="B3738" s="361" t="s">
        <v>16352</v>
      </c>
      <c r="C3738" s="362" t="s">
        <v>16331</v>
      </c>
      <c r="D3738" s="362">
        <v>11.64</v>
      </c>
      <c r="E3738" s="288">
        <v>4.84</v>
      </c>
      <c r="F3738" s="292">
        <v>56.34</v>
      </c>
      <c r="G3738" s="365"/>
    </row>
    <row r="3739" s="283" customFormat="1" customHeight="1" spans="1:7">
      <c r="A3739" s="288">
        <v>3735</v>
      </c>
      <c r="B3739" s="361" t="s">
        <v>16353</v>
      </c>
      <c r="C3739" s="362" t="s">
        <v>16331</v>
      </c>
      <c r="D3739" s="362">
        <v>25.32</v>
      </c>
      <c r="E3739" s="288">
        <v>4.84</v>
      </c>
      <c r="F3739" s="292">
        <v>122.55</v>
      </c>
      <c r="G3739" s="365"/>
    </row>
    <row r="3740" s="283" customFormat="1" customHeight="1" spans="1:7">
      <c r="A3740" s="288">
        <v>3736</v>
      </c>
      <c r="B3740" s="361" t="s">
        <v>2117</v>
      </c>
      <c r="C3740" s="362" t="s">
        <v>16331</v>
      </c>
      <c r="D3740" s="362">
        <v>17.5</v>
      </c>
      <c r="E3740" s="288">
        <v>4.84</v>
      </c>
      <c r="F3740" s="292">
        <v>84.7</v>
      </c>
      <c r="G3740" s="365"/>
    </row>
    <row r="3741" s="283" customFormat="1" customHeight="1" spans="1:7">
      <c r="A3741" s="288">
        <v>3737</v>
      </c>
      <c r="B3741" s="361" t="s">
        <v>6965</v>
      </c>
      <c r="C3741" s="362" t="s">
        <v>16331</v>
      </c>
      <c r="D3741" s="362">
        <v>13.27</v>
      </c>
      <c r="E3741" s="288">
        <v>4.84</v>
      </c>
      <c r="F3741" s="292">
        <v>64.23</v>
      </c>
      <c r="G3741" s="365"/>
    </row>
    <row r="3742" s="283" customFormat="1" customHeight="1" spans="1:7">
      <c r="A3742" s="288">
        <v>3738</v>
      </c>
      <c r="B3742" s="361" t="s">
        <v>8256</v>
      </c>
      <c r="C3742" s="362" t="s">
        <v>16331</v>
      </c>
      <c r="D3742" s="362">
        <v>12.89</v>
      </c>
      <c r="E3742" s="288">
        <v>4.84</v>
      </c>
      <c r="F3742" s="292">
        <v>62.39</v>
      </c>
      <c r="G3742" s="365"/>
    </row>
    <row r="3743" s="283" customFormat="1" customHeight="1" spans="1:7">
      <c r="A3743" s="288">
        <v>3739</v>
      </c>
      <c r="B3743" s="361" t="s">
        <v>4535</v>
      </c>
      <c r="C3743" s="362" t="s">
        <v>16331</v>
      </c>
      <c r="D3743" s="362">
        <v>5.13</v>
      </c>
      <c r="E3743" s="288">
        <v>4.84</v>
      </c>
      <c r="F3743" s="292">
        <v>24.83</v>
      </c>
      <c r="G3743" s="365"/>
    </row>
    <row r="3744" s="283" customFormat="1" customHeight="1" spans="1:7">
      <c r="A3744" s="288">
        <v>3740</v>
      </c>
      <c r="B3744" s="361" t="s">
        <v>1465</v>
      </c>
      <c r="C3744" s="362" t="s">
        <v>16331</v>
      </c>
      <c r="D3744" s="362">
        <v>9.98</v>
      </c>
      <c r="E3744" s="288">
        <v>4.84</v>
      </c>
      <c r="F3744" s="292">
        <v>48.3</v>
      </c>
      <c r="G3744" s="365"/>
    </row>
    <row r="3745" s="283" customFormat="1" customHeight="1" spans="1:7">
      <c r="A3745" s="288">
        <v>3741</v>
      </c>
      <c r="B3745" s="361" t="s">
        <v>3861</v>
      </c>
      <c r="C3745" s="362" t="s">
        <v>16331</v>
      </c>
      <c r="D3745" s="362">
        <v>10.02</v>
      </c>
      <c r="E3745" s="288">
        <v>4.84</v>
      </c>
      <c r="F3745" s="292">
        <v>48.5</v>
      </c>
      <c r="G3745" s="365"/>
    </row>
    <row r="3746" s="283" customFormat="1" customHeight="1" spans="1:7">
      <c r="A3746" s="288">
        <v>3742</v>
      </c>
      <c r="B3746" s="361" t="s">
        <v>3179</v>
      </c>
      <c r="C3746" s="362" t="s">
        <v>16331</v>
      </c>
      <c r="D3746" s="362">
        <v>11.23</v>
      </c>
      <c r="E3746" s="288">
        <v>4.84</v>
      </c>
      <c r="F3746" s="292">
        <v>54.35</v>
      </c>
      <c r="G3746" s="365"/>
    </row>
    <row r="3747" s="283" customFormat="1" customHeight="1" spans="1:7">
      <c r="A3747" s="288">
        <v>3743</v>
      </c>
      <c r="B3747" s="361" t="s">
        <v>3409</v>
      </c>
      <c r="C3747" s="362" t="s">
        <v>16331</v>
      </c>
      <c r="D3747" s="362">
        <v>17.82</v>
      </c>
      <c r="E3747" s="288">
        <v>4.84</v>
      </c>
      <c r="F3747" s="292">
        <v>86.25</v>
      </c>
      <c r="G3747" s="365"/>
    </row>
    <row r="3748" s="283" customFormat="1" customHeight="1" spans="1:7">
      <c r="A3748" s="288">
        <v>3744</v>
      </c>
      <c r="B3748" s="361" t="s">
        <v>16354</v>
      </c>
      <c r="C3748" s="362" t="s">
        <v>16355</v>
      </c>
      <c r="D3748" s="362">
        <v>25.45</v>
      </c>
      <c r="E3748" s="288">
        <v>4.84</v>
      </c>
      <c r="F3748" s="292">
        <v>123.18</v>
      </c>
      <c r="G3748" s="365"/>
    </row>
    <row r="3749" s="283" customFormat="1" customHeight="1" spans="1:7">
      <c r="A3749" s="288">
        <v>3745</v>
      </c>
      <c r="B3749" s="361" t="s">
        <v>16356</v>
      </c>
      <c r="C3749" s="362" t="s">
        <v>16355</v>
      </c>
      <c r="D3749" s="362">
        <v>25.93</v>
      </c>
      <c r="E3749" s="288">
        <v>4.84</v>
      </c>
      <c r="F3749" s="292">
        <v>125.5</v>
      </c>
      <c r="G3749" s="365"/>
    </row>
    <row r="3750" s="283" customFormat="1" customHeight="1" spans="1:7">
      <c r="A3750" s="288">
        <v>3746</v>
      </c>
      <c r="B3750" s="361" t="s">
        <v>16357</v>
      </c>
      <c r="C3750" s="362" t="s">
        <v>16355</v>
      </c>
      <c r="D3750" s="362">
        <v>21.51</v>
      </c>
      <c r="E3750" s="288">
        <v>4.84</v>
      </c>
      <c r="F3750" s="292">
        <v>104.11</v>
      </c>
      <c r="G3750" s="365"/>
    </row>
    <row r="3751" s="283" customFormat="1" customHeight="1" spans="1:7">
      <c r="A3751" s="288">
        <v>3747</v>
      </c>
      <c r="B3751" s="361" t="s">
        <v>6375</v>
      </c>
      <c r="C3751" s="362" t="s">
        <v>16355</v>
      </c>
      <c r="D3751" s="362">
        <v>59.05</v>
      </c>
      <c r="E3751" s="288">
        <v>4.84</v>
      </c>
      <c r="F3751" s="292">
        <v>285.8</v>
      </c>
      <c r="G3751" s="365"/>
    </row>
    <row r="3752" s="283" customFormat="1" customHeight="1" spans="1:7">
      <c r="A3752" s="288">
        <v>3748</v>
      </c>
      <c r="B3752" s="361" t="s">
        <v>16358</v>
      </c>
      <c r="C3752" s="362" t="s">
        <v>16355</v>
      </c>
      <c r="D3752" s="362">
        <v>21.3</v>
      </c>
      <c r="E3752" s="288">
        <v>4.84</v>
      </c>
      <c r="F3752" s="292">
        <v>103.09</v>
      </c>
      <c r="G3752" s="365"/>
    </row>
    <row r="3753" s="283" customFormat="1" customHeight="1" spans="1:7">
      <c r="A3753" s="288">
        <v>3749</v>
      </c>
      <c r="B3753" s="361" t="s">
        <v>16359</v>
      </c>
      <c r="C3753" s="362" t="s">
        <v>16355</v>
      </c>
      <c r="D3753" s="362">
        <v>24.06</v>
      </c>
      <c r="E3753" s="288">
        <v>4.84</v>
      </c>
      <c r="F3753" s="292">
        <v>116.45</v>
      </c>
      <c r="G3753" s="365"/>
    </row>
    <row r="3754" s="283" customFormat="1" customHeight="1" spans="1:7">
      <c r="A3754" s="288">
        <v>3750</v>
      </c>
      <c r="B3754" s="361" t="s">
        <v>16360</v>
      </c>
      <c r="C3754" s="362" t="s">
        <v>16355</v>
      </c>
      <c r="D3754" s="362">
        <v>36.74</v>
      </c>
      <c r="E3754" s="288">
        <v>4.84</v>
      </c>
      <c r="F3754" s="292">
        <v>177.82</v>
      </c>
      <c r="G3754" s="365"/>
    </row>
    <row r="3755" s="283" customFormat="1" customHeight="1" spans="1:7">
      <c r="A3755" s="288">
        <v>3751</v>
      </c>
      <c r="B3755" s="361" t="s">
        <v>16361</v>
      </c>
      <c r="C3755" s="362" t="s">
        <v>16355</v>
      </c>
      <c r="D3755" s="362">
        <v>15.09</v>
      </c>
      <c r="E3755" s="288">
        <v>4.84</v>
      </c>
      <c r="F3755" s="292">
        <v>73.04</v>
      </c>
      <c r="G3755" s="365"/>
    </row>
    <row r="3756" s="283" customFormat="1" customHeight="1" spans="1:7">
      <c r="A3756" s="288">
        <v>3752</v>
      </c>
      <c r="B3756" s="361" t="s">
        <v>16362</v>
      </c>
      <c r="C3756" s="362" t="s">
        <v>16355</v>
      </c>
      <c r="D3756" s="362">
        <v>27.13</v>
      </c>
      <c r="E3756" s="288">
        <v>4.84</v>
      </c>
      <c r="F3756" s="292">
        <v>131.31</v>
      </c>
      <c r="G3756" s="365"/>
    </row>
    <row r="3757" s="283" customFormat="1" customHeight="1" spans="1:7">
      <c r="A3757" s="288">
        <v>3753</v>
      </c>
      <c r="B3757" s="361" t="s">
        <v>16363</v>
      </c>
      <c r="C3757" s="362" t="s">
        <v>16355</v>
      </c>
      <c r="D3757" s="362">
        <v>13.32</v>
      </c>
      <c r="E3757" s="288">
        <v>4.84</v>
      </c>
      <c r="F3757" s="292">
        <v>64.47</v>
      </c>
      <c r="G3757" s="365"/>
    </row>
    <row r="3758" s="283" customFormat="1" customHeight="1" spans="1:7">
      <c r="A3758" s="288">
        <v>3754</v>
      </c>
      <c r="B3758" s="361" t="s">
        <v>397</v>
      </c>
      <c r="C3758" s="362" t="s">
        <v>16355</v>
      </c>
      <c r="D3758" s="362">
        <v>36.78</v>
      </c>
      <c r="E3758" s="288">
        <v>4.84</v>
      </c>
      <c r="F3758" s="292">
        <v>178.02</v>
      </c>
      <c r="G3758" s="365"/>
    </row>
    <row r="3759" s="283" customFormat="1" customHeight="1" spans="1:7">
      <c r="A3759" s="288">
        <v>3755</v>
      </c>
      <c r="B3759" s="361" t="s">
        <v>16364</v>
      </c>
      <c r="C3759" s="362" t="s">
        <v>16355</v>
      </c>
      <c r="D3759" s="362">
        <v>36.65</v>
      </c>
      <c r="E3759" s="288">
        <v>4.84</v>
      </c>
      <c r="F3759" s="292">
        <v>177.39</v>
      </c>
      <c r="G3759" s="365"/>
    </row>
    <row r="3760" s="283" customFormat="1" customHeight="1" spans="1:7">
      <c r="A3760" s="288">
        <v>3756</v>
      </c>
      <c r="B3760" s="361" t="s">
        <v>16365</v>
      </c>
      <c r="C3760" s="362" t="s">
        <v>16355</v>
      </c>
      <c r="D3760" s="362">
        <v>7.76</v>
      </c>
      <c r="E3760" s="288">
        <v>4.84</v>
      </c>
      <c r="F3760" s="292">
        <v>37.56</v>
      </c>
      <c r="G3760" s="365"/>
    </row>
    <row r="3761" s="283" customFormat="1" customHeight="1" spans="1:7">
      <c r="A3761" s="288">
        <v>3757</v>
      </c>
      <c r="B3761" s="361" t="s">
        <v>16366</v>
      </c>
      <c r="C3761" s="362" t="s">
        <v>16355</v>
      </c>
      <c r="D3761" s="362">
        <v>22.65</v>
      </c>
      <c r="E3761" s="288">
        <v>4.84</v>
      </c>
      <c r="F3761" s="292">
        <v>109.63</v>
      </c>
      <c r="G3761" s="365"/>
    </row>
    <row r="3762" s="283" customFormat="1" customHeight="1" spans="1:7">
      <c r="A3762" s="288">
        <v>3758</v>
      </c>
      <c r="B3762" s="361" t="s">
        <v>8571</v>
      </c>
      <c r="C3762" s="362" t="s">
        <v>16355</v>
      </c>
      <c r="D3762" s="362">
        <v>19.21</v>
      </c>
      <c r="E3762" s="288">
        <v>4.84</v>
      </c>
      <c r="F3762" s="292">
        <v>92.98</v>
      </c>
      <c r="G3762" s="365"/>
    </row>
    <row r="3763" s="283" customFormat="1" customHeight="1" spans="1:7">
      <c r="A3763" s="288">
        <v>3759</v>
      </c>
      <c r="B3763" s="361" t="s">
        <v>16367</v>
      </c>
      <c r="C3763" s="362" t="s">
        <v>16355</v>
      </c>
      <c r="D3763" s="362">
        <v>56.4</v>
      </c>
      <c r="E3763" s="288">
        <v>4.84</v>
      </c>
      <c r="F3763" s="292">
        <v>272.98</v>
      </c>
      <c r="G3763" s="365"/>
    </row>
    <row r="3764" s="283" customFormat="1" customHeight="1" spans="1:7">
      <c r="A3764" s="288">
        <v>3760</v>
      </c>
      <c r="B3764" s="361" t="s">
        <v>16368</v>
      </c>
      <c r="C3764" s="362" t="s">
        <v>16355</v>
      </c>
      <c r="D3764" s="362">
        <v>46.23</v>
      </c>
      <c r="E3764" s="288">
        <v>4.84</v>
      </c>
      <c r="F3764" s="292">
        <v>223.75</v>
      </c>
      <c r="G3764" s="365"/>
    </row>
    <row r="3765" s="283" customFormat="1" customHeight="1" spans="1:7">
      <c r="A3765" s="288">
        <v>3761</v>
      </c>
      <c r="B3765" s="361" t="s">
        <v>16369</v>
      </c>
      <c r="C3765" s="362" t="s">
        <v>16355</v>
      </c>
      <c r="D3765" s="362">
        <v>16.05</v>
      </c>
      <c r="E3765" s="288">
        <v>4.84</v>
      </c>
      <c r="F3765" s="292">
        <v>77.68</v>
      </c>
      <c r="G3765" s="365"/>
    </row>
    <row r="3766" s="283" customFormat="1" customHeight="1" spans="1:7">
      <c r="A3766" s="288">
        <v>3762</v>
      </c>
      <c r="B3766" s="361" t="s">
        <v>16370</v>
      </c>
      <c r="C3766" s="362" t="s">
        <v>16355</v>
      </c>
      <c r="D3766" s="362">
        <v>10.68</v>
      </c>
      <c r="E3766" s="288">
        <v>4.84</v>
      </c>
      <c r="F3766" s="292">
        <v>51.69</v>
      </c>
      <c r="G3766" s="365"/>
    </row>
    <row r="3767" s="283" customFormat="1" customHeight="1" spans="1:7">
      <c r="A3767" s="288">
        <v>3763</v>
      </c>
      <c r="B3767" s="361" t="s">
        <v>16371</v>
      </c>
      <c r="C3767" s="362" t="s">
        <v>16355</v>
      </c>
      <c r="D3767" s="362">
        <v>16.16</v>
      </c>
      <c r="E3767" s="288">
        <v>4.84</v>
      </c>
      <c r="F3767" s="292">
        <v>78.21</v>
      </c>
      <c r="G3767" s="365"/>
    </row>
    <row r="3768" s="283" customFormat="1" customHeight="1" spans="1:7">
      <c r="A3768" s="288">
        <v>3764</v>
      </c>
      <c r="B3768" s="361" t="s">
        <v>16372</v>
      </c>
      <c r="C3768" s="362" t="s">
        <v>16355</v>
      </c>
      <c r="D3768" s="362">
        <v>13.29</v>
      </c>
      <c r="E3768" s="288">
        <v>4.84</v>
      </c>
      <c r="F3768" s="292">
        <v>64.32</v>
      </c>
      <c r="G3768" s="365"/>
    </row>
    <row r="3769" s="283" customFormat="1" customHeight="1" spans="1:7">
      <c r="A3769" s="288">
        <v>3765</v>
      </c>
      <c r="B3769" s="361" t="s">
        <v>16373</v>
      </c>
      <c r="C3769" s="362" t="s">
        <v>16355</v>
      </c>
      <c r="D3769" s="362">
        <v>29.94</v>
      </c>
      <c r="E3769" s="288">
        <v>4.84</v>
      </c>
      <c r="F3769" s="292">
        <v>144.91</v>
      </c>
      <c r="G3769" s="365"/>
    </row>
    <row r="3770" s="283" customFormat="1" customHeight="1" spans="1:7">
      <c r="A3770" s="288">
        <v>3766</v>
      </c>
      <c r="B3770" s="361" t="s">
        <v>723</v>
      </c>
      <c r="C3770" s="362" t="s">
        <v>16355</v>
      </c>
      <c r="D3770" s="362">
        <v>23.36</v>
      </c>
      <c r="E3770" s="288">
        <v>4.84</v>
      </c>
      <c r="F3770" s="292">
        <v>113.06</v>
      </c>
      <c r="G3770" s="365"/>
    </row>
    <row r="3771" s="283" customFormat="1" customHeight="1" spans="1:7">
      <c r="A3771" s="288">
        <v>3767</v>
      </c>
      <c r="B3771" s="361" t="s">
        <v>16374</v>
      </c>
      <c r="C3771" s="362" t="s">
        <v>16355</v>
      </c>
      <c r="D3771" s="362">
        <v>10.91</v>
      </c>
      <c r="E3771" s="288">
        <v>4.84</v>
      </c>
      <c r="F3771" s="292">
        <v>52.8</v>
      </c>
      <c r="G3771" s="365"/>
    </row>
    <row r="3772" s="283" customFormat="1" customHeight="1" spans="1:7">
      <c r="A3772" s="288">
        <v>3768</v>
      </c>
      <c r="B3772" s="361" t="s">
        <v>16375</v>
      </c>
      <c r="C3772" s="362" t="s">
        <v>16355</v>
      </c>
      <c r="D3772" s="362">
        <v>14.22</v>
      </c>
      <c r="E3772" s="288">
        <v>4.84</v>
      </c>
      <c r="F3772" s="292">
        <v>68.82</v>
      </c>
      <c r="G3772" s="365"/>
    </row>
    <row r="3773" s="283" customFormat="1" customHeight="1" spans="1:7">
      <c r="A3773" s="288">
        <v>3769</v>
      </c>
      <c r="B3773" s="361" t="s">
        <v>8967</v>
      </c>
      <c r="C3773" s="362" t="s">
        <v>16355</v>
      </c>
      <c r="D3773" s="362">
        <v>15.39</v>
      </c>
      <c r="E3773" s="288">
        <v>4.84</v>
      </c>
      <c r="F3773" s="292">
        <v>74.49</v>
      </c>
      <c r="G3773" s="365"/>
    </row>
    <row r="3774" s="283" customFormat="1" customHeight="1" spans="1:7">
      <c r="A3774" s="288">
        <v>3770</v>
      </c>
      <c r="B3774" s="361" t="s">
        <v>16376</v>
      </c>
      <c r="C3774" s="362" t="s">
        <v>16355</v>
      </c>
      <c r="D3774" s="362">
        <v>16.17</v>
      </c>
      <c r="E3774" s="288">
        <v>4.84</v>
      </c>
      <c r="F3774" s="292">
        <v>78.26</v>
      </c>
      <c r="G3774" s="365"/>
    </row>
    <row r="3775" s="283" customFormat="1" customHeight="1" spans="1:7">
      <c r="A3775" s="288">
        <v>3771</v>
      </c>
      <c r="B3775" s="361" t="s">
        <v>16377</v>
      </c>
      <c r="C3775" s="362" t="s">
        <v>16355</v>
      </c>
      <c r="D3775" s="362">
        <v>43.45</v>
      </c>
      <c r="E3775" s="288">
        <v>4.84</v>
      </c>
      <c r="F3775" s="292">
        <v>210.3</v>
      </c>
      <c r="G3775" s="365"/>
    </row>
    <row r="3776" s="283" customFormat="1" customHeight="1" spans="1:7">
      <c r="A3776" s="288">
        <v>3772</v>
      </c>
      <c r="B3776" s="361" t="s">
        <v>13969</v>
      </c>
      <c r="C3776" s="362" t="s">
        <v>16355</v>
      </c>
      <c r="D3776" s="362">
        <v>17.44</v>
      </c>
      <c r="E3776" s="288">
        <v>4.84</v>
      </c>
      <c r="F3776" s="292">
        <v>84.41</v>
      </c>
      <c r="G3776" s="365"/>
    </row>
    <row r="3777" s="283" customFormat="1" customHeight="1" spans="1:7">
      <c r="A3777" s="288">
        <v>3773</v>
      </c>
      <c r="B3777" s="361" t="s">
        <v>16378</v>
      </c>
      <c r="C3777" s="362" t="s">
        <v>16355</v>
      </c>
      <c r="D3777" s="362">
        <v>16.84</v>
      </c>
      <c r="E3777" s="288">
        <v>4.84</v>
      </c>
      <c r="F3777" s="292">
        <v>81.51</v>
      </c>
      <c r="G3777" s="365"/>
    </row>
    <row r="3778" s="283" customFormat="1" customHeight="1" spans="1:7">
      <c r="A3778" s="288">
        <v>3774</v>
      </c>
      <c r="B3778" s="361" t="s">
        <v>672</v>
      </c>
      <c r="C3778" s="362" t="s">
        <v>16355</v>
      </c>
      <c r="D3778" s="362">
        <v>20.03</v>
      </c>
      <c r="E3778" s="288">
        <v>4.84</v>
      </c>
      <c r="F3778" s="292">
        <v>96.95</v>
      </c>
      <c r="G3778" s="365"/>
    </row>
    <row r="3779" s="283" customFormat="1" customHeight="1" spans="1:7">
      <c r="A3779" s="288">
        <v>3775</v>
      </c>
      <c r="B3779" s="361" t="s">
        <v>16379</v>
      </c>
      <c r="C3779" s="362" t="s">
        <v>16355</v>
      </c>
      <c r="D3779" s="362">
        <v>31.9</v>
      </c>
      <c r="E3779" s="288">
        <v>4.84</v>
      </c>
      <c r="F3779" s="292">
        <v>154.4</v>
      </c>
      <c r="G3779" s="365"/>
    </row>
    <row r="3780" s="283" customFormat="1" customHeight="1" spans="1:7">
      <c r="A3780" s="288">
        <v>3776</v>
      </c>
      <c r="B3780" s="361" t="s">
        <v>16380</v>
      </c>
      <c r="C3780" s="362" t="s">
        <v>16355</v>
      </c>
      <c r="D3780" s="362">
        <v>13.26</v>
      </c>
      <c r="E3780" s="288">
        <v>4.84</v>
      </c>
      <c r="F3780" s="292">
        <v>64.18</v>
      </c>
      <c r="G3780" s="365"/>
    </row>
    <row r="3781" s="283" customFormat="1" customHeight="1" spans="1:7">
      <c r="A3781" s="288">
        <v>3777</v>
      </c>
      <c r="B3781" s="361" t="s">
        <v>16381</v>
      </c>
      <c r="C3781" s="362" t="s">
        <v>16355</v>
      </c>
      <c r="D3781" s="362">
        <v>16.33</v>
      </c>
      <c r="E3781" s="288">
        <v>4.84</v>
      </c>
      <c r="F3781" s="292">
        <v>79.04</v>
      </c>
      <c r="G3781" s="365"/>
    </row>
    <row r="3782" s="283" customFormat="1" customHeight="1" spans="1:7">
      <c r="A3782" s="288">
        <v>3778</v>
      </c>
      <c r="B3782" s="361" t="s">
        <v>16382</v>
      </c>
      <c r="C3782" s="362" t="s">
        <v>16355</v>
      </c>
      <c r="D3782" s="362">
        <v>9.93</v>
      </c>
      <c r="E3782" s="288">
        <v>4.84</v>
      </c>
      <c r="F3782" s="292">
        <v>48.06</v>
      </c>
      <c r="G3782" s="365"/>
    </row>
    <row r="3783" s="283" customFormat="1" customHeight="1" spans="1:7">
      <c r="A3783" s="288">
        <v>3779</v>
      </c>
      <c r="B3783" s="361" t="s">
        <v>16383</v>
      </c>
      <c r="C3783" s="362" t="s">
        <v>16355</v>
      </c>
      <c r="D3783" s="362">
        <v>13.38</v>
      </c>
      <c r="E3783" s="288">
        <v>4.84</v>
      </c>
      <c r="F3783" s="292">
        <v>64.76</v>
      </c>
      <c r="G3783" s="365"/>
    </row>
    <row r="3784" s="283" customFormat="1" customHeight="1" spans="1:7">
      <c r="A3784" s="288">
        <v>3780</v>
      </c>
      <c r="B3784" s="361" t="s">
        <v>16384</v>
      </c>
      <c r="C3784" s="362" t="s">
        <v>16355</v>
      </c>
      <c r="D3784" s="362">
        <v>13.01</v>
      </c>
      <c r="E3784" s="288">
        <v>4.84</v>
      </c>
      <c r="F3784" s="292">
        <v>62.97</v>
      </c>
      <c r="G3784" s="365"/>
    </row>
    <row r="3785" s="283" customFormat="1" customHeight="1" spans="1:7">
      <c r="A3785" s="288">
        <v>3781</v>
      </c>
      <c r="B3785" s="361" t="s">
        <v>16385</v>
      </c>
      <c r="C3785" s="362" t="s">
        <v>16355</v>
      </c>
      <c r="D3785" s="362">
        <v>23.4</v>
      </c>
      <c r="E3785" s="288">
        <v>4.84</v>
      </c>
      <c r="F3785" s="292">
        <v>113.26</v>
      </c>
      <c r="G3785" s="365"/>
    </row>
    <row r="3786" s="283" customFormat="1" customHeight="1" spans="1:7">
      <c r="A3786" s="288">
        <v>3782</v>
      </c>
      <c r="B3786" s="361" t="s">
        <v>3720</v>
      </c>
      <c r="C3786" s="362" t="s">
        <v>16386</v>
      </c>
      <c r="D3786" s="362">
        <v>5</v>
      </c>
      <c r="E3786" s="288">
        <v>4.84</v>
      </c>
      <c r="F3786" s="292">
        <v>24.2</v>
      </c>
      <c r="G3786" s="365"/>
    </row>
    <row r="3787" s="283" customFormat="1" customHeight="1" spans="1:7">
      <c r="A3787" s="288">
        <v>3783</v>
      </c>
      <c r="B3787" s="361" t="s">
        <v>16387</v>
      </c>
      <c r="C3787" s="362" t="s">
        <v>16386</v>
      </c>
      <c r="D3787" s="362">
        <v>9.57</v>
      </c>
      <c r="E3787" s="288">
        <v>4.84</v>
      </c>
      <c r="F3787" s="292">
        <v>46.32</v>
      </c>
      <c r="G3787" s="365"/>
    </row>
    <row r="3788" s="283" customFormat="1" customHeight="1" spans="1:7">
      <c r="A3788" s="288">
        <v>3784</v>
      </c>
      <c r="B3788" s="361" t="s">
        <v>324</v>
      </c>
      <c r="C3788" s="362" t="s">
        <v>16386</v>
      </c>
      <c r="D3788" s="362">
        <v>12.26</v>
      </c>
      <c r="E3788" s="288">
        <v>4.84</v>
      </c>
      <c r="F3788" s="292">
        <v>59.34</v>
      </c>
      <c r="G3788" s="365"/>
    </row>
    <row r="3789" s="283" customFormat="1" customHeight="1" spans="1:7">
      <c r="A3789" s="288">
        <v>3785</v>
      </c>
      <c r="B3789" s="361" t="s">
        <v>16388</v>
      </c>
      <c r="C3789" s="362" t="s">
        <v>16386</v>
      </c>
      <c r="D3789" s="362">
        <v>16.32</v>
      </c>
      <c r="E3789" s="288">
        <v>4.84</v>
      </c>
      <c r="F3789" s="292">
        <v>78.99</v>
      </c>
      <c r="G3789" s="365"/>
    </row>
    <row r="3790" s="283" customFormat="1" customHeight="1" spans="1:7">
      <c r="A3790" s="288">
        <v>3786</v>
      </c>
      <c r="B3790" s="361" t="s">
        <v>4392</v>
      </c>
      <c r="C3790" s="362" t="s">
        <v>16386</v>
      </c>
      <c r="D3790" s="362">
        <v>10.68</v>
      </c>
      <c r="E3790" s="288">
        <v>4.84</v>
      </c>
      <c r="F3790" s="292">
        <v>51.69</v>
      </c>
      <c r="G3790" s="365"/>
    </row>
    <row r="3791" s="283" customFormat="1" customHeight="1" spans="1:7">
      <c r="A3791" s="288">
        <v>3787</v>
      </c>
      <c r="B3791" s="361" t="s">
        <v>4112</v>
      </c>
      <c r="C3791" s="362" t="s">
        <v>16386</v>
      </c>
      <c r="D3791" s="362">
        <v>15.3</v>
      </c>
      <c r="E3791" s="288">
        <v>4.84</v>
      </c>
      <c r="F3791" s="292">
        <v>74.05</v>
      </c>
      <c r="G3791" s="365"/>
    </row>
    <row r="3792" s="283" customFormat="1" customHeight="1" spans="1:7">
      <c r="A3792" s="288">
        <v>3788</v>
      </c>
      <c r="B3792" s="361" t="s">
        <v>14399</v>
      </c>
      <c r="C3792" s="362" t="s">
        <v>16386</v>
      </c>
      <c r="D3792" s="362">
        <v>6.58</v>
      </c>
      <c r="E3792" s="288">
        <v>4.84</v>
      </c>
      <c r="F3792" s="292">
        <v>31.85</v>
      </c>
      <c r="G3792" s="365"/>
    </row>
    <row r="3793" s="283" customFormat="1" customHeight="1" spans="1:7">
      <c r="A3793" s="288">
        <v>3789</v>
      </c>
      <c r="B3793" s="361" t="s">
        <v>3910</v>
      </c>
      <c r="C3793" s="362" t="s">
        <v>16386</v>
      </c>
      <c r="D3793" s="362">
        <v>11.64</v>
      </c>
      <c r="E3793" s="288">
        <v>4.84</v>
      </c>
      <c r="F3793" s="292">
        <v>56.34</v>
      </c>
      <c r="G3793" s="365"/>
    </row>
    <row r="3794" s="283" customFormat="1" customHeight="1" spans="1:7">
      <c r="A3794" s="288">
        <v>3790</v>
      </c>
      <c r="B3794" s="361" t="s">
        <v>3449</v>
      </c>
      <c r="C3794" s="362" t="s">
        <v>16386</v>
      </c>
      <c r="D3794" s="362">
        <v>12.01</v>
      </c>
      <c r="E3794" s="288">
        <v>4.84</v>
      </c>
      <c r="F3794" s="292">
        <v>58.13</v>
      </c>
      <c r="G3794" s="365"/>
    </row>
    <row r="3795" s="283" customFormat="1" customHeight="1" spans="1:7">
      <c r="A3795" s="288">
        <v>3791</v>
      </c>
      <c r="B3795" s="361" t="s">
        <v>16389</v>
      </c>
      <c r="C3795" s="362" t="s">
        <v>16386</v>
      </c>
      <c r="D3795" s="362">
        <v>11.72</v>
      </c>
      <c r="E3795" s="288">
        <v>4.84</v>
      </c>
      <c r="F3795" s="292">
        <v>56.72</v>
      </c>
      <c r="G3795" s="365"/>
    </row>
    <row r="3796" s="283" customFormat="1" customHeight="1" spans="1:7">
      <c r="A3796" s="288">
        <v>3792</v>
      </c>
      <c r="B3796" s="361" t="s">
        <v>3392</v>
      </c>
      <c r="C3796" s="362" t="s">
        <v>16386</v>
      </c>
      <c r="D3796" s="362">
        <v>16.34</v>
      </c>
      <c r="E3796" s="288">
        <v>4.84</v>
      </c>
      <c r="F3796" s="292">
        <v>79.09</v>
      </c>
      <c r="G3796" s="365"/>
    </row>
    <row r="3797" s="283" customFormat="1" customHeight="1" spans="1:7">
      <c r="A3797" s="288">
        <v>3793</v>
      </c>
      <c r="B3797" s="361" t="s">
        <v>3639</v>
      </c>
      <c r="C3797" s="362" t="s">
        <v>16386</v>
      </c>
      <c r="D3797" s="362">
        <v>13.42</v>
      </c>
      <c r="E3797" s="288">
        <v>4.84</v>
      </c>
      <c r="F3797" s="292">
        <v>64.95</v>
      </c>
      <c r="G3797" s="365"/>
    </row>
    <row r="3798" s="283" customFormat="1" customHeight="1" spans="1:7">
      <c r="A3798" s="288">
        <v>3794</v>
      </c>
      <c r="B3798" s="361" t="s">
        <v>3658</v>
      </c>
      <c r="C3798" s="362" t="s">
        <v>16386</v>
      </c>
      <c r="D3798" s="362">
        <v>17.27</v>
      </c>
      <c r="E3798" s="288">
        <v>4.84</v>
      </c>
      <c r="F3798" s="292">
        <v>83.59</v>
      </c>
      <c r="G3798" s="365"/>
    </row>
    <row r="3799" s="283" customFormat="1" customHeight="1" spans="1:7">
      <c r="A3799" s="288">
        <v>3795</v>
      </c>
      <c r="B3799" s="361" t="s">
        <v>4032</v>
      </c>
      <c r="C3799" s="362" t="s">
        <v>16386</v>
      </c>
      <c r="D3799" s="362">
        <v>11.09</v>
      </c>
      <c r="E3799" s="288">
        <v>4.84</v>
      </c>
      <c r="F3799" s="292">
        <v>53.68</v>
      </c>
      <c r="G3799" s="365"/>
    </row>
    <row r="3800" s="283" customFormat="1" customHeight="1" spans="1:7">
      <c r="A3800" s="288">
        <v>3796</v>
      </c>
      <c r="B3800" s="361" t="s">
        <v>5268</v>
      </c>
      <c r="C3800" s="362" t="s">
        <v>16386</v>
      </c>
      <c r="D3800" s="362">
        <v>8.79</v>
      </c>
      <c r="E3800" s="288">
        <v>4.84</v>
      </c>
      <c r="F3800" s="292">
        <v>42.54</v>
      </c>
      <c r="G3800" s="365"/>
    </row>
    <row r="3801" s="283" customFormat="1" customHeight="1" spans="1:7">
      <c r="A3801" s="288">
        <v>3797</v>
      </c>
      <c r="B3801" s="361" t="s">
        <v>13793</v>
      </c>
      <c r="C3801" s="362" t="s">
        <v>16386</v>
      </c>
      <c r="D3801" s="362">
        <v>8.31</v>
      </c>
      <c r="E3801" s="288">
        <v>4.84</v>
      </c>
      <c r="F3801" s="292">
        <v>40.22</v>
      </c>
      <c r="G3801" s="365"/>
    </row>
    <row r="3802" s="283" customFormat="1" customHeight="1" spans="1:7">
      <c r="A3802" s="288">
        <v>3798</v>
      </c>
      <c r="B3802" s="361" t="s">
        <v>16390</v>
      </c>
      <c r="C3802" s="362" t="s">
        <v>16386</v>
      </c>
      <c r="D3802" s="362">
        <v>7.15</v>
      </c>
      <c r="E3802" s="288">
        <v>4.84</v>
      </c>
      <c r="F3802" s="292">
        <v>34.61</v>
      </c>
      <c r="G3802" s="365"/>
    </row>
    <row r="3803" s="283" customFormat="1" customHeight="1" spans="1:7">
      <c r="A3803" s="288">
        <v>3799</v>
      </c>
      <c r="B3803" s="361" t="s">
        <v>16391</v>
      </c>
      <c r="C3803" s="362" t="s">
        <v>16386</v>
      </c>
      <c r="D3803" s="362">
        <v>5</v>
      </c>
      <c r="E3803" s="288">
        <v>4.84</v>
      </c>
      <c r="F3803" s="292">
        <v>24.2</v>
      </c>
      <c r="G3803" s="365"/>
    </row>
    <row r="3804" s="283" customFormat="1" customHeight="1" spans="1:7">
      <c r="A3804" s="288">
        <v>3800</v>
      </c>
      <c r="B3804" s="361" t="s">
        <v>16392</v>
      </c>
      <c r="C3804" s="362" t="s">
        <v>16386</v>
      </c>
      <c r="D3804" s="362">
        <v>11.59</v>
      </c>
      <c r="E3804" s="288">
        <v>4.84</v>
      </c>
      <c r="F3804" s="292">
        <v>56.1</v>
      </c>
      <c r="G3804" s="365"/>
    </row>
    <row r="3805" s="283" customFormat="1" customHeight="1" spans="1:7">
      <c r="A3805" s="288">
        <v>3801</v>
      </c>
      <c r="B3805" s="361" t="s">
        <v>324</v>
      </c>
      <c r="C3805" s="362" t="s">
        <v>16386</v>
      </c>
      <c r="D3805" s="362">
        <v>9.23</v>
      </c>
      <c r="E3805" s="288">
        <v>4.84</v>
      </c>
      <c r="F3805" s="292">
        <v>44.67</v>
      </c>
      <c r="G3805" s="365"/>
    </row>
    <row r="3806" s="283" customFormat="1" customHeight="1" spans="1:7">
      <c r="A3806" s="288">
        <v>3802</v>
      </c>
      <c r="B3806" s="361" t="s">
        <v>16393</v>
      </c>
      <c r="C3806" s="362" t="s">
        <v>16386</v>
      </c>
      <c r="D3806" s="362">
        <v>3.47</v>
      </c>
      <c r="E3806" s="288">
        <v>4.84</v>
      </c>
      <c r="F3806" s="292">
        <v>16.79</v>
      </c>
      <c r="G3806" s="365"/>
    </row>
    <row r="3807" s="283" customFormat="1" customHeight="1" spans="1:7">
      <c r="A3807" s="288">
        <v>3803</v>
      </c>
      <c r="B3807" s="361" t="s">
        <v>15257</v>
      </c>
      <c r="C3807" s="362" t="s">
        <v>16386</v>
      </c>
      <c r="D3807" s="362">
        <v>4.31</v>
      </c>
      <c r="E3807" s="288">
        <v>4.84</v>
      </c>
      <c r="F3807" s="292">
        <v>20.86</v>
      </c>
      <c r="G3807" s="365"/>
    </row>
    <row r="3808" s="283" customFormat="1" customHeight="1" spans="1:7">
      <c r="A3808" s="288">
        <v>3804</v>
      </c>
      <c r="B3808" s="361" t="s">
        <v>5138</v>
      </c>
      <c r="C3808" s="362" t="s">
        <v>16386</v>
      </c>
      <c r="D3808" s="362">
        <v>16.63</v>
      </c>
      <c r="E3808" s="288">
        <v>4.84</v>
      </c>
      <c r="F3808" s="292">
        <v>80.49</v>
      </c>
      <c r="G3808" s="365"/>
    </row>
    <row r="3809" s="283" customFormat="1" customHeight="1" spans="1:7">
      <c r="A3809" s="288">
        <v>3805</v>
      </c>
      <c r="B3809" s="361" t="s">
        <v>16394</v>
      </c>
      <c r="C3809" s="362" t="s">
        <v>16386</v>
      </c>
      <c r="D3809" s="362">
        <v>5.61</v>
      </c>
      <c r="E3809" s="288">
        <v>4.84</v>
      </c>
      <c r="F3809" s="292">
        <v>27.15</v>
      </c>
      <c r="G3809" s="365"/>
    </row>
    <row r="3810" s="283" customFormat="1" customHeight="1" spans="1:7">
      <c r="A3810" s="288">
        <v>3806</v>
      </c>
      <c r="B3810" s="361" t="s">
        <v>4240</v>
      </c>
      <c r="C3810" s="362" t="s">
        <v>16386</v>
      </c>
      <c r="D3810" s="362">
        <v>12.05</v>
      </c>
      <c r="E3810" s="288">
        <v>4.84</v>
      </c>
      <c r="F3810" s="292">
        <v>58.32</v>
      </c>
      <c r="G3810" s="365"/>
    </row>
    <row r="3811" s="283" customFormat="1" customHeight="1" spans="1:7">
      <c r="A3811" s="288">
        <v>3807</v>
      </c>
      <c r="B3811" s="361" t="s">
        <v>116</v>
      </c>
      <c r="C3811" s="362" t="s">
        <v>16386</v>
      </c>
      <c r="D3811" s="362">
        <v>15</v>
      </c>
      <c r="E3811" s="288">
        <v>4.84</v>
      </c>
      <c r="F3811" s="292">
        <v>72.6</v>
      </c>
      <c r="G3811" s="365"/>
    </row>
    <row r="3812" s="283" customFormat="1" customHeight="1" spans="1:7">
      <c r="A3812" s="288">
        <v>3808</v>
      </c>
      <c r="B3812" s="361" t="s">
        <v>14586</v>
      </c>
      <c r="C3812" s="362" t="s">
        <v>16386</v>
      </c>
      <c r="D3812" s="362">
        <v>25.16</v>
      </c>
      <c r="E3812" s="288">
        <v>4.84</v>
      </c>
      <c r="F3812" s="292">
        <v>121.77</v>
      </c>
      <c r="G3812" s="365"/>
    </row>
    <row r="3813" s="283" customFormat="1" customHeight="1" spans="1:7">
      <c r="A3813" s="288">
        <v>3809</v>
      </c>
      <c r="B3813" s="361" t="s">
        <v>16004</v>
      </c>
      <c r="C3813" s="362" t="s">
        <v>16386</v>
      </c>
      <c r="D3813" s="362">
        <v>14.82</v>
      </c>
      <c r="E3813" s="288">
        <v>4.84</v>
      </c>
      <c r="F3813" s="292">
        <v>71.73</v>
      </c>
      <c r="G3813" s="365"/>
    </row>
    <row r="3814" s="283" customFormat="1" customHeight="1" spans="1:7">
      <c r="A3814" s="288">
        <v>3810</v>
      </c>
      <c r="B3814" s="361" t="s">
        <v>16395</v>
      </c>
      <c r="C3814" s="362" t="s">
        <v>16386</v>
      </c>
      <c r="D3814" s="362">
        <v>7.33</v>
      </c>
      <c r="E3814" s="288">
        <v>4.84</v>
      </c>
      <c r="F3814" s="292">
        <v>35.48</v>
      </c>
      <c r="G3814" s="365"/>
    </row>
    <row r="3815" s="283" customFormat="1" customHeight="1" spans="1:7">
      <c r="A3815" s="288">
        <v>3811</v>
      </c>
      <c r="B3815" s="361" t="s">
        <v>5817</v>
      </c>
      <c r="C3815" s="362" t="s">
        <v>16386</v>
      </c>
      <c r="D3815" s="362">
        <v>10.74</v>
      </c>
      <c r="E3815" s="288">
        <v>4.84</v>
      </c>
      <c r="F3815" s="292">
        <v>51.98</v>
      </c>
      <c r="G3815" s="365"/>
    </row>
    <row r="3816" s="283" customFormat="1" customHeight="1" spans="1:7">
      <c r="A3816" s="288">
        <v>3812</v>
      </c>
      <c r="B3816" s="361" t="s">
        <v>15774</v>
      </c>
      <c r="C3816" s="362" t="s">
        <v>16386</v>
      </c>
      <c r="D3816" s="362">
        <v>7.38</v>
      </c>
      <c r="E3816" s="288">
        <v>4.84</v>
      </c>
      <c r="F3816" s="292">
        <v>35.72</v>
      </c>
      <c r="G3816" s="365"/>
    </row>
    <row r="3817" s="283" customFormat="1" customHeight="1" spans="1:7">
      <c r="A3817" s="288">
        <v>3813</v>
      </c>
      <c r="B3817" s="361" t="s">
        <v>4542</v>
      </c>
      <c r="C3817" s="362" t="s">
        <v>16386</v>
      </c>
      <c r="D3817" s="362">
        <v>12.72</v>
      </c>
      <c r="E3817" s="288">
        <v>4.84</v>
      </c>
      <c r="F3817" s="292">
        <v>61.56</v>
      </c>
      <c r="G3817" s="365"/>
    </row>
    <row r="3818" s="283" customFormat="1" customHeight="1" spans="1:7">
      <c r="A3818" s="288">
        <v>3814</v>
      </c>
      <c r="B3818" s="361" t="s">
        <v>16396</v>
      </c>
      <c r="C3818" s="362" t="s">
        <v>16386</v>
      </c>
      <c r="D3818" s="362">
        <v>3.92</v>
      </c>
      <c r="E3818" s="288">
        <v>4.84</v>
      </c>
      <c r="F3818" s="292">
        <v>18.97</v>
      </c>
      <c r="G3818" s="365"/>
    </row>
    <row r="3819" s="283" customFormat="1" customHeight="1" spans="1:7">
      <c r="A3819" s="288">
        <v>3815</v>
      </c>
      <c r="B3819" s="361" t="s">
        <v>5268</v>
      </c>
      <c r="C3819" s="362" t="s">
        <v>16386</v>
      </c>
      <c r="D3819" s="362">
        <v>15.77</v>
      </c>
      <c r="E3819" s="288">
        <v>4.84</v>
      </c>
      <c r="F3819" s="292">
        <v>76.33</v>
      </c>
      <c r="G3819" s="365"/>
    </row>
    <row r="3820" s="283" customFormat="1" customHeight="1" spans="1:7">
      <c r="A3820" s="288">
        <v>3816</v>
      </c>
      <c r="B3820" s="361" t="s">
        <v>16397</v>
      </c>
      <c r="C3820" s="362" t="s">
        <v>16386</v>
      </c>
      <c r="D3820" s="362">
        <v>11.2</v>
      </c>
      <c r="E3820" s="288">
        <v>4.84</v>
      </c>
      <c r="F3820" s="292">
        <v>54.21</v>
      </c>
      <c r="G3820" s="365"/>
    </row>
    <row r="3821" s="283" customFormat="1" customHeight="1" spans="1:7">
      <c r="A3821" s="288">
        <v>3817</v>
      </c>
      <c r="B3821" s="361" t="s">
        <v>14356</v>
      </c>
      <c r="C3821" s="362" t="s">
        <v>16386</v>
      </c>
      <c r="D3821" s="362">
        <v>9.22</v>
      </c>
      <c r="E3821" s="288">
        <v>4.84</v>
      </c>
      <c r="F3821" s="292">
        <v>44.62</v>
      </c>
      <c r="G3821" s="365"/>
    </row>
    <row r="3822" s="283" customFormat="1" customHeight="1" spans="1:7">
      <c r="A3822" s="288">
        <v>3818</v>
      </c>
      <c r="B3822" s="361" t="s">
        <v>16398</v>
      </c>
      <c r="C3822" s="362" t="s">
        <v>16386</v>
      </c>
      <c r="D3822" s="362">
        <v>14.53</v>
      </c>
      <c r="E3822" s="288">
        <v>4.84</v>
      </c>
      <c r="F3822" s="292">
        <v>70.33</v>
      </c>
      <c r="G3822" s="365"/>
    </row>
    <row r="3823" s="283" customFormat="1" customHeight="1" spans="1:7">
      <c r="A3823" s="288">
        <v>3819</v>
      </c>
      <c r="B3823" s="361" t="s">
        <v>13793</v>
      </c>
      <c r="C3823" s="362" t="s">
        <v>16386</v>
      </c>
      <c r="D3823" s="362">
        <v>8.11</v>
      </c>
      <c r="E3823" s="288">
        <v>4.84</v>
      </c>
      <c r="F3823" s="292">
        <v>39.25</v>
      </c>
      <c r="G3823" s="365"/>
    </row>
    <row r="3824" s="283" customFormat="1" customHeight="1" spans="1:7">
      <c r="A3824" s="288">
        <v>3820</v>
      </c>
      <c r="B3824" s="361" t="s">
        <v>5084</v>
      </c>
      <c r="C3824" s="362" t="s">
        <v>16386</v>
      </c>
      <c r="D3824" s="362">
        <v>9.14</v>
      </c>
      <c r="E3824" s="288">
        <v>4.84</v>
      </c>
      <c r="F3824" s="292">
        <v>44.24</v>
      </c>
      <c r="G3824" s="365"/>
    </row>
    <row r="3825" s="283" customFormat="1" customHeight="1" spans="1:7">
      <c r="A3825" s="288">
        <v>3821</v>
      </c>
      <c r="B3825" s="361" t="s">
        <v>16399</v>
      </c>
      <c r="C3825" s="362" t="s">
        <v>16386</v>
      </c>
      <c r="D3825" s="362">
        <v>7.96</v>
      </c>
      <c r="E3825" s="288">
        <v>4.84</v>
      </c>
      <c r="F3825" s="292">
        <v>38.53</v>
      </c>
      <c r="G3825" s="365"/>
    </row>
    <row r="3826" s="283" customFormat="1" customHeight="1" spans="1:7">
      <c r="A3826" s="288">
        <v>3822</v>
      </c>
      <c r="B3826" s="361" t="s">
        <v>16400</v>
      </c>
      <c r="C3826" s="362" t="s">
        <v>16386</v>
      </c>
      <c r="D3826" s="362">
        <v>9.02</v>
      </c>
      <c r="E3826" s="288">
        <v>4.84</v>
      </c>
      <c r="F3826" s="292">
        <v>43.66</v>
      </c>
      <c r="G3826" s="365"/>
    </row>
    <row r="3827" s="283" customFormat="1" customHeight="1" spans="1:7">
      <c r="A3827" s="288">
        <v>3823</v>
      </c>
      <c r="B3827" s="361" t="s">
        <v>16401</v>
      </c>
      <c r="C3827" s="362" t="s">
        <v>16386</v>
      </c>
      <c r="D3827" s="362">
        <v>7.95</v>
      </c>
      <c r="E3827" s="288">
        <v>4.84</v>
      </c>
      <c r="F3827" s="292">
        <v>38.48</v>
      </c>
      <c r="G3827" s="365"/>
    </row>
    <row r="3828" s="283" customFormat="1" customHeight="1" spans="1:7">
      <c r="A3828" s="288">
        <v>3824</v>
      </c>
      <c r="B3828" s="361" t="s">
        <v>16402</v>
      </c>
      <c r="C3828" s="362" t="s">
        <v>16386</v>
      </c>
      <c r="D3828" s="362">
        <v>16.72</v>
      </c>
      <c r="E3828" s="288">
        <v>4.84</v>
      </c>
      <c r="F3828" s="292">
        <v>80.92</v>
      </c>
      <c r="G3828" s="365"/>
    </row>
    <row r="3829" s="283" customFormat="1" customHeight="1" spans="1:7">
      <c r="A3829" s="288">
        <v>3825</v>
      </c>
      <c r="B3829" s="361" t="s">
        <v>3639</v>
      </c>
      <c r="C3829" s="362" t="s">
        <v>16386</v>
      </c>
      <c r="D3829" s="362">
        <v>15.2</v>
      </c>
      <c r="E3829" s="288">
        <v>4.84</v>
      </c>
      <c r="F3829" s="292">
        <v>73.57</v>
      </c>
      <c r="G3829" s="365"/>
    </row>
    <row r="3830" s="283" customFormat="1" customHeight="1" spans="1:7">
      <c r="A3830" s="288">
        <v>3826</v>
      </c>
      <c r="B3830" s="361" t="s">
        <v>16403</v>
      </c>
      <c r="C3830" s="362" t="s">
        <v>16386</v>
      </c>
      <c r="D3830" s="362">
        <v>9.95</v>
      </c>
      <c r="E3830" s="288">
        <v>4.84</v>
      </c>
      <c r="F3830" s="292">
        <v>48.16</v>
      </c>
      <c r="G3830" s="365"/>
    </row>
    <row r="3831" s="283" customFormat="1" customHeight="1" spans="1:7">
      <c r="A3831" s="288">
        <v>3827</v>
      </c>
      <c r="B3831" s="361" t="s">
        <v>3513</v>
      </c>
      <c r="C3831" s="362" t="s">
        <v>16386</v>
      </c>
      <c r="D3831" s="362">
        <v>12.39</v>
      </c>
      <c r="E3831" s="288">
        <v>4.84</v>
      </c>
      <c r="F3831" s="292">
        <v>59.97</v>
      </c>
      <c r="G3831" s="365"/>
    </row>
    <row r="3832" s="283" customFormat="1" customHeight="1" spans="1:7">
      <c r="A3832" s="288">
        <v>3828</v>
      </c>
      <c r="B3832" s="361" t="s">
        <v>4356</v>
      </c>
      <c r="C3832" s="362" t="s">
        <v>16386</v>
      </c>
      <c r="D3832" s="362">
        <v>7.68</v>
      </c>
      <c r="E3832" s="288">
        <v>4.84</v>
      </c>
      <c r="F3832" s="292">
        <v>37.17</v>
      </c>
      <c r="G3832" s="365"/>
    </row>
    <row r="3833" s="283" customFormat="1" customHeight="1" spans="1:7">
      <c r="A3833" s="288">
        <v>3829</v>
      </c>
      <c r="B3833" s="361" t="s">
        <v>3431</v>
      </c>
      <c r="C3833" s="362" t="s">
        <v>16386</v>
      </c>
      <c r="D3833" s="362">
        <v>16</v>
      </c>
      <c r="E3833" s="288">
        <v>4.84</v>
      </c>
      <c r="F3833" s="292">
        <v>77.44</v>
      </c>
      <c r="G3833" s="365"/>
    </row>
    <row r="3834" s="283" customFormat="1" customHeight="1" spans="1:7">
      <c r="A3834" s="288">
        <v>3830</v>
      </c>
      <c r="B3834" s="361" t="s">
        <v>16404</v>
      </c>
      <c r="C3834" s="362" t="s">
        <v>16386</v>
      </c>
      <c r="D3834" s="362">
        <v>27.25</v>
      </c>
      <c r="E3834" s="288">
        <v>4.84</v>
      </c>
      <c r="F3834" s="292">
        <v>131.89</v>
      </c>
      <c r="G3834" s="365"/>
    </row>
    <row r="3835" s="283" customFormat="1" customHeight="1" spans="1:7">
      <c r="A3835" s="288">
        <v>3831</v>
      </c>
      <c r="B3835" s="361" t="s">
        <v>16405</v>
      </c>
      <c r="C3835" s="362" t="s">
        <v>16386</v>
      </c>
      <c r="D3835" s="362">
        <v>16.64</v>
      </c>
      <c r="E3835" s="288">
        <v>4.84</v>
      </c>
      <c r="F3835" s="292">
        <v>80.54</v>
      </c>
      <c r="G3835" s="365"/>
    </row>
    <row r="3836" s="283" customFormat="1" customHeight="1" spans="1:7">
      <c r="A3836" s="288">
        <v>3832</v>
      </c>
      <c r="B3836" s="361" t="s">
        <v>16406</v>
      </c>
      <c r="C3836" s="362" t="s">
        <v>16386</v>
      </c>
      <c r="D3836" s="362">
        <v>7.18</v>
      </c>
      <c r="E3836" s="288">
        <v>4.84</v>
      </c>
      <c r="F3836" s="292">
        <v>34.75</v>
      </c>
      <c r="G3836" s="365"/>
    </row>
    <row r="3837" s="283" customFormat="1" customHeight="1" spans="1:7">
      <c r="A3837" s="288">
        <v>3833</v>
      </c>
      <c r="B3837" s="361" t="s">
        <v>3464</v>
      </c>
      <c r="C3837" s="362" t="s">
        <v>16386</v>
      </c>
      <c r="D3837" s="362">
        <v>2</v>
      </c>
      <c r="E3837" s="288">
        <v>4.84</v>
      </c>
      <c r="F3837" s="292">
        <v>9.68</v>
      </c>
      <c r="G3837" s="365"/>
    </row>
    <row r="3838" s="283" customFormat="1" customHeight="1" spans="1:7">
      <c r="A3838" s="288">
        <v>3834</v>
      </c>
      <c r="B3838" s="361" t="s">
        <v>16407</v>
      </c>
      <c r="C3838" s="362" t="s">
        <v>16386</v>
      </c>
      <c r="D3838" s="362">
        <v>5.93</v>
      </c>
      <c r="E3838" s="288">
        <v>4.84</v>
      </c>
      <c r="F3838" s="292">
        <v>28.7</v>
      </c>
      <c r="G3838" s="365"/>
    </row>
    <row r="3839" s="283" customFormat="1" customHeight="1" spans="1:7">
      <c r="A3839" s="288">
        <v>3835</v>
      </c>
      <c r="B3839" s="361" t="s">
        <v>15579</v>
      </c>
      <c r="C3839" s="362" t="s">
        <v>16386</v>
      </c>
      <c r="D3839" s="362">
        <v>8.6</v>
      </c>
      <c r="E3839" s="288">
        <v>4.84</v>
      </c>
      <c r="F3839" s="292">
        <v>41.62</v>
      </c>
      <c r="G3839" s="365"/>
    </row>
    <row r="3840" s="283" customFormat="1" customHeight="1" spans="1:7">
      <c r="A3840" s="288">
        <v>3836</v>
      </c>
      <c r="B3840" s="361" t="s">
        <v>16408</v>
      </c>
      <c r="C3840" s="362" t="s">
        <v>16386</v>
      </c>
      <c r="D3840" s="362">
        <v>10.67</v>
      </c>
      <c r="E3840" s="288">
        <v>4.84</v>
      </c>
      <c r="F3840" s="292">
        <v>51.64</v>
      </c>
      <c r="G3840" s="365"/>
    </row>
    <row r="3841" s="283" customFormat="1" customHeight="1" spans="1:7">
      <c r="A3841" s="288">
        <v>3837</v>
      </c>
      <c r="B3841" s="361" t="s">
        <v>14587</v>
      </c>
      <c r="C3841" s="362" t="s">
        <v>16386</v>
      </c>
      <c r="D3841" s="362">
        <v>11.45</v>
      </c>
      <c r="E3841" s="288">
        <v>4.84</v>
      </c>
      <c r="F3841" s="292">
        <v>55.42</v>
      </c>
      <c r="G3841" s="365"/>
    </row>
    <row r="3842" s="283" customFormat="1" customHeight="1" spans="1:7">
      <c r="A3842" s="288">
        <v>3838</v>
      </c>
      <c r="B3842" s="361" t="s">
        <v>5054</v>
      </c>
      <c r="C3842" s="362" t="s">
        <v>16386</v>
      </c>
      <c r="D3842" s="362">
        <v>8.92</v>
      </c>
      <c r="E3842" s="288">
        <v>4.84</v>
      </c>
      <c r="F3842" s="292">
        <v>43.17</v>
      </c>
      <c r="G3842" s="365"/>
    </row>
    <row r="3843" s="283" customFormat="1" customHeight="1" spans="1:7">
      <c r="A3843" s="288">
        <v>3839</v>
      </c>
      <c r="B3843" s="361" t="s">
        <v>14373</v>
      </c>
      <c r="C3843" s="362" t="s">
        <v>16386</v>
      </c>
      <c r="D3843" s="362">
        <v>7.42</v>
      </c>
      <c r="E3843" s="288">
        <v>4.84</v>
      </c>
      <c r="F3843" s="292">
        <v>35.91</v>
      </c>
      <c r="G3843" s="365"/>
    </row>
    <row r="3844" s="283" customFormat="1" customHeight="1" spans="1:7">
      <c r="A3844" s="288">
        <v>3840</v>
      </c>
      <c r="B3844" s="361" t="s">
        <v>16409</v>
      </c>
      <c r="C3844" s="362" t="s">
        <v>16386</v>
      </c>
      <c r="D3844" s="362">
        <v>13.22</v>
      </c>
      <c r="E3844" s="288">
        <v>4.84</v>
      </c>
      <c r="F3844" s="292">
        <v>63.98</v>
      </c>
      <c r="G3844" s="365"/>
    </row>
    <row r="3845" s="283" customFormat="1" customHeight="1" spans="1:7">
      <c r="A3845" s="288">
        <v>3841</v>
      </c>
      <c r="B3845" s="361" t="s">
        <v>16410</v>
      </c>
      <c r="C3845" s="362" t="s">
        <v>16386</v>
      </c>
      <c r="D3845" s="362">
        <v>9.72</v>
      </c>
      <c r="E3845" s="288">
        <v>4.84</v>
      </c>
      <c r="F3845" s="292">
        <v>47.04</v>
      </c>
      <c r="G3845" s="365"/>
    </row>
    <row r="3846" s="283" customFormat="1" customHeight="1" spans="1:7">
      <c r="A3846" s="288">
        <v>3842</v>
      </c>
      <c r="B3846" s="361" t="s">
        <v>16411</v>
      </c>
      <c r="C3846" s="362" t="s">
        <v>16386</v>
      </c>
      <c r="D3846" s="362">
        <v>6.27</v>
      </c>
      <c r="E3846" s="288">
        <v>4.84</v>
      </c>
      <c r="F3846" s="292">
        <v>30.35</v>
      </c>
      <c r="G3846" s="365"/>
    </row>
    <row r="3847" s="283" customFormat="1" customHeight="1" spans="1:7">
      <c r="A3847" s="288">
        <v>3843</v>
      </c>
      <c r="B3847" s="361" t="s">
        <v>16412</v>
      </c>
      <c r="C3847" s="362" t="s">
        <v>16386</v>
      </c>
      <c r="D3847" s="362">
        <v>9.36</v>
      </c>
      <c r="E3847" s="288">
        <v>4.84</v>
      </c>
      <c r="F3847" s="292">
        <v>45.3</v>
      </c>
      <c r="G3847" s="365"/>
    </row>
    <row r="3848" s="283" customFormat="1" customHeight="1" spans="1:7">
      <c r="A3848" s="288">
        <v>3844</v>
      </c>
      <c r="B3848" s="361" t="s">
        <v>4434</v>
      </c>
      <c r="C3848" s="362" t="s">
        <v>16386</v>
      </c>
      <c r="D3848" s="362">
        <v>11.54</v>
      </c>
      <c r="E3848" s="288">
        <v>4.84</v>
      </c>
      <c r="F3848" s="292">
        <v>55.85</v>
      </c>
      <c r="G3848" s="365"/>
    </row>
    <row r="3849" s="283" customFormat="1" customHeight="1" spans="1:7">
      <c r="A3849" s="288">
        <v>3845</v>
      </c>
      <c r="B3849" s="361" t="s">
        <v>16413</v>
      </c>
      <c r="C3849" s="362" t="s">
        <v>16386</v>
      </c>
      <c r="D3849" s="362">
        <v>8.65</v>
      </c>
      <c r="E3849" s="288">
        <v>4.84</v>
      </c>
      <c r="F3849" s="292">
        <v>41.87</v>
      </c>
      <c r="G3849" s="365"/>
    </row>
    <row r="3850" s="283" customFormat="1" customHeight="1" spans="1:7">
      <c r="A3850" s="288">
        <v>3846</v>
      </c>
      <c r="B3850" s="361" t="s">
        <v>16414</v>
      </c>
      <c r="C3850" s="362" t="s">
        <v>16386</v>
      </c>
      <c r="D3850" s="362">
        <v>6.27</v>
      </c>
      <c r="E3850" s="288">
        <v>4.84</v>
      </c>
      <c r="F3850" s="292">
        <v>30.35</v>
      </c>
      <c r="G3850" s="365"/>
    </row>
    <row r="3851" s="283" customFormat="1" customHeight="1" spans="1:7">
      <c r="A3851" s="288">
        <v>3847</v>
      </c>
      <c r="B3851" s="361" t="s">
        <v>16017</v>
      </c>
      <c r="C3851" s="362" t="s">
        <v>16386</v>
      </c>
      <c r="D3851" s="362">
        <v>12.26</v>
      </c>
      <c r="E3851" s="288">
        <v>4.84</v>
      </c>
      <c r="F3851" s="292">
        <v>59.34</v>
      </c>
      <c r="G3851" s="365"/>
    </row>
    <row r="3852" s="283" customFormat="1" customHeight="1" spans="1:7">
      <c r="A3852" s="288">
        <v>3848</v>
      </c>
      <c r="B3852" s="361" t="s">
        <v>16415</v>
      </c>
      <c r="C3852" s="362" t="s">
        <v>16386</v>
      </c>
      <c r="D3852" s="362">
        <v>5.09</v>
      </c>
      <c r="E3852" s="288">
        <v>4.84</v>
      </c>
      <c r="F3852" s="292">
        <v>24.64</v>
      </c>
      <c r="G3852" s="365"/>
    </row>
    <row r="3853" s="283" customFormat="1" customHeight="1" spans="1:7">
      <c r="A3853" s="288">
        <v>3849</v>
      </c>
      <c r="B3853" s="361" t="s">
        <v>16416</v>
      </c>
      <c r="C3853" s="362" t="s">
        <v>16386</v>
      </c>
      <c r="D3853" s="362">
        <v>11.39</v>
      </c>
      <c r="E3853" s="288">
        <v>4.84</v>
      </c>
      <c r="F3853" s="292">
        <v>55.13</v>
      </c>
      <c r="G3853" s="365"/>
    </row>
    <row r="3854" s="283" customFormat="1" customHeight="1" spans="1:7">
      <c r="A3854" s="288">
        <v>3850</v>
      </c>
      <c r="B3854" s="361" t="s">
        <v>16417</v>
      </c>
      <c r="C3854" s="362" t="s">
        <v>16386</v>
      </c>
      <c r="D3854" s="362">
        <v>5</v>
      </c>
      <c r="E3854" s="288">
        <v>4.84</v>
      </c>
      <c r="F3854" s="292">
        <v>24.2</v>
      </c>
      <c r="G3854" s="365"/>
    </row>
    <row r="3855" s="283" customFormat="1" customHeight="1" spans="1:7">
      <c r="A3855" s="288">
        <v>3851</v>
      </c>
      <c r="B3855" s="361" t="s">
        <v>16399</v>
      </c>
      <c r="C3855" s="362" t="s">
        <v>16386</v>
      </c>
      <c r="D3855" s="362">
        <v>4.55</v>
      </c>
      <c r="E3855" s="288">
        <v>4.84</v>
      </c>
      <c r="F3855" s="292">
        <v>22.02</v>
      </c>
      <c r="G3855" s="365"/>
    </row>
    <row r="3856" s="283" customFormat="1" customHeight="1" spans="1:7">
      <c r="A3856" s="288">
        <v>3852</v>
      </c>
      <c r="B3856" s="361" t="s">
        <v>5165</v>
      </c>
      <c r="C3856" s="362" t="s">
        <v>16386</v>
      </c>
      <c r="D3856" s="362">
        <v>15.06</v>
      </c>
      <c r="E3856" s="288">
        <v>4.84</v>
      </c>
      <c r="F3856" s="292">
        <v>72.89</v>
      </c>
      <c r="G3856" s="365"/>
    </row>
    <row r="3857" s="283" customFormat="1" customHeight="1" spans="1:7">
      <c r="A3857" s="288">
        <v>3853</v>
      </c>
      <c r="B3857" s="361" t="s">
        <v>3448</v>
      </c>
      <c r="C3857" s="362" t="s">
        <v>16386</v>
      </c>
      <c r="D3857" s="362">
        <v>28.65</v>
      </c>
      <c r="E3857" s="288">
        <v>4.84</v>
      </c>
      <c r="F3857" s="292">
        <v>138.67</v>
      </c>
      <c r="G3857" s="365"/>
    </row>
    <row r="3858" s="283" customFormat="1" customHeight="1" spans="1:7">
      <c r="A3858" s="288">
        <v>3854</v>
      </c>
      <c r="B3858" s="361" t="s">
        <v>16418</v>
      </c>
      <c r="C3858" s="362" t="s">
        <v>16386</v>
      </c>
      <c r="D3858" s="362">
        <v>5.01</v>
      </c>
      <c r="E3858" s="288">
        <v>4.84</v>
      </c>
      <c r="F3858" s="292">
        <v>24.25</v>
      </c>
      <c r="G3858" s="365"/>
    </row>
    <row r="3859" s="283" customFormat="1" customHeight="1" spans="1:7">
      <c r="A3859" s="288">
        <v>3855</v>
      </c>
      <c r="B3859" s="361" t="s">
        <v>16419</v>
      </c>
      <c r="C3859" s="362" t="s">
        <v>16386</v>
      </c>
      <c r="D3859" s="362">
        <v>10.34</v>
      </c>
      <c r="E3859" s="288">
        <v>4.84</v>
      </c>
      <c r="F3859" s="292">
        <v>50.05</v>
      </c>
      <c r="G3859" s="365"/>
    </row>
    <row r="3860" s="283" customFormat="1" customHeight="1" spans="1:7">
      <c r="A3860" s="288">
        <v>3856</v>
      </c>
      <c r="B3860" s="361" t="s">
        <v>3444</v>
      </c>
      <c r="C3860" s="362" t="s">
        <v>16386</v>
      </c>
      <c r="D3860" s="362">
        <v>4.92</v>
      </c>
      <c r="E3860" s="288">
        <v>4.84</v>
      </c>
      <c r="F3860" s="292">
        <v>23.81</v>
      </c>
      <c r="G3860" s="365"/>
    </row>
    <row r="3861" s="283" customFormat="1" customHeight="1" spans="1:7">
      <c r="A3861" s="288">
        <v>3857</v>
      </c>
      <c r="B3861" s="361" t="s">
        <v>16420</v>
      </c>
      <c r="C3861" s="362" t="s">
        <v>16386</v>
      </c>
      <c r="D3861" s="362">
        <v>4.71</v>
      </c>
      <c r="E3861" s="288">
        <v>4.84</v>
      </c>
      <c r="F3861" s="292">
        <v>22.8</v>
      </c>
      <c r="G3861" s="365"/>
    </row>
    <row r="3862" s="283" customFormat="1" customHeight="1" spans="1:7">
      <c r="A3862" s="288">
        <v>3858</v>
      </c>
      <c r="B3862" s="361" t="s">
        <v>3903</v>
      </c>
      <c r="C3862" s="362" t="s">
        <v>16386</v>
      </c>
      <c r="D3862" s="362">
        <v>13.56</v>
      </c>
      <c r="E3862" s="288">
        <v>4.84</v>
      </c>
      <c r="F3862" s="292">
        <v>65.63</v>
      </c>
      <c r="G3862" s="365"/>
    </row>
    <row r="3863" s="283" customFormat="1" customHeight="1" spans="1:7">
      <c r="A3863" s="288">
        <v>3859</v>
      </c>
      <c r="B3863" s="361" t="s">
        <v>16421</v>
      </c>
      <c r="C3863" s="362" t="s">
        <v>16386</v>
      </c>
      <c r="D3863" s="362">
        <v>5.5</v>
      </c>
      <c r="E3863" s="288">
        <v>4.84</v>
      </c>
      <c r="F3863" s="292">
        <v>26.62</v>
      </c>
      <c r="G3863" s="365"/>
    </row>
    <row r="3864" s="283" customFormat="1" customHeight="1" spans="1:7">
      <c r="A3864" s="288">
        <v>3860</v>
      </c>
      <c r="B3864" s="361" t="s">
        <v>16422</v>
      </c>
      <c r="C3864" s="362" t="s">
        <v>16386</v>
      </c>
      <c r="D3864" s="362">
        <v>21.35</v>
      </c>
      <c r="E3864" s="288">
        <v>4.84</v>
      </c>
      <c r="F3864" s="292">
        <v>103.33</v>
      </c>
      <c r="G3864" s="365"/>
    </row>
    <row r="3865" s="283" customFormat="1" customHeight="1" spans="1:7">
      <c r="A3865" s="288">
        <v>3861</v>
      </c>
      <c r="B3865" s="361" t="s">
        <v>16416</v>
      </c>
      <c r="C3865" s="362" t="s">
        <v>16386</v>
      </c>
      <c r="D3865" s="362">
        <v>1.76</v>
      </c>
      <c r="E3865" s="288">
        <v>4.84</v>
      </c>
      <c r="F3865" s="292">
        <v>8.52</v>
      </c>
      <c r="G3865" s="365"/>
    </row>
    <row r="3866" s="283" customFormat="1" customHeight="1" spans="1:7">
      <c r="A3866" s="288">
        <v>3862</v>
      </c>
      <c r="B3866" s="361" t="s">
        <v>16423</v>
      </c>
      <c r="C3866" s="362" t="s">
        <v>16386</v>
      </c>
      <c r="D3866" s="362">
        <v>6.16</v>
      </c>
      <c r="E3866" s="288">
        <v>4.84</v>
      </c>
      <c r="F3866" s="292">
        <v>29.81</v>
      </c>
      <c r="G3866" s="365"/>
    </row>
    <row r="3867" s="283" customFormat="1" customHeight="1" spans="1:7">
      <c r="A3867" s="288">
        <v>3863</v>
      </c>
      <c r="B3867" s="361" t="s">
        <v>4117</v>
      </c>
      <c r="C3867" s="362" t="s">
        <v>16386</v>
      </c>
      <c r="D3867" s="362">
        <v>4.82</v>
      </c>
      <c r="E3867" s="288">
        <v>4.84</v>
      </c>
      <c r="F3867" s="292">
        <v>23.33</v>
      </c>
      <c r="G3867" s="365"/>
    </row>
    <row r="3868" s="283" customFormat="1" customHeight="1" spans="1:7">
      <c r="A3868" s="288">
        <v>3864</v>
      </c>
      <c r="B3868" s="361" t="s">
        <v>3908</v>
      </c>
      <c r="C3868" s="362" t="s">
        <v>16386</v>
      </c>
      <c r="D3868" s="362">
        <v>15.59</v>
      </c>
      <c r="E3868" s="288">
        <v>4.84</v>
      </c>
      <c r="F3868" s="292">
        <v>75.46</v>
      </c>
      <c r="G3868" s="365"/>
    </row>
    <row r="3869" s="283" customFormat="1" customHeight="1" spans="1:7">
      <c r="A3869" s="288">
        <v>3865</v>
      </c>
      <c r="B3869" s="361" t="s">
        <v>3911</v>
      </c>
      <c r="C3869" s="362" t="s">
        <v>16386</v>
      </c>
      <c r="D3869" s="362">
        <v>7.97</v>
      </c>
      <c r="E3869" s="288">
        <v>4.84</v>
      </c>
      <c r="F3869" s="292">
        <v>38.57</v>
      </c>
      <c r="G3869" s="365"/>
    </row>
    <row r="3870" s="283" customFormat="1" customHeight="1" spans="1:7">
      <c r="A3870" s="288">
        <v>3866</v>
      </c>
      <c r="B3870" s="361" t="s">
        <v>16424</v>
      </c>
      <c r="C3870" s="362" t="s">
        <v>16386</v>
      </c>
      <c r="D3870" s="362">
        <v>19.98</v>
      </c>
      <c r="E3870" s="288">
        <v>4.84</v>
      </c>
      <c r="F3870" s="292">
        <v>96.7</v>
      </c>
      <c r="G3870" s="365"/>
    </row>
    <row r="3871" s="283" customFormat="1" customHeight="1" spans="1:7">
      <c r="A3871" s="288">
        <v>3867</v>
      </c>
      <c r="B3871" s="361" t="s">
        <v>3696</v>
      </c>
      <c r="C3871" s="362" t="s">
        <v>16386</v>
      </c>
      <c r="D3871" s="362">
        <v>6.34</v>
      </c>
      <c r="E3871" s="288">
        <v>4.84</v>
      </c>
      <c r="F3871" s="292">
        <v>30.69</v>
      </c>
      <c r="G3871" s="365"/>
    </row>
    <row r="3872" s="283" customFormat="1" customHeight="1" spans="1:7">
      <c r="A3872" s="288">
        <v>3868</v>
      </c>
      <c r="B3872" s="361" t="s">
        <v>16425</v>
      </c>
      <c r="C3872" s="362" t="s">
        <v>16386</v>
      </c>
      <c r="D3872" s="362">
        <v>18.55</v>
      </c>
      <c r="E3872" s="288">
        <v>4.84</v>
      </c>
      <c r="F3872" s="292">
        <v>89.78</v>
      </c>
      <c r="G3872" s="365"/>
    </row>
    <row r="3873" s="283" customFormat="1" customHeight="1" spans="1:7">
      <c r="A3873" s="288">
        <v>3869</v>
      </c>
      <c r="B3873" s="361" t="s">
        <v>16426</v>
      </c>
      <c r="C3873" s="362" t="s">
        <v>16386</v>
      </c>
      <c r="D3873" s="362">
        <v>5</v>
      </c>
      <c r="E3873" s="288">
        <v>4.84</v>
      </c>
      <c r="F3873" s="292">
        <v>24.2</v>
      </c>
      <c r="G3873" s="365"/>
    </row>
    <row r="3874" s="283" customFormat="1" customHeight="1" spans="1:7">
      <c r="A3874" s="288">
        <v>3870</v>
      </c>
      <c r="B3874" s="361" t="s">
        <v>3712</v>
      </c>
      <c r="C3874" s="362" t="s">
        <v>16386</v>
      </c>
      <c r="D3874" s="362">
        <v>3.12</v>
      </c>
      <c r="E3874" s="288">
        <v>4.84</v>
      </c>
      <c r="F3874" s="292">
        <v>15.1</v>
      </c>
      <c r="G3874" s="365"/>
    </row>
    <row r="3875" s="283" customFormat="1" customHeight="1" spans="1:7">
      <c r="A3875" s="288">
        <v>3871</v>
      </c>
      <c r="B3875" s="361" t="s">
        <v>5814</v>
      </c>
      <c r="C3875" s="362" t="s">
        <v>16386</v>
      </c>
      <c r="D3875" s="362">
        <v>16.39</v>
      </c>
      <c r="E3875" s="288">
        <v>4.84</v>
      </c>
      <c r="F3875" s="292">
        <v>79.33</v>
      </c>
      <c r="G3875" s="365"/>
    </row>
    <row r="3876" s="283" customFormat="1" customHeight="1" spans="1:7">
      <c r="A3876" s="288">
        <v>3872</v>
      </c>
      <c r="B3876" s="361" t="s">
        <v>3305</v>
      </c>
      <c r="C3876" s="362" t="s">
        <v>16386</v>
      </c>
      <c r="D3876" s="362">
        <v>8.14</v>
      </c>
      <c r="E3876" s="288">
        <v>4.84</v>
      </c>
      <c r="F3876" s="292">
        <v>39.4</v>
      </c>
      <c r="G3876" s="365"/>
    </row>
    <row r="3877" s="283" customFormat="1" customHeight="1" spans="1:7">
      <c r="A3877" s="288">
        <v>3873</v>
      </c>
      <c r="B3877" s="361" t="s">
        <v>3397</v>
      </c>
      <c r="C3877" s="362" t="s">
        <v>16386</v>
      </c>
      <c r="D3877" s="362">
        <v>4.1</v>
      </c>
      <c r="E3877" s="288">
        <v>4.84</v>
      </c>
      <c r="F3877" s="292">
        <v>19.84</v>
      </c>
      <c r="G3877" s="365"/>
    </row>
    <row r="3878" s="283" customFormat="1" customHeight="1" spans="1:7">
      <c r="A3878" s="288">
        <v>3874</v>
      </c>
      <c r="B3878" s="361" t="s">
        <v>16427</v>
      </c>
      <c r="C3878" s="362" t="s">
        <v>16386</v>
      </c>
      <c r="D3878" s="362">
        <v>11.63</v>
      </c>
      <c r="E3878" s="288">
        <v>4.84</v>
      </c>
      <c r="F3878" s="292">
        <v>56.29</v>
      </c>
      <c r="G3878" s="365"/>
    </row>
    <row r="3879" s="283" customFormat="1" customHeight="1" spans="1:7">
      <c r="A3879" s="288">
        <v>3875</v>
      </c>
      <c r="B3879" s="361" t="s">
        <v>16428</v>
      </c>
      <c r="C3879" s="362" t="s">
        <v>16386</v>
      </c>
      <c r="D3879" s="362">
        <v>4.43</v>
      </c>
      <c r="E3879" s="288">
        <v>4.84</v>
      </c>
      <c r="F3879" s="292">
        <v>21.44</v>
      </c>
      <c r="G3879" s="365"/>
    </row>
    <row r="3880" s="283" customFormat="1" customHeight="1" spans="1:7">
      <c r="A3880" s="288">
        <v>3876</v>
      </c>
      <c r="B3880" s="361" t="s">
        <v>4873</v>
      </c>
      <c r="C3880" s="362" t="s">
        <v>16386</v>
      </c>
      <c r="D3880" s="362">
        <v>32.92</v>
      </c>
      <c r="E3880" s="288">
        <v>4.84</v>
      </c>
      <c r="F3880" s="292">
        <v>159.33</v>
      </c>
      <c r="G3880" s="365"/>
    </row>
    <row r="3881" s="283" customFormat="1" customHeight="1" spans="1:7">
      <c r="A3881" s="288">
        <v>3877</v>
      </c>
      <c r="B3881" s="361" t="s">
        <v>5167</v>
      </c>
      <c r="C3881" s="362" t="s">
        <v>16386</v>
      </c>
      <c r="D3881" s="362">
        <v>4.72</v>
      </c>
      <c r="E3881" s="288">
        <v>4.84</v>
      </c>
      <c r="F3881" s="292">
        <v>22.84</v>
      </c>
      <c r="G3881" s="365"/>
    </row>
    <row r="3882" s="283" customFormat="1" customHeight="1" spans="1:7">
      <c r="A3882" s="288">
        <v>3878</v>
      </c>
      <c r="B3882" s="361" t="s">
        <v>16429</v>
      </c>
      <c r="C3882" s="362" t="s">
        <v>16386</v>
      </c>
      <c r="D3882" s="362">
        <v>18.89</v>
      </c>
      <c r="E3882" s="288">
        <v>4.84</v>
      </c>
      <c r="F3882" s="292">
        <v>91.43</v>
      </c>
      <c r="G3882" s="365"/>
    </row>
    <row r="3883" s="283" customFormat="1" customHeight="1" spans="1:7">
      <c r="A3883" s="288">
        <v>3879</v>
      </c>
      <c r="B3883" s="361" t="s">
        <v>16430</v>
      </c>
      <c r="C3883" s="362" t="s">
        <v>16386</v>
      </c>
      <c r="D3883" s="362">
        <v>5</v>
      </c>
      <c r="E3883" s="288">
        <v>4.84</v>
      </c>
      <c r="F3883" s="292">
        <v>24.2</v>
      </c>
      <c r="G3883" s="365"/>
    </row>
    <row r="3884" s="283" customFormat="1" customHeight="1" spans="1:7">
      <c r="A3884" s="288">
        <v>3880</v>
      </c>
      <c r="B3884" s="361" t="s">
        <v>16431</v>
      </c>
      <c r="C3884" s="362" t="s">
        <v>16386</v>
      </c>
      <c r="D3884" s="362">
        <v>4.33</v>
      </c>
      <c r="E3884" s="288">
        <v>4.84</v>
      </c>
      <c r="F3884" s="292">
        <v>20.96</v>
      </c>
      <c r="G3884" s="365"/>
    </row>
    <row r="3885" s="283" customFormat="1" customHeight="1" spans="1:7">
      <c r="A3885" s="288">
        <v>3881</v>
      </c>
      <c r="B3885" s="361" t="s">
        <v>14683</v>
      </c>
      <c r="C3885" s="362" t="s">
        <v>16386</v>
      </c>
      <c r="D3885" s="362">
        <v>8.14</v>
      </c>
      <c r="E3885" s="288">
        <v>4.84</v>
      </c>
      <c r="F3885" s="292">
        <v>39.4</v>
      </c>
      <c r="G3885" s="365"/>
    </row>
    <row r="3886" s="283" customFormat="1" customHeight="1" spans="1:7">
      <c r="A3886" s="288">
        <v>3882</v>
      </c>
      <c r="B3886" s="361" t="s">
        <v>3222</v>
      </c>
      <c r="C3886" s="362" t="s">
        <v>16432</v>
      </c>
      <c r="D3886" s="362">
        <v>3.4</v>
      </c>
      <c r="E3886" s="288">
        <v>4.84</v>
      </c>
      <c r="F3886" s="292">
        <v>16.46</v>
      </c>
      <c r="G3886" s="365"/>
    </row>
    <row r="3887" s="283" customFormat="1" customHeight="1" spans="1:7">
      <c r="A3887" s="288">
        <v>3883</v>
      </c>
      <c r="B3887" s="361" t="s">
        <v>15664</v>
      </c>
      <c r="C3887" s="362" t="s">
        <v>16432</v>
      </c>
      <c r="D3887" s="362">
        <v>11.26</v>
      </c>
      <c r="E3887" s="288">
        <v>4.84</v>
      </c>
      <c r="F3887" s="292">
        <v>54.5</v>
      </c>
      <c r="G3887" s="365"/>
    </row>
    <row r="3888" s="283" customFormat="1" customHeight="1" spans="1:7">
      <c r="A3888" s="288">
        <v>3884</v>
      </c>
      <c r="B3888" s="361" t="s">
        <v>16433</v>
      </c>
      <c r="C3888" s="362" t="s">
        <v>16432</v>
      </c>
      <c r="D3888" s="362">
        <v>12.62</v>
      </c>
      <c r="E3888" s="288">
        <v>4.84</v>
      </c>
      <c r="F3888" s="292">
        <v>61.08</v>
      </c>
      <c r="G3888" s="365"/>
    </row>
    <row r="3889" s="283" customFormat="1" customHeight="1" spans="1:7">
      <c r="A3889" s="288">
        <v>3885</v>
      </c>
      <c r="B3889" s="361" t="s">
        <v>16434</v>
      </c>
      <c r="C3889" s="362" t="s">
        <v>16432</v>
      </c>
      <c r="D3889" s="362">
        <v>4.39</v>
      </c>
      <c r="E3889" s="288">
        <v>4.84</v>
      </c>
      <c r="F3889" s="292">
        <v>21.25</v>
      </c>
      <c r="G3889" s="365"/>
    </row>
    <row r="3890" s="283" customFormat="1" customHeight="1" spans="1:7">
      <c r="A3890" s="288">
        <v>3886</v>
      </c>
      <c r="B3890" s="361" t="s">
        <v>14390</v>
      </c>
      <c r="C3890" s="362" t="s">
        <v>16432</v>
      </c>
      <c r="D3890" s="362">
        <v>10.28</v>
      </c>
      <c r="E3890" s="288">
        <v>4.84</v>
      </c>
      <c r="F3890" s="292">
        <v>49.76</v>
      </c>
      <c r="G3890" s="365"/>
    </row>
    <row r="3891" s="283" customFormat="1" customHeight="1" spans="1:7">
      <c r="A3891" s="288">
        <v>3887</v>
      </c>
      <c r="B3891" s="361" t="s">
        <v>14390</v>
      </c>
      <c r="C3891" s="362" t="s">
        <v>16432</v>
      </c>
      <c r="D3891" s="362">
        <v>26.67</v>
      </c>
      <c r="E3891" s="288">
        <v>4.84</v>
      </c>
      <c r="F3891" s="292">
        <v>129.08</v>
      </c>
      <c r="G3891" s="365"/>
    </row>
    <row r="3892" s="283" customFormat="1" customHeight="1" spans="1:7">
      <c r="A3892" s="288">
        <v>3888</v>
      </c>
      <c r="B3892" s="361" t="s">
        <v>3250</v>
      </c>
      <c r="C3892" s="362" t="s">
        <v>16432</v>
      </c>
      <c r="D3892" s="362">
        <v>13.54</v>
      </c>
      <c r="E3892" s="288">
        <v>4.84</v>
      </c>
      <c r="F3892" s="292">
        <v>65.53</v>
      </c>
      <c r="G3892" s="365"/>
    </row>
    <row r="3893" s="283" customFormat="1" customHeight="1" spans="1:7">
      <c r="A3893" s="288">
        <v>3889</v>
      </c>
      <c r="B3893" s="361" t="s">
        <v>5268</v>
      </c>
      <c r="C3893" s="362" t="s">
        <v>16432</v>
      </c>
      <c r="D3893" s="362">
        <v>10.52</v>
      </c>
      <c r="E3893" s="288">
        <v>4.84</v>
      </c>
      <c r="F3893" s="292">
        <v>50.92</v>
      </c>
      <c r="G3893" s="365"/>
    </row>
    <row r="3894" s="283" customFormat="1" customHeight="1" spans="1:7">
      <c r="A3894" s="288">
        <v>3890</v>
      </c>
      <c r="B3894" s="361" t="s">
        <v>16435</v>
      </c>
      <c r="C3894" s="362" t="s">
        <v>16432</v>
      </c>
      <c r="D3894" s="362">
        <v>8.78</v>
      </c>
      <c r="E3894" s="288">
        <v>4.84</v>
      </c>
      <c r="F3894" s="292">
        <v>42.5</v>
      </c>
      <c r="G3894" s="365"/>
    </row>
    <row r="3895" s="283" customFormat="1" customHeight="1" spans="1:7">
      <c r="A3895" s="288">
        <v>3891</v>
      </c>
      <c r="B3895" s="361" t="s">
        <v>12375</v>
      </c>
      <c r="C3895" s="362" t="s">
        <v>16432</v>
      </c>
      <c r="D3895" s="362">
        <v>17.77</v>
      </c>
      <c r="E3895" s="288">
        <v>4.84</v>
      </c>
      <c r="F3895" s="292">
        <v>86.01</v>
      </c>
      <c r="G3895" s="365"/>
    </row>
    <row r="3896" s="283" customFormat="1" customHeight="1" spans="1:7">
      <c r="A3896" s="288">
        <v>3892</v>
      </c>
      <c r="B3896" s="361" t="s">
        <v>3392</v>
      </c>
      <c r="C3896" s="362" t="s">
        <v>16432</v>
      </c>
      <c r="D3896" s="362">
        <v>18.26</v>
      </c>
      <c r="E3896" s="288">
        <v>4.84</v>
      </c>
      <c r="F3896" s="292">
        <v>88.38</v>
      </c>
      <c r="G3896" s="365"/>
    </row>
    <row r="3897" s="283" customFormat="1" customHeight="1" spans="1:7">
      <c r="A3897" s="288">
        <v>3893</v>
      </c>
      <c r="B3897" s="361" t="s">
        <v>16180</v>
      </c>
      <c r="C3897" s="362" t="s">
        <v>16432</v>
      </c>
      <c r="D3897" s="362">
        <v>9.28</v>
      </c>
      <c r="E3897" s="288">
        <v>4.84</v>
      </c>
      <c r="F3897" s="292">
        <v>44.92</v>
      </c>
      <c r="G3897" s="365"/>
    </row>
    <row r="3898" s="283" customFormat="1" customHeight="1" spans="1:7">
      <c r="A3898" s="288">
        <v>3894</v>
      </c>
      <c r="B3898" s="361" t="s">
        <v>3449</v>
      </c>
      <c r="C3898" s="362" t="s">
        <v>16432</v>
      </c>
      <c r="D3898" s="362">
        <v>16.29</v>
      </c>
      <c r="E3898" s="288">
        <v>4.84</v>
      </c>
      <c r="F3898" s="292">
        <v>78.84</v>
      </c>
      <c r="G3898" s="365"/>
    </row>
    <row r="3899" s="283" customFormat="1" customHeight="1" spans="1:7">
      <c r="A3899" s="288">
        <v>3895</v>
      </c>
      <c r="B3899" s="361" t="s">
        <v>5054</v>
      </c>
      <c r="C3899" s="362" t="s">
        <v>16432</v>
      </c>
      <c r="D3899" s="362">
        <v>15.84</v>
      </c>
      <c r="E3899" s="288">
        <v>4.84</v>
      </c>
      <c r="F3899" s="292">
        <v>76.67</v>
      </c>
      <c r="G3899" s="365"/>
    </row>
    <row r="3900" s="283" customFormat="1" customHeight="1" spans="1:7">
      <c r="A3900" s="288">
        <v>3896</v>
      </c>
      <c r="B3900" s="361" t="s">
        <v>16436</v>
      </c>
      <c r="C3900" s="362" t="s">
        <v>16432</v>
      </c>
      <c r="D3900" s="362">
        <v>12.32</v>
      </c>
      <c r="E3900" s="288">
        <v>4.84</v>
      </c>
      <c r="F3900" s="292">
        <v>59.63</v>
      </c>
      <c r="G3900" s="365"/>
    </row>
    <row r="3901" s="283" customFormat="1" customHeight="1" spans="1:7">
      <c r="A3901" s="288">
        <v>3897</v>
      </c>
      <c r="B3901" s="361" t="s">
        <v>5325</v>
      </c>
      <c r="C3901" s="362" t="s">
        <v>16432</v>
      </c>
      <c r="D3901" s="362">
        <v>10.5</v>
      </c>
      <c r="E3901" s="288">
        <v>4.84</v>
      </c>
      <c r="F3901" s="292">
        <v>50.82</v>
      </c>
      <c r="G3901" s="365"/>
    </row>
    <row r="3902" s="283" customFormat="1" customHeight="1" spans="1:7">
      <c r="A3902" s="288">
        <v>3898</v>
      </c>
      <c r="B3902" s="361" t="s">
        <v>16437</v>
      </c>
      <c r="C3902" s="362" t="s">
        <v>16432</v>
      </c>
      <c r="D3902" s="362">
        <v>14.8</v>
      </c>
      <c r="E3902" s="288">
        <v>4.84</v>
      </c>
      <c r="F3902" s="292">
        <v>71.63</v>
      </c>
      <c r="G3902" s="365"/>
    </row>
    <row r="3903" s="283" customFormat="1" customHeight="1" spans="1:7">
      <c r="A3903" s="288">
        <v>3899</v>
      </c>
      <c r="B3903" s="361" t="s">
        <v>16438</v>
      </c>
      <c r="C3903" s="362" t="s">
        <v>16432</v>
      </c>
      <c r="D3903" s="362">
        <v>8.59</v>
      </c>
      <c r="E3903" s="288">
        <v>4.84</v>
      </c>
      <c r="F3903" s="292">
        <v>41.58</v>
      </c>
      <c r="G3903" s="365"/>
    </row>
    <row r="3904" s="283" customFormat="1" customHeight="1" spans="1:7">
      <c r="A3904" s="288">
        <v>3900</v>
      </c>
      <c r="B3904" s="361" t="s">
        <v>3448</v>
      </c>
      <c r="C3904" s="362" t="s">
        <v>16432</v>
      </c>
      <c r="D3904" s="362">
        <v>19.65</v>
      </c>
      <c r="E3904" s="288">
        <v>4.84</v>
      </c>
      <c r="F3904" s="292">
        <v>95.11</v>
      </c>
      <c r="G3904" s="365"/>
    </row>
    <row r="3905" s="283" customFormat="1" customHeight="1" spans="1:7">
      <c r="A3905" s="288">
        <v>3901</v>
      </c>
      <c r="B3905" s="361" t="s">
        <v>16439</v>
      </c>
      <c r="C3905" s="362" t="s">
        <v>16432</v>
      </c>
      <c r="D3905" s="362">
        <v>22.69</v>
      </c>
      <c r="E3905" s="288">
        <v>4.84</v>
      </c>
      <c r="F3905" s="292">
        <v>109.82</v>
      </c>
      <c r="G3905" s="365"/>
    </row>
    <row r="3906" s="283" customFormat="1" customHeight="1" spans="1:7">
      <c r="A3906" s="288">
        <v>3902</v>
      </c>
      <c r="B3906" s="361" t="s">
        <v>16440</v>
      </c>
      <c r="C3906" s="362" t="s">
        <v>16432</v>
      </c>
      <c r="D3906" s="362">
        <v>28.33</v>
      </c>
      <c r="E3906" s="288">
        <v>4.84</v>
      </c>
      <c r="F3906" s="292">
        <v>137.12</v>
      </c>
      <c r="G3906" s="365"/>
    </row>
    <row r="3907" s="283" customFormat="1" customHeight="1" spans="1:7">
      <c r="A3907" s="288">
        <v>3903</v>
      </c>
      <c r="B3907" s="361" t="s">
        <v>16441</v>
      </c>
      <c r="C3907" s="362" t="s">
        <v>16432</v>
      </c>
      <c r="D3907" s="362">
        <v>28.32</v>
      </c>
      <c r="E3907" s="288">
        <v>4.84</v>
      </c>
      <c r="F3907" s="292">
        <v>137.07</v>
      </c>
      <c r="G3907" s="365"/>
    </row>
    <row r="3908" s="283" customFormat="1" customHeight="1" spans="1:7">
      <c r="A3908" s="288">
        <v>3904</v>
      </c>
      <c r="B3908" s="361" t="s">
        <v>14364</v>
      </c>
      <c r="C3908" s="362" t="s">
        <v>16432</v>
      </c>
      <c r="D3908" s="362">
        <v>13.38</v>
      </c>
      <c r="E3908" s="288">
        <v>4.84</v>
      </c>
      <c r="F3908" s="292">
        <v>64.76</v>
      </c>
      <c r="G3908" s="365"/>
    </row>
    <row r="3909" s="283" customFormat="1" customHeight="1" spans="1:7">
      <c r="A3909" s="288">
        <v>3905</v>
      </c>
      <c r="B3909" s="361" t="s">
        <v>16442</v>
      </c>
      <c r="C3909" s="362" t="s">
        <v>16432</v>
      </c>
      <c r="D3909" s="362">
        <v>26.46</v>
      </c>
      <c r="E3909" s="288">
        <v>4.84</v>
      </c>
      <c r="F3909" s="292">
        <v>128.07</v>
      </c>
      <c r="G3909" s="365"/>
    </row>
    <row r="3910" s="283" customFormat="1" customHeight="1" spans="1:7">
      <c r="A3910" s="288">
        <v>3906</v>
      </c>
      <c r="B3910" s="361" t="s">
        <v>14356</v>
      </c>
      <c r="C3910" s="362" t="s">
        <v>16432</v>
      </c>
      <c r="D3910" s="362">
        <v>47.82</v>
      </c>
      <c r="E3910" s="288">
        <v>4.84</v>
      </c>
      <c r="F3910" s="292">
        <v>231.45</v>
      </c>
      <c r="G3910" s="365"/>
    </row>
    <row r="3911" s="283" customFormat="1" customHeight="1" spans="1:7">
      <c r="A3911" s="288">
        <v>3907</v>
      </c>
      <c r="B3911" s="361" t="s">
        <v>4168</v>
      </c>
      <c r="C3911" s="362" t="s">
        <v>16432</v>
      </c>
      <c r="D3911" s="362">
        <v>19.27</v>
      </c>
      <c r="E3911" s="288">
        <v>4.84</v>
      </c>
      <c r="F3911" s="292">
        <v>93.27</v>
      </c>
      <c r="G3911" s="365"/>
    </row>
    <row r="3912" s="283" customFormat="1" customHeight="1" spans="1:7">
      <c r="A3912" s="288">
        <v>3908</v>
      </c>
      <c r="B3912" s="361" t="s">
        <v>16443</v>
      </c>
      <c r="C3912" s="362" t="s">
        <v>16432</v>
      </c>
      <c r="D3912" s="362">
        <v>17.25</v>
      </c>
      <c r="E3912" s="288">
        <v>4.84</v>
      </c>
      <c r="F3912" s="292">
        <v>83.49</v>
      </c>
      <c r="G3912" s="365"/>
    </row>
    <row r="3913" s="283" customFormat="1" customHeight="1" spans="1:7">
      <c r="A3913" s="288">
        <v>3909</v>
      </c>
      <c r="B3913" s="361" t="s">
        <v>16444</v>
      </c>
      <c r="C3913" s="362" t="s">
        <v>16432</v>
      </c>
      <c r="D3913" s="362">
        <v>14.87</v>
      </c>
      <c r="E3913" s="288">
        <v>4.84</v>
      </c>
      <c r="F3913" s="292">
        <v>71.97</v>
      </c>
      <c r="G3913" s="365"/>
    </row>
    <row r="3914" s="283" customFormat="1" customHeight="1" spans="1:7">
      <c r="A3914" s="288">
        <v>3910</v>
      </c>
      <c r="B3914" s="361" t="s">
        <v>16445</v>
      </c>
      <c r="C3914" s="362" t="s">
        <v>16432</v>
      </c>
      <c r="D3914" s="362">
        <v>14.4</v>
      </c>
      <c r="E3914" s="288">
        <v>4.84</v>
      </c>
      <c r="F3914" s="292">
        <v>69.7</v>
      </c>
      <c r="G3914" s="365"/>
    </row>
    <row r="3915" s="283" customFormat="1" customHeight="1" spans="1:7">
      <c r="A3915" s="288">
        <v>3911</v>
      </c>
      <c r="B3915" s="361" t="s">
        <v>16446</v>
      </c>
      <c r="C3915" s="362" t="s">
        <v>16432</v>
      </c>
      <c r="D3915" s="362">
        <v>9.31</v>
      </c>
      <c r="E3915" s="288">
        <v>4.84</v>
      </c>
      <c r="F3915" s="292">
        <v>45.06</v>
      </c>
      <c r="G3915" s="365"/>
    </row>
    <row r="3916" s="283" customFormat="1" customHeight="1" spans="1:7">
      <c r="A3916" s="288">
        <v>3912</v>
      </c>
      <c r="B3916" s="361" t="s">
        <v>16447</v>
      </c>
      <c r="C3916" s="362" t="s">
        <v>16432</v>
      </c>
      <c r="D3916" s="362">
        <v>13.57</v>
      </c>
      <c r="E3916" s="288">
        <v>4.84</v>
      </c>
      <c r="F3916" s="292">
        <v>65.68</v>
      </c>
      <c r="G3916" s="365"/>
    </row>
    <row r="3917" s="283" customFormat="1" customHeight="1" spans="1:7">
      <c r="A3917" s="288">
        <v>3913</v>
      </c>
      <c r="B3917" s="361" t="s">
        <v>16448</v>
      </c>
      <c r="C3917" s="362" t="s">
        <v>16432</v>
      </c>
      <c r="D3917" s="362">
        <v>6.96</v>
      </c>
      <c r="E3917" s="288">
        <v>4.84</v>
      </c>
      <c r="F3917" s="292">
        <v>33.69</v>
      </c>
      <c r="G3917" s="365"/>
    </row>
    <row r="3918" s="283" customFormat="1" customHeight="1" spans="1:7">
      <c r="A3918" s="288">
        <v>3914</v>
      </c>
      <c r="B3918" s="361" t="s">
        <v>16449</v>
      </c>
      <c r="C3918" s="362" t="s">
        <v>16432</v>
      </c>
      <c r="D3918" s="362">
        <v>12.45</v>
      </c>
      <c r="E3918" s="288">
        <v>4.84</v>
      </c>
      <c r="F3918" s="292">
        <v>60.26</v>
      </c>
      <c r="G3918" s="365"/>
    </row>
    <row r="3919" s="283" customFormat="1" customHeight="1" spans="1:7">
      <c r="A3919" s="288">
        <v>3915</v>
      </c>
      <c r="B3919" s="361" t="s">
        <v>3658</v>
      </c>
      <c r="C3919" s="362" t="s">
        <v>16432</v>
      </c>
      <c r="D3919" s="362">
        <v>4.39</v>
      </c>
      <c r="E3919" s="288">
        <v>4.84</v>
      </c>
      <c r="F3919" s="292">
        <v>21.25</v>
      </c>
      <c r="G3919" s="365"/>
    </row>
    <row r="3920" s="283" customFormat="1" customHeight="1" spans="1:7">
      <c r="A3920" s="288">
        <v>3916</v>
      </c>
      <c r="B3920" s="361" t="s">
        <v>15657</v>
      </c>
      <c r="C3920" s="362" t="s">
        <v>16432</v>
      </c>
      <c r="D3920" s="362">
        <v>13.27</v>
      </c>
      <c r="E3920" s="288">
        <v>4.84</v>
      </c>
      <c r="F3920" s="292">
        <v>64.23</v>
      </c>
      <c r="G3920" s="365"/>
    </row>
    <row r="3921" s="283" customFormat="1" customHeight="1" spans="1:7">
      <c r="A3921" s="288">
        <v>3917</v>
      </c>
      <c r="B3921" s="361" t="s">
        <v>3815</v>
      </c>
      <c r="C3921" s="362" t="s">
        <v>16432</v>
      </c>
      <c r="D3921" s="362">
        <v>19</v>
      </c>
      <c r="E3921" s="288">
        <v>4.84</v>
      </c>
      <c r="F3921" s="292">
        <v>91.96</v>
      </c>
      <c r="G3921" s="365"/>
    </row>
    <row r="3922" s="283" customFormat="1" customHeight="1" spans="1:7">
      <c r="A3922" s="288">
        <v>3918</v>
      </c>
      <c r="B3922" s="361" t="s">
        <v>4430</v>
      </c>
      <c r="C3922" s="362" t="s">
        <v>16432</v>
      </c>
      <c r="D3922" s="362">
        <v>7.39</v>
      </c>
      <c r="E3922" s="288">
        <v>4.84</v>
      </c>
      <c r="F3922" s="292">
        <v>35.77</v>
      </c>
      <c r="G3922" s="365"/>
    </row>
    <row r="3923" s="283" customFormat="1" customHeight="1" spans="1:7">
      <c r="A3923" s="288">
        <v>3919</v>
      </c>
      <c r="B3923" s="361" t="s">
        <v>14722</v>
      </c>
      <c r="C3923" s="362" t="s">
        <v>16432</v>
      </c>
      <c r="D3923" s="362">
        <v>21.75</v>
      </c>
      <c r="E3923" s="288">
        <v>4.84</v>
      </c>
      <c r="F3923" s="292">
        <v>105.27</v>
      </c>
      <c r="G3923" s="365"/>
    </row>
    <row r="3924" s="283" customFormat="1" customHeight="1" spans="1:7">
      <c r="A3924" s="288">
        <v>3920</v>
      </c>
      <c r="B3924" s="361" t="s">
        <v>3891</v>
      </c>
      <c r="C3924" s="362" t="s">
        <v>16432</v>
      </c>
      <c r="D3924" s="362">
        <v>23.02</v>
      </c>
      <c r="E3924" s="288">
        <v>4.84</v>
      </c>
      <c r="F3924" s="292">
        <v>111.42</v>
      </c>
      <c r="G3924" s="365"/>
    </row>
    <row r="3925" s="283" customFormat="1" customHeight="1" spans="1:7">
      <c r="A3925" s="288">
        <v>3921</v>
      </c>
      <c r="B3925" s="361" t="s">
        <v>16450</v>
      </c>
      <c r="C3925" s="362" t="s">
        <v>16432</v>
      </c>
      <c r="D3925" s="362">
        <v>13.17</v>
      </c>
      <c r="E3925" s="288">
        <v>4.84</v>
      </c>
      <c r="F3925" s="292">
        <v>63.74</v>
      </c>
      <c r="G3925" s="365"/>
    </row>
    <row r="3926" s="283" customFormat="1" customHeight="1" spans="1:7">
      <c r="A3926" s="288">
        <v>3922</v>
      </c>
      <c r="B3926" s="361" t="s">
        <v>3223</v>
      </c>
      <c r="C3926" s="362" t="s">
        <v>16432</v>
      </c>
      <c r="D3926" s="362">
        <v>9.61</v>
      </c>
      <c r="E3926" s="288">
        <v>4.84</v>
      </c>
      <c r="F3926" s="292">
        <v>46.51</v>
      </c>
      <c r="G3926" s="365"/>
    </row>
    <row r="3927" s="283" customFormat="1" customHeight="1" spans="1:7">
      <c r="A3927" s="288">
        <v>3923</v>
      </c>
      <c r="B3927" s="361" t="s">
        <v>14413</v>
      </c>
      <c r="C3927" s="362" t="s">
        <v>16432</v>
      </c>
      <c r="D3927" s="362">
        <v>34.74</v>
      </c>
      <c r="E3927" s="288">
        <v>4.84</v>
      </c>
      <c r="F3927" s="292">
        <v>168.14</v>
      </c>
      <c r="G3927" s="365"/>
    </row>
    <row r="3928" s="283" customFormat="1" customHeight="1" spans="1:7">
      <c r="A3928" s="288">
        <v>3924</v>
      </c>
      <c r="B3928" s="361" t="s">
        <v>16402</v>
      </c>
      <c r="C3928" s="362" t="s">
        <v>16432</v>
      </c>
      <c r="D3928" s="362">
        <v>13.1</v>
      </c>
      <c r="E3928" s="288">
        <v>4.84</v>
      </c>
      <c r="F3928" s="292">
        <v>63.4</v>
      </c>
      <c r="G3928" s="365"/>
    </row>
    <row r="3929" s="283" customFormat="1" customHeight="1" spans="1:7">
      <c r="A3929" s="288">
        <v>3925</v>
      </c>
      <c r="B3929" s="361" t="s">
        <v>16451</v>
      </c>
      <c r="C3929" s="362" t="s">
        <v>16432</v>
      </c>
      <c r="D3929" s="362">
        <v>9.79</v>
      </c>
      <c r="E3929" s="288">
        <v>4.84</v>
      </c>
      <c r="F3929" s="292">
        <v>47.38</v>
      </c>
      <c r="G3929" s="365"/>
    </row>
    <row r="3930" s="283" customFormat="1" customHeight="1" spans="1:7">
      <c r="A3930" s="288">
        <v>3926</v>
      </c>
      <c r="B3930" s="361" t="s">
        <v>4112</v>
      </c>
      <c r="C3930" s="362" t="s">
        <v>16432</v>
      </c>
      <c r="D3930" s="362">
        <v>19.23</v>
      </c>
      <c r="E3930" s="288">
        <v>4.84</v>
      </c>
      <c r="F3930" s="292">
        <v>93.07</v>
      </c>
      <c r="G3930" s="365"/>
    </row>
    <row r="3931" s="283" customFormat="1" customHeight="1" spans="1:7">
      <c r="A3931" s="288">
        <v>3927</v>
      </c>
      <c r="B3931" s="361" t="s">
        <v>5815</v>
      </c>
      <c r="C3931" s="362" t="s">
        <v>16432</v>
      </c>
      <c r="D3931" s="362">
        <v>12.22</v>
      </c>
      <c r="E3931" s="288">
        <v>4.84</v>
      </c>
      <c r="F3931" s="292">
        <v>59.14</v>
      </c>
      <c r="G3931" s="365"/>
    </row>
    <row r="3932" s="283" customFormat="1" customHeight="1" spans="1:7">
      <c r="A3932" s="288">
        <v>3928</v>
      </c>
      <c r="B3932" s="361" t="s">
        <v>3911</v>
      </c>
      <c r="C3932" s="362" t="s">
        <v>16432</v>
      </c>
      <c r="D3932" s="362">
        <v>9.42</v>
      </c>
      <c r="E3932" s="288">
        <v>4.84</v>
      </c>
      <c r="F3932" s="292">
        <v>45.59</v>
      </c>
      <c r="G3932" s="365"/>
    </row>
    <row r="3933" s="283" customFormat="1" customHeight="1" spans="1:7">
      <c r="A3933" s="288">
        <v>3929</v>
      </c>
      <c r="B3933" s="361" t="s">
        <v>5073</v>
      </c>
      <c r="C3933" s="362" t="s">
        <v>16432</v>
      </c>
      <c r="D3933" s="362">
        <v>17.54</v>
      </c>
      <c r="E3933" s="288">
        <v>4.84</v>
      </c>
      <c r="F3933" s="292">
        <v>84.89</v>
      </c>
      <c r="G3933" s="365"/>
    </row>
    <row r="3934" s="283" customFormat="1" customHeight="1" spans="1:7">
      <c r="A3934" s="288">
        <v>3930</v>
      </c>
      <c r="B3934" s="361" t="s">
        <v>15012</v>
      </c>
      <c r="C3934" s="362" t="s">
        <v>16432</v>
      </c>
      <c r="D3934" s="362">
        <v>8.27</v>
      </c>
      <c r="E3934" s="288">
        <v>4.84</v>
      </c>
      <c r="F3934" s="292">
        <v>40.03</v>
      </c>
      <c r="G3934" s="365"/>
    </row>
    <row r="3935" s="283" customFormat="1" customHeight="1" spans="1:7">
      <c r="A3935" s="288">
        <v>3931</v>
      </c>
      <c r="B3935" s="361" t="s">
        <v>3392</v>
      </c>
      <c r="C3935" s="362" t="s">
        <v>16432</v>
      </c>
      <c r="D3935" s="362">
        <v>15.72</v>
      </c>
      <c r="E3935" s="288">
        <v>4.84</v>
      </c>
      <c r="F3935" s="292">
        <v>76.08</v>
      </c>
      <c r="G3935" s="365"/>
    </row>
    <row r="3936" s="283" customFormat="1" customHeight="1" spans="1:7">
      <c r="A3936" s="288">
        <v>3932</v>
      </c>
      <c r="B3936" s="361" t="s">
        <v>4840</v>
      </c>
      <c r="C3936" s="362" t="s">
        <v>16432</v>
      </c>
      <c r="D3936" s="362">
        <v>17.59</v>
      </c>
      <c r="E3936" s="288">
        <v>4.84</v>
      </c>
      <c r="F3936" s="292">
        <v>85.14</v>
      </c>
      <c r="G3936" s="365"/>
    </row>
    <row r="3937" s="283" customFormat="1" customHeight="1" spans="1:7">
      <c r="A3937" s="288">
        <v>3933</v>
      </c>
      <c r="B3937" s="361" t="s">
        <v>14969</v>
      </c>
      <c r="C3937" s="362" t="s">
        <v>16432</v>
      </c>
      <c r="D3937" s="362">
        <v>19.43</v>
      </c>
      <c r="E3937" s="288">
        <v>4.84</v>
      </c>
      <c r="F3937" s="292">
        <v>94.04</v>
      </c>
      <c r="G3937" s="365"/>
    </row>
    <row r="3938" s="283" customFormat="1" customHeight="1" spans="1:7">
      <c r="A3938" s="288">
        <v>3934</v>
      </c>
      <c r="B3938" s="361" t="s">
        <v>16452</v>
      </c>
      <c r="C3938" s="362" t="s">
        <v>16432</v>
      </c>
      <c r="D3938" s="362">
        <v>15.54</v>
      </c>
      <c r="E3938" s="288">
        <v>4.84</v>
      </c>
      <c r="F3938" s="292">
        <v>75.21</v>
      </c>
      <c r="G3938" s="365"/>
    </row>
    <row r="3939" s="283" customFormat="1" customHeight="1" spans="1:7">
      <c r="A3939" s="288">
        <v>3935</v>
      </c>
      <c r="B3939" s="361" t="s">
        <v>16453</v>
      </c>
      <c r="C3939" s="362" t="s">
        <v>16432</v>
      </c>
      <c r="D3939" s="362">
        <v>8.08</v>
      </c>
      <c r="E3939" s="288">
        <v>4.84</v>
      </c>
      <c r="F3939" s="292">
        <v>39.11</v>
      </c>
      <c r="G3939" s="365"/>
    </row>
    <row r="3940" s="283" customFormat="1" customHeight="1" spans="1:7">
      <c r="A3940" s="288">
        <v>3936</v>
      </c>
      <c r="B3940" s="361" t="s">
        <v>16454</v>
      </c>
      <c r="C3940" s="362" t="s">
        <v>16432</v>
      </c>
      <c r="D3940" s="362">
        <v>5.43</v>
      </c>
      <c r="E3940" s="288">
        <v>4.84</v>
      </c>
      <c r="F3940" s="292">
        <v>26.28</v>
      </c>
      <c r="G3940" s="365"/>
    </row>
    <row r="3941" s="283" customFormat="1" customHeight="1" spans="1:7">
      <c r="A3941" s="288">
        <v>3937</v>
      </c>
      <c r="B3941" s="361" t="s">
        <v>5084</v>
      </c>
      <c r="C3941" s="362" t="s">
        <v>16432</v>
      </c>
      <c r="D3941" s="362">
        <v>19.45</v>
      </c>
      <c r="E3941" s="288">
        <v>4.84</v>
      </c>
      <c r="F3941" s="292">
        <v>94.14</v>
      </c>
      <c r="G3941" s="365"/>
    </row>
    <row r="3942" s="283" customFormat="1" customHeight="1" spans="1:7">
      <c r="A3942" s="288">
        <v>3938</v>
      </c>
      <c r="B3942" s="361" t="s">
        <v>3911</v>
      </c>
      <c r="C3942" s="362" t="s">
        <v>16432</v>
      </c>
      <c r="D3942" s="362">
        <v>15.4</v>
      </c>
      <c r="E3942" s="288">
        <v>4.84</v>
      </c>
      <c r="F3942" s="292">
        <v>74.54</v>
      </c>
      <c r="G3942" s="365"/>
    </row>
    <row r="3943" s="283" customFormat="1" customHeight="1" spans="1:7">
      <c r="A3943" s="288">
        <v>3939</v>
      </c>
      <c r="B3943" s="361" t="s">
        <v>10553</v>
      </c>
      <c r="C3943" s="362" t="s">
        <v>16432</v>
      </c>
      <c r="D3943" s="362">
        <v>14.02</v>
      </c>
      <c r="E3943" s="288">
        <v>4.84</v>
      </c>
      <c r="F3943" s="292">
        <v>67.86</v>
      </c>
      <c r="G3943" s="365"/>
    </row>
    <row r="3944" s="283" customFormat="1" customHeight="1" spans="1:7">
      <c r="A3944" s="288">
        <v>3940</v>
      </c>
      <c r="B3944" s="361" t="s">
        <v>16390</v>
      </c>
      <c r="C3944" s="362" t="s">
        <v>16432</v>
      </c>
      <c r="D3944" s="362">
        <v>19.45</v>
      </c>
      <c r="E3944" s="288">
        <v>4.84</v>
      </c>
      <c r="F3944" s="292">
        <v>94.14</v>
      </c>
      <c r="G3944" s="365"/>
    </row>
    <row r="3945" s="283" customFormat="1" customHeight="1" spans="1:7">
      <c r="A3945" s="288">
        <v>3941</v>
      </c>
      <c r="B3945" s="361" t="s">
        <v>16455</v>
      </c>
      <c r="C3945" s="362" t="s">
        <v>16432</v>
      </c>
      <c r="D3945" s="362">
        <v>10.14</v>
      </c>
      <c r="E3945" s="288">
        <v>4.84</v>
      </c>
      <c r="F3945" s="292">
        <v>49.08</v>
      </c>
      <c r="G3945" s="365"/>
    </row>
    <row r="3946" s="283" customFormat="1" customHeight="1" spans="1:7">
      <c r="A3946" s="288">
        <v>3942</v>
      </c>
      <c r="B3946" s="361" t="s">
        <v>16445</v>
      </c>
      <c r="C3946" s="362" t="s">
        <v>16432</v>
      </c>
      <c r="D3946" s="362">
        <v>8.13</v>
      </c>
      <c r="E3946" s="288">
        <v>4.84</v>
      </c>
      <c r="F3946" s="292">
        <v>39.35</v>
      </c>
      <c r="G3946" s="365"/>
    </row>
    <row r="3947" s="283" customFormat="1" customHeight="1" spans="1:7">
      <c r="A3947" s="288">
        <v>3943</v>
      </c>
      <c r="B3947" s="361" t="s">
        <v>16456</v>
      </c>
      <c r="C3947" s="362" t="s">
        <v>16432</v>
      </c>
      <c r="D3947" s="362">
        <v>19.7</v>
      </c>
      <c r="E3947" s="288">
        <v>4.84</v>
      </c>
      <c r="F3947" s="292">
        <v>95.35</v>
      </c>
      <c r="G3947" s="365"/>
    </row>
    <row r="3948" s="283" customFormat="1" customHeight="1" spans="1:7">
      <c r="A3948" s="288">
        <v>3944</v>
      </c>
      <c r="B3948" s="361" t="s">
        <v>16457</v>
      </c>
      <c r="C3948" s="362" t="s">
        <v>16432</v>
      </c>
      <c r="D3948" s="362">
        <v>6.56</v>
      </c>
      <c r="E3948" s="288">
        <v>4.84</v>
      </c>
      <c r="F3948" s="292">
        <v>31.75</v>
      </c>
      <c r="G3948" s="365"/>
    </row>
    <row r="3949" s="283" customFormat="1" customHeight="1" spans="1:7">
      <c r="A3949" s="288">
        <v>3945</v>
      </c>
      <c r="B3949" s="361" t="s">
        <v>3851</v>
      </c>
      <c r="C3949" s="362" t="s">
        <v>16432</v>
      </c>
      <c r="D3949" s="362">
        <v>10.03</v>
      </c>
      <c r="E3949" s="288">
        <v>4.84</v>
      </c>
      <c r="F3949" s="292">
        <v>48.55</v>
      </c>
      <c r="G3949" s="365"/>
    </row>
    <row r="3950" s="283" customFormat="1" customHeight="1" spans="1:7">
      <c r="A3950" s="288">
        <v>3946</v>
      </c>
      <c r="B3950" s="361" t="s">
        <v>5167</v>
      </c>
      <c r="C3950" s="362" t="s">
        <v>16432</v>
      </c>
      <c r="D3950" s="362">
        <v>5.38</v>
      </c>
      <c r="E3950" s="288">
        <v>4.84</v>
      </c>
      <c r="F3950" s="292">
        <v>26.04</v>
      </c>
      <c r="G3950" s="365"/>
    </row>
    <row r="3951" s="283" customFormat="1" customHeight="1" spans="1:7">
      <c r="A3951" s="288">
        <v>3947</v>
      </c>
      <c r="B3951" s="361" t="s">
        <v>14273</v>
      </c>
      <c r="C3951" s="362" t="s">
        <v>16432</v>
      </c>
      <c r="D3951" s="362">
        <v>27.74</v>
      </c>
      <c r="E3951" s="288">
        <v>4.84</v>
      </c>
      <c r="F3951" s="292">
        <v>134.26</v>
      </c>
      <c r="G3951" s="365"/>
    </row>
    <row r="3952" s="283" customFormat="1" customHeight="1" spans="1:7">
      <c r="A3952" s="288">
        <v>3948</v>
      </c>
      <c r="B3952" s="361" t="s">
        <v>16458</v>
      </c>
      <c r="C3952" s="362" t="s">
        <v>16432</v>
      </c>
      <c r="D3952" s="362">
        <v>9.01</v>
      </c>
      <c r="E3952" s="288">
        <v>4.84</v>
      </c>
      <c r="F3952" s="292">
        <v>43.61</v>
      </c>
      <c r="G3952" s="365"/>
    </row>
    <row r="3953" s="283" customFormat="1" customHeight="1" spans="1:7">
      <c r="A3953" s="288">
        <v>3949</v>
      </c>
      <c r="B3953" s="361" t="s">
        <v>4252</v>
      </c>
      <c r="C3953" s="362" t="s">
        <v>16432</v>
      </c>
      <c r="D3953" s="362">
        <v>8.47</v>
      </c>
      <c r="E3953" s="288">
        <v>4.84</v>
      </c>
      <c r="F3953" s="292">
        <v>40.99</v>
      </c>
      <c r="G3953" s="365"/>
    </row>
    <row r="3954" s="283" customFormat="1" customHeight="1" spans="1:7">
      <c r="A3954" s="288">
        <v>3950</v>
      </c>
      <c r="B3954" s="361" t="s">
        <v>16459</v>
      </c>
      <c r="C3954" s="362" t="s">
        <v>16432</v>
      </c>
      <c r="D3954" s="362">
        <v>9.95</v>
      </c>
      <c r="E3954" s="288">
        <v>4.84</v>
      </c>
      <c r="F3954" s="292">
        <v>48.16</v>
      </c>
      <c r="G3954" s="365"/>
    </row>
    <row r="3955" s="283" customFormat="1" customHeight="1" spans="1:7">
      <c r="A3955" s="288">
        <v>3951</v>
      </c>
      <c r="B3955" s="361" t="s">
        <v>16460</v>
      </c>
      <c r="C3955" s="362" t="s">
        <v>16432</v>
      </c>
      <c r="D3955" s="362">
        <v>7.65</v>
      </c>
      <c r="E3955" s="288">
        <v>4.84</v>
      </c>
      <c r="F3955" s="292">
        <v>37.03</v>
      </c>
      <c r="G3955" s="365"/>
    </row>
    <row r="3956" s="283" customFormat="1" customHeight="1" spans="1:7">
      <c r="A3956" s="288">
        <v>3952</v>
      </c>
      <c r="B3956" s="361" t="s">
        <v>49</v>
      </c>
      <c r="C3956" s="362" t="s">
        <v>16432</v>
      </c>
      <c r="D3956" s="362">
        <v>10.62</v>
      </c>
      <c r="E3956" s="288">
        <v>4.84</v>
      </c>
      <c r="F3956" s="292">
        <v>51.4</v>
      </c>
      <c r="G3956" s="365"/>
    </row>
    <row r="3957" s="283" customFormat="1" customHeight="1" spans="1:7">
      <c r="A3957" s="288">
        <v>3953</v>
      </c>
      <c r="B3957" s="361" t="s">
        <v>16461</v>
      </c>
      <c r="C3957" s="362" t="s">
        <v>16432</v>
      </c>
      <c r="D3957" s="362">
        <v>36.84</v>
      </c>
      <c r="E3957" s="288">
        <v>4.84</v>
      </c>
      <c r="F3957" s="292">
        <v>178.31</v>
      </c>
      <c r="G3957" s="365"/>
    </row>
    <row r="3958" s="283" customFormat="1" customHeight="1" spans="1:7">
      <c r="A3958" s="288">
        <v>3954</v>
      </c>
      <c r="B3958" s="361" t="s">
        <v>14520</v>
      </c>
      <c r="C3958" s="362" t="s">
        <v>16432</v>
      </c>
      <c r="D3958" s="362">
        <v>18.11</v>
      </c>
      <c r="E3958" s="288">
        <v>4.84</v>
      </c>
      <c r="F3958" s="292">
        <v>87.65</v>
      </c>
      <c r="G3958" s="365"/>
    </row>
    <row r="3959" s="283" customFormat="1" customHeight="1" spans="1:7">
      <c r="A3959" s="288">
        <v>3955</v>
      </c>
      <c r="B3959" s="361" t="s">
        <v>14397</v>
      </c>
      <c r="C3959" s="362" t="s">
        <v>16432</v>
      </c>
      <c r="D3959" s="362">
        <v>18.12</v>
      </c>
      <c r="E3959" s="288">
        <v>4.84</v>
      </c>
      <c r="F3959" s="292">
        <v>87.7</v>
      </c>
      <c r="G3959" s="365"/>
    </row>
    <row r="3960" s="283" customFormat="1" customHeight="1" spans="1:7">
      <c r="A3960" s="288">
        <v>3956</v>
      </c>
      <c r="B3960" s="361" t="s">
        <v>10549</v>
      </c>
      <c r="C3960" s="362" t="s">
        <v>16432</v>
      </c>
      <c r="D3960" s="362">
        <v>18.71</v>
      </c>
      <c r="E3960" s="288">
        <v>4.84</v>
      </c>
      <c r="F3960" s="292">
        <v>90.56</v>
      </c>
      <c r="G3960" s="365"/>
    </row>
    <row r="3961" s="283" customFormat="1" customHeight="1" spans="1:7">
      <c r="A3961" s="288">
        <v>3957</v>
      </c>
      <c r="B3961" s="361" t="s">
        <v>13793</v>
      </c>
      <c r="C3961" s="362" t="s">
        <v>16462</v>
      </c>
      <c r="D3961" s="362">
        <v>21.23</v>
      </c>
      <c r="E3961" s="288">
        <v>4.84</v>
      </c>
      <c r="F3961" s="292">
        <v>102.75</v>
      </c>
      <c r="G3961" s="365"/>
    </row>
    <row r="3962" s="283" customFormat="1" customHeight="1" spans="1:7">
      <c r="A3962" s="288">
        <v>3958</v>
      </c>
      <c r="B3962" s="361" t="s">
        <v>16463</v>
      </c>
      <c r="C3962" s="362" t="s">
        <v>16462</v>
      </c>
      <c r="D3962" s="362">
        <v>5.7</v>
      </c>
      <c r="E3962" s="288">
        <v>4.84</v>
      </c>
      <c r="F3962" s="292">
        <v>27.59</v>
      </c>
      <c r="G3962" s="365"/>
    </row>
    <row r="3963" s="283" customFormat="1" customHeight="1" spans="1:7">
      <c r="A3963" s="288">
        <v>3959</v>
      </c>
      <c r="B3963" s="361" t="s">
        <v>16464</v>
      </c>
      <c r="C3963" s="362" t="s">
        <v>16462</v>
      </c>
      <c r="D3963" s="362">
        <v>5</v>
      </c>
      <c r="E3963" s="288">
        <v>4.84</v>
      </c>
      <c r="F3963" s="292">
        <v>24.2</v>
      </c>
      <c r="G3963" s="365"/>
    </row>
    <row r="3964" s="283" customFormat="1" customHeight="1" spans="1:7">
      <c r="A3964" s="288">
        <v>3960</v>
      </c>
      <c r="B3964" s="361" t="s">
        <v>3179</v>
      </c>
      <c r="C3964" s="362" t="s">
        <v>16462</v>
      </c>
      <c r="D3964" s="362">
        <v>5.39</v>
      </c>
      <c r="E3964" s="288">
        <v>4.84</v>
      </c>
      <c r="F3964" s="292">
        <v>26.09</v>
      </c>
      <c r="G3964" s="365"/>
    </row>
    <row r="3965" s="283" customFormat="1" customHeight="1" spans="1:7">
      <c r="A3965" s="288">
        <v>3961</v>
      </c>
      <c r="B3965" s="361" t="s">
        <v>5268</v>
      </c>
      <c r="C3965" s="362" t="s">
        <v>16462</v>
      </c>
      <c r="D3965" s="362">
        <v>20.32</v>
      </c>
      <c r="E3965" s="288">
        <v>4.84</v>
      </c>
      <c r="F3965" s="292">
        <v>98.35</v>
      </c>
      <c r="G3965" s="365"/>
    </row>
    <row r="3966" s="283" customFormat="1" customHeight="1" spans="1:7">
      <c r="A3966" s="288">
        <v>3962</v>
      </c>
      <c r="B3966" s="361" t="s">
        <v>116</v>
      </c>
      <c r="C3966" s="362" t="s">
        <v>16462</v>
      </c>
      <c r="D3966" s="362">
        <v>14.68</v>
      </c>
      <c r="E3966" s="288">
        <v>4.84</v>
      </c>
      <c r="F3966" s="292">
        <v>71.05</v>
      </c>
      <c r="G3966" s="365"/>
    </row>
    <row r="3967" s="283" customFormat="1" customHeight="1" spans="1:7">
      <c r="A3967" s="288">
        <v>3963</v>
      </c>
      <c r="B3967" s="361" t="s">
        <v>16465</v>
      </c>
      <c r="C3967" s="362" t="s">
        <v>16462</v>
      </c>
      <c r="D3967" s="362">
        <v>3.15</v>
      </c>
      <c r="E3967" s="288">
        <v>4.84</v>
      </c>
      <c r="F3967" s="292">
        <v>15.25</v>
      </c>
      <c r="G3967" s="365"/>
    </row>
    <row r="3968" s="283" customFormat="1" customHeight="1" spans="1:7">
      <c r="A3968" s="288">
        <v>3964</v>
      </c>
      <c r="B3968" s="361" t="s">
        <v>3891</v>
      </c>
      <c r="C3968" s="362" t="s">
        <v>16462</v>
      </c>
      <c r="D3968" s="362">
        <v>7.85</v>
      </c>
      <c r="E3968" s="288">
        <v>4.84</v>
      </c>
      <c r="F3968" s="292">
        <v>37.99</v>
      </c>
      <c r="G3968" s="365"/>
    </row>
    <row r="3969" s="283" customFormat="1" customHeight="1" spans="1:7">
      <c r="A3969" s="288">
        <v>3965</v>
      </c>
      <c r="B3969" s="361" t="s">
        <v>3735</v>
      </c>
      <c r="C3969" s="362" t="s">
        <v>16462</v>
      </c>
      <c r="D3969" s="362">
        <v>4.38</v>
      </c>
      <c r="E3969" s="288">
        <v>4.84</v>
      </c>
      <c r="F3969" s="292">
        <v>21.2</v>
      </c>
      <c r="G3969" s="365"/>
    </row>
    <row r="3970" s="283" customFormat="1" customHeight="1" spans="1:7">
      <c r="A3970" s="288">
        <v>3966</v>
      </c>
      <c r="B3970" s="361" t="s">
        <v>16466</v>
      </c>
      <c r="C3970" s="362" t="s">
        <v>16462</v>
      </c>
      <c r="D3970" s="362">
        <v>5.53</v>
      </c>
      <c r="E3970" s="288">
        <v>4.84</v>
      </c>
      <c r="F3970" s="292">
        <v>26.77</v>
      </c>
      <c r="G3970" s="365"/>
    </row>
    <row r="3971" s="283" customFormat="1" customHeight="1" spans="1:7">
      <c r="A3971" s="288">
        <v>3967</v>
      </c>
      <c r="B3971" s="361" t="s">
        <v>4692</v>
      </c>
      <c r="C3971" s="362" t="s">
        <v>16462</v>
      </c>
      <c r="D3971" s="362">
        <v>6.83</v>
      </c>
      <c r="E3971" s="288">
        <v>4.84</v>
      </c>
      <c r="F3971" s="292">
        <v>33.06</v>
      </c>
      <c r="G3971" s="365"/>
    </row>
    <row r="3972" s="283" customFormat="1" customHeight="1" spans="1:7">
      <c r="A3972" s="288">
        <v>3968</v>
      </c>
      <c r="B3972" s="361" t="s">
        <v>16467</v>
      </c>
      <c r="C3972" s="362" t="s">
        <v>16462</v>
      </c>
      <c r="D3972" s="362">
        <v>7.57</v>
      </c>
      <c r="E3972" s="288">
        <v>4.84</v>
      </c>
      <c r="F3972" s="292">
        <v>36.64</v>
      </c>
      <c r="G3972" s="365"/>
    </row>
    <row r="3973" s="283" customFormat="1" customHeight="1" spans="1:7">
      <c r="A3973" s="288">
        <v>3969</v>
      </c>
      <c r="B3973" s="361" t="s">
        <v>16468</v>
      </c>
      <c r="C3973" s="362" t="s">
        <v>16462</v>
      </c>
      <c r="D3973" s="362">
        <v>2.69</v>
      </c>
      <c r="E3973" s="288">
        <v>4.84</v>
      </c>
      <c r="F3973" s="292">
        <v>13.02</v>
      </c>
      <c r="G3973" s="365"/>
    </row>
    <row r="3974" s="283" customFormat="1" customHeight="1" spans="1:7">
      <c r="A3974" s="288">
        <v>3970</v>
      </c>
      <c r="B3974" s="361" t="s">
        <v>16469</v>
      </c>
      <c r="C3974" s="362" t="s">
        <v>16462</v>
      </c>
      <c r="D3974" s="362">
        <v>8.36</v>
      </c>
      <c r="E3974" s="288">
        <v>4.84</v>
      </c>
      <c r="F3974" s="292">
        <v>40.46</v>
      </c>
      <c r="G3974" s="365"/>
    </row>
    <row r="3975" s="283" customFormat="1" customHeight="1" spans="1:7">
      <c r="A3975" s="288">
        <v>3971</v>
      </c>
      <c r="B3975" s="361" t="s">
        <v>16470</v>
      </c>
      <c r="C3975" s="362" t="s">
        <v>16462</v>
      </c>
      <c r="D3975" s="362">
        <v>13.3</v>
      </c>
      <c r="E3975" s="288">
        <v>4.84</v>
      </c>
      <c r="F3975" s="292">
        <v>64.37</v>
      </c>
      <c r="G3975" s="365"/>
    </row>
    <row r="3976" s="283" customFormat="1" customHeight="1" spans="1:7">
      <c r="A3976" s="288">
        <v>3972</v>
      </c>
      <c r="B3976" s="361" t="s">
        <v>3572</v>
      </c>
      <c r="C3976" s="362" t="s">
        <v>16462</v>
      </c>
      <c r="D3976" s="362">
        <v>2.03</v>
      </c>
      <c r="E3976" s="288">
        <v>4.84</v>
      </c>
      <c r="F3976" s="292">
        <v>9.83</v>
      </c>
      <c r="G3976" s="365"/>
    </row>
    <row r="3977" s="283" customFormat="1" customHeight="1" spans="1:7">
      <c r="A3977" s="288">
        <v>3973</v>
      </c>
      <c r="B3977" s="361" t="s">
        <v>16471</v>
      </c>
      <c r="C3977" s="362" t="s">
        <v>16462</v>
      </c>
      <c r="D3977" s="362">
        <v>16.76</v>
      </c>
      <c r="E3977" s="288">
        <v>4.84</v>
      </c>
      <c r="F3977" s="292">
        <v>81.12</v>
      </c>
      <c r="G3977" s="365"/>
    </row>
    <row r="3978" s="283" customFormat="1" customHeight="1" spans="1:7">
      <c r="A3978" s="288">
        <v>3974</v>
      </c>
      <c r="B3978" s="361" t="s">
        <v>3277</v>
      </c>
      <c r="C3978" s="362" t="s">
        <v>16462</v>
      </c>
      <c r="D3978" s="362">
        <v>14.82</v>
      </c>
      <c r="E3978" s="288">
        <v>4.84</v>
      </c>
      <c r="F3978" s="292">
        <v>71.73</v>
      </c>
      <c r="G3978" s="365"/>
    </row>
    <row r="3979" s="283" customFormat="1" customHeight="1" spans="1:7">
      <c r="A3979" s="288">
        <v>3975</v>
      </c>
      <c r="B3979" s="361" t="s">
        <v>16472</v>
      </c>
      <c r="C3979" s="362" t="s">
        <v>16462</v>
      </c>
      <c r="D3979" s="362">
        <v>25.37</v>
      </c>
      <c r="E3979" s="288">
        <v>4.84</v>
      </c>
      <c r="F3979" s="292">
        <v>122.79</v>
      </c>
      <c r="G3979" s="365"/>
    </row>
    <row r="3980" s="283" customFormat="1" customHeight="1" spans="1:7">
      <c r="A3980" s="288">
        <v>3976</v>
      </c>
      <c r="B3980" s="361" t="s">
        <v>16473</v>
      </c>
      <c r="C3980" s="362" t="s">
        <v>16462</v>
      </c>
      <c r="D3980" s="362">
        <v>15.74</v>
      </c>
      <c r="E3980" s="288">
        <v>4.84</v>
      </c>
      <c r="F3980" s="292">
        <v>76.18</v>
      </c>
      <c r="G3980" s="365"/>
    </row>
    <row r="3981" s="283" customFormat="1" customHeight="1" spans="1:7">
      <c r="A3981" s="288">
        <v>3977</v>
      </c>
      <c r="B3981" s="361" t="s">
        <v>16474</v>
      </c>
      <c r="C3981" s="362" t="s">
        <v>16462</v>
      </c>
      <c r="D3981" s="362">
        <v>6.06</v>
      </c>
      <c r="E3981" s="288">
        <v>4.84</v>
      </c>
      <c r="F3981" s="292">
        <v>29.33</v>
      </c>
      <c r="G3981" s="365"/>
    </row>
    <row r="3982" s="283" customFormat="1" customHeight="1" spans="1:7">
      <c r="A3982" s="288">
        <v>3978</v>
      </c>
      <c r="B3982" s="361" t="s">
        <v>16475</v>
      </c>
      <c r="C3982" s="362" t="s">
        <v>16462</v>
      </c>
      <c r="D3982" s="362">
        <v>15.58</v>
      </c>
      <c r="E3982" s="288">
        <v>4.84</v>
      </c>
      <c r="F3982" s="292">
        <v>75.41</v>
      </c>
      <c r="G3982" s="365"/>
    </row>
    <row r="3983" s="283" customFormat="1" customHeight="1" spans="1:7">
      <c r="A3983" s="288">
        <v>3979</v>
      </c>
      <c r="B3983" s="361" t="s">
        <v>16476</v>
      </c>
      <c r="C3983" s="362" t="s">
        <v>16462</v>
      </c>
      <c r="D3983" s="362">
        <v>6.55</v>
      </c>
      <c r="E3983" s="288">
        <v>4.84</v>
      </c>
      <c r="F3983" s="292">
        <v>31.7</v>
      </c>
      <c r="G3983" s="365"/>
    </row>
    <row r="3984" s="283" customFormat="1" customHeight="1" spans="1:7">
      <c r="A3984" s="288">
        <v>3980</v>
      </c>
      <c r="B3984" s="361" t="s">
        <v>16477</v>
      </c>
      <c r="C3984" s="362" t="s">
        <v>16462</v>
      </c>
      <c r="D3984" s="362">
        <v>5.5</v>
      </c>
      <c r="E3984" s="288">
        <v>4.84</v>
      </c>
      <c r="F3984" s="292">
        <v>26.62</v>
      </c>
      <c r="G3984" s="365"/>
    </row>
    <row r="3985" s="283" customFormat="1" customHeight="1" spans="1:7">
      <c r="A3985" s="288">
        <v>3981</v>
      </c>
      <c r="B3985" s="361" t="s">
        <v>16478</v>
      </c>
      <c r="C3985" s="362" t="s">
        <v>16462</v>
      </c>
      <c r="D3985" s="362">
        <v>5.23</v>
      </c>
      <c r="E3985" s="288">
        <v>4.84</v>
      </c>
      <c r="F3985" s="292">
        <v>25.31</v>
      </c>
      <c r="G3985" s="365"/>
    </row>
    <row r="3986" s="283" customFormat="1" customHeight="1" spans="1:7">
      <c r="A3986" s="288">
        <v>3982</v>
      </c>
      <c r="B3986" s="361" t="s">
        <v>3911</v>
      </c>
      <c r="C3986" s="362" t="s">
        <v>16462</v>
      </c>
      <c r="D3986" s="362">
        <v>8.59</v>
      </c>
      <c r="E3986" s="288">
        <v>4.84</v>
      </c>
      <c r="F3986" s="292">
        <v>41.58</v>
      </c>
      <c r="G3986" s="365"/>
    </row>
    <row r="3987" s="283" customFormat="1" customHeight="1" spans="1:7">
      <c r="A3987" s="288">
        <v>3983</v>
      </c>
      <c r="B3987" s="361" t="s">
        <v>761</v>
      </c>
      <c r="C3987" s="362" t="s">
        <v>16462</v>
      </c>
      <c r="D3987" s="362">
        <v>10.02</v>
      </c>
      <c r="E3987" s="288">
        <v>4.84</v>
      </c>
      <c r="F3987" s="292">
        <v>48.5</v>
      </c>
      <c r="G3987" s="365"/>
    </row>
    <row r="3988" s="283" customFormat="1" customHeight="1" spans="1:7">
      <c r="A3988" s="288">
        <v>3984</v>
      </c>
      <c r="B3988" s="361" t="s">
        <v>16479</v>
      </c>
      <c r="C3988" s="362" t="s">
        <v>16462</v>
      </c>
      <c r="D3988" s="362">
        <v>6.16</v>
      </c>
      <c r="E3988" s="288">
        <v>4.84</v>
      </c>
      <c r="F3988" s="292">
        <v>29.81</v>
      </c>
      <c r="G3988" s="365"/>
    </row>
    <row r="3989" s="283" customFormat="1" customHeight="1" spans="1:7">
      <c r="A3989" s="288">
        <v>3985</v>
      </c>
      <c r="B3989" s="361" t="s">
        <v>16480</v>
      </c>
      <c r="C3989" s="362" t="s">
        <v>16462</v>
      </c>
      <c r="D3989" s="362">
        <v>11.03</v>
      </c>
      <c r="E3989" s="288">
        <v>4.84</v>
      </c>
      <c r="F3989" s="292">
        <v>53.39</v>
      </c>
      <c r="G3989" s="365"/>
    </row>
    <row r="3990" s="283" customFormat="1" customHeight="1" spans="1:7">
      <c r="A3990" s="288">
        <v>3986</v>
      </c>
      <c r="B3990" s="361" t="s">
        <v>16481</v>
      </c>
      <c r="C3990" s="362" t="s">
        <v>16462</v>
      </c>
      <c r="D3990" s="362">
        <v>9.54</v>
      </c>
      <c r="E3990" s="288">
        <v>4.84</v>
      </c>
      <c r="F3990" s="292">
        <v>46.17</v>
      </c>
      <c r="G3990" s="365"/>
    </row>
    <row r="3991" s="283" customFormat="1" customHeight="1" spans="1:7">
      <c r="A3991" s="288">
        <v>3987</v>
      </c>
      <c r="B3991" s="361" t="s">
        <v>16482</v>
      </c>
      <c r="C3991" s="362" t="s">
        <v>16462</v>
      </c>
      <c r="D3991" s="362">
        <v>16.9</v>
      </c>
      <c r="E3991" s="288">
        <v>4.84</v>
      </c>
      <c r="F3991" s="292">
        <v>81.8</v>
      </c>
      <c r="G3991" s="365"/>
    </row>
    <row r="3992" s="283" customFormat="1" customHeight="1" spans="1:7">
      <c r="A3992" s="288">
        <v>3988</v>
      </c>
      <c r="B3992" s="361" t="s">
        <v>16483</v>
      </c>
      <c r="C3992" s="362" t="s">
        <v>16462</v>
      </c>
      <c r="D3992" s="362">
        <v>13.65</v>
      </c>
      <c r="E3992" s="288">
        <v>4.84</v>
      </c>
      <c r="F3992" s="292">
        <v>66.07</v>
      </c>
      <c r="G3992" s="365"/>
    </row>
    <row r="3993" s="283" customFormat="1" customHeight="1" spans="1:7">
      <c r="A3993" s="288">
        <v>3989</v>
      </c>
      <c r="B3993" s="361" t="s">
        <v>3392</v>
      </c>
      <c r="C3993" s="362" t="s">
        <v>16462</v>
      </c>
      <c r="D3993" s="362">
        <v>15.37</v>
      </c>
      <c r="E3993" s="288">
        <v>4.84</v>
      </c>
      <c r="F3993" s="292">
        <v>74.39</v>
      </c>
      <c r="G3993" s="365"/>
    </row>
    <row r="3994" s="283" customFormat="1" customHeight="1" spans="1:7">
      <c r="A3994" s="288">
        <v>3990</v>
      </c>
      <c r="B3994" s="361" t="s">
        <v>4092</v>
      </c>
      <c r="C3994" s="362" t="s">
        <v>16462</v>
      </c>
      <c r="D3994" s="362">
        <v>28.09</v>
      </c>
      <c r="E3994" s="288">
        <v>4.84</v>
      </c>
      <c r="F3994" s="292">
        <v>135.96</v>
      </c>
      <c r="G3994" s="365"/>
    </row>
    <row r="3995" s="283" customFormat="1" customHeight="1" spans="1:7">
      <c r="A3995" s="288">
        <v>3991</v>
      </c>
      <c r="B3995" s="361" t="s">
        <v>4152</v>
      </c>
      <c r="C3995" s="362" t="s">
        <v>16462</v>
      </c>
      <c r="D3995" s="362">
        <v>26.1</v>
      </c>
      <c r="E3995" s="288">
        <v>4.84</v>
      </c>
      <c r="F3995" s="292">
        <v>126.32</v>
      </c>
      <c r="G3995" s="365"/>
    </row>
    <row r="3996" s="283" customFormat="1" customHeight="1" spans="1:7">
      <c r="A3996" s="288">
        <v>3992</v>
      </c>
      <c r="B3996" s="361" t="s">
        <v>2209</v>
      </c>
      <c r="C3996" s="362" t="s">
        <v>16462</v>
      </c>
      <c r="D3996" s="362">
        <v>19.19</v>
      </c>
      <c r="E3996" s="288">
        <v>4.84</v>
      </c>
      <c r="F3996" s="292">
        <v>92.88</v>
      </c>
      <c r="G3996" s="365"/>
    </row>
    <row r="3997" s="283" customFormat="1" customHeight="1" spans="1:7">
      <c r="A3997" s="288">
        <v>3993</v>
      </c>
      <c r="B3997" s="361" t="s">
        <v>14661</v>
      </c>
      <c r="C3997" s="362" t="s">
        <v>16462</v>
      </c>
      <c r="D3997" s="362">
        <v>18.01</v>
      </c>
      <c r="E3997" s="288">
        <v>4.84</v>
      </c>
      <c r="F3997" s="292">
        <v>87.17</v>
      </c>
      <c r="G3997" s="365"/>
    </row>
    <row r="3998" s="283" customFormat="1" customHeight="1" spans="1:7">
      <c r="A3998" s="288">
        <v>3994</v>
      </c>
      <c r="B3998" s="361" t="s">
        <v>5054</v>
      </c>
      <c r="C3998" s="362" t="s">
        <v>16462</v>
      </c>
      <c r="D3998" s="362">
        <v>8.56</v>
      </c>
      <c r="E3998" s="288">
        <v>4.84</v>
      </c>
      <c r="F3998" s="292">
        <v>41.43</v>
      </c>
      <c r="G3998" s="365"/>
    </row>
    <row r="3999" s="283" customFormat="1" customHeight="1" spans="1:7">
      <c r="A3999" s="288">
        <v>3995</v>
      </c>
      <c r="B3999" s="361" t="s">
        <v>12152</v>
      </c>
      <c r="C3999" s="362" t="s">
        <v>16462</v>
      </c>
      <c r="D3999" s="362">
        <v>12.8</v>
      </c>
      <c r="E3999" s="288">
        <v>4.84</v>
      </c>
      <c r="F3999" s="292">
        <v>61.95</v>
      </c>
      <c r="G3999" s="365"/>
    </row>
    <row r="4000" s="283" customFormat="1" customHeight="1" spans="1:7">
      <c r="A4000" s="288">
        <v>3996</v>
      </c>
      <c r="B4000" s="361" t="s">
        <v>16484</v>
      </c>
      <c r="C4000" s="362" t="s">
        <v>16462</v>
      </c>
      <c r="D4000" s="362">
        <v>16.57</v>
      </c>
      <c r="E4000" s="288">
        <v>4.84</v>
      </c>
      <c r="F4000" s="292">
        <v>80.2</v>
      </c>
      <c r="G4000" s="365"/>
    </row>
    <row r="4001" s="283" customFormat="1" customHeight="1" spans="1:7">
      <c r="A4001" s="288">
        <v>3997</v>
      </c>
      <c r="B4001" s="361" t="s">
        <v>16485</v>
      </c>
      <c r="C4001" s="362" t="s">
        <v>16462</v>
      </c>
      <c r="D4001" s="362">
        <v>14.56</v>
      </c>
      <c r="E4001" s="288">
        <v>4.84</v>
      </c>
      <c r="F4001" s="292">
        <v>70.47</v>
      </c>
      <c r="G4001" s="365"/>
    </row>
    <row r="4002" s="283" customFormat="1" customHeight="1" spans="1:7">
      <c r="A4002" s="288">
        <v>3998</v>
      </c>
      <c r="B4002" s="361" t="s">
        <v>5187</v>
      </c>
      <c r="C4002" s="362" t="s">
        <v>16462</v>
      </c>
      <c r="D4002" s="362">
        <v>8.5</v>
      </c>
      <c r="E4002" s="288">
        <v>4.84</v>
      </c>
      <c r="F4002" s="292">
        <v>41.14</v>
      </c>
      <c r="G4002" s="365"/>
    </row>
    <row r="4003" s="283" customFormat="1" customHeight="1" spans="1:7">
      <c r="A4003" s="288">
        <v>3999</v>
      </c>
      <c r="B4003" s="361" t="s">
        <v>16486</v>
      </c>
      <c r="C4003" s="362" t="s">
        <v>16462</v>
      </c>
      <c r="D4003" s="362">
        <v>10.13</v>
      </c>
      <c r="E4003" s="288">
        <v>4.84</v>
      </c>
      <c r="F4003" s="292">
        <v>49.03</v>
      </c>
      <c r="G4003" s="365"/>
    </row>
    <row r="4004" s="283" customFormat="1" customHeight="1" spans="1:7">
      <c r="A4004" s="288">
        <v>4000</v>
      </c>
      <c r="B4004" s="361" t="s">
        <v>3415</v>
      </c>
      <c r="C4004" s="362" t="s">
        <v>16462</v>
      </c>
      <c r="D4004" s="362">
        <v>6.99</v>
      </c>
      <c r="E4004" s="288">
        <v>4.84</v>
      </c>
      <c r="F4004" s="292">
        <v>33.83</v>
      </c>
      <c r="G4004" s="365"/>
    </row>
    <row r="4005" s="283" customFormat="1" customHeight="1" spans="1:7">
      <c r="A4005" s="288">
        <v>4001</v>
      </c>
      <c r="B4005" s="361" t="s">
        <v>15336</v>
      </c>
      <c r="C4005" s="362" t="s">
        <v>16462</v>
      </c>
      <c r="D4005" s="362">
        <v>8.42</v>
      </c>
      <c r="E4005" s="288">
        <v>4.84</v>
      </c>
      <c r="F4005" s="292">
        <v>40.75</v>
      </c>
      <c r="G4005" s="365"/>
    </row>
    <row r="4006" s="283" customFormat="1" customHeight="1" spans="1:7">
      <c r="A4006" s="288">
        <v>4002</v>
      </c>
      <c r="B4006" s="361" t="s">
        <v>6342</v>
      </c>
      <c r="C4006" s="362" t="s">
        <v>16462</v>
      </c>
      <c r="D4006" s="362">
        <v>5.31</v>
      </c>
      <c r="E4006" s="288">
        <v>4.84</v>
      </c>
      <c r="F4006" s="292">
        <v>25.7</v>
      </c>
      <c r="G4006" s="365"/>
    </row>
    <row r="4007" s="283" customFormat="1" customHeight="1" spans="1:7">
      <c r="A4007" s="288">
        <v>4003</v>
      </c>
      <c r="B4007" s="361" t="s">
        <v>16487</v>
      </c>
      <c r="C4007" s="362" t="s">
        <v>16462</v>
      </c>
      <c r="D4007" s="362">
        <v>18.15</v>
      </c>
      <c r="E4007" s="288">
        <v>4.84</v>
      </c>
      <c r="F4007" s="292">
        <v>87.85</v>
      </c>
      <c r="G4007" s="365"/>
    </row>
    <row r="4008" s="283" customFormat="1" customHeight="1" spans="1:7">
      <c r="A4008" s="288">
        <v>4004</v>
      </c>
      <c r="B4008" s="361" t="s">
        <v>4840</v>
      </c>
      <c r="C4008" s="362" t="s">
        <v>16462</v>
      </c>
      <c r="D4008" s="362">
        <v>23.53</v>
      </c>
      <c r="E4008" s="288">
        <v>4.84</v>
      </c>
      <c r="F4008" s="292">
        <v>113.89</v>
      </c>
      <c r="G4008" s="365"/>
    </row>
    <row r="4009" s="283" customFormat="1" customHeight="1" spans="1:7">
      <c r="A4009" s="288">
        <v>4005</v>
      </c>
      <c r="B4009" s="361" t="s">
        <v>16488</v>
      </c>
      <c r="C4009" s="362" t="s">
        <v>16489</v>
      </c>
      <c r="D4009" s="362">
        <v>30.86</v>
      </c>
      <c r="E4009" s="288">
        <v>4.84</v>
      </c>
      <c r="F4009" s="292">
        <v>149.36</v>
      </c>
      <c r="G4009" s="365"/>
    </row>
    <row r="4010" s="283" customFormat="1" customHeight="1" spans="1:7">
      <c r="A4010" s="288">
        <v>4006</v>
      </c>
      <c r="B4010" s="361" t="s">
        <v>16490</v>
      </c>
      <c r="C4010" s="362" t="s">
        <v>16489</v>
      </c>
      <c r="D4010" s="362">
        <v>14.1</v>
      </c>
      <c r="E4010" s="288">
        <v>4.84</v>
      </c>
      <c r="F4010" s="292">
        <v>68.24</v>
      </c>
      <c r="G4010" s="365"/>
    </row>
    <row r="4011" s="283" customFormat="1" customHeight="1" spans="1:7">
      <c r="A4011" s="288">
        <v>4007</v>
      </c>
      <c r="B4011" s="361" t="s">
        <v>16491</v>
      </c>
      <c r="C4011" s="362" t="s">
        <v>16489</v>
      </c>
      <c r="D4011" s="362">
        <v>10.79</v>
      </c>
      <c r="E4011" s="288">
        <v>4.84</v>
      </c>
      <c r="F4011" s="292">
        <v>52.22</v>
      </c>
      <c r="G4011" s="365"/>
    </row>
    <row r="4012" s="283" customFormat="1" customHeight="1" spans="1:7">
      <c r="A4012" s="288">
        <v>4008</v>
      </c>
      <c r="B4012" s="361" t="s">
        <v>16492</v>
      </c>
      <c r="C4012" s="362" t="s">
        <v>16489</v>
      </c>
      <c r="D4012" s="362">
        <v>8.16</v>
      </c>
      <c r="E4012" s="288">
        <v>4.84</v>
      </c>
      <c r="F4012" s="292">
        <v>39.49</v>
      </c>
      <c r="G4012" s="365"/>
    </row>
    <row r="4013" s="283" customFormat="1" customHeight="1" spans="1:7">
      <c r="A4013" s="288">
        <v>4009</v>
      </c>
      <c r="B4013" s="361" t="s">
        <v>16493</v>
      </c>
      <c r="C4013" s="362" t="s">
        <v>16489</v>
      </c>
      <c r="D4013" s="362">
        <v>3.92</v>
      </c>
      <c r="E4013" s="288">
        <v>4.84</v>
      </c>
      <c r="F4013" s="292">
        <v>18.97</v>
      </c>
      <c r="G4013" s="365"/>
    </row>
    <row r="4014" s="283" customFormat="1" customHeight="1" spans="1:7">
      <c r="A4014" s="288">
        <v>4010</v>
      </c>
      <c r="B4014" s="361" t="s">
        <v>16494</v>
      </c>
      <c r="C4014" s="362" t="s">
        <v>16489</v>
      </c>
      <c r="D4014" s="362">
        <v>14.11</v>
      </c>
      <c r="E4014" s="288">
        <v>4.84</v>
      </c>
      <c r="F4014" s="292">
        <v>68.29</v>
      </c>
      <c r="G4014" s="365"/>
    </row>
    <row r="4015" s="283" customFormat="1" customHeight="1" spans="1:7">
      <c r="A4015" s="288">
        <v>4011</v>
      </c>
      <c r="B4015" s="361" t="s">
        <v>14402</v>
      </c>
      <c r="C4015" s="362" t="s">
        <v>16489</v>
      </c>
      <c r="D4015" s="362">
        <v>11.95</v>
      </c>
      <c r="E4015" s="288">
        <v>4.84</v>
      </c>
      <c r="F4015" s="292">
        <v>57.84</v>
      </c>
      <c r="G4015" s="365"/>
    </row>
    <row r="4016" s="283" customFormat="1" customHeight="1" spans="1:7">
      <c r="A4016" s="288">
        <v>4012</v>
      </c>
      <c r="B4016" s="361" t="s">
        <v>16495</v>
      </c>
      <c r="C4016" s="362" t="s">
        <v>16489</v>
      </c>
      <c r="D4016" s="362">
        <v>9.9</v>
      </c>
      <c r="E4016" s="288">
        <v>4.84</v>
      </c>
      <c r="F4016" s="292">
        <v>47.92</v>
      </c>
      <c r="G4016" s="365"/>
    </row>
    <row r="4017" s="283" customFormat="1" customHeight="1" spans="1:7">
      <c r="A4017" s="288">
        <v>4013</v>
      </c>
      <c r="B4017" s="361" t="s">
        <v>16496</v>
      </c>
      <c r="C4017" s="362" t="s">
        <v>16489</v>
      </c>
      <c r="D4017" s="362">
        <v>8.96</v>
      </c>
      <c r="E4017" s="288">
        <v>4.84</v>
      </c>
      <c r="F4017" s="292">
        <v>43.37</v>
      </c>
      <c r="G4017" s="365"/>
    </row>
    <row r="4018" s="283" customFormat="1" customHeight="1" spans="1:7">
      <c r="A4018" s="288">
        <v>4014</v>
      </c>
      <c r="B4018" s="361" t="s">
        <v>16497</v>
      </c>
      <c r="C4018" s="362" t="s">
        <v>16489</v>
      </c>
      <c r="D4018" s="362">
        <v>18.58</v>
      </c>
      <c r="E4018" s="288">
        <v>4.84</v>
      </c>
      <c r="F4018" s="292">
        <v>89.93</v>
      </c>
      <c r="G4018" s="365"/>
    </row>
    <row r="4019" s="283" customFormat="1" customHeight="1" spans="1:7">
      <c r="A4019" s="288">
        <v>4015</v>
      </c>
      <c r="B4019" s="361" t="s">
        <v>15367</v>
      </c>
      <c r="C4019" s="362" t="s">
        <v>16489</v>
      </c>
      <c r="D4019" s="362">
        <v>11.89</v>
      </c>
      <c r="E4019" s="288">
        <v>4.84</v>
      </c>
      <c r="F4019" s="292">
        <v>57.55</v>
      </c>
      <c r="G4019" s="365"/>
    </row>
    <row r="4020" s="283" customFormat="1" customHeight="1" spans="1:7">
      <c r="A4020" s="288">
        <v>4016</v>
      </c>
      <c r="B4020" s="361" t="s">
        <v>616</v>
      </c>
      <c r="C4020" s="362" t="s">
        <v>16489</v>
      </c>
      <c r="D4020" s="362">
        <v>10</v>
      </c>
      <c r="E4020" s="288">
        <v>4.84</v>
      </c>
      <c r="F4020" s="292">
        <v>48.4</v>
      </c>
      <c r="G4020" s="365"/>
    </row>
    <row r="4021" s="283" customFormat="1" customHeight="1" spans="1:7">
      <c r="A4021" s="288">
        <v>4017</v>
      </c>
      <c r="B4021" s="361" t="s">
        <v>16498</v>
      </c>
      <c r="C4021" s="362" t="s">
        <v>16489</v>
      </c>
      <c r="D4021" s="362">
        <v>11.43</v>
      </c>
      <c r="E4021" s="288">
        <v>4.84</v>
      </c>
      <c r="F4021" s="292">
        <v>55.32</v>
      </c>
      <c r="G4021" s="365"/>
    </row>
    <row r="4022" s="283" customFormat="1" customHeight="1" spans="1:7">
      <c r="A4022" s="288">
        <v>4018</v>
      </c>
      <c r="B4022" s="361" t="s">
        <v>16499</v>
      </c>
      <c r="C4022" s="362" t="s">
        <v>16489</v>
      </c>
      <c r="D4022" s="362">
        <v>15.09</v>
      </c>
      <c r="E4022" s="288">
        <v>4.84</v>
      </c>
      <c r="F4022" s="292">
        <v>73.04</v>
      </c>
      <c r="G4022" s="365"/>
    </row>
    <row r="4023" s="283" customFormat="1" customHeight="1" spans="1:7">
      <c r="A4023" s="288">
        <v>4019</v>
      </c>
      <c r="B4023" s="361" t="s">
        <v>10427</v>
      </c>
      <c r="C4023" s="362" t="s">
        <v>16489</v>
      </c>
      <c r="D4023" s="362">
        <v>5.98</v>
      </c>
      <c r="E4023" s="288">
        <v>4.84</v>
      </c>
      <c r="F4023" s="292">
        <v>28.94</v>
      </c>
      <c r="G4023" s="365"/>
    </row>
    <row r="4024" s="283" customFormat="1" customHeight="1" spans="1:7">
      <c r="A4024" s="288">
        <v>4020</v>
      </c>
      <c r="B4024" s="361" t="s">
        <v>16500</v>
      </c>
      <c r="C4024" s="362" t="s">
        <v>16489</v>
      </c>
      <c r="D4024" s="362">
        <v>11.82</v>
      </c>
      <c r="E4024" s="288">
        <v>4.84</v>
      </c>
      <c r="F4024" s="292">
        <v>57.21</v>
      </c>
      <c r="G4024" s="365"/>
    </row>
    <row r="4025" s="283" customFormat="1" customHeight="1" spans="1:7">
      <c r="A4025" s="288">
        <v>4021</v>
      </c>
      <c r="B4025" s="361" t="s">
        <v>4588</v>
      </c>
      <c r="C4025" s="362" t="s">
        <v>16489</v>
      </c>
      <c r="D4025" s="362">
        <v>18.8</v>
      </c>
      <c r="E4025" s="288">
        <v>4.84</v>
      </c>
      <c r="F4025" s="292">
        <v>90.99</v>
      </c>
      <c r="G4025" s="365"/>
    </row>
    <row r="4026" s="283" customFormat="1" customHeight="1" spans="1:7">
      <c r="A4026" s="288">
        <v>4022</v>
      </c>
      <c r="B4026" s="361" t="s">
        <v>16321</v>
      </c>
      <c r="C4026" s="362" t="s">
        <v>16489</v>
      </c>
      <c r="D4026" s="362">
        <v>7.61</v>
      </c>
      <c r="E4026" s="288">
        <v>4.84</v>
      </c>
      <c r="F4026" s="292">
        <v>36.83</v>
      </c>
      <c r="G4026" s="365"/>
    </row>
    <row r="4027" s="283" customFormat="1" customHeight="1" spans="1:7">
      <c r="A4027" s="288">
        <v>4023</v>
      </c>
      <c r="B4027" s="361" t="s">
        <v>16501</v>
      </c>
      <c r="C4027" s="362" t="s">
        <v>16489</v>
      </c>
      <c r="D4027" s="362">
        <v>37.76</v>
      </c>
      <c r="E4027" s="288">
        <v>4.84</v>
      </c>
      <c r="F4027" s="292">
        <v>182.76</v>
      </c>
      <c r="G4027" s="365"/>
    </row>
    <row r="4028" s="283" customFormat="1" customHeight="1" spans="1:7">
      <c r="A4028" s="288">
        <v>4024</v>
      </c>
      <c r="B4028" s="361" t="s">
        <v>16502</v>
      </c>
      <c r="C4028" s="362" t="s">
        <v>16489</v>
      </c>
      <c r="D4028" s="362">
        <v>16.53</v>
      </c>
      <c r="E4028" s="288">
        <v>4.84</v>
      </c>
      <c r="F4028" s="292">
        <v>80.01</v>
      </c>
      <c r="G4028" s="365"/>
    </row>
    <row r="4029" s="283" customFormat="1" customHeight="1" spans="1:7">
      <c r="A4029" s="288">
        <v>4025</v>
      </c>
      <c r="B4029" s="361" t="s">
        <v>16127</v>
      </c>
      <c r="C4029" s="362" t="s">
        <v>16489</v>
      </c>
      <c r="D4029" s="362">
        <v>18.24</v>
      </c>
      <c r="E4029" s="288">
        <v>4.84</v>
      </c>
      <c r="F4029" s="292">
        <v>88.28</v>
      </c>
      <c r="G4029" s="365"/>
    </row>
    <row r="4030" s="283" customFormat="1" customHeight="1" spans="1:7">
      <c r="A4030" s="288">
        <v>4026</v>
      </c>
      <c r="B4030" s="361" t="s">
        <v>16503</v>
      </c>
      <c r="C4030" s="362" t="s">
        <v>16489</v>
      </c>
      <c r="D4030" s="362">
        <v>10.61</v>
      </c>
      <c r="E4030" s="288">
        <v>4.84</v>
      </c>
      <c r="F4030" s="292">
        <v>51.35</v>
      </c>
      <c r="G4030" s="365"/>
    </row>
    <row r="4031" s="283" customFormat="1" customHeight="1" spans="1:7">
      <c r="A4031" s="288">
        <v>4027</v>
      </c>
      <c r="B4031" s="361" t="s">
        <v>5074</v>
      </c>
      <c r="C4031" s="362" t="s">
        <v>16489</v>
      </c>
      <c r="D4031" s="362">
        <v>5.94</v>
      </c>
      <c r="E4031" s="288">
        <v>4.84</v>
      </c>
      <c r="F4031" s="292">
        <v>28.75</v>
      </c>
      <c r="G4031" s="365"/>
    </row>
    <row r="4032" s="283" customFormat="1" customHeight="1" spans="1:7">
      <c r="A4032" s="288">
        <v>4028</v>
      </c>
      <c r="B4032" s="361" t="s">
        <v>15354</v>
      </c>
      <c r="C4032" s="362" t="s">
        <v>16489</v>
      </c>
      <c r="D4032" s="362">
        <v>12.67</v>
      </c>
      <c r="E4032" s="288">
        <v>4.84</v>
      </c>
      <c r="F4032" s="292">
        <v>61.32</v>
      </c>
      <c r="G4032" s="365"/>
    </row>
    <row r="4033" s="283" customFormat="1" customHeight="1" spans="1:7">
      <c r="A4033" s="288">
        <v>4029</v>
      </c>
      <c r="B4033" s="361" t="s">
        <v>4168</v>
      </c>
      <c r="C4033" s="362" t="s">
        <v>16489</v>
      </c>
      <c r="D4033" s="362">
        <v>16.9</v>
      </c>
      <c r="E4033" s="288">
        <v>4.84</v>
      </c>
      <c r="F4033" s="292">
        <v>81.8</v>
      </c>
      <c r="G4033" s="365"/>
    </row>
    <row r="4034" s="283" customFormat="1" customHeight="1" spans="1:7">
      <c r="A4034" s="288">
        <v>4030</v>
      </c>
      <c r="B4034" s="361" t="s">
        <v>16504</v>
      </c>
      <c r="C4034" s="362" t="s">
        <v>16489</v>
      </c>
      <c r="D4034" s="362">
        <v>12.18</v>
      </c>
      <c r="E4034" s="288">
        <v>4.84</v>
      </c>
      <c r="F4034" s="292">
        <v>58.95</v>
      </c>
      <c r="G4034" s="365"/>
    </row>
    <row r="4035" s="283" customFormat="1" customHeight="1" spans="1:7">
      <c r="A4035" s="288">
        <v>4031</v>
      </c>
      <c r="B4035" s="361" t="s">
        <v>3565</v>
      </c>
      <c r="C4035" s="362" t="s">
        <v>16489</v>
      </c>
      <c r="D4035" s="362">
        <v>7.52</v>
      </c>
      <c r="E4035" s="288">
        <v>4.84</v>
      </c>
      <c r="F4035" s="292">
        <v>36.4</v>
      </c>
      <c r="G4035" s="365"/>
    </row>
    <row r="4036" s="283" customFormat="1" customHeight="1" spans="1:7">
      <c r="A4036" s="288">
        <v>4032</v>
      </c>
      <c r="B4036" s="361" t="s">
        <v>15946</v>
      </c>
      <c r="C4036" s="362" t="s">
        <v>16489</v>
      </c>
      <c r="D4036" s="362">
        <v>13.62</v>
      </c>
      <c r="E4036" s="288">
        <v>4.84</v>
      </c>
      <c r="F4036" s="292">
        <v>65.92</v>
      </c>
      <c r="G4036" s="365"/>
    </row>
    <row r="4037" s="283" customFormat="1" customHeight="1" spans="1:7">
      <c r="A4037" s="288">
        <v>4033</v>
      </c>
      <c r="B4037" s="361" t="s">
        <v>16505</v>
      </c>
      <c r="C4037" s="362" t="s">
        <v>16489</v>
      </c>
      <c r="D4037" s="362">
        <v>8.39</v>
      </c>
      <c r="E4037" s="288">
        <v>4.84</v>
      </c>
      <c r="F4037" s="292">
        <v>40.61</v>
      </c>
      <c r="G4037" s="365"/>
    </row>
    <row r="4038" s="283" customFormat="1" customHeight="1" spans="1:7">
      <c r="A4038" s="288">
        <v>4034</v>
      </c>
      <c r="B4038" s="361" t="s">
        <v>3314</v>
      </c>
      <c r="C4038" s="362" t="s">
        <v>16489</v>
      </c>
      <c r="D4038" s="362">
        <v>13.91</v>
      </c>
      <c r="E4038" s="288">
        <v>4.84</v>
      </c>
      <c r="F4038" s="292">
        <v>67.32</v>
      </c>
      <c r="G4038" s="365"/>
    </row>
    <row r="4039" s="283" customFormat="1" customHeight="1" spans="1:7">
      <c r="A4039" s="288">
        <v>4035</v>
      </c>
      <c r="B4039" s="361" t="s">
        <v>15866</v>
      </c>
      <c r="C4039" s="362" t="s">
        <v>16489</v>
      </c>
      <c r="D4039" s="362">
        <v>11.16</v>
      </c>
      <c r="E4039" s="288">
        <v>4.84</v>
      </c>
      <c r="F4039" s="292">
        <v>54.01</v>
      </c>
      <c r="G4039" s="365"/>
    </row>
    <row r="4040" s="283" customFormat="1" customHeight="1" spans="1:7">
      <c r="A4040" s="288">
        <v>4036</v>
      </c>
      <c r="B4040" s="361" t="s">
        <v>3964</v>
      </c>
      <c r="C4040" s="362" t="s">
        <v>16489</v>
      </c>
      <c r="D4040" s="362">
        <v>8.37</v>
      </c>
      <c r="E4040" s="288">
        <v>4.84</v>
      </c>
      <c r="F4040" s="292">
        <v>40.51</v>
      </c>
      <c r="G4040" s="365"/>
    </row>
    <row r="4041" s="283" customFormat="1" customHeight="1" spans="1:7">
      <c r="A4041" s="288">
        <v>4037</v>
      </c>
      <c r="B4041" s="361" t="s">
        <v>3382</v>
      </c>
      <c r="C4041" s="362" t="s">
        <v>16489</v>
      </c>
      <c r="D4041" s="362">
        <v>9.89</v>
      </c>
      <c r="E4041" s="288">
        <v>4.84</v>
      </c>
      <c r="F4041" s="292">
        <v>47.87</v>
      </c>
      <c r="G4041" s="365"/>
    </row>
    <row r="4042" s="283" customFormat="1" customHeight="1" spans="1:7">
      <c r="A4042" s="288">
        <v>4038</v>
      </c>
      <c r="B4042" s="361" t="s">
        <v>16506</v>
      </c>
      <c r="C4042" s="362" t="s">
        <v>16489</v>
      </c>
      <c r="D4042" s="362">
        <v>12.41</v>
      </c>
      <c r="E4042" s="288">
        <v>4.84</v>
      </c>
      <c r="F4042" s="292">
        <v>60.06</v>
      </c>
      <c r="G4042" s="365"/>
    </row>
    <row r="4043" s="283" customFormat="1" customHeight="1" spans="1:7">
      <c r="A4043" s="288">
        <v>4039</v>
      </c>
      <c r="B4043" s="361" t="s">
        <v>3973</v>
      </c>
      <c r="C4043" s="362" t="s">
        <v>16489</v>
      </c>
      <c r="D4043" s="362">
        <v>4.81</v>
      </c>
      <c r="E4043" s="288">
        <v>4.84</v>
      </c>
      <c r="F4043" s="292">
        <v>23.28</v>
      </c>
      <c r="G4043" s="365"/>
    </row>
    <row r="4044" s="283" customFormat="1" customHeight="1" spans="1:7">
      <c r="A4044" s="288">
        <v>4040</v>
      </c>
      <c r="B4044" s="361" t="s">
        <v>16507</v>
      </c>
      <c r="C4044" s="362" t="s">
        <v>16489</v>
      </c>
      <c r="D4044" s="362">
        <v>11.87</v>
      </c>
      <c r="E4044" s="288">
        <v>4.84</v>
      </c>
      <c r="F4044" s="292">
        <v>57.45</v>
      </c>
      <c r="G4044" s="365"/>
    </row>
    <row r="4045" s="283" customFormat="1" customHeight="1" spans="1:7">
      <c r="A4045" s="288">
        <v>4041</v>
      </c>
      <c r="B4045" s="361" t="s">
        <v>16508</v>
      </c>
      <c r="C4045" s="362" t="s">
        <v>16489</v>
      </c>
      <c r="D4045" s="362">
        <v>9.4</v>
      </c>
      <c r="E4045" s="288">
        <v>4.84</v>
      </c>
      <c r="F4045" s="292">
        <v>45.5</v>
      </c>
      <c r="G4045" s="365"/>
    </row>
    <row r="4046" s="283" customFormat="1" customHeight="1" spans="1:7">
      <c r="A4046" s="288">
        <v>4042</v>
      </c>
      <c r="B4046" s="361" t="s">
        <v>16509</v>
      </c>
      <c r="C4046" s="362" t="s">
        <v>16489</v>
      </c>
      <c r="D4046" s="362">
        <v>9.94</v>
      </c>
      <c r="E4046" s="288">
        <v>4.84</v>
      </c>
      <c r="F4046" s="292">
        <v>48.11</v>
      </c>
      <c r="G4046" s="365"/>
    </row>
    <row r="4047" s="283" customFormat="1" customHeight="1" spans="1:7">
      <c r="A4047" s="288">
        <v>4043</v>
      </c>
      <c r="B4047" s="361" t="s">
        <v>3256</v>
      </c>
      <c r="C4047" s="362" t="s">
        <v>16489</v>
      </c>
      <c r="D4047" s="362">
        <v>29.79</v>
      </c>
      <c r="E4047" s="288">
        <v>4.84</v>
      </c>
      <c r="F4047" s="292">
        <v>144.18</v>
      </c>
      <c r="G4047" s="365"/>
    </row>
    <row r="4048" s="283" customFormat="1" customHeight="1" spans="1:7">
      <c r="A4048" s="288">
        <v>4044</v>
      </c>
      <c r="B4048" s="361" t="s">
        <v>3370</v>
      </c>
      <c r="C4048" s="362" t="s">
        <v>16489</v>
      </c>
      <c r="D4048" s="362">
        <v>7.5</v>
      </c>
      <c r="E4048" s="288">
        <v>4.84</v>
      </c>
      <c r="F4048" s="292">
        <v>36.3</v>
      </c>
      <c r="G4048" s="365"/>
    </row>
    <row r="4049" s="283" customFormat="1" customHeight="1" spans="1:7">
      <c r="A4049" s="288">
        <v>4045</v>
      </c>
      <c r="B4049" s="361" t="s">
        <v>5099</v>
      </c>
      <c r="C4049" s="362" t="s">
        <v>16489</v>
      </c>
      <c r="D4049" s="362">
        <v>10.58</v>
      </c>
      <c r="E4049" s="288">
        <v>4.84</v>
      </c>
      <c r="F4049" s="292">
        <v>51.21</v>
      </c>
      <c r="G4049" s="365"/>
    </row>
    <row r="4050" s="283" customFormat="1" customHeight="1" spans="1:7">
      <c r="A4050" s="288">
        <v>4046</v>
      </c>
      <c r="B4050" s="361" t="s">
        <v>3674</v>
      </c>
      <c r="C4050" s="362" t="s">
        <v>16489</v>
      </c>
      <c r="D4050" s="362">
        <v>9.41</v>
      </c>
      <c r="E4050" s="288">
        <v>4.84</v>
      </c>
      <c r="F4050" s="292">
        <v>45.54</v>
      </c>
      <c r="G4050" s="365"/>
    </row>
    <row r="4051" s="283" customFormat="1" customHeight="1" spans="1:7">
      <c r="A4051" s="288">
        <v>4047</v>
      </c>
      <c r="B4051" s="361" t="s">
        <v>4334</v>
      </c>
      <c r="C4051" s="362" t="s">
        <v>16489</v>
      </c>
      <c r="D4051" s="362">
        <v>5.58</v>
      </c>
      <c r="E4051" s="288">
        <v>4.84</v>
      </c>
      <c r="F4051" s="292">
        <v>27.01</v>
      </c>
      <c r="G4051" s="365"/>
    </row>
    <row r="4052" s="283" customFormat="1" customHeight="1" spans="1:7">
      <c r="A4052" s="288">
        <v>4048</v>
      </c>
      <c r="B4052" s="361" t="s">
        <v>15232</v>
      </c>
      <c r="C4052" s="362" t="s">
        <v>16510</v>
      </c>
      <c r="D4052" s="362">
        <v>47.49</v>
      </c>
      <c r="E4052" s="288">
        <v>4.84</v>
      </c>
      <c r="F4052" s="292">
        <v>229.85</v>
      </c>
      <c r="G4052" s="365"/>
    </row>
    <row r="4053" s="283" customFormat="1" customHeight="1" spans="1:7">
      <c r="A4053" s="288">
        <v>4049</v>
      </c>
      <c r="B4053" s="361" t="s">
        <v>6794</v>
      </c>
      <c r="C4053" s="362" t="s">
        <v>16510</v>
      </c>
      <c r="D4053" s="362">
        <v>4.26</v>
      </c>
      <c r="E4053" s="288">
        <v>4.84</v>
      </c>
      <c r="F4053" s="292">
        <v>20.62</v>
      </c>
      <c r="G4053" s="365"/>
    </row>
    <row r="4054" s="283" customFormat="1" customHeight="1" spans="1:7">
      <c r="A4054" s="288">
        <v>4050</v>
      </c>
      <c r="B4054" s="361" t="s">
        <v>9188</v>
      </c>
      <c r="C4054" s="362" t="s">
        <v>16510</v>
      </c>
      <c r="D4054" s="362">
        <v>35.72</v>
      </c>
      <c r="E4054" s="288">
        <v>4.84</v>
      </c>
      <c r="F4054" s="292">
        <v>172.88</v>
      </c>
      <c r="G4054" s="365"/>
    </row>
    <row r="4055" s="283" customFormat="1" customHeight="1" spans="1:7">
      <c r="A4055" s="288">
        <v>4051</v>
      </c>
      <c r="B4055" s="361" t="s">
        <v>14515</v>
      </c>
      <c r="C4055" s="362" t="s">
        <v>16510</v>
      </c>
      <c r="D4055" s="362">
        <v>16.63</v>
      </c>
      <c r="E4055" s="288">
        <v>4.84</v>
      </c>
      <c r="F4055" s="292">
        <v>80.49</v>
      </c>
      <c r="G4055" s="365"/>
    </row>
    <row r="4056" s="283" customFormat="1" customHeight="1" spans="1:7">
      <c r="A4056" s="288">
        <v>4052</v>
      </c>
      <c r="B4056" s="361" t="s">
        <v>16511</v>
      </c>
      <c r="C4056" s="362" t="s">
        <v>16510</v>
      </c>
      <c r="D4056" s="362">
        <v>14.48</v>
      </c>
      <c r="E4056" s="288">
        <v>4.84</v>
      </c>
      <c r="F4056" s="292">
        <v>70.08</v>
      </c>
      <c r="G4056" s="365"/>
    </row>
    <row r="4057" s="283" customFormat="1" customHeight="1" spans="1:7">
      <c r="A4057" s="288">
        <v>4053</v>
      </c>
      <c r="B4057" s="361" t="s">
        <v>16512</v>
      </c>
      <c r="C4057" s="362" t="s">
        <v>16510</v>
      </c>
      <c r="D4057" s="362">
        <v>28.34</v>
      </c>
      <c r="E4057" s="288">
        <v>4.84</v>
      </c>
      <c r="F4057" s="292">
        <v>137.17</v>
      </c>
      <c r="G4057" s="365"/>
    </row>
    <row r="4058" s="283" customFormat="1" customHeight="1" spans="1:7">
      <c r="A4058" s="288">
        <v>4054</v>
      </c>
      <c r="B4058" s="361" t="s">
        <v>13888</v>
      </c>
      <c r="C4058" s="362" t="s">
        <v>16510</v>
      </c>
      <c r="D4058" s="362">
        <v>32.47</v>
      </c>
      <c r="E4058" s="288">
        <v>4.84</v>
      </c>
      <c r="F4058" s="292">
        <v>157.15</v>
      </c>
      <c r="G4058" s="365"/>
    </row>
    <row r="4059" s="283" customFormat="1" customHeight="1" spans="1:7">
      <c r="A4059" s="288">
        <v>4055</v>
      </c>
      <c r="B4059" s="361" t="s">
        <v>14884</v>
      </c>
      <c r="C4059" s="362" t="s">
        <v>16510</v>
      </c>
      <c r="D4059" s="362">
        <v>5.45</v>
      </c>
      <c r="E4059" s="288">
        <v>4.84</v>
      </c>
      <c r="F4059" s="292">
        <v>26.38</v>
      </c>
      <c r="G4059" s="365"/>
    </row>
    <row r="4060" s="283" customFormat="1" customHeight="1" spans="1:7">
      <c r="A4060" s="288">
        <v>4056</v>
      </c>
      <c r="B4060" s="361" t="s">
        <v>16513</v>
      </c>
      <c r="C4060" s="362" t="s">
        <v>16510</v>
      </c>
      <c r="D4060" s="362">
        <v>14.85</v>
      </c>
      <c r="E4060" s="288">
        <v>4.84</v>
      </c>
      <c r="F4060" s="292">
        <v>71.87</v>
      </c>
      <c r="G4060" s="365"/>
    </row>
    <row r="4061" s="283" customFormat="1" customHeight="1" spans="1:7">
      <c r="A4061" s="288">
        <v>4057</v>
      </c>
      <c r="B4061" s="361" t="s">
        <v>16514</v>
      </c>
      <c r="C4061" s="362" t="s">
        <v>16510</v>
      </c>
      <c r="D4061" s="362">
        <v>14.23</v>
      </c>
      <c r="E4061" s="288">
        <v>4.84</v>
      </c>
      <c r="F4061" s="292">
        <v>68.87</v>
      </c>
      <c r="G4061" s="365"/>
    </row>
    <row r="4062" s="283" customFormat="1" customHeight="1" spans="1:7">
      <c r="A4062" s="288">
        <v>4058</v>
      </c>
      <c r="B4062" s="361" t="s">
        <v>16515</v>
      </c>
      <c r="C4062" s="362" t="s">
        <v>16510</v>
      </c>
      <c r="D4062" s="362">
        <v>25.73</v>
      </c>
      <c r="E4062" s="288">
        <v>4.84</v>
      </c>
      <c r="F4062" s="292">
        <v>124.53</v>
      </c>
      <c r="G4062" s="365"/>
    </row>
    <row r="4063" s="283" customFormat="1" customHeight="1" spans="1:7">
      <c r="A4063" s="288">
        <v>4059</v>
      </c>
      <c r="B4063" s="361" t="s">
        <v>4311</v>
      </c>
      <c r="C4063" s="362" t="s">
        <v>16510</v>
      </c>
      <c r="D4063" s="362">
        <v>30.63</v>
      </c>
      <c r="E4063" s="288">
        <v>4.84</v>
      </c>
      <c r="F4063" s="292">
        <v>148.25</v>
      </c>
      <c r="G4063" s="365"/>
    </row>
    <row r="4064" s="283" customFormat="1" customHeight="1" spans="1:7">
      <c r="A4064" s="288">
        <v>4060</v>
      </c>
      <c r="B4064" s="361" t="s">
        <v>16516</v>
      </c>
      <c r="C4064" s="362" t="s">
        <v>16510</v>
      </c>
      <c r="D4064" s="362">
        <v>4.53</v>
      </c>
      <c r="E4064" s="288">
        <v>4.84</v>
      </c>
      <c r="F4064" s="292">
        <v>21.93</v>
      </c>
      <c r="G4064" s="365"/>
    </row>
    <row r="4065" s="283" customFormat="1" customHeight="1" spans="1:7">
      <c r="A4065" s="288">
        <v>4061</v>
      </c>
      <c r="B4065" s="361" t="s">
        <v>16517</v>
      </c>
      <c r="C4065" s="362" t="s">
        <v>16510</v>
      </c>
      <c r="D4065" s="362">
        <v>3.44</v>
      </c>
      <c r="E4065" s="288">
        <v>4.84</v>
      </c>
      <c r="F4065" s="292">
        <v>16.65</v>
      </c>
      <c r="G4065" s="365"/>
    </row>
    <row r="4066" s="283" customFormat="1" customHeight="1" spans="1:7">
      <c r="A4066" s="288">
        <v>4062</v>
      </c>
      <c r="B4066" s="361" t="s">
        <v>16518</v>
      </c>
      <c r="C4066" s="362" t="s">
        <v>16510</v>
      </c>
      <c r="D4066" s="362">
        <v>46.05</v>
      </c>
      <c r="E4066" s="288">
        <v>4.84</v>
      </c>
      <c r="F4066" s="292">
        <v>222.88</v>
      </c>
      <c r="G4066" s="365"/>
    </row>
    <row r="4067" s="283" customFormat="1" customHeight="1" spans="1:7">
      <c r="A4067" s="288">
        <v>4063</v>
      </c>
      <c r="B4067" s="361" t="s">
        <v>16519</v>
      </c>
      <c r="C4067" s="362" t="s">
        <v>16510</v>
      </c>
      <c r="D4067" s="362">
        <v>1.51</v>
      </c>
      <c r="E4067" s="288">
        <v>4.84</v>
      </c>
      <c r="F4067" s="292">
        <v>7.31</v>
      </c>
      <c r="G4067" s="365"/>
    </row>
    <row r="4068" s="283" customFormat="1" customHeight="1" spans="1:7">
      <c r="A4068" s="288">
        <v>4064</v>
      </c>
      <c r="B4068" s="361" t="s">
        <v>16520</v>
      </c>
      <c r="C4068" s="362" t="s">
        <v>16510</v>
      </c>
      <c r="D4068" s="362">
        <v>25.58</v>
      </c>
      <c r="E4068" s="288">
        <v>4.84</v>
      </c>
      <c r="F4068" s="292">
        <v>123.81</v>
      </c>
      <c r="G4068" s="365"/>
    </row>
    <row r="4069" s="283" customFormat="1" customHeight="1" spans="1:7">
      <c r="A4069" s="288">
        <v>4065</v>
      </c>
      <c r="B4069" s="361" t="s">
        <v>16521</v>
      </c>
      <c r="C4069" s="362" t="s">
        <v>16510</v>
      </c>
      <c r="D4069" s="362">
        <v>21.26</v>
      </c>
      <c r="E4069" s="288">
        <v>4.84</v>
      </c>
      <c r="F4069" s="292">
        <v>102.9</v>
      </c>
      <c r="G4069" s="365"/>
    </row>
    <row r="4070" s="283" customFormat="1" customHeight="1" spans="1:7">
      <c r="A4070" s="288">
        <v>4066</v>
      </c>
      <c r="B4070" s="361" t="s">
        <v>16522</v>
      </c>
      <c r="C4070" s="362" t="s">
        <v>16510</v>
      </c>
      <c r="D4070" s="362">
        <v>6.22</v>
      </c>
      <c r="E4070" s="288">
        <v>4.84</v>
      </c>
      <c r="F4070" s="292">
        <v>30.1</v>
      </c>
      <c r="G4070" s="365"/>
    </row>
    <row r="4071" s="283" customFormat="1" customHeight="1" spans="1:7">
      <c r="A4071" s="288">
        <v>4067</v>
      </c>
      <c r="B4071" s="361" t="s">
        <v>16523</v>
      </c>
      <c r="C4071" s="362" t="s">
        <v>16510</v>
      </c>
      <c r="D4071" s="362">
        <v>6.48</v>
      </c>
      <c r="E4071" s="288">
        <v>4.84</v>
      </c>
      <c r="F4071" s="292">
        <v>31.36</v>
      </c>
      <c r="G4071" s="365"/>
    </row>
    <row r="4072" s="283" customFormat="1" customHeight="1" spans="1:7">
      <c r="A4072" s="288">
        <v>4068</v>
      </c>
      <c r="B4072" s="361" t="s">
        <v>16524</v>
      </c>
      <c r="C4072" s="362" t="s">
        <v>16510</v>
      </c>
      <c r="D4072" s="362">
        <v>13.3</v>
      </c>
      <c r="E4072" s="288">
        <v>4.84</v>
      </c>
      <c r="F4072" s="292">
        <v>64.37</v>
      </c>
      <c r="G4072" s="365"/>
    </row>
    <row r="4073" s="283" customFormat="1" customHeight="1" spans="1:7">
      <c r="A4073" s="288">
        <v>4069</v>
      </c>
      <c r="B4073" s="361" t="s">
        <v>14698</v>
      </c>
      <c r="C4073" s="362" t="s">
        <v>16510</v>
      </c>
      <c r="D4073" s="362">
        <v>21.83</v>
      </c>
      <c r="E4073" s="288">
        <v>4.84</v>
      </c>
      <c r="F4073" s="292">
        <v>105.66</v>
      </c>
      <c r="G4073" s="365"/>
    </row>
    <row r="4074" s="283" customFormat="1" customHeight="1" spans="1:7">
      <c r="A4074" s="288">
        <v>4070</v>
      </c>
      <c r="B4074" s="361" t="s">
        <v>16051</v>
      </c>
      <c r="C4074" s="362" t="s">
        <v>16510</v>
      </c>
      <c r="D4074" s="362">
        <v>10.69</v>
      </c>
      <c r="E4074" s="288">
        <v>4.84</v>
      </c>
      <c r="F4074" s="292">
        <v>51.74</v>
      </c>
      <c r="G4074" s="365"/>
    </row>
    <row r="4075" s="283" customFormat="1" customHeight="1" spans="1:7">
      <c r="A4075" s="288">
        <v>4071</v>
      </c>
      <c r="B4075" s="361" t="s">
        <v>3345</v>
      </c>
      <c r="C4075" s="362" t="s">
        <v>16510</v>
      </c>
      <c r="D4075" s="362">
        <v>16.45</v>
      </c>
      <c r="E4075" s="288">
        <v>4.84</v>
      </c>
      <c r="F4075" s="292">
        <v>79.62</v>
      </c>
      <c r="G4075" s="365"/>
    </row>
    <row r="4076" s="283" customFormat="1" customHeight="1" spans="1:7">
      <c r="A4076" s="288">
        <v>4072</v>
      </c>
      <c r="B4076" s="361" t="s">
        <v>4943</v>
      </c>
      <c r="C4076" s="362" t="s">
        <v>16510</v>
      </c>
      <c r="D4076" s="362">
        <v>13.91</v>
      </c>
      <c r="E4076" s="288">
        <v>4.84</v>
      </c>
      <c r="F4076" s="292">
        <v>67.32</v>
      </c>
      <c r="G4076" s="365"/>
    </row>
    <row r="4077" s="283" customFormat="1" customHeight="1" spans="1:7">
      <c r="A4077" s="288">
        <v>4073</v>
      </c>
      <c r="B4077" s="361" t="s">
        <v>16525</v>
      </c>
      <c r="C4077" s="362" t="s">
        <v>16510</v>
      </c>
      <c r="D4077" s="362">
        <v>4</v>
      </c>
      <c r="E4077" s="288">
        <v>4.84</v>
      </c>
      <c r="F4077" s="292">
        <v>19.36</v>
      </c>
      <c r="G4077" s="365"/>
    </row>
    <row r="4078" s="283" customFormat="1" customHeight="1" spans="1:7">
      <c r="A4078" s="288">
        <v>4074</v>
      </c>
      <c r="B4078" s="361" t="s">
        <v>16526</v>
      </c>
      <c r="C4078" s="362" t="s">
        <v>16510</v>
      </c>
      <c r="D4078" s="362">
        <v>4</v>
      </c>
      <c r="E4078" s="288">
        <v>4.84</v>
      </c>
      <c r="F4078" s="292">
        <v>19.36</v>
      </c>
      <c r="G4078" s="365"/>
    </row>
    <row r="4079" s="283" customFormat="1" customHeight="1" spans="1:7">
      <c r="A4079" s="288">
        <v>4075</v>
      </c>
      <c r="B4079" s="361" t="s">
        <v>16527</v>
      </c>
      <c r="C4079" s="362" t="s">
        <v>16510</v>
      </c>
      <c r="D4079" s="362">
        <v>4</v>
      </c>
      <c r="E4079" s="288">
        <v>4.84</v>
      </c>
      <c r="F4079" s="292">
        <v>19.36</v>
      </c>
      <c r="G4079" s="365"/>
    </row>
    <row r="4080" s="283" customFormat="1" customHeight="1" spans="1:7">
      <c r="A4080" s="288">
        <v>4076</v>
      </c>
      <c r="B4080" s="361" t="s">
        <v>16528</v>
      </c>
      <c r="C4080" s="362" t="s">
        <v>16510</v>
      </c>
      <c r="D4080" s="362">
        <v>4</v>
      </c>
      <c r="E4080" s="288">
        <v>4.84</v>
      </c>
      <c r="F4080" s="292">
        <v>19.36</v>
      </c>
      <c r="G4080" s="365"/>
    </row>
    <row r="4081" s="283" customFormat="1" customHeight="1" spans="1:7">
      <c r="A4081" s="288">
        <v>4077</v>
      </c>
      <c r="B4081" s="361" t="s">
        <v>16529</v>
      </c>
      <c r="C4081" s="362" t="s">
        <v>16510</v>
      </c>
      <c r="D4081" s="362">
        <v>4</v>
      </c>
      <c r="E4081" s="288">
        <v>4.84</v>
      </c>
      <c r="F4081" s="292">
        <v>19.36</v>
      </c>
      <c r="G4081" s="365"/>
    </row>
    <row r="4082" s="283" customFormat="1" customHeight="1" spans="1:7">
      <c r="A4082" s="288">
        <v>4078</v>
      </c>
      <c r="B4082" s="361" t="s">
        <v>16530</v>
      </c>
      <c r="C4082" s="362" t="s">
        <v>16510</v>
      </c>
      <c r="D4082" s="362">
        <v>4</v>
      </c>
      <c r="E4082" s="288">
        <v>4.84</v>
      </c>
      <c r="F4082" s="292">
        <v>19.36</v>
      </c>
      <c r="G4082" s="365"/>
    </row>
    <row r="4083" s="283" customFormat="1" customHeight="1" spans="1:7">
      <c r="A4083" s="288">
        <v>4079</v>
      </c>
      <c r="B4083" s="361" t="s">
        <v>16531</v>
      </c>
      <c r="C4083" s="362" t="s">
        <v>16510</v>
      </c>
      <c r="D4083" s="362">
        <v>4</v>
      </c>
      <c r="E4083" s="288">
        <v>4.84</v>
      </c>
      <c r="F4083" s="292">
        <v>19.36</v>
      </c>
      <c r="G4083" s="365"/>
    </row>
    <row r="4084" s="283" customFormat="1" customHeight="1" spans="1:7">
      <c r="A4084" s="288">
        <v>4080</v>
      </c>
      <c r="B4084" s="361" t="s">
        <v>7262</v>
      </c>
      <c r="C4084" s="362" t="s">
        <v>16510</v>
      </c>
      <c r="D4084" s="362">
        <v>4</v>
      </c>
      <c r="E4084" s="288">
        <v>4.84</v>
      </c>
      <c r="F4084" s="292">
        <v>19.36</v>
      </c>
      <c r="G4084" s="365"/>
    </row>
    <row r="4085" s="283" customFormat="1" customHeight="1" spans="1:7">
      <c r="A4085" s="288">
        <v>4081</v>
      </c>
      <c r="B4085" s="361" t="s">
        <v>16532</v>
      </c>
      <c r="C4085" s="362" t="s">
        <v>16510</v>
      </c>
      <c r="D4085" s="362">
        <v>4</v>
      </c>
      <c r="E4085" s="288">
        <v>4.84</v>
      </c>
      <c r="F4085" s="292">
        <v>19.36</v>
      </c>
      <c r="G4085" s="365"/>
    </row>
    <row r="4086" s="283" customFormat="1" customHeight="1" spans="1:7">
      <c r="A4086" s="288">
        <v>4082</v>
      </c>
      <c r="B4086" s="361" t="s">
        <v>16533</v>
      </c>
      <c r="C4086" s="362" t="s">
        <v>16510</v>
      </c>
      <c r="D4086" s="362">
        <v>4</v>
      </c>
      <c r="E4086" s="288">
        <v>4.84</v>
      </c>
      <c r="F4086" s="292">
        <v>19.36</v>
      </c>
      <c r="G4086" s="365"/>
    </row>
    <row r="4087" s="283" customFormat="1" customHeight="1" spans="1:7">
      <c r="A4087" s="288">
        <v>4083</v>
      </c>
      <c r="B4087" s="361" t="s">
        <v>16534</v>
      </c>
      <c r="C4087" s="362" t="s">
        <v>16510</v>
      </c>
      <c r="D4087" s="362">
        <v>4</v>
      </c>
      <c r="E4087" s="288">
        <v>4.84</v>
      </c>
      <c r="F4087" s="292">
        <v>19.36</v>
      </c>
      <c r="G4087" s="365"/>
    </row>
    <row r="4088" s="283" customFormat="1" customHeight="1" spans="1:7">
      <c r="A4088" s="288">
        <v>4084</v>
      </c>
      <c r="B4088" s="361" t="s">
        <v>1229</v>
      </c>
      <c r="C4088" s="362" t="s">
        <v>16510</v>
      </c>
      <c r="D4088" s="362">
        <v>4</v>
      </c>
      <c r="E4088" s="288">
        <v>4.84</v>
      </c>
      <c r="F4088" s="292">
        <v>19.36</v>
      </c>
      <c r="G4088" s="365"/>
    </row>
    <row r="4089" s="283" customFormat="1" customHeight="1" spans="1:7">
      <c r="A4089" s="288">
        <v>4085</v>
      </c>
      <c r="B4089" s="361" t="s">
        <v>16535</v>
      </c>
      <c r="C4089" s="362" t="s">
        <v>16510</v>
      </c>
      <c r="D4089" s="362">
        <v>4</v>
      </c>
      <c r="E4089" s="288">
        <v>4.84</v>
      </c>
      <c r="F4089" s="292">
        <v>19.36</v>
      </c>
      <c r="G4089" s="365"/>
    </row>
    <row r="4090" s="283" customFormat="1" customHeight="1" spans="1:7">
      <c r="A4090" s="288">
        <v>4086</v>
      </c>
      <c r="B4090" s="361" t="s">
        <v>16536</v>
      </c>
      <c r="C4090" s="362" t="s">
        <v>16510</v>
      </c>
      <c r="D4090" s="362">
        <v>11.77</v>
      </c>
      <c r="E4090" s="288">
        <v>4.84</v>
      </c>
      <c r="F4090" s="292">
        <v>56.97</v>
      </c>
      <c r="G4090" s="365"/>
    </row>
    <row r="4091" s="283" customFormat="1" customHeight="1" spans="1:7">
      <c r="A4091" s="288">
        <v>4087</v>
      </c>
      <c r="B4091" s="361" t="s">
        <v>16537</v>
      </c>
      <c r="C4091" s="362" t="s">
        <v>16510</v>
      </c>
      <c r="D4091" s="362">
        <v>4</v>
      </c>
      <c r="E4091" s="288">
        <v>4.84</v>
      </c>
      <c r="F4091" s="292">
        <v>19.36</v>
      </c>
      <c r="G4091" s="365"/>
    </row>
    <row r="4092" s="283" customFormat="1" customHeight="1" spans="1:7">
      <c r="A4092" s="288">
        <v>4088</v>
      </c>
      <c r="B4092" s="361" t="s">
        <v>13892</v>
      </c>
      <c r="C4092" s="362" t="s">
        <v>16510</v>
      </c>
      <c r="D4092" s="362">
        <v>2.62</v>
      </c>
      <c r="E4092" s="288">
        <v>4.84</v>
      </c>
      <c r="F4092" s="292">
        <v>12.68</v>
      </c>
      <c r="G4092" s="365"/>
    </row>
    <row r="4093" s="283" customFormat="1" customHeight="1" spans="1:7">
      <c r="A4093" s="288">
        <v>4089</v>
      </c>
      <c r="B4093" s="361" t="s">
        <v>3445</v>
      </c>
      <c r="C4093" s="362" t="s">
        <v>16538</v>
      </c>
      <c r="D4093" s="362">
        <v>5.29</v>
      </c>
      <c r="E4093" s="288">
        <v>4.84</v>
      </c>
      <c r="F4093" s="292">
        <v>25.6</v>
      </c>
      <c r="G4093" s="365"/>
    </row>
    <row r="4094" s="283" customFormat="1" customHeight="1" spans="1:7">
      <c r="A4094" s="288">
        <v>4090</v>
      </c>
      <c r="B4094" s="361" t="s">
        <v>3445</v>
      </c>
      <c r="C4094" s="362" t="s">
        <v>16538</v>
      </c>
      <c r="D4094" s="362">
        <v>7</v>
      </c>
      <c r="E4094" s="288">
        <v>4.84</v>
      </c>
      <c r="F4094" s="292">
        <v>33.88</v>
      </c>
      <c r="G4094" s="365"/>
    </row>
    <row r="4095" s="283" customFormat="1" customHeight="1" spans="1:7">
      <c r="A4095" s="288">
        <v>4091</v>
      </c>
      <c r="B4095" s="361" t="s">
        <v>3466</v>
      </c>
      <c r="C4095" s="362" t="s">
        <v>16538</v>
      </c>
      <c r="D4095" s="362">
        <v>5.76</v>
      </c>
      <c r="E4095" s="288">
        <v>4.84</v>
      </c>
      <c r="F4095" s="292">
        <v>27.88</v>
      </c>
      <c r="G4095" s="365"/>
    </row>
    <row r="4096" s="283" customFormat="1" customHeight="1" spans="1:7">
      <c r="A4096" s="288">
        <v>4092</v>
      </c>
      <c r="B4096" s="361" t="s">
        <v>15299</v>
      </c>
      <c r="C4096" s="362" t="s">
        <v>16538</v>
      </c>
      <c r="D4096" s="362">
        <v>8.18</v>
      </c>
      <c r="E4096" s="288">
        <v>4.84</v>
      </c>
      <c r="F4096" s="292">
        <v>39.59</v>
      </c>
      <c r="G4096" s="365"/>
    </row>
    <row r="4097" s="283" customFormat="1" customHeight="1" spans="1:7">
      <c r="A4097" s="288">
        <v>4093</v>
      </c>
      <c r="B4097" s="361" t="s">
        <v>5035</v>
      </c>
      <c r="C4097" s="362" t="s">
        <v>16538</v>
      </c>
      <c r="D4097" s="362">
        <v>3.71</v>
      </c>
      <c r="E4097" s="288">
        <v>4.84</v>
      </c>
      <c r="F4097" s="292">
        <v>17.96</v>
      </c>
      <c r="G4097" s="365"/>
    </row>
    <row r="4098" s="283" customFormat="1" customHeight="1" spans="1:7">
      <c r="A4098" s="288">
        <v>4094</v>
      </c>
      <c r="B4098" s="361" t="s">
        <v>15303</v>
      </c>
      <c r="C4098" s="362" t="s">
        <v>16538</v>
      </c>
      <c r="D4098" s="362">
        <v>5.55</v>
      </c>
      <c r="E4098" s="288">
        <v>4.84</v>
      </c>
      <c r="F4098" s="292">
        <v>26.86</v>
      </c>
      <c r="G4098" s="365"/>
    </row>
    <row r="4099" s="283" customFormat="1" customHeight="1" spans="1:7">
      <c r="A4099" s="288">
        <v>4095</v>
      </c>
      <c r="B4099" s="361" t="s">
        <v>16539</v>
      </c>
      <c r="C4099" s="362" t="s">
        <v>16538</v>
      </c>
      <c r="D4099" s="362">
        <v>4.33</v>
      </c>
      <c r="E4099" s="288">
        <v>4.84</v>
      </c>
      <c r="F4099" s="292">
        <v>20.96</v>
      </c>
      <c r="G4099" s="365"/>
    </row>
    <row r="4100" s="283" customFormat="1" customHeight="1" spans="1:7">
      <c r="A4100" s="288">
        <v>4096</v>
      </c>
      <c r="B4100" s="361" t="s">
        <v>16540</v>
      </c>
      <c r="C4100" s="362" t="s">
        <v>16538</v>
      </c>
      <c r="D4100" s="362">
        <v>6.81</v>
      </c>
      <c r="E4100" s="288">
        <v>4.84</v>
      </c>
      <c r="F4100" s="292">
        <v>32.96</v>
      </c>
      <c r="G4100" s="365"/>
    </row>
    <row r="4101" s="283" customFormat="1" customHeight="1" spans="1:7">
      <c r="A4101" s="288">
        <v>4097</v>
      </c>
      <c r="B4101" s="361" t="s">
        <v>4222</v>
      </c>
      <c r="C4101" s="362" t="s">
        <v>16538</v>
      </c>
      <c r="D4101" s="362">
        <v>21.14</v>
      </c>
      <c r="E4101" s="288">
        <v>4.84</v>
      </c>
      <c r="F4101" s="292">
        <v>102.32</v>
      </c>
      <c r="G4101" s="365"/>
    </row>
    <row r="4102" s="283" customFormat="1" customHeight="1" spans="1:7">
      <c r="A4102" s="288">
        <v>4098</v>
      </c>
      <c r="B4102" s="361" t="s">
        <v>3256</v>
      </c>
      <c r="C4102" s="362" t="s">
        <v>16538</v>
      </c>
      <c r="D4102" s="362">
        <v>7.2</v>
      </c>
      <c r="E4102" s="288">
        <v>4.84</v>
      </c>
      <c r="F4102" s="292">
        <v>34.85</v>
      </c>
      <c r="G4102" s="365"/>
    </row>
    <row r="4103" s="283" customFormat="1" customHeight="1" spans="1:7">
      <c r="A4103" s="288">
        <v>4099</v>
      </c>
      <c r="B4103" s="361" t="s">
        <v>3319</v>
      </c>
      <c r="C4103" s="362" t="s">
        <v>16538</v>
      </c>
      <c r="D4103" s="362">
        <v>8.72</v>
      </c>
      <c r="E4103" s="288">
        <v>4.84</v>
      </c>
      <c r="F4103" s="292">
        <v>42.2</v>
      </c>
      <c r="G4103" s="365"/>
    </row>
    <row r="4104" s="283" customFormat="1" customHeight="1" spans="1:7">
      <c r="A4104" s="288">
        <v>4100</v>
      </c>
      <c r="B4104" s="361" t="s">
        <v>4117</v>
      </c>
      <c r="C4104" s="362" t="s">
        <v>16538</v>
      </c>
      <c r="D4104" s="362">
        <v>6.72</v>
      </c>
      <c r="E4104" s="288">
        <v>4.84</v>
      </c>
      <c r="F4104" s="292">
        <v>32.52</v>
      </c>
      <c r="G4104" s="365"/>
    </row>
    <row r="4105" s="283" customFormat="1" customHeight="1" spans="1:7">
      <c r="A4105" s="288">
        <v>4101</v>
      </c>
      <c r="B4105" s="361" t="s">
        <v>16141</v>
      </c>
      <c r="C4105" s="362" t="s">
        <v>16538</v>
      </c>
      <c r="D4105" s="362">
        <v>6.16</v>
      </c>
      <c r="E4105" s="288">
        <v>4.84</v>
      </c>
      <c r="F4105" s="292">
        <v>29.81</v>
      </c>
      <c r="G4105" s="365"/>
    </row>
    <row r="4106" s="283" customFormat="1" customHeight="1" spans="1:7">
      <c r="A4106" s="288">
        <v>4102</v>
      </c>
      <c r="B4106" s="361" t="s">
        <v>16541</v>
      </c>
      <c r="C4106" s="362" t="s">
        <v>16538</v>
      </c>
      <c r="D4106" s="362">
        <v>4.56</v>
      </c>
      <c r="E4106" s="288">
        <v>4.84</v>
      </c>
      <c r="F4106" s="292">
        <v>22.07</v>
      </c>
      <c r="G4106" s="365"/>
    </row>
    <row r="4107" s="283" customFormat="1" customHeight="1" spans="1:7">
      <c r="A4107" s="288">
        <v>4103</v>
      </c>
      <c r="B4107" s="361" t="s">
        <v>5052</v>
      </c>
      <c r="C4107" s="362" t="s">
        <v>16538</v>
      </c>
      <c r="D4107" s="362">
        <v>3.25</v>
      </c>
      <c r="E4107" s="288">
        <v>4.84</v>
      </c>
      <c r="F4107" s="292">
        <v>15.73</v>
      </c>
      <c r="G4107" s="365"/>
    </row>
    <row r="4108" s="283" customFormat="1" customHeight="1" spans="1:7">
      <c r="A4108" s="288">
        <v>4104</v>
      </c>
      <c r="B4108" s="361" t="s">
        <v>16542</v>
      </c>
      <c r="C4108" s="362" t="s">
        <v>16538</v>
      </c>
      <c r="D4108" s="362">
        <v>7.69</v>
      </c>
      <c r="E4108" s="288">
        <v>4.84</v>
      </c>
      <c r="F4108" s="292">
        <v>37.22</v>
      </c>
      <c r="G4108" s="365"/>
    </row>
    <row r="4109" s="283" customFormat="1" customHeight="1" spans="1:7">
      <c r="A4109" s="288">
        <v>4105</v>
      </c>
      <c r="B4109" s="361" t="s">
        <v>16543</v>
      </c>
      <c r="C4109" s="362" t="s">
        <v>16538</v>
      </c>
      <c r="D4109" s="362">
        <v>9.11</v>
      </c>
      <c r="E4109" s="288">
        <v>4.84</v>
      </c>
      <c r="F4109" s="292">
        <v>44.09</v>
      </c>
      <c r="G4109" s="365"/>
    </row>
    <row r="4110" s="283" customFormat="1" customHeight="1" spans="1:7">
      <c r="A4110" s="288">
        <v>4106</v>
      </c>
      <c r="B4110" s="361" t="s">
        <v>5027</v>
      </c>
      <c r="C4110" s="362" t="s">
        <v>16538</v>
      </c>
      <c r="D4110" s="362">
        <v>6.18</v>
      </c>
      <c r="E4110" s="288">
        <v>4.84</v>
      </c>
      <c r="F4110" s="292">
        <v>29.91</v>
      </c>
      <c r="G4110" s="365"/>
    </row>
    <row r="4111" s="283" customFormat="1" customHeight="1" spans="1:7">
      <c r="A4111" s="288">
        <v>4107</v>
      </c>
      <c r="B4111" s="361" t="s">
        <v>16544</v>
      </c>
      <c r="C4111" s="362" t="s">
        <v>16538</v>
      </c>
      <c r="D4111" s="362">
        <v>7.79</v>
      </c>
      <c r="E4111" s="288">
        <v>4.84</v>
      </c>
      <c r="F4111" s="292">
        <v>37.7</v>
      </c>
      <c r="G4111" s="365"/>
    </row>
    <row r="4112" s="283" customFormat="1" customHeight="1" spans="1:7">
      <c r="A4112" s="288">
        <v>4108</v>
      </c>
      <c r="B4112" s="361" t="s">
        <v>16545</v>
      </c>
      <c r="C4112" s="362" t="s">
        <v>16538</v>
      </c>
      <c r="D4112" s="362">
        <v>3.8</v>
      </c>
      <c r="E4112" s="288">
        <v>4.84</v>
      </c>
      <c r="F4112" s="292">
        <v>18.39</v>
      </c>
      <c r="G4112" s="365"/>
    </row>
    <row r="4113" s="283" customFormat="1" customHeight="1" spans="1:7">
      <c r="A4113" s="288">
        <v>4109</v>
      </c>
      <c r="B4113" s="361" t="s">
        <v>3504</v>
      </c>
      <c r="C4113" s="362" t="s">
        <v>16538</v>
      </c>
      <c r="D4113" s="362">
        <v>6.61</v>
      </c>
      <c r="E4113" s="288">
        <v>4.84</v>
      </c>
      <c r="F4113" s="292">
        <v>31.99</v>
      </c>
      <c r="G4113" s="365"/>
    </row>
    <row r="4114" s="283" customFormat="1" customHeight="1" spans="1:7">
      <c r="A4114" s="288">
        <v>4110</v>
      </c>
      <c r="B4114" s="361" t="s">
        <v>4356</v>
      </c>
      <c r="C4114" s="362" t="s">
        <v>16538</v>
      </c>
      <c r="D4114" s="362">
        <v>5.51</v>
      </c>
      <c r="E4114" s="288">
        <v>4.84</v>
      </c>
      <c r="F4114" s="292">
        <v>26.67</v>
      </c>
      <c r="G4114" s="365"/>
    </row>
    <row r="4115" s="283" customFormat="1" customHeight="1" spans="1:7">
      <c r="A4115" s="288">
        <v>4111</v>
      </c>
      <c r="B4115" s="361" t="s">
        <v>16546</v>
      </c>
      <c r="C4115" s="362" t="s">
        <v>16538</v>
      </c>
      <c r="D4115" s="362">
        <v>6.08</v>
      </c>
      <c r="E4115" s="288">
        <v>4.84</v>
      </c>
      <c r="F4115" s="292">
        <v>29.43</v>
      </c>
      <c r="G4115" s="365"/>
    </row>
    <row r="4116" s="283" customFormat="1" customHeight="1" spans="1:7">
      <c r="A4116" s="288">
        <v>4112</v>
      </c>
      <c r="B4116" s="361" t="s">
        <v>3305</v>
      </c>
      <c r="C4116" s="362" t="s">
        <v>16538</v>
      </c>
      <c r="D4116" s="362">
        <v>6.1</v>
      </c>
      <c r="E4116" s="288">
        <v>4.84</v>
      </c>
      <c r="F4116" s="292">
        <v>29.52</v>
      </c>
      <c r="G4116" s="365"/>
    </row>
    <row r="4117" s="283" customFormat="1" customHeight="1" spans="1:7">
      <c r="A4117" s="288">
        <v>4113</v>
      </c>
      <c r="B4117" s="361" t="s">
        <v>16547</v>
      </c>
      <c r="C4117" s="362" t="s">
        <v>16538</v>
      </c>
      <c r="D4117" s="362">
        <v>5.02</v>
      </c>
      <c r="E4117" s="288">
        <v>4.84</v>
      </c>
      <c r="F4117" s="292">
        <v>24.3</v>
      </c>
      <c r="G4117" s="365"/>
    </row>
    <row r="4118" s="283" customFormat="1" customHeight="1" spans="1:7">
      <c r="A4118" s="288">
        <v>4114</v>
      </c>
      <c r="B4118" s="361" t="s">
        <v>3572</v>
      </c>
      <c r="C4118" s="362" t="s">
        <v>16538</v>
      </c>
      <c r="D4118" s="362">
        <v>9.33</v>
      </c>
      <c r="E4118" s="288">
        <v>4.84</v>
      </c>
      <c r="F4118" s="292">
        <v>45.16</v>
      </c>
      <c r="G4118" s="365"/>
    </row>
    <row r="4119" s="283" customFormat="1" customHeight="1" spans="1:7">
      <c r="A4119" s="288">
        <v>4115</v>
      </c>
      <c r="B4119" s="361" t="s">
        <v>16548</v>
      </c>
      <c r="C4119" s="362" t="s">
        <v>16538</v>
      </c>
      <c r="D4119" s="362">
        <v>5.45</v>
      </c>
      <c r="E4119" s="288">
        <v>4.84</v>
      </c>
      <c r="F4119" s="292">
        <v>26.38</v>
      </c>
      <c r="G4119" s="365"/>
    </row>
    <row r="4120" s="283" customFormat="1" customHeight="1" spans="1:7">
      <c r="A4120" s="288">
        <v>4116</v>
      </c>
      <c r="B4120" s="361" t="s">
        <v>4612</v>
      </c>
      <c r="C4120" s="362" t="s">
        <v>16538</v>
      </c>
      <c r="D4120" s="362">
        <v>4.03</v>
      </c>
      <c r="E4120" s="288">
        <v>4.84</v>
      </c>
      <c r="F4120" s="292">
        <v>19.51</v>
      </c>
      <c r="G4120" s="365"/>
    </row>
    <row r="4121" s="283" customFormat="1" customHeight="1" spans="1:7">
      <c r="A4121" s="288">
        <v>4117</v>
      </c>
      <c r="B4121" s="361" t="s">
        <v>16549</v>
      </c>
      <c r="C4121" s="362" t="s">
        <v>16538</v>
      </c>
      <c r="D4121" s="362">
        <v>6.84</v>
      </c>
      <c r="E4121" s="288">
        <v>4.84</v>
      </c>
      <c r="F4121" s="292">
        <v>33.11</v>
      </c>
      <c r="G4121" s="365"/>
    </row>
    <row r="4122" s="283" customFormat="1" customHeight="1" spans="1:7">
      <c r="A4122" s="288">
        <v>4118</v>
      </c>
      <c r="B4122" s="361" t="s">
        <v>3650</v>
      </c>
      <c r="C4122" s="362" t="s">
        <v>16538</v>
      </c>
      <c r="D4122" s="362">
        <v>7.73</v>
      </c>
      <c r="E4122" s="288">
        <v>4.84</v>
      </c>
      <c r="F4122" s="292">
        <v>37.41</v>
      </c>
      <c r="G4122" s="365"/>
    </row>
    <row r="4123" s="283" customFormat="1" customHeight="1" spans="1:7">
      <c r="A4123" s="288">
        <v>4119</v>
      </c>
      <c r="B4123" s="361" t="s">
        <v>5034</v>
      </c>
      <c r="C4123" s="362" t="s">
        <v>16538</v>
      </c>
      <c r="D4123" s="362">
        <v>4.8</v>
      </c>
      <c r="E4123" s="288">
        <v>4.84</v>
      </c>
      <c r="F4123" s="292">
        <v>23.23</v>
      </c>
      <c r="G4123" s="365"/>
    </row>
    <row r="4124" s="283" customFormat="1" customHeight="1" spans="1:7">
      <c r="A4124" s="288">
        <v>4120</v>
      </c>
      <c r="B4124" s="361" t="s">
        <v>16550</v>
      </c>
      <c r="C4124" s="362" t="s">
        <v>16538</v>
      </c>
      <c r="D4124" s="362">
        <v>20.42</v>
      </c>
      <c r="E4124" s="288">
        <v>4.84</v>
      </c>
      <c r="F4124" s="292">
        <v>98.83</v>
      </c>
      <c r="G4124" s="365"/>
    </row>
    <row r="4125" s="283" customFormat="1" customHeight="1" spans="1:7">
      <c r="A4125" s="288">
        <v>4121</v>
      </c>
      <c r="B4125" s="361" t="s">
        <v>3643</v>
      </c>
      <c r="C4125" s="362" t="s">
        <v>16538</v>
      </c>
      <c r="D4125" s="362">
        <v>4.33</v>
      </c>
      <c r="E4125" s="288">
        <v>4.84</v>
      </c>
      <c r="F4125" s="292">
        <v>20.96</v>
      </c>
      <c r="G4125" s="365"/>
    </row>
    <row r="4126" s="283" customFormat="1" customHeight="1" spans="1:7">
      <c r="A4126" s="288">
        <v>4122</v>
      </c>
      <c r="B4126" s="361" t="s">
        <v>3853</v>
      </c>
      <c r="C4126" s="362" t="s">
        <v>16538</v>
      </c>
      <c r="D4126" s="362">
        <v>7.81</v>
      </c>
      <c r="E4126" s="288">
        <v>4.84</v>
      </c>
      <c r="F4126" s="292">
        <v>37.8</v>
      </c>
      <c r="G4126" s="365"/>
    </row>
    <row r="4127" s="283" customFormat="1" customHeight="1" spans="1:7">
      <c r="A4127" s="288">
        <v>4123</v>
      </c>
      <c r="B4127" s="361" t="s">
        <v>15333</v>
      </c>
      <c r="C4127" s="362" t="s">
        <v>16538</v>
      </c>
      <c r="D4127" s="362">
        <v>7.42</v>
      </c>
      <c r="E4127" s="288">
        <v>4.84</v>
      </c>
      <c r="F4127" s="292">
        <v>35.91</v>
      </c>
      <c r="G4127" s="365"/>
    </row>
    <row r="4128" s="283" customFormat="1" customHeight="1" spans="1:7">
      <c r="A4128" s="288">
        <v>4124</v>
      </c>
      <c r="B4128" s="361" t="s">
        <v>16551</v>
      </c>
      <c r="C4128" s="362" t="s">
        <v>16538</v>
      </c>
      <c r="D4128" s="362">
        <v>4.08</v>
      </c>
      <c r="E4128" s="288">
        <v>4.84</v>
      </c>
      <c r="F4128" s="292">
        <v>19.75</v>
      </c>
      <c r="G4128" s="365"/>
    </row>
    <row r="4129" s="283" customFormat="1" customHeight="1" spans="1:7">
      <c r="A4129" s="288">
        <v>4125</v>
      </c>
      <c r="B4129" s="361" t="s">
        <v>3542</v>
      </c>
      <c r="C4129" s="362" t="s">
        <v>16538</v>
      </c>
      <c r="D4129" s="362">
        <v>6.1</v>
      </c>
      <c r="E4129" s="288">
        <v>4.84</v>
      </c>
      <c r="F4129" s="292">
        <v>29.52</v>
      </c>
      <c r="G4129" s="365"/>
    </row>
    <row r="4130" s="283" customFormat="1" customHeight="1" spans="1:7">
      <c r="A4130" s="288">
        <v>4126</v>
      </c>
      <c r="B4130" s="361" t="s">
        <v>3403</v>
      </c>
      <c r="C4130" s="362" t="s">
        <v>16538</v>
      </c>
      <c r="D4130" s="362">
        <v>6.89</v>
      </c>
      <c r="E4130" s="288">
        <v>4.84</v>
      </c>
      <c r="F4130" s="292">
        <v>33.35</v>
      </c>
      <c r="G4130" s="365"/>
    </row>
    <row r="4131" s="283" customFormat="1" customHeight="1" spans="1:7">
      <c r="A4131" s="288">
        <v>4127</v>
      </c>
      <c r="B4131" s="361" t="s">
        <v>3571</v>
      </c>
      <c r="C4131" s="362" t="s">
        <v>16538</v>
      </c>
      <c r="D4131" s="362">
        <v>11.12</v>
      </c>
      <c r="E4131" s="288">
        <v>4.84</v>
      </c>
      <c r="F4131" s="292">
        <v>53.82</v>
      </c>
      <c r="G4131" s="365"/>
    </row>
    <row r="4132" s="283" customFormat="1" customHeight="1" spans="1:7">
      <c r="A4132" s="288">
        <v>4128</v>
      </c>
      <c r="B4132" s="361" t="s">
        <v>5919</v>
      </c>
      <c r="C4132" s="362" t="s">
        <v>16538</v>
      </c>
      <c r="D4132" s="362">
        <v>6.74</v>
      </c>
      <c r="E4132" s="288">
        <v>4.84</v>
      </c>
      <c r="F4132" s="292">
        <v>32.62</v>
      </c>
      <c r="G4132" s="365"/>
    </row>
    <row r="4133" s="283" customFormat="1" customHeight="1" spans="1:7">
      <c r="A4133" s="288">
        <v>4129</v>
      </c>
      <c r="B4133" s="361" t="s">
        <v>16552</v>
      </c>
      <c r="C4133" s="362" t="s">
        <v>16538</v>
      </c>
      <c r="D4133" s="362">
        <v>8.99</v>
      </c>
      <c r="E4133" s="288">
        <v>4.84</v>
      </c>
      <c r="F4133" s="292">
        <v>43.51</v>
      </c>
      <c r="G4133" s="365"/>
    </row>
    <row r="4134" s="283" customFormat="1" customHeight="1" spans="1:7">
      <c r="A4134" s="288">
        <v>4130</v>
      </c>
      <c r="B4134" s="361" t="s">
        <v>4747</v>
      </c>
      <c r="C4134" s="362" t="s">
        <v>16538</v>
      </c>
      <c r="D4134" s="362">
        <v>9.01</v>
      </c>
      <c r="E4134" s="288">
        <v>4.84</v>
      </c>
      <c r="F4134" s="292">
        <v>43.61</v>
      </c>
      <c r="G4134" s="365"/>
    </row>
    <row r="4135" s="283" customFormat="1" customHeight="1" spans="1:7">
      <c r="A4135" s="288">
        <v>4131</v>
      </c>
      <c r="B4135" s="361" t="s">
        <v>15324</v>
      </c>
      <c r="C4135" s="362" t="s">
        <v>16538</v>
      </c>
      <c r="D4135" s="362">
        <v>3.99</v>
      </c>
      <c r="E4135" s="288">
        <v>4.84</v>
      </c>
      <c r="F4135" s="292">
        <v>19.31</v>
      </c>
      <c r="G4135" s="365"/>
    </row>
    <row r="4136" s="283" customFormat="1" customHeight="1" spans="1:7">
      <c r="A4136" s="288">
        <v>4132</v>
      </c>
      <c r="B4136" s="361" t="s">
        <v>16514</v>
      </c>
      <c r="C4136" s="362" t="s">
        <v>16538</v>
      </c>
      <c r="D4136" s="362">
        <v>11.44</v>
      </c>
      <c r="E4136" s="288">
        <v>4.84</v>
      </c>
      <c r="F4136" s="292">
        <v>55.37</v>
      </c>
      <c r="G4136" s="365"/>
    </row>
    <row r="4137" s="283" customFormat="1" customHeight="1" spans="1:7">
      <c r="A4137" s="288">
        <v>4133</v>
      </c>
      <c r="B4137" s="361" t="s">
        <v>5371</v>
      </c>
      <c r="C4137" s="362" t="s">
        <v>16538</v>
      </c>
      <c r="D4137" s="362">
        <v>2.71</v>
      </c>
      <c r="E4137" s="288">
        <v>4.84</v>
      </c>
      <c r="F4137" s="292">
        <v>13.12</v>
      </c>
      <c r="G4137" s="365"/>
    </row>
    <row r="4138" s="283" customFormat="1" customHeight="1" spans="1:7">
      <c r="A4138" s="288">
        <v>4134</v>
      </c>
      <c r="B4138" s="361" t="s">
        <v>3540</v>
      </c>
      <c r="C4138" s="362" t="s">
        <v>16538</v>
      </c>
      <c r="D4138" s="362">
        <v>3.6</v>
      </c>
      <c r="E4138" s="288">
        <v>4.84</v>
      </c>
      <c r="F4138" s="292">
        <v>17.42</v>
      </c>
      <c r="G4138" s="365"/>
    </row>
    <row r="4139" s="283" customFormat="1" customHeight="1" spans="1:7">
      <c r="A4139" s="288">
        <v>4135</v>
      </c>
      <c r="B4139" s="361" t="s">
        <v>15309</v>
      </c>
      <c r="C4139" s="362" t="s">
        <v>16538</v>
      </c>
      <c r="D4139" s="362">
        <v>4.76</v>
      </c>
      <c r="E4139" s="288">
        <v>4.84</v>
      </c>
      <c r="F4139" s="292">
        <v>23.04</v>
      </c>
      <c r="G4139" s="365"/>
    </row>
    <row r="4140" s="283" customFormat="1" customHeight="1" spans="1:7">
      <c r="A4140" s="288">
        <v>4136</v>
      </c>
      <c r="B4140" s="361" t="s">
        <v>16553</v>
      </c>
      <c r="C4140" s="362" t="s">
        <v>16538</v>
      </c>
      <c r="D4140" s="362">
        <v>8.26</v>
      </c>
      <c r="E4140" s="288">
        <v>4.84</v>
      </c>
      <c r="F4140" s="292">
        <v>39.98</v>
      </c>
      <c r="G4140" s="365"/>
    </row>
    <row r="4141" s="283" customFormat="1" customHeight="1" spans="1:7">
      <c r="A4141" s="288">
        <v>4137</v>
      </c>
      <c r="B4141" s="361" t="s">
        <v>16134</v>
      </c>
      <c r="C4141" s="362" t="s">
        <v>16538</v>
      </c>
      <c r="D4141" s="362">
        <v>10.83</v>
      </c>
      <c r="E4141" s="288">
        <v>4.84</v>
      </c>
      <c r="F4141" s="292">
        <v>52.42</v>
      </c>
      <c r="G4141" s="365"/>
    </row>
    <row r="4142" s="283" customFormat="1" customHeight="1" spans="1:7">
      <c r="A4142" s="288">
        <v>4138</v>
      </c>
      <c r="B4142" s="366" t="s">
        <v>3442</v>
      </c>
      <c r="C4142" s="367" t="s">
        <v>16538</v>
      </c>
      <c r="D4142" s="367">
        <v>5.26</v>
      </c>
      <c r="E4142" s="288">
        <v>4.84</v>
      </c>
      <c r="F4142" s="292">
        <v>25.46</v>
      </c>
      <c r="G4142" s="365"/>
    </row>
    <row r="4143" s="283" customFormat="1" customHeight="1" spans="1:7">
      <c r="A4143" s="288">
        <v>4139</v>
      </c>
      <c r="B4143" s="368" t="s">
        <v>14222</v>
      </c>
      <c r="C4143" s="369" t="s">
        <v>16554</v>
      </c>
      <c r="D4143" s="370">
        <v>6.37</v>
      </c>
      <c r="E4143" s="288">
        <v>4.84</v>
      </c>
      <c r="F4143" s="292">
        <v>30.83</v>
      </c>
      <c r="G4143" s="293"/>
    </row>
    <row r="4144" s="283" customFormat="1" customHeight="1" spans="1:7">
      <c r="A4144" s="288">
        <v>4140</v>
      </c>
      <c r="B4144" s="368" t="s">
        <v>5260</v>
      </c>
      <c r="C4144" s="369" t="s">
        <v>16554</v>
      </c>
      <c r="D4144" s="370">
        <v>6.44</v>
      </c>
      <c r="E4144" s="288">
        <v>4.84</v>
      </c>
      <c r="F4144" s="292">
        <v>31.17</v>
      </c>
      <c r="G4144" s="293"/>
    </row>
    <row r="4145" s="283" customFormat="1" customHeight="1" spans="1:7">
      <c r="A4145" s="288">
        <v>4141</v>
      </c>
      <c r="B4145" s="368" t="s">
        <v>16555</v>
      </c>
      <c r="C4145" s="369" t="s">
        <v>16554</v>
      </c>
      <c r="D4145" s="370">
        <v>12.73</v>
      </c>
      <c r="E4145" s="288">
        <v>4.84</v>
      </c>
      <c r="F4145" s="292">
        <v>61.61</v>
      </c>
      <c r="G4145" s="293"/>
    </row>
    <row r="4146" s="283" customFormat="1" customHeight="1" spans="1:7">
      <c r="A4146" s="288">
        <v>4142</v>
      </c>
      <c r="B4146" s="368" t="s">
        <v>16556</v>
      </c>
      <c r="C4146" s="369" t="s">
        <v>16554</v>
      </c>
      <c r="D4146" s="370">
        <v>1.52</v>
      </c>
      <c r="E4146" s="288">
        <v>4.84</v>
      </c>
      <c r="F4146" s="292">
        <v>7.36</v>
      </c>
      <c r="G4146" s="293"/>
    </row>
    <row r="4147" s="283" customFormat="1" customHeight="1" spans="1:7">
      <c r="A4147" s="288">
        <v>4143</v>
      </c>
      <c r="B4147" s="368" t="s">
        <v>16557</v>
      </c>
      <c r="C4147" s="369" t="s">
        <v>16554</v>
      </c>
      <c r="D4147" s="370">
        <v>8.26</v>
      </c>
      <c r="E4147" s="288">
        <v>4.84</v>
      </c>
      <c r="F4147" s="292">
        <v>39.98</v>
      </c>
      <c r="G4147" s="293"/>
    </row>
    <row r="4148" s="283" customFormat="1" customHeight="1" spans="1:7">
      <c r="A4148" s="288">
        <v>4144</v>
      </c>
      <c r="B4148" s="368" t="s">
        <v>16558</v>
      </c>
      <c r="C4148" s="369" t="s">
        <v>16554</v>
      </c>
      <c r="D4148" s="370">
        <v>2.76</v>
      </c>
      <c r="E4148" s="288">
        <v>4.84</v>
      </c>
      <c r="F4148" s="292">
        <v>13.36</v>
      </c>
      <c r="G4148" s="293"/>
    </row>
    <row r="4149" s="283" customFormat="1" customHeight="1" spans="1:7">
      <c r="A4149" s="288">
        <v>4145</v>
      </c>
      <c r="B4149" s="368" t="s">
        <v>16559</v>
      </c>
      <c r="C4149" s="369" t="s">
        <v>16554</v>
      </c>
      <c r="D4149" s="370">
        <v>8.38</v>
      </c>
      <c r="E4149" s="288">
        <v>4.84</v>
      </c>
      <c r="F4149" s="292">
        <v>40.56</v>
      </c>
      <c r="G4149" s="293"/>
    </row>
    <row r="4150" s="283" customFormat="1" customHeight="1" spans="1:7">
      <c r="A4150" s="288">
        <v>4146</v>
      </c>
      <c r="B4150" s="368" t="s">
        <v>5791</v>
      </c>
      <c r="C4150" s="369" t="s">
        <v>16554</v>
      </c>
      <c r="D4150" s="370">
        <v>7.8</v>
      </c>
      <c r="E4150" s="288">
        <v>4.84</v>
      </c>
      <c r="F4150" s="292">
        <v>37.75</v>
      </c>
      <c r="G4150" s="293"/>
    </row>
    <row r="4151" s="283" customFormat="1" customHeight="1" spans="1:7">
      <c r="A4151" s="288">
        <v>4147</v>
      </c>
      <c r="B4151" s="368" t="s">
        <v>16560</v>
      </c>
      <c r="C4151" s="369" t="s">
        <v>16554</v>
      </c>
      <c r="D4151" s="370">
        <v>1.33</v>
      </c>
      <c r="E4151" s="288">
        <v>4.84</v>
      </c>
      <c r="F4151" s="292">
        <v>6.44</v>
      </c>
      <c r="G4151" s="293"/>
    </row>
    <row r="4152" s="283" customFormat="1" customHeight="1" spans="1:7">
      <c r="A4152" s="288">
        <v>4148</v>
      </c>
      <c r="B4152" s="368" t="s">
        <v>16561</v>
      </c>
      <c r="C4152" s="369" t="s">
        <v>16554</v>
      </c>
      <c r="D4152" s="370">
        <v>10.37</v>
      </c>
      <c r="E4152" s="288">
        <v>4.84</v>
      </c>
      <c r="F4152" s="292">
        <v>50.19</v>
      </c>
      <c r="G4152" s="293"/>
    </row>
    <row r="4153" s="283" customFormat="1" customHeight="1" spans="1:7">
      <c r="A4153" s="288">
        <v>4149</v>
      </c>
      <c r="B4153" s="368" t="s">
        <v>16562</v>
      </c>
      <c r="C4153" s="369" t="s">
        <v>16554</v>
      </c>
      <c r="D4153" s="370">
        <v>6.59</v>
      </c>
      <c r="E4153" s="288">
        <v>4.84</v>
      </c>
      <c r="F4153" s="292">
        <v>31.9</v>
      </c>
      <c r="G4153" s="293"/>
    </row>
    <row r="4154" s="283" customFormat="1" customHeight="1" spans="1:7">
      <c r="A4154" s="288">
        <v>4150</v>
      </c>
      <c r="B4154" s="368" t="s">
        <v>16563</v>
      </c>
      <c r="C4154" s="369" t="s">
        <v>16554</v>
      </c>
      <c r="D4154" s="370">
        <v>6.02</v>
      </c>
      <c r="E4154" s="288">
        <v>4.84</v>
      </c>
      <c r="F4154" s="292">
        <v>29.14</v>
      </c>
      <c r="G4154" s="293"/>
    </row>
    <row r="4155" s="283" customFormat="1" customHeight="1" spans="1:7">
      <c r="A4155" s="288">
        <v>4151</v>
      </c>
      <c r="B4155" s="368" t="s">
        <v>16564</v>
      </c>
      <c r="C4155" s="369" t="s">
        <v>16554</v>
      </c>
      <c r="D4155" s="370">
        <v>5.69</v>
      </c>
      <c r="E4155" s="288">
        <v>4.84</v>
      </c>
      <c r="F4155" s="292">
        <v>27.54</v>
      </c>
      <c r="G4155" s="293"/>
    </row>
    <row r="4156" s="283" customFormat="1" customHeight="1" spans="1:7">
      <c r="A4156" s="288">
        <v>4152</v>
      </c>
      <c r="B4156" s="368" t="s">
        <v>16565</v>
      </c>
      <c r="C4156" s="369" t="s">
        <v>16554</v>
      </c>
      <c r="D4156" s="370">
        <v>4.69</v>
      </c>
      <c r="E4156" s="288">
        <v>4.84</v>
      </c>
      <c r="F4156" s="292">
        <v>22.7</v>
      </c>
      <c r="G4156" s="293"/>
    </row>
    <row r="4157" s="283" customFormat="1" customHeight="1" spans="1:7">
      <c r="A4157" s="288">
        <v>4153</v>
      </c>
      <c r="B4157" s="368" t="s">
        <v>16566</v>
      </c>
      <c r="C4157" s="369" t="s">
        <v>16554</v>
      </c>
      <c r="D4157" s="370">
        <v>4.81</v>
      </c>
      <c r="E4157" s="288">
        <v>4.84</v>
      </c>
      <c r="F4157" s="292">
        <v>23.28</v>
      </c>
      <c r="G4157" s="293"/>
    </row>
    <row r="4158" s="283" customFormat="1" customHeight="1" spans="1:7">
      <c r="A4158" s="288">
        <v>4154</v>
      </c>
      <c r="B4158" s="368" t="s">
        <v>16567</v>
      </c>
      <c r="C4158" s="369" t="s">
        <v>16554</v>
      </c>
      <c r="D4158" s="370">
        <v>4.25</v>
      </c>
      <c r="E4158" s="288">
        <v>4.84</v>
      </c>
      <c r="F4158" s="292">
        <v>20.57</v>
      </c>
      <c r="G4158" s="293"/>
    </row>
    <row r="4159" s="283" customFormat="1" customHeight="1" spans="1:7">
      <c r="A4159" s="288">
        <v>4155</v>
      </c>
      <c r="B4159" s="368" t="s">
        <v>16568</v>
      </c>
      <c r="C4159" s="369" t="s">
        <v>16554</v>
      </c>
      <c r="D4159" s="370">
        <v>2.74</v>
      </c>
      <c r="E4159" s="288">
        <v>4.84</v>
      </c>
      <c r="F4159" s="292">
        <v>13.26</v>
      </c>
      <c r="G4159" s="293"/>
    </row>
    <row r="4160" s="283" customFormat="1" customHeight="1" spans="1:7">
      <c r="A4160" s="288">
        <v>4156</v>
      </c>
      <c r="B4160" s="368" t="s">
        <v>16569</v>
      </c>
      <c r="C4160" s="369" t="s">
        <v>16554</v>
      </c>
      <c r="D4160" s="370">
        <v>6.06</v>
      </c>
      <c r="E4160" s="288">
        <v>4.84</v>
      </c>
      <c r="F4160" s="292">
        <v>29.33</v>
      </c>
      <c r="G4160" s="293"/>
    </row>
    <row r="4161" s="283" customFormat="1" customHeight="1" spans="1:7">
      <c r="A4161" s="288">
        <v>4157</v>
      </c>
      <c r="B4161" s="368" t="s">
        <v>16570</v>
      </c>
      <c r="C4161" s="369" t="s">
        <v>16554</v>
      </c>
      <c r="D4161" s="370">
        <v>3.87</v>
      </c>
      <c r="E4161" s="288">
        <v>4.84</v>
      </c>
      <c r="F4161" s="292">
        <v>18.73</v>
      </c>
      <c r="G4161" s="293"/>
    </row>
    <row r="4162" s="283" customFormat="1" customHeight="1" spans="1:7">
      <c r="A4162" s="288">
        <v>4158</v>
      </c>
      <c r="B4162" s="368" t="s">
        <v>1267</v>
      </c>
      <c r="C4162" s="369" t="s">
        <v>16554</v>
      </c>
      <c r="D4162" s="370">
        <v>5.55</v>
      </c>
      <c r="E4162" s="288">
        <v>4.84</v>
      </c>
      <c r="F4162" s="292">
        <v>26.86</v>
      </c>
      <c r="G4162" s="293"/>
    </row>
    <row r="4163" s="283" customFormat="1" customHeight="1" spans="1:7">
      <c r="A4163" s="288">
        <v>4159</v>
      </c>
      <c r="B4163" s="368" t="s">
        <v>5811</v>
      </c>
      <c r="C4163" s="369" t="s">
        <v>16554</v>
      </c>
      <c r="D4163" s="370">
        <v>1.72</v>
      </c>
      <c r="E4163" s="288">
        <v>4.84</v>
      </c>
      <c r="F4163" s="292">
        <v>8.32</v>
      </c>
      <c r="G4163" s="293"/>
    </row>
    <row r="4164" s="283" customFormat="1" customHeight="1" spans="1:7">
      <c r="A4164" s="288">
        <v>4160</v>
      </c>
      <c r="B4164" s="368" t="s">
        <v>16571</v>
      </c>
      <c r="C4164" s="369" t="s">
        <v>16554</v>
      </c>
      <c r="D4164" s="370">
        <v>3.28</v>
      </c>
      <c r="E4164" s="288">
        <v>4.84</v>
      </c>
      <c r="F4164" s="292">
        <v>15.88</v>
      </c>
      <c r="G4164" s="293"/>
    </row>
    <row r="4165" s="283" customFormat="1" customHeight="1" spans="1:7">
      <c r="A4165" s="288">
        <v>4161</v>
      </c>
      <c r="B4165" s="368" t="s">
        <v>16572</v>
      </c>
      <c r="C4165" s="369" t="s">
        <v>16554</v>
      </c>
      <c r="D4165" s="370">
        <v>12.78</v>
      </c>
      <c r="E4165" s="288">
        <v>4.84</v>
      </c>
      <c r="F4165" s="292">
        <v>61.86</v>
      </c>
      <c r="G4165" s="293"/>
    </row>
    <row r="4166" s="283" customFormat="1" customHeight="1" spans="1:7">
      <c r="A4166" s="288">
        <v>4162</v>
      </c>
      <c r="B4166" s="368" t="s">
        <v>16573</v>
      </c>
      <c r="C4166" s="369" t="s">
        <v>16554</v>
      </c>
      <c r="D4166" s="370">
        <v>7.78</v>
      </c>
      <c r="E4166" s="288">
        <v>4.84</v>
      </c>
      <c r="F4166" s="292">
        <v>37.66</v>
      </c>
      <c r="G4166" s="293"/>
    </row>
    <row r="4167" s="283" customFormat="1" customHeight="1" spans="1:7">
      <c r="A4167" s="288">
        <v>4163</v>
      </c>
      <c r="B4167" s="368" t="s">
        <v>16019</v>
      </c>
      <c r="C4167" s="369" t="s">
        <v>16554</v>
      </c>
      <c r="D4167" s="370">
        <v>3.11</v>
      </c>
      <c r="E4167" s="288">
        <v>4.84</v>
      </c>
      <c r="F4167" s="292">
        <v>15.05</v>
      </c>
      <c r="G4167" s="293"/>
    </row>
    <row r="4168" s="283" customFormat="1" customHeight="1" spans="1:7">
      <c r="A4168" s="288">
        <v>4164</v>
      </c>
      <c r="B4168" s="368" t="s">
        <v>13889</v>
      </c>
      <c r="C4168" s="369" t="s">
        <v>16554</v>
      </c>
      <c r="D4168" s="370">
        <v>6.03</v>
      </c>
      <c r="E4168" s="288">
        <v>4.84</v>
      </c>
      <c r="F4168" s="292">
        <v>29.19</v>
      </c>
      <c r="G4168" s="293"/>
    </row>
    <row r="4169" s="283" customFormat="1" customHeight="1" spans="1:7">
      <c r="A4169" s="288">
        <v>4165</v>
      </c>
      <c r="B4169" s="368" t="s">
        <v>16574</v>
      </c>
      <c r="C4169" s="369" t="s">
        <v>16554</v>
      </c>
      <c r="D4169" s="370">
        <v>1.16</v>
      </c>
      <c r="E4169" s="288">
        <v>4.84</v>
      </c>
      <c r="F4169" s="292">
        <v>5.61</v>
      </c>
      <c r="G4169" s="293"/>
    </row>
    <row r="4170" s="283" customFormat="1" customHeight="1" spans="1:7">
      <c r="A4170" s="288">
        <v>4166</v>
      </c>
      <c r="B4170" s="368" t="s">
        <v>6537</v>
      </c>
      <c r="C4170" s="369" t="s">
        <v>16554</v>
      </c>
      <c r="D4170" s="370">
        <v>3.57</v>
      </c>
      <c r="E4170" s="288">
        <v>4.84</v>
      </c>
      <c r="F4170" s="292">
        <v>17.28</v>
      </c>
      <c r="G4170" s="293"/>
    </row>
    <row r="4171" s="283" customFormat="1" customHeight="1" spans="1:7">
      <c r="A4171" s="288">
        <v>4167</v>
      </c>
      <c r="B4171" s="368" t="s">
        <v>15681</v>
      </c>
      <c r="C4171" s="369" t="s">
        <v>16554</v>
      </c>
      <c r="D4171" s="370">
        <v>6.45</v>
      </c>
      <c r="E4171" s="288">
        <v>4.84</v>
      </c>
      <c r="F4171" s="292">
        <v>31.22</v>
      </c>
      <c r="G4171" s="293"/>
    </row>
    <row r="4172" s="283" customFormat="1" customHeight="1" spans="1:7">
      <c r="A4172" s="288">
        <v>4168</v>
      </c>
      <c r="B4172" s="368" t="s">
        <v>2390</v>
      </c>
      <c r="C4172" s="369" t="s">
        <v>16554</v>
      </c>
      <c r="D4172" s="370">
        <v>5.01</v>
      </c>
      <c r="E4172" s="288">
        <v>4.84</v>
      </c>
      <c r="F4172" s="292">
        <v>24.25</v>
      </c>
      <c r="G4172" s="293"/>
    </row>
    <row r="4173" s="283" customFormat="1" customHeight="1" spans="1:7">
      <c r="A4173" s="288">
        <v>4169</v>
      </c>
      <c r="B4173" s="368" t="s">
        <v>10731</v>
      </c>
      <c r="C4173" s="369" t="s">
        <v>16554</v>
      </c>
      <c r="D4173" s="370">
        <v>0.37</v>
      </c>
      <c r="E4173" s="288">
        <v>4.84</v>
      </c>
      <c r="F4173" s="292">
        <v>1.79</v>
      </c>
      <c r="G4173" s="293"/>
    </row>
    <row r="4174" s="283" customFormat="1" customHeight="1" spans="1:7">
      <c r="A4174" s="288">
        <v>4170</v>
      </c>
      <c r="B4174" s="368" t="s">
        <v>819</v>
      </c>
      <c r="C4174" s="369" t="s">
        <v>16554</v>
      </c>
      <c r="D4174" s="370">
        <v>13.81</v>
      </c>
      <c r="E4174" s="288">
        <v>4.84</v>
      </c>
      <c r="F4174" s="292">
        <v>66.84</v>
      </c>
      <c r="G4174" s="293"/>
    </row>
    <row r="4175" s="283" customFormat="1" customHeight="1" spans="1:7">
      <c r="A4175" s="288">
        <v>4171</v>
      </c>
      <c r="B4175" s="368" t="s">
        <v>4605</v>
      </c>
      <c r="C4175" s="369" t="s">
        <v>16554</v>
      </c>
      <c r="D4175" s="370">
        <v>10.44</v>
      </c>
      <c r="E4175" s="288">
        <v>4.84</v>
      </c>
      <c r="F4175" s="292">
        <v>50.53</v>
      </c>
      <c r="G4175" s="293"/>
    </row>
    <row r="4176" s="283" customFormat="1" customHeight="1" spans="1:7">
      <c r="A4176" s="288">
        <v>4172</v>
      </c>
      <c r="B4176" s="368" t="s">
        <v>16575</v>
      </c>
      <c r="C4176" s="369" t="s">
        <v>16554</v>
      </c>
      <c r="D4176" s="370">
        <v>9.41</v>
      </c>
      <c r="E4176" s="288">
        <v>4.84</v>
      </c>
      <c r="F4176" s="292">
        <v>45.54</v>
      </c>
      <c r="G4176" s="293"/>
    </row>
    <row r="4177" s="283" customFormat="1" customHeight="1" spans="1:7">
      <c r="A4177" s="288">
        <v>4173</v>
      </c>
      <c r="B4177" s="368" t="s">
        <v>16576</v>
      </c>
      <c r="C4177" s="369" t="s">
        <v>16554</v>
      </c>
      <c r="D4177" s="370">
        <v>11.99</v>
      </c>
      <c r="E4177" s="288">
        <v>4.84</v>
      </c>
      <c r="F4177" s="292">
        <v>58.03</v>
      </c>
      <c r="G4177" s="293"/>
    </row>
    <row r="4178" s="283" customFormat="1" customHeight="1" spans="1:7">
      <c r="A4178" s="288">
        <v>4174</v>
      </c>
      <c r="B4178" s="368" t="s">
        <v>1259</v>
      </c>
      <c r="C4178" s="369" t="s">
        <v>16554</v>
      </c>
      <c r="D4178" s="370">
        <v>5.75</v>
      </c>
      <c r="E4178" s="288">
        <v>4.84</v>
      </c>
      <c r="F4178" s="292">
        <v>27.83</v>
      </c>
      <c r="G4178" s="293"/>
    </row>
    <row r="4179" s="283" customFormat="1" customHeight="1" spans="1:7">
      <c r="A4179" s="288">
        <v>4175</v>
      </c>
      <c r="B4179" s="368" t="s">
        <v>16577</v>
      </c>
      <c r="C4179" s="369" t="s">
        <v>16554</v>
      </c>
      <c r="D4179" s="370">
        <v>2.29</v>
      </c>
      <c r="E4179" s="288">
        <v>4.84</v>
      </c>
      <c r="F4179" s="292">
        <v>11.08</v>
      </c>
      <c r="G4179" s="293"/>
    </row>
    <row r="4180" s="283" customFormat="1" customHeight="1" spans="1:7">
      <c r="A4180" s="288">
        <v>4176</v>
      </c>
      <c r="B4180" s="368" t="s">
        <v>16578</v>
      </c>
      <c r="C4180" s="369" t="s">
        <v>16554</v>
      </c>
      <c r="D4180" s="370">
        <v>0.59</v>
      </c>
      <c r="E4180" s="288">
        <v>4.84</v>
      </c>
      <c r="F4180" s="292">
        <v>2.86</v>
      </c>
      <c r="G4180" s="293"/>
    </row>
    <row r="4181" s="283" customFormat="1" customHeight="1" spans="1:7">
      <c r="A4181" s="288">
        <v>4177</v>
      </c>
      <c r="B4181" s="368" t="s">
        <v>12229</v>
      </c>
      <c r="C4181" s="369" t="s">
        <v>16554</v>
      </c>
      <c r="D4181" s="370">
        <v>0.55</v>
      </c>
      <c r="E4181" s="288">
        <v>4.84</v>
      </c>
      <c r="F4181" s="292">
        <v>2.66</v>
      </c>
      <c r="G4181" s="293"/>
    </row>
    <row r="4182" s="283" customFormat="1" customHeight="1" spans="1:7">
      <c r="A4182" s="288">
        <v>4178</v>
      </c>
      <c r="B4182" s="368" t="s">
        <v>16579</v>
      </c>
      <c r="C4182" s="369" t="s">
        <v>16554</v>
      </c>
      <c r="D4182" s="370">
        <v>4.2</v>
      </c>
      <c r="E4182" s="288">
        <v>4.84</v>
      </c>
      <c r="F4182" s="292">
        <v>20.33</v>
      </c>
      <c r="G4182" s="293"/>
    </row>
    <row r="4183" s="283" customFormat="1" customHeight="1" spans="1:7">
      <c r="A4183" s="288">
        <v>4179</v>
      </c>
      <c r="B4183" s="368" t="s">
        <v>96</v>
      </c>
      <c r="C4183" s="369" t="s">
        <v>16554</v>
      </c>
      <c r="D4183" s="370">
        <v>4.82</v>
      </c>
      <c r="E4183" s="288">
        <v>4.84</v>
      </c>
      <c r="F4183" s="292">
        <v>23.33</v>
      </c>
      <c r="G4183" s="293"/>
    </row>
    <row r="4184" s="283" customFormat="1" customHeight="1" spans="1:7">
      <c r="A4184" s="288">
        <v>4180</v>
      </c>
      <c r="B4184" s="368" t="s">
        <v>16580</v>
      </c>
      <c r="C4184" s="369" t="s">
        <v>16554</v>
      </c>
      <c r="D4184" s="370">
        <v>4.7</v>
      </c>
      <c r="E4184" s="288">
        <v>4.84</v>
      </c>
      <c r="F4184" s="292">
        <v>22.75</v>
      </c>
      <c r="G4184" s="293"/>
    </row>
    <row r="4185" s="283" customFormat="1" customHeight="1" spans="1:7">
      <c r="A4185" s="288">
        <v>4181</v>
      </c>
      <c r="B4185" s="368" t="s">
        <v>2405</v>
      </c>
      <c r="C4185" s="369" t="s">
        <v>16554</v>
      </c>
      <c r="D4185" s="370">
        <v>3.88</v>
      </c>
      <c r="E4185" s="288">
        <v>4.84</v>
      </c>
      <c r="F4185" s="292">
        <v>18.78</v>
      </c>
      <c r="G4185" s="293"/>
    </row>
    <row r="4186" s="283" customFormat="1" customHeight="1" spans="1:7">
      <c r="A4186" s="288">
        <v>4182</v>
      </c>
      <c r="B4186" s="368" t="s">
        <v>328</v>
      </c>
      <c r="C4186" s="369" t="s">
        <v>16554</v>
      </c>
      <c r="D4186" s="370">
        <v>1.68</v>
      </c>
      <c r="E4186" s="288">
        <v>4.84</v>
      </c>
      <c r="F4186" s="292">
        <v>8.13</v>
      </c>
      <c r="G4186" s="293"/>
    </row>
    <row r="4187" s="283" customFormat="1" customHeight="1" spans="1:7">
      <c r="A4187" s="288">
        <v>4183</v>
      </c>
      <c r="B4187" s="368" t="s">
        <v>16581</v>
      </c>
      <c r="C4187" s="369" t="s">
        <v>16554</v>
      </c>
      <c r="D4187" s="370">
        <v>7.34</v>
      </c>
      <c r="E4187" s="288">
        <v>4.84</v>
      </c>
      <c r="F4187" s="292">
        <v>35.53</v>
      </c>
      <c r="G4187" s="293"/>
    </row>
    <row r="4188" s="283" customFormat="1" customHeight="1" spans="1:7">
      <c r="A4188" s="288">
        <v>4184</v>
      </c>
      <c r="B4188" s="368" t="s">
        <v>11085</v>
      </c>
      <c r="C4188" s="369" t="s">
        <v>16554</v>
      </c>
      <c r="D4188" s="370">
        <v>3.01</v>
      </c>
      <c r="E4188" s="288">
        <v>4.84</v>
      </c>
      <c r="F4188" s="292">
        <v>14.57</v>
      </c>
      <c r="G4188" s="293"/>
    </row>
    <row r="4189" s="283" customFormat="1" customHeight="1" spans="1:7">
      <c r="A4189" s="288">
        <v>4185</v>
      </c>
      <c r="B4189" s="368" t="s">
        <v>4554</v>
      </c>
      <c r="C4189" s="369" t="s">
        <v>16554</v>
      </c>
      <c r="D4189" s="370">
        <v>6.68</v>
      </c>
      <c r="E4189" s="288">
        <v>4.84</v>
      </c>
      <c r="F4189" s="292">
        <v>32.33</v>
      </c>
      <c r="G4189" s="293"/>
    </row>
    <row r="4190" s="283" customFormat="1" customHeight="1" spans="1:7">
      <c r="A4190" s="288">
        <v>4186</v>
      </c>
      <c r="B4190" s="368" t="s">
        <v>826</v>
      </c>
      <c r="C4190" s="369" t="s">
        <v>16554</v>
      </c>
      <c r="D4190" s="370">
        <v>6.76</v>
      </c>
      <c r="E4190" s="288">
        <v>4.84</v>
      </c>
      <c r="F4190" s="292">
        <v>32.72</v>
      </c>
      <c r="G4190" s="293"/>
    </row>
    <row r="4191" s="283" customFormat="1" customHeight="1" spans="1:7">
      <c r="A4191" s="288">
        <v>4187</v>
      </c>
      <c r="B4191" s="368" t="s">
        <v>819</v>
      </c>
      <c r="C4191" s="369" t="s">
        <v>16554</v>
      </c>
      <c r="D4191" s="370">
        <v>1.07</v>
      </c>
      <c r="E4191" s="288">
        <v>4.84</v>
      </c>
      <c r="F4191" s="292">
        <v>5.18</v>
      </c>
      <c r="G4191" s="293"/>
    </row>
    <row r="4192" s="283" customFormat="1" customHeight="1" spans="1:7">
      <c r="A4192" s="288">
        <v>4188</v>
      </c>
      <c r="B4192" s="368" t="s">
        <v>7257</v>
      </c>
      <c r="C4192" s="369" t="s">
        <v>16554</v>
      </c>
      <c r="D4192" s="370">
        <v>6.64</v>
      </c>
      <c r="E4192" s="288">
        <v>4.84</v>
      </c>
      <c r="F4192" s="292">
        <v>32.14</v>
      </c>
      <c r="G4192" s="293"/>
    </row>
    <row r="4193" s="283" customFormat="1" customHeight="1" spans="1:7">
      <c r="A4193" s="288">
        <v>4189</v>
      </c>
      <c r="B4193" s="368" t="s">
        <v>6532</v>
      </c>
      <c r="C4193" s="369" t="s">
        <v>16554</v>
      </c>
      <c r="D4193" s="370">
        <v>8.66</v>
      </c>
      <c r="E4193" s="288">
        <v>4.84</v>
      </c>
      <c r="F4193" s="292">
        <v>41.91</v>
      </c>
      <c r="G4193" s="293"/>
    </row>
    <row r="4194" s="283" customFormat="1" customHeight="1" spans="1:7">
      <c r="A4194" s="288">
        <v>4190</v>
      </c>
      <c r="B4194" s="368" t="s">
        <v>1805</v>
      </c>
      <c r="C4194" s="369" t="s">
        <v>16554</v>
      </c>
      <c r="D4194" s="370">
        <v>8.67</v>
      </c>
      <c r="E4194" s="288">
        <v>4.84</v>
      </c>
      <c r="F4194" s="292">
        <v>41.96</v>
      </c>
      <c r="G4194" s="293"/>
    </row>
    <row r="4195" s="283" customFormat="1" customHeight="1" spans="1:7">
      <c r="A4195" s="288">
        <v>4191</v>
      </c>
      <c r="B4195" s="368" t="s">
        <v>16582</v>
      </c>
      <c r="C4195" s="369" t="s">
        <v>16554</v>
      </c>
      <c r="D4195" s="370">
        <v>17.57</v>
      </c>
      <c r="E4195" s="288">
        <v>4.84</v>
      </c>
      <c r="F4195" s="292">
        <v>85.04</v>
      </c>
      <c r="G4195" s="293"/>
    </row>
    <row r="4196" s="283" customFormat="1" customHeight="1" spans="1:7">
      <c r="A4196" s="288">
        <v>4192</v>
      </c>
      <c r="B4196" s="368" t="s">
        <v>14308</v>
      </c>
      <c r="C4196" s="369" t="s">
        <v>16554</v>
      </c>
      <c r="D4196" s="370">
        <v>14.87</v>
      </c>
      <c r="E4196" s="288">
        <v>4.84</v>
      </c>
      <c r="F4196" s="292">
        <v>71.97</v>
      </c>
      <c r="G4196" s="293"/>
    </row>
    <row r="4197" s="283" customFormat="1" customHeight="1" spans="1:7">
      <c r="A4197" s="288">
        <v>4193</v>
      </c>
      <c r="B4197" s="368" t="s">
        <v>128</v>
      </c>
      <c r="C4197" s="369" t="s">
        <v>16554</v>
      </c>
      <c r="D4197" s="370">
        <v>5.34</v>
      </c>
      <c r="E4197" s="288">
        <v>4.84</v>
      </c>
      <c r="F4197" s="292">
        <v>25.85</v>
      </c>
      <c r="G4197" s="293"/>
    </row>
    <row r="4198" s="283" customFormat="1" customHeight="1" spans="1:7">
      <c r="A4198" s="288">
        <v>4194</v>
      </c>
      <c r="B4198" s="368" t="s">
        <v>16583</v>
      </c>
      <c r="C4198" s="369" t="s">
        <v>16554</v>
      </c>
      <c r="D4198" s="370">
        <v>2.15</v>
      </c>
      <c r="E4198" s="288">
        <v>4.84</v>
      </c>
      <c r="F4198" s="292">
        <v>10.41</v>
      </c>
      <c r="G4198" s="293"/>
    </row>
    <row r="4199" s="283" customFormat="1" customHeight="1" spans="1:7">
      <c r="A4199" s="288">
        <v>4195</v>
      </c>
      <c r="B4199" s="368" t="s">
        <v>6185</v>
      </c>
      <c r="C4199" s="369" t="s">
        <v>16554</v>
      </c>
      <c r="D4199" s="370">
        <v>0.84</v>
      </c>
      <c r="E4199" s="288">
        <v>4.84</v>
      </c>
      <c r="F4199" s="292">
        <v>4.07</v>
      </c>
      <c r="G4199" s="293"/>
    </row>
    <row r="4200" s="283" customFormat="1" customHeight="1" spans="1:7">
      <c r="A4200" s="288">
        <v>4196</v>
      </c>
      <c r="B4200" s="368" t="s">
        <v>16584</v>
      </c>
      <c r="C4200" s="369" t="s">
        <v>16554</v>
      </c>
      <c r="D4200" s="370">
        <v>2.75</v>
      </c>
      <c r="E4200" s="288">
        <v>4.84</v>
      </c>
      <c r="F4200" s="292">
        <v>13.31</v>
      </c>
      <c r="G4200" s="293"/>
    </row>
    <row r="4201" s="283" customFormat="1" customHeight="1" spans="1:7">
      <c r="A4201" s="288">
        <v>4197</v>
      </c>
      <c r="B4201" s="368" t="s">
        <v>16585</v>
      </c>
      <c r="C4201" s="369" t="s">
        <v>16554</v>
      </c>
      <c r="D4201" s="370">
        <v>14.07</v>
      </c>
      <c r="E4201" s="288">
        <v>4.84</v>
      </c>
      <c r="F4201" s="292">
        <v>68.1</v>
      </c>
      <c r="G4201" s="293"/>
    </row>
    <row r="4202" s="283" customFormat="1" customHeight="1" spans="1:7">
      <c r="A4202" s="288">
        <v>4198</v>
      </c>
      <c r="B4202" s="368" t="s">
        <v>1462</v>
      </c>
      <c r="C4202" s="369" t="s">
        <v>16554</v>
      </c>
      <c r="D4202" s="370">
        <v>2.03</v>
      </c>
      <c r="E4202" s="288">
        <v>4.84</v>
      </c>
      <c r="F4202" s="292">
        <v>9.83</v>
      </c>
      <c r="G4202" s="293"/>
    </row>
    <row r="4203" s="283" customFormat="1" customHeight="1" spans="1:7">
      <c r="A4203" s="288">
        <v>4199</v>
      </c>
      <c r="B4203" s="368" t="s">
        <v>1762</v>
      </c>
      <c r="C4203" s="369" t="s">
        <v>16554</v>
      </c>
      <c r="D4203" s="370">
        <v>0.79</v>
      </c>
      <c r="E4203" s="288">
        <v>4.84</v>
      </c>
      <c r="F4203" s="292">
        <v>3.82</v>
      </c>
      <c r="G4203" s="293"/>
    </row>
    <row r="4204" s="283" customFormat="1" customHeight="1" spans="1:7">
      <c r="A4204" s="288">
        <v>4200</v>
      </c>
      <c r="B4204" s="368" t="s">
        <v>11364</v>
      </c>
      <c r="C4204" s="369" t="s">
        <v>16554</v>
      </c>
      <c r="D4204" s="370">
        <v>11.53</v>
      </c>
      <c r="E4204" s="288">
        <v>4.84</v>
      </c>
      <c r="F4204" s="292">
        <v>55.81</v>
      </c>
      <c r="G4204" s="293"/>
    </row>
    <row r="4205" s="283" customFormat="1" customHeight="1" spans="1:7">
      <c r="A4205" s="288">
        <v>4201</v>
      </c>
      <c r="B4205" s="368" t="s">
        <v>4331</v>
      </c>
      <c r="C4205" s="369" t="s">
        <v>16554</v>
      </c>
      <c r="D4205" s="370">
        <v>3.16</v>
      </c>
      <c r="E4205" s="288">
        <v>4.84</v>
      </c>
      <c r="F4205" s="292">
        <v>15.29</v>
      </c>
      <c r="G4205" s="293"/>
    </row>
    <row r="4206" s="283" customFormat="1" customHeight="1" spans="1:7">
      <c r="A4206" s="288">
        <v>4202</v>
      </c>
      <c r="B4206" s="368" t="s">
        <v>823</v>
      </c>
      <c r="C4206" s="369" t="s">
        <v>16554</v>
      </c>
      <c r="D4206" s="370">
        <v>0.22</v>
      </c>
      <c r="E4206" s="288">
        <v>4.84</v>
      </c>
      <c r="F4206" s="292">
        <v>1.06</v>
      </c>
      <c r="G4206" s="293"/>
    </row>
    <row r="4207" s="283" customFormat="1" customHeight="1" spans="1:7">
      <c r="A4207" s="288">
        <v>4203</v>
      </c>
      <c r="B4207" s="368" t="s">
        <v>1019</v>
      </c>
      <c r="C4207" s="369" t="s">
        <v>16554</v>
      </c>
      <c r="D4207" s="370">
        <v>0.7</v>
      </c>
      <c r="E4207" s="288">
        <v>4.84</v>
      </c>
      <c r="F4207" s="292">
        <v>3.39</v>
      </c>
      <c r="G4207" s="293"/>
    </row>
    <row r="4208" s="283" customFormat="1" customHeight="1" spans="1:7">
      <c r="A4208" s="288">
        <v>4204</v>
      </c>
      <c r="B4208" s="368" t="s">
        <v>16586</v>
      </c>
      <c r="C4208" s="369" t="s">
        <v>16554</v>
      </c>
      <c r="D4208" s="370">
        <v>1.21</v>
      </c>
      <c r="E4208" s="288">
        <v>4.84</v>
      </c>
      <c r="F4208" s="292">
        <v>5.86</v>
      </c>
      <c r="G4208" s="293"/>
    </row>
    <row r="4209" s="283" customFormat="1" customHeight="1" spans="1:7">
      <c r="A4209" s="288">
        <v>4205</v>
      </c>
      <c r="B4209" s="368" t="s">
        <v>16587</v>
      </c>
      <c r="C4209" s="369" t="s">
        <v>16554</v>
      </c>
      <c r="D4209" s="370">
        <v>2.15</v>
      </c>
      <c r="E4209" s="288">
        <v>4.84</v>
      </c>
      <c r="F4209" s="292">
        <v>10.41</v>
      </c>
      <c r="G4209" s="293"/>
    </row>
    <row r="4210" s="283" customFormat="1" customHeight="1" spans="1:7">
      <c r="A4210" s="288">
        <v>4206</v>
      </c>
      <c r="B4210" s="368" t="s">
        <v>12670</v>
      </c>
      <c r="C4210" s="369" t="s">
        <v>16554</v>
      </c>
      <c r="D4210" s="370">
        <v>4.45</v>
      </c>
      <c r="E4210" s="288">
        <v>4.84</v>
      </c>
      <c r="F4210" s="292">
        <v>21.54</v>
      </c>
      <c r="G4210" s="293"/>
    </row>
    <row r="4211" s="283" customFormat="1" customHeight="1" spans="1:7">
      <c r="A4211" s="288">
        <v>4207</v>
      </c>
      <c r="B4211" s="13" t="s">
        <v>16588</v>
      </c>
      <c r="C4211" s="369" t="s">
        <v>16589</v>
      </c>
      <c r="D4211" s="66">
        <v>18.36</v>
      </c>
      <c r="E4211" s="288">
        <v>4.84</v>
      </c>
      <c r="F4211" s="292">
        <v>88.86</v>
      </c>
      <c r="G4211" s="293"/>
    </row>
    <row r="4212" s="283" customFormat="1" customHeight="1" spans="1:7">
      <c r="A4212" s="288">
        <v>4208</v>
      </c>
      <c r="B4212" s="13" t="s">
        <v>16590</v>
      </c>
      <c r="C4212" s="369" t="s">
        <v>16589</v>
      </c>
      <c r="D4212" s="66">
        <v>12.45</v>
      </c>
      <c r="E4212" s="288">
        <v>4.84</v>
      </c>
      <c r="F4212" s="292">
        <v>60.26</v>
      </c>
      <c r="G4212" s="293"/>
    </row>
    <row r="4213" s="283" customFormat="1" customHeight="1" spans="1:7">
      <c r="A4213" s="288">
        <v>4209</v>
      </c>
      <c r="B4213" s="13" t="s">
        <v>16591</v>
      </c>
      <c r="C4213" s="369" t="s">
        <v>16589</v>
      </c>
      <c r="D4213" s="66">
        <v>8.8</v>
      </c>
      <c r="E4213" s="288">
        <v>4.84</v>
      </c>
      <c r="F4213" s="292">
        <v>42.59</v>
      </c>
      <c r="G4213" s="293"/>
    </row>
    <row r="4214" s="283" customFormat="1" customHeight="1" spans="1:7">
      <c r="A4214" s="288">
        <v>4210</v>
      </c>
      <c r="B4214" s="13" t="s">
        <v>16592</v>
      </c>
      <c r="C4214" s="369" t="s">
        <v>16589</v>
      </c>
      <c r="D4214" s="66">
        <v>19.17</v>
      </c>
      <c r="E4214" s="288">
        <v>4.84</v>
      </c>
      <c r="F4214" s="292">
        <v>92.78</v>
      </c>
      <c r="G4214" s="293"/>
    </row>
    <row r="4215" s="283" customFormat="1" customHeight="1" spans="1:7">
      <c r="A4215" s="288">
        <v>4211</v>
      </c>
      <c r="B4215" s="13" t="s">
        <v>14321</v>
      </c>
      <c r="C4215" s="369" t="s">
        <v>16589</v>
      </c>
      <c r="D4215" s="66">
        <v>12.68</v>
      </c>
      <c r="E4215" s="288">
        <v>4.84</v>
      </c>
      <c r="F4215" s="292">
        <v>61.37</v>
      </c>
      <c r="G4215" s="293"/>
    </row>
    <row r="4216" s="283" customFormat="1" customHeight="1" spans="1:7">
      <c r="A4216" s="288">
        <v>4212</v>
      </c>
      <c r="B4216" s="13" t="s">
        <v>15036</v>
      </c>
      <c r="C4216" s="369" t="s">
        <v>16589</v>
      </c>
      <c r="D4216" s="66">
        <v>75.2</v>
      </c>
      <c r="E4216" s="288">
        <v>4.84</v>
      </c>
      <c r="F4216" s="292">
        <v>363.97</v>
      </c>
      <c r="G4216" s="293"/>
    </row>
    <row r="4217" s="283" customFormat="1" customHeight="1" spans="1:7">
      <c r="A4217" s="288">
        <v>4213</v>
      </c>
      <c r="B4217" s="13" t="s">
        <v>16593</v>
      </c>
      <c r="C4217" s="369" t="s">
        <v>16589</v>
      </c>
      <c r="D4217" s="66">
        <v>10.35</v>
      </c>
      <c r="E4217" s="288">
        <v>4.84</v>
      </c>
      <c r="F4217" s="292">
        <v>50.09</v>
      </c>
      <c r="G4217" s="293"/>
    </row>
    <row r="4218" s="283" customFormat="1" customHeight="1" spans="1:7">
      <c r="A4218" s="288">
        <v>4214</v>
      </c>
      <c r="B4218" s="13" t="s">
        <v>16594</v>
      </c>
      <c r="C4218" s="369" t="s">
        <v>16589</v>
      </c>
      <c r="D4218" s="66">
        <v>12.99</v>
      </c>
      <c r="E4218" s="288">
        <v>4.84</v>
      </c>
      <c r="F4218" s="292">
        <v>62.87</v>
      </c>
      <c r="G4218" s="293"/>
    </row>
    <row r="4219" s="283" customFormat="1" customHeight="1" spans="1:7">
      <c r="A4219" s="288">
        <v>4215</v>
      </c>
      <c r="B4219" s="13" t="s">
        <v>15679</v>
      </c>
      <c r="C4219" s="369" t="s">
        <v>16589</v>
      </c>
      <c r="D4219" s="66">
        <v>11.84</v>
      </c>
      <c r="E4219" s="288">
        <v>4.84</v>
      </c>
      <c r="F4219" s="292">
        <v>57.31</v>
      </c>
      <c r="G4219" s="293"/>
    </row>
    <row r="4220" s="283" customFormat="1" customHeight="1" spans="1:7">
      <c r="A4220" s="288">
        <v>4216</v>
      </c>
      <c r="B4220" s="13" t="s">
        <v>16595</v>
      </c>
      <c r="C4220" s="369" t="s">
        <v>16589</v>
      </c>
      <c r="D4220" s="66">
        <v>6.32</v>
      </c>
      <c r="E4220" s="288">
        <v>4.84</v>
      </c>
      <c r="F4220" s="292">
        <v>30.59</v>
      </c>
      <c r="G4220" s="293"/>
    </row>
    <row r="4221" s="283" customFormat="1" customHeight="1" spans="1:7">
      <c r="A4221" s="288">
        <v>4217</v>
      </c>
      <c r="B4221" s="13" t="s">
        <v>16596</v>
      </c>
      <c r="C4221" s="369" t="s">
        <v>16589</v>
      </c>
      <c r="D4221" s="66">
        <v>12.94</v>
      </c>
      <c r="E4221" s="288">
        <v>4.84</v>
      </c>
      <c r="F4221" s="292">
        <v>62.63</v>
      </c>
      <c r="G4221" s="293"/>
    </row>
    <row r="4222" s="283" customFormat="1" customHeight="1" spans="1:7">
      <c r="A4222" s="288">
        <v>4218</v>
      </c>
      <c r="B4222" s="13" t="s">
        <v>15035</v>
      </c>
      <c r="C4222" s="369" t="s">
        <v>16589</v>
      </c>
      <c r="D4222" s="66">
        <v>6.53</v>
      </c>
      <c r="E4222" s="288">
        <v>4.84</v>
      </c>
      <c r="F4222" s="292">
        <v>31.61</v>
      </c>
      <c r="G4222" s="293"/>
    </row>
    <row r="4223" s="283" customFormat="1" customHeight="1" spans="1:7">
      <c r="A4223" s="288">
        <v>4219</v>
      </c>
      <c r="B4223" s="13" t="s">
        <v>16597</v>
      </c>
      <c r="C4223" s="369" t="s">
        <v>16589</v>
      </c>
      <c r="D4223" s="66">
        <v>4.78</v>
      </c>
      <c r="E4223" s="288">
        <v>4.84</v>
      </c>
      <c r="F4223" s="292">
        <v>23.14</v>
      </c>
      <c r="G4223" s="293"/>
    </row>
    <row r="4224" s="283" customFormat="1" customHeight="1" spans="1:7">
      <c r="A4224" s="288">
        <v>4220</v>
      </c>
      <c r="B4224" s="13" t="s">
        <v>15037</v>
      </c>
      <c r="C4224" s="369" t="s">
        <v>16589</v>
      </c>
      <c r="D4224" s="66">
        <v>13.95</v>
      </c>
      <c r="E4224" s="288">
        <v>4.84</v>
      </c>
      <c r="F4224" s="292">
        <v>67.52</v>
      </c>
      <c r="G4224" s="293"/>
    </row>
    <row r="4225" s="283" customFormat="1" customHeight="1" spans="1:7">
      <c r="A4225" s="288">
        <v>4221</v>
      </c>
      <c r="B4225" s="13" t="s">
        <v>15039</v>
      </c>
      <c r="C4225" s="369" t="s">
        <v>16589</v>
      </c>
      <c r="D4225" s="66">
        <v>20.74</v>
      </c>
      <c r="E4225" s="288">
        <v>4.84</v>
      </c>
      <c r="F4225" s="292">
        <v>100.38</v>
      </c>
      <c r="G4225" s="293"/>
    </row>
    <row r="4226" s="283" customFormat="1" customHeight="1" spans="1:7">
      <c r="A4226" s="288">
        <v>4222</v>
      </c>
      <c r="B4226" s="13" t="s">
        <v>16598</v>
      </c>
      <c r="C4226" s="369" t="s">
        <v>16589</v>
      </c>
      <c r="D4226" s="66">
        <v>20.86</v>
      </c>
      <c r="E4226" s="288">
        <v>4.84</v>
      </c>
      <c r="F4226" s="292">
        <v>100.96</v>
      </c>
      <c r="G4226" s="293"/>
    </row>
    <row r="4227" s="283" customFormat="1" customHeight="1" spans="1:7">
      <c r="A4227" s="288">
        <v>4223</v>
      </c>
      <c r="B4227" s="13" t="s">
        <v>3521</v>
      </c>
      <c r="C4227" s="369" t="s">
        <v>16589</v>
      </c>
      <c r="D4227" s="66">
        <v>13.11</v>
      </c>
      <c r="E4227" s="288">
        <v>4.84</v>
      </c>
      <c r="F4227" s="292">
        <v>63.45</v>
      </c>
      <c r="G4227" s="293"/>
    </row>
    <row r="4228" s="283" customFormat="1" customHeight="1" spans="1:7">
      <c r="A4228" s="288">
        <v>4224</v>
      </c>
      <c r="B4228" s="13" t="s">
        <v>16599</v>
      </c>
      <c r="C4228" s="369" t="s">
        <v>16589</v>
      </c>
      <c r="D4228" s="66">
        <v>21.05</v>
      </c>
      <c r="E4228" s="288">
        <v>4.84</v>
      </c>
      <c r="F4228" s="292">
        <v>101.88</v>
      </c>
      <c r="G4228" s="293"/>
    </row>
    <row r="4229" s="283" customFormat="1" customHeight="1" spans="1:7">
      <c r="A4229" s="288">
        <v>4225</v>
      </c>
      <c r="B4229" s="13" t="s">
        <v>16600</v>
      </c>
      <c r="C4229" s="369" t="s">
        <v>16589</v>
      </c>
      <c r="D4229" s="66">
        <v>9.48</v>
      </c>
      <c r="E4229" s="288">
        <v>4.84</v>
      </c>
      <c r="F4229" s="292">
        <v>45.88</v>
      </c>
      <c r="G4229" s="293"/>
    </row>
    <row r="4230" s="283" customFormat="1" customHeight="1" spans="1:7">
      <c r="A4230" s="288">
        <v>4226</v>
      </c>
      <c r="B4230" s="13" t="s">
        <v>16601</v>
      </c>
      <c r="C4230" s="369" t="s">
        <v>16589</v>
      </c>
      <c r="D4230" s="66">
        <v>8.96</v>
      </c>
      <c r="E4230" s="288">
        <v>4.84</v>
      </c>
      <c r="F4230" s="292">
        <v>43.37</v>
      </c>
      <c r="G4230" s="293"/>
    </row>
    <row r="4231" s="283" customFormat="1" customHeight="1" spans="1:7">
      <c r="A4231" s="288">
        <v>4227</v>
      </c>
      <c r="B4231" s="13" t="s">
        <v>14405</v>
      </c>
      <c r="C4231" s="369" t="s">
        <v>16589</v>
      </c>
      <c r="D4231" s="66">
        <v>18.03</v>
      </c>
      <c r="E4231" s="288">
        <v>4.84</v>
      </c>
      <c r="F4231" s="292">
        <v>87.27</v>
      </c>
      <c r="G4231" s="293"/>
    </row>
    <row r="4232" s="283" customFormat="1" customHeight="1" spans="1:7">
      <c r="A4232" s="288">
        <v>4228</v>
      </c>
      <c r="B4232" s="13" t="s">
        <v>15025</v>
      </c>
      <c r="C4232" s="369" t="s">
        <v>16589</v>
      </c>
      <c r="D4232" s="66">
        <v>15.57</v>
      </c>
      <c r="E4232" s="288">
        <v>4.84</v>
      </c>
      <c r="F4232" s="292">
        <v>75.36</v>
      </c>
      <c r="G4232" s="293"/>
    </row>
    <row r="4233" s="283" customFormat="1" customHeight="1" spans="1:7">
      <c r="A4233" s="288">
        <v>4229</v>
      </c>
      <c r="B4233" s="13" t="s">
        <v>16602</v>
      </c>
      <c r="C4233" s="369" t="s">
        <v>16589</v>
      </c>
      <c r="D4233" s="66">
        <v>8.55</v>
      </c>
      <c r="E4233" s="288">
        <v>4.84</v>
      </c>
      <c r="F4233" s="292">
        <v>41.38</v>
      </c>
      <c r="G4233" s="293"/>
    </row>
    <row r="4234" s="283" customFormat="1" customHeight="1" spans="1:7">
      <c r="A4234" s="288">
        <v>4230</v>
      </c>
      <c r="B4234" s="13" t="s">
        <v>3720</v>
      </c>
      <c r="C4234" s="369" t="s">
        <v>16589</v>
      </c>
      <c r="D4234" s="66">
        <v>11.33</v>
      </c>
      <c r="E4234" s="288">
        <v>4.84</v>
      </c>
      <c r="F4234" s="292">
        <v>54.84</v>
      </c>
      <c r="G4234" s="293"/>
    </row>
    <row r="4235" s="283" customFormat="1" customHeight="1" spans="1:7">
      <c r="A4235" s="288">
        <v>4231</v>
      </c>
      <c r="B4235" s="13" t="s">
        <v>16603</v>
      </c>
      <c r="C4235" s="369" t="s">
        <v>16589</v>
      </c>
      <c r="D4235" s="66">
        <v>9.53</v>
      </c>
      <c r="E4235" s="288">
        <v>4.84</v>
      </c>
      <c r="F4235" s="292">
        <v>46.13</v>
      </c>
      <c r="G4235" s="293"/>
    </row>
    <row r="4236" s="283" customFormat="1" customHeight="1" spans="1:7">
      <c r="A4236" s="288">
        <v>4232</v>
      </c>
      <c r="B4236" s="13" t="s">
        <v>16604</v>
      </c>
      <c r="C4236" s="369" t="s">
        <v>16589</v>
      </c>
      <c r="D4236" s="66">
        <v>20.69</v>
      </c>
      <c r="E4236" s="288">
        <v>4.84</v>
      </c>
      <c r="F4236" s="292">
        <v>100.14</v>
      </c>
      <c r="G4236" s="293"/>
    </row>
    <row r="4237" s="283" customFormat="1" customHeight="1" spans="1:7">
      <c r="A4237" s="288">
        <v>4233</v>
      </c>
      <c r="B4237" s="13" t="s">
        <v>16605</v>
      </c>
      <c r="C4237" s="369" t="s">
        <v>16589</v>
      </c>
      <c r="D4237" s="66">
        <v>10.05</v>
      </c>
      <c r="E4237" s="288">
        <v>4.84</v>
      </c>
      <c r="F4237" s="292">
        <v>48.64</v>
      </c>
      <c r="G4237" s="293"/>
    </row>
    <row r="4238" s="283" customFormat="1" customHeight="1" spans="1:7">
      <c r="A4238" s="288">
        <v>4234</v>
      </c>
      <c r="B4238" s="13" t="s">
        <v>16606</v>
      </c>
      <c r="C4238" s="369" t="s">
        <v>16589</v>
      </c>
      <c r="D4238" s="66">
        <v>21.94</v>
      </c>
      <c r="E4238" s="288">
        <v>4.84</v>
      </c>
      <c r="F4238" s="292">
        <v>106.19</v>
      </c>
      <c r="G4238" s="293"/>
    </row>
    <row r="4239" s="283" customFormat="1" customHeight="1" spans="1:7">
      <c r="A4239" s="288">
        <v>4235</v>
      </c>
      <c r="B4239" s="13" t="s">
        <v>4211</v>
      </c>
      <c r="C4239" s="369" t="s">
        <v>16589</v>
      </c>
      <c r="D4239" s="66">
        <v>8.62</v>
      </c>
      <c r="E4239" s="288">
        <v>4.84</v>
      </c>
      <c r="F4239" s="292">
        <v>41.72</v>
      </c>
      <c r="G4239" s="293"/>
    </row>
    <row r="4240" s="283" customFormat="1" customHeight="1" spans="1:7">
      <c r="A4240" s="288">
        <v>4236</v>
      </c>
      <c r="B4240" s="13" t="s">
        <v>15718</v>
      </c>
      <c r="C4240" s="369" t="s">
        <v>16589</v>
      </c>
      <c r="D4240" s="66">
        <v>2.02</v>
      </c>
      <c r="E4240" s="288">
        <v>4.84</v>
      </c>
      <c r="F4240" s="292">
        <v>9.78</v>
      </c>
      <c r="G4240" s="293"/>
    </row>
    <row r="4241" s="283" customFormat="1" customHeight="1" spans="1:7">
      <c r="A4241" s="288">
        <v>4237</v>
      </c>
      <c r="B4241" s="13" t="s">
        <v>4432</v>
      </c>
      <c r="C4241" s="369" t="s">
        <v>16589</v>
      </c>
      <c r="D4241" s="66">
        <v>2.02</v>
      </c>
      <c r="E4241" s="288">
        <v>4.84</v>
      </c>
      <c r="F4241" s="292">
        <v>9.78</v>
      </c>
      <c r="G4241" s="293"/>
    </row>
    <row r="4242" s="283" customFormat="1" customHeight="1" spans="1:7">
      <c r="A4242" s="288">
        <v>4238</v>
      </c>
      <c r="B4242" s="13" t="s">
        <v>11584</v>
      </c>
      <c r="C4242" s="369" t="s">
        <v>16589</v>
      </c>
      <c r="D4242" s="66">
        <v>1.62</v>
      </c>
      <c r="E4242" s="288">
        <v>4.84</v>
      </c>
      <c r="F4242" s="292">
        <v>7.84</v>
      </c>
      <c r="G4242" s="293"/>
    </row>
    <row r="4243" s="283" customFormat="1" customHeight="1" spans="1:7">
      <c r="A4243" s="288">
        <v>4239</v>
      </c>
      <c r="B4243" s="13" t="s">
        <v>14467</v>
      </c>
      <c r="C4243" s="369" t="s">
        <v>16589</v>
      </c>
      <c r="D4243" s="66">
        <v>11.22</v>
      </c>
      <c r="E4243" s="288">
        <v>4.84</v>
      </c>
      <c r="F4243" s="292">
        <v>54.3</v>
      </c>
      <c r="G4243" s="293"/>
    </row>
    <row r="4244" s="283" customFormat="1" customHeight="1" spans="1:7">
      <c r="A4244" s="288">
        <v>4240</v>
      </c>
      <c r="B4244" s="13" t="s">
        <v>15475</v>
      </c>
      <c r="C4244" s="369" t="s">
        <v>16589</v>
      </c>
      <c r="D4244" s="66">
        <v>7.6</v>
      </c>
      <c r="E4244" s="288">
        <v>4.84</v>
      </c>
      <c r="F4244" s="292">
        <v>36.78</v>
      </c>
      <c r="G4244" s="293"/>
    </row>
    <row r="4245" s="283" customFormat="1" customHeight="1" spans="1:7">
      <c r="A4245" s="288">
        <v>4241</v>
      </c>
      <c r="B4245" s="13" t="s">
        <v>15023</v>
      </c>
      <c r="C4245" s="369" t="s">
        <v>16589</v>
      </c>
      <c r="D4245" s="66">
        <v>7.53</v>
      </c>
      <c r="E4245" s="288">
        <v>4.84</v>
      </c>
      <c r="F4245" s="292">
        <v>36.45</v>
      </c>
      <c r="G4245" s="293"/>
    </row>
    <row r="4246" s="283" customFormat="1" customHeight="1" spans="1:7">
      <c r="A4246" s="288">
        <v>4242</v>
      </c>
      <c r="B4246" s="13" t="s">
        <v>14465</v>
      </c>
      <c r="C4246" s="369" t="s">
        <v>16589</v>
      </c>
      <c r="D4246" s="66">
        <v>10.28</v>
      </c>
      <c r="E4246" s="288">
        <v>4.84</v>
      </c>
      <c r="F4246" s="292">
        <v>49.76</v>
      </c>
      <c r="G4246" s="293"/>
    </row>
    <row r="4247" s="283" customFormat="1" customHeight="1" spans="1:7">
      <c r="A4247" s="288">
        <v>4243</v>
      </c>
      <c r="B4247" s="13" t="s">
        <v>4401</v>
      </c>
      <c r="C4247" s="369" t="s">
        <v>16589</v>
      </c>
      <c r="D4247" s="66">
        <v>13.71</v>
      </c>
      <c r="E4247" s="288">
        <v>4.84</v>
      </c>
      <c r="F4247" s="292">
        <v>66.36</v>
      </c>
      <c r="G4247" s="293"/>
    </row>
    <row r="4248" s="283" customFormat="1" customHeight="1" spans="1:7">
      <c r="A4248" s="288">
        <v>4244</v>
      </c>
      <c r="B4248" s="13" t="s">
        <v>16607</v>
      </c>
      <c r="C4248" s="369" t="s">
        <v>16589</v>
      </c>
      <c r="D4248" s="66">
        <v>5.99</v>
      </c>
      <c r="E4248" s="288">
        <v>4.84</v>
      </c>
      <c r="F4248" s="292">
        <v>28.99</v>
      </c>
      <c r="G4248" s="293"/>
    </row>
    <row r="4249" s="283" customFormat="1" customHeight="1" spans="1:7">
      <c r="A4249" s="288">
        <v>4245</v>
      </c>
      <c r="B4249" s="13" t="s">
        <v>14222</v>
      </c>
      <c r="C4249" s="369" t="s">
        <v>16589</v>
      </c>
      <c r="D4249" s="66">
        <v>5.98</v>
      </c>
      <c r="E4249" s="288">
        <v>4.84</v>
      </c>
      <c r="F4249" s="292">
        <v>28.94</v>
      </c>
      <c r="G4249" s="293"/>
    </row>
    <row r="4250" s="283" customFormat="1" customHeight="1" spans="1:7">
      <c r="A4250" s="288">
        <v>4246</v>
      </c>
      <c r="B4250" s="13" t="s">
        <v>16608</v>
      </c>
      <c r="C4250" s="369" t="s">
        <v>16589</v>
      </c>
      <c r="D4250" s="66">
        <v>6.86</v>
      </c>
      <c r="E4250" s="288">
        <v>4.84</v>
      </c>
      <c r="F4250" s="292">
        <v>33.2</v>
      </c>
      <c r="G4250" s="293"/>
    </row>
    <row r="4251" s="283" customFormat="1" customHeight="1" spans="1:7">
      <c r="A4251" s="288">
        <v>4247</v>
      </c>
      <c r="B4251" s="13" t="s">
        <v>16609</v>
      </c>
      <c r="C4251" s="369" t="s">
        <v>16589</v>
      </c>
      <c r="D4251" s="66">
        <v>5.17</v>
      </c>
      <c r="E4251" s="288">
        <v>4.84</v>
      </c>
      <c r="F4251" s="292">
        <v>25.02</v>
      </c>
      <c r="G4251" s="293"/>
    </row>
    <row r="4252" s="283" customFormat="1" customHeight="1" spans="1:7">
      <c r="A4252" s="288">
        <v>4248</v>
      </c>
      <c r="B4252" s="13" t="s">
        <v>4528</v>
      </c>
      <c r="C4252" s="369" t="s">
        <v>16589</v>
      </c>
      <c r="D4252" s="66">
        <v>2.9</v>
      </c>
      <c r="E4252" s="288">
        <v>4.84</v>
      </c>
      <c r="F4252" s="292">
        <v>14.04</v>
      </c>
      <c r="G4252" s="293"/>
    </row>
    <row r="4253" s="283" customFormat="1" customHeight="1" spans="1:7">
      <c r="A4253" s="288">
        <v>4249</v>
      </c>
      <c r="B4253" s="13" t="s">
        <v>16610</v>
      </c>
      <c r="C4253" s="369" t="s">
        <v>16589</v>
      </c>
      <c r="D4253" s="66">
        <v>9</v>
      </c>
      <c r="E4253" s="288">
        <v>4.84</v>
      </c>
      <c r="F4253" s="292">
        <v>43.56</v>
      </c>
      <c r="G4253" s="293"/>
    </row>
    <row r="4254" s="283" customFormat="1" customHeight="1" spans="1:7">
      <c r="A4254" s="288">
        <v>4250</v>
      </c>
      <c r="B4254" s="13" t="s">
        <v>15028</v>
      </c>
      <c r="C4254" s="369" t="s">
        <v>16589</v>
      </c>
      <c r="D4254" s="66">
        <v>7.78</v>
      </c>
      <c r="E4254" s="288">
        <v>4.84</v>
      </c>
      <c r="F4254" s="292">
        <v>37.66</v>
      </c>
      <c r="G4254" s="293"/>
    </row>
    <row r="4255" s="283" customFormat="1" customHeight="1" spans="1:7">
      <c r="A4255" s="288">
        <v>4251</v>
      </c>
      <c r="B4255" s="13" t="s">
        <v>14348</v>
      </c>
      <c r="C4255" s="369" t="s">
        <v>16589</v>
      </c>
      <c r="D4255" s="66">
        <v>5.41</v>
      </c>
      <c r="E4255" s="288">
        <v>4.84</v>
      </c>
      <c r="F4255" s="292">
        <v>26.18</v>
      </c>
      <c r="G4255" s="293"/>
    </row>
    <row r="4256" s="283" customFormat="1" customHeight="1" spans="1:7">
      <c r="A4256" s="288">
        <v>4252</v>
      </c>
      <c r="B4256" s="13" t="s">
        <v>14292</v>
      </c>
      <c r="C4256" s="369" t="s">
        <v>16589</v>
      </c>
      <c r="D4256" s="66">
        <v>5.47</v>
      </c>
      <c r="E4256" s="288">
        <v>4.84</v>
      </c>
      <c r="F4256" s="292">
        <v>26.47</v>
      </c>
      <c r="G4256" s="293"/>
    </row>
    <row r="4257" s="283" customFormat="1" customHeight="1" spans="1:7">
      <c r="A4257" s="288">
        <v>4253</v>
      </c>
      <c r="B4257" s="13" t="s">
        <v>16611</v>
      </c>
      <c r="C4257" s="369" t="s">
        <v>16589</v>
      </c>
      <c r="D4257" s="66">
        <v>9.01</v>
      </c>
      <c r="E4257" s="288">
        <v>4.84</v>
      </c>
      <c r="F4257" s="292">
        <v>43.61</v>
      </c>
      <c r="G4257" s="293"/>
    </row>
    <row r="4258" s="283" customFormat="1" customHeight="1" spans="1:7">
      <c r="A4258" s="288">
        <v>4254</v>
      </c>
      <c r="B4258" s="13" t="s">
        <v>16612</v>
      </c>
      <c r="C4258" s="369" t="s">
        <v>16589</v>
      </c>
      <c r="D4258" s="66">
        <v>19.06</v>
      </c>
      <c r="E4258" s="288">
        <v>4.84</v>
      </c>
      <c r="F4258" s="292">
        <v>92.25</v>
      </c>
      <c r="G4258" s="293"/>
    </row>
    <row r="4259" s="283" customFormat="1" customHeight="1" spans="1:7">
      <c r="A4259" s="288">
        <v>4255</v>
      </c>
      <c r="B4259" s="13" t="s">
        <v>16613</v>
      </c>
      <c r="C4259" s="369" t="s">
        <v>16589</v>
      </c>
      <c r="D4259" s="66">
        <v>7.45</v>
      </c>
      <c r="E4259" s="288">
        <v>4.84</v>
      </c>
      <c r="F4259" s="292">
        <v>36.06</v>
      </c>
      <c r="G4259" s="293"/>
    </row>
    <row r="4260" s="283" customFormat="1" customHeight="1" spans="1:7">
      <c r="A4260" s="288">
        <v>4256</v>
      </c>
      <c r="B4260" s="13" t="s">
        <v>16614</v>
      </c>
      <c r="C4260" s="369" t="s">
        <v>16589</v>
      </c>
      <c r="D4260" s="66">
        <v>8.5</v>
      </c>
      <c r="E4260" s="288">
        <v>4.84</v>
      </c>
      <c r="F4260" s="292">
        <v>41.14</v>
      </c>
      <c r="G4260" s="293"/>
    </row>
    <row r="4261" s="283" customFormat="1" customHeight="1" spans="1:7">
      <c r="A4261" s="288">
        <v>4257</v>
      </c>
      <c r="B4261" s="13" t="s">
        <v>16615</v>
      </c>
      <c r="C4261" s="369" t="s">
        <v>16589</v>
      </c>
      <c r="D4261" s="66">
        <v>9.62</v>
      </c>
      <c r="E4261" s="288">
        <v>4.84</v>
      </c>
      <c r="F4261" s="292">
        <v>46.56</v>
      </c>
      <c r="G4261" s="293"/>
    </row>
    <row r="4262" s="283" customFormat="1" customHeight="1" spans="1:7">
      <c r="A4262" s="288">
        <v>4258</v>
      </c>
      <c r="B4262" s="13" t="s">
        <v>16616</v>
      </c>
      <c r="C4262" s="369" t="s">
        <v>16589</v>
      </c>
      <c r="D4262" s="66">
        <v>15.39</v>
      </c>
      <c r="E4262" s="288">
        <v>4.84</v>
      </c>
      <c r="F4262" s="292">
        <v>74.49</v>
      </c>
      <c r="G4262" s="293"/>
    </row>
    <row r="4263" s="283" customFormat="1" customHeight="1" spans="1:7">
      <c r="A4263" s="288">
        <v>4259</v>
      </c>
      <c r="B4263" s="13" t="s">
        <v>16617</v>
      </c>
      <c r="C4263" s="369" t="s">
        <v>16589</v>
      </c>
      <c r="D4263" s="66">
        <v>12.64</v>
      </c>
      <c r="E4263" s="288">
        <v>4.84</v>
      </c>
      <c r="F4263" s="292">
        <v>61.18</v>
      </c>
      <c r="G4263" s="293"/>
    </row>
    <row r="4264" s="283" customFormat="1" customHeight="1" spans="1:7">
      <c r="A4264" s="288">
        <v>4260</v>
      </c>
      <c r="B4264" s="13" t="s">
        <v>14523</v>
      </c>
      <c r="C4264" s="369" t="s">
        <v>16589</v>
      </c>
      <c r="D4264" s="66">
        <v>8.93</v>
      </c>
      <c r="E4264" s="288">
        <v>4.84</v>
      </c>
      <c r="F4264" s="292">
        <v>43.22</v>
      </c>
      <c r="G4264" s="293"/>
    </row>
    <row r="4265" s="283" customFormat="1" customHeight="1" spans="1:7">
      <c r="A4265" s="288">
        <v>4261</v>
      </c>
      <c r="B4265" s="13" t="s">
        <v>14523</v>
      </c>
      <c r="C4265" s="369" t="s">
        <v>16589</v>
      </c>
      <c r="D4265" s="66">
        <v>10.22</v>
      </c>
      <c r="E4265" s="288">
        <v>4.84</v>
      </c>
      <c r="F4265" s="292">
        <v>49.46</v>
      </c>
      <c r="G4265" s="293"/>
    </row>
    <row r="4266" s="283" customFormat="1" customHeight="1" spans="1:7">
      <c r="A4266" s="288">
        <v>4262</v>
      </c>
      <c r="B4266" s="13" t="s">
        <v>16618</v>
      </c>
      <c r="C4266" s="369" t="s">
        <v>16589</v>
      </c>
      <c r="D4266" s="66">
        <v>7.38</v>
      </c>
      <c r="E4266" s="288">
        <v>4.84</v>
      </c>
      <c r="F4266" s="292">
        <v>35.72</v>
      </c>
      <c r="G4266" s="293"/>
    </row>
    <row r="4267" s="283" customFormat="1" customHeight="1" spans="1:7">
      <c r="A4267" s="288">
        <v>4263</v>
      </c>
      <c r="B4267" s="13" t="s">
        <v>15668</v>
      </c>
      <c r="C4267" s="369" t="s">
        <v>16589</v>
      </c>
      <c r="D4267" s="66">
        <v>7.23</v>
      </c>
      <c r="E4267" s="288">
        <v>4.84</v>
      </c>
      <c r="F4267" s="292">
        <v>34.99</v>
      </c>
      <c r="G4267" s="293"/>
    </row>
    <row r="4268" s="283" customFormat="1" customHeight="1" spans="1:7">
      <c r="A4268" s="288">
        <v>4264</v>
      </c>
      <c r="B4268" s="13" t="s">
        <v>16619</v>
      </c>
      <c r="C4268" s="369" t="s">
        <v>16589</v>
      </c>
      <c r="D4268" s="66">
        <v>10.96</v>
      </c>
      <c r="E4268" s="288">
        <v>4.84</v>
      </c>
      <c r="F4268" s="292">
        <v>53.05</v>
      </c>
      <c r="G4268" s="293"/>
    </row>
    <row r="4269" s="283" customFormat="1" customHeight="1" spans="1:7">
      <c r="A4269" s="288">
        <v>4265</v>
      </c>
      <c r="B4269" s="13" t="s">
        <v>16620</v>
      </c>
      <c r="C4269" s="369" t="s">
        <v>16589</v>
      </c>
      <c r="D4269" s="66">
        <v>17.36</v>
      </c>
      <c r="E4269" s="288">
        <v>4.84</v>
      </c>
      <c r="F4269" s="292">
        <v>84.02</v>
      </c>
      <c r="G4269" s="293"/>
    </row>
    <row r="4270" s="283" customFormat="1" customHeight="1" spans="1:7">
      <c r="A4270" s="288">
        <v>4266</v>
      </c>
      <c r="B4270" s="13" t="s">
        <v>12129</v>
      </c>
      <c r="C4270" s="369" t="s">
        <v>16589</v>
      </c>
      <c r="D4270" s="66">
        <v>12.32</v>
      </c>
      <c r="E4270" s="288">
        <v>4.84</v>
      </c>
      <c r="F4270" s="292">
        <v>59.63</v>
      </c>
      <c r="G4270" s="293"/>
    </row>
    <row r="4271" s="283" customFormat="1" customHeight="1" spans="1:7">
      <c r="A4271" s="288">
        <v>4267</v>
      </c>
      <c r="B4271" s="13" t="s">
        <v>16621</v>
      </c>
      <c r="C4271" s="369" t="s">
        <v>16589</v>
      </c>
      <c r="D4271" s="66">
        <v>4.44</v>
      </c>
      <c r="E4271" s="288">
        <v>4.84</v>
      </c>
      <c r="F4271" s="292">
        <v>21.49</v>
      </c>
      <c r="G4271" s="293"/>
    </row>
    <row r="4272" s="283" customFormat="1" customHeight="1" spans="1:7">
      <c r="A4272" s="288">
        <v>4268</v>
      </c>
      <c r="B4272" s="13" t="s">
        <v>16622</v>
      </c>
      <c r="C4272" s="369" t="s">
        <v>16589</v>
      </c>
      <c r="D4272" s="66">
        <v>4.69</v>
      </c>
      <c r="E4272" s="288">
        <v>4.84</v>
      </c>
      <c r="F4272" s="292">
        <v>22.7</v>
      </c>
      <c r="G4272" s="293"/>
    </row>
    <row r="4273" s="283" customFormat="1" customHeight="1" spans="1:7">
      <c r="A4273" s="288">
        <v>4269</v>
      </c>
      <c r="B4273" s="13" t="s">
        <v>16623</v>
      </c>
      <c r="C4273" s="369" t="s">
        <v>16589</v>
      </c>
      <c r="D4273" s="66">
        <v>10.65</v>
      </c>
      <c r="E4273" s="288">
        <v>4.84</v>
      </c>
      <c r="F4273" s="292">
        <v>51.55</v>
      </c>
      <c r="G4273" s="293"/>
    </row>
    <row r="4274" s="283" customFormat="1" customHeight="1" spans="1:7">
      <c r="A4274" s="288">
        <v>4270</v>
      </c>
      <c r="B4274" s="13" t="s">
        <v>14279</v>
      </c>
      <c r="C4274" s="369" t="s">
        <v>16589</v>
      </c>
      <c r="D4274" s="66">
        <v>12.02</v>
      </c>
      <c r="E4274" s="288">
        <v>4.84</v>
      </c>
      <c r="F4274" s="292">
        <v>58.18</v>
      </c>
      <c r="G4274" s="293"/>
    </row>
    <row r="4275" s="283" customFormat="1" customHeight="1" spans="1:7">
      <c r="A4275" s="288">
        <v>4271</v>
      </c>
      <c r="B4275" s="13" t="s">
        <v>16624</v>
      </c>
      <c r="C4275" s="369" t="s">
        <v>16589</v>
      </c>
      <c r="D4275" s="66">
        <v>17.15</v>
      </c>
      <c r="E4275" s="288">
        <v>4.84</v>
      </c>
      <c r="F4275" s="292">
        <v>83.01</v>
      </c>
      <c r="G4275" s="293"/>
    </row>
    <row r="4276" s="283" customFormat="1" customHeight="1" spans="1:7">
      <c r="A4276" s="288">
        <v>4272</v>
      </c>
      <c r="B4276" s="13" t="s">
        <v>14708</v>
      </c>
      <c r="C4276" s="369" t="s">
        <v>16589</v>
      </c>
      <c r="D4276" s="66">
        <v>16.59</v>
      </c>
      <c r="E4276" s="288">
        <v>4.84</v>
      </c>
      <c r="F4276" s="292">
        <v>80.3</v>
      </c>
      <c r="G4276" s="293"/>
    </row>
    <row r="4277" s="283" customFormat="1" customHeight="1" spans="1:7">
      <c r="A4277" s="288">
        <v>4273</v>
      </c>
      <c r="B4277" s="13" t="s">
        <v>16625</v>
      </c>
      <c r="C4277" s="369" t="s">
        <v>16589</v>
      </c>
      <c r="D4277" s="66">
        <v>9.69</v>
      </c>
      <c r="E4277" s="288">
        <v>4.84</v>
      </c>
      <c r="F4277" s="292">
        <v>46.9</v>
      </c>
      <c r="G4277" s="293"/>
    </row>
    <row r="4278" s="283" customFormat="1" customHeight="1" spans="1:7">
      <c r="A4278" s="288">
        <v>4274</v>
      </c>
      <c r="B4278" s="13" t="s">
        <v>3336</v>
      </c>
      <c r="C4278" s="369" t="s">
        <v>16589</v>
      </c>
      <c r="D4278" s="66">
        <v>12.59</v>
      </c>
      <c r="E4278" s="288">
        <v>4.84</v>
      </c>
      <c r="F4278" s="292">
        <v>60.94</v>
      </c>
      <c r="G4278" s="293"/>
    </row>
    <row r="4279" s="283" customFormat="1" customHeight="1" spans="1:7">
      <c r="A4279" s="288">
        <v>4275</v>
      </c>
      <c r="B4279" s="13" t="s">
        <v>16626</v>
      </c>
      <c r="C4279" s="369" t="s">
        <v>16589</v>
      </c>
      <c r="D4279" s="66">
        <v>6.17</v>
      </c>
      <c r="E4279" s="288">
        <v>4.84</v>
      </c>
      <c r="F4279" s="292">
        <v>29.86</v>
      </c>
      <c r="G4279" s="293"/>
    </row>
    <row r="4280" s="283" customFormat="1" customHeight="1" spans="1:7">
      <c r="A4280" s="288">
        <v>4276</v>
      </c>
      <c r="B4280" s="13" t="s">
        <v>16598</v>
      </c>
      <c r="C4280" s="369" t="s">
        <v>16589</v>
      </c>
      <c r="D4280" s="66">
        <v>14.4</v>
      </c>
      <c r="E4280" s="288">
        <v>4.84</v>
      </c>
      <c r="F4280" s="292">
        <v>69.7</v>
      </c>
      <c r="G4280" s="293"/>
    </row>
    <row r="4281" s="283" customFormat="1" customHeight="1" spans="1:7">
      <c r="A4281" s="288">
        <v>4277</v>
      </c>
      <c r="B4281" s="13" t="s">
        <v>16627</v>
      </c>
      <c r="C4281" s="369" t="s">
        <v>16589</v>
      </c>
      <c r="D4281" s="66">
        <v>10.39</v>
      </c>
      <c r="E4281" s="288">
        <v>4.84</v>
      </c>
      <c r="F4281" s="292">
        <v>50.29</v>
      </c>
      <c r="G4281" s="293"/>
    </row>
    <row r="4282" s="283" customFormat="1" customHeight="1" spans="1:7">
      <c r="A4282" s="288">
        <v>4278</v>
      </c>
      <c r="B4282" s="13" t="s">
        <v>14405</v>
      </c>
      <c r="C4282" s="369" t="s">
        <v>16589</v>
      </c>
      <c r="D4282" s="66">
        <v>15.27</v>
      </c>
      <c r="E4282" s="288">
        <v>4.84</v>
      </c>
      <c r="F4282" s="292">
        <v>73.91</v>
      </c>
      <c r="G4282" s="293"/>
    </row>
    <row r="4283" s="283" customFormat="1" customHeight="1" spans="1:7">
      <c r="A4283" s="288">
        <v>4279</v>
      </c>
      <c r="B4283" s="13" t="s">
        <v>16628</v>
      </c>
      <c r="C4283" s="369" t="s">
        <v>16589</v>
      </c>
      <c r="D4283" s="66">
        <v>16.98</v>
      </c>
      <c r="E4283" s="288">
        <v>4.84</v>
      </c>
      <c r="F4283" s="292">
        <v>82.18</v>
      </c>
      <c r="G4283" s="293"/>
    </row>
    <row r="4284" s="283" customFormat="1" customHeight="1" spans="1:7">
      <c r="A4284" s="288">
        <v>4280</v>
      </c>
      <c r="B4284" s="13" t="s">
        <v>16629</v>
      </c>
      <c r="C4284" s="369" t="s">
        <v>16589</v>
      </c>
      <c r="D4284" s="66">
        <v>11.52</v>
      </c>
      <c r="E4284" s="288">
        <v>4.84</v>
      </c>
      <c r="F4284" s="292">
        <v>55.76</v>
      </c>
      <c r="G4284" s="293"/>
    </row>
    <row r="4285" s="283" customFormat="1" customHeight="1" spans="1:7">
      <c r="A4285" s="288">
        <v>4281</v>
      </c>
      <c r="B4285" s="13" t="s">
        <v>2655</v>
      </c>
      <c r="C4285" s="369" t="s">
        <v>16589</v>
      </c>
      <c r="D4285" s="66">
        <v>14.96</v>
      </c>
      <c r="E4285" s="288">
        <v>4.84</v>
      </c>
      <c r="F4285" s="292">
        <v>72.41</v>
      </c>
      <c r="G4285" s="293"/>
    </row>
    <row r="4286" s="283" customFormat="1" customHeight="1" spans="1:7">
      <c r="A4286" s="288">
        <v>4282</v>
      </c>
      <c r="B4286" s="13" t="s">
        <v>16630</v>
      </c>
      <c r="C4286" s="369" t="s">
        <v>16589</v>
      </c>
      <c r="D4286" s="66">
        <v>13.57</v>
      </c>
      <c r="E4286" s="288">
        <v>4.84</v>
      </c>
      <c r="F4286" s="292">
        <v>65.68</v>
      </c>
      <c r="G4286" s="293"/>
    </row>
    <row r="4287" s="283" customFormat="1" customHeight="1" spans="1:7">
      <c r="A4287" s="288">
        <v>4283</v>
      </c>
      <c r="B4287" s="13" t="s">
        <v>14708</v>
      </c>
      <c r="C4287" s="369" t="s">
        <v>16589</v>
      </c>
      <c r="D4287" s="66">
        <v>16.42</v>
      </c>
      <c r="E4287" s="288">
        <v>4.84</v>
      </c>
      <c r="F4287" s="292">
        <v>79.47</v>
      </c>
      <c r="G4287" s="293"/>
    </row>
    <row r="4288" s="283" customFormat="1" customHeight="1" spans="1:7">
      <c r="A4288" s="288">
        <v>4284</v>
      </c>
      <c r="B4288" s="13" t="s">
        <v>16631</v>
      </c>
      <c r="C4288" s="369" t="s">
        <v>16589</v>
      </c>
      <c r="D4288" s="66">
        <v>3.63</v>
      </c>
      <c r="E4288" s="288">
        <v>4.84</v>
      </c>
      <c r="F4288" s="292">
        <v>17.57</v>
      </c>
      <c r="G4288" s="293"/>
    </row>
    <row r="4289" s="283" customFormat="1" customHeight="1" spans="1:7">
      <c r="A4289" s="288">
        <v>4285</v>
      </c>
      <c r="B4289" s="13" t="s">
        <v>14708</v>
      </c>
      <c r="C4289" s="369" t="s">
        <v>16589</v>
      </c>
      <c r="D4289" s="66">
        <v>14.61</v>
      </c>
      <c r="E4289" s="288">
        <v>4.84</v>
      </c>
      <c r="F4289" s="292">
        <v>70.71</v>
      </c>
      <c r="G4289" s="293"/>
    </row>
    <row r="4290" s="283" customFormat="1" customHeight="1" spans="1:7">
      <c r="A4290" s="288">
        <v>4286</v>
      </c>
      <c r="B4290" s="13" t="s">
        <v>16632</v>
      </c>
      <c r="C4290" s="369" t="s">
        <v>16589</v>
      </c>
      <c r="D4290" s="66">
        <v>10.98</v>
      </c>
      <c r="E4290" s="288">
        <v>4.84</v>
      </c>
      <c r="F4290" s="292">
        <v>53.14</v>
      </c>
      <c r="G4290" s="293"/>
    </row>
    <row r="4291" s="283" customFormat="1" customHeight="1" spans="1:7">
      <c r="A4291" s="288">
        <v>4287</v>
      </c>
      <c r="B4291" s="13" t="s">
        <v>16633</v>
      </c>
      <c r="C4291" s="369" t="s">
        <v>16589</v>
      </c>
      <c r="D4291" s="66">
        <v>7.46</v>
      </c>
      <c r="E4291" s="288">
        <v>4.84</v>
      </c>
      <c r="F4291" s="292">
        <v>36.11</v>
      </c>
      <c r="G4291" s="293"/>
    </row>
    <row r="4292" s="283" customFormat="1" customHeight="1" spans="1:7">
      <c r="A4292" s="288">
        <v>4288</v>
      </c>
      <c r="B4292" s="13" t="s">
        <v>16634</v>
      </c>
      <c r="C4292" s="369" t="s">
        <v>16589</v>
      </c>
      <c r="D4292" s="66">
        <v>7.28</v>
      </c>
      <c r="E4292" s="288">
        <v>4.84</v>
      </c>
      <c r="F4292" s="292">
        <v>35.24</v>
      </c>
      <c r="G4292" s="293"/>
    </row>
    <row r="4293" s="283" customFormat="1" customHeight="1" spans="1:7">
      <c r="A4293" s="288">
        <v>4289</v>
      </c>
      <c r="B4293" s="13" t="s">
        <v>16635</v>
      </c>
      <c r="C4293" s="369" t="s">
        <v>16589</v>
      </c>
      <c r="D4293" s="66">
        <v>9.18</v>
      </c>
      <c r="E4293" s="288">
        <v>4.84</v>
      </c>
      <c r="F4293" s="292">
        <v>44.43</v>
      </c>
      <c r="G4293" s="293"/>
    </row>
    <row r="4294" s="283" customFormat="1" customHeight="1" spans="1:7">
      <c r="A4294" s="288">
        <v>4290</v>
      </c>
      <c r="B4294" s="13" t="s">
        <v>16636</v>
      </c>
      <c r="C4294" s="369" t="s">
        <v>16589</v>
      </c>
      <c r="D4294" s="66">
        <v>6.03</v>
      </c>
      <c r="E4294" s="288">
        <v>4.84</v>
      </c>
      <c r="F4294" s="292">
        <v>29.19</v>
      </c>
      <c r="G4294" s="293"/>
    </row>
    <row r="4295" s="283" customFormat="1" customHeight="1" spans="1:7">
      <c r="A4295" s="288">
        <v>4291</v>
      </c>
      <c r="B4295" s="13" t="s">
        <v>16637</v>
      </c>
      <c r="C4295" s="369" t="s">
        <v>16589</v>
      </c>
      <c r="D4295" s="66">
        <v>5.8</v>
      </c>
      <c r="E4295" s="288">
        <v>4.84</v>
      </c>
      <c r="F4295" s="292">
        <v>28.07</v>
      </c>
      <c r="G4295" s="293"/>
    </row>
    <row r="4296" s="283" customFormat="1" customHeight="1" spans="1:7">
      <c r="A4296" s="288">
        <v>4292</v>
      </c>
      <c r="B4296" s="13" t="s">
        <v>16638</v>
      </c>
      <c r="C4296" s="369" t="s">
        <v>16589</v>
      </c>
      <c r="D4296" s="66">
        <v>5.61</v>
      </c>
      <c r="E4296" s="288">
        <v>4.84</v>
      </c>
      <c r="F4296" s="292">
        <v>27.15</v>
      </c>
      <c r="G4296" s="293"/>
    </row>
    <row r="4297" s="283" customFormat="1" customHeight="1" spans="1:7">
      <c r="A4297" s="288">
        <v>4293</v>
      </c>
      <c r="B4297" s="13" t="s">
        <v>16598</v>
      </c>
      <c r="C4297" s="369" t="s">
        <v>16589</v>
      </c>
      <c r="D4297" s="66">
        <v>13.8</v>
      </c>
      <c r="E4297" s="288">
        <v>4.84</v>
      </c>
      <c r="F4297" s="292">
        <v>66.79</v>
      </c>
      <c r="G4297" s="293"/>
    </row>
    <row r="4298" s="283" customFormat="1" customHeight="1" spans="1:7">
      <c r="A4298" s="288">
        <v>4294</v>
      </c>
      <c r="B4298" s="13" t="s">
        <v>16639</v>
      </c>
      <c r="C4298" s="369" t="s">
        <v>16589</v>
      </c>
      <c r="D4298" s="66">
        <v>7.31</v>
      </c>
      <c r="E4298" s="288">
        <v>4.84</v>
      </c>
      <c r="F4298" s="292">
        <v>35.38</v>
      </c>
      <c r="G4298" s="293"/>
    </row>
    <row r="4299" s="283" customFormat="1" customHeight="1" spans="1:7">
      <c r="A4299" s="288">
        <v>4295</v>
      </c>
      <c r="B4299" s="13" t="s">
        <v>16640</v>
      </c>
      <c r="C4299" s="369" t="s">
        <v>16589</v>
      </c>
      <c r="D4299" s="66">
        <v>2.67</v>
      </c>
      <c r="E4299" s="288">
        <v>4.84</v>
      </c>
      <c r="F4299" s="292">
        <v>12.92</v>
      </c>
      <c r="G4299" s="293"/>
    </row>
    <row r="4300" s="283" customFormat="1" customHeight="1" spans="1:7">
      <c r="A4300" s="288">
        <v>4296</v>
      </c>
      <c r="B4300" s="13" t="s">
        <v>16641</v>
      </c>
      <c r="C4300" s="369" t="s">
        <v>16589</v>
      </c>
      <c r="D4300" s="66">
        <v>5.56</v>
      </c>
      <c r="E4300" s="288">
        <v>4.84</v>
      </c>
      <c r="F4300" s="292">
        <v>26.91</v>
      </c>
      <c r="G4300" s="293"/>
    </row>
    <row r="4301" s="283" customFormat="1" customHeight="1" spans="1:7">
      <c r="A4301" s="288">
        <v>4297</v>
      </c>
      <c r="B4301" s="13" t="s">
        <v>16642</v>
      </c>
      <c r="C4301" s="369" t="s">
        <v>16589</v>
      </c>
      <c r="D4301" s="66">
        <v>6.75</v>
      </c>
      <c r="E4301" s="288">
        <v>4.84</v>
      </c>
      <c r="F4301" s="292">
        <v>32.67</v>
      </c>
      <c r="G4301" s="293"/>
    </row>
    <row r="4302" s="283" customFormat="1" customHeight="1" spans="1:7">
      <c r="A4302" s="288">
        <v>4298</v>
      </c>
      <c r="B4302" s="13" t="s">
        <v>16643</v>
      </c>
      <c r="C4302" s="369" t="s">
        <v>16589</v>
      </c>
      <c r="D4302" s="66">
        <v>9.3</v>
      </c>
      <c r="E4302" s="288">
        <v>4.84</v>
      </c>
      <c r="F4302" s="292">
        <v>45.01</v>
      </c>
      <c r="G4302" s="293"/>
    </row>
    <row r="4303" s="283" customFormat="1" customHeight="1" spans="1:7">
      <c r="A4303" s="288">
        <v>4299</v>
      </c>
      <c r="B4303" s="13" t="s">
        <v>16644</v>
      </c>
      <c r="C4303" s="369" t="s">
        <v>16589</v>
      </c>
      <c r="D4303" s="66">
        <v>14.46</v>
      </c>
      <c r="E4303" s="288">
        <v>4.84</v>
      </c>
      <c r="F4303" s="292">
        <v>69.99</v>
      </c>
      <c r="G4303" s="293"/>
    </row>
    <row r="4304" s="283" customFormat="1" customHeight="1" spans="1:7">
      <c r="A4304" s="288">
        <v>4300</v>
      </c>
      <c r="B4304" s="13" t="s">
        <v>16645</v>
      </c>
      <c r="C4304" s="369" t="s">
        <v>16589</v>
      </c>
      <c r="D4304" s="66">
        <v>35.85</v>
      </c>
      <c r="E4304" s="288">
        <v>4.84</v>
      </c>
      <c r="F4304" s="292">
        <v>173.51</v>
      </c>
      <c r="G4304" s="293"/>
    </row>
    <row r="4305" s="283" customFormat="1" customHeight="1" spans="1:7">
      <c r="A4305" s="288">
        <v>4301</v>
      </c>
      <c r="B4305" s="13" t="s">
        <v>13651</v>
      </c>
      <c r="C4305" s="369" t="s">
        <v>16589</v>
      </c>
      <c r="D4305" s="66">
        <v>3.41</v>
      </c>
      <c r="E4305" s="288">
        <v>4.84</v>
      </c>
      <c r="F4305" s="292">
        <v>16.5</v>
      </c>
      <c r="G4305" s="293"/>
    </row>
    <row r="4306" s="283" customFormat="1" customHeight="1" spans="1:7">
      <c r="A4306" s="288">
        <v>4302</v>
      </c>
      <c r="B4306" s="13" t="s">
        <v>16646</v>
      </c>
      <c r="C4306" s="369" t="s">
        <v>16589</v>
      </c>
      <c r="D4306" s="66">
        <v>9.86</v>
      </c>
      <c r="E4306" s="288">
        <v>4.84</v>
      </c>
      <c r="F4306" s="292">
        <v>47.72</v>
      </c>
      <c r="G4306" s="293"/>
    </row>
    <row r="4307" s="283" customFormat="1" customHeight="1" spans="1:7">
      <c r="A4307" s="288">
        <v>4303</v>
      </c>
      <c r="B4307" s="13" t="s">
        <v>16647</v>
      </c>
      <c r="C4307" s="369" t="s">
        <v>16589</v>
      </c>
      <c r="D4307" s="66">
        <v>3.17</v>
      </c>
      <c r="E4307" s="288">
        <v>4.84</v>
      </c>
      <c r="F4307" s="292">
        <v>15.34</v>
      </c>
      <c r="G4307" s="293"/>
    </row>
    <row r="4308" s="283" customFormat="1" customHeight="1" spans="1:7">
      <c r="A4308" s="288">
        <v>4304</v>
      </c>
      <c r="B4308" s="13" t="s">
        <v>16648</v>
      </c>
      <c r="C4308" s="369" t="s">
        <v>16589</v>
      </c>
      <c r="D4308" s="66">
        <v>2.11</v>
      </c>
      <c r="E4308" s="288">
        <v>4.84</v>
      </c>
      <c r="F4308" s="292">
        <v>10.21</v>
      </c>
      <c r="G4308" s="293"/>
    </row>
    <row r="4309" s="283" customFormat="1" customHeight="1" spans="1:7">
      <c r="A4309" s="288">
        <v>4305</v>
      </c>
      <c r="B4309" s="13" t="s">
        <v>16649</v>
      </c>
      <c r="C4309" s="369" t="s">
        <v>16650</v>
      </c>
      <c r="D4309" s="66">
        <v>11.29</v>
      </c>
      <c r="E4309" s="288">
        <v>4.84</v>
      </c>
      <c r="F4309" s="292">
        <v>54.64</v>
      </c>
      <c r="G4309" s="293"/>
    </row>
    <row r="4310" s="283" customFormat="1" customHeight="1" spans="1:7">
      <c r="A4310" s="288">
        <v>4306</v>
      </c>
      <c r="B4310" s="13" t="s">
        <v>16651</v>
      </c>
      <c r="C4310" s="369" t="s">
        <v>16650</v>
      </c>
      <c r="D4310" s="66">
        <v>12.51</v>
      </c>
      <c r="E4310" s="288">
        <v>4.84</v>
      </c>
      <c r="F4310" s="292">
        <v>60.55</v>
      </c>
      <c r="G4310" s="293"/>
    </row>
    <row r="4311" s="283" customFormat="1" customHeight="1" spans="1:7">
      <c r="A4311" s="288">
        <v>4307</v>
      </c>
      <c r="B4311" s="13" t="s">
        <v>16652</v>
      </c>
      <c r="C4311" s="369" t="s">
        <v>16650</v>
      </c>
      <c r="D4311" s="66">
        <v>1.76</v>
      </c>
      <c r="E4311" s="288">
        <v>4.84</v>
      </c>
      <c r="F4311" s="292">
        <v>8.52</v>
      </c>
      <c r="G4311" s="293"/>
    </row>
    <row r="4312" s="283" customFormat="1" customHeight="1" spans="1:7">
      <c r="A4312" s="288">
        <v>4308</v>
      </c>
      <c r="B4312" s="13" t="s">
        <v>16653</v>
      </c>
      <c r="C4312" s="369" t="s">
        <v>16650</v>
      </c>
      <c r="D4312" s="66">
        <v>23.46</v>
      </c>
      <c r="E4312" s="288">
        <v>4.84</v>
      </c>
      <c r="F4312" s="292">
        <v>113.55</v>
      </c>
      <c r="G4312" s="293"/>
    </row>
    <row r="4313" s="283" customFormat="1" customHeight="1" spans="1:7">
      <c r="A4313" s="288">
        <v>4309</v>
      </c>
      <c r="B4313" s="13" t="s">
        <v>16649</v>
      </c>
      <c r="C4313" s="369" t="s">
        <v>16650</v>
      </c>
      <c r="D4313" s="66">
        <v>15.89</v>
      </c>
      <c r="E4313" s="288">
        <v>4.84</v>
      </c>
      <c r="F4313" s="292">
        <v>76.91</v>
      </c>
      <c r="G4313" s="293"/>
    </row>
    <row r="4314" s="283" customFormat="1" customHeight="1" spans="1:7">
      <c r="A4314" s="288">
        <v>4310</v>
      </c>
      <c r="B4314" s="13" t="s">
        <v>15182</v>
      </c>
      <c r="C4314" s="369" t="s">
        <v>16650</v>
      </c>
      <c r="D4314" s="66">
        <v>11.06</v>
      </c>
      <c r="E4314" s="288">
        <v>4.84</v>
      </c>
      <c r="F4314" s="292">
        <v>53.53</v>
      </c>
      <c r="G4314" s="293"/>
    </row>
    <row r="4315" s="283" customFormat="1" customHeight="1" spans="1:7">
      <c r="A4315" s="288">
        <v>4311</v>
      </c>
      <c r="B4315" s="13" t="s">
        <v>15192</v>
      </c>
      <c r="C4315" s="369" t="s">
        <v>16650</v>
      </c>
      <c r="D4315" s="66">
        <v>3.44</v>
      </c>
      <c r="E4315" s="288">
        <v>4.84</v>
      </c>
      <c r="F4315" s="292">
        <v>16.65</v>
      </c>
      <c r="G4315" s="293"/>
    </row>
    <row r="4316" s="283" customFormat="1" customHeight="1" spans="1:7">
      <c r="A4316" s="288">
        <v>4312</v>
      </c>
      <c r="B4316" s="13" t="s">
        <v>16612</v>
      </c>
      <c r="C4316" s="369" t="s">
        <v>16650</v>
      </c>
      <c r="D4316" s="66">
        <v>8.69</v>
      </c>
      <c r="E4316" s="288">
        <v>4.84</v>
      </c>
      <c r="F4316" s="292">
        <v>42.06</v>
      </c>
      <c r="G4316" s="293"/>
    </row>
    <row r="4317" s="283" customFormat="1" customHeight="1" spans="1:7">
      <c r="A4317" s="288">
        <v>4313</v>
      </c>
      <c r="B4317" s="13" t="s">
        <v>16654</v>
      </c>
      <c r="C4317" s="369" t="s">
        <v>16650</v>
      </c>
      <c r="D4317" s="66">
        <v>11.72</v>
      </c>
      <c r="E4317" s="288">
        <v>4.84</v>
      </c>
      <c r="F4317" s="292">
        <v>56.72</v>
      </c>
      <c r="G4317" s="293"/>
    </row>
    <row r="4318" s="283" customFormat="1" customHeight="1" spans="1:7">
      <c r="A4318" s="288">
        <v>4314</v>
      </c>
      <c r="B4318" s="13" t="s">
        <v>16655</v>
      </c>
      <c r="C4318" s="369" t="s">
        <v>16650</v>
      </c>
      <c r="D4318" s="66">
        <v>4.46</v>
      </c>
      <c r="E4318" s="288">
        <v>4.84</v>
      </c>
      <c r="F4318" s="292">
        <v>21.59</v>
      </c>
      <c r="G4318" s="293"/>
    </row>
    <row r="4319" s="283" customFormat="1" customHeight="1" spans="1:7">
      <c r="A4319" s="288">
        <v>4315</v>
      </c>
      <c r="B4319" s="13" t="s">
        <v>5681</v>
      </c>
      <c r="C4319" s="369" t="s">
        <v>16650</v>
      </c>
      <c r="D4319" s="66">
        <v>9.8</v>
      </c>
      <c r="E4319" s="288">
        <v>4.84</v>
      </c>
      <c r="F4319" s="292">
        <v>47.43</v>
      </c>
      <c r="G4319" s="293"/>
    </row>
    <row r="4320" s="283" customFormat="1" customHeight="1" spans="1:7">
      <c r="A4320" s="288">
        <v>4316</v>
      </c>
      <c r="B4320" s="13" t="s">
        <v>16656</v>
      </c>
      <c r="C4320" s="369" t="s">
        <v>16650</v>
      </c>
      <c r="D4320" s="66">
        <v>2.83</v>
      </c>
      <c r="E4320" s="288">
        <v>4.84</v>
      </c>
      <c r="F4320" s="292">
        <v>13.7</v>
      </c>
      <c r="G4320" s="293"/>
    </row>
    <row r="4321" s="283" customFormat="1" customHeight="1" spans="1:7">
      <c r="A4321" s="288">
        <v>4317</v>
      </c>
      <c r="B4321" s="13" t="s">
        <v>16657</v>
      </c>
      <c r="C4321" s="369" t="s">
        <v>16650</v>
      </c>
      <c r="D4321" s="66">
        <v>5.04</v>
      </c>
      <c r="E4321" s="288">
        <v>4.84</v>
      </c>
      <c r="F4321" s="292">
        <v>24.39</v>
      </c>
      <c r="G4321" s="293"/>
    </row>
    <row r="4322" s="283" customFormat="1" customHeight="1" spans="1:7">
      <c r="A4322" s="288">
        <v>4318</v>
      </c>
      <c r="B4322" s="13" t="s">
        <v>16658</v>
      </c>
      <c r="C4322" s="369" t="s">
        <v>16650</v>
      </c>
      <c r="D4322" s="66">
        <v>8.99</v>
      </c>
      <c r="E4322" s="288">
        <v>4.84</v>
      </c>
      <c r="F4322" s="292">
        <v>43.51</v>
      </c>
      <c r="G4322" s="293"/>
    </row>
    <row r="4323" s="283" customFormat="1" customHeight="1" spans="1:7">
      <c r="A4323" s="288">
        <v>4319</v>
      </c>
      <c r="B4323" s="13" t="s">
        <v>16659</v>
      </c>
      <c r="C4323" s="369" t="s">
        <v>16650</v>
      </c>
      <c r="D4323" s="66">
        <v>5</v>
      </c>
      <c r="E4323" s="288">
        <v>4.84</v>
      </c>
      <c r="F4323" s="292">
        <v>24.2</v>
      </c>
      <c r="G4323" s="293"/>
    </row>
    <row r="4324" s="283" customFormat="1" customHeight="1" spans="1:7">
      <c r="A4324" s="288">
        <v>4320</v>
      </c>
      <c r="B4324" s="13" t="s">
        <v>16660</v>
      </c>
      <c r="C4324" s="369" t="s">
        <v>16650</v>
      </c>
      <c r="D4324" s="66">
        <v>24.3</v>
      </c>
      <c r="E4324" s="288">
        <v>4.84</v>
      </c>
      <c r="F4324" s="292">
        <v>117.61</v>
      </c>
      <c r="G4324" s="293"/>
    </row>
    <row r="4325" s="283" customFormat="1" customHeight="1" spans="1:7">
      <c r="A4325" s="288">
        <v>4321</v>
      </c>
      <c r="B4325" s="13" t="s">
        <v>14560</v>
      </c>
      <c r="C4325" s="369" t="s">
        <v>16650</v>
      </c>
      <c r="D4325" s="66">
        <v>5.95</v>
      </c>
      <c r="E4325" s="288">
        <v>4.84</v>
      </c>
      <c r="F4325" s="292">
        <v>28.8</v>
      </c>
      <c r="G4325" s="293"/>
    </row>
    <row r="4326" s="283" customFormat="1" customHeight="1" spans="1:7">
      <c r="A4326" s="288">
        <v>4322</v>
      </c>
      <c r="B4326" s="13" t="s">
        <v>16661</v>
      </c>
      <c r="C4326" s="369" t="s">
        <v>16650</v>
      </c>
      <c r="D4326" s="66">
        <v>1.87</v>
      </c>
      <c r="E4326" s="288">
        <v>4.84</v>
      </c>
      <c r="F4326" s="292">
        <v>9.05</v>
      </c>
      <c r="G4326" s="293"/>
    </row>
    <row r="4327" s="283" customFormat="1" customHeight="1" spans="1:7">
      <c r="A4327" s="288">
        <v>4323</v>
      </c>
      <c r="B4327" s="13" t="s">
        <v>16662</v>
      </c>
      <c r="C4327" s="369" t="s">
        <v>16650</v>
      </c>
      <c r="D4327" s="66">
        <v>8.4</v>
      </c>
      <c r="E4327" s="288">
        <v>4.84</v>
      </c>
      <c r="F4327" s="292">
        <v>40.66</v>
      </c>
      <c r="G4327" s="293"/>
    </row>
    <row r="4328" s="283" customFormat="1" customHeight="1" spans="1:7">
      <c r="A4328" s="288">
        <v>4324</v>
      </c>
      <c r="B4328" s="13" t="s">
        <v>15183</v>
      </c>
      <c r="C4328" s="369" t="s">
        <v>16650</v>
      </c>
      <c r="D4328" s="66">
        <v>8.5</v>
      </c>
      <c r="E4328" s="288">
        <v>4.84</v>
      </c>
      <c r="F4328" s="292">
        <v>41.14</v>
      </c>
      <c r="G4328" s="293"/>
    </row>
    <row r="4329" s="283" customFormat="1" customHeight="1" spans="1:7">
      <c r="A4329" s="288">
        <v>4325</v>
      </c>
      <c r="B4329" s="13" t="s">
        <v>16663</v>
      </c>
      <c r="C4329" s="369" t="s">
        <v>16650</v>
      </c>
      <c r="D4329" s="66">
        <v>4.97</v>
      </c>
      <c r="E4329" s="288">
        <v>4.84</v>
      </c>
      <c r="F4329" s="292">
        <v>24.05</v>
      </c>
      <c r="G4329" s="293"/>
    </row>
    <row r="4330" s="283" customFormat="1" customHeight="1" spans="1:7">
      <c r="A4330" s="288">
        <v>4326</v>
      </c>
      <c r="B4330" s="13" t="s">
        <v>16664</v>
      </c>
      <c r="C4330" s="369" t="s">
        <v>16650</v>
      </c>
      <c r="D4330" s="66">
        <v>9.33</v>
      </c>
      <c r="E4330" s="288">
        <v>4.84</v>
      </c>
      <c r="F4330" s="292">
        <v>45.16</v>
      </c>
      <c r="G4330" s="293"/>
    </row>
    <row r="4331" s="283" customFormat="1" customHeight="1" spans="1:7">
      <c r="A4331" s="288">
        <v>4327</v>
      </c>
      <c r="B4331" s="13" t="s">
        <v>16665</v>
      </c>
      <c r="C4331" s="369" t="s">
        <v>16650</v>
      </c>
      <c r="D4331" s="66">
        <v>6.94</v>
      </c>
      <c r="E4331" s="288">
        <v>4.84</v>
      </c>
      <c r="F4331" s="292">
        <v>33.59</v>
      </c>
      <c r="G4331" s="293"/>
    </row>
    <row r="4332" s="283" customFormat="1" customHeight="1" spans="1:7">
      <c r="A4332" s="288">
        <v>4328</v>
      </c>
      <c r="B4332" s="13" t="s">
        <v>16666</v>
      </c>
      <c r="C4332" s="369" t="s">
        <v>16650</v>
      </c>
      <c r="D4332" s="66">
        <v>9.08</v>
      </c>
      <c r="E4332" s="288">
        <v>4.84</v>
      </c>
      <c r="F4332" s="292">
        <v>43.95</v>
      </c>
      <c r="G4332" s="293"/>
    </row>
    <row r="4333" s="283" customFormat="1" customHeight="1" spans="1:7">
      <c r="A4333" s="288">
        <v>4329</v>
      </c>
      <c r="B4333" s="13" t="s">
        <v>16667</v>
      </c>
      <c r="C4333" s="369" t="s">
        <v>16650</v>
      </c>
      <c r="D4333" s="66">
        <v>11.39</v>
      </c>
      <c r="E4333" s="288">
        <v>4.84</v>
      </c>
      <c r="F4333" s="292">
        <v>55.13</v>
      </c>
      <c r="G4333" s="293"/>
    </row>
    <row r="4334" s="283" customFormat="1" customHeight="1" spans="1:7">
      <c r="A4334" s="288">
        <v>4330</v>
      </c>
      <c r="B4334" s="13" t="s">
        <v>16668</v>
      </c>
      <c r="C4334" s="369" t="s">
        <v>16650</v>
      </c>
      <c r="D4334" s="66">
        <v>12.85</v>
      </c>
      <c r="E4334" s="288">
        <v>4.84</v>
      </c>
      <c r="F4334" s="292">
        <v>62.19</v>
      </c>
      <c r="G4334" s="293"/>
    </row>
    <row r="4335" s="283" customFormat="1" customHeight="1" spans="1:7">
      <c r="A4335" s="288">
        <v>4331</v>
      </c>
      <c r="B4335" s="13" t="s">
        <v>16669</v>
      </c>
      <c r="C4335" s="369" t="s">
        <v>16650</v>
      </c>
      <c r="D4335" s="66">
        <v>0.76</v>
      </c>
      <c r="E4335" s="288">
        <v>4.84</v>
      </c>
      <c r="F4335" s="292">
        <v>3.68</v>
      </c>
      <c r="G4335" s="293"/>
    </row>
    <row r="4336" s="283" customFormat="1" customHeight="1" spans="1:7">
      <c r="A4336" s="288">
        <v>4332</v>
      </c>
      <c r="B4336" s="13" t="s">
        <v>16670</v>
      </c>
      <c r="C4336" s="369" t="s">
        <v>16650</v>
      </c>
      <c r="D4336" s="66">
        <v>12.78</v>
      </c>
      <c r="E4336" s="288">
        <v>4.84</v>
      </c>
      <c r="F4336" s="292">
        <v>61.86</v>
      </c>
      <c r="G4336" s="293"/>
    </row>
    <row r="4337" s="283" customFormat="1" customHeight="1" spans="1:7">
      <c r="A4337" s="288">
        <v>4333</v>
      </c>
      <c r="B4337" s="13" t="s">
        <v>14604</v>
      </c>
      <c r="C4337" s="369" t="s">
        <v>16650</v>
      </c>
      <c r="D4337" s="66">
        <v>2.79</v>
      </c>
      <c r="E4337" s="288">
        <v>4.84</v>
      </c>
      <c r="F4337" s="292">
        <v>13.5</v>
      </c>
      <c r="G4337" s="293"/>
    </row>
    <row r="4338" s="283" customFormat="1" customHeight="1" spans="1:7">
      <c r="A4338" s="288">
        <v>4334</v>
      </c>
      <c r="B4338" s="13" t="s">
        <v>16669</v>
      </c>
      <c r="C4338" s="369" t="s">
        <v>16650</v>
      </c>
      <c r="D4338" s="66">
        <v>16.33</v>
      </c>
      <c r="E4338" s="288">
        <v>4.84</v>
      </c>
      <c r="F4338" s="292">
        <v>79.04</v>
      </c>
      <c r="G4338" s="293"/>
    </row>
    <row r="4339" s="283" customFormat="1" customHeight="1" spans="1:7">
      <c r="A4339" s="288">
        <v>4335</v>
      </c>
      <c r="B4339" s="13" t="s">
        <v>16671</v>
      </c>
      <c r="C4339" s="369" t="s">
        <v>16650</v>
      </c>
      <c r="D4339" s="66">
        <v>6.68</v>
      </c>
      <c r="E4339" s="288">
        <v>4.84</v>
      </c>
      <c r="F4339" s="292">
        <v>32.33</v>
      </c>
      <c r="G4339" s="293"/>
    </row>
    <row r="4340" s="283" customFormat="1" customHeight="1" spans="1:7">
      <c r="A4340" s="288">
        <v>4336</v>
      </c>
      <c r="B4340" s="13" t="s">
        <v>16672</v>
      </c>
      <c r="C4340" s="369" t="s">
        <v>16650</v>
      </c>
      <c r="D4340" s="66">
        <v>7.12</v>
      </c>
      <c r="E4340" s="288">
        <v>4.84</v>
      </c>
      <c r="F4340" s="292">
        <v>34.46</v>
      </c>
      <c r="G4340" s="293"/>
    </row>
    <row r="4341" s="283" customFormat="1" customHeight="1" spans="1:7">
      <c r="A4341" s="288">
        <v>4337</v>
      </c>
      <c r="B4341" s="13" t="s">
        <v>16673</v>
      </c>
      <c r="C4341" s="369" t="s">
        <v>16650</v>
      </c>
      <c r="D4341" s="66">
        <v>7.87</v>
      </c>
      <c r="E4341" s="288">
        <v>4.84</v>
      </c>
      <c r="F4341" s="292">
        <v>38.09</v>
      </c>
      <c r="G4341" s="293"/>
    </row>
    <row r="4342" s="283" customFormat="1" customHeight="1" spans="1:7">
      <c r="A4342" s="288">
        <v>4338</v>
      </c>
      <c r="B4342" s="13" t="s">
        <v>13721</v>
      </c>
      <c r="C4342" s="369" t="s">
        <v>16650</v>
      </c>
      <c r="D4342" s="66">
        <v>16.07</v>
      </c>
      <c r="E4342" s="288">
        <v>4.84</v>
      </c>
      <c r="F4342" s="292">
        <v>77.78</v>
      </c>
      <c r="G4342" s="293"/>
    </row>
    <row r="4343" s="283" customFormat="1" customHeight="1" spans="1:7">
      <c r="A4343" s="288">
        <v>4339</v>
      </c>
      <c r="B4343" s="13" t="s">
        <v>16674</v>
      </c>
      <c r="C4343" s="369" t="s">
        <v>16650</v>
      </c>
      <c r="D4343" s="66">
        <v>12.01</v>
      </c>
      <c r="E4343" s="288">
        <v>4.84</v>
      </c>
      <c r="F4343" s="292">
        <v>58.13</v>
      </c>
      <c r="G4343" s="293"/>
    </row>
    <row r="4344" s="283" customFormat="1" customHeight="1" spans="1:7">
      <c r="A4344" s="288">
        <v>4340</v>
      </c>
      <c r="B4344" s="13" t="s">
        <v>16675</v>
      </c>
      <c r="C4344" s="369" t="s">
        <v>16650</v>
      </c>
      <c r="D4344" s="66">
        <v>13.23</v>
      </c>
      <c r="E4344" s="288">
        <v>4.84</v>
      </c>
      <c r="F4344" s="292">
        <v>64.03</v>
      </c>
      <c r="G4344" s="293"/>
    </row>
    <row r="4345" s="283" customFormat="1" customHeight="1" spans="1:7">
      <c r="A4345" s="288">
        <v>4341</v>
      </c>
      <c r="B4345" s="13" t="s">
        <v>16676</v>
      </c>
      <c r="C4345" s="369" t="s">
        <v>16650</v>
      </c>
      <c r="D4345" s="66">
        <v>15.94</v>
      </c>
      <c r="E4345" s="288">
        <v>4.84</v>
      </c>
      <c r="F4345" s="292">
        <v>77.15</v>
      </c>
      <c r="G4345" s="293"/>
    </row>
    <row r="4346" s="283" customFormat="1" customHeight="1" spans="1:7">
      <c r="A4346" s="288">
        <v>4342</v>
      </c>
      <c r="B4346" s="13" t="s">
        <v>16677</v>
      </c>
      <c r="C4346" s="369" t="s">
        <v>16650</v>
      </c>
      <c r="D4346" s="66">
        <v>8.16</v>
      </c>
      <c r="E4346" s="288">
        <v>4.84</v>
      </c>
      <c r="F4346" s="292">
        <v>39.49</v>
      </c>
      <c r="G4346" s="293"/>
    </row>
    <row r="4347" s="283" customFormat="1" customHeight="1" spans="1:7">
      <c r="A4347" s="288">
        <v>4343</v>
      </c>
      <c r="B4347" s="13" t="s">
        <v>16678</v>
      </c>
      <c r="C4347" s="369" t="s">
        <v>16650</v>
      </c>
      <c r="D4347" s="66">
        <v>20.72</v>
      </c>
      <c r="E4347" s="288">
        <v>4.84</v>
      </c>
      <c r="F4347" s="292">
        <v>100.28</v>
      </c>
      <c r="G4347" s="293"/>
    </row>
    <row r="4348" s="283" customFormat="1" customHeight="1" spans="1:7">
      <c r="A4348" s="288">
        <v>4344</v>
      </c>
      <c r="B4348" s="13" t="s">
        <v>16679</v>
      </c>
      <c r="C4348" s="369" t="s">
        <v>16650</v>
      </c>
      <c r="D4348" s="66">
        <v>10.06</v>
      </c>
      <c r="E4348" s="288">
        <v>4.84</v>
      </c>
      <c r="F4348" s="292">
        <v>48.69</v>
      </c>
      <c r="G4348" s="293"/>
    </row>
    <row r="4349" s="283" customFormat="1" customHeight="1" spans="1:7">
      <c r="A4349" s="288">
        <v>4345</v>
      </c>
      <c r="B4349" s="13" t="s">
        <v>16680</v>
      </c>
      <c r="C4349" s="369" t="s">
        <v>16650</v>
      </c>
      <c r="D4349" s="66">
        <v>10.12</v>
      </c>
      <c r="E4349" s="288">
        <v>4.84</v>
      </c>
      <c r="F4349" s="292">
        <v>48.98</v>
      </c>
      <c r="G4349" s="293"/>
    </row>
    <row r="4350" s="283" customFormat="1" customHeight="1" spans="1:7">
      <c r="A4350" s="288">
        <v>4346</v>
      </c>
      <c r="B4350" s="13" t="s">
        <v>16681</v>
      </c>
      <c r="C4350" s="369" t="s">
        <v>16650</v>
      </c>
      <c r="D4350" s="66">
        <v>5.58</v>
      </c>
      <c r="E4350" s="288">
        <v>4.84</v>
      </c>
      <c r="F4350" s="292">
        <v>27.01</v>
      </c>
      <c r="G4350" s="293"/>
    </row>
    <row r="4351" s="283" customFormat="1" customHeight="1" spans="1:7">
      <c r="A4351" s="288">
        <v>4347</v>
      </c>
      <c r="B4351" s="13" t="s">
        <v>16682</v>
      </c>
      <c r="C4351" s="369" t="s">
        <v>16650</v>
      </c>
      <c r="D4351" s="66">
        <v>8.43</v>
      </c>
      <c r="E4351" s="288">
        <v>4.84</v>
      </c>
      <c r="F4351" s="292">
        <v>40.8</v>
      </c>
      <c r="G4351" s="293"/>
    </row>
    <row r="4352" s="283" customFormat="1" customHeight="1" spans="1:7">
      <c r="A4352" s="288">
        <v>4348</v>
      </c>
      <c r="B4352" s="13" t="s">
        <v>16683</v>
      </c>
      <c r="C4352" s="369" t="s">
        <v>16650</v>
      </c>
      <c r="D4352" s="66">
        <v>18.33</v>
      </c>
      <c r="E4352" s="288">
        <v>4.84</v>
      </c>
      <c r="F4352" s="292">
        <v>88.72</v>
      </c>
      <c r="G4352" s="293"/>
    </row>
    <row r="4353" s="283" customFormat="1" customHeight="1" spans="1:7">
      <c r="A4353" s="288">
        <v>4349</v>
      </c>
      <c r="B4353" s="13" t="s">
        <v>16684</v>
      </c>
      <c r="C4353" s="369" t="s">
        <v>16650</v>
      </c>
      <c r="D4353" s="66">
        <v>4.09</v>
      </c>
      <c r="E4353" s="288">
        <v>4.84</v>
      </c>
      <c r="F4353" s="292">
        <v>19.8</v>
      </c>
      <c r="G4353" s="293"/>
    </row>
    <row r="4354" s="283" customFormat="1" customHeight="1" spans="1:7">
      <c r="A4354" s="288">
        <v>4350</v>
      </c>
      <c r="B4354" s="13" t="s">
        <v>16685</v>
      </c>
      <c r="C4354" s="369" t="s">
        <v>16650</v>
      </c>
      <c r="D4354" s="66">
        <v>4.31</v>
      </c>
      <c r="E4354" s="288">
        <v>4.84</v>
      </c>
      <c r="F4354" s="292">
        <v>20.86</v>
      </c>
      <c r="G4354" s="293"/>
    </row>
    <row r="4355" s="283" customFormat="1" customHeight="1" spans="1:7">
      <c r="A4355" s="288">
        <v>4351</v>
      </c>
      <c r="B4355" s="13" t="s">
        <v>14591</v>
      </c>
      <c r="C4355" s="369" t="s">
        <v>16650</v>
      </c>
      <c r="D4355" s="66">
        <v>12.09</v>
      </c>
      <c r="E4355" s="288">
        <v>4.84</v>
      </c>
      <c r="F4355" s="292">
        <v>58.52</v>
      </c>
      <c r="G4355" s="293"/>
    </row>
    <row r="4356" s="283" customFormat="1" customHeight="1" spans="1:7">
      <c r="A4356" s="288">
        <v>4352</v>
      </c>
      <c r="B4356" s="13" t="s">
        <v>6723</v>
      </c>
      <c r="C4356" s="369" t="s">
        <v>16650</v>
      </c>
      <c r="D4356" s="66">
        <v>7.55</v>
      </c>
      <c r="E4356" s="288">
        <v>4.84</v>
      </c>
      <c r="F4356" s="292">
        <v>36.54</v>
      </c>
      <c r="G4356" s="293"/>
    </row>
    <row r="4357" s="283" customFormat="1" customHeight="1" spans="1:7">
      <c r="A4357" s="288">
        <v>4353</v>
      </c>
      <c r="B4357" s="13" t="s">
        <v>15187</v>
      </c>
      <c r="C4357" s="369" t="s">
        <v>16650</v>
      </c>
      <c r="D4357" s="66">
        <v>12.75</v>
      </c>
      <c r="E4357" s="288">
        <v>4.84</v>
      </c>
      <c r="F4357" s="292">
        <v>61.71</v>
      </c>
      <c r="G4357" s="293"/>
    </row>
    <row r="4358" s="283" customFormat="1" customHeight="1" spans="1:7">
      <c r="A4358" s="288">
        <v>4354</v>
      </c>
      <c r="B4358" s="13" t="s">
        <v>16686</v>
      </c>
      <c r="C4358" s="369" t="s">
        <v>16650</v>
      </c>
      <c r="D4358" s="66">
        <v>6.45</v>
      </c>
      <c r="E4358" s="288">
        <v>4.84</v>
      </c>
      <c r="F4358" s="292">
        <v>31.22</v>
      </c>
      <c r="G4358" s="293"/>
    </row>
    <row r="4359" s="283" customFormat="1" customHeight="1" spans="1:7">
      <c r="A4359" s="288">
        <v>4355</v>
      </c>
      <c r="B4359" s="13" t="s">
        <v>3977</v>
      </c>
      <c r="C4359" s="369" t="s">
        <v>16650</v>
      </c>
      <c r="D4359" s="66">
        <v>8.86</v>
      </c>
      <c r="E4359" s="288">
        <v>4.84</v>
      </c>
      <c r="F4359" s="292">
        <v>42.88</v>
      </c>
      <c r="G4359" s="293"/>
    </row>
    <row r="4360" s="283" customFormat="1" customHeight="1" spans="1:7">
      <c r="A4360" s="288">
        <v>4356</v>
      </c>
      <c r="B4360" s="13" t="s">
        <v>16687</v>
      </c>
      <c r="C4360" s="369" t="s">
        <v>16650</v>
      </c>
      <c r="D4360" s="66">
        <v>9.68</v>
      </c>
      <c r="E4360" s="288">
        <v>4.84</v>
      </c>
      <c r="F4360" s="292">
        <v>46.85</v>
      </c>
      <c r="G4360" s="293"/>
    </row>
    <row r="4361" s="283" customFormat="1" customHeight="1" spans="1:7">
      <c r="A4361" s="288">
        <v>4357</v>
      </c>
      <c r="B4361" s="13" t="s">
        <v>13707</v>
      </c>
      <c r="C4361" s="369" t="s">
        <v>16650</v>
      </c>
      <c r="D4361" s="66">
        <v>6.09</v>
      </c>
      <c r="E4361" s="288">
        <v>4.84</v>
      </c>
      <c r="F4361" s="292">
        <v>29.48</v>
      </c>
      <c r="G4361" s="293"/>
    </row>
    <row r="4362" s="283" customFormat="1" customHeight="1" spans="1:7">
      <c r="A4362" s="288">
        <v>4358</v>
      </c>
      <c r="B4362" s="13" t="s">
        <v>15681</v>
      </c>
      <c r="C4362" s="369" t="s">
        <v>16650</v>
      </c>
      <c r="D4362" s="66">
        <v>4.31</v>
      </c>
      <c r="E4362" s="288">
        <v>4.84</v>
      </c>
      <c r="F4362" s="292">
        <v>20.86</v>
      </c>
      <c r="G4362" s="293"/>
    </row>
    <row r="4363" s="283" customFormat="1" customHeight="1" spans="1:7">
      <c r="A4363" s="288">
        <v>4359</v>
      </c>
      <c r="B4363" s="13" t="s">
        <v>16688</v>
      </c>
      <c r="C4363" s="369" t="s">
        <v>16650</v>
      </c>
      <c r="D4363" s="66">
        <v>7.79</v>
      </c>
      <c r="E4363" s="288">
        <v>4.84</v>
      </c>
      <c r="F4363" s="292">
        <v>37.7</v>
      </c>
      <c r="G4363" s="293"/>
    </row>
    <row r="4364" s="283" customFormat="1" customHeight="1" spans="1:7">
      <c r="A4364" s="288">
        <v>4360</v>
      </c>
      <c r="B4364" s="13" t="s">
        <v>16611</v>
      </c>
      <c r="C4364" s="369" t="s">
        <v>16650</v>
      </c>
      <c r="D4364" s="66">
        <v>6.23</v>
      </c>
      <c r="E4364" s="288">
        <v>4.84</v>
      </c>
      <c r="F4364" s="292">
        <v>30.15</v>
      </c>
      <c r="G4364" s="293"/>
    </row>
    <row r="4365" s="283" customFormat="1" customHeight="1" spans="1:7">
      <c r="A4365" s="288">
        <v>4361</v>
      </c>
      <c r="B4365" s="13" t="s">
        <v>16199</v>
      </c>
      <c r="C4365" s="369" t="s">
        <v>16650</v>
      </c>
      <c r="D4365" s="66">
        <v>3.16</v>
      </c>
      <c r="E4365" s="288">
        <v>4.84</v>
      </c>
      <c r="F4365" s="292">
        <v>15.29</v>
      </c>
      <c r="G4365" s="293"/>
    </row>
    <row r="4366" s="283" customFormat="1" customHeight="1" spans="1:7">
      <c r="A4366" s="288">
        <v>4362</v>
      </c>
      <c r="B4366" s="13" t="s">
        <v>16689</v>
      </c>
      <c r="C4366" s="369" t="s">
        <v>16650</v>
      </c>
      <c r="D4366" s="66">
        <v>2.85</v>
      </c>
      <c r="E4366" s="288">
        <v>4.84</v>
      </c>
      <c r="F4366" s="292">
        <v>13.79</v>
      </c>
      <c r="G4366" s="293"/>
    </row>
    <row r="4367" s="283" customFormat="1" customHeight="1" spans="1:7">
      <c r="A4367" s="288">
        <v>4363</v>
      </c>
      <c r="B4367" s="13" t="s">
        <v>14593</v>
      </c>
      <c r="C4367" s="369" t="s">
        <v>16650</v>
      </c>
      <c r="D4367" s="66">
        <v>6.37</v>
      </c>
      <c r="E4367" s="288">
        <v>4.84</v>
      </c>
      <c r="F4367" s="292">
        <v>30.83</v>
      </c>
      <c r="G4367" s="293"/>
    </row>
    <row r="4368" s="283" customFormat="1" customHeight="1" spans="1:7">
      <c r="A4368" s="288">
        <v>4364</v>
      </c>
      <c r="B4368" s="13" t="s">
        <v>16690</v>
      </c>
      <c r="C4368" s="369" t="s">
        <v>16650</v>
      </c>
      <c r="D4368" s="66">
        <v>6.14</v>
      </c>
      <c r="E4368" s="288">
        <v>4.84</v>
      </c>
      <c r="F4368" s="292">
        <v>29.72</v>
      </c>
      <c r="G4368" s="293"/>
    </row>
    <row r="4369" s="283" customFormat="1" customHeight="1" spans="1:7">
      <c r="A4369" s="288">
        <v>4365</v>
      </c>
      <c r="B4369" s="13" t="s">
        <v>16691</v>
      </c>
      <c r="C4369" s="369" t="s">
        <v>16650</v>
      </c>
      <c r="D4369" s="66">
        <v>6.77</v>
      </c>
      <c r="E4369" s="288">
        <v>4.84</v>
      </c>
      <c r="F4369" s="292">
        <v>32.77</v>
      </c>
      <c r="G4369" s="293"/>
    </row>
    <row r="4370" s="283" customFormat="1" customHeight="1" spans="1:7">
      <c r="A4370" s="288">
        <v>4366</v>
      </c>
      <c r="B4370" s="13" t="s">
        <v>14212</v>
      </c>
      <c r="C4370" s="369" t="s">
        <v>16650</v>
      </c>
      <c r="D4370" s="66">
        <v>11.46</v>
      </c>
      <c r="E4370" s="288">
        <v>4.84</v>
      </c>
      <c r="F4370" s="292">
        <v>55.47</v>
      </c>
      <c r="G4370" s="293"/>
    </row>
    <row r="4371" s="283" customFormat="1" customHeight="1" spans="1:7">
      <c r="A4371" s="288">
        <v>4367</v>
      </c>
      <c r="B4371" s="13" t="s">
        <v>16692</v>
      </c>
      <c r="C4371" s="369" t="s">
        <v>16650</v>
      </c>
      <c r="D4371" s="66">
        <v>4.14</v>
      </c>
      <c r="E4371" s="288">
        <v>4.84</v>
      </c>
      <c r="F4371" s="292">
        <v>20.04</v>
      </c>
      <c r="G4371" s="293"/>
    </row>
    <row r="4372" s="283" customFormat="1" customHeight="1" spans="1:7">
      <c r="A4372" s="288">
        <v>4368</v>
      </c>
      <c r="B4372" s="13" t="s">
        <v>16693</v>
      </c>
      <c r="C4372" s="369" t="s">
        <v>16650</v>
      </c>
      <c r="D4372" s="371">
        <v>12.1</v>
      </c>
      <c r="E4372" s="288">
        <v>4.84</v>
      </c>
      <c r="F4372" s="292">
        <v>58.56</v>
      </c>
      <c r="G4372" s="293"/>
    </row>
    <row r="4373" s="283" customFormat="1" customHeight="1" spans="1:7">
      <c r="A4373" s="288">
        <v>4369</v>
      </c>
      <c r="B4373" s="13" t="s">
        <v>14226</v>
      </c>
      <c r="C4373" s="369" t="s">
        <v>16650</v>
      </c>
      <c r="D4373" s="66">
        <v>5.94</v>
      </c>
      <c r="E4373" s="288">
        <v>4.84</v>
      </c>
      <c r="F4373" s="292">
        <v>28.75</v>
      </c>
      <c r="G4373" s="293"/>
    </row>
    <row r="4374" s="283" customFormat="1" customHeight="1" spans="1:7">
      <c r="A4374" s="288">
        <v>4370</v>
      </c>
      <c r="B4374" s="13" t="s">
        <v>16694</v>
      </c>
      <c r="C4374" s="369" t="s">
        <v>16650</v>
      </c>
      <c r="D4374" s="66">
        <v>4.03</v>
      </c>
      <c r="E4374" s="288">
        <v>4.84</v>
      </c>
      <c r="F4374" s="292">
        <v>19.51</v>
      </c>
      <c r="G4374" s="293"/>
    </row>
    <row r="4375" s="283" customFormat="1" customHeight="1" spans="1:7">
      <c r="A4375" s="288">
        <v>4371</v>
      </c>
      <c r="B4375" s="13" t="s">
        <v>15042</v>
      </c>
      <c r="C4375" s="369" t="s">
        <v>16650</v>
      </c>
      <c r="D4375" s="66">
        <v>3.4</v>
      </c>
      <c r="E4375" s="288">
        <v>4.84</v>
      </c>
      <c r="F4375" s="292">
        <v>16.46</v>
      </c>
      <c r="G4375" s="293"/>
    </row>
    <row r="4376" s="283" customFormat="1" customHeight="1" spans="1:7">
      <c r="A4376" s="288">
        <v>4372</v>
      </c>
      <c r="B4376" s="13" t="s">
        <v>16695</v>
      </c>
      <c r="C4376" s="369" t="s">
        <v>16650</v>
      </c>
      <c r="D4376" s="66">
        <v>9.99</v>
      </c>
      <c r="E4376" s="288">
        <v>4.84</v>
      </c>
      <c r="F4376" s="292">
        <v>48.35</v>
      </c>
      <c r="G4376" s="293"/>
    </row>
    <row r="4377" s="283" customFormat="1" customHeight="1" spans="1:7">
      <c r="A4377" s="288">
        <v>4373</v>
      </c>
      <c r="B4377" s="13" t="s">
        <v>16696</v>
      </c>
      <c r="C4377" s="369" t="s">
        <v>16650</v>
      </c>
      <c r="D4377" s="66">
        <v>4.71</v>
      </c>
      <c r="E4377" s="288">
        <v>4.84</v>
      </c>
      <c r="F4377" s="292">
        <v>22.8</v>
      </c>
      <c r="G4377" s="293"/>
    </row>
    <row r="4378" s="283" customFormat="1" customHeight="1" spans="1:7">
      <c r="A4378" s="288">
        <v>4374</v>
      </c>
      <c r="B4378" s="13" t="s">
        <v>16697</v>
      </c>
      <c r="C4378" s="369" t="s">
        <v>16650</v>
      </c>
      <c r="D4378" s="66">
        <v>5</v>
      </c>
      <c r="E4378" s="288">
        <v>4.84</v>
      </c>
      <c r="F4378" s="292">
        <v>24.2</v>
      </c>
      <c r="G4378" s="293"/>
    </row>
    <row r="4379" s="283" customFormat="1" customHeight="1" spans="1:7">
      <c r="A4379" s="288">
        <v>4375</v>
      </c>
      <c r="B4379" s="13" t="s">
        <v>16698</v>
      </c>
      <c r="C4379" s="369" t="s">
        <v>16650</v>
      </c>
      <c r="D4379" s="66">
        <v>3.79</v>
      </c>
      <c r="E4379" s="288">
        <v>4.84</v>
      </c>
      <c r="F4379" s="292">
        <v>18.34</v>
      </c>
      <c r="G4379" s="293"/>
    </row>
    <row r="4380" s="283" customFormat="1" customHeight="1" spans="1:7">
      <c r="A4380" s="288">
        <v>4376</v>
      </c>
      <c r="B4380" s="13" t="s">
        <v>16699</v>
      </c>
      <c r="C4380" s="369" t="s">
        <v>16650</v>
      </c>
      <c r="D4380" s="66">
        <v>5.12</v>
      </c>
      <c r="E4380" s="288">
        <v>4.84</v>
      </c>
      <c r="F4380" s="292">
        <v>24.78</v>
      </c>
      <c r="G4380" s="293"/>
    </row>
    <row r="4381" s="283" customFormat="1" customHeight="1" spans="1:7">
      <c r="A4381" s="288">
        <v>4377</v>
      </c>
      <c r="B4381" s="13" t="s">
        <v>14214</v>
      </c>
      <c r="C4381" s="369" t="s">
        <v>16650</v>
      </c>
      <c r="D4381" s="66">
        <v>3.82</v>
      </c>
      <c r="E4381" s="288">
        <v>4.84</v>
      </c>
      <c r="F4381" s="292">
        <v>18.49</v>
      </c>
      <c r="G4381" s="293"/>
    </row>
    <row r="4382" s="283" customFormat="1" customHeight="1" spans="1:7">
      <c r="A4382" s="288">
        <v>4378</v>
      </c>
      <c r="B4382" s="13" t="s">
        <v>16700</v>
      </c>
      <c r="C4382" s="369" t="s">
        <v>16650</v>
      </c>
      <c r="D4382" s="66">
        <v>9.56</v>
      </c>
      <c r="E4382" s="288">
        <v>4.84</v>
      </c>
      <c r="F4382" s="292">
        <v>46.27</v>
      </c>
      <c r="G4382" s="293"/>
    </row>
    <row r="4383" s="283" customFormat="1" customHeight="1" spans="1:7">
      <c r="A4383" s="288">
        <v>4379</v>
      </c>
      <c r="B4383" s="13" t="s">
        <v>16701</v>
      </c>
      <c r="C4383" s="369" t="s">
        <v>16702</v>
      </c>
      <c r="D4383" s="66">
        <v>4.76</v>
      </c>
      <c r="E4383" s="288">
        <v>4.84</v>
      </c>
      <c r="F4383" s="292">
        <v>23.04</v>
      </c>
      <c r="G4383" s="293"/>
    </row>
    <row r="4384" s="283" customFormat="1" customHeight="1" spans="1:7">
      <c r="A4384" s="288">
        <v>4380</v>
      </c>
      <c r="B4384" s="13" t="s">
        <v>16703</v>
      </c>
      <c r="C4384" s="369" t="s">
        <v>16702</v>
      </c>
      <c r="D4384" s="66">
        <v>6.51</v>
      </c>
      <c r="E4384" s="288">
        <v>4.84</v>
      </c>
      <c r="F4384" s="292">
        <v>31.51</v>
      </c>
      <c r="G4384" s="293"/>
    </row>
    <row r="4385" s="283" customFormat="1" customHeight="1" spans="1:7">
      <c r="A4385" s="288">
        <v>4381</v>
      </c>
      <c r="B4385" s="13" t="s">
        <v>15169</v>
      </c>
      <c r="C4385" s="369" t="s">
        <v>16702</v>
      </c>
      <c r="D4385" s="66">
        <v>10.78</v>
      </c>
      <c r="E4385" s="288">
        <v>4.84</v>
      </c>
      <c r="F4385" s="292">
        <v>52.18</v>
      </c>
      <c r="G4385" s="293"/>
    </row>
    <row r="4386" s="283" customFormat="1" customHeight="1" spans="1:7">
      <c r="A4386" s="288">
        <v>4382</v>
      </c>
      <c r="B4386" s="13" t="s">
        <v>16704</v>
      </c>
      <c r="C4386" s="369" t="s">
        <v>16702</v>
      </c>
      <c r="D4386" s="66">
        <v>12.47</v>
      </c>
      <c r="E4386" s="288">
        <v>4.84</v>
      </c>
      <c r="F4386" s="292">
        <v>60.35</v>
      </c>
      <c r="G4386" s="293"/>
    </row>
    <row r="4387" s="283" customFormat="1" customHeight="1" spans="1:7">
      <c r="A4387" s="288">
        <v>4383</v>
      </c>
      <c r="B4387" s="13" t="s">
        <v>16705</v>
      </c>
      <c r="C4387" s="369" t="s">
        <v>16702</v>
      </c>
      <c r="D4387" s="66">
        <v>12.76</v>
      </c>
      <c r="E4387" s="288">
        <v>4.84</v>
      </c>
      <c r="F4387" s="292">
        <v>61.76</v>
      </c>
      <c r="G4387" s="293"/>
    </row>
    <row r="4388" s="283" customFormat="1" customHeight="1" spans="1:7">
      <c r="A4388" s="288">
        <v>4384</v>
      </c>
      <c r="B4388" s="13" t="s">
        <v>16706</v>
      </c>
      <c r="C4388" s="369" t="s">
        <v>16702</v>
      </c>
      <c r="D4388" s="66">
        <v>3.04</v>
      </c>
      <c r="E4388" s="288">
        <v>4.84</v>
      </c>
      <c r="F4388" s="292">
        <v>14.71</v>
      </c>
      <c r="G4388" s="293"/>
    </row>
    <row r="4389" s="283" customFormat="1" customHeight="1" spans="1:7">
      <c r="A4389" s="288">
        <v>4385</v>
      </c>
      <c r="B4389" s="13" t="s">
        <v>8883</v>
      </c>
      <c r="C4389" s="369" t="s">
        <v>16702</v>
      </c>
      <c r="D4389" s="66">
        <v>2.1</v>
      </c>
      <c r="E4389" s="288">
        <v>4.84</v>
      </c>
      <c r="F4389" s="292">
        <v>10.16</v>
      </c>
      <c r="G4389" s="293"/>
    </row>
    <row r="4390" s="283" customFormat="1" customHeight="1" spans="1:7">
      <c r="A4390" s="288">
        <v>4386</v>
      </c>
      <c r="B4390" s="13" t="s">
        <v>5271</v>
      </c>
      <c r="C4390" s="369" t="s">
        <v>16702</v>
      </c>
      <c r="D4390" s="66">
        <v>12.59</v>
      </c>
      <c r="E4390" s="288">
        <v>4.84</v>
      </c>
      <c r="F4390" s="292">
        <v>60.94</v>
      </c>
      <c r="G4390" s="293"/>
    </row>
    <row r="4391" s="283" customFormat="1" customHeight="1" spans="1:7">
      <c r="A4391" s="288">
        <v>4387</v>
      </c>
      <c r="B4391" s="13" t="s">
        <v>16707</v>
      </c>
      <c r="C4391" s="369" t="s">
        <v>16702</v>
      </c>
      <c r="D4391" s="66">
        <v>11.23</v>
      </c>
      <c r="E4391" s="288">
        <v>4.84</v>
      </c>
      <c r="F4391" s="292">
        <v>54.35</v>
      </c>
      <c r="G4391" s="293"/>
    </row>
    <row r="4392" s="283" customFormat="1" customHeight="1" spans="1:7">
      <c r="A4392" s="288">
        <v>4388</v>
      </c>
      <c r="B4392" s="13" t="s">
        <v>16708</v>
      </c>
      <c r="C4392" s="369" t="s">
        <v>16702</v>
      </c>
      <c r="D4392" s="66">
        <v>6.01</v>
      </c>
      <c r="E4392" s="288">
        <v>4.84</v>
      </c>
      <c r="F4392" s="292">
        <v>29.09</v>
      </c>
      <c r="G4392" s="293"/>
    </row>
    <row r="4393" s="283" customFormat="1" customHeight="1" spans="1:7">
      <c r="A4393" s="288">
        <v>4389</v>
      </c>
      <c r="B4393" s="13" t="s">
        <v>16709</v>
      </c>
      <c r="C4393" s="369" t="s">
        <v>16702</v>
      </c>
      <c r="D4393" s="66">
        <v>6.53</v>
      </c>
      <c r="E4393" s="288">
        <v>4.84</v>
      </c>
      <c r="F4393" s="292">
        <v>31.61</v>
      </c>
      <c r="G4393" s="293"/>
    </row>
    <row r="4394" s="283" customFormat="1" customHeight="1" spans="1:7">
      <c r="A4394" s="288">
        <v>4390</v>
      </c>
      <c r="B4394" s="13" t="s">
        <v>16696</v>
      </c>
      <c r="C4394" s="369" t="s">
        <v>16702</v>
      </c>
      <c r="D4394" s="66">
        <v>11.28</v>
      </c>
      <c r="E4394" s="288">
        <v>4.84</v>
      </c>
      <c r="F4394" s="292">
        <v>54.6</v>
      </c>
      <c r="G4394" s="293"/>
    </row>
    <row r="4395" s="283" customFormat="1" customHeight="1" spans="1:7">
      <c r="A4395" s="288">
        <v>4391</v>
      </c>
      <c r="B4395" s="13" t="s">
        <v>16710</v>
      </c>
      <c r="C4395" s="369" t="s">
        <v>16702</v>
      </c>
      <c r="D4395" s="66">
        <v>8.97</v>
      </c>
      <c r="E4395" s="288">
        <v>4.84</v>
      </c>
      <c r="F4395" s="292">
        <v>43.41</v>
      </c>
      <c r="G4395" s="293"/>
    </row>
    <row r="4396" s="283" customFormat="1" customHeight="1" spans="1:7">
      <c r="A4396" s="288">
        <v>4392</v>
      </c>
      <c r="B4396" s="13" t="s">
        <v>16711</v>
      </c>
      <c r="C4396" s="369" t="s">
        <v>16702</v>
      </c>
      <c r="D4396" s="66">
        <v>8.23</v>
      </c>
      <c r="E4396" s="288">
        <v>4.84</v>
      </c>
      <c r="F4396" s="292">
        <v>39.83</v>
      </c>
      <c r="G4396" s="293"/>
    </row>
    <row r="4397" s="283" customFormat="1" customHeight="1" spans="1:7">
      <c r="A4397" s="288">
        <v>4393</v>
      </c>
      <c r="B4397" s="13" t="s">
        <v>16712</v>
      </c>
      <c r="C4397" s="369" t="s">
        <v>16702</v>
      </c>
      <c r="D4397" s="66">
        <v>5.76</v>
      </c>
      <c r="E4397" s="288">
        <v>4.84</v>
      </c>
      <c r="F4397" s="292">
        <v>27.88</v>
      </c>
      <c r="G4397" s="293"/>
    </row>
    <row r="4398" s="283" customFormat="1" customHeight="1" spans="1:7">
      <c r="A4398" s="288">
        <v>4394</v>
      </c>
      <c r="B4398" s="13" t="s">
        <v>16655</v>
      </c>
      <c r="C4398" s="369" t="s">
        <v>16702</v>
      </c>
      <c r="D4398" s="66">
        <v>8.52</v>
      </c>
      <c r="E4398" s="288">
        <v>4.84</v>
      </c>
      <c r="F4398" s="292">
        <v>41.24</v>
      </c>
      <c r="G4398" s="293"/>
    </row>
    <row r="4399" s="283" customFormat="1" customHeight="1" spans="1:7">
      <c r="A4399" s="288">
        <v>4395</v>
      </c>
      <c r="B4399" s="13" t="s">
        <v>16713</v>
      </c>
      <c r="C4399" s="369" t="s">
        <v>16702</v>
      </c>
      <c r="D4399" s="66">
        <v>7.95</v>
      </c>
      <c r="E4399" s="288">
        <v>4.84</v>
      </c>
      <c r="F4399" s="292">
        <v>38.48</v>
      </c>
      <c r="G4399" s="293"/>
    </row>
    <row r="4400" s="283" customFormat="1" customHeight="1" spans="1:7">
      <c r="A4400" s="288">
        <v>4396</v>
      </c>
      <c r="B4400" s="13" t="s">
        <v>16714</v>
      </c>
      <c r="C4400" s="369" t="s">
        <v>16702</v>
      </c>
      <c r="D4400" s="66">
        <v>11.15</v>
      </c>
      <c r="E4400" s="288">
        <v>4.84</v>
      </c>
      <c r="F4400" s="292">
        <v>53.97</v>
      </c>
      <c r="G4400" s="293"/>
    </row>
    <row r="4401" s="283" customFormat="1" customHeight="1" spans="1:7">
      <c r="A4401" s="288">
        <v>4397</v>
      </c>
      <c r="B4401" s="13" t="s">
        <v>16715</v>
      </c>
      <c r="C4401" s="369" t="s">
        <v>16702</v>
      </c>
      <c r="D4401" s="66">
        <v>12.47</v>
      </c>
      <c r="E4401" s="288">
        <v>4.84</v>
      </c>
      <c r="F4401" s="292">
        <v>60.35</v>
      </c>
      <c r="G4401" s="293"/>
    </row>
    <row r="4402" s="283" customFormat="1" customHeight="1" spans="1:7">
      <c r="A4402" s="288">
        <v>4398</v>
      </c>
      <c r="B4402" s="13" t="s">
        <v>16716</v>
      </c>
      <c r="C4402" s="369" t="s">
        <v>16702</v>
      </c>
      <c r="D4402" s="66">
        <v>15.61</v>
      </c>
      <c r="E4402" s="288">
        <v>4.84</v>
      </c>
      <c r="F4402" s="292">
        <v>75.55</v>
      </c>
      <c r="G4402" s="293"/>
    </row>
    <row r="4403" s="283" customFormat="1" customHeight="1" spans="1:7">
      <c r="A4403" s="288">
        <v>4399</v>
      </c>
      <c r="B4403" s="13" t="s">
        <v>16717</v>
      </c>
      <c r="C4403" s="369" t="s">
        <v>16702</v>
      </c>
      <c r="D4403" s="66">
        <v>8.63</v>
      </c>
      <c r="E4403" s="288">
        <v>4.84</v>
      </c>
      <c r="F4403" s="292">
        <v>41.77</v>
      </c>
      <c r="G4403" s="293"/>
    </row>
    <row r="4404" s="283" customFormat="1" customHeight="1" spans="1:7">
      <c r="A4404" s="288">
        <v>4400</v>
      </c>
      <c r="B4404" s="13" t="s">
        <v>16718</v>
      </c>
      <c r="C4404" s="369" t="s">
        <v>16702</v>
      </c>
      <c r="D4404" s="66">
        <v>14</v>
      </c>
      <c r="E4404" s="288">
        <v>4.84</v>
      </c>
      <c r="F4404" s="292">
        <v>67.76</v>
      </c>
      <c r="G4404" s="293"/>
    </row>
    <row r="4405" s="283" customFormat="1" customHeight="1" spans="1:7">
      <c r="A4405" s="288">
        <v>4401</v>
      </c>
      <c r="B4405" s="13" t="s">
        <v>16719</v>
      </c>
      <c r="C4405" s="369" t="s">
        <v>16702</v>
      </c>
      <c r="D4405" s="66">
        <v>10.02</v>
      </c>
      <c r="E4405" s="288">
        <v>4.84</v>
      </c>
      <c r="F4405" s="292">
        <v>48.5</v>
      </c>
      <c r="G4405" s="293"/>
    </row>
    <row r="4406" s="283" customFormat="1" customHeight="1" spans="1:7">
      <c r="A4406" s="288">
        <v>4402</v>
      </c>
      <c r="B4406" s="13" t="s">
        <v>16720</v>
      </c>
      <c r="C4406" s="369" t="s">
        <v>16702</v>
      </c>
      <c r="D4406" s="66">
        <v>5.88</v>
      </c>
      <c r="E4406" s="288">
        <v>4.84</v>
      </c>
      <c r="F4406" s="292">
        <v>28.46</v>
      </c>
      <c r="G4406" s="293"/>
    </row>
    <row r="4407" s="283" customFormat="1" customHeight="1" spans="1:7">
      <c r="A4407" s="288">
        <v>4403</v>
      </c>
      <c r="B4407" s="13" t="s">
        <v>16721</v>
      </c>
      <c r="C4407" s="369" t="s">
        <v>16702</v>
      </c>
      <c r="D4407" s="66">
        <v>3.45</v>
      </c>
      <c r="E4407" s="288">
        <v>4.84</v>
      </c>
      <c r="F4407" s="292">
        <v>16.7</v>
      </c>
      <c r="G4407" s="293"/>
    </row>
    <row r="4408" s="283" customFormat="1" customHeight="1" spans="1:7">
      <c r="A4408" s="288">
        <v>4404</v>
      </c>
      <c r="B4408" s="13" t="s">
        <v>16722</v>
      </c>
      <c r="C4408" s="369" t="s">
        <v>16702</v>
      </c>
      <c r="D4408" s="12">
        <v>19.42</v>
      </c>
      <c r="E4408" s="288">
        <v>4.84</v>
      </c>
      <c r="F4408" s="292">
        <v>93.99</v>
      </c>
      <c r="G4408" s="293"/>
    </row>
    <row r="4409" s="283" customFormat="1" customHeight="1" spans="1:7">
      <c r="A4409" s="288">
        <v>4405</v>
      </c>
      <c r="B4409" s="13" t="s">
        <v>16723</v>
      </c>
      <c r="C4409" s="369" t="s">
        <v>16702</v>
      </c>
      <c r="D4409" s="12">
        <v>11.46</v>
      </c>
      <c r="E4409" s="288">
        <v>4.84</v>
      </c>
      <c r="F4409" s="292">
        <v>55.47</v>
      </c>
      <c r="G4409" s="293"/>
    </row>
    <row r="4410" s="283" customFormat="1" customHeight="1" spans="1:7">
      <c r="A4410" s="288">
        <v>4406</v>
      </c>
      <c r="B4410" s="13" t="s">
        <v>14602</v>
      </c>
      <c r="C4410" s="369" t="s">
        <v>16702</v>
      </c>
      <c r="D4410" s="12">
        <v>11.5</v>
      </c>
      <c r="E4410" s="288">
        <v>4.84</v>
      </c>
      <c r="F4410" s="292">
        <v>55.66</v>
      </c>
      <c r="G4410" s="293"/>
    </row>
    <row r="4411" s="283" customFormat="1" customHeight="1" spans="1:7">
      <c r="A4411" s="288">
        <v>4407</v>
      </c>
      <c r="B4411" s="13" t="s">
        <v>16724</v>
      </c>
      <c r="C4411" s="369" t="s">
        <v>16702</v>
      </c>
      <c r="D4411" s="12">
        <v>7.85</v>
      </c>
      <c r="E4411" s="288">
        <v>4.84</v>
      </c>
      <c r="F4411" s="292">
        <v>37.99</v>
      </c>
      <c r="G4411" s="293"/>
    </row>
    <row r="4412" s="283" customFormat="1" customHeight="1" spans="1:7">
      <c r="A4412" s="288">
        <v>4408</v>
      </c>
      <c r="B4412" s="13" t="s">
        <v>16725</v>
      </c>
      <c r="C4412" s="369" t="s">
        <v>16702</v>
      </c>
      <c r="D4412" s="12">
        <v>16.48</v>
      </c>
      <c r="E4412" s="288">
        <v>4.84</v>
      </c>
      <c r="F4412" s="292">
        <v>79.76</v>
      </c>
      <c r="G4412" s="293"/>
    </row>
    <row r="4413" s="283" customFormat="1" customHeight="1" spans="1:7">
      <c r="A4413" s="288">
        <v>4409</v>
      </c>
      <c r="B4413" s="13" t="s">
        <v>16726</v>
      </c>
      <c r="C4413" s="369" t="s">
        <v>16702</v>
      </c>
      <c r="D4413" s="12">
        <v>1.99</v>
      </c>
      <c r="E4413" s="288">
        <v>4.84</v>
      </c>
      <c r="F4413" s="292">
        <v>9.63</v>
      </c>
      <c r="G4413" s="293"/>
    </row>
    <row r="4414" s="283" customFormat="1" customHeight="1" spans="1:7">
      <c r="A4414" s="288">
        <v>4410</v>
      </c>
      <c r="B4414" s="13" t="s">
        <v>16727</v>
      </c>
      <c r="C4414" s="369" t="s">
        <v>16702</v>
      </c>
      <c r="D4414" s="12">
        <v>13.01</v>
      </c>
      <c r="E4414" s="288">
        <v>4.84</v>
      </c>
      <c r="F4414" s="292">
        <v>62.97</v>
      </c>
      <c r="G4414" s="293"/>
    </row>
    <row r="4415" s="283" customFormat="1" customHeight="1" spans="1:7">
      <c r="A4415" s="288">
        <v>4411</v>
      </c>
      <c r="B4415" s="13" t="s">
        <v>16709</v>
      </c>
      <c r="C4415" s="369" t="s">
        <v>16702</v>
      </c>
      <c r="D4415" s="12">
        <v>5.18</v>
      </c>
      <c r="E4415" s="288">
        <v>4.84</v>
      </c>
      <c r="F4415" s="292">
        <v>25.07</v>
      </c>
      <c r="G4415" s="293"/>
    </row>
    <row r="4416" s="283" customFormat="1" customHeight="1" spans="1:7">
      <c r="A4416" s="288">
        <v>4412</v>
      </c>
      <c r="B4416" s="13" t="s">
        <v>3521</v>
      </c>
      <c r="C4416" s="369" t="s">
        <v>16702</v>
      </c>
      <c r="D4416" s="12">
        <v>3.43</v>
      </c>
      <c r="E4416" s="288">
        <v>4.84</v>
      </c>
      <c r="F4416" s="292">
        <v>16.6</v>
      </c>
      <c r="G4416" s="293"/>
    </row>
    <row r="4417" s="283" customFormat="1" customHeight="1" spans="1:7">
      <c r="A4417" s="288">
        <v>4413</v>
      </c>
      <c r="B4417" s="13" t="s">
        <v>16728</v>
      </c>
      <c r="C4417" s="369" t="s">
        <v>16702</v>
      </c>
      <c r="D4417" s="12">
        <v>7.99</v>
      </c>
      <c r="E4417" s="288">
        <v>4.84</v>
      </c>
      <c r="F4417" s="292">
        <v>38.67</v>
      </c>
      <c r="G4417" s="293"/>
    </row>
    <row r="4418" s="283" customFormat="1" customHeight="1" spans="1:7">
      <c r="A4418" s="288">
        <v>4414</v>
      </c>
      <c r="B4418" s="13" t="s">
        <v>16729</v>
      </c>
      <c r="C4418" s="369" t="s">
        <v>16702</v>
      </c>
      <c r="D4418" s="12">
        <v>6.62</v>
      </c>
      <c r="E4418" s="288">
        <v>4.84</v>
      </c>
      <c r="F4418" s="292">
        <v>32.04</v>
      </c>
      <c r="G4418" s="293"/>
    </row>
    <row r="4419" s="283" customFormat="1" customHeight="1" spans="1:7">
      <c r="A4419" s="288">
        <v>4415</v>
      </c>
      <c r="B4419" s="13" t="s">
        <v>14226</v>
      </c>
      <c r="C4419" s="369" t="s">
        <v>16702</v>
      </c>
      <c r="D4419" s="12">
        <v>6.3</v>
      </c>
      <c r="E4419" s="288">
        <v>4.84</v>
      </c>
      <c r="F4419" s="292">
        <v>30.49</v>
      </c>
      <c r="G4419" s="293"/>
    </row>
    <row r="4420" s="283" customFormat="1" customHeight="1" spans="1:7">
      <c r="A4420" s="288">
        <v>4416</v>
      </c>
      <c r="B4420" s="13" t="s">
        <v>14443</v>
      </c>
      <c r="C4420" s="369" t="s">
        <v>16702</v>
      </c>
      <c r="D4420" s="12">
        <v>6.44</v>
      </c>
      <c r="E4420" s="288">
        <v>4.84</v>
      </c>
      <c r="F4420" s="292">
        <v>31.17</v>
      </c>
      <c r="G4420" s="293"/>
    </row>
    <row r="4421" s="283" customFormat="1" customHeight="1" spans="1:7">
      <c r="A4421" s="288">
        <v>4417</v>
      </c>
      <c r="B4421" s="13" t="s">
        <v>16730</v>
      </c>
      <c r="C4421" s="369" t="s">
        <v>16702</v>
      </c>
      <c r="D4421" s="12">
        <v>15.4</v>
      </c>
      <c r="E4421" s="288">
        <v>4.84</v>
      </c>
      <c r="F4421" s="292">
        <v>74.54</v>
      </c>
      <c r="G4421" s="293"/>
    </row>
    <row r="4422" s="283" customFormat="1" customHeight="1" spans="1:7">
      <c r="A4422" s="288">
        <v>4418</v>
      </c>
      <c r="B4422" s="13" t="s">
        <v>16731</v>
      </c>
      <c r="C4422" s="369" t="s">
        <v>16702</v>
      </c>
      <c r="D4422" s="12">
        <v>2.39</v>
      </c>
      <c r="E4422" s="288">
        <v>4.84</v>
      </c>
      <c r="F4422" s="292">
        <v>11.57</v>
      </c>
      <c r="G4422" s="293"/>
    </row>
    <row r="4423" s="283" customFormat="1" customHeight="1" spans="1:7">
      <c r="A4423" s="288">
        <v>4419</v>
      </c>
      <c r="B4423" s="13" t="s">
        <v>16696</v>
      </c>
      <c r="C4423" s="369" t="s">
        <v>16702</v>
      </c>
      <c r="D4423" s="12">
        <v>8.94</v>
      </c>
      <c r="E4423" s="288">
        <v>4.84</v>
      </c>
      <c r="F4423" s="292">
        <v>43.27</v>
      </c>
      <c r="G4423" s="293"/>
    </row>
    <row r="4424" s="283" customFormat="1" customHeight="1" spans="1:7">
      <c r="A4424" s="288">
        <v>4420</v>
      </c>
      <c r="B4424" s="13" t="s">
        <v>16732</v>
      </c>
      <c r="C4424" s="369" t="s">
        <v>16702</v>
      </c>
      <c r="D4424" s="12">
        <v>6.46</v>
      </c>
      <c r="E4424" s="288">
        <v>4.84</v>
      </c>
      <c r="F4424" s="292">
        <v>31.27</v>
      </c>
      <c r="G4424" s="293"/>
    </row>
    <row r="4425" s="283" customFormat="1" customHeight="1" spans="1:7">
      <c r="A4425" s="288">
        <v>4421</v>
      </c>
      <c r="B4425" s="13" t="s">
        <v>16733</v>
      </c>
      <c r="C4425" s="369" t="s">
        <v>16702</v>
      </c>
      <c r="D4425" s="12">
        <v>9.79</v>
      </c>
      <c r="E4425" s="288">
        <v>4.84</v>
      </c>
      <c r="F4425" s="292">
        <v>47.38</v>
      </c>
      <c r="G4425" s="293"/>
    </row>
    <row r="4426" s="283" customFormat="1" customHeight="1" spans="1:7">
      <c r="A4426" s="288">
        <v>4422</v>
      </c>
      <c r="B4426" s="13" t="s">
        <v>16734</v>
      </c>
      <c r="C4426" s="369" t="s">
        <v>16702</v>
      </c>
      <c r="D4426" s="12">
        <v>10.34</v>
      </c>
      <c r="E4426" s="288">
        <v>4.84</v>
      </c>
      <c r="F4426" s="292">
        <v>50.05</v>
      </c>
      <c r="G4426" s="293"/>
    </row>
    <row r="4427" s="283" customFormat="1" customHeight="1" spans="1:7">
      <c r="A4427" s="288">
        <v>4423</v>
      </c>
      <c r="B4427" s="13" t="s">
        <v>16680</v>
      </c>
      <c r="C4427" s="369" t="s">
        <v>16702</v>
      </c>
      <c r="D4427" s="12">
        <v>11.48</v>
      </c>
      <c r="E4427" s="288">
        <v>4.84</v>
      </c>
      <c r="F4427" s="292">
        <v>55.56</v>
      </c>
      <c r="G4427" s="293"/>
    </row>
    <row r="4428" s="283" customFormat="1" customHeight="1" spans="1:7">
      <c r="A4428" s="288">
        <v>4424</v>
      </c>
      <c r="B4428" s="13" t="s">
        <v>15197</v>
      </c>
      <c r="C4428" s="369" t="s">
        <v>16702</v>
      </c>
      <c r="D4428" s="12">
        <v>1.84</v>
      </c>
      <c r="E4428" s="288">
        <v>4.84</v>
      </c>
      <c r="F4428" s="292">
        <v>8.91</v>
      </c>
      <c r="G4428" s="293"/>
    </row>
    <row r="4429" s="283" customFormat="1" customHeight="1" spans="1:7">
      <c r="A4429" s="288">
        <v>4425</v>
      </c>
      <c r="B4429" s="13" t="s">
        <v>14226</v>
      </c>
      <c r="C4429" s="369" t="s">
        <v>16702</v>
      </c>
      <c r="D4429" s="12">
        <v>18.5</v>
      </c>
      <c r="E4429" s="288">
        <v>4.84</v>
      </c>
      <c r="F4429" s="292">
        <v>89.54</v>
      </c>
      <c r="G4429" s="293"/>
    </row>
    <row r="4430" s="283" customFormat="1" customHeight="1" spans="1:7">
      <c r="A4430" s="288">
        <v>4426</v>
      </c>
      <c r="B4430" s="13" t="s">
        <v>3668</v>
      </c>
      <c r="C4430" s="369" t="s">
        <v>16702</v>
      </c>
      <c r="D4430" s="12">
        <v>9.3</v>
      </c>
      <c r="E4430" s="288">
        <v>4.84</v>
      </c>
      <c r="F4430" s="292">
        <v>45.01</v>
      </c>
      <c r="G4430" s="293"/>
    </row>
    <row r="4431" s="283" customFormat="1" customHeight="1" spans="1:7">
      <c r="A4431" s="288">
        <v>4427</v>
      </c>
      <c r="B4431" s="13" t="s">
        <v>16735</v>
      </c>
      <c r="C4431" s="369" t="s">
        <v>16702</v>
      </c>
      <c r="D4431" s="12">
        <v>9.09</v>
      </c>
      <c r="E4431" s="288">
        <v>4.84</v>
      </c>
      <c r="F4431" s="292">
        <v>44</v>
      </c>
      <c r="G4431" s="293"/>
    </row>
    <row r="4432" s="283" customFormat="1" customHeight="1" spans="1:7">
      <c r="A4432" s="288">
        <v>4428</v>
      </c>
      <c r="B4432" s="13" t="s">
        <v>2667</v>
      </c>
      <c r="C4432" s="369" t="s">
        <v>16702</v>
      </c>
      <c r="D4432" s="12">
        <v>14.73</v>
      </c>
      <c r="E4432" s="288">
        <v>4.84</v>
      </c>
      <c r="F4432" s="292">
        <v>71.29</v>
      </c>
      <c r="G4432" s="293"/>
    </row>
    <row r="4433" s="283" customFormat="1" customHeight="1" spans="1:7">
      <c r="A4433" s="288">
        <v>4429</v>
      </c>
      <c r="B4433" s="13" t="s">
        <v>16736</v>
      </c>
      <c r="C4433" s="369" t="s">
        <v>16702</v>
      </c>
      <c r="D4433" s="12">
        <v>10.53</v>
      </c>
      <c r="E4433" s="288">
        <v>4.84</v>
      </c>
      <c r="F4433" s="292">
        <v>50.97</v>
      </c>
      <c r="G4433" s="293"/>
    </row>
    <row r="4434" s="283" customFormat="1" customHeight="1" spans="1:7">
      <c r="A4434" s="288">
        <v>4430</v>
      </c>
      <c r="B4434" s="13" t="s">
        <v>16737</v>
      </c>
      <c r="C4434" s="369" t="s">
        <v>16702</v>
      </c>
      <c r="D4434" s="12">
        <v>5.07</v>
      </c>
      <c r="E4434" s="288">
        <v>4.84</v>
      </c>
      <c r="F4434" s="292">
        <v>24.54</v>
      </c>
      <c r="G4434" s="293"/>
    </row>
    <row r="4435" s="283" customFormat="1" customHeight="1" spans="1:7">
      <c r="A4435" s="288">
        <v>4431</v>
      </c>
      <c r="B4435" s="13" t="s">
        <v>16738</v>
      </c>
      <c r="C4435" s="369" t="s">
        <v>16702</v>
      </c>
      <c r="D4435" s="12">
        <v>5.2</v>
      </c>
      <c r="E4435" s="288">
        <v>4.84</v>
      </c>
      <c r="F4435" s="292">
        <v>25.17</v>
      </c>
      <c r="G4435" s="293"/>
    </row>
    <row r="4436" s="283" customFormat="1" customHeight="1" spans="1:7">
      <c r="A4436" s="288">
        <v>4432</v>
      </c>
      <c r="B4436" s="13" t="s">
        <v>3976</v>
      </c>
      <c r="C4436" s="369" t="s">
        <v>16702</v>
      </c>
      <c r="D4436" s="12">
        <v>4.05</v>
      </c>
      <c r="E4436" s="288">
        <v>4.84</v>
      </c>
      <c r="F4436" s="292">
        <v>19.6</v>
      </c>
      <c r="G4436" s="293"/>
    </row>
    <row r="4437" s="283" customFormat="1" customHeight="1" spans="1:7">
      <c r="A4437" s="288">
        <v>4433</v>
      </c>
      <c r="B4437" s="13" t="s">
        <v>16739</v>
      </c>
      <c r="C4437" s="369" t="s">
        <v>16702</v>
      </c>
      <c r="D4437" s="12">
        <v>9.89</v>
      </c>
      <c r="E4437" s="288">
        <v>4.84</v>
      </c>
      <c r="F4437" s="292">
        <v>47.87</v>
      </c>
      <c r="G4437" s="293"/>
    </row>
    <row r="4438" s="283" customFormat="1" customHeight="1" spans="1:7">
      <c r="A4438" s="288">
        <v>4434</v>
      </c>
      <c r="B4438" s="13" t="s">
        <v>8889</v>
      </c>
      <c r="C4438" s="369" t="s">
        <v>16702</v>
      </c>
      <c r="D4438" s="12">
        <v>11.87</v>
      </c>
      <c r="E4438" s="288">
        <v>4.84</v>
      </c>
      <c r="F4438" s="292">
        <v>57.45</v>
      </c>
      <c r="G4438" s="293"/>
    </row>
    <row r="4439" s="283" customFormat="1" customHeight="1" spans="1:7">
      <c r="A4439" s="288">
        <v>4435</v>
      </c>
      <c r="B4439" s="13" t="s">
        <v>16740</v>
      </c>
      <c r="C4439" s="369" t="s">
        <v>16702</v>
      </c>
      <c r="D4439" s="12">
        <v>9.03</v>
      </c>
      <c r="E4439" s="288">
        <v>4.84</v>
      </c>
      <c r="F4439" s="292">
        <v>43.71</v>
      </c>
      <c r="G4439" s="293"/>
    </row>
    <row r="4440" s="283" customFormat="1" customHeight="1" spans="1:7">
      <c r="A4440" s="288">
        <v>4436</v>
      </c>
      <c r="B4440" s="13" t="s">
        <v>14568</v>
      </c>
      <c r="C4440" s="369" t="s">
        <v>16702</v>
      </c>
      <c r="D4440" s="12">
        <v>4.6</v>
      </c>
      <c r="E4440" s="288">
        <v>4.84</v>
      </c>
      <c r="F4440" s="292">
        <v>22.26</v>
      </c>
      <c r="G4440" s="293"/>
    </row>
    <row r="4441" s="283" customFormat="1" customHeight="1" spans="1:7">
      <c r="A4441" s="288">
        <v>4437</v>
      </c>
      <c r="B4441" s="13" t="s">
        <v>16741</v>
      </c>
      <c r="C4441" s="369" t="s">
        <v>16702</v>
      </c>
      <c r="D4441" s="12">
        <v>4.39</v>
      </c>
      <c r="E4441" s="288">
        <v>4.84</v>
      </c>
      <c r="F4441" s="292">
        <v>21.25</v>
      </c>
      <c r="G4441" s="293"/>
    </row>
    <row r="4442" s="283" customFormat="1" customHeight="1" spans="1:7">
      <c r="A4442" s="288">
        <v>4438</v>
      </c>
      <c r="B4442" s="13" t="s">
        <v>16742</v>
      </c>
      <c r="C4442" s="369" t="s">
        <v>16702</v>
      </c>
      <c r="D4442" s="12">
        <v>7.57</v>
      </c>
      <c r="E4442" s="288">
        <v>4.84</v>
      </c>
      <c r="F4442" s="292">
        <v>36.64</v>
      </c>
      <c r="G4442" s="293"/>
    </row>
    <row r="4443" s="283" customFormat="1" customHeight="1" spans="1:7">
      <c r="A4443" s="288">
        <v>4439</v>
      </c>
      <c r="B4443" s="13" t="s">
        <v>16743</v>
      </c>
      <c r="C4443" s="369" t="s">
        <v>16702</v>
      </c>
      <c r="D4443" s="12">
        <v>4.9</v>
      </c>
      <c r="E4443" s="288">
        <v>4.84</v>
      </c>
      <c r="F4443" s="292">
        <v>23.72</v>
      </c>
      <c r="G4443" s="293"/>
    </row>
    <row r="4444" s="283" customFormat="1" customHeight="1" spans="1:7">
      <c r="A4444" s="288">
        <v>4440</v>
      </c>
      <c r="B4444" s="13" t="s">
        <v>15369</v>
      </c>
      <c r="C4444" s="369" t="s">
        <v>16702</v>
      </c>
      <c r="D4444" s="12">
        <v>6.31</v>
      </c>
      <c r="E4444" s="288">
        <v>4.84</v>
      </c>
      <c r="F4444" s="292">
        <v>30.54</v>
      </c>
      <c r="G4444" s="293"/>
    </row>
    <row r="4445" s="283" customFormat="1" customHeight="1" spans="1:7">
      <c r="A4445" s="288">
        <v>4441</v>
      </c>
      <c r="B4445" s="13" t="s">
        <v>16744</v>
      </c>
      <c r="C4445" s="369" t="s">
        <v>16702</v>
      </c>
      <c r="D4445" s="12">
        <v>6.72</v>
      </c>
      <c r="E4445" s="288">
        <v>4.84</v>
      </c>
      <c r="F4445" s="292">
        <v>32.52</v>
      </c>
      <c r="G4445" s="293"/>
    </row>
    <row r="4446" s="283" customFormat="1" customHeight="1" spans="1:7">
      <c r="A4446" s="288">
        <v>4442</v>
      </c>
      <c r="B4446" s="13" t="s">
        <v>16745</v>
      </c>
      <c r="C4446" s="369" t="s">
        <v>16702</v>
      </c>
      <c r="D4446" s="12">
        <v>3.7</v>
      </c>
      <c r="E4446" s="288">
        <v>4.84</v>
      </c>
      <c r="F4446" s="292">
        <v>17.91</v>
      </c>
      <c r="G4446" s="293"/>
    </row>
    <row r="4447" s="283" customFormat="1" customHeight="1" spans="1:7">
      <c r="A4447" s="288">
        <v>4443</v>
      </c>
      <c r="B4447" s="13" t="s">
        <v>16701</v>
      </c>
      <c r="C4447" s="369" t="s">
        <v>16702</v>
      </c>
      <c r="D4447" s="66">
        <v>4.09</v>
      </c>
      <c r="E4447" s="288">
        <v>4.84</v>
      </c>
      <c r="F4447" s="292">
        <v>19.8</v>
      </c>
      <c r="G4447" s="293"/>
    </row>
    <row r="4448" s="283" customFormat="1" customHeight="1" spans="1:7">
      <c r="A4448" s="288">
        <v>4444</v>
      </c>
      <c r="B4448" s="13" t="s">
        <v>16746</v>
      </c>
      <c r="C4448" s="369" t="s">
        <v>16702</v>
      </c>
      <c r="D4448" s="12">
        <v>6.69</v>
      </c>
      <c r="E4448" s="288">
        <v>4.84</v>
      </c>
      <c r="F4448" s="292">
        <v>32.38</v>
      </c>
      <c r="G4448" s="293"/>
    </row>
    <row r="4449" s="283" customFormat="1" customHeight="1" spans="1:7">
      <c r="A4449" s="288">
        <v>4445</v>
      </c>
      <c r="B4449" s="13" t="s">
        <v>16747</v>
      </c>
      <c r="C4449" s="369" t="s">
        <v>16702</v>
      </c>
      <c r="D4449" s="12">
        <v>5.01</v>
      </c>
      <c r="E4449" s="288">
        <v>4.84</v>
      </c>
      <c r="F4449" s="292">
        <v>24.25</v>
      </c>
      <c r="G4449" s="293"/>
    </row>
    <row r="4450" s="283" customFormat="1" customHeight="1" spans="1:7">
      <c r="A4450" s="288">
        <v>4446</v>
      </c>
      <c r="B4450" s="13" t="s">
        <v>5051</v>
      </c>
      <c r="C4450" s="369" t="s">
        <v>16702</v>
      </c>
      <c r="D4450" s="12">
        <v>5</v>
      </c>
      <c r="E4450" s="288">
        <v>4.84</v>
      </c>
      <c r="F4450" s="292">
        <v>24.2</v>
      </c>
      <c r="G4450" s="293"/>
    </row>
    <row r="4451" s="283" customFormat="1" customHeight="1" spans="1:7">
      <c r="A4451" s="288">
        <v>4447</v>
      </c>
      <c r="B4451" s="13" t="s">
        <v>16748</v>
      </c>
      <c r="C4451" s="12" t="s">
        <v>16554</v>
      </c>
      <c r="D4451" s="12">
        <v>247.95</v>
      </c>
      <c r="E4451" s="288">
        <v>4.84</v>
      </c>
      <c r="F4451" s="292">
        <v>1200.08</v>
      </c>
      <c r="G4451" s="293"/>
    </row>
    <row r="4452" s="283" customFormat="1" customHeight="1" spans="1:7">
      <c r="A4452" s="288">
        <v>4448</v>
      </c>
      <c r="B4452" s="288" t="s">
        <v>324</v>
      </c>
      <c r="C4452" s="288" t="s">
        <v>16749</v>
      </c>
      <c r="D4452" s="288">
        <v>23.54</v>
      </c>
      <c r="E4452" s="288">
        <v>4.84</v>
      </c>
      <c r="F4452" s="292">
        <v>113.93</v>
      </c>
      <c r="G4452" s="357"/>
    </row>
    <row r="4453" s="283" customFormat="1" customHeight="1" spans="1:7">
      <c r="A4453" s="288">
        <v>4449</v>
      </c>
      <c r="B4453" s="288" t="s">
        <v>11689</v>
      </c>
      <c r="C4453" s="288" t="s">
        <v>16749</v>
      </c>
      <c r="D4453" s="288">
        <v>9.09</v>
      </c>
      <c r="E4453" s="288">
        <v>4.84</v>
      </c>
      <c r="F4453" s="292">
        <v>44</v>
      </c>
      <c r="G4453" s="357"/>
    </row>
    <row r="4454" s="283" customFormat="1" customHeight="1" spans="1:7">
      <c r="A4454" s="288">
        <v>4450</v>
      </c>
      <c r="B4454" s="288" t="s">
        <v>16750</v>
      </c>
      <c r="C4454" s="288" t="s">
        <v>16749</v>
      </c>
      <c r="D4454" s="288">
        <v>10.43</v>
      </c>
      <c r="E4454" s="288">
        <v>4.84</v>
      </c>
      <c r="F4454" s="292">
        <v>50.48</v>
      </c>
      <c r="G4454" s="357"/>
    </row>
    <row r="4455" s="283" customFormat="1" customHeight="1" spans="1:7">
      <c r="A4455" s="288">
        <v>4451</v>
      </c>
      <c r="B4455" s="288" t="s">
        <v>16751</v>
      </c>
      <c r="C4455" s="288" t="s">
        <v>16749</v>
      </c>
      <c r="D4455" s="288">
        <v>2.75</v>
      </c>
      <c r="E4455" s="288">
        <v>4.84</v>
      </c>
      <c r="F4455" s="292">
        <v>13.31</v>
      </c>
      <c r="G4455" s="357"/>
    </row>
    <row r="4456" s="283" customFormat="1" customHeight="1" spans="1:7">
      <c r="A4456" s="288">
        <v>4452</v>
      </c>
      <c r="B4456" s="288" t="s">
        <v>16752</v>
      </c>
      <c r="C4456" s="288" t="s">
        <v>16749</v>
      </c>
      <c r="D4456" s="288">
        <v>6.38</v>
      </c>
      <c r="E4456" s="288">
        <v>4.84</v>
      </c>
      <c r="F4456" s="292">
        <v>30.88</v>
      </c>
      <c r="G4456" s="357"/>
    </row>
    <row r="4457" s="283" customFormat="1" customHeight="1" spans="1:7">
      <c r="A4457" s="288">
        <v>4453</v>
      </c>
      <c r="B4457" s="288" t="s">
        <v>16753</v>
      </c>
      <c r="C4457" s="288" t="s">
        <v>16749</v>
      </c>
      <c r="D4457" s="288">
        <v>7.05</v>
      </c>
      <c r="E4457" s="288">
        <v>4.84</v>
      </c>
      <c r="F4457" s="292">
        <v>34.12</v>
      </c>
      <c r="G4457" s="357"/>
    </row>
    <row r="4458" s="283" customFormat="1" customHeight="1" spans="1:7">
      <c r="A4458" s="288">
        <v>4454</v>
      </c>
      <c r="B4458" s="288" t="s">
        <v>16754</v>
      </c>
      <c r="C4458" s="288" t="s">
        <v>16749</v>
      </c>
      <c r="D4458" s="288">
        <v>4.08</v>
      </c>
      <c r="E4458" s="288">
        <v>4.84</v>
      </c>
      <c r="F4458" s="292">
        <v>19.75</v>
      </c>
      <c r="G4458" s="357"/>
    </row>
    <row r="4459" s="283" customFormat="1" customHeight="1" spans="1:7">
      <c r="A4459" s="288">
        <v>4455</v>
      </c>
      <c r="B4459" s="288" t="s">
        <v>16755</v>
      </c>
      <c r="C4459" s="288" t="s">
        <v>16749</v>
      </c>
      <c r="D4459" s="288">
        <v>6.53</v>
      </c>
      <c r="E4459" s="288">
        <v>4.84</v>
      </c>
      <c r="F4459" s="292">
        <v>31.61</v>
      </c>
      <c r="G4459" s="357"/>
    </row>
    <row r="4460" s="283" customFormat="1" customHeight="1" spans="1:7">
      <c r="A4460" s="288">
        <v>4456</v>
      </c>
      <c r="B4460" s="288" t="s">
        <v>16756</v>
      </c>
      <c r="C4460" s="288" t="s">
        <v>16749</v>
      </c>
      <c r="D4460" s="288">
        <v>6.77</v>
      </c>
      <c r="E4460" s="288">
        <v>4.84</v>
      </c>
      <c r="F4460" s="292">
        <v>32.77</v>
      </c>
      <c r="G4460" s="372"/>
    </row>
    <row r="4461" s="283" customFormat="1" customHeight="1" spans="1:7">
      <c r="A4461" s="288">
        <v>4457</v>
      </c>
      <c r="B4461" s="133" t="s">
        <v>16757</v>
      </c>
      <c r="C4461" s="133" t="s">
        <v>16749</v>
      </c>
      <c r="D4461" s="133">
        <v>11.5</v>
      </c>
      <c r="E4461" s="288">
        <v>4.84</v>
      </c>
      <c r="F4461" s="292">
        <v>55.66</v>
      </c>
      <c r="G4461" s="373"/>
    </row>
    <row r="4462" s="283" customFormat="1" customHeight="1" spans="1:7">
      <c r="A4462" s="288">
        <v>4458</v>
      </c>
      <c r="B4462" s="133" t="s">
        <v>16758</v>
      </c>
      <c r="C4462" s="133" t="s">
        <v>16749</v>
      </c>
      <c r="D4462" s="133">
        <v>6.4</v>
      </c>
      <c r="E4462" s="288">
        <v>4.84</v>
      </c>
      <c r="F4462" s="292">
        <v>30.98</v>
      </c>
      <c r="G4462" s="373"/>
    </row>
    <row r="4463" s="283" customFormat="1" customHeight="1" spans="1:7">
      <c r="A4463" s="288">
        <v>4459</v>
      </c>
      <c r="B4463" s="133" t="s">
        <v>16759</v>
      </c>
      <c r="C4463" s="133" t="s">
        <v>16749</v>
      </c>
      <c r="D4463" s="133">
        <v>2.65</v>
      </c>
      <c r="E4463" s="288">
        <v>4.84</v>
      </c>
      <c r="F4463" s="292">
        <v>12.83</v>
      </c>
      <c r="G4463" s="373"/>
    </row>
    <row r="4464" s="283" customFormat="1" customHeight="1" spans="1:7">
      <c r="A4464" s="288">
        <v>4460</v>
      </c>
      <c r="B4464" s="133" t="s">
        <v>16760</v>
      </c>
      <c r="C4464" s="133" t="s">
        <v>16749</v>
      </c>
      <c r="D4464" s="133">
        <v>16.9</v>
      </c>
      <c r="E4464" s="288">
        <v>4.84</v>
      </c>
      <c r="F4464" s="292">
        <v>81.8</v>
      </c>
      <c r="G4464" s="373"/>
    </row>
    <row r="4465" s="283" customFormat="1" customHeight="1" spans="1:7">
      <c r="A4465" s="288">
        <v>4461</v>
      </c>
      <c r="B4465" s="133" t="s">
        <v>3504</v>
      </c>
      <c r="C4465" s="133" t="s">
        <v>16749</v>
      </c>
      <c r="D4465" s="133">
        <v>8.54</v>
      </c>
      <c r="E4465" s="288">
        <v>4.84</v>
      </c>
      <c r="F4465" s="292">
        <v>41.33</v>
      </c>
      <c r="G4465" s="373"/>
    </row>
    <row r="4466" s="283" customFormat="1" customHeight="1" spans="1:7">
      <c r="A4466" s="288">
        <v>4462</v>
      </c>
      <c r="B4466" s="133" t="s">
        <v>4112</v>
      </c>
      <c r="C4466" s="133" t="s">
        <v>16749</v>
      </c>
      <c r="D4466" s="133">
        <v>13.08</v>
      </c>
      <c r="E4466" s="288">
        <v>4.84</v>
      </c>
      <c r="F4466" s="292">
        <v>63.31</v>
      </c>
      <c r="G4466" s="373"/>
    </row>
    <row r="4467" s="283" customFormat="1" customHeight="1" spans="1:7">
      <c r="A4467" s="288">
        <v>4463</v>
      </c>
      <c r="B4467" s="133" t="s">
        <v>3731</v>
      </c>
      <c r="C4467" s="133" t="s">
        <v>16749</v>
      </c>
      <c r="D4467" s="133">
        <v>19.21</v>
      </c>
      <c r="E4467" s="288">
        <v>4.84</v>
      </c>
      <c r="F4467" s="292">
        <v>92.98</v>
      </c>
      <c r="G4467" s="374"/>
    </row>
    <row r="4468" s="283" customFormat="1" customHeight="1" spans="1:7">
      <c r="A4468" s="288">
        <v>4464</v>
      </c>
      <c r="B4468" s="133" t="s">
        <v>3545</v>
      </c>
      <c r="C4468" s="133" t="s">
        <v>16749</v>
      </c>
      <c r="D4468" s="133">
        <v>9.23</v>
      </c>
      <c r="E4468" s="288">
        <v>4.84</v>
      </c>
      <c r="F4468" s="292">
        <v>44.67</v>
      </c>
      <c r="G4468" s="374"/>
    </row>
    <row r="4469" s="283" customFormat="1" customHeight="1" spans="1:7">
      <c r="A4469" s="288">
        <v>4465</v>
      </c>
      <c r="B4469" s="133" t="s">
        <v>3612</v>
      </c>
      <c r="C4469" s="133" t="s">
        <v>16749</v>
      </c>
      <c r="D4469" s="133">
        <v>7.13</v>
      </c>
      <c r="E4469" s="288">
        <v>4.84</v>
      </c>
      <c r="F4469" s="292">
        <v>34.51</v>
      </c>
      <c r="G4469" s="374"/>
    </row>
    <row r="4470" s="283" customFormat="1" customHeight="1" spans="1:7">
      <c r="A4470" s="288">
        <v>4466</v>
      </c>
      <c r="B4470" s="133" t="s">
        <v>14685</v>
      </c>
      <c r="C4470" s="133" t="s">
        <v>16749</v>
      </c>
      <c r="D4470" s="133">
        <v>1.92</v>
      </c>
      <c r="E4470" s="288">
        <v>4.84</v>
      </c>
      <c r="F4470" s="292">
        <v>9.29</v>
      </c>
      <c r="G4470" s="374"/>
    </row>
    <row r="4471" s="283" customFormat="1" customHeight="1" spans="1:7">
      <c r="A4471" s="288">
        <v>4467</v>
      </c>
      <c r="B4471" s="133" t="s">
        <v>15336</v>
      </c>
      <c r="C4471" s="133" t="s">
        <v>16749</v>
      </c>
      <c r="D4471" s="133">
        <v>4.4</v>
      </c>
      <c r="E4471" s="288">
        <v>4.84</v>
      </c>
      <c r="F4471" s="292">
        <v>21.3</v>
      </c>
      <c r="G4471" s="374"/>
    </row>
    <row r="4472" s="283" customFormat="1" customHeight="1" spans="1:7">
      <c r="A4472" s="288">
        <v>4468</v>
      </c>
      <c r="B4472" s="133" t="s">
        <v>16761</v>
      </c>
      <c r="C4472" s="133" t="s">
        <v>16749</v>
      </c>
      <c r="D4472" s="133">
        <v>9.24</v>
      </c>
      <c r="E4472" s="288">
        <v>4.84</v>
      </c>
      <c r="F4472" s="292">
        <v>44.72</v>
      </c>
      <c r="G4472" s="374"/>
    </row>
    <row r="4473" s="283" customFormat="1" customHeight="1" spans="1:7">
      <c r="A4473" s="288">
        <v>4469</v>
      </c>
      <c r="B4473" s="133" t="s">
        <v>16762</v>
      </c>
      <c r="C4473" s="133" t="s">
        <v>16749</v>
      </c>
      <c r="D4473" s="133">
        <v>15.59</v>
      </c>
      <c r="E4473" s="288">
        <v>4.84</v>
      </c>
      <c r="F4473" s="292">
        <v>75.46</v>
      </c>
      <c r="G4473" s="374"/>
    </row>
    <row r="4474" s="283" customFormat="1" customHeight="1" spans="1:7">
      <c r="A4474" s="288">
        <v>4470</v>
      </c>
      <c r="B4474" s="133" t="s">
        <v>16763</v>
      </c>
      <c r="C4474" s="133" t="s">
        <v>16749</v>
      </c>
      <c r="D4474" s="133">
        <v>8.43</v>
      </c>
      <c r="E4474" s="288">
        <v>4.84</v>
      </c>
      <c r="F4474" s="292">
        <v>40.8</v>
      </c>
      <c r="G4474" s="374"/>
    </row>
    <row r="4475" s="283" customFormat="1" customHeight="1" spans="1:7">
      <c r="A4475" s="288">
        <v>4471</v>
      </c>
      <c r="B4475" s="133" t="s">
        <v>9649</v>
      </c>
      <c r="C4475" s="133" t="s">
        <v>16749</v>
      </c>
      <c r="D4475" s="133">
        <v>4.01</v>
      </c>
      <c r="E4475" s="288">
        <v>4.84</v>
      </c>
      <c r="F4475" s="292">
        <v>19.41</v>
      </c>
      <c r="G4475" s="374"/>
    </row>
    <row r="4476" s="283" customFormat="1" customHeight="1" spans="1:7">
      <c r="A4476" s="288">
        <v>4472</v>
      </c>
      <c r="B4476" s="133" t="s">
        <v>16764</v>
      </c>
      <c r="C4476" s="133" t="s">
        <v>16749</v>
      </c>
      <c r="D4476" s="133">
        <v>2.65</v>
      </c>
      <c r="E4476" s="288">
        <v>4.84</v>
      </c>
      <c r="F4476" s="292">
        <v>12.83</v>
      </c>
      <c r="G4476" s="374"/>
    </row>
    <row r="4477" s="283" customFormat="1" customHeight="1" spans="1:7">
      <c r="A4477" s="288">
        <v>4473</v>
      </c>
      <c r="B4477" s="133" t="s">
        <v>16765</v>
      </c>
      <c r="C4477" s="133" t="s">
        <v>16749</v>
      </c>
      <c r="D4477" s="133">
        <v>7.12</v>
      </c>
      <c r="E4477" s="288">
        <v>4.84</v>
      </c>
      <c r="F4477" s="292">
        <v>34.46</v>
      </c>
      <c r="G4477" s="374"/>
    </row>
    <row r="4478" s="283" customFormat="1" customHeight="1" spans="1:7">
      <c r="A4478" s="288">
        <v>4474</v>
      </c>
      <c r="B4478" s="133" t="s">
        <v>16766</v>
      </c>
      <c r="C4478" s="133" t="s">
        <v>16749</v>
      </c>
      <c r="D4478" s="133">
        <v>10.83</v>
      </c>
      <c r="E4478" s="288">
        <v>4.84</v>
      </c>
      <c r="F4478" s="292">
        <v>52.42</v>
      </c>
      <c r="G4478" s="374"/>
    </row>
    <row r="4479" s="283" customFormat="1" customHeight="1" spans="1:7">
      <c r="A4479" s="288">
        <v>4475</v>
      </c>
      <c r="B4479" s="133" t="s">
        <v>16767</v>
      </c>
      <c r="C4479" s="133" t="s">
        <v>16749</v>
      </c>
      <c r="D4479" s="133">
        <v>7.7</v>
      </c>
      <c r="E4479" s="288">
        <v>4.84</v>
      </c>
      <c r="F4479" s="292">
        <v>37.27</v>
      </c>
      <c r="G4479" s="374"/>
    </row>
    <row r="4480" s="283" customFormat="1" customHeight="1" spans="1:7">
      <c r="A4480" s="288">
        <v>4476</v>
      </c>
      <c r="B4480" s="133" t="s">
        <v>16768</v>
      </c>
      <c r="C4480" s="133" t="s">
        <v>16749</v>
      </c>
      <c r="D4480" s="133">
        <v>11.48</v>
      </c>
      <c r="E4480" s="288">
        <v>4.84</v>
      </c>
      <c r="F4480" s="292">
        <v>55.56</v>
      </c>
      <c r="G4480" s="374"/>
    </row>
    <row r="4481" s="283" customFormat="1" customHeight="1" spans="1:7">
      <c r="A4481" s="288">
        <v>4477</v>
      </c>
      <c r="B4481" s="133" t="s">
        <v>16769</v>
      </c>
      <c r="C4481" s="133" t="s">
        <v>16749</v>
      </c>
      <c r="D4481" s="133">
        <v>5.76</v>
      </c>
      <c r="E4481" s="288">
        <v>4.84</v>
      </c>
      <c r="F4481" s="292">
        <v>27.88</v>
      </c>
      <c r="G4481" s="374"/>
    </row>
    <row r="4482" s="283" customFormat="1" customHeight="1" spans="1:7">
      <c r="A4482" s="288">
        <v>4478</v>
      </c>
      <c r="B4482" s="133" t="s">
        <v>16770</v>
      </c>
      <c r="C4482" s="133" t="s">
        <v>16749</v>
      </c>
      <c r="D4482" s="133">
        <v>5.08</v>
      </c>
      <c r="E4482" s="288">
        <v>4.84</v>
      </c>
      <c r="F4482" s="292">
        <v>24.59</v>
      </c>
      <c r="G4482" s="374"/>
    </row>
    <row r="4483" s="283" customFormat="1" customHeight="1" spans="1:7">
      <c r="A4483" s="288">
        <v>4479</v>
      </c>
      <c r="B4483" s="133" t="s">
        <v>16771</v>
      </c>
      <c r="C4483" s="133" t="s">
        <v>16749</v>
      </c>
      <c r="D4483" s="133">
        <v>23.72</v>
      </c>
      <c r="E4483" s="288">
        <v>4.84</v>
      </c>
      <c r="F4483" s="292">
        <v>114.8</v>
      </c>
      <c r="G4483" s="374"/>
    </row>
    <row r="4484" s="283" customFormat="1" customHeight="1" spans="1:7">
      <c r="A4484" s="288">
        <v>4480</v>
      </c>
      <c r="B4484" s="133" t="s">
        <v>16772</v>
      </c>
      <c r="C4484" s="133" t="s">
        <v>16749</v>
      </c>
      <c r="D4484" s="133">
        <v>7.99</v>
      </c>
      <c r="E4484" s="288">
        <v>4.84</v>
      </c>
      <c r="F4484" s="292">
        <v>38.67</v>
      </c>
      <c r="G4484" s="374"/>
    </row>
    <row r="4485" s="283" customFormat="1" customHeight="1" spans="1:7">
      <c r="A4485" s="288">
        <v>4481</v>
      </c>
      <c r="B4485" s="133" t="s">
        <v>16738</v>
      </c>
      <c r="C4485" s="133" t="s">
        <v>16749</v>
      </c>
      <c r="D4485" s="133">
        <v>9.97</v>
      </c>
      <c r="E4485" s="288">
        <v>4.84</v>
      </c>
      <c r="F4485" s="292">
        <v>48.25</v>
      </c>
      <c r="G4485" s="374"/>
    </row>
    <row r="4486" s="283" customFormat="1" customHeight="1" spans="1:7">
      <c r="A4486" s="288">
        <v>4482</v>
      </c>
      <c r="B4486" s="133" t="s">
        <v>3639</v>
      </c>
      <c r="C4486" s="133" t="s">
        <v>16749</v>
      </c>
      <c r="D4486" s="133">
        <v>8.49</v>
      </c>
      <c r="E4486" s="288">
        <v>4.84</v>
      </c>
      <c r="F4486" s="292">
        <v>41.09</v>
      </c>
      <c r="G4486" s="374"/>
    </row>
    <row r="4487" s="283" customFormat="1" customHeight="1" spans="1:7">
      <c r="A4487" s="288">
        <v>4483</v>
      </c>
      <c r="B4487" s="133" t="s">
        <v>3692</v>
      </c>
      <c r="C4487" s="133" t="s">
        <v>16749</v>
      </c>
      <c r="D4487" s="133">
        <v>10.21</v>
      </c>
      <c r="E4487" s="288">
        <v>4.84</v>
      </c>
      <c r="F4487" s="292">
        <v>49.42</v>
      </c>
      <c r="G4487" s="374"/>
    </row>
    <row r="4488" s="283" customFormat="1" customHeight="1" spans="1:7">
      <c r="A4488" s="288">
        <v>4484</v>
      </c>
      <c r="B4488" s="133" t="s">
        <v>16762</v>
      </c>
      <c r="C4488" s="133" t="s">
        <v>16749</v>
      </c>
      <c r="D4488" s="133">
        <v>3.56</v>
      </c>
      <c r="E4488" s="288">
        <v>4.84</v>
      </c>
      <c r="F4488" s="292">
        <v>17.23</v>
      </c>
      <c r="G4488" s="374"/>
    </row>
    <row r="4489" s="283" customFormat="1" customHeight="1" spans="1:7">
      <c r="A4489" s="288">
        <v>4485</v>
      </c>
      <c r="B4489" s="133" t="s">
        <v>16773</v>
      </c>
      <c r="C4489" s="133" t="s">
        <v>16749</v>
      </c>
      <c r="D4489" s="133">
        <v>17.53</v>
      </c>
      <c r="E4489" s="288">
        <v>4.84</v>
      </c>
      <c r="F4489" s="292">
        <v>84.85</v>
      </c>
      <c r="G4489" s="374"/>
    </row>
    <row r="4490" s="283" customFormat="1" customHeight="1" spans="1:7">
      <c r="A4490" s="288">
        <v>4486</v>
      </c>
      <c r="B4490" s="133" t="s">
        <v>3502</v>
      </c>
      <c r="C4490" s="133" t="s">
        <v>16749</v>
      </c>
      <c r="D4490" s="133">
        <v>7.07</v>
      </c>
      <c r="E4490" s="288">
        <v>4.84</v>
      </c>
      <c r="F4490" s="292">
        <v>34.22</v>
      </c>
      <c r="G4490" s="374"/>
    </row>
    <row r="4491" s="283" customFormat="1" customHeight="1" spans="1:7">
      <c r="A4491" s="288">
        <v>4487</v>
      </c>
      <c r="B4491" s="133" t="s">
        <v>16774</v>
      </c>
      <c r="C4491" s="133" t="s">
        <v>16749</v>
      </c>
      <c r="D4491" s="133">
        <v>7.08</v>
      </c>
      <c r="E4491" s="288">
        <v>4.84</v>
      </c>
      <c r="F4491" s="292">
        <v>34.27</v>
      </c>
      <c r="G4491" s="374"/>
    </row>
    <row r="4492" s="283" customFormat="1" customHeight="1" spans="1:7">
      <c r="A4492" s="288">
        <v>4488</v>
      </c>
      <c r="B4492" s="133" t="s">
        <v>16775</v>
      </c>
      <c r="C4492" s="133" t="s">
        <v>16749</v>
      </c>
      <c r="D4492" s="133">
        <v>8.65</v>
      </c>
      <c r="E4492" s="288">
        <v>4.84</v>
      </c>
      <c r="F4492" s="292">
        <v>41.87</v>
      </c>
      <c r="G4492" s="374"/>
    </row>
    <row r="4493" s="283" customFormat="1" customHeight="1" spans="1:7">
      <c r="A4493" s="288">
        <v>4489</v>
      </c>
      <c r="B4493" s="133" t="s">
        <v>16776</v>
      </c>
      <c r="C4493" s="133" t="s">
        <v>16749</v>
      </c>
      <c r="D4493" s="133">
        <v>6.29</v>
      </c>
      <c r="E4493" s="288">
        <v>4.84</v>
      </c>
      <c r="F4493" s="292">
        <v>30.44</v>
      </c>
      <c r="G4493" s="374"/>
    </row>
    <row r="4494" s="283" customFormat="1" customHeight="1" spans="1:7">
      <c r="A4494" s="288">
        <v>4490</v>
      </c>
      <c r="B4494" s="133" t="s">
        <v>15376</v>
      </c>
      <c r="C4494" s="133" t="s">
        <v>16749</v>
      </c>
      <c r="D4494" s="133">
        <v>9.77</v>
      </c>
      <c r="E4494" s="288">
        <v>4.84</v>
      </c>
      <c r="F4494" s="292">
        <v>47.29</v>
      </c>
      <c r="G4494" s="374"/>
    </row>
    <row r="4495" s="283" customFormat="1" customHeight="1" spans="1:7">
      <c r="A4495" s="288">
        <v>4491</v>
      </c>
      <c r="B4495" s="133" t="s">
        <v>16777</v>
      </c>
      <c r="C4495" s="133" t="s">
        <v>16749</v>
      </c>
      <c r="D4495" s="133">
        <v>5.22</v>
      </c>
      <c r="E4495" s="288">
        <v>4.84</v>
      </c>
      <c r="F4495" s="292">
        <v>25.26</v>
      </c>
      <c r="G4495" s="374"/>
    </row>
    <row r="4496" s="283" customFormat="1" customHeight="1" spans="1:7">
      <c r="A4496" s="288">
        <v>4492</v>
      </c>
      <c r="B4496" s="133" t="s">
        <v>16778</v>
      </c>
      <c r="C4496" s="133" t="s">
        <v>16749</v>
      </c>
      <c r="D4496" s="133">
        <v>3.35</v>
      </c>
      <c r="E4496" s="288">
        <v>4.84</v>
      </c>
      <c r="F4496" s="292">
        <v>16.21</v>
      </c>
      <c r="G4496" s="374"/>
    </row>
    <row r="4497" s="283" customFormat="1" customHeight="1" spans="1:7">
      <c r="A4497" s="288">
        <v>4493</v>
      </c>
      <c r="B4497" s="133" t="s">
        <v>4088</v>
      </c>
      <c r="C4497" s="133" t="s">
        <v>16749</v>
      </c>
      <c r="D4497" s="133">
        <v>16.31</v>
      </c>
      <c r="E4497" s="288">
        <v>4.84</v>
      </c>
      <c r="F4497" s="292">
        <v>78.94</v>
      </c>
      <c r="G4497" s="374"/>
    </row>
    <row r="4498" s="283" customFormat="1" customHeight="1" spans="1:7">
      <c r="A4498" s="288">
        <v>4494</v>
      </c>
      <c r="B4498" s="133" t="s">
        <v>16779</v>
      </c>
      <c r="C4498" s="133" t="s">
        <v>16780</v>
      </c>
      <c r="D4498" s="133">
        <v>8.08</v>
      </c>
      <c r="E4498" s="288">
        <v>4.84</v>
      </c>
      <c r="F4498" s="292">
        <v>39.11</v>
      </c>
      <c r="G4498" s="374"/>
    </row>
    <row r="4499" s="283" customFormat="1" customHeight="1" spans="1:7">
      <c r="A4499" s="288">
        <v>4495</v>
      </c>
      <c r="B4499" s="133" t="s">
        <v>16781</v>
      </c>
      <c r="C4499" s="133" t="s">
        <v>16780</v>
      </c>
      <c r="D4499" s="133">
        <v>7.15</v>
      </c>
      <c r="E4499" s="288">
        <v>4.84</v>
      </c>
      <c r="F4499" s="292">
        <v>34.61</v>
      </c>
      <c r="G4499" s="374"/>
    </row>
    <row r="4500" s="283" customFormat="1" customHeight="1" spans="1:7">
      <c r="A4500" s="288">
        <v>4496</v>
      </c>
      <c r="B4500" s="133" t="s">
        <v>16782</v>
      </c>
      <c r="C4500" s="133" t="s">
        <v>16780</v>
      </c>
      <c r="D4500" s="133">
        <v>8.7</v>
      </c>
      <c r="E4500" s="288">
        <v>4.84</v>
      </c>
      <c r="F4500" s="292">
        <v>42.11</v>
      </c>
      <c r="G4500" s="374"/>
    </row>
    <row r="4501" s="283" customFormat="1" customHeight="1" spans="1:7">
      <c r="A4501" s="288">
        <v>4497</v>
      </c>
      <c r="B4501" s="133" t="s">
        <v>16783</v>
      </c>
      <c r="C4501" s="133" t="s">
        <v>16780</v>
      </c>
      <c r="D4501" s="133">
        <v>9.25</v>
      </c>
      <c r="E4501" s="288">
        <v>4.84</v>
      </c>
      <c r="F4501" s="292">
        <v>44.77</v>
      </c>
      <c r="G4501" s="374"/>
    </row>
    <row r="4502" s="283" customFormat="1" customHeight="1" spans="1:7">
      <c r="A4502" s="288">
        <v>4498</v>
      </c>
      <c r="B4502" s="133" t="s">
        <v>16784</v>
      </c>
      <c r="C4502" s="133" t="s">
        <v>16780</v>
      </c>
      <c r="D4502" s="133">
        <v>10.2</v>
      </c>
      <c r="E4502" s="288">
        <v>4.84</v>
      </c>
      <c r="F4502" s="292">
        <v>49.37</v>
      </c>
      <c r="G4502" s="374"/>
    </row>
    <row r="4503" s="283" customFormat="1" customHeight="1" spans="1:7">
      <c r="A4503" s="288">
        <v>4499</v>
      </c>
      <c r="B4503" s="133" t="s">
        <v>16785</v>
      </c>
      <c r="C4503" s="133" t="s">
        <v>16780</v>
      </c>
      <c r="D4503" s="133">
        <v>4.4</v>
      </c>
      <c r="E4503" s="288">
        <v>4.84</v>
      </c>
      <c r="F4503" s="292">
        <v>21.3</v>
      </c>
      <c r="G4503" s="374"/>
    </row>
    <row r="4504" s="283" customFormat="1" customHeight="1" spans="1:7">
      <c r="A4504" s="288">
        <v>4500</v>
      </c>
      <c r="B4504" s="133" t="s">
        <v>16786</v>
      </c>
      <c r="C4504" s="133" t="s">
        <v>16780</v>
      </c>
      <c r="D4504" s="133">
        <v>3.44</v>
      </c>
      <c r="E4504" s="288">
        <v>4.84</v>
      </c>
      <c r="F4504" s="292">
        <v>16.65</v>
      </c>
      <c r="G4504" s="374"/>
    </row>
    <row r="4505" s="283" customFormat="1" customHeight="1" spans="1:7">
      <c r="A4505" s="288">
        <v>4501</v>
      </c>
      <c r="B4505" s="133" t="s">
        <v>16787</v>
      </c>
      <c r="C4505" s="133" t="s">
        <v>16780</v>
      </c>
      <c r="D4505" s="133">
        <v>3.52</v>
      </c>
      <c r="E4505" s="288">
        <v>4.84</v>
      </c>
      <c r="F4505" s="292">
        <v>17.04</v>
      </c>
      <c r="G4505" s="374"/>
    </row>
    <row r="4506" s="283" customFormat="1" customHeight="1" spans="1:7">
      <c r="A4506" s="288">
        <v>4502</v>
      </c>
      <c r="B4506" s="133" t="s">
        <v>16788</v>
      </c>
      <c r="C4506" s="133" t="s">
        <v>16780</v>
      </c>
      <c r="D4506" s="133">
        <v>12.6</v>
      </c>
      <c r="E4506" s="288">
        <v>4.84</v>
      </c>
      <c r="F4506" s="292">
        <v>60.98</v>
      </c>
      <c r="G4506" s="374"/>
    </row>
    <row r="4507" s="283" customFormat="1" customHeight="1" spans="1:7">
      <c r="A4507" s="288">
        <v>4503</v>
      </c>
      <c r="B4507" s="133" t="s">
        <v>4035</v>
      </c>
      <c r="C4507" s="133" t="s">
        <v>16780</v>
      </c>
      <c r="D4507" s="133">
        <v>5.13</v>
      </c>
      <c r="E4507" s="288">
        <v>4.84</v>
      </c>
      <c r="F4507" s="292">
        <v>24.83</v>
      </c>
      <c r="G4507" s="374"/>
    </row>
    <row r="4508" s="283" customFormat="1" customHeight="1" spans="1:7">
      <c r="A4508" s="288">
        <v>4504</v>
      </c>
      <c r="B4508" s="133" t="s">
        <v>3991</v>
      </c>
      <c r="C4508" s="133" t="s">
        <v>16780</v>
      </c>
      <c r="D4508" s="133">
        <v>11.5</v>
      </c>
      <c r="E4508" s="288">
        <v>4.84</v>
      </c>
      <c r="F4508" s="292">
        <v>55.66</v>
      </c>
      <c r="G4508" s="374"/>
    </row>
    <row r="4509" s="283" customFormat="1" customHeight="1" spans="1:7">
      <c r="A4509" s="288">
        <v>4505</v>
      </c>
      <c r="B4509" s="133" t="s">
        <v>4305</v>
      </c>
      <c r="C4509" s="133" t="s">
        <v>16780</v>
      </c>
      <c r="D4509" s="133">
        <v>7.36</v>
      </c>
      <c r="E4509" s="288">
        <v>4.84</v>
      </c>
      <c r="F4509" s="292">
        <v>35.62</v>
      </c>
      <c r="G4509" s="374"/>
    </row>
    <row r="4510" s="283" customFormat="1" customHeight="1" spans="1:7">
      <c r="A4510" s="288">
        <v>4506</v>
      </c>
      <c r="B4510" s="133" t="s">
        <v>16789</v>
      </c>
      <c r="C4510" s="133" t="s">
        <v>16780</v>
      </c>
      <c r="D4510" s="133">
        <v>7.55</v>
      </c>
      <c r="E4510" s="288">
        <v>4.84</v>
      </c>
      <c r="F4510" s="292">
        <v>36.54</v>
      </c>
      <c r="G4510" s="374"/>
    </row>
    <row r="4511" s="283" customFormat="1" customHeight="1" spans="1:7">
      <c r="A4511" s="288">
        <v>4507</v>
      </c>
      <c r="B4511" s="133" t="s">
        <v>16790</v>
      </c>
      <c r="C4511" s="133" t="s">
        <v>16780</v>
      </c>
      <c r="D4511" s="133">
        <v>6.97</v>
      </c>
      <c r="E4511" s="288">
        <v>4.84</v>
      </c>
      <c r="F4511" s="292">
        <v>33.73</v>
      </c>
      <c r="G4511" s="374"/>
    </row>
    <row r="4512" s="283" customFormat="1" customHeight="1" spans="1:7">
      <c r="A4512" s="288">
        <v>4508</v>
      </c>
      <c r="B4512" s="133" t="s">
        <v>16791</v>
      </c>
      <c r="C4512" s="133" t="s">
        <v>16780</v>
      </c>
      <c r="D4512" s="133">
        <v>19.32</v>
      </c>
      <c r="E4512" s="288">
        <v>4.84</v>
      </c>
      <c r="F4512" s="292">
        <v>93.51</v>
      </c>
      <c r="G4512" s="374"/>
    </row>
    <row r="4513" s="283" customFormat="1" customHeight="1" spans="1:7">
      <c r="A4513" s="288">
        <v>4509</v>
      </c>
      <c r="B4513" s="133" t="s">
        <v>16792</v>
      </c>
      <c r="C4513" s="133" t="s">
        <v>16780</v>
      </c>
      <c r="D4513" s="133">
        <v>4.97</v>
      </c>
      <c r="E4513" s="288">
        <v>4.84</v>
      </c>
      <c r="F4513" s="292">
        <v>24.05</v>
      </c>
      <c r="G4513" s="374"/>
    </row>
    <row r="4514" s="283" customFormat="1" customHeight="1" spans="1:7">
      <c r="A4514" s="288">
        <v>4510</v>
      </c>
      <c r="B4514" s="133" t="s">
        <v>16793</v>
      </c>
      <c r="C4514" s="133" t="s">
        <v>16780</v>
      </c>
      <c r="D4514" s="133">
        <v>3.09</v>
      </c>
      <c r="E4514" s="288">
        <v>4.84</v>
      </c>
      <c r="F4514" s="292">
        <v>14.96</v>
      </c>
      <c r="G4514" s="374"/>
    </row>
    <row r="4515" s="283" customFormat="1" customHeight="1" spans="1:7">
      <c r="A4515" s="288">
        <v>4511</v>
      </c>
      <c r="B4515" s="133" t="s">
        <v>16794</v>
      </c>
      <c r="C4515" s="133" t="s">
        <v>16780</v>
      </c>
      <c r="D4515" s="133">
        <v>7.95</v>
      </c>
      <c r="E4515" s="288">
        <v>4.84</v>
      </c>
      <c r="F4515" s="292">
        <v>38.48</v>
      </c>
      <c r="G4515" s="374"/>
    </row>
    <row r="4516" s="283" customFormat="1" customHeight="1" spans="1:7">
      <c r="A4516" s="288">
        <v>4512</v>
      </c>
      <c r="B4516" s="133" t="s">
        <v>16584</v>
      </c>
      <c r="C4516" s="133" t="s">
        <v>16780</v>
      </c>
      <c r="D4516" s="133">
        <v>4.32</v>
      </c>
      <c r="E4516" s="288">
        <v>4.84</v>
      </c>
      <c r="F4516" s="292">
        <v>20.91</v>
      </c>
      <c r="G4516" s="374"/>
    </row>
    <row r="4517" s="283" customFormat="1" customHeight="1" spans="1:7">
      <c r="A4517" s="288">
        <v>4513</v>
      </c>
      <c r="B4517" s="133" t="s">
        <v>16795</v>
      </c>
      <c r="C4517" s="133" t="s">
        <v>16780</v>
      </c>
      <c r="D4517" s="133">
        <v>5.01</v>
      </c>
      <c r="E4517" s="288">
        <v>4.84</v>
      </c>
      <c r="F4517" s="292">
        <v>24.25</v>
      </c>
      <c r="G4517" s="374"/>
    </row>
    <row r="4518" s="283" customFormat="1" customHeight="1" spans="1:7">
      <c r="A4518" s="288">
        <v>4514</v>
      </c>
      <c r="B4518" s="133" t="s">
        <v>4035</v>
      </c>
      <c r="C4518" s="133" t="s">
        <v>16780</v>
      </c>
      <c r="D4518" s="133">
        <v>8.28</v>
      </c>
      <c r="E4518" s="288">
        <v>4.84</v>
      </c>
      <c r="F4518" s="292">
        <v>40.08</v>
      </c>
      <c r="G4518" s="374"/>
    </row>
    <row r="4519" s="283" customFormat="1" customHeight="1" spans="1:7">
      <c r="A4519" s="288">
        <v>4515</v>
      </c>
      <c r="B4519" s="133" t="s">
        <v>3612</v>
      </c>
      <c r="C4519" s="133" t="s">
        <v>16780</v>
      </c>
      <c r="D4519" s="133">
        <v>17.01</v>
      </c>
      <c r="E4519" s="288">
        <v>4.84</v>
      </c>
      <c r="F4519" s="292">
        <v>82.33</v>
      </c>
      <c r="G4519" s="374"/>
    </row>
    <row r="4520" s="283" customFormat="1" customHeight="1" spans="1:7">
      <c r="A4520" s="288">
        <v>4516</v>
      </c>
      <c r="B4520" s="133" t="s">
        <v>15376</v>
      </c>
      <c r="C4520" s="133" t="s">
        <v>16780</v>
      </c>
      <c r="D4520" s="133">
        <v>3.64</v>
      </c>
      <c r="E4520" s="288">
        <v>4.84</v>
      </c>
      <c r="F4520" s="292">
        <v>17.62</v>
      </c>
      <c r="G4520" s="374"/>
    </row>
    <row r="4521" s="283" customFormat="1" customHeight="1" spans="1:7">
      <c r="A4521" s="288">
        <v>4517</v>
      </c>
      <c r="B4521" s="133" t="s">
        <v>3527</v>
      </c>
      <c r="C4521" s="133" t="s">
        <v>16780</v>
      </c>
      <c r="D4521" s="133">
        <v>21.12</v>
      </c>
      <c r="E4521" s="288">
        <v>4.84</v>
      </c>
      <c r="F4521" s="292">
        <v>102.22</v>
      </c>
      <c r="G4521" s="374"/>
    </row>
    <row r="4522" s="283" customFormat="1" customHeight="1" spans="1:7">
      <c r="A4522" s="288">
        <v>4518</v>
      </c>
      <c r="B4522" s="133" t="s">
        <v>16796</v>
      </c>
      <c r="C4522" s="133" t="s">
        <v>16780</v>
      </c>
      <c r="D4522" s="133">
        <v>7.12</v>
      </c>
      <c r="E4522" s="288">
        <v>4.84</v>
      </c>
      <c r="F4522" s="292">
        <v>34.46</v>
      </c>
      <c r="G4522" s="374"/>
    </row>
    <row r="4523" s="283" customFormat="1" customHeight="1" spans="1:7">
      <c r="A4523" s="288">
        <v>4519</v>
      </c>
      <c r="B4523" s="133" t="s">
        <v>14975</v>
      </c>
      <c r="C4523" s="133" t="s">
        <v>16780</v>
      </c>
      <c r="D4523" s="133">
        <v>5.9</v>
      </c>
      <c r="E4523" s="288">
        <v>4.84</v>
      </c>
      <c r="F4523" s="292">
        <v>28.56</v>
      </c>
      <c r="G4523" s="374"/>
    </row>
    <row r="4524" s="283" customFormat="1" customHeight="1" spans="1:7">
      <c r="A4524" s="288">
        <v>4520</v>
      </c>
      <c r="B4524" s="133" t="s">
        <v>16797</v>
      </c>
      <c r="C4524" s="133" t="s">
        <v>16780</v>
      </c>
      <c r="D4524" s="133">
        <v>4.3</v>
      </c>
      <c r="E4524" s="288">
        <v>4.84</v>
      </c>
      <c r="F4524" s="292">
        <v>20.81</v>
      </c>
      <c r="G4524" s="374"/>
    </row>
    <row r="4525" s="283" customFormat="1" customHeight="1" spans="1:7">
      <c r="A4525" s="288">
        <v>4521</v>
      </c>
      <c r="B4525" s="133" t="s">
        <v>16798</v>
      </c>
      <c r="C4525" s="133" t="s">
        <v>16780</v>
      </c>
      <c r="D4525" s="133">
        <v>4.01</v>
      </c>
      <c r="E4525" s="288">
        <v>4.84</v>
      </c>
      <c r="F4525" s="292">
        <v>19.41</v>
      </c>
      <c r="G4525" s="374"/>
    </row>
    <row r="4526" s="283" customFormat="1" customHeight="1" spans="1:7">
      <c r="A4526" s="288">
        <v>4522</v>
      </c>
      <c r="B4526" s="133" t="s">
        <v>16799</v>
      </c>
      <c r="C4526" s="133" t="s">
        <v>16780</v>
      </c>
      <c r="D4526" s="133">
        <v>12.5</v>
      </c>
      <c r="E4526" s="288">
        <v>4.84</v>
      </c>
      <c r="F4526" s="292">
        <v>60.5</v>
      </c>
      <c r="G4526" s="374"/>
    </row>
    <row r="4527" s="283" customFormat="1" customHeight="1" spans="1:7">
      <c r="A4527" s="288">
        <v>4523</v>
      </c>
      <c r="B4527" s="133" t="s">
        <v>16800</v>
      </c>
      <c r="C4527" s="133" t="s">
        <v>16780</v>
      </c>
      <c r="D4527" s="133">
        <v>9.73</v>
      </c>
      <c r="E4527" s="288">
        <v>4.84</v>
      </c>
      <c r="F4527" s="292">
        <v>47.09</v>
      </c>
      <c r="G4527" s="374"/>
    </row>
    <row r="4528" s="283" customFormat="1" customHeight="1" spans="1:7">
      <c r="A4528" s="288">
        <v>4524</v>
      </c>
      <c r="B4528" s="133" t="s">
        <v>16801</v>
      </c>
      <c r="C4528" s="133" t="s">
        <v>16780</v>
      </c>
      <c r="D4528" s="133">
        <v>2.74</v>
      </c>
      <c r="E4528" s="288">
        <v>4.84</v>
      </c>
      <c r="F4528" s="292">
        <v>13.26</v>
      </c>
      <c r="G4528" s="374"/>
    </row>
    <row r="4529" s="283" customFormat="1" customHeight="1" spans="1:7">
      <c r="A4529" s="288">
        <v>4525</v>
      </c>
      <c r="B4529" s="133" t="s">
        <v>4348</v>
      </c>
      <c r="C4529" s="133" t="s">
        <v>16780</v>
      </c>
      <c r="D4529" s="133">
        <v>16.62</v>
      </c>
      <c r="E4529" s="288">
        <v>4.84</v>
      </c>
      <c r="F4529" s="292">
        <v>80.44</v>
      </c>
      <c r="G4529" s="374"/>
    </row>
    <row r="4530" s="283" customFormat="1" customHeight="1" spans="1:7">
      <c r="A4530" s="288">
        <v>4526</v>
      </c>
      <c r="B4530" s="133" t="s">
        <v>16802</v>
      </c>
      <c r="C4530" s="133" t="s">
        <v>16780</v>
      </c>
      <c r="D4530" s="133">
        <v>12.4</v>
      </c>
      <c r="E4530" s="288">
        <v>4.84</v>
      </c>
      <c r="F4530" s="292">
        <v>60.02</v>
      </c>
      <c r="G4530" s="374"/>
    </row>
    <row r="4531" s="283" customFormat="1" customHeight="1" spans="1:7">
      <c r="A4531" s="288">
        <v>4527</v>
      </c>
      <c r="B4531" s="133" t="s">
        <v>16803</v>
      </c>
      <c r="C4531" s="133" t="s">
        <v>16780</v>
      </c>
      <c r="D4531" s="133">
        <v>14.16</v>
      </c>
      <c r="E4531" s="288">
        <v>4.84</v>
      </c>
      <c r="F4531" s="292">
        <v>68.53</v>
      </c>
      <c r="G4531" s="374"/>
    </row>
    <row r="4532" s="283" customFormat="1" customHeight="1" spans="1:7">
      <c r="A4532" s="288">
        <v>4528</v>
      </c>
      <c r="B4532" s="133" t="s">
        <v>16804</v>
      </c>
      <c r="C4532" s="133" t="s">
        <v>16780</v>
      </c>
      <c r="D4532" s="133">
        <v>4.63</v>
      </c>
      <c r="E4532" s="288">
        <v>4.84</v>
      </c>
      <c r="F4532" s="292">
        <v>22.41</v>
      </c>
      <c r="G4532" s="374"/>
    </row>
    <row r="4533" s="283" customFormat="1" customHeight="1" spans="1:7">
      <c r="A4533" s="288">
        <v>4529</v>
      </c>
      <c r="B4533" s="133" t="s">
        <v>16805</v>
      </c>
      <c r="C4533" s="133" t="s">
        <v>16780</v>
      </c>
      <c r="D4533" s="133">
        <v>6.76</v>
      </c>
      <c r="E4533" s="288">
        <v>4.84</v>
      </c>
      <c r="F4533" s="292">
        <v>32.72</v>
      </c>
      <c r="G4533" s="374"/>
    </row>
    <row r="4534" s="283" customFormat="1" customHeight="1" spans="1:7">
      <c r="A4534" s="288">
        <v>4530</v>
      </c>
      <c r="B4534" s="133" t="s">
        <v>16806</v>
      </c>
      <c r="C4534" s="133" t="s">
        <v>16780</v>
      </c>
      <c r="D4534" s="133">
        <v>4.91</v>
      </c>
      <c r="E4534" s="288">
        <v>4.84</v>
      </c>
      <c r="F4534" s="292">
        <v>23.76</v>
      </c>
      <c r="G4534" s="374"/>
    </row>
    <row r="4535" s="283" customFormat="1" customHeight="1" spans="1:7">
      <c r="A4535" s="288">
        <v>4531</v>
      </c>
      <c r="B4535" s="133" t="s">
        <v>16807</v>
      </c>
      <c r="C4535" s="133" t="s">
        <v>16780</v>
      </c>
      <c r="D4535" s="133">
        <v>2.53</v>
      </c>
      <c r="E4535" s="288">
        <v>4.84</v>
      </c>
      <c r="F4535" s="292">
        <v>12.25</v>
      </c>
      <c r="G4535" s="374"/>
    </row>
    <row r="4536" s="283" customFormat="1" customHeight="1" spans="1:7">
      <c r="A4536" s="288">
        <v>4532</v>
      </c>
      <c r="B4536" s="133" t="s">
        <v>16808</v>
      </c>
      <c r="C4536" s="133" t="s">
        <v>16780</v>
      </c>
      <c r="D4536" s="133">
        <v>2.94</v>
      </c>
      <c r="E4536" s="288">
        <v>4.84</v>
      </c>
      <c r="F4536" s="292">
        <v>14.23</v>
      </c>
      <c r="G4536" s="374"/>
    </row>
    <row r="4537" s="283" customFormat="1" customHeight="1" spans="1:7">
      <c r="A4537" s="288">
        <v>4533</v>
      </c>
      <c r="B4537" s="133" t="s">
        <v>16809</v>
      </c>
      <c r="C4537" s="133" t="s">
        <v>16780</v>
      </c>
      <c r="D4537" s="133">
        <v>4.39</v>
      </c>
      <c r="E4537" s="288">
        <v>4.84</v>
      </c>
      <c r="F4537" s="292">
        <v>21.25</v>
      </c>
      <c r="G4537" s="374"/>
    </row>
    <row r="4538" s="283" customFormat="1" customHeight="1" spans="1:7">
      <c r="A4538" s="288">
        <v>4534</v>
      </c>
      <c r="B4538" s="133" t="s">
        <v>16810</v>
      </c>
      <c r="C4538" s="133" t="s">
        <v>16780</v>
      </c>
      <c r="D4538" s="133">
        <v>8.03</v>
      </c>
      <c r="E4538" s="288">
        <v>4.84</v>
      </c>
      <c r="F4538" s="292">
        <v>38.87</v>
      </c>
      <c r="G4538" s="374"/>
    </row>
    <row r="4539" s="283" customFormat="1" customHeight="1" spans="1:7">
      <c r="A4539" s="288">
        <v>4535</v>
      </c>
      <c r="B4539" s="133" t="s">
        <v>16811</v>
      </c>
      <c r="C4539" s="133" t="s">
        <v>16780</v>
      </c>
      <c r="D4539" s="133">
        <v>6.8</v>
      </c>
      <c r="E4539" s="288">
        <v>4.84</v>
      </c>
      <c r="F4539" s="292">
        <v>32.91</v>
      </c>
      <c r="G4539" s="374"/>
    </row>
    <row r="4540" s="283" customFormat="1" customHeight="1" spans="1:7">
      <c r="A4540" s="288">
        <v>4536</v>
      </c>
      <c r="B4540" s="133" t="s">
        <v>5352</v>
      </c>
      <c r="C4540" s="133" t="s">
        <v>16780</v>
      </c>
      <c r="D4540" s="133">
        <v>6.99</v>
      </c>
      <c r="E4540" s="288">
        <v>4.84</v>
      </c>
      <c r="F4540" s="292">
        <v>33.83</v>
      </c>
      <c r="G4540" s="374"/>
    </row>
    <row r="4541" s="283" customFormat="1" customHeight="1" spans="1:7">
      <c r="A4541" s="288">
        <v>4537</v>
      </c>
      <c r="B4541" s="133" t="s">
        <v>16812</v>
      </c>
      <c r="C4541" s="133" t="s">
        <v>16780</v>
      </c>
      <c r="D4541" s="133">
        <v>11.31</v>
      </c>
      <c r="E4541" s="288">
        <v>4.84</v>
      </c>
      <c r="F4541" s="292">
        <v>54.74</v>
      </c>
      <c r="G4541" s="374"/>
    </row>
    <row r="4542" s="283" customFormat="1" customHeight="1" spans="1:7">
      <c r="A4542" s="288">
        <v>4538</v>
      </c>
      <c r="B4542" s="133" t="s">
        <v>15218</v>
      </c>
      <c r="C4542" s="133" t="s">
        <v>16780</v>
      </c>
      <c r="D4542" s="133">
        <v>13.26</v>
      </c>
      <c r="E4542" s="288">
        <v>4.84</v>
      </c>
      <c r="F4542" s="292">
        <v>64.18</v>
      </c>
      <c r="G4542" s="374"/>
    </row>
    <row r="4543" s="283" customFormat="1" customHeight="1" spans="1:7">
      <c r="A4543" s="288">
        <v>4539</v>
      </c>
      <c r="B4543" s="133" t="s">
        <v>16813</v>
      </c>
      <c r="C4543" s="133" t="s">
        <v>16780</v>
      </c>
      <c r="D4543" s="133">
        <v>14.94</v>
      </c>
      <c r="E4543" s="288">
        <v>4.84</v>
      </c>
      <c r="F4543" s="292">
        <v>72.31</v>
      </c>
      <c r="G4543" s="374"/>
    </row>
    <row r="4544" s="283" customFormat="1" customHeight="1" spans="1:7">
      <c r="A4544" s="288">
        <v>4540</v>
      </c>
      <c r="B4544" s="133" t="s">
        <v>4250</v>
      </c>
      <c r="C4544" s="133" t="s">
        <v>16780</v>
      </c>
      <c r="D4544" s="133">
        <v>6.86</v>
      </c>
      <c r="E4544" s="288">
        <v>4.84</v>
      </c>
      <c r="F4544" s="292">
        <v>33.2</v>
      </c>
      <c r="G4544" s="374"/>
    </row>
    <row r="4545" s="283" customFormat="1" customHeight="1" spans="1:7">
      <c r="A4545" s="288">
        <v>4541</v>
      </c>
      <c r="B4545" s="133" t="s">
        <v>16814</v>
      </c>
      <c r="C4545" s="133" t="s">
        <v>16780</v>
      </c>
      <c r="D4545" s="133">
        <v>4.93</v>
      </c>
      <c r="E4545" s="288">
        <v>4.84</v>
      </c>
      <c r="F4545" s="292">
        <v>23.86</v>
      </c>
      <c r="G4545" s="374"/>
    </row>
    <row r="4546" s="283" customFormat="1" customHeight="1" spans="1:7">
      <c r="A4546" s="288">
        <v>4542</v>
      </c>
      <c r="B4546" s="133" t="s">
        <v>16815</v>
      </c>
      <c r="C4546" s="133" t="s">
        <v>16780</v>
      </c>
      <c r="D4546" s="133">
        <v>18.9</v>
      </c>
      <c r="E4546" s="288">
        <v>4.84</v>
      </c>
      <c r="F4546" s="292">
        <v>91.48</v>
      </c>
      <c r="G4546" s="374"/>
    </row>
    <row r="4547" s="283" customFormat="1" customHeight="1" spans="1:7">
      <c r="A4547" s="288">
        <v>4543</v>
      </c>
      <c r="B4547" s="133" t="s">
        <v>16816</v>
      </c>
      <c r="C4547" s="133" t="s">
        <v>16780</v>
      </c>
      <c r="D4547" s="133">
        <v>4.41</v>
      </c>
      <c r="E4547" s="288">
        <v>4.84</v>
      </c>
      <c r="F4547" s="292">
        <v>21.34</v>
      </c>
      <c r="G4547" s="374"/>
    </row>
    <row r="4548" s="283" customFormat="1" customHeight="1" spans="1:7">
      <c r="A4548" s="288">
        <v>4544</v>
      </c>
      <c r="B4548" s="133" t="s">
        <v>16817</v>
      </c>
      <c r="C4548" s="133" t="s">
        <v>16780</v>
      </c>
      <c r="D4548" s="133">
        <v>3.48</v>
      </c>
      <c r="E4548" s="288">
        <v>4.84</v>
      </c>
      <c r="F4548" s="292">
        <v>16.84</v>
      </c>
      <c r="G4548" s="374"/>
    </row>
    <row r="4549" s="283" customFormat="1" customHeight="1" spans="1:7">
      <c r="A4549" s="288">
        <v>4545</v>
      </c>
      <c r="B4549" s="133" t="s">
        <v>14308</v>
      </c>
      <c r="C4549" s="133" t="s">
        <v>16818</v>
      </c>
      <c r="D4549" s="133">
        <v>3.51</v>
      </c>
      <c r="E4549" s="288">
        <v>4.84</v>
      </c>
      <c r="F4549" s="292">
        <v>16.99</v>
      </c>
      <c r="G4549" s="374"/>
    </row>
    <row r="4550" s="283" customFormat="1" customHeight="1" spans="1:7">
      <c r="A4550" s="288">
        <v>4546</v>
      </c>
      <c r="B4550" s="133" t="s">
        <v>16819</v>
      </c>
      <c r="C4550" s="133" t="s">
        <v>16818</v>
      </c>
      <c r="D4550" s="133">
        <v>5.13</v>
      </c>
      <c r="E4550" s="288">
        <v>4.84</v>
      </c>
      <c r="F4550" s="292">
        <v>24.83</v>
      </c>
      <c r="G4550" s="374"/>
    </row>
    <row r="4551" s="283" customFormat="1" customHeight="1" spans="1:7">
      <c r="A4551" s="288">
        <v>4547</v>
      </c>
      <c r="B4551" s="133" t="s">
        <v>16820</v>
      </c>
      <c r="C4551" s="133" t="s">
        <v>16818</v>
      </c>
      <c r="D4551" s="133">
        <v>15.55</v>
      </c>
      <c r="E4551" s="288">
        <v>4.84</v>
      </c>
      <c r="F4551" s="292">
        <v>75.26</v>
      </c>
      <c r="G4551" s="374"/>
    </row>
    <row r="4552" s="283" customFormat="1" customHeight="1" spans="1:7">
      <c r="A4552" s="288">
        <v>4548</v>
      </c>
      <c r="B4552" s="133" t="s">
        <v>16821</v>
      </c>
      <c r="C4552" s="133" t="s">
        <v>16818</v>
      </c>
      <c r="D4552" s="133">
        <v>16.36</v>
      </c>
      <c r="E4552" s="288">
        <v>4.84</v>
      </c>
      <c r="F4552" s="292">
        <v>79.18</v>
      </c>
      <c r="G4552" s="374"/>
    </row>
    <row r="4553" s="283" customFormat="1" customHeight="1" spans="1:7">
      <c r="A4553" s="288">
        <v>4549</v>
      </c>
      <c r="B4553" s="133" t="s">
        <v>3556</v>
      </c>
      <c r="C4553" s="133" t="s">
        <v>16818</v>
      </c>
      <c r="D4553" s="133">
        <v>7.23</v>
      </c>
      <c r="E4553" s="288">
        <v>4.84</v>
      </c>
      <c r="F4553" s="292">
        <v>34.99</v>
      </c>
      <c r="G4553" s="374"/>
    </row>
    <row r="4554" s="283" customFormat="1" customHeight="1" spans="1:7">
      <c r="A4554" s="288">
        <v>4550</v>
      </c>
      <c r="B4554" s="133" t="s">
        <v>8733</v>
      </c>
      <c r="C4554" s="133" t="s">
        <v>16818</v>
      </c>
      <c r="D4554" s="133">
        <v>14.92</v>
      </c>
      <c r="E4554" s="288">
        <v>4.84</v>
      </c>
      <c r="F4554" s="292">
        <v>72.21</v>
      </c>
      <c r="G4554" s="374"/>
    </row>
    <row r="4555" s="283" customFormat="1" customHeight="1" spans="1:7">
      <c r="A4555" s="288">
        <v>4551</v>
      </c>
      <c r="B4555" s="133" t="s">
        <v>16822</v>
      </c>
      <c r="C4555" s="133" t="s">
        <v>16818</v>
      </c>
      <c r="D4555" s="133">
        <v>18.47</v>
      </c>
      <c r="E4555" s="288">
        <v>4.84</v>
      </c>
      <c r="F4555" s="292">
        <v>89.39</v>
      </c>
      <c r="G4555" s="374"/>
    </row>
    <row r="4556" s="283" customFormat="1" customHeight="1" spans="1:7">
      <c r="A4556" s="288">
        <v>4552</v>
      </c>
      <c r="B4556" s="133" t="s">
        <v>16823</v>
      </c>
      <c r="C4556" s="133" t="s">
        <v>16818</v>
      </c>
      <c r="D4556" s="133">
        <v>14.98</v>
      </c>
      <c r="E4556" s="288">
        <v>4.84</v>
      </c>
      <c r="F4556" s="292">
        <v>72.5</v>
      </c>
      <c r="G4556" s="374"/>
    </row>
    <row r="4557" s="283" customFormat="1" customHeight="1" spans="1:7">
      <c r="A4557" s="288">
        <v>4553</v>
      </c>
      <c r="B4557" s="133" t="s">
        <v>16824</v>
      </c>
      <c r="C4557" s="133" t="s">
        <v>16818</v>
      </c>
      <c r="D4557" s="133">
        <v>6.01</v>
      </c>
      <c r="E4557" s="288">
        <v>4.84</v>
      </c>
      <c r="F4557" s="292">
        <v>29.09</v>
      </c>
      <c r="G4557" s="374"/>
    </row>
    <row r="4558" s="283" customFormat="1" customHeight="1" spans="1:7">
      <c r="A4558" s="288">
        <v>4554</v>
      </c>
      <c r="B4558" s="133" t="s">
        <v>16825</v>
      </c>
      <c r="C4558" s="133" t="s">
        <v>16818</v>
      </c>
      <c r="D4558" s="133">
        <v>2.79</v>
      </c>
      <c r="E4558" s="288">
        <v>4.84</v>
      </c>
      <c r="F4558" s="292">
        <v>13.5</v>
      </c>
      <c r="G4558" s="374"/>
    </row>
    <row r="4559" s="283" customFormat="1" customHeight="1" spans="1:7">
      <c r="A4559" s="288">
        <v>4555</v>
      </c>
      <c r="B4559" s="133" t="s">
        <v>16109</v>
      </c>
      <c r="C4559" s="133" t="s">
        <v>16818</v>
      </c>
      <c r="D4559" s="133">
        <v>2.42</v>
      </c>
      <c r="E4559" s="288">
        <v>4.84</v>
      </c>
      <c r="F4559" s="292">
        <v>11.71</v>
      </c>
      <c r="G4559" s="374"/>
    </row>
    <row r="4560" s="283" customFormat="1" customHeight="1" spans="1:7">
      <c r="A4560" s="288">
        <v>4556</v>
      </c>
      <c r="B4560" s="133" t="s">
        <v>16826</v>
      </c>
      <c r="C4560" s="133" t="s">
        <v>16818</v>
      </c>
      <c r="D4560" s="133">
        <v>9.9</v>
      </c>
      <c r="E4560" s="288">
        <v>4.84</v>
      </c>
      <c r="F4560" s="292">
        <v>47.92</v>
      </c>
      <c r="G4560" s="374"/>
    </row>
    <row r="4561" s="283" customFormat="1" customHeight="1" spans="1:7">
      <c r="A4561" s="288">
        <v>4557</v>
      </c>
      <c r="B4561" s="133" t="s">
        <v>6454</v>
      </c>
      <c r="C4561" s="133" t="s">
        <v>16818</v>
      </c>
      <c r="D4561" s="133">
        <v>9.47</v>
      </c>
      <c r="E4561" s="288">
        <v>4.84</v>
      </c>
      <c r="F4561" s="292">
        <v>45.83</v>
      </c>
      <c r="G4561" s="374"/>
    </row>
    <row r="4562" s="283" customFormat="1" customHeight="1" spans="1:7">
      <c r="A4562" s="288">
        <v>4558</v>
      </c>
      <c r="B4562" s="133" t="s">
        <v>3403</v>
      </c>
      <c r="C4562" s="133" t="s">
        <v>16818</v>
      </c>
      <c r="D4562" s="133">
        <v>20.96</v>
      </c>
      <c r="E4562" s="288">
        <v>4.84</v>
      </c>
      <c r="F4562" s="292">
        <v>101.45</v>
      </c>
      <c r="G4562" s="374"/>
    </row>
    <row r="4563" s="283" customFormat="1" customHeight="1" spans="1:7">
      <c r="A4563" s="288">
        <v>4559</v>
      </c>
      <c r="B4563" s="133" t="s">
        <v>3382</v>
      </c>
      <c r="C4563" s="133" t="s">
        <v>16818</v>
      </c>
      <c r="D4563" s="133">
        <v>20.6</v>
      </c>
      <c r="E4563" s="288">
        <v>4.84</v>
      </c>
      <c r="F4563" s="292">
        <v>99.7</v>
      </c>
      <c r="G4563" s="374"/>
    </row>
    <row r="4564" s="283" customFormat="1" customHeight="1" spans="1:7">
      <c r="A4564" s="288">
        <v>4560</v>
      </c>
      <c r="B4564" s="133" t="s">
        <v>16827</v>
      </c>
      <c r="C4564" s="133" t="s">
        <v>16818</v>
      </c>
      <c r="D4564" s="133">
        <v>12.03</v>
      </c>
      <c r="E4564" s="288">
        <v>4.84</v>
      </c>
      <c r="F4564" s="292">
        <v>58.23</v>
      </c>
      <c r="G4564" s="374"/>
    </row>
    <row r="4565" s="283" customFormat="1" customHeight="1" spans="1:7">
      <c r="A4565" s="288">
        <v>4561</v>
      </c>
      <c r="B4565" s="133" t="s">
        <v>16828</v>
      </c>
      <c r="C4565" s="133" t="s">
        <v>16818</v>
      </c>
      <c r="D4565" s="133">
        <v>2.92</v>
      </c>
      <c r="E4565" s="288">
        <v>4.84</v>
      </c>
      <c r="F4565" s="292">
        <v>14.13</v>
      </c>
      <c r="G4565" s="374"/>
    </row>
    <row r="4566" s="283" customFormat="1" customHeight="1" spans="1:7">
      <c r="A4566" s="288">
        <v>4562</v>
      </c>
      <c r="B4566" s="133" t="s">
        <v>3388</v>
      </c>
      <c r="C4566" s="133" t="s">
        <v>16818</v>
      </c>
      <c r="D4566" s="133">
        <v>3.06</v>
      </c>
      <c r="E4566" s="288">
        <v>4.84</v>
      </c>
      <c r="F4566" s="292">
        <v>14.81</v>
      </c>
      <c r="G4566" s="374"/>
    </row>
    <row r="4567" s="283" customFormat="1" customHeight="1" spans="1:7">
      <c r="A4567" s="288">
        <v>4563</v>
      </c>
      <c r="B4567" s="133" t="s">
        <v>16829</v>
      </c>
      <c r="C4567" s="133" t="s">
        <v>16818</v>
      </c>
      <c r="D4567" s="133">
        <v>3.22</v>
      </c>
      <c r="E4567" s="288">
        <v>4.84</v>
      </c>
      <c r="F4567" s="292">
        <v>15.58</v>
      </c>
      <c r="G4567" s="374"/>
    </row>
    <row r="4568" s="283" customFormat="1" customHeight="1" spans="1:7">
      <c r="A4568" s="288">
        <v>4564</v>
      </c>
      <c r="B4568" s="133" t="s">
        <v>16830</v>
      </c>
      <c r="C4568" s="133" t="s">
        <v>16818</v>
      </c>
      <c r="D4568" s="133">
        <v>16.44</v>
      </c>
      <c r="E4568" s="288">
        <v>4.84</v>
      </c>
      <c r="F4568" s="292">
        <v>79.57</v>
      </c>
      <c r="G4568" s="374"/>
    </row>
    <row r="4569" s="283" customFormat="1" customHeight="1" spans="1:7">
      <c r="A4569" s="288">
        <v>4565</v>
      </c>
      <c r="B4569" s="133" t="s">
        <v>16831</v>
      </c>
      <c r="C4569" s="133" t="s">
        <v>16818</v>
      </c>
      <c r="D4569" s="133">
        <v>15.52</v>
      </c>
      <c r="E4569" s="288">
        <v>4.84</v>
      </c>
      <c r="F4569" s="292">
        <v>75.12</v>
      </c>
      <c r="G4569" s="374"/>
    </row>
    <row r="4570" s="283" customFormat="1" customHeight="1" spans="1:7">
      <c r="A4570" s="288">
        <v>4566</v>
      </c>
      <c r="B4570" s="133" t="s">
        <v>16832</v>
      </c>
      <c r="C4570" s="133" t="s">
        <v>16818</v>
      </c>
      <c r="D4570" s="133">
        <v>20.7</v>
      </c>
      <c r="E4570" s="288">
        <v>4.84</v>
      </c>
      <c r="F4570" s="292">
        <v>100.19</v>
      </c>
      <c r="G4570" s="374"/>
    </row>
    <row r="4571" s="283" customFormat="1" customHeight="1" spans="1:7">
      <c r="A4571" s="288">
        <v>4567</v>
      </c>
      <c r="B4571" s="133" t="s">
        <v>16833</v>
      </c>
      <c r="C4571" s="133" t="s">
        <v>16818</v>
      </c>
      <c r="D4571" s="133">
        <v>11.86</v>
      </c>
      <c r="E4571" s="288">
        <v>4.84</v>
      </c>
      <c r="F4571" s="292">
        <v>57.4</v>
      </c>
      <c r="G4571" s="374"/>
    </row>
    <row r="4572" s="283" customFormat="1" customHeight="1" spans="1:7">
      <c r="A4572" s="288">
        <v>4568</v>
      </c>
      <c r="B4572" s="133" t="s">
        <v>16834</v>
      </c>
      <c r="C4572" s="133" t="s">
        <v>16818</v>
      </c>
      <c r="D4572" s="133">
        <v>16.19</v>
      </c>
      <c r="E4572" s="288">
        <v>4.84</v>
      </c>
      <c r="F4572" s="292">
        <v>78.36</v>
      </c>
      <c r="G4572" s="374"/>
    </row>
    <row r="4573" s="283" customFormat="1" customHeight="1" spans="1:7">
      <c r="A4573" s="288">
        <v>4569</v>
      </c>
      <c r="B4573" s="133" t="s">
        <v>16835</v>
      </c>
      <c r="C4573" s="133" t="s">
        <v>16818</v>
      </c>
      <c r="D4573" s="133">
        <v>9.15</v>
      </c>
      <c r="E4573" s="288">
        <v>4.84</v>
      </c>
      <c r="F4573" s="292">
        <v>44.29</v>
      </c>
      <c r="G4573" s="374"/>
    </row>
    <row r="4574" s="283" customFormat="1" customHeight="1" spans="1:7">
      <c r="A4574" s="288">
        <v>4570</v>
      </c>
      <c r="B4574" s="133" t="s">
        <v>16836</v>
      </c>
      <c r="C4574" s="133" t="s">
        <v>16818</v>
      </c>
      <c r="D4574" s="133">
        <v>7.83</v>
      </c>
      <c r="E4574" s="288">
        <v>4.84</v>
      </c>
      <c r="F4574" s="292">
        <v>37.9</v>
      </c>
      <c r="G4574" s="374"/>
    </row>
    <row r="4575" s="283" customFormat="1" customHeight="1" spans="1:7">
      <c r="A4575" s="288">
        <v>4571</v>
      </c>
      <c r="B4575" s="133" t="s">
        <v>16837</v>
      </c>
      <c r="C4575" s="133" t="s">
        <v>16818</v>
      </c>
      <c r="D4575" s="133">
        <v>7.23</v>
      </c>
      <c r="E4575" s="288">
        <v>4.84</v>
      </c>
      <c r="F4575" s="292">
        <v>34.99</v>
      </c>
      <c r="G4575" s="374"/>
    </row>
    <row r="4576" s="283" customFormat="1" customHeight="1" spans="1:7">
      <c r="A4576" s="288">
        <v>4572</v>
      </c>
      <c r="B4576" s="133" t="s">
        <v>6595</v>
      </c>
      <c r="C4576" s="133" t="s">
        <v>16818</v>
      </c>
      <c r="D4576" s="133">
        <v>12.77</v>
      </c>
      <c r="E4576" s="288">
        <v>4.84</v>
      </c>
      <c r="F4576" s="292">
        <v>61.81</v>
      </c>
      <c r="G4576" s="374"/>
    </row>
    <row r="4577" s="283" customFormat="1" customHeight="1" spans="1:7">
      <c r="A4577" s="288">
        <v>4573</v>
      </c>
      <c r="B4577" s="133" t="s">
        <v>6593</v>
      </c>
      <c r="C4577" s="133" t="s">
        <v>16818</v>
      </c>
      <c r="D4577" s="133">
        <v>9.82</v>
      </c>
      <c r="E4577" s="288">
        <v>4.84</v>
      </c>
      <c r="F4577" s="292">
        <v>47.53</v>
      </c>
      <c r="G4577" s="374"/>
    </row>
    <row r="4578" s="283" customFormat="1" customHeight="1" spans="1:7">
      <c r="A4578" s="288">
        <v>4574</v>
      </c>
      <c r="B4578" s="133" t="s">
        <v>6020</v>
      </c>
      <c r="C4578" s="133" t="s">
        <v>16818</v>
      </c>
      <c r="D4578" s="133">
        <v>13.07</v>
      </c>
      <c r="E4578" s="288">
        <v>4.84</v>
      </c>
      <c r="F4578" s="292">
        <v>63.26</v>
      </c>
      <c r="G4578" s="374"/>
    </row>
    <row r="4579" s="283" customFormat="1" customHeight="1" spans="1:7">
      <c r="A4579" s="288">
        <v>4575</v>
      </c>
      <c r="B4579" s="133" t="s">
        <v>16838</v>
      </c>
      <c r="C4579" s="133" t="s">
        <v>16818</v>
      </c>
      <c r="D4579" s="133">
        <v>14.77</v>
      </c>
      <c r="E4579" s="288">
        <v>4.84</v>
      </c>
      <c r="F4579" s="292">
        <v>71.49</v>
      </c>
      <c r="G4579" s="374"/>
    </row>
    <row r="4580" s="283" customFormat="1" customHeight="1" spans="1:7">
      <c r="A4580" s="288">
        <v>4576</v>
      </c>
      <c r="B4580" s="133" t="s">
        <v>16839</v>
      </c>
      <c r="C4580" s="133" t="s">
        <v>16818</v>
      </c>
      <c r="D4580" s="133">
        <v>12.33</v>
      </c>
      <c r="E4580" s="288">
        <v>4.84</v>
      </c>
      <c r="F4580" s="292">
        <v>59.68</v>
      </c>
      <c r="G4580" s="374"/>
    </row>
    <row r="4581" s="283" customFormat="1" customHeight="1" spans="1:7">
      <c r="A4581" s="288">
        <v>4577</v>
      </c>
      <c r="B4581" s="133" t="s">
        <v>16840</v>
      </c>
      <c r="C4581" s="133" t="s">
        <v>16818</v>
      </c>
      <c r="D4581" s="133">
        <v>15.99</v>
      </c>
      <c r="E4581" s="288">
        <v>4.84</v>
      </c>
      <c r="F4581" s="292">
        <v>77.39</v>
      </c>
      <c r="G4581" s="374"/>
    </row>
    <row r="4582" s="283" customFormat="1" customHeight="1" spans="1:7">
      <c r="A4582" s="288">
        <v>4578</v>
      </c>
      <c r="B4582" s="133" t="s">
        <v>16841</v>
      </c>
      <c r="C4582" s="133" t="s">
        <v>16818</v>
      </c>
      <c r="D4582" s="133">
        <v>33.2</v>
      </c>
      <c r="E4582" s="288">
        <v>4.84</v>
      </c>
      <c r="F4582" s="292">
        <v>160.69</v>
      </c>
      <c r="G4582" s="374"/>
    </row>
    <row r="4583" s="283" customFormat="1" customHeight="1" spans="1:7">
      <c r="A4583" s="288">
        <v>4579</v>
      </c>
      <c r="B4583" s="133" t="s">
        <v>16178</v>
      </c>
      <c r="C4583" s="133" t="s">
        <v>16818</v>
      </c>
      <c r="D4583" s="133">
        <v>6.48</v>
      </c>
      <c r="E4583" s="288">
        <v>4.84</v>
      </c>
      <c r="F4583" s="292">
        <v>31.36</v>
      </c>
      <c r="G4583" s="374"/>
    </row>
    <row r="4584" s="283" customFormat="1" customHeight="1" spans="1:7">
      <c r="A4584" s="288">
        <v>4580</v>
      </c>
      <c r="B4584" s="133" t="s">
        <v>16842</v>
      </c>
      <c r="C4584" s="133" t="s">
        <v>16818</v>
      </c>
      <c r="D4584" s="133">
        <v>21.48</v>
      </c>
      <c r="E4584" s="288">
        <v>4.84</v>
      </c>
      <c r="F4584" s="292">
        <v>103.96</v>
      </c>
      <c r="G4584" s="374"/>
    </row>
    <row r="4585" s="283" customFormat="1" customHeight="1" spans="1:7">
      <c r="A4585" s="288">
        <v>4581</v>
      </c>
      <c r="B4585" s="133" t="s">
        <v>16843</v>
      </c>
      <c r="C4585" s="133" t="s">
        <v>16818</v>
      </c>
      <c r="D4585" s="133">
        <v>9.03</v>
      </c>
      <c r="E4585" s="288">
        <v>4.84</v>
      </c>
      <c r="F4585" s="292">
        <v>43.71</v>
      </c>
      <c r="G4585" s="374"/>
    </row>
    <row r="4586" s="283" customFormat="1" customHeight="1" spans="1:7">
      <c r="A4586" s="288">
        <v>4582</v>
      </c>
      <c r="B4586" s="133" t="s">
        <v>16844</v>
      </c>
      <c r="C4586" s="133" t="s">
        <v>16818</v>
      </c>
      <c r="D4586" s="133">
        <v>6.85</v>
      </c>
      <c r="E4586" s="288">
        <v>4.84</v>
      </c>
      <c r="F4586" s="292">
        <v>33.15</v>
      </c>
      <c r="G4586" s="374"/>
    </row>
    <row r="4587" s="283" customFormat="1" customHeight="1" spans="1:7">
      <c r="A4587" s="288">
        <v>4583</v>
      </c>
      <c r="B4587" s="133" t="s">
        <v>16845</v>
      </c>
      <c r="C4587" s="133" t="s">
        <v>16818</v>
      </c>
      <c r="D4587" s="133">
        <v>7.1</v>
      </c>
      <c r="E4587" s="288">
        <v>4.84</v>
      </c>
      <c r="F4587" s="292">
        <v>34.36</v>
      </c>
      <c r="G4587" s="374"/>
    </row>
    <row r="4588" s="283" customFormat="1" customHeight="1" spans="1:7">
      <c r="A4588" s="288">
        <v>4584</v>
      </c>
      <c r="B4588" s="133" t="s">
        <v>16846</v>
      </c>
      <c r="C4588" s="133" t="s">
        <v>16818</v>
      </c>
      <c r="D4588" s="133">
        <v>5.01</v>
      </c>
      <c r="E4588" s="288">
        <v>4.84</v>
      </c>
      <c r="F4588" s="292">
        <v>24.25</v>
      </c>
      <c r="G4588" s="374"/>
    </row>
    <row r="4589" s="283" customFormat="1" customHeight="1" spans="1:7">
      <c r="A4589" s="288">
        <v>4585</v>
      </c>
      <c r="B4589" s="133" t="s">
        <v>16847</v>
      </c>
      <c r="C4589" s="133" t="s">
        <v>16818</v>
      </c>
      <c r="D4589" s="133">
        <v>20.99</v>
      </c>
      <c r="E4589" s="288">
        <v>4.84</v>
      </c>
      <c r="F4589" s="292">
        <v>101.59</v>
      </c>
      <c r="G4589" s="374"/>
    </row>
    <row r="4590" s="283" customFormat="1" customHeight="1" spans="1:7">
      <c r="A4590" s="288">
        <v>4586</v>
      </c>
      <c r="B4590" s="133" t="s">
        <v>16848</v>
      </c>
      <c r="C4590" s="133" t="s">
        <v>16818</v>
      </c>
      <c r="D4590" s="133">
        <v>2.83</v>
      </c>
      <c r="E4590" s="288">
        <v>4.84</v>
      </c>
      <c r="F4590" s="292">
        <v>13.7</v>
      </c>
      <c r="G4590" s="374"/>
    </row>
    <row r="4591" s="283" customFormat="1" customHeight="1" spans="1:7">
      <c r="A4591" s="288">
        <v>4587</v>
      </c>
      <c r="B4591" s="133" t="s">
        <v>16849</v>
      </c>
      <c r="C4591" s="133" t="s">
        <v>16818</v>
      </c>
      <c r="D4591" s="133">
        <v>6.89</v>
      </c>
      <c r="E4591" s="288">
        <v>4.84</v>
      </c>
      <c r="F4591" s="292">
        <v>33.35</v>
      </c>
      <c r="G4591" s="374"/>
    </row>
    <row r="4592" s="283" customFormat="1" customHeight="1" spans="1:7">
      <c r="A4592" s="288">
        <v>4588</v>
      </c>
      <c r="B4592" s="133" t="s">
        <v>16850</v>
      </c>
      <c r="C4592" s="133" t="s">
        <v>16818</v>
      </c>
      <c r="D4592" s="133">
        <v>5.68</v>
      </c>
      <c r="E4592" s="288">
        <v>4.84</v>
      </c>
      <c r="F4592" s="292">
        <v>27.49</v>
      </c>
      <c r="G4592" s="374"/>
    </row>
    <row r="4593" s="283" customFormat="1" customHeight="1" spans="1:7">
      <c r="A4593" s="288">
        <v>4589</v>
      </c>
      <c r="B4593" s="133" t="s">
        <v>9058</v>
      </c>
      <c r="C4593" s="133" t="s">
        <v>16818</v>
      </c>
      <c r="D4593" s="133">
        <v>5.91</v>
      </c>
      <c r="E4593" s="288">
        <v>4.84</v>
      </c>
      <c r="F4593" s="292">
        <v>28.6</v>
      </c>
      <c r="G4593" s="374"/>
    </row>
    <row r="4594" s="283" customFormat="1" customHeight="1" spans="1:7">
      <c r="A4594" s="288">
        <v>4590</v>
      </c>
      <c r="B4594" s="133" t="s">
        <v>4698</v>
      </c>
      <c r="C4594" s="133" t="s">
        <v>16818</v>
      </c>
      <c r="D4594" s="133">
        <v>4.88</v>
      </c>
      <c r="E4594" s="288">
        <v>4.84</v>
      </c>
      <c r="F4594" s="292">
        <v>23.62</v>
      </c>
      <c r="G4594" s="374"/>
    </row>
    <row r="4595" s="283" customFormat="1" customHeight="1" spans="1:7">
      <c r="A4595" s="288">
        <v>4591</v>
      </c>
      <c r="B4595" s="133" t="s">
        <v>16851</v>
      </c>
      <c r="C4595" s="133" t="s">
        <v>16818</v>
      </c>
      <c r="D4595" s="133">
        <v>10.94</v>
      </c>
      <c r="E4595" s="288">
        <v>4.84</v>
      </c>
      <c r="F4595" s="292">
        <v>52.95</v>
      </c>
      <c r="G4595" s="374"/>
    </row>
    <row r="4596" s="283" customFormat="1" customHeight="1" spans="1:7">
      <c r="A4596" s="288">
        <v>4592</v>
      </c>
      <c r="B4596" s="133" t="s">
        <v>16852</v>
      </c>
      <c r="C4596" s="133" t="s">
        <v>16818</v>
      </c>
      <c r="D4596" s="133">
        <v>13.71</v>
      </c>
      <c r="E4596" s="288">
        <v>4.84</v>
      </c>
      <c r="F4596" s="292">
        <v>66.36</v>
      </c>
      <c r="G4596" s="374"/>
    </row>
    <row r="4597" s="283" customFormat="1" customHeight="1" spans="1:7">
      <c r="A4597" s="288">
        <v>4593</v>
      </c>
      <c r="B4597" s="133" t="s">
        <v>16853</v>
      </c>
      <c r="C4597" s="133" t="s">
        <v>16818</v>
      </c>
      <c r="D4597" s="133">
        <v>13.27</v>
      </c>
      <c r="E4597" s="288">
        <v>4.84</v>
      </c>
      <c r="F4597" s="292">
        <v>64.23</v>
      </c>
      <c r="G4597" s="374"/>
    </row>
    <row r="4598" s="283" customFormat="1" customHeight="1" spans="1:7">
      <c r="A4598" s="288">
        <v>4594</v>
      </c>
      <c r="B4598" s="133" t="s">
        <v>14369</v>
      </c>
      <c r="C4598" s="133" t="s">
        <v>16818</v>
      </c>
      <c r="D4598" s="133">
        <v>5.39</v>
      </c>
      <c r="E4598" s="288">
        <v>4.84</v>
      </c>
      <c r="F4598" s="292">
        <v>26.09</v>
      </c>
      <c r="G4598" s="374"/>
    </row>
    <row r="4599" s="283" customFormat="1" customHeight="1" spans="1:7">
      <c r="A4599" s="288">
        <v>4595</v>
      </c>
      <c r="B4599" s="133" t="s">
        <v>16854</v>
      </c>
      <c r="C4599" s="133" t="s">
        <v>16818</v>
      </c>
      <c r="D4599" s="133">
        <v>27.65</v>
      </c>
      <c r="E4599" s="288">
        <v>4.84</v>
      </c>
      <c r="F4599" s="292">
        <v>133.83</v>
      </c>
      <c r="G4599" s="374"/>
    </row>
    <row r="4600" s="283" customFormat="1" customHeight="1" spans="1:7">
      <c r="A4600" s="288">
        <v>4596</v>
      </c>
      <c r="B4600" s="133" t="s">
        <v>16855</v>
      </c>
      <c r="C4600" s="133" t="s">
        <v>16818</v>
      </c>
      <c r="D4600" s="133">
        <v>19.13</v>
      </c>
      <c r="E4600" s="288">
        <v>4.84</v>
      </c>
      <c r="F4600" s="292">
        <v>92.59</v>
      </c>
      <c r="G4600" s="374"/>
    </row>
    <row r="4601" s="283" customFormat="1" customHeight="1" spans="1:7">
      <c r="A4601" s="288">
        <v>4597</v>
      </c>
      <c r="B4601" s="133" t="s">
        <v>16856</v>
      </c>
      <c r="C4601" s="133" t="s">
        <v>16818</v>
      </c>
      <c r="D4601" s="133">
        <v>29.03</v>
      </c>
      <c r="E4601" s="288">
        <v>4.84</v>
      </c>
      <c r="F4601" s="292">
        <v>140.51</v>
      </c>
      <c r="G4601" s="374"/>
    </row>
    <row r="4602" s="283" customFormat="1" customHeight="1" spans="1:7">
      <c r="A4602" s="288">
        <v>4598</v>
      </c>
      <c r="B4602" s="133" t="s">
        <v>9520</v>
      </c>
      <c r="C4602" s="133" t="s">
        <v>16818</v>
      </c>
      <c r="D4602" s="133">
        <v>20.55</v>
      </c>
      <c r="E4602" s="288">
        <v>4.84</v>
      </c>
      <c r="F4602" s="292">
        <v>99.46</v>
      </c>
      <c r="G4602" s="374"/>
    </row>
    <row r="4603" s="283" customFormat="1" customHeight="1" spans="1:7">
      <c r="A4603" s="288">
        <v>4599</v>
      </c>
      <c r="B4603" s="133" t="s">
        <v>16857</v>
      </c>
      <c r="C4603" s="133" t="s">
        <v>16818</v>
      </c>
      <c r="D4603" s="133">
        <v>18.36</v>
      </c>
      <c r="E4603" s="288">
        <v>4.84</v>
      </c>
      <c r="F4603" s="292">
        <v>88.86</v>
      </c>
      <c r="G4603" s="374"/>
    </row>
    <row r="4604" s="283" customFormat="1" customHeight="1" spans="1:7">
      <c r="A4604" s="288">
        <v>4600</v>
      </c>
      <c r="B4604" s="133" t="s">
        <v>4035</v>
      </c>
      <c r="C4604" s="133" t="s">
        <v>16818</v>
      </c>
      <c r="D4604" s="133">
        <v>1.88</v>
      </c>
      <c r="E4604" s="288">
        <v>4.84</v>
      </c>
      <c r="F4604" s="292">
        <v>9.1</v>
      </c>
      <c r="G4604" s="374"/>
    </row>
    <row r="4605" s="283" customFormat="1" customHeight="1" spans="1:7">
      <c r="A4605" s="288">
        <v>4601</v>
      </c>
      <c r="B4605" s="133" t="s">
        <v>16858</v>
      </c>
      <c r="C4605" s="133" t="s">
        <v>16818</v>
      </c>
      <c r="D4605" s="133">
        <v>17.28</v>
      </c>
      <c r="E4605" s="288">
        <v>4.84</v>
      </c>
      <c r="F4605" s="292">
        <v>83.64</v>
      </c>
      <c r="G4605" s="374"/>
    </row>
    <row r="4606" s="283" customFormat="1" customHeight="1" spans="1:7">
      <c r="A4606" s="288">
        <v>4602</v>
      </c>
      <c r="B4606" s="133" t="s">
        <v>3663</v>
      </c>
      <c r="C4606" s="133" t="s">
        <v>16818</v>
      </c>
      <c r="D4606" s="133">
        <v>20.54</v>
      </c>
      <c r="E4606" s="288">
        <v>4.84</v>
      </c>
      <c r="F4606" s="292">
        <v>99.41</v>
      </c>
      <c r="G4606" s="374"/>
    </row>
    <row r="4607" s="283" customFormat="1" customHeight="1" spans="1:7">
      <c r="A4607" s="288">
        <v>4603</v>
      </c>
      <c r="B4607" s="133" t="s">
        <v>16859</v>
      </c>
      <c r="C4607" s="133" t="s">
        <v>16818</v>
      </c>
      <c r="D4607" s="133">
        <v>12.79</v>
      </c>
      <c r="E4607" s="288">
        <v>4.84</v>
      </c>
      <c r="F4607" s="292">
        <v>61.9</v>
      </c>
      <c r="G4607" s="374"/>
    </row>
    <row r="4608" s="283" customFormat="1" customHeight="1" spans="1:7">
      <c r="A4608" s="288">
        <v>4604</v>
      </c>
      <c r="B4608" s="133" t="s">
        <v>16860</v>
      </c>
      <c r="C4608" s="133" t="s">
        <v>16818</v>
      </c>
      <c r="D4608" s="133">
        <v>2.56</v>
      </c>
      <c r="E4608" s="288">
        <v>4.84</v>
      </c>
      <c r="F4608" s="292">
        <v>12.39</v>
      </c>
      <c r="G4608" s="374"/>
    </row>
    <row r="4609" s="283" customFormat="1" customHeight="1" spans="1:7">
      <c r="A4609" s="288">
        <v>4605</v>
      </c>
      <c r="B4609" s="133" t="s">
        <v>16861</v>
      </c>
      <c r="C4609" s="133" t="s">
        <v>16818</v>
      </c>
      <c r="D4609" s="133">
        <v>7.3</v>
      </c>
      <c r="E4609" s="288">
        <v>4.84</v>
      </c>
      <c r="F4609" s="292">
        <v>35.33</v>
      </c>
      <c r="G4609" s="374"/>
    </row>
    <row r="4610" s="283" customFormat="1" customHeight="1" spans="1:7">
      <c r="A4610" s="288">
        <v>4606</v>
      </c>
      <c r="B4610" s="133" t="s">
        <v>16862</v>
      </c>
      <c r="C4610" s="133" t="s">
        <v>16818</v>
      </c>
      <c r="D4610" s="133">
        <v>5.53</v>
      </c>
      <c r="E4610" s="288">
        <v>4.84</v>
      </c>
      <c r="F4610" s="292">
        <v>26.77</v>
      </c>
      <c r="G4610" s="374"/>
    </row>
    <row r="4611" s="283" customFormat="1" customHeight="1" spans="1:7">
      <c r="A4611" s="288">
        <v>4607</v>
      </c>
      <c r="B4611" s="133" t="s">
        <v>3526</v>
      </c>
      <c r="C4611" s="133" t="s">
        <v>16818</v>
      </c>
      <c r="D4611" s="133">
        <v>15.33</v>
      </c>
      <c r="E4611" s="288">
        <v>4.84</v>
      </c>
      <c r="F4611" s="292">
        <v>74.2</v>
      </c>
      <c r="G4611" s="374"/>
    </row>
    <row r="4612" s="283" customFormat="1" customHeight="1" spans="1:7">
      <c r="A4612" s="288">
        <v>4608</v>
      </c>
      <c r="B4612" s="133" t="s">
        <v>16863</v>
      </c>
      <c r="C4612" s="133" t="s">
        <v>16818</v>
      </c>
      <c r="D4612" s="133">
        <v>6.94</v>
      </c>
      <c r="E4612" s="288">
        <v>4.84</v>
      </c>
      <c r="F4612" s="292">
        <v>33.59</v>
      </c>
      <c r="G4612" s="374"/>
    </row>
    <row r="4613" s="283" customFormat="1" customHeight="1" spans="1:7">
      <c r="A4613" s="288">
        <v>4609</v>
      </c>
      <c r="B4613" s="133" t="s">
        <v>16864</v>
      </c>
      <c r="C4613" s="133" t="s">
        <v>16865</v>
      </c>
      <c r="D4613" s="133">
        <v>9.11</v>
      </c>
      <c r="E4613" s="288">
        <v>4.84</v>
      </c>
      <c r="F4613" s="292">
        <v>44.09</v>
      </c>
      <c r="G4613" s="374"/>
    </row>
    <row r="4614" s="283" customFormat="1" customHeight="1" spans="1:7">
      <c r="A4614" s="288">
        <v>4610</v>
      </c>
      <c r="B4614" s="133" t="s">
        <v>16866</v>
      </c>
      <c r="C4614" s="133" t="s">
        <v>16865</v>
      </c>
      <c r="D4614" s="133">
        <v>4.31</v>
      </c>
      <c r="E4614" s="288">
        <v>4.84</v>
      </c>
      <c r="F4614" s="292">
        <v>20.86</v>
      </c>
      <c r="G4614" s="374"/>
    </row>
    <row r="4615" s="283" customFormat="1" customHeight="1" spans="1:7">
      <c r="A4615" s="288">
        <v>4611</v>
      </c>
      <c r="B4615" s="133" t="s">
        <v>16867</v>
      </c>
      <c r="C4615" s="133" t="s">
        <v>16865</v>
      </c>
      <c r="D4615" s="133">
        <v>7.27</v>
      </c>
      <c r="E4615" s="288">
        <v>4.84</v>
      </c>
      <c r="F4615" s="292">
        <v>35.19</v>
      </c>
      <c r="G4615" s="374"/>
    </row>
    <row r="4616" s="283" customFormat="1" customHeight="1" spans="1:7">
      <c r="A4616" s="288">
        <v>4612</v>
      </c>
      <c r="B4616" s="133" t="s">
        <v>16868</v>
      </c>
      <c r="C4616" s="133" t="s">
        <v>16865</v>
      </c>
      <c r="D4616" s="133">
        <v>5.59</v>
      </c>
      <c r="E4616" s="288">
        <v>4.84</v>
      </c>
      <c r="F4616" s="292">
        <v>27.06</v>
      </c>
      <c r="G4616" s="374"/>
    </row>
    <row r="4617" s="283" customFormat="1" customHeight="1" spans="1:7">
      <c r="A4617" s="288">
        <v>4613</v>
      </c>
      <c r="B4617" s="133" t="s">
        <v>4974</v>
      </c>
      <c r="C4617" s="133" t="s">
        <v>16865</v>
      </c>
      <c r="D4617" s="133">
        <v>4.89</v>
      </c>
      <c r="E4617" s="288">
        <v>4.84</v>
      </c>
      <c r="F4617" s="292">
        <v>23.67</v>
      </c>
      <c r="G4617" s="374"/>
    </row>
    <row r="4618" s="283" customFormat="1" customHeight="1" spans="1:7">
      <c r="A4618" s="288">
        <v>4614</v>
      </c>
      <c r="B4618" s="133" t="s">
        <v>16869</v>
      </c>
      <c r="C4618" s="133" t="s">
        <v>16865</v>
      </c>
      <c r="D4618" s="133">
        <v>9.41</v>
      </c>
      <c r="E4618" s="288">
        <v>4.84</v>
      </c>
      <c r="F4618" s="292">
        <v>45.54</v>
      </c>
      <c r="G4618" s="374"/>
    </row>
    <row r="4619" s="283" customFormat="1" customHeight="1" spans="1:7">
      <c r="A4619" s="288">
        <v>4615</v>
      </c>
      <c r="B4619" s="133" t="s">
        <v>4356</v>
      </c>
      <c r="C4619" s="133" t="s">
        <v>16865</v>
      </c>
      <c r="D4619" s="133">
        <v>5.77</v>
      </c>
      <c r="E4619" s="288">
        <v>4.84</v>
      </c>
      <c r="F4619" s="292">
        <v>27.93</v>
      </c>
      <c r="G4619" s="374"/>
    </row>
    <row r="4620" s="283" customFormat="1" customHeight="1" spans="1:7">
      <c r="A4620" s="288">
        <v>4616</v>
      </c>
      <c r="B4620" s="133" t="s">
        <v>5187</v>
      </c>
      <c r="C4620" s="133" t="s">
        <v>16865</v>
      </c>
      <c r="D4620" s="133">
        <v>2.18</v>
      </c>
      <c r="E4620" s="288">
        <v>4.84</v>
      </c>
      <c r="F4620" s="292">
        <v>10.55</v>
      </c>
      <c r="G4620" s="374"/>
    </row>
    <row r="4621" s="283" customFormat="1" customHeight="1" spans="1:7">
      <c r="A4621" s="288">
        <v>4617</v>
      </c>
      <c r="B4621" s="133" t="s">
        <v>16870</v>
      </c>
      <c r="C4621" s="133" t="s">
        <v>16865</v>
      </c>
      <c r="D4621" s="133">
        <v>4.62</v>
      </c>
      <c r="E4621" s="288">
        <v>4.84</v>
      </c>
      <c r="F4621" s="292">
        <v>22.36</v>
      </c>
      <c r="G4621" s="374"/>
    </row>
    <row r="4622" s="283" customFormat="1" customHeight="1" spans="1:7">
      <c r="A4622" s="288">
        <v>4618</v>
      </c>
      <c r="B4622" s="133" t="s">
        <v>15741</v>
      </c>
      <c r="C4622" s="133" t="s">
        <v>16865</v>
      </c>
      <c r="D4622" s="133">
        <v>5.49</v>
      </c>
      <c r="E4622" s="288">
        <v>4.84</v>
      </c>
      <c r="F4622" s="292">
        <v>26.57</v>
      </c>
      <c r="G4622" s="374"/>
    </row>
    <row r="4623" s="283" customFormat="1" customHeight="1" spans="1:7">
      <c r="A4623" s="288">
        <v>4619</v>
      </c>
      <c r="B4623" s="133" t="s">
        <v>3683</v>
      </c>
      <c r="C4623" s="133" t="s">
        <v>16865</v>
      </c>
      <c r="D4623" s="133">
        <v>6.44</v>
      </c>
      <c r="E4623" s="288">
        <v>4.84</v>
      </c>
      <c r="F4623" s="292">
        <v>31.17</v>
      </c>
      <c r="G4623" s="374"/>
    </row>
    <row r="4624" s="283" customFormat="1" customHeight="1" spans="1:7">
      <c r="A4624" s="288">
        <v>4620</v>
      </c>
      <c r="B4624" s="133" t="s">
        <v>16871</v>
      </c>
      <c r="C4624" s="133" t="s">
        <v>16865</v>
      </c>
      <c r="D4624" s="133">
        <v>7.63</v>
      </c>
      <c r="E4624" s="288">
        <v>4.84</v>
      </c>
      <c r="F4624" s="292">
        <v>36.93</v>
      </c>
      <c r="G4624" s="374"/>
    </row>
    <row r="4625" s="283" customFormat="1" customHeight="1" spans="1:7">
      <c r="A4625" s="288">
        <v>4621</v>
      </c>
      <c r="B4625" s="133" t="s">
        <v>4684</v>
      </c>
      <c r="C4625" s="133" t="s">
        <v>16865</v>
      </c>
      <c r="D4625" s="133">
        <v>14.95</v>
      </c>
      <c r="E4625" s="288">
        <v>4.84</v>
      </c>
      <c r="F4625" s="292">
        <v>72.36</v>
      </c>
      <c r="G4625" s="374"/>
    </row>
    <row r="4626" s="283" customFormat="1" customHeight="1" spans="1:7">
      <c r="A4626" s="288">
        <v>4622</v>
      </c>
      <c r="B4626" s="133" t="s">
        <v>16870</v>
      </c>
      <c r="C4626" s="133" t="s">
        <v>16865</v>
      </c>
      <c r="D4626" s="133">
        <v>5.87</v>
      </c>
      <c r="E4626" s="288">
        <v>4.84</v>
      </c>
      <c r="F4626" s="292">
        <v>28.41</v>
      </c>
      <c r="G4626" s="374"/>
    </row>
    <row r="4627" s="283" customFormat="1" customHeight="1" spans="1:7">
      <c r="A4627" s="288">
        <v>4623</v>
      </c>
      <c r="B4627" s="133" t="s">
        <v>16831</v>
      </c>
      <c r="C4627" s="133" t="s">
        <v>16865</v>
      </c>
      <c r="D4627" s="133">
        <v>6.58</v>
      </c>
      <c r="E4627" s="288">
        <v>4.84</v>
      </c>
      <c r="F4627" s="292">
        <v>31.85</v>
      </c>
      <c r="G4627" s="374"/>
    </row>
    <row r="4628" s="283" customFormat="1" customHeight="1" spans="1:7">
      <c r="A4628" s="288">
        <v>4624</v>
      </c>
      <c r="B4628" s="133" t="s">
        <v>16872</v>
      </c>
      <c r="C4628" s="133" t="s">
        <v>16865</v>
      </c>
      <c r="D4628" s="133">
        <v>8.83</v>
      </c>
      <c r="E4628" s="288">
        <v>4.84</v>
      </c>
      <c r="F4628" s="292">
        <v>42.74</v>
      </c>
      <c r="G4628" s="374"/>
    </row>
    <row r="4629" s="283" customFormat="1" customHeight="1" spans="1:7">
      <c r="A4629" s="288">
        <v>4625</v>
      </c>
      <c r="B4629" s="133" t="s">
        <v>5969</v>
      </c>
      <c r="C4629" s="133" t="s">
        <v>16865</v>
      </c>
      <c r="D4629" s="133">
        <v>6.33</v>
      </c>
      <c r="E4629" s="288">
        <v>4.84</v>
      </c>
      <c r="F4629" s="292">
        <v>30.64</v>
      </c>
      <c r="G4629" s="374"/>
    </row>
    <row r="4630" s="283" customFormat="1" customHeight="1" spans="1:7">
      <c r="A4630" s="288">
        <v>4626</v>
      </c>
      <c r="B4630" s="133" t="s">
        <v>16873</v>
      </c>
      <c r="C4630" s="133" t="s">
        <v>16865</v>
      </c>
      <c r="D4630" s="133">
        <v>7.58</v>
      </c>
      <c r="E4630" s="288">
        <v>4.84</v>
      </c>
      <c r="F4630" s="292">
        <v>36.69</v>
      </c>
      <c r="G4630" s="374"/>
    </row>
    <row r="4631" s="283" customFormat="1" customHeight="1" spans="1:7">
      <c r="A4631" s="288">
        <v>4627</v>
      </c>
      <c r="B4631" s="133" t="s">
        <v>16874</v>
      </c>
      <c r="C4631" s="133" t="s">
        <v>16865</v>
      </c>
      <c r="D4631" s="133">
        <v>3.69</v>
      </c>
      <c r="E4631" s="288">
        <v>4.84</v>
      </c>
      <c r="F4631" s="292">
        <v>17.86</v>
      </c>
      <c r="G4631" s="374"/>
    </row>
    <row r="4632" s="283" customFormat="1" customHeight="1" spans="1:7">
      <c r="A4632" s="288">
        <v>4628</v>
      </c>
      <c r="B4632" s="133" t="s">
        <v>15047</v>
      </c>
      <c r="C4632" s="133" t="s">
        <v>16865</v>
      </c>
      <c r="D4632" s="133">
        <v>2.95</v>
      </c>
      <c r="E4632" s="288">
        <v>4.84</v>
      </c>
      <c r="F4632" s="292">
        <v>14.28</v>
      </c>
      <c r="G4632" s="374"/>
    </row>
    <row r="4633" s="283" customFormat="1" customHeight="1" spans="1:7">
      <c r="A4633" s="288">
        <v>4629</v>
      </c>
      <c r="B4633" s="133" t="s">
        <v>15478</v>
      </c>
      <c r="C4633" s="133" t="s">
        <v>16865</v>
      </c>
      <c r="D4633" s="133">
        <v>4.89</v>
      </c>
      <c r="E4633" s="288">
        <v>4.84</v>
      </c>
      <c r="F4633" s="292">
        <v>23.67</v>
      </c>
      <c r="G4633" s="374"/>
    </row>
    <row r="4634" s="283" customFormat="1" customHeight="1" spans="1:7">
      <c r="A4634" s="288">
        <v>4630</v>
      </c>
      <c r="B4634" s="133" t="s">
        <v>16875</v>
      </c>
      <c r="C4634" s="133" t="s">
        <v>16865</v>
      </c>
      <c r="D4634" s="133">
        <v>18.11</v>
      </c>
      <c r="E4634" s="288">
        <v>4.84</v>
      </c>
      <c r="F4634" s="292">
        <v>87.65</v>
      </c>
      <c r="G4634" s="374"/>
    </row>
    <row r="4635" s="283" customFormat="1" customHeight="1" spans="1:7">
      <c r="A4635" s="288">
        <v>4631</v>
      </c>
      <c r="B4635" s="133" t="s">
        <v>1004</v>
      </c>
      <c r="C4635" s="133" t="s">
        <v>16865</v>
      </c>
      <c r="D4635" s="133">
        <v>7.35</v>
      </c>
      <c r="E4635" s="288">
        <v>4.84</v>
      </c>
      <c r="F4635" s="292">
        <v>35.57</v>
      </c>
      <c r="G4635" s="374"/>
    </row>
    <row r="4636" s="283" customFormat="1" customHeight="1" spans="1:7">
      <c r="A4636" s="288">
        <v>4632</v>
      </c>
      <c r="B4636" s="133" t="s">
        <v>4061</v>
      </c>
      <c r="C4636" s="133" t="s">
        <v>16865</v>
      </c>
      <c r="D4636" s="133">
        <v>9.42</v>
      </c>
      <c r="E4636" s="288">
        <v>4.84</v>
      </c>
      <c r="F4636" s="292">
        <v>45.59</v>
      </c>
      <c r="G4636" s="374"/>
    </row>
    <row r="4637" s="283" customFormat="1" customHeight="1" spans="1:7">
      <c r="A4637" s="288">
        <v>4633</v>
      </c>
      <c r="B4637" s="133" t="s">
        <v>3504</v>
      </c>
      <c r="C4637" s="133" t="s">
        <v>16865</v>
      </c>
      <c r="D4637" s="133">
        <v>5.86</v>
      </c>
      <c r="E4637" s="288">
        <v>4.84</v>
      </c>
      <c r="F4637" s="292">
        <v>28.36</v>
      </c>
      <c r="G4637" s="374"/>
    </row>
    <row r="4638" s="283" customFormat="1" customHeight="1" spans="1:7">
      <c r="A4638" s="288">
        <v>4634</v>
      </c>
      <c r="B4638" s="133" t="s">
        <v>16876</v>
      </c>
      <c r="C4638" s="133" t="s">
        <v>16865</v>
      </c>
      <c r="D4638" s="133">
        <v>11.43</v>
      </c>
      <c r="E4638" s="288">
        <v>4.84</v>
      </c>
      <c r="F4638" s="292">
        <v>55.32</v>
      </c>
      <c r="G4638" s="374"/>
    </row>
    <row r="4639" s="283" customFormat="1" customHeight="1" spans="1:7">
      <c r="A4639" s="288">
        <v>4635</v>
      </c>
      <c r="B4639" s="133" t="s">
        <v>6561</v>
      </c>
      <c r="C4639" s="133" t="s">
        <v>16865</v>
      </c>
      <c r="D4639" s="133">
        <v>11.39</v>
      </c>
      <c r="E4639" s="288">
        <v>4.84</v>
      </c>
      <c r="F4639" s="292">
        <v>55.13</v>
      </c>
      <c r="G4639" s="374"/>
    </row>
    <row r="4640" s="283" customFormat="1" customHeight="1" spans="1:7">
      <c r="A4640" s="288">
        <v>4636</v>
      </c>
      <c r="B4640" s="133" t="s">
        <v>2276</v>
      </c>
      <c r="C4640" s="133" t="s">
        <v>16865</v>
      </c>
      <c r="D4640" s="133">
        <v>3.65</v>
      </c>
      <c r="E4640" s="288">
        <v>4.84</v>
      </c>
      <c r="F4640" s="292">
        <v>17.67</v>
      </c>
      <c r="G4640" s="374"/>
    </row>
    <row r="4641" s="283" customFormat="1" customHeight="1" spans="1:7">
      <c r="A4641" s="288">
        <v>4637</v>
      </c>
      <c r="B4641" s="133" t="s">
        <v>16877</v>
      </c>
      <c r="C4641" s="133" t="s">
        <v>16865</v>
      </c>
      <c r="D4641" s="133">
        <v>6.74</v>
      </c>
      <c r="E4641" s="288">
        <v>4.84</v>
      </c>
      <c r="F4641" s="292">
        <v>32.62</v>
      </c>
      <c r="G4641" s="374"/>
    </row>
    <row r="4642" s="283" customFormat="1" customHeight="1" spans="1:7">
      <c r="A4642" s="288">
        <v>4638</v>
      </c>
      <c r="B4642" s="133" t="s">
        <v>16878</v>
      </c>
      <c r="C4642" s="133" t="s">
        <v>16865</v>
      </c>
      <c r="D4642" s="133">
        <v>4.42</v>
      </c>
      <c r="E4642" s="288">
        <v>4.84</v>
      </c>
      <c r="F4642" s="292">
        <v>21.39</v>
      </c>
      <c r="G4642" s="374"/>
    </row>
    <row r="4643" s="283" customFormat="1" customHeight="1" spans="1:7">
      <c r="A4643" s="288">
        <v>4639</v>
      </c>
      <c r="B4643" s="133" t="s">
        <v>16873</v>
      </c>
      <c r="C4643" s="133" t="s">
        <v>16865</v>
      </c>
      <c r="D4643" s="133">
        <v>4.5</v>
      </c>
      <c r="E4643" s="288">
        <v>4.84</v>
      </c>
      <c r="F4643" s="292">
        <v>21.78</v>
      </c>
      <c r="G4643" s="374"/>
    </row>
    <row r="4644" s="283" customFormat="1" customHeight="1" spans="1:7">
      <c r="A4644" s="288">
        <v>4640</v>
      </c>
      <c r="B4644" s="133" t="s">
        <v>16879</v>
      </c>
      <c r="C4644" s="133" t="s">
        <v>16865</v>
      </c>
      <c r="D4644" s="133">
        <v>5.63</v>
      </c>
      <c r="E4644" s="288">
        <v>4.84</v>
      </c>
      <c r="F4644" s="292">
        <v>27.25</v>
      </c>
      <c r="G4644" s="374"/>
    </row>
    <row r="4645" s="283" customFormat="1" customHeight="1" spans="1:7">
      <c r="A4645" s="288">
        <v>4641</v>
      </c>
      <c r="B4645" s="133" t="s">
        <v>9861</v>
      </c>
      <c r="C4645" s="133" t="s">
        <v>16865</v>
      </c>
      <c r="D4645" s="133">
        <v>6.66</v>
      </c>
      <c r="E4645" s="288">
        <v>4.84</v>
      </c>
      <c r="F4645" s="292">
        <v>32.23</v>
      </c>
      <c r="G4645" s="374"/>
    </row>
    <row r="4646" s="283" customFormat="1" customHeight="1" spans="1:7">
      <c r="A4646" s="288">
        <v>4642</v>
      </c>
      <c r="B4646" s="133" t="s">
        <v>2180</v>
      </c>
      <c r="C4646" s="133" t="s">
        <v>16865</v>
      </c>
      <c r="D4646" s="133">
        <v>7.98</v>
      </c>
      <c r="E4646" s="288">
        <v>4.84</v>
      </c>
      <c r="F4646" s="292">
        <v>38.62</v>
      </c>
      <c r="G4646" s="374"/>
    </row>
    <row r="4647" s="283" customFormat="1" customHeight="1" spans="1:7">
      <c r="A4647" s="288">
        <v>4643</v>
      </c>
      <c r="B4647" s="133" t="s">
        <v>3336</v>
      </c>
      <c r="C4647" s="133" t="s">
        <v>16865</v>
      </c>
      <c r="D4647" s="133">
        <v>7.42</v>
      </c>
      <c r="E4647" s="288">
        <v>4.84</v>
      </c>
      <c r="F4647" s="292">
        <v>35.91</v>
      </c>
      <c r="G4647" s="374"/>
    </row>
    <row r="4648" s="283" customFormat="1" customHeight="1" spans="1:7">
      <c r="A4648" s="288">
        <v>4644</v>
      </c>
      <c r="B4648" s="133" t="s">
        <v>4747</v>
      </c>
      <c r="C4648" s="133" t="s">
        <v>16865</v>
      </c>
      <c r="D4648" s="133">
        <v>7.03</v>
      </c>
      <c r="E4648" s="288">
        <v>4.84</v>
      </c>
      <c r="F4648" s="292">
        <v>34.03</v>
      </c>
      <c r="G4648" s="374"/>
    </row>
    <row r="4649" s="283" customFormat="1" customHeight="1" spans="1:7">
      <c r="A4649" s="288">
        <v>4645</v>
      </c>
      <c r="B4649" s="133" t="s">
        <v>5895</v>
      </c>
      <c r="C4649" s="133" t="s">
        <v>16865</v>
      </c>
      <c r="D4649" s="133">
        <v>3.15</v>
      </c>
      <c r="E4649" s="288">
        <v>4.84</v>
      </c>
      <c r="F4649" s="292">
        <v>15.25</v>
      </c>
      <c r="G4649" s="374"/>
    </row>
    <row r="4650" s="283" customFormat="1" customHeight="1" spans="1:7">
      <c r="A4650" s="288">
        <v>4646</v>
      </c>
      <c r="B4650" s="133" t="s">
        <v>16880</v>
      </c>
      <c r="C4650" s="133" t="s">
        <v>16865</v>
      </c>
      <c r="D4650" s="133">
        <v>2.81</v>
      </c>
      <c r="E4650" s="288">
        <v>4.84</v>
      </c>
      <c r="F4650" s="292">
        <v>13.6</v>
      </c>
      <c r="G4650" s="374"/>
    </row>
    <row r="4651" s="283" customFormat="1" customHeight="1" spans="1:7">
      <c r="A4651" s="288">
        <v>4647</v>
      </c>
      <c r="B4651" s="133" t="s">
        <v>3303</v>
      </c>
      <c r="C4651" s="133" t="s">
        <v>16865</v>
      </c>
      <c r="D4651" s="133">
        <v>2.75</v>
      </c>
      <c r="E4651" s="288">
        <v>4.84</v>
      </c>
      <c r="F4651" s="292">
        <v>13.31</v>
      </c>
      <c r="G4651" s="374"/>
    </row>
    <row r="4652" s="283" customFormat="1" customHeight="1" spans="1:7">
      <c r="A4652" s="288">
        <v>4648</v>
      </c>
      <c r="B4652" s="133" t="s">
        <v>4975</v>
      </c>
      <c r="C4652" s="133" t="s">
        <v>16865</v>
      </c>
      <c r="D4652" s="133">
        <v>6.59</v>
      </c>
      <c r="E4652" s="288">
        <v>4.84</v>
      </c>
      <c r="F4652" s="292">
        <v>31.9</v>
      </c>
      <c r="G4652" s="374"/>
    </row>
    <row r="4653" s="283" customFormat="1" customHeight="1" spans="1:7">
      <c r="A4653" s="288">
        <v>4649</v>
      </c>
      <c r="B4653" s="133" t="s">
        <v>16881</v>
      </c>
      <c r="C4653" s="133" t="s">
        <v>16865</v>
      </c>
      <c r="D4653" s="133">
        <v>5.2</v>
      </c>
      <c r="E4653" s="288">
        <v>4.84</v>
      </c>
      <c r="F4653" s="292">
        <v>25.17</v>
      </c>
      <c r="G4653" s="374"/>
    </row>
    <row r="4654" s="283" customFormat="1" customHeight="1" spans="1:7">
      <c r="A4654" s="288">
        <v>4650</v>
      </c>
      <c r="B4654" s="133" t="s">
        <v>14369</v>
      </c>
      <c r="C4654" s="133" t="s">
        <v>16865</v>
      </c>
      <c r="D4654" s="133">
        <v>9.29</v>
      </c>
      <c r="E4654" s="288">
        <v>4.84</v>
      </c>
      <c r="F4654" s="292">
        <v>44.96</v>
      </c>
      <c r="G4654" s="374"/>
    </row>
    <row r="4655" s="283" customFormat="1" customHeight="1" spans="1:7">
      <c r="A4655" s="288">
        <v>4651</v>
      </c>
      <c r="B4655" s="133" t="s">
        <v>16882</v>
      </c>
      <c r="C4655" s="133" t="s">
        <v>16865</v>
      </c>
      <c r="D4655" s="133">
        <v>13.03</v>
      </c>
      <c r="E4655" s="288">
        <v>4.84</v>
      </c>
      <c r="F4655" s="292">
        <v>63.07</v>
      </c>
      <c r="G4655" s="374"/>
    </row>
    <row r="4656" s="283" customFormat="1" customHeight="1" spans="1:7">
      <c r="A4656" s="288">
        <v>4652</v>
      </c>
      <c r="B4656" s="133" t="s">
        <v>16883</v>
      </c>
      <c r="C4656" s="133" t="s">
        <v>16865</v>
      </c>
      <c r="D4656" s="133">
        <v>3.22</v>
      </c>
      <c r="E4656" s="288">
        <v>4.84</v>
      </c>
      <c r="F4656" s="292">
        <v>15.58</v>
      </c>
      <c r="G4656" s="374"/>
    </row>
    <row r="4657" s="283" customFormat="1" customHeight="1" spans="1:7">
      <c r="A4657" s="288">
        <v>4653</v>
      </c>
      <c r="B4657" s="133" t="s">
        <v>15918</v>
      </c>
      <c r="C4657" s="133" t="s">
        <v>16865</v>
      </c>
      <c r="D4657" s="133">
        <v>2.36</v>
      </c>
      <c r="E4657" s="288">
        <v>4.84</v>
      </c>
      <c r="F4657" s="292">
        <v>11.42</v>
      </c>
      <c r="G4657" s="374"/>
    </row>
    <row r="4658" s="283" customFormat="1" customHeight="1" spans="1:7">
      <c r="A4658" s="288">
        <v>4654</v>
      </c>
      <c r="B4658" s="133" t="s">
        <v>16127</v>
      </c>
      <c r="C4658" s="133" t="s">
        <v>16865</v>
      </c>
      <c r="D4658" s="133">
        <v>2.62</v>
      </c>
      <c r="E4658" s="288">
        <v>4.84</v>
      </c>
      <c r="F4658" s="292">
        <v>12.68</v>
      </c>
      <c r="G4658" s="374"/>
    </row>
    <row r="4659" s="283" customFormat="1" customHeight="1" spans="1:7">
      <c r="A4659" s="288">
        <v>4655</v>
      </c>
      <c r="B4659" s="133" t="s">
        <v>16884</v>
      </c>
      <c r="C4659" s="133" t="s">
        <v>16865</v>
      </c>
      <c r="D4659" s="133">
        <v>5.56</v>
      </c>
      <c r="E4659" s="288">
        <v>4.84</v>
      </c>
      <c r="F4659" s="292">
        <v>26.91</v>
      </c>
      <c r="G4659" s="374"/>
    </row>
    <row r="4660" s="283" customFormat="1" customHeight="1" spans="1:7">
      <c r="A4660" s="288">
        <v>4656</v>
      </c>
      <c r="B4660" s="133" t="s">
        <v>16824</v>
      </c>
      <c r="C4660" s="133" t="s">
        <v>16865</v>
      </c>
      <c r="D4660" s="133">
        <v>8.08</v>
      </c>
      <c r="E4660" s="288">
        <v>4.84</v>
      </c>
      <c r="F4660" s="292">
        <v>39.11</v>
      </c>
      <c r="G4660" s="374"/>
    </row>
    <row r="4661" s="283" customFormat="1" customHeight="1" spans="1:7">
      <c r="A4661" s="288">
        <v>4657</v>
      </c>
      <c r="B4661" s="133" t="s">
        <v>3191</v>
      </c>
      <c r="C4661" s="133" t="s">
        <v>16865</v>
      </c>
      <c r="D4661" s="133">
        <v>6.47</v>
      </c>
      <c r="E4661" s="288">
        <v>4.84</v>
      </c>
      <c r="F4661" s="292">
        <v>31.31</v>
      </c>
      <c r="G4661" s="374"/>
    </row>
    <row r="4662" s="283" customFormat="1" customHeight="1" spans="1:7">
      <c r="A4662" s="288">
        <v>4658</v>
      </c>
      <c r="B4662" s="133" t="s">
        <v>14818</v>
      </c>
      <c r="C4662" s="133" t="s">
        <v>16865</v>
      </c>
      <c r="D4662" s="133">
        <v>1.86</v>
      </c>
      <c r="E4662" s="288">
        <v>4.84</v>
      </c>
      <c r="F4662" s="292">
        <v>9</v>
      </c>
      <c r="G4662" s="374"/>
    </row>
    <row r="4663" s="283" customFormat="1" customHeight="1" spans="1:7">
      <c r="A4663" s="288">
        <v>4659</v>
      </c>
      <c r="B4663" s="133" t="s">
        <v>16885</v>
      </c>
      <c r="C4663" s="133" t="s">
        <v>16886</v>
      </c>
      <c r="D4663" s="133">
        <v>9.91</v>
      </c>
      <c r="E4663" s="288">
        <v>4.84</v>
      </c>
      <c r="F4663" s="292">
        <v>47.96</v>
      </c>
      <c r="G4663" s="374"/>
    </row>
    <row r="4664" s="283" customFormat="1" customHeight="1" spans="1:7">
      <c r="A4664" s="288">
        <v>4660</v>
      </c>
      <c r="B4664" s="133" t="s">
        <v>16887</v>
      </c>
      <c r="C4664" s="133" t="s">
        <v>16886</v>
      </c>
      <c r="D4664" s="133">
        <v>4.47</v>
      </c>
      <c r="E4664" s="288">
        <v>4.84</v>
      </c>
      <c r="F4664" s="292">
        <v>21.63</v>
      </c>
      <c r="G4664" s="374"/>
    </row>
    <row r="4665" s="283" customFormat="1" customHeight="1" spans="1:7">
      <c r="A4665" s="288">
        <v>4661</v>
      </c>
      <c r="B4665" s="133" t="s">
        <v>10952</v>
      </c>
      <c r="C4665" s="133" t="s">
        <v>16886</v>
      </c>
      <c r="D4665" s="133">
        <v>3.45</v>
      </c>
      <c r="E4665" s="288">
        <v>4.84</v>
      </c>
      <c r="F4665" s="292">
        <v>16.7</v>
      </c>
      <c r="G4665" s="374"/>
    </row>
    <row r="4666" s="283" customFormat="1" customHeight="1" spans="1:7">
      <c r="A4666" s="288">
        <v>4662</v>
      </c>
      <c r="B4666" s="133" t="s">
        <v>16888</v>
      </c>
      <c r="C4666" s="133" t="s">
        <v>16886</v>
      </c>
      <c r="D4666" s="133">
        <v>3.59</v>
      </c>
      <c r="E4666" s="288">
        <v>4.84</v>
      </c>
      <c r="F4666" s="292">
        <v>17.38</v>
      </c>
      <c r="G4666" s="374"/>
    </row>
    <row r="4667" s="283" customFormat="1" customHeight="1" spans="1:7">
      <c r="A4667" s="288">
        <v>4663</v>
      </c>
      <c r="B4667" s="133" t="s">
        <v>16889</v>
      </c>
      <c r="C4667" s="133" t="s">
        <v>16886</v>
      </c>
      <c r="D4667" s="133">
        <v>4.96</v>
      </c>
      <c r="E4667" s="288">
        <v>4.84</v>
      </c>
      <c r="F4667" s="292">
        <v>24.01</v>
      </c>
      <c r="G4667" s="374"/>
    </row>
    <row r="4668" s="283" customFormat="1" customHeight="1" spans="1:7">
      <c r="A4668" s="288">
        <v>4664</v>
      </c>
      <c r="B4668" s="133" t="s">
        <v>5187</v>
      </c>
      <c r="C4668" s="133" t="s">
        <v>16886</v>
      </c>
      <c r="D4668" s="133">
        <v>6.6</v>
      </c>
      <c r="E4668" s="288">
        <v>4.84</v>
      </c>
      <c r="F4668" s="292">
        <v>31.94</v>
      </c>
      <c r="G4668" s="374"/>
    </row>
    <row r="4669" s="283" customFormat="1" customHeight="1" spans="1:7">
      <c r="A4669" s="288">
        <v>4665</v>
      </c>
      <c r="B4669" s="133" t="s">
        <v>16890</v>
      </c>
      <c r="C4669" s="133" t="s">
        <v>16886</v>
      </c>
      <c r="D4669" s="133">
        <v>3.37</v>
      </c>
      <c r="E4669" s="288">
        <v>4.84</v>
      </c>
      <c r="F4669" s="292">
        <v>16.31</v>
      </c>
      <c r="G4669" s="374"/>
    </row>
    <row r="4670" s="283" customFormat="1" customHeight="1" spans="1:7">
      <c r="A4670" s="288">
        <v>4666</v>
      </c>
      <c r="B4670" s="133" t="s">
        <v>3903</v>
      </c>
      <c r="C4670" s="133" t="s">
        <v>16886</v>
      </c>
      <c r="D4670" s="133">
        <v>5.85</v>
      </c>
      <c r="E4670" s="288">
        <v>4.84</v>
      </c>
      <c r="F4670" s="292">
        <v>28.31</v>
      </c>
      <c r="G4670" s="374"/>
    </row>
    <row r="4671" s="283" customFormat="1" customHeight="1" spans="1:7">
      <c r="A4671" s="288">
        <v>4667</v>
      </c>
      <c r="B4671" s="133" t="s">
        <v>16891</v>
      </c>
      <c r="C4671" s="133" t="s">
        <v>16886</v>
      </c>
      <c r="D4671" s="133">
        <v>3.83</v>
      </c>
      <c r="E4671" s="288">
        <v>4.84</v>
      </c>
      <c r="F4671" s="292">
        <v>18.54</v>
      </c>
      <c r="G4671" s="374"/>
    </row>
    <row r="4672" s="283" customFormat="1" customHeight="1" spans="1:7">
      <c r="A4672" s="288">
        <v>4668</v>
      </c>
      <c r="B4672" s="133" t="s">
        <v>4356</v>
      </c>
      <c r="C4672" s="133" t="s">
        <v>16886</v>
      </c>
      <c r="D4672" s="133">
        <v>3.57</v>
      </c>
      <c r="E4672" s="288">
        <v>4.84</v>
      </c>
      <c r="F4672" s="292">
        <v>17.28</v>
      </c>
      <c r="G4672" s="374"/>
    </row>
    <row r="4673" s="283" customFormat="1" customHeight="1" spans="1:7">
      <c r="A4673" s="288">
        <v>4669</v>
      </c>
      <c r="B4673" s="133" t="s">
        <v>4112</v>
      </c>
      <c r="C4673" s="133" t="s">
        <v>16886</v>
      </c>
      <c r="D4673" s="133">
        <v>2.91</v>
      </c>
      <c r="E4673" s="288">
        <v>4.84</v>
      </c>
      <c r="F4673" s="292">
        <v>14.08</v>
      </c>
      <c r="G4673" s="374"/>
    </row>
    <row r="4674" s="283" customFormat="1" customHeight="1" spans="1:7">
      <c r="A4674" s="288">
        <v>4670</v>
      </c>
      <c r="B4674" s="133" t="s">
        <v>5158</v>
      </c>
      <c r="C4674" s="133" t="s">
        <v>16886</v>
      </c>
      <c r="D4674" s="133">
        <v>9.44</v>
      </c>
      <c r="E4674" s="288">
        <v>4.84</v>
      </c>
      <c r="F4674" s="292">
        <v>45.69</v>
      </c>
      <c r="G4674" s="374"/>
    </row>
    <row r="4675" s="283" customFormat="1" customHeight="1" spans="1:7">
      <c r="A4675" s="288">
        <v>4671</v>
      </c>
      <c r="B4675" s="133" t="s">
        <v>16892</v>
      </c>
      <c r="C4675" s="133" t="s">
        <v>16886</v>
      </c>
      <c r="D4675" s="133">
        <v>2.28</v>
      </c>
      <c r="E4675" s="288">
        <v>4.84</v>
      </c>
      <c r="F4675" s="292">
        <v>11.04</v>
      </c>
      <c r="G4675" s="374"/>
    </row>
    <row r="4676" s="283" customFormat="1" customHeight="1" spans="1:7">
      <c r="A4676" s="288">
        <v>4672</v>
      </c>
      <c r="B4676" s="133" t="s">
        <v>3493</v>
      </c>
      <c r="C4676" s="133" t="s">
        <v>16886</v>
      </c>
      <c r="D4676" s="133">
        <v>15.44</v>
      </c>
      <c r="E4676" s="288">
        <v>4.84</v>
      </c>
      <c r="F4676" s="292">
        <v>74.73</v>
      </c>
      <c r="G4676" s="374"/>
    </row>
    <row r="4677" s="283" customFormat="1" customHeight="1" spans="1:7">
      <c r="A4677" s="288">
        <v>4673</v>
      </c>
      <c r="B4677" s="133" t="s">
        <v>16893</v>
      </c>
      <c r="C4677" s="133" t="s">
        <v>16886</v>
      </c>
      <c r="D4677" s="133">
        <v>3.07</v>
      </c>
      <c r="E4677" s="288">
        <v>4.84</v>
      </c>
      <c r="F4677" s="292">
        <v>14.86</v>
      </c>
      <c r="G4677" s="374"/>
    </row>
    <row r="4678" s="283" customFormat="1" customHeight="1" spans="1:7">
      <c r="A4678" s="288">
        <v>4674</v>
      </c>
      <c r="B4678" s="133" t="s">
        <v>3504</v>
      </c>
      <c r="C4678" s="133" t="s">
        <v>16886</v>
      </c>
      <c r="D4678" s="133">
        <v>3.32</v>
      </c>
      <c r="E4678" s="288">
        <v>4.84</v>
      </c>
      <c r="F4678" s="292">
        <v>16.07</v>
      </c>
      <c r="G4678" s="374"/>
    </row>
    <row r="4679" s="283" customFormat="1" customHeight="1" spans="1:7">
      <c r="A4679" s="288">
        <v>4675</v>
      </c>
      <c r="B4679" s="133" t="s">
        <v>15376</v>
      </c>
      <c r="C4679" s="133" t="s">
        <v>16886</v>
      </c>
      <c r="D4679" s="133">
        <v>2.95</v>
      </c>
      <c r="E4679" s="288">
        <v>4.84</v>
      </c>
      <c r="F4679" s="292">
        <v>14.28</v>
      </c>
      <c r="G4679" s="374"/>
    </row>
    <row r="4680" s="283" customFormat="1" customHeight="1" spans="1:7">
      <c r="A4680" s="288">
        <v>4676</v>
      </c>
      <c r="B4680" s="133" t="s">
        <v>3392</v>
      </c>
      <c r="C4680" s="133" t="s">
        <v>16886</v>
      </c>
      <c r="D4680" s="133">
        <v>8.05</v>
      </c>
      <c r="E4680" s="288">
        <v>4.84</v>
      </c>
      <c r="F4680" s="292">
        <v>38.96</v>
      </c>
      <c r="G4680" s="374"/>
    </row>
    <row r="4681" s="283" customFormat="1" customHeight="1" spans="1:7">
      <c r="A4681" s="288">
        <v>4677</v>
      </c>
      <c r="B4681" s="133" t="s">
        <v>16894</v>
      </c>
      <c r="C4681" s="133" t="s">
        <v>16886</v>
      </c>
      <c r="D4681" s="133">
        <v>4.49</v>
      </c>
      <c r="E4681" s="288">
        <v>4.84</v>
      </c>
      <c r="F4681" s="292">
        <v>21.73</v>
      </c>
      <c r="G4681" s="374"/>
    </row>
    <row r="4682" s="283" customFormat="1" customHeight="1" spans="1:7">
      <c r="A4682" s="288">
        <v>4678</v>
      </c>
      <c r="B4682" s="133" t="s">
        <v>16895</v>
      </c>
      <c r="C4682" s="133" t="s">
        <v>16886</v>
      </c>
      <c r="D4682" s="133">
        <v>5.67</v>
      </c>
      <c r="E4682" s="288">
        <v>4.84</v>
      </c>
      <c r="F4682" s="292">
        <v>27.44</v>
      </c>
      <c r="G4682" s="374"/>
    </row>
    <row r="4683" s="283" customFormat="1" customHeight="1" spans="1:7">
      <c r="A4683" s="288">
        <v>4679</v>
      </c>
      <c r="B4683" s="133" t="s">
        <v>15363</v>
      </c>
      <c r="C4683" s="133" t="s">
        <v>16886</v>
      </c>
      <c r="D4683" s="133">
        <v>5.18</v>
      </c>
      <c r="E4683" s="288">
        <v>4.84</v>
      </c>
      <c r="F4683" s="292">
        <v>25.07</v>
      </c>
      <c r="G4683" s="374"/>
    </row>
    <row r="4684" s="283" customFormat="1" customHeight="1" spans="1:7">
      <c r="A4684" s="288">
        <v>4680</v>
      </c>
      <c r="B4684" s="133" t="s">
        <v>3938</v>
      </c>
      <c r="C4684" s="133" t="s">
        <v>16886</v>
      </c>
      <c r="D4684" s="133">
        <v>2.44</v>
      </c>
      <c r="E4684" s="288">
        <v>4.84</v>
      </c>
      <c r="F4684" s="292">
        <v>11.81</v>
      </c>
      <c r="G4684" s="374"/>
    </row>
    <row r="4685" s="283" customFormat="1" customHeight="1" spans="1:7">
      <c r="A4685" s="288">
        <v>4681</v>
      </c>
      <c r="B4685" s="133" t="s">
        <v>16425</v>
      </c>
      <c r="C4685" s="133" t="s">
        <v>16886</v>
      </c>
      <c r="D4685" s="133">
        <v>2.96</v>
      </c>
      <c r="E4685" s="288">
        <v>4.84</v>
      </c>
      <c r="F4685" s="292">
        <v>14.33</v>
      </c>
      <c r="G4685" s="374"/>
    </row>
    <row r="4686" s="283" customFormat="1" customHeight="1" spans="1:7">
      <c r="A4686" s="288">
        <v>4682</v>
      </c>
      <c r="B4686" s="133" t="s">
        <v>16167</v>
      </c>
      <c r="C4686" s="133" t="s">
        <v>16886</v>
      </c>
      <c r="D4686" s="133">
        <v>6.18</v>
      </c>
      <c r="E4686" s="288">
        <v>4.84</v>
      </c>
      <c r="F4686" s="292">
        <v>29.91</v>
      </c>
      <c r="G4686" s="374"/>
    </row>
    <row r="4687" s="283" customFormat="1" customHeight="1" spans="1:7">
      <c r="A4687" s="288">
        <v>4683</v>
      </c>
      <c r="B4687" s="133" t="s">
        <v>15342</v>
      </c>
      <c r="C4687" s="133" t="s">
        <v>16886</v>
      </c>
      <c r="D4687" s="133">
        <v>4.81</v>
      </c>
      <c r="E4687" s="288">
        <v>4.84</v>
      </c>
      <c r="F4687" s="292">
        <v>23.28</v>
      </c>
      <c r="G4687" s="374"/>
    </row>
    <row r="4688" s="283" customFormat="1" customHeight="1" spans="1:7">
      <c r="A4688" s="288">
        <v>4684</v>
      </c>
      <c r="B4688" s="133" t="s">
        <v>15367</v>
      </c>
      <c r="C4688" s="133" t="s">
        <v>16886</v>
      </c>
      <c r="D4688" s="133">
        <v>3.59</v>
      </c>
      <c r="E4688" s="288">
        <v>4.84</v>
      </c>
      <c r="F4688" s="292">
        <v>17.38</v>
      </c>
      <c r="G4688" s="374"/>
    </row>
    <row r="4689" s="283" customFormat="1" customHeight="1" spans="1:7">
      <c r="A4689" s="288">
        <v>4685</v>
      </c>
      <c r="B4689" s="133" t="s">
        <v>15467</v>
      </c>
      <c r="C4689" s="133" t="s">
        <v>16886</v>
      </c>
      <c r="D4689" s="133">
        <v>4.49</v>
      </c>
      <c r="E4689" s="288">
        <v>4.84</v>
      </c>
      <c r="F4689" s="292">
        <v>21.73</v>
      </c>
      <c r="G4689" s="374"/>
    </row>
    <row r="4690" s="283" customFormat="1" customHeight="1" spans="1:7">
      <c r="A4690" s="288">
        <v>4686</v>
      </c>
      <c r="B4690" s="133" t="s">
        <v>5817</v>
      </c>
      <c r="C4690" s="133" t="s">
        <v>16886</v>
      </c>
      <c r="D4690" s="133">
        <v>7.42</v>
      </c>
      <c r="E4690" s="288">
        <v>4.84</v>
      </c>
      <c r="F4690" s="292">
        <v>35.91</v>
      </c>
      <c r="G4690" s="374"/>
    </row>
    <row r="4691" s="283" customFormat="1" customHeight="1" spans="1:7">
      <c r="A4691" s="288">
        <v>4687</v>
      </c>
      <c r="B4691" s="133" t="s">
        <v>3250</v>
      </c>
      <c r="C4691" s="133" t="s">
        <v>16886</v>
      </c>
      <c r="D4691" s="133">
        <v>3.58</v>
      </c>
      <c r="E4691" s="288">
        <v>4.84</v>
      </c>
      <c r="F4691" s="292">
        <v>17.33</v>
      </c>
      <c r="G4691" s="374"/>
    </row>
    <row r="4692" s="283" customFormat="1" customHeight="1" spans="1:7">
      <c r="A4692" s="288">
        <v>4688</v>
      </c>
      <c r="B4692" s="133" t="s">
        <v>16738</v>
      </c>
      <c r="C4692" s="133" t="s">
        <v>16886</v>
      </c>
      <c r="D4692" s="133">
        <v>4.84</v>
      </c>
      <c r="E4692" s="288">
        <v>4.84</v>
      </c>
      <c r="F4692" s="292">
        <v>23.43</v>
      </c>
      <c r="G4692" s="374"/>
    </row>
    <row r="4693" s="283" customFormat="1" customHeight="1" spans="1:7">
      <c r="A4693" s="288">
        <v>4689</v>
      </c>
      <c r="B4693" s="133" t="s">
        <v>16626</v>
      </c>
      <c r="C4693" s="133" t="s">
        <v>16886</v>
      </c>
      <c r="D4693" s="133">
        <v>3.67</v>
      </c>
      <c r="E4693" s="288">
        <v>4.84</v>
      </c>
      <c r="F4693" s="292">
        <v>17.76</v>
      </c>
      <c r="G4693" s="374"/>
    </row>
    <row r="4694" s="283" customFormat="1" customHeight="1" spans="1:7">
      <c r="A4694" s="288">
        <v>4690</v>
      </c>
      <c r="B4694" s="133" t="s">
        <v>16896</v>
      </c>
      <c r="C4694" s="133" t="s">
        <v>16886</v>
      </c>
      <c r="D4694" s="133">
        <v>3.29</v>
      </c>
      <c r="E4694" s="288">
        <v>4.84</v>
      </c>
      <c r="F4694" s="292">
        <v>15.92</v>
      </c>
      <c r="G4694" s="374"/>
    </row>
    <row r="4695" s="283" customFormat="1" customHeight="1" spans="1:7">
      <c r="A4695" s="288">
        <v>4691</v>
      </c>
      <c r="B4695" s="133" t="s">
        <v>16897</v>
      </c>
      <c r="C4695" s="133" t="s">
        <v>16886</v>
      </c>
      <c r="D4695" s="133">
        <v>4.04</v>
      </c>
      <c r="E4695" s="288">
        <v>4.84</v>
      </c>
      <c r="F4695" s="292">
        <v>19.55</v>
      </c>
      <c r="G4695" s="374"/>
    </row>
    <row r="4696" s="283" customFormat="1" customHeight="1" spans="1:7">
      <c r="A4696" s="288">
        <v>4692</v>
      </c>
      <c r="B4696" s="133" t="s">
        <v>16898</v>
      </c>
      <c r="C4696" s="133" t="s">
        <v>16886</v>
      </c>
      <c r="D4696" s="133">
        <v>4.99</v>
      </c>
      <c r="E4696" s="288">
        <v>4.84</v>
      </c>
      <c r="F4696" s="292">
        <v>24.15</v>
      </c>
      <c r="G4696" s="374"/>
    </row>
    <row r="4697" s="283" customFormat="1" customHeight="1" spans="1:7">
      <c r="A4697" s="288">
        <v>4693</v>
      </c>
      <c r="B4697" s="133" t="s">
        <v>15370</v>
      </c>
      <c r="C4697" s="133" t="s">
        <v>16886</v>
      </c>
      <c r="D4697" s="133">
        <v>4.12</v>
      </c>
      <c r="E4697" s="288">
        <v>4.84</v>
      </c>
      <c r="F4697" s="292">
        <v>19.94</v>
      </c>
      <c r="G4697" s="374"/>
    </row>
    <row r="4698" s="283" customFormat="1" customHeight="1" spans="1:7">
      <c r="A4698" s="288">
        <v>4694</v>
      </c>
      <c r="B4698" s="133" t="s">
        <v>15735</v>
      </c>
      <c r="C4698" s="133" t="s">
        <v>16886</v>
      </c>
      <c r="D4698" s="133">
        <v>4.58</v>
      </c>
      <c r="E4698" s="288">
        <v>4.84</v>
      </c>
      <c r="F4698" s="292">
        <v>22.17</v>
      </c>
      <c r="G4698" s="374"/>
    </row>
    <row r="4699" s="283" customFormat="1" customHeight="1" spans="1:7">
      <c r="A4699" s="288">
        <v>4695</v>
      </c>
      <c r="B4699" s="133" t="s">
        <v>16899</v>
      </c>
      <c r="C4699" s="133" t="s">
        <v>16886</v>
      </c>
      <c r="D4699" s="133">
        <v>5.36</v>
      </c>
      <c r="E4699" s="288">
        <v>4.84</v>
      </c>
      <c r="F4699" s="292">
        <v>25.94</v>
      </c>
      <c r="G4699" s="374"/>
    </row>
    <row r="4700" s="283" customFormat="1" customHeight="1" spans="1:7">
      <c r="A4700" s="288">
        <v>4696</v>
      </c>
      <c r="B4700" s="133" t="s">
        <v>16900</v>
      </c>
      <c r="C4700" s="133" t="s">
        <v>16886</v>
      </c>
      <c r="D4700" s="133">
        <v>2</v>
      </c>
      <c r="E4700" s="288">
        <v>4.84</v>
      </c>
      <c r="F4700" s="292">
        <v>9.68</v>
      </c>
      <c r="G4700" s="374"/>
    </row>
    <row r="4701" s="283" customFormat="1" customHeight="1" spans="1:7">
      <c r="A4701" s="288">
        <v>4697</v>
      </c>
      <c r="B4701" s="133" t="s">
        <v>4117</v>
      </c>
      <c r="C4701" s="133" t="s">
        <v>16886</v>
      </c>
      <c r="D4701" s="133">
        <v>6.75</v>
      </c>
      <c r="E4701" s="288">
        <v>4.84</v>
      </c>
      <c r="F4701" s="292">
        <v>32.67</v>
      </c>
      <c r="G4701" s="374"/>
    </row>
    <row r="4702" s="283" customFormat="1" customHeight="1" spans="1:7">
      <c r="A4702" s="288">
        <v>4698</v>
      </c>
      <c r="B4702" s="133" t="s">
        <v>16901</v>
      </c>
      <c r="C4702" s="133" t="s">
        <v>16886</v>
      </c>
      <c r="D4702" s="133">
        <v>5.6</v>
      </c>
      <c r="E4702" s="288">
        <v>4.84</v>
      </c>
      <c r="F4702" s="292">
        <v>27.1</v>
      </c>
      <c r="G4702" s="374"/>
    </row>
    <row r="4703" s="283" customFormat="1" customHeight="1" spans="1:7">
      <c r="A4703" s="288">
        <v>4699</v>
      </c>
      <c r="B4703" s="133" t="s">
        <v>4784</v>
      </c>
      <c r="C4703" s="133" t="s">
        <v>16886</v>
      </c>
      <c r="D4703" s="133">
        <v>4.84</v>
      </c>
      <c r="E4703" s="288">
        <v>4.84</v>
      </c>
      <c r="F4703" s="292">
        <v>23.43</v>
      </c>
      <c r="G4703" s="374"/>
    </row>
    <row r="4704" s="283" customFormat="1" customHeight="1" spans="1:7">
      <c r="A4704" s="288">
        <v>4700</v>
      </c>
      <c r="B4704" s="133" t="s">
        <v>16902</v>
      </c>
      <c r="C4704" s="133" t="s">
        <v>16886</v>
      </c>
      <c r="D4704" s="133">
        <v>6.76</v>
      </c>
      <c r="E4704" s="288">
        <v>4.84</v>
      </c>
      <c r="F4704" s="292">
        <v>32.72</v>
      </c>
      <c r="G4704" s="374"/>
    </row>
    <row r="4705" s="283" customFormat="1" customHeight="1" spans="1:7">
      <c r="A4705" s="288">
        <v>4701</v>
      </c>
      <c r="B4705" s="133" t="s">
        <v>16903</v>
      </c>
      <c r="C4705" s="133" t="s">
        <v>16886</v>
      </c>
      <c r="D4705" s="133">
        <v>4.66</v>
      </c>
      <c r="E4705" s="288">
        <v>4.84</v>
      </c>
      <c r="F4705" s="292">
        <v>22.55</v>
      </c>
      <c r="G4705" s="374"/>
    </row>
    <row r="4706" s="283" customFormat="1" customHeight="1" spans="1:7">
      <c r="A4706" s="288">
        <v>4702</v>
      </c>
      <c r="B4706" s="133" t="s">
        <v>3568</v>
      </c>
      <c r="C4706" s="133" t="s">
        <v>16886</v>
      </c>
      <c r="D4706" s="133">
        <v>3.2</v>
      </c>
      <c r="E4706" s="288">
        <v>4.84</v>
      </c>
      <c r="F4706" s="292">
        <v>15.49</v>
      </c>
      <c r="G4706" s="374"/>
    </row>
    <row r="4707" s="283" customFormat="1" customHeight="1" spans="1:7">
      <c r="A4707" s="288">
        <v>4703</v>
      </c>
      <c r="B4707" s="133" t="s">
        <v>15931</v>
      </c>
      <c r="C4707" s="133" t="s">
        <v>16886</v>
      </c>
      <c r="D4707" s="133">
        <v>3.37</v>
      </c>
      <c r="E4707" s="288">
        <v>4.84</v>
      </c>
      <c r="F4707" s="292">
        <v>16.31</v>
      </c>
      <c r="G4707" s="374"/>
    </row>
    <row r="4708" s="283" customFormat="1" customHeight="1" spans="1:7">
      <c r="A4708" s="288">
        <v>4704</v>
      </c>
      <c r="B4708" s="133" t="s">
        <v>16904</v>
      </c>
      <c r="C4708" s="133" t="s">
        <v>16886</v>
      </c>
      <c r="D4708" s="133">
        <v>4.7</v>
      </c>
      <c r="E4708" s="288">
        <v>4.84</v>
      </c>
      <c r="F4708" s="292">
        <v>22.75</v>
      </c>
      <c r="G4708" s="374"/>
    </row>
    <row r="4709" s="283" customFormat="1" customHeight="1" spans="1:7">
      <c r="A4709" s="288">
        <v>4705</v>
      </c>
      <c r="B4709" s="133" t="s">
        <v>16905</v>
      </c>
      <c r="C4709" s="133" t="s">
        <v>16886</v>
      </c>
      <c r="D4709" s="133">
        <v>6.91</v>
      </c>
      <c r="E4709" s="288">
        <v>4.84</v>
      </c>
      <c r="F4709" s="292">
        <v>33.44</v>
      </c>
      <c r="G4709" s="374"/>
    </row>
    <row r="4710" s="283" customFormat="1" customHeight="1" spans="1:7">
      <c r="A4710" s="288">
        <v>4706</v>
      </c>
      <c r="B4710" s="133" t="s">
        <v>16906</v>
      </c>
      <c r="C4710" s="133" t="s">
        <v>16886</v>
      </c>
      <c r="D4710" s="133">
        <v>14.6</v>
      </c>
      <c r="E4710" s="288">
        <v>4.84</v>
      </c>
      <c r="F4710" s="292">
        <v>70.66</v>
      </c>
      <c r="G4710" s="374"/>
    </row>
    <row r="4711" s="283" customFormat="1" customHeight="1" spans="1:7">
      <c r="A4711" s="288">
        <v>4707</v>
      </c>
      <c r="B4711" s="133" t="s">
        <v>16907</v>
      </c>
      <c r="C4711" s="133" t="s">
        <v>16886</v>
      </c>
      <c r="D4711" s="133">
        <v>10.7</v>
      </c>
      <c r="E4711" s="288">
        <v>4.84</v>
      </c>
      <c r="F4711" s="292">
        <v>51.79</v>
      </c>
      <c r="G4711" s="374"/>
    </row>
    <row r="4712" s="283" customFormat="1" customHeight="1" spans="1:7">
      <c r="A4712" s="288">
        <v>4708</v>
      </c>
      <c r="B4712" s="133" t="s">
        <v>9307</v>
      </c>
      <c r="C4712" s="133" t="s">
        <v>16886</v>
      </c>
      <c r="D4712" s="133">
        <v>3.8</v>
      </c>
      <c r="E4712" s="288">
        <v>4.84</v>
      </c>
      <c r="F4712" s="292">
        <v>18.39</v>
      </c>
      <c r="G4712" s="374"/>
    </row>
    <row r="4713" s="283" customFormat="1" customHeight="1" spans="1:7">
      <c r="A4713" s="288">
        <v>4709</v>
      </c>
      <c r="B4713" s="133" t="s">
        <v>16157</v>
      </c>
      <c r="C4713" s="133" t="s">
        <v>16886</v>
      </c>
      <c r="D4713" s="133">
        <v>5.5</v>
      </c>
      <c r="E4713" s="288">
        <v>4.84</v>
      </c>
      <c r="F4713" s="292">
        <v>26.62</v>
      </c>
      <c r="G4713" s="374"/>
    </row>
    <row r="4714" s="283" customFormat="1" customHeight="1" spans="1:7">
      <c r="A4714" s="288">
        <v>4710</v>
      </c>
      <c r="B4714" s="133" t="s">
        <v>16908</v>
      </c>
      <c r="C4714" s="133" t="s">
        <v>16886</v>
      </c>
      <c r="D4714" s="133">
        <v>5.4</v>
      </c>
      <c r="E4714" s="288">
        <v>4.84</v>
      </c>
      <c r="F4714" s="292">
        <v>26.14</v>
      </c>
      <c r="G4714" s="374"/>
    </row>
    <row r="4715" s="283" customFormat="1" customHeight="1" spans="1:7">
      <c r="A4715" s="288">
        <v>4711</v>
      </c>
      <c r="B4715" s="133" t="s">
        <v>5054</v>
      </c>
      <c r="C4715" s="133" t="s">
        <v>16886</v>
      </c>
      <c r="D4715" s="133">
        <v>10</v>
      </c>
      <c r="E4715" s="288">
        <v>4.84</v>
      </c>
      <c r="F4715" s="292">
        <v>48.4</v>
      </c>
      <c r="G4715" s="374"/>
    </row>
    <row r="4716" s="283" customFormat="1" customHeight="1" spans="1:7">
      <c r="A4716" s="288">
        <v>4712</v>
      </c>
      <c r="B4716" s="133" t="s">
        <v>3392</v>
      </c>
      <c r="C4716" s="133" t="s">
        <v>16886</v>
      </c>
      <c r="D4716" s="133">
        <v>9.2</v>
      </c>
      <c r="E4716" s="288">
        <v>4.84</v>
      </c>
      <c r="F4716" s="292">
        <v>44.53</v>
      </c>
      <c r="G4716" s="374"/>
    </row>
    <row r="4717" s="283" customFormat="1" customHeight="1" spans="1:7">
      <c r="A4717" s="288">
        <v>4713</v>
      </c>
      <c r="B4717" s="133" t="s">
        <v>16909</v>
      </c>
      <c r="C4717" s="133" t="s">
        <v>16886</v>
      </c>
      <c r="D4717" s="133">
        <v>13.8</v>
      </c>
      <c r="E4717" s="288">
        <v>4.84</v>
      </c>
      <c r="F4717" s="292">
        <v>66.79</v>
      </c>
      <c r="G4717" s="374"/>
    </row>
    <row r="4718" s="283" customFormat="1" customHeight="1" spans="1:7">
      <c r="A4718" s="288">
        <v>4714</v>
      </c>
      <c r="B4718" s="133" t="s">
        <v>6000</v>
      </c>
      <c r="C4718" s="133" t="s">
        <v>16886</v>
      </c>
      <c r="D4718" s="133">
        <v>4.71</v>
      </c>
      <c r="E4718" s="288">
        <v>4.84</v>
      </c>
      <c r="F4718" s="292">
        <v>22.8</v>
      </c>
      <c r="G4718" s="374"/>
    </row>
    <row r="4719" s="283" customFormat="1" customHeight="1" spans="1:7">
      <c r="A4719" s="288">
        <v>4715</v>
      </c>
      <c r="B4719" s="133" t="s">
        <v>16910</v>
      </c>
      <c r="C4719" s="133" t="s">
        <v>16886</v>
      </c>
      <c r="D4719" s="133">
        <v>5.84</v>
      </c>
      <c r="E4719" s="288">
        <v>4.84</v>
      </c>
      <c r="F4719" s="292">
        <v>28.27</v>
      </c>
      <c r="G4719" s="374"/>
    </row>
    <row r="4720" s="283" customFormat="1" customHeight="1" spans="1:7">
      <c r="A4720" s="288">
        <v>4716</v>
      </c>
      <c r="B4720" s="133" t="s">
        <v>3369</v>
      </c>
      <c r="C4720" s="133" t="s">
        <v>16886</v>
      </c>
      <c r="D4720" s="133">
        <v>6.49</v>
      </c>
      <c r="E4720" s="288">
        <v>4.84</v>
      </c>
      <c r="F4720" s="292">
        <v>31.41</v>
      </c>
      <c r="G4720" s="374"/>
    </row>
    <row r="4721" s="283" customFormat="1" customHeight="1" spans="1:7">
      <c r="A4721" s="288">
        <v>4717</v>
      </c>
      <c r="B4721" s="133" t="s">
        <v>16911</v>
      </c>
      <c r="C4721" s="133" t="s">
        <v>16886</v>
      </c>
      <c r="D4721" s="133">
        <v>5.63</v>
      </c>
      <c r="E4721" s="288">
        <v>4.84</v>
      </c>
      <c r="F4721" s="292">
        <v>27.25</v>
      </c>
      <c r="G4721" s="374"/>
    </row>
    <row r="4722" s="283" customFormat="1" customHeight="1" spans="1:7">
      <c r="A4722" s="288">
        <v>4718</v>
      </c>
      <c r="B4722" s="133" t="s">
        <v>16912</v>
      </c>
      <c r="C4722" s="133" t="s">
        <v>16886</v>
      </c>
      <c r="D4722" s="133">
        <v>3.64</v>
      </c>
      <c r="E4722" s="288">
        <v>4.84</v>
      </c>
      <c r="F4722" s="292">
        <v>17.62</v>
      </c>
      <c r="G4722" s="374"/>
    </row>
    <row r="4723" s="283" customFormat="1" customHeight="1" spans="1:7">
      <c r="A4723" s="288">
        <v>4719</v>
      </c>
      <c r="B4723" s="133" t="s">
        <v>15774</v>
      </c>
      <c r="C4723" s="133" t="s">
        <v>16886</v>
      </c>
      <c r="D4723" s="133">
        <v>6.94</v>
      </c>
      <c r="E4723" s="288">
        <v>4.84</v>
      </c>
      <c r="F4723" s="292">
        <v>33.59</v>
      </c>
      <c r="G4723" s="374"/>
    </row>
    <row r="4724" s="283" customFormat="1" customHeight="1" spans="1:7">
      <c r="A4724" s="288">
        <v>4720</v>
      </c>
      <c r="B4724" s="133" t="s">
        <v>6463</v>
      </c>
      <c r="C4724" s="133" t="s">
        <v>16886</v>
      </c>
      <c r="D4724" s="133">
        <v>3.11</v>
      </c>
      <c r="E4724" s="288">
        <v>4.84</v>
      </c>
      <c r="F4724" s="292">
        <v>15.05</v>
      </c>
      <c r="G4724" s="374"/>
    </row>
    <row r="4725" s="283" customFormat="1" customHeight="1" spans="1:7">
      <c r="A4725" s="288">
        <v>4721</v>
      </c>
      <c r="B4725" s="133" t="s">
        <v>6641</v>
      </c>
      <c r="C4725" s="133" t="s">
        <v>16886</v>
      </c>
      <c r="D4725" s="133">
        <v>6.53</v>
      </c>
      <c r="E4725" s="288">
        <v>4.84</v>
      </c>
      <c r="F4725" s="292">
        <v>31.61</v>
      </c>
      <c r="G4725" s="374"/>
    </row>
    <row r="4726" s="283" customFormat="1" customHeight="1" spans="1:7">
      <c r="A4726" s="288">
        <v>4722</v>
      </c>
      <c r="B4726" s="133" t="s">
        <v>3449</v>
      </c>
      <c r="C4726" s="133" t="s">
        <v>16886</v>
      </c>
      <c r="D4726" s="133">
        <v>8.02</v>
      </c>
      <c r="E4726" s="288">
        <v>4.84</v>
      </c>
      <c r="F4726" s="292">
        <v>38.82</v>
      </c>
      <c r="G4726" s="374"/>
    </row>
    <row r="4727" s="283" customFormat="1" customHeight="1" spans="1:7">
      <c r="A4727" s="288">
        <v>4723</v>
      </c>
      <c r="B4727" s="133" t="s">
        <v>16913</v>
      </c>
      <c r="C4727" s="133" t="s">
        <v>16886</v>
      </c>
      <c r="D4727" s="133">
        <v>2.82</v>
      </c>
      <c r="E4727" s="288">
        <v>4.84</v>
      </c>
      <c r="F4727" s="292">
        <v>13.65</v>
      </c>
      <c r="G4727" s="374"/>
    </row>
    <row r="4728" s="283" customFormat="1" customHeight="1" spans="1:7">
      <c r="A4728" s="288">
        <v>4724</v>
      </c>
      <c r="B4728" s="133" t="s">
        <v>16914</v>
      </c>
      <c r="C4728" s="133" t="s">
        <v>16886</v>
      </c>
      <c r="D4728" s="133">
        <v>9.09</v>
      </c>
      <c r="E4728" s="288">
        <v>4.84</v>
      </c>
      <c r="F4728" s="292">
        <v>44</v>
      </c>
      <c r="G4728" s="374"/>
    </row>
    <row r="4729" s="283" customFormat="1" customHeight="1" spans="1:7">
      <c r="A4729" s="288">
        <v>4725</v>
      </c>
      <c r="B4729" s="133" t="s">
        <v>16420</v>
      </c>
      <c r="C4729" s="133" t="s">
        <v>16886</v>
      </c>
      <c r="D4729" s="133">
        <v>6.52</v>
      </c>
      <c r="E4729" s="288">
        <v>4.84</v>
      </c>
      <c r="F4729" s="292">
        <v>31.56</v>
      </c>
      <c r="G4729" s="374"/>
    </row>
    <row r="4730" s="283" customFormat="1" customHeight="1" spans="1:7">
      <c r="A4730" s="288">
        <v>4726</v>
      </c>
      <c r="B4730" s="133" t="s">
        <v>3895</v>
      </c>
      <c r="C4730" s="133" t="s">
        <v>16886</v>
      </c>
      <c r="D4730" s="133">
        <v>9.36</v>
      </c>
      <c r="E4730" s="288">
        <v>4.84</v>
      </c>
      <c r="F4730" s="292">
        <v>45.3</v>
      </c>
      <c r="G4730" s="374"/>
    </row>
    <row r="4731" s="283" customFormat="1" customHeight="1" spans="1:7">
      <c r="A4731" s="288">
        <v>4727</v>
      </c>
      <c r="B4731" s="133" t="s">
        <v>16915</v>
      </c>
      <c r="C4731" s="133" t="s">
        <v>16886</v>
      </c>
      <c r="D4731" s="133">
        <v>6.58</v>
      </c>
      <c r="E4731" s="288">
        <v>4.84</v>
      </c>
      <c r="F4731" s="292">
        <v>31.85</v>
      </c>
      <c r="G4731" s="374"/>
    </row>
    <row r="4732" s="283" customFormat="1" customHeight="1" spans="1:7">
      <c r="A4732" s="288">
        <v>4728</v>
      </c>
      <c r="B4732" s="133" t="s">
        <v>16916</v>
      </c>
      <c r="C4732" s="133" t="s">
        <v>16886</v>
      </c>
      <c r="D4732" s="133">
        <v>4.65</v>
      </c>
      <c r="E4732" s="288">
        <v>4.84</v>
      </c>
      <c r="F4732" s="292">
        <v>22.51</v>
      </c>
      <c r="G4732" s="374"/>
    </row>
    <row r="4733" s="283" customFormat="1" customHeight="1" spans="1:7">
      <c r="A4733" s="288">
        <v>4729</v>
      </c>
      <c r="B4733" s="133" t="s">
        <v>4052</v>
      </c>
      <c r="C4733" s="133" t="s">
        <v>16886</v>
      </c>
      <c r="D4733" s="133">
        <v>2.42</v>
      </c>
      <c r="E4733" s="288">
        <v>4.84</v>
      </c>
      <c r="F4733" s="292">
        <v>11.71</v>
      </c>
      <c r="G4733" s="374"/>
    </row>
    <row r="4734" s="283" customFormat="1" customHeight="1" spans="1:7">
      <c r="A4734" s="288">
        <v>4730</v>
      </c>
      <c r="B4734" s="133" t="s">
        <v>16917</v>
      </c>
      <c r="C4734" s="133" t="s">
        <v>16886</v>
      </c>
      <c r="D4734" s="133">
        <v>5.44</v>
      </c>
      <c r="E4734" s="288">
        <v>4.84</v>
      </c>
      <c r="F4734" s="292">
        <v>26.33</v>
      </c>
      <c r="G4734" s="374"/>
    </row>
    <row r="4735" s="283" customFormat="1" customHeight="1" spans="1:7">
      <c r="A4735" s="288">
        <v>4731</v>
      </c>
      <c r="B4735" s="133" t="s">
        <v>16918</v>
      </c>
      <c r="C4735" s="133" t="s">
        <v>16886</v>
      </c>
      <c r="D4735" s="133">
        <v>5.09</v>
      </c>
      <c r="E4735" s="288">
        <v>4.84</v>
      </c>
      <c r="F4735" s="292">
        <v>24.64</v>
      </c>
      <c r="G4735" s="374"/>
    </row>
    <row r="4736" s="283" customFormat="1" customHeight="1" spans="1:7">
      <c r="A4736" s="288">
        <v>4732</v>
      </c>
      <c r="B4736" s="133" t="s">
        <v>16919</v>
      </c>
      <c r="C4736" s="133" t="s">
        <v>16886</v>
      </c>
      <c r="D4736" s="133">
        <v>3.89</v>
      </c>
      <c r="E4736" s="288">
        <v>4.84</v>
      </c>
      <c r="F4736" s="292">
        <v>18.83</v>
      </c>
      <c r="G4736" s="374"/>
    </row>
    <row r="4737" s="283" customFormat="1" customHeight="1" spans="1:7">
      <c r="A4737" s="288">
        <v>4733</v>
      </c>
      <c r="B4737" s="133" t="s">
        <v>11628</v>
      </c>
      <c r="C4737" s="133" t="s">
        <v>16886</v>
      </c>
      <c r="D4737" s="133">
        <v>8.92</v>
      </c>
      <c r="E4737" s="288">
        <v>4.84</v>
      </c>
      <c r="F4737" s="292">
        <v>43.17</v>
      </c>
      <c r="G4737" s="374"/>
    </row>
    <row r="4738" s="283" customFormat="1" customHeight="1" spans="1:7">
      <c r="A4738" s="288">
        <v>4734</v>
      </c>
      <c r="B4738" s="133" t="s">
        <v>292</v>
      </c>
      <c r="C4738" s="133" t="s">
        <v>16886</v>
      </c>
      <c r="D4738" s="133">
        <v>3.14</v>
      </c>
      <c r="E4738" s="288">
        <v>4.84</v>
      </c>
      <c r="F4738" s="292">
        <v>15.2</v>
      </c>
      <c r="G4738" s="374"/>
    </row>
    <row r="4739" s="283" customFormat="1" customHeight="1" spans="1:7">
      <c r="A4739" s="288">
        <v>4735</v>
      </c>
      <c r="B4739" s="133" t="s">
        <v>16920</v>
      </c>
      <c r="C4739" s="133" t="s">
        <v>16921</v>
      </c>
      <c r="D4739" s="133">
        <v>26.78</v>
      </c>
      <c r="E4739" s="288">
        <v>4.84</v>
      </c>
      <c r="F4739" s="292">
        <v>129.62</v>
      </c>
      <c r="G4739" s="374"/>
    </row>
    <row r="4740" s="283" customFormat="1" customHeight="1" spans="1:7">
      <c r="A4740" s="288">
        <v>4736</v>
      </c>
      <c r="B4740" s="133" t="s">
        <v>16922</v>
      </c>
      <c r="C4740" s="133" t="s">
        <v>16921</v>
      </c>
      <c r="D4740" s="133">
        <v>24.26</v>
      </c>
      <c r="E4740" s="288">
        <v>4.84</v>
      </c>
      <c r="F4740" s="292">
        <v>117.42</v>
      </c>
      <c r="G4740" s="374"/>
    </row>
    <row r="4741" s="283" customFormat="1" customHeight="1" spans="1:7">
      <c r="A4741" s="288">
        <v>4737</v>
      </c>
      <c r="B4741" s="133" t="s">
        <v>16923</v>
      </c>
      <c r="C4741" s="133" t="s">
        <v>16921</v>
      </c>
      <c r="D4741" s="133">
        <v>15.95</v>
      </c>
      <c r="E4741" s="288">
        <v>4.84</v>
      </c>
      <c r="F4741" s="292">
        <v>77.2</v>
      </c>
      <c r="G4741" s="374"/>
    </row>
    <row r="4742" s="283" customFormat="1" customHeight="1" spans="1:7">
      <c r="A4742" s="288">
        <v>4738</v>
      </c>
      <c r="B4742" s="133" t="s">
        <v>16924</v>
      </c>
      <c r="C4742" s="133" t="s">
        <v>16921</v>
      </c>
      <c r="D4742" s="133">
        <v>6.16</v>
      </c>
      <c r="E4742" s="288">
        <v>4.84</v>
      </c>
      <c r="F4742" s="292">
        <v>29.81</v>
      </c>
      <c r="G4742" s="374"/>
    </row>
    <row r="4743" s="283" customFormat="1" customHeight="1" spans="1:7">
      <c r="A4743" s="288">
        <v>4739</v>
      </c>
      <c r="B4743" s="133" t="s">
        <v>16925</v>
      </c>
      <c r="C4743" s="133" t="s">
        <v>16921</v>
      </c>
      <c r="D4743" s="133">
        <v>7.95</v>
      </c>
      <c r="E4743" s="288">
        <v>4.84</v>
      </c>
      <c r="F4743" s="292">
        <v>38.48</v>
      </c>
      <c r="G4743" s="374"/>
    </row>
    <row r="4744" s="283" customFormat="1" customHeight="1" spans="1:7">
      <c r="A4744" s="288">
        <v>4740</v>
      </c>
      <c r="B4744" s="133" t="s">
        <v>5260</v>
      </c>
      <c r="C4744" s="133" t="s">
        <v>16921</v>
      </c>
      <c r="D4744" s="133">
        <v>5.45</v>
      </c>
      <c r="E4744" s="288">
        <v>4.84</v>
      </c>
      <c r="F4744" s="292">
        <v>26.38</v>
      </c>
      <c r="G4744" s="374"/>
    </row>
    <row r="4745" s="283" customFormat="1" customHeight="1" spans="1:7">
      <c r="A4745" s="288">
        <v>4741</v>
      </c>
      <c r="B4745" s="133" t="s">
        <v>16926</v>
      </c>
      <c r="C4745" s="133" t="s">
        <v>16921</v>
      </c>
      <c r="D4745" s="133">
        <v>10.31</v>
      </c>
      <c r="E4745" s="288">
        <v>4.84</v>
      </c>
      <c r="F4745" s="292">
        <v>49.9</v>
      </c>
      <c r="G4745" s="374"/>
    </row>
    <row r="4746" s="283" customFormat="1" customHeight="1" spans="1:7">
      <c r="A4746" s="288">
        <v>4742</v>
      </c>
      <c r="B4746" s="133" t="s">
        <v>16927</v>
      </c>
      <c r="C4746" s="133" t="s">
        <v>16921</v>
      </c>
      <c r="D4746" s="133">
        <v>17.4</v>
      </c>
      <c r="E4746" s="288">
        <v>4.84</v>
      </c>
      <c r="F4746" s="292">
        <v>84.22</v>
      </c>
      <c r="G4746" s="374"/>
    </row>
    <row r="4747" s="283" customFormat="1" customHeight="1" spans="1:7">
      <c r="A4747" s="288">
        <v>4743</v>
      </c>
      <c r="B4747" s="133" t="s">
        <v>16928</v>
      </c>
      <c r="C4747" s="133" t="s">
        <v>16921</v>
      </c>
      <c r="D4747" s="133">
        <v>16.97</v>
      </c>
      <c r="E4747" s="288">
        <v>4.84</v>
      </c>
      <c r="F4747" s="292">
        <v>82.13</v>
      </c>
      <c r="G4747" s="374"/>
    </row>
    <row r="4748" s="283" customFormat="1" customHeight="1" spans="1:7">
      <c r="A4748" s="288">
        <v>4744</v>
      </c>
      <c r="B4748" s="133" t="s">
        <v>16929</v>
      </c>
      <c r="C4748" s="133" t="s">
        <v>16921</v>
      </c>
      <c r="D4748" s="133">
        <v>2.06</v>
      </c>
      <c r="E4748" s="288">
        <v>4.84</v>
      </c>
      <c r="F4748" s="292">
        <v>9.97</v>
      </c>
      <c r="G4748" s="374"/>
    </row>
    <row r="4749" s="283" customFormat="1" customHeight="1" spans="1:7">
      <c r="A4749" s="288">
        <v>4745</v>
      </c>
      <c r="B4749" s="133" t="s">
        <v>16930</v>
      </c>
      <c r="C4749" s="133" t="s">
        <v>16921</v>
      </c>
      <c r="D4749" s="133">
        <v>2.74</v>
      </c>
      <c r="E4749" s="288">
        <v>4.84</v>
      </c>
      <c r="F4749" s="292">
        <v>13.26</v>
      </c>
      <c r="G4749" s="374"/>
    </row>
    <row r="4750" s="283" customFormat="1" customHeight="1" spans="1:7">
      <c r="A4750" s="288">
        <v>4746</v>
      </c>
      <c r="B4750" s="133" t="s">
        <v>16931</v>
      </c>
      <c r="C4750" s="133" t="s">
        <v>16921</v>
      </c>
      <c r="D4750" s="133">
        <v>3.13</v>
      </c>
      <c r="E4750" s="288">
        <v>4.84</v>
      </c>
      <c r="F4750" s="292">
        <v>15.15</v>
      </c>
      <c r="G4750" s="374"/>
    </row>
    <row r="4751" s="283" customFormat="1" customHeight="1" spans="1:7">
      <c r="A4751" s="288">
        <v>4747</v>
      </c>
      <c r="B4751" s="133" t="s">
        <v>16932</v>
      </c>
      <c r="C4751" s="133" t="s">
        <v>16921</v>
      </c>
      <c r="D4751" s="133">
        <v>8.78</v>
      </c>
      <c r="E4751" s="288">
        <v>4.84</v>
      </c>
      <c r="F4751" s="292">
        <v>42.5</v>
      </c>
      <c r="G4751" s="374"/>
    </row>
    <row r="4752" s="283" customFormat="1" customHeight="1" spans="1:7">
      <c r="A4752" s="288">
        <v>4748</v>
      </c>
      <c r="B4752" s="133" t="s">
        <v>16933</v>
      </c>
      <c r="C4752" s="133" t="s">
        <v>16921</v>
      </c>
      <c r="D4752" s="133">
        <v>21.13</v>
      </c>
      <c r="E4752" s="288">
        <v>4.84</v>
      </c>
      <c r="F4752" s="292">
        <v>102.27</v>
      </c>
      <c r="G4752" s="374"/>
    </row>
    <row r="4753" s="283" customFormat="1" customHeight="1" spans="1:7">
      <c r="A4753" s="288">
        <v>4749</v>
      </c>
      <c r="B4753" s="133" t="s">
        <v>16934</v>
      </c>
      <c r="C4753" s="133" t="s">
        <v>16921</v>
      </c>
      <c r="D4753" s="133">
        <v>9.06</v>
      </c>
      <c r="E4753" s="288">
        <v>4.84</v>
      </c>
      <c r="F4753" s="292">
        <v>43.85</v>
      </c>
      <c r="G4753" s="374"/>
    </row>
    <row r="4754" s="283" customFormat="1" customHeight="1" spans="1:7">
      <c r="A4754" s="288">
        <v>4750</v>
      </c>
      <c r="B4754" s="133" t="s">
        <v>16935</v>
      </c>
      <c r="C4754" s="133" t="s">
        <v>16921</v>
      </c>
      <c r="D4754" s="133">
        <v>14.1</v>
      </c>
      <c r="E4754" s="288">
        <v>4.84</v>
      </c>
      <c r="F4754" s="292">
        <v>68.24</v>
      </c>
      <c r="G4754" s="374"/>
    </row>
    <row r="4755" s="283" customFormat="1" customHeight="1" spans="1:7">
      <c r="A4755" s="288">
        <v>4751</v>
      </c>
      <c r="B4755" s="133" t="s">
        <v>16936</v>
      </c>
      <c r="C4755" s="133" t="s">
        <v>16921</v>
      </c>
      <c r="D4755" s="133">
        <v>2.08</v>
      </c>
      <c r="E4755" s="288">
        <v>4.84</v>
      </c>
      <c r="F4755" s="292">
        <v>10.07</v>
      </c>
      <c r="G4755" s="374"/>
    </row>
    <row r="4756" s="283" customFormat="1" customHeight="1" spans="1:7">
      <c r="A4756" s="288">
        <v>4752</v>
      </c>
      <c r="B4756" s="133" t="s">
        <v>16937</v>
      </c>
      <c r="C4756" s="133" t="s">
        <v>16921</v>
      </c>
      <c r="D4756" s="133">
        <v>9.8</v>
      </c>
      <c r="E4756" s="288">
        <v>4.84</v>
      </c>
      <c r="F4756" s="292">
        <v>47.43</v>
      </c>
      <c r="G4756" s="374"/>
    </row>
    <row r="4757" s="283" customFormat="1" customHeight="1" spans="1:7">
      <c r="A4757" s="288">
        <v>4753</v>
      </c>
      <c r="B4757" s="133" t="s">
        <v>16938</v>
      </c>
      <c r="C4757" s="133" t="s">
        <v>16921</v>
      </c>
      <c r="D4757" s="133">
        <v>13.75</v>
      </c>
      <c r="E4757" s="288">
        <v>4.84</v>
      </c>
      <c r="F4757" s="292">
        <v>66.55</v>
      </c>
      <c r="G4757" s="374"/>
    </row>
    <row r="4758" s="283" customFormat="1" customHeight="1" spans="1:7">
      <c r="A4758" s="288">
        <v>4754</v>
      </c>
      <c r="B4758" s="133" t="s">
        <v>16927</v>
      </c>
      <c r="C4758" s="133" t="s">
        <v>16921</v>
      </c>
      <c r="D4758" s="133">
        <v>5.08</v>
      </c>
      <c r="E4758" s="288">
        <v>4.84</v>
      </c>
      <c r="F4758" s="292">
        <v>24.59</v>
      </c>
      <c r="G4758" s="374"/>
    </row>
    <row r="4759" s="283" customFormat="1" customHeight="1" spans="1:7">
      <c r="A4759" s="288">
        <v>4755</v>
      </c>
      <c r="B4759" s="133" t="s">
        <v>16939</v>
      </c>
      <c r="C4759" s="133" t="s">
        <v>16921</v>
      </c>
      <c r="D4759" s="133">
        <v>5.42</v>
      </c>
      <c r="E4759" s="288">
        <v>4.84</v>
      </c>
      <c r="F4759" s="292">
        <v>26.23</v>
      </c>
      <c r="G4759" s="374"/>
    </row>
    <row r="4760" s="283" customFormat="1" customHeight="1" spans="1:7">
      <c r="A4760" s="288">
        <v>4756</v>
      </c>
      <c r="B4760" s="133" t="s">
        <v>16940</v>
      </c>
      <c r="C4760" s="133" t="s">
        <v>16921</v>
      </c>
      <c r="D4760" s="133">
        <v>2.6</v>
      </c>
      <c r="E4760" s="288">
        <v>4.84</v>
      </c>
      <c r="F4760" s="292">
        <v>12.58</v>
      </c>
      <c r="G4760" s="374"/>
    </row>
    <row r="4761" s="283" customFormat="1" customHeight="1" spans="1:7">
      <c r="A4761" s="288">
        <v>4757</v>
      </c>
      <c r="B4761" s="133" t="s">
        <v>16941</v>
      </c>
      <c r="C4761" s="133" t="s">
        <v>16921</v>
      </c>
      <c r="D4761" s="133">
        <v>4.94</v>
      </c>
      <c r="E4761" s="288">
        <v>4.84</v>
      </c>
      <c r="F4761" s="292">
        <v>23.91</v>
      </c>
      <c r="G4761" s="374"/>
    </row>
    <row r="4762" s="283" customFormat="1" customHeight="1" spans="1:7">
      <c r="A4762" s="288">
        <v>4758</v>
      </c>
      <c r="B4762" s="133" t="s">
        <v>16942</v>
      </c>
      <c r="C4762" s="133" t="s">
        <v>16921</v>
      </c>
      <c r="D4762" s="133">
        <v>4.85</v>
      </c>
      <c r="E4762" s="288">
        <v>4.84</v>
      </c>
      <c r="F4762" s="292">
        <v>23.47</v>
      </c>
      <c r="G4762" s="374"/>
    </row>
    <row r="4763" s="283" customFormat="1" customHeight="1" spans="1:7">
      <c r="A4763" s="288">
        <v>4759</v>
      </c>
      <c r="B4763" s="133" t="s">
        <v>16943</v>
      </c>
      <c r="C4763" s="133" t="s">
        <v>16921</v>
      </c>
      <c r="D4763" s="133">
        <v>4.53</v>
      </c>
      <c r="E4763" s="288">
        <v>4.84</v>
      </c>
      <c r="F4763" s="292">
        <v>21.93</v>
      </c>
      <c r="G4763" s="374"/>
    </row>
    <row r="4764" s="283" customFormat="1" customHeight="1" spans="1:7">
      <c r="A4764" s="288">
        <v>4760</v>
      </c>
      <c r="B4764" s="133" t="s">
        <v>16944</v>
      </c>
      <c r="C4764" s="133" t="s">
        <v>16921</v>
      </c>
      <c r="D4764" s="133">
        <v>4.51</v>
      </c>
      <c r="E4764" s="288">
        <v>4.84</v>
      </c>
      <c r="F4764" s="292">
        <v>21.83</v>
      </c>
      <c r="G4764" s="374"/>
    </row>
    <row r="4765" s="283" customFormat="1" customHeight="1" spans="1:7">
      <c r="A4765" s="288">
        <v>4761</v>
      </c>
      <c r="B4765" s="133" t="s">
        <v>16945</v>
      </c>
      <c r="C4765" s="133" t="s">
        <v>16921</v>
      </c>
      <c r="D4765" s="133">
        <v>13.98</v>
      </c>
      <c r="E4765" s="288">
        <v>4.84</v>
      </c>
      <c r="F4765" s="292">
        <v>67.66</v>
      </c>
      <c r="G4765" s="374"/>
    </row>
    <row r="4766" s="283" customFormat="1" customHeight="1" spans="1:7">
      <c r="A4766" s="288">
        <v>4762</v>
      </c>
      <c r="B4766" s="133" t="s">
        <v>16946</v>
      </c>
      <c r="C4766" s="133" t="s">
        <v>16921</v>
      </c>
      <c r="D4766" s="133">
        <v>9.65</v>
      </c>
      <c r="E4766" s="288">
        <v>4.84</v>
      </c>
      <c r="F4766" s="292">
        <v>46.71</v>
      </c>
      <c r="G4766" s="374"/>
    </row>
    <row r="4767" s="283" customFormat="1" customHeight="1" spans="1:7">
      <c r="A4767" s="288">
        <v>4763</v>
      </c>
      <c r="B4767" s="133" t="s">
        <v>16947</v>
      </c>
      <c r="C4767" s="133" t="s">
        <v>16921</v>
      </c>
      <c r="D4767" s="133">
        <v>12.21</v>
      </c>
      <c r="E4767" s="288">
        <v>4.84</v>
      </c>
      <c r="F4767" s="292">
        <v>59.1</v>
      </c>
      <c r="G4767" s="374"/>
    </row>
    <row r="4768" s="283" customFormat="1" customHeight="1" spans="1:7">
      <c r="A4768" s="288">
        <v>4764</v>
      </c>
      <c r="B4768" s="133" t="s">
        <v>15594</v>
      </c>
      <c r="C4768" s="133" t="s">
        <v>16921</v>
      </c>
      <c r="D4768" s="133">
        <v>8.18</v>
      </c>
      <c r="E4768" s="288">
        <v>4.84</v>
      </c>
      <c r="F4768" s="292">
        <v>39.59</v>
      </c>
      <c r="G4768" s="374"/>
    </row>
    <row r="4769" s="283" customFormat="1" customHeight="1" spans="1:7">
      <c r="A4769" s="288">
        <v>4765</v>
      </c>
      <c r="B4769" s="133" t="s">
        <v>5179</v>
      </c>
      <c r="C4769" s="133" t="s">
        <v>16921</v>
      </c>
      <c r="D4769" s="133">
        <v>3.4</v>
      </c>
      <c r="E4769" s="288">
        <v>4.84</v>
      </c>
      <c r="F4769" s="292">
        <v>16.46</v>
      </c>
      <c r="G4769" s="374"/>
    </row>
    <row r="4770" s="283" customFormat="1" customHeight="1" spans="1:7">
      <c r="A4770" s="288">
        <v>4766</v>
      </c>
      <c r="B4770" s="133" t="s">
        <v>16948</v>
      </c>
      <c r="C4770" s="133" t="s">
        <v>16921</v>
      </c>
      <c r="D4770" s="133">
        <v>3.3</v>
      </c>
      <c r="E4770" s="288">
        <v>4.84</v>
      </c>
      <c r="F4770" s="292">
        <v>15.97</v>
      </c>
      <c r="G4770" s="374"/>
    </row>
    <row r="4771" s="283" customFormat="1" customHeight="1" spans="1:7">
      <c r="A4771" s="288">
        <v>4767</v>
      </c>
      <c r="B4771" s="133" t="s">
        <v>16949</v>
      </c>
      <c r="C4771" s="133" t="s">
        <v>16921</v>
      </c>
      <c r="D4771" s="133">
        <v>16.83</v>
      </c>
      <c r="E4771" s="288">
        <v>4.84</v>
      </c>
      <c r="F4771" s="292">
        <v>81.46</v>
      </c>
      <c r="G4771" s="374"/>
    </row>
    <row r="4772" s="283" customFormat="1" customHeight="1" spans="1:7">
      <c r="A4772" s="288">
        <v>4768</v>
      </c>
      <c r="B4772" s="133" t="s">
        <v>3246</v>
      </c>
      <c r="C4772" s="133" t="s">
        <v>16921</v>
      </c>
      <c r="D4772" s="133">
        <v>5.76</v>
      </c>
      <c r="E4772" s="288">
        <v>4.84</v>
      </c>
      <c r="F4772" s="292">
        <v>27.88</v>
      </c>
      <c r="G4772" s="374"/>
    </row>
    <row r="4773" s="283" customFormat="1" customHeight="1" spans="1:7">
      <c r="A4773" s="288">
        <v>4769</v>
      </c>
      <c r="B4773" s="133" t="s">
        <v>16941</v>
      </c>
      <c r="C4773" s="133" t="s">
        <v>16921</v>
      </c>
      <c r="D4773" s="133">
        <v>6.05</v>
      </c>
      <c r="E4773" s="288">
        <v>4.84</v>
      </c>
      <c r="F4773" s="292">
        <v>29.28</v>
      </c>
      <c r="G4773" s="374"/>
    </row>
    <row r="4774" s="283" customFormat="1" customHeight="1" spans="1:7">
      <c r="A4774" s="288">
        <v>4770</v>
      </c>
      <c r="B4774" s="133" t="s">
        <v>16928</v>
      </c>
      <c r="C4774" s="133" t="s">
        <v>16921</v>
      </c>
      <c r="D4774" s="133">
        <v>3.84</v>
      </c>
      <c r="E4774" s="288">
        <v>4.84</v>
      </c>
      <c r="F4774" s="292">
        <v>18.59</v>
      </c>
      <c r="G4774" s="374"/>
    </row>
    <row r="4775" s="283" customFormat="1" customHeight="1" spans="1:7">
      <c r="A4775" s="288">
        <v>4771</v>
      </c>
      <c r="B4775" s="133" t="s">
        <v>16950</v>
      </c>
      <c r="C4775" s="133" t="s">
        <v>16921</v>
      </c>
      <c r="D4775" s="133">
        <v>8.68</v>
      </c>
      <c r="E4775" s="288">
        <v>4.84</v>
      </c>
      <c r="F4775" s="292">
        <v>42.01</v>
      </c>
      <c r="G4775" s="374"/>
    </row>
    <row r="4776" s="283" customFormat="1" customHeight="1" spans="1:7">
      <c r="A4776" s="288">
        <v>4772</v>
      </c>
      <c r="B4776" s="133" t="s">
        <v>16951</v>
      </c>
      <c r="C4776" s="133" t="s">
        <v>16921</v>
      </c>
      <c r="D4776" s="133">
        <v>18.02</v>
      </c>
      <c r="E4776" s="288">
        <v>4.84</v>
      </c>
      <c r="F4776" s="292">
        <v>87.22</v>
      </c>
      <c r="G4776" s="374"/>
    </row>
    <row r="4777" s="283" customFormat="1" customHeight="1" spans="1:7">
      <c r="A4777" s="288">
        <v>4773</v>
      </c>
      <c r="B4777" s="133" t="s">
        <v>16952</v>
      </c>
      <c r="C4777" s="133" t="s">
        <v>16921</v>
      </c>
      <c r="D4777" s="133">
        <v>5.8</v>
      </c>
      <c r="E4777" s="288">
        <v>4.84</v>
      </c>
      <c r="F4777" s="292">
        <v>28.07</v>
      </c>
      <c r="G4777" s="374"/>
    </row>
    <row r="4778" s="283" customFormat="1" customHeight="1" spans="1:7">
      <c r="A4778" s="288">
        <v>4774</v>
      </c>
      <c r="B4778" s="133" t="s">
        <v>16953</v>
      </c>
      <c r="C4778" s="133" t="s">
        <v>16921</v>
      </c>
      <c r="D4778" s="133">
        <v>6.83</v>
      </c>
      <c r="E4778" s="288">
        <v>4.84</v>
      </c>
      <c r="F4778" s="292">
        <v>33.06</v>
      </c>
      <c r="G4778" s="374"/>
    </row>
    <row r="4779" s="283" customFormat="1" customHeight="1" spans="1:7">
      <c r="A4779" s="288">
        <v>4775</v>
      </c>
      <c r="B4779" s="133" t="s">
        <v>16954</v>
      </c>
      <c r="C4779" s="133" t="s">
        <v>16921</v>
      </c>
      <c r="D4779" s="133">
        <v>9.77</v>
      </c>
      <c r="E4779" s="288">
        <v>4.84</v>
      </c>
      <c r="F4779" s="292">
        <v>47.29</v>
      </c>
      <c r="G4779" s="374"/>
    </row>
    <row r="4780" s="283" customFormat="1" customHeight="1" spans="1:7">
      <c r="A4780" s="288">
        <v>4776</v>
      </c>
      <c r="B4780" s="133" t="s">
        <v>16955</v>
      </c>
      <c r="C4780" s="133" t="s">
        <v>16921</v>
      </c>
      <c r="D4780" s="133">
        <v>4.32</v>
      </c>
      <c r="E4780" s="288">
        <v>4.84</v>
      </c>
      <c r="F4780" s="292">
        <v>20.91</v>
      </c>
      <c r="G4780" s="374"/>
    </row>
    <row r="4781" s="283" customFormat="1" customHeight="1" spans="1:7">
      <c r="A4781" s="288">
        <v>4777</v>
      </c>
      <c r="B4781" s="133" t="s">
        <v>16956</v>
      </c>
      <c r="C4781" s="133" t="s">
        <v>16921</v>
      </c>
      <c r="D4781" s="133">
        <v>10.74</v>
      </c>
      <c r="E4781" s="288">
        <v>4.84</v>
      </c>
      <c r="F4781" s="292">
        <v>51.98</v>
      </c>
      <c r="G4781" s="374"/>
    </row>
    <row r="4782" s="283" customFormat="1" customHeight="1" spans="1:7">
      <c r="A4782" s="288">
        <v>4778</v>
      </c>
      <c r="B4782" s="133" t="s">
        <v>16926</v>
      </c>
      <c r="C4782" s="133" t="s">
        <v>16921</v>
      </c>
      <c r="D4782" s="133">
        <v>2.81</v>
      </c>
      <c r="E4782" s="288">
        <v>4.84</v>
      </c>
      <c r="F4782" s="292">
        <v>13.6</v>
      </c>
      <c r="G4782" s="374"/>
    </row>
    <row r="4783" s="283" customFormat="1" customHeight="1" spans="1:7">
      <c r="A4783" s="288">
        <v>4779</v>
      </c>
      <c r="B4783" s="133" t="s">
        <v>16957</v>
      </c>
      <c r="C4783" s="133" t="s">
        <v>16921</v>
      </c>
      <c r="D4783" s="133">
        <v>8.19</v>
      </c>
      <c r="E4783" s="288">
        <v>4.84</v>
      </c>
      <c r="F4783" s="292">
        <v>39.64</v>
      </c>
      <c r="G4783" s="374"/>
    </row>
    <row r="4784" s="283" customFormat="1" customHeight="1" spans="1:7">
      <c r="A4784" s="288">
        <v>4780</v>
      </c>
      <c r="B4784" s="133" t="s">
        <v>16958</v>
      </c>
      <c r="C4784" s="133" t="s">
        <v>16921</v>
      </c>
      <c r="D4784" s="133">
        <v>8.76</v>
      </c>
      <c r="E4784" s="288">
        <v>4.84</v>
      </c>
      <c r="F4784" s="292">
        <v>42.4</v>
      </c>
      <c r="G4784" s="374"/>
    </row>
    <row r="4785" s="283" customFormat="1" customHeight="1" spans="1:7">
      <c r="A4785" s="288">
        <v>4781</v>
      </c>
      <c r="B4785" s="133" t="s">
        <v>16959</v>
      </c>
      <c r="C4785" s="133" t="s">
        <v>16921</v>
      </c>
      <c r="D4785" s="133">
        <v>2.81</v>
      </c>
      <c r="E4785" s="288">
        <v>4.84</v>
      </c>
      <c r="F4785" s="292">
        <v>13.6</v>
      </c>
      <c r="G4785" s="374"/>
    </row>
    <row r="4786" s="283" customFormat="1" customHeight="1" spans="1:7">
      <c r="A4786" s="288">
        <v>4782</v>
      </c>
      <c r="B4786" s="133" t="s">
        <v>15594</v>
      </c>
      <c r="C4786" s="133" t="s">
        <v>16921</v>
      </c>
      <c r="D4786" s="133">
        <v>11.45</v>
      </c>
      <c r="E4786" s="288">
        <v>4.84</v>
      </c>
      <c r="F4786" s="292">
        <v>55.42</v>
      </c>
      <c r="G4786" s="374"/>
    </row>
    <row r="4787" s="283" customFormat="1" customHeight="1" spans="1:7">
      <c r="A4787" s="288">
        <v>4783</v>
      </c>
      <c r="B4787" s="133" t="s">
        <v>16960</v>
      </c>
      <c r="C4787" s="133" t="s">
        <v>16921</v>
      </c>
      <c r="D4787" s="133">
        <v>5.19</v>
      </c>
      <c r="E4787" s="288">
        <v>4.84</v>
      </c>
      <c r="F4787" s="292">
        <v>25.12</v>
      </c>
      <c r="G4787" s="374"/>
    </row>
    <row r="4788" s="283" customFormat="1" customHeight="1" spans="1:7">
      <c r="A4788" s="288">
        <v>4784</v>
      </c>
      <c r="B4788" s="133" t="s">
        <v>16961</v>
      </c>
      <c r="C4788" s="133" t="s">
        <v>16921</v>
      </c>
      <c r="D4788" s="133">
        <v>4.7</v>
      </c>
      <c r="E4788" s="288">
        <v>4.84</v>
      </c>
      <c r="F4788" s="292">
        <v>22.75</v>
      </c>
      <c r="G4788" s="374"/>
    </row>
    <row r="4789" s="283" customFormat="1" customHeight="1" spans="1:7">
      <c r="A4789" s="288">
        <v>4785</v>
      </c>
      <c r="B4789" s="133" t="s">
        <v>16957</v>
      </c>
      <c r="C4789" s="133" t="s">
        <v>16921</v>
      </c>
      <c r="D4789" s="133">
        <v>5.65</v>
      </c>
      <c r="E4789" s="288">
        <v>4.84</v>
      </c>
      <c r="F4789" s="292">
        <v>27.35</v>
      </c>
      <c r="G4789" s="374"/>
    </row>
    <row r="4790" s="283" customFormat="1" customHeight="1" spans="1:7">
      <c r="A4790" s="288">
        <v>4786</v>
      </c>
      <c r="B4790" s="133" t="s">
        <v>16962</v>
      </c>
      <c r="C4790" s="133" t="s">
        <v>16921</v>
      </c>
      <c r="D4790" s="133">
        <v>5.54</v>
      </c>
      <c r="E4790" s="288">
        <v>4.84</v>
      </c>
      <c r="F4790" s="292">
        <v>26.81</v>
      </c>
      <c r="G4790" s="374"/>
    </row>
    <row r="4791" s="283" customFormat="1" customHeight="1" spans="1:7">
      <c r="A4791" s="288">
        <v>4787</v>
      </c>
      <c r="B4791" s="133" t="s">
        <v>16955</v>
      </c>
      <c r="C4791" s="133" t="s">
        <v>16921</v>
      </c>
      <c r="D4791" s="133">
        <v>12.1</v>
      </c>
      <c r="E4791" s="288">
        <v>4.84</v>
      </c>
      <c r="F4791" s="292">
        <v>58.56</v>
      </c>
      <c r="G4791" s="374"/>
    </row>
    <row r="4792" s="283" customFormat="1" customHeight="1" spans="1:7">
      <c r="A4792" s="288">
        <v>4788</v>
      </c>
      <c r="B4792" s="133" t="s">
        <v>16963</v>
      </c>
      <c r="C4792" s="133" t="s">
        <v>16921</v>
      </c>
      <c r="D4792" s="133">
        <v>8.33</v>
      </c>
      <c r="E4792" s="288">
        <v>4.84</v>
      </c>
      <c r="F4792" s="292">
        <v>40.32</v>
      </c>
      <c r="G4792" s="374"/>
    </row>
    <row r="4793" s="283" customFormat="1" customHeight="1" spans="1:7">
      <c r="A4793" s="288">
        <v>4789</v>
      </c>
      <c r="B4793" s="133" t="s">
        <v>16964</v>
      </c>
      <c r="C4793" s="133" t="s">
        <v>16921</v>
      </c>
      <c r="D4793" s="133">
        <v>19.76</v>
      </c>
      <c r="E4793" s="288">
        <v>4.84</v>
      </c>
      <c r="F4793" s="292">
        <v>95.64</v>
      </c>
      <c r="G4793" s="374"/>
    </row>
    <row r="4794" s="283" customFormat="1" customHeight="1" spans="1:7">
      <c r="A4794" s="288">
        <v>4790</v>
      </c>
      <c r="B4794" s="133" t="s">
        <v>16965</v>
      </c>
      <c r="C4794" s="133" t="s">
        <v>16921</v>
      </c>
      <c r="D4794" s="133">
        <v>4.61</v>
      </c>
      <c r="E4794" s="288">
        <v>4.84</v>
      </c>
      <c r="F4794" s="292">
        <v>22.31</v>
      </c>
      <c r="G4794" s="374"/>
    </row>
    <row r="4795" s="283" customFormat="1" customHeight="1" spans="1:7">
      <c r="A4795" s="288">
        <v>4791</v>
      </c>
      <c r="B4795" s="133" t="s">
        <v>16966</v>
      </c>
      <c r="C4795" s="133" t="s">
        <v>16921</v>
      </c>
      <c r="D4795" s="133">
        <v>4.12</v>
      </c>
      <c r="E4795" s="288">
        <v>4.84</v>
      </c>
      <c r="F4795" s="292">
        <v>19.94</v>
      </c>
      <c r="G4795" s="374"/>
    </row>
    <row r="4796" s="283" customFormat="1" customHeight="1" spans="1:7">
      <c r="A4796" s="288">
        <v>4792</v>
      </c>
      <c r="B4796" s="133" t="s">
        <v>11456</v>
      </c>
      <c r="C4796" s="133" t="s">
        <v>16921</v>
      </c>
      <c r="D4796" s="133">
        <v>5</v>
      </c>
      <c r="E4796" s="288">
        <v>4.84</v>
      </c>
      <c r="F4796" s="292">
        <v>24.2</v>
      </c>
      <c r="G4796" s="374"/>
    </row>
    <row r="4797" s="283" customFormat="1" customHeight="1" spans="1:7">
      <c r="A4797" s="288">
        <v>4793</v>
      </c>
      <c r="B4797" s="133" t="s">
        <v>9104</v>
      </c>
      <c r="C4797" s="133" t="s">
        <v>16967</v>
      </c>
      <c r="D4797" s="133">
        <v>17.34</v>
      </c>
      <c r="E4797" s="288">
        <v>4.84</v>
      </c>
      <c r="F4797" s="292">
        <v>83.93</v>
      </c>
      <c r="G4797" s="374"/>
    </row>
    <row r="4798" s="283" customFormat="1" customHeight="1" spans="1:7">
      <c r="A4798" s="288">
        <v>4794</v>
      </c>
      <c r="B4798" s="133" t="s">
        <v>11109</v>
      </c>
      <c r="C4798" s="133" t="s">
        <v>16967</v>
      </c>
      <c r="D4798" s="133">
        <v>17.22</v>
      </c>
      <c r="E4798" s="288">
        <v>4.84</v>
      </c>
      <c r="F4798" s="292">
        <v>83.34</v>
      </c>
      <c r="G4798" s="374"/>
    </row>
    <row r="4799" s="283" customFormat="1" customHeight="1" spans="1:7">
      <c r="A4799" s="288">
        <v>4795</v>
      </c>
      <c r="B4799" s="133" t="s">
        <v>16968</v>
      </c>
      <c r="C4799" s="133" t="s">
        <v>16967</v>
      </c>
      <c r="D4799" s="133">
        <v>16.41</v>
      </c>
      <c r="E4799" s="288">
        <v>4.84</v>
      </c>
      <c r="F4799" s="292">
        <v>79.42</v>
      </c>
      <c r="G4799" s="374"/>
    </row>
    <row r="4800" s="283" customFormat="1" customHeight="1" spans="1:7">
      <c r="A4800" s="288">
        <v>4796</v>
      </c>
      <c r="B4800" s="133" t="s">
        <v>16969</v>
      </c>
      <c r="C4800" s="133" t="s">
        <v>16967</v>
      </c>
      <c r="D4800" s="133">
        <v>4.25</v>
      </c>
      <c r="E4800" s="288">
        <v>4.84</v>
      </c>
      <c r="F4800" s="292">
        <v>20.57</v>
      </c>
      <c r="G4800" s="374"/>
    </row>
    <row r="4801" s="283" customFormat="1" customHeight="1" spans="1:7">
      <c r="A4801" s="288">
        <v>4797</v>
      </c>
      <c r="B4801" s="133" t="s">
        <v>16970</v>
      </c>
      <c r="C4801" s="133" t="s">
        <v>16967</v>
      </c>
      <c r="D4801" s="133">
        <v>4.39</v>
      </c>
      <c r="E4801" s="288">
        <v>4.84</v>
      </c>
      <c r="F4801" s="292">
        <v>21.25</v>
      </c>
      <c r="G4801" s="374"/>
    </row>
    <row r="4802" s="283" customFormat="1" customHeight="1" spans="1:7">
      <c r="A4802" s="288">
        <v>4798</v>
      </c>
      <c r="B4802" s="133" t="s">
        <v>16971</v>
      </c>
      <c r="C4802" s="133" t="s">
        <v>16967</v>
      </c>
      <c r="D4802" s="133">
        <v>8.13</v>
      </c>
      <c r="E4802" s="288">
        <v>4.84</v>
      </c>
      <c r="F4802" s="292">
        <v>39.35</v>
      </c>
      <c r="G4802" s="374"/>
    </row>
    <row r="4803" s="283" customFormat="1" customHeight="1" spans="1:7">
      <c r="A4803" s="288">
        <v>4799</v>
      </c>
      <c r="B4803" s="133" t="s">
        <v>16972</v>
      </c>
      <c r="C4803" s="133" t="s">
        <v>16967</v>
      </c>
      <c r="D4803" s="133">
        <v>7.64</v>
      </c>
      <c r="E4803" s="288">
        <v>4.84</v>
      </c>
      <c r="F4803" s="292">
        <v>36.98</v>
      </c>
      <c r="G4803" s="374"/>
    </row>
    <row r="4804" s="283" customFormat="1" customHeight="1" spans="1:7">
      <c r="A4804" s="288">
        <v>4800</v>
      </c>
      <c r="B4804" s="133" t="s">
        <v>2442</v>
      </c>
      <c r="C4804" s="133" t="s">
        <v>16967</v>
      </c>
      <c r="D4804" s="133">
        <v>10.55</v>
      </c>
      <c r="E4804" s="288">
        <v>4.84</v>
      </c>
      <c r="F4804" s="292">
        <v>51.06</v>
      </c>
      <c r="G4804" s="374"/>
    </row>
    <row r="4805" s="283" customFormat="1" customHeight="1" spans="1:7">
      <c r="A4805" s="288">
        <v>4801</v>
      </c>
      <c r="B4805" s="133" t="s">
        <v>16973</v>
      </c>
      <c r="C4805" s="133" t="s">
        <v>16967</v>
      </c>
      <c r="D4805" s="133">
        <v>11.95</v>
      </c>
      <c r="E4805" s="288">
        <v>4.84</v>
      </c>
      <c r="F4805" s="292">
        <v>57.84</v>
      </c>
      <c r="G4805" s="374"/>
    </row>
    <row r="4806" s="283" customFormat="1" customHeight="1" spans="1:7">
      <c r="A4806" s="288">
        <v>4802</v>
      </c>
      <c r="B4806" s="133" t="s">
        <v>16974</v>
      </c>
      <c r="C4806" s="133" t="s">
        <v>16967</v>
      </c>
      <c r="D4806" s="133">
        <v>6.22</v>
      </c>
      <c r="E4806" s="288">
        <v>4.84</v>
      </c>
      <c r="F4806" s="292">
        <v>30.1</v>
      </c>
      <c r="G4806" s="374"/>
    </row>
    <row r="4807" s="283" customFormat="1" customHeight="1" spans="1:7">
      <c r="A4807" s="288">
        <v>4803</v>
      </c>
      <c r="B4807" s="133" t="s">
        <v>5920</v>
      </c>
      <c r="C4807" s="133" t="s">
        <v>16967</v>
      </c>
      <c r="D4807" s="133">
        <v>18.69</v>
      </c>
      <c r="E4807" s="288">
        <v>4.84</v>
      </c>
      <c r="F4807" s="292">
        <v>90.46</v>
      </c>
      <c r="G4807" s="374"/>
    </row>
    <row r="4808" s="283" customFormat="1" customHeight="1" spans="1:7">
      <c r="A4808" s="288">
        <v>4804</v>
      </c>
      <c r="B4808" s="133" t="s">
        <v>2058</v>
      </c>
      <c r="C4808" s="133" t="s">
        <v>16967</v>
      </c>
      <c r="D4808" s="133">
        <v>5.75</v>
      </c>
      <c r="E4808" s="288">
        <v>4.84</v>
      </c>
      <c r="F4808" s="292">
        <v>27.83</v>
      </c>
      <c r="G4808" s="374"/>
    </row>
    <row r="4809" s="283" customFormat="1" customHeight="1" spans="1:7">
      <c r="A4809" s="288">
        <v>4805</v>
      </c>
      <c r="B4809" s="133" t="s">
        <v>16975</v>
      </c>
      <c r="C4809" s="133" t="s">
        <v>16967</v>
      </c>
      <c r="D4809" s="133">
        <v>12.7</v>
      </c>
      <c r="E4809" s="288">
        <v>4.84</v>
      </c>
      <c r="F4809" s="292">
        <v>61.47</v>
      </c>
      <c r="G4809" s="374"/>
    </row>
    <row r="4810" s="283" customFormat="1" customHeight="1" spans="1:7">
      <c r="A4810" s="288">
        <v>4806</v>
      </c>
      <c r="B4810" s="133" t="s">
        <v>15158</v>
      </c>
      <c r="C4810" s="133" t="s">
        <v>16967</v>
      </c>
      <c r="D4810" s="133">
        <v>14.27</v>
      </c>
      <c r="E4810" s="288">
        <v>4.84</v>
      </c>
      <c r="F4810" s="292">
        <v>69.07</v>
      </c>
      <c r="G4810" s="374"/>
    </row>
    <row r="4811" s="283" customFormat="1" customHeight="1" spans="1:7">
      <c r="A4811" s="288">
        <v>4807</v>
      </c>
      <c r="B4811" s="133" t="s">
        <v>14539</v>
      </c>
      <c r="C4811" s="133" t="s">
        <v>16967</v>
      </c>
      <c r="D4811" s="133">
        <v>14.29</v>
      </c>
      <c r="E4811" s="288">
        <v>4.84</v>
      </c>
      <c r="F4811" s="292">
        <v>69.16</v>
      </c>
      <c r="G4811" s="374"/>
    </row>
    <row r="4812" s="283" customFormat="1" customHeight="1" spans="1:7">
      <c r="A4812" s="288">
        <v>4808</v>
      </c>
      <c r="B4812" s="133" t="s">
        <v>2832</v>
      </c>
      <c r="C4812" s="133" t="s">
        <v>16967</v>
      </c>
      <c r="D4812" s="133">
        <v>11.89</v>
      </c>
      <c r="E4812" s="288">
        <v>4.84</v>
      </c>
      <c r="F4812" s="292">
        <v>57.55</v>
      </c>
      <c r="G4812" s="374"/>
    </row>
    <row r="4813" s="283" customFormat="1" customHeight="1" spans="1:7">
      <c r="A4813" s="288">
        <v>4809</v>
      </c>
      <c r="B4813" s="133" t="s">
        <v>3422</v>
      </c>
      <c r="C4813" s="133" t="s">
        <v>16967</v>
      </c>
      <c r="D4813" s="133">
        <v>15.7</v>
      </c>
      <c r="E4813" s="288">
        <v>4.84</v>
      </c>
      <c r="F4813" s="292">
        <v>75.99</v>
      </c>
      <c r="G4813" s="374"/>
    </row>
    <row r="4814" s="283" customFormat="1" customHeight="1" spans="1:7">
      <c r="A4814" s="288">
        <v>4810</v>
      </c>
      <c r="B4814" s="133" t="s">
        <v>16976</v>
      </c>
      <c r="C4814" s="133" t="s">
        <v>16967</v>
      </c>
      <c r="D4814" s="133">
        <v>7.91</v>
      </c>
      <c r="E4814" s="288">
        <v>4.84</v>
      </c>
      <c r="F4814" s="292">
        <v>38.28</v>
      </c>
      <c r="G4814" s="374"/>
    </row>
    <row r="4815" s="283" customFormat="1" customHeight="1" spans="1:7">
      <c r="A4815" s="288">
        <v>4811</v>
      </c>
      <c r="B4815" s="133" t="s">
        <v>16977</v>
      </c>
      <c r="C4815" s="133" t="s">
        <v>16967</v>
      </c>
      <c r="D4815" s="133">
        <v>10.43</v>
      </c>
      <c r="E4815" s="288">
        <v>4.84</v>
      </c>
      <c r="F4815" s="292">
        <v>50.48</v>
      </c>
      <c r="G4815" s="374"/>
    </row>
    <row r="4816" s="283" customFormat="1" customHeight="1" spans="1:7">
      <c r="A4816" s="288">
        <v>4812</v>
      </c>
      <c r="B4816" s="133" t="s">
        <v>8482</v>
      </c>
      <c r="C4816" s="133" t="s">
        <v>16967</v>
      </c>
      <c r="D4816" s="133">
        <v>22.26</v>
      </c>
      <c r="E4816" s="288">
        <v>4.84</v>
      </c>
      <c r="F4816" s="292">
        <v>107.74</v>
      </c>
      <c r="G4816" s="374"/>
    </row>
    <row r="4817" s="283" customFormat="1" customHeight="1" spans="1:7">
      <c r="A4817" s="288">
        <v>4813</v>
      </c>
      <c r="B4817" s="133" t="s">
        <v>3677</v>
      </c>
      <c r="C4817" s="133" t="s">
        <v>16967</v>
      </c>
      <c r="D4817" s="133">
        <v>5.23</v>
      </c>
      <c r="E4817" s="288">
        <v>4.84</v>
      </c>
      <c r="F4817" s="292">
        <v>25.31</v>
      </c>
      <c r="G4817" s="374"/>
    </row>
    <row r="4818" s="283" customFormat="1" customHeight="1" spans="1:7">
      <c r="A4818" s="288">
        <v>4814</v>
      </c>
      <c r="B4818" s="133" t="s">
        <v>16978</v>
      </c>
      <c r="C4818" s="133" t="s">
        <v>16967</v>
      </c>
      <c r="D4818" s="133">
        <v>7.79</v>
      </c>
      <c r="E4818" s="288">
        <v>4.84</v>
      </c>
      <c r="F4818" s="292">
        <v>37.7</v>
      </c>
      <c r="G4818" s="374"/>
    </row>
    <row r="4819" s="283" customFormat="1" customHeight="1" spans="1:7">
      <c r="A4819" s="288">
        <v>4815</v>
      </c>
      <c r="B4819" s="133" t="s">
        <v>15764</v>
      </c>
      <c r="C4819" s="133" t="s">
        <v>16967</v>
      </c>
      <c r="D4819" s="133">
        <v>4.89</v>
      </c>
      <c r="E4819" s="288">
        <v>4.84</v>
      </c>
      <c r="F4819" s="292">
        <v>23.67</v>
      </c>
      <c r="G4819" s="374"/>
    </row>
    <row r="4820" s="283" customFormat="1" customHeight="1" spans="1:7">
      <c r="A4820" s="288">
        <v>4816</v>
      </c>
      <c r="B4820" s="133" t="s">
        <v>16292</v>
      </c>
      <c r="C4820" s="133" t="s">
        <v>16967</v>
      </c>
      <c r="D4820" s="133">
        <v>10.6</v>
      </c>
      <c r="E4820" s="288">
        <v>4.84</v>
      </c>
      <c r="F4820" s="292">
        <v>51.3</v>
      </c>
      <c r="G4820" s="374"/>
    </row>
    <row r="4821" s="283" customFormat="1" customHeight="1" spans="1:7">
      <c r="A4821" s="288">
        <v>4817</v>
      </c>
      <c r="B4821" s="133" t="s">
        <v>16979</v>
      </c>
      <c r="C4821" s="133" t="s">
        <v>16967</v>
      </c>
      <c r="D4821" s="133">
        <v>3.06</v>
      </c>
      <c r="E4821" s="288">
        <v>4.84</v>
      </c>
      <c r="F4821" s="292">
        <v>14.81</v>
      </c>
      <c r="G4821" s="374"/>
    </row>
    <row r="4822" s="283" customFormat="1" customHeight="1" spans="1:7">
      <c r="A4822" s="288">
        <v>4818</v>
      </c>
      <c r="B4822" s="133" t="s">
        <v>12550</v>
      </c>
      <c r="C4822" s="133" t="s">
        <v>16967</v>
      </c>
      <c r="D4822" s="133">
        <v>7.56</v>
      </c>
      <c r="E4822" s="288">
        <v>4.84</v>
      </c>
      <c r="F4822" s="292">
        <v>36.59</v>
      </c>
      <c r="G4822" s="374"/>
    </row>
    <row r="4823" s="283" customFormat="1" customHeight="1" spans="1:7">
      <c r="A4823" s="288">
        <v>4819</v>
      </c>
      <c r="B4823" s="133" t="s">
        <v>10149</v>
      </c>
      <c r="C4823" s="133" t="s">
        <v>16967</v>
      </c>
      <c r="D4823" s="133">
        <v>12.98</v>
      </c>
      <c r="E4823" s="288">
        <v>4.84</v>
      </c>
      <c r="F4823" s="292">
        <v>62.82</v>
      </c>
      <c r="G4823" s="374"/>
    </row>
    <row r="4824" s="283" customFormat="1" customHeight="1" spans="1:7">
      <c r="A4824" s="288">
        <v>4820</v>
      </c>
      <c r="B4824" s="133" t="s">
        <v>5701</v>
      </c>
      <c r="C4824" s="133" t="s">
        <v>16967</v>
      </c>
      <c r="D4824" s="133">
        <v>8.65</v>
      </c>
      <c r="E4824" s="288">
        <v>4.84</v>
      </c>
      <c r="F4824" s="292">
        <v>41.87</v>
      </c>
      <c r="G4824" s="374"/>
    </row>
    <row r="4825" s="283" customFormat="1" customHeight="1" spans="1:7">
      <c r="A4825" s="288">
        <v>4821</v>
      </c>
      <c r="B4825" s="133" t="s">
        <v>9963</v>
      </c>
      <c r="C4825" s="133" t="s">
        <v>16967</v>
      </c>
      <c r="D4825" s="133">
        <v>7.81</v>
      </c>
      <c r="E4825" s="288">
        <v>4.84</v>
      </c>
      <c r="F4825" s="292">
        <v>37.8</v>
      </c>
      <c r="G4825" s="374"/>
    </row>
    <row r="4826" s="283" customFormat="1" customHeight="1" spans="1:7">
      <c r="A4826" s="288">
        <v>4822</v>
      </c>
      <c r="B4826" s="133" t="s">
        <v>16980</v>
      </c>
      <c r="C4826" s="133" t="s">
        <v>16967</v>
      </c>
      <c r="D4826" s="133">
        <v>12.03</v>
      </c>
      <c r="E4826" s="288">
        <v>4.84</v>
      </c>
      <c r="F4826" s="292">
        <v>58.23</v>
      </c>
      <c r="G4826" s="374"/>
    </row>
    <row r="4827" s="283" customFormat="1" customHeight="1" spans="1:7">
      <c r="A4827" s="288">
        <v>4823</v>
      </c>
      <c r="B4827" s="133" t="s">
        <v>15089</v>
      </c>
      <c r="C4827" s="133" t="s">
        <v>16967</v>
      </c>
      <c r="D4827" s="133">
        <v>5.57</v>
      </c>
      <c r="E4827" s="288">
        <v>4.84</v>
      </c>
      <c r="F4827" s="292">
        <v>26.96</v>
      </c>
      <c r="G4827" s="374"/>
    </row>
    <row r="4828" s="283" customFormat="1" customHeight="1" spans="1:7">
      <c r="A4828" s="288">
        <v>4824</v>
      </c>
      <c r="B4828" s="133" t="s">
        <v>6473</v>
      </c>
      <c r="C4828" s="133" t="s">
        <v>16967</v>
      </c>
      <c r="D4828" s="133">
        <v>7</v>
      </c>
      <c r="E4828" s="288">
        <v>4.84</v>
      </c>
      <c r="F4828" s="292">
        <v>33.88</v>
      </c>
      <c r="G4828" s="374"/>
    </row>
    <row r="4829" s="283" customFormat="1" customHeight="1" spans="1:7">
      <c r="A4829" s="288">
        <v>4825</v>
      </c>
      <c r="B4829" s="133" t="s">
        <v>3423</v>
      </c>
      <c r="C4829" s="133" t="s">
        <v>16967</v>
      </c>
      <c r="D4829" s="133">
        <v>17.11</v>
      </c>
      <c r="E4829" s="288">
        <v>4.84</v>
      </c>
      <c r="F4829" s="292">
        <v>82.81</v>
      </c>
      <c r="G4829" s="374"/>
    </row>
    <row r="4830" s="283" customFormat="1" customHeight="1" spans="1:7">
      <c r="A4830" s="288">
        <v>4826</v>
      </c>
      <c r="B4830" s="133" t="s">
        <v>16981</v>
      </c>
      <c r="C4830" s="133" t="s">
        <v>16967</v>
      </c>
      <c r="D4830" s="133">
        <v>3.58</v>
      </c>
      <c r="E4830" s="288">
        <v>4.84</v>
      </c>
      <c r="F4830" s="292">
        <v>17.33</v>
      </c>
      <c r="G4830" s="374"/>
    </row>
    <row r="4831" s="283" customFormat="1" customHeight="1" spans="1:7">
      <c r="A4831" s="288">
        <v>4827</v>
      </c>
      <c r="B4831" s="133" t="s">
        <v>9203</v>
      </c>
      <c r="C4831" s="133" t="s">
        <v>16967</v>
      </c>
      <c r="D4831" s="133">
        <v>6.74</v>
      </c>
      <c r="E4831" s="288">
        <v>4.84</v>
      </c>
      <c r="F4831" s="292">
        <v>32.62</v>
      </c>
      <c r="G4831" s="374"/>
    </row>
    <row r="4832" s="283" customFormat="1" customHeight="1" spans="1:7">
      <c r="A4832" s="288">
        <v>4828</v>
      </c>
      <c r="B4832" s="133" t="s">
        <v>7154</v>
      </c>
      <c r="C4832" s="133" t="s">
        <v>16967</v>
      </c>
      <c r="D4832" s="133">
        <v>7.34</v>
      </c>
      <c r="E4832" s="288">
        <v>4.84</v>
      </c>
      <c r="F4832" s="292">
        <v>35.53</v>
      </c>
      <c r="G4832" s="374"/>
    </row>
    <row r="4833" s="283" customFormat="1" customHeight="1" spans="1:7">
      <c r="A4833" s="357"/>
      <c r="B4833" s="375"/>
      <c r="C4833" s="376"/>
      <c r="D4833" s="377">
        <v>68259.96</v>
      </c>
      <c r="E4833" s="357">
        <v>4.84</v>
      </c>
      <c r="F4833" s="378">
        <v>330378.98</v>
      </c>
      <c r="G4833" s="377"/>
    </row>
  </sheetData>
  <mergeCells count="3">
    <mergeCell ref="A1:G1"/>
    <mergeCell ref="A2:G2"/>
    <mergeCell ref="A3:G3"/>
  </mergeCells>
  <pageMargins left="0.7" right="0.7" top="0.75" bottom="0.75" header="0.3" footer="0.3"/>
  <pageSetup paperSize="9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1256"/>
  <sheetViews>
    <sheetView workbookViewId="0">
      <selection activeCell="A1257" sqref="$A1257:$XFD1257"/>
    </sheetView>
  </sheetViews>
  <sheetFormatPr defaultColWidth="9" defaultRowHeight="15"/>
  <cols>
    <col min="1" max="1" width="6.66666666666667" style="263" customWidth="1"/>
    <col min="2" max="2" width="10.6666666666667" style="263" customWidth="1"/>
    <col min="3" max="3" width="13.5555555555556" style="263" customWidth="1"/>
    <col min="4" max="4" width="11.212962962963" style="263" customWidth="1"/>
    <col min="5" max="5" width="11.7777777777778" style="263" customWidth="1"/>
    <col min="6" max="6" width="13.1111111111111" style="263" customWidth="1"/>
    <col min="7" max="7" width="11.6666666666667" style="263" customWidth="1"/>
    <col min="8" max="16380" width="9" style="263"/>
  </cols>
  <sheetData>
    <row r="1" ht="27.9" customHeight="1" spans="1:7">
      <c r="A1" s="264"/>
      <c r="B1" s="264"/>
      <c r="C1" s="264"/>
      <c r="D1" s="264"/>
      <c r="E1" s="264"/>
      <c r="F1" s="264"/>
      <c r="G1" s="264"/>
    </row>
    <row r="2" ht="27.9" customHeight="1" spans="1:7">
      <c r="A2" s="6" t="s">
        <v>0</v>
      </c>
      <c r="B2" s="7"/>
      <c r="C2" s="7"/>
      <c r="D2" s="8"/>
      <c r="E2" s="8"/>
      <c r="F2" s="8"/>
      <c r="G2" s="7"/>
    </row>
    <row r="3" ht="27.9" customHeight="1" spans="1:7">
      <c r="A3" s="265" t="s">
        <v>16982</v>
      </c>
      <c r="B3" s="266"/>
      <c r="C3" s="266"/>
      <c r="D3" s="266"/>
      <c r="E3" s="266"/>
      <c r="F3" s="266"/>
      <c r="G3" s="266"/>
    </row>
    <row r="4" s="258" customFormat="1" ht="33" customHeight="1" spans="1:7">
      <c r="A4" s="267" t="s">
        <v>2</v>
      </c>
      <c r="B4" s="267" t="s">
        <v>3</v>
      </c>
      <c r="C4" s="267" t="s">
        <v>4</v>
      </c>
      <c r="D4" s="267" t="s">
        <v>5</v>
      </c>
      <c r="E4" s="267" t="s">
        <v>6</v>
      </c>
      <c r="F4" s="267" t="s">
        <v>7</v>
      </c>
      <c r="G4" s="267" t="s">
        <v>8</v>
      </c>
    </row>
    <row r="5" ht="26.4" spans="1:7">
      <c r="A5" s="12">
        <v>1</v>
      </c>
      <c r="B5" s="13" t="s">
        <v>16983</v>
      </c>
      <c r="C5" s="268" t="s">
        <v>16984</v>
      </c>
      <c r="D5" s="12">
        <v>3208.2</v>
      </c>
      <c r="E5" s="34">
        <v>4.84</v>
      </c>
      <c r="F5" s="14">
        <v>15527.69</v>
      </c>
      <c r="G5" s="12"/>
    </row>
    <row r="6" ht="26.4" spans="1:7">
      <c r="A6" s="12">
        <v>2</v>
      </c>
      <c r="B6" s="13" t="s">
        <v>16985</v>
      </c>
      <c r="C6" s="268" t="s">
        <v>16984</v>
      </c>
      <c r="D6" s="12">
        <v>24</v>
      </c>
      <c r="E6" s="34">
        <v>4.84</v>
      </c>
      <c r="F6" s="14">
        <v>116.16</v>
      </c>
      <c r="G6" s="12"/>
    </row>
    <row r="7" ht="26.4" spans="1:7">
      <c r="A7" s="12">
        <v>3</v>
      </c>
      <c r="B7" s="13" t="s">
        <v>16986</v>
      </c>
      <c r="C7" s="268" t="s">
        <v>16984</v>
      </c>
      <c r="D7" s="12">
        <v>36.1</v>
      </c>
      <c r="E7" s="34">
        <v>4.84</v>
      </c>
      <c r="F7" s="14">
        <v>174.72</v>
      </c>
      <c r="G7" s="12"/>
    </row>
    <row r="8" ht="39.6" spans="1:7">
      <c r="A8" s="12">
        <v>4</v>
      </c>
      <c r="B8" s="13" t="s">
        <v>16987</v>
      </c>
      <c r="C8" s="268" t="s">
        <v>16984</v>
      </c>
      <c r="D8" s="12">
        <v>2212</v>
      </c>
      <c r="E8" s="34">
        <v>4.84</v>
      </c>
      <c r="F8" s="14">
        <v>10706.08</v>
      </c>
      <c r="G8" s="12"/>
    </row>
    <row r="9" ht="39.6" spans="1:7">
      <c r="A9" s="12">
        <v>5</v>
      </c>
      <c r="B9" s="13" t="s">
        <v>16988</v>
      </c>
      <c r="C9" s="268" t="s">
        <v>16984</v>
      </c>
      <c r="D9" s="12">
        <v>36</v>
      </c>
      <c r="E9" s="34">
        <v>4.84</v>
      </c>
      <c r="F9" s="14">
        <v>174.24</v>
      </c>
      <c r="G9" s="12"/>
    </row>
    <row r="10" ht="52.8" spans="1:7">
      <c r="A10" s="12">
        <v>6</v>
      </c>
      <c r="B10" s="174" t="s">
        <v>16989</v>
      </c>
      <c r="C10" s="268" t="s">
        <v>16984</v>
      </c>
      <c r="D10" s="12">
        <v>2310</v>
      </c>
      <c r="E10" s="34">
        <v>4.84</v>
      </c>
      <c r="F10" s="14">
        <v>11180.4</v>
      </c>
      <c r="G10" s="269"/>
    </row>
    <row r="11" ht="39.6" spans="1:7">
      <c r="A11" s="12">
        <v>7</v>
      </c>
      <c r="B11" s="13" t="s">
        <v>16990</v>
      </c>
      <c r="C11" s="268" t="s">
        <v>16984</v>
      </c>
      <c r="D11" s="12">
        <v>35</v>
      </c>
      <c r="E11" s="34">
        <v>4.84</v>
      </c>
      <c r="F11" s="14">
        <v>169.4</v>
      </c>
      <c r="G11" s="12"/>
    </row>
    <row r="12" ht="39.6" spans="1:7">
      <c r="A12" s="12">
        <v>8</v>
      </c>
      <c r="B12" s="174" t="s">
        <v>16991</v>
      </c>
      <c r="C12" s="268" t="s">
        <v>16984</v>
      </c>
      <c r="D12" s="12">
        <v>12</v>
      </c>
      <c r="E12" s="34">
        <v>4.84</v>
      </c>
      <c r="F12" s="14">
        <v>58.08</v>
      </c>
      <c r="G12" s="12"/>
    </row>
    <row r="13" ht="39.6" spans="1:7">
      <c r="A13" s="12">
        <v>9</v>
      </c>
      <c r="B13" s="174" t="s">
        <v>16992</v>
      </c>
      <c r="C13" s="268" t="s">
        <v>16984</v>
      </c>
      <c r="D13" s="12">
        <v>1468</v>
      </c>
      <c r="E13" s="34">
        <v>4.84</v>
      </c>
      <c r="F13" s="14">
        <v>7105.12</v>
      </c>
      <c r="G13" s="12"/>
    </row>
    <row r="14" ht="39.6" spans="1:7">
      <c r="A14" s="12">
        <v>10</v>
      </c>
      <c r="B14" s="174" t="s">
        <v>16993</v>
      </c>
      <c r="C14" s="268" t="s">
        <v>16984</v>
      </c>
      <c r="D14" s="12">
        <v>10</v>
      </c>
      <c r="E14" s="34">
        <v>4.84</v>
      </c>
      <c r="F14" s="14">
        <v>48.4</v>
      </c>
      <c r="G14" s="12"/>
    </row>
    <row r="15" ht="26.4" spans="1:7">
      <c r="A15" s="12">
        <v>11</v>
      </c>
      <c r="B15" s="174" t="s">
        <v>16994</v>
      </c>
      <c r="C15" s="268" t="s">
        <v>16984</v>
      </c>
      <c r="D15" s="12">
        <v>48.8</v>
      </c>
      <c r="E15" s="34">
        <v>4.84</v>
      </c>
      <c r="F15" s="14">
        <v>236.19</v>
      </c>
      <c r="G15" s="12"/>
    </row>
    <row r="16" ht="51" customHeight="1" spans="1:7">
      <c r="A16" s="12">
        <v>12</v>
      </c>
      <c r="B16" s="13" t="s">
        <v>16995</v>
      </c>
      <c r="C16" s="268" t="s">
        <v>16996</v>
      </c>
      <c r="D16" s="12">
        <v>58</v>
      </c>
      <c r="E16" s="34">
        <v>4.84</v>
      </c>
      <c r="F16" s="14">
        <v>280.72</v>
      </c>
      <c r="G16" s="12"/>
    </row>
    <row r="17" ht="44.25" customHeight="1" spans="1:7">
      <c r="A17" s="12">
        <v>13</v>
      </c>
      <c r="B17" s="13" t="s">
        <v>16997</v>
      </c>
      <c r="C17" s="268" t="s">
        <v>16996</v>
      </c>
      <c r="D17" s="12">
        <v>2570</v>
      </c>
      <c r="E17" s="34">
        <v>4.84</v>
      </c>
      <c r="F17" s="14">
        <v>12438.8</v>
      </c>
      <c r="G17" s="12"/>
    </row>
    <row r="18" ht="24" customHeight="1" spans="1:7">
      <c r="A18" s="12">
        <v>14</v>
      </c>
      <c r="B18" s="12" t="s">
        <v>16998</v>
      </c>
      <c r="C18" s="268" t="s">
        <v>16996</v>
      </c>
      <c r="D18" s="12">
        <v>200</v>
      </c>
      <c r="E18" s="34">
        <v>4.84</v>
      </c>
      <c r="F18" s="14">
        <v>968</v>
      </c>
      <c r="G18" s="12"/>
    </row>
    <row r="19" ht="24" customHeight="1" spans="1:7">
      <c r="A19" s="12">
        <v>15</v>
      </c>
      <c r="B19" s="12" t="s">
        <v>16999</v>
      </c>
      <c r="C19" s="268" t="s">
        <v>16996</v>
      </c>
      <c r="D19" s="12">
        <v>70</v>
      </c>
      <c r="E19" s="34">
        <v>4.84</v>
      </c>
      <c r="F19" s="14">
        <v>338.8</v>
      </c>
      <c r="G19" s="12"/>
    </row>
    <row r="20" customFormat="1" ht="29.1" customHeight="1" spans="1:7">
      <c r="A20" s="12">
        <v>16</v>
      </c>
      <c r="B20" s="12" t="s">
        <v>3191</v>
      </c>
      <c r="C20" s="12" t="s">
        <v>17000</v>
      </c>
      <c r="D20" s="12">
        <v>42.54</v>
      </c>
      <c r="E20" s="134">
        <v>4.84</v>
      </c>
      <c r="F20" s="14">
        <v>205.89</v>
      </c>
      <c r="G20" s="134"/>
    </row>
    <row r="21" customFormat="1" ht="29.1" customHeight="1" spans="1:7">
      <c r="A21" s="12">
        <v>17</v>
      </c>
      <c r="B21" s="12" t="s">
        <v>17001</v>
      </c>
      <c r="C21" s="12" t="s">
        <v>17000</v>
      </c>
      <c r="D21" s="12">
        <v>34.84</v>
      </c>
      <c r="E21" s="134">
        <v>4.84</v>
      </c>
      <c r="F21" s="14">
        <v>168.63</v>
      </c>
      <c r="G21" s="134"/>
    </row>
    <row r="22" customFormat="1" ht="29.1" customHeight="1" spans="1:7">
      <c r="A22" s="12">
        <v>18</v>
      </c>
      <c r="B22" s="12" t="s">
        <v>13242</v>
      </c>
      <c r="C22" s="12" t="s">
        <v>17000</v>
      </c>
      <c r="D22" s="12">
        <v>39.04</v>
      </c>
      <c r="E22" s="134">
        <v>4.84</v>
      </c>
      <c r="F22" s="14">
        <v>188.95</v>
      </c>
      <c r="G22" s="134"/>
    </row>
    <row r="23" customFormat="1" ht="29.1" customHeight="1" spans="1:7">
      <c r="A23" s="12">
        <v>19</v>
      </c>
      <c r="B23" s="12" t="s">
        <v>17002</v>
      </c>
      <c r="C23" s="12" t="s">
        <v>17000</v>
      </c>
      <c r="D23" s="12">
        <v>19.7</v>
      </c>
      <c r="E23" s="134">
        <v>4.84</v>
      </c>
      <c r="F23" s="14">
        <v>95.35</v>
      </c>
      <c r="G23" s="134"/>
    </row>
    <row r="24" customFormat="1" ht="29.1" customHeight="1" spans="1:7">
      <c r="A24" s="12">
        <v>20</v>
      </c>
      <c r="B24" s="12" t="s">
        <v>17003</v>
      </c>
      <c r="C24" s="12" t="s">
        <v>17000</v>
      </c>
      <c r="D24" s="12">
        <v>39.42</v>
      </c>
      <c r="E24" s="134">
        <v>4.84</v>
      </c>
      <c r="F24" s="14">
        <v>190.79</v>
      </c>
      <c r="G24" s="134"/>
    </row>
    <row r="25" customFormat="1" ht="29.1" customHeight="1" spans="1:7">
      <c r="A25" s="12">
        <v>21</v>
      </c>
      <c r="B25" s="12" t="s">
        <v>17004</v>
      </c>
      <c r="C25" s="12" t="s">
        <v>17000</v>
      </c>
      <c r="D25" s="12">
        <v>30.33</v>
      </c>
      <c r="E25" s="134">
        <v>4.84</v>
      </c>
      <c r="F25" s="14">
        <v>146.8</v>
      </c>
      <c r="G25" s="134"/>
    </row>
    <row r="26" customFormat="1" ht="29.1" customHeight="1" spans="1:7">
      <c r="A26" s="12">
        <v>22</v>
      </c>
      <c r="B26" s="12" t="s">
        <v>17005</v>
      </c>
      <c r="C26" s="12" t="s">
        <v>17000</v>
      </c>
      <c r="D26" s="12">
        <v>22.72</v>
      </c>
      <c r="E26" s="134">
        <v>4.84</v>
      </c>
      <c r="F26" s="14">
        <v>109.96</v>
      </c>
      <c r="G26" s="134"/>
    </row>
    <row r="27" customFormat="1" ht="29.1" customHeight="1" spans="1:7">
      <c r="A27" s="12">
        <v>23</v>
      </c>
      <c r="B27" s="12" t="s">
        <v>17006</v>
      </c>
      <c r="C27" s="12" t="s">
        <v>17000</v>
      </c>
      <c r="D27" s="12">
        <v>65.01</v>
      </c>
      <c r="E27" s="134">
        <v>4.84</v>
      </c>
      <c r="F27" s="14">
        <v>314.65</v>
      </c>
      <c r="G27" s="134"/>
    </row>
    <row r="28" customFormat="1" ht="29.1" customHeight="1" spans="1:7">
      <c r="A28" s="12">
        <v>24</v>
      </c>
      <c r="B28" s="12" t="s">
        <v>17007</v>
      </c>
      <c r="C28" s="12" t="s">
        <v>17000</v>
      </c>
      <c r="D28" s="12">
        <v>76.32</v>
      </c>
      <c r="E28" s="134">
        <v>4.84</v>
      </c>
      <c r="F28" s="14">
        <v>369.39</v>
      </c>
      <c r="G28" s="134"/>
    </row>
    <row r="29" customFormat="1" ht="29.1" customHeight="1" spans="1:7">
      <c r="A29" s="12">
        <v>25</v>
      </c>
      <c r="B29" s="12" t="s">
        <v>14444</v>
      </c>
      <c r="C29" s="12" t="s">
        <v>17000</v>
      </c>
      <c r="D29" s="12">
        <v>38.8</v>
      </c>
      <c r="E29" s="134">
        <v>4.84</v>
      </c>
      <c r="F29" s="14">
        <v>187.79</v>
      </c>
      <c r="G29" s="134"/>
    </row>
    <row r="30" customFormat="1" ht="29.1" customHeight="1" spans="1:7">
      <c r="A30" s="12">
        <v>26</v>
      </c>
      <c r="B30" s="12" t="s">
        <v>17008</v>
      </c>
      <c r="C30" s="12" t="s">
        <v>17000</v>
      </c>
      <c r="D30" s="12">
        <v>40.98</v>
      </c>
      <c r="E30" s="134">
        <v>4.84</v>
      </c>
      <c r="F30" s="14">
        <v>198.34</v>
      </c>
      <c r="G30" s="134"/>
    </row>
    <row r="31" customFormat="1" ht="29.1" customHeight="1" spans="1:7">
      <c r="A31" s="12">
        <v>27</v>
      </c>
      <c r="B31" s="12" t="s">
        <v>17009</v>
      </c>
      <c r="C31" s="12" t="s">
        <v>17000</v>
      </c>
      <c r="D31" s="12">
        <v>41.4</v>
      </c>
      <c r="E31" s="134">
        <v>4.84</v>
      </c>
      <c r="F31" s="14">
        <v>200.38</v>
      </c>
      <c r="G31" s="134"/>
    </row>
    <row r="32" customFormat="1" ht="29.1" customHeight="1" spans="1:7">
      <c r="A32" s="12">
        <v>28</v>
      </c>
      <c r="B32" s="12" t="s">
        <v>17010</v>
      </c>
      <c r="C32" s="12" t="s">
        <v>17000</v>
      </c>
      <c r="D32" s="12">
        <v>43.41</v>
      </c>
      <c r="E32" s="134">
        <v>4.84</v>
      </c>
      <c r="F32" s="14">
        <v>210.1</v>
      </c>
      <c r="G32" s="134"/>
    </row>
    <row r="33" customFormat="1" ht="29.1" customHeight="1" spans="1:7">
      <c r="A33" s="12">
        <v>29</v>
      </c>
      <c r="B33" s="12" t="s">
        <v>17011</v>
      </c>
      <c r="C33" s="12" t="s">
        <v>17000</v>
      </c>
      <c r="D33" s="12">
        <v>35.45</v>
      </c>
      <c r="E33" s="134">
        <v>4.84</v>
      </c>
      <c r="F33" s="14">
        <v>171.58</v>
      </c>
      <c r="G33" s="134"/>
    </row>
    <row r="34" customFormat="1" ht="29.1" customHeight="1" spans="1:7">
      <c r="A34" s="12">
        <v>30</v>
      </c>
      <c r="B34" s="12" t="s">
        <v>14275</v>
      </c>
      <c r="C34" s="12" t="s">
        <v>17000</v>
      </c>
      <c r="D34" s="12">
        <v>53.01</v>
      </c>
      <c r="E34" s="134">
        <v>4.84</v>
      </c>
      <c r="F34" s="14">
        <v>256.57</v>
      </c>
      <c r="G34" s="134"/>
    </row>
    <row r="35" customFormat="1" ht="29.1" customHeight="1" spans="1:7">
      <c r="A35" s="12">
        <v>31</v>
      </c>
      <c r="B35" s="12" t="s">
        <v>17012</v>
      </c>
      <c r="C35" s="12" t="s">
        <v>17000</v>
      </c>
      <c r="D35" s="12">
        <v>26.24</v>
      </c>
      <c r="E35" s="134">
        <v>4.84</v>
      </c>
      <c r="F35" s="14">
        <v>127</v>
      </c>
      <c r="G35" s="134"/>
    </row>
    <row r="36" customFormat="1" ht="29.1" customHeight="1" spans="1:7">
      <c r="A36" s="12">
        <v>32</v>
      </c>
      <c r="B36" s="12" t="s">
        <v>17013</v>
      </c>
      <c r="C36" s="12" t="s">
        <v>17000</v>
      </c>
      <c r="D36" s="12">
        <v>48.38</v>
      </c>
      <c r="E36" s="134">
        <v>4.84</v>
      </c>
      <c r="F36" s="14">
        <v>234.16</v>
      </c>
      <c r="G36" s="134"/>
    </row>
    <row r="37" customFormat="1" ht="29.1" customHeight="1" spans="1:7">
      <c r="A37" s="12">
        <v>33</v>
      </c>
      <c r="B37" s="12" t="s">
        <v>17014</v>
      </c>
      <c r="C37" s="12" t="s">
        <v>17000</v>
      </c>
      <c r="D37" s="12">
        <v>62.81</v>
      </c>
      <c r="E37" s="134">
        <v>4.84</v>
      </c>
      <c r="F37" s="14">
        <v>304</v>
      </c>
      <c r="G37" s="134"/>
    </row>
    <row r="38" customFormat="1" ht="29.1" customHeight="1" spans="1:7">
      <c r="A38" s="12">
        <v>34</v>
      </c>
      <c r="B38" s="12" t="s">
        <v>17015</v>
      </c>
      <c r="C38" s="12" t="s">
        <v>17000</v>
      </c>
      <c r="D38" s="12">
        <v>46.95</v>
      </c>
      <c r="E38" s="134">
        <v>4.84</v>
      </c>
      <c r="F38" s="14">
        <v>227.24</v>
      </c>
      <c r="G38" s="134"/>
    </row>
    <row r="39" customFormat="1" ht="29.1" customHeight="1" spans="1:7">
      <c r="A39" s="12">
        <v>35</v>
      </c>
      <c r="B39" s="12" t="s">
        <v>17016</v>
      </c>
      <c r="C39" s="12" t="s">
        <v>17000</v>
      </c>
      <c r="D39" s="12">
        <v>33.3</v>
      </c>
      <c r="E39" s="134">
        <v>4.84</v>
      </c>
      <c r="F39" s="14">
        <v>161.17</v>
      </c>
      <c r="G39" s="134"/>
    </row>
    <row r="40" customFormat="1" ht="29.1" customHeight="1" spans="1:7">
      <c r="A40" s="12">
        <v>36</v>
      </c>
      <c r="B40" s="12" t="s">
        <v>17017</v>
      </c>
      <c r="C40" s="12" t="s">
        <v>17000</v>
      </c>
      <c r="D40" s="12">
        <v>37.6</v>
      </c>
      <c r="E40" s="134">
        <v>4.84</v>
      </c>
      <c r="F40" s="14">
        <v>181.98</v>
      </c>
      <c r="G40" s="134"/>
    </row>
    <row r="41" customFormat="1" ht="29.1" customHeight="1" spans="1:7">
      <c r="A41" s="12">
        <v>37</v>
      </c>
      <c r="B41" s="12" t="s">
        <v>17018</v>
      </c>
      <c r="C41" s="12" t="s">
        <v>17000</v>
      </c>
      <c r="D41" s="12">
        <v>15.59</v>
      </c>
      <c r="E41" s="134">
        <v>4.84</v>
      </c>
      <c r="F41" s="14">
        <v>75.46</v>
      </c>
      <c r="G41" s="134"/>
    </row>
    <row r="42" customFormat="1" ht="29.1" customHeight="1" spans="1:7">
      <c r="A42" s="12">
        <v>38</v>
      </c>
      <c r="B42" s="12" t="s">
        <v>16240</v>
      </c>
      <c r="C42" s="12" t="s">
        <v>17000</v>
      </c>
      <c r="D42" s="12">
        <v>15.93</v>
      </c>
      <c r="E42" s="134">
        <v>4.84</v>
      </c>
      <c r="F42" s="14">
        <v>77.1</v>
      </c>
      <c r="G42" s="134"/>
    </row>
    <row r="43" customFormat="1" ht="29.1" customHeight="1" spans="1:7">
      <c r="A43" s="12">
        <v>39</v>
      </c>
      <c r="B43" s="12" t="s">
        <v>6142</v>
      </c>
      <c r="C43" s="12" t="s">
        <v>17000</v>
      </c>
      <c r="D43" s="12">
        <v>26</v>
      </c>
      <c r="E43" s="134">
        <v>4.84</v>
      </c>
      <c r="F43" s="14">
        <v>125.84</v>
      </c>
      <c r="G43" s="134"/>
    </row>
    <row r="44" customFormat="1" ht="29.1" customHeight="1" spans="1:7">
      <c r="A44" s="12">
        <v>40</v>
      </c>
      <c r="B44" s="12" t="s">
        <v>17019</v>
      </c>
      <c r="C44" s="12" t="s">
        <v>17000</v>
      </c>
      <c r="D44" s="12">
        <v>20.52</v>
      </c>
      <c r="E44" s="134">
        <v>4.84</v>
      </c>
      <c r="F44" s="14">
        <v>99.32</v>
      </c>
      <c r="G44" s="134"/>
    </row>
    <row r="45" customFormat="1" ht="29.1" customHeight="1" spans="1:7">
      <c r="A45" s="12">
        <v>41</v>
      </c>
      <c r="B45" s="12" t="s">
        <v>17020</v>
      </c>
      <c r="C45" s="12" t="s">
        <v>17000</v>
      </c>
      <c r="D45" s="12">
        <v>13.12</v>
      </c>
      <c r="E45" s="134">
        <v>4.84</v>
      </c>
      <c r="F45" s="14">
        <v>63.5</v>
      </c>
      <c r="G45" s="134"/>
    </row>
    <row r="46" customFormat="1" ht="29.1" customHeight="1" spans="1:7">
      <c r="A46" s="12">
        <v>42</v>
      </c>
      <c r="B46" s="12" t="s">
        <v>9086</v>
      </c>
      <c r="C46" s="12" t="s">
        <v>17000</v>
      </c>
      <c r="D46" s="12">
        <v>3.22</v>
      </c>
      <c r="E46" s="134">
        <v>4.84</v>
      </c>
      <c r="F46" s="14">
        <v>15.58</v>
      </c>
      <c r="G46" s="134"/>
    </row>
    <row r="47" customFormat="1" ht="29.1" customHeight="1" spans="1:7">
      <c r="A47" s="12">
        <v>43</v>
      </c>
      <c r="B47" s="12" t="s">
        <v>17021</v>
      </c>
      <c r="C47" s="12" t="s">
        <v>17000</v>
      </c>
      <c r="D47" s="12">
        <v>25.03</v>
      </c>
      <c r="E47" s="134">
        <v>4.84</v>
      </c>
      <c r="F47" s="14">
        <v>121.15</v>
      </c>
      <c r="G47" s="134"/>
    </row>
    <row r="48" customFormat="1" ht="29.1" customHeight="1" spans="1:7">
      <c r="A48" s="12">
        <v>44</v>
      </c>
      <c r="B48" s="12" t="s">
        <v>17022</v>
      </c>
      <c r="C48" s="12" t="s">
        <v>17000</v>
      </c>
      <c r="D48" s="12">
        <v>66.31</v>
      </c>
      <c r="E48" s="134">
        <v>4.84</v>
      </c>
      <c r="F48" s="14">
        <v>320.94</v>
      </c>
      <c r="G48" s="134"/>
    </row>
    <row r="49" customFormat="1" ht="29.1" customHeight="1" spans="1:7">
      <c r="A49" s="12">
        <v>45</v>
      </c>
      <c r="B49" s="12" t="s">
        <v>6967</v>
      </c>
      <c r="C49" s="12" t="s">
        <v>17000</v>
      </c>
      <c r="D49" s="12">
        <v>40.37</v>
      </c>
      <c r="E49" s="134">
        <v>4.84</v>
      </c>
      <c r="F49" s="14">
        <v>195.39</v>
      </c>
      <c r="G49" s="134"/>
    </row>
    <row r="50" customFormat="1" ht="29.1" customHeight="1" spans="1:7">
      <c r="A50" s="12">
        <v>46</v>
      </c>
      <c r="B50" s="12" t="s">
        <v>17023</v>
      </c>
      <c r="C50" s="12" t="s">
        <v>17000</v>
      </c>
      <c r="D50" s="12">
        <v>48.56</v>
      </c>
      <c r="E50" s="134">
        <v>4.84</v>
      </c>
      <c r="F50" s="14">
        <v>235.03</v>
      </c>
      <c r="G50" s="134"/>
    </row>
    <row r="51" customFormat="1" ht="29.1" customHeight="1" spans="1:7">
      <c r="A51" s="12">
        <v>47</v>
      </c>
      <c r="B51" s="12" t="s">
        <v>6796</v>
      </c>
      <c r="C51" s="12" t="s">
        <v>17000</v>
      </c>
      <c r="D51" s="12">
        <v>60.27</v>
      </c>
      <c r="E51" s="134">
        <v>4.84</v>
      </c>
      <c r="F51" s="14">
        <v>291.71</v>
      </c>
      <c r="G51" s="134"/>
    </row>
    <row r="52" customFormat="1" ht="29.1" customHeight="1" spans="1:7">
      <c r="A52" s="12">
        <v>48</v>
      </c>
      <c r="B52" s="12" t="s">
        <v>17024</v>
      </c>
      <c r="C52" s="12" t="s">
        <v>17000</v>
      </c>
      <c r="D52" s="12">
        <v>27.41</v>
      </c>
      <c r="E52" s="134">
        <v>4.84</v>
      </c>
      <c r="F52" s="14">
        <v>132.66</v>
      </c>
      <c r="G52" s="134"/>
    </row>
    <row r="53" customFormat="1" ht="29.1" customHeight="1" spans="1:7">
      <c r="A53" s="12">
        <v>49</v>
      </c>
      <c r="B53" s="12" t="s">
        <v>17025</v>
      </c>
      <c r="C53" s="12" t="s">
        <v>17000</v>
      </c>
      <c r="D53" s="12">
        <v>28.71</v>
      </c>
      <c r="E53" s="134">
        <v>4.84</v>
      </c>
      <c r="F53" s="14">
        <v>138.96</v>
      </c>
      <c r="G53" s="134"/>
    </row>
    <row r="54" customFormat="1" ht="29.1" customHeight="1" spans="1:7">
      <c r="A54" s="12">
        <v>50</v>
      </c>
      <c r="B54" s="12" t="s">
        <v>17026</v>
      </c>
      <c r="C54" s="12" t="s">
        <v>17000</v>
      </c>
      <c r="D54" s="12">
        <v>57.65</v>
      </c>
      <c r="E54" s="134">
        <v>4.84</v>
      </c>
      <c r="F54" s="14">
        <v>279.03</v>
      </c>
      <c r="G54" s="134"/>
    </row>
    <row r="55" customFormat="1" ht="29.1" customHeight="1" spans="1:7">
      <c r="A55" s="12">
        <v>51</v>
      </c>
      <c r="B55" s="12" t="s">
        <v>17027</v>
      </c>
      <c r="C55" s="12" t="s">
        <v>17000</v>
      </c>
      <c r="D55" s="12">
        <v>53.24</v>
      </c>
      <c r="E55" s="134">
        <v>4.84</v>
      </c>
      <c r="F55" s="14">
        <v>257.68</v>
      </c>
      <c r="G55" s="134"/>
    </row>
    <row r="56" customFormat="1" ht="29.1" customHeight="1" spans="1:7">
      <c r="A56" s="12">
        <v>52</v>
      </c>
      <c r="B56" s="12" t="s">
        <v>17028</v>
      </c>
      <c r="C56" s="12" t="s">
        <v>17000</v>
      </c>
      <c r="D56" s="12">
        <v>73.03</v>
      </c>
      <c r="E56" s="134">
        <v>4.84</v>
      </c>
      <c r="F56" s="14">
        <v>353.47</v>
      </c>
      <c r="G56" s="134"/>
    </row>
    <row r="57" customFormat="1" ht="29.1" customHeight="1" spans="1:7">
      <c r="A57" s="12">
        <v>53</v>
      </c>
      <c r="B57" s="12" t="s">
        <v>823</v>
      </c>
      <c r="C57" s="12" t="s">
        <v>17000</v>
      </c>
      <c r="D57" s="12">
        <v>21.82</v>
      </c>
      <c r="E57" s="134">
        <v>4.84</v>
      </c>
      <c r="F57" s="14">
        <v>105.61</v>
      </c>
      <c r="G57" s="134"/>
    </row>
    <row r="58" customFormat="1" ht="29.1" customHeight="1" spans="1:7">
      <c r="A58" s="12">
        <v>54</v>
      </c>
      <c r="B58" s="12" t="s">
        <v>3453</v>
      </c>
      <c r="C58" s="12" t="s">
        <v>17000</v>
      </c>
      <c r="D58" s="12">
        <v>10.83</v>
      </c>
      <c r="E58" s="134">
        <v>4.84</v>
      </c>
      <c r="F58" s="14">
        <v>52.42</v>
      </c>
      <c r="G58" s="134"/>
    </row>
    <row r="59" customFormat="1" ht="29.1" customHeight="1" spans="1:7">
      <c r="A59" s="12">
        <v>55</v>
      </c>
      <c r="B59" s="12" t="s">
        <v>17029</v>
      </c>
      <c r="C59" s="12" t="s">
        <v>17000</v>
      </c>
      <c r="D59" s="12">
        <v>7.57</v>
      </c>
      <c r="E59" s="134">
        <v>4.84</v>
      </c>
      <c r="F59" s="14">
        <v>36.64</v>
      </c>
      <c r="G59" s="134"/>
    </row>
    <row r="60" customFormat="1" ht="29.1" customHeight="1" spans="1:7">
      <c r="A60" s="12">
        <v>56</v>
      </c>
      <c r="B60" s="12" t="s">
        <v>17030</v>
      </c>
      <c r="C60" s="12" t="s">
        <v>17000</v>
      </c>
      <c r="D60" s="12">
        <v>37.61</v>
      </c>
      <c r="E60" s="134">
        <v>4.84</v>
      </c>
      <c r="F60" s="14">
        <v>182.03</v>
      </c>
      <c r="G60" s="134"/>
    </row>
    <row r="61" customFormat="1" ht="29.1" customHeight="1" spans="1:7">
      <c r="A61" s="12">
        <v>57</v>
      </c>
      <c r="B61" s="12" t="s">
        <v>17031</v>
      </c>
      <c r="C61" s="12" t="s">
        <v>17000</v>
      </c>
      <c r="D61" s="12">
        <v>74.87</v>
      </c>
      <c r="E61" s="134">
        <v>4.84</v>
      </c>
      <c r="F61" s="14">
        <v>362.37</v>
      </c>
      <c r="G61" s="134"/>
    </row>
    <row r="62" customFormat="1" ht="29.1" customHeight="1" spans="1:7">
      <c r="A62" s="12">
        <v>58</v>
      </c>
      <c r="B62" s="12" t="s">
        <v>17032</v>
      </c>
      <c r="C62" s="12" t="s">
        <v>17000</v>
      </c>
      <c r="D62" s="12">
        <v>32.81</v>
      </c>
      <c r="E62" s="134">
        <v>4.84</v>
      </c>
      <c r="F62" s="14">
        <v>158.8</v>
      </c>
      <c r="G62" s="134"/>
    </row>
    <row r="63" customFormat="1" ht="29.1" customHeight="1" spans="1:7">
      <c r="A63" s="12">
        <v>59</v>
      </c>
      <c r="B63" s="12" t="s">
        <v>17033</v>
      </c>
      <c r="C63" s="12" t="s">
        <v>17000</v>
      </c>
      <c r="D63" s="12">
        <v>15.6</v>
      </c>
      <c r="E63" s="134">
        <v>4.84</v>
      </c>
      <c r="F63" s="14">
        <v>75.5</v>
      </c>
      <c r="G63" s="134"/>
    </row>
    <row r="64" customFormat="1" ht="29.1" customHeight="1" spans="1:7">
      <c r="A64" s="12">
        <v>60</v>
      </c>
      <c r="B64" s="12" t="s">
        <v>17034</v>
      </c>
      <c r="C64" s="12" t="s">
        <v>17000</v>
      </c>
      <c r="D64" s="12">
        <v>9.9</v>
      </c>
      <c r="E64" s="134">
        <v>4.84</v>
      </c>
      <c r="F64" s="14">
        <v>47.92</v>
      </c>
      <c r="G64" s="134"/>
    </row>
    <row r="65" customFormat="1" ht="29.1" customHeight="1" spans="1:7">
      <c r="A65" s="12">
        <v>61</v>
      </c>
      <c r="B65" s="12" t="s">
        <v>2256</v>
      </c>
      <c r="C65" s="12" t="s">
        <v>17000</v>
      </c>
      <c r="D65" s="12">
        <v>31.44</v>
      </c>
      <c r="E65" s="134">
        <v>4.84</v>
      </c>
      <c r="F65" s="14">
        <v>152.17</v>
      </c>
      <c r="G65" s="134"/>
    </row>
    <row r="66" customFormat="1" ht="29.1" customHeight="1" spans="1:7">
      <c r="A66" s="12">
        <v>62</v>
      </c>
      <c r="B66" s="12" t="s">
        <v>15571</v>
      </c>
      <c r="C66" s="12" t="s">
        <v>17000</v>
      </c>
      <c r="D66" s="12">
        <v>22.44</v>
      </c>
      <c r="E66" s="134">
        <v>4.84</v>
      </c>
      <c r="F66" s="14">
        <v>108.61</v>
      </c>
      <c r="G66" s="134"/>
    </row>
    <row r="67" customFormat="1" ht="29.1" customHeight="1" spans="1:7">
      <c r="A67" s="12">
        <v>63</v>
      </c>
      <c r="B67" s="12" t="s">
        <v>17035</v>
      </c>
      <c r="C67" s="12" t="s">
        <v>17000</v>
      </c>
      <c r="D67" s="12">
        <v>26.3</v>
      </c>
      <c r="E67" s="134">
        <v>4.84</v>
      </c>
      <c r="F67" s="14">
        <v>127.29</v>
      </c>
      <c r="G67" s="134"/>
    </row>
    <row r="68" customFormat="1" ht="29.1" customHeight="1" spans="1:7">
      <c r="A68" s="12">
        <v>64</v>
      </c>
      <c r="B68" s="12" t="s">
        <v>17036</v>
      </c>
      <c r="C68" s="12" t="s">
        <v>17000</v>
      </c>
      <c r="D68" s="12">
        <v>20.56</v>
      </c>
      <c r="E68" s="134">
        <v>4.84</v>
      </c>
      <c r="F68" s="14">
        <v>99.51</v>
      </c>
      <c r="G68" s="134"/>
    </row>
    <row r="69" customFormat="1" ht="29.1" customHeight="1" spans="1:7">
      <c r="A69" s="12">
        <v>65</v>
      </c>
      <c r="B69" s="12" t="s">
        <v>17037</v>
      </c>
      <c r="C69" s="12" t="s">
        <v>17000</v>
      </c>
      <c r="D69" s="12">
        <v>47.71</v>
      </c>
      <c r="E69" s="134">
        <v>4.84</v>
      </c>
      <c r="F69" s="14">
        <v>230.92</v>
      </c>
      <c r="G69" s="134"/>
    </row>
    <row r="70" customFormat="1" ht="29.1" customHeight="1" spans="1:7">
      <c r="A70" s="12">
        <v>66</v>
      </c>
      <c r="B70" s="12" t="s">
        <v>1113</v>
      </c>
      <c r="C70" s="12" t="s">
        <v>17000</v>
      </c>
      <c r="D70" s="12">
        <v>41.61</v>
      </c>
      <c r="E70" s="134">
        <v>4.84</v>
      </c>
      <c r="F70" s="14">
        <v>201.39</v>
      </c>
      <c r="G70" s="134"/>
    </row>
    <row r="71" customFormat="1" ht="29.1" customHeight="1" spans="1:7">
      <c r="A71" s="12">
        <v>67</v>
      </c>
      <c r="B71" s="12" t="s">
        <v>17038</v>
      </c>
      <c r="C71" s="12" t="s">
        <v>17000</v>
      </c>
      <c r="D71" s="12">
        <v>45.22</v>
      </c>
      <c r="E71" s="134">
        <v>4.84</v>
      </c>
      <c r="F71" s="14">
        <v>218.86</v>
      </c>
      <c r="G71" s="134"/>
    </row>
    <row r="72" customFormat="1" ht="29.1" customHeight="1" spans="1:7">
      <c r="A72" s="12">
        <v>68</v>
      </c>
      <c r="B72" s="12" t="s">
        <v>2281</v>
      </c>
      <c r="C72" s="12" t="s">
        <v>17000</v>
      </c>
      <c r="D72" s="12">
        <v>8.61</v>
      </c>
      <c r="E72" s="134">
        <v>4.84</v>
      </c>
      <c r="F72" s="14">
        <v>41.67</v>
      </c>
      <c r="G72" s="134"/>
    </row>
    <row r="73" customFormat="1" ht="29.1" customHeight="1" spans="1:7">
      <c r="A73" s="12">
        <v>69</v>
      </c>
      <c r="B73" s="12" t="s">
        <v>17039</v>
      </c>
      <c r="C73" s="12" t="s">
        <v>17000</v>
      </c>
      <c r="D73" s="12">
        <v>44.16</v>
      </c>
      <c r="E73" s="134">
        <v>4.84</v>
      </c>
      <c r="F73" s="14">
        <v>213.73</v>
      </c>
      <c r="G73" s="134"/>
    </row>
    <row r="74" customFormat="1" ht="29.1" customHeight="1" spans="1:7">
      <c r="A74" s="12">
        <v>70</v>
      </c>
      <c r="B74" s="12" t="s">
        <v>17040</v>
      </c>
      <c r="C74" s="12" t="s">
        <v>17000</v>
      </c>
      <c r="D74" s="12">
        <v>53.94</v>
      </c>
      <c r="E74" s="134">
        <v>4.84</v>
      </c>
      <c r="F74" s="14">
        <v>261.07</v>
      </c>
      <c r="G74" s="134"/>
    </row>
    <row r="75" customFormat="1" ht="29.1" customHeight="1" spans="1:7">
      <c r="A75" s="12">
        <v>71</v>
      </c>
      <c r="B75" s="12" t="s">
        <v>17041</v>
      </c>
      <c r="C75" s="12" t="s">
        <v>17000</v>
      </c>
      <c r="D75" s="12">
        <v>23.32</v>
      </c>
      <c r="E75" s="134">
        <v>4.84</v>
      </c>
      <c r="F75" s="14">
        <v>112.87</v>
      </c>
      <c r="G75" s="134"/>
    </row>
    <row r="76" customFormat="1" ht="29.1" customHeight="1" spans="1:7">
      <c r="A76" s="12">
        <v>72</v>
      </c>
      <c r="B76" s="12" t="s">
        <v>17042</v>
      </c>
      <c r="C76" s="12" t="s">
        <v>17000</v>
      </c>
      <c r="D76" s="12">
        <v>37.62</v>
      </c>
      <c r="E76" s="134">
        <v>4.84</v>
      </c>
      <c r="F76" s="14">
        <v>182.08</v>
      </c>
      <c r="G76" s="134"/>
    </row>
    <row r="77" customFormat="1" ht="29.1" customHeight="1" spans="1:7">
      <c r="A77" s="12">
        <v>73</v>
      </c>
      <c r="B77" s="12" t="s">
        <v>17043</v>
      </c>
      <c r="C77" s="12" t="s">
        <v>17000</v>
      </c>
      <c r="D77" s="12">
        <v>26.23</v>
      </c>
      <c r="E77" s="134">
        <v>4.84</v>
      </c>
      <c r="F77" s="14">
        <v>126.95</v>
      </c>
      <c r="G77" s="134"/>
    </row>
    <row r="78" customFormat="1" ht="29.1" customHeight="1" spans="1:7">
      <c r="A78" s="12">
        <v>74</v>
      </c>
      <c r="B78" s="12" t="s">
        <v>17044</v>
      </c>
      <c r="C78" s="12" t="s">
        <v>17000</v>
      </c>
      <c r="D78" s="12">
        <v>14.06</v>
      </c>
      <c r="E78" s="134">
        <v>4.84</v>
      </c>
      <c r="F78" s="14">
        <v>68.05</v>
      </c>
      <c r="G78" s="134"/>
    </row>
    <row r="79" customFormat="1" ht="29.1" customHeight="1" spans="1:7">
      <c r="A79" s="12">
        <v>75</v>
      </c>
      <c r="B79" s="12" t="s">
        <v>17045</v>
      </c>
      <c r="C79" s="12" t="s">
        <v>17000</v>
      </c>
      <c r="D79" s="12">
        <v>20.02</v>
      </c>
      <c r="E79" s="134">
        <v>4.84</v>
      </c>
      <c r="F79" s="14">
        <v>96.9</v>
      </c>
      <c r="G79" s="134"/>
    </row>
    <row r="80" customFormat="1" ht="29.1" customHeight="1" spans="1:7">
      <c r="A80" s="12">
        <v>76</v>
      </c>
      <c r="B80" s="12" t="s">
        <v>17046</v>
      </c>
      <c r="C80" s="12" t="s">
        <v>17000</v>
      </c>
      <c r="D80" s="12">
        <v>11.35</v>
      </c>
      <c r="E80" s="134">
        <v>4.84</v>
      </c>
      <c r="F80" s="14">
        <v>54.93</v>
      </c>
      <c r="G80" s="134"/>
    </row>
    <row r="81" customFormat="1" ht="29.1" customHeight="1" spans="1:7">
      <c r="A81" s="12">
        <v>77</v>
      </c>
      <c r="B81" s="12" t="s">
        <v>17047</v>
      </c>
      <c r="C81" s="12" t="s">
        <v>17000</v>
      </c>
      <c r="D81" s="12">
        <v>5</v>
      </c>
      <c r="E81" s="134">
        <v>4.84</v>
      </c>
      <c r="F81" s="14">
        <v>24.2</v>
      </c>
      <c r="G81" s="134"/>
    </row>
    <row r="82" customFormat="1" ht="29.1" customHeight="1" spans="1:7">
      <c r="A82" s="12">
        <v>78</v>
      </c>
      <c r="B82" s="12" t="s">
        <v>17048</v>
      </c>
      <c r="C82" s="12" t="s">
        <v>17049</v>
      </c>
      <c r="D82" s="12">
        <v>49.99</v>
      </c>
      <c r="E82" s="134">
        <v>4.84</v>
      </c>
      <c r="F82" s="14">
        <v>241.95</v>
      </c>
      <c r="G82" s="134"/>
    </row>
    <row r="83" customFormat="1" ht="29.1" customHeight="1" spans="1:7">
      <c r="A83" s="12">
        <v>79</v>
      </c>
      <c r="B83" s="12" t="s">
        <v>4937</v>
      </c>
      <c r="C83" s="12" t="s">
        <v>17049</v>
      </c>
      <c r="D83" s="12">
        <v>14.58</v>
      </c>
      <c r="E83" s="134">
        <v>4.84</v>
      </c>
      <c r="F83" s="14">
        <v>70.57</v>
      </c>
      <c r="G83" s="134"/>
    </row>
    <row r="84" customFormat="1" ht="29.1" customHeight="1" spans="1:7">
      <c r="A84" s="12">
        <v>80</v>
      </c>
      <c r="B84" s="12" t="s">
        <v>17050</v>
      </c>
      <c r="C84" s="12" t="s">
        <v>17049</v>
      </c>
      <c r="D84" s="12">
        <v>9.84</v>
      </c>
      <c r="E84" s="134">
        <v>4.84</v>
      </c>
      <c r="F84" s="14">
        <v>47.63</v>
      </c>
      <c r="G84" s="134"/>
    </row>
    <row r="85" customFormat="1" ht="29.1" customHeight="1" spans="1:7">
      <c r="A85" s="12">
        <v>81</v>
      </c>
      <c r="B85" s="12" t="s">
        <v>17051</v>
      </c>
      <c r="C85" s="12" t="s">
        <v>17049</v>
      </c>
      <c r="D85" s="12">
        <v>25.62</v>
      </c>
      <c r="E85" s="134">
        <v>4.84</v>
      </c>
      <c r="F85" s="14">
        <v>124</v>
      </c>
      <c r="G85" s="134"/>
    </row>
    <row r="86" customFormat="1" ht="29.1" customHeight="1" spans="1:7">
      <c r="A86" s="12">
        <v>82</v>
      </c>
      <c r="B86" s="12" t="s">
        <v>17052</v>
      </c>
      <c r="C86" s="12" t="s">
        <v>17049</v>
      </c>
      <c r="D86" s="12">
        <v>23.14</v>
      </c>
      <c r="E86" s="134">
        <v>4.84</v>
      </c>
      <c r="F86" s="14">
        <v>112</v>
      </c>
      <c r="G86" s="134"/>
    </row>
    <row r="87" customFormat="1" ht="29.1" customHeight="1" spans="1:7">
      <c r="A87" s="12">
        <v>83</v>
      </c>
      <c r="B87" s="12" t="s">
        <v>17053</v>
      </c>
      <c r="C87" s="12" t="s">
        <v>17049</v>
      </c>
      <c r="D87" s="12">
        <v>78.86</v>
      </c>
      <c r="E87" s="134">
        <v>4.84</v>
      </c>
      <c r="F87" s="14">
        <v>381.68</v>
      </c>
      <c r="G87" s="134"/>
    </row>
    <row r="88" customFormat="1" ht="29.1" customHeight="1" spans="1:7">
      <c r="A88" s="12">
        <v>84</v>
      </c>
      <c r="B88" s="12" t="s">
        <v>3511</v>
      </c>
      <c r="C88" s="12" t="s">
        <v>17049</v>
      </c>
      <c r="D88" s="12">
        <v>16.65</v>
      </c>
      <c r="E88" s="134">
        <v>4.84</v>
      </c>
      <c r="F88" s="14">
        <v>80.59</v>
      </c>
      <c r="G88" s="134"/>
    </row>
    <row r="89" customFormat="1" ht="29.1" customHeight="1" spans="1:7">
      <c r="A89" s="12">
        <v>85</v>
      </c>
      <c r="B89" s="12" t="s">
        <v>17054</v>
      </c>
      <c r="C89" s="12" t="s">
        <v>17049</v>
      </c>
      <c r="D89" s="12">
        <v>73.18</v>
      </c>
      <c r="E89" s="134">
        <v>4.84</v>
      </c>
      <c r="F89" s="14">
        <v>354.19</v>
      </c>
      <c r="G89" s="134"/>
    </row>
    <row r="90" customFormat="1" ht="29.1" customHeight="1" spans="1:7">
      <c r="A90" s="12">
        <v>86</v>
      </c>
      <c r="B90" s="12" t="s">
        <v>17055</v>
      </c>
      <c r="C90" s="12" t="s">
        <v>17049</v>
      </c>
      <c r="D90" s="12">
        <v>22.61</v>
      </c>
      <c r="E90" s="134">
        <v>4.84</v>
      </c>
      <c r="F90" s="14">
        <v>109.43</v>
      </c>
      <c r="G90" s="134"/>
    </row>
    <row r="91" customFormat="1" ht="29.1" customHeight="1" spans="1:7">
      <c r="A91" s="12">
        <v>87</v>
      </c>
      <c r="B91" s="12" t="s">
        <v>6039</v>
      </c>
      <c r="C91" s="12" t="s">
        <v>17049</v>
      </c>
      <c r="D91" s="12">
        <v>40.64</v>
      </c>
      <c r="E91" s="134">
        <v>4.84</v>
      </c>
      <c r="F91" s="14">
        <v>196.7</v>
      </c>
      <c r="G91" s="134"/>
    </row>
    <row r="92" customFormat="1" ht="29.1" customHeight="1" spans="1:7">
      <c r="A92" s="12">
        <v>88</v>
      </c>
      <c r="B92" s="12" t="s">
        <v>17056</v>
      </c>
      <c r="C92" s="12" t="s">
        <v>17049</v>
      </c>
      <c r="D92" s="12">
        <v>33.45</v>
      </c>
      <c r="E92" s="134">
        <v>4.84</v>
      </c>
      <c r="F92" s="14">
        <v>161.9</v>
      </c>
      <c r="G92" s="134"/>
    </row>
    <row r="93" customFormat="1" ht="29.1" customHeight="1" spans="1:7">
      <c r="A93" s="12">
        <v>89</v>
      </c>
      <c r="B93" s="12" t="s">
        <v>17057</v>
      </c>
      <c r="C93" s="12" t="s">
        <v>17049</v>
      </c>
      <c r="D93" s="12">
        <v>34.15</v>
      </c>
      <c r="E93" s="134">
        <v>4.84</v>
      </c>
      <c r="F93" s="14">
        <v>165.29</v>
      </c>
      <c r="G93" s="134"/>
    </row>
    <row r="94" customFormat="1" ht="29.1" customHeight="1" spans="1:7">
      <c r="A94" s="12">
        <v>90</v>
      </c>
      <c r="B94" s="12" t="s">
        <v>2685</v>
      </c>
      <c r="C94" s="12" t="s">
        <v>17049</v>
      </c>
      <c r="D94" s="12">
        <v>24.91</v>
      </c>
      <c r="E94" s="134">
        <v>4.84</v>
      </c>
      <c r="F94" s="14">
        <v>120.56</v>
      </c>
      <c r="G94" s="134"/>
    </row>
    <row r="95" customFormat="1" ht="29.1" customHeight="1" spans="1:7">
      <c r="A95" s="12">
        <v>91</v>
      </c>
      <c r="B95" s="12" t="s">
        <v>3388</v>
      </c>
      <c r="C95" s="12" t="s">
        <v>17049</v>
      </c>
      <c r="D95" s="12">
        <v>18.09</v>
      </c>
      <c r="E95" s="134">
        <v>4.84</v>
      </c>
      <c r="F95" s="14">
        <v>87.56</v>
      </c>
      <c r="G95" s="134"/>
    </row>
    <row r="96" customFormat="1" ht="29.1" customHeight="1" spans="1:7">
      <c r="A96" s="12">
        <v>92</v>
      </c>
      <c r="B96" s="12" t="s">
        <v>17058</v>
      </c>
      <c r="C96" s="12" t="s">
        <v>17049</v>
      </c>
      <c r="D96" s="12">
        <v>16.9</v>
      </c>
      <c r="E96" s="134">
        <v>4.84</v>
      </c>
      <c r="F96" s="14">
        <v>81.8</v>
      </c>
      <c r="G96" s="134"/>
    </row>
    <row r="97" customFormat="1" ht="29.1" customHeight="1" spans="1:7">
      <c r="A97" s="12">
        <v>93</v>
      </c>
      <c r="B97" s="12" t="s">
        <v>17059</v>
      </c>
      <c r="C97" s="12" t="s">
        <v>17049</v>
      </c>
      <c r="D97" s="12">
        <v>21.63</v>
      </c>
      <c r="E97" s="134">
        <v>4.84</v>
      </c>
      <c r="F97" s="14">
        <v>104.69</v>
      </c>
      <c r="G97" s="134"/>
    </row>
    <row r="98" customFormat="1" ht="29.1" customHeight="1" spans="1:7">
      <c r="A98" s="12">
        <v>94</v>
      </c>
      <c r="B98" s="12" t="s">
        <v>1113</v>
      </c>
      <c r="C98" s="12" t="s">
        <v>17049</v>
      </c>
      <c r="D98" s="12">
        <v>20.44</v>
      </c>
      <c r="E98" s="134">
        <v>4.84</v>
      </c>
      <c r="F98" s="14">
        <v>98.93</v>
      </c>
      <c r="G98" s="134"/>
    </row>
    <row r="99" customFormat="1" ht="29.1" customHeight="1" spans="1:7">
      <c r="A99" s="12">
        <v>95</v>
      </c>
      <c r="B99" s="12" t="s">
        <v>2554</v>
      </c>
      <c r="C99" s="12" t="s">
        <v>17049</v>
      </c>
      <c r="D99" s="12">
        <v>14.35</v>
      </c>
      <c r="E99" s="134">
        <v>4.84</v>
      </c>
      <c r="F99" s="14">
        <v>69.45</v>
      </c>
      <c r="G99" s="134"/>
    </row>
    <row r="100" customFormat="1" ht="29.1" customHeight="1" spans="1:7">
      <c r="A100" s="12">
        <v>96</v>
      </c>
      <c r="B100" s="12" t="s">
        <v>17060</v>
      </c>
      <c r="C100" s="12" t="s">
        <v>17049</v>
      </c>
      <c r="D100" s="12">
        <v>32.22</v>
      </c>
      <c r="E100" s="134">
        <v>4.84</v>
      </c>
      <c r="F100" s="14">
        <v>155.94</v>
      </c>
      <c r="G100" s="134"/>
    </row>
    <row r="101" customFormat="1" ht="29.1" customHeight="1" spans="1:7">
      <c r="A101" s="12">
        <v>97</v>
      </c>
      <c r="B101" s="12" t="s">
        <v>15472</v>
      </c>
      <c r="C101" s="12" t="s">
        <v>17049</v>
      </c>
      <c r="D101" s="12">
        <v>27.75</v>
      </c>
      <c r="E101" s="134">
        <v>4.84</v>
      </c>
      <c r="F101" s="14">
        <v>134.31</v>
      </c>
      <c r="G101" s="134"/>
    </row>
    <row r="102" customFormat="1" ht="29.1" customHeight="1" spans="1:7">
      <c r="A102" s="12">
        <v>98</v>
      </c>
      <c r="B102" s="12" t="s">
        <v>17061</v>
      </c>
      <c r="C102" s="12" t="s">
        <v>17049</v>
      </c>
      <c r="D102" s="12">
        <v>60.24</v>
      </c>
      <c r="E102" s="134">
        <v>4.84</v>
      </c>
      <c r="F102" s="14">
        <v>291.56</v>
      </c>
      <c r="G102" s="134"/>
    </row>
    <row r="103" customFormat="1" ht="29.1" customHeight="1" spans="1:7">
      <c r="A103" s="12">
        <v>99</v>
      </c>
      <c r="B103" s="12" t="s">
        <v>8577</v>
      </c>
      <c r="C103" s="12" t="s">
        <v>17049</v>
      </c>
      <c r="D103" s="12">
        <v>9.03</v>
      </c>
      <c r="E103" s="134">
        <v>4.84</v>
      </c>
      <c r="F103" s="14">
        <v>43.71</v>
      </c>
      <c r="G103" s="134"/>
    </row>
    <row r="104" customFormat="1" ht="29.1" customHeight="1" spans="1:7">
      <c r="A104" s="12">
        <v>100</v>
      </c>
      <c r="B104" s="12" t="s">
        <v>17062</v>
      </c>
      <c r="C104" s="12" t="s">
        <v>17049</v>
      </c>
      <c r="D104" s="12">
        <v>49.87</v>
      </c>
      <c r="E104" s="134">
        <v>4.84</v>
      </c>
      <c r="F104" s="14">
        <v>241.37</v>
      </c>
      <c r="G104" s="134"/>
    </row>
    <row r="105" customFormat="1" ht="29.1" customHeight="1" spans="1:7">
      <c r="A105" s="12">
        <v>101</v>
      </c>
      <c r="B105" s="12" t="s">
        <v>17063</v>
      </c>
      <c r="C105" s="12" t="s">
        <v>17049</v>
      </c>
      <c r="D105" s="12">
        <v>9.26</v>
      </c>
      <c r="E105" s="134">
        <v>4.84</v>
      </c>
      <c r="F105" s="14">
        <v>44.82</v>
      </c>
      <c r="G105" s="134"/>
    </row>
    <row r="106" customFormat="1" ht="29.1" customHeight="1" spans="1:7">
      <c r="A106" s="12">
        <v>102</v>
      </c>
      <c r="B106" s="12" t="s">
        <v>17064</v>
      </c>
      <c r="C106" s="12" t="s">
        <v>17049</v>
      </c>
      <c r="D106" s="12">
        <v>11.38</v>
      </c>
      <c r="E106" s="134">
        <v>4.84</v>
      </c>
      <c r="F106" s="14">
        <v>55.08</v>
      </c>
      <c r="G106" s="134"/>
    </row>
    <row r="107" customFormat="1" ht="29.1" customHeight="1" spans="1:7">
      <c r="A107" s="12">
        <v>103</v>
      </c>
      <c r="B107" s="12" t="s">
        <v>2333</v>
      </c>
      <c r="C107" s="12" t="s">
        <v>17049</v>
      </c>
      <c r="D107" s="12">
        <v>6.24</v>
      </c>
      <c r="E107" s="134">
        <v>4.84</v>
      </c>
      <c r="F107" s="14">
        <v>30.2</v>
      </c>
      <c r="G107" s="134"/>
    </row>
    <row r="108" customFormat="1" ht="29.1" customHeight="1" spans="1:7">
      <c r="A108" s="12">
        <v>104</v>
      </c>
      <c r="B108" s="12" t="s">
        <v>3612</v>
      </c>
      <c r="C108" s="12" t="s">
        <v>17049</v>
      </c>
      <c r="D108" s="12">
        <v>28.6</v>
      </c>
      <c r="E108" s="134">
        <v>4.84</v>
      </c>
      <c r="F108" s="14">
        <v>138.42</v>
      </c>
      <c r="G108" s="134"/>
    </row>
    <row r="109" customFormat="1" ht="29.1" customHeight="1" spans="1:7">
      <c r="A109" s="12">
        <v>105</v>
      </c>
      <c r="B109" s="12" t="s">
        <v>17065</v>
      </c>
      <c r="C109" s="12" t="s">
        <v>17049</v>
      </c>
      <c r="D109" s="12">
        <v>31.47</v>
      </c>
      <c r="E109" s="134">
        <v>4.84</v>
      </c>
      <c r="F109" s="14">
        <v>152.31</v>
      </c>
      <c r="G109" s="134"/>
    </row>
    <row r="110" customFormat="1" ht="29.1" customHeight="1" spans="1:7">
      <c r="A110" s="12">
        <v>106</v>
      </c>
      <c r="B110" s="12" t="s">
        <v>17066</v>
      </c>
      <c r="C110" s="12" t="s">
        <v>17049</v>
      </c>
      <c r="D110" s="12">
        <v>34.42</v>
      </c>
      <c r="E110" s="134">
        <v>4.84</v>
      </c>
      <c r="F110" s="14">
        <v>166.59</v>
      </c>
      <c r="G110" s="134"/>
    </row>
    <row r="111" customFormat="1" ht="29.1" customHeight="1" spans="1:7">
      <c r="A111" s="12">
        <v>107</v>
      </c>
      <c r="B111" s="12" t="s">
        <v>17067</v>
      </c>
      <c r="C111" s="12" t="s">
        <v>17049</v>
      </c>
      <c r="D111" s="12">
        <v>32.77</v>
      </c>
      <c r="E111" s="134">
        <v>4.84</v>
      </c>
      <c r="F111" s="14">
        <v>158.61</v>
      </c>
      <c r="G111" s="134"/>
    </row>
    <row r="112" customFormat="1" ht="29.1" customHeight="1" spans="1:7">
      <c r="A112" s="12">
        <v>108</v>
      </c>
      <c r="B112" s="12" t="s">
        <v>17068</v>
      </c>
      <c r="C112" s="12" t="s">
        <v>17049</v>
      </c>
      <c r="D112" s="12">
        <v>15.95</v>
      </c>
      <c r="E112" s="134">
        <v>4.84</v>
      </c>
      <c r="F112" s="14">
        <v>77.2</v>
      </c>
      <c r="G112" s="134"/>
    </row>
    <row r="113" customFormat="1" ht="29.1" customHeight="1" spans="1:7">
      <c r="A113" s="12">
        <v>109</v>
      </c>
      <c r="B113" s="12" t="s">
        <v>3303</v>
      </c>
      <c r="C113" s="12" t="s">
        <v>17049</v>
      </c>
      <c r="D113" s="12">
        <v>34.23</v>
      </c>
      <c r="E113" s="134">
        <v>4.84</v>
      </c>
      <c r="F113" s="14">
        <v>165.67</v>
      </c>
      <c r="G113" s="134"/>
    </row>
    <row r="114" customFormat="1" ht="29.1" customHeight="1" spans="1:7">
      <c r="A114" s="12">
        <v>110</v>
      </c>
      <c r="B114" s="12" t="s">
        <v>17069</v>
      </c>
      <c r="C114" s="12" t="s">
        <v>17049</v>
      </c>
      <c r="D114" s="12">
        <v>25.89</v>
      </c>
      <c r="E114" s="134">
        <v>4.84</v>
      </c>
      <c r="F114" s="14">
        <v>125.31</v>
      </c>
      <c r="G114" s="134"/>
    </row>
    <row r="115" customFormat="1" ht="29.1" customHeight="1" spans="1:7">
      <c r="A115" s="12">
        <v>111</v>
      </c>
      <c r="B115" s="12" t="s">
        <v>17070</v>
      </c>
      <c r="C115" s="12" t="s">
        <v>17049</v>
      </c>
      <c r="D115" s="12">
        <v>29.64</v>
      </c>
      <c r="E115" s="134">
        <v>4.84</v>
      </c>
      <c r="F115" s="14">
        <v>143.46</v>
      </c>
      <c r="G115" s="134"/>
    </row>
    <row r="116" customFormat="1" ht="29.1" customHeight="1" spans="1:7">
      <c r="A116" s="12">
        <v>112</v>
      </c>
      <c r="B116" s="12" t="s">
        <v>17071</v>
      </c>
      <c r="C116" s="12" t="s">
        <v>17049</v>
      </c>
      <c r="D116" s="12">
        <v>24.12</v>
      </c>
      <c r="E116" s="134">
        <v>4.84</v>
      </c>
      <c r="F116" s="14">
        <v>116.74</v>
      </c>
      <c r="G116" s="134"/>
    </row>
    <row r="117" customFormat="1" ht="29.1" customHeight="1" spans="1:7">
      <c r="A117" s="12">
        <v>113</v>
      </c>
      <c r="B117" s="12" t="s">
        <v>17072</v>
      </c>
      <c r="C117" s="12" t="s">
        <v>17049</v>
      </c>
      <c r="D117" s="12">
        <v>7.8</v>
      </c>
      <c r="E117" s="134">
        <v>4.84</v>
      </c>
      <c r="F117" s="14">
        <v>37.75</v>
      </c>
      <c r="G117" s="134"/>
    </row>
    <row r="118" customFormat="1" ht="29.1" customHeight="1" spans="1:7">
      <c r="A118" s="12">
        <v>114</v>
      </c>
      <c r="B118" s="12" t="s">
        <v>6554</v>
      </c>
      <c r="C118" s="12" t="s">
        <v>17049</v>
      </c>
      <c r="D118" s="12">
        <v>15.5</v>
      </c>
      <c r="E118" s="134">
        <v>4.84</v>
      </c>
      <c r="F118" s="14">
        <v>75.02</v>
      </c>
      <c r="G118" s="134"/>
    </row>
    <row r="119" customFormat="1" ht="29.1" customHeight="1" spans="1:7">
      <c r="A119" s="12">
        <v>115</v>
      </c>
      <c r="B119" s="12" t="s">
        <v>17073</v>
      </c>
      <c r="C119" s="12" t="s">
        <v>17049</v>
      </c>
      <c r="D119" s="12">
        <v>57.37</v>
      </c>
      <c r="E119" s="134">
        <v>4.84</v>
      </c>
      <c r="F119" s="14">
        <v>277.67</v>
      </c>
      <c r="G119" s="134"/>
    </row>
    <row r="120" customFormat="1" ht="29.1" customHeight="1" spans="1:7">
      <c r="A120" s="12">
        <v>116</v>
      </c>
      <c r="B120" s="12" t="s">
        <v>17074</v>
      </c>
      <c r="C120" s="12" t="s">
        <v>17049</v>
      </c>
      <c r="D120" s="12">
        <v>13.28</v>
      </c>
      <c r="E120" s="134">
        <v>4.84</v>
      </c>
      <c r="F120" s="14">
        <v>64.28</v>
      </c>
      <c r="G120" s="134"/>
    </row>
    <row r="121" customFormat="1" ht="29.1" customHeight="1" spans="1:7">
      <c r="A121" s="12">
        <v>117</v>
      </c>
      <c r="B121" s="12" t="s">
        <v>17075</v>
      </c>
      <c r="C121" s="12" t="s">
        <v>17049</v>
      </c>
      <c r="D121" s="12">
        <v>9.09</v>
      </c>
      <c r="E121" s="134">
        <v>4.84</v>
      </c>
      <c r="F121" s="14">
        <v>44</v>
      </c>
      <c r="G121" s="134"/>
    </row>
    <row r="122" customFormat="1" ht="29.1" customHeight="1" spans="1:7">
      <c r="A122" s="12">
        <v>118</v>
      </c>
      <c r="B122" s="12" t="s">
        <v>17076</v>
      </c>
      <c r="C122" s="12" t="s">
        <v>17049</v>
      </c>
      <c r="D122" s="12">
        <v>36.48</v>
      </c>
      <c r="E122" s="134">
        <v>4.84</v>
      </c>
      <c r="F122" s="14">
        <v>176.56</v>
      </c>
      <c r="G122" s="134"/>
    </row>
    <row r="123" customFormat="1" ht="29.1" customHeight="1" spans="1:7">
      <c r="A123" s="12">
        <v>119</v>
      </c>
      <c r="B123" s="12" t="s">
        <v>17077</v>
      </c>
      <c r="C123" s="12" t="s">
        <v>17049</v>
      </c>
      <c r="D123" s="12">
        <v>50.7</v>
      </c>
      <c r="E123" s="134">
        <v>4.84</v>
      </c>
      <c r="F123" s="14">
        <v>245.39</v>
      </c>
      <c r="G123" s="134"/>
    </row>
    <row r="124" customFormat="1" ht="29.1" customHeight="1" spans="1:7">
      <c r="A124" s="12">
        <v>120</v>
      </c>
      <c r="B124" s="12" t="s">
        <v>17078</v>
      </c>
      <c r="C124" s="12" t="s">
        <v>17049</v>
      </c>
      <c r="D124" s="12">
        <v>14.7</v>
      </c>
      <c r="E124" s="134">
        <v>4.84</v>
      </c>
      <c r="F124" s="14">
        <v>71.15</v>
      </c>
      <c r="G124" s="134"/>
    </row>
    <row r="125" customFormat="1" ht="29.1" customHeight="1" spans="1:7">
      <c r="A125" s="12">
        <v>121</v>
      </c>
      <c r="B125" s="12" t="s">
        <v>17079</v>
      </c>
      <c r="C125" s="12" t="s">
        <v>17049</v>
      </c>
      <c r="D125" s="12">
        <v>16.01</v>
      </c>
      <c r="E125" s="134">
        <v>4.84</v>
      </c>
      <c r="F125" s="14">
        <v>77.49</v>
      </c>
      <c r="G125" s="134"/>
    </row>
    <row r="126" customFormat="1" ht="29.1" customHeight="1" spans="1:7">
      <c r="A126" s="12">
        <v>122</v>
      </c>
      <c r="B126" s="12" t="s">
        <v>17080</v>
      </c>
      <c r="C126" s="12" t="s">
        <v>17049</v>
      </c>
      <c r="D126" s="12">
        <v>3.02</v>
      </c>
      <c r="E126" s="134">
        <v>4.84</v>
      </c>
      <c r="F126" s="14">
        <v>14.62</v>
      </c>
      <c r="G126" s="134"/>
    </row>
    <row r="127" customFormat="1" ht="29.1" customHeight="1" spans="1:7">
      <c r="A127" s="12">
        <v>123</v>
      </c>
      <c r="B127" s="12" t="s">
        <v>17081</v>
      </c>
      <c r="C127" s="12" t="s">
        <v>17049</v>
      </c>
      <c r="D127" s="12">
        <v>27.29</v>
      </c>
      <c r="E127" s="134">
        <v>4.84</v>
      </c>
      <c r="F127" s="14">
        <v>132.08</v>
      </c>
      <c r="G127" s="134"/>
    </row>
    <row r="128" customFormat="1" ht="29.1" customHeight="1" spans="1:7">
      <c r="A128" s="12">
        <v>124</v>
      </c>
      <c r="B128" s="12" t="s">
        <v>3555</v>
      </c>
      <c r="C128" s="12" t="s">
        <v>17049</v>
      </c>
      <c r="D128" s="12">
        <v>37.17</v>
      </c>
      <c r="E128" s="134">
        <v>4.84</v>
      </c>
      <c r="F128" s="14">
        <v>179.9</v>
      </c>
      <c r="G128" s="134"/>
    </row>
    <row r="129" customFormat="1" ht="29.1" customHeight="1" spans="1:7">
      <c r="A129" s="12">
        <v>125</v>
      </c>
      <c r="B129" s="12" t="s">
        <v>103</v>
      </c>
      <c r="C129" s="12" t="s">
        <v>17049</v>
      </c>
      <c r="D129" s="12">
        <v>26</v>
      </c>
      <c r="E129" s="134">
        <v>4.84</v>
      </c>
      <c r="F129" s="14">
        <v>125.84</v>
      </c>
      <c r="G129" s="134"/>
    </row>
    <row r="130" customFormat="1" ht="29.1" customHeight="1" spans="1:7">
      <c r="A130" s="12">
        <v>126</v>
      </c>
      <c r="B130" s="12" t="s">
        <v>17082</v>
      </c>
      <c r="C130" s="12" t="s">
        <v>17049</v>
      </c>
      <c r="D130" s="12">
        <v>34.26</v>
      </c>
      <c r="E130" s="134">
        <v>4.84</v>
      </c>
      <c r="F130" s="14">
        <v>165.82</v>
      </c>
      <c r="G130" s="134"/>
    </row>
    <row r="131" s="259" customFormat="1" ht="29.1" customHeight="1" spans="1:7">
      <c r="A131" s="12">
        <v>127</v>
      </c>
      <c r="B131" s="134" t="s">
        <v>17083</v>
      </c>
      <c r="C131" s="134" t="s">
        <v>17084</v>
      </c>
      <c r="D131" s="134">
        <v>11.58</v>
      </c>
      <c r="E131" s="134">
        <v>4.84</v>
      </c>
      <c r="F131" s="14">
        <v>56.05</v>
      </c>
      <c r="G131" s="134"/>
    </row>
    <row r="132" customFormat="1" ht="29.1" customHeight="1" spans="1:7">
      <c r="A132" s="12">
        <v>128</v>
      </c>
      <c r="B132" s="12" t="s">
        <v>17085</v>
      </c>
      <c r="C132" s="12" t="s">
        <v>17084</v>
      </c>
      <c r="D132" s="12">
        <v>2.44</v>
      </c>
      <c r="E132" s="134">
        <v>4.84</v>
      </c>
      <c r="F132" s="14">
        <v>11.81</v>
      </c>
      <c r="G132" s="134"/>
    </row>
    <row r="133" customFormat="1" ht="29.1" customHeight="1" spans="1:7">
      <c r="A133" s="12">
        <v>129</v>
      </c>
      <c r="B133" s="12" t="s">
        <v>6033</v>
      </c>
      <c r="C133" s="12" t="s">
        <v>17084</v>
      </c>
      <c r="D133" s="12">
        <v>26.92</v>
      </c>
      <c r="E133" s="134">
        <v>4.84</v>
      </c>
      <c r="F133" s="14">
        <v>130.29</v>
      </c>
      <c r="G133" s="134"/>
    </row>
    <row r="134" customFormat="1" ht="29.1" customHeight="1" spans="1:7">
      <c r="A134" s="12">
        <v>130</v>
      </c>
      <c r="B134" s="12" t="s">
        <v>14366</v>
      </c>
      <c r="C134" s="12" t="s">
        <v>17084</v>
      </c>
      <c r="D134" s="12">
        <v>9.01</v>
      </c>
      <c r="E134" s="134">
        <v>4.84</v>
      </c>
      <c r="F134" s="14">
        <v>43.61</v>
      </c>
      <c r="G134" s="134"/>
    </row>
    <row r="135" customFormat="1" ht="29.1" customHeight="1" spans="1:7">
      <c r="A135" s="12">
        <v>131</v>
      </c>
      <c r="B135" s="12" t="s">
        <v>17086</v>
      </c>
      <c r="C135" s="12" t="s">
        <v>17084</v>
      </c>
      <c r="D135" s="12">
        <v>37.67</v>
      </c>
      <c r="E135" s="134">
        <v>4.84</v>
      </c>
      <c r="F135" s="14">
        <v>182.32</v>
      </c>
      <c r="G135" s="134"/>
    </row>
    <row r="136" customFormat="1" ht="29.1" customHeight="1" spans="1:7">
      <c r="A136" s="12">
        <v>132</v>
      </c>
      <c r="B136" s="12" t="s">
        <v>17087</v>
      </c>
      <c r="C136" s="12" t="s">
        <v>17084</v>
      </c>
      <c r="D136" s="12">
        <v>3.94</v>
      </c>
      <c r="E136" s="134">
        <v>4.84</v>
      </c>
      <c r="F136" s="14">
        <v>19.07</v>
      </c>
      <c r="G136" s="134"/>
    </row>
    <row r="137" customFormat="1" ht="29.1" customHeight="1" spans="1:7">
      <c r="A137" s="12">
        <v>133</v>
      </c>
      <c r="B137" s="12" t="s">
        <v>17088</v>
      </c>
      <c r="C137" s="12" t="s">
        <v>17084</v>
      </c>
      <c r="D137" s="12">
        <v>9.35</v>
      </c>
      <c r="E137" s="134">
        <v>4.84</v>
      </c>
      <c r="F137" s="14">
        <v>45.25</v>
      </c>
      <c r="G137" s="134"/>
    </row>
    <row r="138" customFormat="1" ht="29.1" customHeight="1" spans="1:7">
      <c r="A138" s="12">
        <v>134</v>
      </c>
      <c r="B138" s="12" t="s">
        <v>17089</v>
      </c>
      <c r="C138" s="12" t="s">
        <v>17084</v>
      </c>
      <c r="D138" s="12">
        <v>1.59</v>
      </c>
      <c r="E138" s="134">
        <v>4.84</v>
      </c>
      <c r="F138" s="14">
        <v>7.7</v>
      </c>
      <c r="G138" s="134"/>
    </row>
    <row r="139" customFormat="1" ht="29.1" customHeight="1" spans="1:7">
      <c r="A139" s="12">
        <v>135</v>
      </c>
      <c r="B139" s="12" t="s">
        <v>17090</v>
      </c>
      <c r="C139" s="12" t="s">
        <v>17084</v>
      </c>
      <c r="D139" s="12">
        <v>12.03</v>
      </c>
      <c r="E139" s="134">
        <v>4.84</v>
      </c>
      <c r="F139" s="14">
        <v>58.23</v>
      </c>
      <c r="G139" s="134"/>
    </row>
    <row r="140" customFormat="1" ht="29.1" customHeight="1" spans="1:7">
      <c r="A140" s="12">
        <v>136</v>
      </c>
      <c r="B140" s="12" t="s">
        <v>17091</v>
      </c>
      <c r="C140" s="12" t="s">
        <v>17092</v>
      </c>
      <c r="D140" s="12">
        <v>10.78</v>
      </c>
      <c r="E140" s="134">
        <v>4.84</v>
      </c>
      <c r="F140" s="14">
        <v>52.18</v>
      </c>
      <c r="G140" s="134"/>
    </row>
    <row r="141" customFormat="1" ht="29.1" customHeight="1" spans="1:7">
      <c r="A141" s="12">
        <v>137</v>
      </c>
      <c r="B141" s="12" t="s">
        <v>17093</v>
      </c>
      <c r="C141" s="12" t="s">
        <v>17092</v>
      </c>
      <c r="D141" s="12">
        <v>9.76</v>
      </c>
      <c r="E141" s="134">
        <v>4.84</v>
      </c>
      <c r="F141" s="14">
        <v>47.24</v>
      </c>
      <c r="G141" s="134"/>
    </row>
    <row r="142" customFormat="1" ht="29.1" customHeight="1" spans="1:7">
      <c r="A142" s="12">
        <v>138</v>
      </c>
      <c r="B142" s="12" t="s">
        <v>3607</v>
      </c>
      <c r="C142" s="12" t="s">
        <v>17092</v>
      </c>
      <c r="D142" s="12">
        <v>8.25</v>
      </c>
      <c r="E142" s="134">
        <v>4.84</v>
      </c>
      <c r="F142" s="14">
        <v>39.93</v>
      </c>
      <c r="G142" s="134"/>
    </row>
    <row r="143" customFormat="1" ht="29.1" customHeight="1" spans="1:7">
      <c r="A143" s="12">
        <v>139</v>
      </c>
      <c r="B143" s="12" t="s">
        <v>3305</v>
      </c>
      <c r="C143" s="12" t="s">
        <v>17092</v>
      </c>
      <c r="D143" s="12">
        <v>14</v>
      </c>
      <c r="E143" s="134">
        <v>4.84</v>
      </c>
      <c r="F143" s="14">
        <v>67.76</v>
      </c>
      <c r="G143" s="134"/>
    </row>
    <row r="144" customFormat="1" ht="29.1" customHeight="1" spans="1:7">
      <c r="A144" s="12">
        <v>140</v>
      </c>
      <c r="B144" s="12" t="s">
        <v>3303</v>
      </c>
      <c r="C144" s="12" t="s">
        <v>17092</v>
      </c>
      <c r="D144" s="12">
        <v>13.55</v>
      </c>
      <c r="E144" s="134">
        <v>4.84</v>
      </c>
      <c r="F144" s="14">
        <v>65.58</v>
      </c>
      <c r="G144" s="134"/>
    </row>
    <row r="145" customFormat="1" ht="29.1" customHeight="1" spans="1:7">
      <c r="A145" s="12">
        <v>141</v>
      </c>
      <c r="B145" s="12" t="s">
        <v>3336</v>
      </c>
      <c r="C145" s="12" t="s">
        <v>17092</v>
      </c>
      <c r="D145" s="12">
        <v>5.77</v>
      </c>
      <c r="E145" s="134">
        <v>4.84</v>
      </c>
      <c r="F145" s="14">
        <v>27.93</v>
      </c>
      <c r="G145" s="134"/>
    </row>
    <row r="146" customFormat="1" ht="29.1" customHeight="1" spans="1:7">
      <c r="A146" s="12">
        <v>142</v>
      </c>
      <c r="B146" s="12" t="s">
        <v>17094</v>
      </c>
      <c r="C146" s="12" t="s">
        <v>17092</v>
      </c>
      <c r="D146" s="12">
        <v>19.06</v>
      </c>
      <c r="E146" s="134">
        <v>4.84</v>
      </c>
      <c r="F146" s="14">
        <v>92.25</v>
      </c>
      <c r="G146" s="134"/>
    </row>
    <row r="147" customFormat="1" ht="29.1" customHeight="1" spans="1:7">
      <c r="A147" s="12">
        <v>143</v>
      </c>
      <c r="B147" s="12" t="s">
        <v>3340</v>
      </c>
      <c r="C147" s="12" t="s">
        <v>17092</v>
      </c>
      <c r="D147" s="12">
        <v>45.29</v>
      </c>
      <c r="E147" s="134">
        <v>4.84</v>
      </c>
      <c r="F147" s="14">
        <v>219.2</v>
      </c>
      <c r="G147" s="134"/>
    </row>
    <row r="148" customFormat="1" ht="29.1" customHeight="1" spans="1:7">
      <c r="A148" s="12">
        <v>144</v>
      </c>
      <c r="B148" s="12" t="s">
        <v>11364</v>
      </c>
      <c r="C148" s="12" t="s">
        <v>17092</v>
      </c>
      <c r="D148" s="12">
        <v>21.44</v>
      </c>
      <c r="E148" s="134">
        <v>4.84</v>
      </c>
      <c r="F148" s="14">
        <v>103.77</v>
      </c>
      <c r="G148" s="134"/>
    </row>
    <row r="149" customFormat="1" ht="29.1" customHeight="1" spans="1:7">
      <c r="A149" s="12">
        <v>145</v>
      </c>
      <c r="B149" s="12" t="s">
        <v>17095</v>
      </c>
      <c r="C149" s="12" t="s">
        <v>17092</v>
      </c>
      <c r="D149" s="12">
        <v>23.01</v>
      </c>
      <c r="E149" s="134">
        <v>4.84</v>
      </c>
      <c r="F149" s="14">
        <v>111.37</v>
      </c>
      <c r="G149" s="134"/>
    </row>
    <row r="150" customFormat="1" ht="29.1" customHeight="1" spans="1:7">
      <c r="A150" s="12">
        <v>146</v>
      </c>
      <c r="B150" s="12" t="s">
        <v>17096</v>
      </c>
      <c r="C150" s="12" t="s">
        <v>17092</v>
      </c>
      <c r="D150" s="12">
        <v>47.6</v>
      </c>
      <c r="E150" s="134">
        <v>4.84</v>
      </c>
      <c r="F150" s="14">
        <v>230.38</v>
      </c>
      <c r="G150" s="134"/>
    </row>
    <row r="151" customFormat="1" ht="29.1" customHeight="1" spans="1:7">
      <c r="A151" s="12">
        <v>147</v>
      </c>
      <c r="B151" s="12" t="s">
        <v>17097</v>
      </c>
      <c r="C151" s="12" t="s">
        <v>17092</v>
      </c>
      <c r="D151" s="12">
        <v>17.4</v>
      </c>
      <c r="E151" s="134">
        <v>4.84</v>
      </c>
      <c r="F151" s="14">
        <v>84.22</v>
      </c>
      <c r="G151" s="134"/>
    </row>
    <row r="152" customFormat="1" ht="29.1" customHeight="1" spans="1:7">
      <c r="A152" s="12">
        <v>148</v>
      </c>
      <c r="B152" s="12" t="s">
        <v>17098</v>
      </c>
      <c r="C152" s="12" t="s">
        <v>17092</v>
      </c>
      <c r="D152" s="12">
        <v>9.73</v>
      </c>
      <c r="E152" s="134">
        <v>4.84</v>
      </c>
      <c r="F152" s="14">
        <v>47.09</v>
      </c>
      <c r="G152" s="134"/>
    </row>
    <row r="153" customFormat="1" ht="29.1" customHeight="1" spans="1:7">
      <c r="A153" s="12">
        <v>149</v>
      </c>
      <c r="B153" s="12" t="s">
        <v>3943</v>
      </c>
      <c r="C153" s="12" t="s">
        <v>17092</v>
      </c>
      <c r="D153" s="12">
        <v>31.16</v>
      </c>
      <c r="E153" s="134">
        <v>4.84</v>
      </c>
      <c r="F153" s="14">
        <v>150.81</v>
      </c>
      <c r="G153" s="134"/>
    </row>
    <row r="154" customFormat="1" ht="29.1" customHeight="1" spans="1:7">
      <c r="A154" s="12">
        <v>150</v>
      </c>
      <c r="B154" s="12" t="s">
        <v>17099</v>
      </c>
      <c r="C154" s="12" t="s">
        <v>17092</v>
      </c>
      <c r="D154" s="12">
        <v>31.86</v>
      </c>
      <c r="E154" s="134">
        <v>4.84</v>
      </c>
      <c r="F154" s="14">
        <v>154.2</v>
      </c>
      <c r="G154" s="134"/>
    </row>
    <row r="155" customFormat="1" ht="29.1" customHeight="1" spans="1:7">
      <c r="A155" s="12">
        <v>151</v>
      </c>
      <c r="B155" s="12" t="s">
        <v>17100</v>
      </c>
      <c r="C155" s="12" t="s">
        <v>17092</v>
      </c>
      <c r="D155" s="12">
        <v>25.07</v>
      </c>
      <c r="E155" s="134">
        <v>4.84</v>
      </c>
      <c r="F155" s="14">
        <v>121.34</v>
      </c>
      <c r="G155" s="134"/>
    </row>
    <row r="156" customFormat="1" ht="29.1" customHeight="1" spans="1:7">
      <c r="A156" s="12">
        <v>152</v>
      </c>
      <c r="B156" s="12" t="s">
        <v>17101</v>
      </c>
      <c r="C156" s="12" t="s">
        <v>17092</v>
      </c>
      <c r="D156" s="12">
        <v>13.72</v>
      </c>
      <c r="E156" s="134">
        <v>4.84</v>
      </c>
      <c r="F156" s="14">
        <v>66.4</v>
      </c>
      <c r="G156" s="134"/>
    </row>
    <row r="157" customFormat="1" ht="29.1" customHeight="1" spans="1:7">
      <c r="A157" s="12">
        <v>153</v>
      </c>
      <c r="B157" s="12" t="s">
        <v>17102</v>
      </c>
      <c r="C157" s="12" t="s">
        <v>17092</v>
      </c>
      <c r="D157" s="12">
        <v>17.66</v>
      </c>
      <c r="E157" s="134">
        <v>4.84</v>
      </c>
      <c r="F157" s="14">
        <v>85.47</v>
      </c>
      <c r="G157" s="134"/>
    </row>
    <row r="158" customFormat="1" ht="29.1" customHeight="1" spans="1:7">
      <c r="A158" s="12">
        <v>154</v>
      </c>
      <c r="B158" s="12" t="s">
        <v>5445</v>
      </c>
      <c r="C158" s="12" t="s">
        <v>17092</v>
      </c>
      <c r="D158" s="12">
        <v>15.63</v>
      </c>
      <c r="E158" s="134">
        <v>4.84</v>
      </c>
      <c r="F158" s="14">
        <v>75.65</v>
      </c>
      <c r="G158" s="134"/>
    </row>
    <row r="159" customFormat="1" ht="29.1" customHeight="1" spans="1:7">
      <c r="A159" s="12">
        <v>155</v>
      </c>
      <c r="B159" s="12" t="s">
        <v>17103</v>
      </c>
      <c r="C159" s="12" t="s">
        <v>17092</v>
      </c>
      <c r="D159" s="12">
        <v>12.16</v>
      </c>
      <c r="E159" s="134">
        <v>4.84</v>
      </c>
      <c r="F159" s="14">
        <v>58.85</v>
      </c>
      <c r="G159" s="134"/>
    </row>
    <row r="160" customFormat="1" ht="29.1" customHeight="1" spans="1:7">
      <c r="A160" s="12">
        <v>156</v>
      </c>
      <c r="B160" s="12" t="s">
        <v>17104</v>
      </c>
      <c r="C160" s="12" t="s">
        <v>17092</v>
      </c>
      <c r="D160" s="12">
        <v>17.05</v>
      </c>
      <c r="E160" s="134">
        <v>4.84</v>
      </c>
      <c r="F160" s="14">
        <v>82.52</v>
      </c>
      <c r="G160" s="134"/>
    </row>
    <row r="161" customFormat="1" ht="29.1" customHeight="1" spans="1:7">
      <c r="A161" s="12">
        <v>157</v>
      </c>
      <c r="B161" s="12" t="s">
        <v>13921</v>
      </c>
      <c r="C161" s="12" t="s">
        <v>17092</v>
      </c>
      <c r="D161" s="12">
        <v>12.94</v>
      </c>
      <c r="E161" s="134">
        <v>4.84</v>
      </c>
      <c r="F161" s="14">
        <v>62.63</v>
      </c>
      <c r="G161" s="134"/>
    </row>
    <row r="162" customFormat="1" ht="29.1" customHeight="1" spans="1:7">
      <c r="A162" s="12">
        <v>158</v>
      </c>
      <c r="B162" s="12" t="s">
        <v>7429</v>
      </c>
      <c r="C162" s="12" t="s">
        <v>17092</v>
      </c>
      <c r="D162" s="12">
        <v>17.37</v>
      </c>
      <c r="E162" s="134">
        <v>4.84</v>
      </c>
      <c r="F162" s="14">
        <v>84.07</v>
      </c>
      <c r="G162" s="134"/>
    </row>
    <row r="163" customFormat="1" ht="29.1" customHeight="1" spans="1:7">
      <c r="A163" s="12">
        <v>159</v>
      </c>
      <c r="B163" s="12" t="s">
        <v>17105</v>
      </c>
      <c r="C163" s="12" t="s">
        <v>17092</v>
      </c>
      <c r="D163" s="12">
        <v>9.49</v>
      </c>
      <c r="E163" s="134">
        <v>4.84</v>
      </c>
      <c r="F163" s="14">
        <v>45.93</v>
      </c>
      <c r="G163" s="134"/>
    </row>
    <row r="164" customFormat="1" ht="29.1" customHeight="1" spans="1:7">
      <c r="A164" s="12">
        <v>160</v>
      </c>
      <c r="B164" s="12" t="s">
        <v>15430</v>
      </c>
      <c r="C164" s="12" t="s">
        <v>17092</v>
      </c>
      <c r="D164" s="12">
        <v>31.08</v>
      </c>
      <c r="E164" s="134">
        <v>4.84</v>
      </c>
      <c r="F164" s="14">
        <v>150.43</v>
      </c>
      <c r="G164" s="134"/>
    </row>
    <row r="165" customFormat="1" ht="29.1" customHeight="1" spans="1:7">
      <c r="A165" s="12">
        <v>161</v>
      </c>
      <c r="B165" s="12" t="s">
        <v>17106</v>
      </c>
      <c r="C165" s="12" t="s">
        <v>17092</v>
      </c>
      <c r="D165" s="12">
        <v>33.53</v>
      </c>
      <c r="E165" s="134">
        <v>4.84</v>
      </c>
      <c r="F165" s="14">
        <v>162.29</v>
      </c>
      <c r="G165" s="134"/>
    </row>
    <row r="166" customFormat="1" ht="29.1" customHeight="1" spans="1:7">
      <c r="A166" s="12">
        <v>162</v>
      </c>
      <c r="B166" s="12" t="s">
        <v>17107</v>
      </c>
      <c r="C166" s="12" t="s">
        <v>17092</v>
      </c>
      <c r="D166" s="12">
        <v>13.12</v>
      </c>
      <c r="E166" s="134">
        <v>4.84</v>
      </c>
      <c r="F166" s="14">
        <v>63.5</v>
      </c>
      <c r="G166" s="134"/>
    </row>
    <row r="167" customFormat="1" ht="29.1" customHeight="1" spans="1:7">
      <c r="A167" s="12">
        <v>163</v>
      </c>
      <c r="B167" s="12" t="s">
        <v>4782</v>
      </c>
      <c r="C167" s="12" t="s">
        <v>17092</v>
      </c>
      <c r="D167" s="12">
        <v>43.27</v>
      </c>
      <c r="E167" s="134">
        <v>4.84</v>
      </c>
      <c r="F167" s="14">
        <v>209.43</v>
      </c>
      <c r="G167" s="134"/>
    </row>
    <row r="168" customFormat="1" ht="29.1" customHeight="1" spans="1:7">
      <c r="A168" s="12">
        <v>164</v>
      </c>
      <c r="B168" s="12" t="s">
        <v>17108</v>
      </c>
      <c r="C168" s="12" t="s">
        <v>17092</v>
      </c>
      <c r="D168" s="12">
        <v>9.62</v>
      </c>
      <c r="E168" s="134">
        <v>4.84</v>
      </c>
      <c r="F168" s="14">
        <v>46.56</v>
      </c>
      <c r="G168" s="134"/>
    </row>
    <row r="169" customFormat="1" ht="29.1" customHeight="1" spans="1:7">
      <c r="A169" s="12">
        <v>165</v>
      </c>
      <c r="B169" s="12" t="s">
        <v>3707</v>
      </c>
      <c r="C169" s="12" t="s">
        <v>17092</v>
      </c>
      <c r="D169" s="12">
        <v>8.2</v>
      </c>
      <c r="E169" s="134">
        <v>4.84</v>
      </c>
      <c r="F169" s="14">
        <v>39.69</v>
      </c>
      <c r="G169" s="134"/>
    </row>
    <row r="170" customFormat="1" ht="29.1" customHeight="1" spans="1:7">
      <c r="A170" s="12">
        <v>166</v>
      </c>
      <c r="B170" s="12" t="s">
        <v>17109</v>
      </c>
      <c r="C170" s="12" t="s">
        <v>17092</v>
      </c>
      <c r="D170" s="12">
        <v>16.77</v>
      </c>
      <c r="E170" s="134">
        <v>4.84</v>
      </c>
      <c r="F170" s="14">
        <v>81.17</v>
      </c>
      <c r="G170" s="134"/>
    </row>
    <row r="171" customFormat="1" ht="29.1" customHeight="1" spans="1:7">
      <c r="A171" s="12">
        <v>167</v>
      </c>
      <c r="B171" s="12" t="s">
        <v>14830</v>
      </c>
      <c r="C171" s="12" t="s">
        <v>17092</v>
      </c>
      <c r="D171" s="12">
        <v>39.56</v>
      </c>
      <c r="E171" s="134">
        <v>4.84</v>
      </c>
      <c r="F171" s="14">
        <v>191.47</v>
      </c>
      <c r="G171" s="134"/>
    </row>
    <row r="172" customFormat="1" ht="29.1" customHeight="1" spans="1:7">
      <c r="A172" s="12">
        <v>168</v>
      </c>
      <c r="B172" s="12" t="s">
        <v>3698</v>
      </c>
      <c r="C172" s="12" t="s">
        <v>17092</v>
      </c>
      <c r="D172" s="12">
        <v>13.86</v>
      </c>
      <c r="E172" s="134">
        <v>4.84</v>
      </c>
      <c r="F172" s="14">
        <v>67.08</v>
      </c>
      <c r="G172" s="134"/>
    </row>
    <row r="173" customFormat="1" ht="29.1" customHeight="1" spans="1:7">
      <c r="A173" s="12">
        <v>169</v>
      </c>
      <c r="B173" s="12" t="s">
        <v>17110</v>
      </c>
      <c r="C173" s="12" t="s">
        <v>17092</v>
      </c>
      <c r="D173" s="12">
        <v>6</v>
      </c>
      <c r="E173" s="134">
        <v>4.84</v>
      </c>
      <c r="F173" s="14">
        <v>29.04</v>
      </c>
      <c r="G173" s="134"/>
    </row>
    <row r="174" customFormat="1" ht="29.1" customHeight="1" spans="1:7">
      <c r="A174" s="12">
        <v>170</v>
      </c>
      <c r="B174" s="12" t="s">
        <v>3599</v>
      </c>
      <c r="C174" s="12" t="s">
        <v>17092</v>
      </c>
      <c r="D174" s="12">
        <v>2.02</v>
      </c>
      <c r="E174" s="134">
        <v>4.84</v>
      </c>
      <c r="F174" s="14">
        <v>9.78</v>
      </c>
      <c r="G174" s="134"/>
    </row>
    <row r="175" customFormat="1" ht="29.1" customHeight="1" spans="1:7">
      <c r="A175" s="12">
        <v>171</v>
      </c>
      <c r="B175" s="12" t="s">
        <v>3353</v>
      </c>
      <c r="C175" s="12" t="s">
        <v>17092</v>
      </c>
      <c r="D175" s="12">
        <v>1.66</v>
      </c>
      <c r="E175" s="134">
        <v>4.84</v>
      </c>
      <c r="F175" s="14">
        <v>8.03</v>
      </c>
      <c r="G175" s="134"/>
    </row>
    <row r="176" customFormat="1" ht="29.1" customHeight="1" spans="1:7">
      <c r="A176" s="12">
        <v>172</v>
      </c>
      <c r="B176" s="12" t="s">
        <v>4413</v>
      </c>
      <c r="C176" s="12" t="s">
        <v>17092</v>
      </c>
      <c r="D176" s="12">
        <v>6.06</v>
      </c>
      <c r="E176" s="134">
        <v>4.84</v>
      </c>
      <c r="F176" s="14">
        <v>29.33</v>
      </c>
      <c r="G176" s="134"/>
    </row>
    <row r="177" customFormat="1" ht="29.1" customHeight="1" spans="1:7">
      <c r="A177" s="12">
        <v>173</v>
      </c>
      <c r="B177" s="12" t="s">
        <v>17111</v>
      </c>
      <c r="C177" s="12" t="s">
        <v>17092</v>
      </c>
      <c r="D177" s="12">
        <v>7.02</v>
      </c>
      <c r="E177" s="134">
        <v>4.84</v>
      </c>
      <c r="F177" s="14">
        <v>33.98</v>
      </c>
      <c r="G177" s="134"/>
    </row>
    <row r="178" customFormat="1" ht="29.1" customHeight="1" spans="1:7">
      <c r="A178" s="12">
        <v>174</v>
      </c>
      <c r="B178" s="12" t="s">
        <v>3336</v>
      </c>
      <c r="C178" s="12" t="s">
        <v>17092</v>
      </c>
      <c r="D178" s="12">
        <v>18.14</v>
      </c>
      <c r="E178" s="134">
        <v>4.84</v>
      </c>
      <c r="F178" s="14">
        <v>87.8</v>
      </c>
      <c r="G178" s="134"/>
    </row>
    <row r="179" customFormat="1" ht="29.1" customHeight="1" spans="1:7">
      <c r="A179" s="12">
        <v>175</v>
      </c>
      <c r="B179" s="12" t="s">
        <v>5018</v>
      </c>
      <c r="C179" s="12" t="s">
        <v>17092</v>
      </c>
      <c r="D179" s="12">
        <v>3.66</v>
      </c>
      <c r="E179" s="134">
        <v>4.84</v>
      </c>
      <c r="F179" s="14">
        <v>17.71</v>
      </c>
      <c r="G179" s="134"/>
    </row>
    <row r="180" customFormat="1" ht="29.1" customHeight="1" spans="1:7">
      <c r="A180" s="12">
        <v>176</v>
      </c>
      <c r="B180" s="12" t="s">
        <v>17112</v>
      </c>
      <c r="C180" s="12" t="s">
        <v>17092</v>
      </c>
      <c r="D180" s="12">
        <v>1.21</v>
      </c>
      <c r="E180" s="134">
        <v>4.84</v>
      </c>
      <c r="F180" s="14">
        <v>5.86</v>
      </c>
      <c r="G180" s="134"/>
    </row>
    <row r="181" customFormat="1" ht="29.1" customHeight="1" spans="1:7">
      <c r="A181" s="12">
        <v>177</v>
      </c>
      <c r="B181" s="12" t="s">
        <v>17113</v>
      </c>
      <c r="C181" s="12" t="s">
        <v>17092</v>
      </c>
      <c r="D181" s="12">
        <v>5</v>
      </c>
      <c r="E181" s="134">
        <v>4.84</v>
      </c>
      <c r="F181" s="14">
        <v>24.2</v>
      </c>
      <c r="G181" s="134"/>
    </row>
    <row r="182" customFormat="1" ht="29.1" customHeight="1" spans="1:7">
      <c r="A182" s="12">
        <v>178</v>
      </c>
      <c r="B182" s="12" t="s">
        <v>17114</v>
      </c>
      <c r="C182" s="12" t="s">
        <v>17092</v>
      </c>
      <c r="D182" s="12">
        <v>5</v>
      </c>
      <c r="E182" s="134">
        <v>4.84</v>
      </c>
      <c r="F182" s="14">
        <v>24.2</v>
      </c>
      <c r="G182" s="134"/>
    </row>
    <row r="183" customFormat="1" ht="29.1" customHeight="1" spans="1:7">
      <c r="A183" s="12">
        <v>179</v>
      </c>
      <c r="B183" s="12" t="s">
        <v>17115</v>
      </c>
      <c r="C183" s="12" t="s">
        <v>17092</v>
      </c>
      <c r="D183" s="12">
        <v>5</v>
      </c>
      <c r="E183" s="134">
        <v>4.84</v>
      </c>
      <c r="F183" s="14">
        <v>24.2</v>
      </c>
      <c r="G183" s="134"/>
    </row>
    <row r="184" customFormat="1" ht="29.1" customHeight="1" spans="1:7">
      <c r="A184" s="12">
        <v>180</v>
      </c>
      <c r="B184" s="12" t="s">
        <v>17116</v>
      </c>
      <c r="C184" s="12" t="s">
        <v>17092</v>
      </c>
      <c r="D184" s="12">
        <v>5</v>
      </c>
      <c r="E184" s="134">
        <v>4.84</v>
      </c>
      <c r="F184" s="14">
        <v>24.2</v>
      </c>
      <c r="G184" s="134"/>
    </row>
    <row r="185" customFormat="1" ht="29.1" customHeight="1" spans="1:7">
      <c r="A185" s="12">
        <v>181</v>
      </c>
      <c r="B185" s="12" t="s">
        <v>17117</v>
      </c>
      <c r="C185" s="12" t="s">
        <v>17092</v>
      </c>
      <c r="D185" s="12">
        <v>14.6</v>
      </c>
      <c r="E185" s="134">
        <v>4.84</v>
      </c>
      <c r="F185" s="14">
        <v>70.66</v>
      </c>
      <c r="G185" s="134"/>
    </row>
    <row r="186" customFormat="1" ht="29.1" customHeight="1" spans="1:7">
      <c r="A186" s="12">
        <v>182</v>
      </c>
      <c r="B186" s="12" t="s">
        <v>17118</v>
      </c>
      <c r="C186" s="12" t="s">
        <v>17092</v>
      </c>
      <c r="D186" s="12">
        <v>25.6</v>
      </c>
      <c r="E186" s="134">
        <v>4.84</v>
      </c>
      <c r="F186" s="14">
        <v>123.9</v>
      </c>
      <c r="G186" s="134"/>
    </row>
    <row r="187" customFormat="1" ht="29.1" customHeight="1" spans="1:7">
      <c r="A187" s="12">
        <v>183</v>
      </c>
      <c r="B187" s="12" t="s">
        <v>17119</v>
      </c>
      <c r="C187" s="12" t="s">
        <v>17092</v>
      </c>
      <c r="D187" s="12">
        <v>15.77</v>
      </c>
      <c r="E187" s="134">
        <v>4.84</v>
      </c>
      <c r="F187" s="14">
        <v>76.33</v>
      </c>
      <c r="G187" s="134"/>
    </row>
    <row r="188" customFormat="1" ht="29.1" customHeight="1" spans="1:7">
      <c r="A188" s="12">
        <v>184</v>
      </c>
      <c r="B188" s="12" t="s">
        <v>17120</v>
      </c>
      <c r="C188" s="12" t="s">
        <v>17092</v>
      </c>
      <c r="D188" s="12">
        <v>10.05</v>
      </c>
      <c r="E188" s="134">
        <v>4.84</v>
      </c>
      <c r="F188" s="14">
        <v>48.64</v>
      </c>
      <c r="G188" s="134"/>
    </row>
    <row r="189" customFormat="1" ht="29.1" customHeight="1" spans="1:7">
      <c r="A189" s="12">
        <v>185</v>
      </c>
      <c r="B189" s="12" t="s">
        <v>17121</v>
      </c>
      <c r="C189" s="12" t="s">
        <v>17122</v>
      </c>
      <c r="D189" s="12">
        <v>5.22</v>
      </c>
      <c r="E189" s="134">
        <v>4.84</v>
      </c>
      <c r="F189" s="14">
        <v>25.26</v>
      </c>
      <c r="G189" s="134"/>
    </row>
    <row r="190" customFormat="1" ht="29.1" customHeight="1" spans="1:7">
      <c r="A190" s="12">
        <v>186</v>
      </c>
      <c r="B190" s="12" t="s">
        <v>3493</v>
      </c>
      <c r="C190" s="12" t="s">
        <v>17122</v>
      </c>
      <c r="D190" s="12">
        <v>9.39</v>
      </c>
      <c r="E190" s="134">
        <v>4.84</v>
      </c>
      <c r="F190" s="14">
        <v>45.45</v>
      </c>
      <c r="G190" s="134"/>
    </row>
    <row r="191" customFormat="1" ht="29.1" customHeight="1" spans="1:7">
      <c r="A191" s="12">
        <v>187</v>
      </c>
      <c r="B191" s="12" t="s">
        <v>17123</v>
      </c>
      <c r="C191" s="12" t="s">
        <v>17122</v>
      </c>
      <c r="D191" s="12">
        <v>17.69</v>
      </c>
      <c r="E191" s="134">
        <v>4.84</v>
      </c>
      <c r="F191" s="14">
        <v>85.62</v>
      </c>
      <c r="G191" s="134"/>
    </row>
    <row r="192" customFormat="1" ht="29.1" customHeight="1" spans="1:7">
      <c r="A192" s="12">
        <v>188</v>
      </c>
      <c r="B192" s="12" t="s">
        <v>17124</v>
      </c>
      <c r="C192" s="12" t="s">
        <v>17122</v>
      </c>
      <c r="D192" s="12">
        <v>24.08</v>
      </c>
      <c r="E192" s="134">
        <v>4.84</v>
      </c>
      <c r="F192" s="14">
        <v>116.55</v>
      </c>
      <c r="G192" s="134"/>
    </row>
    <row r="193" customFormat="1" ht="29.1" customHeight="1" spans="1:7">
      <c r="A193" s="12">
        <v>189</v>
      </c>
      <c r="B193" s="12" t="s">
        <v>3305</v>
      </c>
      <c r="C193" s="12" t="s">
        <v>17122</v>
      </c>
      <c r="D193" s="12">
        <v>14.63</v>
      </c>
      <c r="E193" s="134">
        <v>4.84</v>
      </c>
      <c r="F193" s="14">
        <v>70.81</v>
      </c>
      <c r="G193" s="134"/>
    </row>
    <row r="194" customFormat="1" ht="29.1" customHeight="1" spans="1:7">
      <c r="A194" s="12">
        <v>190</v>
      </c>
      <c r="B194" s="12" t="s">
        <v>17125</v>
      </c>
      <c r="C194" s="12" t="s">
        <v>17122</v>
      </c>
      <c r="D194" s="12">
        <v>26.9</v>
      </c>
      <c r="E194" s="134">
        <v>4.84</v>
      </c>
      <c r="F194" s="14">
        <v>130.2</v>
      </c>
      <c r="G194" s="134"/>
    </row>
    <row r="195" customFormat="1" ht="29.1" customHeight="1" spans="1:7">
      <c r="A195" s="12">
        <v>191</v>
      </c>
      <c r="B195" s="12" t="s">
        <v>3599</v>
      </c>
      <c r="C195" s="12" t="s">
        <v>17122</v>
      </c>
      <c r="D195" s="12">
        <v>26.54</v>
      </c>
      <c r="E195" s="134">
        <v>4.84</v>
      </c>
      <c r="F195" s="14">
        <v>128.45</v>
      </c>
      <c r="G195" s="134"/>
    </row>
    <row r="196" customFormat="1" ht="29.1" customHeight="1" spans="1:7">
      <c r="A196" s="12">
        <v>192</v>
      </c>
      <c r="B196" s="12" t="s">
        <v>15395</v>
      </c>
      <c r="C196" s="12" t="s">
        <v>17122</v>
      </c>
      <c r="D196" s="12">
        <v>16.04</v>
      </c>
      <c r="E196" s="134">
        <v>4.84</v>
      </c>
      <c r="F196" s="14">
        <v>77.63</v>
      </c>
      <c r="G196" s="134"/>
    </row>
    <row r="197" customFormat="1" ht="29.1" customHeight="1" spans="1:7">
      <c r="A197" s="12">
        <v>193</v>
      </c>
      <c r="B197" s="12" t="s">
        <v>17126</v>
      </c>
      <c r="C197" s="12" t="s">
        <v>17122</v>
      </c>
      <c r="D197" s="12">
        <v>51.32</v>
      </c>
      <c r="E197" s="134">
        <v>4.84</v>
      </c>
      <c r="F197" s="14">
        <v>248.39</v>
      </c>
      <c r="G197" s="134"/>
    </row>
    <row r="198" customFormat="1" ht="29.1" customHeight="1" spans="1:7">
      <c r="A198" s="12">
        <v>194</v>
      </c>
      <c r="B198" s="12" t="s">
        <v>17127</v>
      </c>
      <c r="C198" s="12" t="s">
        <v>17122</v>
      </c>
      <c r="D198" s="12">
        <v>16.08</v>
      </c>
      <c r="E198" s="134">
        <v>4.84</v>
      </c>
      <c r="F198" s="14">
        <v>77.83</v>
      </c>
      <c r="G198" s="134"/>
    </row>
    <row r="199" customFormat="1" ht="29.1" customHeight="1" spans="1:7">
      <c r="A199" s="12">
        <v>195</v>
      </c>
      <c r="B199" s="12" t="s">
        <v>17128</v>
      </c>
      <c r="C199" s="12" t="s">
        <v>17122</v>
      </c>
      <c r="D199" s="12">
        <v>12.94</v>
      </c>
      <c r="E199" s="134">
        <v>4.84</v>
      </c>
      <c r="F199" s="14">
        <v>62.63</v>
      </c>
      <c r="G199" s="134"/>
    </row>
    <row r="200" customFormat="1" ht="29.1" customHeight="1" spans="1:7">
      <c r="A200" s="12">
        <v>196</v>
      </c>
      <c r="B200" s="12" t="s">
        <v>17129</v>
      </c>
      <c r="C200" s="12" t="s">
        <v>17122</v>
      </c>
      <c r="D200" s="12">
        <v>8.1</v>
      </c>
      <c r="E200" s="134">
        <v>4.84</v>
      </c>
      <c r="F200" s="14">
        <v>39.2</v>
      </c>
      <c r="G200" s="134"/>
    </row>
    <row r="201" customFormat="1" ht="29.1" customHeight="1" spans="1:7">
      <c r="A201" s="12">
        <v>197</v>
      </c>
      <c r="B201" s="12" t="s">
        <v>3305</v>
      </c>
      <c r="C201" s="12" t="s">
        <v>17122</v>
      </c>
      <c r="D201" s="12">
        <v>34.16</v>
      </c>
      <c r="E201" s="134">
        <v>4.84</v>
      </c>
      <c r="F201" s="14">
        <v>165.33</v>
      </c>
      <c r="G201" s="134"/>
    </row>
    <row r="202" customFormat="1" ht="29.1" customHeight="1" spans="1:7">
      <c r="A202" s="12">
        <v>198</v>
      </c>
      <c r="B202" s="12" t="s">
        <v>4755</v>
      </c>
      <c r="C202" s="12" t="s">
        <v>17122</v>
      </c>
      <c r="D202" s="12">
        <v>24.02</v>
      </c>
      <c r="E202" s="134">
        <v>4.84</v>
      </c>
      <c r="F202" s="14">
        <v>116.26</v>
      </c>
      <c r="G202" s="134"/>
    </row>
    <row r="203" customFormat="1" ht="29.1" customHeight="1" spans="1:7">
      <c r="A203" s="12">
        <v>199</v>
      </c>
      <c r="B203" s="12" t="s">
        <v>3281</v>
      </c>
      <c r="C203" s="12" t="s">
        <v>17122</v>
      </c>
      <c r="D203" s="12">
        <v>45.11</v>
      </c>
      <c r="E203" s="134">
        <v>4.84</v>
      </c>
      <c r="F203" s="14">
        <v>218.33</v>
      </c>
      <c r="G203" s="134"/>
    </row>
    <row r="204" customFormat="1" ht="29.1" customHeight="1" spans="1:7">
      <c r="A204" s="12">
        <v>200</v>
      </c>
      <c r="B204" s="12" t="s">
        <v>17130</v>
      </c>
      <c r="C204" s="12" t="s">
        <v>17122</v>
      </c>
      <c r="D204" s="12">
        <v>25.95</v>
      </c>
      <c r="E204" s="134">
        <v>4.84</v>
      </c>
      <c r="F204" s="14">
        <v>125.6</v>
      </c>
      <c r="G204" s="134"/>
    </row>
    <row r="205" customFormat="1" ht="29.1" customHeight="1" spans="1:7">
      <c r="A205" s="12">
        <v>201</v>
      </c>
      <c r="B205" s="12" t="s">
        <v>4251</v>
      </c>
      <c r="C205" s="12" t="s">
        <v>17122</v>
      </c>
      <c r="D205" s="12">
        <v>7.94</v>
      </c>
      <c r="E205" s="134">
        <v>4.84</v>
      </c>
      <c r="F205" s="14">
        <v>38.43</v>
      </c>
      <c r="G205" s="134"/>
    </row>
    <row r="206" customFormat="1" ht="29.1" customHeight="1" spans="1:7">
      <c r="A206" s="12">
        <v>202</v>
      </c>
      <c r="B206" s="12" t="s">
        <v>17131</v>
      </c>
      <c r="C206" s="12" t="s">
        <v>17122</v>
      </c>
      <c r="D206" s="12">
        <v>16.88</v>
      </c>
      <c r="E206" s="134">
        <v>4.84</v>
      </c>
      <c r="F206" s="14">
        <v>81.7</v>
      </c>
      <c r="G206" s="134"/>
    </row>
    <row r="207" customFormat="1" ht="29.1" customHeight="1" spans="1:7">
      <c r="A207" s="12">
        <v>203</v>
      </c>
      <c r="B207" s="12" t="s">
        <v>3296</v>
      </c>
      <c r="C207" s="12" t="s">
        <v>17122</v>
      </c>
      <c r="D207" s="12">
        <v>21.27</v>
      </c>
      <c r="E207" s="134">
        <v>4.84</v>
      </c>
      <c r="F207" s="14">
        <v>102.95</v>
      </c>
      <c r="G207" s="134"/>
    </row>
    <row r="208" customFormat="1" ht="29.1" customHeight="1" spans="1:7">
      <c r="A208" s="12">
        <v>204</v>
      </c>
      <c r="B208" s="12" t="s">
        <v>4334</v>
      </c>
      <c r="C208" s="12" t="s">
        <v>17122</v>
      </c>
      <c r="D208" s="12">
        <v>45.14</v>
      </c>
      <c r="E208" s="134">
        <v>4.84</v>
      </c>
      <c r="F208" s="14">
        <v>218.48</v>
      </c>
      <c r="G208" s="134"/>
    </row>
    <row r="209" customFormat="1" ht="29.1" customHeight="1" spans="1:7">
      <c r="A209" s="12">
        <v>205</v>
      </c>
      <c r="B209" s="12" t="s">
        <v>4084</v>
      </c>
      <c r="C209" s="12" t="s">
        <v>17122</v>
      </c>
      <c r="D209" s="12">
        <v>25.69</v>
      </c>
      <c r="E209" s="134">
        <v>4.84</v>
      </c>
      <c r="F209" s="14">
        <v>124.34</v>
      </c>
      <c r="G209" s="134"/>
    </row>
    <row r="210" customFormat="1" ht="29.1" customHeight="1" spans="1:7">
      <c r="A210" s="12">
        <v>206</v>
      </c>
      <c r="B210" s="12" t="s">
        <v>17132</v>
      </c>
      <c r="C210" s="12" t="s">
        <v>17122</v>
      </c>
      <c r="D210" s="12">
        <v>23.13</v>
      </c>
      <c r="E210" s="134">
        <v>4.84</v>
      </c>
      <c r="F210" s="14">
        <v>111.95</v>
      </c>
      <c r="G210" s="134"/>
    </row>
    <row r="211" customFormat="1" ht="29.1" customHeight="1" spans="1:7">
      <c r="A211" s="12">
        <v>207</v>
      </c>
      <c r="B211" s="12" t="s">
        <v>3443</v>
      </c>
      <c r="C211" s="12" t="s">
        <v>17122</v>
      </c>
      <c r="D211" s="12">
        <v>8.74</v>
      </c>
      <c r="E211" s="134">
        <v>4.84</v>
      </c>
      <c r="F211" s="14">
        <v>42.3</v>
      </c>
      <c r="G211" s="134"/>
    </row>
    <row r="212" customFormat="1" ht="29.1" customHeight="1" spans="1:7">
      <c r="A212" s="12">
        <v>208</v>
      </c>
      <c r="B212" s="12" t="s">
        <v>17133</v>
      </c>
      <c r="C212" s="12" t="s">
        <v>17122</v>
      </c>
      <c r="D212" s="12">
        <v>37.89</v>
      </c>
      <c r="E212" s="134">
        <v>4.84</v>
      </c>
      <c r="F212" s="14">
        <v>183.39</v>
      </c>
      <c r="G212" s="134"/>
    </row>
    <row r="213" customFormat="1" ht="29.1" customHeight="1" spans="1:7">
      <c r="A213" s="12">
        <v>209</v>
      </c>
      <c r="B213" s="12" t="s">
        <v>17134</v>
      </c>
      <c r="C213" s="12" t="s">
        <v>17122</v>
      </c>
      <c r="D213" s="12">
        <v>19.22</v>
      </c>
      <c r="E213" s="134">
        <v>4.84</v>
      </c>
      <c r="F213" s="14">
        <v>93.02</v>
      </c>
      <c r="G213" s="134"/>
    </row>
    <row r="214" customFormat="1" ht="29.1" customHeight="1" spans="1:7">
      <c r="A214" s="12">
        <v>210</v>
      </c>
      <c r="B214" s="12" t="s">
        <v>17135</v>
      </c>
      <c r="C214" s="12" t="s">
        <v>17122</v>
      </c>
      <c r="D214" s="12">
        <v>10.64</v>
      </c>
      <c r="E214" s="134">
        <v>4.84</v>
      </c>
      <c r="F214" s="14">
        <v>51.5</v>
      </c>
      <c r="G214" s="134"/>
    </row>
    <row r="215" customFormat="1" ht="29.1" customHeight="1" spans="1:7">
      <c r="A215" s="12">
        <v>211</v>
      </c>
      <c r="B215" s="12" t="s">
        <v>17136</v>
      </c>
      <c r="C215" s="12" t="s">
        <v>17122</v>
      </c>
      <c r="D215" s="12">
        <v>13.83</v>
      </c>
      <c r="E215" s="134">
        <v>4.84</v>
      </c>
      <c r="F215" s="14">
        <v>66.94</v>
      </c>
      <c r="G215" s="134"/>
    </row>
    <row r="216" customFormat="1" ht="29.1" customHeight="1" spans="1:7">
      <c r="A216" s="12">
        <v>212</v>
      </c>
      <c r="B216" s="12" t="s">
        <v>4535</v>
      </c>
      <c r="C216" s="12" t="s">
        <v>17122</v>
      </c>
      <c r="D216" s="12">
        <v>16.78</v>
      </c>
      <c r="E216" s="134">
        <v>4.84</v>
      </c>
      <c r="F216" s="14">
        <v>81.22</v>
      </c>
      <c r="G216" s="134"/>
    </row>
    <row r="217" customFormat="1" ht="29.1" customHeight="1" spans="1:7">
      <c r="A217" s="12">
        <v>213</v>
      </c>
      <c r="B217" s="12" t="s">
        <v>3319</v>
      </c>
      <c r="C217" s="12" t="s">
        <v>17122</v>
      </c>
      <c r="D217" s="12">
        <v>15.37</v>
      </c>
      <c r="E217" s="134">
        <v>4.84</v>
      </c>
      <c r="F217" s="14">
        <v>74.39</v>
      </c>
      <c r="G217" s="134"/>
    </row>
    <row r="218" customFormat="1" ht="29.1" customHeight="1" spans="1:7">
      <c r="A218" s="12">
        <v>214</v>
      </c>
      <c r="B218" s="12" t="s">
        <v>570</v>
      </c>
      <c r="C218" s="12" t="s">
        <v>17122</v>
      </c>
      <c r="D218" s="12">
        <v>12.34</v>
      </c>
      <c r="E218" s="134">
        <v>4.84</v>
      </c>
      <c r="F218" s="14">
        <v>59.73</v>
      </c>
      <c r="G218" s="134"/>
    </row>
    <row r="219" customFormat="1" ht="29.1" customHeight="1" spans="1:7">
      <c r="A219" s="12">
        <v>215</v>
      </c>
      <c r="B219" s="12" t="s">
        <v>17137</v>
      </c>
      <c r="C219" s="12" t="s">
        <v>17122</v>
      </c>
      <c r="D219" s="12">
        <v>9.92</v>
      </c>
      <c r="E219" s="134">
        <v>4.84</v>
      </c>
      <c r="F219" s="14">
        <v>48.01</v>
      </c>
      <c r="G219" s="134"/>
    </row>
    <row r="220" customFormat="1" ht="29.1" customHeight="1" spans="1:7">
      <c r="A220" s="12">
        <v>216</v>
      </c>
      <c r="B220" s="12" t="s">
        <v>17138</v>
      </c>
      <c r="C220" s="12" t="s">
        <v>17122</v>
      </c>
      <c r="D220" s="12">
        <v>17.64</v>
      </c>
      <c r="E220" s="134">
        <v>4.84</v>
      </c>
      <c r="F220" s="14">
        <v>85.38</v>
      </c>
      <c r="G220" s="134"/>
    </row>
    <row r="221" customFormat="1" ht="29.1" customHeight="1" spans="1:7">
      <c r="A221" s="12">
        <v>217</v>
      </c>
      <c r="B221" s="12" t="s">
        <v>17139</v>
      </c>
      <c r="C221" s="12" t="s">
        <v>17122</v>
      </c>
      <c r="D221" s="12">
        <v>8.67</v>
      </c>
      <c r="E221" s="134">
        <v>4.84</v>
      </c>
      <c r="F221" s="14">
        <v>41.96</v>
      </c>
      <c r="G221" s="134"/>
    </row>
    <row r="222" customFormat="1" ht="29.1" customHeight="1" spans="1:7">
      <c r="A222" s="12">
        <v>218</v>
      </c>
      <c r="B222" s="12" t="s">
        <v>17140</v>
      </c>
      <c r="C222" s="12" t="s">
        <v>17122</v>
      </c>
      <c r="D222" s="12">
        <v>18.04</v>
      </c>
      <c r="E222" s="134">
        <v>4.84</v>
      </c>
      <c r="F222" s="14">
        <v>87.31</v>
      </c>
      <c r="G222" s="134"/>
    </row>
    <row r="223" customFormat="1" ht="29.1" customHeight="1" spans="1:7">
      <c r="A223" s="12">
        <v>219</v>
      </c>
      <c r="B223" s="12" t="s">
        <v>17141</v>
      </c>
      <c r="C223" s="12" t="s">
        <v>17122</v>
      </c>
      <c r="D223" s="12">
        <v>19.32</v>
      </c>
      <c r="E223" s="134">
        <v>4.84</v>
      </c>
      <c r="F223" s="14">
        <v>93.51</v>
      </c>
      <c r="G223" s="134"/>
    </row>
    <row r="224" customFormat="1" ht="29.1" customHeight="1" spans="1:7">
      <c r="A224" s="12">
        <v>220</v>
      </c>
      <c r="B224" s="12" t="s">
        <v>6537</v>
      </c>
      <c r="C224" s="12" t="s">
        <v>17122</v>
      </c>
      <c r="D224" s="12">
        <v>10.03</v>
      </c>
      <c r="E224" s="134">
        <v>4.84</v>
      </c>
      <c r="F224" s="14">
        <v>48.55</v>
      </c>
      <c r="G224" s="134"/>
    </row>
    <row r="225" customFormat="1" ht="29.1" customHeight="1" spans="1:7">
      <c r="A225" s="12">
        <v>221</v>
      </c>
      <c r="B225" s="12" t="s">
        <v>4605</v>
      </c>
      <c r="C225" s="12" t="s">
        <v>17122</v>
      </c>
      <c r="D225" s="12">
        <v>4.93</v>
      </c>
      <c r="E225" s="134">
        <v>4.84</v>
      </c>
      <c r="F225" s="14">
        <v>23.86</v>
      </c>
      <c r="G225" s="134"/>
    </row>
    <row r="226" customFormat="1" ht="29.1" customHeight="1" spans="1:7">
      <c r="A226" s="12">
        <v>222</v>
      </c>
      <c r="B226" s="12" t="s">
        <v>14502</v>
      </c>
      <c r="C226" s="12" t="s">
        <v>17122</v>
      </c>
      <c r="D226" s="12">
        <v>22.65</v>
      </c>
      <c r="E226" s="134">
        <v>4.84</v>
      </c>
      <c r="F226" s="14">
        <v>109.63</v>
      </c>
      <c r="G226" s="134"/>
    </row>
    <row r="227" customFormat="1" ht="29.1" customHeight="1" spans="1:7">
      <c r="A227" s="12">
        <v>223</v>
      </c>
      <c r="B227" s="12" t="s">
        <v>3960</v>
      </c>
      <c r="C227" s="12" t="s">
        <v>17122</v>
      </c>
      <c r="D227" s="12">
        <v>19.36</v>
      </c>
      <c r="E227" s="134">
        <v>4.84</v>
      </c>
      <c r="F227" s="14">
        <v>93.7</v>
      </c>
      <c r="G227" s="134"/>
    </row>
    <row r="228" customFormat="1" ht="29.1" customHeight="1" spans="1:7">
      <c r="A228" s="12">
        <v>224</v>
      </c>
      <c r="B228" s="12" t="s">
        <v>14420</v>
      </c>
      <c r="C228" s="12" t="s">
        <v>17122</v>
      </c>
      <c r="D228" s="12">
        <v>10.05</v>
      </c>
      <c r="E228" s="134">
        <v>4.84</v>
      </c>
      <c r="F228" s="14">
        <v>48.64</v>
      </c>
      <c r="G228" s="134"/>
    </row>
    <row r="229" customFormat="1" ht="29.1" customHeight="1" spans="1:7">
      <c r="A229" s="12">
        <v>225</v>
      </c>
      <c r="B229" s="12" t="s">
        <v>3516</v>
      </c>
      <c r="C229" s="12" t="s">
        <v>17122</v>
      </c>
      <c r="D229" s="12">
        <v>26.49</v>
      </c>
      <c r="E229" s="134">
        <v>4.84</v>
      </c>
      <c r="F229" s="14">
        <v>128.21</v>
      </c>
      <c r="G229" s="134"/>
    </row>
    <row r="230" customFormat="1" ht="29.1" customHeight="1" spans="1:7">
      <c r="A230" s="12">
        <v>226</v>
      </c>
      <c r="B230" s="12" t="s">
        <v>17142</v>
      </c>
      <c r="C230" s="12" t="s">
        <v>17122</v>
      </c>
      <c r="D230" s="12">
        <v>22.8</v>
      </c>
      <c r="E230" s="134">
        <v>4.84</v>
      </c>
      <c r="F230" s="14">
        <v>110.35</v>
      </c>
      <c r="G230" s="134"/>
    </row>
    <row r="231" customFormat="1" ht="29.1" customHeight="1" spans="1:7">
      <c r="A231" s="12">
        <v>227</v>
      </c>
      <c r="B231" s="12" t="s">
        <v>17143</v>
      </c>
      <c r="C231" s="12" t="s">
        <v>17122</v>
      </c>
      <c r="D231" s="12">
        <v>21.79</v>
      </c>
      <c r="E231" s="134">
        <v>4.84</v>
      </c>
      <c r="F231" s="14">
        <v>105.46</v>
      </c>
      <c r="G231" s="134"/>
    </row>
    <row r="232" customFormat="1" ht="29.1" customHeight="1" spans="1:7">
      <c r="A232" s="12">
        <v>228</v>
      </c>
      <c r="B232" s="12" t="s">
        <v>16845</v>
      </c>
      <c r="C232" s="12" t="s">
        <v>17122</v>
      </c>
      <c r="D232" s="12">
        <v>5.77</v>
      </c>
      <c r="E232" s="134">
        <v>4.84</v>
      </c>
      <c r="F232" s="14">
        <v>27.93</v>
      </c>
      <c r="G232" s="134"/>
    </row>
    <row r="233" customFormat="1" ht="29.1" customHeight="1" spans="1:7">
      <c r="A233" s="12">
        <v>229</v>
      </c>
      <c r="B233" s="12" t="s">
        <v>3365</v>
      </c>
      <c r="C233" s="12" t="s">
        <v>17122</v>
      </c>
      <c r="D233" s="12">
        <v>0.8</v>
      </c>
      <c r="E233" s="134">
        <v>4.84</v>
      </c>
      <c r="F233" s="14">
        <v>3.87</v>
      </c>
      <c r="G233" s="134"/>
    </row>
    <row r="234" customFormat="1" ht="29.1" customHeight="1" spans="1:7">
      <c r="A234" s="12">
        <v>230</v>
      </c>
      <c r="B234" s="12" t="s">
        <v>17144</v>
      </c>
      <c r="C234" s="12" t="s">
        <v>17122</v>
      </c>
      <c r="D234" s="12">
        <v>6.02</v>
      </c>
      <c r="E234" s="134">
        <v>4.84</v>
      </c>
      <c r="F234" s="14">
        <v>29.14</v>
      </c>
      <c r="G234" s="134"/>
    </row>
    <row r="235" customFormat="1" ht="29.1" customHeight="1" spans="1:7">
      <c r="A235" s="12">
        <v>231</v>
      </c>
      <c r="B235" s="12" t="s">
        <v>17145</v>
      </c>
      <c r="C235" s="12" t="s">
        <v>17122</v>
      </c>
      <c r="D235" s="12">
        <v>7.37</v>
      </c>
      <c r="E235" s="134">
        <v>4.84</v>
      </c>
      <c r="F235" s="14">
        <v>35.67</v>
      </c>
      <c r="G235" s="134"/>
    </row>
    <row r="236" customFormat="1" ht="29.1" customHeight="1" spans="1:7">
      <c r="A236" s="12">
        <v>232</v>
      </c>
      <c r="B236" s="12" t="s">
        <v>17146</v>
      </c>
      <c r="C236" s="12" t="s">
        <v>17122</v>
      </c>
      <c r="D236" s="12">
        <v>18.64</v>
      </c>
      <c r="E236" s="134">
        <v>4.84</v>
      </c>
      <c r="F236" s="14">
        <v>90.22</v>
      </c>
      <c r="G236" s="134"/>
    </row>
    <row r="237" customFormat="1" ht="29.1" customHeight="1" spans="1:7">
      <c r="A237" s="12">
        <v>233</v>
      </c>
      <c r="B237" s="12" t="s">
        <v>3442</v>
      </c>
      <c r="C237" s="12" t="s">
        <v>17122</v>
      </c>
      <c r="D237" s="12">
        <v>4.95</v>
      </c>
      <c r="E237" s="134">
        <v>4.84</v>
      </c>
      <c r="F237" s="14">
        <v>23.96</v>
      </c>
      <c r="G237" s="134"/>
    </row>
    <row r="238" customFormat="1" ht="29.1" customHeight="1" spans="1:7">
      <c r="A238" s="12">
        <v>234</v>
      </c>
      <c r="B238" s="12" t="s">
        <v>17147</v>
      </c>
      <c r="C238" s="12" t="s">
        <v>17122</v>
      </c>
      <c r="D238" s="12">
        <v>5</v>
      </c>
      <c r="E238" s="134">
        <v>4.84</v>
      </c>
      <c r="F238" s="14">
        <v>24.2</v>
      </c>
      <c r="G238" s="134"/>
    </row>
    <row r="239" customFormat="1" ht="29.1" customHeight="1" spans="1:7">
      <c r="A239" s="12">
        <v>235</v>
      </c>
      <c r="B239" s="12" t="s">
        <v>6171</v>
      </c>
      <c r="C239" s="12" t="s">
        <v>17122</v>
      </c>
      <c r="D239" s="12">
        <v>2.06</v>
      </c>
      <c r="E239" s="134">
        <v>4.84</v>
      </c>
      <c r="F239" s="14">
        <v>9.97</v>
      </c>
      <c r="G239" s="134"/>
    </row>
    <row r="240" customFormat="1" ht="29.1" customHeight="1" spans="1:7">
      <c r="A240" s="12">
        <v>236</v>
      </c>
      <c r="B240" s="12" t="s">
        <v>2442</v>
      </c>
      <c r="C240" s="12" t="s">
        <v>17148</v>
      </c>
      <c r="D240" s="12">
        <v>14.61</v>
      </c>
      <c r="E240" s="134">
        <v>4.84</v>
      </c>
      <c r="F240" s="14">
        <v>70.71</v>
      </c>
      <c r="G240" s="134"/>
    </row>
    <row r="241" customFormat="1" ht="29.1" customHeight="1" spans="1:7">
      <c r="A241" s="12">
        <v>237</v>
      </c>
      <c r="B241" s="12" t="s">
        <v>17149</v>
      </c>
      <c r="C241" s="12" t="s">
        <v>17148</v>
      </c>
      <c r="D241" s="12">
        <v>45.68</v>
      </c>
      <c r="E241" s="134">
        <v>4.84</v>
      </c>
      <c r="F241" s="14">
        <v>221.09</v>
      </c>
      <c r="G241" s="134"/>
    </row>
    <row r="242" customFormat="1" ht="29.1" customHeight="1" spans="1:7">
      <c r="A242" s="12">
        <v>238</v>
      </c>
      <c r="B242" s="12" t="s">
        <v>17150</v>
      </c>
      <c r="C242" s="12" t="s">
        <v>17148</v>
      </c>
      <c r="D242" s="12">
        <v>19.42</v>
      </c>
      <c r="E242" s="134">
        <v>4.84</v>
      </c>
      <c r="F242" s="14">
        <v>93.99</v>
      </c>
      <c r="G242" s="134"/>
    </row>
    <row r="243" customFormat="1" ht="29.1" customHeight="1" spans="1:7">
      <c r="A243" s="12">
        <v>239</v>
      </c>
      <c r="B243" s="12" t="s">
        <v>14780</v>
      </c>
      <c r="C243" s="12" t="s">
        <v>17148</v>
      </c>
      <c r="D243" s="12">
        <v>20.32</v>
      </c>
      <c r="E243" s="134">
        <v>4.84</v>
      </c>
      <c r="F243" s="14">
        <v>98.35</v>
      </c>
      <c r="G243" s="134"/>
    </row>
    <row r="244" customFormat="1" ht="29.1" customHeight="1" spans="1:7">
      <c r="A244" s="12">
        <v>240</v>
      </c>
      <c r="B244" s="12" t="s">
        <v>5808</v>
      </c>
      <c r="C244" s="12" t="s">
        <v>17148</v>
      </c>
      <c r="D244" s="12">
        <v>14.98</v>
      </c>
      <c r="E244" s="134">
        <v>4.84</v>
      </c>
      <c r="F244" s="14">
        <v>72.5</v>
      </c>
      <c r="G244" s="134"/>
    </row>
    <row r="245" customFormat="1" ht="29.1" customHeight="1" spans="1:7">
      <c r="A245" s="12">
        <v>241</v>
      </c>
      <c r="B245" s="12" t="s">
        <v>17151</v>
      </c>
      <c r="C245" s="12" t="s">
        <v>17148</v>
      </c>
      <c r="D245" s="12">
        <v>7.89</v>
      </c>
      <c r="E245" s="134">
        <v>4.84</v>
      </c>
      <c r="F245" s="14">
        <v>38.19</v>
      </c>
      <c r="G245" s="134"/>
    </row>
    <row r="246" customFormat="1" ht="29.1" customHeight="1" spans="1:7">
      <c r="A246" s="12">
        <v>242</v>
      </c>
      <c r="B246" s="12" t="s">
        <v>10327</v>
      </c>
      <c r="C246" s="12" t="s">
        <v>17148</v>
      </c>
      <c r="D246" s="12">
        <v>32.66</v>
      </c>
      <c r="E246" s="134">
        <v>4.84</v>
      </c>
      <c r="F246" s="14">
        <v>158.07</v>
      </c>
      <c r="G246" s="134"/>
    </row>
    <row r="247" customFormat="1" ht="29.1" customHeight="1" spans="1:7">
      <c r="A247" s="12">
        <v>243</v>
      </c>
      <c r="B247" s="12" t="s">
        <v>17152</v>
      </c>
      <c r="C247" s="12" t="s">
        <v>17148</v>
      </c>
      <c r="D247" s="12">
        <v>9.67</v>
      </c>
      <c r="E247" s="134">
        <v>4.84</v>
      </c>
      <c r="F247" s="14">
        <v>46.8</v>
      </c>
      <c r="G247" s="134"/>
    </row>
    <row r="248" customFormat="1" ht="29.1" customHeight="1" spans="1:7">
      <c r="A248" s="12">
        <v>244</v>
      </c>
      <c r="B248" s="12" t="s">
        <v>3024</v>
      </c>
      <c r="C248" s="12" t="s">
        <v>17148</v>
      </c>
      <c r="D248" s="12">
        <v>17.06</v>
      </c>
      <c r="E248" s="134">
        <v>4.84</v>
      </c>
      <c r="F248" s="14">
        <v>82.57</v>
      </c>
      <c r="G248" s="134"/>
    </row>
    <row r="249" customFormat="1" ht="29.1" customHeight="1" spans="1:7">
      <c r="A249" s="12">
        <v>245</v>
      </c>
      <c r="B249" s="12" t="s">
        <v>17153</v>
      </c>
      <c r="C249" s="12" t="s">
        <v>17148</v>
      </c>
      <c r="D249" s="12">
        <v>9.6</v>
      </c>
      <c r="E249" s="134">
        <v>4.84</v>
      </c>
      <c r="F249" s="14">
        <v>46.46</v>
      </c>
      <c r="G249" s="134"/>
    </row>
    <row r="250" customFormat="1" ht="29.1" customHeight="1" spans="1:7">
      <c r="A250" s="12">
        <v>246</v>
      </c>
      <c r="B250" s="12" t="s">
        <v>12899</v>
      </c>
      <c r="C250" s="12" t="s">
        <v>17148</v>
      </c>
      <c r="D250" s="12">
        <v>16.42</v>
      </c>
      <c r="E250" s="134">
        <v>4.84</v>
      </c>
      <c r="F250" s="14">
        <v>79.47</v>
      </c>
      <c r="G250" s="134"/>
    </row>
    <row r="251" customFormat="1" ht="29.1" customHeight="1" spans="1:7">
      <c r="A251" s="12">
        <v>247</v>
      </c>
      <c r="B251" s="12" t="s">
        <v>17154</v>
      </c>
      <c r="C251" s="12" t="s">
        <v>17148</v>
      </c>
      <c r="D251" s="12">
        <v>37.91</v>
      </c>
      <c r="E251" s="134">
        <v>4.84</v>
      </c>
      <c r="F251" s="14">
        <v>183.48</v>
      </c>
      <c r="G251" s="134"/>
    </row>
    <row r="252" customFormat="1" ht="29.1" customHeight="1" spans="1:7">
      <c r="A252" s="12">
        <v>248</v>
      </c>
      <c r="B252" s="12" t="s">
        <v>4943</v>
      </c>
      <c r="C252" s="12" t="s">
        <v>17148</v>
      </c>
      <c r="D252" s="12">
        <v>11.2</v>
      </c>
      <c r="E252" s="134">
        <v>4.84</v>
      </c>
      <c r="F252" s="14">
        <v>54.21</v>
      </c>
      <c r="G252" s="134"/>
    </row>
    <row r="253" customFormat="1" ht="29.1" customHeight="1" spans="1:7">
      <c r="A253" s="12">
        <v>249</v>
      </c>
      <c r="B253" s="12" t="s">
        <v>9188</v>
      </c>
      <c r="C253" s="12" t="s">
        <v>17148</v>
      </c>
      <c r="D253" s="12">
        <v>7.77</v>
      </c>
      <c r="E253" s="134">
        <v>4.84</v>
      </c>
      <c r="F253" s="14">
        <v>37.61</v>
      </c>
      <c r="G253" s="134"/>
    </row>
    <row r="254" customFormat="1" ht="29.1" customHeight="1" spans="1:7">
      <c r="A254" s="12">
        <v>250</v>
      </c>
      <c r="B254" s="12" t="s">
        <v>17155</v>
      </c>
      <c r="C254" s="12" t="s">
        <v>17148</v>
      </c>
      <c r="D254" s="12">
        <v>8.62</v>
      </c>
      <c r="E254" s="134">
        <v>4.84</v>
      </c>
      <c r="F254" s="14">
        <v>41.72</v>
      </c>
      <c r="G254" s="134"/>
    </row>
    <row r="255" customFormat="1" ht="29.1" customHeight="1" spans="1:7">
      <c r="A255" s="12">
        <v>251</v>
      </c>
      <c r="B255" s="12" t="s">
        <v>17156</v>
      </c>
      <c r="C255" s="12" t="s">
        <v>17148</v>
      </c>
      <c r="D255" s="12">
        <v>6.98</v>
      </c>
      <c r="E255" s="134">
        <v>4.84</v>
      </c>
      <c r="F255" s="14">
        <v>33.78</v>
      </c>
      <c r="G255" s="134"/>
    </row>
    <row r="256" customFormat="1" ht="29.1" customHeight="1" spans="1:7">
      <c r="A256" s="12">
        <v>252</v>
      </c>
      <c r="B256" s="12" t="s">
        <v>17157</v>
      </c>
      <c r="C256" s="12" t="s">
        <v>17148</v>
      </c>
      <c r="D256" s="12">
        <v>8.58</v>
      </c>
      <c r="E256" s="134">
        <v>4.84</v>
      </c>
      <c r="F256" s="14">
        <v>41.53</v>
      </c>
      <c r="G256" s="134"/>
    </row>
    <row r="257" customFormat="1" ht="29.1" customHeight="1" spans="1:7">
      <c r="A257" s="12">
        <v>253</v>
      </c>
      <c r="B257" s="12" t="s">
        <v>17158</v>
      </c>
      <c r="C257" s="12" t="s">
        <v>17148</v>
      </c>
      <c r="D257" s="12">
        <v>19.54</v>
      </c>
      <c r="E257" s="134">
        <v>4.84</v>
      </c>
      <c r="F257" s="14">
        <v>94.57</v>
      </c>
      <c r="G257" s="134"/>
    </row>
    <row r="258" customFormat="1" ht="29.1" customHeight="1" spans="1:7">
      <c r="A258" s="12">
        <v>254</v>
      </c>
      <c r="B258" s="12" t="s">
        <v>17159</v>
      </c>
      <c r="C258" s="12" t="s">
        <v>17148</v>
      </c>
      <c r="D258" s="12">
        <v>51.75</v>
      </c>
      <c r="E258" s="134">
        <v>4.84</v>
      </c>
      <c r="F258" s="14">
        <v>250.47</v>
      </c>
      <c r="G258" s="134"/>
    </row>
    <row r="259" customFormat="1" ht="29.1" customHeight="1" spans="1:7">
      <c r="A259" s="12">
        <v>255</v>
      </c>
      <c r="B259" s="12" t="s">
        <v>17160</v>
      </c>
      <c r="C259" s="12" t="s">
        <v>17148</v>
      </c>
      <c r="D259" s="12">
        <v>12.47</v>
      </c>
      <c r="E259" s="134">
        <v>4.84</v>
      </c>
      <c r="F259" s="14">
        <v>60.35</v>
      </c>
      <c r="G259" s="134"/>
    </row>
    <row r="260" customFormat="1" ht="29.1" customHeight="1" spans="1:7">
      <c r="A260" s="12">
        <v>256</v>
      </c>
      <c r="B260" s="12" t="s">
        <v>5149</v>
      </c>
      <c r="C260" s="12" t="s">
        <v>17148</v>
      </c>
      <c r="D260" s="12">
        <v>9.85</v>
      </c>
      <c r="E260" s="134">
        <v>4.84</v>
      </c>
      <c r="F260" s="14">
        <v>47.67</v>
      </c>
      <c r="G260" s="134"/>
    </row>
    <row r="261" customFormat="1" ht="29.1" customHeight="1" spans="1:7">
      <c r="A261" s="12">
        <v>257</v>
      </c>
      <c r="B261" s="12" t="s">
        <v>17161</v>
      </c>
      <c r="C261" s="12" t="s">
        <v>17148</v>
      </c>
      <c r="D261" s="12">
        <v>21.73</v>
      </c>
      <c r="E261" s="134">
        <v>4.84</v>
      </c>
      <c r="F261" s="14">
        <v>105.17</v>
      </c>
      <c r="G261" s="134"/>
    </row>
    <row r="262" customFormat="1" ht="29.1" customHeight="1" spans="1:7">
      <c r="A262" s="12">
        <v>258</v>
      </c>
      <c r="B262" s="12" t="s">
        <v>381</v>
      </c>
      <c r="C262" s="12" t="s">
        <v>17148</v>
      </c>
      <c r="D262" s="12">
        <v>34.16</v>
      </c>
      <c r="E262" s="134">
        <v>4.84</v>
      </c>
      <c r="F262" s="14">
        <v>165.33</v>
      </c>
      <c r="G262" s="134"/>
    </row>
    <row r="263" customFormat="1" ht="29.1" customHeight="1" spans="1:7">
      <c r="A263" s="12">
        <v>259</v>
      </c>
      <c r="B263" s="12" t="s">
        <v>17162</v>
      </c>
      <c r="C263" s="12" t="s">
        <v>17148</v>
      </c>
      <c r="D263" s="12">
        <v>13.17</v>
      </c>
      <c r="E263" s="134">
        <v>4.84</v>
      </c>
      <c r="F263" s="14">
        <v>63.74</v>
      </c>
      <c r="G263" s="134"/>
    </row>
    <row r="264" customFormat="1" ht="29.1" customHeight="1" spans="1:7">
      <c r="A264" s="12">
        <v>260</v>
      </c>
      <c r="B264" s="12" t="s">
        <v>17163</v>
      </c>
      <c r="C264" s="12" t="s">
        <v>17148</v>
      </c>
      <c r="D264" s="12">
        <v>8.77</v>
      </c>
      <c r="E264" s="134">
        <v>4.84</v>
      </c>
      <c r="F264" s="14">
        <v>42.45</v>
      </c>
      <c r="G264" s="134"/>
    </row>
    <row r="265" customFormat="1" ht="29.1" customHeight="1" spans="1:7">
      <c r="A265" s="12">
        <v>261</v>
      </c>
      <c r="B265" s="12" t="s">
        <v>17164</v>
      </c>
      <c r="C265" s="12" t="s">
        <v>17148</v>
      </c>
      <c r="D265" s="12">
        <v>17.25</v>
      </c>
      <c r="E265" s="134">
        <v>4.84</v>
      </c>
      <c r="F265" s="14">
        <v>83.49</v>
      </c>
      <c r="G265" s="134"/>
    </row>
    <row r="266" customFormat="1" ht="29.1" customHeight="1" spans="1:7">
      <c r="A266" s="12">
        <v>262</v>
      </c>
      <c r="B266" s="12" t="s">
        <v>409</v>
      </c>
      <c r="C266" s="12" t="s">
        <v>17148</v>
      </c>
      <c r="D266" s="12">
        <v>8.85</v>
      </c>
      <c r="E266" s="134">
        <v>4.84</v>
      </c>
      <c r="F266" s="14">
        <v>42.83</v>
      </c>
      <c r="G266" s="134"/>
    </row>
    <row r="267" customFormat="1" ht="29.1" customHeight="1" spans="1:7">
      <c r="A267" s="12">
        <v>263</v>
      </c>
      <c r="B267" s="12" t="s">
        <v>17165</v>
      </c>
      <c r="C267" s="12" t="s">
        <v>17148</v>
      </c>
      <c r="D267" s="12">
        <v>7.99</v>
      </c>
      <c r="E267" s="134">
        <v>4.84</v>
      </c>
      <c r="F267" s="14">
        <v>38.67</v>
      </c>
      <c r="G267" s="134"/>
    </row>
    <row r="268" customFormat="1" ht="29.1" customHeight="1" spans="1:7">
      <c r="A268" s="12">
        <v>264</v>
      </c>
      <c r="B268" s="12" t="s">
        <v>17166</v>
      </c>
      <c r="C268" s="12" t="s">
        <v>17148</v>
      </c>
      <c r="D268" s="12">
        <v>16.33</v>
      </c>
      <c r="E268" s="134">
        <v>4.84</v>
      </c>
      <c r="F268" s="14">
        <v>79.04</v>
      </c>
      <c r="G268" s="134"/>
    </row>
    <row r="269" customFormat="1" ht="29.1" customHeight="1" spans="1:7">
      <c r="A269" s="12">
        <v>265</v>
      </c>
      <c r="B269" s="12" t="s">
        <v>17167</v>
      </c>
      <c r="C269" s="12" t="s">
        <v>17148</v>
      </c>
      <c r="D269" s="12">
        <v>24.6</v>
      </c>
      <c r="E269" s="134">
        <v>4.84</v>
      </c>
      <c r="F269" s="14">
        <v>119.06</v>
      </c>
      <c r="G269" s="134"/>
    </row>
    <row r="270" customFormat="1" ht="29.1" customHeight="1" spans="1:7">
      <c r="A270" s="12">
        <v>266</v>
      </c>
      <c r="B270" s="12" t="s">
        <v>17168</v>
      </c>
      <c r="C270" s="12" t="s">
        <v>17148</v>
      </c>
      <c r="D270" s="12">
        <v>18.8</v>
      </c>
      <c r="E270" s="134">
        <v>4.84</v>
      </c>
      <c r="F270" s="14">
        <v>90.99</v>
      </c>
      <c r="G270" s="134"/>
    </row>
    <row r="271" customFormat="1" ht="29.1" customHeight="1" spans="1:7">
      <c r="A271" s="12">
        <v>267</v>
      </c>
      <c r="B271" s="12" t="s">
        <v>17169</v>
      </c>
      <c r="C271" s="12" t="s">
        <v>17148</v>
      </c>
      <c r="D271" s="12">
        <v>26.41</v>
      </c>
      <c r="E271" s="134">
        <v>4.84</v>
      </c>
      <c r="F271" s="14">
        <v>127.82</v>
      </c>
      <c r="G271" s="134"/>
    </row>
    <row r="272" customFormat="1" ht="29.1" customHeight="1" spans="1:7">
      <c r="A272" s="12">
        <v>268</v>
      </c>
      <c r="B272" s="12" t="s">
        <v>17170</v>
      </c>
      <c r="C272" s="12" t="s">
        <v>17148</v>
      </c>
      <c r="D272" s="12">
        <v>20.96</v>
      </c>
      <c r="E272" s="134">
        <v>4.84</v>
      </c>
      <c r="F272" s="14">
        <v>101.45</v>
      </c>
      <c r="G272" s="134"/>
    </row>
    <row r="273" customFormat="1" ht="29.1" customHeight="1" spans="1:7">
      <c r="A273" s="12">
        <v>269</v>
      </c>
      <c r="B273" s="12" t="s">
        <v>17171</v>
      </c>
      <c r="C273" s="12" t="s">
        <v>17148</v>
      </c>
      <c r="D273" s="12">
        <v>19.78</v>
      </c>
      <c r="E273" s="134">
        <v>4.84</v>
      </c>
      <c r="F273" s="14">
        <v>95.74</v>
      </c>
      <c r="G273" s="134"/>
    </row>
    <row r="274" customFormat="1" ht="29.1" customHeight="1" spans="1:7">
      <c r="A274" s="12">
        <v>270</v>
      </c>
      <c r="B274" s="12" t="s">
        <v>17172</v>
      </c>
      <c r="C274" s="12" t="s">
        <v>17148</v>
      </c>
      <c r="D274" s="12">
        <v>12.12</v>
      </c>
      <c r="E274" s="134">
        <v>4.84</v>
      </c>
      <c r="F274" s="14">
        <v>58.66</v>
      </c>
      <c r="G274" s="134"/>
    </row>
    <row r="275" customFormat="1" ht="29.1" customHeight="1" spans="1:7">
      <c r="A275" s="12">
        <v>271</v>
      </c>
      <c r="B275" s="12" t="s">
        <v>17173</v>
      </c>
      <c r="C275" s="12" t="s">
        <v>17148</v>
      </c>
      <c r="D275" s="12">
        <v>7.34</v>
      </c>
      <c r="E275" s="134">
        <v>4.84</v>
      </c>
      <c r="F275" s="14">
        <v>35.53</v>
      </c>
      <c r="G275" s="134"/>
    </row>
    <row r="276" customFormat="1" ht="29.1" customHeight="1" spans="1:7">
      <c r="A276" s="12">
        <v>272</v>
      </c>
      <c r="B276" s="12" t="s">
        <v>5253</v>
      </c>
      <c r="C276" s="12" t="s">
        <v>17148</v>
      </c>
      <c r="D276" s="12">
        <v>47.29</v>
      </c>
      <c r="E276" s="134">
        <v>4.84</v>
      </c>
      <c r="F276" s="14">
        <v>228.88</v>
      </c>
      <c r="G276" s="134"/>
    </row>
    <row r="277" customFormat="1" ht="29.1" customHeight="1" spans="1:7">
      <c r="A277" s="12">
        <v>273</v>
      </c>
      <c r="B277" s="12" t="s">
        <v>17174</v>
      </c>
      <c r="C277" s="12" t="s">
        <v>17148</v>
      </c>
      <c r="D277" s="12">
        <v>4.27</v>
      </c>
      <c r="E277" s="134">
        <v>4.84</v>
      </c>
      <c r="F277" s="14">
        <v>20.67</v>
      </c>
      <c r="G277" s="134"/>
    </row>
    <row r="278" customFormat="1" ht="29.1" customHeight="1" spans="1:7">
      <c r="A278" s="12">
        <v>274</v>
      </c>
      <c r="B278" s="12" t="s">
        <v>13891</v>
      </c>
      <c r="C278" s="12" t="s">
        <v>17148</v>
      </c>
      <c r="D278" s="12">
        <v>17.83</v>
      </c>
      <c r="E278" s="134">
        <v>4.84</v>
      </c>
      <c r="F278" s="14">
        <v>86.3</v>
      </c>
      <c r="G278" s="134"/>
    </row>
    <row r="279" customFormat="1" ht="29.1" customHeight="1" spans="1:7">
      <c r="A279" s="12">
        <v>275</v>
      </c>
      <c r="B279" s="12" t="s">
        <v>17175</v>
      </c>
      <c r="C279" s="12" t="s">
        <v>17148</v>
      </c>
      <c r="D279" s="12">
        <v>8.11</v>
      </c>
      <c r="E279" s="134">
        <v>4.84</v>
      </c>
      <c r="F279" s="14">
        <v>39.25</v>
      </c>
      <c r="G279" s="134"/>
    </row>
    <row r="280" customFormat="1" ht="29.1" customHeight="1" spans="1:7">
      <c r="A280" s="12">
        <v>276</v>
      </c>
      <c r="B280" s="12" t="s">
        <v>17176</v>
      </c>
      <c r="C280" s="12" t="s">
        <v>17148</v>
      </c>
      <c r="D280" s="12">
        <v>29.27</v>
      </c>
      <c r="E280" s="134">
        <v>4.84</v>
      </c>
      <c r="F280" s="14">
        <v>141.67</v>
      </c>
      <c r="G280" s="134"/>
    </row>
    <row r="281" customFormat="1" ht="29.1" customHeight="1" spans="1:7">
      <c r="A281" s="12">
        <v>277</v>
      </c>
      <c r="B281" s="12" t="s">
        <v>17177</v>
      </c>
      <c r="C281" s="12" t="s">
        <v>17148</v>
      </c>
      <c r="D281" s="12">
        <v>10.95</v>
      </c>
      <c r="E281" s="134">
        <v>4.84</v>
      </c>
      <c r="F281" s="14">
        <v>53</v>
      </c>
      <c r="G281" s="134"/>
    </row>
    <row r="282" customFormat="1" ht="29.1" customHeight="1" spans="1:7">
      <c r="A282" s="12">
        <v>278</v>
      </c>
      <c r="B282" s="12" t="s">
        <v>17178</v>
      </c>
      <c r="C282" s="12" t="s">
        <v>17148</v>
      </c>
      <c r="D282" s="12">
        <v>14.32</v>
      </c>
      <c r="E282" s="134">
        <v>4.84</v>
      </c>
      <c r="F282" s="14">
        <v>69.31</v>
      </c>
      <c r="G282" s="134"/>
    </row>
    <row r="283" customFormat="1" ht="29.1" customHeight="1" spans="1:7">
      <c r="A283" s="12">
        <v>279</v>
      </c>
      <c r="B283" s="12" t="s">
        <v>5451</v>
      </c>
      <c r="C283" s="12" t="s">
        <v>17148</v>
      </c>
      <c r="D283" s="12">
        <v>11.99</v>
      </c>
      <c r="E283" s="134">
        <v>4.84</v>
      </c>
      <c r="F283" s="14">
        <v>58.03</v>
      </c>
      <c r="G283" s="134"/>
    </row>
    <row r="284" customFormat="1" ht="29.1" customHeight="1" spans="1:7">
      <c r="A284" s="12">
        <v>280</v>
      </c>
      <c r="B284" s="12" t="s">
        <v>17179</v>
      </c>
      <c r="C284" s="12" t="s">
        <v>17148</v>
      </c>
      <c r="D284" s="12">
        <v>19.36</v>
      </c>
      <c r="E284" s="134">
        <v>4.84</v>
      </c>
      <c r="F284" s="14">
        <v>93.7</v>
      </c>
      <c r="G284" s="134"/>
    </row>
    <row r="285" customFormat="1" ht="29.1" customHeight="1" spans="1:7">
      <c r="A285" s="12">
        <v>281</v>
      </c>
      <c r="B285" s="12" t="s">
        <v>15843</v>
      </c>
      <c r="C285" s="12" t="s">
        <v>17148</v>
      </c>
      <c r="D285" s="12">
        <v>53.26</v>
      </c>
      <c r="E285" s="134">
        <v>4.84</v>
      </c>
      <c r="F285" s="14">
        <v>257.78</v>
      </c>
      <c r="G285" s="134"/>
    </row>
    <row r="286" customFormat="1" ht="29.1" customHeight="1" spans="1:7">
      <c r="A286" s="12">
        <v>282</v>
      </c>
      <c r="B286" s="12" t="s">
        <v>6947</v>
      </c>
      <c r="C286" s="12" t="s">
        <v>17148</v>
      </c>
      <c r="D286" s="12">
        <v>10.81</v>
      </c>
      <c r="E286" s="134">
        <v>4.84</v>
      </c>
      <c r="F286" s="14">
        <v>52.32</v>
      </c>
      <c r="G286" s="134"/>
    </row>
    <row r="287" customFormat="1" ht="29.1" customHeight="1" spans="1:7">
      <c r="A287" s="12">
        <v>283</v>
      </c>
      <c r="B287" s="12" t="s">
        <v>674</v>
      </c>
      <c r="C287" s="12" t="s">
        <v>17148</v>
      </c>
      <c r="D287" s="12">
        <v>21.29</v>
      </c>
      <c r="E287" s="134">
        <v>4.84</v>
      </c>
      <c r="F287" s="14">
        <v>103.04</v>
      </c>
      <c r="G287" s="134"/>
    </row>
    <row r="288" customFormat="1" ht="29.1" customHeight="1" spans="1:7">
      <c r="A288" s="12">
        <v>284</v>
      </c>
      <c r="B288" s="12" t="s">
        <v>17180</v>
      </c>
      <c r="C288" s="12" t="s">
        <v>17148</v>
      </c>
      <c r="D288" s="12">
        <v>15.45</v>
      </c>
      <c r="E288" s="134">
        <v>4.84</v>
      </c>
      <c r="F288" s="14">
        <v>74.78</v>
      </c>
      <c r="G288" s="134"/>
    </row>
    <row r="289" customFormat="1" ht="29.1" customHeight="1" spans="1:7">
      <c r="A289" s="12">
        <v>285</v>
      </c>
      <c r="B289" s="12" t="s">
        <v>17181</v>
      </c>
      <c r="C289" s="12" t="s">
        <v>17148</v>
      </c>
      <c r="D289" s="12">
        <v>15.61</v>
      </c>
      <c r="E289" s="134">
        <v>4.84</v>
      </c>
      <c r="F289" s="14">
        <v>75.55</v>
      </c>
      <c r="G289" s="134"/>
    </row>
    <row r="290" customFormat="1" ht="29.1" customHeight="1" spans="1:7">
      <c r="A290" s="12">
        <v>286</v>
      </c>
      <c r="B290" s="12" t="s">
        <v>17182</v>
      </c>
      <c r="C290" s="12" t="s">
        <v>17148</v>
      </c>
      <c r="D290" s="12">
        <v>15.62</v>
      </c>
      <c r="E290" s="134">
        <v>4.84</v>
      </c>
      <c r="F290" s="14">
        <v>75.6</v>
      </c>
      <c r="G290" s="134"/>
    </row>
    <row r="291" customFormat="1" ht="29.1" customHeight="1" spans="1:7">
      <c r="A291" s="12">
        <v>287</v>
      </c>
      <c r="B291" s="12" t="s">
        <v>17183</v>
      </c>
      <c r="C291" s="12" t="s">
        <v>17148</v>
      </c>
      <c r="D291" s="12">
        <v>33.83</v>
      </c>
      <c r="E291" s="134">
        <v>4.84</v>
      </c>
      <c r="F291" s="14">
        <v>163.74</v>
      </c>
      <c r="G291" s="134"/>
    </row>
    <row r="292" customFormat="1" ht="29.1" customHeight="1" spans="1:7">
      <c r="A292" s="12">
        <v>288</v>
      </c>
      <c r="B292" s="12" t="s">
        <v>17184</v>
      </c>
      <c r="C292" s="12" t="s">
        <v>17148</v>
      </c>
      <c r="D292" s="12">
        <v>7.54</v>
      </c>
      <c r="E292" s="134">
        <v>4.84</v>
      </c>
      <c r="F292" s="14">
        <v>36.49</v>
      </c>
      <c r="G292" s="134"/>
    </row>
    <row r="293" customFormat="1" ht="29.1" customHeight="1" spans="1:7">
      <c r="A293" s="12">
        <v>289</v>
      </c>
      <c r="B293" s="12" t="s">
        <v>17185</v>
      </c>
      <c r="C293" s="12" t="s">
        <v>17148</v>
      </c>
      <c r="D293" s="12">
        <v>7.87</v>
      </c>
      <c r="E293" s="134">
        <v>4.84</v>
      </c>
      <c r="F293" s="14">
        <v>38.09</v>
      </c>
      <c r="G293" s="134"/>
    </row>
    <row r="294" customFormat="1" ht="29.1" customHeight="1" spans="1:7">
      <c r="A294" s="12">
        <v>290</v>
      </c>
      <c r="B294" s="12" t="s">
        <v>17186</v>
      </c>
      <c r="C294" s="12" t="s">
        <v>17148</v>
      </c>
      <c r="D294" s="12">
        <v>11.41</v>
      </c>
      <c r="E294" s="134">
        <v>4.84</v>
      </c>
      <c r="F294" s="14">
        <v>55.22</v>
      </c>
      <c r="G294" s="134"/>
    </row>
    <row r="295" customFormat="1" ht="29.1" customHeight="1" spans="1:7">
      <c r="A295" s="12">
        <v>291</v>
      </c>
      <c r="B295" s="12" t="s">
        <v>10247</v>
      </c>
      <c r="C295" s="12" t="s">
        <v>17148</v>
      </c>
      <c r="D295" s="12">
        <v>35.01</v>
      </c>
      <c r="E295" s="134">
        <v>4.84</v>
      </c>
      <c r="F295" s="14">
        <v>169.45</v>
      </c>
      <c r="G295" s="134"/>
    </row>
    <row r="296" customFormat="1" ht="29.1" customHeight="1" spans="1:7">
      <c r="A296" s="12">
        <v>292</v>
      </c>
      <c r="B296" s="12" t="s">
        <v>2496</v>
      </c>
      <c r="C296" s="12" t="s">
        <v>17148</v>
      </c>
      <c r="D296" s="12">
        <v>34.45</v>
      </c>
      <c r="E296" s="134">
        <v>4.84</v>
      </c>
      <c r="F296" s="14">
        <v>166.74</v>
      </c>
      <c r="G296" s="134"/>
    </row>
    <row r="297" customFormat="1" ht="29.1" customHeight="1" spans="1:7">
      <c r="A297" s="12">
        <v>293</v>
      </c>
      <c r="B297" s="12" t="s">
        <v>17187</v>
      </c>
      <c r="C297" s="12" t="s">
        <v>17148</v>
      </c>
      <c r="D297" s="12">
        <v>26.83</v>
      </c>
      <c r="E297" s="134">
        <v>4.84</v>
      </c>
      <c r="F297" s="14">
        <v>129.86</v>
      </c>
      <c r="G297" s="134"/>
    </row>
    <row r="298" customFormat="1" ht="29.1" customHeight="1" spans="1:7">
      <c r="A298" s="12">
        <v>294</v>
      </c>
      <c r="B298" s="12" t="s">
        <v>17188</v>
      </c>
      <c r="C298" s="12" t="s">
        <v>17148</v>
      </c>
      <c r="D298" s="12">
        <v>17.43</v>
      </c>
      <c r="E298" s="134">
        <v>4.84</v>
      </c>
      <c r="F298" s="14">
        <v>84.36</v>
      </c>
      <c r="G298" s="134"/>
    </row>
    <row r="299" customFormat="1" ht="29.1" customHeight="1" spans="1:7">
      <c r="A299" s="12">
        <v>295</v>
      </c>
      <c r="B299" s="12" t="s">
        <v>17189</v>
      </c>
      <c r="C299" s="12" t="s">
        <v>17148</v>
      </c>
      <c r="D299" s="12">
        <v>5.47</v>
      </c>
      <c r="E299" s="134">
        <v>4.84</v>
      </c>
      <c r="F299" s="14">
        <v>26.47</v>
      </c>
      <c r="G299" s="134"/>
    </row>
    <row r="300" customFormat="1" ht="29.1" customHeight="1" spans="1:7">
      <c r="A300" s="12">
        <v>296</v>
      </c>
      <c r="B300" s="12" t="s">
        <v>17190</v>
      </c>
      <c r="C300" s="12" t="s">
        <v>17148</v>
      </c>
      <c r="D300" s="12">
        <v>22.56</v>
      </c>
      <c r="E300" s="134">
        <v>4.84</v>
      </c>
      <c r="F300" s="14">
        <v>109.19</v>
      </c>
      <c r="G300" s="134"/>
    </row>
    <row r="301" customFormat="1" ht="29.1" customHeight="1" spans="1:7">
      <c r="A301" s="12">
        <v>297</v>
      </c>
      <c r="B301" s="12" t="s">
        <v>17191</v>
      </c>
      <c r="C301" s="12" t="s">
        <v>17148</v>
      </c>
      <c r="D301" s="12">
        <v>7.53</v>
      </c>
      <c r="E301" s="134">
        <v>4.84</v>
      </c>
      <c r="F301" s="14">
        <v>36.45</v>
      </c>
      <c r="G301" s="134"/>
    </row>
    <row r="302" customFormat="1" ht="29.1" customHeight="1" spans="1:7">
      <c r="A302" s="12">
        <v>298</v>
      </c>
      <c r="B302" s="12" t="s">
        <v>17192</v>
      </c>
      <c r="C302" s="12" t="s">
        <v>17148</v>
      </c>
      <c r="D302" s="12">
        <v>6.28</v>
      </c>
      <c r="E302" s="134">
        <v>4.84</v>
      </c>
      <c r="F302" s="14">
        <v>30.4</v>
      </c>
      <c r="G302" s="134"/>
    </row>
    <row r="303" customFormat="1" ht="29.1" customHeight="1" spans="1:7">
      <c r="A303" s="12">
        <v>299</v>
      </c>
      <c r="B303" s="12" t="s">
        <v>8853</v>
      </c>
      <c r="C303" s="12" t="s">
        <v>17148</v>
      </c>
      <c r="D303" s="12">
        <v>14.47</v>
      </c>
      <c r="E303" s="134">
        <v>4.84</v>
      </c>
      <c r="F303" s="14">
        <v>70.03</v>
      </c>
      <c r="G303" s="134"/>
    </row>
    <row r="304" customFormat="1" ht="29.1" customHeight="1" spans="1:7">
      <c r="A304" s="12">
        <v>300</v>
      </c>
      <c r="B304" s="12" t="s">
        <v>17193</v>
      </c>
      <c r="C304" s="12" t="s">
        <v>17148</v>
      </c>
      <c r="D304" s="12">
        <v>63.74</v>
      </c>
      <c r="E304" s="134">
        <v>4.84</v>
      </c>
      <c r="F304" s="14">
        <v>308.5</v>
      </c>
      <c r="G304" s="134"/>
    </row>
    <row r="305" customFormat="1" ht="29.1" customHeight="1" spans="1:7">
      <c r="A305" s="12">
        <v>301</v>
      </c>
      <c r="B305" s="12" t="s">
        <v>17194</v>
      </c>
      <c r="C305" s="12" t="s">
        <v>17148</v>
      </c>
      <c r="D305" s="12">
        <v>10.2</v>
      </c>
      <c r="E305" s="134">
        <v>4.84</v>
      </c>
      <c r="F305" s="14">
        <v>49.37</v>
      </c>
      <c r="G305" s="134"/>
    </row>
    <row r="306" customFormat="1" ht="29.1" customHeight="1" spans="1:7">
      <c r="A306" s="12">
        <v>302</v>
      </c>
      <c r="B306" s="12" t="s">
        <v>16516</v>
      </c>
      <c r="C306" s="12" t="s">
        <v>17148</v>
      </c>
      <c r="D306" s="12">
        <v>5.21</v>
      </c>
      <c r="E306" s="134">
        <v>4.84</v>
      </c>
      <c r="F306" s="14">
        <v>25.22</v>
      </c>
      <c r="G306" s="134"/>
    </row>
    <row r="307" customFormat="1" ht="29.1" customHeight="1" spans="1:7">
      <c r="A307" s="12">
        <v>303</v>
      </c>
      <c r="B307" s="12" t="s">
        <v>17195</v>
      </c>
      <c r="C307" s="12" t="s">
        <v>17196</v>
      </c>
      <c r="D307" s="12">
        <v>19.96</v>
      </c>
      <c r="E307" s="134">
        <v>4.84</v>
      </c>
      <c r="F307" s="14">
        <v>96.61</v>
      </c>
      <c r="G307" s="134"/>
    </row>
    <row r="308" customFormat="1" ht="29.1" customHeight="1" spans="1:7">
      <c r="A308" s="12">
        <v>304</v>
      </c>
      <c r="B308" s="12" t="s">
        <v>17197</v>
      </c>
      <c r="C308" s="12" t="s">
        <v>17196</v>
      </c>
      <c r="D308" s="12">
        <v>19.39</v>
      </c>
      <c r="E308" s="134">
        <v>4.84</v>
      </c>
      <c r="F308" s="14">
        <v>93.85</v>
      </c>
      <c r="G308" s="134"/>
    </row>
    <row r="309" customFormat="1" ht="29.1" customHeight="1" spans="1:7">
      <c r="A309" s="12">
        <v>305</v>
      </c>
      <c r="B309" s="12" t="s">
        <v>15332</v>
      </c>
      <c r="C309" s="12" t="s">
        <v>17196</v>
      </c>
      <c r="D309" s="12">
        <v>23.24</v>
      </c>
      <c r="E309" s="134">
        <v>4.84</v>
      </c>
      <c r="F309" s="14">
        <v>112.48</v>
      </c>
      <c r="G309" s="134"/>
    </row>
    <row r="310" customFormat="1" ht="29.1" customHeight="1" spans="1:7">
      <c r="A310" s="12">
        <v>306</v>
      </c>
      <c r="B310" s="12" t="s">
        <v>2455</v>
      </c>
      <c r="C310" s="12" t="s">
        <v>17196</v>
      </c>
      <c r="D310" s="12">
        <v>15.88</v>
      </c>
      <c r="E310" s="134">
        <v>4.84</v>
      </c>
      <c r="F310" s="14">
        <v>76.86</v>
      </c>
      <c r="G310" s="134"/>
    </row>
    <row r="311" customFormat="1" ht="29.1" customHeight="1" spans="1:7">
      <c r="A311" s="12">
        <v>307</v>
      </c>
      <c r="B311" s="12" t="s">
        <v>17125</v>
      </c>
      <c r="C311" s="12" t="s">
        <v>17196</v>
      </c>
      <c r="D311" s="12">
        <v>9.73</v>
      </c>
      <c r="E311" s="134">
        <v>4.84</v>
      </c>
      <c r="F311" s="14">
        <v>47.09</v>
      </c>
      <c r="G311" s="134"/>
    </row>
    <row r="312" customFormat="1" ht="29.1" customHeight="1" spans="1:7">
      <c r="A312" s="12">
        <v>308</v>
      </c>
      <c r="B312" s="12" t="s">
        <v>17198</v>
      </c>
      <c r="C312" s="12" t="s">
        <v>17196</v>
      </c>
      <c r="D312" s="12">
        <v>35.11</v>
      </c>
      <c r="E312" s="134">
        <v>4.84</v>
      </c>
      <c r="F312" s="14">
        <v>169.93</v>
      </c>
      <c r="G312" s="134"/>
    </row>
    <row r="313" customFormat="1" ht="29.1" customHeight="1" spans="1:7">
      <c r="A313" s="12">
        <v>309</v>
      </c>
      <c r="B313" s="12" t="s">
        <v>15431</v>
      </c>
      <c r="C313" s="12" t="s">
        <v>17196</v>
      </c>
      <c r="D313" s="12">
        <v>40.09</v>
      </c>
      <c r="E313" s="134">
        <v>4.84</v>
      </c>
      <c r="F313" s="14">
        <v>194.04</v>
      </c>
      <c r="G313" s="134"/>
    </row>
    <row r="314" customFormat="1" ht="29.1" customHeight="1" spans="1:7">
      <c r="A314" s="12">
        <v>310</v>
      </c>
      <c r="B314" s="12" t="s">
        <v>17199</v>
      </c>
      <c r="C314" s="12" t="s">
        <v>17196</v>
      </c>
      <c r="D314" s="12">
        <v>25.08</v>
      </c>
      <c r="E314" s="134">
        <v>4.84</v>
      </c>
      <c r="F314" s="14">
        <v>121.39</v>
      </c>
      <c r="G314" s="134"/>
    </row>
    <row r="315" customFormat="1" ht="29.1" customHeight="1" spans="1:7">
      <c r="A315" s="12">
        <v>311</v>
      </c>
      <c r="B315" s="12" t="s">
        <v>17200</v>
      </c>
      <c r="C315" s="12" t="s">
        <v>17196</v>
      </c>
      <c r="D315" s="12">
        <v>51.58</v>
      </c>
      <c r="E315" s="134">
        <v>4.84</v>
      </c>
      <c r="F315" s="14">
        <v>249.65</v>
      </c>
      <c r="G315" s="134"/>
    </row>
    <row r="316" customFormat="1" ht="29.1" customHeight="1" spans="1:7">
      <c r="A316" s="12">
        <v>312</v>
      </c>
      <c r="B316" s="12" t="s">
        <v>8482</v>
      </c>
      <c r="C316" s="12" t="s">
        <v>17196</v>
      </c>
      <c r="D316" s="12">
        <v>10.8</v>
      </c>
      <c r="E316" s="134">
        <v>4.84</v>
      </c>
      <c r="F316" s="14">
        <v>52.27</v>
      </c>
      <c r="G316" s="134"/>
    </row>
    <row r="317" customFormat="1" ht="29.1" customHeight="1" spans="1:7">
      <c r="A317" s="12">
        <v>313</v>
      </c>
      <c r="B317" s="12" t="s">
        <v>12785</v>
      </c>
      <c r="C317" s="12" t="s">
        <v>17196</v>
      </c>
      <c r="D317" s="12">
        <v>39.46</v>
      </c>
      <c r="E317" s="134">
        <v>4.84</v>
      </c>
      <c r="F317" s="14">
        <v>190.99</v>
      </c>
      <c r="G317" s="134"/>
    </row>
    <row r="318" customFormat="1" ht="29.1" customHeight="1" spans="1:7">
      <c r="A318" s="12">
        <v>314</v>
      </c>
      <c r="B318" s="12" t="s">
        <v>17201</v>
      </c>
      <c r="C318" s="12" t="s">
        <v>17196</v>
      </c>
      <c r="D318" s="12">
        <v>25.37</v>
      </c>
      <c r="E318" s="134">
        <v>4.84</v>
      </c>
      <c r="F318" s="14">
        <v>122.79</v>
      </c>
      <c r="G318" s="134"/>
    </row>
    <row r="319" customFormat="1" ht="29.1" customHeight="1" spans="1:7">
      <c r="A319" s="12">
        <v>315</v>
      </c>
      <c r="B319" s="12" t="s">
        <v>8082</v>
      </c>
      <c r="C319" s="12" t="s">
        <v>17196</v>
      </c>
      <c r="D319" s="12">
        <v>41.8</v>
      </c>
      <c r="E319" s="134">
        <v>4.84</v>
      </c>
      <c r="F319" s="14">
        <v>202.31</v>
      </c>
      <c r="G319" s="134"/>
    </row>
    <row r="320" customFormat="1" ht="29.1" customHeight="1" spans="1:7">
      <c r="A320" s="12">
        <v>316</v>
      </c>
      <c r="B320" s="12" t="s">
        <v>2603</v>
      </c>
      <c r="C320" s="12" t="s">
        <v>17196</v>
      </c>
      <c r="D320" s="12">
        <v>35.87</v>
      </c>
      <c r="E320" s="134">
        <v>4.84</v>
      </c>
      <c r="F320" s="14">
        <v>173.61</v>
      </c>
      <c r="G320" s="134"/>
    </row>
    <row r="321" customFormat="1" ht="29.1" customHeight="1" spans="1:7">
      <c r="A321" s="12">
        <v>317</v>
      </c>
      <c r="B321" s="12" t="s">
        <v>17202</v>
      </c>
      <c r="C321" s="12" t="s">
        <v>17196</v>
      </c>
      <c r="D321" s="12">
        <v>53.16</v>
      </c>
      <c r="E321" s="134">
        <v>4.84</v>
      </c>
      <c r="F321" s="14">
        <v>257.29</v>
      </c>
      <c r="G321" s="134"/>
    </row>
    <row r="322" customFormat="1" ht="29.1" customHeight="1" spans="1:7">
      <c r="A322" s="12">
        <v>318</v>
      </c>
      <c r="B322" s="12" t="s">
        <v>4117</v>
      </c>
      <c r="C322" s="12" t="s">
        <v>17196</v>
      </c>
      <c r="D322" s="12">
        <v>31.41</v>
      </c>
      <c r="E322" s="134">
        <v>4.84</v>
      </c>
      <c r="F322" s="14">
        <v>152.02</v>
      </c>
      <c r="G322" s="134"/>
    </row>
    <row r="323" customFormat="1" ht="29.1" customHeight="1" spans="1:7">
      <c r="A323" s="12">
        <v>319</v>
      </c>
      <c r="B323" s="12" t="s">
        <v>17203</v>
      </c>
      <c r="C323" s="12" t="s">
        <v>17196</v>
      </c>
      <c r="D323" s="12">
        <v>23.79</v>
      </c>
      <c r="E323" s="134">
        <v>4.84</v>
      </c>
      <c r="F323" s="14">
        <v>115.14</v>
      </c>
      <c r="G323" s="134"/>
    </row>
    <row r="324" customFormat="1" ht="29.1" customHeight="1" spans="1:7">
      <c r="A324" s="12">
        <v>320</v>
      </c>
      <c r="B324" s="12" t="s">
        <v>3403</v>
      </c>
      <c r="C324" s="12" t="s">
        <v>17196</v>
      </c>
      <c r="D324" s="12">
        <v>13.5</v>
      </c>
      <c r="E324" s="134">
        <v>4.84</v>
      </c>
      <c r="F324" s="14">
        <v>65.34</v>
      </c>
      <c r="G324" s="134"/>
    </row>
    <row r="325" customFormat="1" ht="29.1" customHeight="1" spans="1:7">
      <c r="A325" s="12">
        <v>321</v>
      </c>
      <c r="B325" s="12" t="s">
        <v>6591</v>
      </c>
      <c r="C325" s="12" t="s">
        <v>17196</v>
      </c>
      <c r="D325" s="12">
        <v>36.92</v>
      </c>
      <c r="E325" s="134">
        <v>4.84</v>
      </c>
      <c r="F325" s="14">
        <v>178.69</v>
      </c>
      <c r="G325" s="134"/>
    </row>
    <row r="326" customFormat="1" ht="29.1" customHeight="1" spans="1:7">
      <c r="A326" s="12">
        <v>322</v>
      </c>
      <c r="B326" s="12" t="s">
        <v>3504</v>
      </c>
      <c r="C326" s="12" t="s">
        <v>17196</v>
      </c>
      <c r="D326" s="12">
        <v>12.86</v>
      </c>
      <c r="E326" s="134">
        <v>4.84</v>
      </c>
      <c r="F326" s="14">
        <v>62.24</v>
      </c>
      <c r="G326" s="134"/>
    </row>
    <row r="327" customFormat="1" ht="29.1" customHeight="1" spans="1:7">
      <c r="A327" s="12">
        <v>323</v>
      </c>
      <c r="B327" s="12" t="s">
        <v>17204</v>
      </c>
      <c r="C327" s="12" t="s">
        <v>17196</v>
      </c>
      <c r="D327" s="12">
        <v>24.56</v>
      </c>
      <c r="E327" s="134">
        <v>4.84</v>
      </c>
      <c r="F327" s="14">
        <v>118.87</v>
      </c>
      <c r="G327" s="134"/>
    </row>
    <row r="328" customFormat="1" ht="29.1" customHeight="1" spans="1:7">
      <c r="A328" s="12">
        <v>324</v>
      </c>
      <c r="B328" s="12" t="s">
        <v>17205</v>
      </c>
      <c r="C328" s="12" t="s">
        <v>17196</v>
      </c>
      <c r="D328" s="12">
        <v>11.76</v>
      </c>
      <c r="E328" s="134">
        <v>4.84</v>
      </c>
      <c r="F328" s="14">
        <v>56.92</v>
      </c>
      <c r="G328" s="134"/>
    </row>
    <row r="329" customFormat="1" ht="29.1" customHeight="1" spans="1:7">
      <c r="A329" s="12">
        <v>325</v>
      </c>
      <c r="B329" s="12" t="s">
        <v>16825</v>
      </c>
      <c r="C329" s="12" t="s">
        <v>17196</v>
      </c>
      <c r="D329" s="12">
        <v>15.63</v>
      </c>
      <c r="E329" s="134">
        <v>4.84</v>
      </c>
      <c r="F329" s="14">
        <v>75.65</v>
      </c>
      <c r="G329" s="134"/>
    </row>
    <row r="330" customFormat="1" ht="29.1" customHeight="1" spans="1:7">
      <c r="A330" s="12">
        <v>326</v>
      </c>
      <c r="B330" s="12" t="s">
        <v>17206</v>
      </c>
      <c r="C330" s="12" t="s">
        <v>17196</v>
      </c>
      <c r="D330" s="12">
        <v>73.24</v>
      </c>
      <c r="E330" s="134">
        <v>4.84</v>
      </c>
      <c r="F330" s="14">
        <v>354.48</v>
      </c>
      <c r="G330" s="134"/>
    </row>
    <row r="331" customFormat="1" ht="29.1" customHeight="1" spans="1:7">
      <c r="A331" s="12">
        <v>327</v>
      </c>
      <c r="B331" s="12" t="s">
        <v>16108</v>
      </c>
      <c r="C331" s="12" t="s">
        <v>17196</v>
      </c>
      <c r="D331" s="12">
        <v>14.51</v>
      </c>
      <c r="E331" s="134">
        <v>4.84</v>
      </c>
      <c r="F331" s="14">
        <v>70.23</v>
      </c>
      <c r="G331" s="134"/>
    </row>
    <row r="332" customFormat="1" ht="29.1" customHeight="1" spans="1:7">
      <c r="A332" s="12">
        <v>328</v>
      </c>
      <c r="B332" s="12" t="s">
        <v>17207</v>
      </c>
      <c r="C332" s="12" t="s">
        <v>17196</v>
      </c>
      <c r="D332" s="12">
        <v>9.18</v>
      </c>
      <c r="E332" s="134">
        <v>4.84</v>
      </c>
      <c r="F332" s="14">
        <v>44.43</v>
      </c>
      <c r="G332" s="134"/>
    </row>
    <row r="333" customFormat="1" ht="29.1" customHeight="1" spans="1:7">
      <c r="A333" s="12">
        <v>329</v>
      </c>
      <c r="B333" s="12" t="s">
        <v>11670</v>
      </c>
      <c r="C333" s="12" t="s">
        <v>17196</v>
      </c>
      <c r="D333" s="12">
        <v>24.88</v>
      </c>
      <c r="E333" s="134">
        <v>4.84</v>
      </c>
      <c r="F333" s="14">
        <v>120.42</v>
      </c>
      <c r="G333" s="134"/>
    </row>
    <row r="334" customFormat="1" ht="29.1" customHeight="1" spans="1:7">
      <c r="A334" s="12">
        <v>330</v>
      </c>
      <c r="B334" s="12" t="s">
        <v>243</v>
      </c>
      <c r="C334" s="12" t="s">
        <v>17196</v>
      </c>
      <c r="D334" s="12">
        <v>68.61</v>
      </c>
      <c r="E334" s="134">
        <v>4.84</v>
      </c>
      <c r="F334" s="14">
        <v>332.07</v>
      </c>
      <c r="G334" s="134"/>
    </row>
    <row r="335" customFormat="1" ht="29.1" customHeight="1" spans="1:7">
      <c r="A335" s="12">
        <v>331</v>
      </c>
      <c r="B335" s="12" t="s">
        <v>17208</v>
      </c>
      <c r="C335" s="12" t="s">
        <v>17196</v>
      </c>
      <c r="D335" s="12">
        <v>4.46</v>
      </c>
      <c r="E335" s="134">
        <v>4.84</v>
      </c>
      <c r="F335" s="14">
        <v>21.59</v>
      </c>
      <c r="G335" s="134"/>
    </row>
    <row r="336" customFormat="1" ht="29.1" customHeight="1" spans="1:7">
      <c r="A336" s="12">
        <v>332</v>
      </c>
      <c r="B336" s="12" t="s">
        <v>17209</v>
      </c>
      <c r="C336" s="12" t="s">
        <v>17196</v>
      </c>
      <c r="D336" s="12">
        <v>42.78</v>
      </c>
      <c r="E336" s="134">
        <v>4.84</v>
      </c>
      <c r="F336" s="14">
        <v>207.06</v>
      </c>
      <c r="G336" s="134"/>
    </row>
    <row r="337" customFormat="1" ht="29.1" customHeight="1" spans="1:7">
      <c r="A337" s="12">
        <v>333</v>
      </c>
      <c r="B337" s="12" t="s">
        <v>17210</v>
      </c>
      <c r="C337" s="12" t="s">
        <v>17196</v>
      </c>
      <c r="D337" s="12">
        <v>25.59</v>
      </c>
      <c r="E337" s="134">
        <v>4.84</v>
      </c>
      <c r="F337" s="14">
        <v>123.86</v>
      </c>
      <c r="G337" s="134"/>
    </row>
    <row r="338" customFormat="1" ht="29.1" customHeight="1" spans="1:7">
      <c r="A338" s="12">
        <v>334</v>
      </c>
      <c r="B338" s="12" t="s">
        <v>3369</v>
      </c>
      <c r="C338" s="12" t="s">
        <v>17196</v>
      </c>
      <c r="D338" s="12">
        <v>8.97</v>
      </c>
      <c r="E338" s="134">
        <v>4.84</v>
      </c>
      <c r="F338" s="14">
        <v>43.41</v>
      </c>
      <c r="G338" s="134"/>
    </row>
    <row r="339" customFormat="1" ht="29.1" customHeight="1" spans="1:7">
      <c r="A339" s="12">
        <v>335</v>
      </c>
      <c r="B339" s="12" t="s">
        <v>4756</v>
      </c>
      <c r="C339" s="12" t="s">
        <v>17196</v>
      </c>
      <c r="D339" s="12">
        <v>44.33</v>
      </c>
      <c r="E339" s="134">
        <v>4.84</v>
      </c>
      <c r="F339" s="14">
        <v>214.56</v>
      </c>
      <c r="G339" s="134"/>
    </row>
    <row r="340" customFormat="1" ht="29.1" customHeight="1" spans="1:7">
      <c r="A340" s="12">
        <v>336</v>
      </c>
      <c r="B340" s="12" t="s">
        <v>17211</v>
      </c>
      <c r="C340" s="12" t="s">
        <v>17196</v>
      </c>
      <c r="D340" s="12">
        <v>23.11</v>
      </c>
      <c r="E340" s="134">
        <v>4.84</v>
      </c>
      <c r="F340" s="14">
        <v>111.85</v>
      </c>
      <c r="G340" s="134"/>
    </row>
    <row r="341" customFormat="1" ht="29.1" customHeight="1" spans="1:7">
      <c r="A341" s="12">
        <v>337</v>
      </c>
      <c r="B341" s="12" t="s">
        <v>17212</v>
      </c>
      <c r="C341" s="12" t="s">
        <v>17196</v>
      </c>
      <c r="D341" s="12">
        <v>55.04</v>
      </c>
      <c r="E341" s="134">
        <v>4.84</v>
      </c>
      <c r="F341" s="14">
        <v>266.39</v>
      </c>
      <c r="G341" s="134"/>
    </row>
    <row r="342" customFormat="1" ht="29.1" customHeight="1" spans="1:7">
      <c r="A342" s="12">
        <v>338</v>
      </c>
      <c r="B342" s="12" t="s">
        <v>4817</v>
      </c>
      <c r="C342" s="12" t="s">
        <v>17196</v>
      </c>
      <c r="D342" s="12">
        <v>8.23</v>
      </c>
      <c r="E342" s="134">
        <v>4.84</v>
      </c>
      <c r="F342" s="14">
        <v>39.83</v>
      </c>
      <c r="G342" s="134"/>
    </row>
    <row r="343" customFormat="1" ht="29.1" customHeight="1" spans="1:7">
      <c r="A343" s="12">
        <v>339</v>
      </c>
      <c r="B343" s="12" t="s">
        <v>17213</v>
      </c>
      <c r="C343" s="12" t="s">
        <v>17196</v>
      </c>
      <c r="D343" s="12">
        <v>33.05</v>
      </c>
      <c r="E343" s="134">
        <v>4.84</v>
      </c>
      <c r="F343" s="14">
        <v>159.96</v>
      </c>
      <c r="G343" s="134"/>
    </row>
    <row r="344" customFormat="1" ht="29.1" customHeight="1" spans="1:7">
      <c r="A344" s="12">
        <v>340</v>
      </c>
      <c r="B344" s="12" t="s">
        <v>17214</v>
      </c>
      <c r="C344" s="12" t="s">
        <v>17196</v>
      </c>
      <c r="D344" s="12">
        <v>22.89</v>
      </c>
      <c r="E344" s="134">
        <v>4.84</v>
      </c>
      <c r="F344" s="14">
        <v>110.79</v>
      </c>
      <c r="G344" s="134"/>
    </row>
    <row r="345" customFormat="1" ht="29.1" customHeight="1" spans="1:7">
      <c r="A345" s="12">
        <v>341</v>
      </c>
      <c r="B345" s="12" t="s">
        <v>17215</v>
      </c>
      <c r="C345" s="12" t="s">
        <v>17196</v>
      </c>
      <c r="D345" s="12">
        <v>14.74</v>
      </c>
      <c r="E345" s="134">
        <v>4.84</v>
      </c>
      <c r="F345" s="14">
        <v>71.34</v>
      </c>
      <c r="G345" s="134"/>
    </row>
    <row r="346" customFormat="1" ht="29.1" customHeight="1" spans="1:7">
      <c r="A346" s="12">
        <v>342</v>
      </c>
      <c r="B346" s="12" t="s">
        <v>17216</v>
      </c>
      <c r="C346" s="12" t="s">
        <v>17196</v>
      </c>
      <c r="D346" s="12">
        <v>9.61</v>
      </c>
      <c r="E346" s="134">
        <v>4.84</v>
      </c>
      <c r="F346" s="14">
        <v>46.51</v>
      </c>
      <c r="G346" s="134"/>
    </row>
    <row r="347" customFormat="1" ht="29.1" customHeight="1" spans="1:7">
      <c r="A347" s="12">
        <v>343</v>
      </c>
      <c r="B347" s="12" t="s">
        <v>17217</v>
      </c>
      <c r="C347" s="12" t="s">
        <v>17196</v>
      </c>
      <c r="D347" s="12">
        <v>48.71</v>
      </c>
      <c r="E347" s="134">
        <v>4.84</v>
      </c>
      <c r="F347" s="14">
        <v>235.76</v>
      </c>
      <c r="G347" s="134"/>
    </row>
    <row r="348" customFormat="1" ht="29.1" customHeight="1" spans="1:7">
      <c r="A348" s="12">
        <v>344</v>
      </c>
      <c r="B348" s="12" t="s">
        <v>6595</v>
      </c>
      <c r="C348" s="12" t="s">
        <v>17196</v>
      </c>
      <c r="D348" s="12">
        <v>33.41</v>
      </c>
      <c r="E348" s="134">
        <v>4.84</v>
      </c>
      <c r="F348" s="14">
        <v>161.7</v>
      </c>
      <c r="G348" s="134"/>
    </row>
    <row r="349" customFormat="1" ht="29.1" customHeight="1" spans="1:7">
      <c r="A349" s="12">
        <v>345</v>
      </c>
      <c r="B349" s="626" t="s">
        <v>6410</v>
      </c>
      <c r="C349" s="626" t="s">
        <v>17196</v>
      </c>
      <c r="D349" s="12">
        <v>35.36</v>
      </c>
      <c r="E349" s="134">
        <v>4.84</v>
      </c>
      <c r="F349" s="14">
        <v>171.14</v>
      </c>
      <c r="G349" s="134"/>
    </row>
    <row r="350" customFormat="1" ht="29.1" customHeight="1" spans="1:7">
      <c r="A350" s="12">
        <v>346</v>
      </c>
      <c r="B350" s="626" t="s">
        <v>116</v>
      </c>
      <c r="C350" s="626" t="s">
        <v>17196</v>
      </c>
      <c r="D350" s="12">
        <v>25.84</v>
      </c>
      <c r="E350" s="134">
        <v>4.84</v>
      </c>
      <c r="F350" s="14">
        <v>125.07</v>
      </c>
      <c r="G350" s="134"/>
    </row>
    <row r="351" customFormat="1" ht="29.1" customHeight="1" spans="1:7">
      <c r="A351" s="12">
        <v>347</v>
      </c>
      <c r="B351" s="626" t="s">
        <v>17218</v>
      </c>
      <c r="C351" s="626" t="s">
        <v>17196</v>
      </c>
      <c r="D351" s="12">
        <v>16.34</v>
      </c>
      <c r="E351" s="12">
        <v>4.84</v>
      </c>
      <c r="F351" s="14">
        <v>79.09</v>
      </c>
      <c r="G351" s="134"/>
    </row>
    <row r="352" customFormat="1" ht="29.1" customHeight="1" spans="1:7">
      <c r="A352" s="12">
        <v>348</v>
      </c>
      <c r="B352" s="626" t="s">
        <v>4756</v>
      </c>
      <c r="C352" s="626" t="s">
        <v>17196</v>
      </c>
      <c r="D352" s="12">
        <v>62.88</v>
      </c>
      <c r="E352" s="12">
        <v>4.84</v>
      </c>
      <c r="F352" s="14">
        <v>304.34</v>
      </c>
      <c r="G352" s="134"/>
    </row>
    <row r="353" customFormat="1" ht="29.1" customHeight="1" spans="1:7">
      <c r="A353" s="12">
        <v>349</v>
      </c>
      <c r="B353" s="626" t="s">
        <v>17209</v>
      </c>
      <c r="C353" s="626" t="s">
        <v>17196</v>
      </c>
      <c r="D353" s="12">
        <v>65.44</v>
      </c>
      <c r="E353" s="12">
        <v>4.84</v>
      </c>
      <c r="F353" s="14">
        <v>316.73</v>
      </c>
      <c r="G353" s="134"/>
    </row>
    <row r="354" customFormat="1" ht="29.1" customHeight="1" spans="1:7">
      <c r="A354" s="12">
        <v>350</v>
      </c>
      <c r="B354" s="626" t="s">
        <v>17219</v>
      </c>
      <c r="C354" s="626" t="s">
        <v>17092</v>
      </c>
      <c r="D354" s="12">
        <v>92.36</v>
      </c>
      <c r="E354" s="12">
        <v>4.84</v>
      </c>
      <c r="F354" s="14">
        <v>447.02</v>
      </c>
      <c r="G354" s="134"/>
    </row>
    <row r="355" customFormat="1" ht="29.1" customHeight="1" spans="1:7">
      <c r="A355" s="12">
        <v>351</v>
      </c>
      <c r="B355" s="626" t="s">
        <v>17220</v>
      </c>
      <c r="C355" s="626" t="s">
        <v>17196</v>
      </c>
      <c r="D355" s="12">
        <v>25</v>
      </c>
      <c r="E355" s="12">
        <v>4.84</v>
      </c>
      <c r="F355" s="14">
        <v>121</v>
      </c>
      <c r="G355" s="134"/>
    </row>
    <row r="356" customFormat="1" ht="52.5" customHeight="1" spans="1:7">
      <c r="A356" s="12">
        <v>352</v>
      </c>
      <c r="B356" s="627" t="s">
        <v>17221</v>
      </c>
      <c r="C356" s="626" t="s">
        <v>17049</v>
      </c>
      <c r="D356" s="12">
        <v>241.5</v>
      </c>
      <c r="E356" s="12">
        <v>4.84</v>
      </c>
      <c r="F356" s="14">
        <v>1168.86</v>
      </c>
      <c r="G356" s="134"/>
    </row>
    <row r="357" s="259" customFormat="1" ht="15.9" customHeight="1" spans="1:7">
      <c r="A357" s="12">
        <v>353</v>
      </c>
      <c r="B357" s="34" t="s">
        <v>17222</v>
      </c>
      <c r="C357" s="34" t="s">
        <v>17223</v>
      </c>
      <c r="D357" s="34">
        <v>70.1</v>
      </c>
      <c r="E357" s="34">
        <v>4.84</v>
      </c>
      <c r="F357" s="35">
        <v>339.28</v>
      </c>
      <c r="G357" s="34"/>
    </row>
    <row r="358" s="259" customFormat="1" ht="13.8" spans="1:7">
      <c r="A358" s="12">
        <v>354</v>
      </c>
      <c r="B358" s="34" t="s">
        <v>17224</v>
      </c>
      <c r="C358" s="34" t="s">
        <v>17223</v>
      </c>
      <c r="D358" s="34">
        <v>31.7</v>
      </c>
      <c r="E358" s="34">
        <v>4.84</v>
      </c>
      <c r="F358" s="35">
        <v>153.43</v>
      </c>
      <c r="G358" s="34"/>
    </row>
    <row r="359" s="259" customFormat="1" ht="13.8" spans="1:7">
      <c r="A359" s="12">
        <v>355</v>
      </c>
      <c r="B359" s="34" t="s">
        <v>2281</v>
      </c>
      <c r="C359" s="34" t="s">
        <v>17223</v>
      </c>
      <c r="D359" s="34">
        <v>24.8</v>
      </c>
      <c r="E359" s="34">
        <v>4.84</v>
      </c>
      <c r="F359" s="35">
        <v>120.03</v>
      </c>
      <c r="G359" s="34"/>
    </row>
    <row r="360" s="259" customFormat="1" ht="13.8" spans="1:7">
      <c r="A360" s="12">
        <v>356</v>
      </c>
      <c r="B360" s="34" t="s">
        <v>292</v>
      </c>
      <c r="C360" s="34" t="s">
        <v>17223</v>
      </c>
      <c r="D360" s="34">
        <v>21.6</v>
      </c>
      <c r="E360" s="34">
        <v>4.84</v>
      </c>
      <c r="F360" s="35">
        <v>104.54</v>
      </c>
      <c r="G360" s="34"/>
    </row>
    <row r="361" s="259" customFormat="1" ht="13.8" spans="1:7">
      <c r="A361" s="12">
        <v>357</v>
      </c>
      <c r="B361" s="34" t="s">
        <v>12160</v>
      </c>
      <c r="C361" s="34" t="s">
        <v>17223</v>
      </c>
      <c r="D361" s="34">
        <v>17</v>
      </c>
      <c r="E361" s="34">
        <v>4.84</v>
      </c>
      <c r="F361" s="35">
        <v>82.28</v>
      </c>
      <c r="G361" s="34"/>
    </row>
    <row r="362" s="259" customFormat="1" ht="13.8" spans="1:7">
      <c r="A362" s="12">
        <v>358</v>
      </c>
      <c r="B362" s="34" t="s">
        <v>13913</v>
      </c>
      <c r="C362" s="34" t="s">
        <v>17223</v>
      </c>
      <c r="D362" s="34">
        <v>43.8</v>
      </c>
      <c r="E362" s="34">
        <v>4.84</v>
      </c>
      <c r="F362" s="35">
        <v>211.99</v>
      </c>
      <c r="G362" s="34"/>
    </row>
    <row r="363" s="259" customFormat="1" ht="13.8" spans="1:7">
      <c r="A363" s="12">
        <v>359</v>
      </c>
      <c r="B363" s="34" t="s">
        <v>17225</v>
      </c>
      <c r="C363" s="34" t="s">
        <v>17223</v>
      </c>
      <c r="D363" s="34">
        <v>28.9</v>
      </c>
      <c r="E363" s="34">
        <v>4.84</v>
      </c>
      <c r="F363" s="35">
        <v>139.88</v>
      </c>
      <c r="G363" s="34"/>
    </row>
    <row r="364" s="260" customFormat="1" ht="13.8" spans="1:7">
      <c r="A364" s="12">
        <v>360</v>
      </c>
      <c r="B364" s="24" t="s">
        <v>13115</v>
      </c>
      <c r="C364" s="24" t="s">
        <v>17223</v>
      </c>
      <c r="D364" s="24">
        <v>20.5</v>
      </c>
      <c r="E364" s="24">
        <v>4.84</v>
      </c>
      <c r="F364" s="35">
        <v>99.22</v>
      </c>
      <c r="G364" s="24"/>
    </row>
    <row r="365" s="259" customFormat="1" ht="13.8" spans="1:7">
      <c r="A365" s="12">
        <v>361</v>
      </c>
      <c r="B365" s="34" t="s">
        <v>17226</v>
      </c>
      <c r="C365" s="34" t="s">
        <v>17223</v>
      </c>
      <c r="D365" s="34">
        <v>41.6</v>
      </c>
      <c r="E365" s="34">
        <v>4.84</v>
      </c>
      <c r="F365" s="35">
        <v>201.34</v>
      </c>
      <c r="G365" s="34"/>
    </row>
    <row r="366" s="259" customFormat="1" ht="13.8" spans="1:7">
      <c r="A366" s="12">
        <v>362</v>
      </c>
      <c r="B366" s="34" t="s">
        <v>17227</v>
      </c>
      <c r="C366" s="34" t="s">
        <v>17223</v>
      </c>
      <c r="D366" s="34">
        <v>37</v>
      </c>
      <c r="E366" s="34">
        <v>4.84</v>
      </c>
      <c r="F366" s="35">
        <v>179.08</v>
      </c>
      <c r="G366" s="34"/>
    </row>
    <row r="367" s="259" customFormat="1" ht="13.8" spans="1:7">
      <c r="A367" s="12">
        <v>363</v>
      </c>
      <c r="B367" s="34" t="s">
        <v>624</v>
      </c>
      <c r="C367" s="34" t="s">
        <v>17223</v>
      </c>
      <c r="D367" s="34">
        <v>30.4</v>
      </c>
      <c r="E367" s="34">
        <v>4.84</v>
      </c>
      <c r="F367" s="35">
        <v>147.14</v>
      </c>
      <c r="G367" s="34"/>
    </row>
    <row r="368" s="259" customFormat="1" ht="13.8" spans="1:7">
      <c r="A368" s="12">
        <v>364</v>
      </c>
      <c r="B368" s="34" t="s">
        <v>17228</v>
      </c>
      <c r="C368" s="34" t="s">
        <v>17223</v>
      </c>
      <c r="D368" s="34">
        <v>34.9</v>
      </c>
      <c r="E368" s="34">
        <v>4.84</v>
      </c>
      <c r="F368" s="35">
        <v>168.92</v>
      </c>
      <c r="G368" s="34"/>
    </row>
    <row r="369" s="259" customFormat="1" ht="13.8" spans="1:7">
      <c r="A369" s="12">
        <v>365</v>
      </c>
      <c r="B369" s="34" t="s">
        <v>17229</v>
      </c>
      <c r="C369" s="34" t="s">
        <v>17223</v>
      </c>
      <c r="D369" s="34">
        <v>22.6</v>
      </c>
      <c r="E369" s="34">
        <v>4.84</v>
      </c>
      <c r="F369" s="35">
        <v>109.38</v>
      </c>
      <c r="G369" s="34"/>
    </row>
    <row r="370" s="259" customFormat="1" ht="13.8" spans="1:7">
      <c r="A370" s="12">
        <v>366</v>
      </c>
      <c r="B370" s="34" t="s">
        <v>17230</v>
      </c>
      <c r="C370" s="34" t="s">
        <v>17223</v>
      </c>
      <c r="D370" s="34">
        <v>26.2</v>
      </c>
      <c r="E370" s="34">
        <v>4.84</v>
      </c>
      <c r="F370" s="35">
        <v>126.81</v>
      </c>
      <c r="G370" s="34"/>
    </row>
    <row r="371" s="259" customFormat="1" ht="13.8" spans="1:7">
      <c r="A371" s="12">
        <v>367</v>
      </c>
      <c r="B371" s="34" t="s">
        <v>17231</v>
      </c>
      <c r="C371" s="34" t="s">
        <v>17223</v>
      </c>
      <c r="D371" s="34">
        <v>49.8</v>
      </c>
      <c r="E371" s="34">
        <v>4.84</v>
      </c>
      <c r="F371" s="35">
        <v>241.03</v>
      </c>
      <c r="G371" s="34"/>
    </row>
    <row r="372" s="259" customFormat="1" ht="13.8" spans="1:7">
      <c r="A372" s="12">
        <v>368</v>
      </c>
      <c r="B372" s="34" t="s">
        <v>17232</v>
      </c>
      <c r="C372" s="34" t="s">
        <v>17223</v>
      </c>
      <c r="D372" s="34">
        <v>18.6</v>
      </c>
      <c r="E372" s="34">
        <v>4.84</v>
      </c>
      <c r="F372" s="35">
        <v>90.02</v>
      </c>
      <c r="G372" s="34"/>
    </row>
    <row r="373" s="259" customFormat="1" ht="13.8" spans="1:7">
      <c r="A373" s="12">
        <v>369</v>
      </c>
      <c r="B373" s="34" t="s">
        <v>17233</v>
      </c>
      <c r="C373" s="34" t="s">
        <v>17223</v>
      </c>
      <c r="D373" s="34">
        <v>14.4</v>
      </c>
      <c r="E373" s="34">
        <v>4.84</v>
      </c>
      <c r="F373" s="35">
        <v>69.7</v>
      </c>
      <c r="G373" s="34"/>
    </row>
    <row r="374" s="259" customFormat="1" ht="13.8" spans="1:7">
      <c r="A374" s="12">
        <v>370</v>
      </c>
      <c r="B374" s="34" t="s">
        <v>6227</v>
      </c>
      <c r="C374" s="34" t="s">
        <v>17223</v>
      </c>
      <c r="D374" s="34">
        <v>30.7</v>
      </c>
      <c r="E374" s="34">
        <v>4.84</v>
      </c>
      <c r="F374" s="35">
        <v>148.59</v>
      </c>
      <c r="G374" s="34"/>
    </row>
    <row r="375" s="259" customFormat="1" ht="13.8" spans="1:7">
      <c r="A375" s="12">
        <v>371</v>
      </c>
      <c r="B375" s="34" t="s">
        <v>11026</v>
      </c>
      <c r="C375" s="34" t="s">
        <v>17223</v>
      </c>
      <c r="D375" s="34">
        <v>33.5</v>
      </c>
      <c r="E375" s="34">
        <v>4.84</v>
      </c>
      <c r="F375" s="35">
        <v>162.14</v>
      </c>
      <c r="G375" s="34"/>
    </row>
    <row r="376" s="259" customFormat="1" ht="13.8" spans="1:7">
      <c r="A376" s="12">
        <v>372</v>
      </c>
      <c r="B376" s="34" t="s">
        <v>17234</v>
      </c>
      <c r="C376" s="34" t="s">
        <v>17223</v>
      </c>
      <c r="D376" s="34">
        <v>10.4</v>
      </c>
      <c r="E376" s="34">
        <v>4.84</v>
      </c>
      <c r="F376" s="35">
        <v>50.34</v>
      </c>
      <c r="G376" s="34"/>
    </row>
    <row r="377" s="259" customFormat="1" ht="13.8" spans="1:7">
      <c r="A377" s="12">
        <v>373</v>
      </c>
      <c r="B377" s="34" t="s">
        <v>7232</v>
      </c>
      <c r="C377" s="34" t="s">
        <v>17223</v>
      </c>
      <c r="D377" s="34">
        <v>36.6</v>
      </c>
      <c r="E377" s="34">
        <v>4.84</v>
      </c>
      <c r="F377" s="35">
        <v>177.14</v>
      </c>
      <c r="G377" s="34"/>
    </row>
    <row r="378" s="259" customFormat="1" ht="13.8" spans="1:7">
      <c r="A378" s="12">
        <v>374</v>
      </c>
      <c r="B378" s="34" t="s">
        <v>17235</v>
      </c>
      <c r="C378" s="34" t="s">
        <v>17223</v>
      </c>
      <c r="D378" s="34">
        <v>22.8</v>
      </c>
      <c r="E378" s="34">
        <v>4.84</v>
      </c>
      <c r="F378" s="35">
        <v>110.35</v>
      </c>
      <c r="G378" s="34"/>
    </row>
    <row r="379" s="259" customFormat="1" ht="13.8" spans="1:7">
      <c r="A379" s="12">
        <v>375</v>
      </c>
      <c r="B379" s="34" t="s">
        <v>17236</v>
      </c>
      <c r="C379" s="34" t="s">
        <v>17223</v>
      </c>
      <c r="D379" s="34">
        <v>6.2</v>
      </c>
      <c r="E379" s="34">
        <v>4.84</v>
      </c>
      <c r="F379" s="35">
        <v>30.01</v>
      </c>
      <c r="G379" s="34"/>
    </row>
    <row r="380" s="259" customFormat="1" ht="13.8" spans="1:7">
      <c r="A380" s="12">
        <v>376</v>
      </c>
      <c r="B380" s="34" t="s">
        <v>17237</v>
      </c>
      <c r="C380" s="34" t="s">
        <v>17223</v>
      </c>
      <c r="D380" s="34">
        <v>26.7</v>
      </c>
      <c r="E380" s="34">
        <v>4.84</v>
      </c>
      <c r="F380" s="35">
        <v>129.23</v>
      </c>
      <c r="G380" s="34"/>
    </row>
    <row r="381" s="259" customFormat="1" ht="13.8" spans="1:7">
      <c r="A381" s="12">
        <v>377</v>
      </c>
      <c r="B381" s="34" t="s">
        <v>17238</v>
      </c>
      <c r="C381" s="34" t="s">
        <v>17223</v>
      </c>
      <c r="D381" s="34">
        <v>16.1</v>
      </c>
      <c r="E381" s="34">
        <v>4.84</v>
      </c>
      <c r="F381" s="35">
        <v>77.92</v>
      </c>
      <c r="G381" s="34"/>
    </row>
    <row r="382" s="259" customFormat="1" ht="13.8" spans="1:7">
      <c r="A382" s="12">
        <v>378</v>
      </c>
      <c r="B382" s="34" t="s">
        <v>11234</v>
      </c>
      <c r="C382" s="34" t="s">
        <v>17223</v>
      </c>
      <c r="D382" s="34">
        <v>36.5</v>
      </c>
      <c r="E382" s="34">
        <v>4.84</v>
      </c>
      <c r="F382" s="35">
        <v>176.66</v>
      </c>
      <c r="G382" s="34"/>
    </row>
    <row r="383" s="259" customFormat="1" ht="13.8" spans="1:7">
      <c r="A383" s="12">
        <v>379</v>
      </c>
      <c r="B383" s="34" t="s">
        <v>12507</v>
      </c>
      <c r="C383" s="34" t="s">
        <v>17223</v>
      </c>
      <c r="D383" s="34">
        <v>9.8</v>
      </c>
      <c r="E383" s="34">
        <v>4.84</v>
      </c>
      <c r="F383" s="35">
        <v>47.43</v>
      </c>
      <c r="G383" s="34"/>
    </row>
    <row r="384" s="259" customFormat="1" ht="13.8" spans="1:7">
      <c r="A384" s="12">
        <v>380</v>
      </c>
      <c r="B384" s="34" t="s">
        <v>2462</v>
      </c>
      <c r="C384" s="34" t="s">
        <v>17223</v>
      </c>
      <c r="D384" s="34">
        <v>42.1</v>
      </c>
      <c r="E384" s="34">
        <v>4.84</v>
      </c>
      <c r="F384" s="35">
        <v>203.76</v>
      </c>
      <c r="G384" s="34"/>
    </row>
    <row r="385" s="259" customFormat="1" ht="13.8" spans="1:7">
      <c r="A385" s="12">
        <v>381</v>
      </c>
      <c r="B385" s="34" t="s">
        <v>17231</v>
      </c>
      <c r="C385" s="34" t="s">
        <v>17223</v>
      </c>
      <c r="D385" s="34">
        <v>14.4</v>
      </c>
      <c r="E385" s="34">
        <v>4.84</v>
      </c>
      <c r="F385" s="35">
        <v>69.7</v>
      </c>
      <c r="G385" s="34"/>
    </row>
    <row r="386" s="259" customFormat="1" ht="13.8" spans="1:7">
      <c r="A386" s="12">
        <v>382</v>
      </c>
      <c r="B386" s="34" t="s">
        <v>17239</v>
      </c>
      <c r="C386" s="34" t="s">
        <v>17223</v>
      </c>
      <c r="D386" s="34">
        <v>55.6</v>
      </c>
      <c r="E386" s="34">
        <v>4.84</v>
      </c>
      <c r="F386" s="35">
        <v>269.1</v>
      </c>
      <c r="G386" s="34"/>
    </row>
    <row r="387" s="259" customFormat="1" ht="13.8" spans="1:7">
      <c r="A387" s="12">
        <v>383</v>
      </c>
      <c r="B387" s="34" t="s">
        <v>17240</v>
      </c>
      <c r="C387" s="34" t="s">
        <v>17223</v>
      </c>
      <c r="D387" s="34">
        <v>15.4</v>
      </c>
      <c r="E387" s="34">
        <v>4.84</v>
      </c>
      <c r="F387" s="35">
        <v>74.54</v>
      </c>
      <c r="G387" s="34"/>
    </row>
    <row r="388" s="259" customFormat="1" ht="13.8" spans="1:7">
      <c r="A388" s="12">
        <v>384</v>
      </c>
      <c r="B388" s="34" t="s">
        <v>17241</v>
      </c>
      <c r="C388" s="34" t="s">
        <v>17223</v>
      </c>
      <c r="D388" s="34">
        <v>13.6</v>
      </c>
      <c r="E388" s="34">
        <v>4.84</v>
      </c>
      <c r="F388" s="35">
        <v>65.82</v>
      </c>
      <c r="G388" s="34"/>
    </row>
    <row r="389" s="259" customFormat="1" ht="13.8" spans="1:7">
      <c r="A389" s="12">
        <v>385</v>
      </c>
      <c r="B389" s="34" t="s">
        <v>17242</v>
      </c>
      <c r="C389" s="34" t="s">
        <v>17223</v>
      </c>
      <c r="D389" s="34">
        <v>38.7</v>
      </c>
      <c r="E389" s="34">
        <v>4.84</v>
      </c>
      <c r="F389" s="35">
        <v>187.31</v>
      </c>
      <c r="G389" s="34"/>
    </row>
    <row r="390" s="259" customFormat="1" ht="13.8" spans="1:7">
      <c r="A390" s="12">
        <v>386</v>
      </c>
      <c r="B390" s="34" t="s">
        <v>5401</v>
      </c>
      <c r="C390" s="34" t="s">
        <v>17223</v>
      </c>
      <c r="D390" s="34">
        <v>27.2</v>
      </c>
      <c r="E390" s="34">
        <v>4.84</v>
      </c>
      <c r="F390" s="35">
        <v>131.65</v>
      </c>
      <c r="G390" s="34"/>
    </row>
    <row r="391" s="259" customFormat="1" ht="13.8" spans="1:7">
      <c r="A391" s="12">
        <v>387</v>
      </c>
      <c r="B391" s="34" t="s">
        <v>298</v>
      </c>
      <c r="C391" s="34" t="s">
        <v>17223</v>
      </c>
      <c r="D391" s="34">
        <v>44.7</v>
      </c>
      <c r="E391" s="34">
        <v>4.84</v>
      </c>
      <c r="F391" s="35">
        <v>216.35</v>
      </c>
      <c r="G391" s="34"/>
    </row>
    <row r="392" s="259" customFormat="1" ht="13.8" spans="1:7">
      <c r="A392" s="12">
        <v>388</v>
      </c>
      <c r="B392" s="34" t="s">
        <v>14499</v>
      </c>
      <c r="C392" s="34" t="s">
        <v>17223</v>
      </c>
      <c r="D392" s="34">
        <v>15.8</v>
      </c>
      <c r="E392" s="34">
        <v>4.84</v>
      </c>
      <c r="F392" s="35">
        <v>76.47</v>
      </c>
      <c r="G392" s="34"/>
    </row>
    <row r="393" s="259" customFormat="1" ht="13.8" spans="1:7">
      <c r="A393" s="12">
        <v>389</v>
      </c>
      <c r="B393" s="34" t="s">
        <v>15052</v>
      </c>
      <c r="C393" s="34" t="s">
        <v>17223</v>
      </c>
      <c r="D393" s="34">
        <v>15.8</v>
      </c>
      <c r="E393" s="34">
        <v>4.84</v>
      </c>
      <c r="F393" s="35">
        <v>76.47</v>
      </c>
      <c r="G393" s="34"/>
    </row>
    <row r="394" s="259" customFormat="1" ht="13.8" spans="1:7">
      <c r="A394" s="12">
        <v>390</v>
      </c>
      <c r="B394" s="34" t="s">
        <v>17243</v>
      </c>
      <c r="C394" s="34" t="s">
        <v>17223</v>
      </c>
      <c r="D394" s="34">
        <v>7.1</v>
      </c>
      <c r="E394" s="34">
        <v>4.84</v>
      </c>
      <c r="F394" s="35">
        <v>34.36</v>
      </c>
      <c r="G394" s="34"/>
    </row>
    <row r="395" s="259" customFormat="1" ht="13.8" spans="1:7">
      <c r="A395" s="12">
        <v>391</v>
      </c>
      <c r="B395" s="34" t="s">
        <v>3403</v>
      </c>
      <c r="C395" s="34" t="s">
        <v>17223</v>
      </c>
      <c r="D395" s="34">
        <v>6.9</v>
      </c>
      <c r="E395" s="34">
        <v>4.84</v>
      </c>
      <c r="F395" s="35">
        <v>33.4</v>
      </c>
      <c r="G395" s="34"/>
    </row>
    <row r="396" s="259" customFormat="1" ht="13.8" spans="1:7">
      <c r="A396" s="12">
        <v>392</v>
      </c>
      <c r="B396" s="34" t="s">
        <v>17244</v>
      </c>
      <c r="C396" s="34" t="s">
        <v>17223</v>
      </c>
      <c r="D396" s="34">
        <v>25</v>
      </c>
      <c r="E396" s="34">
        <v>4.84</v>
      </c>
      <c r="F396" s="35">
        <v>121</v>
      </c>
      <c r="G396" s="34"/>
    </row>
    <row r="397" s="259" customFormat="1" ht="13.8" spans="1:7">
      <c r="A397" s="12">
        <v>393</v>
      </c>
      <c r="B397" s="34" t="s">
        <v>17245</v>
      </c>
      <c r="C397" s="34" t="s">
        <v>17223</v>
      </c>
      <c r="D397" s="34">
        <v>29.9</v>
      </c>
      <c r="E397" s="34">
        <v>4.84</v>
      </c>
      <c r="F397" s="35">
        <v>144.72</v>
      </c>
      <c r="G397" s="34"/>
    </row>
    <row r="398" s="259" customFormat="1" ht="13.8" spans="1:7">
      <c r="A398" s="12">
        <v>394</v>
      </c>
      <c r="B398" s="34" t="s">
        <v>17246</v>
      </c>
      <c r="C398" s="34" t="s">
        <v>17223</v>
      </c>
      <c r="D398" s="34">
        <v>68.4</v>
      </c>
      <c r="E398" s="34">
        <v>4.84</v>
      </c>
      <c r="F398" s="35">
        <v>331.06</v>
      </c>
      <c r="G398" s="34"/>
    </row>
    <row r="399" s="259" customFormat="1" ht="13.8" spans="1:7">
      <c r="A399" s="12">
        <v>395</v>
      </c>
      <c r="B399" s="34" t="s">
        <v>17247</v>
      </c>
      <c r="C399" s="34" t="s">
        <v>17223</v>
      </c>
      <c r="D399" s="34">
        <v>58.1</v>
      </c>
      <c r="E399" s="34">
        <v>4.84</v>
      </c>
      <c r="F399" s="35">
        <v>281.2</v>
      </c>
      <c r="G399" s="34"/>
    </row>
    <row r="400" s="259" customFormat="1" ht="13.8" spans="1:7">
      <c r="A400" s="12">
        <v>396</v>
      </c>
      <c r="B400" s="34" t="s">
        <v>17248</v>
      </c>
      <c r="C400" s="34" t="s">
        <v>17223</v>
      </c>
      <c r="D400" s="34">
        <v>10.7</v>
      </c>
      <c r="E400" s="34">
        <v>4.84</v>
      </c>
      <c r="F400" s="35">
        <v>51.79</v>
      </c>
      <c r="G400" s="34"/>
    </row>
    <row r="401" s="259" customFormat="1" ht="13.8" spans="1:7">
      <c r="A401" s="12">
        <v>397</v>
      </c>
      <c r="B401" s="34" t="s">
        <v>17249</v>
      </c>
      <c r="C401" s="34" t="s">
        <v>17223</v>
      </c>
      <c r="D401" s="34">
        <v>60.2</v>
      </c>
      <c r="E401" s="34">
        <v>4.84</v>
      </c>
      <c r="F401" s="35">
        <v>291.37</v>
      </c>
      <c r="G401" s="34"/>
    </row>
    <row r="402" s="260" customFormat="1" ht="13.8" spans="1:7">
      <c r="A402" s="12">
        <v>398</v>
      </c>
      <c r="B402" s="24" t="s">
        <v>8041</v>
      </c>
      <c r="C402" s="24" t="s">
        <v>17223</v>
      </c>
      <c r="D402" s="24">
        <v>20.9</v>
      </c>
      <c r="E402" s="24">
        <v>4.84</v>
      </c>
      <c r="F402" s="35">
        <v>101.16</v>
      </c>
      <c r="G402" s="24"/>
    </row>
    <row r="403" s="259" customFormat="1" ht="13.8" spans="1:7">
      <c r="A403" s="12">
        <v>399</v>
      </c>
      <c r="B403" s="34" t="s">
        <v>14244</v>
      </c>
      <c r="C403" s="34" t="s">
        <v>17223</v>
      </c>
      <c r="D403" s="34">
        <v>8.4</v>
      </c>
      <c r="E403" s="34">
        <v>4.84</v>
      </c>
      <c r="F403" s="35">
        <v>40.66</v>
      </c>
      <c r="G403" s="34"/>
    </row>
    <row r="404" s="259" customFormat="1" ht="13.8" spans="1:7">
      <c r="A404" s="12">
        <v>400</v>
      </c>
      <c r="B404" s="34" t="s">
        <v>14348</v>
      </c>
      <c r="C404" s="34" t="s">
        <v>17223</v>
      </c>
      <c r="D404" s="34">
        <v>29.4</v>
      </c>
      <c r="E404" s="34">
        <v>4.84</v>
      </c>
      <c r="F404" s="35">
        <v>142.3</v>
      </c>
      <c r="G404" s="34"/>
    </row>
    <row r="405" s="259" customFormat="1" ht="13.8" spans="1:7">
      <c r="A405" s="12">
        <v>401</v>
      </c>
      <c r="B405" s="34" t="s">
        <v>17250</v>
      </c>
      <c r="C405" s="34" t="s">
        <v>17223</v>
      </c>
      <c r="D405" s="34">
        <v>33.1</v>
      </c>
      <c r="E405" s="34">
        <v>4.84</v>
      </c>
      <c r="F405" s="35">
        <v>160.2</v>
      </c>
      <c r="G405" s="34"/>
    </row>
    <row r="406" s="259" customFormat="1" ht="13.8" spans="1:7">
      <c r="A406" s="12">
        <v>402</v>
      </c>
      <c r="B406" s="34" t="s">
        <v>17251</v>
      </c>
      <c r="C406" s="34" t="s">
        <v>17223</v>
      </c>
      <c r="D406" s="34">
        <v>157</v>
      </c>
      <c r="E406" s="34">
        <v>4.84</v>
      </c>
      <c r="F406" s="35">
        <v>759.88</v>
      </c>
      <c r="G406" s="34"/>
    </row>
    <row r="407" s="259" customFormat="1" ht="13.8" spans="1:7">
      <c r="A407" s="12">
        <v>403</v>
      </c>
      <c r="B407" s="34" t="s">
        <v>17252</v>
      </c>
      <c r="C407" s="34" t="s">
        <v>17223</v>
      </c>
      <c r="D407" s="34">
        <v>33.4</v>
      </c>
      <c r="E407" s="34">
        <v>4.84</v>
      </c>
      <c r="F407" s="35">
        <v>161.66</v>
      </c>
      <c r="G407" s="34"/>
    </row>
    <row r="408" s="259" customFormat="1" ht="13.8" spans="1:7">
      <c r="A408" s="12">
        <v>404</v>
      </c>
      <c r="B408" s="34" t="s">
        <v>9755</v>
      </c>
      <c r="C408" s="34" t="s">
        <v>17223</v>
      </c>
      <c r="D408" s="34">
        <v>12.7</v>
      </c>
      <c r="E408" s="34">
        <v>4.84</v>
      </c>
      <c r="F408" s="35">
        <v>61.47</v>
      </c>
      <c r="G408" s="34"/>
    </row>
    <row r="409" s="259" customFormat="1" ht="13.8" spans="1:7">
      <c r="A409" s="12">
        <v>405</v>
      </c>
      <c r="B409" s="34" t="s">
        <v>14523</v>
      </c>
      <c r="C409" s="34" t="s">
        <v>17223</v>
      </c>
      <c r="D409" s="34">
        <v>48.1</v>
      </c>
      <c r="E409" s="34">
        <v>4.84</v>
      </c>
      <c r="F409" s="35">
        <v>232.8</v>
      </c>
      <c r="G409" s="34"/>
    </row>
    <row r="410" s="259" customFormat="1" ht="13.8" spans="1:7">
      <c r="A410" s="12">
        <v>406</v>
      </c>
      <c r="B410" s="34" t="s">
        <v>17253</v>
      </c>
      <c r="C410" s="34" t="s">
        <v>17223</v>
      </c>
      <c r="D410" s="34">
        <v>49.6</v>
      </c>
      <c r="E410" s="34">
        <v>4.84</v>
      </c>
      <c r="F410" s="35">
        <v>240.06</v>
      </c>
      <c r="G410" s="34"/>
    </row>
    <row r="411" s="259" customFormat="1" ht="13.8" spans="1:7">
      <c r="A411" s="12">
        <v>407</v>
      </c>
      <c r="B411" s="34" t="s">
        <v>469</v>
      </c>
      <c r="C411" s="34" t="s">
        <v>17223</v>
      </c>
      <c r="D411" s="34">
        <v>17.8</v>
      </c>
      <c r="E411" s="34">
        <v>4.84</v>
      </c>
      <c r="F411" s="35">
        <v>86.15</v>
      </c>
      <c r="G411" s="34"/>
    </row>
    <row r="412" s="259" customFormat="1" ht="13.8" spans="1:7">
      <c r="A412" s="12">
        <v>408</v>
      </c>
      <c r="B412" s="34" t="s">
        <v>17254</v>
      </c>
      <c r="C412" s="34" t="s">
        <v>17223</v>
      </c>
      <c r="D412" s="34">
        <v>11.1</v>
      </c>
      <c r="E412" s="34">
        <v>4.84</v>
      </c>
      <c r="F412" s="35">
        <v>53.72</v>
      </c>
      <c r="G412" s="34"/>
    </row>
    <row r="413" s="259" customFormat="1" ht="13.8" spans="1:7">
      <c r="A413" s="12">
        <v>409</v>
      </c>
      <c r="B413" s="34" t="s">
        <v>17255</v>
      </c>
      <c r="C413" s="34" t="s">
        <v>17223</v>
      </c>
      <c r="D413" s="34">
        <v>41.6</v>
      </c>
      <c r="E413" s="34">
        <v>4.84</v>
      </c>
      <c r="F413" s="35">
        <v>201.34</v>
      </c>
      <c r="G413" s="34"/>
    </row>
    <row r="414" s="259" customFormat="1" ht="13.8" spans="1:7">
      <c r="A414" s="12">
        <v>410</v>
      </c>
      <c r="B414" s="34" t="s">
        <v>17256</v>
      </c>
      <c r="C414" s="34" t="s">
        <v>17223</v>
      </c>
      <c r="D414" s="34">
        <v>43.8</v>
      </c>
      <c r="E414" s="34">
        <v>4.84</v>
      </c>
      <c r="F414" s="35">
        <v>211.99</v>
      </c>
      <c r="G414" s="34"/>
    </row>
    <row r="415" s="259" customFormat="1" ht="13.8" spans="1:7">
      <c r="A415" s="12">
        <v>411</v>
      </c>
      <c r="B415" s="34" t="s">
        <v>2210</v>
      </c>
      <c r="C415" s="34" t="s">
        <v>17223</v>
      </c>
      <c r="D415" s="34">
        <v>18.3</v>
      </c>
      <c r="E415" s="34">
        <v>4.84</v>
      </c>
      <c r="F415" s="35">
        <v>88.57</v>
      </c>
      <c r="G415" s="34"/>
    </row>
    <row r="416" s="259" customFormat="1" ht="13.8" spans="1:7">
      <c r="A416" s="12">
        <v>412</v>
      </c>
      <c r="B416" s="34" t="s">
        <v>17257</v>
      </c>
      <c r="C416" s="34" t="s">
        <v>17223</v>
      </c>
      <c r="D416" s="34">
        <v>58.3</v>
      </c>
      <c r="E416" s="34">
        <v>4.84</v>
      </c>
      <c r="F416" s="35">
        <v>282.17</v>
      </c>
      <c r="G416" s="34"/>
    </row>
    <row r="417" s="260" customFormat="1" ht="13.8" spans="1:7">
      <c r="A417" s="12">
        <v>413</v>
      </c>
      <c r="B417" s="24" t="s">
        <v>17258</v>
      </c>
      <c r="C417" s="24" t="s">
        <v>17223</v>
      </c>
      <c r="D417" s="24">
        <v>32.8</v>
      </c>
      <c r="E417" s="24">
        <v>4.84</v>
      </c>
      <c r="F417" s="35">
        <v>158.75</v>
      </c>
      <c r="G417" s="24"/>
    </row>
    <row r="418" s="259" customFormat="1" ht="13.8" spans="1:7">
      <c r="A418" s="12">
        <v>414</v>
      </c>
      <c r="B418" s="34" t="s">
        <v>1142</v>
      </c>
      <c r="C418" s="34" t="s">
        <v>17223</v>
      </c>
      <c r="D418" s="34">
        <v>59</v>
      </c>
      <c r="E418" s="34">
        <v>4.84</v>
      </c>
      <c r="F418" s="35">
        <v>285.56</v>
      </c>
      <c r="G418" s="34"/>
    </row>
    <row r="419" s="259" customFormat="1" ht="13.8" spans="1:7">
      <c r="A419" s="12">
        <v>415</v>
      </c>
      <c r="B419" s="34" t="s">
        <v>15990</v>
      </c>
      <c r="C419" s="34" t="s">
        <v>17223</v>
      </c>
      <c r="D419" s="34">
        <v>30.7</v>
      </c>
      <c r="E419" s="34">
        <v>4.84</v>
      </c>
      <c r="F419" s="35">
        <v>148.59</v>
      </c>
      <c r="G419" s="34"/>
    </row>
    <row r="420" s="259" customFormat="1" ht="13.8" spans="1:7">
      <c r="A420" s="12">
        <v>416</v>
      </c>
      <c r="B420" s="34" t="s">
        <v>6598</v>
      </c>
      <c r="C420" s="34" t="s">
        <v>17223</v>
      </c>
      <c r="D420" s="34">
        <v>68</v>
      </c>
      <c r="E420" s="34">
        <v>4.84</v>
      </c>
      <c r="F420" s="35">
        <v>329.12</v>
      </c>
      <c r="G420" s="34"/>
    </row>
    <row r="421" s="259" customFormat="1" ht="13.8" spans="1:7">
      <c r="A421" s="12">
        <v>417</v>
      </c>
      <c r="B421" s="34" t="s">
        <v>17259</v>
      </c>
      <c r="C421" s="34" t="s">
        <v>17223</v>
      </c>
      <c r="D421" s="34">
        <v>34</v>
      </c>
      <c r="E421" s="34">
        <v>4.84</v>
      </c>
      <c r="F421" s="35">
        <v>164.56</v>
      </c>
      <c r="G421" s="34"/>
    </row>
    <row r="422" s="259" customFormat="1" ht="13.8" spans="1:7">
      <c r="A422" s="12">
        <v>418</v>
      </c>
      <c r="B422" s="34" t="s">
        <v>17260</v>
      </c>
      <c r="C422" s="34" t="s">
        <v>17223</v>
      </c>
      <c r="D422" s="34">
        <v>41</v>
      </c>
      <c r="E422" s="34">
        <v>4.84</v>
      </c>
      <c r="F422" s="35">
        <v>198.44</v>
      </c>
      <c r="G422" s="34"/>
    </row>
    <row r="423" s="259" customFormat="1" ht="13.8" spans="1:7">
      <c r="A423" s="12">
        <v>419</v>
      </c>
      <c r="B423" s="34" t="s">
        <v>1905</v>
      </c>
      <c r="C423" s="34" t="s">
        <v>17223</v>
      </c>
      <c r="D423" s="34">
        <v>120.3</v>
      </c>
      <c r="E423" s="34">
        <v>4.84</v>
      </c>
      <c r="F423" s="35">
        <v>582.25</v>
      </c>
      <c r="G423" s="34"/>
    </row>
    <row r="424" s="259" customFormat="1" ht="13.8" spans="1:7">
      <c r="A424" s="12">
        <v>420</v>
      </c>
      <c r="B424" s="34" t="s">
        <v>17261</v>
      </c>
      <c r="C424" s="34" t="s">
        <v>17223</v>
      </c>
      <c r="D424" s="34">
        <v>28</v>
      </c>
      <c r="E424" s="34">
        <v>4.84</v>
      </c>
      <c r="F424" s="35">
        <v>135.52</v>
      </c>
      <c r="G424" s="34"/>
    </row>
    <row r="425" s="259" customFormat="1" ht="13.8" spans="1:7">
      <c r="A425" s="12">
        <v>421</v>
      </c>
      <c r="B425" s="34" t="s">
        <v>15839</v>
      </c>
      <c r="C425" s="34" t="s">
        <v>17223</v>
      </c>
      <c r="D425" s="34">
        <v>41.9</v>
      </c>
      <c r="E425" s="34">
        <v>4.84</v>
      </c>
      <c r="F425" s="35">
        <v>202.8</v>
      </c>
      <c r="G425" s="34"/>
    </row>
    <row r="426" s="259" customFormat="1" ht="13.8" spans="1:7">
      <c r="A426" s="12">
        <v>422</v>
      </c>
      <c r="B426" s="34" t="s">
        <v>17262</v>
      </c>
      <c r="C426" s="34" t="s">
        <v>17223</v>
      </c>
      <c r="D426" s="34">
        <v>34</v>
      </c>
      <c r="E426" s="34">
        <v>4.84</v>
      </c>
      <c r="F426" s="35">
        <v>164.56</v>
      </c>
      <c r="G426" s="34"/>
    </row>
    <row r="427" s="259" customFormat="1" ht="13.8" spans="1:7">
      <c r="A427" s="12">
        <v>423</v>
      </c>
      <c r="B427" s="34" t="s">
        <v>6794</v>
      </c>
      <c r="C427" s="34" t="s">
        <v>17223</v>
      </c>
      <c r="D427" s="34">
        <v>43.9</v>
      </c>
      <c r="E427" s="34">
        <v>4.84</v>
      </c>
      <c r="F427" s="35">
        <v>212.48</v>
      </c>
      <c r="G427" s="34"/>
    </row>
    <row r="428" s="259" customFormat="1" ht="13.8" spans="1:7">
      <c r="A428" s="12">
        <v>424</v>
      </c>
      <c r="B428" s="34" t="s">
        <v>17263</v>
      </c>
      <c r="C428" s="34" t="s">
        <v>17223</v>
      </c>
      <c r="D428" s="34">
        <v>66.3</v>
      </c>
      <c r="E428" s="34">
        <v>4.84</v>
      </c>
      <c r="F428" s="35">
        <v>320.89</v>
      </c>
      <c r="G428" s="34"/>
    </row>
    <row r="429" s="259" customFormat="1" ht="13.8" spans="1:7">
      <c r="A429" s="12">
        <v>425</v>
      </c>
      <c r="B429" s="34" t="s">
        <v>17264</v>
      </c>
      <c r="C429" s="34" t="s">
        <v>17223</v>
      </c>
      <c r="D429" s="34">
        <v>25.2</v>
      </c>
      <c r="E429" s="34">
        <v>4.84</v>
      </c>
      <c r="F429" s="35">
        <v>121.97</v>
      </c>
      <c r="G429" s="34"/>
    </row>
    <row r="430" s="259" customFormat="1" ht="13.8" spans="1:7">
      <c r="A430" s="12">
        <v>426</v>
      </c>
      <c r="B430" s="34" t="s">
        <v>17134</v>
      </c>
      <c r="C430" s="34" t="s">
        <v>17223</v>
      </c>
      <c r="D430" s="34">
        <v>31.3</v>
      </c>
      <c r="E430" s="34">
        <v>4.84</v>
      </c>
      <c r="F430" s="35">
        <v>151.49</v>
      </c>
      <c r="G430" s="34"/>
    </row>
    <row r="431" s="259" customFormat="1" ht="13.8" spans="1:7">
      <c r="A431" s="12">
        <v>427</v>
      </c>
      <c r="B431" s="34" t="s">
        <v>17265</v>
      </c>
      <c r="C431" s="34" t="s">
        <v>17223</v>
      </c>
      <c r="D431" s="34">
        <v>10.6</v>
      </c>
      <c r="E431" s="34">
        <v>4.84</v>
      </c>
      <c r="F431" s="35">
        <v>51.3</v>
      </c>
      <c r="G431" s="34"/>
    </row>
    <row r="432" s="260" customFormat="1" ht="13.8" spans="1:7">
      <c r="A432" s="12">
        <v>428</v>
      </c>
      <c r="B432" s="24" t="s">
        <v>3812</v>
      </c>
      <c r="C432" s="24" t="s">
        <v>17223</v>
      </c>
      <c r="D432" s="24">
        <v>130.6</v>
      </c>
      <c r="E432" s="24">
        <v>4.84</v>
      </c>
      <c r="F432" s="35">
        <v>632.1</v>
      </c>
      <c r="G432" s="24"/>
    </row>
    <row r="433" s="259" customFormat="1" ht="13.8" spans="1:7">
      <c r="A433" s="12">
        <v>429</v>
      </c>
      <c r="B433" s="34" t="s">
        <v>17266</v>
      </c>
      <c r="C433" s="34" t="s">
        <v>17223</v>
      </c>
      <c r="D433" s="34">
        <v>96.6</v>
      </c>
      <c r="E433" s="34">
        <v>4.84</v>
      </c>
      <c r="F433" s="35">
        <v>467.54</v>
      </c>
      <c r="G433" s="34"/>
    </row>
    <row r="434" s="259" customFormat="1" ht="13.8" spans="1:7">
      <c r="A434" s="12">
        <v>430</v>
      </c>
      <c r="B434" s="34" t="s">
        <v>12038</v>
      </c>
      <c r="C434" s="34" t="s">
        <v>17223</v>
      </c>
      <c r="D434" s="34">
        <v>18.9</v>
      </c>
      <c r="E434" s="34">
        <v>4.84</v>
      </c>
      <c r="F434" s="35">
        <v>91.48</v>
      </c>
      <c r="G434" s="34"/>
    </row>
    <row r="435" s="259" customFormat="1" ht="13.8" spans="1:7">
      <c r="A435" s="12">
        <v>431</v>
      </c>
      <c r="B435" s="34" t="s">
        <v>17267</v>
      </c>
      <c r="C435" s="34" t="s">
        <v>17223</v>
      </c>
      <c r="D435" s="34">
        <v>34.9</v>
      </c>
      <c r="E435" s="34">
        <v>4.84</v>
      </c>
      <c r="F435" s="35">
        <v>168.92</v>
      </c>
      <c r="G435" s="34"/>
    </row>
    <row r="436" s="259" customFormat="1" ht="13.8" spans="1:7">
      <c r="A436" s="12">
        <v>432</v>
      </c>
      <c r="B436" s="34" t="s">
        <v>14190</v>
      </c>
      <c r="C436" s="34" t="s">
        <v>17223</v>
      </c>
      <c r="D436" s="34">
        <v>32.1</v>
      </c>
      <c r="E436" s="34">
        <v>4.84</v>
      </c>
      <c r="F436" s="35">
        <v>155.36</v>
      </c>
      <c r="G436" s="34"/>
    </row>
    <row r="437" s="259" customFormat="1" ht="13.8" spans="1:7">
      <c r="A437" s="12">
        <v>433</v>
      </c>
      <c r="B437" s="34" t="s">
        <v>17268</v>
      </c>
      <c r="C437" s="34" t="s">
        <v>17223</v>
      </c>
      <c r="D437" s="34">
        <v>26.2</v>
      </c>
      <c r="E437" s="34">
        <v>4.84</v>
      </c>
      <c r="F437" s="35">
        <v>126.81</v>
      </c>
      <c r="G437" s="34"/>
    </row>
    <row r="438" s="259" customFormat="1" ht="13.8" spans="1:7">
      <c r="A438" s="12">
        <v>434</v>
      </c>
      <c r="B438" s="34" t="s">
        <v>17269</v>
      </c>
      <c r="C438" s="34" t="s">
        <v>17223</v>
      </c>
      <c r="D438" s="34">
        <v>43.5</v>
      </c>
      <c r="E438" s="34">
        <v>4.84</v>
      </c>
      <c r="F438" s="35">
        <v>210.54</v>
      </c>
      <c r="G438" s="34"/>
    </row>
    <row r="439" s="259" customFormat="1" ht="13.8" spans="1:7">
      <c r="A439" s="12">
        <v>435</v>
      </c>
      <c r="B439" s="34" t="s">
        <v>17270</v>
      </c>
      <c r="C439" s="34" t="s">
        <v>17223</v>
      </c>
      <c r="D439" s="34">
        <v>49</v>
      </c>
      <c r="E439" s="34">
        <v>4.84</v>
      </c>
      <c r="F439" s="35">
        <v>237.16</v>
      </c>
      <c r="G439" s="34"/>
    </row>
    <row r="440" s="259" customFormat="1" ht="13.8" spans="1:7">
      <c r="A440" s="12">
        <v>436</v>
      </c>
      <c r="B440" s="34" t="s">
        <v>2937</v>
      </c>
      <c r="C440" s="34" t="s">
        <v>17223</v>
      </c>
      <c r="D440" s="34">
        <v>11.9</v>
      </c>
      <c r="E440" s="34">
        <v>4.84</v>
      </c>
      <c r="F440" s="35">
        <v>57.6</v>
      </c>
      <c r="G440" s="34"/>
    </row>
    <row r="441" s="259" customFormat="1" ht="13.8" spans="1:7">
      <c r="A441" s="12">
        <v>437</v>
      </c>
      <c r="B441" s="34" t="s">
        <v>17271</v>
      </c>
      <c r="C441" s="34" t="s">
        <v>17223</v>
      </c>
      <c r="D441" s="34">
        <v>17.6</v>
      </c>
      <c r="E441" s="34">
        <v>4.84</v>
      </c>
      <c r="F441" s="35">
        <v>85.18</v>
      </c>
      <c r="G441" s="34"/>
    </row>
    <row r="442" s="259" customFormat="1" ht="13.8" spans="1:7">
      <c r="A442" s="12">
        <v>438</v>
      </c>
      <c r="B442" s="34" t="s">
        <v>6955</v>
      </c>
      <c r="C442" s="34" t="s">
        <v>17223</v>
      </c>
      <c r="D442" s="34">
        <v>14.2</v>
      </c>
      <c r="E442" s="34">
        <v>4.84</v>
      </c>
      <c r="F442" s="35">
        <v>68.73</v>
      </c>
      <c r="G442" s="34"/>
    </row>
    <row r="443" s="259" customFormat="1" ht="13.8" spans="1:7">
      <c r="A443" s="12">
        <v>439</v>
      </c>
      <c r="B443" s="34" t="s">
        <v>8347</v>
      </c>
      <c r="C443" s="34" t="s">
        <v>17223</v>
      </c>
      <c r="D443" s="34">
        <v>16</v>
      </c>
      <c r="E443" s="34">
        <v>4.84</v>
      </c>
      <c r="F443" s="35">
        <v>77.44</v>
      </c>
      <c r="G443" s="34"/>
    </row>
    <row r="444" s="259" customFormat="1" ht="13.8" spans="1:7">
      <c r="A444" s="12">
        <v>440</v>
      </c>
      <c r="B444" s="34" t="s">
        <v>17272</v>
      </c>
      <c r="C444" s="34" t="s">
        <v>17223</v>
      </c>
      <c r="D444" s="34">
        <v>18</v>
      </c>
      <c r="E444" s="34">
        <v>4.84</v>
      </c>
      <c r="F444" s="35">
        <v>87.12</v>
      </c>
      <c r="G444" s="34"/>
    </row>
    <row r="445" s="259" customFormat="1" ht="13.8" spans="1:7">
      <c r="A445" s="12">
        <v>441</v>
      </c>
      <c r="B445" s="34" t="s">
        <v>17273</v>
      </c>
      <c r="C445" s="34" t="s">
        <v>17223</v>
      </c>
      <c r="D445" s="34">
        <v>3.8</v>
      </c>
      <c r="E445" s="34">
        <v>4.84</v>
      </c>
      <c r="F445" s="35">
        <v>18.39</v>
      </c>
      <c r="G445" s="34"/>
    </row>
    <row r="446" s="259" customFormat="1" ht="13.8" spans="1:7">
      <c r="A446" s="12">
        <v>442</v>
      </c>
      <c r="B446" s="34" t="s">
        <v>17274</v>
      </c>
      <c r="C446" s="34" t="s">
        <v>17223</v>
      </c>
      <c r="D446" s="34">
        <v>7.8</v>
      </c>
      <c r="E446" s="34">
        <v>4.84</v>
      </c>
      <c r="F446" s="35">
        <v>37.75</v>
      </c>
      <c r="G446" s="34"/>
    </row>
    <row r="447" s="259" customFormat="1" ht="13.8" spans="1:7">
      <c r="A447" s="12">
        <v>443</v>
      </c>
      <c r="B447" s="34" t="s">
        <v>17275</v>
      </c>
      <c r="C447" s="34" t="s">
        <v>17223</v>
      </c>
      <c r="D447" s="34">
        <v>218</v>
      </c>
      <c r="E447" s="34">
        <v>4.84</v>
      </c>
      <c r="F447" s="35">
        <v>1055.12</v>
      </c>
      <c r="G447" s="34"/>
    </row>
    <row r="448" s="259" customFormat="1" ht="13.8" spans="1:7">
      <c r="A448" s="12">
        <v>444</v>
      </c>
      <c r="B448" s="34" t="s">
        <v>17276</v>
      </c>
      <c r="C448" s="34" t="s">
        <v>17223</v>
      </c>
      <c r="D448" s="34">
        <v>19.2</v>
      </c>
      <c r="E448" s="34">
        <v>4.84</v>
      </c>
      <c r="F448" s="35">
        <v>92.93</v>
      </c>
      <c r="G448" s="34"/>
    </row>
    <row r="449" s="259" customFormat="1" ht="13.8" spans="1:7">
      <c r="A449" s="12">
        <v>445</v>
      </c>
      <c r="B449" s="34" t="s">
        <v>17277</v>
      </c>
      <c r="C449" s="34" t="s">
        <v>17223</v>
      </c>
      <c r="D449" s="34">
        <v>5</v>
      </c>
      <c r="E449" s="34">
        <v>4.84</v>
      </c>
      <c r="F449" s="35">
        <v>24.2</v>
      </c>
      <c r="G449" s="34"/>
    </row>
    <row r="450" s="259" customFormat="1" ht="13.8" spans="1:7">
      <c r="A450" s="12">
        <v>446</v>
      </c>
      <c r="B450" s="34" t="s">
        <v>17278</v>
      </c>
      <c r="C450" s="34" t="s">
        <v>17279</v>
      </c>
      <c r="D450" s="34">
        <v>14.8</v>
      </c>
      <c r="E450" s="34">
        <v>4.84</v>
      </c>
      <c r="F450" s="35">
        <v>71.63</v>
      </c>
      <c r="G450" s="34"/>
    </row>
    <row r="451" s="259" customFormat="1" ht="13.8" spans="1:7">
      <c r="A451" s="12">
        <v>447</v>
      </c>
      <c r="B451" s="34" t="s">
        <v>17280</v>
      </c>
      <c r="C451" s="34" t="s">
        <v>17279</v>
      </c>
      <c r="D451" s="34">
        <v>28.4</v>
      </c>
      <c r="E451" s="34">
        <v>4.84</v>
      </c>
      <c r="F451" s="35">
        <v>137.46</v>
      </c>
      <c r="G451" s="34"/>
    </row>
    <row r="452" s="259" customFormat="1" ht="13.8" spans="1:7">
      <c r="A452" s="12">
        <v>448</v>
      </c>
      <c r="B452" s="34" t="s">
        <v>17281</v>
      </c>
      <c r="C452" s="34" t="s">
        <v>17279</v>
      </c>
      <c r="D452" s="34">
        <v>26.3</v>
      </c>
      <c r="E452" s="34">
        <v>4.84</v>
      </c>
      <c r="F452" s="35">
        <v>127.29</v>
      </c>
      <c r="G452" s="34"/>
    </row>
    <row r="453" s="259" customFormat="1" ht="13.8" spans="1:7">
      <c r="A453" s="12">
        <v>449</v>
      </c>
      <c r="B453" s="34" t="s">
        <v>17282</v>
      </c>
      <c r="C453" s="34" t="s">
        <v>17279</v>
      </c>
      <c r="D453" s="34">
        <v>31.1</v>
      </c>
      <c r="E453" s="34">
        <v>4.84</v>
      </c>
      <c r="F453" s="35">
        <v>150.52</v>
      </c>
      <c r="G453" s="34"/>
    </row>
    <row r="454" s="259" customFormat="1" ht="13.8" spans="1:7">
      <c r="A454" s="12">
        <v>450</v>
      </c>
      <c r="B454" s="34" t="s">
        <v>17283</v>
      </c>
      <c r="C454" s="34" t="s">
        <v>17279</v>
      </c>
      <c r="D454" s="34">
        <v>42.6</v>
      </c>
      <c r="E454" s="34">
        <v>4.84</v>
      </c>
      <c r="F454" s="35">
        <v>206.18</v>
      </c>
      <c r="G454" s="34"/>
    </row>
    <row r="455" s="259" customFormat="1" ht="13.8" spans="1:7">
      <c r="A455" s="12">
        <v>451</v>
      </c>
      <c r="B455" s="34" t="s">
        <v>17284</v>
      </c>
      <c r="C455" s="34" t="s">
        <v>17279</v>
      </c>
      <c r="D455" s="34">
        <v>22.4</v>
      </c>
      <c r="E455" s="34">
        <v>4.84</v>
      </c>
      <c r="F455" s="35">
        <v>108.42</v>
      </c>
      <c r="G455" s="34"/>
    </row>
    <row r="456" s="259" customFormat="1" ht="13.8" spans="1:7">
      <c r="A456" s="12">
        <v>452</v>
      </c>
      <c r="B456" s="34" t="s">
        <v>17285</v>
      </c>
      <c r="C456" s="34" t="s">
        <v>17279</v>
      </c>
      <c r="D456" s="34">
        <v>33.5</v>
      </c>
      <c r="E456" s="34">
        <v>4.84</v>
      </c>
      <c r="F456" s="35">
        <v>162.14</v>
      </c>
      <c r="G456" s="34"/>
    </row>
    <row r="457" s="259" customFormat="1" ht="13.8" spans="1:7">
      <c r="A457" s="12">
        <v>453</v>
      </c>
      <c r="B457" s="34" t="s">
        <v>17286</v>
      </c>
      <c r="C457" s="34" t="s">
        <v>17279</v>
      </c>
      <c r="D457" s="34">
        <v>22.4</v>
      </c>
      <c r="E457" s="34">
        <v>4.84</v>
      </c>
      <c r="F457" s="35">
        <v>108.42</v>
      </c>
      <c r="G457" s="34"/>
    </row>
    <row r="458" s="259" customFormat="1" ht="13.8" spans="1:7">
      <c r="A458" s="12">
        <v>454</v>
      </c>
      <c r="B458" s="34" t="s">
        <v>17287</v>
      </c>
      <c r="C458" s="34" t="s">
        <v>17279</v>
      </c>
      <c r="D458" s="34">
        <v>10.5</v>
      </c>
      <c r="E458" s="34">
        <v>4.84</v>
      </c>
      <c r="F458" s="35">
        <v>50.82</v>
      </c>
      <c r="G458" s="34"/>
    </row>
    <row r="459" s="259" customFormat="1" ht="13.8" spans="1:7">
      <c r="A459" s="12">
        <v>455</v>
      </c>
      <c r="B459" s="34" t="s">
        <v>17288</v>
      </c>
      <c r="C459" s="34" t="s">
        <v>17279</v>
      </c>
      <c r="D459" s="34">
        <v>7.2</v>
      </c>
      <c r="E459" s="34">
        <v>4.84</v>
      </c>
      <c r="F459" s="35">
        <v>34.85</v>
      </c>
      <c r="G459" s="34"/>
    </row>
    <row r="460" s="259" customFormat="1" ht="13.8" spans="1:7">
      <c r="A460" s="12">
        <v>456</v>
      </c>
      <c r="B460" s="34" t="s">
        <v>17289</v>
      </c>
      <c r="C460" s="34" t="s">
        <v>17279</v>
      </c>
      <c r="D460" s="34">
        <v>17.2</v>
      </c>
      <c r="E460" s="34">
        <v>4.84</v>
      </c>
      <c r="F460" s="35">
        <v>83.25</v>
      </c>
      <c r="G460" s="34"/>
    </row>
    <row r="461" s="259" customFormat="1" ht="13.8" spans="1:7">
      <c r="A461" s="12">
        <v>457</v>
      </c>
      <c r="B461" s="34" t="s">
        <v>17290</v>
      </c>
      <c r="C461" s="34" t="s">
        <v>17279</v>
      </c>
      <c r="D461" s="34">
        <v>15.9</v>
      </c>
      <c r="E461" s="34">
        <v>4.84</v>
      </c>
      <c r="F461" s="35">
        <v>76.96</v>
      </c>
      <c r="G461" s="34"/>
    </row>
    <row r="462" s="259" customFormat="1" ht="13.8" spans="1:7">
      <c r="A462" s="12">
        <v>458</v>
      </c>
      <c r="B462" s="34" t="s">
        <v>17291</v>
      </c>
      <c r="C462" s="34" t="s">
        <v>17279</v>
      </c>
      <c r="D462" s="34">
        <v>15.8</v>
      </c>
      <c r="E462" s="34">
        <v>4.84</v>
      </c>
      <c r="F462" s="35">
        <v>76.47</v>
      </c>
      <c r="G462" s="34"/>
    </row>
    <row r="463" s="259" customFormat="1" ht="13.8" spans="1:7">
      <c r="A463" s="12">
        <v>459</v>
      </c>
      <c r="B463" s="34" t="s">
        <v>17292</v>
      </c>
      <c r="C463" s="34" t="s">
        <v>17279</v>
      </c>
      <c r="D463" s="34">
        <v>25</v>
      </c>
      <c r="E463" s="34">
        <v>4.84</v>
      </c>
      <c r="F463" s="35">
        <v>121</v>
      </c>
      <c r="G463" s="34"/>
    </row>
    <row r="464" s="259" customFormat="1" ht="13.8" spans="1:7">
      <c r="A464" s="12">
        <v>460</v>
      </c>
      <c r="B464" s="34" t="s">
        <v>17293</v>
      </c>
      <c r="C464" s="34" t="s">
        <v>17279</v>
      </c>
      <c r="D464" s="34">
        <v>34.8</v>
      </c>
      <c r="E464" s="34">
        <v>4.84</v>
      </c>
      <c r="F464" s="35">
        <v>168.43</v>
      </c>
      <c r="G464" s="34"/>
    </row>
    <row r="465" s="259" customFormat="1" ht="13.8" spans="1:7">
      <c r="A465" s="12">
        <v>461</v>
      </c>
      <c r="B465" s="34" t="s">
        <v>9187</v>
      </c>
      <c r="C465" s="34" t="s">
        <v>17279</v>
      </c>
      <c r="D465" s="34">
        <v>22.6</v>
      </c>
      <c r="E465" s="34">
        <v>4.84</v>
      </c>
      <c r="F465" s="35">
        <v>109.38</v>
      </c>
      <c r="G465" s="34"/>
    </row>
    <row r="466" s="259" customFormat="1" ht="13.8" spans="1:7">
      <c r="A466" s="12">
        <v>462</v>
      </c>
      <c r="B466" s="34" t="s">
        <v>17294</v>
      </c>
      <c r="C466" s="34" t="s">
        <v>17279</v>
      </c>
      <c r="D466" s="34">
        <v>44.1</v>
      </c>
      <c r="E466" s="34">
        <v>4.84</v>
      </c>
      <c r="F466" s="35">
        <v>213.44</v>
      </c>
      <c r="G466" s="34"/>
    </row>
    <row r="467" s="259" customFormat="1" ht="13.8" spans="1:7">
      <c r="A467" s="12">
        <v>463</v>
      </c>
      <c r="B467" s="34" t="s">
        <v>17295</v>
      </c>
      <c r="C467" s="34" t="s">
        <v>17279</v>
      </c>
      <c r="D467" s="34">
        <v>15.5</v>
      </c>
      <c r="E467" s="34">
        <v>4.84</v>
      </c>
      <c r="F467" s="35">
        <v>75.02</v>
      </c>
      <c r="G467" s="34"/>
    </row>
    <row r="468" s="259" customFormat="1" ht="13.8" spans="1:7">
      <c r="A468" s="12">
        <v>464</v>
      </c>
      <c r="B468" s="34" t="s">
        <v>17296</v>
      </c>
      <c r="C468" s="34" t="s">
        <v>17279</v>
      </c>
      <c r="D468" s="34">
        <v>28.5</v>
      </c>
      <c r="E468" s="34">
        <v>4.84</v>
      </c>
      <c r="F468" s="35">
        <v>137.94</v>
      </c>
      <c r="G468" s="34"/>
    </row>
    <row r="469" s="259" customFormat="1" ht="13.8" spans="1:7">
      <c r="A469" s="12">
        <v>465</v>
      </c>
      <c r="B469" s="34" t="s">
        <v>17297</v>
      </c>
      <c r="C469" s="34" t="s">
        <v>17279</v>
      </c>
      <c r="D469" s="34">
        <v>24.8</v>
      </c>
      <c r="E469" s="34">
        <v>4.84</v>
      </c>
      <c r="F469" s="35">
        <v>120.03</v>
      </c>
      <c r="G469" s="34"/>
    </row>
    <row r="470" s="259" customFormat="1" ht="13.8" spans="1:7">
      <c r="A470" s="12">
        <v>466</v>
      </c>
      <c r="B470" s="34" t="s">
        <v>17298</v>
      </c>
      <c r="C470" s="34" t="s">
        <v>17279</v>
      </c>
      <c r="D470" s="34">
        <v>4.3</v>
      </c>
      <c r="E470" s="34">
        <v>4.84</v>
      </c>
      <c r="F470" s="35">
        <v>20.81</v>
      </c>
      <c r="G470" s="34"/>
    </row>
    <row r="471" s="259" customFormat="1" ht="13.8" spans="1:7">
      <c r="A471" s="12">
        <v>467</v>
      </c>
      <c r="B471" s="34" t="s">
        <v>17299</v>
      </c>
      <c r="C471" s="34" t="s">
        <v>17279</v>
      </c>
      <c r="D471" s="34">
        <v>28.1</v>
      </c>
      <c r="E471" s="34">
        <v>4.84</v>
      </c>
      <c r="F471" s="35">
        <v>136</v>
      </c>
      <c r="G471" s="34"/>
    </row>
    <row r="472" s="259" customFormat="1" ht="13.8" spans="1:7">
      <c r="A472" s="12">
        <v>468</v>
      </c>
      <c r="B472" s="34" t="s">
        <v>17300</v>
      </c>
      <c r="C472" s="34" t="s">
        <v>17279</v>
      </c>
      <c r="D472" s="34">
        <v>19.5</v>
      </c>
      <c r="E472" s="34">
        <v>4.84</v>
      </c>
      <c r="F472" s="35">
        <v>94.38</v>
      </c>
      <c r="G472" s="34"/>
    </row>
    <row r="473" s="259" customFormat="1" ht="13.8" spans="1:7">
      <c r="A473" s="12">
        <v>469</v>
      </c>
      <c r="B473" s="34" t="s">
        <v>17301</v>
      </c>
      <c r="C473" s="34" t="s">
        <v>17279</v>
      </c>
      <c r="D473" s="34">
        <v>5.5</v>
      </c>
      <c r="E473" s="34">
        <v>4.84</v>
      </c>
      <c r="F473" s="35">
        <v>26.62</v>
      </c>
      <c r="G473" s="34"/>
    </row>
    <row r="474" s="259" customFormat="1" ht="13.8" spans="1:7">
      <c r="A474" s="12">
        <v>470</v>
      </c>
      <c r="B474" s="34" t="s">
        <v>17302</v>
      </c>
      <c r="C474" s="34" t="s">
        <v>17279</v>
      </c>
      <c r="D474" s="34">
        <v>29.6</v>
      </c>
      <c r="E474" s="34">
        <v>4.84</v>
      </c>
      <c r="F474" s="35">
        <v>143.26</v>
      </c>
      <c r="G474" s="34"/>
    </row>
    <row r="475" s="259" customFormat="1" ht="13.8" spans="1:7">
      <c r="A475" s="12">
        <v>471</v>
      </c>
      <c r="B475" s="34" t="s">
        <v>17303</v>
      </c>
      <c r="C475" s="34" t="s">
        <v>17279</v>
      </c>
      <c r="D475" s="34">
        <v>32.2</v>
      </c>
      <c r="E475" s="34">
        <v>4.84</v>
      </c>
      <c r="F475" s="35">
        <v>155.85</v>
      </c>
      <c r="G475" s="34"/>
    </row>
    <row r="476" s="259" customFormat="1" ht="13.8" spans="1:7">
      <c r="A476" s="12">
        <v>472</v>
      </c>
      <c r="B476" s="34" t="s">
        <v>17304</v>
      </c>
      <c r="C476" s="34" t="s">
        <v>17279</v>
      </c>
      <c r="D476" s="34">
        <v>18.6</v>
      </c>
      <c r="E476" s="34">
        <v>4.84</v>
      </c>
      <c r="F476" s="35">
        <v>90.02</v>
      </c>
      <c r="G476" s="34"/>
    </row>
    <row r="477" s="259" customFormat="1" ht="13.8" spans="1:7">
      <c r="A477" s="12">
        <v>473</v>
      </c>
      <c r="B477" s="34" t="s">
        <v>17305</v>
      </c>
      <c r="C477" s="34" t="s">
        <v>17279</v>
      </c>
      <c r="D477" s="34">
        <v>21.5</v>
      </c>
      <c r="E477" s="34">
        <v>4.84</v>
      </c>
      <c r="F477" s="35">
        <v>104.06</v>
      </c>
      <c r="G477" s="34"/>
    </row>
    <row r="478" s="259" customFormat="1" ht="13.8" spans="1:7">
      <c r="A478" s="12">
        <v>474</v>
      </c>
      <c r="B478" s="34" t="s">
        <v>17306</v>
      </c>
      <c r="C478" s="34" t="s">
        <v>17279</v>
      </c>
      <c r="D478" s="34">
        <v>8.2</v>
      </c>
      <c r="E478" s="34">
        <v>4.84</v>
      </c>
      <c r="F478" s="35">
        <v>39.69</v>
      </c>
      <c r="G478" s="34"/>
    </row>
    <row r="479" s="259" customFormat="1" ht="13.8" spans="1:7">
      <c r="A479" s="12">
        <v>475</v>
      </c>
      <c r="B479" s="34" t="s">
        <v>17307</v>
      </c>
      <c r="C479" s="34" t="s">
        <v>17279</v>
      </c>
      <c r="D479" s="34">
        <v>15.3</v>
      </c>
      <c r="E479" s="34">
        <v>4.84</v>
      </c>
      <c r="F479" s="35">
        <v>74.05</v>
      </c>
      <c r="G479" s="34"/>
    </row>
    <row r="480" s="259" customFormat="1" ht="13.8" spans="1:7">
      <c r="A480" s="12">
        <v>476</v>
      </c>
      <c r="B480" s="34" t="s">
        <v>17308</v>
      </c>
      <c r="C480" s="34" t="s">
        <v>17279</v>
      </c>
      <c r="D480" s="34">
        <v>28.1</v>
      </c>
      <c r="E480" s="34">
        <v>4.84</v>
      </c>
      <c r="F480" s="35">
        <v>136</v>
      </c>
      <c r="G480" s="34"/>
    </row>
    <row r="481" s="259" customFormat="1" ht="13.8" spans="1:7">
      <c r="A481" s="12">
        <v>477</v>
      </c>
      <c r="B481" s="34" t="s">
        <v>17309</v>
      </c>
      <c r="C481" s="34" t="s">
        <v>17279</v>
      </c>
      <c r="D481" s="34">
        <v>5.6</v>
      </c>
      <c r="E481" s="34">
        <v>4.84</v>
      </c>
      <c r="F481" s="35">
        <v>27.1</v>
      </c>
      <c r="G481" s="34"/>
    </row>
    <row r="482" s="259" customFormat="1" ht="13.8" spans="1:7">
      <c r="A482" s="12">
        <v>478</v>
      </c>
      <c r="B482" s="34" t="s">
        <v>17310</v>
      </c>
      <c r="C482" s="34" t="s">
        <v>17279</v>
      </c>
      <c r="D482" s="34">
        <v>15.2</v>
      </c>
      <c r="E482" s="34">
        <v>4.84</v>
      </c>
      <c r="F482" s="35">
        <v>73.57</v>
      </c>
      <c r="G482" s="34"/>
    </row>
    <row r="483" s="259" customFormat="1" ht="13.8" spans="1:7">
      <c r="A483" s="12">
        <v>479</v>
      </c>
      <c r="B483" s="34" t="s">
        <v>17311</v>
      </c>
      <c r="C483" s="34" t="s">
        <v>17279</v>
      </c>
      <c r="D483" s="34">
        <v>21.8</v>
      </c>
      <c r="E483" s="34">
        <v>4.84</v>
      </c>
      <c r="F483" s="35">
        <v>105.51</v>
      </c>
      <c r="G483" s="34"/>
    </row>
    <row r="484" s="259" customFormat="1" ht="13.8" spans="1:7">
      <c r="A484" s="12">
        <v>480</v>
      </c>
      <c r="B484" s="34" t="s">
        <v>17312</v>
      </c>
      <c r="C484" s="34" t="s">
        <v>17279</v>
      </c>
      <c r="D484" s="34">
        <v>13.9</v>
      </c>
      <c r="E484" s="34">
        <v>4.84</v>
      </c>
      <c r="F484" s="35">
        <v>67.28</v>
      </c>
      <c r="G484" s="34"/>
    </row>
    <row r="485" s="259" customFormat="1" ht="13.8" spans="1:7">
      <c r="A485" s="12">
        <v>481</v>
      </c>
      <c r="B485" s="34" t="s">
        <v>17313</v>
      </c>
      <c r="C485" s="34" t="s">
        <v>17279</v>
      </c>
      <c r="D485" s="34">
        <v>7.6</v>
      </c>
      <c r="E485" s="34">
        <v>4.84</v>
      </c>
      <c r="F485" s="35">
        <v>36.78</v>
      </c>
      <c r="G485" s="34"/>
    </row>
    <row r="486" s="259" customFormat="1" ht="13.8" spans="1:7">
      <c r="A486" s="12">
        <v>482</v>
      </c>
      <c r="B486" s="34" t="s">
        <v>17314</v>
      </c>
      <c r="C486" s="34" t="s">
        <v>17279</v>
      </c>
      <c r="D486" s="34">
        <v>25.2</v>
      </c>
      <c r="E486" s="34">
        <v>4.84</v>
      </c>
      <c r="F486" s="35">
        <v>121.97</v>
      </c>
      <c r="G486" s="34"/>
    </row>
    <row r="487" s="259" customFormat="1" ht="13.8" spans="1:7">
      <c r="A487" s="12">
        <v>483</v>
      </c>
      <c r="B487" s="34" t="s">
        <v>17315</v>
      </c>
      <c r="C487" s="34" t="s">
        <v>17279</v>
      </c>
      <c r="D487" s="34">
        <v>34.7</v>
      </c>
      <c r="E487" s="34">
        <v>4.84</v>
      </c>
      <c r="F487" s="35">
        <v>167.95</v>
      </c>
      <c r="G487" s="34"/>
    </row>
    <row r="488" s="259" customFormat="1" ht="13.8" spans="1:7">
      <c r="A488" s="12">
        <v>484</v>
      </c>
      <c r="B488" s="34" t="s">
        <v>17316</v>
      </c>
      <c r="C488" s="34" t="s">
        <v>17279</v>
      </c>
      <c r="D488" s="34">
        <v>35.5</v>
      </c>
      <c r="E488" s="34">
        <v>4.84</v>
      </c>
      <c r="F488" s="35">
        <v>171.82</v>
      </c>
      <c r="G488" s="34"/>
    </row>
    <row r="489" s="259" customFormat="1" ht="13.8" spans="1:7">
      <c r="A489" s="12">
        <v>485</v>
      </c>
      <c r="B489" s="34" t="s">
        <v>17317</v>
      </c>
      <c r="C489" s="34" t="s">
        <v>17279</v>
      </c>
      <c r="D489" s="34">
        <v>19</v>
      </c>
      <c r="E489" s="34">
        <v>4.84</v>
      </c>
      <c r="F489" s="35">
        <v>91.96</v>
      </c>
      <c r="G489" s="34"/>
    </row>
    <row r="490" s="259" customFormat="1" ht="13.8" spans="1:7">
      <c r="A490" s="12">
        <v>486</v>
      </c>
      <c r="B490" s="34" t="s">
        <v>17318</v>
      </c>
      <c r="C490" s="34" t="s">
        <v>17279</v>
      </c>
      <c r="D490" s="34">
        <v>26.2</v>
      </c>
      <c r="E490" s="34">
        <v>4.84</v>
      </c>
      <c r="F490" s="35">
        <v>126.81</v>
      </c>
      <c r="G490" s="34"/>
    </row>
    <row r="491" s="259" customFormat="1" ht="13.8" spans="1:10">
      <c r="A491" s="12">
        <v>487</v>
      </c>
      <c r="B491" s="24" t="s">
        <v>17319</v>
      </c>
      <c r="C491" s="24" t="s">
        <v>17279</v>
      </c>
      <c r="D491" s="24">
        <v>20.4</v>
      </c>
      <c r="E491" s="24">
        <v>4.84</v>
      </c>
      <c r="F491" s="35">
        <v>98.74</v>
      </c>
      <c r="G491" s="24"/>
      <c r="H491" s="260"/>
      <c r="I491" s="260"/>
      <c r="J491" s="260"/>
    </row>
    <row r="492" s="259" customFormat="1" ht="13.8" spans="1:10">
      <c r="A492" s="12">
        <v>488</v>
      </c>
      <c r="B492" s="24" t="s">
        <v>17320</v>
      </c>
      <c r="C492" s="24" t="s">
        <v>17279</v>
      </c>
      <c r="D492" s="24">
        <v>23</v>
      </c>
      <c r="E492" s="24">
        <v>4.84</v>
      </c>
      <c r="F492" s="35">
        <v>111.32</v>
      </c>
      <c r="G492" s="24"/>
      <c r="H492" s="260"/>
      <c r="I492" s="260"/>
      <c r="J492" s="260"/>
    </row>
    <row r="493" s="259" customFormat="1" ht="13.8" spans="1:10">
      <c r="A493" s="12">
        <v>489</v>
      </c>
      <c r="B493" s="24" t="s">
        <v>17321</v>
      </c>
      <c r="C493" s="24" t="s">
        <v>17279</v>
      </c>
      <c r="D493" s="24">
        <v>36</v>
      </c>
      <c r="E493" s="24">
        <v>4.84</v>
      </c>
      <c r="F493" s="35">
        <v>174.24</v>
      </c>
      <c r="G493" s="24"/>
      <c r="H493" s="260"/>
      <c r="I493" s="260"/>
      <c r="J493" s="260"/>
    </row>
    <row r="494" s="259" customFormat="1" ht="13.8" spans="1:10">
      <c r="A494" s="12">
        <v>490</v>
      </c>
      <c r="B494" s="24" t="s">
        <v>17322</v>
      </c>
      <c r="C494" s="24" t="s">
        <v>17279</v>
      </c>
      <c r="D494" s="24">
        <v>15.8</v>
      </c>
      <c r="E494" s="24">
        <v>4.84</v>
      </c>
      <c r="F494" s="35">
        <v>76.47</v>
      </c>
      <c r="G494" s="24"/>
      <c r="H494" s="260"/>
      <c r="I494" s="260"/>
      <c r="J494" s="260"/>
    </row>
    <row r="495" s="259" customFormat="1" ht="13.8" spans="1:10">
      <c r="A495" s="12">
        <v>491</v>
      </c>
      <c r="B495" s="24" t="s">
        <v>17323</v>
      </c>
      <c r="C495" s="24" t="s">
        <v>17279</v>
      </c>
      <c r="D495" s="24">
        <v>41.3</v>
      </c>
      <c r="E495" s="24">
        <v>4.84</v>
      </c>
      <c r="F495" s="35">
        <v>199.89</v>
      </c>
      <c r="G495" s="24"/>
      <c r="H495" s="260"/>
      <c r="I495" s="260"/>
      <c r="J495" s="260"/>
    </row>
    <row r="496" s="259" customFormat="1" ht="13.8" spans="1:10">
      <c r="A496" s="12">
        <v>492</v>
      </c>
      <c r="B496" s="24" t="s">
        <v>17324</v>
      </c>
      <c r="C496" s="24" t="s">
        <v>17279</v>
      </c>
      <c r="D496" s="24">
        <v>10.5</v>
      </c>
      <c r="E496" s="24">
        <v>4.84</v>
      </c>
      <c r="F496" s="35">
        <v>50.82</v>
      </c>
      <c r="G496" s="24"/>
      <c r="H496" s="260"/>
      <c r="I496" s="260"/>
      <c r="J496" s="260"/>
    </row>
    <row r="497" s="259" customFormat="1" ht="13.8" spans="1:10">
      <c r="A497" s="12">
        <v>493</v>
      </c>
      <c r="B497" s="24" t="s">
        <v>17325</v>
      </c>
      <c r="C497" s="24" t="s">
        <v>17279</v>
      </c>
      <c r="D497" s="24">
        <v>20.2</v>
      </c>
      <c r="E497" s="24">
        <v>4.84</v>
      </c>
      <c r="F497" s="35">
        <v>97.77</v>
      </c>
      <c r="G497" s="24"/>
      <c r="H497" s="260"/>
      <c r="I497" s="260"/>
      <c r="J497" s="260"/>
    </row>
    <row r="498" s="259" customFormat="1" ht="13.8" spans="1:10">
      <c r="A498" s="12">
        <v>494</v>
      </c>
      <c r="B498" s="24" t="s">
        <v>1320</v>
      </c>
      <c r="C498" s="24" t="s">
        <v>17279</v>
      </c>
      <c r="D498" s="24">
        <v>22.4</v>
      </c>
      <c r="E498" s="24">
        <v>4.84</v>
      </c>
      <c r="F498" s="35">
        <v>108.42</v>
      </c>
      <c r="G498" s="24"/>
      <c r="H498" s="260"/>
      <c r="I498" s="260"/>
      <c r="J498" s="260"/>
    </row>
    <row r="499" s="259" customFormat="1" ht="13.8" spans="1:10">
      <c r="A499" s="12">
        <v>495</v>
      </c>
      <c r="B499" s="24" t="s">
        <v>17326</v>
      </c>
      <c r="C499" s="24" t="s">
        <v>17279</v>
      </c>
      <c r="D499" s="24">
        <v>33.4</v>
      </c>
      <c r="E499" s="24">
        <v>4.84</v>
      </c>
      <c r="F499" s="35">
        <v>161.66</v>
      </c>
      <c r="G499" s="24"/>
      <c r="H499" s="260"/>
      <c r="I499" s="260"/>
      <c r="J499" s="260"/>
    </row>
    <row r="500" s="259" customFormat="1" ht="13.8" spans="1:10">
      <c r="A500" s="12">
        <v>496</v>
      </c>
      <c r="B500" s="24" t="s">
        <v>17327</v>
      </c>
      <c r="C500" s="24" t="s">
        <v>17279</v>
      </c>
      <c r="D500" s="24">
        <v>25.3</v>
      </c>
      <c r="E500" s="24">
        <v>4.84</v>
      </c>
      <c r="F500" s="35">
        <v>122.45</v>
      </c>
      <c r="G500" s="24"/>
      <c r="H500" s="260"/>
      <c r="I500" s="260"/>
      <c r="J500" s="260"/>
    </row>
    <row r="501" s="259" customFormat="1" ht="13.8" spans="1:10">
      <c r="A501" s="12">
        <v>497</v>
      </c>
      <c r="B501" s="24" t="s">
        <v>17328</v>
      </c>
      <c r="C501" s="24" t="s">
        <v>17279</v>
      </c>
      <c r="D501" s="24">
        <v>18.2</v>
      </c>
      <c r="E501" s="24">
        <v>4.84</v>
      </c>
      <c r="F501" s="35">
        <v>88.09</v>
      </c>
      <c r="G501" s="24"/>
      <c r="H501" s="260"/>
      <c r="I501" s="260"/>
      <c r="J501" s="260"/>
    </row>
    <row r="502" s="259" customFormat="1" ht="13.8" spans="1:10">
      <c r="A502" s="12">
        <v>498</v>
      </c>
      <c r="B502" s="24" t="s">
        <v>17329</v>
      </c>
      <c r="C502" s="24" t="s">
        <v>17279</v>
      </c>
      <c r="D502" s="24">
        <v>8</v>
      </c>
      <c r="E502" s="24">
        <v>4.84</v>
      </c>
      <c r="F502" s="35">
        <v>38.72</v>
      </c>
      <c r="G502" s="24"/>
      <c r="H502" s="260"/>
      <c r="I502" s="260"/>
      <c r="J502" s="260"/>
    </row>
    <row r="503" s="259" customFormat="1" ht="13.8" spans="1:10">
      <c r="A503" s="12">
        <v>499</v>
      </c>
      <c r="B503" s="24" t="s">
        <v>17330</v>
      </c>
      <c r="C503" s="24" t="s">
        <v>17279</v>
      </c>
      <c r="D503" s="24">
        <v>24</v>
      </c>
      <c r="E503" s="24">
        <v>4.84</v>
      </c>
      <c r="F503" s="35">
        <v>116.16</v>
      </c>
      <c r="G503" s="24"/>
      <c r="H503" s="260"/>
      <c r="I503" s="260"/>
      <c r="J503" s="260"/>
    </row>
    <row r="504" s="259" customFormat="1" ht="13.8" spans="1:10">
      <c r="A504" s="12">
        <v>500</v>
      </c>
      <c r="B504" s="24" t="s">
        <v>17331</v>
      </c>
      <c r="C504" s="24" t="s">
        <v>17279</v>
      </c>
      <c r="D504" s="24">
        <v>28.9</v>
      </c>
      <c r="E504" s="24">
        <v>4.84</v>
      </c>
      <c r="F504" s="35">
        <v>139.88</v>
      </c>
      <c r="G504" s="24"/>
      <c r="H504" s="260"/>
      <c r="I504" s="260"/>
      <c r="J504" s="260"/>
    </row>
    <row r="505" s="259" customFormat="1" ht="13.8" spans="1:10">
      <c r="A505" s="12">
        <v>501</v>
      </c>
      <c r="B505" s="24" t="s">
        <v>17332</v>
      </c>
      <c r="C505" s="24" t="s">
        <v>17279</v>
      </c>
      <c r="D505" s="24">
        <v>8.7</v>
      </c>
      <c r="E505" s="24">
        <v>4.84</v>
      </c>
      <c r="F505" s="35">
        <v>42.11</v>
      </c>
      <c r="G505" s="24"/>
      <c r="H505" s="260"/>
      <c r="I505" s="260"/>
      <c r="J505" s="260"/>
    </row>
    <row r="506" s="259" customFormat="1" ht="13.8" spans="1:10">
      <c r="A506" s="12">
        <v>502</v>
      </c>
      <c r="B506" s="24" t="s">
        <v>17333</v>
      </c>
      <c r="C506" s="24" t="s">
        <v>17279</v>
      </c>
      <c r="D506" s="24">
        <v>22.7</v>
      </c>
      <c r="E506" s="24">
        <v>4.84</v>
      </c>
      <c r="F506" s="35">
        <v>109.87</v>
      </c>
      <c r="G506" s="24"/>
      <c r="H506" s="260"/>
      <c r="I506" s="260"/>
      <c r="J506" s="260"/>
    </row>
    <row r="507" s="259" customFormat="1" ht="13.8" spans="1:10">
      <c r="A507" s="12">
        <v>503</v>
      </c>
      <c r="B507" s="24" t="s">
        <v>17334</v>
      </c>
      <c r="C507" s="24" t="s">
        <v>17279</v>
      </c>
      <c r="D507" s="24">
        <v>8.6</v>
      </c>
      <c r="E507" s="24">
        <v>4.84</v>
      </c>
      <c r="F507" s="35">
        <v>41.62</v>
      </c>
      <c r="G507" s="24"/>
      <c r="H507" s="260"/>
      <c r="I507" s="260"/>
      <c r="J507" s="260"/>
    </row>
    <row r="508" s="259" customFormat="1" ht="13.8" spans="1:10">
      <c r="A508" s="12">
        <v>504</v>
      </c>
      <c r="B508" s="24" t="s">
        <v>17335</v>
      </c>
      <c r="C508" s="24" t="s">
        <v>17279</v>
      </c>
      <c r="D508" s="24">
        <v>14.4</v>
      </c>
      <c r="E508" s="24">
        <v>4.84</v>
      </c>
      <c r="F508" s="35">
        <v>69.7</v>
      </c>
      <c r="G508" s="24"/>
      <c r="H508" s="260"/>
      <c r="I508" s="260"/>
      <c r="J508" s="260"/>
    </row>
    <row r="509" s="259" customFormat="1" ht="13.8" spans="1:10">
      <c r="A509" s="12">
        <v>505</v>
      </c>
      <c r="B509" s="24" t="s">
        <v>17336</v>
      </c>
      <c r="C509" s="24" t="s">
        <v>17279</v>
      </c>
      <c r="D509" s="24">
        <v>10.3</v>
      </c>
      <c r="E509" s="24">
        <v>4.84</v>
      </c>
      <c r="F509" s="35">
        <v>49.85</v>
      </c>
      <c r="G509" s="24"/>
      <c r="H509" s="260"/>
      <c r="I509" s="260"/>
      <c r="J509" s="260"/>
    </row>
    <row r="510" s="259" customFormat="1" ht="13.8" spans="1:10">
      <c r="A510" s="12">
        <v>506</v>
      </c>
      <c r="B510" s="24" t="s">
        <v>6305</v>
      </c>
      <c r="C510" s="24" t="s">
        <v>17279</v>
      </c>
      <c r="D510" s="24">
        <v>22.5</v>
      </c>
      <c r="E510" s="24">
        <v>4.84</v>
      </c>
      <c r="F510" s="35">
        <v>108.9</v>
      </c>
      <c r="G510" s="24"/>
      <c r="H510" s="260"/>
      <c r="I510" s="260"/>
      <c r="J510" s="260"/>
    </row>
    <row r="511" s="259" customFormat="1" ht="13.8" spans="1:10">
      <c r="A511" s="12">
        <v>507</v>
      </c>
      <c r="B511" s="24" t="s">
        <v>17337</v>
      </c>
      <c r="C511" s="24" t="s">
        <v>17279</v>
      </c>
      <c r="D511" s="24">
        <v>13</v>
      </c>
      <c r="E511" s="24">
        <v>4.84</v>
      </c>
      <c r="F511" s="35">
        <v>62.92</v>
      </c>
      <c r="G511" s="24"/>
      <c r="H511" s="260"/>
      <c r="I511" s="260"/>
      <c r="J511" s="260"/>
    </row>
    <row r="512" s="259" customFormat="1" ht="13.8" spans="1:10">
      <c r="A512" s="12">
        <v>508</v>
      </c>
      <c r="B512" s="24" t="s">
        <v>17338</v>
      </c>
      <c r="C512" s="24" t="s">
        <v>17279</v>
      </c>
      <c r="D512" s="24">
        <v>13.4</v>
      </c>
      <c r="E512" s="24">
        <v>4.84</v>
      </c>
      <c r="F512" s="35">
        <v>64.86</v>
      </c>
      <c r="G512" s="24"/>
      <c r="H512" s="260"/>
      <c r="I512" s="260"/>
      <c r="J512" s="260"/>
    </row>
    <row r="513" s="259" customFormat="1" ht="13.8" spans="1:10">
      <c r="A513" s="12">
        <v>509</v>
      </c>
      <c r="B513" s="24" t="s">
        <v>17339</v>
      </c>
      <c r="C513" s="24" t="s">
        <v>17279</v>
      </c>
      <c r="D513" s="24">
        <v>19.6</v>
      </c>
      <c r="E513" s="24">
        <v>4.84</v>
      </c>
      <c r="F513" s="35">
        <v>94.86</v>
      </c>
      <c r="G513" s="24"/>
      <c r="H513" s="260"/>
      <c r="I513" s="260"/>
      <c r="J513" s="260"/>
    </row>
    <row r="514" s="259" customFormat="1" ht="13.8" spans="1:10">
      <c r="A514" s="12">
        <v>510</v>
      </c>
      <c r="B514" s="24" t="s">
        <v>17340</v>
      </c>
      <c r="C514" s="24" t="s">
        <v>17279</v>
      </c>
      <c r="D514" s="24">
        <v>7.7</v>
      </c>
      <c r="E514" s="24">
        <v>4.84</v>
      </c>
      <c r="F514" s="35">
        <v>37.27</v>
      </c>
      <c r="G514" s="24"/>
      <c r="H514" s="260"/>
      <c r="I514" s="260"/>
      <c r="J514" s="260"/>
    </row>
    <row r="515" s="259" customFormat="1" ht="13.8" spans="1:10">
      <c r="A515" s="12">
        <v>511</v>
      </c>
      <c r="B515" s="24" t="s">
        <v>17341</v>
      </c>
      <c r="C515" s="24" t="s">
        <v>17279</v>
      </c>
      <c r="D515" s="24">
        <v>15.4</v>
      </c>
      <c r="E515" s="24">
        <v>4.84</v>
      </c>
      <c r="F515" s="35">
        <v>74.54</v>
      </c>
      <c r="G515" s="24"/>
      <c r="H515" s="260"/>
      <c r="I515" s="260"/>
      <c r="J515" s="260"/>
    </row>
    <row r="516" s="259" customFormat="1" ht="13.8" spans="1:10">
      <c r="A516" s="12">
        <v>512</v>
      </c>
      <c r="B516" s="24" t="s">
        <v>17342</v>
      </c>
      <c r="C516" s="24" t="s">
        <v>17279</v>
      </c>
      <c r="D516" s="24">
        <v>39.2</v>
      </c>
      <c r="E516" s="24">
        <v>4.84</v>
      </c>
      <c r="F516" s="35">
        <v>189.73</v>
      </c>
      <c r="G516" s="24"/>
      <c r="H516" s="260"/>
      <c r="I516" s="260"/>
      <c r="J516" s="260"/>
    </row>
    <row r="517" s="259" customFormat="1" ht="13.8" spans="1:7">
      <c r="A517" s="12">
        <v>513</v>
      </c>
      <c r="B517" s="34" t="s">
        <v>17343</v>
      </c>
      <c r="C517" s="34" t="s">
        <v>17279</v>
      </c>
      <c r="D517" s="34">
        <v>12</v>
      </c>
      <c r="E517" s="34">
        <v>4.84</v>
      </c>
      <c r="F517" s="35">
        <v>58.08</v>
      </c>
      <c r="G517" s="34"/>
    </row>
    <row r="518" s="259" customFormat="1" ht="13.8" spans="1:7">
      <c r="A518" s="12">
        <v>514</v>
      </c>
      <c r="B518" s="34" t="s">
        <v>2333</v>
      </c>
      <c r="C518" s="34" t="s">
        <v>17279</v>
      </c>
      <c r="D518" s="34">
        <v>13.6</v>
      </c>
      <c r="E518" s="34">
        <v>4.84</v>
      </c>
      <c r="F518" s="35">
        <v>65.82</v>
      </c>
      <c r="G518" s="34"/>
    </row>
    <row r="519" s="259" customFormat="1" ht="13.8" spans="1:7">
      <c r="A519" s="12">
        <v>515</v>
      </c>
      <c r="B519" s="34" t="s">
        <v>17003</v>
      </c>
      <c r="C519" s="34" t="s">
        <v>17279</v>
      </c>
      <c r="D519" s="34">
        <v>11.6</v>
      </c>
      <c r="E519" s="34">
        <v>4.84</v>
      </c>
      <c r="F519" s="35">
        <v>56.14</v>
      </c>
      <c r="G519" s="34"/>
    </row>
    <row r="520" s="259" customFormat="1" ht="13.8" spans="1:7">
      <c r="A520" s="12">
        <v>516</v>
      </c>
      <c r="B520" s="34" t="s">
        <v>2650</v>
      </c>
      <c r="C520" s="34" t="s">
        <v>17279</v>
      </c>
      <c r="D520" s="34">
        <v>14.8</v>
      </c>
      <c r="E520" s="34">
        <v>4.84</v>
      </c>
      <c r="F520" s="35">
        <v>71.63</v>
      </c>
      <c r="G520" s="34"/>
    </row>
    <row r="521" s="259" customFormat="1" ht="13.8" spans="1:7">
      <c r="A521" s="12">
        <v>517</v>
      </c>
      <c r="B521" s="34" t="s">
        <v>17344</v>
      </c>
      <c r="C521" s="34" t="s">
        <v>17279</v>
      </c>
      <c r="D521" s="34">
        <v>37.3</v>
      </c>
      <c r="E521" s="34">
        <v>4.84</v>
      </c>
      <c r="F521" s="35">
        <v>180.53</v>
      </c>
      <c r="G521" s="34"/>
    </row>
    <row r="522" s="259" customFormat="1" ht="13.8" spans="1:7">
      <c r="A522" s="12">
        <v>518</v>
      </c>
      <c r="B522" s="34" t="s">
        <v>17345</v>
      </c>
      <c r="C522" s="34" t="s">
        <v>17279</v>
      </c>
      <c r="D522" s="34">
        <v>25.7</v>
      </c>
      <c r="E522" s="34">
        <v>4.84</v>
      </c>
      <c r="F522" s="35">
        <v>124.39</v>
      </c>
      <c r="G522" s="34"/>
    </row>
    <row r="523" s="259" customFormat="1" ht="13.8" spans="1:7">
      <c r="A523" s="12">
        <v>519</v>
      </c>
      <c r="B523" s="34" t="s">
        <v>17346</v>
      </c>
      <c r="C523" s="34" t="s">
        <v>17279</v>
      </c>
      <c r="D523" s="34">
        <v>5.4</v>
      </c>
      <c r="E523" s="34">
        <v>4.84</v>
      </c>
      <c r="F523" s="35">
        <v>26.14</v>
      </c>
      <c r="G523" s="34"/>
    </row>
    <row r="524" s="259" customFormat="1" ht="13.8" spans="1:7">
      <c r="A524" s="12">
        <v>520</v>
      </c>
      <c r="B524" s="34" t="s">
        <v>17347</v>
      </c>
      <c r="C524" s="34" t="s">
        <v>17279</v>
      </c>
      <c r="D524" s="34">
        <v>18.8</v>
      </c>
      <c r="E524" s="34">
        <v>4.84</v>
      </c>
      <c r="F524" s="35">
        <v>90.99</v>
      </c>
      <c r="G524" s="34"/>
    </row>
    <row r="525" s="259" customFormat="1" ht="13.8" spans="1:7">
      <c r="A525" s="12">
        <v>521</v>
      </c>
      <c r="B525" s="34" t="s">
        <v>17348</v>
      </c>
      <c r="C525" s="34" t="s">
        <v>17279</v>
      </c>
      <c r="D525" s="34">
        <v>7.9</v>
      </c>
      <c r="E525" s="34">
        <v>4.84</v>
      </c>
      <c r="F525" s="35">
        <v>38.24</v>
      </c>
      <c r="G525" s="34"/>
    </row>
    <row r="526" s="259" customFormat="1" ht="13.8" spans="1:7">
      <c r="A526" s="12">
        <v>522</v>
      </c>
      <c r="B526" s="34" t="s">
        <v>17349</v>
      </c>
      <c r="C526" s="34" t="s">
        <v>17279</v>
      </c>
      <c r="D526" s="34">
        <v>15.6</v>
      </c>
      <c r="E526" s="34">
        <v>4.84</v>
      </c>
      <c r="F526" s="35">
        <v>75.5</v>
      </c>
      <c r="G526" s="34"/>
    </row>
    <row r="527" s="259" customFormat="1" ht="13.8" spans="1:7">
      <c r="A527" s="12">
        <v>523</v>
      </c>
      <c r="B527" s="34" t="s">
        <v>17350</v>
      </c>
      <c r="C527" s="34" t="s">
        <v>17279</v>
      </c>
      <c r="D527" s="34">
        <v>9.9</v>
      </c>
      <c r="E527" s="34">
        <v>4.84</v>
      </c>
      <c r="F527" s="35">
        <v>47.92</v>
      </c>
      <c r="G527" s="34"/>
    </row>
    <row r="528" s="259" customFormat="1" ht="13.8" spans="1:7">
      <c r="A528" s="12">
        <v>524</v>
      </c>
      <c r="B528" s="34" t="s">
        <v>1198</v>
      </c>
      <c r="C528" s="34" t="s">
        <v>17279</v>
      </c>
      <c r="D528" s="34">
        <v>7.9</v>
      </c>
      <c r="E528" s="34">
        <v>4.84</v>
      </c>
      <c r="F528" s="35">
        <v>38.24</v>
      </c>
      <c r="G528" s="34"/>
    </row>
    <row r="529" s="259" customFormat="1" ht="13.8" spans="1:7">
      <c r="A529" s="12">
        <v>525</v>
      </c>
      <c r="B529" s="34" t="s">
        <v>2731</v>
      </c>
      <c r="C529" s="34" t="s">
        <v>17279</v>
      </c>
      <c r="D529" s="34">
        <v>10</v>
      </c>
      <c r="E529" s="34">
        <v>4.84</v>
      </c>
      <c r="F529" s="35">
        <v>48.4</v>
      </c>
      <c r="G529" s="34"/>
    </row>
    <row r="530" s="259" customFormat="1" ht="13.8" spans="1:7">
      <c r="A530" s="12">
        <v>526</v>
      </c>
      <c r="B530" s="34" t="s">
        <v>17351</v>
      </c>
      <c r="C530" s="34" t="s">
        <v>17279</v>
      </c>
      <c r="D530" s="34">
        <v>3.7</v>
      </c>
      <c r="E530" s="34">
        <v>4.84</v>
      </c>
      <c r="F530" s="35">
        <v>17.91</v>
      </c>
      <c r="G530" s="34"/>
    </row>
    <row r="531" s="259" customFormat="1" ht="13.8" spans="1:7">
      <c r="A531" s="12">
        <v>527</v>
      </c>
      <c r="B531" s="34" t="s">
        <v>1154</v>
      </c>
      <c r="C531" s="34" t="s">
        <v>17279</v>
      </c>
      <c r="D531" s="34">
        <v>10.3</v>
      </c>
      <c r="E531" s="34">
        <v>4.84</v>
      </c>
      <c r="F531" s="35">
        <v>49.85</v>
      </c>
      <c r="G531" s="34"/>
    </row>
    <row r="532" s="259" customFormat="1" ht="13.8" spans="1:7">
      <c r="A532" s="12">
        <v>528</v>
      </c>
      <c r="B532" s="34" t="s">
        <v>17352</v>
      </c>
      <c r="C532" s="34" t="s">
        <v>17279</v>
      </c>
      <c r="D532" s="34">
        <v>17.9</v>
      </c>
      <c r="E532" s="34">
        <v>4.84</v>
      </c>
      <c r="F532" s="35">
        <v>86.64</v>
      </c>
      <c r="G532" s="34"/>
    </row>
    <row r="533" s="259" customFormat="1" ht="13.8" spans="1:7">
      <c r="A533" s="12">
        <v>529</v>
      </c>
      <c r="B533" s="34" t="s">
        <v>17353</v>
      </c>
      <c r="C533" s="34" t="s">
        <v>17279</v>
      </c>
      <c r="D533" s="34">
        <v>7.9</v>
      </c>
      <c r="E533" s="34">
        <v>4.84</v>
      </c>
      <c r="F533" s="35">
        <v>38.24</v>
      </c>
      <c r="G533" s="34"/>
    </row>
    <row r="534" s="259" customFormat="1" ht="13.8" spans="1:7">
      <c r="A534" s="12">
        <v>530</v>
      </c>
      <c r="B534" s="34" t="s">
        <v>17354</v>
      </c>
      <c r="C534" s="34" t="s">
        <v>17279</v>
      </c>
      <c r="D534" s="34">
        <v>5.5</v>
      </c>
      <c r="E534" s="34">
        <v>4.84</v>
      </c>
      <c r="F534" s="35">
        <v>26.62</v>
      </c>
      <c r="G534" s="34"/>
    </row>
    <row r="535" s="259" customFormat="1" ht="13.8" spans="1:7">
      <c r="A535" s="12">
        <v>531</v>
      </c>
      <c r="B535" s="34" t="s">
        <v>12335</v>
      </c>
      <c r="C535" s="34" t="s">
        <v>17279</v>
      </c>
      <c r="D535" s="34">
        <v>8.1</v>
      </c>
      <c r="E535" s="34">
        <v>4.84</v>
      </c>
      <c r="F535" s="35">
        <v>39.2</v>
      </c>
      <c r="G535" s="34"/>
    </row>
    <row r="536" s="259" customFormat="1" ht="13.8" spans="1:7">
      <c r="A536" s="12">
        <v>532</v>
      </c>
      <c r="B536" s="34" t="s">
        <v>17355</v>
      </c>
      <c r="C536" s="34" t="s">
        <v>17279</v>
      </c>
      <c r="D536" s="34">
        <v>2.7</v>
      </c>
      <c r="E536" s="34">
        <v>4.84</v>
      </c>
      <c r="F536" s="35">
        <v>13.07</v>
      </c>
      <c r="G536" s="34"/>
    </row>
    <row r="537" s="259" customFormat="1" ht="13.8" spans="1:7">
      <c r="A537" s="12">
        <v>533</v>
      </c>
      <c r="B537" s="34" t="s">
        <v>17356</v>
      </c>
      <c r="C537" s="34" t="s">
        <v>17279</v>
      </c>
      <c r="D537" s="34">
        <v>10</v>
      </c>
      <c r="E537" s="34">
        <v>4.84</v>
      </c>
      <c r="F537" s="35">
        <v>48.4</v>
      </c>
      <c r="G537" s="34"/>
    </row>
    <row r="538" s="259" customFormat="1" ht="13.8" spans="1:7">
      <c r="A538" s="12">
        <v>534</v>
      </c>
      <c r="B538" s="34" t="s">
        <v>17357</v>
      </c>
      <c r="C538" s="34" t="s">
        <v>17279</v>
      </c>
      <c r="D538" s="34">
        <v>5</v>
      </c>
      <c r="E538" s="34">
        <v>4.84</v>
      </c>
      <c r="F538" s="35">
        <v>24.2</v>
      </c>
      <c r="G538" s="34"/>
    </row>
    <row r="539" s="259" customFormat="1" ht="13.8" spans="1:7">
      <c r="A539" s="12">
        <v>535</v>
      </c>
      <c r="B539" s="34" t="s">
        <v>17358</v>
      </c>
      <c r="C539" s="34" t="s">
        <v>17279</v>
      </c>
      <c r="D539" s="34">
        <v>17</v>
      </c>
      <c r="E539" s="34">
        <v>4.84</v>
      </c>
      <c r="F539" s="35">
        <v>82.28</v>
      </c>
      <c r="G539" s="34"/>
    </row>
    <row r="540" s="259" customFormat="1" ht="13.8" spans="1:7">
      <c r="A540" s="12">
        <v>536</v>
      </c>
      <c r="B540" s="34" t="s">
        <v>17359</v>
      </c>
      <c r="C540" s="34" t="s">
        <v>17279</v>
      </c>
      <c r="D540" s="34">
        <v>7</v>
      </c>
      <c r="E540" s="34">
        <v>4.84</v>
      </c>
      <c r="F540" s="35">
        <v>33.88</v>
      </c>
      <c r="G540" s="34"/>
    </row>
    <row r="541" s="259" customFormat="1" ht="13.8" spans="1:7">
      <c r="A541" s="12">
        <v>537</v>
      </c>
      <c r="B541" s="34" t="s">
        <v>17360</v>
      </c>
      <c r="C541" s="34" t="s">
        <v>17279</v>
      </c>
      <c r="D541" s="34">
        <v>20</v>
      </c>
      <c r="E541" s="34">
        <v>4.84</v>
      </c>
      <c r="F541" s="35">
        <v>96.8</v>
      </c>
      <c r="G541" s="34"/>
    </row>
    <row r="542" s="259" customFormat="1" ht="13.8" spans="1:7">
      <c r="A542" s="12">
        <v>538</v>
      </c>
      <c r="B542" s="34" t="s">
        <v>17361</v>
      </c>
      <c r="C542" s="34" t="s">
        <v>17279</v>
      </c>
      <c r="D542" s="34">
        <v>18</v>
      </c>
      <c r="E542" s="34">
        <v>4.84</v>
      </c>
      <c r="F542" s="35">
        <v>87.12</v>
      </c>
      <c r="G542" s="34"/>
    </row>
    <row r="543" s="259" customFormat="1" ht="13.8" spans="1:7">
      <c r="A543" s="12">
        <v>539</v>
      </c>
      <c r="B543" s="34" t="s">
        <v>17362</v>
      </c>
      <c r="C543" s="34" t="s">
        <v>17279</v>
      </c>
      <c r="D543" s="34">
        <v>5</v>
      </c>
      <c r="E543" s="34">
        <v>4.84</v>
      </c>
      <c r="F543" s="35">
        <v>24.2</v>
      </c>
      <c r="G543" s="34"/>
    </row>
    <row r="544" s="259" customFormat="1" ht="13.8" spans="1:7">
      <c r="A544" s="12">
        <v>540</v>
      </c>
      <c r="B544" s="34" t="s">
        <v>17363</v>
      </c>
      <c r="C544" s="34" t="s">
        <v>17279</v>
      </c>
      <c r="D544" s="34">
        <v>18</v>
      </c>
      <c r="E544" s="34">
        <v>4.84</v>
      </c>
      <c r="F544" s="35">
        <v>87.12</v>
      </c>
      <c r="G544" s="34"/>
    </row>
    <row r="545" s="259" customFormat="1" ht="13.8" spans="1:7">
      <c r="A545" s="12">
        <v>541</v>
      </c>
      <c r="B545" s="34" t="s">
        <v>17364</v>
      </c>
      <c r="C545" s="34" t="s">
        <v>17279</v>
      </c>
      <c r="D545" s="34">
        <v>11.5</v>
      </c>
      <c r="E545" s="34">
        <v>4.84</v>
      </c>
      <c r="F545" s="35">
        <v>55.66</v>
      </c>
      <c r="G545" s="34"/>
    </row>
    <row r="546" s="259" customFormat="1" ht="13.8" spans="1:12">
      <c r="A546" s="12">
        <v>542</v>
      </c>
      <c r="B546" s="24" t="s">
        <v>17365</v>
      </c>
      <c r="C546" s="24" t="s">
        <v>17279</v>
      </c>
      <c r="D546" s="24">
        <v>5</v>
      </c>
      <c r="E546" s="24">
        <v>4.84</v>
      </c>
      <c r="F546" s="35">
        <v>24.2</v>
      </c>
      <c r="G546" s="24"/>
      <c r="H546" s="260"/>
      <c r="I546" s="260"/>
      <c r="J546" s="260"/>
      <c r="K546" s="260"/>
      <c r="L546" s="260"/>
    </row>
    <row r="547" s="259" customFormat="1" ht="13.8" spans="1:12">
      <c r="A547" s="12">
        <v>543</v>
      </c>
      <c r="B547" s="24" t="s">
        <v>1899</v>
      </c>
      <c r="C547" s="24" t="s">
        <v>17279</v>
      </c>
      <c r="D547" s="24">
        <v>5</v>
      </c>
      <c r="E547" s="24">
        <v>4.84</v>
      </c>
      <c r="F547" s="35">
        <v>24.2</v>
      </c>
      <c r="G547" s="24"/>
      <c r="H547" s="260"/>
      <c r="I547" s="260"/>
      <c r="J547" s="260"/>
      <c r="K547" s="260"/>
      <c r="L547" s="260"/>
    </row>
    <row r="548" s="259" customFormat="1" ht="13.8" spans="1:12">
      <c r="A548" s="12">
        <v>544</v>
      </c>
      <c r="B548" s="24" t="s">
        <v>17366</v>
      </c>
      <c r="C548" s="24" t="s">
        <v>17279</v>
      </c>
      <c r="D548" s="24">
        <v>11.9</v>
      </c>
      <c r="E548" s="24">
        <v>4.84</v>
      </c>
      <c r="F548" s="35">
        <v>57.6</v>
      </c>
      <c r="G548" s="24"/>
      <c r="H548" s="260"/>
      <c r="I548" s="260"/>
      <c r="J548" s="260"/>
      <c r="K548" s="260"/>
      <c r="L548" s="260"/>
    </row>
    <row r="549" s="259" customFormat="1" ht="13.8" spans="1:12">
      <c r="A549" s="12">
        <v>545</v>
      </c>
      <c r="B549" s="24" t="s">
        <v>17367</v>
      </c>
      <c r="C549" s="24" t="s">
        <v>17279</v>
      </c>
      <c r="D549" s="24">
        <v>11.9</v>
      </c>
      <c r="E549" s="24">
        <v>4.84</v>
      </c>
      <c r="F549" s="35">
        <v>57.6</v>
      </c>
      <c r="G549" s="24"/>
      <c r="H549" s="260"/>
      <c r="I549" s="260"/>
      <c r="J549" s="260"/>
      <c r="K549" s="260"/>
      <c r="L549" s="260"/>
    </row>
    <row r="550" s="259" customFormat="1" ht="13.8" spans="1:12">
      <c r="A550" s="12">
        <v>546</v>
      </c>
      <c r="B550" s="24" t="s">
        <v>17368</v>
      </c>
      <c r="C550" s="24" t="s">
        <v>17369</v>
      </c>
      <c r="D550" s="24">
        <v>13.2</v>
      </c>
      <c r="E550" s="24">
        <v>4.84</v>
      </c>
      <c r="F550" s="35">
        <v>63.89</v>
      </c>
      <c r="G550" s="24"/>
      <c r="H550" s="260"/>
      <c r="I550" s="260"/>
      <c r="J550" s="260"/>
      <c r="K550" s="260"/>
      <c r="L550" s="260"/>
    </row>
    <row r="551" s="259" customFormat="1" ht="13.8" spans="1:12">
      <c r="A551" s="12">
        <v>547</v>
      </c>
      <c r="B551" s="24" t="s">
        <v>17370</v>
      </c>
      <c r="C551" s="24" t="s">
        <v>17369</v>
      </c>
      <c r="D551" s="24">
        <v>6.4</v>
      </c>
      <c r="E551" s="24">
        <v>4.84</v>
      </c>
      <c r="F551" s="35">
        <v>30.98</v>
      </c>
      <c r="G551" s="24"/>
      <c r="H551" s="260"/>
      <c r="I551" s="260"/>
      <c r="J551" s="260"/>
      <c r="K551" s="260"/>
      <c r="L551" s="260"/>
    </row>
    <row r="552" s="259" customFormat="1" ht="13.8" spans="1:12">
      <c r="A552" s="12">
        <v>548</v>
      </c>
      <c r="B552" s="24" t="s">
        <v>17371</v>
      </c>
      <c r="C552" s="24" t="s">
        <v>17369</v>
      </c>
      <c r="D552" s="24">
        <v>92.6</v>
      </c>
      <c r="E552" s="24">
        <v>4.84</v>
      </c>
      <c r="F552" s="35">
        <v>448.18</v>
      </c>
      <c r="G552" s="24"/>
      <c r="H552" s="260"/>
      <c r="I552" s="260"/>
      <c r="J552" s="260"/>
      <c r="K552" s="260"/>
      <c r="L552" s="260"/>
    </row>
    <row r="553" s="259" customFormat="1" ht="13.8" spans="1:12">
      <c r="A553" s="12">
        <v>549</v>
      </c>
      <c r="B553" s="24" t="s">
        <v>17372</v>
      </c>
      <c r="C553" s="24" t="s">
        <v>17369</v>
      </c>
      <c r="D553" s="24">
        <v>8.7</v>
      </c>
      <c r="E553" s="24">
        <v>4.84</v>
      </c>
      <c r="F553" s="35">
        <v>42.11</v>
      </c>
      <c r="G553" s="24"/>
      <c r="H553" s="260"/>
      <c r="I553" s="260"/>
      <c r="J553" s="260"/>
      <c r="K553" s="260"/>
      <c r="L553" s="260"/>
    </row>
    <row r="554" s="259" customFormat="1" ht="13.8" spans="1:12">
      <c r="A554" s="12">
        <v>550</v>
      </c>
      <c r="B554" s="24" t="s">
        <v>17373</v>
      </c>
      <c r="C554" s="24" t="s">
        <v>17369</v>
      </c>
      <c r="D554" s="24">
        <v>79.9</v>
      </c>
      <c r="E554" s="24">
        <v>4.84</v>
      </c>
      <c r="F554" s="35">
        <v>386.72</v>
      </c>
      <c r="G554" s="24"/>
      <c r="H554" s="260"/>
      <c r="I554" s="260"/>
      <c r="J554" s="260"/>
      <c r="K554" s="260"/>
      <c r="L554" s="260"/>
    </row>
    <row r="555" s="259" customFormat="1" ht="13.8" spans="1:12">
      <c r="A555" s="12">
        <v>551</v>
      </c>
      <c r="B555" s="24" t="s">
        <v>17374</v>
      </c>
      <c r="C555" s="24" t="s">
        <v>17369</v>
      </c>
      <c r="D555" s="24">
        <v>29</v>
      </c>
      <c r="E555" s="24">
        <v>4.84</v>
      </c>
      <c r="F555" s="35">
        <v>140.36</v>
      </c>
      <c r="G555" s="24"/>
      <c r="H555" s="260"/>
      <c r="I555" s="260"/>
      <c r="J555" s="260"/>
      <c r="K555" s="260"/>
      <c r="L555" s="260"/>
    </row>
    <row r="556" s="259" customFormat="1" ht="13.8" spans="1:12">
      <c r="A556" s="12">
        <v>552</v>
      </c>
      <c r="B556" s="24" t="s">
        <v>17375</v>
      </c>
      <c r="C556" s="24" t="s">
        <v>17369</v>
      </c>
      <c r="D556" s="24">
        <v>14.7</v>
      </c>
      <c r="E556" s="24">
        <v>4.84</v>
      </c>
      <c r="F556" s="35">
        <v>71.15</v>
      </c>
      <c r="G556" s="24"/>
      <c r="H556" s="260"/>
      <c r="I556" s="260"/>
      <c r="J556" s="260"/>
      <c r="K556" s="260"/>
      <c r="L556" s="260"/>
    </row>
    <row r="557" s="259" customFormat="1" ht="13.8" spans="1:12">
      <c r="A557" s="12">
        <v>553</v>
      </c>
      <c r="B557" s="24" t="s">
        <v>17376</v>
      </c>
      <c r="C557" s="24" t="s">
        <v>17369</v>
      </c>
      <c r="D557" s="24">
        <v>20.7</v>
      </c>
      <c r="E557" s="24">
        <v>4.84</v>
      </c>
      <c r="F557" s="35">
        <v>100.19</v>
      </c>
      <c r="G557" s="24"/>
      <c r="H557" s="260"/>
      <c r="I557" s="260"/>
      <c r="J557" s="260"/>
      <c r="K557" s="260"/>
      <c r="L557" s="260"/>
    </row>
    <row r="558" s="259" customFormat="1" ht="13.8" spans="1:12">
      <c r="A558" s="12">
        <v>554</v>
      </c>
      <c r="B558" s="24" t="s">
        <v>17377</v>
      </c>
      <c r="C558" s="24" t="s">
        <v>17369</v>
      </c>
      <c r="D558" s="24">
        <v>52.9</v>
      </c>
      <c r="E558" s="24">
        <v>4.84</v>
      </c>
      <c r="F558" s="35">
        <v>256.04</v>
      </c>
      <c r="G558" s="24"/>
      <c r="H558" s="260"/>
      <c r="I558" s="260"/>
      <c r="J558" s="260"/>
      <c r="K558" s="260"/>
      <c r="L558" s="260"/>
    </row>
    <row r="559" s="259" customFormat="1" ht="13.8" spans="1:12">
      <c r="A559" s="12">
        <v>555</v>
      </c>
      <c r="B559" s="24" t="s">
        <v>17378</v>
      </c>
      <c r="C559" s="24" t="s">
        <v>17369</v>
      </c>
      <c r="D559" s="24">
        <v>14.5</v>
      </c>
      <c r="E559" s="24">
        <v>4.84</v>
      </c>
      <c r="F559" s="35">
        <v>70.18</v>
      </c>
      <c r="G559" s="24"/>
      <c r="H559" s="260"/>
      <c r="I559" s="260"/>
      <c r="J559" s="260"/>
      <c r="K559" s="260"/>
      <c r="L559" s="260"/>
    </row>
    <row r="560" s="259" customFormat="1" ht="13.8" spans="1:12">
      <c r="A560" s="12">
        <v>556</v>
      </c>
      <c r="B560" s="24" t="s">
        <v>96</v>
      </c>
      <c r="C560" s="24" t="s">
        <v>17369</v>
      </c>
      <c r="D560" s="24">
        <v>13.9</v>
      </c>
      <c r="E560" s="24">
        <v>4.84</v>
      </c>
      <c r="F560" s="35">
        <v>67.28</v>
      </c>
      <c r="G560" s="24"/>
      <c r="H560" s="260"/>
      <c r="I560" s="260"/>
      <c r="J560" s="260"/>
      <c r="K560" s="260"/>
      <c r="L560" s="260"/>
    </row>
    <row r="561" s="259" customFormat="1" ht="13.8" spans="1:12">
      <c r="A561" s="12">
        <v>557</v>
      </c>
      <c r="B561" s="24" t="s">
        <v>17379</v>
      </c>
      <c r="C561" s="24" t="s">
        <v>17369</v>
      </c>
      <c r="D561" s="24">
        <v>27.1</v>
      </c>
      <c r="E561" s="24">
        <v>4.84</v>
      </c>
      <c r="F561" s="35">
        <v>131.16</v>
      </c>
      <c r="G561" s="24"/>
      <c r="H561" s="260"/>
      <c r="I561" s="260"/>
      <c r="J561" s="260"/>
      <c r="K561" s="260"/>
      <c r="L561" s="260"/>
    </row>
    <row r="562" s="259" customFormat="1" ht="13.8" spans="1:12">
      <c r="A562" s="12">
        <v>558</v>
      </c>
      <c r="B562" s="24" t="s">
        <v>7302</v>
      </c>
      <c r="C562" s="24" t="s">
        <v>17369</v>
      </c>
      <c r="D562" s="24">
        <v>4.6</v>
      </c>
      <c r="E562" s="24">
        <v>4.84</v>
      </c>
      <c r="F562" s="35">
        <v>22.26</v>
      </c>
      <c r="G562" s="24"/>
      <c r="H562" s="260"/>
      <c r="I562" s="260"/>
      <c r="J562" s="260"/>
      <c r="K562" s="260"/>
      <c r="L562" s="260"/>
    </row>
    <row r="563" s="259" customFormat="1" ht="13.8" spans="1:12">
      <c r="A563" s="12">
        <v>559</v>
      </c>
      <c r="B563" s="24" t="s">
        <v>17380</v>
      </c>
      <c r="C563" s="24" t="s">
        <v>17369</v>
      </c>
      <c r="D563" s="24">
        <v>37.4</v>
      </c>
      <c r="E563" s="24">
        <v>4.84</v>
      </c>
      <c r="F563" s="35">
        <v>181.02</v>
      </c>
      <c r="G563" s="24"/>
      <c r="H563" s="260"/>
      <c r="I563" s="260"/>
      <c r="J563" s="260"/>
      <c r="K563" s="260"/>
      <c r="L563" s="260"/>
    </row>
    <row r="564" s="259" customFormat="1" ht="13.8" spans="1:12">
      <c r="A564" s="12">
        <v>560</v>
      </c>
      <c r="B564" s="24" t="s">
        <v>17381</v>
      </c>
      <c r="C564" s="24" t="s">
        <v>17369</v>
      </c>
      <c r="D564" s="24">
        <v>8.6</v>
      </c>
      <c r="E564" s="24">
        <v>4.84</v>
      </c>
      <c r="F564" s="35">
        <v>41.62</v>
      </c>
      <c r="G564" s="24"/>
      <c r="H564" s="260"/>
      <c r="I564" s="260"/>
      <c r="J564" s="260"/>
      <c r="K564" s="260"/>
      <c r="L564" s="260"/>
    </row>
    <row r="565" s="259" customFormat="1" ht="13.8" spans="1:12">
      <c r="A565" s="12">
        <v>561</v>
      </c>
      <c r="B565" s="24" t="s">
        <v>17382</v>
      </c>
      <c r="C565" s="24" t="s">
        <v>17369</v>
      </c>
      <c r="D565" s="24">
        <v>37.8</v>
      </c>
      <c r="E565" s="24">
        <v>4.84</v>
      </c>
      <c r="F565" s="35">
        <v>182.95</v>
      </c>
      <c r="G565" s="24"/>
      <c r="H565" s="260"/>
      <c r="I565" s="260"/>
      <c r="J565" s="260"/>
      <c r="K565" s="260"/>
      <c r="L565" s="260"/>
    </row>
    <row r="566" s="259" customFormat="1" ht="13.8" spans="1:12">
      <c r="A566" s="12">
        <v>562</v>
      </c>
      <c r="B566" s="24" t="s">
        <v>17383</v>
      </c>
      <c r="C566" s="24" t="s">
        <v>17369</v>
      </c>
      <c r="D566" s="24">
        <v>23.1</v>
      </c>
      <c r="E566" s="24">
        <v>4.84</v>
      </c>
      <c r="F566" s="35">
        <v>111.8</v>
      </c>
      <c r="G566" s="24"/>
      <c r="H566" s="260"/>
      <c r="I566" s="260"/>
      <c r="J566" s="260"/>
      <c r="K566" s="260"/>
      <c r="L566" s="260"/>
    </row>
    <row r="567" s="259" customFormat="1" ht="13.8" spans="1:12">
      <c r="A567" s="12">
        <v>563</v>
      </c>
      <c r="B567" s="24" t="s">
        <v>17384</v>
      </c>
      <c r="C567" s="24" t="s">
        <v>17369</v>
      </c>
      <c r="D567" s="24">
        <v>25.9</v>
      </c>
      <c r="E567" s="24">
        <v>4.84</v>
      </c>
      <c r="F567" s="35">
        <v>125.36</v>
      </c>
      <c r="G567" s="24"/>
      <c r="H567" s="260"/>
      <c r="I567" s="260"/>
      <c r="J567" s="260"/>
      <c r="K567" s="260"/>
      <c r="L567" s="260"/>
    </row>
    <row r="568" s="259" customFormat="1" ht="13.8" spans="1:12">
      <c r="A568" s="12">
        <v>564</v>
      </c>
      <c r="B568" s="24" t="s">
        <v>17385</v>
      </c>
      <c r="C568" s="24" t="s">
        <v>17369</v>
      </c>
      <c r="D568" s="24">
        <v>16.8</v>
      </c>
      <c r="E568" s="24">
        <v>4.84</v>
      </c>
      <c r="F568" s="35">
        <v>81.31</v>
      </c>
      <c r="G568" s="24"/>
      <c r="H568" s="260"/>
      <c r="I568" s="260"/>
      <c r="J568" s="260"/>
      <c r="K568" s="260"/>
      <c r="L568" s="260"/>
    </row>
    <row r="569" s="259" customFormat="1" ht="13.8" spans="1:12">
      <c r="A569" s="12">
        <v>565</v>
      </c>
      <c r="B569" s="24" t="s">
        <v>243</v>
      </c>
      <c r="C569" s="24" t="s">
        <v>17369</v>
      </c>
      <c r="D569" s="24">
        <v>25.2</v>
      </c>
      <c r="E569" s="24">
        <v>4.84</v>
      </c>
      <c r="F569" s="35">
        <v>121.97</v>
      </c>
      <c r="G569" s="24"/>
      <c r="H569" s="260"/>
      <c r="I569" s="260"/>
      <c r="J569" s="260"/>
      <c r="K569" s="260"/>
      <c r="L569" s="260"/>
    </row>
    <row r="570" s="259" customFormat="1" ht="13.8" spans="1:12">
      <c r="A570" s="12">
        <v>566</v>
      </c>
      <c r="B570" s="24" t="s">
        <v>17386</v>
      </c>
      <c r="C570" s="24" t="s">
        <v>17369</v>
      </c>
      <c r="D570" s="24">
        <v>32.4</v>
      </c>
      <c r="E570" s="24">
        <v>4.84</v>
      </c>
      <c r="F570" s="35">
        <v>156.82</v>
      </c>
      <c r="G570" s="24"/>
      <c r="H570" s="260"/>
      <c r="I570" s="260"/>
      <c r="J570" s="260"/>
      <c r="K570" s="260"/>
      <c r="L570" s="260"/>
    </row>
    <row r="571" s="259" customFormat="1" ht="13.8" spans="1:12">
      <c r="A571" s="12">
        <v>567</v>
      </c>
      <c r="B571" s="24" t="s">
        <v>17387</v>
      </c>
      <c r="C571" s="24" t="s">
        <v>17369</v>
      </c>
      <c r="D571" s="24">
        <v>21.4</v>
      </c>
      <c r="E571" s="24">
        <v>4.84</v>
      </c>
      <c r="F571" s="35">
        <v>103.58</v>
      </c>
      <c r="G571" s="24"/>
      <c r="H571" s="260"/>
      <c r="I571" s="260"/>
      <c r="J571" s="260"/>
      <c r="K571" s="260"/>
      <c r="L571" s="260"/>
    </row>
    <row r="572" s="259" customFormat="1" ht="13.8" spans="1:12">
      <c r="A572" s="12">
        <v>568</v>
      </c>
      <c r="B572" s="24" t="s">
        <v>17388</v>
      </c>
      <c r="C572" s="24" t="s">
        <v>17369</v>
      </c>
      <c r="D572" s="24">
        <v>10.5</v>
      </c>
      <c r="E572" s="24">
        <v>4.84</v>
      </c>
      <c r="F572" s="35">
        <v>50.82</v>
      </c>
      <c r="G572" s="24"/>
      <c r="H572" s="260"/>
      <c r="I572" s="260"/>
      <c r="J572" s="260"/>
      <c r="K572" s="260"/>
      <c r="L572" s="260"/>
    </row>
    <row r="573" s="259" customFormat="1" ht="13.8" spans="1:12">
      <c r="A573" s="12">
        <v>569</v>
      </c>
      <c r="B573" s="24" t="s">
        <v>17389</v>
      </c>
      <c r="C573" s="24" t="s">
        <v>17369</v>
      </c>
      <c r="D573" s="24">
        <v>13.9</v>
      </c>
      <c r="E573" s="24">
        <v>4.84</v>
      </c>
      <c r="F573" s="35">
        <v>67.28</v>
      </c>
      <c r="G573" s="24"/>
      <c r="H573" s="260"/>
      <c r="I573" s="260"/>
      <c r="J573" s="260"/>
      <c r="K573" s="260"/>
      <c r="L573" s="260"/>
    </row>
    <row r="574" s="259" customFormat="1" ht="13.8" spans="1:7">
      <c r="A574" s="12">
        <v>570</v>
      </c>
      <c r="B574" s="34" t="s">
        <v>17390</v>
      </c>
      <c r="C574" s="34" t="s">
        <v>17369</v>
      </c>
      <c r="D574" s="34">
        <v>29.3</v>
      </c>
      <c r="E574" s="34">
        <v>4.84</v>
      </c>
      <c r="F574" s="35">
        <v>141.81</v>
      </c>
      <c r="G574" s="34"/>
    </row>
    <row r="575" s="259" customFormat="1" ht="13.8" spans="1:7">
      <c r="A575" s="12">
        <v>571</v>
      </c>
      <c r="B575" s="34" t="s">
        <v>17391</v>
      </c>
      <c r="C575" s="34" t="s">
        <v>17369</v>
      </c>
      <c r="D575" s="34">
        <v>37.5</v>
      </c>
      <c r="E575" s="34">
        <v>4.84</v>
      </c>
      <c r="F575" s="35">
        <v>181.5</v>
      </c>
      <c r="G575" s="34"/>
    </row>
    <row r="576" s="259" customFormat="1" ht="13.8" spans="1:11">
      <c r="A576" s="12">
        <v>572</v>
      </c>
      <c r="B576" s="24" t="s">
        <v>17392</v>
      </c>
      <c r="C576" s="24" t="s">
        <v>17369</v>
      </c>
      <c r="D576" s="24">
        <v>69.5</v>
      </c>
      <c r="E576" s="24">
        <v>4.84</v>
      </c>
      <c r="F576" s="35">
        <v>336.38</v>
      </c>
      <c r="G576" s="24"/>
      <c r="H576" s="260"/>
      <c r="I576" s="260"/>
      <c r="J576" s="260"/>
      <c r="K576" s="260"/>
    </row>
    <row r="577" s="259" customFormat="1" ht="13.8" spans="1:11">
      <c r="A577" s="12">
        <v>573</v>
      </c>
      <c r="B577" s="24" t="s">
        <v>17393</v>
      </c>
      <c r="C577" s="24" t="s">
        <v>17369</v>
      </c>
      <c r="D577" s="24">
        <v>24.9</v>
      </c>
      <c r="E577" s="24">
        <v>4.84</v>
      </c>
      <c r="F577" s="35">
        <v>120.52</v>
      </c>
      <c r="G577" s="24"/>
      <c r="H577" s="260"/>
      <c r="I577" s="260"/>
      <c r="J577" s="260"/>
      <c r="K577" s="260"/>
    </row>
    <row r="578" s="259" customFormat="1" ht="13.8" spans="1:11">
      <c r="A578" s="12">
        <v>574</v>
      </c>
      <c r="B578" s="24" t="s">
        <v>17394</v>
      </c>
      <c r="C578" s="24" t="s">
        <v>17369</v>
      </c>
      <c r="D578" s="24">
        <v>16.5</v>
      </c>
      <c r="E578" s="24">
        <v>4.84</v>
      </c>
      <c r="F578" s="35">
        <v>79.86</v>
      </c>
      <c r="G578" s="24"/>
      <c r="H578" s="260"/>
      <c r="I578" s="260"/>
      <c r="J578" s="260"/>
      <c r="K578" s="260"/>
    </row>
    <row r="579" s="259" customFormat="1" ht="13.8" spans="1:11">
      <c r="A579" s="12">
        <v>575</v>
      </c>
      <c r="B579" s="24" t="s">
        <v>17395</v>
      </c>
      <c r="C579" s="24" t="s">
        <v>17369</v>
      </c>
      <c r="D579" s="24">
        <v>32.2</v>
      </c>
      <c r="E579" s="24">
        <v>4.84</v>
      </c>
      <c r="F579" s="35">
        <v>155.85</v>
      </c>
      <c r="G579" s="24"/>
      <c r="H579" s="260"/>
      <c r="I579" s="260"/>
      <c r="J579" s="260"/>
      <c r="K579" s="260"/>
    </row>
    <row r="580" s="259" customFormat="1" ht="13.8" spans="1:11">
      <c r="A580" s="12">
        <v>576</v>
      </c>
      <c r="B580" s="24" t="s">
        <v>3575</v>
      </c>
      <c r="C580" s="24" t="s">
        <v>17369</v>
      </c>
      <c r="D580" s="24">
        <v>27.2</v>
      </c>
      <c r="E580" s="24">
        <v>4.84</v>
      </c>
      <c r="F580" s="35">
        <v>131.65</v>
      </c>
      <c r="G580" s="24"/>
      <c r="H580" s="260"/>
      <c r="I580" s="260"/>
      <c r="J580" s="260"/>
      <c r="K580" s="260"/>
    </row>
    <row r="581" s="259" customFormat="1" ht="13.8" spans="1:11">
      <c r="A581" s="12">
        <v>577</v>
      </c>
      <c r="B581" s="24" t="s">
        <v>17396</v>
      </c>
      <c r="C581" s="24" t="s">
        <v>17369</v>
      </c>
      <c r="D581" s="24">
        <v>19.8</v>
      </c>
      <c r="E581" s="24">
        <v>4.84</v>
      </c>
      <c r="F581" s="35">
        <v>95.83</v>
      </c>
      <c r="G581" s="24"/>
      <c r="H581" s="260"/>
      <c r="I581" s="260"/>
      <c r="J581" s="260"/>
      <c r="K581" s="260"/>
    </row>
    <row r="582" s="259" customFormat="1" ht="13.8" spans="1:11">
      <c r="A582" s="12">
        <v>578</v>
      </c>
      <c r="B582" s="24" t="s">
        <v>17397</v>
      </c>
      <c r="C582" s="24" t="s">
        <v>17369</v>
      </c>
      <c r="D582" s="24">
        <v>17.9</v>
      </c>
      <c r="E582" s="24">
        <v>4.84</v>
      </c>
      <c r="F582" s="35">
        <v>86.64</v>
      </c>
      <c r="G582" s="24"/>
      <c r="H582" s="260"/>
      <c r="I582" s="260"/>
      <c r="J582" s="260"/>
      <c r="K582" s="260"/>
    </row>
    <row r="583" s="259" customFormat="1" ht="13.8" spans="1:11">
      <c r="A583" s="12">
        <v>579</v>
      </c>
      <c r="B583" s="24" t="s">
        <v>17398</v>
      </c>
      <c r="C583" s="24" t="s">
        <v>17369</v>
      </c>
      <c r="D583" s="24">
        <v>27.6</v>
      </c>
      <c r="E583" s="24">
        <v>4.84</v>
      </c>
      <c r="F583" s="35">
        <v>133.58</v>
      </c>
      <c r="G583" s="24"/>
      <c r="H583" s="260"/>
      <c r="I583" s="260"/>
      <c r="J583" s="260"/>
      <c r="K583" s="260"/>
    </row>
    <row r="584" s="259" customFormat="1" ht="13.8" spans="1:11">
      <c r="A584" s="12">
        <v>580</v>
      </c>
      <c r="B584" s="24" t="s">
        <v>3878</v>
      </c>
      <c r="C584" s="24" t="s">
        <v>17369</v>
      </c>
      <c r="D584" s="24">
        <v>13.9</v>
      </c>
      <c r="E584" s="24">
        <v>4.84</v>
      </c>
      <c r="F584" s="35">
        <v>67.28</v>
      </c>
      <c r="G584" s="24"/>
      <c r="H584" s="260"/>
      <c r="I584" s="260"/>
      <c r="J584" s="260"/>
      <c r="K584" s="260"/>
    </row>
    <row r="585" s="259" customFormat="1" ht="13.8" spans="1:11">
      <c r="A585" s="12">
        <v>581</v>
      </c>
      <c r="B585" s="24" t="s">
        <v>4190</v>
      </c>
      <c r="C585" s="24" t="s">
        <v>17369</v>
      </c>
      <c r="D585" s="24">
        <v>36.2</v>
      </c>
      <c r="E585" s="24">
        <v>4.84</v>
      </c>
      <c r="F585" s="35">
        <v>175.21</v>
      </c>
      <c r="G585" s="24"/>
      <c r="H585" s="260"/>
      <c r="I585" s="260"/>
      <c r="J585" s="260"/>
      <c r="K585" s="260"/>
    </row>
    <row r="586" s="259" customFormat="1" ht="13.8" spans="1:11">
      <c r="A586" s="12">
        <v>582</v>
      </c>
      <c r="B586" s="24" t="s">
        <v>17399</v>
      </c>
      <c r="C586" s="24" t="s">
        <v>17369</v>
      </c>
      <c r="D586" s="24">
        <v>37.2</v>
      </c>
      <c r="E586" s="24">
        <v>4.84</v>
      </c>
      <c r="F586" s="35">
        <v>180.05</v>
      </c>
      <c r="G586" s="24"/>
      <c r="H586" s="260"/>
      <c r="I586" s="260"/>
      <c r="J586" s="260"/>
      <c r="K586" s="260"/>
    </row>
    <row r="587" s="259" customFormat="1" ht="13.8" spans="1:11">
      <c r="A587" s="12">
        <v>583</v>
      </c>
      <c r="B587" s="24" t="s">
        <v>17400</v>
      </c>
      <c r="C587" s="24" t="s">
        <v>17369</v>
      </c>
      <c r="D587" s="24">
        <v>24.5</v>
      </c>
      <c r="E587" s="24">
        <v>4.84</v>
      </c>
      <c r="F587" s="35">
        <v>118.58</v>
      </c>
      <c r="G587" s="24"/>
      <c r="H587" s="260"/>
      <c r="I587" s="260"/>
      <c r="J587" s="260"/>
      <c r="K587" s="260"/>
    </row>
    <row r="588" s="259" customFormat="1" ht="13.8" spans="1:11">
      <c r="A588" s="12">
        <v>584</v>
      </c>
      <c r="B588" s="24" t="s">
        <v>17401</v>
      </c>
      <c r="C588" s="24" t="s">
        <v>17369</v>
      </c>
      <c r="D588" s="24">
        <v>46.5</v>
      </c>
      <c r="E588" s="24">
        <v>4.84</v>
      </c>
      <c r="F588" s="35">
        <v>225.06</v>
      </c>
      <c r="G588" s="24"/>
      <c r="H588" s="260"/>
      <c r="I588" s="260"/>
      <c r="J588" s="260"/>
      <c r="K588" s="260"/>
    </row>
    <row r="589" s="259" customFormat="1" ht="13.8" spans="1:11">
      <c r="A589" s="12">
        <v>585</v>
      </c>
      <c r="B589" s="24" t="s">
        <v>17402</v>
      </c>
      <c r="C589" s="24" t="s">
        <v>17369</v>
      </c>
      <c r="D589" s="24">
        <v>28.3</v>
      </c>
      <c r="E589" s="24">
        <v>4.84</v>
      </c>
      <c r="F589" s="35">
        <v>136.97</v>
      </c>
      <c r="G589" s="24"/>
      <c r="H589" s="260"/>
      <c r="I589" s="260"/>
      <c r="J589" s="260"/>
      <c r="K589" s="260"/>
    </row>
    <row r="590" s="259" customFormat="1" ht="13.8" spans="1:11">
      <c r="A590" s="12">
        <v>586</v>
      </c>
      <c r="B590" s="24" t="s">
        <v>17403</v>
      </c>
      <c r="C590" s="24" t="s">
        <v>17369</v>
      </c>
      <c r="D590" s="24">
        <v>26.5</v>
      </c>
      <c r="E590" s="24">
        <v>4.84</v>
      </c>
      <c r="F590" s="35">
        <v>128.26</v>
      </c>
      <c r="G590" s="24"/>
      <c r="H590" s="260"/>
      <c r="I590" s="260"/>
      <c r="J590" s="260"/>
      <c r="K590" s="260"/>
    </row>
    <row r="591" s="259" customFormat="1" ht="13.8" spans="1:11">
      <c r="A591" s="12">
        <v>587</v>
      </c>
      <c r="B591" s="24" t="s">
        <v>17404</v>
      </c>
      <c r="C591" s="24" t="s">
        <v>17369</v>
      </c>
      <c r="D591" s="24">
        <v>18.9</v>
      </c>
      <c r="E591" s="24">
        <v>4.84</v>
      </c>
      <c r="F591" s="35">
        <v>91.48</v>
      </c>
      <c r="G591" s="24"/>
      <c r="H591" s="260"/>
      <c r="I591" s="260"/>
      <c r="J591" s="260"/>
      <c r="K591" s="260"/>
    </row>
    <row r="592" s="259" customFormat="1" ht="13.8" spans="1:11">
      <c r="A592" s="12">
        <v>588</v>
      </c>
      <c r="B592" s="24" t="s">
        <v>17405</v>
      </c>
      <c r="C592" s="24" t="s">
        <v>17369</v>
      </c>
      <c r="D592" s="24">
        <v>78.4</v>
      </c>
      <c r="E592" s="24">
        <v>4.84</v>
      </c>
      <c r="F592" s="35">
        <v>379.46</v>
      </c>
      <c r="G592" s="24"/>
      <c r="H592" s="260"/>
      <c r="I592" s="260"/>
      <c r="J592" s="260"/>
      <c r="K592" s="260"/>
    </row>
    <row r="593" s="259" customFormat="1" ht="13.8" spans="1:11">
      <c r="A593" s="12">
        <v>589</v>
      </c>
      <c r="B593" s="24" t="s">
        <v>17406</v>
      </c>
      <c r="C593" s="24" t="s">
        <v>17369</v>
      </c>
      <c r="D593" s="24">
        <v>9.1</v>
      </c>
      <c r="E593" s="24">
        <v>4.84</v>
      </c>
      <c r="F593" s="35">
        <v>44.04</v>
      </c>
      <c r="G593" s="24"/>
      <c r="H593" s="260"/>
      <c r="I593" s="260"/>
      <c r="J593" s="260"/>
      <c r="K593" s="260"/>
    </row>
    <row r="594" s="259" customFormat="1" ht="13.8" spans="1:11">
      <c r="A594" s="12">
        <v>590</v>
      </c>
      <c r="B594" s="24" t="s">
        <v>17407</v>
      </c>
      <c r="C594" s="24" t="s">
        <v>17369</v>
      </c>
      <c r="D594" s="24">
        <v>13.7</v>
      </c>
      <c r="E594" s="24">
        <v>4.84</v>
      </c>
      <c r="F594" s="35">
        <v>66.31</v>
      </c>
      <c r="G594" s="24"/>
      <c r="H594" s="260"/>
      <c r="I594" s="260"/>
      <c r="J594" s="260"/>
      <c r="K594" s="260"/>
    </row>
    <row r="595" s="259" customFormat="1" ht="13.8" spans="1:11">
      <c r="A595" s="12">
        <v>591</v>
      </c>
      <c r="B595" s="24" t="s">
        <v>17408</v>
      </c>
      <c r="C595" s="24" t="s">
        <v>17369</v>
      </c>
      <c r="D595" s="24">
        <v>11.3</v>
      </c>
      <c r="E595" s="24">
        <v>4.84</v>
      </c>
      <c r="F595" s="35">
        <v>54.69</v>
      </c>
      <c r="G595" s="24"/>
      <c r="H595" s="260"/>
      <c r="I595" s="260"/>
      <c r="J595" s="260"/>
      <c r="K595" s="260"/>
    </row>
    <row r="596" s="259" customFormat="1" ht="13.8" spans="1:11">
      <c r="A596" s="12">
        <v>592</v>
      </c>
      <c r="B596" s="24" t="s">
        <v>17409</v>
      </c>
      <c r="C596" s="24" t="s">
        <v>17369</v>
      </c>
      <c r="D596" s="24">
        <v>36.3</v>
      </c>
      <c r="E596" s="24">
        <v>4.84</v>
      </c>
      <c r="F596" s="35">
        <v>175.69</v>
      </c>
      <c r="G596" s="24"/>
      <c r="H596" s="260"/>
      <c r="I596" s="260"/>
      <c r="J596" s="260"/>
      <c r="K596" s="260"/>
    </row>
    <row r="597" s="259" customFormat="1" ht="13.8" spans="1:11">
      <c r="A597" s="12">
        <v>593</v>
      </c>
      <c r="B597" s="24" t="s">
        <v>17410</v>
      </c>
      <c r="C597" s="24" t="s">
        <v>17369</v>
      </c>
      <c r="D597" s="24">
        <v>37.2</v>
      </c>
      <c r="E597" s="24">
        <v>4.84</v>
      </c>
      <c r="F597" s="35">
        <v>180.05</v>
      </c>
      <c r="G597" s="24"/>
      <c r="H597" s="260"/>
      <c r="I597" s="260"/>
      <c r="J597" s="260"/>
      <c r="K597" s="260"/>
    </row>
    <row r="598" s="259" customFormat="1" ht="13.8" spans="1:12">
      <c r="A598" s="12">
        <v>594</v>
      </c>
      <c r="B598" s="24" t="s">
        <v>17411</v>
      </c>
      <c r="C598" s="24" t="s">
        <v>17369</v>
      </c>
      <c r="D598" s="24">
        <v>19.2</v>
      </c>
      <c r="E598" s="24">
        <v>4.84</v>
      </c>
      <c r="F598" s="35">
        <v>92.93</v>
      </c>
      <c r="G598" s="24"/>
      <c r="H598" s="260"/>
      <c r="I598" s="260"/>
      <c r="J598" s="260"/>
      <c r="K598" s="260"/>
      <c r="L598" s="260"/>
    </row>
    <row r="599" s="259" customFormat="1" ht="13.8" spans="1:12">
      <c r="A599" s="12">
        <v>595</v>
      </c>
      <c r="B599" s="24" t="s">
        <v>17412</v>
      </c>
      <c r="C599" s="24" t="s">
        <v>17369</v>
      </c>
      <c r="D599" s="24">
        <v>12.3</v>
      </c>
      <c r="E599" s="24">
        <v>4.84</v>
      </c>
      <c r="F599" s="35">
        <v>59.53</v>
      </c>
      <c r="G599" s="24"/>
      <c r="H599" s="260"/>
      <c r="I599" s="260"/>
      <c r="J599" s="260"/>
      <c r="K599" s="260"/>
      <c r="L599" s="260"/>
    </row>
    <row r="600" s="259" customFormat="1" ht="13.8" spans="1:12">
      <c r="A600" s="12">
        <v>596</v>
      </c>
      <c r="B600" s="24" t="s">
        <v>17413</v>
      </c>
      <c r="C600" s="24" t="s">
        <v>17369</v>
      </c>
      <c r="D600" s="24">
        <v>22.5</v>
      </c>
      <c r="E600" s="24">
        <v>4.84</v>
      </c>
      <c r="F600" s="35">
        <v>108.9</v>
      </c>
      <c r="G600" s="24"/>
      <c r="H600" s="260"/>
      <c r="I600" s="260"/>
      <c r="J600" s="260"/>
      <c r="K600" s="260"/>
      <c r="L600" s="260"/>
    </row>
    <row r="601" s="259" customFormat="1" ht="13.8" spans="1:12">
      <c r="A601" s="12">
        <v>597</v>
      </c>
      <c r="B601" s="24" t="s">
        <v>10401</v>
      </c>
      <c r="C601" s="24" t="s">
        <v>17369</v>
      </c>
      <c r="D601" s="24">
        <v>42</v>
      </c>
      <c r="E601" s="24">
        <v>4.84</v>
      </c>
      <c r="F601" s="35">
        <v>203.28</v>
      </c>
      <c r="G601" s="24"/>
      <c r="H601" s="260"/>
      <c r="I601" s="260"/>
      <c r="J601" s="260"/>
      <c r="K601" s="260"/>
      <c r="L601" s="260"/>
    </row>
    <row r="602" s="259" customFormat="1" ht="13.8" spans="1:12">
      <c r="A602" s="12">
        <v>598</v>
      </c>
      <c r="B602" s="24" t="s">
        <v>17414</v>
      </c>
      <c r="C602" s="24" t="s">
        <v>17369</v>
      </c>
      <c r="D602" s="24">
        <v>10.1</v>
      </c>
      <c r="E602" s="24">
        <v>4.84</v>
      </c>
      <c r="F602" s="35">
        <v>48.88</v>
      </c>
      <c r="G602" s="24"/>
      <c r="H602" s="260"/>
      <c r="I602" s="260"/>
      <c r="J602" s="260"/>
      <c r="K602" s="260"/>
      <c r="L602" s="260"/>
    </row>
    <row r="603" s="259" customFormat="1" ht="13.8" spans="1:12">
      <c r="A603" s="12">
        <v>599</v>
      </c>
      <c r="B603" s="24" t="s">
        <v>14780</v>
      </c>
      <c r="C603" s="24" t="s">
        <v>17369</v>
      </c>
      <c r="D603" s="24">
        <v>13.9</v>
      </c>
      <c r="E603" s="24">
        <v>4.84</v>
      </c>
      <c r="F603" s="35">
        <v>67.28</v>
      </c>
      <c r="G603" s="24"/>
      <c r="H603" s="260"/>
      <c r="I603" s="260"/>
      <c r="J603" s="260"/>
      <c r="K603" s="260"/>
      <c r="L603" s="260"/>
    </row>
    <row r="604" s="259" customFormat="1" ht="13.8" spans="1:12">
      <c r="A604" s="12">
        <v>600</v>
      </c>
      <c r="B604" s="24" t="s">
        <v>17415</v>
      </c>
      <c r="C604" s="24" t="s">
        <v>17369</v>
      </c>
      <c r="D604" s="24">
        <v>14.6</v>
      </c>
      <c r="E604" s="24">
        <v>4.84</v>
      </c>
      <c r="F604" s="35">
        <v>70.66</v>
      </c>
      <c r="G604" s="24"/>
      <c r="H604" s="260"/>
      <c r="I604" s="260"/>
      <c r="J604" s="260"/>
      <c r="K604" s="260"/>
      <c r="L604" s="260"/>
    </row>
    <row r="605" s="259" customFormat="1" ht="13.8" spans="1:12">
      <c r="A605" s="12">
        <v>601</v>
      </c>
      <c r="B605" s="24" t="s">
        <v>17416</v>
      </c>
      <c r="C605" s="24" t="s">
        <v>17369</v>
      </c>
      <c r="D605" s="24">
        <v>10.9</v>
      </c>
      <c r="E605" s="24">
        <v>4.84</v>
      </c>
      <c r="F605" s="35">
        <v>52.76</v>
      </c>
      <c r="G605" s="24"/>
      <c r="H605" s="260"/>
      <c r="I605" s="260"/>
      <c r="J605" s="260"/>
      <c r="K605" s="260"/>
      <c r="L605" s="260"/>
    </row>
    <row r="606" s="259" customFormat="1" ht="13.8" spans="1:12">
      <c r="A606" s="12">
        <v>602</v>
      </c>
      <c r="B606" s="24" t="s">
        <v>15485</v>
      </c>
      <c r="C606" s="24" t="s">
        <v>17369</v>
      </c>
      <c r="D606" s="24">
        <v>14</v>
      </c>
      <c r="E606" s="24">
        <v>4.84</v>
      </c>
      <c r="F606" s="35">
        <v>67.76</v>
      </c>
      <c r="G606" s="24"/>
      <c r="H606" s="260"/>
      <c r="I606" s="260"/>
      <c r="J606" s="260"/>
      <c r="K606" s="260"/>
      <c r="L606" s="260"/>
    </row>
    <row r="607" s="259" customFormat="1" ht="13.8" spans="1:12">
      <c r="A607" s="12">
        <v>603</v>
      </c>
      <c r="B607" s="24" t="s">
        <v>17417</v>
      </c>
      <c r="C607" s="24" t="s">
        <v>17369</v>
      </c>
      <c r="D607" s="24">
        <v>9.8</v>
      </c>
      <c r="E607" s="24">
        <v>4.84</v>
      </c>
      <c r="F607" s="35">
        <v>47.43</v>
      </c>
      <c r="G607" s="24"/>
      <c r="H607" s="260"/>
      <c r="I607" s="260"/>
      <c r="J607" s="260"/>
      <c r="K607" s="260"/>
      <c r="L607" s="260"/>
    </row>
    <row r="608" s="259" customFormat="1" ht="13.8" spans="1:12">
      <c r="A608" s="12">
        <v>604</v>
      </c>
      <c r="B608" s="24" t="s">
        <v>17418</v>
      </c>
      <c r="C608" s="24" t="s">
        <v>17369</v>
      </c>
      <c r="D608" s="24">
        <v>16.6</v>
      </c>
      <c r="E608" s="24">
        <v>4.84</v>
      </c>
      <c r="F608" s="35">
        <v>80.34</v>
      </c>
      <c r="G608" s="24"/>
      <c r="H608" s="260"/>
      <c r="I608" s="260"/>
      <c r="J608" s="260"/>
      <c r="K608" s="260"/>
      <c r="L608" s="260"/>
    </row>
    <row r="609" s="259" customFormat="1" ht="13.8" spans="1:12">
      <c r="A609" s="12">
        <v>605</v>
      </c>
      <c r="B609" s="24" t="s">
        <v>17419</v>
      </c>
      <c r="C609" s="24" t="s">
        <v>17369</v>
      </c>
      <c r="D609" s="24">
        <v>19.9</v>
      </c>
      <c r="E609" s="24">
        <v>4.84</v>
      </c>
      <c r="F609" s="35">
        <v>96.32</v>
      </c>
      <c r="G609" s="24"/>
      <c r="H609" s="260"/>
      <c r="I609" s="260"/>
      <c r="J609" s="260"/>
      <c r="K609" s="260"/>
      <c r="L609" s="260"/>
    </row>
    <row r="610" s="259" customFormat="1" ht="13.8" spans="1:12">
      <c r="A610" s="12">
        <v>606</v>
      </c>
      <c r="B610" s="24" t="s">
        <v>17420</v>
      </c>
      <c r="C610" s="24" t="s">
        <v>17369</v>
      </c>
      <c r="D610" s="24">
        <v>57.5</v>
      </c>
      <c r="E610" s="24">
        <v>4.84</v>
      </c>
      <c r="F610" s="35">
        <v>278.3</v>
      </c>
      <c r="G610" s="24"/>
      <c r="H610" s="260"/>
      <c r="I610" s="260"/>
      <c r="J610" s="260"/>
      <c r="K610" s="260"/>
      <c r="L610" s="260"/>
    </row>
    <row r="611" s="259" customFormat="1" ht="13.8" spans="1:12">
      <c r="A611" s="12">
        <v>607</v>
      </c>
      <c r="B611" s="24" t="s">
        <v>7925</v>
      </c>
      <c r="C611" s="24" t="s">
        <v>17369</v>
      </c>
      <c r="D611" s="24">
        <v>16.2</v>
      </c>
      <c r="E611" s="24">
        <v>4.84</v>
      </c>
      <c r="F611" s="35">
        <v>78.41</v>
      </c>
      <c r="G611" s="24"/>
      <c r="H611" s="260"/>
      <c r="I611" s="260"/>
      <c r="J611" s="260"/>
      <c r="K611" s="260"/>
      <c r="L611" s="260"/>
    </row>
    <row r="612" s="259" customFormat="1" ht="13.8" spans="1:12">
      <c r="A612" s="12">
        <v>608</v>
      </c>
      <c r="B612" s="24" t="s">
        <v>17421</v>
      </c>
      <c r="C612" s="24" t="s">
        <v>17369</v>
      </c>
      <c r="D612" s="24">
        <v>34.2</v>
      </c>
      <c r="E612" s="24">
        <v>4.84</v>
      </c>
      <c r="F612" s="35">
        <v>165.53</v>
      </c>
      <c r="G612" s="24"/>
      <c r="H612" s="260"/>
      <c r="I612" s="260"/>
      <c r="J612" s="260"/>
      <c r="K612" s="260"/>
      <c r="L612" s="260"/>
    </row>
    <row r="613" s="259" customFormat="1" ht="13.8" spans="1:12">
      <c r="A613" s="12">
        <v>609</v>
      </c>
      <c r="B613" s="24" t="s">
        <v>17422</v>
      </c>
      <c r="C613" s="24" t="s">
        <v>17369</v>
      </c>
      <c r="D613" s="24">
        <v>20.4</v>
      </c>
      <c r="E613" s="24">
        <v>4.84</v>
      </c>
      <c r="F613" s="35">
        <v>98.74</v>
      </c>
      <c r="G613" s="24"/>
      <c r="H613" s="260"/>
      <c r="I613" s="260"/>
      <c r="J613" s="260"/>
      <c r="K613" s="260"/>
      <c r="L613" s="260"/>
    </row>
    <row r="614" s="259" customFormat="1" ht="13.8" spans="1:12">
      <c r="A614" s="12">
        <v>610</v>
      </c>
      <c r="B614" s="24" t="s">
        <v>17423</v>
      </c>
      <c r="C614" s="24" t="s">
        <v>17369</v>
      </c>
      <c r="D614" s="24">
        <v>24.3</v>
      </c>
      <c r="E614" s="24">
        <v>4.84</v>
      </c>
      <c r="F614" s="35">
        <v>117.61</v>
      </c>
      <c r="G614" s="24"/>
      <c r="H614" s="260"/>
      <c r="I614" s="260"/>
      <c r="J614" s="260"/>
      <c r="K614" s="260"/>
      <c r="L614" s="260"/>
    </row>
    <row r="615" s="259" customFormat="1" ht="13.8" spans="1:12">
      <c r="A615" s="12">
        <v>611</v>
      </c>
      <c r="B615" s="24" t="s">
        <v>17424</v>
      </c>
      <c r="C615" s="24" t="s">
        <v>17369</v>
      </c>
      <c r="D615" s="24">
        <v>15.7</v>
      </c>
      <c r="E615" s="24">
        <v>4.84</v>
      </c>
      <c r="F615" s="35">
        <v>75.99</v>
      </c>
      <c r="G615" s="24"/>
      <c r="H615" s="260"/>
      <c r="I615" s="260"/>
      <c r="J615" s="260"/>
      <c r="K615" s="260"/>
      <c r="L615" s="260"/>
    </row>
    <row r="616" s="259" customFormat="1" ht="13.8" spans="1:12">
      <c r="A616" s="12">
        <v>612</v>
      </c>
      <c r="B616" s="24" t="s">
        <v>17425</v>
      </c>
      <c r="C616" s="24" t="s">
        <v>17369</v>
      </c>
      <c r="D616" s="24">
        <v>26.7</v>
      </c>
      <c r="E616" s="24">
        <v>4.84</v>
      </c>
      <c r="F616" s="35">
        <v>129.23</v>
      </c>
      <c r="G616" s="24"/>
      <c r="H616" s="260"/>
      <c r="I616" s="260"/>
      <c r="J616" s="260"/>
      <c r="K616" s="260"/>
      <c r="L616" s="260"/>
    </row>
    <row r="617" s="259" customFormat="1" ht="13.8" spans="1:12">
      <c r="A617" s="12">
        <v>613</v>
      </c>
      <c r="B617" s="24" t="s">
        <v>17426</v>
      </c>
      <c r="C617" s="24" t="s">
        <v>17369</v>
      </c>
      <c r="D617" s="24">
        <v>10.5</v>
      </c>
      <c r="E617" s="24">
        <v>4.84</v>
      </c>
      <c r="F617" s="35">
        <v>50.82</v>
      </c>
      <c r="G617" s="24"/>
      <c r="H617" s="260"/>
      <c r="I617" s="260"/>
      <c r="J617" s="260"/>
      <c r="K617" s="260"/>
      <c r="L617" s="260"/>
    </row>
    <row r="618" s="259" customFormat="1" ht="13.8" spans="1:12">
      <c r="A618" s="12">
        <v>614</v>
      </c>
      <c r="B618" s="24" t="s">
        <v>17427</v>
      </c>
      <c r="C618" s="24" t="s">
        <v>17369</v>
      </c>
      <c r="D618" s="24">
        <v>11.9</v>
      </c>
      <c r="E618" s="24">
        <v>4.84</v>
      </c>
      <c r="F618" s="35">
        <v>57.6</v>
      </c>
      <c r="G618" s="24"/>
      <c r="H618" s="260"/>
      <c r="I618" s="260"/>
      <c r="J618" s="260"/>
      <c r="K618" s="260"/>
      <c r="L618" s="260"/>
    </row>
    <row r="619" s="259" customFormat="1" ht="13.8" spans="1:12">
      <c r="A619" s="12">
        <v>615</v>
      </c>
      <c r="B619" s="24" t="s">
        <v>17428</v>
      </c>
      <c r="C619" s="24" t="s">
        <v>17369</v>
      </c>
      <c r="D619" s="24">
        <v>23.4</v>
      </c>
      <c r="E619" s="24">
        <v>4.84</v>
      </c>
      <c r="F619" s="35">
        <v>113.26</v>
      </c>
      <c r="G619" s="24"/>
      <c r="H619" s="260"/>
      <c r="I619" s="260"/>
      <c r="J619" s="260"/>
      <c r="K619" s="260"/>
      <c r="L619" s="260"/>
    </row>
    <row r="620" s="259" customFormat="1" ht="13.8" spans="1:12">
      <c r="A620" s="12">
        <v>616</v>
      </c>
      <c r="B620" s="24" t="s">
        <v>17429</v>
      </c>
      <c r="C620" s="24" t="s">
        <v>17369</v>
      </c>
      <c r="D620" s="24">
        <v>27.7</v>
      </c>
      <c r="E620" s="24">
        <v>4.84</v>
      </c>
      <c r="F620" s="35">
        <v>134.07</v>
      </c>
      <c r="G620" s="24"/>
      <c r="H620" s="260"/>
      <c r="I620" s="260"/>
      <c r="J620" s="260"/>
      <c r="K620" s="260"/>
      <c r="L620" s="260"/>
    </row>
    <row r="621" s="259" customFormat="1" ht="13.8" spans="1:12">
      <c r="A621" s="12">
        <v>617</v>
      </c>
      <c r="B621" s="24" t="s">
        <v>17430</v>
      </c>
      <c r="C621" s="24" t="s">
        <v>17369</v>
      </c>
      <c r="D621" s="24">
        <v>30.4</v>
      </c>
      <c r="E621" s="24">
        <v>4.84</v>
      </c>
      <c r="F621" s="35">
        <v>147.14</v>
      </c>
      <c r="G621" s="24"/>
      <c r="H621" s="260"/>
      <c r="I621" s="260"/>
      <c r="J621" s="260"/>
      <c r="K621" s="260"/>
      <c r="L621" s="260"/>
    </row>
    <row r="622" s="259" customFormat="1" ht="13.8" spans="1:12">
      <c r="A622" s="12">
        <v>618</v>
      </c>
      <c r="B622" s="24" t="s">
        <v>17431</v>
      </c>
      <c r="C622" s="24" t="s">
        <v>17369</v>
      </c>
      <c r="D622" s="24">
        <v>22.8</v>
      </c>
      <c r="E622" s="24">
        <v>4.84</v>
      </c>
      <c r="F622" s="35">
        <v>110.35</v>
      </c>
      <c r="G622" s="24"/>
      <c r="H622" s="260"/>
      <c r="I622" s="260"/>
      <c r="J622" s="260"/>
      <c r="K622" s="260"/>
      <c r="L622" s="260"/>
    </row>
    <row r="623" s="259" customFormat="1" ht="13.8" spans="1:12">
      <c r="A623" s="12">
        <v>619</v>
      </c>
      <c r="B623" s="24" t="s">
        <v>17432</v>
      </c>
      <c r="C623" s="24" t="s">
        <v>17369</v>
      </c>
      <c r="D623" s="24">
        <v>15.7</v>
      </c>
      <c r="E623" s="24">
        <v>4.84</v>
      </c>
      <c r="F623" s="35">
        <v>75.99</v>
      </c>
      <c r="G623" s="24"/>
      <c r="H623" s="260"/>
      <c r="I623" s="260"/>
      <c r="J623" s="260"/>
      <c r="K623" s="260"/>
      <c r="L623" s="260"/>
    </row>
    <row r="624" s="259" customFormat="1" ht="13.8" spans="1:12">
      <c r="A624" s="12">
        <v>620</v>
      </c>
      <c r="B624" s="24" t="s">
        <v>17433</v>
      </c>
      <c r="C624" s="24" t="s">
        <v>17369</v>
      </c>
      <c r="D624" s="24">
        <v>17.2</v>
      </c>
      <c r="E624" s="24">
        <v>4.84</v>
      </c>
      <c r="F624" s="35">
        <v>83.25</v>
      </c>
      <c r="G624" s="24"/>
      <c r="H624" s="260"/>
      <c r="I624" s="260"/>
      <c r="J624" s="260"/>
      <c r="K624" s="260"/>
      <c r="L624" s="260"/>
    </row>
    <row r="625" s="259" customFormat="1" ht="13.8" spans="1:11">
      <c r="A625" s="12">
        <v>621</v>
      </c>
      <c r="B625" s="24" t="s">
        <v>17434</v>
      </c>
      <c r="C625" s="24" t="s">
        <v>17369</v>
      </c>
      <c r="D625" s="24">
        <v>35.2</v>
      </c>
      <c r="E625" s="24">
        <v>4.84</v>
      </c>
      <c r="F625" s="35">
        <v>170.37</v>
      </c>
      <c r="G625" s="24"/>
      <c r="H625" s="260"/>
      <c r="I625" s="260"/>
      <c r="J625" s="260"/>
      <c r="K625" s="260"/>
    </row>
    <row r="626" s="259" customFormat="1" ht="13.8" spans="1:11">
      <c r="A626" s="12">
        <v>622</v>
      </c>
      <c r="B626" s="24" t="s">
        <v>17435</v>
      </c>
      <c r="C626" s="24" t="s">
        <v>17369</v>
      </c>
      <c r="D626" s="24">
        <v>57</v>
      </c>
      <c r="E626" s="24">
        <v>4.84</v>
      </c>
      <c r="F626" s="35">
        <v>275.88</v>
      </c>
      <c r="G626" s="24"/>
      <c r="H626" s="260"/>
      <c r="I626" s="260"/>
      <c r="J626" s="260"/>
      <c r="K626" s="260"/>
    </row>
    <row r="627" s="259" customFormat="1" ht="13.8" spans="1:11">
      <c r="A627" s="12">
        <v>623</v>
      </c>
      <c r="B627" s="24" t="s">
        <v>17436</v>
      </c>
      <c r="C627" s="24" t="s">
        <v>17369</v>
      </c>
      <c r="D627" s="24">
        <v>15.9</v>
      </c>
      <c r="E627" s="24">
        <v>4.84</v>
      </c>
      <c r="F627" s="35">
        <v>76.96</v>
      </c>
      <c r="G627" s="24"/>
      <c r="H627" s="260"/>
      <c r="I627" s="260"/>
      <c r="J627" s="260"/>
      <c r="K627" s="260"/>
    </row>
    <row r="628" s="259" customFormat="1" ht="13.8" spans="1:11">
      <c r="A628" s="12">
        <v>624</v>
      </c>
      <c r="B628" s="24" t="s">
        <v>17436</v>
      </c>
      <c r="C628" s="24" t="s">
        <v>17369</v>
      </c>
      <c r="D628" s="24">
        <v>12.5</v>
      </c>
      <c r="E628" s="24">
        <v>4.84</v>
      </c>
      <c r="F628" s="35">
        <v>60.5</v>
      </c>
      <c r="G628" s="24"/>
      <c r="H628" s="260"/>
      <c r="I628" s="260"/>
      <c r="J628" s="260"/>
      <c r="K628" s="260"/>
    </row>
    <row r="629" s="259" customFormat="1" ht="13.8" spans="1:11">
      <c r="A629" s="12">
        <v>625</v>
      </c>
      <c r="B629" s="24" t="s">
        <v>17437</v>
      </c>
      <c r="C629" s="24" t="s">
        <v>17369</v>
      </c>
      <c r="D629" s="24">
        <v>17.1</v>
      </c>
      <c r="E629" s="24">
        <v>4.84</v>
      </c>
      <c r="F629" s="35">
        <v>82.76</v>
      </c>
      <c r="G629" s="24"/>
      <c r="H629" s="260"/>
      <c r="I629" s="260"/>
      <c r="J629" s="260"/>
      <c r="K629" s="260"/>
    </row>
    <row r="630" s="259" customFormat="1" ht="13.8" spans="1:11">
      <c r="A630" s="12">
        <v>626</v>
      </c>
      <c r="B630" s="24" t="s">
        <v>17438</v>
      </c>
      <c r="C630" s="24" t="s">
        <v>17369</v>
      </c>
      <c r="D630" s="24">
        <v>35</v>
      </c>
      <c r="E630" s="24">
        <v>4.84</v>
      </c>
      <c r="F630" s="35">
        <v>169.4</v>
      </c>
      <c r="G630" s="24"/>
      <c r="H630" s="260"/>
      <c r="I630" s="260"/>
      <c r="J630" s="260"/>
      <c r="K630" s="260"/>
    </row>
    <row r="631" s="259" customFormat="1" ht="13.8" spans="1:11">
      <c r="A631" s="12">
        <v>627</v>
      </c>
      <c r="B631" s="24" t="s">
        <v>17439</v>
      </c>
      <c r="C631" s="24" t="s">
        <v>17369</v>
      </c>
      <c r="D631" s="24">
        <v>45</v>
      </c>
      <c r="E631" s="24">
        <v>4.84</v>
      </c>
      <c r="F631" s="35">
        <v>217.8</v>
      </c>
      <c r="G631" s="24"/>
      <c r="H631" s="260"/>
      <c r="I631" s="260"/>
      <c r="J631" s="260"/>
      <c r="K631" s="260"/>
    </row>
    <row r="632" s="259" customFormat="1" ht="13.8" spans="1:11">
      <c r="A632" s="12">
        <v>628</v>
      </c>
      <c r="B632" s="24" t="s">
        <v>17440</v>
      </c>
      <c r="C632" s="24" t="s">
        <v>17369</v>
      </c>
      <c r="D632" s="24">
        <v>48.5</v>
      </c>
      <c r="E632" s="24">
        <v>4.84</v>
      </c>
      <c r="F632" s="35">
        <v>234.74</v>
      </c>
      <c r="G632" s="24"/>
      <c r="H632" s="260"/>
      <c r="I632" s="260"/>
      <c r="J632" s="260"/>
      <c r="K632" s="260"/>
    </row>
    <row r="633" s="259" customFormat="1" ht="13.8" spans="1:11">
      <c r="A633" s="12">
        <v>629</v>
      </c>
      <c r="B633" s="24" t="s">
        <v>17441</v>
      </c>
      <c r="C633" s="24" t="s">
        <v>17369</v>
      </c>
      <c r="D633" s="24">
        <v>5.1</v>
      </c>
      <c r="E633" s="24">
        <v>4.84</v>
      </c>
      <c r="F633" s="35">
        <v>24.68</v>
      </c>
      <c r="G633" s="24"/>
      <c r="H633" s="260"/>
      <c r="I633" s="260"/>
      <c r="J633" s="260"/>
      <c r="K633" s="260"/>
    </row>
    <row r="634" s="259" customFormat="1" ht="13.8" spans="1:11">
      <c r="A634" s="12">
        <v>630</v>
      </c>
      <c r="B634" s="24" t="s">
        <v>17442</v>
      </c>
      <c r="C634" s="24" t="s">
        <v>17369</v>
      </c>
      <c r="D634" s="24">
        <v>26.1</v>
      </c>
      <c r="E634" s="24">
        <v>4.84</v>
      </c>
      <c r="F634" s="35">
        <v>126.32</v>
      </c>
      <c r="G634" s="24"/>
      <c r="H634" s="260"/>
      <c r="I634" s="260"/>
      <c r="J634" s="260"/>
      <c r="K634" s="260"/>
    </row>
    <row r="635" s="259" customFormat="1" ht="13.8" spans="1:11">
      <c r="A635" s="12">
        <v>631</v>
      </c>
      <c r="B635" s="24" t="s">
        <v>17443</v>
      </c>
      <c r="C635" s="24" t="s">
        <v>17369</v>
      </c>
      <c r="D635" s="24">
        <v>16</v>
      </c>
      <c r="E635" s="24">
        <v>4.84</v>
      </c>
      <c r="F635" s="35">
        <v>77.44</v>
      </c>
      <c r="G635" s="24"/>
      <c r="H635" s="260"/>
      <c r="I635" s="260"/>
      <c r="J635" s="260"/>
      <c r="K635" s="260"/>
    </row>
    <row r="636" s="259" customFormat="1" ht="13.8" spans="1:11">
      <c r="A636" s="12">
        <v>632</v>
      </c>
      <c r="B636" s="24" t="s">
        <v>17444</v>
      </c>
      <c r="C636" s="24" t="s">
        <v>17369</v>
      </c>
      <c r="D636" s="24">
        <v>95.2</v>
      </c>
      <c r="E636" s="24">
        <v>4.84</v>
      </c>
      <c r="F636" s="35">
        <v>460.77</v>
      </c>
      <c r="G636" s="24"/>
      <c r="H636" s="260"/>
      <c r="I636" s="260"/>
      <c r="J636" s="260"/>
      <c r="K636" s="260"/>
    </row>
    <row r="637" s="259" customFormat="1" ht="13.8" spans="1:11">
      <c r="A637" s="12">
        <v>633</v>
      </c>
      <c r="B637" s="24" t="s">
        <v>17445</v>
      </c>
      <c r="C637" s="24" t="s">
        <v>17369</v>
      </c>
      <c r="D637" s="24">
        <v>37.1</v>
      </c>
      <c r="E637" s="24">
        <v>4.84</v>
      </c>
      <c r="F637" s="35">
        <v>179.56</v>
      </c>
      <c r="G637" s="24"/>
      <c r="H637" s="260"/>
      <c r="I637" s="260"/>
      <c r="J637" s="260"/>
      <c r="K637" s="260"/>
    </row>
    <row r="638" s="259" customFormat="1" ht="13.8" spans="1:11">
      <c r="A638" s="12">
        <v>634</v>
      </c>
      <c r="B638" s="24" t="s">
        <v>17446</v>
      </c>
      <c r="C638" s="24" t="s">
        <v>17369</v>
      </c>
      <c r="D638" s="24">
        <v>20.6</v>
      </c>
      <c r="E638" s="24">
        <v>4.84</v>
      </c>
      <c r="F638" s="35">
        <v>99.7</v>
      </c>
      <c r="G638" s="24"/>
      <c r="H638" s="260"/>
      <c r="I638" s="260"/>
      <c r="J638" s="260"/>
      <c r="K638" s="260"/>
    </row>
    <row r="639" s="259" customFormat="1" ht="13.8" spans="1:11">
      <c r="A639" s="12">
        <v>635</v>
      </c>
      <c r="B639" s="24" t="s">
        <v>17447</v>
      </c>
      <c r="C639" s="24" t="s">
        <v>17369</v>
      </c>
      <c r="D639" s="24">
        <v>17.9</v>
      </c>
      <c r="E639" s="24">
        <v>4.84</v>
      </c>
      <c r="F639" s="35">
        <v>86.64</v>
      </c>
      <c r="G639" s="24"/>
      <c r="H639" s="260"/>
      <c r="I639" s="260"/>
      <c r="J639" s="260"/>
      <c r="K639" s="260"/>
    </row>
    <row r="640" s="259" customFormat="1" ht="13.8" spans="1:11">
      <c r="A640" s="12">
        <v>636</v>
      </c>
      <c r="B640" s="24" t="s">
        <v>17448</v>
      </c>
      <c r="C640" s="24" t="s">
        <v>17369</v>
      </c>
      <c r="D640" s="24">
        <v>9.7</v>
      </c>
      <c r="E640" s="24">
        <v>4.84</v>
      </c>
      <c r="F640" s="35">
        <v>46.95</v>
      </c>
      <c r="G640" s="24"/>
      <c r="H640" s="260"/>
      <c r="I640" s="260"/>
      <c r="J640" s="260"/>
      <c r="K640" s="260"/>
    </row>
    <row r="641" s="259" customFormat="1" ht="13.8" spans="1:11">
      <c r="A641" s="12">
        <v>637</v>
      </c>
      <c r="B641" s="24" t="s">
        <v>17449</v>
      </c>
      <c r="C641" s="24" t="s">
        <v>17369</v>
      </c>
      <c r="D641" s="24">
        <v>21.8</v>
      </c>
      <c r="E641" s="24">
        <v>4.84</v>
      </c>
      <c r="F641" s="35">
        <v>105.51</v>
      </c>
      <c r="G641" s="24"/>
      <c r="H641" s="260"/>
      <c r="I641" s="260"/>
      <c r="J641" s="260"/>
      <c r="K641" s="260"/>
    </row>
    <row r="642" s="259" customFormat="1" ht="13.8" spans="1:11">
      <c r="A642" s="12">
        <v>638</v>
      </c>
      <c r="B642" s="24" t="s">
        <v>17450</v>
      </c>
      <c r="C642" s="24" t="s">
        <v>17369</v>
      </c>
      <c r="D642" s="24">
        <v>10</v>
      </c>
      <c r="E642" s="24">
        <v>4.84</v>
      </c>
      <c r="F642" s="35">
        <v>48.4</v>
      </c>
      <c r="G642" s="24"/>
      <c r="H642" s="260"/>
      <c r="I642" s="260"/>
      <c r="J642" s="260"/>
      <c r="K642" s="260"/>
    </row>
    <row r="643" s="259" customFormat="1" ht="13.8" spans="1:11">
      <c r="A643" s="12">
        <v>639</v>
      </c>
      <c r="B643" s="24" t="s">
        <v>17451</v>
      </c>
      <c r="C643" s="24" t="s">
        <v>17369</v>
      </c>
      <c r="D643" s="24">
        <v>35</v>
      </c>
      <c r="E643" s="24">
        <v>4.84</v>
      </c>
      <c r="F643" s="35">
        <v>169.4</v>
      </c>
      <c r="G643" s="24"/>
      <c r="H643" s="260"/>
      <c r="I643" s="260"/>
      <c r="J643" s="260"/>
      <c r="K643" s="260"/>
    </row>
    <row r="644" s="259" customFormat="1" ht="13.8" spans="1:11">
      <c r="A644" s="12">
        <v>640</v>
      </c>
      <c r="B644" s="24" t="s">
        <v>17452</v>
      </c>
      <c r="C644" s="24" t="s">
        <v>17369</v>
      </c>
      <c r="D644" s="24">
        <v>13.3</v>
      </c>
      <c r="E644" s="24">
        <v>4.84</v>
      </c>
      <c r="F644" s="35">
        <v>64.37</v>
      </c>
      <c r="G644" s="24"/>
      <c r="H644" s="260"/>
      <c r="I644" s="260"/>
      <c r="J644" s="260"/>
      <c r="K644" s="260"/>
    </row>
    <row r="645" s="259" customFormat="1" ht="13.8" spans="1:11">
      <c r="A645" s="12">
        <v>641</v>
      </c>
      <c r="B645" s="24" t="s">
        <v>13757</v>
      </c>
      <c r="C645" s="24" t="s">
        <v>17369</v>
      </c>
      <c r="D645" s="24">
        <v>2.6</v>
      </c>
      <c r="E645" s="24">
        <v>4.84</v>
      </c>
      <c r="F645" s="35">
        <v>12.58</v>
      </c>
      <c r="G645" s="24"/>
      <c r="H645" s="260"/>
      <c r="I645" s="260"/>
      <c r="J645" s="260"/>
      <c r="K645" s="260"/>
    </row>
    <row r="646" s="259" customFormat="1" ht="13.8" spans="1:11">
      <c r="A646" s="12">
        <v>642</v>
      </c>
      <c r="B646" s="24" t="s">
        <v>17453</v>
      </c>
      <c r="C646" s="24" t="s">
        <v>17369</v>
      </c>
      <c r="D646" s="24">
        <v>12</v>
      </c>
      <c r="E646" s="24">
        <v>4.84</v>
      </c>
      <c r="F646" s="35">
        <v>58.08</v>
      </c>
      <c r="G646" s="24"/>
      <c r="H646" s="260"/>
      <c r="I646" s="260"/>
      <c r="J646" s="260"/>
      <c r="K646" s="260"/>
    </row>
    <row r="647" s="259" customFormat="1" ht="13.8" spans="1:11">
      <c r="A647" s="12">
        <v>643</v>
      </c>
      <c r="B647" s="24" t="s">
        <v>17454</v>
      </c>
      <c r="C647" s="24" t="s">
        <v>17369</v>
      </c>
      <c r="D647" s="24">
        <v>22.1</v>
      </c>
      <c r="E647" s="24">
        <v>4.84</v>
      </c>
      <c r="F647" s="35">
        <v>106.96</v>
      </c>
      <c r="G647" s="24"/>
      <c r="H647" s="260"/>
      <c r="I647" s="260"/>
      <c r="J647" s="260"/>
      <c r="K647" s="260"/>
    </row>
    <row r="648" s="259" customFormat="1" ht="13.8" spans="1:11">
      <c r="A648" s="12">
        <v>644</v>
      </c>
      <c r="B648" s="24" t="s">
        <v>17455</v>
      </c>
      <c r="C648" s="24" t="s">
        <v>17369</v>
      </c>
      <c r="D648" s="24">
        <v>18.5</v>
      </c>
      <c r="E648" s="24">
        <v>4.84</v>
      </c>
      <c r="F648" s="35">
        <v>89.54</v>
      </c>
      <c r="G648" s="24"/>
      <c r="H648" s="260"/>
      <c r="I648" s="260"/>
      <c r="J648" s="260"/>
      <c r="K648" s="260"/>
    </row>
    <row r="649" s="259" customFormat="1" ht="13.8" spans="1:7">
      <c r="A649" s="12">
        <v>645</v>
      </c>
      <c r="B649" s="34" t="s">
        <v>17456</v>
      </c>
      <c r="C649" s="34" t="s">
        <v>17369</v>
      </c>
      <c r="D649" s="34">
        <v>23</v>
      </c>
      <c r="E649" s="34">
        <v>4.84</v>
      </c>
      <c r="F649" s="35">
        <v>111.32</v>
      </c>
      <c r="G649" s="34"/>
    </row>
    <row r="650" s="259" customFormat="1" ht="13.8" spans="1:7">
      <c r="A650" s="12">
        <v>646</v>
      </c>
      <c r="B650" s="34" t="s">
        <v>9456</v>
      </c>
      <c r="C650" s="34" t="s">
        <v>17369</v>
      </c>
      <c r="D650" s="34">
        <v>24.3</v>
      </c>
      <c r="E650" s="34">
        <v>4.84</v>
      </c>
      <c r="F650" s="35">
        <v>117.61</v>
      </c>
      <c r="G650" s="34"/>
    </row>
    <row r="651" s="259" customFormat="1" ht="13.8" spans="1:7">
      <c r="A651" s="12">
        <v>647</v>
      </c>
      <c r="B651" s="34" t="s">
        <v>17457</v>
      </c>
      <c r="C651" s="34" t="s">
        <v>17369</v>
      </c>
      <c r="D651" s="34">
        <v>10.3</v>
      </c>
      <c r="E651" s="34">
        <v>4.84</v>
      </c>
      <c r="F651" s="35">
        <v>49.85</v>
      </c>
      <c r="G651" s="34"/>
    </row>
    <row r="652" s="259" customFormat="1" ht="13.8" spans="1:7">
      <c r="A652" s="12">
        <v>648</v>
      </c>
      <c r="B652" s="34" t="s">
        <v>17458</v>
      </c>
      <c r="C652" s="34" t="s">
        <v>17369</v>
      </c>
      <c r="D652" s="34">
        <v>20.8</v>
      </c>
      <c r="E652" s="34">
        <v>4.84</v>
      </c>
      <c r="F652" s="35">
        <v>100.67</v>
      </c>
      <c r="G652" s="34"/>
    </row>
    <row r="653" s="259" customFormat="1" ht="13.8" spans="1:7">
      <c r="A653" s="12">
        <v>649</v>
      </c>
      <c r="B653" s="34" t="s">
        <v>17459</v>
      </c>
      <c r="C653" s="34" t="s">
        <v>17369</v>
      </c>
      <c r="D653" s="34">
        <v>19.9</v>
      </c>
      <c r="E653" s="34">
        <v>4.84</v>
      </c>
      <c r="F653" s="35">
        <v>96.32</v>
      </c>
      <c r="G653" s="34"/>
    </row>
    <row r="654" s="259" customFormat="1" ht="13.8" spans="1:7">
      <c r="A654" s="12">
        <v>650</v>
      </c>
      <c r="B654" s="34" t="s">
        <v>17460</v>
      </c>
      <c r="C654" s="34" t="s">
        <v>17369</v>
      </c>
      <c r="D654" s="34">
        <v>19.8</v>
      </c>
      <c r="E654" s="34">
        <v>4.84</v>
      </c>
      <c r="F654" s="35">
        <v>95.83</v>
      </c>
      <c r="G654" s="34"/>
    </row>
    <row r="655" s="259" customFormat="1" ht="13.8" spans="1:7">
      <c r="A655" s="12">
        <v>651</v>
      </c>
      <c r="B655" s="34" t="s">
        <v>17461</v>
      </c>
      <c r="C655" s="34" t="s">
        <v>17369</v>
      </c>
      <c r="D655" s="34">
        <v>16.4</v>
      </c>
      <c r="E655" s="34">
        <v>4.84</v>
      </c>
      <c r="F655" s="35">
        <v>79.38</v>
      </c>
      <c r="G655" s="34"/>
    </row>
    <row r="656" s="259" customFormat="1" ht="13.8" spans="1:7">
      <c r="A656" s="12">
        <v>652</v>
      </c>
      <c r="B656" s="34" t="s">
        <v>17462</v>
      </c>
      <c r="C656" s="34" t="s">
        <v>17369</v>
      </c>
      <c r="D656" s="34">
        <v>6</v>
      </c>
      <c r="E656" s="34">
        <v>4.84</v>
      </c>
      <c r="F656" s="35">
        <v>29.04</v>
      </c>
      <c r="G656" s="34"/>
    </row>
    <row r="657" s="259" customFormat="1" ht="13.8" spans="1:7">
      <c r="A657" s="12">
        <v>653</v>
      </c>
      <c r="B657" s="34" t="s">
        <v>17463</v>
      </c>
      <c r="C657" s="34" t="s">
        <v>17369</v>
      </c>
      <c r="D657" s="34">
        <v>5</v>
      </c>
      <c r="E657" s="34">
        <v>4.84</v>
      </c>
      <c r="F657" s="35">
        <v>24.2</v>
      </c>
      <c r="G657" s="34"/>
    </row>
    <row r="658" s="259" customFormat="1" ht="13.8" spans="1:7">
      <c r="A658" s="12">
        <v>654</v>
      </c>
      <c r="B658" s="34" t="s">
        <v>17464</v>
      </c>
      <c r="C658" s="34" t="s">
        <v>17369</v>
      </c>
      <c r="D658" s="34">
        <v>1.6</v>
      </c>
      <c r="E658" s="34">
        <v>4.84</v>
      </c>
      <c r="F658" s="35">
        <v>7.74</v>
      </c>
      <c r="G658" s="34"/>
    </row>
    <row r="659" s="259" customFormat="1" ht="13.8" spans="1:7">
      <c r="A659" s="12">
        <v>655</v>
      </c>
      <c r="B659" s="34" t="s">
        <v>17465</v>
      </c>
      <c r="C659" s="34" t="s">
        <v>17369</v>
      </c>
      <c r="D659" s="34">
        <v>5</v>
      </c>
      <c r="E659" s="34">
        <v>4.84</v>
      </c>
      <c r="F659" s="35">
        <v>24.2</v>
      </c>
      <c r="G659" s="34"/>
    </row>
    <row r="660" s="259" customFormat="1" ht="13.8" spans="1:7">
      <c r="A660" s="12">
        <v>656</v>
      </c>
      <c r="B660" s="34" t="s">
        <v>6537</v>
      </c>
      <c r="C660" s="34" t="s">
        <v>17369</v>
      </c>
      <c r="D660" s="34">
        <v>6.5</v>
      </c>
      <c r="E660" s="34">
        <v>4.84</v>
      </c>
      <c r="F660" s="35">
        <v>31.46</v>
      </c>
      <c r="G660" s="34"/>
    </row>
    <row r="661" s="259" customFormat="1" ht="13.8" spans="1:7">
      <c r="A661" s="12">
        <v>657</v>
      </c>
      <c r="B661" s="34" t="s">
        <v>17466</v>
      </c>
      <c r="C661" s="34" t="s">
        <v>17369</v>
      </c>
      <c r="D661" s="34">
        <v>19.9</v>
      </c>
      <c r="E661" s="34">
        <v>4.84</v>
      </c>
      <c r="F661" s="35">
        <v>96.32</v>
      </c>
      <c r="G661" s="34"/>
    </row>
    <row r="662" s="259" customFormat="1" ht="13.8" spans="1:7">
      <c r="A662" s="12">
        <v>658</v>
      </c>
      <c r="B662" s="34" t="s">
        <v>17467</v>
      </c>
      <c r="C662" s="34" t="s">
        <v>17369</v>
      </c>
      <c r="D662" s="34">
        <v>94.2</v>
      </c>
      <c r="E662" s="34">
        <v>4.84</v>
      </c>
      <c r="F662" s="35">
        <v>455.93</v>
      </c>
      <c r="G662" s="34"/>
    </row>
    <row r="663" s="261" customFormat="1" ht="24" customHeight="1" spans="1:7">
      <c r="A663" s="12">
        <v>659</v>
      </c>
      <c r="B663" s="34" t="s">
        <v>17468</v>
      </c>
      <c r="C663" s="34" t="s">
        <v>17469</v>
      </c>
      <c r="D663" s="34">
        <v>28.52</v>
      </c>
      <c r="E663" s="34">
        <v>4.84</v>
      </c>
      <c r="F663" s="35">
        <v>138.04</v>
      </c>
      <c r="G663" s="12"/>
    </row>
    <row r="664" s="261" customFormat="1" ht="24" customHeight="1" spans="1:7">
      <c r="A664" s="12">
        <v>660</v>
      </c>
      <c r="B664" s="34" t="s">
        <v>17470</v>
      </c>
      <c r="C664" s="34" t="s">
        <v>17469</v>
      </c>
      <c r="D664" s="34">
        <v>19.52</v>
      </c>
      <c r="E664" s="34">
        <v>4.84</v>
      </c>
      <c r="F664" s="35">
        <v>94.48</v>
      </c>
      <c r="G664" s="12"/>
    </row>
    <row r="665" s="261" customFormat="1" ht="24" customHeight="1" spans="1:7">
      <c r="A665" s="12">
        <v>661</v>
      </c>
      <c r="B665" s="34" t="s">
        <v>982</v>
      </c>
      <c r="C665" s="34" t="s">
        <v>17469</v>
      </c>
      <c r="D665" s="34">
        <v>30.73</v>
      </c>
      <c r="E665" s="34">
        <v>4.84</v>
      </c>
      <c r="F665" s="35">
        <v>148.73</v>
      </c>
      <c r="G665" s="12"/>
    </row>
    <row r="666" s="261" customFormat="1" ht="24" customHeight="1" spans="1:7">
      <c r="A666" s="12">
        <v>662</v>
      </c>
      <c r="B666" s="34" t="s">
        <v>292</v>
      </c>
      <c r="C666" s="34" t="s">
        <v>17469</v>
      </c>
      <c r="D666" s="34">
        <v>51.7</v>
      </c>
      <c r="E666" s="34">
        <v>4.84</v>
      </c>
      <c r="F666" s="35">
        <v>250.23</v>
      </c>
      <c r="G666" s="12"/>
    </row>
    <row r="667" s="261" customFormat="1" ht="24" customHeight="1" spans="1:7">
      <c r="A667" s="12">
        <v>663</v>
      </c>
      <c r="B667" s="34" t="s">
        <v>3930</v>
      </c>
      <c r="C667" s="34" t="s">
        <v>17469</v>
      </c>
      <c r="D667" s="34">
        <v>20.48</v>
      </c>
      <c r="E667" s="34">
        <v>4.84</v>
      </c>
      <c r="F667" s="35">
        <v>99.12</v>
      </c>
      <c r="G667" s="12"/>
    </row>
    <row r="668" s="261" customFormat="1" ht="24" customHeight="1" spans="1:7">
      <c r="A668" s="12">
        <v>664</v>
      </c>
      <c r="B668" s="34" t="s">
        <v>17471</v>
      </c>
      <c r="C668" s="34" t="s">
        <v>17469</v>
      </c>
      <c r="D668" s="34">
        <v>15.3</v>
      </c>
      <c r="E668" s="34">
        <v>4.84</v>
      </c>
      <c r="F668" s="35">
        <v>74.05</v>
      </c>
      <c r="G668" s="12"/>
    </row>
    <row r="669" s="261" customFormat="1" ht="24" customHeight="1" spans="1:7">
      <c r="A669" s="12">
        <v>665</v>
      </c>
      <c r="B669" s="34" t="s">
        <v>17472</v>
      </c>
      <c r="C669" s="34" t="s">
        <v>17469</v>
      </c>
      <c r="D669" s="34">
        <v>16.9</v>
      </c>
      <c r="E669" s="34">
        <v>4.84</v>
      </c>
      <c r="F669" s="35">
        <v>81.8</v>
      </c>
      <c r="G669" s="12"/>
    </row>
    <row r="670" s="261" customFormat="1" ht="24" customHeight="1" spans="1:7">
      <c r="A670" s="12">
        <v>666</v>
      </c>
      <c r="B670" s="34" t="s">
        <v>1885</v>
      </c>
      <c r="C670" s="34" t="s">
        <v>17469</v>
      </c>
      <c r="D670" s="34">
        <v>30.15</v>
      </c>
      <c r="E670" s="34">
        <v>4.84</v>
      </c>
      <c r="F670" s="35">
        <v>145.93</v>
      </c>
      <c r="G670" s="12"/>
    </row>
    <row r="671" s="261" customFormat="1" ht="24" customHeight="1" spans="1:7">
      <c r="A671" s="12">
        <v>667</v>
      </c>
      <c r="B671" s="34" t="s">
        <v>6955</v>
      </c>
      <c r="C671" s="34" t="s">
        <v>17469</v>
      </c>
      <c r="D671" s="34">
        <v>21.3</v>
      </c>
      <c r="E671" s="34">
        <v>4.84</v>
      </c>
      <c r="F671" s="35">
        <v>103.09</v>
      </c>
      <c r="G671" s="12"/>
    </row>
    <row r="672" s="261" customFormat="1" ht="24" customHeight="1" spans="1:7">
      <c r="A672" s="12">
        <v>668</v>
      </c>
      <c r="B672" s="34" t="s">
        <v>17473</v>
      </c>
      <c r="C672" s="34" t="s">
        <v>17469</v>
      </c>
      <c r="D672" s="34">
        <v>19.55</v>
      </c>
      <c r="E672" s="34">
        <v>4.84</v>
      </c>
      <c r="F672" s="35">
        <v>94.62</v>
      </c>
      <c r="G672" s="12"/>
    </row>
    <row r="673" s="261" customFormat="1" ht="24" customHeight="1" spans="1:7">
      <c r="A673" s="12">
        <v>669</v>
      </c>
      <c r="B673" s="34" t="s">
        <v>3191</v>
      </c>
      <c r="C673" s="34" t="s">
        <v>17469</v>
      </c>
      <c r="D673" s="34">
        <v>77.6</v>
      </c>
      <c r="E673" s="34">
        <v>4.84</v>
      </c>
      <c r="F673" s="35">
        <v>375.58</v>
      </c>
      <c r="G673" s="12"/>
    </row>
    <row r="674" s="261" customFormat="1" ht="24" customHeight="1" spans="1:7">
      <c r="A674" s="12">
        <v>670</v>
      </c>
      <c r="B674" s="34" t="s">
        <v>5281</v>
      </c>
      <c r="C674" s="34" t="s">
        <v>17469</v>
      </c>
      <c r="D674" s="34">
        <v>52.6</v>
      </c>
      <c r="E674" s="34">
        <v>4.84</v>
      </c>
      <c r="F674" s="35">
        <v>254.58</v>
      </c>
      <c r="G674" s="12"/>
    </row>
    <row r="675" s="261" customFormat="1" ht="24" customHeight="1" spans="1:7">
      <c r="A675" s="12">
        <v>671</v>
      </c>
      <c r="B675" s="34" t="s">
        <v>1735</v>
      </c>
      <c r="C675" s="34" t="s">
        <v>17469</v>
      </c>
      <c r="D675" s="34">
        <v>5.61</v>
      </c>
      <c r="E675" s="34">
        <v>4.84</v>
      </c>
      <c r="F675" s="35">
        <v>27.15</v>
      </c>
      <c r="G675" s="12"/>
    </row>
    <row r="676" s="261" customFormat="1" ht="24" customHeight="1" spans="1:7">
      <c r="A676" s="12">
        <v>672</v>
      </c>
      <c r="B676" s="34" t="s">
        <v>17474</v>
      </c>
      <c r="C676" s="34" t="s">
        <v>17469</v>
      </c>
      <c r="D676" s="34">
        <v>5.94</v>
      </c>
      <c r="E676" s="34">
        <v>4.84</v>
      </c>
      <c r="F676" s="35">
        <v>28.75</v>
      </c>
      <c r="G676" s="12"/>
    </row>
    <row r="677" s="261" customFormat="1" ht="24" customHeight="1" spans="1:7">
      <c r="A677" s="12">
        <v>673</v>
      </c>
      <c r="B677" s="34" t="s">
        <v>17475</v>
      </c>
      <c r="C677" s="34" t="s">
        <v>17469</v>
      </c>
      <c r="D677" s="34">
        <v>29.58</v>
      </c>
      <c r="E677" s="34">
        <v>4.84</v>
      </c>
      <c r="F677" s="35">
        <v>143.17</v>
      </c>
      <c r="G677" s="12"/>
    </row>
    <row r="678" s="261" customFormat="1" ht="24" customHeight="1" spans="1:7">
      <c r="A678" s="12">
        <v>674</v>
      </c>
      <c r="B678" s="34" t="s">
        <v>17476</v>
      </c>
      <c r="C678" s="34" t="s">
        <v>17469</v>
      </c>
      <c r="D678" s="34">
        <v>57.92</v>
      </c>
      <c r="E678" s="34">
        <v>4.84</v>
      </c>
      <c r="F678" s="35">
        <v>280.33</v>
      </c>
      <c r="G678" s="12"/>
    </row>
    <row r="679" s="261" customFormat="1" ht="24" customHeight="1" spans="1:7">
      <c r="A679" s="12">
        <v>675</v>
      </c>
      <c r="B679" s="34" t="s">
        <v>17477</v>
      </c>
      <c r="C679" s="34" t="s">
        <v>17469</v>
      </c>
      <c r="D679" s="34">
        <v>21.56</v>
      </c>
      <c r="E679" s="34">
        <v>4.84</v>
      </c>
      <c r="F679" s="35">
        <v>104.35</v>
      </c>
      <c r="G679" s="12"/>
    </row>
    <row r="680" s="261" customFormat="1" ht="24" customHeight="1" spans="1:7">
      <c r="A680" s="12">
        <v>676</v>
      </c>
      <c r="B680" s="34" t="s">
        <v>16215</v>
      </c>
      <c r="C680" s="34" t="s">
        <v>17469</v>
      </c>
      <c r="D680" s="34">
        <v>19.05</v>
      </c>
      <c r="E680" s="34">
        <v>4.84</v>
      </c>
      <c r="F680" s="35">
        <v>92.2</v>
      </c>
      <c r="G680" s="12"/>
    </row>
    <row r="681" s="261" customFormat="1" ht="24" customHeight="1" spans="1:7">
      <c r="A681" s="12">
        <v>677</v>
      </c>
      <c r="B681" s="34" t="s">
        <v>3863</v>
      </c>
      <c r="C681" s="34" t="s">
        <v>17469</v>
      </c>
      <c r="D681" s="34">
        <v>36.5</v>
      </c>
      <c r="E681" s="34">
        <v>4.84</v>
      </c>
      <c r="F681" s="35">
        <v>176.66</v>
      </c>
      <c r="G681" s="12"/>
    </row>
    <row r="682" s="261" customFormat="1" ht="24" customHeight="1" spans="1:7">
      <c r="A682" s="12">
        <v>678</v>
      </c>
      <c r="B682" s="34" t="s">
        <v>17478</v>
      </c>
      <c r="C682" s="34" t="s">
        <v>17469</v>
      </c>
      <c r="D682" s="34">
        <v>34.27</v>
      </c>
      <c r="E682" s="34">
        <v>4.84</v>
      </c>
      <c r="F682" s="35">
        <v>165.87</v>
      </c>
      <c r="G682" s="12"/>
    </row>
    <row r="683" s="261" customFormat="1" ht="24" customHeight="1" spans="1:7">
      <c r="A683" s="12">
        <v>679</v>
      </c>
      <c r="B683" s="34" t="s">
        <v>17479</v>
      </c>
      <c r="C683" s="34" t="s">
        <v>17469</v>
      </c>
      <c r="D683" s="34">
        <v>37.67</v>
      </c>
      <c r="E683" s="34">
        <v>4.84</v>
      </c>
      <c r="F683" s="35">
        <v>182.32</v>
      </c>
      <c r="G683" s="12"/>
    </row>
    <row r="684" s="261" customFormat="1" ht="24" customHeight="1" spans="1:7">
      <c r="A684" s="12">
        <v>680</v>
      </c>
      <c r="B684" s="34" t="s">
        <v>17480</v>
      </c>
      <c r="C684" s="34" t="s">
        <v>17469</v>
      </c>
      <c r="D684" s="34">
        <v>43.65</v>
      </c>
      <c r="E684" s="34">
        <v>4.84</v>
      </c>
      <c r="F684" s="35">
        <v>211.27</v>
      </c>
      <c r="G684" s="12"/>
    </row>
    <row r="685" s="261" customFormat="1" ht="24" customHeight="1" spans="1:7">
      <c r="A685" s="12">
        <v>681</v>
      </c>
      <c r="B685" s="34" t="s">
        <v>7650</v>
      </c>
      <c r="C685" s="34" t="s">
        <v>17469</v>
      </c>
      <c r="D685" s="34">
        <v>24.98</v>
      </c>
      <c r="E685" s="34">
        <v>4.84</v>
      </c>
      <c r="F685" s="35">
        <v>120.9</v>
      </c>
      <c r="G685" s="12"/>
    </row>
    <row r="686" s="261" customFormat="1" ht="24" customHeight="1" spans="1:7">
      <c r="A686" s="12">
        <v>682</v>
      </c>
      <c r="B686" s="34" t="s">
        <v>12030</v>
      </c>
      <c r="C686" s="34" t="s">
        <v>17469</v>
      </c>
      <c r="D686" s="34">
        <v>10.16</v>
      </c>
      <c r="E686" s="34">
        <v>4.84</v>
      </c>
      <c r="F686" s="35">
        <v>49.17</v>
      </c>
      <c r="G686" s="12"/>
    </row>
    <row r="687" s="261" customFormat="1" ht="24" customHeight="1" spans="1:7">
      <c r="A687" s="12">
        <v>683</v>
      </c>
      <c r="B687" s="34" t="s">
        <v>2554</v>
      </c>
      <c r="C687" s="34" t="s">
        <v>17469</v>
      </c>
      <c r="D687" s="34">
        <v>8.5</v>
      </c>
      <c r="E687" s="34">
        <v>4.84</v>
      </c>
      <c r="F687" s="35">
        <v>41.14</v>
      </c>
      <c r="G687" s="12"/>
    </row>
    <row r="688" s="261" customFormat="1" ht="24" customHeight="1" spans="1:7">
      <c r="A688" s="12">
        <v>684</v>
      </c>
      <c r="B688" s="34" t="s">
        <v>17481</v>
      </c>
      <c r="C688" s="34" t="s">
        <v>17469</v>
      </c>
      <c r="D688" s="34">
        <v>23.07</v>
      </c>
      <c r="E688" s="34">
        <v>4.84</v>
      </c>
      <c r="F688" s="35">
        <v>111.66</v>
      </c>
      <c r="G688" s="12"/>
    </row>
    <row r="689" s="261" customFormat="1" ht="24" customHeight="1" spans="1:7">
      <c r="A689" s="12">
        <v>685</v>
      </c>
      <c r="B689" s="34" t="s">
        <v>1668</v>
      </c>
      <c r="C689" s="34" t="s">
        <v>17469</v>
      </c>
      <c r="D689" s="34">
        <v>9.37</v>
      </c>
      <c r="E689" s="34">
        <v>4.84</v>
      </c>
      <c r="F689" s="35">
        <v>45.35</v>
      </c>
      <c r="G689" s="12"/>
    </row>
    <row r="690" s="261" customFormat="1" ht="24" customHeight="1" spans="1:7">
      <c r="A690" s="12">
        <v>686</v>
      </c>
      <c r="B690" s="34" t="s">
        <v>14240</v>
      </c>
      <c r="C690" s="34" t="s">
        <v>17469</v>
      </c>
      <c r="D690" s="34">
        <v>13</v>
      </c>
      <c r="E690" s="34">
        <v>4.84</v>
      </c>
      <c r="F690" s="35">
        <v>62.92</v>
      </c>
      <c r="G690" s="12"/>
    </row>
    <row r="691" s="261" customFormat="1" ht="24" customHeight="1" spans="1:7">
      <c r="A691" s="12">
        <v>687</v>
      </c>
      <c r="B691" s="34" t="s">
        <v>13278</v>
      </c>
      <c r="C691" s="34" t="s">
        <v>17469</v>
      </c>
      <c r="D691" s="34">
        <v>55.2</v>
      </c>
      <c r="E691" s="34">
        <v>4.84</v>
      </c>
      <c r="F691" s="35">
        <v>267.17</v>
      </c>
      <c r="G691" s="12"/>
    </row>
    <row r="692" s="261" customFormat="1" ht="24" customHeight="1" spans="1:7">
      <c r="A692" s="12">
        <v>688</v>
      </c>
      <c r="B692" s="34" t="s">
        <v>17482</v>
      </c>
      <c r="C692" s="34" t="s">
        <v>17469</v>
      </c>
      <c r="D692" s="34">
        <v>29.8</v>
      </c>
      <c r="E692" s="34">
        <v>4.84</v>
      </c>
      <c r="F692" s="35">
        <v>144.23</v>
      </c>
      <c r="G692" s="12"/>
    </row>
    <row r="693" s="261" customFormat="1" ht="24" customHeight="1" spans="1:7">
      <c r="A693" s="12">
        <v>689</v>
      </c>
      <c r="B693" s="34" t="s">
        <v>17459</v>
      </c>
      <c r="C693" s="34" t="s">
        <v>17469</v>
      </c>
      <c r="D693" s="34">
        <v>65.5</v>
      </c>
      <c r="E693" s="34">
        <v>4.84</v>
      </c>
      <c r="F693" s="35">
        <v>317.02</v>
      </c>
      <c r="G693" s="12"/>
    </row>
    <row r="694" s="261" customFormat="1" ht="24" customHeight="1" spans="1:7">
      <c r="A694" s="12">
        <v>690</v>
      </c>
      <c r="B694" s="34" t="s">
        <v>17483</v>
      </c>
      <c r="C694" s="34" t="s">
        <v>17469</v>
      </c>
      <c r="D694" s="34">
        <v>16.45</v>
      </c>
      <c r="E694" s="34">
        <v>4.84</v>
      </c>
      <c r="F694" s="35">
        <v>79.62</v>
      </c>
      <c r="G694" s="12"/>
    </row>
    <row r="695" s="261" customFormat="1" ht="24" customHeight="1" spans="1:7">
      <c r="A695" s="12">
        <v>691</v>
      </c>
      <c r="B695" s="34" t="s">
        <v>17484</v>
      </c>
      <c r="C695" s="34" t="s">
        <v>17469</v>
      </c>
      <c r="D695" s="34">
        <v>6.24</v>
      </c>
      <c r="E695" s="34">
        <v>4.84</v>
      </c>
      <c r="F695" s="35">
        <v>30.2</v>
      </c>
      <c r="G695" s="12"/>
    </row>
    <row r="696" s="261" customFormat="1" ht="24" customHeight="1" spans="1:7">
      <c r="A696" s="12">
        <v>692</v>
      </c>
      <c r="B696" s="34" t="s">
        <v>17485</v>
      </c>
      <c r="C696" s="34" t="s">
        <v>17469</v>
      </c>
      <c r="D696" s="34">
        <v>30</v>
      </c>
      <c r="E696" s="34">
        <v>4.84</v>
      </c>
      <c r="F696" s="35">
        <v>145.2</v>
      </c>
      <c r="G696" s="12"/>
    </row>
    <row r="697" s="261" customFormat="1" ht="24" customHeight="1" spans="1:7">
      <c r="A697" s="12">
        <v>693</v>
      </c>
      <c r="B697" s="34" t="s">
        <v>17486</v>
      </c>
      <c r="C697" s="34" t="s">
        <v>17469</v>
      </c>
      <c r="D697" s="34">
        <v>21.97</v>
      </c>
      <c r="E697" s="34">
        <v>4.84</v>
      </c>
      <c r="F697" s="35">
        <v>106.33</v>
      </c>
      <c r="G697" s="12"/>
    </row>
    <row r="698" s="261" customFormat="1" ht="24" customHeight="1" spans="1:7">
      <c r="A698" s="12">
        <v>694</v>
      </c>
      <c r="B698" s="34" t="s">
        <v>6410</v>
      </c>
      <c r="C698" s="34" t="s">
        <v>17469</v>
      </c>
      <c r="D698" s="34">
        <v>15.79</v>
      </c>
      <c r="E698" s="34">
        <v>4.84</v>
      </c>
      <c r="F698" s="35">
        <v>76.42</v>
      </c>
      <c r="G698" s="12"/>
    </row>
    <row r="699" s="261" customFormat="1" ht="24" customHeight="1" spans="1:7">
      <c r="A699" s="12">
        <v>695</v>
      </c>
      <c r="B699" s="34" t="s">
        <v>17487</v>
      </c>
      <c r="C699" s="34" t="s">
        <v>17469</v>
      </c>
      <c r="D699" s="34">
        <v>56.22</v>
      </c>
      <c r="E699" s="34">
        <v>4.84</v>
      </c>
      <c r="F699" s="35">
        <v>272.1</v>
      </c>
      <c r="G699" s="12"/>
    </row>
    <row r="700" s="261" customFormat="1" ht="24" customHeight="1" spans="1:7">
      <c r="A700" s="12">
        <v>696</v>
      </c>
      <c r="B700" s="34" t="s">
        <v>5404</v>
      </c>
      <c r="C700" s="34" t="s">
        <v>17469</v>
      </c>
      <c r="D700" s="34">
        <v>9.8</v>
      </c>
      <c r="E700" s="34">
        <v>4.84</v>
      </c>
      <c r="F700" s="35">
        <v>47.43</v>
      </c>
      <c r="G700" s="12"/>
    </row>
    <row r="701" s="261" customFormat="1" ht="24" customHeight="1" spans="1:7">
      <c r="A701" s="12">
        <v>697</v>
      </c>
      <c r="B701" s="34" t="s">
        <v>17488</v>
      </c>
      <c r="C701" s="34" t="s">
        <v>17469</v>
      </c>
      <c r="D701" s="34">
        <v>10.75</v>
      </c>
      <c r="E701" s="34">
        <v>4.84</v>
      </c>
      <c r="F701" s="35">
        <v>52.03</v>
      </c>
      <c r="G701" s="12"/>
    </row>
    <row r="702" s="261" customFormat="1" ht="24" customHeight="1" spans="1:7">
      <c r="A702" s="12">
        <v>698</v>
      </c>
      <c r="B702" s="34" t="s">
        <v>3464</v>
      </c>
      <c r="C702" s="34" t="s">
        <v>17469</v>
      </c>
      <c r="D702" s="34">
        <v>4.42</v>
      </c>
      <c r="E702" s="34">
        <v>4.84</v>
      </c>
      <c r="F702" s="35">
        <v>21.39</v>
      </c>
      <c r="G702" s="12"/>
    </row>
    <row r="703" s="261" customFormat="1" ht="24" customHeight="1" spans="1:7">
      <c r="A703" s="12">
        <v>699</v>
      </c>
      <c r="B703" s="34" t="s">
        <v>17489</v>
      </c>
      <c r="C703" s="34" t="s">
        <v>17469</v>
      </c>
      <c r="D703" s="34">
        <v>3.47</v>
      </c>
      <c r="E703" s="34">
        <v>4.84</v>
      </c>
      <c r="F703" s="35">
        <v>16.79</v>
      </c>
      <c r="G703" s="12"/>
    </row>
    <row r="704" s="261" customFormat="1" ht="24" customHeight="1" spans="1:7">
      <c r="A704" s="12">
        <v>700</v>
      </c>
      <c r="B704" s="34" t="s">
        <v>6592</v>
      </c>
      <c r="C704" s="34" t="s">
        <v>17469</v>
      </c>
      <c r="D704" s="34">
        <v>3.46</v>
      </c>
      <c r="E704" s="34">
        <v>4.84</v>
      </c>
      <c r="F704" s="35">
        <v>16.75</v>
      </c>
      <c r="G704" s="12"/>
    </row>
    <row r="705" s="261" customFormat="1" ht="24" customHeight="1" spans="1:7">
      <c r="A705" s="12">
        <v>701</v>
      </c>
      <c r="B705" s="34" t="s">
        <v>17490</v>
      </c>
      <c r="C705" s="34" t="s">
        <v>17469</v>
      </c>
      <c r="D705" s="34">
        <v>25.32</v>
      </c>
      <c r="E705" s="34">
        <v>4.84</v>
      </c>
      <c r="F705" s="35">
        <v>122.55</v>
      </c>
      <c r="G705" s="12"/>
    </row>
    <row r="706" s="261" customFormat="1" ht="24" customHeight="1" spans="1:7">
      <c r="A706" s="12">
        <v>702</v>
      </c>
      <c r="B706" s="34" t="s">
        <v>17491</v>
      </c>
      <c r="C706" s="34" t="s">
        <v>17469</v>
      </c>
      <c r="D706" s="34">
        <v>24.79</v>
      </c>
      <c r="E706" s="34">
        <v>4.84</v>
      </c>
      <c r="F706" s="35">
        <v>119.98</v>
      </c>
      <c r="G706" s="12"/>
    </row>
    <row r="707" s="261" customFormat="1" ht="24" customHeight="1" spans="1:7">
      <c r="A707" s="12">
        <v>703</v>
      </c>
      <c r="B707" s="34" t="s">
        <v>10159</v>
      </c>
      <c r="C707" s="34" t="s">
        <v>17469</v>
      </c>
      <c r="D707" s="34">
        <v>62.9</v>
      </c>
      <c r="E707" s="34">
        <v>4.84</v>
      </c>
      <c r="F707" s="35">
        <v>304.44</v>
      </c>
      <c r="G707" s="12"/>
    </row>
    <row r="708" s="261" customFormat="1" ht="24" customHeight="1" spans="1:7">
      <c r="A708" s="12">
        <v>704</v>
      </c>
      <c r="B708" s="34" t="s">
        <v>17492</v>
      </c>
      <c r="C708" s="34" t="s">
        <v>17469</v>
      </c>
      <c r="D708" s="34">
        <v>11.8</v>
      </c>
      <c r="E708" s="34">
        <v>4.84</v>
      </c>
      <c r="F708" s="35">
        <v>57.11</v>
      </c>
      <c r="G708" s="12"/>
    </row>
    <row r="709" s="261" customFormat="1" ht="24" customHeight="1" spans="1:7">
      <c r="A709" s="12">
        <v>705</v>
      </c>
      <c r="B709" s="34" t="s">
        <v>17493</v>
      </c>
      <c r="C709" s="34" t="s">
        <v>17469</v>
      </c>
      <c r="D709" s="34">
        <v>25.12</v>
      </c>
      <c r="E709" s="34">
        <v>4.84</v>
      </c>
      <c r="F709" s="35">
        <v>121.58</v>
      </c>
      <c r="G709" s="12"/>
    </row>
    <row r="710" s="261" customFormat="1" ht="24" customHeight="1" spans="1:7">
      <c r="A710" s="12">
        <v>706</v>
      </c>
      <c r="B710" s="34" t="s">
        <v>17494</v>
      </c>
      <c r="C710" s="34" t="s">
        <v>17469</v>
      </c>
      <c r="D710" s="34">
        <v>52.75</v>
      </c>
      <c r="E710" s="34">
        <v>4.84</v>
      </c>
      <c r="F710" s="35">
        <v>255.31</v>
      </c>
      <c r="G710" s="12"/>
    </row>
    <row r="711" s="261" customFormat="1" ht="24" customHeight="1" spans="1:7">
      <c r="A711" s="12">
        <v>707</v>
      </c>
      <c r="B711" s="34" t="s">
        <v>17495</v>
      </c>
      <c r="C711" s="34" t="s">
        <v>17469</v>
      </c>
      <c r="D711" s="34">
        <v>19.23</v>
      </c>
      <c r="E711" s="34">
        <v>4.84</v>
      </c>
      <c r="F711" s="35">
        <v>93.07</v>
      </c>
      <c r="G711" s="12"/>
    </row>
    <row r="712" s="261" customFormat="1" ht="24" customHeight="1" spans="1:7">
      <c r="A712" s="12">
        <v>708</v>
      </c>
      <c r="B712" s="34" t="s">
        <v>17496</v>
      </c>
      <c r="C712" s="34" t="s">
        <v>17469</v>
      </c>
      <c r="D712" s="34">
        <v>6.72</v>
      </c>
      <c r="E712" s="34">
        <v>4.84</v>
      </c>
      <c r="F712" s="35">
        <v>32.52</v>
      </c>
      <c r="G712" s="12"/>
    </row>
    <row r="713" s="261" customFormat="1" ht="60" customHeight="1" spans="1:7">
      <c r="A713" s="12">
        <v>709</v>
      </c>
      <c r="B713" s="13" t="s">
        <v>17497</v>
      </c>
      <c r="C713" s="12" t="s">
        <v>17469</v>
      </c>
      <c r="D713" s="12">
        <v>54</v>
      </c>
      <c r="E713" s="12">
        <v>4.84</v>
      </c>
      <c r="F713" s="35">
        <v>261.36</v>
      </c>
      <c r="G713" s="270"/>
    </row>
    <row r="714" s="261" customFormat="1" ht="24" customHeight="1" spans="1:7">
      <c r="A714" s="12">
        <v>710</v>
      </c>
      <c r="B714" s="34" t="s">
        <v>11229</v>
      </c>
      <c r="C714" s="34" t="s">
        <v>17498</v>
      </c>
      <c r="D714" s="34">
        <v>38</v>
      </c>
      <c r="E714" s="34">
        <v>4.84</v>
      </c>
      <c r="F714" s="35">
        <v>183.92</v>
      </c>
      <c r="G714" s="271"/>
    </row>
    <row r="715" s="261" customFormat="1" ht="24" customHeight="1" spans="1:7">
      <c r="A715" s="12">
        <v>711</v>
      </c>
      <c r="B715" s="34" t="s">
        <v>17499</v>
      </c>
      <c r="C715" s="34" t="s">
        <v>17498</v>
      </c>
      <c r="D715" s="34">
        <v>10.02</v>
      </c>
      <c r="E715" s="34">
        <v>4.84</v>
      </c>
      <c r="F715" s="35">
        <v>48.5</v>
      </c>
      <c r="G715" s="271"/>
    </row>
    <row r="716" s="261" customFormat="1" ht="24" customHeight="1" spans="1:7">
      <c r="A716" s="12">
        <v>712</v>
      </c>
      <c r="B716" s="34" t="s">
        <v>14827</v>
      </c>
      <c r="C716" s="34" t="s">
        <v>17498</v>
      </c>
      <c r="D716" s="34">
        <v>27.53</v>
      </c>
      <c r="E716" s="34">
        <v>4.84</v>
      </c>
      <c r="F716" s="35">
        <v>133.25</v>
      </c>
      <c r="G716" s="271"/>
    </row>
    <row r="717" s="261" customFormat="1" ht="24" customHeight="1" spans="1:7">
      <c r="A717" s="12">
        <v>713</v>
      </c>
      <c r="B717" s="34" t="s">
        <v>17500</v>
      </c>
      <c r="C717" s="34" t="s">
        <v>17498</v>
      </c>
      <c r="D717" s="34">
        <v>14.62</v>
      </c>
      <c r="E717" s="34">
        <v>4.84</v>
      </c>
      <c r="F717" s="35">
        <v>70.76</v>
      </c>
      <c r="G717" s="271"/>
    </row>
    <row r="718" s="261" customFormat="1" ht="24" customHeight="1" spans="1:7">
      <c r="A718" s="12">
        <v>714</v>
      </c>
      <c r="B718" s="34" t="s">
        <v>17501</v>
      </c>
      <c r="C718" s="34" t="s">
        <v>17498</v>
      </c>
      <c r="D718" s="34">
        <v>32.9</v>
      </c>
      <c r="E718" s="34">
        <v>4.84</v>
      </c>
      <c r="F718" s="35">
        <v>159.24</v>
      </c>
      <c r="G718" s="271"/>
    </row>
    <row r="719" s="261" customFormat="1" ht="24" customHeight="1" spans="1:7">
      <c r="A719" s="12">
        <v>715</v>
      </c>
      <c r="B719" s="34" t="s">
        <v>17502</v>
      </c>
      <c r="C719" s="34" t="s">
        <v>17498</v>
      </c>
      <c r="D719" s="34">
        <v>14.67</v>
      </c>
      <c r="E719" s="34">
        <v>4.84</v>
      </c>
      <c r="F719" s="35">
        <v>71</v>
      </c>
      <c r="G719" s="271"/>
    </row>
    <row r="720" s="261" customFormat="1" ht="24" customHeight="1" spans="1:7">
      <c r="A720" s="12">
        <v>716</v>
      </c>
      <c r="B720" s="34" t="s">
        <v>16614</v>
      </c>
      <c r="C720" s="34" t="s">
        <v>17498</v>
      </c>
      <c r="D720" s="34">
        <v>16.24</v>
      </c>
      <c r="E720" s="34">
        <v>4.84</v>
      </c>
      <c r="F720" s="35">
        <v>78.6</v>
      </c>
      <c r="G720" s="271"/>
    </row>
    <row r="721" s="261" customFormat="1" ht="24" customHeight="1" spans="1:7">
      <c r="A721" s="12">
        <v>717</v>
      </c>
      <c r="B721" s="34" t="s">
        <v>5107</v>
      </c>
      <c r="C721" s="34" t="s">
        <v>17498</v>
      </c>
      <c r="D721" s="34">
        <v>64</v>
      </c>
      <c r="E721" s="34">
        <v>4.84</v>
      </c>
      <c r="F721" s="35">
        <v>309.76</v>
      </c>
      <c r="G721" s="271"/>
    </row>
    <row r="722" s="261" customFormat="1" ht="24" customHeight="1" spans="1:7">
      <c r="A722" s="12">
        <v>718</v>
      </c>
      <c r="B722" s="34" t="s">
        <v>17503</v>
      </c>
      <c r="C722" s="34" t="s">
        <v>17498</v>
      </c>
      <c r="D722" s="34">
        <v>32.86</v>
      </c>
      <c r="E722" s="34">
        <v>4.84</v>
      </c>
      <c r="F722" s="35">
        <v>159.04</v>
      </c>
      <c r="G722" s="271"/>
    </row>
    <row r="723" s="261" customFormat="1" ht="24" customHeight="1" spans="1:7">
      <c r="A723" s="12">
        <v>719</v>
      </c>
      <c r="B723" s="34" t="s">
        <v>17504</v>
      </c>
      <c r="C723" s="34" t="s">
        <v>17498</v>
      </c>
      <c r="D723" s="34">
        <v>10.64</v>
      </c>
      <c r="E723" s="34">
        <v>4.84</v>
      </c>
      <c r="F723" s="35">
        <v>51.5</v>
      </c>
      <c r="G723" s="271"/>
    </row>
    <row r="724" s="261" customFormat="1" ht="24" customHeight="1" spans="1:7">
      <c r="A724" s="12">
        <v>720</v>
      </c>
      <c r="B724" s="34" t="s">
        <v>17505</v>
      </c>
      <c r="C724" s="34" t="s">
        <v>17498</v>
      </c>
      <c r="D724" s="34">
        <v>11.94</v>
      </c>
      <c r="E724" s="34">
        <v>4.84</v>
      </c>
      <c r="F724" s="35">
        <v>57.79</v>
      </c>
      <c r="G724" s="271"/>
    </row>
    <row r="725" s="261" customFormat="1" ht="24" customHeight="1" spans="1:7">
      <c r="A725" s="12">
        <v>721</v>
      </c>
      <c r="B725" s="34" t="s">
        <v>11505</v>
      </c>
      <c r="C725" s="34" t="s">
        <v>17498</v>
      </c>
      <c r="D725" s="34">
        <v>54</v>
      </c>
      <c r="E725" s="34">
        <v>4.84</v>
      </c>
      <c r="F725" s="35">
        <v>261.36</v>
      </c>
      <c r="G725" s="271"/>
    </row>
    <row r="726" s="261" customFormat="1" ht="24" customHeight="1" spans="1:7">
      <c r="A726" s="12">
        <v>722</v>
      </c>
      <c r="B726" s="34" t="s">
        <v>17506</v>
      </c>
      <c r="C726" s="34" t="s">
        <v>17498</v>
      </c>
      <c r="D726" s="34">
        <v>80</v>
      </c>
      <c r="E726" s="34">
        <v>4.84</v>
      </c>
      <c r="F726" s="35">
        <v>387.2</v>
      </c>
      <c r="G726" s="271"/>
    </row>
    <row r="727" s="261" customFormat="1" ht="24" customHeight="1" spans="1:7">
      <c r="A727" s="12">
        <v>723</v>
      </c>
      <c r="B727" s="34" t="s">
        <v>17507</v>
      </c>
      <c r="C727" s="34" t="s">
        <v>17498</v>
      </c>
      <c r="D727" s="34">
        <v>16.93</v>
      </c>
      <c r="E727" s="34">
        <v>4.84</v>
      </c>
      <c r="F727" s="35">
        <v>81.94</v>
      </c>
      <c r="G727" s="271"/>
    </row>
    <row r="728" s="261" customFormat="1" ht="24" customHeight="1" spans="1:7">
      <c r="A728" s="12">
        <v>724</v>
      </c>
      <c r="B728" s="34" t="s">
        <v>17508</v>
      </c>
      <c r="C728" s="34" t="s">
        <v>17498</v>
      </c>
      <c r="D728" s="34">
        <v>77.1</v>
      </c>
      <c r="E728" s="34">
        <v>4.84</v>
      </c>
      <c r="F728" s="35">
        <v>373.16</v>
      </c>
      <c r="G728" s="271"/>
    </row>
    <row r="729" s="261" customFormat="1" ht="24" customHeight="1" spans="1:7">
      <c r="A729" s="12">
        <v>725</v>
      </c>
      <c r="B729" s="34" t="s">
        <v>15036</v>
      </c>
      <c r="C729" s="34" t="s">
        <v>17498</v>
      </c>
      <c r="D729" s="34">
        <v>16.2</v>
      </c>
      <c r="E729" s="34">
        <v>4.84</v>
      </c>
      <c r="F729" s="35">
        <v>78.41</v>
      </c>
      <c r="G729" s="271"/>
    </row>
    <row r="730" s="261" customFormat="1" ht="24" customHeight="1" spans="1:7">
      <c r="A730" s="12">
        <v>726</v>
      </c>
      <c r="B730" s="34" t="s">
        <v>3593</v>
      </c>
      <c r="C730" s="34" t="s">
        <v>17498</v>
      </c>
      <c r="D730" s="34">
        <v>28.03</v>
      </c>
      <c r="E730" s="34">
        <v>4.84</v>
      </c>
      <c r="F730" s="35">
        <v>135.67</v>
      </c>
      <c r="G730" s="271"/>
    </row>
    <row r="731" s="261" customFormat="1" ht="24" customHeight="1" spans="1:7">
      <c r="A731" s="12">
        <v>727</v>
      </c>
      <c r="B731" s="34" t="s">
        <v>17509</v>
      </c>
      <c r="C731" s="34" t="s">
        <v>17498</v>
      </c>
      <c r="D731" s="34">
        <v>39.64</v>
      </c>
      <c r="E731" s="34">
        <v>4.84</v>
      </c>
      <c r="F731" s="35">
        <v>191.86</v>
      </c>
      <c r="G731" s="271"/>
    </row>
    <row r="732" s="261" customFormat="1" ht="24" customHeight="1" spans="1:7">
      <c r="A732" s="12">
        <v>728</v>
      </c>
      <c r="B732" s="34" t="s">
        <v>9219</v>
      </c>
      <c r="C732" s="34" t="s">
        <v>17498</v>
      </c>
      <c r="D732" s="34">
        <v>12.18</v>
      </c>
      <c r="E732" s="34">
        <v>4.84</v>
      </c>
      <c r="F732" s="35">
        <v>58.95</v>
      </c>
      <c r="G732" s="271"/>
    </row>
    <row r="733" s="261" customFormat="1" ht="24" customHeight="1" spans="1:7">
      <c r="A733" s="12">
        <v>729</v>
      </c>
      <c r="B733" s="34" t="s">
        <v>17510</v>
      </c>
      <c r="C733" s="34" t="s">
        <v>17498</v>
      </c>
      <c r="D733" s="34">
        <v>19</v>
      </c>
      <c r="E733" s="34">
        <v>4.84</v>
      </c>
      <c r="F733" s="35">
        <v>91.96</v>
      </c>
      <c r="G733" s="271"/>
    </row>
    <row r="734" s="261" customFormat="1" ht="24" customHeight="1" spans="1:7">
      <c r="A734" s="12">
        <v>730</v>
      </c>
      <c r="B734" s="34" t="s">
        <v>164</v>
      </c>
      <c r="C734" s="34" t="s">
        <v>17498</v>
      </c>
      <c r="D734" s="34">
        <v>18.73</v>
      </c>
      <c r="E734" s="34">
        <v>4.84</v>
      </c>
      <c r="F734" s="35">
        <v>90.65</v>
      </c>
      <c r="G734" s="271"/>
    </row>
    <row r="735" s="261" customFormat="1" ht="24" customHeight="1" spans="1:7">
      <c r="A735" s="12">
        <v>731</v>
      </c>
      <c r="B735" s="34" t="s">
        <v>17511</v>
      </c>
      <c r="C735" s="34" t="s">
        <v>17498</v>
      </c>
      <c r="D735" s="34">
        <v>31.1</v>
      </c>
      <c r="E735" s="34">
        <v>4.84</v>
      </c>
      <c r="F735" s="35">
        <v>150.52</v>
      </c>
      <c r="G735" s="271"/>
    </row>
    <row r="736" s="261" customFormat="1" ht="24" customHeight="1" spans="1:7">
      <c r="A736" s="12">
        <v>732</v>
      </c>
      <c r="B736" s="34" t="s">
        <v>17512</v>
      </c>
      <c r="C736" s="34" t="s">
        <v>17498</v>
      </c>
      <c r="D736" s="34">
        <v>36.5</v>
      </c>
      <c r="E736" s="34">
        <v>4.84</v>
      </c>
      <c r="F736" s="35">
        <v>176.66</v>
      </c>
      <c r="G736" s="271"/>
    </row>
    <row r="737" s="261" customFormat="1" ht="24" customHeight="1" spans="1:7">
      <c r="A737" s="12">
        <v>733</v>
      </c>
      <c r="B737" s="34" t="s">
        <v>17513</v>
      </c>
      <c r="C737" s="34" t="s">
        <v>17498</v>
      </c>
      <c r="D737" s="34">
        <v>3.56</v>
      </c>
      <c r="E737" s="34">
        <v>4.84</v>
      </c>
      <c r="F737" s="35">
        <v>17.23</v>
      </c>
      <c r="G737" s="271"/>
    </row>
    <row r="738" s="261" customFormat="1" ht="24" customHeight="1" spans="1:7">
      <c r="A738" s="12">
        <v>734</v>
      </c>
      <c r="B738" s="34" t="s">
        <v>17514</v>
      </c>
      <c r="C738" s="34" t="s">
        <v>17498</v>
      </c>
      <c r="D738" s="34">
        <v>19.23</v>
      </c>
      <c r="E738" s="34">
        <v>4.84</v>
      </c>
      <c r="F738" s="35">
        <v>93.07</v>
      </c>
      <c r="G738" s="271"/>
    </row>
    <row r="739" s="261" customFormat="1" ht="24" customHeight="1" spans="1:7">
      <c r="A739" s="12">
        <v>735</v>
      </c>
      <c r="B739" s="34" t="s">
        <v>17515</v>
      </c>
      <c r="C739" s="34" t="s">
        <v>17498</v>
      </c>
      <c r="D739" s="34">
        <v>40.1</v>
      </c>
      <c r="E739" s="34">
        <v>4.84</v>
      </c>
      <c r="F739" s="35">
        <v>194.08</v>
      </c>
      <c r="G739" s="271"/>
    </row>
    <row r="740" s="261" customFormat="1" ht="24" customHeight="1" spans="1:7">
      <c r="A740" s="12">
        <v>736</v>
      </c>
      <c r="B740" s="34" t="s">
        <v>17516</v>
      </c>
      <c r="C740" s="34" t="s">
        <v>17498</v>
      </c>
      <c r="D740" s="34">
        <v>48.1</v>
      </c>
      <c r="E740" s="34">
        <v>4.84</v>
      </c>
      <c r="F740" s="35">
        <v>232.8</v>
      </c>
      <c r="G740" s="271"/>
    </row>
    <row r="741" s="261" customFormat="1" ht="24" customHeight="1" spans="1:7">
      <c r="A741" s="12">
        <v>737</v>
      </c>
      <c r="B741" s="34" t="s">
        <v>17517</v>
      </c>
      <c r="C741" s="34" t="s">
        <v>17498</v>
      </c>
      <c r="D741" s="34">
        <v>28</v>
      </c>
      <c r="E741" s="34">
        <v>4.84</v>
      </c>
      <c r="F741" s="35">
        <v>135.52</v>
      </c>
      <c r="G741" s="271"/>
    </row>
    <row r="742" s="261" customFormat="1" ht="24" customHeight="1" spans="1:7">
      <c r="A742" s="12">
        <v>738</v>
      </c>
      <c r="B742" s="34" t="s">
        <v>16630</v>
      </c>
      <c r="C742" s="34" t="s">
        <v>17498</v>
      </c>
      <c r="D742" s="34">
        <v>34.1</v>
      </c>
      <c r="E742" s="34">
        <v>4.84</v>
      </c>
      <c r="F742" s="35">
        <v>165.04</v>
      </c>
      <c r="G742" s="271"/>
    </row>
    <row r="743" s="261" customFormat="1" ht="24" customHeight="1" spans="1:7">
      <c r="A743" s="12">
        <v>739</v>
      </c>
      <c r="B743" s="34" t="s">
        <v>14417</v>
      </c>
      <c r="C743" s="34" t="s">
        <v>17498</v>
      </c>
      <c r="D743" s="34">
        <v>123</v>
      </c>
      <c r="E743" s="34">
        <v>4.84</v>
      </c>
      <c r="F743" s="35">
        <v>595.32</v>
      </c>
      <c r="G743" s="271"/>
    </row>
    <row r="744" s="261" customFormat="1" ht="24" customHeight="1" spans="1:7">
      <c r="A744" s="12">
        <v>740</v>
      </c>
      <c r="B744" s="34" t="s">
        <v>5122</v>
      </c>
      <c r="C744" s="34" t="s">
        <v>17498</v>
      </c>
      <c r="D744" s="34">
        <v>6.91</v>
      </c>
      <c r="E744" s="34">
        <v>4.84</v>
      </c>
      <c r="F744" s="35">
        <v>33.44</v>
      </c>
      <c r="G744" s="271"/>
    </row>
    <row r="745" s="261" customFormat="1" ht="24" customHeight="1" spans="1:7">
      <c r="A745" s="12">
        <v>741</v>
      </c>
      <c r="B745" s="34" t="s">
        <v>17518</v>
      </c>
      <c r="C745" s="34" t="s">
        <v>17498</v>
      </c>
      <c r="D745" s="34">
        <v>40.48</v>
      </c>
      <c r="E745" s="34">
        <v>4.84</v>
      </c>
      <c r="F745" s="35">
        <v>195.92</v>
      </c>
      <c r="G745" s="271"/>
    </row>
    <row r="746" s="261" customFormat="1" ht="24" customHeight="1" spans="1:7">
      <c r="A746" s="12">
        <v>742</v>
      </c>
      <c r="B746" s="34" t="s">
        <v>6595</v>
      </c>
      <c r="C746" s="34" t="s">
        <v>17498</v>
      </c>
      <c r="D746" s="34">
        <v>25.1</v>
      </c>
      <c r="E746" s="34">
        <v>4.84</v>
      </c>
      <c r="F746" s="35">
        <v>121.48</v>
      </c>
      <c r="G746" s="271"/>
    </row>
    <row r="747" s="261" customFormat="1" ht="24" customHeight="1" spans="1:7">
      <c r="A747" s="12">
        <v>743</v>
      </c>
      <c r="B747" s="34" t="s">
        <v>17519</v>
      </c>
      <c r="C747" s="34" t="s">
        <v>17498</v>
      </c>
      <c r="D747" s="34">
        <v>12.9</v>
      </c>
      <c r="E747" s="34">
        <v>4.84</v>
      </c>
      <c r="F747" s="35">
        <v>62.44</v>
      </c>
      <c r="G747" s="271"/>
    </row>
    <row r="748" s="261" customFormat="1" ht="24" customHeight="1" spans="1:7">
      <c r="A748" s="12">
        <v>744</v>
      </c>
      <c r="B748" s="34" t="s">
        <v>11668</v>
      </c>
      <c r="C748" s="34" t="s">
        <v>17498</v>
      </c>
      <c r="D748" s="34">
        <v>30</v>
      </c>
      <c r="E748" s="34">
        <v>4.84</v>
      </c>
      <c r="F748" s="35">
        <v>145.2</v>
      </c>
      <c r="G748" s="271"/>
    </row>
    <row r="749" s="261" customFormat="1" ht="24" customHeight="1" spans="1:7">
      <c r="A749" s="12">
        <v>745</v>
      </c>
      <c r="B749" s="34" t="s">
        <v>17520</v>
      </c>
      <c r="C749" s="34" t="s">
        <v>17498</v>
      </c>
      <c r="D749" s="34">
        <v>11.18</v>
      </c>
      <c r="E749" s="34">
        <v>4.84</v>
      </c>
      <c r="F749" s="35">
        <v>54.11</v>
      </c>
      <c r="G749" s="271"/>
    </row>
    <row r="750" s="261" customFormat="1" ht="24" customHeight="1" spans="1:7">
      <c r="A750" s="12">
        <v>746</v>
      </c>
      <c r="B750" s="34" t="s">
        <v>17521</v>
      </c>
      <c r="C750" s="34" t="s">
        <v>17498</v>
      </c>
      <c r="D750" s="34">
        <v>39.2</v>
      </c>
      <c r="E750" s="34">
        <v>4.84</v>
      </c>
      <c r="F750" s="35">
        <v>189.73</v>
      </c>
      <c r="G750" s="271"/>
    </row>
    <row r="751" s="261" customFormat="1" ht="24" customHeight="1" spans="1:7">
      <c r="A751" s="12">
        <v>747</v>
      </c>
      <c r="B751" s="34" t="s">
        <v>17522</v>
      </c>
      <c r="C751" s="34" t="s">
        <v>17498</v>
      </c>
      <c r="D751" s="34">
        <v>34.66</v>
      </c>
      <c r="E751" s="34">
        <v>4.84</v>
      </c>
      <c r="F751" s="35">
        <v>167.75</v>
      </c>
      <c r="G751" s="271"/>
    </row>
    <row r="752" s="261" customFormat="1" ht="24" customHeight="1" spans="1:7">
      <c r="A752" s="12">
        <v>748</v>
      </c>
      <c r="B752" s="34" t="s">
        <v>17523</v>
      </c>
      <c r="C752" s="34" t="s">
        <v>17498</v>
      </c>
      <c r="D752" s="34">
        <v>11.7</v>
      </c>
      <c r="E752" s="34">
        <v>4.84</v>
      </c>
      <c r="F752" s="35">
        <v>56.63</v>
      </c>
      <c r="G752" s="271"/>
    </row>
    <row r="753" s="261" customFormat="1" ht="24" customHeight="1" spans="1:7">
      <c r="A753" s="12">
        <v>749</v>
      </c>
      <c r="B753" s="34" t="s">
        <v>17524</v>
      </c>
      <c r="C753" s="34" t="s">
        <v>17498</v>
      </c>
      <c r="D753" s="34">
        <v>4</v>
      </c>
      <c r="E753" s="34">
        <v>4.84</v>
      </c>
      <c r="F753" s="35">
        <v>19.36</v>
      </c>
      <c r="G753" s="271"/>
    </row>
    <row r="754" s="261" customFormat="1" ht="24" customHeight="1" spans="1:7">
      <c r="A754" s="12">
        <v>750</v>
      </c>
      <c r="B754" s="34" t="s">
        <v>17525</v>
      </c>
      <c r="C754" s="34" t="s">
        <v>17526</v>
      </c>
      <c r="D754" s="34">
        <v>12.97</v>
      </c>
      <c r="E754" s="34">
        <v>4.84</v>
      </c>
      <c r="F754" s="35">
        <v>62.77</v>
      </c>
      <c r="G754" s="271"/>
    </row>
    <row r="755" s="261" customFormat="1" ht="24" customHeight="1" spans="1:7">
      <c r="A755" s="12">
        <v>751</v>
      </c>
      <c r="B755" s="34" t="s">
        <v>17527</v>
      </c>
      <c r="C755" s="34" t="s">
        <v>17526</v>
      </c>
      <c r="D755" s="34">
        <v>26.78</v>
      </c>
      <c r="E755" s="34">
        <v>4.84</v>
      </c>
      <c r="F755" s="35">
        <v>129.62</v>
      </c>
      <c r="G755" s="271"/>
    </row>
    <row r="756" s="261" customFormat="1" ht="24" customHeight="1" spans="1:7">
      <c r="A756" s="12">
        <v>752</v>
      </c>
      <c r="B756" s="34" t="s">
        <v>17528</v>
      </c>
      <c r="C756" s="34" t="s">
        <v>17526</v>
      </c>
      <c r="D756" s="34">
        <v>23.53</v>
      </c>
      <c r="E756" s="34">
        <v>4.84</v>
      </c>
      <c r="F756" s="35">
        <v>113.89</v>
      </c>
      <c r="G756" s="271"/>
    </row>
    <row r="757" s="261" customFormat="1" ht="24" customHeight="1" spans="1:7">
      <c r="A757" s="12">
        <v>753</v>
      </c>
      <c r="B757" s="34" t="s">
        <v>17529</v>
      </c>
      <c r="C757" s="34" t="s">
        <v>17526</v>
      </c>
      <c r="D757" s="34">
        <v>55</v>
      </c>
      <c r="E757" s="34">
        <v>4.84</v>
      </c>
      <c r="F757" s="35">
        <v>266.2</v>
      </c>
      <c r="G757" s="271"/>
    </row>
    <row r="758" s="261" customFormat="1" ht="24" customHeight="1" spans="1:7">
      <c r="A758" s="12">
        <v>754</v>
      </c>
      <c r="B758" s="34" t="s">
        <v>1194</v>
      </c>
      <c r="C758" s="34" t="s">
        <v>17526</v>
      </c>
      <c r="D758" s="34">
        <v>41.34</v>
      </c>
      <c r="E758" s="34">
        <v>4.84</v>
      </c>
      <c r="F758" s="35">
        <v>200.09</v>
      </c>
      <c r="G758" s="271"/>
    </row>
    <row r="759" s="261" customFormat="1" ht="24" customHeight="1" spans="1:7">
      <c r="A759" s="12">
        <v>755</v>
      </c>
      <c r="B759" s="34" t="s">
        <v>17530</v>
      </c>
      <c r="C759" s="34" t="s">
        <v>17526</v>
      </c>
      <c r="D759" s="34">
        <v>57.42</v>
      </c>
      <c r="E759" s="34">
        <v>4.84</v>
      </c>
      <c r="F759" s="35">
        <v>277.91</v>
      </c>
      <c r="G759" s="271"/>
    </row>
    <row r="760" s="261" customFormat="1" ht="24" customHeight="1" spans="1:7">
      <c r="A760" s="12">
        <v>756</v>
      </c>
      <c r="B760" s="34" t="s">
        <v>17531</v>
      </c>
      <c r="C760" s="34" t="s">
        <v>17526</v>
      </c>
      <c r="D760" s="34">
        <v>21.42</v>
      </c>
      <c r="E760" s="34">
        <v>4.84</v>
      </c>
      <c r="F760" s="35">
        <v>103.67</v>
      </c>
      <c r="G760" s="271"/>
    </row>
    <row r="761" s="261" customFormat="1" ht="24" customHeight="1" spans="1:7">
      <c r="A761" s="12">
        <v>757</v>
      </c>
      <c r="B761" s="34" t="s">
        <v>17532</v>
      </c>
      <c r="C761" s="34" t="s">
        <v>17526</v>
      </c>
      <c r="D761" s="34">
        <v>72</v>
      </c>
      <c r="E761" s="34">
        <v>4.84</v>
      </c>
      <c r="F761" s="35">
        <v>348.48</v>
      </c>
      <c r="G761" s="271"/>
    </row>
    <row r="762" s="261" customFormat="1" ht="24" customHeight="1" spans="1:7">
      <c r="A762" s="12">
        <v>758</v>
      </c>
      <c r="B762" s="34" t="s">
        <v>17533</v>
      </c>
      <c r="C762" s="34" t="s">
        <v>17526</v>
      </c>
      <c r="D762" s="34">
        <v>37.27</v>
      </c>
      <c r="E762" s="34">
        <v>4.84</v>
      </c>
      <c r="F762" s="35">
        <v>180.39</v>
      </c>
      <c r="G762" s="271"/>
    </row>
    <row r="763" s="261" customFormat="1" ht="24" customHeight="1" spans="1:7">
      <c r="A763" s="12">
        <v>759</v>
      </c>
      <c r="B763" s="34" t="s">
        <v>17534</v>
      </c>
      <c r="C763" s="34" t="s">
        <v>17526</v>
      </c>
      <c r="D763" s="34">
        <v>7.28</v>
      </c>
      <c r="E763" s="34">
        <v>4.84</v>
      </c>
      <c r="F763" s="35">
        <v>35.24</v>
      </c>
      <c r="G763" s="271"/>
    </row>
    <row r="764" s="261" customFormat="1" ht="24" customHeight="1" spans="1:7">
      <c r="A764" s="12">
        <v>760</v>
      </c>
      <c r="B764" s="34" t="s">
        <v>7703</v>
      </c>
      <c r="C764" s="34" t="s">
        <v>17526</v>
      </c>
      <c r="D764" s="34">
        <v>32.94</v>
      </c>
      <c r="E764" s="34">
        <v>4.84</v>
      </c>
      <c r="F764" s="35">
        <v>159.43</v>
      </c>
      <c r="G764" s="271"/>
    </row>
    <row r="765" s="261" customFormat="1" ht="24" customHeight="1" spans="1:7">
      <c r="A765" s="12">
        <v>761</v>
      </c>
      <c r="B765" s="34" t="s">
        <v>17535</v>
      </c>
      <c r="C765" s="34" t="s">
        <v>17526</v>
      </c>
      <c r="D765" s="34">
        <v>52.16</v>
      </c>
      <c r="E765" s="34">
        <v>4.84</v>
      </c>
      <c r="F765" s="35">
        <v>252.45</v>
      </c>
      <c r="G765" s="271"/>
    </row>
    <row r="766" s="261" customFormat="1" ht="24" customHeight="1" spans="1:7">
      <c r="A766" s="12">
        <v>762</v>
      </c>
      <c r="B766" s="34" t="s">
        <v>17536</v>
      </c>
      <c r="C766" s="34" t="s">
        <v>17526</v>
      </c>
      <c r="D766" s="34">
        <v>82.74</v>
      </c>
      <c r="E766" s="34">
        <v>4.84</v>
      </c>
      <c r="F766" s="35">
        <v>400.46</v>
      </c>
      <c r="G766" s="271"/>
    </row>
    <row r="767" s="261" customFormat="1" ht="24" customHeight="1" spans="1:7">
      <c r="A767" s="12">
        <v>763</v>
      </c>
      <c r="B767" s="34" t="s">
        <v>17537</v>
      </c>
      <c r="C767" s="34" t="s">
        <v>17526</v>
      </c>
      <c r="D767" s="34">
        <v>60.69</v>
      </c>
      <c r="E767" s="34">
        <v>4.84</v>
      </c>
      <c r="F767" s="35">
        <v>293.74</v>
      </c>
      <c r="G767" s="271"/>
    </row>
    <row r="768" s="261" customFormat="1" ht="24" customHeight="1" spans="1:7">
      <c r="A768" s="12">
        <v>764</v>
      </c>
      <c r="B768" s="34" t="s">
        <v>17538</v>
      </c>
      <c r="C768" s="34" t="s">
        <v>17526</v>
      </c>
      <c r="D768" s="34">
        <v>41.83</v>
      </c>
      <c r="E768" s="34">
        <v>4.84</v>
      </c>
      <c r="F768" s="35">
        <v>202.46</v>
      </c>
      <c r="G768" s="271"/>
    </row>
    <row r="769" s="261" customFormat="1" ht="24" customHeight="1" spans="1:7">
      <c r="A769" s="12">
        <v>765</v>
      </c>
      <c r="B769" s="34" t="s">
        <v>6426</v>
      </c>
      <c r="C769" s="34" t="s">
        <v>17526</v>
      </c>
      <c r="D769" s="34">
        <v>10.44</v>
      </c>
      <c r="E769" s="34">
        <v>4.84</v>
      </c>
      <c r="F769" s="35">
        <v>50.53</v>
      </c>
      <c r="G769" s="271"/>
    </row>
    <row r="770" s="261" customFormat="1" ht="24" customHeight="1" spans="1:7">
      <c r="A770" s="12">
        <v>766</v>
      </c>
      <c r="B770" s="34" t="s">
        <v>243</v>
      </c>
      <c r="C770" s="34" t="s">
        <v>17526</v>
      </c>
      <c r="D770" s="34">
        <v>40.32</v>
      </c>
      <c r="E770" s="34">
        <v>4.84</v>
      </c>
      <c r="F770" s="35">
        <v>195.15</v>
      </c>
      <c r="G770" s="271"/>
    </row>
    <row r="771" s="261" customFormat="1" ht="24" customHeight="1" spans="1:7">
      <c r="A771" s="12">
        <v>767</v>
      </c>
      <c r="B771" s="34" t="s">
        <v>17539</v>
      </c>
      <c r="C771" s="34" t="s">
        <v>17526</v>
      </c>
      <c r="D771" s="34">
        <v>17.86</v>
      </c>
      <c r="E771" s="34">
        <v>4.84</v>
      </c>
      <c r="F771" s="35">
        <v>86.44</v>
      </c>
      <c r="G771" s="271"/>
    </row>
    <row r="772" s="261" customFormat="1" ht="24" customHeight="1" spans="1:7">
      <c r="A772" s="12">
        <v>768</v>
      </c>
      <c r="B772" s="34" t="s">
        <v>17540</v>
      </c>
      <c r="C772" s="34" t="s">
        <v>17526</v>
      </c>
      <c r="D772" s="34">
        <v>11.43</v>
      </c>
      <c r="E772" s="34">
        <v>4.84</v>
      </c>
      <c r="F772" s="35">
        <v>55.32</v>
      </c>
      <c r="G772" s="271"/>
    </row>
    <row r="773" s="261" customFormat="1" ht="24" customHeight="1" spans="1:7">
      <c r="A773" s="12">
        <v>769</v>
      </c>
      <c r="B773" s="34" t="s">
        <v>1232</v>
      </c>
      <c r="C773" s="34" t="s">
        <v>17526</v>
      </c>
      <c r="D773" s="34">
        <v>23.77</v>
      </c>
      <c r="E773" s="34">
        <v>4.84</v>
      </c>
      <c r="F773" s="35">
        <v>115.05</v>
      </c>
      <c r="G773" s="271"/>
    </row>
    <row r="774" s="261" customFormat="1" ht="24" customHeight="1" spans="1:7">
      <c r="A774" s="12">
        <v>770</v>
      </c>
      <c r="B774" s="34" t="s">
        <v>17541</v>
      </c>
      <c r="C774" s="34" t="s">
        <v>17526</v>
      </c>
      <c r="D774" s="34">
        <v>44.98</v>
      </c>
      <c r="E774" s="34">
        <v>4.84</v>
      </c>
      <c r="F774" s="35">
        <v>217.7</v>
      </c>
      <c r="G774" s="271"/>
    </row>
    <row r="775" s="261" customFormat="1" ht="24" customHeight="1" spans="1:7">
      <c r="A775" s="12">
        <v>771</v>
      </c>
      <c r="B775" s="34" t="s">
        <v>17542</v>
      </c>
      <c r="C775" s="34" t="s">
        <v>17526</v>
      </c>
      <c r="D775" s="34">
        <v>100</v>
      </c>
      <c r="E775" s="34">
        <v>4.84</v>
      </c>
      <c r="F775" s="35">
        <v>484</v>
      </c>
      <c r="G775" s="271"/>
    </row>
    <row r="776" s="261" customFormat="1" ht="24" customHeight="1" spans="1:7">
      <c r="A776" s="12">
        <v>772</v>
      </c>
      <c r="B776" s="34" t="s">
        <v>17543</v>
      </c>
      <c r="C776" s="34" t="s">
        <v>17526</v>
      </c>
      <c r="D776" s="34">
        <v>24</v>
      </c>
      <c r="E776" s="34">
        <v>4.84</v>
      </c>
      <c r="F776" s="35">
        <v>116.16</v>
      </c>
      <c r="G776" s="271"/>
    </row>
    <row r="777" s="261" customFormat="1" ht="24" customHeight="1" spans="1:7">
      <c r="A777" s="12">
        <v>773</v>
      </c>
      <c r="B777" s="34" t="s">
        <v>16567</v>
      </c>
      <c r="C777" s="34" t="s">
        <v>17526</v>
      </c>
      <c r="D777" s="34">
        <v>9.04</v>
      </c>
      <c r="E777" s="34">
        <v>4.84</v>
      </c>
      <c r="F777" s="35">
        <v>43.75</v>
      </c>
      <c r="G777" s="271"/>
    </row>
    <row r="778" s="261" customFormat="1" ht="24" customHeight="1" spans="1:7">
      <c r="A778" s="12">
        <v>774</v>
      </c>
      <c r="B778" s="34" t="s">
        <v>17544</v>
      </c>
      <c r="C778" s="34" t="s">
        <v>17526</v>
      </c>
      <c r="D778" s="34">
        <v>19.1</v>
      </c>
      <c r="E778" s="34">
        <v>4.84</v>
      </c>
      <c r="F778" s="35">
        <v>92.44</v>
      </c>
      <c r="G778" s="271"/>
    </row>
    <row r="779" s="261" customFormat="1" ht="24" customHeight="1" spans="1:7">
      <c r="A779" s="12">
        <v>775</v>
      </c>
      <c r="B779" s="34" t="s">
        <v>5527</v>
      </c>
      <c r="C779" s="34" t="s">
        <v>17526</v>
      </c>
      <c r="D779" s="34">
        <v>54</v>
      </c>
      <c r="E779" s="34">
        <v>4.84</v>
      </c>
      <c r="F779" s="35">
        <v>261.36</v>
      </c>
      <c r="G779" s="271"/>
    </row>
    <row r="780" s="261" customFormat="1" ht="24" customHeight="1" spans="1:7">
      <c r="A780" s="12">
        <v>776</v>
      </c>
      <c r="B780" s="34" t="s">
        <v>17545</v>
      </c>
      <c r="C780" s="34" t="s">
        <v>17526</v>
      </c>
      <c r="D780" s="34">
        <v>20.16</v>
      </c>
      <c r="E780" s="34">
        <v>4.84</v>
      </c>
      <c r="F780" s="35">
        <v>97.57</v>
      </c>
      <c r="G780" s="271"/>
    </row>
    <row r="781" s="261" customFormat="1" ht="24" customHeight="1" spans="1:7">
      <c r="A781" s="12">
        <v>777</v>
      </c>
      <c r="B781" s="34" t="s">
        <v>17546</v>
      </c>
      <c r="C781" s="34" t="s">
        <v>17526</v>
      </c>
      <c r="D781" s="34">
        <v>12.23</v>
      </c>
      <c r="E781" s="34">
        <v>4.84</v>
      </c>
      <c r="F781" s="35">
        <v>59.19</v>
      </c>
      <c r="G781" s="271"/>
    </row>
    <row r="782" s="261" customFormat="1" ht="24" customHeight="1" spans="1:7">
      <c r="A782" s="12">
        <v>778</v>
      </c>
      <c r="B782" s="34" t="s">
        <v>17547</v>
      </c>
      <c r="C782" s="34" t="s">
        <v>17526</v>
      </c>
      <c r="D782" s="34">
        <v>25</v>
      </c>
      <c r="E782" s="34">
        <v>4.84</v>
      </c>
      <c r="F782" s="35">
        <v>121</v>
      </c>
      <c r="G782" s="271"/>
    </row>
    <row r="783" s="261" customFormat="1" ht="24" customHeight="1" spans="1:7">
      <c r="A783" s="12">
        <v>779</v>
      </c>
      <c r="B783" s="34" t="s">
        <v>17548</v>
      </c>
      <c r="C783" s="34" t="s">
        <v>17526</v>
      </c>
      <c r="D783" s="34">
        <v>5.74</v>
      </c>
      <c r="E783" s="34">
        <v>4.84</v>
      </c>
      <c r="F783" s="35">
        <v>27.78</v>
      </c>
      <c r="G783" s="271"/>
    </row>
    <row r="784" s="261" customFormat="1" ht="24" customHeight="1" spans="1:7">
      <c r="A784" s="12">
        <v>780</v>
      </c>
      <c r="B784" s="34" t="s">
        <v>1918</v>
      </c>
      <c r="C784" s="34" t="s">
        <v>17526</v>
      </c>
      <c r="D784" s="34">
        <v>21.8</v>
      </c>
      <c r="E784" s="34">
        <v>4.84</v>
      </c>
      <c r="F784" s="35">
        <v>105.51</v>
      </c>
      <c r="G784" s="271"/>
    </row>
    <row r="785" s="261" customFormat="1" ht="24" customHeight="1" spans="1:7">
      <c r="A785" s="12">
        <v>781</v>
      </c>
      <c r="B785" s="34" t="s">
        <v>17549</v>
      </c>
      <c r="C785" s="34" t="s">
        <v>17526</v>
      </c>
      <c r="D785" s="34">
        <v>8.71</v>
      </c>
      <c r="E785" s="34">
        <v>4.84</v>
      </c>
      <c r="F785" s="35">
        <v>42.16</v>
      </c>
      <c r="G785" s="271"/>
    </row>
    <row r="786" s="261" customFormat="1" ht="24" customHeight="1" spans="1:7">
      <c r="A786" s="12">
        <v>782</v>
      </c>
      <c r="B786" s="34" t="s">
        <v>17550</v>
      </c>
      <c r="C786" s="34" t="s">
        <v>17526</v>
      </c>
      <c r="D786" s="34">
        <v>22.49</v>
      </c>
      <c r="E786" s="34">
        <v>4.84</v>
      </c>
      <c r="F786" s="35">
        <v>108.85</v>
      </c>
      <c r="G786" s="271"/>
    </row>
    <row r="787" s="261" customFormat="1" ht="24" customHeight="1" spans="1:7">
      <c r="A787" s="12">
        <v>783</v>
      </c>
      <c r="B787" s="34" t="s">
        <v>17551</v>
      </c>
      <c r="C787" s="34" t="s">
        <v>17526</v>
      </c>
      <c r="D787" s="34">
        <v>31.14</v>
      </c>
      <c r="E787" s="34">
        <v>4.84</v>
      </c>
      <c r="F787" s="35">
        <v>150.72</v>
      </c>
      <c r="G787" s="271"/>
    </row>
    <row r="788" s="261" customFormat="1" ht="24" customHeight="1" spans="1:7">
      <c r="A788" s="12">
        <v>784</v>
      </c>
      <c r="B788" s="34" t="s">
        <v>17552</v>
      </c>
      <c r="C788" s="34" t="s">
        <v>17526</v>
      </c>
      <c r="D788" s="34">
        <v>20</v>
      </c>
      <c r="E788" s="34">
        <v>4.84</v>
      </c>
      <c r="F788" s="35">
        <v>96.8</v>
      </c>
      <c r="G788" s="271"/>
    </row>
    <row r="789" s="261" customFormat="1" ht="24" customHeight="1" spans="1:7">
      <c r="A789" s="12">
        <v>785</v>
      </c>
      <c r="B789" s="34" t="s">
        <v>17553</v>
      </c>
      <c r="C789" s="34" t="s">
        <v>17526</v>
      </c>
      <c r="D789" s="34">
        <v>11.04</v>
      </c>
      <c r="E789" s="34">
        <v>4.84</v>
      </c>
      <c r="F789" s="35">
        <v>53.43</v>
      </c>
      <c r="G789" s="271"/>
    </row>
    <row r="790" s="261" customFormat="1" ht="24" customHeight="1" spans="1:7">
      <c r="A790" s="12">
        <v>786</v>
      </c>
      <c r="B790" s="34" t="s">
        <v>17554</v>
      </c>
      <c r="C790" s="34" t="s">
        <v>17526</v>
      </c>
      <c r="D790" s="34">
        <v>10</v>
      </c>
      <c r="E790" s="34">
        <v>4.84</v>
      </c>
      <c r="F790" s="35">
        <v>48.4</v>
      </c>
      <c r="G790" s="271"/>
    </row>
    <row r="791" s="261" customFormat="1" ht="24" customHeight="1" spans="1:7">
      <c r="A791" s="12">
        <v>787</v>
      </c>
      <c r="B791" s="34" t="s">
        <v>16240</v>
      </c>
      <c r="C791" s="34" t="s">
        <v>17526</v>
      </c>
      <c r="D791" s="34">
        <v>48.71</v>
      </c>
      <c r="E791" s="34">
        <v>4.84</v>
      </c>
      <c r="F791" s="35">
        <v>235.76</v>
      </c>
      <c r="G791" s="271"/>
    </row>
    <row r="792" s="261" customFormat="1" ht="24" customHeight="1" spans="1:7">
      <c r="A792" s="12">
        <v>788</v>
      </c>
      <c r="B792" s="34" t="s">
        <v>17555</v>
      </c>
      <c r="C792" s="34" t="s">
        <v>17526</v>
      </c>
      <c r="D792" s="34">
        <v>39</v>
      </c>
      <c r="E792" s="34">
        <v>4.84</v>
      </c>
      <c r="F792" s="35">
        <v>188.76</v>
      </c>
      <c r="G792" s="271"/>
    </row>
    <row r="793" s="261" customFormat="1" ht="24" customHeight="1" spans="1:7">
      <c r="A793" s="12">
        <v>789</v>
      </c>
      <c r="B793" s="34" t="s">
        <v>17556</v>
      </c>
      <c r="C793" s="34" t="s">
        <v>17526</v>
      </c>
      <c r="D793" s="34">
        <v>31.31</v>
      </c>
      <c r="E793" s="34">
        <v>4.84</v>
      </c>
      <c r="F793" s="35">
        <v>151.54</v>
      </c>
      <c r="G793" s="271"/>
    </row>
    <row r="794" s="261" customFormat="1" ht="24" customHeight="1" spans="1:7">
      <c r="A794" s="12">
        <v>790</v>
      </c>
      <c r="B794" s="34" t="s">
        <v>17557</v>
      </c>
      <c r="C794" s="34" t="s">
        <v>17526</v>
      </c>
      <c r="D794" s="34">
        <v>35.28</v>
      </c>
      <c r="E794" s="34">
        <v>4.84</v>
      </c>
      <c r="F794" s="35">
        <v>170.76</v>
      </c>
      <c r="G794" s="271"/>
    </row>
    <row r="795" s="261" customFormat="1" ht="24" customHeight="1" spans="1:7">
      <c r="A795" s="12">
        <v>791</v>
      </c>
      <c r="B795" s="34" t="s">
        <v>1455</v>
      </c>
      <c r="C795" s="34" t="s">
        <v>17526</v>
      </c>
      <c r="D795" s="34">
        <v>46.37</v>
      </c>
      <c r="E795" s="34">
        <v>4.84</v>
      </c>
      <c r="F795" s="35">
        <v>224.43</v>
      </c>
      <c r="G795" s="271"/>
    </row>
    <row r="796" s="261" customFormat="1" ht="24" customHeight="1" spans="1:7">
      <c r="A796" s="12">
        <v>792</v>
      </c>
      <c r="B796" s="34" t="s">
        <v>17558</v>
      </c>
      <c r="C796" s="34" t="s">
        <v>17526</v>
      </c>
      <c r="D796" s="34">
        <v>9.71</v>
      </c>
      <c r="E796" s="34">
        <v>4.84</v>
      </c>
      <c r="F796" s="35">
        <v>47</v>
      </c>
      <c r="G796" s="271"/>
    </row>
    <row r="797" s="261" customFormat="1" ht="24" customHeight="1" spans="1:7">
      <c r="A797" s="12">
        <v>793</v>
      </c>
      <c r="B797" s="34" t="s">
        <v>17559</v>
      </c>
      <c r="C797" s="34" t="s">
        <v>17526</v>
      </c>
      <c r="D797" s="34">
        <v>91.29</v>
      </c>
      <c r="E797" s="34">
        <v>4.84</v>
      </c>
      <c r="F797" s="35">
        <v>441.84</v>
      </c>
      <c r="G797" s="271"/>
    </row>
    <row r="798" s="261" customFormat="1" ht="24" customHeight="1" spans="1:7">
      <c r="A798" s="12">
        <v>794</v>
      </c>
      <c r="B798" s="34" t="s">
        <v>17560</v>
      </c>
      <c r="C798" s="34" t="s">
        <v>17526</v>
      </c>
      <c r="D798" s="34">
        <v>15.85</v>
      </c>
      <c r="E798" s="34">
        <v>4.84</v>
      </c>
      <c r="F798" s="35">
        <v>76.71</v>
      </c>
      <c r="G798" s="271"/>
    </row>
    <row r="799" s="261" customFormat="1" ht="24" customHeight="1" spans="1:7">
      <c r="A799" s="12">
        <v>795</v>
      </c>
      <c r="B799" s="34" t="s">
        <v>17561</v>
      </c>
      <c r="C799" s="34" t="s">
        <v>17526</v>
      </c>
      <c r="D799" s="34">
        <v>19.73</v>
      </c>
      <c r="E799" s="34">
        <v>4.84</v>
      </c>
      <c r="F799" s="35">
        <v>95.49</v>
      </c>
      <c r="G799" s="271"/>
    </row>
    <row r="800" s="261" customFormat="1" ht="24" customHeight="1" spans="1:7">
      <c r="A800" s="12">
        <v>796</v>
      </c>
      <c r="B800" s="34" t="s">
        <v>17562</v>
      </c>
      <c r="C800" s="34" t="s">
        <v>17526</v>
      </c>
      <c r="D800" s="34">
        <v>1.74</v>
      </c>
      <c r="E800" s="34">
        <v>4.84</v>
      </c>
      <c r="F800" s="35">
        <v>8.42</v>
      </c>
      <c r="G800" s="271"/>
    </row>
    <row r="801" s="261" customFormat="1" ht="24" customHeight="1" spans="1:7">
      <c r="A801" s="12">
        <v>797</v>
      </c>
      <c r="B801" s="34" t="s">
        <v>17563</v>
      </c>
      <c r="C801" s="34" t="s">
        <v>17526</v>
      </c>
      <c r="D801" s="34">
        <v>54.79</v>
      </c>
      <c r="E801" s="34">
        <v>4.84</v>
      </c>
      <c r="F801" s="35">
        <v>265.18</v>
      </c>
      <c r="G801" s="271"/>
    </row>
    <row r="802" s="261" customFormat="1" ht="24" customHeight="1" spans="1:7">
      <c r="A802" s="12">
        <v>798</v>
      </c>
      <c r="B802" s="34" t="s">
        <v>5389</v>
      </c>
      <c r="C802" s="34" t="s">
        <v>17526</v>
      </c>
      <c r="D802" s="34">
        <v>9.15</v>
      </c>
      <c r="E802" s="34">
        <v>4.84</v>
      </c>
      <c r="F802" s="35">
        <v>44.29</v>
      </c>
      <c r="G802" s="271"/>
    </row>
    <row r="803" s="261" customFormat="1" ht="24" customHeight="1" spans="1:7">
      <c r="A803" s="12">
        <v>799</v>
      </c>
      <c r="B803" s="34" t="s">
        <v>3388</v>
      </c>
      <c r="C803" s="34" t="s">
        <v>17526</v>
      </c>
      <c r="D803" s="34">
        <v>22.44</v>
      </c>
      <c r="E803" s="34">
        <v>4.84</v>
      </c>
      <c r="F803" s="35">
        <v>108.61</v>
      </c>
      <c r="G803" s="271"/>
    </row>
    <row r="804" s="261" customFormat="1" ht="24" customHeight="1" spans="1:7">
      <c r="A804" s="12">
        <v>800</v>
      </c>
      <c r="B804" s="34" t="s">
        <v>17564</v>
      </c>
      <c r="C804" s="34" t="s">
        <v>17526</v>
      </c>
      <c r="D804" s="34">
        <v>9.85</v>
      </c>
      <c r="E804" s="34">
        <v>4.84</v>
      </c>
      <c r="F804" s="35">
        <v>47.67</v>
      </c>
      <c r="G804" s="271"/>
    </row>
    <row r="805" s="261" customFormat="1" ht="24" customHeight="1" spans="1:7">
      <c r="A805" s="12">
        <v>801</v>
      </c>
      <c r="B805" s="34" t="s">
        <v>5530</v>
      </c>
      <c r="C805" s="34" t="s">
        <v>17526</v>
      </c>
      <c r="D805" s="34">
        <v>27</v>
      </c>
      <c r="E805" s="34">
        <v>4.84</v>
      </c>
      <c r="F805" s="35">
        <v>130.68</v>
      </c>
      <c r="G805" s="271"/>
    </row>
    <row r="806" s="261" customFormat="1" ht="24" customHeight="1" spans="1:7">
      <c r="A806" s="12">
        <v>802</v>
      </c>
      <c r="B806" s="34" t="s">
        <v>2319</v>
      </c>
      <c r="C806" s="34" t="s">
        <v>17565</v>
      </c>
      <c r="D806" s="34">
        <v>2</v>
      </c>
      <c r="E806" s="34">
        <v>4.84</v>
      </c>
      <c r="F806" s="35">
        <v>9.68</v>
      </c>
      <c r="G806" s="271"/>
    </row>
    <row r="807" s="261" customFormat="1" ht="24" customHeight="1" spans="1:7">
      <c r="A807" s="12">
        <v>803</v>
      </c>
      <c r="B807" s="34" t="s">
        <v>17566</v>
      </c>
      <c r="C807" s="34" t="s">
        <v>17565</v>
      </c>
      <c r="D807" s="34">
        <v>10.66</v>
      </c>
      <c r="E807" s="34">
        <v>4.84</v>
      </c>
      <c r="F807" s="35">
        <v>51.59</v>
      </c>
      <c r="G807" s="271"/>
    </row>
    <row r="808" s="261" customFormat="1" ht="24" customHeight="1" spans="1:7">
      <c r="A808" s="12">
        <v>804</v>
      </c>
      <c r="B808" s="34" t="s">
        <v>17567</v>
      </c>
      <c r="C808" s="34" t="s">
        <v>17565</v>
      </c>
      <c r="D808" s="34">
        <v>18.65</v>
      </c>
      <c r="E808" s="34">
        <v>4.84</v>
      </c>
      <c r="F808" s="35">
        <v>90.27</v>
      </c>
      <c r="G808" s="271"/>
    </row>
    <row r="809" s="261" customFormat="1" ht="24" customHeight="1" spans="1:7">
      <c r="A809" s="12">
        <v>805</v>
      </c>
      <c r="B809" s="34" t="s">
        <v>17568</v>
      </c>
      <c r="C809" s="34" t="s">
        <v>17565</v>
      </c>
      <c r="D809" s="34">
        <v>265</v>
      </c>
      <c r="E809" s="34">
        <v>4.84</v>
      </c>
      <c r="F809" s="35">
        <v>1282.6</v>
      </c>
      <c r="G809" s="271"/>
    </row>
    <row r="810" s="261" customFormat="1" ht="24" customHeight="1" spans="1:7">
      <c r="A810" s="12">
        <v>806</v>
      </c>
      <c r="B810" s="34" t="s">
        <v>11993</v>
      </c>
      <c r="C810" s="34" t="s">
        <v>17565</v>
      </c>
      <c r="D810" s="34">
        <v>20</v>
      </c>
      <c r="E810" s="34">
        <v>4.84</v>
      </c>
      <c r="F810" s="35">
        <v>96.8</v>
      </c>
      <c r="G810" s="271"/>
    </row>
    <row r="811" s="261" customFormat="1" ht="24" customHeight="1" spans="1:7">
      <c r="A811" s="12">
        <v>807</v>
      </c>
      <c r="B811" s="34" t="s">
        <v>266</v>
      </c>
      <c r="C811" s="34" t="s">
        <v>17565</v>
      </c>
      <c r="D811" s="34">
        <v>18</v>
      </c>
      <c r="E811" s="34">
        <v>4.84</v>
      </c>
      <c r="F811" s="35">
        <v>87.12</v>
      </c>
      <c r="G811" s="271"/>
    </row>
    <row r="812" s="261" customFormat="1" ht="24" customHeight="1" spans="1:7">
      <c r="A812" s="12">
        <v>808</v>
      </c>
      <c r="B812" s="34" t="s">
        <v>5090</v>
      </c>
      <c r="C812" s="34" t="s">
        <v>17565</v>
      </c>
      <c r="D812" s="34">
        <v>20</v>
      </c>
      <c r="E812" s="34">
        <v>4.84</v>
      </c>
      <c r="F812" s="35">
        <v>96.8</v>
      </c>
      <c r="G812" s="271"/>
    </row>
    <row r="813" s="261" customFormat="1" ht="24" customHeight="1" spans="1:7">
      <c r="A813" s="12">
        <v>809</v>
      </c>
      <c r="B813" s="34" t="s">
        <v>5923</v>
      </c>
      <c r="C813" s="34" t="s">
        <v>17565</v>
      </c>
      <c r="D813" s="34">
        <v>17.13</v>
      </c>
      <c r="E813" s="34">
        <v>4.84</v>
      </c>
      <c r="F813" s="35">
        <v>82.91</v>
      </c>
      <c r="G813" s="271"/>
    </row>
    <row r="814" s="261" customFormat="1" ht="24" customHeight="1" spans="1:7">
      <c r="A814" s="12">
        <v>810</v>
      </c>
      <c r="B814" s="34" t="s">
        <v>15939</v>
      </c>
      <c r="C814" s="34" t="s">
        <v>17565</v>
      </c>
      <c r="D814" s="34">
        <v>28.08</v>
      </c>
      <c r="E814" s="34">
        <v>4.84</v>
      </c>
      <c r="F814" s="35">
        <v>135.91</v>
      </c>
      <c r="G814" s="271"/>
    </row>
    <row r="815" s="261" customFormat="1" ht="24" customHeight="1" spans="1:7">
      <c r="A815" s="12">
        <v>811</v>
      </c>
      <c r="B815" s="34" t="s">
        <v>17569</v>
      </c>
      <c r="C815" s="34" t="s">
        <v>17565</v>
      </c>
      <c r="D815" s="34">
        <v>14.3</v>
      </c>
      <c r="E815" s="34">
        <v>4.84</v>
      </c>
      <c r="F815" s="35">
        <v>69.21</v>
      </c>
      <c r="G815" s="271"/>
    </row>
    <row r="816" s="261" customFormat="1" ht="24" customHeight="1" spans="1:7">
      <c r="A816" s="12">
        <v>812</v>
      </c>
      <c r="B816" s="34" t="s">
        <v>15855</v>
      </c>
      <c r="C816" s="34" t="s">
        <v>17565</v>
      </c>
      <c r="D816" s="34">
        <v>5.15</v>
      </c>
      <c r="E816" s="34">
        <v>4.84</v>
      </c>
      <c r="F816" s="35">
        <v>24.93</v>
      </c>
      <c r="G816" s="271"/>
    </row>
    <row r="817" s="261" customFormat="1" ht="24" customHeight="1" spans="1:7">
      <c r="A817" s="12">
        <v>813</v>
      </c>
      <c r="B817" s="34" t="s">
        <v>621</v>
      </c>
      <c r="C817" s="34" t="s">
        <v>17565</v>
      </c>
      <c r="D817" s="34">
        <v>33.7</v>
      </c>
      <c r="E817" s="34">
        <v>4.84</v>
      </c>
      <c r="F817" s="35">
        <v>163.11</v>
      </c>
      <c r="G817" s="271"/>
    </row>
    <row r="818" s="261" customFormat="1" ht="24" customHeight="1" spans="1:7">
      <c r="A818" s="12">
        <v>814</v>
      </c>
      <c r="B818" s="34" t="s">
        <v>5900</v>
      </c>
      <c r="C818" s="34" t="s">
        <v>17565</v>
      </c>
      <c r="D818" s="34">
        <v>18.8</v>
      </c>
      <c r="E818" s="34">
        <v>4.84</v>
      </c>
      <c r="F818" s="35">
        <v>90.99</v>
      </c>
      <c r="G818" s="271"/>
    </row>
    <row r="819" s="261" customFormat="1" ht="24" customHeight="1" spans="1:7">
      <c r="A819" s="12">
        <v>815</v>
      </c>
      <c r="B819" s="34" t="s">
        <v>17570</v>
      </c>
      <c r="C819" s="34" t="s">
        <v>17565</v>
      </c>
      <c r="D819" s="34">
        <v>26.76</v>
      </c>
      <c r="E819" s="34">
        <v>4.84</v>
      </c>
      <c r="F819" s="35">
        <v>129.52</v>
      </c>
      <c r="G819" s="271"/>
    </row>
    <row r="820" s="261" customFormat="1" ht="24" customHeight="1" spans="1:7">
      <c r="A820" s="12">
        <v>816</v>
      </c>
      <c r="B820" s="34" t="s">
        <v>15212</v>
      </c>
      <c r="C820" s="34" t="s">
        <v>17565</v>
      </c>
      <c r="D820" s="34">
        <v>99.96</v>
      </c>
      <c r="E820" s="34">
        <v>4.84</v>
      </c>
      <c r="F820" s="35">
        <v>483.81</v>
      </c>
      <c r="G820" s="271"/>
    </row>
    <row r="821" s="261" customFormat="1" ht="24" customHeight="1" spans="1:7">
      <c r="A821" s="12">
        <v>817</v>
      </c>
      <c r="B821" s="34" t="s">
        <v>5912</v>
      </c>
      <c r="C821" s="34" t="s">
        <v>17565</v>
      </c>
      <c r="D821" s="34">
        <v>59</v>
      </c>
      <c r="E821" s="34">
        <v>4.84</v>
      </c>
      <c r="F821" s="35">
        <v>285.56</v>
      </c>
      <c r="G821" s="271"/>
    </row>
    <row r="822" s="261" customFormat="1" ht="24" customHeight="1" spans="1:7">
      <c r="A822" s="12">
        <v>818</v>
      </c>
      <c r="B822" s="34" t="s">
        <v>15974</v>
      </c>
      <c r="C822" s="34" t="s">
        <v>17565</v>
      </c>
      <c r="D822" s="34">
        <v>8.99</v>
      </c>
      <c r="E822" s="34">
        <v>4.84</v>
      </c>
      <c r="F822" s="35">
        <v>43.51</v>
      </c>
      <c r="G822" s="271"/>
    </row>
    <row r="823" s="261" customFormat="1" ht="24" customHeight="1" spans="1:7">
      <c r="A823" s="12">
        <v>819</v>
      </c>
      <c r="B823" s="34" t="s">
        <v>17571</v>
      </c>
      <c r="C823" s="34" t="s">
        <v>17565</v>
      </c>
      <c r="D823" s="34">
        <v>13</v>
      </c>
      <c r="E823" s="34">
        <v>4.84</v>
      </c>
      <c r="F823" s="35">
        <v>62.92</v>
      </c>
      <c r="G823" s="271"/>
    </row>
    <row r="824" s="261" customFormat="1" ht="24" customHeight="1" spans="1:7">
      <c r="A824" s="12">
        <v>820</v>
      </c>
      <c r="B824" s="34" t="s">
        <v>12594</v>
      </c>
      <c r="C824" s="34" t="s">
        <v>17565</v>
      </c>
      <c r="D824" s="34">
        <v>12.7</v>
      </c>
      <c r="E824" s="34">
        <v>4.84</v>
      </c>
      <c r="F824" s="35">
        <v>61.47</v>
      </c>
      <c r="G824" s="271"/>
    </row>
    <row r="825" s="261" customFormat="1" ht="24" customHeight="1" spans="1:7">
      <c r="A825" s="12">
        <v>821</v>
      </c>
      <c r="B825" s="34" t="s">
        <v>1470</v>
      </c>
      <c r="C825" s="34" t="s">
        <v>17565</v>
      </c>
      <c r="D825" s="34">
        <v>53.03</v>
      </c>
      <c r="E825" s="34">
        <v>4.84</v>
      </c>
      <c r="F825" s="35">
        <v>256.67</v>
      </c>
      <c r="G825" s="271"/>
    </row>
    <row r="826" s="261" customFormat="1" ht="24" customHeight="1" spans="1:7">
      <c r="A826" s="12">
        <v>822</v>
      </c>
      <c r="B826" s="34" t="s">
        <v>17572</v>
      </c>
      <c r="C826" s="34" t="s">
        <v>17565</v>
      </c>
      <c r="D826" s="34">
        <v>39.24</v>
      </c>
      <c r="E826" s="34">
        <v>4.84</v>
      </c>
      <c r="F826" s="35">
        <v>189.92</v>
      </c>
      <c r="G826" s="271"/>
    </row>
    <row r="827" s="261" customFormat="1" ht="24" customHeight="1" spans="1:7">
      <c r="A827" s="12">
        <v>823</v>
      </c>
      <c r="B827" s="34" t="s">
        <v>17573</v>
      </c>
      <c r="C827" s="34" t="s">
        <v>17565</v>
      </c>
      <c r="D827" s="34">
        <v>14.72</v>
      </c>
      <c r="E827" s="34">
        <v>4.84</v>
      </c>
      <c r="F827" s="35">
        <v>71.24</v>
      </c>
      <c r="G827" s="271"/>
    </row>
    <row r="828" s="261" customFormat="1" ht="24" customHeight="1" spans="1:7">
      <c r="A828" s="12">
        <v>824</v>
      </c>
      <c r="B828" s="34" t="s">
        <v>15013</v>
      </c>
      <c r="C828" s="34" t="s">
        <v>17565</v>
      </c>
      <c r="D828" s="34">
        <v>12</v>
      </c>
      <c r="E828" s="34">
        <v>4.84</v>
      </c>
      <c r="F828" s="35">
        <v>58.08</v>
      </c>
      <c r="G828" s="271"/>
    </row>
    <row r="829" s="261" customFormat="1" ht="24" customHeight="1" spans="1:7">
      <c r="A829" s="12">
        <v>825</v>
      </c>
      <c r="B829" s="34" t="s">
        <v>14947</v>
      </c>
      <c r="C829" s="34" t="s">
        <v>17565</v>
      </c>
      <c r="D829" s="34">
        <v>4.8</v>
      </c>
      <c r="E829" s="34">
        <v>4.84</v>
      </c>
      <c r="F829" s="35">
        <v>23.23</v>
      </c>
      <c r="G829" s="271"/>
    </row>
    <row r="830" s="261" customFormat="1" ht="24" customHeight="1" spans="1:7">
      <c r="A830" s="12">
        <v>826</v>
      </c>
      <c r="B830" s="34" t="s">
        <v>2176</v>
      </c>
      <c r="C830" s="34" t="s">
        <v>17565</v>
      </c>
      <c r="D830" s="34">
        <v>72</v>
      </c>
      <c r="E830" s="34">
        <v>4.84</v>
      </c>
      <c r="F830" s="35">
        <v>348.48</v>
      </c>
      <c r="G830" s="271"/>
    </row>
    <row r="831" s="261" customFormat="1" ht="24" customHeight="1" spans="1:7">
      <c r="A831" s="12">
        <v>827</v>
      </c>
      <c r="B831" s="34" t="s">
        <v>2654</v>
      </c>
      <c r="C831" s="34" t="s">
        <v>17565</v>
      </c>
      <c r="D831" s="34">
        <v>35.61</v>
      </c>
      <c r="E831" s="34">
        <v>4.84</v>
      </c>
      <c r="F831" s="35">
        <v>172.35</v>
      </c>
      <c r="G831" s="271"/>
    </row>
    <row r="832" s="261" customFormat="1" ht="24" customHeight="1" spans="1:7">
      <c r="A832" s="12">
        <v>828</v>
      </c>
      <c r="B832" s="34" t="s">
        <v>17471</v>
      </c>
      <c r="C832" s="34" t="s">
        <v>17565</v>
      </c>
      <c r="D832" s="34">
        <v>9</v>
      </c>
      <c r="E832" s="34">
        <v>4.84</v>
      </c>
      <c r="F832" s="35">
        <v>43.56</v>
      </c>
      <c r="G832" s="271"/>
    </row>
    <row r="833" s="261" customFormat="1" ht="24" customHeight="1" spans="1:7">
      <c r="A833" s="12">
        <v>829</v>
      </c>
      <c r="B833" s="34" t="s">
        <v>17574</v>
      </c>
      <c r="C833" s="34" t="s">
        <v>17565</v>
      </c>
      <c r="D833" s="34">
        <v>4.22</v>
      </c>
      <c r="E833" s="34">
        <v>4.84</v>
      </c>
      <c r="F833" s="35">
        <v>20.42</v>
      </c>
      <c r="G833" s="271"/>
    </row>
    <row r="834" s="261" customFormat="1" ht="24" customHeight="1" spans="1:7">
      <c r="A834" s="12">
        <v>830</v>
      </c>
      <c r="B834" s="34" t="s">
        <v>17575</v>
      </c>
      <c r="C834" s="34" t="s">
        <v>17565</v>
      </c>
      <c r="D834" s="34">
        <v>9</v>
      </c>
      <c r="E834" s="34">
        <v>4.84</v>
      </c>
      <c r="F834" s="35">
        <v>43.56</v>
      </c>
      <c r="G834" s="271"/>
    </row>
    <row r="835" s="261" customFormat="1" ht="24" customHeight="1" spans="1:7">
      <c r="A835" s="12">
        <v>831</v>
      </c>
      <c r="B835" s="34" t="s">
        <v>17576</v>
      </c>
      <c r="C835" s="34" t="s">
        <v>17565</v>
      </c>
      <c r="D835" s="34">
        <v>24.8</v>
      </c>
      <c r="E835" s="34">
        <v>4.84</v>
      </c>
      <c r="F835" s="35">
        <v>120.03</v>
      </c>
      <c r="G835" s="271"/>
    </row>
    <row r="836" s="261" customFormat="1" ht="24" customHeight="1" spans="1:7">
      <c r="A836" s="12">
        <v>832</v>
      </c>
      <c r="B836" s="34" t="s">
        <v>17571</v>
      </c>
      <c r="C836" s="34" t="s">
        <v>17565</v>
      </c>
      <c r="D836" s="34">
        <v>6.1</v>
      </c>
      <c r="E836" s="34">
        <v>4.84</v>
      </c>
      <c r="F836" s="35">
        <v>29.52</v>
      </c>
      <c r="G836" s="271"/>
    </row>
    <row r="837" s="261" customFormat="1" ht="24" customHeight="1" spans="1:7">
      <c r="A837" s="12">
        <v>833</v>
      </c>
      <c r="B837" s="34" t="s">
        <v>17577</v>
      </c>
      <c r="C837" s="34" t="s">
        <v>17565</v>
      </c>
      <c r="D837" s="34">
        <v>10</v>
      </c>
      <c r="E837" s="34">
        <v>4.84</v>
      </c>
      <c r="F837" s="35">
        <v>48.4</v>
      </c>
      <c r="G837" s="271"/>
    </row>
    <row r="838" s="261" customFormat="1" ht="24" customHeight="1" spans="1:7">
      <c r="A838" s="12">
        <v>834</v>
      </c>
      <c r="B838" s="34" t="s">
        <v>17578</v>
      </c>
      <c r="C838" s="34" t="s">
        <v>17565</v>
      </c>
      <c r="D838" s="34">
        <v>24</v>
      </c>
      <c r="E838" s="34">
        <v>4.84</v>
      </c>
      <c r="F838" s="35">
        <v>116.16</v>
      </c>
      <c r="G838" s="271"/>
    </row>
    <row r="839" s="261" customFormat="1" ht="24" customHeight="1" spans="1:7">
      <c r="A839" s="12">
        <v>835</v>
      </c>
      <c r="B839" s="34" t="s">
        <v>9876</v>
      </c>
      <c r="C839" s="34" t="s">
        <v>17579</v>
      </c>
      <c r="D839" s="34">
        <v>38</v>
      </c>
      <c r="E839" s="34">
        <v>4.84</v>
      </c>
      <c r="F839" s="35">
        <v>183.92</v>
      </c>
      <c r="G839" s="271"/>
    </row>
    <row r="840" s="261" customFormat="1" ht="24" customHeight="1" spans="1:7">
      <c r="A840" s="12">
        <v>836</v>
      </c>
      <c r="B840" s="34" t="s">
        <v>17580</v>
      </c>
      <c r="C840" s="34" t="s">
        <v>17579</v>
      </c>
      <c r="D840" s="34">
        <v>144</v>
      </c>
      <c r="E840" s="34">
        <v>4.84</v>
      </c>
      <c r="F840" s="35">
        <v>696.96</v>
      </c>
      <c r="G840" s="271"/>
    </row>
    <row r="841" s="261" customFormat="1" ht="24" customHeight="1" spans="1:7">
      <c r="A841" s="12">
        <v>837</v>
      </c>
      <c r="B841" s="34" t="s">
        <v>17581</v>
      </c>
      <c r="C841" s="34" t="s">
        <v>17579</v>
      </c>
      <c r="D841" s="34">
        <v>41.4</v>
      </c>
      <c r="E841" s="34">
        <v>4.84</v>
      </c>
      <c r="F841" s="35">
        <v>200.38</v>
      </c>
      <c r="G841" s="271"/>
    </row>
    <row r="842" s="261" customFormat="1" ht="24" customHeight="1" spans="1:7">
      <c r="A842" s="12">
        <v>838</v>
      </c>
      <c r="B842" s="34" t="s">
        <v>17582</v>
      </c>
      <c r="C842" s="34" t="s">
        <v>17579</v>
      </c>
      <c r="D842" s="34">
        <v>33.72</v>
      </c>
      <c r="E842" s="34">
        <v>4.84</v>
      </c>
      <c r="F842" s="35">
        <v>163.2</v>
      </c>
      <c r="G842" s="271"/>
    </row>
    <row r="843" s="261" customFormat="1" ht="24" customHeight="1" spans="1:7">
      <c r="A843" s="12">
        <v>839</v>
      </c>
      <c r="B843" s="34" t="s">
        <v>17583</v>
      </c>
      <c r="C843" s="34" t="s">
        <v>17579</v>
      </c>
      <c r="D843" s="34">
        <v>12.43</v>
      </c>
      <c r="E843" s="34">
        <v>4.84</v>
      </c>
      <c r="F843" s="35">
        <v>60.16</v>
      </c>
      <c r="G843" s="271"/>
    </row>
    <row r="844" s="261" customFormat="1" ht="24" customHeight="1" spans="1:7">
      <c r="A844" s="12">
        <v>840</v>
      </c>
      <c r="B844" s="34" t="s">
        <v>17584</v>
      </c>
      <c r="C844" s="34" t="s">
        <v>17579</v>
      </c>
      <c r="D844" s="34">
        <v>56.33</v>
      </c>
      <c r="E844" s="34">
        <v>4.84</v>
      </c>
      <c r="F844" s="35">
        <v>272.64</v>
      </c>
      <c r="G844" s="271"/>
    </row>
    <row r="845" s="261" customFormat="1" ht="24" customHeight="1" spans="1:7">
      <c r="A845" s="12">
        <v>841</v>
      </c>
      <c r="B845" s="34" t="s">
        <v>17585</v>
      </c>
      <c r="C845" s="34" t="s">
        <v>17579</v>
      </c>
      <c r="D845" s="34">
        <v>29.62</v>
      </c>
      <c r="E845" s="34">
        <v>4.84</v>
      </c>
      <c r="F845" s="35">
        <v>143.36</v>
      </c>
      <c r="G845" s="271"/>
    </row>
    <row r="846" s="261" customFormat="1" ht="24" customHeight="1" spans="1:7">
      <c r="A846" s="12">
        <v>842</v>
      </c>
      <c r="B846" s="34" t="s">
        <v>96</v>
      </c>
      <c r="C846" s="34" t="s">
        <v>17579</v>
      </c>
      <c r="D846" s="34">
        <v>13.24</v>
      </c>
      <c r="E846" s="34">
        <v>4.84</v>
      </c>
      <c r="F846" s="35">
        <v>64.08</v>
      </c>
      <c r="G846" s="271"/>
    </row>
    <row r="847" s="261" customFormat="1" ht="24" customHeight="1" spans="1:7">
      <c r="A847" s="12">
        <v>843</v>
      </c>
      <c r="B847" s="34" t="s">
        <v>17586</v>
      </c>
      <c r="C847" s="34" t="s">
        <v>17579</v>
      </c>
      <c r="D847" s="34">
        <v>30</v>
      </c>
      <c r="E847" s="34">
        <v>4.84</v>
      </c>
      <c r="F847" s="35">
        <v>145.2</v>
      </c>
      <c r="G847" s="271"/>
    </row>
    <row r="848" s="261" customFormat="1" ht="24" customHeight="1" spans="1:7">
      <c r="A848" s="12">
        <v>844</v>
      </c>
      <c r="B848" s="34" t="s">
        <v>10270</v>
      </c>
      <c r="C848" s="34" t="s">
        <v>17579</v>
      </c>
      <c r="D848" s="34">
        <v>34.59</v>
      </c>
      <c r="E848" s="34">
        <v>4.84</v>
      </c>
      <c r="F848" s="35">
        <v>167.42</v>
      </c>
      <c r="G848" s="271"/>
    </row>
    <row r="849" s="261" customFormat="1" ht="24" customHeight="1" spans="1:7">
      <c r="A849" s="12">
        <v>845</v>
      </c>
      <c r="B849" s="34" t="s">
        <v>17587</v>
      </c>
      <c r="C849" s="34" t="s">
        <v>17579</v>
      </c>
      <c r="D849" s="34">
        <v>80.54</v>
      </c>
      <c r="E849" s="34">
        <v>4.84</v>
      </c>
      <c r="F849" s="35">
        <v>389.81</v>
      </c>
      <c r="G849" s="271"/>
    </row>
    <row r="850" s="261" customFormat="1" ht="24" customHeight="1" spans="1:7">
      <c r="A850" s="12">
        <v>846</v>
      </c>
      <c r="B850" s="34" t="s">
        <v>17588</v>
      </c>
      <c r="C850" s="34" t="s">
        <v>17579</v>
      </c>
      <c r="D850" s="34">
        <v>16.26</v>
      </c>
      <c r="E850" s="34">
        <v>4.84</v>
      </c>
      <c r="F850" s="35">
        <v>78.7</v>
      </c>
      <c r="G850" s="271"/>
    </row>
    <row r="851" s="261" customFormat="1" ht="24" customHeight="1" spans="1:7">
      <c r="A851" s="12">
        <v>847</v>
      </c>
      <c r="B851" s="34" t="s">
        <v>17589</v>
      </c>
      <c r="C851" s="34" t="s">
        <v>17579</v>
      </c>
      <c r="D851" s="34">
        <v>26.16</v>
      </c>
      <c r="E851" s="34">
        <v>4.84</v>
      </c>
      <c r="F851" s="35">
        <v>126.61</v>
      </c>
      <c r="G851" s="271"/>
    </row>
    <row r="852" s="261" customFormat="1" ht="24" customHeight="1" spans="1:7">
      <c r="A852" s="12">
        <v>848</v>
      </c>
      <c r="B852" s="34" t="s">
        <v>17590</v>
      </c>
      <c r="C852" s="34" t="s">
        <v>17579</v>
      </c>
      <c r="D852" s="34">
        <v>20</v>
      </c>
      <c r="E852" s="34">
        <v>4.84</v>
      </c>
      <c r="F852" s="35">
        <v>96.8</v>
      </c>
      <c r="G852" s="271"/>
    </row>
    <row r="853" s="261" customFormat="1" ht="24" customHeight="1" spans="1:7">
      <c r="A853" s="12">
        <v>849</v>
      </c>
      <c r="B853" s="34" t="s">
        <v>17591</v>
      </c>
      <c r="C853" s="34" t="s">
        <v>17579</v>
      </c>
      <c r="D853" s="34">
        <v>40.84</v>
      </c>
      <c r="E853" s="34">
        <v>4.84</v>
      </c>
      <c r="F853" s="35">
        <v>197.67</v>
      </c>
      <c r="G853" s="271"/>
    </row>
    <row r="854" s="261" customFormat="1" ht="24" customHeight="1" spans="1:7">
      <c r="A854" s="12">
        <v>850</v>
      </c>
      <c r="B854" s="34" t="s">
        <v>14265</v>
      </c>
      <c r="C854" s="34" t="s">
        <v>17579</v>
      </c>
      <c r="D854" s="34">
        <v>29.06</v>
      </c>
      <c r="E854" s="34">
        <v>4.84</v>
      </c>
      <c r="F854" s="35">
        <v>140.65</v>
      </c>
      <c r="G854" s="271"/>
    </row>
    <row r="855" s="261" customFormat="1" ht="24" customHeight="1" spans="1:7">
      <c r="A855" s="12">
        <v>851</v>
      </c>
      <c r="B855" s="34" t="s">
        <v>17592</v>
      </c>
      <c r="C855" s="34" t="s">
        <v>17579</v>
      </c>
      <c r="D855" s="34">
        <v>77.8</v>
      </c>
      <c r="E855" s="34">
        <v>4.84</v>
      </c>
      <c r="F855" s="35">
        <v>376.55</v>
      </c>
      <c r="G855" s="271"/>
    </row>
    <row r="856" s="261" customFormat="1" ht="24" customHeight="1" spans="1:7">
      <c r="A856" s="12">
        <v>852</v>
      </c>
      <c r="B856" s="34" t="s">
        <v>17593</v>
      </c>
      <c r="C856" s="34" t="s">
        <v>17579</v>
      </c>
      <c r="D856" s="34">
        <v>26.37</v>
      </c>
      <c r="E856" s="34">
        <v>4.84</v>
      </c>
      <c r="F856" s="35">
        <v>127.63</v>
      </c>
      <c r="G856" s="271"/>
    </row>
    <row r="857" s="261" customFormat="1" ht="24" customHeight="1" spans="1:7">
      <c r="A857" s="12">
        <v>853</v>
      </c>
      <c r="B857" s="34" t="s">
        <v>17594</v>
      </c>
      <c r="C857" s="34" t="s">
        <v>17579</v>
      </c>
      <c r="D857" s="34">
        <v>39.35</v>
      </c>
      <c r="E857" s="34">
        <v>4.84</v>
      </c>
      <c r="F857" s="35">
        <v>190.45</v>
      </c>
      <c r="G857" s="271"/>
    </row>
    <row r="858" s="261" customFormat="1" ht="24" customHeight="1" spans="1:7">
      <c r="A858" s="12">
        <v>854</v>
      </c>
      <c r="B858" s="34" t="s">
        <v>17595</v>
      </c>
      <c r="C858" s="34" t="s">
        <v>17579</v>
      </c>
      <c r="D858" s="34">
        <v>18.32</v>
      </c>
      <c r="E858" s="34">
        <v>4.84</v>
      </c>
      <c r="F858" s="35">
        <v>88.67</v>
      </c>
      <c r="G858" s="271"/>
    </row>
    <row r="859" s="261" customFormat="1" ht="24" customHeight="1" spans="1:7">
      <c r="A859" s="12">
        <v>855</v>
      </c>
      <c r="B859" s="34" t="s">
        <v>7268</v>
      </c>
      <c r="C859" s="34" t="s">
        <v>17579</v>
      </c>
      <c r="D859" s="34">
        <v>20.95</v>
      </c>
      <c r="E859" s="34">
        <v>4.84</v>
      </c>
      <c r="F859" s="35">
        <v>101.4</v>
      </c>
      <c r="G859" s="271"/>
    </row>
    <row r="860" s="261" customFormat="1" ht="24" customHeight="1" spans="1:7">
      <c r="A860" s="12">
        <v>856</v>
      </c>
      <c r="B860" s="34" t="s">
        <v>17596</v>
      </c>
      <c r="C860" s="34" t="s">
        <v>17579</v>
      </c>
      <c r="D860" s="34">
        <v>73.22</v>
      </c>
      <c r="E860" s="34">
        <v>4.84</v>
      </c>
      <c r="F860" s="35">
        <v>354.38</v>
      </c>
      <c r="G860" s="271"/>
    </row>
    <row r="861" s="261" customFormat="1" ht="24" customHeight="1" spans="1:7">
      <c r="A861" s="12">
        <v>857</v>
      </c>
      <c r="B861" s="34" t="s">
        <v>17597</v>
      </c>
      <c r="C861" s="34" t="s">
        <v>17579</v>
      </c>
      <c r="D861" s="34">
        <v>27.08</v>
      </c>
      <c r="E861" s="34">
        <v>4.84</v>
      </c>
      <c r="F861" s="35">
        <v>131.07</v>
      </c>
      <c r="G861" s="271"/>
    </row>
    <row r="862" s="261" customFormat="1" ht="24" customHeight="1" spans="1:7">
      <c r="A862" s="12">
        <v>858</v>
      </c>
      <c r="B862" s="34" t="s">
        <v>17598</v>
      </c>
      <c r="C862" s="34" t="s">
        <v>17579</v>
      </c>
      <c r="D862" s="34">
        <v>22.2</v>
      </c>
      <c r="E862" s="34">
        <v>4.84</v>
      </c>
      <c r="F862" s="35">
        <v>107.45</v>
      </c>
      <c r="G862" s="271"/>
    </row>
    <row r="863" s="261" customFormat="1" ht="24" customHeight="1" spans="1:7">
      <c r="A863" s="12">
        <v>859</v>
      </c>
      <c r="B863" s="34" t="s">
        <v>17599</v>
      </c>
      <c r="C863" s="34" t="s">
        <v>17579</v>
      </c>
      <c r="D863" s="34">
        <v>16.25</v>
      </c>
      <c r="E863" s="34">
        <v>4.84</v>
      </c>
      <c r="F863" s="35">
        <v>78.65</v>
      </c>
      <c r="G863" s="271"/>
    </row>
    <row r="864" s="261" customFormat="1" ht="24" customHeight="1" spans="1:7">
      <c r="A864" s="12">
        <v>860</v>
      </c>
      <c r="B864" s="34" t="s">
        <v>14237</v>
      </c>
      <c r="C864" s="34" t="s">
        <v>17579</v>
      </c>
      <c r="D864" s="34">
        <v>32.53</v>
      </c>
      <c r="E864" s="34">
        <v>4.84</v>
      </c>
      <c r="F864" s="35">
        <v>157.45</v>
      </c>
      <c r="G864" s="271"/>
    </row>
    <row r="865" s="261" customFormat="1" ht="24" customHeight="1" spans="1:7">
      <c r="A865" s="12">
        <v>861</v>
      </c>
      <c r="B865" s="34" t="s">
        <v>14243</v>
      </c>
      <c r="C865" s="34" t="s">
        <v>17579</v>
      </c>
      <c r="D865" s="34">
        <v>21.46</v>
      </c>
      <c r="E865" s="34">
        <v>4.84</v>
      </c>
      <c r="F865" s="35">
        <v>103.87</v>
      </c>
      <c r="G865" s="271"/>
    </row>
    <row r="866" s="261" customFormat="1" ht="24" customHeight="1" spans="1:7">
      <c r="A866" s="12">
        <v>862</v>
      </c>
      <c r="B866" s="34" t="s">
        <v>5116</v>
      </c>
      <c r="C866" s="34" t="s">
        <v>17579</v>
      </c>
      <c r="D866" s="34">
        <v>8.07</v>
      </c>
      <c r="E866" s="34">
        <v>4.84</v>
      </c>
      <c r="F866" s="35">
        <v>39.06</v>
      </c>
      <c r="G866" s="271"/>
    </row>
    <row r="867" s="261" customFormat="1" ht="24" customHeight="1" spans="1:7">
      <c r="A867" s="12">
        <v>863</v>
      </c>
      <c r="B867" s="34" t="s">
        <v>17600</v>
      </c>
      <c r="C867" s="34" t="s">
        <v>17579</v>
      </c>
      <c r="D867" s="34">
        <v>16.99</v>
      </c>
      <c r="E867" s="34">
        <v>4.84</v>
      </c>
      <c r="F867" s="35">
        <v>82.23</v>
      </c>
      <c r="G867" s="271"/>
    </row>
    <row r="868" s="261" customFormat="1" ht="24" customHeight="1" spans="1:7">
      <c r="A868" s="12">
        <v>864</v>
      </c>
      <c r="B868" s="34" t="s">
        <v>14216</v>
      </c>
      <c r="C868" s="34" t="s">
        <v>17579</v>
      </c>
      <c r="D868" s="34">
        <v>26.5</v>
      </c>
      <c r="E868" s="34">
        <v>4.84</v>
      </c>
      <c r="F868" s="35">
        <v>128.26</v>
      </c>
      <c r="G868" s="271"/>
    </row>
    <row r="869" s="261" customFormat="1" ht="24" customHeight="1" spans="1:7">
      <c r="A869" s="12">
        <v>865</v>
      </c>
      <c r="B869" s="34" t="s">
        <v>3861</v>
      </c>
      <c r="C869" s="34" t="s">
        <v>17579</v>
      </c>
      <c r="D869" s="34">
        <v>7.59</v>
      </c>
      <c r="E869" s="34">
        <v>4.84</v>
      </c>
      <c r="F869" s="35">
        <v>36.74</v>
      </c>
      <c r="G869" s="271"/>
    </row>
    <row r="870" s="261" customFormat="1" ht="24" customHeight="1" spans="1:7">
      <c r="A870" s="12">
        <v>866</v>
      </c>
      <c r="B870" s="34" t="s">
        <v>17601</v>
      </c>
      <c r="C870" s="34" t="s">
        <v>17579</v>
      </c>
      <c r="D870" s="34">
        <v>26.1</v>
      </c>
      <c r="E870" s="34">
        <v>4.84</v>
      </c>
      <c r="F870" s="35">
        <v>126.32</v>
      </c>
      <c r="G870" s="271"/>
    </row>
    <row r="871" s="261" customFormat="1" ht="24" customHeight="1" spans="1:7">
      <c r="A871" s="12">
        <v>867</v>
      </c>
      <c r="B871" s="34" t="s">
        <v>5973</v>
      </c>
      <c r="C871" s="34" t="s">
        <v>17579</v>
      </c>
      <c r="D871" s="34">
        <v>52.93</v>
      </c>
      <c r="E871" s="34">
        <v>4.84</v>
      </c>
      <c r="F871" s="35">
        <v>256.18</v>
      </c>
      <c r="G871" s="271"/>
    </row>
    <row r="872" s="261" customFormat="1" ht="24" customHeight="1" spans="1:7">
      <c r="A872" s="12">
        <v>868</v>
      </c>
      <c r="B872" s="34" t="s">
        <v>3322</v>
      </c>
      <c r="C872" s="34" t="s">
        <v>17579</v>
      </c>
      <c r="D872" s="34">
        <v>36.6</v>
      </c>
      <c r="E872" s="34">
        <v>4.84</v>
      </c>
      <c r="F872" s="35">
        <v>177.14</v>
      </c>
      <c r="G872" s="271"/>
    </row>
    <row r="873" s="261" customFormat="1" ht="24" customHeight="1" spans="1:7">
      <c r="A873" s="12">
        <v>869</v>
      </c>
      <c r="B873" s="34" t="s">
        <v>17602</v>
      </c>
      <c r="C873" s="34" t="s">
        <v>17579</v>
      </c>
      <c r="D873" s="34">
        <v>48.7</v>
      </c>
      <c r="E873" s="34">
        <v>4.84</v>
      </c>
      <c r="F873" s="35">
        <v>235.71</v>
      </c>
      <c r="G873" s="271"/>
    </row>
    <row r="874" s="261" customFormat="1" ht="24" customHeight="1" spans="1:7">
      <c r="A874" s="12">
        <v>870</v>
      </c>
      <c r="B874" s="34" t="s">
        <v>17603</v>
      </c>
      <c r="C874" s="34" t="s">
        <v>17579</v>
      </c>
      <c r="D874" s="34">
        <v>46.76</v>
      </c>
      <c r="E874" s="34">
        <v>4.84</v>
      </c>
      <c r="F874" s="35">
        <v>226.32</v>
      </c>
      <c r="G874" s="271"/>
    </row>
    <row r="875" s="261" customFormat="1" ht="24" customHeight="1" spans="1:7">
      <c r="A875" s="12">
        <v>871</v>
      </c>
      <c r="B875" s="34" t="s">
        <v>17604</v>
      </c>
      <c r="C875" s="34" t="s">
        <v>17579</v>
      </c>
      <c r="D875" s="34">
        <v>15.04</v>
      </c>
      <c r="E875" s="34">
        <v>4.84</v>
      </c>
      <c r="F875" s="35">
        <v>72.79</v>
      </c>
      <c r="G875" s="271"/>
    </row>
    <row r="876" s="261" customFormat="1" ht="24" customHeight="1" spans="1:7">
      <c r="A876" s="12">
        <v>872</v>
      </c>
      <c r="B876" s="34" t="s">
        <v>8842</v>
      </c>
      <c r="C876" s="34" t="s">
        <v>17579</v>
      </c>
      <c r="D876" s="34">
        <v>18.13</v>
      </c>
      <c r="E876" s="34">
        <v>4.84</v>
      </c>
      <c r="F876" s="35">
        <v>87.75</v>
      </c>
      <c r="G876" s="271"/>
    </row>
    <row r="877" s="261" customFormat="1" ht="24" customHeight="1" spans="1:7">
      <c r="A877" s="12">
        <v>873</v>
      </c>
      <c r="B877" s="34" t="s">
        <v>17605</v>
      </c>
      <c r="C877" s="34" t="s">
        <v>17579</v>
      </c>
      <c r="D877" s="34">
        <v>72.36</v>
      </c>
      <c r="E877" s="34">
        <v>4.84</v>
      </c>
      <c r="F877" s="35">
        <v>350.22</v>
      </c>
      <c r="G877" s="271"/>
    </row>
    <row r="878" s="261" customFormat="1" ht="24" customHeight="1" spans="1:7">
      <c r="A878" s="12">
        <v>874</v>
      </c>
      <c r="B878" s="34" t="s">
        <v>17606</v>
      </c>
      <c r="C878" s="34" t="s">
        <v>17579</v>
      </c>
      <c r="D878" s="34">
        <v>51.1</v>
      </c>
      <c r="E878" s="34">
        <v>4.84</v>
      </c>
      <c r="F878" s="35">
        <v>247.32</v>
      </c>
      <c r="G878" s="271"/>
    </row>
    <row r="879" s="261" customFormat="1" ht="24" customHeight="1" spans="1:7">
      <c r="A879" s="12">
        <v>875</v>
      </c>
      <c r="B879" s="34" t="s">
        <v>11089</v>
      </c>
      <c r="C879" s="34" t="s">
        <v>17579</v>
      </c>
      <c r="D879" s="34">
        <v>57.65</v>
      </c>
      <c r="E879" s="34">
        <v>4.84</v>
      </c>
      <c r="F879" s="35">
        <v>279.03</v>
      </c>
      <c r="G879" s="271"/>
    </row>
    <row r="880" s="261" customFormat="1" ht="24" customHeight="1" spans="1:7">
      <c r="A880" s="12">
        <v>876</v>
      </c>
      <c r="B880" s="34" t="s">
        <v>17607</v>
      </c>
      <c r="C880" s="34" t="s">
        <v>17579</v>
      </c>
      <c r="D880" s="34">
        <v>31.64</v>
      </c>
      <c r="E880" s="34">
        <v>4.84</v>
      </c>
      <c r="F880" s="35">
        <v>153.14</v>
      </c>
      <c r="G880" s="271"/>
    </row>
    <row r="881" s="261" customFormat="1" ht="24" customHeight="1" spans="1:7">
      <c r="A881" s="12">
        <v>877</v>
      </c>
      <c r="B881" s="34" t="s">
        <v>17608</v>
      </c>
      <c r="C881" s="34" t="s">
        <v>17579</v>
      </c>
      <c r="D881" s="34">
        <v>10.25</v>
      </c>
      <c r="E881" s="34">
        <v>4.84</v>
      </c>
      <c r="F881" s="35">
        <v>49.61</v>
      </c>
      <c r="G881" s="271"/>
    </row>
    <row r="882" s="261" customFormat="1" ht="24" customHeight="1" spans="1:7">
      <c r="A882" s="12">
        <v>878</v>
      </c>
      <c r="B882" s="34" t="s">
        <v>17609</v>
      </c>
      <c r="C882" s="34" t="s">
        <v>17579</v>
      </c>
      <c r="D882" s="34">
        <v>33.1</v>
      </c>
      <c r="E882" s="34">
        <v>4.84</v>
      </c>
      <c r="F882" s="35">
        <v>160.2</v>
      </c>
      <c r="G882" s="271"/>
    </row>
    <row r="883" s="261" customFormat="1" ht="24" customHeight="1" spans="1:7">
      <c r="A883" s="12">
        <v>879</v>
      </c>
      <c r="B883" s="34" t="s">
        <v>17610</v>
      </c>
      <c r="C883" s="34" t="s">
        <v>17579</v>
      </c>
      <c r="D883" s="34">
        <v>72.5</v>
      </c>
      <c r="E883" s="34">
        <v>4.84</v>
      </c>
      <c r="F883" s="35">
        <v>350.9</v>
      </c>
      <c r="G883" s="271"/>
    </row>
    <row r="884" s="261" customFormat="1" ht="24" customHeight="1" spans="1:7">
      <c r="A884" s="12">
        <v>880</v>
      </c>
      <c r="B884" s="34" t="s">
        <v>17611</v>
      </c>
      <c r="C884" s="34" t="s">
        <v>17579</v>
      </c>
      <c r="D884" s="34">
        <v>6.68</v>
      </c>
      <c r="E884" s="34">
        <v>4.84</v>
      </c>
      <c r="F884" s="35">
        <v>32.33</v>
      </c>
      <c r="G884" s="271"/>
    </row>
    <row r="885" s="261" customFormat="1" ht="24" customHeight="1" spans="1:7">
      <c r="A885" s="12">
        <v>881</v>
      </c>
      <c r="B885" s="34" t="s">
        <v>17612</v>
      </c>
      <c r="C885" s="34" t="s">
        <v>17579</v>
      </c>
      <c r="D885" s="34">
        <v>20.54</v>
      </c>
      <c r="E885" s="34">
        <v>4.84</v>
      </c>
      <c r="F885" s="35">
        <v>99.41</v>
      </c>
      <c r="G885" s="271"/>
    </row>
    <row r="886" s="261" customFormat="1" ht="24" customHeight="1" spans="1:7">
      <c r="A886" s="12">
        <v>882</v>
      </c>
      <c r="B886" s="34" t="s">
        <v>5586</v>
      </c>
      <c r="C886" s="34" t="s">
        <v>17579</v>
      </c>
      <c r="D886" s="34">
        <v>12.16</v>
      </c>
      <c r="E886" s="34">
        <v>4.84</v>
      </c>
      <c r="F886" s="35">
        <v>58.85</v>
      </c>
      <c r="G886" s="271"/>
    </row>
    <row r="887" s="261" customFormat="1" ht="24" customHeight="1" spans="1:7">
      <c r="A887" s="12">
        <v>883</v>
      </c>
      <c r="B887" s="34" t="s">
        <v>17613</v>
      </c>
      <c r="C887" s="34" t="s">
        <v>17579</v>
      </c>
      <c r="D887" s="34">
        <v>26.7</v>
      </c>
      <c r="E887" s="34">
        <v>4.84</v>
      </c>
      <c r="F887" s="35">
        <v>129.23</v>
      </c>
      <c r="G887" s="271"/>
    </row>
    <row r="888" s="261" customFormat="1" ht="24" customHeight="1" spans="1:7">
      <c r="A888" s="12">
        <v>884</v>
      </c>
      <c r="B888" s="34" t="s">
        <v>17614</v>
      </c>
      <c r="C888" s="34" t="s">
        <v>17579</v>
      </c>
      <c r="D888" s="34">
        <v>20.71</v>
      </c>
      <c r="E888" s="34">
        <v>4.84</v>
      </c>
      <c r="F888" s="35">
        <v>100.24</v>
      </c>
      <c r="G888" s="271"/>
    </row>
    <row r="889" s="261" customFormat="1" ht="24" customHeight="1" spans="1:7">
      <c r="A889" s="12">
        <v>885</v>
      </c>
      <c r="B889" s="34" t="s">
        <v>2823</v>
      </c>
      <c r="C889" s="34" t="s">
        <v>17579</v>
      </c>
      <c r="D889" s="34">
        <v>25.74</v>
      </c>
      <c r="E889" s="34">
        <v>4.84</v>
      </c>
      <c r="F889" s="35">
        <v>124.58</v>
      </c>
      <c r="G889" s="271"/>
    </row>
    <row r="890" s="261" customFormat="1" ht="24" customHeight="1" spans="1:7">
      <c r="A890" s="12">
        <v>886</v>
      </c>
      <c r="B890" s="34" t="s">
        <v>5244</v>
      </c>
      <c r="C890" s="34" t="s">
        <v>17579</v>
      </c>
      <c r="D890" s="34">
        <v>28.31</v>
      </c>
      <c r="E890" s="34">
        <v>4.84</v>
      </c>
      <c r="F890" s="35">
        <v>137.02</v>
      </c>
      <c r="G890" s="271"/>
    </row>
    <row r="891" s="261" customFormat="1" ht="24" customHeight="1" spans="1:7">
      <c r="A891" s="12">
        <v>887</v>
      </c>
      <c r="B891" s="34" t="s">
        <v>15001</v>
      </c>
      <c r="C891" s="34" t="s">
        <v>17579</v>
      </c>
      <c r="D891" s="34">
        <v>2.32</v>
      </c>
      <c r="E891" s="34">
        <v>4.84</v>
      </c>
      <c r="F891" s="35">
        <v>11.23</v>
      </c>
      <c r="G891" s="271"/>
    </row>
    <row r="892" s="261" customFormat="1" ht="24" customHeight="1" spans="1:7">
      <c r="A892" s="12">
        <v>888</v>
      </c>
      <c r="B892" s="34" t="s">
        <v>17615</v>
      </c>
      <c r="C892" s="34" t="s">
        <v>17579</v>
      </c>
      <c r="D892" s="34">
        <v>1.75</v>
      </c>
      <c r="E892" s="34">
        <v>4.84</v>
      </c>
      <c r="F892" s="35">
        <v>8.47</v>
      </c>
      <c r="G892" s="271"/>
    </row>
    <row r="893" s="261" customFormat="1" ht="24" customHeight="1" spans="1:7">
      <c r="A893" s="12">
        <v>889</v>
      </c>
      <c r="B893" s="34" t="s">
        <v>17616</v>
      </c>
      <c r="C893" s="34" t="s">
        <v>17579</v>
      </c>
      <c r="D893" s="34">
        <v>3</v>
      </c>
      <c r="E893" s="34">
        <v>4.84</v>
      </c>
      <c r="F893" s="35">
        <v>14.52</v>
      </c>
      <c r="G893" s="271"/>
    </row>
    <row r="894" s="261" customFormat="1" ht="24" customHeight="1" spans="1:7">
      <c r="A894" s="12">
        <v>890</v>
      </c>
      <c r="B894" s="34" t="s">
        <v>17617</v>
      </c>
      <c r="C894" s="34" t="s">
        <v>17579</v>
      </c>
      <c r="D894" s="34">
        <v>21.8</v>
      </c>
      <c r="E894" s="34">
        <v>4.84</v>
      </c>
      <c r="F894" s="35">
        <v>105.51</v>
      </c>
      <c r="G894" s="271"/>
    </row>
    <row r="895" s="261" customFormat="1" ht="30" customHeight="1" spans="1:7">
      <c r="A895" s="12">
        <v>891</v>
      </c>
      <c r="B895" s="134" t="s">
        <v>9058</v>
      </c>
      <c r="C895" s="134" t="s">
        <v>17618</v>
      </c>
      <c r="D895" s="134">
        <v>16.12</v>
      </c>
      <c r="E895" s="12">
        <v>4.84</v>
      </c>
      <c r="F895" s="14">
        <v>78.02</v>
      </c>
      <c r="G895" s="271"/>
    </row>
    <row r="896" s="261" customFormat="1" ht="30" customHeight="1" spans="1:7">
      <c r="A896" s="12">
        <v>892</v>
      </c>
      <c r="B896" s="134" t="s">
        <v>17619</v>
      </c>
      <c r="C896" s="134" t="s">
        <v>17618</v>
      </c>
      <c r="D896" s="134">
        <v>9.01</v>
      </c>
      <c r="E896" s="12">
        <v>4.84</v>
      </c>
      <c r="F896" s="14">
        <v>43.61</v>
      </c>
      <c r="G896" s="271"/>
    </row>
    <row r="897" s="261" customFormat="1" ht="30" customHeight="1" spans="1:7">
      <c r="A897" s="12">
        <v>893</v>
      </c>
      <c r="B897" s="134" t="s">
        <v>10936</v>
      </c>
      <c r="C897" s="134" t="s">
        <v>17618</v>
      </c>
      <c r="D897" s="134">
        <v>9.37</v>
      </c>
      <c r="E897" s="12">
        <v>4.84</v>
      </c>
      <c r="F897" s="14">
        <v>45.35</v>
      </c>
      <c r="G897" s="271"/>
    </row>
    <row r="898" s="261" customFormat="1" ht="30" customHeight="1" spans="1:7">
      <c r="A898" s="12">
        <v>894</v>
      </c>
      <c r="B898" s="134" t="s">
        <v>17220</v>
      </c>
      <c r="C898" s="134" t="s">
        <v>17618</v>
      </c>
      <c r="D898" s="134">
        <v>19</v>
      </c>
      <c r="E898" s="12">
        <v>4.84</v>
      </c>
      <c r="F898" s="14">
        <v>91.96</v>
      </c>
      <c r="G898" s="271"/>
    </row>
    <row r="899" s="261" customFormat="1" ht="30" customHeight="1" spans="1:7">
      <c r="A899" s="12">
        <v>895</v>
      </c>
      <c r="B899" s="134" t="s">
        <v>17620</v>
      </c>
      <c r="C899" s="134" t="s">
        <v>17618</v>
      </c>
      <c r="D899" s="134">
        <v>18.2</v>
      </c>
      <c r="E899" s="12">
        <v>4.84</v>
      </c>
      <c r="F899" s="14">
        <v>88.09</v>
      </c>
      <c r="G899" s="271"/>
    </row>
    <row r="900" s="261" customFormat="1" ht="30" customHeight="1" spans="1:7">
      <c r="A900" s="12">
        <v>896</v>
      </c>
      <c r="B900" s="134" t="s">
        <v>8013</v>
      </c>
      <c r="C900" s="134" t="s">
        <v>17618</v>
      </c>
      <c r="D900" s="134">
        <v>5.62</v>
      </c>
      <c r="E900" s="12">
        <v>4.84</v>
      </c>
      <c r="F900" s="14">
        <v>27.2</v>
      </c>
      <c r="G900" s="271"/>
    </row>
    <row r="901" s="262" customFormat="1" ht="30" customHeight="1" spans="1:7">
      <c r="A901" s="12">
        <v>897</v>
      </c>
      <c r="B901" s="134" t="s">
        <v>17621</v>
      </c>
      <c r="C901" s="134" t="s">
        <v>17618</v>
      </c>
      <c r="D901" s="134">
        <v>32.74</v>
      </c>
      <c r="E901" s="134">
        <v>4.84</v>
      </c>
      <c r="F901" s="14">
        <v>158.46</v>
      </c>
      <c r="G901" s="274"/>
    </row>
    <row r="902" s="261" customFormat="1" ht="30" customHeight="1" spans="1:7">
      <c r="A902" s="12">
        <v>898</v>
      </c>
      <c r="B902" s="134" t="s">
        <v>17622</v>
      </c>
      <c r="C902" s="134" t="s">
        <v>17618</v>
      </c>
      <c r="D902" s="134">
        <v>23.5</v>
      </c>
      <c r="E902" s="12">
        <v>4.84</v>
      </c>
      <c r="F902" s="14">
        <v>113.74</v>
      </c>
      <c r="G902" s="271"/>
    </row>
    <row r="903" s="261" customFormat="1" ht="30" customHeight="1" spans="1:7">
      <c r="A903" s="12">
        <v>899</v>
      </c>
      <c r="B903" s="134" t="s">
        <v>17623</v>
      </c>
      <c r="C903" s="134" t="s">
        <v>17618</v>
      </c>
      <c r="D903" s="134">
        <v>20.47</v>
      </c>
      <c r="E903" s="12">
        <v>4.84</v>
      </c>
      <c r="F903" s="14">
        <v>99.07</v>
      </c>
      <c r="G903" s="271"/>
    </row>
    <row r="904" s="261" customFormat="1" ht="30" customHeight="1" spans="1:7">
      <c r="A904" s="12">
        <v>900</v>
      </c>
      <c r="B904" s="272" t="s">
        <v>17624</v>
      </c>
      <c r="C904" s="134" t="s">
        <v>17618</v>
      </c>
      <c r="D904" s="134">
        <v>14.15</v>
      </c>
      <c r="E904" s="12">
        <v>4.84</v>
      </c>
      <c r="F904" s="14">
        <v>68.49</v>
      </c>
      <c r="G904" s="271"/>
    </row>
    <row r="905" s="261" customFormat="1" ht="30" customHeight="1" spans="1:7">
      <c r="A905" s="12">
        <v>901</v>
      </c>
      <c r="B905" s="134" t="s">
        <v>16225</v>
      </c>
      <c r="C905" s="134" t="s">
        <v>17618</v>
      </c>
      <c r="D905" s="134">
        <v>22.1</v>
      </c>
      <c r="E905" s="12">
        <v>4.84</v>
      </c>
      <c r="F905" s="14">
        <v>106.96</v>
      </c>
      <c r="G905" s="271"/>
    </row>
    <row r="906" s="261" customFormat="1" ht="30" customHeight="1" spans="1:7">
      <c r="A906" s="12">
        <v>902</v>
      </c>
      <c r="B906" s="134" t="s">
        <v>17625</v>
      </c>
      <c r="C906" s="134" t="s">
        <v>17618</v>
      </c>
      <c r="D906" s="134">
        <v>33.06</v>
      </c>
      <c r="E906" s="12">
        <v>4.84</v>
      </c>
      <c r="F906" s="14">
        <v>160.01</v>
      </c>
      <c r="G906" s="271"/>
    </row>
    <row r="907" s="261" customFormat="1" ht="30" customHeight="1" spans="1:7">
      <c r="A907" s="12">
        <v>903</v>
      </c>
      <c r="B907" s="134" t="s">
        <v>17626</v>
      </c>
      <c r="C907" s="134" t="s">
        <v>17618</v>
      </c>
      <c r="D907" s="134">
        <v>35.73</v>
      </c>
      <c r="E907" s="12">
        <v>4.84</v>
      </c>
      <c r="F907" s="14">
        <v>172.93</v>
      </c>
      <c r="G907" s="271"/>
    </row>
    <row r="908" s="261" customFormat="1" ht="30" customHeight="1" spans="1:7">
      <c r="A908" s="12">
        <v>904</v>
      </c>
      <c r="B908" s="134" t="s">
        <v>1169</v>
      </c>
      <c r="C908" s="134" t="s">
        <v>17618</v>
      </c>
      <c r="D908" s="134">
        <v>6.07</v>
      </c>
      <c r="E908" s="12">
        <v>4.84</v>
      </c>
      <c r="F908" s="14">
        <v>29.38</v>
      </c>
      <c r="G908" s="271"/>
    </row>
    <row r="909" s="261" customFormat="1" ht="30" customHeight="1" spans="1:7">
      <c r="A909" s="12">
        <v>905</v>
      </c>
      <c r="B909" s="134" t="s">
        <v>17627</v>
      </c>
      <c r="C909" s="134" t="s">
        <v>17618</v>
      </c>
      <c r="D909" s="134">
        <v>24.46</v>
      </c>
      <c r="E909" s="12">
        <v>4.84</v>
      </c>
      <c r="F909" s="14">
        <v>118.39</v>
      </c>
      <c r="G909" s="271"/>
    </row>
    <row r="910" s="261" customFormat="1" ht="30" customHeight="1" spans="1:7">
      <c r="A910" s="12">
        <v>906</v>
      </c>
      <c r="B910" s="273" t="s">
        <v>5907</v>
      </c>
      <c r="C910" s="134" t="s">
        <v>17618</v>
      </c>
      <c r="D910" s="134">
        <v>14.94</v>
      </c>
      <c r="E910" s="12">
        <v>4.84</v>
      </c>
      <c r="F910" s="14">
        <v>72.31</v>
      </c>
      <c r="G910" s="271"/>
    </row>
    <row r="911" s="261" customFormat="1" ht="30" customHeight="1" spans="1:7">
      <c r="A911" s="12">
        <v>907</v>
      </c>
      <c r="B911" s="134" t="s">
        <v>17628</v>
      </c>
      <c r="C911" s="134" t="s">
        <v>17618</v>
      </c>
      <c r="D911" s="134">
        <v>12.1</v>
      </c>
      <c r="E911" s="12">
        <v>4.84</v>
      </c>
      <c r="F911" s="14">
        <v>58.56</v>
      </c>
      <c r="G911" s="271"/>
    </row>
    <row r="912" s="261" customFormat="1" ht="30" customHeight="1" spans="1:7">
      <c r="A912" s="12">
        <v>908</v>
      </c>
      <c r="B912" s="134" t="s">
        <v>17629</v>
      </c>
      <c r="C912" s="134" t="s">
        <v>17618</v>
      </c>
      <c r="D912" s="134">
        <v>22.56</v>
      </c>
      <c r="E912" s="12">
        <v>4.84</v>
      </c>
      <c r="F912" s="14">
        <v>109.19</v>
      </c>
      <c r="G912" s="271"/>
    </row>
    <row r="913" s="261" customFormat="1" ht="30" customHeight="1" spans="1:7">
      <c r="A913" s="12">
        <v>909</v>
      </c>
      <c r="B913" s="134" t="s">
        <v>17630</v>
      </c>
      <c r="C913" s="134" t="s">
        <v>17618</v>
      </c>
      <c r="D913" s="134">
        <v>13.14</v>
      </c>
      <c r="E913" s="12">
        <v>4.84</v>
      </c>
      <c r="F913" s="14">
        <v>63.6</v>
      </c>
      <c r="G913" s="271"/>
    </row>
    <row r="914" s="261" customFormat="1" ht="30" customHeight="1" spans="1:7">
      <c r="A914" s="12">
        <v>910</v>
      </c>
      <c r="B914" s="134" t="s">
        <v>17631</v>
      </c>
      <c r="C914" s="134" t="s">
        <v>17618</v>
      </c>
      <c r="D914" s="134">
        <v>22.57</v>
      </c>
      <c r="E914" s="12">
        <v>4.84</v>
      </c>
      <c r="F914" s="14">
        <v>109.24</v>
      </c>
      <c r="G914" s="271"/>
    </row>
    <row r="915" s="261" customFormat="1" ht="30" customHeight="1" spans="1:7">
      <c r="A915" s="12">
        <v>911</v>
      </c>
      <c r="B915" s="134" t="s">
        <v>17632</v>
      </c>
      <c r="C915" s="134" t="s">
        <v>17618</v>
      </c>
      <c r="D915" s="134">
        <v>10.24</v>
      </c>
      <c r="E915" s="12">
        <v>4.84</v>
      </c>
      <c r="F915" s="14">
        <v>49.56</v>
      </c>
      <c r="G915" s="271"/>
    </row>
    <row r="916" s="261" customFormat="1" ht="30" customHeight="1" spans="1:7">
      <c r="A916" s="12">
        <v>912</v>
      </c>
      <c r="B916" s="134" t="s">
        <v>17633</v>
      </c>
      <c r="C916" s="134" t="s">
        <v>17618</v>
      </c>
      <c r="D916" s="134">
        <v>9.74</v>
      </c>
      <c r="E916" s="12">
        <v>4.84</v>
      </c>
      <c r="F916" s="14">
        <v>47.14</v>
      </c>
      <c r="G916" s="271"/>
    </row>
    <row r="917" s="261" customFormat="1" ht="30" customHeight="1" spans="1:7">
      <c r="A917" s="12">
        <v>913</v>
      </c>
      <c r="B917" s="134" t="s">
        <v>17634</v>
      </c>
      <c r="C917" s="134" t="s">
        <v>17618</v>
      </c>
      <c r="D917" s="134">
        <v>73.27</v>
      </c>
      <c r="E917" s="12">
        <v>4.84</v>
      </c>
      <c r="F917" s="14">
        <v>354.63</v>
      </c>
      <c r="G917" s="271"/>
    </row>
    <row r="918" s="261" customFormat="1" ht="30" customHeight="1" spans="1:7">
      <c r="A918" s="12">
        <v>914</v>
      </c>
      <c r="B918" s="134" t="s">
        <v>17635</v>
      </c>
      <c r="C918" s="134" t="s">
        <v>17618</v>
      </c>
      <c r="D918" s="134">
        <v>26.3</v>
      </c>
      <c r="E918" s="12">
        <v>4.84</v>
      </c>
      <c r="F918" s="14">
        <v>127.29</v>
      </c>
      <c r="G918" s="271"/>
    </row>
    <row r="919" s="261" customFormat="1" ht="30" customHeight="1" spans="1:7">
      <c r="A919" s="12">
        <v>915</v>
      </c>
      <c r="B919" s="134" t="s">
        <v>17636</v>
      </c>
      <c r="C919" s="134" t="s">
        <v>17618</v>
      </c>
      <c r="D919" s="134">
        <v>35.8</v>
      </c>
      <c r="E919" s="12">
        <v>4.84</v>
      </c>
      <c r="F919" s="14">
        <v>173.27</v>
      </c>
      <c r="G919" s="271"/>
    </row>
    <row r="920" s="261" customFormat="1" ht="30" customHeight="1" spans="1:7">
      <c r="A920" s="12">
        <v>916</v>
      </c>
      <c r="B920" s="134" t="s">
        <v>17637</v>
      </c>
      <c r="C920" s="134" t="s">
        <v>17618</v>
      </c>
      <c r="D920" s="134">
        <v>38.62</v>
      </c>
      <c r="E920" s="12">
        <v>4.84</v>
      </c>
      <c r="F920" s="14">
        <v>186.92</v>
      </c>
      <c r="G920" s="271"/>
    </row>
    <row r="921" s="261" customFormat="1" ht="30" customHeight="1" spans="1:7">
      <c r="A921" s="12">
        <v>917</v>
      </c>
      <c r="B921" s="134" t="s">
        <v>17638</v>
      </c>
      <c r="C921" s="134" t="s">
        <v>17618</v>
      </c>
      <c r="D921" s="134">
        <v>24.76</v>
      </c>
      <c r="E921" s="12">
        <v>4.84</v>
      </c>
      <c r="F921" s="14">
        <v>119.84</v>
      </c>
      <c r="G921" s="271"/>
    </row>
    <row r="922" s="261" customFormat="1" ht="30" customHeight="1" spans="1:7">
      <c r="A922" s="12">
        <v>918</v>
      </c>
      <c r="B922" s="134" t="s">
        <v>17639</v>
      </c>
      <c r="C922" s="134" t="s">
        <v>17618</v>
      </c>
      <c r="D922" s="134">
        <v>6.48</v>
      </c>
      <c r="E922" s="12">
        <v>4.84</v>
      </c>
      <c r="F922" s="14">
        <v>31.36</v>
      </c>
      <c r="G922" s="271"/>
    </row>
    <row r="923" s="261" customFormat="1" ht="30" customHeight="1" spans="1:7">
      <c r="A923" s="12">
        <v>919</v>
      </c>
      <c r="B923" s="134" t="s">
        <v>17640</v>
      </c>
      <c r="C923" s="134" t="s">
        <v>17618</v>
      </c>
      <c r="D923" s="134">
        <v>5.28</v>
      </c>
      <c r="E923" s="12">
        <v>4.84</v>
      </c>
      <c r="F923" s="14">
        <v>25.56</v>
      </c>
      <c r="G923" s="271"/>
    </row>
    <row r="924" s="261" customFormat="1" ht="30" customHeight="1" spans="1:7">
      <c r="A924" s="12">
        <v>920</v>
      </c>
      <c r="B924" s="134" t="s">
        <v>17641</v>
      </c>
      <c r="C924" s="134" t="s">
        <v>17618</v>
      </c>
      <c r="D924" s="134">
        <v>5.31</v>
      </c>
      <c r="E924" s="12">
        <v>4.84</v>
      </c>
      <c r="F924" s="14">
        <v>25.7</v>
      </c>
      <c r="G924" s="271"/>
    </row>
    <row r="925" s="261" customFormat="1" ht="30" customHeight="1" spans="1:7">
      <c r="A925" s="12">
        <v>921</v>
      </c>
      <c r="B925" s="134" t="s">
        <v>17642</v>
      </c>
      <c r="C925" s="134" t="s">
        <v>17618</v>
      </c>
      <c r="D925" s="134">
        <v>12.75</v>
      </c>
      <c r="E925" s="12">
        <v>4.84</v>
      </c>
      <c r="F925" s="14">
        <v>61.71</v>
      </c>
      <c r="G925" s="271"/>
    </row>
    <row r="926" s="261" customFormat="1" ht="30" customHeight="1" spans="1:7">
      <c r="A926" s="12">
        <v>922</v>
      </c>
      <c r="B926" s="134" t="s">
        <v>17643</v>
      </c>
      <c r="C926" s="134" t="s">
        <v>17618</v>
      </c>
      <c r="D926" s="134">
        <v>36.78</v>
      </c>
      <c r="E926" s="12">
        <v>4.84</v>
      </c>
      <c r="F926" s="14">
        <v>178.02</v>
      </c>
      <c r="G926" s="271"/>
    </row>
    <row r="927" s="261" customFormat="1" ht="30" customHeight="1" spans="1:7">
      <c r="A927" s="12">
        <v>923</v>
      </c>
      <c r="B927" s="134" t="s">
        <v>17644</v>
      </c>
      <c r="C927" s="134" t="s">
        <v>17618</v>
      </c>
      <c r="D927" s="134">
        <v>23.14</v>
      </c>
      <c r="E927" s="12">
        <v>4.84</v>
      </c>
      <c r="F927" s="14">
        <v>112</v>
      </c>
      <c r="G927" s="271"/>
    </row>
    <row r="928" s="261" customFormat="1" ht="30" customHeight="1" spans="1:7">
      <c r="A928" s="12">
        <v>924</v>
      </c>
      <c r="B928" s="134" t="s">
        <v>17645</v>
      </c>
      <c r="C928" s="134" t="s">
        <v>17618</v>
      </c>
      <c r="D928" s="134">
        <v>25.52</v>
      </c>
      <c r="E928" s="12">
        <v>4.84</v>
      </c>
      <c r="F928" s="14">
        <v>123.52</v>
      </c>
      <c r="G928" s="271"/>
    </row>
    <row r="929" s="261" customFormat="1" ht="30" customHeight="1" spans="1:7">
      <c r="A929" s="12">
        <v>925</v>
      </c>
      <c r="B929" s="134" t="s">
        <v>17646</v>
      </c>
      <c r="C929" s="134" t="s">
        <v>17618</v>
      </c>
      <c r="D929" s="134">
        <v>41.04</v>
      </c>
      <c r="E929" s="12">
        <v>4.84</v>
      </c>
      <c r="F929" s="14">
        <v>198.63</v>
      </c>
      <c r="G929" s="271"/>
    </row>
    <row r="930" s="261" customFormat="1" ht="30" customHeight="1" spans="1:7">
      <c r="A930" s="12">
        <v>926</v>
      </c>
      <c r="B930" s="134" t="s">
        <v>17647</v>
      </c>
      <c r="C930" s="134" t="s">
        <v>17618</v>
      </c>
      <c r="D930" s="134">
        <v>22.94</v>
      </c>
      <c r="E930" s="12">
        <v>4.84</v>
      </c>
      <c r="F930" s="14">
        <v>111.03</v>
      </c>
      <c r="G930" s="271"/>
    </row>
    <row r="931" s="261" customFormat="1" ht="30" customHeight="1" spans="1:7">
      <c r="A931" s="12">
        <v>927</v>
      </c>
      <c r="B931" s="134" t="s">
        <v>17648</v>
      </c>
      <c r="C931" s="134" t="s">
        <v>17618</v>
      </c>
      <c r="D931" s="134">
        <v>21.62</v>
      </c>
      <c r="E931" s="12">
        <v>4.84</v>
      </c>
      <c r="F931" s="14">
        <v>104.64</v>
      </c>
      <c r="G931" s="271"/>
    </row>
    <row r="932" s="261" customFormat="1" ht="30" customHeight="1" spans="1:7">
      <c r="A932" s="12">
        <v>928</v>
      </c>
      <c r="B932" s="134" t="s">
        <v>17645</v>
      </c>
      <c r="C932" s="134" t="s">
        <v>17618</v>
      </c>
      <c r="D932" s="134">
        <v>11.64</v>
      </c>
      <c r="E932" s="12">
        <v>4.84</v>
      </c>
      <c r="F932" s="14">
        <v>56.34</v>
      </c>
      <c r="G932" s="271"/>
    </row>
    <row r="933" s="261" customFormat="1" ht="30" customHeight="1" spans="1:7">
      <c r="A933" s="12">
        <v>929</v>
      </c>
      <c r="B933" s="134" t="s">
        <v>6224</v>
      </c>
      <c r="C933" s="134" t="s">
        <v>17618</v>
      </c>
      <c r="D933" s="134">
        <v>14.67</v>
      </c>
      <c r="E933" s="12">
        <v>4.84</v>
      </c>
      <c r="F933" s="14">
        <v>71</v>
      </c>
      <c r="G933" s="271"/>
    </row>
    <row r="934" s="261" customFormat="1" ht="30" customHeight="1" spans="1:7">
      <c r="A934" s="12">
        <v>930</v>
      </c>
      <c r="B934" s="134" t="s">
        <v>17649</v>
      </c>
      <c r="C934" s="134" t="s">
        <v>17618</v>
      </c>
      <c r="D934" s="134">
        <v>18.9</v>
      </c>
      <c r="E934" s="12">
        <v>4.84</v>
      </c>
      <c r="F934" s="14">
        <v>91.48</v>
      </c>
      <c r="G934" s="271"/>
    </row>
    <row r="935" s="261" customFormat="1" ht="30" customHeight="1" spans="1:7">
      <c r="A935" s="12">
        <v>931</v>
      </c>
      <c r="B935" s="134" t="s">
        <v>17650</v>
      </c>
      <c r="C935" s="134" t="s">
        <v>17618</v>
      </c>
      <c r="D935" s="134">
        <v>10.87</v>
      </c>
      <c r="E935" s="12">
        <v>4.84</v>
      </c>
      <c r="F935" s="14">
        <v>52.61</v>
      </c>
      <c r="G935" s="271"/>
    </row>
    <row r="936" s="261" customFormat="1" ht="30" customHeight="1" spans="1:7">
      <c r="A936" s="12">
        <v>932</v>
      </c>
      <c r="B936" s="134" t="s">
        <v>1936</v>
      </c>
      <c r="C936" s="134" t="s">
        <v>17618</v>
      </c>
      <c r="D936" s="134">
        <v>11.51</v>
      </c>
      <c r="E936" s="12">
        <v>4.84</v>
      </c>
      <c r="F936" s="14">
        <v>55.71</v>
      </c>
      <c r="G936" s="271"/>
    </row>
    <row r="937" s="261" customFormat="1" ht="30" customHeight="1" spans="1:7">
      <c r="A937" s="12">
        <v>933</v>
      </c>
      <c r="B937" s="134" t="s">
        <v>17651</v>
      </c>
      <c r="C937" s="134" t="s">
        <v>17618</v>
      </c>
      <c r="D937" s="134">
        <v>19.76</v>
      </c>
      <c r="E937" s="12">
        <v>4.84</v>
      </c>
      <c r="F937" s="14">
        <v>95.64</v>
      </c>
      <c r="G937" s="271"/>
    </row>
    <row r="938" s="261" customFormat="1" ht="30" customHeight="1" spans="1:7">
      <c r="A938" s="12">
        <v>934</v>
      </c>
      <c r="B938" s="134" t="s">
        <v>11078</v>
      </c>
      <c r="C938" s="134" t="s">
        <v>17618</v>
      </c>
      <c r="D938" s="134">
        <v>12.84</v>
      </c>
      <c r="E938" s="12">
        <v>4.84</v>
      </c>
      <c r="F938" s="14">
        <v>62.15</v>
      </c>
      <c r="G938" s="271"/>
    </row>
    <row r="939" s="261" customFormat="1" ht="30" customHeight="1" spans="1:7">
      <c r="A939" s="12">
        <v>935</v>
      </c>
      <c r="B939" s="134" t="s">
        <v>1194</v>
      </c>
      <c r="C939" s="134" t="s">
        <v>17618</v>
      </c>
      <c r="D939" s="134">
        <v>17.26</v>
      </c>
      <c r="E939" s="12">
        <v>4.84</v>
      </c>
      <c r="F939" s="14">
        <v>83.54</v>
      </c>
      <c r="G939" s="271"/>
    </row>
    <row r="940" s="261" customFormat="1" ht="30" customHeight="1" spans="1:7">
      <c r="A940" s="12">
        <v>936</v>
      </c>
      <c r="B940" s="134" t="s">
        <v>3403</v>
      </c>
      <c r="C940" s="134" t="s">
        <v>17618</v>
      </c>
      <c r="D940" s="134">
        <v>16.87</v>
      </c>
      <c r="E940" s="12">
        <v>4.84</v>
      </c>
      <c r="F940" s="14">
        <v>81.65</v>
      </c>
      <c r="G940" s="271"/>
    </row>
    <row r="941" s="261" customFormat="1" ht="30" customHeight="1" spans="1:7">
      <c r="A941" s="12">
        <v>937</v>
      </c>
      <c r="B941" s="134" t="s">
        <v>17652</v>
      </c>
      <c r="C941" s="134" t="s">
        <v>17618</v>
      </c>
      <c r="D941" s="134">
        <v>7.48</v>
      </c>
      <c r="E941" s="12">
        <v>4.84</v>
      </c>
      <c r="F941" s="14">
        <v>36.2</v>
      </c>
      <c r="G941" s="271"/>
    </row>
    <row r="942" s="261" customFormat="1" ht="30" customHeight="1" spans="1:7">
      <c r="A942" s="12">
        <v>938</v>
      </c>
      <c r="B942" s="134" t="s">
        <v>17653</v>
      </c>
      <c r="C942" s="134" t="s">
        <v>17618</v>
      </c>
      <c r="D942" s="134">
        <v>13.3</v>
      </c>
      <c r="E942" s="12">
        <v>4.84</v>
      </c>
      <c r="F942" s="14">
        <v>64.37</v>
      </c>
      <c r="G942" s="271"/>
    </row>
    <row r="943" s="261" customFormat="1" ht="30" customHeight="1" spans="1:7">
      <c r="A943" s="12">
        <v>939</v>
      </c>
      <c r="B943" s="134" t="s">
        <v>17592</v>
      </c>
      <c r="C943" s="134" t="s">
        <v>17618</v>
      </c>
      <c r="D943" s="134">
        <v>10.98</v>
      </c>
      <c r="E943" s="12">
        <v>4.84</v>
      </c>
      <c r="F943" s="14">
        <v>53.14</v>
      </c>
      <c r="G943" s="271"/>
    </row>
    <row r="944" s="261" customFormat="1" ht="30" customHeight="1" spans="1:7">
      <c r="A944" s="12">
        <v>940</v>
      </c>
      <c r="B944" s="134" t="s">
        <v>17654</v>
      </c>
      <c r="C944" s="134" t="s">
        <v>17618</v>
      </c>
      <c r="D944" s="134">
        <v>10.31</v>
      </c>
      <c r="E944" s="12">
        <v>4.84</v>
      </c>
      <c r="F944" s="14">
        <v>49.9</v>
      </c>
      <c r="G944" s="271"/>
    </row>
    <row r="945" s="261" customFormat="1" ht="30" customHeight="1" spans="1:7">
      <c r="A945" s="12">
        <v>941</v>
      </c>
      <c r="B945" s="134" t="s">
        <v>14482</v>
      </c>
      <c r="C945" s="134" t="s">
        <v>17618</v>
      </c>
      <c r="D945" s="134">
        <v>9.54</v>
      </c>
      <c r="E945" s="12">
        <v>4.84</v>
      </c>
      <c r="F945" s="14">
        <v>46.17</v>
      </c>
      <c r="G945" s="271"/>
    </row>
    <row r="946" s="261" customFormat="1" ht="30" customHeight="1" spans="1:7">
      <c r="A946" s="12">
        <v>942</v>
      </c>
      <c r="B946" s="134" t="s">
        <v>17655</v>
      </c>
      <c r="C946" s="134" t="s">
        <v>17618</v>
      </c>
      <c r="D946" s="134">
        <v>15.33</v>
      </c>
      <c r="E946" s="12">
        <v>4.84</v>
      </c>
      <c r="F946" s="14">
        <v>74.2</v>
      </c>
      <c r="G946" s="271"/>
    </row>
    <row r="947" s="261" customFormat="1" ht="30" customHeight="1" spans="1:7">
      <c r="A947" s="12">
        <v>943</v>
      </c>
      <c r="B947" s="134" t="s">
        <v>17656</v>
      </c>
      <c r="C947" s="134" t="s">
        <v>17618</v>
      </c>
      <c r="D947" s="134">
        <v>51.92</v>
      </c>
      <c r="E947" s="12">
        <v>4.84</v>
      </c>
      <c r="F947" s="14">
        <v>251.29</v>
      </c>
      <c r="G947" s="271"/>
    </row>
    <row r="948" s="261" customFormat="1" ht="30" customHeight="1" spans="1:7">
      <c r="A948" s="12">
        <v>944</v>
      </c>
      <c r="B948" s="134" t="s">
        <v>17657</v>
      </c>
      <c r="C948" s="134" t="s">
        <v>17618</v>
      </c>
      <c r="D948" s="134">
        <v>15.88</v>
      </c>
      <c r="E948" s="12">
        <v>4.84</v>
      </c>
      <c r="F948" s="14">
        <v>76.86</v>
      </c>
      <c r="G948" s="271"/>
    </row>
    <row r="949" s="261" customFormat="1" ht="30" customHeight="1" spans="1:7">
      <c r="A949" s="12">
        <v>945</v>
      </c>
      <c r="B949" s="134" t="s">
        <v>17658</v>
      </c>
      <c r="C949" s="134" t="s">
        <v>17618</v>
      </c>
      <c r="D949" s="134">
        <v>7.37</v>
      </c>
      <c r="E949" s="12">
        <v>4.84</v>
      </c>
      <c r="F949" s="14">
        <v>35.67</v>
      </c>
      <c r="G949" s="271"/>
    </row>
    <row r="950" s="261" customFormat="1" ht="30" customHeight="1" spans="1:7">
      <c r="A950" s="12">
        <v>946</v>
      </c>
      <c r="B950" s="134" t="s">
        <v>1945</v>
      </c>
      <c r="C950" s="134" t="s">
        <v>17618</v>
      </c>
      <c r="D950" s="134">
        <v>13.36</v>
      </c>
      <c r="E950" s="12">
        <v>4.84</v>
      </c>
      <c r="F950" s="14">
        <v>64.66</v>
      </c>
      <c r="G950" s="271"/>
    </row>
    <row r="951" s="261" customFormat="1" ht="30" customHeight="1" spans="1:7">
      <c r="A951" s="12">
        <v>947</v>
      </c>
      <c r="B951" s="134" t="s">
        <v>17658</v>
      </c>
      <c r="C951" s="134" t="s">
        <v>17618</v>
      </c>
      <c r="D951" s="134">
        <v>4.45</v>
      </c>
      <c r="E951" s="12">
        <v>4.84</v>
      </c>
      <c r="F951" s="14">
        <v>21.54</v>
      </c>
      <c r="G951" s="271"/>
    </row>
    <row r="952" s="261" customFormat="1" ht="30" customHeight="1" spans="1:7">
      <c r="A952" s="12">
        <v>948</v>
      </c>
      <c r="B952" s="134" t="s">
        <v>17659</v>
      </c>
      <c r="C952" s="134" t="s">
        <v>17618</v>
      </c>
      <c r="D952" s="134">
        <v>17.64</v>
      </c>
      <c r="E952" s="12">
        <v>4.84</v>
      </c>
      <c r="F952" s="14">
        <v>85.38</v>
      </c>
      <c r="G952" s="271"/>
    </row>
    <row r="953" s="261" customFormat="1" ht="30" customHeight="1" spans="1:7">
      <c r="A953" s="12">
        <v>949</v>
      </c>
      <c r="B953" s="134" t="s">
        <v>9074</v>
      </c>
      <c r="C953" s="134" t="s">
        <v>17618</v>
      </c>
      <c r="D953" s="134">
        <v>42.95</v>
      </c>
      <c r="E953" s="12">
        <v>4.84</v>
      </c>
      <c r="F953" s="14">
        <v>207.88</v>
      </c>
      <c r="G953" s="271"/>
    </row>
    <row r="954" s="261" customFormat="1" ht="30" customHeight="1" spans="1:7">
      <c r="A954" s="12">
        <v>950</v>
      </c>
      <c r="B954" s="134" t="s">
        <v>13350</v>
      </c>
      <c r="C954" s="134" t="s">
        <v>17660</v>
      </c>
      <c r="D954" s="134">
        <v>20.8</v>
      </c>
      <c r="E954" s="12">
        <v>4.84</v>
      </c>
      <c r="F954" s="14">
        <v>100.67</v>
      </c>
      <c r="G954" s="271"/>
    </row>
    <row r="955" s="261" customFormat="1" ht="30" customHeight="1" spans="1:7">
      <c r="A955" s="12">
        <v>951</v>
      </c>
      <c r="B955" s="134" t="s">
        <v>14947</v>
      </c>
      <c r="C955" s="134" t="s">
        <v>17660</v>
      </c>
      <c r="D955" s="134">
        <v>47.83</v>
      </c>
      <c r="E955" s="12">
        <v>4.84</v>
      </c>
      <c r="F955" s="14">
        <v>231.5</v>
      </c>
      <c r="G955" s="271"/>
    </row>
    <row r="956" s="261" customFormat="1" ht="30" customHeight="1" spans="1:7">
      <c r="A956" s="12">
        <v>952</v>
      </c>
      <c r="B956" s="134" t="s">
        <v>12600</v>
      </c>
      <c r="C956" s="134" t="s">
        <v>17660</v>
      </c>
      <c r="D956" s="134">
        <v>16.25</v>
      </c>
      <c r="E956" s="12">
        <v>4.84</v>
      </c>
      <c r="F956" s="14">
        <v>78.65</v>
      </c>
      <c r="G956" s="271"/>
    </row>
    <row r="957" s="261" customFormat="1" ht="30" customHeight="1" spans="1:7">
      <c r="A957" s="12">
        <v>953</v>
      </c>
      <c r="B957" s="134" t="s">
        <v>17661</v>
      </c>
      <c r="C957" s="134" t="s">
        <v>17660</v>
      </c>
      <c r="D957" s="134">
        <v>157.72</v>
      </c>
      <c r="E957" s="12">
        <v>4.84</v>
      </c>
      <c r="F957" s="14">
        <v>763.36</v>
      </c>
      <c r="G957" s="271"/>
    </row>
    <row r="958" s="261" customFormat="1" ht="30" customHeight="1" spans="1:7">
      <c r="A958" s="12">
        <v>954</v>
      </c>
      <c r="B958" s="134" t="s">
        <v>17662</v>
      </c>
      <c r="C958" s="134" t="s">
        <v>17660</v>
      </c>
      <c r="D958" s="134">
        <v>42.71</v>
      </c>
      <c r="E958" s="12">
        <v>4.84</v>
      </c>
      <c r="F958" s="14">
        <v>206.72</v>
      </c>
      <c r="G958" s="271"/>
    </row>
    <row r="959" s="261" customFormat="1" ht="30" customHeight="1" spans="1:7">
      <c r="A959" s="12">
        <v>955</v>
      </c>
      <c r="B959" s="134" t="s">
        <v>17663</v>
      </c>
      <c r="C959" s="134" t="s">
        <v>17660</v>
      </c>
      <c r="D959" s="134">
        <v>14.14</v>
      </c>
      <c r="E959" s="12">
        <v>4.84</v>
      </c>
      <c r="F959" s="14">
        <v>68.44</v>
      </c>
      <c r="G959" s="271"/>
    </row>
    <row r="960" s="261" customFormat="1" ht="30" customHeight="1" spans="1:7">
      <c r="A960" s="12">
        <v>956</v>
      </c>
      <c r="B960" s="134" t="s">
        <v>17664</v>
      </c>
      <c r="C960" s="134" t="s">
        <v>17660</v>
      </c>
      <c r="D960" s="134">
        <v>140</v>
      </c>
      <c r="E960" s="34">
        <v>4.85</v>
      </c>
      <c r="F960" s="14">
        <v>679</v>
      </c>
      <c r="G960" s="271"/>
    </row>
    <row r="961" s="261" customFormat="1" ht="30" customHeight="1" spans="1:7">
      <c r="A961" s="12">
        <v>957</v>
      </c>
      <c r="B961" s="134" t="s">
        <v>17665</v>
      </c>
      <c r="C961" s="134" t="s">
        <v>17660</v>
      </c>
      <c r="D961" s="134">
        <v>31.42</v>
      </c>
      <c r="E961" s="12">
        <v>4.84</v>
      </c>
      <c r="F961" s="14">
        <v>152.07</v>
      </c>
      <c r="G961" s="271"/>
    </row>
    <row r="962" s="261" customFormat="1" ht="30" customHeight="1" spans="1:7">
      <c r="A962" s="12">
        <v>958</v>
      </c>
      <c r="B962" s="134" t="s">
        <v>17666</v>
      </c>
      <c r="C962" s="134" t="s">
        <v>17660</v>
      </c>
      <c r="D962" s="134">
        <v>11.46</v>
      </c>
      <c r="E962" s="12">
        <v>4.84</v>
      </c>
      <c r="F962" s="14">
        <v>55.47</v>
      </c>
      <c r="G962" s="271"/>
    </row>
    <row r="963" s="261" customFormat="1" ht="30" customHeight="1" spans="1:7">
      <c r="A963" s="12">
        <v>959</v>
      </c>
      <c r="B963" s="134" t="s">
        <v>17667</v>
      </c>
      <c r="C963" s="134" t="s">
        <v>17660</v>
      </c>
      <c r="D963" s="134">
        <v>16.08</v>
      </c>
      <c r="E963" s="12">
        <v>4.84</v>
      </c>
      <c r="F963" s="14">
        <v>77.83</v>
      </c>
      <c r="G963" s="271"/>
    </row>
    <row r="964" s="261" customFormat="1" ht="30" customHeight="1" spans="1:7">
      <c r="A964" s="12">
        <v>960</v>
      </c>
      <c r="B964" s="134" t="s">
        <v>17668</v>
      </c>
      <c r="C964" s="134" t="s">
        <v>17660</v>
      </c>
      <c r="D964" s="134">
        <v>9.61</v>
      </c>
      <c r="E964" s="12">
        <v>4.84</v>
      </c>
      <c r="F964" s="14">
        <v>46.51</v>
      </c>
      <c r="G964" s="271"/>
    </row>
    <row r="965" s="261" customFormat="1" ht="30" customHeight="1" spans="1:7">
      <c r="A965" s="12">
        <v>961</v>
      </c>
      <c r="B965" s="134" t="s">
        <v>17669</v>
      </c>
      <c r="C965" s="134" t="s">
        <v>17660</v>
      </c>
      <c r="D965" s="134">
        <v>63</v>
      </c>
      <c r="E965" s="12">
        <v>4.84</v>
      </c>
      <c r="F965" s="14">
        <v>304.92</v>
      </c>
      <c r="G965" s="271"/>
    </row>
    <row r="966" s="261" customFormat="1" ht="30" customHeight="1" spans="1:7">
      <c r="A966" s="12">
        <v>962</v>
      </c>
      <c r="B966" s="134" t="s">
        <v>17670</v>
      </c>
      <c r="C966" s="134" t="s">
        <v>17660</v>
      </c>
      <c r="D966" s="134">
        <v>6.42</v>
      </c>
      <c r="E966" s="12">
        <v>4.84</v>
      </c>
      <c r="F966" s="14">
        <v>31.07</v>
      </c>
      <c r="G966" s="271"/>
    </row>
    <row r="967" s="261" customFormat="1" ht="30" customHeight="1" spans="1:7">
      <c r="A967" s="12">
        <v>963</v>
      </c>
      <c r="B967" s="134" t="s">
        <v>17671</v>
      </c>
      <c r="C967" s="134" t="s">
        <v>17660</v>
      </c>
      <c r="D967" s="134">
        <v>18.78</v>
      </c>
      <c r="E967" s="12">
        <v>4.84</v>
      </c>
      <c r="F967" s="14">
        <v>90.9</v>
      </c>
      <c r="G967" s="271"/>
    </row>
    <row r="968" s="261" customFormat="1" ht="30" customHeight="1" spans="1:7">
      <c r="A968" s="12">
        <v>964</v>
      </c>
      <c r="B968" s="134" t="s">
        <v>17672</v>
      </c>
      <c r="C968" s="134" t="s">
        <v>17660</v>
      </c>
      <c r="D968" s="134">
        <v>16.59</v>
      </c>
      <c r="E968" s="12">
        <v>4.84</v>
      </c>
      <c r="F968" s="14">
        <v>80.3</v>
      </c>
      <c r="G968" s="271"/>
    </row>
    <row r="969" s="261" customFormat="1" ht="30" customHeight="1" spans="1:7">
      <c r="A969" s="12">
        <v>965</v>
      </c>
      <c r="B969" s="134" t="s">
        <v>17673</v>
      </c>
      <c r="C969" s="134" t="s">
        <v>17660</v>
      </c>
      <c r="D969" s="134">
        <v>96.22</v>
      </c>
      <c r="E969" s="12">
        <v>4.84</v>
      </c>
      <c r="F969" s="14">
        <v>465.7</v>
      </c>
      <c r="G969" s="271"/>
    </row>
    <row r="970" s="261" customFormat="1" ht="30" customHeight="1" spans="1:7">
      <c r="A970" s="12">
        <v>966</v>
      </c>
      <c r="B970" s="134" t="s">
        <v>17674</v>
      </c>
      <c r="C970" s="134" t="s">
        <v>17660</v>
      </c>
      <c r="D970" s="134">
        <v>68.85</v>
      </c>
      <c r="E970" s="12">
        <v>4.84</v>
      </c>
      <c r="F970" s="14">
        <v>333.23</v>
      </c>
      <c r="G970" s="271"/>
    </row>
    <row r="971" s="261" customFormat="1" ht="30" customHeight="1" spans="1:7">
      <c r="A971" s="12">
        <v>967</v>
      </c>
      <c r="B971" s="272" t="s">
        <v>17675</v>
      </c>
      <c r="C971" s="134" t="s">
        <v>17660</v>
      </c>
      <c r="D971" s="134">
        <v>22.63</v>
      </c>
      <c r="E971" s="12">
        <v>4.84</v>
      </c>
      <c r="F971" s="14">
        <v>109.53</v>
      </c>
      <c r="G971" s="271"/>
    </row>
    <row r="972" s="261" customFormat="1" ht="30" customHeight="1" spans="1:7">
      <c r="A972" s="12">
        <v>968</v>
      </c>
      <c r="B972" s="134" t="s">
        <v>17676</v>
      </c>
      <c r="C972" s="134" t="s">
        <v>17660</v>
      </c>
      <c r="D972" s="134">
        <v>34.57</v>
      </c>
      <c r="E972" s="12">
        <v>4.84</v>
      </c>
      <c r="F972" s="14">
        <v>167.32</v>
      </c>
      <c r="G972" s="271"/>
    </row>
    <row r="973" s="261" customFormat="1" ht="30" customHeight="1" spans="1:7">
      <c r="A973" s="12">
        <v>969</v>
      </c>
      <c r="B973" s="134" t="s">
        <v>17677</v>
      </c>
      <c r="C973" s="134" t="s">
        <v>17660</v>
      </c>
      <c r="D973" s="134">
        <v>76.05</v>
      </c>
      <c r="E973" s="12">
        <v>4.84</v>
      </c>
      <c r="F973" s="14">
        <v>368.08</v>
      </c>
      <c r="G973" s="271"/>
    </row>
    <row r="974" s="261" customFormat="1" ht="30" customHeight="1" spans="1:7">
      <c r="A974" s="12">
        <v>970</v>
      </c>
      <c r="B974" s="134" t="s">
        <v>17678</v>
      </c>
      <c r="C974" s="134" t="s">
        <v>17660</v>
      </c>
      <c r="D974" s="134">
        <v>25.58</v>
      </c>
      <c r="E974" s="12">
        <v>4.84</v>
      </c>
      <c r="F974" s="14">
        <v>123.81</v>
      </c>
      <c r="G974" s="271"/>
    </row>
    <row r="975" s="261" customFormat="1" ht="30" customHeight="1" spans="1:7">
      <c r="A975" s="12">
        <v>971</v>
      </c>
      <c r="B975" s="134" t="s">
        <v>17679</v>
      </c>
      <c r="C975" s="134" t="s">
        <v>17660</v>
      </c>
      <c r="D975" s="134">
        <v>2.86</v>
      </c>
      <c r="E975" s="12">
        <v>4.84</v>
      </c>
      <c r="F975" s="14">
        <v>13.84</v>
      </c>
      <c r="G975" s="271"/>
    </row>
    <row r="976" s="261" customFormat="1" ht="30" customHeight="1" spans="1:7">
      <c r="A976" s="12">
        <v>972</v>
      </c>
      <c r="B976" s="134" t="s">
        <v>17680</v>
      </c>
      <c r="C976" s="134" t="s">
        <v>17660</v>
      </c>
      <c r="D976" s="134">
        <v>40.69</v>
      </c>
      <c r="E976" s="12">
        <v>4.84</v>
      </c>
      <c r="F976" s="14">
        <v>196.94</v>
      </c>
      <c r="G976" s="271"/>
    </row>
    <row r="977" s="261" customFormat="1" ht="30" customHeight="1" spans="1:7">
      <c r="A977" s="12">
        <v>973</v>
      </c>
      <c r="B977" s="134" t="s">
        <v>17681</v>
      </c>
      <c r="C977" s="134" t="s">
        <v>17660</v>
      </c>
      <c r="D977" s="134">
        <v>10.01</v>
      </c>
      <c r="E977" s="12">
        <v>4.84</v>
      </c>
      <c r="F977" s="14">
        <v>48.45</v>
      </c>
      <c r="G977" s="271"/>
    </row>
    <row r="978" s="261" customFormat="1" ht="30" customHeight="1" spans="1:7">
      <c r="A978" s="12">
        <v>974</v>
      </c>
      <c r="B978" s="134" t="s">
        <v>17682</v>
      </c>
      <c r="C978" s="134" t="s">
        <v>17660</v>
      </c>
      <c r="D978" s="134">
        <v>41.21</v>
      </c>
      <c r="E978" s="12">
        <v>4.84</v>
      </c>
      <c r="F978" s="14">
        <v>199.46</v>
      </c>
      <c r="G978" s="271"/>
    </row>
    <row r="979" s="261" customFormat="1" ht="30" customHeight="1" spans="1:7">
      <c r="A979" s="12">
        <v>975</v>
      </c>
      <c r="B979" s="134" t="s">
        <v>17683</v>
      </c>
      <c r="C979" s="134" t="s">
        <v>17660</v>
      </c>
      <c r="D979" s="134">
        <v>15.53</v>
      </c>
      <c r="E979" s="12">
        <v>4.84</v>
      </c>
      <c r="F979" s="14">
        <v>75.17</v>
      </c>
      <c r="G979" s="271"/>
    </row>
    <row r="980" s="261" customFormat="1" ht="30" customHeight="1" spans="1:7">
      <c r="A980" s="12">
        <v>976</v>
      </c>
      <c r="B980" s="134" t="s">
        <v>10973</v>
      </c>
      <c r="C980" s="134" t="s">
        <v>17660</v>
      </c>
      <c r="D980" s="134">
        <v>11.15</v>
      </c>
      <c r="E980" s="12">
        <v>4.84</v>
      </c>
      <c r="F980" s="14">
        <v>53.97</v>
      </c>
      <c r="G980" s="271"/>
    </row>
    <row r="981" s="261" customFormat="1" ht="30" customHeight="1" spans="1:7">
      <c r="A981" s="12">
        <v>977</v>
      </c>
      <c r="B981" s="134" t="s">
        <v>17684</v>
      </c>
      <c r="C981" s="134" t="s">
        <v>17660</v>
      </c>
      <c r="D981" s="134">
        <v>47.55</v>
      </c>
      <c r="E981" s="12">
        <v>4.84</v>
      </c>
      <c r="F981" s="14">
        <v>230.14</v>
      </c>
      <c r="G981" s="271"/>
    </row>
    <row r="982" s="261" customFormat="1" ht="30" customHeight="1" spans="1:7">
      <c r="A982" s="12">
        <v>978</v>
      </c>
      <c r="B982" s="134" t="s">
        <v>1113</v>
      </c>
      <c r="C982" s="134" t="s">
        <v>17660</v>
      </c>
      <c r="D982" s="134">
        <v>22.24</v>
      </c>
      <c r="E982" s="12">
        <v>4.84</v>
      </c>
      <c r="F982" s="14">
        <v>107.64</v>
      </c>
      <c r="G982" s="271"/>
    </row>
    <row r="983" s="261" customFormat="1" ht="30" customHeight="1" spans="1:7">
      <c r="A983" s="12">
        <v>979</v>
      </c>
      <c r="B983" s="134" t="s">
        <v>17685</v>
      </c>
      <c r="C983" s="134" t="s">
        <v>17660</v>
      </c>
      <c r="D983" s="134">
        <v>71.64</v>
      </c>
      <c r="E983" s="12">
        <v>4.84</v>
      </c>
      <c r="F983" s="14">
        <v>346.74</v>
      </c>
      <c r="G983" s="271"/>
    </row>
    <row r="984" s="261" customFormat="1" ht="30" customHeight="1" spans="1:7">
      <c r="A984" s="12">
        <v>980</v>
      </c>
      <c r="B984" s="134" t="s">
        <v>17686</v>
      </c>
      <c r="C984" s="134" t="s">
        <v>17660</v>
      </c>
      <c r="D984" s="134">
        <v>44.06</v>
      </c>
      <c r="E984" s="12">
        <v>4.84</v>
      </c>
      <c r="F984" s="14">
        <v>213.25</v>
      </c>
      <c r="G984" s="271"/>
    </row>
    <row r="985" s="261" customFormat="1" ht="30" customHeight="1" spans="1:7">
      <c r="A985" s="12">
        <v>981</v>
      </c>
      <c r="B985" s="134" t="s">
        <v>17687</v>
      </c>
      <c r="C985" s="134" t="s">
        <v>17660</v>
      </c>
      <c r="D985" s="134">
        <v>35.5</v>
      </c>
      <c r="E985" s="12">
        <v>4.84</v>
      </c>
      <c r="F985" s="14">
        <v>171.82</v>
      </c>
      <c r="G985" s="271"/>
    </row>
    <row r="986" s="261" customFormat="1" ht="30" customHeight="1" spans="1:7">
      <c r="A986" s="12">
        <v>982</v>
      </c>
      <c r="B986" s="134" t="s">
        <v>17688</v>
      </c>
      <c r="C986" s="134" t="s">
        <v>17660</v>
      </c>
      <c r="D986" s="134">
        <v>10.74</v>
      </c>
      <c r="E986" s="12">
        <v>4.84</v>
      </c>
      <c r="F986" s="14">
        <v>51.98</v>
      </c>
      <c r="G986" s="271"/>
    </row>
    <row r="987" s="261" customFormat="1" ht="30" customHeight="1" spans="1:7">
      <c r="A987" s="12">
        <v>983</v>
      </c>
      <c r="B987" s="134" t="s">
        <v>17689</v>
      </c>
      <c r="C987" s="134" t="s">
        <v>17660</v>
      </c>
      <c r="D987" s="134">
        <v>10.48</v>
      </c>
      <c r="E987" s="12">
        <v>4.84</v>
      </c>
      <c r="F987" s="14">
        <v>50.72</v>
      </c>
      <c r="G987" s="271"/>
    </row>
    <row r="988" s="261" customFormat="1" ht="30" customHeight="1" spans="1:7">
      <c r="A988" s="12">
        <v>984</v>
      </c>
      <c r="B988" s="134" t="s">
        <v>17690</v>
      </c>
      <c r="C988" s="134" t="s">
        <v>17660</v>
      </c>
      <c r="D988" s="134">
        <v>3.69</v>
      </c>
      <c r="E988" s="12">
        <v>4.84</v>
      </c>
      <c r="F988" s="14">
        <v>17.86</v>
      </c>
      <c r="G988" s="271"/>
    </row>
    <row r="989" s="261" customFormat="1" ht="30" customHeight="1" spans="1:7">
      <c r="A989" s="12">
        <v>985</v>
      </c>
      <c r="B989" s="134" t="s">
        <v>17691</v>
      </c>
      <c r="C989" s="134" t="s">
        <v>17660</v>
      </c>
      <c r="D989" s="134">
        <v>40.73</v>
      </c>
      <c r="E989" s="12">
        <v>4.84</v>
      </c>
      <c r="F989" s="14">
        <v>197.13</v>
      </c>
      <c r="G989" s="271"/>
    </row>
    <row r="990" s="261" customFormat="1" ht="30" customHeight="1" spans="1:7">
      <c r="A990" s="12">
        <v>986</v>
      </c>
      <c r="B990" s="134" t="s">
        <v>17692</v>
      </c>
      <c r="C990" s="134" t="s">
        <v>17660</v>
      </c>
      <c r="D990" s="134">
        <v>28.03</v>
      </c>
      <c r="E990" s="12">
        <v>4.84</v>
      </c>
      <c r="F990" s="14">
        <v>135.67</v>
      </c>
      <c r="G990" s="271"/>
    </row>
    <row r="991" s="261" customFormat="1" ht="30" customHeight="1" spans="1:7">
      <c r="A991" s="12">
        <v>987</v>
      </c>
      <c r="B991" s="134" t="s">
        <v>17693</v>
      </c>
      <c r="C991" s="134" t="s">
        <v>17660</v>
      </c>
      <c r="D991" s="134">
        <v>27.61</v>
      </c>
      <c r="E991" s="12">
        <v>4.84</v>
      </c>
      <c r="F991" s="14">
        <v>133.63</v>
      </c>
      <c r="G991" s="271"/>
    </row>
    <row r="992" s="261" customFormat="1" ht="30" customHeight="1" spans="1:7">
      <c r="A992" s="12">
        <v>988</v>
      </c>
      <c r="B992" s="134" t="s">
        <v>17694</v>
      </c>
      <c r="C992" s="134" t="s">
        <v>17660</v>
      </c>
      <c r="D992" s="134">
        <v>11.49</v>
      </c>
      <c r="E992" s="12">
        <v>4.84</v>
      </c>
      <c r="F992" s="14">
        <v>55.61</v>
      </c>
      <c r="G992" s="271"/>
    </row>
    <row r="993" s="261" customFormat="1" ht="30" customHeight="1" spans="1:7">
      <c r="A993" s="12">
        <v>989</v>
      </c>
      <c r="B993" s="134" t="s">
        <v>17695</v>
      </c>
      <c r="C993" s="134" t="s">
        <v>17660</v>
      </c>
      <c r="D993" s="134">
        <v>14.08</v>
      </c>
      <c r="E993" s="12">
        <v>4.84</v>
      </c>
      <c r="F993" s="14">
        <v>68.15</v>
      </c>
      <c r="G993" s="271"/>
    </row>
    <row r="994" s="261" customFormat="1" ht="30" customHeight="1" spans="1:7">
      <c r="A994" s="12">
        <v>990</v>
      </c>
      <c r="B994" s="134" t="s">
        <v>17696</v>
      </c>
      <c r="C994" s="134" t="s">
        <v>17660</v>
      </c>
      <c r="D994" s="134">
        <v>16.77</v>
      </c>
      <c r="E994" s="12">
        <v>4.84</v>
      </c>
      <c r="F994" s="14">
        <v>81.17</v>
      </c>
      <c r="G994" s="271"/>
    </row>
    <row r="995" s="261" customFormat="1" ht="30" customHeight="1" spans="1:7">
      <c r="A995" s="12">
        <v>991</v>
      </c>
      <c r="B995" s="134" t="s">
        <v>17697</v>
      </c>
      <c r="C995" s="134" t="s">
        <v>17660</v>
      </c>
      <c r="D995" s="134">
        <v>25.92</v>
      </c>
      <c r="E995" s="12">
        <v>4.84</v>
      </c>
      <c r="F995" s="14">
        <v>125.45</v>
      </c>
      <c r="G995" s="271"/>
    </row>
    <row r="996" s="261" customFormat="1" ht="30" customHeight="1" spans="1:7">
      <c r="A996" s="12">
        <v>992</v>
      </c>
      <c r="B996" s="134" t="s">
        <v>17698</v>
      </c>
      <c r="C996" s="134" t="s">
        <v>17660</v>
      </c>
      <c r="D996" s="134">
        <v>32.7</v>
      </c>
      <c r="E996" s="12">
        <v>4.84</v>
      </c>
      <c r="F996" s="14">
        <v>158.27</v>
      </c>
      <c r="G996" s="271"/>
    </row>
    <row r="997" s="261" customFormat="1" ht="30" customHeight="1" spans="1:7">
      <c r="A997" s="12">
        <v>993</v>
      </c>
      <c r="B997" s="134" t="s">
        <v>2465</v>
      </c>
      <c r="C997" s="134" t="s">
        <v>17660</v>
      </c>
      <c r="D997" s="134">
        <v>40.06</v>
      </c>
      <c r="E997" s="12">
        <v>4.84</v>
      </c>
      <c r="F997" s="14">
        <v>193.89</v>
      </c>
      <c r="G997" s="271"/>
    </row>
    <row r="998" s="261" customFormat="1" ht="30" customHeight="1" spans="1:7">
      <c r="A998" s="12">
        <v>994</v>
      </c>
      <c r="B998" s="134" t="s">
        <v>8138</v>
      </c>
      <c r="C998" s="134" t="s">
        <v>17660</v>
      </c>
      <c r="D998" s="134">
        <v>24.85</v>
      </c>
      <c r="E998" s="12">
        <v>4.84</v>
      </c>
      <c r="F998" s="14">
        <v>120.27</v>
      </c>
      <c r="G998" s="271"/>
    </row>
    <row r="999" s="261" customFormat="1" ht="30" customHeight="1" spans="1:7">
      <c r="A999" s="12">
        <v>995</v>
      </c>
      <c r="B999" s="134" t="s">
        <v>17699</v>
      </c>
      <c r="C999" s="134" t="s">
        <v>17660</v>
      </c>
      <c r="D999" s="134">
        <v>14.58</v>
      </c>
      <c r="E999" s="12">
        <v>4.84</v>
      </c>
      <c r="F999" s="14">
        <v>70.57</v>
      </c>
      <c r="G999" s="271"/>
    </row>
    <row r="1000" s="261" customFormat="1" ht="30" customHeight="1" spans="1:7">
      <c r="A1000" s="12">
        <v>996</v>
      </c>
      <c r="B1000" s="134" t="s">
        <v>17241</v>
      </c>
      <c r="C1000" s="134" t="s">
        <v>17660</v>
      </c>
      <c r="D1000" s="134">
        <v>18.48</v>
      </c>
      <c r="E1000" s="12">
        <v>4.84</v>
      </c>
      <c r="F1000" s="14">
        <v>89.44</v>
      </c>
      <c r="G1000" s="271"/>
    </row>
    <row r="1001" s="261" customFormat="1" ht="30" customHeight="1" spans="1:7">
      <c r="A1001" s="12">
        <v>997</v>
      </c>
      <c r="B1001" s="134" t="s">
        <v>17700</v>
      </c>
      <c r="C1001" s="134" t="s">
        <v>17701</v>
      </c>
      <c r="D1001" s="134">
        <v>32.4</v>
      </c>
      <c r="E1001" s="12">
        <v>4.84</v>
      </c>
      <c r="F1001" s="14">
        <v>156.82</v>
      </c>
      <c r="G1001" s="271"/>
    </row>
    <row r="1002" s="261" customFormat="1" ht="30" customHeight="1" spans="1:7">
      <c r="A1002" s="12">
        <v>998</v>
      </c>
      <c r="B1002" s="134" t="s">
        <v>1152</v>
      </c>
      <c r="C1002" s="134" t="s">
        <v>17701</v>
      </c>
      <c r="D1002" s="134">
        <v>99.31</v>
      </c>
      <c r="E1002" s="12">
        <v>4.84</v>
      </c>
      <c r="F1002" s="14">
        <v>480.66</v>
      </c>
      <c r="G1002" s="271"/>
    </row>
    <row r="1003" s="261" customFormat="1" ht="30" customHeight="1" spans="1:7">
      <c r="A1003" s="12">
        <v>999</v>
      </c>
      <c r="B1003" s="134" t="s">
        <v>5401</v>
      </c>
      <c r="C1003" s="134" t="s">
        <v>17701</v>
      </c>
      <c r="D1003" s="134">
        <v>192.89</v>
      </c>
      <c r="E1003" s="12">
        <v>4.84</v>
      </c>
      <c r="F1003" s="14">
        <v>933.59</v>
      </c>
      <c r="G1003" s="271"/>
    </row>
    <row r="1004" s="261" customFormat="1" ht="30" customHeight="1" spans="1:7">
      <c r="A1004" s="12">
        <v>1000</v>
      </c>
      <c r="B1004" s="134" t="s">
        <v>17702</v>
      </c>
      <c r="C1004" s="134" t="s">
        <v>17701</v>
      </c>
      <c r="D1004" s="134">
        <v>97.14</v>
      </c>
      <c r="E1004" s="12">
        <v>4.84</v>
      </c>
      <c r="F1004" s="14">
        <v>470.16</v>
      </c>
      <c r="G1004" s="271"/>
    </row>
    <row r="1005" s="261" customFormat="1" ht="30" customHeight="1" spans="1:7">
      <c r="A1005" s="12">
        <v>1001</v>
      </c>
      <c r="B1005" s="134" t="s">
        <v>17703</v>
      </c>
      <c r="C1005" s="134" t="s">
        <v>17701</v>
      </c>
      <c r="D1005" s="134">
        <v>18.45</v>
      </c>
      <c r="E1005" s="12">
        <v>4.84</v>
      </c>
      <c r="F1005" s="14">
        <v>89.3</v>
      </c>
      <c r="G1005" s="271"/>
    </row>
    <row r="1006" s="261" customFormat="1" ht="30" customHeight="1" spans="1:7">
      <c r="A1006" s="12">
        <v>1002</v>
      </c>
      <c r="B1006" s="134" t="s">
        <v>5426</v>
      </c>
      <c r="C1006" s="134" t="s">
        <v>17701</v>
      </c>
      <c r="D1006" s="134">
        <v>30.55</v>
      </c>
      <c r="E1006" s="12">
        <v>4.84</v>
      </c>
      <c r="F1006" s="14">
        <v>147.86</v>
      </c>
      <c r="G1006" s="271"/>
    </row>
    <row r="1007" s="261" customFormat="1" ht="30" customHeight="1" spans="1:7">
      <c r="A1007" s="12">
        <v>1003</v>
      </c>
      <c r="B1007" s="134" t="s">
        <v>17704</v>
      </c>
      <c r="C1007" s="134" t="s">
        <v>17701</v>
      </c>
      <c r="D1007" s="134">
        <v>40.92</v>
      </c>
      <c r="E1007" s="12">
        <v>4.84</v>
      </c>
      <c r="F1007" s="14">
        <v>198.05</v>
      </c>
      <c r="G1007" s="271"/>
    </row>
    <row r="1008" s="261" customFormat="1" ht="30" customHeight="1" spans="1:7">
      <c r="A1008" s="12">
        <v>1004</v>
      </c>
      <c r="B1008" s="134" t="s">
        <v>17705</v>
      </c>
      <c r="C1008" s="134" t="s">
        <v>17701</v>
      </c>
      <c r="D1008" s="134">
        <v>39.2</v>
      </c>
      <c r="E1008" s="12">
        <v>4.84</v>
      </c>
      <c r="F1008" s="14">
        <v>189.73</v>
      </c>
      <c r="G1008" s="271"/>
    </row>
    <row r="1009" s="261" customFormat="1" ht="30" customHeight="1" spans="1:7">
      <c r="A1009" s="12">
        <v>1005</v>
      </c>
      <c r="B1009" s="134" t="s">
        <v>17706</v>
      </c>
      <c r="C1009" s="134" t="s">
        <v>17701</v>
      </c>
      <c r="D1009" s="134">
        <v>50.83</v>
      </c>
      <c r="E1009" s="12">
        <v>4.84</v>
      </c>
      <c r="F1009" s="14">
        <v>246.02</v>
      </c>
      <c r="G1009" s="271"/>
    </row>
    <row r="1010" s="261" customFormat="1" ht="30" customHeight="1" spans="1:7">
      <c r="A1010" s="12">
        <v>1006</v>
      </c>
      <c r="B1010" s="134" t="s">
        <v>17707</v>
      </c>
      <c r="C1010" s="134" t="s">
        <v>17701</v>
      </c>
      <c r="D1010" s="134">
        <v>121.44</v>
      </c>
      <c r="E1010" s="12">
        <v>4.84</v>
      </c>
      <c r="F1010" s="14">
        <v>587.77</v>
      </c>
      <c r="G1010" s="271"/>
    </row>
    <row r="1011" s="261" customFormat="1" ht="30" customHeight="1" spans="1:7">
      <c r="A1011" s="12">
        <v>1007</v>
      </c>
      <c r="B1011" s="134" t="s">
        <v>17708</v>
      </c>
      <c r="C1011" s="134" t="s">
        <v>17701</v>
      </c>
      <c r="D1011" s="134">
        <v>48.79</v>
      </c>
      <c r="E1011" s="12">
        <v>4.84</v>
      </c>
      <c r="F1011" s="14">
        <v>236.14</v>
      </c>
      <c r="G1011" s="271"/>
    </row>
    <row r="1012" s="262" customFormat="1" ht="30" customHeight="1" spans="1:7">
      <c r="A1012" s="12">
        <v>1008</v>
      </c>
      <c r="B1012" s="134" t="s">
        <v>17709</v>
      </c>
      <c r="C1012" s="134" t="s">
        <v>17701</v>
      </c>
      <c r="D1012" s="134">
        <v>162.15</v>
      </c>
      <c r="E1012" s="134">
        <v>4.84</v>
      </c>
      <c r="F1012" s="14">
        <v>784.81</v>
      </c>
      <c r="G1012" s="274"/>
    </row>
    <row r="1013" s="261" customFormat="1" ht="30" customHeight="1" spans="1:7">
      <c r="A1013" s="12">
        <v>1009</v>
      </c>
      <c r="B1013" s="134" t="s">
        <v>2822</v>
      </c>
      <c r="C1013" s="134" t="s">
        <v>17701</v>
      </c>
      <c r="D1013" s="134">
        <v>31.35</v>
      </c>
      <c r="E1013" s="12">
        <v>4.84</v>
      </c>
      <c r="F1013" s="14">
        <v>151.73</v>
      </c>
      <c r="G1013" s="271"/>
    </row>
    <row r="1014" s="261" customFormat="1" ht="30" customHeight="1" spans="1:7">
      <c r="A1014" s="12">
        <v>1010</v>
      </c>
      <c r="B1014" s="134" t="s">
        <v>17710</v>
      </c>
      <c r="C1014" s="134" t="s">
        <v>17701</v>
      </c>
      <c r="D1014" s="134">
        <v>32.88</v>
      </c>
      <c r="E1014" s="12">
        <v>4.84</v>
      </c>
      <c r="F1014" s="14">
        <v>159.14</v>
      </c>
      <c r="G1014" s="271"/>
    </row>
    <row r="1015" s="261" customFormat="1" ht="30" customHeight="1" spans="1:7">
      <c r="A1015" s="12">
        <v>1011</v>
      </c>
      <c r="B1015" s="134" t="s">
        <v>4062</v>
      </c>
      <c r="C1015" s="134" t="s">
        <v>17701</v>
      </c>
      <c r="D1015" s="134">
        <v>41.01</v>
      </c>
      <c r="E1015" s="12">
        <v>4.84</v>
      </c>
      <c r="F1015" s="14">
        <v>198.49</v>
      </c>
      <c r="G1015" s="271"/>
    </row>
    <row r="1016" s="261" customFormat="1" ht="30" customHeight="1" spans="1:7">
      <c r="A1016" s="12">
        <v>1012</v>
      </c>
      <c r="B1016" s="134" t="s">
        <v>17711</v>
      </c>
      <c r="C1016" s="134" t="s">
        <v>17701</v>
      </c>
      <c r="D1016" s="134">
        <v>67.61</v>
      </c>
      <c r="E1016" s="12">
        <v>4.84</v>
      </c>
      <c r="F1016" s="14">
        <v>327.23</v>
      </c>
      <c r="G1016" s="271"/>
    </row>
    <row r="1017" s="261" customFormat="1" ht="30" customHeight="1" spans="1:7">
      <c r="A1017" s="12">
        <v>1013</v>
      </c>
      <c r="B1017" s="134" t="s">
        <v>17712</v>
      </c>
      <c r="C1017" s="134" t="s">
        <v>17701</v>
      </c>
      <c r="D1017" s="134">
        <v>83.88</v>
      </c>
      <c r="E1017" s="12">
        <v>4.84</v>
      </c>
      <c r="F1017" s="14">
        <v>405.98</v>
      </c>
      <c r="G1017" s="271"/>
    </row>
    <row r="1018" s="261" customFormat="1" ht="30" customHeight="1" spans="1:7">
      <c r="A1018" s="12">
        <v>1014</v>
      </c>
      <c r="B1018" s="134" t="s">
        <v>17713</v>
      </c>
      <c r="C1018" s="134" t="s">
        <v>17701</v>
      </c>
      <c r="D1018" s="134">
        <v>25</v>
      </c>
      <c r="E1018" s="12">
        <v>4.84</v>
      </c>
      <c r="F1018" s="14">
        <v>121</v>
      </c>
      <c r="G1018" s="271"/>
    </row>
    <row r="1019" s="261" customFormat="1" ht="30" customHeight="1" spans="1:7">
      <c r="A1019" s="12">
        <v>1015</v>
      </c>
      <c r="B1019" s="134" t="s">
        <v>9581</v>
      </c>
      <c r="C1019" s="134" t="s">
        <v>17701</v>
      </c>
      <c r="D1019" s="134">
        <v>58.43</v>
      </c>
      <c r="E1019" s="12">
        <v>4.84</v>
      </c>
      <c r="F1019" s="14">
        <v>282.8</v>
      </c>
      <c r="G1019" s="271"/>
    </row>
    <row r="1020" s="261" customFormat="1" ht="30" customHeight="1" spans="1:7">
      <c r="A1020" s="12">
        <v>1016</v>
      </c>
      <c r="B1020" s="134" t="s">
        <v>17714</v>
      </c>
      <c r="C1020" s="134" t="s">
        <v>17701</v>
      </c>
      <c r="D1020" s="134">
        <v>19.69</v>
      </c>
      <c r="E1020" s="12">
        <v>4.84</v>
      </c>
      <c r="F1020" s="14">
        <v>95.3</v>
      </c>
      <c r="G1020" s="271"/>
    </row>
    <row r="1021" s="261" customFormat="1" ht="30" customHeight="1" spans="1:7">
      <c r="A1021" s="12">
        <v>1017</v>
      </c>
      <c r="B1021" s="134" t="s">
        <v>17715</v>
      </c>
      <c r="C1021" s="134" t="s">
        <v>17701</v>
      </c>
      <c r="D1021" s="134">
        <v>85.29</v>
      </c>
      <c r="E1021" s="12">
        <v>4.84</v>
      </c>
      <c r="F1021" s="14">
        <v>412.8</v>
      </c>
      <c r="G1021" s="271"/>
    </row>
    <row r="1022" s="261" customFormat="1" ht="30" customHeight="1" spans="1:7">
      <c r="A1022" s="12">
        <v>1018</v>
      </c>
      <c r="B1022" s="134" t="s">
        <v>1344</v>
      </c>
      <c r="C1022" s="134" t="s">
        <v>17701</v>
      </c>
      <c r="D1022" s="134">
        <v>63.37</v>
      </c>
      <c r="E1022" s="12">
        <v>4.84</v>
      </c>
      <c r="F1022" s="14">
        <v>306.71</v>
      </c>
      <c r="G1022" s="271"/>
    </row>
    <row r="1023" s="262" customFormat="1" ht="30" customHeight="1" spans="1:7">
      <c r="A1023" s="12">
        <v>1019</v>
      </c>
      <c r="B1023" s="134" t="s">
        <v>17716</v>
      </c>
      <c r="C1023" s="134" t="s">
        <v>17701</v>
      </c>
      <c r="D1023" s="134">
        <v>138.31</v>
      </c>
      <c r="E1023" s="134">
        <v>4.84</v>
      </c>
      <c r="F1023" s="14">
        <v>669.42</v>
      </c>
      <c r="G1023" s="274"/>
    </row>
    <row r="1024" s="261" customFormat="1" ht="30" customHeight="1" spans="1:7">
      <c r="A1024" s="12">
        <v>1020</v>
      </c>
      <c r="B1024" s="134" t="s">
        <v>17717</v>
      </c>
      <c r="C1024" s="134" t="s">
        <v>17701</v>
      </c>
      <c r="D1024" s="134">
        <v>49.82</v>
      </c>
      <c r="E1024" s="12">
        <v>4.84</v>
      </c>
      <c r="F1024" s="14">
        <v>241.13</v>
      </c>
      <c r="G1024" s="271"/>
    </row>
    <row r="1025" s="261" customFormat="1" ht="30" customHeight="1" spans="1:7">
      <c r="A1025" s="12">
        <v>1021</v>
      </c>
      <c r="B1025" s="134" t="s">
        <v>17718</v>
      </c>
      <c r="C1025" s="134" t="s">
        <v>17701</v>
      </c>
      <c r="D1025" s="134">
        <v>31.44</v>
      </c>
      <c r="E1025" s="12">
        <v>4.84</v>
      </c>
      <c r="F1025" s="14">
        <v>152.17</v>
      </c>
      <c r="G1025" s="271"/>
    </row>
    <row r="1026" s="261" customFormat="1" ht="30" customHeight="1" spans="1:7">
      <c r="A1026" s="12">
        <v>1022</v>
      </c>
      <c r="B1026" s="134" t="s">
        <v>17719</v>
      </c>
      <c r="C1026" s="134" t="s">
        <v>17701</v>
      </c>
      <c r="D1026" s="134">
        <v>7.68</v>
      </c>
      <c r="E1026" s="12">
        <v>4.84</v>
      </c>
      <c r="F1026" s="14">
        <v>37.17</v>
      </c>
      <c r="G1026" s="271"/>
    </row>
    <row r="1027" s="261" customFormat="1" ht="30" customHeight="1" spans="1:7">
      <c r="A1027" s="12">
        <v>1023</v>
      </c>
      <c r="B1027" s="134" t="s">
        <v>17720</v>
      </c>
      <c r="C1027" s="134" t="s">
        <v>17701</v>
      </c>
      <c r="D1027" s="134">
        <v>22.91</v>
      </c>
      <c r="E1027" s="12">
        <v>4.84</v>
      </c>
      <c r="F1027" s="14">
        <v>110.88</v>
      </c>
      <c r="G1027" s="271"/>
    </row>
    <row r="1028" s="261" customFormat="1" ht="30" customHeight="1" spans="1:7">
      <c r="A1028" s="12">
        <v>1024</v>
      </c>
      <c r="B1028" s="134" t="s">
        <v>17721</v>
      </c>
      <c r="C1028" s="134" t="s">
        <v>17701</v>
      </c>
      <c r="D1028" s="134">
        <v>12.35</v>
      </c>
      <c r="E1028" s="12">
        <v>4.84</v>
      </c>
      <c r="F1028" s="14">
        <v>59.77</v>
      </c>
      <c r="G1028" s="271"/>
    </row>
    <row r="1029" s="261" customFormat="1" ht="30" customHeight="1" spans="1:7">
      <c r="A1029" s="12">
        <v>1025</v>
      </c>
      <c r="B1029" s="134" t="s">
        <v>17722</v>
      </c>
      <c r="C1029" s="134" t="s">
        <v>17701</v>
      </c>
      <c r="D1029" s="134">
        <v>23</v>
      </c>
      <c r="E1029" s="12">
        <v>4.84</v>
      </c>
      <c r="F1029" s="14">
        <v>111.32</v>
      </c>
      <c r="G1029" s="271"/>
    </row>
    <row r="1030" s="261" customFormat="1" ht="30" customHeight="1" spans="1:7">
      <c r="A1030" s="12">
        <v>1026</v>
      </c>
      <c r="B1030" s="134" t="s">
        <v>17723</v>
      </c>
      <c r="C1030" s="134" t="s">
        <v>17701</v>
      </c>
      <c r="D1030" s="134">
        <v>46.82</v>
      </c>
      <c r="E1030" s="12">
        <v>4.84</v>
      </c>
      <c r="F1030" s="14">
        <v>226.61</v>
      </c>
      <c r="G1030" s="271"/>
    </row>
    <row r="1031" s="261" customFormat="1" ht="30" customHeight="1" spans="1:7">
      <c r="A1031" s="12">
        <v>1027</v>
      </c>
      <c r="B1031" s="134" t="s">
        <v>17724</v>
      </c>
      <c r="C1031" s="134" t="s">
        <v>17701</v>
      </c>
      <c r="D1031" s="134">
        <v>51.34</v>
      </c>
      <c r="E1031" s="12">
        <v>4.84</v>
      </c>
      <c r="F1031" s="14">
        <v>248.49</v>
      </c>
      <c r="G1031" s="271"/>
    </row>
    <row r="1032" s="261" customFormat="1" ht="30" customHeight="1" spans="1:7">
      <c r="A1032" s="12">
        <v>1028</v>
      </c>
      <c r="B1032" s="134" t="s">
        <v>17725</v>
      </c>
      <c r="C1032" s="134" t="s">
        <v>17701</v>
      </c>
      <c r="D1032" s="134">
        <v>61.43</v>
      </c>
      <c r="E1032" s="12">
        <v>4.84</v>
      </c>
      <c r="F1032" s="14">
        <v>297.32</v>
      </c>
      <c r="G1032" s="271"/>
    </row>
    <row r="1033" s="261" customFormat="1" ht="30" customHeight="1" spans="1:7">
      <c r="A1033" s="12">
        <v>1029</v>
      </c>
      <c r="B1033" s="134" t="s">
        <v>10622</v>
      </c>
      <c r="C1033" s="134" t="s">
        <v>17701</v>
      </c>
      <c r="D1033" s="134">
        <v>101.1</v>
      </c>
      <c r="E1033" s="12">
        <v>4.84</v>
      </c>
      <c r="F1033" s="14">
        <v>489.32</v>
      </c>
      <c r="G1033" s="271"/>
    </row>
    <row r="1034" s="261" customFormat="1" ht="30" customHeight="1" spans="1:7">
      <c r="A1034" s="12">
        <v>1030</v>
      </c>
      <c r="B1034" s="134" t="s">
        <v>6965</v>
      </c>
      <c r="C1034" s="134" t="s">
        <v>17701</v>
      </c>
      <c r="D1034" s="134">
        <v>70.26</v>
      </c>
      <c r="E1034" s="12">
        <v>4.84</v>
      </c>
      <c r="F1034" s="14">
        <v>340.06</v>
      </c>
      <c r="G1034" s="271"/>
    </row>
    <row r="1035" s="261" customFormat="1" ht="29.1" customHeight="1" spans="1:7">
      <c r="A1035" s="12">
        <v>1031</v>
      </c>
      <c r="B1035" s="134" t="s">
        <v>17726</v>
      </c>
      <c r="C1035" s="134" t="s">
        <v>17701</v>
      </c>
      <c r="D1035" s="134">
        <v>78.78</v>
      </c>
      <c r="E1035" s="12">
        <v>4.84</v>
      </c>
      <c r="F1035" s="14">
        <v>381.3</v>
      </c>
      <c r="G1035" s="271"/>
    </row>
    <row r="1036" s="261" customFormat="1" ht="30" customHeight="1" spans="1:7">
      <c r="A1036" s="12">
        <v>1032</v>
      </c>
      <c r="B1036" s="134" t="s">
        <v>17727</v>
      </c>
      <c r="C1036" s="134" t="s">
        <v>17701</v>
      </c>
      <c r="D1036" s="134">
        <v>47.16</v>
      </c>
      <c r="E1036" s="12">
        <v>4.84</v>
      </c>
      <c r="F1036" s="14">
        <v>228.25</v>
      </c>
      <c r="G1036" s="271"/>
    </row>
    <row r="1037" s="261" customFormat="1" ht="30" customHeight="1" spans="1:7">
      <c r="A1037" s="12">
        <v>1033</v>
      </c>
      <c r="B1037" s="134" t="s">
        <v>17728</v>
      </c>
      <c r="C1037" s="134" t="s">
        <v>17701</v>
      </c>
      <c r="D1037" s="134">
        <v>18.8</v>
      </c>
      <c r="E1037" s="12">
        <v>4.84</v>
      </c>
      <c r="F1037" s="14">
        <v>90.99</v>
      </c>
      <c r="G1037" s="271"/>
    </row>
    <row r="1038" s="261" customFormat="1" ht="30" customHeight="1" spans="1:7">
      <c r="A1038" s="12">
        <v>1034</v>
      </c>
      <c r="B1038" s="134" t="s">
        <v>6957</v>
      </c>
      <c r="C1038" s="134" t="s">
        <v>17701</v>
      </c>
      <c r="D1038" s="134">
        <v>29.24</v>
      </c>
      <c r="E1038" s="12">
        <v>4.84</v>
      </c>
      <c r="F1038" s="14">
        <v>141.52</v>
      </c>
      <c r="G1038" s="271"/>
    </row>
    <row r="1039" s="261" customFormat="1" ht="30" customHeight="1" spans="1:7">
      <c r="A1039" s="12">
        <v>1035</v>
      </c>
      <c r="B1039" s="134" t="s">
        <v>17729</v>
      </c>
      <c r="C1039" s="134" t="s">
        <v>17701</v>
      </c>
      <c r="D1039" s="134">
        <v>37.06</v>
      </c>
      <c r="E1039" s="12">
        <v>4.84</v>
      </c>
      <c r="F1039" s="14">
        <v>179.37</v>
      </c>
      <c r="G1039" s="271"/>
    </row>
    <row r="1040" s="261" customFormat="1" ht="30" customHeight="1" spans="1:7">
      <c r="A1040" s="12">
        <v>1036</v>
      </c>
      <c r="B1040" s="134" t="s">
        <v>17730</v>
      </c>
      <c r="C1040" s="134" t="s">
        <v>17701</v>
      </c>
      <c r="D1040" s="134">
        <v>18.8</v>
      </c>
      <c r="E1040" s="12">
        <v>4.84</v>
      </c>
      <c r="F1040" s="14">
        <v>90.99</v>
      </c>
      <c r="G1040" s="271"/>
    </row>
    <row r="1041" s="261" customFormat="1" ht="30" customHeight="1" spans="1:7">
      <c r="A1041" s="12">
        <v>1037</v>
      </c>
      <c r="B1041" s="134" t="s">
        <v>17731</v>
      </c>
      <c r="C1041" s="134" t="s">
        <v>17701</v>
      </c>
      <c r="D1041" s="134">
        <v>32</v>
      </c>
      <c r="E1041" s="12">
        <v>4.84</v>
      </c>
      <c r="F1041" s="14">
        <v>154.88</v>
      </c>
      <c r="G1041" s="271"/>
    </row>
    <row r="1042" s="261" customFormat="1" ht="30" customHeight="1" spans="1:7">
      <c r="A1042" s="12">
        <v>1038</v>
      </c>
      <c r="B1042" s="134" t="s">
        <v>17732</v>
      </c>
      <c r="C1042" s="134" t="s">
        <v>17701</v>
      </c>
      <c r="D1042" s="134">
        <v>16.5</v>
      </c>
      <c r="E1042" s="12">
        <v>4.84</v>
      </c>
      <c r="F1042" s="14">
        <v>79.86</v>
      </c>
      <c r="G1042" s="271"/>
    </row>
    <row r="1043" s="261" customFormat="1" ht="30" customHeight="1" spans="1:7">
      <c r="A1043" s="12">
        <v>1039</v>
      </c>
      <c r="B1043" s="134" t="s">
        <v>17733</v>
      </c>
      <c r="C1043" s="134" t="s">
        <v>17734</v>
      </c>
      <c r="D1043" s="134">
        <v>109.24</v>
      </c>
      <c r="E1043" s="12">
        <v>4.84</v>
      </c>
      <c r="F1043" s="14">
        <v>528.72</v>
      </c>
      <c r="G1043" s="275"/>
    </row>
    <row r="1044" s="261" customFormat="1" ht="30" customHeight="1" spans="1:7">
      <c r="A1044" s="12">
        <v>1040</v>
      </c>
      <c r="B1044" s="134" t="s">
        <v>17735</v>
      </c>
      <c r="C1044" s="134" t="s">
        <v>17734</v>
      </c>
      <c r="D1044" s="134">
        <v>943.3</v>
      </c>
      <c r="E1044" s="12">
        <v>4.84</v>
      </c>
      <c r="F1044" s="14">
        <v>4565.57</v>
      </c>
      <c r="G1044" s="271"/>
    </row>
    <row r="1045" ht="24" customHeight="1" spans="1:7">
      <c r="A1045" s="12">
        <v>1041</v>
      </c>
      <c r="B1045" s="12" t="s">
        <v>7279</v>
      </c>
      <c r="C1045" s="268" t="s">
        <v>17736</v>
      </c>
      <c r="D1045" s="12">
        <v>40</v>
      </c>
      <c r="E1045" s="34">
        <v>4.84</v>
      </c>
      <c r="F1045" s="18">
        <v>193.6</v>
      </c>
      <c r="G1045" s="12"/>
    </row>
    <row r="1046" ht="24" customHeight="1" spans="1:7">
      <c r="A1046" s="12">
        <v>1042</v>
      </c>
      <c r="B1046" s="12" t="s">
        <v>17737</v>
      </c>
      <c r="C1046" s="268" t="s">
        <v>17736</v>
      </c>
      <c r="D1046" s="12">
        <v>59.82</v>
      </c>
      <c r="E1046" s="34">
        <v>4.84</v>
      </c>
      <c r="F1046" s="18">
        <v>289.53</v>
      </c>
      <c r="G1046" s="12"/>
    </row>
    <row r="1047" ht="24" customHeight="1" spans="1:7">
      <c r="A1047" s="12">
        <v>1043</v>
      </c>
      <c r="B1047" s="12" t="s">
        <v>17738</v>
      </c>
      <c r="C1047" s="268" t="s">
        <v>17736</v>
      </c>
      <c r="D1047" s="12">
        <v>50</v>
      </c>
      <c r="E1047" s="34">
        <v>4.84</v>
      </c>
      <c r="F1047" s="18">
        <v>242</v>
      </c>
      <c r="G1047" s="12"/>
    </row>
    <row r="1048" ht="24" customHeight="1" spans="1:7">
      <c r="A1048" s="12">
        <v>1044</v>
      </c>
      <c r="B1048" s="12" t="s">
        <v>9468</v>
      </c>
      <c r="C1048" s="12" t="s">
        <v>17736</v>
      </c>
      <c r="D1048" s="12">
        <v>15</v>
      </c>
      <c r="E1048" s="34">
        <v>4.84</v>
      </c>
      <c r="F1048" s="18">
        <v>72.6</v>
      </c>
      <c r="G1048" s="12"/>
    </row>
    <row r="1049" ht="24" customHeight="1" spans="1:7">
      <c r="A1049" s="12">
        <v>1045</v>
      </c>
      <c r="B1049" s="12" t="s">
        <v>17688</v>
      </c>
      <c r="C1049" s="12" t="s">
        <v>17736</v>
      </c>
      <c r="D1049" s="12">
        <v>40</v>
      </c>
      <c r="E1049" s="34">
        <v>4.84</v>
      </c>
      <c r="F1049" s="18">
        <v>193.6</v>
      </c>
      <c r="G1049" s="12"/>
    </row>
    <row r="1050" ht="24" customHeight="1" spans="1:7">
      <c r="A1050" s="12">
        <v>1046</v>
      </c>
      <c r="B1050" s="12" t="s">
        <v>17739</v>
      </c>
      <c r="C1050" s="12" t="s">
        <v>17736</v>
      </c>
      <c r="D1050" s="12">
        <v>19.5</v>
      </c>
      <c r="E1050" s="34">
        <v>4.84</v>
      </c>
      <c r="F1050" s="18">
        <v>94.38</v>
      </c>
      <c r="G1050" s="12"/>
    </row>
    <row r="1051" ht="24" customHeight="1" spans="1:7">
      <c r="A1051" s="12">
        <v>1047</v>
      </c>
      <c r="B1051" s="12" t="s">
        <v>17740</v>
      </c>
      <c r="C1051" s="12" t="s">
        <v>17736</v>
      </c>
      <c r="D1051" s="12">
        <v>13.14</v>
      </c>
      <c r="E1051" s="34">
        <v>4.84</v>
      </c>
      <c r="F1051" s="18">
        <v>63.6</v>
      </c>
      <c r="G1051" s="12"/>
    </row>
    <row r="1052" ht="24" customHeight="1" spans="1:7">
      <c r="A1052" s="12">
        <v>1048</v>
      </c>
      <c r="B1052" s="12" t="s">
        <v>6315</v>
      </c>
      <c r="C1052" s="12" t="s">
        <v>17736</v>
      </c>
      <c r="D1052" s="12">
        <v>36.86</v>
      </c>
      <c r="E1052" s="34">
        <v>4.84</v>
      </c>
      <c r="F1052" s="18">
        <v>178.4</v>
      </c>
      <c r="G1052" s="12"/>
    </row>
    <row r="1053" ht="24" customHeight="1" spans="1:7">
      <c r="A1053" s="12">
        <v>1049</v>
      </c>
      <c r="B1053" s="12" t="s">
        <v>17741</v>
      </c>
      <c r="C1053" s="12" t="s">
        <v>17736</v>
      </c>
      <c r="D1053" s="12">
        <v>46</v>
      </c>
      <c r="E1053" s="34">
        <v>4.84</v>
      </c>
      <c r="F1053" s="18">
        <v>222.64</v>
      </c>
      <c r="G1053" s="12"/>
    </row>
    <row r="1054" ht="24" customHeight="1" spans="1:7">
      <c r="A1054" s="12">
        <v>1050</v>
      </c>
      <c r="B1054" s="12" t="s">
        <v>17742</v>
      </c>
      <c r="C1054" s="12" t="s">
        <v>17736</v>
      </c>
      <c r="D1054" s="12">
        <v>123</v>
      </c>
      <c r="E1054" s="34">
        <v>4.84</v>
      </c>
      <c r="F1054" s="18">
        <v>595.32</v>
      </c>
      <c r="G1054" s="12"/>
    </row>
    <row r="1055" ht="24" customHeight="1" spans="1:7">
      <c r="A1055" s="12">
        <v>1051</v>
      </c>
      <c r="B1055" s="12" t="s">
        <v>17743</v>
      </c>
      <c r="C1055" s="12" t="s">
        <v>17736</v>
      </c>
      <c r="D1055" s="12">
        <v>26</v>
      </c>
      <c r="E1055" s="34">
        <v>4.84</v>
      </c>
      <c r="F1055" s="18">
        <v>125.84</v>
      </c>
      <c r="G1055" s="12"/>
    </row>
    <row r="1056" ht="24" customHeight="1" spans="1:7">
      <c r="A1056" s="12">
        <v>1052</v>
      </c>
      <c r="B1056" s="12" t="s">
        <v>17744</v>
      </c>
      <c r="C1056" s="12" t="s">
        <v>17736</v>
      </c>
      <c r="D1056" s="12">
        <v>26</v>
      </c>
      <c r="E1056" s="34">
        <v>4.84</v>
      </c>
      <c r="F1056" s="18">
        <v>125.84</v>
      </c>
      <c r="G1056" s="12"/>
    </row>
    <row r="1057" ht="24" customHeight="1" spans="1:7">
      <c r="A1057" s="12">
        <v>1053</v>
      </c>
      <c r="B1057" s="12" t="s">
        <v>17745</v>
      </c>
      <c r="C1057" s="12" t="s">
        <v>17736</v>
      </c>
      <c r="D1057" s="12">
        <v>46</v>
      </c>
      <c r="E1057" s="34">
        <v>4.84</v>
      </c>
      <c r="F1057" s="18">
        <v>222.64</v>
      </c>
      <c r="G1057" s="12"/>
    </row>
    <row r="1058" ht="24" customHeight="1" spans="1:7">
      <c r="A1058" s="12">
        <v>1054</v>
      </c>
      <c r="B1058" s="12" t="s">
        <v>17746</v>
      </c>
      <c r="C1058" s="12" t="s">
        <v>17736</v>
      </c>
      <c r="D1058" s="12">
        <v>12.8</v>
      </c>
      <c r="E1058" s="34">
        <v>4.84</v>
      </c>
      <c r="F1058" s="18">
        <v>61.95</v>
      </c>
      <c r="G1058" s="12"/>
    </row>
    <row r="1059" ht="24" customHeight="1" spans="1:7">
      <c r="A1059" s="12">
        <v>1055</v>
      </c>
      <c r="B1059" s="12" t="s">
        <v>17747</v>
      </c>
      <c r="C1059" s="12" t="s">
        <v>17736</v>
      </c>
      <c r="D1059" s="12">
        <v>55</v>
      </c>
      <c r="E1059" s="34">
        <v>4.84</v>
      </c>
      <c r="F1059" s="18">
        <v>266.2</v>
      </c>
      <c r="G1059" s="12"/>
    </row>
    <row r="1060" ht="24" customHeight="1" spans="1:7">
      <c r="A1060" s="12">
        <v>1056</v>
      </c>
      <c r="B1060" s="12" t="s">
        <v>13585</v>
      </c>
      <c r="C1060" s="12" t="s">
        <v>17736</v>
      </c>
      <c r="D1060" s="12">
        <v>32</v>
      </c>
      <c r="E1060" s="34">
        <v>4.84</v>
      </c>
      <c r="F1060" s="18">
        <v>154.88</v>
      </c>
      <c r="G1060" s="12"/>
    </row>
    <row r="1061" ht="24" customHeight="1" spans="1:7">
      <c r="A1061" s="12">
        <v>1057</v>
      </c>
      <c r="B1061" s="12" t="s">
        <v>17748</v>
      </c>
      <c r="C1061" s="12" t="s">
        <v>17736</v>
      </c>
      <c r="D1061" s="12">
        <v>15</v>
      </c>
      <c r="E1061" s="34">
        <v>4.84</v>
      </c>
      <c r="F1061" s="18">
        <v>72.6</v>
      </c>
      <c r="G1061" s="12"/>
    </row>
    <row r="1062" ht="24" customHeight="1" spans="1:7">
      <c r="A1062" s="12">
        <v>1058</v>
      </c>
      <c r="B1062" s="12" t="s">
        <v>17749</v>
      </c>
      <c r="C1062" s="12" t="s">
        <v>17736</v>
      </c>
      <c r="D1062" s="12">
        <v>51</v>
      </c>
      <c r="E1062" s="34">
        <v>4.84</v>
      </c>
      <c r="F1062" s="18">
        <v>246.84</v>
      </c>
      <c r="G1062" s="12"/>
    </row>
    <row r="1063" ht="24" customHeight="1" spans="1:7">
      <c r="A1063" s="12">
        <v>1059</v>
      </c>
      <c r="B1063" s="12" t="s">
        <v>11246</v>
      </c>
      <c r="C1063" s="12" t="s">
        <v>17736</v>
      </c>
      <c r="D1063" s="12">
        <v>21</v>
      </c>
      <c r="E1063" s="34">
        <v>4.84</v>
      </c>
      <c r="F1063" s="18">
        <v>101.64</v>
      </c>
      <c r="G1063" s="12"/>
    </row>
    <row r="1064" ht="24" customHeight="1" spans="1:7">
      <c r="A1064" s="12">
        <v>1060</v>
      </c>
      <c r="B1064" s="12" t="s">
        <v>17750</v>
      </c>
      <c r="C1064" s="12" t="s">
        <v>17736</v>
      </c>
      <c r="D1064" s="12">
        <v>85</v>
      </c>
      <c r="E1064" s="34">
        <v>4.84</v>
      </c>
      <c r="F1064" s="18">
        <v>411.4</v>
      </c>
      <c r="G1064" s="12"/>
    </row>
    <row r="1065" ht="24" customHeight="1" spans="1:7">
      <c r="A1065" s="12">
        <v>1061</v>
      </c>
      <c r="B1065" s="12" t="s">
        <v>17751</v>
      </c>
      <c r="C1065" s="12" t="s">
        <v>17736</v>
      </c>
      <c r="D1065" s="12">
        <v>15</v>
      </c>
      <c r="E1065" s="34">
        <v>4.84</v>
      </c>
      <c r="F1065" s="18">
        <v>72.6</v>
      </c>
      <c r="G1065" s="12"/>
    </row>
    <row r="1066" ht="24" customHeight="1" spans="1:7">
      <c r="A1066" s="12">
        <v>1062</v>
      </c>
      <c r="B1066" s="12" t="s">
        <v>17752</v>
      </c>
      <c r="C1066" s="12" t="s">
        <v>17736</v>
      </c>
      <c r="D1066" s="12">
        <v>29</v>
      </c>
      <c r="E1066" s="34">
        <v>4.84</v>
      </c>
      <c r="F1066" s="18">
        <v>140.36</v>
      </c>
      <c r="G1066" s="12"/>
    </row>
    <row r="1067" ht="24" customHeight="1" spans="1:7">
      <c r="A1067" s="12">
        <v>1063</v>
      </c>
      <c r="B1067" s="12" t="s">
        <v>17753</v>
      </c>
      <c r="C1067" s="12" t="s">
        <v>17736</v>
      </c>
      <c r="D1067" s="12">
        <v>20.8</v>
      </c>
      <c r="E1067" s="34">
        <v>4.84</v>
      </c>
      <c r="F1067" s="18">
        <v>100.67</v>
      </c>
      <c r="G1067" s="12"/>
    </row>
    <row r="1068" ht="24" customHeight="1" spans="1:7">
      <c r="A1068" s="12">
        <v>1064</v>
      </c>
      <c r="B1068" s="12" t="s">
        <v>17754</v>
      </c>
      <c r="C1068" s="12" t="s">
        <v>17736</v>
      </c>
      <c r="D1068" s="12">
        <v>106</v>
      </c>
      <c r="E1068" s="34">
        <v>4.84</v>
      </c>
      <c r="F1068" s="18">
        <v>513.04</v>
      </c>
      <c r="G1068" s="12"/>
    </row>
    <row r="1069" ht="24" customHeight="1" spans="1:7">
      <c r="A1069" s="12">
        <v>1065</v>
      </c>
      <c r="B1069" s="12" t="s">
        <v>2133</v>
      </c>
      <c r="C1069" s="12" t="s">
        <v>17736</v>
      </c>
      <c r="D1069" s="12">
        <v>15.3</v>
      </c>
      <c r="E1069" s="34">
        <v>4.84</v>
      </c>
      <c r="F1069" s="18">
        <v>74.05</v>
      </c>
      <c r="G1069" s="12"/>
    </row>
    <row r="1070" ht="24" customHeight="1" spans="1:7">
      <c r="A1070" s="12">
        <v>1066</v>
      </c>
      <c r="B1070" s="12" t="s">
        <v>17755</v>
      </c>
      <c r="C1070" s="12" t="s">
        <v>17736</v>
      </c>
      <c r="D1070" s="12">
        <v>11</v>
      </c>
      <c r="E1070" s="34">
        <v>4.84</v>
      </c>
      <c r="F1070" s="18">
        <v>53.24</v>
      </c>
      <c r="G1070" s="12"/>
    </row>
    <row r="1071" ht="24" customHeight="1" spans="1:7">
      <c r="A1071" s="12">
        <v>1067</v>
      </c>
      <c r="B1071" s="12" t="s">
        <v>9284</v>
      </c>
      <c r="C1071" s="12" t="s">
        <v>17736</v>
      </c>
      <c r="D1071" s="12">
        <v>24.75</v>
      </c>
      <c r="E1071" s="34">
        <v>4.84</v>
      </c>
      <c r="F1071" s="18">
        <v>119.79</v>
      </c>
      <c r="G1071" s="12"/>
    </row>
    <row r="1072" ht="24" customHeight="1" spans="1:7">
      <c r="A1072" s="12">
        <v>1068</v>
      </c>
      <c r="B1072" s="12" t="s">
        <v>17756</v>
      </c>
      <c r="C1072" s="12" t="s">
        <v>17736</v>
      </c>
      <c r="D1072" s="12">
        <v>50</v>
      </c>
      <c r="E1072" s="34">
        <v>4.84</v>
      </c>
      <c r="F1072" s="18">
        <v>242</v>
      </c>
      <c r="G1072" s="12"/>
    </row>
    <row r="1073" ht="24" customHeight="1" spans="1:7">
      <c r="A1073" s="12">
        <v>1069</v>
      </c>
      <c r="B1073" s="12" t="s">
        <v>17757</v>
      </c>
      <c r="C1073" s="12" t="s">
        <v>17736</v>
      </c>
      <c r="D1073" s="12">
        <v>40</v>
      </c>
      <c r="E1073" s="34">
        <v>4.84</v>
      </c>
      <c r="F1073" s="18">
        <v>193.6</v>
      </c>
      <c r="G1073" s="12"/>
    </row>
    <row r="1074" ht="24" customHeight="1" spans="1:7">
      <c r="A1074" s="12">
        <v>1070</v>
      </c>
      <c r="B1074" s="12" t="s">
        <v>8261</v>
      </c>
      <c r="C1074" s="12" t="s">
        <v>17736</v>
      </c>
      <c r="D1074" s="12">
        <v>18</v>
      </c>
      <c r="E1074" s="34">
        <v>4.84</v>
      </c>
      <c r="F1074" s="18">
        <v>87.12</v>
      </c>
      <c r="G1074" s="12"/>
    </row>
    <row r="1075" ht="24" customHeight="1" spans="1:7">
      <c r="A1075" s="12">
        <v>1071</v>
      </c>
      <c r="B1075" s="12" t="s">
        <v>17758</v>
      </c>
      <c r="C1075" s="12" t="s">
        <v>17736</v>
      </c>
      <c r="D1075" s="12">
        <v>18</v>
      </c>
      <c r="E1075" s="34">
        <v>4.84</v>
      </c>
      <c r="F1075" s="18">
        <v>87.12</v>
      </c>
      <c r="G1075" s="12"/>
    </row>
    <row r="1076" ht="24" customHeight="1" spans="1:7">
      <c r="A1076" s="12">
        <v>1072</v>
      </c>
      <c r="B1076" s="12" t="s">
        <v>17759</v>
      </c>
      <c r="C1076" s="12" t="s">
        <v>17736</v>
      </c>
      <c r="D1076" s="12">
        <v>35.5</v>
      </c>
      <c r="E1076" s="34">
        <v>4.84</v>
      </c>
      <c r="F1076" s="18">
        <v>171.82</v>
      </c>
      <c r="G1076" s="12"/>
    </row>
    <row r="1077" ht="24" customHeight="1" spans="1:7">
      <c r="A1077" s="12">
        <v>1073</v>
      </c>
      <c r="B1077" s="12" t="s">
        <v>17760</v>
      </c>
      <c r="C1077" s="12" t="s">
        <v>17736</v>
      </c>
      <c r="D1077" s="12">
        <v>5.5</v>
      </c>
      <c r="E1077" s="34">
        <v>4.84</v>
      </c>
      <c r="F1077" s="18">
        <v>26.62</v>
      </c>
      <c r="G1077" s="12"/>
    </row>
    <row r="1078" ht="24" customHeight="1" spans="1:7">
      <c r="A1078" s="12">
        <v>1074</v>
      </c>
      <c r="B1078" s="12" t="s">
        <v>17761</v>
      </c>
      <c r="C1078" s="12" t="s">
        <v>17736</v>
      </c>
      <c r="D1078" s="12">
        <v>18.6</v>
      </c>
      <c r="E1078" s="34">
        <v>4.84</v>
      </c>
      <c r="F1078" s="18">
        <v>90.02</v>
      </c>
      <c r="G1078" s="12"/>
    </row>
    <row r="1079" ht="24" customHeight="1" spans="1:7">
      <c r="A1079" s="12">
        <v>1075</v>
      </c>
      <c r="B1079" s="12" t="s">
        <v>17762</v>
      </c>
      <c r="C1079" s="12" t="s">
        <v>17736</v>
      </c>
      <c r="D1079" s="12">
        <v>24.65</v>
      </c>
      <c r="E1079" s="34">
        <v>4.84</v>
      </c>
      <c r="F1079" s="18">
        <v>119.31</v>
      </c>
      <c r="G1079" s="12"/>
    </row>
    <row r="1080" ht="24" customHeight="1" spans="1:7">
      <c r="A1080" s="12">
        <v>1076</v>
      </c>
      <c r="B1080" s="12" t="s">
        <v>17763</v>
      </c>
      <c r="C1080" s="12" t="s">
        <v>17736</v>
      </c>
      <c r="D1080" s="12">
        <v>13.35</v>
      </c>
      <c r="E1080" s="34">
        <v>4.84</v>
      </c>
      <c r="F1080" s="18">
        <v>64.61</v>
      </c>
      <c r="G1080" s="12"/>
    </row>
    <row r="1081" ht="24" customHeight="1" spans="1:7">
      <c r="A1081" s="12">
        <v>1077</v>
      </c>
      <c r="B1081" s="12" t="s">
        <v>1902</v>
      </c>
      <c r="C1081" s="12" t="s">
        <v>17736</v>
      </c>
      <c r="D1081" s="12">
        <v>26.89</v>
      </c>
      <c r="E1081" s="34">
        <v>4.84</v>
      </c>
      <c r="F1081" s="18">
        <v>130.15</v>
      </c>
      <c r="G1081" s="12"/>
    </row>
    <row r="1082" ht="24" customHeight="1" spans="1:7">
      <c r="A1082" s="12">
        <v>1078</v>
      </c>
      <c r="B1082" s="12" t="s">
        <v>17764</v>
      </c>
      <c r="C1082" s="12" t="s">
        <v>17736</v>
      </c>
      <c r="D1082" s="12">
        <v>34</v>
      </c>
      <c r="E1082" s="34">
        <v>4.84</v>
      </c>
      <c r="F1082" s="18">
        <v>164.56</v>
      </c>
      <c r="G1082" s="12"/>
    </row>
    <row r="1083" ht="24" customHeight="1" spans="1:7">
      <c r="A1083" s="12">
        <v>1079</v>
      </c>
      <c r="B1083" s="12" t="s">
        <v>17765</v>
      </c>
      <c r="C1083" s="12" t="s">
        <v>17736</v>
      </c>
      <c r="D1083" s="12">
        <v>55.6</v>
      </c>
      <c r="E1083" s="34">
        <v>4.84</v>
      </c>
      <c r="F1083" s="18">
        <v>269.1</v>
      </c>
      <c r="G1083" s="12"/>
    </row>
    <row r="1084" ht="24" customHeight="1" spans="1:7">
      <c r="A1084" s="12">
        <v>1080</v>
      </c>
      <c r="B1084" s="12" t="s">
        <v>17766</v>
      </c>
      <c r="C1084" s="12" t="s">
        <v>17736</v>
      </c>
      <c r="D1084" s="12">
        <v>60</v>
      </c>
      <c r="E1084" s="34">
        <v>4.84</v>
      </c>
      <c r="F1084" s="18">
        <v>290.4</v>
      </c>
      <c r="G1084" s="12"/>
    </row>
    <row r="1085" ht="24" customHeight="1" spans="1:7">
      <c r="A1085" s="12">
        <v>1081</v>
      </c>
      <c r="B1085" s="12" t="s">
        <v>17241</v>
      </c>
      <c r="C1085" s="12" t="s">
        <v>17736</v>
      </c>
      <c r="D1085" s="12">
        <v>17</v>
      </c>
      <c r="E1085" s="34">
        <v>4.84</v>
      </c>
      <c r="F1085" s="18">
        <v>82.28</v>
      </c>
      <c r="G1085" s="12"/>
    </row>
    <row r="1086" ht="24" customHeight="1" spans="1:7">
      <c r="A1086" s="12">
        <v>1082</v>
      </c>
      <c r="B1086" s="12" t="s">
        <v>13855</v>
      </c>
      <c r="C1086" s="12" t="s">
        <v>17736</v>
      </c>
      <c r="D1086" s="12">
        <v>20.32</v>
      </c>
      <c r="E1086" s="34">
        <v>4.84</v>
      </c>
      <c r="F1086" s="18">
        <v>98.35</v>
      </c>
      <c r="G1086" s="12"/>
    </row>
    <row r="1087" ht="24" customHeight="1" spans="1:7">
      <c r="A1087" s="12">
        <v>1083</v>
      </c>
      <c r="B1087" s="12" t="s">
        <v>17767</v>
      </c>
      <c r="C1087" s="12" t="s">
        <v>17736</v>
      </c>
      <c r="D1087" s="12">
        <v>57</v>
      </c>
      <c r="E1087" s="34">
        <v>4.84</v>
      </c>
      <c r="F1087" s="18">
        <v>275.88</v>
      </c>
      <c r="G1087" s="12"/>
    </row>
    <row r="1088" ht="24" customHeight="1" spans="1:7">
      <c r="A1088" s="12">
        <v>1084</v>
      </c>
      <c r="B1088" s="12" t="s">
        <v>17768</v>
      </c>
      <c r="C1088" s="12" t="s">
        <v>17736</v>
      </c>
      <c r="D1088" s="12">
        <v>17.04</v>
      </c>
      <c r="E1088" s="34">
        <v>4.84</v>
      </c>
      <c r="F1088" s="18">
        <v>82.47</v>
      </c>
      <c r="G1088" s="12"/>
    </row>
    <row r="1089" ht="24" customHeight="1" spans="1:7">
      <c r="A1089" s="12">
        <v>1085</v>
      </c>
      <c r="B1089" s="12" t="s">
        <v>17769</v>
      </c>
      <c r="C1089" s="12" t="s">
        <v>17736</v>
      </c>
      <c r="D1089" s="12">
        <v>12.8</v>
      </c>
      <c r="E1089" s="34">
        <v>4.84</v>
      </c>
      <c r="F1089" s="18">
        <v>61.95</v>
      </c>
      <c r="G1089" s="12"/>
    </row>
    <row r="1090" ht="24" customHeight="1" spans="1:7">
      <c r="A1090" s="12">
        <v>1086</v>
      </c>
      <c r="B1090" s="12" t="s">
        <v>17770</v>
      </c>
      <c r="C1090" s="12" t="s">
        <v>17736</v>
      </c>
      <c r="D1090" s="12">
        <v>42</v>
      </c>
      <c r="E1090" s="34">
        <v>4.84</v>
      </c>
      <c r="F1090" s="18">
        <v>203.28</v>
      </c>
      <c r="G1090" s="12"/>
    </row>
    <row r="1091" ht="24" customHeight="1" spans="1:7">
      <c r="A1091" s="12">
        <v>1087</v>
      </c>
      <c r="B1091" s="12" t="s">
        <v>17771</v>
      </c>
      <c r="C1091" s="12" t="s">
        <v>17736</v>
      </c>
      <c r="D1091" s="12">
        <v>60</v>
      </c>
      <c r="E1091" s="34">
        <v>4.84</v>
      </c>
      <c r="F1091" s="18">
        <v>290.4</v>
      </c>
      <c r="G1091" s="12"/>
    </row>
    <row r="1092" ht="24" customHeight="1" spans="1:7">
      <c r="A1092" s="12">
        <v>1088</v>
      </c>
      <c r="B1092" s="12" t="s">
        <v>17772</v>
      </c>
      <c r="C1092" s="12" t="s">
        <v>17736</v>
      </c>
      <c r="D1092" s="12">
        <v>57</v>
      </c>
      <c r="E1092" s="34">
        <v>4.84</v>
      </c>
      <c r="F1092" s="18">
        <v>275.88</v>
      </c>
      <c r="G1092" s="12"/>
    </row>
    <row r="1093" ht="24" customHeight="1" spans="1:7">
      <c r="A1093" s="12">
        <v>1089</v>
      </c>
      <c r="B1093" s="12" t="s">
        <v>17773</v>
      </c>
      <c r="C1093" s="12" t="s">
        <v>17736</v>
      </c>
      <c r="D1093" s="12">
        <v>45.59</v>
      </c>
      <c r="E1093" s="34">
        <v>4.84</v>
      </c>
      <c r="F1093" s="18">
        <v>220.66</v>
      </c>
      <c r="G1093" s="12"/>
    </row>
    <row r="1094" ht="24" customHeight="1" spans="1:7">
      <c r="A1094" s="12">
        <v>1090</v>
      </c>
      <c r="B1094" s="12" t="s">
        <v>17774</v>
      </c>
      <c r="C1094" s="12" t="s">
        <v>17736</v>
      </c>
      <c r="D1094" s="12">
        <v>33</v>
      </c>
      <c r="E1094" s="34">
        <v>4.84</v>
      </c>
      <c r="F1094" s="18">
        <v>159.72</v>
      </c>
      <c r="G1094" s="12"/>
    </row>
    <row r="1095" ht="24" customHeight="1" spans="1:7">
      <c r="A1095" s="12">
        <v>1091</v>
      </c>
      <c r="B1095" s="12" t="s">
        <v>17775</v>
      </c>
      <c r="C1095" s="12" t="s">
        <v>17736</v>
      </c>
      <c r="D1095" s="12">
        <v>32.1</v>
      </c>
      <c r="E1095" s="34">
        <v>4.84</v>
      </c>
      <c r="F1095" s="18">
        <v>155.36</v>
      </c>
      <c r="G1095" s="12"/>
    </row>
    <row r="1096" ht="24" customHeight="1" spans="1:7">
      <c r="A1096" s="12">
        <v>1092</v>
      </c>
      <c r="B1096" s="12" t="s">
        <v>17776</v>
      </c>
      <c r="C1096" s="12" t="s">
        <v>17736</v>
      </c>
      <c r="D1096" s="12">
        <v>32</v>
      </c>
      <c r="E1096" s="34">
        <v>4.84</v>
      </c>
      <c r="F1096" s="18">
        <v>154.88</v>
      </c>
      <c r="G1096" s="12"/>
    </row>
    <row r="1097" ht="24" customHeight="1" spans="1:7">
      <c r="A1097" s="12">
        <v>1093</v>
      </c>
      <c r="B1097" s="12" t="s">
        <v>17777</v>
      </c>
      <c r="C1097" s="12" t="s">
        <v>17736</v>
      </c>
      <c r="D1097" s="12">
        <v>28.98</v>
      </c>
      <c r="E1097" s="34">
        <v>4.84</v>
      </c>
      <c r="F1097" s="18">
        <v>140.26</v>
      </c>
      <c r="G1097" s="12"/>
    </row>
    <row r="1098" ht="24" customHeight="1" spans="1:7">
      <c r="A1098" s="12">
        <v>1094</v>
      </c>
      <c r="B1098" s="12" t="s">
        <v>17778</v>
      </c>
      <c r="C1098" s="12" t="s">
        <v>17736</v>
      </c>
      <c r="D1098" s="12">
        <v>10</v>
      </c>
      <c r="E1098" s="34">
        <v>4.84</v>
      </c>
      <c r="F1098" s="18">
        <v>48.4</v>
      </c>
      <c r="G1098" s="12"/>
    </row>
    <row r="1099" ht="24" customHeight="1" spans="1:7">
      <c r="A1099" s="12">
        <v>1095</v>
      </c>
      <c r="B1099" s="12" t="s">
        <v>17779</v>
      </c>
      <c r="C1099" s="12" t="s">
        <v>17736</v>
      </c>
      <c r="D1099" s="12">
        <v>45</v>
      </c>
      <c r="E1099" s="34">
        <v>4.84</v>
      </c>
      <c r="F1099" s="18">
        <v>217.8</v>
      </c>
      <c r="G1099" s="12"/>
    </row>
    <row r="1100" ht="24" customHeight="1" spans="1:7">
      <c r="A1100" s="12">
        <v>1096</v>
      </c>
      <c r="B1100" s="12" t="s">
        <v>17780</v>
      </c>
      <c r="C1100" s="12" t="s">
        <v>17736</v>
      </c>
      <c r="D1100" s="12">
        <v>32</v>
      </c>
      <c r="E1100" s="34">
        <v>4.84</v>
      </c>
      <c r="F1100" s="18">
        <v>154.88</v>
      </c>
      <c r="G1100" s="12"/>
    </row>
    <row r="1101" ht="24" customHeight="1" spans="1:7">
      <c r="A1101" s="12">
        <v>1097</v>
      </c>
      <c r="B1101" s="12" t="s">
        <v>3921</v>
      </c>
      <c r="C1101" s="12" t="s">
        <v>17736</v>
      </c>
      <c r="D1101" s="12">
        <v>11</v>
      </c>
      <c r="E1101" s="34">
        <v>4.84</v>
      </c>
      <c r="F1101" s="18">
        <v>53.24</v>
      </c>
      <c r="G1101" s="12"/>
    </row>
    <row r="1102" ht="24" customHeight="1" spans="1:7">
      <c r="A1102" s="12">
        <v>1098</v>
      </c>
      <c r="B1102" s="12" t="s">
        <v>8245</v>
      </c>
      <c r="C1102" s="12" t="s">
        <v>17736</v>
      </c>
      <c r="D1102" s="12">
        <v>24</v>
      </c>
      <c r="E1102" s="34">
        <v>4.84</v>
      </c>
      <c r="F1102" s="18">
        <v>116.16</v>
      </c>
      <c r="G1102" s="12"/>
    </row>
    <row r="1103" ht="24" customHeight="1" spans="1:7">
      <c r="A1103" s="12">
        <v>1099</v>
      </c>
      <c r="B1103" s="12" t="s">
        <v>11470</v>
      </c>
      <c r="C1103" s="12" t="s">
        <v>17736</v>
      </c>
      <c r="D1103" s="12">
        <v>77</v>
      </c>
      <c r="E1103" s="34">
        <v>4.84</v>
      </c>
      <c r="F1103" s="18">
        <v>372.68</v>
      </c>
      <c r="G1103" s="12"/>
    </row>
    <row r="1104" ht="24" customHeight="1" spans="1:7">
      <c r="A1104" s="12">
        <v>1100</v>
      </c>
      <c r="B1104" s="12" t="s">
        <v>2176</v>
      </c>
      <c r="C1104" s="12" t="s">
        <v>17736</v>
      </c>
      <c r="D1104" s="12">
        <v>62.75</v>
      </c>
      <c r="E1104" s="34">
        <v>4.84</v>
      </c>
      <c r="F1104" s="18">
        <v>303.71</v>
      </c>
      <c r="G1104" s="12"/>
    </row>
    <row r="1105" ht="24" customHeight="1" spans="1:7">
      <c r="A1105" s="12">
        <v>1101</v>
      </c>
      <c r="B1105" s="12" t="s">
        <v>8805</v>
      </c>
      <c r="C1105" s="12" t="s">
        <v>17736</v>
      </c>
      <c r="D1105" s="12">
        <v>13</v>
      </c>
      <c r="E1105" s="34">
        <v>4.84</v>
      </c>
      <c r="F1105" s="18">
        <v>62.92</v>
      </c>
      <c r="G1105" s="12"/>
    </row>
    <row r="1106" ht="24" customHeight="1" spans="1:7">
      <c r="A1106" s="12">
        <v>1102</v>
      </c>
      <c r="B1106" s="12" t="s">
        <v>17781</v>
      </c>
      <c r="C1106" s="12" t="s">
        <v>17736</v>
      </c>
      <c r="D1106" s="12">
        <v>16.54</v>
      </c>
      <c r="E1106" s="34">
        <v>4.84</v>
      </c>
      <c r="F1106" s="18">
        <v>80.05</v>
      </c>
      <c r="G1106" s="12"/>
    </row>
    <row r="1107" ht="24" customHeight="1" spans="1:7">
      <c r="A1107" s="12">
        <v>1103</v>
      </c>
      <c r="B1107" s="12" t="s">
        <v>9969</v>
      </c>
      <c r="C1107" s="12" t="s">
        <v>17736</v>
      </c>
      <c r="D1107" s="12">
        <v>16</v>
      </c>
      <c r="E1107" s="34">
        <v>4.84</v>
      </c>
      <c r="F1107" s="18">
        <v>77.44</v>
      </c>
      <c r="G1107" s="12"/>
    </row>
    <row r="1108" ht="24" customHeight="1" spans="1:7">
      <c r="A1108" s="12">
        <v>1104</v>
      </c>
      <c r="B1108" s="68" t="s">
        <v>11812</v>
      </c>
      <c r="C1108" s="68" t="s">
        <v>17782</v>
      </c>
      <c r="D1108" s="12">
        <v>76</v>
      </c>
      <c r="E1108" s="34">
        <v>4.84</v>
      </c>
      <c r="F1108" s="18">
        <v>367.84</v>
      </c>
      <c r="G1108" s="12"/>
    </row>
    <row r="1109" ht="24" customHeight="1" spans="1:7">
      <c r="A1109" s="12">
        <v>1105</v>
      </c>
      <c r="B1109" s="12" t="s">
        <v>17783</v>
      </c>
      <c r="C1109" s="12" t="s">
        <v>17784</v>
      </c>
      <c r="D1109" s="12">
        <v>16.3</v>
      </c>
      <c r="E1109" s="34">
        <v>4.84</v>
      </c>
      <c r="F1109" s="18">
        <v>78.89</v>
      </c>
      <c r="G1109" s="12"/>
    </row>
    <row r="1110" ht="24" customHeight="1" spans="1:7">
      <c r="A1110" s="12">
        <v>1106</v>
      </c>
      <c r="B1110" s="12" t="s">
        <v>17785</v>
      </c>
      <c r="C1110" s="12" t="s">
        <v>17784</v>
      </c>
      <c r="D1110" s="12">
        <v>13</v>
      </c>
      <c r="E1110" s="34">
        <v>4.84</v>
      </c>
      <c r="F1110" s="18">
        <v>62.92</v>
      </c>
      <c r="G1110" s="12"/>
    </row>
    <row r="1111" ht="24" customHeight="1" spans="1:7">
      <c r="A1111" s="12">
        <v>1107</v>
      </c>
      <c r="B1111" s="276" t="s">
        <v>17786</v>
      </c>
      <c r="C1111" s="12" t="s">
        <v>17784</v>
      </c>
      <c r="D1111" s="12">
        <v>20</v>
      </c>
      <c r="E1111" s="34">
        <v>4.84</v>
      </c>
      <c r="F1111" s="18">
        <v>96.8</v>
      </c>
      <c r="G1111" s="12"/>
    </row>
    <row r="1112" ht="24" customHeight="1" spans="1:7">
      <c r="A1112" s="12">
        <v>1108</v>
      </c>
      <c r="B1112" s="12" t="s">
        <v>577</v>
      </c>
      <c r="C1112" s="12" t="s">
        <v>17784</v>
      </c>
      <c r="D1112" s="12">
        <v>11.8</v>
      </c>
      <c r="E1112" s="34">
        <v>4.84</v>
      </c>
      <c r="F1112" s="18">
        <v>57.11</v>
      </c>
      <c r="G1112" s="12"/>
    </row>
    <row r="1113" ht="24" customHeight="1" spans="1:7">
      <c r="A1113" s="12">
        <v>1109</v>
      </c>
      <c r="B1113" s="12" t="s">
        <v>17787</v>
      </c>
      <c r="C1113" s="12" t="s">
        <v>17784</v>
      </c>
      <c r="D1113" s="12">
        <v>15.66</v>
      </c>
      <c r="E1113" s="34">
        <v>4.84</v>
      </c>
      <c r="F1113" s="18">
        <v>75.79</v>
      </c>
      <c r="G1113" s="12"/>
    </row>
    <row r="1114" ht="24" customHeight="1" spans="1:7">
      <c r="A1114" s="12">
        <v>1110</v>
      </c>
      <c r="B1114" s="12" t="s">
        <v>11732</v>
      </c>
      <c r="C1114" s="12" t="s">
        <v>17784</v>
      </c>
      <c r="D1114" s="12">
        <v>28</v>
      </c>
      <c r="E1114" s="34">
        <v>4.84</v>
      </c>
      <c r="F1114" s="18">
        <v>135.52</v>
      </c>
      <c r="G1114" s="12"/>
    </row>
    <row r="1115" ht="24" customHeight="1" spans="1:7">
      <c r="A1115" s="12">
        <v>1111</v>
      </c>
      <c r="B1115" s="12" t="s">
        <v>17788</v>
      </c>
      <c r="C1115" s="12" t="s">
        <v>17784</v>
      </c>
      <c r="D1115" s="12">
        <v>22</v>
      </c>
      <c r="E1115" s="34">
        <v>4.84</v>
      </c>
      <c r="F1115" s="18">
        <v>106.48</v>
      </c>
      <c r="G1115" s="12"/>
    </row>
    <row r="1116" ht="24" customHeight="1" spans="1:7">
      <c r="A1116" s="12">
        <v>1112</v>
      </c>
      <c r="B1116" s="12" t="s">
        <v>17789</v>
      </c>
      <c r="C1116" s="12" t="s">
        <v>17784</v>
      </c>
      <c r="D1116" s="12">
        <v>13</v>
      </c>
      <c r="E1116" s="34">
        <v>4.84</v>
      </c>
      <c r="F1116" s="18">
        <v>62.92</v>
      </c>
      <c r="G1116" s="12"/>
    </row>
    <row r="1117" ht="24" customHeight="1" spans="1:7">
      <c r="A1117" s="12">
        <v>1113</v>
      </c>
      <c r="B1117" s="12" t="s">
        <v>17790</v>
      </c>
      <c r="C1117" s="12" t="s">
        <v>17784</v>
      </c>
      <c r="D1117" s="12">
        <v>49</v>
      </c>
      <c r="E1117" s="34">
        <v>4.84</v>
      </c>
      <c r="F1117" s="18">
        <v>237.16</v>
      </c>
      <c r="G1117" s="12"/>
    </row>
    <row r="1118" ht="24" customHeight="1" spans="1:7">
      <c r="A1118" s="12">
        <v>1114</v>
      </c>
      <c r="B1118" s="12" t="s">
        <v>17791</v>
      </c>
      <c r="C1118" s="12" t="s">
        <v>17784</v>
      </c>
      <c r="D1118" s="12">
        <v>22</v>
      </c>
      <c r="E1118" s="34">
        <v>4.84</v>
      </c>
      <c r="F1118" s="18">
        <v>106.48</v>
      </c>
      <c r="G1118" s="12"/>
    </row>
    <row r="1119" ht="24" customHeight="1" spans="1:7">
      <c r="A1119" s="12">
        <v>1115</v>
      </c>
      <c r="B1119" s="12" t="s">
        <v>15350</v>
      </c>
      <c r="C1119" s="12" t="s">
        <v>17784</v>
      </c>
      <c r="D1119" s="12">
        <v>9.49</v>
      </c>
      <c r="E1119" s="34">
        <v>4.84</v>
      </c>
      <c r="F1119" s="18">
        <v>45.93</v>
      </c>
      <c r="G1119" s="12"/>
    </row>
    <row r="1120" ht="24" customHeight="1" spans="1:7">
      <c r="A1120" s="12">
        <v>1116</v>
      </c>
      <c r="B1120" s="12" t="s">
        <v>17792</v>
      </c>
      <c r="C1120" s="12" t="s">
        <v>17784</v>
      </c>
      <c r="D1120" s="12">
        <v>32.5</v>
      </c>
      <c r="E1120" s="34">
        <v>4.84</v>
      </c>
      <c r="F1120" s="18">
        <v>157.3</v>
      </c>
      <c r="G1120" s="12"/>
    </row>
    <row r="1121" ht="24" customHeight="1" spans="1:7">
      <c r="A1121" s="12">
        <v>1117</v>
      </c>
      <c r="B1121" s="12" t="s">
        <v>17793</v>
      </c>
      <c r="C1121" s="12" t="s">
        <v>17784</v>
      </c>
      <c r="D1121" s="12">
        <v>54.76</v>
      </c>
      <c r="E1121" s="34">
        <v>4.84</v>
      </c>
      <c r="F1121" s="18">
        <v>265.04</v>
      </c>
      <c r="G1121" s="12"/>
    </row>
    <row r="1122" ht="24" customHeight="1" spans="1:7">
      <c r="A1122" s="12">
        <v>1118</v>
      </c>
      <c r="B1122" s="12" t="s">
        <v>17794</v>
      </c>
      <c r="C1122" s="12" t="s">
        <v>17784</v>
      </c>
      <c r="D1122" s="12">
        <v>22.69</v>
      </c>
      <c r="E1122" s="34">
        <v>4.84</v>
      </c>
      <c r="F1122" s="18">
        <v>109.82</v>
      </c>
      <c r="G1122" s="12"/>
    </row>
    <row r="1123" ht="24" customHeight="1" spans="1:7">
      <c r="A1123" s="12">
        <v>1119</v>
      </c>
      <c r="B1123" s="12" t="s">
        <v>17795</v>
      </c>
      <c r="C1123" s="12" t="s">
        <v>17784</v>
      </c>
      <c r="D1123" s="12">
        <v>25</v>
      </c>
      <c r="E1123" s="34">
        <v>4.84</v>
      </c>
      <c r="F1123" s="18">
        <v>121</v>
      </c>
      <c r="G1123" s="12"/>
    </row>
    <row r="1124" ht="24" customHeight="1" spans="1:7">
      <c r="A1124" s="12">
        <v>1120</v>
      </c>
      <c r="B1124" s="12" t="s">
        <v>17796</v>
      </c>
      <c r="C1124" s="12" t="s">
        <v>17784</v>
      </c>
      <c r="D1124" s="12">
        <v>18.71</v>
      </c>
      <c r="E1124" s="34">
        <v>4.84</v>
      </c>
      <c r="F1124" s="18">
        <v>90.56</v>
      </c>
      <c r="G1124" s="12"/>
    </row>
    <row r="1125" ht="24" customHeight="1" spans="1:7">
      <c r="A1125" s="12">
        <v>1121</v>
      </c>
      <c r="B1125" s="12" t="s">
        <v>17797</v>
      </c>
      <c r="C1125" s="12" t="s">
        <v>17784</v>
      </c>
      <c r="D1125" s="12">
        <v>24</v>
      </c>
      <c r="E1125" s="34">
        <v>4.84</v>
      </c>
      <c r="F1125" s="18">
        <v>116.16</v>
      </c>
      <c r="G1125" s="12"/>
    </row>
    <row r="1126" ht="24" customHeight="1" spans="1:7">
      <c r="A1126" s="12">
        <v>1122</v>
      </c>
      <c r="B1126" s="12" t="s">
        <v>17798</v>
      </c>
      <c r="C1126" s="12" t="s">
        <v>17784</v>
      </c>
      <c r="D1126" s="12">
        <v>16</v>
      </c>
      <c r="E1126" s="34">
        <v>4.84</v>
      </c>
      <c r="F1126" s="18">
        <v>77.44</v>
      </c>
      <c r="G1126" s="12"/>
    </row>
    <row r="1127" ht="24" customHeight="1" spans="1:7">
      <c r="A1127" s="12">
        <v>1123</v>
      </c>
      <c r="B1127" s="12" t="s">
        <v>2718</v>
      </c>
      <c r="C1127" s="12" t="s">
        <v>17784</v>
      </c>
      <c r="D1127" s="12">
        <v>120</v>
      </c>
      <c r="E1127" s="34">
        <v>4.84</v>
      </c>
      <c r="F1127" s="18">
        <v>580.8</v>
      </c>
      <c r="G1127" s="12"/>
    </row>
    <row r="1128" ht="24" customHeight="1" spans="1:7">
      <c r="A1128" s="12">
        <v>1124</v>
      </c>
      <c r="B1128" s="276" t="s">
        <v>17799</v>
      </c>
      <c r="C1128" s="12" t="s">
        <v>17784</v>
      </c>
      <c r="D1128" s="12">
        <v>84</v>
      </c>
      <c r="E1128" s="34">
        <v>4.84</v>
      </c>
      <c r="F1128" s="18">
        <v>406.56</v>
      </c>
      <c r="G1128" s="12"/>
    </row>
    <row r="1129" ht="24" customHeight="1" spans="1:7">
      <c r="A1129" s="12">
        <v>1125</v>
      </c>
      <c r="B1129" s="12" t="s">
        <v>17800</v>
      </c>
      <c r="C1129" s="12" t="s">
        <v>17784</v>
      </c>
      <c r="D1129" s="12">
        <v>11.9</v>
      </c>
      <c r="E1129" s="34">
        <v>4.84</v>
      </c>
      <c r="F1129" s="18">
        <v>57.6</v>
      </c>
      <c r="G1129" s="12"/>
    </row>
    <row r="1130" ht="24" customHeight="1" spans="1:7">
      <c r="A1130" s="12">
        <v>1126</v>
      </c>
      <c r="B1130" s="12" t="s">
        <v>17801</v>
      </c>
      <c r="C1130" s="12" t="s">
        <v>17784</v>
      </c>
      <c r="D1130" s="12">
        <v>8</v>
      </c>
      <c r="E1130" s="34">
        <v>4.84</v>
      </c>
      <c r="F1130" s="18">
        <v>38.72</v>
      </c>
      <c r="G1130" s="12"/>
    </row>
    <row r="1131" ht="24" customHeight="1" spans="1:7">
      <c r="A1131" s="12">
        <v>1127</v>
      </c>
      <c r="B1131" s="12" t="s">
        <v>8973</v>
      </c>
      <c r="C1131" s="12" t="s">
        <v>17784</v>
      </c>
      <c r="D1131" s="12">
        <v>21.31</v>
      </c>
      <c r="E1131" s="34">
        <v>4.84</v>
      </c>
      <c r="F1131" s="18">
        <v>103.14</v>
      </c>
      <c r="G1131" s="12"/>
    </row>
    <row r="1132" ht="24" customHeight="1" spans="1:7">
      <c r="A1132" s="12">
        <v>1128</v>
      </c>
      <c r="B1132" s="12" t="s">
        <v>17802</v>
      </c>
      <c r="C1132" s="12" t="s">
        <v>17784</v>
      </c>
      <c r="D1132" s="12">
        <v>31</v>
      </c>
      <c r="E1132" s="34">
        <v>4.84</v>
      </c>
      <c r="F1132" s="18">
        <v>150.04</v>
      </c>
      <c r="G1132" s="12"/>
    </row>
    <row r="1133" ht="24" customHeight="1" spans="1:7">
      <c r="A1133" s="12">
        <v>1129</v>
      </c>
      <c r="B1133" s="12" t="s">
        <v>17803</v>
      </c>
      <c r="C1133" s="12" t="s">
        <v>17784</v>
      </c>
      <c r="D1133" s="12">
        <v>17.8</v>
      </c>
      <c r="E1133" s="34">
        <v>4.84</v>
      </c>
      <c r="F1133" s="18">
        <v>86.15</v>
      </c>
      <c r="G1133" s="12"/>
    </row>
    <row r="1134" ht="24" customHeight="1" spans="1:7">
      <c r="A1134" s="12">
        <v>1130</v>
      </c>
      <c r="B1134" s="12" t="s">
        <v>17804</v>
      </c>
      <c r="C1134" s="12" t="s">
        <v>17784</v>
      </c>
      <c r="D1134" s="12">
        <v>56</v>
      </c>
      <c r="E1134" s="34">
        <v>4.84</v>
      </c>
      <c r="F1134" s="18">
        <v>271.04</v>
      </c>
      <c r="G1134" s="12"/>
    </row>
    <row r="1135" ht="24" customHeight="1" spans="1:7">
      <c r="A1135" s="12">
        <v>1131</v>
      </c>
      <c r="B1135" s="12" t="s">
        <v>17805</v>
      </c>
      <c r="C1135" s="12" t="s">
        <v>17784</v>
      </c>
      <c r="D1135" s="12">
        <v>16</v>
      </c>
      <c r="E1135" s="34">
        <v>4.84</v>
      </c>
      <c r="F1135" s="18">
        <v>77.44</v>
      </c>
      <c r="G1135" s="12"/>
    </row>
    <row r="1136" ht="24" customHeight="1" spans="1:7">
      <c r="A1136" s="12">
        <v>1132</v>
      </c>
      <c r="B1136" s="12" t="s">
        <v>1918</v>
      </c>
      <c r="C1136" s="12" t="s">
        <v>17784</v>
      </c>
      <c r="D1136" s="12">
        <v>9.5</v>
      </c>
      <c r="E1136" s="34">
        <v>4.84</v>
      </c>
      <c r="F1136" s="18">
        <v>45.98</v>
      </c>
      <c r="G1136" s="12"/>
    </row>
    <row r="1137" ht="24" customHeight="1" spans="1:7">
      <c r="A1137" s="12">
        <v>1133</v>
      </c>
      <c r="B1137" s="12" t="s">
        <v>17806</v>
      </c>
      <c r="C1137" s="12" t="s">
        <v>17784</v>
      </c>
      <c r="D1137" s="12">
        <v>25</v>
      </c>
      <c r="E1137" s="34">
        <v>4.84</v>
      </c>
      <c r="F1137" s="18">
        <v>121</v>
      </c>
      <c r="G1137" s="12"/>
    </row>
    <row r="1138" ht="24" customHeight="1" spans="1:7">
      <c r="A1138" s="12">
        <v>1134</v>
      </c>
      <c r="B1138" s="12" t="s">
        <v>17807</v>
      </c>
      <c r="C1138" s="12" t="s">
        <v>17784</v>
      </c>
      <c r="D1138" s="12">
        <v>19</v>
      </c>
      <c r="E1138" s="34">
        <v>4.84</v>
      </c>
      <c r="F1138" s="18">
        <v>91.96</v>
      </c>
      <c r="G1138" s="12"/>
    </row>
    <row r="1139" ht="24" customHeight="1" spans="1:7">
      <c r="A1139" s="12">
        <v>1135</v>
      </c>
      <c r="B1139" s="12" t="s">
        <v>17808</v>
      </c>
      <c r="C1139" s="12" t="s">
        <v>17784</v>
      </c>
      <c r="D1139" s="12">
        <v>25.5</v>
      </c>
      <c r="E1139" s="34">
        <v>4.84</v>
      </c>
      <c r="F1139" s="18">
        <v>123.42</v>
      </c>
      <c r="G1139" s="12"/>
    </row>
    <row r="1140" ht="24" customHeight="1" spans="1:7">
      <c r="A1140" s="12">
        <v>1136</v>
      </c>
      <c r="B1140" s="12" t="s">
        <v>17809</v>
      </c>
      <c r="C1140" s="12" t="s">
        <v>17784</v>
      </c>
      <c r="D1140" s="12">
        <v>20.6</v>
      </c>
      <c r="E1140" s="34">
        <v>4.84</v>
      </c>
      <c r="F1140" s="18">
        <v>99.7</v>
      </c>
      <c r="G1140" s="12"/>
    </row>
    <row r="1141" ht="24" customHeight="1" spans="1:7">
      <c r="A1141" s="12">
        <v>1137</v>
      </c>
      <c r="B1141" s="12" t="s">
        <v>17810</v>
      </c>
      <c r="C1141" s="12" t="s">
        <v>17784</v>
      </c>
      <c r="D1141" s="12">
        <v>18.4</v>
      </c>
      <c r="E1141" s="34">
        <v>4.84</v>
      </c>
      <c r="F1141" s="18">
        <v>89.06</v>
      </c>
      <c r="G1141" s="12"/>
    </row>
    <row r="1142" ht="24" customHeight="1" spans="1:7">
      <c r="A1142" s="12">
        <v>1138</v>
      </c>
      <c r="B1142" s="12" t="s">
        <v>390</v>
      </c>
      <c r="C1142" s="12" t="s">
        <v>17784</v>
      </c>
      <c r="D1142" s="12">
        <v>22</v>
      </c>
      <c r="E1142" s="34">
        <v>4.84</v>
      </c>
      <c r="F1142" s="18">
        <v>106.48</v>
      </c>
      <c r="G1142" s="12"/>
    </row>
    <row r="1143" ht="24" customHeight="1" spans="1:7">
      <c r="A1143" s="12">
        <v>1139</v>
      </c>
      <c r="B1143" s="12" t="s">
        <v>17811</v>
      </c>
      <c r="C1143" s="12" t="s">
        <v>17784</v>
      </c>
      <c r="D1143" s="12">
        <v>36</v>
      </c>
      <c r="E1143" s="34">
        <v>4.84</v>
      </c>
      <c r="F1143" s="18">
        <v>174.24</v>
      </c>
      <c r="G1143" s="12"/>
    </row>
    <row r="1144" ht="24" customHeight="1" spans="1:7">
      <c r="A1144" s="12">
        <v>1140</v>
      </c>
      <c r="B1144" s="12" t="s">
        <v>17812</v>
      </c>
      <c r="C1144" s="12" t="s">
        <v>17784</v>
      </c>
      <c r="D1144" s="12">
        <v>28.6</v>
      </c>
      <c r="E1144" s="34">
        <v>4.84</v>
      </c>
      <c r="F1144" s="18">
        <v>138.42</v>
      </c>
      <c r="G1144" s="12"/>
    </row>
    <row r="1145" ht="24" customHeight="1" spans="1:7">
      <c r="A1145" s="12">
        <v>1141</v>
      </c>
      <c r="B1145" s="12" t="s">
        <v>17813</v>
      </c>
      <c r="C1145" s="12" t="s">
        <v>17784</v>
      </c>
      <c r="D1145" s="12">
        <v>21.69</v>
      </c>
      <c r="E1145" s="34">
        <v>4.84</v>
      </c>
      <c r="F1145" s="18">
        <v>104.98</v>
      </c>
      <c r="G1145" s="12"/>
    </row>
    <row r="1146" ht="24" customHeight="1" spans="1:7">
      <c r="A1146" s="12">
        <v>1142</v>
      </c>
      <c r="B1146" s="12" t="s">
        <v>17814</v>
      </c>
      <c r="C1146" s="12" t="s">
        <v>17784</v>
      </c>
      <c r="D1146" s="12">
        <v>44.8</v>
      </c>
      <c r="E1146" s="34">
        <v>4.84</v>
      </c>
      <c r="F1146" s="18">
        <v>216.83</v>
      </c>
      <c r="G1146" s="12"/>
    </row>
    <row r="1147" ht="24" customHeight="1" spans="1:7">
      <c r="A1147" s="12">
        <v>1143</v>
      </c>
      <c r="B1147" s="12" t="s">
        <v>17815</v>
      </c>
      <c r="C1147" s="12" t="s">
        <v>17784</v>
      </c>
      <c r="D1147" s="12">
        <v>47</v>
      </c>
      <c r="E1147" s="34">
        <v>4.84</v>
      </c>
      <c r="F1147" s="18">
        <v>227.48</v>
      </c>
      <c r="G1147" s="12"/>
    </row>
    <row r="1148" ht="24" customHeight="1" spans="1:7">
      <c r="A1148" s="12">
        <v>1144</v>
      </c>
      <c r="B1148" s="12" t="s">
        <v>17816</v>
      </c>
      <c r="C1148" s="12" t="s">
        <v>17784</v>
      </c>
      <c r="D1148" s="12">
        <v>23.09</v>
      </c>
      <c r="E1148" s="34">
        <v>4.84</v>
      </c>
      <c r="F1148" s="18">
        <v>111.76</v>
      </c>
      <c r="G1148" s="12"/>
    </row>
    <row r="1149" ht="24" customHeight="1" spans="1:7">
      <c r="A1149" s="12">
        <v>1145</v>
      </c>
      <c r="B1149" s="12" t="s">
        <v>17817</v>
      </c>
      <c r="C1149" s="12" t="s">
        <v>17784</v>
      </c>
      <c r="D1149" s="12">
        <v>31.5</v>
      </c>
      <c r="E1149" s="34">
        <v>4.84</v>
      </c>
      <c r="F1149" s="18">
        <v>152.46</v>
      </c>
      <c r="G1149" s="12"/>
    </row>
    <row r="1150" ht="24" customHeight="1" spans="1:7">
      <c r="A1150" s="12">
        <v>1146</v>
      </c>
      <c r="B1150" s="12" t="s">
        <v>17818</v>
      </c>
      <c r="C1150" s="12" t="s">
        <v>17784</v>
      </c>
      <c r="D1150" s="12">
        <v>34.95</v>
      </c>
      <c r="E1150" s="34">
        <v>4.84</v>
      </c>
      <c r="F1150" s="18">
        <v>169.16</v>
      </c>
      <c r="G1150" s="12"/>
    </row>
    <row r="1151" ht="24" customHeight="1" spans="1:7">
      <c r="A1151" s="12">
        <v>1147</v>
      </c>
      <c r="B1151" s="12" t="s">
        <v>17819</v>
      </c>
      <c r="C1151" s="12" t="s">
        <v>17784</v>
      </c>
      <c r="D1151" s="12">
        <v>33</v>
      </c>
      <c r="E1151" s="34">
        <v>4.84</v>
      </c>
      <c r="F1151" s="18">
        <v>159.72</v>
      </c>
      <c r="G1151" s="12"/>
    </row>
    <row r="1152" ht="24" customHeight="1" spans="1:7">
      <c r="A1152" s="12">
        <v>1148</v>
      </c>
      <c r="B1152" s="12" t="s">
        <v>17820</v>
      </c>
      <c r="C1152" s="12" t="s">
        <v>17784</v>
      </c>
      <c r="D1152" s="12">
        <v>26.4</v>
      </c>
      <c r="E1152" s="34">
        <v>4.84</v>
      </c>
      <c r="F1152" s="18">
        <v>127.78</v>
      </c>
      <c r="G1152" s="12"/>
    </row>
    <row r="1153" ht="24" customHeight="1" spans="1:7">
      <c r="A1153" s="12">
        <v>1149</v>
      </c>
      <c r="B1153" s="12" t="s">
        <v>17821</v>
      </c>
      <c r="C1153" s="12" t="s">
        <v>17784</v>
      </c>
      <c r="D1153" s="12">
        <v>41</v>
      </c>
      <c r="E1153" s="34">
        <v>4.84</v>
      </c>
      <c r="F1153" s="18">
        <v>198.44</v>
      </c>
      <c r="G1153" s="12"/>
    </row>
    <row r="1154" ht="24" customHeight="1" spans="1:7">
      <c r="A1154" s="12">
        <v>1150</v>
      </c>
      <c r="B1154" s="12" t="s">
        <v>17822</v>
      </c>
      <c r="C1154" s="12" t="s">
        <v>17784</v>
      </c>
      <c r="D1154" s="12">
        <v>24.4</v>
      </c>
      <c r="E1154" s="34">
        <v>4.84</v>
      </c>
      <c r="F1154" s="18">
        <v>118.1</v>
      </c>
      <c r="G1154" s="12"/>
    </row>
    <row r="1155" ht="24" customHeight="1" spans="1:7">
      <c r="A1155" s="12">
        <v>1151</v>
      </c>
      <c r="B1155" s="12" t="s">
        <v>5276</v>
      </c>
      <c r="C1155" s="12" t="s">
        <v>17784</v>
      </c>
      <c r="D1155" s="12">
        <v>32.9</v>
      </c>
      <c r="E1155" s="34">
        <v>4.84</v>
      </c>
      <c r="F1155" s="18">
        <v>159.24</v>
      </c>
      <c r="G1155" s="12"/>
    </row>
    <row r="1156" ht="24" customHeight="1" spans="1:7">
      <c r="A1156" s="12">
        <v>1152</v>
      </c>
      <c r="B1156" s="12" t="s">
        <v>17823</v>
      </c>
      <c r="C1156" s="12" t="s">
        <v>17784</v>
      </c>
      <c r="D1156" s="12">
        <v>12.4</v>
      </c>
      <c r="E1156" s="34">
        <v>4.84</v>
      </c>
      <c r="F1156" s="18">
        <v>60.02</v>
      </c>
      <c r="G1156" s="12"/>
    </row>
    <row r="1157" ht="24" customHeight="1" spans="1:7">
      <c r="A1157" s="12">
        <v>1153</v>
      </c>
      <c r="B1157" s="12" t="s">
        <v>17824</v>
      </c>
      <c r="C1157" s="12" t="s">
        <v>17784</v>
      </c>
      <c r="D1157" s="12">
        <v>36.37</v>
      </c>
      <c r="E1157" s="34">
        <v>4.84</v>
      </c>
      <c r="F1157" s="18">
        <v>176.03</v>
      </c>
      <c r="G1157" s="12"/>
    </row>
    <row r="1158" ht="24" customHeight="1" spans="1:7">
      <c r="A1158" s="12">
        <v>1154</v>
      </c>
      <c r="B1158" s="12" t="s">
        <v>17825</v>
      </c>
      <c r="C1158" s="12" t="s">
        <v>17784</v>
      </c>
      <c r="D1158" s="12">
        <v>36</v>
      </c>
      <c r="E1158" s="34">
        <v>4.84</v>
      </c>
      <c r="F1158" s="18">
        <v>174.24</v>
      </c>
      <c r="G1158" s="12"/>
    </row>
    <row r="1159" ht="24" customHeight="1" spans="1:7">
      <c r="A1159" s="12">
        <v>1155</v>
      </c>
      <c r="B1159" s="12" t="s">
        <v>17826</v>
      </c>
      <c r="C1159" s="12" t="s">
        <v>17784</v>
      </c>
      <c r="D1159" s="12">
        <v>19</v>
      </c>
      <c r="E1159" s="34">
        <v>4.84</v>
      </c>
      <c r="F1159" s="18">
        <v>91.96</v>
      </c>
      <c r="G1159" s="12"/>
    </row>
    <row r="1160" ht="24" customHeight="1" spans="1:7">
      <c r="A1160" s="12">
        <v>1156</v>
      </c>
      <c r="B1160" s="12" t="s">
        <v>17827</v>
      </c>
      <c r="C1160" s="12" t="s">
        <v>17784</v>
      </c>
      <c r="D1160" s="12">
        <v>7.65</v>
      </c>
      <c r="E1160" s="34">
        <v>4.84</v>
      </c>
      <c r="F1160" s="18">
        <v>37.03</v>
      </c>
      <c r="G1160" s="12"/>
    </row>
    <row r="1161" ht="24" customHeight="1" spans="1:7">
      <c r="A1161" s="12">
        <v>1157</v>
      </c>
      <c r="B1161" s="12" t="s">
        <v>17828</v>
      </c>
      <c r="C1161" s="12" t="s">
        <v>17784</v>
      </c>
      <c r="D1161" s="12">
        <v>22</v>
      </c>
      <c r="E1161" s="34">
        <v>4.84</v>
      </c>
      <c r="F1161" s="18">
        <v>106.48</v>
      </c>
      <c r="G1161" s="12"/>
    </row>
    <row r="1162" ht="24" customHeight="1" spans="1:7">
      <c r="A1162" s="12">
        <v>1158</v>
      </c>
      <c r="B1162" s="12" t="s">
        <v>17829</v>
      </c>
      <c r="C1162" s="12" t="s">
        <v>17784</v>
      </c>
      <c r="D1162" s="12">
        <v>18</v>
      </c>
      <c r="E1162" s="34">
        <v>4.84</v>
      </c>
      <c r="F1162" s="18">
        <v>87.12</v>
      </c>
      <c r="G1162" s="12"/>
    </row>
    <row r="1163" ht="24" customHeight="1" spans="1:7">
      <c r="A1163" s="12">
        <v>1159</v>
      </c>
      <c r="B1163" s="12" t="s">
        <v>17830</v>
      </c>
      <c r="C1163" s="12" t="s">
        <v>17784</v>
      </c>
      <c r="D1163" s="12">
        <v>24.85</v>
      </c>
      <c r="E1163" s="34">
        <v>4.84</v>
      </c>
      <c r="F1163" s="18">
        <v>120.27</v>
      </c>
      <c r="G1163" s="12"/>
    </row>
    <row r="1164" ht="24" customHeight="1" spans="1:7">
      <c r="A1164" s="12">
        <v>1160</v>
      </c>
      <c r="B1164" s="12" t="s">
        <v>17831</v>
      </c>
      <c r="C1164" s="12" t="s">
        <v>17784</v>
      </c>
      <c r="D1164" s="12">
        <v>19.74</v>
      </c>
      <c r="E1164" s="34">
        <v>4.84</v>
      </c>
      <c r="F1164" s="18">
        <v>95.54</v>
      </c>
      <c r="G1164" s="12"/>
    </row>
    <row r="1165" ht="24" customHeight="1" spans="1:7">
      <c r="A1165" s="12">
        <v>1161</v>
      </c>
      <c r="B1165" s="12" t="s">
        <v>17832</v>
      </c>
      <c r="C1165" s="12" t="s">
        <v>17784</v>
      </c>
      <c r="D1165" s="12">
        <v>23</v>
      </c>
      <c r="E1165" s="34">
        <v>4.84</v>
      </c>
      <c r="F1165" s="18">
        <v>111.32</v>
      </c>
      <c r="G1165" s="12"/>
    </row>
    <row r="1166" ht="24" customHeight="1" spans="1:7">
      <c r="A1166" s="12">
        <v>1162</v>
      </c>
      <c r="B1166" s="12" t="s">
        <v>17833</v>
      </c>
      <c r="C1166" s="12" t="s">
        <v>17784</v>
      </c>
      <c r="D1166" s="12">
        <v>31.8</v>
      </c>
      <c r="E1166" s="34">
        <v>4.84</v>
      </c>
      <c r="F1166" s="18">
        <v>153.91</v>
      </c>
      <c r="G1166" s="12"/>
    </row>
    <row r="1167" ht="24" customHeight="1" spans="1:7">
      <c r="A1167" s="12">
        <v>1163</v>
      </c>
      <c r="B1167" s="12" t="s">
        <v>17834</v>
      </c>
      <c r="C1167" s="12" t="s">
        <v>17784</v>
      </c>
      <c r="D1167" s="12">
        <v>26.7</v>
      </c>
      <c r="E1167" s="34">
        <v>4.84</v>
      </c>
      <c r="F1167" s="18">
        <v>129.23</v>
      </c>
      <c r="G1167" s="12"/>
    </row>
    <row r="1168" ht="24" customHeight="1" spans="1:7">
      <c r="A1168" s="12">
        <v>1164</v>
      </c>
      <c r="B1168" s="12" t="s">
        <v>17835</v>
      </c>
      <c r="C1168" s="12" t="s">
        <v>17836</v>
      </c>
      <c r="D1168" s="12">
        <v>20</v>
      </c>
      <c r="E1168" s="34">
        <v>4.84</v>
      </c>
      <c r="F1168" s="18">
        <v>96.8</v>
      </c>
      <c r="G1168" s="12"/>
    </row>
    <row r="1169" ht="24" customHeight="1" spans="1:7">
      <c r="A1169" s="12">
        <v>1165</v>
      </c>
      <c r="B1169" s="12" t="s">
        <v>17837</v>
      </c>
      <c r="C1169" s="12" t="s">
        <v>17836</v>
      </c>
      <c r="D1169" s="12">
        <v>9.5</v>
      </c>
      <c r="E1169" s="34">
        <v>4.84</v>
      </c>
      <c r="F1169" s="18">
        <v>45.98</v>
      </c>
      <c r="G1169" s="12"/>
    </row>
    <row r="1170" ht="24" customHeight="1" spans="1:7">
      <c r="A1170" s="12">
        <v>1166</v>
      </c>
      <c r="B1170" s="12" t="s">
        <v>7414</v>
      </c>
      <c r="C1170" s="12" t="s">
        <v>17836</v>
      </c>
      <c r="D1170" s="12">
        <v>27</v>
      </c>
      <c r="E1170" s="34">
        <v>4.84</v>
      </c>
      <c r="F1170" s="18">
        <v>130.68</v>
      </c>
      <c r="G1170" s="12"/>
    </row>
    <row r="1171" ht="24" customHeight="1" spans="1:7">
      <c r="A1171" s="12">
        <v>1167</v>
      </c>
      <c r="B1171" s="12" t="s">
        <v>17838</v>
      </c>
      <c r="C1171" s="12" t="s">
        <v>17836</v>
      </c>
      <c r="D1171" s="12">
        <v>19.6</v>
      </c>
      <c r="E1171" s="34">
        <v>4.84</v>
      </c>
      <c r="F1171" s="18">
        <v>94.86</v>
      </c>
      <c r="G1171" s="12"/>
    </row>
    <row r="1172" ht="24" customHeight="1" spans="1:7">
      <c r="A1172" s="12">
        <v>1168</v>
      </c>
      <c r="B1172" s="12" t="s">
        <v>17839</v>
      </c>
      <c r="C1172" s="12" t="s">
        <v>17784</v>
      </c>
      <c r="D1172" s="12">
        <v>6</v>
      </c>
      <c r="E1172" s="34">
        <v>4.84</v>
      </c>
      <c r="F1172" s="18">
        <v>29.04</v>
      </c>
      <c r="G1172" s="12"/>
    </row>
    <row r="1173" ht="24" customHeight="1" spans="1:7">
      <c r="A1173" s="12">
        <v>1169</v>
      </c>
      <c r="B1173" s="12" t="s">
        <v>17840</v>
      </c>
      <c r="C1173" s="12" t="s">
        <v>17836</v>
      </c>
      <c r="D1173" s="12">
        <v>10.09</v>
      </c>
      <c r="E1173" s="34">
        <v>4.84</v>
      </c>
      <c r="F1173" s="18">
        <v>48.84</v>
      </c>
      <c r="G1173" s="12"/>
    </row>
    <row r="1174" ht="24" customHeight="1" spans="1:7">
      <c r="A1174" s="12">
        <v>1170</v>
      </c>
      <c r="B1174" s="12" t="s">
        <v>17841</v>
      </c>
      <c r="C1174" s="12" t="s">
        <v>17836</v>
      </c>
      <c r="D1174" s="12">
        <v>27.74</v>
      </c>
      <c r="E1174" s="34">
        <v>4.84</v>
      </c>
      <c r="F1174" s="18">
        <v>134.26</v>
      </c>
      <c r="G1174" s="12"/>
    </row>
    <row r="1175" ht="24" customHeight="1" spans="1:7">
      <c r="A1175" s="12">
        <v>1171</v>
      </c>
      <c r="B1175" s="12" t="s">
        <v>17842</v>
      </c>
      <c r="C1175" s="12" t="s">
        <v>17836</v>
      </c>
      <c r="D1175" s="12">
        <v>36</v>
      </c>
      <c r="E1175" s="34">
        <v>4.84</v>
      </c>
      <c r="F1175" s="18">
        <v>174.24</v>
      </c>
      <c r="G1175" s="12"/>
    </row>
    <row r="1176" ht="24" customHeight="1" spans="1:7">
      <c r="A1176" s="12">
        <v>1172</v>
      </c>
      <c r="B1176" s="12" t="s">
        <v>17843</v>
      </c>
      <c r="C1176" s="73" t="s">
        <v>17836</v>
      </c>
      <c r="D1176" s="12">
        <v>40.6</v>
      </c>
      <c r="E1176" s="34">
        <v>4.84</v>
      </c>
      <c r="F1176" s="18">
        <v>196.5</v>
      </c>
      <c r="G1176" s="12"/>
    </row>
    <row r="1177" ht="24" customHeight="1" spans="1:7">
      <c r="A1177" s="12">
        <v>1173</v>
      </c>
      <c r="B1177" s="12" t="s">
        <v>17844</v>
      </c>
      <c r="C1177" s="12" t="s">
        <v>17836</v>
      </c>
      <c r="D1177" s="12">
        <v>27.9</v>
      </c>
      <c r="E1177" s="34">
        <v>4.84</v>
      </c>
      <c r="F1177" s="18">
        <v>135.04</v>
      </c>
      <c r="G1177" s="12"/>
    </row>
    <row r="1178" ht="24" customHeight="1" spans="1:7">
      <c r="A1178" s="12">
        <v>1174</v>
      </c>
      <c r="B1178" s="12" t="s">
        <v>17845</v>
      </c>
      <c r="C1178" s="12" t="s">
        <v>17836</v>
      </c>
      <c r="D1178" s="12">
        <v>12</v>
      </c>
      <c r="E1178" s="34">
        <v>4.84</v>
      </c>
      <c r="F1178" s="18">
        <v>58.08</v>
      </c>
      <c r="G1178" s="12"/>
    </row>
    <row r="1179" ht="24" customHeight="1" spans="1:7">
      <c r="A1179" s="12">
        <v>1175</v>
      </c>
      <c r="B1179" s="12" t="s">
        <v>17846</v>
      </c>
      <c r="C1179" s="12" t="s">
        <v>17784</v>
      </c>
      <c r="D1179" s="12">
        <v>43.6</v>
      </c>
      <c r="E1179" s="34">
        <v>4.84</v>
      </c>
      <c r="F1179" s="18">
        <v>211.02</v>
      </c>
      <c r="G1179" s="12"/>
    </row>
    <row r="1180" ht="24" customHeight="1" spans="1:7">
      <c r="A1180" s="12">
        <v>1176</v>
      </c>
      <c r="B1180" s="12" t="s">
        <v>17847</v>
      </c>
      <c r="C1180" s="12" t="s">
        <v>17836</v>
      </c>
      <c r="D1180" s="12">
        <v>50</v>
      </c>
      <c r="E1180" s="34">
        <v>4.84</v>
      </c>
      <c r="F1180" s="18">
        <v>242</v>
      </c>
      <c r="G1180" s="12"/>
    </row>
    <row r="1181" ht="24" customHeight="1" spans="1:7">
      <c r="A1181" s="12">
        <v>1177</v>
      </c>
      <c r="B1181" s="12" t="s">
        <v>17848</v>
      </c>
      <c r="C1181" s="12" t="s">
        <v>17836</v>
      </c>
      <c r="D1181" s="12">
        <v>23.64</v>
      </c>
      <c r="E1181" s="34">
        <v>4.84</v>
      </c>
      <c r="F1181" s="18">
        <v>114.42</v>
      </c>
      <c r="G1181" s="12"/>
    </row>
    <row r="1182" ht="24" customHeight="1" spans="1:7">
      <c r="A1182" s="12">
        <v>1178</v>
      </c>
      <c r="B1182" s="12" t="s">
        <v>17849</v>
      </c>
      <c r="C1182" s="12" t="s">
        <v>17836</v>
      </c>
      <c r="D1182" s="12">
        <v>15.9</v>
      </c>
      <c r="E1182" s="34">
        <v>4.84</v>
      </c>
      <c r="F1182" s="18">
        <v>76.96</v>
      </c>
      <c r="G1182" s="12"/>
    </row>
    <row r="1183" ht="24" customHeight="1" spans="1:7">
      <c r="A1183" s="12">
        <v>1179</v>
      </c>
      <c r="B1183" s="12" t="s">
        <v>17850</v>
      </c>
      <c r="C1183" s="12" t="s">
        <v>17836</v>
      </c>
      <c r="D1183" s="12">
        <v>5.2</v>
      </c>
      <c r="E1183" s="34">
        <v>4.84</v>
      </c>
      <c r="F1183" s="18">
        <v>25.17</v>
      </c>
      <c r="G1183" s="12"/>
    </row>
    <row r="1184" ht="24" customHeight="1" spans="1:7">
      <c r="A1184" s="12">
        <v>1180</v>
      </c>
      <c r="B1184" s="276" t="s">
        <v>17851</v>
      </c>
      <c r="C1184" s="12" t="s">
        <v>17836</v>
      </c>
      <c r="D1184" s="12">
        <v>70.2</v>
      </c>
      <c r="E1184" s="34">
        <v>4.84</v>
      </c>
      <c r="F1184" s="18">
        <v>339.77</v>
      </c>
      <c r="G1184" s="12"/>
    </row>
    <row r="1185" ht="24" customHeight="1" spans="1:7">
      <c r="A1185" s="12">
        <v>1181</v>
      </c>
      <c r="B1185" s="12" t="s">
        <v>17852</v>
      </c>
      <c r="C1185" s="12" t="s">
        <v>17836</v>
      </c>
      <c r="D1185" s="12">
        <v>28.8</v>
      </c>
      <c r="E1185" s="34">
        <v>4.84</v>
      </c>
      <c r="F1185" s="18">
        <v>139.39</v>
      </c>
      <c r="G1185" s="12"/>
    </row>
    <row r="1186" ht="24" customHeight="1" spans="1:7">
      <c r="A1186" s="12">
        <v>1182</v>
      </c>
      <c r="B1186" s="12" t="s">
        <v>17853</v>
      </c>
      <c r="C1186" s="12" t="s">
        <v>17836</v>
      </c>
      <c r="D1186" s="12">
        <v>13.12</v>
      </c>
      <c r="E1186" s="34">
        <v>4.84</v>
      </c>
      <c r="F1186" s="18">
        <v>63.5</v>
      </c>
      <c r="G1186" s="12"/>
    </row>
    <row r="1187" ht="24" customHeight="1" spans="1:7">
      <c r="A1187" s="12">
        <v>1183</v>
      </c>
      <c r="B1187" s="12" t="s">
        <v>16071</v>
      </c>
      <c r="C1187" s="12" t="s">
        <v>17836</v>
      </c>
      <c r="D1187" s="12">
        <v>34.5</v>
      </c>
      <c r="E1187" s="34">
        <v>4.84</v>
      </c>
      <c r="F1187" s="18">
        <v>166.98</v>
      </c>
      <c r="G1187" s="12"/>
    </row>
    <row r="1188" ht="24" customHeight="1" spans="1:7">
      <c r="A1188" s="12">
        <v>1184</v>
      </c>
      <c r="B1188" s="12" t="s">
        <v>17854</v>
      </c>
      <c r="C1188" s="12" t="s">
        <v>17836</v>
      </c>
      <c r="D1188" s="12">
        <v>14.09</v>
      </c>
      <c r="E1188" s="34">
        <v>4.84</v>
      </c>
      <c r="F1188" s="18">
        <v>68.2</v>
      </c>
      <c r="G1188" s="12"/>
    </row>
    <row r="1189" ht="24" customHeight="1" spans="1:7">
      <c r="A1189" s="12">
        <v>1185</v>
      </c>
      <c r="B1189" s="12" t="s">
        <v>17855</v>
      </c>
      <c r="C1189" s="12" t="s">
        <v>17836</v>
      </c>
      <c r="D1189" s="12">
        <v>14</v>
      </c>
      <c r="E1189" s="34">
        <v>4.84</v>
      </c>
      <c r="F1189" s="18">
        <v>67.76</v>
      </c>
      <c r="G1189" s="12"/>
    </row>
    <row r="1190" ht="24" customHeight="1" spans="1:7">
      <c r="A1190" s="12">
        <v>1186</v>
      </c>
      <c r="B1190" s="12" t="s">
        <v>17856</v>
      </c>
      <c r="C1190" s="12" t="s">
        <v>17836</v>
      </c>
      <c r="D1190" s="12">
        <v>36.8</v>
      </c>
      <c r="E1190" s="34">
        <v>4.84</v>
      </c>
      <c r="F1190" s="18">
        <v>178.11</v>
      </c>
      <c r="G1190" s="12"/>
    </row>
    <row r="1191" ht="24" customHeight="1" spans="1:7">
      <c r="A1191" s="12">
        <v>1187</v>
      </c>
      <c r="B1191" s="12" t="s">
        <v>17857</v>
      </c>
      <c r="C1191" s="12" t="s">
        <v>17836</v>
      </c>
      <c r="D1191" s="12">
        <v>36</v>
      </c>
      <c r="E1191" s="34">
        <v>4.84</v>
      </c>
      <c r="F1191" s="18">
        <v>174.24</v>
      </c>
      <c r="G1191" s="12"/>
    </row>
    <row r="1192" ht="24" customHeight="1" spans="1:7">
      <c r="A1192" s="12">
        <v>1188</v>
      </c>
      <c r="B1192" s="12" t="s">
        <v>17858</v>
      </c>
      <c r="C1192" s="12" t="s">
        <v>17836</v>
      </c>
      <c r="D1192" s="12">
        <v>27.6</v>
      </c>
      <c r="E1192" s="34">
        <v>4.84</v>
      </c>
      <c r="F1192" s="18">
        <v>133.58</v>
      </c>
      <c r="G1192" s="12"/>
    </row>
    <row r="1193" ht="24" customHeight="1" spans="1:7">
      <c r="A1193" s="12">
        <v>1189</v>
      </c>
      <c r="B1193" s="12" t="s">
        <v>17859</v>
      </c>
      <c r="C1193" s="12" t="s">
        <v>17836</v>
      </c>
      <c r="D1193" s="12">
        <v>16.5</v>
      </c>
      <c r="E1193" s="34">
        <v>4.84</v>
      </c>
      <c r="F1193" s="18">
        <v>79.86</v>
      </c>
      <c r="G1193" s="12"/>
    </row>
    <row r="1194" ht="24" customHeight="1" spans="1:7">
      <c r="A1194" s="12">
        <v>1190</v>
      </c>
      <c r="B1194" s="12" t="s">
        <v>17860</v>
      </c>
      <c r="C1194" s="12" t="s">
        <v>17836</v>
      </c>
      <c r="D1194" s="12">
        <v>24</v>
      </c>
      <c r="E1194" s="34">
        <v>4.84</v>
      </c>
      <c r="F1194" s="18">
        <v>116.16</v>
      </c>
      <c r="G1194" s="12"/>
    </row>
    <row r="1195" ht="24" customHeight="1" spans="1:7">
      <c r="A1195" s="12">
        <v>1191</v>
      </c>
      <c r="B1195" s="12" t="s">
        <v>6552</v>
      </c>
      <c r="C1195" s="12" t="s">
        <v>17836</v>
      </c>
      <c r="D1195" s="12">
        <v>18.6</v>
      </c>
      <c r="E1195" s="34">
        <v>4.84</v>
      </c>
      <c r="F1195" s="18">
        <v>90.02</v>
      </c>
      <c r="G1195" s="12"/>
    </row>
    <row r="1196" ht="24" customHeight="1" spans="1:7">
      <c r="A1196" s="12">
        <v>1192</v>
      </c>
      <c r="B1196" s="12" t="s">
        <v>17861</v>
      </c>
      <c r="C1196" s="12" t="s">
        <v>17836</v>
      </c>
      <c r="D1196" s="12">
        <v>4</v>
      </c>
      <c r="E1196" s="34">
        <v>4.84</v>
      </c>
      <c r="F1196" s="18">
        <v>19.36</v>
      </c>
      <c r="G1196" s="12"/>
    </row>
    <row r="1197" ht="24" customHeight="1" spans="1:7">
      <c r="A1197" s="12">
        <v>1193</v>
      </c>
      <c r="B1197" s="12" t="s">
        <v>17862</v>
      </c>
      <c r="C1197" s="12" t="s">
        <v>17836</v>
      </c>
      <c r="D1197" s="12">
        <v>45</v>
      </c>
      <c r="E1197" s="34">
        <v>4.84</v>
      </c>
      <c r="F1197" s="18">
        <v>217.8</v>
      </c>
      <c r="G1197" s="12"/>
    </row>
    <row r="1198" ht="24" customHeight="1" spans="1:7">
      <c r="A1198" s="12">
        <v>1194</v>
      </c>
      <c r="B1198" s="12" t="s">
        <v>17863</v>
      </c>
      <c r="C1198" s="12" t="s">
        <v>17836</v>
      </c>
      <c r="D1198" s="12">
        <v>15.6</v>
      </c>
      <c r="E1198" s="34">
        <v>4.84</v>
      </c>
      <c r="F1198" s="18">
        <v>75.5</v>
      </c>
      <c r="G1198" s="12"/>
    </row>
    <row r="1199" ht="24" customHeight="1" spans="1:7">
      <c r="A1199" s="12">
        <v>1195</v>
      </c>
      <c r="B1199" s="12" t="s">
        <v>17864</v>
      </c>
      <c r="C1199" s="12" t="s">
        <v>17836</v>
      </c>
      <c r="D1199" s="12">
        <v>24.9</v>
      </c>
      <c r="E1199" s="34">
        <v>4.84</v>
      </c>
      <c r="F1199" s="18">
        <v>120.52</v>
      </c>
      <c r="G1199" s="12"/>
    </row>
    <row r="1200" ht="24" customHeight="1" spans="1:7">
      <c r="A1200" s="12">
        <v>1196</v>
      </c>
      <c r="B1200" s="12" t="s">
        <v>17865</v>
      </c>
      <c r="C1200" s="12" t="s">
        <v>17836</v>
      </c>
      <c r="D1200" s="12">
        <v>35.5</v>
      </c>
      <c r="E1200" s="34">
        <v>4.84</v>
      </c>
      <c r="F1200" s="18">
        <v>171.82</v>
      </c>
      <c r="G1200" s="12"/>
    </row>
    <row r="1201" ht="24" customHeight="1" spans="1:7">
      <c r="A1201" s="12">
        <v>1197</v>
      </c>
      <c r="B1201" s="12" t="s">
        <v>17866</v>
      </c>
      <c r="C1201" s="12" t="s">
        <v>17836</v>
      </c>
      <c r="D1201" s="12">
        <v>22</v>
      </c>
      <c r="E1201" s="34">
        <v>4.84</v>
      </c>
      <c r="F1201" s="18">
        <v>106.48</v>
      </c>
      <c r="G1201" s="12"/>
    </row>
    <row r="1202" ht="24" customHeight="1" spans="1:7">
      <c r="A1202" s="12">
        <v>1198</v>
      </c>
      <c r="B1202" s="12" t="s">
        <v>17867</v>
      </c>
      <c r="C1202" s="12" t="s">
        <v>17836</v>
      </c>
      <c r="D1202" s="12">
        <v>12</v>
      </c>
      <c r="E1202" s="34">
        <v>4.84</v>
      </c>
      <c r="F1202" s="18">
        <v>58.08</v>
      </c>
      <c r="G1202" s="12"/>
    </row>
    <row r="1203" ht="24" customHeight="1" spans="1:7">
      <c r="A1203" s="12">
        <v>1199</v>
      </c>
      <c r="B1203" s="12" t="s">
        <v>17868</v>
      </c>
      <c r="C1203" s="12" t="s">
        <v>17836</v>
      </c>
      <c r="D1203" s="12">
        <v>84</v>
      </c>
      <c r="E1203" s="34">
        <v>4.84</v>
      </c>
      <c r="F1203" s="18">
        <v>406.56</v>
      </c>
      <c r="G1203" s="12"/>
    </row>
    <row r="1204" ht="24" customHeight="1" spans="1:7">
      <c r="A1204" s="12">
        <v>1200</v>
      </c>
      <c r="B1204" s="12" t="s">
        <v>17869</v>
      </c>
      <c r="C1204" s="12" t="s">
        <v>17836</v>
      </c>
      <c r="D1204" s="12">
        <v>35</v>
      </c>
      <c r="E1204" s="34">
        <v>4.84</v>
      </c>
      <c r="F1204" s="18">
        <v>169.4</v>
      </c>
      <c r="G1204" s="12"/>
    </row>
    <row r="1205" ht="24" customHeight="1" spans="1:7">
      <c r="A1205" s="12">
        <v>1201</v>
      </c>
      <c r="B1205" s="12" t="s">
        <v>3878</v>
      </c>
      <c r="C1205" s="12" t="s">
        <v>17836</v>
      </c>
      <c r="D1205" s="12">
        <v>33.04</v>
      </c>
      <c r="E1205" s="34">
        <v>4.84</v>
      </c>
      <c r="F1205" s="18">
        <v>159.91</v>
      </c>
      <c r="G1205" s="12"/>
    </row>
    <row r="1206" ht="24" customHeight="1" spans="1:7">
      <c r="A1206" s="12">
        <v>1202</v>
      </c>
      <c r="B1206" s="12" t="s">
        <v>17870</v>
      </c>
      <c r="C1206" s="12" t="s">
        <v>17836</v>
      </c>
      <c r="D1206" s="12">
        <v>27.7</v>
      </c>
      <c r="E1206" s="34">
        <v>4.84</v>
      </c>
      <c r="F1206" s="18">
        <v>134.07</v>
      </c>
      <c r="G1206" s="12"/>
    </row>
    <row r="1207" ht="24" customHeight="1" spans="1:7">
      <c r="A1207" s="12">
        <v>1203</v>
      </c>
      <c r="B1207" s="276" t="s">
        <v>17546</v>
      </c>
      <c r="C1207" s="12" t="s">
        <v>17836</v>
      </c>
      <c r="D1207" s="12">
        <v>13</v>
      </c>
      <c r="E1207" s="34">
        <v>4.84</v>
      </c>
      <c r="F1207" s="18">
        <v>62.92</v>
      </c>
      <c r="G1207" s="12"/>
    </row>
    <row r="1208" ht="24" customHeight="1" spans="1:7">
      <c r="A1208" s="12">
        <v>1204</v>
      </c>
      <c r="B1208" s="12" t="s">
        <v>17871</v>
      </c>
      <c r="C1208" s="12" t="s">
        <v>17836</v>
      </c>
      <c r="D1208" s="12">
        <v>20.8</v>
      </c>
      <c r="E1208" s="34">
        <v>4.84</v>
      </c>
      <c r="F1208" s="18">
        <v>100.67</v>
      </c>
      <c r="G1208" s="12"/>
    </row>
    <row r="1209" ht="24" customHeight="1" spans="1:7">
      <c r="A1209" s="12">
        <v>1205</v>
      </c>
      <c r="B1209" s="12" t="s">
        <v>17872</v>
      </c>
      <c r="C1209" s="12" t="s">
        <v>17836</v>
      </c>
      <c r="D1209" s="12">
        <v>57.5</v>
      </c>
      <c r="E1209" s="34">
        <v>4.84</v>
      </c>
      <c r="F1209" s="18">
        <v>278.3</v>
      </c>
      <c r="G1209" s="12"/>
    </row>
    <row r="1210" ht="24" customHeight="1" spans="1:7">
      <c r="A1210" s="12">
        <v>1206</v>
      </c>
      <c r="B1210" s="12" t="s">
        <v>17873</v>
      </c>
      <c r="C1210" s="12" t="s">
        <v>17836</v>
      </c>
      <c r="D1210" s="12">
        <v>33.63</v>
      </c>
      <c r="E1210" s="34">
        <v>4.84</v>
      </c>
      <c r="F1210" s="18">
        <v>162.77</v>
      </c>
      <c r="G1210" s="12"/>
    </row>
    <row r="1211" ht="24" customHeight="1" spans="1:7">
      <c r="A1211" s="12">
        <v>1207</v>
      </c>
      <c r="B1211" s="12" t="s">
        <v>17874</v>
      </c>
      <c r="C1211" s="12" t="s">
        <v>17836</v>
      </c>
      <c r="D1211" s="12">
        <v>63.12</v>
      </c>
      <c r="E1211" s="34">
        <v>4.84</v>
      </c>
      <c r="F1211" s="18">
        <v>305.5</v>
      </c>
      <c r="G1211" s="12"/>
    </row>
    <row r="1212" ht="24" customHeight="1" spans="1:7">
      <c r="A1212" s="12">
        <v>1208</v>
      </c>
      <c r="B1212" s="12" t="s">
        <v>17875</v>
      </c>
      <c r="C1212" s="12" t="s">
        <v>17836</v>
      </c>
      <c r="D1212" s="12">
        <v>25</v>
      </c>
      <c r="E1212" s="34">
        <v>4.84</v>
      </c>
      <c r="F1212" s="18">
        <v>121</v>
      </c>
      <c r="G1212" s="12"/>
    </row>
    <row r="1213" ht="24" customHeight="1" spans="1:7">
      <c r="A1213" s="12">
        <v>1209</v>
      </c>
      <c r="B1213" s="12" t="s">
        <v>17876</v>
      </c>
      <c r="C1213" s="12" t="s">
        <v>17836</v>
      </c>
      <c r="D1213" s="12">
        <v>26.5</v>
      </c>
      <c r="E1213" s="34">
        <v>4.84</v>
      </c>
      <c r="F1213" s="18">
        <v>128.26</v>
      </c>
      <c r="G1213" s="12"/>
    </row>
    <row r="1214" ht="24" customHeight="1" spans="1:7">
      <c r="A1214" s="12">
        <v>1210</v>
      </c>
      <c r="B1214" s="12" t="s">
        <v>17877</v>
      </c>
      <c r="C1214" s="12" t="s">
        <v>17836</v>
      </c>
      <c r="D1214" s="12">
        <v>31</v>
      </c>
      <c r="E1214" s="34">
        <v>4.84</v>
      </c>
      <c r="F1214" s="18">
        <v>150.04</v>
      </c>
      <c r="G1214" s="12"/>
    </row>
    <row r="1215" ht="24" customHeight="1" spans="1:7">
      <c r="A1215" s="12">
        <v>1211</v>
      </c>
      <c r="B1215" s="12" t="s">
        <v>17878</v>
      </c>
      <c r="C1215" s="12" t="s">
        <v>17836</v>
      </c>
      <c r="D1215" s="12">
        <v>23.43</v>
      </c>
      <c r="E1215" s="34">
        <v>4.84</v>
      </c>
      <c r="F1215" s="18">
        <v>113.4</v>
      </c>
      <c r="G1215" s="12"/>
    </row>
    <row r="1216" ht="24" customHeight="1" spans="1:7">
      <c r="A1216" s="12">
        <v>1212</v>
      </c>
      <c r="B1216" s="12" t="s">
        <v>17879</v>
      </c>
      <c r="C1216" s="12" t="s">
        <v>17836</v>
      </c>
      <c r="D1216" s="12">
        <v>15</v>
      </c>
      <c r="E1216" s="34">
        <v>4.84</v>
      </c>
      <c r="F1216" s="18">
        <v>72.6</v>
      </c>
      <c r="G1216" s="12"/>
    </row>
    <row r="1217" ht="24" customHeight="1" spans="1:7">
      <c r="A1217" s="12">
        <v>1213</v>
      </c>
      <c r="B1217" s="12" t="s">
        <v>6315</v>
      </c>
      <c r="C1217" s="12" t="s">
        <v>17836</v>
      </c>
      <c r="D1217" s="12">
        <v>12</v>
      </c>
      <c r="E1217" s="34">
        <v>4.84</v>
      </c>
      <c r="F1217" s="18">
        <v>58.08</v>
      </c>
      <c r="G1217" s="12"/>
    </row>
    <row r="1218" ht="24" customHeight="1" spans="1:7">
      <c r="A1218" s="12">
        <v>1214</v>
      </c>
      <c r="B1218" s="12" t="s">
        <v>15281</v>
      </c>
      <c r="C1218" s="12" t="s">
        <v>17836</v>
      </c>
      <c r="D1218" s="12">
        <v>41</v>
      </c>
      <c r="E1218" s="34">
        <v>4.84</v>
      </c>
      <c r="F1218" s="18">
        <v>198.44</v>
      </c>
      <c r="G1218" s="12"/>
    </row>
    <row r="1219" ht="24" customHeight="1" spans="1:7">
      <c r="A1219" s="12">
        <v>1215</v>
      </c>
      <c r="B1219" s="12" t="s">
        <v>17880</v>
      </c>
      <c r="C1219" s="12" t="s">
        <v>17836</v>
      </c>
      <c r="D1219" s="12">
        <v>10.76</v>
      </c>
      <c r="E1219" s="34">
        <v>4.84</v>
      </c>
      <c r="F1219" s="18">
        <v>52.08</v>
      </c>
      <c r="G1219" s="12"/>
    </row>
    <row r="1220" ht="24" customHeight="1" spans="1:7">
      <c r="A1220" s="12">
        <v>1216</v>
      </c>
      <c r="B1220" s="12" t="s">
        <v>17881</v>
      </c>
      <c r="C1220" s="12" t="s">
        <v>17836</v>
      </c>
      <c r="D1220" s="12">
        <v>44.7</v>
      </c>
      <c r="E1220" s="34">
        <v>4.84</v>
      </c>
      <c r="F1220" s="18">
        <v>216.35</v>
      </c>
      <c r="G1220" s="12"/>
    </row>
    <row r="1221" ht="24" customHeight="1" spans="1:7">
      <c r="A1221" s="12">
        <v>1217</v>
      </c>
      <c r="B1221" s="12" t="s">
        <v>12678</v>
      </c>
      <c r="C1221" s="12" t="s">
        <v>17784</v>
      </c>
      <c r="D1221" s="12">
        <v>6.39</v>
      </c>
      <c r="E1221" s="34">
        <v>4.84</v>
      </c>
      <c r="F1221" s="18">
        <v>30.93</v>
      </c>
      <c r="G1221" s="12"/>
    </row>
    <row r="1222" ht="24" customHeight="1" spans="1:7">
      <c r="A1222" s="12">
        <v>1218</v>
      </c>
      <c r="B1222" s="12" t="s">
        <v>17882</v>
      </c>
      <c r="C1222" s="12" t="s">
        <v>17836</v>
      </c>
      <c r="D1222" s="12">
        <v>22.4</v>
      </c>
      <c r="E1222" s="34">
        <v>4.84</v>
      </c>
      <c r="F1222" s="18">
        <v>108.42</v>
      </c>
      <c r="G1222" s="12"/>
    </row>
    <row r="1223" ht="24" customHeight="1" spans="1:7">
      <c r="A1223" s="12">
        <v>1219</v>
      </c>
      <c r="B1223" s="12" t="s">
        <v>17883</v>
      </c>
      <c r="C1223" s="12" t="s">
        <v>17836</v>
      </c>
      <c r="D1223" s="12">
        <v>41.3</v>
      </c>
      <c r="E1223" s="34">
        <v>4.84</v>
      </c>
      <c r="F1223" s="18">
        <v>199.89</v>
      </c>
      <c r="G1223" s="12"/>
    </row>
    <row r="1224" ht="24" customHeight="1" spans="1:7">
      <c r="A1224" s="12">
        <v>1220</v>
      </c>
      <c r="B1224" s="12" t="s">
        <v>9157</v>
      </c>
      <c r="C1224" s="12" t="s">
        <v>17836</v>
      </c>
      <c r="D1224" s="12">
        <v>34</v>
      </c>
      <c r="E1224" s="34">
        <v>4.84</v>
      </c>
      <c r="F1224" s="18">
        <v>164.56</v>
      </c>
      <c r="G1224" s="12"/>
    </row>
    <row r="1225" ht="24" customHeight="1" spans="1:7">
      <c r="A1225" s="12">
        <v>1221</v>
      </c>
      <c r="B1225" s="12" t="s">
        <v>17884</v>
      </c>
      <c r="C1225" s="12" t="s">
        <v>17836</v>
      </c>
      <c r="D1225" s="12">
        <v>15.5</v>
      </c>
      <c r="E1225" s="34">
        <v>4.84</v>
      </c>
      <c r="F1225" s="18">
        <v>75.02</v>
      </c>
      <c r="G1225" s="12"/>
    </row>
    <row r="1226" ht="24" customHeight="1" spans="1:7">
      <c r="A1226" s="12">
        <v>1222</v>
      </c>
      <c r="B1226" s="12" t="s">
        <v>17885</v>
      </c>
      <c r="C1226" s="12" t="s">
        <v>17836</v>
      </c>
      <c r="D1226" s="12">
        <v>44</v>
      </c>
      <c r="E1226" s="34">
        <v>4.84</v>
      </c>
      <c r="F1226" s="18">
        <v>212.96</v>
      </c>
      <c r="G1226" s="12"/>
    </row>
    <row r="1227" ht="24" customHeight="1" spans="1:7">
      <c r="A1227" s="12">
        <v>1223</v>
      </c>
      <c r="B1227" s="12" t="s">
        <v>17886</v>
      </c>
      <c r="C1227" s="12" t="s">
        <v>17836</v>
      </c>
      <c r="D1227" s="12">
        <v>13</v>
      </c>
      <c r="E1227" s="34">
        <v>4.84</v>
      </c>
      <c r="F1227" s="18">
        <v>62.92</v>
      </c>
      <c r="G1227" s="12"/>
    </row>
    <row r="1228" ht="24" customHeight="1" spans="1:7">
      <c r="A1228" s="12">
        <v>1224</v>
      </c>
      <c r="B1228" s="12" t="s">
        <v>17887</v>
      </c>
      <c r="C1228" s="12" t="s">
        <v>17836</v>
      </c>
      <c r="D1228" s="12">
        <v>40.2</v>
      </c>
      <c r="E1228" s="34">
        <v>4.84</v>
      </c>
      <c r="F1228" s="18">
        <v>194.57</v>
      </c>
      <c r="G1228" s="12"/>
    </row>
    <row r="1229" ht="24" customHeight="1" spans="1:7">
      <c r="A1229" s="12">
        <v>1225</v>
      </c>
      <c r="B1229" s="12" t="s">
        <v>8939</v>
      </c>
      <c r="C1229" s="12" t="s">
        <v>17736</v>
      </c>
      <c r="D1229" s="12">
        <v>27.3</v>
      </c>
      <c r="E1229" s="34">
        <v>4.84</v>
      </c>
      <c r="F1229" s="18">
        <v>132.13</v>
      </c>
      <c r="G1229" s="12"/>
    </row>
    <row r="1230" ht="24" customHeight="1" spans="1:7">
      <c r="A1230" s="12">
        <v>1226</v>
      </c>
      <c r="B1230" s="12" t="s">
        <v>17888</v>
      </c>
      <c r="C1230" s="12" t="s">
        <v>17836</v>
      </c>
      <c r="D1230" s="12">
        <v>22.2</v>
      </c>
      <c r="E1230" s="34">
        <v>4.84</v>
      </c>
      <c r="F1230" s="18">
        <v>107.45</v>
      </c>
      <c r="G1230" s="12"/>
    </row>
    <row r="1231" ht="24" customHeight="1" spans="1:7">
      <c r="A1231" s="12">
        <v>1227</v>
      </c>
      <c r="B1231" s="12" t="s">
        <v>10817</v>
      </c>
      <c r="C1231" s="12" t="s">
        <v>17836</v>
      </c>
      <c r="D1231" s="12">
        <v>10</v>
      </c>
      <c r="E1231" s="34">
        <v>4.84</v>
      </c>
      <c r="F1231" s="18">
        <v>48.4</v>
      </c>
      <c r="G1231" s="12"/>
    </row>
    <row r="1232" ht="24" customHeight="1" spans="1:7">
      <c r="A1232" s="12">
        <v>1228</v>
      </c>
      <c r="B1232" s="277" t="s">
        <v>17889</v>
      </c>
      <c r="C1232" s="73" t="s">
        <v>17836</v>
      </c>
      <c r="D1232" s="12">
        <v>28.5</v>
      </c>
      <c r="E1232" s="34">
        <v>4.84</v>
      </c>
      <c r="F1232" s="18">
        <v>137.94</v>
      </c>
      <c r="G1232" s="12"/>
    </row>
    <row r="1233" ht="24" customHeight="1" spans="1:7">
      <c r="A1233" s="12">
        <v>1229</v>
      </c>
      <c r="B1233" s="12" t="s">
        <v>17890</v>
      </c>
      <c r="C1233" s="12" t="s">
        <v>17836</v>
      </c>
      <c r="D1233" s="12">
        <v>20.01</v>
      </c>
      <c r="E1233" s="34">
        <v>4.84</v>
      </c>
      <c r="F1233" s="18">
        <v>96.85</v>
      </c>
      <c r="G1233" s="12"/>
    </row>
    <row r="1234" ht="24" customHeight="1" spans="1:7">
      <c r="A1234" s="12">
        <v>1230</v>
      </c>
      <c r="B1234" s="12" t="s">
        <v>17891</v>
      </c>
      <c r="C1234" s="12" t="s">
        <v>17836</v>
      </c>
      <c r="D1234" s="12">
        <v>15</v>
      </c>
      <c r="E1234" s="34">
        <v>4.84</v>
      </c>
      <c r="F1234" s="18">
        <v>72.6</v>
      </c>
      <c r="G1234" s="12"/>
    </row>
    <row r="1235" ht="24" customHeight="1" spans="1:7">
      <c r="A1235" s="12">
        <v>1231</v>
      </c>
      <c r="B1235" s="12" t="s">
        <v>17892</v>
      </c>
      <c r="C1235" s="12" t="s">
        <v>17836</v>
      </c>
      <c r="D1235" s="12">
        <v>27.64</v>
      </c>
      <c r="E1235" s="34">
        <v>4.84</v>
      </c>
      <c r="F1235" s="18">
        <v>133.78</v>
      </c>
      <c r="G1235" s="12"/>
    </row>
    <row r="1236" ht="24" customHeight="1" spans="1:7">
      <c r="A1236" s="12">
        <v>1232</v>
      </c>
      <c r="B1236" s="12" t="s">
        <v>17893</v>
      </c>
      <c r="C1236" s="12" t="s">
        <v>17836</v>
      </c>
      <c r="D1236" s="12">
        <v>8.6</v>
      </c>
      <c r="E1236" s="34">
        <v>4.84</v>
      </c>
      <c r="F1236" s="18">
        <v>41.62</v>
      </c>
      <c r="G1236" s="12"/>
    </row>
    <row r="1237" ht="24" customHeight="1" spans="1:7">
      <c r="A1237" s="12">
        <v>1233</v>
      </c>
      <c r="B1237" s="12" t="s">
        <v>17894</v>
      </c>
      <c r="C1237" s="12" t="s">
        <v>17784</v>
      </c>
      <c r="D1237" s="12">
        <v>28.7</v>
      </c>
      <c r="E1237" s="34">
        <v>4.84</v>
      </c>
      <c r="F1237" s="18">
        <v>138.91</v>
      </c>
      <c r="G1237" s="12"/>
    </row>
    <row r="1238" ht="24" customHeight="1" spans="1:7">
      <c r="A1238" s="12">
        <v>1234</v>
      </c>
      <c r="B1238" s="12" t="s">
        <v>17895</v>
      </c>
      <c r="C1238" s="12" t="s">
        <v>17836</v>
      </c>
      <c r="D1238" s="12">
        <v>30</v>
      </c>
      <c r="E1238" s="34">
        <v>4.84</v>
      </c>
      <c r="F1238" s="18">
        <v>145.2</v>
      </c>
      <c r="G1238" s="12"/>
    </row>
    <row r="1239" ht="24" customHeight="1" spans="1:7">
      <c r="A1239" s="12">
        <v>1235</v>
      </c>
      <c r="B1239" s="12" t="s">
        <v>17896</v>
      </c>
      <c r="C1239" s="12" t="s">
        <v>17836</v>
      </c>
      <c r="D1239" s="12">
        <v>21</v>
      </c>
      <c r="E1239" s="34">
        <v>4.84</v>
      </c>
      <c r="F1239" s="18">
        <v>101.64</v>
      </c>
      <c r="G1239" s="12"/>
    </row>
    <row r="1240" ht="24" customHeight="1" spans="1:7">
      <c r="A1240" s="12">
        <v>1236</v>
      </c>
      <c r="B1240" s="12" t="s">
        <v>17897</v>
      </c>
      <c r="C1240" s="12" t="s">
        <v>17836</v>
      </c>
      <c r="D1240" s="12">
        <v>18</v>
      </c>
      <c r="E1240" s="34">
        <v>4.84</v>
      </c>
      <c r="F1240" s="18">
        <v>87.12</v>
      </c>
      <c r="G1240" s="12"/>
    </row>
    <row r="1241" ht="24" customHeight="1" spans="1:7">
      <c r="A1241" s="12">
        <v>1237</v>
      </c>
      <c r="B1241" s="12" t="s">
        <v>17898</v>
      </c>
      <c r="C1241" s="12" t="s">
        <v>17784</v>
      </c>
      <c r="D1241" s="12">
        <v>5.3</v>
      </c>
      <c r="E1241" s="34">
        <v>4.84</v>
      </c>
      <c r="F1241" s="18">
        <v>25.65</v>
      </c>
      <c r="G1241" s="12"/>
    </row>
    <row r="1242" ht="24" customHeight="1" spans="1:7">
      <c r="A1242" s="12">
        <v>1238</v>
      </c>
      <c r="B1242" s="12" t="s">
        <v>438</v>
      </c>
      <c r="C1242" s="12" t="s">
        <v>17836</v>
      </c>
      <c r="D1242" s="12">
        <v>25</v>
      </c>
      <c r="E1242" s="34">
        <v>4.84</v>
      </c>
      <c r="F1242" s="18">
        <v>121</v>
      </c>
      <c r="G1242" s="12"/>
    </row>
    <row r="1243" ht="24" customHeight="1" spans="1:7">
      <c r="A1243" s="12">
        <v>1239</v>
      </c>
      <c r="B1243" s="12" t="s">
        <v>8845</v>
      </c>
      <c r="C1243" s="12" t="s">
        <v>17836</v>
      </c>
      <c r="D1243" s="12">
        <v>2</v>
      </c>
      <c r="E1243" s="34">
        <v>4.84</v>
      </c>
      <c r="F1243" s="18">
        <v>9.68</v>
      </c>
      <c r="G1243" s="12"/>
    </row>
    <row r="1244" ht="24" customHeight="1" spans="1:7">
      <c r="A1244" s="12">
        <v>1240</v>
      </c>
      <c r="B1244" s="12" t="s">
        <v>17899</v>
      </c>
      <c r="C1244" s="12" t="s">
        <v>17836</v>
      </c>
      <c r="D1244" s="12">
        <v>300</v>
      </c>
      <c r="E1244" s="34">
        <v>4.84</v>
      </c>
      <c r="F1244" s="18">
        <v>1452</v>
      </c>
      <c r="G1244" s="12"/>
    </row>
    <row r="1245" ht="24" customHeight="1" spans="1:7">
      <c r="A1245" s="12">
        <v>1241</v>
      </c>
      <c r="B1245" s="12" t="s">
        <v>17504</v>
      </c>
      <c r="C1245" s="12" t="s">
        <v>17736</v>
      </c>
      <c r="D1245" s="12">
        <v>428</v>
      </c>
      <c r="E1245" s="34">
        <v>4.84</v>
      </c>
      <c r="F1245" s="18">
        <v>2071.52</v>
      </c>
      <c r="G1245" s="12"/>
    </row>
    <row r="1246" ht="24" customHeight="1" spans="1:7">
      <c r="A1246" s="12">
        <v>1242</v>
      </c>
      <c r="B1246" s="12" t="s">
        <v>17308</v>
      </c>
      <c r="C1246" s="12" t="s">
        <v>17836</v>
      </c>
      <c r="D1246" s="12">
        <v>53</v>
      </c>
      <c r="E1246" s="34">
        <v>4.84</v>
      </c>
      <c r="F1246" s="18">
        <v>256.52</v>
      </c>
      <c r="G1246" s="12"/>
    </row>
    <row r="1247" ht="24" customHeight="1" spans="1:7">
      <c r="A1247" s="12">
        <v>1243</v>
      </c>
      <c r="B1247" s="34" t="s">
        <v>10159</v>
      </c>
      <c r="C1247" s="12" t="s">
        <v>17836</v>
      </c>
      <c r="D1247" s="34">
        <v>25</v>
      </c>
      <c r="E1247" s="34">
        <v>4.84</v>
      </c>
      <c r="F1247" s="18">
        <v>121</v>
      </c>
      <c r="G1247" s="12"/>
    </row>
    <row r="1248" ht="24" customHeight="1" spans="1:7">
      <c r="A1248" s="12">
        <v>1244</v>
      </c>
      <c r="B1248" s="34" t="s">
        <v>17900</v>
      </c>
      <c r="C1248" s="12" t="s">
        <v>17836</v>
      </c>
      <c r="D1248" s="34">
        <v>26</v>
      </c>
      <c r="E1248" s="34">
        <v>4.84</v>
      </c>
      <c r="F1248" s="18">
        <v>125.84</v>
      </c>
      <c r="G1248" s="12"/>
    </row>
    <row r="1249" ht="24" customHeight="1" spans="1:7">
      <c r="A1249" s="12">
        <v>1245</v>
      </c>
      <c r="B1249" s="34" t="s">
        <v>17901</v>
      </c>
      <c r="C1249" s="12" t="s">
        <v>17836</v>
      </c>
      <c r="D1249" s="34">
        <v>26.24</v>
      </c>
      <c r="E1249" s="34">
        <v>4.84</v>
      </c>
      <c r="F1249" s="18">
        <v>127</v>
      </c>
      <c r="G1249" s="12"/>
    </row>
    <row r="1250" ht="24" customHeight="1" spans="1:7">
      <c r="A1250" s="12">
        <v>1246</v>
      </c>
      <c r="B1250" s="34" t="s">
        <v>17902</v>
      </c>
      <c r="C1250" s="34" t="s">
        <v>17736</v>
      </c>
      <c r="D1250" s="34">
        <v>7.5</v>
      </c>
      <c r="E1250" s="34">
        <v>4.84</v>
      </c>
      <c r="F1250" s="18">
        <v>36.3</v>
      </c>
      <c r="G1250" s="12"/>
    </row>
    <row r="1251" ht="24" customHeight="1" spans="1:7">
      <c r="A1251" s="12">
        <v>1247</v>
      </c>
      <c r="B1251" s="34" t="s">
        <v>17903</v>
      </c>
      <c r="C1251" s="34" t="s">
        <v>17784</v>
      </c>
      <c r="D1251" s="34">
        <v>23</v>
      </c>
      <c r="E1251" s="34">
        <v>4.84</v>
      </c>
      <c r="F1251" s="18">
        <v>111.32</v>
      </c>
      <c r="G1251" s="12"/>
    </row>
    <row r="1252" ht="24" customHeight="1" spans="1:7">
      <c r="A1252" s="12">
        <v>1248</v>
      </c>
      <c r="B1252" s="34" t="s">
        <v>17904</v>
      </c>
      <c r="C1252" s="34" t="s">
        <v>17836</v>
      </c>
      <c r="D1252" s="34">
        <v>11.7</v>
      </c>
      <c r="E1252" s="34">
        <v>4.84</v>
      </c>
      <c r="F1252" s="18">
        <v>56.63</v>
      </c>
      <c r="G1252" s="12"/>
    </row>
    <row r="1253" ht="24" customHeight="1" spans="1:7">
      <c r="A1253" s="12">
        <v>1249</v>
      </c>
      <c r="B1253" s="34" t="s">
        <v>3559</v>
      </c>
      <c r="C1253" s="34" t="s">
        <v>17736</v>
      </c>
      <c r="D1253" s="34">
        <v>55</v>
      </c>
      <c r="E1253" s="34">
        <v>4.84</v>
      </c>
      <c r="F1253" s="18">
        <v>266.2</v>
      </c>
      <c r="G1253" s="12"/>
    </row>
    <row r="1254" ht="24" customHeight="1" spans="1:7">
      <c r="A1254" s="12">
        <v>1250</v>
      </c>
      <c r="B1254" s="278" t="s">
        <v>17905</v>
      </c>
      <c r="C1254" s="279" t="s">
        <v>17836</v>
      </c>
      <c r="D1254" s="34">
        <v>21.94</v>
      </c>
      <c r="E1254" s="34">
        <v>4.84</v>
      </c>
      <c r="F1254" s="18">
        <v>106.19</v>
      </c>
      <c r="G1254" s="12"/>
    </row>
    <row r="1255" ht="61.5" customHeight="1" spans="1:7">
      <c r="A1255" s="12">
        <v>1251</v>
      </c>
      <c r="B1255" s="13" t="s">
        <v>17906</v>
      </c>
      <c r="C1255" s="268" t="s">
        <v>17907</v>
      </c>
      <c r="D1255" s="12">
        <v>16</v>
      </c>
      <c r="E1255" s="34">
        <v>4.84</v>
      </c>
      <c r="F1255" s="14">
        <v>77.44</v>
      </c>
      <c r="G1255" s="281"/>
    </row>
    <row r="1256" ht="24" customHeight="1" spans="1:7">
      <c r="A1256" s="53" t="s">
        <v>2943</v>
      </c>
      <c r="B1256" s="280"/>
      <c r="C1256" s="280"/>
      <c r="D1256" s="12">
        <f>SUM(D5:D1255)</f>
        <v>48596.6500000001</v>
      </c>
      <c r="E1256" s="12"/>
      <c r="F1256" s="14">
        <f>SUM(F5:F1255)</f>
        <v>235209.09</v>
      </c>
      <c r="G1256" s="12"/>
    </row>
  </sheetData>
  <mergeCells count="4">
    <mergeCell ref="A1:G1"/>
    <mergeCell ref="A2:G2"/>
    <mergeCell ref="A3:G3"/>
    <mergeCell ref="A1256:C1256"/>
  </mergeCells>
  <printOptions horizontalCentered="1" verticalCentered="1"/>
  <pageMargins left="0.751388888888889" right="0.751388888888889" top="0" bottom="0" header="0.511805555555556" footer="0.511805555555556"/>
  <pageSetup paperSize="9" scale="98" fitToHeight="0" orientation="landscape"/>
  <headerFooter alignWithMargins="0" scaleWithDoc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244"/>
  <sheetViews>
    <sheetView workbookViewId="0">
      <selection activeCell="K1" sqref="A$1:K$1048576"/>
    </sheetView>
  </sheetViews>
  <sheetFormatPr defaultColWidth="9" defaultRowHeight="15" outlineLevelCol="6"/>
  <cols>
    <col min="1" max="1" width="5.44444444444444" style="3" customWidth="1"/>
    <col min="2" max="2" width="8.87962962962963" style="3" customWidth="1"/>
    <col min="3" max="3" width="13.5555555555556" style="3" customWidth="1"/>
    <col min="4" max="4" width="9.87962962962963" style="3" customWidth="1"/>
    <col min="5" max="5" width="10.7777777777778" style="3" customWidth="1"/>
    <col min="6" max="6" width="10.7777777777778" style="232" customWidth="1"/>
    <col min="7" max="7" width="11.6666666666667" style="3" customWidth="1"/>
    <col min="8" max="8" width="10.4444444444444" style="3" customWidth="1"/>
    <col min="9" max="16384" width="9" style="3"/>
  </cols>
  <sheetData>
    <row r="1" ht="24" spans="1:7">
      <c r="A1" s="6" t="s">
        <v>17908</v>
      </c>
      <c r="B1" s="7"/>
      <c r="C1" s="7"/>
      <c r="D1" s="8"/>
      <c r="E1" s="8"/>
      <c r="F1" s="8"/>
      <c r="G1" s="7"/>
    </row>
    <row r="2" s="1" customFormat="1" ht="30" spans="1:7">
      <c r="A2" s="169" t="s">
        <v>2</v>
      </c>
      <c r="B2" s="169" t="s">
        <v>3</v>
      </c>
      <c r="C2" s="169" t="s">
        <v>4</v>
      </c>
      <c r="D2" s="169" t="s">
        <v>5</v>
      </c>
      <c r="E2" s="169" t="s">
        <v>6</v>
      </c>
      <c r="F2" s="233" t="s">
        <v>7</v>
      </c>
      <c r="G2" s="11" t="s">
        <v>8</v>
      </c>
    </row>
    <row r="3" s="230" customFormat="1" ht="13.8" spans="1:7">
      <c r="A3" s="21">
        <v>1</v>
      </c>
      <c r="B3" s="21" t="s">
        <v>17909</v>
      </c>
      <c r="C3" s="34" t="s">
        <v>17910</v>
      </c>
      <c r="D3" s="21">
        <v>16.03</v>
      </c>
      <c r="E3" s="21">
        <v>4.84</v>
      </c>
      <c r="F3" s="234">
        <v>77.59</v>
      </c>
      <c r="G3" s="235"/>
    </row>
    <row r="4" s="230" customFormat="1" ht="13.8" spans="1:7">
      <c r="A4" s="21">
        <v>2</v>
      </c>
      <c r="B4" s="21" t="s">
        <v>17911</v>
      </c>
      <c r="C4" s="34" t="s">
        <v>17912</v>
      </c>
      <c r="D4" s="21">
        <v>17.72</v>
      </c>
      <c r="E4" s="21">
        <v>4.84</v>
      </c>
      <c r="F4" s="234">
        <v>85.76</v>
      </c>
      <c r="G4" s="235"/>
    </row>
    <row r="5" s="230" customFormat="1" ht="13.8" spans="1:7">
      <c r="A5" s="21">
        <v>3</v>
      </c>
      <c r="B5" s="21" t="s">
        <v>17913</v>
      </c>
      <c r="C5" s="34" t="s">
        <v>17912</v>
      </c>
      <c r="D5" s="21">
        <v>17.89</v>
      </c>
      <c r="E5" s="21">
        <v>4.84</v>
      </c>
      <c r="F5" s="234">
        <v>86.59</v>
      </c>
      <c r="G5" s="235"/>
    </row>
    <row r="6" s="230" customFormat="1" ht="13.8" spans="1:7">
      <c r="A6" s="21">
        <v>4</v>
      </c>
      <c r="B6" s="21" t="s">
        <v>17914</v>
      </c>
      <c r="C6" s="34" t="s">
        <v>17912</v>
      </c>
      <c r="D6" s="21">
        <v>10.16</v>
      </c>
      <c r="E6" s="21">
        <v>4.84</v>
      </c>
      <c r="F6" s="234">
        <v>49.17</v>
      </c>
      <c r="G6" s="235"/>
    </row>
    <row r="7" s="230" customFormat="1" ht="13.8" spans="1:7">
      <c r="A7" s="21">
        <v>5</v>
      </c>
      <c r="B7" s="21" t="s">
        <v>17915</v>
      </c>
      <c r="C7" s="34" t="s">
        <v>17912</v>
      </c>
      <c r="D7" s="21">
        <v>23.26</v>
      </c>
      <c r="E7" s="21">
        <v>4.84</v>
      </c>
      <c r="F7" s="234">
        <v>112.58</v>
      </c>
      <c r="G7" s="235"/>
    </row>
    <row r="8" s="230" customFormat="1" ht="13.8" spans="1:7">
      <c r="A8" s="21">
        <v>6</v>
      </c>
      <c r="B8" s="21" t="s">
        <v>6537</v>
      </c>
      <c r="C8" s="34" t="s">
        <v>17912</v>
      </c>
      <c r="D8" s="21">
        <v>24.25</v>
      </c>
      <c r="E8" s="21">
        <v>4.84</v>
      </c>
      <c r="F8" s="234">
        <v>117.37</v>
      </c>
      <c r="G8" s="235"/>
    </row>
    <row r="9" s="230" customFormat="1" ht="13.8" spans="1:7">
      <c r="A9" s="21">
        <v>7</v>
      </c>
      <c r="B9" s="21" t="s">
        <v>1504</v>
      </c>
      <c r="C9" s="34" t="s">
        <v>17912</v>
      </c>
      <c r="D9" s="21">
        <v>3.06</v>
      </c>
      <c r="E9" s="21">
        <v>4.84</v>
      </c>
      <c r="F9" s="234">
        <v>14.81</v>
      </c>
      <c r="G9" s="235"/>
    </row>
    <row r="10" s="230" customFormat="1" ht="13.8" spans="1:7">
      <c r="A10" s="21">
        <v>8</v>
      </c>
      <c r="B10" s="21" t="s">
        <v>17916</v>
      </c>
      <c r="C10" s="34" t="s">
        <v>17912</v>
      </c>
      <c r="D10" s="21">
        <v>3.3</v>
      </c>
      <c r="E10" s="21">
        <v>4.84</v>
      </c>
      <c r="F10" s="234">
        <v>15.97</v>
      </c>
      <c r="G10" s="235"/>
    </row>
    <row r="11" s="230" customFormat="1" ht="13.8" spans="1:7">
      <c r="A11" s="21">
        <v>9</v>
      </c>
      <c r="B11" s="21" t="s">
        <v>17917</v>
      </c>
      <c r="C11" s="34" t="s">
        <v>17912</v>
      </c>
      <c r="D11" s="21">
        <v>9.26</v>
      </c>
      <c r="E11" s="21">
        <v>4.84</v>
      </c>
      <c r="F11" s="234">
        <v>44.82</v>
      </c>
      <c r="G11" s="235"/>
    </row>
    <row r="12" s="230" customFormat="1" ht="13.8" spans="1:7">
      <c r="A12" s="21">
        <v>10</v>
      </c>
      <c r="B12" s="21" t="s">
        <v>50</v>
      </c>
      <c r="C12" s="34" t="s">
        <v>17912</v>
      </c>
      <c r="D12" s="21">
        <v>28.52</v>
      </c>
      <c r="E12" s="21">
        <v>4.84</v>
      </c>
      <c r="F12" s="234">
        <v>138.04</v>
      </c>
      <c r="G12" s="235"/>
    </row>
    <row r="13" s="230" customFormat="1" ht="13.8" spans="1:7">
      <c r="A13" s="21">
        <v>11</v>
      </c>
      <c r="B13" s="21" t="s">
        <v>245</v>
      </c>
      <c r="C13" s="34" t="s">
        <v>17912</v>
      </c>
      <c r="D13" s="21">
        <v>6.81</v>
      </c>
      <c r="E13" s="21">
        <v>4.84</v>
      </c>
      <c r="F13" s="234">
        <v>32.96</v>
      </c>
      <c r="G13" s="235"/>
    </row>
    <row r="14" s="230" customFormat="1" ht="13.8" spans="1:7">
      <c r="A14" s="21">
        <v>12</v>
      </c>
      <c r="B14" s="21" t="s">
        <v>2390</v>
      </c>
      <c r="C14" s="34" t="s">
        <v>17912</v>
      </c>
      <c r="D14" s="21">
        <v>6.94</v>
      </c>
      <c r="E14" s="21">
        <v>4.84</v>
      </c>
      <c r="F14" s="234">
        <v>33.59</v>
      </c>
      <c r="G14" s="235"/>
    </row>
    <row r="15" s="230" customFormat="1" ht="13.8" spans="1:7">
      <c r="A15" s="21">
        <v>13</v>
      </c>
      <c r="B15" s="21" t="s">
        <v>11546</v>
      </c>
      <c r="C15" s="34" t="s">
        <v>17912</v>
      </c>
      <c r="D15" s="21">
        <v>18.12</v>
      </c>
      <c r="E15" s="21">
        <v>4.84</v>
      </c>
      <c r="F15" s="234">
        <v>87.7</v>
      </c>
      <c r="G15" s="235"/>
    </row>
    <row r="16" s="230" customFormat="1" ht="13.8" spans="1:7">
      <c r="A16" s="21">
        <v>14</v>
      </c>
      <c r="B16" s="21" t="s">
        <v>17918</v>
      </c>
      <c r="C16" s="34" t="s">
        <v>17912</v>
      </c>
      <c r="D16" s="21">
        <v>6.03</v>
      </c>
      <c r="E16" s="21">
        <v>4.84</v>
      </c>
      <c r="F16" s="234">
        <v>29.19</v>
      </c>
      <c r="G16" s="235"/>
    </row>
    <row r="17" s="230" customFormat="1" ht="13.8" spans="1:7">
      <c r="A17" s="21">
        <v>15</v>
      </c>
      <c r="B17" s="21" t="s">
        <v>17919</v>
      </c>
      <c r="C17" s="34" t="s">
        <v>17912</v>
      </c>
      <c r="D17" s="21">
        <v>1.17</v>
      </c>
      <c r="E17" s="21">
        <v>4.84</v>
      </c>
      <c r="F17" s="234">
        <v>5.66</v>
      </c>
      <c r="G17" s="235"/>
    </row>
    <row r="18" s="230" customFormat="1" ht="13.8" spans="1:7">
      <c r="A18" s="21">
        <v>16</v>
      </c>
      <c r="B18" s="21" t="s">
        <v>17920</v>
      </c>
      <c r="C18" s="34" t="s">
        <v>17921</v>
      </c>
      <c r="D18" s="21">
        <v>22.98</v>
      </c>
      <c r="E18" s="21">
        <v>4.84</v>
      </c>
      <c r="F18" s="234">
        <v>111.22</v>
      </c>
      <c r="G18" s="235"/>
    </row>
    <row r="19" s="230" customFormat="1" ht="13.8" spans="1:7">
      <c r="A19" s="21">
        <v>17</v>
      </c>
      <c r="B19" s="21" t="s">
        <v>17568</v>
      </c>
      <c r="C19" s="34" t="s">
        <v>17921</v>
      </c>
      <c r="D19" s="21">
        <v>30.29</v>
      </c>
      <c r="E19" s="21">
        <v>4.84</v>
      </c>
      <c r="F19" s="234">
        <v>146.6</v>
      </c>
      <c r="G19" s="235"/>
    </row>
    <row r="20" s="230" customFormat="1" ht="13.8" spans="1:7">
      <c r="A20" s="21">
        <v>18</v>
      </c>
      <c r="B20" s="21" t="s">
        <v>17922</v>
      </c>
      <c r="C20" s="34" t="s">
        <v>17921</v>
      </c>
      <c r="D20" s="21">
        <v>20.89</v>
      </c>
      <c r="E20" s="21">
        <v>4.84</v>
      </c>
      <c r="F20" s="234">
        <v>101.11</v>
      </c>
      <c r="G20" s="235"/>
    </row>
    <row r="21" s="230" customFormat="1" ht="13.8" spans="1:7">
      <c r="A21" s="21">
        <v>19</v>
      </c>
      <c r="B21" s="21" t="s">
        <v>17923</v>
      </c>
      <c r="C21" s="34" t="s">
        <v>17921</v>
      </c>
      <c r="D21" s="21">
        <v>22.01</v>
      </c>
      <c r="E21" s="21">
        <v>4.84</v>
      </c>
      <c r="F21" s="234">
        <v>106.53</v>
      </c>
      <c r="G21" s="235"/>
    </row>
    <row r="22" s="230" customFormat="1" ht="13.8" spans="1:7">
      <c r="A22" s="21">
        <v>20</v>
      </c>
      <c r="B22" s="21" t="s">
        <v>17924</v>
      </c>
      <c r="C22" s="34" t="s">
        <v>17921</v>
      </c>
      <c r="D22" s="21">
        <v>4.27</v>
      </c>
      <c r="E22" s="21">
        <v>4.84</v>
      </c>
      <c r="F22" s="234">
        <v>20.67</v>
      </c>
      <c r="G22" s="235"/>
    </row>
    <row r="23" s="230" customFormat="1" ht="13.8" spans="1:7">
      <c r="A23" s="21">
        <v>21</v>
      </c>
      <c r="B23" s="21" t="s">
        <v>17925</v>
      </c>
      <c r="C23" s="34" t="s">
        <v>17921</v>
      </c>
      <c r="D23" s="21">
        <v>23.53</v>
      </c>
      <c r="E23" s="21">
        <v>4.84</v>
      </c>
      <c r="F23" s="234">
        <v>113.89</v>
      </c>
      <c r="G23" s="235"/>
    </row>
    <row r="24" s="230" customFormat="1" ht="13.8" spans="1:7">
      <c r="A24" s="21">
        <v>22</v>
      </c>
      <c r="B24" s="21" t="s">
        <v>17926</v>
      </c>
      <c r="C24" s="34" t="s">
        <v>17921</v>
      </c>
      <c r="D24" s="21">
        <v>7.49</v>
      </c>
      <c r="E24" s="21">
        <v>4.84</v>
      </c>
      <c r="F24" s="234">
        <v>36.25</v>
      </c>
      <c r="G24" s="235"/>
    </row>
    <row r="25" s="230" customFormat="1" ht="13.8" spans="1:7">
      <c r="A25" s="21">
        <v>23</v>
      </c>
      <c r="B25" s="21" t="s">
        <v>2418</v>
      </c>
      <c r="C25" s="34" t="s">
        <v>17921</v>
      </c>
      <c r="D25" s="21">
        <v>1.06</v>
      </c>
      <c r="E25" s="21">
        <v>4.84</v>
      </c>
      <c r="F25" s="234">
        <v>5.13</v>
      </c>
      <c r="G25" s="235"/>
    </row>
    <row r="26" s="230" customFormat="1" ht="13.8" spans="1:7">
      <c r="A26" s="21">
        <v>24</v>
      </c>
      <c r="B26" s="21" t="s">
        <v>17927</v>
      </c>
      <c r="C26" s="34" t="s">
        <v>17928</v>
      </c>
      <c r="D26" s="21">
        <v>10.56</v>
      </c>
      <c r="E26" s="21">
        <v>4.84</v>
      </c>
      <c r="F26" s="234">
        <v>51.11</v>
      </c>
      <c r="G26" s="235"/>
    </row>
    <row r="27" s="230" customFormat="1" ht="13.8" spans="1:7">
      <c r="A27" s="21">
        <v>25</v>
      </c>
      <c r="B27" s="21" t="s">
        <v>17929</v>
      </c>
      <c r="C27" s="34" t="s">
        <v>17928</v>
      </c>
      <c r="D27" s="21">
        <v>9.41</v>
      </c>
      <c r="E27" s="21">
        <v>4.84</v>
      </c>
      <c r="F27" s="234">
        <v>45.54</v>
      </c>
      <c r="G27" s="235"/>
    </row>
    <row r="28" s="230" customFormat="1" ht="13.8" spans="1:7">
      <c r="A28" s="21">
        <v>26</v>
      </c>
      <c r="B28" s="21" t="s">
        <v>17930</v>
      </c>
      <c r="C28" s="34" t="s">
        <v>17928</v>
      </c>
      <c r="D28" s="21">
        <v>37.57</v>
      </c>
      <c r="E28" s="21">
        <v>4.84</v>
      </c>
      <c r="F28" s="234">
        <v>181.84</v>
      </c>
      <c r="G28" s="235"/>
    </row>
    <row r="29" s="230" customFormat="1" ht="13.8" spans="1:7">
      <c r="A29" s="21">
        <v>27</v>
      </c>
      <c r="B29" s="21" t="s">
        <v>17931</v>
      </c>
      <c r="C29" s="34" t="s">
        <v>17928</v>
      </c>
      <c r="D29" s="21">
        <v>34.81</v>
      </c>
      <c r="E29" s="21">
        <v>4.84</v>
      </c>
      <c r="F29" s="234">
        <v>168.48</v>
      </c>
      <c r="G29" s="235"/>
    </row>
    <row r="30" s="230" customFormat="1" ht="13.8" spans="1:7">
      <c r="A30" s="21">
        <v>28</v>
      </c>
      <c r="B30" s="21" t="s">
        <v>17932</v>
      </c>
      <c r="C30" s="34" t="s">
        <v>17928</v>
      </c>
      <c r="D30" s="21">
        <v>33.15</v>
      </c>
      <c r="E30" s="21">
        <v>4.84</v>
      </c>
      <c r="F30" s="234">
        <v>160.45</v>
      </c>
      <c r="G30" s="235"/>
    </row>
    <row r="31" s="230" customFormat="1" ht="13.8" spans="1:7">
      <c r="A31" s="21">
        <v>29</v>
      </c>
      <c r="B31" s="21" t="s">
        <v>4937</v>
      </c>
      <c r="C31" s="34" t="s">
        <v>17928</v>
      </c>
      <c r="D31" s="21">
        <v>14.44</v>
      </c>
      <c r="E31" s="21">
        <v>4.84</v>
      </c>
      <c r="F31" s="234">
        <v>69.89</v>
      </c>
      <c r="G31" s="235"/>
    </row>
    <row r="32" s="230" customFormat="1" ht="13.8" spans="1:7">
      <c r="A32" s="21">
        <v>30</v>
      </c>
      <c r="B32" s="21" t="s">
        <v>17933</v>
      </c>
      <c r="C32" s="34" t="s">
        <v>17928</v>
      </c>
      <c r="D32" s="21">
        <v>30.17</v>
      </c>
      <c r="E32" s="21">
        <v>4.84</v>
      </c>
      <c r="F32" s="234">
        <v>146.02</v>
      </c>
      <c r="G32" s="235"/>
    </row>
    <row r="33" s="230" customFormat="1" ht="13.8" spans="1:7">
      <c r="A33" s="21">
        <v>31</v>
      </c>
      <c r="B33" s="21" t="s">
        <v>17934</v>
      </c>
      <c r="C33" s="34" t="s">
        <v>17928</v>
      </c>
      <c r="D33" s="21">
        <v>26.92</v>
      </c>
      <c r="E33" s="21">
        <v>4.84</v>
      </c>
      <c r="F33" s="234">
        <v>130.29</v>
      </c>
      <c r="G33" s="235"/>
    </row>
    <row r="34" s="230" customFormat="1" ht="13.8" spans="1:7">
      <c r="A34" s="21">
        <v>32</v>
      </c>
      <c r="B34" s="21" t="s">
        <v>17935</v>
      </c>
      <c r="C34" s="34" t="s">
        <v>17928</v>
      </c>
      <c r="D34" s="21">
        <v>16.28</v>
      </c>
      <c r="E34" s="21">
        <v>4.84</v>
      </c>
      <c r="F34" s="234">
        <v>78.8</v>
      </c>
      <c r="G34" s="235"/>
    </row>
    <row r="35" s="230" customFormat="1" ht="13.8" spans="1:7">
      <c r="A35" s="21">
        <v>33</v>
      </c>
      <c r="B35" s="21" t="s">
        <v>9570</v>
      </c>
      <c r="C35" s="34" t="s">
        <v>17928</v>
      </c>
      <c r="D35" s="21">
        <v>33.51</v>
      </c>
      <c r="E35" s="21">
        <v>4.84</v>
      </c>
      <c r="F35" s="234">
        <v>162.19</v>
      </c>
      <c r="G35" s="235"/>
    </row>
    <row r="36" s="230" customFormat="1" ht="13.8" spans="1:7">
      <c r="A36" s="21">
        <v>34</v>
      </c>
      <c r="B36" s="21" t="s">
        <v>17936</v>
      </c>
      <c r="C36" s="34" t="s">
        <v>17928</v>
      </c>
      <c r="D36" s="21">
        <v>33.26</v>
      </c>
      <c r="E36" s="21">
        <v>4.84</v>
      </c>
      <c r="F36" s="234">
        <v>160.98</v>
      </c>
      <c r="G36" s="235"/>
    </row>
    <row r="37" s="230" customFormat="1" ht="13.8" spans="1:7">
      <c r="A37" s="21">
        <v>35</v>
      </c>
      <c r="B37" s="21" t="s">
        <v>17937</v>
      </c>
      <c r="C37" s="34" t="s">
        <v>17928</v>
      </c>
      <c r="D37" s="21">
        <v>26.56</v>
      </c>
      <c r="E37" s="21">
        <v>4.84</v>
      </c>
      <c r="F37" s="234">
        <v>128.55</v>
      </c>
      <c r="G37" s="235"/>
    </row>
    <row r="38" s="230" customFormat="1" ht="13.8" spans="1:7">
      <c r="A38" s="21">
        <v>36</v>
      </c>
      <c r="B38" s="21" t="s">
        <v>4938</v>
      </c>
      <c r="C38" s="34" t="s">
        <v>17928</v>
      </c>
      <c r="D38" s="21">
        <f>16.7+2.52</f>
        <v>19.22</v>
      </c>
      <c r="E38" s="21">
        <v>4.84</v>
      </c>
      <c r="F38" s="234">
        <v>93.02</v>
      </c>
      <c r="G38" s="235"/>
    </row>
    <row r="39" s="230" customFormat="1" ht="13.8" spans="1:7">
      <c r="A39" s="21">
        <v>37</v>
      </c>
      <c r="B39" s="21" t="s">
        <v>17938</v>
      </c>
      <c r="C39" s="34" t="s">
        <v>17928</v>
      </c>
      <c r="D39" s="21">
        <v>12.78</v>
      </c>
      <c r="E39" s="21">
        <v>4.84</v>
      </c>
      <c r="F39" s="234">
        <v>61.86</v>
      </c>
      <c r="G39" s="235"/>
    </row>
    <row r="40" s="230" customFormat="1" ht="13.8" spans="1:7">
      <c r="A40" s="21">
        <v>38</v>
      </c>
      <c r="B40" s="21" t="s">
        <v>587</v>
      </c>
      <c r="C40" s="34" t="s">
        <v>17928</v>
      </c>
      <c r="D40" s="21">
        <v>18.63</v>
      </c>
      <c r="E40" s="21">
        <v>4.84</v>
      </c>
      <c r="F40" s="234">
        <v>90.17</v>
      </c>
      <c r="G40" s="235"/>
    </row>
    <row r="41" s="230" customFormat="1" ht="13.8" spans="1:7">
      <c r="A41" s="21">
        <v>39</v>
      </c>
      <c r="B41" s="21" t="s">
        <v>17939</v>
      </c>
      <c r="C41" s="34" t="s">
        <v>17928</v>
      </c>
      <c r="D41" s="21">
        <v>6.21</v>
      </c>
      <c r="E41" s="21">
        <v>4.84</v>
      </c>
      <c r="F41" s="234">
        <v>30.06</v>
      </c>
      <c r="G41" s="235"/>
    </row>
    <row r="42" s="230" customFormat="1" ht="13.8" spans="1:7">
      <c r="A42" s="21">
        <v>40</v>
      </c>
      <c r="B42" s="21" t="s">
        <v>17940</v>
      </c>
      <c r="C42" s="34" t="s">
        <v>17941</v>
      </c>
      <c r="D42" s="21">
        <v>22.28</v>
      </c>
      <c r="E42" s="21">
        <v>4.84</v>
      </c>
      <c r="F42" s="234">
        <v>107.84</v>
      </c>
      <c r="G42" s="235"/>
    </row>
    <row r="43" s="230" customFormat="1" ht="13.8" spans="1:7">
      <c r="A43" s="21">
        <v>41</v>
      </c>
      <c r="B43" s="21" t="s">
        <v>17942</v>
      </c>
      <c r="C43" s="34" t="s">
        <v>17941</v>
      </c>
      <c r="D43" s="21">
        <v>3.06</v>
      </c>
      <c r="E43" s="21">
        <v>4.84</v>
      </c>
      <c r="F43" s="234">
        <v>14.81</v>
      </c>
      <c r="G43" s="235"/>
    </row>
    <row r="44" s="230" customFormat="1" ht="13.8" spans="1:7">
      <c r="A44" s="21">
        <v>42</v>
      </c>
      <c r="B44" s="21" t="s">
        <v>17943</v>
      </c>
      <c r="C44" s="34" t="s">
        <v>17941</v>
      </c>
      <c r="D44" s="21">
        <v>2</v>
      </c>
      <c r="E44" s="21">
        <v>4.84</v>
      </c>
      <c r="F44" s="234">
        <v>9.68</v>
      </c>
      <c r="G44" s="235"/>
    </row>
    <row r="45" s="230" customFormat="1" ht="13.8" spans="1:7">
      <c r="A45" s="21">
        <v>43</v>
      </c>
      <c r="B45" s="21" t="s">
        <v>17944</v>
      </c>
      <c r="C45" s="34" t="s">
        <v>17941</v>
      </c>
      <c r="D45" s="21">
        <v>5.44</v>
      </c>
      <c r="E45" s="21">
        <v>4.84</v>
      </c>
      <c r="F45" s="234">
        <v>26.33</v>
      </c>
      <c r="G45" s="235"/>
    </row>
    <row r="46" s="230" customFormat="1" ht="13.8" spans="1:7">
      <c r="A46" s="21">
        <v>44</v>
      </c>
      <c r="B46" s="21" t="s">
        <v>17945</v>
      </c>
      <c r="C46" s="34" t="s">
        <v>17941</v>
      </c>
      <c r="D46" s="21">
        <v>3.37</v>
      </c>
      <c r="E46" s="21">
        <v>4.84</v>
      </c>
      <c r="F46" s="234">
        <v>16.31</v>
      </c>
      <c r="G46" s="235"/>
    </row>
    <row r="47" s="230" customFormat="1" ht="13.8" spans="1:7">
      <c r="A47" s="21">
        <v>45</v>
      </c>
      <c r="B47" s="21" t="s">
        <v>17946</v>
      </c>
      <c r="C47" s="34" t="s">
        <v>17941</v>
      </c>
      <c r="D47" s="21">
        <v>2.03</v>
      </c>
      <c r="E47" s="21">
        <v>4.84</v>
      </c>
      <c r="F47" s="234">
        <v>9.83</v>
      </c>
      <c r="G47" s="235"/>
    </row>
    <row r="48" s="230" customFormat="1" ht="13.8" spans="1:7">
      <c r="A48" s="21">
        <v>46</v>
      </c>
      <c r="B48" s="21" t="s">
        <v>17410</v>
      </c>
      <c r="C48" s="34" t="s">
        <v>17941</v>
      </c>
      <c r="D48" s="21">
        <v>15.08</v>
      </c>
      <c r="E48" s="21">
        <v>4.84</v>
      </c>
      <c r="F48" s="234">
        <v>72.99</v>
      </c>
      <c r="G48" s="235"/>
    </row>
    <row r="49" s="230" customFormat="1" ht="13.8" spans="1:7">
      <c r="A49" s="21">
        <v>47</v>
      </c>
      <c r="B49" s="21" t="s">
        <v>17947</v>
      </c>
      <c r="C49" s="34" t="s">
        <v>17941</v>
      </c>
      <c r="D49" s="21">
        <v>5</v>
      </c>
      <c r="E49" s="21">
        <v>4.84</v>
      </c>
      <c r="F49" s="234">
        <v>24.2</v>
      </c>
      <c r="G49" s="235"/>
    </row>
    <row r="50" s="230" customFormat="1" ht="13.8" spans="1:7">
      <c r="A50" s="21">
        <v>48</v>
      </c>
      <c r="B50" s="21" t="s">
        <v>6278</v>
      </c>
      <c r="C50" s="34" t="s">
        <v>17941</v>
      </c>
      <c r="D50" s="21">
        <v>10.11</v>
      </c>
      <c r="E50" s="21">
        <v>4.84</v>
      </c>
      <c r="F50" s="234">
        <v>48.93</v>
      </c>
      <c r="G50" s="235"/>
    </row>
    <row r="51" s="230" customFormat="1" ht="13.8" spans="1:7">
      <c r="A51" s="21">
        <v>49</v>
      </c>
      <c r="B51" s="21" t="s">
        <v>3333</v>
      </c>
      <c r="C51" s="34" t="s">
        <v>17948</v>
      </c>
      <c r="D51" s="21">
        <v>16.1</v>
      </c>
      <c r="E51" s="21">
        <v>4.84</v>
      </c>
      <c r="F51" s="234">
        <v>77.92</v>
      </c>
      <c r="G51" s="235"/>
    </row>
    <row r="52" s="230" customFormat="1" ht="13.8" spans="1:7">
      <c r="A52" s="21">
        <v>50</v>
      </c>
      <c r="B52" s="21" t="s">
        <v>3810</v>
      </c>
      <c r="C52" s="34" t="s">
        <v>17948</v>
      </c>
      <c r="D52" s="21">
        <v>14.87</v>
      </c>
      <c r="E52" s="21">
        <v>4.84</v>
      </c>
      <c r="F52" s="234">
        <v>71.97</v>
      </c>
      <c r="G52" s="235"/>
    </row>
    <row r="53" s="230" customFormat="1" ht="13.8" spans="1:7">
      <c r="A53" s="21">
        <v>51</v>
      </c>
      <c r="B53" s="21" t="s">
        <v>17949</v>
      </c>
      <c r="C53" s="34" t="s">
        <v>17948</v>
      </c>
      <c r="D53" s="21">
        <v>10.04</v>
      </c>
      <c r="E53" s="21">
        <v>4.84</v>
      </c>
      <c r="F53" s="234">
        <v>48.59</v>
      </c>
      <c r="G53" s="235"/>
    </row>
    <row r="54" s="230" customFormat="1" ht="13.8" spans="1:7">
      <c r="A54" s="21">
        <v>52</v>
      </c>
      <c r="B54" s="21" t="s">
        <v>7256</v>
      </c>
      <c r="C54" s="34" t="s">
        <v>17948</v>
      </c>
      <c r="D54" s="21">
        <v>25.95</v>
      </c>
      <c r="E54" s="21">
        <v>4.84</v>
      </c>
      <c r="F54" s="234">
        <v>125.6</v>
      </c>
      <c r="G54" s="235"/>
    </row>
    <row r="55" s="230" customFormat="1" ht="13.8" spans="1:7">
      <c r="A55" s="21">
        <v>53</v>
      </c>
      <c r="B55" s="21" t="s">
        <v>17950</v>
      </c>
      <c r="C55" s="34" t="s">
        <v>17948</v>
      </c>
      <c r="D55" s="21">
        <v>2.21</v>
      </c>
      <c r="E55" s="21">
        <v>4.84</v>
      </c>
      <c r="F55" s="234">
        <v>10.7</v>
      </c>
      <c r="G55" s="235"/>
    </row>
    <row r="56" s="230" customFormat="1" ht="13.8" spans="1:7">
      <c r="A56" s="21">
        <v>54</v>
      </c>
      <c r="B56" s="21" t="s">
        <v>17951</v>
      </c>
      <c r="C56" s="34" t="s">
        <v>17948</v>
      </c>
      <c r="D56" s="21">
        <v>20.07</v>
      </c>
      <c r="E56" s="21">
        <v>4.84</v>
      </c>
      <c r="F56" s="234">
        <v>97.14</v>
      </c>
      <c r="G56" s="235"/>
    </row>
    <row r="57" s="230" customFormat="1" ht="13.8" spans="1:7">
      <c r="A57" s="21">
        <v>55</v>
      </c>
      <c r="B57" s="21" t="s">
        <v>6826</v>
      </c>
      <c r="C57" s="34" t="s">
        <v>17948</v>
      </c>
      <c r="D57" s="21">
        <v>10.76</v>
      </c>
      <c r="E57" s="21">
        <v>4.84</v>
      </c>
      <c r="F57" s="234">
        <v>52.08</v>
      </c>
      <c r="G57" s="235"/>
    </row>
    <row r="58" s="230" customFormat="1" ht="13.8" spans="1:7">
      <c r="A58" s="21">
        <v>56</v>
      </c>
      <c r="B58" s="21" t="s">
        <v>17952</v>
      </c>
      <c r="C58" s="34" t="s">
        <v>17948</v>
      </c>
      <c r="D58" s="21">
        <v>12.74</v>
      </c>
      <c r="E58" s="21">
        <v>4.84</v>
      </c>
      <c r="F58" s="234">
        <v>61.66</v>
      </c>
      <c r="G58" s="235"/>
    </row>
    <row r="59" s="230" customFormat="1" ht="13.8" spans="1:7">
      <c r="A59" s="21">
        <v>57</v>
      </c>
      <c r="B59" s="21" t="s">
        <v>17953</v>
      </c>
      <c r="C59" s="34" t="s">
        <v>17948</v>
      </c>
      <c r="D59" s="21">
        <v>12.94</v>
      </c>
      <c r="E59" s="21">
        <v>4.84</v>
      </c>
      <c r="F59" s="234">
        <v>62.63</v>
      </c>
      <c r="G59" s="235"/>
    </row>
    <row r="60" s="230" customFormat="1" ht="13.8" spans="1:7">
      <c r="A60" s="21">
        <v>58</v>
      </c>
      <c r="B60" s="21" t="s">
        <v>17954</v>
      </c>
      <c r="C60" s="34" t="s">
        <v>17948</v>
      </c>
      <c r="D60" s="21">
        <v>8.35</v>
      </c>
      <c r="E60" s="21">
        <v>4.84</v>
      </c>
      <c r="F60" s="234">
        <v>40.41</v>
      </c>
      <c r="G60" s="235"/>
    </row>
    <row r="61" s="230" customFormat="1" ht="13.8" spans="1:7">
      <c r="A61" s="21">
        <v>59</v>
      </c>
      <c r="B61" s="21" t="s">
        <v>17955</v>
      </c>
      <c r="C61" s="34" t="s">
        <v>17948</v>
      </c>
      <c r="D61" s="21">
        <v>5.8</v>
      </c>
      <c r="E61" s="21">
        <v>4.84</v>
      </c>
      <c r="F61" s="234">
        <v>28.07</v>
      </c>
      <c r="G61" s="235"/>
    </row>
    <row r="62" s="230" customFormat="1" ht="13.8" spans="1:7">
      <c r="A62" s="21">
        <v>60</v>
      </c>
      <c r="B62" s="21" t="s">
        <v>17956</v>
      </c>
      <c r="C62" s="34" t="s">
        <v>17948</v>
      </c>
      <c r="D62" s="21">
        <v>7.5</v>
      </c>
      <c r="E62" s="21">
        <v>4.84</v>
      </c>
      <c r="F62" s="234">
        <v>36.3</v>
      </c>
      <c r="G62" s="235"/>
    </row>
    <row r="63" s="230" customFormat="1" ht="13.8" spans="1:7">
      <c r="A63" s="21">
        <v>61</v>
      </c>
      <c r="B63" s="21" t="s">
        <v>2559</v>
      </c>
      <c r="C63" s="34" t="s">
        <v>17948</v>
      </c>
      <c r="D63" s="21">
        <v>17.36</v>
      </c>
      <c r="E63" s="21">
        <v>4.84</v>
      </c>
      <c r="F63" s="234">
        <v>84.02</v>
      </c>
      <c r="G63" s="235"/>
    </row>
    <row r="64" s="230" customFormat="1" ht="13.8" spans="1:7">
      <c r="A64" s="21">
        <v>62</v>
      </c>
      <c r="B64" s="21" t="s">
        <v>17957</v>
      </c>
      <c r="C64" s="34" t="s">
        <v>17948</v>
      </c>
      <c r="D64" s="21">
        <v>17.66</v>
      </c>
      <c r="E64" s="21">
        <v>4.84</v>
      </c>
      <c r="F64" s="234">
        <v>85.47</v>
      </c>
      <c r="G64" s="235"/>
    </row>
    <row r="65" s="230" customFormat="1" ht="13.8" spans="1:7">
      <c r="A65" s="21">
        <v>63</v>
      </c>
      <c r="B65" s="21" t="s">
        <v>17958</v>
      </c>
      <c r="C65" s="34" t="s">
        <v>17948</v>
      </c>
      <c r="D65" s="21">
        <v>9.2</v>
      </c>
      <c r="E65" s="21">
        <v>4.84</v>
      </c>
      <c r="F65" s="234">
        <v>44.53</v>
      </c>
      <c r="G65" s="235"/>
    </row>
    <row r="66" s="230" customFormat="1" ht="13.8" spans="1:7">
      <c r="A66" s="21">
        <v>64</v>
      </c>
      <c r="B66" s="21" t="s">
        <v>17959</v>
      </c>
      <c r="C66" s="34" t="s">
        <v>17948</v>
      </c>
      <c r="D66" s="21">
        <v>14.12</v>
      </c>
      <c r="E66" s="21">
        <v>4.84</v>
      </c>
      <c r="F66" s="234">
        <v>68.34</v>
      </c>
      <c r="G66" s="235"/>
    </row>
    <row r="67" s="230" customFormat="1" ht="13.8" spans="1:7">
      <c r="A67" s="21">
        <v>65</v>
      </c>
      <c r="B67" s="21" t="s">
        <v>7712</v>
      </c>
      <c r="C67" s="34" t="s">
        <v>17948</v>
      </c>
      <c r="D67" s="21">
        <v>6.16</v>
      </c>
      <c r="E67" s="21">
        <v>4.84</v>
      </c>
      <c r="F67" s="234">
        <v>29.81</v>
      </c>
      <c r="G67" s="235"/>
    </row>
    <row r="68" s="230" customFormat="1" ht="13.8" spans="1:7">
      <c r="A68" s="21">
        <v>66</v>
      </c>
      <c r="B68" s="21" t="s">
        <v>7723</v>
      </c>
      <c r="C68" s="34" t="s">
        <v>17948</v>
      </c>
      <c r="D68" s="21">
        <v>15.11</v>
      </c>
      <c r="E68" s="21">
        <v>4.84</v>
      </c>
      <c r="F68" s="234">
        <v>73.13</v>
      </c>
      <c r="G68" s="235"/>
    </row>
    <row r="69" s="230" customFormat="1" ht="13.8" spans="1:7">
      <c r="A69" s="21">
        <v>67</v>
      </c>
      <c r="B69" s="21" t="s">
        <v>17960</v>
      </c>
      <c r="C69" s="34" t="s">
        <v>17948</v>
      </c>
      <c r="D69" s="21">
        <v>7</v>
      </c>
      <c r="E69" s="21">
        <v>4.84</v>
      </c>
      <c r="F69" s="234">
        <v>33.88</v>
      </c>
      <c r="G69" s="235"/>
    </row>
    <row r="70" s="230" customFormat="1" ht="13.8" spans="1:7">
      <c r="A70" s="21">
        <v>68</v>
      </c>
      <c r="B70" s="21" t="s">
        <v>6962</v>
      </c>
      <c r="C70" s="34" t="s">
        <v>17948</v>
      </c>
      <c r="D70" s="21">
        <v>24.43</v>
      </c>
      <c r="E70" s="21">
        <v>4.84</v>
      </c>
      <c r="F70" s="234">
        <v>118.24</v>
      </c>
      <c r="G70" s="235"/>
    </row>
    <row r="71" s="230" customFormat="1" ht="13.8" spans="1:7">
      <c r="A71" s="21">
        <v>69</v>
      </c>
      <c r="B71" s="21" t="s">
        <v>17961</v>
      </c>
      <c r="C71" s="34" t="s">
        <v>17948</v>
      </c>
      <c r="D71" s="21">
        <v>22.24</v>
      </c>
      <c r="E71" s="21">
        <v>4.84</v>
      </c>
      <c r="F71" s="234">
        <v>107.64</v>
      </c>
      <c r="G71" s="235"/>
    </row>
    <row r="72" s="230" customFormat="1" ht="13.8" spans="1:7">
      <c r="A72" s="21">
        <v>70</v>
      </c>
      <c r="B72" s="21" t="s">
        <v>5281</v>
      </c>
      <c r="C72" s="34" t="s">
        <v>17948</v>
      </c>
      <c r="D72" s="21">
        <v>14.25</v>
      </c>
      <c r="E72" s="21">
        <v>4.84</v>
      </c>
      <c r="F72" s="234">
        <v>68.97</v>
      </c>
      <c r="G72" s="235"/>
    </row>
    <row r="73" s="230" customFormat="1" ht="13.8" spans="1:7">
      <c r="A73" s="21">
        <v>71</v>
      </c>
      <c r="B73" s="21" t="s">
        <v>14752</v>
      </c>
      <c r="C73" s="34" t="s">
        <v>17948</v>
      </c>
      <c r="D73" s="21">
        <v>22.89</v>
      </c>
      <c r="E73" s="21">
        <v>4.84</v>
      </c>
      <c r="F73" s="234">
        <v>110.78</v>
      </c>
      <c r="G73" s="235"/>
    </row>
    <row r="74" s="230" customFormat="1" ht="13.8" spans="1:7">
      <c r="A74" s="21">
        <v>72</v>
      </c>
      <c r="B74" s="21" t="s">
        <v>17962</v>
      </c>
      <c r="C74" s="34" t="s">
        <v>17948</v>
      </c>
      <c r="D74" s="21">
        <v>15.76</v>
      </c>
      <c r="E74" s="21">
        <v>4.84</v>
      </c>
      <c r="F74" s="234">
        <v>76.28</v>
      </c>
      <c r="G74" s="235"/>
    </row>
    <row r="75" s="230" customFormat="1" ht="13.8" spans="1:7">
      <c r="A75" s="21">
        <v>73</v>
      </c>
      <c r="B75" s="21" t="s">
        <v>3567</v>
      </c>
      <c r="C75" s="34" t="s">
        <v>17948</v>
      </c>
      <c r="D75" s="21">
        <v>2.08</v>
      </c>
      <c r="E75" s="21">
        <v>4.84</v>
      </c>
      <c r="F75" s="234">
        <v>10.07</v>
      </c>
      <c r="G75" s="235"/>
    </row>
    <row r="76" s="230" customFormat="1" ht="13.8" spans="1:7">
      <c r="A76" s="21">
        <v>74</v>
      </c>
      <c r="B76" s="21" t="s">
        <v>1482</v>
      </c>
      <c r="C76" s="34" t="s">
        <v>17948</v>
      </c>
      <c r="D76" s="21">
        <v>25.81</v>
      </c>
      <c r="E76" s="21">
        <v>4.84</v>
      </c>
      <c r="F76" s="234">
        <v>124.92</v>
      </c>
      <c r="G76" s="235"/>
    </row>
    <row r="77" s="230" customFormat="1" ht="13.8" spans="1:7">
      <c r="A77" s="21">
        <v>75</v>
      </c>
      <c r="B77" s="21" t="s">
        <v>17963</v>
      </c>
      <c r="C77" s="34" t="s">
        <v>17948</v>
      </c>
      <c r="D77" s="21">
        <v>33.91</v>
      </c>
      <c r="E77" s="21">
        <v>4.84</v>
      </c>
      <c r="F77" s="234">
        <v>164.12</v>
      </c>
      <c r="G77" s="235"/>
    </row>
    <row r="78" s="230" customFormat="1" ht="13.8" spans="1:7">
      <c r="A78" s="21">
        <v>76</v>
      </c>
      <c r="B78" s="21" t="s">
        <v>17964</v>
      </c>
      <c r="C78" s="34" t="s">
        <v>17948</v>
      </c>
      <c r="D78" s="21">
        <v>2.14</v>
      </c>
      <c r="E78" s="21">
        <v>4.84</v>
      </c>
      <c r="F78" s="234">
        <v>10.36</v>
      </c>
      <c r="G78" s="235"/>
    </row>
    <row r="79" s="230" customFormat="1" ht="13.8" spans="1:7">
      <c r="A79" s="21">
        <v>77</v>
      </c>
      <c r="B79" s="21" t="s">
        <v>2554</v>
      </c>
      <c r="C79" s="34" t="s">
        <v>17948</v>
      </c>
      <c r="D79" s="21">
        <v>22.32</v>
      </c>
      <c r="E79" s="21">
        <v>4.84</v>
      </c>
      <c r="F79" s="234">
        <v>108.03</v>
      </c>
      <c r="G79" s="235"/>
    </row>
    <row r="80" s="230" customFormat="1" ht="13.8" spans="1:7">
      <c r="A80" s="21">
        <v>78</v>
      </c>
      <c r="B80" s="21" t="s">
        <v>17965</v>
      </c>
      <c r="C80" s="34" t="s">
        <v>17948</v>
      </c>
      <c r="D80" s="21">
        <v>16.57</v>
      </c>
      <c r="E80" s="21">
        <v>4.84</v>
      </c>
      <c r="F80" s="234">
        <v>80.2</v>
      </c>
      <c r="G80" s="235"/>
    </row>
    <row r="81" s="230" customFormat="1" ht="13.8" spans="1:7">
      <c r="A81" s="21">
        <v>79</v>
      </c>
      <c r="B81" s="21" t="s">
        <v>17966</v>
      </c>
      <c r="C81" s="34" t="s">
        <v>17948</v>
      </c>
      <c r="D81" s="21">
        <v>15.55</v>
      </c>
      <c r="E81" s="21">
        <v>4.84</v>
      </c>
      <c r="F81" s="234">
        <v>75.26</v>
      </c>
      <c r="G81" s="235"/>
    </row>
    <row r="82" s="230" customFormat="1" ht="13.8" spans="1:7">
      <c r="A82" s="21">
        <v>80</v>
      </c>
      <c r="B82" s="21" t="s">
        <v>17967</v>
      </c>
      <c r="C82" s="34" t="s">
        <v>17948</v>
      </c>
      <c r="D82" s="21">
        <v>28.12</v>
      </c>
      <c r="E82" s="21">
        <v>4.84</v>
      </c>
      <c r="F82" s="234">
        <v>136.1</v>
      </c>
      <c r="G82" s="235"/>
    </row>
    <row r="83" s="230" customFormat="1" ht="13.8" spans="1:7">
      <c r="A83" s="21">
        <v>81</v>
      </c>
      <c r="B83" s="21" t="s">
        <v>17968</v>
      </c>
      <c r="C83" s="34" t="s">
        <v>17948</v>
      </c>
      <c r="D83" s="21">
        <v>14.57</v>
      </c>
      <c r="E83" s="21">
        <v>4.84</v>
      </c>
      <c r="F83" s="234">
        <v>70.52</v>
      </c>
      <c r="G83" s="235"/>
    </row>
    <row r="84" s="230" customFormat="1" ht="13.8" spans="1:7">
      <c r="A84" s="21">
        <v>82</v>
      </c>
      <c r="B84" s="21" t="s">
        <v>17969</v>
      </c>
      <c r="C84" s="34" t="s">
        <v>17970</v>
      </c>
      <c r="D84" s="21">
        <v>14.43</v>
      </c>
      <c r="E84" s="21">
        <v>4.84</v>
      </c>
      <c r="F84" s="234">
        <v>69.84</v>
      </c>
      <c r="G84" s="235"/>
    </row>
    <row r="85" s="230" customFormat="1" ht="13.8" spans="1:7">
      <c r="A85" s="21">
        <v>83</v>
      </c>
      <c r="B85" s="21" t="s">
        <v>8256</v>
      </c>
      <c r="C85" s="34" t="s">
        <v>17970</v>
      </c>
      <c r="D85" s="21">
        <v>14.89</v>
      </c>
      <c r="E85" s="21">
        <v>4.84</v>
      </c>
      <c r="F85" s="234">
        <v>72.07</v>
      </c>
      <c r="G85" s="235"/>
    </row>
    <row r="86" s="230" customFormat="1" ht="13.8" spans="1:7">
      <c r="A86" s="21">
        <v>84</v>
      </c>
      <c r="B86" s="21" t="s">
        <v>5920</v>
      </c>
      <c r="C86" s="34" t="s">
        <v>17970</v>
      </c>
      <c r="D86" s="21">
        <v>19.04</v>
      </c>
      <c r="E86" s="21">
        <v>4.84</v>
      </c>
      <c r="F86" s="234">
        <v>92.15</v>
      </c>
      <c r="G86" s="235"/>
    </row>
    <row r="87" s="230" customFormat="1" ht="13.8" spans="1:7">
      <c r="A87" s="21">
        <v>85</v>
      </c>
      <c r="B87" s="21" t="s">
        <v>15448</v>
      </c>
      <c r="C87" s="34" t="s">
        <v>17970</v>
      </c>
      <c r="D87" s="21">
        <v>16.54</v>
      </c>
      <c r="E87" s="21">
        <v>4.84</v>
      </c>
      <c r="F87" s="234">
        <v>80.05</v>
      </c>
      <c r="G87" s="235"/>
    </row>
    <row r="88" s="230" customFormat="1" ht="13.8" spans="1:7">
      <c r="A88" s="21">
        <v>86</v>
      </c>
      <c r="B88" s="21" t="s">
        <v>17971</v>
      </c>
      <c r="C88" s="34" t="s">
        <v>17970</v>
      </c>
      <c r="D88" s="21">
        <v>1.49</v>
      </c>
      <c r="E88" s="21">
        <v>4.84</v>
      </c>
      <c r="F88" s="234">
        <v>7.21</v>
      </c>
      <c r="G88" s="235"/>
    </row>
    <row r="89" s="230" customFormat="1" ht="13.8" spans="1:7">
      <c r="A89" s="21">
        <v>87</v>
      </c>
      <c r="B89" s="21" t="s">
        <v>5696</v>
      </c>
      <c r="C89" s="34" t="s">
        <v>17970</v>
      </c>
      <c r="D89" s="21">
        <v>5.71</v>
      </c>
      <c r="E89" s="21">
        <v>4.84</v>
      </c>
      <c r="F89" s="234">
        <v>27.64</v>
      </c>
      <c r="G89" s="235"/>
    </row>
    <row r="90" s="230" customFormat="1" ht="13.8" spans="1:7">
      <c r="A90" s="21">
        <v>88</v>
      </c>
      <c r="B90" s="21" t="s">
        <v>7024</v>
      </c>
      <c r="C90" s="34" t="s">
        <v>17970</v>
      </c>
      <c r="D90" s="21">
        <v>19.58</v>
      </c>
      <c r="E90" s="21">
        <v>4.84</v>
      </c>
      <c r="F90" s="234">
        <v>94.77</v>
      </c>
      <c r="G90" s="235"/>
    </row>
    <row r="91" s="230" customFormat="1" ht="13.8" spans="1:7">
      <c r="A91" s="21">
        <v>89</v>
      </c>
      <c r="B91" s="21" t="s">
        <v>8138</v>
      </c>
      <c r="C91" s="34" t="s">
        <v>17970</v>
      </c>
      <c r="D91" s="21">
        <v>30.31</v>
      </c>
      <c r="E91" s="21">
        <v>4.84</v>
      </c>
      <c r="F91" s="234">
        <v>146.7</v>
      </c>
      <c r="G91" s="235"/>
    </row>
    <row r="92" s="230" customFormat="1" ht="13.8" spans="1:7">
      <c r="A92" s="21">
        <v>90</v>
      </c>
      <c r="B92" s="21" t="s">
        <v>17972</v>
      </c>
      <c r="C92" s="34" t="s">
        <v>17973</v>
      </c>
      <c r="D92" s="21">
        <v>0.13</v>
      </c>
      <c r="E92" s="21">
        <v>4.84</v>
      </c>
      <c r="F92" s="234">
        <v>0.63</v>
      </c>
      <c r="G92" s="235"/>
    </row>
    <row r="93" s="230" customFormat="1" ht="13.8" spans="1:7">
      <c r="A93" s="21">
        <v>91</v>
      </c>
      <c r="B93" s="21" t="s">
        <v>9490</v>
      </c>
      <c r="C93" s="34" t="s">
        <v>17973</v>
      </c>
      <c r="D93" s="21">
        <v>13.74</v>
      </c>
      <c r="E93" s="21">
        <v>4.84</v>
      </c>
      <c r="F93" s="234">
        <v>66.5</v>
      </c>
      <c r="G93" s="235"/>
    </row>
    <row r="94" s="230" customFormat="1" ht="13.8" spans="1:7">
      <c r="A94" s="21">
        <v>92</v>
      </c>
      <c r="B94" s="21" t="s">
        <v>17974</v>
      </c>
      <c r="C94" s="34" t="s">
        <v>17973</v>
      </c>
      <c r="D94" s="21">
        <v>1.84</v>
      </c>
      <c r="E94" s="21">
        <v>4.84</v>
      </c>
      <c r="F94" s="234">
        <v>8.91</v>
      </c>
      <c r="G94" s="235"/>
    </row>
    <row r="95" s="230" customFormat="1" ht="13.8" spans="1:7">
      <c r="A95" s="21">
        <v>93</v>
      </c>
      <c r="B95" s="21" t="s">
        <v>17975</v>
      </c>
      <c r="C95" s="34" t="s">
        <v>17973</v>
      </c>
      <c r="D95" s="21">
        <v>12.52</v>
      </c>
      <c r="E95" s="21">
        <v>4.84</v>
      </c>
      <c r="F95" s="234">
        <v>60.6</v>
      </c>
      <c r="G95" s="235"/>
    </row>
    <row r="96" s="230" customFormat="1" ht="13.8" spans="1:7">
      <c r="A96" s="21">
        <v>94</v>
      </c>
      <c r="B96" s="21" t="s">
        <v>127</v>
      </c>
      <c r="C96" s="34" t="s">
        <v>17973</v>
      </c>
      <c r="D96" s="21">
        <v>17.38</v>
      </c>
      <c r="E96" s="21">
        <v>4.84</v>
      </c>
      <c r="F96" s="234">
        <v>84.12</v>
      </c>
      <c r="G96" s="235"/>
    </row>
    <row r="97" s="230" customFormat="1" ht="13.8" spans="1:7">
      <c r="A97" s="21">
        <v>95</v>
      </c>
      <c r="B97" s="21" t="s">
        <v>12787</v>
      </c>
      <c r="C97" s="34" t="s">
        <v>17973</v>
      </c>
      <c r="D97" s="21">
        <v>16.6</v>
      </c>
      <c r="E97" s="21">
        <v>4.84</v>
      </c>
      <c r="F97" s="234">
        <v>80.34</v>
      </c>
      <c r="G97" s="235"/>
    </row>
    <row r="98" s="230" customFormat="1" ht="13.8" spans="1:7">
      <c r="A98" s="21">
        <v>96</v>
      </c>
      <c r="B98" s="21" t="s">
        <v>17976</v>
      </c>
      <c r="C98" s="80" t="s">
        <v>17973</v>
      </c>
      <c r="D98" s="80">
        <v>2.73</v>
      </c>
      <c r="E98" s="21">
        <v>4.84</v>
      </c>
      <c r="F98" s="234">
        <v>13.21</v>
      </c>
      <c r="G98" s="235"/>
    </row>
    <row r="99" s="230" customFormat="1" ht="13.8" spans="1:7">
      <c r="A99" s="21">
        <v>97</v>
      </c>
      <c r="B99" s="21" t="s">
        <v>8628</v>
      </c>
      <c r="C99" s="80" t="s">
        <v>17973</v>
      </c>
      <c r="D99" s="80">
        <v>2.2</v>
      </c>
      <c r="E99" s="21">
        <v>4.84</v>
      </c>
      <c r="F99" s="234">
        <v>10.65</v>
      </c>
      <c r="G99" s="235"/>
    </row>
    <row r="100" s="230" customFormat="1" ht="41.4" spans="1:7">
      <c r="A100" s="21">
        <v>98</v>
      </c>
      <c r="B100" s="21" t="s">
        <v>3345</v>
      </c>
      <c r="C100" s="24" t="s">
        <v>17977</v>
      </c>
      <c r="D100" s="80">
        <v>2446.39</v>
      </c>
      <c r="E100" s="21">
        <v>4.84</v>
      </c>
      <c r="F100" s="234">
        <v>11840.53</v>
      </c>
      <c r="G100" s="236" t="s">
        <v>17978</v>
      </c>
    </row>
    <row r="101" s="230" customFormat="1" ht="13.8" spans="1:7">
      <c r="A101" s="21">
        <v>99</v>
      </c>
      <c r="B101" s="21" t="s">
        <v>17979</v>
      </c>
      <c r="C101" s="24" t="s">
        <v>17977</v>
      </c>
      <c r="D101" s="80">
        <f>3071.01</f>
        <v>3071.01</v>
      </c>
      <c r="E101" s="21">
        <v>4.84</v>
      </c>
      <c r="F101" s="234">
        <v>14863.69</v>
      </c>
      <c r="G101" s="236"/>
    </row>
    <row r="102" s="230" customFormat="1" ht="13.8" spans="1:7">
      <c r="A102" s="21">
        <v>100</v>
      </c>
      <c r="B102" s="21" t="s">
        <v>17980</v>
      </c>
      <c r="C102" s="24" t="s">
        <v>17977</v>
      </c>
      <c r="D102" s="80">
        <v>344</v>
      </c>
      <c r="E102" s="21">
        <v>4.84</v>
      </c>
      <c r="F102" s="234">
        <v>1664.96</v>
      </c>
      <c r="G102" s="236"/>
    </row>
    <row r="103" s="231" customFormat="1" ht="13.8" spans="1:7">
      <c r="A103" s="21">
        <v>101</v>
      </c>
      <c r="B103" s="24" t="s">
        <v>17981</v>
      </c>
      <c r="C103" s="24" t="s">
        <v>17977</v>
      </c>
      <c r="D103" s="24">
        <v>40</v>
      </c>
      <c r="E103" s="21">
        <v>4.84</v>
      </c>
      <c r="F103" s="234">
        <v>193.6</v>
      </c>
      <c r="G103" s="237"/>
    </row>
    <row r="104" ht="13.8" spans="1:7">
      <c r="A104" s="21">
        <v>102</v>
      </c>
      <c r="B104" s="208" t="s">
        <v>17806</v>
      </c>
      <c r="C104" s="208" t="s">
        <v>17982</v>
      </c>
      <c r="D104" s="208">
        <v>12.58</v>
      </c>
      <c r="E104" s="34">
        <v>4.84</v>
      </c>
      <c r="F104" s="238">
        <v>60.89</v>
      </c>
      <c r="G104" s="239"/>
    </row>
    <row r="105" ht="13.8" spans="1:7">
      <c r="A105" s="21">
        <v>103</v>
      </c>
      <c r="B105" s="208" t="s">
        <v>17983</v>
      </c>
      <c r="C105" s="208" t="s">
        <v>17982</v>
      </c>
      <c r="D105" s="208">
        <v>3</v>
      </c>
      <c r="E105" s="34">
        <v>4.84</v>
      </c>
      <c r="F105" s="238">
        <v>14.52</v>
      </c>
      <c r="G105" s="240"/>
    </row>
    <row r="106" ht="13.8" spans="1:7">
      <c r="A106" s="21">
        <v>104</v>
      </c>
      <c r="B106" s="208" t="s">
        <v>17984</v>
      </c>
      <c r="C106" s="208" t="s">
        <v>17982</v>
      </c>
      <c r="D106" s="208">
        <v>8.2</v>
      </c>
      <c r="E106" s="34">
        <v>4.84</v>
      </c>
      <c r="F106" s="238">
        <v>39.69</v>
      </c>
      <c r="G106" s="240"/>
    </row>
    <row r="107" ht="13.8" spans="1:7">
      <c r="A107" s="21">
        <v>105</v>
      </c>
      <c r="B107" s="208" t="s">
        <v>17985</v>
      </c>
      <c r="C107" s="208" t="s">
        <v>17982</v>
      </c>
      <c r="D107" s="208">
        <v>80.31</v>
      </c>
      <c r="E107" s="34">
        <v>4.84</v>
      </c>
      <c r="F107" s="238">
        <v>388.7</v>
      </c>
      <c r="G107" s="236"/>
    </row>
    <row r="108" ht="13.8" spans="1:7">
      <c r="A108" s="21">
        <v>106</v>
      </c>
      <c r="B108" s="208" t="s">
        <v>17986</v>
      </c>
      <c r="C108" s="208" t="s">
        <v>17982</v>
      </c>
      <c r="D108" s="208">
        <v>3</v>
      </c>
      <c r="E108" s="34">
        <v>4.84</v>
      </c>
      <c r="F108" s="238">
        <v>14.52</v>
      </c>
      <c r="G108" s="240"/>
    </row>
    <row r="109" ht="13.8" spans="1:7">
      <c r="A109" s="21">
        <v>107</v>
      </c>
      <c r="B109" s="208" t="s">
        <v>17987</v>
      </c>
      <c r="C109" s="208" t="s">
        <v>17982</v>
      </c>
      <c r="D109" s="208">
        <v>6</v>
      </c>
      <c r="E109" s="34">
        <v>4.84</v>
      </c>
      <c r="F109" s="238">
        <v>29.04</v>
      </c>
      <c r="G109" s="240"/>
    </row>
    <row r="110" ht="13.8" spans="1:7">
      <c r="A110" s="21">
        <v>108</v>
      </c>
      <c r="B110" s="208" t="s">
        <v>17988</v>
      </c>
      <c r="C110" s="208" t="s">
        <v>17989</v>
      </c>
      <c r="D110" s="208">
        <v>30</v>
      </c>
      <c r="E110" s="34">
        <v>4.84</v>
      </c>
      <c r="F110" s="238">
        <v>145.2</v>
      </c>
      <c r="G110" s="240"/>
    </row>
    <row r="111" ht="13.8" spans="1:7">
      <c r="A111" s="21">
        <v>109</v>
      </c>
      <c r="B111" s="208" t="s">
        <v>17990</v>
      </c>
      <c r="C111" s="208" t="s">
        <v>17989</v>
      </c>
      <c r="D111" s="208">
        <v>2.08</v>
      </c>
      <c r="E111" s="34">
        <v>4.84</v>
      </c>
      <c r="F111" s="238">
        <v>10.07</v>
      </c>
      <c r="G111" s="240"/>
    </row>
    <row r="112" ht="13.8" spans="1:7">
      <c r="A112" s="21">
        <v>110</v>
      </c>
      <c r="B112" s="208" t="s">
        <v>17991</v>
      </c>
      <c r="C112" s="208" t="s">
        <v>17989</v>
      </c>
      <c r="D112" s="208">
        <v>15.13</v>
      </c>
      <c r="E112" s="34">
        <v>4.84</v>
      </c>
      <c r="F112" s="238">
        <v>73.23</v>
      </c>
      <c r="G112" s="240"/>
    </row>
    <row r="113" ht="13.8" spans="1:7">
      <c r="A113" s="21">
        <v>111</v>
      </c>
      <c r="B113" s="24" t="s">
        <v>17992</v>
      </c>
      <c r="C113" s="24" t="s">
        <v>17993</v>
      </c>
      <c r="D113" s="208">
        <v>4.25</v>
      </c>
      <c r="E113" s="34">
        <v>4.84</v>
      </c>
      <c r="F113" s="238">
        <v>20.57</v>
      </c>
      <c r="G113" s="240"/>
    </row>
    <row r="114" ht="13.8" spans="1:7">
      <c r="A114" s="21">
        <v>112</v>
      </c>
      <c r="B114" s="208" t="s">
        <v>17994</v>
      </c>
      <c r="C114" s="208" t="s">
        <v>17995</v>
      </c>
      <c r="D114" s="208">
        <v>12.35</v>
      </c>
      <c r="E114" s="34">
        <v>4.84</v>
      </c>
      <c r="F114" s="238">
        <v>59.77</v>
      </c>
      <c r="G114" s="240"/>
    </row>
    <row r="115" ht="13.8" spans="1:7">
      <c r="A115" s="21">
        <v>113</v>
      </c>
      <c r="B115" s="208" t="s">
        <v>16815</v>
      </c>
      <c r="C115" s="208" t="s">
        <v>17995</v>
      </c>
      <c r="D115" s="208">
        <v>7.78</v>
      </c>
      <c r="E115" s="34">
        <v>4.84</v>
      </c>
      <c r="F115" s="238">
        <v>37.66</v>
      </c>
      <c r="G115" s="240"/>
    </row>
    <row r="116" ht="13.8" spans="1:7">
      <c r="A116" s="21">
        <v>114</v>
      </c>
      <c r="B116" s="208" t="s">
        <v>17289</v>
      </c>
      <c r="C116" s="208" t="s">
        <v>17996</v>
      </c>
      <c r="D116" s="208">
        <v>8</v>
      </c>
      <c r="E116" s="34">
        <v>4.84</v>
      </c>
      <c r="F116" s="238">
        <v>38.72</v>
      </c>
      <c r="G116" s="240"/>
    </row>
    <row r="117" ht="13.8" spans="1:7">
      <c r="A117" s="21">
        <v>115</v>
      </c>
      <c r="B117" s="208" t="s">
        <v>3466</v>
      </c>
      <c r="C117" s="208" t="s">
        <v>17997</v>
      </c>
      <c r="D117" s="208">
        <v>15.56</v>
      </c>
      <c r="E117" s="34">
        <v>4.84</v>
      </c>
      <c r="F117" s="238">
        <v>75.31</v>
      </c>
      <c r="G117" s="240"/>
    </row>
    <row r="118" ht="13.8" spans="1:7">
      <c r="A118" s="21">
        <v>116</v>
      </c>
      <c r="B118" s="208" t="s">
        <v>17998</v>
      </c>
      <c r="C118" s="208" t="s">
        <v>17997</v>
      </c>
      <c r="D118" s="208">
        <v>26.08</v>
      </c>
      <c r="E118" s="34">
        <v>4.84</v>
      </c>
      <c r="F118" s="238">
        <v>126.23</v>
      </c>
      <c r="G118" s="240"/>
    </row>
    <row r="119" ht="13.8" spans="1:7">
      <c r="A119" s="21">
        <v>117</v>
      </c>
      <c r="B119" s="208" t="s">
        <v>3504</v>
      </c>
      <c r="C119" s="208" t="s">
        <v>17997</v>
      </c>
      <c r="D119" s="208">
        <v>21.43</v>
      </c>
      <c r="E119" s="34">
        <v>4.84</v>
      </c>
      <c r="F119" s="238">
        <v>103.72</v>
      </c>
      <c r="G119" s="240"/>
    </row>
    <row r="120" ht="13.8" spans="1:7">
      <c r="A120" s="21">
        <v>118</v>
      </c>
      <c r="B120" s="208" t="s">
        <v>17999</v>
      </c>
      <c r="C120" s="208" t="s">
        <v>17997</v>
      </c>
      <c r="D120" s="208">
        <v>19.1</v>
      </c>
      <c r="E120" s="34">
        <v>4.84</v>
      </c>
      <c r="F120" s="238">
        <v>92.44</v>
      </c>
      <c r="G120" s="240"/>
    </row>
    <row r="121" ht="13.8" spans="1:7">
      <c r="A121" s="21">
        <v>119</v>
      </c>
      <c r="B121" s="208" t="s">
        <v>324</v>
      </c>
      <c r="C121" s="208" t="s">
        <v>17997</v>
      </c>
      <c r="D121" s="208">
        <v>10.13</v>
      </c>
      <c r="E121" s="34">
        <v>4.84</v>
      </c>
      <c r="F121" s="238">
        <v>49.03</v>
      </c>
      <c r="G121" s="240"/>
    </row>
    <row r="122" ht="13.8" spans="1:7">
      <c r="A122" s="21">
        <v>120</v>
      </c>
      <c r="B122" s="208" t="s">
        <v>16860</v>
      </c>
      <c r="C122" s="208" t="s">
        <v>17997</v>
      </c>
      <c r="D122" s="208">
        <v>10.85</v>
      </c>
      <c r="E122" s="34">
        <v>4.84</v>
      </c>
      <c r="F122" s="238">
        <v>52.51</v>
      </c>
      <c r="G122" s="240"/>
    </row>
    <row r="123" ht="13.8" spans="1:7">
      <c r="A123" s="21">
        <v>121</v>
      </c>
      <c r="B123" s="208" t="s">
        <v>15388</v>
      </c>
      <c r="C123" s="208" t="s">
        <v>17997</v>
      </c>
      <c r="D123" s="208">
        <v>16.12</v>
      </c>
      <c r="E123" s="34">
        <v>4.84</v>
      </c>
      <c r="F123" s="238">
        <v>78.02</v>
      </c>
      <c r="G123" s="240"/>
    </row>
    <row r="124" ht="13.8" spans="1:7">
      <c r="A124" s="21">
        <v>122</v>
      </c>
      <c r="B124" s="208" t="s">
        <v>4117</v>
      </c>
      <c r="C124" s="208" t="s">
        <v>17997</v>
      </c>
      <c r="D124" s="208">
        <v>11.37</v>
      </c>
      <c r="E124" s="34">
        <v>4.84</v>
      </c>
      <c r="F124" s="238">
        <v>55.03</v>
      </c>
      <c r="G124" s="240"/>
    </row>
    <row r="125" ht="13.8" spans="1:7">
      <c r="A125" s="21">
        <v>123</v>
      </c>
      <c r="B125" s="208" t="s">
        <v>5132</v>
      </c>
      <c r="C125" s="208" t="s">
        <v>17997</v>
      </c>
      <c r="D125" s="208">
        <v>10</v>
      </c>
      <c r="E125" s="34">
        <v>4.84</v>
      </c>
      <c r="F125" s="238">
        <v>48.4</v>
      </c>
      <c r="G125" s="240"/>
    </row>
    <row r="126" ht="13.8" spans="1:7">
      <c r="A126" s="21">
        <v>124</v>
      </c>
      <c r="B126" s="208" t="s">
        <v>18000</v>
      </c>
      <c r="C126" s="208" t="s">
        <v>17997</v>
      </c>
      <c r="D126" s="208">
        <v>24.14</v>
      </c>
      <c r="E126" s="34">
        <v>4.84</v>
      </c>
      <c r="F126" s="238">
        <v>116.84</v>
      </c>
      <c r="G126" s="240"/>
    </row>
    <row r="127" ht="13.8" spans="1:7">
      <c r="A127" s="21">
        <v>125</v>
      </c>
      <c r="B127" s="208" t="s">
        <v>3495</v>
      </c>
      <c r="C127" s="208" t="s">
        <v>17997</v>
      </c>
      <c r="D127" s="208">
        <v>17.5</v>
      </c>
      <c r="E127" s="34">
        <v>4.84</v>
      </c>
      <c r="F127" s="238">
        <v>84.7</v>
      </c>
      <c r="G127" s="240"/>
    </row>
    <row r="128" ht="13.8" spans="1:7">
      <c r="A128" s="21">
        <v>126</v>
      </c>
      <c r="B128" s="24" t="s">
        <v>15229</v>
      </c>
      <c r="C128" s="24" t="s">
        <v>17997</v>
      </c>
      <c r="D128" s="24">
        <v>23.35</v>
      </c>
      <c r="E128" s="34">
        <v>4.84</v>
      </c>
      <c r="F128" s="238">
        <v>113.01</v>
      </c>
      <c r="G128" s="240"/>
    </row>
    <row r="129" ht="13.8" spans="1:7">
      <c r="A129" s="21">
        <v>127</v>
      </c>
      <c r="B129" s="208" t="s">
        <v>18001</v>
      </c>
      <c r="C129" s="208" t="s">
        <v>17997</v>
      </c>
      <c r="D129" s="208">
        <v>26.8</v>
      </c>
      <c r="E129" s="34">
        <v>4.84</v>
      </c>
      <c r="F129" s="238">
        <v>129.71</v>
      </c>
      <c r="G129" s="240"/>
    </row>
    <row r="130" ht="13.8" spans="1:7">
      <c r="A130" s="21">
        <v>128</v>
      </c>
      <c r="B130" s="208" t="s">
        <v>18002</v>
      </c>
      <c r="C130" s="208" t="s">
        <v>17997</v>
      </c>
      <c r="D130" s="208">
        <v>8.4</v>
      </c>
      <c r="E130" s="34">
        <v>4.84</v>
      </c>
      <c r="F130" s="238">
        <v>40.66</v>
      </c>
      <c r="G130" s="240"/>
    </row>
    <row r="131" ht="13.8" spans="1:7">
      <c r="A131" s="21">
        <v>129</v>
      </c>
      <c r="B131" s="208" t="s">
        <v>18003</v>
      </c>
      <c r="C131" s="208" t="s">
        <v>17997</v>
      </c>
      <c r="D131" s="208">
        <v>30.28</v>
      </c>
      <c r="E131" s="34">
        <v>4.84</v>
      </c>
      <c r="F131" s="238">
        <v>146.56</v>
      </c>
      <c r="G131" s="240"/>
    </row>
    <row r="132" ht="13.8" spans="1:7">
      <c r="A132" s="21">
        <v>130</v>
      </c>
      <c r="B132" s="208" t="s">
        <v>16789</v>
      </c>
      <c r="C132" s="208" t="s">
        <v>17997</v>
      </c>
      <c r="D132" s="208">
        <v>7</v>
      </c>
      <c r="E132" s="34">
        <v>4.84</v>
      </c>
      <c r="F132" s="238">
        <v>33.88</v>
      </c>
      <c r="G132" s="240"/>
    </row>
    <row r="133" ht="13.8" spans="1:7">
      <c r="A133" s="21">
        <v>131</v>
      </c>
      <c r="B133" s="24" t="s">
        <v>3622</v>
      </c>
      <c r="C133" s="208" t="s">
        <v>17997</v>
      </c>
      <c r="D133" s="24">
        <v>7.1</v>
      </c>
      <c r="E133" s="34">
        <v>4.84</v>
      </c>
      <c r="F133" s="238">
        <v>34.36</v>
      </c>
      <c r="G133" s="240"/>
    </row>
    <row r="134" ht="13.8" spans="1:7">
      <c r="A134" s="21">
        <v>132</v>
      </c>
      <c r="B134" s="208" t="s">
        <v>18004</v>
      </c>
      <c r="C134" s="208" t="s">
        <v>18005</v>
      </c>
      <c r="D134" s="208">
        <v>68.41</v>
      </c>
      <c r="E134" s="34">
        <v>4.84</v>
      </c>
      <c r="F134" s="238">
        <v>331.1</v>
      </c>
      <c r="G134" s="240"/>
    </row>
    <row r="135" ht="13.8" spans="1:7">
      <c r="A135" s="21">
        <v>133</v>
      </c>
      <c r="B135" s="24" t="s">
        <v>18006</v>
      </c>
      <c r="C135" s="24" t="s">
        <v>18005</v>
      </c>
      <c r="D135" s="24">
        <v>29.6</v>
      </c>
      <c r="E135" s="34">
        <v>4.84</v>
      </c>
      <c r="F135" s="238">
        <v>143.26</v>
      </c>
      <c r="G135" s="240"/>
    </row>
    <row r="136" ht="13.8" spans="1:7">
      <c r="A136" s="21">
        <v>134</v>
      </c>
      <c r="B136" s="208" t="s">
        <v>5801</v>
      </c>
      <c r="C136" s="208" t="s">
        <v>18005</v>
      </c>
      <c r="D136" s="208">
        <v>19.35</v>
      </c>
      <c r="E136" s="34">
        <v>4.84</v>
      </c>
      <c r="F136" s="238">
        <v>93.65</v>
      </c>
      <c r="G136" s="240"/>
    </row>
    <row r="137" ht="13.8" spans="1:7">
      <c r="A137" s="21">
        <v>135</v>
      </c>
      <c r="B137" s="208" t="s">
        <v>18007</v>
      </c>
      <c r="C137" s="208" t="s">
        <v>17989</v>
      </c>
      <c r="D137" s="208">
        <v>13</v>
      </c>
      <c r="E137" s="34">
        <v>4.84</v>
      </c>
      <c r="F137" s="238">
        <v>62.92</v>
      </c>
      <c r="G137" s="240"/>
    </row>
    <row r="138" ht="13.8" spans="1:7">
      <c r="A138" s="21">
        <v>136</v>
      </c>
      <c r="B138" s="208" t="s">
        <v>18008</v>
      </c>
      <c r="C138" s="208" t="s">
        <v>17997</v>
      </c>
      <c r="D138" s="208">
        <v>11.39</v>
      </c>
      <c r="E138" s="34">
        <v>4.84</v>
      </c>
      <c r="F138" s="238">
        <v>55.13</v>
      </c>
      <c r="G138" s="240"/>
    </row>
    <row r="139" ht="13.8" spans="1:7">
      <c r="A139" s="21">
        <v>137</v>
      </c>
      <c r="B139" s="208" t="s">
        <v>18009</v>
      </c>
      <c r="C139" s="208" t="s">
        <v>18010</v>
      </c>
      <c r="D139" s="208">
        <v>46</v>
      </c>
      <c r="E139" s="34">
        <v>4.84</v>
      </c>
      <c r="F139" s="238">
        <v>222.64</v>
      </c>
      <c r="G139" s="240"/>
    </row>
    <row r="140" ht="13.8" spans="1:7">
      <c r="A140" s="21">
        <v>138</v>
      </c>
      <c r="B140" s="208" t="s">
        <v>18011</v>
      </c>
      <c r="C140" s="208" t="s">
        <v>18010</v>
      </c>
      <c r="D140" s="208">
        <v>15</v>
      </c>
      <c r="E140" s="34">
        <v>4.84</v>
      </c>
      <c r="F140" s="238">
        <v>72.6</v>
      </c>
      <c r="G140" s="236"/>
    </row>
    <row r="141" ht="13.8" spans="1:7">
      <c r="A141" s="21">
        <v>139</v>
      </c>
      <c r="B141" s="208" t="s">
        <v>18012</v>
      </c>
      <c r="C141" s="208" t="s">
        <v>18010</v>
      </c>
      <c r="D141" s="208">
        <v>5</v>
      </c>
      <c r="E141" s="34">
        <v>4.84</v>
      </c>
      <c r="F141" s="238">
        <v>24.2</v>
      </c>
      <c r="G141" s="240"/>
    </row>
    <row r="142" ht="13.8" spans="1:7">
      <c r="A142" s="21">
        <v>140</v>
      </c>
      <c r="B142" s="208" t="s">
        <v>18013</v>
      </c>
      <c r="C142" s="208" t="s">
        <v>18010</v>
      </c>
      <c r="D142" s="208">
        <v>5</v>
      </c>
      <c r="E142" s="34">
        <v>4.84</v>
      </c>
      <c r="F142" s="238">
        <v>24.2</v>
      </c>
      <c r="G142" s="240"/>
    </row>
    <row r="143" ht="13.8" spans="1:7">
      <c r="A143" s="21">
        <v>141</v>
      </c>
      <c r="B143" s="24" t="s">
        <v>18014</v>
      </c>
      <c r="C143" s="24" t="s">
        <v>18010</v>
      </c>
      <c r="D143" s="24">
        <v>6.05</v>
      </c>
      <c r="E143" s="34">
        <v>4.84</v>
      </c>
      <c r="F143" s="238">
        <v>29.28</v>
      </c>
      <c r="G143" s="240"/>
    </row>
    <row r="144" ht="13.8" spans="1:7">
      <c r="A144" s="21">
        <v>142</v>
      </c>
      <c r="B144" s="241" t="s">
        <v>1436</v>
      </c>
      <c r="C144" s="24" t="s">
        <v>18010</v>
      </c>
      <c r="D144" s="24">
        <v>5.11</v>
      </c>
      <c r="E144" s="34">
        <v>4.84</v>
      </c>
      <c r="F144" s="238">
        <v>24.73</v>
      </c>
      <c r="G144" s="240"/>
    </row>
    <row r="145" ht="13.8" spans="1:7">
      <c r="A145" s="21">
        <v>143</v>
      </c>
      <c r="B145" s="208" t="s">
        <v>18015</v>
      </c>
      <c r="C145" s="208" t="s">
        <v>18010</v>
      </c>
      <c r="D145" s="208">
        <v>22</v>
      </c>
      <c r="E145" s="34">
        <v>4.84</v>
      </c>
      <c r="F145" s="238">
        <v>106.48</v>
      </c>
      <c r="G145" s="240"/>
    </row>
    <row r="146" ht="13.8" spans="1:7">
      <c r="A146" s="21">
        <v>144</v>
      </c>
      <c r="B146" s="24" t="s">
        <v>8261</v>
      </c>
      <c r="C146" s="24" t="s">
        <v>18010</v>
      </c>
      <c r="D146" s="24">
        <v>19.6</v>
      </c>
      <c r="E146" s="34">
        <v>4.84</v>
      </c>
      <c r="F146" s="238">
        <v>94.86</v>
      </c>
      <c r="G146" s="240"/>
    </row>
    <row r="147" ht="13.8" spans="1:7">
      <c r="A147" s="21">
        <v>145</v>
      </c>
      <c r="B147" s="24" t="s">
        <v>18016</v>
      </c>
      <c r="C147" s="24" t="s">
        <v>18010</v>
      </c>
      <c r="D147" s="24">
        <v>25.6</v>
      </c>
      <c r="E147" s="34">
        <v>4.84</v>
      </c>
      <c r="F147" s="238">
        <v>123.9</v>
      </c>
      <c r="G147" s="240"/>
    </row>
    <row r="148" ht="13.8" spans="1:7">
      <c r="A148" s="21">
        <v>146</v>
      </c>
      <c r="B148" s="208" t="s">
        <v>18017</v>
      </c>
      <c r="C148" s="208" t="s">
        <v>17982</v>
      </c>
      <c r="D148" s="208">
        <v>6</v>
      </c>
      <c r="E148" s="34">
        <v>4.84</v>
      </c>
      <c r="F148" s="238">
        <v>29.04</v>
      </c>
      <c r="G148" s="240"/>
    </row>
    <row r="149" ht="13.8" spans="1:7">
      <c r="A149" s="21">
        <v>147</v>
      </c>
      <c r="B149" s="208" t="s">
        <v>18018</v>
      </c>
      <c r="C149" s="208" t="s">
        <v>17982</v>
      </c>
      <c r="D149" s="208">
        <v>6.8</v>
      </c>
      <c r="E149" s="34">
        <v>4.84</v>
      </c>
      <c r="F149" s="238">
        <v>32.91</v>
      </c>
      <c r="G149" s="240"/>
    </row>
    <row r="150" ht="13.8" spans="1:7">
      <c r="A150" s="21">
        <v>148</v>
      </c>
      <c r="B150" s="208" t="s">
        <v>18019</v>
      </c>
      <c r="C150" s="208" t="s">
        <v>17989</v>
      </c>
      <c r="D150" s="208">
        <v>18.06</v>
      </c>
      <c r="E150" s="34">
        <v>4.84</v>
      </c>
      <c r="F150" s="238">
        <v>87.41</v>
      </c>
      <c r="G150" s="240"/>
    </row>
    <row r="151" ht="13.8" spans="1:7">
      <c r="A151" s="21">
        <v>149</v>
      </c>
      <c r="B151" s="208" t="s">
        <v>18020</v>
      </c>
      <c r="C151" s="208" t="s">
        <v>17997</v>
      </c>
      <c r="D151" s="208">
        <v>46.33</v>
      </c>
      <c r="E151" s="34">
        <v>4.84</v>
      </c>
      <c r="F151" s="238">
        <v>224.24</v>
      </c>
      <c r="G151" s="240"/>
    </row>
    <row r="152" ht="13.8" spans="1:7">
      <c r="A152" s="21">
        <v>150</v>
      </c>
      <c r="B152" s="208" t="s">
        <v>18021</v>
      </c>
      <c r="C152" s="208" t="s">
        <v>17997</v>
      </c>
      <c r="D152" s="208">
        <v>12.83</v>
      </c>
      <c r="E152" s="34">
        <v>4.84</v>
      </c>
      <c r="F152" s="238">
        <v>62.1</v>
      </c>
      <c r="G152" s="240"/>
    </row>
    <row r="153" ht="13.8" spans="1:7">
      <c r="A153" s="21">
        <v>151</v>
      </c>
      <c r="B153" s="208" t="s">
        <v>18022</v>
      </c>
      <c r="C153" s="208" t="s">
        <v>18010</v>
      </c>
      <c r="D153" s="208">
        <v>46.08</v>
      </c>
      <c r="E153" s="34">
        <v>4.84</v>
      </c>
      <c r="F153" s="238">
        <v>223.03</v>
      </c>
      <c r="G153" s="240"/>
    </row>
    <row r="154" ht="13.8" spans="1:7">
      <c r="A154" s="21">
        <v>152</v>
      </c>
      <c r="B154" s="174" t="s">
        <v>18023</v>
      </c>
      <c r="C154" s="174" t="s">
        <v>17997</v>
      </c>
      <c r="D154" s="174">
        <v>12.58</v>
      </c>
      <c r="E154" s="34">
        <v>4.84</v>
      </c>
      <c r="F154" s="238">
        <v>60.89</v>
      </c>
      <c r="G154" s="242"/>
    </row>
    <row r="155" ht="13.8" spans="1:7">
      <c r="A155" s="21">
        <v>153</v>
      </c>
      <c r="B155" s="174" t="s">
        <v>18024</v>
      </c>
      <c r="C155" s="174" t="s">
        <v>17997</v>
      </c>
      <c r="D155" s="174">
        <v>8.85</v>
      </c>
      <c r="E155" s="34">
        <v>4.84</v>
      </c>
      <c r="F155" s="238">
        <v>42.83</v>
      </c>
      <c r="G155" s="242"/>
    </row>
    <row r="156" ht="13.8" spans="1:7">
      <c r="A156" s="21">
        <v>154</v>
      </c>
      <c r="B156" s="208" t="s">
        <v>18025</v>
      </c>
      <c r="C156" s="208" t="s">
        <v>17997</v>
      </c>
      <c r="D156" s="208">
        <v>9.79</v>
      </c>
      <c r="E156" s="34">
        <v>4.84</v>
      </c>
      <c r="F156" s="238">
        <v>47.38</v>
      </c>
      <c r="G156" s="240"/>
    </row>
    <row r="157" ht="13.8" spans="1:7">
      <c r="A157" s="21">
        <v>155</v>
      </c>
      <c r="B157" s="208" t="s">
        <v>3305</v>
      </c>
      <c r="C157" s="208" t="s">
        <v>17997</v>
      </c>
      <c r="D157" s="208">
        <v>13.16</v>
      </c>
      <c r="E157" s="34">
        <v>4.84</v>
      </c>
      <c r="F157" s="238">
        <v>63.69</v>
      </c>
      <c r="G157" s="240"/>
    </row>
    <row r="158" ht="13.8" spans="1:7">
      <c r="A158" s="21">
        <v>156</v>
      </c>
      <c r="B158" s="208" t="s">
        <v>3466</v>
      </c>
      <c r="C158" s="208" t="s">
        <v>17997</v>
      </c>
      <c r="D158" s="208">
        <v>15.56</v>
      </c>
      <c r="E158" s="34">
        <v>4.84</v>
      </c>
      <c r="F158" s="238">
        <v>75.31</v>
      </c>
      <c r="G158" s="240"/>
    </row>
    <row r="159" ht="13.8" spans="1:7">
      <c r="A159" s="21">
        <v>157</v>
      </c>
      <c r="B159" s="174" t="s">
        <v>18026</v>
      </c>
      <c r="C159" s="174" t="s">
        <v>17997</v>
      </c>
      <c r="D159" s="174">
        <v>16.6</v>
      </c>
      <c r="E159" s="34">
        <v>4.84</v>
      </c>
      <c r="F159" s="238">
        <v>80.34</v>
      </c>
      <c r="G159" s="242"/>
    </row>
    <row r="160" ht="13.8" spans="1:7">
      <c r="A160" s="21">
        <v>158</v>
      </c>
      <c r="B160" s="208" t="s">
        <v>18027</v>
      </c>
      <c r="C160" s="208" t="s">
        <v>17982</v>
      </c>
      <c r="D160" s="208">
        <v>4</v>
      </c>
      <c r="E160" s="34">
        <v>4.84</v>
      </c>
      <c r="F160" s="238">
        <v>19.36</v>
      </c>
      <c r="G160" s="240"/>
    </row>
    <row r="161" ht="13.8" spans="1:7">
      <c r="A161" s="21">
        <v>159</v>
      </c>
      <c r="B161" s="208" t="s">
        <v>18028</v>
      </c>
      <c r="C161" s="208" t="s">
        <v>18005</v>
      </c>
      <c r="D161" s="208">
        <v>17.86</v>
      </c>
      <c r="E161" s="34">
        <v>4.84</v>
      </c>
      <c r="F161" s="238">
        <v>86.44</v>
      </c>
      <c r="G161" s="240"/>
    </row>
    <row r="162" ht="13.8" spans="1:7">
      <c r="A162" s="21">
        <v>160</v>
      </c>
      <c r="B162" s="24" t="s">
        <v>18029</v>
      </c>
      <c r="C162" s="24" t="s">
        <v>17989</v>
      </c>
      <c r="D162" s="21">
        <v>5.49</v>
      </c>
      <c r="E162" s="34">
        <v>4.84</v>
      </c>
      <c r="F162" s="238">
        <v>26.57</v>
      </c>
      <c r="G162" s="240"/>
    </row>
    <row r="163" ht="13.8" spans="1:7">
      <c r="A163" s="21">
        <v>161</v>
      </c>
      <c r="B163" s="208" t="s">
        <v>18030</v>
      </c>
      <c r="C163" s="208" t="s">
        <v>18005</v>
      </c>
      <c r="D163" s="21">
        <v>32.98</v>
      </c>
      <c r="E163" s="34">
        <v>4.84</v>
      </c>
      <c r="F163" s="238">
        <v>159.62</v>
      </c>
      <c r="G163" s="240"/>
    </row>
    <row r="164" ht="13.8" spans="1:7">
      <c r="A164" s="21">
        <v>162</v>
      </c>
      <c r="B164" s="208" t="s">
        <v>18031</v>
      </c>
      <c r="C164" s="208" t="s">
        <v>17982</v>
      </c>
      <c r="D164" s="208">
        <v>3</v>
      </c>
      <c r="E164" s="34">
        <v>4.84</v>
      </c>
      <c r="F164" s="238">
        <v>14.52</v>
      </c>
      <c r="G164" s="240"/>
    </row>
    <row r="165" ht="13.8" spans="1:7">
      <c r="A165" s="21">
        <v>163</v>
      </c>
      <c r="B165" s="208" t="s">
        <v>18032</v>
      </c>
      <c r="C165" s="208" t="s">
        <v>17993</v>
      </c>
      <c r="D165" s="21">
        <v>25.9</v>
      </c>
      <c r="E165" s="34">
        <v>4.84</v>
      </c>
      <c r="F165" s="238">
        <v>125.36</v>
      </c>
      <c r="G165" s="240"/>
    </row>
    <row r="166" ht="13.8" spans="1:7">
      <c r="A166" s="21">
        <v>164</v>
      </c>
      <c r="B166" s="241" t="s">
        <v>18033</v>
      </c>
      <c r="C166" s="24" t="s">
        <v>17989</v>
      </c>
      <c r="D166" s="208">
        <v>15.45</v>
      </c>
      <c r="E166" s="34">
        <v>4.84</v>
      </c>
      <c r="F166" s="238">
        <v>74.78</v>
      </c>
      <c r="G166" s="240"/>
    </row>
    <row r="167" ht="13.8" spans="1:7">
      <c r="A167" s="21">
        <v>165</v>
      </c>
      <c r="B167" s="208" t="s">
        <v>4222</v>
      </c>
      <c r="C167" s="208" t="s">
        <v>17997</v>
      </c>
      <c r="D167" s="208">
        <v>19.58</v>
      </c>
      <c r="E167" s="34">
        <v>4.84</v>
      </c>
      <c r="F167" s="238">
        <v>94.77</v>
      </c>
      <c r="G167" s="240"/>
    </row>
    <row r="168" ht="13.8" spans="1:7">
      <c r="A168" s="21">
        <v>166</v>
      </c>
      <c r="B168" s="208" t="s">
        <v>18034</v>
      </c>
      <c r="C168" s="208" t="s">
        <v>17993</v>
      </c>
      <c r="D168" s="208">
        <v>16.4</v>
      </c>
      <c r="E168" s="34">
        <v>4.84</v>
      </c>
      <c r="F168" s="238">
        <v>79.38</v>
      </c>
      <c r="G168" s="240"/>
    </row>
    <row r="169" ht="13.8" spans="1:7">
      <c r="A169" s="21">
        <v>167</v>
      </c>
      <c r="B169" s="208" t="s">
        <v>5429</v>
      </c>
      <c r="C169" s="208" t="s">
        <v>17997</v>
      </c>
      <c r="D169" s="208">
        <v>73</v>
      </c>
      <c r="E169" s="34">
        <v>4.84</v>
      </c>
      <c r="F169" s="238">
        <v>353.32</v>
      </c>
      <c r="G169" s="240"/>
    </row>
    <row r="170" ht="13.8" spans="1:7">
      <c r="A170" s="21">
        <v>168</v>
      </c>
      <c r="B170" s="241" t="s">
        <v>18035</v>
      </c>
      <c r="C170" s="24" t="s">
        <v>17993</v>
      </c>
      <c r="D170" s="208">
        <v>5.15</v>
      </c>
      <c r="E170" s="34">
        <v>4.84</v>
      </c>
      <c r="F170" s="238">
        <v>24.93</v>
      </c>
      <c r="G170" s="240"/>
    </row>
    <row r="171" ht="13.8" spans="1:7">
      <c r="A171" s="21">
        <v>169</v>
      </c>
      <c r="B171" s="208" t="s">
        <v>18036</v>
      </c>
      <c r="C171" s="208" t="s">
        <v>18005</v>
      </c>
      <c r="D171" s="208">
        <v>30.65</v>
      </c>
      <c r="E171" s="34">
        <v>4.84</v>
      </c>
      <c r="F171" s="238">
        <v>148.35</v>
      </c>
      <c r="G171" s="240"/>
    </row>
    <row r="172" ht="13.8" spans="1:7">
      <c r="A172" s="21">
        <v>170</v>
      </c>
      <c r="B172" s="24" t="s">
        <v>8793</v>
      </c>
      <c r="C172" s="24" t="s">
        <v>17993</v>
      </c>
      <c r="D172" s="21">
        <v>1</v>
      </c>
      <c r="E172" s="34">
        <v>4.84</v>
      </c>
      <c r="F172" s="238">
        <v>4.84</v>
      </c>
      <c r="G172" s="240"/>
    </row>
    <row r="173" ht="13.8" spans="1:7">
      <c r="A173" s="21">
        <v>171</v>
      </c>
      <c r="B173" s="241" t="s">
        <v>18037</v>
      </c>
      <c r="C173" s="24" t="s">
        <v>17989</v>
      </c>
      <c r="D173" s="208">
        <v>6.7</v>
      </c>
      <c r="E173" s="34">
        <v>4.84</v>
      </c>
      <c r="F173" s="238">
        <v>32.43</v>
      </c>
      <c r="G173" s="240"/>
    </row>
    <row r="174" ht="13.8" spans="1:7">
      <c r="A174" s="21">
        <v>172</v>
      </c>
      <c r="B174" s="208" t="s">
        <v>18038</v>
      </c>
      <c r="C174" s="208" t="s">
        <v>17997</v>
      </c>
      <c r="D174" s="208">
        <v>17.43</v>
      </c>
      <c r="E174" s="34">
        <v>4.84</v>
      </c>
      <c r="F174" s="238">
        <v>84.36</v>
      </c>
      <c r="G174" s="240"/>
    </row>
    <row r="175" ht="13.8" spans="1:7">
      <c r="A175" s="21">
        <v>173</v>
      </c>
      <c r="B175" s="24" t="s">
        <v>18039</v>
      </c>
      <c r="C175" s="24" t="s">
        <v>18010</v>
      </c>
      <c r="D175" s="24">
        <v>22.17</v>
      </c>
      <c r="E175" s="34">
        <v>4.84</v>
      </c>
      <c r="F175" s="238">
        <v>107.3</v>
      </c>
      <c r="G175" s="240"/>
    </row>
    <row r="176" ht="13.8" spans="1:7">
      <c r="A176" s="21">
        <v>174</v>
      </c>
      <c r="B176" s="208" t="s">
        <v>18040</v>
      </c>
      <c r="C176" s="208" t="s">
        <v>18005</v>
      </c>
      <c r="D176" s="208">
        <v>38.36</v>
      </c>
      <c r="E176" s="34">
        <v>4.84</v>
      </c>
      <c r="F176" s="238">
        <v>185.66</v>
      </c>
      <c r="G176" s="240"/>
    </row>
    <row r="177" ht="13.8" spans="1:7">
      <c r="A177" s="21">
        <v>175</v>
      </c>
      <c r="B177" s="208" t="s">
        <v>18041</v>
      </c>
      <c r="C177" s="208" t="s">
        <v>17997</v>
      </c>
      <c r="D177" s="208">
        <v>16.14</v>
      </c>
      <c r="E177" s="34">
        <v>4.84</v>
      </c>
      <c r="F177" s="238">
        <v>78.12</v>
      </c>
      <c r="G177" s="240"/>
    </row>
    <row r="178" ht="13.8" spans="1:7">
      <c r="A178" s="21">
        <v>176</v>
      </c>
      <c r="B178" s="208" t="s">
        <v>18042</v>
      </c>
      <c r="C178" s="208" t="s">
        <v>17997</v>
      </c>
      <c r="D178" s="208">
        <v>29.73</v>
      </c>
      <c r="E178" s="34">
        <v>4.84</v>
      </c>
      <c r="F178" s="238">
        <v>143.89</v>
      </c>
      <c r="G178" s="240"/>
    </row>
    <row r="179" ht="13.8" spans="1:7">
      <c r="A179" s="21">
        <v>177</v>
      </c>
      <c r="B179" s="208" t="s">
        <v>655</v>
      </c>
      <c r="C179" s="208" t="s">
        <v>17997</v>
      </c>
      <c r="D179" s="208">
        <v>30.76</v>
      </c>
      <c r="E179" s="34">
        <v>4.84</v>
      </c>
      <c r="F179" s="238">
        <v>148.88</v>
      </c>
      <c r="G179" s="240"/>
    </row>
    <row r="180" ht="13.8" spans="1:7">
      <c r="A180" s="21">
        <v>178</v>
      </c>
      <c r="B180" s="208" t="s">
        <v>18043</v>
      </c>
      <c r="C180" s="208" t="s">
        <v>17989</v>
      </c>
      <c r="D180" s="208">
        <v>46.86</v>
      </c>
      <c r="E180" s="34">
        <v>4.84</v>
      </c>
      <c r="F180" s="238">
        <v>226.8</v>
      </c>
      <c r="G180" s="240"/>
    </row>
    <row r="181" ht="13.8" spans="1:7">
      <c r="A181" s="21">
        <v>179</v>
      </c>
      <c r="B181" s="208" t="s">
        <v>18044</v>
      </c>
      <c r="C181" s="208" t="s">
        <v>17989</v>
      </c>
      <c r="D181" s="208">
        <v>10</v>
      </c>
      <c r="E181" s="34">
        <v>4.84</v>
      </c>
      <c r="F181" s="238">
        <v>48.4</v>
      </c>
      <c r="G181" s="240"/>
    </row>
    <row r="182" ht="13.8" spans="1:7">
      <c r="A182" s="21">
        <v>180</v>
      </c>
      <c r="B182" s="208" t="s">
        <v>16549</v>
      </c>
      <c r="C182" s="208" t="s">
        <v>17997</v>
      </c>
      <c r="D182" s="208">
        <v>11.8</v>
      </c>
      <c r="E182" s="34">
        <v>4.84</v>
      </c>
      <c r="F182" s="238">
        <v>57.11</v>
      </c>
      <c r="G182" s="240"/>
    </row>
    <row r="183" ht="13.8" spans="1:7">
      <c r="A183" s="21">
        <v>181</v>
      </c>
      <c r="B183" s="208" t="s">
        <v>18045</v>
      </c>
      <c r="C183" s="208" t="s">
        <v>17997</v>
      </c>
      <c r="D183" s="208">
        <v>13.39</v>
      </c>
      <c r="E183" s="34">
        <v>4.84</v>
      </c>
      <c r="F183" s="238">
        <v>64.81</v>
      </c>
      <c r="G183" s="240"/>
    </row>
    <row r="184" ht="13.8" spans="1:7">
      <c r="A184" s="21">
        <v>182</v>
      </c>
      <c r="B184" s="208" t="s">
        <v>18046</v>
      </c>
      <c r="C184" s="208" t="s">
        <v>17997</v>
      </c>
      <c r="D184" s="208">
        <v>15.25</v>
      </c>
      <c r="E184" s="34">
        <v>4.84</v>
      </c>
      <c r="F184" s="238">
        <v>73.81</v>
      </c>
      <c r="G184" s="240"/>
    </row>
    <row r="185" ht="39.6" spans="1:7">
      <c r="A185" s="21">
        <v>183</v>
      </c>
      <c r="B185" s="208" t="s">
        <v>18047</v>
      </c>
      <c r="C185" s="208" t="s">
        <v>18010</v>
      </c>
      <c r="D185" s="208">
        <v>583.49</v>
      </c>
      <c r="E185" s="34">
        <v>4.84</v>
      </c>
      <c r="F185" s="238">
        <v>2824.09</v>
      </c>
      <c r="G185" s="240"/>
    </row>
    <row r="186" ht="13.8" spans="1:7">
      <c r="A186" s="21">
        <v>184</v>
      </c>
      <c r="B186" s="208" t="s">
        <v>18048</v>
      </c>
      <c r="C186" s="208" t="s">
        <v>17989</v>
      </c>
      <c r="D186" s="208">
        <v>11</v>
      </c>
      <c r="E186" s="34">
        <v>4.84</v>
      </c>
      <c r="F186" s="238">
        <v>53.24</v>
      </c>
      <c r="G186" s="240"/>
    </row>
    <row r="187" ht="13.8" spans="1:7">
      <c r="A187" s="21">
        <v>185</v>
      </c>
      <c r="B187" s="208" t="s">
        <v>3551</v>
      </c>
      <c r="C187" s="208" t="s">
        <v>17997</v>
      </c>
      <c r="D187" s="208">
        <v>15.06</v>
      </c>
      <c r="E187" s="34">
        <v>4.84</v>
      </c>
      <c r="F187" s="238">
        <v>72.89</v>
      </c>
      <c r="G187" s="240"/>
    </row>
    <row r="188" ht="13.8" spans="1:7">
      <c r="A188" s="21">
        <v>186</v>
      </c>
      <c r="B188" s="208" t="s">
        <v>7744</v>
      </c>
      <c r="C188" s="208" t="s">
        <v>18005</v>
      </c>
      <c r="D188" s="208">
        <v>15.33</v>
      </c>
      <c r="E188" s="34">
        <v>4.84</v>
      </c>
      <c r="F188" s="238">
        <v>74.2</v>
      </c>
      <c r="G188" s="240"/>
    </row>
    <row r="189" ht="13.8" spans="1:7">
      <c r="A189" s="21">
        <v>187</v>
      </c>
      <c r="B189" s="208" t="s">
        <v>10388</v>
      </c>
      <c r="C189" s="208" t="s">
        <v>18005</v>
      </c>
      <c r="D189" s="208">
        <v>31.47</v>
      </c>
      <c r="E189" s="34">
        <v>4.84</v>
      </c>
      <c r="F189" s="238">
        <v>152.31</v>
      </c>
      <c r="G189" s="240"/>
    </row>
    <row r="190" ht="13.8" spans="1:7">
      <c r="A190" s="21">
        <v>188</v>
      </c>
      <c r="B190" s="208" t="s">
        <v>18049</v>
      </c>
      <c r="C190" s="208" t="s">
        <v>18005</v>
      </c>
      <c r="D190" s="208">
        <v>14.6</v>
      </c>
      <c r="E190" s="34">
        <v>4.84</v>
      </c>
      <c r="F190" s="238">
        <v>70.66</v>
      </c>
      <c r="G190" s="240"/>
    </row>
    <row r="191" ht="13.8" spans="1:7">
      <c r="A191" s="21">
        <v>189</v>
      </c>
      <c r="B191" s="208" t="s">
        <v>18050</v>
      </c>
      <c r="C191" s="208" t="s">
        <v>17989</v>
      </c>
      <c r="D191" s="208">
        <v>3</v>
      </c>
      <c r="E191" s="34">
        <v>4.84</v>
      </c>
      <c r="F191" s="238">
        <v>14.52</v>
      </c>
      <c r="G191" s="240"/>
    </row>
    <row r="192" ht="13.8" spans="1:7">
      <c r="A192" s="21">
        <v>190</v>
      </c>
      <c r="B192" s="208" t="s">
        <v>18051</v>
      </c>
      <c r="C192" s="208" t="s">
        <v>17989</v>
      </c>
      <c r="D192" s="208">
        <v>4.28</v>
      </c>
      <c r="E192" s="34">
        <v>4.84</v>
      </c>
      <c r="F192" s="238">
        <v>20.72</v>
      </c>
      <c r="G192" s="240"/>
    </row>
    <row r="193" ht="13.8" spans="1:7">
      <c r="A193" s="21">
        <v>191</v>
      </c>
      <c r="B193" s="208" t="s">
        <v>18052</v>
      </c>
      <c r="C193" s="208" t="s">
        <v>17997</v>
      </c>
      <c r="D193" s="208">
        <v>25.47</v>
      </c>
      <c r="E193" s="34">
        <v>4.84</v>
      </c>
      <c r="F193" s="238">
        <v>123.27</v>
      </c>
      <c r="G193" s="240"/>
    </row>
    <row r="194" ht="13.8" spans="1:7">
      <c r="A194" s="21">
        <v>192</v>
      </c>
      <c r="B194" s="208" t="s">
        <v>6838</v>
      </c>
      <c r="C194" s="208" t="s">
        <v>17982</v>
      </c>
      <c r="D194" s="208">
        <v>370</v>
      </c>
      <c r="E194" s="34">
        <v>4.84</v>
      </c>
      <c r="F194" s="238">
        <v>1790.8</v>
      </c>
      <c r="G194" s="240"/>
    </row>
    <row r="195" ht="52.8" spans="1:7">
      <c r="A195" s="21">
        <v>193</v>
      </c>
      <c r="B195" s="208" t="s">
        <v>18053</v>
      </c>
      <c r="C195" s="208" t="s">
        <v>18010</v>
      </c>
      <c r="D195" s="208">
        <v>507</v>
      </c>
      <c r="E195" s="34">
        <v>4.84</v>
      </c>
      <c r="F195" s="238">
        <v>2453.88</v>
      </c>
      <c r="G195" s="240"/>
    </row>
    <row r="196" ht="13.8" spans="1:7">
      <c r="A196" s="21">
        <v>194</v>
      </c>
      <c r="B196" s="208" t="s">
        <v>3504</v>
      </c>
      <c r="C196" s="208" t="s">
        <v>17982</v>
      </c>
      <c r="D196" s="208">
        <v>1186</v>
      </c>
      <c r="E196" s="34">
        <v>4.84</v>
      </c>
      <c r="F196" s="238">
        <v>5740.24</v>
      </c>
      <c r="G196" s="240"/>
    </row>
    <row r="197" ht="13.8" spans="1:7">
      <c r="A197" s="21">
        <v>195</v>
      </c>
      <c r="B197" s="208" t="s">
        <v>18054</v>
      </c>
      <c r="C197" s="208" t="s">
        <v>17993</v>
      </c>
      <c r="D197" s="208">
        <v>14.36</v>
      </c>
      <c r="E197" s="34">
        <v>4.84</v>
      </c>
      <c r="F197" s="238">
        <v>69.5</v>
      </c>
      <c r="G197" s="231"/>
    </row>
    <row r="198" ht="13.8" spans="1:7">
      <c r="A198" s="21">
        <v>196</v>
      </c>
      <c r="B198" s="174" t="s">
        <v>18055</v>
      </c>
      <c r="C198" s="174" t="s">
        <v>17996</v>
      </c>
      <c r="D198" s="174">
        <v>13.91</v>
      </c>
      <c r="E198" s="34">
        <v>4.84</v>
      </c>
      <c r="F198" s="238">
        <v>67.32</v>
      </c>
      <c r="G198" s="242"/>
    </row>
    <row r="199" ht="13.8" spans="1:7">
      <c r="A199" s="21">
        <v>197</v>
      </c>
      <c r="B199" s="174" t="s">
        <v>10121</v>
      </c>
      <c r="C199" s="174" t="s">
        <v>17997</v>
      </c>
      <c r="D199" s="174">
        <v>69.39</v>
      </c>
      <c r="E199" s="34">
        <v>4.84</v>
      </c>
      <c r="F199" s="238">
        <v>335.85</v>
      </c>
      <c r="G199" s="242"/>
    </row>
    <row r="200" ht="13.8" spans="1:7">
      <c r="A200" s="21">
        <v>198</v>
      </c>
      <c r="B200" s="174" t="s">
        <v>18040</v>
      </c>
      <c r="C200" s="174" t="s">
        <v>17989</v>
      </c>
      <c r="D200" s="174">
        <v>23.82</v>
      </c>
      <c r="E200" s="34">
        <v>4.84</v>
      </c>
      <c r="F200" s="238">
        <v>115.29</v>
      </c>
      <c r="G200" s="242"/>
    </row>
    <row r="201" ht="13.8" spans="1:7">
      <c r="A201" s="21">
        <v>199</v>
      </c>
      <c r="B201" s="208" t="s">
        <v>3388</v>
      </c>
      <c r="C201" s="208" t="s">
        <v>17997</v>
      </c>
      <c r="D201" s="208">
        <v>10.99</v>
      </c>
      <c r="E201" s="34">
        <v>4.84</v>
      </c>
      <c r="F201" s="238">
        <v>53.19</v>
      </c>
      <c r="G201" s="247"/>
    </row>
    <row r="202" ht="13.8" spans="1:7">
      <c r="A202" s="21">
        <v>200</v>
      </c>
      <c r="B202" s="208" t="s">
        <v>6022</v>
      </c>
      <c r="C202" s="208" t="s">
        <v>17997</v>
      </c>
      <c r="D202" s="208">
        <v>21.23</v>
      </c>
      <c r="E202" s="34">
        <v>4.84</v>
      </c>
      <c r="F202" s="238">
        <v>102.75</v>
      </c>
      <c r="G202" s="247"/>
    </row>
    <row r="203" ht="13.8" spans="1:7">
      <c r="A203" s="21">
        <v>201</v>
      </c>
      <c r="B203" s="174" t="s">
        <v>18056</v>
      </c>
      <c r="C203" s="174" t="s">
        <v>18010</v>
      </c>
      <c r="D203" s="174">
        <v>7.5</v>
      </c>
      <c r="E203" s="34">
        <v>4.84</v>
      </c>
      <c r="F203" s="238">
        <v>36.3</v>
      </c>
      <c r="G203" s="242"/>
    </row>
    <row r="204" ht="13.8" spans="1:7">
      <c r="A204" s="21">
        <v>202</v>
      </c>
      <c r="B204" s="208" t="s">
        <v>18057</v>
      </c>
      <c r="C204" s="208" t="s">
        <v>18010</v>
      </c>
      <c r="D204" s="208">
        <v>5.2</v>
      </c>
      <c r="E204" s="34">
        <v>4.84</v>
      </c>
      <c r="F204" s="238">
        <v>25.17</v>
      </c>
      <c r="G204" s="247"/>
    </row>
    <row r="205" ht="13.8" spans="1:7">
      <c r="A205" s="21">
        <v>203</v>
      </c>
      <c r="B205" s="208" t="s">
        <v>18058</v>
      </c>
      <c r="C205" s="208" t="s">
        <v>17989</v>
      </c>
      <c r="D205" s="208">
        <v>19.78</v>
      </c>
      <c r="E205" s="34">
        <v>4.84</v>
      </c>
      <c r="F205" s="238">
        <v>95.74</v>
      </c>
      <c r="G205" s="247"/>
    </row>
    <row r="206" ht="13.8" spans="1:7">
      <c r="A206" s="21">
        <v>204</v>
      </c>
      <c r="B206" s="208" t="s">
        <v>18059</v>
      </c>
      <c r="C206" s="208" t="s">
        <v>17989</v>
      </c>
      <c r="D206" s="208">
        <v>6.41</v>
      </c>
      <c r="E206" s="34">
        <v>4.84</v>
      </c>
      <c r="F206" s="238">
        <v>31.02</v>
      </c>
      <c r="G206" s="247"/>
    </row>
    <row r="207" ht="13.8" spans="1:7">
      <c r="A207" s="21">
        <v>205</v>
      </c>
      <c r="B207" s="208" t="s">
        <v>18060</v>
      </c>
      <c r="C207" s="208" t="s">
        <v>18005</v>
      </c>
      <c r="D207" s="208">
        <v>63</v>
      </c>
      <c r="E207" s="34">
        <v>4.84</v>
      </c>
      <c r="F207" s="238">
        <v>304.92</v>
      </c>
      <c r="G207" s="247"/>
    </row>
    <row r="208" ht="13.8" spans="1:7">
      <c r="A208" s="21">
        <v>206</v>
      </c>
      <c r="B208" s="208" t="s">
        <v>18061</v>
      </c>
      <c r="C208" s="208" t="s">
        <v>18005</v>
      </c>
      <c r="D208" s="208">
        <v>38.22</v>
      </c>
      <c r="E208" s="34">
        <v>4.84</v>
      </c>
      <c r="F208" s="238">
        <v>184.98</v>
      </c>
      <c r="G208" s="247"/>
    </row>
    <row r="209" ht="13.8" spans="1:7">
      <c r="A209" s="21">
        <v>207</v>
      </c>
      <c r="B209" s="174" t="s">
        <v>18062</v>
      </c>
      <c r="C209" s="174" t="s">
        <v>17989</v>
      </c>
      <c r="D209" s="174">
        <v>16.64</v>
      </c>
      <c r="E209" s="34">
        <v>4.84</v>
      </c>
      <c r="F209" s="238">
        <v>80.54</v>
      </c>
      <c r="G209" s="242"/>
    </row>
    <row r="210" ht="13.8" spans="1:7">
      <c r="A210" s="21">
        <v>208</v>
      </c>
      <c r="B210" s="208" t="s">
        <v>18063</v>
      </c>
      <c r="C210" s="208" t="s">
        <v>18010</v>
      </c>
      <c r="D210" s="208">
        <v>33</v>
      </c>
      <c r="E210" s="34">
        <v>4.84</v>
      </c>
      <c r="F210" s="238">
        <v>159.72</v>
      </c>
      <c r="G210" s="247"/>
    </row>
    <row r="211" ht="13.8" spans="1:7">
      <c r="A211" s="21">
        <v>209</v>
      </c>
      <c r="B211" s="174" t="s">
        <v>18064</v>
      </c>
      <c r="C211" s="174" t="s">
        <v>18010</v>
      </c>
      <c r="D211" s="174">
        <v>28.29</v>
      </c>
      <c r="E211" s="34">
        <v>4.84</v>
      </c>
      <c r="F211" s="238">
        <v>136.92</v>
      </c>
      <c r="G211" s="242"/>
    </row>
    <row r="212" ht="13.8" spans="1:7">
      <c r="A212" s="21">
        <v>210</v>
      </c>
      <c r="B212" s="208" t="s">
        <v>18065</v>
      </c>
      <c r="C212" s="208" t="s">
        <v>18005</v>
      </c>
      <c r="D212" s="208">
        <v>5</v>
      </c>
      <c r="E212" s="34">
        <v>4.84</v>
      </c>
      <c r="F212" s="238">
        <v>24.2</v>
      </c>
      <c r="G212" s="242"/>
    </row>
    <row r="213" ht="13.8" spans="1:7">
      <c r="A213" s="21">
        <v>211</v>
      </c>
      <c r="B213" s="208" t="s">
        <v>18066</v>
      </c>
      <c r="C213" s="208" t="s">
        <v>17989</v>
      </c>
      <c r="D213" s="208">
        <v>11.2</v>
      </c>
      <c r="E213" s="34">
        <v>4.84</v>
      </c>
      <c r="F213" s="238">
        <v>54.21</v>
      </c>
      <c r="G213" s="242"/>
    </row>
    <row r="214" ht="13.8" spans="1:7">
      <c r="A214" s="21">
        <v>212</v>
      </c>
      <c r="B214" s="208" t="s">
        <v>18067</v>
      </c>
      <c r="C214" s="208" t="s">
        <v>17989</v>
      </c>
      <c r="D214" s="208">
        <v>1.7</v>
      </c>
      <c r="E214" s="34">
        <v>4.84</v>
      </c>
      <c r="F214" s="238">
        <v>8.23</v>
      </c>
      <c r="G214" s="242"/>
    </row>
    <row r="215" ht="13.8" spans="1:7">
      <c r="A215" s="21">
        <v>213</v>
      </c>
      <c r="B215" s="208" t="s">
        <v>18068</v>
      </c>
      <c r="C215" s="208" t="s">
        <v>17989</v>
      </c>
      <c r="D215" s="208">
        <v>10.04</v>
      </c>
      <c r="E215" s="34">
        <v>4.84</v>
      </c>
      <c r="F215" s="238">
        <v>48.59</v>
      </c>
      <c r="G215" s="242"/>
    </row>
    <row r="216" ht="13.8" spans="1:7">
      <c r="A216" s="21">
        <v>214</v>
      </c>
      <c r="B216" s="208" t="s">
        <v>18069</v>
      </c>
      <c r="C216" s="208" t="s">
        <v>17989</v>
      </c>
      <c r="D216" s="208">
        <v>13.51</v>
      </c>
      <c r="E216" s="34">
        <v>4.84</v>
      </c>
      <c r="F216" s="238">
        <v>65.39</v>
      </c>
      <c r="G216" s="242"/>
    </row>
    <row r="217" ht="13.8" spans="1:7">
      <c r="A217" s="21">
        <v>215</v>
      </c>
      <c r="B217" s="208" t="s">
        <v>1734</v>
      </c>
      <c r="C217" s="208" t="s">
        <v>18005</v>
      </c>
      <c r="D217" s="208">
        <v>19.54</v>
      </c>
      <c r="E217" s="34">
        <v>4.84</v>
      </c>
      <c r="F217" s="238">
        <v>94.57</v>
      </c>
      <c r="G217" s="242"/>
    </row>
    <row r="218" ht="13.8" spans="1:7">
      <c r="A218" s="21">
        <v>216</v>
      </c>
      <c r="B218" s="241" t="s">
        <v>18070</v>
      </c>
      <c r="C218" s="24" t="s">
        <v>18005</v>
      </c>
      <c r="D218" s="208">
        <v>12.46</v>
      </c>
      <c r="E218" s="34">
        <v>4.84</v>
      </c>
      <c r="F218" s="238">
        <v>60.31</v>
      </c>
      <c r="G218" s="248"/>
    </row>
    <row r="219" ht="13.8" spans="1:7">
      <c r="A219" s="21">
        <v>217</v>
      </c>
      <c r="B219" s="174" t="s">
        <v>5144</v>
      </c>
      <c r="C219" s="174" t="s">
        <v>18005</v>
      </c>
      <c r="D219" s="174">
        <v>33</v>
      </c>
      <c r="E219" s="34">
        <v>4.84</v>
      </c>
      <c r="F219" s="238">
        <v>159.72</v>
      </c>
      <c r="G219" s="242"/>
    </row>
    <row r="220" ht="13.8" spans="1:7">
      <c r="A220" s="21">
        <v>218</v>
      </c>
      <c r="B220" s="34" t="s">
        <v>18071</v>
      </c>
      <c r="C220" s="34" t="s">
        <v>18005</v>
      </c>
      <c r="D220" s="34">
        <v>5.65</v>
      </c>
      <c r="E220" s="34">
        <v>4.84</v>
      </c>
      <c r="F220" s="238">
        <v>27.35</v>
      </c>
      <c r="G220" s="242"/>
    </row>
    <row r="221" ht="13.8" spans="1:7">
      <c r="A221" s="21">
        <v>219</v>
      </c>
      <c r="B221" s="208" t="s">
        <v>18072</v>
      </c>
      <c r="C221" s="208" t="s">
        <v>18010</v>
      </c>
      <c r="D221" s="208">
        <v>19.75</v>
      </c>
      <c r="E221" s="34">
        <v>4.84</v>
      </c>
      <c r="F221" s="238">
        <v>95.59</v>
      </c>
      <c r="G221" s="248"/>
    </row>
    <row r="222" ht="13.8" spans="1:7">
      <c r="A222" s="21">
        <v>220</v>
      </c>
      <c r="B222" s="208" t="s">
        <v>18073</v>
      </c>
      <c r="C222" s="208" t="s">
        <v>18010</v>
      </c>
      <c r="D222" s="208">
        <v>5</v>
      </c>
      <c r="E222" s="34">
        <v>4.84</v>
      </c>
      <c r="F222" s="238">
        <v>24.2</v>
      </c>
      <c r="G222" s="248"/>
    </row>
    <row r="223" ht="13.8" spans="1:7">
      <c r="A223" s="21">
        <v>221</v>
      </c>
      <c r="B223" s="34" t="s">
        <v>9968</v>
      </c>
      <c r="C223" s="34" t="s">
        <v>18010</v>
      </c>
      <c r="D223" s="34">
        <v>5</v>
      </c>
      <c r="E223" s="34">
        <v>4.84</v>
      </c>
      <c r="F223" s="238">
        <v>24.2</v>
      </c>
      <c r="G223" s="242"/>
    </row>
    <row r="224" ht="13.8" spans="1:7">
      <c r="A224" s="21">
        <v>222</v>
      </c>
      <c r="B224" s="34" t="s">
        <v>18074</v>
      </c>
      <c r="C224" s="34" t="s">
        <v>18010</v>
      </c>
      <c r="D224" s="34">
        <v>10</v>
      </c>
      <c r="E224" s="34">
        <v>4.84</v>
      </c>
      <c r="F224" s="238">
        <v>48.4</v>
      </c>
      <c r="G224" s="242"/>
    </row>
    <row r="225" ht="13.8" spans="1:7">
      <c r="A225" s="21">
        <v>223</v>
      </c>
      <c r="B225" s="174" t="s">
        <v>15939</v>
      </c>
      <c r="C225" s="174" t="s">
        <v>18010</v>
      </c>
      <c r="D225" s="174">
        <v>32.85</v>
      </c>
      <c r="E225" s="34">
        <v>4.84</v>
      </c>
      <c r="F225" s="238">
        <v>158.99</v>
      </c>
      <c r="G225" s="242"/>
    </row>
    <row r="226" ht="13.8" spans="1:7">
      <c r="A226" s="21">
        <v>224</v>
      </c>
      <c r="B226" s="174" t="s">
        <v>18075</v>
      </c>
      <c r="C226" s="174" t="s">
        <v>18010</v>
      </c>
      <c r="D226" s="174">
        <v>23.74</v>
      </c>
      <c r="E226" s="34">
        <v>4.84</v>
      </c>
      <c r="F226" s="238">
        <v>114.9</v>
      </c>
      <c r="G226" s="242"/>
    </row>
    <row r="227" ht="13.8" spans="1:7">
      <c r="A227" s="21">
        <v>225</v>
      </c>
      <c r="B227" s="208" t="s">
        <v>18076</v>
      </c>
      <c r="C227" s="208" t="s">
        <v>17997</v>
      </c>
      <c r="D227" s="208">
        <v>38.26</v>
      </c>
      <c r="E227" s="34">
        <v>4.84</v>
      </c>
      <c r="F227" s="238">
        <v>185.18</v>
      </c>
      <c r="G227" s="242"/>
    </row>
    <row r="228" ht="13.8" spans="1:7">
      <c r="A228" s="21">
        <v>226</v>
      </c>
      <c r="B228" s="243" t="s">
        <v>18077</v>
      </c>
      <c r="C228" s="174" t="s">
        <v>17982</v>
      </c>
      <c r="D228" s="174">
        <v>5.31</v>
      </c>
      <c r="E228" s="34">
        <v>4.84</v>
      </c>
      <c r="F228" s="238">
        <v>25.7</v>
      </c>
      <c r="G228" s="248"/>
    </row>
    <row r="229" ht="13.8" spans="1:7">
      <c r="A229" s="21">
        <v>227</v>
      </c>
      <c r="B229" s="244" t="s">
        <v>3816</v>
      </c>
      <c r="C229" s="244" t="s">
        <v>17997</v>
      </c>
      <c r="D229" s="244">
        <v>0.5</v>
      </c>
      <c r="E229" s="34">
        <v>4.84</v>
      </c>
      <c r="F229" s="238">
        <v>2.42</v>
      </c>
      <c r="G229" s="249"/>
    </row>
    <row r="230" ht="13.8" spans="1:7">
      <c r="A230" s="21">
        <v>228</v>
      </c>
      <c r="B230" s="208" t="s">
        <v>3690</v>
      </c>
      <c r="C230" s="208" t="s">
        <v>17997</v>
      </c>
      <c r="D230" s="208">
        <v>18.54</v>
      </c>
      <c r="E230" s="34">
        <v>4.84</v>
      </c>
      <c r="F230" s="238">
        <v>89.73</v>
      </c>
      <c r="G230" s="250"/>
    </row>
    <row r="231" ht="13.8" spans="1:7">
      <c r="A231" s="21">
        <v>229</v>
      </c>
      <c r="B231" s="245" t="s">
        <v>18078</v>
      </c>
      <c r="C231" s="245" t="s">
        <v>17997</v>
      </c>
      <c r="D231" s="245">
        <v>10.76</v>
      </c>
      <c r="E231" s="34">
        <v>4.84</v>
      </c>
      <c r="F231" s="238">
        <v>52.08</v>
      </c>
      <c r="G231" s="250"/>
    </row>
    <row r="232" ht="13.8" spans="1:7">
      <c r="A232" s="21">
        <v>230</v>
      </c>
      <c r="B232" s="208" t="s">
        <v>18079</v>
      </c>
      <c r="C232" s="208" t="s">
        <v>17997</v>
      </c>
      <c r="D232" s="208">
        <v>21.51</v>
      </c>
      <c r="E232" s="34">
        <v>4.84</v>
      </c>
      <c r="F232" s="238">
        <v>104.11</v>
      </c>
      <c r="G232" s="250"/>
    </row>
    <row r="233" ht="13.8" spans="1:7">
      <c r="A233" s="21">
        <v>231</v>
      </c>
      <c r="B233" s="208" t="s">
        <v>18080</v>
      </c>
      <c r="C233" s="208" t="s">
        <v>17997</v>
      </c>
      <c r="D233" s="208">
        <v>18.05</v>
      </c>
      <c r="E233" s="34">
        <v>4.84</v>
      </c>
      <c r="F233" s="238">
        <v>87.36</v>
      </c>
      <c r="G233" s="250"/>
    </row>
    <row r="234" ht="13.8" spans="1:7">
      <c r="A234" s="21">
        <v>232</v>
      </c>
      <c r="B234" s="208" t="s">
        <v>3305</v>
      </c>
      <c r="C234" s="208" t="s">
        <v>17997</v>
      </c>
      <c r="D234" s="208">
        <v>24.44</v>
      </c>
      <c r="E234" s="34">
        <v>4.84</v>
      </c>
      <c r="F234" s="238">
        <v>118.29</v>
      </c>
      <c r="G234" s="250"/>
    </row>
    <row r="235" ht="13.8" spans="1:7">
      <c r="A235" s="21">
        <v>233</v>
      </c>
      <c r="B235" s="208" t="s">
        <v>18081</v>
      </c>
      <c r="C235" s="208" t="s">
        <v>17997</v>
      </c>
      <c r="D235" s="208">
        <v>25.9</v>
      </c>
      <c r="E235" s="34">
        <v>4.84</v>
      </c>
      <c r="F235" s="238">
        <v>125.36</v>
      </c>
      <c r="G235" s="250"/>
    </row>
    <row r="236" ht="13.8" spans="1:7">
      <c r="A236" s="21">
        <v>234</v>
      </c>
      <c r="B236" s="208" t="s">
        <v>18082</v>
      </c>
      <c r="C236" s="208" t="s">
        <v>17997</v>
      </c>
      <c r="D236" s="208">
        <v>17.46</v>
      </c>
      <c r="E236" s="34">
        <v>4.84</v>
      </c>
      <c r="F236" s="238">
        <v>84.51</v>
      </c>
      <c r="G236" s="250"/>
    </row>
    <row r="237" ht="13.8" spans="1:7">
      <c r="A237" s="21">
        <v>235</v>
      </c>
      <c r="B237" s="208" t="s">
        <v>18083</v>
      </c>
      <c r="C237" s="208" t="s">
        <v>17997</v>
      </c>
      <c r="D237" s="208">
        <v>24.6</v>
      </c>
      <c r="E237" s="34">
        <v>4.84</v>
      </c>
      <c r="F237" s="238">
        <v>119.06</v>
      </c>
      <c r="G237" s="250"/>
    </row>
    <row r="238" ht="13.8" spans="1:7">
      <c r="A238" s="21">
        <v>236</v>
      </c>
      <c r="B238" s="208" t="s">
        <v>18084</v>
      </c>
      <c r="C238" s="208" t="s">
        <v>17997</v>
      </c>
      <c r="D238" s="208">
        <v>9.42</v>
      </c>
      <c r="E238" s="34">
        <v>4.84</v>
      </c>
      <c r="F238" s="238">
        <v>45.59</v>
      </c>
      <c r="G238" s="250"/>
    </row>
    <row r="239" ht="13.8" spans="1:7">
      <c r="A239" s="21">
        <v>237</v>
      </c>
      <c r="B239" s="208" t="s">
        <v>18085</v>
      </c>
      <c r="C239" s="208" t="s">
        <v>17997</v>
      </c>
      <c r="D239" s="208">
        <v>25.08</v>
      </c>
      <c r="E239" s="34">
        <v>4.84</v>
      </c>
      <c r="F239" s="238">
        <v>121.39</v>
      </c>
      <c r="G239" s="250"/>
    </row>
    <row r="240" ht="13.8" spans="1:7">
      <c r="A240" s="21">
        <v>238</v>
      </c>
      <c r="B240" s="208" t="s">
        <v>18086</v>
      </c>
      <c r="C240" s="208" t="s">
        <v>17997</v>
      </c>
      <c r="D240" s="208">
        <v>13.29</v>
      </c>
      <c r="E240" s="34">
        <v>4.84</v>
      </c>
      <c r="F240" s="238">
        <v>64.32</v>
      </c>
      <c r="G240" s="250"/>
    </row>
    <row r="241" ht="13.8" spans="1:7">
      <c r="A241" s="21">
        <v>239</v>
      </c>
      <c r="B241" s="208" t="s">
        <v>6595</v>
      </c>
      <c r="C241" s="208" t="s">
        <v>17997</v>
      </c>
      <c r="D241" s="208">
        <v>38.29</v>
      </c>
      <c r="E241" s="34">
        <v>4.84</v>
      </c>
      <c r="F241" s="238">
        <v>185.32</v>
      </c>
      <c r="G241" s="250"/>
    </row>
    <row r="242" ht="13.8" spans="1:7">
      <c r="A242" s="21">
        <v>240</v>
      </c>
      <c r="B242" s="245" t="s">
        <v>3639</v>
      </c>
      <c r="C242" s="208" t="s">
        <v>17997</v>
      </c>
      <c r="D242" s="245">
        <v>11.53</v>
      </c>
      <c r="E242" s="34">
        <v>4.84</v>
      </c>
      <c r="F242" s="238">
        <v>55.81</v>
      </c>
      <c r="G242" s="250"/>
    </row>
    <row r="243" ht="13.8" spans="1:7">
      <c r="A243" s="21">
        <v>241</v>
      </c>
      <c r="B243" s="208" t="s">
        <v>6022</v>
      </c>
      <c r="C243" s="208" t="s">
        <v>17997</v>
      </c>
      <c r="D243" s="208">
        <v>21.23</v>
      </c>
      <c r="E243" s="34">
        <v>4.84</v>
      </c>
      <c r="F243" s="238">
        <v>102.75</v>
      </c>
      <c r="G243" s="250"/>
    </row>
    <row r="244" ht="13.8" spans="1:7">
      <c r="A244" s="21">
        <v>242</v>
      </c>
      <c r="B244" s="245" t="s">
        <v>18087</v>
      </c>
      <c r="C244" s="208" t="s">
        <v>17997</v>
      </c>
      <c r="D244" s="245">
        <v>19.58</v>
      </c>
      <c r="E244" s="34">
        <v>4.84</v>
      </c>
      <c r="F244" s="238">
        <v>94.77</v>
      </c>
      <c r="G244" s="250"/>
    </row>
    <row r="245" ht="13.8" spans="1:7">
      <c r="A245" s="21">
        <v>243</v>
      </c>
      <c r="B245" s="208" t="s">
        <v>18088</v>
      </c>
      <c r="C245" s="208" t="s">
        <v>17997</v>
      </c>
      <c r="D245" s="208">
        <v>8.34</v>
      </c>
      <c r="E245" s="34">
        <v>4.84</v>
      </c>
      <c r="F245" s="238">
        <v>40.37</v>
      </c>
      <c r="G245" s="250"/>
    </row>
    <row r="246" ht="13.8" spans="1:7">
      <c r="A246" s="21">
        <v>244</v>
      </c>
      <c r="B246" s="245" t="s">
        <v>18089</v>
      </c>
      <c r="C246" s="245" t="s">
        <v>17982</v>
      </c>
      <c r="D246" s="245">
        <v>15</v>
      </c>
      <c r="E246" s="34">
        <v>4.84</v>
      </c>
      <c r="F246" s="238">
        <v>72.6</v>
      </c>
      <c r="G246" s="250"/>
    </row>
    <row r="247" ht="13.8" spans="1:7">
      <c r="A247" s="21">
        <v>245</v>
      </c>
      <c r="B247" s="241" t="s">
        <v>18090</v>
      </c>
      <c r="C247" s="187" t="s">
        <v>17982</v>
      </c>
      <c r="D247" s="208">
        <v>5</v>
      </c>
      <c r="E247" s="34">
        <v>4.84</v>
      </c>
      <c r="F247" s="238">
        <v>24.2</v>
      </c>
      <c r="G247" s="251"/>
    </row>
    <row r="248" ht="13.8" spans="1:7">
      <c r="A248" s="21">
        <v>246</v>
      </c>
      <c r="B248" s="246" t="s">
        <v>18091</v>
      </c>
      <c r="C248" s="246" t="s">
        <v>18010</v>
      </c>
      <c r="D248" s="246">
        <v>4.02</v>
      </c>
      <c r="E248" s="34">
        <v>4.84</v>
      </c>
      <c r="F248" s="238">
        <v>19.46</v>
      </c>
      <c r="G248" s="252"/>
    </row>
    <row r="249" ht="13.8" spans="1:7">
      <c r="A249" s="21">
        <v>247</v>
      </c>
      <c r="B249" s="208" t="s">
        <v>18092</v>
      </c>
      <c r="C249" s="208" t="s">
        <v>18005</v>
      </c>
      <c r="D249" s="208">
        <v>18</v>
      </c>
      <c r="E249" s="34">
        <v>4.84</v>
      </c>
      <c r="F249" s="238">
        <v>87.12</v>
      </c>
      <c r="G249" s="250"/>
    </row>
    <row r="250" ht="13.8" spans="1:7">
      <c r="A250" s="21">
        <v>248</v>
      </c>
      <c r="B250" s="245" t="s">
        <v>18093</v>
      </c>
      <c r="C250" s="245" t="s">
        <v>17989</v>
      </c>
      <c r="D250" s="245">
        <v>3.17</v>
      </c>
      <c r="E250" s="34">
        <v>4.84</v>
      </c>
      <c r="F250" s="238">
        <v>15.34</v>
      </c>
      <c r="G250" s="250"/>
    </row>
    <row r="251" ht="13.8" spans="1:7">
      <c r="A251" s="21">
        <v>249</v>
      </c>
      <c r="B251" s="241" t="s">
        <v>18094</v>
      </c>
      <c r="C251" s="24" t="s">
        <v>18005</v>
      </c>
      <c r="D251" s="208">
        <v>6</v>
      </c>
      <c r="E251" s="34">
        <v>4.84</v>
      </c>
      <c r="F251" s="238">
        <v>29.04</v>
      </c>
      <c r="G251" s="250"/>
    </row>
    <row r="252" ht="13.8" spans="1:7">
      <c r="A252" s="21">
        <v>250</v>
      </c>
      <c r="B252" s="34" t="s">
        <v>18095</v>
      </c>
      <c r="C252" s="34" t="s">
        <v>18005</v>
      </c>
      <c r="D252" s="174">
        <v>31</v>
      </c>
      <c r="E252" s="34">
        <v>4.84</v>
      </c>
      <c r="F252" s="238">
        <v>150.04</v>
      </c>
      <c r="G252" s="252"/>
    </row>
    <row r="253" ht="13.8" spans="1:7">
      <c r="A253" s="21">
        <v>251</v>
      </c>
      <c r="B253" s="246" t="s">
        <v>18096</v>
      </c>
      <c r="C253" s="34" t="s">
        <v>18005</v>
      </c>
      <c r="D253" s="246">
        <v>6</v>
      </c>
      <c r="E253" s="34">
        <v>4.84</v>
      </c>
      <c r="F253" s="238">
        <v>29.04</v>
      </c>
      <c r="G253" s="252"/>
    </row>
    <row r="254" ht="13.8" spans="1:7">
      <c r="A254" s="21">
        <v>252</v>
      </c>
      <c r="B254" s="245" t="s">
        <v>18097</v>
      </c>
      <c r="C254" s="245" t="s">
        <v>17989</v>
      </c>
      <c r="D254" s="245">
        <v>3.61</v>
      </c>
      <c r="E254" s="34">
        <v>4.84</v>
      </c>
      <c r="F254" s="238">
        <v>17.47</v>
      </c>
      <c r="G254" s="250"/>
    </row>
    <row r="255" ht="13.8" spans="1:7">
      <c r="A255" s="21">
        <v>253</v>
      </c>
      <c r="B255" s="245" t="s">
        <v>7876</v>
      </c>
      <c r="C255" s="245" t="s">
        <v>17989</v>
      </c>
      <c r="D255" s="245">
        <v>5.4</v>
      </c>
      <c r="E255" s="34">
        <v>4.84</v>
      </c>
      <c r="F255" s="238">
        <v>26.14</v>
      </c>
      <c r="G255" s="250"/>
    </row>
    <row r="256" ht="13.8" spans="1:7">
      <c r="A256" s="21">
        <v>254</v>
      </c>
      <c r="B256" s="174" t="s">
        <v>18098</v>
      </c>
      <c r="C256" s="174" t="s">
        <v>18005</v>
      </c>
      <c r="D256" s="174">
        <v>11.12</v>
      </c>
      <c r="E256" s="34">
        <v>4.84</v>
      </c>
      <c r="F256" s="238">
        <v>53.82</v>
      </c>
      <c r="G256" s="253"/>
    </row>
    <row r="257" ht="26.4" spans="1:7">
      <c r="A257" s="21">
        <v>255</v>
      </c>
      <c r="B257" s="254" t="s">
        <v>18099</v>
      </c>
      <c r="C257" s="254" t="s">
        <v>17982</v>
      </c>
      <c r="D257" s="254">
        <v>380</v>
      </c>
      <c r="E257" s="34">
        <v>4.84</v>
      </c>
      <c r="F257" s="238">
        <v>1839.23</v>
      </c>
      <c r="G257" s="253"/>
    </row>
    <row r="258" ht="13.8" spans="1:7">
      <c r="A258" s="21">
        <v>256</v>
      </c>
      <c r="B258" s="34" t="s">
        <v>18100</v>
      </c>
      <c r="C258" s="34" t="s">
        <v>18101</v>
      </c>
      <c r="D258" s="215">
        <v>537.33</v>
      </c>
      <c r="E258" s="34">
        <v>4.84</v>
      </c>
      <c r="F258" s="238">
        <v>2600.69</v>
      </c>
      <c r="G258" s="242"/>
    </row>
    <row r="259" ht="13.8" spans="1:7">
      <c r="A259" s="21">
        <v>257</v>
      </c>
      <c r="B259" s="174" t="s">
        <v>18102</v>
      </c>
      <c r="C259" s="174" t="s">
        <v>18101</v>
      </c>
      <c r="D259" s="174">
        <v>3.58</v>
      </c>
      <c r="E259" s="34">
        <v>4.84</v>
      </c>
      <c r="F259" s="238">
        <v>17.33</v>
      </c>
      <c r="G259" s="242"/>
    </row>
    <row r="260" ht="13.8" spans="1:7">
      <c r="A260" s="21">
        <v>258</v>
      </c>
      <c r="B260" s="187" t="s">
        <v>18103</v>
      </c>
      <c r="C260" s="187" t="s">
        <v>18101</v>
      </c>
      <c r="D260" s="187">
        <v>4.83</v>
      </c>
      <c r="E260" s="34">
        <v>4.84</v>
      </c>
      <c r="F260" s="238">
        <v>23.38</v>
      </c>
      <c r="G260" s="255"/>
    </row>
    <row r="261" ht="13.8" spans="1:7">
      <c r="A261" s="21">
        <v>259</v>
      </c>
      <c r="B261" s="24" t="s">
        <v>11879</v>
      </c>
      <c r="C261" s="24" t="s">
        <v>18101</v>
      </c>
      <c r="D261" s="24">
        <v>6.19</v>
      </c>
      <c r="E261" s="34">
        <v>4.84</v>
      </c>
      <c r="F261" s="238">
        <v>29.96</v>
      </c>
      <c r="G261" s="240"/>
    </row>
    <row r="262" ht="13.8" spans="1:7">
      <c r="A262" s="21">
        <v>260</v>
      </c>
      <c r="B262" s="21" t="s">
        <v>18104</v>
      </c>
      <c r="C262" s="21" t="s">
        <v>18101</v>
      </c>
      <c r="D262" s="21">
        <v>13.4</v>
      </c>
      <c r="E262" s="34">
        <v>4.84</v>
      </c>
      <c r="F262" s="238">
        <v>64.86</v>
      </c>
      <c r="G262" s="240"/>
    </row>
    <row r="263" ht="13.8" spans="1:7">
      <c r="A263" s="21">
        <v>261</v>
      </c>
      <c r="B263" s="34" t="s">
        <v>3877</v>
      </c>
      <c r="C263" s="34" t="s">
        <v>18101</v>
      </c>
      <c r="D263" s="34">
        <v>6.13</v>
      </c>
      <c r="E263" s="34">
        <v>4.84</v>
      </c>
      <c r="F263" s="238">
        <v>29.67</v>
      </c>
      <c r="G263" s="242"/>
    </row>
    <row r="264" ht="13.8" spans="1:7">
      <c r="A264" s="21">
        <v>262</v>
      </c>
      <c r="B264" s="174" t="s">
        <v>17251</v>
      </c>
      <c r="C264" s="174" t="s">
        <v>18101</v>
      </c>
      <c r="D264" s="174">
        <v>15.53</v>
      </c>
      <c r="E264" s="34">
        <v>4.84</v>
      </c>
      <c r="F264" s="238">
        <v>75.17</v>
      </c>
      <c r="G264" s="242"/>
    </row>
    <row r="265" ht="13.8" spans="1:7">
      <c r="A265" s="21">
        <v>263</v>
      </c>
      <c r="B265" s="187" t="s">
        <v>1482</v>
      </c>
      <c r="C265" s="187" t="s">
        <v>18101</v>
      </c>
      <c r="D265" s="187">
        <v>23.15</v>
      </c>
      <c r="E265" s="34">
        <v>4.84</v>
      </c>
      <c r="F265" s="238">
        <v>112.05</v>
      </c>
      <c r="G265" s="255"/>
    </row>
    <row r="266" ht="13.8" spans="1:7">
      <c r="A266" s="21">
        <v>264</v>
      </c>
      <c r="B266" s="24" t="s">
        <v>18105</v>
      </c>
      <c r="C266" s="24" t="s">
        <v>18101</v>
      </c>
      <c r="D266" s="24">
        <v>3.55</v>
      </c>
      <c r="E266" s="34">
        <v>4.84</v>
      </c>
      <c r="F266" s="238">
        <v>17.18</v>
      </c>
      <c r="G266" s="240"/>
    </row>
    <row r="267" ht="13.8" spans="1:7">
      <c r="A267" s="21">
        <v>265</v>
      </c>
      <c r="B267" s="21" t="s">
        <v>18106</v>
      </c>
      <c r="C267" s="21" t="s">
        <v>18101</v>
      </c>
      <c r="D267" s="21">
        <v>11.89</v>
      </c>
      <c r="E267" s="34">
        <v>4.84</v>
      </c>
      <c r="F267" s="238">
        <v>57.55</v>
      </c>
      <c r="G267" s="240"/>
    </row>
    <row r="268" ht="13.8" spans="1:7">
      <c r="A268" s="21">
        <v>266</v>
      </c>
      <c r="B268" s="34" t="s">
        <v>8482</v>
      </c>
      <c r="C268" s="34" t="s">
        <v>18101</v>
      </c>
      <c r="D268" s="34">
        <v>8.12</v>
      </c>
      <c r="E268" s="34">
        <v>4.84</v>
      </c>
      <c r="F268" s="238">
        <v>39.3</v>
      </c>
      <c r="G268" s="242"/>
    </row>
    <row r="269" ht="13.8" spans="1:7">
      <c r="A269" s="21">
        <v>267</v>
      </c>
      <c r="B269" s="174" t="s">
        <v>18107</v>
      </c>
      <c r="C269" s="174" t="s">
        <v>18101</v>
      </c>
      <c r="D269" s="174">
        <v>10.73</v>
      </c>
      <c r="E269" s="34">
        <v>4.84</v>
      </c>
      <c r="F269" s="238">
        <v>51.93</v>
      </c>
      <c r="G269" s="242"/>
    </row>
    <row r="270" ht="13.8" spans="1:7">
      <c r="A270" s="21">
        <v>268</v>
      </c>
      <c r="B270" s="187" t="s">
        <v>18108</v>
      </c>
      <c r="C270" s="187" t="s">
        <v>18101</v>
      </c>
      <c r="D270" s="187">
        <v>11.66</v>
      </c>
      <c r="E270" s="34">
        <v>4.84</v>
      </c>
      <c r="F270" s="238">
        <v>56.43</v>
      </c>
      <c r="G270" s="255"/>
    </row>
    <row r="271" ht="13.8" spans="1:7">
      <c r="A271" s="21">
        <v>269</v>
      </c>
      <c r="B271" s="24" t="s">
        <v>18109</v>
      </c>
      <c r="C271" s="24" t="s">
        <v>18101</v>
      </c>
      <c r="D271" s="24">
        <v>13.58</v>
      </c>
      <c r="E271" s="34">
        <v>4.84</v>
      </c>
      <c r="F271" s="238">
        <v>65.73</v>
      </c>
      <c r="G271" s="240"/>
    </row>
    <row r="272" ht="13.8" spans="1:7">
      <c r="A272" s="21">
        <v>270</v>
      </c>
      <c r="B272" s="21" t="s">
        <v>4938</v>
      </c>
      <c r="C272" s="21" t="s">
        <v>18101</v>
      </c>
      <c r="D272" s="21">
        <v>13.35</v>
      </c>
      <c r="E272" s="34">
        <v>4.84</v>
      </c>
      <c r="F272" s="238">
        <v>64.61</v>
      </c>
      <c r="G272" s="240"/>
    </row>
    <row r="273" ht="13.8" spans="1:7">
      <c r="A273" s="21">
        <v>271</v>
      </c>
      <c r="B273" s="34" t="s">
        <v>18110</v>
      </c>
      <c r="C273" s="34" t="s">
        <v>18101</v>
      </c>
      <c r="D273" s="34">
        <v>8.61</v>
      </c>
      <c r="E273" s="34">
        <v>4.84</v>
      </c>
      <c r="F273" s="238">
        <v>41.67</v>
      </c>
      <c r="G273" s="242"/>
    </row>
    <row r="274" ht="13.8" spans="1:7">
      <c r="A274" s="21">
        <v>272</v>
      </c>
      <c r="B274" s="174" t="s">
        <v>3322</v>
      </c>
      <c r="C274" s="174" t="s">
        <v>18101</v>
      </c>
      <c r="D274" s="174">
        <v>11.33</v>
      </c>
      <c r="E274" s="34">
        <v>4.84</v>
      </c>
      <c r="F274" s="238">
        <v>54.84</v>
      </c>
      <c r="G274" s="242"/>
    </row>
    <row r="275" ht="13.8" spans="1:7">
      <c r="A275" s="21">
        <v>273</v>
      </c>
      <c r="B275" s="187" t="s">
        <v>6618</v>
      </c>
      <c r="C275" s="187" t="s">
        <v>18101</v>
      </c>
      <c r="D275" s="187">
        <v>10.1</v>
      </c>
      <c r="E275" s="34">
        <v>4.84</v>
      </c>
      <c r="F275" s="238">
        <v>48.88</v>
      </c>
      <c r="G275" s="255"/>
    </row>
    <row r="276" ht="13.8" spans="1:7">
      <c r="A276" s="21">
        <v>274</v>
      </c>
      <c r="B276" s="24" t="s">
        <v>7138</v>
      </c>
      <c r="C276" s="24" t="s">
        <v>18101</v>
      </c>
      <c r="D276" s="24">
        <v>4.07</v>
      </c>
      <c r="E276" s="34">
        <v>4.84</v>
      </c>
      <c r="F276" s="238">
        <v>19.7</v>
      </c>
      <c r="G276" s="240"/>
    </row>
    <row r="277" ht="13.8" spans="1:7">
      <c r="A277" s="21">
        <v>275</v>
      </c>
      <c r="B277" s="21" t="s">
        <v>2585</v>
      </c>
      <c r="C277" s="21" t="s">
        <v>18101</v>
      </c>
      <c r="D277" s="21">
        <v>10.96</v>
      </c>
      <c r="E277" s="34">
        <v>4.84</v>
      </c>
      <c r="F277" s="238">
        <v>53.05</v>
      </c>
      <c r="G277" s="240"/>
    </row>
    <row r="278" ht="13.8" spans="1:7">
      <c r="A278" s="21">
        <v>276</v>
      </c>
      <c r="B278" s="34" t="s">
        <v>18111</v>
      </c>
      <c r="C278" s="34" t="s">
        <v>18101</v>
      </c>
      <c r="D278" s="34">
        <v>13.4</v>
      </c>
      <c r="E278" s="34">
        <v>4.84</v>
      </c>
      <c r="F278" s="238">
        <v>64.86</v>
      </c>
      <c r="G278" s="242"/>
    </row>
    <row r="279" ht="13.8" spans="1:7">
      <c r="A279" s="21">
        <v>277</v>
      </c>
      <c r="B279" s="174" t="s">
        <v>16715</v>
      </c>
      <c r="C279" s="174" t="s">
        <v>18101</v>
      </c>
      <c r="D279" s="174">
        <v>13.78</v>
      </c>
      <c r="E279" s="34">
        <v>4.84</v>
      </c>
      <c r="F279" s="238">
        <v>66.7</v>
      </c>
      <c r="G279" s="242"/>
    </row>
    <row r="280" ht="13.8" spans="1:7">
      <c r="A280" s="21">
        <v>278</v>
      </c>
      <c r="B280" s="187" t="s">
        <v>18112</v>
      </c>
      <c r="C280" s="187" t="s">
        <v>18101</v>
      </c>
      <c r="D280" s="187">
        <v>14.88</v>
      </c>
      <c r="E280" s="34">
        <v>4.84</v>
      </c>
      <c r="F280" s="238">
        <v>72.02</v>
      </c>
      <c r="G280" s="255"/>
    </row>
    <row r="281" ht="13.8" spans="1:7">
      <c r="A281" s="21">
        <v>279</v>
      </c>
      <c r="B281" s="24" t="s">
        <v>13318</v>
      </c>
      <c r="C281" s="24" t="s">
        <v>18101</v>
      </c>
      <c r="D281" s="24">
        <v>8.69</v>
      </c>
      <c r="E281" s="34">
        <v>4.84</v>
      </c>
      <c r="F281" s="238">
        <v>42.06</v>
      </c>
      <c r="G281" s="240"/>
    </row>
    <row r="282" ht="13.8" spans="1:7">
      <c r="A282" s="21">
        <v>280</v>
      </c>
      <c r="B282" s="21" t="s">
        <v>18113</v>
      </c>
      <c r="C282" s="21" t="s">
        <v>18101</v>
      </c>
      <c r="D282" s="21">
        <v>4.51</v>
      </c>
      <c r="E282" s="34">
        <v>4.84</v>
      </c>
      <c r="F282" s="238">
        <v>21.83</v>
      </c>
      <c r="G282" s="240"/>
    </row>
    <row r="283" ht="13.8" spans="1:7">
      <c r="A283" s="21">
        <v>281</v>
      </c>
      <c r="B283" s="34" t="s">
        <v>896</v>
      </c>
      <c r="C283" s="34" t="s">
        <v>18114</v>
      </c>
      <c r="D283" s="34">
        <v>123.73</v>
      </c>
      <c r="E283" s="34">
        <v>4.84</v>
      </c>
      <c r="F283" s="238">
        <v>598.86</v>
      </c>
      <c r="G283" s="242"/>
    </row>
    <row r="284" ht="13.8" spans="1:7">
      <c r="A284" s="21">
        <v>282</v>
      </c>
      <c r="B284" s="174" t="s">
        <v>18115</v>
      </c>
      <c r="C284" s="174" t="s">
        <v>18114</v>
      </c>
      <c r="D284" s="174">
        <v>24.34</v>
      </c>
      <c r="E284" s="34">
        <v>4.84</v>
      </c>
      <c r="F284" s="238">
        <v>117.81</v>
      </c>
      <c r="G284" s="242"/>
    </row>
    <row r="285" ht="13.8" spans="1:7">
      <c r="A285" s="21">
        <v>283</v>
      </c>
      <c r="B285" s="187" t="s">
        <v>2739</v>
      </c>
      <c r="C285" s="187" t="s">
        <v>18114</v>
      </c>
      <c r="D285" s="187">
        <v>8.9</v>
      </c>
      <c r="E285" s="34">
        <v>4.84</v>
      </c>
      <c r="F285" s="238">
        <v>43.08</v>
      </c>
      <c r="G285" s="255"/>
    </row>
    <row r="286" ht="13.8" spans="1:7">
      <c r="A286" s="21">
        <v>284</v>
      </c>
      <c r="B286" s="24" t="s">
        <v>18116</v>
      </c>
      <c r="C286" s="24" t="s">
        <v>18114</v>
      </c>
      <c r="D286" s="24">
        <v>9.45</v>
      </c>
      <c r="E286" s="34">
        <v>4.84</v>
      </c>
      <c r="F286" s="238">
        <v>45.74</v>
      </c>
      <c r="G286" s="240"/>
    </row>
    <row r="287" ht="13.8" spans="1:7">
      <c r="A287" s="21">
        <v>285</v>
      </c>
      <c r="B287" s="21" t="s">
        <v>4756</v>
      </c>
      <c r="C287" s="21" t="s">
        <v>18114</v>
      </c>
      <c r="D287" s="21">
        <v>18.34</v>
      </c>
      <c r="E287" s="34">
        <v>4.84</v>
      </c>
      <c r="F287" s="238">
        <v>88.77</v>
      </c>
      <c r="G287" s="240"/>
    </row>
    <row r="288" ht="13.8" spans="1:7">
      <c r="A288" s="21">
        <v>286</v>
      </c>
      <c r="B288" s="34" t="s">
        <v>18117</v>
      </c>
      <c r="C288" s="34" t="s">
        <v>18114</v>
      </c>
      <c r="D288" s="34">
        <v>14.49</v>
      </c>
      <c r="E288" s="34">
        <v>4.84</v>
      </c>
      <c r="F288" s="238">
        <v>70.13</v>
      </c>
      <c r="G288" s="242"/>
    </row>
    <row r="289" ht="13.8" spans="1:7">
      <c r="A289" s="21">
        <v>287</v>
      </c>
      <c r="B289" s="174" t="s">
        <v>18118</v>
      </c>
      <c r="C289" s="174" t="s">
        <v>18114</v>
      </c>
      <c r="D289" s="174">
        <v>21.97</v>
      </c>
      <c r="E289" s="34">
        <v>4.84</v>
      </c>
      <c r="F289" s="238">
        <v>106.33</v>
      </c>
      <c r="G289" s="242"/>
    </row>
    <row r="290" ht="13.8" spans="1:7">
      <c r="A290" s="21">
        <v>288</v>
      </c>
      <c r="B290" s="187" t="s">
        <v>18119</v>
      </c>
      <c r="C290" s="187" t="s">
        <v>18114</v>
      </c>
      <c r="D290" s="187">
        <v>24.09</v>
      </c>
      <c r="E290" s="34">
        <v>4.84</v>
      </c>
      <c r="F290" s="238">
        <v>116.6</v>
      </c>
      <c r="G290" s="255"/>
    </row>
    <row r="291" ht="13.8" spans="1:7">
      <c r="A291" s="21">
        <v>289</v>
      </c>
      <c r="B291" s="24" t="s">
        <v>5450</v>
      </c>
      <c r="C291" s="24" t="s">
        <v>18114</v>
      </c>
      <c r="D291" s="24">
        <v>9.47</v>
      </c>
      <c r="E291" s="34">
        <v>4.84</v>
      </c>
      <c r="F291" s="238">
        <v>45.83</v>
      </c>
      <c r="G291" s="240"/>
    </row>
    <row r="292" ht="13.8" spans="1:7">
      <c r="A292" s="21">
        <v>290</v>
      </c>
      <c r="B292" s="21" t="s">
        <v>13410</v>
      </c>
      <c r="C292" s="21" t="s">
        <v>18114</v>
      </c>
      <c r="D292" s="21">
        <v>7.58</v>
      </c>
      <c r="E292" s="34">
        <v>4.84</v>
      </c>
      <c r="F292" s="238">
        <v>36.69</v>
      </c>
      <c r="G292" s="240"/>
    </row>
    <row r="293" ht="13.8" spans="1:7">
      <c r="A293" s="21">
        <v>291</v>
      </c>
      <c r="B293" s="34" t="s">
        <v>18120</v>
      </c>
      <c r="C293" s="34" t="s">
        <v>18114</v>
      </c>
      <c r="D293" s="34">
        <v>24.38</v>
      </c>
      <c r="E293" s="34">
        <v>4.84</v>
      </c>
      <c r="F293" s="238">
        <v>118</v>
      </c>
      <c r="G293" s="242"/>
    </row>
    <row r="294" ht="13.8" spans="1:7">
      <c r="A294" s="21">
        <v>292</v>
      </c>
      <c r="B294" s="174" t="s">
        <v>18121</v>
      </c>
      <c r="C294" s="174" t="s">
        <v>18114</v>
      </c>
      <c r="D294" s="174">
        <v>31.85</v>
      </c>
      <c r="E294" s="34">
        <v>4.84</v>
      </c>
      <c r="F294" s="238">
        <v>154.15</v>
      </c>
      <c r="G294" s="242"/>
    </row>
    <row r="295" ht="13.8" spans="1:7">
      <c r="A295" s="21">
        <v>293</v>
      </c>
      <c r="B295" s="187" t="s">
        <v>18122</v>
      </c>
      <c r="C295" s="187" t="s">
        <v>18114</v>
      </c>
      <c r="D295" s="187">
        <v>23.11</v>
      </c>
      <c r="E295" s="34">
        <v>4.84</v>
      </c>
      <c r="F295" s="238">
        <v>111.85</v>
      </c>
      <c r="G295" s="255"/>
    </row>
    <row r="296" ht="13.8" spans="1:7">
      <c r="A296" s="21">
        <v>294</v>
      </c>
      <c r="B296" s="24" t="s">
        <v>18123</v>
      </c>
      <c r="C296" s="24" t="s">
        <v>18114</v>
      </c>
      <c r="D296" s="24">
        <v>11.8</v>
      </c>
      <c r="E296" s="34">
        <v>4.84</v>
      </c>
      <c r="F296" s="238">
        <v>57.11</v>
      </c>
      <c r="G296" s="240"/>
    </row>
    <row r="297" ht="13.8" spans="1:7">
      <c r="A297" s="21">
        <v>295</v>
      </c>
      <c r="B297" s="21" t="s">
        <v>18124</v>
      </c>
      <c r="C297" s="21" t="s">
        <v>18114</v>
      </c>
      <c r="D297" s="21">
        <v>11.01</v>
      </c>
      <c r="E297" s="34">
        <v>4.84</v>
      </c>
      <c r="F297" s="238">
        <v>53.29</v>
      </c>
      <c r="G297" s="240"/>
    </row>
    <row r="298" ht="13.8" spans="1:7">
      <c r="A298" s="21">
        <v>296</v>
      </c>
      <c r="B298" s="34" t="s">
        <v>18125</v>
      </c>
      <c r="C298" s="34" t="s">
        <v>18114</v>
      </c>
      <c r="D298" s="34">
        <v>9.23</v>
      </c>
      <c r="E298" s="34">
        <v>4.84</v>
      </c>
      <c r="F298" s="238">
        <v>44.67</v>
      </c>
      <c r="G298" s="242"/>
    </row>
    <row r="299" ht="13.8" spans="1:7">
      <c r="A299" s="21">
        <v>297</v>
      </c>
      <c r="B299" s="174" t="s">
        <v>18126</v>
      </c>
      <c r="C299" s="174" t="s">
        <v>18114</v>
      </c>
      <c r="D299" s="174">
        <v>5.24</v>
      </c>
      <c r="E299" s="34">
        <v>4.84</v>
      </c>
      <c r="F299" s="238">
        <v>25.36</v>
      </c>
      <c r="G299" s="242"/>
    </row>
    <row r="300" ht="13.8" spans="1:7">
      <c r="A300" s="21">
        <v>298</v>
      </c>
      <c r="B300" s="187" t="s">
        <v>18127</v>
      </c>
      <c r="C300" s="187" t="s">
        <v>18114</v>
      </c>
      <c r="D300" s="187">
        <v>18.07</v>
      </c>
      <c r="E300" s="34">
        <v>4.84</v>
      </c>
      <c r="F300" s="238">
        <v>87.46</v>
      </c>
      <c r="G300" s="255"/>
    </row>
    <row r="301" ht="13.8" spans="1:7">
      <c r="A301" s="21">
        <v>299</v>
      </c>
      <c r="B301" s="24" t="s">
        <v>18128</v>
      </c>
      <c r="C301" s="24" t="s">
        <v>18114</v>
      </c>
      <c r="D301" s="24">
        <v>14.37</v>
      </c>
      <c r="E301" s="34">
        <v>4.84</v>
      </c>
      <c r="F301" s="238">
        <v>69.55</v>
      </c>
      <c r="G301" s="240"/>
    </row>
    <row r="302" ht="13.8" spans="1:7">
      <c r="A302" s="21">
        <v>300</v>
      </c>
      <c r="B302" s="21" t="s">
        <v>18129</v>
      </c>
      <c r="C302" s="21" t="s">
        <v>18114</v>
      </c>
      <c r="D302" s="21">
        <v>7.47</v>
      </c>
      <c r="E302" s="34">
        <v>4.84</v>
      </c>
      <c r="F302" s="238">
        <v>36.15</v>
      </c>
      <c r="G302" s="240"/>
    </row>
    <row r="303" ht="13.8" spans="1:7">
      <c r="A303" s="21">
        <v>301</v>
      </c>
      <c r="B303" s="34" t="s">
        <v>9215</v>
      </c>
      <c r="C303" s="34" t="s">
        <v>18114</v>
      </c>
      <c r="D303" s="34">
        <v>24.29</v>
      </c>
      <c r="E303" s="34">
        <v>4.84</v>
      </c>
      <c r="F303" s="238">
        <v>117.56</v>
      </c>
      <c r="G303" s="242"/>
    </row>
    <row r="304" ht="13.8" spans="1:7">
      <c r="A304" s="21">
        <v>302</v>
      </c>
      <c r="B304" s="174" t="s">
        <v>18130</v>
      </c>
      <c r="C304" s="174" t="s">
        <v>18114</v>
      </c>
      <c r="D304" s="174">
        <v>6.02</v>
      </c>
      <c r="E304" s="34">
        <v>4.84</v>
      </c>
      <c r="F304" s="238">
        <v>29.14</v>
      </c>
      <c r="G304" s="242"/>
    </row>
    <row r="305" ht="13.8" spans="1:7">
      <c r="A305" s="21">
        <v>303</v>
      </c>
      <c r="B305" s="187" t="s">
        <v>18131</v>
      </c>
      <c r="C305" s="187" t="s">
        <v>18114</v>
      </c>
      <c r="D305" s="187">
        <v>16.51</v>
      </c>
      <c r="E305" s="34">
        <v>4.84</v>
      </c>
      <c r="F305" s="238">
        <v>79.91</v>
      </c>
      <c r="G305" s="255"/>
    </row>
    <row r="306" ht="13.8" spans="1:7">
      <c r="A306" s="21">
        <v>304</v>
      </c>
      <c r="B306" s="24" t="s">
        <v>18132</v>
      </c>
      <c r="C306" s="24" t="s">
        <v>18114</v>
      </c>
      <c r="D306" s="24">
        <v>27.76</v>
      </c>
      <c r="E306" s="34">
        <v>4.84</v>
      </c>
      <c r="F306" s="238">
        <v>134.36</v>
      </c>
      <c r="G306" s="240"/>
    </row>
    <row r="307" ht="13.8" spans="1:7">
      <c r="A307" s="21">
        <v>305</v>
      </c>
      <c r="B307" s="21" t="s">
        <v>18133</v>
      </c>
      <c r="C307" s="21" t="s">
        <v>18114</v>
      </c>
      <c r="D307" s="21">
        <v>11.68</v>
      </c>
      <c r="E307" s="34">
        <v>4.84</v>
      </c>
      <c r="F307" s="238">
        <v>56.53</v>
      </c>
      <c r="G307" s="240"/>
    </row>
    <row r="308" ht="13.8" spans="1:7">
      <c r="A308" s="21">
        <v>306</v>
      </c>
      <c r="B308" s="34" t="s">
        <v>18134</v>
      </c>
      <c r="C308" s="34" t="s">
        <v>18114</v>
      </c>
      <c r="D308" s="34">
        <v>28.79</v>
      </c>
      <c r="E308" s="34">
        <v>4.84</v>
      </c>
      <c r="F308" s="238">
        <v>139.34</v>
      </c>
      <c r="G308" s="242"/>
    </row>
    <row r="309" ht="13.8" spans="1:7">
      <c r="A309" s="21">
        <v>307</v>
      </c>
      <c r="B309" s="174" t="s">
        <v>18135</v>
      </c>
      <c r="C309" s="174" t="s">
        <v>18114</v>
      </c>
      <c r="D309" s="174">
        <v>32.4</v>
      </c>
      <c r="E309" s="34">
        <v>4.84</v>
      </c>
      <c r="F309" s="238">
        <v>156.82</v>
      </c>
      <c r="G309" s="242"/>
    </row>
    <row r="310" ht="13.8" spans="1:7">
      <c r="A310" s="21">
        <v>308</v>
      </c>
      <c r="B310" s="187" t="s">
        <v>18136</v>
      </c>
      <c r="C310" s="187" t="s">
        <v>18114</v>
      </c>
      <c r="D310" s="187">
        <v>14.6</v>
      </c>
      <c r="E310" s="34">
        <v>4.84</v>
      </c>
      <c r="F310" s="238">
        <v>70.66</v>
      </c>
      <c r="G310" s="255"/>
    </row>
    <row r="311" ht="13.8" spans="1:7">
      <c r="A311" s="21">
        <v>309</v>
      </c>
      <c r="B311" s="24" t="s">
        <v>18137</v>
      </c>
      <c r="C311" s="24" t="s">
        <v>18114</v>
      </c>
      <c r="D311" s="24">
        <v>7.93</v>
      </c>
      <c r="E311" s="34">
        <v>4.84</v>
      </c>
      <c r="F311" s="238">
        <v>38.38</v>
      </c>
      <c r="G311" s="240"/>
    </row>
    <row r="312" ht="13.8" spans="1:7">
      <c r="A312" s="21">
        <v>310</v>
      </c>
      <c r="B312" s="21" t="s">
        <v>18138</v>
      </c>
      <c r="C312" s="21" t="s">
        <v>18114</v>
      </c>
      <c r="D312" s="21">
        <v>4.47</v>
      </c>
      <c r="E312" s="34">
        <v>4.84</v>
      </c>
      <c r="F312" s="238">
        <v>21.63</v>
      </c>
      <c r="G312" s="240"/>
    </row>
    <row r="313" ht="13.8" spans="1:7">
      <c r="A313" s="21">
        <v>311</v>
      </c>
      <c r="B313" s="34" t="s">
        <v>18139</v>
      </c>
      <c r="C313" s="34" t="s">
        <v>18114</v>
      </c>
      <c r="D313" s="34">
        <v>6.6</v>
      </c>
      <c r="E313" s="34">
        <v>4.84</v>
      </c>
      <c r="F313" s="238">
        <v>31.94</v>
      </c>
      <c r="G313" s="242"/>
    </row>
    <row r="314" ht="13.8" spans="1:7">
      <c r="A314" s="21">
        <v>312</v>
      </c>
      <c r="B314" s="174" t="s">
        <v>12711</v>
      </c>
      <c r="C314" s="174" t="s">
        <v>18114</v>
      </c>
      <c r="D314" s="174">
        <v>6.13</v>
      </c>
      <c r="E314" s="34">
        <v>4.84</v>
      </c>
      <c r="F314" s="238">
        <v>29.67</v>
      </c>
      <c r="G314" s="242"/>
    </row>
    <row r="315" ht="13.8" spans="1:7">
      <c r="A315" s="21">
        <v>313</v>
      </c>
      <c r="B315" s="187" t="s">
        <v>9243</v>
      </c>
      <c r="C315" s="187" t="s">
        <v>18114</v>
      </c>
      <c r="D315" s="187">
        <v>16.53</v>
      </c>
      <c r="E315" s="34">
        <v>4.84</v>
      </c>
      <c r="F315" s="238">
        <v>80.01</v>
      </c>
      <c r="G315" s="255"/>
    </row>
    <row r="316" ht="13.8" spans="1:7">
      <c r="A316" s="21">
        <v>314</v>
      </c>
      <c r="B316" s="24" t="s">
        <v>18140</v>
      </c>
      <c r="C316" s="24" t="s">
        <v>18114</v>
      </c>
      <c r="D316" s="24">
        <v>7.15</v>
      </c>
      <c r="E316" s="34">
        <v>4.84</v>
      </c>
      <c r="F316" s="238">
        <v>34.61</v>
      </c>
      <c r="G316" s="240"/>
    </row>
    <row r="317" ht="13.8" spans="1:7">
      <c r="A317" s="21">
        <v>315</v>
      </c>
      <c r="B317" s="21" t="s">
        <v>6345</v>
      </c>
      <c r="C317" s="21" t="s">
        <v>18114</v>
      </c>
      <c r="D317" s="21">
        <v>19.54</v>
      </c>
      <c r="E317" s="34">
        <v>4.84</v>
      </c>
      <c r="F317" s="238">
        <v>94.57</v>
      </c>
      <c r="G317" s="240"/>
    </row>
    <row r="318" ht="13.8" spans="1:7">
      <c r="A318" s="21">
        <v>316</v>
      </c>
      <c r="B318" s="34" t="s">
        <v>18141</v>
      </c>
      <c r="C318" s="34" t="s">
        <v>18114</v>
      </c>
      <c r="D318" s="34">
        <v>7.34</v>
      </c>
      <c r="E318" s="34">
        <v>4.84</v>
      </c>
      <c r="F318" s="238">
        <v>35.53</v>
      </c>
      <c r="G318" s="242"/>
    </row>
    <row r="319" ht="13.8" spans="1:7">
      <c r="A319" s="21">
        <v>317</v>
      </c>
      <c r="B319" s="174" t="s">
        <v>18142</v>
      </c>
      <c r="C319" s="174" t="s">
        <v>18114</v>
      </c>
      <c r="D319" s="174">
        <v>395</v>
      </c>
      <c r="E319" s="34">
        <v>4.84</v>
      </c>
      <c r="F319" s="238">
        <v>1911.8</v>
      </c>
      <c r="G319" s="242"/>
    </row>
    <row r="320" ht="13.8" spans="1:7">
      <c r="A320" s="21">
        <v>318</v>
      </c>
      <c r="B320" s="187" t="s">
        <v>1111</v>
      </c>
      <c r="C320" s="187" t="s">
        <v>18143</v>
      </c>
      <c r="D320" s="187">
        <v>22.19</v>
      </c>
      <c r="E320" s="34">
        <v>4.84</v>
      </c>
      <c r="F320" s="238">
        <v>107.4</v>
      </c>
      <c r="G320" s="255"/>
    </row>
    <row r="321" ht="13.8" spans="1:7">
      <c r="A321" s="21">
        <v>319</v>
      </c>
      <c r="B321" s="24" t="s">
        <v>3171</v>
      </c>
      <c r="C321" s="24" t="s">
        <v>18143</v>
      </c>
      <c r="D321" s="24">
        <v>16.8</v>
      </c>
      <c r="E321" s="34">
        <v>4.84</v>
      </c>
      <c r="F321" s="238">
        <v>81.31</v>
      </c>
      <c r="G321" s="240"/>
    </row>
    <row r="322" ht="13.8" spans="1:7">
      <c r="A322" s="21">
        <v>320</v>
      </c>
      <c r="B322" s="21" t="s">
        <v>18144</v>
      </c>
      <c r="C322" s="21" t="s">
        <v>18143</v>
      </c>
      <c r="D322" s="21">
        <v>19.28</v>
      </c>
      <c r="E322" s="34">
        <v>4.84</v>
      </c>
      <c r="F322" s="238">
        <v>93.32</v>
      </c>
      <c r="G322" s="240"/>
    </row>
    <row r="323" ht="13.8" spans="1:7">
      <c r="A323" s="21">
        <v>321</v>
      </c>
      <c r="B323" s="34" t="s">
        <v>18145</v>
      </c>
      <c r="C323" s="34" t="s">
        <v>18143</v>
      </c>
      <c r="D323" s="34">
        <v>16.92</v>
      </c>
      <c r="E323" s="34">
        <v>4.84</v>
      </c>
      <c r="F323" s="238">
        <v>81.89</v>
      </c>
      <c r="G323" s="242"/>
    </row>
    <row r="324" ht="13.8" spans="1:7">
      <c r="A324" s="21">
        <v>322</v>
      </c>
      <c r="B324" s="174" t="s">
        <v>18146</v>
      </c>
      <c r="C324" s="174" t="s">
        <v>18143</v>
      </c>
      <c r="D324" s="174">
        <v>7.06</v>
      </c>
      <c r="E324" s="34">
        <v>4.84</v>
      </c>
      <c r="F324" s="238">
        <v>34.17</v>
      </c>
      <c r="G324" s="242"/>
    </row>
    <row r="325" ht="13.8" spans="1:7">
      <c r="A325" s="21">
        <v>323</v>
      </c>
      <c r="B325" s="187" t="s">
        <v>7580</v>
      </c>
      <c r="C325" s="187" t="s">
        <v>18143</v>
      </c>
      <c r="D325" s="187">
        <v>19.47</v>
      </c>
      <c r="E325" s="34">
        <v>4.84</v>
      </c>
      <c r="F325" s="238">
        <v>94.23</v>
      </c>
      <c r="G325" s="255"/>
    </row>
    <row r="326" ht="13.8" spans="1:7">
      <c r="A326" s="21">
        <v>324</v>
      </c>
      <c r="B326" s="24" t="s">
        <v>18147</v>
      </c>
      <c r="C326" s="24" t="s">
        <v>18143</v>
      </c>
      <c r="D326" s="24">
        <v>26.31</v>
      </c>
      <c r="E326" s="34">
        <v>4.84</v>
      </c>
      <c r="F326" s="238">
        <v>127.34</v>
      </c>
      <c r="G326" s="240"/>
    </row>
    <row r="327" ht="13.8" spans="1:7">
      <c r="A327" s="21">
        <v>325</v>
      </c>
      <c r="B327" s="21" t="s">
        <v>2281</v>
      </c>
      <c r="C327" s="21" t="s">
        <v>18143</v>
      </c>
      <c r="D327" s="21">
        <v>14.43</v>
      </c>
      <c r="E327" s="34">
        <v>4.84</v>
      </c>
      <c r="F327" s="238">
        <v>69.84</v>
      </c>
      <c r="G327" s="240"/>
    </row>
    <row r="328" ht="13.8" spans="1:7">
      <c r="A328" s="21">
        <v>326</v>
      </c>
      <c r="B328" s="34" t="s">
        <v>18148</v>
      </c>
      <c r="C328" s="34" t="s">
        <v>18143</v>
      </c>
      <c r="D328" s="34">
        <v>11.46</v>
      </c>
      <c r="E328" s="34">
        <v>4.84</v>
      </c>
      <c r="F328" s="238">
        <v>55.47</v>
      </c>
      <c r="G328" s="242"/>
    </row>
    <row r="329" ht="13.8" spans="1:7">
      <c r="A329" s="21">
        <v>327</v>
      </c>
      <c r="B329" s="174" t="s">
        <v>15841</v>
      </c>
      <c r="C329" s="174" t="s">
        <v>18143</v>
      </c>
      <c r="D329" s="174">
        <v>21.82</v>
      </c>
      <c r="E329" s="34">
        <v>4.84</v>
      </c>
      <c r="F329" s="238">
        <v>105.61</v>
      </c>
      <c r="G329" s="242"/>
    </row>
    <row r="330" ht="13.8" spans="1:7">
      <c r="A330" s="21">
        <v>328</v>
      </c>
      <c r="B330" s="187" t="s">
        <v>18149</v>
      </c>
      <c r="C330" s="187" t="s">
        <v>18143</v>
      </c>
      <c r="D330" s="187">
        <v>16.49</v>
      </c>
      <c r="E330" s="34">
        <v>4.84</v>
      </c>
      <c r="F330" s="238">
        <v>79.81</v>
      </c>
      <c r="G330" s="255"/>
    </row>
    <row r="331" ht="13.8" spans="1:7">
      <c r="A331" s="21">
        <v>329</v>
      </c>
      <c r="B331" s="24" t="s">
        <v>18150</v>
      </c>
      <c r="C331" s="24" t="s">
        <v>18143</v>
      </c>
      <c r="D331" s="24">
        <v>16.1</v>
      </c>
      <c r="E331" s="34">
        <v>4.84</v>
      </c>
      <c r="F331" s="238">
        <v>77.92</v>
      </c>
      <c r="G331" s="240"/>
    </row>
    <row r="332" ht="13.8" spans="1:7">
      <c r="A332" s="21">
        <v>330</v>
      </c>
      <c r="B332" s="21" t="s">
        <v>18151</v>
      </c>
      <c r="C332" s="21" t="s">
        <v>18143</v>
      </c>
      <c r="D332" s="21">
        <v>16.35</v>
      </c>
      <c r="E332" s="34">
        <v>4.84</v>
      </c>
      <c r="F332" s="238">
        <v>79.13</v>
      </c>
      <c r="G332" s="240"/>
    </row>
    <row r="333" ht="13.8" spans="1:7">
      <c r="A333" s="21">
        <v>331</v>
      </c>
      <c r="B333" s="34" t="s">
        <v>5687</v>
      </c>
      <c r="C333" s="34" t="s">
        <v>18143</v>
      </c>
      <c r="D333" s="34">
        <v>14.4</v>
      </c>
      <c r="E333" s="34">
        <v>4.84</v>
      </c>
      <c r="F333" s="238">
        <v>69.7</v>
      </c>
      <c r="G333" s="242"/>
    </row>
    <row r="334" ht="13.8" spans="1:7">
      <c r="A334" s="21">
        <v>332</v>
      </c>
      <c r="B334" s="174" t="s">
        <v>18152</v>
      </c>
      <c r="C334" s="174" t="s">
        <v>18143</v>
      </c>
      <c r="D334" s="174">
        <v>14.44</v>
      </c>
      <c r="E334" s="34">
        <v>4.84</v>
      </c>
      <c r="F334" s="238">
        <v>69.89</v>
      </c>
      <c r="G334" s="242"/>
    </row>
    <row r="335" ht="13.8" spans="1:7">
      <c r="A335" s="21">
        <v>333</v>
      </c>
      <c r="B335" s="187" t="s">
        <v>18153</v>
      </c>
      <c r="C335" s="187" t="s">
        <v>18143</v>
      </c>
      <c r="D335" s="187">
        <v>13.39</v>
      </c>
      <c r="E335" s="34">
        <v>4.84</v>
      </c>
      <c r="F335" s="238">
        <v>64.81</v>
      </c>
      <c r="G335" s="255"/>
    </row>
    <row r="336" ht="13.8" spans="1:7">
      <c r="A336" s="21">
        <v>334</v>
      </c>
      <c r="B336" s="24" t="s">
        <v>8085</v>
      </c>
      <c r="C336" s="24" t="s">
        <v>18143</v>
      </c>
      <c r="D336" s="24">
        <v>13.23</v>
      </c>
      <c r="E336" s="34">
        <v>4.84</v>
      </c>
      <c r="F336" s="238">
        <v>64.03</v>
      </c>
      <c r="G336" s="240"/>
    </row>
    <row r="337" ht="13.8" spans="1:7">
      <c r="A337" s="21">
        <v>335</v>
      </c>
      <c r="B337" s="21" t="s">
        <v>1426</v>
      </c>
      <c r="C337" s="21" t="s">
        <v>18143</v>
      </c>
      <c r="D337" s="21">
        <v>4.24</v>
      </c>
      <c r="E337" s="34">
        <v>4.84</v>
      </c>
      <c r="F337" s="238">
        <v>20.52</v>
      </c>
      <c r="G337" s="240"/>
    </row>
    <row r="338" ht="13.8" spans="1:7">
      <c r="A338" s="21">
        <v>336</v>
      </c>
      <c r="B338" s="34" t="s">
        <v>14060</v>
      </c>
      <c r="C338" s="34" t="s">
        <v>18143</v>
      </c>
      <c r="D338" s="34">
        <v>14.42</v>
      </c>
      <c r="E338" s="34">
        <v>4.84</v>
      </c>
      <c r="F338" s="238">
        <v>69.79</v>
      </c>
      <c r="G338" s="242"/>
    </row>
    <row r="339" ht="13.8" spans="1:7">
      <c r="A339" s="21">
        <v>337</v>
      </c>
      <c r="B339" s="174" t="s">
        <v>18154</v>
      </c>
      <c r="C339" s="174" t="s">
        <v>18143</v>
      </c>
      <c r="D339" s="174">
        <v>12.32</v>
      </c>
      <c r="E339" s="34">
        <v>4.84</v>
      </c>
      <c r="F339" s="238">
        <v>59.63</v>
      </c>
      <c r="G339" s="242"/>
    </row>
    <row r="340" ht="13.8" spans="1:7">
      <c r="A340" s="21">
        <v>338</v>
      </c>
      <c r="B340" s="187" t="s">
        <v>18155</v>
      </c>
      <c r="C340" s="187" t="s">
        <v>18143</v>
      </c>
      <c r="D340" s="187">
        <v>14.67</v>
      </c>
      <c r="E340" s="34">
        <v>4.84</v>
      </c>
      <c r="F340" s="238">
        <v>71</v>
      </c>
      <c r="G340" s="255"/>
    </row>
    <row r="341" ht="13.8" spans="1:7">
      <c r="A341" s="21">
        <v>339</v>
      </c>
      <c r="B341" s="24" t="s">
        <v>18156</v>
      </c>
      <c r="C341" s="24" t="s">
        <v>18143</v>
      </c>
      <c r="D341" s="24">
        <v>15.83</v>
      </c>
      <c r="E341" s="34">
        <v>4.84</v>
      </c>
      <c r="F341" s="238">
        <v>76.62</v>
      </c>
      <c r="G341" s="240"/>
    </row>
    <row r="342" ht="13.8" spans="1:7">
      <c r="A342" s="21">
        <v>340</v>
      </c>
      <c r="B342" s="21" t="s">
        <v>1194</v>
      </c>
      <c r="C342" s="21" t="s">
        <v>18143</v>
      </c>
      <c r="D342" s="21">
        <v>14.13</v>
      </c>
      <c r="E342" s="34">
        <v>4.84</v>
      </c>
      <c r="F342" s="238">
        <v>68.39</v>
      </c>
      <c r="G342" s="240"/>
    </row>
    <row r="343" ht="13.8" spans="1:7">
      <c r="A343" s="21">
        <v>341</v>
      </c>
      <c r="B343" s="34" t="s">
        <v>18157</v>
      </c>
      <c r="C343" s="34" t="s">
        <v>18143</v>
      </c>
      <c r="D343" s="34">
        <v>26.06</v>
      </c>
      <c r="E343" s="34">
        <v>4.84</v>
      </c>
      <c r="F343" s="238">
        <v>126.13</v>
      </c>
      <c r="G343" s="242"/>
    </row>
    <row r="344" ht="13.8" spans="1:7">
      <c r="A344" s="21">
        <v>342</v>
      </c>
      <c r="B344" s="174" t="s">
        <v>298</v>
      </c>
      <c r="C344" s="174" t="s">
        <v>18143</v>
      </c>
      <c r="D344" s="174">
        <v>34.79</v>
      </c>
      <c r="E344" s="34">
        <v>4.84</v>
      </c>
      <c r="F344" s="238">
        <v>168.38</v>
      </c>
      <c r="G344" s="242"/>
    </row>
    <row r="345" ht="13.8" spans="1:7">
      <c r="A345" s="21">
        <v>343</v>
      </c>
      <c r="B345" s="187" t="s">
        <v>18158</v>
      </c>
      <c r="C345" s="187" t="s">
        <v>18143</v>
      </c>
      <c r="D345" s="187">
        <v>18.39</v>
      </c>
      <c r="E345" s="34">
        <v>4.84</v>
      </c>
      <c r="F345" s="238">
        <v>89.01</v>
      </c>
      <c r="G345" s="255"/>
    </row>
    <row r="346" ht="13.8" spans="1:7">
      <c r="A346" s="21">
        <v>344</v>
      </c>
      <c r="B346" s="24" t="s">
        <v>2528</v>
      </c>
      <c r="C346" s="24" t="s">
        <v>18143</v>
      </c>
      <c r="D346" s="24">
        <v>20.85</v>
      </c>
      <c r="E346" s="34">
        <v>4.84</v>
      </c>
      <c r="F346" s="238">
        <v>100.91</v>
      </c>
      <c r="G346" s="240"/>
    </row>
    <row r="347" ht="13.8" spans="1:7">
      <c r="A347" s="21">
        <v>345</v>
      </c>
      <c r="B347" s="21" t="s">
        <v>18159</v>
      </c>
      <c r="C347" s="21" t="s">
        <v>18143</v>
      </c>
      <c r="D347" s="21">
        <v>6.55</v>
      </c>
      <c r="E347" s="34">
        <v>4.84</v>
      </c>
      <c r="F347" s="238">
        <v>31.7</v>
      </c>
      <c r="G347" s="240"/>
    </row>
    <row r="348" ht="13.8" spans="1:7">
      <c r="A348" s="21">
        <v>346</v>
      </c>
      <c r="B348" s="34" t="s">
        <v>2603</v>
      </c>
      <c r="C348" s="34" t="s">
        <v>18143</v>
      </c>
      <c r="D348" s="34">
        <v>10.62</v>
      </c>
      <c r="E348" s="34">
        <v>4.84</v>
      </c>
      <c r="F348" s="238">
        <v>51.4</v>
      </c>
      <c r="G348" s="242"/>
    </row>
    <row r="349" ht="13.8" spans="1:7">
      <c r="A349" s="21">
        <v>347</v>
      </c>
      <c r="B349" s="174" t="s">
        <v>18160</v>
      </c>
      <c r="C349" s="174" t="s">
        <v>18143</v>
      </c>
      <c r="D349" s="174">
        <v>17.23</v>
      </c>
      <c r="E349" s="34">
        <v>4.84</v>
      </c>
      <c r="F349" s="238">
        <v>83.39</v>
      </c>
      <c r="G349" s="242"/>
    </row>
    <row r="350" ht="13.8" spans="1:7">
      <c r="A350" s="21">
        <v>348</v>
      </c>
      <c r="B350" s="187" t="s">
        <v>18161</v>
      </c>
      <c r="C350" s="187" t="s">
        <v>18143</v>
      </c>
      <c r="D350" s="187">
        <v>12.66</v>
      </c>
      <c r="E350" s="34">
        <v>4.84</v>
      </c>
      <c r="F350" s="238">
        <v>61.27</v>
      </c>
      <c r="G350" s="255"/>
    </row>
    <row r="351" ht="13.8" spans="1:7">
      <c r="A351" s="21">
        <v>349</v>
      </c>
      <c r="B351" s="24" t="s">
        <v>18162</v>
      </c>
      <c r="C351" s="24" t="s">
        <v>18143</v>
      </c>
      <c r="D351" s="24">
        <v>9.24</v>
      </c>
      <c r="E351" s="34">
        <v>4.84</v>
      </c>
      <c r="F351" s="238">
        <v>44.72</v>
      </c>
      <c r="G351" s="240"/>
    </row>
    <row r="352" ht="13.8" spans="1:7">
      <c r="A352" s="21">
        <v>350</v>
      </c>
      <c r="B352" s="21" t="s">
        <v>18163</v>
      </c>
      <c r="C352" s="21" t="s">
        <v>18143</v>
      </c>
      <c r="D352" s="21">
        <v>6.57</v>
      </c>
      <c r="E352" s="34">
        <v>4.84</v>
      </c>
      <c r="F352" s="238">
        <v>31.8</v>
      </c>
      <c r="G352" s="240"/>
    </row>
    <row r="353" ht="13.8" spans="1:7">
      <c r="A353" s="21">
        <v>351</v>
      </c>
      <c r="B353" s="34" t="s">
        <v>2406</v>
      </c>
      <c r="C353" s="34" t="s">
        <v>18143</v>
      </c>
      <c r="D353" s="34">
        <v>6.87</v>
      </c>
      <c r="E353" s="34">
        <v>4.84</v>
      </c>
      <c r="F353" s="238">
        <v>33.25</v>
      </c>
      <c r="G353" s="242"/>
    </row>
    <row r="354" ht="13.8" spans="1:7">
      <c r="A354" s="21">
        <v>352</v>
      </c>
      <c r="B354" s="174" t="s">
        <v>18164</v>
      </c>
      <c r="C354" s="174" t="s">
        <v>18143</v>
      </c>
      <c r="D354" s="174">
        <v>16.67</v>
      </c>
      <c r="E354" s="34">
        <v>4.84</v>
      </c>
      <c r="F354" s="238">
        <v>80.68</v>
      </c>
      <c r="G354" s="242"/>
    </row>
    <row r="355" ht="13.8" spans="1:7">
      <c r="A355" s="21">
        <v>353</v>
      </c>
      <c r="B355" s="187" t="s">
        <v>733</v>
      </c>
      <c r="C355" s="187" t="s">
        <v>18143</v>
      </c>
      <c r="D355" s="187">
        <v>8.05</v>
      </c>
      <c r="E355" s="34">
        <v>4.84</v>
      </c>
      <c r="F355" s="238">
        <v>38.96</v>
      </c>
      <c r="G355" s="255"/>
    </row>
    <row r="356" ht="13.8" spans="1:7">
      <c r="A356" s="21">
        <v>354</v>
      </c>
      <c r="B356" s="24" t="s">
        <v>10421</v>
      </c>
      <c r="C356" s="24" t="s">
        <v>18143</v>
      </c>
      <c r="D356" s="24">
        <v>10.7</v>
      </c>
      <c r="E356" s="34">
        <v>4.84</v>
      </c>
      <c r="F356" s="238">
        <v>51.79</v>
      </c>
      <c r="G356" s="240"/>
    </row>
    <row r="357" ht="13.8" spans="1:7">
      <c r="A357" s="21">
        <v>355</v>
      </c>
      <c r="B357" s="21" t="s">
        <v>18165</v>
      </c>
      <c r="C357" s="21" t="s">
        <v>18143</v>
      </c>
      <c r="D357" s="21">
        <v>12.98</v>
      </c>
      <c r="E357" s="34">
        <v>4.84</v>
      </c>
      <c r="F357" s="238">
        <v>62.82</v>
      </c>
      <c r="G357" s="240"/>
    </row>
    <row r="358" ht="13.8" spans="1:7">
      <c r="A358" s="21">
        <v>356</v>
      </c>
      <c r="B358" s="34" t="s">
        <v>18166</v>
      </c>
      <c r="C358" s="34" t="s">
        <v>18143</v>
      </c>
      <c r="D358" s="34">
        <v>14.46</v>
      </c>
      <c r="E358" s="34">
        <v>4.84</v>
      </c>
      <c r="F358" s="238">
        <v>69.99</v>
      </c>
      <c r="G358" s="242"/>
    </row>
    <row r="359" ht="13.8" spans="1:7">
      <c r="A359" s="21">
        <v>357</v>
      </c>
      <c r="B359" s="174" t="s">
        <v>15406</v>
      </c>
      <c r="C359" s="174" t="s">
        <v>18143</v>
      </c>
      <c r="D359" s="174">
        <v>11.68</v>
      </c>
      <c r="E359" s="34">
        <v>4.84</v>
      </c>
      <c r="F359" s="238">
        <v>56.53</v>
      </c>
      <c r="G359" s="242"/>
    </row>
    <row r="360" ht="13.8" spans="1:7">
      <c r="A360" s="21">
        <v>358</v>
      </c>
      <c r="B360" s="187" t="s">
        <v>5574</v>
      </c>
      <c r="C360" s="187" t="s">
        <v>18143</v>
      </c>
      <c r="D360" s="187">
        <v>26.7</v>
      </c>
      <c r="E360" s="34">
        <v>4.84</v>
      </c>
      <c r="F360" s="238">
        <v>129.23</v>
      </c>
      <c r="G360" s="255"/>
    </row>
    <row r="361" ht="13.8" spans="1:7">
      <c r="A361" s="21">
        <v>359</v>
      </c>
      <c r="B361" s="24" t="s">
        <v>18167</v>
      </c>
      <c r="C361" s="24" t="s">
        <v>18143</v>
      </c>
      <c r="D361" s="24">
        <v>10.35</v>
      </c>
      <c r="E361" s="34">
        <v>4.84</v>
      </c>
      <c r="F361" s="238">
        <v>50.09</v>
      </c>
      <c r="G361" s="240"/>
    </row>
    <row r="362" ht="13.8" spans="1:7">
      <c r="A362" s="21">
        <v>360</v>
      </c>
      <c r="B362" s="21" t="s">
        <v>18168</v>
      </c>
      <c r="C362" s="21" t="s">
        <v>18143</v>
      </c>
      <c r="D362" s="21">
        <v>12.17</v>
      </c>
      <c r="E362" s="34">
        <v>4.84</v>
      </c>
      <c r="F362" s="238">
        <v>58.9</v>
      </c>
      <c r="G362" s="240"/>
    </row>
    <row r="363" ht="13.8" spans="1:7">
      <c r="A363" s="21">
        <v>361</v>
      </c>
      <c r="B363" s="34" t="s">
        <v>18169</v>
      </c>
      <c r="C363" s="34" t="s">
        <v>18143</v>
      </c>
      <c r="D363" s="34">
        <v>5.96</v>
      </c>
      <c r="E363" s="34">
        <v>4.84</v>
      </c>
      <c r="F363" s="238">
        <v>28.85</v>
      </c>
      <c r="G363" s="242"/>
    </row>
    <row r="364" ht="13.8" spans="1:7">
      <c r="A364" s="21">
        <v>362</v>
      </c>
      <c r="B364" s="174" t="s">
        <v>18170</v>
      </c>
      <c r="C364" s="174" t="s">
        <v>18143</v>
      </c>
      <c r="D364" s="174">
        <v>19.99</v>
      </c>
      <c r="E364" s="34">
        <v>4.84</v>
      </c>
      <c r="F364" s="238">
        <v>96.75</v>
      </c>
      <c r="G364" s="242"/>
    </row>
    <row r="365" ht="13.8" spans="1:7">
      <c r="A365" s="21">
        <v>363</v>
      </c>
      <c r="B365" s="187" t="s">
        <v>18171</v>
      </c>
      <c r="C365" s="187" t="s">
        <v>18143</v>
      </c>
      <c r="D365" s="187">
        <v>6.96</v>
      </c>
      <c r="E365" s="34">
        <v>4.84</v>
      </c>
      <c r="F365" s="238">
        <v>33.69</v>
      </c>
      <c r="G365" s="255"/>
    </row>
    <row r="366" ht="13.8" spans="1:7">
      <c r="A366" s="21">
        <v>364</v>
      </c>
      <c r="B366" s="24" t="s">
        <v>18172</v>
      </c>
      <c r="C366" s="24" t="s">
        <v>18143</v>
      </c>
      <c r="D366" s="24">
        <v>9.25</v>
      </c>
      <c r="E366" s="34">
        <v>4.84</v>
      </c>
      <c r="F366" s="238">
        <v>44.77</v>
      </c>
      <c r="G366" s="240"/>
    </row>
    <row r="367" ht="13.8" spans="1:7">
      <c r="A367" s="21">
        <v>365</v>
      </c>
      <c r="B367" s="21" t="s">
        <v>18173</v>
      </c>
      <c r="C367" s="21" t="s">
        <v>18143</v>
      </c>
      <c r="D367" s="21">
        <v>12.22</v>
      </c>
      <c r="E367" s="34">
        <v>4.84</v>
      </c>
      <c r="F367" s="238">
        <v>59.14</v>
      </c>
      <c r="G367" s="240"/>
    </row>
    <row r="368" ht="13.8" spans="1:7">
      <c r="A368" s="21">
        <v>366</v>
      </c>
      <c r="B368" s="34" t="s">
        <v>18174</v>
      </c>
      <c r="C368" s="34" t="s">
        <v>18143</v>
      </c>
      <c r="D368" s="34">
        <v>14.95</v>
      </c>
      <c r="E368" s="34">
        <v>4.84</v>
      </c>
      <c r="F368" s="238">
        <v>72.36</v>
      </c>
      <c r="G368" s="242"/>
    </row>
    <row r="369" ht="13.8" spans="1:7">
      <c r="A369" s="21">
        <v>367</v>
      </c>
      <c r="B369" s="174" t="s">
        <v>18175</v>
      </c>
      <c r="C369" s="174" t="s">
        <v>18143</v>
      </c>
      <c r="D369" s="174">
        <v>22.48</v>
      </c>
      <c r="E369" s="34">
        <v>4.84</v>
      </c>
      <c r="F369" s="238">
        <v>108.8</v>
      </c>
      <c r="G369" s="242"/>
    </row>
    <row r="370" ht="13.8" spans="1:7">
      <c r="A370" s="21">
        <v>368</v>
      </c>
      <c r="B370" s="187" t="s">
        <v>5401</v>
      </c>
      <c r="C370" s="187" t="s">
        <v>18143</v>
      </c>
      <c r="D370" s="187">
        <v>10.13</v>
      </c>
      <c r="E370" s="34">
        <v>4.84</v>
      </c>
      <c r="F370" s="238">
        <v>49.03</v>
      </c>
      <c r="G370" s="255"/>
    </row>
    <row r="371" ht="13.8" spans="1:7">
      <c r="A371" s="21">
        <v>369</v>
      </c>
      <c r="B371" s="24" t="s">
        <v>18176</v>
      </c>
      <c r="C371" s="24" t="s">
        <v>18143</v>
      </c>
      <c r="D371" s="24">
        <v>9.01</v>
      </c>
      <c r="E371" s="34">
        <v>4.84</v>
      </c>
      <c r="F371" s="238">
        <v>43.61</v>
      </c>
      <c r="G371" s="240"/>
    </row>
    <row r="372" ht="13.8" spans="1:7">
      <c r="A372" s="21">
        <v>370</v>
      </c>
      <c r="B372" s="21" t="s">
        <v>18177</v>
      </c>
      <c r="C372" s="21" t="s">
        <v>18143</v>
      </c>
      <c r="D372" s="21">
        <v>15.95</v>
      </c>
      <c r="E372" s="34">
        <v>4.84</v>
      </c>
      <c r="F372" s="238">
        <v>77.2</v>
      </c>
      <c r="G372" s="240"/>
    </row>
    <row r="373" ht="13.8" spans="1:7">
      <c r="A373" s="21">
        <v>371</v>
      </c>
      <c r="B373" s="34" t="s">
        <v>18178</v>
      </c>
      <c r="C373" s="34" t="s">
        <v>18143</v>
      </c>
      <c r="D373" s="34">
        <v>9.85</v>
      </c>
      <c r="E373" s="34">
        <v>4.84</v>
      </c>
      <c r="F373" s="238">
        <v>47.67</v>
      </c>
      <c r="G373" s="242"/>
    </row>
    <row r="374" ht="13.8" spans="1:7">
      <c r="A374" s="21">
        <v>372</v>
      </c>
      <c r="B374" s="174" t="s">
        <v>15459</v>
      </c>
      <c r="C374" s="174" t="s">
        <v>18143</v>
      </c>
      <c r="D374" s="174">
        <v>7.71</v>
      </c>
      <c r="E374" s="34">
        <v>4.84</v>
      </c>
      <c r="F374" s="238">
        <v>37.32</v>
      </c>
      <c r="G374" s="242"/>
    </row>
    <row r="375" ht="13.8" spans="1:7">
      <c r="A375" s="21">
        <v>373</v>
      </c>
      <c r="B375" s="187" t="s">
        <v>18179</v>
      </c>
      <c r="C375" s="187" t="s">
        <v>18143</v>
      </c>
      <c r="D375" s="187">
        <v>14.23</v>
      </c>
      <c r="E375" s="34">
        <v>4.84</v>
      </c>
      <c r="F375" s="238">
        <v>68.87</v>
      </c>
      <c r="G375" s="255"/>
    </row>
    <row r="376" ht="13.8" spans="1:7">
      <c r="A376" s="21">
        <v>374</v>
      </c>
      <c r="B376" s="24" t="s">
        <v>18180</v>
      </c>
      <c r="C376" s="24" t="s">
        <v>18143</v>
      </c>
      <c r="D376" s="24">
        <v>9.85</v>
      </c>
      <c r="E376" s="34">
        <v>4.84</v>
      </c>
      <c r="F376" s="238">
        <v>47.67</v>
      </c>
      <c r="G376" s="240"/>
    </row>
    <row r="377" ht="13.8" spans="1:7">
      <c r="A377" s="21">
        <v>375</v>
      </c>
      <c r="B377" s="21" t="s">
        <v>18181</v>
      </c>
      <c r="C377" s="21" t="s">
        <v>18143</v>
      </c>
      <c r="D377" s="21">
        <v>18.58</v>
      </c>
      <c r="E377" s="34">
        <v>4.84</v>
      </c>
      <c r="F377" s="238">
        <v>89.93</v>
      </c>
      <c r="G377" s="240"/>
    </row>
    <row r="378" ht="13.8" spans="1:7">
      <c r="A378" s="21">
        <v>376</v>
      </c>
      <c r="B378" s="34" t="s">
        <v>610</v>
      </c>
      <c r="C378" s="34" t="s">
        <v>18143</v>
      </c>
      <c r="D378" s="34">
        <v>18.13</v>
      </c>
      <c r="E378" s="34">
        <v>4.84</v>
      </c>
      <c r="F378" s="238">
        <v>87.75</v>
      </c>
      <c r="G378" s="242"/>
    </row>
    <row r="379" ht="13.8" spans="1:7">
      <c r="A379" s="21">
        <v>377</v>
      </c>
      <c r="B379" s="174" t="s">
        <v>18182</v>
      </c>
      <c r="C379" s="174" t="s">
        <v>18143</v>
      </c>
      <c r="D379" s="174">
        <v>18.48</v>
      </c>
      <c r="E379" s="34">
        <v>4.84</v>
      </c>
      <c r="F379" s="238">
        <v>89.44</v>
      </c>
      <c r="G379" s="242"/>
    </row>
    <row r="380" ht="13.8" spans="1:7">
      <c r="A380" s="21">
        <v>378</v>
      </c>
      <c r="B380" s="187" t="s">
        <v>18183</v>
      </c>
      <c r="C380" s="187" t="s">
        <v>18143</v>
      </c>
      <c r="D380" s="187">
        <v>20.64</v>
      </c>
      <c r="E380" s="34">
        <v>4.84</v>
      </c>
      <c r="F380" s="238">
        <v>99.9</v>
      </c>
      <c r="G380" s="255"/>
    </row>
    <row r="381" ht="13.8" spans="1:7">
      <c r="A381" s="21">
        <v>379</v>
      </c>
      <c r="B381" s="24" t="s">
        <v>18184</v>
      </c>
      <c r="C381" s="24" t="s">
        <v>18143</v>
      </c>
      <c r="D381" s="24">
        <v>20.5</v>
      </c>
      <c r="E381" s="34">
        <v>4.84</v>
      </c>
      <c r="F381" s="238">
        <v>99.22</v>
      </c>
      <c r="G381" s="240"/>
    </row>
    <row r="382" ht="13.8" spans="1:7">
      <c r="A382" s="21">
        <v>380</v>
      </c>
      <c r="B382" s="21" t="s">
        <v>4066</v>
      </c>
      <c r="C382" s="21" t="s">
        <v>18143</v>
      </c>
      <c r="D382" s="21">
        <v>29.81</v>
      </c>
      <c r="E382" s="34">
        <v>4.84</v>
      </c>
      <c r="F382" s="238">
        <v>144.28</v>
      </c>
      <c r="G382" s="240"/>
    </row>
    <row r="383" ht="13.8" spans="1:7">
      <c r="A383" s="21">
        <v>381</v>
      </c>
      <c r="B383" s="34" t="s">
        <v>18185</v>
      </c>
      <c r="C383" s="34" t="s">
        <v>18143</v>
      </c>
      <c r="D383" s="34">
        <v>12.18</v>
      </c>
      <c r="E383" s="34">
        <v>4.84</v>
      </c>
      <c r="F383" s="238">
        <v>58.95</v>
      </c>
      <c r="G383" s="242"/>
    </row>
    <row r="384" ht="13.8" spans="1:7">
      <c r="A384" s="21">
        <v>382</v>
      </c>
      <c r="B384" s="174" t="s">
        <v>617</v>
      </c>
      <c r="C384" s="174" t="s">
        <v>18143</v>
      </c>
      <c r="D384" s="174">
        <v>9.52</v>
      </c>
      <c r="E384" s="34">
        <v>4.84</v>
      </c>
      <c r="F384" s="238">
        <v>46.08</v>
      </c>
      <c r="G384" s="242"/>
    </row>
    <row r="385" ht="13.8" spans="1:7">
      <c r="A385" s="21">
        <v>383</v>
      </c>
      <c r="B385" s="187" t="s">
        <v>5409</v>
      </c>
      <c r="C385" s="187" t="s">
        <v>18143</v>
      </c>
      <c r="D385" s="187">
        <v>9.67</v>
      </c>
      <c r="E385" s="34">
        <v>4.84</v>
      </c>
      <c r="F385" s="238">
        <v>46.8</v>
      </c>
      <c r="G385" s="255"/>
    </row>
    <row r="386" ht="13.8" spans="1:7">
      <c r="A386" s="21">
        <v>384</v>
      </c>
      <c r="B386" s="24" t="s">
        <v>18186</v>
      </c>
      <c r="C386" s="24" t="s">
        <v>18143</v>
      </c>
      <c r="D386" s="24">
        <v>13.68</v>
      </c>
      <c r="E386" s="34">
        <v>4.84</v>
      </c>
      <c r="F386" s="238">
        <v>66.21</v>
      </c>
      <c r="G386" s="240"/>
    </row>
    <row r="387" ht="13.8" spans="1:7">
      <c r="A387" s="21">
        <v>385</v>
      </c>
      <c r="B387" s="21" t="s">
        <v>18187</v>
      </c>
      <c r="C387" s="21" t="s">
        <v>18143</v>
      </c>
      <c r="D387" s="21">
        <v>9.43</v>
      </c>
      <c r="E387" s="34">
        <v>4.84</v>
      </c>
      <c r="F387" s="238">
        <v>45.64</v>
      </c>
      <c r="G387" s="240"/>
    </row>
    <row r="388" ht="13.8" spans="1:7">
      <c r="A388" s="21">
        <v>386</v>
      </c>
      <c r="B388" s="34" t="s">
        <v>18188</v>
      </c>
      <c r="C388" s="34" t="s">
        <v>18143</v>
      </c>
      <c r="D388" s="34">
        <v>9.83</v>
      </c>
      <c r="E388" s="34">
        <v>4.84</v>
      </c>
      <c r="F388" s="238">
        <v>47.58</v>
      </c>
      <c r="G388" s="242"/>
    </row>
    <row r="389" ht="13.8" spans="1:7">
      <c r="A389" s="21">
        <v>387</v>
      </c>
      <c r="B389" s="174" t="s">
        <v>1112</v>
      </c>
      <c r="C389" s="174" t="s">
        <v>18143</v>
      </c>
      <c r="D389" s="174">
        <v>11.92</v>
      </c>
      <c r="E389" s="34">
        <v>4.84</v>
      </c>
      <c r="F389" s="238">
        <v>57.69</v>
      </c>
      <c r="G389" s="242"/>
    </row>
    <row r="390" ht="13.8" spans="1:7">
      <c r="A390" s="21">
        <v>388</v>
      </c>
      <c r="B390" s="187" t="s">
        <v>18189</v>
      </c>
      <c r="C390" s="187" t="s">
        <v>18143</v>
      </c>
      <c r="D390" s="187">
        <v>6.17</v>
      </c>
      <c r="E390" s="34">
        <v>4.84</v>
      </c>
      <c r="F390" s="238">
        <v>29.86</v>
      </c>
      <c r="G390" s="255"/>
    </row>
    <row r="391" ht="13.8" spans="1:7">
      <c r="A391" s="21">
        <v>389</v>
      </c>
      <c r="B391" s="24" t="s">
        <v>18190</v>
      </c>
      <c r="C391" s="24" t="s">
        <v>18143</v>
      </c>
      <c r="D391" s="24">
        <v>19.22</v>
      </c>
      <c r="E391" s="34">
        <v>4.84</v>
      </c>
      <c r="F391" s="238">
        <v>93.02</v>
      </c>
      <c r="G391" s="240"/>
    </row>
    <row r="392" ht="13.8" spans="1:7">
      <c r="A392" s="21">
        <v>390</v>
      </c>
      <c r="B392" s="21" t="s">
        <v>18191</v>
      </c>
      <c r="C392" s="21" t="s">
        <v>18143</v>
      </c>
      <c r="D392" s="21">
        <v>14.81</v>
      </c>
      <c r="E392" s="34">
        <v>4.84</v>
      </c>
      <c r="F392" s="238">
        <v>71.68</v>
      </c>
      <c r="G392" s="240"/>
    </row>
    <row r="393" ht="13.8" spans="1:7">
      <c r="A393" s="21">
        <v>391</v>
      </c>
      <c r="B393" s="34" t="s">
        <v>2224</v>
      </c>
      <c r="C393" s="34" t="s">
        <v>18143</v>
      </c>
      <c r="D393" s="34">
        <v>15.72</v>
      </c>
      <c r="E393" s="34">
        <v>4.84</v>
      </c>
      <c r="F393" s="238">
        <v>76.08</v>
      </c>
      <c r="G393" s="242"/>
    </row>
    <row r="394" ht="13.8" spans="1:7">
      <c r="A394" s="21">
        <v>392</v>
      </c>
      <c r="B394" s="174" t="s">
        <v>1902</v>
      </c>
      <c r="C394" s="174" t="s">
        <v>18143</v>
      </c>
      <c r="D394" s="174">
        <v>7.34</v>
      </c>
      <c r="E394" s="34">
        <v>4.84</v>
      </c>
      <c r="F394" s="238">
        <v>35.53</v>
      </c>
      <c r="G394" s="242"/>
    </row>
    <row r="395" ht="13.8" spans="1:7">
      <c r="A395" s="21">
        <v>393</v>
      </c>
      <c r="B395" s="187" t="s">
        <v>18192</v>
      </c>
      <c r="C395" s="187" t="s">
        <v>18143</v>
      </c>
      <c r="D395" s="187">
        <v>8.93</v>
      </c>
      <c r="E395" s="34">
        <v>4.84</v>
      </c>
      <c r="F395" s="238">
        <v>43.22</v>
      </c>
      <c r="G395" s="255"/>
    </row>
    <row r="396" ht="13.8" spans="1:7">
      <c r="A396" s="21">
        <v>394</v>
      </c>
      <c r="B396" s="24" t="s">
        <v>18193</v>
      </c>
      <c r="C396" s="24" t="s">
        <v>18143</v>
      </c>
      <c r="D396" s="24">
        <v>7.26</v>
      </c>
      <c r="E396" s="34">
        <v>4.84</v>
      </c>
      <c r="F396" s="238">
        <v>35.14</v>
      </c>
      <c r="G396" s="240"/>
    </row>
    <row r="397" ht="13.8" spans="1:7">
      <c r="A397" s="21">
        <v>395</v>
      </c>
      <c r="B397" s="21" t="s">
        <v>18194</v>
      </c>
      <c r="C397" s="21" t="s">
        <v>18143</v>
      </c>
      <c r="D397" s="21">
        <v>13.37</v>
      </c>
      <c r="E397" s="34">
        <v>4.84</v>
      </c>
      <c r="F397" s="238">
        <v>64.71</v>
      </c>
      <c r="G397" s="240"/>
    </row>
    <row r="398" ht="13.8" spans="1:7">
      <c r="A398" s="21">
        <v>396</v>
      </c>
      <c r="B398" s="34" t="s">
        <v>18195</v>
      </c>
      <c r="C398" s="34" t="s">
        <v>18143</v>
      </c>
      <c r="D398" s="34">
        <v>11.3</v>
      </c>
      <c r="E398" s="34">
        <v>4.84</v>
      </c>
      <c r="F398" s="238">
        <v>54.69</v>
      </c>
      <c r="G398" s="242"/>
    </row>
    <row r="399" ht="13.8" spans="1:7">
      <c r="A399" s="21">
        <v>397</v>
      </c>
      <c r="B399" s="174" t="s">
        <v>9284</v>
      </c>
      <c r="C399" s="174" t="s">
        <v>18143</v>
      </c>
      <c r="D399" s="174">
        <v>11.97</v>
      </c>
      <c r="E399" s="34">
        <v>4.84</v>
      </c>
      <c r="F399" s="238">
        <v>57.93</v>
      </c>
      <c r="G399" s="242"/>
    </row>
    <row r="400" ht="13.8" spans="1:7">
      <c r="A400" s="21">
        <v>398</v>
      </c>
      <c r="B400" s="187" t="s">
        <v>18196</v>
      </c>
      <c r="C400" s="187" t="s">
        <v>18143</v>
      </c>
      <c r="D400" s="187">
        <v>3.39</v>
      </c>
      <c r="E400" s="34">
        <v>4.84</v>
      </c>
      <c r="F400" s="238">
        <v>16.41</v>
      </c>
      <c r="G400" s="255"/>
    </row>
    <row r="401" ht="13.8" spans="1:7">
      <c r="A401" s="21">
        <v>399</v>
      </c>
      <c r="B401" s="24" t="s">
        <v>18197</v>
      </c>
      <c r="C401" s="24" t="s">
        <v>18143</v>
      </c>
      <c r="D401" s="24">
        <v>5.94</v>
      </c>
      <c r="E401" s="34">
        <v>4.84</v>
      </c>
      <c r="F401" s="238">
        <v>28.75</v>
      </c>
      <c r="G401" s="240"/>
    </row>
    <row r="402" ht="13.8" spans="1:7">
      <c r="A402" s="21">
        <v>400</v>
      </c>
      <c r="B402" s="21" t="s">
        <v>18198</v>
      </c>
      <c r="C402" s="21" t="s">
        <v>18143</v>
      </c>
      <c r="D402" s="21">
        <v>5.13</v>
      </c>
      <c r="E402" s="34">
        <v>4.84</v>
      </c>
      <c r="F402" s="238">
        <v>24.83</v>
      </c>
      <c r="G402" s="240"/>
    </row>
    <row r="403" ht="13.8" spans="1:7">
      <c r="A403" s="21">
        <v>401</v>
      </c>
      <c r="B403" s="34" t="s">
        <v>18199</v>
      </c>
      <c r="C403" s="34" t="s">
        <v>18200</v>
      </c>
      <c r="D403" s="34">
        <v>12.13</v>
      </c>
      <c r="E403" s="34">
        <v>4.84</v>
      </c>
      <c r="F403" s="238">
        <v>58.71</v>
      </c>
      <c r="G403" s="242"/>
    </row>
    <row r="404" ht="13.8" spans="1:7">
      <c r="A404" s="21">
        <v>402</v>
      </c>
      <c r="B404" s="174" t="s">
        <v>13656</v>
      </c>
      <c r="C404" s="174" t="s">
        <v>18200</v>
      </c>
      <c r="D404" s="174">
        <v>10.03</v>
      </c>
      <c r="E404" s="34">
        <v>4.84</v>
      </c>
      <c r="F404" s="238">
        <v>48.55</v>
      </c>
      <c r="G404" s="242"/>
    </row>
    <row r="405" ht="13.8" spans="1:7">
      <c r="A405" s="21">
        <v>403</v>
      </c>
      <c r="B405" s="187" t="s">
        <v>18201</v>
      </c>
      <c r="C405" s="187" t="s">
        <v>18200</v>
      </c>
      <c r="D405" s="187">
        <v>6.95</v>
      </c>
      <c r="E405" s="34">
        <v>4.84</v>
      </c>
      <c r="F405" s="238">
        <v>33.64</v>
      </c>
      <c r="G405" s="255"/>
    </row>
    <row r="406" ht="13.8" spans="1:7">
      <c r="A406" s="21">
        <v>404</v>
      </c>
      <c r="B406" s="24" t="s">
        <v>18202</v>
      </c>
      <c r="C406" s="24" t="s">
        <v>18200</v>
      </c>
      <c r="D406" s="24">
        <v>12.53</v>
      </c>
      <c r="E406" s="34">
        <v>4.84</v>
      </c>
      <c r="F406" s="238">
        <v>60.65</v>
      </c>
      <c r="G406" s="240"/>
    </row>
    <row r="407" ht="13.8" spans="1:7">
      <c r="A407" s="21">
        <v>405</v>
      </c>
      <c r="B407" s="21" t="s">
        <v>18203</v>
      </c>
      <c r="C407" s="21" t="s">
        <v>18200</v>
      </c>
      <c r="D407" s="21">
        <v>9.49</v>
      </c>
      <c r="E407" s="34">
        <v>4.84</v>
      </c>
      <c r="F407" s="238">
        <v>45.93</v>
      </c>
      <c r="G407" s="240"/>
    </row>
    <row r="408" ht="13.8" spans="1:7">
      <c r="A408" s="21">
        <v>406</v>
      </c>
      <c r="B408" s="34" t="s">
        <v>18204</v>
      </c>
      <c r="C408" s="34" t="s">
        <v>18200</v>
      </c>
      <c r="D408" s="34">
        <v>12.86</v>
      </c>
      <c r="E408" s="34">
        <v>4.84</v>
      </c>
      <c r="F408" s="238">
        <v>62.24</v>
      </c>
      <c r="G408" s="242"/>
    </row>
    <row r="409" ht="13.8" spans="1:7">
      <c r="A409" s="21">
        <v>407</v>
      </c>
      <c r="B409" s="174" t="s">
        <v>18205</v>
      </c>
      <c r="C409" s="174" t="s">
        <v>18200</v>
      </c>
      <c r="D409" s="174">
        <v>5.02</v>
      </c>
      <c r="E409" s="34">
        <v>4.84</v>
      </c>
      <c r="F409" s="238">
        <v>24.3</v>
      </c>
      <c r="G409" s="242"/>
    </row>
    <row r="410" ht="13.8" spans="1:7">
      <c r="A410" s="21">
        <v>408</v>
      </c>
      <c r="B410" s="187" t="s">
        <v>18206</v>
      </c>
      <c r="C410" s="187" t="s">
        <v>18200</v>
      </c>
      <c r="D410" s="187">
        <v>15.38</v>
      </c>
      <c r="E410" s="34">
        <v>4.84</v>
      </c>
      <c r="F410" s="238">
        <v>74.44</v>
      </c>
      <c r="G410" s="255"/>
    </row>
    <row r="411" ht="13.8" spans="1:7">
      <c r="A411" s="21">
        <v>409</v>
      </c>
      <c r="B411" s="24" t="s">
        <v>18207</v>
      </c>
      <c r="C411" s="24" t="s">
        <v>18200</v>
      </c>
      <c r="D411" s="24">
        <v>6.43</v>
      </c>
      <c r="E411" s="34">
        <v>4.84</v>
      </c>
      <c r="F411" s="238">
        <v>31.12</v>
      </c>
      <c r="G411" s="240"/>
    </row>
    <row r="412" ht="13.8" spans="1:7">
      <c r="A412" s="21">
        <v>410</v>
      </c>
      <c r="B412" s="21" t="s">
        <v>18208</v>
      </c>
      <c r="C412" s="21" t="s">
        <v>18200</v>
      </c>
      <c r="D412" s="21">
        <v>24.99</v>
      </c>
      <c r="E412" s="34">
        <v>4.84</v>
      </c>
      <c r="F412" s="238">
        <v>120.95</v>
      </c>
      <c r="G412" s="240"/>
    </row>
    <row r="413" ht="13.8" spans="1:7">
      <c r="A413" s="21">
        <v>411</v>
      </c>
      <c r="B413" s="34" t="s">
        <v>1070</v>
      </c>
      <c r="C413" s="34" t="s">
        <v>18200</v>
      </c>
      <c r="D413" s="34">
        <v>5.84</v>
      </c>
      <c r="E413" s="34">
        <v>4.84</v>
      </c>
      <c r="F413" s="238">
        <v>28.27</v>
      </c>
      <c r="G413" s="242"/>
    </row>
    <row r="414" ht="13.8" spans="1:7">
      <c r="A414" s="21">
        <v>412</v>
      </c>
      <c r="B414" s="174" t="s">
        <v>3646</v>
      </c>
      <c r="C414" s="174" t="s">
        <v>18200</v>
      </c>
      <c r="D414" s="174">
        <v>14.11</v>
      </c>
      <c r="E414" s="34">
        <v>4.84</v>
      </c>
      <c r="F414" s="238">
        <v>68.29</v>
      </c>
      <c r="G414" s="242"/>
    </row>
    <row r="415" ht="13.8" spans="1:7">
      <c r="A415" s="21">
        <v>413</v>
      </c>
      <c r="B415" s="187" t="s">
        <v>3657</v>
      </c>
      <c r="C415" s="187" t="s">
        <v>18200</v>
      </c>
      <c r="D415" s="187">
        <v>13.46</v>
      </c>
      <c r="E415" s="34">
        <v>4.84</v>
      </c>
      <c r="F415" s="238">
        <v>65.15</v>
      </c>
      <c r="G415" s="255"/>
    </row>
    <row r="416" ht="13.8" spans="1:7">
      <c r="A416" s="21">
        <v>414</v>
      </c>
      <c r="B416" s="24" t="s">
        <v>11103</v>
      </c>
      <c r="C416" s="24" t="s">
        <v>18200</v>
      </c>
      <c r="D416" s="24">
        <v>8.46</v>
      </c>
      <c r="E416" s="34">
        <v>4.84</v>
      </c>
      <c r="F416" s="238">
        <v>40.95</v>
      </c>
      <c r="G416" s="240"/>
    </row>
    <row r="417" ht="13.8" spans="1:7">
      <c r="A417" s="21">
        <v>415</v>
      </c>
      <c r="B417" s="21" t="s">
        <v>18209</v>
      </c>
      <c r="C417" s="21" t="s">
        <v>18200</v>
      </c>
      <c r="D417" s="21">
        <v>2.23</v>
      </c>
      <c r="E417" s="34">
        <v>4.84</v>
      </c>
      <c r="F417" s="238">
        <v>10.79</v>
      </c>
      <c r="G417" s="240"/>
    </row>
    <row r="418" ht="13.8" spans="1:7">
      <c r="A418" s="21">
        <v>416</v>
      </c>
      <c r="B418" s="34" t="s">
        <v>18210</v>
      </c>
      <c r="C418" s="34" t="s">
        <v>18200</v>
      </c>
      <c r="D418" s="34">
        <v>5.84</v>
      </c>
      <c r="E418" s="34">
        <v>4.84</v>
      </c>
      <c r="F418" s="238">
        <v>28.27</v>
      </c>
      <c r="G418" s="242"/>
    </row>
    <row r="419" ht="13.8" spans="1:7">
      <c r="A419" s="21">
        <v>417</v>
      </c>
      <c r="B419" s="174" t="s">
        <v>18211</v>
      </c>
      <c r="C419" s="174" t="s">
        <v>18200</v>
      </c>
      <c r="D419" s="174">
        <v>5.16</v>
      </c>
      <c r="E419" s="34">
        <v>4.84</v>
      </c>
      <c r="F419" s="238">
        <v>24.97</v>
      </c>
      <c r="G419" s="242"/>
    </row>
    <row r="420" ht="13.8" spans="1:7">
      <c r="A420" s="21">
        <v>418</v>
      </c>
      <c r="B420" s="187" t="s">
        <v>6337</v>
      </c>
      <c r="C420" s="187" t="s">
        <v>18200</v>
      </c>
      <c r="D420" s="187">
        <v>19.43</v>
      </c>
      <c r="E420" s="34">
        <v>4.84</v>
      </c>
      <c r="F420" s="238">
        <v>94.04</v>
      </c>
      <c r="G420" s="255"/>
    </row>
    <row r="421" ht="13.8" spans="1:7">
      <c r="A421" s="21">
        <v>419</v>
      </c>
      <c r="B421" s="24" t="s">
        <v>18212</v>
      </c>
      <c r="C421" s="24" t="s">
        <v>18200</v>
      </c>
      <c r="D421" s="24">
        <v>7.68</v>
      </c>
      <c r="E421" s="34">
        <v>4.84</v>
      </c>
      <c r="F421" s="238">
        <v>37.17</v>
      </c>
      <c r="G421" s="240"/>
    </row>
    <row r="422" ht="13.8" spans="1:7">
      <c r="A422" s="21">
        <v>420</v>
      </c>
      <c r="B422" s="21" t="s">
        <v>10737</v>
      </c>
      <c r="C422" s="21" t="s">
        <v>18200</v>
      </c>
      <c r="D422" s="21">
        <v>8.13</v>
      </c>
      <c r="E422" s="34">
        <v>4.84</v>
      </c>
      <c r="F422" s="238">
        <v>39.35</v>
      </c>
      <c r="G422" s="240"/>
    </row>
    <row r="423" ht="13.8" spans="1:7">
      <c r="A423" s="21">
        <v>421</v>
      </c>
      <c r="B423" s="34" t="s">
        <v>18213</v>
      </c>
      <c r="C423" s="34" t="s">
        <v>18200</v>
      </c>
      <c r="D423" s="34">
        <v>4.62</v>
      </c>
      <c r="E423" s="34">
        <v>4.84</v>
      </c>
      <c r="F423" s="238">
        <v>22.36</v>
      </c>
      <c r="G423" s="242"/>
    </row>
    <row r="424" ht="13.8" spans="1:7">
      <c r="A424" s="21">
        <v>422</v>
      </c>
      <c r="B424" s="174" t="s">
        <v>2149</v>
      </c>
      <c r="C424" s="174" t="s">
        <v>18200</v>
      </c>
      <c r="D424" s="174">
        <v>6.84</v>
      </c>
      <c r="E424" s="34">
        <v>4.84</v>
      </c>
      <c r="F424" s="238">
        <v>33.11</v>
      </c>
      <c r="G424" s="242"/>
    </row>
    <row r="425" ht="13.8" spans="1:7">
      <c r="A425" s="21">
        <v>423</v>
      </c>
      <c r="B425" s="187" t="s">
        <v>18214</v>
      </c>
      <c r="C425" s="187" t="s">
        <v>18200</v>
      </c>
      <c r="D425" s="187">
        <v>6.8</v>
      </c>
      <c r="E425" s="34">
        <v>4.84</v>
      </c>
      <c r="F425" s="238">
        <v>32.91</v>
      </c>
      <c r="G425" s="255"/>
    </row>
    <row r="426" ht="13.8" spans="1:7">
      <c r="A426" s="21">
        <v>424</v>
      </c>
      <c r="B426" s="24" t="s">
        <v>18215</v>
      </c>
      <c r="C426" s="24" t="s">
        <v>18200</v>
      </c>
      <c r="D426" s="24">
        <v>12.75</v>
      </c>
      <c r="E426" s="34">
        <v>4.84</v>
      </c>
      <c r="F426" s="238">
        <v>61.71</v>
      </c>
      <c r="G426" s="240"/>
    </row>
    <row r="427" ht="13.8" spans="1:7">
      <c r="A427" s="21">
        <v>425</v>
      </c>
      <c r="B427" s="21" t="s">
        <v>18216</v>
      </c>
      <c r="C427" s="21" t="s">
        <v>18200</v>
      </c>
      <c r="D427" s="21">
        <v>13.37</v>
      </c>
      <c r="E427" s="34">
        <v>4.84</v>
      </c>
      <c r="F427" s="238">
        <v>64.71</v>
      </c>
      <c r="G427" s="240"/>
    </row>
    <row r="428" ht="13.8" spans="1:7">
      <c r="A428" s="21">
        <v>426</v>
      </c>
      <c r="B428" s="34" t="s">
        <v>10449</v>
      </c>
      <c r="C428" s="34" t="s">
        <v>18200</v>
      </c>
      <c r="D428" s="34">
        <v>11.64</v>
      </c>
      <c r="E428" s="34">
        <v>4.84</v>
      </c>
      <c r="F428" s="238">
        <v>56.34</v>
      </c>
      <c r="G428" s="242"/>
    </row>
    <row r="429" ht="13.8" spans="1:7">
      <c r="A429" s="21">
        <v>427</v>
      </c>
      <c r="B429" s="174" t="s">
        <v>18217</v>
      </c>
      <c r="C429" s="174" t="s">
        <v>18200</v>
      </c>
      <c r="D429" s="174">
        <v>5.58</v>
      </c>
      <c r="E429" s="34">
        <v>4.84</v>
      </c>
      <c r="F429" s="238">
        <v>27.01</v>
      </c>
      <c r="G429" s="242"/>
    </row>
    <row r="430" ht="13.8" spans="1:7">
      <c r="A430" s="21">
        <v>428</v>
      </c>
      <c r="B430" s="187" t="s">
        <v>18218</v>
      </c>
      <c r="C430" s="187" t="s">
        <v>18200</v>
      </c>
      <c r="D430" s="187">
        <v>20.7</v>
      </c>
      <c r="E430" s="34">
        <v>4.84</v>
      </c>
      <c r="F430" s="238">
        <v>100.19</v>
      </c>
      <c r="G430" s="255"/>
    </row>
    <row r="431" ht="13.8" spans="1:7">
      <c r="A431" s="21">
        <v>429</v>
      </c>
      <c r="B431" s="24" t="s">
        <v>5946</v>
      </c>
      <c r="C431" s="24" t="s">
        <v>18200</v>
      </c>
      <c r="D431" s="24">
        <v>5.49</v>
      </c>
      <c r="E431" s="34">
        <v>4.84</v>
      </c>
      <c r="F431" s="238">
        <v>26.57</v>
      </c>
      <c r="G431" s="240"/>
    </row>
    <row r="432" ht="13.8" spans="1:7">
      <c r="A432" s="21">
        <v>430</v>
      </c>
      <c r="B432" s="21" t="s">
        <v>18219</v>
      </c>
      <c r="C432" s="21" t="s">
        <v>18200</v>
      </c>
      <c r="D432" s="21">
        <v>2.72</v>
      </c>
      <c r="E432" s="34">
        <v>4.84</v>
      </c>
      <c r="F432" s="238">
        <v>13.16</v>
      </c>
      <c r="G432" s="240"/>
    </row>
    <row r="433" ht="13.8" spans="1:7">
      <c r="A433" s="21">
        <v>431</v>
      </c>
      <c r="B433" s="34" t="s">
        <v>18220</v>
      </c>
      <c r="C433" s="34" t="s">
        <v>18200</v>
      </c>
      <c r="D433" s="34">
        <v>3.76</v>
      </c>
      <c r="E433" s="34">
        <v>4.84</v>
      </c>
      <c r="F433" s="238">
        <v>18.2</v>
      </c>
      <c r="G433" s="242"/>
    </row>
    <row r="434" ht="13.8" spans="1:7">
      <c r="A434" s="21">
        <v>432</v>
      </c>
      <c r="B434" s="174" t="s">
        <v>18221</v>
      </c>
      <c r="C434" s="174" t="s">
        <v>18200</v>
      </c>
      <c r="D434" s="174">
        <v>4.81</v>
      </c>
      <c r="E434" s="34">
        <v>4.84</v>
      </c>
      <c r="F434" s="238">
        <v>23.28</v>
      </c>
      <c r="G434" s="242"/>
    </row>
    <row r="435" ht="13.8" spans="1:7">
      <c r="A435" s="21">
        <v>433</v>
      </c>
      <c r="B435" s="187" t="s">
        <v>18222</v>
      </c>
      <c r="C435" s="187" t="s">
        <v>18200</v>
      </c>
      <c r="D435" s="187">
        <v>7.26</v>
      </c>
      <c r="E435" s="34">
        <v>4.84</v>
      </c>
      <c r="F435" s="238">
        <v>35.14</v>
      </c>
      <c r="G435" s="255"/>
    </row>
    <row r="436" ht="13.8" spans="1:7">
      <c r="A436" s="21">
        <v>434</v>
      </c>
      <c r="B436" s="24" t="s">
        <v>18223</v>
      </c>
      <c r="C436" s="24" t="s">
        <v>18200</v>
      </c>
      <c r="D436" s="24">
        <v>7.55</v>
      </c>
      <c r="E436" s="34">
        <v>4.84</v>
      </c>
      <c r="F436" s="238">
        <v>36.54</v>
      </c>
      <c r="G436" s="240"/>
    </row>
    <row r="437" ht="13.8" spans="1:7">
      <c r="A437" s="21">
        <v>435</v>
      </c>
      <c r="B437" s="21" t="s">
        <v>5397</v>
      </c>
      <c r="C437" s="21" t="s">
        <v>18200</v>
      </c>
      <c r="D437" s="21">
        <v>7.25</v>
      </c>
      <c r="E437" s="34">
        <v>4.84</v>
      </c>
      <c r="F437" s="238">
        <v>35.09</v>
      </c>
      <c r="G437" s="240"/>
    </row>
    <row r="438" ht="13.8" spans="1:7">
      <c r="A438" s="21">
        <v>436</v>
      </c>
      <c r="B438" s="34" t="s">
        <v>18224</v>
      </c>
      <c r="C438" s="34" t="s">
        <v>18200</v>
      </c>
      <c r="D438" s="34">
        <v>12.87</v>
      </c>
      <c r="E438" s="34">
        <v>4.84</v>
      </c>
      <c r="F438" s="238">
        <v>62.29</v>
      </c>
      <c r="G438" s="242"/>
    </row>
    <row r="439" ht="13.8" spans="1:7">
      <c r="A439" s="21">
        <v>437</v>
      </c>
      <c r="B439" s="174" t="s">
        <v>18225</v>
      </c>
      <c r="C439" s="174" t="s">
        <v>18200</v>
      </c>
      <c r="D439" s="174">
        <v>22.37</v>
      </c>
      <c r="E439" s="34">
        <v>4.84</v>
      </c>
      <c r="F439" s="238">
        <v>108.27</v>
      </c>
      <c r="G439" s="242"/>
    </row>
    <row r="440" ht="13.8" spans="1:7">
      <c r="A440" s="21">
        <v>438</v>
      </c>
      <c r="B440" s="187" t="s">
        <v>18226</v>
      </c>
      <c r="C440" s="187" t="s">
        <v>18200</v>
      </c>
      <c r="D440" s="187">
        <v>7.58</v>
      </c>
      <c r="E440" s="34">
        <v>4.84</v>
      </c>
      <c r="F440" s="238">
        <v>36.69</v>
      </c>
      <c r="G440" s="255"/>
    </row>
    <row r="441" ht="13.8" spans="1:7">
      <c r="A441" s="21">
        <v>439</v>
      </c>
      <c r="B441" s="24" t="s">
        <v>18227</v>
      </c>
      <c r="C441" s="24" t="s">
        <v>18200</v>
      </c>
      <c r="D441" s="24">
        <v>8.41</v>
      </c>
      <c r="E441" s="34">
        <v>4.84</v>
      </c>
      <c r="F441" s="238">
        <v>40.7</v>
      </c>
      <c r="G441" s="240"/>
    </row>
    <row r="442" ht="13.8" spans="1:7">
      <c r="A442" s="21">
        <v>440</v>
      </c>
      <c r="B442" s="21" t="s">
        <v>18228</v>
      </c>
      <c r="C442" s="21" t="s">
        <v>18200</v>
      </c>
      <c r="D442" s="21">
        <v>5.34</v>
      </c>
      <c r="E442" s="34">
        <v>4.84</v>
      </c>
      <c r="F442" s="238">
        <v>25.85</v>
      </c>
      <c r="G442" s="240"/>
    </row>
    <row r="443" ht="13.8" spans="1:7">
      <c r="A443" s="21">
        <v>441</v>
      </c>
      <c r="B443" s="34" t="s">
        <v>18229</v>
      </c>
      <c r="C443" s="34" t="s">
        <v>18200</v>
      </c>
      <c r="D443" s="34">
        <v>9.81</v>
      </c>
      <c r="E443" s="34">
        <v>4.84</v>
      </c>
      <c r="F443" s="238">
        <v>47.48</v>
      </c>
      <c r="G443" s="242"/>
    </row>
    <row r="444" ht="13.8" spans="1:7">
      <c r="A444" s="21">
        <v>442</v>
      </c>
      <c r="B444" s="174" t="s">
        <v>18230</v>
      </c>
      <c r="C444" s="174" t="s">
        <v>18200</v>
      </c>
      <c r="D444" s="174">
        <v>4.84</v>
      </c>
      <c r="E444" s="34">
        <v>4.84</v>
      </c>
      <c r="F444" s="238">
        <v>23.43</v>
      </c>
      <c r="G444" s="242"/>
    </row>
    <row r="445" ht="13.8" spans="1:7">
      <c r="A445" s="21">
        <v>443</v>
      </c>
      <c r="B445" s="187" t="s">
        <v>18231</v>
      </c>
      <c r="C445" s="187" t="s">
        <v>18200</v>
      </c>
      <c r="D445" s="187">
        <v>12.42</v>
      </c>
      <c r="E445" s="34">
        <v>4.84</v>
      </c>
      <c r="F445" s="238">
        <v>60.11</v>
      </c>
      <c r="G445" s="255"/>
    </row>
    <row r="446" ht="13.8" spans="1:7">
      <c r="A446" s="21">
        <v>444</v>
      </c>
      <c r="B446" s="24" t="s">
        <v>18232</v>
      </c>
      <c r="C446" s="24" t="s">
        <v>18200</v>
      </c>
      <c r="D446" s="24">
        <v>4.34</v>
      </c>
      <c r="E446" s="34">
        <v>4.84</v>
      </c>
      <c r="F446" s="238">
        <v>21.01</v>
      </c>
      <c r="G446" s="240"/>
    </row>
    <row r="447" ht="13.8" spans="1:7">
      <c r="A447" s="21">
        <v>445</v>
      </c>
      <c r="B447" s="21" t="s">
        <v>18233</v>
      </c>
      <c r="C447" s="21" t="s">
        <v>18200</v>
      </c>
      <c r="D447" s="21">
        <v>5.24</v>
      </c>
      <c r="E447" s="34">
        <v>4.84</v>
      </c>
      <c r="F447" s="238">
        <v>25.36</v>
      </c>
      <c r="G447" s="240"/>
    </row>
    <row r="448" ht="13.8" spans="1:7">
      <c r="A448" s="21">
        <v>446</v>
      </c>
      <c r="B448" s="34" t="s">
        <v>13170</v>
      </c>
      <c r="C448" s="34" t="s">
        <v>18200</v>
      </c>
      <c r="D448" s="34">
        <v>6.08</v>
      </c>
      <c r="E448" s="34">
        <v>4.84</v>
      </c>
      <c r="F448" s="238">
        <v>29.43</v>
      </c>
      <c r="G448" s="242"/>
    </row>
    <row r="449" ht="13.8" spans="1:7">
      <c r="A449" s="21">
        <v>447</v>
      </c>
      <c r="B449" s="174" t="s">
        <v>18234</v>
      </c>
      <c r="C449" s="174" t="s">
        <v>18200</v>
      </c>
      <c r="D449" s="174">
        <v>7.78</v>
      </c>
      <c r="E449" s="34">
        <v>4.84</v>
      </c>
      <c r="F449" s="238">
        <v>37.66</v>
      </c>
      <c r="G449" s="242"/>
    </row>
    <row r="450" ht="13.8" spans="1:7">
      <c r="A450" s="21">
        <v>448</v>
      </c>
      <c r="B450" s="187" t="s">
        <v>18235</v>
      </c>
      <c r="C450" s="187" t="s">
        <v>18200</v>
      </c>
      <c r="D450" s="187">
        <v>7.03</v>
      </c>
      <c r="E450" s="34">
        <v>4.84</v>
      </c>
      <c r="F450" s="238">
        <v>34.03</v>
      </c>
      <c r="G450" s="255"/>
    </row>
    <row r="451" s="3" customFormat="1" spans="1:7">
      <c r="A451" s="21">
        <v>449</v>
      </c>
      <c r="B451" s="24" t="s">
        <v>18236</v>
      </c>
      <c r="C451" s="24" t="s">
        <v>18200</v>
      </c>
      <c r="D451" s="24">
        <v>4.5</v>
      </c>
      <c r="E451" s="34">
        <v>4.84</v>
      </c>
      <c r="F451" s="238">
        <v>21.78</v>
      </c>
      <c r="G451" s="240"/>
    </row>
    <row r="452" ht="13.8" spans="1:7">
      <c r="A452" s="21">
        <v>450</v>
      </c>
      <c r="B452" s="21" t="s">
        <v>18205</v>
      </c>
      <c r="C452" s="21" t="s">
        <v>18200</v>
      </c>
      <c r="D452" s="21">
        <v>8.66</v>
      </c>
      <c r="E452" s="34">
        <v>4.84</v>
      </c>
      <c r="F452" s="238">
        <v>41.91</v>
      </c>
      <c r="G452" s="240"/>
    </row>
    <row r="453" ht="13.8" spans="1:7">
      <c r="A453" s="21">
        <v>451</v>
      </c>
      <c r="B453" s="34" t="s">
        <v>18237</v>
      </c>
      <c r="C453" s="34" t="s">
        <v>18200</v>
      </c>
      <c r="D453" s="34">
        <v>7.81</v>
      </c>
      <c r="E453" s="34">
        <v>4.84</v>
      </c>
      <c r="F453" s="238">
        <v>37.8</v>
      </c>
      <c r="G453" s="242"/>
    </row>
    <row r="454" ht="13.8" spans="1:7">
      <c r="A454" s="21">
        <v>452</v>
      </c>
      <c r="B454" s="174" t="s">
        <v>10010</v>
      </c>
      <c r="C454" s="174" t="s">
        <v>18200</v>
      </c>
      <c r="D454" s="174">
        <v>5.69</v>
      </c>
      <c r="E454" s="34">
        <v>4.84</v>
      </c>
      <c r="F454" s="238">
        <v>27.54</v>
      </c>
      <c r="G454" s="242"/>
    </row>
    <row r="455" ht="13.8" spans="1:7">
      <c r="A455" s="21">
        <v>453</v>
      </c>
      <c r="B455" s="187" t="s">
        <v>18238</v>
      </c>
      <c r="C455" s="187" t="s">
        <v>18200</v>
      </c>
      <c r="D455" s="187">
        <v>9.03</v>
      </c>
      <c r="E455" s="34">
        <v>4.84</v>
      </c>
      <c r="F455" s="238">
        <v>43.71</v>
      </c>
      <c r="G455" s="255"/>
    </row>
    <row r="456" ht="13.8" spans="1:7">
      <c r="A456" s="21">
        <v>454</v>
      </c>
      <c r="B456" s="24" t="s">
        <v>18239</v>
      </c>
      <c r="C456" s="24" t="s">
        <v>18200</v>
      </c>
      <c r="D456" s="24">
        <v>3.48</v>
      </c>
      <c r="E456" s="34">
        <v>4.84</v>
      </c>
      <c r="F456" s="238">
        <v>16.84</v>
      </c>
      <c r="G456" s="240"/>
    </row>
    <row r="457" s="3" customFormat="1" spans="1:7">
      <c r="A457" s="21">
        <v>455</v>
      </c>
      <c r="B457" s="21" t="s">
        <v>18240</v>
      </c>
      <c r="C457" s="21" t="s">
        <v>18200</v>
      </c>
      <c r="D457" s="21">
        <v>9.08</v>
      </c>
      <c r="E457" s="34">
        <v>4.84</v>
      </c>
      <c r="F457" s="238">
        <v>43.95</v>
      </c>
      <c r="G457" s="240"/>
    </row>
    <row r="458" ht="13.8" spans="1:7">
      <c r="A458" s="21">
        <v>456</v>
      </c>
      <c r="B458" s="34" t="s">
        <v>18241</v>
      </c>
      <c r="C458" s="34" t="s">
        <v>18200</v>
      </c>
      <c r="D458" s="34">
        <v>12.26</v>
      </c>
      <c r="E458" s="34">
        <v>4.84</v>
      </c>
      <c r="F458" s="238">
        <v>59.34</v>
      </c>
      <c r="G458" s="242"/>
    </row>
    <row r="459" ht="13.8" spans="1:7">
      <c r="A459" s="21">
        <v>457</v>
      </c>
      <c r="B459" s="174" t="s">
        <v>7140</v>
      </c>
      <c r="C459" s="174" t="s">
        <v>18200</v>
      </c>
      <c r="D459" s="174">
        <v>24.74</v>
      </c>
      <c r="E459" s="34">
        <v>4.84</v>
      </c>
      <c r="F459" s="238">
        <v>119.74</v>
      </c>
      <c r="G459" s="242"/>
    </row>
    <row r="460" ht="13.8" spans="1:7">
      <c r="A460" s="21">
        <v>458</v>
      </c>
      <c r="B460" s="187" t="s">
        <v>18242</v>
      </c>
      <c r="C460" s="187" t="s">
        <v>18200</v>
      </c>
      <c r="D460" s="187">
        <v>12.08</v>
      </c>
      <c r="E460" s="34">
        <v>4.84</v>
      </c>
      <c r="F460" s="238">
        <v>58.47</v>
      </c>
      <c r="G460" s="255"/>
    </row>
    <row r="461" ht="13.8" spans="1:7">
      <c r="A461" s="21">
        <v>459</v>
      </c>
      <c r="B461" s="24" t="s">
        <v>4937</v>
      </c>
      <c r="C461" s="24" t="s">
        <v>18200</v>
      </c>
      <c r="D461" s="24">
        <v>14.07</v>
      </c>
      <c r="E461" s="34">
        <v>4.84</v>
      </c>
      <c r="F461" s="238">
        <v>68.1</v>
      </c>
      <c r="G461" s="240"/>
    </row>
    <row r="462" ht="13.8" spans="1:7">
      <c r="A462" s="21">
        <v>460</v>
      </c>
      <c r="B462" s="21" t="s">
        <v>18243</v>
      </c>
      <c r="C462" s="21" t="s">
        <v>18200</v>
      </c>
      <c r="D462" s="21">
        <v>11.78</v>
      </c>
      <c r="E462" s="34">
        <v>4.84</v>
      </c>
      <c r="F462" s="238">
        <v>57.02</v>
      </c>
      <c r="G462" s="240"/>
    </row>
    <row r="463" ht="13.8" spans="1:7">
      <c r="A463" s="21">
        <v>461</v>
      </c>
      <c r="B463" s="34" t="s">
        <v>18244</v>
      </c>
      <c r="C463" s="34" t="s">
        <v>18200</v>
      </c>
      <c r="D463" s="34">
        <v>8.77</v>
      </c>
      <c r="E463" s="34">
        <v>4.84</v>
      </c>
      <c r="F463" s="238">
        <v>42.45</v>
      </c>
      <c r="G463" s="242"/>
    </row>
    <row r="464" ht="13.8" spans="1:7">
      <c r="A464" s="21">
        <v>462</v>
      </c>
      <c r="B464" s="174" t="s">
        <v>18245</v>
      </c>
      <c r="C464" s="174" t="s">
        <v>18200</v>
      </c>
      <c r="D464" s="174">
        <v>10.65</v>
      </c>
      <c r="E464" s="34">
        <v>4.84</v>
      </c>
      <c r="F464" s="238">
        <v>51.55</v>
      </c>
      <c r="G464" s="242"/>
    </row>
    <row r="465" ht="13.8" spans="1:7">
      <c r="A465" s="21">
        <v>463</v>
      </c>
      <c r="B465" s="187" t="s">
        <v>18246</v>
      </c>
      <c r="C465" s="187" t="s">
        <v>18200</v>
      </c>
      <c r="D465" s="187">
        <v>11.52</v>
      </c>
      <c r="E465" s="34">
        <v>4.84</v>
      </c>
      <c r="F465" s="238">
        <v>55.76</v>
      </c>
      <c r="G465" s="255"/>
    </row>
    <row r="466" ht="13.8" spans="1:7">
      <c r="A466" s="21">
        <v>464</v>
      </c>
      <c r="B466" s="24" t="s">
        <v>18247</v>
      </c>
      <c r="C466" s="24" t="s">
        <v>18200</v>
      </c>
      <c r="D466" s="24">
        <v>11.31</v>
      </c>
      <c r="E466" s="34">
        <v>4.84</v>
      </c>
      <c r="F466" s="238">
        <v>54.74</v>
      </c>
      <c r="G466" s="240"/>
    </row>
    <row r="467" ht="13.8" spans="1:7">
      <c r="A467" s="21">
        <v>465</v>
      </c>
      <c r="B467" s="21" t="s">
        <v>18248</v>
      </c>
      <c r="C467" s="21" t="s">
        <v>18200</v>
      </c>
      <c r="D467" s="21">
        <v>6.1</v>
      </c>
      <c r="E467" s="34">
        <v>4.84</v>
      </c>
      <c r="F467" s="238">
        <v>29.52</v>
      </c>
      <c r="G467" s="240"/>
    </row>
    <row r="468" ht="13.8" spans="1:7">
      <c r="A468" s="21">
        <v>466</v>
      </c>
      <c r="B468" s="34" t="s">
        <v>18120</v>
      </c>
      <c r="C468" s="34" t="s">
        <v>18200</v>
      </c>
      <c r="D468" s="34">
        <v>5.14</v>
      </c>
      <c r="E468" s="34">
        <v>4.84</v>
      </c>
      <c r="F468" s="238">
        <v>24.88</v>
      </c>
      <c r="G468" s="242"/>
    </row>
    <row r="469" ht="13.8" spans="1:7">
      <c r="A469" s="21">
        <v>467</v>
      </c>
      <c r="B469" s="174" t="s">
        <v>8640</v>
      </c>
      <c r="C469" s="174" t="s">
        <v>18200</v>
      </c>
      <c r="D469" s="174">
        <v>7.73</v>
      </c>
      <c r="E469" s="34">
        <v>4.84</v>
      </c>
      <c r="F469" s="238">
        <v>37.41</v>
      </c>
      <c r="G469" s="242"/>
    </row>
    <row r="470" ht="13.8" spans="1:7">
      <c r="A470" s="21">
        <v>468</v>
      </c>
      <c r="B470" s="187" t="s">
        <v>18249</v>
      </c>
      <c r="C470" s="187" t="s">
        <v>18200</v>
      </c>
      <c r="D470" s="187">
        <v>10.34</v>
      </c>
      <c r="E470" s="34">
        <v>4.84</v>
      </c>
      <c r="F470" s="238">
        <v>50.05</v>
      </c>
      <c r="G470" s="255"/>
    </row>
    <row r="471" ht="13.8" spans="1:7">
      <c r="A471" s="21">
        <v>469</v>
      </c>
      <c r="B471" s="24" t="s">
        <v>18250</v>
      </c>
      <c r="C471" s="24" t="s">
        <v>18200</v>
      </c>
      <c r="D471" s="24">
        <v>15.78</v>
      </c>
      <c r="E471" s="34">
        <v>4.84</v>
      </c>
      <c r="F471" s="238">
        <v>76.38</v>
      </c>
      <c r="G471" s="240"/>
    </row>
    <row r="472" ht="13.8" spans="1:7">
      <c r="A472" s="21">
        <v>470</v>
      </c>
      <c r="B472" s="21" t="s">
        <v>18251</v>
      </c>
      <c r="C472" s="21" t="s">
        <v>18200</v>
      </c>
      <c r="D472" s="21">
        <v>15.07</v>
      </c>
      <c r="E472" s="34">
        <v>4.84</v>
      </c>
      <c r="F472" s="238">
        <v>72.94</v>
      </c>
      <c r="G472" s="240"/>
    </row>
    <row r="473" ht="13.8" spans="1:7">
      <c r="A473" s="21">
        <v>471</v>
      </c>
      <c r="B473" s="34" t="s">
        <v>18252</v>
      </c>
      <c r="C473" s="34" t="s">
        <v>18200</v>
      </c>
      <c r="D473" s="34">
        <v>10.55</v>
      </c>
      <c r="E473" s="34">
        <v>4.84</v>
      </c>
      <c r="F473" s="238">
        <v>51.06</v>
      </c>
      <c r="G473" s="242"/>
    </row>
    <row r="474" ht="13.8" spans="1:7">
      <c r="A474" s="21">
        <v>472</v>
      </c>
      <c r="B474" s="174" t="s">
        <v>18253</v>
      </c>
      <c r="C474" s="174" t="s">
        <v>18200</v>
      </c>
      <c r="D474" s="174">
        <v>16.06</v>
      </c>
      <c r="E474" s="34">
        <v>4.84</v>
      </c>
      <c r="F474" s="238">
        <v>77.73</v>
      </c>
      <c r="G474" s="242"/>
    </row>
    <row r="475" ht="13.8" spans="1:7">
      <c r="A475" s="21">
        <v>473</v>
      </c>
      <c r="B475" s="187" t="s">
        <v>18254</v>
      </c>
      <c r="C475" s="187" t="s">
        <v>18200</v>
      </c>
      <c r="D475" s="187">
        <v>4.86</v>
      </c>
      <c r="E475" s="34">
        <v>4.84</v>
      </c>
      <c r="F475" s="238">
        <v>23.52</v>
      </c>
      <c r="G475" s="255"/>
    </row>
    <row r="476" ht="13.8" spans="1:7">
      <c r="A476" s="21">
        <v>474</v>
      </c>
      <c r="B476" s="24" t="s">
        <v>18255</v>
      </c>
      <c r="C476" s="24" t="s">
        <v>18200</v>
      </c>
      <c r="D476" s="24">
        <v>8.8</v>
      </c>
      <c r="E476" s="34">
        <v>4.84</v>
      </c>
      <c r="F476" s="238">
        <v>42.59</v>
      </c>
      <c r="G476" s="240"/>
    </row>
    <row r="477" ht="13.8" spans="1:7">
      <c r="A477" s="21">
        <v>475</v>
      </c>
      <c r="B477" s="21" t="s">
        <v>4735</v>
      </c>
      <c r="C477" s="21" t="s">
        <v>18200</v>
      </c>
      <c r="D477" s="21">
        <v>5.52</v>
      </c>
      <c r="E477" s="34">
        <v>4.84</v>
      </c>
      <c r="F477" s="238">
        <v>26.72</v>
      </c>
      <c r="G477" s="240"/>
    </row>
    <row r="478" ht="13.8" spans="1:7">
      <c r="A478" s="21">
        <v>476</v>
      </c>
      <c r="B478" s="34" t="s">
        <v>4938</v>
      </c>
      <c r="C478" s="34" t="s">
        <v>18200</v>
      </c>
      <c r="D478" s="34">
        <v>19.25</v>
      </c>
      <c r="E478" s="34">
        <v>4.84</v>
      </c>
      <c r="F478" s="238">
        <v>93.17</v>
      </c>
      <c r="G478" s="242"/>
    </row>
    <row r="479" ht="13.8" spans="1:7">
      <c r="A479" s="21">
        <v>477</v>
      </c>
      <c r="B479" s="174" t="s">
        <v>18256</v>
      </c>
      <c r="C479" s="174" t="s">
        <v>18200</v>
      </c>
      <c r="D479" s="174">
        <v>9.22</v>
      </c>
      <c r="E479" s="34">
        <v>4.84</v>
      </c>
      <c r="F479" s="238">
        <v>44.62</v>
      </c>
      <c r="G479" s="242"/>
    </row>
    <row r="480" ht="13.8" spans="1:7">
      <c r="A480" s="21">
        <v>478</v>
      </c>
      <c r="B480" s="187" t="s">
        <v>18257</v>
      </c>
      <c r="C480" s="187" t="s">
        <v>18200</v>
      </c>
      <c r="D480" s="187">
        <v>17.57</v>
      </c>
      <c r="E480" s="34">
        <v>4.84</v>
      </c>
      <c r="F480" s="238">
        <v>85.04</v>
      </c>
      <c r="G480" s="255"/>
    </row>
    <row r="481" ht="13.8" spans="1:7">
      <c r="A481" s="21">
        <v>479</v>
      </c>
      <c r="B481" s="24" t="s">
        <v>18258</v>
      </c>
      <c r="C481" s="24" t="s">
        <v>18200</v>
      </c>
      <c r="D481" s="24">
        <v>5.64</v>
      </c>
      <c r="E481" s="34">
        <v>4.84</v>
      </c>
      <c r="F481" s="238">
        <v>27.3</v>
      </c>
      <c r="G481" s="240"/>
    </row>
    <row r="482" ht="13.8" spans="1:7">
      <c r="A482" s="21">
        <v>480</v>
      </c>
      <c r="B482" s="21" t="s">
        <v>18259</v>
      </c>
      <c r="C482" s="21" t="s">
        <v>18200</v>
      </c>
      <c r="D482" s="21">
        <v>12.17</v>
      </c>
      <c r="E482" s="34">
        <v>4.84</v>
      </c>
      <c r="F482" s="238">
        <v>58.9</v>
      </c>
      <c r="G482" s="240"/>
    </row>
    <row r="483" ht="13.8" spans="1:7">
      <c r="A483" s="21">
        <v>481</v>
      </c>
      <c r="B483" s="34" t="s">
        <v>18260</v>
      </c>
      <c r="C483" s="34" t="s">
        <v>18200</v>
      </c>
      <c r="D483" s="34">
        <v>9.07</v>
      </c>
      <c r="E483" s="34">
        <v>4.84</v>
      </c>
      <c r="F483" s="238">
        <v>43.9</v>
      </c>
      <c r="G483" s="242"/>
    </row>
    <row r="484" ht="13.8" spans="1:7">
      <c r="A484" s="21">
        <v>482</v>
      </c>
      <c r="B484" s="174" t="s">
        <v>18261</v>
      </c>
      <c r="C484" s="174" t="s">
        <v>18200</v>
      </c>
      <c r="D484" s="174">
        <v>8.29</v>
      </c>
      <c r="E484" s="34">
        <v>4.84</v>
      </c>
      <c r="F484" s="238">
        <v>40.12</v>
      </c>
      <c r="G484" s="242"/>
    </row>
    <row r="485" ht="13.8" spans="1:7">
      <c r="A485" s="21">
        <v>483</v>
      </c>
      <c r="B485" s="187" t="s">
        <v>8298</v>
      </c>
      <c r="C485" s="187" t="s">
        <v>18200</v>
      </c>
      <c r="D485" s="187">
        <v>11.41</v>
      </c>
      <c r="E485" s="34">
        <v>4.84</v>
      </c>
      <c r="F485" s="238">
        <v>55.22</v>
      </c>
      <c r="G485" s="255"/>
    </row>
    <row r="486" ht="13.8" spans="1:7">
      <c r="A486" s="21">
        <v>484</v>
      </c>
      <c r="B486" s="24" t="s">
        <v>2731</v>
      </c>
      <c r="C486" s="24" t="s">
        <v>18200</v>
      </c>
      <c r="D486" s="24">
        <v>5.6</v>
      </c>
      <c r="E486" s="34">
        <v>4.84</v>
      </c>
      <c r="F486" s="238">
        <v>27.1</v>
      </c>
      <c r="G486" s="240"/>
    </row>
    <row r="487" ht="13.8" spans="1:7">
      <c r="A487" s="21">
        <v>485</v>
      </c>
      <c r="B487" s="21" t="s">
        <v>18262</v>
      </c>
      <c r="C487" s="21" t="s">
        <v>18200</v>
      </c>
      <c r="D487" s="21">
        <v>4.98</v>
      </c>
      <c r="E487" s="34">
        <v>4.84</v>
      </c>
      <c r="F487" s="238">
        <v>24.1</v>
      </c>
      <c r="G487" s="240"/>
    </row>
    <row r="488" ht="13.8" spans="1:7">
      <c r="A488" s="21">
        <v>486</v>
      </c>
      <c r="B488" s="34" t="s">
        <v>18263</v>
      </c>
      <c r="C488" s="34" t="s">
        <v>18200</v>
      </c>
      <c r="D488" s="34">
        <v>5.24</v>
      </c>
      <c r="E488" s="34">
        <v>4.84</v>
      </c>
      <c r="F488" s="238">
        <v>25.36</v>
      </c>
      <c r="G488" s="242"/>
    </row>
    <row r="489" s="3" customFormat="1" spans="1:7">
      <c r="A489" s="21">
        <v>487</v>
      </c>
      <c r="B489" s="174" t="s">
        <v>18264</v>
      </c>
      <c r="C489" s="174" t="s">
        <v>18200</v>
      </c>
      <c r="D489" s="174">
        <v>5.92</v>
      </c>
      <c r="E489" s="34">
        <v>4.84</v>
      </c>
      <c r="F489" s="238">
        <v>28.65</v>
      </c>
      <c r="G489" s="242"/>
    </row>
    <row r="490" ht="13.8" spans="1:7">
      <c r="A490" s="21">
        <v>488</v>
      </c>
      <c r="B490" s="187" t="s">
        <v>18265</v>
      </c>
      <c r="C490" s="187" t="s">
        <v>18200</v>
      </c>
      <c r="D490" s="187">
        <v>5.69</v>
      </c>
      <c r="E490" s="34">
        <v>4.84</v>
      </c>
      <c r="F490" s="238">
        <v>27.54</v>
      </c>
      <c r="G490" s="255"/>
    </row>
    <row r="491" ht="13.8" spans="1:7">
      <c r="A491" s="21">
        <v>489</v>
      </c>
      <c r="B491" s="24" t="s">
        <v>4584</v>
      </c>
      <c r="C491" s="24" t="s">
        <v>18200</v>
      </c>
      <c r="D491" s="24">
        <v>6.01</v>
      </c>
      <c r="E491" s="34">
        <v>4.84</v>
      </c>
      <c r="F491" s="238">
        <v>29.09</v>
      </c>
      <c r="G491" s="240"/>
    </row>
    <row r="492" ht="13.8" spans="1:7">
      <c r="A492" s="21">
        <v>490</v>
      </c>
      <c r="B492" s="21" t="s">
        <v>18266</v>
      </c>
      <c r="C492" s="21" t="s">
        <v>18200</v>
      </c>
      <c r="D492" s="21">
        <v>10.34</v>
      </c>
      <c r="E492" s="34">
        <v>4.84</v>
      </c>
      <c r="F492" s="238">
        <v>50.05</v>
      </c>
      <c r="G492" s="240"/>
    </row>
    <row r="493" ht="13.8" spans="1:7">
      <c r="A493" s="21">
        <v>491</v>
      </c>
      <c r="B493" s="34" t="s">
        <v>18267</v>
      </c>
      <c r="C493" s="34" t="s">
        <v>18200</v>
      </c>
      <c r="D493" s="34">
        <v>15.73</v>
      </c>
      <c r="E493" s="34">
        <v>4.84</v>
      </c>
      <c r="F493" s="238">
        <v>76.13</v>
      </c>
      <c r="G493" s="242"/>
    </row>
    <row r="494" ht="13.8" spans="1:7">
      <c r="A494" s="21">
        <v>492</v>
      </c>
      <c r="B494" s="174" t="s">
        <v>1146</v>
      </c>
      <c r="C494" s="174" t="s">
        <v>18200</v>
      </c>
      <c r="D494" s="174">
        <v>2.97</v>
      </c>
      <c r="E494" s="34">
        <v>4.84</v>
      </c>
      <c r="F494" s="238">
        <v>14.37</v>
      </c>
      <c r="G494" s="242"/>
    </row>
    <row r="495" ht="13.8" spans="1:7">
      <c r="A495" s="21">
        <v>493</v>
      </c>
      <c r="B495" s="187" t="s">
        <v>18268</v>
      </c>
      <c r="C495" s="187" t="s">
        <v>18200</v>
      </c>
      <c r="D495" s="187">
        <v>4.24</v>
      </c>
      <c r="E495" s="34">
        <v>4.84</v>
      </c>
      <c r="F495" s="238">
        <v>20.52</v>
      </c>
      <c r="G495" s="255"/>
    </row>
    <row r="496" ht="13.8" spans="1:7">
      <c r="A496" s="21">
        <v>494</v>
      </c>
      <c r="B496" s="24" t="s">
        <v>18269</v>
      </c>
      <c r="C496" s="24" t="s">
        <v>18200</v>
      </c>
      <c r="D496" s="24">
        <v>12.06</v>
      </c>
      <c r="E496" s="34">
        <v>4.84</v>
      </c>
      <c r="F496" s="238">
        <v>58.37</v>
      </c>
      <c r="G496" s="240"/>
    </row>
    <row r="497" ht="13.8" spans="1:7">
      <c r="A497" s="21">
        <v>495</v>
      </c>
      <c r="B497" s="21" t="s">
        <v>18270</v>
      </c>
      <c r="C497" s="21" t="s">
        <v>18200</v>
      </c>
      <c r="D497" s="21">
        <v>20.17</v>
      </c>
      <c r="E497" s="34">
        <v>4.84</v>
      </c>
      <c r="F497" s="238">
        <v>97.62</v>
      </c>
      <c r="G497" s="240"/>
    </row>
    <row r="498" ht="13.8" spans="1:7">
      <c r="A498" s="21">
        <v>496</v>
      </c>
      <c r="B498" s="34" t="s">
        <v>18271</v>
      </c>
      <c r="C498" s="34" t="s">
        <v>18200</v>
      </c>
      <c r="D498" s="34">
        <v>31.62</v>
      </c>
      <c r="E498" s="34">
        <v>4.84</v>
      </c>
      <c r="F498" s="238">
        <v>153.04</v>
      </c>
      <c r="G498" s="242"/>
    </row>
    <row r="499" ht="13.8" spans="1:7">
      <c r="A499" s="21">
        <v>497</v>
      </c>
      <c r="B499" s="174" t="s">
        <v>18272</v>
      </c>
      <c r="C499" s="174" t="s">
        <v>18200</v>
      </c>
      <c r="D499" s="174">
        <v>3.8</v>
      </c>
      <c r="E499" s="34">
        <v>4.84</v>
      </c>
      <c r="F499" s="238">
        <v>18.39</v>
      </c>
      <c r="G499" s="242"/>
    </row>
    <row r="500" ht="13.8" spans="1:7">
      <c r="A500" s="21">
        <v>498</v>
      </c>
      <c r="B500" s="187" t="s">
        <v>18273</v>
      </c>
      <c r="C500" s="187" t="s">
        <v>18200</v>
      </c>
      <c r="D500" s="187">
        <v>16.3</v>
      </c>
      <c r="E500" s="34">
        <v>4.84</v>
      </c>
      <c r="F500" s="238">
        <v>78.89</v>
      </c>
      <c r="G500" s="255"/>
    </row>
    <row r="501" ht="13.8" spans="1:7">
      <c r="A501" s="21">
        <v>499</v>
      </c>
      <c r="B501" s="24" t="s">
        <v>18274</v>
      </c>
      <c r="C501" s="24" t="s">
        <v>18200</v>
      </c>
      <c r="D501" s="24">
        <v>6.83</v>
      </c>
      <c r="E501" s="34">
        <v>4.84</v>
      </c>
      <c r="F501" s="238">
        <v>33.06</v>
      </c>
      <c r="G501" s="240"/>
    </row>
    <row r="502" ht="13.8" spans="1:7">
      <c r="A502" s="21">
        <v>500</v>
      </c>
      <c r="B502" s="21" t="s">
        <v>18275</v>
      </c>
      <c r="C502" s="21" t="s">
        <v>18200</v>
      </c>
      <c r="D502" s="21">
        <v>17</v>
      </c>
      <c r="E502" s="34">
        <v>4.84</v>
      </c>
      <c r="F502" s="238">
        <v>82.28</v>
      </c>
      <c r="G502" s="240"/>
    </row>
    <row r="503" ht="13.8" spans="1:7">
      <c r="A503" s="21">
        <v>501</v>
      </c>
      <c r="B503" s="174" t="s">
        <v>18276</v>
      </c>
      <c r="C503" s="174" t="s">
        <v>18277</v>
      </c>
      <c r="D503" s="174">
        <v>17.17</v>
      </c>
      <c r="E503" s="34">
        <v>4.84</v>
      </c>
      <c r="F503" s="238">
        <v>83.1</v>
      </c>
      <c r="G503" s="242"/>
    </row>
    <row r="504" ht="13.8" spans="1:7">
      <c r="A504" s="21">
        <v>502</v>
      </c>
      <c r="B504" s="187" t="s">
        <v>18278</v>
      </c>
      <c r="C504" s="187" t="s">
        <v>18277</v>
      </c>
      <c r="D504" s="187">
        <v>20.72</v>
      </c>
      <c r="E504" s="34">
        <v>4.84</v>
      </c>
      <c r="F504" s="238">
        <v>100.28</v>
      </c>
      <c r="G504" s="255"/>
    </row>
    <row r="505" ht="13.8" spans="1:7">
      <c r="A505" s="21">
        <v>503</v>
      </c>
      <c r="B505" s="24" t="s">
        <v>18279</v>
      </c>
      <c r="C505" s="24" t="s">
        <v>18277</v>
      </c>
      <c r="D505" s="24">
        <v>16.53</v>
      </c>
      <c r="E505" s="34">
        <v>4.84</v>
      </c>
      <c r="F505" s="238">
        <v>80.01</v>
      </c>
      <c r="G505" s="240"/>
    </row>
    <row r="506" ht="13.8" spans="1:7">
      <c r="A506" s="21">
        <v>504</v>
      </c>
      <c r="B506" s="21" t="s">
        <v>3345</v>
      </c>
      <c r="C506" s="21" t="s">
        <v>18277</v>
      </c>
      <c r="D506" s="21">
        <v>7.72</v>
      </c>
      <c r="E506" s="34">
        <v>4.84</v>
      </c>
      <c r="F506" s="238">
        <v>37.36</v>
      </c>
      <c r="G506" s="240"/>
    </row>
    <row r="507" ht="13.8" spans="1:7">
      <c r="A507" s="21">
        <v>505</v>
      </c>
      <c r="B507" s="34" t="s">
        <v>13892</v>
      </c>
      <c r="C507" s="34" t="s">
        <v>18277</v>
      </c>
      <c r="D507" s="34">
        <v>24.63</v>
      </c>
      <c r="E507" s="34">
        <v>4.84</v>
      </c>
      <c r="F507" s="238">
        <v>119.21</v>
      </c>
      <c r="G507" s="242"/>
    </row>
    <row r="508" ht="13.8" spans="1:7">
      <c r="A508" s="21">
        <v>506</v>
      </c>
      <c r="B508" s="174" t="s">
        <v>18280</v>
      </c>
      <c r="C508" s="174" t="s">
        <v>18277</v>
      </c>
      <c r="D508" s="174">
        <v>18.3</v>
      </c>
      <c r="E508" s="34">
        <v>4.84</v>
      </c>
      <c r="F508" s="238">
        <v>88.57</v>
      </c>
      <c r="G508" s="242"/>
    </row>
    <row r="509" ht="13.8" spans="1:7">
      <c r="A509" s="21">
        <v>507</v>
      </c>
      <c r="B509" s="187" t="s">
        <v>985</v>
      </c>
      <c r="C509" s="187" t="s">
        <v>18277</v>
      </c>
      <c r="D509" s="187">
        <v>15.89</v>
      </c>
      <c r="E509" s="34">
        <v>4.84</v>
      </c>
      <c r="F509" s="238">
        <v>76.91</v>
      </c>
      <c r="G509" s="255"/>
    </row>
    <row r="510" ht="13.8" spans="1:7">
      <c r="A510" s="21">
        <v>508</v>
      </c>
      <c r="B510" s="24" t="s">
        <v>18281</v>
      </c>
      <c r="C510" s="24" t="s">
        <v>18277</v>
      </c>
      <c r="D510" s="24">
        <v>11.59</v>
      </c>
      <c r="E510" s="34">
        <v>4.84</v>
      </c>
      <c r="F510" s="238">
        <v>56.1</v>
      </c>
      <c r="G510" s="240"/>
    </row>
    <row r="511" ht="13.8" spans="1:7">
      <c r="A511" s="21">
        <v>509</v>
      </c>
      <c r="B511" s="21" t="s">
        <v>9883</v>
      </c>
      <c r="C511" s="21" t="s">
        <v>18277</v>
      </c>
      <c r="D511" s="21">
        <v>11.25</v>
      </c>
      <c r="E511" s="34">
        <v>4.84</v>
      </c>
      <c r="F511" s="238">
        <v>54.45</v>
      </c>
      <c r="G511" s="240"/>
    </row>
    <row r="512" ht="13.8" spans="1:7">
      <c r="A512" s="21">
        <v>510</v>
      </c>
      <c r="B512" s="34" t="s">
        <v>16669</v>
      </c>
      <c r="C512" s="34" t="s">
        <v>18277</v>
      </c>
      <c r="D512" s="34">
        <v>13.96</v>
      </c>
      <c r="E512" s="34">
        <v>4.84</v>
      </c>
      <c r="F512" s="238">
        <v>67.57</v>
      </c>
      <c r="G512" s="242"/>
    </row>
    <row r="513" ht="13.8" spans="1:7">
      <c r="A513" s="21">
        <v>511</v>
      </c>
      <c r="B513" s="174" t="s">
        <v>18282</v>
      </c>
      <c r="C513" s="174" t="s">
        <v>18277</v>
      </c>
      <c r="D513" s="174">
        <v>15.71</v>
      </c>
      <c r="E513" s="34">
        <v>4.84</v>
      </c>
      <c r="F513" s="238">
        <v>76.04</v>
      </c>
      <c r="G513" s="242"/>
    </row>
    <row r="514" ht="13.8" spans="1:7">
      <c r="A514" s="21">
        <v>512</v>
      </c>
      <c r="B514" s="187" t="s">
        <v>1004</v>
      </c>
      <c r="C514" s="187" t="s">
        <v>18277</v>
      </c>
      <c r="D514" s="187">
        <v>13.96</v>
      </c>
      <c r="E514" s="34">
        <v>4.84</v>
      </c>
      <c r="F514" s="238">
        <v>67.57</v>
      </c>
      <c r="G514" s="255"/>
    </row>
    <row r="515" ht="13.8" spans="1:7">
      <c r="A515" s="21">
        <v>513</v>
      </c>
      <c r="B515" s="24" t="s">
        <v>18283</v>
      </c>
      <c r="C515" s="24" t="s">
        <v>18277</v>
      </c>
      <c r="D515" s="24">
        <v>11.92</v>
      </c>
      <c r="E515" s="34">
        <v>4.84</v>
      </c>
      <c r="F515" s="238">
        <v>57.69</v>
      </c>
      <c r="G515" s="240"/>
    </row>
    <row r="516" ht="13.8" spans="1:7">
      <c r="A516" s="21">
        <v>514</v>
      </c>
      <c r="B516" s="21" t="s">
        <v>18284</v>
      </c>
      <c r="C516" s="21" t="s">
        <v>18277</v>
      </c>
      <c r="D516" s="21">
        <v>9.55</v>
      </c>
      <c r="E516" s="34">
        <v>4.84</v>
      </c>
      <c r="F516" s="238">
        <v>46.22</v>
      </c>
      <c r="G516" s="240"/>
    </row>
    <row r="517" ht="13.8" spans="1:7">
      <c r="A517" s="21">
        <v>515</v>
      </c>
      <c r="B517" s="34" t="s">
        <v>18285</v>
      </c>
      <c r="C517" s="34" t="s">
        <v>18277</v>
      </c>
      <c r="D517" s="34">
        <v>16.52</v>
      </c>
      <c r="E517" s="34">
        <v>4.84</v>
      </c>
      <c r="F517" s="238">
        <v>79.96</v>
      </c>
      <c r="G517" s="242"/>
    </row>
    <row r="518" ht="13.8" spans="1:7">
      <c r="A518" s="21">
        <v>516</v>
      </c>
      <c r="B518" s="174" t="s">
        <v>8682</v>
      </c>
      <c r="C518" s="174" t="s">
        <v>18277</v>
      </c>
      <c r="D518" s="174">
        <v>21.89</v>
      </c>
      <c r="E518" s="34">
        <v>4.84</v>
      </c>
      <c r="F518" s="238">
        <v>105.95</v>
      </c>
      <c r="G518" s="242"/>
    </row>
    <row r="519" ht="13.8" spans="1:7">
      <c r="A519" s="21">
        <v>517</v>
      </c>
      <c r="B519" s="187" t="s">
        <v>18286</v>
      </c>
      <c r="C519" s="187" t="s">
        <v>18277</v>
      </c>
      <c r="D519" s="187">
        <v>16.03</v>
      </c>
      <c r="E519" s="34">
        <v>4.84</v>
      </c>
      <c r="F519" s="238">
        <v>77.59</v>
      </c>
      <c r="G519" s="255"/>
    </row>
    <row r="520" ht="13.8" spans="1:7">
      <c r="A520" s="21">
        <v>518</v>
      </c>
      <c r="B520" s="24" t="s">
        <v>18287</v>
      </c>
      <c r="C520" s="24" t="s">
        <v>18277</v>
      </c>
      <c r="D520" s="24">
        <v>13.85</v>
      </c>
      <c r="E520" s="34">
        <v>4.84</v>
      </c>
      <c r="F520" s="238">
        <v>67.03</v>
      </c>
      <c r="G520" s="240"/>
    </row>
    <row r="521" ht="13.8" spans="1:7">
      <c r="A521" s="21">
        <v>519</v>
      </c>
      <c r="B521" s="21" t="s">
        <v>18288</v>
      </c>
      <c r="C521" s="21" t="s">
        <v>18277</v>
      </c>
      <c r="D521" s="21">
        <v>11.67</v>
      </c>
      <c r="E521" s="34">
        <v>4.84</v>
      </c>
      <c r="F521" s="238">
        <v>56.48</v>
      </c>
      <c r="G521" s="240"/>
    </row>
    <row r="522" ht="13.8" spans="1:7">
      <c r="A522" s="21">
        <v>520</v>
      </c>
      <c r="B522" s="34" t="s">
        <v>8655</v>
      </c>
      <c r="C522" s="34" t="s">
        <v>18277</v>
      </c>
      <c r="D522" s="34">
        <v>6.18</v>
      </c>
      <c r="E522" s="34">
        <v>4.84</v>
      </c>
      <c r="F522" s="238">
        <v>29.91</v>
      </c>
      <c r="G522" s="242"/>
    </row>
    <row r="523" s="3" customFormat="1" spans="1:7">
      <c r="A523" s="21">
        <v>521</v>
      </c>
      <c r="B523" s="174" t="s">
        <v>18289</v>
      </c>
      <c r="C523" s="174" t="s">
        <v>18277</v>
      </c>
      <c r="D523" s="174">
        <v>10.82</v>
      </c>
      <c r="E523" s="34">
        <v>4.84</v>
      </c>
      <c r="F523" s="238">
        <v>52.37</v>
      </c>
      <c r="G523" s="242"/>
    </row>
    <row r="524" ht="13.8" spans="1:7">
      <c r="A524" s="21">
        <v>522</v>
      </c>
      <c r="B524" s="187" t="s">
        <v>18290</v>
      </c>
      <c r="C524" s="187" t="s">
        <v>18277</v>
      </c>
      <c r="D524" s="187">
        <v>8.69</v>
      </c>
      <c r="E524" s="34">
        <v>4.84</v>
      </c>
      <c r="F524" s="238">
        <v>42.06</v>
      </c>
      <c r="G524" s="255"/>
    </row>
    <row r="525" ht="13.8" spans="1:7">
      <c r="A525" s="21">
        <v>523</v>
      </c>
      <c r="B525" s="24" t="s">
        <v>18291</v>
      </c>
      <c r="C525" s="24" t="s">
        <v>18277</v>
      </c>
      <c r="D525" s="24">
        <v>8.37</v>
      </c>
      <c r="E525" s="34">
        <v>4.84</v>
      </c>
      <c r="F525" s="238">
        <v>40.51</v>
      </c>
      <c r="G525" s="240"/>
    </row>
    <row r="526" ht="13.8" spans="1:7">
      <c r="A526" s="21">
        <v>524</v>
      </c>
      <c r="B526" s="21" t="s">
        <v>18292</v>
      </c>
      <c r="C526" s="21" t="s">
        <v>18277</v>
      </c>
      <c r="D526" s="21">
        <v>6.04</v>
      </c>
      <c r="E526" s="34">
        <v>4.84</v>
      </c>
      <c r="F526" s="238">
        <v>29.23</v>
      </c>
      <c r="G526" s="240"/>
    </row>
    <row r="527" ht="13.8" spans="1:7">
      <c r="A527" s="21">
        <v>525</v>
      </c>
      <c r="B527" s="34" t="s">
        <v>18293</v>
      </c>
      <c r="C527" s="34" t="s">
        <v>18277</v>
      </c>
      <c r="D527" s="34">
        <v>9.12</v>
      </c>
      <c r="E527" s="34">
        <v>4.84</v>
      </c>
      <c r="F527" s="238">
        <v>44.14</v>
      </c>
      <c r="G527" s="242"/>
    </row>
    <row r="528" ht="13.8" spans="1:7">
      <c r="A528" s="21">
        <v>526</v>
      </c>
      <c r="B528" s="174" t="s">
        <v>18294</v>
      </c>
      <c r="C528" s="174" t="s">
        <v>18277</v>
      </c>
      <c r="D528" s="174">
        <v>8.86</v>
      </c>
      <c r="E528" s="34">
        <v>4.84</v>
      </c>
      <c r="F528" s="238">
        <v>42.88</v>
      </c>
      <c r="G528" s="242"/>
    </row>
    <row r="529" ht="13.8" spans="1:7">
      <c r="A529" s="21">
        <v>527</v>
      </c>
      <c r="B529" s="187" t="s">
        <v>14645</v>
      </c>
      <c r="C529" s="187" t="s">
        <v>18277</v>
      </c>
      <c r="D529" s="187">
        <v>9.02</v>
      </c>
      <c r="E529" s="34">
        <v>4.84</v>
      </c>
      <c r="F529" s="238">
        <v>43.66</v>
      </c>
      <c r="G529" s="255"/>
    </row>
    <row r="530" ht="13.8" spans="1:7">
      <c r="A530" s="21">
        <v>528</v>
      </c>
      <c r="B530" s="24" t="s">
        <v>707</v>
      </c>
      <c r="C530" s="24" t="s">
        <v>18277</v>
      </c>
      <c r="D530" s="24">
        <v>6.62</v>
      </c>
      <c r="E530" s="34">
        <v>4.84</v>
      </c>
      <c r="F530" s="238">
        <v>32.04</v>
      </c>
      <c r="G530" s="240"/>
    </row>
    <row r="531" ht="13.8" spans="1:7">
      <c r="A531" s="21">
        <v>529</v>
      </c>
      <c r="B531" s="21" t="s">
        <v>18295</v>
      </c>
      <c r="C531" s="21" t="s">
        <v>18277</v>
      </c>
      <c r="D531" s="21">
        <v>10.52</v>
      </c>
      <c r="E531" s="34">
        <v>4.84</v>
      </c>
      <c r="F531" s="238">
        <v>50.92</v>
      </c>
      <c r="G531" s="240"/>
    </row>
    <row r="532" ht="13.8" spans="1:7">
      <c r="A532" s="21">
        <v>530</v>
      </c>
      <c r="B532" s="34" t="s">
        <v>3593</v>
      </c>
      <c r="C532" s="34" t="s">
        <v>18277</v>
      </c>
      <c r="D532" s="34">
        <v>6.18</v>
      </c>
      <c r="E532" s="34">
        <v>4.84</v>
      </c>
      <c r="F532" s="238">
        <v>29.91</v>
      </c>
      <c r="G532" s="242"/>
    </row>
    <row r="533" ht="13.8" spans="1:7">
      <c r="A533" s="21">
        <v>531</v>
      </c>
      <c r="B533" s="174" t="s">
        <v>18296</v>
      </c>
      <c r="C533" s="174" t="s">
        <v>18277</v>
      </c>
      <c r="D533" s="174">
        <v>9.48</v>
      </c>
      <c r="E533" s="34">
        <v>4.84</v>
      </c>
      <c r="F533" s="238">
        <v>45.88</v>
      </c>
      <c r="G533" s="242"/>
    </row>
    <row r="534" ht="13.8" spans="1:7">
      <c r="A534" s="21">
        <v>532</v>
      </c>
      <c r="B534" s="187" t="s">
        <v>18297</v>
      </c>
      <c r="C534" s="187" t="s">
        <v>18277</v>
      </c>
      <c r="D534" s="187">
        <v>5.82</v>
      </c>
      <c r="E534" s="34">
        <v>4.84</v>
      </c>
      <c r="F534" s="238">
        <v>28.17</v>
      </c>
      <c r="G534" s="255"/>
    </row>
    <row r="535" ht="13.8" spans="1:7">
      <c r="A535" s="21">
        <v>533</v>
      </c>
      <c r="B535" s="24" t="s">
        <v>18298</v>
      </c>
      <c r="C535" s="24" t="s">
        <v>18277</v>
      </c>
      <c r="D535" s="24">
        <v>18</v>
      </c>
      <c r="E535" s="34">
        <v>4.84</v>
      </c>
      <c r="F535" s="238">
        <v>87.12</v>
      </c>
      <c r="G535" s="240"/>
    </row>
    <row r="536" ht="13.8" spans="1:7">
      <c r="A536" s="21">
        <v>534</v>
      </c>
      <c r="B536" s="21" t="s">
        <v>18299</v>
      </c>
      <c r="C536" s="21" t="s">
        <v>18277</v>
      </c>
      <c r="D536" s="21">
        <v>6.39</v>
      </c>
      <c r="E536" s="34">
        <v>4.84</v>
      </c>
      <c r="F536" s="238">
        <v>30.93</v>
      </c>
      <c r="G536" s="240"/>
    </row>
    <row r="537" ht="13.8" spans="1:7">
      <c r="A537" s="21">
        <v>535</v>
      </c>
      <c r="B537" s="34" t="s">
        <v>18300</v>
      </c>
      <c r="C537" s="34" t="s">
        <v>18277</v>
      </c>
      <c r="D537" s="34">
        <v>12.45</v>
      </c>
      <c r="E537" s="34">
        <v>4.84</v>
      </c>
      <c r="F537" s="238">
        <v>60.26</v>
      </c>
      <c r="G537" s="242"/>
    </row>
    <row r="538" ht="13.8" spans="1:7">
      <c r="A538" s="21">
        <v>536</v>
      </c>
      <c r="B538" s="174" t="s">
        <v>18301</v>
      </c>
      <c r="C538" s="174" t="s">
        <v>18277</v>
      </c>
      <c r="D538" s="174">
        <v>11.04</v>
      </c>
      <c r="E538" s="34">
        <v>4.84</v>
      </c>
      <c r="F538" s="238">
        <v>53.43</v>
      </c>
      <c r="G538" s="242"/>
    </row>
    <row r="539" ht="13.8" spans="1:7">
      <c r="A539" s="21">
        <v>537</v>
      </c>
      <c r="B539" s="187" t="s">
        <v>18302</v>
      </c>
      <c r="C539" s="187" t="s">
        <v>18277</v>
      </c>
      <c r="D539" s="187">
        <v>23.25</v>
      </c>
      <c r="E539" s="34">
        <v>4.84</v>
      </c>
      <c r="F539" s="238">
        <v>112.53</v>
      </c>
      <c r="G539" s="255"/>
    </row>
    <row r="540" ht="13.8" spans="1:7">
      <c r="A540" s="21">
        <v>538</v>
      </c>
      <c r="B540" s="24" t="s">
        <v>18303</v>
      </c>
      <c r="C540" s="24" t="s">
        <v>18277</v>
      </c>
      <c r="D540" s="24">
        <v>10.33</v>
      </c>
      <c r="E540" s="34">
        <v>4.84</v>
      </c>
      <c r="F540" s="238">
        <v>50</v>
      </c>
      <c r="G540" s="240"/>
    </row>
    <row r="541" ht="13.8" spans="1:7">
      <c r="A541" s="21">
        <v>539</v>
      </c>
      <c r="B541" s="21" t="s">
        <v>18304</v>
      </c>
      <c r="C541" s="21" t="s">
        <v>18277</v>
      </c>
      <c r="D541" s="21">
        <v>5.37</v>
      </c>
      <c r="E541" s="34">
        <v>4.84</v>
      </c>
      <c r="F541" s="238">
        <v>25.99</v>
      </c>
      <c r="G541" s="240"/>
    </row>
    <row r="542" ht="13.8" spans="1:7">
      <c r="A542" s="21">
        <v>540</v>
      </c>
      <c r="B542" s="34" t="s">
        <v>18305</v>
      </c>
      <c r="C542" s="34" t="s">
        <v>18277</v>
      </c>
      <c r="D542" s="34">
        <v>12.61</v>
      </c>
      <c r="E542" s="34">
        <v>4.84</v>
      </c>
      <c r="F542" s="238">
        <v>61.03</v>
      </c>
      <c r="G542" s="242"/>
    </row>
    <row r="543" ht="13.8" spans="1:7">
      <c r="A543" s="21">
        <v>541</v>
      </c>
      <c r="B543" s="174" t="s">
        <v>828</v>
      </c>
      <c r="C543" s="174" t="s">
        <v>18277</v>
      </c>
      <c r="D543" s="174">
        <v>7.98</v>
      </c>
      <c r="E543" s="34">
        <v>4.84</v>
      </c>
      <c r="F543" s="238">
        <v>38.62</v>
      </c>
      <c r="G543" s="242"/>
    </row>
    <row r="544" ht="13.8" spans="1:7">
      <c r="A544" s="21">
        <v>542</v>
      </c>
      <c r="B544" s="187" t="s">
        <v>18306</v>
      </c>
      <c r="C544" s="187" t="s">
        <v>18277</v>
      </c>
      <c r="D544" s="187">
        <v>9.83</v>
      </c>
      <c r="E544" s="34">
        <v>4.84</v>
      </c>
      <c r="F544" s="238">
        <v>47.58</v>
      </c>
      <c r="G544" s="255"/>
    </row>
    <row r="545" ht="13.8" spans="1:7">
      <c r="A545" s="21">
        <v>543</v>
      </c>
      <c r="B545" s="24" t="s">
        <v>18307</v>
      </c>
      <c r="C545" s="24" t="s">
        <v>18277</v>
      </c>
      <c r="D545" s="24">
        <v>7.51</v>
      </c>
      <c r="E545" s="34">
        <v>4.84</v>
      </c>
      <c r="F545" s="238">
        <v>36.35</v>
      </c>
      <c r="G545" s="240"/>
    </row>
    <row r="546" ht="13.8" spans="1:7">
      <c r="A546" s="21">
        <v>544</v>
      </c>
      <c r="B546" s="21" t="s">
        <v>18308</v>
      </c>
      <c r="C546" s="21" t="s">
        <v>18277</v>
      </c>
      <c r="D546" s="21">
        <v>6.04</v>
      </c>
      <c r="E546" s="34">
        <v>4.84</v>
      </c>
      <c r="F546" s="238">
        <v>29.23</v>
      </c>
      <c r="G546" s="240"/>
    </row>
    <row r="547" ht="13.8" spans="1:7">
      <c r="A547" s="21">
        <v>545</v>
      </c>
      <c r="B547" s="34" t="s">
        <v>8641</v>
      </c>
      <c r="C547" s="34" t="s">
        <v>18277</v>
      </c>
      <c r="D547" s="34">
        <v>15.18</v>
      </c>
      <c r="E547" s="34">
        <v>4.84</v>
      </c>
      <c r="F547" s="238">
        <v>73.47</v>
      </c>
      <c r="G547" s="242"/>
    </row>
    <row r="548" ht="13.8" spans="1:7">
      <c r="A548" s="21">
        <v>546</v>
      </c>
      <c r="B548" s="174" t="s">
        <v>698</v>
      </c>
      <c r="C548" s="174" t="s">
        <v>18277</v>
      </c>
      <c r="D548" s="174">
        <v>10.51</v>
      </c>
      <c r="E548" s="34">
        <v>4.84</v>
      </c>
      <c r="F548" s="238">
        <v>50.87</v>
      </c>
      <c r="G548" s="242"/>
    </row>
    <row r="549" ht="13.8" spans="1:7">
      <c r="A549" s="21">
        <v>547</v>
      </c>
      <c r="B549" s="187" t="s">
        <v>18309</v>
      </c>
      <c r="C549" s="187" t="s">
        <v>18277</v>
      </c>
      <c r="D549" s="187">
        <v>18.19</v>
      </c>
      <c r="E549" s="34">
        <v>4.84</v>
      </c>
      <c r="F549" s="238">
        <v>88.04</v>
      </c>
      <c r="G549" s="255"/>
    </row>
    <row r="550" ht="13.8" spans="1:7">
      <c r="A550" s="21">
        <v>548</v>
      </c>
      <c r="B550" s="24" t="s">
        <v>18210</v>
      </c>
      <c r="C550" s="24" t="s">
        <v>18277</v>
      </c>
      <c r="D550" s="24">
        <v>8.19</v>
      </c>
      <c r="E550" s="34">
        <v>4.84</v>
      </c>
      <c r="F550" s="238">
        <v>39.64</v>
      </c>
      <c r="G550" s="240"/>
    </row>
    <row r="551" ht="13.8" spans="1:7">
      <c r="A551" s="21">
        <v>549</v>
      </c>
      <c r="B551" s="21" t="s">
        <v>18310</v>
      </c>
      <c r="C551" s="21" t="s">
        <v>18311</v>
      </c>
      <c r="D551" s="21">
        <v>18.22</v>
      </c>
      <c r="E551" s="34">
        <v>4.84</v>
      </c>
      <c r="F551" s="238">
        <v>88.18</v>
      </c>
      <c r="G551" s="240"/>
    </row>
    <row r="552" ht="13.8" spans="1:7">
      <c r="A552" s="21">
        <v>550</v>
      </c>
      <c r="B552" s="34" t="s">
        <v>3330</v>
      </c>
      <c r="C552" s="34" t="s">
        <v>18311</v>
      </c>
      <c r="D552" s="34">
        <v>12.46</v>
      </c>
      <c r="E552" s="34">
        <v>4.84</v>
      </c>
      <c r="F552" s="238">
        <v>60.31</v>
      </c>
      <c r="G552" s="242"/>
    </row>
    <row r="553" ht="13.8" spans="1:7">
      <c r="A553" s="21">
        <v>551</v>
      </c>
      <c r="B553" s="174" t="s">
        <v>18312</v>
      </c>
      <c r="C553" s="174" t="s">
        <v>18311</v>
      </c>
      <c r="D553" s="174">
        <v>25.44</v>
      </c>
      <c r="E553" s="34">
        <v>4.84</v>
      </c>
      <c r="F553" s="238">
        <v>123.13</v>
      </c>
      <c r="G553" s="242"/>
    </row>
    <row r="554" ht="13.8" spans="1:7">
      <c r="A554" s="21">
        <v>552</v>
      </c>
      <c r="B554" s="187" t="s">
        <v>18313</v>
      </c>
      <c r="C554" s="187" t="s">
        <v>18311</v>
      </c>
      <c r="D554" s="187">
        <v>10.02</v>
      </c>
      <c r="E554" s="34">
        <v>4.84</v>
      </c>
      <c r="F554" s="238">
        <v>48.5</v>
      </c>
      <c r="G554" s="255"/>
    </row>
    <row r="555" ht="13.8" spans="1:7">
      <c r="A555" s="21">
        <v>553</v>
      </c>
      <c r="B555" s="24" t="s">
        <v>18314</v>
      </c>
      <c r="C555" s="24" t="s">
        <v>18311</v>
      </c>
      <c r="D555" s="24">
        <v>25.54</v>
      </c>
      <c r="E555" s="34">
        <v>4.84</v>
      </c>
      <c r="F555" s="238">
        <v>123.61</v>
      </c>
      <c r="G555" s="240"/>
    </row>
    <row r="556" ht="13.8" spans="1:7">
      <c r="A556" s="21">
        <v>554</v>
      </c>
      <c r="B556" s="21" t="s">
        <v>18315</v>
      </c>
      <c r="C556" s="21" t="s">
        <v>18311</v>
      </c>
      <c r="D556" s="21">
        <v>16.69</v>
      </c>
      <c r="E556" s="34">
        <v>4.84</v>
      </c>
      <c r="F556" s="238">
        <v>80.78</v>
      </c>
      <c r="G556" s="240"/>
    </row>
    <row r="557" ht="13.8" spans="1:7">
      <c r="A557" s="21">
        <v>555</v>
      </c>
      <c r="B557" s="34" t="s">
        <v>18316</v>
      </c>
      <c r="C557" s="34" t="s">
        <v>18311</v>
      </c>
      <c r="D557" s="34">
        <v>26.65</v>
      </c>
      <c r="E557" s="34">
        <v>4.84</v>
      </c>
      <c r="F557" s="238">
        <v>128.99</v>
      </c>
      <c r="G557" s="242"/>
    </row>
    <row r="558" ht="13.8" spans="1:7">
      <c r="A558" s="21">
        <v>556</v>
      </c>
      <c r="B558" s="174" t="s">
        <v>18317</v>
      </c>
      <c r="C558" s="174" t="s">
        <v>18311</v>
      </c>
      <c r="D558" s="174">
        <v>13.47</v>
      </c>
      <c r="E558" s="34">
        <v>4.84</v>
      </c>
      <c r="F558" s="238">
        <v>65.19</v>
      </c>
      <c r="G558" s="242"/>
    </row>
    <row r="559" ht="13.8" spans="1:7">
      <c r="A559" s="21">
        <v>557</v>
      </c>
      <c r="B559" s="187" t="s">
        <v>18318</v>
      </c>
      <c r="C559" s="187" t="s">
        <v>18311</v>
      </c>
      <c r="D559" s="187">
        <v>15.73</v>
      </c>
      <c r="E559" s="34">
        <v>4.84</v>
      </c>
      <c r="F559" s="238">
        <v>76.13</v>
      </c>
      <c r="G559" s="255"/>
    </row>
    <row r="560" ht="13.8" spans="1:7">
      <c r="A560" s="21">
        <v>558</v>
      </c>
      <c r="B560" s="24" t="s">
        <v>18319</v>
      </c>
      <c r="C560" s="24" t="s">
        <v>18311</v>
      </c>
      <c r="D560" s="24">
        <v>11.09</v>
      </c>
      <c r="E560" s="34">
        <v>4.84</v>
      </c>
      <c r="F560" s="238">
        <v>53.68</v>
      </c>
      <c r="G560" s="240"/>
    </row>
    <row r="561" ht="13.8" spans="1:7">
      <c r="A561" s="21">
        <v>559</v>
      </c>
      <c r="B561" s="21" t="s">
        <v>123</v>
      </c>
      <c r="C561" s="21" t="s">
        <v>18311</v>
      </c>
      <c r="D561" s="21">
        <v>10.64</v>
      </c>
      <c r="E561" s="34">
        <v>4.84</v>
      </c>
      <c r="F561" s="238">
        <v>51.5</v>
      </c>
      <c r="G561" s="240"/>
    </row>
    <row r="562" ht="13.8" spans="1:7">
      <c r="A562" s="21">
        <v>560</v>
      </c>
      <c r="B562" s="34" t="s">
        <v>14437</v>
      </c>
      <c r="C562" s="34" t="s">
        <v>18311</v>
      </c>
      <c r="D562" s="34">
        <v>15.3</v>
      </c>
      <c r="E562" s="34">
        <v>4.84</v>
      </c>
      <c r="F562" s="238">
        <v>74.05</v>
      </c>
      <c r="G562" s="242"/>
    </row>
    <row r="563" ht="13.8" spans="1:7">
      <c r="A563" s="21">
        <v>561</v>
      </c>
      <c r="B563" s="174" t="s">
        <v>18320</v>
      </c>
      <c r="C563" s="174" t="s">
        <v>18311</v>
      </c>
      <c r="D563" s="174">
        <v>5.55</v>
      </c>
      <c r="E563" s="34">
        <v>4.84</v>
      </c>
      <c r="F563" s="238">
        <v>26.86</v>
      </c>
      <c r="G563" s="242"/>
    </row>
    <row r="564" ht="13.8" spans="1:7">
      <c r="A564" s="21">
        <v>562</v>
      </c>
      <c r="B564" s="187" t="s">
        <v>2256</v>
      </c>
      <c r="C564" s="187" t="s">
        <v>18311</v>
      </c>
      <c r="D564" s="187">
        <v>9.46</v>
      </c>
      <c r="E564" s="34">
        <v>4.84</v>
      </c>
      <c r="F564" s="238">
        <v>45.79</v>
      </c>
      <c r="G564" s="255"/>
    </row>
    <row r="565" ht="13.8" spans="1:7">
      <c r="A565" s="21">
        <v>563</v>
      </c>
      <c r="B565" s="24" t="s">
        <v>6797</v>
      </c>
      <c r="C565" s="24" t="s">
        <v>18311</v>
      </c>
      <c r="D565" s="24">
        <v>12.62</v>
      </c>
      <c r="E565" s="34">
        <v>4.84</v>
      </c>
      <c r="F565" s="238">
        <v>61.08</v>
      </c>
      <c r="G565" s="240"/>
    </row>
    <row r="566" ht="13.8" spans="1:7">
      <c r="A566" s="21">
        <v>564</v>
      </c>
      <c r="B566" s="21" t="s">
        <v>3812</v>
      </c>
      <c r="C566" s="21" t="s">
        <v>18311</v>
      </c>
      <c r="D566" s="21">
        <v>5.34</v>
      </c>
      <c r="E566" s="34">
        <v>4.84</v>
      </c>
      <c r="F566" s="238">
        <v>25.85</v>
      </c>
      <c r="G566" s="240"/>
    </row>
    <row r="567" ht="13.8" spans="1:7">
      <c r="A567" s="21">
        <v>565</v>
      </c>
      <c r="B567" s="34" t="s">
        <v>6617</v>
      </c>
      <c r="C567" s="34" t="s">
        <v>18311</v>
      </c>
      <c r="D567" s="34">
        <v>8.83</v>
      </c>
      <c r="E567" s="34">
        <v>4.84</v>
      </c>
      <c r="F567" s="238">
        <v>42.74</v>
      </c>
      <c r="G567" s="242"/>
    </row>
    <row r="568" ht="13.8" spans="1:7">
      <c r="A568" s="21">
        <v>566</v>
      </c>
      <c r="B568" s="174" t="s">
        <v>18321</v>
      </c>
      <c r="C568" s="174" t="s">
        <v>18311</v>
      </c>
      <c r="D568" s="174">
        <v>12.18</v>
      </c>
      <c r="E568" s="34">
        <v>4.84</v>
      </c>
      <c r="F568" s="238">
        <v>58.95</v>
      </c>
      <c r="G568" s="242"/>
    </row>
    <row r="569" ht="13.8" spans="1:7">
      <c r="A569" s="21">
        <v>567</v>
      </c>
      <c r="B569" s="187" t="s">
        <v>2440</v>
      </c>
      <c r="C569" s="187" t="s">
        <v>18311</v>
      </c>
      <c r="D569" s="187">
        <v>5.39</v>
      </c>
      <c r="E569" s="34">
        <v>4.84</v>
      </c>
      <c r="F569" s="238">
        <v>26.09</v>
      </c>
      <c r="G569" s="255"/>
    </row>
    <row r="570" ht="13.8" spans="1:7">
      <c r="A570" s="21">
        <v>568</v>
      </c>
      <c r="B570" s="24" t="s">
        <v>18322</v>
      </c>
      <c r="C570" s="24" t="s">
        <v>18311</v>
      </c>
      <c r="D570" s="24">
        <v>20.09</v>
      </c>
      <c r="E570" s="34">
        <v>4.84</v>
      </c>
      <c r="F570" s="238">
        <v>97.24</v>
      </c>
      <c r="G570" s="240"/>
    </row>
    <row r="571" ht="13.8" spans="1:7">
      <c r="A571" s="21">
        <v>569</v>
      </c>
      <c r="B571" s="21" t="s">
        <v>18323</v>
      </c>
      <c r="C571" s="21" t="s">
        <v>18311</v>
      </c>
      <c r="D571" s="21">
        <v>11.92</v>
      </c>
      <c r="E571" s="34">
        <v>4.84</v>
      </c>
      <c r="F571" s="238">
        <v>57.69</v>
      </c>
      <c r="G571" s="240"/>
    </row>
    <row r="572" ht="13.8" spans="1:7">
      <c r="A572" s="21">
        <v>570</v>
      </c>
      <c r="B572" s="34" t="s">
        <v>12545</v>
      </c>
      <c r="C572" s="34" t="s">
        <v>18311</v>
      </c>
      <c r="D572" s="34">
        <v>13.81</v>
      </c>
      <c r="E572" s="34">
        <v>4.84</v>
      </c>
      <c r="F572" s="238">
        <v>66.84</v>
      </c>
      <c r="G572" s="242"/>
    </row>
    <row r="573" ht="13.8" spans="1:7">
      <c r="A573" s="21">
        <v>571</v>
      </c>
      <c r="B573" s="174" t="s">
        <v>18324</v>
      </c>
      <c r="C573" s="174" t="s">
        <v>18311</v>
      </c>
      <c r="D573" s="174">
        <v>10.48</v>
      </c>
      <c r="E573" s="34">
        <v>4.84</v>
      </c>
      <c r="F573" s="238">
        <v>50.72</v>
      </c>
      <c r="G573" s="242"/>
    </row>
    <row r="574" ht="13.8" spans="1:7">
      <c r="A574" s="21">
        <v>572</v>
      </c>
      <c r="B574" s="187" t="s">
        <v>18325</v>
      </c>
      <c r="C574" s="187" t="s">
        <v>18311</v>
      </c>
      <c r="D574" s="187">
        <v>14.18</v>
      </c>
      <c r="E574" s="34">
        <v>4.84</v>
      </c>
      <c r="F574" s="238">
        <v>68.63</v>
      </c>
      <c r="G574" s="255"/>
    </row>
    <row r="575" ht="13.8" spans="1:7">
      <c r="A575" s="21">
        <v>573</v>
      </c>
      <c r="B575" s="24" t="s">
        <v>6598</v>
      </c>
      <c r="C575" s="24" t="s">
        <v>18311</v>
      </c>
      <c r="D575" s="24">
        <v>5.05</v>
      </c>
      <c r="E575" s="34">
        <v>4.84</v>
      </c>
      <c r="F575" s="238">
        <v>24.44</v>
      </c>
      <c r="G575" s="240"/>
    </row>
    <row r="576" ht="13.8" spans="1:7">
      <c r="A576" s="21">
        <v>574</v>
      </c>
      <c r="B576" s="21" t="s">
        <v>18326</v>
      </c>
      <c r="C576" s="21" t="s">
        <v>18311</v>
      </c>
      <c r="D576" s="21">
        <v>7.34</v>
      </c>
      <c r="E576" s="34">
        <v>4.84</v>
      </c>
      <c r="F576" s="238">
        <v>35.53</v>
      </c>
      <c r="G576" s="240"/>
    </row>
    <row r="577" ht="13.8" spans="1:7">
      <c r="A577" s="21">
        <v>575</v>
      </c>
      <c r="B577" s="34" t="s">
        <v>18327</v>
      </c>
      <c r="C577" s="34" t="s">
        <v>18311</v>
      </c>
      <c r="D577" s="34">
        <v>11.47</v>
      </c>
      <c r="E577" s="34">
        <v>4.84</v>
      </c>
      <c r="F577" s="238">
        <v>55.51</v>
      </c>
      <c r="G577" s="242"/>
    </row>
    <row r="578" ht="13.8" spans="1:7">
      <c r="A578" s="21">
        <v>576</v>
      </c>
      <c r="B578" s="174" t="s">
        <v>915</v>
      </c>
      <c r="C578" s="174" t="s">
        <v>18311</v>
      </c>
      <c r="D578" s="174">
        <v>11.08</v>
      </c>
      <c r="E578" s="34">
        <v>4.84</v>
      </c>
      <c r="F578" s="238">
        <v>53.63</v>
      </c>
      <c r="G578" s="242"/>
    </row>
    <row r="579" ht="13.8" spans="1:7">
      <c r="A579" s="21">
        <v>577</v>
      </c>
      <c r="B579" s="187" t="s">
        <v>18328</v>
      </c>
      <c r="C579" s="187" t="s">
        <v>18311</v>
      </c>
      <c r="D579" s="187">
        <v>24.56</v>
      </c>
      <c r="E579" s="34">
        <v>4.84</v>
      </c>
      <c r="F579" s="238">
        <v>118.87</v>
      </c>
      <c r="G579" s="255"/>
    </row>
    <row r="580" ht="13.8" spans="1:7">
      <c r="A580" s="21">
        <v>578</v>
      </c>
      <c r="B580" s="24" t="s">
        <v>18329</v>
      </c>
      <c r="C580" s="24" t="s">
        <v>18311</v>
      </c>
      <c r="D580" s="24">
        <v>26.83</v>
      </c>
      <c r="E580" s="34">
        <v>4.84</v>
      </c>
      <c r="F580" s="238">
        <v>129.86</v>
      </c>
      <c r="G580" s="240"/>
    </row>
    <row r="581" ht="13.8" spans="1:7">
      <c r="A581" s="21">
        <v>579</v>
      </c>
      <c r="B581" s="21" t="s">
        <v>18330</v>
      </c>
      <c r="C581" s="21" t="s">
        <v>18311</v>
      </c>
      <c r="D581" s="21">
        <v>14.56</v>
      </c>
      <c r="E581" s="34">
        <v>4.84</v>
      </c>
      <c r="F581" s="238">
        <v>70.47</v>
      </c>
      <c r="G581" s="240"/>
    </row>
    <row r="582" ht="13.8" spans="1:7">
      <c r="A582" s="21">
        <v>580</v>
      </c>
      <c r="B582" s="34" t="s">
        <v>18331</v>
      </c>
      <c r="C582" s="34" t="s">
        <v>18311</v>
      </c>
      <c r="D582" s="34">
        <v>12.27</v>
      </c>
      <c r="E582" s="34">
        <v>4.84</v>
      </c>
      <c r="F582" s="238">
        <v>59.39</v>
      </c>
      <c r="G582" s="242"/>
    </row>
    <row r="583" ht="13.8" spans="1:7">
      <c r="A583" s="21">
        <v>581</v>
      </c>
      <c r="B583" s="174" t="s">
        <v>18332</v>
      </c>
      <c r="C583" s="174" t="s">
        <v>18311</v>
      </c>
      <c r="D583" s="174">
        <v>17.17</v>
      </c>
      <c r="E583" s="34">
        <v>4.84</v>
      </c>
      <c r="F583" s="238">
        <v>83.1</v>
      </c>
      <c r="G583" s="242"/>
    </row>
    <row r="584" ht="13.8" spans="1:7">
      <c r="A584" s="21">
        <v>582</v>
      </c>
      <c r="B584" s="187" t="s">
        <v>18333</v>
      </c>
      <c r="C584" s="187" t="s">
        <v>18311</v>
      </c>
      <c r="D584" s="187">
        <v>20.55</v>
      </c>
      <c r="E584" s="34">
        <v>4.84</v>
      </c>
      <c r="F584" s="238">
        <v>99.46</v>
      </c>
      <c r="G584" s="255"/>
    </row>
    <row r="585" ht="13.8" spans="1:7">
      <c r="A585" s="21">
        <v>583</v>
      </c>
      <c r="B585" s="24" t="s">
        <v>3830</v>
      </c>
      <c r="C585" s="24" t="s">
        <v>18311</v>
      </c>
      <c r="D585" s="24">
        <v>15.31</v>
      </c>
      <c r="E585" s="34">
        <v>4.84</v>
      </c>
      <c r="F585" s="238">
        <v>74.1</v>
      </c>
      <c r="G585" s="240"/>
    </row>
    <row r="586" ht="13.8" spans="1:7">
      <c r="A586" s="21">
        <v>584</v>
      </c>
      <c r="B586" s="21" t="s">
        <v>12897</v>
      </c>
      <c r="C586" s="21" t="s">
        <v>18311</v>
      </c>
      <c r="D586" s="21">
        <v>21.37</v>
      </c>
      <c r="E586" s="34">
        <v>4.84</v>
      </c>
      <c r="F586" s="238">
        <v>103.43</v>
      </c>
      <c r="G586" s="240"/>
    </row>
    <row r="587" ht="13.8" spans="1:7">
      <c r="A587" s="21">
        <v>585</v>
      </c>
      <c r="B587" s="34" t="s">
        <v>12763</v>
      </c>
      <c r="C587" s="34" t="s">
        <v>18311</v>
      </c>
      <c r="D587" s="34">
        <v>25.45</v>
      </c>
      <c r="E587" s="34">
        <v>4.84</v>
      </c>
      <c r="F587" s="238">
        <v>123.18</v>
      </c>
      <c r="G587" s="242"/>
    </row>
    <row r="588" ht="13.8" spans="1:7">
      <c r="A588" s="21">
        <v>586</v>
      </c>
      <c r="B588" s="174" t="s">
        <v>11234</v>
      </c>
      <c r="C588" s="174" t="s">
        <v>18311</v>
      </c>
      <c r="D588" s="174">
        <v>7.65</v>
      </c>
      <c r="E588" s="34">
        <v>4.84</v>
      </c>
      <c r="F588" s="238">
        <v>37.03</v>
      </c>
      <c r="G588" s="242"/>
    </row>
    <row r="589" ht="13.8" spans="1:7">
      <c r="A589" s="21">
        <v>587</v>
      </c>
      <c r="B589" s="187" t="s">
        <v>7169</v>
      </c>
      <c r="C589" s="187" t="s">
        <v>18311</v>
      </c>
      <c r="D589" s="187">
        <v>9.1</v>
      </c>
      <c r="E589" s="34">
        <v>4.84</v>
      </c>
      <c r="F589" s="238">
        <v>44.04</v>
      </c>
      <c r="G589" s="255"/>
    </row>
    <row r="590" ht="13.8" spans="1:7">
      <c r="A590" s="21">
        <v>588</v>
      </c>
      <c r="B590" s="24" t="s">
        <v>14142</v>
      </c>
      <c r="C590" s="24" t="s">
        <v>18311</v>
      </c>
      <c r="D590" s="24">
        <v>20.56</v>
      </c>
      <c r="E590" s="34">
        <v>4.84</v>
      </c>
      <c r="F590" s="238">
        <v>99.51</v>
      </c>
      <c r="G590" s="240"/>
    </row>
    <row r="591" ht="13.8" spans="1:7">
      <c r="A591" s="21">
        <v>589</v>
      </c>
      <c r="B591" s="21" t="s">
        <v>2149</v>
      </c>
      <c r="C591" s="21" t="s">
        <v>18311</v>
      </c>
      <c r="D591" s="21">
        <v>10.43</v>
      </c>
      <c r="E591" s="34">
        <v>4.84</v>
      </c>
      <c r="F591" s="238">
        <v>50.48</v>
      </c>
      <c r="G591" s="240"/>
    </row>
    <row r="592" ht="13.8" spans="1:7">
      <c r="A592" s="21">
        <v>590</v>
      </c>
      <c r="B592" s="34" t="s">
        <v>18334</v>
      </c>
      <c r="C592" s="34" t="s">
        <v>18311</v>
      </c>
      <c r="D592" s="34">
        <v>13.1</v>
      </c>
      <c r="E592" s="34">
        <v>4.84</v>
      </c>
      <c r="F592" s="238">
        <v>63.4</v>
      </c>
      <c r="G592" s="242"/>
    </row>
    <row r="593" ht="13.8" spans="1:7">
      <c r="A593" s="21">
        <v>591</v>
      </c>
      <c r="B593" s="174" t="s">
        <v>18335</v>
      </c>
      <c r="C593" s="174" t="s">
        <v>18311</v>
      </c>
      <c r="D593" s="174">
        <v>3.55</v>
      </c>
      <c r="E593" s="34">
        <v>4.84</v>
      </c>
      <c r="F593" s="238">
        <v>17.18</v>
      </c>
      <c r="G593" s="242"/>
    </row>
    <row r="594" ht="13.8" spans="1:7">
      <c r="A594" s="21">
        <v>592</v>
      </c>
      <c r="B594" s="187" t="s">
        <v>18336</v>
      </c>
      <c r="C594" s="187" t="s">
        <v>18311</v>
      </c>
      <c r="D594" s="187">
        <v>14.27</v>
      </c>
      <c r="E594" s="34">
        <v>4.84</v>
      </c>
      <c r="F594" s="238">
        <v>69.07</v>
      </c>
      <c r="G594" s="255"/>
    </row>
    <row r="595" ht="13.8" spans="1:7">
      <c r="A595" s="21">
        <v>593</v>
      </c>
      <c r="B595" s="24" t="s">
        <v>18337</v>
      </c>
      <c r="C595" s="24" t="s">
        <v>18311</v>
      </c>
      <c r="D595" s="24">
        <v>22.63</v>
      </c>
      <c r="E595" s="34">
        <v>4.84</v>
      </c>
      <c r="F595" s="238">
        <v>109.53</v>
      </c>
      <c r="G595" s="240"/>
    </row>
    <row r="596" ht="13.8" spans="1:7">
      <c r="A596" s="21">
        <v>594</v>
      </c>
      <c r="B596" s="21" t="s">
        <v>18338</v>
      </c>
      <c r="C596" s="21" t="s">
        <v>18311</v>
      </c>
      <c r="D596" s="21">
        <v>3.73</v>
      </c>
      <c r="E596" s="34">
        <v>4.84</v>
      </c>
      <c r="F596" s="238">
        <v>18.05</v>
      </c>
      <c r="G596" s="240"/>
    </row>
    <row r="597" ht="13.8" spans="1:7">
      <c r="A597" s="21">
        <v>595</v>
      </c>
      <c r="B597" s="34" t="s">
        <v>9188</v>
      </c>
      <c r="C597" s="34" t="s">
        <v>18311</v>
      </c>
      <c r="D597" s="34">
        <v>3.88</v>
      </c>
      <c r="E597" s="34">
        <v>4.84</v>
      </c>
      <c r="F597" s="238">
        <v>18.78</v>
      </c>
      <c r="G597" s="242"/>
    </row>
    <row r="598" ht="13.8" spans="1:7">
      <c r="A598" s="21">
        <v>596</v>
      </c>
      <c r="B598" s="174" t="s">
        <v>18339</v>
      </c>
      <c r="C598" s="174" t="s">
        <v>18311</v>
      </c>
      <c r="D598" s="174">
        <v>10.98</v>
      </c>
      <c r="E598" s="34">
        <v>4.84</v>
      </c>
      <c r="F598" s="238">
        <v>53.14</v>
      </c>
      <c r="G598" s="242"/>
    </row>
    <row r="599" ht="13.8" spans="1:7">
      <c r="A599" s="21">
        <v>597</v>
      </c>
      <c r="B599" s="187" t="s">
        <v>18340</v>
      </c>
      <c r="C599" s="187" t="s">
        <v>18311</v>
      </c>
      <c r="D599" s="187">
        <v>20.08</v>
      </c>
      <c r="E599" s="34">
        <v>4.84</v>
      </c>
      <c r="F599" s="238">
        <v>97.19</v>
      </c>
      <c r="G599" s="255"/>
    </row>
    <row r="600" ht="13.8" spans="1:7">
      <c r="A600" s="21">
        <v>598</v>
      </c>
      <c r="B600" s="24" t="s">
        <v>18341</v>
      </c>
      <c r="C600" s="24" t="s">
        <v>18311</v>
      </c>
      <c r="D600" s="24">
        <v>6.68</v>
      </c>
      <c r="E600" s="34">
        <v>4.84</v>
      </c>
      <c r="F600" s="238">
        <v>32.33</v>
      </c>
      <c r="G600" s="240"/>
    </row>
    <row r="601" ht="13.8" spans="1:7">
      <c r="A601" s="21">
        <v>599</v>
      </c>
      <c r="B601" s="21" t="s">
        <v>18342</v>
      </c>
      <c r="C601" s="21" t="s">
        <v>18311</v>
      </c>
      <c r="D601" s="21">
        <v>14.53</v>
      </c>
      <c r="E601" s="34">
        <v>4.84</v>
      </c>
      <c r="F601" s="238">
        <v>70.33</v>
      </c>
      <c r="G601" s="240"/>
    </row>
    <row r="602" ht="13.8" spans="1:7">
      <c r="A602" s="21">
        <v>600</v>
      </c>
      <c r="B602" s="34" t="s">
        <v>18343</v>
      </c>
      <c r="C602" s="34" t="s">
        <v>18311</v>
      </c>
      <c r="D602" s="34">
        <v>4.14</v>
      </c>
      <c r="E602" s="34">
        <v>4.84</v>
      </c>
      <c r="F602" s="238">
        <v>20.04</v>
      </c>
      <c r="G602" s="242"/>
    </row>
    <row r="603" ht="13.8" spans="1:7">
      <c r="A603" s="21">
        <v>601</v>
      </c>
      <c r="B603" s="174" t="s">
        <v>3417</v>
      </c>
      <c r="C603" s="174" t="s">
        <v>18311</v>
      </c>
      <c r="D603" s="174">
        <v>24.95</v>
      </c>
      <c r="E603" s="34">
        <v>4.84</v>
      </c>
      <c r="F603" s="238">
        <v>120.76</v>
      </c>
      <c r="G603" s="242"/>
    </row>
    <row r="604" ht="13.8" spans="1:7">
      <c r="A604" s="21">
        <v>602</v>
      </c>
      <c r="B604" s="187" t="s">
        <v>14579</v>
      </c>
      <c r="C604" s="187" t="s">
        <v>18311</v>
      </c>
      <c r="D604" s="187">
        <v>18.31</v>
      </c>
      <c r="E604" s="34">
        <v>4.84</v>
      </c>
      <c r="F604" s="238">
        <v>88.62</v>
      </c>
      <c r="G604" s="255"/>
    </row>
    <row r="605" ht="13.8" spans="1:7">
      <c r="A605" s="21">
        <v>603</v>
      </c>
      <c r="B605" s="24" t="s">
        <v>18344</v>
      </c>
      <c r="C605" s="24" t="s">
        <v>18311</v>
      </c>
      <c r="D605" s="24">
        <v>9.53</v>
      </c>
      <c r="E605" s="34">
        <v>4.84</v>
      </c>
      <c r="F605" s="238">
        <v>46.13</v>
      </c>
      <c r="G605" s="240"/>
    </row>
    <row r="606" ht="13.8" spans="1:7">
      <c r="A606" s="21">
        <v>604</v>
      </c>
      <c r="B606" s="21" t="s">
        <v>1209</v>
      </c>
      <c r="C606" s="21" t="s">
        <v>18311</v>
      </c>
      <c r="D606" s="21">
        <v>7.57</v>
      </c>
      <c r="E606" s="34">
        <v>4.84</v>
      </c>
      <c r="F606" s="238">
        <v>36.64</v>
      </c>
      <c r="G606" s="240"/>
    </row>
    <row r="607" ht="13.8" spans="1:7">
      <c r="A607" s="21">
        <v>605</v>
      </c>
      <c r="B607" s="34" t="s">
        <v>18345</v>
      </c>
      <c r="C607" s="34" t="s">
        <v>18311</v>
      </c>
      <c r="D607" s="34">
        <v>2.42</v>
      </c>
      <c r="E607" s="34">
        <v>4.84</v>
      </c>
      <c r="F607" s="238">
        <v>11.71</v>
      </c>
      <c r="G607" s="242"/>
    </row>
    <row r="608" ht="13.8" spans="1:7">
      <c r="A608" s="21">
        <v>606</v>
      </c>
      <c r="B608" s="174" t="s">
        <v>18346</v>
      </c>
      <c r="C608" s="174" t="s">
        <v>18311</v>
      </c>
      <c r="D608" s="174">
        <v>15.16</v>
      </c>
      <c r="E608" s="34">
        <v>4.84</v>
      </c>
      <c r="F608" s="238">
        <v>73.37</v>
      </c>
      <c r="G608" s="242"/>
    </row>
    <row r="609" ht="13.8" spans="1:7">
      <c r="A609" s="21">
        <v>607</v>
      </c>
      <c r="B609" s="187" t="s">
        <v>1000</v>
      </c>
      <c r="C609" s="187" t="s">
        <v>18311</v>
      </c>
      <c r="D609" s="187">
        <v>9.81</v>
      </c>
      <c r="E609" s="34">
        <v>4.84</v>
      </c>
      <c r="F609" s="238">
        <v>47.48</v>
      </c>
      <c r="G609" s="255"/>
    </row>
    <row r="610" ht="13.8" spans="1:7">
      <c r="A610" s="21">
        <v>608</v>
      </c>
      <c r="B610" s="24" t="s">
        <v>18347</v>
      </c>
      <c r="C610" s="24" t="s">
        <v>18311</v>
      </c>
      <c r="D610" s="24">
        <v>4.81</v>
      </c>
      <c r="E610" s="34">
        <v>4.84</v>
      </c>
      <c r="F610" s="238">
        <v>23.28</v>
      </c>
      <c r="G610" s="240"/>
    </row>
    <row r="611" ht="13.8" spans="1:7">
      <c r="A611" s="21">
        <v>609</v>
      </c>
      <c r="B611" s="21" t="s">
        <v>18348</v>
      </c>
      <c r="C611" s="21" t="s">
        <v>18311</v>
      </c>
      <c r="D611" s="21">
        <v>17.81</v>
      </c>
      <c r="E611" s="34">
        <v>4.84</v>
      </c>
      <c r="F611" s="238">
        <v>86.2</v>
      </c>
      <c r="G611" s="240"/>
    </row>
    <row r="612" ht="13.8" spans="1:7">
      <c r="A612" s="21">
        <v>610</v>
      </c>
      <c r="B612" s="34" t="s">
        <v>7278</v>
      </c>
      <c r="C612" s="34" t="s">
        <v>18311</v>
      </c>
      <c r="D612" s="34">
        <v>8.91</v>
      </c>
      <c r="E612" s="34">
        <v>4.84</v>
      </c>
      <c r="F612" s="238">
        <v>43.12</v>
      </c>
      <c r="G612" s="242"/>
    </row>
    <row r="613" ht="13.8" spans="1:7">
      <c r="A613" s="21">
        <v>611</v>
      </c>
      <c r="B613" s="174" t="s">
        <v>3593</v>
      </c>
      <c r="C613" s="174" t="s">
        <v>18311</v>
      </c>
      <c r="D613" s="174">
        <v>3.15</v>
      </c>
      <c r="E613" s="34">
        <v>4.84</v>
      </c>
      <c r="F613" s="238">
        <v>15.25</v>
      </c>
      <c r="G613" s="242"/>
    </row>
    <row r="614" ht="13.8" spans="1:7">
      <c r="A614" s="21">
        <v>612</v>
      </c>
      <c r="B614" s="187" t="s">
        <v>18349</v>
      </c>
      <c r="C614" s="187" t="s">
        <v>18311</v>
      </c>
      <c r="D614" s="187">
        <v>16.56</v>
      </c>
      <c r="E614" s="34">
        <v>4.84</v>
      </c>
      <c r="F614" s="238">
        <v>80.15</v>
      </c>
      <c r="G614" s="255"/>
    </row>
    <row r="615" ht="13.8" spans="1:7">
      <c r="A615" s="21">
        <v>613</v>
      </c>
      <c r="B615" s="24" t="s">
        <v>1136</v>
      </c>
      <c r="C615" s="24" t="s">
        <v>18311</v>
      </c>
      <c r="D615" s="24">
        <v>8.04</v>
      </c>
      <c r="E615" s="34">
        <v>4.84</v>
      </c>
      <c r="F615" s="238">
        <v>38.91</v>
      </c>
      <c r="G615" s="240"/>
    </row>
    <row r="616" ht="13.8" spans="1:7">
      <c r="A616" s="21">
        <v>614</v>
      </c>
      <c r="B616" s="21" t="s">
        <v>18350</v>
      </c>
      <c r="C616" s="21" t="s">
        <v>18311</v>
      </c>
      <c r="D616" s="21">
        <v>5.25</v>
      </c>
      <c r="E616" s="34">
        <v>4.84</v>
      </c>
      <c r="F616" s="238">
        <v>25.41</v>
      </c>
      <c r="G616" s="240"/>
    </row>
    <row r="617" ht="13.8" spans="1:7">
      <c r="A617" s="21">
        <v>615</v>
      </c>
      <c r="B617" s="34" t="s">
        <v>11598</v>
      </c>
      <c r="C617" s="34" t="s">
        <v>18311</v>
      </c>
      <c r="D617" s="34">
        <v>5.26</v>
      </c>
      <c r="E617" s="34">
        <v>4.84</v>
      </c>
      <c r="F617" s="238">
        <v>25.46</v>
      </c>
      <c r="G617" s="242"/>
    </row>
    <row r="618" ht="13.8" spans="1:7">
      <c r="A618" s="21">
        <v>616</v>
      </c>
      <c r="B618" s="174" t="s">
        <v>12255</v>
      </c>
      <c r="C618" s="174" t="s">
        <v>18311</v>
      </c>
      <c r="D618" s="174">
        <v>5.24</v>
      </c>
      <c r="E618" s="34">
        <v>4.84</v>
      </c>
      <c r="F618" s="238">
        <v>25.36</v>
      </c>
      <c r="G618" s="242"/>
    </row>
    <row r="619" ht="13.8" spans="1:7">
      <c r="A619" s="21">
        <v>617</v>
      </c>
      <c r="B619" s="187" t="s">
        <v>18351</v>
      </c>
      <c r="C619" s="187" t="s">
        <v>18352</v>
      </c>
      <c r="D619" s="187">
        <v>712.6</v>
      </c>
      <c r="E619" s="34">
        <v>4.84</v>
      </c>
      <c r="F619" s="238">
        <v>3448.98</v>
      </c>
      <c r="G619" s="255"/>
    </row>
    <row r="620" ht="13.8" spans="1:7">
      <c r="A620" s="21">
        <v>618</v>
      </c>
      <c r="B620" s="24" t="s">
        <v>3477</v>
      </c>
      <c r="C620" s="24" t="s">
        <v>18352</v>
      </c>
      <c r="D620" s="24">
        <v>9.6</v>
      </c>
      <c r="E620" s="34">
        <v>4.84</v>
      </c>
      <c r="F620" s="238">
        <v>46.46</v>
      </c>
      <c r="G620" s="240"/>
    </row>
    <row r="621" ht="13.8" spans="1:7">
      <c r="A621" s="21">
        <v>619</v>
      </c>
      <c r="B621" s="21" t="s">
        <v>18353</v>
      </c>
      <c r="C621" s="21" t="s">
        <v>18352</v>
      </c>
      <c r="D621" s="21">
        <v>25.7</v>
      </c>
      <c r="E621" s="34">
        <v>4.84</v>
      </c>
      <c r="F621" s="238">
        <v>124.39</v>
      </c>
      <c r="G621" s="240"/>
    </row>
    <row r="622" ht="13.8" spans="1:7">
      <c r="A622" s="21">
        <v>620</v>
      </c>
      <c r="B622" s="34" t="s">
        <v>18354</v>
      </c>
      <c r="C622" s="34" t="s">
        <v>18352</v>
      </c>
      <c r="D622" s="34">
        <v>16.2</v>
      </c>
      <c r="E622" s="34">
        <v>4.84</v>
      </c>
      <c r="F622" s="238">
        <v>78.41</v>
      </c>
      <c r="G622" s="242"/>
    </row>
    <row r="623" ht="13.8" spans="1:7">
      <c r="A623" s="21">
        <v>621</v>
      </c>
      <c r="B623" s="174" t="s">
        <v>17107</v>
      </c>
      <c r="C623" s="174" t="s">
        <v>18352</v>
      </c>
      <c r="D623" s="174">
        <v>22.03</v>
      </c>
      <c r="E623" s="34">
        <v>4.84</v>
      </c>
      <c r="F623" s="238">
        <v>106.63</v>
      </c>
      <c r="G623" s="242"/>
    </row>
    <row r="624" ht="13.8" spans="1:7">
      <c r="A624" s="21">
        <v>622</v>
      </c>
      <c r="B624" s="187" t="s">
        <v>18355</v>
      </c>
      <c r="C624" s="187" t="s">
        <v>18352</v>
      </c>
      <c r="D624" s="187">
        <v>25.37</v>
      </c>
      <c r="E624" s="34">
        <v>4.84</v>
      </c>
      <c r="F624" s="238">
        <v>122.79</v>
      </c>
      <c r="G624" s="255"/>
    </row>
    <row r="625" ht="13.8" spans="1:7">
      <c r="A625" s="21">
        <v>623</v>
      </c>
      <c r="B625" s="24" t="s">
        <v>18356</v>
      </c>
      <c r="C625" s="24" t="s">
        <v>18352</v>
      </c>
      <c r="D625" s="24">
        <v>11.47</v>
      </c>
      <c r="E625" s="34">
        <v>4.84</v>
      </c>
      <c r="F625" s="238">
        <v>55.51</v>
      </c>
      <c r="G625" s="240"/>
    </row>
    <row r="626" ht="13.8" spans="1:7">
      <c r="A626" s="21">
        <v>624</v>
      </c>
      <c r="B626" s="21" t="s">
        <v>18316</v>
      </c>
      <c r="C626" s="21" t="s">
        <v>18352</v>
      </c>
      <c r="D626" s="21">
        <v>6.6</v>
      </c>
      <c r="E626" s="34">
        <v>4.84</v>
      </c>
      <c r="F626" s="238">
        <v>31.94</v>
      </c>
      <c r="G626" s="240"/>
    </row>
    <row r="627" ht="13.8" spans="1:7">
      <c r="A627" s="21">
        <v>625</v>
      </c>
      <c r="B627" s="34" t="s">
        <v>18357</v>
      </c>
      <c r="C627" s="34" t="s">
        <v>18352</v>
      </c>
      <c r="D627" s="34">
        <v>3.91</v>
      </c>
      <c r="E627" s="34">
        <v>4.84</v>
      </c>
      <c r="F627" s="238">
        <v>18.92</v>
      </c>
      <c r="G627" s="242"/>
    </row>
    <row r="628" ht="13.8" spans="1:7">
      <c r="A628" s="21">
        <v>626</v>
      </c>
      <c r="B628" s="174" t="s">
        <v>18358</v>
      </c>
      <c r="C628" s="174" t="s">
        <v>18352</v>
      </c>
      <c r="D628" s="174">
        <v>16.13</v>
      </c>
      <c r="E628" s="34">
        <v>4.84</v>
      </c>
      <c r="F628" s="238">
        <v>78.07</v>
      </c>
      <c r="G628" s="242"/>
    </row>
    <row r="629" ht="13.8" spans="1:7">
      <c r="A629" s="21">
        <v>627</v>
      </c>
      <c r="B629" s="187" t="s">
        <v>18359</v>
      </c>
      <c r="C629" s="187" t="s">
        <v>18352</v>
      </c>
      <c r="D629" s="187">
        <v>17.9</v>
      </c>
      <c r="E629" s="34">
        <v>4.84</v>
      </c>
      <c r="F629" s="238">
        <v>86.64</v>
      </c>
      <c r="G629" s="255"/>
    </row>
    <row r="630" ht="13.8" spans="1:7">
      <c r="A630" s="21">
        <v>628</v>
      </c>
      <c r="B630" s="24" t="s">
        <v>18360</v>
      </c>
      <c r="C630" s="24" t="s">
        <v>18352</v>
      </c>
      <c r="D630" s="24">
        <v>18.63</v>
      </c>
      <c r="E630" s="34">
        <v>4.84</v>
      </c>
      <c r="F630" s="238">
        <v>90.17</v>
      </c>
      <c r="G630" s="240"/>
    </row>
    <row r="631" ht="13.8" spans="1:7">
      <c r="A631" s="21">
        <v>629</v>
      </c>
      <c r="B631" s="21" t="s">
        <v>18361</v>
      </c>
      <c r="C631" s="21" t="s">
        <v>18352</v>
      </c>
      <c r="D631" s="21">
        <v>30.44</v>
      </c>
      <c r="E631" s="34">
        <v>4.84</v>
      </c>
      <c r="F631" s="238">
        <v>147.33</v>
      </c>
      <c r="G631" s="240"/>
    </row>
    <row r="632" ht="13.8" spans="1:7">
      <c r="A632" s="21">
        <v>630</v>
      </c>
      <c r="B632" s="34" t="s">
        <v>4076</v>
      </c>
      <c r="C632" s="34" t="s">
        <v>18352</v>
      </c>
      <c r="D632" s="34">
        <v>13.18</v>
      </c>
      <c r="E632" s="34">
        <v>4.84</v>
      </c>
      <c r="F632" s="238">
        <v>63.79</v>
      </c>
      <c r="G632" s="242"/>
    </row>
    <row r="633" ht="13.8" spans="1:7">
      <c r="A633" s="21">
        <v>631</v>
      </c>
      <c r="B633" s="174" t="s">
        <v>18362</v>
      </c>
      <c r="C633" s="174" t="s">
        <v>18352</v>
      </c>
      <c r="D633" s="174">
        <v>12.35</v>
      </c>
      <c r="E633" s="34">
        <v>4.84</v>
      </c>
      <c r="F633" s="238">
        <v>59.77</v>
      </c>
      <c r="G633" s="242"/>
    </row>
    <row r="634" ht="13.8" spans="1:7">
      <c r="A634" s="21">
        <v>632</v>
      </c>
      <c r="B634" s="187" t="s">
        <v>18363</v>
      </c>
      <c r="C634" s="187" t="s">
        <v>18352</v>
      </c>
      <c r="D634" s="187">
        <v>12.78</v>
      </c>
      <c r="E634" s="34">
        <v>4.84</v>
      </c>
      <c r="F634" s="238">
        <v>61.86</v>
      </c>
      <c r="G634" s="255"/>
    </row>
    <row r="635" ht="13.8" spans="1:7">
      <c r="A635" s="21">
        <v>633</v>
      </c>
      <c r="B635" s="24" t="s">
        <v>13756</v>
      </c>
      <c r="C635" s="24" t="s">
        <v>18352</v>
      </c>
      <c r="D635" s="24">
        <v>30.59</v>
      </c>
      <c r="E635" s="34">
        <v>4.84</v>
      </c>
      <c r="F635" s="238">
        <v>148.06</v>
      </c>
      <c r="G635" s="240"/>
    </row>
    <row r="636" ht="13.8" spans="1:7">
      <c r="A636" s="21">
        <v>634</v>
      </c>
      <c r="B636" s="21" t="s">
        <v>18364</v>
      </c>
      <c r="C636" s="21" t="s">
        <v>18352</v>
      </c>
      <c r="D636" s="21">
        <v>5.69</v>
      </c>
      <c r="E636" s="34">
        <v>4.84</v>
      </c>
      <c r="F636" s="238">
        <v>27.54</v>
      </c>
      <c r="G636" s="240"/>
    </row>
    <row r="637" ht="13.8" spans="1:7">
      <c r="A637" s="21">
        <v>635</v>
      </c>
      <c r="B637" s="34" t="s">
        <v>18365</v>
      </c>
      <c r="C637" s="34" t="s">
        <v>18352</v>
      </c>
      <c r="D637" s="34">
        <v>16.33</v>
      </c>
      <c r="E637" s="34">
        <v>4.84</v>
      </c>
      <c r="F637" s="238">
        <v>79.04</v>
      </c>
      <c r="G637" s="242"/>
    </row>
    <row r="638" ht="13.8" spans="1:7">
      <c r="A638" s="21">
        <v>636</v>
      </c>
      <c r="B638" s="174" t="s">
        <v>18366</v>
      </c>
      <c r="C638" s="174" t="s">
        <v>18352</v>
      </c>
      <c r="D638" s="174">
        <v>4.31</v>
      </c>
      <c r="E638" s="34">
        <v>4.84</v>
      </c>
      <c r="F638" s="238">
        <v>20.86</v>
      </c>
      <c r="G638" s="242"/>
    </row>
    <row r="639" ht="13.8" spans="1:7">
      <c r="A639" s="21">
        <v>637</v>
      </c>
      <c r="B639" s="187" t="s">
        <v>18367</v>
      </c>
      <c r="C639" s="187" t="s">
        <v>18352</v>
      </c>
      <c r="D639" s="187">
        <v>11.59</v>
      </c>
      <c r="E639" s="34">
        <v>4.84</v>
      </c>
      <c r="F639" s="238">
        <v>56.1</v>
      </c>
      <c r="G639" s="255"/>
    </row>
    <row r="640" ht="13.8" spans="1:7">
      <c r="A640" s="21">
        <v>638</v>
      </c>
      <c r="B640" s="24" t="s">
        <v>18368</v>
      </c>
      <c r="C640" s="24" t="s">
        <v>18352</v>
      </c>
      <c r="D640" s="24">
        <v>12.7</v>
      </c>
      <c r="E640" s="34">
        <v>4.84</v>
      </c>
      <c r="F640" s="238">
        <v>61.47</v>
      </c>
      <c r="G640" s="240"/>
    </row>
    <row r="641" ht="13.8" spans="1:7">
      <c r="A641" s="21">
        <v>639</v>
      </c>
      <c r="B641" s="21" t="s">
        <v>18369</v>
      </c>
      <c r="C641" s="21" t="s">
        <v>18352</v>
      </c>
      <c r="D641" s="21">
        <v>20.88</v>
      </c>
      <c r="E641" s="34">
        <v>4.84</v>
      </c>
      <c r="F641" s="238">
        <v>101.06</v>
      </c>
      <c r="G641" s="240"/>
    </row>
    <row r="642" ht="13.8" spans="1:7">
      <c r="A642" s="21">
        <v>640</v>
      </c>
      <c r="B642" s="34" t="s">
        <v>4813</v>
      </c>
      <c r="C642" s="34" t="s">
        <v>18352</v>
      </c>
      <c r="D642" s="34">
        <v>22.71</v>
      </c>
      <c r="E642" s="34">
        <v>4.84</v>
      </c>
      <c r="F642" s="238">
        <v>109.92</v>
      </c>
      <c r="G642" s="242"/>
    </row>
    <row r="643" ht="13.8" spans="1:7">
      <c r="A643" s="21">
        <v>641</v>
      </c>
      <c r="B643" s="174" t="s">
        <v>18370</v>
      </c>
      <c r="C643" s="174" t="s">
        <v>18352</v>
      </c>
      <c r="D643" s="174">
        <v>17.32</v>
      </c>
      <c r="E643" s="34">
        <v>4.84</v>
      </c>
      <c r="F643" s="238">
        <v>83.83</v>
      </c>
      <c r="G643" s="242"/>
    </row>
    <row r="644" ht="13.8" spans="1:7">
      <c r="A644" s="21">
        <v>642</v>
      </c>
      <c r="B644" s="187" t="s">
        <v>18371</v>
      </c>
      <c r="C644" s="187" t="s">
        <v>18352</v>
      </c>
      <c r="D644" s="187">
        <v>16.87</v>
      </c>
      <c r="E644" s="34">
        <v>4.84</v>
      </c>
      <c r="F644" s="238">
        <v>81.65</v>
      </c>
      <c r="G644" s="255"/>
    </row>
    <row r="645" ht="13.8" spans="1:7">
      <c r="A645" s="21">
        <v>643</v>
      </c>
      <c r="B645" s="24" t="s">
        <v>18372</v>
      </c>
      <c r="C645" s="24" t="s">
        <v>18352</v>
      </c>
      <c r="D645" s="24">
        <v>8.06</v>
      </c>
      <c r="E645" s="34">
        <v>4.84</v>
      </c>
      <c r="F645" s="238">
        <v>39.01</v>
      </c>
      <c r="G645" s="240"/>
    </row>
    <row r="646" ht="13.8" spans="1:7">
      <c r="A646" s="21">
        <v>644</v>
      </c>
      <c r="B646" s="21" t="s">
        <v>18373</v>
      </c>
      <c r="C646" s="21" t="s">
        <v>18352</v>
      </c>
      <c r="D646" s="21">
        <v>9.37</v>
      </c>
      <c r="E646" s="34">
        <v>4.84</v>
      </c>
      <c r="F646" s="238">
        <v>45.35</v>
      </c>
      <c r="G646" s="240"/>
    </row>
    <row r="647" ht="13.8" spans="1:7">
      <c r="A647" s="21">
        <v>645</v>
      </c>
      <c r="B647" s="34" t="s">
        <v>18374</v>
      </c>
      <c r="C647" s="34" t="s">
        <v>18352</v>
      </c>
      <c r="D647" s="34">
        <v>3.2</v>
      </c>
      <c r="E647" s="34">
        <v>4.84</v>
      </c>
      <c r="F647" s="238">
        <v>15.49</v>
      </c>
      <c r="G647" s="242"/>
    </row>
    <row r="648" ht="13.8" spans="1:7">
      <c r="A648" s="21">
        <v>646</v>
      </c>
      <c r="B648" s="174" t="s">
        <v>18375</v>
      </c>
      <c r="C648" s="174" t="s">
        <v>18352</v>
      </c>
      <c r="D648" s="174">
        <v>6.91</v>
      </c>
      <c r="E648" s="34">
        <v>4.84</v>
      </c>
      <c r="F648" s="238">
        <v>33.44</v>
      </c>
      <c r="G648" s="242"/>
    </row>
    <row r="649" ht="13.8" spans="1:7">
      <c r="A649" s="21">
        <v>647</v>
      </c>
      <c r="B649" s="187" t="s">
        <v>18376</v>
      </c>
      <c r="C649" s="187" t="s">
        <v>18352</v>
      </c>
      <c r="D649" s="187">
        <v>5.12</v>
      </c>
      <c r="E649" s="34">
        <v>4.84</v>
      </c>
      <c r="F649" s="238">
        <v>24.78</v>
      </c>
      <c r="G649" s="255"/>
    </row>
    <row r="650" ht="13.8" spans="1:7">
      <c r="A650" s="21">
        <v>648</v>
      </c>
      <c r="B650" s="24" t="s">
        <v>18377</v>
      </c>
      <c r="C650" s="24" t="s">
        <v>18352</v>
      </c>
      <c r="D650" s="24">
        <v>10.29</v>
      </c>
      <c r="E650" s="34">
        <v>4.84</v>
      </c>
      <c r="F650" s="238">
        <v>49.8</v>
      </c>
      <c r="G650" s="240"/>
    </row>
    <row r="651" ht="13.8" spans="1:7">
      <c r="A651" s="21">
        <v>649</v>
      </c>
      <c r="B651" s="21" t="s">
        <v>4792</v>
      </c>
      <c r="C651" s="21" t="s">
        <v>18352</v>
      </c>
      <c r="D651" s="21">
        <v>18.8</v>
      </c>
      <c r="E651" s="34">
        <v>4.84</v>
      </c>
      <c r="F651" s="238">
        <v>90.99</v>
      </c>
      <c r="G651" s="240"/>
    </row>
    <row r="652" ht="13.8" spans="1:7">
      <c r="A652" s="21">
        <v>650</v>
      </c>
      <c r="B652" s="34" t="s">
        <v>5557</v>
      </c>
      <c r="C652" s="34" t="s">
        <v>18352</v>
      </c>
      <c r="D652" s="34">
        <v>8.65</v>
      </c>
      <c r="E652" s="34">
        <v>4.84</v>
      </c>
      <c r="F652" s="238">
        <v>41.87</v>
      </c>
      <c r="G652" s="242"/>
    </row>
    <row r="653" ht="13.8" spans="1:7">
      <c r="A653" s="21">
        <v>651</v>
      </c>
      <c r="B653" s="174" t="s">
        <v>9188</v>
      </c>
      <c r="C653" s="174" t="s">
        <v>18352</v>
      </c>
      <c r="D653" s="174">
        <v>9.54</v>
      </c>
      <c r="E653" s="34">
        <v>4.84</v>
      </c>
      <c r="F653" s="238">
        <v>46.17</v>
      </c>
      <c r="G653" s="242"/>
    </row>
    <row r="654" ht="13.8" spans="1:7">
      <c r="A654" s="21">
        <v>652</v>
      </c>
      <c r="B654" s="187" t="s">
        <v>16304</v>
      </c>
      <c r="C654" s="187" t="s">
        <v>18352</v>
      </c>
      <c r="D654" s="187">
        <v>19.99</v>
      </c>
      <c r="E654" s="34">
        <v>4.84</v>
      </c>
      <c r="F654" s="238">
        <v>96.75</v>
      </c>
      <c r="G654" s="255"/>
    </row>
    <row r="655" ht="13.8" spans="1:7">
      <c r="A655" s="21">
        <v>653</v>
      </c>
      <c r="B655" s="24" t="s">
        <v>17286</v>
      </c>
      <c r="C655" s="24" t="s">
        <v>18352</v>
      </c>
      <c r="D655" s="24">
        <v>5.16</v>
      </c>
      <c r="E655" s="34">
        <v>4.84</v>
      </c>
      <c r="F655" s="238">
        <v>24.97</v>
      </c>
      <c r="G655" s="240"/>
    </row>
    <row r="656" ht="13.8" spans="1:7">
      <c r="A656" s="21">
        <v>654</v>
      </c>
      <c r="B656" s="21" t="s">
        <v>18378</v>
      </c>
      <c r="C656" s="21" t="s">
        <v>18352</v>
      </c>
      <c r="D656" s="21">
        <v>6.14</v>
      </c>
      <c r="E656" s="34">
        <v>4.84</v>
      </c>
      <c r="F656" s="238">
        <v>29.72</v>
      </c>
      <c r="G656" s="240"/>
    </row>
    <row r="657" ht="13.8" spans="1:7">
      <c r="A657" s="21">
        <v>655</v>
      </c>
      <c r="B657" s="34" t="s">
        <v>18379</v>
      </c>
      <c r="C657" s="34" t="s">
        <v>18352</v>
      </c>
      <c r="D657" s="34">
        <v>19.55</v>
      </c>
      <c r="E657" s="34">
        <v>4.84</v>
      </c>
      <c r="F657" s="238">
        <v>94.62</v>
      </c>
      <c r="G657" s="242"/>
    </row>
    <row r="658" ht="39.6" spans="1:7">
      <c r="A658" s="21">
        <v>656</v>
      </c>
      <c r="B658" s="208" t="s">
        <v>18380</v>
      </c>
      <c r="C658" s="187" t="s">
        <v>18381</v>
      </c>
      <c r="D658" s="256">
        <v>608</v>
      </c>
      <c r="E658" s="34">
        <v>4.84</v>
      </c>
      <c r="F658" s="238">
        <v>2942.72</v>
      </c>
      <c r="G658" s="255"/>
    </row>
    <row r="659" ht="13.8" spans="1:7">
      <c r="A659" s="21">
        <v>657</v>
      </c>
      <c r="B659" s="34" t="s">
        <v>18382</v>
      </c>
      <c r="C659" s="34" t="s">
        <v>18383</v>
      </c>
      <c r="D659" s="34">
        <v>8.29</v>
      </c>
      <c r="E659" s="34">
        <v>4.84</v>
      </c>
      <c r="F659" s="35">
        <v>40.12</v>
      </c>
      <c r="G659" s="248"/>
    </row>
    <row r="660" ht="13.8" spans="1:7">
      <c r="A660" s="21">
        <v>658</v>
      </c>
      <c r="B660" s="34" t="s">
        <v>18384</v>
      </c>
      <c r="C660" s="34" t="s">
        <v>18383</v>
      </c>
      <c r="D660" s="34">
        <v>9.89</v>
      </c>
      <c r="E660" s="34">
        <v>4.84</v>
      </c>
      <c r="F660" s="35">
        <v>47.87</v>
      </c>
      <c r="G660" s="248"/>
    </row>
    <row r="661" ht="13.8" spans="1:7">
      <c r="A661" s="21">
        <v>659</v>
      </c>
      <c r="B661" s="34" t="s">
        <v>1482</v>
      </c>
      <c r="C661" s="34" t="s">
        <v>18383</v>
      </c>
      <c r="D661" s="34">
        <v>7.79</v>
      </c>
      <c r="E661" s="34">
        <v>4.84</v>
      </c>
      <c r="F661" s="35">
        <v>37.7</v>
      </c>
      <c r="G661" s="248"/>
    </row>
    <row r="662" ht="13.8" spans="1:7">
      <c r="A662" s="21">
        <v>660</v>
      </c>
      <c r="B662" s="34" t="s">
        <v>3191</v>
      </c>
      <c r="C662" s="34" t="s">
        <v>18383</v>
      </c>
      <c r="D662" s="34">
        <v>4.05</v>
      </c>
      <c r="E662" s="34">
        <v>4.84</v>
      </c>
      <c r="F662" s="35">
        <v>19.6</v>
      </c>
      <c r="G662" s="248"/>
    </row>
    <row r="663" ht="13.8" spans="1:7">
      <c r="A663" s="21">
        <v>661</v>
      </c>
      <c r="B663" s="34" t="s">
        <v>18385</v>
      </c>
      <c r="C663" s="34" t="s">
        <v>18383</v>
      </c>
      <c r="D663" s="34">
        <v>9.96</v>
      </c>
      <c r="E663" s="34">
        <v>4.84</v>
      </c>
      <c r="F663" s="35">
        <v>48.21</v>
      </c>
      <c r="G663" s="248"/>
    </row>
    <row r="664" ht="13.8" spans="1:7">
      <c r="A664" s="21">
        <v>662</v>
      </c>
      <c r="B664" s="34" t="s">
        <v>18386</v>
      </c>
      <c r="C664" s="34" t="s">
        <v>18383</v>
      </c>
      <c r="D664" s="34">
        <v>14.77</v>
      </c>
      <c r="E664" s="34">
        <v>4.84</v>
      </c>
      <c r="F664" s="35">
        <v>71.49</v>
      </c>
      <c r="G664" s="248"/>
    </row>
    <row r="665" ht="13.8" spans="1:7">
      <c r="A665" s="21">
        <v>663</v>
      </c>
      <c r="B665" s="34" t="s">
        <v>1546</v>
      </c>
      <c r="C665" s="34" t="s">
        <v>18383</v>
      </c>
      <c r="D665" s="34">
        <v>4.08</v>
      </c>
      <c r="E665" s="34">
        <v>4.84</v>
      </c>
      <c r="F665" s="35">
        <v>19.75</v>
      </c>
      <c r="G665" s="248"/>
    </row>
    <row r="666" ht="13.8" spans="1:7">
      <c r="A666" s="21">
        <v>664</v>
      </c>
      <c r="B666" s="34" t="s">
        <v>18387</v>
      </c>
      <c r="C666" s="34" t="s">
        <v>18383</v>
      </c>
      <c r="D666" s="34">
        <v>11.89</v>
      </c>
      <c r="E666" s="34">
        <v>4.84</v>
      </c>
      <c r="F666" s="35">
        <v>57.55</v>
      </c>
      <c r="G666" s="248"/>
    </row>
    <row r="667" ht="13.8" spans="1:7">
      <c r="A667" s="21">
        <v>665</v>
      </c>
      <c r="B667" s="34" t="s">
        <v>13880</v>
      </c>
      <c r="C667" s="34" t="s">
        <v>18383</v>
      </c>
      <c r="D667" s="34">
        <v>4.85</v>
      </c>
      <c r="E667" s="34">
        <v>4.84</v>
      </c>
      <c r="F667" s="35">
        <v>23.47</v>
      </c>
      <c r="G667" s="248"/>
    </row>
    <row r="668" ht="13.8" spans="1:7">
      <c r="A668" s="21">
        <v>666</v>
      </c>
      <c r="B668" s="34" t="s">
        <v>18388</v>
      </c>
      <c r="C668" s="34" t="s">
        <v>18383</v>
      </c>
      <c r="D668" s="34">
        <v>8.78</v>
      </c>
      <c r="E668" s="34">
        <v>4.84</v>
      </c>
      <c r="F668" s="35">
        <v>42.5</v>
      </c>
      <c r="G668" s="248"/>
    </row>
    <row r="669" ht="13.8" spans="1:7">
      <c r="A669" s="21">
        <v>667</v>
      </c>
      <c r="B669" s="34" t="s">
        <v>18389</v>
      </c>
      <c r="C669" s="34" t="s">
        <v>18383</v>
      </c>
      <c r="D669" s="34">
        <v>10.7</v>
      </c>
      <c r="E669" s="34">
        <v>4.84</v>
      </c>
      <c r="F669" s="35">
        <v>51.79</v>
      </c>
      <c r="G669" s="248"/>
    </row>
    <row r="670" ht="13.8" spans="1:7">
      <c r="A670" s="21">
        <v>668</v>
      </c>
      <c r="B670" s="34" t="s">
        <v>18390</v>
      </c>
      <c r="C670" s="34" t="s">
        <v>18383</v>
      </c>
      <c r="D670" s="34">
        <v>10.27</v>
      </c>
      <c r="E670" s="34">
        <v>4.84</v>
      </c>
      <c r="F670" s="35">
        <v>49.71</v>
      </c>
      <c r="G670" s="248"/>
    </row>
    <row r="671" ht="13.8" spans="1:7">
      <c r="A671" s="21">
        <v>669</v>
      </c>
      <c r="B671" s="34" t="s">
        <v>18391</v>
      </c>
      <c r="C671" s="34" t="s">
        <v>18383</v>
      </c>
      <c r="D671" s="34">
        <v>4.22</v>
      </c>
      <c r="E671" s="34">
        <v>4.84</v>
      </c>
      <c r="F671" s="35">
        <v>20.42</v>
      </c>
      <c r="G671" s="248"/>
    </row>
    <row r="672" ht="13.8" spans="1:7">
      <c r="A672" s="21">
        <v>670</v>
      </c>
      <c r="B672" s="34" t="s">
        <v>18392</v>
      </c>
      <c r="C672" s="34" t="s">
        <v>18383</v>
      </c>
      <c r="D672" s="34">
        <v>9.59</v>
      </c>
      <c r="E672" s="34">
        <v>4.84</v>
      </c>
      <c r="F672" s="35">
        <v>46.42</v>
      </c>
      <c r="G672" s="248"/>
    </row>
    <row r="673" ht="13.8" spans="1:7">
      <c r="A673" s="21">
        <v>671</v>
      </c>
      <c r="B673" s="34" t="s">
        <v>18393</v>
      </c>
      <c r="C673" s="34" t="s">
        <v>18383</v>
      </c>
      <c r="D673" s="34">
        <v>2</v>
      </c>
      <c r="E673" s="34">
        <v>4.84</v>
      </c>
      <c r="F673" s="35">
        <v>9.68</v>
      </c>
      <c r="G673" s="248"/>
    </row>
    <row r="674" ht="13.8" spans="1:7">
      <c r="A674" s="21">
        <v>672</v>
      </c>
      <c r="B674" s="34" t="s">
        <v>18394</v>
      </c>
      <c r="C674" s="34" t="s">
        <v>18383</v>
      </c>
      <c r="D674" s="34">
        <v>7.93</v>
      </c>
      <c r="E674" s="34">
        <v>4.84</v>
      </c>
      <c r="F674" s="35">
        <v>38.38</v>
      </c>
      <c r="G674" s="248"/>
    </row>
    <row r="675" ht="13.8" spans="1:7">
      <c r="A675" s="21">
        <v>673</v>
      </c>
      <c r="B675" s="34" t="s">
        <v>18395</v>
      </c>
      <c r="C675" s="34" t="s">
        <v>18383</v>
      </c>
      <c r="D675" s="34">
        <v>18.97</v>
      </c>
      <c r="E675" s="34">
        <v>4.84</v>
      </c>
      <c r="F675" s="35">
        <v>91.81</v>
      </c>
      <c r="G675" s="248"/>
    </row>
    <row r="676" ht="13.8" spans="1:7">
      <c r="A676" s="21">
        <v>674</v>
      </c>
      <c r="B676" s="34" t="s">
        <v>2554</v>
      </c>
      <c r="C676" s="34" t="s">
        <v>18383</v>
      </c>
      <c r="D676" s="34">
        <v>4.66</v>
      </c>
      <c r="E676" s="34">
        <v>4.84</v>
      </c>
      <c r="F676" s="35">
        <v>22.55</v>
      </c>
      <c r="G676" s="248"/>
    </row>
    <row r="677" ht="13.8" spans="1:7">
      <c r="A677" s="21">
        <v>675</v>
      </c>
      <c r="B677" s="34" t="s">
        <v>18396</v>
      </c>
      <c r="C677" s="34" t="s">
        <v>18383</v>
      </c>
      <c r="D677" s="34">
        <v>8.75</v>
      </c>
      <c r="E677" s="34">
        <v>4.84</v>
      </c>
      <c r="F677" s="35">
        <v>42.35</v>
      </c>
      <c r="G677" s="248"/>
    </row>
    <row r="678" ht="13.8" spans="1:7">
      <c r="A678" s="21">
        <v>676</v>
      </c>
      <c r="B678" s="34" t="s">
        <v>13891</v>
      </c>
      <c r="C678" s="34" t="s">
        <v>18383</v>
      </c>
      <c r="D678" s="34">
        <v>10.8</v>
      </c>
      <c r="E678" s="34">
        <v>4.84</v>
      </c>
      <c r="F678" s="35">
        <v>52.27</v>
      </c>
      <c r="G678" s="248"/>
    </row>
    <row r="679" ht="13.8" spans="1:7">
      <c r="A679" s="21">
        <v>677</v>
      </c>
      <c r="B679" s="34" t="s">
        <v>18397</v>
      </c>
      <c r="C679" s="34" t="s">
        <v>18383</v>
      </c>
      <c r="D679" s="34">
        <v>8.36</v>
      </c>
      <c r="E679" s="34">
        <v>4.84</v>
      </c>
      <c r="F679" s="35">
        <v>40.46</v>
      </c>
      <c r="G679" s="248"/>
    </row>
    <row r="680" ht="13.8" spans="1:7">
      <c r="A680" s="21">
        <v>678</v>
      </c>
      <c r="B680" s="34" t="s">
        <v>18398</v>
      </c>
      <c r="C680" s="34" t="s">
        <v>18383</v>
      </c>
      <c r="D680" s="34">
        <v>5.05</v>
      </c>
      <c r="E680" s="34">
        <v>4.84</v>
      </c>
      <c r="F680" s="35">
        <v>24.44</v>
      </c>
      <c r="G680" s="248"/>
    </row>
    <row r="681" ht="13.8" spans="1:7">
      <c r="A681" s="21">
        <v>679</v>
      </c>
      <c r="B681" s="34" t="s">
        <v>164</v>
      </c>
      <c r="C681" s="34" t="s">
        <v>18383</v>
      </c>
      <c r="D681" s="34">
        <v>13.09</v>
      </c>
      <c r="E681" s="34">
        <v>4.84</v>
      </c>
      <c r="F681" s="35">
        <v>63.36</v>
      </c>
      <c r="G681" s="248"/>
    </row>
    <row r="682" ht="13.8" spans="1:7">
      <c r="A682" s="21">
        <v>680</v>
      </c>
      <c r="B682" s="34" t="s">
        <v>18399</v>
      </c>
      <c r="C682" s="34" t="s">
        <v>18383</v>
      </c>
      <c r="D682" s="34">
        <v>10.4</v>
      </c>
      <c r="E682" s="34">
        <v>4.84</v>
      </c>
      <c r="F682" s="35">
        <v>50.34</v>
      </c>
      <c r="G682" s="248"/>
    </row>
    <row r="683" ht="13.8" spans="1:7">
      <c r="A683" s="21">
        <v>681</v>
      </c>
      <c r="B683" s="34" t="s">
        <v>12170</v>
      </c>
      <c r="C683" s="34" t="s">
        <v>18383</v>
      </c>
      <c r="D683" s="34">
        <v>10.41</v>
      </c>
      <c r="E683" s="34">
        <v>4.84</v>
      </c>
      <c r="F683" s="35">
        <v>50.38</v>
      </c>
      <c r="G683" s="248"/>
    </row>
    <row r="684" ht="13.8" spans="1:7">
      <c r="A684" s="21">
        <v>682</v>
      </c>
      <c r="B684" s="34" t="s">
        <v>18400</v>
      </c>
      <c r="C684" s="34" t="s">
        <v>18383</v>
      </c>
      <c r="D684" s="34">
        <v>14.35</v>
      </c>
      <c r="E684" s="34">
        <v>4.84</v>
      </c>
      <c r="F684" s="35">
        <v>69.45</v>
      </c>
      <c r="G684" s="248"/>
    </row>
    <row r="685" ht="13.8" spans="1:7">
      <c r="A685" s="21">
        <v>683</v>
      </c>
      <c r="B685" s="34" t="s">
        <v>18401</v>
      </c>
      <c r="C685" s="34" t="s">
        <v>18383</v>
      </c>
      <c r="D685" s="34">
        <v>7.81</v>
      </c>
      <c r="E685" s="34">
        <v>4.84</v>
      </c>
      <c r="F685" s="35">
        <v>37.8</v>
      </c>
      <c r="G685" s="248"/>
    </row>
    <row r="686" ht="13.8" spans="1:7">
      <c r="A686" s="21">
        <v>684</v>
      </c>
      <c r="B686" s="34" t="s">
        <v>18402</v>
      </c>
      <c r="C686" s="34" t="s">
        <v>18383</v>
      </c>
      <c r="D686" s="34">
        <v>13.04</v>
      </c>
      <c r="E686" s="34">
        <v>4.84</v>
      </c>
      <c r="F686" s="35">
        <v>63.11</v>
      </c>
      <c r="G686" s="248"/>
    </row>
    <row r="687" ht="13.8" spans="1:7">
      <c r="A687" s="21">
        <v>685</v>
      </c>
      <c r="B687" s="34" t="s">
        <v>18403</v>
      </c>
      <c r="C687" s="34" t="s">
        <v>18383</v>
      </c>
      <c r="D687" s="34">
        <v>10.37</v>
      </c>
      <c r="E687" s="34">
        <v>4.84</v>
      </c>
      <c r="F687" s="35">
        <v>50.19</v>
      </c>
      <c r="G687" s="248"/>
    </row>
    <row r="688" ht="13.8" spans="1:7">
      <c r="A688" s="21">
        <v>686</v>
      </c>
      <c r="B688" s="34" t="s">
        <v>18404</v>
      </c>
      <c r="C688" s="34" t="s">
        <v>18383</v>
      </c>
      <c r="D688" s="34">
        <v>6.85</v>
      </c>
      <c r="E688" s="34">
        <v>4.84</v>
      </c>
      <c r="F688" s="35">
        <v>33.15</v>
      </c>
      <c r="G688" s="248"/>
    </row>
    <row r="689" ht="13.8" spans="1:7">
      <c r="A689" s="21">
        <v>687</v>
      </c>
      <c r="B689" s="34" t="s">
        <v>786</v>
      </c>
      <c r="C689" s="34" t="s">
        <v>18383</v>
      </c>
      <c r="D689" s="34">
        <v>15.53</v>
      </c>
      <c r="E689" s="34">
        <v>4.84</v>
      </c>
      <c r="F689" s="35">
        <v>75.17</v>
      </c>
      <c r="G689" s="248"/>
    </row>
    <row r="690" ht="13.8" spans="1:7">
      <c r="A690" s="21">
        <v>688</v>
      </c>
      <c r="B690" s="34" t="s">
        <v>2837</v>
      </c>
      <c r="C690" s="34" t="s">
        <v>18383</v>
      </c>
      <c r="D690" s="34">
        <v>7.4</v>
      </c>
      <c r="E690" s="34">
        <v>4.84</v>
      </c>
      <c r="F690" s="35">
        <v>35.82</v>
      </c>
      <c r="G690" s="248"/>
    </row>
    <row r="691" ht="13.8" spans="1:7">
      <c r="A691" s="21">
        <v>689</v>
      </c>
      <c r="B691" s="34" t="s">
        <v>18405</v>
      </c>
      <c r="C691" s="34" t="s">
        <v>18383</v>
      </c>
      <c r="D691" s="34">
        <v>6.88</v>
      </c>
      <c r="E691" s="34">
        <v>4.84</v>
      </c>
      <c r="F691" s="35">
        <v>33.3</v>
      </c>
      <c r="G691" s="248"/>
    </row>
    <row r="692" ht="13.8" spans="1:7">
      <c r="A692" s="21">
        <v>690</v>
      </c>
      <c r="B692" s="34" t="s">
        <v>18406</v>
      </c>
      <c r="C692" s="34" t="s">
        <v>18383</v>
      </c>
      <c r="D692" s="34">
        <v>19.31</v>
      </c>
      <c r="E692" s="34">
        <v>4.84</v>
      </c>
      <c r="F692" s="35">
        <v>93.46</v>
      </c>
      <c r="G692" s="248"/>
    </row>
    <row r="693" ht="13.8" spans="1:7">
      <c r="A693" s="21">
        <v>691</v>
      </c>
      <c r="B693" s="34" t="s">
        <v>18407</v>
      </c>
      <c r="C693" s="34" t="s">
        <v>18383</v>
      </c>
      <c r="D693" s="34">
        <v>20.04</v>
      </c>
      <c r="E693" s="34">
        <v>4.84</v>
      </c>
      <c r="F693" s="35">
        <v>96.99</v>
      </c>
      <c r="G693" s="248"/>
    </row>
    <row r="694" ht="13.8" spans="1:7">
      <c r="A694" s="21">
        <v>692</v>
      </c>
      <c r="B694" s="34" t="s">
        <v>18408</v>
      </c>
      <c r="C694" s="34" t="s">
        <v>18383</v>
      </c>
      <c r="D694" s="34">
        <v>6.65</v>
      </c>
      <c r="E694" s="34">
        <v>4.84</v>
      </c>
      <c r="F694" s="35">
        <v>32.19</v>
      </c>
      <c r="G694" s="248"/>
    </row>
    <row r="695" ht="13.8" spans="1:7">
      <c r="A695" s="21">
        <v>693</v>
      </c>
      <c r="B695" s="34" t="s">
        <v>18409</v>
      </c>
      <c r="C695" s="34" t="s">
        <v>18383</v>
      </c>
      <c r="D695" s="34">
        <v>7.99</v>
      </c>
      <c r="E695" s="34">
        <v>4.84</v>
      </c>
      <c r="F695" s="35">
        <v>38.67</v>
      </c>
      <c r="G695" s="248"/>
    </row>
    <row r="696" ht="13.8" spans="1:7">
      <c r="A696" s="21">
        <v>694</v>
      </c>
      <c r="B696" s="34" t="s">
        <v>18410</v>
      </c>
      <c r="C696" s="34" t="s">
        <v>18383</v>
      </c>
      <c r="D696" s="34">
        <v>18.26</v>
      </c>
      <c r="E696" s="34">
        <v>4.84</v>
      </c>
      <c r="F696" s="35">
        <v>88.38</v>
      </c>
      <c r="G696" s="248"/>
    </row>
    <row r="697" ht="13.8" spans="1:7">
      <c r="A697" s="21">
        <v>695</v>
      </c>
      <c r="B697" s="34" t="s">
        <v>18411</v>
      </c>
      <c r="C697" s="34" t="s">
        <v>18383</v>
      </c>
      <c r="D697" s="34">
        <v>4.27</v>
      </c>
      <c r="E697" s="34">
        <v>4.84</v>
      </c>
      <c r="F697" s="35">
        <v>20.67</v>
      </c>
      <c r="G697" s="248"/>
    </row>
    <row r="698" ht="13.8" spans="1:7">
      <c r="A698" s="21">
        <v>696</v>
      </c>
      <c r="B698" s="34" t="s">
        <v>18412</v>
      </c>
      <c r="C698" s="34" t="s">
        <v>18383</v>
      </c>
      <c r="D698" s="34">
        <v>10.39</v>
      </c>
      <c r="E698" s="34">
        <v>4.84</v>
      </c>
      <c r="F698" s="35">
        <v>50.29</v>
      </c>
      <c r="G698" s="248"/>
    </row>
    <row r="699" ht="13.8" spans="1:7">
      <c r="A699" s="21">
        <v>697</v>
      </c>
      <c r="B699" s="34" t="s">
        <v>18413</v>
      </c>
      <c r="C699" s="34" t="s">
        <v>18383</v>
      </c>
      <c r="D699" s="34">
        <v>18.34</v>
      </c>
      <c r="E699" s="34">
        <v>4.84</v>
      </c>
      <c r="F699" s="35">
        <v>88.77</v>
      </c>
      <c r="G699" s="248"/>
    </row>
    <row r="700" ht="13.8" spans="1:7">
      <c r="A700" s="21">
        <v>698</v>
      </c>
      <c r="B700" s="34" t="s">
        <v>18414</v>
      </c>
      <c r="C700" s="34" t="s">
        <v>18383</v>
      </c>
      <c r="D700" s="34">
        <v>11.44</v>
      </c>
      <c r="E700" s="34">
        <v>4.84</v>
      </c>
      <c r="F700" s="35">
        <v>55.37</v>
      </c>
      <c r="G700" s="248"/>
    </row>
    <row r="701" ht="13.8" spans="1:7">
      <c r="A701" s="21">
        <v>699</v>
      </c>
      <c r="B701" s="34" t="s">
        <v>188</v>
      </c>
      <c r="C701" s="34" t="s">
        <v>18383</v>
      </c>
      <c r="D701" s="34">
        <v>16.48</v>
      </c>
      <c r="E701" s="34">
        <v>4.84</v>
      </c>
      <c r="F701" s="35">
        <v>79.76</v>
      </c>
      <c r="G701" s="248"/>
    </row>
    <row r="702" ht="13.8" spans="1:7">
      <c r="A702" s="21">
        <v>700</v>
      </c>
      <c r="B702" s="34" t="s">
        <v>18415</v>
      </c>
      <c r="C702" s="34" t="s">
        <v>18383</v>
      </c>
      <c r="D702" s="34">
        <v>5.9</v>
      </c>
      <c r="E702" s="34">
        <v>4.84</v>
      </c>
      <c r="F702" s="35">
        <v>28.56</v>
      </c>
      <c r="G702" s="248"/>
    </row>
    <row r="703" ht="13.8" spans="1:7">
      <c r="A703" s="21">
        <v>701</v>
      </c>
      <c r="B703" s="34" t="s">
        <v>18416</v>
      </c>
      <c r="C703" s="34" t="s">
        <v>18383</v>
      </c>
      <c r="D703" s="34">
        <v>5.54</v>
      </c>
      <c r="E703" s="34">
        <v>4.84</v>
      </c>
      <c r="F703" s="35">
        <v>26.81</v>
      </c>
      <c r="G703" s="248"/>
    </row>
    <row r="704" ht="13.8" spans="1:7">
      <c r="A704" s="21">
        <v>702</v>
      </c>
      <c r="B704" s="34" t="s">
        <v>18417</v>
      </c>
      <c r="C704" s="34" t="s">
        <v>18383</v>
      </c>
      <c r="D704" s="34">
        <v>10.14</v>
      </c>
      <c r="E704" s="34">
        <v>4.84</v>
      </c>
      <c r="F704" s="35">
        <v>49.08</v>
      </c>
      <c r="G704" s="248"/>
    </row>
    <row r="705" ht="13.8" spans="1:7">
      <c r="A705" s="21">
        <v>703</v>
      </c>
      <c r="B705" s="34" t="s">
        <v>18418</v>
      </c>
      <c r="C705" s="34" t="s">
        <v>18383</v>
      </c>
      <c r="D705" s="34">
        <v>16.65</v>
      </c>
      <c r="E705" s="34">
        <v>4.84</v>
      </c>
      <c r="F705" s="35">
        <v>80.59</v>
      </c>
      <c r="G705" s="248"/>
    </row>
    <row r="706" ht="13.8" spans="1:7">
      <c r="A706" s="21">
        <v>704</v>
      </c>
      <c r="B706" s="34" t="s">
        <v>18419</v>
      </c>
      <c r="C706" s="34" t="s">
        <v>18383</v>
      </c>
      <c r="D706" s="34">
        <v>1.68</v>
      </c>
      <c r="E706" s="34">
        <v>4.84</v>
      </c>
      <c r="F706" s="35">
        <v>8.13</v>
      </c>
      <c r="G706" s="248"/>
    </row>
    <row r="707" ht="13.8" spans="1:7">
      <c r="A707" s="21">
        <v>705</v>
      </c>
      <c r="B707" s="34" t="s">
        <v>2554</v>
      </c>
      <c r="C707" s="34" t="s">
        <v>18383</v>
      </c>
      <c r="D707" s="34">
        <v>21.44</v>
      </c>
      <c r="E707" s="34">
        <v>4.84</v>
      </c>
      <c r="F707" s="35">
        <v>103.77</v>
      </c>
      <c r="G707" s="248"/>
    </row>
    <row r="708" ht="13.8" spans="1:7">
      <c r="A708" s="21">
        <v>706</v>
      </c>
      <c r="B708" s="34" t="s">
        <v>18420</v>
      </c>
      <c r="C708" s="34" t="s">
        <v>18383</v>
      </c>
      <c r="D708" s="34">
        <v>5.08</v>
      </c>
      <c r="E708" s="34">
        <v>4.84</v>
      </c>
      <c r="F708" s="35">
        <v>24.59</v>
      </c>
      <c r="G708" s="248"/>
    </row>
    <row r="709" ht="13.8" spans="1:7">
      <c r="A709" s="21">
        <v>707</v>
      </c>
      <c r="B709" s="34" t="s">
        <v>18421</v>
      </c>
      <c r="C709" s="34" t="s">
        <v>18383</v>
      </c>
      <c r="D709" s="34">
        <v>6.48</v>
      </c>
      <c r="E709" s="34">
        <v>4.84</v>
      </c>
      <c r="F709" s="35">
        <v>31.36</v>
      </c>
      <c r="G709" s="248"/>
    </row>
    <row r="710" ht="13.8" spans="1:7">
      <c r="A710" s="21">
        <v>708</v>
      </c>
      <c r="B710" s="34" t="s">
        <v>11598</v>
      </c>
      <c r="C710" s="34" t="s">
        <v>18383</v>
      </c>
      <c r="D710" s="34">
        <v>10.28</v>
      </c>
      <c r="E710" s="34">
        <v>4.84</v>
      </c>
      <c r="F710" s="35">
        <v>49.76</v>
      </c>
      <c r="G710" s="248"/>
    </row>
    <row r="711" ht="13.8" spans="1:7">
      <c r="A711" s="21">
        <v>709</v>
      </c>
      <c r="B711" s="34" t="s">
        <v>18422</v>
      </c>
      <c r="C711" s="34" t="s">
        <v>18383</v>
      </c>
      <c r="D711" s="34">
        <v>11.24</v>
      </c>
      <c r="E711" s="34">
        <v>4.84</v>
      </c>
      <c r="F711" s="35">
        <v>54.4</v>
      </c>
      <c r="G711" s="248"/>
    </row>
    <row r="712" ht="13.8" spans="1:7">
      <c r="A712" s="21">
        <v>710</v>
      </c>
      <c r="B712" s="34" t="s">
        <v>18423</v>
      </c>
      <c r="C712" s="34" t="s">
        <v>18383</v>
      </c>
      <c r="D712" s="34">
        <v>18.38</v>
      </c>
      <c r="E712" s="34">
        <v>4.84</v>
      </c>
      <c r="F712" s="35">
        <v>88.96</v>
      </c>
      <c r="G712" s="248"/>
    </row>
    <row r="713" ht="13.8" spans="1:7">
      <c r="A713" s="21">
        <v>711</v>
      </c>
      <c r="B713" s="34" t="s">
        <v>18424</v>
      </c>
      <c r="C713" s="34" t="s">
        <v>18383</v>
      </c>
      <c r="D713" s="34">
        <v>8.01</v>
      </c>
      <c r="E713" s="34">
        <v>4.84</v>
      </c>
      <c r="F713" s="35">
        <v>38.77</v>
      </c>
      <c r="G713" s="248"/>
    </row>
    <row r="714" ht="13.8" spans="1:7">
      <c r="A714" s="21">
        <v>712</v>
      </c>
      <c r="B714" s="34" t="s">
        <v>17745</v>
      </c>
      <c r="C714" s="34" t="s">
        <v>18383</v>
      </c>
      <c r="D714" s="34">
        <v>15.84</v>
      </c>
      <c r="E714" s="34">
        <v>4.84</v>
      </c>
      <c r="F714" s="35">
        <v>76.67</v>
      </c>
      <c r="G714" s="248"/>
    </row>
    <row r="715" ht="13.8" spans="1:7">
      <c r="A715" s="21">
        <v>713</v>
      </c>
      <c r="B715" s="34" t="s">
        <v>18425</v>
      </c>
      <c r="C715" s="34" t="s">
        <v>18383</v>
      </c>
      <c r="D715" s="34">
        <v>17.79</v>
      </c>
      <c r="E715" s="34">
        <v>4.84</v>
      </c>
      <c r="F715" s="35">
        <v>86.1</v>
      </c>
      <c r="G715" s="248"/>
    </row>
    <row r="716" ht="13.8" spans="1:7">
      <c r="A716" s="21">
        <v>714</v>
      </c>
      <c r="B716" s="34" t="s">
        <v>18426</v>
      </c>
      <c r="C716" s="34" t="s">
        <v>18383</v>
      </c>
      <c r="D716" s="34">
        <v>1.51</v>
      </c>
      <c r="E716" s="34">
        <v>4.84</v>
      </c>
      <c r="F716" s="35">
        <v>7.31</v>
      </c>
      <c r="G716" s="248"/>
    </row>
    <row r="717" ht="13.8" spans="1:7">
      <c r="A717" s="21">
        <v>715</v>
      </c>
      <c r="B717" s="34" t="s">
        <v>18427</v>
      </c>
      <c r="C717" s="34" t="s">
        <v>18383</v>
      </c>
      <c r="D717" s="34">
        <v>6.82</v>
      </c>
      <c r="E717" s="34">
        <v>4.84</v>
      </c>
      <c r="F717" s="35">
        <v>33.01</v>
      </c>
      <c r="G717" s="248"/>
    </row>
    <row r="718" ht="13.8" spans="1:7">
      <c r="A718" s="21">
        <v>716</v>
      </c>
      <c r="B718" s="34" t="s">
        <v>17392</v>
      </c>
      <c r="C718" s="34" t="s">
        <v>18383</v>
      </c>
      <c r="D718" s="34">
        <v>15.41</v>
      </c>
      <c r="E718" s="34">
        <v>4.84</v>
      </c>
      <c r="F718" s="35">
        <v>74.58</v>
      </c>
      <c r="G718" s="248"/>
    </row>
    <row r="719" ht="13.8" spans="1:7">
      <c r="A719" s="21">
        <v>717</v>
      </c>
      <c r="B719" s="34" t="s">
        <v>18428</v>
      </c>
      <c r="C719" s="34" t="s">
        <v>18383</v>
      </c>
      <c r="D719" s="34">
        <v>2.94</v>
      </c>
      <c r="E719" s="34">
        <v>4.84</v>
      </c>
      <c r="F719" s="35">
        <v>14.23</v>
      </c>
      <c r="G719" s="248"/>
    </row>
    <row r="720" ht="13.8" spans="1:7">
      <c r="A720" s="21">
        <v>718</v>
      </c>
      <c r="B720" s="34" t="s">
        <v>18429</v>
      </c>
      <c r="C720" s="34" t="s">
        <v>18383</v>
      </c>
      <c r="D720" s="34">
        <v>3.13</v>
      </c>
      <c r="E720" s="34">
        <v>4.84</v>
      </c>
      <c r="F720" s="35">
        <v>15.15</v>
      </c>
      <c r="G720" s="248"/>
    </row>
    <row r="721" ht="13.8" spans="1:7">
      <c r="A721" s="21">
        <v>719</v>
      </c>
      <c r="B721" s="34" t="s">
        <v>18430</v>
      </c>
      <c r="C721" s="34" t="s">
        <v>18383</v>
      </c>
      <c r="D721" s="34">
        <v>9.39</v>
      </c>
      <c r="E721" s="34">
        <v>4.84</v>
      </c>
      <c r="F721" s="35">
        <v>45.45</v>
      </c>
      <c r="G721" s="248"/>
    </row>
    <row r="722" ht="13.8" spans="1:7">
      <c r="A722" s="21">
        <v>720</v>
      </c>
      <c r="B722" s="34" t="s">
        <v>4856</v>
      </c>
      <c r="C722" s="34" t="s">
        <v>18383</v>
      </c>
      <c r="D722" s="34">
        <v>5.76</v>
      </c>
      <c r="E722" s="34">
        <v>4.84</v>
      </c>
      <c r="F722" s="35">
        <v>27.88</v>
      </c>
      <c r="G722" s="248"/>
    </row>
    <row r="723" ht="13.8" spans="1:7">
      <c r="A723" s="21">
        <v>721</v>
      </c>
      <c r="B723" s="34" t="s">
        <v>18431</v>
      </c>
      <c r="C723" s="34" t="s">
        <v>18383</v>
      </c>
      <c r="D723" s="34">
        <v>17.69</v>
      </c>
      <c r="E723" s="34">
        <v>4.84</v>
      </c>
      <c r="F723" s="35">
        <v>85.62</v>
      </c>
      <c r="G723" s="248"/>
    </row>
    <row r="724" ht="13.8" spans="1:7">
      <c r="A724" s="21">
        <v>722</v>
      </c>
      <c r="B724" s="34" t="s">
        <v>18432</v>
      </c>
      <c r="C724" s="34" t="s">
        <v>18383</v>
      </c>
      <c r="D724" s="34">
        <v>11.52</v>
      </c>
      <c r="E724" s="34">
        <v>4.84</v>
      </c>
      <c r="F724" s="35">
        <v>55.76</v>
      </c>
      <c r="G724" s="248"/>
    </row>
    <row r="725" ht="13.8" spans="1:7">
      <c r="A725" s="21">
        <v>723</v>
      </c>
      <c r="B725" s="34" t="s">
        <v>18433</v>
      </c>
      <c r="C725" s="34" t="s">
        <v>18383</v>
      </c>
      <c r="D725" s="34">
        <v>4.65</v>
      </c>
      <c r="E725" s="34">
        <v>4.84</v>
      </c>
      <c r="F725" s="35">
        <v>22.51</v>
      </c>
      <c r="G725" s="248"/>
    </row>
    <row r="726" ht="13.8" spans="1:7">
      <c r="A726" s="21">
        <v>724</v>
      </c>
      <c r="B726" s="34" t="s">
        <v>18434</v>
      </c>
      <c r="C726" s="34" t="s">
        <v>18383</v>
      </c>
      <c r="D726" s="34">
        <v>1.14</v>
      </c>
      <c r="E726" s="34">
        <v>4.84</v>
      </c>
      <c r="F726" s="35">
        <v>5.52</v>
      </c>
      <c r="G726" s="248"/>
    </row>
    <row r="727" ht="13.8" spans="1:7">
      <c r="A727" s="21">
        <v>725</v>
      </c>
      <c r="B727" s="34" t="s">
        <v>18435</v>
      </c>
      <c r="C727" s="34" t="s">
        <v>18383</v>
      </c>
      <c r="D727" s="34">
        <v>19.43</v>
      </c>
      <c r="E727" s="34">
        <v>4.84</v>
      </c>
      <c r="F727" s="35">
        <v>94.04</v>
      </c>
      <c r="G727" s="248"/>
    </row>
    <row r="728" ht="13.8" spans="1:7">
      <c r="A728" s="21">
        <v>726</v>
      </c>
      <c r="B728" s="34" t="s">
        <v>1779</v>
      </c>
      <c r="C728" s="34" t="s">
        <v>18383</v>
      </c>
      <c r="D728" s="34">
        <v>4.14</v>
      </c>
      <c r="E728" s="34">
        <v>4.84</v>
      </c>
      <c r="F728" s="35">
        <v>20.04</v>
      </c>
      <c r="G728" s="248"/>
    </row>
    <row r="729" ht="13.8" spans="1:7">
      <c r="A729" s="21">
        <v>727</v>
      </c>
      <c r="B729" s="34" t="s">
        <v>5561</v>
      </c>
      <c r="C729" s="34" t="s">
        <v>18383</v>
      </c>
      <c r="D729" s="34">
        <v>3.52</v>
      </c>
      <c r="E729" s="34">
        <v>4.84</v>
      </c>
      <c r="F729" s="35">
        <v>17.04</v>
      </c>
      <c r="G729" s="248"/>
    </row>
    <row r="730" ht="13.8" spans="1:7">
      <c r="A730" s="21">
        <v>728</v>
      </c>
      <c r="B730" s="34" t="s">
        <v>243</v>
      </c>
      <c r="C730" s="34" t="s">
        <v>18383</v>
      </c>
      <c r="D730" s="34">
        <v>5.64</v>
      </c>
      <c r="E730" s="34">
        <v>4.84</v>
      </c>
      <c r="F730" s="35">
        <v>27.3</v>
      </c>
      <c r="G730" s="248"/>
    </row>
    <row r="731" ht="13.8" spans="1:7">
      <c r="A731" s="21">
        <v>729</v>
      </c>
      <c r="B731" s="34" t="s">
        <v>18436</v>
      </c>
      <c r="C731" s="34" t="s">
        <v>18383</v>
      </c>
      <c r="D731" s="34">
        <v>2.52</v>
      </c>
      <c r="E731" s="34">
        <v>4.84</v>
      </c>
      <c r="F731" s="35">
        <v>12.2</v>
      </c>
      <c r="G731" s="248"/>
    </row>
    <row r="732" ht="13.8" spans="1:7">
      <c r="A732" s="21">
        <v>730</v>
      </c>
      <c r="B732" s="34" t="s">
        <v>18437</v>
      </c>
      <c r="C732" s="34" t="s">
        <v>18383</v>
      </c>
      <c r="D732" s="34">
        <v>13.82</v>
      </c>
      <c r="E732" s="34">
        <v>4.84</v>
      </c>
      <c r="F732" s="35">
        <v>66.89</v>
      </c>
      <c r="G732" s="248"/>
    </row>
    <row r="733" ht="13.8" spans="1:7">
      <c r="A733" s="21">
        <v>731</v>
      </c>
      <c r="B733" s="34" t="s">
        <v>18438</v>
      </c>
      <c r="C733" s="34" t="s">
        <v>18439</v>
      </c>
      <c r="D733" s="34">
        <v>28.72</v>
      </c>
      <c r="E733" s="34">
        <v>4.84</v>
      </c>
      <c r="F733" s="35">
        <v>139</v>
      </c>
      <c r="G733" s="248"/>
    </row>
    <row r="734" ht="13.8" spans="1:7">
      <c r="A734" s="21">
        <v>732</v>
      </c>
      <c r="B734" s="34" t="s">
        <v>8345</v>
      </c>
      <c r="C734" s="34" t="s">
        <v>18439</v>
      </c>
      <c r="D734" s="34">
        <v>12.08</v>
      </c>
      <c r="E734" s="34">
        <v>4.84</v>
      </c>
      <c r="F734" s="35">
        <v>58.47</v>
      </c>
      <c r="G734" s="248"/>
    </row>
    <row r="735" ht="13.8" spans="1:7">
      <c r="A735" s="21">
        <v>733</v>
      </c>
      <c r="B735" s="34" t="s">
        <v>13200</v>
      </c>
      <c r="C735" s="34" t="s">
        <v>18439</v>
      </c>
      <c r="D735" s="34">
        <v>13.53</v>
      </c>
      <c r="E735" s="34">
        <v>4.84</v>
      </c>
      <c r="F735" s="35">
        <v>65.49</v>
      </c>
      <c r="G735" s="248"/>
    </row>
    <row r="736" ht="13.8" spans="1:7">
      <c r="A736" s="21">
        <v>734</v>
      </c>
      <c r="B736" s="34" t="s">
        <v>18440</v>
      </c>
      <c r="C736" s="34" t="s">
        <v>18439</v>
      </c>
      <c r="D736" s="34">
        <v>9.07</v>
      </c>
      <c r="E736" s="34">
        <v>4.84</v>
      </c>
      <c r="F736" s="35">
        <v>43.9</v>
      </c>
      <c r="G736" s="248"/>
    </row>
    <row r="737" ht="13.8" spans="1:7">
      <c r="A737" s="21">
        <v>735</v>
      </c>
      <c r="B737" s="34" t="s">
        <v>439</v>
      </c>
      <c r="C737" s="34" t="s">
        <v>18439</v>
      </c>
      <c r="D737" s="34">
        <v>21.26</v>
      </c>
      <c r="E737" s="34">
        <v>4.84</v>
      </c>
      <c r="F737" s="35">
        <v>102.9</v>
      </c>
      <c r="G737" s="248"/>
    </row>
    <row r="738" ht="13.8" spans="1:7">
      <c r="A738" s="21">
        <v>736</v>
      </c>
      <c r="B738" s="34" t="s">
        <v>18441</v>
      </c>
      <c r="C738" s="34" t="s">
        <v>18439</v>
      </c>
      <c r="D738" s="34">
        <v>12.96</v>
      </c>
      <c r="E738" s="34">
        <v>4.84</v>
      </c>
      <c r="F738" s="35">
        <v>62.73</v>
      </c>
      <c r="G738" s="248"/>
    </row>
    <row r="739" ht="13.8" spans="1:7">
      <c r="A739" s="21">
        <v>737</v>
      </c>
      <c r="B739" s="34" t="s">
        <v>18442</v>
      </c>
      <c r="C739" s="34" t="s">
        <v>18439</v>
      </c>
      <c r="D739" s="34">
        <v>26.9</v>
      </c>
      <c r="E739" s="34">
        <v>4.84</v>
      </c>
      <c r="F739" s="35">
        <v>130.2</v>
      </c>
      <c r="G739" s="248"/>
    </row>
    <row r="740" ht="13.8" spans="1:7">
      <c r="A740" s="21">
        <v>738</v>
      </c>
      <c r="B740" s="34" t="s">
        <v>18443</v>
      </c>
      <c r="C740" s="34" t="s">
        <v>18439</v>
      </c>
      <c r="D740" s="34">
        <v>11.29</v>
      </c>
      <c r="E740" s="34">
        <v>4.84</v>
      </c>
      <c r="F740" s="35">
        <v>54.64</v>
      </c>
      <c r="G740" s="248"/>
    </row>
    <row r="741" ht="13.8" spans="1:7">
      <c r="A741" s="21">
        <v>739</v>
      </c>
      <c r="B741" s="34" t="s">
        <v>18444</v>
      </c>
      <c r="C741" s="34" t="s">
        <v>18439</v>
      </c>
      <c r="D741" s="34">
        <v>13.32</v>
      </c>
      <c r="E741" s="34">
        <v>4.84</v>
      </c>
      <c r="F741" s="35">
        <v>64.47</v>
      </c>
      <c r="G741" s="248"/>
    </row>
    <row r="742" ht="13.8" spans="1:7">
      <c r="A742" s="21">
        <v>740</v>
      </c>
      <c r="B742" s="34" t="s">
        <v>18445</v>
      </c>
      <c r="C742" s="34" t="s">
        <v>18439</v>
      </c>
      <c r="D742" s="34">
        <v>6.18</v>
      </c>
      <c r="E742" s="34">
        <v>4.84</v>
      </c>
      <c r="F742" s="35">
        <v>29.91</v>
      </c>
      <c r="G742" s="248"/>
    </row>
    <row r="743" ht="13.8" spans="1:7">
      <c r="A743" s="21">
        <v>741</v>
      </c>
      <c r="B743" s="34" t="s">
        <v>18446</v>
      </c>
      <c r="C743" s="34" t="s">
        <v>18439</v>
      </c>
      <c r="D743" s="34">
        <v>8.91</v>
      </c>
      <c r="E743" s="34">
        <v>4.84</v>
      </c>
      <c r="F743" s="35">
        <v>43.12</v>
      </c>
      <c r="G743" s="248"/>
    </row>
    <row r="744" ht="13.8" spans="1:7">
      <c r="A744" s="21">
        <v>742</v>
      </c>
      <c r="B744" s="34" t="s">
        <v>18447</v>
      </c>
      <c r="C744" s="34" t="s">
        <v>18439</v>
      </c>
      <c r="D744" s="34">
        <v>16.17</v>
      </c>
      <c r="E744" s="34">
        <v>4.84</v>
      </c>
      <c r="F744" s="35">
        <v>78.26</v>
      </c>
      <c r="G744" s="248"/>
    </row>
    <row r="745" ht="13.8" spans="1:7">
      <c r="A745" s="21">
        <v>743</v>
      </c>
      <c r="B745" s="34" t="s">
        <v>18448</v>
      </c>
      <c r="C745" s="34" t="s">
        <v>18439</v>
      </c>
      <c r="D745" s="34">
        <v>26.68</v>
      </c>
      <c r="E745" s="34">
        <v>4.84</v>
      </c>
      <c r="F745" s="35">
        <v>129.11</v>
      </c>
      <c r="G745" s="248"/>
    </row>
    <row r="746" ht="13.8" spans="1:7">
      <c r="A746" s="21">
        <v>744</v>
      </c>
      <c r="B746" s="34" t="s">
        <v>18449</v>
      </c>
      <c r="C746" s="34" t="s">
        <v>18439</v>
      </c>
      <c r="D746" s="34">
        <v>24.79</v>
      </c>
      <c r="E746" s="34">
        <v>4.84</v>
      </c>
      <c r="F746" s="35">
        <v>119.98</v>
      </c>
      <c r="G746" s="248"/>
    </row>
    <row r="747" ht="13.8" spans="1:7">
      <c r="A747" s="21">
        <v>745</v>
      </c>
      <c r="B747" s="34" t="s">
        <v>18450</v>
      </c>
      <c r="C747" s="34" t="s">
        <v>18439</v>
      </c>
      <c r="D747" s="34">
        <v>27.51</v>
      </c>
      <c r="E747" s="34">
        <v>4.84</v>
      </c>
      <c r="F747" s="35">
        <v>133.15</v>
      </c>
      <c r="G747" s="248"/>
    </row>
    <row r="748" ht="13.8" spans="1:7">
      <c r="A748" s="21">
        <v>746</v>
      </c>
      <c r="B748" s="34" t="s">
        <v>18451</v>
      </c>
      <c r="C748" s="34" t="s">
        <v>18439</v>
      </c>
      <c r="D748" s="34">
        <v>12.79</v>
      </c>
      <c r="E748" s="34">
        <v>4.84</v>
      </c>
      <c r="F748" s="35">
        <v>61.9</v>
      </c>
      <c r="G748" s="248"/>
    </row>
    <row r="749" ht="13.8" spans="1:7">
      <c r="A749" s="21">
        <v>747</v>
      </c>
      <c r="B749" s="34" t="s">
        <v>18452</v>
      </c>
      <c r="C749" s="34" t="s">
        <v>18439</v>
      </c>
      <c r="D749" s="34">
        <v>31.94</v>
      </c>
      <c r="E749" s="34">
        <v>4.84</v>
      </c>
      <c r="F749" s="35">
        <v>154.56</v>
      </c>
      <c r="G749" s="248"/>
    </row>
    <row r="750" ht="13.8" spans="1:7">
      <c r="A750" s="21">
        <v>748</v>
      </c>
      <c r="B750" s="34" t="s">
        <v>18453</v>
      </c>
      <c r="C750" s="34" t="s">
        <v>18439</v>
      </c>
      <c r="D750" s="34">
        <v>16.62</v>
      </c>
      <c r="E750" s="34">
        <v>4.84</v>
      </c>
      <c r="F750" s="35">
        <v>80.44</v>
      </c>
      <c r="G750" s="248"/>
    </row>
    <row r="751" ht="13.8" spans="1:7">
      <c r="A751" s="21">
        <v>749</v>
      </c>
      <c r="B751" s="34" t="s">
        <v>18454</v>
      </c>
      <c r="C751" s="34" t="s">
        <v>18439</v>
      </c>
      <c r="D751" s="34">
        <v>17.74</v>
      </c>
      <c r="E751" s="34">
        <v>4.84</v>
      </c>
      <c r="F751" s="35">
        <v>85.86</v>
      </c>
      <c r="G751" s="248"/>
    </row>
    <row r="752" ht="13.8" spans="1:7">
      <c r="A752" s="21">
        <v>750</v>
      </c>
      <c r="B752" s="34" t="s">
        <v>1730</v>
      </c>
      <c r="C752" s="34" t="s">
        <v>18439</v>
      </c>
      <c r="D752" s="34">
        <v>15.28</v>
      </c>
      <c r="E752" s="34">
        <v>4.84</v>
      </c>
      <c r="F752" s="35">
        <v>73.96</v>
      </c>
      <c r="G752" s="248"/>
    </row>
    <row r="753" ht="13.8" spans="1:7">
      <c r="A753" s="21">
        <v>751</v>
      </c>
      <c r="B753" s="34" t="s">
        <v>18455</v>
      </c>
      <c r="C753" s="34" t="s">
        <v>18439</v>
      </c>
      <c r="D753" s="34">
        <v>28.05</v>
      </c>
      <c r="E753" s="34">
        <v>4.84</v>
      </c>
      <c r="F753" s="35">
        <v>135.76</v>
      </c>
      <c r="G753" s="248"/>
    </row>
    <row r="754" ht="13.8" spans="1:7">
      <c r="A754" s="21">
        <v>752</v>
      </c>
      <c r="B754" s="34" t="s">
        <v>18456</v>
      </c>
      <c r="C754" s="34" t="s">
        <v>18439</v>
      </c>
      <c r="D754" s="34">
        <v>15.15</v>
      </c>
      <c r="E754" s="34">
        <v>4.84</v>
      </c>
      <c r="F754" s="35">
        <v>73.33</v>
      </c>
      <c r="G754" s="248"/>
    </row>
    <row r="755" ht="13.8" spans="1:7">
      <c r="A755" s="21">
        <v>753</v>
      </c>
      <c r="B755" s="34" t="s">
        <v>18457</v>
      </c>
      <c r="C755" s="34" t="s">
        <v>18439</v>
      </c>
      <c r="D755" s="34">
        <v>12</v>
      </c>
      <c r="E755" s="34">
        <v>4.84</v>
      </c>
      <c r="F755" s="35">
        <v>58.08</v>
      </c>
      <c r="G755" s="248"/>
    </row>
    <row r="756" ht="13.8" spans="1:7">
      <c r="A756" s="21">
        <v>754</v>
      </c>
      <c r="B756" s="34" t="s">
        <v>18458</v>
      </c>
      <c r="C756" s="34" t="s">
        <v>18439</v>
      </c>
      <c r="D756" s="34">
        <v>21.82</v>
      </c>
      <c r="E756" s="34">
        <v>4.84</v>
      </c>
      <c r="F756" s="35">
        <v>105.61</v>
      </c>
      <c r="G756" s="248"/>
    </row>
    <row r="757" ht="13.8" spans="1:7">
      <c r="A757" s="21">
        <v>755</v>
      </c>
      <c r="B757" s="34" t="s">
        <v>18459</v>
      </c>
      <c r="C757" s="34" t="s">
        <v>18439</v>
      </c>
      <c r="D757" s="34">
        <v>5.43</v>
      </c>
      <c r="E757" s="34">
        <v>4.84</v>
      </c>
      <c r="F757" s="35">
        <v>26.28</v>
      </c>
      <c r="G757" s="248"/>
    </row>
    <row r="758" ht="13.8" spans="1:7">
      <c r="A758" s="21">
        <v>756</v>
      </c>
      <c r="B758" s="34" t="s">
        <v>18460</v>
      </c>
      <c r="C758" s="34" t="s">
        <v>18439</v>
      </c>
      <c r="D758" s="34">
        <v>12.34</v>
      </c>
      <c r="E758" s="34">
        <v>4.84</v>
      </c>
      <c r="F758" s="35">
        <v>59.73</v>
      </c>
      <c r="G758" s="248"/>
    </row>
    <row r="759" ht="13.8" spans="1:7">
      <c r="A759" s="21">
        <v>757</v>
      </c>
      <c r="B759" s="34" t="s">
        <v>18461</v>
      </c>
      <c r="C759" s="34" t="s">
        <v>18439</v>
      </c>
      <c r="D759" s="34">
        <v>27.48</v>
      </c>
      <c r="E759" s="34">
        <v>4.84</v>
      </c>
      <c r="F759" s="35">
        <v>133</v>
      </c>
      <c r="G759" s="248"/>
    </row>
    <row r="760" ht="13.8" spans="1:7">
      <c r="A760" s="21">
        <v>758</v>
      </c>
      <c r="B760" s="34" t="s">
        <v>18462</v>
      </c>
      <c r="C760" s="34" t="s">
        <v>18439</v>
      </c>
      <c r="D760" s="34">
        <v>15.42</v>
      </c>
      <c r="E760" s="34">
        <v>4.84</v>
      </c>
      <c r="F760" s="35">
        <v>74.63</v>
      </c>
      <c r="G760" s="248"/>
    </row>
    <row r="761" ht="13.8" spans="1:7">
      <c r="A761" s="21">
        <v>759</v>
      </c>
      <c r="B761" s="34" t="s">
        <v>18463</v>
      </c>
      <c r="C761" s="34" t="s">
        <v>18439</v>
      </c>
      <c r="D761" s="34">
        <v>31.45</v>
      </c>
      <c r="E761" s="34">
        <v>4.84</v>
      </c>
      <c r="F761" s="35">
        <v>152.22</v>
      </c>
      <c r="G761" s="248"/>
    </row>
    <row r="762" ht="13.8" spans="1:7">
      <c r="A762" s="21">
        <v>760</v>
      </c>
      <c r="B762" s="34" t="s">
        <v>18464</v>
      </c>
      <c r="C762" s="34" t="s">
        <v>18439</v>
      </c>
      <c r="D762" s="34">
        <v>14.5</v>
      </c>
      <c r="E762" s="34">
        <v>4.84</v>
      </c>
      <c r="F762" s="35">
        <v>70.18</v>
      </c>
      <c r="G762" s="248"/>
    </row>
    <row r="763" ht="13.8" spans="1:7">
      <c r="A763" s="21">
        <v>761</v>
      </c>
      <c r="B763" s="34" t="s">
        <v>18465</v>
      </c>
      <c r="C763" s="34" t="s">
        <v>18439</v>
      </c>
      <c r="D763" s="34">
        <v>10.57</v>
      </c>
      <c r="E763" s="34">
        <v>4.84</v>
      </c>
      <c r="F763" s="35">
        <v>51.16</v>
      </c>
      <c r="G763" s="248"/>
    </row>
    <row r="764" ht="13.8" spans="1:7">
      <c r="A764" s="21">
        <v>762</v>
      </c>
      <c r="B764" s="34" t="s">
        <v>18466</v>
      </c>
      <c r="C764" s="34" t="s">
        <v>18439</v>
      </c>
      <c r="D764" s="34">
        <v>15.3</v>
      </c>
      <c r="E764" s="34">
        <v>4.84</v>
      </c>
      <c r="F764" s="35">
        <v>74.05</v>
      </c>
      <c r="G764" s="248"/>
    </row>
    <row r="765" ht="13.8" spans="1:7">
      <c r="A765" s="21">
        <v>763</v>
      </c>
      <c r="B765" s="34" t="s">
        <v>18467</v>
      </c>
      <c r="C765" s="34" t="s">
        <v>18439</v>
      </c>
      <c r="D765" s="34">
        <v>4.3</v>
      </c>
      <c r="E765" s="34">
        <v>4.84</v>
      </c>
      <c r="F765" s="35">
        <v>20.81</v>
      </c>
      <c r="G765" s="248"/>
    </row>
    <row r="766" ht="13.8" spans="1:7">
      <c r="A766" s="21">
        <v>764</v>
      </c>
      <c r="B766" s="34" t="s">
        <v>18468</v>
      </c>
      <c r="C766" s="34" t="s">
        <v>18439</v>
      </c>
      <c r="D766" s="34">
        <v>7.95</v>
      </c>
      <c r="E766" s="34">
        <v>4.84</v>
      </c>
      <c r="F766" s="35">
        <v>38.48</v>
      </c>
      <c r="G766" s="248"/>
    </row>
    <row r="767" ht="13.8" spans="1:7">
      <c r="A767" s="21">
        <v>765</v>
      </c>
      <c r="B767" s="34" t="s">
        <v>18469</v>
      </c>
      <c r="C767" s="34" t="s">
        <v>18439</v>
      </c>
      <c r="D767" s="34">
        <v>6.54</v>
      </c>
      <c r="E767" s="34">
        <v>4.84</v>
      </c>
      <c r="F767" s="35">
        <v>31.65</v>
      </c>
      <c r="G767" s="248"/>
    </row>
    <row r="768" ht="13.8" spans="1:7">
      <c r="A768" s="21">
        <v>766</v>
      </c>
      <c r="B768" s="34" t="s">
        <v>18470</v>
      </c>
      <c r="C768" s="34" t="s">
        <v>18439</v>
      </c>
      <c r="D768" s="34">
        <v>14.88</v>
      </c>
      <c r="E768" s="34">
        <v>4.84</v>
      </c>
      <c r="F768" s="35">
        <v>72.02</v>
      </c>
      <c r="G768" s="248"/>
    </row>
    <row r="769" ht="13.8" spans="1:7">
      <c r="A769" s="21">
        <v>767</v>
      </c>
      <c r="B769" s="34" t="s">
        <v>18471</v>
      </c>
      <c r="C769" s="34" t="s">
        <v>18439</v>
      </c>
      <c r="D769" s="34">
        <v>23.16</v>
      </c>
      <c r="E769" s="34">
        <v>4.84</v>
      </c>
      <c r="F769" s="35">
        <v>112.09</v>
      </c>
      <c r="G769" s="248"/>
    </row>
    <row r="770" ht="13.8" spans="1:7">
      <c r="A770" s="21">
        <v>768</v>
      </c>
      <c r="B770" s="34" t="s">
        <v>18472</v>
      </c>
      <c r="C770" s="34" t="s">
        <v>18439</v>
      </c>
      <c r="D770" s="34">
        <v>7.39</v>
      </c>
      <c r="E770" s="34">
        <v>4.84</v>
      </c>
      <c r="F770" s="35">
        <v>35.77</v>
      </c>
      <c r="G770" s="248"/>
    </row>
    <row r="771" ht="13.8" spans="1:7">
      <c r="A771" s="21">
        <v>769</v>
      </c>
      <c r="B771" s="34" t="s">
        <v>18473</v>
      </c>
      <c r="C771" s="34" t="s">
        <v>18439</v>
      </c>
      <c r="D771" s="34">
        <v>14.33</v>
      </c>
      <c r="E771" s="34">
        <v>4.84</v>
      </c>
      <c r="F771" s="35">
        <v>69.36</v>
      </c>
      <c r="G771" s="248"/>
    </row>
    <row r="772" ht="13.8" spans="1:7">
      <c r="A772" s="21">
        <v>770</v>
      </c>
      <c r="B772" s="34" t="s">
        <v>18474</v>
      </c>
      <c r="C772" s="34" t="s">
        <v>18439</v>
      </c>
      <c r="D772" s="34">
        <v>7.75</v>
      </c>
      <c r="E772" s="34">
        <v>4.84</v>
      </c>
      <c r="F772" s="35">
        <v>37.51</v>
      </c>
      <c r="G772" s="248"/>
    </row>
    <row r="773" ht="13.8" spans="1:7">
      <c r="A773" s="21">
        <v>771</v>
      </c>
      <c r="B773" s="34" t="s">
        <v>18475</v>
      </c>
      <c r="C773" s="34" t="s">
        <v>18439</v>
      </c>
      <c r="D773" s="34">
        <v>11.78</v>
      </c>
      <c r="E773" s="34">
        <v>4.84</v>
      </c>
      <c r="F773" s="35">
        <v>57.02</v>
      </c>
      <c r="G773" s="248"/>
    </row>
    <row r="774" ht="13.8" spans="1:7">
      <c r="A774" s="21">
        <v>772</v>
      </c>
      <c r="B774" s="34" t="s">
        <v>18476</v>
      </c>
      <c r="C774" s="34" t="s">
        <v>18439</v>
      </c>
      <c r="D774" s="34">
        <v>13.65</v>
      </c>
      <c r="E774" s="34">
        <v>4.84</v>
      </c>
      <c r="F774" s="35">
        <v>66.07</v>
      </c>
      <c r="G774" s="248"/>
    </row>
    <row r="775" ht="13.8" spans="1:7">
      <c r="A775" s="21">
        <v>773</v>
      </c>
      <c r="B775" s="34" t="s">
        <v>18477</v>
      </c>
      <c r="C775" s="34" t="s">
        <v>18439</v>
      </c>
      <c r="D775" s="34">
        <v>15.54</v>
      </c>
      <c r="E775" s="34">
        <v>4.84</v>
      </c>
      <c r="F775" s="35">
        <v>75.21</v>
      </c>
      <c r="G775" s="248"/>
    </row>
    <row r="776" ht="13.8" spans="1:7">
      <c r="A776" s="21">
        <v>774</v>
      </c>
      <c r="B776" s="34" t="s">
        <v>8372</v>
      </c>
      <c r="C776" s="34" t="s">
        <v>18439</v>
      </c>
      <c r="D776" s="34">
        <v>14.65</v>
      </c>
      <c r="E776" s="34">
        <v>4.84</v>
      </c>
      <c r="F776" s="35">
        <v>70.91</v>
      </c>
      <c r="G776" s="248"/>
    </row>
    <row r="777" ht="13.8" spans="1:7">
      <c r="A777" s="21">
        <v>775</v>
      </c>
      <c r="B777" s="34" t="s">
        <v>15121</v>
      </c>
      <c r="C777" s="34" t="s">
        <v>18439</v>
      </c>
      <c r="D777" s="34">
        <v>26.41</v>
      </c>
      <c r="E777" s="34">
        <v>4.84</v>
      </c>
      <c r="F777" s="35">
        <v>127.82</v>
      </c>
      <c r="G777" s="248"/>
    </row>
    <row r="778" ht="13.8" spans="1:7">
      <c r="A778" s="21">
        <v>776</v>
      </c>
      <c r="B778" s="34" t="s">
        <v>18478</v>
      </c>
      <c r="C778" s="34" t="s">
        <v>18439</v>
      </c>
      <c r="D778" s="34">
        <v>12.28</v>
      </c>
      <c r="E778" s="34">
        <v>4.84</v>
      </c>
      <c r="F778" s="35">
        <v>59.44</v>
      </c>
      <c r="G778" s="248"/>
    </row>
    <row r="779" ht="13.8" spans="1:7">
      <c r="A779" s="21">
        <v>777</v>
      </c>
      <c r="B779" s="34" t="s">
        <v>18479</v>
      </c>
      <c r="C779" s="34" t="s">
        <v>18439</v>
      </c>
      <c r="D779" s="34">
        <v>13.41</v>
      </c>
      <c r="E779" s="34">
        <v>4.84</v>
      </c>
      <c r="F779" s="35">
        <v>64.9</v>
      </c>
      <c r="G779" s="248"/>
    </row>
    <row r="780" ht="13.8" spans="1:7">
      <c r="A780" s="21">
        <v>778</v>
      </c>
      <c r="B780" s="34" t="s">
        <v>18480</v>
      </c>
      <c r="C780" s="34" t="s">
        <v>18439</v>
      </c>
      <c r="D780" s="34">
        <v>3.58</v>
      </c>
      <c r="E780" s="34">
        <v>4.84</v>
      </c>
      <c r="F780" s="35">
        <v>17.33</v>
      </c>
      <c r="G780" s="248"/>
    </row>
    <row r="781" ht="13.8" spans="1:7">
      <c r="A781" s="21">
        <v>779</v>
      </c>
      <c r="B781" s="34" t="s">
        <v>18481</v>
      </c>
      <c r="C781" s="34" t="s">
        <v>18439</v>
      </c>
      <c r="D781" s="34">
        <v>6.66</v>
      </c>
      <c r="E781" s="34">
        <v>4.84</v>
      </c>
      <c r="F781" s="35">
        <v>32.23</v>
      </c>
      <c r="G781" s="248"/>
    </row>
    <row r="782" ht="13.8" spans="1:7">
      <c r="A782" s="21">
        <v>780</v>
      </c>
      <c r="B782" s="34" t="s">
        <v>18482</v>
      </c>
      <c r="C782" s="34" t="s">
        <v>18439</v>
      </c>
      <c r="D782" s="34">
        <v>12.12</v>
      </c>
      <c r="E782" s="34">
        <v>4.84</v>
      </c>
      <c r="F782" s="35">
        <v>58.66</v>
      </c>
      <c r="G782" s="248"/>
    </row>
    <row r="783" ht="13.8" spans="1:7">
      <c r="A783" s="21">
        <v>781</v>
      </c>
      <c r="B783" s="34" t="s">
        <v>18483</v>
      </c>
      <c r="C783" s="34" t="s">
        <v>18439</v>
      </c>
      <c r="D783" s="34">
        <v>2.36</v>
      </c>
      <c r="E783" s="34">
        <v>4.84</v>
      </c>
      <c r="F783" s="35">
        <v>11.42</v>
      </c>
      <c r="G783" s="248"/>
    </row>
    <row r="784" ht="13.8" spans="1:7">
      <c r="A784" s="21">
        <v>782</v>
      </c>
      <c r="B784" s="34" t="s">
        <v>18484</v>
      </c>
      <c r="C784" s="34" t="s">
        <v>18439</v>
      </c>
      <c r="D784" s="34">
        <v>17.57</v>
      </c>
      <c r="E784" s="34">
        <v>4.84</v>
      </c>
      <c r="F784" s="35">
        <v>85.04</v>
      </c>
      <c r="G784" s="248"/>
    </row>
    <row r="785" ht="13.8" spans="1:7">
      <c r="A785" s="21">
        <v>783</v>
      </c>
      <c r="B785" s="34" t="s">
        <v>18485</v>
      </c>
      <c r="C785" s="34" t="s">
        <v>18486</v>
      </c>
      <c r="D785" s="34">
        <v>10.19</v>
      </c>
      <c r="E785" s="34">
        <v>4.84</v>
      </c>
      <c r="F785" s="35">
        <v>49.32</v>
      </c>
      <c r="G785" s="248"/>
    </row>
    <row r="786" ht="13.8" spans="1:7">
      <c r="A786" s="21">
        <v>784</v>
      </c>
      <c r="B786" s="34" t="s">
        <v>18487</v>
      </c>
      <c r="C786" s="34" t="s">
        <v>18486</v>
      </c>
      <c r="D786" s="34">
        <v>25.49</v>
      </c>
      <c r="E786" s="34">
        <v>4.84</v>
      </c>
      <c r="F786" s="35">
        <v>123.37</v>
      </c>
      <c r="G786" s="248"/>
    </row>
    <row r="787" ht="13.8" spans="1:7">
      <c r="A787" s="21">
        <v>785</v>
      </c>
      <c r="B787" s="34" t="s">
        <v>18488</v>
      </c>
      <c r="C787" s="34" t="s">
        <v>18486</v>
      </c>
      <c r="D787" s="34">
        <v>27.67</v>
      </c>
      <c r="E787" s="34">
        <v>4.84</v>
      </c>
      <c r="F787" s="35">
        <v>133.92</v>
      </c>
      <c r="G787" s="248"/>
    </row>
    <row r="788" ht="13.8" spans="1:7">
      <c r="A788" s="21">
        <v>786</v>
      </c>
      <c r="B788" s="34" t="s">
        <v>18489</v>
      </c>
      <c r="C788" s="34" t="s">
        <v>18486</v>
      </c>
      <c r="D788" s="34">
        <v>24.54</v>
      </c>
      <c r="E788" s="34">
        <v>4.84</v>
      </c>
      <c r="F788" s="35">
        <v>118.77</v>
      </c>
      <c r="G788" s="248"/>
    </row>
    <row r="789" ht="13.8" spans="1:7">
      <c r="A789" s="21">
        <v>787</v>
      </c>
      <c r="B789" s="34" t="s">
        <v>18490</v>
      </c>
      <c r="C789" s="34" t="s">
        <v>18486</v>
      </c>
      <c r="D789" s="34">
        <v>26.6</v>
      </c>
      <c r="E789" s="34">
        <v>4.84</v>
      </c>
      <c r="F789" s="35">
        <v>128.74</v>
      </c>
      <c r="G789" s="248"/>
    </row>
    <row r="790" ht="13.8" spans="1:7">
      <c r="A790" s="21">
        <v>788</v>
      </c>
      <c r="B790" s="34" t="s">
        <v>18491</v>
      </c>
      <c r="C790" s="34" t="s">
        <v>18486</v>
      </c>
      <c r="D790" s="34">
        <v>34.05</v>
      </c>
      <c r="E790" s="34">
        <v>4.84</v>
      </c>
      <c r="F790" s="35">
        <v>164.8</v>
      </c>
      <c r="G790" s="248"/>
    </row>
    <row r="791" ht="13.8" spans="1:7">
      <c r="A791" s="21">
        <v>789</v>
      </c>
      <c r="B791" s="34" t="s">
        <v>18492</v>
      </c>
      <c r="C791" s="34" t="s">
        <v>18486</v>
      </c>
      <c r="D791" s="34">
        <v>9.4</v>
      </c>
      <c r="E791" s="34">
        <v>4.84</v>
      </c>
      <c r="F791" s="35">
        <v>45.5</v>
      </c>
      <c r="G791" s="248"/>
    </row>
    <row r="792" ht="13.8" spans="1:7">
      <c r="A792" s="21">
        <v>790</v>
      </c>
      <c r="B792" s="34" t="s">
        <v>18493</v>
      </c>
      <c r="C792" s="34" t="s">
        <v>18486</v>
      </c>
      <c r="D792" s="34">
        <v>7.42</v>
      </c>
      <c r="E792" s="34">
        <v>4.84</v>
      </c>
      <c r="F792" s="35">
        <v>35.91</v>
      </c>
      <c r="G792" s="248"/>
    </row>
    <row r="793" ht="13.8" spans="1:7">
      <c r="A793" s="21">
        <v>791</v>
      </c>
      <c r="B793" s="34" t="s">
        <v>18494</v>
      </c>
      <c r="C793" s="34" t="s">
        <v>18486</v>
      </c>
      <c r="D793" s="34">
        <v>19.19</v>
      </c>
      <c r="E793" s="34">
        <v>4.84</v>
      </c>
      <c r="F793" s="35">
        <v>92.88</v>
      </c>
      <c r="G793" s="248"/>
    </row>
    <row r="794" ht="13.8" spans="1:7">
      <c r="A794" s="21">
        <v>792</v>
      </c>
      <c r="B794" s="34" t="s">
        <v>18495</v>
      </c>
      <c r="C794" s="34" t="s">
        <v>18486</v>
      </c>
      <c r="D794" s="34">
        <v>18.15</v>
      </c>
      <c r="E794" s="34">
        <v>4.84</v>
      </c>
      <c r="F794" s="35">
        <v>87.85</v>
      </c>
      <c r="G794" s="248"/>
    </row>
    <row r="795" ht="13.8" spans="1:7">
      <c r="A795" s="21">
        <v>793</v>
      </c>
      <c r="B795" s="34" t="s">
        <v>18496</v>
      </c>
      <c r="C795" s="34" t="s">
        <v>18486</v>
      </c>
      <c r="D795" s="34">
        <v>26.28</v>
      </c>
      <c r="E795" s="34">
        <v>4.84</v>
      </c>
      <c r="F795" s="35">
        <v>127.2</v>
      </c>
      <c r="G795" s="248"/>
    </row>
    <row r="796" ht="13.8" spans="1:7">
      <c r="A796" s="21">
        <v>794</v>
      </c>
      <c r="B796" s="34" t="s">
        <v>2731</v>
      </c>
      <c r="C796" s="34" t="s">
        <v>18486</v>
      </c>
      <c r="D796" s="34">
        <v>7.74</v>
      </c>
      <c r="E796" s="34">
        <v>4.84</v>
      </c>
      <c r="F796" s="35">
        <v>37.46</v>
      </c>
      <c r="G796" s="248"/>
    </row>
    <row r="797" ht="13.8" spans="1:7">
      <c r="A797" s="21">
        <v>795</v>
      </c>
      <c r="B797" s="34" t="s">
        <v>18497</v>
      </c>
      <c r="C797" s="34" t="s">
        <v>18486</v>
      </c>
      <c r="D797" s="34">
        <v>23.31</v>
      </c>
      <c r="E797" s="34">
        <v>4.84</v>
      </c>
      <c r="F797" s="35">
        <v>112.82</v>
      </c>
      <c r="G797" s="248"/>
    </row>
    <row r="798" ht="13.8" spans="1:7">
      <c r="A798" s="21">
        <v>796</v>
      </c>
      <c r="B798" s="34" t="s">
        <v>547</v>
      </c>
      <c r="C798" s="34" t="s">
        <v>18486</v>
      </c>
      <c r="D798" s="34">
        <v>36.79</v>
      </c>
      <c r="E798" s="34">
        <v>4.84</v>
      </c>
      <c r="F798" s="35">
        <v>178.06</v>
      </c>
      <c r="G798" s="248"/>
    </row>
    <row r="799" ht="13.8" spans="1:7">
      <c r="A799" s="21">
        <v>797</v>
      </c>
      <c r="B799" s="34" t="s">
        <v>18498</v>
      </c>
      <c r="C799" s="34" t="s">
        <v>18486</v>
      </c>
      <c r="D799" s="34">
        <v>40.21</v>
      </c>
      <c r="E799" s="34">
        <v>4.84</v>
      </c>
      <c r="F799" s="35">
        <v>194.62</v>
      </c>
      <c r="G799" s="248"/>
    </row>
    <row r="800" ht="13.8" spans="1:7">
      <c r="A800" s="21">
        <v>798</v>
      </c>
      <c r="B800" s="34" t="s">
        <v>18499</v>
      </c>
      <c r="C800" s="34" t="s">
        <v>18486</v>
      </c>
      <c r="D800" s="34">
        <v>14.37</v>
      </c>
      <c r="E800" s="34">
        <v>4.84</v>
      </c>
      <c r="F800" s="35">
        <v>69.55</v>
      </c>
      <c r="G800" s="248"/>
    </row>
    <row r="801" ht="13.8" spans="1:7">
      <c r="A801" s="21">
        <v>799</v>
      </c>
      <c r="B801" s="34" t="s">
        <v>18500</v>
      </c>
      <c r="C801" s="34" t="s">
        <v>18486</v>
      </c>
      <c r="D801" s="34">
        <v>21.4</v>
      </c>
      <c r="E801" s="34">
        <v>4.84</v>
      </c>
      <c r="F801" s="35">
        <v>103.58</v>
      </c>
      <c r="G801" s="248"/>
    </row>
    <row r="802" ht="13.8" spans="1:7">
      <c r="A802" s="21">
        <v>800</v>
      </c>
      <c r="B802" s="34" t="s">
        <v>14815</v>
      </c>
      <c r="C802" s="34" t="s">
        <v>18486</v>
      </c>
      <c r="D802" s="34">
        <v>31.21</v>
      </c>
      <c r="E802" s="34">
        <v>4.84</v>
      </c>
      <c r="F802" s="35">
        <v>151.06</v>
      </c>
      <c r="G802" s="248"/>
    </row>
    <row r="803" ht="13.8" spans="1:7">
      <c r="A803" s="21">
        <v>801</v>
      </c>
      <c r="B803" s="34" t="s">
        <v>18501</v>
      </c>
      <c r="C803" s="34" t="s">
        <v>18486</v>
      </c>
      <c r="D803" s="34">
        <v>26.55</v>
      </c>
      <c r="E803" s="34">
        <v>4.84</v>
      </c>
      <c r="F803" s="35">
        <v>128.5</v>
      </c>
      <c r="G803" s="248"/>
    </row>
    <row r="804" ht="13.8" spans="1:7">
      <c r="A804" s="21">
        <v>802</v>
      </c>
      <c r="B804" s="34" t="s">
        <v>10231</v>
      </c>
      <c r="C804" s="34" t="s">
        <v>18486</v>
      </c>
      <c r="D804" s="34">
        <v>16.41</v>
      </c>
      <c r="E804" s="34">
        <v>4.84</v>
      </c>
      <c r="F804" s="35">
        <v>79.42</v>
      </c>
      <c r="G804" s="248"/>
    </row>
    <row r="805" ht="13.8" spans="1:7">
      <c r="A805" s="21">
        <v>803</v>
      </c>
      <c r="B805" s="34" t="s">
        <v>1375</v>
      </c>
      <c r="C805" s="34" t="s">
        <v>18486</v>
      </c>
      <c r="D805" s="34">
        <v>17.07</v>
      </c>
      <c r="E805" s="34">
        <v>4.84</v>
      </c>
      <c r="F805" s="35">
        <v>82.62</v>
      </c>
      <c r="G805" s="248"/>
    </row>
    <row r="806" ht="13.8" spans="1:7">
      <c r="A806" s="21">
        <v>804</v>
      </c>
      <c r="B806" s="34" t="s">
        <v>18502</v>
      </c>
      <c r="C806" s="34" t="s">
        <v>18486</v>
      </c>
      <c r="D806" s="34">
        <v>24.09</v>
      </c>
      <c r="E806" s="34">
        <v>4.84</v>
      </c>
      <c r="F806" s="35">
        <v>116.6</v>
      </c>
      <c r="G806" s="248"/>
    </row>
    <row r="807" ht="13.8" spans="1:7">
      <c r="A807" s="21">
        <v>805</v>
      </c>
      <c r="B807" s="34" t="s">
        <v>18503</v>
      </c>
      <c r="C807" s="34" t="s">
        <v>18486</v>
      </c>
      <c r="D807" s="34">
        <v>20.37</v>
      </c>
      <c r="E807" s="34">
        <v>4.84</v>
      </c>
      <c r="F807" s="35">
        <v>98.59</v>
      </c>
      <c r="G807" s="248"/>
    </row>
    <row r="808" ht="13.8" spans="1:7">
      <c r="A808" s="21">
        <v>806</v>
      </c>
      <c r="B808" s="34" t="s">
        <v>2064</v>
      </c>
      <c r="C808" s="34" t="s">
        <v>18486</v>
      </c>
      <c r="D808" s="34">
        <v>8.24</v>
      </c>
      <c r="E808" s="34">
        <v>4.84</v>
      </c>
      <c r="F808" s="35">
        <v>39.88</v>
      </c>
      <c r="G808" s="248"/>
    </row>
    <row r="809" ht="13.8" spans="1:7">
      <c r="A809" s="21">
        <v>807</v>
      </c>
      <c r="B809" s="34" t="s">
        <v>18504</v>
      </c>
      <c r="C809" s="34" t="s">
        <v>18486</v>
      </c>
      <c r="D809" s="34">
        <v>23.87</v>
      </c>
      <c r="E809" s="34">
        <v>4.84</v>
      </c>
      <c r="F809" s="35">
        <v>115.53</v>
      </c>
      <c r="G809" s="248"/>
    </row>
    <row r="810" ht="13.8" spans="1:7">
      <c r="A810" s="21">
        <v>808</v>
      </c>
      <c r="B810" s="34" t="s">
        <v>16315</v>
      </c>
      <c r="C810" s="34" t="s">
        <v>18486</v>
      </c>
      <c r="D810" s="34">
        <v>39.51</v>
      </c>
      <c r="E810" s="34">
        <v>4.84</v>
      </c>
      <c r="F810" s="35">
        <v>191.23</v>
      </c>
      <c r="G810" s="248"/>
    </row>
    <row r="811" ht="13.8" spans="1:7">
      <c r="A811" s="21">
        <v>809</v>
      </c>
      <c r="B811" s="34" t="s">
        <v>18505</v>
      </c>
      <c r="C811" s="34" t="s">
        <v>18486</v>
      </c>
      <c r="D811" s="34">
        <v>26.19</v>
      </c>
      <c r="E811" s="34">
        <v>4.84</v>
      </c>
      <c r="F811" s="35">
        <v>126.76</v>
      </c>
      <c r="G811" s="248"/>
    </row>
    <row r="812" ht="13.8" spans="1:7">
      <c r="A812" s="21">
        <v>810</v>
      </c>
      <c r="B812" s="34" t="s">
        <v>18506</v>
      </c>
      <c r="C812" s="34" t="s">
        <v>18486</v>
      </c>
      <c r="D812" s="34">
        <v>25.75</v>
      </c>
      <c r="E812" s="34">
        <v>4.84</v>
      </c>
      <c r="F812" s="35">
        <v>124.63</v>
      </c>
      <c r="G812" s="248"/>
    </row>
    <row r="813" ht="13.8" spans="1:7">
      <c r="A813" s="21">
        <v>811</v>
      </c>
      <c r="B813" s="34" t="s">
        <v>18507</v>
      </c>
      <c r="C813" s="34" t="s">
        <v>18486</v>
      </c>
      <c r="D813" s="34">
        <v>6.67</v>
      </c>
      <c r="E813" s="34">
        <v>4.84</v>
      </c>
      <c r="F813" s="35">
        <v>32.28</v>
      </c>
      <c r="G813" s="248"/>
    </row>
    <row r="814" ht="13.8" spans="1:7">
      <c r="A814" s="21">
        <v>812</v>
      </c>
      <c r="B814" s="34" t="s">
        <v>18508</v>
      </c>
      <c r="C814" s="34" t="s">
        <v>18486</v>
      </c>
      <c r="D814" s="34">
        <v>19.88</v>
      </c>
      <c r="E814" s="34">
        <v>4.84</v>
      </c>
      <c r="F814" s="35">
        <v>96.22</v>
      </c>
      <c r="G814" s="248"/>
    </row>
    <row r="815" ht="13.8" spans="1:7">
      <c r="A815" s="21">
        <v>813</v>
      </c>
      <c r="B815" s="34" t="s">
        <v>18509</v>
      </c>
      <c r="C815" s="34" t="s">
        <v>18486</v>
      </c>
      <c r="D815" s="34">
        <v>14.78</v>
      </c>
      <c r="E815" s="34">
        <v>4.84</v>
      </c>
      <c r="F815" s="35">
        <v>71.54</v>
      </c>
      <c r="G815" s="248"/>
    </row>
    <row r="816" ht="13.8" spans="1:7">
      <c r="A816" s="21">
        <v>814</v>
      </c>
      <c r="B816" s="34" t="s">
        <v>18510</v>
      </c>
      <c r="C816" s="34" t="s">
        <v>18486</v>
      </c>
      <c r="D816" s="34">
        <v>28.72</v>
      </c>
      <c r="E816" s="34">
        <v>4.84</v>
      </c>
      <c r="F816" s="35">
        <v>139</v>
      </c>
      <c r="G816" s="248"/>
    </row>
    <row r="817" ht="13.8" spans="1:7">
      <c r="A817" s="21">
        <v>815</v>
      </c>
      <c r="B817" s="34" t="s">
        <v>18511</v>
      </c>
      <c r="C817" s="34" t="s">
        <v>18486</v>
      </c>
      <c r="D817" s="34">
        <v>19.2</v>
      </c>
      <c r="E817" s="34">
        <v>4.84</v>
      </c>
      <c r="F817" s="35">
        <v>92.93</v>
      </c>
      <c r="G817" s="248"/>
    </row>
    <row r="818" ht="13.8" spans="1:7">
      <c r="A818" s="21">
        <v>816</v>
      </c>
      <c r="B818" s="34" t="s">
        <v>18512</v>
      </c>
      <c r="C818" s="34" t="s">
        <v>18486</v>
      </c>
      <c r="D818" s="34">
        <v>10.06</v>
      </c>
      <c r="E818" s="34">
        <v>4.84</v>
      </c>
      <c r="F818" s="35">
        <v>48.69</v>
      </c>
      <c r="G818" s="248"/>
    </row>
    <row r="819" ht="13.8" spans="1:7">
      <c r="A819" s="21">
        <v>817</v>
      </c>
      <c r="B819" s="34" t="s">
        <v>18513</v>
      </c>
      <c r="C819" s="34" t="s">
        <v>18486</v>
      </c>
      <c r="D819" s="34">
        <v>12.16</v>
      </c>
      <c r="E819" s="34">
        <v>4.84</v>
      </c>
      <c r="F819" s="35">
        <v>58.85</v>
      </c>
      <c r="G819" s="248"/>
    </row>
    <row r="820" ht="13.8" spans="1:7">
      <c r="A820" s="21">
        <v>818</v>
      </c>
      <c r="B820" s="34" t="s">
        <v>18514</v>
      </c>
      <c r="C820" s="34" t="s">
        <v>18486</v>
      </c>
      <c r="D820" s="34">
        <v>20.18</v>
      </c>
      <c r="E820" s="34">
        <v>4.84</v>
      </c>
      <c r="F820" s="35">
        <v>97.67</v>
      </c>
      <c r="G820" s="248"/>
    </row>
    <row r="821" ht="13.8" spans="1:7">
      <c r="A821" s="21">
        <v>819</v>
      </c>
      <c r="B821" s="34" t="s">
        <v>18515</v>
      </c>
      <c r="C821" s="34" t="s">
        <v>18486</v>
      </c>
      <c r="D821" s="34">
        <v>27.9</v>
      </c>
      <c r="E821" s="34">
        <v>4.84</v>
      </c>
      <c r="F821" s="35">
        <v>135.04</v>
      </c>
      <c r="G821" s="248"/>
    </row>
    <row r="822" ht="13.8" spans="1:7">
      <c r="A822" s="21">
        <v>820</v>
      </c>
      <c r="B822" s="34" t="s">
        <v>18516</v>
      </c>
      <c r="C822" s="34" t="s">
        <v>18486</v>
      </c>
      <c r="D822" s="34">
        <v>36.12</v>
      </c>
      <c r="E822" s="34">
        <v>4.84</v>
      </c>
      <c r="F822" s="35">
        <v>174.82</v>
      </c>
      <c r="G822" s="248"/>
    </row>
    <row r="823" ht="13.8" spans="1:7">
      <c r="A823" s="21">
        <v>821</v>
      </c>
      <c r="B823" s="34" t="s">
        <v>13662</v>
      </c>
      <c r="C823" s="34" t="s">
        <v>18486</v>
      </c>
      <c r="D823" s="34">
        <v>10.34</v>
      </c>
      <c r="E823" s="34">
        <v>4.84</v>
      </c>
      <c r="F823" s="35">
        <v>50.05</v>
      </c>
      <c r="G823" s="248"/>
    </row>
    <row r="824" ht="13.8" spans="1:7">
      <c r="A824" s="21">
        <v>822</v>
      </c>
      <c r="B824" s="34" t="s">
        <v>18517</v>
      </c>
      <c r="C824" s="34" t="s">
        <v>18486</v>
      </c>
      <c r="D824" s="34">
        <v>20.61</v>
      </c>
      <c r="E824" s="34">
        <v>4.84</v>
      </c>
      <c r="F824" s="35">
        <v>99.75</v>
      </c>
      <c r="G824" s="248"/>
    </row>
    <row r="825" ht="13.8" spans="1:7">
      <c r="A825" s="21">
        <v>823</v>
      </c>
      <c r="B825" s="34" t="s">
        <v>18518</v>
      </c>
      <c r="C825" s="34" t="s">
        <v>18486</v>
      </c>
      <c r="D825" s="34">
        <v>20.57</v>
      </c>
      <c r="E825" s="34">
        <v>4.84</v>
      </c>
      <c r="F825" s="35">
        <v>99.56</v>
      </c>
      <c r="G825" s="248"/>
    </row>
    <row r="826" ht="13.8" spans="1:7">
      <c r="A826" s="21">
        <v>824</v>
      </c>
      <c r="B826" s="34" t="s">
        <v>411</v>
      </c>
      <c r="C826" s="34" t="s">
        <v>18486</v>
      </c>
      <c r="D826" s="34">
        <v>43.67</v>
      </c>
      <c r="E826" s="34">
        <v>4.84</v>
      </c>
      <c r="F826" s="35">
        <v>211.36</v>
      </c>
      <c r="G826" s="248"/>
    </row>
    <row r="827" ht="13.8" spans="1:7">
      <c r="A827" s="21">
        <v>825</v>
      </c>
      <c r="B827" s="34" t="s">
        <v>3812</v>
      </c>
      <c r="C827" s="34" t="s">
        <v>18486</v>
      </c>
      <c r="D827" s="34">
        <v>21.36</v>
      </c>
      <c r="E827" s="34">
        <v>4.84</v>
      </c>
      <c r="F827" s="35">
        <v>103.38</v>
      </c>
      <c r="G827" s="248"/>
    </row>
    <row r="828" ht="13.8" spans="1:7">
      <c r="A828" s="21">
        <v>826</v>
      </c>
      <c r="B828" s="34" t="s">
        <v>1011</v>
      </c>
      <c r="C828" s="34" t="s">
        <v>18486</v>
      </c>
      <c r="D828" s="34">
        <v>26.35</v>
      </c>
      <c r="E828" s="34">
        <v>4.84</v>
      </c>
      <c r="F828" s="35">
        <v>127.53</v>
      </c>
      <c r="G828" s="248"/>
    </row>
    <row r="829" ht="13.8" spans="1:7">
      <c r="A829" s="21">
        <v>827</v>
      </c>
      <c r="B829" s="34" t="s">
        <v>18519</v>
      </c>
      <c r="C829" s="34" t="s">
        <v>18486</v>
      </c>
      <c r="D829" s="34">
        <v>30.71</v>
      </c>
      <c r="E829" s="34">
        <v>4.84</v>
      </c>
      <c r="F829" s="35">
        <v>148.64</v>
      </c>
      <c r="G829" s="248"/>
    </row>
    <row r="830" ht="13.8" spans="1:7">
      <c r="A830" s="21">
        <v>828</v>
      </c>
      <c r="B830" s="34" t="s">
        <v>18520</v>
      </c>
      <c r="C830" s="34" t="s">
        <v>18486</v>
      </c>
      <c r="D830" s="34">
        <v>9.72</v>
      </c>
      <c r="E830" s="34">
        <v>4.84</v>
      </c>
      <c r="F830" s="35">
        <v>47.04</v>
      </c>
      <c r="G830" s="248"/>
    </row>
    <row r="831" ht="13.8" spans="1:7">
      <c r="A831" s="21">
        <v>829</v>
      </c>
      <c r="B831" s="34" t="s">
        <v>18521</v>
      </c>
      <c r="C831" s="34" t="s">
        <v>18486</v>
      </c>
      <c r="D831" s="34">
        <v>14.98</v>
      </c>
      <c r="E831" s="34">
        <v>4.84</v>
      </c>
      <c r="F831" s="35">
        <v>72.5</v>
      </c>
      <c r="G831" s="248"/>
    </row>
    <row r="832" ht="13.8" spans="1:7">
      <c r="A832" s="21">
        <v>830</v>
      </c>
      <c r="B832" s="34" t="s">
        <v>18522</v>
      </c>
      <c r="C832" s="34" t="s">
        <v>18486</v>
      </c>
      <c r="D832" s="34">
        <v>7.34</v>
      </c>
      <c r="E832" s="34">
        <v>4.84</v>
      </c>
      <c r="F832" s="35">
        <v>35.53</v>
      </c>
      <c r="G832" s="248"/>
    </row>
    <row r="833" ht="13.8" spans="1:7">
      <c r="A833" s="21">
        <v>831</v>
      </c>
      <c r="B833" s="34" t="s">
        <v>18523</v>
      </c>
      <c r="C833" s="34" t="s">
        <v>18486</v>
      </c>
      <c r="D833" s="34">
        <v>32.94</v>
      </c>
      <c r="E833" s="34">
        <v>4.84</v>
      </c>
      <c r="F833" s="35">
        <v>159.43</v>
      </c>
      <c r="G833" s="248"/>
    </row>
    <row r="834" ht="13.8" spans="1:7">
      <c r="A834" s="21">
        <v>832</v>
      </c>
      <c r="B834" s="34" t="s">
        <v>18524</v>
      </c>
      <c r="C834" s="34" t="s">
        <v>18486</v>
      </c>
      <c r="D834" s="34">
        <v>33.65</v>
      </c>
      <c r="E834" s="34">
        <v>4.84</v>
      </c>
      <c r="F834" s="35">
        <v>162.87</v>
      </c>
      <c r="G834" s="248"/>
    </row>
    <row r="835" ht="13.8" spans="1:7">
      <c r="A835" s="21">
        <v>833</v>
      </c>
      <c r="B835" s="34" t="s">
        <v>100</v>
      </c>
      <c r="C835" s="34" t="s">
        <v>18486</v>
      </c>
      <c r="D835" s="34">
        <v>8.84</v>
      </c>
      <c r="E835" s="34">
        <v>4.84</v>
      </c>
      <c r="F835" s="35">
        <v>42.79</v>
      </c>
      <c r="G835" s="248"/>
    </row>
    <row r="836" ht="13.8" spans="1:7">
      <c r="A836" s="21">
        <v>834</v>
      </c>
      <c r="B836" s="34" t="s">
        <v>18525</v>
      </c>
      <c r="C836" s="34" t="s">
        <v>18486</v>
      </c>
      <c r="D836" s="34">
        <v>19.49</v>
      </c>
      <c r="E836" s="34">
        <v>4.84</v>
      </c>
      <c r="F836" s="35">
        <v>94.33</v>
      </c>
      <c r="G836" s="248"/>
    </row>
    <row r="837" ht="13.8" spans="1:7">
      <c r="A837" s="21">
        <v>835</v>
      </c>
      <c r="B837" s="34" t="s">
        <v>18526</v>
      </c>
      <c r="C837" s="34" t="s">
        <v>18486</v>
      </c>
      <c r="D837" s="34">
        <v>8.38</v>
      </c>
      <c r="E837" s="34">
        <v>4.84</v>
      </c>
      <c r="F837" s="35">
        <v>40.56</v>
      </c>
      <c r="G837" s="248"/>
    </row>
    <row r="838" ht="13.8" spans="1:7">
      <c r="A838" s="21">
        <v>836</v>
      </c>
      <c r="B838" s="34" t="s">
        <v>18527</v>
      </c>
      <c r="C838" s="34" t="s">
        <v>18486</v>
      </c>
      <c r="D838" s="34">
        <v>5</v>
      </c>
      <c r="E838" s="34">
        <v>4.84</v>
      </c>
      <c r="F838" s="35">
        <v>24.2</v>
      </c>
      <c r="G838" s="248"/>
    </row>
    <row r="839" ht="13.8" spans="1:7">
      <c r="A839" s="21">
        <v>837</v>
      </c>
      <c r="B839" s="34" t="s">
        <v>8946</v>
      </c>
      <c r="C839" s="34" t="s">
        <v>18486</v>
      </c>
      <c r="D839" s="34">
        <v>37.79</v>
      </c>
      <c r="E839" s="34">
        <v>4.84</v>
      </c>
      <c r="F839" s="35">
        <v>182.9</v>
      </c>
      <c r="G839" s="248"/>
    </row>
    <row r="840" ht="13.8" spans="1:7">
      <c r="A840" s="21">
        <v>838</v>
      </c>
      <c r="B840" s="34" t="s">
        <v>18528</v>
      </c>
      <c r="C840" s="34" t="s">
        <v>18529</v>
      </c>
      <c r="D840" s="34">
        <v>50.88</v>
      </c>
      <c r="E840" s="34">
        <v>4.84</v>
      </c>
      <c r="F840" s="35">
        <v>246.26</v>
      </c>
      <c r="G840" s="248"/>
    </row>
    <row r="841" ht="13.8" spans="1:7">
      <c r="A841" s="21">
        <v>839</v>
      </c>
      <c r="B841" s="34" t="s">
        <v>18530</v>
      </c>
      <c r="C841" s="34" t="s">
        <v>18529</v>
      </c>
      <c r="D841" s="34">
        <v>31.01</v>
      </c>
      <c r="E841" s="34">
        <v>4.84</v>
      </c>
      <c r="F841" s="35">
        <v>150.09</v>
      </c>
      <c r="G841" s="248"/>
    </row>
    <row r="842" ht="13.8" spans="1:7">
      <c r="A842" s="21">
        <v>840</v>
      </c>
      <c r="B842" s="34" t="s">
        <v>18531</v>
      </c>
      <c r="C842" s="34" t="s">
        <v>18529</v>
      </c>
      <c r="D842" s="34">
        <v>11.56</v>
      </c>
      <c r="E842" s="34">
        <v>4.84</v>
      </c>
      <c r="F842" s="35">
        <v>55.95</v>
      </c>
      <c r="G842" s="248"/>
    </row>
    <row r="843" ht="13.8" spans="1:7">
      <c r="A843" s="21">
        <v>841</v>
      </c>
      <c r="B843" s="34" t="s">
        <v>18532</v>
      </c>
      <c r="C843" s="34" t="s">
        <v>18529</v>
      </c>
      <c r="D843" s="34">
        <v>10.75</v>
      </c>
      <c r="E843" s="34">
        <v>4.84</v>
      </c>
      <c r="F843" s="35">
        <v>52.03</v>
      </c>
      <c r="G843" s="248"/>
    </row>
    <row r="844" ht="13.8" spans="1:7">
      <c r="A844" s="21">
        <v>842</v>
      </c>
      <c r="B844" s="34" t="s">
        <v>18533</v>
      </c>
      <c r="C844" s="34" t="s">
        <v>18529</v>
      </c>
      <c r="D844" s="34">
        <v>12.16</v>
      </c>
      <c r="E844" s="34">
        <v>4.84</v>
      </c>
      <c r="F844" s="35">
        <v>58.85</v>
      </c>
      <c r="G844" s="248"/>
    </row>
    <row r="845" ht="13.8" spans="1:7">
      <c r="A845" s="21">
        <v>843</v>
      </c>
      <c r="B845" s="34" t="s">
        <v>5660</v>
      </c>
      <c r="C845" s="34" t="s">
        <v>18529</v>
      </c>
      <c r="D845" s="34">
        <v>18.53</v>
      </c>
      <c r="E845" s="34">
        <v>4.84</v>
      </c>
      <c r="F845" s="35">
        <v>89.69</v>
      </c>
      <c r="G845" s="248"/>
    </row>
    <row r="846" ht="13.8" spans="1:7">
      <c r="A846" s="21">
        <v>844</v>
      </c>
      <c r="B846" s="34" t="s">
        <v>6617</v>
      </c>
      <c r="C846" s="34" t="s">
        <v>18529</v>
      </c>
      <c r="D846" s="34">
        <v>37.36</v>
      </c>
      <c r="E846" s="34">
        <v>4.84</v>
      </c>
      <c r="F846" s="35">
        <v>180.82</v>
      </c>
      <c r="G846" s="248"/>
    </row>
    <row r="847" ht="13.8" spans="1:7">
      <c r="A847" s="21">
        <v>845</v>
      </c>
      <c r="B847" s="34" t="s">
        <v>18534</v>
      </c>
      <c r="C847" s="34" t="s">
        <v>18529</v>
      </c>
      <c r="D847" s="34">
        <v>19.99</v>
      </c>
      <c r="E847" s="34">
        <v>4.84</v>
      </c>
      <c r="F847" s="35">
        <v>96.75</v>
      </c>
      <c r="G847" s="248"/>
    </row>
    <row r="848" ht="13.8" spans="1:7">
      <c r="A848" s="21">
        <v>846</v>
      </c>
      <c r="B848" s="34" t="s">
        <v>18535</v>
      </c>
      <c r="C848" s="34" t="s">
        <v>18529</v>
      </c>
      <c r="D848" s="34">
        <v>42.88</v>
      </c>
      <c r="E848" s="34">
        <v>4.84</v>
      </c>
      <c r="F848" s="35">
        <v>207.54</v>
      </c>
      <c r="G848" s="248"/>
    </row>
    <row r="849" ht="13.8" spans="1:7">
      <c r="A849" s="21">
        <v>847</v>
      </c>
      <c r="B849" s="34" t="s">
        <v>18536</v>
      </c>
      <c r="C849" s="34" t="s">
        <v>18529</v>
      </c>
      <c r="D849" s="34">
        <v>14.05</v>
      </c>
      <c r="E849" s="34">
        <v>4.84</v>
      </c>
      <c r="F849" s="35">
        <v>68</v>
      </c>
      <c r="G849" s="248"/>
    </row>
    <row r="850" ht="13.8" spans="1:7">
      <c r="A850" s="21">
        <v>848</v>
      </c>
      <c r="B850" s="34" t="s">
        <v>4531</v>
      </c>
      <c r="C850" s="34" t="s">
        <v>18529</v>
      </c>
      <c r="D850" s="34">
        <v>32.29</v>
      </c>
      <c r="E850" s="34">
        <v>4.84</v>
      </c>
      <c r="F850" s="35">
        <v>156.28</v>
      </c>
      <c r="G850" s="248"/>
    </row>
    <row r="851" ht="13.8" spans="1:7">
      <c r="A851" s="21">
        <v>849</v>
      </c>
      <c r="B851" s="34" t="s">
        <v>18537</v>
      </c>
      <c r="C851" s="34" t="s">
        <v>18529</v>
      </c>
      <c r="D851" s="34">
        <v>45.37</v>
      </c>
      <c r="E851" s="34">
        <v>4.84</v>
      </c>
      <c r="F851" s="35">
        <v>219.59</v>
      </c>
      <c r="G851" s="248"/>
    </row>
    <row r="852" ht="13.8" spans="1:7">
      <c r="A852" s="21">
        <v>850</v>
      </c>
      <c r="B852" s="34" t="s">
        <v>18538</v>
      </c>
      <c r="C852" s="34" t="s">
        <v>18529</v>
      </c>
      <c r="D852" s="34">
        <v>26.52</v>
      </c>
      <c r="E852" s="34">
        <v>4.84</v>
      </c>
      <c r="F852" s="35">
        <v>128.36</v>
      </c>
      <c r="G852" s="248"/>
    </row>
    <row r="853" ht="13.8" spans="1:7">
      <c r="A853" s="21">
        <v>851</v>
      </c>
      <c r="B853" s="34" t="s">
        <v>18539</v>
      </c>
      <c r="C853" s="34" t="s">
        <v>18529</v>
      </c>
      <c r="D853" s="34">
        <v>4.96</v>
      </c>
      <c r="E853" s="34">
        <v>4.84</v>
      </c>
      <c r="F853" s="35">
        <v>24.01</v>
      </c>
      <c r="G853" s="248"/>
    </row>
    <row r="854" ht="13.8" spans="1:7">
      <c r="A854" s="21">
        <v>852</v>
      </c>
      <c r="B854" s="34" t="s">
        <v>18540</v>
      </c>
      <c r="C854" s="34" t="s">
        <v>18529</v>
      </c>
      <c r="D854" s="34">
        <v>13.27</v>
      </c>
      <c r="E854" s="34">
        <v>4.84</v>
      </c>
      <c r="F854" s="35">
        <v>64.23</v>
      </c>
      <c r="G854" s="248"/>
    </row>
    <row r="855" ht="13.8" spans="1:7">
      <c r="A855" s="21">
        <v>853</v>
      </c>
      <c r="B855" s="34" t="s">
        <v>11936</v>
      </c>
      <c r="C855" s="34" t="s">
        <v>18529</v>
      </c>
      <c r="D855" s="34">
        <v>28.31</v>
      </c>
      <c r="E855" s="34">
        <v>4.84</v>
      </c>
      <c r="F855" s="35">
        <v>137.02</v>
      </c>
      <c r="G855" s="248"/>
    </row>
    <row r="856" ht="13.8" spans="1:7">
      <c r="A856" s="21">
        <v>854</v>
      </c>
      <c r="B856" s="34" t="s">
        <v>13988</v>
      </c>
      <c r="C856" s="34" t="s">
        <v>18529</v>
      </c>
      <c r="D856" s="34">
        <v>16.36</v>
      </c>
      <c r="E856" s="34">
        <v>4.84</v>
      </c>
      <c r="F856" s="35">
        <v>79.18</v>
      </c>
      <c r="G856" s="248"/>
    </row>
    <row r="857" ht="13.8" spans="1:7">
      <c r="A857" s="21">
        <v>855</v>
      </c>
      <c r="B857" s="34" t="s">
        <v>7377</v>
      </c>
      <c r="C857" s="34" t="s">
        <v>18529</v>
      </c>
      <c r="D857" s="34">
        <v>9.75</v>
      </c>
      <c r="E857" s="34">
        <v>4.84</v>
      </c>
      <c r="F857" s="35">
        <v>47.19</v>
      </c>
      <c r="G857" s="248"/>
    </row>
    <row r="858" ht="13.8" spans="1:7">
      <c r="A858" s="21">
        <v>856</v>
      </c>
      <c r="B858" s="34" t="s">
        <v>18541</v>
      </c>
      <c r="C858" s="34" t="s">
        <v>18529</v>
      </c>
      <c r="D858" s="34">
        <v>25.07</v>
      </c>
      <c r="E858" s="34">
        <v>4.84</v>
      </c>
      <c r="F858" s="35">
        <v>121.34</v>
      </c>
      <c r="G858" s="248"/>
    </row>
    <row r="859" ht="13.8" spans="1:7">
      <c r="A859" s="21">
        <v>857</v>
      </c>
      <c r="B859" s="34" t="s">
        <v>18542</v>
      </c>
      <c r="C859" s="34" t="s">
        <v>18529</v>
      </c>
      <c r="D859" s="34">
        <v>30.47</v>
      </c>
      <c r="E859" s="34">
        <v>4.84</v>
      </c>
      <c r="F859" s="35">
        <v>147.47</v>
      </c>
      <c r="G859" s="248"/>
    </row>
    <row r="860" ht="13.8" spans="1:7">
      <c r="A860" s="21">
        <v>858</v>
      </c>
      <c r="B860" s="34" t="s">
        <v>18543</v>
      </c>
      <c r="C860" s="34" t="s">
        <v>18529</v>
      </c>
      <c r="D860" s="34">
        <v>29.7</v>
      </c>
      <c r="E860" s="34">
        <v>4.84</v>
      </c>
      <c r="F860" s="35">
        <v>143.75</v>
      </c>
      <c r="G860" s="248"/>
    </row>
    <row r="861" ht="13.8" spans="1:7">
      <c r="A861" s="21">
        <v>859</v>
      </c>
      <c r="B861" s="34" t="s">
        <v>6608</v>
      </c>
      <c r="C861" s="34" t="s">
        <v>18529</v>
      </c>
      <c r="D861" s="34">
        <v>28.01</v>
      </c>
      <c r="E861" s="34">
        <v>4.84</v>
      </c>
      <c r="F861" s="35">
        <v>135.57</v>
      </c>
      <c r="G861" s="248"/>
    </row>
    <row r="862" ht="13.8" spans="1:7">
      <c r="A862" s="21">
        <v>860</v>
      </c>
      <c r="B862" s="34" t="s">
        <v>18544</v>
      </c>
      <c r="C862" s="34" t="s">
        <v>18529</v>
      </c>
      <c r="D862" s="34">
        <v>34.83</v>
      </c>
      <c r="E862" s="34">
        <v>4.84</v>
      </c>
      <c r="F862" s="35">
        <v>168.58</v>
      </c>
      <c r="G862" s="248"/>
    </row>
    <row r="863" ht="13.8" spans="1:7">
      <c r="A863" s="21">
        <v>861</v>
      </c>
      <c r="B863" s="34" t="s">
        <v>17814</v>
      </c>
      <c r="C863" s="34" t="s">
        <v>18529</v>
      </c>
      <c r="D863" s="34">
        <v>28.79</v>
      </c>
      <c r="E863" s="34">
        <v>4.84</v>
      </c>
      <c r="F863" s="35">
        <v>139.34</v>
      </c>
      <c r="G863" s="248"/>
    </row>
    <row r="864" ht="13.8" spans="1:7">
      <c r="A864" s="21">
        <v>862</v>
      </c>
      <c r="B864" s="34" t="s">
        <v>18545</v>
      </c>
      <c r="C864" s="34" t="s">
        <v>18529</v>
      </c>
      <c r="D864" s="34">
        <v>14.05</v>
      </c>
      <c r="E864" s="34">
        <v>4.84</v>
      </c>
      <c r="F864" s="35">
        <v>68</v>
      </c>
      <c r="G864" s="248"/>
    </row>
    <row r="865" ht="13.8" spans="1:7">
      <c r="A865" s="21">
        <v>863</v>
      </c>
      <c r="B865" s="34" t="s">
        <v>18546</v>
      </c>
      <c r="C865" s="34" t="s">
        <v>18529</v>
      </c>
      <c r="D865" s="34">
        <v>38.66</v>
      </c>
      <c r="E865" s="34">
        <v>4.84</v>
      </c>
      <c r="F865" s="35">
        <v>187.11</v>
      </c>
      <c r="G865" s="248"/>
    </row>
    <row r="866" ht="13.8" spans="1:7">
      <c r="A866" s="21">
        <v>864</v>
      </c>
      <c r="B866" s="34" t="s">
        <v>18547</v>
      </c>
      <c r="C866" s="34" t="s">
        <v>18529</v>
      </c>
      <c r="D866" s="34">
        <v>23.17</v>
      </c>
      <c r="E866" s="34">
        <v>4.84</v>
      </c>
      <c r="F866" s="35">
        <v>112.14</v>
      </c>
      <c r="G866" s="248"/>
    </row>
    <row r="867" ht="13.8" spans="1:7">
      <c r="A867" s="21">
        <v>865</v>
      </c>
      <c r="B867" s="34" t="s">
        <v>18548</v>
      </c>
      <c r="C867" s="34" t="s">
        <v>18529</v>
      </c>
      <c r="D867" s="34">
        <v>28.25</v>
      </c>
      <c r="E867" s="34">
        <v>4.84</v>
      </c>
      <c r="F867" s="35">
        <v>136.73</v>
      </c>
      <c r="G867" s="248"/>
    </row>
    <row r="868" ht="13.8" spans="1:7">
      <c r="A868" s="21">
        <v>866</v>
      </c>
      <c r="B868" s="34" t="s">
        <v>18549</v>
      </c>
      <c r="C868" s="34" t="s">
        <v>18529</v>
      </c>
      <c r="D868" s="34">
        <v>50.41</v>
      </c>
      <c r="E868" s="34">
        <v>4.84</v>
      </c>
      <c r="F868" s="35">
        <v>243.98</v>
      </c>
      <c r="G868" s="248"/>
    </row>
    <row r="869" ht="13.8" spans="1:7">
      <c r="A869" s="21">
        <v>867</v>
      </c>
      <c r="B869" s="34" t="s">
        <v>6849</v>
      </c>
      <c r="C869" s="34" t="s">
        <v>18529</v>
      </c>
      <c r="D869" s="34">
        <v>19.38</v>
      </c>
      <c r="E869" s="34">
        <v>4.84</v>
      </c>
      <c r="F869" s="35">
        <v>93.8</v>
      </c>
      <c r="G869" s="248"/>
    </row>
    <row r="870" ht="13.8" spans="1:7">
      <c r="A870" s="21">
        <v>868</v>
      </c>
      <c r="B870" s="34" t="s">
        <v>723</v>
      </c>
      <c r="C870" s="34" t="s">
        <v>18529</v>
      </c>
      <c r="D870" s="34">
        <v>25.72</v>
      </c>
      <c r="E870" s="34">
        <v>4.84</v>
      </c>
      <c r="F870" s="35">
        <v>124.48</v>
      </c>
      <c r="G870" s="248"/>
    </row>
    <row r="871" ht="13.8" spans="1:7">
      <c r="A871" s="21">
        <v>869</v>
      </c>
      <c r="B871" s="34" t="s">
        <v>18550</v>
      </c>
      <c r="C871" s="34" t="s">
        <v>18529</v>
      </c>
      <c r="D871" s="34">
        <v>15.16</v>
      </c>
      <c r="E871" s="34">
        <v>4.84</v>
      </c>
      <c r="F871" s="35">
        <v>73.37</v>
      </c>
      <c r="G871" s="248"/>
    </row>
    <row r="872" ht="13.8" spans="1:7">
      <c r="A872" s="21">
        <v>870</v>
      </c>
      <c r="B872" s="34" t="s">
        <v>13989</v>
      </c>
      <c r="C872" s="34" t="s">
        <v>18529</v>
      </c>
      <c r="D872" s="34">
        <v>7.02</v>
      </c>
      <c r="E872" s="34">
        <v>4.84</v>
      </c>
      <c r="F872" s="35">
        <v>33.98</v>
      </c>
      <c r="G872" s="248"/>
    </row>
    <row r="873" ht="13.8" spans="1:7">
      <c r="A873" s="21">
        <v>871</v>
      </c>
      <c r="B873" s="34" t="s">
        <v>940</v>
      </c>
      <c r="C873" s="34" t="s">
        <v>18529</v>
      </c>
      <c r="D873" s="34">
        <v>4.75</v>
      </c>
      <c r="E873" s="34">
        <v>4.84</v>
      </c>
      <c r="F873" s="35">
        <v>22.99</v>
      </c>
      <c r="G873" s="248"/>
    </row>
    <row r="874" ht="13.8" spans="1:7">
      <c r="A874" s="21">
        <v>872</v>
      </c>
      <c r="B874" s="34" t="s">
        <v>18551</v>
      </c>
      <c r="C874" s="34" t="s">
        <v>18552</v>
      </c>
      <c r="D874" s="34">
        <v>8.06</v>
      </c>
      <c r="E874" s="34">
        <v>4.84</v>
      </c>
      <c r="F874" s="35">
        <v>39.01</v>
      </c>
      <c r="G874" s="248"/>
    </row>
    <row r="875" ht="13.8" spans="1:7">
      <c r="A875" s="21">
        <v>873</v>
      </c>
      <c r="B875" s="34" t="s">
        <v>18553</v>
      </c>
      <c r="C875" s="34" t="s">
        <v>18552</v>
      </c>
      <c r="D875" s="34">
        <v>15.07</v>
      </c>
      <c r="E875" s="34">
        <v>4.84</v>
      </c>
      <c r="F875" s="35">
        <v>72.94</v>
      </c>
      <c r="G875" s="248"/>
    </row>
    <row r="876" ht="13.8" spans="1:7">
      <c r="A876" s="21">
        <v>874</v>
      </c>
      <c r="B876" s="34" t="s">
        <v>18554</v>
      </c>
      <c r="C876" s="34" t="s">
        <v>18552</v>
      </c>
      <c r="D876" s="34">
        <v>12.67</v>
      </c>
      <c r="E876" s="34">
        <v>4.84</v>
      </c>
      <c r="F876" s="35">
        <v>61.32</v>
      </c>
      <c r="G876" s="248"/>
    </row>
    <row r="877" ht="13.8" spans="1:7">
      <c r="A877" s="21">
        <v>875</v>
      </c>
      <c r="B877" s="34" t="s">
        <v>18555</v>
      </c>
      <c r="C877" s="34" t="s">
        <v>18552</v>
      </c>
      <c r="D877" s="34">
        <v>8.27</v>
      </c>
      <c r="E877" s="34">
        <v>4.84</v>
      </c>
      <c r="F877" s="35">
        <v>40.03</v>
      </c>
      <c r="G877" s="248"/>
    </row>
    <row r="878" ht="13.8" spans="1:7">
      <c r="A878" s="21">
        <v>876</v>
      </c>
      <c r="B878" s="34" t="s">
        <v>18556</v>
      </c>
      <c r="C878" s="34" t="s">
        <v>18552</v>
      </c>
      <c r="D878" s="34">
        <v>6.71</v>
      </c>
      <c r="E878" s="34">
        <v>4.84</v>
      </c>
      <c r="F878" s="35">
        <v>32.48</v>
      </c>
      <c r="G878" s="248"/>
    </row>
    <row r="879" ht="13.8" spans="1:7">
      <c r="A879" s="21">
        <v>877</v>
      </c>
      <c r="B879" s="34" t="s">
        <v>18557</v>
      </c>
      <c r="C879" s="34" t="s">
        <v>18552</v>
      </c>
      <c r="D879" s="34">
        <v>6.84</v>
      </c>
      <c r="E879" s="34">
        <v>4.84</v>
      </c>
      <c r="F879" s="35">
        <v>33.11</v>
      </c>
      <c r="G879" s="248"/>
    </row>
    <row r="880" ht="13.8" spans="1:7">
      <c r="A880" s="21">
        <v>878</v>
      </c>
      <c r="B880" s="34" t="s">
        <v>5695</v>
      </c>
      <c r="C880" s="34" t="s">
        <v>18552</v>
      </c>
      <c r="D880" s="34">
        <v>7.61</v>
      </c>
      <c r="E880" s="34">
        <v>4.84</v>
      </c>
      <c r="F880" s="35">
        <v>36.83</v>
      </c>
      <c r="G880" s="248"/>
    </row>
    <row r="881" ht="13.8" spans="1:7">
      <c r="A881" s="21">
        <v>879</v>
      </c>
      <c r="B881" s="34" t="s">
        <v>18558</v>
      </c>
      <c r="C881" s="34" t="s">
        <v>18552</v>
      </c>
      <c r="D881" s="34">
        <v>14.28</v>
      </c>
      <c r="E881" s="34">
        <v>4.84</v>
      </c>
      <c r="F881" s="35">
        <v>69.12</v>
      </c>
      <c r="G881" s="248"/>
    </row>
    <row r="882" ht="13.8" spans="1:7">
      <c r="A882" s="21">
        <v>880</v>
      </c>
      <c r="B882" s="34" t="s">
        <v>15151</v>
      </c>
      <c r="C882" s="34" t="s">
        <v>18552</v>
      </c>
      <c r="D882" s="34">
        <v>18.02</v>
      </c>
      <c r="E882" s="34">
        <v>4.84</v>
      </c>
      <c r="F882" s="35">
        <v>87.22</v>
      </c>
      <c r="G882" s="248"/>
    </row>
    <row r="883" ht="13.8" spans="1:7">
      <c r="A883" s="21">
        <v>881</v>
      </c>
      <c r="B883" s="34" t="s">
        <v>5072</v>
      </c>
      <c r="C883" s="34" t="s">
        <v>18552</v>
      </c>
      <c r="D883" s="34">
        <v>11.67</v>
      </c>
      <c r="E883" s="34">
        <v>4.84</v>
      </c>
      <c r="F883" s="35">
        <v>56.48</v>
      </c>
      <c r="G883" s="248"/>
    </row>
    <row r="884" ht="13.8" spans="1:7">
      <c r="A884" s="21">
        <v>882</v>
      </c>
      <c r="B884" s="34" t="s">
        <v>18559</v>
      </c>
      <c r="C884" s="34" t="s">
        <v>18552</v>
      </c>
      <c r="D884" s="34">
        <v>9.22</v>
      </c>
      <c r="E884" s="34">
        <v>4.84</v>
      </c>
      <c r="F884" s="35">
        <v>44.62</v>
      </c>
      <c r="G884" s="248"/>
    </row>
    <row r="885" ht="13.8" spans="1:7">
      <c r="A885" s="21">
        <v>883</v>
      </c>
      <c r="B885" s="34" t="s">
        <v>9081</v>
      </c>
      <c r="C885" s="34" t="s">
        <v>18552</v>
      </c>
      <c r="D885" s="34">
        <v>16.4</v>
      </c>
      <c r="E885" s="34">
        <v>4.84</v>
      </c>
      <c r="F885" s="35">
        <v>79.38</v>
      </c>
      <c r="G885" s="248"/>
    </row>
    <row r="886" ht="13.8" spans="1:7">
      <c r="A886" s="21">
        <v>884</v>
      </c>
      <c r="B886" s="34" t="s">
        <v>18560</v>
      </c>
      <c r="C886" s="34" t="s">
        <v>18552</v>
      </c>
      <c r="D886" s="34">
        <v>33</v>
      </c>
      <c r="E886" s="34">
        <v>4.84</v>
      </c>
      <c r="F886" s="35">
        <v>159.72</v>
      </c>
      <c r="G886" s="248"/>
    </row>
    <row r="887" ht="13.8" spans="1:7">
      <c r="A887" s="21">
        <v>885</v>
      </c>
      <c r="B887" s="34" t="s">
        <v>18561</v>
      </c>
      <c r="C887" s="34" t="s">
        <v>18552</v>
      </c>
      <c r="D887" s="34">
        <v>7.2</v>
      </c>
      <c r="E887" s="34">
        <v>4.84</v>
      </c>
      <c r="F887" s="35">
        <v>34.85</v>
      </c>
      <c r="G887" s="248"/>
    </row>
    <row r="888" ht="13.8" spans="1:7">
      <c r="A888" s="21">
        <v>886</v>
      </c>
      <c r="B888" s="34" t="s">
        <v>4457</v>
      </c>
      <c r="C888" s="34" t="s">
        <v>18552</v>
      </c>
      <c r="D888" s="34">
        <v>0.93</v>
      </c>
      <c r="E888" s="34">
        <v>4.84</v>
      </c>
      <c r="F888" s="35">
        <v>4.5</v>
      </c>
      <c r="G888" s="248"/>
    </row>
    <row r="889" ht="13.8" spans="1:7">
      <c r="A889" s="21">
        <v>887</v>
      </c>
      <c r="B889" s="34" t="s">
        <v>18562</v>
      </c>
      <c r="C889" s="34" t="s">
        <v>18552</v>
      </c>
      <c r="D889" s="34">
        <v>8.38</v>
      </c>
      <c r="E889" s="34">
        <v>4.84</v>
      </c>
      <c r="F889" s="35">
        <v>40.56</v>
      </c>
      <c r="G889" s="248"/>
    </row>
    <row r="890" ht="13.8" spans="1:7">
      <c r="A890" s="21">
        <v>888</v>
      </c>
      <c r="B890" s="34" t="s">
        <v>5754</v>
      </c>
      <c r="C890" s="34" t="s">
        <v>18552</v>
      </c>
      <c r="D890" s="34">
        <v>5.16</v>
      </c>
      <c r="E890" s="34">
        <v>4.84</v>
      </c>
      <c r="F890" s="35">
        <v>24.97</v>
      </c>
      <c r="G890" s="248"/>
    </row>
    <row r="891" ht="13.8" spans="1:7">
      <c r="A891" s="21">
        <v>889</v>
      </c>
      <c r="B891" s="34" t="s">
        <v>6962</v>
      </c>
      <c r="C891" s="34" t="s">
        <v>18552</v>
      </c>
      <c r="D891" s="34">
        <v>15.1</v>
      </c>
      <c r="E891" s="34">
        <v>4.84</v>
      </c>
      <c r="F891" s="35">
        <v>73.08</v>
      </c>
      <c r="G891" s="248"/>
    </row>
    <row r="892" ht="13.8" spans="1:7">
      <c r="A892" s="21">
        <v>890</v>
      </c>
      <c r="B892" s="34" t="s">
        <v>6807</v>
      </c>
      <c r="C892" s="34" t="s">
        <v>18552</v>
      </c>
      <c r="D892" s="34">
        <v>13.17</v>
      </c>
      <c r="E892" s="34">
        <v>4.84</v>
      </c>
      <c r="F892" s="35">
        <v>63.74</v>
      </c>
      <c r="G892" s="248"/>
    </row>
    <row r="893" ht="13.8" spans="1:7">
      <c r="A893" s="21">
        <v>891</v>
      </c>
      <c r="B893" s="34" t="s">
        <v>18563</v>
      </c>
      <c r="C893" s="34" t="s">
        <v>18552</v>
      </c>
      <c r="D893" s="34">
        <v>14.8</v>
      </c>
      <c r="E893" s="34">
        <v>4.84</v>
      </c>
      <c r="F893" s="35">
        <v>71.63</v>
      </c>
      <c r="G893" s="248"/>
    </row>
    <row r="894" ht="13.8" spans="1:7">
      <c r="A894" s="21">
        <v>892</v>
      </c>
      <c r="B894" s="34" t="s">
        <v>18564</v>
      </c>
      <c r="C894" s="34" t="s">
        <v>18552</v>
      </c>
      <c r="D894" s="34">
        <v>8.8</v>
      </c>
      <c r="E894" s="34">
        <v>4.84</v>
      </c>
      <c r="F894" s="35">
        <v>42.59</v>
      </c>
      <c r="G894" s="248"/>
    </row>
    <row r="895" ht="13.8" spans="1:7">
      <c r="A895" s="21">
        <v>893</v>
      </c>
      <c r="B895" s="34" t="s">
        <v>18565</v>
      </c>
      <c r="C895" s="34" t="s">
        <v>18552</v>
      </c>
      <c r="D895" s="34">
        <v>13.08</v>
      </c>
      <c r="E895" s="34">
        <v>4.84</v>
      </c>
      <c r="F895" s="35">
        <v>63.31</v>
      </c>
      <c r="G895" s="248"/>
    </row>
    <row r="896" ht="13.8" spans="1:7">
      <c r="A896" s="21">
        <v>894</v>
      </c>
      <c r="B896" s="34" t="s">
        <v>18566</v>
      </c>
      <c r="C896" s="34" t="s">
        <v>18552</v>
      </c>
      <c r="D896" s="34">
        <v>12.37</v>
      </c>
      <c r="E896" s="34">
        <v>4.84</v>
      </c>
      <c r="F896" s="35">
        <v>59.87</v>
      </c>
      <c r="G896" s="248"/>
    </row>
    <row r="897" ht="13.8" spans="1:7">
      <c r="A897" s="21">
        <v>895</v>
      </c>
      <c r="B897" s="34" t="s">
        <v>3863</v>
      </c>
      <c r="C897" s="34" t="s">
        <v>18552</v>
      </c>
      <c r="D897" s="34">
        <v>19.87</v>
      </c>
      <c r="E897" s="34">
        <v>4.84</v>
      </c>
      <c r="F897" s="35">
        <v>96.17</v>
      </c>
      <c r="G897" s="248"/>
    </row>
    <row r="898" ht="13.8" spans="1:7">
      <c r="A898" s="21">
        <v>896</v>
      </c>
      <c r="B898" s="34" t="s">
        <v>18567</v>
      </c>
      <c r="C898" s="34" t="s">
        <v>18552</v>
      </c>
      <c r="D898" s="34">
        <v>12.08</v>
      </c>
      <c r="E898" s="34">
        <v>4.84</v>
      </c>
      <c r="F898" s="35">
        <v>58.47</v>
      </c>
      <c r="G898" s="248"/>
    </row>
    <row r="899" ht="13.8" spans="1:7">
      <c r="A899" s="21">
        <v>897</v>
      </c>
      <c r="B899" s="34" t="s">
        <v>6652</v>
      </c>
      <c r="C899" s="34" t="s">
        <v>18552</v>
      </c>
      <c r="D899" s="34">
        <v>13.81</v>
      </c>
      <c r="E899" s="34">
        <v>4.84</v>
      </c>
      <c r="F899" s="35">
        <v>66.84</v>
      </c>
      <c r="G899" s="248"/>
    </row>
    <row r="900" ht="13.8" spans="1:7">
      <c r="A900" s="21">
        <v>898</v>
      </c>
      <c r="B900" s="34" t="s">
        <v>18568</v>
      </c>
      <c r="C900" s="34" t="s">
        <v>18552</v>
      </c>
      <c r="D900" s="34">
        <v>8.76</v>
      </c>
      <c r="E900" s="34">
        <v>4.84</v>
      </c>
      <c r="F900" s="35">
        <v>42.4</v>
      </c>
      <c r="G900" s="248"/>
    </row>
    <row r="901" ht="13.8" spans="1:7">
      <c r="A901" s="21">
        <v>899</v>
      </c>
      <c r="B901" s="34" t="s">
        <v>18569</v>
      </c>
      <c r="C901" s="34" t="s">
        <v>18552</v>
      </c>
      <c r="D901" s="34">
        <v>5.98</v>
      </c>
      <c r="E901" s="34">
        <v>4.84</v>
      </c>
      <c r="F901" s="35">
        <v>28.94</v>
      </c>
      <c r="G901" s="248"/>
    </row>
    <row r="902" ht="13.8" spans="1:7">
      <c r="A902" s="21">
        <v>900</v>
      </c>
      <c r="B902" s="34" t="s">
        <v>18570</v>
      </c>
      <c r="C902" s="34" t="s">
        <v>18552</v>
      </c>
      <c r="D902" s="34">
        <v>13.47</v>
      </c>
      <c r="E902" s="34">
        <v>4.84</v>
      </c>
      <c r="F902" s="35">
        <v>65.19</v>
      </c>
      <c r="G902" s="248"/>
    </row>
    <row r="903" ht="13.8" spans="1:7">
      <c r="A903" s="21">
        <v>901</v>
      </c>
      <c r="B903" s="34" t="s">
        <v>18571</v>
      </c>
      <c r="C903" s="34" t="s">
        <v>18552</v>
      </c>
      <c r="D903" s="34">
        <v>27.58</v>
      </c>
      <c r="E903" s="34">
        <v>4.84</v>
      </c>
      <c r="F903" s="35">
        <v>133.49</v>
      </c>
      <c r="G903" s="248"/>
    </row>
    <row r="904" ht="13.8" spans="1:7">
      <c r="A904" s="21">
        <v>902</v>
      </c>
      <c r="B904" s="34" t="s">
        <v>2015</v>
      </c>
      <c r="C904" s="34" t="s">
        <v>18552</v>
      </c>
      <c r="D904" s="34">
        <v>13.01</v>
      </c>
      <c r="E904" s="34">
        <v>4.84</v>
      </c>
      <c r="F904" s="35">
        <v>62.97</v>
      </c>
      <c r="G904" s="248"/>
    </row>
    <row r="905" ht="13.8" spans="1:7">
      <c r="A905" s="21">
        <v>903</v>
      </c>
      <c r="B905" s="34" t="s">
        <v>18572</v>
      </c>
      <c r="C905" s="34" t="s">
        <v>18552</v>
      </c>
      <c r="D905" s="34">
        <v>7.31</v>
      </c>
      <c r="E905" s="34">
        <v>4.84</v>
      </c>
      <c r="F905" s="35">
        <v>35.38</v>
      </c>
      <c r="G905" s="248"/>
    </row>
    <row r="906" ht="13.8" spans="1:7">
      <c r="A906" s="21">
        <v>904</v>
      </c>
      <c r="B906" s="34" t="s">
        <v>18573</v>
      </c>
      <c r="C906" s="34" t="s">
        <v>18552</v>
      </c>
      <c r="D906" s="34">
        <v>10.54</v>
      </c>
      <c r="E906" s="34">
        <v>4.84</v>
      </c>
      <c r="F906" s="35">
        <v>51.01</v>
      </c>
      <c r="G906" s="248"/>
    </row>
    <row r="907" ht="13.8" spans="1:7">
      <c r="A907" s="21">
        <v>905</v>
      </c>
      <c r="B907" s="34" t="s">
        <v>18574</v>
      </c>
      <c r="C907" s="34" t="s">
        <v>18552</v>
      </c>
      <c r="D907" s="34">
        <v>19.68</v>
      </c>
      <c r="E907" s="34">
        <v>4.84</v>
      </c>
      <c r="F907" s="35">
        <v>95.25</v>
      </c>
      <c r="G907" s="248"/>
    </row>
    <row r="908" ht="13.8" spans="1:7">
      <c r="A908" s="21">
        <v>906</v>
      </c>
      <c r="B908" s="34" t="s">
        <v>18575</v>
      </c>
      <c r="C908" s="34" t="s">
        <v>18552</v>
      </c>
      <c r="D908" s="34">
        <v>19.07</v>
      </c>
      <c r="E908" s="34">
        <v>4.84</v>
      </c>
      <c r="F908" s="35">
        <v>92.3</v>
      </c>
      <c r="G908" s="248"/>
    </row>
    <row r="909" ht="13.8" spans="1:7">
      <c r="A909" s="21">
        <v>907</v>
      </c>
      <c r="B909" s="34" t="s">
        <v>18576</v>
      </c>
      <c r="C909" s="34" t="s">
        <v>18552</v>
      </c>
      <c r="D909" s="34">
        <v>22.62</v>
      </c>
      <c r="E909" s="34">
        <v>4.84</v>
      </c>
      <c r="F909" s="35">
        <v>109.48</v>
      </c>
      <c r="G909" s="248"/>
    </row>
    <row r="910" ht="13.8" spans="1:7">
      <c r="A910" s="21">
        <v>908</v>
      </c>
      <c r="B910" s="34" t="s">
        <v>18577</v>
      </c>
      <c r="C910" s="34" t="s">
        <v>18552</v>
      </c>
      <c r="D910" s="34">
        <v>4.98</v>
      </c>
      <c r="E910" s="34">
        <v>4.84</v>
      </c>
      <c r="F910" s="35">
        <v>24.1</v>
      </c>
      <c r="G910" s="248"/>
    </row>
    <row r="911" ht="13.8" spans="1:7">
      <c r="A911" s="21">
        <v>909</v>
      </c>
      <c r="B911" s="34" t="s">
        <v>18578</v>
      </c>
      <c r="C911" s="34" t="s">
        <v>18552</v>
      </c>
      <c r="D911" s="34">
        <v>14.02</v>
      </c>
      <c r="E911" s="34">
        <v>4.84</v>
      </c>
      <c r="F911" s="35">
        <v>67.86</v>
      </c>
      <c r="G911" s="248"/>
    </row>
    <row r="912" ht="13.8" spans="1:7">
      <c r="A912" s="21">
        <v>910</v>
      </c>
      <c r="B912" s="34" t="s">
        <v>2985</v>
      </c>
      <c r="C912" s="34" t="s">
        <v>18552</v>
      </c>
      <c r="D912" s="34">
        <v>17.68</v>
      </c>
      <c r="E912" s="34">
        <v>4.84</v>
      </c>
      <c r="F912" s="35">
        <v>85.57</v>
      </c>
      <c r="G912" s="248"/>
    </row>
    <row r="913" ht="13.8" spans="1:7">
      <c r="A913" s="21">
        <v>911</v>
      </c>
      <c r="B913" s="34" t="s">
        <v>18579</v>
      </c>
      <c r="C913" s="34" t="s">
        <v>18552</v>
      </c>
      <c r="D913" s="34">
        <v>11.96</v>
      </c>
      <c r="E913" s="34">
        <v>4.84</v>
      </c>
      <c r="F913" s="35">
        <v>57.89</v>
      </c>
      <c r="G913" s="248"/>
    </row>
    <row r="914" ht="13.8" spans="1:7">
      <c r="A914" s="21">
        <v>912</v>
      </c>
      <c r="B914" s="34" t="s">
        <v>2500</v>
      </c>
      <c r="C914" s="34" t="s">
        <v>18552</v>
      </c>
      <c r="D914" s="34">
        <v>6.15</v>
      </c>
      <c r="E914" s="34">
        <v>4.84</v>
      </c>
      <c r="F914" s="35">
        <v>29.77</v>
      </c>
      <c r="G914" s="248"/>
    </row>
    <row r="915" ht="13.8" spans="1:7">
      <c r="A915" s="21">
        <v>913</v>
      </c>
      <c r="B915" s="34" t="s">
        <v>4458</v>
      </c>
      <c r="C915" s="34" t="s">
        <v>18552</v>
      </c>
      <c r="D915" s="34">
        <v>3.21</v>
      </c>
      <c r="E915" s="34">
        <v>4.84</v>
      </c>
      <c r="F915" s="35">
        <v>15.54</v>
      </c>
      <c r="G915" s="248"/>
    </row>
    <row r="916" ht="13.8" spans="1:7">
      <c r="A916" s="21">
        <v>914</v>
      </c>
      <c r="B916" s="34" t="s">
        <v>6448</v>
      </c>
      <c r="C916" s="34" t="s">
        <v>18552</v>
      </c>
      <c r="D916" s="34">
        <v>6.11</v>
      </c>
      <c r="E916" s="34">
        <v>4.84</v>
      </c>
      <c r="F916" s="35">
        <v>29.57</v>
      </c>
      <c r="G916" s="248"/>
    </row>
    <row r="917" ht="13.8" spans="1:7">
      <c r="A917" s="21">
        <v>915</v>
      </c>
      <c r="B917" s="34" t="s">
        <v>8746</v>
      </c>
      <c r="C917" s="34" t="s">
        <v>18552</v>
      </c>
      <c r="D917" s="34">
        <v>10.55</v>
      </c>
      <c r="E917" s="34">
        <v>4.84</v>
      </c>
      <c r="F917" s="35">
        <v>51.06</v>
      </c>
      <c r="G917" s="248"/>
    </row>
    <row r="918" ht="13.8" spans="1:7">
      <c r="A918" s="21">
        <v>916</v>
      </c>
      <c r="B918" s="34" t="s">
        <v>18580</v>
      </c>
      <c r="C918" s="34" t="s">
        <v>18552</v>
      </c>
      <c r="D918" s="34">
        <v>13</v>
      </c>
      <c r="E918" s="34">
        <v>4.84</v>
      </c>
      <c r="F918" s="35">
        <v>62.92</v>
      </c>
      <c r="G918" s="248"/>
    </row>
    <row r="919" ht="13.8" spans="1:7">
      <c r="A919" s="21">
        <v>917</v>
      </c>
      <c r="B919" s="34" t="s">
        <v>4576</v>
      </c>
      <c r="C919" s="34" t="s">
        <v>18552</v>
      </c>
      <c r="D919" s="34">
        <v>3.23</v>
      </c>
      <c r="E919" s="34">
        <v>4.84</v>
      </c>
      <c r="F919" s="35">
        <v>15.63</v>
      </c>
      <c r="G919" s="248"/>
    </row>
    <row r="920" ht="13.8" spans="1:7">
      <c r="A920" s="21">
        <v>918</v>
      </c>
      <c r="B920" s="34" t="s">
        <v>5687</v>
      </c>
      <c r="C920" s="34" t="s">
        <v>18552</v>
      </c>
      <c r="D920" s="34">
        <v>22.87</v>
      </c>
      <c r="E920" s="34">
        <v>4.84</v>
      </c>
      <c r="F920" s="35">
        <v>110.69</v>
      </c>
      <c r="G920" s="248"/>
    </row>
    <row r="921" ht="13.8" spans="1:7">
      <c r="A921" s="21">
        <v>919</v>
      </c>
      <c r="B921" s="34" t="s">
        <v>18581</v>
      </c>
      <c r="C921" s="34" t="s">
        <v>18552</v>
      </c>
      <c r="D921" s="34">
        <v>19.86</v>
      </c>
      <c r="E921" s="34">
        <v>4.84</v>
      </c>
      <c r="F921" s="35">
        <v>96.12</v>
      </c>
      <c r="G921" s="248"/>
    </row>
    <row r="922" ht="13.8" spans="1:7">
      <c r="A922" s="21">
        <v>920</v>
      </c>
      <c r="B922" s="34" t="s">
        <v>18582</v>
      </c>
      <c r="C922" s="34" t="s">
        <v>18552</v>
      </c>
      <c r="D922" s="34">
        <v>13.46</v>
      </c>
      <c r="E922" s="34">
        <v>4.84</v>
      </c>
      <c r="F922" s="35">
        <v>65.15</v>
      </c>
      <c r="G922" s="248"/>
    </row>
    <row r="923" ht="13.8" spans="1:7">
      <c r="A923" s="21">
        <v>921</v>
      </c>
      <c r="B923" s="34" t="s">
        <v>5281</v>
      </c>
      <c r="C923" s="34" t="s">
        <v>18552</v>
      </c>
      <c r="D923" s="34">
        <v>17.69</v>
      </c>
      <c r="E923" s="34">
        <v>4.84</v>
      </c>
      <c r="F923" s="35">
        <v>85.62</v>
      </c>
      <c r="G923" s="248"/>
    </row>
    <row r="924" ht="13.8" spans="1:7">
      <c r="A924" s="21">
        <v>922</v>
      </c>
      <c r="B924" s="34" t="s">
        <v>18583</v>
      </c>
      <c r="C924" s="34" t="s">
        <v>18552</v>
      </c>
      <c r="D924" s="34">
        <v>8</v>
      </c>
      <c r="E924" s="34">
        <v>4.84</v>
      </c>
      <c r="F924" s="35">
        <v>38.72</v>
      </c>
      <c r="G924" s="248"/>
    </row>
    <row r="925" ht="13.8" spans="1:7">
      <c r="A925" s="21">
        <v>923</v>
      </c>
      <c r="B925" s="34" t="s">
        <v>18584</v>
      </c>
      <c r="C925" s="34" t="s">
        <v>18552</v>
      </c>
      <c r="D925" s="34">
        <v>8.46</v>
      </c>
      <c r="E925" s="34">
        <v>4.84</v>
      </c>
      <c r="F925" s="35">
        <v>40.95</v>
      </c>
      <c r="G925" s="248"/>
    </row>
    <row r="926" ht="13.8" spans="1:7">
      <c r="A926" s="21">
        <v>924</v>
      </c>
      <c r="B926" s="34" t="s">
        <v>18585</v>
      </c>
      <c r="C926" s="34" t="s">
        <v>18552</v>
      </c>
      <c r="D926" s="34">
        <v>16.56</v>
      </c>
      <c r="E926" s="34">
        <v>4.84</v>
      </c>
      <c r="F926" s="35">
        <v>80.15</v>
      </c>
      <c r="G926" s="248"/>
    </row>
    <row r="927" ht="13.8" spans="1:7">
      <c r="A927" s="21">
        <v>925</v>
      </c>
      <c r="B927" s="34" t="s">
        <v>18586</v>
      </c>
      <c r="C927" s="34" t="s">
        <v>18552</v>
      </c>
      <c r="D927" s="34">
        <v>4.52</v>
      </c>
      <c r="E927" s="34">
        <v>4.84</v>
      </c>
      <c r="F927" s="35">
        <v>21.88</v>
      </c>
      <c r="G927" s="248"/>
    </row>
    <row r="928" ht="13.8" spans="1:7">
      <c r="A928" s="21">
        <v>926</v>
      </c>
      <c r="B928" s="34" t="s">
        <v>18587</v>
      </c>
      <c r="C928" s="34" t="s">
        <v>18552</v>
      </c>
      <c r="D928" s="34">
        <v>12.02</v>
      </c>
      <c r="E928" s="34">
        <v>4.84</v>
      </c>
      <c r="F928" s="35">
        <v>58.18</v>
      </c>
      <c r="G928" s="248"/>
    </row>
    <row r="929" ht="13.8" spans="1:7">
      <c r="A929" s="21">
        <v>927</v>
      </c>
      <c r="B929" s="34" t="s">
        <v>18588</v>
      </c>
      <c r="C929" s="34" t="s">
        <v>18552</v>
      </c>
      <c r="D929" s="34">
        <v>4.14</v>
      </c>
      <c r="E929" s="34">
        <v>4.84</v>
      </c>
      <c r="F929" s="35">
        <v>20.04</v>
      </c>
      <c r="G929" s="248"/>
    </row>
    <row r="930" ht="13.8" spans="1:7">
      <c r="A930" s="21">
        <v>928</v>
      </c>
      <c r="B930" s="34" t="s">
        <v>5739</v>
      </c>
      <c r="C930" s="34" t="s">
        <v>18552</v>
      </c>
      <c r="D930" s="34">
        <v>27.9</v>
      </c>
      <c r="E930" s="34">
        <v>4.84</v>
      </c>
      <c r="F930" s="35">
        <v>135.04</v>
      </c>
      <c r="G930" s="248"/>
    </row>
    <row r="931" ht="13.8" spans="1:7">
      <c r="A931" s="21">
        <v>929</v>
      </c>
      <c r="B931" s="34" t="s">
        <v>18589</v>
      </c>
      <c r="C931" s="34" t="s">
        <v>18552</v>
      </c>
      <c r="D931" s="34">
        <v>14.56</v>
      </c>
      <c r="E931" s="34">
        <v>4.84</v>
      </c>
      <c r="F931" s="35">
        <v>70.47</v>
      </c>
      <c r="G931" s="248"/>
    </row>
    <row r="932" ht="13.8" spans="1:7">
      <c r="A932" s="21">
        <v>930</v>
      </c>
      <c r="B932" s="34" t="s">
        <v>18590</v>
      </c>
      <c r="C932" s="34" t="s">
        <v>18552</v>
      </c>
      <c r="D932" s="34">
        <v>4.72</v>
      </c>
      <c r="E932" s="34">
        <v>4.84</v>
      </c>
      <c r="F932" s="35">
        <v>22.84</v>
      </c>
      <c r="G932" s="248"/>
    </row>
    <row r="933" ht="13.8" spans="1:7">
      <c r="A933" s="21">
        <v>931</v>
      </c>
      <c r="B933" s="34" t="s">
        <v>14661</v>
      </c>
      <c r="C933" s="34" t="s">
        <v>18552</v>
      </c>
      <c r="D933" s="34">
        <v>14.33</v>
      </c>
      <c r="E933" s="34">
        <v>4.84</v>
      </c>
      <c r="F933" s="35">
        <v>69.36</v>
      </c>
      <c r="G933" s="248"/>
    </row>
    <row r="934" ht="13.8" spans="1:7">
      <c r="A934" s="21">
        <v>932</v>
      </c>
      <c r="B934" s="34" t="s">
        <v>9188</v>
      </c>
      <c r="C934" s="34" t="s">
        <v>18552</v>
      </c>
      <c r="D934" s="34">
        <v>17.94</v>
      </c>
      <c r="E934" s="34">
        <v>4.84</v>
      </c>
      <c r="F934" s="35">
        <v>86.83</v>
      </c>
      <c r="G934" s="248"/>
    </row>
    <row r="935" ht="13.8" spans="1:7">
      <c r="A935" s="21">
        <v>933</v>
      </c>
      <c r="B935" s="34" t="s">
        <v>57</v>
      </c>
      <c r="C935" s="34" t="s">
        <v>18552</v>
      </c>
      <c r="D935" s="34">
        <v>14.8</v>
      </c>
      <c r="E935" s="34">
        <v>4.84</v>
      </c>
      <c r="F935" s="35">
        <v>71.63</v>
      </c>
      <c r="G935" s="248"/>
    </row>
    <row r="936" ht="13.8" spans="1:7">
      <c r="A936" s="21">
        <v>934</v>
      </c>
      <c r="B936" s="34" t="s">
        <v>18591</v>
      </c>
      <c r="C936" s="34" t="s">
        <v>18552</v>
      </c>
      <c r="D936" s="34">
        <v>5.16</v>
      </c>
      <c r="E936" s="34">
        <v>4.84</v>
      </c>
      <c r="F936" s="35">
        <v>24.97</v>
      </c>
      <c r="G936" s="248"/>
    </row>
    <row r="937" ht="13.8" spans="1:7">
      <c r="A937" s="21">
        <v>935</v>
      </c>
      <c r="B937" s="34" t="s">
        <v>18592</v>
      </c>
      <c r="C937" s="34" t="s">
        <v>18552</v>
      </c>
      <c r="D937" s="34">
        <v>11.23</v>
      </c>
      <c r="E937" s="34">
        <v>4.84</v>
      </c>
      <c r="F937" s="35">
        <v>54.35</v>
      </c>
      <c r="G937" s="248"/>
    </row>
    <row r="938" ht="13.8" spans="1:7">
      <c r="A938" s="21">
        <v>936</v>
      </c>
      <c r="B938" s="34" t="s">
        <v>18593</v>
      </c>
      <c r="C938" s="34" t="s">
        <v>18552</v>
      </c>
      <c r="D938" s="34">
        <v>15.58</v>
      </c>
      <c r="E938" s="34">
        <v>4.84</v>
      </c>
      <c r="F938" s="35">
        <v>75.41</v>
      </c>
      <c r="G938" s="248"/>
    </row>
    <row r="939" ht="13.8" spans="1:7">
      <c r="A939" s="21">
        <v>937</v>
      </c>
      <c r="B939" s="34" t="s">
        <v>18594</v>
      </c>
      <c r="C939" s="34" t="s">
        <v>18552</v>
      </c>
      <c r="D939" s="34">
        <v>5.03</v>
      </c>
      <c r="E939" s="34">
        <v>4.84</v>
      </c>
      <c r="F939" s="35">
        <v>24.35</v>
      </c>
      <c r="G939" s="248"/>
    </row>
    <row r="940" ht="13.8" spans="1:7">
      <c r="A940" s="21">
        <v>938</v>
      </c>
      <c r="B940" s="34" t="s">
        <v>18595</v>
      </c>
      <c r="C940" s="34" t="s">
        <v>18552</v>
      </c>
      <c r="D940" s="34">
        <v>3</v>
      </c>
      <c r="E940" s="34">
        <v>4.84</v>
      </c>
      <c r="F940" s="35">
        <v>14.52</v>
      </c>
      <c r="G940" s="248"/>
    </row>
    <row r="941" ht="13.8" spans="1:7">
      <c r="A941" s="21">
        <v>939</v>
      </c>
      <c r="B941" s="34" t="s">
        <v>18596</v>
      </c>
      <c r="C941" s="34" t="s">
        <v>18552</v>
      </c>
      <c r="D941" s="34">
        <v>5.05</v>
      </c>
      <c r="E941" s="34">
        <v>4.84</v>
      </c>
      <c r="F941" s="35">
        <v>24.44</v>
      </c>
      <c r="G941" s="248"/>
    </row>
    <row r="942" ht="13.8" spans="1:7">
      <c r="A942" s="21">
        <v>940</v>
      </c>
      <c r="B942" s="34" t="s">
        <v>18597</v>
      </c>
      <c r="C942" s="34" t="s">
        <v>18552</v>
      </c>
      <c r="D942" s="34">
        <v>4.91</v>
      </c>
      <c r="E942" s="34">
        <v>4.84</v>
      </c>
      <c r="F942" s="35">
        <v>23.76</v>
      </c>
      <c r="G942" s="248"/>
    </row>
    <row r="943" ht="13.8" spans="1:7">
      <c r="A943" s="21">
        <v>941</v>
      </c>
      <c r="B943" s="34" t="s">
        <v>18598</v>
      </c>
      <c r="C943" s="34" t="s">
        <v>18552</v>
      </c>
      <c r="D943" s="34">
        <v>6.37</v>
      </c>
      <c r="E943" s="34">
        <v>4.84</v>
      </c>
      <c r="F943" s="35">
        <v>30.83</v>
      </c>
      <c r="G943" s="248"/>
    </row>
    <row r="944" ht="13.8" spans="1:7">
      <c r="A944" s="21">
        <v>942</v>
      </c>
      <c r="B944" s="34" t="s">
        <v>47</v>
      </c>
      <c r="C944" s="34" t="s">
        <v>18552</v>
      </c>
      <c r="D944" s="34">
        <v>3.98</v>
      </c>
      <c r="E944" s="34">
        <v>4.84</v>
      </c>
      <c r="F944" s="35">
        <v>19.26</v>
      </c>
      <c r="G944" s="248"/>
    </row>
    <row r="945" ht="13.8" spans="1:7">
      <c r="A945" s="21">
        <v>943</v>
      </c>
      <c r="B945" s="34" t="s">
        <v>18599</v>
      </c>
      <c r="C945" s="34" t="s">
        <v>18552</v>
      </c>
      <c r="D945" s="34">
        <v>8.48</v>
      </c>
      <c r="E945" s="34">
        <v>4.84</v>
      </c>
      <c r="F945" s="35">
        <v>41.04</v>
      </c>
      <c r="G945" s="248"/>
    </row>
    <row r="946" ht="13.8" spans="1:7">
      <c r="A946" s="21">
        <v>944</v>
      </c>
      <c r="B946" s="34" t="s">
        <v>18600</v>
      </c>
      <c r="C946" s="34" t="s">
        <v>18552</v>
      </c>
      <c r="D946" s="34">
        <v>8.03</v>
      </c>
      <c r="E946" s="34">
        <v>4.84</v>
      </c>
      <c r="F946" s="35">
        <v>38.87</v>
      </c>
      <c r="G946" s="248"/>
    </row>
    <row r="947" ht="13.8" spans="1:7">
      <c r="A947" s="21">
        <v>945</v>
      </c>
      <c r="B947" s="34" t="s">
        <v>18601</v>
      </c>
      <c r="C947" s="34" t="s">
        <v>18552</v>
      </c>
      <c r="D947" s="34">
        <v>12.51</v>
      </c>
      <c r="E947" s="34">
        <v>4.84</v>
      </c>
      <c r="F947" s="35">
        <v>60.55</v>
      </c>
      <c r="G947" s="248"/>
    </row>
    <row r="948" ht="13.8" spans="1:7">
      <c r="A948" s="21">
        <v>946</v>
      </c>
      <c r="B948" s="34" t="s">
        <v>18602</v>
      </c>
      <c r="C948" s="34" t="s">
        <v>18552</v>
      </c>
      <c r="D948" s="34">
        <v>8.12</v>
      </c>
      <c r="E948" s="34">
        <v>4.84</v>
      </c>
      <c r="F948" s="35">
        <v>39.3</v>
      </c>
      <c r="G948" s="248"/>
    </row>
    <row r="949" ht="13.8" spans="1:7">
      <c r="A949" s="21">
        <v>947</v>
      </c>
      <c r="B949" s="34" t="s">
        <v>8322</v>
      </c>
      <c r="C949" s="34" t="s">
        <v>18603</v>
      </c>
      <c r="D949" s="34">
        <v>30.22</v>
      </c>
      <c r="E949" s="34">
        <v>4.84</v>
      </c>
      <c r="F949" s="35">
        <v>146.26</v>
      </c>
      <c r="G949" s="248"/>
    </row>
    <row r="950" ht="13.8" spans="1:7">
      <c r="A950" s="21">
        <v>948</v>
      </c>
      <c r="B950" s="34" t="s">
        <v>18604</v>
      </c>
      <c r="C950" s="34" t="s">
        <v>18603</v>
      </c>
      <c r="D950" s="34">
        <v>17.28</v>
      </c>
      <c r="E950" s="34">
        <v>4.84</v>
      </c>
      <c r="F950" s="35">
        <v>83.64</v>
      </c>
      <c r="G950" s="248"/>
    </row>
    <row r="951" ht="13.8" spans="1:7">
      <c r="A951" s="21">
        <v>949</v>
      </c>
      <c r="B951" s="34" t="s">
        <v>12818</v>
      </c>
      <c r="C951" s="34" t="s">
        <v>18603</v>
      </c>
      <c r="D951" s="34">
        <v>22.06</v>
      </c>
      <c r="E951" s="34">
        <v>4.84</v>
      </c>
      <c r="F951" s="35">
        <v>106.77</v>
      </c>
      <c r="G951" s="248"/>
    </row>
    <row r="952" ht="13.8" spans="1:7">
      <c r="A952" s="21">
        <v>950</v>
      </c>
      <c r="B952" s="34" t="s">
        <v>1752</v>
      </c>
      <c r="C952" s="34" t="s">
        <v>18603</v>
      </c>
      <c r="D952" s="34">
        <v>10.58</v>
      </c>
      <c r="E952" s="34">
        <v>4.84</v>
      </c>
      <c r="F952" s="35">
        <v>51.21</v>
      </c>
      <c r="G952" s="248"/>
    </row>
    <row r="953" ht="13.8" spans="1:7">
      <c r="A953" s="21">
        <v>951</v>
      </c>
      <c r="B953" s="34" t="s">
        <v>18605</v>
      </c>
      <c r="C953" s="34" t="s">
        <v>18603</v>
      </c>
      <c r="D953" s="34">
        <v>21.09</v>
      </c>
      <c r="E953" s="34">
        <v>4.84</v>
      </c>
      <c r="F953" s="35">
        <v>102.08</v>
      </c>
      <c r="G953" s="248"/>
    </row>
    <row r="954" ht="13.8" spans="1:7">
      <c r="A954" s="21">
        <v>952</v>
      </c>
      <c r="B954" s="34" t="s">
        <v>18460</v>
      </c>
      <c r="C954" s="34" t="s">
        <v>18603</v>
      </c>
      <c r="D954" s="34">
        <v>8.33</v>
      </c>
      <c r="E954" s="34">
        <v>4.84</v>
      </c>
      <c r="F954" s="35">
        <v>40.32</v>
      </c>
      <c r="G954" s="248"/>
    </row>
    <row r="955" ht="13.8" spans="1:7">
      <c r="A955" s="21">
        <v>953</v>
      </c>
      <c r="B955" s="34" t="s">
        <v>18606</v>
      </c>
      <c r="C955" s="34" t="s">
        <v>18603</v>
      </c>
      <c r="D955" s="34">
        <v>5.2</v>
      </c>
      <c r="E955" s="34">
        <v>4.84</v>
      </c>
      <c r="F955" s="35">
        <v>25.17</v>
      </c>
      <c r="G955" s="248"/>
    </row>
    <row r="956" ht="13.8" spans="1:7">
      <c r="A956" s="21">
        <v>954</v>
      </c>
      <c r="B956" s="34" t="s">
        <v>18607</v>
      </c>
      <c r="C956" s="34" t="s">
        <v>18603</v>
      </c>
      <c r="D956" s="34">
        <v>15.32</v>
      </c>
      <c r="E956" s="34">
        <v>4.84</v>
      </c>
      <c r="F956" s="35">
        <v>74.15</v>
      </c>
      <c r="G956" s="248"/>
    </row>
    <row r="957" ht="13.8" spans="1:7">
      <c r="A957" s="21">
        <v>955</v>
      </c>
      <c r="B957" s="34" t="s">
        <v>18608</v>
      </c>
      <c r="C957" s="34" t="s">
        <v>18603</v>
      </c>
      <c r="D957" s="34">
        <v>20.27</v>
      </c>
      <c r="E957" s="34">
        <v>4.84</v>
      </c>
      <c r="F957" s="35">
        <v>98.11</v>
      </c>
      <c r="G957" s="248"/>
    </row>
    <row r="958" ht="13.8" spans="1:7">
      <c r="A958" s="21">
        <v>956</v>
      </c>
      <c r="B958" s="34" t="s">
        <v>18609</v>
      </c>
      <c r="C958" s="34" t="s">
        <v>18603</v>
      </c>
      <c r="D958" s="34">
        <v>14.03</v>
      </c>
      <c r="E958" s="34">
        <v>4.84</v>
      </c>
      <c r="F958" s="35">
        <v>67.91</v>
      </c>
      <c r="G958" s="248"/>
    </row>
    <row r="959" ht="13.8" spans="1:7">
      <c r="A959" s="21">
        <v>957</v>
      </c>
      <c r="B959" s="34" t="s">
        <v>18610</v>
      </c>
      <c r="C959" s="34" t="s">
        <v>18603</v>
      </c>
      <c r="D959" s="34">
        <v>3.47</v>
      </c>
      <c r="E959" s="34">
        <v>4.84</v>
      </c>
      <c r="F959" s="35">
        <v>16.79</v>
      </c>
      <c r="G959" s="248"/>
    </row>
    <row r="960" ht="13.8" spans="1:7">
      <c r="A960" s="21">
        <v>958</v>
      </c>
      <c r="B960" s="34" t="s">
        <v>18611</v>
      </c>
      <c r="C960" s="34" t="s">
        <v>18603</v>
      </c>
      <c r="D960" s="34">
        <v>14.61</v>
      </c>
      <c r="E960" s="34">
        <v>4.84</v>
      </c>
      <c r="F960" s="35">
        <v>70.71</v>
      </c>
      <c r="G960" s="248"/>
    </row>
    <row r="961" ht="13.8" spans="1:7">
      <c r="A961" s="21">
        <v>959</v>
      </c>
      <c r="B961" s="34" t="s">
        <v>18612</v>
      </c>
      <c r="C961" s="34" t="s">
        <v>18603</v>
      </c>
      <c r="D961" s="34">
        <v>17.09</v>
      </c>
      <c r="E961" s="34">
        <v>4.84</v>
      </c>
      <c r="F961" s="35">
        <v>82.72</v>
      </c>
      <c r="G961" s="248"/>
    </row>
    <row r="962" ht="13.8" spans="1:7">
      <c r="A962" s="21">
        <v>960</v>
      </c>
      <c r="B962" s="34" t="s">
        <v>6786</v>
      </c>
      <c r="C962" s="34" t="s">
        <v>18603</v>
      </c>
      <c r="D962" s="34">
        <v>14.67</v>
      </c>
      <c r="E962" s="34">
        <v>4.84</v>
      </c>
      <c r="F962" s="35">
        <v>71</v>
      </c>
      <c r="G962" s="248"/>
    </row>
    <row r="963" ht="13.8" spans="1:7">
      <c r="A963" s="21">
        <v>961</v>
      </c>
      <c r="B963" s="34" t="s">
        <v>9806</v>
      </c>
      <c r="C963" s="34" t="s">
        <v>18603</v>
      </c>
      <c r="D963" s="34">
        <v>6.83</v>
      </c>
      <c r="E963" s="34">
        <v>4.84</v>
      </c>
      <c r="F963" s="35">
        <v>33.06</v>
      </c>
      <c r="G963" s="248"/>
    </row>
    <row r="964" ht="13.8" spans="1:7">
      <c r="A964" s="21">
        <v>962</v>
      </c>
      <c r="B964" s="34" t="s">
        <v>18613</v>
      </c>
      <c r="C964" s="34" t="s">
        <v>18603</v>
      </c>
      <c r="D964" s="34">
        <v>26.44</v>
      </c>
      <c r="E964" s="34">
        <v>4.84</v>
      </c>
      <c r="F964" s="35">
        <v>127.97</v>
      </c>
      <c r="G964" s="248"/>
    </row>
    <row r="965" ht="13.8" spans="1:7">
      <c r="A965" s="21">
        <v>963</v>
      </c>
      <c r="B965" s="34" t="s">
        <v>1139</v>
      </c>
      <c r="C965" s="34" t="s">
        <v>18603</v>
      </c>
      <c r="D965" s="34">
        <v>13.36</v>
      </c>
      <c r="E965" s="34">
        <v>4.84</v>
      </c>
      <c r="F965" s="35">
        <v>64.66</v>
      </c>
      <c r="G965" s="248"/>
    </row>
    <row r="966" ht="13.8" spans="1:7">
      <c r="A966" s="21">
        <v>964</v>
      </c>
      <c r="B966" s="34" t="s">
        <v>18614</v>
      </c>
      <c r="C966" s="34" t="s">
        <v>18603</v>
      </c>
      <c r="D966" s="34">
        <v>22.44</v>
      </c>
      <c r="E966" s="34">
        <v>4.84</v>
      </c>
      <c r="F966" s="35">
        <v>108.61</v>
      </c>
      <c r="G966" s="248"/>
    </row>
    <row r="967" ht="13.8" spans="1:7">
      <c r="A967" s="21">
        <v>965</v>
      </c>
      <c r="B967" s="34" t="s">
        <v>17289</v>
      </c>
      <c r="C967" s="34" t="s">
        <v>18603</v>
      </c>
      <c r="D967" s="34">
        <v>13.94</v>
      </c>
      <c r="E967" s="34">
        <v>4.84</v>
      </c>
      <c r="F967" s="35">
        <v>67.47</v>
      </c>
      <c r="G967" s="248"/>
    </row>
    <row r="968" ht="13.8" spans="1:7">
      <c r="A968" s="21">
        <v>966</v>
      </c>
      <c r="B968" s="34" t="s">
        <v>18615</v>
      </c>
      <c r="C968" s="34" t="s">
        <v>18603</v>
      </c>
      <c r="D968" s="34">
        <v>20.91</v>
      </c>
      <c r="E968" s="34">
        <v>4.84</v>
      </c>
      <c r="F968" s="35">
        <v>101.2</v>
      </c>
      <c r="G968" s="248"/>
    </row>
    <row r="969" ht="13.8" spans="1:7">
      <c r="A969" s="21">
        <v>967</v>
      </c>
      <c r="B969" s="34" t="s">
        <v>18616</v>
      </c>
      <c r="C969" s="34" t="s">
        <v>18603</v>
      </c>
      <c r="D969" s="34">
        <v>16.93</v>
      </c>
      <c r="E969" s="34">
        <v>4.84</v>
      </c>
      <c r="F969" s="35">
        <v>81.94</v>
      </c>
      <c r="G969" s="248"/>
    </row>
    <row r="970" ht="13.8" spans="1:7">
      <c r="A970" s="21">
        <v>968</v>
      </c>
      <c r="B970" s="34" t="s">
        <v>18617</v>
      </c>
      <c r="C970" s="34" t="s">
        <v>18603</v>
      </c>
      <c r="D970" s="34">
        <v>10.02</v>
      </c>
      <c r="E970" s="34">
        <v>4.84</v>
      </c>
      <c r="F970" s="35">
        <v>48.5</v>
      </c>
      <c r="G970" s="248"/>
    </row>
    <row r="971" ht="13.8" spans="1:7">
      <c r="A971" s="21">
        <v>969</v>
      </c>
      <c r="B971" s="34" t="s">
        <v>18618</v>
      </c>
      <c r="C971" s="34" t="s">
        <v>18603</v>
      </c>
      <c r="D971" s="34">
        <v>17.01</v>
      </c>
      <c r="E971" s="34">
        <v>4.84</v>
      </c>
      <c r="F971" s="35">
        <v>82.33</v>
      </c>
      <c r="G971" s="248"/>
    </row>
    <row r="972" ht="13.8" spans="1:7">
      <c r="A972" s="21">
        <v>970</v>
      </c>
      <c r="B972" s="34" t="s">
        <v>18619</v>
      </c>
      <c r="C972" s="34" t="s">
        <v>18603</v>
      </c>
      <c r="D972" s="34">
        <v>19.5</v>
      </c>
      <c r="E972" s="34">
        <v>4.84</v>
      </c>
      <c r="F972" s="35">
        <v>94.38</v>
      </c>
      <c r="G972" s="248"/>
    </row>
    <row r="973" ht="13.8" spans="1:7">
      <c r="A973" s="21">
        <v>971</v>
      </c>
      <c r="B973" s="34" t="s">
        <v>18620</v>
      </c>
      <c r="C973" s="34" t="s">
        <v>18603</v>
      </c>
      <c r="D973" s="34">
        <v>10.83</v>
      </c>
      <c r="E973" s="34">
        <v>4.84</v>
      </c>
      <c r="F973" s="35">
        <v>52.42</v>
      </c>
      <c r="G973" s="248"/>
    </row>
    <row r="974" ht="13.8" spans="1:7">
      <c r="A974" s="21">
        <v>972</v>
      </c>
      <c r="B974" s="34" t="s">
        <v>18621</v>
      </c>
      <c r="C974" s="34" t="s">
        <v>18603</v>
      </c>
      <c r="D974" s="34">
        <v>25.03</v>
      </c>
      <c r="E974" s="34">
        <v>4.84</v>
      </c>
      <c r="F974" s="35">
        <v>121.15</v>
      </c>
      <c r="G974" s="248"/>
    </row>
    <row r="975" ht="13.8" spans="1:7">
      <c r="A975" s="21">
        <v>973</v>
      </c>
      <c r="B975" s="34" t="s">
        <v>18622</v>
      </c>
      <c r="C975" s="34" t="s">
        <v>18603</v>
      </c>
      <c r="D975" s="34">
        <v>28.79</v>
      </c>
      <c r="E975" s="34">
        <v>4.84</v>
      </c>
      <c r="F975" s="35">
        <v>139.34</v>
      </c>
      <c r="G975" s="248"/>
    </row>
    <row r="976" ht="13.8" spans="1:7">
      <c r="A976" s="21">
        <v>974</v>
      </c>
      <c r="B976" s="34" t="s">
        <v>18623</v>
      </c>
      <c r="C976" s="34" t="s">
        <v>18603</v>
      </c>
      <c r="D976" s="34">
        <v>27.8</v>
      </c>
      <c r="E976" s="34">
        <v>4.84</v>
      </c>
      <c r="F976" s="35">
        <v>134.55</v>
      </c>
      <c r="G976" s="248"/>
    </row>
    <row r="977" ht="13.8" spans="1:7">
      <c r="A977" s="21">
        <v>975</v>
      </c>
      <c r="B977" s="34" t="s">
        <v>18624</v>
      </c>
      <c r="C977" s="34" t="s">
        <v>18603</v>
      </c>
      <c r="D977" s="34">
        <v>3.92</v>
      </c>
      <c r="E977" s="34">
        <v>4.84</v>
      </c>
      <c r="F977" s="35">
        <v>18.97</v>
      </c>
      <c r="G977" s="248"/>
    </row>
    <row r="978" ht="13.8" spans="1:7">
      <c r="A978" s="21">
        <v>976</v>
      </c>
      <c r="B978" s="34" t="s">
        <v>15114</v>
      </c>
      <c r="C978" s="34" t="s">
        <v>18603</v>
      </c>
      <c r="D978" s="34">
        <v>9.92</v>
      </c>
      <c r="E978" s="34">
        <v>4.84</v>
      </c>
      <c r="F978" s="35">
        <v>48.01</v>
      </c>
      <c r="G978" s="248"/>
    </row>
    <row r="979" ht="13.8" spans="1:7">
      <c r="A979" s="21">
        <v>977</v>
      </c>
      <c r="B979" s="34" t="s">
        <v>18625</v>
      </c>
      <c r="C979" s="34" t="s">
        <v>18603</v>
      </c>
      <c r="D979" s="34">
        <v>19.09</v>
      </c>
      <c r="E979" s="34">
        <v>4.84</v>
      </c>
      <c r="F979" s="35">
        <v>92.4</v>
      </c>
      <c r="G979" s="248"/>
    </row>
    <row r="980" ht="13.8" spans="1:7">
      <c r="A980" s="21">
        <v>978</v>
      </c>
      <c r="B980" s="34" t="s">
        <v>4672</v>
      </c>
      <c r="C980" s="34" t="s">
        <v>18603</v>
      </c>
      <c r="D980" s="34">
        <v>38.55</v>
      </c>
      <c r="E980" s="34">
        <v>4.84</v>
      </c>
      <c r="F980" s="35">
        <v>186.58</v>
      </c>
      <c r="G980" s="248"/>
    </row>
    <row r="981" ht="13.8" spans="1:7">
      <c r="A981" s="21">
        <v>979</v>
      </c>
      <c r="B981" s="34" t="s">
        <v>11030</v>
      </c>
      <c r="C981" s="34" t="s">
        <v>18603</v>
      </c>
      <c r="D981" s="34">
        <v>12.05</v>
      </c>
      <c r="E981" s="34">
        <v>4.84</v>
      </c>
      <c r="F981" s="35">
        <v>58.32</v>
      </c>
      <c r="G981" s="248"/>
    </row>
    <row r="982" ht="13.8" spans="1:7">
      <c r="A982" s="21">
        <v>980</v>
      </c>
      <c r="B982" s="34" t="s">
        <v>18626</v>
      </c>
      <c r="C982" s="34" t="s">
        <v>18603</v>
      </c>
      <c r="D982" s="34">
        <v>12.25</v>
      </c>
      <c r="E982" s="34">
        <v>4.84</v>
      </c>
      <c r="F982" s="35">
        <v>59.29</v>
      </c>
      <c r="G982" s="248"/>
    </row>
    <row r="983" ht="13.8" spans="1:7">
      <c r="A983" s="21">
        <v>981</v>
      </c>
      <c r="B983" s="34" t="s">
        <v>18627</v>
      </c>
      <c r="C983" s="34" t="s">
        <v>18603</v>
      </c>
      <c r="D983" s="34">
        <v>20.93</v>
      </c>
      <c r="E983" s="34">
        <v>4.84</v>
      </c>
      <c r="F983" s="35">
        <v>101.3</v>
      </c>
      <c r="G983" s="248"/>
    </row>
    <row r="984" ht="13.8" spans="1:7">
      <c r="A984" s="21">
        <v>982</v>
      </c>
      <c r="B984" s="34" t="s">
        <v>18628</v>
      </c>
      <c r="C984" s="34" t="s">
        <v>18603</v>
      </c>
      <c r="D984" s="34">
        <v>19.65</v>
      </c>
      <c r="E984" s="34">
        <v>4.84</v>
      </c>
      <c r="F984" s="35">
        <v>95.11</v>
      </c>
      <c r="G984" s="248"/>
    </row>
    <row r="985" ht="13.8" spans="1:7">
      <c r="A985" s="21">
        <v>983</v>
      </c>
      <c r="B985" s="34" t="s">
        <v>18629</v>
      </c>
      <c r="C985" s="34" t="s">
        <v>18603</v>
      </c>
      <c r="D985" s="34">
        <v>19.86</v>
      </c>
      <c r="E985" s="34">
        <v>4.84</v>
      </c>
      <c r="F985" s="35">
        <v>96.12</v>
      </c>
      <c r="G985" s="248"/>
    </row>
    <row r="986" ht="13.8" spans="1:7">
      <c r="A986" s="21">
        <v>984</v>
      </c>
      <c r="B986" s="34" t="s">
        <v>2430</v>
      </c>
      <c r="C986" s="34" t="s">
        <v>18603</v>
      </c>
      <c r="D986" s="34">
        <v>17.55</v>
      </c>
      <c r="E986" s="34">
        <v>4.84</v>
      </c>
      <c r="F986" s="35">
        <v>84.94</v>
      </c>
      <c r="G986" s="248"/>
    </row>
    <row r="987" ht="13.8" spans="1:7">
      <c r="A987" s="21">
        <v>985</v>
      </c>
      <c r="B987" s="34" t="s">
        <v>18630</v>
      </c>
      <c r="C987" s="34" t="s">
        <v>18603</v>
      </c>
      <c r="D987" s="34">
        <v>31.79</v>
      </c>
      <c r="E987" s="34">
        <v>4.84</v>
      </c>
      <c r="F987" s="35">
        <v>153.86</v>
      </c>
      <c r="G987" s="248"/>
    </row>
    <row r="988" ht="13.8" spans="1:7">
      <c r="A988" s="21">
        <v>986</v>
      </c>
      <c r="B988" s="34" t="s">
        <v>18631</v>
      </c>
      <c r="C988" s="34" t="s">
        <v>18603</v>
      </c>
      <c r="D988" s="34">
        <v>8.41</v>
      </c>
      <c r="E988" s="34">
        <v>4.84</v>
      </c>
      <c r="F988" s="35">
        <v>40.7</v>
      </c>
      <c r="G988" s="248"/>
    </row>
    <row r="989" ht="13.8" spans="1:7">
      <c r="A989" s="21">
        <v>987</v>
      </c>
      <c r="B989" s="34" t="s">
        <v>18632</v>
      </c>
      <c r="C989" s="34" t="s">
        <v>18603</v>
      </c>
      <c r="D989" s="34">
        <v>22.9</v>
      </c>
      <c r="E989" s="34">
        <v>4.84</v>
      </c>
      <c r="F989" s="35">
        <v>110.84</v>
      </c>
      <c r="G989" s="248"/>
    </row>
    <row r="990" ht="13.8" spans="1:7">
      <c r="A990" s="21">
        <v>988</v>
      </c>
      <c r="B990" s="34" t="s">
        <v>18633</v>
      </c>
      <c r="C990" s="34" t="s">
        <v>18603</v>
      </c>
      <c r="D990" s="34">
        <v>6.42</v>
      </c>
      <c r="E990" s="34">
        <v>4.84</v>
      </c>
      <c r="F990" s="35">
        <v>31.07</v>
      </c>
      <c r="G990" s="248"/>
    </row>
    <row r="991" ht="13.8" spans="1:7">
      <c r="A991" s="21">
        <v>989</v>
      </c>
      <c r="B991" s="34" t="s">
        <v>18634</v>
      </c>
      <c r="C991" s="34" t="s">
        <v>18603</v>
      </c>
      <c r="D991" s="34">
        <v>4.39</v>
      </c>
      <c r="E991" s="34">
        <v>4.84</v>
      </c>
      <c r="F991" s="35">
        <v>21.25</v>
      </c>
      <c r="G991" s="248"/>
    </row>
    <row r="992" ht="13.8" spans="1:7">
      <c r="A992" s="21">
        <v>990</v>
      </c>
      <c r="B992" s="34" t="s">
        <v>18635</v>
      </c>
      <c r="C992" s="34" t="s">
        <v>18603</v>
      </c>
      <c r="D992" s="34">
        <v>16.71</v>
      </c>
      <c r="E992" s="34">
        <v>4.84</v>
      </c>
      <c r="F992" s="35">
        <v>80.88</v>
      </c>
      <c r="G992" s="248"/>
    </row>
    <row r="993" ht="13.8" spans="1:7">
      <c r="A993" s="21">
        <v>991</v>
      </c>
      <c r="B993" s="34" t="s">
        <v>10936</v>
      </c>
      <c r="C993" s="34" t="s">
        <v>18603</v>
      </c>
      <c r="D993" s="34">
        <v>14.89</v>
      </c>
      <c r="E993" s="34">
        <v>4.84</v>
      </c>
      <c r="F993" s="35">
        <v>72.07</v>
      </c>
      <c r="G993" s="248"/>
    </row>
    <row r="994" ht="13.8" spans="1:7">
      <c r="A994" s="21">
        <v>992</v>
      </c>
      <c r="B994" s="34" t="s">
        <v>13331</v>
      </c>
      <c r="C994" s="34" t="s">
        <v>18603</v>
      </c>
      <c r="D994" s="34">
        <v>30.64</v>
      </c>
      <c r="E994" s="34">
        <v>4.84</v>
      </c>
      <c r="F994" s="35">
        <v>148.3</v>
      </c>
      <c r="G994" s="248"/>
    </row>
    <row r="995" ht="13.8" spans="1:7">
      <c r="A995" s="21">
        <v>993</v>
      </c>
      <c r="B995" s="34" t="s">
        <v>18636</v>
      </c>
      <c r="C995" s="34" t="s">
        <v>18603</v>
      </c>
      <c r="D995" s="34">
        <v>16.77</v>
      </c>
      <c r="E995" s="34">
        <v>4.84</v>
      </c>
      <c r="F995" s="35">
        <v>81.17</v>
      </c>
      <c r="G995" s="248"/>
    </row>
    <row r="996" ht="13.8" spans="1:7">
      <c r="A996" s="21">
        <v>994</v>
      </c>
      <c r="B996" s="34" t="s">
        <v>18637</v>
      </c>
      <c r="C996" s="34" t="s">
        <v>18603</v>
      </c>
      <c r="D996" s="34">
        <v>10.03</v>
      </c>
      <c r="E996" s="34">
        <v>4.84</v>
      </c>
      <c r="F996" s="35">
        <v>48.55</v>
      </c>
      <c r="G996" s="248"/>
    </row>
    <row r="997" ht="13.8" spans="1:7">
      <c r="A997" s="21">
        <v>995</v>
      </c>
      <c r="B997" s="34" t="s">
        <v>6996</v>
      </c>
      <c r="C997" s="34" t="s">
        <v>18603</v>
      </c>
      <c r="D997" s="34">
        <v>7.6</v>
      </c>
      <c r="E997" s="34">
        <v>4.84</v>
      </c>
      <c r="F997" s="35">
        <v>36.78</v>
      </c>
      <c r="G997" s="248"/>
    </row>
    <row r="998" ht="13.8" spans="1:7">
      <c r="A998" s="21">
        <v>996</v>
      </c>
      <c r="B998" s="34" t="s">
        <v>985</v>
      </c>
      <c r="C998" s="34" t="s">
        <v>18638</v>
      </c>
      <c r="D998" s="34">
        <v>29.39</v>
      </c>
      <c r="E998" s="34">
        <v>4.84</v>
      </c>
      <c r="F998" s="35">
        <v>142.25</v>
      </c>
      <c r="G998" s="248"/>
    </row>
    <row r="999" ht="13.8" spans="1:7">
      <c r="A999" s="21">
        <v>997</v>
      </c>
      <c r="B999" s="34" t="s">
        <v>3256</v>
      </c>
      <c r="C999" s="34" t="s">
        <v>18638</v>
      </c>
      <c r="D999" s="34">
        <v>14.41</v>
      </c>
      <c r="E999" s="34">
        <v>4.84</v>
      </c>
      <c r="F999" s="35">
        <v>69.74</v>
      </c>
      <c r="G999" s="248"/>
    </row>
    <row r="1000" ht="13.8" spans="1:7">
      <c r="A1000" s="21">
        <v>998</v>
      </c>
      <c r="B1000" s="34" t="s">
        <v>2315</v>
      </c>
      <c r="C1000" s="34" t="s">
        <v>18638</v>
      </c>
      <c r="D1000" s="34">
        <v>17.77</v>
      </c>
      <c r="E1000" s="34">
        <v>4.84</v>
      </c>
      <c r="F1000" s="35">
        <v>86.01</v>
      </c>
      <c r="G1000" s="248"/>
    </row>
    <row r="1001" ht="13.8" spans="1:7">
      <c r="A1001" s="21">
        <v>999</v>
      </c>
      <c r="B1001" s="34" t="s">
        <v>3513</v>
      </c>
      <c r="C1001" s="34" t="s">
        <v>18638</v>
      </c>
      <c r="D1001" s="34">
        <v>15.29</v>
      </c>
      <c r="E1001" s="34">
        <v>4.84</v>
      </c>
      <c r="F1001" s="35">
        <v>74</v>
      </c>
      <c r="G1001" s="248"/>
    </row>
    <row r="1002" ht="13.8" spans="1:7">
      <c r="A1002" s="21">
        <v>1000</v>
      </c>
      <c r="B1002" s="34" t="s">
        <v>15825</v>
      </c>
      <c r="C1002" s="34" t="s">
        <v>18638</v>
      </c>
      <c r="D1002" s="34">
        <v>14.78</v>
      </c>
      <c r="E1002" s="34">
        <v>4.84</v>
      </c>
      <c r="F1002" s="35">
        <v>71.54</v>
      </c>
      <c r="G1002" s="248"/>
    </row>
    <row r="1003" ht="13.8" spans="1:7">
      <c r="A1003" s="21">
        <v>1001</v>
      </c>
      <c r="B1003" s="34" t="s">
        <v>3462</v>
      </c>
      <c r="C1003" s="34" t="s">
        <v>18638</v>
      </c>
      <c r="D1003" s="34">
        <v>10.68</v>
      </c>
      <c r="E1003" s="34">
        <v>4.84</v>
      </c>
      <c r="F1003" s="35">
        <v>51.69</v>
      </c>
      <c r="G1003" s="248"/>
    </row>
    <row r="1004" ht="13.8" spans="1:7">
      <c r="A1004" s="21">
        <v>1002</v>
      </c>
      <c r="B1004" s="34" t="s">
        <v>3531</v>
      </c>
      <c r="C1004" s="34" t="s">
        <v>18638</v>
      </c>
      <c r="D1004" s="34">
        <v>5.49</v>
      </c>
      <c r="E1004" s="34">
        <v>4.84</v>
      </c>
      <c r="F1004" s="35">
        <v>26.57</v>
      </c>
      <c r="G1004" s="248"/>
    </row>
    <row r="1005" ht="13.8" spans="1:7">
      <c r="A1005" s="21">
        <v>1003</v>
      </c>
      <c r="B1005" s="34" t="s">
        <v>5409</v>
      </c>
      <c r="C1005" s="34" t="s">
        <v>18638</v>
      </c>
      <c r="D1005" s="34">
        <v>9.8</v>
      </c>
      <c r="E1005" s="34">
        <v>4.84</v>
      </c>
      <c r="F1005" s="35">
        <v>47.43</v>
      </c>
      <c r="G1005" s="248"/>
    </row>
    <row r="1006" ht="13.8" spans="1:7">
      <c r="A1006" s="21">
        <v>1004</v>
      </c>
      <c r="B1006" s="34" t="s">
        <v>3933</v>
      </c>
      <c r="C1006" s="34" t="s">
        <v>18638</v>
      </c>
      <c r="D1006" s="34">
        <v>11.59</v>
      </c>
      <c r="E1006" s="34">
        <v>4.84</v>
      </c>
      <c r="F1006" s="35">
        <v>56.1</v>
      </c>
      <c r="G1006" s="248"/>
    </row>
    <row r="1007" ht="13.8" spans="1:7">
      <c r="A1007" s="21">
        <v>1005</v>
      </c>
      <c r="B1007" s="34" t="s">
        <v>1115</v>
      </c>
      <c r="C1007" s="34" t="s">
        <v>18638</v>
      </c>
      <c r="D1007" s="34">
        <v>5.02</v>
      </c>
      <c r="E1007" s="34">
        <v>4.84</v>
      </c>
      <c r="F1007" s="35">
        <v>24.3</v>
      </c>
      <c r="G1007" s="248"/>
    </row>
    <row r="1008" ht="13.8" spans="1:7">
      <c r="A1008" s="21">
        <v>1006</v>
      </c>
      <c r="B1008" s="34" t="s">
        <v>18639</v>
      </c>
      <c r="C1008" s="34" t="s">
        <v>18638</v>
      </c>
      <c r="D1008" s="34">
        <v>18.35</v>
      </c>
      <c r="E1008" s="34">
        <v>4.84</v>
      </c>
      <c r="F1008" s="35">
        <v>88.81</v>
      </c>
      <c r="G1008" s="248"/>
    </row>
    <row r="1009" ht="13.8" spans="1:7">
      <c r="A1009" s="21">
        <v>1007</v>
      </c>
      <c r="B1009" s="34" t="s">
        <v>18640</v>
      </c>
      <c r="C1009" s="34" t="s">
        <v>18638</v>
      </c>
      <c r="D1009" s="34">
        <v>7</v>
      </c>
      <c r="E1009" s="34">
        <v>4.84</v>
      </c>
      <c r="F1009" s="35">
        <v>33.88</v>
      </c>
      <c r="G1009" s="248"/>
    </row>
    <row r="1010" ht="13.8" spans="1:7">
      <c r="A1010" s="21">
        <v>1008</v>
      </c>
      <c r="B1010" s="34" t="s">
        <v>18641</v>
      </c>
      <c r="C1010" s="34" t="s">
        <v>18638</v>
      </c>
      <c r="D1010" s="34">
        <v>4.33</v>
      </c>
      <c r="E1010" s="34">
        <v>4.84</v>
      </c>
      <c r="F1010" s="35">
        <v>20.96</v>
      </c>
      <c r="G1010" s="248"/>
    </row>
    <row r="1011" ht="13.8" spans="1:7">
      <c r="A1011" s="21">
        <v>1009</v>
      </c>
      <c r="B1011" s="34" t="s">
        <v>16053</v>
      </c>
      <c r="C1011" s="34" t="s">
        <v>18638</v>
      </c>
      <c r="D1011" s="34">
        <v>18.77</v>
      </c>
      <c r="E1011" s="34">
        <v>4.84</v>
      </c>
      <c r="F1011" s="35">
        <v>90.85</v>
      </c>
      <c r="G1011" s="248"/>
    </row>
    <row r="1012" ht="13.8" spans="1:7">
      <c r="A1012" s="21">
        <v>1010</v>
      </c>
      <c r="B1012" s="34" t="s">
        <v>18642</v>
      </c>
      <c r="C1012" s="34" t="s">
        <v>18638</v>
      </c>
      <c r="D1012" s="34">
        <v>11.35</v>
      </c>
      <c r="E1012" s="34">
        <v>4.84</v>
      </c>
      <c r="F1012" s="35">
        <v>54.93</v>
      </c>
      <c r="G1012" s="248"/>
    </row>
    <row r="1013" ht="13.8" spans="1:7">
      <c r="A1013" s="21">
        <v>1011</v>
      </c>
      <c r="B1013" s="34" t="s">
        <v>18643</v>
      </c>
      <c r="C1013" s="34" t="s">
        <v>18638</v>
      </c>
      <c r="D1013" s="34">
        <v>20.3</v>
      </c>
      <c r="E1013" s="34">
        <v>4.84</v>
      </c>
      <c r="F1013" s="35">
        <v>98.25</v>
      </c>
      <c r="G1013" s="248"/>
    </row>
    <row r="1014" ht="13.8" spans="1:7">
      <c r="A1014" s="21">
        <v>1012</v>
      </c>
      <c r="B1014" s="34" t="s">
        <v>18644</v>
      </c>
      <c r="C1014" s="34" t="s">
        <v>18638</v>
      </c>
      <c r="D1014" s="34">
        <v>10.92</v>
      </c>
      <c r="E1014" s="34">
        <v>4.84</v>
      </c>
      <c r="F1014" s="35">
        <v>52.85</v>
      </c>
      <c r="G1014" s="248"/>
    </row>
    <row r="1015" ht="13.8" spans="1:7">
      <c r="A1015" s="21">
        <v>1013</v>
      </c>
      <c r="B1015" s="34" t="s">
        <v>18645</v>
      </c>
      <c r="C1015" s="34" t="s">
        <v>18638</v>
      </c>
      <c r="D1015" s="34">
        <v>17.13</v>
      </c>
      <c r="E1015" s="34">
        <v>4.84</v>
      </c>
      <c r="F1015" s="35">
        <v>82.91</v>
      </c>
      <c r="G1015" s="248"/>
    </row>
    <row r="1016" ht="13.8" spans="1:7">
      <c r="A1016" s="21">
        <v>1014</v>
      </c>
      <c r="B1016" s="34" t="s">
        <v>3593</v>
      </c>
      <c r="C1016" s="34" t="s">
        <v>18638</v>
      </c>
      <c r="D1016" s="34">
        <v>11.16</v>
      </c>
      <c r="E1016" s="34">
        <v>4.84</v>
      </c>
      <c r="F1016" s="35">
        <v>54.01</v>
      </c>
      <c r="G1016" s="248"/>
    </row>
    <row r="1017" ht="13.8" spans="1:7">
      <c r="A1017" s="21">
        <v>1015</v>
      </c>
      <c r="B1017" s="34" t="s">
        <v>18646</v>
      </c>
      <c r="C1017" s="34" t="s">
        <v>18638</v>
      </c>
      <c r="D1017" s="34">
        <v>33.64</v>
      </c>
      <c r="E1017" s="34">
        <v>4.84</v>
      </c>
      <c r="F1017" s="35">
        <v>162.82</v>
      </c>
      <c r="G1017" s="248"/>
    </row>
    <row r="1018" ht="13.8" spans="1:7">
      <c r="A1018" s="21">
        <v>1016</v>
      </c>
      <c r="B1018" s="34" t="s">
        <v>18647</v>
      </c>
      <c r="C1018" s="34" t="s">
        <v>18638</v>
      </c>
      <c r="D1018" s="34">
        <v>12.03</v>
      </c>
      <c r="E1018" s="34">
        <v>4.84</v>
      </c>
      <c r="F1018" s="35">
        <v>58.23</v>
      </c>
      <c r="G1018" s="248"/>
    </row>
    <row r="1019" ht="13.8" spans="1:7">
      <c r="A1019" s="21">
        <v>1017</v>
      </c>
      <c r="B1019" s="34" t="s">
        <v>18648</v>
      </c>
      <c r="C1019" s="34" t="s">
        <v>18638</v>
      </c>
      <c r="D1019" s="34">
        <v>23.84</v>
      </c>
      <c r="E1019" s="34">
        <v>4.84</v>
      </c>
      <c r="F1019" s="35">
        <v>115.39</v>
      </c>
      <c r="G1019" s="248"/>
    </row>
    <row r="1020" ht="13.8" spans="1:7">
      <c r="A1020" s="21">
        <v>1018</v>
      </c>
      <c r="B1020" s="34" t="s">
        <v>18649</v>
      </c>
      <c r="C1020" s="34" t="s">
        <v>18638</v>
      </c>
      <c r="D1020" s="34">
        <v>16.1</v>
      </c>
      <c r="E1020" s="34">
        <v>4.84</v>
      </c>
      <c r="F1020" s="35">
        <v>77.92</v>
      </c>
      <c r="G1020" s="248"/>
    </row>
    <row r="1021" ht="13.8" spans="1:7">
      <c r="A1021" s="21">
        <v>1019</v>
      </c>
      <c r="B1021" s="34" t="s">
        <v>6381</v>
      </c>
      <c r="C1021" s="34" t="s">
        <v>18638</v>
      </c>
      <c r="D1021" s="34">
        <v>18.14</v>
      </c>
      <c r="E1021" s="34">
        <v>4.84</v>
      </c>
      <c r="F1021" s="35">
        <v>87.8</v>
      </c>
      <c r="G1021" s="248"/>
    </row>
    <row r="1022" ht="13.8" spans="1:7">
      <c r="A1022" s="21">
        <v>1020</v>
      </c>
      <c r="B1022" s="34" t="s">
        <v>18650</v>
      </c>
      <c r="C1022" s="34" t="s">
        <v>18638</v>
      </c>
      <c r="D1022" s="34">
        <v>24.03</v>
      </c>
      <c r="E1022" s="34">
        <v>4.84</v>
      </c>
      <c r="F1022" s="35">
        <v>116.31</v>
      </c>
      <c r="G1022" s="248"/>
    </row>
    <row r="1023" ht="13.8" spans="1:7">
      <c r="A1023" s="21">
        <v>1021</v>
      </c>
      <c r="B1023" s="34" t="s">
        <v>18651</v>
      </c>
      <c r="C1023" s="34" t="s">
        <v>18638</v>
      </c>
      <c r="D1023" s="34">
        <v>16.53</v>
      </c>
      <c r="E1023" s="34">
        <v>4.84</v>
      </c>
      <c r="F1023" s="35">
        <v>80.01</v>
      </c>
      <c r="G1023" s="248"/>
    </row>
    <row r="1024" ht="13.8" spans="1:7">
      <c r="A1024" s="21">
        <v>1022</v>
      </c>
      <c r="B1024" s="34" t="s">
        <v>18404</v>
      </c>
      <c r="C1024" s="34" t="s">
        <v>18638</v>
      </c>
      <c r="D1024" s="34">
        <v>8.54</v>
      </c>
      <c r="E1024" s="34">
        <v>4.84</v>
      </c>
      <c r="F1024" s="35">
        <v>41.33</v>
      </c>
      <c r="G1024" s="248"/>
    </row>
    <row r="1025" ht="13.8" spans="1:7">
      <c r="A1025" s="21">
        <v>1023</v>
      </c>
      <c r="B1025" s="34" t="s">
        <v>18652</v>
      </c>
      <c r="C1025" s="34" t="s">
        <v>18638</v>
      </c>
      <c r="D1025" s="34">
        <v>1.93</v>
      </c>
      <c r="E1025" s="34">
        <v>4.84</v>
      </c>
      <c r="F1025" s="35">
        <v>9.34</v>
      </c>
      <c r="G1025" s="248"/>
    </row>
    <row r="1026" ht="13.8" spans="1:7">
      <c r="A1026" s="21">
        <v>1024</v>
      </c>
      <c r="B1026" s="34" t="s">
        <v>3305</v>
      </c>
      <c r="C1026" s="34" t="s">
        <v>18638</v>
      </c>
      <c r="D1026" s="34">
        <v>15.63</v>
      </c>
      <c r="E1026" s="34">
        <v>4.84</v>
      </c>
      <c r="F1026" s="35">
        <v>75.65</v>
      </c>
      <c r="G1026" s="248"/>
    </row>
    <row r="1027" ht="13.8" spans="1:7">
      <c r="A1027" s="21">
        <v>1025</v>
      </c>
      <c r="B1027" s="34" t="s">
        <v>324</v>
      </c>
      <c r="C1027" s="34" t="s">
        <v>18638</v>
      </c>
      <c r="D1027" s="34">
        <v>5.42</v>
      </c>
      <c r="E1027" s="34">
        <v>4.84</v>
      </c>
      <c r="F1027" s="35">
        <v>26.23</v>
      </c>
      <c r="G1027" s="248"/>
    </row>
    <row r="1028" ht="13.8" spans="1:7">
      <c r="A1028" s="21">
        <v>1026</v>
      </c>
      <c r="B1028" s="34" t="s">
        <v>3319</v>
      </c>
      <c r="C1028" s="34" t="s">
        <v>18638</v>
      </c>
      <c r="D1028" s="34">
        <v>8.81</v>
      </c>
      <c r="E1028" s="34">
        <v>4.84</v>
      </c>
      <c r="F1028" s="35">
        <v>42.64</v>
      </c>
      <c r="G1028" s="248"/>
    </row>
    <row r="1029" ht="13.8" spans="1:7">
      <c r="A1029" s="21">
        <v>1027</v>
      </c>
      <c r="B1029" s="34" t="s">
        <v>18653</v>
      </c>
      <c r="C1029" s="34" t="s">
        <v>18638</v>
      </c>
      <c r="D1029" s="34">
        <v>15.06</v>
      </c>
      <c r="E1029" s="34">
        <v>4.84</v>
      </c>
      <c r="F1029" s="35">
        <v>72.89</v>
      </c>
      <c r="G1029" s="248"/>
    </row>
    <row r="1030" ht="13.8" spans="1:7">
      <c r="A1030" s="21">
        <v>1028</v>
      </c>
      <c r="B1030" s="34" t="s">
        <v>18654</v>
      </c>
      <c r="C1030" s="34" t="s">
        <v>18638</v>
      </c>
      <c r="D1030" s="34">
        <v>8.52</v>
      </c>
      <c r="E1030" s="34">
        <v>4.84</v>
      </c>
      <c r="F1030" s="35">
        <v>41.24</v>
      </c>
      <c r="G1030" s="248"/>
    </row>
    <row r="1031" ht="13.8" spans="1:7">
      <c r="A1031" s="21">
        <v>1029</v>
      </c>
      <c r="B1031" s="34" t="s">
        <v>18655</v>
      </c>
      <c r="C1031" s="34" t="s">
        <v>18638</v>
      </c>
      <c r="D1031" s="34">
        <v>21.11</v>
      </c>
      <c r="E1031" s="34">
        <v>4.84</v>
      </c>
      <c r="F1031" s="35">
        <v>102.17</v>
      </c>
      <c r="G1031" s="248"/>
    </row>
    <row r="1032" ht="13.8" spans="1:7">
      <c r="A1032" s="21">
        <v>1030</v>
      </c>
      <c r="B1032" s="34" t="s">
        <v>18656</v>
      </c>
      <c r="C1032" s="34" t="s">
        <v>18638</v>
      </c>
      <c r="D1032" s="34">
        <v>15.28</v>
      </c>
      <c r="E1032" s="34">
        <v>4.84</v>
      </c>
      <c r="F1032" s="35">
        <v>73.96</v>
      </c>
      <c r="G1032" s="248"/>
    </row>
    <row r="1033" ht="13.8" spans="1:7">
      <c r="A1033" s="21">
        <v>1031</v>
      </c>
      <c r="B1033" s="34" t="s">
        <v>18657</v>
      </c>
      <c r="C1033" s="34" t="s">
        <v>18638</v>
      </c>
      <c r="D1033" s="34">
        <v>25.9</v>
      </c>
      <c r="E1033" s="34">
        <v>4.84</v>
      </c>
      <c r="F1033" s="35">
        <v>125.36</v>
      </c>
      <c r="G1033" s="248"/>
    </row>
    <row r="1034" ht="13.8" spans="1:7">
      <c r="A1034" s="21">
        <v>1032</v>
      </c>
      <c r="B1034" s="34" t="s">
        <v>18658</v>
      </c>
      <c r="C1034" s="34" t="s">
        <v>18638</v>
      </c>
      <c r="D1034" s="34">
        <v>11.58</v>
      </c>
      <c r="E1034" s="34">
        <v>4.84</v>
      </c>
      <c r="F1034" s="35">
        <v>56.05</v>
      </c>
      <c r="G1034" s="248"/>
    </row>
    <row r="1035" ht="13.8" spans="1:7">
      <c r="A1035" s="21">
        <v>1033</v>
      </c>
      <c r="B1035" s="34" t="s">
        <v>3191</v>
      </c>
      <c r="C1035" s="34" t="s">
        <v>18638</v>
      </c>
      <c r="D1035" s="34">
        <v>15.83</v>
      </c>
      <c r="E1035" s="34">
        <v>4.84</v>
      </c>
      <c r="F1035" s="35">
        <v>76.62</v>
      </c>
      <c r="G1035" s="248"/>
    </row>
    <row r="1036" ht="13.8" spans="1:7">
      <c r="A1036" s="21">
        <v>1034</v>
      </c>
      <c r="B1036" s="34" t="s">
        <v>16156</v>
      </c>
      <c r="C1036" s="34" t="s">
        <v>18638</v>
      </c>
      <c r="D1036" s="34">
        <v>9.7</v>
      </c>
      <c r="E1036" s="34">
        <v>4.84</v>
      </c>
      <c r="F1036" s="35">
        <v>46.95</v>
      </c>
      <c r="G1036" s="248"/>
    </row>
    <row r="1037" ht="13.8" spans="1:7">
      <c r="A1037" s="21">
        <v>1035</v>
      </c>
      <c r="B1037" s="34" t="s">
        <v>18659</v>
      </c>
      <c r="C1037" s="34" t="s">
        <v>18638</v>
      </c>
      <c r="D1037" s="34">
        <v>16.26</v>
      </c>
      <c r="E1037" s="34">
        <v>4.84</v>
      </c>
      <c r="F1037" s="35">
        <v>78.7</v>
      </c>
      <c r="G1037" s="248"/>
    </row>
    <row r="1038" ht="13.8" spans="1:7">
      <c r="A1038" s="21">
        <v>1036</v>
      </c>
      <c r="B1038" s="34" t="s">
        <v>11481</v>
      </c>
      <c r="C1038" s="34" t="s">
        <v>18638</v>
      </c>
      <c r="D1038" s="34">
        <v>17.69</v>
      </c>
      <c r="E1038" s="34">
        <v>4.84</v>
      </c>
      <c r="F1038" s="35">
        <v>85.62</v>
      </c>
      <c r="G1038" s="248"/>
    </row>
    <row r="1039" ht="13.8" spans="1:7">
      <c r="A1039" s="21">
        <v>1037</v>
      </c>
      <c r="B1039" s="34" t="s">
        <v>18660</v>
      </c>
      <c r="C1039" s="34" t="s">
        <v>18638</v>
      </c>
      <c r="D1039" s="34">
        <v>40.95</v>
      </c>
      <c r="E1039" s="34">
        <v>4.84</v>
      </c>
      <c r="F1039" s="35">
        <v>198.2</v>
      </c>
      <c r="G1039" s="248"/>
    </row>
    <row r="1040" ht="13.8" spans="1:7">
      <c r="A1040" s="21">
        <v>1038</v>
      </c>
      <c r="B1040" s="34" t="s">
        <v>18661</v>
      </c>
      <c r="C1040" s="34" t="s">
        <v>18638</v>
      </c>
      <c r="D1040" s="34">
        <v>11.92</v>
      </c>
      <c r="E1040" s="34">
        <v>4.84</v>
      </c>
      <c r="F1040" s="35">
        <v>57.69</v>
      </c>
      <c r="G1040" s="248"/>
    </row>
    <row r="1041" ht="13.8" spans="1:7">
      <c r="A1041" s="21">
        <v>1039</v>
      </c>
      <c r="B1041" s="34" t="s">
        <v>292</v>
      </c>
      <c r="C1041" s="34" t="s">
        <v>18638</v>
      </c>
      <c r="D1041" s="34">
        <v>8.59</v>
      </c>
      <c r="E1041" s="34">
        <v>4.84</v>
      </c>
      <c r="F1041" s="35">
        <v>41.58</v>
      </c>
      <c r="G1041" s="248"/>
    </row>
    <row r="1042" ht="13.8" spans="1:7">
      <c r="A1042" s="21">
        <v>1040</v>
      </c>
      <c r="B1042" s="34" t="s">
        <v>1571</v>
      </c>
      <c r="C1042" s="34" t="s">
        <v>18638</v>
      </c>
      <c r="D1042" s="34">
        <v>15.3</v>
      </c>
      <c r="E1042" s="34">
        <v>4.84</v>
      </c>
      <c r="F1042" s="35">
        <v>74.05</v>
      </c>
      <c r="G1042" s="248"/>
    </row>
    <row r="1043" ht="13.8" spans="1:7">
      <c r="A1043" s="21">
        <v>1041</v>
      </c>
      <c r="B1043" s="34" t="s">
        <v>18662</v>
      </c>
      <c r="C1043" s="34" t="s">
        <v>18638</v>
      </c>
      <c r="D1043" s="34">
        <v>3.76</v>
      </c>
      <c r="E1043" s="34">
        <v>4.84</v>
      </c>
      <c r="F1043" s="35">
        <v>18.2</v>
      </c>
      <c r="G1043" s="248"/>
    </row>
    <row r="1044" ht="13.8" spans="1:7">
      <c r="A1044" s="21">
        <v>1042</v>
      </c>
      <c r="B1044" s="34" t="s">
        <v>18663</v>
      </c>
      <c r="C1044" s="34" t="s">
        <v>18638</v>
      </c>
      <c r="D1044" s="34">
        <v>14.81</v>
      </c>
      <c r="E1044" s="34">
        <v>4.84</v>
      </c>
      <c r="F1044" s="35">
        <v>71.68</v>
      </c>
      <c r="G1044" s="248"/>
    </row>
    <row r="1045" ht="13.8" spans="1:7">
      <c r="A1045" s="21">
        <v>1043</v>
      </c>
      <c r="B1045" s="34" t="s">
        <v>18664</v>
      </c>
      <c r="C1045" s="34" t="s">
        <v>18665</v>
      </c>
      <c r="D1045" s="34">
        <v>27</v>
      </c>
      <c r="E1045" s="34">
        <v>4.84</v>
      </c>
      <c r="F1045" s="35">
        <v>130.68</v>
      </c>
      <c r="G1045" s="248"/>
    </row>
    <row r="1046" ht="13.8" spans="1:7">
      <c r="A1046" s="21">
        <v>1044</v>
      </c>
      <c r="B1046" s="34" t="s">
        <v>10559</v>
      </c>
      <c r="C1046" s="34" t="s">
        <v>18665</v>
      </c>
      <c r="D1046" s="34">
        <v>16.54</v>
      </c>
      <c r="E1046" s="34">
        <v>4.84</v>
      </c>
      <c r="F1046" s="35">
        <v>80.05</v>
      </c>
      <c r="G1046" s="248"/>
    </row>
    <row r="1047" ht="13.8" spans="1:7">
      <c r="A1047" s="21">
        <v>1045</v>
      </c>
      <c r="B1047" s="34" t="s">
        <v>3345</v>
      </c>
      <c r="C1047" s="34" t="s">
        <v>18665</v>
      </c>
      <c r="D1047" s="34">
        <v>7</v>
      </c>
      <c r="E1047" s="34">
        <v>4.84</v>
      </c>
      <c r="F1047" s="35">
        <v>33.88</v>
      </c>
      <c r="G1047" s="248"/>
    </row>
    <row r="1048" ht="13.8" spans="1:7">
      <c r="A1048" s="21">
        <v>1046</v>
      </c>
      <c r="B1048" s="34" t="s">
        <v>18666</v>
      </c>
      <c r="C1048" s="34" t="s">
        <v>18665</v>
      </c>
      <c r="D1048" s="34">
        <v>6.24</v>
      </c>
      <c r="E1048" s="34">
        <v>4.84</v>
      </c>
      <c r="F1048" s="35">
        <v>30.2</v>
      </c>
      <c r="G1048" s="248"/>
    </row>
    <row r="1049" ht="13.8" spans="1:7">
      <c r="A1049" s="21">
        <v>1047</v>
      </c>
      <c r="B1049" s="34" t="s">
        <v>18667</v>
      </c>
      <c r="C1049" s="34" t="s">
        <v>18665</v>
      </c>
      <c r="D1049" s="34">
        <v>25.03</v>
      </c>
      <c r="E1049" s="34">
        <v>4.84</v>
      </c>
      <c r="F1049" s="35">
        <v>121.15</v>
      </c>
      <c r="G1049" s="248"/>
    </row>
    <row r="1050" ht="13.8" spans="1:7">
      <c r="A1050" s="21">
        <v>1048</v>
      </c>
      <c r="B1050" s="34" t="s">
        <v>13279</v>
      </c>
      <c r="C1050" s="34" t="s">
        <v>18665</v>
      </c>
      <c r="D1050" s="34">
        <v>19.26</v>
      </c>
      <c r="E1050" s="34">
        <v>4.84</v>
      </c>
      <c r="F1050" s="35">
        <v>93.22</v>
      </c>
      <c r="G1050" s="248"/>
    </row>
    <row r="1051" ht="13.8" spans="1:7">
      <c r="A1051" s="21">
        <v>1049</v>
      </c>
      <c r="B1051" s="34" t="s">
        <v>18668</v>
      </c>
      <c r="C1051" s="34" t="s">
        <v>18665</v>
      </c>
      <c r="D1051" s="34">
        <v>30.87</v>
      </c>
      <c r="E1051" s="34">
        <v>4.84</v>
      </c>
      <c r="F1051" s="35">
        <v>149.41</v>
      </c>
      <c r="G1051" s="248"/>
    </row>
    <row r="1052" ht="13.8" spans="1:7">
      <c r="A1052" s="21">
        <v>1050</v>
      </c>
      <c r="B1052" s="34" t="s">
        <v>18669</v>
      </c>
      <c r="C1052" s="34" t="s">
        <v>18665</v>
      </c>
      <c r="D1052" s="34">
        <v>23.02</v>
      </c>
      <c r="E1052" s="34">
        <v>4.84</v>
      </c>
      <c r="F1052" s="35">
        <v>111.42</v>
      </c>
      <c r="G1052" s="248"/>
    </row>
    <row r="1053" ht="13.8" spans="1:7">
      <c r="A1053" s="21">
        <v>1051</v>
      </c>
      <c r="B1053" s="34" t="s">
        <v>18670</v>
      </c>
      <c r="C1053" s="34" t="s">
        <v>18665</v>
      </c>
      <c r="D1053" s="34">
        <v>43.29</v>
      </c>
      <c r="E1053" s="34">
        <v>4.84</v>
      </c>
      <c r="F1053" s="35">
        <v>209.52</v>
      </c>
      <c r="G1053" s="248"/>
    </row>
    <row r="1054" ht="13.8" spans="1:7">
      <c r="A1054" s="21">
        <v>1052</v>
      </c>
      <c r="B1054" s="34" t="s">
        <v>8021</v>
      </c>
      <c r="C1054" s="34" t="s">
        <v>18665</v>
      </c>
      <c r="D1054" s="34">
        <v>12.29</v>
      </c>
      <c r="E1054" s="34">
        <v>4.84</v>
      </c>
      <c r="F1054" s="35">
        <v>59.48</v>
      </c>
      <c r="G1054" s="248"/>
    </row>
    <row r="1055" ht="13.8" spans="1:7">
      <c r="A1055" s="21">
        <v>1053</v>
      </c>
      <c r="B1055" s="34" t="s">
        <v>18671</v>
      </c>
      <c r="C1055" s="34" t="s">
        <v>18665</v>
      </c>
      <c r="D1055" s="34">
        <v>12.05</v>
      </c>
      <c r="E1055" s="34">
        <v>4.84</v>
      </c>
      <c r="F1055" s="35">
        <v>58.32</v>
      </c>
      <c r="G1055" s="248"/>
    </row>
    <row r="1056" ht="13.8" spans="1:7">
      <c r="A1056" s="21">
        <v>1054</v>
      </c>
      <c r="B1056" s="34" t="s">
        <v>18672</v>
      </c>
      <c r="C1056" s="34" t="s">
        <v>18665</v>
      </c>
      <c r="D1056" s="34">
        <v>30.55</v>
      </c>
      <c r="E1056" s="34">
        <v>4.84</v>
      </c>
      <c r="F1056" s="35">
        <v>147.86</v>
      </c>
      <c r="G1056" s="248"/>
    </row>
    <row r="1057" ht="13.8" spans="1:7">
      <c r="A1057" s="21">
        <v>1055</v>
      </c>
      <c r="B1057" s="34" t="s">
        <v>18673</v>
      </c>
      <c r="C1057" s="34" t="s">
        <v>18665</v>
      </c>
      <c r="D1057" s="34">
        <v>21.73</v>
      </c>
      <c r="E1057" s="34">
        <v>4.84</v>
      </c>
      <c r="F1057" s="35">
        <v>105.17</v>
      </c>
      <c r="G1057" s="248"/>
    </row>
    <row r="1058" ht="13.8" spans="1:7">
      <c r="A1058" s="21">
        <v>1056</v>
      </c>
      <c r="B1058" s="34" t="s">
        <v>4792</v>
      </c>
      <c r="C1058" s="34" t="s">
        <v>18665</v>
      </c>
      <c r="D1058" s="34">
        <v>22.39</v>
      </c>
      <c r="E1058" s="34">
        <v>4.84</v>
      </c>
      <c r="F1058" s="35">
        <v>108.37</v>
      </c>
      <c r="G1058" s="248"/>
    </row>
    <row r="1059" ht="13.8" spans="1:7">
      <c r="A1059" s="21">
        <v>1057</v>
      </c>
      <c r="B1059" s="34" t="s">
        <v>3322</v>
      </c>
      <c r="C1059" s="34" t="s">
        <v>18665</v>
      </c>
      <c r="D1059" s="34">
        <v>25.22</v>
      </c>
      <c r="E1059" s="34">
        <v>4.84</v>
      </c>
      <c r="F1059" s="35">
        <v>122.06</v>
      </c>
      <c r="G1059" s="248"/>
    </row>
    <row r="1060" ht="13.8" spans="1:7">
      <c r="A1060" s="21">
        <v>1058</v>
      </c>
      <c r="B1060" s="34" t="s">
        <v>7182</v>
      </c>
      <c r="C1060" s="34" t="s">
        <v>18665</v>
      </c>
      <c r="D1060" s="34">
        <v>17.87</v>
      </c>
      <c r="E1060" s="34">
        <v>4.84</v>
      </c>
      <c r="F1060" s="35">
        <v>86.49</v>
      </c>
      <c r="G1060" s="248"/>
    </row>
    <row r="1061" ht="13.8" spans="1:7">
      <c r="A1061" s="21">
        <v>1059</v>
      </c>
      <c r="B1061" s="34" t="s">
        <v>18674</v>
      </c>
      <c r="C1061" s="34" t="s">
        <v>18665</v>
      </c>
      <c r="D1061" s="34">
        <v>13.79</v>
      </c>
      <c r="E1061" s="34">
        <v>4.84</v>
      </c>
      <c r="F1061" s="35">
        <v>66.74</v>
      </c>
      <c r="G1061" s="248"/>
    </row>
    <row r="1062" ht="13.8" spans="1:7">
      <c r="A1062" s="21">
        <v>1060</v>
      </c>
      <c r="B1062" s="34" t="s">
        <v>18675</v>
      </c>
      <c r="C1062" s="34" t="s">
        <v>18665</v>
      </c>
      <c r="D1062" s="34">
        <v>13.97</v>
      </c>
      <c r="E1062" s="34">
        <v>4.84</v>
      </c>
      <c r="F1062" s="35">
        <v>67.61</v>
      </c>
      <c r="G1062" s="248"/>
    </row>
    <row r="1063" ht="13.8" spans="1:7">
      <c r="A1063" s="21">
        <v>1061</v>
      </c>
      <c r="B1063" s="34" t="s">
        <v>18676</v>
      </c>
      <c r="C1063" s="34" t="s">
        <v>18665</v>
      </c>
      <c r="D1063" s="34">
        <v>8.38</v>
      </c>
      <c r="E1063" s="34">
        <v>4.84</v>
      </c>
      <c r="F1063" s="35">
        <v>40.56</v>
      </c>
      <c r="G1063" s="248"/>
    </row>
    <row r="1064" ht="13.8" spans="1:7">
      <c r="A1064" s="21">
        <v>1062</v>
      </c>
      <c r="B1064" s="34" t="s">
        <v>18677</v>
      </c>
      <c r="C1064" s="34" t="s">
        <v>18665</v>
      </c>
      <c r="D1064" s="34">
        <v>41.85</v>
      </c>
      <c r="E1064" s="34">
        <v>4.84</v>
      </c>
      <c r="F1064" s="35">
        <v>202.55</v>
      </c>
      <c r="G1064" s="248"/>
    </row>
    <row r="1065" ht="13.8" spans="1:7">
      <c r="A1065" s="21">
        <v>1063</v>
      </c>
      <c r="B1065" s="34" t="s">
        <v>18678</v>
      </c>
      <c r="C1065" s="34" t="s">
        <v>18665</v>
      </c>
      <c r="D1065" s="34">
        <v>22.76</v>
      </c>
      <c r="E1065" s="34">
        <v>4.84</v>
      </c>
      <c r="F1065" s="35">
        <v>110.16</v>
      </c>
      <c r="G1065" s="248"/>
    </row>
    <row r="1066" ht="13.8" spans="1:7">
      <c r="A1066" s="21">
        <v>1064</v>
      </c>
      <c r="B1066" s="34" t="s">
        <v>18679</v>
      </c>
      <c r="C1066" s="34" t="s">
        <v>18665</v>
      </c>
      <c r="D1066" s="34">
        <v>29.06</v>
      </c>
      <c r="E1066" s="34">
        <v>4.84</v>
      </c>
      <c r="F1066" s="35">
        <v>140.65</v>
      </c>
      <c r="G1066" s="248"/>
    </row>
    <row r="1067" ht="13.8" spans="1:7">
      <c r="A1067" s="21">
        <v>1065</v>
      </c>
      <c r="B1067" s="34" t="s">
        <v>18680</v>
      </c>
      <c r="C1067" s="34" t="s">
        <v>18665</v>
      </c>
      <c r="D1067" s="34">
        <v>29.58</v>
      </c>
      <c r="E1067" s="34">
        <v>4.84</v>
      </c>
      <c r="F1067" s="35">
        <v>143.17</v>
      </c>
      <c r="G1067" s="248"/>
    </row>
    <row r="1068" ht="13.8" spans="1:7">
      <c r="A1068" s="21">
        <v>1066</v>
      </c>
      <c r="B1068" s="34" t="s">
        <v>12197</v>
      </c>
      <c r="C1068" s="34" t="s">
        <v>18665</v>
      </c>
      <c r="D1068" s="34">
        <v>21.79</v>
      </c>
      <c r="E1068" s="34">
        <v>4.84</v>
      </c>
      <c r="F1068" s="35">
        <v>105.46</v>
      </c>
      <c r="G1068" s="248"/>
    </row>
    <row r="1069" ht="13.8" spans="1:7">
      <c r="A1069" s="21">
        <v>1067</v>
      </c>
      <c r="B1069" s="34" t="s">
        <v>18681</v>
      </c>
      <c r="C1069" s="34" t="s">
        <v>18665</v>
      </c>
      <c r="D1069" s="34">
        <v>13.71</v>
      </c>
      <c r="E1069" s="34">
        <v>4.84</v>
      </c>
      <c r="F1069" s="35">
        <v>66.36</v>
      </c>
      <c r="G1069" s="248"/>
    </row>
    <row r="1070" ht="13.8" spans="1:7">
      <c r="A1070" s="21">
        <v>1068</v>
      </c>
      <c r="B1070" s="34" t="s">
        <v>18682</v>
      </c>
      <c r="C1070" s="34" t="s">
        <v>18665</v>
      </c>
      <c r="D1070" s="34">
        <v>12.08</v>
      </c>
      <c r="E1070" s="34">
        <v>4.84</v>
      </c>
      <c r="F1070" s="35">
        <v>58.47</v>
      </c>
      <c r="G1070" s="248"/>
    </row>
    <row r="1071" ht="13.8" spans="1:7">
      <c r="A1071" s="21">
        <v>1069</v>
      </c>
      <c r="B1071" s="34" t="s">
        <v>5706</v>
      </c>
      <c r="C1071" s="34" t="s">
        <v>18665</v>
      </c>
      <c r="D1071" s="34">
        <v>28.93</v>
      </c>
      <c r="E1071" s="34">
        <v>4.84</v>
      </c>
      <c r="F1071" s="35">
        <v>140.02</v>
      </c>
      <c r="G1071" s="248"/>
    </row>
    <row r="1072" ht="13.8" spans="1:7">
      <c r="A1072" s="21">
        <v>1070</v>
      </c>
      <c r="B1072" s="34" t="s">
        <v>18683</v>
      </c>
      <c r="C1072" s="34" t="s">
        <v>18665</v>
      </c>
      <c r="D1072" s="34">
        <v>3.92</v>
      </c>
      <c r="E1072" s="34">
        <v>4.84</v>
      </c>
      <c r="F1072" s="35">
        <v>18.97</v>
      </c>
      <c r="G1072" s="248"/>
    </row>
    <row r="1073" ht="13.8" spans="1:7">
      <c r="A1073" s="21">
        <v>1071</v>
      </c>
      <c r="B1073" s="34" t="s">
        <v>18684</v>
      </c>
      <c r="C1073" s="34" t="s">
        <v>18665</v>
      </c>
      <c r="D1073" s="34">
        <v>24.17</v>
      </c>
      <c r="E1073" s="34">
        <v>4.84</v>
      </c>
      <c r="F1073" s="35">
        <v>116.98</v>
      </c>
      <c r="G1073" s="248"/>
    </row>
    <row r="1074" ht="13.8" spans="1:7">
      <c r="A1074" s="21">
        <v>1072</v>
      </c>
      <c r="B1074" s="34" t="s">
        <v>2418</v>
      </c>
      <c r="C1074" s="34" t="s">
        <v>18665</v>
      </c>
      <c r="D1074" s="34">
        <v>23.96</v>
      </c>
      <c r="E1074" s="34">
        <v>4.84</v>
      </c>
      <c r="F1074" s="35">
        <v>115.97</v>
      </c>
      <c r="G1074" s="248"/>
    </row>
    <row r="1075" ht="13.8" spans="1:7">
      <c r="A1075" s="21">
        <v>1073</v>
      </c>
      <c r="B1075" s="34" t="s">
        <v>18685</v>
      </c>
      <c r="C1075" s="34" t="s">
        <v>18665</v>
      </c>
      <c r="D1075" s="34">
        <v>15.53</v>
      </c>
      <c r="E1075" s="34">
        <v>4.84</v>
      </c>
      <c r="F1075" s="35">
        <v>75.17</v>
      </c>
      <c r="G1075" s="248"/>
    </row>
    <row r="1076" ht="13.8" spans="1:7">
      <c r="A1076" s="21">
        <v>1074</v>
      </c>
      <c r="B1076" s="34" t="s">
        <v>6829</v>
      </c>
      <c r="C1076" s="34" t="s">
        <v>18665</v>
      </c>
      <c r="D1076" s="34">
        <v>29.62</v>
      </c>
      <c r="E1076" s="34">
        <v>4.84</v>
      </c>
      <c r="F1076" s="35">
        <v>143.36</v>
      </c>
      <c r="G1076" s="248"/>
    </row>
    <row r="1077" ht="13.8" spans="1:7">
      <c r="A1077" s="21">
        <v>1075</v>
      </c>
      <c r="B1077" s="34" t="s">
        <v>18686</v>
      </c>
      <c r="C1077" s="34" t="s">
        <v>18665</v>
      </c>
      <c r="D1077" s="34">
        <v>15</v>
      </c>
      <c r="E1077" s="34">
        <v>4.84</v>
      </c>
      <c r="F1077" s="35">
        <v>72.6</v>
      </c>
      <c r="G1077" s="248"/>
    </row>
    <row r="1078" ht="13.8" spans="1:7">
      <c r="A1078" s="21">
        <v>1076</v>
      </c>
      <c r="B1078" s="34" t="s">
        <v>18687</v>
      </c>
      <c r="C1078" s="34" t="s">
        <v>18665</v>
      </c>
      <c r="D1078" s="34">
        <v>3.71</v>
      </c>
      <c r="E1078" s="34">
        <v>4.84</v>
      </c>
      <c r="F1078" s="35">
        <v>17.96</v>
      </c>
      <c r="G1078" s="248"/>
    </row>
    <row r="1079" ht="13.8" spans="1:7">
      <c r="A1079" s="21">
        <v>1077</v>
      </c>
      <c r="B1079" s="34" t="s">
        <v>469</v>
      </c>
      <c r="C1079" s="34" t="s">
        <v>18665</v>
      </c>
      <c r="D1079" s="34">
        <v>12.66</v>
      </c>
      <c r="E1079" s="34">
        <v>4.84</v>
      </c>
      <c r="F1079" s="35">
        <v>61.27</v>
      </c>
      <c r="G1079" s="248"/>
    </row>
    <row r="1080" ht="13.8" spans="1:7">
      <c r="A1080" s="21">
        <v>1078</v>
      </c>
      <c r="B1080" s="34" t="s">
        <v>3593</v>
      </c>
      <c r="C1080" s="34" t="s">
        <v>18665</v>
      </c>
      <c r="D1080" s="34">
        <v>6.03</v>
      </c>
      <c r="E1080" s="34">
        <v>4.84</v>
      </c>
      <c r="F1080" s="35">
        <v>29.19</v>
      </c>
      <c r="G1080" s="248"/>
    </row>
    <row r="1081" ht="13.8" spans="1:7">
      <c r="A1081" s="21">
        <v>1079</v>
      </c>
      <c r="B1081" s="34" t="s">
        <v>18688</v>
      </c>
      <c r="C1081" s="34" t="s">
        <v>18665</v>
      </c>
      <c r="D1081" s="34">
        <v>5</v>
      </c>
      <c r="E1081" s="34">
        <v>4.84</v>
      </c>
      <c r="F1081" s="35">
        <v>24.2</v>
      </c>
      <c r="G1081" s="248"/>
    </row>
    <row r="1082" ht="13.8" spans="1:7">
      <c r="A1082" s="21">
        <v>1080</v>
      </c>
      <c r="B1082" s="34" t="s">
        <v>18689</v>
      </c>
      <c r="C1082" s="34" t="s">
        <v>18665</v>
      </c>
      <c r="D1082" s="34">
        <v>13.69</v>
      </c>
      <c r="E1082" s="34">
        <v>4.84</v>
      </c>
      <c r="F1082" s="35">
        <v>66.26</v>
      </c>
      <c r="G1082" s="248"/>
    </row>
    <row r="1083" spans="1:7">
      <c r="A1083" s="21">
        <v>1081</v>
      </c>
      <c r="B1083" s="21" t="s">
        <v>9503</v>
      </c>
      <c r="C1083" s="21" t="s">
        <v>18690</v>
      </c>
      <c r="D1083" s="21">
        <v>14.82</v>
      </c>
      <c r="E1083" s="24">
        <v>4.84</v>
      </c>
      <c r="F1083" s="28">
        <v>71.73</v>
      </c>
      <c r="G1083" s="19"/>
    </row>
    <row r="1084" spans="1:7">
      <c r="A1084" s="21">
        <v>1082</v>
      </c>
      <c r="B1084" s="21" t="s">
        <v>18691</v>
      </c>
      <c r="C1084" s="21" t="s">
        <v>18690</v>
      </c>
      <c r="D1084" s="21">
        <v>14.92</v>
      </c>
      <c r="E1084" s="24">
        <v>4.84</v>
      </c>
      <c r="F1084" s="28">
        <v>72.21</v>
      </c>
      <c r="G1084" s="19"/>
    </row>
    <row r="1085" spans="1:7">
      <c r="A1085" s="21">
        <v>1083</v>
      </c>
      <c r="B1085" s="21" t="s">
        <v>18692</v>
      </c>
      <c r="C1085" s="21" t="s">
        <v>18690</v>
      </c>
      <c r="D1085" s="21">
        <v>11.31</v>
      </c>
      <c r="E1085" s="24">
        <v>4.84</v>
      </c>
      <c r="F1085" s="28">
        <v>54.74</v>
      </c>
      <c r="G1085" s="19"/>
    </row>
    <row r="1086" spans="1:7">
      <c r="A1086" s="21">
        <v>1084</v>
      </c>
      <c r="B1086" s="21" t="s">
        <v>18693</v>
      </c>
      <c r="C1086" s="21" t="s">
        <v>18690</v>
      </c>
      <c r="D1086" s="21">
        <v>18.04</v>
      </c>
      <c r="E1086" s="24">
        <v>4.84</v>
      </c>
      <c r="F1086" s="28">
        <v>87.31</v>
      </c>
      <c r="G1086" s="19"/>
    </row>
    <row r="1087" spans="1:7">
      <c r="A1087" s="21">
        <v>1085</v>
      </c>
      <c r="B1087" s="21" t="s">
        <v>749</v>
      </c>
      <c r="C1087" s="21" t="s">
        <v>18690</v>
      </c>
      <c r="D1087" s="21">
        <v>9.73</v>
      </c>
      <c r="E1087" s="24">
        <v>4.84</v>
      </c>
      <c r="F1087" s="28">
        <v>47.09</v>
      </c>
      <c r="G1087" s="19"/>
    </row>
    <row r="1088" spans="1:7">
      <c r="A1088" s="21">
        <v>1086</v>
      </c>
      <c r="B1088" s="21" t="s">
        <v>1004</v>
      </c>
      <c r="C1088" s="21" t="s">
        <v>18690</v>
      </c>
      <c r="D1088" s="21">
        <v>25.61</v>
      </c>
      <c r="E1088" s="24">
        <v>4.84</v>
      </c>
      <c r="F1088" s="28">
        <v>123.95</v>
      </c>
      <c r="G1088" s="19"/>
    </row>
    <row r="1089" spans="1:7">
      <c r="A1089" s="21">
        <v>1087</v>
      </c>
      <c r="B1089" s="21" t="s">
        <v>18694</v>
      </c>
      <c r="C1089" s="21" t="s">
        <v>18690</v>
      </c>
      <c r="D1089" s="21">
        <v>12.44</v>
      </c>
      <c r="E1089" s="24">
        <v>4.84</v>
      </c>
      <c r="F1089" s="28">
        <v>60.21</v>
      </c>
      <c r="G1089" s="19"/>
    </row>
    <row r="1090" spans="1:7">
      <c r="A1090" s="21">
        <v>1088</v>
      </c>
      <c r="B1090" s="21" t="s">
        <v>18695</v>
      </c>
      <c r="C1090" s="21" t="s">
        <v>18690</v>
      </c>
      <c r="D1090" s="21">
        <v>52.62</v>
      </c>
      <c r="E1090" s="24">
        <v>4.84</v>
      </c>
      <c r="F1090" s="28">
        <v>254.65</v>
      </c>
      <c r="G1090" s="19"/>
    </row>
    <row r="1091" spans="1:7">
      <c r="A1091" s="21">
        <v>1089</v>
      </c>
      <c r="B1091" s="21" t="s">
        <v>9870</v>
      </c>
      <c r="C1091" s="21" t="s">
        <v>18690</v>
      </c>
      <c r="D1091" s="21">
        <v>23.53</v>
      </c>
      <c r="E1091" s="24">
        <v>4.84</v>
      </c>
      <c r="F1091" s="28">
        <v>113.89</v>
      </c>
      <c r="G1091" s="19"/>
    </row>
    <row r="1092" spans="1:7">
      <c r="A1092" s="21">
        <v>1090</v>
      </c>
      <c r="B1092" s="21" t="s">
        <v>18696</v>
      </c>
      <c r="C1092" s="21" t="s">
        <v>18690</v>
      </c>
      <c r="D1092" s="21">
        <v>16.74</v>
      </c>
      <c r="E1092" s="24">
        <v>4.84</v>
      </c>
      <c r="F1092" s="28">
        <v>81.02</v>
      </c>
      <c r="G1092" s="19"/>
    </row>
    <row r="1093" spans="1:7">
      <c r="A1093" s="21">
        <v>1091</v>
      </c>
      <c r="B1093" s="21" t="s">
        <v>15158</v>
      </c>
      <c r="C1093" s="21" t="s">
        <v>18690</v>
      </c>
      <c r="D1093" s="21">
        <v>31.37</v>
      </c>
      <c r="E1093" s="24">
        <v>4.84</v>
      </c>
      <c r="F1093" s="28">
        <v>151.83</v>
      </c>
      <c r="G1093" s="19"/>
    </row>
    <row r="1094" spans="1:7">
      <c r="A1094" s="21">
        <v>1092</v>
      </c>
      <c r="B1094" s="21" t="s">
        <v>3823</v>
      </c>
      <c r="C1094" s="21" t="s">
        <v>18690</v>
      </c>
      <c r="D1094" s="21">
        <v>16.71</v>
      </c>
      <c r="E1094" s="24">
        <v>4.84</v>
      </c>
      <c r="F1094" s="28">
        <v>80.88</v>
      </c>
      <c r="G1094" s="19"/>
    </row>
    <row r="1095" spans="1:7">
      <c r="A1095" s="21">
        <v>1093</v>
      </c>
      <c r="B1095" s="21" t="s">
        <v>3549</v>
      </c>
      <c r="C1095" s="21" t="s">
        <v>18690</v>
      </c>
      <c r="D1095" s="21">
        <v>15.21</v>
      </c>
      <c r="E1095" s="24">
        <v>4.84</v>
      </c>
      <c r="F1095" s="28">
        <v>73.62</v>
      </c>
      <c r="G1095" s="19"/>
    </row>
    <row r="1096" spans="1:7">
      <c r="A1096" s="21">
        <v>1094</v>
      </c>
      <c r="B1096" s="21" t="s">
        <v>18697</v>
      </c>
      <c r="C1096" s="21" t="s">
        <v>18690</v>
      </c>
      <c r="D1096" s="21">
        <v>23.25</v>
      </c>
      <c r="E1096" s="24">
        <v>4.84</v>
      </c>
      <c r="F1096" s="28">
        <v>112.53</v>
      </c>
      <c r="G1096" s="19"/>
    </row>
    <row r="1097" spans="1:7">
      <c r="A1097" s="21">
        <v>1095</v>
      </c>
      <c r="B1097" s="21" t="s">
        <v>5901</v>
      </c>
      <c r="C1097" s="21" t="s">
        <v>18690</v>
      </c>
      <c r="D1097" s="21">
        <v>15.27</v>
      </c>
      <c r="E1097" s="24">
        <v>4.84</v>
      </c>
      <c r="F1097" s="28">
        <v>73.91</v>
      </c>
      <c r="G1097" s="19"/>
    </row>
    <row r="1098" spans="1:7">
      <c r="A1098" s="21">
        <v>1096</v>
      </c>
      <c r="B1098" s="21" t="s">
        <v>5935</v>
      </c>
      <c r="C1098" s="21" t="s">
        <v>18690</v>
      </c>
      <c r="D1098" s="21">
        <v>10.65</v>
      </c>
      <c r="E1098" s="24">
        <v>4.84</v>
      </c>
      <c r="F1098" s="28">
        <v>51.55</v>
      </c>
      <c r="G1098" s="19"/>
    </row>
    <row r="1099" spans="1:7">
      <c r="A1099" s="21">
        <v>1097</v>
      </c>
      <c r="B1099" s="21" t="s">
        <v>9467</v>
      </c>
      <c r="C1099" s="21" t="s">
        <v>18690</v>
      </c>
      <c r="D1099" s="21">
        <v>17.04</v>
      </c>
      <c r="E1099" s="24">
        <v>4.84</v>
      </c>
      <c r="F1099" s="28">
        <v>82.47</v>
      </c>
      <c r="G1099" s="19"/>
    </row>
    <row r="1100" spans="1:7">
      <c r="A1100" s="21">
        <v>1098</v>
      </c>
      <c r="B1100" s="21" t="s">
        <v>18698</v>
      </c>
      <c r="C1100" s="21" t="s">
        <v>18690</v>
      </c>
      <c r="D1100" s="21">
        <v>10.3</v>
      </c>
      <c r="E1100" s="24">
        <v>4.84</v>
      </c>
      <c r="F1100" s="28">
        <v>49.85</v>
      </c>
      <c r="G1100" s="19"/>
    </row>
    <row r="1101" spans="1:7">
      <c r="A1101" s="21">
        <v>1099</v>
      </c>
      <c r="B1101" s="21" t="s">
        <v>18699</v>
      </c>
      <c r="C1101" s="21" t="s">
        <v>18690</v>
      </c>
      <c r="D1101" s="21">
        <v>19.72</v>
      </c>
      <c r="E1101" s="24">
        <v>4.84</v>
      </c>
      <c r="F1101" s="28">
        <v>95.44</v>
      </c>
      <c r="G1101" s="19"/>
    </row>
    <row r="1102" spans="1:7">
      <c r="A1102" s="21">
        <v>1100</v>
      </c>
      <c r="B1102" s="21" t="s">
        <v>18700</v>
      </c>
      <c r="C1102" s="21" t="s">
        <v>18690</v>
      </c>
      <c r="D1102" s="21">
        <v>15.11</v>
      </c>
      <c r="E1102" s="24">
        <v>4.84</v>
      </c>
      <c r="F1102" s="28">
        <v>73.13</v>
      </c>
      <c r="G1102" s="19"/>
    </row>
    <row r="1103" spans="1:7">
      <c r="A1103" s="21">
        <v>1101</v>
      </c>
      <c r="B1103" s="21" t="s">
        <v>18701</v>
      </c>
      <c r="C1103" s="21" t="s">
        <v>18690</v>
      </c>
      <c r="D1103" s="21">
        <v>14.26</v>
      </c>
      <c r="E1103" s="24">
        <v>4.84</v>
      </c>
      <c r="F1103" s="28">
        <v>69.02</v>
      </c>
      <c r="G1103" s="19"/>
    </row>
    <row r="1104" spans="1:7">
      <c r="A1104" s="21">
        <v>1102</v>
      </c>
      <c r="B1104" s="21" t="s">
        <v>18702</v>
      </c>
      <c r="C1104" s="21" t="s">
        <v>18690</v>
      </c>
      <c r="D1104" s="21">
        <v>9.05</v>
      </c>
      <c r="E1104" s="24">
        <v>4.84</v>
      </c>
      <c r="F1104" s="28">
        <v>43.8</v>
      </c>
      <c r="G1104" s="19"/>
    </row>
    <row r="1105" spans="1:7">
      <c r="A1105" s="21">
        <v>1103</v>
      </c>
      <c r="B1105" s="21" t="s">
        <v>6826</v>
      </c>
      <c r="C1105" s="21" t="s">
        <v>18690</v>
      </c>
      <c r="D1105" s="21">
        <v>8.31</v>
      </c>
      <c r="E1105" s="24">
        <v>4.84</v>
      </c>
      <c r="F1105" s="28">
        <v>40.22</v>
      </c>
      <c r="G1105" s="19"/>
    </row>
    <row r="1106" spans="1:7">
      <c r="A1106" s="21">
        <v>1104</v>
      </c>
      <c r="B1106" s="21" t="s">
        <v>18703</v>
      </c>
      <c r="C1106" s="21" t="s">
        <v>18690</v>
      </c>
      <c r="D1106" s="21">
        <v>17.93</v>
      </c>
      <c r="E1106" s="24">
        <v>4.84</v>
      </c>
      <c r="F1106" s="28">
        <v>86.78</v>
      </c>
      <c r="G1106" s="19"/>
    </row>
    <row r="1107" spans="1:7">
      <c r="A1107" s="21">
        <v>1105</v>
      </c>
      <c r="B1107" s="21" t="s">
        <v>18704</v>
      </c>
      <c r="C1107" s="21" t="s">
        <v>18690</v>
      </c>
      <c r="D1107" s="21">
        <v>14.94</v>
      </c>
      <c r="E1107" s="24">
        <v>4.84</v>
      </c>
      <c r="F1107" s="28">
        <v>72.31</v>
      </c>
      <c r="G1107" s="19"/>
    </row>
    <row r="1108" spans="1:7">
      <c r="A1108" s="21">
        <v>1106</v>
      </c>
      <c r="B1108" s="21" t="s">
        <v>18705</v>
      </c>
      <c r="C1108" s="21" t="s">
        <v>18690</v>
      </c>
      <c r="D1108" s="21">
        <v>15.17</v>
      </c>
      <c r="E1108" s="24">
        <v>4.84</v>
      </c>
      <c r="F1108" s="28">
        <v>73.42</v>
      </c>
      <c r="G1108" s="19"/>
    </row>
    <row r="1109" spans="1:7">
      <c r="A1109" s="21">
        <v>1107</v>
      </c>
      <c r="B1109" s="21" t="s">
        <v>18706</v>
      </c>
      <c r="C1109" s="21" t="s">
        <v>18690</v>
      </c>
      <c r="D1109" s="21">
        <v>10.93</v>
      </c>
      <c r="E1109" s="24">
        <v>4.84</v>
      </c>
      <c r="F1109" s="28">
        <v>52.9</v>
      </c>
      <c r="G1109" s="19"/>
    </row>
    <row r="1110" spans="1:7">
      <c r="A1110" s="21">
        <v>1108</v>
      </c>
      <c r="B1110" s="21" t="s">
        <v>18707</v>
      </c>
      <c r="C1110" s="21" t="s">
        <v>18690</v>
      </c>
      <c r="D1110" s="21">
        <v>19.6</v>
      </c>
      <c r="E1110" s="24">
        <v>4.84</v>
      </c>
      <c r="F1110" s="28">
        <v>94.86</v>
      </c>
      <c r="G1110" s="19"/>
    </row>
    <row r="1111" spans="1:7">
      <c r="A1111" s="21">
        <v>1109</v>
      </c>
      <c r="B1111" s="21" t="s">
        <v>18708</v>
      </c>
      <c r="C1111" s="21" t="s">
        <v>18690</v>
      </c>
      <c r="D1111" s="21">
        <v>5.2</v>
      </c>
      <c r="E1111" s="24">
        <v>4.84</v>
      </c>
      <c r="F1111" s="28">
        <v>25.17</v>
      </c>
      <c r="G1111" s="19"/>
    </row>
    <row r="1112" spans="1:7">
      <c r="A1112" s="21">
        <v>1110</v>
      </c>
      <c r="B1112" s="21" t="s">
        <v>18709</v>
      </c>
      <c r="C1112" s="21" t="s">
        <v>18690</v>
      </c>
      <c r="D1112" s="21">
        <v>36.31</v>
      </c>
      <c r="E1112" s="24">
        <v>4.84</v>
      </c>
      <c r="F1112" s="28">
        <v>175.74</v>
      </c>
      <c r="G1112" s="19"/>
    </row>
    <row r="1113" spans="1:7">
      <c r="A1113" s="21">
        <v>1111</v>
      </c>
      <c r="B1113" s="21" t="s">
        <v>18710</v>
      </c>
      <c r="C1113" s="21" t="s">
        <v>18690</v>
      </c>
      <c r="D1113" s="21">
        <v>43.99</v>
      </c>
      <c r="E1113" s="24">
        <v>4.84</v>
      </c>
      <c r="F1113" s="28">
        <v>212.91</v>
      </c>
      <c r="G1113" s="19"/>
    </row>
    <row r="1114" spans="1:7">
      <c r="A1114" s="21">
        <v>1112</v>
      </c>
      <c r="B1114" s="21" t="s">
        <v>2654</v>
      </c>
      <c r="C1114" s="21" t="s">
        <v>18690</v>
      </c>
      <c r="D1114" s="21">
        <v>28.67</v>
      </c>
      <c r="E1114" s="24">
        <v>4.84</v>
      </c>
      <c r="F1114" s="28">
        <v>138.76</v>
      </c>
      <c r="G1114" s="19"/>
    </row>
    <row r="1115" spans="1:7">
      <c r="A1115" s="21">
        <v>1113</v>
      </c>
      <c r="B1115" s="21" t="s">
        <v>18711</v>
      </c>
      <c r="C1115" s="21" t="s">
        <v>18690</v>
      </c>
      <c r="D1115" s="21">
        <v>13.54</v>
      </c>
      <c r="E1115" s="24">
        <v>4.84</v>
      </c>
      <c r="F1115" s="28">
        <v>65.53</v>
      </c>
      <c r="G1115" s="19"/>
    </row>
    <row r="1116" spans="1:7">
      <c r="A1116" s="21">
        <v>1114</v>
      </c>
      <c r="B1116" s="21" t="s">
        <v>18712</v>
      </c>
      <c r="C1116" s="21" t="s">
        <v>18690</v>
      </c>
      <c r="D1116" s="21">
        <v>15.62</v>
      </c>
      <c r="E1116" s="24">
        <v>4.84</v>
      </c>
      <c r="F1116" s="28">
        <v>75.6</v>
      </c>
      <c r="G1116" s="19"/>
    </row>
    <row r="1117" spans="1:7">
      <c r="A1117" s="21">
        <v>1115</v>
      </c>
      <c r="B1117" s="21" t="s">
        <v>2822</v>
      </c>
      <c r="C1117" s="21" t="s">
        <v>18690</v>
      </c>
      <c r="D1117" s="21">
        <v>20.26</v>
      </c>
      <c r="E1117" s="24">
        <v>4.84</v>
      </c>
      <c r="F1117" s="28">
        <v>98.06</v>
      </c>
      <c r="G1117" s="19"/>
    </row>
    <row r="1118" spans="1:7">
      <c r="A1118" s="21">
        <v>1116</v>
      </c>
      <c r="B1118" s="21" t="s">
        <v>5923</v>
      </c>
      <c r="C1118" s="21" t="s">
        <v>18690</v>
      </c>
      <c r="D1118" s="21">
        <v>23.86</v>
      </c>
      <c r="E1118" s="24">
        <v>4.84</v>
      </c>
      <c r="F1118" s="28">
        <v>115.48</v>
      </c>
      <c r="G1118" s="19"/>
    </row>
    <row r="1119" spans="1:7">
      <c r="A1119" s="21">
        <v>1117</v>
      </c>
      <c r="B1119" s="21" t="s">
        <v>18713</v>
      </c>
      <c r="C1119" s="21" t="s">
        <v>18690</v>
      </c>
      <c r="D1119" s="21">
        <v>13.44</v>
      </c>
      <c r="E1119" s="24">
        <v>4.84</v>
      </c>
      <c r="F1119" s="28">
        <v>65.05</v>
      </c>
      <c r="G1119" s="19"/>
    </row>
    <row r="1120" spans="1:7">
      <c r="A1120" s="21">
        <v>1118</v>
      </c>
      <c r="B1120" s="21" t="s">
        <v>18714</v>
      </c>
      <c r="C1120" s="21" t="s">
        <v>18690</v>
      </c>
      <c r="D1120" s="21">
        <v>15.25</v>
      </c>
      <c r="E1120" s="24">
        <v>4.84</v>
      </c>
      <c r="F1120" s="28">
        <v>73.81</v>
      </c>
      <c r="G1120" s="19"/>
    </row>
    <row r="1121" spans="1:7">
      <c r="A1121" s="21">
        <v>1119</v>
      </c>
      <c r="B1121" s="21" t="s">
        <v>18357</v>
      </c>
      <c r="C1121" s="21" t="s">
        <v>18690</v>
      </c>
      <c r="D1121" s="21">
        <v>11.73</v>
      </c>
      <c r="E1121" s="24">
        <v>4.84</v>
      </c>
      <c r="F1121" s="28">
        <v>56.77</v>
      </c>
      <c r="G1121" s="19"/>
    </row>
    <row r="1122" spans="1:7">
      <c r="A1122" s="21">
        <v>1120</v>
      </c>
      <c r="B1122" s="21" t="s">
        <v>7026</v>
      </c>
      <c r="C1122" s="21" t="s">
        <v>18690</v>
      </c>
      <c r="D1122" s="21">
        <v>24.35</v>
      </c>
      <c r="E1122" s="24">
        <v>4.84</v>
      </c>
      <c r="F1122" s="28">
        <v>117.85</v>
      </c>
      <c r="G1122" s="19"/>
    </row>
    <row r="1123" spans="1:7">
      <c r="A1123" s="21">
        <v>1121</v>
      </c>
      <c r="B1123" s="21" t="s">
        <v>18715</v>
      </c>
      <c r="C1123" s="21" t="s">
        <v>18690</v>
      </c>
      <c r="D1123" s="21">
        <v>15.88</v>
      </c>
      <c r="E1123" s="24">
        <v>4.84</v>
      </c>
      <c r="F1123" s="28">
        <v>76.86</v>
      </c>
      <c r="G1123" s="19"/>
    </row>
    <row r="1124" spans="1:7">
      <c r="A1124" s="21">
        <v>1122</v>
      </c>
      <c r="B1124" s="21" t="s">
        <v>18716</v>
      </c>
      <c r="C1124" s="21" t="s">
        <v>18690</v>
      </c>
      <c r="D1124" s="21">
        <v>9.04</v>
      </c>
      <c r="E1124" s="24">
        <v>4.84</v>
      </c>
      <c r="F1124" s="28">
        <v>43.75</v>
      </c>
      <c r="G1124" s="19"/>
    </row>
    <row r="1125" spans="1:7">
      <c r="A1125" s="21">
        <v>1123</v>
      </c>
      <c r="B1125" s="21" t="s">
        <v>8158</v>
      </c>
      <c r="C1125" s="21" t="s">
        <v>18690</v>
      </c>
      <c r="D1125" s="21">
        <v>22.85</v>
      </c>
      <c r="E1125" s="24">
        <v>4.84</v>
      </c>
      <c r="F1125" s="28">
        <v>110.59</v>
      </c>
      <c r="G1125" s="19"/>
    </row>
    <row r="1126" spans="1:7">
      <c r="A1126" s="21">
        <v>1124</v>
      </c>
      <c r="B1126" s="21" t="s">
        <v>3933</v>
      </c>
      <c r="C1126" s="21" t="s">
        <v>18690</v>
      </c>
      <c r="D1126" s="21">
        <v>5.3</v>
      </c>
      <c r="E1126" s="24">
        <v>4.84</v>
      </c>
      <c r="F1126" s="28">
        <v>25.65</v>
      </c>
      <c r="G1126" s="19"/>
    </row>
    <row r="1127" spans="1:7">
      <c r="A1127" s="21">
        <v>1125</v>
      </c>
      <c r="B1127" s="21" t="s">
        <v>18717</v>
      </c>
      <c r="C1127" s="21" t="s">
        <v>18690</v>
      </c>
      <c r="D1127" s="21">
        <v>12.71</v>
      </c>
      <c r="E1127" s="24">
        <v>4.84</v>
      </c>
      <c r="F1127" s="28">
        <v>61.52</v>
      </c>
      <c r="G1127" s="19"/>
    </row>
    <row r="1128" spans="1:7">
      <c r="A1128" s="21">
        <v>1126</v>
      </c>
      <c r="B1128" s="21" t="s">
        <v>18718</v>
      </c>
      <c r="C1128" s="21" t="s">
        <v>18690</v>
      </c>
      <c r="D1128" s="21">
        <v>12.45</v>
      </c>
      <c r="E1128" s="24">
        <v>4.84</v>
      </c>
      <c r="F1128" s="28">
        <v>60.26</v>
      </c>
      <c r="G1128" s="19"/>
    </row>
    <row r="1129" spans="1:7">
      <c r="A1129" s="21">
        <v>1127</v>
      </c>
      <c r="B1129" s="21" t="s">
        <v>17969</v>
      </c>
      <c r="C1129" s="21" t="s">
        <v>18690</v>
      </c>
      <c r="D1129" s="21">
        <v>6.8</v>
      </c>
      <c r="E1129" s="24">
        <v>4.84</v>
      </c>
      <c r="F1129" s="28">
        <v>32.91</v>
      </c>
      <c r="G1129" s="19"/>
    </row>
    <row r="1130" spans="1:7">
      <c r="A1130" s="21">
        <v>1128</v>
      </c>
      <c r="B1130" s="21" t="s">
        <v>18719</v>
      </c>
      <c r="C1130" s="21" t="s">
        <v>18690</v>
      </c>
      <c r="D1130" s="21">
        <v>25.95</v>
      </c>
      <c r="E1130" s="24">
        <v>4.84</v>
      </c>
      <c r="F1130" s="28">
        <v>125.6</v>
      </c>
      <c r="G1130" s="19"/>
    </row>
    <row r="1131" spans="1:7">
      <c r="A1131" s="21">
        <v>1129</v>
      </c>
      <c r="B1131" s="21" t="s">
        <v>18720</v>
      </c>
      <c r="C1131" s="21" t="s">
        <v>18690</v>
      </c>
      <c r="D1131" s="21">
        <v>10.99</v>
      </c>
      <c r="E1131" s="24">
        <v>4.84</v>
      </c>
      <c r="F1131" s="28">
        <v>53.19</v>
      </c>
      <c r="G1131" s="19"/>
    </row>
    <row r="1132" spans="1:7">
      <c r="A1132" s="21">
        <v>1130</v>
      </c>
      <c r="B1132" s="21" t="s">
        <v>18721</v>
      </c>
      <c r="C1132" s="21" t="s">
        <v>18690</v>
      </c>
      <c r="D1132" s="21">
        <v>14.8</v>
      </c>
      <c r="E1132" s="24">
        <v>4.84</v>
      </c>
      <c r="F1132" s="28">
        <v>71.63</v>
      </c>
      <c r="G1132" s="19"/>
    </row>
    <row r="1133" spans="1:7">
      <c r="A1133" s="21">
        <v>1131</v>
      </c>
      <c r="B1133" s="21" t="s">
        <v>18722</v>
      </c>
      <c r="C1133" s="21" t="s">
        <v>18690</v>
      </c>
      <c r="D1133" s="21">
        <v>8.17</v>
      </c>
      <c r="E1133" s="24">
        <v>4.84</v>
      </c>
      <c r="F1133" s="28">
        <v>39.54</v>
      </c>
      <c r="G1133" s="19"/>
    </row>
    <row r="1134" spans="1:7">
      <c r="A1134" s="21">
        <v>1132</v>
      </c>
      <c r="B1134" s="21" t="s">
        <v>18723</v>
      </c>
      <c r="C1134" s="21" t="s">
        <v>18690</v>
      </c>
      <c r="D1134" s="21">
        <v>12.33</v>
      </c>
      <c r="E1134" s="24">
        <v>4.84</v>
      </c>
      <c r="F1134" s="28">
        <v>59.68</v>
      </c>
      <c r="G1134" s="19"/>
    </row>
    <row r="1135" spans="1:7">
      <c r="A1135" s="21">
        <v>1133</v>
      </c>
      <c r="B1135" s="21" t="s">
        <v>18724</v>
      </c>
      <c r="C1135" s="21" t="s">
        <v>18690</v>
      </c>
      <c r="D1135" s="21">
        <v>11.13</v>
      </c>
      <c r="E1135" s="24">
        <v>4.84</v>
      </c>
      <c r="F1135" s="28">
        <v>53.87</v>
      </c>
      <c r="G1135" s="19"/>
    </row>
    <row r="1136" spans="1:7">
      <c r="A1136" s="21">
        <v>1134</v>
      </c>
      <c r="B1136" s="21" t="s">
        <v>2648</v>
      </c>
      <c r="C1136" s="21" t="s">
        <v>18690</v>
      </c>
      <c r="D1136" s="21">
        <v>14.17</v>
      </c>
      <c r="E1136" s="24">
        <v>4.84</v>
      </c>
      <c r="F1136" s="28">
        <v>68.58</v>
      </c>
      <c r="G1136" s="19"/>
    </row>
    <row r="1137" spans="1:7">
      <c r="A1137" s="21">
        <v>1135</v>
      </c>
      <c r="B1137" s="21" t="s">
        <v>18725</v>
      </c>
      <c r="C1137" s="21" t="s">
        <v>18690</v>
      </c>
      <c r="D1137" s="21">
        <v>23.9</v>
      </c>
      <c r="E1137" s="24">
        <v>4.84</v>
      </c>
      <c r="F1137" s="28">
        <v>115.68</v>
      </c>
      <c r="G1137" s="19"/>
    </row>
    <row r="1138" spans="1:7">
      <c r="A1138" s="21">
        <v>1136</v>
      </c>
      <c r="B1138" s="21" t="s">
        <v>18726</v>
      </c>
      <c r="C1138" s="21" t="s">
        <v>18727</v>
      </c>
      <c r="D1138" s="21">
        <v>20.91</v>
      </c>
      <c r="E1138" s="24">
        <v>4.84</v>
      </c>
      <c r="F1138" s="28">
        <v>101.2</v>
      </c>
      <c r="G1138" s="19"/>
    </row>
    <row r="1139" spans="1:7">
      <c r="A1139" s="21">
        <v>1137</v>
      </c>
      <c r="B1139" s="21" t="s">
        <v>18728</v>
      </c>
      <c r="C1139" s="21" t="s">
        <v>18727</v>
      </c>
      <c r="D1139" s="21">
        <v>25.58</v>
      </c>
      <c r="E1139" s="24">
        <v>4.84</v>
      </c>
      <c r="F1139" s="28">
        <v>123.81</v>
      </c>
      <c r="G1139" s="19"/>
    </row>
    <row r="1140" spans="1:7">
      <c r="A1140" s="21">
        <v>1138</v>
      </c>
      <c r="B1140" s="21" t="s">
        <v>18729</v>
      </c>
      <c r="C1140" s="21" t="s">
        <v>18727</v>
      </c>
      <c r="D1140" s="21">
        <v>28.39</v>
      </c>
      <c r="E1140" s="24">
        <v>4.84</v>
      </c>
      <c r="F1140" s="28">
        <v>137.41</v>
      </c>
      <c r="G1140" s="19"/>
    </row>
    <row r="1141" spans="1:7">
      <c r="A1141" s="21">
        <v>1139</v>
      </c>
      <c r="B1141" s="21" t="s">
        <v>18730</v>
      </c>
      <c r="C1141" s="21" t="s">
        <v>18727</v>
      </c>
      <c r="D1141" s="21">
        <v>21.81</v>
      </c>
      <c r="E1141" s="24">
        <v>4.84</v>
      </c>
      <c r="F1141" s="28">
        <v>105.56</v>
      </c>
      <c r="G1141" s="19"/>
    </row>
    <row r="1142" spans="1:7">
      <c r="A1142" s="21">
        <v>1140</v>
      </c>
      <c r="B1142" s="21" t="s">
        <v>18731</v>
      </c>
      <c r="C1142" s="21" t="s">
        <v>18727</v>
      </c>
      <c r="D1142" s="21">
        <v>77.27</v>
      </c>
      <c r="E1142" s="24">
        <v>4.84</v>
      </c>
      <c r="F1142" s="28">
        <v>373.99</v>
      </c>
      <c r="G1142" s="19"/>
    </row>
    <row r="1143" spans="1:7">
      <c r="A1143" s="21">
        <v>1141</v>
      </c>
      <c r="B1143" s="21" t="s">
        <v>18732</v>
      </c>
      <c r="C1143" s="21" t="s">
        <v>18727</v>
      </c>
      <c r="D1143" s="21">
        <v>14.12</v>
      </c>
      <c r="E1143" s="24">
        <v>4.84</v>
      </c>
      <c r="F1143" s="28">
        <v>68.34</v>
      </c>
      <c r="G1143" s="19"/>
    </row>
    <row r="1144" spans="1:7">
      <c r="A1144" s="21">
        <v>1142</v>
      </c>
      <c r="B1144" s="21" t="s">
        <v>18733</v>
      </c>
      <c r="C1144" s="21" t="s">
        <v>18727</v>
      </c>
      <c r="D1144" s="21">
        <v>10.14</v>
      </c>
      <c r="E1144" s="24">
        <v>4.84</v>
      </c>
      <c r="F1144" s="28">
        <v>49.08</v>
      </c>
      <c r="G1144" s="19"/>
    </row>
    <row r="1145" spans="1:7">
      <c r="A1145" s="21">
        <v>1143</v>
      </c>
      <c r="B1145" s="21" t="s">
        <v>18734</v>
      </c>
      <c r="C1145" s="21" t="s">
        <v>18727</v>
      </c>
      <c r="D1145" s="21">
        <v>18.3</v>
      </c>
      <c r="E1145" s="24">
        <v>4.84</v>
      </c>
      <c r="F1145" s="28">
        <v>88.57</v>
      </c>
      <c r="G1145" s="19"/>
    </row>
    <row r="1146" spans="1:7">
      <c r="A1146" s="21">
        <v>1144</v>
      </c>
      <c r="B1146" s="21" t="s">
        <v>13646</v>
      </c>
      <c r="C1146" s="21" t="s">
        <v>18727</v>
      </c>
      <c r="D1146" s="21">
        <v>15.44</v>
      </c>
      <c r="E1146" s="24">
        <v>4.84</v>
      </c>
      <c r="F1146" s="28">
        <v>74.73</v>
      </c>
      <c r="G1146" s="19"/>
    </row>
    <row r="1147" spans="1:7">
      <c r="A1147" s="21">
        <v>1145</v>
      </c>
      <c r="B1147" s="21" t="s">
        <v>18735</v>
      </c>
      <c r="C1147" s="21" t="s">
        <v>18727</v>
      </c>
      <c r="D1147" s="21">
        <v>23.16</v>
      </c>
      <c r="E1147" s="24">
        <v>4.84</v>
      </c>
      <c r="F1147" s="28">
        <v>112.09</v>
      </c>
      <c r="G1147" s="19"/>
    </row>
    <row r="1148" spans="1:7">
      <c r="A1148" s="21">
        <v>1146</v>
      </c>
      <c r="B1148" s="21" t="s">
        <v>6799</v>
      </c>
      <c r="C1148" s="21" t="s">
        <v>18727</v>
      </c>
      <c r="D1148" s="21">
        <v>14.99</v>
      </c>
      <c r="E1148" s="24">
        <v>4.84</v>
      </c>
      <c r="F1148" s="28">
        <v>72.55</v>
      </c>
      <c r="G1148" s="19"/>
    </row>
    <row r="1149" spans="1:7">
      <c r="A1149" s="21">
        <v>1147</v>
      </c>
      <c r="B1149" s="21" t="s">
        <v>6812</v>
      </c>
      <c r="C1149" s="21" t="s">
        <v>18727</v>
      </c>
      <c r="D1149" s="21">
        <v>14.48</v>
      </c>
      <c r="E1149" s="24">
        <v>4.84</v>
      </c>
      <c r="F1149" s="28">
        <v>70.08</v>
      </c>
      <c r="G1149" s="19"/>
    </row>
    <row r="1150" spans="1:7">
      <c r="A1150" s="21">
        <v>1148</v>
      </c>
      <c r="B1150" s="21" t="s">
        <v>18736</v>
      </c>
      <c r="C1150" s="21" t="s">
        <v>18727</v>
      </c>
      <c r="D1150" s="21">
        <v>21.04</v>
      </c>
      <c r="E1150" s="24">
        <v>4.84</v>
      </c>
      <c r="F1150" s="28">
        <v>101.83</v>
      </c>
      <c r="G1150" s="19"/>
    </row>
    <row r="1151" spans="1:7">
      <c r="A1151" s="21">
        <v>1149</v>
      </c>
      <c r="B1151" s="21" t="s">
        <v>18737</v>
      </c>
      <c r="C1151" s="21" t="s">
        <v>18727</v>
      </c>
      <c r="D1151" s="21">
        <v>8.13</v>
      </c>
      <c r="E1151" s="24">
        <v>4.84</v>
      </c>
      <c r="F1151" s="28">
        <v>39.35</v>
      </c>
      <c r="G1151" s="19"/>
    </row>
    <row r="1152" spans="1:7">
      <c r="A1152" s="21">
        <v>1150</v>
      </c>
      <c r="B1152" s="21" t="s">
        <v>7165</v>
      </c>
      <c r="C1152" s="21" t="s">
        <v>18727</v>
      </c>
      <c r="D1152" s="21">
        <v>29.19</v>
      </c>
      <c r="E1152" s="24">
        <v>4.84</v>
      </c>
      <c r="F1152" s="28">
        <v>141.28</v>
      </c>
      <c r="G1152" s="19"/>
    </row>
    <row r="1153" spans="1:7">
      <c r="A1153" s="21">
        <v>1151</v>
      </c>
      <c r="B1153" s="21" t="s">
        <v>18738</v>
      </c>
      <c r="C1153" s="21" t="s">
        <v>18727</v>
      </c>
      <c r="D1153" s="21">
        <v>18.4</v>
      </c>
      <c r="E1153" s="24">
        <v>4.84</v>
      </c>
      <c r="F1153" s="28">
        <v>89.06</v>
      </c>
      <c r="G1153" s="19"/>
    </row>
    <row r="1154" spans="1:7">
      <c r="A1154" s="21">
        <v>1152</v>
      </c>
      <c r="B1154" s="21" t="s">
        <v>5862</v>
      </c>
      <c r="C1154" s="21" t="s">
        <v>18727</v>
      </c>
      <c r="D1154" s="21">
        <v>27.48</v>
      </c>
      <c r="E1154" s="24">
        <v>4.84</v>
      </c>
      <c r="F1154" s="28">
        <v>133</v>
      </c>
      <c r="G1154" s="19"/>
    </row>
    <row r="1155" spans="1:7">
      <c r="A1155" s="21">
        <v>1153</v>
      </c>
      <c r="B1155" s="21" t="s">
        <v>18739</v>
      </c>
      <c r="C1155" s="21" t="s">
        <v>18727</v>
      </c>
      <c r="D1155" s="21">
        <v>16.07</v>
      </c>
      <c r="E1155" s="24">
        <v>4.84</v>
      </c>
      <c r="F1155" s="28">
        <v>77.78</v>
      </c>
      <c r="G1155" s="19"/>
    </row>
    <row r="1156" spans="1:7">
      <c r="A1156" s="21">
        <v>1154</v>
      </c>
      <c r="B1156" s="21" t="s">
        <v>18740</v>
      </c>
      <c r="C1156" s="21" t="s">
        <v>18727</v>
      </c>
      <c r="D1156" s="21">
        <v>24.74</v>
      </c>
      <c r="E1156" s="24">
        <v>4.84</v>
      </c>
      <c r="F1156" s="28">
        <v>119.74</v>
      </c>
      <c r="G1156" s="19"/>
    </row>
    <row r="1157" spans="1:7">
      <c r="A1157" s="21">
        <v>1155</v>
      </c>
      <c r="B1157" s="21" t="s">
        <v>18741</v>
      </c>
      <c r="C1157" s="21" t="s">
        <v>18727</v>
      </c>
      <c r="D1157" s="21">
        <v>14.72</v>
      </c>
      <c r="E1157" s="24">
        <v>4.84</v>
      </c>
      <c r="F1157" s="28">
        <v>71.24</v>
      </c>
      <c r="G1157" s="19"/>
    </row>
    <row r="1158" spans="1:7">
      <c r="A1158" s="21">
        <v>1156</v>
      </c>
      <c r="B1158" s="21" t="s">
        <v>18742</v>
      </c>
      <c r="C1158" s="21" t="s">
        <v>18727</v>
      </c>
      <c r="D1158" s="21">
        <v>10.74</v>
      </c>
      <c r="E1158" s="24">
        <v>4.84</v>
      </c>
      <c r="F1158" s="28">
        <v>51.98</v>
      </c>
      <c r="G1158" s="19"/>
    </row>
    <row r="1159" spans="1:7">
      <c r="A1159" s="21">
        <v>1157</v>
      </c>
      <c r="B1159" s="21" t="s">
        <v>18743</v>
      </c>
      <c r="C1159" s="21" t="s">
        <v>18727</v>
      </c>
      <c r="D1159" s="21">
        <v>20.2</v>
      </c>
      <c r="E1159" s="24">
        <v>4.84</v>
      </c>
      <c r="F1159" s="28">
        <v>97.77</v>
      </c>
      <c r="G1159" s="19"/>
    </row>
    <row r="1160" spans="1:7">
      <c r="A1160" s="21">
        <v>1158</v>
      </c>
      <c r="B1160" s="21" t="s">
        <v>18744</v>
      </c>
      <c r="C1160" s="21" t="s">
        <v>18727</v>
      </c>
      <c r="D1160" s="21">
        <v>38.8</v>
      </c>
      <c r="E1160" s="24">
        <v>4.84</v>
      </c>
      <c r="F1160" s="28">
        <v>187.79</v>
      </c>
      <c r="G1160" s="19"/>
    </row>
    <row r="1161" spans="1:7">
      <c r="A1161" s="21">
        <v>1159</v>
      </c>
      <c r="B1161" s="21" t="s">
        <v>18745</v>
      </c>
      <c r="C1161" s="21" t="s">
        <v>18727</v>
      </c>
      <c r="D1161" s="21">
        <v>12.1</v>
      </c>
      <c r="E1161" s="24">
        <v>4.84</v>
      </c>
      <c r="F1161" s="28">
        <v>58.56</v>
      </c>
      <c r="G1161" s="19"/>
    </row>
    <row r="1162" spans="1:7">
      <c r="A1162" s="21">
        <v>1160</v>
      </c>
      <c r="B1162" s="21" t="s">
        <v>18746</v>
      </c>
      <c r="C1162" s="21" t="s">
        <v>18727</v>
      </c>
      <c r="D1162" s="21">
        <v>8.97</v>
      </c>
      <c r="E1162" s="24">
        <v>4.84</v>
      </c>
      <c r="F1162" s="28">
        <v>43.41</v>
      </c>
      <c r="G1162" s="19"/>
    </row>
    <row r="1163" spans="1:7">
      <c r="A1163" s="21">
        <v>1161</v>
      </c>
      <c r="B1163" s="21" t="s">
        <v>18747</v>
      </c>
      <c r="C1163" s="21" t="s">
        <v>18727</v>
      </c>
      <c r="D1163" s="21">
        <v>24.29</v>
      </c>
      <c r="E1163" s="24">
        <v>4.84</v>
      </c>
      <c r="F1163" s="28">
        <v>117.56</v>
      </c>
      <c r="G1163" s="19"/>
    </row>
    <row r="1164" spans="1:7">
      <c r="A1164" s="21">
        <v>1162</v>
      </c>
      <c r="B1164" s="21" t="s">
        <v>18748</v>
      </c>
      <c r="C1164" s="21" t="s">
        <v>18727</v>
      </c>
      <c r="D1164" s="21">
        <v>12.6</v>
      </c>
      <c r="E1164" s="24">
        <v>4.84</v>
      </c>
      <c r="F1164" s="28">
        <v>60.98</v>
      </c>
      <c r="G1164" s="19"/>
    </row>
    <row r="1165" spans="1:7">
      <c r="A1165" s="21">
        <v>1163</v>
      </c>
      <c r="B1165" s="21" t="s">
        <v>18749</v>
      </c>
      <c r="C1165" s="21" t="s">
        <v>18727</v>
      </c>
      <c r="D1165" s="21">
        <v>23.96</v>
      </c>
      <c r="E1165" s="24">
        <v>4.84</v>
      </c>
      <c r="F1165" s="28">
        <v>115.97</v>
      </c>
      <c r="G1165" s="19"/>
    </row>
    <row r="1166" spans="1:7">
      <c r="A1166" s="21">
        <v>1164</v>
      </c>
      <c r="B1166" s="21" t="s">
        <v>18750</v>
      </c>
      <c r="C1166" s="21" t="s">
        <v>18727</v>
      </c>
      <c r="D1166" s="21">
        <v>23.82</v>
      </c>
      <c r="E1166" s="24">
        <v>4.84</v>
      </c>
      <c r="F1166" s="28">
        <v>115.29</v>
      </c>
      <c r="G1166" s="19"/>
    </row>
    <row r="1167" spans="1:7">
      <c r="A1167" s="21">
        <v>1165</v>
      </c>
      <c r="B1167" s="21" t="s">
        <v>18751</v>
      </c>
      <c r="C1167" s="21" t="s">
        <v>18727</v>
      </c>
      <c r="D1167" s="21">
        <v>19.55</v>
      </c>
      <c r="E1167" s="24">
        <v>4.84</v>
      </c>
      <c r="F1167" s="28">
        <v>94.62</v>
      </c>
      <c r="G1167" s="19"/>
    </row>
    <row r="1168" spans="1:7">
      <c r="A1168" s="21">
        <v>1166</v>
      </c>
      <c r="B1168" s="21" t="s">
        <v>18752</v>
      </c>
      <c r="C1168" s="21" t="s">
        <v>18727</v>
      </c>
      <c r="D1168" s="21">
        <v>13.9</v>
      </c>
      <c r="E1168" s="24">
        <v>4.84</v>
      </c>
      <c r="F1168" s="28">
        <v>67.28</v>
      </c>
      <c r="G1168" s="19"/>
    </row>
    <row r="1169" spans="1:7">
      <c r="A1169" s="21">
        <v>1167</v>
      </c>
      <c r="B1169" s="21" t="s">
        <v>18753</v>
      </c>
      <c r="C1169" s="21" t="s">
        <v>18727</v>
      </c>
      <c r="D1169" s="21">
        <v>29.91</v>
      </c>
      <c r="E1169" s="24">
        <v>4.84</v>
      </c>
      <c r="F1169" s="28">
        <v>144.76</v>
      </c>
      <c r="G1169" s="19"/>
    </row>
    <row r="1170" spans="1:7">
      <c r="A1170" s="21">
        <v>1168</v>
      </c>
      <c r="B1170" s="21" t="s">
        <v>18754</v>
      </c>
      <c r="C1170" s="21" t="s">
        <v>18727</v>
      </c>
      <c r="D1170" s="21">
        <v>10.25</v>
      </c>
      <c r="E1170" s="24">
        <v>4.84</v>
      </c>
      <c r="F1170" s="28">
        <v>49.61</v>
      </c>
      <c r="G1170" s="19"/>
    </row>
    <row r="1171" spans="1:7">
      <c r="A1171" s="21">
        <v>1169</v>
      </c>
      <c r="B1171" s="21" t="s">
        <v>18755</v>
      </c>
      <c r="C1171" s="21" t="s">
        <v>18727</v>
      </c>
      <c r="D1171" s="21">
        <v>26.64</v>
      </c>
      <c r="E1171" s="24">
        <v>4.84</v>
      </c>
      <c r="F1171" s="28">
        <v>128.94</v>
      </c>
      <c r="G1171" s="19"/>
    </row>
    <row r="1172" spans="1:7">
      <c r="A1172" s="21">
        <v>1170</v>
      </c>
      <c r="B1172" s="21" t="s">
        <v>18756</v>
      </c>
      <c r="C1172" s="21" t="s">
        <v>18727</v>
      </c>
      <c r="D1172" s="21">
        <v>10.49</v>
      </c>
      <c r="E1172" s="24">
        <v>4.84</v>
      </c>
      <c r="F1172" s="28">
        <v>50.77</v>
      </c>
      <c r="G1172" s="19"/>
    </row>
    <row r="1173" spans="1:7">
      <c r="A1173" s="21">
        <v>1171</v>
      </c>
      <c r="B1173" s="21" t="s">
        <v>18757</v>
      </c>
      <c r="C1173" s="21" t="s">
        <v>18727</v>
      </c>
      <c r="D1173" s="21">
        <v>26.28</v>
      </c>
      <c r="E1173" s="24">
        <v>4.84</v>
      </c>
      <c r="F1173" s="28">
        <v>127.2</v>
      </c>
      <c r="G1173" s="19"/>
    </row>
    <row r="1174" spans="1:7">
      <c r="A1174" s="21">
        <v>1172</v>
      </c>
      <c r="B1174" s="21" t="s">
        <v>18758</v>
      </c>
      <c r="C1174" s="21" t="s">
        <v>18727</v>
      </c>
      <c r="D1174" s="21">
        <v>10.02</v>
      </c>
      <c r="E1174" s="24">
        <v>4.84</v>
      </c>
      <c r="F1174" s="28">
        <v>48.5</v>
      </c>
      <c r="G1174" s="19"/>
    </row>
    <row r="1175" spans="1:7">
      <c r="A1175" s="21">
        <v>1173</v>
      </c>
      <c r="B1175" s="21" t="s">
        <v>18759</v>
      </c>
      <c r="C1175" s="21" t="s">
        <v>18727</v>
      </c>
      <c r="D1175" s="21">
        <v>14.7</v>
      </c>
      <c r="E1175" s="24">
        <v>4.84</v>
      </c>
      <c r="F1175" s="28">
        <v>71.15</v>
      </c>
      <c r="G1175" s="19"/>
    </row>
    <row r="1176" spans="1:7">
      <c r="A1176" s="21">
        <v>1174</v>
      </c>
      <c r="B1176" s="21" t="s">
        <v>18760</v>
      </c>
      <c r="C1176" s="21" t="s">
        <v>18727</v>
      </c>
      <c r="D1176" s="21">
        <v>9.24</v>
      </c>
      <c r="E1176" s="24">
        <v>4.84</v>
      </c>
      <c r="F1176" s="28">
        <v>44.72</v>
      </c>
      <c r="G1176" s="19"/>
    </row>
    <row r="1177" spans="1:7">
      <c r="A1177" s="21">
        <v>1175</v>
      </c>
      <c r="B1177" s="21" t="s">
        <v>18761</v>
      </c>
      <c r="C1177" s="21" t="s">
        <v>18727</v>
      </c>
      <c r="D1177" s="21">
        <v>6.49</v>
      </c>
      <c r="E1177" s="24">
        <v>4.84</v>
      </c>
      <c r="F1177" s="28">
        <v>31.41</v>
      </c>
      <c r="G1177" s="19"/>
    </row>
    <row r="1178" spans="1:7">
      <c r="A1178" s="21">
        <v>1176</v>
      </c>
      <c r="B1178" s="21" t="s">
        <v>18762</v>
      </c>
      <c r="C1178" s="21" t="s">
        <v>18727</v>
      </c>
      <c r="D1178" s="21">
        <v>39.87</v>
      </c>
      <c r="E1178" s="24">
        <v>4.84</v>
      </c>
      <c r="F1178" s="28">
        <v>192.97</v>
      </c>
      <c r="G1178" s="19"/>
    </row>
    <row r="1179" spans="1:7">
      <c r="A1179" s="21">
        <v>1177</v>
      </c>
      <c r="B1179" s="21" t="s">
        <v>18763</v>
      </c>
      <c r="C1179" s="21" t="s">
        <v>18727</v>
      </c>
      <c r="D1179" s="21">
        <v>11.8</v>
      </c>
      <c r="E1179" s="24">
        <v>4.84</v>
      </c>
      <c r="F1179" s="28">
        <v>57.11</v>
      </c>
      <c r="G1179" s="19"/>
    </row>
    <row r="1180" spans="1:7">
      <c r="A1180" s="21">
        <v>1178</v>
      </c>
      <c r="B1180" s="21" t="s">
        <v>18733</v>
      </c>
      <c r="C1180" s="21" t="s">
        <v>18727</v>
      </c>
      <c r="D1180" s="21">
        <v>26.12</v>
      </c>
      <c r="E1180" s="24">
        <v>4.84</v>
      </c>
      <c r="F1180" s="28">
        <v>126.42</v>
      </c>
      <c r="G1180" s="19"/>
    </row>
    <row r="1181" spans="1:7">
      <c r="A1181" s="21">
        <v>1179</v>
      </c>
      <c r="B1181" s="21" t="s">
        <v>18764</v>
      </c>
      <c r="C1181" s="21" t="s">
        <v>18727</v>
      </c>
      <c r="D1181" s="21">
        <v>28.5</v>
      </c>
      <c r="E1181" s="24">
        <v>4.84</v>
      </c>
      <c r="F1181" s="28">
        <v>137.94</v>
      </c>
      <c r="G1181" s="19"/>
    </row>
    <row r="1182" spans="1:7">
      <c r="A1182" s="21">
        <v>1180</v>
      </c>
      <c r="B1182" s="21" t="s">
        <v>18765</v>
      </c>
      <c r="C1182" s="21" t="s">
        <v>18727</v>
      </c>
      <c r="D1182" s="21">
        <v>21.38</v>
      </c>
      <c r="E1182" s="24">
        <v>4.84</v>
      </c>
      <c r="F1182" s="28">
        <v>103.48</v>
      </c>
      <c r="G1182" s="19"/>
    </row>
    <row r="1183" spans="1:7">
      <c r="A1183" s="21">
        <v>1181</v>
      </c>
      <c r="B1183" s="21" t="s">
        <v>18766</v>
      </c>
      <c r="C1183" s="21" t="s">
        <v>18727</v>
      </c>
      <c r="D1183" s="21">
        <v>23.9</v>
      </c>
      <c r="E1183" s="24">
        <v>4.84</v>
      </c>
      <c r="F1183" s="28">
        <v>115.68</v>
      </c>
      <c r="G1183" s="19"/>
    </row>
    <row r="1184" spans="1:7">
      <c r="A1184" s="21">
        <v>1182</v>
      </c>
      <c r="B1184" s="21" t="s">
        <v>18767</v>
      </c>
      <c r="C1184" s="21" t="s">
        <v>18727</v>
      </c>
      <c r="D1184" s="21">
        <v>11.16</v>
      </c>
      <c r="E1184" s="24">
        <v>4.84</v>
      </c>
      <c r="F1184" s="28">
        <v>54.01</v>
      </c>
      <c r="G1184" s="19"/>
    </row>
    <row r="1185" spans="1:7">
      <c r="A1185" s="21">
        <v>1183</v>
      </c>
      <c r="B1185" s="21" t="s">
        <v>18768</v>
      </c>
      <c r="C1185" s="21" t="s">
        <v>18727</v>
      </c>
      <c r="D1185" s="21">
        <v>13.13</v>
      </c>
      <c r="E1185" s="24">
        <v>4.84</v>
      </c>
      <c r="F1185" s="28">
        <v>63.55</v>
      </c>
      <c r="G1185" s="19"/>
    </row>
    <row r="1186" spans="1:7">
      <c r="A1186" s="21">
        <v>1184</v>
      </c>
      <c r="B1186" s="21" t="s">
        <v>18769</v>
      </c>
      <c r="C1186" s="21" t="s">
        <v>18727</v>
      </c>
      <c r="D1186" s="21">
        <v>24.85</v>
      </c>
      <c r="E1186" s="24">
        <v>4.84</v>
      </c>
      <c r="F1186" s="28">
        <v>120.27</v>
      </c>
      <c r="G1186" s="19"/>
    </row>
    <row r="1187" spans="1:7">
      <c r="A1187" s="21">
        <v>1185</v>
      </c>
      <c r="B1187" s="21" t="s">
        <v>18770</v>
      </c>
      <c r="C1187" s="21" t="s">
        <v>18727</v>
      </c>
      <c r="D1187" s="21">
        <v>8.93</v>
      </c>
      <c r="E1187" s="24">
        <v>4.84</v>
      </c>
      <c r="F1187" s="28">
        <v>43.22</v>
      </c>
      <c r="G1187" s="19"/>
    </row>
    <row r="1188" spans="1:7">
      <c r="A1188" s="21">
        <v>1186</v>
      </c>
      <c r="B1188" s="21" t="s">
        <v>18771</v>
      </c>
      <c r="C1188" s="21" t="s">
        <v>18727</v>
      </c>
      <c r="D1188" s="21">
        <v>25.17</v>
      </c>
      <c r="E1188" s="24">
        <v>4.84</v>
      </c>
      <c r="F1188" s="28">
        <v>121.82</v>
      </c>
      <c r="G1188" s="19"/>
    </row>
    <row r="1189" spans="1:7">
      <c r="A1189" s="21">
        <v>1187</v>
      </c>
      <c r="B1189" s="21" t="s">
        <v>18772</v>
      </c>
      <c r="C1189" s="21" t="s">
        <v>18727</v>
      </c>
      <c r="D1189" s="21">
        <v>24.04</v>
      </c>
      <c r="E1189" s="24">
        <v>4.84</v>
      </c>
      <c r="F1189" s="28">
        <v>116.35</v>
      </c>
      <c r="G1189" s="19"/>
    </row>
    <row r="1190" spans="1:7">
      <c r="A1190" s="21">
        <v>1188</v>
      </c>
      <c r="B1190" s="21" t="s">
        <v>18773</v>
      </c>
      <c r="C1190" s="21" t="s">
        <v>18727</v>
      </c>
      <c r="D1190" s="21">
        <v>7.93</v>
      </c>
      <c r="E1190" s="24">
        <v>4.84</v>
      </c>
      <c r="F1190" s="28">
        <v>38.38</v>
      </c>
      <c r="G1190" s="19"/>
    </row>
    <row r="1191" spans="1:7">
      <c r="A1191" s="21">
        <v>1189</v>
      </c>
      <c r="B1191" s="21" t="s">
        <v>18774</v>
      </c>
      <c r="C1191" s="21" t="s">
        <v>18727</v>
      </c>
      <c r="D1191" s="21">
        <v>8.28</v>
      </c>
      <c r="E1191" s="24">
        <v>4.84</v>
      </c>
      <c r="F1191" s="28">
        <v>40.08</v>
      </c>
      <c r="G1191" s="19"/>
    </row>
    <row r="1192" spans="1:7">
      <c r="A1192" s="21">
        <v>1190</v>
      </c>
      <c r="B1192" s="21" t="s">
        <v>18775</v>
      </c>
      <c r="C1192" s="21" t="s">
        <v>18727</v>
      </c>
      <c r="D1192" s="21">
        <v>23.57</v>
      </c>
      <c r="E1192" s="24">
        <v>4.84</v>
      </c>
      <c r="F1192" s="28">
        <v>114.08</v>
      </c>
      <c r="G1192" s="19"/>
    </row>
    <row r="1193" spans="1:7">
      <c r="A1193" s="21">
        <v>1191</v>
      </c>
      <c r="B1193" s="21" t="s">
        <v>18776</v>
      </c>
      <c r="C1193" s="21" t="s">
        <v>18727</v>
      </c>
      <c r="D1193" s="21">
        <v>14.68</v>
      </c>
      <c r="E1193" s="24">
        <v>4.84</v>
      </c>
      <c r="F1193" s="28">
        <v>71.05</v>
      </c>
      <c r="G1193" s="19"/>
    </row>
    <row r="1194" spans="1:7">
      <c r="A1194" s="21">
        <v>1192</v>
      </c>
      <c r="B1194" s="21" t="s">
        <v>18777</v>
      </c>
      <c r="C1194" s="21" t="s">
        <v>18727</v>
      </c>
      <c r="D1194" s="21">
        <v>11.37</v>
      </c>
      <c r="E1194" s="24">
        <v>4.84</v>
      </c>
      <c r="F1194" s="28">
        <v>55.03</v>
      </c>
      <c r="G1194" s="19"/>
    </row>
    <row r="1195" spans="1:7">
      <c r="A1195" s="21">
        <v>1193</v>
      </c>
      <c r="B1195" s="21" t="s">
        <v>14023</v>
      </c>
      <c r="C1195" s="21" t="s">
        <v>18727</v>
      </c>
      <c r="D1195" s="21">
        <v>23.11</v>
      </c>
      <c r="E1195" s="24">
        <v>4.84</v>
      </c>
      <c r="F1195" s="28">
        <v>111.85</v>
      </c>
      <c r="G1195" s="19"/>
    </row>
    <row r="1196" spans="1:7">
      <c r="A1196" s="21">
        <v>1194</v>
      </c>
      <c r="B1196" s="21" t="s">
        <v>18778</v>
      </c>
      <c r="C1196" s="21" t="s">
        <v>18727</v>
      </c>
      <c r="D1196" s="21">
        <v>16.75</v>
      </c>
      <c r="E1196" s="24">
        <v>4.84</v>
      </c>
      <c r="F1196" s="28">
        <v>81.07</v>
      </c>
      <c r="G1196" s="19"/>
    </row>
    <row r="1197" spans="1:7">
      <c r="A1197" s="21">
        <v>1195</v>
      </c>
      <c r="B1197" s="21" t="s">
        <v>18779</v>
      </c>
      <c r="C1197" s="21" t="s">
        <v>18727</v>
      </c>
      <c r="D1197" s="21">
        <v>23.53</v>
      </c>
      <c r="E1197" s="24">
        <v>4.84</v>
      </c>
      <c r="F1197" s="28">
        <v>113.89</v>
      </c>
      <c r="G1197" s="19"/>
    </row>
    <row r="1198" spans="1:7">
      <c r="A1198" s="21">
        <v>1196</v>
      </c>
      <c r="B1198" s="21" t="s">
        <v>18780</v>
      </c>
      <c r="C1198" s="21" t="s">
        <v>18727</v>
      </c>
      <c r="D1198" s="21">
        <v>35.36</v>
      </c>
      <c r="E1198" s="24">
        <v>4.84</v>
      </c>
      <c r="F1198" s="28">
        <v>171.14</v>
      </c>
      <c r="G1198" s="19"/>
    </row>
    <row r="1199" spans="1:7">
      <c r="A1199" s="21">
        <v>1197</v>
      </c>
      <c r="B1199" s="21" t="s">
        <v>18781</v>
      </c>
      <c r="C1199" s="21" t="s">
        <v>18727</v>
      </c>
      <c r="D1199" s="21">
        <v>12.27</v>
      </c>
      <c r="E1199" s="24">
        <v>4.84</v>
      </c>
      <c r="F1199" s="28">
        <v>59.39</v>
      </c>
      <c r="G1199" s="19"/>
    </row>
    <row r="1200" spans="1:7">
      <c r="A1200" s="21">
        <v>1198</v>
      </c>
      <c r="B1200" s="21" t="s">
        <v>18782</v>
      </c>
      <c r="C1200" s="21" t="s">
        <v>18727</v>
      </c>
      <c r="D1200" s="21">
        <v>5.97</v>
      </c>
      <c r="E1200" s="24">
        <v>4.84</v>
      </c>
      <c r="F1200" s="28">
        <v>28.89</v>
      </c>
      <c r="G1200" s="19"/>
    </row>
    <row r="1201" spans="1:7">
      <c r="A1201" s="21">
        <v>1199</v>
      </c>
      <c r="B1201" s="21" t="s">
        <v>18783</v>
      </c>
      <c r="C1201" s="21" t="s">
        <v>18727</v>
      </c>
      <c r="D1201" s="21">
        <v>7.57</v>
      </c>
      <c r="E1201" s="24">
        <v>4.84</v>
      </c>
      <c r="F1201" s="28">
        <v>36.64</v>
      </c>
      <c r="G1201" s="19"/>
    </row>
    <row r="1202" spans="1:7">
      <c r="A1202" s="21">
        <v>1200</v>
      </c>
      <c r="B1202" s="21" t="s">
        <v>18784</v>
      </c>
      <c r="C1202" s="21" t="s">
        <v>18727</v>
      </c>
      <c r="D1202" s="21">
        <v>13.84</v>
      </c>
      <c r="E1202" s="24">
        <v>4.84</v>
      </c>
      <c r="F1202" s="28">
        <v>66.99</v>
      </c>
      <c r="G1202" s="19"/>
    </row>
    <row r="1203" spans="1:7">
      <c r="A1203" s="21">
        <v>1201</v>
      </c>
      <c r="B1203" s="21" t="s">
        <v>18731</v>
      </c>
      <c r="C1203" s="21" t="s">
        <v>18727</v>
      </c>
      <c r="D1203" s="21">
        <v>3.63</v>
      </c>
      <c r="E1203" s="24">
        <v>4.84</v>
      </c>
      <c r="F1203" s="28">
        <v>17.57</v>
      </c>
      <c r="G1203" s="19"/>
    </row>
    <row r="1204" spans="1:7">
      <c r="A1204" s="21">
        <v>1202</v>
      </c>
      <c r="B1204" s="21" t="s">
        <v>18785</v>
      </c>
      <c r="C1204" s="21" t="s">
        <v>18727</v>
      </c>
      <c r="D1204" s="21">
        <v>7.09</v>
      </c>
      <c r="E1204" s="24">
        <v>4.84</v>
      </c>
      <c r="F1204" s="28">
        <v>34.32</v>
      </c>
      <c r="G1204" s="19"/>
    </row>
    <row r="1205" spans="1:7">
      <c r="A1205" s="21">
        <v>1203</v>
      </c>
      <c r="B1205" s="21" t="s">
        <v>18786</v>
      </c>
      <c r="C1205" s="21" t="s">
        <v>18727</v>
      </c>
      <c r="D1205" s="21">
        <v>9.45</v>
      </c>
      <c r="E1205" s="24">
        <v>4.84</v>
      </c>
      <c r="F1205" s="28">
        <v>45.74</v>
      </c>
      <c r="G1205" s="19"/>
    </row>
    <row r="1206" spans="1:7">
      <c r="A1206" s="21">
        <v>1204</v>
      </c>
      <c r="B1206" s="21" t="s">
        <v>18787</v>
      </c>
      <c r="C1206" s="21" t="s">
        <v>18727</v>
      </c>
      <c r="D1206" s="21">
        <v>11.03</v>
      </c>
      <c r="E1206" s="24">
        <v>4.84</v>
      </c>
      <c r="F1206" s="28">
        <v>53.39</v>
      </c>
      <c r="G1206" s="19"/>
    </row>
    <row r="1207" spans="1:7">
      <c r="A1207" s="21">
        <v>1205</v>
      </c>
      <c r="B1207" s="21" t="s">
        <v>10466</v>
      </c>
      <c r="C1207" s="21" t="s">
        <v>18727</v>
      </c>
      <c r="D1207" s="21">
        <v>2.6</v>
      </c>
      <c r="E1207" s="24">
        <v>4.84</v>
      </c>
      <c r="F1207" s="28">
        <v>12.58</v>
      </c>
      <c r="G1207" s="19"/>
    </row>
    <row r="1208" spans="1:7">
      <c r="A1208" s="21">
        <v>1206</v>
      </c>
      <c r="B1208" s="21" t="s">
        <v>18788</v>
      </c>
      <c r="C1208" s="21" t="s">
        <v>18727</v>
      </c>
      <c r="D1208" s="21">
        <v>5.58</v>
      </c>
      <c r="E1208" s="24">
        <v>4.84</v>
      </c>
      <c r="F1208" s="28">
        <v>27.01</v>
      </c>
      <c r="G1208" s="19"/>
    </row>
    <row r="1209" spans="1:7">
      <c r="A1209" s="21">
        <v>1207</v>
      </c>
      <c r="B1209" s="21" t="s">
        <v>18789</v>
      </c>
      <c r="C1209" s="21" t="s">
        <v>18790</v>
      </c>
      <c r="D1209" s="21">
        <v>25.11</v>
      </c>
      <c r="E1209" s="24">
        <v>4.84</v>
      </c>
      <c r="F1209" s="28">
        <v>121.53</v>
      </c>
      <c r="G1209" s="19"/>
    </row>
    <row r="1210" spans="1:7">
      <c r="A1210" s="21">
        <v>1208</v>
      </c>
      <c r="B1210" s="21" t="s">
        <v>18791</v>
      </c>
      <c r="C1210" s="21" t="s">
        <v>18790</v>
      </c>
      <c r="D1210" s="21">
        <v>26.19</v>
      </c>
      <c r="E1210" s="24">
        <v>4.84</v>
      </c>
      <c r="F1210" s="28">
        <v>126.76</v>
      </c>
      <c r="G1210" s="19"/>
    </row>
    <row r="1211" spans="1:7">
      <c r="A1211" s="21">
        <v>1209</v>
      </c>
      <c r="B1211" s="21" t="s">
        <v>3405</v>
      </c>
      <c r="C1211" s="21" t="s">
        <v>18790</v>
      </c>
      <c r="D1211" s="21">
        <v>15.99</v>
      </c>
      <c r="E1211" s="24">
        <v>4.84</v>
      </c>
      <c r="F1211" s="28">
        <v>77.39</v>
      </c>
      <c r="G1211" s="19"/>
    </row>
    <row r="1212" spans="1:7">
      <c r="A1212" s="21">
        <v>1210</v>
      </c>
      <c r="B1212" s="21" t="s">
        <v>5696</v>
      </c>
      <c r="C1212" s="21" t="s">
        <v>18790</v>
      </c>
      <c r="D1212" s="21">
        <v>17.03</v>
      </c>
      <c r="E1212" s="24">
        <v>4.84</v>
      </c>
      <c r="F1212" s="28">
        <v>82.43</v>
      </c>
      <c r="G1212" s="19"/>
    </row>
    <row r="1213" spans="1:7">
      <c r="A1213" s="21">
        <v>1211</v>
      </c>
      <c r="B1213" s="21" t="s">
        <v>18792</v>
      </c>
      <c r="C1213" s="21" t="s">
        <v>18790</v>
      </c>
      <c r="D1213" s="21">
        <v>23.77</v>
      </c>
      <c r="E1213" s="24">
        <v>4.84</v>
      </c>
      <c r="F1213" s="28">
        <v>115.05</v>
      </c>
      <c r="G1213" s="19"/>
    </row>
    <row r="1214" spans="1:7">
      <c r="A1214" s="21">
        <v>1212</v>
      </c>
      <c r="B1214" s="21" t="s">
        <v>9427</v>
      </c>
      <c r="C1214" s="21" t="s">
        <v>18790</v>
      </c>
      <c r="D1214" s="21">
        <v>23.71</v>
      </c>
      <c r="E1214" s="24">
        <v>4.84</v>
      </c>
      <c r="F1214" s="28">
        <v>114.76</v>
      </c>
      <c r="G1214" s="19"/>
    </row>
    <row r="1215" spans="1:7">
      <c r="A1215" s="21">
        <v>1213</v>
      </c>
      <c r="B1215" s="21" t="s">
        <v>4075</v>
      </c>
      <c r="C1215" s="21" t="s">
        <v>18790</v>
      </c>
      <c r="D1215" s="21">
        <v>11.21</v>
      </c>
      <c r="E1215" s="24">
        <v>4.84</v>
      </c>
      <c r="F1215" s="28">
        <v>54.26</v>
      </c>
      <c r="G1215" s="19"/>
    </row>
    <row r="1216" spans="1:7">
      <c r="A1216" s="21">
        <v>1214</v>
      </c>
      <c r="B1216" s="21" t="s">
        <v>18793</v>
      </c>
      <c r="C1216" s="21" t="s">
        <v>18790</v>
      </c>
      <c r="D1216" s="21">
        <v>5.66</v>
      </c>
      <c r="E1216" s="24">
        <v>4.84</v>
      </c>
      <c r="F1216" s="28">
        <v>27.39</v>
      </c>
      <c r="G1216" s="19"/>
    </row>
    <row r="1217" spans="1:7">
      <c r="A1217" s="21">
        <v>1215</v>
      </c>
      <c r="B1217" s="21" t="s">
        <v>2015</v>
      </c>
      <c r="C1217" s="21" t="s">
        <v>18790</v>
      </c>
      <c r="D1217" s="21">
        <v>12.36</v>
      </c>
      <c r="E1217" s="24">
        <v>4.84</v>
      </c>
      <c r="F1217" s="28">
        <v>59.82</v>
      </c>
      <c r="G1217" s="19"/>
    </row>
    <row r="1218" spans="1:7">
      <c r="A1218" s="21">
        <v>1216</v>
      </c>
      <c r="B1218" s="21" t="s">
        <v>12095</v>
      </c>
      <c r="C1218" s="21" t="s">
        <v>18790</v>
      </c>
      <c r="D1218" s="21">
        <v>10.75</v>
      </c>
      <c r="E1218" s="24">
        <v>4.84</v>
      </c>
      <c r="F1218" s="28">
        <v>52.03</v>
      </c>
      <c r="G1218" s="19"/>
    </row>
    <row r="1219" spans="1:7">
      <c r="A1219" s="21">
        <v>1217</v>
      </c>
      <c r="B1219" s="21" t="s">
        <v>18794</v>
      </c>
      <c r="C1219" s="21" t="s">
        <v>18790</v>
      </c>
      <c r="D1219" s="21">
        <v>6.34</v>
      </c>
      <c r="E1219" s="24">
        <v>4.84</v>
      </c>
      <c r="F1219" s="28">
        <v>30.69</v>
      </c>
      <c r="G1219" s="19"/>
    </row>
    <row r="1220" spans="1:7">
      <c r="A1220" s="21">
        <v>1218</v>
      </c>
      <c r="B1220" s="21" t="s">
        <v>18795</v>
      </c>
      <c r="C1220" s="21" t="s">
        <v>18790</v>
      </c>
      <c r="D1220" s="21">
        <v>26.89</v>
      </c>
      <c r="E1220" s="24">
        <v>4.84</v>
      </c>
      <c r="F1220" s="28">
        <v>130.15</v>
      </c>
      <c r="G1220" s="19"/>
    </row>
    <row r="1221" spans="1:7">
      <c r="A1221" s="21">
        <v>1219</v>
      </c>
      <c r="B1221" s="21" t="s">
        <v>18796</v>
      </c>
      <c r="C1221" s="21" t="s">
        <v>18790</v>
      </c>
      <c r="D1221" s="21">
        <v>26.77</v>
      </c>
      <c r="E1221" s="24">
        <v>4.84</v>
      </c>
      <c r="F1221" s="28">
        <v>129.57</v>
      </c>
      <c r="G1221" s="19"/>
    </row>
    <row r="1222" spans="1:7">
      <c r="A1222" s="21">
        <v>1220</v>
      </c>
      <c r="B1222" s="21" t="s">
        <v>6150</v>
      </c>
      <c r="C1222" s="21" t="s">
        <v>18790</v>
      </c>
      <c r="D1222" s="21">
        <v>30.79</v>
      </c>
      <c r="E1222" s="24">
        <v>4.84</v>
      </c>
      <c r="F1222" s="28">
        <v>149.02</v>
      </c>
      <c r="G1222" s="19"/>
    </row>
    <row r="1223" spans="1:7">
      <c r="A1223" s="21">
        <v>1221</v>
      </c>
      <c r="B1223" s="21" t="s">
        <v>3932</v>
      </c>
      <c r="C1223" s="21" t="s">
        <v>18790</v>
      </c>
      <c r="D1223" s="21">
        <v>10.02</v>
      </c>
      <c r="E1223" s="24">
        <v>4.84</v>
      </c>
      <c r="F1223" s="28">
        <v>48.5</v>
      </c>
      <c r="G1223" s="19"/>
    </row>
    <row r="1224" spans="1:7">
      <c r="A1224" s="21">
        <v>1222</v>
      </c>
      <c r="B1224" s="21" t="s">
        <v>18412</v>
      </c>
      <c r="C1224" s="21" t="s">
        <v>18790</v>
      </c>
      <c r="D1224" s="21">
        <v>35.68</v>
      </c>
      <c r="E1224" s="24">
        <v>4.84</v>
      </c>
      <c r="F1224" s="28">
        <v>172.69</v>
      </c>
      <c r="G1224" s="19"/>
    </row>
    <row r="1225" spans="1:7">
      <c r="A1225" s="21">
        <v>1223</v>
      </c>
      <c r="B1225" s="21" t="s">
        <v>5564</v>
      </c>
      <c r="C1225" s="21" t="s">
        <v>18790</v>
      </c>
      <c r="D1225" s="21">
        <v>9.93</v>
      </c>
      <c r="E1225" s="24">
        <v>4.84</v>
      </c>
      <c r="F1225" s="28">
        <v>48.06</v>
      </c>
      <c r="G1225" s="19"/>
    </row>
    <row r="1226" spans="1:7">
      <c r="A1226" s="21">
        <v>1224</v>
      </c>
      <c r="B1226" s="21" t="s">
        <v>18797</v>
      </c>
      <c r="C1226" s="21" t="s">
        <v>18790</v>
      </c>
      <c r="D1226" s="21">
        <v>21.47</v>
      </c>
      <c r="E1226" s="24">
        <v>4.84</v>
      </c>
      <c r="F1226" s="28">
        <v>103.91</v>
      </c>
      <c r="G1226" s="19"/>
    </row>
    <row r="1227" spans="1:7">
      <c r="A1227" s="21">
        <v>1225</v>
      </c>
      <c r="B1227" s="21" t="s">
        <v>2559</v>
      </c>
      <c r="C1227" s="21" t="s">
        <v>18790</v>
      </c>
      <c r="D1227" s="21">
        <v>26.25</v>
      </c>
      <c r="E1227" s="24">
        <v>4.84</v>
      </c>
      <c r="F1227" s="28">
        <v>127.05</v>
      </c>
      <c r="G1227" s="19"/>
    </row>
    <row r="1228" spans="1:7">
      <c r="A1228" s="21">
        <v>1226</v>
      </c>
      <c r="B1228" s="21" t="s">
        <v>18798</v>
      </c>
      <c r="C1228" s="21" t="s">
        <v>18790</v>
      </c>
      <c r="D1228" s="21">
        <v>15.07</v>
      </c>
      <c r="E1228" s="24">
        <v>4.84</v>
      </c>
      <c r="F1228" s="28">
        <v>72.94</v>
      </c>
      <c r="G1228" s="19"/>
    </row>
    <row r="1229" spans="1:7">
      <c r="A1229" s="21">
        <v>1227</v>
      </c>
      <c r="B1229" s="21" t="s">
        <v>18799</v>
      </c>
      <c r="C1229" s="21" t="s">
        <v>18790</v>
      </c>
      <c r="D1229" s="21">
        <v>25.1</v>
      </c>
      <c r="E1229" s="24">
        <v>4.84</v>
      </c>
      <c r="F1229" s="28">
        <v>121.48</v>
      </c>
      <c r="G1229" s="19"/>
    </row>
    <row r="1230" spans="1:7">
      <c r="A1230" s="21">
        <v>1228</v>
      </c>
      <c r="B1230" s="21" t="s">
        <v>18800</v>
      </c>
      <c r="C1230" s="21" t="s">
        <v>18790</v>
      </c>
      <c r="D1230" s="21">
        <v>11.65</v>
      </c>
      <c r="E1230" s="24">
        <v>4.84</v>
      </c>
      <c r="F1230" s="28">
        <v>56.39</v>
      </c>
      <c r="G1230" s="19"/>
    </row>
    <row r="1231" spans="1:7">
      <c r="A1231" s="21">
        <v>1229</v>
      </c>
      <c r="B1231" s="21" t="s">
        <v>2252</v>
      </c>
      <c r="C1231" s="21" t="s">
        <v>18790</v>
      </c>
      <c r="D1231" s="21">
        <v>7.96</v>
      </c>
      <c r="E1231" s="24">
        <v>4.84</v>
      </c>
      <c r="F1231" s="28">
        <v>38.53</v>
      </c>
      <c r="G1231" s="19"/>
    </row>
    <row r="1232" spans="1:7">
      <c r="A1232" s="21">
        <v>1230</v>
      </c>
      <c r="B1232" s="21" t="s">
        <v>18801</v>
      </c>
      <c r="C1232" s="21" t="s">
        <v>18790</v>
      </c>
      <c r="D1232" s="21">
        <v>16.99</v>
      </c>
      <c r="E1232" s="24">
        <v>4.84</v>
      </c>
      <c r="F1232" s="28">
        <v>82.23</v>
      </c>
      <c r="G1232" s="19"/>
    </row>
    <row r="1233" spans="1:7">
      <c r="A1233" s="21">
        <v>1231</v>
      </c>
      <c r="B1233" s="21" t="s">
        <v>18802</v>
      </c>
      <c r="C1233" s="21" t="s">
        <v>18790</v>
      </c>
      <c r="D1233" s="21">
        <v>6.36</v>
      </c>
      <c r="E1233" s="24">
        <v>4.84</v>
      </c>
      <c r="F1233" s="28">
        <v>30.78</v>
      </c>
      <c r="G1233" s="19"/>
    </row>
    <row r="1234" spans="1:7">
      <c r="A1234" s="21">
        <v>1232</v>
      </c>
      <c r="B1234" s="21" t="s">
        <v>6786</v>
      </c>
      <c r="C1234" s="21" t="s">
        <v>18790</v>
      </c>
      <c r="D1234" s="21">
        <v>20.45</v>
      </c>
      <c r="E1234" s="24">
        <v>4.84</v>
      </c>
      <c r="F1234" s="28">
        <v>98.98</v>
      </c>
      <c r="G1234" s="19"/>
    </row>
    <row r="1235" spans="1:7">
      <c r="A1235" s="21">
        <v>1233</v>
      </c>
      <c r="B1235" s="21" t="s">
        <v>1139</v>
      </c>
      <c r="C1235" s="21" t="s">
        <v>18790</v>
      </c>
      <c r="D1235" s="21">
        <v>8.97</v>
      </c>
      <c r="E1235" s="24">
        <v>4.84</v>
      </c>
      <c r="F1235" s="28">
        <v>43.41</v>
      </c>
      <c r="G1235" s="19"/>
    </row>
    <row r="1236" spans="1:7">
      <c r="A1236" s="21">
        <v>1234</v>
      </c>
      <c r="B1236" s="21" t="s">
        <v>18803</v>
      </c>
      <c r="C1236" s="21" t="s">
        <v>18790</v>
      </c>
      <c r="D1236" s="21">
        <v>16.49</v>
      </c>
      <c r="E1236" s="24">
        <v>4.84</v>
      </c>
      <c r="F1236" s="28">
        <v>79.81</v>
      </c>
      <c r="G1236" s="19"/>
    </row>
    <row r="1237" spans="1:7">
      <c r="A1237" s="21">
        <v>1235</v>
      </c>
      <c r="B1237" s="21" t="s">
        <v>18804</v>
      </c>
      <c r="C1237" s="21" t="s">
        <v>18790</v>
      </c>
      <c r="D1237" s="21">
        <v>24.99</v>
      </c>
      <c r="E1237" s="24">
        <v>4.84</v>
      </c>
      <c r="F1237" s="28">
        <v>120.95</v>
      </c>
      <c r="G1237" s="19"/>
    </row>
    <row r="1238" spans="1:7">
      <c r="A1238" s="21">
        <v>1236</v>
      </c>
      <c r="B1238" s="21" t="s">
        <v>5555</v>
      </c>
      <c r="C1238" s="21" t="s">
        <v>18790</v>
      </c>
      <c r="D1238" s="21">
        <v>18.34</v>
      </c>
      <c r="E1238" s="24">
        <v>4.84</v>
      </c>
      <c r="F1238" s="28">
        <v>88.77</v>
      </c>
      <c r="G1238" s="19"/>
    </row>
    <row r="1239" spans="1:7">
      <c r="A1239" s="21">
        <v>1237</v>
      </c>
      <c r="B1239" s="21" t="s">
        <v>18805</v>
      </c>
      <c r="C1239" s="21" t="s">
        <v>18790</v>
      </c>
      <c r="D1239" s="21">
        <v>20.89</v>
      </c>
      <c r="E1239" s="24">
        <v>4.84</v>
      </c>
      <c r="F1239" s="28">
        <v>101.11</v>
      </c>
      <c r="G1239" s="19"/>
    </row>
    <row r="1240" spans="1:7">
      <c r="A1240" s="21">
        <v>1238</v>
      </c>
      <c r="B1240" s="21" t="s">
        <v>18806</v>
      </c>
      <c r="C1240" s="21" t="s">
        <v>18790</v>
      </c>
      <c r="D1240" s="21">
        <v>13.38</v>
      </c>
      <c r="E1240" s="24">
        <v>4.84</v>
      </c>
      <c r="F1240" s="28">
        <v>64.76</v>
      </c>
      <c r="G1240" s="19"/>
    </row>
    <row r="1241" spans="1:7">
      <c r="A1241" s="21">
        <v>1239</v>
      </c>
      <c r="B1241" s="21" t="s">
        <v>1370</v>
      </c>
      <c r="C1241" s="21" t="s">
        <v>18790</v>
      </c>
      <c r="D1241" s="21">
        <v>19.78</v>
      </c>
      <c r="E1241" s="24">
        <v>4.84</v>
      </c>
      <c r="F1241" s="28">
        <v>95.74</v>
      </c>
      <c r="G1241" s="19"/>
    </row>
    <row r="1242" spans="1:7">
      <c r="A1242" s="21">
        <v>1240</v>
      </c>
      <c r="B1242" s="21" t="s">
        <v>1142</v>
      </c>
      <c r="C1242" s="21" t="s">
        <v>18790</v>
      </c>
      <c r="D1242" s="21">
        <v>16.62</v>
      </c>
      <c r="E1242" s="24">
        <v>4.84</v>
      </c>
      <c r="F1242" s="28">
        <v>80.44</v>
      </c>
      <c r="G1242" s="19"/>
    </row>
    <row r="1243" spans="1:7">
      <c r="A1243" s="21">
        <v>1241</v>
      </c>
      <c r="B1243" s="21" t="s">
        <v>18807</v>
      </c>
      <c r="C1243" s="21" t="s">
        <v>18790</v>
      </c>
      <c r="D1243" s="21">
        <v>34.23</v>
      </c>
      <c r="E1243" s="24">
        <v>4.84</v>
      </c>
      <c r="F1243" s="28">
        <v>165.67</v>
      </c>
      <c r="G1243" s="19"/>
    </row>
    <row r="1244" spans="1:7">
      <c r="A1244" s="21">
        <v>1242</v>
      </c>
      <c r="B1244" s="21" t="s">
        <v>18808</v>
      </c>
      <c r="C1244" s="21" t="s">
        <v>18790</v>
      </c>
      <c r="D1244" s="21">
        <v>34.45</v>
      </c>
      <c r="E1244" s="24">
        <v>4.84</v>
      </c>
      <c r="F1244" s="28">
        <v>166.74</v>
      </c>
      <c r="G1244" s="19"/>
    </row>
    <row r="1245" spans="1:7">
      <c r="A1245" s="21">
        <v>1243</v>
      </c>
      <c r="B1245" s="21" t="s">
        <v>18809</v>
      </c>
      <c r="C1245" s="21" t="s">
        <v>18790</v>
      </c>
      <c r="D1245" s="21">
        <v>13.02</v>
      </c>
      <c r="E1245" s="24">
        <v>4.84</v>
      </c>
      <c r="F1245" s="28">
        <v>63.02</v>
      </c>
      <c r="G1245" s="19"/>
    </row>
    <row r="1246" spans="1:7">
      <c r="A1246" s="21">
        <v>1244</v>
      </c>
      <c r="B1246" s="21" t="s">
        <v>18810</v>
      </c>
      <c r="C1246" s="21" t="s">
        <v>18790</v>
      </c>
      <c r="D1246" s="21">
        <v>10</v>
      </c>
      <c r="E1246" s="24">
        <v>4.84</v>
      </c>
      <c r="F1246" s="28">
        <v>48.4</v>
      </c>
      <c r="G1246" s="19"/>
    </row>
    <row r="1247" spans="1:7">
      <c r="A1247" s="21">
        <v>1245</v>
      </c>
      <c r="B1247" s="21" t="s">
        <v>18811</v>
      </c>
      <c r="C1247" s="21" t="s">
        <v>18790</v>
      </c>
      <c r="D1247" s="21">
        <v>3.84</v>
      </c>
      <c r="E1247" s="24">
        <v>4.84</v>
      </c>
      <c r="F1247" s="28">
        <v>18.59</v>
      </c>
      <c r="G1247" s="19"/>
    </row>
    <row r="1248" spans="1:7">
      <c r="A1248" s="21">
        <v>1246</v>
      </c>
      <c r="B1248" s="21" t="s">
        <v>18812</v>
      </c>
      <c r="C1248" s="21" t="s">
        <v>18790</v>
      </c>
      <c r="D1248" s="21">
        <v>10.99</v>
      </c>
      <c r="E1248" s="24">
        <v>4.84</v>
      </c>
      <c r="F1248" s="28">
        <v>53.19</v>
      </c>
      <c r="G1248" s="19"/>
    </row>
    <row r="1249" spans="1:7">
      <c r="A1249" s="21">
        <v>1247</v>
      </c>
      <c r="B1249" s="21" t="s">
        <v>18813</v>
      </c>
      <c r="C1249" s="21" t="s">
        <v>18790</v>
      </c>
      <c r="D1249" s="21">
        <v>6.13</v>
      </c>
      <c r="E1249" s="24">
        <v>4.84</v>
      </c>
      <c r="F1249" s="28">
        <v>29.67</v>
      </c>
      <c r="G1249" s="19"/>
    </row>
    <row r="1250" spans="1:7">
      <c r="A1250" s="21">
        <v>1248</v>
      </c>
      <c r="B1250" s="21" t="s">
        <v>15050</v>
      </c>
      <c r="C1250" s="21" t="s">
        <v>18790</v>
      </c>
      <c r="D1250" s="21">
        <v>33.75</v>
      </c>
      <c r="E1250" s="24">
        <v>4.84</v>
      </c>
      <c r="F1250" s="28">
        <v>163.35</v>
      </c>
      <c r="G1250" s="19"/>
    </row>
    <row r="1251" spans="1:7">
      <c r="A1251" s="21">
        <v>1249</v>
      </c>
      <c r="B1251" s="21" t="s">
        <v>18814</v>
      </c>
      <c r="C1251" s="21" t="s">
        <v>18790</v>
      </c>
      <c r="D1251" s="21">
        <v>3.87</v>
      </c>
      <c r="E1251" s="24">
        <v>4.84</v>
      </c>
      <c r="F1251" s="28">
        <v>18.73</v>
      </c>
      <c r="G1251" s="19"/>
    </row>
    <row r="1252" spans="1:7">
      <c r="A1252" s="21">
        <v>1250</v>
      </c>
      <c r="B1252" s="21" t="s">
        <v>7715</v>
      </c>
      <c r="C1252" s="21" t="s">
        <v>18815</v>
      </c>
      <c r="D1252" s="21">
        <v>12.36</v>
      </c>
      <c r="E1252" s="24">
        <v>4.84</v>
      </c>
      <c r="F1252" s="28">
        <v>59.82</v>
      </c>
      <c r="G1252" s="19"/>
    </row>
    <row r="1253" spans="1:7">
      <c r="A1253" s="21">
        <v>1251</v>
      </c>
      <c r="B1253" s="21" t="s">
        <v>18816</v>
      </c>
      <c r="C1253" s="21" t="s">
        <v>18815</v>
      </c>
      <c r="D1253" s="21">
        <v>3.14</v>
      </c>
      <c r="E1253" s="24">
        <v>4.84</v>
      </c>
      <c r="F1253" s="28">
        <v>15.2</v>
      </c>
      <c r="G1253" s="19"/>
    </row>
    <row r="1254" spans="1:7">
      <c r="A1254" s="21">
        <v>1252</v>
      </c>
      <c r="B1254" s="21" t="s">
        <v>18817</v>
      </c>
      <c r="C1254" s="21" t="s">
        <v>18815</v>
      </c>
      <c r="D1254" s="21">
        <v>3.83</v>
      </c>
      <c r="E1254" s="24">
        <v>4.84</v>
      </c>
      <c r="F1254" s="28">
        <v>18.54</v>
      </c>
      <c r="G1254" s="19"/>
    </row>
    <row r="1255" spans="1:7">
      <c r="A1255" s="21">
        <v>1253</v>
      </c>
      <c r="B1255" s="21" t="s">
        <v>18818</v>
      </c>
      <c r="C1255" s="21" t="s">
        <v>18815</v>
      </c>
      <c r="D1255" s="21">
        <v>24.31</v>
      </c>
      <c r="E1255" s="24">
        <v>4.84</v>
      </c>
      <c r="F1255" s="28">
        <v>117.66</v>
      </c>
      <c r="G1255" s="19"/>
    </row>
    <row r="1256" spans="1:7">
      <c r="A1256" s="21">
        <v>1254</v>
      </c>
      <c r="B1256" s="21" t="s">
        <v>18819</v>
      </c>
      <c r="C1256" s="21" t="s">
        <v>18815</v>
      </c>
      <c r="D1256" s="21">
        <v>22.39</v>
      </c>
      <c r="E1256" s="24">
        <v>4.84</v>
      </c>
      <c r="F1256" s="28">
        <v>108.37</v>
      </c>
      <c r="G1256" s="19"/>
    </row>
    <row r="1257" spans="1:7">
      <c r="A1257" s="21">
        <v>1255</v>
      </c>
      <c r="B1257" s="21" t="s">
        <v>18820</v>
      </c>
      <c r="C1257" s="21" t="s">
        <v>18815</v>
      </c>
      <c r="D1257" s="21">
        <v>14.17</v>
      </c>
      <c r="E1257" s="24">
        <v>4.84</v>
      </c>
      <c r="F1257" s="28">
        <v>68.58</v>
      </c>
      <c r="G1257" s="19"/>
    </row>
    <row r="1258" spans="1:7">
      <c r="A1258" s="21">
        <v>1256</v>
      </c>
      <c r="B1258" s="21" t="s">
        <v>18821</v>
      </c>
      <c r="C1258" s="21" t="s">
        <v>18815</v>
      </c>
      <c r="D1258" s="21">
        <v>13.17</v>
      </c>
      <c r="E1258" s="24">
        <v>4.84</v>
      </c>
      <c r="F1258" s="28">
        <v>63.74</v>
      </c>
      <c r="G1258" s="19"/>
    </row>
    <row r="1259" spans="1:7">
      <c r="A1259" s="21">
        <v>1257</v>
      </c>
      <c r="B1259" s="21" t="s">
        <v>18822</v>
      </c>
      <c r="C1259" s="21" t="s">
        <v>18815</v>
      </c>
      <c r="D1259" s="21">
        <v>14.31</v>
      </c>
      <c r="E1259" s="24">
        <v>4.84</v>
      </c>
      <c r="F1259" s="28">
        <v>69.26</v>
      </c>
      <c r="G1259" s="19"/>
    </row>
    <row r="1260" spans="1:7">
      <c r="A1260" s="21">
        <v>1258</v>
      </c>
      <c r="B1260" s="21" t="s">
        <v>851</v>
      </c>
      <c r="C1260" s="21" t="s">
        <v>18815</v>
      </c>
      <c r="D1260" s="21">
        <v>26.16</v>
      </c>
      <c r="E1260" s="24">
        <v>4.84</v>
      </c>
      <c r="F1260" s="28">
        <v>126.61</v>
      </c>
      <c r="G1260" s="19"/>
    </row>
    <row r="1261" spans="1:7">
      <c r="A1261" s="21">
        <v>1259</v>
      </c>
      <c r="B1261" s="21" t="s">
        <v>18823</v>
      </c>
      <c r="C1261" s="21" t="s">
        <v>18815</v>
      </c>
      <c r="D1261" s="21">
        <v>15.1</v>
      </c>
      <c r="E1261" s="24">
        <v>4.84</v>
      </c>
      <c r="F1261" s="28">
        <v>73.08</v>
      </c>
      <c r="G1261" s="19"/>
    </row>
    <row r="1262" spans="1:7">
      <c r="A1262" s="21">
        <v>1260</v>
      </c>
      <c r="B1262" s="21" t="s">
        <v>6709</v>
      </c>
      <c r="C1262" s="21" t="s">
        <v>18815</v>
      </c>
      <c r="D1262" s="21">
        <v>12.55</v>
      </c>
      <c r="E1262" s="24">
        <v>4.84</v>
      </c>
      <c r="F1262" s="28">
        <v>60.74</v>
      </c>
      <c r="G1262" s="19"/>
    </row>
    <row r="1263" spans="1:7">
      <c r="A1263" s="21">
        <v>1261</v>
      </c>
      <c r="B1263" s="21" t="s">
        <v>18824</v>
      </c>
      <c r="C1263" s="21" t="s">
        <v>18815</v>
      </c>
      <c r="D1263" s="21">
        <v>7.96</v>
      </c>
      <c r="E1263" s="24">
        <v>4.84</v>
      </c>
      <c r="F1263" s="28">
        <v>38.53</v>
      </c>
      <c r="G1263" s="19"/>
    </row>
    <row r="1264" spans="1:7">
      <c r="A1264" s="21">
        <v>1262</v>
      </c>
      <c r="B1264" s="21" t="s">
        <v>18825</v>
      </c>
      <c r="C1264" s="21" t="s">
        <v>18815</v>
      </c>
      <c r="D1264" s="21">
        <v>29.51</v>
      </c>
      <c r="E1264" s="24">
        <v>4.84</v>
      </c>
      <c r="F1264" s="28">
        <v>142.83</v>
      </c>
      <c r="G1264" s="19"/>
    </row>
    <row r="1265" spans="1:7">
      <c r="A1265" s="21">
        <v>1263</v>
      </c>
      <c r="B1265" s="21" t="s">
        <v>18826</v>
      </c>
      <c r="C1265" s="21" t="s">
        <v>18815</v>
      </c>
      <c r="D1265" s="21">
        <v>14.99</v>
      </c>
      <c r="E1265" s="24">
        <v>4.84</v>
      </c>
      <c r="F1265" s="28">
        <v>72.55</v>
      </c>
      <c r="G1265" s="19"/>
    </row>
    <row r="1266" spans="1:7">
      <c r="A1266" s="21">
        <v>1264</v>
      </c>
      <c r="B1266" s="21" t="s">
        <v>18827</v>
      </c>
      <c r="C1266" s="21" t="s">
        <v>18815</v>
      </c>
      <c r="D1266" s="21">
        <v>12.81</v>
      </c>
      <c r="E1266" s="24">
        <v>4.84</v>
      </c>
      <c r="F1266" s="28">
        <v>62</v>
      </c>
      <c r="G1266" s="19"/>
    </row>
    <row r="1267" spans="1:7">
      <c r="A1267" s="21">
        <v>1265</v>
      </c>
      <c r="B1267" s="21" t="s">
        <v>18828</v>
      </c>
      <c r="C1267" s="21" t="s">
        <v>18815</v>
      </c>
      <c r="D1267" s="21">
        <v>24.39</v>
      </c>
      <c r="E1267" s="24">
        <v>4.84</v>
      </c>
      <c r="F1267" s="28">
        <v>118.05</v>
      </c>
      <c r="G1267" s="19"/>
    </row>
    <row r="1268" spans="1:7">
      <c r="A1268" s="21">
        <v>1266</v>
      </c>
      <c r="B1268" s="21" t="s">
        <v>18829</v>
      </c>
      <c r="C1268" s="21" t="s">
        <v>18815</v>
      </c>
      <c r="D1268" s="21">
        <v>12.61</v>
      </c>
      <c r="E1268" s="24">
        <v>4.84</v>
      </c>
      <c r="F1268" s="28">
        <v>61.03</v>
      </c>
      <c r="G1268" s="19"/>
    </row>
    <row r="1269" spans="1:7">
      <c r="A1269" s="21">
        <v>1267</v>
      </c>
      <c r="B1269" s="21" t="s">
        <v>18830</v>
      </c>
      <c r="C1269" s="21" t="s">
        <v>18815</v>
      </c>
      <c r="D1269" s="21">
        <v>6.78</v>
      </c>
      <c r="E1269" s="24">
        <v>4.84</v>
      </c>
      <c r="F1269" s="28">
        <v>32.82</v>
      </c>
      <c r="G1269" s="19"/>
    </row>
    <row r="1270" spans="1:7">
      <c r="A1270" s="21">
        <v>1268</v>
      </c>
      <c r="B1270" s="21" t="s">
        <v>18831</v>
      </c>
      <c r="C1270" s="21" t="s">
        <v>18815</v>
      </c>
      <c r="D1270" s="21">
        <v>10.03</v>
      </c>
      <c r="E1270" s="24">
        <v>4.84</v>
      </c>
      <c r="F1270" s="28">
        <v>48.55</v>
      </c>
      <c r="G1270" s="19"/>
    </row>
    <row r="1271" spans="1:7">
      <c r="A1271" s="21">
        <v>1269</v>
      </c>
      <c r="B1271" s="21" t="s">
        <v>18832</v>
      </c>
      <c r="C1271" s="21" t="s">
        <v>18815</v>
      </c>
      <c r="D1271" s="21">
        <v>7.81</v>
      </c>
      <c r="E1271" s="24">
        <v>4.84</v>
      </c>
      <c r="F1271" s="28">
        <v>37.8</v>
      </c>
      <c r="G1271" s="19"/>
    </row>
    <row r="1272" spans="1:7">
      <c r="A1272" s="21">
        <v>1270</v>
      </c>
      <c r="B1272" s="21" t="s">
        <v>18833</v>
      </c>
      <c r="C1272" s="21" t="s">
        <v>18815</v>
      </c>
      <c r="D1272" s="21">
        <v>12.6</v>
      </c>
      <c r="E1272" s="24">
        <v>4.84</v>
      </c>
      <c r="F1272" s="28">
        <v>60.98</v>
      </c>
      <c r="G1272" s="19"/>
    </row>
    <row r="1273" spans="1:7">
      <c r="A1273" s="21">
        <v>1271</v>
      </c>
      <c r="B1273" s="21" t="s">
        <v>18834</v>
      </c>
      <c r="C1273" s="21" t="s">
        <v>18815</v>
      </c>
      <c r="D1273" s="21">
        <v>20.38</v>
      </c>
      <c r="E1273" s="24">
        <v>4.84</v>
      </c>
      <c r="F1273" s="28">
        <v>98.64</v>
      </c>
      <c r="G1273" s="19"/>
    </row>
    <row r="1274" spans="1:7">
      <c r="A1274" s="21">
        <v>1272</v>
      </c>
      <c r="B1274" s="21" t="s">
        <v>18835</v>
      </c>
      <c r="C1274" s="21" t="s">
        <v>18815</v>
      </c>
      <c r="D1274" s="21">
        <v>13.57</v>
      </c>
      <c r="E1274" s="24">
        <v>4.84</v>
      </c>
      <c r="F1274" s="28">
        <v>65.68</v>
      </c>
      <c r="G1274" s="19"/>
    </row>
    <row r="1275" spans="1:7">
      <c r="A1275" s="21">
        <v>1273</v>
      </c>
      <c r="B1275" s="21" t="s">
        <v>18836</v>
      </c>
      <c r="C1275" s="21" t="s">
        <v>18815</v>
      </c>
      <c r="D1275" s="21">
        <v>31.86</v>
      </c>
      <c r="E1275" s="24">
        <v>4.84</v>
      </c>
      <c r="F1275" s="28">
        <v>154.2</v>
      </c>
      <c r="G1275" s="19"/>
    </row>
    <row r="1276" spans="1:7">
      <c r="A1276" s="21">
        <v>1274</v>
      </c>
      <c r="B1276" s="21" t="s">
        <v>18837</v>
      </c>
      <c r="C1276" s="21" t="s">
        <v>18815</v>
      </c>
      <c r="D1276" s="21">
        <v>10.09</v>
      </c>
      <c r="E1276" s="24">
        <v>4.84</v>
      </c>
      <c r="F1276" s="28">
        <v>48.84</v>
      </c>
      <c r="G1276" s="19"/>
    </row>
    <row r="1277" spans="1:7">
      <c r="A1277" s="21">
        <v>1275</v>
      </c>
      <c r="B1277" s="21" t="s">
        <v>18838</v>
      </c>
      <c r="C1277" s="21" t="s">
        <v>18815</v>
      </c>
      <c r="D1277" s="21">
        <v>19.11</v>
      </c>
      <c r="E1277" s="24">
        <v>4.84</v>
      </c>
      <c r="F1277" s="28">
        <v>92.49</v>
      </c>
      <c r="G1277" s="19"/>
    </row>
    <row r="1278" spans="1:7">
      <c r="A1278" s="21">
        <v>1276</v>
      </c>
      <c r="B1278" s="21" t="s">
        <v>18839</v>
      </c>
      <c r="C1278" s="21" t="s">
        <v>18815</v>
      </c>
      <c r="D1278" s="21">
        <v>9.14</v>
      </c>
      <c r="E1278" s="24">
        <v>4.84</v>
      </c>
      <c r="F1278" s="28">
        <v>44.24</v>
      </c>
      <c r="G1278" s="19"/>
    </row>
    <row r="1279" spans="1:7">
      <c r="A1279" s="21">
        <v>1277</v>
      </c>
      <c r="B1279" s="21" t="s">
        <v>14417</v>
      </c>
      <c r="C1279" s="21" t="s">
        <v>18815</v>
      </c>
      <c r="D1279" s="21">
        <v>11.85</v>
      </c>
      <c r="E1279" s="24">
        <v>4.84</v>
      </c>
      <c r="F1279" s="28">
        <v>57.35</v>
      </c>
      <c r="G1279" s="19"/>
    </row>
    <row r="1280" spans="1:7">
      <c r="A1280" s="21">
        <v>1278</v>
      </c>
      <c r="B1280" s="21" t="s">
        <v>18840</v>
      </c>
      <c r="C1280" s="21" t="s">
        <v>18815</v>
      </c>
      <c r="D1280" s="21">
        <v>17.23</v>
      </c>
      <c r="E1280" s="24">
        <v>4.84</v>
      </c>
      <c r="F1280" s="28">
        <v>83.39</v>
      </c>
      <c r="G1280" s="19"/>
    </row>
    <row r="1281" spans="1:7">
      <c r="A1281" s="21">
        <v>1279</v>
      </c>
      <c r="B1281" s="21" t="s">
        <v>18841</v>
      </c>
      <c r="C1281" s="21" t="s">
        <v>18815</v>
      </c>
      <c r="D1281" s="21">
        <v>12.69</v>
      </c>
      <c r="E1281" s="24">
        <v>4.84</v>
      </c>
      <c r="F1281" s="28">
        <v>61.42</v>
      </c>
      <c r="G1281" s="19"/>
    </row>
    <row r="1282" spans="1:7">
      <c r="A1282" s="21">
        <v>1280</v>
      </c>
      <c r="B1282" s="21" t="s">
        <v>18842</v>
      </c>
      <c r="C1282" s="21" t="s">
        <v>18815</v>
      </c>
      <c r="D1282" s="21">
        <v>14.14</v>
      </c>
      <c r="E1282" s="24">
        <v>4.84</v>
      </c>
      <c r="F1282" s="28">
        <v>68.44</v>
      </c>
      <c r="G1282" s="19"/>
    </row>
    <row r="1283" spans="1:7">
      <c r="A1283" s="21">
        <v>1281</v>
      </c>
      <c r="B1283" s="21" t="s">
        <v>18843</v>
      </c>
      <c r="C1283" s="21" t="s">
        <v>18815</v>
      </c>
      <c r="D1283" s="21">
        <v>14.61</v>
      </c>
      <c r="E1283" s="24">
        <v>4.84</v>
      </c>
      <c r="F1283" s="28">
        <v>70.71</v>
      </c>
      <c r="G1283" s="19"/>
    </row>
    <row r="1284" spans="1:7">
      <c r="A1284" s="21">
        <v>1282</v>
      </c>
      <c r="B1284" s="21" t="s">
        <v>18844</v>
      </c>
      <c r="C1284" s="21" t="s">
        <v>18815</v>
      </c>
      <c r="D1284" s="21">
        <v>11.04</v>
      </c>
      <c r="E1284" s="24">
        <v>4.84</v>
      </c>
      <c r="F1284" s="28">
        <v>53.43</v>
      </c>
      <c r="G1284" s="19"/>
    </row>
    <row r="1285" spans="1:7">
      <c r="A1285" s="21">
        <v>1283</v>
      </c>
      <c r="B1285" s="21" t="s">
        <v>18845</v>
      </c>
      <c r="C1285" s="21" t="s">
        <v>18815</v>
      </c>
      <c r="D1285" s="21">
        <v>5.44</v>
      </c>
      <c r="E1285" s="24">
        <v>4.84</v>
      </c>
      <c r="F1285" s="28">
        <v>26.33</v>
      </c>
      <c r="G1285" s="19"/>
    </row>
    <row r="1286" spans="1:7">
      <c r="A1286" s="21">
        <v>1284</v>
      </c>
      <c r="B1286" s="21" t="s">
        <v>18846</v>
      </c>
      <c r="C1286" s="21" t="s">
        <v>18815</v>
      </c>
      <c r="D1286" s="21">
        <v>20.15</v>
      </c>
      <c r="E1286" s="24">
        <v>4.84</v>
      </c>
      <c r="F1286" s="28">
        <v>97.53</v>
      </c>
      <c r="G1286" s="19"/>
    </row>
    <row r="1287" spans="1:7">
      <c r="A1287" s="21">
        <v>1285</v>
      </c>
      <c r="B1287" s="21" t="s">
        <v>18847</v>
      </c>
      <c r="C1287" s="21" t="s">
        <v>18815</v>
      </c>
      <c r="D1287" s="21">
        <v>30.18</v>
      </c>
      <c r="E1287" s="24">
        <v>4.84</v>
      </c>
      <c r="F1287" s="28">
        <v>146.07</v>
      </c>
      <c r="G1287" s="19"/>
    </row>
    <row r="1288" spans="1:7">
      <c r="A1288" s="21">
        <v>1286</v>
      </c>
      <c r="B1288" s="21" t="s">
        <v>18848</v>
      </c>
      <c r="C1288" s="21" t="s">
        <v>18815</v>
      </c>
      <c r="D1288" s="21">
        <v>3.04</v>
      </c>
      <c r="E1288" s="24">
        <v>4.84</v>
      </c>
      <c r="F1288" s="28">
        <v>14.71</v>
      </c>
      <c r="G1288" s="19"/>
    </row>
    <row r="1289" spans="1:7">
      <c r="A1289" s="21">
        <v>1287</v>
      </c>
      <c r="B1289" s="21" t="s">
        <v>18849</v>
      </c>
      <c r="C1289" s="21" t="s">
        <v>18815</v>
      </c>
      <c r="D1289" s="21">
        <v>8.25</v>
      </c>
      <c r="E1289" s="24">
        <v>4.84</v>
      </c>
      <c r="F1289" s="28">
        <v>39.93</v>
      </c>
      <c r="G1289" s="19"/>
    </row>
    <row r="1290" spans="1:7">
      <c r="A1290" s="21">
        <v>1288</v>
      </c>
      <c r="B1290" s="21" t="s">
        <v>18850</v>
      </c>
      <c r="C1290" s="21" t="s">
        <v>18815</v>
      </c>
      <c r="D1290" s="21">
        <v>21.15</v>
      </c>
      <c r="E1290" s="24">
        <v>4.84</v>
      </c>
      <c r="F1290" s="28">
        <v>102.37</v>
      </c>
      <c r="G1290" s="19"/>
    </row>
    <row r="1291" spans="1:7">
      <c r="A1291" s="21">
        <v>1289</v>
      </c>
      <c r="B1291" s="21" t="s">
        <v>18851</v>
      </c>
      <c r="C1291" s="21" t="s">
        <v>18815</v>
      </c>
      <c r="D1291" s="21">
        <v>2.12</v>
      </c>
      <c r="E1291" s="24">
        <v>4.84</v>
      </c>
      <c r="F1291" s="28">
        <v>10.26</v>
      </c>
      <c r="G1291" s="19"/>
    </row>
    <row r="1292" spans="1:7">
      <c r="A1292" s="21">
        <v>1290</v>
      </c>
      <c r="B1292" s="21" t="s">
        <v>18852</v>
      </c>
      <c r="C1292" s="21" t="s">
        <v>18815</v>
      </c>
      <c r="D1292" s="21">
        <v>12.19</v>
      </c>
      <c r="E1292" s="24">
        <v>4.84</v>
      </c>
      <c r="F1292" s="28">
        <v>59</v>
      </c>
      <c r="G1292" s="19"/>
    </row>
    <row r="1293" spans="1:7">
      <c r="A1293" s="21">
        <v>1291</v>
      </c>
      <c r="B1293" s="21" t="s">
        <v>18853</v>
      </c>
      <c r="C1293" s="21" t="s">
        <v>18815</v>
      </c>
      <c r="D1293" s="21">
        <v>15.63</v>
      </c>
      <c r="E1293" s="24">
        <v>4.84</v>
      </c>
      <c r="F1293" s="28">
        <v>75.65</v>
      </c>
      <c r="G1293" s="19"/>
    </row>
    <row r="1294" spans="1:7">
      <c r="A1294" s="21">
        <v>1292</v>
      </c>
      <c r="B1294" s="21" t="s">
        <v>18854</v>
      </c>
      <c r="C1294" s="21" t="s">
        <v>18815</v>
      </c>
      <c r="D1294" s="21">
        <v>15.06</v>
      </c>
      <c r="E1294" s="24">
        <v>4.84</v>
      </c>
      <c r="F1294" s="28">
        <v>72.89</v>
      </c>
      <c r="G1294" s="19"/>
    </row>
    <row r="1295" spans="1:7">
      <c r="A1295" s="21">
        <v>1293</v>
      </c>
      <c r="B1295" s="21" t="s">
        <v>18855</v>
      </c>
      <c r="C1295" s="21" t="s">
        <v>18815</v>
      </c>
      <c r="D1295" s="21">
        <v>9.25</v>
      </c>
      <c r="E1295" s="24">
        <v>4.84</v>
      </c>
      <c r="F1295" s="28">
        <v>44.77</v>
      </c>
      <c r="G1295" s="19"/>
    </row>
    <row r="1296" spans="1:7">
      <c r="A1296" s="21">
        <v>1294</v>
      </c>
      <c r="B1296" s="21" t="s">
        <v>18856</v>
      </c>
      <c r="C1296" s="21" t="s">
        <v>18815</v>
      </c>
      <c r="D1296" s="21">
        <v>8.43</v>
      </c>
      <c r="E1296" s="24">
        <v>4.84</v>
      </c>
      <c r="F1296" s="28">
        <v>40.8</v>
      </c>
      <c r="G1296" s="19"/>
    </row>
    <row r="1297" spans="1:7">
      <c r="A1297" s="21">
        <v>1295</v>
      </c>
      <c r="B1297" s="21" t="s">
        <v>18857</v>
      </c>
      <c r="C1297" s="21" t="s">
        <v>18815</v>
      </c>
      <c r="D1297" s="21">
        <v>21.33</v>
      </c>
      <c r="E1297" s="24">
        <v>4.84</v>
      </c>
      <c r="F1297" s="28">
        <v>103.24</v>
      </c>
      <c r="G1297" s="19"/>
    </row>
    <row r="1298" spans="1:7">
      <c r="A1298" s="21">
        <v>1296</v>
      </c>
      <c r="B1298" s="21" t="s">
        <v>18858</v>
      </c>
      <c r="C1298" s="21" t="s">
        <v>18815</v>
      </c>
      <c r="D1298" s="21">
        <v>7.03</v>
      </c>
      <c r="E1298" s="24">
        <v>4.84</v>
      </c>
      <c r="F1298" s="28">
        <v>34.03</v>
      </c>
      <c r="G1298" s="19"/>
    </row>
    <row r="1299" spans="1:7">
      <c r="A1299" s="21">
        <v>1297</v>
      </c>
      <c r="B1299" s="21" t="s">
        <v>18859</v>
      </c>
      <c r="C1299" s="21" t="s">
        <v>18815</v>
      </c>
      <c r="D1299" s="21">
        <v>21.87</v>
      </c>
      <c r="E1299" s="24">
        <v>4.84</v>
      </c>
      <c r="F1299" s="28">
        <v>105.85</v>
      </c>
      <c r="G1299" s="19"/>
    </row>
    <row r="1300" spans="1:7">
      <c r="A1300" s="21">
        <v>1298</v>
      </c>
      <c r="B1300" s="21" t="s">
        <v>18860</v>
      </c>
      <c r="C1300" s="21" t="s">
        <v>18815</v>
      </c>
      <c r="D1300" s="21">
        <v>11.45</v>
      </c>
      <c r="E1300" s="24">
        <v>4.84</v>
      </c>
      <c r="F1300" s="28">
        <v>55.42</v>
      </c>
      <c r="G1300" s="19"/>
    </row>
    <row r="1301" spans="1:7">
      <c r="A1301" s="21">
        <v>1299</v>
      </c>
      <c r="B1301" s="21" t="s">
        <v>18861</v>
      </c>
      <c r="C1301" s="21" t="s">
        <v>18815</v>
      </c>
      <c r="D1301" s="21">
        <v>13.53</v>
      </c>
      <c r="E1301" s="24">
        <v>4.84</v>
      </c>
      <c r="F1301" s="28">
        <v>65.49</v>
      </c>
      <c r="G1301" s="19"/>
    </row>
    <row r="1302" spans="1:7">
      <c r="A1302" s="21">
        <v>1300</v>
      </c>
      <c r="B1302" s="21" t="s">
        <v>18862</v>
      </c>
      <c r="C1302" s="21" t="s">
        <v>18815</v>
      </c>
      <c r="D1302" s="21">
        <v>7.08</v>
      </c>
      <c r="E1302" s="24">
        <v>4.84</v>
      </c>
      <c r="F1302" s="28">
        <v>34.27</v>
      </c>
      <c r="G1302" s="19"/>
    </row>
    <row r="1303" spans="1:7">
      <c r="A1303" s="21">
        <v>1301</v>
      </c>
      <c r="B1303" s="21" t="s">
        <v>18863</v>
      </c>
      <c r="C1303" s="21" t="s">
        <v>18815</v>
      </c>
      <c r="D1303" s="21">
        <v>13.56</v>
      </c>
      <c r="E1303" s="24">
        <v>4.84</v>
      </c>
      <c r="F1303" s="28">
        <v>65.63</v>
      </c>
      <c r="G1303" s="19"/>
    </row>
    <row r="1304" spans="1:7">
      <c r="A1304" s="21">
        <v>1302</v>
      </c>
      <c r="B1304" s="21" t="s">
        <v>18864</v>
      </c>
      <c r="C1304" s="21" t="s">
        <v>18815</v>
      </c>
      <c r="D1304" s="21">
        <v>25.48</v>
      </c>
      <c r="E1304" s="24">
        <v>4.84</v>
      </c>
      <c r="F1304" s="28">
        <v>123.32</v>
      </c>
      <c r="G1304" s="19"/>
    </row>
    <row r="1305" spans="1:7">
      <c r="A1305" s="21">
        <v>1303</v>
      </c>
      <c r="B1305" s="21" t="s">
        <v>18865</v>
      </c>
      <c r="C1305" s="21" t="s">
        <v>18815</v>
      </c>
      <c r="D1305" s="21">
        <v>6.38</v>
      </c>
      <c r="E1305" s="24">
        <v>4.84</v>
      </c>
      <c r="F1305" s="28">
        <v>30.88</v>
      </c>
      <c r="G1305" s="19"/>
    </row>
    <row r="1306" spans="1:7">
      <c r="A1306" s="21">
        <v>1304</v>
      </c>
      <c r="B1306" s="21" t="s">
        <v>18866</v>
      </c>
      <c r="C1306" s="21" t="s">
        <v>18815</v>
      </c>
      <c r="D1306" s="21">
        <v>21.9</v>
      </c>
      <c r="E1306" s="24">
        <v>4.84</v>
      </c>
      <c r="F1306" s="28">
        <v>106</v>
      </c>
      <c r="G1306" s="19"/>
    </row>
    <row r="1307" spans="1:7">
      <c r="A1307" s="21">
        <v>1305</v>
      </c>
      <c r="B1307" s="21" t="s">
        <v>18867</v>
      </c>
      <c r="C1307" s="21" t="s">
        <v>18815</v>
      </c>
      <c r="D1307" s="21">
        <v>10.05</v>
      </c>
      <c r="E1307" s="24">
        <v>4.84</v>
      </c>
      <c r="F1307" s="28">
        <v>48.64</v>
      </c>
      <c r="G1307" s="19"/>
    </row>
    <row r="1308" spans="1:7">
      <c r="A1308" s="21">
        <v>1306</v>
      </c>
      <c r="B1308" s="21" t="s">
        <v>18868</v>
      </c>
      <c r="C1308" s="21" t="s">
        <v>18815</v>
      </c>
      <c r="D1308" s="21">
        <v>20.1</v>
      </c>
      <c r="E1308" s="24">
        <v>4.84</v>
      </c>
      <c r="F1308" s="28">
        <v>97.28</v>
      </c>
      <c r="G1308" s="19"/>
    </row>
    <row r="1309" spans="1:7">
      <c r="A1309" s="21">
        <v>1307</v>
      </c>
      <c r="B1309" s="21" t="s">
        <v>18869</v>
      </c>
      <c r="C1309" s="21" t="s">
        <v>18815</v>
      </c>
      <c r="D1309" s="21">
        <v>19.38</v>
      </c>
      <c r="E1309" s="24">
        <v>4.84</v>
      </c>
      <c r="F1309" s="28">
        <v>93.8</v>
      </c>
      <c r="G1309" s="19"/>
    </row>
    <row r="1310" spans="1:7">
      <c r="A1310" s="21">
        <v>1308</v>
      </c>
      <c r="B1310" s="21" t="s">
        <v>18870</v>
      </c>
      <c r="C1310" s="21" t="s">
        <v>18815</v>
      </c>
      <c r="D1310" s="21">
        <v>12.23</v>
      </c>
      <c r="E1310" s="24">
        <v>4.84</v>
      </c>
      <c r="F1310" s="28">
        <v>59.19</v>
      </c>
      <c r="G1310" s="19"/>
    </row>
    <row r="1311" spans="1:7">
      <c r="A1311" s="21">
        <v>1309</v>
      </c>
      <c r="B1311" s="21" t="s">
        <v>18871</v>
      </c>
      <c r="C1311" s="21" t="s">
        <v>18815</v>
      </c>
      <c r="D1311" s="21">
        <v>27.84</v>
      </c>
      <c r="E1311" s="24">
        <v>4.84</v>
      </c>
      <c r="F1311" s="28">
        <v>134.75</v>
      </c>
      <c r="G1311" s="19"/>
    </row>
    <row r="1312" spans="1:7">
      <c r="A1312" s="21">
        <v>1310</v>
      </c>
      <c r="B1312" s="21" t="s">
        <v>18872</v>
      </c>
      <c r="C1312" s="21" t="s">
        <v>18815</v>
      </c>
      <c r="D1312" s="21">
        <v>13.08</v>
      </c>
      <c r="E1312" s="24">
        <v>4.84</v>
      </c>
      <c r="F1312" s="28">
        <v>63.31</v>
      </c>
      <c r="G1312" s="19"/>
    </row>
    <row r="1313" spans="1:7">
      <c r="A1313" s="21">
        <v>1311</v>
      </c>
      <c r="B1313" s="21" t="s">
        <v>18873</v>
      </c>
      <c r="C1313" s="21" t="s">
        <v>18815</v>
      </c>
      <c r="D1313" s="21">
        <v>21.48</v>
      </c>
      <c r="E1313" s="24">
        <v>4.84</v>
      </c>
      <c r="F1313" s="28">
        <v>103.96</v>
      </c>
      <c r="G1313" s="19"/>
    </row>
    <row r="1314" spans="1:7">
      <c r="A1314" s="21">
        <v>1312</v>
      </c>
      <c r="B1314" s="21" t="s">
        <v>865</v>
      </c>
      <c r="C1314" s="21" t="s">
        <v>18815</v>
      </c>
      <c r="D1314" s="21">
        <v>38.99</v>
      </c>
      <c r="E1314" s="24">
        <v>4.84</v>
      </c>
      <c r="F1314" s="28">
        <v>188.71</v>
      </c>
      <c r="G1314" s="19"/>
    </row>
    <row r="1315" spans="1:7">
      <c r="A1315" s="21">
        <v>1313</v>
      </c>
      <c r="B1315" s="21" t="s">
        <v>18874</v>
      </c>
      <c r="C1315" s="21" t="s">
        <v>18815</v>
      </c>
      <c r="D1315" s="21">
        <v>21.98</v>
      </c>
      <c r="E1315" s="24">
        <v>4.84</v>
      </c>
      <c r="F1315" s="28">
        <v>106.38</v>
      </c>
      <c r="G1315" s="19"/>
    </row>
    <row r="1316" spans="1:7">
      <c r="A1316" s="21">
        <v>1314</v>
      </c>
      <c r="B1316" s="21" t="s">
        <v>18875</v>
      </c>
      <c r="C1316" s="21" t="s">
        <v>18815</v>
      </c>
      <c r="D1316" s="21">
        <v>13.49</v>
      </c>
      <c r="E1316" s="24">
        <v>4.84</v>
      </c>
      <c r="F1316" s="28">
        <v>65.29</v>
      </c>
      <c r="G1316" s="19"/>
    </row>
    <row r="1317" spans="1:7">
      <c r="A1317" s="21">
        <v>1315</v>
      </c>
      <c r="B1317" s="21" t="s">
        <v>18873</v>
      </c>
      <c r="C1317" s="21" t="s">
        <v>18815</v>
      </c>
      <c r="D1317" s="21">
        <v>9.19</v>
      </c>
      <c r="E1317" s="24">
        <v>4.84</v>
      </c>
      <c r="F1317" s="28">
        <v>44.48</v>
      </c>
      <c r="G1317" s="19"/>
    </row>
    <row r="1318" spans="1:7">
      <c r="A1318" s="21">
        <v>1316</v>
      </c>
      <c r="B1318" s="21" t="s">
        <v>18876</v>
      </c>
      <c r="C1318" s="21" t="s">
        <v>18815</v>
      </c>
      <c r="D1318" s="21">
        <v>8.11</v>
      </c>
      <c r="E1318" s="24">
        <v>4.84</v>
      </c>
      <c r="F1318" s="28">
        <v>39.25</v>
      </c>
      <c r="G1318" s="19"/>
    </row>
    <row r="1319" spans="1:7">
      <c r="A1319" s="21">
        <v>1317</v>
      </c>
      <c r="B1319" s="21" t="s">
        <v>18877</v>
      </c>
      <c r="C1319" s="21" t="s">
        <v>18815</v>
      </c>
      <c r="D1319" s="21">
        <v>5.1</v>
      </c>
      <c r="E1319" s="24">
        <v>4.84</v>
      </c>
      <c r="F1319" s="28">
        <v>24.68</v>
      </c>
      <c r="G1319" s="19"/>
    </row>
    <row r="1320" spans="1:7">
      <c r="A1320" s="21">
        <v>1318</v>
      </c>
      <c r="B1320" s="21" t="s">
        <v>18878</v>
      </c>
      <c r="C1320" s="21" t="s">
        <v>18815</v>
      </c>
      <c r="D1320" s="21">
        <v>7.98</v>
      </c>
      <c r="E1320" s="24">
        <v>4.84</v>
      </c>
      <c r="F1320" s="28">
        <v>38.62</v>
      </c>
      <c r="G1320" s="19"/>
    </row>
    <row r="1321" spans="1:7">
      <c r="A1321" s="21">
        <v>1319</v>
      </c>
      <c r="B1321" s="21" t="s">
        <v>18879</v>
      </c>
      <c r="C1321" s="21" t="s">
        <v>18815</v>
      </c>
      <c r="D1321" s="21">
        <v>13.29</v>
      </c>
      <c r="E1321" s="24">
        <v>4.84</v>
      </c>
      <c r="F1321" s="28">
        <v>64.32</v>
      </c>
      <c r="G1321" s="19"/>
    </row>
    <row r="1322" spans="1:7">
      <c r="A1322" s="21">
        <v>1320</v>
      </c>
      <c r="B1322" s="21" t="s">
        <v>16232</v>
      </c>
      <c r="C1322" s="21" t="s">
        <v>18815</v>
      </c>
      <c r="D1322" s="21">
        <v>7.28</v>
      </c>
      <c r="E1322" s="24">
        <v>4.84</v>
      </c>
      <c r="F1322" s="28">
        <v>35.24</v>
      </c>
      <c r="G1322" s="19"/>
    </row>
    <row r="1323" spans="1:7">
      <c r="A1323" s="21">
        <v>1321</v>
      </c>
      <c r="B1323" s="21" t="s">
        <v>16220</v>
      </c>
      <c r="C1323" s="21" t="s">
        <v>18815</v>
      </c>
      <c r="D1323" s="21">
        <v>10.06</v>
      </c>
      <c r="E1323" s="24">
        <v>4.84</v>
      </c>
      <c r="F1323" s="28">
        <v>48.69</v>
      </c>
      <c r="G1323" s="19"/>
    </row>
    <row r="1324" spans="1:7">
      <c r="A1324" s="21">
        <v>1322</v>
      </c>
      <c r="B1324" s="21" t="s">
        <v>1783</v>
      </c>
      <c r="C1324" s="21" t="s">
        <v>18815</v>
      </c>
      <c r="D1324" s="21">
        <v>6.27</v>
      </c>
      <c r="E1324" s="24">
        <v>4.84</v>
      </c>
      <c r="F1324" s="28">
        <v>30.35</v>
      </c>
      <c r="G1324" s="19"/>
    </row>
    <row r="1325" spans="1:7">
      <c r="A1325" s="21">
        <v>1323</v>
      </c>
      <c r="B1325" s="21" t="s">
        <v>18880</v>
      </c>
      <c r="C1325" s="21" t="s">
        <v>18815</v>
      </c>
      <c r="D1325" s="21">
        <v>26.86</v>
      </c>
      <c r="E1325" s="24">
        <v>4.84</v>
      </c>
      <c r="F1325" s="28">
        <v>130</v>
      </c>
      <c r="G1325" s="19"/>
    </row>
    <row r="1326" spans="1:7">
      <c r="A1326" s="21">
        <v>1324</v>
      </c>
      <c r="B1326" s="21" t="s">
        <v>6618</v>
      </c>
      <c r="C1326" s="21" t="s">
        <v>18815</v>
      </c>
      <c r="D1326" s="21">
        <v>5.88</v>
      </c>
      <c r="E1326" s="24">
        <v>4.84</v>
      </c>
      <c r="F1326" s="28">
        <v>28.46</v>
      </c>
      <c r="G1326" s="19"/>
    </row>
    <row r="1327" spans="1:7">
      <c r="A1327" s="21">
        <v>1325</v>
      </c>
      <c r="B1327" s="21" t="s">
        <v>18881</v>
      </c>
      <c r="C1327" s="21" t="s">
        <v>18815</v>
      </c>
      <c r="D1327" s="21">
        <v>5.83</v>
      </c>
      <c r="E1327" s="24">
        <v>4.84</v>
      </c>
      <c r="F1327" s="28">
        <v>28.22</v>
      </c>
      <c r="G1327" s="19"/>
    </row>
    <row r="1328" spans="1:7">
      <c r="A1328" s="21">
        <v>1326</v>
      </c>
      <c r="B1328" s="21" t="s">
        <v>18882</v>
      </c>
      <c r="C1328" s="21" t="s">
        <v>18883</v>
      </c>
      <c r="D1328" s="21">
        <v>16.79</v>
      </c>
      <c r="E1328" s="24">
        <v>4.84</v>
      </c>
      <c r="F1328" s="28">
        <v>81.26</v>
      </c>
      <c r="G1328" s="19"/>
    </row>
    <row r="1329" spans="1:7">
      <c r="A1329" s="21">
        <v>1327</v>
      </c>
      <c r="B1329" s="21" t="s">
        <v>18884</v>
      </c>
      <c r="C1329" s="21" t="s">
        <v>18883</v>
      </c>
      <c r="D1329" s="21">
        <v>17.66</v>
      </c>
      <c r="E1329" s="24">
        <v>4.84</v>
      </c>
      <c r="F1329" s="28">
        <v>85.47</v>
      </c>
      <c r="G1329" s="19"/>
    </row>
    <row r="1330" spans="1:7">
      <c r="A1330" s="21">
        <v>1328</v>
      </c>
      <c r="B1330" s="21" t="s">
        <v>18885</v>
      </c>
      <c r="C1330" s="21" t="s">
        <v>18883</v>
      </c>
      <c r="D1330" s="21">
        <v>19.64</v>
      </c>
      <c r="E1330" s="24">
        <v>4.84</v>
      </c>
      <c r="F1330" s="28">
        <v>95.06</v>
      </c>
      <c r="G1330" s="19"/>
    </row>
    <row r="1331" spans="1:7">
      <c r="A1331" s="21">
        <v>1329</v>
      </c>
      <c r="B1331" s="21" t="s">
        <v>18886</v>
      </c>
      <c r="C1331" s="21" t="s">
        <v>18883</v>
      </c>
      <c r="D1331" s="21">
        <v>16.03</v>
      </c>
      <c r="E1331" s="24">
        <v>4.84</v>
      </c>
      <c r="F1331" s="28">
        <v>77.59</v>
      </c>
      <c r="G1331" s="19"/>
    </row>
    <row r="1332" spans="1:7">
      <c r="A1332" s="21">
        <v>1330</v>
      </c>
      <c r="B1332" s="21" t="s">
        <v>18887</v>
      </c>
      <c r="C1332" s="21" t="s">
        <v>18883</v>
      </c>
      <c r="D1332" s="21">
        <v>17.2</v>
      </c>
      <c r="E1332" s="24">
        <v>4.84</v>
      </c>
      <c r="F1332" s="28">
        <v>83.25</v>
      </c>
      <c r="G1332" s="19"/>
    </row>
    <row r="1333" spans="1:7">
      <c r="A1333" s="21">
        <v>1331</v>
      </c>
      <c r="B1333" s="21" t="s">
        <v>18888</v>
      </c>
      <c r="C1333" s="21" t="s">
        <v>18883</v>
      </c>
      <c r="D1333" s="21">
        <v>26.09</v>
      </c>
      <c r="E1333" s="24">
        <v>4.84</v>
      </c>
      <c r="F1333" s="28">
        <v>126.28</v>
      </c>
      <c r="G1333" s="19"/>
    </row>
    <row r="1334" spans="1:7">
      <c r="A1334" s="21">
        <v>1332</v>
      </c>
      <c r="B1334" s="21" t="s">
        <v>18889</v>
      </c>
      <c r="C1334" s="21" t="s">
        <v>18883</v>
      </c>
      <c r="D1334" s="21">
        <v>29.5</v>
      </c>
      <c r="E1334" s="24">
        <v>4.84</v>
      </c>
      <c r="F1334" s="28">
        <v>142.78</v>
      </c>
      <c r="G1334" s="19"/>
    </row>
    <row r="1335" spans="1:7">
      <c r="A1335" s="21">
        <v>1333</v>
      </c>
      <c r="B1335" s="21" t="s">
        <v>18890</v>
      </c>
      <c r="C1335" s="21" t="s">
        <v>18883</v>
      </c>
      <c r="D1335" s="21">
        <v>18.36</v>
      </c>
      <c r="E1335" s="24">
        <v>4.84</v>
      </c>
      <c r="F1335" s="28">
        <v>88.86</v>
      </c>
      <c r="G1335" s="19"/>
    </row>
    <row r="1336" spans="1:7">
      <c r="A1336" s="21">
        <v>1334</v>
      </c>
      <c r="B1336" s="21" t="s">
        <v>3322</v>
      </c>
      <c r="C1336" s="21" t="s">
        <v>18883</v>
      </c>
      <c r="D1336" s="21">
        <v>15.93</v>
      </c>
      <c r="E1336" s="24">
        <v>4.84</v>
      </c>
      <c r="F1336" s="28">
        <v>77.1</v>
      </c>
      <c r="G1336" s="19"/>
    </row>
    <row r="1337" spans="1:7">
      <c r="A1337" s="21">
        <v>1335</v>
      </c>
      <c r="B1337" s="21" t="s">
        <v>18891</v>
      </c>
      <c r="C1337" s="21" t="s">
        <v>18883</v>
      </c>
      <c r="D1337" s="21">
        <v>30.02</v>
      </c>
      <c r="E1337" s="24">
        <v>4.84</v>
      </c>
      <c r="F1337" s="28">
        <v>145.3</v>
      </c>
      <c r="G1337" s="19"/>
    </row>
    <row r="1338" spans="1:7">
      <c r="A1338" s="21">
        <v>1336</v>
      </c>
      <c r="B1338" s="21" t="s">
        <v>6962</v>
      </c>
      <c r="C1338" s="21" t="s">
        <v>18883</v>
      </c>
      <c r="D1338" s="21">
        <v>15.21</v>
      </c>
      <c r="E1338" s="24">
        <v>4.84</v>
      </c>
      <c r="F1338" s="28">
        <v>73.62</v>
      </c>
      <c r="G1338" s="19"/>
    </row>
    <row r="1339" spans="1:7">
      <c r="A1339" s="21">
        <v>1337</v>
      </c>
      <c r="B1339" s="21" t="s">
        <v>3179</v>
      </c>
      <c r="C1339" s="21" t="s">
        <v>18883</v>
      </c>
      <c r="D1339" s="21">
        <v>17.76</v>
      </c>
      <c r="E1339" s="24">
        <v>4.84</v>
      </c>
      <c r="F1339" s="28">
        <v>85.96</v>
      </c>
      <c r="G1339" s="19"/>
    </row>
    <row r="1340" spans="1:7">
      <c r="A1340" s="21">
        <v>1338</v>
      </c>
      <c r="B1340" s="21" t="s">
        <v>18892</v>
      </c>
      <c r="C1340" s="21" t="s">
        <v>18883</v>
      </c>
      <c r="D1340" s="21">
        <v>14.26</v>
      </c>
      <c r="E1340" s="24">
        <v>4.84</v>
      </c>
      <c r="F1340" s="28">
        <v>69.02</v>
      </c>
      <c r="G1340" s="19"/>
    </row>
    <row r="1341" spans="1:7">
      <c r="A1341" s="21">
        <v>1339</v>
      </c>
      <c r="B1341" s="21" t="s">
        <v>3831</v>
      </c>
      <c r="C1341" s="21" t="s">
        <v>18883</v>
      </c>
      <c r="D1341" s="21">
        <v>12.37</v>
      </c>
      <c r="E1341" s="24">
        <v>4.84</v>
      </c>
      <c r="F1341" s="28">
        <v>59.87</v>
      </c>
      <c r="G1341" s="19"/>
    </row>
    <row r="1342" spans="1:7">
      <c r="A1342" s="21">
        <v>1340</v>
      </c>
      <c r="B1342" s="21" t="s">
        <v>18893</v>
      </c>
      <c r="C1342" s="21" t="s">
        <v>18883</v>
      </c>
      <c r="D1342" s="21">
        <v>16.46</v>
      </c>
      <c r="E1342" s="24">
        <v>4.84</v>
      </c>
      <c r="F1342" s="28">
        <v>79.67</v>
      </c>
      <c r="G1342" s="19"/>
    </row>
    <row r="1343" spans="1:7">
      <c r="A1343" s="21">
        <v>1341</v>
      </c>
      <c r="B1343" s="21" t="s">
        <v>2554</v>
      </c>
      <c r="C1343" s="21" t="s">
        <v>18883</v>
      </c>
      <c r="D1343" s="21">
        <v>5.52</v>
      </c>
      <c r="E1343" s="24">
        <v>4.84</v>
      </c>
      <c r="F1343" s="28">
        <v>26.72</v>
      </c>
      <c r="G1343" s="19"/>
    </row>
    <row r="1344" spans="1:7">
      <c r="A1344" s="21">
        <v>1342</v>
      </c>
      <c r="B1344" s="21" t="s">
        <v>18894</v>
      </c>
      <c r="C1344" s="21" t="s">
        <v>18883</v>
      </c>
      <c r="D1344" s="21">
        <v>13.66</v>
      </c>
      <c r="E1344" s="24">
        <v>4.84</v>
      </c>
      <c r="F1344" s="28">
        <v>66.11</v>
      </c>
      <c r="G1344" s="19"/>
    </row>
    <row r="1345" spans="1:7">
      <c r="A1345" s="21">
        <v>1343</v>
      </c>
      <c r="B1345" s="21" t="s">
        <v>18895</v>
      </c>
      <c r="C1345" s="21" t="s">
        <v>18883</v>
      </c>
      <c r="D1345" s="21">
        <v>19.72</v>
      </c>
      <c r="E1345" s="24">
        <v>4.84</v>
      </c>
      <c r="F1345" s="28">
        <v>95.44</v>
      </c>
      <c r="G1345" s="19"/>
    </row>
    <row r="1346" spans="1:7">
      <c r="A1346" s="21">
        <v>1344</v>
      </c>
      <c r="B1346" s="21" t="s">
        <v>2004</v>
      </c>
      <c r="C1346" s="21" t="s">
        <v>18883</v>
      </c>
      <c r="D1346" s="21">
        <v>15.39</v>
      </c>
      <c r="E1346" s="24">
        <v>4.84</v>
      </c>
      <c r="F1346" s="28">
        <v>74.49</v>
      </c>
      <c r="G1346" s="19"/>
    </row>
    <row r="1347" spans="1:7">
      <c r="A1347" s="21">
        <v>1345</v>
      </c>
      <c r="B1347" s="21" t="s">
        <v>18896</v>
      </c>
      <c r="C1347" s="21" t="s">
        <v>18883</v>
      </c>
      <c r="D1347" s="21">
        <v>26.07</v>
      </c>
      <c r="E1347" s="24">
        <v>4.84</v>
      </c>
      <c r="F1347" s="28">
        <v>126.18</v>
      </c>
      <c r="G1347" s="19"/>
    </row>
    <row r="1348" spans="1:7">
      <c r="A1348" s="21">
        <v>1346</v>
      </c>
      <c r="B1348" s="21" t="s">
        <v>18897</v>
      </c>
      <c r="C1348" s="21" t="s">
        <v>18883</v>
      </c>
      <c r="D1348" s="21">
        <v>11.68</v>
      </c>
      <c r="E1348" s="24">
        <v>4.84</v>
      </c>
      <c r="F1348" s="28">
        <v>56.53</v>
      </c>
      <c r="G1348" s="19"/>
    </row>
    <row r="1349" spans="1:7">
      <c r="A1349" s="21">
        <v>1347</v>
      </c>
      <c r="B1349" s="21" t="s">
        <v>18898</v>
      </c>
      <c r="C1349" s="21" t="s">
        <v>18883</v>
      </c>
      <c r="D1349" s="21">
        <v>20.4</v>
      </c>
      <c r="E1349" s="24">
        <v>4.84</v>
      </c>
      <c r="F1349" s="28">
        <v>98.74</v>
      </c>
      <c r="G1349" s="19"/>
    </row>
    <row r="1350" s="3" customFormat="1" spans="1:7">
      <c r="A1350" s="21">
        <v>1348</v>
      </c>
      <c r="B1350" s="21" t="s">
        <v>15929</v>
      </c>
      <c r="C1350" s="21" t="s">
        <v>18883</v>
      </c>
      <c r="D1350" s="21">
        <v>9.55</v>
      </c>
      <c r="E1350" s="24">
        <v>4.84</v>
      </c>
      <c r="F1350" s="28">
        <v>46.22</v>
      </c>
      <c r="G1350" s="19"/>
    </row>
    <row r="1351" spans="1:7">
      <c r="A1351" s="21">
        <v>1349</v>
      </c>
      <c r="B1351" s="21" t="s">
        <v>1918</v>
      </c>
      <c r="C1351" s="21" t="s">
        <v>18883</v>
      </c>
      <c r="D1351" s="21">
        <v>18.76</v>
      </c>
      <c r="E1351" s="24">
        <v>4.84</v>
      </c>
      <c r="F1351" s="28">
        <v>90.8</v>
      </c>
      <c r="G1351" s="19"/>
    </row>
    <row r="1352" spans="1:7">
      <c r="A1352" s="21">
        <v>1350</v>
      </c>
      <c r="B1352" s="21" t="s">
        <v>18899</v>
      </c>
      <c r="C1352" s="21" t="s">
        <v>18883</v>
      </c>
      <c r="D1352" s="21">
        <v>9.65</v>
      </c>
      <c r="E1352" s="24">
        <v>4.84</v>
      </c>
      <c r="F1352" s="28">
        <v>46.71</v>
      </c>
      <c r="G1352" s="19"/>
    </row>
    <row r="1353" spans="1:7">
      <c r="A1353" s="21">
        <v>1351</v>
      </c>
      <c r="B1353" s="21" t="s">
        <v>18900</v>
      </c>
      <c r="C1353" s="21" t="s">
        <v>18883</v>
      </c>
      <c r="D1353" s="21">
        <v>10.75</v>
      </c>
      <c r="E1353" s="24">
        <v>4.84</v>
      </c>
      <c r="F1353" s="28">
        <v>52.03</v>
      </c>
      <c r="G1353" s="19"/>
    </row>
    <row r="1354" spans="1:7">
      <c r="A1354" s="21">
        <v>1352</v>
      </c>
      <c r="B1354" s="21" t="s">
        <v>3333</v>
      </c>
      <c r="C1354" s="21" t="s">
        <v>18883</v>
      </c>
      <c r="D1354" s="21">
        <v>20.4</v>
      </c>
      <c r="E1354" s="24">
        <v>4.84</v>
      </c>
      <c r="F1354" s="28">
        <v>98.74</v>
      </c>
      <c r="G1354" s="19"/>
    </row>
    <row r="1355" spans="1:7">
      <c r="A1355" s="21">
        <v>1353</v>
      </c>
      <c r="B1355" s="21" t="s">
        <v>18901</v>
      </c>
      <c r="C1355" s="21" t="s">
        <v>18883</v>
      </c>
      <c r="D1355" s="21">
        <v>20.43</v>
      </c>
      <c r="E1355" s="24">
        <v>4.84</v>
      </c>
      <c r="F1355" s="28">
        <v>98.88</v>
      </c>
      <c r="G1355" s="19"/>
    </row>
    <row r="1356" spans="1:7">
      <c r="A1356" s="21">
        <v>1354</v>
      </c>
      <c r="B1356" s="21" t="s">
        <v>18902</v>
      </c>
      <c r="C1356" s="21" t="s">
        <v>18883</v>
      </c>
      <c r="D1356" s="21">
        <v>17.76</v>
      </c>
      <c r="E1356" s="24">
        <v>4.84</v>
      </c>
      <c r="F1356" s="28">
        <v>85.96</v>
      </c>
      <c r="G1356" s="19"/>
    </row>
    <row r="1357" spans="1:7">
      <c r="A1357" s="21">
        <v>1355</v>
      </c>
      <c r="B1357" s="21" t="s">
        <v>6995</v>
      </c>
      <c r="C1357" s="21" t="s">
        <v>18883</v>
      </c>
      <c r="D1357" s="21">
        <v>11.23</v>
      </c>
      <c r="E1357" s="24">
        <v>4.84</v>
      </c>
      <c r="F1357" s="28">
        <v>54.35</v>
      </c>
      <c r="G1357" s="19"/>
    </row>
    <row r="1358" spans="1:7">
      <c r="A1358" s="21">
        <v>1356</v>
      </c>
      <c r="B1358" s="21" t="s">
        <v>15151</v>
      </c>
      <c r="C1358" s="21" t="s">
        <v>18883</v>
      </c>
      <c r="D1358" s="21">
        <v>14.59</v>
      </c>
      <c r="E1358" s="24">
        <v>4.84</v>
      </c>
      <c r="F1358" s="28">
        <v>70.62</v>
      </c>
      <c r="G1358" s="19"/>
    </row>
    <row r="1359" spans="1:7">
      <c r="A1359" s="21">
        <v>1357</v>
      </c>
      <c r="B1359" s="21" t="s">
        <v>5689</v>
      </c>
      <c r="C1359" s="21" t="s">
        <v>18883</v>
      </c>
      <c r="D1359" s="21">
        <v>7.63</v>
      </c>
      <c r="E1359" s="24">
        <v>4.84</v>
      </c>
      <c r="F1359" s="28">
        <v>36.93</v>
      </c>
      <c r="G1359" s="19"/>
    </row>
    <row r="1360" spans="1:7">
      <c r="A1360" s="21">
        <v>1358</v>
      </c>
      <c r="B1360" s="21" t="s">
        <v>5281</v>
      </c>
      <c r="C1360" s="21" t="s">
        <v>18883</v>
      </c>
      <c r="D1360" s="21">
        <v>37.14</v>
      </c>
      <c r="E1360" s="24">
        <v>4.84</v>
      </c>
      <c r="F1360" s="28">
        <v>179.76</v>
      </c>
      <c r="G1360" s="19"/>
    </row>
    <row r="1361" spans="1:7">
      <c r="A1361" s="21">
        <v>1359</v>
      </c>
      <c r="B1361" s="21" t="s">
        <v>18903</v>
      </c>
      <c r="C1361" s="21" t="s">
        <v>18883</v>
      </c>
      <c r="D1361" s="21">
        <v>7.91</v>
      </c>
      <c r="E1361" s="24">
        <v>4.84</v>
      </c>
      <c r="F1361" s="28">
        <v>38.28</v>
      </c>
      <c r="G1361" s="19"/>
    </row>
    <row r="1362" spans="1:7">
      <c r="A1362" s="21">
        <v>1360</v>
      </c>
      <c r="B1362" s="21" t="s">
        <v>18904</v>
      </c>
      <c r="C1362" s="21" t="s">
        <v>18883</v>
      </c>
      <c r="D1362" s="21">
        <v>4.52</v>
      </c>
      <c r="E1362" s="24">
        <v>4.84</v>
      </c>
      <c r="F1362" s="28">
        <v>21.88</v>
      </c>
      <c r="G1362" s="19"/>
    </row>
    <row r="1363" spans="1:7">
      <c r="A1363" s="21">
        <v>1361</v>
      </c>
      <c r="B1363" s="21" t="s">
        <v>8392</v>
      </c>
      <c r="C1363" s="21" t="s">
        <v>18883</v>
      </c>
      <c r="D1363" s="21">
        <v>20.56</v>
      </c>
      <c r="E1363" s="24">
        <v>4.84</v>
      </c>
      <c r="F1363" s="28">
        <v>99.51</v>
      </c>
      <c r="G1363" s="19"/>
    </row>
    <row r="1364" spans="1:7">
      <c r="A1364" s="21">
        <v>1362</v>
      </c>
      <c r="B1364" s="21" t="s">
        <v>18905</v>
      </c>
      <c r="C1364" s="21" t="s">
        <v>18883</v>
      </c>
      <c r="D1364" s="21">
        <v>30.79</v>
      </c>
      <c r="E1364" s="24">
        <v>4.84</v>
      </c>
      <c r="F1364" s="28">
        <v>149.02</v>
      </c>
      <c r="G1364" s="19"/>
    </row>
    <row r="1365" spans="1:7">
      <c r="A1365" s="21">
        <v>1363</v>
      </c>
      <c r="B1365" s="21" t="s">
        <v>18906</v>
      </c>
      <c r="C1365" s="21" t="s">
        <v>18883</v>
      </c>
      <c r="D1365" s="21">
        <v>13.58</v>
      </c>
      <c r="E1365" s="24">
        <v>4.84</v>
      </c>
      <c r="F1365" s="28">
        <v>65.73</v>
      </c>
      <c r="G1365" s="19"/>
    </row>
    <row r="1366" spans="1:7">
      <c r="A1366" s="21">
        <v>1364</v>
      </c>
      <c r="B1366" s="21" t="s">
        <v>18907</v>
      </c>
      <c r="C1366" s="21" t="s">
        <v>18883</v>
      </c>
      <c r="D1366" s="21">
        <v>17.07</v>
      </c>
      <c r="E1366" s="24">
        <v>4.84</v>
      </c>
      <c r="F1366" s="28">
        <v>82.62</v>
      </c>
      <c r="G1366" s="19"/>
    </row>
    <row r="1367" spans="1:7">
      <c r="A1367" s="21">
        <v>1365</v>
      </c>
      <c r="B1367" s="21" t="s">
        <v>18908</v>
      </c>
      <c r="C1367" s="21" t="s">
        <v>18883</v>
      </c>
      <c r="D1367" s="21">
        <v>6.86</v>
      </c>
      <c r="E1367" s="24">
        <v>4.84</v>
      </c>
      <c r="F1367" s="28">
        <v>33.2</v>
      </c>
      <c r="G1367" s="19"/>
    </row>
    <row r="1368" spans="1:7">
      <c r="A1368" s="21">
        <v>1366</v>
      </c>
      <c r="B1368" s="21" t="s">
        <v>18909</v>
      </c>
      <c r="C1368" s="21" t="s">
        <v>18883</v>
      </c>
      <c r="D1368" s="21">
        <v>4.71</v>
      </c>
      <c r="E1368" s="24">
        <v>4.84</v>
      </c>
      <c r="F1368" s="28">
        <v>22.8</v>
      </c>
      <c r="G1368" s="19"/>
    </row>
    <row r="1369" spans="1:7">
      <c r="A1369" s="21">
        <v>1367</v>
      </c>
      <c r="B1369" s="21" t="s">
        <v>18910</v>
      </c>
      <c r="C1369" s="21" t="s">
        <v>18883</v>
      </c>
      <c r="D1369" s="21">
        <v>4.97</v>
      </c>
      <c r="E1369" s="24">
        <v>4.84</v>
      </c>
      <c r="F1369" s="28">
        <v>24.05</v>
      </c>
      <c r="G1369" s="19"/>
    </row>
    <row r="1370" spans="1:7">
      <c r="A1370" s="21">
        <v>1368</v>
      </c>
      <c r="B1370" s="21" t="s">
        <v>18911</v>
      </c>
      <c r="C1370" s="21" t="s">
        <v>18883</v>
      </c>
      <c r="D1370" s="21">
        <v>4.81</v>
      </c>
      <c r="E1370" s="24">
        <v>4.84</v>
      </c>
      <c r="F1370" s="28">
        <v>23.28</v>
      </c>
      <c r="G1370" s="19"/>
    </row>
    <row r="1371" spans="1:7">
      <c r="A1371" s="21">
        <v>1369</v>
      </c>
      <c r="B1371" s="21" t="s">
        <v>13364</v>
      </c>
      <c r="C1371" s="21" t="s">
        <v>18883</v>
      </c>
      <c r="D1371" s="21">
        <v>31.08</v>
      </c>
      <c r="E1371" s="24">
        <v>4.84</v>
      </c>
      <c r="F1371" s="28">
        <v>150.43</v>
      </c>
      <c r="G1371" s="19"/>
    </row>
    <row r="1372" spans="1:7">
      <c r="A1372" s="21">
        <v>1370</v>
      </c>
      <c r="B1372" s="21" t="s">
        <v>18912</v>
      </c>
      <c r="C1372" s="21" t="s">
        <v>18883</v>
      </c>
      <c r="D1372" s="21">
        <v>14.34</v>
      </c>
      <c r="E1372" s="24">
        <v>4.84</v>
      </c>
      <c r="F1372" s="28">
        <v>69.41</v>
      </c>
      <c r="G1372" s="19"/>
    </row>
    <row r="1373" spans="1:7">
      <c r="A1373" s="21">
        <v>1371</v>
      </c>
      <c r="B1373" s="21" t="s">
        <v>1232</v>
      </c>
      <c r="C1373" s="21" t="s">
        <v>18883</v>
      </c>
      <c r="D1373" s="21">
        <v>20.05</v>
      </c>
      <c r="E1373" s="24">
        <v>4.84</v>
      </c>
      <c r="F1373" s="28">
        <v>97.04</v>
      </c>
      <c r="G1373" s="19"/>
    </row>
    <row r="1374" spans="1:7">
      <c r="A1374" s="21">
        <v>1372</v>
      </c>
      <c r="B1374" s="21" t="s">
        <v>18913</v>
      </c>
      <c r="C1374" s="21" t="s">
        <v>18883</v>
      </c>
      <c r="D1374" s="21">
        <v>19.13</v>
      </c>
      <c r="E1374" s="24">
        <v>4.84</v>
      </c>
      <c r="F1374" s="28">
        <v>92.59</v>
      </c>
      <c r="G1374" s="19"/>
    </row>
    <row r="1375" spans="1:7">
      <c r="A1375" s="21">
        <v>1373</v>
      </c>
      <c r="B1375" s="21" t="s">
        <v>18914</v>
      </c>
      <c r="C1375" s="21" t="s">
        <v>18883</v>
      </c>
      <c r="D1375" s="21">
        <v>20.63</v>
      </c>
      <c r="E1375" s="24">
        <v>4.84</v>
      </c>
      <c r="F1375" s="28">
        <v>99.85</v>
      </c>
      <c r="G1375" s="19"/>
    </row>
    <row r="1376" spans="1:7">
      <c r="A1376" s="21">
        <v>1374</v>
      </c>
      <c r="B1376" s="21" t="s">
        <v>18915</v>
      </c>
      <c r="C1376" s="21" t="s">
        <v>18883</v>
      </c>
      <c r="D1376" s="21">
        <v>8.97</v>
      </c>
      <c r="E1376" s="24">
        <v>4.84</v>
      </c>
      <c r="F1376" s="28">
        <v>43.41</v>
      </c>
      <c r="G1376" s="19"/>
    </row>
    <row r="1377" spans="1:7">
      <c r="A1377" s="21">
        <v>1375</v>
      </c>
      <c r="B1377" s="21" t="s">
        <v>18916</v>
      </c>
      <c r="C1377" s="21" t="s">
        <v>18883</v>
      </c>
      <c r="D1377" s="21">
        <v>22.79</v>
      </c>
      <c r="E1377" s="24">
        <v>4.84</v>
      </c>
      <c r="F1377" s="28">
        <v>110.3</v>
      </c>
      <c r="G1377" s="19"/>
    </row>
    <row r="1378" spans="1:7">
      <c r="A1378" s="21">
        <v>1376</v>
      </c>
      <c r="B1378" s="21" t="s">
        <v>18917</v>
      </c>
      <c r="C1378" s="21" t="s">
        <v>18883</v>
      </c>
      <c r="D1378" s="21">
        <v>14.96</v>
      </c>
      <c r="E1378" s="24">
        <v>4.84</v>
      </c>
      <c r="F1378" s="28">
        <v>72.41</v>
      </c>
      <c r="G1378" s="19"/>
    </row>
    <row r="1379" spans="1:7">
      <c r="A1379" s="21">
        <v>1377</v>
      </c>
      <c r="B1379" s="21" t="s">
        <v>2132</v>
      </c>
      <c r="C1379" s="21" t="s">
        <v>18883</v>
      </c>
      <c r="D1379" s="21">
        <v>27.14</v>
      </c>
      <c r="E1379" s="24">
        <v>4.84</v>
      </c>
      <c r="F1379" s="28">
        <v>131.36</v>
      </c>
      <c r="G1379" s="19"/>
    </row>
    <row r="1380" spans="1:7">
      <c r="A1380" s="21">
        <v>1378</v>
      </c>
      <c r="B1380" s="21" t="s">
        <v>18918</v>
      </c>
      <c r="C1380" s="21" t="s">
        <v>18883</v>
      </c>
      <c r="D1380" s="21">
        <v>27.84</v>
      </c>
      <c r="E1380" s="24">
        <v>4.84</v>
      </c>
      <c r="F1380" s="28">
        <v>134.75</v>
      </c>
      <c r="G1380" s="19"/>
    </row>
    <row r="1381" spans="1:7">
      <c r="A1381" s="21">
        <v>1379</v>
      </c>
      <c r="B1381" s="21" t="s">
        <v>2104</v>
      </c>
      <c r="C1381" s="21" t="s">
        <v>18883</v>
      </c>
      <c r="D1381" s="21">
        <v>19.09</v>
      </c>
      <c r="E1381" s="24">
        <v>4.84</v>
      </c>
      <c r="F1381" s="28">
        <v>92.4</v>
      </c>
      <c r="G1381" s="19"/>
    </row>
    <row r="1382" spans="1:7">
      <c r="A1382" s="21">
        <v>1380</v>
      </c>
      <c r="B1382" s="21" t="s">
        <v>18919</v>
      </c>
      <c r="C1382" s="21" t="s">
        <v>18883</v>
      </c>
      <c r="D1382" s="21">
        <v>14.19</v>
      </c>
      <c r="E1382" s="24">
        <v>4.84</v>
      </c>
      <c r="F1382" s="28">
        <v>68.68</v>
      </c>
      <c r="G1382" s="19"/>
    </row>
    <row r="1383" spans="1:7">
      <c r="A1383" s="21">
        <v>1381</v>
      </c>
      <c r="B1383" s="21" t="s">
        <v>18920</v>
      </c>
      <c r="C1383" s="21" t="s">
        <v>18883</v>
      </c>
      <c r="D1383" s="21">
        <v>22.79</v>
      </c>
      <c r="E1383" s="24">
        <v>4.84</v>
      </c>
      <c r="F1383" s="28">
        <v>110.3</v>
      </c>
      <c r="G1383" s="19"/>
    </row>
    <row r="1384" spans="1:7">
      <c r="A1384" s="21">
        <v>1382</v>
      </c>
      <c r="B1384" s="21" t="s">
        <v>18921</v>
      </c>
      <c r="C1384" s="21" t="s">
        <v>18883</v>
      </c>
      <c r="D1384" s="21">
        <v>20.77</v>
      </c>
      <c r="E1384" s="24">
        <v>4.84</v>
      </c>
      <c r="F1384" s="28">
        <v>100.53</v>
      </c>
      <c r="G1384" s="19"/>
    </row>
    <row r="1385" spans="1:7">
      <c r="A1385" s="21">
        <v>1383</v>
      </c>
      <c r="B1385" s="21" t="s">
        <v>18922</v>
      </c>
      <c r="C1385" s="21" t="s">
        <v>18883</v>
      </c>
      <c r="D1385" s="21">
        <v>6.77</v>
      </c>
      <c r="E1385" s="24">
        <v>4.84</v>
      </c>
      <c r="F1385" s="28">
        <v>32.77</v>
      </c>
      <c r="G1385" s="19"/>
    </row>
    <row r="1386" spans="1:7">
      <c r="A1386" s="21">
        <v>1384</v>
      </c>
      <c r="B1386" s="21" t="s">
        <v>18923</v>
      </c>
      <c r="C1386" s="21" t="s">
        <v>18883</v>
      </c>
      <c r="D1386" s="21">
        <v>5.86</v>
      </c>
      <c r="E1386" s="24">
        <v>4.84</v>
      </c>
      <c r="F1386" s="28">
        <v>28.36</v>
      </c>
      <c r="G1386" s="19"/>
    </row>
    <row r="1387" s="3" customFormat="1" spans="1:7">
      <c r="A1387" s="21">
        <v>1385</v>
      </c>
      <c r="B1387" s="21" t="s">
        <v>18924</v>
      </c>
      <c r="C1387" s="21" t="s">
        <v>18883</v>
      </c>
      <c r="D1387" s="21">
        <v>24.43</v>
      </c>
      <c r="E1387" s="24">
        <v>4.84</v>
      </c>
      <c r="F1387" s="28">
        <v>118.24</v>
      </c>
      <c r="G1387" s="19"/>
    </row>
    <row r="1388" spans="1:7">
      <c r="A1388" s="21">
        <v>1386</v>
      </c>
      <c r="B1388" s="21" t="s">
        <v>18925</v>
      </c>
      <c r="C1388" s="21" t="s">
        <v>18926</v>
      </c>
      <c r="D1388" s="21">
        <v>14.88</v>
      </c>
      <c r="E1388" s="24">
        <v>4.84</v>
      </c>
      <c r="F1388" s="28">
        <v>72.02</v>
      </c>
      <c r="G1388" s="19"/>
    </row>
    <row r="1389" spans="1:7">
      <c r="A1389" s="21">
        <v>1387</v>
      </c>
      <c r="B1389" s="21" t="s">
        <v>18927</v>
      </c>
      <c r="C1389" s="21" t="s">
        <v>18926</v>
      </c>
      <c r="D1389" s="21">
        <v>22.06</v>
      </c>
      <c r="E1389" s="24">
        <v>4.84</v>
      </c>
      <c r="F1389" s="28">
        <v>106.77</v>
      </c>
      <c r="G1389" s="19"/>
    </row>
    <row r="1390" spans="1:7">
      <c r="A1390" s="21">
        <v>1388</v>
      </c>
      <c r="B1390" s="21" t="s">
        <v>18928</v>
      </c>
      <c r="C1390" s="21" t="s">
        <v>18926</v>
      </c>
      <c r="D1390" s="21">
        <v>13.63</v>
      </c>
      <c r="E1390" s="24">
        <v>4.84</v>
      </c>
      <c r="F1390" s="28">
        <v>65.97</v>
      </c>
      <c r="G1390" s="19"/>
    </row>
    <row r="1391" spans="1:7">
      <c r="A1391" s="21">
        <v>1389</v>
      </c>
      <c r="B1391" s="21" t="s">
        <v>18929</v>
      </c>
      <c r="C1391" s="21" t="s">
        <v>18926</v>
      </c>
      <c r="D1391" s="21">
        <v>18.62</v>
      </c>
      <c r="E1391" s="24">
        <v>4.84</v>
      </c>
      <c r="F1391" s="28">
        <v>90.12</v>
      </c>
      <c r="G1391" s="19"/>
    </row>
    <row r="1392" spans="1:7">
      <c r="A1392" s="21">
        <v>1390</v>
      </c>
      <c r="B1392" s="21" t="s">
        <v>18930</v>
      </c>
      <c r="C1392" s="21" t="s">
        <v>18926</v>
      </c>
      <c r="D1392" s="21">
        <v>10.4</v>
      </c>
      <c r="E1392" s="24">
        <v>4.84</v>
      </c>
      <c r="F1392" s="28">
        <v>50.34</v>
      </c>
      <c r="G1392" s="19"/>
    </row>
    <row r="1393" spans="1:7">
      <c r="A1393" s="21">
        <v>1391</v>
      </c>
      <c r="B1393" s="21" t="s">
        <v>18931</v>
      </c>
      <c r="C1393" s="21" t="s">
        <v>18926</v>
      </c>
      <c r="D1393" s="21">
        <v>12.71</v>
      </c>
      <c r="E1393" s="24">
        <v>4.84</v>
      </c>
      <c r="F1393" s="28">
        <v>61.52</v>
      </c>
      <c r="G1393" s="19"/>
    </row>
    <row r="1394" spans="1:7">
      <c r="A1394" s="21">
        <v>1392</v>
      </c>
      <c r="B1394" s="21" t="s">
        <v>18932</v>
      </c>
      <c r="C1394" s="21" t="s">
        <v>18926</v>
      </c>
      <c r="D1394" s="21">
        <v>17.23</v>
      </c>
      <c r="E1394" s="24">
        <v>4.84</v>
      </c>
      <c r="F1394" s="28">
        <v>83.39</v>
      </c>
      <c r="G1394" s="19"/>
    </row>
    <row r="1395" spans="1:7">
      <c r="A1395" s="21">
        <v>1393</v>
      </c>
      <c r="B1395" s="21" t="s">
        <v>18933</v>
      </c>
      <c r="C1395" s="21" t="s">
        <v>18926</v>
      </c>
      <c r="D1395" s="21">
        <v>15.98</v>
      </c>
      <c r="E1395" s="24">
        <v>4.84</v>
      </c>
      <c r="F1395" s="28">
        <v>77.34</v>
      </c>
      <c r="G1395" s="19"/>
    </row>
    <row r="1396" spans="1:7">
      <c r="A1396" s="21">
        <v>1394</v>
      </c>
      <c r="B1396" s="21" t="s">
        <v>18934</v>
      </c>
      <c r="C1396" s="21" t="s">
        <v>18926</v>
      </c>
      <c r="D1396" s="21">
        <v>15.53</v>
      </c>
      <c r="E1396" s="24">
        <v>4.84</v>
      </c>
      <c r="F1396" s="28">
        <v>75.17</v>
      </c>
      <c r="G1396" s="19"/>
    </row>
    <row r="1397" spans="1:7">
      <c r="A1397" s="21">
        <v>1395</v>
      </c>
      <c r="B1397" s="21" t="s">
        <v>7580</v>
      </c>
      <c r="C1397" s="21" t="s">
        <v>18926</v>
      </c>
      <c r="D1397" s="21">
        <v>16.38</v>
      </c>
      <c r="E1397" s="24">
        <v>4.84</v>
      </c>
      <c r="F1397" s="28">
        <v>79.28</v>
      </c>
      <c r="G1397" s="19"/>
    </row>
    <row r="1398" spans="1:7">
      <c r="A1398" s="21">
        <v>1396</v>
      </c>
      <c r="B1398" s="21" t="s">
        <v>18935</v>
      </c>
      <c r="C1398" s="21" t="s">
        <v>18926</v>
      </c>
      <c r="D1398" s="21">
        <v>22.54</v>
      </c>
      <c r="E1398" s="24">
        <v>4.84</v>
      </c>
      <c r="F1398" s="28">
        <v>109.09</v>
      </c>
      <c r="G1398" s="19"/>
    </row>
    <row r="1399" spans="1:7">
      <c r="A1399" s="21">
        <v>1397</v>
      </c>
      <c r="B1399" s="21" t="s">
        <v>18936</v>
      </c>
      <c r="C1399" s="21" t="s">
        <v>18926</v>
      </c>
      <c r="D1399" s="21">
        <v>9.74</v>
      </c>
      <c r="E1399" s="24">
        <v>4.84</v>
      </c>
      <c r="F1399" s="28">
        <v>47.14</v>
      </c>
      <c r="G1399" s="19"/>
    </row>
    <row r="1400" spans="1:7">
      <c r="A1400" s="21">
        <v>1398</v>
      </c>
      <c r="B1400" s="21" t="s">
        <v>18937</v>
      </c>
      <c r="C1400" s="21" t="s">
        <v>18926</v>
      </c>
      <c r="D1400" s="21">
        <v>17.29</v>
      </c>
      <c r="E1400" s="24">
        <v>4.84</v>
      </c>
      <c r="F1400" s="28">
        <v>83.68</v>
      </c>
      <c r="G1400" s="19"/>
    </row>
    <row r="1401" spans="1:7">
      <c r="A1401" s="21">
        <v>1399</v>
      </c>
      <c r="B1401" s="21" t="s">
        <v>18938</v>
      </c>
      <c r="C1401" s="21" t="s">
        <v>18926</v>
      </c>
      <c r="D1401" s="21">
        <v>37.52</v>
      </c>
      <c r="E1401" s="24">
        <v>4.84</v>
      </c>
      <c r="F1401" s="28">
        <v>181.6</v>
      </c>
      <c r="G1401" s="19"/>
    </row>
    <row r="1402" spans="1:7">
      <c r="A1402" s="21">
        <v>1400</v>
      </c>
      <c r="B1402" s="21" t="s">
        <v>18939</v>
      </c>
      <c r="C1402" s="21" t="s">
        <v>18926</v>
      </c>
      <c r="D1402" s="21">
        <v>19.97</v>
      </c>
      <c r="E1402" s="24">
        <v>4.84</v>
      </c>
      <c r="F1402" s="28">
        <v>96.65</v>
      </c>
      <c r="G1402" s="19"/>
    </row>
    <row r="1403" spans="1:7">
      <c r="A1403" s="21">
        <v>1401</v>
      </c>
      <c r="B1403" s="21" t="s">
        <v>18940</v>
      </c>
      <c r="C1403" s="21" t="s">
        <v>18926</v>
      </c>
      <c r="D1403" s="21">
        <v>16.43</v>
      </c>
      <c r="E1403" s="24">
        <v>4.84</v>
      </c>
      <c r="F1403" s="28">
        <v>79.52</v>
      </c>
      <c r="G1403" s="19"/>
    </row>
    <row r="1404" spans="1:7">
      <c r="A1404" s="21">
        <v>1402</v>
      </c>
      <c r="B1404" s="21" t="s">
        <v>18820</v>
      </c>
      <c r="C1404" s="21" t="s">
        <v>18926</v>
      </c>
      <c r="D1404" s="21">
        <v>9.46</v>
      </c>
      <c r="E1404" s="24">
        <v>4.84</v>
      </c>
      <c r="F1404" s="28">
        <v>45.79</v>
      </c>
      <c r="G1404" s="19"/>
    </row>
    <row r="1405" spans="1:7">
      <c r="A1405" s="21">
        <v>1403</v>
      </c>
      <c r="B1405" s="21" t="s">
        <v>13331</v>
      </c>
      <c r="C1405" s="21" t="s">
        <v>18926</v>
      </c>
      <c r="D1405" s="21">
        <v>10.13</v>
      </c>
      <c r="E1405" s="24">
        <v>4.84</v>
      </c>
      <c r="F1405" s="28">
        <v>49.03</v>
      </c>
      <c r="G1405" s="19"/>
    </row>
    <row r="1406" spans="1:7">
      <c r="A1406" s="21">
        <v>1404</v>
      </c>
      <c r="B1406" s="21" t="s">
        <v>18941</v>
      </c>
      <c r="C1406" s="21" t="s">
        <v>18926</v>
      </c>
      <c r="D1406" s="21">
        <v>10.31</v>
      </c>
      <c r="E1406" s="24">
        <v>4.84</v>
      </c>
      <c r="F1406" s="28">
        <v>49.9</v>
      </c>
      <c r="G1406" s="19"/>
    </row>
    <row r="1407" spans="1:7">
      <c r="A1407" s="21">
        <v>1405</v>
      </c>
      <c r="B1407" s="21" t="s">
        <v>18942</v>
      </c>
      <c r="C1407" s="21" t="s">
        <v>18926</v>
      </c>
      <c r="D1407" s="21">
        <v>8.52</v>
      </c>
      <c r="E1407" s="24">
        <v>4.84</v>
      </c>
      <c r="F1407" s="28">
        <v>41.24</v>
      </c>
      <c r="G1407" s="19"/>
    </row>
    <row r="1408" spans="1:7">
      <c r="A1408" s="21">
        <v>1406</v>
      </c>
      <c r="B1408" s="21" t="s">
        <v>18943</v>
      </c>
      <c r="C1408" s="21" t="s">
        <v>18926</v>
      </c>
      <c r="D1408" s="21">
        <v>17.79</v>
      </c>
      <c r="E1408" s="24">
        <v>4.84</v>
      </c>
      <c r="F1408" s="28">
        <v>86.1</v>
      </c>
      <c r="G1408" s="19"/>
    </row>
    <row r="1409" spans="1:7">
      <c r="A1409" s="21">
        <v>1407</v>
      </c>
      <c r="B1409" s="21" t="s">
        <v>18944</v>
      </c>
      <c r="C1409" s="21" t="s">
        <v>18926</v>
      </c>
      <c r="D1409" s="21">
        <v>9.13</v>
      </c>
      <c r="E1409" s="24">
        <v>4.84</v>
      </c>
      <c r="F1409" s="28">
        <v>44.19</v>
      </c>
      <c r="G1409" s="19"/>
    </row>
    <row r="1410" spans="1:7">
      <c r="A1410" s="21">
        <v>1408</v>
      </c>
      <c r="B1410" s="21" t="s">
        <v>18945</v>
      </c>
      <c r="C1410" s="21" t="s">
        <v>18926</v>
      </c>
      <c r="D1410" s="21">
        <v>11.14</v>
      </c>
      <c r="E1410" s="24">
        <v>4.84</v>
      </c>
      <c r="F1410" s="28">
        <v>53.92</v>
      </c>
      <c r="G1410" s="19"/>
    </row>
    <row r="1411" spans="1:7">
      <c r="A1411" s="21">
        <v>1409</v>
      </c>
      <c r="B1411" s="21" t="s">
        <v>18946</v>
      </c>
      <c r="C1411" s="21" t="s">
        <v>18926</v>
      </c>
      <c r="D1411" s="21">
        <v>12.21</v>
      </c>
      <c r="E1411" s="24">
        <v>4.84</v>
      </c>
      <c r="F1411" s="28">
        <v>59.1</v>
      </c>
      <c r="G1411" s="19"/>
    </row>
    <row r="1412" spans="1:7">
      <c r="A1412" s="21">
        <v>1410</v>
      </c>
      <c r="B1412" s="21" t="s">
        <v>18947</v>
      </c>
      <c r="C1412" s="21" t="s">
        <v>18926</v>
      </c>
      <c r="D1412" s="21">
        <v>12.02</v>
      </c>
      <c r="E1412" s="24">
        <v>4.84</v>
      </c>
      <c r="F1412" s="28">
        <v>58.18</v>
      </c>
      <c r="G1412" s="19"/>
    </row>
    <row r="1413" spans="1:7">
      <c r="A1413" s="21">
        <v>1411</v>
      </c>
      <c r="B1413" s="21" t="s">
        <v>18948</v>
      </c>
      <c r="C1413" s="21" t="s">
        <v>18926</v>
      </c>
      <c r="D1413" s="21">
        <v>14.18</v>
      </c>
      <c r="E1413" s="24">
        <v>4.84</v>
      </c>
      <c r="F1413" s="28">
        <v>68.63</v>
      </c>
      <c r="G1413" s="19"/>
    </row>
    <row r="1414" spans="1:7">
      <c r="A1414" s="21">
        <v>1412</v>
      </c>
      <c r="B1414" s="21" t="s">
        <v>18949</v>
      </c>
      <c r="C1414" s="21" t="s">
        <v>18926</v>
      </c>
      <c r="D1414" s="21">
        <v>17.03</v>
      </c>
      <c r="E1414" s="24">
        <v>4.84</v>
      </c>
      <c r="F1414" s="28">
        <v>82.43</v>
      </c>
      <c r="G1414" s="19"/>
    </row>
    <row r="1415" spans="1:7">
      <c r="A1415" s="21">
        <v>1413</v>
      </c>
      <c r="B1415" s="21" t="s">
        <v>18950</v>
      </c>
      <c r="C1415" s="21" t="s">
        <v>18926</v>
      </c>
      <c r="D1415" s="21">
        <v>6.87</v>
      </c>
      <c r="E1415" s="24">
        <v>4.84</v>
      </c>
      <c r="F1415" s="28">
        <v>33.25</v>
      </c>
      <c r="G1415" s="19"/>
    </row>
    <row r="1416" spans="1:7">
      <c r="A1416" s="21">
        <v>1414</v>
      </c>
      <c r="B1416" s="21" t="s">
        <v>18951</v>
      </c>
      <c r="C1416" s="21" t="s">
        <v>18926</v>
      </c>
      <c r="D1416" s="21">
        <v>17.21</v>
      </c>
      <c r="E1416" s="24">
        <v>4.84</v>
      </c>
      <c r="F1416" s="28">
        <v>83.3</v>
      </c>
      <c r="G1416" s="19"/>
    </row>
    <row r="1417" spans="1:7">
      <c r="A1417" s="21">
        <v>1415</v>
      </c>
      <c r="B1417" s="21" t="s">
        <v>18952</v>
      </c>
      <c r="C1417" s="21" t="s">
        <v>18926</v>
      </c>
      <c r="D1417" s="21">
        <v>10.62</v>
      </c>
      <c r="E1417" s="24">
        <v>4.84</v>
      </c>
      <c r="F1417" s="28">
        <v>51.4</v>
      </c>
      <c r="G1417" s="19"/>
    </row>
    <row r="1418" spans="1:7">
      <c r="A1418" s="21">
        <v>1416</v>
      </c>
      <c r="B1418" s="21" t="s">
        <v>18953</v>
      </c>
      <c r="C1418" s="21" t="s">
        <v>18926</v>
      </c>
      <c r="D1418" s="21">
        <v>14.57</v>
      </c>
      <c r="E1418" s="24">
        <v>4.84</v>
      </c>
      <c r="F1418" s="28">
        <v>70.52</v>
      </c>
      <c r="G1418" s="19"/>
    </row>
    <row r="1419" spans="1:7">
      <c r="A1419" s="21">
        <v>1417</v>
      </c>
      <c r="B1419" s="21" t="s">
        <v>18954</v>
      </c>
      <c r="C1419" s="21" t="s">
        <v>18926</v>
      </c>
      <c r="D1419" s="21">
        <v>19.45</v>
      </c>
      <c r="E1419" s="24">
        <v>4.84</v>
      </c>
      <c r="F1419" s="28">
        <v>94.14</v>
      </c>
      <c r="G1419" s="19"/>
    </row>
    <row r="1420" spans="1:7">
      <c r="A1420" s="21">
        <v>1418</v>
      </c>
      <c r="B1420" s="21" t="s">
        <v>18955</v>
      </c>
      <c r="C1420" s="21" t="s">
        <v>18926</v>
      </c>
      <c r="D1420" s="21">
        <v>11.26</v>
      </c>
      <c r="E1420" s="24">
        <v>4.84</v>
      </c>
      <c r="F1420" s="28">
        <v>54.5</v>
      </c>
      <c r="G1420" s="19"/>
    </row>
    <row r="1421" spans="1:7">
      <c r="A1421" s="21">
        <v>1419</v>
      </c>
      <c r="B1421" s="21" t="s">
        <v>18956</v>
      </c>
      <c r="C1421" s="21" t="s">
        <v>18926</v>
      </c>
      <c r="D1421" s="21">
        <v>19.08</v>
      </c>
      <c r="E1421" s="24">
        <v>4.84</v>
      </c>
      <c r="F1421" s="28">
        <v>92.35</v>
      </c>
      <c r="G1421" s="19"/>
    </row>
    <row r="1422" spans="1:7">
      <c r="A1422" s="21">
        <v>1420</v>
      </c>
      <c r="B1422" s="21" t="s">
        <v>18772</v>
      </c>
      <c r="C1422" s="21" t="s">
        <v>18926</v>
      </c>
      <c r="D1422" s="21">
        <v>12.45</v>
      </c>
      <c r="E1422" s="24">
        <v>4.84</v>
      </c>
      <c r="F1422" s="28">
        <v>60.26</v>
      </c>
      <c r="G1422" s="19"/>
    </row>
    <row r="1423" spans="1:7">
      <c r="A1423" s="21">
        <v>1421</v>
      </c>
      <c r="B1423" s="21" t="s">
        <v>18957</v>
      </c>
      <c r="C1423" s="21" t="s">
        <v>18926</v>
      </c>
      <c r="D1423" s="21">
        <v>24.61</v>
      </c>
      <c r="E1423" s="24">
        <v>4.84</v>
      </c>
      <c r="F1423" s="28">
        <v>119.11</v>
      </c>
      <c r="G1423" s="19"/>
    </row>
    <row r="1424" spans="1:7">
      <c r="A1424" s="21">
        <v>1422</v>
      </c>
      <c r="B1424" s="21" t="s">
        <v>18958</v>
      </c>
      <c r="C1424" s="21" t="s">
        <v>18926</v>
      </c>
      <c r="D1424" s="21">
        <v>24.11</v>
      </c>
      <c r="E1424" s="24">
        <v>4.84</v>
      </c>
      <c r="F1424" s="28">
        <v>116.69</v>
      </c>
      <c r="G1424" s="19"/>
    </row>
    <row r="1425" spans="1:7">
      <c r="A1425" s="21">
        <v>1423</v>
      </c>
      <c r="B1425" s="21" t="s">
        <v>18959</v>
      </c>
      <c r="C1425" s="21" t="s">
        <v>18926</v>
      </c>
      <c r="D1425" s="21">
        <v>15.9</v>
      </c>
      <c r="E1425" s="24">
        <v>4.84</v>
      </c>
      <c r="F1425" s="28">
        <v>76.96</v>
      </c>
      <c r="G1425" s="19"/>
    </row>
    <row r="1426" spans="1:7">
      <c r="A1426" s="21">
        <v>1424</v>
      </c>
      <c r="B1426" s="21" t="s">
        <v>18960</v>
      </c>
      <c r="C1426" s="21" t="s">
        <v>18926</v>
      </c>
      <c r="D1426" s="21">
        <v>6.93</v>
      </c>
      <c r="E1426" s="24">
        <v>4.84</v>
      </c>
      <c r="F1426" s="28">
        <v>33.54</v>
      </c>
      <c r="G1426" s="19"/>
    </row>
    <row r="1427" spans="1:7">
      <c r="A1427" s="21">
        <v>1425</v>
      </c>
      <c r="B1427" s="21" t="s">
        <v>18961</v>
      </c>
      <c r="C1427" s="21" t="s">
        <v>18926</v>
      </c>
      <c r="D1427" s="21">
        <v>5.15</v>
      </c>
      <c r="E1427" s="24">
        <v>4.84</v>
      </c>
      <c r="F1427" s="28">
        <v>24.93</v>
      </c>
      <c r="G1427" s="19"/>
    </row>
    <row r="1428" spans="1:7">
      <c r="A1428" s="21">
        <v>1426</v>
      </c>
      <c r="B1428" s="21" t="s">
        <v>18962</v>
      </c>
      <c r="C1428" s="21" t="s">
        <v>18926</v>
      </c>
      <c r="D1428" s="21">
        <v>17.29</v>
      </c>
      <c r="E1428" s="24">
        <v>4.84</v>
      </c>
      <c r="F1428" s="28">
        <v>83.68</v>
      </c>
      <c r="G1428" s="19"/>
    </row>
    <row r="1429" spans="1:7">
      <c r="A1429" s="21">
        <v>1427</v>
      </c>
      <c r="B1429" s="21" t="s">
        <v>16223</v>
      </c>
      <c r="C1429" s="21" t="s">
        <v>18926</v>
      </c>
      <c r="D1429" s="21">
        <v>22.09</v>
      </c>
      <c r="E1429" s="24">
        <v>4.84</v>
      </c>
      <c r="F1429" s="28">
        <v>106.92</v>
      </c>
      <c r="G1429" s="19"/>
    </row>
    <row r="1430" spans="1:7">
      <c r="A1430" s="21">
        <v>1428</v>
      </c>
      <c r="B1430" s="21" t="s">
        <v>18963</v>
      </c>
      <c r="C1430" s="21" t="s">
        <v>18926</v>
      </c>
      <c r="D1430" s="21">
        <v>9.6</v>
      </c>
      <c r="E1430" s="24">
        <v>4.84</v>
      </c>
      <c r="F1430" s="28">
        <v>46.46</v>
      </c>
      <c r="G1430" s="19"/>
    </row>
    <row r="1431" spans="1:7">
      <c r="A1431" s="21">
        <v>1429</v>
      </c>
      <c r="B1431" s="21" t="s">
        <v>18964</v>
      </c>
      <c r="C1431" s="21" t="s">
        <v>18926</v>
      </c>
      <c r="D1431" s="21">
        <v>24.95</v>
      </c>
      <c r="E1431" s="24">
        <v>4.84</v>
      </c>
      <c r="F1431" s="28">
        <v>120.76</v>
      </c>
      <c r="G1431" s="19"/>
    </row>
    <row r="1432" spans="1:7">
      <c r="A1432" s="21">
        <v>1430</v>
      </c>
      <c r="B1432" s="21" t="s">
        <v>18965</v>
      </c>
      <c r="C1432" s="21" t="s">
        <v>18926</v>
      </c>
      <c r="D1432" s="21">
        <v>15.71</v>
      </c>
      <c r="E1432" s="24">
        <v>4.84</v>
      </c>
      <c r="F1432" s="28">
        <v>76.04</v>
      </c>
      <c r="G1432" s="19"/>
    </row>
    <row r="1433" spans="1:7">
      <c r="A1433" s="21">
        <v>1431</v>
      </c>
      <c r="B1433" s="21" t="s">
        <v>18966</v>
      </c>
      <c r="C1433" s="21" t="s">
        <v>18926</v>
      </c>
      <c r="D1433" s="21">
        <v>24.63</v>
      </c>
      <c r="E1433" s="24">
        <v>4.84</v>
      </c>
      <c r="F1433" s="28">
        <v>119.21</v>
      </c>
      <c r="G1433" s="19"/>
    </row>
    <row r="1434" spans="1:7">
      <c r="A1434" s="21">
        <v>1432</v>
      </c>
      <c r="B1434" s="21" t="s">
        <v>18967</v>
      </c>
      <c r="C1434" s="21" t="s">
        <v>18926</v>
      </c>
      <c r="D1434" s="21">
        <v>14.78</v>
      </c>
      <c r="E1434" s="24">
        <v>4.84</v>
      </c>
      <c r="F1434" s="28">
        <v>71.54</v>
      </c>
      <c r="G1434" s="19"/>
    </row>
    <row r="1435" spans="1:7">
      <c r="A1435" s="21">
        <v>1433</v>
      </c>
      <c r="B1435" s="21" t="s">
        <v>18968</v>
      </c>
      <c r="C1435" s="21" t="s">
        <v>18926</v>
      </c>
      <c r="D1435" s="21">
        <v>16.49</v>
      </c>
      <c r="E1435" s="24">
        <v>4.84</v>
      </c>
      <c r="F1435" s="28">
        <v>79.81</v>
      </c>
      <c r="G1435" s="19"/>
    </row>
    <row r="1436" spans="1:7">
      <c r="A1436" s="21">
        <v>1434</v>
      </c>
      <c r="B1436" s="21" t="s">
        <v>18969</v>
      </c>
      <c r="C1436" s="21" t="s">
        <v>18926</v>
      </c>
      <c r="D1436" s="21">
        <v>8.12</v>
      </c>
      <c r="E1436" s="24">
        <v>4.84</v>
      </c>
      <c r="F1436" s="28">
        <v>39.3</v>
      </c>
      <c r="G1436" s="19"/>
    </row>
    <row r="1437" spans="1:7">
      <c r="A1437" s="21">
        <v>1435</v>
      </c>
      <c r="B1437" s="21" t="s">
        <v>18970</v>
      </c>
      <c r="C1437" s="21" t="s">
        <v>18926</v>
      </c>
      <c r="D1437" s="21">
        <v>14.29</v>
      </c>
      <c r="E1437" s="24">
        <v>4.84</v>
      </c>
      <c r="F1437" s="28">
        <v>69.16</v>
      </c>
      <c r="G1437" s="19"/>
    </row>
    <row r="1438" spans="1:7">
      <c r="A1438" s="21">
        <v>1436</v>
      </c>
      <c r="B1438" s="21" t="s">
        <v>18971</v>
      </c>
      <c r="C1438" s="21" t="s">
        <v>18926</v>
      </c>
      <c r="D1438" s="21">
        <v>10.31</v>
      </c>
      <c r="E1438" s="24">
        <v>4.84</v>
      </c>
      <c r="F1438" s="28">
        <v>49.9</v>
      </c>
      <c r="G1438" s="19"/>
    </row>
    <row r="1439" spans="1:7">
      <c r="A1439" s="21">
        <v>1437</v>
      </c>
      <c r="B1439" s="21" t="s">
        <v>8837</v>
      </c>
      <c r="C1439" s="21" t="s">
        <v>18926</v>
      </c>
      <c r="D1439" s="21">
        <v>8.66</v>
      </c>
      <c r="E1439" s="24">
        <v>4.84</v>
      </c>
      <c r="F1439" s="28">
        <v>41.91</v>
      </c>
      <c r="G1439" s="19"/>
    </row>
    <row r="1440" spans="1:7">
      <c r="A1440" s="21">
        <v>1438</v>
      </c>
      <c r="B1440" s="21" t="s">
        <v>18972</v>
      </c>
      <c r="C1440" s="21" t="s">
        <v>18926</v>
      </c>
      <c r="D1440" s="21">
        <v>23.15</v>
      </c>
      <c r="E1440" s="24">
        <v>4.84</v>
      </c>
      <c r="F1440" s="28">
        <v>112.05</v>
      </c>
      <c r="G1440" s="19"/>
    </row>
    <row r="1441" spans="1:7">
      <c r="A1441" s="21">
        <v>1439</v>
      </c>
      <c r="B1441" s="21" t="s">
        <v>18973</v>
      </c>
      <c r="C1441" s="21" t="s">
        <v>18926</v>
      </c>
      <c r="D1441" s="21">
        <v>13.26</v>
      </c>
      <c r="E1441" s="24">
        <v>4.84</v>
      </c>
      <c r="F1441" s="28">
        <v>64.18</v>
      </c>
      <c r="G1441" s="19"/>
    </row>
    <row r="1442" spans="1:7">
      <c r="A1442" s="21">
        <v>1440</v>
      </c>
      <c r="B1442" s="21" t="s">
        <v>18974</v>
      </c>
      <c r="C1442" s="21" t="s">
        <v>18926</v>
      </c>
      <c r="D1442" s="21">
        <v>7.77</v>
      </c>
      <c r="E1442" s="24">
        <v>4.84</v>
      </c>
      <c r="F1442" s="28">
        <v>37.61</v>
      </c>
      <c r="G1442" s="19"/>
    </row>
    <row r="1443" spans="1:7">
      <c r="A1443" s="21">
        <v>1441</v>
      </c>
      <c r="B1443" s="21" t="s">
        <v>18975</v>
      </c>
      <c r="C1443" s="21" t="s">
        <v>18926</v>
      </c>
      <c r="D1443" s="21">
        <v>15.57</v>
      </c>
      <c r="E1443" s="24">
        <v>4.84</v>
      </c>
      <c r="F1443" s="28">
        <v>75.36</v>
      </c>
      <c r="G1443" s="19"/>
    </row>
    <row r="1444" spans="1:7">
      <c r="A1444" s="21">
        <v>1442</v>
      </c>
      <c r="B1444" s="21" t="s">
        <v>18976</v>
      </c>
      <c r="C1444" s="21" t="s">
        <v>18926</v>
      </c>
      <c r="D1444" s="21">
        <v>14.49</v>
      </c>
      <c r="E1444" s="24">
        <v>4.84</v>
      </c>
      <c r="F1444" s="28">
        <v>70.13</v>
      </c>
      <c r="G1444" s="19"/>
    </row>
    <row r="1445" spans="1:7">
      <c r="A1445" s="21">
        <v>1443</v>
      </c>
      <c r="B1445" s="21" t="s">
        <v>18977</v>
      </c>
      <c r="C1445" s="21" t="s">
        <v>18926</v>
      </c>
      <c r="D1445" s="21">
        <v>10.5</v>
      </c>
      <c r="E1445" s="24">
        <v>4.84</v>
      </c>
      <c r="F1445" s="28">
        <v>50.82</v>
      </c>
      <c r="G1445" s="19"/>
    </row>
    <row r="1446" spans="1:7">
      <c r="A1446" s="21">
        <v>1444</v>
      </c>
      <c r="B1446" s="21" t="s">
        <v>7389</v>
      </c>
      <c r="C1446" s="21" t="s">
        <v>18926</v>
      </c>
      <c r="D1446" s="21">
        <v>15.61</v>
      </c>
      <c r="E1446" s="24">
        <v>4.84</v>
      </c>
      <c r="F1446" s="28">
        <v>75.55</v>
      </c>
      <c r="G1446" s="19"/>
    </row>
    <row r="1447" spans="1:7">
      <c r="A1447" s="21">
        <v>1445</v>
      </c>
      <c r="B1447" s="21" t="s">
        <v>171</v>
      </c>
      <c r="C1447" s="21" t="s">
        <v>18926</v>
      </c>
      <c r="D1447" s="21">
        <v>8.69</v>
      </c>
      <c r="E1447" s="24">
        <v>4.84</v>
      </c>
      <c r="F1447" s="28">
        <v>42.06</v>
      </c>
      <c r="G1447" s="19"/>
    </row>
    <row r="1448" spans="1:7">
      <c r="A1448" s="21">
        <v>1446</v>
      </c>
      <c r="B1448" s="21" t="s">
        <v>18978</v>
      </c>
      <c r="C1448" s="21" t="s">
        <v>18926</v>
      </c>
      <c r="D1448" s="21">
        <v>6.58</v>
      </c>
      <c r="E1448" s="24">
        <v>4.84</v>
      </c>
      <c r="F1448" s="28">
        <v>31.85</v>
      </c>
      <c r="G1448" s="19"/>
    </row>
    <row r="1449" spans="1:7">
      <c r="A1449" s="21">
        <v>1447</v>
      </c>
      <c r="B1449" s="21" t="s">
        <v>18979</v>
      </c>
      <c r="C1449" s="21" t="s">
        <v>18926</v>
      </c>
      <c r="D1449" s="21">
        <v>3.73</v>
      </c>
      <c r="E1449" s="24">
        <v>4.84</v>
      </c>
      <c r="F1449" s="28">
        <v>18.05</v>
      </c>
      <c r="G1449" s="19"/>
    </row>
    <row r="1450" ht="13.8" spans="1:7">
      <c r="A1450" s="21">
        <v>1448</v>
      </c>
      <c r="B1450" s="24" t="s">
        <v>14803</v>
      </c>
      <c r="C1450" s="24" t="s">
        <v>18980</v>
      </c>
      <c r="D1450" s="28">
        <v>11.32</v>
      </c>
      <c r="E1450" s="24">
        <v>4.84</v>
      </c>
      <c r="F1450" s="28">
        <v>54.79</v>
      </c>
      <c r="G1450" s="240"/>
    </row>
    <row r="1451" ht="13.8" spans="1:7">
      <c r="A1451" s="21">
        <v>1449</v>
      </c>
      <c r="B1451" s="24" t="s">
        <v>18981</v>
      </c>
      <c r="C1451" s="24" t="s">
        <v>18980</v>
      </c>
      <c r="D1451" s="28">
        <v>17.55</v>
      </c>
      <c r="E1451" s="24">
        <v>4.84</v>
      </c>
      <c r="F1451" s="28">
        <v>84.94</v>
      </c>
      <c r="G1451" s="240"/>
    </row>
    <row r="1452" ht="13.8" spans="1:7">
      <c r="A1452" s="21">
        <v>1450</v>
      </c>
      <c r="B1452" s="24" t="s">
        <v>18982</v>
      </c>
      <c r="C1452" s="24" t="s">
        <v>18980</v>
      </c>
      <c r="D1452" s="28">
        <v>4.13</v>
      </c>
      <c r="E1452" s="24">
        <v>4.84</v>
      </c>
      <c r="F1452" s="28">
        <v>19.99</v>
      </c>
      <c r="G1452" s="240"/>
    </row>
    <row r="1453" ht="13.8" spans="1:7">
      <c r="A1453" s="21">
        <v>1451</v>
      </c>
      <c r="B1453" s="24" t="s">
        <v>64</v>
      </c>
      <c r="C1453" s="24" t="s">
        <v>18980</v>
      </c>
      <c r="D1453" s="28">
        <v>3.04</v>
      </c>
      <c r="E1453" s="24">
        <v>4.84</v>
      </c>
      <c r="F1453" s="28">
        <v>14.71</v>
      </c>
      <c r="G1453" s="240"/>
    </row>
    <row r="1454" ht="13.8" spans="1:7">
      <c r="A1454" s="21">
        <v>1452</v>
      </c>
      <c r="B1454" s="24" t="s">
        <v>18983</v>
      </c>
      <c r="C1454" s="24" t="s">
        <v>18980</v>
      </c>
      <c r="D1454" s="28">
        <v>18.65</v>
      </c>
      <c r="E1454" s="24">
        <v>4.84</v>
      </c>
      <c r="F1454" s="28">
        <v>90.27</v>
      </c>
      <c r="G1454" s="240"/>
    </row>
    <row r="1455" ht="13.8" spans="1:7">
      <c r="A1455" s="21">
        <v>1453</v>
      </c>
      <c r="B1455" s="24" t="s">
        <v>18984</v>
      </c>
      <c r="C1455" s="24" t="s">
        <v>18980</v>
      </c>
      <c r="D1455" s="28">
        <v>8.72</v>
      </c>
      <c r="E1455" s="24">
        <v>4.84</v>
      </c>
      <c r="F1455" s="28">
        <v>42.2</v>
      </c>
      <c r="G1455" s="240"/>
    </row>
    <row r="1456" ht="13.8" spans="1:7">
      <c r="A1456" s="21">
        <v>1454</v>
      </c>
      <c r="B1456" s="24" t="s">
        <v>381</v>
      </c>
      <c r="C1456" s="24" t="s">
        <v>18980</v>
      </c>
      <c r="D1456" s="28">
        <v>11.59</v>
      </c>
      <c r="E1456" s="24">
        <v>4.84</v>
      </c>
      <c r="F1456" s="28">
        <v>56.1</v>
      </c>
      <c r="G1456" s="240"/>
    </row>
    <row r="1457" ht="13.8" spans="1:7">
      <c r="A1457" s="21">
        <v>1455</v>
      </c>
      <c r="B1457" s="24" t="s">
        <v>2518</v>
      </c>
      <c r="C1457" s="24" t="s">
        <v>18980</v>
      </c>
      <c r="D1457" s="28">
        <v>11.79</v>
      </c>
      <c r="E1457" s="24">
        <v>4.84</v>
      </c>
      <c r="F1457" s="28">
        <v>57.06</v>
      </c>
      <c r="G1457" s="240"/>
    </row>
    <row r="1458" ht="13.8" spans="1:7">
      <c r="A1458" s="21">
        <v>1456</v>
      </c>
      <c r="B1458" s="24" t="s">
        <v>18985</v>
      </c>
      <c r="C1458" s="24" t="s">
        <v>18980</v>
      </c>
      <c r="D1458" s="28">
        <v>4.83</v>
      </c>
      <c r="E1458" s="24">
        <v>4.84</v>
      </c>
      <c r="F1458" s="28">
        <v>23.38</v>
      </c>
      <c r="G1458" s="240"/>
    </row>
    <row r="1459" ht="13.8" spans="1:7">
      <c r="A1459" s="21">
        <v>1457</v>
      </c>
      <c r="B1459" s="24" t="s">
        <v>18986</v>
      </c>
      <c r="C1459" s="24" t="s">
        <v>18980</v>
      </c>
      <c r="D1459" s="28">
        <v>4.12</v>
      </c>
      <c r="E1459" s="24">
        <v>4.84</v>
      </c>
      <c r="F1459" s="28">
        <v>19.94</v>
      </c>
      <c r="G1459" s="240"/>
    </row>
    <row r="1460" ht="13.8" spans="1:7">
      <c r="A1460" s="21">
        <v>1458</v>
      </c>
      <c r="B1460" s="24" t="s">
        <v>18987</v>
      </c>
      <c r="C1460" s="24" t="s">
        <v>18980</v>
      </c>
      <c r="D1460" s="28">
        <v>13.84</v>
      </c>
      <c r="E1460" s="24">
        <v>4.84</v>
      </c>
      <c r="F1460" s="28">
        <v>66.99</v>
      </c>
      <c r="G1460" s="240"/>
    </row>
    <row r="1461" ht="13.8" spans="1:7">
      <c r="A1461" s="21">
        <v>1459</v>
      </c>
      <c r="B1461" s="24" t="s">
        <v>3812</v>
      </c>
      <c r="C1461" s="24" t="s">
        <v>18980</v>
      </c>
      <c r="D1461" s="28">
        <v>17.86</v>
      </c>
      <c r="E1461" s="24">
        <v>4.84</v>
      </c>
      <c r="F1461" s="28">
        <v>86.44</v>
      </c>
      <c r="G1461" s="240"/>
    </row>
    <row r="1462" ht="13.8" spans="1:7">
      <c r="A1462" s="21">
        <v>1460</v>
      </c>
      <c r="B1462" s="24" t="s">
        <v>18988</v>
      </c>
      <c r="C1462" s="24" t="s">
        <v>18980</v>
      </c>
      <c r="D1462" s="28">
        <v>15.49</v>
      </c>
      <c r="E1462" s="24">
        <v>4.84</v>
      </c>
      <c r="F1462" s="28">
        <v>74.97</v>
      </c>
      <c r="G1462" s="240"/>
    </row>
    <row r="1463" ht="13.8" spans="1:7">
      <c r="A1463" s="21">
        <v>1461</v>
      </c>
      <c r="B1463" s="24" t="s">
        <v>18989</v>
      </c>
      <c r="C1463" s="24" t="s">
        <v>18980</v>
      </c>
      <c r="D1463" s="28">
        <v>20.17</v>
      </c>
      <c r="E1463" s="24">
        <v>4.84</v>
      </c>
      <c r="F1463" s="28">
        <v>97.62</v>
      </c>
      <c r="G1463" s="240"/>
    </row>
    <row r="1464" ht="13.8" spans="1:7">
      <c r="A1464" s="21">
        <v>1462</v>
      </c>
      <c r="B1464" s="24" t="s">
        <v>18990</v>
      </c>
      <c r="C1464" s="24" t="s">
        <v>18980</v>
      </c>
      <c r="D1464" s="28">
        <v>16.93</v>
      </c>
      <c r="E1464" s="24">
        <v>4.84</v>
      </c>
      <c r="F1464" s="28">
        <v>81.94</v>
      </c>
      <c r="G1464" s="240"/>
    </row>
    <row r="1465" ht="13.8" spans="1:7">
      <c r="A1465" s="21">
        <v>1463</v>
      </c>
      <c r="B1465" s="24" t="s">
        <v>18991</v>
      </c>
      <c r="C1465" s="24" t="s">
        <v>18980</v>
      </c>
      <c r="D1465" s="28">
        <v>10.4</v>
      </c>
      <c r="E1465" s="24">
        <v>4.84</v>
      </c>
      <c r="F1465" s="28">
        <v>50.34</v>
      </c>
      <c r="G1465" s="240"/>
    </row>
    <row r="1466" ht="13.8" spans="1:7">
      <c r="A1466" s="21">
        <v>1464</v>
      </c>
      <c r="B1466" s="24" t="s">
        <v>18992</v>
      </c>
      <c r="C1466" s="24" t="s">
        <v>18980</v>
      </c>
      <c r="D1466" s="28">
        <v>12.77</v>
      </c>
      <c r="E1466" s="24">
        <v>4.84</v>
      </c>
      <c r="F1466" s="28">
        <v>61.81</v>
      </c>
      <c r="G1466" s="240"/>
    </row>
    <row r="1467" ht="13.8" spans="1:7">
      <c r="A1467" s="21">
        <v>1465</v>
      </c>
      <c r="B1467" s="24" t="s">
        <v>2590</v>
      </c>
      <c r="C1467" s="24" t="s">
        <v>18980</v>
      </c>
      <c r="D1467" s="28">
        <v>6.09</v>
      </c>
      <c r="E1467" s="24">
        <v>4.84</v>
      </c>
      <c r="F1467" s="28">
        <v>29.48</v>
      </c>
      <c r="G1467" s="240"/>
    </row>
    <row r="1468" ht="13.8" spans="1:7">
      <c r="A1468" s="21">
        <v>1466</v>
      </c>
      <c r="B1468" s="24" t="s">
        <v>18993</v>
      </c>
      <c r="C1468" s="24" t="s">
        <v>18980</v>
      </c>
      <c r="D1468" s="28">
        <v>14.78</v>
      </c>
      <c r="E1468" s="24">
        <v>4.84</v>
      </c>
      <c r="F1468" s="28">
        <v>71.54</v>
      </c>
      <c r="G1468" s="240"/>
    </row>
    <row r="1469" ht="13.8" spans="1:7">
      <c r="A1469" s="21">
        <v>1467</v>
      </c>
      <c r="B1469" s="24" t="s">
        <v>18994</v>
      </c>
      <c r="C1469" s="24" t="s">
        <v>18980</v>
      </c>
      <c r="D1469" s="28">
        <v>8.39</v>
      </c>
      <c r="E1469" s="24">
        <v>4.84</v>
      </c>
      <c r="F1469" s="28">
        <v>40.61</v>
      </c>
      <c r="G1469" s="240"/>
    </row>
    <row r="1470" ht="13.8" spans="1:7">
      <c r="A1470" s="21">
        <v>1468</v>
      </c>
      <c r="B1470" s="24" t="s">
        <v>828</v>
      </c>
      <c r="C1470" s="24" t="s">
        <v>18980</v>
      </c>
      <c r="D1470" s="28">
        <v>22.52</v>
      </c>
      <c r="E1470" s="24">
        <v>4.84</v>
      </c>
      <c r="F1470" s="28">
        <v>109</v>
      </c>
      <c r="G1470" s="240"/>
    </row>
    <row r="1471" ht="13.8" spans="1:7">
      <c r="A1471" s="21">
        <v>1469</v>
      </c>
      <c r="B1471" s="24" t="s">
        <v>18995</v>
      </c>
      <c r="C1471" s="24" t="s">
        <v>18980</v>
      </c>
      <c r="D1471" s="28">
        <v>8.57</v>
      </c>
      <c r="E1471" s="24">
        <v>4.84</v>
      </c>
      <c r="F1471" s="28">
        <v>41.48</v>
      </c>
      <c r="G1471" s="240"/>
    </row>
    <row r="1472" ht="13.8" spans="1:7">
      <c r="A1472" s="21">
        <v>1470</v>
      </c>
      <c r="B1472" s="24" t="s">
        <v>17481</v>
      </c>
      <c r="C1472" s="24" t="s">
        <v>18980</v>
      </c>
      <c r="D1472" s="28">
        <v>16.8</v>
      </c>
      <c r="E1472" s="24">
        <v>4.84</v>
      </c>
      <c r="F1472" s="28">
        <v>81.31</v>
      </c>
      <c r="G1472" s="240"/>
    </row>
    <row r="1473" ht="13.8" spans="1:7">
      <c r="A1473" s="21">
        <v>1471</v>
      </c>
      <c r="B1473" s="24" t="s">
        <v>18996</v>
      </c>
      <c r="C1473" s="24" t="s">
        <v>18980</v>
      </c>
      <c r="D1473" s="28">
        <v>9.63</v>
      </c>
      <c r="E1473" s="24">
        <v>4.84</v>
      </c>
      <c r="F1473" s="28">
        <v>46.61</v>
      </c>
      <c r="G1473" s="240"/>
    </row>
    <row r="1474" ht="13.8" spans="1:7">
      <c r="A1474" s="21">
        <v>1472</v>
      </c>
      <c r="B1474" s="24" t="s">
        <v>18997</v>
      </c>
      <c r="C1474" s="24" t="s">
        <v>18980</v>
      </c>
      <c r="D1474" s="28">
        <v>19.46</v>
      </c>
      <c r="E1474" s="24">
        <v>4.84</v>
      </c>
      <c r="F1474" s="28">
        <v>94.19</v>
      </c>
      <c r="G1474" s="240"/>
    </row>
    <row r="1475" ht="13.8" spans="1:7">
      <c r="A1475" s="21">
        <v>1473</v>
      </c>
      <c r="B1475" s="24" t="s">
        <v>3765</v>
      </c>
      <c r="C1475" s="24" t="s">
        <v>18980</v>
      </c>
      <c r="D1475" s="28">
        <v>6.08</v>
      </c>
      <c r="E1475" s="24">
        <v>4.84</v>
      </c>
      <c r="F1475" s="28">
        <v>29.43</v>
      </c>
      <c r="G1475" s="240"/>
    </row>
    <row r="1476" ht="13.8" spans="1:7">
      <c r="A1476" s="21">
        <v>1474</v>
      </c>
      <c r="B1476" s="24" t="s">
        <v>18998</v>
      </c>
      <c r="C1476" s="24" t="s">
        <v>18980</v>
      </c>
      <c r="D1476" s="28">
        <v>1.43</v>
      </c>
      <c r="E1476" s="24">
        <v>4.84</v>
      </c>
      <c r="F1476" s="28">
        <v>6.92</v>
      </c>
      <c r="G1476" s="240"/>
    </row>
    <row r="1477" ht="13.8" spans="1:7">
      <c r="A1477" s="21">
        <v>1475</v>
      </c>
      <c r="B1477" s="24" t="s">
        <v>18999</v>
      </c>
      <c r="C1477" s="24" t="s">
        <v>18980</v>
      </c>
      <c r="D1477" s="28">
        <v>17.39</v>
      </c>
      <c r="E1477" s="24">
        <v>4.84</v>
      </c>
      <c r="F1477" s="28">
        <v>84.17</v>
      </c>
      <c r="G1477" s="240"/>
    </row>
    <row r="1478" ht="13.8" spans="1:7">
      <c r="A1478" s="21">
        <v>1476</v>
      </c>
      <c r="B1478" s="24" t="s">
        <v>19000</v>
      </c>
      <c r="C1478" s="24" t="s">
        <v>18980</v>
      </c>
      <c r="D1478" s="28">
        <v>17.36</v>
      </c>
      <c r="E1478" s="24">
        <v>4.84</v>
      </c>
      <c r="F1478" s="28">
        <v>84.02</v>
      </c>
      <c r="G1478" s="240"/>
    </row>
    <row r="1479" ht="13.8" spans="1:7">
      <c r="A1479" s="21">
        <v>1477</v>
      </c>
      <c r="B1479" s="24" t="s">
        <v>9292</v>
      </c>
      <c r="C1479" s="24" t="s">
        <v>18980</v>
      </c>
      <c r="D1479" s="28">
        <v>13.66</v>
      </c>
      <c r="E1479" s="24">
        <v>4.84</v>
      </c>
      <c r="F1479" s="28">
        <v>66.11</v>
      </c>
      <c r="G1479" s="240"/>
    </row>
    <row r="1480" ht="13.8" spans="1:7">
      <c r="A1480" s="21">
        <v>1478</v>
      </c>
      <c r="B1480" s="24" t="s">
        <v>15225</v>
      </c>
      <c r="C1480" s="24" t="s">
        <v>18980</v>
      </c>
      <c r="D1480" s="28">
        <v>9.54</v>
      </c>
      <c r="E1480" s="24">
        <v>4.84</v>
      </c>
      <c r="F1480" s="28">
        <v>46.17</v>
      </c>
      <c r="G1480" s="240"/>
    </row>
    <row r="1481" ht="13.8" spans="1:7">
      <c r="A1481" s="21">
        <v>1479</v>
      </c>
      <c r="B1481" s="24" t="s">
        <v>19001</v>
      </c>
      <c r="C1481" s="24" t="s">
        <v>18980</v>
      </c>
      <c r="D1481" s="28">
        <v>18.72</v>
      </c>
      <c r="E1481" s="24">
        <v>4.84</v>
      </c>
      <c r="F1481" s="28">
        <v>90.6</v>
      </c>
      <c r="G1481" s="240"/>
    </row>
    <row r="1482" ht="13.8" spans="1:7">
      <c r="A1482" s="21">
        <v>1480</v>
      </c>
      <c r="B1482" s="24" t="s">
        <v>9062</v>
      </c>
      <c r="C1482" s="24" t="s">
        <v>18980</v>
      </c>
      <c r="D1482" s="28">
        <v>21.47</v>
      </c>
      <c r="E1482" s="24">
        <v>4.84</v>
      </c>
      <c r="F1482" s="28">
        <v>103.91</v>
      </c>
      <c r="G1482" s="240"/>
    </row>
    <row r="1483" ht="13.8" spans="1:7">
      <c r="A1483" s="21">
        <v>1481</v>
      </c>
      <c r="B1483" s="24" t="s">
        <v>4943</v>
      </c>
      <c r="C1483" s="24" t="s">
        <v>18980</v>
      </c>
      <c r="D1483" s="28">
        <v>14.57</v>
      </c>
      <c r="E1483" s="24">
        <v>4.84</v>
      </c>
      <c r="F1483" s="28">
        <v>70.52</v>
      </c>
      <c r="G1483" s="240"/>
    </row>
    <row r="1484" ht="13.8" spans="1:7">
      <c r="A1484" s="21">
        <v>1482</v>
      </c>
      <c r="B1484" s="24" t="s">
        <v>19002</v>
      </c>
      <c r="C1484" s="24" t="s">
        <v>18980</v>
      </c>
      <c r="D1484" s="28">
        <v>17.61</v>
      </c>
      <c r="E1484" s="24">
        <v>4.84</v>
      </c>
      <c r="F1484" s="28">
        <v>85.23</v>
      </c>
      <c r="G1484" s="240"/>
    </row>
    <row r="1485" ht="13.8" spans="1:7">
      <c r="A1485" s="21">
        <v>1483</v>
      </c>
      <c r="B1485" s="24" t="s">
        <v>4032</v>
      </c>
      <c r="C1485" s="24" t="s">
        <v>18980</v>
      </c>
      <c r="D1485" s="28">
        <v>3.72</v>
      </c>
      <c r="E1485" s="24">
        <v>4.84</v>
      </c>
      <c r="F1485" s="28">
        <v>18</v>
      </c>
      <c r="G1485" s="240"/>
    </row>
    <row r="1486" ht="13.8" spans="1:7">
      <c r="A1486" s="21">
        <v>1484</v>
      </c>
      <c r="B1486" s="24" t="s">
        <v>19003</v>
      </c>
      <c r="C1486" s="24" t="s">
        <v>18980</v>
      </c>
      <c r="D1486" s="28">
        <v>22.57</v>
      </c>
      <c r="E1486" s="24">
        <v>4.84</v>
      </c>
      <c r="F1486" s="28">
        <v>109.24</v>
      </c>
      <c r="G1486" s="240"/>
    </row>
    <row r="1487" ht="13.8" spans="1:7">
      <c r="A1487" s="21">
        <v>1485</v>
      </c>
      <c r="B1487" s="24" t="s">
        <v>19004</v>
      </c>
      <c r="C1487" s="24" t="s">
        <v>18980</v>
      </c>
      <c r="D1487" s="28">
        <v>12.6</v>
      </c>
      <c r="E1487" s="24">
        <v>4.84</v>
      </c>
      <c r="F1487" s="28">
        <v>60.98</v>
      </c>
      <c r="G1487" s="240"/>
    </row>
    <row r="1488" ht="13.8" spans="1:7">
      <c r="A1488" s="21">
        <v>1486</v>
      </c>
      <c r="B1488" s="24" t="s">
        <v>19005</v>
      </c>
      <c r="C1488" s="24" t="s">
        <v>18980</v>
      </c>
      <c r="D1488" s="28">
        <v>5.08</v>
      </c>
      <c r="E1488" s="24">
        <v>4.84</v>
      </c>
      <c r="F1488" s="28">
        <v>24.59</v>
      </c>
      <c r="G1488" s="240"/>
    </row>
    <row r="1489" ht="13.8" spans="1:7">
      <c r="A1489" s="21">
        <v>1487</v>
      </c>
      <c r="B1489" s="24" t="s">
        <v>18262</v>
      </c>
      <c r="C1489" s="24" t="s">
        <v>18980</v>
      </c>
      <c r="D1489" s="28">
        <v>17.72</v>
      </c>
      <c r="E1489" s="24">
        <v>4.84</v>
      </c>
      <c r="F1489" s="28">
        <v>85.76</v>
      </c>
      <c r="G1489" s="240"/>
    </row>
    <row r="1490" ht="13.8" spans="1:7">
      <c r="A1490" s="21">
        <v>1488</v>
      </c>
      <c r="B1490" s="24" t="s">
        <v>1465</v>
      </c>
      <c r="C1490" s="24" t="s">
        <v>18980</v>
      </c>
      <c r="D1490" s="28">
        <v>10.41</v>
      </c>
      <c r="E1490" s="24">
        <v>4.84</v>
      </c>
      <c r="F1490" s="28">
        <v>50.38</v>
      </c>
      <c r="G1490" s="240"/>
    </row>
    <row r="1491" ht="13.8" spans="1:7">
      <c r="A1491" s="21">
        <v>1489</v>
      </c>
      <c r="B1491" s="24" t="s">
        <v>19006</v>
      </c>
      <c r="C1491" s="24" t="s">
        <v>18980</v>
      </c>
      <c r="D1491" s="28">
        <v>14.45</v>
      </c>
      <c r="E1491" s="24">
        <v>4.84</v>
      </c>
      <c r="F1491" s="28">
        <v>69.94</v>
      </c>
      <c r="G1491" s="240"/>
    </row>
    <row r="1492" ht="13.8" spans="1:7">
      <c r="A1492" s="21">
        <v>1490</v>
      </c>
      <c r="B1492" s="24" t="s">
        <v>19007</v>
      </c>
      <c r="C1492" s="24" t="s">
        <v>18980</v>
      </c>
      <c r="D1492" s="28">
        <v>17.05</v>
      </c>
      <c r="E1492" s="24">
        <v>4.84</v>
      </c>
      <c r="F1492" s="28">
        <v>82.52</v>
      </c>
      <c r="G1492" s="240"/>
    </row>
    <row r="1493" ht="13.8" spans="1:7">
      <c r="A1493" s="21">
        <v>1491</v>
      </c>
      <c r="B1493" s="24" t="s">
        <v>19008</v>
      </c>
      <c r="C1493" s="24" t="s">
        <v>18980</v>
      </c>
      <c r="D1493" s="28">
        <v>22.55</v>
      </c>
      <c r="E1493" s="24">
        <v>4.84</v>
      </c>
      <c r="F1493" s="28">
        <v>109.14</v>
      </c>
      <c r="G1493" s="240"/>
    </row>
    <row r="1494" ht="13.8" spans="1:7">
      <c r="A1494" s="21">
        <v>1492</v>
      </c>
      <c r="B1494" s="24" t="s">
        <v>19009</v>
      </c>
      <c r="C1494" s="24" t="s">
        <v>18980</v>
      </c>
      <c r="D1494" s="28">
        <v>23.04</v>
      </c>
      <c r="E1494" s="24">
        <v>4.84</v>
      </c>
      <c r="F1494" s="28">
        <v>111.51</v>
      </c>
      <c r="G1494" s="240"/>
    </row>
    <row r="1495" ht="13.8" spans="1:7">
      <c r="A1495" s="21">
        <v>1493</v>
      </c>
      <c r="B1495" s="24" t="s">
        <v>19010</v>
      </c>
      <c r="C1495" s="24" t="s">
        <v>18980</v>
      </c>
      <c r="D1495" s="28">
        <v>11.58</v>
      </c>
      <c r="E1495" s="24">
        <v>4.84</v>
      </c>
      <c r="F1495" s="28">
        <v>56.05</v>
      </c>
      <c r="G1495" s="240"/>
    </row>
    <row r="1496" ht="13.8" spans="1:7">
      <c r="A1496" s="21">
        <v>1494</v>
      </c>
      <c r="B1496" s="24" t="s">
        <v>19011</v>
      </c>
      <c r="C1496" s="24" t="s">
        <v>18980</v>
      </c>
      <c r="D1496" s="28">
        <v>14.54</v>
      </c>
      <c r="E1496" s="24">
        <v>4.84</v>
      </c>
      <c r="F1496" s="28">
        <v>70.37</v>
      </c>
      <c r="G1496" s="240"/>
    </row>
    <row r="1497" ht="13.8" spans="1:7">
      <c r="A1497" s="21">
        <v>1495</v>
      </c>
      <c r="B1497" s="24" t="s">
        <v>19012</v>
      </c>
      <c r="C1497" s="24" t="s">
        <v>18980</v>
      </c>
      <c r="D1497" s="28">
        <v>40.72</v>
      </c>
      <c r="E1497" s="24">
        <v>4.84</v>
      </c>
      <c r="F1497" s="28">
        <v>197.08</v>
      </c>
      <c r="G1497" s="240"/>
    </row>
    <row r="1498" ht="13.8" spans="1:7">
      <c r="A1498" s="21">
        <v>1496</v>
      </c>
      <c r="B1498" s="24" t="s">
        <v>19013</v>
      </c>
      <c r="C1498" s="24" t="s">
        <v>18980</v>
      </c>
      <c r="D1498" s="28">
        <v>10.17</v>
      </c>
      <c r="E1498" s="24">
        <v>4.84</v>
      </c>
      <c r="F1498" s="28">
        <v>49.22</v>
      </c>
      <c r="G1498" s="240"/>
    </row>
    <row r="1499" ht="13.8" spans="1:7">
      <c r="A1499" s="21">
        <v>1497</v>
      </c>
      <c r="B1499" s="24" t="s">
        <v>3978</v>
      </c>
      <c r="C1499" s="24" t="s">
        <v>18980</v>
      </c>
      <c r="D1499" s="28">
        <v>6.19</v>
      </c>
      <c r="E1499" s="24">
        <v>4.84</v>
      </c>
      <c r="F1499" s="28">
        <v>29.96</v>
      </c>
      <c r="G1499" s="240"/>
    </row>
    <row r="1500" ht="13.8" spans="1:7">
      <c r="A1500" s="21">
        <v>1498</v>
      </c>
      <c r="B1500" s="24" t="s">
        <v>3878</v>
      </c>
      <c r="C1500" s="24" t="s">
        <v>18980</v>
      </c>
      <c r="D1500" s="28">
        <v>7.33</v>
      </c>
      <c r="E1500" s="24">
        <v>4.84</v>
      </c>
      <c r="F1500" s="28">
        <v>35.48</v>
      </c>
      <c r="G1500" s="240"/>
    </row>
    <row r="1501" ht="13.8" spans="1:7">
      <c r="A1501" s="21">
        <v>1499</v>
      </c>
      <c r="B1501" s="24" t="s">
        <v>19014</v>
      </c>
      <c r="C1501" s="24" t="s">
        <v>18980</v>
      </c>
      <c r="D1501" s="28">
        <v>11.43</v>
      </c>
      <c r="E1501" s="24">
        <v>4.84</v>
      </c>
      <c r="F1501" s="28">
        <v>55.32</v>
      </c>
      <c r="G1501" s="240"/>
    </row>
    <row r="1502" ht="13.8" spans="1:7">
      <c r="A1502" s="21">
        <v>1500</v>
      </c>
      <c r="B1502" s="24" t="s">
        <v>3764</v>
      </c>
      <c r="C1502" s="24" t="s">
        <v>18980</v>
      </c>
      <c r="D1502" s="28">
        <v>14.3</v>
      </c>
      <c r="E1502" s="24">
        <v>4.84</v>
      </c>
      <c r="F1502" s="28">
        <v>69.21</v>
      </c>
      <c r="G1502" s="240"/>
    </row>
    <row r="1503" ht="13.8" spans="1:7">
      <c r="A1503" s="21">
        <v>1501</v>
      </c>
      <c r="B1503" s="24" t="s">
        <v>19015</v>
      </c>
      <c r="C1503" s="24" t="s">
        <v>18980</v>
      </c>
      <c r="D1503" s="28">
        <v>10.53</v>
      </c>
      <c r="E1503" s="24">
        <v>4.84</v>
      </c>
      <c r="F1503" s="28">
        <v>50.97</v>
      </c>
      <c r="G1503" s="240"/>
    </row>
    <row r="1504" ht="13.8" spans="1:7">
      <c r="A1504" s="21">
        <v>1502</v>
      </c>
      <c r="B1504" s="24" t="s">
        <v>19016</v>
      </c>
      <c r="C1504" s="24" t="s">
        <v>18980</v>
      </c>
      <c r="D1504" s="28">
        <v>8.83</v>
      </c>
      <c r="E1504" s="24">
        <v>4.84</v>
      </c>
      <c r="F1504" s="28">
        <v>42.74</v>
      </c>
      <c r="G1504" s="240"/>
    </row>
    <row r="1505" ht="13.8" spans="1:7">
      <c r="A1505" s="21">
        <v>1503</v>
      </c>
      <c r="B1505" s="24" t="s">
        <v>19017</v>
      </c>
      <c r="C1505" s="24" t="s">
        <v>18980</v>
      </c>
      <c r="D1505" s="28">
        <v>5.27</v>
      </c>
      <c r="E1505" s="24">
        <v>4.84</v>
      </c>
      <c r="F1505" s="28">
        <v>25.51</v>
      </c>
      <c r="G1505" s="240"/>
    </row>
    <row r="1506" ht="13.8" spans="1:7">
      <c r="A1506" s="21">
        <v>1504</v>
      </c>
      <c r="B1506" s="24" t="s">
        <v>19018</v>
      </c>
      <c r="C1506" s="24" t="s">
        <v>18980</v>
      </c>
      <c r="D1506" s="28">
        <v>8.79</v>
      </c>
      <c r="E1506" s="24">
        <v>4.84</v>
      </c>
      <c r="F1506" s="28">
        <v>42.54</v>
      </c>
      <c r="G1506" s="240"/>
    </row>
    <row r="1507" ht="13.8" spans="1:7">
      <c r="A1507" s="21">
        <v>1505</v>
      </c>
      <c r="B1507" s="24" t="s">
        <v>19019</v>
      </c>
      <c r="C1507" s="24" t="s">
        <v>18980</v>
      </c>
      <c r="D1507" s="28">
        <v>4.21</v>
      </c>
      <c r="E1507" s="24">
        <v>4.84</v>
      </c>
      <c r="F1507" s="28">
        <v>20.38</v>
      </c>
      <c r="G1507" s="240"/>
    </row>
    <row r="1508" ht="13.8" spans="1:7">
      <c r="A1508" s="21">
        <v>1506</v>
      </c>
      <c r="B1508" s="24" t="s">
        <v>12787</v>
      </c>
      <c r="C1508" s="24" t="s">
        <v>18980</v>
      </c>
      <c r="D1508" s="28">
        <v>27.85</v>
      </c>
      <c r="E1508" s="24">
        <v>4.84</v>
      </c>
      <c r="F1508" s="28">
        <v>134.79</v>
      </c>
      <c r="G1508" s="240"/>
    </row>
    <row r="1509" ht="13.8" spans="1:7">
      <c r="A1509" s="21">
        <v>1507</v>
      </c>
      <c r="B1509" s="24" t="s">
        <v>19020</v>
      </c>
      <c r="C1509" s="24" t="s">
        <v>18980</v>
      </c>
      <c r="D1509" s="28">
        <v>7.48</v>
      </c>
      <c r="E1509" s="24">
        <v>4.84</v>
      </c>
      <c r="F1509" s="28">
        <v>36.2</v>
      </c>
      <c r="G1509" s="240"/>
    </row>
    <row r="1510" ht="13.8" spans="1:7">
      <c r="A1510" s="21">
        <v>1508</v>
      </c>
      <c r="B1510" s="24" t="s">
        <v>19021</v>
      </c>
      <c r="C1510" s="24" t="s">
        <v>18980</v>
      </c>
      <c r="D1510" s="28">
        <v>19.46</v>
      </c>
      <c r="E1510" s="24">
        <v>4.84</v>
      </c>
      <c r="F1510" s="28">
        <v>94.19</v>
      </c>
      <c r="G1510" s="240"/>
    </row>
    <row r="1511" ht="13.8" spans="1:7">
      <c r="A1511" s="21">
        <v>1509</v>
      </c>
      <c r="B1511" s="24" t="s">
        <v>19022</v>
      </c>
      <c r="C1511" s="24" t="s">
        <v>18980</v>
      </c>
      <c r="D1511" s="28">
        <v>22.73</v>
      </c>
      <c r="E1511" s="24">
        <v>4.84</v>
      </c>
      <c r="F1511" s="28">
        <v>110.01</v>
      </c>
      <c r="G1511" s="240"/>
    </row>
    <row r="1512" ht="13.8" spans="1:7">
      <c r="A1512" s="21">
        <v>1510</v>
      </c>
      <c r="B1512" s="24" t="s">
        <v>13797</v>
      </c>
      <c r="C1512" s="24" t="s">
        <v>18980</v>
      </c>
      <c r="D1512" s="28">
        <v>8.98</v>
      </c>
      <c r="E1512" s="24">
        <v>4.84</v>
      </c>
      <c r="F1512" s="28">
        <v>43.46</v>
      </c>
      <c r="G1512" s="240"/>
    </row>
    <row r="1513" ht="13.8" spans="1:7">
      <c r="A1513" s="21">
        <v>1511</v>
      </c>
      <c r="B1513" s="24" t="s">
        <v>19023</v>
      </c>
      <c r="C1513" s="24" t="s">
        <v>18980</v>
      </c>
      <c r="D1513" s="28">
        <v>12.18</v>
      </c>
      <c r="E1513" s="24">
        <v>4.84</v>
      </c>
      <c r="F1513" s="28">
        <v>58.95</v>
      </c>
      <c r="G1513" s="240"/>
    </row>
    <row r="1514" ht="13.8" spans="1:7">
      <c r="A1514" s="21">
        <v>1512</v>
      </c>
      <c r="B1514" s="24" t="s">
        <v>19024</v>
      </c>
      <c r="C1514" s="24" t="s">
        <v>18980</v>
      </c>
      <c r="D1514" s="28">
        <v>19.86</v>
      </c>
      <c r="E1514" s="24">
        <v>4.84</v>
      </c>
      <c r="F1514" s="28">
        <v>96.12</v>
      </c>
      <c r="G1514" s="240"/>
    </row>
    <row r="1515" ht="13.8" spans="1:7">
      <c r="A1515" s="21">
        <v>1513</v>
      </c>
      <c r="B1515" s="24" t="s">
        <v>19025</v>
      </c>
      <c r="C1515" s="24" t="s">
        <v>18980</v>
      </c>
      <c r="D1515" s="28">
        <v>11.1</v>
      </c>
      <c r="E1515" s="24">
        <v>4.84</v>
      </c>
      <c r="F1515" s="28">
        <v>53.72</v>
      </c>
      <c r="G1515" s="240"/>
    </row>
    <row r="1516" ht="13.8" spans="1:7">
      <c r="A1516" s="21">
        <v>1514</v>
      </c>
      <c r="B1516" s="24" t="s">
        <v>19026</v>
      </c>
      <c r="C1516" s="24" t="s">
        <v>18980</v>
      </c>
      <c r="D1516" s="28">
        <v>6</v>
      </c>
      <c r="E1516" s="24">
        <v>4.84</v>
      </c>
      <c r="F1516" s="28">
        <v>29.04</v>
      </c>
      <c r="G1516" s="240"/>
    </row>
    <row r="1517" ht="13.8" spans="1:7">
      <c r="A1517" s="21">
        <v>1515</v>
      </c>
      <c r="B1517" s="24" t="s">
        <v>3932</v>
      </c>
      <c r="C1517" s="24" t="s">
        <v>19027</v>
      </c>
      <c r="D1517" s="28">
        <v>5.55</v>
      </c>
      <c r="E1517" s="24">
        <v>4.84</v>
      </c>
      <c r="F1517" s="28">
        <v>26.86</v>
      </c>
      <c r="G1517" s="240"/>
    </row>
    <row r="1518" ht="13.8" spans="1:7">
      <c r="A1518" s="21">
        <v>1516</v>
      </c>
      <c r="B1518" s="24" t="s">
        <v>19028</v>
      </c>
      <c r="C1518" s="24" t="s">
        <v>19027</v>
      </c>
      <c r="D1518" s="28">
        <v>5.8</v>
      </c>
      <c r="E1518" s="24">
        <v>4.84</v>
      </c>
      <c r="F1518" s="28">
        <v>28.07</v>
      </c>
      <c r="G1518" s="240"/>
    </row>
    <row r="1519" ht="13.8" spans="1:7">
      <c r="A1519" s="21">
        <v>1517</v>
      </c>
      <c r="B1519" s="24" t="s">
        <v>19029</v>
      </c>
      <c r="C1519" s="24" t="s">
        <v>19027</v>
      </c>
      <c r="D1519" s="28">
        <v>29.82</v>
      </c>
      <c r="E1519" s="24">
        <v>4.84</v>
      </c>
      <c r="F1519" s="28">
        <v>144.33</v>
      </c>
      <c r="G1519" s="240"/>
    </row>
    <row r="1520" ht="13.8" spans="1:7">
      <c r="A1520" s="21">
        <v>1518</v>
      </c>
      <c r="B1520" s="24" t="s">
        <v>19030</v>
      </c>
      <c r="C1520" s="24" t="s">
        <v>19027</v>
      </c>
      <c r="D1520" s="28">
        <v>21.43</v>
      </c>
      <c r="E1520" s="24">
        <v>4.84</v>
      </c>
      <c r="F1520" s="28">
        <v>103.72</v>
      </c>
      <c r="G1520" s="240"/>
    </row>
    <row r="1521" ht="13.8" spans="1:7">
      <c r="A1521" s="21">
        <v>1519</v>
      </c>
      <c r="B1521" s="24" t="s">
        <v>12699</v>
      </c>
      <c r="C1521" s="24" t="s">
        <v>19027</v>
      </c>
      <c r="D1521" s="28">
        <v>11.51</v>
      </c>
      <c r="E1521" s="24">
        <v>4.84</v>
      </c>
      <c r="F1521" s="28">
        <v>55.71</v>
      </c>
      <c r="G1521" s="240"/>
    </row>
    <row r="1522" ht="13.8" spans="1:7">
      <c r="A1522" s="21">
        <v>1520</v>
      </c>
      <c r="B1522" s="24" t="s">
        <v>9188</v>
      </c>
      <c r="C1522" s="24" t="s">
        <v>19027</v>
      </c>
      <c r="D1522" s="28">
        <v>9.8</v>
      </c>
      <c r="E1522" s="24">
        <v>4.84</v>
      </c>
      <c r="F1522" s="28">
        <v>47.43</v>
      </c>
      <c r="G1522" s="240"/>
    </row>
    <row r="1523" ht="13.8" spans="1:7">
      <c r="A1523" s="21">
        <v>1521</v>
      </c>
      <c r="B1523" s="24" t="s">
        <v>19031</v>
      </c>
      <c r="C1523" s="24" t="s">
        <v>19027</v>
      </c>
      <c r="D1523" s="28">
        <v>12.5</v>
      </c>
      <c r="E1523" s="24">
        <v>4.84</v>
      </c>
      <c r="F1523" s="28">
        <v>60.5</v>
      </c>
      <c r="G1523" s="240"/>
    </row>
    <row r="1524" ht="13.8" spans="1:7">
      <c r="A1524" s="21">
        <v>1522</v>
      </c>
      <c r="B1524" s="24" t="s">
        <v>9455</v>
      </c>
      <c r="C1524" s="24" t="s">
        <v>19027</v>
      </c>
      <c r="D1524" s="28">
        <v>8.38</v>
      </c>
      <c r="E1524" s="24">
        <v>4.84</v>
      </c>
      <c r="F1524" s="28">
        <v>40.56</v>
      </c>
      <c r="G1524" s="240"/>
    </row>
    <row r="1525" ht="13.8" spans="1:7">
      <c r="A1525" s="21">
        <v>1523</v>
      </c>
      <c r="B1525" s="24" t="s">
        <v>7837</v>
      </c>
      <c r="C1525" s="24" t="s">
        <v>19027</v>
      </c>
      <c r="D1525" s="28">
        <v>14.12</v>
      </c>
      <c r="E1525" s="24">
        <v>4.84</v>
      </c>
      <c r="F1525" s="28">
        <v>68.34</v>
      </c>
      <c r="G1525" s="240"/>
    </row>
    <row r="1526" ht="13.8" spans="1:7">
      <c r="A1526" s="21">
        <v>1524</v>
      </c>
      <c r="B1526" s="24" t="s">
        <v>14772</v>
      </c>
      <c r="C1526" s="24" t="s">
        <v>19027</v>
      </c>
      <c r="D1526" s="28">
        <v>19.42</v>
      </c>
      <c r="E1526" s="24">
        <v>4.84</v>
      </c>
      <c r="F1526" s="28">
        <v>93.99</v>
      </c>
      <c r="G1526" s="240"/>
    </row>
    <row r="1527" ht="13.8" spans="1:7">
      <c r="A1527" s="21">
        <v>1525</v>
      </c>
      <c r="B1527" s="24" t="s">
        <v>985</v>
      </c>
      <c r="C1527" s="24" t="s">
        <v>19027</v>
      </c>
      <c r="D1527" s="28">
        <v>8.81</v>
      </c>
      <c r="E1527" s="24">
        <v>4.84</v>
      </c>
      <c r="F1527" s="28">
        <v>42.64</v>
      </c>
      <c r="G1527" s="240"/>
    </row>
    <row r="1528" ht="13.8" spans="1:7">
      <c r="A1528" s="21">
        <v>1526</v>
      </c>
      <c r="B1528" s="24" t="s">
        <v>9745</v>
      </c>
      <c r="C1528" s="24" t="s">
        <v>19027</v>
      </c>
      <c r="D1528" s="28">
        <v>16.91</v>
      </c>
      <c r="E1528" s="24">
        <v>4.84</v>
      </c>
      <c r="F1528" s="28">
        <v>81.84</v>
      </c>
      <c r="G1528" s="240"/>
    </row>
    <row r="1529" ht="13.8" spans="1:7">
      <c r="A1529" s="21">
        <v>1527</v>
      </c>
      <c r="B1529" s="24" t="s">
        <v>14690</v>
      </c>
      <c r="C1529" s="24" t="s">
        <v>19027</v>
      </c>
      <c r="D1529" s="28">
        <v>18.7</v>
      </c>
      <c r="E1529" s="24">
        <v>4.84</v>
      </c>
      <c r="F1529" s="28">
        <v>90.51</v>
      </c>
      <c r="G1529" s="240"/>
    </row>
    <row r="1530" ht="13.8" spans="1:7">
      <c r="A1530" s="21">
        <v>1528</v>
      </c>
      <c r="B1530" s="24" t="s">
        <v>9744</v>
      </c>
      <c r="C1530" s="24" t="s">
        <v>19027</v>
      </c>
      <c r="D1530" s="28">
        <v>23.41</v>
      </c>
      <c r="E1530" s="24">
        <v>4.84</v>
      </c>
      <c r="F1530" s="28">
        <v>113.3</v>
      </c>
      <c r="G1530" s="240"/>
    </row>
    <row r="1531" ht="13.8" spans="1:7">
      <c r="A1531" s="21">
        <v>1529</v>
      </c>
      <c r="B1531" s="24" t="s">
        <v>19032</v>
      </c>
      <c r="C1531" s="24" t="s">
        <v>19027</v>
      </c>
      <c r="D1531" s="28">
        <v>4.49</v>
      </c>
      <c r="E1531" s="24">
        <v>4.84</v>
      </c>
      <c r="F1531" s="28">
        <v>21.73</v>
      </c>
      <c r="G1531" s="240"/>
    </row>
    <row r="1532" ht="13.8" spans="1:7">
      <c r="A1532" s="21">
        <v>1530</v>
      </c>
      <c r="B1532" s="24" t="s">
        <v>18791</v>
      </c>
      <c r="C1532" s="24" t="s">
        <v>19027</v>
      </c>
      <c r="D1532" s="28">
        <v>27.52</v>
      </c>
      <c r="E1532" s="24">
        <v>4.84</v>
      </c>
      <c r="F1532" s="28">
        <v>133.2</v>
      </c>
      <c r="G1532" s="240"/>
    </row>
    <row r="1533" ht="13.8" spans="1:7">
      <c r="A1533" s="21">
        <v>1531</v>
      </c>
      <c r="B1533" s="24" t="s">
        <v>19033</v>
      </c>
      <c r="C1533" s="24" t="s">
        <v>19027</v>
      </c>
      <c r="D1533" s="28">
        <v>14.48</v>
      </c>
      <c r="E1533" s="24">
        <v>4.84</v>
      </c>
      <c r="F1533" s="28">
        <v>70.08</v>
      </c>
      <c r="G1533" s="240"/>
    </row>
    <row r="1534" ht="13.8" spans="1:7">
      <c r="A1534" s="21">
        <v>1532</v>
      </c>
      <c r="B1534" s="24" t="s">
        <v>19034</v>
      </c>
      <c r="C1534" s="24" t="s">
        <v>19027</v>
      </c>
      <c r="D1534" s="28">
        <v>9.69</v>
      </c>
      <c r="E1534" s="24">
        <v>4.84</v>
      </c>
      <c r="F1534" s="28">
        <v>46.9</v>
      </c>
      <c r="G1534" s="240"/>
    </row>
    <row r="1535" ht="13.8" spans="1:7">
      <c r="A1535" s="21">
        <v>1533</v>
      </c>
      <c r="B1535" s="24" t="s">
        <v>19035</v>
      </c>
      <c r="C1535" s="24" t="s">
        <v>19027</v>
      </c>
      <c r="D1535" s="28">
        <v>10.06</v>
      </c>
      <c r="E1535" s="24">
        <v>4.84</v>
      </c>
      <c r="F1535" s="28">
        <v>48.69</v>
      </c>
      <c r="G1535" s="240"/>
    </row>
    <row r="1536" ht="13.8" spans="1:7">
      <c r="A1536" s="21">
        <v>1534</v>
      </c>
      <c r="B1536" s="24" t="s">
        <v>19036</v>
      </c>
      <c r="C1536" s="24" t="s">
        <v>19027</v>
      </c>
      <c r="D1536" s="28">
        <v>3.46</v>
      </c>
      <c r="E1536" s="24">
        <v>4.84</v>
      </c>
      <c r="F1536" s="28">
        <v>16.75</v>
      </c>
      <c r="G1536" s="240"/>
    </row>
    <row r="1537" ht="13.8" spans="1:7">
      <c r="A1537" s="21">
        <v>1535</v>
      </c>
      <c r="B1537" s="24" t="s">
        <v>19037</v>
      </c>
      <c r="C1537" s="24" t="s">
        <v>19027</v>
      </c>
      <c r="D1537" s="28">
        <v>28.81</v>
      </c>
      <c r="E1537" s="24">
        <v>4.84</v>
      </c>
      <c r="F1537" s="28">
        <v>139.44</v>
      </c>
      <c r="G1537" s="240"/>
    </row>
    <row r="1538" ht="13.8" spans="1:7">
      <c r="A1538" s="21">
        <v>1536</v>
      </c>
      <c r="B1538" s="24" t="s">
        <v>2015</v>
      </c>
      <c r="C1538" s="24" t="s">
        <v>19027</v>
      </c>
      <c r="D1538" s="28">
        <v>6.28</v>
      </c>
      <c r="E1538" s="24">
        <v>4.84</v>
      </c>
      <c r="F1538" s="28">
        <v>30.4</v>
      </c>
      <c r="G1538" s="240"/>
    </row>
    <row r="1539" ht="13.8" spans="1:7">
      <c r="A1539" s="21">
        <v>1537</v>
      </c>
      <c r="B1539" s="24" t="s">
        <v>3191</v>
      </c>
      <c r="C1539" s="24" t="s">
        <v>19027</v>
      </c>
      <c r="D1539" s="28">
        <v>8.54</v>
      </c>
      <c r="E1539" s="24">
        <v>4.84</v>
      </c>
      <c r="F1539" s="28">
        <v>41.33</v>
      </c>
      <c r="G1539" s="240"/>
    </row>
    <row r="1540" ht="13.8" spans="1:7">
      <c r="A1540" s="21">
        <v>1538</v>
      </c>
      <c r="B1540" s="24" t="s">
        <v>5894</v>
      </c>
      <c r="C1540" s="24" t="s">
        <v>19027</v>
      </c>
      <c r="D1540" s="28">
        <v>3.04</v>
      </c>
      <c r="E1540" s="24">
        <v>4.84</v>
      </c>
      <c r="F1540" s="28">
        <v>14.71</v>
      </c>
      <c r="G1540" s="240"/>
    </row>
    <row r="1541" ht="13.8" spans="1:7">
      <c r="A1541" s="21">
        <v>1539</v>
      </c>
      <c r="B1541" s="24" t="s">
        <v>19038</v>
      </c>
      <c r="C1541" s="24" t="s">
        <v>19027</v>
      </c>
      <c r="D1541" s="28">
        <v>11.73</v>
      </c>
      <c r="E1541" s="24">
        <v>4.84</v>
      </c>
      <c r="F1541" s="28">
        <v>56.77</v>
      </c>
      <c r="G1541" s="240"/>
    </row>
    <row r="1542" ht="13.8" spans="1:7">
      <c r="A1542" s="21">
        <v>1540</v>
      </c>
      <c r="B1542" s="24" t="s">
        <v>7169</v>
      </c>
      <c r="C1542" s="24" t="s">
        <v>19027</v>
      </c>
      <c r="D1542" s="28">
        <v>14.92</v>
      </c>
      <c r="E1542" s="24">
        <v>4.84</v>
      </c>
      <c r="F1542" s="28">
        <v>72.21</v>
      </c>
      <c r="G1542" s="240"/>
    </row>
    <row r="1543" ht="13.8" spans="1:7">
      <c r="A1543" s="21">
        <v>1541</v>
      </c>
      <c r="B1543" s="24" t="s">
        <v>762</v>
      </c>
      <c r="C1543" s="24" t="s">
        <v>19027</v>
      </c>
      <c r="D1543" s="28">
        <v>10.62</v>
      </c>
      <c r="E1543" s="24">
        <v>4.84</v>
      </c>
      <c r="F1543" s="28">
        <v>51.4</v>
      </c>
      <c r="G1543" s="240"/>
    </row>
    <row r="1544" ht="13.8" spans="1:7">
      <c r="A1544" s="21">
        <v>1542</v>
      </c>
      <c r="B1544" s="24" t="s">
        <v>6968</v>
      </c>
      <c r="C1544" s="24" t="s">
        <v>19027</v>
      </c>
      <c r="D1544" s="28">
        <v>11.14</v>
      </c>
      <c r="E1544" s="24">
        <v>4.84</v>
      </c>
      <c r="F1544" s="28">
        <v>53.92</v>
      </c>
      <c r="G1544" s="240"/>
    </row>
    <row r="1545" ht="13.8" spans="1:7">
      <c r="A1545" s="21">
        <v>1543</v>
      </c>
      <c r="B1545" s="24" t="s">
        <v>14696</v>
      </c>
      <c r="C1545" s="24" t="s">
        <v>19027</v>
      </c>
      <c r="D1545" s="28">
        <v>20.55</v>
      </c>
      <c r="E1545" s="24">
        <v>4.84</v>
      </c>
      <c r="F1545" s="28">
        <v>99.46</v>
      </c>
      <c r="G1545" s="240"/>
    </row>
    <row r="1546" ht="13.8" spans="1:7">
      <c r="A1546" s="21">
        <v>1544</v>
      </c>
      <c r="B1546" s="24" t="s">
        <v>19039</v>
      </c>
      <c r="C1546" s="24" t="s">
        <v>19027</v>
      </c>
      <c r="D1546" s="28">
        <v>7.48</v>
      </c>
      <c r="E1546" s="24">
        <v>4.84</v>
      </c>
      <c r="F1546" s="28">
        <v>36.2</v>
      </c>
      <c r="G1546" s="240"/>
    </row>
    <row r="1547" ht="13.8" spans="1:7">
      <c r="A1547" s="21">
        <v>1545</v>
      </c>
      <c r="B1547" s="24" t="s">
        <v>2822</v>
      </c>
      <c r="C1547" s="24" t="s">
        <v>19027</v>
      </c>
      <c r="D1547" s="28">
        <v>36.85</v>
      </c>
      <c r="E1547" s="24">
        <v>4.84</v>
      </c>
      <c r="F1547" s="28">
        <v>178.35</v>
      </c>
      <c r="G1547" s="240"/>
    </row>
    <row r="1548" ht="13.8" spans="1:7">
      <c r="A1548" s="21">
        <v>1546</v>
      </c>
      <c r="B1548" s="24" t="s">
        <v>19040</v>
      </c>
      <c r="C1548" s="24" t="s">
        <v>19027</v>
      </c>
      <c r="D1548" s="28">
        <v>26.05</v>
      </c>
      <c r="E1548" s="24">
        <v>4.84</v>
      </c>
      <c r="F1548" s="28">
        <v>126.08</v>
      </c>
      <c r="G1548" s="240"/>
    </row>
    <row r="1549" ht="13.8" spans="1:7">
      <c r="A1549" s="21">
        <v>1547</v>
      </c>
      <c r="B1549" s="24" t="s">
        <v>19041</v>
      </c>
      <c r="C1549" s="24" t="s">
        <v>19027</v>
      </c>
      <c r="D1549" s="28">
        <v>8.79</v>
      </c>
      <c r="E1549" s="24">
        <v>4.84</v>
      </c>
      <c r="F1549" s="28">
        <v>42.54</v>
      </c>
      <c r="G1549" s="240"/>
    </row>
    <row r="1550" ht="13.8" spans="1:7">
      <c r="A1550" s="21">
        <v>1548</v>
      </c>
      <c r="B1550" s="24" t="s">
        <v>9755</v>
      </c>
      <c r="C1550" s="24" t="s">
        <v>19027</v>
      </c>
      <c r="D1550" s="28">
        <v>26.99</v>
      </c>
      <c r="E1550" s="24">
        <v>4.84</v>
      </c>
      <c r="F1550" s="28">
        <v>130.63</v>
      </c>
      <c r="G1550" s="240"/>
    </row>
    <row r="1551" ht="13.8" spans="1:7">
      <c r="A1551" s="21">
        <v>1549</v>
      </c>
      <c r="B1551" s="24" t="s">
        <v>8482</v>
      </c>
      <c r="C1551" s="24" t="s">
        <v>19027</v>
      </c>
      <c r="D1551" s="28">
        <v>11.89</v>
      </c>
      <c r="E1551" s="24">
        <v>4.84</v>
      </c>
      <c r="F1551" s="28">
        <v>57.55</v>
      </c>
      <c r="G1551" s="240"/>
    </row>
    <row r="1552" ht="13.8" spans="1:7">
      <c r="A1552" s="21">
        <v>1550</v>
      </c>
      <c r="B1552" s="24" t="s">
        <v>19042</v>
      </c>
      <c r="C1552" s="24" t="s">
        <v>19027</v>
      </c>
      <c r="D1552" s="28">
        <v>22.06</v>
      </c>
      <c r="E1552" s="24">
        <v>4.84</v>
      </c>
      <c r="F1552" s="28">
        <v>106.77</v>
      </c>
      <c r="G1552" s="240"/>
    </row>
    <row r="1553" ht="13.8" spans="1:7">
      <c r="A1553" s="21">
        <v>1551</v>
      </c>
      <c r="B1553" s="24" t="s">
        <v>18907</v>
      </c>
      <c r="C1553" s="24" t="s">
        <v>19027</v>
      </c>
      <c r="D1553" s="28">
        <v>24.89</v>
      </c>
      <c r="E1553" s="24">
        <v>4.84</v>
      </c>
      <c r="F1553" s="28">
        <v>120.47</v>
      </c>
      <c r="G1553" s="240"/>
    </row>
    <row r="1554" ht="13.8" spans="1:7">
      <c r="A1554" s="21">
        <v>1552</v>
      </c>
      <c r="B1554" s="24" t="s">
        <v>1004</v>
      </c>
      <c r="C1554" s="24" t="s">
        <v>19027</v>
      </c>
      <c r="D1554" s="28">
        <v>11.15</v>
      </c>
      <c r="E1554" s="24">
        <v>4.84</v>
      </c>
      <c r="F1554" s="28">
        <v>53.97</v>
      </c>
      <c r="G1554" s="240"/>
    </row>
    <row r="1555" ht="13.8" spans="1:7">
      <c r="A1555" s="21">
        <v>1553</v>
      </c>
      <c r="B1555" s="24" t="s">
        <v>9750</v>
      </c>
      <c r="C1555" s="24" t="s">
        <v>19027</v>
      </c>
      <c r="D1555" s="28">
        <v>9.55</v>
      </c>
      <c r="E1555" s="24">
        <v>4.84</v>
      </c>
      <c r="F1555" s="28">
        <v>46.22</v>
      </c>
      <c r="G1555" s="240"/>
    </row>
    <row r="1556" ht="13.8" spans="1:7">
      <c r="A1556" s="21">
        <v>1554</v>
      </c>
      <c r="B1556" s="24" t="s">
        <v>2636</v>
      </c>
      <c r="C1556" s="24" t="s">
        <v>19027</v>
      </c>
      <c r="D1556" s="28">
        <v>5.21</v>
      </c>
      <c r="E1556" s="24">
        <v>4.84</v>
      </c>
      <c r="F1556" s="28">
        <v>25.22</v>
      </c>
      <c r="G1556" s="240"/>
    </row>
    <row r="1557" ht="13.8" spans="1:7">
      <c r="A1557" s="21">
        <v>1555</v>
      </c>
      <c r="B1557" s="24" t="s">
        <v>6150</v>
      </c>
      <c r="C1557" s="24" t="s">
        <v>19027</v>
      </c>
      <c r="D1557" s="28">
        <v>21.47</v>
      </c>
      <c r="E1557" s="24">
        <v>4.84</v>
      </c>
      <c r="F1557" s="28">
        <v>103.91</v>
      </c>
      <c r="G1557" s="240"/>
    </row>
    <row r="1558" ht="13.8" spans="1:7">
      <c r="A1558" s="21">
        <v>1556</v>
      </c>
      <c r="B1558" s="24" t="s">
        <v>19043</v>
      </c>
      <c r="C1558" s="24" t="s">
        <v>19027</v>
      </c>
      <c r="D1558" s="28">
        <v>18.44</v>
      </c>
      <c r="E1558" s="24">
        <v>4.84</v>
      </c>
      <c r="F1558" s="28">
        <v>89.25</v>
      </c>
      <c r="G1558" s="240"/>
    </row>
    <row r="1559" ht="13.8" spans="1:7">
      <c r="A1559" s="21">
        <v>1557</v>
      </c>
      <c r="B1559" s="24" t="s">
        <v>19044</v>
      </c>
      <c r="C1559" s="24" t="s">
        <v>19027</v>
      </c>
      <c r="D1559" s="28">
        <v>11.65</v>
      </c>
      <c r="E1559" s="24">
        <v>4.84</v>
      </c>
      <c r="F1559" s="28">
        <v>56.39</v>
      </c>
      <c r="G1559" s="240"/>
    </row>
    <row r="1560" ht="13.8" spans="1:7">
      <c r="A1560" s="21">
        <v>1558</v>
      </c>
      <c r="B1560" s="24" t="s">
        <v>19045</v>
      </c>
      <c r="C1560" s="24" t="s">
        <v>19027</v>
      </c>
      <c r="D1560" s="28">
        <v>27.18</v>
      </c>
      <c r="E1560" s="24">
        <v>4.84</v>
      </c>
      <c r="F1560" s="28">
        <v>131.55</v>
      </c>
      <c r="G1560" s="240"/>
    </row>
    <row r="1561" ht="13.8" spans="1:7">
      <c r="A1561" s="21">
        <v>1559</v>
      </c>
      <c r="B1561" s="24" t="s">
        <v>19046</v>
      </c>
      <c r="C1561" s="24" t="s">
        <v>19027</v>
      </c>
      <c r="D1561" s="28">
        <v>28.61</v>
      </c>
      <c r="E1561" s="24">
        <v>4.84</v>
      </c>
      <c r="F1561" s="28">
        <v>138.47</v>
      </c>
      <c r="G1561" s="240"/>
    </row>
    <row r="1562" ht="13.8" spans="1:7">
      <c r="A1562" s="21">
        <v>1560</v>
      </c>
      <c r="B1562" s="24" t="s">
        <v>15628</v>
      </c>
      <c r="C1562" s="24" t="s">
        <v>19027</v>
      </c>
      <c r="D1562" s="28">
        <v>3.96</v>
      </c>
      <c r="E1562" s="24">
        <v>4.84</v>
      </c>
      <c r="F1562" s="28">
        <v>19.17</v>
      </c>
      <c r="G1562" s="240"/>
    </row>
    <row r="1563" ht="13.8" spans="1:7">
      <c r="A1563" s="21">
        <v>1561</v>
      </c>
      <c r="B1563" s="24" t="s">
        <v>786</v>
      </c>
      <c r="C1563" s="24" t="s">
        <v>19027</v>
      </c>
      <c r="D1563" s="28">
        <v>12.64</v>
      </c>
      <c r="E1563" s="24">
        <v>4.84</v>
      </c>
      <c r="F1563" s="28">
        <v>61.18</v>
      </c>
      <c r="G1563" s="240"/>
    </row>
    <row r="1564" ht="13.8" spans="1:7">
      <c r="A1564" s="21">
        <v>1562</v>
      </c>
      <c r="B1564" s="24" t="s">
        <v>5696</v>
      </c>
      <c r="C1564" s="24" t="s">
        <v>19027</v>
      </c>
      <c r="D1564" s="28">
        <v>19.12</v>
      </c>
      <c r="E1564" s="24">
        <v>4.84</v>
      </c>
      <c r="F1564" s="28">
        <v>92.54</v>
      </c>
      <c r="G1564" s="240"/>
    </row>
    <row r="1565" ht="13.8" spans="1:7">
      <c r="A1565" s="21">
        <v>1563</v>
      </c>
      <c r="B1565" s="24" t="s">
        <v>5689</v>
      </c>
      <c r="C1565" s="24" t="s">
        <v>19027</v>
      </c>
      <c r="D1565" s="28">
        <v>21.97</v>
      </c>
      <c r="E1565" s="24">
        <v>4.84</v>
      </c>
      <c r="F1565" s="28">
        <v>106.33</v>
      </c>
      <c r="G1565" s="240"/>
    </row>
    <row r="1566" ht="13.8" spans="1:7">
      <c r="A1566" s="21">
        <v>1564</v>
      </c>
      <c r="B1566" s="24" t="s">
        <v>19047</v>
      </c>
      <c r="C1566" s="24" t="s">
        <v>19027</v>
      </c>
      <c r="D1566" s="28">
        <v>14.33</v>
      </c>
      <c r="E1566" s="24">
        <v>4.84</v>
      </c>
      <c r="F1566" s="28">
        <v>69.36</v>
      </c>
      <c r="G1566" s="240"/>
    </row>
    <row r="1567" ht="13.8" spans="1:7">
      <c r="A1567" s="21">
        <v>1565</v>
      </c>
      <c r="B1567" s="24" t="s">
        <v>12130</v>
      </c>
      <c r="C1567" s="24" t="s">
        <v>19027</v>
      </c>
      <c r="D1567" s="28">
        <v>5.69</v>
      </c>
      <c r="E1567" s="24">
        <v>4.84</v>
      </c>
      <c r="F1567" s="28">
        <v>27.54</v>
      </c>
      <c r="G1567" s="240"/>
    </row>
    <row r="1568" ht="13.8" spans="1:7">
      <c r="A1568" s="21">
        <v>1566</v>
      </c>
      <c r="B1568" s="24" t="s">
        <v>19048</v>
      </c>
      <c r="C1568" s="24" t="s">
        <v>19027</v>
      </c>
      <c r="D1568" s="28">
        <v>26.73</v>
      </c>
      <c r="E1568" s="24">
        <v>4.84</v>
      </c>
      <c r="F1568" s="28">
        <v>129.37</v>
      </c>
      <c r="G1568" s="240"/>
    </row>
    <row r="1569" ht="13.8" spans="1:7">
      <c r="A1569" s="21">
        <v>1567</v>
      </c>
      <c r="B1569" s="24" t="s">
        <v>5934</v>
      </c>
      <c r="C1569" s="24" t="s">
        <v>19027</v>
      </c>
      <c r="D1569" s="28">
        <v>12.39</v>
      </c>
      <c r="E1569" s="24">
        <v>4.84</v>
      </c>
      <c r="F1569" s="28">
        <v>59.97</v>
      </c>
      <c r="G1569" s="240"/>
    </row>
    <row r="1570" ht="13.8" spans="1:7">
      <c r="A1570" s="21">
        <v>1568</v>
      </c>
      <c r="B1570" s="24" t="s">
        <v>18589</v>
      </c>
      <c r="C1570" s="24" t="s">
        <v>19027</v>
      </c>
      <c r="D1570" s="28">
        <v>36.63</v>
      </c>
      <c r="E1570" s="24">
        <v>4.84</v>
      </c>
      <c r="F1570" s="28">
        <v>177.29</v>
      </c>
      <c r="G1570" s="240"/>
    </row>
    <row r="1571" ht="13.8" spans="1:7">
      <c r="A1571" s="21">
        <v>1569</v>
      </c>
      <c r="B1571" s="24" t="s">
        <v>19049</v>
      </c>
      <c r="C1571" s="24" t="s">
        <v>19027</v>
      </c>
      <c r="D1571" s="28">
        <v>16.16</v>
      </c>
      <c r="E1571" s="24">
        <v>4.84</v>
      </c>
      <c r="F1571" s="28">
        <v>78.21</v>
      </c>
      <c r="G1571" s="240"/>
    </row>
    <row r="1572" ht="13.8" spans="1:7">
      <c r="A1572" s="21">
        <v>1570</v>
      </c>
      <c r="B1572" s="24" t="s">
        <v>7413</v>
      </c>
      <c r="C1572" s="24" t="s">
        <v>19027</v>
      </c>
      <c r="D1572" s="28">
        <v>23.09</v>
      </c>
      <c r="E1572" s="24">
        <v>4.84</v>
      </c>
      <c r="F1572" s="28">
        <v>111.76</v>
      </c>
      <c r="G1572" s="240"/>
    </row>
    <row r="1573" ht="13.8" spans="1:7">
      <c r="A1573" s="21">
        <v>1571</v>
      </c>
      <c r="B1573" s="24" t="s">
        <v>2554</v>
      </c>
      <c r="C1573" s="24" t="s">
        <v>19027</v>
      </c>
      <c r="D1573" s="28">
        <v>12.8</v>
      </c>
      <c r="E1573" s="24">
        <v>4.84</v>
      </c>
      <c r="F1573" s="28">
        <v>61.95</v>
      </c>
      <c r="G1573" s="240"/>
    </row>
    <row r="1574" ht="13.8" spans="1:7">
      <c r="A1574" s="21">
        <v>1572</v>
      </c>
      <c r="B1574" s="24" t="s">
        <v>19050</v>
      </c>
      <c r="C1574" s="24" t="s">
        <v>19027</v>
      </c>
      <c r="D1574" s="28">
        <v>16.75</v>
      </c>
      <c r="E1574" s="24">
        <v>4.84</v>
      </c>
      <c r="F1574" s="28">
        <v>81.07</v>
      </c>
      <c r="G1574" s="240"/>
    </row>
    <row r="1575" ht="13.8" spans="1:7">
      <c r="A1575" s="21">
        <v>1573</v>
      </c>
      <c r="B1575" s="24" t="s">
        <v>11479</v>
      </c>
      <c r="C1575" s="24" t="s">
        <v>19027</v>
      </c>
      <c r="D1575" s="28">
        <v>6.67</v>
      </c>
      <c r="E1575" s="24">
        <v>4.84</v>
      </c>
      <c r="F1575" s="28">
        <v>32.28</v>
      </c>
      <c r="G1575" s="240"/>
    </row>
    <row r="1576" ht="13.8" spans="1:7">
      <c r="A1576" s="21">
        <v>1574</v>
      </c>
      <c r="B1576" s="24" t="s">
        <v>19051</v>
      </c>
      <c r="C1576" s="24" t="s">
        <v>19027</v>
      </c>
      <c r="D1576" s="28">
        <v>21.01</v>
      </c>
      <c r="E1576" s="24">
        <v>4.84</v>
      </c>
      <c r="F1576" s="28">
        <v>101.69</v>
      </c>
      <c r="G1576" s="240"/>
    </row>
    <row r="1577" ht="13.8" spans="1:7">
      <c r="A1577" s="21">
        <v>1575</v>
      </c>
      <c r="B1577" s="24" t="s">
        <v>3185</v>
      </c>
      <c r="C1577" s="24" t="s">
        <v>19027</v>
      </c>
      <c r="D1577" s="28">
        <v>13.16</v>
      </c>
      <c r="E1577" s="24">
        <v>4.84</v>
      </c>
      <c r="F1577" s="28">
        <v>63.69</v>
      </c>
      <c r="G1577" s="240"/>
    </row>
    <row r="1578" ht="13.8" spans="1:7">
      <c r="A1578" s="21">
        <v>1576</v>
      </c>
      <c r="B1578" s="24" t="s">
        <v>14444</v>
      </c>
      <c r="C1578" s="24" t="s">
        <v>19027</v>
      </c>
      <c r="D1578" s="28">
        <v>4.75</v>
      </c>
      <c r="E1578" s="24">
        <v>4.84</v>
      </c>
      <c r="F1578" s="28">
        <v>22.99</v>
      </c>
      <c r="G1578" s="240"/>
    </row>
    <row r="1579" ht="13.8" spans="1:7">
      <c r="A1579" s="21">
        <v>1577</v>
      </c>
      <c r="B1579" s="24" t="s">
        <v>2252</v>
      </c>
      <c r="C1579" s="24" t="s">
        <v>19027</v>
      </c>
      <c r="D1579" s="28">
        <v>14.01</v>
      </c>
      <c r="E1579" s="24">
        <v>4.84</v>
      </c>
      <c r="F1579" s="28">
        <v>67.81</v>
      </c>
      <c r="G1579" s="240"/>
    </row>
    <row r="1580" ht="13.8" spans="1:7">
      <c r="A1580" s="21">
        <v>1578</v>
      </c>
      <c r="B1580" s="24" t="s">
        <v>19052</v>
      </c>
      <c r="C1580" s="24" t="s">
        <v>19027</v>
      </c>
      <c r="D1580" s="28">
        <v>6.21</v>
      </c>
      <c r="E1580" s="24">
        <v>4.84</v>
      </c>
      <c r="F1580" s="28">
        <v>30.06</v>
      </c>
      <c r="G1580" s="240"/>
    </row>
    <row r="1581" ht="13.8" spans="1:7">
      <c r="A1581" s="21">
        <v>1579</v>
      </c>
      <c r="B1581" s="24" t="s">
        <v>19053</v>
      </c>
      <c r="C1581" s="24" t="s">
        <v>19027</v>
      </c>
      <c r="D1581" s="28">
        <v>21.72</v>
      </c>
      <c r="E1581" s="24">
        <v>4.84</v>
      </c>
      <c r="F1581" s="28">
        <v>105.12</v>
      </c>
      <c r="G1581" s="240"/>
    </row>
    <row r="1582" ht="13.8" spans="1:7">
      <c r="A1582" s="21">
        <v>1580</v>
      </c>
      <c r="B1582" s="24" t="s">
        <v>15764</v>
      </c>
      <c r="C1582" s="24" t="s">
        <v>19027</v>
      </c>
      <c r="D1582" s="28">
        <v>9.78</v>
      </c>
      <c r="E1582" s="24">
        <v>4.84</v>
      </c>
      <c r="F1582" s="28">
        <v>47.34</v>
      </c>
      <c r="G1582" s="240"/>
    </row>
    <row r="1583" ht="13.8" spans="1:7">
      <c r="A1583" s="21">
        <v>1581</v>
      </c>
      <c r="B1583" s="24" t="s">
        <v>19054</v>
      </c>
      <c r="C1583" s="24" t="s">
        <v>19027</v>
      </c>
      <c r="D1583" s="28">
        <v>22.09</v>
      </c>
      <c r="E1583" s="24">
        <v>4.84</v>
      </c>
      <c r="F1583" s="28">
        <v>106.92</v>
      </c>
      <c r="G1583" s="240"/>
    </row>
    <row r="1584" ht="13.8" spans="1:7">
      <c r="A1584" s="21">
        <v>1582</v>
      </c>
      <c r="B1584" s="24" t="s">
        <v>19055</v>
      </c>
      <c r="C1584" s="24" t="s">
        <v>19027</v>
      </c>
      <c r="D1584" s="28">
        <v>15.66</v>
      </c>
      <c r="E1584" s="24">
        <v>4.84</v>
      </c>
      <c r="F1584" s="28">
        <v>75.79</v>
      </c>
      <c r="G1584" s="240"/>
    </row>
    <row r="1585" ht="13.8" spans="1:7">
      <c r="A1585" s="21">
        <v>1583</v>
      </c>
      <c r="B1585" s="24" t="s">
        <v>906</v>
      </c>
      <c r="C1585" s="24" t="s">
        <v>19027</v>
      </c>
      <c r="D1585" s="28">
        <v>10.92</v>
      </c>
      <c r="E1585" s="24">
        <v>4.84</v>
      </c>
      <c r="F1585" s="28">
        <v>52.85</v>
      </c>
      <c r="G1585" s="240"/>
    </row>
    <row r="1586" ht="13.8" spans="1:7">
      <c r="A1586" s="21">
        <v>1584</v>
      </c>
      <c r="B1586" s="24" t="s">
        <v>19056</v>
      </c>
      <c r="C1586" s="24" t="s">
        <v>19027</v>
      </c>
      <c r="D1586" s="28">
        <v>5</v>
      </c>
      <c r="E1586" s="24">
        <v>4.84</v>
      </c>
      <c r="F1586" s="28">
        <v>24.2</v>
      </c>
      <c r="G1586" s="240"/>
    </row>
    <row r="1587" ht="13.8" spans="1:7">
      <c r="A1587" s="21">
        <v>1585</v>
      </c>
      <c r="B1587" s="24" t="s">
        <v>19057</v>
      </c>
      <c r="C1587" s="24" t="s">
        <v>19027</v>
      </c>
      <c r="D1587" s="28">
        <v>4</v>
      </c>
      <c r="E1587" s="24">
        <v>4.84</v>
      </c>
      <c r="F1587" s="28">
        <v>19.36</v>
      </c>
      <c r="G1587" s="240"/>
    </row>
    <row r="1588" ht="13.8" spans="1:7">
      <c r="A1588" s="21">
        <v>1586</v>
      </c>
      <c r="B1588" s="24" t="s">
        <v>19058</v>
      </c>
      <c r="C1588" s="24" t="s">
        <v>19027</v>
      </c>
      <c r="D1588" s="28">
        <v>13.25</v>
      </c>
      <c r="E1588" s="24">
        <v>4.84</v>
      </c>
      <c r="F1588" s="28">
        <v>64.13</v>
      </c>
      <c r="G1588" s="240"/>
    </row>
    <row r="1589" ht="13.8" spans="1:7">
      <c r="A1589" s="21">
        <v>1587</v>
      </c>
      <c r="B1589" s="24" t="s">
        <v>13280</v>
      </c>
      <c r="C1589" s="24" t="s">
        <v>19027</v>
      </c>
      <c r="D1589" s="28">
        <v>8.72</v>
      </c>
      <c r="E1589" s="24">
        <v>4.84</v>
      </c>
      <c r="F1589" s="28">
        <v>42.2</v>
      </c>
      <c r="G1589" s="240"/>
    </row>
    <row r="1590" ht="13.8" spans="1:7">
      <c r="A1590" s="21">
        <v>1588</v>
      </c>
      <c r="B1590" s="24" t="s">
        <v>19059</v>
      </c>
      <c r="C1590" s="24" t="s">
        <v>19060</v>
      </c>
      <c r="D1590" s="28">
        <v>15.3</v>
      </c>
      <c r="E1590" s="24">
        <v>4.84</v>
      </c>
      <c r="F1590" s="28">
        <v>74.05</v>
      </c>
      <c r="G1590" s="240"/>
    </row>
    <row r="1591" ht="13.8" spans="1:7">
      <c r="A1591" s="21">
        <v>1589</v>
      </c>
      <c r="B1591" s="24" t="s">
        <v>3947</v>
      </c>
      <c r="C1591" s="24" t="s">
        <v>19060</v>
      </c>
      <c r="D1591" s="28">
        <v>17.65</v>
      </c>
      <c r="E1591" s="24">
        <v>4.84</v>
      </c>
      <c r="F1591" s="28">
        <v>85.43</v>
      </c>
      <c r="G1591" s="240"/>
    </row>
    <row r="1592" ht="13.8" spans="1:7">
      <c r="A1592" s="21">
        <v>1590</v>
      </c>
      <c r="B1592" s="24" t="s">
        <v>19061</v>
      </c>
      <c r="C1592" s="24" t="s">
        <v>19060</v>
      </c>
      <c r="D1592" s="28">
        <v>16.35</v>
      </c>
      <c r="E1592" s="24">
        <v>4.84</v>
      </c>
      <c r="F1592" s="28">
        <v>79.13</v>
      </c>
      <c r="G1592" s="240"/>
    </row>
    <row r="1593" ht="13.8" spans="1:7">
      <c r="A1593" s="21">
        <v>1591</v>
      </c>
      <c r="B1593" s="24" t="s">
        <v>19062</v>
      </c>
      <c r="C1593" s="24" t="s">
        <v>19060</v>
      </c>
      <c r="D1593" s="28">
        <v>11.9</v>
      </c>
      <c r="E1593" s="24">
        <v>4.84</v>
      </c>
      <c r="F1593" s="28">
        <v>57.6</v>
      </c>
      <c r="G1593" s="240"/>
    </row>
    <row r="1594" ht="13.8" spans="1:7">
      <c r="A1594" s="21">
        <v>1592</v>
      </c>
      <c r="B1594" s="24" t="s">
        <v>19063</v>
      </c>
      <c r="C1594" s="24" t="s">
        <v>19060</v>
      </c>
      <c r="D1594" s="28">
        <v>15.03</v>
      </c>
      <c r="E1594" s="24">
        <v>4.84</v>
      </c>
      <c r="F1594" s="28">
        <v>72.75</v>
      </c>
      <c r="G1594" s="240"/>
    </row>
    <row r="1595" ht="13.8" spans="1:7">
      <c r="A1595" s="21">
        <v>1593</v>
      </c>
      <c r="B1595" s="24" t="s">
        <v>11492</v>
      </c>
      <c r="C1595" s="24" t="s">
        <v>19060</v>
      </c>
      <c r="D1595" s="28">
        <v>9.63</v>
      </c>
      <c r="E1595" s="24">
        <v>4.84</v>
      </c>
      <c r="F1595" s="28">
        <v>46.61</v>
      </c>
      <c r="G1595" s="240"/>
    </row>
    <row r="1596" ht="13.8" spans="1:7">
      <c r="A1596" s="21">
        <v>1594</v>
      </c>
      <c r="B1596" s="24" t="s">
        <v>2663</v>
      </c>
      <c r="C1596" s="24" t="s">
        <v>19060</v>
      </c>
      <c r="D1596" s="28">
        <v>28.02</v>
      </c>
      <c r="E1596" s="24">
        <v>4.84</v>
      </c>
      <c r="F1596" s="28">
        <v>135.62</v>
      </c>
      <c r="G1596" s="240"/>
    </row>
    <row r="1597" ht="13.8" spans="1:7">
      <c r="A1597" s="21">
        <v>1595</v>
      </c>
      <c r="B1597" s="24" t="s">
        <v>19064</v>
      </c>
      <c r="C1597" s="24" t="s">
        <v>19060</v>
      </c>
      <c r="D1597" s="28">
        <v>13.83</v>
      </c>
      <c r="E1597" s="24">
        <v>4.84</v>
      </c>
      <c r="F1597" s="28">
        <v>66.94</v>
      </c>
      <c r="G1597" s="240"/>
    </row>
    <row r="1598" ht="13.8" spans="1:7">
      <c r="A1598" s="21">
        <v>1596</v>
      </c>
      <c r="B1598" s="24" t="s">
        <v>19065</v>
      </c>
      <c r="C1598" s="24" t="s">
        <v>19060</v>
      </c>
      <c r="D1598" s="28">
        <v>408</v>
      </c>
      <c r="E1598" s="24">
        <v>4.84</v>
      </c>
      <c r="F1598" s="28">
        <v>1974.72</v>
      </c>
      <c r="G1598" s="240"/>
    </row>
    <row r="1599" ht="13.8" spans="1:7">
      <c r="A1599" s="21">
        <v>1597</v>
      </c>
      <c r="B1599" s="24" t="s">
        <v>19066</v>
      </c>
      <c r="C1599" s="24" t="s">
        <v>19060</v>
      </c>
      <c r="D1599" s="28">
        <v>21.09</v>
      </c>
      <c r="E1599" s="24">
        <v>4.84</v>
      </c>
      <c r="F1599" s="28">
        <v>102.08</v>
      </c>
      <c r="G1599" s="240"/>
    </row>
    <row r="1600" ht="13.8" spans="1:7">
      <c r="A1600" s="21">
        <v>1598</v>
      </c>
      <c r="B1600" s="24" t="s">
        <v>16716</v>
      </c>
      <c r="C1600" s="24" t="s">
        <v>19060</v>
      </c>
      <c r="D1600" s="28">
        <v>3.25</v>
      </c>
      <c r="E1600" s="24">
        <v>4.84</v>
      </c>
      <c r="F1600" s="28">
        <v>15.73</v>
      </c>
      <c r="G1600" s="240"/>
    </row>
    <row r="1601" ht="13.8" spans="1:7">
      <c r="A1601" s="21">
        <v>1599</v>
      </c>
      <c r="B1601" s="24" t="s">
        <v>19067</v>
      </c>
      <c r="C1601" s="24" t="s">
        <v>19060</v>
      </c>
      <c r="D1601" s="28">
        <v>8.46</v>
      </c>
      <c r="E1601" s="24">
        <v>4.84</v>
      </c>
      <c r="F1601" s="28">
        <v>40.95</v>
      </c>
      <c r="G1601" s="240"/>
    </row>
    <row r="1602" ht="13.8" spans="1:7">
      <c r="A1602" s="21">
        <v>1600</v>
      </c>
      <c r="B1602" s="24" t="s">
        <v>19068</v>
      </c>
      <c r="C1602" s="24" t="s">
        <v>19060</v>
      </c>
      <c r="D1602" s="28">
        <v>4.67</v>
      </c>
      <c r="E1602" s="24">
        <v>4.84</v>
      </c>
      <c r="F1602" s="28">
        <v>22.6</v>
      </c>
      <c r="G1602" s="240"/>
    </row>
    <row r="1603" ht="13.8" spans="1:7">
      <c r="A1603" s="21">
        <v>1601</v>
      </c>
      <c r="B1603" s="24" t="s">
        <v>15352</v>
      </c>
      <c r="C1603" s="24" t="s">
        <v>19060</v>
      </c>
      <c r="D1603" s="28">
        <v>3.98</v>
      </c>
      <c r="E1603" s="24">
        <v>4.84</v>
      </c>
      <c r="F1603" s="28">
        <v>19.26</v>
      </c>
      <c r="G1603" s="240"/>
    </row>
    <row r="1604" ht="13.8" spans="1:7">
      <c r="A1604" s="21">
        <v>1602</v>
      </c>
      <c r="B1604" s="24" t="s">
        <v>19069</v>
      </c>
      <c r="C1604" s="24" t="s">
        <v>19060</v>
      </c>
      <c r="D1604" s="28">
        <v>6.79</v>
      </c>
      <c r="E1604" s="24">
        <v>4.84</v>
      </c>
      <c r="F1604" s="28">
        <v>32.86</v>
      </c>
      <c r="G1604" s="240"/>
    </row>
    <row r="1605" ht="13.8" spans="1:7">
      <c r="A1605" s="21">
        <v>1603</v>
      </c>
      <c r="B1605" s="24" t="s">
        <v>19070</v>
      </c>
      <c r="C1605" s="24" t="s">
        <v>19060</v>
      </c>
      <c r="D1605" s="28">
        <v>19.36</v>
      </c>
      <c r="E1605" s="24">
        <v>4.84</v>
      </c>
      <c r="F1605" s="28">
        <v>93.7</v>
      </c>
      <c r="G1605" s="240"/>
    </row>
    <row r="1606" ht="13.8" spans="1:7">
      <c r="A1606" s="21">
        <v>1604</v>
      </c>
      <c r="B1606" s="24" t="s">
        <v>19071</v>
      </c>
      <c r="C1606" s="24" t="s">
        <v>19060</v>
      </c>
      <c r="D1606" s="28">
        <v>26.74</v>
      </c>
      <c r="E1606" s="24">
        <v>4.84</v>
      </c>
      <c r="F1606" s="28">
        <v>129.42</v>
      </c>
      <c r="G1606" s="240"/>
    </row>
    <row r="1607" ht="13.8" spans="1:7">
      <c r="A1607" s="21">
        <v>1605</v>
      </c>
      <c r="B1607" s="24" t="s">
        <v>19072</v>
      </c>
      <c r="C1607" s="24" t="s">
        <v>19060</v>
      </c>
      <c r="D1607" s="28">
        <v>13.41</v>
      </c>
      <c r="E1607" s="24">
        <v>4.84</v>
      </c>
      <c r="F1607" s="28">
        <v>64.9</v>
      </c>
      <c r="G1607" s="240"/>
    </row>
    <row r="1608" ht="13.8" spans="1:7">
      <c r="A1608" s="21">
        <v>1606</v>
      </c>
      <c r="B1608" s="24" t="s">
        <v>16732</v>
      </c>
      <c r="C1608" s="24" t="s">
        <v>19060</v>
      </c>
      <c r="D1608" s="28">
        <v>10.95</v>
      </c>
      <c r="E1608" s="24">
        <v>4.84</v>
      </c>
      <c r="F1608" s="28">
        <v>53</v>
      </c>
      <c r="G1608" s="240"/>
    </row>
    <row r="1609" ht="13.8" spans="1:7">
      <c r="A1609" s="21">
        <v>1607</v>
      </c>
      <c r="B1609" s="24" t="s">
        <v>19073</v>
      </c>
      <c r="C1609" s="24" t="s">
        <v>19060</v>
      </c>
      <c r="D1609" s="28">
        <v>9.28</v>
      </c>
      <c r="E1609" s="24">
        <v>4.84</v>
      </c>
      <c r="F1609" s="28">
        <v>44.92</v>
      </c>
      <c r="G1609" s="240"/>
    </row>
    <row r="1610" ht="13.8" spans="1:7">
      <c r="A1610" s="21">
        <v>1608</v>
      </c>
      <c r="B1610" s="24" t="s">
        <v>13553</v>
      </c>
      <c r="C1610" s="24" t="s">
        <v>19060</v>
      </c>
      <c r="D1610" s="28">
        <v>7.29</v>
      </c>
      <c r="E1610" s="24">
        <v>4.84</v>
      </c>
      <c r="F1610" s="28">
        <v>35.28</v>
      </c>
      <c r="G1610" s="240"/>
    </row>
    <row r="1611" ht="13.8" spans="1:7">
      <c r="A1611" s="21">
        <v>1609</v>
      </c>
      <c r="B1611" s="24" t="s">
        <v>4097</v>
      </c>
      <c r="C1611" s="24" t="s">
        <v>19060</v>
      </c>
      <c r="D1611" s="28">
        <v>6.86</v>
      </c>
      <c r="E1611" s="24">
        <v>4.84</v>
      </c>
      <c r="F1611" s="28">
        <v>33.2</v>
      </c>
      <c r="G1611" s="240"/>
    </row>
    <row r="1612" ht="13.8" spans="1:7">
      <c r="A1612" s="21">
        <v>1610</v>
      </c>
      <c r="B1612" s="24" t="s">
        <v>19074</v>
      </c>
      <c r="C1612" s="24" t="s">
        <v>19060</v>
      </c>
      <c r="D1612" s="28">
        <v>19.37</v>
      </c>
      <c r="E1612" s="24">
        <v>4.84</v>
      </c>
      <c r="F1612" s="28">
        <v>93.75</v>
      </c>
      <c r="G1612" s="240"/>
    </row>
    <row r="1613" ht="13.8" spans="1:7">
      <c r="A1613" s="21">
        <v>1611</v>
      </c>
      <c r="B1613" s="24" t="s">
        <v>19075</v>
      </c>
      <c r="C1613" s="24" t="s">
        <v>19060</v>
      </c>
      <c r="D1613" s="28">
        <v>17.32</v>
      </c>
      <c r="E1613" s="24">
        <v>4.84</v>
      </c>
      <c r="F1613" s="28">
        <v>83.83</v>
      </c>
      <c r="G1613" s="240"/>
    </row>
    <row r="1614" ht="13.8" spans="1:7">
      <c r="A1614" s="21">
        <v>1612</v>
      </c>
      <c r="B1614" s="24" t="s">
        <v>19076</v>
      </c>
      <c r="C1614" s="24" t="s">
        <v>19060</v>
      </c>
      <c r="D1614" s="28">
        <v>25.84</v>
      </c>
      <c r="E1614" s="24">
        <v>4.84</v>
      </c>
      <c r="F1614" s="28">
        <v>125.07</v>
      </c>
      <c r="G1614" s="240"/>
    </row>
    <row r="1615" ht="13.8" spans="1:7">
      <c r="A1615" s="21">
        <v>1613</v>
      </c>
      <c r="B1615" s="24" t="s">
        <v>19077</v>
      </c>
      <c r="C1615" s="24" t="s">
        <v>19060</v>
      </c>
      <c r="D1615" s="28">
        <v>9.54</v>
      </c>
      <c r="E1615" s="24">
        <v>4.84</v>
      </c>
      <c r="F1615" s="28">
        <v>46.17</v>
      </c>
      <c r="G1615" s="240"/>
    </row>
    <row r="1616" ht="13.8" spans="1:7">
      <c r="A1616" s="21">
        <v>1614</v>
      </c>
      <c r="B1616" s="24" t="s">
        <v>19078</v>
      </c>
      <c r="C1616" s="24" t="s">
        <v>19060</v>
      </c>
      <c r="D1616" s="28">
        <v>30.11</v>
      </c>
      <c r="E1616" s="24">
        <v>4.84</v>
      </c>
      <c r="F1616" s="28">
        <v>145.73</v>
      </c>
      <c r="G1616" s="240"/>
    </row>
    <row r="1617" ht="13.8" spans="1:7">
      <c r="A1617" s="21">
        <v>1615</v>
      </c>
      <c r="B1617" s="24" t="s">
        <v>19079</v>
      </c>
      <c r="C1617" s="24" t="s">
        <v>19060</v>
      </c>
      <c r="D1617" s="28">
        <v>18.11</v>
      </c>
      <c r="E1617" s="24">
        <v>4.84</v>
      </c>
      <c r="F1617" s="28">
        <v>87.65</v>
      </c>
      <c r="G1617" s="240"/>
    </row>
    <row r="1618" ht="13.8" spans="1:7">
      <c r="A1618" s="21">
        <v>1616</v>
      </c>
      <c r="B1618" s="24" t="s">
        <v>2667</v>
      </c>
      <c r="C1618" s="24" t="s">
        <v>19060</v>
      </c>
      <c r="D1618" s="28">
        <v>6.19</v>
      </c>
      <c r="E1618" s="24">
        <v>4.84</v>
      </c>
      <c r="F1618" s="28">
        <v>29.96</v>
      </c>
      <c r="G1618" s="240"/>
    </row>
    <row r="1619" ht="13.8" spans="1:7">
      <c r="A1619" s="21">
        <v>1617</v>
      </c>
      <c r="B1619" s="24" t="s">
        <v>17968</v>
      </c>
      <c r="C1619" s="24" t="s">
        <v>19060</v>
      </c>
      <c r="D1619" s="28">
        <v>4.57</v>
      </c>
      <c r="E1619" s="24">
        <v>4.84</v>
      </c>
      <c r="F1619" s="28">
        <v>22.12</v>
      </c>
      <c r="G1619" s="240"/>
    </row>
    <row r="1620" ht="13.8" spans="1:7">
      <c r="A1620" s="21">
        <v>1618</v>
      </c>
      <c r="B1620" s="24" t="s">
        <v>823</v>
      </c>
      <c r="C1620" s="24" t="s">
        <v>19060</v>
      </c>
      <c r="D1620" s="28">
        <v>5.53</v>
      </c>
      <c r="E1620" s="24">
        <v>4.84</v>
      </c>
      <c r="F1620" s="28">
        <v>26.77</v>
      </c>
      <c r="G1620" s="240"/>
    </row>
    <row r="1621" ht="13.8" spans="1:7">
      <c r="A1621" s="21">
        <v>1619</v>
      </c>
      <c r="B1621" s="24" t="s">
        <v>19080</v>
      </c>
      <c r="C1621" s="24" t="s">
        <v>19060</v>
      </c>
      <c r="D1621" s="28">
        <v>14.89</v>
      </c>
      <c r="E1621" s="24">
        <v>4.84</v>
      </c>
      <c r="F1621" s="28">
        <v>72.07</v>
      </c>
      <c r="G1621" s="240"/>
    </row>
    <row r="1622" ht="13.8" spans="1:7">
      <c r="A1622" s="21">
        <v>1620</v>
      </c>
      <c r="B1622" s="24" t="s">
        <v>14666</v>
      </c>
      <c r="C1622" s="24" t="s">
        <v>19060</v>
      </c>
      <c r="D1622" s="28">
        <v>6.14</v>
      </c>
      <c r="E1622" s="24">
        <v>4.84</v>
      </c>
      <c r="F1622" s="28">
        <v>29.72</v>
      </c>
      <c r="G1622" s="240"/>
    </row>
    <row r="1623" ht="13.8" spans="1:7">
      <c r="A1623" s="21">
        <v>1621</v>
      </c>
      <c r="B1623" s="24" t="s">
        <v>19081</v>
      </c>
      <c r="C1623" s="24" t="s">
        <v>19060</v>
      </c>
      <c r="D1623" s="28">
        <v>7.81</v>
      </c>
      <c r="E1623" s="24">
        <v>4.84</v>
      </c>
      <c r="F1623" s="28">
        <v>37.8</v>
      </c>
      <c r="G1623" s="240"/>
    </row>
    <row r="1624" ht="13.8" spans="1:7">
      <c r="A1624" s="21">
        <v>1622</v>
      </c>
      <c r="B1624" s="24" t="s">
        <v>19082</v>
      </c>
      <c r="C1624" s="24" t="s">
        <v>19060</v>
      </c>
      <c r="D1624" s="28">
        <v>13.09</v>
      </c>
      <c r="E1624" s="24">
        <v>4.84</v>
      </c>
      <c r="F1624" s="28">
        <v>63.36</v>
      </c>
      <c r="G1624" s="240"/>
    </row>
    <row r="1625" ht="13.8" spans="1:7">
      <c r="A1625" s="21">
        <v>1623</v>
      </c>
      <c r="B1625" s="24" t="s">
        <v>19083</v>
      </c>
      <c r="C1625" s="24" t="s">
        <v>19060</v>
      </c>
      <c r="D1625" s="28">
        <v>18.75</v>
      </c>
      <c r="E1625" s="24">
        <v>4.84</v>
      </c>
      <c r="F1625" s="28">
        <v>90.75</v>
      </c>
      <c r="G1625" s="240"/>
    </row>
    <row r="1626" ht="13.8" spans="1:7">
      <c r="A1626" s="21">
        <v>1624</v>
      </c>
      <c r="B1626" s="24" t="s">
        <v>18369</v>
      </c>
      <c r="C1626" s="24" t="s">
        <v>19060</v>
      </c>
      <c r="D1626" s="28">
        <v>8.91</v>
      </c>
      <c r="E1626" s="24">
        <v>4.84</v>
      </c>
      <c r="F1626" s="28">
        <v>43.12</v>
      </c>
      <c r="G1626" s="240"/>
    </row>
    <row r="1627" ht="13.8" spans="1:7">
      <c r="A1627" s="21">
        <v>1625</v>
      </c>
      <c r="B1627" s="24" t="s">
        <v>12861</v>
      </c>
      <c r="C1627" s="24" t="s">
        <v>19060</v>
      </c>
      <c r="D1627" s="28">
        <v>5.55</v>
      </c>
      <c r="E1627" s="24">
        <v>4.84</v>
      </c>
      <c r="F1627" s="28">
        <v>26.86</v>
      </c>
      <c r="G1627" s="240"/>
    </row>
    <row r="1628" ht="13.8" spans="1:7">
      <c r="A1628" s="21">
        <v>1626</v>
      </c>
      <c r="B1628" s="24" t="s">
        <v>19084</v>
      </c>
      <c r="C1628" s="24" t="s">
        <v>19060</v>
      </c>
      <c r="D1628" s="28">
        <v>16.74</v>
      </c>
      <c r="E1628" s="24">
        <v>4.84</v>
      </c>
      <c r="F1628" s="28">
        <v>81.02</v>
      </c>
      <c r="G1628" s="240"/>
    </row>
    <row r="1629" ht="13.8" spans="1:7">
      <c r="A1629" s="21">
        <v>1627</v>
      </c>
      <c r="B1629" s="24" t="s">
        <v>19085</v>
      </c>
      <c r="C1629" s="24" t="s">
        <v>19060</v>
      </c>
      <c r="D1629" s="28">
        <v>12.82</v>
      </c>
      <c r="E1629" s="24">
        <v>4.84</v>
      </c>
      <c r="F1629" s="28">
        <v>62.05</v>
      </c>
      <c r="G1629" s="240"/>
    </row>
    <row r="1630" ht="13.8" spans="1:7">
      <c r="A1630" s="21">
        <v>1628</v>
      </c>
      <c r="B1630" s="24" t="s">
        <v>19086</v>
      </c>
      <c r="C1630" s="24" t="s">
        <v>19060</v>
      </c>
      <c r="D1630" s="28">
        <v>12.88</v>
      </c>
      <c r="E1630" s="24">
        <v>4.84</v>
      </c>
      <c r="F1630" s="28">
        <v>62.34</v>
      </c>
      <c r="G1630" s="240"/>
    </row>
    <row r="1631" ht="13.8" spans="1:7">
      <c r="A1631" s="21">
        <v>1629</v>
      </c>
      <c r="B1631" s="24" t="s">
        <v>19087</v>
      </c>
      <c r="C1631" s="24" t="s">
        <v>19060</v>
      </c>
      <c r="D1631" s="28">
        <v>14.46</v>
      </c>
      <c r="E1631" s="24">
        <v>4.84</v>
      </c>
      <c r="F1631" s="28">
        <v>69.99</v>
      </c>
      <c r="G1631" s="240"/>
    </row>
    <row r="1632" ht="13.8" spans="1:7">
      <c r="A1632" s="21">
        <v>1630</v>
      </c>
      <c r="B1632" s="24" t="s">
        <v>4311</v>
      </c>
      <c r="C1632" s="24" t="s">
        <v>19060</v>
      </c>
      <c r="D1632" s="28">
        <v>9.36</v>
      </c>
      <c r="E1632" s="24">
        <v>4.84</v>
      </c>
      <c r="F1632" s="28">
        <v>45.3</v>
      </c>
      <c r="G1632" s="240"/>
    </row>
    <row r="1633" ht="13.8" spans="1:7">
      <c r="A1633" s="21">
        <v>1631</v>
      </c>
      <c r="B1633" s="24" t="s">
        <v>19088</v>
      </c>
      <c r="C1633" s="24" t="s">
        <v>19060</v>
      </c>
      <c r="D1633" s="28">
        <v>13.46</v>
      </c>
      <c r="E1633" s="24">
        <v>4.84</v>
      </c>
      <c r="F1633" s="28">
        <v>65.15</v>
      </c>
      <c r="G1633" s="240"/>
    </row>
    <row r="1634" ht="13.8" spans="1:7">
      <c r="A1634" s="21">
        <v>1632</v>
      </c>
      <c r="B1634" s="24" t="s">
        <v>19089</v>
      </c>
      <c r="C1634" s="24" t="s">
        <v>19060</v>
      </c>
      <c r="D1634" s="28">
        <v>11.78</v>
      </c>
      <c r="E1634" s="24">
        <v>4.84</v>
      </c>
      <c r="F1634" s="28">
        <v>57.02</v>
      </c>
      <c r="G1634" s="240"/>
    </row>
    <row r="1635" ht="13.8" spans="1:7">
      <c r="A1635" s="21">
        <v>1633</v>
      </c>
      <c r="B1635" s="24" t="s">
        <v>19090</v>
      </c>
      <c r="C1635" s="24" t="s">
        <v>19060</v>
      </c>
      <c r="D1635" s="28">
        <v>14.74</v>
      </c>
      <c r="E1635" s="24">
        <v>4.84</v>
      </c>
      <c r="F1635" s="28">
        <v>71.34</v>
      </c>
      <c r="G1635" s="240"/>
    </row>
    <row r="1636" ht="13.8" spans="1:7">
      <c r="A1636" s="21">
        <v>1634</v>
      </c>
      <c r="B1636" s="24" t="s">
        <v>19091</v>
      </c>
      <c r="C1636" s="24" t="s">
        <v>19060</v>
      </c>
      <c r="D1636" s="28">
        <v>19.08</v>
      </c>
      <c r="E1636" s="24">
        <v>4.84</v>
      </c>
      <c r="F1636" s="28">
        <v>92.35</v>
      </c>
      <c r="G1636" s="240"/>
    </row>
    <row r="1637" ht="13.8" spans="1:7">
      <c r="A1637" s="21">
        <v>1635</v>
      </c>
      <c r="B1637" s="24" t="s">
        <v>19092</v>
      </c>
      <c r="C1637" s="24" t="s">
        <v>19060</v>
      </c>
      <c r="D1637" s="28">
        <v>18.02</v>
      </c>
      <c r="E1637" s="24">
        <v>4.84</v>
      </c>
      <c r="F1637" s="28">
        <v>87.22</v>
      </c>
      <c r="G1637" s="240"/>
    </row>
    <row r="1638" ht="13.8" spans="1:7">
      <c r="A1638" s="21">
        <v>1636</v>
      </c>
      <c r="B1638" s="24" t="s">
        <v>18748</v>
      </c>
      <c r="C1638" s="24" t="s">
        <v>19060</v>
      </c>
      <c r="D1638" s="28">
        <v>6.33</v>
      </c>
      <c r="E1638" s="24">
        <v>4.84</v>
      </c>
      <c r="F1638" s="28">
        <v>30.64</v>
      </c>
      <c r="G1638" s="240"/>
    </row>
    <row r="1639" ht="13.8" spans="1:7">
      <c r="A1639" s="21">
        <v>1637</v>
      </c>
      <c r="B1639" s="24" t="s">
        <v>19093</v>
      </c>
      <c r="C1639" s="24" t="s">
        <v>19060</v>
      </c>
      <c r="D1639" s="28">
        <v>6.51</v>
      </c>
      <c r="E1639" s="24">
        <v>4.84</v>
      </c>
      <c r="F1639" s="28">
        <v>31.51</v>
      </c>
      <c r="G1639" s="240"/>
    </row>
    <row r="1640" ht="13.8" spans="1:7">
      <c r="A1640" s="21">
        <v>1638</v>
      </c>
      <c r="B1640" s="24" t="s">
        <v>19094</v>
      </c>
      <c r="C1640" s="24" t="s">
        <v>19060</v>
      </c>
      <c r="D1640" s="28">
        <v>12.95</v>
      </c>
      <c r="E1640" s="24">
        <v>4.84</v>
      </c>
      <c r="F1640" s="28">
        <v>62.68</v>
      </c>
      <c r="G1640" s="240"/>
    </row>
    <row r="1641" ht="13.8" spans="1:7">
      <c r="A1641" s="21">
        <v>1639</v>
      </c>
      <c r="B1641" s="24" t="s">
        <v>19095</v>
      </c>
      <c r="C1641" s="24" t="s">
        <v>19060</v>
      </c>
      <c r="D1641" s="28">
        <v>22.39</v>
      </c>
      <c r="E1641" s="24">
        <v>4.84</v>
      </c>
      <c r="F1641" s="28">
        <v>108.37</v>
      </c>
      <c r="G1641" s="240"/>
    </row>
    <row r="1642" ht="13.8" spans="1:7">
      <c r="A1642" s="21">
        <v>1640</v>
      </c>
      <c r="B1642" s="24" t="s">
        <v>12665</v>
      </c>
      <c r="C1642" s="24" t="s">
        <v>19060</v>
      </c>
      <c r="D1642" s="28">
        <v>13.31</v>
      </c>
      <c r="E1642" s="24">
        <v>4.84</v>
      </c>
      <c r="F1642" s="28">
        <v>64.42</v>
      </c>
      <c r="G1642" s="240"/>
    </row>
    <row r="1643" ht="13.8" spans="1:7">
      <c r="A1643" s="21">
        <v>1641</v>
      </c>
      <c r="B1643" s="24" t="s">
        <v>19096</v>
      </c>
      <c r="C1643" s="24" t="s">
        <v>19060</v>
      </c>
      <c r="D1643" s="28">
        <v>20.54</v>
      </c>
      <c r="E1643" s="24">
        <v>4.84</v>
      </c>
      <c r="F1643" s="28">
        <v>99.41</v>
      </c>
      <c r="G1643" s="240"/>
    </row>
    <row r="1644" ht="13.8" spans="1:7">
      <c r="A1644" s="21">
        <v>1642</v>
      </c>
      <c r="B1644" s="24" t="s">
        <v>19097</v>
      </c>
      <c r="C1644" s="24" t="s">
        <v>19060</v>
      </c>
      <c r="D1644" s="28">
        <v>3.06</v>
      </c>
      <c r="E1644" s="24">
        <v>4.84</v>
      </c>
      <c r="F1644" s="28">
        <v>14.81</v>
      </c>
      <c r="G1644" s="240"/>
    </row>
    <row r="1645" ht="13.8" spans="1:7">
      <c r="A1645" s="21">
        <v>1643</v>
      </c>
      <c r="B1645" s="24" t="s">
        <v>19098</v>
      </c>
      <c r="C1645" s="24" t="s">
        <v>19060</v>
      </c>
      <c r="D1645" s="28">
        <v>14.87</v>
      </c>
      <c r="E1645" s="24">
        <v>4.84</v>
      </c>
      <c r="F1645" s="28">
        <v>71.97</v>
      </c>
      <c r="G1645" s="240"/>
    </row>
    <row r="1646" ht="13.8" spans="1:7">
      <c r="A1646" s="21">
        <v>1644</v>
      </c>
      <c r="B1646" s="24" t="s">
        <v>19099</v>
      </c>
      <c r="C1646" s="24" t="s">
        <v>19060</v>
      </c>
      <c r="D1646" s="28">
        <v>25.26</v>
      </c>
      <c r="E1646" s="24">
        <v>4.84</v>
      </c>
      <c r="F1646" s="28">
        <v>122.26</v>
      </c>
      <c r="G1646" s="240"/>
    </row>
    <row r="1647" ht="13.8" spans="1:7">
      <c r="A1647" s="21">
        <v>1645</v>
      </c>
      <c r="B1647" s="24" t="s">
        <v>19100</v>
      </c>
      <c r="C1647" s="24" t="s">
        <v>19060</v>
      </c>
      <c r="D1647" s="28">
        <v>11.59</v>
      </c>
      <c r="E1647" s="24">
        <v>4.84</v>
      </c>
      <c r="F1647" s="28">
        <v>56.1</v>
      </c>
      <c r="G1647" s="240"/>
    </row>
    <row r="1648" ht="13.8" spans="1:7">
      <c r="A1648" s="21">
        <v>1646</v>
      </c>
      <c r="B1648" s="24" t="s">
        <v>12661</v>
      </c>
      <c r="C1648" s="24" t="s">
        <v>19060</v>
      </c>
      <c r="D1648" s="28">
        <v>7.64</v>
      </c>
      <c r="E1648" s="24">
        <v>4.84</v>
      </c>
      <c r="F1648" s="28">
        <v>36.98</v>
      </c>
      <c r="G1648" s="240"/>
    </row>
    <row r="1649" ht="13.8" spans="1:7">
      <c r="A1649" s="21">
        <v>1647</v>
      </c>
      <c r="B1649" s="24" t="s">
        <v>19101</v>
      </c>
      <c r="C1649" s="24" t="s">
        <v>19060</v>
      </c>
      <c r="D1649" s="28">
        <v>7.76</v>
      </c>
      <c r="E1649" s="24">
        <v>4.84</v>
      </c>
      <c r="F1649" s="28">
        <v>37.56</v>
      </c>
      <c r="G1649" s="240"/>
    </row>
    <row r="1650" ht="13.8" spans="1:7">
      <c r="A1650" s="21">
        <v>1648</v>
      </c>
      <c r="B1650" s="24" t="s">
        <v>19102</v>
      </c>
      <c r="C1650" s="24" t="s">
        <v>19060</v>
      </c>
      <c r="D1650" s="28">
        <v>16.63</v>
      </c>
      <c r="E1650" s="24">
        <v>4.84</v>
      </c>
      <c r="F1650" s="28">
        <v>80.49</v>
      </c>
      <c r="G1650" s="240"/>
    </row>
    <row r="1651" ht="13.8" spans="1:7">
      <c r="A1651" s="21">
        <v>1649</v>
      </c>
      <c r="B1651" s="24" t="s">
        <v>19103</v>
      </c>
      <c r="C1651" s="24" t="s">
        <v>19060</v>
      </c>
      <c r="D1651" s="28">
        <v>5.07</v>
      </c>
      <c r="E1651" s="24">
        <v>4.84</v>
      </c>
      <c r="F1651" s="28">
        <v>24.54</v>
      </c>
      <c r="G1651" s="240"/>
    </row>
    <row r="1652" ht="13.8" spans="1:7">
      <c r="A1652" s="21">
        <v>1650</v>
      </c>
      <c r="B1652" s="24" t="s">
        <v>136</v>
      </c>
      <c r="C1652" s="24" t="s">
        <v>19060</v>
      </c>
      <c r="D1652" s="28">
        <v>9.41</v>
      </c>
      <c r="E1652" s="24">
        <v>4.84</v>
      </c>
      <c r="F1652" s="28">
        <v>45.54</v>
      </c>
      <c r="G1652" s="240"/>
    </row>
    <row r="1653" ht="13.8" spans="1:7">
      <c r="A1653" s="21">
        <v>1651</v>
      </c>
      <c r="B1653" s="24" t="s">
        <v>2087</v>
      </c>
      <c r="C1653" s="24" t="s">
        <v>19060</v>
      </c>
      <c r="D1653" s="28">
        <v>2.5</v>
      </c>
      <c r="E1653" s="24">
        <v>4.84</v>
      </c>
      <c r="F1653" s="28">
        <v>12.1</v>
      </c>
      <c r="G1653" s="240"/>
    </row>
    <row r="1654" ht="13.8" spans="1:7">
      <c r="A1654" s="21">
        <v>1652</v>
      </c>
      <c r="B1654" s="24" t="s">
        <v>19104</v>
      </c>
      <c r="C1654" s="24" t="s">
        <v>19060</v>
      </c>
      <c r="D1654" s="28">
        <v>11.56</v>
      </c>
      <c r="E1654" s="24">
        <v>4.84</v>
      </c>
      <c r="F1654" s="28">
        <v>55.95</v>
      </c>
      <c r="G1654" s="240"/>
    </row>
    <row r="1655" ht="13.8" spans="1:7">
      <c r="A1655" s="21">
        <v>1653</v>
      </c>
      <c r="B1655" s="24" t="s">
        <v>19105</v>
      </c>
      <c r="C1655" s="24" t="s">
        <v>19060</v>
      </c>
      <c r="D1655" s="28">
        <v>10.09</v>
      </c>
      <c r="E1655" s="24">
        <v>4.84</v>
      </c>
      <c r="F1655" s="28">
        <v>48.84</v>
      </c>
      <c r="G1655" s="240"/>
    </row>
    <row r="1656" ht="13.8" spans="1:7">
      <c r="A1656" s="21">
        <v>1654</v>
      </c>
      <c r="B1656" s="24" t="s">
        <v>14439</v>
      </c>
      <c r="C1656" s="24" t="s">
        <v>19060</v>
      </c>
      <c r="D1656" s="28">
        <v>3.88</v>
      </c>
      <c r="E1656" s="24">
        <v>4.84</v>
      </c>
      <c r="F1656" s="28">
        <v>18.78</v>
      </c>
      <c r="G1656" s="240"/>
    </row>
    <row r="1657" ht="13.8" spans="1:7">
      <c r="A1657" s="21">
        <v>1655</v>
      </c>
      <c r="B1657" s="24" t="s">
        <v>19106</v>
      </c>
      <c r="C1657" s="24" t="s">
        <v>19060</v>
      </c>
      <c r="D1657" s="28">
        <v>11.42</v>
      </c>
      <c r="E1657" s="24">
        <v>4.84</v>
      </c>
      <c r="F1657" s="28">
        <v>55.27</v>
      </c>
      <c r="G1657" s="240"/>
    </row>
    <row r="1658" ht="13.8" spans="1:7">
      <c r="A1658" s="21">
        <v>1656</v>
      </c>
      <c r="B1658" s="24" t="s">
        <v>11546</v>
      </c>
      <c r="C1658" s="24" t="s">
        <v>19060</v>
      </c>
      <c r="D1658" s="28">
        <v>10.06</v>
      </c>
      <c r="E1658" s="24">
        <v>4.84</v>
      </c>
      <c r="F1658" s="28">
        <v>48.69</v>
      </c>
      <c r="G1658" s="240"/>
    </row>
    <row r="1659" ht="13.8" spans="1:7">
      <c r="A1659" s="21">
        <v>1657</v>
      </c>
      <c r="B1659" s="24" t="s">
        <v>19107</v>
      </c>
      <c r="C1659" s="24" t="s">
        <v>19060</v>
      </c>
      <c r="D1659" s="28">
        <v>15.33</v>
      </c>
      <c r="E1659" s="24">
        <v>4.84</v>
      </c>
      <c r="F1659" s="28">
        <v>74.2</v>
      </c>
      <c r="G1659" s="240"/>
    </row>
    <row r="1660" ht="13.8" spans="1:7">
      <c r="A1660" s="21">
        <v>1658</v>
      </c>
      <c r="B1660" s="24" t="s">
        <v>19108</v>
      </c>
      <c r="C1660" s="24" t="s">
        <v>19109</v>
      </c>
      <c r="D1660" s="28">
        <v>4.18</v>
      </c>
      <c r="E1660" s="24">
        <v>4.84</v>
      </c>
      <c r="F1660" s="28">
        <v>20.23</v>
      </c>
      <c r="G1660" s="240"/>
    </row>
    <row r="1661" ht="13.8" spans="1:7">
      <c r="A1661" s="21">
        <v>1659</v>
      </c>
      <c r="B1661" s="24" t="s">
        <v>229</v>
      </c>
      <c r="C1661" s="24" t="s">
        <v>19109</v>
      </c>
      <c r="D1661" s="28">
        <v>23.58</v>
      </c>
      <c r="E1661" s="24">
        <v>4.84</v>
      </c>
      <c r="F1661" s="28">
        <v>114.13</v>
      </c>
      <c r="G1661" s="240"/>
    </row>
    <row r="1662" ht="13.8" spans="1:7">
      <c r="A1662" s="21">
        <v>1660</v>
      </c>
      <c r="B1662" s="24" t="s">
        <v>9408</v>
      </c>
      <c r="C1662" s="24" t="s">
        <v>19109</v>
      </c>
      <c r="D1662" s="28">
        <v>7.12</v>
      </c>
      <c r="E1662" s="24">
        <v>4.84</v>
      </c>
      <c r="F1662" s="28">
        <v>34.46</v>
      </c>
      <c r="G1662" s="240"/>
    </row>
    <row r="1663" ht="13.8" spans="1:7">
      <c r="A1663" s="21">
        <v>1661</v>
      </c>
      <c r="B1663" s="24" t="s">
        <v>19110</v>
      </c>
      <c r="C1663" s="24" t="s">
        <v>19109</v>
      </c>
      <c r="D1663" s="28">
        <v>6.31</v>
      </c>
      <c r="E1663" s="24">
        <v>4.84</v>
      </c>
      <c r="F1663" s="28">
        <v>30.54</v>
      </c>
      <c r="G1663" s="240"/>
    </row>
    <row r="1664" ht="13.8" spans="1:7">
      <c r="A1664" s="21">
        <v>1662</v>
      </c>
      <c r="B1664" s="24" t="s">
        <v>19111</v>
      </c>
      <c r="C1664" s="24" t="s">
        <v>19109</v>
      </c>
      <c r="D1664" s="28">
        <v>20.9</v>
      </c>
      <c r="E1664" s="24">
        <v>4.84</v>
      </c>
      <c r="F1664" s="28">
        <v>101.16</v>
      </c>
      <c r="G1664" s="240"/>
    </row>
    <row r="1665" ht="13.8" spans="1:7">
      <c r="A1665" s="21">
        <v>1663</v>
      </c>
      <c r="B1665" s="24" t="s">
        <v>4813</v>
      </c>
      <c r="C1665" s="24" t="s">
        <v>19109</v>
      </c>
      <c r="D1665" s="28">
        <v>17.67</v>
      </c>
      <c r="E1665" s="24">
        <v>4.84</v>
      </c>
      <c r="F1665" s="28">
        <v>85.52</v>
      </c>
      <c r="G1665" s="240"/>
    </row>
    <row r="1666" ht="13.8" spans="1:7">
      <c r="A1666" s="21">
        <v>1664</v>
      </c>
      <c r="B1666" s="24" t="s">
        <v>4590</v>
      </c>
      <c r="C1666" s="24" t="s">
        <v>19109</v>
      </c>
      <c r="D1666" s="28">
        <v>16.69</v>
      </c>
      <c r="E1666" s="24">
        <v>4.84</v>
      </c>
      <c r="F1666" s="28">
        <v>80.78</v>
      </c>
      <c r="G1666" s="240"/>
    </row>
    <row r="1667" ht="13.8" spans="1:7">
      <c r="A1667" s="21">
        <v>1665</v>
      </c>
      <c r="B1667" s="24" t="s">
        <v>11763</v>
      </c>
      <c r="C1667" s="24" t="s">
        <v>19109</v>
      </c>
      <c r="D1667" s="28">
        <v>37.51</v>
      </c>
      <c r="E1667" s="24">
        <v>4.84</v>
      </c>
      <c r="F1667" s="28">
        <v>181.55</v>
      </c>
      <c r="G1667" s="240"/>
    </row>
    <row r="1668" ht="13.8" spans="1:7">
      <c r="A1668" s="21">
        <v>1666</v>
      </c>
      <c r="B1668" s="24" t="s">
        <v>19112</v>
      </c>
      <c r="C1668" s="24" t="s">
        <v>19109</v>
      </c>
      <c r="D1668" s="28">
        <v>15.9</v>
      </c>
      <c r="E1668" s="24">
        <v>4.84</v>
      </c>
      <c r="F1668" s="28">
        <v>76.96</v>
      </c>
      <c r="G1668" s="240"/>
    </row>
    <row r="1669" ht="13.8" spans="1:7">
      <c r="A1669" s="21">
        <v>1667</v>
      </c>
      <c r="B1669" s="24" t="s">
        <v>19113</v>
      </c>
      <c r="C1669" s="24" t="s">
        <v>19109</v>
      </c>
      <c r="D1669" s="28">
        <v>8.7</v>
      </c>
      <c r="E1669" s="24">
        <v>4.84</v>
      </c>
      <c r="F1669" s="28">
        <v>42.11</v>
      </c>
      <c r="G1669" s="240"/>
    </row>
    <row r="1670" ht="13.8" spans="1:7">
      <c r="A1670" s="21">
        <v>1668</v>
      </c>
      <c r="B1670" s="24" t="s">
        <v>19114</v>
      </c>
      <c r="C1670" s="24" t="s">
        <v>19109</v>
      </c>
      <c r="D1670" s="28">
        <v>4.64</v>
      </c>
      <c r="E1670" s="24">
        <v>4.84</v>
      </c>
      <c r="F1670" s="28">
        <v>22.46</v>
      </c>
      <c r="G1670" s="240"/>
    </row>
    <row r="1671" ht="13.8" spans="1:7">
      <c r="A1671" s="21">
        <v>1669</v>
      </c>
      <c r="B1671" s="24" t="s">
        <v>18607</v>
      </c>
      <c r="C1671" s="24" t="s">
        <v>19109</v>
      </c>
      <c r="D1671" s="28">
        <v>18.68</v>
      </c>
      <c r="E1671" s="24">
        <v>4.84</v>
      </c>
      <c r="F1671" s="28">
        <v>90.41</v>
      </c>
      <c r="G1671" s="240"/>
    </row>
    <row r="1672" ht="13.8" spans="1:7">
      <c r="A1672" s="21">
        <v>1670</v>
      </c>
      <c r="B1672" s="24" t="s">
        <v>19115</v>
      </c>
      <c r="C1672" s="24" t="s">
        <v>19109</v>
      </c>
      <c r="D1672" s="28">
        <v>32.76</v>
      </c>
      <c r="E1672" s="24">
        <v>4.84</v>
      </c>
      <c r="F1672" s="28">
        <v>158.56</v>
      </c>
      <c r="G1672" s="240"/>
    </row>
    <row r="1673" ht="13.8" spans="1:7">
      <c r="A1673" s="21">
        <v>1671</v>
      </c>
      <c r="B1673" s="24" t="s">
        <v>19116</v>
      </c>
      <c r="C1673" s="24" t="s">
        <v>19109</v>
      </c>
      <c r="D1673" s="28">
        <v>7.79</v>
      </c>
      <c r="E1673" s="24">
        <v>4.84</v>
      </c>
      <c r="F1673" s="28">
        <v>37.7</v>
      </c>
      <c r="G1673" s="240"/>
    </row>
    <row r="1674" ht="13.8" spans="1:7">
      <c r="A1674" s="21">
        <v>1672</v>
      </c>
      <c r="B1674" s="24" t="s">
        <v>19117</v>
      </c>
      <c r="C1674" s="24" t="s">
        <v>19109</v>
      </c>
      <c r="D1674" s="28">
        <v>12.58</v>
      </c>
      <c r="E1674" s="24">
        <v>4.84</v>
      </c>
      <c r="F1674" s="28">
        <v>60.89</v>
      </c>
      <c r="G1674" s="240"/>
    </row>
    <row r="1675" ht="13.8" spans="1:7">
      <c r="A1675" s="21">
        <v>1673</v>
      </c>
      <c r="B1675" s="24" t="s">
        <v>19118</v>
      </c>
      <c r="C1675" s="24" t="s">
        <v>19109</v>
      </c>
      <c r="D1675" s="28">
        <v>13.41</v>
      </c>
      <c r="E1675" s="24">
        <v>4.84</v>
      </c>
      <c r="F1675" s="28">
        <v>64.9</v>
      </c>
      <c r="G1675" s="240"/>
    </row>
    <row r="1676" ht="13.8" spans="1:7">
      <c r="A1676" s="21">
        <v>1674</v>
      </c>
      <c r="B1676" s="24" t="s">
        <v>14815</v>
      </c>
      <c r="C1676" s="24" t="s">
        <v>19109</v>
      </c>
      <c r="D1676" s="28">
        <v>7.66</v>
      </c>
      <c r="E1676" s="24">
        <v>4.84</v>
      </c>
      <c r="F1676" s="28">
        <v>37.07</v>
      </c>
      <c r="G1676" s="240"/>
    </row>
    <row r="1677" ht="13.8" spans="1:7">
      <c r="A1677" s="21">
        <v>1675</v>
      </c>
      <c r="B1677" s="24" t="s">
        <v>19119</v>
      </c>
      <c r="C1677" s="24" t="s">
        <v>19109</v>
      </c>
      <c r="D1677" s="28">
        <v>20.21</v>
      </c>
      <c r="E1677" s="24">
        <v>4.84</v>
      </c>
      <c r="F1677" s="28">
        <v>97.82</v>
      </c>
      <c r="G1677" s="240"/>
    </row>
    <row r="1678" ht="13.8" spans="1:7">
      <c r="A1678" s="21">
        <v>1676</v>
      </c>
      <c r="B1678" s="24" t="s">
        <v>16567</v>
      </c>
      <c r="C1678" s="24" t="s">
        <v>19109</v>
      </c>
      <c r="D1678" s="28">
        <v>18.79</v>
      </c>
      <c r="E1678" s="24">
        <v>4.84</v>
      </c>
      <c r="F1678" s="28">
        <v>90.94</v>
      </c>
      <c r="G1678" s="240"/>
    </row>
    <row r="1679" ht="13.8" spans="1:7">
      <c r="A1679" s="21">
        <v>1677</v>
      </c>
      <c r="B1679" s="24" t="s">
        <v>19120</v>
      </c>
      <c r="C1679" s="24" t="s">
        <v>19109</v>
      </c>
      <c r="D1679" s="28">
        <v>23.68</v>
      </c>
      <c r="E1679" s="24">
        <v>4.84</v>
      </c>
      <c r="F1679" s="28">
        <v>114.61</v>
      </c>
      <c r="G1679" s="240"/>
    </row>
    <row r="1680" ht="13.8" spans="1:7">
      <c r="A1680" s="21">
        <v>1678</v>
      </c>
      <c r="B1680" s="24" t="s">
        <v>2604</v>
      </c>
      <c r="C1680" s="24" t="s">
        <v>19109</v>
      </c>
      <c r="D1680" s="28">
        <v>13.43</v>
      </c>
      <c r="E1680" s="24">
        <v>4.84</v>
      </c>
      <c r="F1680" s="28">
        <v>65</v>
      </c>
      <c r="G1680" s="240"/>
    </row>
    <row r="1681" ht="13.8" spans="1:7">
      <c r="A1681" s="21">
        <v>1679</v>
      </c>
      <c r="B1681" s="24" t="s">
        <v>19121</v>
      </c>
      <c r="C1681" s="24" t="s">
        <v>19109</v>
      </c>
      <c r="D1681" s="28">
        <v>16.42</v>
      </c>
      <c r="E1681" s="24">
        <v>4.84</v>
      </c>
      <c r="F1681" s="28">
        <v>79.47</v>
      </c>
      <c r="G1681" s="240"/>
    </row>
    <row r="1682" ht="13.8" spans="1:7">
      <c r="A1682" s="21">
        <v>1680</v>
      </c>
      <c r="B1682" s="24" t="s">
        <v>19122</v>
      </c>
      <c r="C1682" s="24" t="s">
        <v>19109</v>
      </c>
      <c r="D1682" s="28">
        <v>6.34</v>
      </c>
      <c r="E1682" s="24">
        <v>4.84</v>
      </c>
      <c r="F1682" s="28">
        <v>30.69</v>
      </c>
      <c r="G1682" s="240"/>
    </row>
    <row r="1683" ht="13.8" spans="1:7">
      <c r="A1683" s="21">
        <v>1681</v>
      </c>
      <c r="B1683" s="24" t="s">
        <v>9289</v>
      </c>
      <c r="C1683" s="24" t="s">
        <v>19109</v>
      </c>
      <c r="D1683" s="28">
        <v>21.63</v>
      </c>
      <c r="E1683" s="24">
        <v>4.84</v>
      </c>
      <c r="F1683" s="28">
        <v>104.69</v>
      </c>
      <c r="G1683" s="240"/>
    </row>
    <row r="1684" ht="13.8" spans="1:7">
      <c r="A1684" s="21">
        <v>1682</v>
      </c>
      <c r="B1684" s="24" t="s">
        <v>6796</v>
      </c>
      <c r="C1684" s="24" t="s">
        <v>19109</v>
      </c>
      <c r="D1684" s="28">
        <v>8.55</v>
      </c>
      <c r="E1684" s="24">
        <v>4.84</v>
      </c>
      <c r="F1684" s="28">
        <v>41.38</v>
      </c>
      <c r="G1684" s="240"/>
    </row>
    <row r="1685" ht="13.8" spans="1:7">
      <c r="A1685" s="21">
        <v>1683</v>
      </c>
      <c r="B1685" s="24" t="s">
        <v>10244</v>
      </c>
      <c r="C1685" s="24" t="s">
        <v>19109</v>
      </c>
      <c r="D1685" s="28">
        <v>33.71</v>
      </c>
      <c r="E1685" s="24">
        <v>4.84</v>
      </c>
      <c r="F1685" s="28">
        <v>163.16</v>
      </c>
      <c r="G1685" s="240"/>
    </row>
    <row r="1686" ht="13.8" spans="1:7">
      <c r="A1686" s="21">
        <v>1684</v>
      </c>
      <c r="B1686" s="24" t="s">
        <v>19123</v>
      </c>
      <c r="C1686" s="24" t="s">
        <v>19109</v>
      </c>
      <c r="D1686" s="28">
        <v>7.92</v>
      </c>
      <c r="E1686" s="24">
        <v>4.84</v>
      </c>
      <c r="F1686" s="28">
        <v>38.33</v>
      </c>
      <c r="G1686" s="240"/>
    </row>
    <row r="1687" ht="13.8" spans="1:7">
      <c r="A1687" s="21">
        <v>1685</v>
      </c>
      <c r="B1687" s="24" t="s">
        <v>13957</v>
      </c>
      <c r="C1687" s="24" t="s">
        <v>19109</v>
      </c>
      <c r="D1687" s="28">
        <v>14.66</v>
      </c>
      <c r="E1687" s="24">
        <v>4.84</v>
      </c>
      <c r="F1687" s="28">
        <v>70.95</v>
      </c>
      <c r="G1687" s="240"/>
    </row>
    <row r="1688" ht="13.8" spans="1:7">
      <c r="A1688" s="21">
        <v>1686</v>
      </c>
      <c r="B1688" s="24" t="s">
        <v>15633</v>
      </c>
      <c r="C1688" s="24" t="s">
        <v>19109</v>
      </c>
      <c r="D1688" s="28">
        <v>18.11</v>
      </c>
      <c r="E1688" s="24">
        <v>4.84</v>
      </c>
      <c r="F1688" s="28">
        <v>87.65</v>
      </c>
      <c r="G1688" s="240"/>
    </row>
    <row r="1689" ht="13.8" spans="1:7">
      <c r="A1689" s="21">
        <v>1687</v>
      </c>
      <c r="B1689" s="24" t="s">
        <v>2307</v>
      </c>
      <c r="C1689" s="24" t="s">
        <v>19109</v>
      </c>
      <c r="D1689" s="28">
        <v>12.66</v>
      </c>
      <c r="E1689" s="24">
        <v>4.84</v>
      </c>
      <c r="F1689" s="28">
        <v>61.27</v>
      </c>
      <c r="G1689" s="240"/>
    </row>
    <row r="1690" ht="13.8" spans="1:7">
      <c r="A1690" s="21">
        <v>1688</v>
      </c>
      <c r="B1690" s="24" t="s">
        <v>19124</v>
      </c>
      <c r="C1690" s="24" t="s">
        <v>19109</v>
      </c>
      <c r="D1690" s="28">
        <v>24.99</v>
      </c>
      <c r="E1690" s="24">
        <v>4.84</v>
      </c>
      <c r="F1690" s="28">
        <v>120.95</v>
      </c>
      <c r="G1690" s="240"/>
    </row>
    <row r="1691" ht="13.8" spans="1:7">
      <c r="A1691" s="21">
        <v>1689</v>
      </c>
      <c r="B1691" s="24" t="s">
        <v>19125</v>
      </c>
      <c r="C1691" s="24" t="s">
        <v>19109</v>
      </c>
      <c r="D1691" s="28">
        <v>11.47</v>
      </c>
      <c r="E1691" s="24">
        <v>4.84</v>
      </c>
      <c r="F1691" s="28">
        <v>55.51</v>
      </c>
      <c r="G1691" s="240"/>
    </row>
    <row r="1692" ht="13.8" spans="1:7">
      <c r="A1692" s="21">
        <v>1690</v>
      </c>
      <c r="B1692" s="24" t="s">
        <v>19126</v>
      </c>
      <c r="C1692" s="24" t="s">
        <v>19109</v>
      </c>
      <c r="D1692" s="28">
        <v>12.36</v>
      </c>
      <c r="E1692" s="24">
        <v>4.84</v>
      </c>
      <c r="F1692" s="28">
        <v>59.82</v>
      </c>
      <c r="G1692" s="240"/>
    </row>
    <row r="1693" ht="13.8" spans="1:7">
      <c r="A1693" s="21">
        <v>1691</v>
      </c>
      <c r="B1693" s="24" t="s">
        <v>5584</v>
      </c>
      <c r="C1693" s="24" t="s">
        <v>19109</v>
      </c>
      <c r="D1693" s="28">
        <v>9.41</v>
      </c>
      <c r="E1693" s="24">
        <v>4.84</v>
      </c>
      <c r="F1693" s="28">
        <v>45.54</v>
      </c>
      <c r="G1693" s="240"/>
    </row>
    <row r="1694" ht="13.8" spans="1:7">
      <c r="A1694" s="21">
        <v>1692</v>
      </c>
      <c r="B1694" s="24" t="s">
        <v>2243</v>
      </c>
      <c r="C1694" s="24" t="s">
        <v>19109</v>
      </c>
      <c r="D1694" s="28">
        <v>21.5</v>
      </c>
      <c r="E1694" s="24">
        <v>4.84</v>
      </c>
      <c r="F1694" s="28">
        <v>104.06</v>
      </c>
      <c r="G1694" s="240"/>
    </row>
    <row r="1695" ht="13.8" spans="1:7">
      <c r="A1695" s="21">
        <v>1693</v>
      </c>
      <c r="B1695" s="24" t="s">
        <v>2064</v>
      </c>
      <c r="C1695" s="24" t="s">
        <v>19109</v>
      </c>
      <c r="D1695" s="28">
        <v>30.04</v>
      </c>
      <c r="E1695" s="24">
        <v>4.84</v>
      </c>
      <c r="F1695" s="28">
        <v>145.39</v>
      </c>
      <c r="G1695" s="240"/>
    </row>
    <row r="1696" ht="13.8" spans="1:7">
      <c r="A1696" s="21">
        <v>1694</v>
      </c>
      <c r="B1696" s="24" t="s">
        <v>19127</v>
      </c>
      <c r="C1696" s="24" t="s">
        <v>19109</v>
      </c>
      <c r="D1696" s="28">
        <v>5.93</v>
      </c>
      <c r="E1696" s="24">
        <v>4.84</v>
      </c>
      <c r="F1696" s="28">
        <v>28.7</v>
      </c>
      <c r="G1696" s="240"/>
    </row>
    <row r="1697" ht="13.8" spans="1:7">
      <c r="A1697" s="21">
        <v>1695</v>
      </c>
      <c r="B1697" s="24" t="s">
        <v>19128</v>
      </c>
      <c r="C1697" s="24" t="s">
        <v>19109</v>
      </c>
      <c r="D1697" s="28">
        <v>10.02</v>
      </c>
      <c r="E1697" s="24">
        <v>4.84</v>
      </c>
      <c r="F1697" s="28">
        <v>48.5</v>
      </c>
      <c r="G1697" s="240"/>
    </row>
    <row r="1698" ht="13.8" spans="1:7">
      <c r="A1698" s="21">
        <v>1696</v>
      </c>
      <c r="B1698" s="24" t="s">
        <v>19129</v>
      </c>
      <c r="C1698" s="24" t="s">
        <v>19109</v>
      </c>
      <c r="D1698" s="28">
        <v>35.81</v>
      </c>
      <c r="E1698" s="24">
        <v>4.84</v>
      </c>
      <c r="F1698" s="28">
        <v>173.32</v>
      </c>
      <c r="G1698" s="240"/>
    </row>
    <row r="1699" ht="13.8" spans="1:7">
      <c r="A1699" s="21">
        <v>1697</v>
      </c>
      <c r="B1699" s="24" t="s">
        <v>1652</v>
      </c>
      <c r="C1699" s="24" t="s">
        <v>19109</v>
      </c>
      <c r="D1699" s="28">
        <v>10.05</v>
      </c>
      <c r="E1699" s="24">
        <v>4.84</v>
      </c>
      <c r="F1699" s="28">
        <v>48.64</v>
      </c>
      <c r="G1699" s="240"/>
    </row>
    <row r="1700" ht="13.8" spans="1:7">
      <c r="A1700" s="21">
        <v>1698</v>
      </c>
      <c r="B1700" s="24" t="s">
        <v>4756</v>
      </c>
      <c r="C1700" s="24" t="s">
        <v>19109</v>
      </c>
      <c r="D1700" s="28">
        <v>11.44</v>
      </c>
      <c r="E1700" s="24">
        <v>4.84</v>
      </c>
      <c r="F1700" s="28">
        <v>55.37</v>
      </c>
      <c r="G1700" s="240"/>
    </row>
    <row r="1701" ht="13.8" spans="1:7">
      <c r="A1701" s="21">
        <v>1699</v>
      </c>
      <c r="B1701" s="24" t="s">
        <v>35</v>
      </c>
      <c r="C1701" s="24" t="s">
        <v>19109</v>
      </c>
      <c r="D1701" s="28">
        <v>4.41</v>
      </c>
      <c r="E1701" s="24">
        <v>4.84</v>
      </c>
      <c r="F1701" s="28">
        <v>21.34</v>
      </c>
      <c r="G1701" s="240"/>
    </row>
    <row r="1702" ht="13.8" spans="1:7">
      <c r="A1702" s="21">
        <v>1700</v>
      </c>
      <c r="B1702" s="24" t="s">
        <v>6537</v>
      </c>
      <c r="C1702" s="24" t="s">
        <v>19109</v>
      </c>
      <c r="D1702" s="28">
        <v>10.04</v>
      </c>
      <c r="E1702" s="24">
        <v>4.84</v>
      </c>
      <c r="F1702" s="28">
        <v>48.59</v>
      </c>
      <c r="G1702" s="240"/>
    </row>
    <row r="1703" ht="13.8" spans="1:7">
      <c r="A1703" s="21">
        <v>1701</v>
      </c>
      <c r="B1703" s="24" t="s">
        <v>6786</v>
      </c>
      <c r="C1703" s="24" t="s">
        <v>19109</v>
      </c>
      <c r="D1703" s="28">
        <v>20.02</v>
      </c>
      <c r="E1703" s="24">
        <v>4.84</v>
      </c>
      <c r="F1703" s="28">
        <v>96.9</v>
      </c>
      <c r="G1703" s="240"/>
    </row>
    <row r="1704" ht="13.8" spans="1:7">
      <c r="A1704" s="21">
        <v>1702</v>
      </c>
      <c r="B1704" s="24" t="s">
        <v>1885</v>
      </c>
      <c r="C1704" s="24" t="s">
        <v>19109</v>
      </c>
      <c r="D1704" s="28">
        <v>4.42</v>
      </c>
      <c r="E1704" s="24">
        <v>4.84</v>
      </c>
      <c r="F1704" s="28">
        <v>21.39</v>
      </c>
      <c r="G1704" s="240"/>
    </row>
    <row r="1705" ht="13.8" spans="1:7">
      <c r="A1705" s="21">
        <v>1703</v>
      </c>
      <c r="B1705" s="24" t="s">
        <v>19130</v>
      </c>
      <c r="C1705" s="24" t="s">
        <v>19109</v>
      </c>
      <c r="D1705" s="28">
        <v>17.47</v>
      </c>
      <c r="E1705" s="24">
        <v>4.84</v>
      </c>
      <c r="F1705" s="28">
        <v>84.55</v>
      </c>
      <c r="G1705" s="240"/>
    </row>
    <row r="1706" ht="13.8" spans="1:7">
      <c r="A1706" s="21">
        <v>1704</v>
      </c>
      <c r="B1706" s="24" t="s">
        <v>6184</v>
      </c>
      <c r="C1706" s="24" t="s">
        <v>19109</v>
      </c>
      <c r="D1706" s="28">
        <v>25.6</v>
      </c>
      <c r="E1706" s="24">
        <v>4.84</v>
      </c>
      <c r="F1706" s="28">
        <v>123.9</v>
      </c>
      <c r="G1706" s="240"/>
    </row>
    <row r="1707" ht="13.8" spans="1:7">
      <c r="A1707" s="21">
        <v>1705</v>
      </c>
      <c r="B1707" s="24" t="s">
        <v>19131</v>
      </c>
      <c r="C1707" s="24" t="s">
        <v>19109</v>
      </c>
      <c r="D1707" s="28">
        <v>24.55</v>
      </c>
      <c r="E1707" s="24">
        <v>4.84</v>
      </c>
      <c r="F1707" s="28">
        <v>118.82</v>
      </c>
      <c r="G1707" s="240"/>
    </row>
    <row r="1708" ht="13.8" spans="1:7">
      <c r="A1708" s="21">
        <v>1706</v>
      </c>
      <c r="B1708" s="24" t="s">
        <v>19132</v>
      </c>
      <c r="C1708" s="24" t="s">
        <v>19109</v>
      </c>
      <c r="D1708" s="28">
        <v>16.54</v>
      </c>
      <c r="E1708" s="24">
        <v>4.84</v>
      </c>
      <c r="F1708" s="28">
        <v>80.05</v>
      </c>
      <c r="G1708" s="240"/>
    </row>
    <row r="1709" ht="13.8" spans="1:7">
      <c r="A1709" s="21">
        <v>1707</v>
      </c>
      <c r="B1709" s="24" t="s">
        <v>19133</v>
      </c>
      <c r="C1709" s="24" t="s">
        <v>19109</v>
      </c>
      <c r="D1709" s="28">
        <v>4.25</v>
      </c>
      <c r="E1709" s="24">
        <v>4.84</v>
      </c>
      <c r="F1709" s="28">
        <v>20.57</v>
      </c>
      <c r="G1709" s="240"/>
    </row>
    <row r="1710" ht="13.8" spans="1:7">
      <c r="A1710" s="21">
        <v>1708</v>
      </c>
      <c r="B1710" s="24" t="s">
        <v>919</v>
      </c>
      <c r="C1710" s="24" t="s">
        <v>19109</v>
      </c>
      <c r="D1710" s="28">
        <v>8.43</v>
      </c>
      <c r="E1710" s="24">
        <v>4.84</v>
      </c>
      <c r="F1710" s="28">
        <v>40.8</v>
      </c>
      <c r="G1710" s="240"/>
    </row>
    <row r="1711" ht="13.8" spans="1:7">
      <c r="A1711" s="21">
        <v>1709</v>
      </c>
      <c r="B1711" s="24" t="s">
        <v>19134</v>
      </c>
      <c r="C1711" s="24" t="s">
        <v>19109</v>
      </c>
      <c r="D1711" s="28">
        <v>6.58</v>
      </c>
      <c r="E1711" s="24">
        <v>4.84</v>
      </c>
      <c r="F1711" s="28">
        <v>31.85</v>
      </c>
      <c r="G1711" s="240"/>
    </row>
    <row r="1712" ht="13.8" spans="1:7">
      <c r="A1712" s="21">
        <v>1710</v>
      </c>
      <c r="B1712" s="24" t="s">
        <v>1570</v>
      </c>
      <c r="C1712" s="24" t="s">
        <v>19109</v>
      </c>
      <c r="D1712" s="28">
        <v>23.13</v>
      </c>
      <c r="E1712" s="24">
        <v>4.84</v>
      </c>
      <c r="F1712" s="28">
        <v>111.95</v>
      </c>
      <c r="G1712" s="240"/>
    </row>
    <row r="1713" ht="13.8" spans="1:7">
      <c r="A1713" s="21">
        <v>1711</v>
      </c>
      <c r="B1713" s="24" t="s">
        <v>19135</v>
      </c>
      <c r="C1713" s="24" t="s">
        <v>19109</v>
      </c>
      <c r="D1713" s="28">
        <v>7.17</v>
      </c>
      <c r="E1713" s="24">
        <v>4.84</v>
      </c>
      <c r="F1713" s="28">
        <v>34.7</v>
      </c>
      <c r="G1713" s="240"/>
    </row>
    <row r="1714" ht="13.8" spans="1:7">
      <c r="A1714" s="21">
        <v>1712</v>
      </c>
      <c r="B1714" s="24" t="s">
        <v>19136</v>
      </c>
      <c r="C1714" s="24" t="s">
        <v>19109</v>
      </c>
      <c r="D1714" s="28">
        <v>6</v>
      </c>
      <c r="E1714" s="24">
        <v>4.84</v>
      </c>
      <c r="F1714" s="28">
        <v>29.04</v>
      </c>
      <c r="G1714" s="240"/>
    </row>
    <row r="1715" ht="13.8" spans="1:7">
      <c r="A1715" s="21">
        <v>1713</v>
      </c>
      <c r="B1715" s="24" t="s">
        <v>19137</v>
      </c>
      <c r="C1715" s="24" t="s">
        <v>19109</v>
      </c>
      <c r="D1715" s="28">
        <v>10.27</v>
      </c>
      <c r="E1715" s="24">
        <v>4.84</v>
      </c>
      <c r="F1715" s="28">
        <v>49.71</v>
      </c>
      <c r="G1715" s="240"/>
    </row>
    <row r="1716" ht="13.8" spans="1:7">
      <c r="A1716" s="21">
        <v>1714</v>
      </c>
      <c r="B1716" s="24" t="s">
        <v>19138</v>
      </c>
      <c r="C1716" s="24" t="s">
        <v>19139</v>
      </c>
      <c r="D1716" s="28">
        <v>8.04</v>
      </c>
      <c r="E1716" s="24">
        <v>4.84</v>
      </c>
      <c r="F1716" s="28">
        <v>38.91</v>
      </c>
      <c r="G1716" s="240"/>
    </row>
    <row r="1717" ht="13.8" spans="1:7">
      <c r="A1717" s="21">
        <v>1715</v>
      </c>
      <c r="B1717" s="24" t="s">
        <v>19140</v>
      </c>
      <c r="C1717" s="24" t="s">
        <v>19139</v>
      </c>
      <c r="D1717" s="28">
        <v>20.66</v>
      </c>
      <c r="E1717" s="24">
        <v>4.84</v>
      </c>
      <c r="F1717" s="28">
        <v>99.99</v>
      </c>
      <c r="G1717" s="240"/>
    </row>
    <row r="1718" ht="13.8" spans="1:7">
      <c r="A1718" s="21">
        <v>1716</v>
      </c>
      <c r="B1718" s="24" t="s">
        <v>19141</v>
      </c>
      <c r="C1718" s="24" t="s">
        <v>19139</v>
      </c>
      <c r="D1718" s="28">
        <v>7.56</v>
      </c>
      <c r="E1718" s="24">
        <v>4.84</v>
      </c>
      <c r="F1718" s="28">
        <v>36.59</v>
      </c>
      <c r="G1718" s="240"/>
    </row>
    <row r="1719" ht="13.8" spans="1:7">
      <c r="A1719" s="21">
        <v>1717</v>
      </c>
      <c r="B1719" s="24" t="s">
        <v>19142</v>
      </c>
      <c r="C1719" s="24" t="s">
        <v>19139</v>
      </c>
      <c r="D1719" s="28">
        <v>39.85</v>
      </c>
      <c r="E1719" s="24">
        <v>4.84</v>
      </c>
      <c r="F1719" s="28">
        <v>192.87</v>
      </c>
      <c r="G1719" s="240"/>
    </row>
    <row r="1720" ht="13.8" spans="1:7">
      <c r="A1720" s="21">
        <v>1718</v>
      </c>
      <c r="B1720" s="24" t="s">
        <v>19143</v>
      </c>
      <c r="C1720" s="24" t="s">
        <v>19139</v>
      </c>
      <c r="D1720" s="28">
        <v>13.3</v>
      </c>
      <c r="E1720" s="24">
        <v>4.84</v>
      </c>
      <c r="F1720" s="28">
        <v>64.37</v>
      </c>
      <c r="G1720" s="240"/>
    </row>
    <row r="1721" ht="13.8" spans="1:7">
      <c r="A1721" s="21">
        <v>1719</v>
      </c>
      <c r="B1721" s="24" t="s">
        <v>19144</v>
      </c>
      <c r="C1721" s="24" t="s">
        <v>19139</v>
      </c>
      <c r="D1721" s="28">
        <v>1.48</v>
      </c>
      <c r="E1721" s="24">
        <v>4.84</v>
      </c>
      <c r="F1721" s="28">
        <v>7.16</v>
      </c>
      <c r="G1721" s="240"/>
    </row>
    <row r="1722" ht="13.8" spans="1:7">
      <c r="A1722" s="21">
        <v>1720</v>
      </c>
      <c r="B1722" s="24" t="s">
        <v>17638</v>
      </c>
      <c r="C1722" s="24" t="s">
        <v>19139</v>
      </c>
      <c r="D1722" s="28">
        <v>17.61</v>
      </c>
      <c r="E1722" s="24">
        <v>4.84</v>
      </c>
      <c r="F1722" s="28">
        <v>85.23</v>
      </c>
      <c r="G1722" s="240"/>
    </row>
    <row r="1723" ht="13.8" spans="1:7">
      <c r="A1723" s="21">
        <v>1721</v>
      </c>
      <c r="B1723" s="24" t="s">
        <v>5566</v>
      </c>
      <c r="C1723" s="24" t="s">
        <v>19139</v>
      </c>
      <c r="D1723" s="28">
        <v>15.18</v>
      </c>
      <c r="E1723" s="24">
        <v>4.84</v>
      </c>
      <c r="F1723" s="28">
        <v>73.47</v>
      </c>
      <c r="G1723" s="240"/>
    </row>
    <row r="1724" ht="13.8" spans="1:7">
      <c r="A1724" s="21">
        <v>1722</v>
      </c>
      <c r="B1724" s="24" t="s">
        <v>19145</v>
      </c>
      <c r="C1724" s="24" t="s">
        <v>19139</v>
      </c>
      <c r="D1724" s="28">
        <v>8.53</v>
      </c>
      <c r="E1724" s="24">
        <v>4.84</v>
      </c>
      <c r="F1724" s="28">
        <v>41.29</v>
      </c>
      <c r="G1724" s="240"/>
    </row>
    <row r="1725" ht="13.8" spans="1:7">
      <c r="A1725" s="21">
        <v>1723</v>
      </c>
      <c r="B1725" s="24" t="s">
        <v>19146</v>
      </c>
      <c r="C1725" s="24" t="s">
        <v>19139</v>
      </c>
      <c r="D1725" s="28">
        <v>18</v>
      </c>
      <c r="E1725" s="24">
        <v>4.84</v>
      </c>
      <c r="F1725" s="28">
        <v>87.12</v>
      </c>
      <c r="G1725" s="240"/>
    </row>
    <row r="1726" ht="13.8" spans="1:7">
      <c r="A1726" s="21">
        <v>1724</v>
      </c>
      <c r="B1726" s="24" t="s">
        <v>19147</v>
      </c>
      <c r="C1726" s="24" t="s">
        <v>19139</v>
      </c>
      <c r="D1726" s="28">
        <v>13.91</v>
      </c>
      <c r="E1726" s="24">
        <v>4.84</v>
      </c>
      <c r="F1726" s="28">
        <v>67.32</v>
      </c>
      <c r="G1726" s="240"/>
    </row>
    <row r="1727" ht="13.8" spans="1:7">
      <c r="A1727" s="21">
        <v>1725</v>
      </c>
      <c r="B1727" s="24" t="s">
        <v>6598</v>
      </c>
      <c r="C1727" s="24" t="s">
        <v>19139</v>
      </c>
      <c r="D1727" s="28">
        <v>11.67</v>
      </c>
      <c r="E1727" s="24">
        <v>4.84</v>
      </c>
      <c r="F1727" s="28">
        <v>56.48</v>
      </c>
      <c r="G1727" s="240"/>
    </row>
    <row r="1728" ht="13.8" spans="1:7">
      <c r="A1728" s="21">
        <v>1726</v>
      </c>
      <c r="B1728" s="24" t="s">
        <v>19148</v>
      </c>
      <c r="C1728" s="24" t="s">
        <v>19139</v>
      </c>
      <c r="D1728" s="28">
        <v>18.55</v>
      </c>
      <c r="E1728" s="24">
        <v>4.84</v>
      </c>
      <c r="F1728" s="28">
        <v>89.78</v>
      </c>
      <c r="G1728" s="240"/>
    </row>
    <row r="1729" ht="13.8" spans="1:7">
      <c r="A1729" s="21">
        <v>1727</v>
      </c>
      <c r="B1729" s="24" t="s">
        <v>11747</v>
      </c>
      <c r="C1729" s="24" t="s">
        <v>19139</v>
      </c>
      <c r="D1729" s="28">
        <v>4.78</v>
      </c>
      <c r="E1729" s="24">
        <v>4.84</v>
      </c>
      <c r="F1729" s="28">
        <v>23.14</v>
      </c>
      <c r="G1729" s="240"/>
    </row>
    <row r="1730" ht="13.8" spans="1:7">
      <c r="A1730" s="21">
        <v>1728</v>
      </c>
      <c r="B1730" s="24" t="s">
        <v>19149</v>
      </c>
      <c r="C1730" s="24" t="s">
        <v>19139</v>
      </c>
      <c r="D1730" s="28">
        <v>30.73</v>
      </c>
      <c r="E1730" s="24">
        <v>4.84</v>
      </c>
      <c r="F1730" s="28">
        <v>148.73</v>
      </c>
      <c r="G1730" s="240"/>
    </row>
    <row r="1731" ht="13.8" spans="1:7">
      <c r="A1731" s="21">
        <v>1729</v>
      </c>
      <c r="B1731" s="24" t="s">
        <v>19150</v>
      </c>
      <c r="C1731" s="24" t="s">
        <v>19139</v>
      </c>
      <c r="D1731" s="28">
        <v>10.27</v>
      </c>
      <c r="E1731" s="24">
        <v>4.84</v>
      </c>
      <c r="F1731" s="28">
        <v>49.71</v>
      </c>
      <c r="G1731" s="240"/>
    </row>
    <row r="1732" ht="13.8" spans="1:7">
      <c r="A1732" s="21">
        <v>1730</v>
      </c>
      <c r="B1732" s="24" t="s">
        <v>19151</v>
      </c>
      <c r="C1732" s="24" t="s">
        <v>19139</v>
      </c>
      <c r="D1732" s="28">
        <v>10.15</v>
      </c>
      <c r="E1732" s="24">
        <v>4.84</v>
      </c>
      <c r="F1732" s="28">
        <v>49.13</v>
      </c>
      <c r="G1732" s="240"/>
    </row>
    <row r="1733" ht="13.8" spans="1:7">
      <c r="A1733" s="21">
        <v>1731</v>
      </c>
      <c r="B1733" s="24" t="s">
        <v>19152</v>
      </c>
      <c r="C1733" s="24" t="s">
        <v>19139</v>
      </c>
      <c r="D1733" s="28">
        <v>30.97</v>
      </c>
      <c r="E1733" s="24">
        <v>4.84</v>
      </c>
      <c r="F1733" s="28">
        <v>149.89</v>
      </c>
      <c r="G1733" s="240"/>
    </row>
    <row r="1734" ht="13.8" spans="1:7">
      <c r="A1734" s="21">
        <v>1732</v>
      </c>
      <c r="B1734" s="24" t="s">
        <v>19153</v>
      </c>
      <c r="C1734" s="24" t="s">
        <v>19139</v>
      </c>
      <c r="D1734" s="28">
        <v>16.42</v>
      </c>
      <c r="E1734" s="24">
        <v>4.84</v>
      </c>
      <c r="F1734" s="28">
        <v>79.47</v>
      </c>
      <c r="G1734" s="240"/>
    </row>
    <row r="1735" ht="13.8" spans="1:7">
      <c r="A1735" s="21">
        <v>1733</v>
      </c>
      <c r="B1735" s="24" t="s">
        <v>19112</v>
      </c>
      <c r="C1735" s="24" t="s">
        <v>19139</v>
      </c>
      <c r="D1735" s="28">
        <v>24.58</v>
      </c>
      <c r="E1735" s="24">
        <v>4.84</v>
      </c>
      <c r="F1735" s="28">
        <v>118.97</v>
      </c>
      <c r="G1735" s="240"/>
    </row>
    <row r="1736" ht="13.8" spans="1:7">
      <c r="A1736" s="21">
        <v>1734</v>
      </c>
      <c r="B1736" s="24" t="s">
        <v>9290</v>
      </c>
      <c r="C1736" s="24" t="s">
        <v>19139</v>
      </c>
      <c r="D1736" s="28">
        <v>24.12</v>
      </c>
      <c r="E1736" s="24">
        <v>4.84</v>
      </c>
      <c r="F1736" s="28">
        <v>116.74</v>
      </c>
      <c r="G1736" s="240"/>
    </row>
    <row r="1737" ht="13.8" spans="1:7">
      <c r="A1737" s="21">
        <v>1735</v>
      </c>
      <c r="B1737" s="24" t="s">
        <v>19154</v>
      </c>
      <c r="C1737" s="24" t="s">
        <v>19139</v>
      </c>
      <c r="D1737" s="28">
        <v>23.15</v>
      </c>
      <c r="E1737" s="24">
        <v>4.84</v>
      </c>
      <c r="F1737" s="28">
        <v>112.05</v>
      </c>
      <c r="G1737" s="240"/>
    </row>
    <row r="1738" ht="13.8" spans="1:7">
      <c r="A1738" s="21">
        <v>1736</v>
      </c>
      <c r="B1738" s="24" t="s">
        <v>19155</v>
      </c>
      <c r="C1738" s="24" t="s">
        <v>19139</v>
      </c>
      <c r="D1738" s="28">
        <v>11.12</v>
      </c>
      <c r="E1738" s="24">
        <v>4.84</v>
      </c>
      <c r="F1738" s="28">
        <v>53.82</v>
      </c>
      <c r="G1738" s="240"/>
    </row>
    <row r="1739" ht="13.8" spans="1:7">
      <c r="A1739" s="21">
        <v>1737</v>
      </c>
      <c r="B1739" s="24" t="s">
        <v>19156</v>
      </c>
      <c r="C1739" s="24" t="s">
        <v>19139</v>
      </c>
      <c r="D1739" s="28">
        <v>16.93</v>
      </c>
      <c r="E1739" s="24">
        <v>4.84</v>
      </c>
      <c r="F1739" s="28">
        <v>81.94</v>
      </c>
      <c r="G1739" s="240"/>
    </row>
    <row r="1740" ht="13.8" spans="1:7">
      <c r="A1740" s="21">
        <v>1738</v>
      </c>
      <c r="B1740" s="24" t="s">
        <v>19157</v>
      </c>
      <c r="C1740" s="24" t="s">
        <v>19139</v>
      </c>
      <c r="D1740" s="28">
        <v>8.85</v>
      </c>
      <c r="E1740" s="24">
        <v>4.84</v>
      </c>
      <c r="F1740" s="28">
        <v>42.83</v>
      </c>
      <c r="G1740" s="240"/>
    </row>
    <row r="1741" ht="13.8" spans="1:7">
      <c r="A1741" s="21">
        <v>1739</v>
      </c>
      <c r="B1741" s="24" t="s">
        <v>19158</v>
      </c>
      <c r="C1741" s="24" t="s">
        <v>19139</v>
      </c>
      <c r="D1741" s="28">
        <v>8.74</v>
      </c>
      <c r="E1741" s="24">
        <v>4.84</v>
      </c>
      <c r="F1741" s="28">
        <v>42.3</v>
      </c>
      <c r="G1741" s="240"/>
    </row>
    <row r="1742" ht="13.8" spans="1:7">
      <c r="A1742" s="21">
        <v>1740</v>
      </c>
      <c r="B1742" s="24" t="s">
        <v>19159</v>
      </c>
      <c r="C1742" s="24" t="s">
        <v>19139</v>
      </c>
      <c r="D1742" s="28">
        <v>9.72</v>
      </c>
      <c r="E1742" s="24">
        <v>4.84</v>
      </c>
      <c r="F1742" s="28">
        <v>47.04</v>
      </c>
      <c r="G1742" s="240"/>
    </row>
    <row r="1743" ht="13.8" spans="1:7">
      <c r="A1743" s="21">
        <v>1741</v>
      </c>
      <c r="B1743" s="24" t="s">
        <v>19160</v>
      </c>
      <c r="C1743" s="24" t="s">
        <v>19139</v>
      </c>
      <c r="D1743" s="28">
        <v>19.04</v>
      </c>
      <c r="E1743" s="24">
        <v>4.84</v>
      </c>
      <c r="F1743" s="28">
        <v>92.15</v>
      </c>
      <c r="G1743" s="240"/>
    </row>
    <row r="1744" ht="13.8" spans="1:7">
      <c r="A1744" s="21">
        <v>1742</v>
      </c>
      <c r="B1744" s="24" t="s">
        <v>19161</v>
      </c>
      <c r="C1744" s="24" t="s">
        <v>19139</v>
      </c>
      <c r="D1744" s="28">
        <v>21.36</v>
      </c>
      <c r="E1744" s="24">
        <v>4.84</v>
      </c>
      <c r="F1744" s="28">
        <v>103.38</v>
      </c>
      <c r="G1744" s="240"/>
    </row>
    <row r="1745" ht="13.8" spans="1:7">
      <c r="A1745" s="21">
        <v>1743</v>
      </c>
      <c r="B1745" s="24" t="s">
        <v>17592</v>
      </c>
      <c r="C1745" s="24" t="s">
        <v>19139</v>
      </c>
      <c r="D1745" s="28">
        <v>33.24</v>
      </c>
      <c r="E1745" s="24">
        <v>4.84</v>
      </c>
      <c r="F1745" s="28">
        <v>160.88</v>
      </c>
      <c r="G1745" s="240"/>
    </row>
    <row r="1746" ht="13.8" spans="1:7">
      <c r="A1746" s="21">
        <v>1744</v>
      </c>
      <c r="B1746" s="24" t="s">
        <v>11743</v>
      </c>
      <c r="C1746" s="24" t="s">
        <v>19139</v>
      </c>
      <c r="D1746" s="28">
        <v>8.88</v>
      </c>
      <c r="E1746" s="24">
        <v>4.84</v>
      </c>
      <c r="F1746" s="28">
        <v>42.98</v>
      </c>
      <c r="G1746" s="240"/>
    </row>
    <row r="1747" ht="13.8" spans="1:7">
      <c r="A1747" s="21">
        <v>1745</v>
      </c>
      <c r="B1747" s="24" t="s">
        <v>19162</v>
      </c>
      <c r="C1747" s="24" t="s">
        <v>19139</v>
      </c>
      <c r="D1747" s="28">
        <v>8.08</v>
      </c>
      <c r="E1747" s="24">
        <v>4.84</v>
      </c>
      <c r="F1747" s="28">
        <v>39.11</v>
      </c>
      <c r="G1747" s="240"/>
    </row>
    <row r="1748" ht="13.8" spans="1:7">
      <c r="A1748" s="21">
        <v>1746</v>
      </c>
      <c r="B1748" s="24" t="s">
        <v>19163</v>
      </c>
      <c r="C1748" s="24" t="s">
        <v>19139</v>
      </c>
      <c r="D1748" s="28">
        <v>28.16</v>
      </c>
      <c r="E1748" s="24">
        <v>4.84</v>
      </c>
      <c r="F1748" s="28">
        <v>136.29</v>
      </c>
      <c r="G1748" s="240"/>
    </row>
    <row r="1749" ht="13.8" spans="1:7">
      <c r="A1749" s="21">
        <v>1747</v>
      </c>
      <c r="B1749" s="24" t="s">
        <v>19164</v>
      </c>
      <c r="C1749" s="24" t="s">
        <v>19165</v>
      </c>
      <c r="D1749" s="28">
        <v>20.69</v>
      </c>
      <c r="E1749" s="24">
        <v>4.84</v>
      </c>
      <c r="F1749" s="28">
        <v>100.14</v>
      </c>
      <c r="G1749" s="240"/>
    </row>
    <row r="1750" ht="13.8" spans="1:7">
      <c r="A1750" s="21">
        <v>1748</v>
      </c>
      <c r="B1750" s="24" t="s">
        <v>19166</v>
      </c>
      <c r="C1750" s="24" t="s">
        <v>19165</v>
      </c>
      <c r="D1750" s="28">
        <v>17.94</v>
      </c>
      <c r="E1750" s="24">
        <v>4.84</v>
      </c>
      <c r="F1750" s="28">
        <v>86.83</v>
      </c>
      <c r="G1750" s="240"/>
    </row>
    <row r="1751" ht="13.8" spans="1:7">
      <c r="A1751" s="21">
        <v>1749</v>
      </c>
      <c r="B1751" s="24" t="s">
        <v>19167</v>
      </c>
      <c r="C1751" s="24" t="s">
        <v>19165</v>
      </c>
      <c r="D1751" s="28">
        <v>27.52</v>
      </c>
      <c r="E1751" s="24">
        <v>4.84</v>
      </c>
      <c r="F1751" s="28">
        <v>133.2</v>
      </c>
      <c r="G1751" s="240"/>
    </row>
    <row r="1752" ht="13.8" spans="1:7">
      <c r="A1752" s="21">
        <v>1750</v>
      </c>
      <c r="B1752" s="24" t="s">
        <v>19168</v>
      </c>
      <c r="C1752" s="24" t="s">
        <v>19165</v>
      </c>
      <c r="D1752" s="28">
        <v>20.56</v>
      </c>
      <c r="E1752" s="24">
        <v>4.84</v>
      </c>
      <c r="F1752" s="28">
        <v>99.51</v>
      </c>
      <c r="G1752" s="240"/>
    </row>
    <row r="1753" ht="13.8" spans="1:7">
      <c r="A1753" s="21">
        <v>1751</v>
      </c>
      <c r="B1753" s="24" t="s">
        <v>282</v>
      </c>
      <c r="C1753" s="24" t="s">
        <v>19165</v>
      </c>
      <c r="D1753" s="28">
        <v>22.26</v>
      </c>
      <c r="E1753" s="24">
        <v>4.84</v>
      </c>
      <c r="F1753" s="28">
        <v>107.74</v>
      </c>
      <c r="G1753" s="240"/>
    </row>
    <row r="1754" ht="13.8" spans="1:7">
      <c r="A1754" s="21">
        <v>1752</v>
      </c>
      <c r="B1754" s="24" t="s">
        <v>11163</v>
      </c>
      <c r="C1754" s="24" t="s">
        <v>19165</v>
      </c>
      <c r="D1754" s="28">
        <v>34.46</v>
      </c>
      <c r="E1754" s="24">
        <v>4.84</v>
      </c>
      <c r="F1754" s="28">
        <v>166.79</v>
      </c>
      <c r="G1754" s="240"/>
    </row>
    <row r="1755" ht="13.8" spans="1:7">
      <c r="A1755" s="21">
        <v>1753</v>
      </c>
      <c r="B1755" s="24" t="s">
        <v>17968</v>
      </c>
      <c r="C1755" s="24" t="s">
        <v>19165</v>
      </c>
      <c r="D1755" s="28">
        <v>10.14</v>
      </c>
      <c r="E1755" s="24">
        <v>4.84</v>
      </c>
      <c r="F1755" s="28">
        <v>49.08</v>
      </c>
      <c r="G1755" s="240"/>
    </row>
    <row r="1756" ht="13.8" spans="1:7">
      <c r="A1756" s="21">
        <v>1754</v>
      </c>
      <c r="B1756" s="24" t="s">
        <v>19169</v>
      </c>
      <c r="C1756" s="24" t="s">
        <v>19165</v>
      </c>
      <c r="D1756" s="28">
        <v>8.88</v>
      </c>
      <c r="E1756" s="24">
        <v>4.84</v>
      </c>
      <c r="F1756" s="28">
        <v>42.98</v>
      </c>
      <c r="G1756" s="240"/>
    </row>
    <row r="1757" ht="13.8" spans="1:7">
      <c r="A1757" s="21">
        <v>1755</v>
      </c>
      <c r="B1757" s="24" t="s">
        <v>11378</v>
      </c>
      <c r="C1757" s="24" t="s">
        <v>19165</v>
      </c>
      <c r="D1757" s="28">
        <v>18.23</v>
      </c>
      <c r="E1757" s="24">
        <v>4.84</v>
      </c>
      <c r="F1757" s="28">
        <v>88.23</v>
      </c>
      <c r="G1757" s="240"/>
    </row>
    <row r="1758" ht="13.8" spans="1:7">
      <c r="A1758" s="21">
        <v>1756</v>
      </c>
      <c r="B1758" s="24" t="s">
        <v>19170</v>
      </c>
      <c r="C1758" s="24" t="s">
        <v>19165</v>
      </c>
      <c r="D1758" s="28">
        <v>15.5</v>
      </c>
      <c r="E1758" s="24">
        <v>4.84</v>
      </c>
      <c r="F1758" s="28">
        <v>75.02</v>
      </c>
      <c r="G1758" s="240"/>
    </row>
    <row r="1759" ht="13.8" spans="1:7">
      <c r="A1759" s="21">
        <v>1757</v>
      </c>
      <c r="B1759" s="24" t="s">
        <v>19171</v>
      </c>
      <c r="C1759" s="24" t="s">
        <v>19165</v>
      </c>
      <c r="D1759" s="28">
        <v>22.93</v>
      </c>
      <c r="E1759" s="24">
        <v>4.84</v>
      </c>
      <c r="F1759" s="28">
        <v>110.98</v>
      </c>
      <c r="G1759" s="240"/>
    </row>
    <row r="1760" ht="13.8" spans="1:7">
      <c r="A1760" s="21">
        <v>1758</v>
      </c>
      <c r="B1760" s="24" t="s">
        <v>379</v>
      </c>
      <c r="C1760" s="24" t="s">
        <v>19165</v>
      </c>
      <c r="D1760" s="28">
        <v>18.44</v>
      </c>
      <c r="E1760" s="24">
        <v>4.84</v>
      </c>
      <c r="F1760" s="28">
        <v>89.25</v>
      </c>
      <c r="G1760" s="240"/>
    </row>
    <row r="1761" ht="13.8" spans="1:7">
      <c r="A1761" s="21">
        <v>1759</v>
      </c>
      <c r="B1761" s="24" t="s">
        <v>19172</v>
      </c>
      <c r="C1761" s="24" t="s">
        <v>19165</v>
      </c>
      <c r="D1761" s="28">
        <v>15.46</v>
      </c>
      <c r="E1761" s="24">
        <v>4.84</v>
      </c>
      <c r="F1761" s="28">
        <v>74.83</v>
      </c>
      <c r="G1761" s="240"/>
    </row>
    <row r="1762" ht="13.8" spans="1:7">
      <c r="A1762" s="21">
        <v>1760</v>
      </c>
      <c r="B1762" s="24" t="s">
        <v>8286</v>
      </c>
      <c r="C1762" s="24" t="s">
        <v>19165</v>
      </c>
      <c r="D1762" s="28">
        <v>8.22</v>
      </c>
      <c r="E1762" s="24">
        <v>4.84</v>
      </c>
      <c r="F1762" s="28">
        <v>39.78</v>
      </c>
      <c r="G1762" s="240"/>
    </row>
    <row r="1763" ht="13.8" spans="1:7">
      <c r="A1763" s="21">
        <v>1761</v>
      </c>
      <c r="B1763" s="24" t="s">
        <v>19173</v>
      </c>
      <c r="C1763" s="24" t="s">
        <v>19165</v>
      </c>
      <c r="D1763" s="28">
        <v>10.67</v>
      </c>
      <c r="E1763" s="24">
        <v>4.84</v>
      </c>
      <c r="F1763" s="28">
        <v>51.64</v>
      </c>
      <c r="G1763" s="240"/>
    </row>
    <row r="1764" ht="13.8" spans="1:7">
      <c r="A1764" s="21">
        <v>1762</v>
      </c>
      <c r="B1764" s="24" t="s">
        <v>19174</v>
      </c>
      <c r="C1764" s="24" t="s">
        <v>19165</v>
      </c>
      <c r="D1764" s="28">
        <v>18.47</v>
      </c>
      <c r="E1764" s="24">
        <v>4.84</v>
      </c>
      <c r="F1764" s="28">
        <v>89.39</v>
      </c>
      <c r="G1764" s="240"/>
    </row>
    <row r="1765" ht="13.8" spans="1:7">
      <c r="A1765" s="21">
        <v>1763</v>
      </c>
      <c r="B1765" s="24" t="s">
        <v>19175</v>
      </c>
      <c r="C1765" s="24" t="s">
        <v>19165</v>
      </c>
      <c r="D1765" s="28">
        <v>17.11</v>
      </c>
      <c r="E1765" s="24">
        <v>4.84</v>
      </c>
      <c r="F1765" s="28">
        <v>82.81</v>
      </c>
      <c r="G1765" s="240"/>
    </row>
    <row r="1766" ht="13.8" spans="1:7">
      <c r="A1766" s="21">
        <v>1764</v>
      </c>
      <c r="B1766" s="24" t="s">
        <v>19176</v>
      </c>
      <c r="C1766" s="24" t="s">
        <v>19165</v>
      </c>
      <c r="D1766" s="28">
        <v>4.5</v>
      </c>
      <c r="E1766" s="24">
        <v>4.84</v>
      </c>
      <c r="F1766" s="28">
        <v>21.78</v>
      </c>
      <c r="G1766" s="240"/>
    </row>
    <row r="1767" ht="13.8" spans="1:7">
      <c r="A1767" s="21">
        <v>1765</v>
      </c>
      <c r="B1767" s="24" t="s">
        <v>19177</v>
      </c>
      <c r="C1767" s="24" t="s">
        <v>19165</v>
      </c>
      <c r="D1767" s="28">
        <v>35.76</v>
      </c>
      <c r="E1767" s="24">
        <v>4.84</v>
      </c>
      <c r="F1767" s="28">
        <v>173.08</v>
      </c>
      <c r="G1767" s="240"/>
    </row>
    <row r="1768" ht="13.8" spans="1:7">
      <c r="A1768" s="21">
        <v>1766</v>
      </c>
      <c r="B1768" s="24" t="s">
        <v>19178</v>
      </c>
      <c r="C1768" s="24" t="s">
        <v>19165</v>
      </c>
      <c r="D1768" s="28">
        <v>12.4</v>
      </c>
      <c r="E1768" s="24">
        <v>4.84</v>
      </c>
      <c r="F1768" s="28">
        <v>60.02</v>
      </c>
      <c r="G1768" s="240"/>
    </row>
    <row r="1769" ht="13.8" spans="1:7">
      <c r="A1769" s="21">
        <v>1767</v>
      </c>
      <c r="B1769" s="24" t="s">
        <v>19179</v>
      </c>
      <c r="C1769" s="24" t="s">
        <v>19165</v>
      </c>
      <c r="D1769" s="28">
        <v>14.68</v>
      </c>
      <c r="E1769" s="24">
        <v>4.84</v>
      </c>
      <c r="F1769" s="28">
        <v>71.05</v>
      </c>
      <c r="G1769" s="240"/>
    </row>
    <row r="1770" ht="13.8" spans="1:7">
      <c r="A1770" s="21">
        <v>1768</v>
      </c>
      <c r="B1770" s="24" t="s">
        <v>13386</v>
      </c>
      <c r="C1770" s="24" t="s">
        <v>19165</v>
      </c>
      <c r="D1770" s="28">
        <v>6.85</v>
      </c>
      <c r="E1770" s="24">
        <v>4.84</v>
      </c>
      <c r="F1770" s="28">
        <v>33.15</v>
      </c>
      <c r="G1770" s="240"/>
    </row>
    <row r="1771" ht="13.8" spans="1:7">
      <c r="A1771" s="21">
        <v>1769</v>
      </c>
      <c r="B1771" s="24" t="s">
        <v>19180</v>
      </c>
      <c r="C1771" s="24" t="s">
        <v>19165</v>
      </c>
      <c r="D1771" s="28">
        <v>14.81</v>
      </c>
      <c r="E1771" s="24">
        <v>4.84</v>
      </c>
      <c r="F1771" s="28">
        <v>71.68</v>
      </c>
      <c r="G1771" s="240"/>
    </row>
    <row r="1772" ht="13.8" spans="1:7">
      <c r="A1772" s="21">
        <v>1770</v>
      </c>
      <c r="B1772" s="24" t="s">
        <v>19181</v>
      </c>
      <c r="C1772" s="24" t="s">
        <v>19165</v>
      </c>
      <c r="D1772" s="28">
        <v>14.08</v>
      </c>
      <c r="E1772" s="24">
        <v>4.84</v>
      </c>
      <c r="F1772" s="28">
        <v>68.15</v>
      </c>
      <c r="G1772" s="240"/>
    </row>
    <row r="1773" ht="13.8" spans="1:7">
      <c r="A1773" s="21">
        <v>1771</v>
      </c>
      <c r="B1773" s="24" t="s">
        <v>19182</v>
      </c>
      <c r="C1773" s="24" t="s">
        <v>19165</v>
      </c>
      <c r="D1773" s="28">
        <v>14.48</v>
      </c>
      <c r="E1773" s="24">
        <v>4.84</v>
      </c>
      <c r="F1773" s="28">
        <v>70.08</v>
      </c>
      <c r="G1773" s="240"/>
    </row>
    <row r="1774" ht="13.8" spans="1:7">
      <c r="A1774" s="21">
        <v>1772</v>
      </c>
      <c r="B1774" s="24" t="s">
        <v>17390</v>
      </c>
      <c r="C1774" s="24" t="s">
        <v>19165</v>
      </c>
      <c r="D1774" s="28">
        <v>5</v>
      </c>
      <c r="E1774" s="24">
        <v>4.84</v>
      </c>
      <c r="F1774" s="28">
        <v>24.2</v>
      </c>
      <c r="G1774" s="240"/>
    </row>
    <row r="1775" ht="13.8" spans="1:7">
      <c r="A1775" s="21">
        <v>1773</v>
      </c>
      <c r="B1775" s="24" t="s">
        <v>19183</v>
      </c>
      <c r="C1775" s="24" t="s">
        <v>19165</v>
      </c>
      <c r="D1775" s="28">
        <v>4.53</v>
      </c>
      <c r="E1775" s="24">
        <v>4.84</v>
      </c>
      <c r="F1775" s="28">
        <v>21.93</v>
      </c>
      <c r="G1775" s="240"/>
    </row>
    <row r="1776" ht="13.8" spans="1:7">
      <c r="A1776" s="21">
        <v>1774</v>
      </c>
      <c r="B1776" s="24" t="s">
        <v>19184</v>
      </c>
      <c r="C1776" s="24" t="s">
        <v>19165</v>
      </c>
      <c r="D1776" s="28">
        <v>36.8</v>
      </c>
      <c r="E1776" s="24">
        <v>4.84</v>
      </c>
      <c r="F1776" s="28">
        <v>178.11</v>
      </c>
      <c r="G1776" s="240"/>
    </row>
    <row r="1777" ht="13.8" spans="1:7">
      <c r="A1777" s="21">
        <v>1775</v>
      </c>
      <c r="B1777" s="24" t="s">
        <v>19185</v>
      </c>
      <c r="C1777" s="24" t="s">
        <v>19165</v>
      </c>
      <c r="D1777" s="28">
        <v>17</v>
      </c>
      <c r="E1777" s="24">
        <v>4.84</v>
      </c>
      <c r="F1777" s="28">
        <v>82.28</v>
      </c>
      <c r="G1777" s="240"/>
    </row>
    <row r="1778" ht="13.8" spans="1:7">
      <c r="A1778" s="21">
        <v>1776</v>
      </c>
      <c r="B1778" s="24" t="s">
        <v>19186</v>
      </c>
      <c r="C1778" s="24" t="s">
        <v>19165</v>
      </c>
      <c r="D1778" s="28">
        <v>23.92</v>
      </c>
      <c r="E1778" s="24">
        <v>4.84</v>
      </c>
      <c r="F1778" s="28">
        <v>115.77</v>
      </c>
      <c r="G1778" s="240"/>
    </row>
    <row r="1779" ht="13.8" spans="1:7">
      <c r="A1779" s="21">
        <v>1777</v>
      </c>
      <c r="B1779" s="24" t="s">
        <v>19187</v>
      </c>
      <c r="C1779" s="24" t="s">
        <v>19165</v>
      </c>
      <c r="D1779" s="28">
        <v>5.49</v>
      </c>
      <c r="E1779" s="24">
        <v>4.84</v>
      </c>
      <c r="F1779" s="28">
        <v>26.57</v>
      </c>
      <c r="G1779" s="240"/>
    </row>
    <row r="1780" ht="13.8" spans="1:7">
      <c r="A1780" s="21">
        <v>1778</v>
      </c>
      <c r="B1780" s="24" t="s">
        <v>19188</v>
      </c>
      <c r="C1780" s="24" t="s">
        <v>19165</v>
      </c>
      <c r="D1780" s="28">
        <v>31.43</v>
      </c>
      <c r="E1780" s="24">
        <v>4.84</v>
      </c>
      <c r="F1780" s="28">
        <v>152.12</v>
      </c>
      <c r="G1780" s="240"/>
    </row>
    <row r="1781" ht="13.8" spans="1:7">
      <c r="A1781" s="21">
        <v>1779</v>
      </c>
      <c r="B1781" s="24" t="s">
        <v>2663</v>
      </c>
      <c r="C1781" s="24" t="s">
        <v>19165</v>
      </c>
      <c r="D1781" s="28">
        <v>12.05</v>
      </c>
      <c r="E1781" s="24">
        <v>4.84</v>
      </c>
      <c r="F1781" s="28">
        <v>58.32</v>
      </c>
      <c r="G1781" s="240"/>
    </row>
    <row r="1782" ht="13.8" spans="1:7">
      <c r="A1782" s="21">
        <v>1780</v>
      </c>
      <c r="B1782" s="24" t="s">
        <v>12062</v>
      </c>
      <c r="C1782" s="24" t="s">
        <v>19165</v>
      </c>
      <c r="D1782" s="28">
        <v>13.43</v>
      </c>
      <c r="E1782" s="24">
        <v>4.84</v>
      </c>
      <c r="F1782" s="28">
        <v>65</v>
      </c>
      <c r="G1782" s="240"/>
    </row>
    <row r="1783" ht="13.8" spans="1:7">
      <c r="A1783" s="21">
        <v>1781</v>
      </c>
      <c r="B1783" s="24" t="s">
        <v>6724</v>
      </c>
      <c r="C1783" s="24" t="s">
        <v>19165</v>
      </c>
      <c r="D1783" s="28">
        <v>5.34</v>
      </c>
      <c r="E1783" s="24">
        <v>4.84</v>
      </c>
      <c r="F1783" s="28">
        <v>25.85</v>
      </c>
      <c r="G1783" s="240"/>
    </row>
    <row r="1784" ht="13.8" spans="1:7">
      <c r="A1784" s="21">
        <v>1782</v>
      </c>
      <c r="B1784" s="24" t="s">
        <v>2832</v>
      </c>
      <c r="C1784" s="24" t="s">
        <v>19165</v>
      </c>
      <c r="D1784" s="28">
        <v>15.7</v>
      </c>
      <c r="E1784" s="24">
        <v>4.84</v>
      </c>
      <c r="F1784" s="28">
        <v>75.99</v>
      </c>
      <c r="G1784" s="240"/>
    </row>
    <row r="1785" ht="13.8" spans="1:7">
      <c r="A1785" s="21">
        <v>1783</v>
      </c>
      <c r="B1785" s="24" t="s">
        <v>19189</v>
      </c>
      <c r="C1785" s="24" t="s">
        <v>19165</v>
      </c>
      <c r="D1785" s="28">
        <v>9.84</v>
      </c>
      <c r="E1785" s="24">
        <v>4.84</v>
      </c>
      <c r="F1785" s="28">
        <v>47.63</v>
      </c>
      <c r="G1785" s="240"/>
    </row>
    <row r="1786" ht="13.8" spans="1:7">
      <c r="A1786" s="21">
        <v>1784</v>
      </c>
      <c r="B1786" s="24" t="s">
        <v>19190</v>
      </c>
      <c r="C1786" s="24" t="s">
        <v>19165</v>
      </c>
      <c r="D1786" s="28">
        <v>3.51</v>
      </c>
      <c r="E1786" s="24">
        <v>4.84</v>
      </c>
      <c r="F1786" s="28">
        <v>16.99</v>
      </c>
      <c r="G1786" s="240"/>
    </row>
    <row r="1787" ht="13.8" spans="1:7">
      <c r="A1787" s="21">
        <v>1785</v>
      </c>
      <c r="B1787" s="24" t="s">
        <v>19191</v>
      </c>
      <c r="C1787" s="24" t="s">
        <v>19165</v>
      </c>
      <c r="D1787" s="28">
        <v>30.22</v>
      </c>
      <c r="E1787" s="24">
        <v>4.84</v>
      </c>
      <c r="F1787" s="28">
        <v>146.26</v>
      </c>
      <c r="G1787" s="240"/>
    </row>
    <row r="1788" ht="13.8" spans="1:7">
      <c r="A1788" s="21">
        <v>1786</v>
      </c>
      <c r="B1788" s="24" t="s">
        <v>19192</v>
      </c>
      <c r="C1788" s="24" t="s">
        <v>19165</v>
      </c>
      <c r="D1788" s="28">
        <v>33.71</v>
      </c>
      <c r="E1788" s="24">
        <v>4.84</v>
      </c>
      <c r="F1788" s="28">
        <v>163.16</v>
      </c>
      <c r="G1788" s="240"/>
    </row>
    <row r="1789" ht="13.8" spans="1:7">
      <c r="A1789" s="21">
        <v>1787</v>
      </c>
      <c r="B1789" s="24" t="s">
        <v>5411</v>
      </c>
      <c r="C1789" s="24" t="s">
        <v>19165</v>
      </c>
      <c r="D1789" s="28">
        <v>4.79</v>
      </c>
      <c r="E1789" s="24">
        <v>4.84</v>
      </c>
      <c r="F1789" s="28">
        <v>23.18</v>
      </c>
      <c r="G1789" s="240"/>
    </row>
    <row r="1790" ht="13.8" spans="1:7">
      <c r="A1790" s="21">
        <v>1788</v>
      </c>
      <c r="B1790" s="24" t="s">
        <v>19193</v>
      </c>
      <c r="C1790" s="24" t="s">
        <v>19165</v>
      </c>
      <c r="D1790" s="28">
        <v>6.92</v>
      </c>
      <c r="E1790" s="24">
        <v>4.84</v>
      </c>
      <c r="F1790" s="28">
        <v>33.49</v>
      </c>
      <c r="G1790" s="240"/>
    </row>
    <row r="1791" ht="13.8" spans="1:7">
      <c r="A1791" s="21">
        <v>1789</v>
      </c>
      <c r="B1791" s="24" t="s">
        <v>19194</v>
      </c>
      <c r="C1791" s="24" t="s">
        <v>19165</v>
      </c>
      <c r="D1791" s="28">
        <v>5.85</v>
      </c>
      <c r="E1791" s="24">
        <v>4.84</v>
      </c>
      <c r="F1791" s="28">
        <v>28.31</v>
      </c>
      <c r="G1791" s="240"/>
    </row>
    <row r="1792" ht="13.8" spans="1:7">
      <c r="A1792" s="21">
        <v>1790</v>
      </c>
      <c r="B1792" s="24" t="s">
        <v>19195</v>
      </c>
      <c r="C1792" s="24" t="s">
        <v>19165</v>
      </c>
      <c r="D1792" s="28">
        <v>31.35</v>
      </c>
      <c r="E1792" s="24">
        <v>4.84</v>
      </c>
      <c r="F1792" s="28">
        <v>151.73</v>
      </c>
      <c r="G1792" s="240"/>
    </row>
    <row r="1793" ht="13.8" spans="1:7">
      <c r="A1793" s="21">
        <v>1791</v>
      </c>
      <c r="B1793" s="24" t="s">
        <v>19196</v>
      </c>
      <c r="C1793" s="24" t="s">
        <v>19165</v>
      </c>
      <c r="D1793" s="28">
        <v>15.49</v>
      </c>
      <c r="E1793" s="24">
        <v>4.84</v>
      </c>
      <c r="F1793" s="28">
        <v>74.97</v>
      </c>
      <c r="G1793" s="240"/>
    </row>
    <row r="1794" ht="13.8" spans="1:7">
      <c r="A1794" s="21">
        <v>1792</v>
      </c>
      <c r="B1794" s="24" t="s">
        <v>19197</v>
      </c>
      <c r="C1794" s="24" t="s">
        <v>19165</v>
      </c>
      <c r="D1794" s="28">
        <v>7.89</v>
      </c>
      <c r="E1794" s="24">
        <v>4.84</v>
      </c>
      <c r="F1794" s="28">
        <v>38.19</v>
      </c>
      <c r="G1794" s="240"/>
    </row>
    <row r="1795" ht="13.8" spans="1:7">
      <c r="A1795" s="21">
        <v>1793</v>
      </c>
      <c r="B1795" s="24" t="s">
        <v>19198</v>
      </c>
      <c r="C1795" s="24" t="s">
        <v>19165</v>
      </c>
      <c r="D1795" s="28">
        <v>22.08</v>
      </c>
      <c r="E1795" s="24">
        <v>4.84</v>
      </c>
      <c r="F1795" s="28">
        <v>106.87</v>
      </c>
      <c r="G1795" s="240"/>
    </row>
    <row r="1796" ht="13.8" spans="1:7">
      <c r="A1796" s="21">
        <v>1794</v>
      </c>
      <c r="B1796" s="24" t="s">
        <v>19199</v>
      </c>
      <c r="C1796" s="24" t="s">
        <v>19165</v>
      </c>
      <c r="D1796" s="28">
        <v>4.49</v>
      </c>
      <c r="E1796" s="24">
        <v>4.84</v>
      </c>
      <c r="F1796" s="28">
        <v>21.73</v>
      </c>
      <c r="G1796" s="240"/>
    </row>
    <row r="1797" ht="13.8" spans="1:7">
      <c r="A1797" s="21">
        <v>1795</v>
      </c>
      <c r="B1797" s="24" t="s">
        <v>19188</v>
      </c>
      <c r="C1797" s="24" t="s">
        <v>19165</v>
      </c>
      <c r="D1797" s="28">
        <v>16.1</v>
      </c>
      <c r="E1797" s="24">
        <v>4.84</v>
      </c>
      <c r="F1797" s="28">
        <v>77.92</v>
      </c>
      <c r="G1797" s="240"/>
    </row>
    <row r="1798" s="3" customFormat="1" spans="1:7">
      <c r="A1798" s="21">
        <v>1796</v>
      </c>
      <c r="B1798" s="24" t="s">
        <v>19200</v>
      </c>
      <c r="C1798" s="24" t="s">
        <v>19165</v>
      </c>
      <c r="D1798" s="28">
        <v>10.13</v>
      </c>
      <c r="E1798" s="24">
        <v>4.84</v>
      </c>
      <c r="F1798" s="28">
        <v>49.03</v>
      </c>
      <c r="G1798" s="240"/>
    </row>
    <row r="1799" s="3" customFormat="1" spans="1:7">
      <c r="A1799" s="21">
        <v>1797</v>
      </c>
      <c r="B1799" s="24" t="s">
        <v>19201</v>
      </c>
      <c r="C1799" s="24" t="s">
        <v>19165</v>
      </c>
      <c r="D1799" s="28">
        <v>10.06</v>
      </c>
      <c r="E1799" s="24">
        <v>4.84</v>
      </c>
      <c r="F1799" s="28">
        <v>48.69</v>
      </c>
      <c r="G1799" s="240"/>
    </row>
    <row r="1800" ht="13.8" spans="1:7">
      <c r="A1800" s="21">
        <v>1798</v>
      </c>
      <c r="B1800" s="24" t="s">
        <v>19202</v>
      </c>
      <c r="C1800" s="24" t="s">
        <v>19165</v>
      </c>
      <c r="D1800" s="28">
        <v>1.17</v>
      </c>
      <c r="E1800" s="24">
        <v>4.84</v>
      </c>
      <c r="F1800" s="28">
        <v>5.66</v>
      </c>
      <c r="G1800" s="240"/>
    </row>
    <row r="1801" ht="13.8" spans="1:7">
      <c r="A1801" s="21">
        <v>1799</v>
      </c>
      <c r="B1801" s="24" t="s">
        <v>19203</v>
      </c>
      <c r="C1801" s="24" t="s">
        <v>19165</v>
      </c>
      <c r="D1801" s="28">
        <v>11.85</v>
      </c>
      <c r="E1801" s="24">
        <v>4.84</v>
      </c>
      <c r="F1801" s="28">
        <v>57.35</v>
      </c>
      <c r="G1801" s="240"/>
    </row>
    <row r="1802" ht="13.8" spans="1:7">
      <c r="A1802" s="21">
        <v>1800</v>
      </c>
      <c r="B1802" s="24" t="s">
        <v>19204</v>
      </c>
      <c r="C1802" s="24" t="s">
        <v>19165</v>
      </c>
      <c r="D1802" s="28">
        <v>17.68</v>
      </c>
      <c r="E1802" s="24">
        <v>4.84</v>
      </c>
      <c r="F1802" s="28">
        <v>85.57</v>
      </c>
      <c r="G1802" s="240"/>
    </row>
    <row r="1803" ht="13.8" spans="1:7">
      <c r="A1803" s="21">
        <v>1801</v>
      </c>
      <c r="B1803" s="24" t="s">
        <v>19205</v>
      </c>
      <c r="C1803" s="24" t="s">
        <v>19165</v>
      </c>
      <c r="D1803" s="28">
        <v>16.53</v>
      </c>
      <c r="E1803" s="24">
        <v>4.84</v>
      </c>
      <c r="F1803" s="28">
        <v>80.01</v>
      </c>
      <c r="G1803" s="240"/>
    </row>
    <row r="1804" s="3" customFormat="1" spans="1:7">
      <c r="A1804" s="21">
        <v>1802</v>
      </c>
      <c r="B1804" s="24" t="s">
        <v>19206</v>
      </c>
      <c r="C1804" s="24" t="s">
        <v>19165</v>
      </c>
      <c r="D1804" s="28">
        <v>29.61</v>
      </c>
      <c r="E1804" s="24">
        <v>4.84</v>
      </c>
      <c r="F1804" s="28">
        <v>143.31</v>
      </c>
      <c r="G1804" s="240"/>
    </row>
    <row r="1805" s="3" customFormat="1" spans="1:7">
      <c r="A1805" s="21">
        <v>1803</v>
      </c>
      <c r="B1805" s="24" t="s">
        <v>19207</v>
      </c>
      <c r="C1805" s="24" t="s">
        <v>19165</v>
      </c>
      <c r="D1805" s="28">
        <v>28.47</v>
      </c>
      <c r="E1805" s="24">
        <v>4.84</v>
      </c>
      <c r="F1805" s="28">
        <v>137.79</v>
      </c>
      <c r="G1805" s="240"/>
    </row>
    <row r="1806" ht="13.8" spans="1:7">
      <c r="A1806" s="21">
        <v>1804</v>
      </c>
      <c r="B1806" s="24" t="s">
        <v>19208</v>
      </c>
      <c r="C1806" s="24" t="s">
        <v>19165</v>
      </c>
      <c r="D1806" s="28">
        <v>23.34</v>
      </c>
      <c r="E1806" s="24">
        <v>4.84</v>
      </c>
      <c r="F1806" s="28">
        <v>112.97</v>
      </c>
      <c r="G1806" s="240"/>
    </row>
    <row r="1807" ht="13.8" spans="1:7">
      <c r="A1807" s="21">
        <v>1805</v>
      </c>
      <c r="B1807" s="24" t="s">
        <v>245</v>
      </c>
      <c r="C1807" s="24" t="s">
        <v>19165</v>
      </c>
      <c r="D1807" s="28">
        <v>7.85</v>
      </c>
      <c r="E1807" s="24">
        <v>4.84</v>
      </c>
      <c r="F1807" s="28">
        <v>37.99</v>
      </c>
      <c r="G1807" s="240"/>
    </row>
    <row r="1808" ht="13.8" spans="1:7">
      <c r="A1808" s="21">
        <v>1806</v>
      </c>
      <c r="B1808" s="24" t="s">
        <v>19209</v>
      </c>
      <c r="C1808" s="24" t="s">
        <v>19165</v>
      </c>
      <c r="D1808" s="28">
        <v>13.49</v>
      </c>
      <c r="E1808" s="24">
        <v>4.84</v>
      </c>
      <c r="F1808" s="28">
        <v>65.29</v>
      </c>
      <c r="G1808" s="240"/>
    </row>
    <row r="1809" ht="13.8" spans="1:7">
      <c r="A1809" s="21">
        <v>1807</v>
      </c>
      <c r="B1809" s="24" t="s">
        <v>19210</v>
      </c>
      <c r="C1809" s="24" t="s">
        <v>19165</v>
      </c>
      <c r="D1809" s="28">
        <v>24.93</v>
      </c>
      <c r="E1809" s="24">
        <v>4.84</v>
      </c>
      <c r="F1809" s="28">
        <v>120.66</v>
      </c>
      <c r="G1809" s="240"/>
    </row>
    <row r="1810" ht="13.8" spans="1:7">
      <c r="A1810" s="21">
        <v>1808</v>
      </c>
      <c r="B1810" s="24" t="s">
        <v>7675</v>
      </c>
      <c r="C1810" s="24" t="s">
        <v>19165</v>
      </c>
      <c r="D1810" s="28">
        <v>12.76</v>
      </c>
      <c r="E1810" s="24">
        <v>4.84</v>
      </c>
      <c r="F1810" s="28">
        <v>61.76</v>
      </c>
      <c r="G1810" s="240"/>
    </row>
    <row r="1811" ht="13.8" spans="1:7">
      <c r="A1811" s="21">
        <v>1809</v>
      </c>
      <c r="B1811" s="24" t="s">
        <v>19211</v>
      </c>
      <c r="C1811" s="24" t="s">
        <v>19165</v>
      </c>
      <c r="D1811" s="28">
        <v>7.96</v>
      </c>
      <c r="E1811" s="24">
        <v>4.84</v>
      </c>
      <c r="F1811" s="28">
        <v>38.53</v>
      </c>
      <c r="G1811" s="240"/>
    </row>
    <row r="1812" ht="13.8" spans="1:7">
      <c r="A1812" s="21">
        <v>1810</v>
      </c>
      <c r="B1812" s="24" t="s">
        <v>19212</v>
      </c>
      <c r="C1812" s="24" t="s">
        <v>19165</v>
      </c>
      <c r="D1812" s="28">
        <v>5.34</v>
      </c>
      <c r="E1812" s="24">
        <v>4.84</v>
      </c>
      <c r="F1812" s="28">
        <v>25.85</v>
      </c>
      <c r="G1812" s="240"/>
    </row>
    <row r="1813" ht="13.8" spans="1:7">
      <c r="A1813" s="21">
        <v>1811</v>
      </c>
      <c r="B1813" s="24" t="s">
        <v>9900</v>
      </c>
      <c r="C1813" s="24" t="s">
        <v>19165</v>
      </c>
      <c r="D1813" s="28">
        <v>7.59</v>
      </c>
      <c r="E1813" s="24">
        <v>4.84</v>
      </c>
      <c r="F1813" s="28">
        <v>36.74</v>
      </c>
      <c r="G1813" s="240"/>
    </row>
    <row r="1814" ht="13.8" spans="1:7">
      <c r="A1814" s="21">
        <v>1812</v>
      </c>
      <c r="B1814" s="24" t="s">
        <v>19213</v>
      </c>
      <c r="C1814" s="24" t="s">
        <v>19165</v>
      </c>
      <c r="D1814" s="28">
        <v>16.13</v>
      </c>
      <c r="E1814" s="24">
        <v>4.84</v>
      </c>
      <c r="F1814" s="28">
        <v>78.07</v>
      </c>
      <c r="G1814" s="240"/>
    </row>
    <row r="1815" ht="13.8" spans="1:7">
      <c r="A1815" s="21">
        <v>1813</v>
      </c>
      <c r="B1815" s="24" t="s">
        <v>19214</v>
      </c>
      <c r="C1815" s="24" t="s">
        <v>19215</v>
      </c>
      <c r="D1815" s="28">
        <v>12.25</v>
      </c>
      <c r="E1815" s="24">
        <v>4.84</v>
      </c>
      <c r="F1815" s="28">
        <v>59.29</v>
      </c>
      <c r="G1815" s="240"/>
    </row>
    <row r="1816" ht="13.8" spans="1:7">
      <c r="A1816" s="21">
        <v>1814</v>
      </c>
      <c r="B1816" s="24" t="s">
        <v>1360</v>
      </c>
      <c r="C1816" s="24" t="s">
        <v>19215</v>
      </c>
      <c r="D1816" s="28">
        <v>52.21</v>
      </c>
      <c r="E1816" s="24">
        <v>4.84</v>
      </c>
      <c r="F1816" s="28">
        <v>252.7</v>
      </c>
      <c r="G1816" s="240"/>
    </row>
    <row r="1817" ht="13.8" spans="1:7">
      <c r="A1817" s="21">
        <v>1815</v>
      </c>
      <c r="B1817" s="24" t="s">
        <v>19216</v>
      </c>
      <c r="C1817" s="24" t="s">
        <v>19215</v>
      </c>
      <c r="D1817" s="28">
        <v>5.42</v>
      </c>
      <c r="E1817" s="24">
        <v>4.84</v>
      </c>
      <c r="F1817" s="28">
        <v>26.23</v>
      </c>
      <c r="G1817" s="240"/>
    </row>
    <row r="1818" ht="13.8" spans="1:7">
      <c r="A1818" s="21">
        <v>1816</v>
      </c>
      <c r="B1818" s="24" t="s">
        <v>6051</v>
      </c>
      <c r="C1818" s="24" t="s">
        <v>19215</v>
      </c>
      <c r="D1818" s="28">
        <v>24.57</v>
      </c>
      <c r="E1818" s="24">
        <v>4.84</v>
      </c>
      <c r="F1818" s="28">
        <v>118.92</v>
      </c>
      <c r="G1818" s="240"/>
    </row>
    <row r="1819" ht="13.8" spans="1:7">
      <c r="A1819" s="21">
        <v>1817</v>
      </c>
      <c r="B1819" s="24" t="s">
        <v>12571</v>
      </c>
      <c r="C1819" s="24" t="s">
        <v>19215</v>
      </c>
      <c r="D1819" s="28">
        <v>18.68</v>
      </c>
      <c r="E1819" s="24">
        <v>4.84</v>
      </c>
      <c r="F1819" s="28">
        <v>90.41</v>
      </c>
      <c r="G1819" s="240"/>
    </row>
    <row r="1820" ht="13.8" spans="1:7">
      <c r="A1820" s="21">
        <v>1818</v>
      </c>
      <c r="B1820" s="24" t="s">
        <v>19217</v>
      </c>
      <c r="C1820" s="24" t="s">
        <v>19215</v>
      </c>
      <c r="D1820" s="28">
        <v>24.93</v>
      </c>
      <c r="E1820" s="24">
        <v>4.84</v>
      </c>
      <c r="F1820" s="28">
        <v>120.66</v>
      </c>
      <c r="G1820" s="240"/>
    </row>
    <row r="1821" ht="13.8" spans="1:7">
      <c r="A1821" s="21">
        <v>1819</v>
      </c>
      <c r="B1821" s="24" t="s">
        <v>19218</v>
      </c>
      <c r="C1821" s="24" t="s">
        <v>19215</v>
      </c>
      <c r="D1821" s="28">
        <v>19.15</v>
      </c>
      <c r="E1821" s="24">
        <v>4.84</v>
      </c>
      <c r="F1821" s="28">
        <v>92.69</v>
      </c>
      <c r="G1821" s="240"/>
    </row>
    <row r="1822" ht="13.8" spans="1:7">
      <c r="A1822" s="21">
        <v>1820</v>
      </c>
      <c r="B1822" s="24" t="s">
        <v>19219</v>
      </c>
      <c r="C1822" s="24" t="s">
        <v>19215</v>
      </c>
      <c r="D1822" s="28">
        <v>18.21</v>
      </c>
      <c r="E1822" s="24">
        <v>4.84</v>
      </c>
      <c r="F1822" s="28">
        <v>88.14</v>
      </c>
      <c r="G1822" s="240"/>
    </row>
    <row r="1823" ht="13.8" spans="1:7">
      <c r="A1823" s="21">
        <v>1821</v>
      </c>
      <c r="B1823" s="24" t="s">
        <v>19220</v>
      </c>
      <c r="C1823" s="24" t="s">
        <v>19215</v>
      </c>
      <c r="D1823" s="28">
        <v>16.08</v>
      </c>
      <c r="E1823" s="24">
        <v>4.84</v>
      </c>
      <c r="F1823" s="28">
        <v>77.83</v>
      </c>
      <c r="G1823" s="240"/>
    </row>
    <row r="1824" ht="13.8" spans="1:7">
      <c r="A1824" s="21">
        <v>1822</v>
      </c>
      <c r="B1824" s="24" t="s">
        <v>19221</v>
      </c>
      <c r="C1824" s="24" t="s">
        <v>19215</v>
      </c>
      <c r="D1824" s="28">
        <v>16.26</v>
      </c>
      <c r="E1824" s="24">
        <v>4.84</v>
      </c>
      <c r="F1824" s="28">
        <v>78.7</v>
      </c>
      <c r="G1824" s="240"/>
    </row>
    <row r="1825" s="3" customFormat="1" spans="1:7">
      <c r="A1825" s="21">
        <v>1823</v>
      </c>
      <c r="B1825" s="24" t="s">
        <v>19222</v>
      </c>
      <c r="C1825" s="24" t="s">
        <v>19215</v>
      </c>
      <c r="D1825" s="28">
        <v>4.96</v>
      </c>
      <c r="E1825" s="24">
        <v>4.84</v>
      </c>
      <c r="F1825" s="28">
        <v>24.01</v>
      </c>
      <c r="G1825" s="240"/>
    </row>
    <row r="1826" ht="13.8" spans="1:7">
      <c r="A1826" s="21">
        <v>1824</v>
      </c>
      <c r="B1826" s="24" t="s">
        <v>19223</v>
      </c>
      <c r="C1826" s="24" t="s">
        <v>19215</v>
      </c>
      <c r="D1826" s="28">
        <v>23.43</v>
      </c>
      <c r="E1826" s="24">
        <v>4.84</v>
      </c>
      <c r="F1826" s="28">
        <v>113.4</v>
      </c>
      <c r="G1826" s="240"/>
    </row>
    <row r="1827" ht="13.8" spans="1:7">
      <c r="A1827" s="21">
        <v>1825</v>
      </c>
      <c r="B1827" s="24" t="s">
        <v>19224</v>
      </c>
      <c r="C1827" s="24" t="s">
        <v>19215</v>
      </c>
      <c r="D1827" s="28">
        <v>14.67</v>
      </c>
      <c r="E1827" s="24">
        <v>4.84</v>
      </c>
      <c r="F1827" s="28">
        <v>71</v>
      </c>
      <c r="G1827" s="240"/>
    </row>
    <row r="1828" ht="13.8" spans="1:7">
      <c r="A1828" s="21">
        <v>1826</v>
      </c>
      <c r="B1828" s="24" t="s">
        <v>19225</v>
      </c>
      <c r="C1828" s="24" t="s">
        <v>19215</v>
      </c>
      <c r="D1828" s="28">
        <v>18.1</v>
      </c>
      <c r="E1828" s="24">
        <v>4.84</v>
      </c>
      <c r="F1828" s="28">
        <v>87.6</v>
      </c>
      <c r="G1828" s="240"/>
    </row>
    <row r="1829" ht="13.8" spans="1:7">
      <c r="A1829" s="21">
        <v>1827</v>
      </c>
      <c r="B1829" s="24" t="s">
        <v>19226</v>
      </c>
      <c r="C1829" s="24" t="s">
        <v>19215</v>
      </c>
      <c r="D1829" s="28">
        <v>12.39</v>
      </c>
      <c r="E1829" s="24">
        <v>4.84</v>
      </c>
      <c r="F1829" s="28">
        <v>59.97</v>
      </c>
      <c r="G1829" s="240"/>
    </row>
    <row r="1830" ht="13.8" spans="1:7">
      <c r="A1830" s="21">
        <v>1828</v>
      </c>
      <c r="B1830" s="24" t="s">
        <v>19227</v>
      </c>
      <c r="C1830" s="24" t="s">
        <v>19215</v>
      </c>
      <c r="D1830" s="28">
        <v>7.11</v>
      </c>
      <c r="E1830" s="24">
        <v>4.84</v>
      </c>
      <c r="F1830" s="28">
        <v>34.41</v>
      </c>
      <c r="G1830" s="240"/>
    </row>
    <row r="1831" ht="13.8" spans="1:7">
      <c r="A1831" s="21">
        <v>1829</v>
      </c>
      <c r="B1831" s="24" t="s">
        <v>19228</v>
      </c>
      <c r="C1831" s="24" t="s">
        <v>19215</v>
      </c>
      <c r="D1831" s="28">
        <v>4.04</v>
      </c>
      <c r="E1831" s="24">
        <v>4.84</v>
      </c>
      <c r="F1831" s="28">
        <v>19.55</v>
      </c>
      <c r="G1831" s="240"/>
    </row>
    <row r="1832" ht="13.8" spans="1:7">
      <c r="A1832" s="21">
        <v>1830</v>
      </c>
      <c r="B1832" s="24" t="s">
        <v>19229</v>
      </c>
      <c r="C1832" s="24" t="s">
        <v>19215</v>
      </c>
      <c r="D1832" s="28">
        <v>13.9</v>
      </c>
      <c r="E1832" s="24">
        <v>4.84</v>
      </c>
      <c r="F1832" s="28">
        <v>67.28</v>
      </c>
      <c r="G1832" s="240"/>
    </row>
    <row r="1833" ht="13.8" spans="1:7">
      <c r="A1833" s="21">
        <v>1831</v>
      </c>
      <c r="B1833" s="24" t="s">
        <v>7669</v>
      </c>
      <c r="C1833" s="24" t="s">
        <v>19215</v>
      </c>
      <c r="D1833" s="28">
        <v>14.11</v>
      </c>
      <c r="E1833" s="24">
        <v>4.84</v>
      </c>
      <c r="F1833" s="28">
        <v>68.29</v>
      </c>
      <c r="G1833" s="240"/>
    </row>
    <row r="1834" ht="13.8" spans="1:7">
      <c r="A1834" s="21">
        <v>1832</v>
      </c>
      <c r="B1834" s="24" t="s">
        <v>8088</v>
      </c>
      <c r="C1834" s="24" t="s">
        <v>19215</v>
      </c>
      <c r="D1834" s="28">
        <v>23.06</v>
      </c>
      <c r="E1834" s="24">
        <v>4.84</v>
      </c>
      <c r="F1834" s="28">
        <v>111.65</v>
      </c>
      <c r="G1834" s="240"/>
    </row>
    <row r="1835" ht="13.8" spans="1:7">
      <c r="A1835" s="21">
        <v>1833</v>
      </c>
      <c r="B1835" s="24" t="s">
        <v>12581</v>
      </c>
      <c r="C1835" s="24" t="s">
        <v>19215</v>
      </c>
      <c r="D1835" s="28">
        <v>15.61</v>
      </c>
      <c r="E1835" s="24">
        <v>4.84</v>
      </c>
      <c r="F1835" s="28">
        <v>75.55</v>
      </c>
      <c r="G1835" s="240"/>
    </row>
    <row r="1836" ht="13.8" spans="1:7">
      <c r="A1836" s="21">
        <v>1834</v>
      </c>
      <c r="B1836" s="24" t="s">
        <v>19230</v>
      </c>
      <c r="C1836" s="24" t="s">
        <v>19215</v>
      </c>
      <c r="D1836" s="28">
        <v>21.71</v>
      </c>
      <c r="E1836" s="24">
        <v>4.84</v>
      </c>
      <c r="F1836" s="28">
        <v>105.08</v>
      </c>
      <c r="G1836" s="240"/>
    </row>
    <row r="1837" s="3" customFormat="1" spans="1:7">
      <c r="A1837" s="21">
        <v>1835</v>
      </c>
      <c r="B1837" s="24" t="s">
        <v>19231</v>
      </c>
      <c r="C1837" s="24" t="s">
        <v>19215</v>
      </c>
      <c r="D1837" s="28">
        <v>19.28</v>
      </c>
      <c r="E1837" s="24">
        <v>4.84</v>
      </c>
      <c r="F1837" s="28">
        <v>93.32</v>
      </c>
      <c r="G1837" s="240"/>
    </row>
    <row r="1838" ht="13.8" spans="1:7">
      <c r="A1838" s="21">
        <v>1836</v>
      </c>
      <c r="B1838" s="24" t="s">
        <v>19232</v>
      </c>
      <c r="C1838" s="24" t="s">
        <v>19215</v>
      </c>
      <c r="D1838" s="28">
        <v>7.54</v>
      </c>
      <c r="E1838" s="24">
        <v>4.84</v>
      </c>
      <c r="F1838" s="28">
        <v>36.49</v>
      </c>
      <c r="G1838" s="240"/>
    </row>
    <row r="1839" ht="13.8" spans="1:7">
      <c r="A1839" s="21">
        <v>1837</v>
      </c>
      <c r="B1839" s="24" t="s">
        <v>2383</v>
      </c>
      <c r="C1839" s="24" t="s">
        <v>19215</v>
      </c>
      <c r="D1839" s="28">
        <v>11.6</v>
      </c>
      <c r="E1839" s="24">
        <v>4.84</v>
      </c>
      <c r="F1839" s="28">
        <v>56.14</v>
      </c>
      <c r="G1839" s="240"/>
    </row>
    <row r="1840" ht="13.8" spans="1:7">
      <c r="A1840" s="21">
        <v>1838</v>
      </c>
      <c r="B1840" s="24" t="s">
        <v>18578</v>
      </c>
      <c r="C1840" s="24" t="s">
        <v>19215</v>
      </c>
      <c r="D1840" s="28">
        <v>20.61</v>
      </c>
      <c r="E1840" s="24">
        <v>4.84</v>
      </c>
      <c r="F1840" s="28">
        <v>99.75</v>
      </c>
      <c r="G1840" s="240"/>
    </row>
    <row r="1841" ht="13.8" spans="1:7">
      <c r="A1841" s="21">
        <v>1839</v>
      </c>
      <c r="B1841" s="24" t="s">
        <v>19233</v>
      </c>
      <c r="C1841" s="24" t="s">
        <v>19215</v>
      </c>
      <c r="D1841" s="28">
        <v>15.5</v>
      </c>
      <c r="E1841" s="24">
        <v>4.84</v>
      </c>
      <c r="F1841" s="28">
        <v>75.02</v>
      </c>
      <c r="G1841" s="240"/>
    </row>
    <row r="1842" ht="13.8" spans="1:7">
      <c r="A1842" s="21">
        <v>1840</v>
      </c>
      <c r="B1842" s="24" t="s">
        <v>19234</v>
      </c>
      <c r="C1842" s="24" t="s">
        <v>19215</v>
      </c>
      <c r="D1842" s="28">
        <v>9.58</v>
      </c>
      <c r="E1842" s="24">
        <v>4.84</v>
      </c>
      <c r="F1842" s="28">
        <v>46.37</v>
      </c>
      <c r="G1842" s="240"/>
    </row>
    <row r="1843" ht="13.8" spans="1:7">
      <c r="A1843" s="21">
        <v>1841</v>
      </c>
      <c r="B1843" s="24" t="s">
        <v>14029</v>
      </c>
      <c r="C1843" s="24" t="s">
        <v>19215</v>
      </c>
      <c r="D1843" s="28">
        <v>10.1</v>
      </c>
      <c r="E1843" s="24">
        <v>4.84</v>
      </c>
      <c r="F1843" s="28">
        <v>48.88</v>
      </c>
      <c r="G1843" s="240"/>
    </row>
    <row r="1844" ht="13.8" spans="1:7">
      <c r="A1844" s="21">
        <v>1842</v>
      </c>
      <c r="B1844" s="24" t="s">
        <v>19235</v>
      </c>
      <c r="C1844" s="24" t="s">
        <v>19215</v>
      </c>
      <c r="D1844" s="28">
        <v>11.93</v>
      </c>
      <c r="E1844" s="24">
        <v>4.84</v>
      </c>
      <c r="F1844" s="28">
        <v>57.74</v>
      </c>
      <c r="G1844" s="240"/>
    </row>
    <row r="1845" ht="13.8" spans="1:7">
      <c r="A1845" s="21">
        <v>1843</v>
      </c>
      <c r="B1845" s="24" t="s">
        <v>19236</v>
      </c>
      <c r="C1845" s="24" t="s">
        <v>19215</v>
      </c>
      <c r="D1845" s="28">
        <v>6.95</v>
      </c>
      <c r="E1845" s="24">
        <v>4.84</v>
      </c>
      <c r="F1845" s="28">
        <v>33.64</v>
      </c>
      <c r="G1845" s="240"/>
    </row>
    <row r="1846" ht="13.8" spans="1:7">
      <c r="A1846" s="21">
        <v>1844</v>
      </c>
      <c r="B1846" s="24" t="s">
        <v>19237</v>
      </c>
      <c r="C1846" s="24" t="s">
        <v>19215</v>
      </c>
      <c r="D1846" s="28">
        <v>18.84</v>
      </c>
      <c r="E1846" s="24">
        <v>4.84</v>
      </c>
      <c r="F1846" s="28">
        <v>91.19</v>
      </c>
      <c r="G1846" s="240"/>
    </row>
    <row r="1847" ht="13.8" spans="1:7">
      <c r="A1847" s="21">
        <v>1845</v>
      </c>
      <c r="B1847" s="24" t="s">
        <v>16551</v>
      </c>
      <c r="C1847" s="24" t="s">
        <v>19215</v>
      </c>
      <c r="D1847" s="28">
        <v>19.35</v>
      </c>
      <c r="E1847" s="24">
        <v>4.84</v>
      </c>
      <c r="F1847" s="28">
        <v>93.65</v>
      </c>
      <c r="G1847" s="240"/>
    </row>
    <row r="1848" ht="13.8" spans="1:7">
      <c r="A1848" s="21">
        <v>1846</v>
      </c>
      <c r="B1848" s="24" t="s">
        <v>19238</v>
      </c>
      <c r="C1848" s="24" t="s">
        <v>19215</v>
      </c>
      <c r="D1848" s="28">
        <v>10.9</v>
      </c>
      <c r="E1848" s="24">
        <v>4.84</v>
      </c>
      <c r="F1848" s="28">
        <v>52.76</v>
      </c>
      <c r="G1848" s="240"/>
    </row>
    <row r="1849" ht="13.8" spans="1:7">
      <c r="A1849" s="21">
        <v>1847</v>
      </c>
      <c r="B1849" s="24" t="s">
        <v>19239</v>
      </c>
      <c r="C1849" s="24" t="s">
        <v>19215</v>
      </c>
      <c r="D1849" s="28">
        <v>5.21</v>
      </c>
      <c r="E1849" s="24">
        <v>4.84</v>
      </c>
      <c r="F1849" s="28">
        <v>25.22</v>
      </c>
      <c r="G1849" s="240"/>
    </row>
    <row r="1850" ht="13.8" spans="1:7">
      <c r="A1850" s="21">
        <v>1848</v>
      </c>
      <c r="B1850" s="24" t="s">
        <v>19240</v>
      </c>
      <c r="C1850" s="24" t="s">
        <v>19215</v>
      </c>
      <c r="D1850" s="28">
        <v>18.59</v>
      </c>
      <c r="E1850" s="24">
        <v>4.84</v>
      </c>
      <c r="F1850" s="28">
        <v>89.98</v>
      </c>
      <c r="G1850" s="240"/>
    </row>
    <row r="1851" ht="13.8" spans="1:7">
      <c r="A1851" s="21">
        <v>1849</v>
      </c>
      <c r="B1851" s="24" t="s">
        <v>19241</v>
      </c>
      <c r="C1851" s="24" t="s">
        <v>19215</v>
      </c>
      <c r="D1851" s="28">
        <v>19.7</v>
      </c>
      <c r="E1851" s="24">
        <v>4.84</v>
      </c>
      <c r="F1851" s="28">
        <v>95.35</v>
      </c>
      <c r="G1851" s="240"/>
    </row>
    <row r="1852" ht="13.8" spans="1:7">
      <c r="A1852" s="21">
        <v>1850</v>
      </c>
      <c r="B1852" s="24" t="s">
        <v>19242</v>
      </c>
      <c r="C1852" s="24" t="s">
        <v>19215</v>
      </c>
      <c r="D1852" s="28">
        <v>9.58</v>
      </c>
      <c r="E1852" s="24">
        <v>4.84</v>
      </c>
      <c r="F1852" s="28">
        <v>46.37</v>
      </c>
      <c r="G1852" s="240"/>
    </row>
    <row r="1853" ht="13.8" spans="1:7">
      <c r="A1853" s="21">
        <v>1851</v>
      </c>
      <c r="B1853" s="24" t="s">
        <v>7665</v>
      </c>
      <c r="C1853" s="24" t="s">
        <v>19215</v>
      </c>
      <c r="D1853" s="28">
        <v>14.14</v>
      </c>
      <c r="E1853" s="24">
        <v>4.84</v>
      </c>
      <c r="F1853" s="28">
        <v>68.44</v>
      </c>
      <c r="G1853" s="240"/>
    </row>
    <row r="1854" ht="13.8" spans="1:7">
      <c r="A1854" s="21">
        <v>1852</v>
      </c>
      <c r="B1854" s="24" t="s">
        <v>19243</v>
      </c>
      <c r="C1854" s="24" t="s">
        <v>19215</v>
      </c>
      <c r="D1854" s="28">
        <v>16.57</v>
      </c>
      <c r="E1854" s="24">
        <v>4.84</v>
      </c>
      <c r="F1854" s="28">
        <v>80.2</v>
      </c>
      <c r="G1854" s="240"/>
    </row>
    <row r="1855" ht="13.8" spans="1:7">
      <c r="A1855" s="21">
        <v>1853</v>
      </c>
      <c r="B1855" s="24" t="s">
        <v>19244</v>
      </c>
      <c r="C1855" s="24" t="s">
        <v>19215</v>
      </c>
      <c r="D1855" s="28">
        <v>14.02</v>
      </c>
      <c r="E1855" s="24">
        <v>4.84</v>
      </c>
      <c r="F1855" s="28">
        <v>67.86</v>
      </c>
      <c r="G1855" s="240"/>
    </row>
    <row r="1856" ht="13.8" spans="1:7">
      <c r="A1856" s="21">
        <v>1854</v>
      </c>
      <c r="B1856" s="24" t="s">
        <v>19177</v>
      </c>
      <c r="C1856" s="24" t="s">
        <v>19215</v>
      </c>
      <c r="D1856" s="28">
        <v>10.58</v>
      </c>
      <c r="E1856" s="24">
        <v>4.84</v>
      </c>
      <c r="F1856" s="28">
        <v>51.21</v>
      </c>
      <c r="G1856" s="240"/>
    </row>
    <row r="1857" ht="13.8" spans="1:7">
      <c r="A1857" s="21">
        <v>1855</v>
      </c>
      <c r="B1857" s="24" t="s">
        <v>19245</v>
      </c>
      <c r="C1857" s="24" t="s">
        <v>19215</v>
      </c>
      <c r="D1857" s="28">
        <v>18.34</v>
      </c>
      <c r="E1857" s="24">
        <v>4.84</v>
      </c>
      <c r="F1857" s="28">
        <v>88.77</v>
      </c>
      <c r="G1857" s="240"/>
    </row>
    <row r="1858" ht="13.8" spans="1:7">
      <c r="A1858" s="21">
        <v>1856</v>
      </c>
      <c r="B1858" s="24" t="s">
        <v>19246</v>
      </c>
      <c r="C1858" s="24" t="s">
        <v>19215</v>
      </c>
      <c r="D1858" s="28">
        <v>14.73</v>
      </c>
      <c r="E1858" s="24">
        <v>4.84</v>
      </c>
      <c r="F1858" s="28">
        <v>71.29</v>
      </c>
      <c r="G1858" s="240"/>
    </row>
    <row r="1859" ht="13.8" spans="1:7">
      <c r="A1859" s="21">
        <v>1857</v>
      </c>
      <c r="B1859" s="24" t="s">
        <v>19247</v>
      </c>
      <c r="C1859" s="24" t="s">
        <v>19215</v>
      </c>
      <c r="D1859" s="28">
        <v>10.38</v>
      </c>
      <c r="E1859" s="24">
        <v>4.84</v>
      </c>
      <c r="F1859" s="28">
        <v>50.24</v>
      </c>
      <c r="G1859" s="240"/>
    </row>
    <row r="1860" ht="13.8" spans="1:7">
      <c r="A1860" s="21">
        <v>1858</v>
      </c>
      <c r="B1860" s="24" t="s">
        <v>19248</v>
      </c>
      <c r="C1860" s="24" t="s">
        <v>19215</v>
      </c>
      <c r="D1860" s="28">
        <v>14.28</v>
      </c>
      <c r="E1860" s="24">
        <v>4.84</v>
      </c>
      <c r="F1860" s="28">
        <v>69.12</v>
      </c>
      <c r="G1860" s="240"/>
    </row>
    <row r="1861" ht="13.8" spans="1:7">
      <c r="A1861" s="21">
        <v>1859</v>
      </c>
      <c r="B1861" s="24" t="s">
        <v>19249</v>
      </c>
      <c r="C1861" s="24" t="s">
        <v>19215</v>
      </c>
      <c r="D1861" s="28">
        <v>16.8</v>
      </c>
      <c r="E1861" s="24">
        <v>4.84</v>
      </c>
      <c r="F1861" s="28">
        <v>81.31</v>
      </c>
      <c r="G1861" s="240"/>
    </row>
    <row r="1862" ht="13.8" spans="1:7">
      <c r="A1862" s="21">
        <v>1860</v>
      </c>
      <c r="B1862" s="24" t="s">
        <v>19250</v>
      </c>
      <c r="C1862" s="24" t="s">
        <v>19215</v>
      </c>
      <c r="D1862" s="28">
        <v>4.35</v>
      </c>
      <c r="E1862" s="24">
        <v>4.84</v>
      </c>
      <c r="F1862" s="28">
        <v>21.05</v>
      </c>
      <c r="G1862" s="240"/>
    </row>
    <row r="1863" ht="13.8" spans="1:7">
      <c r="A1863" s="21">
        <v>1861</v>
      </c>
      <c r="B1863" s="24" t="s">
        <v>12572</v>
      </c>
      <c r="C1863" s="24" t="s">
        <v>19215</v>
      </c>
      <c r="D1863" s="28">
        <v>5.83</v>
      </c>
      <c r="E1863" s="24">
        <v>4.84</v>
      </c>
      <c r="F1863" s="28">
        <v>28.22</v>
      </c>
      <c r="G1863" s="240"/>
    </row>
    <row r="1864" ht="13.8" spans="1:7">
      <c r="A1864" s="21">
        <v>1862</v>
      </c>
      <c r="B1864" s="24" t="s">
        <v>19251</v>
      </c>
      <c r="C1864" s="24" t="s">
        <v>19215</v>
      </c>
      <c r="D1864" s="28">
        <v>23.63</v>
      </c>
      <c r="E1864" s="24">
        <v>4.84</v>
      </c>
      <c r="F1864" s="28">
        <v>114.37</v>
      </c>
      <c r="G1864" s="240"/>
    </row>
    <row r="1865" ht="13.8" spans="1:7">
      <c r="A1865" s="21">
        <v>1863</v>
      </c>
      <c r="B1865" s="24" t="s">
        <v>8364</v>
      </c>
      <c r="C1865" s="24" t="s">
        <v>19215</v>
      </c>
      <c r="D1865" s="28">
        <v>16.58</v>
      </c>
      <c r="E1865" s="24">
        <v>4.84</v>
      </c>
      <c r="F1865" s="28">
        <v>80.25</v>
      </c>
      <c r="G1865" s="240"/>
    </row>
    <row r="1866" ht="13.8" spans="1:7">
      <c r="A1866" s="21">
        <v>1864</v>
      </c>
      <c r="B1866" s="24" t="s">
        <v>11604</v>
      </c>
      <c r="C1866" s="24" t="s">
        <v>19215</v>
      </c>
      <c r="D1866" s="28">
        <v>4.78</v>
      </c>
      <c r="E1866" s="24">
        <v>4.84</v>
      </c>
      <c r="F1866" s="28">
        <v>23.14</v>
      </c>
      <c r="G1866" s="240"/>
    </row>
    <row r="1867" ht="13.8" spans="1:7">
      <c r="A1867" s="21">
        <v>1865</v>
      </c>
      <c r="B1867" s="24" t="s">
        <v>794</v>
      </c>
      <c r="C1867" s="24" t="s">
        <v>19215</v>
      </c>
      <c r="D1867" s="28">
        <v>33.08</v>
      </c>
      <c r="E1867" s="24">
        <v>4.84</v>
      </c>
      <c r="F1867" s="28">
        <v>160.15</v>
      </c>
      <c r="G1867" s="240"/>
    </row>
    <row r="1868" ht="13.8" spans="1:7">
      <c r="A1868" s="21">
        <v>1866</v>
      </c>
      <c r="B1868" s="24" t="s">
        <v>19252</v>
      </c>
      <c r="C1868" s="24" t="s">
        <v>19215</v>
      </c>
      <c r="D1868" s="28">
        <v>3.54</v>
      </c>
      <c r="E1868" s="24">
        <v>4.84</v>
      </c>
      <c r="F1868" s="28">
        <v>17.13</v>
      </c>
      <c r="G1868" s="240"/>
    </row>
    <row r="1869" ht="13.8" spans="1:7">
      <c r="A1869" s="21">
        <v>1867</v>
      </c>
      <c r="B1869" s="24" t="s">
        <v>1394</v>
      </c>
      <c r="C1869" s="24" t="s">
        <v>19215</v>
      </c>
      <c r="D1869" s="28">
        <v>16.6</v>
      </c>
      <c r="E1869" s="24">
        <v>4.84</v>
      </c>
      <c r="F1869" s="28">
        <v>80.34</v>
      </c>
      <c r="G1869" s="240"/>
    </row>
    <row r="1870" ht="13.8" spans="1:7">
      <c r="A1870" s="21">
        <v>1868</v>
      </c>
      <c r="B1870" s="24" t="s">
        <v>19253</v>
      </c>
      <c r="C1870" s="24" t="s">
        <v>19254</v>
      </c>
      <c r="D1870" s="28">
        <v>18.85</v>
      </c>
      <c r="E1870" s="24">
        <v>4.84</v>
      </c>
      <c r="F1870" s="28">
        <v>91.23</v>
      </c>
      <c r="G1870" s="240"/>
    </row>
    <row r="1871" ht="13.8" spans="1:7">
      <c r="A1871" s="21">
        <v>1869</v>
      </c>
      <c r="B1871" s="24" t="s">
        <v>19255</v>
      </c>
      <c r="C1871" s="24" t="s">
        <v>19254</v>
      </c>
      <c r="D1871" s="28">
        <v>10.02</v>
      </c>
      <c r="E1871" s="24">
        <v>4.84</v>
      </c>
      <c r="F1871" s="28">
        <v>48.5</v>
      </c>
      <c r="G1871" s="240"/>
    </row>
    <row r="1872" ht="13.8" spans="1:7">
      <c r="A1872" s="21">
        <v>1870</v>
      </c>
      <c r="B1872" s="24" t="s">
        <v>19256</v>
      </c>
      <c r="C1872" s="24" t="s">
        <v>19254</v>
      </c>
      <c r="D1872" s="28">
        <v>10.76</v>
      </c>
      <c r="E1872" s="24">
        <v>4.84</v>
      </c>
      <c r="F1872" s="28">
        <v>52.08</v>
      </c>
      <c r="G1872" s="240"/>
    </row>
    <row r="1873" ht="13.8" spans="1:7">
      <c r="A1873" s="21">
        <v>1871</v>
      </c>
      <c r="B1873" s="24" t="s">
        <v>9456</v>
      </c>
      <c r="C1873" s="24" t="s">
        <v>19254</v>
      </c>
      <c r="D1873" s="28">
        <v>15.82</v>
      </c>
      <c r="E1873" s="24">
        <v>4.84</v>
      </c>
      <c r="F1873" s="28">
        <v>76.57</v>
      </c>
      <c r="G1873" s="240"/>
    </row>
    <row r="1874" ht="13.8" spans="1:7">
      <c r="A1874" s="21">
        <v>1872</v>
      </c>
      <c r="B1874" s="24" t="s">
        <v>19257</v>
      </c>
      <c r="C1874" s="24" t="s">
        <v>19254</v>
      </c>
      <c r="D1874" s="28">
        <v>7.85</v>
      </c>
      <c r="E1874" s="24">
        <v>4.84</v>
      </c>
      <c r="F1874" s="28">
        <v>37.99</v>
      </c>
      <c r="G1874" s="240"/>
    </row>
    <row r="1875" ht="13.8" spans="1:7">
      <c r="A1875" s="21">
        <v>1873</v>
      </c>
      <c r="B1875" s="24" t="s">
        <v>19258</v>
      </c>
      <c r="C1875" s="24" t="s">
        <v>19254</v>
      </c>
      <c r="D1875" s="28">
        <v>2.82</v>
      </c>
      <c r="E1875" s="24">
        <v>4.84</v>
      </c>
      <c r="F1875" s="28">
        <v>13.65</v>
      </c>
      <c r="G1875" s="240"/>
    </row>
    <row r="1876" ht="13.8" spans="1:7">
      <c r="A1876" s="21">
        <v>1874</v>
      </c>
      <c r="B1876" s="24" t="s">
        <v>19259</v>
      </c>
      <c r="C1876" s="24" t="s">
        <v>19254</v>
      </c>
      <c r="D1876" s="28">
        <v>5.88</v>
      </c>
      <c r="E1876" s="24">
        <v>4.84</v>
      </c>
      <c r="F1876" s="28">
        <v>28.46</v>
      </c>
      <c r="G1876" s="240"/>
    </row>
    <row r="1877" ht="13.8" spans="1:7">
      <c r="A1877" s="21">
        <v>1875</v>
      </c>
      <c r="B1877" s="24" t="s">
        <v>19260</v>
      </c>
      <c r="C1877" s="24" t="s">
        <v>19254</v>
      </c>
      <c r="D1877" s="28">
        <v>8.53</v>
      </c>
      <c r="E1877" s="24">
        <v>4.84</v>
      </c>
      <c r="F1877" s="28">
        <v>41.29</v>
      </c>
      <c r="G1877" s="240"/>
    </row>
    <row r="1878" ht="13.8" spans="1:7">
      <c r="A1878" s="21">
        <v>1876</v>
      </c>
      <c r="B1878" s="24" t="s">
        <v>19261</v>
      </c>
      <c r="C1878" s="24" t="s">
        <v>19254</v>
      </c>
      <c r="D1878" s="28">
        <v>26.11</v>
      </c>
      <c r="E1878" s="24">
        <v>4.84</v>
      </c>
      <c r="F1878" s="28">
        <v>126.37</v>
      </c>
      <c r="G1878" s="240"/>
    </row>
    <row r="1879" ht="13.8" spans="1:7">
      <c r="A1879" s="21">
        <v>1877</v>
      </c>
      <c r="B1879" s="24" t="s">
        <v>19262</v>
      </c>
      <c r="C1879" s="24" t="s">
        <v>19254</v>
      </c>
      <c r="D1879" s="28">
        <v>4.66</v>
      </c>
      <c r="E1879" s="24">
        <v>4.84</v>
      </c>
      <c r="F1879" s="28">
        <v>22.55</v>
      </c>
      <c r="G1879" s="240"/>
    </row>
    <row r="1880" ht="13.8" spans="1:7">
      <c r="A1880" s="21">
        <v>1878</v>
      </c>
      <c r="B1880" s="24" t="s">
        <v>19263</v>
      </c>
      <c r="C1880" s="24" t="s">
        <v>19254</v>
      </c>
      <c r="D1880" s="28">
        <v>11.51</v>
      </c>
      <c r="E1880" s="24">
        <v>4.84</v>
      </c>
      <c r="F1880" s="28">
        <v>55.71</v>
      </c>
      <c r="G1880" s="240"/>
    </row>
    <row r="1881" ht="13.8" spans="1:7">
      <c r="A1881" s="21">
        <v>1879</v>
      </c>
      <c r="B1881" s="24" t="s">
        <v>19264</v>
      </c>
      <c r="C1881" s="24" t="s">
        <v>19254</v>
      </c>
      <c r="D1881" s="28">
        <v>9.62</v>
      </c>
      <c r="E1881" s="24">
        <v>4.84</v>
      </c>
      <c r="F1881" s="28">
        <v>46.56</v>
      </c>
      <c r="G1881" s="240"/>
    </row>
    <row r="1882" ht="13.8" spans="1:7">
      <c r="A1882" s="21">
        <v>1880</v>
      </c>
      <c r="B1882" s="24" t="s">
        <v>19265</v>
      </c>
      <c r="C1882" s="24" t="s">
        <v>19254</v>
      </c>
      <c r="D1882" s="28">
        <v>1.9</v>
      </c>
      <c r="E1882" s="24">
        <v>4.84</v>
      </c>
      <c r="F1882" s="28">
        <v>9.2</v>
      </c>
      <c r="G1882" s="240"/>
    </row>
    <row r="1883" ht="13.8" spans="1:7">
      <c r="A1883" s="21">
        <v>1881</v>
      </c>
      <c r="B1883" s="24" t="s">
        <v>19266</v>
      </c>
      <c r="C1883" s="24" t="s">
        <v>19254</v>
      </c>
      <c r="D1883" s="28">
        <v>6.5</v>
      </c>
      <c r="E1883" s="24">
        <v>4.84</v>
      </c>
      <c r="F1883" s="28">
        <v>31.46</v>
      </c>
      <c r="G1883" s="240"/>
    </row>
    <row r="1884" ht="13.8" spans="1:7">
      <c r="A1884" s="21">
        <v>1882</v>
      </c>
      <c r="B1884" s="24" t="s">
        <v>19267</v>
      </c>
      <c r="C1884" s="24" t="s">
        <v>19254</v>
      </c>
      <c r="D1884" s="28">
        <v>3.91</v>
      </c>
      <c r="E1884" s="24">
        <v>4.84</v>
      </c>
      <c r="F1884" s="28">
        <v>18.92</v>
      </c>
      <c r="G1884" s="240"/>
    </row>
    <row r="1885" ht="13.8" spans="1:7">
      <c r="A1885" s="21">
        <v>1883</v>
      </c>
      <c r="B1885" s="24" t="s">
        <v>19268</v>
      </c>
      <c r="C1885" s="24" t="s">
        <v>19254</v>
      </c>
      <c r="D1885" s="28">
        <v>3.3</v>
      </c>
      <c r="E1885" s="24">
        <v>4.84</v>
      </c>
      <c r="F1885" s="28">
        <v>15.97</v>
      </c>
      <c r="G1885" s="240"/>
    </row>
    <row r="1886" ht="13.8" spans="1:7">
      <c r="A1886" s="21">
        <v>1884</v>
      </c>
      <c r="B1886" s="24" t="s">
        <v>19269</v>
      </c>
      <c r="C1886" s="24" t="s">
        <v>19254</v>
      </c>
      <c r="D1886" s="28">
        <v>8.35</v>
      </c>
      <c r="E1886" s="24">
        <v>4.84</v>
      </c>
      <c r="F1886" s="28">
        <v>40.41</v>
      </c>
      <c r="G1886" s="240"/>
    </row>
    <row r="1887" ht="13.8" spans="1:7">
      <c r="A1887" s="21">
        <v>1885</v>
      </c>
      <c r="B1887" s="24" t="s">
        <v>19270</v>
      </c>
      <c r="C1887" s="24" t="s">
        <v>19254</v>
      </c>
      <c r="D1887" s="28">
        <v>8.91</v>
      </c>
      <c r="E1887" s="24">
        <v>4.84</v>
      </c>
      <c r="F1887" s="28">
        <v>43.12</v>
      </c>
      <c r="G1887" s="240"/>
    </row>
    <row r="1888" ht="13.8" spans="1:7">
      <c r="A1888" s="21">
        <v>1886</v>
      </c>
      <c r="B1888" s="24" t="s">
        <v>19271</v>
      </c>
      <c r="C1888" s="24" t="s">
        <v>19254</v>
      </c>
      <c r="D1888" s="28">
        <v>19.45</v>
      </c>
      <c r="E1888" s="24">
        <v>4.84</v>
      </c>
      <c r="F1888" s="28">
        <v>94.14</v>
      </c>
      <c r="G1888" s="240"/>
    </row>
    <row r="1889" ht="13.8" spans="1:7">
      <c r="A1889" s="21">
        <v>1887</v>
      </c>
      <c r="B1889" s="24" t="s">
        <v>5581</v>
      </c>
      <c r="C1889" s="24" t="s">
        <v>19254</v>
      </c>
      <c r="D1889" s="28">
        <v>8.99</v>
      </c>
      <c r="E1889" s="24">
        <v>4.84</v>
      </c>
      <c r="F1889" s="28">
        <v>43.51</v>
      </c>
      <c r="G1889" s="240"/>
    </row>
    <row r="1890" ht="13.8" spans="1:7">
      <c r="A1890" s="21">
        <v>1888</v>
      </c>
      <c r="B1890" s="24" t="s">
        <v>19140</v>
      </c>
      <c r="C1890" s="24" t="s">
        <v>19254</v>
      </c>
      <c r="D1890" s="28">
        <v>6.98</v>
      </c>
      <c r="E1890" s="24">
        <v>4.84</v>
      </c>
      <c r="F1890" s="28">
        <v>33.78</v>
      </c>
      <c r="G1890" s="240"/>
    </row>
    <row r="1891" ht="13.8" spans="1:7">
      <c r="A1891" s="21">
        <v>1889</v>
      </c>
      <c r="B1891" s="24" t="s">
        <v>19272</v>
      </c>
      <c r="C1891" s="24" t="s">
        <v>19254</v>
      </c>
      <c r="D1891" s="28">
        <v>10.59</v>
      </c>
      <c r="E1891" s="24">
        <v>4.84</v>
      </c>
      <c r="F1891" s="28">
        <v>51.26</v>
      </c>
      <c r="G1891" s="240"/>
    </row>
    <row r="1892" ht="13.8" spans="1:7">
      <c r="A1892" s="21">
        <v>1890</v>
      </c>
      <c r="B1892" s="24" t="s">
        <v>18321</v>
      </c>
      <c r="C1892" s="24" t="s">
        <v>19254</v>
      </c>
      <c r="D1892" s="28">
        <v>2.23</v>
      </c>
      <c r="E1892" s="24">
        <v>4.84</v>
      </c>
      <c r="F1892" s="28">
        <v>10.79</v>
      </c>
      <c r="G1892" s="240"/>
    </row>
    <row r="1893" ht="13.8" spans="1:7">
      <c r="A1893" s="21">
        <v>1891</v>
      </c>
      <c r="B1893" s="24" t="s">
        <v>19273</v>
      </c>
      <c r="C1893" s="24" t="s">
        <v>19254</v>
      </c>
      <c r="D1893" s="28">
        <v>13.24</v>
      </c>
      <c r="E1893" s="24">
        <v>4.84</v>
      </c>
      <c r="F1893" s="28">
        <v>64.08</v>
      </c>
      <c r="G1893" s="240"/>
    </row>
    <row r="1894" ht="13.8" spans="1:7">
      <c r="A1894" s="21">
        <v>1892</v>
      </c>
      <c r="B1894" s="24" t="s">
        <v>14717</v>
      </c>
      <c r="C1894" s="24" t="s">
        <v>19254</v>
      </c>
      <c r="D1894" s="28">
        <v>15.14</v>
      </c>
      <c r="E1894" s="24">
        <v>4.84</v>
      </c>
      <c r="F1894" s="28">
        <v>73.28</v>
      </c>
      <c r="G1894" s="240"/>
    </row>
    <row r="1895" ht="13.8" spans="1:7">
      <c r="A1895" s="21">
        <v>1893</v>
      </c>
      <c r="B1895" s="24" t="s">
        <v>19274</v>
      </c>
      <c r="C1895" s="24" t="s">
        <v>19254</v>
      </c>
      <c r="D1895" s="28">
        <v>23.19</v>
      </c>
      <c r="E1895" s="24">
        <v>4.84</v>
      </c>
      <c r="F1895" s="28">
        <v>112.24</v>
      </c>
      <c r="G1895" s="240"/>
    </row>
    <row r="1896" ht="13.8" spans="1:7">
      <c r="A1896" s="21">
        <v>1894</v>
      </c>
      <c r="B1896" s="24" t="s">
        <v>19275</v>
      </c>
      <c r="C1896" s="24" t="s">
        <v>19254</v>
      </c>
      <c r="D1896" s="28">
        <v>13.12</v>
      </c>
      <c r="E1896" s="24">
        <v>4.84</v>
      </c>
      <c r="F1896" s="28">
        <v>63.5</v>
      </c>
      <c r="G1896" s="240"/>
    </row>
    <row r="1897" ht="13.8" spans="1:7">
      <c r="A1897" s="21">
        <v>1895</v>
      </c>
      <c r="B1897" s="24" t="s">
        <v>19276</v>
      </c>
      <c r="C1897" s="24" t="s">
        <v>19254</v>
      </c>
      <c r="D1897" s="28">
        <v>10.63</v>
      </c>
      <c r="E1897" s="24">
        <v>4.84</v>
      </c>
      <c r="F1897" s="28">
        <v>51.45</v>
      </c>
      <c r="G1897" s="240"/>
    </row>
    <row r="1898" ht="13.8" spans="1:7">
      <c r="A1898" s="21">
        <v>1896</v>
      </c>
      <c r="B1898" s="24" t="s">
        <v>19277</v>
      </c>
      <c r="C1898" s="24" t="s">
        <v>19254</v>
      </c>
      <c r="D1898" s="28">
        <v>1.65</v>
      </c>
      <c r="E1898" s="24">
        <v>4.84</v>
      </c>
      <c r="F1898" s="28">
        <v>7.99</v>
      </c>
      <c r="G1898" s="240"/>
    </row>
    <row r="1899" ht="13.8" spans="1:7">
      <c r="A1899" s="21">
        <v>1897</v>
      </c>
      <c r="B1899" s="24" t="s">
        <v>19278</v>
      </c>
      <c r="C1899" s="24" t="s">
        <v>19254</v>
      </c>
      <c r="D1899" s="28">
        <v>9.34</v>
      </c>
      <c r="E1899" s="24">
        <v>4.84</v>
      </c>
      <c r="F1899" s="28">
        <v>45.21</v>
      </c>
      <c r="G1899" s="240"/>
    </row>
    <row r="1900" ht="13.8" spans="1:7">
      <c r="A1900" s="21">
        <v>1898</v>
      </c>
      <c r="B1900" s="24" t="s">
        <v>19279</v>
      </c>
      <c r="C1900" s="24" t="s">
        <v>19254</v>
      </c>
      <c r="D1900" s="28">
        <v>25.09</v>
      </c>
      <c r="E1900" s="24">
        <v>4.84</v>
      </c>
      <c r="F1900" s="28">
        <v>121.44</v>
      </c>
      <c r="G1900" s="240"/>
    </row>
    <row r="1901" ht="13.8" spans="1:7">
      <c r="A1901" s="21">
        <v>1899</v>
      </c>
      <c r="B1901" s="24" t="s">
        <v>19280</v>
      </c>
      <c r="C1901" s="24" t="s">
        <v>19254</v>
      </c>
      <c r="D1901" s="28">
        <v>10.59</v>
      </c>
      <c r="E1901" s="24">
        <v>4.84</v>
      </c>
      <c r="F1901" s="28">
        <v>51.26</v>
      </c>
      <c r="G1901" s="240"/>
    </row>
    <row r="1902" ht="13.8" spans="1:7">
      <c r="A1902" s="21">
        <v>1900</v>
      </c>
      <c r="B1902" s="24" t="s">
        <v>19281</v>
      </c>
      <c r="C1902" s="24" t="s">
        <v>19282</v>
      </c>
      <c r="D1902" s="28">
        <v>16.63</v>
      </c>
      <c r="E1902" s="24">
        <v>4.84</v>
      </c>
      <c r="F1902" s="28">
        <v>80.49</v>
      </c>
      <c r="G1902" s="240"/>
    </row>
    <row r="1903" ht="13.8" spans="1:7">
      <c r="A1903" s="21">
        <v>1901</v>
      </c>
      <c r="B1903" s="24" t="s">
        <v>19283</v>
      </c>
      <c r="C1903" s="24" t="s">
        <v>19254</v>
      </c>
      <c r="D1903" s="28">
        <v>30.14</v>
      </c>
      <c r="E1903" s="24">
        <v>4.84</v>
      </c>
      <c r="F1903" s="28">
        <v>145.88</v>
      </c>
      <c r="G1903" s="240"/>
    </row>
    <row r="1904" ht="13.8" spans="1:7">
      <c r="A1904" s="21">
        <v>1902</v>
      </c>
      <c r="B1904" s="24" t="s">
        <v>19284</v>
      </c>
      <c r="C1904" s="24" t="s">
        <v>19254</v>
      </c>
      <c r="D1904" s="28">
        <v>26.38</v>
      </c>
      <c r="E1904" s="24">
        <v>4.84</v>
      </c>
      <c r="F1904" s="28">
        <v>127.68</v>
      </c>
      <c r="G1904" s="240"/>
    </row>
    <row r="1905" ht="13.8" spans="1:7">
      <c r="A1905" s="21">
        <v>1903</v>
      </c>
      <c r="B1905" s="24" t="s">
        <v>19285</v>
      </c>
      <c r="C1905" s="24" t="s">
        <v>19254</v>
      </c>
      <c r="D1905" s="28">
        <v>12.27</v>
      </c>
      <c r="E1905" s="24">
        <v>4.84</v>
      </c>
      <c r="F1905" s="28">
        <v>59.39</v>
      </c>
      <c r="G1905" s="240"/>
    </row>
    <row r="1906" ht="13.8" spans="1:7">
      <c r="A1906" s="21">
        <v>1904</v>
      </c>
      <c r="B1906" s="24" t="s">
        <v>19286</v>
      </c>
      <c r="C1906" s="24" t="s">
        <v>19254</v>
      </c>
      <c r="D1906" s="28">
        <v>14.71</v>
      </c>
      <c r="E1906" s="24">
        <v>4.84</v>
      </c>
      <c r="F1906" s="28">
        <v>71.2</v>
      </c>
      <c r="G1906" s="240"/>
    </row>
    <row r="1907" ht="13.8" spans="1:7">
      <c r="A1907" s="21">
        <v>1905</v>
      </c>
      <c r="B1907" s="24" t="s">
        <v>19287</v>
      </c>
      <c r="C1907" s="24" t="s">
        <v>19254</v>
      </c>
      <c r="D1907" s="28">
        <v>5.81</v>
      </c>
      <c r="E1907" s="24">
        <v>4.84</v>
      </c>
      <c r="F1907" s="28">
        <v>28.12</v>
      </c>
      <c r="G1907" s="240"/>
    </row>
    <row r="1908" ht="13.8" spans="1:7">
      <c r="A1908" s="21">
        <v>1906</v>
      </c>
      <c r="B1908" s="24" t="s">
        <v>19288</v>
      </c>
      <c r="C1908" s="24" t="s">
        <v>19254</v>
      </c>
      <c r="D1908" s="28">
        <v>12.24</v>
      </c>
      <c r="E1908" s="24">
        <v>4.84</v>
      </c>
      <c r="F1908" s="28">
        <v>59.24</v>
      </c>
      <c r="G1908" s="240"/>
    </row>
    <row r="1909" ht="13.8" spans="1:7">
      <c r="A1909" s="21">
        <v>1907</v>
      </c>
      <c r="B1909" s="24" t="s">
        <v>19289</v>
      </c>
      <c r="C1909" s="24" t="s">
        <v>19254</v>
      </c>
      <c r="D1909" s="28">
        <v>9.7</v>
      </c>
      <c r="E1909" s="24">
        <v>4.84</v>
      </c>
      <c r="F1909" s="28">
        <v>46.95</v>
      </c>
      <c r="G1909" s="240"/>
    </row>
    <row r="1910" ht="13.8" spans="1:7">
      <c r="A1910" s="21">
        <v>1908</v>
      </c>
      <c r="B1910" s="24" t="s">
        <v>19290</v>
      </c>
      <c r="C1910" s="24" t="s">
        <v>19254</v>
      </c>
      <c r="D1910" s="28">
        <v>5</v>
      </c>
      <c r="E1910" s="24">
        <v>4.84</v>
      </c>
      <c r="F1910" s="28">
        <v>24.2</v>
      </c>
      <c r="G1910" s="240"/>
    </row>
    <row r="1911" ht="13.8" spans="1:7">
      <c r="A1911" s="21">
        <v>1909</v>
      </c>
      <c r="B1911" s="24" t="s">
        <v>19291</v>
      </c>
      <c r="C1911" s="24" t="s">
        <v>19254</v>
      </c>
      <c r="D1911" s="28">
        <v>14.1</v>
      </c>
      <c r="E1911" s="24">
        <v>4.84</v>
      </c>
      <c r="F1911" s="28">
        <v>68.24</v>
      </c>
      <c r="G1911" s="240"/>
    </row>
    <row r="1912" ht="13.8" spans="1:7">
      <c r="A1912" s="21">
        <v>1910</v>
      </c>
      <c r="B1912" s="24" t="s">
        <v>19292</v>
      </c>
      <c r="C1912" s="24" t="s">
        <v>19254</v>
      </c>
      <c r="D1912" s="28">
        <v>4.98</v>
      </c>
      <c r="E1912" s="24">
        <v>4.84</v>
      </c>
      <c r="F1912" s="28">
        <v>24.1</v>
      </c>
      <c r="G1912" s="240"/>
    </row>
    <row r="1913" ht="13.8" spans="1:7">
      <c r="A1913" s="21">
        <v>1911</v>
      </c>
      <c r="B1913" s="24" t="s">
        <v>19293</v>
      </c>
      <c r="C1913" s="24" t="s">
        <v>19254</v>
      </c>
      <c r="D1913" s="28">
        <v>5.3</v>
      </c>
      <c r="E1913" s="24">
        <v>4.84</v>
      </c>
      <c r="F1913" s="28">
        <v>25.65</v>
      </c>
      <c r="G1913" s="240"/>
    </row>
    <row r="1914" ht="13.8" spans="1:7">
      <c r="A1914" s="21">
        <v>1912</v>
      </c>
      <c r="B1914" s="24" t="s">
        <v>19294</v>
      </c>
      <c r="C1914" s="24" t="s">
        <v>19254</v>
      </c>
      <c r="D1914" s="28">
        <v>4.12</v>
      </c>
      <c r="E1914" s="24">
        <v>4.84</v>
      </c>
      <c r="F1914" s="28">
        <v>19.94</v>
      </c>
      <c r="G1914" s="240"/>
    </row>
    <row r="1915" ht="13.8" spans="1:7">
      <c r="A1915" s="21">
        <v>1913</v>
      </c>
      <c r="B1915" s="24" t="s">
        <v>19295</v>
      </c>
      <c r="C1915" s="24" t="s">
        <v>19254</v>
      </c>
      <c r="D1915" s="28">
        <v>5.39</v>
      </c>
      <c r="E1915" s="24">
        <v>4.84</v>
      </c>
      <c r="F1915" s="28">
        <v>26.09</v>
      </c>
      <c r="G1915" s="240"/>
    </row>
    <row r="1916" ht="13.8" spans="1:7">
      <c r="A1916" s="21">
        <v>1914</v>
      </c>
      <c r="B1916" s="34" t="s">
        <v>19296</v>
      </c>
      <c r="C1916" s="141" t="s">
        <v>19297</v>
      </c>
      <c r="D1916" s="34">
        <v>13.49</v>
      </c>
      <c r="E1916" s="34">
        <v>4.84</v>
      </c>
      <c r="F1916" s="35">
        <v>65.29</v>
      </c>
      <c r="G1916" s="242"/>
    </row>
    <row r="1917" ht="13.8" spans="1:7">
      <c r="A1917" s="21">
        <v>1915</v>
      </c>
      <c r="B1917" s="34" t="s">
        <v>19298</v>
      </c>
      <c r="C1917" s="141" t="s">
        <v>19297</v>
      </c>
      <c r="D1917" s="34">
        <v>5.82</v>
      </c>
      <c r="E1917" s="34">
        <v>4.84</v>
      </c>
      <c r="F1917" s="35">
        <v>28.17</v>
      </c>
      <c r="G1917" s="242"/>
    </row>
    <row r="1918" ht="13.8" spans="1:7">
      <c r="A1918" s="21">
        <v>1916</v>
      </c>
      <c r="B1918" s="34" t="s">
        <v>19299</v>
      </c>
      <c r="C1918" s="141" t="s">
        <v>19297</v>
      </c>
      <c r="D1918" s="34">
        <v>9.78</v>
      </c>
      <c r="E1918" s="34">
        <v>4.84</v>
      </c>
      <c r="F1918" s="35">
        <v>47.34</v>
      </c>
      <c r="G1918" s="242"/>
    </row>
    <row r="1919" ht="13.8" spans="1:7">
      <c r="A1919" s="21">
        <v>1917</v>
      </c>
      <c r="B1919" s="34" t="s">
        <v>19300</v>
      </c>
      <c r="C1919" s="141" t="s">
        <v>19297</v>
      </c>
      <c r="D1919" s="34">
        <v>7</v>
      </c>
      <c r="E1919" s="34">
        <v>4.84</v>
      </c>
      <c r="F1919" s="35">
        <v>33.88</v>
      </c>
      <c r="G1919" s="242"/>
    </row>
    <row r="1920" ht="13.8" spans="1:7">
      <c r="A1920" s="21">
        <v>1918</v>
      </c>
      <c r="B1920" s="34" t="s">
        <v>19301</v>
      </c>
      <c r="C1920" s="141" t="s">
        <v>19297</v>
      </c>
      <c r="D1920" s="34">
        <v>4.14</v>
      </c>
      <c r="E1920" s="34">
        <v>4.84</v>
      </c>
      <c r="F1920" s="35">
        <v>20.04</v>
      </c>
      <c r="G1920" s="242"/>
    </row>
    <row r="1921" ht="13.8" spans="1:7">
      <c r="A1921" s="21">
        <v>1919</v>
      </c>
      <c r="B1921" s="34" t="s">
        <v>19302</v>
      </c>
      <c r="C1921" s="141" t="s">
        <v>19297</v>
      </c>
      <c r="D1921" s="34">
        <v>8.45</v>
      </c>
      <c r="E1921" s="34">
        <v>4.84</v>
      </c>
      <c r="F1921" s="35">
        <v>40.9</v>
      </c>
      <c r="G1921" s="242"/>
    </row>
    <row r="1922" ht="13.8" spans="1:7">
      <c r="A1922" s="21">
        <v>1920</v>
      </c>
      <c r="B1922" s="34" t="s">
        <v>19303</v>
      </c>
      <c r="C1922" s="141" t="s">
        <v>19297</v>
      </c>
      <c r="D1922" s="34">
        <v>3.98</v>
      </c>
      <c r="E1922" s="34">
        <v>4.84</v>
      </c>
      <c r="F1922" s="35">
        <v>19.26</v>
      </c>
      <c r="G1922" s="242"/>
    </row>
    <row r="1923" ht="13.8" spans="1:7">
      <c r="A1923" s="21">
        <v>1921</v>
      </c>
      <c r="B1923" s="34" t="s">
        <v>7696</v>
      </c>
      <c r="C1923" s="141" t="s">
        <v>19297</v>
      </c>
      <c r="D1923" s="34">
        <v>6.6</v>
      </c>
      <c r="E1923" s="34">
        <v>4.84</v>
      </c>
      <c r="F1923" s="35">
        <v>31.94</v>
      </c>
      <c r="G1923" s="242"/>
    </row>
    <row r="1924" ht="13.8" spans="1:7">
      <c r="A1924" s="21">
        <v>1922</v>
      </c>
      <c r="B1924" s="34" t="s">
        <v>19304</v>
      </c>
      <c r="C1924" s="141" t="s">
        <v>19297</v>
      </c>
      <c r="D1924" s="34">
        <v>8.03</v>
      </c>
      <c r="E1924" s="34">
        <v>4.84</v>
      </c>
      <c r="F1924" s="35">
        <v>38.87</v>
      </c>
      <c r="G1924" s="242"/>
    </row>
    <row r="1925" ht="13.8" spans="1:7">
      <c r="A1925" s="21">
        <v>1923</v>
      </c>
      <c r="B1925" s="34" t="s">
        <v>19305</v>
      </c>
      <c r="C1925" s="141" t="s">
        <v>19297</v>
      </c>
      <c r="D1925" s="34">
        <v>10.9</v>
      </c>
      <c r="E1925" s="34">
        <v>4.84</v>
      </c>
      <c r="F1925" s="35">
        <v>52.76</v>
      </c>
      <c r="G1925" s="242"/>
    </row>
    <row r="1926" ht="13.8" spans="1:7">
      <c r="A1926" s="21">
        <v>1924</v>
      </c>
      <c r="B1926" s="34" t="s">
        <v>19306</v>
      </c>
      <c r="C1926" s="141" t="s">
        <v>19297</v>
      </c>
      <c r="D1926" s="34">
        <v>10.09</v>
      </c>
      <c r="E1926" s="34">
        <v>4.84</v>
      </c>
      <c r="F1926" s="35">
        <v>48.84</v>
      </c>
      <c r="G1926" s="242"/>
    </row>
    <row r="1927" ht="13.8" spans="1:7">
      <c r="A1927" s="21">
        <v>1925</v>
      </c>
      <c r="B1927" s="34" t="s">
        <v>19307</v>
      </c>
      <c r="C1927" s="141" t="s">
        <v>19297</v>
      </c>
      <c r="D1927" s="34">
        <v>8.28</v>
      </c>
      <c r="E1927" s="34">
        <v>4.84</v>
      </c>
      <c r="F1927" s="35">
        <v>40.08</v>
      </c>
      <c r="G1927" s="242"/>
    </row>
    <row r="1928" ht="13.8" spans="1:7">
      <c r="A1928" s="21">
        <v>1926</v>
      </c>
      <c r="B1928" s="34" t="s">
        <v>19308</v>
      </c>
      <c r="C1928" s="141" t="s">
        <v>19297</v>
      </c>
      <c r="D1928" s="34">
        <v>14.85</v>
      </c>
      <c r="E1928" s="34">
        <v>4.84</v>
      </c>
      <c r="F1928" s="35">
        <v>71.87</v>
      </c>
      <c r="G1928" s="242"/>
    </row>
    <row r="1929" ht="13.8" spans="1:7">
      <c r="A1929" s="21">
        <v>1927</v>
      </c>
      <c r="B1929" s="34" t="s">
        <v>6184</v>
      </c>
      <c r="C1929" s="141" t="s">
        <v>19297</v>
      </c>
      <c r="D1929" s="34">
        <v>8.49</v>
      </c>
      <c r="E1929" s="34">
        <v>4.84</v>
      </c>
      <c r="F1929" s="35">
        <v>41.09</v>
      </c>
      <c r="G1929" s="242"/>
    </row>
    <row r="1930" ht="13.8" spans="1:7">
      <c r="A1930" s="21">
        <v>1928</v>
      </c>
      <c r="B1930" s="34" t="s">
        <v>19309</v>
      </c>
      <c r="C1930" s="141" t="s">
        <v>19297</v>
      </c>
      <c r="D1930" s="34">
        <v>10.62</v>
      </c>
      <c r="E1930" s="34">
        <v>4.84</v>
      </c>
      <c r="F1930" s="35">
        <v>51.4</v>
      </c>
      <c r="G1930" s="242"/>
    </row>
    <row r="1931" ht="13.8" spans="1:7">
      <c r="A1931" s="21">
        <v>1929</v>
      </c>
      <c r="B1931" s="34" t="s">
        <v>19310</v>
      </c>
      <c r="C1931" s="141" t="s">
        <v>19297</v>
      </c>
      <c r="D1931" s="34">
        <v>11.85</v>
      </c>
      <c r="E1931" s="34">
        <v>4.84</v>
      </c>
      <c r="F1931" s="35">
        <v>57.35</v>
      </c>
      <c r="G1931" s="242"/>
    </row>
    <row r="1932" ht="13.8" spans="1:7">
      <c r="A1932" s="21">
        <v>1930</v>
      </c>
      <c r="B1932" s="34" t="s">
        <v>19311</v>
      </c>
      <c r="C1932" s="141" t="s">
        <v>19297</v>
      </c>
      <c r="D1932" s="34">
        <v>7.51</v>
      </c>
      <c r="E1932" s="34">
        <v>4.84</v>
      </c>
      <c r="F1932" s="35">
        <v>36.35</v>
      </c>
      <c r="G1932" s="242"/>
    </row>
    <row r="1933" ht="13.8" spans="1:7">
      <c r="A1933" s="21">
        <v>1931</v>
      </c>
      <c r="B1933" s="34" t="s">
        <v>19312</v>
      </c>
      <c r="C1933" s="141" t="s">
        <v>19297</v>
      </c>
      <c r="D1933" s="34">
        <v>12.06</v>
      </c>
      <c r="E1933" s="34">
        <v>4.84</v>
      </c>
      <c r="F1933" s="35">
        <v>58.37</v>
      </c>
      <c r="G1933" s="242"/>
    </row>
    <row r="1934" ht="13.8" spans="1:7">
      <c r="A1934" s="21">
        <v>1932</v>
      </c>
      <c r="B1934" s="34" t="s">
        <v>19313</v>
      </c>
      <c r="C1934" s="141" t="s">
        <v>19297</v>
      </c>
      <c r="D1934" s="34">
        <v>13.22</v>
      </c>
      <c r="E1934" s="34">
        <v>4.84</v>
      </c>
      <c r="F1934" s="35">
        <v>63.98</v>
      </c>
      <c r="G1934" s="242"/>
    </row>
    <row r="1935" ht="13.8" spans="1:7">
      <c r="A1935" s="21">
        <v>1933</v>
      </c>
      <c r="B1935" s="34" t="s">
        <v>19314</v>
      </c>
      <c r="C1935" s="141" t="s">
        <v>19297</v>
      </c>
      <c r="D1935" s="34">
        <v>13.61</v>
      </c>
      <c r="E1935" s="34">
        <v>4.84</v>
      </c>
      <c r="F1935" s="35">
        <v>65.87</v>
      </c>
      <c r="G1935" s="242"/>
    </row>
    <row r="1936" ht="13.8" spans="1:7">
      <c r="A1936" s="21">
        <v>1934</v>
      </c>
      <c r="B1936" s="34" t="s">
        <v>19315</v>
      </c>
      <c r="C1936" s="141" t="s">
        <v>19297</v>
      </c>
      <c r="D1936" s="34">
        <v>7.21</v>
      </c>
      <c r="E1936" s="34">
        <v>4.84</v>
      </c>
      <c r="F1936" s="35">
        <v>34.9</v>
      </c>
      <c r="G1936" s="242"/>
    </row>
    <row r="1937" ht="13.8" spans="1:7">
      <c r="A1937" s="21">
        <v>1935</v>
      </c>
      <c r="B1937" s="34" t="s">
        <v>8256</v>
      </c>
      <c r="C1937" s="141" t="s">
        <v>19297</v>
      </c>
      <c r="D1937" s="34">
        <v>14.36</v>
      </c>
      <c r="E1937" s="34">
        <v>4.84</v>
      </c>
      <c r="F1937" s="35">
        <v>69.5</v>
      </c>
      <c r="G1937" s="242"/>
    </row>
    <row r="1938" ht="13.8" spans="1:7">
      <c r="A1938" s="21">
        <v>1936</v>
      </c>
      <c r="B1938" s="34" t="s">
        <v>19316</v>
      </c>
      <c r="C1938" s="141" t="s">
        <v>19297</v>
      </c>
      <c r="D1938" s="34">
        <v>3.25</v>
      </c>
      <c r="E1938" s="34">
        <v>4.84</v>
      </c>
      <c r="F1938" s="35">
        <v>15.73</v>
      </c>
      <c r="G1938" s="242"/>
    </row>
    <row r="1939" ht="13.8" spans="1:7">
      <c r="A1939" s="21">
        <v>1937</v>
      </c>
      <c r="B1939" s="34" t="s">
        <v>19317</v>
      </c>
      <c r="C1939" s="141" t="s">
        <v>19297</v>
      </c>
      <c r="D1939" s="34">
        <v>6.02</v>
      </c>
      <c r="E1939" s="34">
        <v>4.84</v>
      </c>
      <c r="F1939" s="35">
        <v>29.14</v>
      </c>
      <c r="G1939" s="242"/>
    </row>
    <row r="1940" ht="13.8" spans="1:7">
      <c r="A1940" s="21">
        <v>1938</v>
      </c>
      <c r="B1940" s="34" t="s">
        <v>19318</v>
      </c>
      <c r="C1940" s="141" t="s">
        <v>19297</v>
      </c>
      <c r="D1940" s="34">
        <v>10.12</v>
      </c>
      <c r="E1940" s="34">
        <v>4.84</v>
      </c>
      <c r="F1940" s="35">
        <v>48.98</v>
      </c>
      <c r="G1940" s="242"/>
    </row>
    <row r="1941" ht="13.8" spans="1:7">
      <c r="A1941" s="21">
        <v>1939</v>
      </c>
      <c r="B1941" s="34" t="s">
        <v>8307</v>
      </c>
      <c r="C1941" s="141" t="s">
        <v>19297</v>
      </c>
      <c r="D1941" s="34">
        <v>15.77</v>
      </c>
      <c r="E1941" s="34">
        <v>4.84</v>
      </c>
      <c r="F1941" s="35">
        <v>76.33</v>
      </c>
      <c r="G1941" s="242"/>
    </row>
    <row r="1942" ht="13.8" spans="1:7">
      <c r="A1942" s="21">
        <v>1940</v>
      </c>
      <c r="B1942" s="34" t="s">
        <v>4198</v>
      </c>
      <c r="C1942" s="141" t="s">
        <v>19297</v>
      </c>
      <c r="D1942" s="34">
        <v>22.95</v>
      </c>
      <c r="E1942" s="34">
        <v>4.84</v>
      </c>
      <c r="F1942" s="35">
        <v>111.08</v>
      </c>
      <c r="G1942" s="242"/>
    </row>
    <row r="1943" ht="13.8" spans="1:7">
      <c r="A1943" s="21">
        <v>1941</v>
      </c>
      <c r="B1943" s="34" t="s">
        <v>4079</v>
      </c>
      <c r="C1943" s="141" t="s">
        <v>19297</v>
      </c>
      <c r="D1943" s="34">
        <v>15.76</v>
      </c>
      <c r="E1943" s="34">
        <v>4.84</v>
      </c>
      <c r="F1943" s="35">
        <v>76.28</v>
      </c>
      <c r="G1943" s="242"/>
    </row>
    <row r="1944" ht="13.8" spans="1:7">
      <c r="A1944" s="21">
        <v>1942</v>
      </c>
      <c r="B1944" s="34" t="s">
        <v>19319</v>
      </c>
      <c r="C1944" s="141" t="s">
        <v>19297</v>
      </c>
      <c r="D1944" s="34">
        <v>0.68</v>
      </c>
      <c r="E1944" s="34">
        <v>4.84</v>
      </c>
      <c r="F1944" s="35">
        <v>3.29</v>
      </c>
      <c r="G1944" s="242"/>
    </row>
    <row r="1945" ht="13.8" spans="1:7">
      <c r="A1945" s="21">
        <v>1943</v>
      </c>
      <c r="B1945" s="34" t="s">
        <v>19320</v>
      </c>
      <c r="C1945" s="141" t="s">
        <v>19297</v>
      </c>
      <c r="D1945" s="34">
        <v>15.34</v>
      </c>
      <c r="E1945" s="34">
        <v>4.84</v>
      </c>
      <c r="F1945" s="35">
        <v>74.25</v>
      </c>
      <c r="G1945" s="242"/>
    </row>
    <row r="1946" ht="13.8" spans="1:7">
      <c r="A1946" s="21">
        <v>1944</v>
      </c>
      <c r="B1946" s="34" t="s">
        <v>19321</v>
      </c>
      <c r="C1946" s="141" t="s">
        <v>19297</v>
      </c>
      <c r="D1946" s="34">
        <v>14.69</v>
      </c>
      <c r="E1946" s="34">
        <v>4.84</v>
      </c>
      <c r="F1946" s="35">
        <v>71.1</v>
      </c>
      <c r="G1946" s="242"/>
    </row>
    <row r="1947" ht="13.8" spans="1:7">
      <c r="A1947" s="21">
        <v>1945</v>
      </c>
      <c r="B1947" s="34" t="s">
        <v>19322</v>
      </c>
      <c r="C1947" s="141" t="s">
        <v>19297</v>
      </c>
      <c r="D1947" s="34">
        <v>4.06</v>
      </c>
      <c r="E1947" s="34">
        <v>4.84</v>
      </c>
      <c r="F1947" s="35">
        <v>19.65</v>
      </c>
      <c r="G1947" s="242"/>
    </row>
    <row r="1948" ht="13.8" spans="1:7">
      <c r="A1948" s="21">
        <v>1946</v>
      </c>
      <c r="B1948" s="34" t="s">
        <v>19323</v>
      </c>
      <c r="C1948" s="141" t="s">
        <v>19297</v>
      </c>
      <c r="D1948" s="34">
        <v>3.73</v>
      </c>
      <c r="E1948" s="34">
        <v>4.84</v>
      </c>
      <c r="F1948" s="35">
        <v>18.05</v>
      </c>
      <c r="G1948" s="242"/>
    </row>
    <row r="1949" ht="13.8" spans="1:7">
      <c r="A1949" s="21">
        <v>1947</v>
      </c>
      <c r="B1949" s="34" t="s">
        <v>6173</v>
      </c>
      <c r="C1949" s="141" t="s">
        <v>19297</v>
      </c>
      <c r="D1949" s="34">
        <v>8.07</v>
      </c>
      <c r="E1949" s="34">
        <v>4.84</v>
      </c>
      <c r="F1949" s="35">
        <v>39.06</v>
      </c>
      <c r="G1949" s="242"/>
    </row>
    <row r="1950" ht="13.8" spans="1:7">
      <c r="A1950" s="21">
        <v>1948</v>
      </c>
      <c r="B1950" s="34" t="s">
        <v>19324</v>
      </c>
      <c r="C1950" s="141" t="s">
        <v>19297</v>
      </c>
      <c r="D1950" s="34">
        <v>12.81</v>
      </c>
      <c r="E1950" s="34">
        <v>4.84</v>
      </c>
      <c r="F1950" s="35">
        <v>62</v>
      </c>
      <c r="G1950" s="242"/>
    </row>
    <row r="1951" ht="13.8" spans="1:7">
      <c r="A1951" s="21">
        <v>1949</v>
      </c>
      <c r="B1951" s="34" t="s">
        <v>19325</v>
      </c>
      <c r="C1951" s="141" t="s">
        <v>19297</v>
      </c>
      <c r="D1951" s="34">
        <v>6.42</v>
      </c>
      <c r="E1951" s="34">
        <v>4.84</v>
      </c>
      <c r="F1951" s="35">
        <v>31.07</v>
      </c>
      <c r="G1951" s="242"/>
    </row>
    <row r="1952" ht="13.8" spans="1:7">
      <c r="A1952" s="21">
        <v>1950</v>
      </c>
      <c r="B1952" s="34" t="s">
        <v>19326</v>
      </c>
      <c r="C1952" s="141" t="s">
        <v>19297</v>
      </c>
      <c r="D1952" s="34">
        <v>4.75</v>
      </c>
      <c r="E1952" s="34">
        <v>4.84</v>
      </c>
      <c r="F1952" s="35">
        <v>22.99</v>
      </c>
      <c r="G1952" s="242"/>
    </row>
    <row r="1953" ht="13.8" spans="1:7">
      <c r="A1953" s="21">
        <v>1951</v>
      </c>
      <c r="B1953" s="34" t="s">
        <v>19327</v>
      </c>
      <c r="C1953" s="141" t="s">
        <v>19297</v>
      </c>
      <c r="D1953" s="34">
        <v>18.58</v>
      </c>
      <c r="E1953" s="34">
        <v>4.84</v>
      </c>
      <c r="F1953" s="35">
        <v>89.93</v>
      </c>
      <c r="G1953" s="242"/>
    </row>
    <row r="1954" ht="13.8" spans="1:7">
      <c r="A1954" s="21">
        <v>1952</v>
      </c>
      <c r="B1954" s="34" t="s">
        <v>19328</v>
      </c>
      <c r="C1954" s="141" t="s">
        <v>19297</v>
      </c>
      <c r="D1954" s="34">
        <v>14.09</v>
      </c>
      <c r="E1954" s="34">
        <v>4.84</v>
      </c>
      <c r="F1954" s="35">
        <v>68.2</v>
      </c>
      <c r="G1954" s="242"/>
    </row>
    <row r="1955" ht="13.8" spans="1:7">
      <c r="A1955" s="21">
        <v>1953</v>
      </c>
      <c r="B1955" s="34" t="s">
        <v>19329</v>
      </c>
      <c r="C1955" s="141" t="s">
        <v>19297</v>
      </c>
      <c r="D1955" s="34">
        <v>4.23</v>
      </c>
      <c r="E1955" s="34">
        <v>4.84</v>
      </c>
      <c r="F1955" s="35">
        <v>20.47</v>
      </c>
      <c r="G1955" s="242"/>
    </row>
    <row r="1956" ht="13.8" spans="1:7">
      <c r="A1956" s="21">
        <v>1954</v>
      </c>
      <c r="B1956" s="34" t="s">
        <v>19330</v>
      </c>
      <c r="C1956" s="141" t="s">
        <v>19297</v>
      </c>
      <c r="D1956" s="34">
        <v>19.24</v>
      </c>
      <c r="E1956" s="34">
        <v>4.84</v>
      </c>
      <c r="F1956" s="35">
        <v>93.12</v>
      </c>
      <c r="G1956" s="242"/>
    </row>
    <row r="1957" ht="13.8" spans="1:7">
      <c r="A1957" s="21">
        <v>1955</v>
      </c>
      <c r="B1957" s="34" t="s">
        <v>19331</v>
      </c>
      <c r="C1957" s="141" t="s">
        <v>19297</v>
      </c>
      <c r="D1957" s="34">
        <v>5.02</v>
      </c>
      <c r="E1957" s="34">
        <v>4.84</v>
      </c>
      <c r="F1957" s="35">
        <v>24.3</v>
      </c>
      <c r="G1957" s="242"/>
    </row>
    <row r="1958" ht="13.8" spans="1:7">
      <c r="A1958" s="21">
        <v>1956</v>
      </c>
      <c r="B1958" s="34" t="s">
        <v>19332</v>
      </c>
      <c r="C1958" s="141" t="s">
        <v>19297</v>
      </c>
      <c r="D1958" s="34">
        <v>8.78</v>
      </c>
      <c r="E1958" s="34">
        <v>4.84</v>
      </c>
      <c r="F1958" s="35">
        <v>42.5</v>
      </c>
      <c r="G1958" s="242"/>
    </row>
    <row r="1959" ht="13.8" spans="1:7">
      <c r="A1959" s="21">
        <v>1957</v>
      </c>
      <c r="B1959" s="34" t="s">
        <v>19333</v>
      </c>
      <c r="C1959" s="141" t="s">
        <v>19297</v>
      </c>
      <c r="D1959" s="34">
        <v>19.04</v>
      </c>
      <c r="E1959" s="34">
        <v>4.84</v>
      </c>
      <c r="F1959" s="35">
        <v>92.15</v>
      </c>
      <c r="G1959" s="242"/>
    </row>
    <row r="1960" ht="13.8" spans="1:7">
      <c r="A1960" s="21">
        <v>1958</v>
      </c>
      <c r="B1960" s="34" t="s">
        <v>19334</v>
      </c>
      <c r="C1960" s="141" t="s">
        <v>19297</v>
      </c>
      <c r="D1960" s="34">
        <v>7.19</v>
      </c>
      <c r="E1960" s="34">
        <v>4.84</v>
      </c>
      <c r="F1960" s="35">
        <v>34.8</v>
      </c>
      <c r="G1960" s="242"/>
    </row>
    <row r="1961" ht="13.8" spans="1:7">
      <c r="A1961" s="21">
        <v>1959</v>
      </c>
      <c r="B1961" s="34" t="s">
        <v>19335</v>
      </c>
      <c r="C1961" s="141" t="s">
        <v>19297</v>
      </c>
      <c r="D1961" s="34">
        <v>13.37</v>
      </c>
      <c r="E1961" s="34">
        <v>4.84</v>
      </c>
      <c r="F1961" s="35">
        <v>64.71</v>
      </c>
      <c r="G1961" s="242"/>
    </row>
    <row r="1962" ht="13.8" spans="1:7">
      <c r="A1962" s="21">
        <v>1960</v>
      </c>
      <c r="B1962" s="34" t="s">
        <v>19336</v>
      </c>
      <c r="C1962" s="141" t="s">
        <v>19297</v>
      </c>
      <c r="D1962" s="34">
        <v>3.64</v>
      </c>
      <c r="E1962" s="34">
        <v>4.84</v>
      </c>
      <c r="F1962" s="35">
        <v>17.62</v>
      </c>
      <c r="G1962" s="242"/>
    </row>
    <row r="1963" ht="13.8" spans="1:7">
      <c r="A1963" s="21">
        <v>1961</v>
      </c>
      <c r="B1963" s="34" t="s">
        <v>19337</v>
      </c>
      <c r="C1963" s="141" t="s">
        <v>19297</v>
      </c>
      <c r="D1963" s="34">
        <v>8.34</v>
      </c>
      <c r="E1963" s="34">
        <v>4.84</v>
      </c>
      <c r="F1963" s="35">
        <v>40.37</v>
      </c>
      <c r="G1963" s="242"/>
    </row>
    <row r="1964" ht="13.8" spans="1:7">
      <c r="A1964" s="21">
        <v>1962</v>
      </c>
      <c r="B1964" s="34" t="s">
        <v>19338</v>
      </c>
      <c r="C1964" s="141" t="s">
        <v>19297</v>
      </c>
      <c r="D1964" s="34">
        <v>15.77</v>
      </c>
      <c r="E1964" s="34">
        <v>4.84</v>
      </c>
      <c r="F1964" s="35">
        <v>76.33</v>
      </c>
      <c r="G1964" s="242"/>
    </row>
    <row r="1965" ht="13.8" spans="1:7">
      <c r="A1965" s="21">
        <v>1963</v>
      </c>
      <c r="B1965" s="34" t="s">
        <v>19339</v>
      </c>
      <c r="C1965" s="141" t="s">
        <v>19297</v>
      </c>
      <c r="D1965" s="34">
        <v>23.86</v>
      </c>
      <c r="E1965" s="34">
        <v>4.84</v>
      </c>
      <c r="F1965" s="35">
        <v>115.48</v>
      </c>
      <c r="G1965" s="242"/>
    </row>
    <row r="1966" ht="13.8" spans="1:7">
      <c r="A1966" s="21">
        <v>1964</v>
      </c>
      <c r="B1966" s="34" t="s">
        <v>19340</v>
      </c>
      <c r="C1966" s="141" t="s">
        <v>19297</v>
      </c>
      <c r="D1966" s="34">
        <v>19.91</v>
      </c>
      <c r="E1966" s="34">
        <v>4.84</v>
      </c>
      <c r="F1966" s="35">
        <v>96.36</v>
      </c>
      <c r="G1966" s="242"/>
    </row>
    <row r="1967" ht="13.8" spans="1:7">
      <c r="A1967" s="21">
        <v>1965</v>
      </c>
      <c r="B1967" s="34" t="s">
        <v>19341</v>
      </c>
      <c r="C1967" s="141" t="s">
        <v>19297</v>
      </c>
      <c r="D1967" s="34">
        <v>19.79</v>
      </c>
      <c r="E1967" s="34">
        <v>4.84</v>
      </c>
      <c r="F1967" s="35">
        <v>95.78</v>
      </c>
      <c r="G1967" s="242"/>
    </row>
    <row r="1968" ht="13.8" spans="1:7">
      <c r="A1968" s="21">
        <v>1966</v>
      </c>
      <c r="B1968" s="34" t="s">
        <v>19342</v>
      </c>
      <c r="C1968" s="257" t="s">
        <v>19297</v>
      </c>
      <c r="D1968" s="34">
        <v>13.9</v>
      </c>
      <c r="E1968" s="34">
        <v>4.84</v>
      </c>
      <c r="F1968" s="35">
        <v>67.28</v>
      </c>
      <c r="G1968" s="242"/>
    </row>
    <row r="1969" ht="13.8" spans="1:7">
      <c r="A1969" s="21">
        <v>1967</v>
      </c>
      <c r="B1969" s="34" t="s">
        <v>19343</v>
      </c>
      <c r="C1969" s="257" t="s">
        <v>19297</v>
      </c>
      <c r="D1969" s="34">
        <v>10.3</v>
      </c>
      <c r="E1969" s="34">
        <v>4.84</v>
      </c>
      <c r="F1969" s="35">
        <v>49.85</v>
      </c>
      <c r="G1969" s="242"/>
    </row>
    <row r="1970" ht="13.8" spans="1:7">
      <c r="A1970" s="21">
        <v>1968</v>
      </c>
      <c r="B1970" s="34" t="s">
        <v>19344</v>
      </c>
      <c r="C1970" s="257" t="s">
        <v>19297</v>
      </c>
      <c r="D1970" s="34">
        <v>26.06</v>
      </c>
      <c r="E1970" s="34">
        <v>4.84</v>
      </c>
      <c r="F1970" s="35">
        <v>126.13</v>
      </c>
      <c r="G1970" s="242"/>
    </row>
    <row r="1971" ht="13.8" spans="1:7">
      <c r="A1971" s="21">
        <v>1969</v>
      </c>
      <c r="B1971" s="34" t="s">
        <v>19345</v>
      </c>
      <c r="C1971" s="257" t="s">
        <v>19297</v>
      </c>
      <c r="D1971" s="34">
        <v>26.24</v>
      </c>
      <c r="E1971" s="34">
        <v>4.84</v>
      </c>
      <c r="F1971" s="35">
        <v>127</v>
      </c>
      <c r="G1971" s="242"/>
    </row>
    <row r="1972" ht="13.8" spans="1:7">
      <c r="A1972" s="21">
        <v>1970</v>
      </c>
      <c r="B1972" s="34" t="s">
        <v>19334</v>
      </c>
      <c r="C1972" s="257" t="s">
        <v>19297</v>
      </c>
      <c r="D1972" s="34">
        <v>12.8</v>
      </c>
      <c r="E1972" s="34">
        <v>4.84</v>
      </c>
      <c r="F1972" s="35">
        <v>61.95</v>
      </c>
      <c r="G1972" s="242"/>
    </row>
    <row r="1973" ht="13.8" spans="1:7">
      <c r="A1973" s="21">
        <v>1971</v>
      </c>
      <c r="B1973" s="34" t="s">
        <v>19346</v>
      </c>
      <c r="C1973" s="257" t="s">
        <v>19297</v>
      </c>
      <c r="D1973" s="34">
        <v>13.18</v>
      </c>
      <c r="E1973" s="34">
        <v>4.84</v>
      </c>
      <c r="F1973" s="35">
        <v>63.79</v>
      </c>
      <c r="G1973" s="242"/>
    </row>
    <row r="1974" ht="13.8" spans="1:7">
      <c r="A1974" s="21">
        <v>1972</v>
      </c>
      <c r="B1974" s="34" t="s">
        <v>19347</v>
      </c>
      <c r="C1974" s="257" t="s">
        <v>19297</v>
      </c>
      <c r="D1974" s="34">
        <v>17.82</v>
      </c>
      <c r="E1974" s="34">
        <v>4.84</v>
      </c>
      <c r="F1974" s="35">
        <v>86.25</v>
      </c>
      <c r="G1974" s="242"/>
    </row>
    <row r="1975" ht="13.8" spans="1:7">
      <c r="A1975" s="21">
        <v>1973</v>
      </c>
      <c r="B1975" s="34" t="s">
        <v>19348</v>
      </c>
      <c r="C1975" s="257" t="s">
        <v>19297</v>
      </c>
      <c r="D1975" s="34">
        <v>18.46</v>
      </c>
      <c r="E1975" s="34">
        <v>4.84</v>
      </c>
      <c r="F1975" s="35">
        <v>89.35</v>
      </c>
      <c r="G1975" s="242"/>
    </row>
    <row r="1976" ht="13.8" spans="1:7">
      <c r="A1976" s="21">
        <v>1974</v>
      </c>
      <c r="B1976" s="34" t="s">
        <v>19349</v>
      </c>
      <c r="C1976" s="257" t="s">
        <v>19297</v>
      </c>
      <c r="D1976" s="34">
        <v>3.34</v>
      </c>
      <c r="E1976" s="34">
        <v>4.84</v>
      </c>
      <c r="F1976" s="35">
        <v>16.17</v>
      </c>
      <c r="G1976" s="242"/>
    </row>
    <row r="1977" ht="13.8" spans="1:7">
      <c r="A1977" s="21">
        <v>1975</v>
      </c>
      <c r="B1977" s="34" t="s">
        <v>19350</v>
      </c>
      <c r="C1977" s="257" t="s">
        <v>19297</v>
      </c>
      <c r="D1977" s="34">
        <v>3.67</v>
      </c>
      <c r="E1977" s="34">
        <v>4.84</v>
      </c>
      <c r="F1977" s="35">
        <v>17.76</v>
      </c>
      <c r="G1977" s="242"/>
    </row>
    <row r="1978" ht="13.8" spans="1:7">
      <c r="A1978" s="21">
        <v>1976</v>
      </c>
      <c r="B1978" s="34" t="s">
        <v>6184</v>
      </c>
      <c r="C1978" s="257" t="s">
        <v>19297</v>
      </c>
      <c r="D1978" s="34">
        <v>3.06</v>
      </c>
      <c r="E1978" s="34">
        <v>4.84</v>
      </c>
      <c r="F1978" s="35">
        <v>14.81</v>
      </c>
      <c r="G1978" s="242"/>
    </row>
    <row r="1979" ht="13.8" spans="1:7">
      <c r="A1979" s="21">
        <v>1977</v>
      </c>
      <c r="B1979" s="34" t="s">
        <v>19351</v>
      </c>
      <c r="C1979" s="257" t="s">
        <v>19352</v>
      </c>
      <c r="D1979" s="34">
        <v>25.77</v>
      </c>
      <c r="E1979" s="34">
        <v>4.84</v>
      </c>
      <c r="F1979" s="35">
        <v>124.69</v>
      </c>
      <c r="G1979" s="242"/>
    </row>
    <row r="1980" ht="13.8" spans="1:7">
      <c r="A1980" s="21">
        <v>1978</v>
      </c>
      <c r="B1980" s="34" t="s">
        <v>8730</v>
      </c>
      <c r="C1980" s="257" t="s">
        <v>19352</v>
      </c>
      <c r="D1980" s="34">
        <v>6.85</v>
      </c>
      <c r="E1980" s="34">
        <v>4.84</v>
      </c>
      <c r="F1980" s="35">
        <v>33.15</v>
      </c>
      <c r="G1980" s="242"/>
    </row>
    <row r="1981" ht="13.8" spans="1:7">
      <c r="A1981" s="21">
        <v>1979</v>
      </c>
      <c r="B1981" s="34" t="s">
        <v>13874</v>
      </c>
      <c r="C1981" s="257" t="s">
        <v>19352</v>
      </c>
      <c r="D1981" s="34">
        <v>9</v>
      </c>
      <c r="E1981" s="34">
        <v>4.84</v>
      </c>
      <c r="F1981" s="35">
        <v>43.56</v>
      </c>
      <c r="G1981" s="242"/>
    </row>
    <row r="1982" ht="13.8" spans="1:7">
      <c r="A1982" s="21">
        <v>1980</v>
      </c>
      <c r="B1982" s="34" t="s">
        <v>19353</v>
      </c>
      <c r="C1982" s="257" t="s">
        <v>19352</v>
      </c>
      <c r="D1982" s="34">
        <v>11.5</v>
      </c>
      <c r="E1982" s="34">
        <v>4.84</v>
      </c>
      <c r="F1982" s="35">
        <v>55.66</v>
      </c>
      <c r="G1982" s="242"/>
    </row>
    <row r="1983" ht="13.8" spans="1:7">
      <c r="A1983" s="21">
        <v>1981</v>
      </c>
      <c r="B1983" s="34" t="s">
        <v>16311</v>
      </c>
      <c r="C1983" s="257" t="s">
        <v>19352</v>
      </c>
      <c r="D1983" s="34">
        <v>4.08</v>
      </c>
      <c r="E1983" s="34">
        <v>4.84</v>
      </c>
      <c r="F1983" s="35">
        <v>19.75</v>
      </c>
      <c r="G1983" s="242"/>
    </row>
    <row r="1984" ht="13.8" spans="1:7">
      <c r="A1984" s="21">
        <v>1982</v>
      </c>
      <c r="B1984" s="34" t="s">
        <v>1146</v>
      </c>
      <c r="C1984" s="257" t="s">
        <v>19352</v>
      </c>
      <c r="D1984" s="34">
        <v>3.37</v>
      </c>
      <c r="E1984" s="34">
        <v>4.84</v>
      </c>
      <c r="F1984" s="35">
        <v>16.31</v>
      </c>
      <c r="G1984" s="242"/>
    </row>
    <row r="1985" ht="13.8" spans="1:7">
      <c r="A1985" s="21">
        <v>1983</v>
      </c>
      <c r="B1985" s="34" t="s">
        <v>19354</v>
      </c>
      <c r="C1985" s="257" t="s">
        <v>19352</v>
      </c>
      <c r="D1985" s="34">
        <v>5.9</v>
      </c>
      <c r="E1985" s="34">
        <v>4.84</v>
      </c>
      <c r="F1985" s="35">
        <v>28.56</v>
      </c>
      <c r="G1985" s="242"/>
    </row>
    <row r="1986" ht="13.8" spans="1:7">
      <c r="A1986" s="21">
        <v>1984</v>
      </c>
      <c r="B1986" s="34" t="s">
        <v>19355</v>
      </c>
      <c r="C1986" s="257" t="s">
        <v>19352</v>
      </c>
      <c r="D1986" s="34">
        <v>5.61</v>
      </c>
      <c r="E1986" s="34">
        <v>4.84</v>
      </c>
      <c r="F1986" s="35">
        <v>27.15</v>
      </c>
      <c r="G1986" s="242"/>
    </row>
    <row r="1987" ht="13.8" spans="1:7">
      <c r="A1987" s="21">
        <v>1985</v>
      </c>
      <c r="B1987" s="34" t="s">
        <v>19356</v>
      </c>
      <c r="C1987" s="257" t="s">
        <v>19352</v>
      </c>
      <c r="D1987" s="34">
        <v>8.21</v>
      </c>
      <c r="E1987" s="34">
        <v>4.84</v>
      </c>
      <c r="F1987" s="35">
        <v>39.74</v>
      </c>
      <c r="G1987" s="242"/>
    </row>
    <row r="1988" ht="13.8" spans="1:7">
      <c r="A1988" s="21">
        <v>1986</v>
      </c>
      <c r="B1988" s="34" t="s">
        <v>17781</v>
      </c>
      <c r="C1988" s="257" t="s">
        <v>19352</v>
      </c>
      <c r="D1988" s="34">
        <v>9.2</v>
      </c>
      <c r="E1988" s="34">
        <v>4.84</v>
      </c>
      <c r="F1988" s="35">
        <v>44.53</v>
      </c>
      <c r="G1988" s="242"/>
    </row>
    <row r="1989" ht="13.8" spans="1:7">
      <c r="A1989" s="21">
        <v>1987</v>
      </c>
      <c r="B1989" s="34" t="s">
        <v>19357</v>
      </c>
      <c r="C1989" s="257" t="s">
        <v>19352</v>
      </c>
      <c r="D1989" s="34">
        <v>8.23</v>
      </c>
      <c r="E1989" s="34">
        <v>4.84</v>
      </c>
      <c r="F1989" s="35">
        <v>39.83</v>
      </c>
      <c r="G1989" s="242"/>
    </row>
    <row r="1990" ht="13.8" spans="1:7">
      <c r="A1990" s="21">
        <v>1988</v>
      </c>
      <c r="B1990" s="34" t="s">
        <v>19358</v>
      </c>
      <c r="C1990" s="257" t="s">
        <v>19352</v>
      </c>
      <c r="D1990" s="34">
        <v>14.5</v>
      </c>
      <c r="E1990" s="34">
        <v>4.84</v>
      </c>
      <c r="F1990" s="35">
        <v>70.18</v>
      </c>
      <c r="G1990" s="242"/>
    </row>
    <row r="1991" ht="13.8" spans="1:7">
      <c r="A1991" s="21">
        <v>1989</v>
      </c>
      <c r="B1991" s="34" t="s">
        <v>19359</v>
      </c>
      <c r="C1991" s="257" t="s">
        <v>19352</v>
      </c>
      <c r="D1991" s="34">
        <v>6.21</v>
      </c>
      <c r="E1991" s="34">
        <v>4.84</v>
      </c>
      <c r="F1991" s="35">
        <v>30.06</v>
      </c>
      <c r="G1991" s="242"/>
    </row>
    <row r="1992" ht="13.8" spans="1:7">
      <c r="A1992" s="21">
        <v>1990</v>
      </c>
      <c r="B1992" s="34" t="s">
        <v>14278</v>
      </c>
      <c r="C1992" s="257" t="s">
        <v>19352</v>
      </c>
      <c r="D1992" s="34">
        <v>6.65</v>
      </c>
      <c r="E1992" s="34">
        <v>4.84</v>
      </c>
      <c r="F1992" s="35">
        <v>32.19</v>
      </c>
      <c r="G1992" s="242"/>
    </row>
    <row r="1993" ht="13.8" spans="1:7">
      <c r="A1993" s="21">
        <v>1991</v>
      </c>
      <c r="B1993" s="34" t="s">
        <v>19360</v>
      </c>
      <c r="C1993" s="257" t="s">
        <v>19352</v>
      </c>
      <c r="D1993" s="34">
        <v>9.22</v>
      </c>
      <c r="E1993" s="34">
        <v>4.84</v>
      </c>
      <c r="F1993" s="35">
        <v>44.62</v>
      </c>
      <c r="G1993" s="242"/>
    </row>
    <row r="1994" ht="13.8" spans="1:7">
      <c r="A1994" s="21">
        <v>1992</v>
      </c>
      <c r="B1994" s="34" t="s">
        <v>19361</v>
      </c>
      <c r="C1994" s="257" t="s">
        <v>19352</v>
      </c>
      <c r="D1994" s="34">
        <v>1.96</v>
      </c>
      <c r="E1994" s="34">
        <v>4.84</v>
      </c>
      <c r="F1994" s="35">
        <v>9.49</v>
      </c>
      <c r="G1994" s="242"/>
    </row>
    <row r="1995" ht="13.8" spans="1:7">
      <c r="A1995" s="21">
        <v>1993</v>
      </c>
      <c r="B1995" s="34" t="s">
        <v>19362</v>
      </c>
      <c r="C1995" s="257" t="s">
        <v>19352</v>
      </c>
      <c r="D1995" s="34">
        <v>16.65</v>
      </c>
      <c r="E1995" s="34">
        <v>4.84</v>
      </c>
      <c r="F1995" s="35">
        <v>80.59</v>
      </c>
      <c r="G1995" s="242"/>
    </row>
    <row r="1996" ht="13.8" spans="1:7">
      <c r="A1996" s="21">
        <v>1994</v>
      </c>
      <c r="B1996" s="34" t="s">
        <v>19363</v>
      </c>
      <c r="C1996" s="257" t="s">
        <v>19352</v>
      </c>
      <c r="D1996" s="34">
        <v>8.44</v>
      </c>
      <c r="E1996" s="34">
        <v>4.84</v>
      </c>
      <c r="F1996" s="35">
        <v>40.85</v>
      </c>
      <c r="G1996" s="242"/>
    </row>
    <row r="1997" ht="13.8" spans="1:7">
      <c r="A1997" s="21">
        <v>1995</v>
      </c>
      <c r="B1997" s="34" t="s">
        <v>19364</v>
      </c>
      <c r="C1997" s="257" t="s">
        <v>19352</v>
      </c>
      <c r="D1997" s="34">
        <v>5.15</v>
      </c>
      <c r="E1997" s="34">
        <v>4.84</v>
      </c>
      <c r="F1997" s="35">
        <v>24.93</v>
      </c>
      <c r="G1997" s="242"/>
    </row>
    <row r="1998" ht="13.8" spans="1:7">
      <c r="A1998" s="21">
        <v>1996</v>
      </c>
      <c r="B1998" s="34" t="s">
        <v>19365</v>
      </c>
      <c r="C1998" s="257" t="s">
        <v>19352</v>
      </c>
      <c r="D1998" s="34">
        <v>7.95</v>
      </c>
      <c r="E1998" s="34">
        <v>4.84</v>
      </c>
      <c r="F1998" s="35">
        <v>38.48</v>
      </c>
      <c r="G1998" s="242"/>
    </row>
    <row r="1999" ht="13.8" spans="1:7">
      <c r="A1999" s="21">
        <v>1997</v>
      </c>
      <c r="B1999" s="34" t="s">
        <v>19366</v>
      </c>
      <c r="C1999" s="257" t="s">
        <v>19352</v>
      </c>
      <c r="D1999" s="34">
        <v>5.9</v>
      </c>
      <c r="E1999" s="34">
        <v>4.84</v>
      </c>
      <c r="F1999" s="35">
        <v>28.56</v>
      </c>
      <c r="G1999" s="242"/>
    </row>
    <row r="2000" ht="13.8" spans="1:7">
      <c r="A2000" s="21">
        <v>1998</v>
      </c>
      <c r="B2000" s="34" t="s">
        <v>19367</v>
      </c>
      <c r="C2000" s="257" t="s">
        <v>19352</v>
      </c>
      <c r="D2000" s="34">
        <v>5.22</v>
      </c>
      <c r="E2000" s="34">
        <v>4.84</v>
      </c>
      <c r="F2000" s="35">
        <v>25.26</v>
      </c>
      <c r="G2000" s="242"/>
    </row>
    <row r="2001" ht="13.8" spans="1:7">
      <c r="A2001" s="21">
        <v>1999</v>
      </c>
      <c r="B2001" s="34" t="s">
        <v>2077</v>
      </c>
      <c r="C2001" s="257" t="s">
        <v>19352</v>
      </c>
      <c r="D2001" s="34">
        <v>9.33</v>
      </c>
      <c r="E2001" s="34">
        <v>4.84</v>
      </c>
      <c r="F2001" s="35">
        <v>45.16</v>
      </c>
      <c r="G2001" s="242"/>
    </row>
    <row r="2002" ht="13.8" spans="1:7">
      <c r="A2002" s="21">
        <v>2000</v>
      </c>
      <c r="B2002" s="34" t="s">
        <v>16356</v>
      </c>
      <c r="C2002" s="257" t="s">
        <v>19352</v>
      </c>
      <c r="D2002" s="34">
        <v>4.65</v>
      </c>
      <c r="E2002" s="34">
        <v>4.84</v>
      </c>
      <c r="F2002" s="35">
        <v>22.51</v>
      </c>
      <c r="G2002" s="242"/>
    </row>
    <row r="2003" ht="13.8" spans="1:7">
      <c r="A2003" s="21">
        <v>2001</v>
      </c>
      <c r="B2003" s="34" t="s">
        <v>7300</v>
      </c>
      <c r="C2003" s="257" t="s">
        <v>19352</v>
      </c>
      <c r="D2003" s="34">
        <v>8.88</v>
      </c>
      <c r="E2003" s="34">
        <v>4.84</v>
      </c>
      <c r="F2003" s="35">
        <v>42.98</v>
      </c>
      <c r="G2003" s="242"/>
    </row>
    <row r="2004" ht="13.8" spans="1:7">
      <c r="A2004" s="21">
        <v>2002</v>
      </c>
      <c r="B2004" s="34" t="s">
        <v>19368</v>
      </c>
      <c r="C2004" s="257" t="s">
        <v>19352</v>
      </c>
      <c r="D2004" s="34">
        <v>13.97</v>
      </c>
      <c r="E2004" s="34">
        <v>4.84</v>
      </c>
      <c r="F2004" s="35">
        <v>67.61</v>
      </c>
      <c r="G2004" s="242"/>
    </row>
    <row r="2005" ht="13.8" spans="1:7">
      <c r="A2005" s="21">
        <v>2003</v>
      </c>
      <c r="B2005" s="34" t="s">
        <v>15595</v>
      </c>
      <c r="C2005" s="257" t="s">
        <v>19352</v>
      </c>
      <c r="D2005" s="34">
        <v>13.6</v>
      </c>
      <c r="E2005" s="34">
        <v>4.84</v>
      </c>
      <c r="F2005" s="35">
        <v>65.82</v>
      </c>
      <c r="G2005" s="242"/>
    </row>
    <row r="2006" ht="13.8" spans="1:7">
      <c r="A2006" s="21">
        <v>2004</v>
      </c>
      <c r="B2006" s="34" t="s">
        <v>19369</v>
      </c>
      <c r="C2006" s="257" t="s">
        <v>19352</v>
      </c>
      <c r="D2006" s="34">
        <v>2.07</v>
      </c>
      <c r="E2006" s="34">
        <v>4.84</v>
      </c>
      <c r="F2006" s="35">
        <v>10.02</v>
      </c>
      <c r="G2006" s="242"/>
    </row>
    <row r="2007" ht="13.8" spans="1:7">
      <c r="A2007" s="21">
        <v>2005</v>
      </c>
      <c r="B2007" s="34" t="s">
        <v>19370</v>
      </c>
      <c r="C2007" s="257" t="s">
        <v>19352</v>
      </c>
      <c r="D2007" s="34">
        <v>1.89</v>
      </c>
      <c r="E2007" s="34">
        <v>4.84</v>
      </c>
      <c r="F2007" s="35">
        <v>9.15</v>
      </c>
      <c r="G2007" s="242"/>
    </row>
    <row r="2008" ht="13.8" spans="1:7">
      <c r="A2008" s="21">
        <v>2006</v>
      </c>
      <c r="B2008" s="34" t="s">
        <v>19371</v>
      </c>
      <c r="C2008" s="257" t="s">
        <v>19352</v>
      </c>
      <c r="D2008" s="34">
        <v>8.08</v>
      </c>
      <c r="E2008" s="34">
        <v>4.84</v>
      </c>
      <c r="F2008" s="35">
        <v>39.11</v>
      </c>
      <c r="G2008" s="242"/>
    </row>
    <row r="2009" ht="13.8" spans="1:7">
      <c r="A2009" s="21">
        <v>2007</v>
      </c>
      <c r="B2009" s="34" t="s">
        <v>19372</v>
      </c>
      <c r="C2009" s="257" t="s">
        <v>19352</v>
      </c>
      <c r="D2009" s="34">
        <v>8.11</v>
      </c>
      <c r="E2009" s="34">
        <v>4.84</v>
      </c>
      <c r="F2009" s="35">
        <v>39.25</v>
      </c>
      <c r="G2009" s="242"/>
    </row>
    <row r="2010" ht="13.8" spans="1:7">
      <c r="A2010" s="21">
        <v>2008</v>
      </c>
      <c r="B2010" s="34" t="s">
        <v>19115</v>
      </c>
      <c r="C2010" s="257" t="s">
        <v>19352</v>
      </c>
      <c r="D2010" s="34">
        <v>4.81</v>
      </c>
      <c r="E2010" s="34">
        <v>4.84</v>
      </c>
      <c r="F2010" s="35">
        <v>23.28</v>
      </c>
      <c r="G2010" s="242"/>
    </row>
    <row r="2011" ht="13.8" spans="1:7">
      <c r="A2011" s="21">
        <v>2009</v>
      </c>
      <c r="B2011" s="34" t="s">
        <v>12696</v>
      </c>
      <c r="C2011" s="257" t="s">
        <v>19352</v>
      </c>
      <c r="D2011" s="34">
        <v>13.61</v>
      </c>
      <c r="E2011" s="34">
        <v>4.84</v>
      </c>
      <c r="F2011" s="35">
        <v>65.87</v>
      </c>
      <c r="G2011" s="242"/>
    </row>
    <row r="2012" ht="13.8" spans="1:7">
      <c r="A2012" s="21">
        <v>2010</v>
      </c>
      <c r="B2012" s="34" t="s">
        <v>19373</v>
      </c>
      <c r="C2012" s="257" t="s">
        <v>19352</v>
      </c>
      <c r="D2012" s="34">
        <v>7.7</v>
      </c>
      <c r="E2012" s="34">
        <v>4.84</v>
      </c>
      <c r="F2012" s="35">
        <v>37.27</v>
      </c>
      <c r="G2012" s="242"/>
    </row>
    <row r="2013" ht="13.8" spans="1:7">
      <c r="A2013" s="21">
        <v>2011</v>
      </c>
      <c r="B2013" s="34" t="s">
        <v>19374</v>
      </c>
      <c r="C2013" s="257" t="s">
        <v>19352</v>
      </c>
      <c r="D2013" s="34">
        <v>2.86</v>
      </c>
      <c r="E2013" s="34">
        <v>4.84</v>
      </c>
      <c r="F2013" s="35">
        <v>13.84</v>
      </c>
      <c r="G2013" s="242"/>
    </row>
    <row r="2014" ht="13.8" spans="1:7">
      <c r="A2014" s="21">
        <v>2012</v>
      </c>
      <c r="B2014" s="34" t="s">
        <v>19375</v>
      </c>
      <c r="C2014" s="257" t="s">
        <v>19352</v>
      </c>
      <c r="D2014" s="34">
        <v>5.92</v>
      </c>
      <c r="E2014" s="34">
        <v>4.84</v>
      </c>
      <c r="F2014" s="35">
        <v>28.65</v>
      </c>
      <c r="G2014" s="242"/>
    </row>
    <row r="2015" ht="13.8" spans="1:7">
      <c r="A2015" s="21">
        <v>2013</v>
      </c>
      <c r="B2015" s="34" t="s">
        <v>19376</v>
      </c>
      <c r="C2015" s="257" t="s">
        <v>19352</v>
      </c>
      <c r="D2015" s="34">
        <v>3.9</v>
      </c>
      <c r="E2015" s="34">
        <v>4.84</v>
      </c>
      <c r="F2015" s="35">
        <v>18.88</v>
      </c>
      <c r="G2015" s="242"/>
    </row>
    <row r="2016" ht="13.8" spans="1:7">
      <c r="A2016" s="21">
        <v>2014</v>
      </c>
      <c r="B2016" s="34" t="s">
        <v>19377</v>
      </c>
      <c r="C2016" s="257" t="s">
        <v>19352</v>
      </c>
      <c r="D2016" s="34">
        <v>5.11</v>
      </c>
      <c r="E2016" s="34">
        <v>4.84</v>
      </c>
      <c r="F2016" s="35">
        <v>24.73</v>
      </c>
      <c r="G2016" s="242"/>
    </row>
    <row r="2017" ht="13.8" spans="1:7">
      <c r="A2017" s="21">
        <v>2015</v>
      </c>
      <c r="B2017" s="34" t="s">
        <v>19378</v>
      </c>
      <c r="C2017" s="257" t="s">
        <v>19352</v>
      </c>
      <c r="D2017" s="34">
        <v>21.61</v>
      </c>
      <c r="E2017" s="34">
        <v>4.84</v>
      </c>
      <c r="F2017" s="35">
        <v>104.59</v>
      </c>
      <c r="G2017" s="242"/>
    </row>
    <row r="2018" ht="13.8" spans="1:7">
      <c r="A2018" s="21">
        <v>2016</v>
      </c>
      <c r="B2018" s="34" t="s">
        <v>19379</v>
      </c>
      <c r="C2018" s="257" t="s">
        <v>19352</v>
      </c>
      <c r="D2018" s="34">
        <v>7.9</v>
      </c>
      <c r="E2018" s="34">
        <v>4.84</v>
      </c>
      <c r="F2018" s="35">
        <v>38.24</v>
      </c>
      <c r="G2018" s="242"/>
    </row>
    <row r="2019" ht="13.8" spans="1:7">
      <c r="A2019" s="21">
        <v>2017</v>
      </c>
      <c r="B2019" s="34" t="s">
        <v>19380</v>
      </c>
      <c r="C2019" s="257" t="s">
        <v>19352</v>
      </c>
      <c r="D2019" s="34">
        <v>4.91</v>
      </c>
      <c r="E2019" s="34">
        <v>4.84</v>
      </c>
      <c r="F2019" s="35">
        <v>23.76</v>
      </c>
      <c r="G2019" s="242"/>
    </row>
    <row r="2020" ht="13.8" spans="1:7">
      <c r="A2020" s="21">
        <v>2018</v>
      </c>
      <c r="B2020" s="34" t="s">
        <v>19381</v>
      </c>
      <c r="C2020" s="257" t="s">
        <v>19352</v>
      </c>
      <c r="D2020" s="34">
        <v>12.69</v>
      </c>
      <c r="E2020" s="34">
        <v>4.84</v>
      </c>
      <c r="F2020" s="35">
        <v>61.42</v>
      </c>
      <c r="G2020" s="242"/>
    </row>
    <row r="2021" ht="13.8" spans="1:7">
      <c r="A2021" s="21">
        <v>2019</v>
      </c>
      <c r="B2021" s="34" t="s">
        <v>19382</v>
      </c>
      <c r="C2021" s="257" t="s">
        <v>19352</v>
      </c>
      <c r="D2021" s="34">
        <v>8.26</v>
      </c>
      <c r="E2021" s="34">
        <v>4.84</v>
      </c>
      <c r="F2021" s="35">
        <v>39.98</v>
      </c>
      <c r="G2021" s="242"/>
    </row>
    <row r="2022" ht="13.8" spans="1:7">
      <c r="A2022" s="21">
        <v>2020</v>
      </c>
      <c r="B2022" s="34" t="s">
        <v>19383</v>
      </c>
      <c r="C2022" s="257" t="s">
        <v>19352</v>
      </c>
      <c r="D2022" s="34">
        <v>1.68</v>
      </c>
      <c r="E2022" s="34">
        <v>4.84</v>
      </c>
      <c r="F2022" s="35">
        <v>8.13</v>
      </c>
      <c r="G2022" s="242"/>
    </row>
    <row r="2023" ht="13.8" spans="1:7">
      <c r="A2023" s="21">
        <v>2021</v>
      </c>
      <c r="B2023" s="34" t="s">
        <v>19384</v>
      </c>
      <c r="C2023" s="257" t="s">
        <v>19352</v>
      </c>
      <c r="D2023" s="34">
        <v>3.98</v>
      </c>
      <c r="E2023" s="34">
        <v>4.84</v>
      </c>
      <c r="F2023" s="35">
        <v>19.26</v>
      </c>
      <c r="G2023" s="242"/>
    </row>
    <row r="2024" ht="13.8" spans="1:7">
      <c r="A2024" s="21">
        <v>2022</v>
      </c>
      <c r="B2024" s="34" t="s">
        <v>19385</v>
      </c>
      <c r="C2024" s="257" t="s">
        <v>19352</v>
      </c>
      <c r="D2024" s="34">
        <v>14.98</v>
      </c>
      <c r="E2024" s="34">
        <v>4.84</v>
      </c>
      <c r="F2024" s="35">
        <v>72.5</v>
      </c>
      <c r="G2024" s="242"/>
    </row>
    <row r="2025" ht="13.8" spans="1:7">
      <c r="A2025" s="21">
        <v>2023</v>
      </c>
      <c r="B2025" s="34" t="s">
        <v>19386</v>
      </c>
      <c r="C2025" s="257" t="s">
        <v>19352</v>
      </c>
      <c r="D2025" s="34">
        <v>10.9</v>
      </c>
      <c r="E2025" s="34">
        <v>4.84</v>
      </c>
      <c r="F2025" s="35">
        <v>52.76</v>
      </c>
      <c r="G2025" s="242"/>
    </row>
    <row r="2026" ht="13.8" spans="1:7">
      <c r="A2026" s="21">
        <v>2024</v>
      </c>
      <c r="B2026" s="34" t="s">
        <v>4739</v>
      </c>
      <c r="C2026" s="257" t="s">
        <v>19352</v>
      </c>
      <c r="D2026" s="34">
        <v>4.19</v>
      </c>
      <c r="E2026" s="34">
        <v>4.84</v>
      </c>
      <c r="F2026" s="35">
        <v>20.28</v>
      </c>
      <c r="G2026" s="242"/>
    </row>
    <row r="2027" ht="13.8" spans="1:7">
      <c r="A2027" s="21">
        <v>2025</v>
      </c>
      <c r="B2027" s="34" t="s">
        <v>19387</v>
      </c>
      <c r="C2027" s="257" t="s">
        <v>19352</v>
      </c>
      <c r="D2027" s="34">
        <v>3.79</v>
      </c>
      <c r="E2027" s="34">
        <v>4.84</v>
      </c>
      <c r="F2027" s="35">
        <v>18.34</v>
      </c>
      <c r="G2027" s="242"/>
    </row>
    <row r="2028" ht="13.8" spans="1:7">
      <c r="A2028" s="21">
        <v>2026</v>
      </c>
      <c r="B2028" s="34" t="s">
        <v>19388</v>
      </c>
      <c r="C2028" s="257" t="s">
        <v>19352</v>
      </c>
      <c r="D2028" s="34">
        <v>12.66</v>
      </c>
      <c r="E2028" s="34">
        <v>4.84</v>
      </c>
      <c r="F2028" s="35">
        <v>61.27</v>
      </c>
      <c r="G2028" s="242"/>
    </row>
    <row r="2029" ht="13.8" spans="1:7">
      <c r="A2029" s="21">
        <v>2027</v>
      </c>
      <c r="B2029" s="174" t="s">
        <v>19389</v>
      </c>
      <c r="C2029" s="257" t="s">
        <v>19352</v>
      </c>
      <c r="D2029" s="174">
        <v>4.4</v>
      </c>
      <c r="E2029" s="34">
        <v>4.84</v>
      </c>
      <c r="F2029" s="35">
        <v>21.3</v>
      </c>
      <c r="G2029" s="242"/>
    </row>
    <row r="2030" ht="13.8" spans="1:7">
      <c r="A2030" s="21">
        <v>2028</v>
      </c>
      <c r="B2030" s="34" t="s">
        <v>1387</v>
      </c>
      <c r="C2030" s="257" t="s">
        <v>19352</v>
      </c>
      <c r="D2030" s="34">
        <v>7.13</v>
      </c>
      <c r="E2030" s="34">
        <v>4.84</v>
      </c>
      <c r="F2030" s="35">
        <v>34.51</v>
      </c>
      <c r="G2030" s="242"/>
    </row>
    <row r="2031" ht="13.8" spans="1:7">
      <c r="A2031" s="21">
        <v>2029</v>
      </c>
      <c r="B2031" s="34" t="s">
        <v>19390</v>
      </c>
      <c r="C2031" s="257" t="s">
        <v>19352</v>
      </c>
      <c r="D2031" s="34">
        <v>2.78</v>
      </c>
      <c r="E2031" s="34">
        <v>4.84</v>
      </c>
      <c r="F2031" s="35">
        <v>13.46</v>
      </c>
      <c r="G2031" s="242"/>
    </row>
    <row r="2032" ht="13.8" spans="1:7">
      <c r="A2032" s="21">
        <v>2030</v>
      </c>
      <c r="B2032" s="34" t="s">
        <v>19391</v>
      </c>
      <c r="C2032" s="257" t="s">
        <v>19352</v>
      </c>
      <c r="D2032" s="34">
        <v>18.64</v>
      </c>
      <c r="E2032" s="34">
        <v>4.84</v>
      </c>
      <c r="F2032" s="35">
        <v>90.22</v>
      </c>
      <c r="G2032" s="242"/>
    </row>
    <row r="2033" ht="13.8" spans="1:7">
      <c r="A2033" s="21">
        <v>2031</v>
      </c>
      <c r="B2033" s="34" t="s">
        <v>360</v>
      </c>
      <c r="C2033" s="257" t="s">
        <v>19352</v>
      </c>
      <c r="D2033" s="34">
        <v>9.65</v>
      </c>
      <c r="E2033" s="34">
        <v>4.84</v>
      </c>
      <c r="F2033" s="35">
        <v>46.71</v>
      </c>
      <c r="G2033" s="242"/>
    </row>
    <row r="2034" ht="13.8" spans="1:7">
      <c r="A2034" s="21">
        <v>2032</v>
      </c>
      <c r="B2034" s="34" t="s">
        <v>19392</v>
      </c>
      <c r="C2034" s="257" t="s">
        <v>19352</v>
      </c>
      <c r="D2034" s="34">
        <v>6.12</v>
      </c>
      <c r="E2034" s="34">
        <v>4.84</v>
      </c>
      <c r="F2034" s="35">
        <v>29.62</v>
      </c>
      <c r="G2034" s="242"/>
    </row>
    <row r="2035" ht="13.8" spans="1:7">
      <c r="A2035" s="21">
        <v>2033</v>
      </c>
      <c r="B2035" s="34" t="s">
        <v>19393</v>
      </c>
      <c r="C2035" s="257" t="s">
        <v>19352</v>
      </c>
      <c r="D2035" s="34">
        <v>30.01</v>
      </c>
      <c r="E2035" s="34">
        <v>4.84</v>
      </c>
      <c r="F2035" s="35">
        <v>145.25</v>
      </c>
      <c r="G2035" s="242"/>
    </row>
    <row r="2036" ht="13.8" spans="1:7">
      <c r="A2036" s="21">
        <v>2034</v>
      </c>
      <c r="B2036" s="34" t="s">
        <v>19394</v>
      </c>
      <c r="C2036" s="257" t="s">
        <v>19352</v>
      </c>
      <c r="D2036" s="34">
        <v>41.7</v>
      </c>
      <c r="E2036" s="34">
        <v>4.84</v>
      </c>
      <c r="F2036" s="35">
        <v>201.83</v>
      </c>
      <c r="G2036" s="242"/>
    </row>
    <row r="2037" ht="13.8" spans="1:7">
      <c r="A2037" s="21">
        <v>2035</v>
      </c>
      <c r="B2037" s="34" t="s">
        <v>19395</v>
      </c>
      <c r="C2037" s="257" t="s">
        <v>19352</v>
      </c>
      <c r="D2037" s="34">
        <v>4.33</v>
      </c>
      <c r="E2037" s="34">
        <v>4.84</v>
      </c>
      <c r="F2037" s="35">
        <v>20.96</v>
      </c>
      <c r="G2037" s="242"/>
    </row>
    <row r="2038" ht="13.8" spans="1:7">
      <c r="A2038" s="21">
        <v>2036</v>
      </c>
      <c r="B2038" s="34" t="s">
        <v>19396</v>
      </c>
      <c r="C2038" s="257" t="s">
        <v>19352</v>
      </c>
      <c r="D2038" s="34">
        <v>13.75</v>
      </c>
      <c r="E2038" s="34">
        <v>4.84</v>
      </c>
      <c r="F2038" s="35">
        <v>66.55</v>
      </c>
      <c r="G2038" s="242"/>
    </row>
    <row r="2039" ht="13.8" spans="1:7">
      <c r="A2039" s="21">
        <v>2037</v>
      </c>
      <c r="B2039" s="34" t="s">
        <v>19397</v>
      </c>
      <c r="C2039" s="257" t="s">
        <v>19352</v>
      </c>
      <c r="D2039" s="34">
        <v>3.87</v>
      </c>
      <c r="E2039" s="34">
        <v>4.84</v>
      </c>
      <c r="F2039" s="35">
        <v>18.73</v>
      </c>
      <c r="G2039" s="242"/>
    </row>
    <row r="2040" ht="13.8" spans="1:7">
      <c r="A2040" s="21">
        <v>2038</v>
      </c>
      <c r="B2040" s="34" t="s">
        <v>12038</v>
      </c>
      <c r="C2040" s="257" t="s">
        <v>19352</v>
      </c>
      <c r="D2040" s="34">
        <v>18.47</v>
      </c>
      <c r="E2040" s="34">
        <v>4.84</v>
      </c>
      <c r="F2040" s="35">
        <v>89.39</v>
      </c>
      <c r="G2040" s="242"/>
    </row>
    <row r="2041" ht="13.8" spans="1:7">
      <c r="A2041" s="21">
        <v>2039</v>
      </c>
      <c r="B2041" s="34" t="s">
        <v>7049</v>
      </c>
      <c r="C2041" s="257" t="s">
        <v>19352</v>
      </c>
      <c r="D2041" s="34">
        <v>7.89</v>
      </c>
      <c r="E2041" s="34">
        <v>4.84</v>
      </c>
      <c r="F2041" s="35">
        <v>38.19</v>
      </c>
      <c r="G2041" s="242"/>
    </row>
    <row r="2042" ht="13.8" spans="1:7">
      <c r="A2042" s="21">
        <v>2040</v>
      </c>
      <c r="B2042" s="34" t="s">
        <v>19398</v>
      </c>
      <c r="C2042" s="257" t="s">
        <v>19352</v>
      </c>
      <c r="D2042" s="34">
        <v>7.32</v>
      </c>
      <c r="E2042" s="34">
        <v>4.84</v>
      </c>
      <c r="F2042" s="35">
        <v>35.43</v>
      </c>
      <c r="G2042" s="242"/>
    </row>
    <row r="2043" ht="13.8" spans="1:7">
      <c r="A2043" s="21">
        <v>2041</v>
      </c>
      <c r="B2043" s="34" t="s">
        <v>19399</v>
      </c>
      <c r="C2043" s="257" t="s">
        <v>19352</v>
      </c>
      <c r="D2043" s="34">
        <v>5.13</v>
      </c>
      <c r="E2043" s="34">
        <v>4.84</v>
      </c>
      <c r="F2043" s="35">
        <v>24.83</v>
      </c>
      <c r="G2043" s="242"/>
    </row>
    <row r="2044" ht="13.8" spans="1:7">
      <c r="A2044" s="21">
        <v>2042</v>
      </c>
      <c r="B2044" s="34" t="s">
        <v>19400</v>
      </c>
      <c r="C2044" s="257" t="s">
        <v>19352</v>
      </c>
      <c r="D2044" s="34">
        <v>12</v>
      </c>
      <c r="E2044" s="34">
        <v>4.84</v>
      </c>
      <c r="F2044" s="35">
        <v>58.08</v>
      </c>
      <c r="G2044" s="242"/>
    </row>
    <row r="2045" ht="13.8" spans="1:7">
      <c r="A2045" s="21">
        <v>2043</v>
      </c>
      <c r="B2045" s="34" t="s">
        <v>19401</v>
      </c>
      <c r="C2045" s="257" t="s">
        <v>19352</v>
      </c>
      <c r="D2045" s="34">
        <v>6.02</v>
      </c>
      <c r="E2045" s="34">
        <v>4.84</v>
      </c>
      <c r="F2045" s="35">
        <v>29.14</v>
      </c>
      <c r="G2045" s="242"/>
    </row>
    <row r="2046" ht="13.8" spans="1:7">
      <c r="A2046" s="21">
        <v>2044</v>
      </c>
      <c r="B2046" s="34" t="s">
        <v>19402</v>
      </c>
      <c r="C2046" s="257" t="s">
        <v>19352</v>
      </c>
      <c r="D2046" s="34">
        <v>14.92</v>
      </c>
      <c r="E2046" s="34">
        <v>4.84</v>
      </c>
      <c r="F2046" s="35">
        <v>72.21</v>
      </c>
      <c r="G2046" s="242"/>
    </row>
    <row r="2047" ht="13.8" spans="1:7">
      <c r="A2047" s="21">
        <v>2045</v>
      </c>
      <c r="B2047" s="34" t="s">
        <v>19403</v>
      </c>
      <c r="C2047" s="257" t="s">
        <v>19352</v>
      </c>
      <c r="D2047" s="34">
        <v>6.23</v>
      </c>
      <c r="E2047" s="34">
        <v>4.84</v>
      </c>
      <c r="F2047" s="35">
        <v>30.15</v>
      </c>
      <c r="G2047" s="242"/>
    </row>
    <row r="2048" ht="13.8" spans="1:7">
      <c r="A2048" s="21">
        <v>2046</v>
      </c>
      <c r="B2048" s="34" t="s">
        <v>19404</v>
      </c>
      <c r="C2048" s="257" t="s">
        <v>19352</v>
      </c>
      <c r="D2048" s="34">
        <v>4.17</v>
      </c>
      <c r="E2048" s="34">
        <v>4.84</v>
      </c>
      <c r="F2048" s="35">
        <v>20.18</v>
      </c>
      <c r="G2048" s="242"/>
    </row>
    <row r="2049" ht="13.8" spans="1:7">
      <c r="A2049" s="21">
        <v>2047</v>
      </c>
      <c r="B2049" s="34" t="s">
        <v>19405</v>
      </c>
      <c r="C2049" s="257" t="s">
        <v>19352</v>
      </c>
      <c r="D2049" s="34">
        <v>2.32</v>
      </c>
      <c r="E2049" s="34">
        <v>4.84</v>
      </c>
      <c r="F2049" s="35">
        <v>11.23</v>
      </c>
      <c r="G2049" s="242"/>
    </row>
    <row r="2050" ht="13.8" spans="1:7">
      <c r="A2050" s="21">
        <v>2048</v>
      </c>
      <c r="B2050" s="34" t="s">
        <v>19406</v>
      </c>
      <c r="C2050" s="257" t="s">
        <v>19352</v>
      </c>
      <c r="D2050" s="34">
        <v>2.18</v>
      </c>
      <c r="E2050" s="34">
        <v>4.84</v>
      </c>
      <c r="F2050" s="35">
        <v>10.55</v>
      </c>
      <c r="G2050" s="242"/>
    </row>
    <row r="2051" ht="13.8" spans="1:7">
      <c r="A2051" s="21">
        <v>2049</v>
      </c>
      <c r="B2051" s="34" t="s">
        <v>19393</v>
      </c>
      <c r="C2051" s="257" t="s">
        <v>19407</v>
      </c>
      <c r="D2051" s="34">
        <v>6.25</v>
      </c>
      <c r="E2051" s="34">
        <v>4.84</v>
      </c>
      <c r="F2051" s="35">
        <v>30.25</v>
      </c>
      <c r="G2051" s="242"/>
    </row>
    <row r="2052" ht="13.8" spans="1:7">
      <c r="A2052" s="21">
        <v>2050</v>
      </c>
      <c r="B2052" s="34" t="s">
        <v>18758</v>
      </c>
      <c r="C2052" s="257" t="s">
        <v>19407</v>
      </c>
      <c r="D2052" s="34">
        <v>11.42</v>
      </c>
      <c r="E2052" s="34">
        <v>4.84</v>
      </c>
      <c r="F2052" s="35">
        <v>55.27</v>
      </c>
      <c r="G2052" s="242"/>
    </row>
    <row r="2053" ht="13.8" spans="1:7">
      <c r="A2053" s="21">
        <v>2051</v>
      </c>
      <c r="B2053" s="34" t="s">
        <v>19408</v>
      </c>
      <c r="C2053" s="257" t="s">
        <v>19407</v>
      </c>
      <c r="D2053" s="34">
        <v>11.76</v>
      </c>
      <c r="E2053" s="34">
        <v>4.84</v>
      </c>
      <c r="F2053" s="35">
        <v>56.92</v>
      </c>
      <c r="G2053" s="242"/>
    </row>
    <row r="2054" ht="13.8" spans="1:7">
      <c r="A2054" s="21">
        <v>2052</v>
      </c>
      <c r="B2054" s="34" t="s">
        <v>4100</v>
      </c>
      <c r="C2054" s="257" t="s">
        <v>19407</v>
      </c>
      <c r="D2054" s="34">
        <v>1.1</v>
      </c>
      <c r="E2054" s="34">
        <v>4.84</v>
      </c>
      <c r="F2054" s="35">
        <v>5.32</v>
      </c>
      <c r="G2054" s="242"/>
    </row>
    <row r="2055" ht="13.8" spans="1:7">
      <c r="A2055" s="21">
        <v>2053</v>
      </c>
      <c r="B2055" s="34" t="s">
        <v>4901</v>
      </c>
      <c r="C2055" s="257" t="s">
        <v>19407</v>
      </c>
      <c r="D2055" s="34">
        <v>16.59</v>
      </c>
      <c r="E2055" s="34">
        <v>4.84</v>
      </c>
      <c r="F2055" s="35">
        <v>80.3</v>
      </c>
      <c r="G2055" s="242"/>
    </row>
    <row r="2056" ht="13.8" spans="1:7">
      <c r="A2056" s="21">
        <v>2054</v>
      </c>
      <c r="B2056" s="34" t="s">
        <v>19409</v>
      </c>
      <c r="C2056" s="257" t="s">
        <v>19407</v>
      </c>
      <c r="D2056" s="34">
        <v>5.2</v>
      </c>
      <c r="E2056" s="34">
        <v>4.84</v>
      </c>
      <c r="F2056" s="35">
        <v>25.17</v>
      </c>
      <c r="G2056" s="242"/>
    </row>
    <row r="2057" ht="13.8" spans="1:7">
      <c r="A2057" s="21">
        <v>2055</v>
      </c>
      <c r="B2057" s="34" t="s">
        <v>19410</v>
      </c>
      <c r="C2057" s="257" t="s">
        <v>19407</v>
      </c>
      <c r="D2057" s="34">
        <v>17.54</v>
      </c>
      <c r="E2057" s="34">
        <v>4.84</v>
      </c>
      <c r="F2057" s="35">
        <v>84.89</v>
      </c>
      <c r="G2057" s="242"/>
    </row>
    <row r="2058" ht="13.8" spans="1:7">
      <c r="A2058" s="21">
        <v>2056</v>
      </c>
      <c r="B2058" s="34" t="s">
        <v>19397</v>
      </c>
      <c r="C2058" s="257" t="s">
        <v>19407</v>
      </c>
      <c r="D2058" s="34">
        <v>13.85</v>
      </c>
      <c r="E2058" s="34">
        <v>4.84</v>
      </c>
      <c r="F2058" s="35">
        <v>67.03</v>
      </c>
      <c r="G2058" s="242"/>
    </row>
    <row r="2059" ht="13.8" spans="1:7">
      <c r="A2059" s="21">
        <v>2057</v>
      </c>
      <c r="B2059" s="34" t="s">
        <v>19411</v>
      </c>
      <c r="C2059" s="257" t="s">
        <v>19407</v>
      </c>
      <c r="D2059" s="34">
        <v>6.73</v>
      </c>
      <c r="E2059" s="34">
        <v>4.84</v>
      </c>
      <c r="F2059" s="35">
        <v>32.57</v>
      </c>
      <c r="G2059" s="242"/>
    </row>
    <row r="2060" ht="13.8" spans="1:7">
      <c r="A2060" s="21">
        <v>2058</v>
      </c>
      <c r="B2060" s="34" t="s">
        <v>19412</v>
      </c>
      <c r="C2060" s="257" t="s">
        <v>19407</v>
      </c>
      <c r="D2060" s="34">
        <v>15.55</v>
      </c>
      <c r="E2060" s="34">
        <v>4.84</v>
      </c>
      <c r="F2060" s="35">
        <v>75.26</v>
      </c>
      <c r="G2060" s="242"/>
    </row>
    <row r="2061" ht="13.8" spans="1:7">
      <c r="A2061" s="21">
        <v>2059</v>
      </c>
      <c r="B2061" s="34" t="s">
        <v>18893</v>
      </c>
      <c r="C2061" s="257" t="s">
        <v>19407</v>
      </c>
      <c r="D2061" s="34">
        <v>23.27</v>
      </c>
      <c r="E2061" s="34">
        <v>4.84</v>
      </c>
      <c r="F2061" s="35">
        <v>112.63</v>
      </c>
      <c r="G2061" s="242"/>
    </row>
    <row r="2062" ht="13.8" spans="1:7">
      <c r="A2062" s="21">
        <v>2060</v>
      </c>
      <c r="B2062" s="34" t="s">
        <v>19413</v>
      </c>
      <c r="C2062" s="257" t="s">
        <v>19407</v>
      </c>
      <c r="D2062" s="34">
        <v>13.08</v>
      </c>
      <c r="E2062" s="34">
        <v>4.84</v>
      </c>
      <c r="F2062" s="35">
        <v>63.31</v>
      </c>
      <c r="G2062" s="242"/>
    </row>
    <row r="2063" ht="13.8" spans="1:7">
      <c r="A2063" s="21">
        <v>2061</v>
      </c>
      <c r="B2063" s="34" t="s">
        <v>19414</v>
      </c>
      <c r="C2063" s="257" t="s">
        <v>19415</v>
      </c>
      <c r="D2063" s="34">
        <v>12.07</v>
      </c>
      <c r="E2063" s="34">
        <v>4.84</v>
      </c>
      <c r="F2063" s="35">
        <v>58.42</v>
      </c>
      <c r="G2063" s="242"/>
    </row>
    <row r="2064" ht="13.8" spans="1:7">
      <c r="A2064" s="21">
        <v>2062</v>
      </c>
      <c r="B2064" s="34" t="s">
        <v>6428</v>
      </c>
      <c r="C2064" s="257" t="s">
        <v>19415</v>
      </c>
      <c r="D2064" s="34">
        <v>7.99</v>
      </c>
      <c r="E2064" s="34">
        <v>4.84</v>
      </c>
      <c r="F2064" s="35">
        <v>38.67</v>
      </c>
      <c r="G2064" s="242"/>
    </row>
    <row r="2065" ht="13.8" spans="1:7">
      <c r="A2065" s="21">
        <v>2063</v>
      </c>
      <c r="B2065" s="34" t="s">
        <v>19416</v>
      </c>
      <c r="C2065" s="257" t="s">
        <v>19415</v>
      </c>
      <c r="D2065" s="34">
        <v>14.27</v>
      </c>
      <c r="E2065" s="34">
        <v>4.84</v>
      </c>
      <c r="F2065" s="35">
        <v>69.07</v>
      </c>
      <c r="G2065" s="242"/>
    </row>
    <row r="2066" ht="13.8" spans="1:7">
      <c r="A2066" s="21">
        <v>2064</v>
      </c>
      <c r="B2066" s="34" t="s">
        <v>19417</v>
      </c>
      <c r="C2066" s="257" t="s">
        <v>19415</v>
      </c>
      <c r="D2066" s="34">
        <v>10.05</v>
      </c>
      <c r="E2066" s="34">
        <v>4.84</v>
      </c>
      <c r="F2066" s="35">
        <v>48.64</v>
      </c>
      <c r="G2066" s="242"/>
    </row>
    <row r="2067" ht="13.8" spans="1:7">
      <c r="A2067" s="21">
        <v>2065</v>
      </c>
      <c r="B2067" s="34" t="s">
        <v>19418</v>
      </c>
      <c r="C2067" s="257" t="s">
        <v>19415</v>
      </c>
      <c r="D2067" s="34">
        <v>3.69</v>
      </c>
      <c r="E2067" s="34">
        <v>4.84</v>
      </c>
      <c r="F2067" s="35">
        <v>17.86</v>
      </c>
      <c r="G2067" s="242"/>
    </row>
    <row r="2068" ht="13.8" spans="1:7">
      <c r="A2068" s="21">
        <v>2066</v>
      </c>
      <c r="B2068" s="34" t="s">
        <v>19419</v>
      </c>
      <c r="C2068" s="257" t="s">
        <v>19415</v>
      </c>
      <c r="D2068" s="34">
        <v>2.78</v>
      </c>
      <c r="E2068" s="34">
        <v>4.84</v>
      </c>
      <c r="F2068" s="35">
        <v>13.46</v>
      </c>
      <c r="G2068" s="242"/>
    </row>
    <row r="2069" ht="13.8" spans="1:7">
      <c r="A2069" s="21">
        <v>2067</v>
      </c>
      <c r="B2069" s="34" t="s">
        <v>19420</v>
      </c>
      <c r="C2069" s="257" t="s">
        <v>19415</v>
      </c>
      <c r="D2069" s="34">
        <v>12.68</v>
      </c>
      <c r="E2069" s="34">
        <v>4.84</v>
      </c>
      <c r="F2069" s="35">
        <v>61.37</v>
      </c>
      <c r="G2069" s="242"/>
    </row>
    <row r="2070" ht="13.8" spans="1:7">
      <c r="A2070" s="21">
        <v>2068</v>
      </c>
      <c r="B2070" s="34" t="s">
        <v>5334</v>
      </c>
      <c r="C2070" s="257" t="s">
        <v>19415</v>
      </c>
      <c r="D2070" s="34">
        <v>18.27</v>
      </c>
      <c r="E2070" s="34">
        <v>4.84</v>
      </c>
      <c r="F2070" s="35">
        <v>88.43</v>
      </c>
      <c r="G2070" s="242"/>
    </row>
    <row r="2071" ht="13.8" spans="1:7">
      <c r="A2071" s="21">
        <v>2069</v>
      </c>
      <c r="B2071" s="34" t="s">
        <v>5281</v>
      </c>
      <c r="C2071" s="257" t="s">
        <v>19415</v>
      </c>
      <c r="D2071" s="34">
        <v>6.52</v>
      </c>
      <c r="E2071" s="34">
        <v>4.84</v>
      </c>
      <c r="F2071" s="35">
        <v>31.56</v>
      </c>
      <c r="G2071" s="242"/>
    </row>
    <row r="2072" ht="13.8" spans="1:7">
      <c r="A2072" s="21">
        <v>2070</v>
      </c>
      <c r="B2072" s="34" t="s">
        <v>19421</v>
      </c>
      <c r="C2072" s="257" t="s">
        <v>19415</v>
      </c>
      <c r="D2072" s="34">
        <v>4.18</v>
      </c>
      <c r="E2072" s="34">
        <v>4.84</v>
      </c>
      <c r="F2072" s="35">
        <v>20.23</v>
      </c>
      <c r="G2072" s="242"/>
    </row>
    <row r="2073" ht="13.8" spans="1:7">
      <c r="A2073" s="21">
        <v>2071</v>
      </c>
      <c r="B2073" s="34" t="s">
        <v>19422</v>
      </c>
      <c r="C2073" s="257" t="s">
        <v>19415</v>
      </c>
      <c r="D2073" s="34">
        <v>8.93</v>
      </c>
      <c r="E2073" s="34">
        <v>4.84</v>
      </c>
      <c r="F2073" s="35">
        <v>43.22</v>
      </c>
      <c r="G2073" s="242"/>
    </row>
    <row r="2074" ht="13.8" spans="1:7">
      <c r="A2074" s="21">
        <v>2072</v>
      </c>
      <c r="B2074" s="34" t="s">
        <v>19423</v>
      </c>
      <c r="C2074" s="257" t="s">
        <v>19415</v>
      </c>
      <c r="D2074" s="34">
        <v>8.72</v>
      </c>
      <c r="E2074" s="34">
        <v>4.84</v>
      </c>
      <c r="F2074" s="35">
        <v>42.2</v>
      </c>
      <c r="G2074" s="242"/>
    </row>
    <row r="2075" ht="13.8" spans="1:7">
      <c r="A2075" s="21">
        <v>2073</v>
      </c>
      <c r="B2075" s="34" t="s">
        <v>19424</v>
      </c>
      <c r="C2075" s="257" t="s">
        <v>19415</v>
      </c>
      <c r="D2075" s="34">
        <v>6.38</v>
      </c>
      <c r="E2075" s="34">
        <v>4.84</v>
      </c>
      <c r="F2075" s="35">
        <v>30.88</v>
      </c>
      <c r="G2075" s="242"/>
    </row>
    <row r="2076" ht="13.8" spans="1:7">
      <c r="A2076" s="21">
        <v>2074</v>
      </c>
      <c r="B2076" s="34" t="s">
        <v>19425</v>
      </c>
      <c r="C2076" s="257" t="s">
        <v>19415</v>
      </c>
      <c r="D2076" s="34">
        <v>6.86</v>
      </c>
      <c r="E2076" s="34">
        <v>4.84</v>
      </c>
      <c r="F2076" s="35">
        <v>33.2</v>
      </c>
      <c r="G2076" s="242"/>
    </row>
    <row r="2077" ht="13.8" spans="1:7">
      <c r="A2077" s="21">
        <v>2075</v>
      </c>
      <c r="B2077" s="34" t="s">
        <v>19426</v>
      </c>
      <c r="C2077" s="257" t="s">
        <v>19415</v>
      </c>
      <c r="D2077" s="34">
        <v>4.82</v>
      </c>
      <c r="E2077" s="34">
        <v>4.84</v>
      </c>
      <c r="F2077" s="35">
        <v>23.33</v>
      </c>
      <c r="G2077" s="242"/>
    </row>
    <row r="2078" ht="13.8" spans="1:7">
      <c r="A2078" s="21">
        <v>2076</v>
      </c>
      <c r="B2078" s="34" t="s">
        <v>19427</v>
      </c>
      <c r="C2078" s="257" t="s">
        <v>19415</v>
      </c>
      <c r="D2078" s="34">
        <v>8.71</v>
      </c>
      <c r="E2078" s="34">
        <v>4.84</v>
      </c>
      <c r="F2078" s="35">
        <v>42.16</v>
      </c>
      <c r="G2078" s="242"/>
    </row>
    <row r="2079" ht="13.8" spans="1:7">
      <c r="A2079" s="21">
        <v>2077</v>
      </c>
      <c r="B2079" s="34" t="s">
        <v>19428</v>
      </c>
      <c r="C2079" s="257" t="s">
        <v>19415</v>
      </c>
      <c r="D2079" s="34">
        <v>7.73</v>
      </c>
      <c r="E2079" s="34">
        <v>4.84</v>
      </c>
      <c r="F2079" s="35">
        <v>37.41</v>
      </c>
      <c r="G2079" s="242"/>
    </row>
    <row r="2080" ht="13.8" spans="1:7">
      <c r="A2080" s="21">
        <v>2078</v>
      </c>
      <c r="B2080" s="34" t="s">
        <v>3863</v>
      </c>
      <c r="C2080" s="257" t="s">
        <v>19415</v>
      </c>
      <c r="D2080" s="34">
        <v>6.69</v>
      </c>
      <c r="E2080" s="34">
        <v>4.84</v>
      </c>
      <c r="F2080" s="35">
        <v>32.38</v>
      </c>
      <c r="G2080" s="242"/>
    </row>
    <row r="2081" ht="13.8" spans="1:7">
      <c r="A2081" s="21">
        <v>2079</v>
      </c>
      <c r="B2081" s="34" t="s">
        <v>19429</v>
      </c>
      <c r="C2081" s="257" t="s">
        <v>19415</v>
      </c>
      <c r="D2081" s="34">
        <v>7.03</v>
      </c>
      <c r="E2081" s="34">
        <v>4.84</v>
      </c>
      <c r="F2081" s="35">
        <v>34.03</v>
      </c>
      <c r="G2081" s="242"/>
    </row>
    <row r="2082" ht="13.8" spans="1:7">
      <c r="A2082" s="21">
        <v>2080</v>
      </c>
      <c r="B2082" s="34" t="s">
        <v>19430</v>
      </c>
      <c r="C2082" s="257" t="s">
        <v>19415</v>
      </c>
      <c r="D2082" s="34">
        <v>5.46</v>
      </c>
      <c r="E2082" s="34">
        <v>4.84</v>
      </c>
      <c r="F2082" s="35">
        <v>26.43</v>
      </c>
      <c r="G2082" s="242"/>
    </row>
    <row r="2083" ht="13.8" spans="1:7">
      <c r="A2083" s="21">
        <v>2081</v>
      </c>
      <c r="B2083" s="34" t="s">
        <v>2014</v>
      </c>
      <c r="C2083" s="257" t="s">
        <v>19415</v>
      </c>
      <c r="D2083" s="34">
        <v>7.02</v>
      </c>
      <c r="E2083" s="34">
        <v>4.84</v>
      </c>
      <c r="F2083" s="35">
        <v>33.98</v>
      </c>
      <c r="G2083" s="242"/>
    </row>
    <row r="2084" ht="13.8" spans="1:7">
      <c r="A2084" s="21">
        <v>2082</v>
      </c>
      <c r="B2084" s="34" t="s">
        <v>19431</v>
      </c>
      <c r="C2084" s="257" t="s">
        <v>19415</v>
      </c>
      <c r="D2084" s="34">
        <v>6.33</v>
      </c>
      <c r="E2084" s="34">
        <v>4.84</v>
      </c>
      <c r="F2084" s="35">
        <v>30.64</v>
      </c>
      <c r="G2084" s="242"/>
    </row>
    <row r="2085" ht="13.8" spans="1:7">
      <c r="A2085" s="21">
        <v>2083</v>
      </c>
      <c r="B2085" s="34" t="s">
        <v>19432</v>
      </c>
      <c r="C2085" s="257" t="s">
        <v>19415</v>
      </c>
      <c r="D2085" s="34">
        <v>5.26</v>
      </c>
      <c r="E2085" s="34">
        <v>4.84</v>
      </c>
      <c r="F2085" s="35">
        <v>25.46</v>
      </c>
      <c r="G2085" s="242"/>
    </row>
    <row r="2086" ht="13.8" spans="1:7">
      <c r="A2086" s="21">
        <v>2084</v>
      </c>
      <c r="B2086" s="34" t="s">
        <v>19433</v>
      </c>
      <c r="C2086" s="257" t="s">
        <v>19415</v>
      </c>
      <c r="D2086" s="34">
        <v>9.21</v>
      </c>
      <c r="E2086" s="34">
        <v>4.84</v>
      </c>
      <c r="F2086" s="35">
        <v>44.58</v>
      </c>
      <c r="G2086" s="242"/>
    </row>
    <row r="2087" ht="13.8" spans="1:7">
      <c r="A2087" s="21">
        <v>2085</v>
      </c>
      <c r="B2087" s="34" t="s">
        <v>3724</v>
      </c>
      <c r="C2087" s="257" t="s">
        <v>19415</v>
      </c>
      <c r="D2087" s="34">
        <v>4.14</v>
      </c>
      <c r="E2087" s="34">
        <v>4.84</v>
      </c>
      <c r="F2087" s="35">
        <v>20.04</v>
      </c>
      <c r="G2087" s="242"/>
    </row>
    <row r="2088" ht="13.8" spans="1:7">
      <c r="A2088" s="21">
        <v>2086</v>
      </c>
      <c r="B2088" s="34" t="s">
        <v>19434</v>
      </c>
      <c r="C2088" s="257" t="s">
        <v>19415</v>
      </c>
      <c r="D2088" s="34">
        <v>5.71</v>
      </c>
      <c r="E2088" s="34">
        <v>4.84</v>
      </c>
      <c r="F2088" s="35">
        <v>27.64</v>
      </c>
      <c r="G2088" s="242"/>
    </row>
    <row r="2089" ht="13.8" spans="1:7">
      <c r="A2089" s="21">
        <v>2087</v>
      </c>
      <c r="B2089" s="34" t="s">
        <v>1482</v>
      </c>
      <c r="C2089" s="257" t="s">
        <v>19415</v>
      </c>
      <c r="D2089" s="34">
        <v>11.36</v>
      </c>
      <c r="E2089" s="34">
        <v>4.84</v>
      </c>
      <c r="F2089" s="35">
        <v>54.98</v>
      </c>
      <c r="G2089" s="242"/>
    </row>
    <row r="2090" ht="13.8" spans="1:7">
      <c r="A2090" s="21">
        <v>2088</v>
      </c>
      <c r="B2090" s="34" t="s">
        <v>5687</v>
      </c>
      <c r="C2090" s="257" t="s">
        <v>19415</v>
      </c>
      <c r="D2090" s="34">
        <v>11.52</v>
      </c>
      <c r="E2090" s="34">
        <v>4.84</v>
      </c>
      <c r="F2090" s="35">
        <v>55.76</v>
      </c>
      <c r="G2090" s="242"/>
    </row>
    <row r="2091" ht="13.8" spans="1:7">
      <c r="A2091" s="21">
        <v>2089</v>
      </c>
      <c r="B2091" s="34" t="s">
        <v>19435</v>
      </c>
      <c r="C2091" s="257" t="s">
        <v>19415</v>
      </c>
      <c r="D2091" s="34">
        <v>12.91</v>
      </c>
      <c r="E2091" s="34">
        <v>4.84</v>
      </c>
      <c r="F2091" s="35">
        <v>62.48</v>
      </c>
      <c r="G2091" s="242"/>
    </row>
    <row r="2092" ht="13.8" spans="1:7">
      <c r="A2092" s="21">
        <v>2090</v>
      </c>
      <c r="B2092" s="34" t="s">
        <v>19436</v>
      </c>
      <c r="C2092" s="257" t="s">
        <v>19415</v>
      </c>
      <c r="D2092" s="34">
        <v>10.02</v>
      </c>
      <c r="E2092" s="34">
        <v>4.84</v>
      </c>
      <c r="F2092" s="35">
        <v>48.5</v>
      </c>
      <c r="G2092" s="242"/>
    </row>
    <row r="2093" ht="13.8" spans="1:7">
      <c r="A2093" s="21">
        <v>2091</v>
      </c>
      <c r="B2093" s="34" t="s">
        <v>19437</v>
      </c>
      <c r="C2093" s="257" t="s">
        <v>19415</v>
      </c>
      <c r="D2093" s="34">
        <v>10.88</v>
      </c>
      <c r="E2093" s="34">
        <v>4.84</v>
      </c>
      <c r="F2093" s="35">
        <v>52.66</v>
      </c>
      <c r="G2093" s="242"/>
    </row>
    <row r="2094" ht="13.8" spans="1:7">
      <c r="A2094" s="21">
        <v>2092</v>
      </c>
      <c r="B2094" s="34" t="s">
        <v>19438</v>
      </c>
      <c r="C2094" s="257" t="s">
        <v>19415</v>
      </c>
      <c r="D2094" s="34">
        <v>18.77</v>
      </c>
      <c r="E2094" s="34">
        <v>4.84</v>
      </c>
      <c r="F2094" s="35">
        <v>90.85</v>
      </c>
      <c r="G2094" s="242"/>
    </row>
    <row r="2095" ht="13.8" spans="1:7">
      <c r="A2095" s="21">
        <v>2093</v>
      </c>
      <c r="B2095" s="34" t="s">
        <v>19439</v>
      </c>
      <c r="C2095" s="257" t="s">
        <v>19415</v>
      </c>
      <c r="D2095" s="34">
        <v>16.66</v>
      </c>
      <c r="E2095" s="34">
        <v>4.84</v>
      </c>
      <c r="F2095" s="35">
        <v>80.63</v>
      </c>
      <c r="G2095" s="242"/>
    </row>
    <row r="2096" ht="13.8" spans="1:7">
      <c r="A2096" s="21">
        <v>2094</v>
      </c>
      <c r="B2096" s="34" t="s">
        <v>19440</v>
      </c>
      <c r="C2096" s="257" t="s">
        <v>19415</v>
      </c>
      <c r="D2096" s="34">
        <v>5.52</v>
      </c>
      <c r="E2096" s="34">
        <v>4.84</v>
      </c>
      <c r="F2096" s="35">
        <v>26.72</v>
      </c>
      <c r="G2096" s="242"/>
    </row>
    <row r="2097" ht="13.8" spans="1:7">
      <c r="A2097" s="21">
        <v>2095</v>
      </c>
      <c r="B2097" s="34" t="s">
        <v>19441</v>
      </c>
      <c r="C2097" s="257" t="s">
        <v>19415</v>
      </c>
      <c r="D2097" s="34">
        <v>6.94</v>
      </c>
      <c r="E2097" s="34">
        <v>4.84</v>
      </c>
      <c r="F2097" s="35">
        <v>33.59</v>
      </c>
      <c r="G2097" s="242"/>
    </row>
    <row r="2098" ht="13.8" spans="1:7">
      <c r="A2098" s="21">
        <v>2096</v>
      </c>
      <c r="B2098" s="34" t="s">
        <v>19442</v>
      </c>
      <c r="C2098" s="257" t="s">
        <v>19415</v>
      </c>
      <c r="D2098" s="34">
        <v>8.25</v>
      </c>
      <c r="E2098" s="34">
        <v>4.84</v>
      </c>
      <c r="F2098" s="35">
        <v>39.93</v>
      </c>
      <c r="G2098" s="242"/>
    </row>
    <row r="2099" ht="13.8" spans="1:7">
      <c r="A2099" s="21">
        <v>2097</v>
      </c>
      <c r="B2099" s="34" t="s">
        <v>19443</v>
      </c>
      <c r="C2099" s="257" t="s">
        <v>19415</v>
      </c>
      <c r="D2099" s="34">
        <v>9.55</v>
      </c>
      <c r="E2099" s="34">
        <v>4.84</v>
      </c>
      <c r="F2099" s="35">
        <v>46.22</v>
      </c>
      <c r="G2099" s="242"/>
    </row>
    <row r="2100" ht="13.8" spans="1:7">
      <c r="A2100" s="21">
        <v>2098</v>
      </c>
      <c r="B2100" s="34" t="s">
        <v>19444</v>
      </c>
      <c r="C2100" s="257" t="s">
        <v>19415</v>
      </c>
      <c r="D2100" s="34">
        <v>9.22</v>
      </c>
      <c r="E2100" s="34">
        <v>4.84</v>
      </c>
      <c r="F2100" s="35">
        <v>44.62</v>
      </c>
      <c r="G2100" s="242"/>
    </row>
    <row r="2101" ht="13.8" spans="1:7">
      <c r="A2101" s="21">
        <v>2099</v>
      </c>
      <c r="B2101" s="34" t="s">
        <v>3179</v>
      </c>
      <c r="C2101" s="257" t="s">
        <v>19415</v>
      </c>
      <c r="D2101" s="34">
        <v>6.38</v>
      </c>
      <c r="E2101" s="34">
        <v>4.84</v>
      </c>
      <c r="F2101" s="35">
        <v>30.88</v>
      </c>
      <c r="G2101" s="242"/>
    </row>
    <row r="2102" ht="13.8" spans="1:7">
      <c r="A2102" s="21">
        <v>2100</v>
      </c>
      <c r="B2102" s="34" t="s">
        <v>19445</v>
      </c>
      <c r="C2102" s="257" t="s">
        <v>19415</v>
      </c>
      <c r="D2102" s="34">
        <v>10.5</v>
      </c>
      <c r="E2102" s="34">
        <v>4.84</v>
      </c>
      <c r="F2102" s="35">
        <v>50.82</v>
      </c>
      <c r="G2102" s="242"/>
    </row>
    <row r="2103" ht="13.8" spans="1:7">
      <c r="A2103" s="21">
        <v>2101</v>
      </c>
      <c r="B2103" s="34" t="s">
        <v>19446</v>
      </c>
      <c r="C2103" s="257" t="s">
        <v>19415</v>
      </c>
      <c r="D2103" s="34">
        <v>2.96</v>
      </c>
      <c r="E2103" s="34">
        <v>4.84</v>
      </c>
      <c r="F2103" s="35">
        <v>14.33</v>
      </c>
      <c r="G2103" s="242"/>
    </row>
    <row r="2104" ht="13.8" spans="1:7">
      <c r="A2104" s="21">
        <v>2102</v>
      </c>
      <c r="B2104" s="34" t="s">
        <v>19447</v>
      </c>
      <c r="C2104" s="257" t="s">
        <v>19415</v>
      </c>
      <c r="D2104" s="34">
        <v>6.99</v>
      </c>
      <c r="E2104" s="34">
        <v>4.84</v>
      </c>
      <c r="F2104" s="35">
        <v>33.83</v>
      </c>
      <c r="G2104" s="242"/>
    </row>
    <row r="2105" ht="13.8" spans="1:7">
      <c r="A2105" s="21">
        <v>2103</v>
      </c>
      <c r="B2105" s="34" t="s">
        <v>19448</v>
      </c>
      <c r="C2105" s="257" t="s">
        <v>19415</v>
      </c>
      <c r="D2105" s="34">
        <v>12.1</v>
      </c>
      <c r="E2105" s="34">
        <v>4.84</v>
      </c>
      <c r="F2105" s="35">
        <v>58.56</v>
      </c>
      <c r="G2105" s="242"/>
    </row>
    <row r="2106" ht="13.8" spans="1:7">
      <c r="A2106" s="21">
        <v>2104</v>
      </c>
      <c r="B2106" s="34" t="s">
        <v>19449</v>
      </c>
      <c r="C2106" s="257" t="s">
        <v>19415</v>
      </c>
      <c r="D2106" s="34">
        <v>5.86</v>
      </c>
      <c r="E2106" s="34">
        <v>4.84</v>
      </c>
      <c r="F2106" s="35">
        <v>28.36</v>
      </c>
      <c r="G2106" s="242"/>
    </row>
    <row r="2107" ht="13.8" spans="1:7">
      <c r="A2107" s="21">
        <v>2105</v>
      </c>
      <c r="B2107" s="34" t="s">
        <v>19450</v>
      </c>
      <c r="C2107" s="257" t="s">
        <v>19415</v>
      </c>
      <c r="D2107" s="34">
        <v>10.68</v>
      </c>
      <c r="E2107" s="34">
        <v>4.84</v>
      </c>
      <c r="F2107" s="35">
        <v>51.69</v>
      </c>
      <c r="G2107" s="242"/>
    </row>
    <row r="2108" ht="13.8" spans="1:7">
      <c r="A2108" s="21">
        <v>2106</v>
      </c>
      <c r="B2108" s="34" t="s">
        <v>19451</v>
      </c>
      <c r="C2108" s="257" t="s">
        <v>19415</v>
      </c>
      <c r="D2108" s="34">
        <v>8.1</v>
      </c>
      <c r="E2108" s="34">
        <v>4.84</v>
      </c>
      <c r="F2108" s="35">
        <v>39.2</v>
      </c>
      <c r="G2108" s="242"/>
    </row>
    <row r="2109" ht="13.8" spans="1:7">
      <c r="A2109" s="21">
        <v>2107</v>
      </c>
      <c r="B2109" s="34" t="s">
        <v>19452</v>
      </c>
      <c r="C2109" s="257" t="s">
        <v>19415</v>
      </c>
      <c r="D2109" s="34">
        <v>5</v>
      </c>
      <c r="E2109" s="34">
        <v>4.84</v>
      </c>
      <c r="F2109" s="35">
        <v>24.2</v>
      </c>
      <c r="G2109" s="242"/>
    </row>
    <row r="2110" ht="13.8" spans="1:7">
      <c r="A2110" s="21">
        <v>2108</v>
      </c>
      <c r="B2110" s="34" t="s">
        <v>19453</v>
      </c>
      <c r="C2110" s="257" t="s">
        <v>19415</v>
      </c>
      <c r="D2110" s="34">
        <v>11.99</v>
      </c>
      <c r="E2110" s="34">
        <v>4.84</v>
      </c>
      <c r="F2110" s="35">
        <v>58.03</v>
      </c>
      <c r="G2110" s="242"/>
    </row>
    <row r="2111" ht="13.8" spans="1:7">
      <c r="A2111" s="21">
        <v>2109</v>
      </c>
      <c r="B2111" s="34" t="s">
        <v>19454</v>
      </c>
      <c r="C2111" s="257" t="s">
        <v>19415</v>
      </c>
      <c r="D2111" s="34">
        <v>8.67</v>
      </c>
      <c r="E2111" s="34">
        <v>4.84</v>
      </c>
      <c r="F2111" s="35">
        <v>41.96</v>
      </c>
      <c r="G2111" s="242"/>
    </row>
    <row r="2112" ht="13.8" spans="1:7">
      <c r="A2112" s="21">
        <v>2110</v>
      </c>
      <c r="B2112" s="34" t="s">
        <v>19455</v>
      </c>
      <c r="C2112" s="257" t="s">
        <v>19415</v>
      </c>
      <c r="D2112" s="34">
        <v>6.06</v>
      </c>
      <c r="E2112" s="34">
        <v>4.84</v>
      </c>
      <c r="F2112" s="35">
        <v>29.33</v>
      </c>
      <c r="G2112" s="242"/>
    </row>
    <row r="2113" ht="13.8" spans="1:7">
      <c r="A2113" s="21">
        <v>2111</v>
      </c>
      <c r="B2113" s="34" t="s">
        <v>19456</v>
      </c>
      <c r="C2113" s="257" t="s">
        <v>19415</v>
      </c>
      <c r="D2113" s="34">
        <v>12.41</v>
      </c>
      <c r="E2113" s="34">
        <v>4.84</v>
      </c>
      <c r="F2113" s="35">
        <v>60.06</v>
      </c>
      <c r="G2113" s="242"/>
    </row>
    <row r="2114" ht="13.8" spans="1:7">
      <c r="A2114" s="21">
        <v>2112</v>
      </c>
      <c r="B2114" s="34" t="s">
        <v>266</v>
      </c>
      <c r="C2114" s="257" t="s">
        <v>19415</v>
      </c>
      <c r="D2114" s="34">
        <v>5.68</v>
      </c>
      <c r="E2114" s="34">
        <v>4.84</v>
      </c>
      <c r="F2114" s="35">
        <v>27.49</v>
      </c>
      <c r="G2114" s="242"/>
    </row>
    <row r="2115" ht="13.8" spans="1:7">
      <c r="A2115" s="21">
        <v>2113</v>
      </c>
      <c r="B2115" s="34" t="s">
        <v>19457</v>
      </c>
      <c r="C2115" s="257" t="s">
        <v>19415</v>
      </c>
      <c r="D2115" s="34">
        <v>7.63</v>
      </c>
      <c r="E2115" s="34">
        <v>4.84</v>
      </c>
      <c r="F2115" s="35">
        <v>36.93</v>
      </c>
      <c r="G2115" s="242"/>
    </row>
    <row r="2116" ht="13.8" spans="1:7">
      <c r="A2116" s="21">
        <v>2114</v>
      </c>
      <c r="B2116" s="34" t="s">
        <v>6532</v>
      </c>
      <c r="C2116" s="257" t="s">
        <v>19415</v>
      </c>
      <c r="D2116" s="34">
        <v>14.06</v>
      </c>
      <c r="E2116" s="34">
        <v>4.84</v>
      </c>
      <c r="F2116" s="35">
        <v>68.05</v>
      </c>
      <c r="G2116" s="242"/>
    </row>
    <row r="2117" ht="13.8" spans="1:7">
      <c r="A2117" s="21">
        <v>2115</v>
      </c>
      <c r="B2117" s="34" t="s">
        <v>19458</v>
      </c>
      <c r="C2117" s="257" t="s">
        <v>19415</v>
      </c>
      <c r="D2117" s="34">
        <v>3.24</v>
      </c>
      <c r="E2117" s="34">
        <v>4.84</v>
      </c>
      <c r="F2117" s="35">
        <v>15.68</v>
      </c>
      <c r="G2117" s="242"/>
    </row>
    <row r="2118" ht="13.8" spans="1:7">
      <c r="A2118" s="21">
        <v>2116</v>
      </c>
      <c r="B2118" s="34" t="s">
        <v>19459</v>
      </c>
      <c r="C2118" s="257" t="s">
        <v>19415</v>
      </c>
      <c r="D2118" s="34">
        <v>5.41</v>
      </c>
      <c r="E2118" s="34">
        <v>4.84</v>
      </c>
      <c r="F2118" s="35">
        <v>26.18</v>
      </c>
      <c r="G2118" s="242"/>
    </row>
    <row r="2119" ht="13.8" spans="1:7">
      <c r="A2119" s="21">
        <v>2117</v>
      </c>
      <c r="B2119" s="34" t="s">
        <v>19460</v>
      </c>
      <c r="C2119" s="257" t="s">
        <v>19415</v>
      </c>
      <c r="D2119" s="34">
        <v>5.39</v>
      </c>
      <c r="E2119" s="34">
        <v>4.84</v>
      </c>
      <c r="F2119" s="35">
        <v>26.09</v>
      </c>
      <c r="G2119" s="242"/>
    </row>
    <row r="2120" ht="13.8" spans="1:7">
      <c r="A2120" s="21">
        <v>2118</v>
      </c>
      <c r="B2120" s="34" t="s">
        <v>5711</v>
      </c>
      <c r="C2120" s="257" t="s">
        <v>19461</v>
      </c>
      <c r="D2120" s="34">
        <v>12.73</v>
      </c>
      <c r="E2120" s="34">
        <v>4.84</v>
      </c>
      <c r="F2120" s="35">
        <v>61.61</v>
      </c>
      <c r="G2120" s="242"/>
    </row>
    <row r="2121" ht="13.8" spans="1:7">
      <c r="A2121" s="21">
        <v>2119</v>
      </c>
      <c r="B2121" s="34" t="s">
        <v>19462</v>
      </c>
      <c r="C2121" s="257" t="s">
        <v>19461</v>
      </c>
      <c r="D2121" s="34">
        <v>11.13</v>
      </c>
      <c r="E2121" s="34">
        <v>4.84</v>
      </c>
      <c r="F2121" s="35">
        <v>53.87</v>
      </c>
      <c r="G2121" s="242"/>
    </row>
    <row r="2122" ht="13.8" spans="1:7">
      <c r="A2122" s="21">
        <v>2120</v>
      </c>
      <c r="B2122" s="34" t="s">
        <v>19463</v>
      </c>
      <c r="C2122" s="257" t="s">
        <v>19461</v>
      </c>
      <c r="D2122" s="34">
        <v>13.72</v>
      </c>
      <c r="E2122" s="34">
        <v>4.84</v>
      </c>
      <c r="F2122" s="35">
        <v>66.4</v>
      </c>
      <c r="G2122" s="242"/>
    </row>
    <row r="2123" ht="13.8" spans="1:7">
      <c r="A2123" s="21">
        <v>2121</v>
      </c>
      <c r="B2123" s="34" t="s">
        <v>7876</v>
      </c>
      <c r="C2123" s="257" t="s">
        <v>19461</v>
      </c>
      <c r="D2123" s="34">
        <v>13.35</v>
      </c>
      <c r="E2123" s="34">
        <v>4.84</v>
      </c>
      <c r="F2123" s="35">
        <v>64.61</v>
      </c>
      <c r="G2123" s="242"/>
    </row>
    <row r="2124" ht="13.8" spans="1:7">
      <c r="A2124" s="21">
        <v>2122</v>
      </c>
      <c r="B2124" s="34" t="s">
        <v>3826</v>
      </c>
      <c r="C2124" s="257" t="s">
        <v>19461</v>
      </c>
      <c r="D2124" s="34">
        <v>30.06</v>
      </c>
      <c r="E2124" s="34">
        <v>4.84</v>
      </c>
      <c r="F2124" s="35">
        <v>145.49</v>
      </c>
      <c r="G2124" s="242"/>
    </row>
    <row r="2125" ht="13.8" spans="1:7">
      <c r="A2125" s="21">
        <v>2123</v>
      </c>
      <c r="B2125" s="34" t="s">
        <v>3847</v>
      </c>
      <c r="C2125" s="257" t="s">
        <v>19461</v>
      </c>
      <c r="D2125" s="34">
        <v>21.85</v>
      </c>
      <c r="E2125" s="34">
        <v>4.84</v>
      </c>
      <c r="F2125" s="35">
        <v>105.75</v>
      </c>
      <c r="G2125" s="242"/>
    </row>
    <row r="2126" ht="13.8" spans="1:7">
      <c r="A2126" s="21">
        <v>2124</v>
      </c>
      <c r="B2126" s="34" t="s">
        <v>7997</v>
      </c>
      <c r="C2126" s="257" t="s">
        <v>19461</v>
      </c>
      <c r="D2126" s="34">
        <v>32.55</v>
      </c>
      <c r="E2126" s="34">
        <v>4.84</v>
      </c>
      <c r="F2126" s="35">
        <v>157.54</v>
      </c>
      <c r="G2126" s="242"/>
    </row>
    <row r="2127" ht="13.8" spans="1:7">
      <c r="A2127" s="21">
        <v>2125</v>
      </c>
      <c r="B2127" s="34" t="s">
        <v>29</v>
      </c>
      <c r="C2127" s="257" t="s">
        <v>19461</v>
      </c>
      <c r="D2127" s="34">
        <v>13.9</v>
      </c>
      <c r="E2127" s="34">
        <v>4.84</v>
      </c>
      <c r="F2127" s="35">
        <v>67.28</v>
      </c>
      <c r="G2127" s="242"/>
    </row>
    <row r="2128" ht="13.8" spans="1:7">
      <c r="A2128" s="21">
        <v>2126</v>
      </c>
      <c r="B2128" s="34" t="s">
        <v>19464</v>
      </c>
      <c r="C2128" s="257" t="s">
        <v>19461</v>
      </c>
      <c r="D2128" s="34">
        <v>6.21</v>
      </c>
      <c r="E2128" s="34">
        <v>4.84</v>
      </c>
      <c r="F2128" s="35">
        <v>30.06</v>
      </c>
      <c r="G2128" s="242"/>
    </row>
    <row r="2129" ht="13.8" spans="1:7">
      <c r="A2129" s="21">
        <v>2127</v>
      </c>
      <c r="B2129" s="34" t="s">
        <v>19465</v>
      </c>
      <c r="C2129" s="257" t="s">
        <v>19461</v>
      </c>
      <c r="D2129" s="34">
        <v>5.56</v>
      </c>
      <c r="E2129" s="34">
        <v>4.84</v>
      </c>
      <c r="F2129" s="35">
        <v>26.91</v>
      </c>
      <c r="G2129" s="242"/>
    </row>
    <row r="2130" ht="13.8" spans="1:7">
      <c r="A2130" s="21">
        <v>2128</v>
      </c>
      <c r="B2130" s="34" t="s">
        <v>19466</v>
      </c>
      <c r="C2130" s="257" t="s">
        <v>19461</v>
      </c>
      <c r="D2130" s="34">
        <v>14.71</v>
      </c>
      <c r="E2130" s="34">
        <v>4.84</v>
      </c>
      <c r="F2130" s="35">
        <v>71.2</v>
      </c>
      <c r="G2130" s="242"/>
    </row>
    <row r="2131" ht="13.8" spans="1:7">
      <c r="A2131" s="21">
        <v>2129</v>
      </c>
      <c r="B2131" s="34" t="s">
        <v>338</v>
      </c>
      <c r="C2131" s="257" t="s">
        <v>19461</v>
      </c>
      <c r="D2131" s="34">
        <v>18.53</v>
      </c>
      <c r="E2131" s="34">
        <v>4.84</v>
      </c>
      <c r="F2131" s="35">
        <v>89.69</v>
      </c>
      <c r="G2131" s="242"/>
    </row>
    <row r="2132" ht="13.8" spans="1:7">
      <c r="A2132" s="21">
        <v>2130</v>
      </c>
      <c r="B2132" s="34" t="s">
        <v>5690</v>
      </c>
      <c r="C2132" s="257" t="s">
        <v>19461</v>
      </c>
      <c r="D2132" s="34">
        <v>28.47</v>
      </c>
      <c r="E2132" s="34">
        <v>4.84</v>
      </c>
      <c r="F2132" s="35">
        <v>137.79</v>
      </c>
      <c r="G2132" s="242"/>
    </row>
    <row r="2133" ht="13.8" spans="1:7">
      <c r="A2133" s="21">
        <v>2131</v>
      </c>
      <c r="B2133" s="34" t="s">
        <v>19467</v>
      </c>
      <c r="C2133" s="257" t="s">
        <v>19461</v>
      </c>
      <c r="D2133" s="34">
        <v>16.69</v>
      </c>
      <c r="E2133" s="34">
        <v>4.84</v>
      </c>
      <c r="F2133" s="35">
        <v>80.78</v>
      </c>
      <c r="G2133" s="242"/>
    </row>
    <row r="2134" ht="13.8" spans="1:7">
      <c r="A2134" s="21">
        <v>2132</v>
      </c>
      <c r="B2134" s="34" t="s">
        <v>19468</v>
      </c>
      <c r="C2134" s="257" t="s">
        <v>19461</v>
      </c>
      <c r="D2134" s="34">
        <v>15.75</v>
      </c>
      <c r="E2134" s="34">
        <v>4.84</v>
      </c>
      <c r="F2134" s="35">
        <v>76.23</v>
      </c>
      <c r="G2134" s="242"/>
    </row>
    <row r="2135" ht="13.8" spans="1:7">
      <c r="A2135" s="21">
        <v>2133</v>
      </c>
      <c r="B2135" s="34" t="s">
        <v>19469</v>
      </c>
      <c r="C2135" s="257" t="s">
        <v>19461</v>
      </c>
      <c r="D2135" s="34">
        <v>18.67</v>
      </c>
      <c r="E2135" s="34">
        <v>4.84</v>
      </c>
      <c r="F2135" s="35">
        <v>90.36</v>
      </c>
      <c r="G2135" s="242"/>
    </row>
    <row r="2136" ht="13.8" spans="1:7">
      <c r="A2136" s="21">
        <v>2134</v>
      </c>
      <c r="B2136" s="34" t="s">
        <v>19470</v>
      </c>
      <c r="C2136" s="257" t="s">
        <v>19461</v>
      </c>
      <c r="D2136" s="34">
        <v>15.64</v>
      </c>
      <c r="E2136" s="34">
        <v>4.84</v>
      </c>
      <c r="F2136" s="35">
        <v>75.7</v>
      </c>
      <c r="G2136" s="242"/>
    </row>
    <row r="2137" ht="13.8" spans="1:7">
      <c r="A2137" s="21">
        <v>2135</v>
      </c>
      <c r="B2137" s="34" t="s">
        <v>16040</v>
      </c>
      <c r="C2137" s="257" t="s">
        <v>19461</v>
      </c>
      <c r="D2137" s="34">
        <v>32.09</v>
      </c>
      <c r="E2137" s="34">
        <v>4.84</v>
      </c>
      <c r="F2137" s="35">
        <v>155.32</v>
      </c>
      <c r="G2137" s="242"/>
    </row>
    <row r="2138" ht="13.8" spans="1:7">
      <c r="A2138" s="21">
        <v>2136</v>
      </c>
      <c r="B2138" s="34" t="s">
        <v>19471</v>
      </c>
      <c r="C2138" s="257" t="s">
        <v>19461</v>
      </c>
      <c r="D2138" s="34">
        <v>12.89</v>
      </c>
      <c r="E2138" s="34">
        <v>4.84</v>
      </c>
      <c r="F2138" s="35">
        <v>62.39</v>
      </c>
      <c r="G2138" s="242"/>
    </row>
    <row r="2139" ht="13.8" spans="1:7">
      <c r="A2139" s="21">
        <v>2137</v>
      </c>
      <c r="B2139" s="34" t="s">
        <v>19472</v>
      </c>
      <c r="C2139" s="257" t="s">
        <v>19461</v>
      </c>
      <c r="D2139" s="34">
        <v>9.22</v>
      </c>
      <c r="E2139" s="34">
        <v>4.84</v>
      </c>
      <c r="F2139" s="35">
        <v>44.62</v>
      </c>
      <c r="G2139" s="242"/>
    </row>
    <row r="2140" ht="13.8" spans="1:7">
      <c r="A2140" s="21">
        <v>2138</v>
      </c>
      <c r="B2140" s="34" t="s">
        <v>19473</v>
      </c>
      <c r="C2140" s="257" t="s">
        <v>19461</v>
      </c>
      <c r="D2140" s="34">
        <v>7.98</v>
      </c>
      <c r="E2140" s="34">
        <v>4.84</v>
      </c>
      <c r="F2140" s="35">
        <v>38.62</v>
      </c>
      <c r="G2140" s="242"/>
    </row>
    <row r="2141" ht="13.8" spans="1:7">
      <c r="A2141" s="21">
        <v>2139</v>
      </c>
      <c r="B2141" s="34" t="s">
        <v>19474</v>
      </c>
      <c r="C2141" s="257" t="s">
        <v>19461</v>
      </c>
      <c r="D2141" s="34">
        <v>20.08</v>
      </c>
      <c r="E2141" s="34">
        <v>4.84</v>
      </c>
      <c r="F2141" s="35">
        <v>97.19</v>
      </c>
      <c r="G2141" s="242"/>
    </row>
    <row r="2142" ht="13.8" spans="1:7">
      <c r="A2142" s="21">
        <v>2140</v>
      </c>
      <c r="B2142" s="34" t="s">
        <v>243</v>
      </c>
      <c r="C2142" s="257" t="s">
        <v>19461</v>
      </c>
      <c r="D2142" s="34">
        <v>26.12</v>
      </c>
      <c r="E2142" s="34">
        <v>4.84</v>
      </c>
      <c r="F2142" s="35">
        <v>126.42</v>
      </c>
      <c r="G2142" s="242"/>
    </row>
    <row r="2143" ht="13.8" spans="1:7">
      <c r="A2143" s="21">
        <v>2141</v>
      </c>
      <c r="B2143" s="34" t="s">
        <v>6617</v>
      </c>
      <c r="C2143" s="257" t="s">
        <v>19461</v>
      </c>
      <c r="D2143" s="34">
        <v>20.47</v>
      </c>
      <c r="E2143" s="34">
        <v>4.84</v>
      </c>
      <c r="F2143" s="35">
        <v>99.07</v>
      </c>
      <c r="G2143" s="242"/>
    </row>
    <row r="2144" ht="13.8" spans="1:7">
      <c r="A2144" s="21">
        <v>2142</v>
      </c>
      <c r="B2144" s="34" t="s">
        <v>2937</v>
      </c>
      <c r="C2144" s="257" t="s">
        <v>19461</v>
      </c>
      <c r="D2144" s="34">
        <v>11.31</v>
      </c>
      <c r="E2144" s="34">
        <v>4.84</v>
      </c>
      <c r="F2144" s="35">
        <v>54.74</v>
      </c>
      <c r="G2144" s="242"/>
    </row>
    <row r="2145" ht="13.8" spans="1:7">
      <c r="A2145" s="21">
        <v>2143</v>
      </c>
      <c r="B2145" s="34" t="s">
        <v>19475</v>
      </c>
      <c r="C2145" s="257" t="s">
        <v>19461</v>
      </c>
      <c r="D2145" s="34">
        <v>11.97</v>
      </c>
      <c r="E2145" s="34">
        <v>4.84</v>
      </c>
      <c r="F2145" s="35">
        <v>57.93</v>
      </c>
      <c r="G2145" s="242"/>
    </row>
    <row r="2146" ht="13.8" spans="1:7">
      <c r="A2146" s="21">
        <v>2144</v>
      </c>
      <c r="B2146" s="34" t="s">
        <v>19476</v>
      </c>
      <c r="C2146" s="257" t="s">
        <v>19461</v>
      </c>
      <c r="D2146" s="34">
        <v>16.62</v>
      </c>
      <c r="E2146" s="34">
        <v>4.84</v>
      </c>
      <c r="F2146" s="35">
        <v>80.44</v>
      </c>
      <c r="G2146" s="242"/>
    </row>
    <row r="2147" ht="13.8" spans="1:7">
      <c r="A2147" s="21">
        <v>2145</v>
      </c>
      <c r="B2147" s="34" t="s">
        <v>19477</v>
      </c>
      <c r="C2147" s="257" t="s">
        <v>19461</v>
      </c>
      <c r="D2147" s="34">
        <v>16.56</v>
      </c>
      <c r="E2147" s="34">
        <v>4.84</v>
      </c>
      <c r="F2147" s="35">
        <v>80.15</v>
      </c>
      <c r="G2147" s="242"/>
    </row>
    <row r="2148" ht="13.8" spans="1:7">
      <c r="A2148" s="21">
        <v>2146</v>
      </c>
      <c r="B2148" s="34" t="s">
        <v>5903</v>
      </c>
      <c r="C2148" s="257" t="s">
        <v>19461</v>
      </c>
      <c r="D2148" s="34">
        <v>17.58</v>
      </c>
      <c r="E2148" s="34">
        <v>4.84</v>
      </c>
      <c r="F2148" s="35">
        <v>85.09</v>
      </c>
      <c r="G2148" s="242"/>
    </row>
    <row r="2149" ht="13.8" spans="1:7">
      <c r="A2149" s="21">
        <v>2147</v>
      </c>
      <c r="B2149" s="34" t="s">
        <v>13666</v>
      </c>
      <c r="C2149" s="257" t="s">
        <v>19461</v>
      </c>
      <c r="D2149" s="34">
        <v>18.44</v>
      </c>
      <c r="E2149" s="34">
        <v>4.84</v>
      </c>
      <c r="F2149" s="35">
        <v>89.25</v>
      </c>
      <c r="G2149" s="242"/>
    </row>
    <row r="2150" ht="13.8" spans="1:7">
      <c r="A2150" s="21">
        <v>2148</v>
      </c>
      <c r="B2150" s="34" t="s">
        <v>19478</v>
      </c>
      <c r="C2150" s="257" t="s">
        <v>19461</v>
      </c>
      <c r="D2150" s="34">
        <v>17.69</v>
      </c>
      <c r="E2150" s="34">
        <v>4.84</v>
      </c>
      <c r="F2150" s="35">
        <v>85.62</v>
      </c>
      <c r="G2150" s="242"/>
    </row>
    <row r="2151" ht="13.8" spans="1:7">
      <c r="A2151" s="21">
        <v>2149</v>
      </c>
      <c r="B2151" s="174" t="s">
        <v>19479</v>
      </c>
      <c r="C2151" s="257" t="s">
        <v>19461</v>
      </c>
      <c r="D2151" s="174">
        <v>18.32</v>
      </c>
      <c r="E2151" s="34">
        <v>4.84</v>
      </c>
      <c r="F2151" s="35">
        <v>88.67</v>
      </c>
      <c r="G2151" s="242"/>
    </row>
    <row r="2152" ht="13.8" spans="1:7">
      <c r="A2152" s="21">
        <v>2150</v>
      </c>
      <c r="B2152" s="34" t="s">
        <v>3928</v>
      </c>
      <c r="C2152" s="257" t="s">
        <v>19461</v>
      </c>
      <c r="D2152" s="34">
        <v>14.17</v>
      </c>
      <c r="E2152" s="34">
        <v>4.84</v>
      </c>
      <c r="F2152" s="35">
        <v>68.58</v>
      </c>
      <c r="G2152" s="242"/>
    </row>
    <row r="2153" ht="13.8" spans="1:7">
      <c r="A2153" s="21">
        <v>2151</v>
      </c>
      <c r="B2153" s="34" t="s">
        <v>19480</v>
      </c>
      <c r="C2153" s="257" t="s">
        <v>19461</v>
      </c>
      <c r="D2153" s="34">
        <v>21.01</v>
      </c>
      <c r="E2153" s="34">
        <v>4.84</v>
      </c>
      <c r="F2153" s="35">
        <v>101.69</v>
      </c>
      <c r="G2153" s="242"/>
    </row>
    <row r="2154" ht="13.8" spans="1:7">
      <c r="A2154" s="21">
        <v>2152</v>
      </c>
      <c r="B2154" s="34" t="s">
        <v>19481</v>
      </c>
      <c r="C2154" s="257" t="s">
        <v>19461</v>
      </c>
      <c r="D2154" s="34">
        <v>13.82</v>
      </c>
      <c r="E2154" s="34">
        <v>4.84</v>
      </c>
      <c r="F2154" s="35">
        <v>66.89</v>
      </c>
      <c r="G2154" s="242"/>
    </row>
    <row r="2155" ht="13.8" spans="1:7">
      <c r="A2155" s="21">
        <v>2153</v>
      </c>
      <c r="B2155" s="34" t="s">
        <v>5706</v>
      </c>
      <c r="C2155" s="257" t="s">
        <v>19461</v>
      </c>
      <c r="D2155" s="34">
        <v>11.62</v>
      </c>
      <c r="E2155" s="34">
        <v>4.84</v>
      </c>
      <c r="F2155" s="35">
        <v>56.24</v>
      </c>
      <c r="G2155" s="242"/>
    </row>
    <row r="2156" ht="13.8" spans="1:7">
      <c r="A2156" s="21">
        <v>2154</v>
      </c>
      <c r="B2156" s="34" t="s">
        <v>7169</v>
      </c>
      <c r="C2156" s="257" t="s">
        <v>19461</v>
      </c>
      <c r="D2156" s="34">
        <v>19.43</v>
      </c>
      <c r="E2156" s="34">
        <v>4.84</v>
      </c>
      <c r="F2156" s="35">
        <v>94.04</v>
      </c>
      <c r="G2156" s="242"/>
    </row>
    <row r="2157" ht="13.8" spans="1:7">
      <c r="A2157" s="21">
        <v>2155</v>
      </c>
      <c r="B2157" s="34" t="s">
        <v>19482</v>
      </c>
      <c r="C2157" s="257" t="s">
        <v>19461</v>
      </c>
      <c r="D2157" s="34">
        <v>18.63</v>
      </c>
      <c r="E2157" s="34">
        <v>4.84</v>
      </c>
      <c r="F2157" s="35">
        <v>90.17</v>
      </c>
      <c r="G2157" s="242"/>
    </row>
    <row r="2158" ht="13.8" spans="1:7">
      <c r="A2158" s="21">
        <v>2156</v>
      </c>
      <c r="B2158" s="34" t="s">
        <v>5561</v>
      </c>
      <c r="C2158" s="257" t="s">
        <v>19461</v>
      </c>
      <c r="D2158" s="34">
        <v>19.31</v>
      </c>
      <c r="E2158" s="34">
        <v>4.84</v>
      </c>
      <c r="F2158" s="35">
        <v>93.46</v>
      </c>
      <c r="G2158" s="242"/>
    </row>
    <row r="2159" ht="13.8" spans="1:7">
      <c r="A2159" s="21">
        <v>2157</v>
      </c>
      <c r="B2159" s="34" t="s">
        <v>15051</v>
      </c>
      <c r="C2159" s="257" t="s">
        <v>19461</v>
      </c>
      <c r="D2159" s="34">
        <v>2.41</v>
      </c>
      <c r="E2159" s="34">
        <v>4.84</v>
      </c>
      <c r="F2159" s="35">
        <v>11.66</v>
      </c>
      <c r="G2159" s="242"/>
    </row>
    <row r="2160" ht="13.8" spans="1:7">
      <c r="A2160" s="21">
        <v>2158</v>
      </c>
      <c r="B2160" s="34" t="s">
        <v>7326</v>
      </c>
      <c r="C2160" s="257" t="s">
        <v>19461</v>
      </c>
      <c r="D2160" s="34">
        <v>17.01</v>
      </c>
      <c r="E2160" s="34">
        <v>4.84</v>
      </c>
      <c r="F2160" s="35">
        <v>82.33</v>
      </c>
      <c r="G2160" s="242"/>
    </row>
    <row r="2161" ht="13.8" spans="1:7">
      <c r="A2161" s="21">
        <v>2159</v>
      </c>
      <c r="B2161" s="174" t="s">
        <v>3345</v>
      </c>
      <c r="C2161" s="257" t="s">
        <v>19461</v>
      </c>
      <c r="D2161" s="34">
        <v>16.06</v>
      </c>
      <c r="E2161" s="34">
        <v>4.84</v>
      </c>
      <c r="F2161" s="35">
        <v>77.73</v>
      </c>
      <c r="G2161" s="242"/>
    </row>
    <row r="2162" ht="13.8" spans="1:7">
      <c r="A2162" s="21">
        <v>2160</v>
      </c>
      <c r="B2162" s="34" t="s">
        <v>19483</v>
      </c>
      <c r="C2162" s="257" t="s">
        <v>19461</v>
      </c>
      <c r="D2162" s="34">
        <v>2.02</v>
      </c>
      <c r="E2162" s="34">
        <v>4.84</v>
      </c>
      <c r="F2162" s="35">
        <v>9.78</v>
      </c>
      <c r="G2162" s="242"/>
    </row>
    <row r="2163" ht="13.8" spans="1:7">
      <c r="A2163" s="21">
        <v>2161</v>
      </c>
      <c r="B2163" s="34" t="s">
        <v>6967</v>
      </c>
      <c r="C2163" s="257" t="s">
        <v>19461</v>
      </c>
      <c r="D2163" s="34">
        <v>21.48</v>
      </c>
      <c r="E2163" s="34">
        <v>4.84</v>
      </c>
      <c r="F2163" s="35">
        <v>103.96</v>
      </c>
      <c r="G2163" s="242"/>
    </row>
    <row r="2164" ht="13.8" spans="1:7">
      <c r="A2164" s="21">
        <v>2162</v>
      </c>
      <c r="B2164" s="34" t="s">
        <v>2256</v>
      </c>
      <c r="C2164" s="257" t="s">
        <v>19461</v>
      </c>
      <c r="D2164" s="34">
        <v>12.71</v>
      </c>
      <c r="E2164" s="34">
        <v>4.84</v>
      </c>
      <c r="F2164" s="35">
        <v>61.52</v>
      </c>
      <c r="G2164" s="242"/>
    </row>
    <row r="2165" ht="13.8" spans="1:7">
      <c r="A2165" s="21">
        <v>2163</v>
      </c>
      <c r="B2165" s="34" t="s">
        <v>5686</v>
      </c>
      <c r="C2165" s="257" t="s">
        <v>19461</v>
      </c>
      <c r="D2165" s="34">
        <v>14.08</v>
      </c>
      <c r="E2165" s="34">
        <v>4.84</v>
      </c>
      <c r="F2165" s="35">
        <v>68.15</v>
      </c>
      <c r="G2165" s="242"/>
    </row>
    <row r="2166" ht="13.8" spans="1:7">
      <c r="A2166" s="21">
        <v>2164</v>
      </c>
      <c r="B2166" s="34" t="s">
        <v>19484</v>
      </c>
      <c r="C2166" s="257" t="s">
        <v>19461</v>
      </c>
      <c r="D2166" s="34">
        <v>9.88</v>
      </c>
      <c r="E2166" s="34">
        <v>4.84</v>
      </c>
      <c r="F2166" s="35">
        <v>47.82</v>
      </c>
      <c r="G2166" s="242"/>
    </row>
    <row r="2167" ht="13.8" spans="1:7">
      <c r="A2167" s="21">
        <v>2165</v>
      </c>
      <c r="B2167" s="34" t="s">
        <v>2554</v>
      </c>
      <c r="C2167" s="257" t="s">
        <v>19461</v>
      </c>
      <c r="D2167" s="34">
        <v>10.16</v>
      </c>
      <c r="E2167" s="34">
        <v>4.84</v>
      </c>
      <c r="F2167" s="35">
        <v>49.17</v>
      </c>
      <c r="G2167" s="242"/>
    </row>
    <row r="2168" ht="13.8" spans="1:7">
      <c r="A2168" s="21">
        <v>2166</v>
      </c>
      <c r="B2168" s="34" t="s">
        <v>19485</v>
      </c>
      <c r="C2168" s="257" t="s">
        <v>19461</v>
      </c>
      <c r="D2168" s="34">
        <v>4.6</v>
      </c>
      <c r="E2168" s="34">
        <v>4.84</v>
      </c>
      <c r="F2168" s="35">
        <v>22.26</v>
      </c>
      <c r="G2168" s="242"/>
    </row>
    <row r="2169" ht="13.8" spans="1:7">
      <c r="A2169" s="21">
        <v>2167</v>
      </c>
      <c r="B2169" s="34" t="s">
        <v>19486</v>
      </c>
      <c r="C2169" s="257" t="s">
        <v>19461</v>
      </c>
      <c r="D2169" s="34">
        <v>9.08</v>
      </c>
      <c r="E2169" s="34">
        <v>4.84</v>
      </c>
      <c r="F2169" s="35">
        <v>43.95</v>
      </c>
      <c r="G2169" s="242"/>
    </row>
    <row r="2170" ht="13.8" spans="1:7">
      <c r="A2170" s="21">
        <v>2168</v>
      </c>
      <c r="B2170" s="34" t="s">
        <v>19487</v>
      </c>
      <c r="C2170" s="257" t="s">
        <v>19461</v>
      </c>
      <c r="D2170" s="34">
        <v>11.65</v>
      </c>
      <c r="E2170" s="34">
        <v>4.84</v>
      </c>
      <c r="F2170" s="35">
        <v>56.39</v>
      </c>
      <c r="G2170" s="242"/>
    </row>
    <row r="2171" ht="13.8" spans="1:7">
      <c r="A2171" s="21">
        <v>2169</v>
      </c>
      <c r="B2171" s="34" t="s">
        <v>19488</v>
      </c>
      <c r="C2171" s="257" t="s">
        <v>19461</v>
      </c>
      <c r="D2171" s="34">
        <v>6.13</v>
      </c>
      <c r="E2171" s="34">
        <v>4.84</v>
      </c>
      <c r="F2171" s="35">
        <v>29.67</v>
      </c>
      <c r="G2171" s="242"/>
    </row>
    <row r="2172" ht="13.8" spans="1:7">
      <c r="A2172" s="21">
        <v>2170</v>
      </c>
      <c r="B2172" s="34" t="s">
        <v>19489</v>
      </c>
      <c r="C2172" s="257" t="s">
        <v>19461</v>
      </c>
      <c r="D2172" s="34">
        <v>0.93</v>
      </c>
      <c r="E2172" s="34">
        <v>4.84</v>
      </c>
      <c r="F2172" s="35">
        <v>4.5</v>
      </c>
      <c r="G2172" s="242"/>
    </row>
    <row r="2173" ht="13.8" spans="1:7">
      <c r="A2173" s="21">
        <v>2171</v>
      </c>
      <c r="B2173" s="34" t="s">
        <v>19490</v>
      </c>
      <c r="C2173" s="257" t="s">
        <v>19461</v>
      </c>
      <c r="D2173" s="34">
        <v>6.2</v>
      </c>
      <c r="E2173" s="34">
        <v>4.84</v>
      </c>
      <c r="F2173" s="35">
        <v>30.01</v>
      </c>
      <c r="G2173" s="242"/>
    </row>
    <row r="2174" ht="13.8" spans="1:7">
      <c r="A2174" s="21">
        <v>2172</v>
      </c>
      <c r="B2174" s="34" t="s">
        <v>19491</v>
      </c>
      <c r="C2174" s="257" t="s">
        <v>19461</v>
      </c>
      <c r="D2174" s="34">
        <v>3.59</v>
      </c>
      <c r="E2174" s="34">
        <v>4.84</v>
      </c>
      <c r="F2174" s="35">
        <v>17.38</v>
      </c>
      <c r="G2174" s="242"/>
    </row>
    <row r="2175" ht="13.8" spans="1:7">
      <c r="A2175" s="21">
        <v>2173</v>
      </c>
      <c r="B2175" s="34" t="s">
        <v>16211</v>
      </c>
      <c r="C2175" s="257" t="s">
        <v>19461</v>
      </c>
      <c r="D2175" s="34">
        <v>2.96</v>
      </c>
      <c r="E2175" s="34">
        <v>4.84</v>
      </c>
      <c r="F2175" s="35">
        <v>14.33</v>
      </c>
      <c r="G2175" s="242"/>
    </row>
    <row r="2176" ht="13.8" spans="1:7">
      <c r="A2176" s="21">
        <v>2174</v>
      </c>
      <c r="B2176" s="34" t="s">
        <v>19492</v>
      </c>
      <c r="C2176" s="257" t="s">
        <v>19461</v>
      </c>
      <c r="D2176" s="34">
        <v>12.48</v>
      </c>
      <c r="E2176" s="34">
        <v>4.84</v>
      </c>
      <c r="F2176" s="35">
        <v>60.4</v>
      </c>
      <c r="G2176" s="242"/>
    </row>
    <row r="2177" ht="13.8" spans="1:7">
      <c r="A2177" s="21">
        <v>2175</v>
      </c>
      <c r="B2177" s="34" t="s">
        <v>12243</v>
      </c>
      <c r="C2177" s="257" t="s">
        <v>19461</v>
      </c>
      <c r="D2177" s="34">
        <v>3.86</v>
      </c>
      <c r="E2177" s="34">
        <v>4.84</v>
      </c>
      <c r="F2177" s="35">
        <v>18.68</v>
      </c>
      <c r="G2177" s="242"/>
    </row>
    <row r="2178" ht="13.8" spans="1:7">
      <c r="A2178" s="21">
        <v>2176</v>
      </c>
      <c r="B2178" s="34" t="s">
        <v>2598</v>
      </c>
      <c r="C2178" s="257" t="s">
        <v>19461</v>
      </c>
      <c r="D2178" s="34">
        <v>11.26</v>
      </c>
      <c r="E2178" s="34">
        <v>4.84</v>
      </c>
      <c r="F2178" s="35">
        <v>54.5</v>
      </c>
      <c r="G2178" s="242"/>
    </row>
    <row r="2179" ht="13.8" spans="1:7">
      <c r="A2179" s="21">
        <v>2177</v>
      </c>
      <c r="B2179" s="34" t="s">
        <v>7860</v>
      </c>
      <c r="C2179" s="257" t="s">
        <v>19461</v>
      </c>
      <c r="D2179" s="34">
        <v>4.37</v>
      </c>
      <c r="E2179" s="34">
        <v>4.84</v>
      </c>
      <c r="F2179" s="35">
        <v>21.15</v>
      </c>
      <c r="G2179" s="242"/>
    </row>
    <row r="2180" ht="13.8" spans="1:7">
      <c r="A2180" s="21">
        <v>2178</v>
      </c>
      <c r="B2180" s="34" t="s">
        <v>3584</v>
      </c>
      <c r="C2180" s="257" t="s">
        <v>19461</v>
      </c>
      <c r="D2180" s="34">
        <v>16.91</v>
      </c>
      <c r="E2180" s="34">
        <v>4.84</v>
      </c>
      <c r="F2180" s="35">
        <v>81.84</v>
      </c>
      <c r="G2180" s="242"/>
    </row>
    <row r="2181" ht="13.8" spans="1:7">
      <c r="A2181" s="21">
        <v>2179</v>
      </c>
      <c r="B2181" s="34" t="s">
        <v>3539</v>
      </c>
      <c r="C2181" s="257" t="s">
        <v>19461</v>
      </c>
      <c r="D2181" s="34">
        <v>7.3</v>
      </c>
      <c r="E2181" s="34">
        <v>4.84</v>
      </c>
      <c r="F2181" s="35">
        <v>35.33</v>
      </c>
      <c r="G2181" s="242"/>
    </row>
    <row r="2182" ht="13.8" spans="1:7">
      <c r="A2182" s="21">
        <v>2180</v>
      </c>
      <c r="B2182" s="34" t="s">
        <v>19493</v>
      </c>
      <c r="C2182" s="257" t="s">
        <v>19494</v>
      </c>
      <c r="D2182" s="34">
        <v>19.13</v>
      </c>
      <c r="E2182" s="34">
        <v>4.84</v>
      </c>
      <c r="F2182" s="35">
        <v>92.59</v>
      </c>
      <c r="G2182" s="242"/>
    </row>
    <row r="2183" ht="13.8" spans="1:7">
      <c r="A2183" s="21">
        <v>2181</v>
      </c>
      <c r="B2183" s="34" t="s">
        <v>2211</v>
      </c>
      <c r="C2183" s="257" t="s">
        <v>19494</v>
      </c>
      <c r="D2183" s="34">
        <v>16.78</v>
      </c>
      <c r="E2183" s="34">
        <v>4.84</v>
      </c>
      <c r="F2183" s="35">
        <v>81.22</v>
      </c>
      <c r="G2183" s="242"/>
    </row>
    <row r="2184" ht="13.8" spans="1:7">
      <c r="A2184" s="21">
        <v>2182</v>
      </c>
      <c r="B2184" s="34" t="s">
        <v>19495</v>
      </c>
      <c r="C2184" s="257" t="s">
        <v>19494</v>
      </c>
      <c r="D2184" s="34">
        <v>9.95</v>
      </c>
      <c r="E2184" s="34">
        <v>4.84</v>
      </c>
      <c r="F2184" s="35">
        <v>48.16</v>
      </c>
      <c r="G2184" s="242"/>
    </row>
    <row r="2185" ht="13.8" spans="1:7">
      <c r="A2185" s="21">
        <v>2183</v>
      </c>
      <c r="B2185" s="34" t="s">
        <v>19496</v>
      </c>
      <c r="C2185" s="257" t="s">
        <v>19494</v>
      </c>
      <c r="D2185" s="34">
        <v>11.18</v>
      </c>
      <c r="E2185" s="34">
        <v>4.84</v>
      </c>
      <c r="F2185" s="35">
        <v>54.11</v>
      </c>
      <c r="G2185" s="242"/>
    </row>
    <row r="2186" ht="13.8" spans="1:7">
      <c r="A2186" s="21">
        <v>2184</v>
      </c>
      <c r="B2186" s="34" t="s">
        <v>19497</v>
      </c>
      <c r="C2186" s="257" t="s">
        <v>19494</v>
      </c>
      <c r="D2186" s="34">
        <v>24.53</v>
      </c>
      <c r="E2186" s="34">
        <v>4.84</v>
      </c>
      <c r="F2186" s="35">
        <v>118.73</v>
      </c>
      <c r="G2186" s="242"/>
    </row>
    <row r="2187" ht="13.8" spans="1:7">
      <c r="A2187" s="21">
        <v>2185</v>
      </c>
      <c r="B2187" s="34" t="s">
        <v>17938</v>
      </c>
      <c r="C2187" s="257" t="s">
        <v>19494</v>
      </c>
      <c r="D2187" s="34">
        <v>21.04</v>
      </c>
      <c r="E2187" s="34">
        <v>4.84</v>
      </c>
      <c r="F2187" s="35">
        <v>101.83</v>
      </c>
      <c r="G2187" s="242"/>
    </row>
    <row r="2188" ht="13.8" spans="1:7">
      <c r="A2188" s="21">
        <v>2186</v>
      </c>
      <c r="B2188" s="34" t="s">
        <v>8298</v>
      </c>
      <c r="C2188" s="257" t="s">
        <v>19494</v>
      </c>
      <c r="D2188" s="34">
        <v>5.15</v>
      </c>
      <c r="E2188" s="34">
        <v>4.84</v>
      </c>
      <c r="F2188" s="35">
        <v>24.93</v>
      </c>
      <c r="G2188" s="242"/>
    </row>
    <row r="2189" ht="13.8" spans="1:7">
      <c r="A2189" s="21">
        <v>2187</v>
      </c>
      <c r="B2189" s="34" t="s">
        <v>19395</v>
      </c>
      <c r="C2189" s="257" t="s">
        <v>19494</v>
      </c>
      <c r="D2189" s="34">
        <v>17.87</v>
      </c>
      <c r="E2189" s="34">
        <v>4.84</v>
      </c>
      <c r="F2189" s="35">
        <v>86.49</v>
      </c>
      <c r="G2189" s="242"/>
    </row>
    <row r="2190" ht="13.8" spans="1:7">
      <c r="A2190" s="21">
        <v>2188</v>
      </c>
      <c r="B2190" s="34" t="s">
        <v>19498</v>
      </c>
      <c r="C2190" s="257" t="s">
        <v>19494</v>
      </c>
      <c r="D2190" s="34">
        <v>9.65</v>
      </c>
      <c r="E2190" s="34">
        <v>4.84</v>
      </c>
      <c r="F2190" s="35">
        <v>46.71</v>
      </c>
      <c r="G2190" s="242"/>
    </row>
    <row r="2191" ht="13.8" spans="1:7">
      <c r="A2191" s="21">
        <v>2189</v>
      </c>
      <c r="B2191" s="34" t="s">
        <v>19499</v>
      </c>
      <c r="C2191" s="257" t="s">
        <v>19494</v>
      </c>
      <c r="D2191" s="34">
        <v>3.4</v>
      </c>
      <c r="E2191" s="34">
        <v>4.84</v>
      </c>
      <c r="F2191" s="35">
        <v>16.46</v>
      </c>
      <c r="G2191" s="242"/>
    </row>
    <row r="2192" ht="13.8" spans="1:7">
      <c r="A2192" s="21">
        <v>2190</v>
      </c>
      <c r="B2192" s="34" t="s">
        <v>19500</v>
      </c>
      <c r="C2192" s="257" t="s">
        <v>19494</v>
      </c>
      <c r="D2192" s="34">
        <v>21.74</v>
      </c>
      <c r="E2192" s="34">
        <v>4.84</v>
      </c>
      <c r="F2192" s="35">
        <v>105.22</v>
      </c>
      <c r="G2192" s="242"/>
    </row>
    <row r="2193" ht="13.8" spans="1:7">
      <c r="A2193" s="21">
        <v>2191</v>
      </c>
      <c r="B2193" s="34" t="s">
        <v>19501</v>
      </c>
      <c r="C2193" s="257" t="s">
        <v>19494</v>
      </c>
      <c r="D2193" s="34">
        <v>14.94</v>
      </c>
      <c r="E2193" s="34">
        <v>4.84</v>
      </c>
      <c r="F2193" s="35">
        <v>72.31</v>
      </c>
      <c r="G2193" s="242"/>
    </row>
    <row r="2194" ht="13.8" spans="1:7">
      <c r="A2194" s="21">
        <v>2192</v>
      </c>
      <c r="B2194" s="34" t="s">
        <v>19502</v>
      </c>
      <c r="C2194" s="257" t="s">
        <v>19494</v>
      </c>
      <c r="D2194" s="34">
        <v>16.22</v>
      </c>
      <c r="E2194" s="34">
        <v>4.84</v>
      </c>
      <c r="F2194" s="35">
        <v>78.5</v>
      </c>
      <c r="G2194" s="242"/>
    </row>
    <row r="2195" ht="13.8" spans="1:7">
      <c r="A2195" s="21">
        <v>2193</v>
      </c>
      <c r="B2195" s="34" t="s">
        <v>19503</v>
      </c>
      <c r="C2195" s="257" t="s">
        <v>19494</v>
      </c>
      <c r="D2195" s="34">
        <v>9.26</v>
      </c>
      <c r="E2195" s="34">
        <v>4.84</v>
      </c>
      <c r="F2195" s="35">
        <v>44.82</v>
      </c>
      <c r="G2195" s="242"/>
    </row>
    <row r="2196" ht="13.8" spans="1:7">
      <c r="A2196" s="21">
        <v>2194</v>
      </c>
      <c r="B2196" s="34" t="s">
        <v>19504</v>
      </c>
      <c r="C2196" s="257" t="s">
        <v>19494</v>
      </c>
      <c r="D2196" s="34">
        <v>15.61</v>
      </c>
      <c r="E2196" s="34">
        <v>4.84</v>
      </c>
      <c r="F2196" s="35">
        <v>75.55</v>
      </c>
      <c r="G2196" s="242"/>
    </row>
    <row r="2197" ht="13.8" spans="1:7">
      <c r="A2197" s="21">
        <v>2195</v>
      </c>
      <c r="B2197" s="34" t="s">
        <v>19505</v>
      </c>
      <c r="C2197" s="257" t="s">
        <v>19494</v>
      </c>
      <c r="D2197" s="34">
        <v>13.32</v>
      </c>
      <c r="E2197" s="34">
        <v>4.84</v>
      </c>
      <c r="F2197" s="35">
        <v>64.47</v>
      </c>
      <c r="G2197" s="242"/>
    </row>
    <row r="2198" ht="13.8" spans="1:7">
      <c r="A2198" s="21">
        <v>2196</v>
      </c>
      <c r="B2198" s="34" t="s">
        <v>19506</v>
      </c>
      <c r="C2198" s="257" t="s">
        <v>19494</v>
      </c>
      <c r="D2198" s="34">
        <v>11.93</v>
      </c>
      <c r="E2198" s="34">
        <v>4.84</v>
      </c>
      <c r="F2198" s="35">
        <v>57.74</v>
      </c>
      <c r="G2198" s="242"/>
    </row>
    <row r="2199" ht="13.8" spans="1:7">
      <c r="A2199" s="21">
        <v>2197</v>
      </c>
      <c r="B2199" s="34" t="s">
        <v>19507</v>
      </c>
      <c r="C2199" s="257" t="s">
        <v>19494</v>
      </c>
      <c r="D2199" s="34">
        <v>2.57</v>
      </c>
      <c r="E2199" s="34">
        <v>4.84</v>
      </c>
      <c r="F2199" s="35">
        <v>12.44</v>
      </c>
      <c r="G2199" s="242"/>
    </row>
    <row r="2200" ht="13.8" spans="1:7">
      <c r="A2200" s="21">
        <v>2198</v>
      </c>
      <c r="B2200" s="34" t="s">
        <v>19508</v>
      </c>
      <c r="C2200" s="257" t="s">
        <v>19494</v>
      </c>
      <c r="D2200" s="34">
        <v>18.69</v>
      </c>
      <c r="E2200" s="34">
        <v>4.84</v>
      </c>
      <c r="F2200" s="35">
        <v>90.46</v>
      </c>
      <c r="G2200" s="242"/>
    </row>
    <row r="2201" ht="13.8" spans="1:7">
      <c r="A2201" s="21">
        <v>2199</v>
      </c>
      <c r="B2201" s="34" t="s">
        <v>19509</v>
      </c>
      <c r="C2201" s="257" t="s">
        <v>19494</v>
      </c>
      <c r="D2201" s="34">
        <v>12.1</v>
      </c>
      <c r="E2201" s="34">
        <v>4.84</v>
      </c>
      <c r="F2201" s="35">
        <v>58.56</v>
      </c>
      <c r="G2201" s="242"/>
    </row>
    <row r="2202" ht="13.8" spans="1:7">
      <c r="A2202" s="21">
        <v>2200</v>
      </c>
      <c r="B2202" s="34" t="s">
        <v>19510</v>
      </c>
      <c r="C2202" s="257" t="s">
        <v>19494</v>
      </c>
      <c r="D2202" s="34">
        <v>2.57</v>
      </c>
      <c r="E2202" s="34">
        <v>4.84</v>
      </c>
      <c r="F2202" s="35">
        <v>12.44</v>
      </c>
      <c r="G2202" s="242"/>
    </row>
    <row r="2203" ht="13.8" spans="1:7">
      <c r="A2203" s="21">
        <v>2201</v>
      </c>
      <c r="B2203" s="34" t="s">
        <v>19511</v>
      </c>
      <c r="C2203" s="257" t="s">
        <v>19494</v>
      </c>
      <c r="D2203" s="34">
        <v>11.71</v>
      </c>
      <c r="E2203" s="34">
        <v>4.84</v>
      </c>
      <c r="F2203" s="35">
        <v>56.68</v>
      </c>
      <c r="G2203" s="242"/>
    </row>
    <row r="2204" ht="13.8" spans="1:7">
      <c r="A2204" s="21">
        <v>2202</v>
      </c>
      <c r="B2204" s="34" t="s">
        <v>19512</v>
      </c>
      <c r="C2204" s="257" t="s">
        <v>19494</v>
      </c>
      <c r="D2204" s="34">
        <v>6.95</v>
      </c>
      <c r="E2204" s="34">
        <v>4.84</v>
      </c>
      <c r="F2204" s="35">
        <v>33.64</v>
      </c>
      <c r="G2204" s="242"/>
    </row>
    <row r="2205" ht="13.8" spans="1:7">
      <c r="A2205" s="21">
        <v>2203</v>
      </c>
      <c r="B2205" s="34" t="s">
        <v>19513</v>
      </c>
      <c r="C2205" s="257" t="s">
        <v>19494</v>
      </c>
      <c r="D2205" s="34">
        <v>18.8</v>
      </c>
      <c r="E2205" s="34">
        <v>4.84</v>
      </c>
      <c r="F2205" s="35">
        <v>90.99</v>
      </c>
      <c r="G2205" s="242"/>
    </row>
    <row r="2206" ht="13.8" spans="1:7">
      <c r="A2206" s="21">
        <v>2204</v>
      </c>
      <c r="B2206" s="34" t="s">
        <v>19514</v>
      </c>
      <c r="C2206" s="257" t="s">
        <v>19494</v>
      </c>
      <c r="D2206" s="34">
        <v>8.66</v>
      </c>
      <c r="E2206" s="34">
        <v>4.84</v>
      </c>
      <c r="F2206" s="35">
        <v>41.91</v>
      </c>
      <c r="G2206" s="242"/>
    </row>
    <row r="2207" ht="13.8" spans="1:7">
      <c r="A2207" s="21">
        <v>2205</v>
      </c>
      <c r="B2207" s="34" t="s">
        <v>19515</v>
      </c>
      <c r="C2207" s="257" t="s">
        <v>19494</v>
      </c>
      <c r="D2207" s="34">
        <v>8.49</v>
      </c>
      <c r="E2207" s="34">
        <v>4.84</v>
      </c>
      <c r="F2207" s="35">
        <v>41.09</v>
      </c>
      <c r="G2207" s="242"/>
    </row>
    <row r="2208" ht="13.8" spans="1:7">
      <c r="A2208" s="21">
        <v>2206</v>
      </c>
      <c r="B2208" s="34" t="s">
        <v>19516</v>
      </c>
      <c r="C2208" s="257" t="s">
        <v>19494</v>
      </c>
      <c r="D2208" s="34">
        <v>9.96</v>
      </c>
      <c r="E2208" s="34">
        <v>4.84</v>
      </c>
      <c r="F2208" s="35">
        <v>48.21</v>
      </c>
      <c r="G2208" s="242"/>
    </row>
    <row r="2209" ht="13.8" spans="1:7">
      <c r="A2209" s="21">
        <v>2207</v>
      </c>
      <c r="B2209" s="34" t="s">
        <v>3464</v>
      </c>
      <c r="C2209" s="257" t="s">
        <v>19494</v>
      </c>
      <c r="D2209" s="34">
        <v>10.16</v>
      </c>
      <c r="E2209" s="34">
        <v>4.84</v>
      </c>
      <c r="F2209" s="35">
        <v>49.17</v>
      </c>
      <c r="G2209" s="242"/>
    </row>
    <row r="2210" ht="13.8" spans="1:7">
      <c r="A2210" s="21">
        <v>2208</v>
      </c>
      <c r="B2210" s="34" t="s">
        <v>19517</v>
      </c>
      <c r="C2210" s="257" t="s">
        <v>19494</v>
      </c>
      <c r="D2210" s="34">
        <v>12.14</v>
      </c>
      <c r="E2210" s="34">
        <v>4.84</v>
      </c>
      <c r="F2210" s="35">
        <v>58.76</v>
      </c>
      <c r="G2210" s="242"/>
    </row>
    <row r="2211" ht="13.8" spans="1:7">
      <c r="A2211" s="21">
        <v>2209</v>
      </c>
      <c r="B2211" s="34" t="s">
        <v>19518</v>
      </c>
      <c r="C2211" s="257" t="s">
        <v>19494</v>
      </c>
      <c r="D2211" s="34">
        <v>8.4</v>
      </c>
      <c r="E2211" s="34">
        <v>4.84</v>
      </c>
      <c r="F2211" s="35">
        <v>40.66</v>
      </c>
      <c r="G2211" s="242"/>
    </row>
    <row r="2212" ht="13.8" spans="1:7">
      <c r="A2212" s="21">
        <v>2210</v>
      </c>
      <c r="B2212" s="34" t="s">
        <v>19519</v>
      </c>
      <c r="C2212" s="257" t="s">
        <v>19494</v>
      </c>
      <c r="D2212" s="34">
        <v>4.39</v>
      </c>
      <c r="E2212" s="34">
        <v>4.84</v>
      </c>
      <c r="F2212" s="35">
        <v>21.25</v>
      </c>
      <c r="G2212" s="242"/>
    </row>
    <row r="2213" ht="13.8" spans="1:7">
      <c r="A2213" s="21">
        <v>2211</v>
      </c>
      <c r="B2213" s="34" t="s">
        <v>19520</v>
      </c>
      <c r="C2213" s="257" t="s">
        <v>19494</v>
      </c>
      <c r="D2213" s="34">
        <v>21.85</v>
      </c>
      <c r="E2213" s="34">
        <v>4.84</v>
      </c>
      <c r="F2213" s="35">
        <v>105.75</v>
      </c>
      <c r="G2213" s="242"/>
    </row>
    <row r="2214" ht="13.8" spans="1:7">
      <c r="A2214" s="21">
        <v>2212</v>
      </c>
      <c r="B2214" s="34" t="s">
        <v>19521</v>
      </c>
      <c r="C2214" s="257" t="s">
        <v>19494</v>
      </c>
      <c r="D2214" s="34">
        <v>15.45</v>
      </c>
      <c r="E2214" s="34">
        <v>4.84</v>
      </c>
      <c r="F2214" s="35">
        <v>74.78</v>
      </c>
      <c r="G2214" s="242"/>
    </row>
    <row r="2215" ht="13.8" spans="1:7">
      <c r="A2215" s="21">
        <v>2213</v>
      </c>
      <c r="B2215" s="34" t="s">
        <v>19522</v>
      </c>
      <c r="C2215" s="257" t="s">
        <v>19494</v>
      </c>
      <c r="D2215" s="34">
        <v>2.67</v>
      </c>
      <c r="E2215" s="34">
        <v>4.84</v>
      </c>
      <c r="F2215" s="35">
        <v>12.92</v>
      </c>
      <c r="G2215" s="242"/>
    </row>
    <row r="2216" ht="13.8" spans="1:7">
      <c r="A2216" s="21">
        <v>2214</v>
      </c>
      <c r="B2216" s="34" t="s">
        <v>19523</v>
      </c>
      <c r="C2216" s="257" t="s">
        <v>19494</v>
      </c>
      <c r="D2216" s="34">
        <v>8.46</v>
      </c>
      <c r="E2216" s="34">
        <v>4.84</v>
      </c>
      <c r="F2216" s="35">
        <v>40.95</v>
      </c>
      <c r="G2216" s="242"/>
    </row>
    <row r="2217" ht="13.8" spans="1:7">
      <c r="A2217" s="21">
        <v>2215</v>
      </c>
      <c r="B2217" s="34" t="s">
        <v>19524</v>
      </c>
      <c r="C2217" s="257" t="s">
        <v>19494</v>
      </c>
      <c r="D2217" s="34">
        <v>19.84</v>
      </c>
      <c r="E2217" s="34">
        <v>4.84</v>
      </c>
      <c r="F2217" s="35">
        <v>96.03</v>
      </c>
      <c r="G2217" s="242"/>
    </row>
    <row r="2218" ht="13.8" spans="1:7">
      <c r="A2218" s="21">
        <v>2216</v>
      </c>
      <c r="B2218" s="34" t="s">
        <v>1441</v>
      </c>
      <c r="C2218" s="257" t="s">
        <v>19494</v>
      </c>
      <c r="D2218" s="34">
        <v>18.99</v>
      </c>
      <c r="E2218" s="34">
        <v>4.84</v>
      </c>
      <c r="F2218" s="35">
        <v>91.91</v>
      </c>
      <c r="G2218" s="242"/>
    </row>
    <row r="2219" ht="13.8" spans="1:7">
      <c r="A2219" s="21">
        <v>2217</v>
      </c>
      <c r="B2219" s="34" t="s">
        <v>19525</v>
      </c>
      <c r="C2219" s="257" t="s">
        <v>19494</v>
      </c>
      <c r="D2219" s="34">
        <v>15.9</v>
      </c>
      <c r="E2219" s="34">
        <v>4.84</v>
      </c>
      <c r="F2219" s="35">
        <v>76.96</v>
      </c>
      <c r="G2219" s="242"/>
    </row>
    <row r="2220" ht="13.8" spans="1:7">
      <c r="A2220" s="21">
        <v>2218</v>
      </c>
      <c r="B2220" s="34" t="s">
        <v>19526</v>
      </c>
      <c r="C2220" s="257" t="s">
        <v>19494</v>
      </c>
      <c r="D2220" s="34">
        <v>4.12</v>
      </c>
      <c r="E2220" s="34">
        <v>4.84</v>
      </c>
      <c r="F2220" s="35">
        <v>19.94</v>
      </c>
      <c r="G2220" s="242"/>
    </row>
    <row r="2221" ht="13.8" spans="1:7">
      <c r="A2221" s="21">
        <v>2219</v>
      </c>
      <c r="B2221" s="34" t="s">
        <v>15978</v>
      </c>
      <c r="C2221" s="257" t="s">
        <v>19494</v>
      </c>
      <c r="D2221" s="34">
        <v>16.54</v>
      </c>
      <c r="E2221" s="34">
        <v>4.84</v>
      </c>
      <c r="F2221" s="35">
        <v>80.05</v>
      </c>
      <c r="G2221" s="242"/>
    </row>
    <row r="2222" ht="13.8" spans="1:7">
      <c r="A2222" s="21">
        <v>2220</v>
      </c>
      <c r="B2222" s="34" t="s">
        <v>19527</v>
      </c>
      <c r="C2222" s="257" t="s">
        <v>19494</v>
      </c>
      <c r="D2222" s="34">
        <v>3.56</v>
      </c>
      <c r="E2222" s="34">
        <v>4.84</v>
      </c>
      <c r="F2222" s="35">
        <v>17.23</v>
      </c>
      <c r="G2222" s="242"/>
    </row>
    <row r="2223" ht="13.8" spans="1:7">
      <c r="A2223" s="21">
        <v>2221</v>
      </c>
      <c r="B2223" s="34" t="s">
        <v>2607</v>
      </c>
      <c r="C2223" s="257" t="s">
        <v>19494</v>
      </c>
      <c r="D2223" s="34">
        <v>4.54</v>
      </c>
      <c r="E2223" s="34">
        <v>4.84</v>
      </c>
      <c r="F2223" s="35">
        <v>21.97</v>
      </c>
      <c r="G2223" s="242"/>
    </row>
    <row r="2224" ht="13.8" spans="1:7">
      <c r="A2224" s="21">
        <v>2222</v>
      </c>
      <c r="B2224" s="34" t="s">
        <v>8347</v>
      </c>
      <c r="C2224" s="257" t="s">
        <v>19528</v>
      </c>
      <c r="D2224" s="34">
        <v>4.91</v>
      </c>
      <c r="E2224" s="34">
        <v>4.84</v>
      </c>
      <c r="F2224" s="35">
        <v>23.76</v>
      </c>
      <c r="G2224" s="242"/>
    </row>
    <row r="2225" ht="13.8" spans="1:7">
      <c r="A2225" s="21">
        <v>2223</v>
      </c>
      <c r="B2225" s="34" t="s">
        <v>7878</v>
      </c>
      <c r="C2225" s="257" t="s">
        <v>19528</v>
      </c>
      <c r="D2225" s="34">
        <v>9.51</v>
      </c>
      <c r="E2225" s="34">
        <v>4.84</v>
      </c>
      <c r="F2225" s="35">
        <v>46.03</v>
      </c>
      <c r="G2225" s="242"/>
    </row>
    <row r="2226" ht="13.8" spans="1:7">
      <c r="A2226" s="21">
        <v>2224</v>
      </c>
      <c r="B2226" s="34" t="s">
        <v>19529</v>
      </c>
      <c r="C2226" s="257" t="s">
        <v>19528</v>
      </c>
      <c r="D2226" s="34">
        <v>6.3</v>
      </c>
      <c r="E2226" s="34">
        <v>4.84</v>
      </c>
      <c r="F2226" s="35">
        <v>30.49</v>
      </c>
      <c r="G2226" s="242"/>
    </row>
    <row r="2227" ht="13.8" spans="1:7">
      <c r="A2227" s="21">
        <v>2225</v>
      </c>
      <c r="B2227" s="34" t="s">
        <v>14752</v>
      </c>
      <c r="C2227" s="257" t="s">
        <v>19528</v>
      </c>
      <c r="D2227" s="34">
        <v>10.26</v>
      </c>
      <c r="E2227" s="34">
        <v>4.84</v>
      </c>
      <c r="F2227" s="35">
        <v>49.66</v>
      </c>
      <c r="G2227" s="242"/>
    </row>
    <row r="2228" ht="13.8" spans="1:7">
      <c r="A2228" s="21">
        <v>2226</v>
      </c>
      <c r="B2228" s="34" t="s">
        <v>19530</v>
      </c>
      <c r="C2228" s="257" t="s">
        <v>19528</v>
      </c>
      <c r="D2228" s="34">
        <v>11.6</v>
      </c>
      <c r="E2228" s="34">
        <v>4.84</v>
      </c>
      <c r="F2228" s="35">
        <v>56.14</v>
      </c>
      <c r="G2228" s="242"/>
    </row>
    <row r="2229" ht="13.8" spans="1:7">
      <c r="A2229" s="21">
        <v>2227</v>
      </c>
      <c r="B2229" s="34" t="s">
        <v>7120</v>
      </c>
      <c r="C2229" s="257" t="s">
        <v>19528</v>
      </c>
      <c r="D2229" s="34">
        <v>12.8</v>
      </c>
      <c r="E2229" s="34">
        <v>4.84</v>
      </c>
      <c r="F2229" s="35">
        <v>61.95</v>
      </c>
      <c r="G2229" s="242"/>
    </row>
    <row r="2230" ht="13.8" spans="1:7">
      <c r="A2230" s="21">
        <v>2228</v>
      </c>
      <c r="B2230" s="34" t="s">
        <v>19531</v>
      </c>
      <c r="C2230" s="257" t="s">
        <v>19528</v>
      </c>
      <c r="D2230" s="34">
        <v>11.36</v>
      </c>
      <c r="E2230" s="34">
        <v>4.84</v>
      </c>
      <c r="F2230" s="35">
        <v>54.98</v>
      </c>
      <c r="G2230" s="242"/>
    </row>
    <row r="2231" ht="13.8" spans="1:7">
      <c r="A2231" s="21">
        <v>2229</v>
      </c>
      <c r="B2231" s="34" t="s">
        <v>13003</v>
      </c>
      <c r="C2231" s="257" t="s">
        <v>19528</v>
      </c>
      <c r="D2231" s="34">
        <v>8.92</v>
      </c>
      <c r="E2231" s="34">
        <v>4.84</v>
      </c>
      <c r="F2231" s="35">
        <v>43.17</v>
      </c>
      <c r="G2231" s="242"/>
    </row>
    <row r="2232" ht="13.8" spans="1:7">
      <c r="A2232" s="21">
        <v>2230</v>
      </c>
      <c r="B2232" s="34" t="s">
        <v>12456</v>
      </c>
      <c r="C2232" s="257" t="s">
        <v>19528</v>
      </c>
      <c r="D2232" s="34">
        <v>5.07</v>
      </c>
      <c r="E2232" s="34">
        <v>4.84</v>
      </c>
      <c r="F2232" s="35">
        <v>24.54</v>
      </c>
      <c r="G2232" s="242"/>
    </row>
    <row r="2233" ht="13.8" spans="1:7">
      <c r="A2233" s="21">
        <v>2231</v>
      </c>
      <c r="B2233" s="34" t="s">
        <v>5555</v>
      </c>
      <c r="C2233" s="257" t="s">
        <v>19528</v>
      </c>
      <c r="D2233" s="34">
        <v>7.33</v>
      </c>
      <c r="E2233" s="34">
        <v>4.84</v>
      </c>
      <c r="F2233" s="35">
        <v>35.48</v>
      </c>
      <c r="G2233" s="242"/>
    </row>
    <row r="2234" ht="13.8" spans="1:7">
      <c r="A2234" s="21">
        <v>2232</v>
      </c>
      <c r="B2234" s="34" t="s">
        <v>2015</v>
      </c>
      <c r="C2234" s="257" t="s">
        <v>19528</v>
      </c>
      <c r="D2234" s="34">
        <v>5.23</v>
      </c>
      <c r="E2234" s="34">
        <v>4.84</v>
      </c>
      <c r="F2234" s="35">
        <v>25.31</v>
      </c>
      <c r="G2234" s="242"/>
    </row>
    <row r="2235" ht="13.8" spans="1:7">
      <c r="A2235" s="21">
        <v>2233</v>
      </c>
      <c r="B2235" s="34" t="s">
        <v>19532</v>
      </c>
      <c r="C2235" s="257" t="s">
        <v>19528</v>
      </c>
      <c r="D2235" s="34">
        <v>12.66</v>
      </c>
      <c r="E2235" s="34">
        <v>4.84</v>
      </c>
      <c r="F2235" s="35">
        <v>61.27</v>
      </c>
      <c r="G2235" s="242"/>
    </row>
    <row r="2236" ht="13.8" spans="1:7">
      <c r="A2236" s="21">
        <v>2234</v>
      </c>
      <c r="B2236" s="34" t="s">
        <v>18206</v>
      </c>
      <c r="C2236" s="257" t="s">
        <v>19528</v>
      </c>
      <c r="D2236" s="34">
        <v>6.01</v>
      </c>
      <c r="E2236" s="34">
        <v>4.84</v>
      </c>
      <c r="F2236" s="35">
        <v>29.09</v>
      </c>
      <c r="G2236" s="242"/>
    </row>
    <row r="2237" ht="13.8" spans="1:7">
      <c r="A2237" s="21">
        <v>2235</v>
      </c>
      <c r="B2237" s="34" t="s">
        <v>5407</v>
      </c>
      <c r="C2237" s="257" t="s">
        <v>19528</v>
      </c>
      <c r="D2237" s="34">
        <v>6.49</v>
      </c>
      <c r="E2237" s="34">
        <v>4.84</v>
      </c>
      <c r="F2237" s="35">
        <v>31.41</v>
      </c>
      <c r="G2237" s="242"/>
    </row>
    <row r="2238" ht="13.8" spans="1:7">
      <c r="A2238" s="21">
        <v>2236</v>
      </c>
      <c r="B2238" s="34" t="s">
        <v>19533</v>
      </c>
      <c r="C2238" s="257" t="s">
        <v>19528</v>
      </c>
      <c r="D2238" s="34">
        <v>19.92</v>
      </c>
      <c r="E2238" s="34">
        <v>4.84</v>
      </c>
      <c r="F2238" s="35">
        <v>96.41</v>
      </c>
      <c r="G2238" s="242"/>
    </row>
    <row r="2239" ht="13.8" spans="1:7">
      <c r="A2239" s="21">
        <v>2237</v>
      </c>
      <c r="B2239" s="34" t="s">
        <v>19133</v>
      </c>
      <c r="C2239" s="257" t="s">
        <v>19528</v>
      </c>
      <c r="D2239" s="34">
        <v>6.23</v>
      </c>
      <c r="E2239" s="34">
        <v>4.84</v>
      </c>
      <c r="F2239" s="35">
        <v>30.15</v>
      </c>
      <c r="G2239" s="242"/>
    </row>
    <row r="2240" ht="13.8" spans="1:7">
      <c r="A2240" s="21">
        <v>2238</v>
      </c>
      <c r="B2240" s="34" t="s">
        <v>19534</v>
      </c>
      <c r="C2240" s="257" t="s">
        <v>19528</v>
      </c>
      <c r="D2240" s="34">
        <v>6.64</v>
      </c>
      <c r="E2240" s="34">
        <v>4.84</v>
      </c>
      <c r="F2240" s="35">
        <v>32.14</v>
      </c>
      <c r="G2240" s="242"/>
    </row>
    <row r="2241" ht="13.8" spans="1:7">
      <c r="A2241" s="21">
        <v>2239</v>
      </c>
      <c r="B2241" s="34" t="s">
        <v>7140</v>
      </c>
      <c r="C2241" s="257" t="s">
        <v>19528</v>
      </c>
      <c r="D2241" s="34">
        <v>14.88</v>
      </c>
      <c r="E2241" s="34">
        <v>4.84</v>
      </c>
      <c r="F2241" s="35">
        <v>72.02</v>
      </c>
      <c r="G2241" s="242"/>
    </row>
    <row r="2242" ht="13.8" spans="1:7">
      <c r="A2242" s="21">
        <v>2240</v>
      </c>
      <c r="B2242" s="34" t="s">
        <v>19535</v>
      </c>
      <c r="C2242" s="257" t="s">
        <v>19528</v>
      </c>
      <c r="D2242" s="34">
        <v>10.32</v>
      </c>
      <c r="E2242" s="34">
        <v>4.84</v>
      </c>
      <c r="F2242" s="35">
        <v>49.95</v>
      </c>
      <c r="G2242" s="242"/>
    </row>
    <row r="2243" ht="13.8" spans="1:7">
      <c r="A2243" s="21">
        <v>2241</v>
      </c>
      <c r="B2243" s="34" t="s">
        <v>19536</v>
      </c>
      <c r="C2243" s="257" t="s">
        <v>19528</v>
      </c>
      <c r="D2243" s="34">
        <v>10.82</v>
      </c>
      <c r="E2243" s="34">
        <v>4.84</v>
      </c>
      <c r="F2243" s="35">
        <v>52.37</v>
      </c>
      <c r="G2243" s="242"/>
    </row>
    <row r="2244" ht="13.8" spans="1:7">
      <c r="A2244" s="21">
        <v>2242</v>
      </c>
      <c r="B2244" s="34" t="s">
        <v>19537</v>
      </c>
      <c r="C2244" s="257" t="s">
        <v>19528</v>
      </c>
      <c r="D2244" s="34">
        <v>6.21</v>
      </c>
      <c r="E2244" s="34">
        <v>4.84</v>
      </c>
      <c r="F2244" s="35">
        <v>30.06</v>
      </c>
      <c r="G2244" s="242"/>
    </row>
    <row r="2245" ht="13.8" spans="1:7">
      <c r="A2245" s="21">
        <v>2243</v>
      </c>
      <c r="B2245" s="34" t="s">
        <v>3549</v>
      </c>
      <c r="C2245" s="257" t="s">
        <v>19528</v>
      </c>
      <c r="D2245" s="34">
        <v>23.99</v>
      </c>
      <c r="E2245" s="34">
        <v>4.84</v>
      </c>
      <c r="F2245" s="35">
        <v>116.11</v>
      </c>
      <c r="G2245" s="242"/>
    </row>
    <row r="2246" ht="13.8" spans="1:7">
      <c r="A2246" s="21">
        <v>2244</v>
      </c>
      <c r="B2246" s="34" t="s">
        <v>6965</v>
      </c>
      <c r="C2246" s="257" t="s">
        <v>19528</v>
      </c>
      <c r="D2246" s="34">
        <v>6.67</v>
      </c>
      <c r="E2246" s="34">
        <v>4.84</v>
      </c>
      <c r="F2246" s="35">
        <v>32.28</v>
      </c>
      <c r="G2246" s="242"/>
    </row>
    <row r="2247" ht="13.8" spans="1:7">
      <c r="A2247" s="21">
        <v>2245</v>
      </c>
      <c r="B2247" s="34" t="s">
        <v>19538</v>
      </c>
      <c r="C2247" s="257" t="s">
        <v>19528</v>
      </c>
      <c r="D2247" s="34">
        <v>21.95</v>
      </c>
      <c r="E2247" s="34">
        <v>4.84</v>
      </c>
      <c r="F2247" s="35">
        <v>106.24</v>
      </c>
      <c r="G2247" s="242"/>
    </row>
    <row r="2248" ht="13.8" spans="1:7">
      <c r="A2248" s="21">
        <v>2246</v>
      </c>
      <c r="B2248" s="34" t="s">
        <v>19539</v>
      </c>
      <c r="C2248" s="257" t="s">
        <v>19528</v>
      </c>
      <c r="D2248" s="34">
        <v>10.96</v>
      </c>
      <c r="E2248" s="34">
        <v>4.84</v>
      </c>
      <c r="F2248" s="35">
        <v>53.05</v>
      </c>
      <c r="G2248" s="242"/>
    </row>
    <row r="2249" ht="13.8" spans="1:7">
      <c r="A2249" s="21">
        <v>2247</v>
      </c>
      <c r="B2249" s="34" t="s">
        <v>19540</v>
      </c>
      <c r="C2249" s="257" t="s">
        <v>19528</v>
      </c>
      <c r="D2249" s="34">
        <v>5.77</v>
      </c>
      <c r="E2249" s="34">
        <v>4.84</v>
      </c>
      <c r="F2249" s="35">
        <v>27.93</v>
      </c>
      <c r="G2249" s="242"/>
    </row>
    <row r="2250" ht="13.8" spans="1:7">
      <c r="A2250" s="21">
        <v>2248</v>
      </c>
      <c r="B2250" s="34" t="s">
        <v>19541</v>
      </c>
      <c r="C2250" s="257" t="s">
        <v>19528</v>
      </c>
      <c r="D2250" s="34">
        <v>5.54</v>
      </c>
      <c r="E2250" s="34">
        <v>4.84</v>
      </c>
      <c r="F2250" s="35">
        <v>26.81</v>
      </c>
      <c r="G2250" s="242"/>
    </row>
    <row r="2251" ht="13.8" spans="1:7">
      <c r="A2251" s="21">
        <v>2249</v>
      </c>
      <c r="B2251" s="34" t="s">
        <v>19542</v>
      </c>
      <c r="C2251" s="257" t="s">
        <v>19528</v>
      </c>
      <c r="D2251" s="34">
        <v>7.86</v>
      </c>
      <c r="E2251" s="34">
        <v>4.84</v>
      </c>
      <c r="F2251" s="35">
        <v>38.04</v>
      </c>
      <c r="G2251" s="242"/>
    </row>
    <row r="2252" ht="13.8" spans="1:7">
      <c r="A2252" s="21">
        <v>2250</v>
      </c>
      <c r="B2252" s="34" t="s">
        <v>19543</v>
      </c>
      <c r="C2252" s="257" t="s">
        <v>19528</v>
      </c>
      <c r="D2252" s="34">
        <v>9.31</v>
      </c>
      <c r="E2252" s="34">
        <v>4.84</v>
      </c>
      <c r="F2252" s="35">
        <v>45.06</v>
      </c>
      <c r="G2252" s="242"/>
    </row>
    <row r="2253" ht="13.8" spans="1:7">
      <c r="A2253" s="21">
        <v>2251</v>
      </c>
      <c r="B2253" s="34" t="s">
        <v>19544</v>
      </c>
      <c r="C2253" s="257" t="s">
        <v>19528</v>
      </c>
      <c r="D2253" s="34">
        <v>9.77</v>
      </c>
      <c r="E2253" s="34">
        <v>4.84</v>
      </c>
      <c r="F2253" s="35">
        <v>47.29</v>
      </c>
      <c r="G2253" s="242"/>
    </row>
    <row r="2254" ht="13.8" spans="1:7">
      <c r="A2254" s="21">
        <v>2252</v>
      </c>
      <c r="B2254" s="34" t="s">
        <v>4444</v>
      </c>
      <c r="C2254" s="257" t="s">
        <v>19528</v>
      </c>
      <c r="D2254" s="34">
        <v>16.95</v>
      </c>
      <c r="E2254" s="34">
        <v>4.84</v>
      </c>
      <c r="F2254" s="35">
        <v>82.04</v>
      </c>
      <c r="G2254" s="242"/>
    </row>
    <row r="2255" ht="13.8" spans="1:7">
      <c r="A2255" s="21">
        <v>2253</v>
      </c>
      <c r="B2255" s="34" t="s">
        <v>19545</v>
      </c>
      <c r="C2255" s="257" t="s">
        <v>19528</v>
      </c>
      <c r="D2255" s="34">
        <v>27.75</v>
      </c>
      <c r="E2255" s="34">
        <v>4.84</v>
      </c>
      <c r="F2255" s="35">
        <v>134.31</v>
      </c>
      <c r="G2255" s="242"/>
    </row>
    <row r="2256" ht="13.8" spans="1:7">
      <c r="A2256" s="21">
        <v>2254</v>
      </c>
      <c r="B2256" s="34" t="s">
        <v>19546</v>
      </c>
      <c r="C2256" s="257" t="s">
        <v>19528</v>
      </c>
      <c r="D2256" s="34">
        <v>10.14</v>
      </c>
      <c r="E2256" s="34">
        <v>4.84</v>
      </c>
      <c r="F2256" s="35">
        <v>49.08</v>
      </c>
      <c r="G2256" s="242"/>
    </row>
    <row r="2257" ht="13.8" spans="1:7">
      <c r="A2257" s="21">
        <v>2255</v>
      </c>
      <c r="B2257" s="34" t="s">
        <v>19547</v>
      </c>
      <c r="C2257" s="257" t="s">
        <v>19528</v>
      </c>
      <c r="D2257" s="34">
        <v>9.53</v>
      </c>
      <c r="E2257" s="34">
        <v>4.84</v>
      </c>
      <c r="F2257" s="35">
        <v>46.13</v>
      </c>
      <c r="G2257" s="242"/>
    </row>
    <row r="2258" ht="13.8" spans="1:7">
      <c r="A2258" s="21">
        <v>2256</v>
      </c>
      <c r="B2258" s="34" t="s">
        <v>19548</v>
      </c>
      <c r="C2258" s="257" t="s">
        <v>19528</v>
      </c>
      <c r="D2258" s="34">
        <v>10.57</v>
      </c>
      <c r="E2258" s="34">
        <v>4.84</v>
      </c>
      <c r="F2258" s="35">
        <v>51.16</v>
      </c>
      <c r="G2258" s="242"/>
    </row>
    <row r="2259" ht="13.8" spans="1:7">
      <c r="A2259" s="21">
        <v>2257</v>
      </c>
      <c r="B2259" s="34" t="s">
        <v>19549</v>
      </c>
      <c r="C2259" s="257" t="s">
        <v>19528</v>
      </c>
      <c r="D2259" s="34">
        <v>13.62</v>
      </c>
      <c r="E2259" s="34">
        <v>4.84</v>
      </c>
      <c r="F2259" s="35">
        <v>65.92</v>
      </c>
      <c r="G2259" s="242"/>
    </row>
    <row r="2260" ht="13.8" spans="1:7">
      <c r="A2260" s="21">
        <v>2258</v>
      </c>
      <c r="B2260" s="34" t="s">
        <v>19550</v>
      </c>
      <c r="C2260" s="257" t="s">
        <v>19528</v>
      </c>
      <c r="D2260" s="34">
        <v>13.8</v>
      </c>
      <c r="E2260" s="34">
        <v>4.84</v>
      </c>
      <c r="F2260" s="35">
        <v>66.79</v>
      </c>
      <c r="G2260" s="242"/>
    </row>
    <row r="2261" ht="13.8" spans="1:7">
      <c r="A2261" s="21">
        <v>2259</v>
      </c>
      <c r="B2261" s="34" t="s">
        <v>19551</v>
      </c>
      <c r="C2261" s="257" t="s">
        <v>19528</v>
      </c>
      <c r="D2261" s="34">
        <v>5.48</v>
      </c>
      <c r="E2261" s="34">
        <v>4.84</v>
      </c>
      <c r="F2261" s="35">
        <v>26.52</v>
      </c>
      <c r="G2261" s="242"/>
    </row>
    <row r="2262" ht="13.8" spans="1:7">
      <c r="A2262" s="21">
        <v>2260</v>
      </c>
      <c r="B2262" s="34" t="s">
        <v>19552</v>
      </c>
      <c r="C2262" s="257" t="s">
        <v>19528</v>
      </c>
      <c r="D2262" s="34">
        <v>7.09</v>
      </c>
      <c r="E2262" s="34">
        <v>4.84</v>
      </c>
      <c r="F2262" s="35">
        <v>34.32</v>
      </c>
      <c r="G2262" s="242"/>
    </row>
    <row r="2263" ht="13.8" spans="1:7">
      <c r="A2263" s="21">
        <v>2261</v>
      </c>
      <c r="B2263" s="34" t="s">
        <v>19553</v>
      </c>
      <c r="C2263" s="257" t="s">
        <v>19528</v>
      </c>
      <c r="D2263" s="34">
        <v>6.48</v>
      </c>
      <c r="E2263" s="34">
        <v>4.84</v>
      </c>
      <c r="F2263" s="35">
        <v>31.36</v>
      </c>
      <c r="G2263" s="242"/>
    </row>
    <row r="2264" ht="13.8" spans="1:7">
      <c r="A2264" s="21">
        <v>2262</v>
      </c>
      <c r="B2264" s="34" t="s">
        <v>19554</v>
      </c>
      <c r="C2264" s="257" t="s">
        <v>19528</v>
      </c>
      <c r="D2264" s="34">
        <v>3</v>
      </c>
      <c r="E2264" s="34">
        <v>4.84</v>
      </c>
      <c r="F2264" s="35">
        <v>14.52</v>
      </c>
      <c r="G2264" s="242"/>
    </row>
    <row r="2265" ht="13.8" spans="1:7">
      <c r="A2265" s="21">
        <v>2263</v>
      </c>
      <c r="B2265" s="34" t="s">
        <v>19555</v>
      </c>
      <c r="C2265" s="257" t="s">
        <v>19528</v>
      </c>
      <c r="D2265" s="34">
        <v>17.63</v>
      </c>
      <c r="E2265" s="34">
        <v>4.84</v>
      </c>
      <c r="F2265" s="35">
        <v>85.33</v>
      </c>
      <c r="G2265" s="242"/>
    </row>
    <row r="2266" s="3" customFormat="1" spans="1:7">
      <c r="A2266" s="21">
        <v>2264</v>
      </c>
      <c r="B2266" s="34" t="s">
        <v>1008</v>
      </c>
      <c r="C2266" s="257" t="s">
        <v>19528</v>
      </c>
      <c r="D2266" s="34">
        <v>21.67</v>
      </c>
      <c r="E2266" s="34">
        <v>4.84</v>
      </c>
      <c r="F2266" s="35">
        <v>104.88</v>
      </c>
      <c r="G2266" s="242"/>
    </row>
    <row r="2267" ht="13.8" spans="1:7">
      <c r="A2267" s="21">
        <v>2265</v>
      </c>
      <c r="B2267" s="34" t="s">
        <v>19556</v>
      </c>
      <c r="C2267" s="257" t="s">
        <v>19528</v>
      </c>
      <c r="D2267" s="34">
        <v>5.11</v>
      </c>
      <c r="E2267" s="34">
        <v>4.84</v>
      </c>
      <c r="F2267" s="35">
        <v>24.73</v>
      </c>
      <c r="G2267" s="242"/>
    </row>
    <row r="2268" ht="13.8" spans="1:7">
      <c r="A2268" s="21">
        <v>2266</v>
      </c>
      <c r="B2268" s="34" t="s">
        <v>19557</v>
      </c>
      <c r="C2268" s="257" t="s">
        <v>19528</v>
      </c>
      <c r="D2268" s="34">
        <v>22.46</v>
      </c>
      <c r="E2268" s="34">
        <v>4.84</v>
      </c>
      <c r="F2268" s="35">
        <v>108.71</v>
      </c>
      <c r="G2268" s="242"/>
    </row>
    <row r="2269" ht="13.8" spans="1:7">
      <c r="A2269" s="21">
        <v>2267</v>
      </c>
      <c r="B2269" s="34" t="s">
        <v>3322</v>
      </c>
      <c r="C2269" s="257" t="s">
        <v>19528</v>
      </c>
      <c r="D2269" s="34">
        <v>13.25</v>
      </c>
      <c r="E2269" s="34">
        <v>4.84</v>
      </c>
      <c r="F2269" s="35">
        <v>64.13</v>
      </c>
      <c r="G2269" s="242"/>
    </row>
    <row r="2270" ht="13.8" spans="1:7">
      <c r="A2270" s="21">
        <v>2268</v>
      </c>
      <c r="B2270" s="34" t="s">
        <v>3024</v>
      </c>
      <c r="C2270" s="257" t="s">
        <v>19528</v>
      </c>
      <c r="D2270" s="34">
        <v>9.55</v>
      </c>
      <c r="E2270" s="34">
        <v>4.84</v>
      </c>
      <c r="F2270" s="35">
        <v>46.22</v>
      </c>
      <c r="G2270" s="242"/>
    </row>
    <row r="2271" ht="13.8" spans="1:7">
      <c r="A2271" s="21">
        <v>2269</v>
      </c>
      <c r="B2271" s="34" t="s">
        <v>19558</v>
      </c>
      <c r="C2271" s="257" t="s">
        <v>19528</v>
      </c>
      <c r="D2271" s="34">
        <v>12.78</v>
      </c>
      <c r="E2271" s="34">
        <v>4.84</v>
      </c>
      <c r="F2271" s="35">
        <v>61.86</v>
      </c>
      <c r="G2271" s="242"/>
    </row>
    <row r="2272" ht="13.8" spans="1:7">
      <c r="A2272" s="21">
        <v>2270</v>
      </c>
      <c r="B2272" s="34" t="s">
        <v>17959</v>
      </c>
      <c r="C2272" s="257" t="s">
        <v>19528</v>
      </c>
      <c r="D2272" s="34">
        <v>3.57</v>
      </c>
      <c r="E2272" s="34">
        <v>4.84</v>
      </c>
      <c r="F2272" s="35">
        <v>17.28</v>
      </c>
      <c r="G2272" s="242"/>
    </row>
    <row r="2273" ht="13.8" spans="1:7">
      <c r="A2273" s="21">
        <v>2271</v>
      </c>
      <c r="B2273" s="34" t="s">
        <v>19559</v>
      </c>
      <c r="C2273" s="257" t="s">
        <v>19528</v>
      </c>
      <c r="D2273" s="34">
        <v>7.63</v>
      </c>
      <c r="E2273" s="34">
        <v>4.84</v>
      </c>
      <c r="F2273" s="35">
        <v>36.93</v>
      </c>
      <c r="G2273" s="242"/>
    </row>
    <row r="2274" ht="13.8" spans="1:7">
      <c r="A2274" s="21">
        <v>2272</v>
      </c>
      <c r="B2274" s="34" t="s">
        <v>15159</v>
      </c>
      <c r="C2274" s="257" t="s">
        <v>19528</v>
      </c>
      <c r="D2274" s="34">
        <v>8.38</v>
      </c>
      <c r="E2274" s="34">
        <v>4.84</v>
      </c>
      <c r="F2274" s="35">
        <v>40.56</v>
      </c>
      <c r="G2274" s="242"/>
    </row>
    <row r="2275" ht="13.8" spans="1:7">
      <c r="A2275" s="21">
        <v>2273</v>
      </c>
      <c r="B2275" s="34" t="s">
        <v>1446</v>
      </c>
      <c r="C2275" s="257" t="s">
        <v>19528</v>
      </c>
      <c r="D2275" s="34">
        <v>16.74</v>
      </c>
      <c r="E2275" s="34">
        <v>4.84</v>
      </c>
      <c r="F2275" s="35">
        <v>81.02</v>
      </c>
      <c r="G2275" s="242"/>
    </row>
    <row r="2276" ht="13.8" spans="1:7">
      <c r="A2276" s="21">
        <v>2274</v>
      </c>
      <c r="B2276" s="34" t="s">
        <v>19560</v>
      </c>
      <c r="C2276" s="257" t="s">
        <v>19528</v>
      </c>
      <c r="D2276" s="34">
        <v>5.75</v>
      </c>
      <c r="E2276" s="34">
        <v>4.84</v>
      </c>
      <c r="F2276" s="35">
        <v>27.83</v>
      </c>
      <c r="G2276" s="242"/>
    </row>
    <row r="2277" ht="13.8" spans="1:7">
      <c r="A2277" s="21">
        <v>2275</v>
      </c>
      <c r="B2277" s="34" t="s">
        <v>19561</v>
      </c>
      <c r="C2277" s="257" t="s">
        <v>19528</v>
      </c>
      <c r="D2277" s="34">
        <v>2.04</v>
      </c>
      <c r="E2277" s="34">
        <v>4.84</v>
      </c>
      <c r="F2277" s="35">
        <v>9.87</v>
      </c>
      <c r="G2277" s="242"/>
    </row>
    <row r="2278" ht="13.8" spans="1:7">
      <c r="A2278" s="21">
        <v>2276</v>
      </c>
      <c r="B2278" s="34" t="s">
        <v>19562</v>
      </c>
      <c r="C2278" s="257" t="s">
        <v>19528</v>
      </c>
      <c r="D2278" s="34">
        <v>4.73</v>
      </c>
      <c r="E2278" s="34">
        <v>4.84</v>
      </c>
      <c r="F2278" s="35">
        <v>22.89</v>
      </c>
      <c r="G2278" s="242"/>
    </row>
    <row r="2279" ht="13.8" spans="1:7">
      <c r="A2279" s="21">
        <v>2277</v>
      </c>
      <c r="B2279" s="34" t="s">
        <v>19563</v>
      </c>
      <c r="C2279" s="257" t="s">
        <v>19528</v>
      </c>
      <c r="D2279" s="34">
        <v>7.32</v>
      </c>
      <c r="E2279" s="34">
        <v>4.84</v>
      </c>
      <c r="F2279" s="35">
        <v>35.43</v>
      </c>
      <c r="G2279" s="242"/>
    </row>
    <row r="2280" ht="13.8" spans="1:7">
      <c r="A2280" s="21">
        <v>2278</v>
      </c>
      <c r="B2280" s="34" t="s">
        <v>19564</v>
      </c>
      <c r="C2280" s="257" t="s">
        <v>19528</v>
      </c>
      <c r="D2280" s="34">
        <v>4.94</v>
      </c>
      <c r="E2280" s="34">
        <v>4.84</v>
      </c>
      <c r="F2280" s="35">
        <v>23.91</v>
      </c>
      <c r="G2280" s="242"/>
    </row>
    <row r="2281" ht="13.8" spans="1:7">
      <c r="A2281" s="21">
        <v>2279</v>
      </c>
      <c r="B2281" s="34" t="s">
        <v>3593</v>
      </c>
      <c r="C2281" s="257" t="s">
        <v>19528</v>
      </c>
      <c r="D2281" s="34">
        <v>17.9</v>
      </c>
      <c r="E2281" s="34">
        <v>4.84</v>
      </c>
      <c r="F2281" s="35">
        <v>86.64</v>
      </c>
      <c r="G2281" s="242"/>
    </row>
    <row r="2282" ht="13.8" spans="1:7">
      <c r="A2282" s="21">
        <v>2280</v>
      </c>
      <c r="B2282" s="34" t="s">
        <v>19565</v>
      </c>
      <c r="C2282" s="257" t="s">
        <v>19528</v>
      </c>
      <c r="D2282" s="34">
        <v>10.18</v>
      </c>
      <c r="E2282" s="34">
        <v>4.84</v>
      </c>
      <c r="F2282" s="35">
        <v>49.27</v>
      </c>
      <c r="G2282" s="242"/>
    </row>
    <row r="2283" ht="13.8" spans="1:7">
      <c r="A2283" s="21">
        <v>2281</v>
      </c>
      <c r="B2283" s="34" t="s">
        <v>19566</v>
      </c>
      <c r="C2283" s="257" t="s">
        <v>19528</v>
      </c>
      <c r="D2283" s="34">
        <v>10.14</v>
      </c>
      <c r="E2283" s="34">
        <v>4.84</v>
      </c>
      <c r="F2283" s="35">
        <v>49.08</v>
      </c>
      <c r="G2283" s="242"/>
    </row>
    <row r="2284" ht="13.8" spans="1:7">
      <c r="A2284" s="21">
        <v>2282</v>
      </c>
      <c r="B2284" s="34" t="s">
        <v>116</v>
      </c>
      <c r="C2284" s="257" t="s">
        <v>19528</v>
      </c>
      <c r="D2284" s="34">
        <v>5.33</v>
      </c>
      <c r="E2284" s="34">
        <v>4.84</v>
      </c>
      <c r="F2284" s="35">
        <v>25.8</v>
      </c>
      <c r="G2284" s="242"/>
    </row>
    <row r="2285" ht="13.8" spans="1:7">
      <c r="A2285" s="21">
        <v>2283</v>
      </c>
      <c r="B2285" s="34" t="s">
        <v>19567</v>
      </c>
      <c r="C2285" s="34" t="s">
        <v>19568</v>
      </c>
      <c r="D2285" s="34">
        <v>5.26</v>
      </c>
      <c r="E2285" s="34">
        <v>4.84</v>
      </c>
      <c r="F2285" s="35">
        <v>25.46</v>
      </c>
      <c r="G2285" s="242"/>
    </row>
    <row r="2286" ht="13.8" spans="1:7">
      <c r="A2286" s="21">
        <v>2284</v>
      </c>
      <c r="B2286" s="34" t="s">
        <v>19569</v>
      </c>
      <c r="C2286" s="34" t="s">
        <v>19568</v>
      </c>
      <c r="D2286" s="34">
        <v>7.43</v>
      </c>
      <c r="E2286" s="34">
        <v>4.84</v>
      </c>
      <c r="F2286" s="35">
        <v>35.96</v>
      </c>
      <c r="G2286" s="242"/>
    </row>
    <row r="2287" ht="13.8" spans="1:7">
      <c r="A2287" s="21">
        <v>2285</v>
      </c>
      <c r="B2287" s="34" t="s">
        <v>19570</v>
      </c>
      <c r="C2287" s="34" t="s">
        <v>19568</v>
      </c>
      <c r="D2287" s="34">
        <v>10.18</v>
      </c>
      <c r="E2287" s="34">
        <v>4.84</v>
      </c>
      <c r="F2287" s="35">
        <v>49.27</v>
      </c>
      <c r="G2287" s="242"/>
    </row>
    <row r="2288" ht="13.8" spans="1:7">
      <c r="A2288" s="21">
        <v>2286</v>
      </c>
      <c r="B2288" s="34" t="s">
        <v>19571</v>
      </c>
      <c r="C2288" s="34" t="s">
        <v>19568</v>
      </c>
      <c r="D2288" s="34">
        <v>13.98</v>
      </c>
      <c r="E2288" s="34">
        <v>4.84</v>
      </c>
      <c r="F2288" s="35">
        <v>67.66</v>
      </c>
      <c r="G2288" s="242"/>
    </row>
    <row r="2289" ht="13.8" spans="1:7">
      <c r="A2289" s="21">
        <v>2287</v>
      </c>
      <c r="B2289" s="34" t="s">
        <v>19572</v>
      </c>
      <c r="C2289" s="34" t="s">
        <v>19568</v>
      </c>
      <c r="D2289" s="34">
        <v>7.53</v>
      </c>
      <c r="E2289" s="34">
        <v>4.84</v>
      </c>
      <c r="F2289" s="35">
        <v>36.45</v>
      </c>
      <c r="G2289" s="242"/>
    </row>
    <row r="2290" ht="13.8" spans="1:7">
      <c r="A2290" s="21">
        <v>2288</v>
      </c>
      <c r="B2290" s="34" t="s">
        <v>19573</v>
      </c>
      <c r="C2290" s="34" t="s">
        <v>19568</v>
      </c>
      <c r="D2290" s="34">
        <v>4.26</v>
      </c>
      <c r="E2290" s="34">
        <v>4.84</v>
      </c>
      <c r="F2290" s="35">
        <v>20.62</v>
      </c>
      <c r="G2290" s="242"/>
    </row>
    <row r="2291" ht="13.8" spans="1:7">
      <c r="A2291" s="21">
        <v>2289</v>
      </c>
      <c r="B2291" s="34" t="s">
        <v>19574</v>
      </c>
      <c r="C2291" s="34" t="s">
        <v>19568</v>
      </c>
      <c r="D2291" s="34">
        <v>8.43</v>
      </c>
      <c r="E2291" s="34">
        <v>4.84</v>
      </c>
      <c r="F2291" s="35">
        <v>40.8</v>
      </c>
      <c r="G2291" s="242"/>
    </row>
    <row r="2292" ht="13.8" spans="1:7">
      <c r="A2292" s="21">
        <v>2290</v>
      </c>
      <c r="B2292" s="34" t="s">
        <v>19575</v>
      </c>
      <c r="C2292" s="34" t="s">
        <v>19568</v>
      </c>
      <c r="D2292" s="34">
        <v>5.79</v>
      </c>
      <c r="E2292" s="34">
        <v>4.84</v>
      </c>
      <c r="F2292" s="35">
        <v>28.02</v>
      </c>
      <c r="G2292" s="242"/>
    </row>
    <row r="2293" ht="13.8" spans="1:7">
      <c r="A2293" s="21">
        <v>2291</v>
      </c>
      <c r="B2293" s="34" t="s">
        <v>19576</v>
      </c>
      <c r="C2293" s="34" t="s">
        <v>19568</v>
      </c>
      <c r="D2293" s="34">
        <v>5.99</v>
      </c>
      <c r="E2293" s="34">
        <v>4.84</v>
      </c>
      <c r="F2293" s="35">
        <v>28.99</v>
      </c>
      <c r="G2293" s="242"/>
    </row>
    <row r="2294" ht="13.8" spans="1:7">
      <c r="A2294" s="21">
        <v>2292</v>
      </c>
      <c r="B2294" s="34" t="s">
        <v>19577</v>
      </c>
      <c r="C2294" s="34" t="s">
        <v>19568</v>
      </c>
      <c r="D2294" s="34">
        <v>7.95</v>
      </c>
      <c r="E2294" s="34">
        <v>4.84</v>
      </c>
      <c r="F2294" s="35">
        <v>38.48</v>
      </c>
      <c r="G2294" s="242"/>
    </row>
    <row r="2295" ht="13.8" spans="1:7">
      <c r="A2295" s="21">
        <v>2293</v>
      </c>
      <c r="B2295" s="34" t="s">
        <v>19578</v>
      </c>
      <c r="C2295" s="34" t="s">
        <v>19568</v>
      </c>
      <c r="D2295" s="34">
        <v>14.3</v>
      </c>
      <c r="E2295" s="34">
        <v>4.84</v>
      </c>
      <c r="F2295" s="35">
        <v>69.21</v>
      </c>
      <c r="G2295" s="242"/>
    </row>
    <row r="2296" ht="13.8" spans="1:7">
      <c r="A2296" s="21">
        <v>2294</v>
      </c>
      <c r="B2296" s="34" t="s">
        <v>19579</v>
      </c>
      <c r="C2296" s="34" t="s">
        <v>19568</v>
      </c>
      <c r="D2296" s="34">
        <v>7.3</v>
      </c>
      <c r="E2296" s="34">
        <v>4.84</v>
      </c>
      <c r="F2296" s="35">
        <v>35.33</v>
      </c>
      <c r="G2296" s="242"/>
    </row>
    <row r="2297" ht="13.8" spans="1:7">
      <c r="A2297" s="21">
        <v>2295</v>
      </c>
      <c r="B2297" s="34" t="s">
        <v>19580</v>
      </c>
      <c r="C2297" s="34" t="s">
        <v>19568</v>
      </c>
      <c r="D2297" s="34">
        <v>5.49</v>
      </c>
      <c r="E2297" s="34">
        <v>4.84</v>
      </c>
      <c r="F2297" s="35">
        <v>26.57</v>
      </c>
      <c r="G2297" s="242"/>
    </row>
    <row r="2298" ht="13.8" spans="1:7">
      <c r="A2298" s="21">
        <v>2296</v>
      </c>
      <c r="B2298" s="34" t="s">
        <v>19581</v>
      </c>
      <c r="C2298" s="34" t="s">
        <v>19568</v>
      </c>
      <c r="D2298" s="34">
        <v>4.91</v>
      </c>
      <c r="E2298" s="34">
        <v>4.84</v>
      </c>
      <c r="F2298" s="35">
        <v>23.76</v>
      </c>
      <c r="G2298" s="242"/>
    </row>
    <row r="2299" ht="13.8" spans="1:7">
      <c r="A2299" s="21">
        <v>2297</v>
      </c>
      <c r="B2299" s="34" t="s">
        <v>19582</v>
      </c>
      <c r="C2299" s="34" t="s">
        <v>19568</v>
      </c>
      <c r="D2299" s="34">
        <v>5.32</v>
      </c>
      <c r="E2299" s="34">
        <v>4.84</v>
      </c>
      <c r="F2299" s="35">
        <v>25.75</v>
      </c>
      <c r="G2299" s="242"/>
    </row>
    <row r="2300" ht="13.8" spans="1:7">
      <c r="A2300" s="21">
        <v>2298</v>
      </c>
      <c r="B2300" s="34" t="s">
        <v>19583</v>
      </c>
      <c r="C2300" s="34" t="s">
        <v>19568</v>
      </c>
      <c r="D2300" s="34">
        <v>6.03</v>
      </c>
      <c r="E2300" s="34">
        <v>4.84</v>
      </c>
      <c r="F2300" s="35">
        <v>29.19</v>
      </c>
      <c r="G2300" s="242"/>
    </row>
    <row r="2301" ht="13.8" spans="1:7">
      <c r="A2301" s="21">
        <v>2299</v>
      </c>
      <c r="B2301" s="34" t="s">
        <v>19584</v>
      </c>
      <c r="C2301" s="34" t="s">
        <v>19568</v>
      </c>
      <c r="D2301" s="34">
        <v>5.5</v>
      </c>
      <c r="E2301" s="34">
        <v>4.84</v>
      </c>
      <c r="F2301" s="35">
        <v>26.62</v>
      </c>
      <c r="G2301" s="242"/>
    </row>
    <row r="2302" ht="13.8" spans="1:7">
      <c r="A2302" s="21">
        <v>2300</v>
      </c>
      <c r="B2302" s="34" t="s">
        <v>19585</v>
      </c>
      <c r="C2302" s="34" t="s">
        <v>19568</v>
      </c>
      <c r="D2302" s="34">
        <v>13.25</v>
      </c>
      <c r="E2302" s="34">
        <v>4.84</v>
      </c>
      <c r="F2302" s="35">
        <v>64.13</v>
      </c>
      <c r="G2302" s="242"/>
    </row>
    <row r="2303" ht="13.8" spans="1:7">
      <c r="A2303" s="21">
        <v>2301</v>
      </c>
      <c r="B2303" s="34" t="s">
        <v>19586</v>
      </c>
      <c r="C2303" s="34" t="s">
        <v>19568</v>
      </c>
      <c r="D2303" s="34">
        <v>14.21</v>
      </c>
      <c r="E2303" s="34">
        <v>4.84</v>
      </c>
      <c r="F2303" s="35">
        <v>68.78</v>
      </c>
      <c r="G2303" s="242"/>
    </row>
    <row r="2304" ht="13.8" spans="1:7">
      <c r="A2304" s="21">
        <v>2302</v>
      </c>
      <c r="B2304" s="34" t="s">
        <v>19587</v>
      </c>
      <c r="C2304" s="34" t="s">
        <v>19568</v>
      </c>
      <c r="D2304" s="34">
        <v>13.81</v>
      </c>
      <c r="E2304" s="34">
        <v>4.84</v>
      </c>
      <c r="F2304" s="35">
        <v>66.84</v>
      </c>
      <c r="G2304" s="242"/>
    </row>
    <row r="2305" ht="13.8" spans="1:7">
      <c r="A2305" s="21">
        <v>2303</v>
      </c>
      <c r="B2305" s="34" t="s">
        <v>19588</v>
      </c>
      <c r="C2305" s="34" t="s">
        <v>19568</v>
      </c>
      <c r="D2305" s="34">
        <v>17.07</v>
      </c>
      <c r="E2305" s="34">
        <v>4.84</v>
      </c>
      <c r="F2305" s="35">
        <v>82.62</v>
      </c>
      <c r="G2305" s="242"/>
    </row>
    <row r="2306" ht="13.8" spans="1:7">
      <c r="A2306" s="21">
        <v>2304</v>
      </c>
      <c r="B2306" s="34" t="s">
        <v>19589</v>
      </c>
      <c r="C2306" s="34" t="s">
        <v>19568</v>
      </c>
      <c r="D2306" s="34">
        <v>14.29</v>
      </c>
      <c r="E2306" s="34">
        <v>4.84</v>
      </c>
      <c r="F2306" s="35">
        <v>69.16</v>
      </c>
      <c r="G2306" s="242"/>
    </row>
    <row r="2307" ht="13.8" spans="1:7">
      <c r="A2307" s="21">
        <v>2305</v>
      </c>
      <c r="B2307" s="34" t="s">
        <v>19584</v>
      </c>
      <c r="C2307" s="34" t="s">
        <v>19568</v>
      </c>
      <c r="D2307" s="34">
        <v>13.48</v>
      </c>
      <c r="E2307" s="34">
        <v>4.84</v>
      </c>
      <c r="F2307" s="35">
        <v>65.24</v>
      </c>
      <c r="G2307" s="242"/>
    </row>
    <row r="2308" ht="13.8" spans="1:7">
      <c r="A2308" s="21">
        <v>2306</v>
      </c>
      <c r="B2308" s="34" t="s">
        <v>19590</v>
      </c>
      <c r="C2308" s="34" t="s">
        <v>19568</v>
      </c>
      <c r="D2308" s="34">
        <v>5.49</v>
      </c>
      <c r="E2308" s="34">
        <v>4.84</v>
      </c>
      <c r="F2308" s="35">
        <v>26.57</v>
      </c>
      <c r="G2308" s="242"/>
    </row>
    <row r="2309" ht="13.8" spans="1:7">
      <c r="A2309" s="21">
        <v>2307</v>
      </c>
      <c r="B2309" s="34" t="s">
        <v>19591</v>
      </c>
      <c r="C2309" s="34" t="s">
        <v>19568</v>
      </c>
      <c r="D2309" s="34">
        <v>14.53</v>
      </c>
      <c r="E2309" s="34">
        <v>4.84</v>
      </c>
      <c r="F2309" s="35">
        <v>70.33</v>
      </c>
      <c r="G2309" s="242"/>
    </row>
    <row r="2310" ht="13.8" spans="1:7">
      <c r="A2310" s="21">
        <v>2308</v>
      </c>
      <c r="B2310" s="34" t="s">
        <v>19592</v>
      </c>
      <c r="C2310" s="34" t="s">
        <v>19568</v>
      </c>
      <c r="D2310" s="34">
        <v>8.39</v>
      </c>
      <c r="E2310" s="34">
        <v>4.84</v>
      </c>
      <c r="F2310" s="35">
        <v>40.61</v>
      </c>
      <c r="G2310" s="242"/>
    </row>
    <row r="2311" ht="13.8" spans="1:7">
      <c r="A2311" s="21">
        <v>2309</v>
      </c>
      <c r="B2311" s="34" t="s">
        <v>19593</v>
      </c>
      <c r="C2311" s="34" t="s">
        <v>19568</v>
      </c>
      <c r="D2311" s="34">
        <v>9.61</v>
      </c>
      <c r="E2311" s="34">
        <v>4.84</v>
      </c>
      <c r="F2311" s="35">
        <v>46.51</v>
      </c>
      <c r="G2311" s="242"/>
    </row>
    <row r="2312" ht="13.8" spans="1:7">
      <c r="A2312" s="21">
        <v>2310</v>
      </c>
      <c r="B2312" s="34" t="s">
        <v>7389</v>
      </c>
      <c r="C2312" s="34" t="s">
        <v>19568</v>
      </c>
      <c r="D2312" s="34">
        <v>25.21</v>
      </c>
      <c r="E2312" s="34">
        <v>4.84</v>
      </c>
      <c r="F2312" s="35">
        <v>122.02</v>
      </c>
      <c r="G2312" s="242"/>
    </row>
    <row r="2313" ht="13.8" spans="1:7">
      <c r="A2313" s="21">
        <v>2311</v>
      </c>
      <c r="B2313" s="34" t="s">
        <v>19594</v>
      </c>
      <c r="C2313" s="34" t="s">
        <v>19568</v>
      </c>
      <c r="D2313" s="34">
        <v>6.27</v>
      </c>
      <c r="E2313" s="34">
        <v>4.84</v>
      </c>
      <c r="F2313" s="35">
        <v>30.35</v>
      </c>
      <c r="G2313" s="242"/>
    </row>
    <row r="2314" ht="13.8" spans="1:7">
      <c r="A2314" s="21">
        <v>2312</v>
      </c>
      <c r="B2314" s="34" t="s">
        <v>19595</v>
      </c>
      <c r="C2314" s="34" t="s">
        <v>19568</v>
      </c>
      <c r="D2314" s="34">
        <v>9.45</v>
      </c>
      <c r="E2314" s="34">
        <v>4.84</v>
      </c>
      <c r="F2314" s="35">
        <v>45.74</v>
      </c>
      <c r="G2314" s="242"/>
    </row>
    <row r="2315" ht="13.8" spans="1:7">
      <c r="A2315" s="21">
        <v>2313</v>
      </c>
      <c r="B2315" s="34" t="s">
        <v>19596</v>
      </c>
      <c r="C2315" s="34" t="s">
        <v>19568</v>
      </c>
      <c r="D2315" s="34">
        <v>13.76</v>
      </c>
      <c r="E2315" s="34">
        <v>4.84</v>
      </c>
      <c r="F2315" s="35">
        <v>66.6</v>
      </c>
      <c r="G2315" s="242"/>
    </row>
    <row r="2316" ht="13.8" spans="1:7">
      <c r="A2316" s="21">
        <v>2314</v>
      </c>
      <c r="B2316" s="34" t="s">
        <v>19597</v>
      </c>
      <c r="C2316" s="34" t="s">
        <v>19568</v>
      </c>
      <c r="D2316" s="34">
        <v>13.92</v>
      </c>
      <c r="E2316" s="34">
        <v>4.84</v>
      </c>
      <c r="F2316" s="35">
        <v>67.37</v>
      </c>
      <c r="G2316" s="242"/>
    </row>
    <row r="2317" ht="13.8" spans="1:7">
      <c r="A2317" s="21">
        <v>2315</v>
      </c>
      <c r="B2317" s="34" t="s">
        <v>19598</v>
      </c>
      <c r="C2317" s="34" t="s">
        <v>19568</v>
      </c>
      <c r="D2317" s="34">
        <v>10.89</v>
      </c>
      <c r="E2317" s="34">
        <v>4.84</v>
      </c>
      <c r="F2317" s="35">
        <v>52.71</v>
      </c>
      <c r="G2317" s="242"/>
    </row>
    <row r="2318" ht="13.8" spans="1:7">
      <c r="A2318" s="21">
        <v>2316</v>
      </c>
      <c r="B2318" s="34" t="s">
        <v>19599</v>
      </c>
      <c r="C2318" s="34" t="s">
        <v>19568</v>
      </c>
      <c r="D2318" s="34">
        <v>14.32</v>
      </c>
      <c r="E2318" s="34">
        <v>4.84</v>
      </c>
      <c r="F2318" s="35">
        <v>69.31</v>
      </c>
      <c r="G2318" s="242"/>
    </row>
    <row r="2319" ht="13.8" spans="1:7">
      <c r="A2319" s="21">
        <v>2317</v>
      </c>
      <c r="B2319" s="34" t="s">
        <v>19600</v>
      </c>
      <c r="C2319" s="34" t="s">
        <v>19568</v>
      </c>
      <c r="D2319" s="34">
        <v>10.73</v>
      </c>
      <c r="E2319" s="34">
        <v>4.84</v>
      </c>
      <c r="F2319" s="35">
        <v>51.93</v>
      </c>
      <c r="G2319" s="242"/>
    </row>
    <row r="2320" ht="13.8" spans="1:7">
      <c r="A2320" s="21">
        <v>2318</v>
      </c>
      <c r="B2320" s="34" t="s">
        <v>19601</v>
      </c>
      <c r="C2320" s="34" t="s">
        <v>19568</v>
      </c>
      <c r="D2320" s="34">
        <v>8.82</v>
      </c>
      <c r="E2320" s="34">
        <v>4.84</v>
      </c>
      <c r="F2320" s="35">
        <v>42.69</v>
      </c>
      <c r="G2320" s="242"/>
    </row>
    <row r="2321" ht="13.8" spans="1:7">
      <c r="A2321" s="21">
        <v>2319</v>
      </c>
      <c r="B2321" s="34" t="s">
        <v>19602</v>
      </c>
      <c r="C2321" s="34" t="s">
        <v>19568</v>
      </c>
      <c r="D2321" s="34">
        <v>7.52</v>
      </c>
      <c r="E2321" s="34">
        <v>4.84</v>
      </c>
      <c r="F2321" s="35">
        <v>36.4</v>
      </c>
      <c r="G2321" s="242"/>
    </row>
    <row r="2322" ht="13.8" spans="1:7">
      <c r="A2322" s="21">
        <v>2320</v>
      </c>
      <c r="B2322" s="34" t="s">
        <v>19603</v>
      </c>
      <c r="C2322" s="34" t="s">
        <v>19568</v>
      </c>
      <c r="D2322" s="34">
        <v>15.48</v>
      </c>
      <c r="E2322" s="34">
        <v>4.84</v>
      </c>
      <c r="F2322" s="35">
        <v>74.92</v>
      </c>
      <c r="G2322" s="242"/>
    </row>
    <row r="2323" ht="13.8" spans="1:7">
      <c r="A2323" s="21">
        <v>2321</v>
      </c>
      <c r="B2323" s="34" t="s">
        <v>19604</v>
      </c>
      <c r="C2323" s="34" t="s">
        <v>19568</v>
      </c>
      <c r="D2323" s="34">
        <v>6.9</v>
      </c>
      <c r="E2323" s="34">
        <v>4.84</v>
      </c>
      <c r="F2323" s="35">
        <v>33.4</v>
      </c>
      <c r="G2323" s="242"/>
    </row>
    <row r="2324" ht="13.8" spans="1:7">
      <c r="A2324" s="21">
        <v>2322</v>
      </c>
      <c r="B2324" s="34" t="s">
        <v>19605</v>
      </c>
      <c r="C2324" s="34" t="s">
        <v>19568</v>
      </c>
      <c r="D2324" s="34">
        <v>20.55</v>
      </c>
      <c r="E2324" s="34">
        <v>4.84</v>
      </c>
      <c r="F2324" s="35">
        <v>99.46</v>
      </c>
      <c r="G2324" s="242"/>
    </row>
    <row r="2325" ht="13.8" spans="1:7">
      <c r="A2325" s="21">
        <v>2323</v>
      </c>
      <c r="B2325" s="34" t="s">
        <v>19606</v>
      </c>
      <c r="C2325" s="34" t="s">
        <v>19568</v>
      </c>
      <c r="D2325" s="34">
        <v>8.38</v>
      </c>
      <c r="E2325" s="34">
        <v>4.84</v>
      </c>
      <c r="F2325" s="35">
        <v>40.56</v>
      </c>
      <c r="G2325" s="242"/>
    </row>
    <row r="2326" ht="13.8" spans="1:7">
      <c r="A2326" s="21">
        <v>2324</v>
      </c>
      <c r="B2326" s="34" t="s">
        <v>19607</v>
      </c>
      <c r="C2326" s="34" t="s">
        <v>19568</v>
      </c>
      <c r="D2326" s="34">
        <v>12.05</v>
      </c>
      <c r="E2326" s="34">
        <v>4.84</v>
      </c>
      <c r="F2326" s="35">
        <v>58.32</v>
      </c>
      <c r="G2326" s="242"/>
    </row>
    <row r="2327" ht="13.8" spans="1:7">
      <c r="A2327" s="21">
        <v>2325</v>
      </c>
      <c r="B2327" s="34" t="s">
        <v>19608</v>
      </c>
      <c r="C2327" s="34" t="s">
        <v>19568</v>
      </c>
      <c r="D2327" s="34">
        <v>7.39</v>
      </c>
      <c r="E2327" s="34">
        <v>4.84</v>
      </c>
      <c r="F2327" s="35">
        <v>35.77</v>
      </c>
      <c r="G2327" s="242"/>
    </row>
    <row r="2328" ht="13.8" spans="1:7">
      <c r="A2328" s="21">
        <v>2326</v>
      </c>
      <c r="B2328" s="34" t="s">
        <v>19609</v>
      </c>
      <c r="C2328" s="34" t="s">
        <v>19568</v>
      </c>
      <c r="D2328" s="34">
        <v>3.48</v>
      </c>
      <c r="E2328" s="34">
        <v>4.84</v>
      </c>
      <c r="F2328" s="35">
        <v>16.84</v>
      </c>
      <c r="G2328" s="242"/>
    </row>
    <row r="2329" ht="13.8" spans="1:7">
      <c r="A2329" s="21">
        <v>2327</v>
      </c>
      <c r="B2329" s="34" t="s">
        <v>19610</v>
      </c>
      <c r="C2329" s="34" t="s">
        <v>19568</v>
      </c>
      <c r="D2329" s="34">
        <v>21.15</v>
      </c>
      <c r="E2329" s="34">
        <v>4.84</v>
      </c>
      <c r="F2329" s="35">
        <v>102.37</v>
      </c>
      <c r="G2329" s="242"/>
    </row>
    <row r="2330" ht="13.8" spans="1:7">
      <c r="A2330" s="21">
        <v>2328</v>
      </c>
      <c r="B2330" s="34" t="s">
        <v>169</v>
      </c>
      <c r="C2330" s="34" t="s">
        <v>19568</v>
      </c>
      <c r="D2330" s="34">
        <v>5.87</v>
      </c>
      <c r="E2330" s="34">
        <v>4.84</v>
      </c>
      <c r="F2330" s="35">
        <v>28.41</v>
      </c>
      <c r="G2330" s="242"/>
    </row>
    <row r="2331" ht="13.8" spans="1:7">
      <c r="A2331" s="21">
        <v>2329</v>
      </c>
      <c r="B2331" s="34" t="s">
        <v>19611</v>
      </c>
      <c r="C2331" s="34" t="s">
        <v>19568</v>
      </c>
      <c r="D2331" s="34">
        <v>4.86</v>
      </c>
      <c r="E2331" s="34">
        <v>4.84</v>
      </c>
      <c r="F2331" s="35">
        <v>23.52</v>
      </c>
      <c r="G2331" s="242"/>
    </row>
    <row r="2332" ht="13.8" spans="1:7">
      <c r="A2332" s="21">
        <v>2330</v>
      </c>
      <c r="B2332" s="34" t="s">
        <v>19612</v>
      </c>
      <c r="C2332" s="34" t="s">
        <v>19568</v>
      </c>
      <c r="D2332" s="34">
        <v>4.03</v>
      </c>
      <c r="E2332" s="34">
        <v>4.84</v>
      </c>
      <c r="F2332" s="35">
        <v>19.51</v>
      </c>
      <c r="G2332" s="242"/>
    </row>
    <row r="2333" ht="13.8" spans="1:7">
      <c r="A2333" s="21">
        <v>2331</v>
      </c>
      <c r="B2333" s="34" t="s">
        <v>7002</v>
      </c>
      <c r="C2333" s="34" t="s">
        <v>19568</v>
      </c>
      <c r="D2333" s="34">
        <v>2.17</v>
      </c>
      <c r="E2333" s="34">
        <v>4.84</v>
      </c>
      <c r="F2333" s="35">
        <v>10.5</v>
      </c>
      <c r="G2333" s="242"/>
    </row>
    <row r="2334" ht="13.8" spans="1:7">
      <c r="A2334" s="21">
        <v>2332</v>
      </c>
      <c r="B2334" s="34" t="s">
        <v>19613</v>
      </c>
      <c r="C2334" s="34" t="s">
        <v>19614</v>
      </c>
      <c r="D2334" s="34">
        <v>4</v>
      </c>
      <c r="E2334" s="34">
        <v>4.84</v>
      </c>
      <c r="F2334" s="35">
        <v>19.36</v>
      </c>
      <c r="G2334" s="242"/>
    </row>
    <row r="2335" ht="13.8" spans="1:7">
      <c r="A2335" s="21">
        <v>2333</v>
      </c>
      <c r="B2335" s="34" t="s">
        <v>19615</v>
      </c>
      <c r="C2335" s="34" t="s">
        <v>19614</v>
      </c>
      <c r="D2335" s="34">
        <v>12.47</v>
      </c>
      <c r="E2335" s="34">
        <v>4.84</v>
      </c>
      <c r="F2335" s="35">
        <v>60.35</v>
      </c>
      <c r="G2335" s="242"/>
    </row>
    <row r="2336" ht="13.8" spans="1:7">
      <c r="A2336" s="21">
        <v>2334</v>
      </c>
      <c r="B2336" s="34" t="s">
        <v>19616</v>
      </c>
      <c r="C2336" s="34" t="s">
        <v>19614</v>
      </c>
      <c r="D2336" s="34">
        <v>15.44</v>
      </c>
      <c r="E2336" s="34">
        <v>4.84</v>
      </c>
      <c r="F2336" s="35">
        <v>74.73</v>
      </c>
      <c r="G2336" s="242"/>
    </row>
    <row r="2337" ht="13.8" spans="1:7">
      <c r="A2337" s="21">
        <v>2335</v>
      </c>
      <c r="B2337" s="34" t="s">
        <v>19617</v>
      </c>
      <c r="C2337" s="34" t="s">
        <v>19614</v>
      </c>
      <c r="D2337" s="34">
        <v>8.74</v>
      </c>
      <c r="E2337" s="34">
        <v>4.84</v>
      </c>
      <c r="F2337" s="35">
        <v>42.3</v>
      </c>
      <c r="G2337" s="242"/>
    </row>
    <row r="2338" ht="13.8" spans="1:7">
      <c r="A2338" s="21">
        <v>2336</v>
      </c>
      <c r="B2338" s="34" t="s">
        <v>19618</v>
      </c>
      <c r="C2338" s="34" t="s">
        <v>19614</v>
      </c>
      <c r="D2338" s="34">
        <v>4.81</v>
      </c>
      <c r="E2338" s="34">
        <v>4.84</v>
      </c>
      <c r="F2338" s="35">
        <v>23.28</v>
      </c>
      <c r="G2338" s="242"/>
    </row>
    <row r="2339" ht="13.8" spans="1:7">
      <c r="A2339" s="21">
        <v>2337</v>
      </c>
      <c r="B2339" s="34" t="s">
        <v>19619</v>
      </c>
      <c r="C2339" s="34" t="s">
        <v>19614</v>
      </c>
      <c r="D2339" s="34">
        <v>14.53</v>
      </c>
      <c r="E2339" s="34">
        <v>4.84</v>
      </c>
      <c r="F2339" s="35">
        <v>70.33</v>
      </c>
      <c r="G2339" s="242"/>
    </row>
    <row r="2340" ht="13.8" spans="1:7">
      <c r="A2340" s="21">
        <v>2338</v>
      </c>
      <c r="B2340" s="34" t="s">
        <v>19620</v>
      </c>
      <c r="C2340" s="34" t="s">
        <v>19614</v>
      </c>
      <c r="D2340" s="34">
        <v>10.55</v>
      </c>
      <c r="E2340" s="34">
        <v>4.84</v>
      </c>
      <c r="F2340" s="35">
        <v>51.06</v>
      </c>
      <c r="G2340" s="242"/>
    </row>
    <row r="2341" ht="13.8" spans="1:7">
      <c r="A2341" s="21">
        <v>2339</v>
      </c>
      <c r="B2341" s="34" t="s">
        <v>12842</v>
      </c>
      <c r="C2341" s="34" t="s">
        <v>19614</v>
      </c>
      <c r="D2341" s="34">
        <v>12.39</v>
      </c>
      <c r="E2341" s="34">
        <v>4.84</v>
      </c>
      <c r="F2341" s="35">
        <v>59.97</v>
      </c>
      <c r="G2341" s="242"/>
    </row>
    <row r="2342" ht="13.8" spans="1:7">
      <c r="A2342" s="21">
        <v>2340</v>
      </c>
      <c r="B2342" s="34" t="s">
        <v>19621</v>
      </c>
      <c r="C2342" s="34" t="s">
        <v>19614</v>
      </c>
      <c r="D2342" s="34">
        <v>20.98</v>
      </c>
      <c r="E2342" s="34">
        <v>4.84</v>
      </c>
      <c r="F2342" s="35">
        <v>101.54</v>
      </c>
      <c r="G2342" s="242"/>
    </row>
    <row r="2343" ht="13.8" spans="1:7">
      <c r="A2343" s="21">
        <v>2341</v>
      </c>
      <c r="B2343" s="34" t="s">
        <v>19622</v>
      </c>
      <c r="C2343" s="34" t="s">
        <v>19614</v>
      </c>
      <c r="D2343" s="34">
        <v>21.24</v>
      </c>
      <c r="E2343" s="34">
        <v>4.84</v>
      </c>
      <c r="F2343" s="35">
        <v>102.8</v>
      </c>
      <c r="G2343" s="242"/>
    </row>
    <row r="2344" ht="13.8" spans="1:7">
      <c r="A2344" s="21">
        <v>2342</v>
      </c>
      <c r="B2344" s="34" t="s">
        <v>19623</v>
      </c>
      <c r="C2344" s="34" t="s">
        <v>19614</v>
      </c>
      <c r="D2344" s="34">
        <v>12.71</v>
      </c>
      <c r="E2344" s="34">
        <v>4.84</v>
      </c>
      <c r="F2344" s="35">
        <v>61.52</v>
      </c>
      <c r="G2344" s="242"/>
    </row>
    <row r="2345" ht="13.8" spans="1:7">
      <c r="A2345" s="21">
        <v>2343</v>
      </c>
      <c r="B2345" s="34" t="s">
        <v>2222</v>
      </c>
      <c r="C2345" s="34" t="s">
        <v>19614</v>
      </c>
      <c r="D2345" s="34">
        <v>20.24</v>
      </c>
      <c r="E2345" s="34">
        <v>4.84</v>
      </c>
      <c r="F2345" s="35">
        <v>97.96</v>
      </c>
      <c r="G2345" s="242"/>
    </row>
    <row r="2346" ht="13.8" spans="1:7">
      <c r="A2346" s="21">
        <v>2344</v>
      </c>
      <c r="B2346" s="34" t="s">
        <v>19624</v>
      </c>
      <c r="C2346" s="34" t="s">
        <v>19614</v>
      </c>
      <c r="D2346" s="34">
        <v>9.67</v>
      </c>
      <c r="E2346" s="34">
        <v>4.84</v>
      </c>
      <c r="F2346" s="35">
        <v>46.8</v>
      </c>
      <c r="G2346" s="242"/>
    </row>
    <row r="2347" ht="13.8" spans="1:7">
      <c r="A2347" s="21">
        <v>2345</v>
      </c>
      <c r="B2347" s="34" t="s">
        <v>19625</v>
      </c>
      <c r="C2347" s="34" t="s">
        <v>19614</v>
      </c>
      <c r="D2347" s="34">
        <v>12.78</v>
      </c>
      <c r="E2347" s="34">
        <v>4.84</v>
      </c>
      <c r="F2347" s="35">
        <v>61.86</v>
      </c>
      <c r="G2347" s="242"/>
    </row>
    <row r="2348" ht="13.8" spans="1:7">
      <c r="A2348" s="21">
        <v>2346</v>
      </c>
      <c r="B2348" s="34" t="s">
        <v>19626</v>
      </c>
      <c r="C2348" s="34" t="s">
        <v>19614</v>
      </c>
      <c r="D2348" s="34">
        <v>10.28</v>
      </c>
      <c r="E2348" s="34">
        <v>4.84</v>
      </c>
      <c r="F2348" s="35">
        <v>49.76</v>
      </c>
      <c r="G2348" s="242"/>
    </row>
    <row r="2349" ht="13.8" spans="1:7">
      <c r="A2349" s="21">
        <v>2347</v>
      </c>
      <c r="B2349" s="34" t="s">
        <v>19627</v>
      </c>
      <c r="C2349" s="34" t="s">
        <v>19614</v>
      </c>
      <c r="D2349" s="34">
        <v>10.76</v>
      </c>
      <c r="E2349" s="34">
        <v>4.84</v>
      </c>
      <c r="F2349" s="35">
        <v>52.08</v>
      </c>
      <c r="G2349" s="242"/>
    </row>
    <row r="2350" ht="13.8" spans="1:7">
      <c r="A2350" s="21">
        <v>2348</v>
      </c>
      <c r="B2350" s="34" t="s">
        <v>19628</v>
      </c>
      <c r="C2350" s="34" t="s">
        <v>19614</v>
      </c>
      <c r="D2350" s="34">
        <v>10.89</v>
      </c>
      <c r="E2350" s="34">
        <v>4.84</v>
      </c>
      <c r="F2350" s="35">
        <v>52.71</v>
      </c>
      <c r="G2350" s="242"/>
    </row>
    <row r="2351" ht="13.8" spans="1:7">
      <c r="A2351" s="21">
        <v>2349</v>
      </c>
      <c r="B2351" s="34" t="s">
        <v>19629</v>
      </c>
      <c r="C2351" s="34" t="s">
        <v>19614</v>
      </c>
      <c r="D2351" s="34">
        <v>15.32</v>
      </c>
      <c r="E2351" s="34">
        <v>4.84</v>
      </c>
      <c r="F2351" s="35">
        <v>74.15</v>
      </c>
      <c r="G2351" s="242"/>
    </row>
    <row r="2352" ht="13.8" spans="1:7">
      <c r="A2352" s="21">
        <v>2350</v>
      </c>
      <c r="B2352" s="34" t="s">
        <v>19630</v>
      </c>
      <c r="C2352" s="34" t="s">
        <v>19614</v>
      </c>
      <c r="D2352" s="34">
        <v>26.77</v>
      </c>
      <c r="E2352" s="34">
        <v>4.84</v>
      </c>
      <c r="F2352" s="35">
        <v>129.54</v>
      </c>
      <c r="G2352" s="242"/>
    </row>
    <row r="2353" ht="13.8" spans="1:7">
      <c r="A2353" s="21">
        <v>2351</v>
      </c>
      <c r="B2353" s="34" t="s">
        <v>19631</v>
      </c>
      <c r="C2353" s="34" t="s">
        <v>19614</v>
      </c>
      <c r="D2353" s="34">
        <v>8.03</v>
      </c>
      <c r="E2353" s="34">
        <v>4.84</v>
      </c>
      <c r="F2353" s="35">
        <v>38.87</v>
      </c>
      <c r="G2353" s="242"/>
    </row>
    <row r="2354" ht="13.8" spans="1:7">
      <c r="A2354" s="21">
        <v>2352</v>
      </c>
      <c r="B2354" s="34" t="s">
        <v>19632</v>
      </c>
      <c r="C2354" s="34" t="s">
        <v>19614</v>
      </c>
      <c r="D2354" s="34">
        <v>6.9</v>
      </c>
      <c r="E2354" s="34">
        <v>4.84</v>
      </c>
      <c r="F2354" s="35">
        <v>33.4</v>
      </c>
      <c r="G2354" s="242"/>
    </row>
    <row r="2355" ht="13.8" spans="1:7">
      <c r="A2355" s="21">
        <v>2353</v>
      </c>
      <c r="B2355" s="34" t="s">
        <v>3056</v>
      </c>
      <c r="C2355" s="34" t="s">
        <v>19614</v>
      </c>
      <c r="D2355" s="34">
        <v>13.92</v>
      </c>
      <c r="E2355" s="34">
        <v>4.84</v>
      </c>
      <c r="F2355" s="35">
        <v>67.37</v>
      </c>
      <c r="G2355" s="242"/>
    </row>
    <row r="2356" ht="13.8" spans="1:7">
      <c r="A2356" s="21">
        <v>2354</v>
      </c>
      <c r="B2356" s="34" t="s">
        <v>19633</v>
      </c>
      <c r="C2356" s="34" t="s">
        <v>19614</v>
      </c>
      <c r="D2356" s="34">
        <v>13.45</v>
      </c>
      <c r="E2356" s="34">
        <v>4.84</v>
      </c>
      <c r="F2356" s="35">
        <v>65.1</v>
      </c>
      <c r="G2356" s="242"/>
    </row>
    <row r="2357" ht="13.8" spans="1:7">
      <c r="A2357" s="21">
        <v>2355</v>
      </c>
      <c r="B2357" s="34" t="s">
        <v>19634</v>
      </c>
      <c r="C2357" s="34" t="s">
        <v>19614</v>
      </c>
      <c r="D2357" s="34">
        <v>20.12</v>
      </c>
      <c r="E2357" s="34">
        <v>4.84</v>
      </c>
      <c r="F2357" s="35">
        <v>97.38</v>
      </c>
      <c r="G2357" s="242"/>
    </row>
    <row r="2358" ht="13.8" spans="1:7">
      <c r="A2358" s="21">
        <v>2356</v>
      </c>
      <c r="B2358" s="34" t="s">
        <v>19635</v>
      </c>
      <c r="C2358" s="34" t="s">
        <v>19614</v>
      </c>
      <c r="D2358" s="34">
        <v>6.27</v>
      </c>
      <c r="E2358" s="34">
        <v>4.84</v>
      </c>
      <c r="F2358" s="35">
        <v>30.35</v>
      </c>
      <c r="G2358" s="242"/>
    </row>
    <row r="2359" ht="13.8" spans="1:7">
      <c r="A2359" s="21">
        <v>2357</v>
      </c>
      <c r="B2359" s="34" t="s">
        <v>19636</v>
      </c>
      <c r="C2359" s="34" t="s">
        <v>19614</v>
      </c>
      <c r="D2359" s="34">
        <v>18.83</v>
      </c>
      <c r="E2359" s="34">
        <v>4.84</v>
      </c>
      <c r="F2359" s="35">
        <v>91.14</v>
      </c>
      <c r="G2359" s="242"/>
    </row>
    <row r="2360" ht="13.8" spans="1:7">
      <c r="A2360" s="21">
        <v>2358</v>
      </c>
      <c r="B2360" s="34" t="s">
        <v>19637</v>
      </c>
      <c r="C2360" s="34" t="s">
        <v>19614</v>
      </c>
      <c r="D2360" s="34">
        <v>31.02</v>
      </c>
      <c r="E2360" s="34">
        <v>4.84</v>
      </c>
      <c r="F2360" s="35">
        <v>150.1</v>
      </c>
      <c r="G2360" s="242"/>
    </row>
    <row r="2361" ht="13.8" spans="1:7">
      <c r="A2361" s="21">
        <v>2359</v>
      </c>
      <c r="B2361" s="34" t="s">
        <v>19638</v>
      </c>
      <c r="C2361" s="34" t="s">
        <v>19614</v>
      </c>
      <c r="D2361" s="34">
        <v>16.72</v>
      </c>
      <c r="E2361" s="34">
        <v>4.84</v>
      </c>
      <c r="F2361" s="35">
        <v>80.92</v>
      </c>
      <c r="G2361" s="242"/>
    </row>
    <row r="2362" ht="13.8" spans="1:7">
      <c r="A2362" s="21">
        <v>2360</v>
      </c>
      <c r="B2362" s="34" t="s">
        <v>11529</v>
      </c>
      <c r="C2362" s="34" t="s">
        <v>19614</v>
      </c>
      <c r="D2362" s="34">
        <v>24.18</v>
      </c>
      <c r="E2362" s="34">
        <v>4.84</v>
      </c>
      <c r="F2362" s="35">
        <v>117.03</v>
      </c>
      <c r="G2362" s="242"/>
    </row>
    <row r="2363" ht="13.8" spans="1:7">
      <c r="A2363" s="21">
        <v>2361</v>
      </c>
      <c r="B2363" s="34" t="s">
        <v>19639</v>
      </c>
      <c r="C2363" s="34" t="s">
        <v>19614</v>
      </c>
      <c r="D2363" s="34">
        <v>18.41</v>
      </c>
      <c r="E2363" s="34">
        <v>4.84</v>
      </c>
      <c r="F2363" s="35">
        <v>89.1</v>
      </c>
      <c r="G2363" s="242"/>
    </row>
    <row r="2364" ht="13.8" spans="1:7">
      <c r="A2364" s="21">
        <v>2362</v>
      </c>
      <c r="B2364" s="34" t="s">
        <v>19640</v>
      </c>
      <c r="C2364" s="34" t="s">
        <v>19614</v>
      </c>
      <c r="D2364" s="34">
        <v>6.96</v>
      </c>
      <c r="E2364" s="34">
        <v>4.84</v>
      </c>
      <c r="F2364" s="35">
        <v>33.69</v>
      </c>
      <c r="G2364" s="242"/>
    </row>
    <row r="2365" ht="13.8" spans="1:7">
      <c r="A2365" s="21">
        <v>2363</v>
      </c>
      <c r="B2365" s="34" t="s">
        <v>19641</v>
      </c>
      <c r="C2365" s="34" t="s">
        <v>19614</v>
      </c>
      <c r="D2365" s="34">
        <v>10.68</v>
      </c>
      <c r="E2365" s="34">
        <v>4.84</v>
      </c>
      <c r="F2365" s="35">
        <v>51.69</v>
      </c>
      <c r="G2365" s="242"/>
    </row>
    <row r="2366" ht="13.8" spans="1:7">
      <c r="A2366" s="21">
        <v>2364</v>
      </c>
      <c r="B2366" s="34" t="s">
        <v>2218</v>
      </c>
      <c r="C2366" s="34" t="s">
        <v>19614</v>
      </c>
      <c r="D2366" s="34">
        <v>17.31</v>
      </c>
      <c r="E2366" s="34">
        <v>4.84</v>
      </c>
      <c r="F2366" s="35">
        <v>83.78</v>
      </c>
      <c r="G2366" s="242"/>
    </row>
    <row r="2367" ht="13.8" spans="1:7">
      <c r="A2367" s="21">
        <v>2365</v>
      </c>
      <c r="B2367" s="34" t="s">
        <v>10424</v>
      </c>
      <c r="C2367" s="34" t="s">
        <v>19614</v>
      </c>
      <c r="D2367" s="34">
        <v>12.24</v>
      </c>
      <c r="E2367" s="34">
        <v>4.84</v>
      </c>
      <c r="F2367" s="35">
        <v>59.24</v>
      </c>
      <c r="G2367" s="242"/>
    </row>
    <row r="2368" ht="13.8" spans="1:7">
      <c r="A2368" s="21">
        <v>2366</v>
      </c>
      <c r="B2368" s="34" t="s">
        <v>19642</v>
      </c>
      <c r="C2368" s="34" t="s">
        <v>19614</v>
      </c>
      <c r="D2368" s="34">
        <v>10.76</v>
      </c>
      <c r="E2368" s="34">
        <v>4.84</v>
      </c>
      <c r="F2368" s="35">
        <v>52.08</v>
      </c>
      <c r="G2368" s="242"/>
    </row>
    <row r="2369" ht="13.8" spans="1:7">
      <c r="A2369" s="21">
        <v>2367</v>
      </c>
      <c r="B2369" s="34" t="s">
        <v>19643</v>
      </c>
      <c r="C2369" s="34" t="s">
        <v>19614</v>
      </c>
      <c r="D2369" s="34">
        <v>15.91</v>
      </c>
      <c r="E2369" s="34">
        <v>4.84</v>
      </c>
      <c r="F2369" s="35">
        <v>77</v>
      </c>
      <c r="G2369" s="242"/>
    </row>
    <row r="2370" ht="13.8" spans="1:7">
      <c r="A2370" s="21">
        <v>2368</v>
      </c>
      <c r="B2370" s="34" t="s">
        <v>19644</v>
      </c>
      <c r="C2370" s="34" t="s">
        <v>19614</v>
      </c>
      <c r="D2370" s="34">
        <v>12.05</v>
      </c>
      <c r="E2370" s="34">
        <v>4.84</v>
      </c>
      <c r="F2370" s="35">
        <v>58.32</v>
      </c>
      <c r="G2370" s="242"/>
    </row>
    <row r="2371" ht="13.8" spans="1:7">
      <c r="A2371" s="21">
        <v>2369</v>
      </c>
      <c r="B2371" s="34" t="s">
        <v>19645</v>
      </c>
      <c r="C2371" s="34" t="s">
        <v>19614</v>
      </c>
      <c r="D2371" s="34">
        <v>16.23</v>
      </c>
      <c r="E2371" s="34">
        <v>4.84</v>
      </c>
      <c r="F2371" s="35">
        <v>78.55</v>
      </c>
      <c r="G2371" s="242"/>
    </row>
    <row r="2372" ht="26.4" spans="1:7">
      <c r="A2372" s="21">
        <v>2370</v>
      </c>
      <c r="B2372" s="174" t="s">
        <v>19646</v>
      </c>
      <c r="C2372" s="34" t="s">
        <v>19614</v>
      </c>
      <c r="D2372" s="34">
        <v>25.89</v>
      </c>
      <c r="E2372" s="34">
        <v>4.84</v>
      </c>
      <c r="F2372" s="35">
        <v>125.3</v>
      </c>
      <c r="G2372" s="242"/>
    </row>
    <row r="2373" ht="13.8" spans="1:7">
      <c r="A2373" s="21">
        <v>2371</v>
      </c>
      <c r="B2373" s="34" t="s">
        <v>19647</v>
      </c>
      <c r="C2373" s="34" t="s">
        <v>19614</v>
      </c>
      <c r="D2373" s="34">
        <v>15.93</v>
      </c>
      <c r="E2373" s="34">
        <v>4.84</v>
      </c>
      <c r="F2373" s="35">
        <v>77.1</v>
      </c>
      <c r="G2373" s="242"/>
    </row>
    <row r="2374" ht="13.8" spans="1:7">
      <c r="A2374" s="21">
        <v>2372</v>
      </c>
      <c r="B2374" s="34" t="s">
        <v>19648</v>
      </c>
      <c r="C2374" s="34" t="s">
        <v>19614</v>
      </c>
      <c r="D2374" s="34">
        <v>7.36</v>
      </c>
      <c r="E2374" s="34">
        <v>4.84</v>
      </c>
      <c r="F2374" s="35">
        <v>35.62</v>
      </c>
      <c r="G2374" s="242"/>
    </row>
    <row r="2375" ht="13.8" spans="1:7">
      <c r="A2375" s="21">
        <v>2373</v>
      </c>
      <c r="B2375" s="34" t="s">
        <v>12038</v>
      </c>
      <c r="C2375" s="34" t="s">
        <v>19614</v>
      </c>
      <c r="D2375" s="34">
        <v>6.76</v>
      </c>
      <c r="E2375" s="34">
        <v>4.84</v>
      </c>
      <c r="F2375" s="35">
        <v>32.72</v>
      </c>
      <c r="G2375" s="242"/>
    </row>
    <row r="2376" ht="13.8" spans="1:7">
      <c r="A2376" s="21">
        <v>2374</v>
      </c>
      <c r="B2376" s="34" t="s">
        <v>19649</v>
      </c>
      <c r="C2376" s="34" t="s">
        <v>19614</v>
      </c>
      <c r="D2376" s="34">
        <v>7.31</v>
      </c>
      <c r="E2376" s="34">
        <v>4.84</v>
      </c>
      <c r="F2376" s="35">
        <v>35.38</v>
      </c>
      <c r="G2376" s="242"/>
    </row>
    <row r="2377" ht="13.8" spans="1:7">
      <c r="A2377" s="21">
        <v>2375</v>
      </c>
      <c r="B2377" s="34" t="s">
        <v>18809</v>
      </c>
      <c r="C2377" s="34" t="s">
        <v>19614</v>
      </c>
      <c r="D2377" s="34">
        <v>3.05</v>
      </c>
      <c r="E2377" s="34">
        <v>4.84</v>
      </c>
      <c r="F2377" s="35">
        <v>14.76</v>
      </c>
      <c r="G2377" s="242"/>
    </row>
    <row r="2378" ht="13.8" spans="1:7">
      <c r="A2378" s="21">
        <v>2376</v>
      </c>
      <c r="B2378" s="34" t="s">
        <v>19650</v>
      </c>
      <c r="C2378" s="34" t="s">
        <v>19614</v>
      </c>
      <c r="D2378" s="34">
        <v>7.74</v>
      </c>
      <c r="E2378" s="34">
        <v>4.84</v>
      </c>
      <c r="F2378" s="35">
        <v>37.46</v>
      </c>
      <c r="G2378" s="242"/>
    </row>
    <row r="2379" ht="13.8" spans="1:7">
      <c r="A2379" s="21">
        <v>2377</v>
      </c>
      <c r="B2379" s="34" t="s">
        <v>19651</v>
      </c>
      <c r="C2379" s="34" t="s">
        <v>19614</v>
      </c>
      <c r="D2379" s="34">
        <v>13.26</v>
      </c>
      <c r="E2379" s="34">
        <v>4.84</v>
      </c>
      <c r="F2379" s="35">
        <v>64.18</v>
      </c>
      <c r="G2379" s="242"/>
    </row>
    <row r="2380" ht="13.8" spans="1:7">
      <c r="A2380" s="21">
        <v>2378</v>
      </c>
      <c r="B2380" s="34" t="s">
        <v>19652</v>
      </c>
      <c r="C2380" s="34" t="s">
        <v>19614</v>
      </c>
      <c r="D2380" s="34">
        <v>7.72</v>
      </c>
      <c r="E2380" s="34">
        <v>4.84</v>
      </c>
      <c r="F2380" s="35">
        <v>37.36</v>
      </c>
      <c r="G2380" s="242"/>
    </row>
    <row r="2381" ht="13.8" spans="1:7">
      <c r="A2381" s="21">
        <v>2379</v>
      </c>
      <c r="B2381" s="34" t="s">
        <v>19653</v>
      </c>
      <c r="C2381" s="34" t="s">
        <v>19614</v>
      </c>
      <c r="D2381" s="34">
        <v>10.46</v>
      </c>
      <c r="E2381" s="34">
        <v>4.84</v>
      </c>
      <c r="F2381" s="35">
        <v>50.63</v>
      </c>
      <c r="G2381" s="242"/>
    </row>
    <row r="2382" ht="13.8" spans="1:7">
      <c r="A2382" s="21">
        <v>2380</v>
      </c>
      <c r="B2382" s="34" t="s">
        <v>19654</v>
      </c>
      <c r="C2382" s="34" t="s">
        <v>19614</v>
      </c>
      <c r="D2382" s="34">
        <v>13.68</v>
      </c>
      <c r="E2382" s="34">
        <v>4.84</v>
      </c>
      <c r="F2382" s="35">
        <v>66.21</v>
      </c>
      <c r="G2382" s="242"/>
    </row>
    <row r="2383" ht="13.8" spans="1:7">
      <c r="A2383" s="21">
        <v>2381</v>
      </c>
      <c r="B2383" s="34" t="s">
        <v>19655</v>
      </c>
      <c r="C2383" s="34" t="s">
        <v>19614</v>
      </c>
      <c r="D2383" s="34">
        <v>14.63</v>
      </c>
      <c r="E2383" s="34">
        <v>4.84</v>
      </c>
      <c r="F2383" s="35">
        <v>70.81</v>
      </c>
      <c r="G2383" s="242"/>
    </row>
    <row r="2384" ht="13.8" spans="1:7">
      <c r="A2384" s="21">
        <v>2382</v>
      </c>
      <c r="B2384" s="34" t="s">
        <v>19656</v>
      </c>
      <c r="C2384" s="34" t="s">
        <v>19614</v>
      </c>
      <c r="D2384" s="34">
        <v>11.78</v>
      </c>
      <c r="E2384" s="34">
        <v>4.84</v>
      </c>
      <c r="F2384" s="35">
        <v>57.02</v>
      </c>
      <c r="G2384" s="242"/>
    </row>
    <row r="2385" ht="13.8" spans="1:7">
      <c r="A2385" s="21">
        <v>2383</v>
      </c>
      <c r="B2385" s="34" t="s">
        <v>19657</v>
      </c>
      <c r="C2385" s="34" t="s">
        <v>19614</v>
      </c>
      <c r="D2385" s="34">
        <v>13.16</v>
      </c>
      <c r="E2385" s="34">
        <v>4.84</v>
      </c>
      <c r="F2385" s="35">
        <v>63.69</v>
      </c>
      <c r="G2385" s="242"/>
    </row>
    <row r="2386" ht="13.8" spans="1:7">
      <c r="A2386" s="21">
        <v>2384</v>
      </c>
      <c r="B2386" s="34" t="s">
        <v>19658</v>
      </c>
      <c r="C2386" s="34" t="s">
        <v>19614</v>
      </c>
      <c r="D2386" s="34">
        <v>4.95</v>
      </c>
      <c r="E2386" s="34">
        <v>4.84</v>
      </c>
      <c r="F2386" s="35">
        <v>23.96</v>
      </c>
      <c r="G2386" s="242"/>
    </row>
    <row r="2387" ht="13.8" spans="1:7">
      <c r="A2387" s="21">
        <v>2385</v>
      </c>
      <c r="B2387" s="34" t="s">
        <v>19659</v>
      </c>
      <c r="C2387" s="34" t="s">
        <v>19614</v>
      </c>
      <c r="D2387" s="34">
        <v>18.1</v>
      </c>
      <c r="E2387" s="34">
        <v>4.84</v>
      </c>
      <c r="F2387" s="35">
        <v>87.6</v>
      </c>
      <c r="G2387" s="242"/>
    </row>
    <row r="2388" ht="13.8" spans="1:7">
      <c r="A2388" s="21">
        <v>2386</v>
      </c>
      <c r="B2388" s="34" t="s">
        <v>19660</v>
      </c>
      <c r="C2388" s="34" t="s">
        <v>19614</v>
      </c>
      <c r="D2388" s="34">
        <v>6.03</v>
      </c>
      <c r="E2388" s="34">
        <v>4.84</v>
      </c>
      <c r="F2388" s="35">
        <v>29.19</v>
      </c>
      <c r="G2388" s="242"/>
    </row>
    <row r="2389" ht="13.8" spans="1:7">
      <c r="A2389" s="21">
        <v>2387</v>
      </c>
      <c r="B2389" s="34" t="s">
        <v>19661</v>
      </c>
      <c r="C2389" s="34" t="s">
        <v>19614</v>
      </c>
      <c r="D2389" s="34">
        <v>1.47</v>
      </c>
      <c r="E2389" s="34">
        <v>4.84</v>
      </c>
      <c r="F2389" s="35">
        <v>7.11</v>
      </c>
      <c r="G2389" s="242"/>
    </row>
    <row r="2390" ht="13.8" spans="1:7">
      <c r="A2390" s="21">
        <v>2388</v>
      </c>
      <c r="B2390" s="34" t="s">
        <v>19662</v>
      </c>
      <c r="C2390" s="34" t="s">
        <v>19614</v>
      </c>
      <c r="D2390" s="34">
        <v>5.69</v>
      </c>
      <c r="E2390" s="34">
        <v>4.84</v>
      </c>
      <c r="F2390" s="35">
        <v>27.54</v>
      </c>
      <c r="G2390" s="242"/>
    </row>
    <row r="2391" ht="13.8" spans="1:7">
      <c r="A2391" s="21">
        <v>2389</v>
      </c>
      <c r="B2391" s="34" t="s">
        <v>19663</v>
      </c>
      <c r="C2391" s="34" t="s">
        <v>19614</v>
      </c>
      <c r="D2391" s="34">
        <v>8.65</v>
      </c>
      <c r="E2391" s="34">
        <v>4.84</v>
      </c>
      <c r="F2391" s="35">
        <v>41.87</v>
      </c>
      <c r="G2391" s="242"/>
    </row>
    <row r="2392" ht="13.8" spans="1:7">
      <c r="A2392" s="21">
        <v>2390</v>
      </c>
      <c r="B2392" s="34" t="s">
        <v>19664</v>
      </c>
      <c r="C2392" s="34" t="s">
        <v>19614</v>
      </c>
      <c r="D2392" s="34">
        <v>9.42</v>
      </c>
      <c r="E2392" s="34">
        <v>4.84</v>
      </c>
      <c r="F2392" s="35">
        <v>45.59</v>
      </c>
      <c r="G2392" s="242"/>
    </row>
    <row r="2393" ht="13.8" spans="1:7">
      <c r="A2393" s="21">
        <v>2391</v>
      </c>
      <c r="B2393" s="34" t="s">
        <v>19665</v>
      </c>
      <c r="C2393" s="34" t="s">
        <v>19614</v>
      </c>
      <c r="D2393" s="34">
        <v>5.78</v>
      </c>
      <c r="E2393" s="34">
        <v>4.84</v>
      </c>
      <c r="F2393" s="35">
        <v>27.98</v>
      </c>
      <c r="G2393" s="242"/>
    </row>
    <row r="2394" ht="13.8" spans="1:7">
      <c r="A2394" s="21">
        <v>2392</v>
      </c>
      <c r="B2394" s="34" t="s">
        <v>4218</v>
      </c>
      <c r="C2394" s="34" t="s">
        <v>19614</v>
      </c>
      <c r="D2394" s="34">
        <v>6.39</v>
      </c>
      <c r="E2394" s="34">
        <v>4.84</v>
      </c>
      <c r="F2394" s="35">
        <v>30.93</v>
      </c>
      <c r="G2394" s="242"/>
    </row>
    <row r="2395" ht="13.8" spans="1:7">
      <c r="A2395" s="21">
        <v>2393</v>
      </c>
      <c r="B2395" s="34" t="s">
        <v>19666</v>
      </c>
      <c r="C2395" s="34" t="s">
        <v>19614</v>
      </c>
      <c r="D2395" s="34">
        <v>5.66</v>
      </c>
      <c r="E2395" s="34">
        <v>4.84</v>
      </c>
      <c r="F2395" s="35">
        <v>27.39</v>
      </c>
      <c r="G2395" s="242"/>
    </row>
    <row r="2396" ht="13.8" spans="1:7">
      <c r="A2396" s="21">
        <v>2394</v>
      </c>
      <c r="B2396" s="34" t="s">
        <v>19667</v>
      </c>
      <c r="C2396" s="34" t="s">
        <v>19614</v>
      </c>
      <c r="D2396" s="34">
        <v>10.82</v>
      </c>
      <c r="E2396" s="34">
        <v>4.84</v>
      </c>
      <c r="F2396" s="35">
        <v>52.37</v>
      </c>
      <c r="G2396" s="242"/>
    </row>
    <row r="2397" ht="13.8" spans="1:7">
      <c r="A2397" s="21">
        <v>2395</v>
      </c>
      <c r="B2397" s="34" t="s">
        <v>19668</v>
      </c>
      <c r="C2397" s="34" t="s">
        <v>19614</v>
      </c>
      <c r="D2397" s="34">
        <v>13.84</v>
      </c>
      <c r="E2397" s="34">
        <v>4.84</v>
      </c>
      <c r="F2397" s="35">
        <v>66.99</v>
      </c>
      <c r="G2397" s="242"/>
    </row>
    <row r="2398" ht="13.8" spans="1:7">
      <c r="A2398" s="21">
        <v>2396</v>
      </c>
      <c r="B2398" s="34" t="s">
        <v>19669</v>
      </c>
      <c r="C2398" s="34" t="s">
        <v>19614</v>
      </c>
      <c r="D2398" s="34">
        <v>22.95</v>
      </c>
      <c r="E2398" s="34">
        <v>4.84</v>
      </c>
      <c r="F2398" s="35">
        <v>111.08</v>
      </c>
      <c r="G2398" s="242"/>
    </row>
    <row r="2399" ht="13.8" spans="1:7">
      <c r="A2399" s="21">
        <v>2397</v>
      </c>
      <c r="B2399" s="34" t="s">
        <v>19670</v>
      </c>
      <c r="C2399" s="34" t="s">
        <v>19614</v>
      </c>
      <c r="D2399" s="34">
        <v>21.13</v>
      </c>
      <c r="E2399" s="34">
        <v>4.84</v>
      </c>
      <c r="F2399" s="35">
        <v>102.27</v>
      </c>
      <c r="G2399" s="242"/>
    </row>
    <row r="2400" ht="13.8" spans="1:7">
      <c r="A2400" s="21">
        <v>2398</v>
      </c>
      <c r="B2400" s="34" t="s">
        <v>2114</v>
      </c>
      <c r="C2400" s="34" t="s">
        <v>19614</v>
      </c>
      <c r="D2400" s="34">
        <v>8.67</v>
      </c>
      <c r="E2400" s="34">
        <v>4.84</v>
      </c>
      <c r="F2400" s="35">
        <v>41.96</v>
      </c>
      <c r="G2400" s="242"/>
    </row>
    <row r="2401" ht="13.8" spans="1:7">
      <c r="A2401" s="21">
        <v>2399</v>
      </c>
      <c r="B2401" s="34" t="s">
        <v>19671</v>
      </c>
      <c r="C2401" s="34" t="s">
        <v>19614</v>
      </c>
      <c r="D2401" s="34">
        <v>10.13</v>
      </c>
      <c r="E2401" s="34">
        <v>4.84</v>
      </c>
      <c r="F2401" s="35">
        <v>49.03</v>
      </c>
      <c r="G2401" s="242"/>
    </row>
    <row r="2402" ht="13.8" spans="1:7">
      <c r="A2402" s="21">
        <v>2400</v>
      </c>
      <c r="B2402" s="34" t="s">
        <v>19672</v>
      </c>
      <c r="C2402" s="34" t="s">
        <v>19614</v>
      </c>
      <c r="D2402" s="34">
        <v>14.46</v>
      </c>
      <c r="E2402" s="34">
        <v>4.84</v>
      </c>
      <c r="F2402" s="35">
        <v>69.99</v>
      </c>
      <c r="G2402" s="242"/>
    </row>
    <row r="2403" ht="13.8" spans="1:7">
      <c r="A2403" s="21">
        <v>2401</v>
      </c>
      <c r="B2403" s="34" t="s">
        <v>19673</v>
      </c>
      <c r="C2403" s="34" t="s">
        <v>19614</v>
      </c>
      <c r="D2403" s="34">
        <v>18.43</v>
      </c>
      <c r="E2403" s="34">
        <v>4.84</v>
      </c>
      <c r="F2403" s="35">
        <v>89.2</v>
      </c>
      <c r="G2403" s="242"/>
    </row>
    <row r="2404" ht="13.8" spans="1:7">
      <c r="A2404" s="21">
        <v>2402</v>
      </c>
      <c r="B2404" s="34" t="s">
        <v>19674</v>
      </c>
      <c r="C2404" s="34" t="s">
        <v>19614</v>
      </c>
      <c r="D2404" s="34">
        <v>15.03</v>
      </c>
      <c r="E2404" s="34">
        <v>4.84</v>
      </c>
      <c r="F2404" s="35">
        <v>72.75</v>
      </c>
      <c r="G2404" s="242"/>
    </row>
    <row r="2405" ht="13.8" spans="1:7">
      <c r="A2405" s="21">
        <v>2403</v>
      </c>
      <c r="B2405" s="34" t="s">
        <v>19675</v>
      </c>
      <c r="C2405" s="34" t="s">
        <v>19614</v>
      </c>
      <c r="D2405" s="34">
        <v>3.4</v>
      </c>
      <c r="E2405" s="34">
        <v>4.84</v>
      </c>
      <c r="F2405" s="35">
        <v>16.46</v>
      </c>
      <c r="G2405" s="242"/>
    </row>
    <row r="2406" ht="13.8" spans="1:7">
      <c r="A2406" s="21">
        <v>2404</v>
      </c>
      <c r="B2406" s="34" t="s">
        <v>19676</v>
      </c>
      <c r="C2406" s="34" t="s">
        <v>19614</v>
      </c>
      <c r="D2406" s="34">
        <v>7.97</v>
      </c>
      <c r="E2406" s="34">
        <v>4.84</v>
      </c>
      <c r="F2406" s="35">
        <v>38.57</v>
      </c>
      <c r="G2406" s="242"/>
    </row>
    <row r="2407" ht="13.8" spans="1:7">
      <c r="A2407" s="21">
        <v>2405</v>
      </c>
      <c r="B2407" s="34" t="s">
        <v>19677</v>
      </c>
      <c r="C2407" s="34" t="s">
        <v>19614</v>
      </c>
      <c r="D2407" s="34">
        <v>11.23</v>
      </c>
      <c r="E2407" s="34">
        <v>4.84</v>
      </c>
      <c r="F2407" s="35">
        <v>54.35</v>
      </c>
      <c r="G2407" s="242"/>
    </row>
    <row r="2408" ht="13.8" spans="1:7">
      <c r="A2408" s="21">
        <v>2406</v>
      </c>
      <c r="B2408" s="34" t="s">
        <v>19678</v>
      </c>
      <c r="C2408" s="34" t="s">
        <v>19614</v>
      </c>
      <c r="D2408" s="34">
        <v>2.19</v>
      </c>
      <c r="E2408" s="34">
        <v>4.84</v>
      </c>
      <c r="F2408" s="35">
        <v>10.6</v>
      </c>
      <c r="G2408" s="242"/>
    </row>
    <row r="2409" ht="13.8" spans="1:7">
      <c r="A2409" s="21">
        <v>2407</v>
      </c>
      <c r="B2409" s="34" t="s">
        <v>19679</v>
      </c>
      <c r="C2409" s="34" t="s">
        <v>19680</v>
      </c>
      <c r="D2409" s="34">
        <v>4</v>
      </c>
      <c r="E2409" s="34">
        <v>4.84</v>
      </c>
      <c r="F2409" s="35">
        <v>19.36</v>
      </c>
      <c r="G2409" s="242"/>
    </row>
    <row r="2410" ht="13.8" spans="1:7">
      <c r="A2410" s="21">
        <v>2408</v>
      </c>
      <c r="B2410" s="34" t="s">
        <v>19681</v>
      </c>
      <c r="C2410" s="34" t="s">
        <v>19680</v>
      </c>
      <c r="D2410" s="34">
        <v>16.75</v>
      </c>
      <c r="E2410" s="34">
        <v>4.84</v>
      </c>
      <c r="F2410" s="35">
        <v>81.07</v>
      </c>
      <c r="G2410" s="242"/>
    </row>
    <row r="2411" ht="13.8" spans="1:7">
      <c r="A2411" s="21">
        <v>2409</v>
      </c>
      <c r="B2411" s="34" t="s">
        <v>19682</v>
      </c>
      <c r="C2411" s="34" t="s">
        <v>19680</v>
      </c>
      <c r="D2411" s="34">
        <v>13.22</v>
      </c>
      <c r="E2411" s="34">
        <v>4.84</v>
      </c>
      <c r="F2411" s="35">
        <v>63.98</v>
      </c>
      <c r="G2411" s="242"/>
    </row>
    <row r="2412" ht="13.8" spans="1:7">
      <c r="A2412" s="21">
        <v>2410</v>
      </c>
      <c r="B2412" s="34" t="s">
        <v>19683</v>
      </c>
      <c r="C2412" s="34" t="s">
        <v>19680</v>
      </c>
      <c r="D2412" s="34">
        <v>7.38</v>
      </c>
      <c r="E2412" s="34">
        <v>4.84</v>
      </c>
      <c r="F2412" s="35">
        <v>35.72</v>
      </c>
      <c r="G2412" s="242"/>
    </row>
    <row r="2413" ht="13.8" spans="1:7">
      <c r="A2413" s="21">
        <v>2411</v>
      </c>
      <c r="B2413" s="34" t="s">
        <v>1593</v>
      </c>
      <c r="C2413" s="34" t="s">
        <v>19680</v>
      </c>
      <c r="D2413" s="34">
        <v>8.4</v>
      </c>
      <c r="E2413" s="34">
        <v>4.84</v>
      </c>
      <c r="F2413" s="35">
        <v>40.66</v>
      </c>
      <c r="G2413" s="242"/>
    </row>
    <row r="2414" ht="13.8" spans="1:7">
      <c r="A2414" s="21">
        <v>2412</v>
      </c>
      <c r="B2414" s="34" t="s">
        <v>19684</v>
      </c>
      <c r="C2414" s="34" t="s">
        <v>19680</v>
      </c>
      <c r="D2414" s="34">
        <v>5.89</v>
      </c>
      <c r="E2414" s="34">
        <v>4.84</v>
      </c>
      <c r="F2414" s="35">
        <v>28.51</v>
      </c>
      <c r="G2414" s="242"/>
    </row>
    <row r="2415" ht="13.8" spans="1:7">
      <c r="A2415" s="21">
        <v>2413</v>
      </c>
      <c r="B2415" s="34" t="s">
        <v>19685</v>
      </c>
      <c r="C2415" s="34" t="s">
        <v>19680</v>
      </c>
      <c r="D2415" s="34">
        <v>22.62</v>
      </c>
      <c r="E2415" s="34">
        <v>4.84</v>
      </c>
      <c r="F2415" s="35">
        <v>109.48</v>
      </c>
      <c r="G2415" s="242"/>
    </row>
    <row r="2416" ht="13.8" spans="1:7">
      <c r="A2416" s="21">
        <v>2414</v>
      </c>
      <c r="B2416" s="34" t="s">
        <v>19686</v>
      </c>
      <c r="C2416" s="34" t="s">
        <v>19680</v>
      </c>
      <c r="D2416" s="34">
        <v>14.15</v>
      </c>
      <c r="E2416" s="34">
        <v>4.84</v>
      </c>
      <c r="F2416" s="35">
        <v>68.49</v>
      </c>
      <c r="G2416" s="242"/>
    </row>
    <row r="2417" ht="13.8" spans="1:7">
      <c r="A2417" s="21">
        <v>2415</v>
      </c>
      <c r="B2417" s="34" t="s">
        <v>19687</v>
      </c>
      <c r="C2417" s="34" t="s">
        <v>19680</v>
      </c>
      <c r="D2417" s="34">
        <v>11.59</v>
      </c>
      <c r="E2417" s="34">
        <v>4.84</v>
      </c>
      <c r="F2417" s="35">
        <v>56.1</v>
      </c>
      <c r="G2417" s="242"/>
    </row>
    <row r="2418" ht="13.8" spans="1:7">
      <c r="A2418" s="21">
        <v>2416</v>
      </c>
      <c r="B2418" s="34" t="s">
        <v>19688</v>
      </c>
      <c r="C2418" s="34" t="s">
        <v>19680</v>
      </c>
      <c r="D2418" s="34">
        <v>18.08</v>
      </c>
      <c r="E2418" s="34">
        <v>4.84</v>
      </c>
      <c r="F2418" s="35">
        <v>87.51</v>
      </c>
      <c r="G2418" s="242"/>
    </row>
    <row r="2419" ht="13.8" spans="1:7">
      <c r="A2419" s="21">
        <v>2417</v>
      </c>
      <c r="B2419" s="34" t="s">
        <v>19689</v>
      </c>
      <c r="C2419" s="34" t="s">
        <v>19680</v>
      </c>
      <c r="D2419" s="34">
        <v>12.84</v>
      </c>
      <c r="E2419" s="34">
        <v>4.84</v>
      </c>
      <c r="F2419" s="35">
        <v>62.15</v>
      </c>
      <c r="G2419" s="242"/>
    </row>
    <row r="2420" ht="13.8" spans="1:7">
      <c r="A2420" s="21">
        <v>2418</v>
      </c>
      <c r="B2420" s="34" t="s">
        <v>19690</v>
      </c>
      <c r="C2420" s="34" t="s">
        <v>19680</v>
      </c>
      <c r="D2420" s="34">
        <v>7.3</v>
      </c>
      <c r="E2420" s="34">
        <v>4.84</v>
      </c>
      <c r="F2420" s="35">
        <v>35.33</v>
      </c>
      <c r="G2420" s="242"/>
    </row>
    <row r="2421" ht="13.8" spans="1:7">
      <c r="A2421" s="21">
        <v>2419</v>
      </c>
      <c r="B2421" s="34" t="s">
        <v>19691</v>
      </c>
      <c r="C2421" s="34" t="s">
        <v>19680</v>
      </c>
      <c r="D2421" s="34">
        <v>5.43</v>
      </c>
      <c r="E2421" s="34">
        <v>4.84</v>
      </c>
      <c r="F2421" s="35">
        <v>26.28</v>
      </c>
      <c r="G2421" s="242"/>
    </row>
    <row r="2422" ht="13.8" spans="1:7">
      <c r="A2422" s="21">
        <v>2420</v>
      </c>
      <c r="B2422" s="34" t="s">
        <v>19692</v>
      </c>
      <c r="C2422" s="34" t="s">
        <v>19680</v>
      </c>
      <c r="D2422" s="34">
        <v>28.55</v>
      </c>
      <c r="E2422" s="34">
        <v>4.84</v>
      </c>
      <c r="F2422" s="35">
        <v>138.18</v>
      </c>
      <c r="G2422" s="242"/>
    </row>
    <row r="2423" ht="13.8" spans="1:7">
      <c r="A2423" s="21">
        <v>2421</v>
      </c>
      <c r="B2423" s="34" t="s">
        <v>19693</v>
      </c>
      <c r="C2423" s="34" t="s">
        <v>19680</v>
      </c>
      <c r="D2423" s="34">
        <v>20.54</v>
      </c>
      <c r="E2423" s="34">
        <v>4.84</v>
      </c>
      <c r="F2423" s="35">
        <v>99.41</v>
      </c>
      <c r="G2423" s="242"/>
    </row>
    <row r="2424" ht="13.8" spans="1:7">
      <c r="A2424" s="21">
        <v>2422</v>
      </c>
      <c r="B2424" s="34" t="s">
        <v>15638</v>
      </c>
      <c r="C2424" s="34" t="s">
        <v>19680</v>
      </c>
      <c r="D2424" s="34">
        <v>6.71</v>
      </c>
      <c r="E2424" s="34">
        <v>4.84</v>
      </c>
      <c r="F2424" s="35">
        <v>32.48</v>
      </c>
      <c r="G2424" s="242"/>
    </row>
    <row r="2425" ht="13.8" spans="1:7">
      <c r="A2425" s="21">
        <v>2423</v>
      </c>
      <c r="B2425" s="34" t="s">
        <v>19694</v>
      </c>
      <c r="C2425" s="34" t="s">
        <v>19680</v>
      </c>
      <c r="D2425" s="34">
        <v>22.06</v>
      </c>
      <c r="E2425" s="34">
        <v>4.84</v>
      </c>
      <c r="F2425" s="35">
        <v>106.77</v>
      </c>
      <c r="G2425" s="242"/>
    </row>
    <row r="2426" ht="13.8" spans="1:7">
      <c r="A2426" s="21">
        <v>2424</v>
      </c>
      <c r="B2426" s="34" t="s">
        <v>19695</v>
      </c>
      <c r="C2426" s="34" t="s">
        <v>19680</v>
      </c>
      <c r="D2426" s="34">
        <v>9.71</v>
      </c>
      <c r="E2426" s="34">
        <v>4.84</v>
      </c>
      <c r="F2426" s="35">
        <v>47</v>
      </c>
      <c r="G2426" s="242"/>
    </row>
    <row r="2427" ht="13.8" spans="1:7">
      <c r="A2427" s="21">
        <v>2425</v>
      </c>
      <c r="B2427" s="34" t="s">
        <v>19696</v>
      </c>
      <c r="C2427" s="34" t="s">
        <v>19680</v>
      </c>
      <c r="D2427" s="34">
        <v>1.98</v>
      </c>
      <c r="E2427" s="34">
        <v>4.84</v>
      </c>
      <c r="F2427" s="35">
        <v>9.58</v>
      </c>
      <c r="G2427" s="242"/>
    </row>
    <row r="2428" ht="13.8" spans="1:7">
      <c r="A2428" s="21">
        <v>2426</v>
      </c>
      <c r="B2428" s="34" t="s">
        <v>19697</v>
      </c>
      <c r="C2428" s="34" t="s">
        <v>19680</v>
      </c>
      <c r="D2428" s="34">
        <v>7.54</v>
      </c>
      <c r="E2428" s="34">
        <v>4.84</v>
      </c>
      <c r="F2428" s="35">
        <v>36.49</v>
      </c>
      <c r="G2428" s="242"/>
    </row>
    <row r="2429" ht="13.8" spans="1:7">
      <c r="A2429" s="21">
        <v>2427</v>
      </c>
      <c r="B2429" s="34" t="s">
        <v>11108</v>
      </c>
      <c r="C2429" s="34" t="s">
        <v>19680</v>
      </c>
      <c r="D2429" s="34">
        <v>8.42</v>
      </c>
      <c r="E2429" s="34">
        <v>4.84</v>
      </c>
      <c r="F2429" s="35">
        <v>40.75</v>
      </c>
      <c r="G2429" s="242"/>
    </row>
    <row r="2430" ht="13.8" spans="1:7">
      <c r="A2430" s="21">
        <v>2428</v>
      </c>
      <c r="B2430" s="34" t="s">
        <v>19698</v>
      </c>
      <c r="C2430" s="34" t="s">
        <v>19680</v>
      </c>
      <c r="D2430" s="34">
        <v>15.95</v>
      </c>
      <c r="E2430" s="34">
        <v>4.84</v>
      </c>
      <c r="F2430" s="35">
        <v>77.2</v>
      </c>
      <c r="G2430" s="242"/>
    </row>
    <row r="2431" ht="13.8" spans="1:7">
      <c r="A2431" s="21">
        <v>2429</v>
      </c>
      <c r="B2431" s="34" t="s">
        <v>19699</v>
      </c>
      <c r="C2431" s="34" t="s">
        <v>19680</v>
      </c>
      <c r="D2431" s="34">
        <v>17.31</v>
      </c>
      <c r="E2431" s="34">
        <v>4.84</v>
      </c>
      <c r="F2431" s="35">
        <v>83.78</v>
      </c>
      <c r="G2431" s="242"/>
    </row>
    <row r="2432" ht="13.8" spans="1:7">
      <c r="A2432" s="21">
        <v>2430</v>
      </c>
      <c r="B2432" s="34" t="s">
        <v>19700</v>
      </c>
      <c r="C2432" s="34" t="s">
        <v>19680</v>
      </c>
      <c r="D2432" s="34">
        <v>12.06</v>
      </c>
      <c r="E2432" s="34">
        <v>4.84</v>
      </c>
      <c r="F2432" s="35">
        <v>58.37</v>
      </c>
      <c r="G2432" s="242"/>
    </row>
    <row r="2433" ht="13.8" spans="1:7">
      <c r="A2433" s="21">
        <v>2431</v>
      </c>
      <c r="B2433" s="34" t="s">
        <v>19701</v>
      </c>
      <c r="C2433" s="34" t="s">
        <v>19680</v>
      </c>
      <c r="D2433" s="34">
        <v>14.65</v>
      </c>
      <c r="E2433" s="34">
        <v>4.84</v>
      </c>
      <c r="F2433" s="35">
        <v>70.91</v>
      </c>
      <c r="G2433" s="242"/>
    </row>
    <row r="2434" ht="13.8" spans="1:7">
      <c r="A2434" s="21">
        <v>2432</v>
      </c>
      <c r="B2434" s="34" t="s">
        <v>19702</v>
      </c>
      <c r="C2434" s="34" t="s">
        <v>19680</v>
      </c>
      <c r="D2434" s="34">
        <v>10.84</v>
      </c>
      <c r="E2434" s="34">
        <v>4.84</v>
      </c>
      <c r="F2434" s="35">
        <v>52.47</v>
      </c>
      <c r="G2434" s="242"/>
    </row>
    <row r="2435" ht="13.8" spans="1:7">
      <c r="A2435" s="21">
        <v>2433</v>
      </c>
      <c r="B2435" s="34" t="s">
        <v>19346</v>
      </c>
      <c r="C2435" s="34" t="s">
        <v>19680</v>
      </c>
      <c r="D2435" s="34">
        <v>7.67</v>
      </c>
      <c r="E2435" s="34">
        <v>4.84</v>
      </c>
      <c r="F2435" s="35">
        <v>37.12</v>
      </c>
      <c r="G2435" s="242"/>
    </row>
    <row r="2436" ht="13.8" spans="1:7">
      <c r="A2436" s="21">
        <v>2434</v>
      </c>
      <c r="B2436" s="34" t="s">
        <v>19703</v>
      </c>
      <c r="C2436" s="34" t="s">
        <v>19680</v>
      </c>
      <c r="D2436" s="34">
        <v>4.63</v>
      </c>
      <c r="E2436" s="34">
        <v>4.84</v>
      </c>
      <c r="F2436" s="35">
        <v>22.41</v>
      </c>
      <c r="G2436" s="242"/>
    </row>
    <row r="2437" ht="13.8" spans="1:7">
      <c r="A2437" s="21">
        <v>2435</v>
      </c>
      <c r="B2437" s="34" t="s">
        <v>19704</v>
      </c>
      <c r="C2437" s="34" t="s">
        <v>19680</v>
      </c>
      <c r="D2437" s="34">
        <v>13.08</v>
      </c>
      <c r="E2437" s="34">
        <v>4.84</v>
      </c>
      <c r="F2437" s="35">
        <v>63.31</v>
      </c>
      <c r="G2437" s="242"/>
    </row>
    <row r="2438" ht="13.8" spans="1:7">
      <c r="A2438" s="21">
        <v>2436</v>
      </c>
      <c r="B2438" s="34" t="s">
        <v>19705</v>
      </c>
      <c r="C2438" s="34" t="s">
        <v>19680</v>
      </c>
      <c r="D2438" s="34">
        <v>16.32</v>
      </c>
      <c r="E2438" s="34">
        <v>4.84</v>
      </c>
      <c r="F2438" s="35">
        <v>78.99</v>
      </c>
      <c r="G2438" s="242"/>
    </row>
    <row r="2439" ht="13.8" spans="1:7">
      <c r="A2439" s="21">
        <v>2437</v>
      </c>
      <c r="B2439" s="34" t="s">
        <v>19706</v>
      </c>
      <c r="C2439" s="34" t="s">
        <v>19680</v>
      </c>
      <c r="D2439" s="34">
        <v>9.18</v>
      </c>
      <c r="E2439" s="34">
        <v>4.84</v>
      </c>
      <c r="F2439" s="35">
        <v>44.43</v>
      </c>
      <c r="G2439" s="242"/>
    </row>
    <row r="2440" ht="13.8" spans="1:7">
      <c r="A2440" s="21">
        <v>2438</v>
      </c>
      <c r="B2440" s="34" t="s">
        <v>19707</v>
      </c>
      <c r="C2440" s="34" t="s">
        <v>19680</v>
      </c>
      <c r="D2440" s="34">
        <v>3.75</v>
      </c>
      <c r="E2440" s="34">
        <v>4.84</v>
      </c>
      <c r="F2440" s="35">
        <v>18.15</v>
      </c>
      <c r="G2440" s="242"/>
    </row>
    <row r="2441" ht="13.8" spans="1:7">
      <c r="A2441" s="21">
        <v>2439</v>
      </c>
      <c r="B2441" s="34" t="s">
        <v>19708</v>
      </c>
      <c r="C2441" s="34" t="s">
        <v>19680</v>
      </c>
      <c r="D2441" s="34">
        <v>10.44</v>
      </c>
      <c r="E2441" s="34">
        <v>4.84</v>
      </c>
      <c r="F2441" s="35">
        <v>50.53</v>
      </c>
      <c r="G2441" s="242"/>
    </row>
    <row r="2442" ht="13.8" spans="1:7">
      <c r="A2442" s="21">
        <v>2440</v>
      </c>
      <c r="B2442" s="34" t="s">
        <v>19709</v>
      </c>
      <c r="C2442" s="34" t="s">
        <v>19680</v>
      </c>
      <c r="D2442" s="34">
        <v>12.21</v>
      </c>
      <c r="E2442" s="34">
        <v>4.84</v>
      </c>
      <c r="F2442" s="35">
        <v>59.1</v>
      </c>
      <c r="G2442" s="242"/>
    </row>
    <row r="2443" ht="13.8" spans="1:7">
      <c r="A2443" s="21">
        <v>2441</v>
      </c>
      <c r="B2443" s="34" t="s">
        <v>19710</v>
      </c>
      <c r="C2443" s="34" t="s">
        <v>19680</v>
      </c>
      <c r="D2443" s="34">
        <v>19.12</v>
      </c>
      <c r="E2443" s="34">
        <v>4.84</v>
      </c>
      <c r="F2443" s="35">
        <v>92.54</v>
      </c>
      <c r="G2443" s="242"/>
    </row>
    <row r="2444" ht="13.8" spans="1:7">
      <c r="A2444" s="21">
        <v>2442</v>
      </c>
      <c r="B2444" s="34" t="s">
        <v>19711</v>
      </c>
      <c r="C2444" s="34" t="s">
        <v>19680</v>
      </c>
      <c r="D2444" s="34">
        <v>4.07</v>
      </c>
      <c r="E2444" s="34">
        <v>4.84</v>
      </c>
      <c r="F2444" s="35">
        <v>19.7</v>
      </c>
      <c r="G2444" s="242"/>
    </row>
    <row r="2445" ht="13.8" spans="1:7">
      <c r="A2445" s="21">
        <v>2443</v>
      </c>
      <c r="B2445" s="34" t="s">
        <v>19712</v>
      </c>
      <c r="C2445" s="34" t="s">
        <v>19680</v>
      </c>
      <c r="D2445" s="34">
        <v>1.7</v>
      </c>
      <c r="E2445" s="34">
        <v>4.84</v>
      </c>
      <c r="F2445" s="35">
        <v>8.23</v>
      </c>
      <c r="G2445" s="242"/>
    </row>
    <row r="2446" ht="13.8" spans="1:7">
      <c r="A2446" s="21">
        <v>2444</v>
      </c>
      <c r="B2446" s="34" t="s">
        <v>17157</v>
      </c>
      <c r="C2446" s="34" t="s">
        <v>19680</v>
      </c>
      <c r="D2446" s="34">
        <v>8.9</v>
      </c>
      <c r="E2446" s="34">
        <v>4.84</v>
      </c>
      <c r="F2446" s="35">
        <v>43.08</v>
      </c>
      <c r="G2446" s="242"/>
    </row>
    <row r="2447" ht="13.8" spans="1:7">
      <c r="A2447" s="21">
        <v>2445</v>
      </c>
      <c r="B2447" s="34" t="s">
        <v>19713</v>
      </c>
      <c r="C2447" s="34" t="s">
        <v>19680</v>
      </c>
      <c r="D2447" s="34">
        <v>11.33</v>
      </c>
      <c r="E2447" s="34">
        <v>4.84</v>
      </c>
      <c r="F2447" s="35">
        <v>54.84</v>
      </c>
      <c r="G2447" s="242"/>
    </row>
    <row r="2448" ht="13.8" spans="1:7">
      <c r="A2448" s="21">
        <v>2446</v>
      </c>
      <c r="B2448" s="34" t="s">
        <v>19714</v>
      </c>
      <c r="C2448" s="34" t="s">
        <v>19680</v>
      </c>
      <c r="D2448" s="34">
        <v>10.98</v>
      </c>
      <c r="E2448" s="34">
        <v>4.84</v>
      </c>
      <c r="F2448" s="35">
        <v>53.14</v>
      </c>
      <c r="G2448" s="242"/>
    </row>
    <row r="2449" ht="13.8" spans="1:7">
      <c r="A2449" s="21">
        <v>2447</v>
      </c>
      <c r="B2449" s="34" t="s">
        <v>19715</v>
      </c>
      <c r="C2449" s="34" t="s">
        <v>19680</v>
      </c>
      <c r="D2449" s="34">
        <v>16.93</v>
      </c>
      <c r="E2449" s="34">
        <v>4.84</v>
      </c>
      <c r="F2449" s="35">
        <v>81.94</v>
      </c>
      <c r="G2449" s="242"/>
    </row>
    <row r="2450" ht="13.8" spans="1:7">
      <c r="A2450" s="21">
        <v>2448</v>
      </c>
      <c r="B2450" s="34" t="s">
        <v>19716</v>
      </c>
      <c r="C2450" s="34" t="s">
        <v>19680</v>
      </c>
      <c r="D2450" s="34">
        <v>5.19</v>
      </c>
      <c r="E2450" s="34">
        <v>4.84</v>
      </c>
      <c r="F2450" s="35">
        <v>25.12</v>
      </c>
      <c r="G2450" s="242"/>
    </row>
    <row r="2451" ht="13.8" spans="1:7">
      <c r="A2451" s="21">
        <v>2449</v>
      </c>
      <c r="B2451" s="34" t="s">
        <v>8729</v>
      </c>
      <c r="C2451" s="34" t="s">
        <v>19680</v>
      </c>
      <c r="D2451" s="34">
        <v>14.33</v>
      </c>
      <c r="E2451" s="34">
        <v>4.84</v>
      </c>
      <c r="F2451" s="35">
        <v>69.36</v>
      </c>
      <c r="G2451" s="242"/>
    </row>
    <row r="2452" ht="13.8" spans="1:7">
      <c r="A2452" s="21">
        <v>2450</v>
      </c>
      <c r="B2452" s="34" t="s">
        <v>19717</v>
      </c>
      <c r="C2452" s="34" t="s">
        <v>19680</v>
      </c>
      <c r="D2452" s="34">
        <v>12.77</v>
      </c>
      <c r="E2452" s="34">
        <v>4.84</v>
      </c>
      <c r="F2452" s="35">
        <v>61.81</v>
      </c>
      <c r="G2452" s="242"/>
    </row>
    <row r="2453" ht="13.8" spans="1:7">
      <c r="A2453" s="21">
        <v>2451</v>
      </c>
      <c r="B2453" s="34" t="s">
        <v>19718</v>
      </c>
      <c r="C2453" s="34" t="s">
        <v>19719</v>
      </c>
      <c r="D2453" s="34">
        <v>6</v>
      </c>
      <c r="E2453" s="34">
        <v>4.84</v>
      </c>
      <c r="F2453" s="35">
        <v>29.04</v>
      </c>
      <c r="G2453" s="242"/>
    </row>
    <row r="2454" ht="13.8" spans="1:7">
      <c r="A2454" s="21">
        <v>2452</v>
      </c>
      <c r="B2454" s="34" t="s">
        <v>19720</v>
      </c>
      <c r="C2454" s="34" t="s">
        <v>19719</v>
      </c>
      <c r="D2454" s="34">
        <v>25.78</v>
      </c>
      <c r="E2454" s="34">
        <v>4.84</v>
      </c>
      <c r="F2454" s="35">
        <v>124.78</v>
      </c>
      <c r="G2454" s="242"/>
    </row>
    <row r="2455" ht="13.8" spans="1:7">
      <c r="A2455" s="21">
        <v>2453</v>
      </c>
      <c r="B2455" s="34" t="s">
        <v>5179</v>
      </c>
      <c r="C2455" s="34" t="s">
        <v>19719</v>
      </c>
      <c r="D2455" s="34">
        <v>11.62</v>
      </c>
      <c r="E2455" s="34">
        <v>4.84</v>
      </c>
      <c r="F2455" s="35">
        <v>56.24</v>
      </c>
      <c r="G2455" s="242"/>
    </row>
    <row r="2456" ht="13.8" spans="1:7">
      <c r="A2456" s="21">
        <v>2454</v>
      </c>
      <c r="B2456" s="34" t="s">
        <v>19721</v>
      </c>
      <c r="C2456" s="34" t="s">
        <v>19719</v>
      </c>
      <c r="D2456" s="34">
        <v>10.82</v>
      </c>
      <c r="E2456" s="34">
        <v>4.84</v>
      </c>
      <c r="F2456" s="35">
        <v>52.37</v>
      </c>
      <c r="G2456" s="242"/>
    </row>
    <row r="2457" ht="13.8" spans="1:7">
      <c r="A2457" s="21">
        <v>2455</v>
      </c>
      <c r="B2457" s="34" t="s">
        <v>17638</v>
      </c>
      <c r="C2457" s="34" t="s">
        <v>19719</v>
      </c>
      <c r="D2457" s="34">
        <v>7.25</v>
      </c>
      <c r="E2457" s="34">
        <v>4.84</v>
      </c>
      <c r="F2457" s="35">
        <v>35.09</v>
      </c>
      <c r="G2457" s="242"/>
    </row>
    <row r="2458" ht="13.8" spans="1:7">
      <c r="A2458" s="21">
        <v>2456</v>
      </c>
      <c r="B2458" s="34" t="s">
        <v>19722</v>
      </c>
      <c r="C2458" s="34" t="s">
        <v>19719</v>
      </c>
      <c r="D2458" s="34">
        <v>16.98</v>
      </c>
      <c r="E2458" s="34">
        <v>4.84</v>
      </c>
      <c r="F2458" s="35">
        <v>82.18</v>
      </c>
      <c r="G2458" s="242"/>
    </row>
    <row r="2459" ht="13.8" spans="1:7">
      <c r="A2459" s="21">
        <v>2457</v>
      </c>
      <c r="B2459" s="34" t="s">
        <v>19723</v>
      </c>
      <c r="C2459" s="34" t="s">
        <v>19719</v>
      </c>
      <c r="D2459" s="34">
        <v>5.28</v>
      </c>
      <c r="E2459" s="34">
        <v>4.84</v>
      </c>
      <c r="F2459" s="35">
        <v>25.56</v>
      </c>
      <c r="G2459" s="242"/>
    </row>
    <row r="2460" ht="13.8" spans="1:7">
      <c r="A2460" s="21">
        <v>2458</v>
      </c>
      <c r="B2460" s="34" t="s">
        <v>19724</v>
      </c>
      <c r="C2460" s="34" t="s">
        <v>19719</v>
      </c>
      <c r="D2460" s="34">
        <v>19.16</v>
      </c>
      <c r="E2460" s="34">
        <v>4.84</v>
      </c>
      <c r="F2460" s="35">
        <v>92.73</v>
      </c>
      <c r="G2460" s="242"/>
    </row>
    <row r="2461" ht="13.8" spans="1:7">
      <c r="A2461" s="21">
        <v>2459</v>
      </c>
      <c r="B2461" s="34" t="s">
        <v>19725</v>
      </c>
      <c r="C2461" s="34" t="s">
        <v>19719</v>
      </c>
      <c r="D2461" s="34">
        <v>13.29</v>
      </c>
      <c r="E2461" s="34">
        <v>4.84</v>
      </c>
      <c r="F2461" s="35">
        <v>64.32</v>
      </c>
      <c r="G2461" s="242"/>
    </row>
    <row r="2462" ht="13.8" spans="1:7">
      <c r="A2462" s="21">
        <v>2460</v>
      </c>
      <c r="B2462" s="34" t="s">
        <v>19726</v>
      </c>
      <c r="C2462" s="34" t="s">
        <v>19719</v>
      </c>
      <c r="D2462" s="34">
        <v>18.43</v>
      </c>
      <c r="E2462" s="34">
        <v>4.84</v>
      </c>
      <c r="F2462" s="35">
        <v>89.2</v>
      </c>
      <c r="G2462" s="242"/>
    </row>
    <row r="2463" ht="13.8" spans="1:7">
      <c r="A2463" s="21">
        <v>2461</v>
      </c>
      <c r="B2463" s="34" t="s">
        <v>19727</v>
      </c>
      <c r="C2463" s="34" t="s">
        <v>19719</v>
      </c>
      <c r="D2463" s="34">
        <v>12.55</v>
      </c>
      <c r="E2463" s="34">
        <v>4.84</v>
      </c>
      <c r="F2463" s="35">
        <v>60.74</v>
      </c>
      <c r="G2463" s="242"/>
    </row>
    <row r="2464" ht="13.8" spans="1:7">
      <c r="A2464" s="21">
        <v>2462</v>
      </c>
      <c r="B2464" s="34" t="s">
        <v>19728</v>
      </c>
      <c r="C2464" s="34" t="s">
        <v>19719</v>
      </c>
      <c r="D2464" s="34">
        <v>12.23</v>
      </c>
      <c r="E2464" s="34">
        <v>4.84</v>
      </c>
      <c r="F2464" s="35">
        <v>59.19</v>
      </c>
      <c r="G2464" s="242"/>
    </row>
    <row r="2465" ht="13.8" spans="1:7">
      <c r="A2465" s="21">
        <v>2463</v>
      </c>
      <c r="B2465" s="34" t="s">
        <v>19729</v>
      </c>
      <c r="C2465" s="34" t="s">
        <v>19719</v>
      </c>
      <c r="D2465" s="34">
        <v>2.64</v>
      </c>
      <c r="E2465" s="34">
        <v>4.84</v>
      </c>
      <c r="F2465" s="35">
        <v>12.78</v>
      </c>
      <c r="G2465" s="242"/>
    </row>
    <row r="2466" ht="13.8" spans="1:7">
      <c r="A2466" s="21">
        <v>2464</v>
      </c>
      <c r="B2466" s="34" t="s">
        <v>19730</v>
      </c>
      <c r="C2466" s="34" t="s">
        <v>19719</v>
      </c>
      <c r="D2466" s="34">
        <v>6.38</v>
      </c>
      <c r="E2466" s="34">
        <v>4.84</v>
      </c>
      <c r="F2466" s="35">
        <v>30.88</v>
      </c>
      <c r="G2466" s="242"/>
    </row>
    <row r="2467" ht="13.8" spans="1:7">
      <c r="A2467" s="21">
        <v>2465</v>
      </c>
      <c r="B2467" s="34" t="s">
        <v>19731</v>
      </c>
      <c r="C2467" s="34" t="s">
        <v>19719</v>
      </c>
      <c r="D2467" s="34">
        <v>1.37</v>
      </c>
      <c r="E2467" s="34">
        <v>4.84</v>
      </c>
      <c r="F2467" s="35">
        <v>6.63</v>
      </c>
      <c r="G2467" s="242"/>
    </row>
    <row r="2468" ht="13.8" spans="1:7">
      <c r="A2468" s="21">
        <v>2466</v>
      </c>
      <c r="B2468" s="34" t="s">
        <v>19732</v>
      </c>
      <c r="C2468" s="34" t="s">
        <v>19719</v>
      </c>
      <c r="D2468" s="34">
        <v>8.51</v>
      </c>
      <c r="E2468" s="34">
        <v>4.84</v>
      </c>
      <c r="F2468" s="35">
        <v>41.19</v>
      </c>
      <c r="G2468" s="242"/>
    </row>
    <row r="2469" ht="13.8" spans="1:7">
      <c r="A2469" s="21">
        <v>2467</v>
      </c>
      <c r="B2469" s="34" t="s">
        <v>19733</v>
      </c>
      <c r="C2469" s="34" t="s">
        <v>19719</v>
      </c>
      <c r="D2469" s="34">
        <v>14.16</v>
      </c>
      <c r="E2469" s="34">
        <v>4.84</v>
      </c>
      <c r="F2469" s="35">
        <v>68.53</v>
      </c>
      <c r="G2469" s="242"/>
    </row>
    <row r="2470" ht="13.8" spans="1:7">
      <c r="A2470" s="21">
        <v>2468</v>
      </c>
      <c r="B2470" s="34" t="s">
        <v>7570</v>
      </c>
      <c r="C2470" s="34" t="s">
        <v>19719</v>
      </c>
      <c r="D2470" s="34">
        <v>12.34</v>
      </c>
      <c r="E2470" s="34">
        <v>4.84</v>
      </c>
      <c r="F2470" s="35">
        <v>59.73</v>
      </c>
      <c r="G2470" s="242"/>
    </row>
    <row r="2471" ht="13.8" spans="1:7">
      <c r="A2471" s="21">
        <v>2469</v>
      </c>
      <c r="B2471" s="34" t="s">
        <v>19734</v>
      </c>
      <c r="C2471" s="34" t="s">
        <v>19719</v>
      </c>
      <c r="D2471" s="34">
        <v>17.71</v>
      </c>
      <c r="E2471" s="34">
        <v>4.84</v>
      </c>
      <c r="F2471" s="35">
        <v>85.72</v>
      </c>
      <c r="G2471" s="242"/>
    </row>
    <row r="2472" ht="13.8" spans="1:7">
      <c r="A2472" s="21">
        <v>2470</v>
      </c>
      <c r="B2472" s="34" t="s">
        <v>19735</v>
      </c>
      <c r="C2472" s="34" t="s">
        <v>19719</v>
      </c>
      <c r="D2472" s="34">
        <v>19.14</v>
      </c>
      <c r="E2472" s="34">
        <v>4.84</v>
      </c>
      <c r="F2472" s="35">
        <v>92.64</v>
      </c>
      <c r="G2472" s="242"/>
    </row>
    <row r="2473" ht="13.8" spans="1:7">
      <c r="A2473" s="21">
        <v>2471</v>
      </c>
      <c r="B2473" s="34" t="s">
        <v>19736</v>
      </c>
      <c r="C2473" s="34" t="s">
        <v>19719</v>
      </c>
      <c r="D2473" s="34">
        <v>4.21</v>
      </c>
      <c r="E2473" s="34">
        <v>4.84</v>
      </c>
      <c r="F2473" s="35">
        <v>20.38</v>
      </c>
      <c r="G2473" s="242"/>
    </row>
    <row r="2474" ht="13.8" spans="1:7">
      <c r="A2474" s="21">
        <v>2472</v>
      </c>
      <c r="B2474" s="34" t="s">
        <v>19737</v>
      </c>
      <c r="C2474" s="34" t="s">
        <v>19719</v>
      </c>
      <c r="D2474" s="34">
        <v>10.86</v>
      </c>
      <c r="E2474" s="34">
        <v>4.84</v>
      </c>
      <c r="F2474" s="35">
        <v>52.56</v>
      </c>
      <c r="G2474" s="242"/>
    </row>
    <row r="2475" ht="13.8" spans="1:7">
      <c r="A2475" s="21">
        <v>2473</v>
      </c>
      <c r="B2475" s="34" t="s">
        <v>19738</v>
      </c>
      <c r="C2475" s="34" t="s">
        <v>19719</v>
      </c>
      <c r="D2475" s="34">
        <v>9.1</v>
      </c>
      <c r="E2475" s="34">
        <v>4.84</v>
      </c>
      <c r="F2475" s="35">
        <v>44.04</v>
      </c>
      <c r="G2475" s="242"/>
    </row>
    <row r="2476" ht="13.8" spans="1:7">
      <c r="A2476" s="21">
        <v>2474</v>
      </c>
      <c r="B2476" s="34" t="s">
        <v>19739</v>
      </c>
      <c r="C2476" s="34" t="s">
        <v>19719</v>
      </c>
      <c r="D2476" s="34">
        <v>5.75</v>
      </c>
      <c r="E2476" s="34">
        <v>4.84</v>
      </c>
      <c r="F2476" s="35">
        <v>27.83</v>
      </c>
      <c r="G2476" s="242"/>
    </row>
    <row r="2477" ht="13.8" spans="1:7">
      <c r="A2477" s="21">
        <v>2475</v>
      </c>
      <c r="B2477" s="34" t="s">
        <v>2038</v>
      </c>
      <c r="C2477" s="34" t="s">
        <v>19719</v>
      </c>
      <c r="D2477" s="34">
        <v>20.5</v>
      </c>
      <c r="E2477" s="34">
        <v>4.84</v>
      </c>
      <c r="F2477" s="35">
        <v>99.22</v>
      </c>
      <c r="G2477" s="242"/>
    </row>
    <row r="2478" ht="13.8" spans="1:7">
      <c r="A2478" s="21">
        <v>2476</v>
      </c>
      <c r="B2478" s="34" t="s">
        <v>19740</v>
      </c>
      <c r="C2478" s="34" t="s">
        <v>19719</v>
      </c>
      <c r="D2478" s="34">
        <v>7.81</v>
      </c>
      <c r="E2478" s="34">
        <v>4.84</v>
      </c>
      <c r="F2478" s="35">
        <v>37.8</v>
      </c>
      <c r="G2478" s="242"/>
    </row>
    <row r="2479" ht="13.8" spans="1:7">
      <c r="A2479" s="21">
        <v>2477</v>
      </c>
      <c r="B2479" s="34" t="s">
        <v>19741</v>
      </c>
      <c r="C2479" s="34" t="s">
        <v>19719</v>
      </c>
      <c r="D2479" s="34">
        <v>18.21</v>
      </c>
      <c r="E2479" s="34">
        <v>4.84</v>
      </c>
      <c r="F2479" s="35">
        <v>88.14</v>
      </c>
      <c r="G2479" s="242"/>
    </row>
    <row r="2480" ht="13.8" spans="1:7">
      <c r="A2480" s="21">
        <v>2478</v>
      </c>
      <c r="B2480" s="34" t="s">
        <v>15693</v>
      </c>
      <c r="C2480" s="34" t="s">
        <v>19719</v>
      </c>
      <c r="D2480" s="34">
        <v>11.4</v>
      </c>
      <c r="E2480" s="34">
        <v>4.84</v>
      </c>
      <c r="F2480" s="35">
        <v>55.18</v>
      </c>
      <c r="G2480" s="242"/>
    </row>
    <row r="2481" ht="13.8" spans="1:7">
      <c r="A2481" s="21">
        <v>2479</v>
      </c>
      <c r="B2481" s="34" t="s">
        <v>19742</v>
      </c>
      <c r="C2481" s="34" t="s">
        <v>19719</v>
      </c>
      <c r="D2481" s="34">
        <v>9.26</v>
      </c>
      <c r="E2481" s="34">
        <v>4.84</v>
      </c>
      <c r="F2481" s="35">
        <v>44.82</v>
      </c>
      <c r="G2481" s="242"/>
    </row>
    <row r="2482" ht="13.8" spans="1:7">
      <c r="A2482" s="21">
        <v>2480</v>
      </c>
      <c r="B2482" s="34" t="s">
        <v>19743</v>
      </c>
      <c r="C2482" s="34" t="s">
        <v>19719</v>
      </c>
      <c r="D2482" s="34">
        <v>8.86</v>
      </c>
      <c r="E2482" s="34">
        <v>4.84</v>
      </c>
      <c r="F2482" s="35">
        <v>42.88</v>
      </c>
      <c r="G2482" s="242"/>
    </row>
    <row r="2483" ht="13.8" spans="1:7">
      <c r="A2483" s="21">
        <v>2481</v>
      </c>
      <c r="B2483" s="34" t="s">
        <v>19744</v>
      </c>
      <c r="C2483" s="34" t="s">
        <v>19719</v>
      </c>
      <c r="D2483" s="34">
        <v>16.98</v>
      </c>
      <c r="E2483" s="34">
        <v>4.84</v>
      </c>
      <c r="F2483" s="35">
        <v>82.18</v>
      </c>
      <c r="G2483" s="242"/>
    </row>
    <row r="2484" ht="13.8" spans="1:7">
      <c r="A2484" s="21">
        <v>2482</v>
      </c>
      <c r="B2484" s="34" t="s">
        <v>19745</v>
      </c>
      <c r="C2484" s="34" t="s">
        <v>19719</v>
      </c>
      <c r="D2484" s="34">
        <v>12.04</v>
      </c>
      <c r="E2484" s="34">
        <v>4.84</v>
      </c>
      <c r="F2484" s="35">
        <v>58.27</v>
      </c>
      <c r="G2484" s="242"/>
    </row>
    <row r="2485" ht="13.8" spans="1:7">
      <c r="A2485" s="21">
        <v>2483</v>
      </c>
      <c r="B2485" s="34" t="s">
        <v>19746</v>
      </c>
      <c r="C2485" s="34" t="s">
        <v>19719</v>
      </c>
      <c r="D2485" s="34">
        <v>21.32</v>
      </c>
      <c r="E2485" s="34">
        <v>4.84</v>
      </c>
      <c r="F2485" s="35">
        <v>103.19</v>
      </c>
      <c r="G2485" s="242"/>
    </row>
    <row r="2486" ht="13.8" spans="1:7">
      <c r="A2486" s="21">
        <v>2484</v>
      </c>
      <c r="B2486" s="34" t="s">
        <v>19747</v>
      </c>
      <c r="C2486" s="34" t="s">
        <v>19719</v>
      </c>
      <c r="D2486" s="34">
        <v>7.8</v>
      </c>
      <c r="E2486" s="34">
        <v>4.84</v>
      </c>
      <c r="F2486" s="35">
        <v>37.75</v>
      </c>
      <c r="G2486" s="242"/>
    </row>
    <row r="2487" ht="13.8" spans="1:7">
      <c r="A2487" s="21">
        <v>2485</v>
      </c>
      <c r="B2487" s="34" t="s">
        <v>19748</v>
      </c>
      <c r="C2487" s="34" t="s">
        <v>19719</v>
      </c>
      <c r="D2487" s="34">
        <v>6.97</v>
      </c>
      <c r="E2487" s="34">
        <v>4.84</v>
      </c>
      <c r="F2487" s="35">
        <v>33.73</v>
      </c>
      <c r="G2487" s="242"/>
    </row>
    <row r="2488" ht="13.8" spans="1:7">
      <c r="A2488" s="21">
        <v>2486</v>
      </c>
      <c r="B2488" s="34" t="s">
        <v>19749</v>
      </c>
      <c r="C2488" s="34" t="s">
        <v>19719</v>
      </c>
      <c r="D2488" s="34">
        <v>3.48</v>
      </c>
      <c r="E2488" s="34">
        <v>4.84</v>
      </c>
      <c r="F2488" s="35">
        <v>16.84</v>
      </c>
      <c r="G2488" s="242"/>
    </row>
    <row r="2489" ht="13.8" spans="1:7">
      <c r="A2489" s="21">
        <v>2487</v>
      </c>
      <c r="B2489" s="34" t="s">
        <v>823</v>
      </c>
      <c r="C2489" s="34" t="s">
        <v>19719</v>
      </c>
      <c r="D2489" s="34">
        <v>17.39</v>
      </c>
      <c r="E2489" s="34">
        <v>4.84</v>
      </c>
      <c r="F2489" s="35">
        <v>84.17</v>
      </c>
      <c r="G2489" s="242"/>
    </row>
    <row r="2490" ht="13.8" spans="1:7">
      <c r="A2490" s="21">
        <v>2488</v>
      </c>
      <c r="B2490" s="34" t="s">
        <v>763</v>
      </c>
      <c r="C2490" s="34" t="s">
        <v>19719</v>
      </c>
      <c r="D2490" s="34">
        <v>9.6</v>
      </c>
      <c r="E2490" s="34">
        <v>4.84</v>
      </c>
      <c r="F2490" s="35">
        <v>46.46</v>
      </c>
      <c r="G2490" s="242"/>
    </row>
    <row r="2491" ht="13.8" spans="1:7">
      <c r="A2491" s="21">
        <v>2489</v>
      </c>
      <c r="B2491" s="34" t="s">
        <v>19750</v>
      </c>
      <c r="C2491" s="34" t="s">
        <v>19719</v>
      </c>
      <c r="D2491" s="34">
        <v>15.92</v>
      </c>
      <c r="E2491" s="34">
        <v>4.84</v>
      </c>
      <c r="F2491" s="35">
        <v>77.05</v>
      </c>
      <c r="G2491" s="242"/>
    </row>
    <row r="2492" ht="13.8" spans="1:7">
      <c r="A2492" s="21">
        <v>2490</v>
      </c>
      <c r="B2492" s="34" t="s">
        <v>2919</v>
      </c>
      <c r="C2492" s="34" t="s">
        <v>19719</v>
      </c>
      <c r="D2492" s="34">
        <v>23.76</v>
      </c>
      <c r="E2492" s="34">
        <v>4.84</v>
      </c>
      <c r="F2492" s="35">
        <v>115</v>
      </c>
      <c r="G2492" s="242"/>
    </row>
    <row r="2493" ht="13.8" spans="1:7">
      <c r="A2493" s="21">
        <v>2491</v>
      </c>
      <c r="B2493" s="34" t="s">
        <v>19751</v>
      </c>
      <c r="C2493" s="34" t="s">
        <v>19719</v>
      </c>
      <c r="D2493" s="34">
        <v>22.87</v>
      </c>
      <c r="E2493" s="34">
        <v>4.84</v>
      </c>
      <c r="F2493" s="35">
        <v>110.69</v>
      </c>
      <c r="G2493" s="242"/>
    </row>
    <row r="2494" ht="13.8" spans="1:7">
      <c r="A2494" s="21">
        <v>2492</v>
      </c>
      <c r="B2494" s="34" t="s">
        <v>12229</v>
      </c>
      <c r="C2494" s="34" t="s">
        <v>19719</v>
      </c>
      <c r="D2494" s="34">
        <v>22.59</v>
      </c>
      <c r="E2494" s="34">
        <v>4.84</v>
      </c>
      <c r="F2494" s="35">
        <v>109.34</v>
      </c>
      <c r="G2494" s="242"/>
    </row>
    <row r="2495" ht="13.8" spans="1:7">
      <c r="A2495" s="21">
        <v>2493</v>
      </c>
      <c r="B2495" s="34" t="s">
        <v>19752</v>
      </c>
      <c r="C2495" s="34" t="s">
        <v>19719</v>
      </c>
      <c r="D2495" s="34">
        <v>14.74</v>
      </c>
      <c r="E2495" s="34">
        <v>4.84</v>
      </c>
      <c r="F2495" s="35">
        <v>71.34</v>
      </c>
      <c r="G2495" s="242"/>
    </row>
    <row r="2496" ht="13.8" spans="1:7">
      <c r="A2496" s="21">
        <v>2494</v>
      </c>
      <c r="B2496" s="34" t="s">
        <v>19753</v>
      </c>
      <c r="C2496" s="34" t="s">
        <v>19719</v>
      </c>
      <c r="D2496" s="34">
        <v>22.48</v>
      </c>
      <c r="E2496" s="34">
        <v>4.84</v>
      </c>
      <c r="F2496" s="35">
        <v>108.8</v>
      </c>
      <c r="G2496" s="242"/>
    </row>
    <row r="2497" ht="13.8" spans="1:7">
      <c r="A2497" s="21">
        <v>2495</v>
      </c>
      <c r="B2497" s="34" t="s">
        <v>19754</v>
      </c>
      <c r="C2497" s="34" t="s">
        <v>19719</v>
      </c>
      <c r="D2497" s="34">
        <v>11.43</v>
      </c>
      <c r="E2497" s="34">
        <v>4.84</v>
      </c>
      <c r="F2497" s="35">
        <v>55.32</v>
      </c>
      <c r="G2497" s="242"/>
    </row>
    <row r="2498" ht="13.8" spans="1:7">
      <c r="A2498" s="21">
        <v>2496</v>
      </c>
      <c r="B2498" s="34" t="s">
        <v>19755</v>
      </c>
      <c r="C2498" s="34" t="s">
        <v>19719</v>
      </c>
      <c r="D2498" s="34">
        <v>17.86</v>
      </c>
      <c r="E2498" s="34">
        <v>4.84</v>
      </c>
      <c r="F2498" s="35">
        <v>86.44</v>
      </c>
      <c r="G2498" s="242"/>
    </row>
    <row r="2499" ht="13.8" spans="1:7">
      <c r="A2499" s="21">
        <v>2497</v>
      </c>
      <c r="B2499" s="34" t="s">
        <v>19756</v>
      </c>
      <c r="C2499" s="34" t="s">
        <v>19719</v>
      </c>
      <c r="D2499" s="34">
        <v>4.89</v>
      </c>
      <c r="E2499" s="34">
        <v>4.84</v>
      </c>
      <c r="F2499" s="35">
        <v>23.67</v>
      </c>
      <c r="G2499" s="242"/>
    </row>
    <row r="2500" ht="13.8" spans="1:7">
      <c r="A2500" s="21">
        <v>2498</v>
      </c>
      <c r="B2500" s="34" t="s">
        <v>19757</v>
      </c>
      <c r="C2500" s="34" t="s">
        <v>19719</v>
      </c>
      <c r="D2500" s="34">
        <v>11.14</v>
      </c>
      <c r="E2500" s="34">
        <v>4.84</v>
      </c>
      <c r="F2500" s="35">
        <v>53.92</v>
      </c>
      <c r="G2500" s="242"/>
    </row>
    <row r="2501" ht="13.8" spans="1:7">
      <c r="A2501" s="21">
        <v>2499</v>
      </c>
      <c r="B2501" s="34" t="s">
        <v>19758</v>
      </c>
      <c r="C2501" s="34" t="s">
        <v>19719</v>
      </c>
      <c r="D2501" s="34">
        <v>4.76</v>
      </c>
      <c r="E2501" s="34">
        <v>4.84</v>
      </c>
      <c r="F2501" s="35">
        <v>23.04</v>
      </c>
      <c r="G2501" s="242"/>
    </row>
    <row r="2502" ht="13.8" spans="1:7">
      <c r="A2502" s="21">
        <v>2500</v>
      </c>
      <c r="B2502" s="34" t="s">
        <v>19759</v>
      </c>
      <c r="C2502" s="34" t="s">
        <v>19719</v>
      </c>
      <c r="D2502" s="34">
        <v>17.37</v>
      </c>
      <c r="E2502" s="34">
        <v>4.84</v>
      </c>
      <c r="F2502" s="35">
        <v>84.07</v>
      </c>
      <c r="G2502" s="242"/>
    </row>
    <row r="2503" ht="13.8" spans="1:7">
      <c r="A2503" s="21">
        <v>2501</v>
      </c>
      <c r="B2503" s="34" t="s">
        <v>19760</v>
      </c>
      <c r="C2503" s="34" t="s">
        <v>19719</v>
      </c>
      <c r="D2503" s="34">
        <v>29.03</v>
      </c>
      <c r="E2503" s="34">
        <v>4.84</v>
      </c>
      <c r="F2503" s="35">
        <v>140.51</v>
      </c>
      <c r="G2503" s="242"/>
    </row>
    <row r="2504" ht="13.8" spans="1:7">
      <c r="A2504" s="21">
        <v>2502</v>
      </c>
      <c r="B2504" s="34" t="s">
        <v>19761</v>
      </c>
      <c r="C2504" s="34" t="s">
        <v>19719</v>
      </c>
      <c r="D2504" s="34">
        <v>9.1</v>
      </c>
      <c r="E2504" s="34">
        <v>4.84</v>
      </c>
      <c r="F2504" s="35">
        <v>44.04</v>
      </c>
      <c r="G2504" s="242"/>
    </row>
    <row r="2505" ht="13.8" spans="1:7">
      <c r="A2505" s="21">
        <v>2503</v>
      </c>
      <c r="B2505" s="34" t="s">
        <v>19762</v>
      </c>
      <c r="C2505" s="34" t="s">
        <v>19719</v>
      </c>
      <c r="D2505" s="34">
        <v>10.25</v>
      </c>
      <c r="E2505" s="34">
        <v>4.84</v>
      </c>
      <c r="F2505" s="35">
        <v>49.61</v>
      </c>
      <c r="G2505" s="242"/>
    </row>
    <row r="2506" ht="13.8" spans="1:7">
      <c r="A2506" s="21">
        <v>2504</v>
      </c>
      <c r="B2506" s="34" t="s">
        <v>19763</v>
      </c>
      <c r="C2506" s="34" t="s">
        <v>19719</v>
      </c>
      <c r="D2506" s="34">
        <v>4.37</v>
      </c>
      <c r="E2506" s="34">
        <v>4.84</v>
      </c>
      <c r="F2506" s="35">
        <v>21.15</v>
      </c>
      <c r="G2506" s="242"/>
    </row>
    <row r="2507" ht="13.8" spans="1:7">
      <c r="A2507" s="21">
        <v>2505</v>
      </c>
      <c r="B2507" s="34" t="s">
        <v>16969</v>
      </c>
      <c r="C2507" s="34" t="s">
        <v>19764</v>
      </c>
      <c r="D2507" s="34">
        <v>7</v>
      </c>
      <c r="E2507" s="34">
        <v>4.84</v>
      </c>
      <c r="F2507" s="35">
        <v>33.88</v>
      </c>
      <c r="G2507" s="242"/>
    </row>
    <row r="2508" ht="13.8" spans="1:7">
      <c r="A2508" s="21">
        <v>2506</v>
      </c>
      <c r="B2508" s="34" t="s">
        <v>19765</v>
      </c>
      <c r="C2508" s="34" t="s">
        <v>19764</v>
      </c>
      <c r="D2508" s="34">
        <v>23.68</v>
      </c>
      <c r="E2508" s="34">
        <v>4.84</v>
      </c>
      <c r="F2508" s="35">
        <v>114.61</v>
      </c>
      <c r="G2508" s="242"/>
    </row>
    <row r="2509" ht="13.8" spans="1:7">
      <c r="A2509" s="21">
        <v>2507</v>
      </c>
      <c r="B2509" s="34" t="s">
        <v>19766</v>
      </c>
      <c r="C2509" s="34" t="s">
        <v>19764</v>
      </c>
      <c r="D2509" s="34">
        <v>2.19</v>
      </c>
      <c r="E2509" s="34">
        <v>4.84</v>
      </c>
      <c r="F2509" s="35">
        <v>10.6</v>
      </c>
      <c r="G2509" s="242"/>
    </row>
    <row r="2510" ht="13.8" spans="1:7">
      <c r="A2510" s="21">
        <v>2508</v>
      </c>
      <c r="B2510" s="34" t="s">
        <v>19767</v>
      </c>
      <c r="C2510" s="34" t="s">
        <v>19764</v>
      </c>
      <c r="D2510" s="34">
        <v>21.38</v>
      </c>
      <c r="E2510" s="34">
        <v>4.84</v>
      </c>
      <c r="F2510" s="35">
        <v>103.48</v>
      </c>
      <c r="G2510" s="242"/>
    </row>
    <row r="2511" ht="13.8" spans="1:7">
      <c r="A2511" s="21">
        <v>2509</v>
      </c>
      <c r="B2511" s="34" t="s">
        <v>19768</v>
      </c>
      <c r="C2511" s="34" t="s">
        <v>19764</v>
      </c>
      <c r="D2511" s="34">
        <v>26.52</v>
      </c>
      <c r="E2511" s="34">
        <v>4.84</v>
      </c>
      <c r="F2511" s="35">
        <v>128.36</v>
      </c>
      <c r="G2511" s="242"/>
    </row>
    <row r="2512" ht="13.8" spans="1:7">
      <c r="A2512" s="21">
        <v>2510</v>
      </c>
      <c r="B2512" s="34" t="s">
        <v>19769</v>
      </c>
      <c r="C2512" s="34" t="s">
        <v>19764</v>
      </c>
      <c r="D2512" s="34">
        <v>6.75</v>
      </c>
      <c r="E2512" s="34">
        <v>4.84</v>
      </c>
      <c r="F2512" s="35">
        <v>32.67</v>
      </c>
      <c r="G2512" s="242"/>
    </row>
    <row r="2513" ht="13.8" spans="1:7">
      <c r="A2513" s="21">
        <v>2511</v>
      </c>
      <c r="B2513" s="34" t="s">
        <v>19770</v>
      </c>
      <c r="C2513" s="34" t="s">
        <v>19764</v>
      </c>
      <c r="D2513" s="34">
        <v>15.64</v>
      </c>
      <c r="E2513" s="34">
        <v>4.84</v>
      </c>
      <c r="F2513" s="35">
        <v>75.7</v>
      </c>
      <c r="G2513" s="242"/>
    </row>
    <row r="2514" ht="13.8" spans="1:7">
      <c r="A2514" s="21">
        <v>2512</v>
      </c>
      <c r="B2514" s="34" t="s">
        <v>19771</v>
      </c>
      <c r="C2514" s="34" t="s">
        <v>19764</v>
      </c>
      <c r="D2514" s="34">
        <v>22.02</v>
      </c>
      <c r="E2514" s="34">
        <v>4.84</v>
      </c>
      <c r="F2514" s="35">
        <v>106.58</v>
      </c>
      <c r="G2514" s="242"/>
    </row>
    <row r="2515" ht="13.8" spans="1:7">
      <c r="A2515" s="21">
        <v>2513</v>
      </c>
      <c r="B2515" s="34" t="s">
        <v>19772</v>
      </c>
      <c r="C2515" s="34" t="s">
        <v>19764</v>
      </c>
      <c r="D2515" s="34">
        <v>13.92</v>
      </c>
      <c r="E2515" s="34">
        <v>4.84</v>
      </c>
      <c r="F2515" s="35">
        <v>67.37</v>
      </c>
      <c r="G2515" s="242"/>
    </row>
    <row r="2516" ht="13.8" spans="1:7">
      <c r="A2516" s="21">
        <v>2514</v>
      </c>
      <c r="B2516" s="34" t="s">
        <v>10271</v>
      </c>
      <c r="C2516" s="34" t="s">
        <v>19764</v>
      </c>
      <c r="D2516" s="34">
        <v>11.99</v>
      </c>
      <c r="E2516" s="34">
        <v>4.84</v>
      </c>
      <c r="F2516" s="35">
        <v>58.03</v>
      </c>
      <c r="G2516" s="242"/>
    </row>
    <row r="2517" ht="13.8" spans="1:7">
      <c r="A2517" s="21">
        <v>2515</v>
      </c>
      <c r="B2517" s="34" t="s">
        <v>19659</v>
      </c>
      <c r="C2517" s="34" t="s">
        <v>19764</v>
      </c>
      <c r="D2517" s="34">
        <v>18.72</v>
      </c>
      <c r="E2517" s="34">
        <v>4.84</v>
      </c>
      <c r="F2517" s="35">
        <v>90.6</v>
      </c>
      <c r="G2517" s="242"/>
    </row>
    <row r="2518" ht="13.8" spans="1:7">
      <c r="A2518" s="21">
        <v>2516</v>
      </c>
      <c r="B2518" s="34" t="s">
        <v>19773</v>
      </c>
      <c r="C2518" s="34" t="s">
        <v>19764</v>
      </c>
      <c r="D2518" s="34">
        <v>4.71</v>
      </c>
      <c r="E2518" s="34">
        <v>4.84</v>
      </c>
      <c r="F2518" s="35">
        <v>22.8</v>
      </c>
      <c r="G2518" s="242"/>
    </row>
    <row r="2519" ht="13.8" spans="1:7">
      <c r="A2519" s="21">
        <v>2517</v>
      </c>
      <c r="B2519" s="34" t="s">
        <v>19774</v>
      </c>
      <c r="C2519" s="34" t="s">
        <v>19764</v>
      </c>
      <c r="D2519" s="34">
        <v>41.03</v>
      </c>
      <c r="E2519" s="34">
        <v>4.84</v>
      </c>
      <c r="F2519" s="35">
        <v>198.59</v>
      </c>
      <c r="G2519" s="242"/>
    </row>
    <row r="2520" ht="13.8" spans="1:7">
      <c r="A2520" s="21">
        <v>2518</v>
      </c>
      <c r="B2520" s="34" t="s">
        <v>19775</v>
      </c>
      <c r="C2520" s="34" t="s">
        <v>19764</v>
      </c>
      <c r="D2520" s="34">
        <v>21.23</v>
      </c>
      <c r="E2520" s="34">
        <v>4.84</v>
      </c>
      <c r="F2520" s="35">
        <v>102.75</v>
      </c>
      <c r="G2520" s="242"/>
    </row>
    <row r="2521" ht="13.8" spans="1:7">
      <c r="A2521" s="21">
        <v>2519</v>
      </c>
      <c r="B2521" s="34" t="s">
        <v>19776</v>
      </c>
      <c r="C2521" s="34" t="s">
        <v>19764</v>
      </c>
      <c r="D2521" s="34">
        <v>33.7</v>
      </c>
      <c r="E2521" s="34">
        <v>4.84</v>
      </c>
      <c r="F2521" s="35">
        <v>163.11</v>
      </c>
      <c r="G2521" s="242"/>
    </row>
    <row r="2522" ht="13.8" spans="1:7">
      <c r="A2522" s="21">
        <v>2520</v>
      </c>
      <c r="B2522" s="34" t="s">
        <v>19777</v>
      </c>
      <c r="C2522" s="34" t="s">
        <v>19764</v>
      </c>
      <c r="D2522" s="34">
        <v>27.42</v>
      </c>
      <c r="E2522" s="34">
        <v>4.84</v>
      </c>
      <c r="F2522" s="35">
        <v>132.71</v>
      </c>
      <c r="G2522" s="242"/>
    </row>
    <row r="2523" ht="13.8" spans="1:7">
      <c r="A2523" s="21">
        <v>2521</v>
      </c>
      <c r="B2523" s="34" t="s">
        <v>19778</v>
      </c>
      <c r="C2523" s="34" t="s">
        <v>19764</v>
      </c>
      <c r="D2523" s="34">
        <v>8.09</v>
      </c>
      <c r="E2523" s="34">
        <v>4.84</v>
      </c>
      <c r="F2523" s="35">
        <v>39.16</v>
      </c>
      <c r="G2523" s="242"/>
    </row>
    <row r="2524" ht="13.8" spans="1:7">
      <c r="A2524" s="21">
        <v>2522</v>
      </c>
      <c r="B2524" s="34" t="s">
        <v>19779</v>
      </c>
      <c r="C2524" s="34" t="s">
        <v>19764</v>
      </c>
      <c r="D2524" s="34">
        <v>32.06</v>
      </c>
      <c r="E2524" s="34">
        <v>4.84</v>
      </c>
      <c r="F2524" s="35">
        <v>155.17</v>
      </c>
      <c r="G2524" s="242"/>
    </row>
    <row r="2525" ht="13.8" spans="1:7">
      <c r="A2525" s="21">
        <v>2523</v>
      </c>
      <c r="B2525" s="34" t="s">
        <v>19780</v>
      </c>
      <c r="C2525" s="34" t="s">
        <v>19764</v>
      </c>
      <c r="D2525" s="34">
        <v>16.61</v>
      </c>
      <c r="E2525" s="34">
        <v>4.84</v>
      </c>
      <c r="F2525" s="35">
        <v>80.39</v>
      </c>
      <c r="G2525" s="242"/>
    </row>
    <row r="2526" ht="13.8" spans="1:7">
      <c r="A2526" s="21">
        <v>2524</v>
      </c>
      <c r="B2526" s="34" t="s">
        <v>15991</v>
      </c>
      <c r="C2526" s="34" t="s">
        <v>19764</v>
      </c>
      <c r="D2526" s="34">
        <v>18.86</v>
      </c>
      <c r="E2526" s="34">
        <v>4.84</v>
      </c>
      <c r="F2526" s="35">
        <v>91.28</v>
      </c>
      <c r="G2526" s="242"/>
    </row>
    <row r="2527" ht="13.8" spans="1:7">
      <c r="A2527" s="21">
        <v>2525</v>
      </c>
      <c r="B2527" s="34" t="s">
        <v>19781</v>
      </c>
      <c r="C2527" s="34" t="s">
        <v>19764</v>
      </c>
      <c r="D2527" s="34">
        <v>35.24</v>
      </c>
      <c r="E2527" s="34">
        <v>4.84</v>
      </c>
      <c r="F2527" s="35">
        <v>170.56</v>
      </c>
      <c r="G2527" s="242"/>
    </row>
    <row r="2528" ht="13.8" spans="1:7">
      <c r="A2528" s="21">
        <v>2526</v>
      </c>
      <c r="B2528" s="34" t="s">
        <v>19782</v>
      </c>
      <c r="C2528" s="34" t="s">
        <v>19764</v>
      </c>
      <c r="D2528" s="34">
        <v>10.32</v>
      </c>
      <c r="E2528" s="34">
        <v>4.84</v>
      </c>
      <c r="F2528" s="35">
        <v>49.95</v>
      </c>
      <c r="G2528" s="242"/>
    </row>
    <row r="2529" ht="13.8" spans="1:7">
      <c r="A2529" s="21">
        <v>2527</v>
      </c>
      <c r="B2529" s="34" t="s">
        <v>19783</v>
      </c>
      <c r="C2529" s="34" t="s">
        <v>19764</v>
      </c>
      <c r="D2529" s="34">
        <v>30.89</v>
      </c>
      <c r="E2529" s="34">
        <v>4.84</v>
      </c>
      <c r="F2529" s="35">
        <v>149.51</v>
      </c>
      <c r="G2529" s="242"/>
    </row>
    <row r="2530" ht="13.8" spans="1:7">
      <c r="A2530" s="21">
        <v>2528</v>
      </c>
      <c r="B2530" s="34" t="s">
        <v>19784</v>
      </c>
      <c r="C2530" s="34" t="s">
        <v>19764</v>
      </c>
      <c r="D2530" s="34">
        <v>14.88</v>
      </c>
      <c r="E2530" s="34">
        <v>4.84</v>
      </c>
      <c r="F2530" s="35">
        <v>72.02</v>
      </c>
      <c r="G2530" s="242"/>
    </row>
    <row r="2531" ht="13.8" spans="1:7">
      <c r="A2531" s="21">
        <v>2529</v>
      </c>
      <c r="B2531" s="34" t="s">
        <v>19785</v>
      </c>
      <c r="C2531" s="34" t="s">
        <v>19764</v>
      </c>
      <c r="D2531" s="34">
        <v>1.44</v>
      </c>
      <c r="E2531" s="34">
        <v>4.84</v>
      </c>
      <c r="F2531" s="35">
        <v>6.97</v>
      </c>
      <c r="G2531" s="242"/>
    </row>
    <row r="2532" ht="13.8" spans="1:7">
      <c r="A2532" s="21">
        <v>2530</v>
      </c>
      <c r="B2532" s="34" t="s">
        <v>19786</v>
      </c>
      <c r="C2532" s="34" t="s">
        <v>19764</v>
      </c>
      <c r="D2532" s="34">
        <v>24.85</v>
      </c>
      <c r="E2532" s="34">
        <v>4.84</v>
      </c>
      <c r="F2532" s="35">
        <v>120.27</v>
      </c>
      <c r="G2532" s="242"/>
    </row>
    <row r="2533" ht="13.8" spans="1:7">
      <c r="A2533" s="21">
        <v>2531</v>
      </c>
      <c r="B2533" s="34" t="s">
        <v>19787</v>
      </c>
      <c r="C2533" s="34" t="s">
        <v>19764</v>
      </c>
      <c r="D2533" s="34">
        <v>6.38</v>
      </c>
      <c r="E2533" s="34">
        <v>4.84</v>
      </c>
      <c r="F2533" s="35">
        <v>30.88</v>
      </c>
      <c r="G2533" s="242"/>
    </row>
    <row r="2534" ht="13.8" spans="1:7">
      <c r="A2534" s="21">
        <v>2532</v>
      </c>
      <c r="B2534" s="34" t="s">
        <v>19788</v>
      </c>
      <c r="C2534" s="34" t="s">
        <v>19764</v>
      </c>
      <c r="D2534" s="34">
        <v>8.84</v>
      </c>
      <c r="E2534" s="34">
        <v>4.84</v>
      </c>
      <c r="F2534" s="35">
        <v>42.79</v>
      </c>
      <c r="G2534" s="242"/>
    </row>
    <row r="2535" ht="13.8" spans="1:7">
      <c r="A2535" s="21">
        <v>2533</v>
      </c>
      <c r="B2535" s="34" t="s">
        <v>19789</v>
      </c>
      <c r="C2535" s="34" t="s">
        <v>19764</v>
      </c>
      <c r="D2535" s="34">
        <v>25.52</v>
      </c>
      <c r="E2535" s="34">
        <v>4.84</v>
      </c>
      <c r="F2535" s="35">
        <v>123.52</v>
      </c>
      <c r="G2535" s="242"/>
    </row>
    <row r="2536" ht="13.8" spans="1:7">
      <c r="A2536" s="21">
        <v>2534</v>
      </c>
      <c r="B2536" s="34" t="s">
        <v>19790</v>
      </c>
      <c r="C2536" s="34" t="s">
        <v>19764</v>
      </c>
      <c r="D2536" s="34">
        <v>14.41</v>
      </c>
      <c r="E2536" s="34">
        <v>4.84</v>
      </c>
      <c r="F2536" s="35">
        <v>69.74</v>
      </c>
      <c r="G2536" s="242"/>
    </row>
    <row r="2537" ht="13.8" spans="1:7">
      <c r="A2537" s="21">
        <v>2535</v>
      </c>
      <c r="B2537" s="34" t="s">
        <v>19791</v>
      </c>
      <c r="C2537" s="34" t="s">
        <v>19764</v>
      </c>
      <c r="D2537" s="34">
        <v>13.77</v>
      </c>
      <c r="E2537" s="34">
        <v>4.84</v>
      </c>
      <c r="F2537" s="35">
        <v>66.65</v>
      </c>
      <c r="G2537" s="242"/>
    </row>
    <row r="2538" ht="13.8" spans="1:7">
      <c r="A2538" s="21">
        <v>2536</v>
      </c>
      <c r="B2538" s="34" t="s">
        <v>16980</v>
      </c>
      <c r="C2538" s="34" t="s">
        <v>19764</v>
      </c>
      <c r="D2538" s="34">
        <v>13.2</v>
      </c>
      <c r="E2538" s="34">
        <v>4.84</v>
      </c>
      <c r="F2538" s="35">
        <v>63.89</v>
      </c>
      <c r="G2538" s="242"/>
    </row>
    <row r="2539" ht="13.8" spans="1:7">
      <c r="A2539" s="21">
        <v>2537</v>
      </c>
      <c r="B2539" s="34" t="s">
        <v>11109</v>
      </c>
      <c r="C2539" s="34" t="s">
        <v>19764</v>
      </c>
      <c r="D2539" s="34">
        <v>12.15</v>
      </c>
      <c r="E2539" s="34">
        <v>4.84</v>
      </c>
      <c r="F2539" s="35">
        <v>58.81</v>
      </c>
      <c r="G2539" s="242"/>
    </row>
    <row r="2540" ht="13.8" spans="1:7">
      <c r="A2540" s="21">
        <v>2538</v>
      </c>
      <c r="B2540" s="34" t="s">
        <v>19792</v>
      </c>
      <c r="C2540" s="34" t="s">
        <v>19764</v>
      </c>
      <c r="D2540" s="34">
        <v>11.22</v>
      </c>
      <c r="E2540" s="34">
        <v>4.84</v>
      </c>
      <c r="F2540" s="35">
        <v>54.3</v>
      </c>
      <c r="G2540" s="242"/>
    </row>
    <row r="2541" ht="13.8" spans="1:7">
      <c r="A2541" s="21">
        <v>2539</v>
      </c>
      <c r="B2541" s="34" t="s">
        <v>19793</v>
      </c>
      <c r="C2541" s="34" t="s">
        <v>19764</v>
      </c>
      <c r="D2541" s="34">
        <v>16.74</v>
      </c>
      <c r="E2541" s="34">
        <v>4.84</v>
      </c>
      <c r="F2541" s="35">
        <v>81.02</v>
      </c>
      <c r="G2541" s="242"/>
    </row>
    <row r="2542" ht="13.8" spans="1:7">
      <c r="A2542" s="21">
        <v>2540</v>
      </c>
      <c r="B2542" s="34" t="s">
        <v>19794</v>
      </c>
      <c r="C2542" s="34" t="s">
        <v>19764</v>
      </c>
      <c r="D2542" s="34">
        <v>17.14</v>
      </c>
      <c r="E2542" s="34">
        <v>4.84</v>
      </c>
      <c r="F2542" s="35">
        <v>82.96</v>
      </c>
      <c r="G2542" s="242"/>
    </row>
    <row r="2543" ht="13.8" spans="1:7">
      <c r="A2543" s="21">
        <v>2541</v>
      </c>
      <c r="B2543" s="34" t="s">
        <v>19794</v>
      </c>
      <c r="C2543" s="34" t="s">
        <v>19764</v>
      </c>
      <c r="D2543" s="34">
        <v>9.65</v>
      </c>
      <c r="E2543" s="34">
        <v>4.84</v>
      </c>
      <c r="F2543" s="35">
        <v>46.71</v>
      </c>
      <c r="G2543" s="242"/>
    </row>
    <row r="2544" ht="13.8" spans="1:7">
      <c r="A2544" s="21">
        <v>2542</v>
      </c>
      <c r="B2544" s="34" t="s">
        <v>19795</v>
      </c>
      <c r="C2544" s="34" t="s">
        <v>19764</v>
      </c>
      <c r="D2544" s="34">
        <v>40.4</v>
      </c>
      <c r="E2544" s="34">
        <v>4.84</v>
      </c>
      <c r="F2544" s="35">
        <v>195.54</v>
      </c>
      <c r="G2544" s="242"/>
    </row>
    <row r="2545" ht="13.8" spans="1:7">
      <c r="A2545" s="21">
        <v>2543</v>
      </c>
      <c r="B2545" s="34" t="s">
        <v>19314</v>
      </c>
      <c r="C2545" s="34" t="s">
        <v>19764</v>
      </c>
      <c r="D2545" s="34">
        <v>16.54</v>
      </c>
      <c r="E2545" s="34">
        <v>4.84</v>
      </c>
      <c r="F2545" s="35">
        <v>80.05</v>
      </c>
      <c r="G2545" s="242"/>
    </row>
    <row r="2546" ht="13.8" spans="1:7">
      <c r="A2546" s="21">
        <v>2544</v>
      </c>
      <c r="B2546" s="34" t="s">
        <v>19796</v>
      </c>
      <c r="C2546" s="34" t="s">
        <v>19764</v>
      </c>
      <c r="D2546" s="34">
        <v>14.55</v>
      </c>
      <c r="E2546" s="34">
        <v>4.84</v>
      </c>
      <c r="F2546" s="35">
        <v>70.42</v>
      </c>
      <c r="G2546" s="242"/>
    </row>
    <row r="2547" ht="13.8" spans="1:7">
      <c r="A2547" s="21">
        <v>2545</v>
      </c>
      <c r="B2547" s="34" t="s">
        <v>19797</v>
      </c>
      <c r="C2547" s="34" t="s">
        <v>19764</v>
      </c>
      <c r="D2547" s="34">
        <v>11.57</v>
      </c>
      <c r="E2547" s="34">
        <v>4.84</v>
      </c>
      <c r="F2547" s="35">
        <v>56</v>
      </c>
      <c r="G2547" s="242"/>
    </row>
    <row r="2548" ht="13.8" spans="1:7">
      <c r="A2548" s="21">
        <v>2546</v>
      </c>
      <c r="B2548" s="34" t="s">
        <v>19798</v>
      </c>
      <c r="C2548" s="34" t="s">
        <v>19764</v>
      </c>
      <c r="D2548" s="34">
        <v>13.89</v>
      </c>
      <c r="E2548" s="34">
        <v>4.84</v>
      </c>
      <c r="F2548" s="35">
        <v>67.23</v>
      </c>
      <c r="G2548" s="242"/>
    </row>
    <row r="2549" ht="13.8" spans="1:7">
      <c r="A2549" s="21">
        <v>2547</v>
      </c>
      <c r="B2549" s="34" t="s">
        <v>19799</v>
      </c>
      <c r="C2549" s="34" t="s">
        <v>19764</v>
      </c>
      <c r="D2549" s="34">
        <v>6.78</v>
      </c>
      <c r="E2549" s="34">
        <v>4.84</v>
      </c>
      <c r="F2549" s="35">
        <v>32.82</v>
      </c>
      <c r="G2549" s="242"/>
    </row>
    <row r="2550" ht="13.8" spans="1:7">
      <c r="A2550" s="21">
        <v>2548</v>
      </c>
      <c r="B2550" s="34" t="s">
        <v>2629</v>
      </c>
      <c r="C2550" s="34" t="s">
        <v>19764</v>
      </c>
      <c r="D2550" s="34">
        <v>17.45</v>
      </c>
      <c r="E2550" s="34">
        <v>4.84</v>
      </c>
      <c r="F2550" s="35">
        <v>84.46</v>
      </c>
      <c r="G2550" s="242"/>
    </row>
    <row r="2551" ht="13.8" spans="1:7">
      <c r="A2551" s="21">
        <v>2549</v>
      </c>
      <c r="B2551" s="34" t="s">
        <v>16289</v>
      </c>
      <c r="C2551" s="34" t="s">
        <v>19764</v>
      </c>
      <c r="D2551" s="34">
        <v>16.62</v>
      </c>
      <c r="E2551" s="34">
        <v>4.84</v>
      </c>
      <c r="F2551" s="35">
        <v>80.44</v>
      </c>
      <c r="G2551" s="242"/>
    </row>
    <row r="2552" ht="13.8" spans="1:7">
      <c r="A2552" s="21">
        <v>2550</v>
      </c>
      <c r="B2552" s="34" t="s">
        <v>19800</v>
      </c>
      <c r="C2552" s="34" t="s">
        <v>19764</v>
      </c>
      <c r="D2552" s="34">
        <v>9.42</v>
      </c>
      <c r="E2552" s="34">
        <v>4.84</v>
      </c>
      <c r="F2552" s="35">
        <v>45.59</v>
      </c>
      <c r="G2552" s="242"/>
    </row>
    <row r="2553" ht="13.8" spans="1:7">
      <c r="A2553" s="21">
        <v>2551</v>
      </c>
      <c r="B2553" s="34" t="s">
        <v>19801</v>
      </c>
      <c r="C2553" s="34" t="s">
        <v>19764</v>
      </c>
      <c r="D2553" s="34">
        <v>18.82</v>
      </c>
      <c r="E2553" s="34">
        <v>4.84</v>
      </c>
      <c r="F2553" s="35">
        <v>91.09</v>
      </c>
      <c r="G2553" s="242"/>
    </row>
    <row r="2554" ht="13.8" spans="1:7">
      <c r="A2554" s="21">
        <v>2552</v>
      </c>
      <c r="B2554" s="34" t="s">
        <v>19802</v>
      </c>
      <c r="C2554" s="34" t="s">
        <v>19764</v>
      </c>
      <c r="D2554" s="34">
        <v>9.22</v>
      </c>
      <c r="E2554" s="34">
        <v>4.84</v>
      </c>
      <c r="F2554" s="35">
        <v>44.62</v>
      </c>
      <c r="G2554" s="242"/>
    </row>
    <row r="2555" ht="13.8" spans="1:7">
      <c r="A2555" s="21">
        <v>2553</v>
      </c>
      <c r="B2555" s="34" t="s">
        <v>19803</v>
      </c>
      <c r="C2555" s="34" t="s">
        <v>19764</v>
      </c>
      <c r="D2555" s="34">
        <v>6.24</v>
      </c>
      <c r="E2555" s="34">
        <v>4.84</v>
      </c>
      <c r="F2555" s="35">
        <v>30.2</v>
      </c>
      <c r="G2555" s="242"/>
    </row>
    <row r="2556" ht="13.8" spans="1:7">
      <c r="A2556" s="21">
        <v>2554</v>
      </c>
      <c r="B2556" s="34" t="s">
        <v>15782</v>
      </c>
      <c r="C2556" s="34" t="s">
        <v>19764</v>
      </c>
      <c r="D2556" s="34">
        <v>4.66</v>
      </c>
      <c r="E2556" s="34">
        <v>4.84</v>
      </c>
      <c r="F2556" s="35">
        <v>22.55</v>
      </c>
      <c r="G2556" s="242"/>
    </row>
    <row r="2557" ht="13.8" spans="1:7">
      <c r="A2557" s="21">
        <v>2555</v>
      </c>
      <c r="B2557" s="34" t="s">
        <v>19804</v>
      </c>
      <c r="C2557" s="34" t="s">
        <v>19764</v>
      </c>
      <c r="D2557" s="34">
        <v>5.04</v>
      </c>
      <c r="E2557" s="34">
        <v>4.84</v>
      </c>
      <c r="F2557" s="35">
        <v>24.39</v>
      </c>
      <c r="G2557" s="242"/>
    </row>
    <row r="2558" ht="13.8" spans="1:7">
      <c r="A2558" s="21">
        <v>2556</v>
      </c>
      <c r="B2558" s="34" t="s">
        <v>19805</v>
      </c>
      <c r="C2558" s="34" t="s">
        <v>19764</v>
      </c>
      <c r="D2558" s="34">
        <v>4.62</v>
      </c>
      <c r="E2558" s="34">
        <v>4.84</v>
      </c>
      <c r="F2558" s="35">
        <v>22.36</v>
      </c>
      <c r="G2558" s="242"/>
    </row>
    <row r="2559" ht="13.8" spans="1:7">
      <c r="A2559" s="21">
        <v>2557</v>
      </c>
      <c r="B2559" s="34" t="s">
        <v>19806</v>
      </c>
      <c r="C2559" s="34" t="s">
        <v>19764</v>
      </c>
      <c r="D2559" s="34">
        <v>4.91</v>
      </c>
      <c r="E2559" s="34">
        <v>4.84</v>
      </c>
      <c r="F2559" s="35">
        <v>23.76</v>
      </c>
      <c r="G2559" s="242"/>
    </row>
    <row r="2560" ht="13.8" spans="1:7">
      <c r="A2560" s="21">
        <v>2558</v>
      </c>
      <c r="B2560" s="34" t="s">
        <v>19807</v>
      </c>
      <c r="C2560" s="34" t="s">
        <v>19764</v>
      </c>
      <c r="D2560" s="34">
        <v>17.43</v>
      </c>
      <c r="E2560" s="34">
        <v>4.84</v>
      </c>
      <c r="F2560" s="35">
        <v>84.36</v>
      </c>
      <c r="G2560" s="242"/>
    </row>
    <row r="2561" ht="13.8" spans="1:7">
      <c r="A2561" s="21">
        <v>2559</v>
      </c>
      <c r="B2561" s="34" t="s">
        <v>19808</v>
      </c>
      <c r="C2561" s="34" t="s">
        <v>19764</v>
      </c>
      <c r="D2561" s="34">
        <v>11</v>
      </c>
      <c r="E2561" s="34">
        <v>4.84</v>
      </c>
      <c r="F2561" s="35">
        <v>53.24</v>
      </c>
      <c r="G2561" s="242"/>
    </row>
    <row r="2562" ht="13.8" spans="1:7">
      <c r="A2562" s="21">
        <v>2560</v>
      </c>
      <c r="B2562" s="34" t="s">
        <v>19809</v>
      </c>
      <c r="C2562" s="34" t="s">
        <v>19764</v>
      </c>
      <c r="D2562" s="34">
        <v>21.9</v>
      </c>
      <c r="E2562" s="34">
        <v>4.84</v>
      </c>
      <c r="F2562" s="35">
        <v>106</v>
      </c>
      <c r="G2562" s="242"/>
    </row>
    <row r="2563" ht="13.8" spans="1:7">
      <c r="A2563" s="21">
        <v>2561</v>
      </c>
      <c r="B2563" s="34" t="s">
        <v>19810</v>
      </c>
      <c r="C2563" s="34" t="s">
        <v>19764</v>
      </c>
      <c r="D2563" s="34">
        <v>14.37</v>
      </c>
      <c r="E2563" s="34">
        <v>4.84</v>
      </c>
      <c r="F2563" s="35">
        <v>69.55</v>
      </c>
      <c r="G2563" s="242"/>
    </row>
    <row r="2564" ht="13.8" spans="1:7">
      <c r="A2564" s="21">
        <v>2562</v>
      </c>
      <c r="B2564" s="34" t="s">
        <v>15448</v>
      </c>
      <c r="C2564" s="34" t="s">
        <v>19764</v>
      </c>
      <c r="D2564" s="34">
        <v>32.27</v>
      </c>
      <c r="E2564" s="34">
        <v>4.84</v>
      </c>
      <c r="F2564" s="35">
        <v>156.19</v>
      </c>
      <c r="G2564" s="242"/>
    </row>
    <row r="2565" ht="13.8" spans="1:7">
      <c r="A2565" s="21">
        <v>2563</v>
      </c>
      <c r="B2565" s="34" t="s">
        <v>15212</v>
      </c>
      <c r="C2565" s="34" t="s">
        <v>19764</v>
      </c>
      <c r="D2565" s="34">
        <v>20.65</v>
      </c>
      <c r="E2565" s="34">
        <v>4.84</v>
      </c>
      <c r="F2565" s="35">
        <v>99.95</v>
      </c>
      <c r="G2565" s="242"/>
    </row>
    <row r="2566" ht="13.8" spans="1:7">
      <c r="A2566" s="21">
        <v>2564</v>
      </c>
      <c r="B2566" s="34" t="s">
        <v>19811</v>
      </c>
      <c r="C2566" s="34" t="s">
        <v>19764</v>
      </c>
      <c r="D2566" s="34">
        <v>10.39</v>
      </c>
      <c r="E2566" s="34">
        <v>4.84</v>
      </c>
      <c r="F2566" s="35">
        <v>50.29</v>
      </c>
      <c r="G2566" s="242"/>
    </row>
    <row r="2567" ht="13.8" spans="1:7">
      <c r="A2567" s="21">
        <v>2565</v>
      </c>
      <c r="B2567" s="34" t="s">
        <v>19812</v>
      </c>
      <c r="C2567" s="34" t="s">
        <v>19764</v>
      </c>
      <c r="D2567" s="34">
        <v>3.12</v>
      </c>
      <c r="E2567" s="34">
        <v>4.84</v>
      </c>
      <c r="F2567" s="35">
        <v>15.1</v>
      </c>
      <c r="G2567" s="242"/>
    </row>
    <row r="2568" ht="13.8" spans="1:7">
      <c r="A2568" s="21">
        <v>2566</v>
      </c>
      <c r="B2568" s="34" t="s">
        <v>19813</v>
      </c>
      <c r="C2568" s="34" t="s">
        <v>19764</v>
      </c>
      <c r="D2568" s="34">
        <v>27.64</v>
      </c>
      <c r="E2568" s="34">
        <v>4.84</v>
      </c>
      <c r="F2568" s="35">
        <v>133.78</v>
      </c>
      <c r="G2568" s="242"/>
    </row>
    <row r="2569" ht="13.8" spans="1:7">
      <c r="A2569" s="21">
        <v>2567</v>
      </c>
      <c r="B2569" s="34" t="s">
        <v>19814</v>
      </c>
      <c r="C2569" s="34" t="s">
        <v>19764</v>
      </c>
      <c r="D2569" s="34">
        <v>35.13</v>
      </c>
      <c r="E2569" s="34">
        <v>4.84</v>
      </c>
      <c r="F2569" s="35">
        <v>170.03</v>
      </c>
      <c r="G2569" s="242"/>
    </row>
    <row r="2570" ht="13.8" spans="1:7">
      <c r="A2570" s="21">
        <v>2568</v>
      </c>
      <c r="B2570" s="34" t="s">
        <v>19815</v>
      </c>
      <c r="C2570" s="34" t="s">
        <v>19764</v>
      </c>
      <c r="D2570" s="34">
        <v>36.07</v>
      </c>
      <c r="E2570" s="34">
        <v>4.84</v>
      </c>
      <c r="F2570" s="35">
        <v>174.58</v>
      </c>
      <c r="G2570" s="242"/>
    </row>
    <row r="2571" ht="13.8" spans="1:7">
      <c r="A2571" s="21">
        <v>2569</v>
      </c>
      <c r="B2571" s="34" t="s">
        <v>19816</v>
      </c>
      <c r="C2571" s="34" t="s">
        <v>19764</v>
      </c>
      <c r="D2571" s="34">
        <v>15.23</v>
      </c>
      <c r="E2571" s="34">
        <v>4.84</v>
      </c>
      <c r="F2571" s="35">
        <v>73.71</v>
      </c>
      <c r="G2571" s="242"/>
    </row>
    <row r="2572" ht="13.8" spans="1:7">
      <c r="A2572" s="21">
        <v>2570</v>
      </c>
      <c r="B2572" s="34" t="s">
        <v>10578</v>
      </c>
      <c r="C2572" s="34" t="s">
        <v>19764</v>
      </c>
      <c r="D2572" s="34">
        <v>4.77</v>
      </c>
      <c r="E2572" s="34">
        <v>4.84</v>
      </c>
      <c r="F2572" s="35">
        <v>23.09</v>
      </c>
      <c r="G2572" s="242"/>
    </row>
    <row r="2573" ht="13.8" spans="1:7">
      <c r="A2573" s="21">
        <v>2571</v>
      </c>
      <c r="B2573" s="34" t="s">
        <v>19817</v>
      </c>
      <c r="C2573" s="34" t="s">
        <v>19764</v>
      </c>
      <c r="D2573" s="34">
        <v>15.39</v>
      </c>
      <c r="E2573" s="34">
        <v>4.84</v>
      </c>
      <c r="F2573" s="35">
        <v>74.49</v>
      </c>
      <c r="G2573" s="242"/>
    </row>
    <row r="2574" ht="13.8" spans="1:7">
      <c r="A2574" s="21">
        <v>2572</v>
      </c>
      <c r="B2574" s="34" t="s">
        <v>19818</v>
      </c>
      <c r="C2574" s="34" t="s">
        <v>19764</v>
      </c>
      <c r="D2574" s="34">
        <v>9.63</v>
      </c>
      <c r="E2574" s="34">
        <v>4.84</v>
      </c>
      <c r="F2574" s="35">
        <v>46.61</v>
      </c>
      <c r="G2574" s="242"/>
    </row>
    <row r="2575" ht="13.8" spans="1:7">
      <c r="A2575" s="21">
        <v>2573</v>
      </c>
      <c r="B2575" s="34" t="s">
        <v>19819</v>
      </c>
      <c r="C2575" s="34" t="s">
        <v>19764</v>
      </c>
      <c r="D2575" s="34">
        <v>8.73</v>
      </c>
      <c r="E2575" s="34">
        <v>4.84</v>
      </c>
      <c r="F2575" s="35">
        <v>42.25</v>
      </c>
      <c r="G2575" s="242"/>
    </row>
    <row r="2576" ht="13.8" spans="1:7">
      <c r="A2576" s="21">
        <v>2574</v>
      </c>
      <c r="B2576" s="34" t="s">
        <v>14141</v>
      </c>
      <c r="C2576" s="34" t="s">
        <v>19764</v>
      </c>
      <c r="D2576" s="34">
        <v>16.41</v>
      </c>
      <c r="E2576" s="34">
        <v>4.84</v>
      </c>
      <c r="F2576" s="35">
        <v>79.42</v>
      </c>
      <c r="G2576" s="242"/>
    </row>
    <row r="2577" ht="13.8" spans="1:7">
      <c r="A2577" s="21">
        <v>2575</v>
      </c>
      <c r="B2577" s="34" t="s">
        <v>19820</v>
      </c>
      <c r="C2577" s="34" t="s">
        <v>19764</v>
      </c>
      <c r="D2577" s="34">
        <v>5.85</v>
      </c>
      <c r="E2577" s="34">
        <v>4.84</v>
      </c>
      <c r="F2577" s="35">
        <v>28.31</v>
      </c>
      <c r="G2577" s="242"/>
    </row>
    <row r="2578" ht="13.8" spans="1:7">
      <c r="A2578" s="21">
        <v>2576</v>
      </c>
      <c r="B2578" s="34" t="s">
        <v>3491</v>
      </c>
      <c r="C2578" s="34" t="s">
        <v>19764</v>
      </c>
      <c r="D2578" s="34">
        <v>12.95</v>
      </c>
      <c r="E2578" s="34">
        <v>4.84</v>
      </c>
      <c r="F2578" s="35">
        <v>62.68</v>
      </c>
      <c r="G2578" s="242"/>
    </row>
    <row r="2579" ht="13.8" spans="1:7">
      <c r="A2579" s="21">
        <v>2577</v>
      </c>
      <c r="B2579" s="34" t="s">
        <v>19821</v>
      </c>
      <c r="C2579" s="34" t="s">
        <v>19764</v>
      </c>
      <c r="D2579" s="34">
        <v>8.67</v>
      </c>
      <c r="E2579" s="34">
        <v>4.84</v>
      </c>
      <c r="F2579" s="35">
        <v>41.96</v>
      </c>
      <c r="G2579" s="242"/>
    </row>
    <row r="2580" ht="13.8" spans="1:7">
      <c r="A2580" s="21">
        <v>2578</v>
      </c>
      <c r="B2580" s="34" t="s">
        <v>985</v>
      </c>
      <c r="C2580" s="34" t="s">
        <v>19822</v>
      </c>
      <c r="D2580" s="34">
        <v>6.85</v>
      </c>
      <c r="E2580" s="34">
        <v>4.84</v>
      </c>
      <c r="F2580" s="35">
        <v>33.15</v>
      </c>
      <c r="G2580" s="242"/>
    </row>
    <row r="2581" ht="13.8" spans="1:7">
      <c r="A2581" s="21">
        <v>2579</v>
      </c>
      <c r="B2581" s="34" t="s">
        <v>19823</v>
      </c>
      <c r="C2581" s="34" t="s">
        <v>19822</v>
      </c>
      <c r="D2581" s="34">
        <v>8.08</v>
      </c>
      <c r="E2581" s="34">
        <v>4.84</v>
      </c>
      <c r="F2581" s="35">
        <v>39.11</v>
      </c>
      <c r="G2581" s="242"/>
    </row>
    <row r="2582" ht="13.8" spans="1:7">
      <c r="A2582" s="21">
        <v>2580</v>
      </c>
      <c r="B2582" s="34" t="s">
        <v>7716</v>
      </c>
      <c r="C2582" s="34" t="s">
        <v>19822</v>
      </c>
      <c r="D2582" s="34">
        <v>10.02</v>
      </c>
      <c r="E2582" s="34">
        <v>4.84</v>
      </c>
      <c r="F2582" s="35">
        <v>48.5</v>
      </c>
      <c r="G2582" s="242"/>
    </row>
    <row r="2583" ht="13.8" spans="1:7">
      <c r="A2583" s="21">
        <v>2581</v>
      </c>
      <c r="B2583" s="34" t="s">
        <v>4302</v>
      </c>
      <c r="C2583" s="34" t="s">
        <v>19822</v>
      </c>
      <c r="D2583" s="34">
        <v>25.34</v>
      </c>
      <c r="E2583" s="34">
        <v>4.84</v>
      </c>
      <c r="F2583" s="35">
        <v>122.65</v>
      </c>
      <c r="G2583" s="242"/>
    </row>
    <row r="2584" ht="13.8" spans="1:7">
      <c r="A2584" s="21">
        <v>2582</v>
      </c>
      <c r="B2584" s="34" t="s">
        <v>1249</v>
      </c>
      <c r="C2584" s="34" t="s">
        <v>19822</v>
      </c>
      <c r="D2584" s="34">
        <v>29.64</v>
      </c>
      <c r="E2584" s="34">
        <v>4.84</v>
      </c>
      <c r="F2584" s="35">
        <v>143.46</v>
      </c>
      <c r="G2584" s="242"/>
    </row>
    <row r="2585" ht="13.8" spans="1:7">
      <c r="A2585" s="21">
        <v>2583</v>
      </c>
      <c r="B2585" s="34" t="s">
        <v>6272</v>
      </c>
      <c r="C2585" s="34" t="s">
        <v>19822</v>
      </c>
      <c r="D2585" s="34">
        <v>16.88</v>
      </c>
      <c r="E2585" s="34">
        <v>4.84</v>
      </c>
      <c r="F2585" s="35">
        <v>81.7</v>
      </c>
      <c r="G2585" s="242"/>
    </row>
    <row r="2586" ht="13.8" spans="1:7">
      <c r="A2586" s="21">
        <v>2584</v>
      </c>
      <c r="B2586" s="34" t="s">
        <v>6955</v>
      </c>
      <c r="C2586" s="34" t="s">
        <v>19822</v>
      </c>
      <c r="D2586" s="34">
        <v>29.93</v>
      </c>
      <c r="E2586" s="34">
        <v>4.84</v>
      </c>
      <c r="F2586" s="35">
        <v>144.86</v>
      </c>
      <c r="G2586" s="242"/>
    </row>
    <row r="2587" ht="13.8" spans="1:7">
      <c r="A2587" s="21">
        <v>2585</v>
      </c>
      <c r="B2587" s="34" t="s">
        <v>19824</v>
      </c>
      <c r="C2587" s="34" t="s">
        <v>19822</v>
      </c>
      <c r="D2587" s="34">
        <v>17.71</v>
      </c>
      <c r="E2587" s="34">
        <v>4.84</v>
      </c>
      <c r="F2587" s="35">
        <v>85.72</v>
      </c>
      <c r="G2587" s="242"/>
    </row>
    <row r="2588" ht="13.8" spans="1:7">
      <c r="A2588" s="21">
        <v>2586</v>
      </c>
      <c r="B2588" s="34" t="s">
        <v>1004</v>
      </c>
      <c r="C2588" s="34" t="s">
        <v>19822</v>
      </c>
      <c r="D2588" s="34">
        <v>20.6</v>
      </c>
      <c r="E2588" s="34">
        <v>4.84</v>
      </c>
      <c r="F2588" s="35">
        <v>99.7</v>
      </c>
      <c r="G2588" s="242"/>
    </row>
    <row r="2589" ht="13.8" spans="1:7">
      <c r="A2589" s="21">
        <v>2587</v>
      </c>
      <c r="B2589" s="34" t="s">
        <v>15621</v>
      </c>
      <c r="C2589" s="34" t="s">
        <v>19822</v>
      </c>
      <c r="D2589" s="34">
        <v>18.07</v>
      </c>
      <c r="E2589" s="34">
        <v>4.84</v>
      </c>
      <c r="F2589" s="35">
        <v>87.46</v>
      </c>
      <c r="G2589" s="242"/>
    </row>
    <row r="2590" ht="13.8" spans="1:7">
      <c r="A2590" s="21">
        <v>2588</v>
      </c>
      <c r="B2590" s="34" t="s">
        <v>19825</v>
      </c>
      <c r="C2590" s="34" t="s">
        <v>19822</v>
      </c>
      <c r="D2590" s="34">
        <v>24.37</v>
      </c>
      <c r="E2590" s="34">
        <v>4.84</v>
      </c>
      <c r="F2590" s="35">
        <v>117.95</v>
      </c>
      <c r="G2590" s="242"/>
    </row>
    <row r="2591" ht="13.8" spans="1:7">
      <c r="A2591" s="21">
        <v>2589</v>
      </c>
      <c r="B2591" s="34" t="s">
        <v>19826</v>
      </c>
      <c r="C2591" s="34" t="s">
        <v>19822</v>
      </c>
      <c r="D2591" s="34">
        <v>16.6</v>
      </c>
      <c r="E2591" s="34">
        <v>4.84</v>
      </c>
      <c r="F2591" s="35">
        <v>80.34</v>
      </c>
      <c r="G2591" s="242"/>
    </row>
    <row r="2592" ht="13.8" spans="1:7">
      <c r="A2592" s="21">
        <v>2590</v>
      </c>
      <c r="B2592" s="34" t="s">
        <v>19827</v>
      </c>
      <c r="C2592" s="34" t="s">
        <v>19822</v>
      </c>
      <c r="D2592" s="34">
        <v>12.14</v>
      </c>
      <c r="E2592" s="34">
        <v>4.84</v>
      </c>
      <c r="F2592" s="35">
        <v>58.76</v>
      </c>
      <c r="G2592" s="242"/>
    </row>
    <row r="2593" ht="13.8" spans="1:7">
      <c r="A2593" s="21">
        <v>2591</v>
      </c>
      <c r="B2593" s="34" t="s">
        <v>19828</v>
      </c>
      <c r="C2593" s="34" t="s">
        <v>19822</v>
      </c>
      <c r="D2593" s="34">
        <v>18.09</v>
      </c>
      <c r="E2593" s="34">
        <v>4.84</v>
      </c>
      <c r="F2593" s="35">
        <v>87.56</v>
      </c>
      <c r="G2593" s="242"/>
    </row>
    <row r="2594" ht="13.8" spans="1:7">
      <c r="A2594" s="21">
        <v>2592</v>
      </c>
      <c r="B2594" s="34" t="s">
        <v>1593</v>
      </c>
      <c r="C2594" s="34" t="s">
        <v>19822</v>
      </c>
      <c r="D2594" s="34">
        <v>15.11</v>
      </c>
      <c r="E2594" s="34">
        <v>4.84</v>
      </c>
      <c r="F2594" s="35">
        <v>73.13</v>
      </c>
      <c r="G2594" s="242"/>
    </row>
    <row r="2595" ht="13.8" spans="1:7">
      <c r="A2595" s="21">
        <v>2593</v>
      </c>
      <c r="B2595" s="34" t="s">
        <v>19829</v>
      </c>
      <c r="C2595" s="34" t="s">
        <v>19822</v>
      </c>
      <c r="D2595" s="34">
        <v>15.62</v>
      </c>
      <c r="E2595" s="34">
        <v>4.84</v>
      </c>
      <c r="F2595" s="35">
        <v>75.6</v>
      </c>
      <c r="G2595" s="242"/>
    </row>
    <row r="2596" ht="13.8" spans="1:7">
      <c r="A2596" s="21">
        <v>2594</v>
      </c>
      <c r="B2596" s="34" t="s">
        <v>19830</v>
      </c>
      <c r="C2596" s="34" t="s">
        <v>19822</v>
      </c>
      <c r="D2596" s="34">
        <v>11.09</v>
      </c>
      <c r="E2596" s="34">
        <v>4.84</v>
      </c>
      <c r="F2596" s="35">
        <v>53.68</v>
      </c>
      <c r="G2596" s="242"/>
    </row>
    <row r="2597" ht="13.8" spans="1:7">
      <c r="A2597" s="21">
        <v>2595</v>
      </c>
      <c r="B2597" s="34" t="s">
        <v>5921</v>
      </c>
      <c r="C2597" s="34" t="s">
        <v>19822</v>
      </c>
      <c r="D2597" s="34">
        <v>26.46</v>
      </c>
      <c r="E2597" s="34">
        <v>4.84</v>
      </c>
      <c r="F2597" s="35">
        <v>128.07</v>
      </c>
      <c r="G2597" s="242"/>
    </row>
    <row r="2598" ht="13.8" spans="1:7">
      <c r="A2598" s="21">
        <v>2596</v>
      </c>
      <c r="B2598" s="34" t="s">
        <v>12707</v>
      </c>
      <c r="C2598" s="34" t="s">
        <v>19822</v>
      </c>
      <c r="D2598" s="34">
        <v>14.28</v>
      </c>
      <c r="E2598" s="34">
        <v>4.84</v>
      </c>
      <c r="F2598" s="35">
        <v>69.12</v>
      </c>
      <c r="G2598" s="242"/>
    </row>
    <row r="2599" ht="13.8" spans="1:7">
      <c r="A2599" s="21">
        <v>2597</v>
      </c>
      <c r="B2599" s="34" t="s">
        <v>19831</v>
      </c>
      <c r="C2599" s="34" t="s">
        <v>19822</v>
      </c>
      <c r="D2599" s="34">
        <v>3.45</v>
      </c>
      <c r="E2599" s="34">
        <v>4.84</v>
      </c>
      <c r="F2599" s="35">
        <v>16.7</v>
      </c>
      <c r="G2599" s="242"/>
    </row>
    <row r="2600" ht="13.8" spans="1:7">
      <c r="A2600" s="21">
        <v>2598</v>
      </c>
      <c r="B2600" s="34" t="s">
        <v>19832</v>
      </c>
      <c r="C2600" s="34" t="s">
        <v>19822</v>
      </c>
      <c r="D2600" s="34">
        <v>3.71</v>
      </c>
      <c r="E2600" s="34">
        <v>4.84</v>
      </c>
      <c r="F2600" s="35">
        <v>17.96</v>
      </c>
      <c r="G2600" s="242"/>
    </row>
    <row r="2601" ht="13.8" spans="1:7">
      <c r="A2601" s="21">
        <v>2599</v>
      </c>
      <c r="B2601" s="34" t="s">
        <v>19833</v>
      </c>
      <c r="C2601" s="34" t="s">
        <v>19822</v>
      </c>
      <c r="D2601" s="34">
        <v>10.79</v>
      </c>
      <c r="E2601" s="34">
        <v>4.84</v>
      </c>
      <c r="F2601" s="35">
        <v>52.22</v>
      </c>
      <c r="G2601" s="242"/>
    </row>
    <row r="2602" ht="13.8" spans="1:7">
      <c r="A2602" s="21">
        <v>2600</v>
      </c>
      <c r="B2602" s="34" t="s">
        <v>15648</v>
      </c>
      <c r="C2602" s="34" t="s">
        <v>19822</v>
      </c>
      <c r="D2602" s="34">
        <v>18.66</v>
      </c>
      <c r="E2602" s="34">
        <v>4.84</v>
      </c>
      <c r="F2602" s="35">
        <v>90.31</v>
      </c>
      <c r="G2602" s="242"/>
    </row>
    <row r="2603" ht="13.8" spans="1:7">
      <c r="A2603" s="21">
        <v>2601</v>
      </c>
      <c r="B2603" s="34" t="s">
        <v>19834</v>
      </c>
      <c r="C2603" s="34" t="s">
        <v>19822</v>
      </c>
      <c r="D2603" s="34">
        <v>9.56</v>
      </c>
      <c r="E2603" s="34">
        <v>4.84</v>
      </c>
      <c r="F2603" s="35">
        <v>46.27</v>
      </c>
      <c r="G2603" s="242"/>
    </row>
    <row r="2604" ht="13.8" spans="1:7">
      <c r="A2604" s="21">
        <v>2602</v>
      </c>
      <c r="B2604" s="34" t="s">
        <v>19835</v>
      </c>
      <c r="C2604" s="34" t="s">
        <v>19822</v>
      </c>
      <c r="D2604" s="34">
        <v>15.42</v>
      </c>
      <c r="E2604" s="34">
        <v>4.84</v>
      </c>
      <c r="F2604" s="35">
        <v>74.63</v>
      </c>
      <c r="G2604" s="242"/>
    </row>
    <row r="2605" ht="13.8" spans="1:7">
      <c r="A2605" s="21">
        <v>2603</v>
      </c>
      <c r="B2605" s="34" t="s">
        <v>19836</v>
      </c>
      <c r="C2605" s="34" t="s">
        <v>19822</v>
      </c>
      <c r="D2605" s="34">
        <v>5.72</v>
      </c>
      <c r="E2605" s="34">
        <v>4.84</v>
      </c>
      <c r="F2605" s="35">
        <v>27.68</v>
      </c>
      <c r="G2605" s="242"/>
    </row>
    <row r="2606" ht="13.8" spans="1:7">
      <c r="A2606" s="21">
        <v>2604</v>
      </c>
      <c r="B2606" s="34" t="s">
        <v>19837</v>
      </c>
      <c r="C2606" s="34" t="s">
        <v>19822</v>
      </c>
      <c r="D2606" s="34">
        <v>19.9</v>
      </c>
      <c r="E2606" s="34">
        <v>4.84</v>
      </c>
      <c r="F2606" s="35">
        <v>96.32</v>
      </c>
      <c r="G2606" s="242"/>
    </row>
    <row r="2607" ht="13.8" spans="1:7">
      <c r="A2607" s="21">
        <v>2605</v>
      </c>
      <c r="B2607" s="34" t="s">
        <v>19838</v>
      </c>
      <c r="C2607" s="34" t="s">
        <v>19822</v>
      </c>
      <c r="D2607" s="34">
        <v>13.47</v>
      </c>
      <c r="E2607" s="34">
        <v>4.84</v>
      </c>
      <c r="F2607" s="35">
        <v>65.19</v>
      </c>
      <c r="G2607" s="242"/>
    </row>
    <row r="2608" ht="13.8" spans="1:7">
      <c r="A2608" s="21">
        <v>2606</v>
      </c>
      <c r="B2608" s="34" t="s">
        <v>5935</v>
      </c>
      <c r="C2608" s="34" t="s">
        <v>19822</v>
      </c>
      <c r="D2608" s="34">
        <v>7.76</v>
      </c>
      <c r="E2608" s="34">
        <v>4.84</v>
      </c>
      <c r="F2608" s="35">
        <v>37.56</v>
      </c>
      <c r="G2608" s="242"/>
    </row>
    <row r="2609" ht="13.8" spans="1:7">
      <c r="A2609" s="21">
        <v>2607</v>
      </c>
      <c r="B2609" s="34" t="s">
        <v>19839</v>
      </c>
      <c r="C2609" s="34" t="s">
        <v>19822</v>
      </c>
      <c r="D2609" s="34">
        <v>19.91</v>
      </c>
      <c r="E2609" s="34">
        <v>4.84</v>
      </c>
      <c r="F2609" s="35">
        <v>96.36</v>
      </c>
      <c r="G2609" s="242"/>
    </row>
    <row r="2610" ht="13.8" spans="1:7">
      <c r="A2610" s="21">
        <v>2608</v>
      </c>
      <c r="B2610" s="34" t="s">
        <v>19840</v>
      </c>
      <c r="C2610" s="34" t="s">
        <v>19822</v>
      </c>
      <c r="D2610" s="34">
        <v>10.71</v>
      </c>
      <c r="E2610" s="34">
        <v>4.84</v>
      </c>
      <c r="F2610" s="35">
        <v>51.84</v>
      </c>
      <c r="G2610" s="242"/>
    </row>
    <row r="2611" ht="13.8" spans="1:7">
      <c r="A2611" s="21">
        <v>2609</v>
      </c>
      <c r="B2611" s="34" t="s">
        <v>19841</v>
      </c>
      <c r="C2611" s="34" t="s">
        <v>19822</v>
      </c>
      <c r="D2611" s="34">
        <v>13.29</v>
      </c>
      <c r="E2611" s="34">
        <v>4.84</v>
      </c>
      <c r="F2611" s="35">
        <v>64.32</v>
      </c>
      <c r="G2611" s="242"/>
    </row>
    <row r="2612" ht="13.8" spans="1:7">
      <c r="A2612" s="21">
        <v>2610</v>
      </c>
      <c r="B2612" s="34" t="s">
        <v>19842</v>
      </c>
      <c r="C2612" s="34" t="s">
        <v>19822</v>
      </c>
      <c r="D2612" s="34">
        <v>10.1</v>
      </c>
      <c r="E2612" s="34">
        <v>4.84</v>
      </c>
      <c r="F2612" s="35">
        <v>48.88</v>
      </c>
      <c r="G2612" s="242"/>
    </row>
    <row r="2613" ht="13.8" spans="1:7">
      <c r="A2613" s="21">
        <v>2611</v>
      </c>
      <c r="B2613" s="34" t="s">
        <v>19843</v>
      </c>
      <c r="C2613" s="34" t="s">
        <v>19822</v>
      </c>
      <c r="D2613" s="34">
        <v>25.56</v>
      </c>
      <c r="E2613" s="34">
        <v>4.84</v>
      </c>
      <c r="F2613" s="35">
        <v>123.71</v>
      </c>
      <c r="G2613" s="242"/>
    </row>
    <row r="2614" ht="13.8" spans="1:7">
      <c r="A2614" s="21">
        <v>2612</v>
      </c>
      <c r="B2614" s="34" t="s">
        <v>19844</v>
      </c>
      <c r="C2614" s="34" t="s">
        <v>19822</v>
      </c>
      <c r="D2614" s="34">
        <v>15.9</v>
      </c>
      <c r="E2614" s="34">
        <v>4.84</v>
      </c>
      <c r="F2614" s="35">
        <v>76.96</v>
      </c>
      <c r="G2614" s="242"/>
    </row>
    <row r="2615" ht="13.8" spans="1:7">
      <c r="A2615" s="21">
        <v>2613</v>
      </c>
      <c r="B2615" s="34" t="s">
        <v>19845</v>
      </c>
      <c r="C2615" s="34" t="s">
        <v>19822</v>
      </c>
      <c r="D2615" s="34">
        <v>9.26</v>
      </c>
      <c r="E2615" s="34">
        <v>4.84</v>
      </c>
      <c r="F2615" s="35">
        <v>44.82</v>
      </c>
      <c r="G2615" s="242"/>
    </row>
    <row r="2616" ht="13.8" spans="1:7">
      <c r="A2616" s="21">
        <v>2614</v>
      </c>
      <c r="B2616" s="34" t="s">
        <v>19846</v>
      </c>
      <c r="C2616" s="34" t="s">
        <v>19822</v>
      </c>
      <c r="D2616" s="34">
        <v>22.72</v>
      </c>
      <c r="E2616" s="34">
        <v>4.84</v>
      </c>
      <c r="F2616" s="35">
        <v>109.96</v>
      </c>
      <c r="G2616" s="242"/>
    </row>
    <row r="2617" ht="13.8" spans="1:7">
      <c r="A2617" s="21">
        <v>2615</v>
      </c>
      <c r="B2617" s="34" t="s">
        <v>19847</v>
      </c>
      <c r="C2617" s="34" t="s">
        <v>19822</v>
      </c>
      <c r="D2617" s="34">
        <v>5.95</v>
      </c>
      <c r="E2617" s="34">
        <v>4.84</v>
      </c>
      <c r="F2617" s="35">
        <v>28.8</v>
      </c>
      <c r="G2617" s="242"/>
    </row>
    <row r="2618" ht="13.8" spans="1:7">
      <c r="A2618" s="21">
        <v>2616</v>
      </c>
      <c r="B2618" s="34" t="s">
        <v>18821</v>
      </c>
      <c r="C2618" s="34" t="s">
        <v>19822</v>
      </c>
      <c r="D2618" s="34">
        <v>11.28</v>
      </c>
      <c r="E2618" s="34">
        <v>4.84</v>
      </c>
      <c r="F2618" s="35">
        <v>54.6</v>
      </c>
      <c r="G2618" s="242"/>
    </row>
    <row r="2619" ht="13.8" spans="1:7">
      <c r="A2619" s="21">
        <v>2617</v>
      </c>
      <c r="B2619" s="34" t="s">
        <v>19848</v>
      </c>
      <c r="C2619" s="34" t="s">
        <v>19822</v>
      </c>
      <c r="D2619" s="34">
        <v>15.38</v>
      </c>
      <c r="E2619" s="34">
        <v>4.84</v>
      </c>
      <c r="F2619" s="35">
        <v>74.44</v>
      </c>
      <c r="G2619" s="242"/>
    </row>
    <row r="2620" ht="13.8" spans="1:7">
      <c r="A2620" s="21">
        <v>2618</v>
      </c>
      <c r="B2620" s="34" t="s">
        <v>12600</v>
      </c>
      <c r="C2620" s="34" t="s">
        <v>19822</v>
      </c>
      <c r="D2620" s="34">
        <v>12.42</v>
      </c>
      <c r="E2620" s="34">
        <v>4.84</v>
      </c>
      <c r="F2620" s="35">
        <v>60.11</v>
      </c>
      <c r="G2620" s="242"/>
    </row>
    <row r="2621" ht="13.8" spans="1:7">
      <c r="A2621" s="21">
        <v>2619</v>
      </c>
      <c r="B2621" s="34" t="s">
        <v>19849</v>
      </c>
      <c r="C2621" s="34" t="s">
        <v>19822</v>
      </c>
      <c r="D2621" s="34">
        <v>7.77</v>
      </c>
      <c r="E2621" s="34">
        <v>4.84</v>
      </c>
      <c r="F2621" s="35">
        <v>37.61</v>
      </c>
      <c r="G2621" s="242"/>
    </row>
    <row r="2622" ht="13.8" spans="1:7">
      <c r="A2622" s="21">
        <v>2620</v>
      </c>
      <c r="B2622" s="34" t="s">
        <v>19850</v>
      </c>
      <c r="C2622" s="34" t="s">
        <v>19822</v>
      </c>
      <c r="D2622" s="34">
        <v>10.61</v>
      </c>
      <c r="E2622" s="34">
        <v>4.84</v>
      </c>
      <c r="F2622" s="35">
        <v>51.35</v>
      </c>
      <c r="G2622" s="242"/>
    </row>
    <row r="2623" ht="13.8" spans="1:7">
      <c r="A2623" s="21">
        <v>2621</v>
      </c>
      <c r="B2623" s="34" t="s">
        <v>15766</v>
      </c>
      <c r="C2623" s="34" t="s">
        <v>19822</v>
      </c>
      <c r="D2623" s="34">
        <v>23.93</v>
      </c>
      <c r="E2623" s="34">
        <v>4.84</v>
      </c>
      <c r="F2623" s="35">
        <v>115.82</v>
      </c>
      <c r="G2623" s="242"/>
    </row>
    <row r="2624" ht="13.8" spans="1:7">
      <c r="A2624" s="21">
        <v>2622</v>
      </c>
      <c r="B2624" s="34" t="s">
        <v>10010</v>
      </c>
      <c r="C2624" s="34" t="s">
        <v>19822</v>
      </c>
      <c r="D2624" s="34">
        <v>18.59</v>
      </c>
      <c r="E2624" s="34">
        <v>4.84</v>
      </c>
      <c r="F2624" s="35">
        <v>89.98</v>
      </c>
      <c r="G2624" s="242"/>
    </row>
    <row r="2625" ht="13.8" spans="1:7">
      <c r="A2625" s="21">
        <v>2623</v>
      </c>
      <c r="B2625" s="34" t="s">
        <v>16836</v>
      </c>
      <c r="C2625" s="34" t="s">
        <v>19822</v>
      </c>
      <c r="D2625" s="34">
        <v>18.53</v>
      </c>
      <c r="E2625" s="34">
        <v>4.84</v>
      </c>
      <c r="F2625" s="35">
        <v>89.69</v>
      </c>
      <c r="G2625" s="242"/>
    </row>
    <row r="2626" ht="13.8" spans="1:7">
      <c r="A2626" s="21">
        <v>2624</v>
      </c>
      <c r="B2626" s="34" t="s">
        <v>19851</v>
      </c>
      <c r="C2626" s="34" t="s">
        <v>19822</v>
      </c>
      <c r="D2626" s="34">
        <v>14.98</v>
      </c>
      <c r="E2626" s="34">
        <v>4.84</v>
      </c>
      <c r="F2626" s="35">
        <v>72.5</v>
      </c>
      <c r="G2626" s="242"/>
    </row>
    <row r="2627" ht="13.8" spans="1:7">
      <c r="A2627" s="21">
        <v>2625</v>
      </c>
      <c r="B2627" s="34" t="s">
        <v>19852</v>
      </c>
      <c r="C2627" s="34" t="s">
        <v>19853</v>
      </c>
      <c r="D2627" s="34">
        <v>2.22</v>
      </c>
      <c r="E2627" s="34">
        <v>4.84</v>
      </c>
      <c r="F2627" s="35">
        <v>10.74</v>
      </c>
      <c r="G2627" s="242"/>
    </row>
    <row r="2628" ht="13.8" spans="1:7">
      <c r="A2628" s="21">
        <v>2626</v>
      </c>
      <c r="B2628" s="34" t="s">
        <v>19854</v>
      </c>
      <c r="C2628" s="34" t="s">
        <v>19853</v>
      </c>
      <c r="D2628" s="34">
        <v>20.51</v>
      </c>
      <c r="E2628" s="34">
        <v>4.84</v>
      </c>
      <c r="F2628" s="35">
        <v>99.27</v>
      </c>
      <c r="G2628" s="242"/>
    </row>
    <row r="2629" ht="13.8" spans="1:7">
      <c r="A2629" s="21">
        <v>2627</v>
      </c>
      <c r="B2629" s="34" t="s">
        <v>19855</v>
      </c>
      <c r="C2629" s="34" t="s">
        <v>19853</v>
      </c>
      <c r="D2629" s="34">
        <v>23.05</v>
      </c>
      <c r="E2629" s="34">
        <v>4.84</v>
      </c>
      <c r="F2629" s="35">
        <v>111.56</v>
      </c>
      <c r="G2629" s="242"/>
    </row>
    <row r="2630" ht="13.8" spans="1:7">
      <c r="A2630" s="21">
        <v>2628</v>
      </c>
      <c r="B2630" s="34" t="s">
        <v>19856</v>
      </c>
      <c r="C2630" s="34" t="s">
        <v>19853</v>
      </c>
      <c r="D2630" s="34">
        <v>8.84</v>
      </c>
      <c r="E2630" s="34">
        <v>4.84</v>
      </c>
      <c r="F2630" s="35">
        <v>42.79</v>
      </c>
      <c r="G2630" s="242"/>
    </row>
    <row r="2631" ht="13.8" spans="1:7">
      <c r="A2631" s="21">
        <v>2629</v>
      </c>
      <c r="B2631" s="34" t="s">
        <v>19857</v>
      </c>
      <c r="C2631" s="34" t="s">
        <v>19853</v>
      </c>
      <c r="D2631" s="34">
        <v>6.71</v>
      </c>
      <c r="E2631" s="34">
        <v>4.84</v>
      </c>
      <c r="F2631" s="35">
        <v>32.48</v>
      </c>
      <c r="G2631" s="242"/>
    </row>
    <row r="2632" ht="13.8" spans="1:7">
      <c r="A2632" s="21">
        <v>2630</v>
      </c>
      <c r="B2632" s="34" t="s">
        <v>1918</v>
      </c>
      <c r="C2632" s="34" t="s">
        <v>19853</v>
      </c>
      <c r="D2632" s="34">
        <v>4.36</v>
      </c>
      <c r="E2632" s="34">
        <v>4.84</v>
      </c>
      <c r="F2632" s="35">
        <v>21.1</v>
      </c>
      <c r="G2632" s="242"/>
    </row>
    <row r="2633" ht="13.8" spans="1:7">
      <c r="A2633" s="21">
        <v>2631</v>
      </c>
      <c r="B2633" s="34" t="s">
        <v>792</v>
      </c>
      <c r="C2633" s="34" t="s">
        <v>19853</v>
      </c>
      <c r="D2633" s="34">
        <v>16.73</v>
      </c>
      <c r="E2633" s="34">
        <v>4.84</v>
      </c>
      <c r="F2633" s="35">
        <v>80.97</v>
      </c>
      <c r="G2633" s="242"/>
    </row>
    <row r="2634" ht="13.8" spans="1:7">
      <c r="A2634" s="21">
        <v>2632</v>
      </c>
      <c r="B2634" s="34" t="s">
        <v>266</v>
      </c>
      <c r="C2634" s="34" t="s">
        <v>19853</v>
      </c>
      <c r="D2634" s="34">
        <v>6.99</v>
      </c>
      <c r="E2634" s="34">
        <v>4.84</v>
      </c>
      <c r="F2634" s="35">
        <v>33.83</v>
      </c>
      <c r="G2634" s="242"/>
    </row>
    <row r="2635" ht="13.8" spans="1:7">
      <c r="A2635" s="21">
        <v>2633</v>
      </c>
      <c r="B2635" s="34" t="s">
        <v>19858</v>
      </c>
      <c r="C2635" s="34" t="s">
        <v>19853</v>
      </c>
      <c r="D2635" s="34">
        <v>12.35</v>
      </c>
      <c r="E2635" s="34">
        <v>4.84</v>
      </c>
      <c r="F2635" s="35">
        <v>59.77</v>
      </c>
      <c r="G2635" s="242"/>
    </row>
    <row r="2636" ht="13.8" spans="1:7">
      <c r="A2636" s="21">
        <v>2634</v>
      </c>
      <c r="B2636" s="34" t="s">
        <v>19859</v>
      </c>
      <c r="C2636" s="34" t="s">
        <v>19853</v>
      </c>
      <c r="D2636" s="34">
        <v>12.91</v>
      </c>
      <c r="E2636" s="34">
        <v>4.84</v>
      </c>
      <c r="F2636" s="35">
        <v>62.48</v>
      </c>
      <c r="G2636" s="242"/>
    </row>
    <row r="2637" ht="13.8" spans="1:7">
      <c r="A2637" s="21">
        <v>2635</v>
      </c>
      <c r="B2637" s="34" t="s">
        <v>19860</v>
      </c>
      <c r="C2637" s="34" t="s">
        <v>19853</v>
      </c>
      <c r="D2637" s="34">
        <v>19.85</v>
      </c>
      <c r="E2637" s="34">
        <v>4.84</v>
      </c>
      <c r="F2637" s="35">
        <v>96.07</v>
      </c>
      <c r="G2637" s="242"/>
    </row>
    <row r="2638" ht="13.8" spans="1:7">
      <c r="A2638" s="21">
        <v>2636</v>
      </c>
      <c r="B2638" s="34" t="s">
        <v>19861</v>
      </c>
      <c r="C2638" s="34" t="s">
        <v>19853</v>
      </c>
      <c r="D2638" s="34">
        <v>14.45</v>
      </c>
      <c r="E2638" s="34">
        <v>4.84</v>
      </c>
      <c r="F2638" s="35">
        <v>69.94</v>
      </c>
      <c r="G2638" s="242"/>
    </row>
    <row r="2639" ht="13.8" spans="1:7">
      <c r="A2639" s="21">
        <v>2637</v>
      </c>
      <c r="B2639" s="34" t="s">
        <v>19862</v>
      </c>
      <c r="C2639" s="34" t="s">
        <v>19853</v>
      </c>
      <c r="D2639" s="34">
        <v>0.79</v>
      </c>
      <c r="E2639" s="34">
        <v>4.84</v>
      </c>
      <c r="F2639" s="35">
        <v>3.82</v>
      </c>
      <c r="G2639" s="242"/>
    </row>
    <row r="2640" ht="13.8" spans="1:7">
      <c r="A2640" s="21">
        <v>2638</v>
      </c>
      <c r="B2640" s="34" t="s">
        <v>266</v>
      </c>
      <c r="C2640" s="34" t="s">
        <v>19853</v>
      </c>
      <c r="D2640" s="34">
        <v>9.07</v>
      </c>
      <c r="E2640" s="34">
        <v>4.84</v>
      </c>
      <c r="F2640" s="35">
        <v>43.9</v>
      </c>
      <c r="G2640" s="242"/>
    </row>
    <row r="2641" ht="13.8" spans="1:7">
      <c r="A2641" s="21">
        <v>2639</v>
      </c>
      <c r="B2641" s="34" t="s">
        <v>1267</v>
      </c>
      <c r="C2641" s="34" t="s">
        <v>19853</v>
      </c>
      <c r="D2641" s="34">
        <v>13.51</v>
      </c>
      <c r="E2641" s="34">
        <v>4.84</v>
      </c>
      <c r="F2641" s="35">
        <v>65.39</v>
      </c>
      <c r="G2641" s="242"/>
    </row>
    <row r="2642" ht="13.8" spans="1:7">
      <c r="A2642" s="21">
        <v>2640</v>
      </c>
      <c r="B2642" s="34" t="s">
        <v>19863</v>
      </c>
      <c r="C2642" s="34" t="s">
        <v>19853</v>
      </c>
      <c r="D2642" s="34">
        <v>8.1</v>
      </c>
      <c r="E2642" s="34">
        <v>4.84</v>
      </c>
      <c r="F2642" s="35">
        <v>39.2</v>
      </c>
      <c r="G2642" s="242"/>
    </row>
    <row r="2643" ht="13.8" spans="1:7">
      <c r="A2643" s="21">
        <v>2641</v>
      </c>
      <c r="B2643" s="34" t="s">
        <v>214</v>
      </c>
      <c r="C2643" s="34" t="s">
        <v>19853</v>
      </c>
      <c r="D2643" s="34">
        <v>7.24</v>
      </c>
      <c r="E2643" s="34">
        <v>4.84</v>
      </c>
      <c r="F2643" s="35">
        <v>35.04</v>
      </c>
      <c r="G2643" s="242"/>
    </row>
    <row r="2644" ht="13.8" spans="1:7">
      <c r="A2644" s="21">
        <v>2642</v>
      </c>
      <c r="B2644" s="34" t="s">
        <v>5799</v>
      </c>
      <c r="C2644" s="34" t="s">
        <v>19853</v>
      </c>
      <c r="D2644" s="34">
        <v>14.14</v>
      </c>
      <c r="E2644" s="34">
        <v>4.84</v>
      </c>
      <c r="F2644" s="35">
        <v>68.44</v>
      </c>
      <c r="G2644" s="242"/>
    </row>
    <row r="2645" ht="13.8" spans="1:7">
      <c r="A2645" s="21">
        <v>2643</v>
      </c>
      <c r="B2645" s="34" t="s">
        <v>19864</v>
      </c>
      <c r="C2645" s="34" t="s">
        <v>19853</v>
      </c>
      <c r="D2645" s="34">
        <v>10.41</v>
      </c>
      <c r="E2645" s="34">
        <v>4.84</v>
      </c>
      <c r="F2645" s="35">
        <v>50.38</v>
      </c>
      <c r="G2645" s="242"/>
    </row>
    <row r="2646" ht="13.8" spans="1:7">
      <c r="A2646" s="21">
        <v>2644</v>
      </c>
      <c r="B2646" s="34" t="s">
        <v>19865</v>
      </c>
      <c r="C2646" s="34" t="s">
        <v>19853</v>
      </c>
      <c r="D2646" s="34">
        <v>27.05</v>
      </c>
      <c r="E2646" s="34">
        <v>4.84</v>
      </c>
      <c r="F2646" s="35">
        <v>130.92</v>
      </c>
      <c r="G2646" s="242"/>
    </row>
    <row r="2647" ht="13.8" spans="1:7">
      <c r="A2647" s="21">
        <v>2645</v>
      </c>
      <c r="B2647" s="34" t="s">
        <v>19866</v>
      </c>
      <c r="C2647" s="34" t="s">
        <v>19853</v>
      </c>
      <c r="D2647" s="34">
        <v>9.51</v>
      </c>
      <c r="E2647" s="34">
        <v>4.84</v>
      </c>
      <c r="F2647" s="35">
        <v>46.03</v>
      </c>
      <c r="G2647" s="242"/>
    </row>
    <row r="2648" ht="13.8" spans="1:7">
      <c r="A2648" s="21">
        <v>2646</v>
      </c>
      <c r="B2648" s="34" t="s">
        <v>19867</v>
      </c>
      <c r="C2648" s="34" t="s">
        <v>19853</v>
      </c>
      <c r="D2648" s="34">
        <v>10.94</v>
      </c>
      <c r="E2648" s="34">
        <v>4.84</v>
      </c>
      <c r="F2648" s="35">
        <v>52.95</v>
      </c>
      <c r="G2648" s="242"/>
    </row>
    <row r="2649" ht="13.8" spans="1:7">
      <c r="A2649" s="21">
        <v>2647</v>
      </c>
      <c r="B2649" s="34" t="s">
        <v>19868</v>
      </c>
      <c r="C2649" s="34" t="s">
        <v>19853</v>
      </c>
      <c r="D2649" s="34">
        <v>13.35</v>
      </c>
      <c r="E2649" s="34">
        <v>4.84</v>
      </c>
      <c r="F2649" s="35">
        <v>64.61</v>
      </c>
      <c r="G2649" s="242"/>
    </row>
    <row r="2650" ht="13.8" spans="1:7">
      <c r="A2650" s="21">
        <v>2648</v>
      </c>
      <c r="B2650" s="34" t="s">
        <v>19869</v>
      </c>
      <c r="C2650" s="34" t="s">
        <v>19853</v>
      </c>
      <c r="D2650" s="34">
        <v>5.74</v>
      </c>
      <c r="E2650" s="34">
        <v>4.84</v>
      </c>
      <c r="F2650" s="35">
        <v>27.78</v>
      </c>
      <c r="G2650" s="242"/>
    </row>
    <row r="2651" ht="13.8" spans="1:7">
      <c r="A2651" s="21">
        <v>2649</v>
      </c>
      <c r="B2651" s="34" t="s">
        <v>16244</v>
      </c>
      <c r="C2651" s="34" t="s">
        <v>19853</v>
      </c>
      <c r="D2651" s="34">
        <v>4.12</v>
      </c>
      <c r="E2651" s="34">
        <v>4.84</v>
      </c>
      <c r="F2651" s="35">
        <v>19.94</v>
      </c>
      <c r="G2651" s="242"/>
    </row>
    <row r="2652" ht="13.8" spans="1:7">
      <c r="A2652" s="21">
        <v>2650</v>
      </c>
      <c r="B2652" s="34" t="s">
        <v>19870</v>
      </c>
      <c r="C2652" s="34" t="s">
        <v>19853</v>
      </c>
      <c r="D2652" s="34">
        <v>10.37</v>
      </c>
      <c r="E2652" s="34">
        <v>4.84</v>
      </c>
      <c r="F2652" s="35">
        <v>50.19</v>
      </c>
      <c r="G2652" s="242"/>
    </row>
    <row r="2653" ht="13.8" spans="1:7">
      <c r="A2653" s="21">
        <v>2651</v>
      </c>
      <c r="B2653" s="34" t="s">
        <v>5811</v>
      </c>
      <c r="C2653" s="34" t="s">
        <v>19853</v>
      </c>
      <c r="D2653" s="34">
        <v>6.28</v>
      </c>
      <c r="E2653" s="34">
        <v>4.84</v>
      </c>
      <c r="F2653" s="35">
        <v>30.4</v>
      </c>
      <c r="G2653" s="242"/>
    </row>
    <row r="2654" ht="13.8" spans="1:7">
      <c r="A2654" s="21">
        <v>2652</v>
      </c>
      <c r="B2654" s="34" t="s">
        <v>19871</v>
      </c>
      <c r="C2654" s="34" t="s">
        <v>19853</v>
      </c>
      <c r="D2654" s="34">
        <v>2.08</v>
      </c>
      <c r="E2654" s="34">
        <v>4.84</v>
      </c>
      <c r="F2654" s="35">
        <v>10.07</v>
      </c>
      <c r="G2654" s="242"/>
    </row>
    <row r="2655" ht="13.8" spans="1:7">
      <c r="A2655" s="21">
        <v>2653</v>
      </c>
      <c r="B2655" s="34" t="s">
        <v>61</v>
      </c>
      <c r="C2655" s="34" t="s">
        <v>19853</v>
      </c>
      <c r="D2655" s="34">
        <v>8.04</v>
      </c>
      <c r="E2655" s="34">
        <v>4.84</v>
      </c>
      <c r="F2655" s="35">
        <v>38.91</v>
      </c>
      <c r="G2655" s="242"/>
    </row>
    <row r="2656" ht="13.8" spans="1:7">
      <c r="A2656" s="21">
        <v>2654</v>
      </c>
      <c r="B2656" s="34" t="s">
        <v>19872</v>
      </c>
      <c r="C2656" s="34" t="s">
        <v>19853</v>
      </c>
      <c r="D2656" s="34">
        <v>10.66</v>
      </c>
      <c r="E2656" s="34">
        <v>4.84</v>
      </c>
      <c r="F2656" s="35">
        <v>51.59</v>
      </c>
      <c r="G2656" s="242"/>
    </row>
    <row r="2657" ht="13.8" spans="1:7">
      <c r="A2657" s="21">
        <v>2655</v>
      </c>
      <c r="B2657" s="34" t="s">
        <v>19873</v>
      </c>
      <c r="C2657" s="34" t="s">
        <v>19853</v>
      </c>
      <c r="D2657" s="34">
        <v>13.94</v>
      </c>
      <c r="E2657" s="34">
        <v>4.84</v>
      </c>
      <c r="F2657" s="35">
        <v>67.47</v>
      </c>
      <c r="G2657" s="242"/>
    </row>
    <row r="2658" ht="13.8" spans="1:7">
      <c r="A2658" s="21">
        <v>2656</v>
      </c>
      <c r="B2658" s="34" t="s">
        <v>19874</v>
      </c>
      <c r="C2658" s="34" t="s">
        <v>19853</v>
      </c>
      <c r="D2658" s="34">
        <v>26.52</v>
      </c>
      <c r="E2658" s="34">
        <v>4.84</v>
      </c>
      <c r="F2658" s="35">
        <v>128.36</v>
      </c>
      <c r="G2658" s="242"/>
    </row>
    <row r="2659" ht="13.8" spans="1:7">
      <c r="A2659" s="21">
        <v>2657</v>
      </c>
      <c r="B2659" s="34" t="s">
        <v>19875</v>
      </c>
      <c r="C2659" s="34" t="s">
        <v>19853</v>
      </c>
      <c r="D2659" s="34">
        <v>24.12</v>
      </c>
      <c r="E2659" s="34">
        <v>4.84</v>
      </c>
      <c r="F2659" s="35">
        <v>116.74</v>
      </c>
      <c r="G2659" s="242"/>
    </row>
    <row r="2660" ht="13.8" spans="1:7">
      <c r="A2660" s="21">
        <v>2658</v>
      </c>
      <c r="B2660" s="34" t="s">
        <v>12987</v>
      </c>
      <c r="C2660" s="34" t="s">
        <v>19853</v>
      </c>
      <c r="D2660" s="34">
        <v>9.9</v>
      </c>
      <c r="E2660" s="34">
        <v>4.84</v>
      </c>
      <c r="F2660" s="35">
        <v>47.92</v>
      </c>
      <c r="G2660" s="242"/>
    </row>
    <row r="2661" ht="13.8" spans="1:7">
      <c r="A2661" s="21">
        <v>2659</v>
      </c>
      <c r="B2661" s="34" t="s">
        <v>11085</v>
      </c>
      <c r="C2661" s="34" t="s">
        <v>19853</v>
      </c>
      <c r="D2661" s="34">
        <v>4.69</v>
      </c>
      <c r="E2661" s="34">
        <v>4.84</v>
      </c>
      <c r="F2661" s="35">
        <v>22.7</v>
      </c>
      <c r="G2661" s="242"/>
    </row>
    <row r="2662" ht="13.8" spans="1:7">
      <c r="A2662" s="21">
        <v>2660</v>
      </c>
      <c r="B2662" s="34" t="s">
        <v>6395</v>
      </c>
      <c r="C2662" s="34" t="s">
        <v>19853</v>
      </c>
      <c r="D2662" s="34">
        <v>15.41</v>
      </c>
      <c r="E2662" s="34">
        <v>4.84</v>
      </c>
      <c r="F2662" s="35">
        <v>74.58</v>
      </c>
      <c r="G2662" s="242"/>
    </row>
    <row r="2663" ht="13.8" spans="1:7">
      <c r="A2663" s="21">
        <v>2661</v>
      </c>
      <c r="B2663" s="34" t="s">
        <v>19876</v>
      </c>
      <c r="C2663" s="34" t="s">
        <v>19853</v>
      </c>
      <c r="D2663" s="34">
        <v>9.83</v>
      </c>
      <c r="E2663" s="34">
        <v>4.84</v>
      </c>
      <c r="F2663" s="35">
        <v>47.58</v>
      </c>
      <c r="G2663" s="242"/>
    </row>
    <row r="2664" ht="13.8" spans="1:7">
      <c r="A2664" s="21">
        <v>2662</v>
      </c>
      <c r="B2664" s="34" t="s">
        <v>19877</v>
      </c>
      <c r="C2664" s="34" t="s">
        <v>19853</v>
      </c>
      <c r="D2664" s="34">
        <v>10.96</v>
      </c>
      <c r="E2664" s="34">
        <v>4.84</v>
      </c>
      <c r="F2664" s="35">
        <v>53.05</v>
      </c>
      <c r="G2664" s="242"/>
    </row>
    <row r="2665" ht="13.8" spans="1:7">
      <c r="A2665" s="21">
        <v>2663</v>
      </c>
      <c r="B2665" s="34" t="s">
        <v>19878</v>
      </c>
      <c r="C2665" s="34" t="s">
        <v>19853</v>
      </c>
      <c r="D2665" s="34">
        <v>16.81</v>
      </c>
      <c r="E2665" s="34">
        <v>4.84</v>
      </c>
      <c r="F2665" s="35">
        <v>81.36</v>
      </c>
      <c r="G2665" s="242"/>
    </row>
    <row r="2666" ht="13.8" spans="1:7">
      <c r="A2666" s="21">
        <v>2664</v>
      </c>
      <c r="B2666" s="34" t="s">
        <v>4756</v>
      </c>
      <c r="C2666" s="34" t="s">
        <v>19853</v>
      </c>
      <c r="D2666" s="34">
        <v>28.67</v>
      </c>
      <c r="E2666" s="34">
        <v>4.84</v>
      </c>
      <c r="F2666" s="35">
        <v>138.76</v>
      </c>
      <c r="G2666" s="242"/>
    </row>
    <row r="2667" ht="13.8" spans="1:7">
      <c r="A2667" s="21">
        <v>2665</v>
      </c>
      <c r="B2667" s="34" t="s">
        <v>19879</v>
      </c>
      <c r="C2667" s="34" t="s">
        <v>19853</v>
      </c>
      <c r="D2667" s="34">
        <v>30.22</v>
      </c>
      <c r="E2667" s="34">
        <v>4.84</v>
      </c>
      <c r="F2667" s="35">
        <v>146.26</v>
      </c>
      <c r="G2667" s="242"/>
    </row>
    <row r="2668" ht="13.8" spans="1:7">
      <c r="A2668" s="21">
        <v>2666</v>
      </c>
      <c r="B2668" s="34" t="s">
        <v>693</v>
      </c>
      <c r="C2668" s="34" t="s">
        <v>19853</v>
      </c>
      <c r="D2668" s="34">
        <v>14.17</v>
      </c>
      <c r="E2668" s="34">
        <v>4.84</v>
      </c>
      <c r="F2668" s="35">
        <v>68.58</v>
      </c>
      <c r="G2668" s="242"/>
    </row>
    <row r="2669" ht="13.8" spans="1:7">
      <c r="A2669" s="21">
        <v>2667</v>
      </c>
      <c r="B2669" s="34" t="s">
        <v>19880</v>
      </c>
      <c r="C2669" s="34" t="s">
        <v>19853</v>
      </c>
      <c r="D2669" s="34">
        <v>3.5</v>
      </c>
      <c r="E2669" s="34">
        <v>4.84</v>
      </c>
      <c r="F2669" s="35">
        <v>16.94</v>
      </c>
      <c r="G2669" s="242"/>
    </row>
    <row r="2670" ht="13.8" spans="1:7">
      <c r="A2670" s="21">
        <v>2668</v>
      </c>
      <c r="B2670" s="34" t="s">
        <v>9986</v>
      </c>
      <c r="C2670" s="34" t="s">
        <v>19853</v>
      </c>
      <c r="D2670" s="34">
        <v>19.19</v>
      </c>
      <c r="E2670" s="34">
        <v>4.84</v>
      </c>
      <c r="F2670" s="35">
        <v>92.88</v>
      </c>
      <c r="G2670" s="242"/>
    </row>
    <row r="2671" ht="13.8" spans="1:7">
      <c r="A2671" s="21">
        <v>2669</v>
      </c>
      <c r="B2671" s="34" t="s">
        <v>19881</v>
      </c>
      <c r="C2671" s="34" t="s">
        <v>19853</v>
      </c>
      <c r="D2671" s="34">
        <v>19.28</v>
      </c>
      <c r="E2671" s="34">
        <v>4.84</v>
      </c>
      <c r="F2671" s="35">
        <v>93.32</v>
      </c>
      <c r="G2671" s="242"/>
    </row>
    <row r="2672" ht="13.8" spans="1:7">
      <c r="A2672" s="21">
        <v>2670</v>
      </c>
      <c r="B2672" s="34" t="s">
        <v>9296</v>
      </c>
      <c r="C2672" s="34" t="s">
        <v>19853</v>
      </c>
      <c r="D2672" s="34">
        <v>9.84</v>
      </c>
      <c r="E2672" s="34">
        <v>4.84</v>
      </c>
      <c r="F2672" s="35">
        <v>47.63</v>
      </c>
      <c r="G2672" s="242"/>
    </row>
    <row r="2673" ht="13.8" spans="1:7">
      <c r="A2673" s="21">
        <v>2671</v>
      </c>
      <c r="B2673" s="34" t="s">
        <v>19882</v>
      </c>
      <c r="C2673" s="34" t="s">
        <v>19853</v>
      </c>
      <c r="D2673" s="34">
        <v>8.82</v>
      </c>
      <c r="E2673" s="34">
        <v>4.84</v>
      </c>
      <c r="F2673" s="35">
        <v>42.69</v>
      </c>
      <c r="G2673" s="242"/>
    </row>
    <row r="2674" ht="13.8" spans="1:7">
      <c r="A2674" s="21">
        <v>2672</v>
      </c>
      <c r="B2674" s="34" t="s">
        <v>19883</v>
      </c>
      <c r="C2674" s="34" t="s">
        <v>19853</v>
      </c>
      <c r="D2674" s="34">
        <v>15.8</v>
      </c>
      <c r="E2674" s="34">
        <v>4.84</v>
      </c>
      <c r="F2674" s="35">
        <v>76.47</v>
      </c>
      <c r="G2674" s="242"/>
    </row>
    <row r="2675" ht="13.8" spans="1:7">
      <c r="A2675" s="21">
        <v>2673</v>
      </c>
      <c r="B2675" s="34" t="s">
        <v>11800</v>
      </c>
      <c r="C2675" s="34" t="s">
        <v>19853</v>
      </c>
      <c r="D2675" s="34">
        <v>7.13</v>
      </c>
      <c r="E2675" s="34">
        <v>4.84</v>
      </c>
      <c r="F2675" s="35">
        <v>34.51</v>
      </c>
      <c r="G2675" s="242"/>
    </row>
    <row r="2676" ht="13.8" spans="1:7">
      <c r="A2676" s="21">
        <v>2674</v>
      </c>
      <c r="B2676" s="34" t="s">
        <v>1918</v>
      </c>
      <c r="C2676" s="34" t="s">
        <v>19853</v>
      </c>
      <c r="D2676" s="34">
        <v>12.64</v>
      </c>
      <c r="E2676" s="34">
        <v>4.84</v>
      </c>
      <c r="F2676" s="35">
        <v>61.18</v>
      </c>
      <c r="G2676" s="242"/>
    </row>
    <row r="2677" ht="13.8" spans="1:7">
      <c r="A2677" s="21">
        <v>2675</v>
      </c>
      <c r="B2677" s="34" t="s">
        <v>621</v>
      </c>
      <c r="C2677" s="34" t="s">
        <v>19853</v>
      </c>
      <c r="D2677" s="34">
        <v>11.53</v>
      </c>
      <c r="E2677" s="34">
        <v>4.84</v>
      </c>
      <c r="F2677" s="35">
        <v>55.81</v>
      </c>
      <c r="G2677" s="242"/>
    </row>
    <row r="2678" ht="13.8" spans="1:7">
      <c r="A2678" s="21">
        <v>2676</v>
      </c>
      <c r="B2678" s="34" t="s">
        <v>2731</v>
      </c>
      <c r="C2678" s="34" t="s">
        <v>19853</v>
      </c>
      <c r="D2678" s="34">
        <v>23</v>
      </c>
      <c r="E2678" s="34">
        <v>4.84</v>
      </c>
      <c r="F2678" s="35">
        <v>111.32</v>
      </c>
      <c r="G2678" s="242"/>
    </row>
    <row r="2679" ht="13.8" spans="1:7">
      <c r="A2679" s="21">
        <v>2677</v>
      </c>
      <c r="B2679" s="34" t="s">
        <v>15085</v>
      </c>
      <c r="C2679" s="34" t="s">
        <v>19853</v>
      </c>
      <c r="D2679" s="34">
        <v>4.77</v>
      </c>
      <c r="E2679" s="34">
        <v>4.84</v>
      </c>
      <c r="F2679" s="35">
        <v>23.09</v>
      </c>
      <c r="G2679" s="242"/>
    </row>
    <row r="2680" ht="13.8" spans="1:7">
      <c r="A2680" s="21">
        <v>2678</v>
      </c>
      <c r="B2680" s="34" t="s">
        <v>19884</v>
      </c>
      <c r="C2680" s="34" t="s">
        <v>19853</v>
      </c>
      <c r="D2680" s="34">
        <v>10.93</v>
      </c>
      <c r="E2680" s="34">
        <v>4.84</v>
      </c>
      <c r="F2680" s="35">
        <v>52.9</v>
      </c>
      <c r="G2680" s="242"/>
    </row>
    <row r="2681" ht="13.8" spans="1:7">
      <c r="A2681" s="21">
        <v>2679</v>
      </c>
      <c r="B2681" s="34" t="s">
        <v>19885</v>
      </c>
      <c r="C2681" s="34" t="s">
        <v>19853</v>
      </c>
      <c r="D2681" s="34">
        <v>8.1</v>
      </c>
      <c r="E2681" s="34">
        <v>4.84</v>
      </c>
      <c r="F2681" s="35">
        <v>39.2</v>
      </c>
      <c r="G2681" s="242"/>
    </row>
    <row r="2682" ht="13.8" spans="1:7">
      <c r="A2682" s="21">
        <v>2680</v>
      </c>
      <c r="B2682" s="34" t="s">
        <v>19886</v>
      </c>
      <c r="C2682" s="34" t="s">
        <v>19853</v>
      </c>
      <c r="D2682" s="34">
        <v>11.68</v>
      </c>
      <c r="E2682" s="34">
        <v>4.84</v>
      </c>
      <c r="F2682" s="35">
        <v>56.53</v>
      </c>
      <c r="G2682" s="242"/>
    </row>
    <row r="2683" ht="13.8" spans="1:7">
      <c r="A2683" s="21">
        <v>2681</v>
      </c>
      <c r="B2683" s="34" t="s">
        <v>19887</v>
      </c>
      <c r="C2683" s="34" t="s">
        <v>19853</v>
      </c>
      <c r="D2683" s="34">
        <v>4.37</v>
      </c>
      <c r="E2683" s="34">
        <v>4.84</v>
      </c>
      <c r="F2683" s="35">
        <v>21.15</v>
      </c>
      <c r="G2683" s="242"/>
    </row>
    <row r="2684" ht="13.8" spans="1:7">
      <c r="A2684" s="21">
        <v>2682</v>
      </c>
      <c r="B2684" s="34" t="s">
        <v>19888</v>
      </c>
      <c r="C2684" s="34" t="s">
        <v>19853</v>
      </c>
      <c r="D2684" s="34">
        <v>30.93</v>
      </c>
      <c r="E2684" s="34">
        <v>4.84</v>
      </c>
      <c r="F2684" s="35">
        <v>149.7</v>
      </c>
      <c r="G2684" s="242"/>
    </row>
    <row r="2685" ht="13.8" spans="1:7">
      <c r="A2685" s="21">
        <v>2683</v>
      </c>
      <c r="B2685" s="34" t="s">
        <v>19889</v>
      </c>
      <c r="C2685" s="34" t="s">
        <v>19853</v>
      </c>
      <c r="D2685" s="34">
        <v>19.27</v>
      </c>
      <c r="E2685" s="34">
        <v>4.84</v>
      </c>
      <c r="F2685" s="35">
        <v>93.27</v>
      </c>
      <c r="G2685" s="242"/>
    </row>
    <row r="2686" ht="13.8" spans="1:7">
      <c r="A2686" s="21">
        <v>2684</v>
      </c>
      <c r="B2686" s="34" t="s">
        <v>19890</v>
      </c>
      <c r="C2686" s="34" t="s">
        <v>19853</v>
      </c>
      <c r="D2686" s="34">
        <v>19.9</v>
      </c>
      <c r="E2686" s="34">
        <v>4.84</v>
      </c>
      <c r="F2686" s="35">
        <v>96.32</v>
      </c>
      <c r="G2686" s="242"/>
    </row>
    <row r="2687" ht="13.8" spans="1:7">
      <c r="A2687" s="21">
        <v>2685</v>
      </c>
      <c r="B2687" s="34" t="s">
        <v>19891</v>
      </c>
      <c r="C2687" s="34" t="s">
        <v>19853</v>
      </c>
      <c r="D2687" s="34">
        <v>2.34</v>
      </c>
      <c r="E2687" s="34">
        <v>4.84</v>
      </c>
      <c r="F2687" s="35">
        <v>11.33</v>
      </c>
      <c r="G2687" s="242"/>
    </row>
    <row r="2688" ht="13.8" spans="1:7">
      <c r="A2688" s="21">
        <v>2686</v>
      </c>
      <c r="B2688" s="34" t="s">
        <v>8392</v>
      </c>
      <c r="C2688" s="34" t="s">
        <v>19853</v>
      </c>
      <c r="D2688" s="34">
        <v>19.44</v>
      </c>
      <c r="E2688" s="34">
        <v>4.84</v>
      </c>
      <c r="F2688" s="35">
        <v>94.09</v>
      </c>
      <c r="G2688" s="242"/>
    </row>
    <row r="2689" ht="13.8" spans="1:7">
      <c r="A2689" s="21">
        <v>2687</v>
      </c>
      <c r="B2689" s="34" t="s">
        <v>7281</v>
      </c>
      <c r="C2689" s="34" t="s">
        <v>19853</v>
      </c>
      <c r="D2689" s="34">
        <v>11.1</v>
      </c>
      <c r="E2689" s="34">
        <v>4.84</v>
      </c>
      <c r="F2689" s="35">
        <v>53.72</v>
      </c>
      <c r="G2689" s="242"/>
    </row>
    <row r="2690" ht="13.8" spans="1:7">
      <c r="A2690" s="21">
        <v>2688</v>
      </c>
      <c r="B2690" s="34" t="s">
        <v>19892</v>
      </c>
      <c r="C2690" s="34" t="s">
        <v>19853</v>
      </c>
      <c r="D2690" s="34">
        <v>16.59</v>
      </c>
      <c r="E2690" s="34">
        <v>4.84</v>
      </c>
      <c r="F2690" s="35">
        <v>80.3</v>
      </c>
      <c r="G2690" s="242"/>
    </row>
    <row r="2691" ht="13.8" spans="1:7">
      <c r="A2691" s="21">
        <v>2689</v>
      </c>
      <c r="B2691" s="34" t="s">
        <v>19893</v>
      </c>
      <c r="C2691" s="34" t="s">
        <v>19853</v>
      </c>
      <c r="D2691" s="34">
        <v>11.6</v>
      </c>
      <c r="E2691" s="34">
        <v>4.84</v>
      </c>
      <c r="F2691" s="35">
        <v>56.14</v>
      </c>
      <c r="G2691" s="242"/>
    </row>
    <row r="2692" ht="13.8" spans="1:7">
      <c r="A2692" s="21">
        <v>2690</v>
      </c>
      <c r="B2692" s="34" t="s">
        <v>19894</v>
      </c>
      <c r="C2692" s="34" t="s">
        <v>19853</v>
      </c>
      <c r="D2692" s="34">
        <v>5.9</v>
      </c>
      <c r="E2692" s="34">
        <v>4.84</v>
      </c>
      <c r="F2692" s="35">
        <v>28.56</v>
      </c>
      <c r="G2692" s="242"/>
    </row>
    <row r="2693" ht="13.8" spans="1:7">
      <c r="A2693" s="21">
        <v>2691</v>
      </c>
      <c r="B2693" s="34" t="s">
        <v>6598</v>
      </c>
      <c r="C2693" s="34" t="s">
        <v>19853</v>
      </c>
      <c r="D2693" s="34">
        <v>21.6</v>
      </c>
      <c r="E2693" s="34">
        <v>4.84</v>
      </c>
      <c r="F2693" s="35">
        <v>104.54</v>
      </c>
      <c r="G2693" s="242"/>
    </row>
    <row r="2694" ht="13.8" spans="1:7">
      <c r="A2694" s="21">
        <v>2692</v>
      </c>
      <c r="B2694" s="34" t="s">
        <v>19895</v>
      </c>
      <c r="C2694" s="34" t="s">
        <v>19853</v>
      </c>
      <c r="D2694" s="34">
        <v>12.21</v>
      </c>
      <c r="E2694" s="34">
        <v>4.84</v>
      </c>
      <c r="F2694" s="35">
        <v>59.1</v>
      </c>
      <c r="G2694" s="242"/>
    </row>
    <row r="2695" ht="13.8" spans="1:7">
      <c r="A2695" s="21">
        <v>2693</v>
      </c>
      <c r="B2695" s="34" t="s">
        <v>19896</v>
      </c>
      <c r="C2695" s="34" t="s">
        <v>19853</v>
      </c>
      <c r="D2695" s="34">
        <v>3.13</v>
      </c>
      <c r="E2695" s="34">
        <v>4.84</v>
      </c>
      <c r="F2695" s="35">
        <v>15.15</v>
      </c>
      <c r="G2695" s="242"/>
    </row>
    <row r="2696" ht="13.8" spans="1:7">
      <c r="A2696" s="21">
        <v>2694</v>
      </c>
      <c r="B2696" s="34" t="s">
        <v>19897</v>
      </c>
      <c r="C2696" s="34" t="s">
        <v>19853</v>
      </c>
      <c r="D2696" s="34">
        <v>1.79</v>
      </c>
      <c r="E2696" s="34">
        <v>4.84</v>
      </c>
      <c r="F2696" s="35">
        <v>8.66</v>
      </c>
      <c r="G2696" s="242"/>
    </row>
    <row r="2697" ht="13.8" spans="1:7">
      <c r="A2697" s="21">
        <v>2695</v>
      </c>
      <c r="B2697" s="34" t="s">
        <v>19898</v>
      </c>
      <c r="C2697" s="34" t="s">
        <v>19853</v>
      </c>
      <c r="D2697" s="34">
        <v>11.39</v>
      </c>
      <c r="E2697" s="34">
        <v>4.84</v>
      </c>
      <c r="F2697" s="35">
        <v>55.13</v>
      </c>
      <c r="G2697" s="242"/>
    </row>
    <row r="2698" ht="13.8" spans="1:7">
      <c r="A2698" s="21">
        <v>2696</v>
      </c>
      <c r="B2698" s="34" t="s">
        <v>19899</v>
      </c>
      <c r="C2698" s="34" t="s">
        <v>19853</v>
      </c>
      <c r="D2698" s="34">
        <v>8.07</v>
      </c>
      <c r="E2698" s="34">
        <v>4.84</v>
      </c>
      <c r="F2698" s="35">
        <v>39.06</v>
      </c>
      <c r="G2698" s="242"/>
    </row>
    <row r="2699" ht="13.8" spans="1:7">
      <c r="A2699" s="21">
        <v>2697</v>
      </c>
      <c r="B2699" s="34" t="s">
        <v>13709</v>
      </c>
      <c r="C2699" s="34" t="s">
        <v>19853</v>
      </c>
      <c r="D2699" s="34">
        <v>6.84</v>
      </c>
      <c r="E2699" s="34">
        <v>4.84</v>
      </c>
      <c r="F2699" s="35">
        <v>33.11</v>
      </c>
      <c r="G2699" s="242"/>
    </row>
    <row r="2700" ht="13.8" spans="1:7">
      <c r="A2700" s="21">
        <v>2698</v>
      </c>
      <c r="B2700" s="34" t="s">
        <v>19900</v>
      </c>
      <c r="C2700" s="34" t="s">
        <v>19853</v>
      </c>
      <c r="D2700" s="34">
        <v>11.13</v>
      </c>
      <c r="E2700" s="34">
        <v>4.84</v>
      </c>
      <c r="F2700" s="35">
        <v>53.87</v>
      </c>
      <c r="G2700" s="242"/>
    </row>
    <row r="2701" ht="13.8" spans="1:7">
      <c r="A2701" s="21">
        <v>2699</v>
      </c>
      <c r="B2701" s="34" t="s">
        <v>19901</v>
      </c>
      <c r="C2701" s="34" t="s">
        <v>19853</v>
      </c>
      <c r="D2701" s="34">
        <v>5.03</v>
      </c>
      <c r="E2701" s="34">
        <v>4.84</v>
      </c>
      <c r="F2701" s="35">
        <v>24.35</v>
      </c>
      <c r="G2701" s="242"/>
    </row>
    <row r="2702" ht="13.8" spans="1:7">
      <c r="A2702" s="21">
        <v>2700</v>
      </c>
      <c r="B2702" s="34" t="s">
        <v>9889</v>
      </c>
      <c r="C2702" s="34" t="s">
        <v>19902</v>
      </c>
      <c r="D2702" s="34">
        <v>23.23</v>
      </c>
      <c r="E2702" s="34">
        <v>4.84</v>
      </c>
      <c r="F2702" s="35">
        <v>112.43</v>
      </c>
      <c r="G2702" s="242"/>
    </row>
    <row r="2703" ht="13.8" spans="1:7">
      <c r="A2703" s="21">
        <v>2701</v>
      </c>
      <c r="B2703" s="34" t="s">
        <v>19903</v>
      </c>
      <c r="C2703" s="34" t="s">
        <v>19902</v>
      </c>
      <c r="D2703" s="34">
        <v>13.25</v>
      </c>
      <c r="E2703" s="34">
        <v>4.84</v>
      </c>
      <c r="F2703" s="35">
        <v>64.13</v>
      </c>
      <c r="G2703" s="242"/>
    </row>
    <row r="2704" ht="13.8" spans="1:7">
      <c r="A2704" s="21">
        <v>2702</v>
      </c>
      <c r="B2704" s="34" t="s">
        <v>19904</v>
      </c>
      <c r="C2704" s="34" t="s">
        <v>19902</v>
      </c>
      <c r="D2704" s="34">
        <v>19.57</v>
      </c>
      <c r="E2704" s="34">
        <v>4.84</v>
      </c>
      <c r="F2704" s="35">
        <v>94.72</v>
      </c>
      <c r="G2704" s="242"/>
    </row>
    <row r="2705" ht="13.8" spans="1:7">
      <c r="A2705" s="21">
        <v>2703</v>
      </c>
      <c r="B2705" s="34" t="s">
        <v>3375</v>
      </c>
      <c r="C2705" s="34" t="s">
        <v>19902</v>
      </c>
      <c r="D2705" s="34">
        <v>31.96</v>
      </c>
      <c r="E2705" s="34">
        <v>4.84</v>
      </c>
      <c r="F2705" s="35">
        <v>154.69</v>
      </c>
      <c r="G2705" s="242"/>
    </row>
    <row r="2706" ht="13.8" spans="1:7">
      <c r="A2706" s="21">
        <v>2704</v>
      </c>
      <c r="B2706" s="34" t="s">
        <v>15855</v>
      </c>
      <c r="C2706" s="34" t="s">
        <v>19902</v>
      </c>
      <c r="D2706" s="34">
        <v>7.67</v>
      </c>
      <c r="E2706" s="34">
        <v>4.84</v>
      </c>
      <c r="F2706" s="35">
        <v>37.12</v>
      </c>
      <c r="G2706" s="242"/>
    </row>
    <row r="2707" ht="13.8" spans="1:7">
      <c r="A2707" s="21">
        <v>2705</v>
      </c>
      <c r="B2707" s="34" t="s">
        <v>19905</v>
      </c>
      <c r="C2707" s="34" t="s">
        <v>19902</v>
      </c>
      <c r="D2707" s="34">
        <v>6.73</v>
      </c>
      <c r="E2707" s="34">
        <v>4.84</v>
      </c>
      <c r="F2707" s="35">
        <v>32.57</v>
      </c>
      <c r="G2707" s="242"/>
    </row>
    <row r="2708" ht="13.8" spans="1:7">
      <c r="A2708" s="21">
        <v>2706</v>
      </c>
      <c r="B2708" s="34" t="s">
        <v>19906</v>
      </c>
      <c r="C2708" s="34" t="s">
        <v>19902</v>
      </c>
      <c r="D2708" s="34">
        <v>13.91</v>
      </c>
      <c r="E2708" s="34">
        <v>4.84</v>
      </c>
      <c r="F2708" s="35">
        <v>67.32</v>
      </c>
      <c r="G2708" s="242"/>
    </row>
    <row r="2709" ht="13.8" spans="1:7">
      <c r="A2709" s="21">
        <v>2707</v>
      </c>
      <c r="B2709" s="34" t="s">
        <v>915</v>
      </c>
      <c r="C2709" s="34" t="s">
        <v>19902</v>
      </c>
      <c r="D2709" s="34">
        <v>2.65</v>
      </c>
      <c r="E2709" s="34">
        <v>4.84</v>
      </c>
      <c r="F2709" s="35">
        <v>12.83</v>
      </c>
      <c r="G2709" s="242"/>
    </row>
    <row r="2710" ht="13.8" spans="1:7">
      <c r="A2710" s="21">
        <v>2708</v>
      </c>
      <c r="B2710" s="34" t="s">
        <v>19907</v>
      </c>
      <c r="C2710" s="34" t="s">
        <v>19902</v>
      </c>
      <c r="D2710" s="34">
        <v>15.89</v>
      </c>
      <c r="E2710" s="34">
        <v>4.84</v>
      </c>
      <c r="F2710" s="35">
        <v>76.91</v>
      </c>
      <c r="G2710" s="242"/>
    </row>
    <row r="2711" ht="13.8" spans="1:7">
      <c r="A2711" s="21">
        <v>2709</v>
      </c>
      <c r="B2711" s="34" t="s">
        <v>19908</v>
      </c>
      <c r="C2711" s="34" t="s">
        <v>19902</v>
      </c>
      <c r="D2711" s="34">
        <v>3.84</v>
      </c>
      <c r="E2711" s="34">
        <v>4.84</v>
      </c>
      <c r="F2711" s="35">
        <v>18.59</v>
      </c>
      <c r="G2711" s="242"/>
    </row>
    <row r="2712" ht="13.8" spans="1:7">
      <c r="A2712" s="21">
        <v>2710</v>
      </c>
      <c r="B2712" s="34" t="s">
        <v>3191</v>
      </c>
      <c r="C2712" s="34" t="s">
        <v>19902</v>
      </c>
      <c r="D2712" s="34">
        <v>19.74</v>
      </c>
      <c r="E2712" s="34">
        <v>4.84</v>
      </c>
      <c r="F2712" s="35">
        <v>95.54</v>
      </c>
      <c r="G2712" s="242"/>
    </row>
    <row r="2713" ht="13.8" spans="1:7">
      <c r="A2713" s="21">
        <v>2711</v>
      </c>
      <c r="B2713" s="34" t="s">
        <v>18696</v>
      </c>
      <c r="C2713" s="34" t="s">
        <v>19902</v>
      </c>
      <c r="D2713" s="34">
        <v>17.67</v>
      </c>
      <c r="E2713" s="34">
        <v>4.84</v>
      </c>
      <c r="F2713" s="35">
        <v>85.52</v>
      </c>
      <c r="G2713" s="242"/>
    </row>
    <row r="2714" ht="13.8" spans="1:7">
      <c r="A2714" s="21">
        <v>2712</v>
      </c>
      <c r="B2714" s="34" t="s">
        <v>19909</v>
      </c>
      <c r="C2714" s="34" t="s">
        <v>19902</v>
      </c>
      <c r="D2714" s="34">
        <v>25.31</v>
      </c>
      <c r="E2714" s="34">
        <v>4.84</v>
      </c>
      <c r="F2714" s="35">
        <v>122.5</v>
      </c>
      <c r="G2714" s="242"/>
    </row>
    <row r="2715" ht="13.8" spans="1:7">
      <c r="A2715" s="21">
        <v>2713</v>
      </c>
      <c r="B2715" s="34" t="s">
        <v>19910</v>
      </c>
      <c r="C2715" s="34" t="s">
        <v>19902</v>
      </c>
      <c r="D2715" s="34">
        <v>27.06</v>
      </c>
      <c r="E2715" s="34">
        <v>4.84</v>
      </c>
      <c r="F2715" s="35">
        <v>130.97</v>
      </c>
      <c r="G2715" s="242"/>
    </row>
    <row r="2716" ht="13.8" spans="1:7">
      <c r="A2716" s="21">
        <v>2714</v>
      </c>
      <c r="B2716" s="34" t="s">
        <v>19911</v>
      </c>
      <c r="C2716" s="34" t="s">
        <v>19902</v>
      </c>
      <c r="D2716" s="34">
        <v>16.61</v>
      </c>
      <c r="E2716" s="34">
        <v>4.84</v>
      </c>
      <c r="F2716" s="35">
        <v>80.39</v>
      </c>
      <c r="G2716" s="242"/>
    </row>
    <row r="2717" ht="13.8" spans="1:7">
      <c r="A2717" s="21">
        <v>2715</v>
      </c>
      <c r="B2717" s="34" t="s">
        <v>19912</v>
      </c>
      <c r="C2717" s="34" t="s">
        <v>19902</v>
      </c>
      <c r="D2717" s="34">
        <v>29.56</v>
      </c>
      <c r="E2717" s="34">
        <v>4.84</v>
      </c>
      <c r="F2717" s="35">
        <v>143.07</v>
      </c>
      <c r="G2717" s="242"/>
    </row>
    <row r="2718" ht="13.8" spans="1:7">
      <c r="A2718" s="21">
        <v>2716</v>
      </c>
      <c r="B2718" s="34" t="s">
        <v>19913</v>
      </c>
      <c r="C2718" s="34" t="s">
        <v>19902</v>
      </c>
      <c r="D2718" s="34">
        <v>23.17</v>
      </c>
      <c r="E2718" s="34">
        <v>4.84</v>
      </c>
      <c r="F2718" s="35">
        <v>112.14</v>
      </c>
      <c r="G2718" s="242"/>
    </row>
    <row r="2719" ht="13.8" spans="1:7">
      <c r="A2719" s="21">
        <v>2717</v>
      </c>
      <c r="B2719" s="34" t="s">
        <v>19914</v>
      </c>
      <c r="C2719" s="34" t="s">
        <v>19902</v>
      </c>
      <c r="D2719" s="34">
        <v>10.59</v>
      </c>
      <c r="E2719" s="34">
        <v>4.84</v>
      </c>
      <c r="F2719" s="35">
        <v>51.26</v>
      </c>
      <c r="G2719" s="242"/>
    </row>
    <row r="2720" ht="13.8" spans="1:7">
      <c r="A2720" s="21">
        <v>2718</v>
      </c>
      <c r="B2720" s="34" t="s">
        <v>19915</v>
      </c>
      <c r="C2720" s="34" t="s">
        <v>19902</v>
      </c>
      <c r="D2720" s="34">
        <v>6.9</v>
      </c>
      <c r="E2720" s="34">
        <v>4.84</v>
      </c>
      <c r="F2720" s="35">
        <v>33.4</v>
      </c>
      <c r="G2720" s="242"/>
    </row>
    <row r="2721" ht="13.8" spans="1:7">
      <c r="A2721" s="21">
        <v>2719</v>
      </c>
      <c r="B2721" s="34" t="s">
        <v>3305</v>
      </c>
      <c r="C2721" s="34" t="s">
        <v>19902</v>
      </c>
      <c r="D2721" s="34">
        <v>3.33</v>
      </c>
      <c r="E2721" s="34">
        <v>4.84</v>
      </c>
      <c r="F2721" s="35">
        <v>16.12</v>
      </c>
      <c r="G2721" s="242"/>
    </row>
    <row r="2722" ht="13.8" spans="1:7">
      <c r="A2722" s="21">
        <v>2720</v>
      </c>
      <c r="B2722" s="34" t="s">
        <v>3462</v>
      </c>
      <c r="C2722" s="34" t="s">
        <v>19902</v>
      </c>
      <c r="D2722" s="34">
        <v>3.12</v>
      </c>
      <c r="E2722" s="34">
        <v>4.84</v>
      </c>
      <c r="F2722" s="35">
        <v>15.1</v>
      </c>
      <c r="G2722" s="242"/>
    </row>
    <row r="2723" ht="13.8" spans="1:7">
      <c r="A2723" s="21">
        <v>2721</v>
      </c>
      <c r="B2723" s="34" t="s">
        <v>3685</v>
      </c>
      <c r="C2723" s="34" t="s">
        <v>19902</v>
      </c>
      <c r="D2723" s="34">
        <v>9</v>
      </c>
      <c r="E2723" s="34">
        <v>4.84</v>
      </c>
      <c r="F2723" s="35">
        <v>43.56</v>
      </c>
      <c r="G2723" s="242"/>
    </row>
    <row r="2724" ht="13.8" spans="1:7">
      <c r="A2724" s="21">
        <v>2722</v>
      </c>
      <c r="B2724" s="34" t="s">
        <v>3403</v>
      </c>
      <c r="C2724" s="34" t="s">
        <v>19902</v>
      </c>
      <c r="D2724" s="34">
        <v>3.41</v>
      </c>
      <c r="E2724" s="34">
        <v>4.84</v>
      </c>
      <c r="F2724" s="35">
        <v>16.5</v>
      </c>
      <c r="G2724" s="242"/>
    </row>
    <row r="2725" ht="13.8" spans="1:7">
      <c r="A2725" s="21">
        <v>2723</v>
      </c>
      <c r="B2725" s="34" t="s">
        <v>6038</v>
      </c>
      <c r="C2725" s="34" t="s">
        <v>19902</v>
      </c>
      <c r="D2725" s="34">
        <v>7.59</v>
      </c>
      <c r="E2725" s="34">
        <v>4.84</v>
      </c>
      <c r="F2725" s="35">
        <v>36.74</v>
      </c>
      <c r="G2725" s="242"/>
    </row>
    <row r="2726" ht="13.8" spans="1:7">
      <c r="A2726" s="21">
        <v>2724</v>
      </c>
      <c r="B2726" s="34" t="s">
        <v>13840</v>
      </c>
      <c r="C2726" s="34" t="s">
        <v>19902</v>
      </c>
      <c r="D2726" s="34">
        <v>8.43</v>
      </c>
      <c r="E2726" s="34">
        <v>4.84</v>
      </c>
      <c r="F2726" s="35">
        <v>40.8</v>
      </c>
      <c r="G2726" s="242"/>
    </row>
    <row r="2727" ht="13.8" spans="1:7">
      <c r="A2727" s="21">
        <v>2725</v>
      </c>
      <c r="B2727" s="34" t="s">
        <v>19916</v>
      </c>
      <c r="C2727" s="34" t="s">
        <v>19902</v>
      </c>
      <c r="D2727" s="34">
        <v>5.81</v>
      </c>
      <c r="E2727" s="34">
        <v>4.84</v>
      </c>
      <c r="F2727" s="35">
        <v>28.12</v>
      </c>
      <c r="G2727" s="242"/>
    </row>
    <row r="2728" ht="13.8" spans="1:7">
      <c r="A2728" s="21">
        <v>2726</v>
      </c>
      <c r="B2728" s="34" t="s">
        <v>19916</v>
      </c>
      <c r="C2728" s="34" t="s">
        <v>19902</v>
      </c>
      <c r="D2728" s="34">
        <v>8.5</v>
      </c>
      <c r="E2728" s="34">
        <v>4.84</v>
      </c>
      <c r="F2728" s="35">
        <v>41.14</v>
      </c>
      <c r="G2728" s="242"/>
    </row>
    <row r="2729" ht="13.8" spans="1:7">
      <c r="A2729" s="21">
        <v>2727</v>
      </c>
      <c r="B2729" s="34" t="s">
        <v>19917</v>
      </c>
      <c r="C2729" s="34" t="s">
        <v>19902</v>
      </c>
      <c r="D2729" s="34">
        <v>8.86</v>
      </c>
      <c r="E2729" s="34">
        <v>4.84</v>
      </c>
      <c r="F2729" s="35">
        <v>42.88</v>
      </c>
      <c r="G2729" s="242"/>
    </row>
    <row r="2730" ht="13.8" spans="1:7">
      <c r="A2730" s="21">
        <v>2728</v>
      </c>
      <c r="B2730" s="34" t="s">
        <v>19918</v>
      </c>
      <c r="C2730" s="34" t="s">
        <v>19902</v>
      </c>
      <c r="D2730" s="34">
        <v>13.8</v>
      </c>
      <c r="E2730" s="34">
        <v>4.84</v>
      </c>
      <c r="F2730" s="35">
        <v>66.79</v>
      </c>
      <c r="G2730" s="242"/>
    </row>
    <row r="2731" ht="13.8" spans="1:7">
      <c r="A2731" s="21">
        <v>2729</v>
      </c>
      <c r="B2731" s="34" t="s">
        <v>19919</v>
      </c>
      <c r="C2731" s="34" t="s">
        <v>19902</v>
      </c>
      <c r="D2731" s="34">
        <v>12.36</v>
      </c>
      <c r="E2731" s="34">
        <v>4.84</v>
      </c>
      <c r="F2731" s="35">
        <v>59.82</v>
      </c>
      <c r="G2731" s="242"/>
    </row>
    <row r="2732" ht="13.8" spans="1:7">
      <c r="A2732" s="21">
        <v>2730</v>
      </c>
      <c r="B2732" s="34" t="s">
        <v>19920</v>
      </c>
      <c r="C2732" s="34" t="s">
        <v>19902</v>
      </c>
      <c r="D2732" s="34">
        <v>3.91</v>
      </c>
      <c r="E2732" s="34">
        <v>4.84</v>
      </c>
      <c r="F2732" s="35">
        <v>18.92</v>
      </c>
      <c r="G2732" s="242"/>
    </row>
    <row r="2733" ht="13.8" spans="1:7">
      <c r="A2733" s="21">
        <v>2731</v>
      </c>
      <c r="B2733" s="34" t="s">
        <v>19921</v>
      </c>
      <c r="C2733" s="34" t="s">
        <v>19902</v>
      </c>
      <c r="D2733" s="34">
        <v>9.33</v>
      </c>
      <c r="E2733" s="34">
        <v>4.84</v>
      </c>
      <c r="F2733" s="35">
        <v>45.16</v>
      </c>
      <c r="G2733" s="242"/>
    </row>
    <row r="2734" ht="13.8" spans="1:7">
      <c r="A2734" s="21">
        <v>2732</v>
      </c>
      <c r="B2734" s="34" t="s">
        <v>5285</v>
      </c>
      <c r="C2734" s="34" t="s">
        <v>19902</v>
      </c>
      <c r="D2734" s="34">
        <v>8.12</v>
      </c>
      <c r="E2734" s="34">
        <v>4.84</v>
      </c>
      <c r="F2734" s="35">
        <v>39.3</v>
      </c>
      <c r="G2734" s="242"/>
    </row>
    <row r="2735" ht="13.8" spans="1:7">
      <c r="A2735" s="21">
        <v>2733</v>
      </c>
      <c r="B2735" s="34" t="s">
        <v>19922</v>
      </c>
      <c r="C2735" s="34" t="s">
        <v>19902</v>
      </c>
      <c r="D2735" s="34">
        <v>9.75</v>
      </c>
      <c r="E2735" s="34">
        <v>4.84</v>
      </c>
      <c r="F2735" s="35">
        <v>47.19</v>
      </c>
      <c r="G2735" s="242"/>
    </row>
    <row r="2736" ht="13.8" spans="1:7">
      <c r="A2736" s="21">
        <v>2734</v>
      </c>
      <c r="B2736" s="34" t="s">
        <v>6037</v>
      </c>
      <c r="C2736" s="34" t="s">
        <v>19902</v>
      </c>
      <c r="D2736" s="34">
        <v>8.96</v>
      </c>
      <c r="E2736" s="34">
        <v>4.84</v>
      </c>
      <c r="F2736" s="35">
        <v>43.37</v>
      </c>
      <c r="G2736" s="242"/>
    </row>
    <row r="2737" ht="13.8" spans="1:7">
      <c r="A2737" s="21">
        <v>2735</v>
      </c>
      <c r="B2737" s="34" t="s">
        <v>3256</v>
      </c>
      <c r="C2737" s="34" t="s">
        <v>19902</v>
      </c>
      <c r="D2737" s="34">
        <v>3.33</v>
      </c>
      <c r="E2737" s="34">
        <v>4.84</v>
      </c>
      <c r="F2737" s="35">
        <v>16.12</v>
      </c>
      <c r="G2737" s="242"/>
    </row>
    <row r="2738" ht="13.8" spans="1:7">
      <c r="A2738" s="21">
        <v>2736</v>
      </c>
      <c r="B2738" s="34" t="s">
        <v>15320</v>
      </c>
      <c r="C2738" s="34" t="s">
        <v>19902</v>
      </c>
      <c r="D2738" s="34">
        <v>4.77</v>
      </c>
      <c r="E2738" s="34">
        <v>4.84</v>
      </c>
      <c r="F2738" s="35">
        <v>23.09</v>
      </c>
      <c r="G2738" s="242"/>
    </row>
    <row r="2739" ht="13.8" spans="1:7">
      <c r="A2739" s="21">
        <v>2737</v>
      </c>
      <c r="B2739" s="34" t="s">
        <v>5037</v>
      </c>
      <c r="C2739" s="34" t="s">
        <v>19902</v>
      </c>
      <c r="D2739" s="34">
        <v>4.53</v>
      </c>
      <c r="E2739" s="34">
        <v>4.84</v>
      </c>
      <c r="F2739" s="35">
        <v>21.93</v>
      </c>
      <c r="G2739" s="242"/>
    </row>
    <row r="2740" ht="13.8" spans="1:7">
      <c r="A2740" s="21">
        <v>2738</v>
      </c>
      <c r="B2740" s="34" t="s">
        <v>19923</v>
      </c>
      <c r="C2740" s="34" t="s">
        <v>19902</v>
      </c>
      <c r="D2740" s="34">
        <v>2.51</v>
      </c>
      <c r="E2740" s="34">
        <v>4.84</v>
      </c>
      <c r="F2740" s="35">
        <v>12.15</v>
      </c>
      <c r="G2740" s="242"/>
    </row>
    <row r="2741" ht="13.8" spans="1:7">
      <c r="A2741" s="21">
        <v>2739</v>
      </c>
      <c r="B2741" s="34" t="s">
        <v>4990</v>
      </c>
      <c r="C2741" s="34" t="s">
        <v>19902</v>
      </c>
      <c r="D2741" s="34">
        <v>9.71</v>
      </c>
      <c r="E2741" s="34">
        <v>4.84</v>
      </c>
      <c r="F2741" s="35">
        <v>47</v>
      </c>
      <c r="G2741" s="242"/>
    </row>
    <row r="2742" ht="13.8" spans="1:7">
      <c r="A2742" s="21">
        <v>2740</v>
      </c>
      <c r="B2742" s="34" t="s">
        <v>3442</v>
      </c>
      <c r="C2742" s="34" t="s">
        <v>19902</v>
      </c>
      <c r="D2742" s="34">
        <v>10.02</v>
      </c>
      <c r="E2742" s="34">
        <v>4.84</v>
      </c>
      <c r="F2742" s="35">
        <v>48.5</v>
      </c>
      <c r="G2742" s="242"/>
    </row>
    <row r="2743" ht="13.8" spans="1:7">
      <c r="A2743" s="21">
        <v>2741</v>
      </c>
      <c r="B2743" s="34" t="s">
        <v>19924</v>
      </c>
      <c r="C2743" s="34" t="s">
        <v>19902</v>
      </c>
      <c r="D2743" s="34">
        <v>5.66</v>
      </c>
      <c r="E2743" s="34">
        <v>4.84</v>
      </c>
      <c r="F2743" s="35">
        <v>27.39</v>
      </c>
      <c r="G2743" s="242"/>
    </row>
    <row r="2744" ht="13.8" spans="1:7">
      <c r="A2744" s="21">
        <v>2742</v>
      </c>
      <c r="B2744" s="34" t="s">
        <v>19925</v>
      </c>
      <c r="C2744" s="34" t="s">
        <v>19902</v>
      </c>
      <c r="D2744" s="34">
        <v>12.51</v>
      </c>
      <c r="E2744" s="34">
        <v>4.84</v>
      </c>
      <c r="F2744" s="35">
        <v>60.55</v>
      </c>
      <c r="G2744" s="242"/>
    </row>
    <row r="2745" ht="13.8" spans="1:7">
      <c r="A2745" s="21">
        <v>2743</v>
      </c>
      <c r="B2745" s="34" t="s">
        <v>19926</v>
      </c>
      <c r="C2745" s="34" t="s">
        <v>19902</v>
      </c>
      <c r="D2745" s="34">
        <v>13.44</v>
      </c>
      <c r="E2745" s="34">
        <v>4.84</v>
      </c>
      <c r="F2745" s="35">
        <v>65.05</v>
      </c>
      <c r="G2745" s="242"/>
    </row>
    <row r="2746" ht="13.8" spans="1:7">
      <c r="A2746" s="21">
        <v>2744</v>
      </c>
      <c r="B2746" s="34" t="s">
        <v>19927</v>
      </c>
      <c r="C2746" s="34" t="s">
        <v>19902</v>
      </c>
      <c r="D2746" s="34">
        <v>5.88</v>
      </c>
      <c r="E2746" s="34">
        <v>4.84</v>
      </c>
      <c r="F2746" s="35">
        <v>28.46</v>
      </c>
      <c r="G2746" s="242"/>
    </row>
    <row r="2747" ht="13.8" spans="1:7">
      <c r="A2747" s="21">
        <v>2745</v>
      </c>
      <c r="B2747" s="34" t="s">
        <v>3319</v>
      </c>
      <c r="C2747" s="34" t="s">
        <v>19902</v>
      </c>
      <c r="D2747" s="34">
        <v>6.29</v>
      </c>
      <c r="E2747" s="34">
        <v>4.84</v>
      </c>
      <c r="F2747" s="35">
        <v>30.44</v>
      </c>
      <c r="G2747" s="242"/>
    </row>
    <row r="2748" ht="13.8" spans="1:7">
      <c r="A2748" s="21">
        <v>2746</v>
      </c>
      <c r="B2748" s="34" t="s">
        <v>3599</v>
      </c>
      <c r="C2748" s="34" t="s">
        <v>19902</v>
      </c>
      <c r="D2748" s="34">
        <v>10.95</v>
      </c>
      <c r="E2748" s="34">
        <v>4.84</v>
      </c>
      <c r="F2748" s="35">
        <v>53</v>
      </c>
      <c r="G2748" s="242"/>
    </row>
    <row r="2749" ht="13.8" spans="1:7">
      <c r="A2749" s="21">
        <v>2747</v>
      </c>
      <c r="B2749" s="34" t="s">
        <v>5011</v>
      </c>
      <c r="C2749" s="34" t="s">
        <v>19902</v>
      </c>
      <c r="D2749" s="34">
        <v>6.15</v>
      </c>
      <c r="E2749" s="34">
        <v>4.84</v>
      </c>
      <c r="F2749" s="35">
        <v>29.77</v>
      </c>
      <c r="G2749" s="242"/>
    </row>
    <row r="2750" ht="13.8" spans="1:7">
      <c r="A2750" s="21">
        <v>2748</v>
      </c>
      <c r="B2750" s="34" t="s">
        <v>3412</v>
      </c>
      <c r="C2750" s="34" t="s">
        <v>19902</v>
      </c>
      <c r="D2750" s="34">
        <v>5.29</v>
      </c>
      <c r="E2750" s="34">
        <v>4.84</v>
      </c>
      <c r="F2750" s="35">
        <v>25.6</v>
      </c>
      <c r="G2750" s="242"/>
    </row>
    <row r="2751" ht="13.8" spans="1:7">
      <c r="A2751" s="21">
        <v>2749</v>
      </c>
      <c r="B2751" s="34" t="s">
        <v>19928</v>
      </c>
      <c r="C2751" s="34" t="s">
        <v>19902</v>
      </c>
      <c r="D2751" s="34">
        <v>9.12</v>
      </c>
      <c r="E2751" s="34">
        <v>4.84</v>
      </c>
      <c r="F2751" s="35">
        <v>44.14</v>
      </c>
      <c r="G2751" s="242"/>
    </row>
    <row r="2752" ht="13.8" spans="1:7">
      <c r="A2752" s="21">
        <v>2750</v>
      </c>
      <c r="B2752" s="34" t="s">
        <v>19929</v>
      </c>
      <c r="C2752" s="34" t="s">
        <v>19902</v>
      </c>
      <c r="D2752" s="34">
        <v>7.97</v>
      </c>
      <c r="E2752" s="34">
        <v>4.84</v>
      </c>
      <c r="F2752" s="35">
        <v>38.57</v>
      </c>
      <c r="G2752" s="242"/>
    </row>
    <row r="2753" ht="13.8" spans="1:7">
      <c r="A2753" s="21">
        <v>2751</v>
      </c>
      <c r="B2753" s="34" t="s">
        <v>19930</v>
      </c>
      <c r="C2753" s="34" t="s">
        <v>19902</v>
      </c>
      <c r="D2753" s="34">
        <v>10.41</v>
      </c>
      <c r="E2753" s="34">
        <v>4.84</v>
      </c>
      <c r="F2753" s="35">
        <v>50.38</v>
      </c>
      <c r="G2753" s="242"/>
    </row>
    <row r="2754" ht="13.8" spans="1:7">
      <c r="A2754" s="21">
        <v>2752</v>
      </c>
      <c r="B2754" s="34" t="s">
        <v>19931</v>
      </c>
      <c r="C2754" s="34" t="s">
        <v>19902</v>
      </c>
      <c r="D2754" s="34">
        <v>2.92</v>
      </c>
      <c r="E2754" s="34">
        <v>4.84</v>
      </c>
      <c r="F2754" s="35">
        <v>14.13</v>
      </c>
      <c r="G2754" s="242"/>
    </row>
    <row r="2755" ht="13.8" spans="1:7">
      <c r="A2755" s="21">
        <v>2753</v>
      </c>
      <c r="B2755" s="34" t="s">
        <v>19932</v>
      </c>
      <c r="C2755" s="34" t="s">
        <v>19902</v>
      </c>
      <c r="D2755" s="34">
        <v>1.14</v>
      </c>
      <c r="E2755" s="34">
        <v>4.84</v>
      </c>
      <c r="F2755" s="35">
        <v>5.52</v>
      </c>
      <c r="G2755" s="242"/>
    </row>
    <row r="2756" ht="13.8" spans="1:7">
      <c r="A2756" s="21">
        <v>2754</v>
      </c>
      <c r="B2756" s="34" t="s">
        <v>19933</v>
      </c>
      <c r="C2756" s="34" t="s">
        <v>19902</v>
      </c>
      <c r="D2756" s="34">
        <v>9.57</v>
      </c>
      <c r="E2756" s="34">
        <v>4.84</v>
      </c>
      <c r="F2756" s="35">
        <v>46.32</v>
      </c>
      <c r="G2756" s="242"/>
    </row>
    <row r="2757" ht="13.8" spans="1:7">
      <c r="A2757" s="21">
        <v>2755</v>
      </c>
      <c r="B2757" s="34" t="s">
        <v>19934</v>
      </c>
      <c r="C2757" s="34" t="s">
        <v>19902</v>
      </c>
      <c r="D2757" s="34">
        <v>9.66</v>
      </c>
      <c r="E2757" s="34">
        <v>4.84</v>
      </c>
      <c r="F2757" s="35">
        <v>46.75</v>
      </c>
      <c r="G2757" s="242"/>
    </row>
    <row r="2758" ht="13.8" spans="1:7">
      <c r="A2758" s="21">
        <v>2756</v>
      </c>
      <c r="B2758" s="34" t="s">
        <v>19935</v>
      </c>
      <c r="C2758" s="34" t="s">
        <v>19902</v>
      </c>
      <c r="D2758" s="34">
        <v>9.21</v>
      </c>
      <c r="E2758" s="34">
        <v>4.84</v>
      </c>
      <c r="F2758" s="35">
        <v>44.58</v>
      </c>
      <c r="G2758" s="242"/>
    </row>
    <row r="2759" ht="13.8" spans="1:7">
      <c r="A2759" s="21">
        <v>2757</v>
      </c>
      <c r="B2759" s="34" t="s">
        <v>19936</v>
      </c>
      <c r="C2759" s="34" t="s">
        <v>19902</v>
      </c>
      <c r="D2759" s="34">
        <v>7.18</v>
      </c>
      <c r="E2759" s="34">
        <v>4.84</v>
      </c>
      <c r="F2759" s="35">
        <v>34.75</v>
      </c>
      <c r="G2759" s="242"/>
    </row>
    <row r="2760" ht="13.8" spans="1:7">
      <c r="A2760" s="21">
        <v>2758</v>
      </c>
      <c r="B2760" s="34" t="s">
        <v>16180</v>
      </c>
      <c r="C2760" s="34" t="s">
        <v>19902</v>
      </c>
      <c r="D2760" s="34">
        <v>4.67</v>
      </c>
      <c r="E2760" s="34">
        <v>4.84</v>
      </c>
      <c r="F2760" s="35">
        <v>22.6</v>
      </c>
      <c r="G2760" s="242"/>
    </row>
    <row r="2761" ht="13.8" spans="1:7">
      <c r="A2761" s="21">
        <v>2759</v>
      </c>
      <c r="B2761" s="34" t="s">
        <v>3668</v>
      </c>
      <c r="C2761" s="34" t="s">
        <v>19902</v>
      </c>
      <c r="D2761" s="34">
        <v>8.27</v>
      </c>
      <c r="E2761" s="34">
        <v>4.84</v>
      </c>
      <c r="F2761" s="35">
        <v>40.03</v>
      </c>
      <c r="G2761" s="242"/>
    </row>
    <row r="2762" ht="13.8" spans="1:7">
      <c r="A2762" s="21">
        <v>2760</v>
      </c>
      <c r="B2762" s="34" t="s">
        <v>19937</v>
      </c>
      <c r="C2762" s="34" t="s">
        <v>19902</v>
      </c>
      <c r="D2762" s="34">
        <v>13.17</v>
      </c>
      <c r="E2762" s="34">
        <v>4.84</v>
      </c>
      <c r="F2762" s="35">
        <v>63.74</v>
      </c>
      <c r="G2762" s="242"/>
    </row>
    <row r="2763" ht="13.8" spans="1:7">
      <c r="A2763" s="21">
        <v>2761</v>
      </c>
      <c r="B2763" s="34" t="s">
        <v>19938</v>
      </c>
      <c r="C2763" s="34" t="s">
        <v>19902</v>
      </c>
      <c r="D2763" s="34">
        <v>3.64</v>
      </c>
      <c r="E2763" s="34">
        <v>4.84</v>
      </c>
      <c r="F2763" s="35">
        <v>17.62</v>
      </c>
      <c r="G2763" s="242"/>
    </row>
    <row r="2764" ht="13.8" spans="1:7">
      <c r="A2764" s="21">
        <v>2762</v>
      </c>
      <c r="B2764" s="34" t="s">
        <v>13804</v>
      </c>
      <c r="C2764" s="34" t="s">
        <v>19902</v>
      </c>
      <c r="D2764" s="34">
        <v>14.73</v>
      </c>
      <c r="E2764" s="34">
        <v>4.84</v>
      </c>
      <c r="F2764" s="35">
        <v>71.29</v>
      </c>
      <c r="G2764" s="242"/>
    </row>
    <row r="2765" ht="13.8" spans="1:7">
      <c r="A2765" s="21">
        <v>2763</v>
      </c>
      <c r="B2765" s="34" t="s">
        <v>5317</v>
      </c>
      <c r="C2765" s="34" t="s">
        <v>19902</v>
      </c>
      <c r="D2765" s="34">
        <v>3.21</v>
      </c>
      <c r="E2765" s="34">
        <v>4.84</v>
      </c>
      <c r="F2765" s="35">
        <v>15.54</v>
      </c>
      <c r="G2765" s="242"/>
    </row>
    <row r="2766" ht="13.8" spans="1:7">
      <c r="A2766" s="21">
        <v>2764</v>
      </c>
      <c r="B2766" s="34" t="s">
        <v>3335</v>
      </c>
      <c r="C2766" s="34" t="s">
        <v>19902</v>
      </c>
      <c r="D2766" s="34">
        <v>10.06</v>
      </c>
      <c r="E2766" s="34">
        <v>4.84</v>
      </c>
      <c r="F2766" s="35">
        <v>48.69</v>
      </c>
      <c r="G2766" s="242"/>
    </row>
    <row r="2767" ht="13.8" spans="1:7">
      <c r="A2767" s="21">
        <v>2765</v>
      </c>
      <c r="B2767" s="34" t="s">
        <v>3409</v>
      </c>
      <c r="C2767" s="34" t="s">
        <v>19902</v>
      </c>
      <c r="D2767" s="34">
        <v>2.89</v>
      </c>
      <c r="E2767" s="34">
        <v>4.84</v>
      </c>
      <c r="F2767" s="35">
        <v>13.99</v>
      </c>
      <c r="G2767" s="242"/>
    </row>
    <row r="2768" ht="13.8" spans="1:7">
      <c r="A2768" s="21">
        <v>2766</v>
      </c>
      <c r="B2768" s="34" t="s">
        <v>6038</v>
      </c>
      <c r="C2768" s="34" t="s">
        <v>19902</v>
      </c>
      <c r="D2768" s="34">
        <v>9.09</v>
      </c>
      <c r="E2768" s="34">
        <v>4.84</v>
      </c>
      <c r="F2768" s="35">
        <v>44</v>
      </c>
      <c r="G2768" s="242"/>
    </row>
    <row r="2769" ht="13.8" spans="1:7">
      <c r="A2769" s="21">
        <v>2767</v>
      </c>
      <c r="B2769" s="34" t="s">
        <v>19939</v>
      </c>
      <c r="C2769" s="34" t="s">
        <v>19902</v>
      </c>
      <c r="D2769" s="34">
        <v>6.05</v>
      </c>
      <c r="E2769" s="34">
        <v>4.84</v>
      </c>
      <c r="F2769" s="35">
        <v>29.28</v>
      </c>
      <c r="G2769" s="242"/>
    </row>
    <row r="2770" ht="13.8" spans="1:7">
      <c r="A2770" s="21">
        <v>2768</v>
      </c>
      <c r="B2770" s="34" t="s">
        <v>19940</v>
      </c>
      <c r="C2770" s="34" t="s">
        <v>19902</v>
      </c>
      <c r="D2770" s="34">
        <v>6.2</v>
      </c>
      <c r="E2770" s="34">
        <v>4.84</v>
      </c>
      <c r="F2770" s="35">
        <v>30.01</v>
      </c>
      <c r="G2770" s="242"/>
    </row>
    <row r="2771" ht="13.8" spans="1:7">
      <c r="A2771" s="21">
        <v>2769</v>
      </c>
      <c r="B2771" s="34" t="s">
        <v>19941</v>
      </c>
      <c r="C2771" s="34" t="s">
        <v>19902</v>
      </c>
      <c r="D2771" s="34">
        <v>16.27</v>
      </c>
      <c r="E2771" s="34">
        <v>4.84</v>
      </c>
      <c r="F2771" s="35">
        <v>78.75</v>
      </c>
      <c r="G2771" s="242"/>
    </row>
    <row r="2772" ht="13.8" spans="1:7">
      <c r="A2772" s="21">
        <v>2770</v>
      </c>
      <c r="B2772" s="34" t="s">
        <v>19942</v>
      </c>
      <c r="C2772" s="34" t="s">
        <v>19902</v>
      </c>
      <c r="D2772" s="34">
        <v>15.98</v>
      </c>
      <c r="E2772" s="34">
        <v>4.84</v>
      </c>
      <c r="F2772" s="35">
        <v>77.34</v>
      </c>
      <c r="G2772" s="242"/>
    </row>
    <row r="2773" ht="13.8" spans="1:7">
      <c r="A2773" s="21">
        <v>2771</v>
      </c>
      <c r="B2773" s="34" t="s">
        <v>10518</v>
      </c>
      <c r="C2773" s="34" t="s">
        <v>19902</v>
      </c>
      <c r="D2773" s="34">
        <v>11.64</v>
      </c>
      <c r="E2773" s="34">
        <v>4.84</v>
      </c>
      <c r="F2773" s="35">
        <v>56.34</v>
      </c>
      <c r="G2773" s="242"/>
    </row>
    <row r="2774" ht="13.8" spans="1:7">
      <c r="A2774" s="21">
        <v>2772</v>
      </c>
      <c r="B2774" s="34" t="s">
        <v>19943</v>
      </c>
      <c r="C2774" s="141" t="s">
        <v>19944</v>
      </c>
      <c r="D2774" s="34">
        <v>24.09</v>
      </c>
      <c r="E2774" s="34">
        <v>4.84</v>
      </c>
      <c r="F2774" s="35">
        <v>116.62</v>
      </c>
      <c r="G2774" s="248"/>
    </row>
    <row r="2775" ht="13.8" spans="1:7">
      <c r="A2775" s="21">
        <v>2773</v>
      </c>
      <c r="B2775" s="34" t="s">
        <v>19945</v>
      </c>
      <c r="C2775" s="141" t="s">
        <v>19944</v>
      </c>
      <c r="D2775" s="34">
        <v>20.17</v>
      </c>
      <c r="E2775" s="34">
        <v>4.84</v>
      </c>
      <c r="F2775" s="35">
        <v>97.62</v>
      </c>
      <c r="G2775" s="248"/>
    </row>
    <row r="2776" ht="13.8" spans="1:7">
      <c r="A2776" s="21">
        <v>2774</v>
      </c>
      <c r="B2776" s="34" t="s">
        <v>19946</v>
      </c>
      <c r="C2776" s="141" t="s">
        <v>19944</v>
      </c>
      <c r="D2776" s="34">
        <v>25.47</v>
      </c>
      <c r="E2776" s="34">
        <v>4.84</v>
      </c>
      <c r="F2776" s="35">
        <v>123.27</v>
      </c>
      <c r="G2776" s="248"/>
    </row>
    <row r="2777" ht="13.8" spans="1:7">
      <c r="A2777" s="21">
        <v>2775</v>
      </c>
      <c r="B2777" s="34" t="s">
        <v>19947</v>
      </c>
      <c r="C2777" s="141" t="s">
        <v>19944</v>
      </c>
      <c r="D2777" s="34">
        <v>24.72</v>
      </c>
      <c r="E2777" s="34">
        <v>4.84</v>
      </c>
      <c r="F2777" s="35">
        <v>119.64</v>
      </c>
      <c r="G2777" s="248"/>
    </row>
    <row r="2778" ht="13.8" spans="1:7">
      <c r="A2778" s="21">
        <v>2776</v>
      </c>
      <c r="B2778" s="34" t="s">
        <v>17743</v>
      </c>
      <c r="C2778" s="141" t="s">
        <v>19944</v>
      </c>
      <c r="D2778" s="34">
        <v>33.39</v>
      </c>
      <c r="E2778" s="34">
        <v>4.84</v>
      </c>
      <c r="F2778" s="35">
        <v>161.61</v>
      </c>
      <c r="G2778" s="248"/>
    </row>
    <row r="2779" ht="13.8" spans="1:7">
      <c r="A2779" s="21">
        <v>2777</v>
      </c>
      <c r="B2779" s="34" t="s">
        <v>19948</v>
      </c>
      <c r="C2779" s="141" t="s">
        <v>19944</v>
      </c>
      <c r="D2779" s="34">
        <v>21.79</v>
      </c>
      <c r="E2779" s="34">
        <v>4.84</v>
      </c>
      <c r="F2779" s="35">
        <v>105.46</v>
      </c>
      <c r="G2779" s="248"/>
    </row>
    <row r="2780" ht="13.8" spans="1:7">
      <c r="A2780" s="21">
        <v>2778</v>
      </c>
      <c r="B2780" s="34" t="s">
        <v>19949</v>
      </c>
      <c r="C2780" s="141" t="s">
        <v>19944</v>
      </c>
      <c r="D2780" s="34">
        <v>6.99</v>
      </c>
      <c r="E2780" s="34">
        <v>4.84</v>
      </c>
      <c r="F2780" s="35">
        <v>33.83</v>
      </c>
      <c r="G2780" s="248"/>
    </row>
    <row r="2781" ht="13.8" spans="1:7">
      <c r="A2781" s="21">
        <v>2779</v>
      </c>
      <c r="B2781" s="34" t="s">
        <v>19950</v>
      </c>
      <c r="C2781" s="141" t="s">
        <v>19944</v>
      </c>
      <c r="D2781" s="34">
        <v>15.41</v>
      </c>
      <c r="E2781" s="34">
        <v>4.84</v>
      </c>
      <c r="F2781" s="35">
        <v>74.58</v>
      </c>
      <c r="G2781" s="248"/>
    </row>
    <row r="2782" ht="13.8" spans="1:7">
      <c r="A2782" s="21">
        <v>2780</v>
      </c>
      <c r="B2782" s="34" t="s">
        <v>8015</v>
      </c>
      <c r="C2782" s="141" t="s">
        <v>19944</v>
      </c>
      <c r="D2782" s="34">
        <v>11.44</v>
      </c>
      <c r="E2782" s="34">
        <v>4.84</v>
      </c>
      <c r="F2782" s="35">
        <v>55.37</v>
      </c>
      <c r="G2782" s="248"/>
    </row>
    <row r="2783" ht="13.8" spans="1:7">
      <c r="A2783" s="21">
        <v>2781</v>
      </c>
      <c r="B2783" s="34" t="s">
        <v>19951</v>
      </c>
      <c r="C2783" s="141" t="s">
        <v>19944</v>
      </c>
      <c r="D2783" s="34">
        <v>35.83</v>
      </c>
      <c r="E2783" s="34">
        <v>4.84</v>
      </c>
      <c r="F2783" s="35">
        <v>173.42</v>
      </c>
      <c r="G2783" s="248"/>
    </row>
    <row r="2784" ht="13.8" spans="1:7">
      <c r="A2784" s="21">
        <v>2782</v>
      </c>
      <c r="B2784" s="34" t="s">
        <v>7998</v>
      </c>
      <c r="C2784" s="141" t="s">
        <v>19944</v>
      </c>
      <c r="D2784" s="34">
        <v>7.61</v>
      </c>
      <c r="E2784" s="34">
        <v>4.84</v>
      </c>
      <c r="F2784" s="35">
        <v>36.83</v>
      </c>
      <c r="G2784" s="248"/>
    </row>
    <row r="2785" ht="13.8" spans="1:7">
      <c r="A2785" s="21">
        <v>2783</v>
      </c>
      <c r="B2785" s="34" t="s">
        <v>19952</v>
      </c>
      <c r="C2785" s="141" t="s">
        <v>19944</v>
      </c>
      <c r="D2785" s="34">
        <v>12.85</v>
      </c>
      <c r="E2785" s="34">
        <v>4.84</v>
      </c>
      <c r="F2785" s="35">
        <v>62.19</v>
      </c>
      <c r="G2785" s="248"/>
    </row>
    <row r="2786" ht="13.8" spans="1:7">
      <c r="A2786" s="21">
        <v>2784</v>
      </c>
      <c r="B2786" s="34" t="s">
        <v>19953</v>
      </c>
      <c r="C2786" s="141" t="s">
        <v>19944</v>
      </c>
      <c r="D2786" s="34">
        <v>10.43</v>
      </c>
      <c r="E2786" s="34">
        <v>4.84</v>
      </c>
      <c r="F2786" s="35">
        <v>50.48</v>
      </c>
      <c r="G2786" s="248"/>
    </row>
    <row r="2787" ht="13.8" spans="1:7">
      <c r="A2787" s="21">
        <v>2785</v>
      </c>
      <c r="B2787" s="34" t="s">
        <v>19954</v>
      </c>
      <c r="C2787" s="141" t="s">
        <v>19944</v>
      </c>
      <c r="D2787" s="34">
        <v>14.71</v>
      </c>
      <c r="E2787" s="34">
        <v>4.84</v>
      </c>
      <c r="F2787" s="35">
        <v>71.2</v>
      </c>
      <c r="G2787" s="248"/>
    </row>
    <row r="2788" ht="13.8" spans="1:7">
      <c r="A2788" s="21">
        <v>2786</v>
      </c>
      <c r="B2788" s="34" t="s">
        <v>19955</v>
      </c>
      <c r="C2788" s="141" t="s">
        <v>19944</v>
      </c>
      <c r="D2788" s="34">
        <v>33.36</v>
      </c>
      <c r="E2788" s="34">
        <v>4.84</v>
      </c>
      <c r="F2788" s="35">
        <v>161.46</v>
      </c>
      <c r="G2788" s="248"/>
    </row>
    <row r="2789" ht="13.8" spans="1:7">
      <c r="A2789" s="21">
        <v>2787</v>
      </c>
      <c r="B2789" s="34" t="s">
        <v>19956</v>
      </c>
      <c r="C2789" s="141" t="s">
        <v>19944</v>
      </c>
      <c r="D2789" s="34">
        <v>13.24</v>
      </c>
      <c r="E2789" s="34">
        <v>4.84</v>
      </c>
      <c r="F2789" s="35">
        <v>64.08</v>
      </c>
      <c r="G2789" s="248"/>
    </row>
    <row r="2790" ht="13.8" spans="1:7">
      <c r="A2790" s="21">
        <v>2788</v>
      </c>
      <c r="B2790" s="34" t="s">
        <v>9319</v>
      </c>
      <c r="C2790" s="141" t="s">
        <v>19944</v>
      </c>
      <c r="D2790" s="34">
        <v>20.44</v>
      </c>
      <c r="E2790" s="34">
        <v>4.84</v>
      </c>
      <c r="F2790" s="35">
        <v>98.93</v>
      </c>
      <c r="G2790" s="248"/>
    </row>
    <row r="2791" ht="13.8" spans="1:7">
      <c r="A2791" s="21">
        <v>2789</v>
      </c>
      <c r="B2791" s="34" t="s">
        <v>19957</v>
      </c>
      <c r="C2791" s="141" t="s">
        <v>19944</v>
      </c>
      <c r="D2791" s="34">
        <v>17.02</v>
      </c>
      <c r="E2791" s="34">
        <v>4.84</v>
      </c>
      <c r="F2791" s="35">
        <v>82.38</v>
      </c>
      <c r="G2791" s="248"/>
    </row>
    <row r="2792" ht="13.8" spans="1:7">
      <c r="A2792" s="21">
        <v>2790</v>
      </c>
      <c r="B2792" s="34" t="s">
        <v>19958</v>
      </c>
      <c r="C2792" s="141" t="s">
        <v>19944</v>
      </c>
      <c r="D2792" s="34">
        <v>19.71</v>
      </c>
      <c r="E2792" s="34">
        <v>4.84</v>
      </c>
      <c r="F2792" s="35">
        <v>95.4</v>
      </c>
      <c r="G2792" s="248"/>
    </row>
    <row r="2793" ht="13.8" spans="1:7">
      <c r="A2793" s="21">
        <v>2791</v>
      </c>
      <c r="B2793" s="34" t="s">
        <v>5940</v>
      </c>
      <c r="C2793" s="141" t="s">
        <v>19944</v>
      </c>
      <c r="D2793" s="34">
        <v>18.93</v>
      </c>
      <c r="E2793" s="34">
        <v>4.84</v>
      </c>
      <c r="F2793" s="35">
        <v>91.62</v>
      </c>
      <c r="G2793" s="248"/>
    </row>
    <row r="2794" ht="13.8" spans="1:7">
      <c r="A2794" s="21">
        <v>2792</v>
      </c>
      <c r="B2794" s="34" t="s">
        <v>19959</v>
      </c>
      <c r="C2794" s="141" t="s">
        <v>19944</v>
      </c>
      <c r="D2794" s="34">
        <v>9.87</v>
      </c>
      <c r="E2794" s="34">
        <v>4.84</v>
      </c>
      <c r="F2794" s="35">
        <v>47.77</v>
      </c>
      <c r="G2794" s="248"/>
    </row>
    <row r="2795" ht="13.8" spans="1:7">
      <c r="A2795" s="21">
        <v>2793</v>
      </c>
      <c r="B2795" s="34" t="s">
        <v>19960</v>
      </c>
      <c r="C2795" s="141" t="s">
        <v>19944</v>
      </c>
      <c r="D2795" s="34">
        <v>8.8</v>
      </c>
      <c r="E2795" s="34">
        <v>4.84</v>
      </c>
      <c r="F2795" s="35">
        <v>42.59</v>
      </c>
      <c r="G2795" s="248"/>
    </row>
    <row r="2796" ht="13.8" spans="1:7">
      <c r="A2796" s="21">
        <v>2794</v>
      </c>
      <c r="B2796" s="34" t="s">
        <v>19961</v>
      </c>
      <c r="C2796" s="141" t="s">
        <v>19944</v>
      </c>
      <c r="D2796" s="34">
        <v>12.48</v>
      </c>
      <c r="E2796" s="34">
        <v>4.84</v>
      </c>
      <c r="F2796" s="35">
        <v>60.4</v>
      </c>
      <c r="G2796" s="248"/>
    </row>
    <row r="2797" ht="13.8" spans="1:7">
      <c r="A2797" s="21">
        <v>2795</v>
      </c>
      <c r="B2797" s="34" t="s">
        <v>19962</v>
      </c>
      <c r="C2797" s="141" t="s">
        <v>19944</v>
      </c>
      <c r="D2797" s="34">
        <v>29.72</v>
      </c>
      <c r="E2797" s="34">
        <v>4.84</v>
      </c>
      <c r="F2797" s="35">
        <v>143.84</v>
      </c>
      <c r="G2797" s="248"/>
    </row>
    <row r="2798" ht="13.8" spans="1:7">
      <c r="A2798" s="21">
        <v>2796</v>
      </c>
      <c r="B2798" s="34" t="s">
        <v>19963</v>
      </c>
      <c r="C2798" s="141" t="s">
        <v>19944</v>
      </c>
      <c r="D2798" s="34">
        <v>16.79</v>
      </c>
      <c r="E2798" s="34">
        <v>4.84</v>
      </c>
      <c r="F2798" s="35">
        <v>81.26</v>
      </c>
      <c r="G2798" s="248"/>
    </row>
    <row r="2799" ht="13.8" spans="1:7">
      <c r="A2799" s="21">
        <v>2797</v>
      </c>
      <c r="B2799" s="34" t="s">
        <v>19964</v>
      </c>
      <c r="C2799" s="141" t="s">
        <v>19944</v>
      </c>
      <c r="D2799" s="34">
        <v>15.36</v>
      </c>
      <c r="E2799" s="34">
        <v>4.84</v>
      </c>
      <c r="F2799" s="35">
        <v>74.34</v>
      </c>
      <c r="G2799" s="248"/>
    </row>
    <row r="2800" ht="13.8" spans="1:7">
      <c r="A2800" s="21">
        <v>2798</v>
      </c>
      <c r="B2800" s="34" t="s">
        <v>19965</v>
      </c>
      <c r="C2800" s="141" t="s">
        <v>19944</v>
      </c>
      <c r="D2800" s="34">
        <v>12.04</v>
      </c>
      <c r="E2800" s="34">
        <v>4.84</v>
      </c>
      <c r="F2800" s="35">
        <v>58.27</v>
      </c>
      <c r="G2800" s="248"/>
    </row>
    <row r="2801" ht="13.8" spans="1:7">
      <c r="A2801" s="21">
        <v>2799</v>
      </c>
      <c r="B2801" s="34" t="s">
        <v>19966</v>
      </c>
      <c r="C2801" s="141" t="s">
        <v>19944</v>
      </c>
      <c r="D2801" s="34">
        <v>43.17</v>
      </c>
      <c r="E2801" s="34">
        <v>4.84</v>
      </c>
      <c r="F2801" s="35">
        <v>208.94</v>
      </c>
      <c r="G2801" s="248"/>
    </row>
    <row r="2802" ht="13.8" spans="1:7">
      <c r="A2802" s="21">
        <v>2800</v>
      </c>
      <c r="B2802" s="34" t="s">
        <v>19967</v>
      </c>
      <c r="C2802" s="141" t="s">
        <v>19944</v>
      </c>
      <c r="D2802" s="34">
        <v>21.4</v>
      </c>
      <c r="E2802" s="34">
        <v>4.84</v>
      </c>
      <c r="F2802" s="35">
        <v>103.58</v>
      </c>
      <c r="G2802" s="248"/>
    </row>
    <row r="2803" ht="13.8" spans="1:7">
      <c r="A2803" s="21">
        <v>2801</v>
      </c>
      <c r="B2803" s="34" t="s">
        <v>19968</v>
      </c>
      <c r="C2803" s="141" t="s">
        <v>19944</v>
      </c>
      <c r="D2803" s="34">
        <v>42.47</v>
      </c>
      <c r="E2803" s="34">
        <v>4.84</v>
      </c>
      <c r="F2803" s="35">
        <v>205.55</v>
      </c>
      <c r="G2803" s="248"/>
    </row>
    <row r="2804" ht="13.8" spans="1:7">
      <c r="A2804" s="21">
        <v>2802</v>
      </c>
      <c r="B2804" s="34" t="s">
        <v>19969</v>
      </c>
      <c r="C2804" s="141" t="s">
        <v>19944</v>
      </c>
      <c r="D2804" s="34">
        <v>4.84</v>
      </c>
      <c r="E2804" s="34">
        <v>4.84</v>
      </c>
      <c r="F2804" s="35">
        <v>23.43</v>
      </c>
      <c r="G2804" s="248"/>
    </row>
    <row r="2805" ht="13.8" spans="1:7">
      <c r="A2805" s="21">
        <v>2803</v>
      </c>
      <c r="B2805" s="34" t="s">
        <v>19970</v>
      </c>
      <c r="C2805" s="141" t="s">
        <v>19944</v>
      </c>
      <c r="D2805" s="34">
        <v>6.41</v>
      </c>
      <c r="E2805" s="34">
        <v>4.84</v>
      </c>
      <c r="F2805" s="35">
        <v>31.02</v>
      </c>
      <c r="G2805" s="248"/>
    </row>
    <row r="2806" ht="13.8" spans="1:7">
      <c r="A2806" s="21">
        <v>2804</v>
      </c>
      <c r="B2806" s="34" t="s">
        <v>19971</v>
      </c>
      <c r="C2806" s="141" t="s">
        <v>19944</v>
      </c>
      <c r="D2806" s="34">
        <v>20.39</v>
      </c>
      <c r="E2806" s="34">
        <v>4.84</v>
      </c>
      <c r="F2806" s="35">
        <v>98.69</v>
      </c>
      <c r="G2806" s="248"/>
    </row>
    <row r="2807" ht="13.8" spans="1:7">
      <c r="A2807" s="21">
        <v>2805</v>
      </c>
      <c r="B2807" s="34" t="s">
        <v>19972</v>
      </c>
      <c r="C2807" s="141" t="s">
        <v>19944</v>
      </c>
      <c r="D2807" s="34">
        <v>5.8</v>
      </c>
      <c r="E2807" s="34">
        <v>4.84</v>
      </c>
      <c r="F2807" s="35">
        <v>28.07</v>
      </c>
      <c r="G2807" s="248"/>
    </row>
    <row r="2808" ht="13.8" spans="1:7">
      <c r="A2808" s="21">
        <v>2806</v>
      </c>
      <c r="B2808" s="34" t="s">
        <v>19973</v>
      </c>
      <c r="C2808" s="141" t="s">
        <v>19944</v>
      </c>
      <c r="D2808" s="34">
        <v>13.92</v>
      </c>
      <c r="E2808" s="34">
        <v>4.84</v>
      </c>
      <c r="F2808" s="35">
        <v>67.37</v>
      </c>
      <c r="G2808" s="248"/>
    </row>
    <row r="2809" ht="13.8" spans="1:7">
      <c r="A2809" s="21">
        <v>2807</v>
      </c>
      <c r="B2809" s="34" t="s">
        <v>14780</v>
      </c>
      <c r="C2809" s="141" t="s">
        <v>19944</v>
      </c>
      <c r="D2809" s="34">
        <v>4.47</v>
      </c>
      <c r="E2809" s="34">
        <v>4.84</v>
      </c>
      <c r="F2809" s="35">
        <v>21.63</v>
      </c>
      <c r="G2809" s="248"/>
    </row>
    <row r="2810" ht="13.8" spans="1:7">
      <c r="A2810" s="21">
        <v>2808</v>
      </c>
      <c r="B2810" s="34" t="s">
        <v>14780</v>
      </c>
      <c r="C2810" s="141" t="s">
        <v>19944</v>
      </c>
      <c r="D2810" s="34">
        <v>22.08</v>
      </c>
      <c r="E2810" s="34">
        <v>4.84</v>
      </c>
      <c r="F2810" s="35">
        <v>106.87</v>
      </c>
      <c r="G2810" s="248"/>
    </row>
    <row r="2811" ht="13.8" spans="1:7">
      <c r="A2811" s="21">
        <v>2809</v>
      </c>
      <c r="B2811" s="34" t="s">
        <v>19974</v>
      </c>
      <c r="C2811" s="141" t="s">
        <v>19944</v>
      </c>
      <c r="D2811" s="34">
        <v>22.01</v>
      </c>
      <c r="E2811" s="34">
        <v>4.84</v>
      </c>
      <c r="F2811" s="35">
        <v>106.53</v>
      </c>
      <c r="G2811" s="248"/>
    </row>
    <row r="2812" ht="13.8" spans="1:7">
      <c r="A2812" s="21">
        <v>2810</v>
      </c>
      <c r="B2812" s="34" t="s">
        <v>10149</v>
      </c>
      <c r="C2812" s="141" t="s">
        <v>19944</v>
      </c>
      <c r="D2812" s="34">
        <v>20.21</v>
      </c>
      <c r="E2812" s="34">
        <v>4.84</v>
      </c>
      <c r="F2812" s="35">
        <v>97.82</v>
      </c>
      <c r="G2812" s="248"/>
    </row>
    <row r="2813" ht="13.8" spans="1:7">
      <c r="A2813" s="21">
        <v>2811</v>
      </c>
      <c r="B2813" s="34" t="s">
        <v>439</v>
      </c>
      <c r="C2813" s="141" t="s">
        <v>19944</v>
      </c>
      <c r="D2813" s="34">
        <v>2.66</v>
      </c>
      <c r="E2813" s="34">
        <v>4.84</v>
      </c>
      <c r="F2813" s="35">
        <v>12.87</v>
      </c>
      <c r="G2813" s="248"/>
    </row>
    <row r="2814" ht="13.8" spans="1:7">
      <c r="A2814" s="21">
        <v>2812</v>
      </c>
      <c r="B2814" s="34" t="s">
        <v>646</v>
      </c>
      <c r="C2814" s="141" t="s">
        <v>19944</v>
      </c>
      <c r="D2814" s="34">
        <v>30.59</v>
      </c>
      <c r="E2814" s="34">
        <v>4.84</v>
      </c>
      <c r="F2814" s="35">
        <v>148.06</v>
      </c>
      <c r="G2814" s="248"/>
    </row>
    <row r="2815" ht="13.8" spans="1:7">
      <c r="A2815" s="21">
        <v>2813</v>
      </c>
      <c r="B2815" s="34" t="s">
        <v>1901</v>
      </c>
      <c r="C2815" s="141" t="s">
        <v>19944</v>
      </c>
      <c r="D2815" s="34">
        <v>11.46</v>
      </c>
      <c r="E2815" s="34">
        <v>4.84</v>
      </c>
      <c r="F2815" s="35">
        <v>55.47</v>
      </c>
      <c r="G2815" s="248"/>
    </row>
    <row r="2816" ht="13.8" spans="1:7">
      <c r="A2816" s="21">
        <v>2814</v>
      </c>
      <c r="B2816" s="34" t="s">
        <v>19975</v>
      </c>
      <c r="C2816" s="141" t="s">
        <v>19944</v>
      </c>
      <c r="D2816" s="34">
        <v>10.27</v>
      </c>
      <c r="E2816" s="34">
        <v>4.84</v>
      </c>
      <c r="F2816" s="35">
        <v>49.71</v>
      </c>
      <c r="G2816" s="248"/>
    </row>
    <row r="2817" ht="13.8" spans="1:7">
      <c r="A2817" s="21">
        <v>2815</v>
      </c>
      <c r="B2817" s="34" t="s">
        <v>1113</v>
      </c>
      <c r="C2817" s="141" t="s">
        <v>19944</v>
      </c>
      <c r="D2817" s="34">
        <v>13.22</v>
      </c>
      <c r="E2817" s="34">
        <v>4.84</v>
      </c>
      <c r="F2817" s="35">
        <v>63.98</v>
      </c>
      <c r="G2817" s="248"/>
    </row>
    <row r="2818" ht="13.8" spans="1:7">
      <c r="A2818" s="21">
        <v>2816</v>
      </c>
      <c r="B2818" s="34" t="s">
        <v>19976</v>
      </c>
      <c r="C2818" s="141" t="s">
        <v>19944</v>
      </c>
      <c r="D2818" s="34">
        <v>19.5</v>
      </c>
      <c r="E2818" s="34">
        <v>4.84</v>
      </c>
      <c r="F2818" s="35">
        <v>94.38</v>
      </c>
      <c r="G2818" s="248"/>
    </row>
    <row r="2819" ht="13.8" spans="1:7">
      <c r="A2819" s="21">
        <v>2817</v>
      </c>
      <c r="B2819" s="34" t="s">
        <v>19977</v>
      </c>
      <c r="C2819" s="141" t="s">
        <v>19944</v>
      </c>
      <c r="D2819" s="34">
        <v>10.47</v>
      </c>
      <c r="E2819" s="34">
        <v>4.84</v>
      </c>
      <c r="F2819" s="35">
        <v>50.67</v>
      </c>
      <c r="G2819" s="248"/>
    </row>
    <row r="2820" ht="13.8" spans="1:7">
      <c r="A2820" s="21">
        <v>2818</v>
      </c>
      <c r="B2820" s="34" t="s">
        <v>19978</v>
      </c>
      <c r="C2820" s="141" t="s">
        <v>19944</v>
      </c>
      <c r="D2820" s="34">
        <v>10.75</v>
      </c>
      <c r="E2820" s="34">
        <v>4.84</v>
      </c>
      <c r="F2820" s="35">
        <v>52.03</v>
      </c>
      <c r="G2820" s="248"/>
    </row>
    <row r="2821" ht="13.8" spans="1:7">
      <c r="A2821" s="21">
        <v>2819</v>
      </c>
      <c r="B2821" s="34" t="s">
        <v>17289</v>
      </c>
      <c r="C2821" s="141" t="s">
        <v>19944</v>
      </c>
      <c r="D2821" s="34">
        <v>4.85</v>
      </c>
      <c r="E2821" s="34">
        <v>4.84</v>
      </c>
      <c r="F2821" s="35">
        <v>23.47</v>
      </c>
      <c r="G2821" s="248"/>
    </row>
    <row r="2822" ht="13.8" spans="1:7">
      <c r="A2822" s="21">
        <v>2820</v>
      </c>
      <c r="B2822" s="34" t="s">
        <v>19979</v>
      </c>
      <c r="C2822" s="141" t="s">
        <v>19944</v>
      </c>
      <c r="D2822" s="34">
        <v>9.46</v>
      </c>
      <c r="E2822" s="34">
        <v>4.84</v>
      </c>
      <c r="F2822" s="35">
        <v>45.79</v>
      </c>
      <c r="G2822" s="248"/>
    </row>
    <row r="2823" ht="13.8" spans="1:7">
      <c r="A2823" s="21">
        <v>2821</v>
      </c>
      <c r="B2823" s="34" t="s">
        <v>19980</v>
      </c>
      <c r="C2823" s="141" t="s">
        <v>19944</v>
      </c>
      <c r="D2823" s="34">
        <v>7.87</v>
      </c>
      <c r="E2823" s="34">
        <v>4.84</v>
      </c>
      <c r="F2823" s="35">
        <v>38.09</v>
      </c>
      <c r="G2823" s="248"/>
    </row>
    <row r="2824" ht="13.8" spans="1:7">
      <c r="A2824" s="21">
        <v>2822</v>
      </c>
      <c r="B2824" s="34" t="s">
        <v>19981</v>
      </c>
      <c r="C2824" s="141" t="s">
        <v>19944</v>
      </c>
      <c r="D2824" s="34">
        <v>27.82</v>
      </c>
      <c r="E2824" s="34">
        <v>4.84</v>
      </c>
      <c r="F2824" s="35">
        <v>134.65</v>
      </c>
      <c r="G2824" s="248"/>
    </row>
    <row r="2825" ht="13.8" spans="1:7">
      <c r="A2825" s="21">
        <v>2823</v>
      </c>
      <c r="B2825" s="34" t="s">
        <v>19982</v>
      </c>
      <c r="C2825" s="141" t="s">
        <v>19944</v>
      </c>
      <c r="D2825" s="34">
        <v>7.54</v>
      </c>
      <c r="E2825" s="34">
        <v>4.84</v>
      </c>
      <c r="F2825" s="35">
        <v>36.49</v>
      </c>
      <c r="G2825" s="248"/>
    </row>
    <row r="2826" ht="13.8" spans="1:7">
      <c r="A2826" s="21">
        <v>2824</v>
      </c>
      <c r="B2826" s="34" t="s">
        <v>19983</v>
      </c>
      <c r="C2826" s="141" t="s">
        <v>19944</v>
      </c>
      <c r="D2826" s="34">
        <v>3.46</v>
      </c>
      <c r="E2826" s="34">
        <v>4.84</v>
      </c>
      <c r="F2826" s="35">
        <v>16.75</v>
      </c>
      <c r="G2826" s="248"/>
    </row>
    <row r="2827" ht="13.8" spans="1:7">
      <c r="A2827" s="21">
        <v>2825</v>
      </c>
      <c r="B2827" s="34" t="s">
        <v>19984</v>
      </c>
      <c r="C2827" s="141" t="s">
        <v>19944</v>
      </c>
      <c r="D2827" s="34">
        <v>22.65</v>
      </c>
      <c r="E2827" s="34">
        <v>4.84</v>
      </c>
      <c r="F2827" s="35">
        <v>109.63</v>
      </c>
      <c r="G2827" s="248"/>
    </row>
    <row r="2828" ht="13.8" spans="1:7">
      <c r="A2828" s="21">
        <v>2826</v>
      </c>
      <c r="B2828" s="34" t="s">
        <v>19985</v>
      </c>
      <c r="C2828" s="141" t="s">
        <v>19944</v>
      </c>
      <c r="D2828" s="34">
        <v>8.19</v>
      </c>
      <c r="E2828" s="34">
        <v>4.84</v>
      </c>
      <c r="F2828" s="35">
        <v>39.64</v>
      </c>
      <c r="G2828" s="248"/>
    </row>
    <row r="2829" ht="13.8" spans="1:7">
      <c r="A2829" s="21">
        <v>2827</v>
      </c>
      <c r="B2829" s="34" t="s">
        <v>19986</v>
      </c>
      <c r="C2829" s="141" t="s">
        <v>19944</v>
      </c>
      <c r="D2829" s="34">
        <v>7.57</v>
      </c>
      <c r="E2829" s="34">
        <v>4.84</v>
      </c>
      <c r="F2829" s="35">
        <v>36.64</v>
      </c>
      <c r="G2829" s="248"/>
    </row>
    <row r="2830" ht="13.8" spans="1:7">
      <c r="A2830" s="21">
        <v>2828</v>
      </c>
      <c r="B2830" s="34" t="s">
        <v>19987</v>
      </c>
      <c r="C2830" s="141" t="s">
        <v>19944</v>
      </c>
      <c r="D2830" s="34">
        <v>30.51</v>
      </c>
      <c r="E2830" s="34">
        <v>4.84</v>
      </c>
      <c r="F2830" s="35">
        <v>147.67</v>
      </c>
      <c r="G2830" s="248"/>
    </row>
    <row r="2831" ht="13.8" spans="1:7">
      <c r="A2831" s="21">
        <v>2829</v>
      </c>
      <c r="B2831" s="34" t="s">
        <v>19988</v>
      </c>
      <c r="C2831" s="141" t="s">
        <v>19944</v>
      </c>
      <c r="D2831" s="34">
        <v>13.81</v>
      </c>
      <c r="E2831" s="34">
        <v>4.84</v>
      </c>
      <c r="F2831" s="35">
        <v>66.84</v>
      </c>
      <c r="G2831" s="248"/>
    </row>
    <row r="2832" ht="13.8" spans="1:7">
      <c r="A2832" s="21">
        <v>2830</v>
      </c>
      <c r="B2832" s="34" t="s">
        <v>19989</v>
      </c>
      <c r="C2832" s="141" t="s">
        <v>19944</v>
      </c>
      <c r="D2832" s="34">
        <v>10.71</v>
      </c>
      <c r="E2832" s="34">
        <v>4.84</v>
      </c>
      <c r="F2832" s="35">
        <v>51.84</v>
      </c>
      <c r="G2832" s="248"/>
    </row>
    <row r="2833" ht="13.8" spans="1:7">
      <c r="A2833" s="21">
        <v>2831</v>
      </c>
      <c r="B2833" s="34" t="s">
        <v>19990</v>
      </c>
      <c r="C2833" s="141" t="s">
        <v>19944</v>
      </c>
      <c r="D2833" s="34">
        <v>16.99</v>
      </c>
      <c r="E2833" s="34">
        <v>4.84</v>
      </c>
      <c r="F2833" s="35">
        <v>82.23</v>
      </c>
      <c r="G2833" s="248"/>
    </row>
    <row r="2834" ht="13.8" spans="1:7">
      <c r="A2834" s="21">
        <v>2832</v>
      </c>
      <c r="B2834" s="34" t="s">
        <v>6962</v>
      </c>
      <c r="C2834" s="141" t="s">
        <v>19944</v>
      </c>
      <c r="D2834" s="34">
        <v>11.37</v>
      </c>
      <c r="E2834" s="34">
        <v>4.84</v>
      </c>
      <c r="F2834" s="35">
        <v>55.03</v>
      </c>
      <c r="G2834" s="248"/>
    </row>
    <row r="2835" ht="13.8" spans="1:7">
      <c r="A2835" s="21">
        <v>2833</v>
      </c>
      <c r="B2835" s="34" t="s">
        <v>19991</v>
      </c>
      <c r="C2835" s="141" t="s">
        <v>19944</v>
      </c>
      <c r="D2835" s="34">
        <v>8.12</v>
      </c>
      <c r="E2835" s="34">
        <v>4.84</v>
      </c>
      <c r="F2835" s="35">
        <v>39.3</v>
      </c>
      <c r="G2835" s="248"/>
    </row>
    <row r="2836" ht="13.8" spans="1:7">
      <c r="A2836" s="21">
        <v>2834</v>
      </c>
      <c r="B2836" s="34" t="s">
        <v>19992</v>
      </c>
      <c r="C2836" s="141" t="s">
        <v>19944</v>
      </c>
      <c r="D2836" s="34">
        <v>4.45</v>
      </c>
      <c r="E2836" s="34">
        <v>4.84</v>
      </c>
      <c r="F2836" s="35">
        <v>21.54</v>
      </c>
      <c r="G2836" s="248"/>
    </row>
    <row r="2837" ht="13.8" spans="1:7">
      <c r="A2837" s="21">
        <v>2835</v>
      </c>
      <c r="B2837" s="34" t="s">
        <v>19993</v>
      </c>
      <c r="C2837" s="141" t="s">
        <v>19994</v>
      </c>
      <c r="D2837" s="34">
        <v>3.07</v>
      </c>
      <c r="E2837" s="34">
        <v>4.84</v>
      </c>
      <c r="F2837" s="35">
        <v>14.86</v>
      </c>
      <c r="G2837" s="248"/>
    </row>
    <row r="2838" ht="13.8" spans="1:7">
      <c r="A2838" s="21">
        <v>2836</v>
      </c>
      <c r="B2838" s="34" t="s">
        <v>19993</v>
      </c>
      <c r="C2838" s="141" t="s">
        <v>19994</v>
      </c>
      <c r="D2838" s="34">
        <v>21.88</v>
      </c>
      <c r="E2838" s="34">
        <v>4.84</v>
      </c>
      <c r="F2838" s="35">
        <v>105.9</v>
      </c>
      <c r="G2838" s="248"/>
    </row>
    <row r="2839" ht="13.8" spans="1:7">
      <c r="A2839" s="21">
        <v>2837</v>
      </c>
      <c r="B2839" s="34" t="s">
        <v>19993</v>
      </c>
      <c r="C2839" s="141" t="s">
        <v>19994</v>
      </c>
      <c r="D2839" s="34">
        <v>27.97</v>
      </c>
      <c r="E2839" s="34">
        <v>4.84</v>
      </c>
      <c r="F2839" s="35">
        <v>135.37</v>
      </c>
      <c r="G2839" s="248"/>
    </row>
    <row r="2840" ht="13.8" spans="1:7">
      <c r="A2840" s="21">
        <v>2838</v>
      </c>
      <c r="B2840" s="34" t="s">
        <v>19995</v>
      </c>
      <c r="C2840" s="141" t="s">
        <v>19994</v>
      </c>
      <c r="D2840" s="34">
        <v>27.04</v>
      </c>
      <c r="E2840" s="34">
        <v>4.84</v>
      </c>
      <c r="F2840" s="35">
        <v>130.87</v>
      </c>
      <c r="G2840" s="248"/>
    </row>
    <row r="2841" ht="13.8" spans="1:7">
      <c r="A2841" s="21">
        <v>2839</v>
      </c>
      <c r="B2841" s="34" t="s">
        <v>19996</v>
      </c>
      <c r="C2841" s="141" t="s">
        <v>19994</v>
      </c>
      <c r="D2841" s="34">
        <v>2.05</v>
      </c>
      <c r="E2841" s="34">
        <v>4.84</v>
      </c>
      <c r="F2841" s="35">
        <v>9.92</v>
      </c>
      <c r="G2841" s="248"/>
    </row>
    <row r="2842" ht="13.8" spans="1:7">
      <c r="A2842" s="21">
        <v>2840</v>
      </c>
      <c r="B2842" s="34" t="s">
        <v>19997</v>
      </c>
      <c r="C2842" s="141" t="s">
        <v>19994</v>
      </c>
      <c r="D2842" s="34">
        <v>6.92</v>
      </c>
      <c r="E2842" s="34">
        <v>4.84</v>
      </c>
      <c r="F2842" s="35">
        <v>33.49</v>
      </c>
      <c r="G2842" s="248"/>
    </row>
    <row r="2843" ht="13.8" spans="1:7">
      <c r="A2843" s="21">
        <v>2841</v>
      </c>
      <c r="B2843" s="34" t="s">
        <v>19817</v>
      </c>
      <c r="C2843" s="141" t="s">
        <v>19994</v>
      </c>
      <c r="D2843" s="34">
        <v>13.21</v>
      </c>
      <c r="E2843" s="34">
        <v>4.84</v>
      </c>
      <c r="F2843" s="35">
        <v>63.94</v>
      </c>
      <c r="G2843" s="248"/>
    </row>
    <row r="2844" ht="13.8" spans="1:7">
      <c r="A2844" s="21">
        <v>2842</v>
      </c>
      <c r="B2844" s="34" t="s">
        <v>19998</v>
      </c>
      <c r="C2844" s="141" t="s">
        <v>19994</v>
      </c>
      <c r="D2844" s="34">
        <v>11.11</v>
      </c>
      <c r="E2844" s="34">
        <v>4.84</v>
      </c>
      <c r="F2844" s="35">
        <v>53.77</v>
      </c>
      <c r="G2844" s="248"/>
    </row>
    <row r="2845" ht="13.8" spans="1:7">
      <c r="A2845" s="21">
        <v>2843</v>
      </c>
      <c r="B2845" s="34" t="s">
        <v>19999</v>
      </c>
      <c r="C2845" s="141" t="s">
        <v>19994</v>
      </c>
      <c r="D2845" s="34">
        <v>16.15</v>
      </c>
      <c r="E2845" s="34">
        <v>4.84</v>
      </c>
      <c r="F2845" s="35">
        <v>78.17</v>
      </c>
      <c r="G2845" s="248"/>
    </row>
    <row r="2846" ht="13.8" spans="1:7">
      <c r="A2846" s="21">
        <v>2844</v>
      </c>
      <c r="B2846" s="34" t="s">
        <v>20000</v>
      </c>
      <c r="C2846" s="141" t="s">
        <v>19994</v>
      </c>
      <c r="D2846" s="34">
        <v>16.72</v>
      </c>
      <c r="E2846" s="34">
        <v>4.84</v>
      </c>
      <c r="F2846" s="35">
        <v>80.92</v>
      </c>
      <c r="G2846" s="248"/>
    </row>
    <row r="2847" ht="13.8" spans="1:7">
      <c r="A2847" s="21">
        <v>2845</v>
      </c>
      <c r="B2847" s="34" t="s">
        <v>20001</v>
      </c>
      <c r="C2847" s="141" t="s">
        <v>19994</v>
      </c>
      <c r="D2847" s="34">
        <v>1.42</v>
      </c>
      <c r="E2847" s="34">
        <v>4.84</v>
      </c>
      <c r="F2847" s="35">
        <v>6.87</v>
      </c>
      <c r="G2847" s="248"/>
    </row>
    <row r="2848" ht="13.8" spans="1:7">
      <c r="A2848" s="21">
        <v>2846</v>
      </c>
      <c r="B2848" s="34" t="s">
        <v>20002</v>
      </c>
      <c r="C2848" s="141" t="s">
        <v>19994</v>
      </c>
      <c r="D2848" s="34">
        <v>10.12</v>
      </c>
      <c r="E2848" s="34">
        <v>4.84</v>
      </c>
      <c r="F2848" s="35">
        <v>48.98</v>
      </c>
      <c r="G2848" s="248"/>
    </row>
    <row r="2849" ht="13.8" spans="1:7">
      <c r="A2849" s="21">
        <v>2847</v>
      </c>
      <c r="B2849" s="34" t="s">
        <v>4388</v>
      </c>
      <c r="C2849" s="141" t="s">
        <v>19994</v>
      </c>
      <c r="D2849" s="34">
        <v>10.93</v>
      </c>
      <c r="E2849" s="34">
        <v>4.84</v>
      </c>
      <c r="F2849" s="35">
        <v>52.9</v>
      </c>
      <c r="G2849" s="248"/>
    </row>
    <row r="2850" ht="13.8" spans="1:7">
      <c r="A2850" s="21">
        <v>2848</v>
      </c>
      <c r="B2850" s="34" t="s">
        <v>10744</v>
      </c>
      <c r="C2850" s="141" t="s">
        <v>19994</v>
      </c>
      <c r="D2850" s="34">
        <v>30</v>
      </c>
      <c r="E2850" s="34">
        <v>4.84</v>
      </c>
      <c r="F2850" s="35">
        <v>145.2</v>
      </c>
      <c r="G2850" s="248"/>
    </row>
    <row r="2851" ht="13.8" spans="1:7">
      <c r="A2851" s="21">
        <v>2849</v>
      </c>
      <c r="B2851" s="34" t="s">
        <v>8717</v>
      </c>
      <c r="C2851" s="141" t="s">
        <v>19994</v>
      </c>
      <c r="D2851" s="34">
        <v>14.32</v>
      </c>
      <c r="E2851" s="34">
        <v>4.84</v>
      </c>
      <c r="F2851" s="35">
        <v>69.31</v>
      </c>
      <c r="G2851" s="248"/>
    </row>
    <row r="2852" ht="13.8" spans="1:7">
      <c r="A2852" s="21">
        <v>2850</v>
      </c>
      <c r="B2852" s="34" t="s">
        <v>20003</v>
      </c>
      <c r="C2852" s="141" t="s">
        <v>19994</v>
      </c>
      <c r="D2852" s="34">
        <v>6.07</v>
      </c>
      <c r="E2852" s="34">
        <v>4.84</v>
      </c>
      <c r="F2852" s="35">
        <v>29.38</v>
      </c>
      <c r="G2852" s="248"/>
    </row>
    <row r="2853" ht="13.8" spans="1:7">
      <c r="A2853" s="21">
        <v>2851</v>
      </c>
      <c r="B2853" s="34" t="s">
        <v>20004</v>
      </c>
      <c r="C2853" s="141" t="s">
        <v>19994</v>
      </c>
      <c r="D2853" s="34">
        <v>6.02</v>
      </c>
      <c r="E2853" s="34">
        <v>4.84</v>
      </c>
      <c r="F2853" s="35">
        <v>29.14</v>
      </c>
      <c r="G2853" s="248"/>
    </row>
    <row r="2854" ht="13.8" spans="1:7">
      <c r="A2854" s="21">
        <v>2852</v>
      </c>
      <c r="B2854" s="34" t="s">
        <v>20005</v>
      </c>
      <c r="C2854" s="141" t="s">
        <v>19994</v>
      </c>
      <c r="D2854" s="34">
        <v>22.47</v>
      </c>
      <c r="E2854" s="34">
        <v>4.84</v>
      </c>
      <c r="F2854" s="35">
        <v>108.75</v>
      </c>
      <c r="G2854" s="248"/>
    </row>
    <row r="2855" ht="13.8" spans="1:7">
      <c r="A2855" s="21">
        <v>2853</v>
      </c>
      <c r="B2855" s="34" t="s">
        <v>20006</v>
      </c>
      <c r="C2855" s="141" t="s">
        <v>19994</v>
      </c>
      <c r="D2855" s="34">
        <v>27.65</v>
      </c>
      <c r="E2855" s="34">
        <v>4.84</v>
      </c>
      <c r="F2855" s="35">
        <v>133.83</v>
      </c>
      <c r="G2855" s="248"/>
    </row>
    <row r="2856" ht="13.8" spans="1:7">
      <c r="A2856" s="21">
        <v>2854</v>
      </c>
      <c r="B2856" s="34" t="s">
        <v>20007</v>
      </c>
      <c r="C2856" s="141" t="s">
        <v>19994</v>
      </c>
      <c r="D2856" s="34">
        <v>24.29</v>
      </c>
      <c r="E2856" s="34">
        <v>4.84</v>
      </c>
      <c r="F2856" s="35">
        <v>117.56</v>
      </c>
      <c r="G2856" s="248"/>
    </row>
    <row r="2857" ht="13.8" spans="1:7">
      <c r="A2857" s="21">
        <v>2855</v>
      </c>
      <c r="B2857" s="34" t="s">
        <v>20008</v>
      </c>
      <c r="C2857" s="141" t="s">
        <v>19994</v>
      </c>
      <c r="D2857" s="34">
        <v>20.17</v>
      </c>
      <c r="E2857" s="34">
        <v>4.84</v>
      </c>
      <c r="F2857" s="35">
        <v>97.62</v>
      </c>
      <c r="G2857" s="248"/>
    </row>
    <row r="2858" ht="13.8" spans="1:7">
      <c r="A2858" s="21">
        <v>2856</v>
      </c>
      <c r="B2858" s="34" t="s">
        <v>20009</v>
      </c>
      <c r="C2858" s="141" t="s">
        <v>19994</v>
      </c>
      <c r="D2858" s="34">
        <v>4.73</v>
      </c>
      <c r="E2858" s="34">
        <v>4.84</v>
      </c>
      <c r="F2858" s="35">
        <v>22.89</v>
      </c>
      <c r="G2858" s="248"/>
    </row>
    <row r="2859" ht="13.8" spans="1:7">
      <c r="A2859" s="21">
        <v>2857</v>
      </c>
      <c r="B2859" s="34" t="s">
        <v>9972</v>
      </c>
      <c r="C2859" s="141" t="s">
        <v>19994</v>
      </c>
      <c r="D2859" s="34">
        <v>11.17</v>
      </c>
      <c r="E2859" s="34">
        <v>4.84</v>
      </c>
      <c r="F2859" s="35">
        <v>54.06</v>
      </c>
      <c r="G2859" s="248"/>
    </row>
    <row r="2860" ht="13.8" spans="1:7">
      <c r="A2860" s="21">
        <v>2858</v>
      </c>
      <c r="B2860" s="34" t="s">
        <v>20010</v>
      </c>
      <c r="C2860" s="141" t="s">
        <v>19994</v>
      </c>
      <c r="D2860" s="34">
        <v>6.63</v>
      </c>
      <c r="E2860" s="34">
        <v>4.84</v>
      </c>
      <c r="F2860" s="35">
        <v>32.09</v>
      </c>
      <c r="G2860" s="248"/>
    </row>
    <row r="2861" ht="13.8" spans="1:7">
      <c r="A2861" s="21">
        <v>2859</v>
      </c>
      <c r="B2861" s="34" t="s">
        <v>20011</v>
      </c>
      <c r="C2861" s="141" t="s">
        <v>19994</v>
      </c>
      <c r="D2861" s="34">
        <v>22.94</v>
      </c>
      <c r="E2861" s="34">
        <v>4.84</v>
      </c>
      <c r="F2861" s="35">
        <v>111.03</v>
      </c>
      <c r="G2861" s="248"/>
    </row>
    <row r="2862" ht="13.8" spans="1:7">
      <c r="A2862" s="21">
        <v>2860</v>
      </c>
      <c r="B2862" s="34" t="s">
        <v>20012</v>
      </c>
      <c r="C2862" s="141" t="s">
        <v>19994</v>
      </c>
      <c r="D2862" s="34">
        <v>7.21</v>
      </c>
      <c r="E2862" s="34">
        <v>4.84</v>
      </c>
      <c r="F2862" s="35">
        <v>34.9</v>
      </c>
      <c r="G2862" s="248"/>
    </row>
    <row r="2863" ht="13.8" spans="1:7">
      <c r="A2863" s="21">
        <v>2861</v>
      </c>
      <c r="B2863" s="34" t="s">
        <v>20013</v>
      </c>
      <c r="C2863" s="141" t="s">
        <v>19994</v>
      </c>
      <c r="D2863" s="34">
        <v>11.04</v>
      </c>
      <c r="E2863" s="34">
        <v>4.84</v>
      </c>
      <c r="F2863" s="35">
        <v>53.43</v>
      </c>
      <c r="G2863" s="248"/>
    </row>
    <row r="2864" ht="13.8" spans="1:7">
      <c r="A2864" s="21">
        <v>2862</v>
      </c>
      <c r="B2864" s="34" t="s">
        <v>20014</v>
      </c>
      <c r="C2864" s="141" t="s">
        <v>19994</v>
      </c>
      <c r="D2864" s="34">
        <v>23.02</v>
      </c>
      <c r="E2864" s="34">
        <v>4.84</v>
      </c>
      <c r="F2864" s="35">
        <v>111.42</v>
      </c>
      <c r="G2864" s="248"/>
    </row>
    <row r="2865" ht="13.8" spans="1:7">
      <c r="A2865" s="21">
        <v>2863</v>
      </c>
      <c r="B2865" s="34" t="s">
        <v>20015</v>
      </c>
      <c r="C2865" s="141" t="s">
        <v>19994</v>
      </c>
      <c r="D2865" s="34">
        <v>5.74</v>
      </c>
      <c r="E2865" s="34">
        <v>4.84</v>
      </c>
      <c r="F2865" s="35">
        <v>27.78</v>
      </c>
      <c r="G2865" s="248"/>
    </row>
    <row r="2866" ht="13.8" spans="1:7">
      <c r="A2866" s="21">
        <v>2864</v>
      </c>
      <c r="B2866" s="34" t="s">
        <v>11082</v>
      </c>
      <c r="C2866" s="141" t="s">
        <v>19994</v>
      </c>
      <c r="D2866" s="34">
        <v>19.61</v>
      </c>
      <c r="E2866" s="34">
        <v>4.84</v>
      </c>
      <c r="F2866" s="35">
        <v>94.91</v>
      </c>
      <c r="G2866" s="248"/>
    </row>
    <row r="2867" ht="13.8" spans="1:7">
      <c r="A2867" s="21">
        <v>2865</v>
      </c>
      <c r="B2867" s="34" t="s">
        <v>20016</v>
      </c>
      <c r="C2867" s="141" t="s">
        <v>19994</v>
      </c>
      <c r="D2867" s="34">
        <v>18.79</v>
      </c>
      <c r="E2867" s="34">
        <v>4.84</v>
      </c>
      <c r="F2867" s="35">
        <v>90.94</v>
      </c>
      <c r="G2867" s="248"/>
    </row>
    <row r="2868" ht="13.8" spans="1:7">
      <c r="A2868" s="21">
        <v>2866</v>
      </c>
      <c r="B2868" s="34" t="s">
        <v>20017</v>
      </c>
      <c r="C2868" s="141" t="s">
        <v>19994</v>
      </c>
      <c r="D2868" s="34">
        <v>13.73</v>
      </c>
      <c r="E2868" s="34">
        <v>4.84</v>
      </c>
      <c r="F2868" s="35">
        <v>66.45</v>
      </c>
      <c r="G2868" s="248"/>
    </row>
    <row r="2869" ht="13.8" spans="1:7">
      <c r="A2869" s="21">
        <v>2867</v>
      </c>
      <c r="B2869" s="34" t="s">
        <v>20018</v>
      </c>
      <c r="C2869" s="141" t="s">
        <v>19994</v>
      </c>
      <c r="D2869" s="34">
        <v>13.84</v>
      </c>
      <c r="E2869" s="34">
        <v>4.84</v>
      </c>
      <c r="F2869" s="35">
        <v>66.99</v>
      </c>
      <c r="G2869" s="248"/>
    </row>
    <row r="2870" ht="13.8" spans="1:7">
      <c r="A2870" s="21">
        <v>2868</v>
      </c>
      <c r="B2870" s="34" t="s">
        <v>7571</v>
      </c>
      <c r="C2870" s="141" t="s">
        <v>19994</v>
      </c>
      <c r="D2870" s="34">
        <v>21.59</v>
      </c>
      <c r="E2870" s="34">
        <v>4.84</v>
      </c>
      <c r="F2870" s="35">
        <v>104.5</v>
      </c>
      <c r="G2870" s="248"/>
    </row>
    <row r="2871" ht="13.8" spans="1:7">
      <c r="A2871" s="21">
        <v>2869</v>
      </c>
      <c r="B2871" s="34" t="s">
        <v>20019</v>
      </c>
      <c r="C2871" s="141" t="s">
        <v>19994</v>
      </c>
      <c r="D2871" s="34">
        <v>9.7</v>
      </c>
      <c r="E2871" s="34">
        <v>4.84</v>
      </c>
      <c r="F2871" s="35">
        <v>46.95</v>
      </c>
      <c r="G2871" s="248"/>
    </row>
    <row r="2872" ht="13.8" spans="1:7">
      <c r="A2872" s="21">
        <v>2870</v>
      </c>
      <c r="B2872" s="34" t="s">
        <v>20020</v>
      </c>
      <c r="C2872" s="141" t="s">
        <v>19994</v>
      </c>
      <c r="D2872" s="34">
        <v>8.71</v>
      </c>
      <c r="E2872" s="34">
        <v>4.84</v>
      </c>
      <c r="F2872" s="35">
        <v>42.16</v>
      </c>
      <c r="G2872" s="248"/>
    </row>
    <row r="2873" ht="13.8" spans="1:7">
      <c r="A2873" s="21">
        <v>2871</v>
      </c>
      <c r="B2873" s="34" t="s">
        <v>20021</v>
      </c>
      <c r="C2873" s="141" t="s">
        <v>19994</v>
      </c>
      <c r="D2873" s="34">
        <v>2.24</v>
      </c>
      <c r="E2873" s="34">
        <v>4.84</v>
      </c>
      <c r="F2873" s="35">
        <v>10.84</v>
      </c>
      <c r="G2873" s="248"/>
    </row>
    <row r="2874" ht="13.8" spans="1:7">
      <c r="A2874" s="21">
        <v>2872</v>
      </c>
      <c r="B2874" s="34" t="s">
        <v>8707</v>
      </c>
      <c r="C2874" s="141" t="s">
        <v>19994</v>
      </c>
      <c r="D2874" s="34">
        <v>25.78</v>
      </c>
      <c r="E2874" s="34">
        <v>4.84</v>
      </c>
      <c r="F2874" s="35">
        <v>124.78</v>
      </c>
      <c r="G2874" s="248"/>
    </row>
    <row r="2875" ht="13.8" spans="1:7">
      <c r="A2875" s="21">
        <v>2873</v>
      </c>
      <c r="B2875" s="34" t="s">
        <v>20022</v>
      </c>
      <c r="C2875" s="141" t="s">
        <v>19994</v>
      </c>
      <c r="D2875" s="34">
        <v>9.18</v>
      </c>
      <c r="E2875" s="34">
        <v>4.84</v>
      </c>
      <c r="F2875" s="35">
        <v>44.43</v>
      </c>
      <c r="G2875" s="248"/>
    </row>
    <row r="2876" ht="13.8" spans="1:7">
      <c r="A2876" s="21">
        <v>2874</v>
      </c>
      <c r="B2876" s="34" t="s">
        <v>8192</v>
      </c>
      <c r="C2876" s="141" t="s">
        <v>19994</v>
      </c>
      <c r="D2876" s="34">
        <v>7.17</v>
      </c>
      <c r="E2876" s="34">
        <v>4.84</v>
      </c>
      <c r="F2876" s="35">
        <v>34.7</v>
      </c>
      <c r="G2876" s="248"/>
    </row>
    <row r="2877" ht="13.8" spans="1:7">
      <c r="A2877" s="21">
        <v>2875</v>
      </c>
      <c r="B2877" s="34" t="s">
        <v>8708</v>
      </c>
      <c r="C2877" s="141" t="s">
        <v>19994</v>
      </c>
      <c r="D2877" s="34">
        <v>15.03</v>
      </c>
      <c r="E2877" s="34">
        <v>4.84</v>
      </c>
      <c r="F2877" s="35">
        <v>72.75</v>
      </c>
      <c r="G2877" s="248"/>
    </row>
    <row r="2878" ht="13.8" spans="1:7">
      <c r="A2878" s="21">
        <v>2876</v>
      </c>
      <c r="B2878" s="34" t="s">
        <v>1855</v>
      </c>
      <c r="C2878" s="141" t="s">
        <v>19994</v>
      </c>
      <c r="D2878" s="34">
        <v>6.79</v>
      </c>
      <c r="E2878" s="34">
        <v>4.84</v>
      </c>
      <c r="F2878" s="35">
        <v>32.86</v>
      </c>
      <c r="G2878" s="248"/>
    </row>
    <row r="2879" ht="13.8" spans="1:7">
      <c r="A2879" s="21">
        <v>2877</v>
      </c>
      <c r="B2879" s="34" t="s">
        <v>20023</v>
      </c>
      <c r="C2879" s="141" t="s">
        <v>19994</v>
      </c>
      <c r="D2879" s="34">
        <v>7.46</v>
      </c>
      <c r="E2879" s="34">
        <v>4.84</v>
      </c>
      <c r="F2879" s="35">
        <v>36.11</v>
      </c>
      <c r="G2879" s="248"/>
    </row>
    <row r="2880" ht="13.8" spans="1:7">
      <c r="A2880" s="21">
        <v>2878</v>
      </c>
      <c r="B2880" s="34" t="s">
        <v>20024</v>
      </c>
      <c r="C2880" s="141" t="s">
        <v>19994</v>
      </c>
      <c r="D2880" s="34">
        <v>5.17</v>
      </c>
      <c r="E2880" s="34">
        <v>4.84</v>
      </c>
      <c r="F2880" s="35">
        <v>25.02</v>
      </c>
      <c r="G2880" s="248"/>
    </row>
    <row r="2881" ht="13.8" spans="1:7">
      <c r="A2881" s="21">
        <v>2879</v>
      </c>
      <c r="B2881" s="34" t="s">
        <v>20025</v>
      </c>
      <c r="C2881" s="141" t="s">
        <v>19994</v>
      </c>
      <c r="D2881" s="34">
        <v>17.24</v>
      </c>
      <c r="E2881" s="34">
        <v>4.84</v>
      </c>
      <c r="F2881" s="35">
        <v>83.44</v>
      </c>
      <c r="G2881" s="248"/>
    </row>
    <row r="2882" ht="13.8" spans="1:7">
      <c r="A2882" s="21">
        <v>2880</v>
      </c>
      <c r="B2882" s="34" t="s">
        <v>20026</v>
      </c>
      <c r="C2882" s="141" t="s">
        <v>19994</v>
      </c>
      <c r="D2882" s="34">
        <v>5.18</v>
      </c>
      <c r="E2882" s="34">
        <v>4.84</v>
      </c>
      <c r="F2882" s="35">
        <v>25.07</v>
      </c>
      <c r="G2882" s="248"/>
    </row>
    <row r="2883" ht="13.8" spans="1:7">
      <c r="A2883" s="21">
        <v>2881</v>
      </c>
      <c r="B2883" s="34" t="s">
        <v>20027</v>
      </c>
      <c r="C2883" s="141" t="s">
        <v>19994</v>
      </c>
      <c r="D2883" s="34">
        <v>13.3</v>
      </c>
      <c r="E2883" s="34">
        <v>4.84</v>
      </c>
      <c r="F2883" s="35">
        <v>64.37</v>
      </c>
      <c r="G2883" s="248"/>
    </row>
    <row r="2884" ht="13.8" spans="1:7">
      <c r="A2884" s="21">
        <v>2882</v>
      </c>
      <c r="B2884" s="34" t="s">
        <v>20028</v>
      </c>
      <c r="C2884" s="141" t="s">
        <v>19994</v>
      </c>
      <c r="D2884" s="34">
        <v>4.16</v>
      </c>
      <c r="E2884" s="34">
        <v>4.84</v>
      </c>
      <c r="F2884" s="35">
        <v>20.13</v>
      </c>
      <c r="G2884" s="248"/>
    </row>
    <row r="2885" ht="13.8" spans="1:7">
      <c r="A2885" s="21">
        <v>2883</v>
      </c>
      <c r="B2885" s="34" t="s">
        <v>20029</v>
      </c>
      <c r="C2885" s="141" t="s">
        <v>19994</v>
      </c>
      <c r="D2885" s="34">
        <v>14.95</v>
      </c>
      <c r="E2885" s="34">
        <v>4.84</v>
      </c>
      <c r="F2885" s="35">
        <v>72.36</v>
      </c>
      <c r="G2885" s="248"/>
    </row>
    <row r="2886" ht="13.8" spans="1:7">
      <c r="A2886" s="21">
        <v>2884</v>
      </c>
      <c r="B2886" s="34" t="s">
        <v>20030</v>
      </c>
      <c r="C2886" s="141" t="s">
        <v>19994</v>
      </c>
      <c r="D2886" s="34">
        <v>17.24</v>
      </c>
      <c r="E2886" s="34">
        <v>4.84</v>
      </c>
      <c r="F2886" s="35">
        <v>83.44</v>
      </c>
      <c r="G2886" s="248"/>
    </row>
    <row r="2887" ht="13.8" spans="1:7">
      <c r="A2887" s="21">
        <v>2885</v>
      </c>
      <c r="B2887" s="34" t="s">
        <v>20031</v>
      </c>
      <c r="C2887" s="141" t="s">
        <v>19994</v>
      </c>
      <c r="D2887" s="34">
        <v>5.4</v>
      </c>
      <c r="E2887" s="34">
        <v>4.84</v>
      </c>
      <c r="F2887" s="35">
        <v>26.14</v>
      </c>
      <c r="G2887" s="248"/>
    </row>
    <row r="2888" ht="13.8" spans="1:7">
      <c r="A2888" s="21">
        <v>2886</v>
      </c>
      <c r="B2888" s="34" t="s">
        <v>20032</v>
      </c>
      <c r="C2888" s="141" t="s">
        <v>19994</v>
      </c>
      <c r="D2888" s="34">
        <v>5.38</v>
      </c>
      <c r="E2888" s="34">
        <v>4.84</v>
      </c>
      <c r="F2888" s="35">
        <v>26.04</v>
      </c>
      <c r="G2888" s="248"/>
    </row>
    <row r="2889" ht="13.8" spans="1:7">
      <c r="A2889" s="21">
        <v>2887</v>
      </c>
      <c r="B2889" s="34" t="s">
        <v>20033</v>
      </c>
      <c r="C2889" s="141" t="s">
        <v>19994</v>
      </c>
      <c r="D2889" s="34">
        <v>4</v>
      </c>
      <c r="E2889" s="34">
        <v>4.84</v>
      </c>
      <c r="F2889" s="35">
        <v>19.36</v>
      </c>
      <c r="G2889" s="248"/>
    </row>
    <row r="2890" ht="13.8" spans="1:7">
      <c r="A2890" s="21">
        <v>2888</v>
      </c>
      <c r="B2890" s="34" t="s">
        <v>20034</v>
      </c>
      <c r="C2890" s="141" t="s">
        <v>19994</v>
      </c>
      <c r="D2890" s="34">
        <v>2.21</v>
      </c>
      <c r="E2890" s="34">
        <v>4.84</v>
      </c>
      <c r="F2890" s="35">
        <v>10.7</v>
      </c>
      <c r="G2890" s="248"/>
    </row>
    <row r="2891" ht="13.8" spans="1:7">
      <c r="A2891" s="21">
        <v>2889</v>
      </c>
      <c r="B2891" s="34" t="s">
        <v>20035</v>
      </c>
      <c r="C2891" s="141" t="s">
        <v>19994</v>
      </c>
      <c r="D2891" s="34">
        <v>8.18</v>
      </c>
      <c r="E2891" s="34">
        <v>4.84</v>
      </c>
      <c r="F2891" s="35">
        <v>39.59</v>
      </c>
      <c r="G2891" s="248"/>
    </row>
    <row r="2892" ht="13.8" spans="1:7">
      <c r="A2892" s="21">
        <v>2890</v>
      </c>
      <c r="B2892" s="34" t="s">
        <v>20036</v>
      </c>
      <c r="C2892" s="141" t="s">
        <v>19994</v>
      </c>
      <c r="D2892" s="34">
        <v>13.25</v>
      </c>
      <c r="E2892" s="34">
        <v>4.84</v>
      </c>
      <c r="F2892" s="35">
        <v>64.13</v>
      </c>
      <c r="G2892" s="248"/>
    </row>
    <row r="2893" ht="13.8" spans="1:7">
      <c r="A2893" s="21">
        <v>2891</v>
      </c>
      <c r="B2893" s="34" t="s">
        <v>20037</v>
      </c>
      <c r="C2893" s="141" t="s">
        <v>19994</v>
      </c>
      <c r="D2893" s="34">
        <v>1.47</v>
      </c>
      <c r="E2893" s="34">
        <v>4.84</v>
      </c>
      <c r="F2893" s="35">
        <v>7.11</v>
      </c>
      <c r="G2893" s="248"/>
    </row>
    <row r="2894" ht="13.8" spans="1:7">
      <c r="A2894" s="21">
        <v>2892</v>
      </c>
      <c r="B2894" s="34" t="s">
        <v>4275</v>
      </c>
      <c r="C2894" s="141" t="s">
        <v>19994</v>
      </c>
      <c r="D2894" s="34">
        <v>6.57</v>
      </c>
      <c r="E2894" s="34">
        <v>4.84</v>
      </c>
      <c r="F2894" s="35">
        <v>31.8</v>
      </c>
      <c r="G2894" s="248"/>
    </row>
    <row r="2895" ht="13.8" spans="1:7">
      <c r="A2895" s="21">
        <v>2893</v>
      </c>
      <c r="B2895" s="34" t="s">
        <v>20038</v>
      </c>
      <c r="C2895" s="141" t="s">
        <v>19994</v>
      </c>
      <c r="D2895" s="34">
        <v>27.68</v>
      </c>
      <c r="E2895" s="34">
        <v>4.84</v>
      </c>
      <c r="F2895" s="35">
        <v>133.97</v>
      </c>
      <c r="G2895" s="248"/>
    </row>
    <row r="2896" ht="13.8" spans="1:7">
      <c r="A2896" s="21">
        <v>2894</v>
      </c>
      <c r="B2896" s="34" t="s">
        <v>20039</v>
      </c>
      <c r="C2896" s="141" t="s">
        <v>19994</v>
      </c>
      <c r="D2896" s="34">
        <v>16.91</v>
      </c>
      <c r="E2896" s="34">
        <v>4.84</v>
      </c>
      <c r="F2896" s="35">
        <v>81.84</v>
      </c>
      <c r="G2896" s="248"/>
    </row>
    <row r="2897" ht="13.8" spans="1:7">
      <c r="A2897" s="21">
        <v>2895</v>
      </c>
      <c r="B2897" s="34" t="s">
        <v>20040</v>
      </c>
      <c r="C2897" s="141" t="s">
        <v>19994</v>
      </c>
      <c r="D2897" s="34">
        <v>15.05</v>
      </c>
      <c r="E2897" s="34">
        <v>4.84</v>
      </c>
      <c r="F2897" s="35">
        <v>72.84</v>
      </c>
      <c r="G2897" s="248"/>
    </row>
    <row r="2898" ht="13.8" spans="1:7">
      <c r="A2898" s="21">
        <v>2896</v>
      </c>
      <c r="B2898" s="34" t="s">
        <v>1258</v>
      </c>
      <c r="C2898" s="141" t="s">
        <v>19994</v>
      </c>
      <c r="D2898" s="34">
        <v>14.7</v>
      </c>
      <c r="E2898" s="34">
        <v>4.84</v>
      </c>
      <c r="F2898" s="35">
        <v>71.15</v>
      </c>
      <c r="G2898" s="248"/>
    </row>
    <row r="2899" ht="13.8" spans="1:7">
      <c r="A2899" s="21">
        <v>2897</v>
      </c>
      <c r="B2899" s="34" t="s">
        <v>20041</v>
      </c>
      <c r="C2899" s="141" t="s">
        <v>19994</v>
      </c>
      <c r="D2899" s="34">
        <v>19.82</v>
      </c>
      <c r="E2899" s="34">
        <v>4.84</v>
      </c>
      <c r="F2899" s="35">
        <v>95.93</v>
      </c>
      <c r="G2899" s="248"/>
    </row>
    <row r="2900" ht="13.8" spans="1:7">
      <c r="A2900" s="21">
        <v>2898</v>
      </c>
      <c r="B2900" s="34" t="s">
        <v>20042</v>
      </c>
      <c r="C2900" s="141" t="s">
        <v>19994</v>
      </c>
      <c r="D2900" s="34">
        <v>8.24</v>
      </c>
      <c r="E2900" s="34">
        <v>4.84</v>
      </c>
      <c r="F2900" s="35">
        <v>39.88</v>
      </c>
      <c r="G2900" s="248"/>
    </row>
    <row r="2901" ht="13.8" spans="1:7">
      <c r="A2901" s="21">
        <v>2899</v>
      </c>
      <c r="B2901" s="34" t="s">
        <v>20043</v>
      </c>
      <c r="C2901" s="141" t="s">
        <v>19994</v>
      </c>
      <c r="D2901" s="34">
        <v>5.62</v>
      </c>
      <c r="E2901" s="34">
        <v>4.84</v>
      </c>
      <c r="F2901" s="35">
        <v>27.2</v>
      </c>
      <c r="G2901" s="248"/>
    </row>
    <row r="2902" ht="13.8" spans="1:7">
      <c r="A2902" s="21">
        <v>2900</v>
      </c>
      <c r="B2902" s="34" t="s">
        <v>20044</v>
      </c>
      <c r="C2902" s="141" t="s">
        <v>19994</v>
      </c>
      <c r="D2902" s="34">
        <v>7.19</v>
      </c>
      <c r="E2902" s="34">
        <v>4.84</v>
      </c>
      <c r="F2902" s="35">
        <v>34.8</v>
      </c>
      <c r="G2902" s="248"/>
    </row>
    <row r="2903" ht="13.8" spans="1:7">
      <c r="A2903" s="21">
        <v>2901</v>
      </c>
      <c r="B2903" s="34" t="s">
        <v>20045</v>
      </c>
      <c r="C2903" s="141" t="s">
        <v>19994</v>
      </c>
      <c r="D2903" s="34">
        <v>9.27</v>
      </c>
      <c r="E2903" s="34">
        <v>4.84</v>
      </c>
      <c r="F2903" s="35">
        <v>44.87</v>
      </c>
      <c r="G2903" s="248"/>
    </row>
    <row r="2904" ht="13.8" spans="1:7">
      <c r="A2904" s="21">
        <v>2902</v>
      </c>
      <c r="B2904" s="34" t="s">
        <v>20046</v>
      </c>
      <c r="C2904" s="141" t="s">
        <v>19994</v>
      </c>
      <c r="D2904" s="34">
        <v>6.26</v>
      </c>
      <c r="E2904" s="34">
        <v>4.84</v>
      </c>
      <c r="F2904" s="35">
        <v>30.3</v>
      </c>
      <c r="G2904" s="248"/>
    </row>
    <row r="2905" ht="13.8" spans="1:7">
      <c r="A2905" s="21">
        <v>2903</v>
      </c>
      <c r="B2905" s="34" t="s">
        <v>20047</v>
      </c>
      <c r="C2905" s="141" t="s">
        <v>19994</v>
      </c>
      <c r="D2905" s="34">
        <v>4.65</v>
      </c>
      <c r="E2905" s="34">
        <v>4.84</v>
      </c>
      <c r="F2905" s="35">
        <v>22.51</v>
      </c>
      <c r="G2905" s="248"/>
    </row>
    <row r="2906" ht="13.8" spans="1:7">
      <c r="A2906" s="21">
        <v>2904</v>
      </c>
      <c r="B2906" s="34" t="s">
        <v>20048</v>
      </c>
      <c r="C2906" s="141" t="s">
        <v>19994</v>
      </c>
      <c r="D2906" s="34">
        <v>4.94</v>
      </c>
      <c r="E2906" s="34">
        <v>4.84</v>
      </c>
      <c r="F2906" s="35">
        <v>23.91</v>
      </c>
      <c r="G2906" s="248"/>
    </row>
    <row r="2907" ht="13.8" spans="1:7">
      <c r="A2907" s="21">
        <v>2905</v>
      </c>
      <c r="B2907" s="34" t="s">
        <v>20049</v>
      </c>
      <c r="C2907" s="141" t="s">
        <v>19994</v>
      </c>
      <c r="D2907" s="34">
        <v>6.95</v>
      </c>
      <c r="E2907" s="34">
        <v>4.84</v>
      </c>
      <c r="F2907" s="35">
        <v>33.64</v>
      </c>
      <c r="G2907" s="248"/>
    </row>
    <row r="2908" ht="13.8" spans="1:7">
      <c r="A2908" s="21">
        <v>2906</v>
      </c>
      <c r="B2908" s="34" t="s">
        <v>11082</v>
      </c>
      <c r="C2908" s="141" t="s">
        <v>19994</v>
      </c>
      <c r="D2908" s="34">
        <v>9.26</v>
      </c>
      <c r="E2908" s="34">
        <v>4.84</v>
      </c>
      <c r="F2908" s="35">
        <v>44.82</v>
      </c>
      <c r="G2908" s="248"/>
    </row>
    <row r="2909" ht="13.8" spans="1:7">
      <c r="A2909" s="21">
        <v>2907</v>
      </c>
      <c r="B2909" s="34" t="s">
        <v>20050</v>
      </c>
      <c r="C2909" s="141" t="s">
        <v>19994</v>
      </c>
      <c r="D2909" s="34">
        <v>5.85</v>
      </c>
      <c r="E2909" s="34">
        <v>4.84</v>
      </c>
      <c r="F2909" s="35">
        <v>28.31</v>
      </c>
      <c r="G2909" s="248"/>
    </row>
    <row r="2910" ht="13.8" spans="1:7">
      <c r="A2910" s="21">
        <v>2908</v>
      </c>
      <c r="B2910" s="34" t="s">
        <v>7343</v>
      </c>
      <c r="C2910" s="141" t="s">
        <v>20051</v>
      </c>
      <c r="D2910" s="34">
        <v>3.7</v>
      </c>
      <c r="E2910" s="34">
        <v>4.84</v>
      </c>
      <c r="F2910" s="35">
        <v>17.91</v>
      </c>
      <c r="G2910" s="248"/>
    </row>
    <row r="2911" ht="13.8" spans="1:7">
      <c r="A2911" s="21">
        <v>2909</v>
      </c>
      <c r="B2911" s="34" t="s">
        <v>20052</v>
      </c>
      <c r="C2911" s="141" t="s">
        <v>20051</v>
      </c>
      <c r="D2911" s="34">
        <v>11.98</v>
      </c>
      <c r="E2911" s="34">
        <v>4.84</v>
      </c>
      <c r="F2911" s="35">
        <v>57.98</v>
      </c>
      <c r="G2911" s="248"/>
    </row>
    <row r="2912" ht="13.8" spans="1:7">
      <c r="A2912" s="21">
        <v>2910</v>
      </c>
      <c r="B2912" s="34" t="s">
        <v>20053</v>
      </c>
      <c r="C2912" s="141" t="s">
        <v>20051</v>
      </c>
      <c r="D2912" s="34">
        <v>11.31</v>
      </c>
      <c r="E2912" s="34">
        <v>4.84</v>
      </c>
      <c r="F2912" s="35">
        <v>54.74</v>
      </c>
      <c r="G2912" s="248"/>
    </row>
    <row r="2913" ht="13.8" spans="1:7">
      <c r="A2913" s="21">
        <v>2911</v>
      </c>
      <c r="B2913" s="34" t="s">
        <v>20054</v>
      </c>
      <c r="C2913" s="141" t="s">
        <v>20051</v>
      </c>
      <c r="D2913" s="34">
        <v>17.59</v>
      </c>
      <c r="E2913" s="34">
        <v>4.84</v>
      </c>
      <c r="F2913" s="35">
        <v>85.14</v>
      </c>
      <c r="G2913" s="248"/>
    </row>
    <row r="2914" ht="13.8" spans="1:7">
      <c r="A2914" s="21">
        <v>2912</v>
      </c>
      <c r="B2914" s="34" t="s">
        <v>7432</v>
      </c>
      <c r="C2914" s="141" t="s">
        <v>20051</v>
      </c>
      <c r="D2914" s="34">
        <v>8.91</v>
      </c>
      <c r="E2914" s="34">
        <v>4.84</v>
      </c>
      <c r="F2914" s="35">
        <v>43.12</v>
      </c>
      <c r="G2914" s="248"/>
    </row>
    <row r="2915" ht="13.8" spans="1:7">
      <c r="A2915" s="21">
        <v>2913</v>
      </c>
      <c r="B2915" s="34" t="s">
        <v>20055</v>
      </c>
      <c r="C2915" s="141" t="s">
        <v>20051</v>
      </c>
      <c r="D2915" s="34">
        <v>13.29</v>
      </c>
      <c r="E2915" s="34">
        <v>4.84</v>
      </c>
      <c r="F2915" s="35">
        <v>64.32</v>
      </c>
      <c r="G2915" s="248"/>
    </row>
    <row r="2916" ht="13.8" spans="1:7">
      <c r="A2916" s="21">
        <v>2914</v>
      </c>
      <c r="B2916" s="34" t="s">
        <v>19265</v>
      </c>
      <c r="C2916" s="141" t="s">
        <v>20051</v>
      </c>
      <c r="D2916" s="34">
        <v>10.3</v>
      </c>
      <c r="E2916" s="34">
        <v>4.84</v>
      </c>
      <c r="F2916" s="35">
        <v>49.85</v>
      </c>
      <c r="G2916" s="248"/>
    </row>
    <row r="2917" ht="13.8" spans="1:7">
      <c r="A2917" s="21">
        <v>2915</v>
      </c>
      <c r="B2917" s="34" t="s">
        <v>20056</v>
      </c>
      <c r="C2917" s="141" t="s">
        <v>20051</v>
      </c>
      <c r="D2917" s="34">
        <v>1.92</v>
      </c>
      <c r="E2917" s="34">
        <v>4.84</v>
      </c>
      <c r="F2917" s="35">
        <v>9.29</v>
      </c>
      <c r="G2917" s="248"/>
    </row>
    <row r="2918" ht="13.8" spans="1:7">
      <c r="A2918" s="21">
        <v>2916</v>
      </c>
      <c r="B2918" s="34" t="s">
        <v>20057</v>
      </c>
      <c r="C2918" s="141" t="s">
        <v>20051</v>
      </c>
      <c r="D2918" s="34">
        <v>10.56</v>
      </c>
      <c r="E2918" s="34">
        <v>4.84</v>
      </c>
      <c r="F2918" s="35">
        <v>51.11</v>
      </c>
      <c r="G2918" s="248"/>
    </row>
    <row r="2919" ht="13.8" spans="1:7">
      <c r="A2919" s="21">
        <v>2917</v>
      </c>
      <c r="B2919" s="34" t="s">
        <v>20058</v>
      </c>
      <c r="C2919" s="141" t="s">
        <v>20051</v>
      </c>
      <c r="D2919" s="34">
        <v>13.76</v>
      </c>
      <c r="E2919" s="34">
        <v>4.84</v>
      </c>
      <c r="F2919" s="35">
        <v>66.6</v>
      </c>
      <c r="G2919" s="248"/>
    </row>
    <row r="2920" ht="13.8" spans="1:7">
      <c r="A2920" s="21">
        <v>2918</v>
      </c>
      <c r="B2920" s="34" t="s">
        <v>20059</v>
      </c>
      <c r="C2920" s="141" t="s">
        <v>20051</v>
      </c>
      <c r="D2920" s="34">
        <v>9.05</v>
      </c>
      <c r="E2920" s="34">
        <v>4.84</v>
      </c>
      <c r="F2920" s="35">
        <v>43.8</v>
      </c>
      <c r="G2920" s="248"/>
    </row>
    <row r="2921" ht="13.8" spans="1:7">
      <c r="A2921" s="21">
        <v>2919</v>
      </c>
      <c r="B2921" s="34" t="s">
        <v>20060</v>
      </c>
      <c r="C2921" s="141" t="s">
        <v>20051</v>
      </c>
      <c r="D2921" s="34">
        <v>16.29</v>
      </c>
      <c r="E2921" s="34">
        <v>4.84</v>
      </c>
      <c r="F2921" s="35">
        <v>78.84</v>
      </c>
      <c r="G2921" s="248"/>
    </row>
    <row r="2922" ht="13.8" spans="1:7">
      <c r="A2922" s="21">
        <v>2920</v>
      </c>
      <c r="B2922" s="34" t="s">
        <v>20061</v>
      </c>
      <c r="C2922" s="141" t="s">
        <v>20051</v>
      </c>
      <c r="D2922" s="34">
        <v>11.79</v>
      </c>
      <c r="E2922" s="34">
        <v>4.84</v>
      </c>
      <c r="F2922" s="35">
        <v>57.06</v>
      </c>
      <c r="G2922" s="248"/>
    </row>
    <row r="2923" ht="13.8" spans="1:7">
      <c r="A2923" s="21">
        <v>2921</v>
      </c>
      <c r="B2923" s="34" t="s">
        <v>20062</v>
      </c>
      <c r="C2923" s="141" t="s">
        <v>20051</v>
      </c>
      <c r="D2923" s="34">
        <v>15</v>
      </c>
      <c r="E2923" s="34">
        <v>4.84</v>
      </c>
      <c r="F2923" s="35">
        <v>72.6</v>
      </c>
      <c r="G2923" s="248"/>
    </row>
    <row r="2924" ht="13.8" spans="1:7">
      <c r="A2924" s="21">
        <v>2922</v>
      </c>
      <c r="B2924" s="34" t="s">
        <v>20063</v>
      </c>
      <c r="C2924" s="141" t="s">
        <v>20051</v>
      </c>
      <c r="D2924" s="34">
        <v>15.09</v>
      </c>
      <c r="E2924" s="34">
        <v>4.84</v>
      </c>
      <c r="F2924" s="35">
        <v>73.04</v>
      </c>
      <c r="G2924" s="248"/>
    </row>
    <row r="2925" ht="13.8" spans="1:7">
      <c r="A2925" s="21">
        <v>2923</v>
      </c>
      <c r="B2925" s="34" t="s">
        <v>17630</v>
      </c>
      <c r="C2925" s="141" t="s">
        <v>20051</v>
      </c>
      <c r="D2925" s="34">
        <v>8.5</v>
      </c>
      <c r="E2925" s="34">
        <v>4.84</v>
      </c>
      <c r="F2925" s="35">
        <v>41.14</v>
      </c>
      <c r="G2925" s="248"/>
    </row>
    <row r="2926" ht="13.8" spans="1:7">
      <c r="A2926" s="21">
        <v>2924</v>
      </c>
      <c r="B2926" s="34" t="s">
        <v>20064</v>
      </c>
      <c r="C2926" s="141" t="s">
        <v>20051</v>
      </c>
      <c r="D2926" s="34">
        <v>10.92</v>
      </c>
      <c r="E2926" s="34">
        <v>4.84</v>
      </c>
      <c r="F2926" s="35">
        <v>52.85</v>
      </c>
      <c r="G2926" s="248"/>
    </row>
    <row r="2927" ht="13.8" spans="1:7">
      <c r="A2927" s="21">
        <v>2925</v>
      </c>
      <c r="B2927" s="34" t="s">
        <v>20065</v>
      </c>
      <c r="C2927" s="141" t="s">
        <v>20051</v>
      </c>
      <c r="D2927" s="34">
        <v>12.93</v>
      </c>
      <c r="E2927" s="34">
        <v>4.84</v>
      </c>
      <c r="F2927" s="35">
        <v>62.58</v>
      </c>
      <c r="G2927" s="248"/>
    </row>
    <row r="2928" ht="13.8" spans="1:7">
      <c r="A2928" s="21">
        <v>2926</v>
      </c>
      <c r="B2928" s="34" t="s">
        <v>20066</v>
      </c>
      <c r="C2928" s="141" t="s">
        <v>20051</v>
      </c>
      <c r="D2928" s="34">
        <v>14.22</v>
      </c>
      <c r="E2928" s="34">
        <v>4.84</v>
      </c>
      <c r="F2928" s="35">
        <v>68.82</v>
      </c>
      <c r="G2928" s="248"/>
    </row>
    <row r="2929" ht="13.8" spans="1:7">
      <c r="A2929" s="21">
        <v>2927</v>
      </c>
      <c r="B2929" s="34" t="s">
        <v>20067</v>
      </c>
      <c r="C2929" s="141" t="s">
        <v>20051</v>
      </c>
      <c r="D2929" s="34">
        <v>3.92</v>
      </c>
      <c r="E2929" s="34">
        <v>4.84</v>
      </c>
      <c r="F2929" s="35">
        <v>18.97</v>
      </c>
      <c r="G2929" s="248"/>
    </row>
    <row r="2930" ht="13.8" spans="1:7">
      <c r="A2930" s="21">
        <v>2928</v>
      </c>
      <c r="B2930" s="34" t="s">
        <v>20068</v>
      </c>
      <c r="C2930" s="141" t="s">
        <v>20051</v>
      </c>
      <c r="D2930" s="34">
        <v>18.73</v>
      </c>
      <c r="E2930" s="34">
        <v>4.84</v>
      </c>
      <c r="F2930" s="35">
        <v>90.65</v>
      </c>
      <c r="G2930" s="248"/>
    </row>
    <row r="2931" ht="13.8" spans="1:7">
      <c r="A2931" s="21">
        <v>2929</v>
      </c>
      <c r="B2931" s="34" t="s">
        <v>20069</v>
      </c>
      <c r="C2931" s="141" t="s">
        <v>20051</v>
      </c>
      <c r="D2931" s="34">
        <v>15.12</v>
      </c>
      <c r="E2931" s="34">
        <v>4.84</v>
      </c>
      <c r="F2931" s="35">
        <v>73.18</v>
      </c>
      <c r="G2931" s="248"/>
    </row>
    <row r="2932" ht="13.8" spans="1:7">
      <c r="A2932" s="21">
        <v>2930</v>
      </c>
      <c r="B2932" s="34" t="s">
        <v>20070</v>
      </c>
      <c r="C2932" s="141" t="s">
        <v>20051</v>
      </c>
      <c r="D2932" s="34">
        <v>6.03</v>
      </c>
      <c r="E2932" s="34">
        <v>4.84</v>
      </c>
      <c r="F2932" s="35">
        <v>29.19</v>
      </c>
      <c r="G2932" s="248"/>
    </row>
    <row r="2933" ht="13.8" spans="1:7">
      <c r="A2933" s="21">
        <v>2931</v>
      </c>
      <c r="B2933" s="34" t="s">
        <v>20071</v>
      </c>
      <c r="C2933" s="141" t="s">
        <v>20051</v>
      </c>
      <c r="D2933" s="34">
        <v>5.39</v>
      </c>
      <c r="E2933" s="34">
        <v>4.84</v>
      </c>
      <c r="F2933" s="35">
        <v>26.09</v>
      </c>
      <c r="G2933" s="248"/>
    </row>
    <row r="2934" ht="13.8" spans="1:7">
      <c r="A2934" s="21">
        <v>2932</v>
      </c>
      <c r="B2934" s="34" t="s">
        <v>14062</v>
      </c>
      <c r="C2934" s="141" t="s">
        <v>20051</v>
      </c>
      <c r="D2934" s="34">
        <v>9.15</v>
      </c>
      <c r="E2934" s="34">
        <v>4.84</v>
      </c>
      <c r="F2934" s="35">
        <v>44.29</v>
      </c>
      <c r="G2934" s="248"/>
    </row>
    <row r="2935" ht="13.8" spans="1:7">
      <c r="A2935" s="21">
        <v>2933</v>
      </c>
      <c r="B2935" s="34" t="s">
        <v>20072</v>
      </c>
      <c r="C2935" s="141" t="s">
        <v>20051</v>
      </c>
      <c r="D2935" s="34">
        <v>5.59</v>
      </c>
      <c r="E2935" s="34">
        <v>4.84</v>
      </c>
      <c r="F2935" s="35">
        <v>27.06</v>
      </c>
      <c r="G2935" s="248"/>
    </row>
    <row r="2936" ht="13.8" spans="1:7">
      <c r="A2936" s="21">
        <v>2934</v>
      </c>
      <c r="B2936" s="34" t="s">
        <v>20073</v>
      </c>
      <c r="C2936" s="141" t="s">
        <v>20051</v>
      </c>
      <c r="D2936" s="34">
        <v>17.27</v>
      </c>
      <c r="E2936" s="34">
        <v>4.84</v>
      </c>
      <c r="F2936" s="35">
        <v>83.59</v>
      </c>
      <c r="G2936" s="248"/>
    </row>
    <row r="2937" ht="13.8" spans="1:7">
      <c r="A2937" s="21">
        <v>2935</v>
      </c>
      <c r="B2937" s="34" t="s">
        <v>14067</v>
      </c>
      <c r="C2937" s="141" t="s">
        <v>20051</v>
      </c>
      <c r="D2937" s="34">
        <v>3.01</v>
      </c>
      <c r="E2937" s="34">
        <v>4.84</v>
      </c>
      <c r="F2937" s="35">
        <v>14.57</v>
      </c>
      <c r="G2937" s="248"/>
    </row>
    <row r="2938" ht="13.8" spans="1:7">
      <c r="A2938" s="21">
        <v>2936</v>
      </c>
      <c r="B2938" s="34" t="s">
        <v>10431</v>
      </c>
      <c r="C2938" s="141" t="s">
        <v>20051</v>
      </c>
      <c r="D2938" s="34">
        <v>32.27</v>
      </c>
      <c r="E2938" s="34">
        <v>4.84</v>
      </c>
      <c r="F2938" s="35">
        <v>156.19</v>
      </c>
      <c r="G2938" s="248"/>
    </row>
    <row r="2939" ht="13.8" spans="1:7">
      <c r="A2939" s="21">
        <v>2937</v>
      </c>
      <c r="B2939" s="34" t="s">
        <v>20074</v>
      </c>
      <c r="C2939" s="141" t="s">
        <v>20051</v>
      </c>
      <c r="D2939" s="34">
        <v>14.38</v>
      </c>
      <c r="E2939" s="34">
        <v>4.84</v>
      </c>
      <c r="F2939" s="35">
        <v>69.6</v>
      </c>
      <c r="G2939" s="248"/>
    </row>
    <row r="2940" ht="13.8" spans="1:7">
      <c r="A2940" s="21">
        <v>2938</v>
      </c>
      <c r="B2940" s="34" t="s">
        <v>20075</v>
      </c>
      <c r="C2940" s="141" t="s">
        <v>20051</v>
      </c>
      <c r="D2940" s="34">
        <v>10.72</v>
      </c>
      <c r="E2940" s="34">
        <v>4.84</v>
      </c>
      <c r="F2940" s="35">
        <v>51.88</v>
      </c>
      <c r="G2940" s="248"/>
    </row>
    <row r="2941" ht="13.8" spans="1:7">
      <c r="A2941" s="21">
        <v>2939</v>
      </c>
      <c r="B2941" s="34" t="s">
        <v>20076</v>
      </c>
      <c r="C2941" s="141" t="s">
        <v>20051</v>
      </c>
      <c r="D2941" s="34">
        <v>14.16</v>
      </c>
      <c r="E2941" s="34">
        <v>4.84</v>
      </c>
      <c r="F2941" s="35">
        <v>68.53</v>
      </c>
      <c r="G2941" s="248"/>
    </row>
    <row r="2942" ht="13.8" spans="1:7">
      <c r="A2942" s="21">
        <v>2940</v>
      </c>
      <c r="B2942" s="34" t="s">
        <v>20077</v>
      </c>
      <c r="C2942" s="141" t="s">
        <v>20051</v>
      </c>
      <c r="D2942" s="34">
        <v>11.68</v>
      </c>
      <c r="E2942" s="34">
        <v>4.84</v>
      </c>
      <c r="F2942" s="35">
        <v>56.53</v>
      </c>
      <c r="G2942" s="248"/>
    </row>
    <row r="2943" ht="13.8" spans="1:7">
      <c r="A2943" s="21">
        <v>2941</v>
      </c>
      <c r="B2943" s="34" t="s">
        <v>20078</v>
      </c>
      <c r="C2943" s="141" t="s">
        <v>20051</v>
      </c>
      <c r="D2943" s="34">
        <v>14.52</v>
      </c>
      <c r="E2943" s="34">
        <v>4.84</v>
      </c>
      <c r="F2943" s="35">
        <v>70.28</v>
      </c>
      <c r="G2943" s="248"/>
    </row>
    <row r="2944" ht="13.8" spans="1:7">
      <c r="A2944" s="21">
        <v>2942</v>
      </c>
      <c r="B2944" s="34" t="s">
        <v>20079</v>
      </c>
      <c r="C2944" s="141" t="s">
        <v>20051</v>
      </c>
      <c r="D2944" s="34">
        <v>27.32</v>
      </c>
      <c r="E2944" s="34">
        <v>4.84</v>
      </c>
      <c r="F2944" s="35">
        <v>132.23</v>
      </c>
      <c r="G2944" s="248"/>
    </row>
    <row r="2945" ht="13.8" spans="1:7">
      <c r="A2945" s="21">
        <v>2943</v>
      </c>
      <c r="B2945" s="34" t="s">
        <v>20080</v>
      </c>
      <c r="C2945" s="141" t="s">
        <v>20051</v>
      </c>
      <c r="D2945" s="34">
        <v>15.34</v>
      </c>
      <c r="E2945" s="34">
        <v>4.84</v>
      </c>
      <c r="F2945" s="35">
        <v>74.25</v>
      </c>
      <c r="G2945" s="248"/>
    </row>
    <row r="2946" ht="13.8" spans="1:7">
      <c r="A2946" s="21">
        <v>2944</v>
      </c>
      <c r="B2946" s="34" t="s">
        <v>20081</v>
      </c>
      <c r="C2946" s="141" t="s">
        <v>20051</v>
      </c>
      <c r="D2946" s="34">
        <v>12.41</v>
      </c>
      <c r="E2946" s="34">
        <v>4.84</v>
      </c>
      <c r="F2946" s="35">
        <v>60.06</v>
      </c>
      <c r="G2946" s="248"/>
    </row>
    <row r="2947" ht="13.8" spans="1:7">
      <c r="A2947" s="21">
        <v>2945</v>
      </c>
      <c r="B2947" s="34" t="s">
        <v>20082</v>
      </c>
      <c r="C2947" s="141" t="s">
        <v>20051</v>
      </c>
      <c r="D2947" s="34">
        <v>8.76</v>
      </c>
      <c r="E2947" s="34">
        <v>4.84</v>
      </c>
      <c r="F2947" s="35">
        <v>42.4</v>
      </c>
      <c r="G2947" s="248"/>
    </row>
    <row r="2948" ht="13.8" spans="1:7">
      <c r="A2948" s="21">
        <v>2946</v>
      </c>
      <c r="B2948" s="34" t="s">
        <v>20083</v>
      </c>
      <c r="C2948" s="141" t="s">
        <v>20051</v>
      </c>
      <c r="D2948" s="34">
        <v>6.92</v>
      </c>
      <c r="E2948" s="34">
        <v>4.84</v>
      </c>
      <c r="F2948" s="35">
        <v>33.49</v>
      </c>
      <c r="G2948" s="248"/>
    </row>
    <row r="2949" ht="13.8" spans="1:7">
      <c r="A2949" s="21">
        <v>2947</v>
      </c>
      <c r="B2949" s="34" t="s">
        <v>20084</v>
      </c>
      <c r="C2949" s="141" t="s">
        <v>20051</v>
      </c>
      <c r="D2949" s="34">
        <v>18.82</v>
      </c>
      <c r="E2949" s="34">
        <v>4.84</v>
      </c>
      <c r="F2949" s="35">
        <v>91.09</v>
      </c>
      <c r="G2949" s="248"/>
    </row>
    <row r="2950" ht="13.8" spans="1:7">
      <c r="A2950" s="21">
        <v>2948</v>
      </c>
      <c r="B2950" s="34" t="s">
        <v>20085</v>
      </c>
      <c r="C2950" s="141" t="s">
        <v>20051</v>
      </c>
      <c r="D2950" s="34">
        <v>20.34</v>
      </c>
      <c r="E2950" s="34">
        <v>4.84</v>
      </c>
      <c r="F2950" s="35">
        <v>98.45</v>
      </c>
      <c r="G2950" s="248"/>
    </row>
    <row r="2951" ht="13.8" spans="1:7">
      <c r="A2951" s="21">
        <v>2949</v>
      </c>
      <c r="B2951" s="34" t="s">
        <v>20086</v>
      </c>
      <c r="C2951" s="141" t="s">
        <v>20051</v>
      </c>
      <c r="D2951" s="34">
        <v>8.1</v>
      </c>
      <c r="E2951" s="34">
        <v>4.84</v>
      </c>
      <c r="F2951" s="35">
        <v>39.2</v>
      </c>
      <c r="G2951" s="248"/>
    </row>
    <row r="2952" ht="13.8" spans="1:7">
      <c r="A2952" s="21">
        <v>2950</v>
      </c>
      <c r="B2952" s="34" t="s">
        <v>2038</v>
      </c>
      <c r="C2952" s="141" t="s">
        <v>20051</v>
      </c>
      <c r="D2952" s="34">
        <v>8.85</v>
      </c>
      <c r="E2952" s="34">
        <v>4.84</v>
      </c>
      <c r="F2952" s="35">
        <v>42.83</v>
      </c>
      <c r="G2952" s="248"/>
    </row>
    <row r="2953" ht="13.8" spans="1:7">
      <c r="A2953" s="21">
        <v>2951</v>
      </c>
      <c r="B2953" s="34" t="s">
        <v>14066</v>
      </c>
      <c r="C2953" s="141" t="s">
        <v>20051</v>
      </c>
      <c r="D2953" s="34">
        <v>16.76</v>
      </c>
      <c r="E2953" s="34">
        <v>4.84</v>
      </c>
      <c r="F2953" s="35">
        <v>81.12</v>
      </c>
      <c r="G2953" s="248"/>
    </row>
    <row r="2954" ht="13.8" spans="1:7">
      <c r="A2954" s="21">
        <v>2952</v>
      </c>
      <c r="B2954" s="34" t="s">
        <v>20087</v>
      </c>
      <c r="C2954" s="141" t="s">
        <v>20051</v>
      </c>
      <c r="D2954" s="34">
        <v>22.86</v>
      </c>
      <c r="E2954" s="34">
        <v>4.84</v>
      </c>
      <c r="F2954" s="35">
        <v>110.64</v>
      </c>
      <c r="G2954" s="248"/>
    </row>
    <row r="2955" ht="13.8" spans="1:7">
      <c r="A2955" s="21">
        <v>2953</v>
      </c>
      <c r="B2955" s="34" t="s">
        <v>20088</v>
      </c>
      <c r="C2955" s="141" t="s">
        <v>20051</v>
      </c>
      <c r="D2955" s="34">
        <v>38.59</v>
      </c>
      <c r="E2955" s="34">
        <v>4.84</v>
      </c>
      <c r="F2955" s="35">
        <v>186.78</v>
      </c>
      <c r="G2955" s="248"/>
    </row>
    <row r="2956" ht="13.8" spans="1:7">
      <c r="A2956" s="21">
        <v>2954</v>
      </c>
      <c r="B2956" s="34" t="s">
        <v>20089</v>
      </c>
      <c r="C2956" s="141" t="s">
        <v>20051</v>
      </c>
      <c r="D2956" s="34">
        <v>16.2</v>
      </c>
      <c r="E2956" s="34">
        <v>4.84</v>
      </c>
      <c r="F2956" s="35">
        <v>78.41</v>
      </c>
      <c r="G2956" s="248"/>
    </row>
    <row r="2957" ht="13.8" spans="1:7">
      <c r="A2957" s="21">
        <v>2955</v>
      </c>
      <c r="B2957" s="34" t="s">
        <v>20090</v>
      </c>
      <c r="C2957" s="141" t="s">
        <v>20051</v>
      </c>
      <c r="D2957" s="34">
        <v>12.85</v>
      </c>
      <c r="E2957" s="34">
        <v>4.84</v>
      </c>
      <c r="F2957" s="35">
        <v>62.19</v>
      </c>
      <c r="G2957" s="248"/>
    </row>
    <row r="2958" ht="13.8" spans="1:7">
      <c r="A2958" s="21">
        <v>2956</v>
      </c>
      <c r="B2958" s="34" t="s">
        <v>20091</v>
      </c>
      <c r="C2958" s="141" t="s">
        <v>20051</v>
      </c>
      <c r="D2958" s="34">
        <v>8.37</v>
      </c>
      <c r="E2958" s="34">
        <v>4.84</v>
      </c>
      <c r="F2958" s="35">
        <v>40.51</v>
      </c>
      <c r="G2958" s="248"/>
    </row>
    <row r="2959" ht="13.8" spans="1:7">
      <c r="A2959" s="21">
        <v>2957</v>
      </c>
      <c r="B2959" s="34" t="s">
        <v>20092</v>
      </c>
      <c r="C2959" s="141" t="s">
        <v>20051</v>
      </c>
      <c r="D2959" s="34">
        <v>32.2</v>
      </c>
      <c r="E2959" s="34">
        <v>4.84</v>
      </c>
      <c r="F2959" s="35">
        <v>155.85</v>
      </c>
      <c r="G2959" s="248"/>
    </row>
    <row r="2960" ht="13.8" spans="1:7">
      <c r="A2960" s="21">
        <v>2958</v>
      </c>
      <c r="B2960" s="34" t="s">
        <v>20093</v>
      </c>
      <c r="C2960" s="141" t="s">
        <v>20051</v>
      </c>
      <c r="D2960" s="34">
        <v>1.42</v>
      </c>
      <c r="E2960" s="34">
        <v>4.84</v>
      </c>
      <c r="F2960" s="35">
        <v>6.87</v>
      </c>
      <c r="G2960" s="248"/>
    </row>
    <row r="2961" ht="13.8" spans="1:7">
      <c r="A2961" s="21">
        <v>2959</v>
      </c>
      <c r="B2961" s="34" t="s">
        <v>20094</v>
      </c>
      <c r="C2961" s="141" t="s">
        <v>20051</v>
      </c>
      <c r="D2961" s="34">
        <v>7.61</v>
      </c>
      <c r="E2961" s="34">
        <v>4.84</v>
      </c>
      <c r="F2961" s="35">
        <v>36.83</v>
      </c>
      <c r="G2961" s="248"/>
    </row>
    <row r="2962" ht="13.8" spans="1:7">
      <c r="A2962" s="21">
        <v>2960</v>
      </c>
      <c r="B2962" s="34" t="s">
        <v>20084</v>
      </c>
      <c r="C2962" s="141" t="s">
        <v>20051</v>
      </c>
      <c r="D2962" s="34">
        <v>2.78</v>
      </c>
      <c r="E2962" s="34">
        <v>4.84</v>
      </c>
      <c r="F2962" s="35">
        <v>13.46</v>
      </c>
      <c r="G2962" s="248"/>
    </row>
    <row r="2963" ht="13.8" spans="1:7">
      <c r="A2963" s="21">
        <v>2961</v>
      </c>
      <c r="B2963" s="34" t="s">
        <v>20095</v>
      </c>
      <c r="C2963" s="141" t="s">
        <v>20051</v>
      </c>
      <c r="D2963" s="34">
        <v>14.36</v>
      </c>
      <c r="E2963" s="34">
        <v>4.84</v>
      </c>
      <c r="F2963" s="35">
        <v>69.5</v>
      </c>
      <c r="G2963" s="248"/>
    </row>
    <row r="2964" ht="13.8" spans="1:7">
      <c r="A2964" s="21">
        <v>2962</v>
      </c>
      <c r="B2964" s="34" t="s">
        <v>20096</v>
      </c>
      <c r="C2964" s="141" t="s">
        <v>20051</v>
      </c>
      <c r="D2964" s="34">
        <v>17.27</v>
      </c>
      <c r="E2964" s="34">
        <v>4.84</v>
      </c>
      <c r="F2964" s="35">
        <v>83.59</v>
      </c>
      <c r="G2964" s="248"/>
    </row>
    <row r="2965" ht="13.8" spans="1:7">
      <c r="A2965" s="21">
        <v>2963</v>
      </c>
      <c r="B2965" s="34" t="s">
        <v>1941</v>
      </c>
      <c r="C2965" s="141" t="s">
        <v>20051</v>
      </c>
      <c r="D2965" s="34">
        <v>21.76</v>
      </c>
      <c r="E2965" s="34">
        <v>4.84</v>
      </c>
      <c r="F2965" s="35">
        <v>105.32</v>
      </c>
      <c r="G2965" s="248"/>
    </row>
    <row r="2966" ht="13.8" spans="1:7">
      <c r="A2966" s="21">
        <v>2964</v>
      </c>
      <c r="B2966" s="34" t="s">
        <v>20097</v>
      </c>
      <c r="C2966" s="141" t="s">
        <v>20051</v>
      </c>
      <c r="D2966" s="34">
        <v>8.91</v>
      </c>
      <c r="E2966" s="34">
        <v>4.84</v>
      </c>
      <c r="F2966" s="35">
        <v>43.12</v>
      </c>
      <c r="G2966" s="248"/>
    </row>
    <row r="2967" ht="13.8" spans="1:7">
      <c r="A2967" s="21">
        <v>2965</v>
      </c>
      <c r="B2967" s="34" t="s">
        <v>20098</v>
      </c>
      <c r="C2967" s="141" t="s">
        <v>20051</v>
      </c>
      <c r="D2967" s="34">
        <v>13.79</v>
      </c>
      <c r="E2967" s="34">
        <v>4.84</v>
      </c>
      <c r="F2967" s="35">
        <v>66.74</v>
      </c>
      <c r="G2967" s="248"/>
    </row>
    <row r="2968" ht="13.8" spans="1:7">
      <c r="A2968" s="21">
        <v>2966</v>
      </c>
      <c r="B2968" s="34" t="s">
        <v>20099</v>
      </c>
      <c r="C2968" s="141" t="s">
        <v>20051</v>
      </c>
      <c r="D2968" s="34">
        <v>21.56</v>
      </c>
      <c r="E2968" s="34">
        <v>4.84</v>
      </c>
      <c r="F2968" s="35">
        <v>104.35</v>
      </c>
      <c r="G2968" s="248"/>
    </row>
    <row r="2969" ht="13.8" spans="1:7">
      <c r="A2969" s="21">
        <v>2967</v>
      </c>
      <c r="B2969" s="34" t="s">
        <v>693</v>
      </c>
      <c r="C2969" s="141" t="s">
        <v>20051</v>
      </c>
      <c r="D2969" s="34">
        <v>6.46</v>
      </c>
      <c r="E2969" s="34">
        <v>4.84</v>
      </c>
      <c r="F2969" s="35">
        <v>31.27</v>
      </c>
      <c r="G2969" s="248"/>
    </row>
    <row r="2970" ht="13.8" spans="1:7">
      <c r="A2970" s="21">
        <v>2968</v>
      </c>
      <c r="B2970" s="34" t="s">
        <v>20100</v>
      </c>
      <c r="C2970" s="141" t="s">
        <v>20051</v>
      </c>
      <c r="D2970" s="34">
        <v>20.52</v>
      </c>
      <c r="E2970" s="34">
        <v>4.84</v>
      </c>
      <c r="F2970" s="35">
        <v>99.32</v>
      </c>
      <c r="G2970" s="248"/>
    </row>
    <row r="2971" ht="13.8" spans="1:7">
      <c r="A2971" s="21">
        <v>2969</v>
      </c>
      <c r="B2971" s="34" t="s">
        <v>20101</v>
      </c>
      <c r="C2971" s="141" t="s">
        <v>20051</v>
      </c>
      <c r="D2971" s="34">
        <v>14.7</v>
      </c>
      <c r="E2971" s="34">
        <v>4.84</v>
      </c>
      <c r="F2971" s="35">
        <v>71.15</v>
      </c>
      <c r="G2971" s="248"/>
    </row>
    <row r="2972" ht="13.8" spans="1:7">
      <c r="A2972" s="21">
        <v>2970</v>
      </c>
      <c r="B2972" s="34" t="s">
        <v>14067</v>
      </c>
      <c r="C2972" s="141" t="s">
        <v>20051</v>
      </c>
      <c r="D2972" s="34">
        <v>27.93</v>
      </c>
      <c r="E2972" s="34">
        <v>4.84</v>
      </c>
      <c r="F2972" s="35">
        <v>135.18</v>
      </c>
      <c r="G2972" s="248"/>
    </row>
    <row r="2973" ht="13.8" spans="1:7">
      <c r="A2973" s="21">
        <v>2971</v>
      </c>
      <c r="B2973" s="34" t="s">
        <v>20102</v>
      </c>
      <c r="C2973" s="141" t="s">
        <v>20051</v>
      </c>
      <c r="D2973" s="34">
        <v>19.96</v>
      </c>
      <c r="E2973" s="34">
        <v>4.84</v>
      </c>
      <c r="F2973" s="35">
        <v>96.61</v>
      </c>
      <c r="G2973" s="248"/>
    </row>
    <row r="2974" ht="13.8" spans="1:7">
      <c r="A2974" s="21">
        <v>2972</v>
      </c>
      <c r="B2974" s="34" t="s">
        <v>20103</v>
      </c>
      <c r="C2974" s="141" t="s">
        <v>20051</v>
      </c>
      <c r="D2974" s="34">
        <v>3.64</v>
      </c>
      <c r="E2974" s="34">
        <v>4.84</v>
      </c>
      <c r="F2974" s="35">
        <v>17.62</v>
      </c>
      <c r="G2974" s="248"/>
    </row>
    <row r="2975" ht="13.8" spans="1:7">
      <c r="A2975" s="21">
        <v>2973</v>
      </c>
      <c r="B2975" s="34" t="s">
        <v>20104</v>
      </c>
      <c r="C2975" s="141" t="s">
        <v>20051</v>
      </c>
      <c r="D2975" s="34">
        <v>23.83</v>
      </c>
      <c r="E2975" s="34">
        <v>4.84</v>
      </c>
      <c r="F2975" s="35">
        <v>115.34</v>
      </c>
      <c r="G2975" s="248"/>
    </row>
    <row r="2976" ht="13.8" spans="1:7">
      <c r="A2976" s="21">
        <v>2974</v>
      </c>
      <c r="B2976" s="34" t="s">
        <v>11690</v>
      </c>
      <c r="C2976" s="141" t="s">
        <v>20051</v>
      </c>
      <c r="D2976" s="34">
        <v>25.22</v>
      </c>
      <c r="E2976" s="34">
        <v>4.84</v>
      </c>
      <c r="F2976" s="35">
        <v>122.06</v>
      </c>
      <c r="G2976" s="248"/>
    </row>
    <row r="2977" ht="13.8" spans="1:7">
      <c r="A2977" s="21">
        <v>2975</v>
      </c>
      <c r="B2977" s="34" t="s">
        <v>20105</v>
      </c>
      <c r="C2977" s="141" t="s">
        <v>20051</v>
      </c>
      <c r="D2977" s="34">
        <v>26.42</v>
      </c>
      <c r="E2977" s="34">
        <v>4.84</v>
      </c>
      <c r="F2977" s="35">
        <v>127.87</v>
      </c>
      <c r="G2977" s="248"/>
    </row>
    <row r="2978" ht="13.8" spans="1:7">
      <c r="A2978" s="21">
        <v>2976</v>
      </c>
      <c r="B2978" s="34" t="s">
        <v>20106</v>
      </c>
      <c r="C2978" s="141" t="s">
        <v>20051</v>
      </c>
      <c r="D2978" s="34">
        <v>6.47</v>
      </c>
      <c r="E2978" s="34">
        <v>4.84</v>
      </c>
      <c r="F2978" s="35">
        <v>31.31</v>
      </c>
      <c r="G2978" s="248"/>
    </row>
    <row r="2979" ht="13.8" spans="1:7">
      <c r="A2979" s="21">
        <v>2977</v>
      </c>
      <c r="B2979" s="34" t="s">
        <v>20107</v>
      </c>
      <c r="C2979" s="141" t="s">
        <v>20051</v>
      </c>
      <c r="D2979" s="34">
        <v>5.82</v>
      </c>
      <c r="E2979" s="34">
        <v>4.84</v>
      </c>
      <c r="F2979" s="35">
        <v>28.17</v>
      </c>
      <c r="G2979" s="248"/>
    </row>
    <row r="2980" ht="13.8" spans="1:7">
      <c r="A2980" s="21">
        <v>2978</v>
      </c>
      <c r="B2980" s="34" t="s">
        <v>20108</v>
      </c>
      <c r="C2980" s="141" t="s">
        <v>20051</v>
      </c>
      <c r="D2980" s="34">
        <v>15.4</v>
      </c>
      <c r="E2980" s="34">
        <v>4.84</v>
      </c>
      <c r="F2980" s="35">
        <v>74.54</v>
      </c>
      <c r="G2980" s="248"/>
    </row>
    <row r="2981" ht="13.8" spans="1:7">
      <c r="A2981" s="21">
        <v>2979</v>
      </c>
      <c r="B2981" s="34" t="s">
        <v>20109</v>
      </c>
      <c r="C2981" s="141" t="s">
        <v>20051</v>
      </c>
      <c r="D2981" s="34">
        <v>23.73</v>
      </c>
      <c r="E2981" s="34">
        <v>4.84</v>
      </c>
      <c r="F2981" s="35">
        <v>114.85</v>
      </c>
      <c r="G2981" s="248"/>
    </row>
    <row r="2982" ht="13.8" spans="1:7">
      <c r="A2982" s="21">
        <v>2980</v>
      </c>
      <c r="B2982" s="34" t="s">
        <v>482</v>
      </c>
      <c r="C2982" s="141" t="s">
        <v>20051</v>
      </c>
      <c r="D2982" s="34">
        <v>1.57</v>
      </c>
      <c r="E2982" s="34">
        <v>4.84</v>
      </c>
      <c r="F2982" s="35">
        <v>7.6</v>
      </c>
      <c r="G2982" s="248"/>
    </row>
    <row r="2983" ht="13.8" spans="1:7">
      <c r="A2983" s="21">
        <v>2981</v>
      </c>
      <c r="B2983" s="34" t="s">
        <v>20110</v>
      </c>
      <c r="C2983" s="141" t="s">
        <v>20051</v>
      </c>
      <c r="D2983" s="34">
        <v>11.11</v>
      </c>
      <c r="E2983" s="34">
        <v>4.84</v>
      </c>
      <c r="F2983" s="35">
        <v>53.77</v>
      </c>
      <c r="G2983" s="248"/>
    </row>
    <row r="2984" ht="13.8" spans="1:7">
      <c r="A2984" s="21">
        <v>2982</v>
      </c>
      <c r="B2984" s="34" t="s">
        <v>20111</v>
      </c>
      <c r="C2984" s="141" t="s">
        <v>20051</v>
      </c>
      <c r="D2984" s="34">
        <v>20.36</v>
      </c>
      <c r="E2984" s="34">
        <v>4.84</v>
      </c>
      <c r="F2984" s="35">
        <v>98.54</v>
      </c>
      <c r="G2984" s="248"/>
    </row>
    <row r="2985" ht="13.8" spans="1:7">
      <c r="A2985" s="21">
        <v>2983</v>
      </c>
      <c r="B2985" s="34" t="s">
        <v>20112</v>
      </c>
      <c r="C2985" s="141" t="s">
        <v>20051</v>
      </c>
      <c r="D2985" s="34">
        <v>15.62</v>
      </c>
      <c r="E2985" s="34">
        <v>4.84</v>
      </c>
      <c r="F2985" s="35">
        <v>75.6</v>
      </c>
      <c r="G2985" s="248"/>
    </row>
    <row r="2986" ht="13.8" spans="1:7">
      <c r="A2986" s="21">
        <v>2984</v>
      </c>
      <c r="B2986" s="34" t="s">
        <v>20113</v>
      </c>
      <c r="C2986" s="141" t="s">
        <v>20051</v>
      </c>
      <c r="D2986" s="34">
        <v>8.34</v>
      </c>
      <c r="E2986" s="34">
        <v>4.84</v>
      </c>
      <c r="F2986" s="35">
        <v>40.37</v>
      </c>
      <c r="G2986" s="248"/>
    </row>
    <row r="2987" ht="13.8" spans="1:7">
      <c r="A2987" s="21">
        <v>2985</v>
      </c>
      <c r="B2987" s="34" t="s">
        <v>20114</v>
      </c>
      <c r="C2987" s="141" t="s">
        <v>20051</v>
      </c>
      <c r="D2987" s="34">
        <v>5.08</v>
      </c>
      <c r="E2987" s="34">
        <v>4.84</v>
      </c>
      <c r="F2987" s="35">
        <v>24.59</v>
      </c>
      <c r="G2987" s="248"/>
    </row>
    <row r="2988" ht="13.8" spans="1:7">
      <c r="A2988" s="21">
        <v>2986</v>
      </c>
      <c r="B2988" s="34" t="s">
        <v>20115</v>
      </c>
      <c r="C2988" s="141" t="s">
        <v>20051</v>
      </c>
      <c r="D2988" s="34">
        <v>16.1</v>
      </c>
      <c r="E2988" s="34">
        <v>4.84</v>
      </c>
      <c r="F2988" s="35">
        <v>77.92</v>
      </c>
      <c r="G2988" s="248"/>
    </row>
    <row r="2989" ht="13.8" spans="1:7">
      <c r="A2989" s="21">
        <v>2987</v>
      </c>
      <c r="B2989" s="34" t="s">
        <v>11378</v>
      </c>
      <c r="C2989" s="141" t="s">
        <v>20051</v>
      </c>
      <c r="D2989" s="34">
        <v>7.08</v>
      </c>
      <c r="E2989" s="34">
        <v>4.84</v>
      </c>
      <c r="F2989" s="35">
        <v>34.27</v>
      </c>
      <c r="G2989" s="248"/>
    </row>
    <row r="2990" ht="13.8" spans="1:7">
      <c r="A2990" s="21">
        <v>2988</v>
      </c>
      <c r="B2990" s="34" t="s">
        <v>20116</v>
      </c>
      <c r="C2990" s="141" t="s">
        <v>20051</v>
      </c>
      <c r="D2990" s="34">
        <v>12.88</v>
      </c>
      <c r="E2990" s="34">
        <v>4.84</v>
      </c>
      <c r="F2990" s="35">
        <v>62.34</v>
      </c>
      <c r="G2990" s="248"/>
    </row>
    <row r="2991" ht="13.8" spans="1:7">
      <c r="A2991" s="21">
        <v>2989</v>
      </c>
      <c r="B2991" s="34" t="s">
        <v>20117</v>
      </c>
      <c r="C2991" s="141" t="s">
        <v>20051</v>
      </c>
      <c r="D2991" s="34">
        <v>10.71</v>
      </c>
      <c r="E2991" s="34">
        <v>4.84</v>
      </c>
      <c r="F2991" s="35">
        <v>51.84</v>
      </c>
      <c r="G2991" s="248"/>
    </row>
    <row r="2992" ht="13.8" spans="1:7">
      <c r="A2992" s="21">
        <v>2990</v>
      </c>
      <c r="B2992" s="34" t="s">
        <v>19275</v>
      </c>
      <c r="C2992" s="141" t="s">
        <v>20051</v>
      </c>
      <c r="D2992" s="34">
        <v>22</v>
      </c>
      <c r="E2992" s="34">
        <v>4.84</v>
      </c>
      <c r="F2992" s="35">
        <v>106.48</v>
      </c>
      <c r="G2992" s="248"/>
    </row>
    <row r="2993" ht="13.8" spans="1:7">
      <c r="A2993" s="21">
        <v>2991</v>
      </c>
      <c r="B2993" s="34" t="s">
        <v>20118</v>
      </c>
      <c r="C2993" s="141" t="s">
        <v>20051</v>
      </c>
      <c r="D2993" s="34">
        <v>4.15</v>
      </c>
      <c r="E2993" s="34">
        <v>4.84</v>
      </c>
      <c r="F2993" s="35">
        <v>20.09</v>
      </c>
      <c r="G2993" s="248"/>
    </row>
    <row r="2994" ht="13.8" spans="1:7">
      <c r="A2994" s="21">
        <v>2992</v>
      </c>
      <c r="B2994" s="34" t="s">
        <v>437</v>
      </c>
      <c r="C2994" s="141" t="s">
        <v>20051</v>
      </c>
      <c r="D2994" s="34">
        <v>2.32</v>
      </c>
      <c r="E2994" s="34">
        <v>4.84</v>
      </c>
      <c r="F2994" s="35">
        <v>11.23</v>
      </c>
      <c r="G2994" s="248"/>
    </row>
    <row r="2995" ht="13.8" spans="1:7">
      <c r="A2995" s="21">
        <v>2993</v>
      </c>
      <c r="B2995" s="34" t="s">
        <v>20119</v>
      </c>
      <c r="C2995" s="141" t="s">
        <v>20051</v>
      </c>
      <c r="D2995" s="34">
        <v>6.02</v>
      </c>
      <c r="E2995" s="34">
        <v>4.84</v>
      </c>
      <c r="F2995" s="35">
        <v>29.14</v>
      </c>
      <c r="G2995" s="248"/>
    </row>
    <row r="2996" ht="13.8" spans="1:7">
      <c r="A2996" s="21">
        <v>2994</v>
      </c>
      <c r="B2996" s="34" t="s">
        <v>20120</v>
      </c>
      <c r="C2996" s="141" t="s">
        <v>20121</v>
      </c>
      <c r="D2996" s="34">
        <v>22.49</v>
      </c>
      <c r="E2996" s="34">
        <v>4.84</v>
      </c>
      <c r="F2996" s="35">
        <v>108.85</v>
      </c>
      <c r="G2996" s="248"/>
    </row>
    <row r="2997" ht="13.8" spans="1:7">
      <c r="A2997" s="21">
        <v>2995</v>
      </c>
      <c r="B2997" s="34" t="s">
        <v>16608</v>
      </c>
      <c r="C2997" s="141" t="s">
        <v>20121</v>
      </c>
      <c r="D2997" s="34">
        <v>25.36</v>
      </c>
      <c r="E2997" s="34">
        <v>4.84</v>
      </c>
      <c r="F2997" s="35">
        <v>122.74</v>
      </c>
      <c r="G2997" s="248"/>
    </row>
    <row r="2998" ht="13.8" spans="1:7">
      <c r="A2998" s="21">
        <v>2996</v>
      </c>
      <c r="B2998" s="34" t="s">
        <v>20122</v>
      </c>
      <c r="C2998" s="141" t="s">
        <v>20121</v>
      </c>
      <c r="D2998" s="34">
        <v>21.97</v>
      </c>
      <c r="E2998" s="34">
        <v>4.84</v>
      </c>
      <c r="F2998" s="35">
        <v>106.33</v>
      </c>
      <c r="G2998" s="248"/>
    </row>
    <row r="2999" ht="13.8" spans="1:7">
      <c r="A2999" s="21">
        <v>2997</v>
      </c>
      <c r="B2999" s="34" t="s">
        <v>10560</v>
      </c>
      <c r="C2999" s="141" t="s">
        <v>20121</v>
      </c>
      <c r="D2999" s="34">
        <v>4.4</v>
      </c>
      <c r="E2999" s="34">
        <v>4.84</v>
      </c>
      <c r="F2999" s="35">
        <v>21.3</v>
      </c>
      <c r="G2999" s="248"/>
    </row>
    <row r="3000" ht="13.8" spans="1:7">
      <c r="A3000" s="21">
        <v>2998</v>
      </c>
      <c r="B3000" s="34" t="s">
        <v>20123</v>
      </c>
      <c r="C3000" s="141" t="s">
        <v>20121</v>
      </c>
      <c r="D3000" s="34">
        <v>9.28</v>
      </c>
      <c r="E3000" s="34">
        <v>4.84</v>
      </c>
      <c r="F3000" s="35">
        <v>44.92</v>
      </c>
      <c r="G3000" s="248"/>
    </row>
    <row r="3001" ht="13.8" spans="1:7">
      <c r="A3001" s="21">
        <v>2999</v>
      </c>
      <c r="B3001" s="34" t="s">
        <v>20124</v>
      </c>
      <c r="C3001" s="141" t="s">
        <v>20121</v>
      </c>
      <c r="D3001" s="34">
        <v>8.8</v>
      </c>
      <c r="E3001" s="34">
        <v>4.84</v>
      </c>
      <c r="F3001" s="35">
        <v>42.59</v>
      </c>
      <c r="G3001" s="248"/>
    </row>
    <row r="3002" ht="13.8" spans="1:7">
      <c r="A3002" s="21">
        <v>3000</v>
      </c>
      <c r="B3002" s="34" t="s">
        <v>20125</v>
      </c>
      <c r="C3002" s="141" t="s">
        <v>20121</v>
      </c>
      <c r="D3002" s="34">
        <v>16.46</v>
      </c>
      <c r="E3002" s="34">
        <v>4.84</v>
      </c>
      <c r="F3002" s="35">
        <v>79.67</v>
      </c>
      <c r="G3002" s="248"/>
    </row>
    <row r="3003" ht="13.8" spans="1:7">
      <c r="A3003" s="21">
        <v>3001</v>
      </c>
      <c r="B3003" s="34" t="s">
        <v>20126</v>
      </c>
      <c r="C3003" s="141" t="s">
        <v>20121</v>
      </c>
      <c r="D3003" s="34">
        <v>15.92</v>
      </c>
      <c r="E3003" s="34">
        <v>4.84</v>
      </c>
      <c r="F3003" s="35">
        <v>77.05</v>
      </c>
      <c r="G3003" s="248"/>
    </row>
    <row r="3004" ht="13.8" spans="1:7">
      <c r="A3004" s="21">
        <v>3002</v>
      </c>
      <c r="B3004" s="34" t="s">
        <v>20127</v>
      </c>
      <c r="C3004" s="141" t="s">
        <v>20121</v>
      </c>
      <c r="D3004" s="34">
        <v>17.7</v>
      </c>
      <c r="E3004" s="34">
        <v>4.84</v>
      </c>
      <c r="F3004" s="35">
        <v>85.67</v>
      </c>
      <c r="G3004" s="248"/>
    </row>
    <row r="3005" ht="13.8" spans="1:7">
      <c r="A3005" s="21">
        <v>3003</v>
      </c>
      <c r="B3005" s="34" t="s">
        <v>20128</v>
      </c>
      <c r="C3005" s="141" t="s">
        <v>20121</v>
      </c>
      <c r="D3005" s="34">
        <v>16.09</v>
      </c>
      <c r="E3005" s="34">
        <v>4.84</v>
      </c>
      <c r="F3005" s="35">
        <v>77.88</v>
      </c>
      <c r="G3005" s="248"/>
    </row>
    <row r="3006" ht="13.8" spans="1:7">
      <c r="A3006" s="21">
        <v>3004</v>
      </c>
      <c r="B3006" s="34" t="s">
        <v>4173</v>
      </c>
      <c r="C3006" s="141" t="s">
        <v>20121</v>
      </c>
      <c r="D3006" s="34">
        <v>6.17</v>
      </c>
      <c r="E3006" s="34">
        <v>4.84</v>
      </c>
      <c r="F3006" s="35">
        <v>29.86</v>
      </c>
      <c r="G3006" s="248"/>
    </row>
    <row r="3007" ht="13.8" spans="1:7">
      <c r="A3007" s="21">
        <v>3005</v>
      </c>
      <c r="B3007" s="34" t="s">
        <v>20129</v>
      </c>
      <c r="C3007" s="141" t="s">
        <v>20121</v>
      </c>
      <c r="D3007" s="34">
        <v>5.8</v>
      </c>
      <c r="E3007" s="34">
        <v>4.84</v>
      </c>
      <c r="F3007" s="35">
        <v>28.07</v>
      </c>
      <c r="G3007" s="248"/>
    </row>
    <row r="3008" ht="13.8" spans="1:7">
      <c r="A3008" s="21">
        <v>3006</v>
      </c>
      <c r="B3008" s="34" t="s">
        <v>15265</v>
      </c>
      <c r="C3008" s="141" t="s">
        <v>20121</v>
      </c>
      <c r="D3008" s="34">
        <v>26.19</v>
      </c>
      <c r="E3008" s="34">
        <v>4.84</v>
      </c>
      <c r="F3008" s="35">
        <v>126.76</v>
      </c>
      <c r="G3008" s="248"/>
    </row>
    <row r="3009" ht="13.8" spans="1:7">
      <c r="A3009" s="21">
        <v>3007</v>
      </c>
      <c r="B3009" s="34" t="s">
        <v>20130</v>
      </c>
      <c r="C3009" s="141" t="s">
        <v>20121</v>
      </c>
      <c r="D3009" s="34">
        <v>9.97</v>
      </c>
      <c r="E3009" s="34">
        <v>4.84</v>
      </c>
      <c r="F3009" s="35">
        <v>48.25</v>
      </c>
      <c r="G3009" s="248"/>
    </row>
    <row r="3010" ht="13.8" spans="1:7">
      <c r="A3010" s="21">
        <v>3008</v>
      </c>
      <c r="B3010" s="34" t="s">
        <v>13825</v>
      </c>
      <c r="C3010" s="141" t="s">
        <v>20121</v>
      </c>
      <c r="D3010" s="34">
        <v>6.5</v>
      </c>
      <c r="E3010" s="34">
        <v>4.84</v>
      </c>
      <c r="F3010" s="35">
        <v>31.46</v>
      </c>
      <c r="G3010" s="248"/>
    </row>
    <row r="3011" ht="13.8" spans="1:7">
      <c r="A3011" s="21">
        <v>3009</v>
      </c>
      <c r="B3011" s="34" t="s">
        <v>117</v>
      </c>
      <c r="C3011" s="141" t="s">
        <v>20121</v>
      </c>
      <c r="D3011" s="34">
        <v>11.68</v>
      </c>
      <c r="E3011" s="34">
        <v>4.84</v>
      </c>
      <c r="F3011" s="35">
        <v>56.53</v>
      </c>
      <c r="G3011" s="248"/>
    </row>
    <row r="3012" ht="13.8" spans="1:7">
      <c r="A3012" s="21">
        <v>3010</v>
      </c>
      <c r="B3012" s="34" t="s">
        <v>3388</v>
      </c>
      <c r="C3012" s="141" t="s">
        <v>20121</v>
      </c>
      <c r="D3012" s="34">
        <v>13.77</v>
      </c>
      <c r="E3012" s="34">
        <v>4.84</v>
      </c>
      <c r="F3012" s="35">
        <v>66.65</v>
      </c>
      <c r="G3012" s="248"/>
    </row>
    <row r="3013" ht="13.8" spans="1:7">
      <c r="A3013" s="21">
        <v>3011</v>
      </c>
      <c r="B3013" s="34" t="s">
        <v>20131</v>
      </c>
      <c r="C3013" s="141" t="s">
        <v>20121</v>
      </c>
      <c r="D3013" s="34">
        <v>6.81</v>
      </c>
      <c r="E3013" s="34">
        <v>4.84</v>
      </c>
      <c r="F3013" s="35">
        <v>32.96</v>
      </c>
      <c r="G3013" s="248"/>
    </row>
    <row r="3014" ht="13.8" spans="1:7">
      <c r="A3014" s="21">
        <v>3012</v>
      </c>
      <c r="B3014" s="34" t="s">
        <v>20132</v>
      </c>
      <c r="C3014" s="141" t="s">
        <v>20121</v>
      </c>
      <c r="D3014" s="34">
        <v>14.62</v>
      </c>
      <c r="E3014" s="34">
        <v>4.84</v>
      </c>
      <c r="F3014" s="35">
        <v>70.76</v>
      </c>
      <c r="G3014" s="248"/>
    </row>
    <row r="3015" ht="13.8" spans="1:7">
      <c r="A3015" s="21">
        <v>3013</v>
      </c>
      <c r="B3015" s="34" t="s">
        <v>20133</v>
      </c>
      <c r="C3015" s="141" t="s">
        <v>20121</v>
      </c>
      <c r="D3015" s="34">
        <v>23.14</v>
      </c>
      <c r="E3015" s="34">
        <v>4.84</v>
      </c>
      <c r="F3015" s="35">
        <v>112</v>
      </c>
      <c r="G3015" s="248"/>
    </row>
    <row r="3016" ht="13.8" spans="1:7">
      <c r="A3016" s="21">
        <v>3014</v>
      </c>
      <c r="B3016" s="34" t="s">
        <v>20134</v>
      </c>
      <c r="C3016" s="141" t="s">
        <v>20121</v>
      </c>
      <c r="D3016" s="34">
        <v>19.72</v>
      </c>
      <c r="E3016" s="34">
        <v>4.84</v>
      </c>
      <c r="F3016" s="35">
        <v>95.44</v>
      </c>
      <c r="G3016" s="248"/>
    </row>
    <row r="3017" ht="13.8" spans="1:7">
      <c r="A3017" s="21">
        <v>3015</v>
      </c>
      <c r="B3017" s="34" t="s">
        <v>20135</v>
      </c>
      <c r="C3017" s="141" t="s">
        <v>20121</v>
      </c>
      <c r="D3017" s="34">
        <v>18.93</v>
      </c>
      <c r="E3017" s="34">
        <v>4.84</v>
      </c>
      <c r="F3017" s="35">
        <v>91.62</v>
      </c>
      <c r="G3017" s="248"/>
    </row>
    <row r="3018" ht="13.8" spans="1:7">
      <c r="A3018" s="21">
        <v>3016</v>
      </c>
      <c r="B3018" s="34" t="s">
        <v>3296</v>
      </c>
      <c r="C3018" s="141" t="s">
        <v>20121</v>
      </c>
      <c r="D3018" s="34">
        <v>7.81</v>
      </c>
      <c r="E3018" s="34">
        <v>4.84</v>
      </c>
      <c r="F3018" s="35">
        <v>37.8</v>
      </c>
      <c r="G3018" s="248"/>
    </row>
    <row r="3019" ht="13.8" spans="1:7">
      <c r="A3019" s="21">
        <v>3017</v>
      </c>
      <c r="B3019" s="34" t="s">
        <v>3312</v>
      </c>
      <c r="C3019" s="141" t="s">
        <v>20121</v>
      </c>
      <c r="D3019" s="34">
        <v>13.28</v>
      </c>
      <c r="E3019" s="34">
        <v>4.84</v>
      </c>
      <c r="F3019" s="35">
        <v>64.28</v>
      </c>
      <c r="G3019" s="248"/>
    </row>
    <row r="3020" ht="13.8" spans="1:7">
      <c r="A3020" s="21">
        <v>3018</v>
      </c>
      <c r="B3020" s="34" t="s">
        <v>20136</v>
      </c>
      <c r="C3020" s="141" t="s">
        <v>20121</v>
      </c>
      <c r="D3020" s="34">
        <v>24.98</v>
      </c>
      <c r="E3020" s="34">
        <v>4.84</v>
      </c>
      <c r="F3020" s="35">
        <v>120.9</v>
      </c>
      <c r="G3020" s="248"/>
    </row>
    <row r="3021" ht="13.8" spans="1:7">
      <c r="A3021" s="21">
        <v>3019</v>
      </c>
      <c r="B3021" s="34" t="s">
        <v>5180</v>
      </c>
      <c r="C3021" s="141" t="s">
        <v>20121</v>
      </c>
      <c r="D3021" s="34">
        <v>6.92</v>
      </c>
      <c r="E3021" s="34">
        <v>4.84</v>
      </c>
      <c r="F3021" s="35">
        <v>33.49</v>
      </c>
      <c r="G3021" s="248"/>
    </row>
    <row r="3022" ht="13.8" spans="1:7">
      <c r="A3022" s="21">
        <v>3020</v>
      </c>
      <c r="B3022" s="34" t="s">
        <v>4938</v>
      </c>
      <c r="C3022" s="141" t="s">
        <v>20121</v>
      </c>
      <c r="D3022" s="34">
        <v>7.48</v>
      </c>
      <c r="E3022" s="34">
        <v>4.84</v>
      </c>
      <c r="F3022" s="35">
        <v>36.2</v>
      </c>
      <c r="G3022" s="248"/>
    </row>
    <row r="3023" ht="13.8" spans="1:7">
      <c r="A3023" s="21">
        <v>3021</v>
      </c>
      <c r="B3023" s="34" t="s">
        <v>20137</v>
      </c>
      <c r="C3023" s="141" t="s">
        <v>20121</v>
      </c>
      <c r="D3023" s="34">
        <v>17.91</v>
      </c>
      <c r="E3023" s="34">
        <v>4.84</v>
      </c>
      <c r="F3023" s="35">
        <v>86.68</v>
      </c>
      <c r="G3023" s="248"/>
    </row>
    <row r="3024" ht="13.8" spans="1:7">
      <c r="A3024" s="21">
        <v>3022</v>
      </c>
      <c r="B3024" s="34" t="s">
        <v>5040</v>
      </c>
      <c r="C3024" s="141" t="s">
        <v>20121</v>
      </c>
      <c r="D3024" s="34">
        <v>11.01</v>
      </c>
      <c r="E3024" s="34">
        <v>4.84</v>
      </c>
      <c r="F3024" s="35">
        <v>53.29</v>
      </c>
      <c r="G3024" s="248"/>
    </row>
    <row r="3025" ht="13.8" spans="1:7">
      <c r="A3025" s="21">
        <v>3023</v>
      </c>
      <c r="B3025" s="34" t="s">
        <v>20138</v>
      </c>
      <c r="C3025" s="141" t="s">
        <v>20121</v>
      </c>
      <c r="D3025" s="34">
        <v>3.48</v>
      </c>
      <c r="E3025" s="34">
        <v>4.84</v>
      </c>
      <c r="F3025" s="35">
        <v>16.84</v>
      </c>
      <c r="G3025" s="248"/>
    </row>
    <row r="3026" ht="13.8" spans="1:7">
      <c r="A3026" s="21">
        <v>3024</v>
      </c>
      <c r="B3026" s="34" t="s">
        <v>13825</v>
      </c>
      <c r="C3026" s="141" t="s">
        <v>20121</v>
      </c>
      <c r="D3026" s="34">
        <v>13.65</v>
      </c>
      <c r="E3026" s="34">
        <v>4.84</v>
      </c>
      <c r="F3026" s="35">
        <v>66.07</v>
      </c>
      <c r="G3026" s="248"/>
    </row>
    <row r="3027" ht="13.8" spans="1:7">
      <c r="A3027" s="21">
        <v>3025</v>
      </c>
      <c r="B3027" s="34" t="s">
        <v>20139</v>
      </c>
      <c r="C3027" s="141" t="s">
        <v>20121</v>
      </c>
      <c r="D3027" s="34">
        <v>13.8</v>
      </c>
      <c r="E3027" s="34">
        <v>4.84</v>
      </c>
      <c r="F3027" s="35">
        <v>66.79</v>
      </c>
      <c r="G3027" s="248"/>
    </row>
    <row r="3028" ht="13.8" spans="1:7">
      <c r="A3028" s="21">
        <v>3026</v>
      </c>
      <c r="B3028" s="34" t="s">
        <v>20140</v>
      </c>
      <c r="C3028" s="141" t="s">
        <v>20121</v>
      </c>
      <c r="D3028" s="34">
        <v>15.62</v>
      </c>
      <c r="E3028" s="34">
        <v>4.84</v>
      </c>
      <c r="F3028" s="35">
        <v>75.6</v>
      </c>
      <c r="G3028" s="248"/>
    </row>
    <row r="3029" ht="13.8" spans="1:7">
      <c r="A3029" s="21">
        <v>3027</v>
      </c>
      <c r="B3029" s="34" t="s">
        <v>936</v>
      </c>
      <c r="C3029" s="141" t="s">
        <v>20121</v>
      </c>
      <c r="D3029" s="34">
        <v>5.52</v>
      </c>
      <c r="E3029" s="34">
        <v>4.84</v>
      </c>
      <c r="F3029" s="35">
        <v>26.72</v>
      </c>
      <c r="G3029" s="248"/>
    </row>
    <row r="3030" ht="13.8" spans="1:7">
      <c r="A3030" s="21">
        <v>3028</v>
      </c>
      <c r="B3030" s="34" t="s">
        <v>20141</v>
      </c>
      <c r="C3030" s="141" t="s">
        <v>20121</v>
      </c>
      <c r="D3030" s="34">
        <v>19.2</v>
      </c>
      <c r="E3030" s="34">
        <v>4.84</v>
      </c>
      <c r="F3030" s="35">
        <v>92.93</v>
      </c>
      <c r="G3030" s="248"/>
    </row>
    <row r="3031" ht="13.8" spans="1:7">
      <c r="A3031" s="21">
        <v>3029</v>
      </c>
      <c r="B3031" s="34" t="s">
        <v>15755</v>
      </c>
      <c r="C3031" s="141" t="s">
        <v>20121</v>
      </c>
      <c r="D3031" s="34">
        <v>17.41</v>
      </c>
      <c r="E3031" s="34">
        <v>4.84</v>
      </c>
      <c r="F3031" s="35">
        <v>84.26</v>
      </c>
      <c r="G3031" s="248"/>
    </row>
    <row r="3032" ht="13.8" spans="1:7">
      <c r="A3032" s="21">
        <v>3030</v>
      </c>
      <c r="B3032" s="34" t="s">
        <v>20142</v>
      </c>
      <c r="C3032" s="141" t="s">
        <v>20121</v>
      </c>
      <c r="D3032" s="34">
        <v>12.78</v>
      </c>
      <c r="E3032" s="34">
        <v>4.84</v>
      </c>
      <c r="F3032" s="35">
        <v>61.86</v>
      </c>
      <c r="G3032" s="248"/>
    </row>
    <row r="3033" ht="13.8" spans="1:7">
      <c r="A3033" s="21">
        <v>3031</v>
      </c>
      <c r="B3033" s="34" t="s">
        <v>10742</v>
      </c>
      <c r="C3033" s="141" t="s">
        <v>20121</v>
      </c>
      <c r="D3033" s="34">
        <v>8.63</v>
      </c>
      <c r="E3033" s="34">
        <v>4.84</v>
      </c>
      <c r="F3033" s="35">
        <v>41.77</v>
      </c>
      <c r="G3033" s="248"/>
    </row>
    <row r="3034" ht="13.8" spans="1:7">
      <c r="A3034" s="21">
        <v>3032</v>
      </c>
      <c r="B3034" s="34" t="s">
        <v>15319</v>
      </c>
      <c r="C3034" s="141" t="s">
        <v>20121</v>
      </c>
      <c r="D3034" s="34">
        <v>11.85</v>
      </c>
      <c r="E3034" s="34">
        <v>4.84</v>
      </c>
      <c r="F3034" s="35">
        <v>57.35</v>
      </c>
      <c r="G3034" s="248"/>
    </row>
    <row r="3035" ht="13.8" spans="1:7">
      <c r="A3035" s="21">
        <v>3033</v>
      </c>
      <c r="B3035" s="34" t="s">
        <v>20143</v>
      </c>
      <c r="C3035" s="141" t="s">
        <v>20121</v>
      </c>
      <c r="D3035" s="34">
        <v>21.21</v>
      </c>
      <c r="E3035" s="34">
        <v>4.84</v>
      </c>
      <c r="F3035" s="35">
        <v>102.66</v>
      </c>
      <c r="G3035" s="248"/>
    </row>
    <row r="3036" ht="13.8" spans="1:7">
      <c r="A3036" s="21">
        <v>3034</v>
      </c>
      <c r="B3036" s="34" t="s">
        <v>20144</v>
      </c>
      <c r="C3036" s="141" t="s">
        <v>20121</v>
      </c>
      <c r="D3036" s="34">
        <v>18.64</v>
      </c>
      <c r="E3036" s="34">
        <v>4.84</v>
      </c>
      <c r="F3036" s="35">
        <v>90.22</v>
      </c>
      <c r="G3036" s="248"/>
    </row>
    <row r="3037" ht="13.8" spans="1:7">
      <c r="A3037" s="21">
        <v>3035</v>
      </c>
      <c r="B3037" s="34" t="s">
        <v>20145</v>
      </c>
      <c r="C3037" s="141" t="s">
        <v>20121</v>
      </c>
      <c r="D3037" s="34">
        <v>20.44</v>
      </c>
      <c r="E3037" s="34">
        <v>4.84</v>
      </c>
      <c r="F3037" s="35">
        <v>98.93</v>
      </c>
      <c r="G3037" s="248"/>
    </row>
    <row r="3038" ht="13.8" spans="1:7">
      <c r="A3038" s="21">
        <v>3036</v>
      </c>
      <c r="B3038" s="34" t="s">
        <v>20146</v>
      </c>
      <c r="C3038" s="141" t="s">
        <v>20121</v>
      </c>
      <c r="D3038" s="34">
        <v>27.28</v>
      </c>
      <c r="E3038" s="34">
        <v>4.84</v>
      </c>
      <c r="F3038" s="35">
        <v>132.04</v>
      </c>
      <c r="G3038" s="248"/>
    </row>
    <row r="3039" ht="13.8" spans="1:7">
      <c r="A3039" s="21">
        <v>3037</v>
      </c>
      <c r="B3039" s="34" t="s">
        <v>20147</v>
      </c>
      <c r="C3039" s="141" t="s">
        <v>20121</v>
      </c>
      <c r="D3039" s="34">
        <v>12.58</v>
      </c>
      <c r="E3039" s="34">
        <v>4.84</v>
      </c>
      <c r="F3039" s="35">
        <v>60.89</v>
      </c>
      <c r="G3039" s="248"/>
    </row>
    <row r="3040" ht="13.8" spans="1:7">
      <c r="A3040" s="21">
        <v>3038</v>
      </c>
      <c r="B3040" s="34" t="s">
        <v>20148</v>
      </c>
      <c r="C3040" s="141" t="s">
        <v>20121</v>
      </c>
      <c r="D3040" s="34">
        <v>20.41</v>
      </c>
      <c r="E3040" s="34">
        <v>4.84</v>
      </c>
      <c r="F3040" s="35">
        <v>98.78</v>
      </c>
      <c r="G3040" s="248"/>
    </row>
    <row r="3041" ht="13.8" spans="1:7">
      <c r="A3041" s="21">
        <v>3039</v>
      </c>
      <c r="B3041" s="34" t="s">
        <v>20149</v>
      </c>
      <c r="C3041" s="141" t="s">
        <v>20121</v>
      </c>
      <c r="D3041" s="34">
        <v>5.48</v>
      </c>
      <c r="E3041" s="34">
        <v>4.84</v>
      </c>
      <c r="F3041" s="35">
        <v>26.52</v>
      </c>
      <c r="G3041" s="248"/>
    </row>
    <row r="3042" ht="13.8" spans="1:7">
      <c r="A3042" s="21">
        <v>3040</v>
      </c>
      <c r="B3042" s="34" t="s">
        <v>20150</v>
      </c>
      <c r="C3042" s="141" t="s">
        <v>20121</v>
      </c>
      <c r="D3042" s="34">
        <v>29.53</v>
      </c>
      <c r="E3042" s="34">
        <v>4.84</v>
      </c>
      <c r="F3042" s="35">
        <v>142.93</v>
      </c>
      <c r="G3042" s="248"/>
    </row>
    <row r="3043" ht="13.8" spans="1:7">
      <c r="A3043" s="21">
        <v>3041</v>
      </c>
      <c r="B3043" s="34" t="s">
        <v>5268</v>
      </c>
      <c r="C3043" s="141" t="s">
        <v>20121</v>
      </c>
      <c r="D3043" s="34">
        <v>38.72</v>
      </c>
      <c r="E3043" s="34">
        <v>4.84</v>
      </c>
      <c r="F3043" s="35">
        <v>187.4</v>
      </c>
      <c r="G3043" s="248"/>
    </row>
    <row r="3044" ht="13.8" spans="1:7">
      <c r="A3044" s="21">
        <v>3042</v>
      </c>
      <c r="B3044" s="34" t="s">
        <v>20151</v>
      </c>
      <c r="C3044" s="141" t="s">
        <v>20121</v>
      </c>
      <c r="D3044" s="34">
        <v>11.65</v>
      </c>
      <c r="E3044" s="34">
        <v>4.84</v>
      </c>
      <c r="F3044" s="35">
        <v>56.39</v>
      </c>
      <c r="G3044" s="248"/>
    </row>
    <row r="3045" ht="13.8" spans="1:7">
      <c r="A3045" s="21">
        <v>3043</v>
      </c>
      <c r="B3045" s="34" t="s">
        <v>12418</v>
      </c>
      <c r="C3045" s="141" t="s">
        <v>20121</v>
      </c>
      <c r="D3045" s="34">
        <v>11.05</v>
      </c>
      <c r="E3045" s="34">
        <v>4.84</v>
      </c>
      <c r="F3045" s="35">
        <v>53.48</v>
      </c>
      <c r="G3045" s="248"/>
    </row>
    <row r="3046" ht="13.8" spans="1:7">
      <c r="A3046" s="21">
        <v>3044</v>
      </c>
      <c r="B3046" s="34" t="s">
        <v>15333</v>
      </c>
      <c r="C3046" s="141" t="s">
        <v>20121</v>
      </c>
      <c r="D3046" s="34">
        <v>9.17</v>
      </c>
      <c r="E3046" s="34">
        <v>4.84</v>
      </c>
      <c r="F3046" s="35">
        <v>44.38</v>
      </c>
      <c r="G3046" s="248"/>
    </row>
    <row r="3047" ht="13.8" spans="1:7">
      <c r="A3047" s="21">
        <v>3045</v>
      </c>
      <c r="B3047" s="34" t="s">
        <v>3241</v>
      </c>
      <c r="C3047" s="141" t="s">
        <v>20121</v>
      </c>
      <c r="D3047" s="34">
        <v>18.81</v>
      </c>
      <c r="E3047" s="34">
        <v>4.84</v>
      </c>
      <c r="F3047" s="35">
        <v>91.04</v>
      </c>
      <c r="G3047" s="248"/>
    </row>
    <row r="3048" ht="13.8" spans="1:7">
      <c r="A3048" s="21">
        <v>3046</v>
      </c>
      <c r="B3048" s="34" t="s">
        <v>14666</v>
      </c>
      <c r="C3048" s="141" t="s">
        <v>20121</v>
      </c>
      <c r="D3048" s="34">
        <v>5.88</v>
      </c>
      <c r="E3048" s="34">
        <v>4.84</v>
      </c>
      <c r="F3048" s="35">
        <v>28.46</v>
      </c>
      <c r="G3048" s="248"/>
    </row>
    <row r="3049" ht="13.8" spans="1:7">
      <c r="A3049" s="21">
        <v>3047</v>
      </c>
      <c r="B3049" s="34" t="s">
        <v>20152</v>
      </c>
      <c r="C3049" s="141" t="s">
        <v>20121</v>
      </c>
      <c r="D3049" s="34">
        <v>9.64</v>
      </c>
      <c r="E3049" s="34">
        <v>4.84</v>
      </c>
      <c r="F3049" s="35">
        <v>46.66</v>
      </c>
      <c r="G3049" s="248"/>
    </row>
    <row r="3050" ht="13.8" spans="1:7">
      <c r="A3050" s="21">
        <v>3048</v>
      </c>
      <c r="B3050" s="34" t="s">
        <v>20153</v>
      </c>
      <c r="C3050" s="141" t="s">
        <v>20121</v>
      </c>
      <c r="D3050" s="34">
        <v>21.54</v>
      </c>
      <c r="E3050" s="34">
        <v>4.84</v>
      </c>
      <c r="F3050" s="35">
        <v>104.25</v>
      </c>
      <c r="G3050" s="248"/>
    </row>
    <row r="3051" ht="13.8" spans="1:7">
      <c r="A3051" s="21">
        <v>3049</v>
      </c>
      <c r="B3051" s="34" t="s">
        <v>20154</v>
      </c>
      <c r="C3051" s="141" t="s">
        <v>20121</v>
      </c>
      <c r="D3051" s="34">
        <v>23.71</v>
      </c>
      <c r="E3051" s="34">
        <v>4.84</v>
      </c>
      <c r="F3051" s="35">
        <v>114.76</v>
      </c>
      <c r="G3051" s="248"/>
    </row>
    <row r="3052" ht="13.8" spans="1:7">
      <c r="A3052" s="21">
        <v>3050</v>
      </c>
      <c r="B3052" s="34" t="s">
        <v>14023</v>
      </c>
      <c r="C3052" s="141" t="s">
        <v>20121</v>
      </c>
      <c r="D3052" s="34">
        <v>6.35</v>
      </c>
      <c r="E3052" s="34">
        <v>4.84</v>
      </c>
      <c r="F3052" s="35">
        <v>30.73</v>
      </c>
      <c r="G3052" s="248"/>
    </row>
    <row r="3053" ht="13.8" spans="1:7">
      <c r="A3053" s="21">
        <v>3051</v>
      </c>
      <c r="B3053" s="34" t="s">
        <v>4937</v>
      </c>
      <c r="C3053" s="141" t="s">
        <v>20121</v>
      </c>
      <c r="D3053" s="34">
        <v>7.2</v>
      </c>
      <c r="E3053" s="34">
        <v>4.84</v>
      </c>
      <c r="F3053" s="35">
        <v>34.85</v>
      </c>
      <c r="G3053" s="248"/>
    </row>
    <row r="3054" ht="13.8" spans="1:7">
      <c r="A3054" s="21">
        <v>3052</v>
      </c>
      <c r="B3054" s="34" t="s">
        <v>20155</v>
      </c>
      <c r="C3054" s="141" t="s">
        <v>20121</v>
      </c>
      <c r="D3054" s="34">
        <v>7.67</v>
      </c>
      <c r="E3054" s="34">
        <v>4.84</v>
      </c>
      <c r="F3054" s="35">
        <v>37.12</v>
      </c>
      <c r="G3054" s="248"/>
    </row>
    <row r="3055" ht="13.8" spans="1:7">
      <c r="A3055" s="21">
        <v>3053</v>
      </c>
      <c r="B3055" s="34" t="s">
        <v>20156</v>
      </c>
      <c r="C3055" s="141" t="s">
        <v>20121</v>
      </c>
      <c r="D3055" s="34">
        <v>9.63</v>
      </c>
      <c r="E3055" s="34">
        <v>4.84</v>
      </c>
      <c r="F3055" s="35">
        <v>46.61</v>
      </c>
      <c r="G3055" s="248"/>
    </row>
    <row r="3056" ht="13.8" spans="1:7">
      <c r="A3056" s="21">
        <v>3054</v>
      </c>
      <c r="B3056" s="34" t="s">
        <v>15324</v>
      </c>
      <c r="C3056" s="141" t="s">
        <v>20121</v>
      </c>
      <c r="D3056" s="34">
        <v>8.18</v>
      </c>
      <c r="E3056" s="34">
        <v>4.84</v>
      </c>
      <c r="F3056" s="35">
        <v>39.59</v>
      </c>
      <c r="G3056" s="248"/>
    </row>
    <row r="3057" ht="13.8" spans="1:7">
      <c r="A3057" s="21">
        <v>3055</v>
      </c>
      <c r="B3057" s="34" t="s">
        <v>15816</v>
      </c>
      <c r="C3057" s="141" t="s">
        <v>20121</v>
      </c>
      <c r="D3057" s="34">
        <v>15.62</v>
      </c>
      <c r="E3057" s="34">
        <v>4.84</v>
      </c>
      <c r="F3057" s="35">
        <v>75.6</v>
      </c>
      <c r="G3057" s="248"/>
    </row>
    <row r="3058" ht="13.8" spans="1:7">
      <c r="A3058" s="21">
        <v>3056</v>
      </c>
      <c r="B3058" s="34" t="s">
        <v>20157</v>
      </c>
      <c r="C3058" s="141" t="s">
        <v>20121</v>
      </c>
      <c r="D3058" s="34">
        <v>27.29</v>
      </c>
      <c r="E3058" s="34">
        <v>4.84</v>
      </c>
      <c r="F3058" s="35">
        <v>132.08</v>
      </c>
      <c r="G3058" s="248"/>
    </row>
    <row r="3059" ht="13.8" spans="1:7">
      <c r="A3059" s="21">
        <v>3057</v>
      </c>
      <c r="B3059" s="34" t="s">
        <v>20158</v>
      </c>
      <c r="C3059" s="141" t="s">
        <v>20121</v>
      </c>
      <c r="D3059" s="34">
        <v>5.57</v>
      </c>
      <c r="E3059" s="34">
        <v>4.84</v>
      </c>
      <c r="F3059" s="35">
        <v>26.96</v>
      </c>
      <c r="G3059" s="248"/>
    </row>
    <row r="3060" ht="13.8" spans="1:7">
      <c r="A3060" s="21">
        <v>3058</v>
      </c>
      <c r="B3060" s="34" t="s">
        <v>20159</v>
      </c>
      <c r="C3060" s="141" t="s">
        <v>20121</v>
      </c>
      <c r="D3060" s="34">
        <v>12.04</v>
      </c>
      <c r="E3060" s="34">
        <v>4.84</v>
      </c>
      <c r="F3060" s="35">
        <v>58.27</v>
      </c>
      <c r="G3060" s="248"/>
    </row>
    <row r="3061" ht="13.8" spans="1:7">
      <c r="A3061" s="21">
        <v>3059</v>
      </c>
      <c r="B3061" s="34" t="s">
        <v>1268</v>
      </c>
      <c r="C3061" s="141" t="s">
        <v>20121</v>
      </c>
      <c r="D3061" s="34">
        <v>7.25</v>
      </c>
      <c r="E3061" s="34">
        <v>4.84</v>
      </c>
      <c r="F3061" s="35">
        <v>35.09</v>
      </c>
      <c r="G3061" s="248"/>
    </row>
    <row r="3062" ht="13.8" spans="1:7">
      <c r="A3062" s="21">
        <v>3060</v>
      </c>
      <c r="B3062" s="34" t="s">
        <v>20160</v>
      </c>
      <c r="C3062" s="141" t="s">
        <v>20121</v>
      </c>
      <c r="D3062" s="34">
        <v>6.38</v>
      </c>
      <c r="E3062" s="34">
        <v>4.84</v>
      </c>
      <c r="F3062" s="35">
        <v>30.88</v>
      </c>
      <c r="G3062" s="248"/>
    </row>
    <row r="3063" ht="13.8" spans="1:7">
      <c r="A3063" s="21">
        <v>3061</v>
      </c>
      <c r="B3063" s="34" t="s">
        <v>20161</v>
      </c>
      <c r="C3063" s="141" t="s">
        <v>20162</v>
      </c>
      <c r="D3063" s="34">
        <v>17.71</v>
      </c>
      <c r="E3063" s="34">
        <v>4.84</v>
      </c>
      <c r="F3063" s="35">
        <v>85.72</v>
      </c>
      <c r="G3063" s="248"/>
    </row>
    <row r="3064" ht="13.8" spans="1:7">
      <c r="A3064" s="21">
        <v>3062</v>
      </c>
      <c r="B3064" s="34" t="s">
        <v>20163</v>
      </c>
      <c r="C3064" s="141" t="s">
        <v>20162</v>
      </c>
      <c r="D3064" s="34">
        <v>15.38</v>
      </c>
      <c r="E3064" s="34">
        <v>4.84</v>
      </c>
      <c r="F3064" s="35">
        <v>74.44</v>
      </c>
      <c r="G3064" s="248"/>
    </row>
    <row r="3065" ht="13.8" spans="1:7">
      <c r="A3065" s="21">
        <v>3063</v>
      </c>
      <c r="B3065" s="34" t="s">
        <v>20164</v>
      </c>
      <c r="C3065" s="141" t="s">
        <v>20162</v>
      </c>
      <c r="D3065" s="34">
        <v>18.51</v>
      </c>
      <c r="E3065" s="34">
        <v>4.84</v>
      </c>
      <c r="F3065" s="35">
        <v>89.59</v>
      </c>
      <c r="G3065" s="248"/>
    </row>
    <row r="3066" ht="13.8" spans="1:7">
      <c r="A3066" s="21">
        <v>3064</v>
      </c>
      <c r="B3066" s="34" t="s">
        <v>20165</v>
      </c>
      <c r="C3066" s="141" t="s">
        <v>20162</v>
      </c>
      <c r="D3066" s="34">
        <v>32.75</v>
      </c>
      <c r="E3066" s="34">
        <v>4.84</v>
      </c>
      <c r="F3066" s="35">
        <v>158.51</v>
      </c>
      <c r="G3066" s="248"/>
    </row>
    <row r="3067" ht="13.8" spans="1:7">
      <c r="A3067" s="21">
        <v>3065</v>
      </c>
      <c r="B3067" s="34" t="s">
        <v>20166</v>
      </c>
      <c r="C3067" s="141" t="s">
        <v>20162</v>
      </c>
      <c r="D3067" s="34">
        <v>21.58</v>
      </c>
      <c r="E3067" s="34">
        <v>4.84</v>
      </c>
      <c r="F3067" s="35">
        <v>104.45</v>
      </c>
      <c r="G3067" s="248"/>
    </row>
    <row r="3068" ht="13.8" spans="1:7">
      <c r="A3068" s="21">
        <v>3066</v>
      </c>
      <c r="B3068" s="34" t="s">
        <v>6395</v>
      </c>
      <c r="C3068" s="141" t="s">
        <v>20162</v>
      </c>
      <c r="D3068" s="34">
        <v>9.85</v>
      </c>
      <c r="E3068" s="34">
        <v>4.84</v>
      </c>
      <c r="F3068" s="35">
        <v>47.67</v>
      </c>
      <c r="G3068" s="248"/>
    </row>
    <row r="3069" ht="13.8" spans="1:7">
      <c r="A3069" s="21">
        <v>3067</v>
      </c>
      <c r="B3069" s="34" t="s">
        <v>2691</v>
      </c>
      <c r="C3069" s="141" t="s">
        <v>20162</v>
      </c>
      <c r="D3069" s="34">
        <v>22.83</v>
      </c>
      <c r="E3069" s="34">
        <v>4.84</v>
      </c>
      <c r="F3069" s="35">
        <v>110.5</v>
      </c>
      <c r="G3069" s="248"/>
    </row>
    <row r="3070" ht="13.8" spans="1:7">
      <c r="A3070" s="21">
        <v>3068</v>
      </c>
      <c r="B3070" s="34" t="s">
        <v>16628</v>
      </c>
      <c r="C3070" s="141" t="s">
        <v>20162</v>
      </c>
      <c r="D3070" s="34">
        <v>18.32</v>
      </c>
      <c r="E3070" s="34">
        <v>4.84</v>
      </c>
      <c r="F3070" s="35">
        <v>88.67</v>
      </c>
      <c r="G3070" s="248"/>
    </row>
    <row r="3071" ht="13.8" spans="1:7">
      <c r="A3071" s="21">
        <v>3069</v>
      </c>
      <c r="B3071" s="34" t="s">
        <v>20167</v>
      </c>
      <c r="C3071" s="141" t="s">
        <v>20162</v>
      </c>
      <c r="D3071" s="34">
        <v>22.94</v>
      </c>
      <c r="E3071" s="34">
        <v>4.84</v>
      </c>
      <c r="F3071" s="35">
        <v>111.03</v>
      </c>
      <c r="G3071" s="248"/>
    </row>
    <row r="3072" ht="13.8" spans="1:7">
      <c r="A3072" s="21">
        <v>3070</v>
      </c>
      <c r="B3072" s="34" t="s">
        <v>20168</v>
      </c>
      <c r="C3072" s="141" t="s">
        <v>20162</v>
      </c>
      <c r="D3072" s="34">
        <v>7.78</v>
      </c>
      <c r="E3072" s="34">
        <v>4.84</v>
      </c>
      <c r="F3072" s="35">
        <v>37.66</v>
      </c>
      <c r="G3072" s="248"/>
    </row>
    <row r="3073" ht="13.8" spans="1:7">
      <c r="A3073" s="21">
        <v>3071</v>
      </c>
      <c r="B3073" s="34" t="s">
        <v>20169</v>
      </c>
      <c r="C3073" s="141" t="s">
        <v>20162</v>
      </c>
      <c r="D3073" s="34">
        <v>18.91</v>
      </c>
      <c r="E3073" s="34">
        <v>4.84</v>
      </c>
      <c r="F3073" s="35">
        <v>91.52</v>
      </c>
      <c r="G3073" s="248"/>
    </row>
    <row r="3074" ht="13.8" spans="1:7">
      <c r="A3074" s="21">
        <v>3072</v>
      </c>
      <c r="B3074" s="34" t="s">
        <v>20170</v>
      </c>
      <c r="C3074" s="141" t="s">
        <v>20162</v>
      </c>
      <c r="D3074" s="34">
        <v>14.58</v>
      </c>
      <c r="E3074" s="34">
        <v>4.84</v>
      </c>
      <c r="F3074" s="35">
        <v>70.57</v>
      </c>
      <c r="G3074" s="248"/>
    </row>
    <row r="3075" ht="13.8" spans="1:7">
      <c r="A3075" s="21">
        <v>3073</v>
      </c>
      <c r="B3075" s="34" t="s">
        <v>20171</v>
      </c>
      <c r="C3075" s="141" t="s">
        <v>20162</v>
      </c>
      <c r="D3075" s="34">
        <v>20.59</v>
      </c>
      <c r="E3075" s="34">
        <v>4.84</v>
      </c>
      <c r="F3075" s="35">
        <v>99.66</v>
      </c>
      <c r="G3075" s="248"/>
    </row>
    <row r="3076" ht="13.8" spans="1:7">
      <c r="A3076" s="21">
        <v>3074</v>
      </c>
      <c r="B3076" s="34" t="s">
        <v>20172</v>
      </c>
      <c r="C3076" s="141" t="s">
        <v>20162</v>
      </c>
      <c r="D3076" s="34">
        <v>17.66</v>
      </c>
      <c r="E3076" s="34">
        <v>4.84</v>
      </c>
      <c r="F3076" s="35">
        <v>85.47</v>
      </c>
      <c r="G3076" s="248"/>
    </row>
    <row r="3077" ht="13.8" spans="1:7">
      <c r="A3077" s="21">
        <v>3075</v>
      </c>
      <c r="B3077" s="34" t="s">
        <v>11872</v>
      </c>
      <c r="C3077" s="141" t="s">
        <v>20162</v>
      </c>
      <c r="D3077" s="34">
        <v>11.89</v>
      </c>
      <c r="E3077" s="34">
        <v>4.84</v>
      </c>
      <c r="F3077" s="35">
        <v>57.55</v>
      </c>
      <c r="G3077" s="248"/>
    </row>
    <row r="3078" ht="13.8" spans="1:7">
      <c r="A3078" s="21">
        <v>3076</v>
      </c>
      <c r="B3078" s="34" t="s">
        <v>20173</v>
      </c>
      <c r="C3078" s="141" t="s">
        <v>20162</v>
      </c>
      <c r="D3078" s="34">
        <v>16.57</v>
      </c>
      <c r="E3078" s="34">
        <v>4.84</v>
      </c>
      <c r="F3078" s="35">
        <v>80.2</v>
      </c>
      <c r="G3078" s="248"/>
    </row>
    <row r="3079" ht="13.8" spans="1:7">
      <c r="A3079" s="21">
        <v>3077</v>
      </c>
      <c r="B3079" s="34" t="s">
        <v>17501</v>
      </c>
      <c r="C3079" s="141" t="s">
        <v>20162</v>
      </c>
      <c r="D3079" s="34">
        <v>21.95</v>
      </c>
      <c r="E3079" s="34">
        <v>4.84</v>
      </c>
      <c r="F3079" s="35">
        <v>106.24</v>
      </c>
      <c r="G3079" s="248"/>
    </row>
    <row r="3080" ht="13.8" spans="1:7">
      <c r="A3080" s="21">
        <v>3078</v>
      </c>
      <c r="B3080" s="34" t="s">
        <v>20174</v>
      </c>
      <c r="C3080" s="141" t="s">
        <v>20162</v>
      </c>
      <c r="D3080" s="34">
        <v>15.64</v>
      </c>
      <c r="E3080" s="34">
        <v>4.84</v>
      </c>
      <c r="F3080" s="35">
        <v>75.7</v>
      </c>
      <c r="G3080" s="248"/>
    </row>
    <row r="3081" ht="13.8" spans="1:7">
      <c r="A3081" s="21">
        <v>3079</v>
      </c>
      <c r="B3081" s="34" t="s">
        <v>20175</v>
      </c>
      <c r="C3081" s="141" t="s">
        <v>20162</v>
      </c>
      <c r="D3081" s="34">
        <v>4.79</v>
      </c>
      <c r="E3081" s="34">
        <v>4.84</v>
      </c>
      <c r="F3081" s="35">
        <v>23.18</v>
      </c>
      <c r="G3081" s="248"/>
    </row>
    <row r="3082" ht="13.8" spans="1:7">
      <c r="A3082" s="21">
        <v>3080</v>
      </c>
      <c r="B3082" s="34" t="s">
        <v>20176</v>
      </c>
      <c r="C3082" s="141" t="s">
        <v>20162</v>
      </c>
      <c r="D3082" s="34">
        <v>12.53</v>
      </c>
      <c r="E3082" s="34">
        <v>4.84</v>
      </c>
      <c r="F3082" s="35">
        <v>60.65</v>
      </c>
      <c r="G3082" s="248"/>
    </row>
    <row r="3083" ht="13.8" spans="1:7">
      <c r="A3083" s="21">
        <v>3081</v>
      </c>
      <c r="B3083" s="34" t="s">
        <v>20177</v>
      </c>
      <c r="C3083" s="141" t="s">
        <v>20162</v>
      </c>
      <c r="D3083" s="34">
        <v>34.56</v>
      </c>
      <c r="E3083" s="34">
        <v>4.84</v>
      </c>
      <c r="F3083" s="35">
        <v>167.27</v>
      </c>
      <c r="G3083" s="248"/>
    </row>
    <row r="3084" ht="13.8" spans="1:7">
      <c r="A3084" s="21">
        <v>3082</v>
      </c>
      <c r="B3084" s="34" t="s">
        <v>19627</v>
      </c>
      <c r="C3084" s="141" t="s">
        <v>20162</v>
      </c>
      <c r="D3084" s="34">
        <v>29.99</v>
      </c>
      <c r="E3084" s="34">
        <v>4.84</v>
      </c>
      <c r="F3084" s="35">
        <v>145.15</v>
      </c>
      <c r="G3084" s="248"/>
    </row>
    <row r="3085" ht="13.8" spans="1:7">
      <c r="A3085" s="21">
        <v>3083</v>
      </c>
      <c r="B3085" s="34" t="s">
        <v>19678</v>
      </c>
      <c r="C3085" s="141" t="s">
        <v>20162</v>
      </c>
      <c r="D3085" s="34">
        <v>5.53</v>
      </c>
      <c r="E3085" s="34">
        <v>4.84</v>
      </c>
      <c r="F3085" s="35">
        <v>26.77</v>
      </c>
      <c r="G3085" s="248"/>
    </row>
    <row r="3086" ht="13.8" spans="1:7">
      <c r="A3086" s="21">
        <v>3084</v>
      </c>
      <c r="B3086" s="34" t="s">
        <v>20178</v>
      </c>
      <c r="C3086" s="141" t="s">
        <v>20162</v>
      </c>
      <c r="D3086" s="34">
        <v>7.58</v>
      </c>
      <c r="E3086" s="34">
        <v>4.84</v>
      </c>
      <c r="F3086" s="35">
        <v>36.69</v>
      </c>
      <c r="G3086" s="248"/>
    </row>
    <row r="3087" ht="13.8" spans="1:7">
      <c r="A3087" s="21">
        <v>3085</v>
      </c>
      <c r="B3087" s="34" t="s">
        <v>5418</v>
      </c>
      <c r="C3087" s="141" t="s">
        <v>20162</v>
      </c>
      <c r="D3087" s="34">
        <v>7</v>
      </c>
      <c r="E3087" s="34">
        <v>4.84</v>
      </c>
      <c r="F3087" s="35">
        <v>33.88</v>
      </c>
      <c r="G3087" s="248"/>
    </row>
    <row r="3088" ht="13.8" spans="1:7">
      <c r="A3088" s="21">
        <v>3086</v>
      </c>
      <c r="B3088" s="34" t="s">
        <v>20179</v>
      </c>
      <c r="C3088" s="141" t="s">
        <v>20162</v>
      </c>
      <c r="D3088" s="34">
        <v>23.08</v>
      </c>
      <c r="E3088" s="34">
        <v>4.84</v>
      </c>
      <c r="F3088" s="35">
        <v>111.71</v>
      </c>
      <c r="G3088" s="248"/>
    </row>
    <row r="3089" ht="13.8" spans="1:7">
      <c r="A3089" s="21">
        <v>3087</v>
      </c>
      <c r="B3089" s="34" t="s">
        <v>20180</v>
      </c>
      <c r="C3089" s="141" t="s">
        <v>20162</v>
      </c>
      <c r="D3089" s="34">
        <v>38.95</v>
      </c>
      <c r="E3089" s="34">
        <v>4.84</v>
      </c>
      <c r="F3089" s="35">
        <v>188.52</v>
      </c>
      <c r="G3089" s="248"/>
    </row>
    <row r="3090" ht="13.8" spans="1:7">
      <c r="A3090" s="21">
        <v>3088</v>
      </c>
      <c r="B3090" s="34" t="s">
        <v>20181</v>
      </c>
      <c r="C3090" s="141" t="s">
        <v>20162</v>
      </c>
      <c r="D3090" s="34">
        <v>18.45</v>
      </c>
      <c r="E3090" s="34">
        <v>4.84</v>
      </c>
      <c r="F3090" s="35">
        <v>89.3</v>
      </c>
      <c r="G3090" s="248"/>
    </row>
    <row r="3091" ht="13.8" spans="1:7">
      <c r="A3091" s="21">
        <v>3089</v>
      </c>
      <c r="B3091" s="34" t="s">
        <v>1530</v>
      </c>
      <c r="C3091" s="141" t="s">
        <v>20162</v>
      </c>
      <c r="D3091" s="34">
        <v>10.89</v>
      </c>
      <c r="E3091" s="34">
        <v>4.84</v>
      </c>
      <c r="F3091" s="35">
        <v>52.71</v>
      </c>
      <c r="G3091" s="248"/>
    </row>
    <row r="3092" ht="13.8" spans="1:7">
      <c r="A3092" s="21">
        <v>3090</v>
      </c>
      <c r="B3092" s="34" t="s">
        <v>6534</v>
      </c>
      <c r="C3092" s="141" t="s">
        <v>20162</v>
      </c>
      <c r="D3092" s="34">
        <v>12.99</v>
      </c>
      <c r="E3092" s="34">
        <v>4.84</v>
      </c>
      <c r="F3092" s="35">
        <v>62.87</v>
      </c>
      <c r="G3092" s="248"/>
    </row>
    <row r="3093" ht="13.8" spans="1:7">
      <c r="A3093" s="21">
        <v>3091</v>
      </c>
      <c r="B3093" s="34" t="s">
        <v>266</v>
      </c>
      <c r="C3093" s="141" t="s">
        <v>20162</v>
      </c>
      <c r="D3093" s="34">
        <v>13.07</v>
      </c>
      <c r="E3093" s="34">
        <v>4.84</v>
      </c>
      <c r="F3093" s="35">
        <v>63.26</v>
      </c>
      <c r="G3093" s="248"/>
    </row>
    <row r="3094" ht="13.8" spans="1:7">
      <c r="A3094" s="21">
        <v>3092</v>
      </c>
      <c r="B3094" s="34" t="s">
        <v>13553</v>
      </c>
      <c r="C3094" s="141" t="s">
        <v>20162</v>
      </c>
      <c r="D3094" s="34">
        <v>8.48</v>
      </c>
      <c r="E3094" s="34">
        <v>4.84</v>
      </c>
      <c r="F3094" s="35">
        <v>41.04</v>
      </c>
      <c r="G3094" s="248"/>
    </row>
    <row r="3095" ht="13.8" spans="1:7">
      <c r="A3095" s="21">
        <v>3093</v>
      </c>
      <c r="B3095" s="34" t="s">
        <v>6537</v>
      </c>
      <c r="C3095" s="141" t="s">
        <v>20162</v>
      </c>
      <c r="D3095" s="34">
        <v>7.04</v>
      </c>
      <c r="E3095" s="34">
        <v>4.84</v>
      </c>
      <c r="F3095" s="35">
        <v>34.07</v>
      </c>
      <c r="G3095" s="248"/>
    </row>
    <row r="3096" ht="13.8" spans="1:7">
      <c r="A3096" s="21">
        <v>3094</v>
      </c>
      <c r="B3096" s="34" t="s">
        <v>2620</v>
      </c>
      <c r="C3096" s="141" t="s">
        <v>20162</v>
      </c>
      <c r="D3096" s="34">
        <v>7.82</v>
      </c>
      <c r="E3096" s="34">
        <v>4.84</v>
      </c>
      <c r="F3096" s="35">
        <v>37.85</v>
      </c>
      <c r="G3096" s="248"/>
    </row>
    <row r="3097" ht="13.8" spans="1:7">
      <c r="A3097" s="21">
        <v>3095</v>
      </c>
      <c r="B3097" s="34" t="s">
        <v>20182</v>
      </c>
      <c r="C3097" s="141" t="s">
        <v>20162</v>
      </c>
      <c r="D3097" s="34">
        <v>8.03</v>
      </c>
      <c r="E3097" s="34">
        <v>4.84</v>
      </c>
      <c r="F3097" s="35">
        <v>38.87</v>
      </c>
      <c r="G3097" s="248"/>
    </row>
    <row r="3098" ht="13.8" spans="1:7">
      <c r="A3098" s="21">
        <v>3096</v>
      </c>
      <c r="B3098" s="34" t="s">
        <v>20183</v>
      </c>
      <c r="C3098" s="141" t="s">
        <v>20162</v>
      </c>
      <c r="D3098" s="34">
        <v>3.13</v>
      </c>
      <c r="E3098" s="34">
        <v>4.84</v>
      </c>
      <c r="F3098" s="35">
        <v>15.15</v>
      </c>
      <c r="G3098" s="248"/>
    </row>
    <row r="3099" ht="13.8" spans="1:7">
      <c r="A3099" s="21">
        <v>3097</v>
      </c>
      <c r="B3099" s="34" t="s">
        <v>20184</v>
      </c>
      <c r="C3099" s="141" t="s">
        <v>20162</v>
      </c>
      <c r="D3099" s="34">
        <v>13.55</v>
      </c>
      <c r="E3099" s="34">
        <v>4.84</v>
      </c>
      <c r="F3099" s="35">
        <v>65.58</v>
      </c>
      <c r="G3099" s="248"/>
    </row>
    <row r="3100" ht="13.8" spans="1:7">
      <c r="A3100" s="21">
        <v>3098</v>
      </c>
      <c r="B3100" s="34" t="s">
        <v>20185</v>
      </c>
      <c r="C3100" s="141" t="s">
        <v>20162</v>
      </c>
      <c r="D3100" s="34">
        <v>7.15</v>
      </c>
      <c r="E3100" s="34">
        <v>4.84</v>
      </c>
      <c r="F3100" s="35">
        <v>34.61</v>
      </c>
      <c r="G3100" s="248"/>
    </row>
    <row r="3101" ht="13.8" spans="1:7">
      <c r="A3101" s="21">
        <v>3099</v>
      </c>
      <c r="B3101" s="34" t="s">
        <v>20186</v>
      </c>
      <c r="C3101" s="141" t="s">
        <v>20162</v>
      </c>
      <c r="D3101" s="34">
        <v>10.48</v>
      </c>
      <c r="E3101" s="34">
        <v>4.84</v>
      </c>
      <c r="F3101" s="35">
        <v>50.72</v>
      </c>
      <c r="G3101" s="248"/>
    </row>
    <row r="3102" ht="13.8" spans="1:7">
      <c r="A3102" s="21">
        <v>3100</v>
      </c>
      <c r="B3102" s="34" t="s">
        <v>18217</v>
      </c>
      <c r="C3102" s="141" t="s">
        <v>20162</v>
      </c>
      <c r="D3102" s="34">
        <v>12.5</v>
      </c>
      <c r="E3102" s="34">
        <v>4.84</v>
      </c>
      <c r="F3102" s="35">
        <v>60.5</v>
      </c>
      <c r="G3102" s="248"/>
    </row>
    <row r="3103" ht="13.8" spans="1:7">
      <c r="A3103" s="21">
        <v>3101</v>
      </c>
      <c r="B3103" s="34" t="s">
        <v>20187</v>
      </c>
      <c r="C3103" s="141" t="s">
        <v>20162</v>
      </c>
      <c r="D3103" s="34">
        <v>8.28</v>
      </c>
      <c r="E3103" s="34">
        <v>4.84</v>
      </c>
      <c r="F3103" s="35">
        <v>40.08</v>
      </c>
      <c r="G3103" s="248"/>
    </row>
    <row r="3104" ht="13.8" spans="1:7">
      <c r="A3104" s="21">
        <v>3102</v>
      </c>
      <c r="B3104" s="34" t="s">
        <v>20188</v>
      </c>
      <c r="C3104" s="141" t="s">
        <v>20162</v>
      </c>
      <c r="D3104" s="34">
        <v>8.2</v>
      </c>
      <c r="E3104" s="34">
        <v>4.84</v>
      </c>
      <c r="F3104" s="35">
        <v>39.69</v>
      </c>
      <c r="G3104" s="248"/>
    </row>
    <row r="3105" ht="13.8" spans="1:7">
      <c r="A3105" s="21">
        <v>3103</v>
      </c>
      <c r="B3105" s="34" t="s">
        <v>20189</v>
      </c>
      <c r="C3105" s="141" t="s">
        <v>20162</v>
      </c>
      <c r="D3105" s="34">
        <v>4.38</v>
      </c>
      <c r="E3105" s="34">
        <v>4.84</v>
      </c>
      <c r="F3105" s="35">
        <v>21.2</v>
      </c>
      <c r="G3105" s="248"/>
    </row>
    <row r="3106" ht="13.8" spans="1:7">
      <c r="A3106" s="21">
        <v>3104</v>
      </c>
      <c r="B3106" s="34" t="s">
        <v>20190</v>
      </c>
      <c r="C3106" s="141" t="s">
        <v>20162</v>
      </c>
      <c r="D3106" s="34">
        <v>8.21</v>
      </c>
      <c r="E3106" s="34">
        <v>4.84</v>
      </c>
      <c r="F3106" s="35">
        <v>39.74</v>
      </c>
      <c r="G3106" s="248"/>
    </row>
    <row r="3107" ht="13.8" spans="1:7">
      <c r="A3107" s="21">
        <v>3105</v>
      </c>
      <c r="B3107" s="34" t="s">
        <v>20191</v>
      </c>
      <c r="C3107" s="141" t="s">
        <v>20162</v>
      </c>
      <c r="D3107" s="34">
        <v>26.68</v>
      </c>
      <c r="E3107" s="34">
        <v>4.84</v>
      </c>
      <c r="F3107" s="35">
        <v>129.13</v>
      </c>
      <c r="G3107" s="248"/>
    </row>
    <row r="3108" ht="13.8" spans="1:7">
      <c r="A3108" s="21">
        <v>3106</v>
      </c>
      <c r="B3108" s="34" t="s">
        <v>20192</v>
      </c>
      <c r="C3108" s="141" t="s">
        <v>20162</v>
      </c>
      <c r="D3108" s="34">
        <v>18.13</v>
      </c>
      <c r="E3108" s="34">
        <v>4.84</v>
      </c>
      <c r="F3108" s="35">
        <v>87.75</v>
      </c>
      <c r="G3108" s="248"/>
    </row>
    <row r="3109" ht="13.8" spans="1:7">
      <c r="A3109" s="21">
        <v>3107</v>
      </c>
      <c r="B3109" s="34" t="s">
        <v>20193</v>
      </c>
      <c r="C3109" s="141" t="s">
        <v>20162</v>
      </c>
      <c r="D3109" s="34">
        <v>15.77</v>
      </c>
      <c r="E3109" s="34">
        <v>4.84</v>
      </c>
      <c r="F3109" s="35">
        <v>76.33</v>
      </c>
      <c r="G3109" s="248"/>
    </row>
    <row r="3110" ht="13.8" spans="1:7">
      <c r="A3110" s="21">
        <v>3108</v>
      </c>
      <c r="B3110" s="34" t="s">
        <v>20194</v>
      </c>
      <c r="C3110" s="141" t="s">
        <v>20162</v>
      </c>
      <c r="D3110" s="34">
        <v>12.23</v>
      </c>
      <c r="E3110" s="34">
        <v>4.84</v>
      </c>
      <c r="F3110" s="35">
        <v>59.19</v>
      </c>
      <c r="G3110" s="248"/>
    </row>
    <row r="3111" ht="13.8" spans="1:7">
      <c r="A3111" s="21">
        <v>3109</v>
      </c>
      <c r="B3111" s="34" t="s">
        <v>20187</v>
      </c>
      <c r="C3111" s="141" t="s">
        <v>20162</v>
      </c>
      <c r="D3111" s="34">
        <v>11.24</v>
      </c>
      <c r="E3111" s="34">
        <v>4.84</v>
      </c>
      <c r="F3111" s="35">
        <v>54.4</v>
      </c>
      <c r="G3111" s="248"/>
    </row>
    <row r="3112" ht="13.8" spans="1:7">
      <c r="A3112" s="21">
        <v>3110</v>
      </c>
      <c r="B3112" s="34" t="s">
        <v>17805</v>
      </c>
      <c r="C3112" s="141" t="s">
        <v>20162</v>
      </c>
      <c r="D3112" s="34">
        <v>14.56</v>
      </c>
      <c r="E3112" s="34">
        <v>4.84</v>
      </c>
      <c r="F3112" s="35">
        <v>70.47</v>
      </c>
      <c r="G3112" s="248"/>
    </row>
    <row r="3113" ht="13.8" spans="1:7">
      <c r="A3113" s="21">
        <v>3111</v>
      </c>
      <c r="B3113" s="34" t="s">
        <v>20195</v>
      </c>
      <c r="C3113" s="141" t="s">
        <v>20162</v>
      </c>
      <c r="D3113" s="34">
        <v>2.66</v>
      </c>
      <c r="E3113" s="34">
        <v>4.84</v>
      </c>
      <c r="F3113" s="35">
        <v>12.87</v>
      </c>
      <c r="G3113" s="248"/>
    </row>
    <row r="3114" ht="13.8" spans="1:7">
      <c r="A3114" s="21">
        <v>3112</v>
      </c>
      <c r="B3114" s="34" t="s">
        <v>20175</v>
      </c>
      <c r="C3114" s="141" t="s">
        <v>20162</v>
      </c>
      <c r="D3114" s="34">
        <v>6.3</v>
      </c>
      <c r="E3114" s="34">
        <v>4.84</v>
      </c>
      <c r="F3114" s="35">
        <v>30.49</v>
      </c>
      <c r="G3114" s="248"/>
    </row>
    <row r="3115" ht="13.8" spans="1:7">
      <c r="A3115" s="21">
        <v>3113</v>
      </c>
      <c r="B3115" s="34" t="s">
        <v>20175</v>
      </c>
      <c r="C3115" s="141" t="s">
        <v>20162</v>
      </c>
      <c r="D3115" s="34">
        <v>6.63</v>
      </c>
      <c r="E3115" s="34">
        <v>4.84</v>
      </c>
      <c r="F3115" s="35">
        <v>32.09</v>
      </c>
      <c r="G3115" s="248"/>
    </row>
    <row r="3116" ht="13.8" spans="1:7">
      <c r="A3116" s="21">
        <v>3114</v>
      </c>
      <c r="B3116" s="34" t="s">
        <v>20196</v>
      </c>
      <c r="C3116" s="141" t="s">
        <v>20162</v>
      </c>
      <c r="D3116" s="34">
        <v>3.96</v>
      </c>
      <c r="E3116" s="34">
        <v>4.84</v>
      </c>
      <c r="F3116" s="35">
        <v>19.17</v>
      </c>
      <c r="G3116" s="248"/>
    </row>
    <row r="3117" ht="13.8" spans="1:7">
      <c r="A3117" s="21">
        <v>3115</v>
      </c>
      <c r="B3117" s="34" t="s">
        <v>20197</v>
      </c>
      <c r="C3117" s="141" t="s">
        <v>20162</v>
      </c>
      <c r="D3117" s="34">
        <v>9.27</v>
      </c>
      <c r="E3117" s="34">
        <v>4.84</v>
      </c>
      <c r="F3117" s="35">
        <v>44.87</v>
      </c>
      <c r="G3117" s="248"/>
    </row>
    <row r="3118" ht="13.8" spans="1:7">
      <c r="A3118" s="21">
        <v>3116</v>
      </c>
      <c r="B3118" s="24" t="s">
        <v>20198</v>
      </c>
      <c r="C3118" s="24" t="s">
        <v>20199</v>
      </c>
      <c r="D3118" s="24">
        <v>6.48</v>
      </c>
      <c r="E3118" s="24">
        <v>4.84</v>
      </c>
      <c r="F3118" s="28">
        <v>31.36</v>
      </c>
      <c r="G3118" s="240"/>
    </row>
    <row r="3119" ht="13.8" spans="1:7">
      <c r="A3119" s="21">
        <v>3117</v>
      </c>
      <c r="B3119" s="24" t="s">
        <v>20200</v>
      </c>
      <c r="C3119" s="24" t="s">
        <v>20199</v>
      </c>
      <c r="D3119" s="24">
        <v>3.4</v>
      </c>
      <c r="E3119" s="24">
        <v>4.84</v>
      </c>
      <c r="F3119" s="28">
        <v>16.46</v>
      </c>
      <c r="G3119" s="240"/>
    </row>
    <row r="3120" ht="13.8" spans="1:7">
      <c r="A3120" s="21">
        <v>3118</v>
      </c>
      <c r="B3120" s="24" t="s">
        <v>20201</v>
      </c>
      <c r="C3120" s="24" t="s">
        <v>20199</v>
      </c>
      <c r="D3120" s="24">
        <v>4.5</v>
      </c>
      <c r="E3120" s="24">
        <v>4.84</v>
      </c>
      <c r="F3120" s="28">
        <v>21.78</v>
      </c>
      <c r="G3120" s="240"/>
    </row>
    <row r="3121" ht="13.8" spans="1:7">
      <c r="A3121" s="21">
        <v>3119</v>
      </c>
      <c r="B3121" s="24" t="s">
        <v>20202</v>
      </c>
      <c r="C3121" s="24" t="s">
        <v>20199</v>
      </c>
      <c r="D3121" s="24">
        <v>6.76</v>
      </c>
      <c r="E3121" s="24">
        <v>4.84</v>
      </c>
      <c r="F3121" s="28">
        <v>32.72</v>
      </c>
      <c r="G3121" s="240"/>
    </row>
    <row r="3122" ht="13.8" spans="1:7">
      <c r="A3122" s="21">
        <v>3120</v>
      </c>
      <c r="B3122" s="24" t="s">
        <v>6009</v>
      </c>
      <c r="C3122" s="24" t="s">
        <v>20199</v>
      </c>
      <c r="D3122" s="24">
        <v>9.92</v>
      </c>
      <c r="E3122" s="24">
        <v>4.84</v>
      </c>
      <c r="F3122" s="28">
        <v>48.01</v>
      </c>
      <c r="G3122" s="240"/>
    </row>
    <row r="3123" ht="13.8" spans="1:7">
      <c r="A3123" s="21">
        <v>3121</v>
      </c>
      <c r="B3123" s="24" t="s">
        <v>3657</v>
      </c>
      <c r="C3123" s="24" t="s">
        <v>20199</v>
      </c>
      <c r="D3123" s="24">
        <v>15.36</v>
      </c>
      <c r="E3123" s="24">
        <v>4.84</v>
      </c>
      <c r="F3123" s="28">
        <v>74.34</v>
      </c>
      <c r="G3123" s="240"/>
    </row>
    <row r="3124" ht="13.8" spans="1:7">
      <c r="A3124" s="21">
        <v>3122</v>
      </c>
      <c r="B3124" s="24" t="s">
        <v>15663</v>
      </c>
      <c r="C3124" s="24" t="s">
        <v>20199</v>
      </c>
      <c r="D3124" s="24">
        <v>15.26</v>
      </c>
      <c r="E3124" s="24">
        <v>4.84</v>
      </c>
      <c r="F3124" s="28">
        <v>73.86</v>
      </c>
      <c r="G3124" s="240"/>
    </row>
    <row r="3125" ht="13.8" spans="1:7">
      <c r="A3125" s="21">
        <v>3123</v>
      </c>
      <c r="B3125" s="24" t="s">
        <v>20203</v>
      </c>
      <c r="C3125" s="24" t="s">
        <v>20199</v>
      </c>
      <c r="D3125" s="24">
        <v>3.53</v>
      </c>
      <c r="E3125" s="24">
        <v>4.84</v>
      </c>
      <c r="F3125" s="28">
        <v>17.09</v>
      </c>
      <c r="G3125" s="240"/>
    </row>
    <row r="3126" ht="13.8" spans="1:7">
      <c r="A3126" s="21">
        <v>3124</v>
      </c>
      <c r="B3126" s="24" t="s">
        <v>4287</v>
      </c>
      <c r="C3126" s="24" t="s">
        <v>20199</v>
      </c>
      <c r="D3126" s="24">
        <v>9.57</v>
      </c>
      <c r="E3126" s="24">
        <v>4.84</v>
      </c>
      <c r="F3126" s="28">
        <v>46.32</v>
      </c>
      <c r="G3126" s="240"/>
    </row>
    <row r="3127" ht="13.8" spans="1:7">
      <c r="A3127" s="21">
        <v>3125</v>
      </c>
      <c r="B3127" s="24" t="s">
        <v>8683</v>
      </c>
      <c r="C3127" s="24" t="s">
        <v>20199</v>
      </c>
      <c r="D3127" s="24">
        <v>17.87</v>
      </c>
      <c r="E3127" s="24">
        <v>4.84</v>
      </c>
      <c r="F3127" s="28">
        <v>86.49</v>
      </c>
      <c r="G3127" s="240"/>
    </row>
    <row r="3128" ht="13.8" spans="1:7">
      <c r="A3128" s="21">
        <v>3126</v>
      </c>
      <c r="B3128" s="24" t="s">
        <v>20204</v>
      </c>
      <c r="C3128" s="24" t="s">
        <v>20199</v>
      </c>
      <c r="D3128" s="24">
        <v>7.27</v>
      </c>
      <c r="E3128" s="24">
        <v>4.84</v>
      </c>
      <c r="F3128" s="28">
        <v>35.19</v>
      </c>
      <c r="G3128" s="240"/>
    </row>
    <row r="3129" ht="13.8" spans="1:7">
      <c r="A3129" s="21">
        <v>3127</v>
      </c>
      <c r="B3129" s="24" t="s">
        <v>20205</v>
      </c>
      <c r="C3129" s="24" t="s">
        <v>20199</v>
      </c>
      <c r="D3129" s="24">
        <v>8.87</v>
      </c>
      <c r="E3129" s="24">
        <v>4.84</v>
      </c>
      <c r="F3129" s="28">
        <v>42.93</v>
      </c>
      <c r="G3129" s="240"/>
    </row>
    <row r="3130" ht="13.8" spans="1:7">
      <c r="A3130" s="21">
        <v>3128</v>
      </c>
      <c r="B3130" s="24" t="s">
        <v>3657</v>
      </c>
      <c r="C3130" s="24" t="s">
        <v>20199</v>
      </c>
      <c r="D3130" s="24">
        <v>5.86</v>
      </c>
      <c r="E3130" s="24">
        <v>4.84</v>
      </c>
      <c r="F3130" s="28">
        <v>28.36</v>
      </c>
      <c r="G3130" s="240"/>
    </row>
    <row r="3131" ht="13.8" spans="1:7">
      <c r="A3131" s="21">
        <v>3129</v>
      </c>
      <c r="B3131" s="24" t="s">
        <v>20206</v>
      </c>
      <c r="C3131" s="24" t="s">
        <v>20199</v>
      </c>
      <c r="D3131" s="24">
        <v>10.79</v>
      </c>
      <c r="E3131" s="24">
        <v>4.84</v>
      </c>
      <c r="F3131" s="28">
        <v>52.22</v>
      </c>
      <c r="G3131" s="240"/>
    </row>
    <row r="3132" ht="13.8" spans="1:7">
      <c r="A3132" s="21">
        <v>3130</v>
      </c>
      <c r="B3132" s="24" t="s">
        <v>16438</v>
      </c>
      <c r="C3132" s="24" t="s">
        <v>20199</v>
      </c>
      <c r="D3132" s="24">
        <v>6.65</v>
      </c>
      <c r="E3132" s="24">
        <v>4.84</v>
      </c>
      <c r="F3132" s="28">
        <v>32.19</v>
      </c>
      <c r="G3132" s="240"/>
    </row>
    <row r="3133" ht="13.8" spans="1:7">
      <c r="A3133" s="21">
        <v>3131</v>
      </c>
      <c r="B3133" s="24" t="s">
        <v>20207</v>
      </c>
      <c r="C3133" s="24" t="s">
        <v>20199</v>
      </c>
      <c r="D3133" s="24">
        <v>4.11</v>
      </c>
      <c r="E3133" s="24">
        <v>4.84</v>
      </c>
      <c r="F3133" s="28">
        <v>19.89</v>
      </c>
      <c r="G3133" s="240"/>
    </row>
    <row r="3134" ht="13.8" spans="1:7">
      <c r="A3134" s="21">
        <v>3132</v>
      </c>
      <c r="B3134" s="24" t="s">
        <v>3305</v>
      </c>
      <c r="C3134" s="24" t="s">
        <v>20199</v>
      </c>
      <c r="D3134" s="24">
        <v>10.8</v>
      </c>
      <c r="E3134" s="24">
        <v>4.84</v>
      </c>
      <c r="F3134" s="28">
        <v>52.27</v>
      </c>
      <c r="G3134" s="240"/>
    </row>
    <row r="3135" ht="13.8" spans="1:7">
      <c r="A3135" s="21">
        <v>3133</v>
      </c>
      <c r="B3135" s="24" t="s">
        <v>20208</v>
      </c>
      <c r="C3135" s="24" t="s">
        <v>20199</v>
      </c>
      <c r="D3135" s="24">
        <v>18.44</v>
      </c>
      <c r="E3135" s="24">
        <v>4.84</v>
      </c>
      <c r="F3135" s="28">
        <v>89.25</v>
      </c>
      <c r="G3135" s="240"/>
    </row>
    <row r="3136" ht="13.8" spans="1:7">
      <c r="A3136" s="21">
        <v>3134</v>
      </c>
      <c r="B3136" s="24" t="s">
        <v>20209</v>
      </c>
      <c r="C3136" s="24" t="s">
        <v>20199</v>
      </c>
      <c r="D3136" s="24">
        <v>8.75</v>
      </c>
      <c r="E3136" s="24">
        <v>4.84</v>
      </c>
      <c r="F3136" s="28">
        <v>42.35</v>
      </c>
      <c r="G3136" s="240"/>
    </row>
    <row r="3137" ht="13.8" spans="1:7">
      <c r="A3137" s="21">
        <v>3135</v>
      </c>
      <c r="B3137" s="24" t="s">
        <v>20210</v>
      </c>
      <c r="C3137" s="24" t="s">
        <v>20199</v>
      </c>
      <c r="D3137" s="24">
        <v>7.23</v>
      </c>
      <c r="E3137" s="24">
        <v>4.84</v>
      </c>
      <c r="F3137" s="28">
        <v>34.99</v>
      </c>
      <c r="G3137" s="240"/>
    </row>
    <row r="3138" ht="13.8" spans="1:7">
      <c r="A3138" s="21">
        <v>3136</v>
      </c>
      <c r="B3138" s="24" t="s">
        <v>4928</v>
      </c>
      <c r="C3138" s="24" t="s">
        <v>20199</v>
      </c>
      <c r="D3138" s="24">
        <v>6.83</v>
      </c>
      <c r="E3138" s="24">
        <v>4.84</v>
      </c>
      <c r="F3138" s="28">
        <v>33.06</v>
      </c>
      <c r="G3138" s="240"/>
    </row>
    <row r="3139" ht="13.8" spans="1:7">
      <c r="A3139" s="21">
        <v>3137</v>
      </c>
      <c r="B3139" s="24" t="s">
        <v>3745</v>
      </c>
      <c r="C3139" s="24" t="s">
        <v>20199</v>
      </c>
      <c r="D3139" s="24">
        <v>6.97</v>
      </c>
      <c r="E3139" s="24">
        <v>4.84</v>
      </c>
      <c r="F3139" s="28">
        <v>33.73</v>
      </c>
      <c r="G3139" s="240"/>
    </row>
    <row r="3140" ht="13.8" spans="1:7">
      <c r="A3140" s="21">
        <v>3138</v>
      </c>
      <c r="B3140" s="24" t="s">
        <v>20211</v>
      </c>
      <c r="C3140" s="24" t="s">
        <v>20199</v>
      </c>
      <c r="D3140" s="24">
        <v>7.12</v>
      </c>
      <c r="E3140" s="24">
        <v>4.84</v>
      </c>
      <c r="F3140" s="28">
        <v>34.46</v>
      </c>
      <c r="G3140" s="240"/>
    </row>
    <row r="3141" ht="13.8" spans="1:7">
      <c r="A3141" s="21">
        <v>3139</v>
      </c>
      <c r="B3141" s="24" t="s">
        <v>20212</v>
      </c>
      <c r="C3141" s="24" t="s">
        <v>20199</v>
      </c>
      <c r="D3141" s="24">
        <v>12.55</v>
      </c>
      <c r="E3141" s="24">
        <v>4.84</v>
      </c>
      <c r="F3141" s="28">
        <v>60.74</v>
      </c>
      <c r="G3141" s="240"/>
    </row>
    <row r="3142" ht="13.8" spans="1:7">
      <c r="A3142" s="21">
        <v>3140</v>
      </c>
      <c r="B3142" s="24" t="s">
        <v>3442</v>
      </c>
      <c r="C3142" s="24" t="s">
        <v>20199</v>
      </c>
      <c r="D3142" s="24">
        <v>10.6</v>
      </c>
      <c r="E3142" s="24">
        <v>4.84</v>
      </c>
      <c r="F3142" s="28">
        <v>51.3</v>
      </c>
      <c r="G3142" s="240"/>
    </row>
    <row r="3143" ht="13.8" spans="1:7">
      <c r="A3143" s="21">
        <v>3141</v>
      </c>
      <c r="B3143" s="24" t="s">
        <v>2208</v>
      </c>
      <c r="C3143" s="24" t="s">
        <v>20199</v>
      </c>
      <c r="D3143" s="24">
        <v>12.1</v>
      </c>
      <c r="E3143" s="24">
        <v>4.84</v>
      </c>
      <c r="F3143" s="28">
        <v>58.56</v>
      </c>
      <c r="G3143" s="240"/>
    </row>
    <row r="3144" ht="13.8" spans="1:7">
      <c r="A3144" s="21">
        <v>3142</v>
      </c>
      <c r="B3144" s="24" t="s">
        <v>6651</v>
      </c>
      <c r="C3144" s="24" t="s">
        <v>20199</v>
      </c>
      <c r="D3144" s="24">
        <v>11.86</v>
      </c>
      <c r="E3144" s="24">
        <v>4.84</v>
      </c>
      <c r="F3144" s="28">
        <v>57.4</v>
      </c>
      <c r="G3144" s="240"/>
    </row>
    <row r="3145" ht="13.8" spans="1:7">
      <c r="A3145" s="21">
        <v>3143</v>
      </c>
      <c r="B3145" s="24" t="s">
        <v>15880</v>
      </c>
      <c r="C3145" s="24" t="s">
        <v>20199</v>
      </c>
      <c r="D3145" s="24">
        <v>11.24</v>
      </c>
      <c r="E3145" s="24">
        <v>4.84</v>
      </c>
      <c r="F3145" s="28">
        <v>54.4</v>
      </c>
      <c r="G3145" s="240"/>
    </row>
    <row r="3146" ht="13.8" spans="1:7">
      <c r="A3146" s="21">
        <v>3144</v>
      </c>
      <c r="B3146" s="24" t="s">
        <v>15218</v>
      </c>
      <c r="C3146" s="24" t="s">
        <v>20199</v>
      </c>
      <c r="D3146" s="24">
        <v>12.63</v>
      </c>
      <c r="E3146" s="24">
        <v>4.84</v>
      </c>
      <c r="F3146" s="28">
        <v>61.13</v>
      </c>
      <c r="G3146" s="240"/>
    </row>
    <row r="3147" ht="13.8" spans="1:7">
      <c r="A3147" s="21">
        <v>3145</v>
      </c>
      <c r="B3147" s="24" t="s">
        <v>3335</v>
      </c>
      <c r="C3147" s="24" t="s">
        <v>20199</v>
      </c>
      <c r="D3147" s="24">
        <v>7.77</v>
      </c>
      <c r="E3147" s="24">
        <v>4.84</v>
      </c>
      <c r="F3147" s="28">
        <v>37.61</v>
      </c>
      <c r="G3147" s="240"/>
    </row>
    <row r="3148" ht="13.8" spans="1:7">
      <c r="A3148" s="21">
        <v>3146</v>
      </c>
      <c r="B3148" s="24" t="s">
        <v>20213</v>
      </c>
      <c r="C3148" s="24" t="s">
        <v>20199</v>
      </c>
      <c r="D3148" s="24">
        <v>22.06</v>
      </c>
      <c r="E3148" s="24">
        <v>4.84</v>
      </c>
      <c r="F3148" s="28">
        <v>106.79</v>
      </c>
      <c r="G3148" s="240"/>
    </row>
    <row r="3149" ht="13.8" spans="1:7">
      <c r="A3149" s="21">
        <v>3147</v>
      </c>
      <c r="B3149" s="24" t="s">
        <v>2209</v>
      </c>
      <c r="C3149" s="24" t="s">
        <v>20199</v>
      </c>
      <c r="D3149" s="24">
        <v>2.44</v>
      </c>
      <c r="E3149" s="24">
        <v>4.84</v>
      </c>
      <c r="F3149" s="28">
        <v>11.81</v>
      </c>
      <c r="G3149" s="240"/>
    </row>
    <row r="3150" ht="13.8" spans="1:7">
      <c r="A3150" s="21">
        <v>3148</v>
      </c>
      <c r="B3150" s="24" t="s">
        <v>20214</v>
      </c>
      <c r="C3150" s="24" t="s">
        <v>20199</v>
      </c>
      <c r="D3150" s="24">
        <v>9.53</v>
      </c>
      <c r="E3150" s="24">
        <v>4.84</v>
      </c>
      <c r="F3150" s="28">
        <v>46.13</v>
      </c>
      <c r="G3150" s="240"/>
    </row>
    <row r="3151" ht="13.8" spans="1:7">
      <c r="A3151" s="21">
        <v>3149</v>
      </c>
      <c r="B3151" s="24" t="s">
        <v>20215</v>
      </c>
      <c r="C3151" s="24" t="s">
        <v>20199</v>
      </c>
      <c r="D3151" s="24">
        <v>21.13</v>
      </c>
      <c r="E3151" s="24">
        <v>4.84</v>
      </c>
      <c r="F3151" s="28">
        <v>102.27</v>
      </c>
      <c r="G3151" s="240"/>
    </row>
    <row r="3152" ht="13.8" spans="1:7">
      <c r="A3152" s="21">
        <v>3150</v>
      </c>
      <c r="B3152" s="24" t="s">
        <v>4255</v>
      </c>
      <c r="C3152" s="24" t="s">
        <v>20199</v>
      </c>
      <c r="D3152" s="24">
        <v>8.32</v>
      </c>
      <c r="E3152" s="24">
        <v>4.84</v>
      </c>
      <c r="F3152" s="28">
        <v>40.27</v>
      </c>
      <c r="G3152" s="240"/>
    </row>
    <row r="3153" ht="13.8" spans="1:7">
      <c r="A3153" s="21">
        <v>3151</v>
      </c>
      <c r="B3153" s="24" t="s">
        <v>9534</v>
      </c>
      <c r="C3153" s="24" t="s">
        <v>20199</v>
      </c>
      <c r="D3153" s="24">
        <v>10.51</v>
      </c>
      <c r="E3153" s="24">
        <v>4.84</v>
      </c>
      <c r="F3153" s="28">
        <v>50.87</v>
      </c>
      <c r="G3153" s="240"/>
    </row>
    <row r="3154" ht="13.8" spans="1:7">
      <c r="A3154" s="21">
        <v>3152</v>
      </c>
      <c r="B3154" s="24" t="s">
        <v>4464</v>
      </c>
      <c r="C3154" s="24" t="s">
        <v>20199</v>
      </c>
      <c r="D3154" s="24">
        <v>4.94</v>
      </c>
      <c r="E3154" s="24">
        <v>4.84</v>
      </c>
      <c r="F3154" s="28">
        <v>23.91</v>
      </c>
      <c r="G3154" s="240"/>
    </row>
    <row r="3155" ht="13.8" spans="1:7">
      <c r="A3155" s="21">
        <v>3153</v>
      </c>
      <c r="B3155" s="24" t="s">
        <v>15443</v>
      </c>
      <c r="C3155" s="24" t="s">
        <v>20199</v>
      </c>
      <c r="D3155" s="24">
        <v>6.96</v>
      </c>
      <c r="E3155" s="24">
        <v>4.84</v>
      </c>
      <c r="F3155" s="28">
        <v>33.69</v>
      </c>
      <c r="G3155" s="240"/>
    </row>
    <row r="3156" ht="13.8" spans="1:7">
      <c r="A3156" s="21">
        <v>3154</v>
      </c>
      <c r="B3156" s="24" t="s">
        <v>4037</v>
      </c>
      <c r="C3156" s="24" t="s">
        <v>20199</v>
      </c>
      <c r="D3156" s="24">
        <v>6.45</v>
      </c>
      <c r="E3156" s="24">
        <v>4.84</v>
      </c>
      <c r="F3156" s="28">
        <v>31.22</v>
      </c>
      <c r="G3156" s="240"/>
    </row>
    <row r="3157" ht="13.8" spans="1:7">
      <c r="A3157" s="21">
        <v>3155</v>
      </c>
      <c r="B3157" s="24" t="s">
        <v>15869</v>
      </c>
      <c r="C3157" s="24" t="s">
        <v>20199</v>
      </c>
      <c r="D3157" s="24">
        <v>16.35</v>
      </c>
      <c r="E3157" s="24">
        <v>4.84</v>
      </c>
      <c r="F3157" s="28">
        <v>79.13</v>
      </c>
      <c r="G3157" s="240"/>
    </row>
    <row r="3158" ht="13.8" spans="1:7">
      <c r="A3158" s="21">
        <v>3156</v>
      </c>
      <c r="B3158" s="24" t="s">
        <v>20216</v>
      </c>
      <c r="C3158" s="24" t="s">
        <v>20199</v>
      </c>
      <c r="D3158" s="24">
        <v>9.01</v>
      </c>
      <c r="E3158" s="24">
        <v>4.84</v>
      </c>
      <c r="F3158" s="28">
        <v>43.61</v>
      </c>
      <c r="G3158" s="240"/>
    </row>
    <row r="3159" ht="13.8" spans="1:7">
      <c r="A3159" s="21">
        <v>3157</v>
      </c>
      <c r="B3159" s="24" t="s">
        <v>13303</v>
      </c>
      <c r="C3159" s="24" t="s">
        <v>20199</v>
      </c>
      <c r="D3159" s="24">
        <v>9.88</v>
      </c>
      <c r="E3159" s="24">
        <v>4.84</v>
      </c>
      <c r="F3159" s="28">
        <v>47.82</v>
      </c>
      <c r="G3159" s="240"/>
    </row>
    <row r="3160" ht="13.8" spans="1:7">
      <c r="A3160" s="21">
        <v>3158</v>
      </c>
      <c r="B3160" s="24" t="s">
        <v>20217</v>
      </c>
      <c r="C3160" s="24" t="s">
        <v>20199</v>
      </c>
      <c r="D3160" s="24">
        <v>11.96</v>
      </c>
      <c r="E3160" s="24">
        <v>4.84</v>
      </c>
      <c r="F3160" s="28">
        <v>57.89</v>
      </c>
      <c r="G3160" s="240"/>
    </row>
    <row r="3161" ht="13.8" spans="1:7">
      <c r="A3161" s="21">
        <v>3159</v>
      </c>
      <c r="B3161" s="24" t="s">
        <v>20218</v>
      </c>
      <c r="C3161" s="24" t="s">
        <v>20199</v>
      </c>
      <c r="D3161" s="24">
        <v>12.17</v>
      </c>
      <c r="E3161" s="24">
        <v>4.84</v>
      </c>
      <c r="F3161" s="28">
        <v>58.9</v>
      </c>
      <c r="G3161" s="240"/>
    </row>
    <row r="3162" ht="13.8" spans="1:7">
      <c r="A3162" s="21">
        <v>3160</v>
      </c>
      <c r="B3162" s="24" t="s">
        <v>20219</v>
      </c>
      <c r="C3162" s="24" t="s">
        <v>20199</v>
      </c>
      <c r="D3162" s="24">
        <v>9.13</v>
      </c>
      <c r="E3162" s="24">
        <v>4.84</v>
      </c>
      <c r="F3162" s="28">
        <v>44.19</v>
      </c>
      <c r="G3162" s="240"/>
    </row>
    <row r="3163" ht="13.8" spans="1:7">
      <c r="A3163" s="21">
        <v>3161</v>
      </c>
      <c r="B3163" s="24" t="s">
        <v>20220</v>
      </c>
      <c r="C3163" s="24" t="s">
        <v>20199</v>
      </c>
      <c r="D3163" s="24">
        <v>11.94</v>
      </c>
      <c r="E3163" s="24">
        <v>4.84</v>
      </c>
      <c r="F3163" s="28">
        <v>57.79</v>
      </c>
      <c r="G3163" s="240"/>
    </row>
    <row r="3164" ht="13.8" spans="1:7">
      <c r="A3164" s="21">
        <v>3162</v>
      </c>
      <c r="B3164" s="24" t="s">
        <v>3276</v>
      </c>
      <c r="C3164" s="24" t="s">
        <v>20199</v>
      </c>
      <c r="D3164" s="24">
        <v>9.27</v>
      </c>
      <c r="E3164" s="24">
        <v>4.84</v>
      </c>
      <c r="F3164" s="28">
        <v>44.87</v>
      </c>
      <c r="G3164" s="240"/>
    </row>
    <row r="3165" ht="13.8" spans="1:7">
      <c r="A3165" s="21">
        <v>3163</v>
      </c>
      <c r="B3165" s="24" t="s">
        <v>3222</v>
      </c>
      <c r="C3165" s="24" t="s">
        <v>20199</v>
      </c>
      <c r="D3165" s="24">
        <v>9.24</v>
      </c>
      <c r="E3165" s="24">
        <v>4.84</v>
      </c>
      <c r="F3165" s="28">
        <v>44.72</v>
      </c>
      <c r="G3165" s="240"/>
    </row>
    <row r="3166" ht="13.8" spans="1:7">
      <c r="A3166" s="21">
        <v>3164</v>
      </c>
      <c r="B3166" s="24" t="s">
        <v>3537</v>
      </c>
      <c r="C3166" s="24" t="s">
        <v>20199</v>
      </c>
      <c r="D3166" s="24">
        <v>9.91</v>
      </c>
      <c r="E3166" s="24">
        <v>4.84</v>
      </c>
      <c r="F3166" s="28">
        <v>47.96</v>
      </c>
      <c r="G3166" s="240"/>
    </row>
    <row r="3167" ht="13.8" spans="1:7">
      <c r="A3167" s="21">
        <v>3165</v>
      </c>
      <c r="B3167" s="24" t="s">
        <v>20221</v>
      </c>
      <c r="C3167" s="24" t="s">
        <v>20199</v>
      </c>
      <c r="D3167" s="24">
        <v>4.23</v>
      </c>
      <c r="E3167" s="24">
        <v>4.84</v>
      </c>
      <c r="F3167" s="28">
        <v>20.47</v>
      </c>
      <c r="G3167" s="240"/>
    </row>
    <row r="3168" s="3" customFormat="1" spans="1:7">
      <c r="A3168" s="21">
        <v>3166</v>
      </c>
      <c r="B3168" s="24" t="s">
        <v>4230</v>
      </c>
      <c r="C3168" s="24" t="s">
        <v>20199</v>
      </c>
      <c r="D3168" s="24">
        <v>8.77</v>
      </c>
      <c r="E3168" s="24">
        <v>4.84</v>
      </c>
      <c r="F3168" s="28">
        <v>42.45</v>
      </c>
      <c r="G3168" s="240"/>
    </row>
    <row r="3169" ht="13.8" spans="1:7">
      <c r="A3169" s="21">
        <v>3167</v>
      </c>
      <c r="B3169" s="24" t="s">
        <v>20222</v>
      </c>
      <c r="C3169" s="24" t="s">
        <v>20199</v>
      </c>
      <c r="D3169" s="24">
        <v>6.75</v>
      </c>
      <c r="E3169" s="24">
        <v>4.84</v>
      </c>
      <c r="F3169" s="28">
        <v>32.67</v>
      </c>
      <c r="G3169" s="240"/>
    </row>
    <row r="3170" s="3" customFormat="1" spans="1:7">
      <c r="A3170" s="21">
        <v>3168</v>
      </c>
      <c r="B3170" s="24" t="s">
        <v>11524</v>
      </c>
      <c r="C3170" s="24" t="s">
        <v>20199</v>
      </c>
      <c r="D3170" s="24">
        <v>16.69</v>
      </c>
      <c r="E3170" s="24">
        <v>4.84</v>
      </c>
      <c r="F3170" s="28">
        <v>80.78</v>
      </c>
      <c r="G3170" s="240"/>
    </row>
    <row r="3171" ht="13.8" spans="1:7">
      <c r="A3171" s="21">
        <v>3169</v>
      </c>
      <c r="B3171" s="24" t="s">
        <v>20223</v>
      </c>
      <c r="C3171" s="24" t="s">
        <v>20199</v>
      </c>
      <c r="D3171" s="24">
        <v>8.18</v>
      </c>
      <c r="E3171" s="24">
        <v>4.84</v>
      </c>
      <c r="F3171" s="28">
        <v>39.59</v>
      </c>
      <c r="G3171" s="240"/>
    </row>
    <row r="3172" ht="13.8" spans="1:7">
      <c r="A3172" s="21">
        <v>3170</v>
      </c>
      <c r="B3172" s="24" t="s">
        <v>16059</v>
      </c>
      <c r="C3172" s="24" t="s">
        <v>20199</v>
      </c>
      <c r="D3172" s="24">
        <v>17.42</v>
      </c>
      <c r="E3172" s="24">
        <v>4.84</v>
      </c>
      <c r="F3172" s="28">
        <v>84.31</v>
      </c>
      <c r="G3172" s="240"/>
    </row>
    <row r="3173" ht="13.8" spans="1:7">
      <c r="A3173" s="21">
        <v>3171</v>
      </c>
      <c r="B3173" s="24" t="s">
        <v>20224</v>
      </c>
      <c r="C3173" s="24" t="s">
        <v>20199</v>
      </c>
      <c r="D3173" s="24">
        <v>16.18</v>
      </c>
      <c r="E3173" s="24">
        <v>4.84</v>
      </c>
      <c r="F3173" s="28">
        <v>78.31</v>
      </c>
      <c r="G3173" s="240"/>
    </row>
    <row r="3174" ht="13.8" spans="1:7">
      <c r="A3174" s="21">
        <v>3172</v>
      </c>
      <c r="B3174" s="24" t="s">
        <v>3653</v>
      </c>
      <c r="C3174" s="24" t="s">
        <v>20199</v>
      </c>
      <c r="D3174" s="24">
        <v>4.17</v>
      </c>
      <c r="E3174" s="24">
        <v>4.84</v>
      </c>
      <c r="F3174" s="28">
        <v>20.18</v>
      </c>
      <c r="G3174" s="240"/>
    </row>
    <row r="3175" ht="13.8" spans="1:7">
      <c r="A3175" s="21">
        <v>3173</v>
      </c>
      <c r="B3175" s="24" t="s">
        <v>3911</v>
      </c>
      <c r="C3175" s="24" t="s">
        <v>20199</v>
      </c>
      <c r="D3175" s="24">
        <v>9.66</v>
      </c>
      <c r="E3175" s="24">
        <v>4.84</v>
      </c>
      <c r="F3175" s="28">
        <v>46.75</v>
      </c>
      <c r="G3175" s="240"/>
    </row>
    <row r="3176" ht="13.8" spans="1:7">
      <c r="A3176" s="21">
        <v>3174</v>
      </c>
      <c r="B3176" s="24" t="s">
        <v>3858</v>
      </c>
      <c r="C3176" s="24" t="s">
        <v>20199</v>
      </c>
      <c r="D3176" s="24">
        <v>10.39</v>
      </c>
      <c r="E3176" s="24">
        <v>4.84</v>
      </c>
      <c r="F3176" s="28">
        <v>50.29</v>
      </c>
      <c r="G3176" s="240"/>
    </row>
    <row r="3177" ht="13.8" spans="1:7">
      <c r="A3177" s="21">
        <v>3175</v>
      </c>
      <c r="B3177" s="24" t="s">
        <v>3179</v>
      </c>
      <c r="C3177" s="24" t="s">
        <v>20199</v>
      </c>
      <c r="D3177" s="24">
        <v>19.04</v>
      </c>
      <c r="E3177" s="24">
        <v>4.84</v>
      </c>
      <c r="F3177" s="28">
        <v>92.15</v>
      </c>
      <c r="G3177" s="240"/>
    </row>
    <row r="3178" ht="13.8" spans="1:7">
      <c r="A3178" s="21">
        <v>3176</v>
      </c>
      <c r="B3178" s="24" t="s">
        <v>4457</v>
      </c>
      <c r="C3178" s="24" t="s">
        <v>20199</v>
      </c>
      <c r="D3178" s="24">
        <v>7.61</v>
      </c>
      <c r="E3178" s="24">
        <v>4.84</v>
      </c>
      <c r="F3178" s="28">
        <v>36.83</v>
      </c>
      <c r="G3178" s="240"/>
    </row>
    <row r="3179" ht="13.8" spans="1:7">
      <c r="A3179" s="21">
        <v>3177</v>
      </c>
      <c r="B3179" s="24" t="s">
        <v>15858</v>
      </c>
      <c r="C3179" s="24" t="s">
        <v>20199</v>
      </c>
      <c r="D3179" s="24">
        <v>13.01</v>
      </c>
      <c r="E3179" s="24">
        <v>4.84</v>
      </c>
      <c r="F3179" s="28">
        <v>62.97</v>
      </c>
      <c r="G3179" s="240"/>
    </row>
    <row r="3180" ht="13.8" spans="1:7">
      <c r="A3180" s="21">
        <v>3178</v>
      </c>
      <c r="B3180" s="24" t="s">
        <v>15926</v>
      </c>
      <c r="C3180" s="24" t="s">
        <v>20199</v>
      </c>
      <c r="D3180" s="24">
        <v>8.03</v>
      </c>
      <c r="E3180" s="24">
        <v>4.84</v>
      </c>
      <c r="F3180" s="28">
        <v>38.87</v>
      </c>
      <c r="G3180" s="240"/>
    </row>
    <row r="3181" ht="13.8" spans="1:7">
      <c r="A3181" s="21">
        <v>3179</v>
      </c>
      <c r="B3181" s="24" t="s">
        <v>4947</v>
      </c>
      <c r="C3181" s="24" t="s">
        <v>20199</v>
      </c>
      <c r="D3181" s="24">
        <v>6.83</v>
      </c>
      <c r="E3181" s="24">
        <v>4.84</v>
      </c>
      <c r="F3181" s="28">
        <v>33.06</v>
      </c>
      <c r="G3181" s="240"/>
    </row>
    <row r="3182" ht="13.8" spans="1:7">
      <c r="A3182" s="21">
        <v>3180</v>
      </c>
      <c r="B3182" s="24" t="s">
        <v>20225</v>
      </c>
      <c r="C3182" s="24" t="s">
        <v>20199</v>
      </c>
      <c r="D3182" s="24">
        <v>7.98</v>
      </c>
      <c r="E3182" s="24">
        <v>4.84</v>
      </c>
      <c r="F3182" s="28">
        <v>38.62</v>
      </c>
      <c r="G3182" s="240"/>
    </row>
    <row r="3183" ht="13.8" spans="1:7">
      <c r="A3183" s="21">
        <v>3181</v>
      </c>
      <c r="B3183" s="24" t="s">
        <v>3479</v>
      </c>
      <c r="C3183" s="24" t="s">
        <v>20199</v>
      </c>
      <c r="D3183" s="24">
        <v>2.33</v>
      </c>
      <c r="E3183" s="24">
        <v>4.84</v>
      </c>
      <c r="F3183" s="28">
        <v>11.28</v>
      </c>
      <c r="G3183" s="240"/>
    </row>
    <row r="3184" ht="13.8" spans="1:7">
      <c r="A3184" s="21">
        <v>3182</v>
      </c>
      <c r="B3184" s="24" t="s">
        <v>14913</v>
      </c>
      <c r="C3184" s="24" t="s">
        <v>20199</v>
      </c>
      <c r="D3184" s="24">
        <v>20.83</v>
      </c>
      <c r="E3184" s="24">
        <v>4.84</v>
      </c>
      <c r="F3184" s="28">
        <v>100.82</v>
      </c>
      <c r="G3184" s="240"/>
    </row>
    <row r="3185" ht="13.8" spans="1:7">
      <c r="A3185" s="21">
        <v>3183</v>
      </c>
      <c r="B3185" s="24" t="s">
        <v>14661</v>
      </c>
      <c r="C3185" s="24" t="s">
        <v>20199</v>
      </c>
      <c r="D3185" s="24">
        <v>5.29</v>
      </c>
      <c r="E3185" s="24">
        <v>4.84</v>
      </c>
      <c r="F3185" s="28">
        <v>25.6</v>
      </c>
      <c r="G3185" s="240"/>
    </row>
    <row r="3186" ht="13.8" spans="1:7">
      <c r="A3186" s="21">
        <v>3184</v>
      </c>
      <c r="B3186" s="24" t="s">
        <v>3447</v>
      </c>
      <c r="C3186" s="24" t="s">
        <v>20199</v>
      </c>
      <c r="D3186" s="24">
        <v>3.7</v>
      </c>
      <c r="E3186" s="24">
        <v>4.84</v>
      </c>
      <c r="F3186" s="28">
        <v>17.91</v>
      </c>
      <c r="G3186" s="240"/>
    </row>
    <row r="3187" ht="13.8" spans="1:7">
      <c r="A3187" s="21">
        <v>3185</v>
      </c>
      <c r="B3187" s="24" t="s">
        <v>5130</v>
      </c>
      <c r="C3187" s="24" t="s">
        <v>20199</v>
      </c>
      <c r="D3187" s="24">
        <v>8.29</v>
      </c>
      <c r="E3187" s="24">
        <v>4.84</v>
      </c>
      <c r="F3187" s="28">
        <v>40.12</v>
      </c>
      <c r="G3187" s="240"/>
    </row>
    <row r="3188" ht="13.8" spans="1:7">
      <c r="A3188" s="21">
        <v>3186</v>
      </c>
      <c r="B3188" s="24" t="s">
        <v>13299</v>
      </c>
      <c r="C3188" s="24" t="s">
        <v>20199</v>
      </c>
      <c r="D3188" s="24">
        <v>10.66</v>
      </c>
      <c r="E3188" s="24">
        <v>4.84</v>
      </c>
      <c r="F3188" s="28">
        <v>51.59</v>
      </c>
      <c r="G3188" s="240"/>
    </row>
    <row r="3189" ht="13.8" spans="1:7">
      <c r="A3189" s="21">
        <v>3187</v>
      </c>
      <c r="B3189" s="24" t="s">
        <v>20226</v>
      </c>
      <c r="C3189" s="24" t="s">
        <v>20199</v>
      </c>
      <c r="D3189" s="24">
        <v>7.36</v>
      </c>
      <c r="E3189" s="24">
        <v>4.84</v>
      </c>
      <c r="F3189" s="28">
        <v>35.62</v>
      </c>
      <c r="G3189" s="240"/>
    </row>
    <row r="3190" ht="13.8" spans="1:7">
      <c r="A3190" s="21">
        <v>3188</v>
      </c>
      <c r="B3190" s="24" t="s">
        <v>3382</v>
      </c>
      <c r="C3190" s="24" t="s">
        <v>20199</v>
      </c>
      <c r="D3190" s="24">
        <v>7.27</v>
      </c>
      <c r="E3190" s="24">
        <v>4.84</v>
      </c>
      <c r="F3190" s="28">
        <v>35.19</v>
      </c>
      <c r="G3190" s="240"/>
    </row>
    <row r="3191" ht="13.8" spans="1:7">
      <c r="A3191" s="21">
        <v>3189</v>
      </c>
      <c r="B3191" s="24" t="s">
        <v>4740</v>
      </c>
      <c r="C3191" s="24" t="s">
        <v>20199</v>
      </c>
      <c r="D3191" s="24">
        <v>4.51</v>
      </c>
      <c r="E3191" s="24">
        <v>4.84</v>
      </c>
      <c r="F3191" s="28">
        <v>21.83</v>
      </c>
      <c r="G3191" s="240"/>
    </row>
    <row r="3192" ht="13.8" spans="1:7">
      <c r="A3192" s="21">
        <v>3190</v>
      </c>
      <c r="B3192" s="24" t="s">
        <v>2208</v>
      </c>
      <c r="C3192" s="24" t="s">
        <v>20199</v>
      </c>
      <c r="D3192" s="24">
        <v>4.72</v>
      </c>
      <c r="E3192" s="24">
        <v>4.84</v>
      </c>
      <c r="F3192" s="28">
        <v>22.84</v>
      </c>
      <c r="G3192" s="240"/>
    </row>
    <row r="3193" s="3" customFormat="1" spans="1:7">
      <c r="A3193" s="21">
        <v>3191</v>
      </c>
      <c r="B3193" s="24" t="s">
        <v>2350</v>
      </c>
      <c r="C3193" s="24" t="s">
        <v>20199</v>
      </c>
      <c r="D3193" s="24">
        <v>9.49</v>
      </c>
      <c r="E3193" s="24">
        <v>4.84</v>
      </c>
      <c r="F3193" s="28">
        <v>45.93</v>
      </c>
      <c r="G3193" s="240"/>
    </row>
    <row r="3194" ht="13.8" spans="1:7">
      <c r="A3194" s="21">
        <v>3192</v>
      </c>
      <c r="B3194" s="24" t="s">
        <v>20227</v>
      </c>
      <c r="C3194" s="24" t="s">
        <v>20199</v>
      </c>
      <c r="D3194" s="24">
        <v>9.08</v>
      </c>
      <c r="E3194" s="24">
        <v>4.84</v>
      </c>
      <c r="F3194" s="28">
        <v>43.95</v>
      </c>
      <c r="G3194" s="240"/>
    </row>
    <row r="3195" ht="13.8" spans="1:7">
      <c r="A3195" s="21">
        <v>3193</v>
      </c>
      <c r="B3195" s="24" t="s">
        <v>3382</v>
      </c>
      <c r="C3195" s="24" t="s">
        <v>20199</v>
      </c>
      <c r="D3195" s="24">
        <v>3.23</v>
      </c>
      <c r="E3195" s="24">
        <v>4.84</v>
      </c>
      <c r="F3195" s="28">
        <v>15.63</v>
      </c>
      <c r="G3195" s="240"/>
    </row>
    <row r="3196" ht="13.8" spans="1:7">
      <c r="A3196" s="21">
        <v>3194</v>
      </c>
      <c r="B3196" s="24" t="s">
        <v>14661</v>
      </c>
      <c r="C3196" s="24" t="s">
        <v>20199</v>
      </c>
      <c r="D3196" s="24">
        <v>7.83</v>
      </c>
      <c r="E3196" s="24">
        <v>4.84</v>
      </c>
      <c r="F3196" s="28">
        <v>37.9</v>
      </c>
      <c r="G3196" s="240"/>
    </row>
    <row r="3197" ht="13.8" spans="1:7">
      <c r="A3197" s="21">
        <v>3195</v>
      </c>
      <c r="B3197" s="24" t="s">
        <v>12656</v>
      </c>
      <c r="C3197" s="24" t="s">
        <v>20228</v>
      </c>
      <c r="D3197" s="24">
        <v>4.29</v>
      </c>
      <c r="E3197" s="24">
        <v>4.84</v>
      </c>
      <c r="F3197" s="28">
        <v>20.76</v>
      </c>
      <c r="G3197" s="240"/>
    </row>
    <row r="3198" ht="13.8" spans="1:7">
      <c r="A3198" s="21">
        <v>3196</v>
      </c>
      <c r="B3198" s="24" t="s">
        <v>3281</v>
      </c>
      <c r="C3198" s="24" t="s">
        <v>20228</v>
      </c>
      <c r="D3198" s="24">
        <v>4.44</v>
      </c>
      <c r="E3198" s="24">
        <v>4.84</v>
      </c>
      <c r="F3198" s="28">
        <v>21.49</v>
      </c>
      <c r="G3198" s="240"/>
    </row>
    <row r="3199" ht="13.8" spans="1:7">
      <c r="A3199" s="21">
        <v>3197</v>
      </c>
      <c r="B3199" s="24" t="s">
        <v>4940</v>
      </c>
      <c r="C3199" s="24" t="s">
        <v>20228</v>
      </c>
      <c r="D3199" s="24">
        <v>3.6</v>
      </c>
      <c r="E3199" s="24">
        <v>4.84</v>
      </c>
      <c r="F3199" s="28">
        <v>17.42</v>
      </c>
      <c r="G3199" s="240"/>
    </row>
    <row r="3200" ht="13.8" spans="1:7">
      <c r="A3200" s="21">
        <v>3198</v>
      </c>
      <c r="B3200" s="21" t="s">
        <v>20229</v>
      </c>
      <c r="C3200" s="24" t="s">
        <v>20228</v>
      </c>
      <c r="D3200" s="24">
        <v>3.42</v>
      </c>
      <c r="E3200" s="24">
        <v>4.84</v>
      </c>
      <c r="F3200" s="28">
        <v>16.55</v>
      </c>
      <c r="G3200" s="240"/>
    </row>
    <row r="3201" ht="13.8" spans="1:7">
      <c r="A3201" s="21">
        <v>3199</v>
      </c>
      <c r="B3201" s="24" t="s">
        <v>14875</v>
      </c>
      <c r="C3201" s="24" t="s">
        <v>20228</v>
      </c>
      <c r="D3201" s="24">
        <v>2.2</v>
      </c>
      <c r="E3201" s="24">
        <v>4.84</v>
      </c>
      <c r="F3201" s="28">
        <v>10.65</v>
      </c>
      <c r="G3201" s="240"/>
    </row>
    <row r="3202" ht="13.8" spans="1:7">
      <c r="A3202" s="21">
        <v>3200</v>
      </c>
      <c r="B3202" s="24" t="s">
        <v>20230</v>
      </c>
      <c r="C3202" s="24" t="s">
        <v>20228</v>
      </c>
      <c r="D3202" s="24">
        <v>9.96</v>
      </c>
      <c r="E3202" s="24">
        <v>4.84</v>
      </c>
      <c r="F3202" s="28">
        <v>48.21</v>
      </c>
      <c r="G3202" s="240"/>
    </row>
    <row r="3203" ht="13.8" spans="1:7">
      <c r="A3203" s="21">
        <v>3201</v>
      </c>
      <c r="B3203" s="24" t="s">
        <v>3305</v>
      </c>
      <c r="C3203" s="24" t="s">
        <v>20228</v>
      </c>
      <c r="D3203" s="24">
        <v>7.01</v>
      </c>
      <c r="E3203" s="24">
        <v>4.84</v>
      </c>
      <c r="F3203" s="28">
        <v>33.93</v>
      </c>
      <c r="G3203" s="240"/>
    </row>
    <row r="3204" ht="13.8" spans="1:7">
      <c r="A3204" s="21">
        <v>3202</v>
      </c>
      <c r="B3204" s="24" t="s">
        <v>6268</v>
      </c>
      <c r="C3204" s="24" t="s">
        <v>20228</v>
      </c>
      <c r="D3204" s="24">
        <v>10.73</v>
      </c>
      <c r="E3204" s="24">
        <v>4.84</v>
      </c>
      <c r="F3204" s="28">
        <v>51.93</v>
      </c>
      <c r="G3204" s="240"/>
    </row>
    <row r="3205" ht="13.8" spans="1:7">
      <c r="A3205" s="21">
        <v>3203</v>
      </c>
      <c r="B3205" s="24" t="s">
        <v>6651</v>
      </c>
      <c r="C3205" s="24" t="s">
        <v>20228</v>
      </c>
      <c r="D3205" s="24">
        <v>6.87</v>
      </c>
      <c r="E3205" s="24">
        <v>4.84</v>
      </c>
      <c r="F3205" s="28">
        <v>33.25</v>
      </c>
      <c r="G3205" s="240"/>
    </row>
    <row r="3206" ht="13.8" spans="1:7">
      <c r="A3206" s="21">
        <v>3204</v>
      </c>
      <c r="B3206" s="24" t="s">
        <v>18891</v>
      </c>
      <c r="C3206" s="24" t="s">
        <v>20228</v>
      </c>
      <c r="D3206" s="24">
        <v>5.31</v>
      </c>
      <c r="E3206" s="24">
        <v>4.84</v>
      </c>
      <c r="F3206" s="28">
        <v>25.7</v>
      </c>
      <c r="G3206" s="240"/>
    </row>
    <row r="3207" ht="13.8" spans="1:7">
      <c r="A3207" s="21">
        <v>3205</v>
      </c>
      <c r="B3207" s="24" t="s">
        <v>4457</v>
      </c>
      <c r="C3207" s="24" t="s">
        <v>20228</v>
      </c>
      <c r="D3207" s="24">
        <v>5.5</v>
      </c>
      <c r="E3207" s="24">
        <v>4.84</v>
      </c>
      <c r="F3207" s="28">
        <v>26.62</v>
      </c>
      <c r="G3207" s="240"/>
    </row>
    <row r="3208" ht="13.8" spans="1:7">
      <c r="A3208" s="21">
        <v>3206</v>
      </c>
      <c r="B3208" s="21" t="s">
        <v>20231</v>
      </c>
      <c r="C3208" s="24" t="s">
        <v>20228</v>
      </c>
      <c r="D3208" s="24">
        <v>2.68</v>
      </c>
      <c r="E3208" s="24">
        <v>4.84</v>
      </c>
      <c r="F3208" s="28">
        <v>12.97</v>
      </c>
      <c r="G3208" s="240"/>
    </row>
    <row r="3209" ht="13.8" spans="1:7">
      <c r="A3209" s="21">
        <v>3207</v>
      </c>
      <c r="B3209" s="21" t="s">
        <v>20232</v>
      </c>
      <c r="C3209" s="24" t="s">
        <v>20228</v>
      </c>
      <c r="D3209" s="24">
        <v>2.71</v>
      </c>
      <c r="E3209" s="24">
        <v>4.84</v>
      </c>
      <c r="F3209" s="28">
        <v>13.12</v>
      </c>
      <c r="G3209" s="240"/>
    </row>
    <row r="3210" ht="13.8" spans="1:7">
      <c r="A3210" s="21">
        <v>3208</v>
      </c>
      <c r="B3210" s="24" t="s">
        <v>3653</v>
      </c>
      <c r="C3210" s="24" t="s">
        <v>20228</v>
      </c>
      <c r="D3210" s="24">
        <v>4.38</v>
      </c>
      <c r="E3210" s="24">
        <v>4.84</v>
      </c>
      <c r="F3210" s="28">
        <v>21.2</v>
      </c>
      <c r="G3210" s="240"/>
    </row>
    <row r="3211" ht="13.8" spans="1:7">
      <c r="A3211" s="21">
        <v>3209</v>
      </c>
      <c r="B3211" s="24" t="s">
        <v>20233</v>
      </c>
      <c r="C3211" s="24" t="s">
        <v>20228</v>
      </c>
      <c r="D3211" s="24">
        <v>4.48</v>
      </c>
      <c r="E3211" s="24">
        <v>4.84</v>
      </c>
      <c r="F3211" s="28">
        <v>21.68</v>
      </c>
      <c r="G3211" s="240"/>
    </row>
    <row r="3212" ht="13.8" spans="1:7">
      <c r="A3212" s="21">
        <v>3210</v>
      </c>
      <c r="B3212" s="24" t="s">
        <v>3335</v>
      </c>
      <c r="C3212" s="24" t="s">
        <v>20228</v>
      </c>
      <c r="D3212" s="24">
        <v>8.03</v>
      </c>
      <c r="E3212" s="24">
        <v>4.84</v>
      </c>
      <c r="F3212" s="28">
        <v>38.87</v>
      </c>
      <c r="G3212" s="240"/>
    </row>
    <row r="3213" ht="13.8" spans="1:7">
      <c r="A3213" s="21">
        <v>3211</v>
      </c>
      <c r="B3213" s="24" t="s">
        <v>20207</v>
      </c>
      <c r="C3213" s="24" t="s">
        <v>20228</v>
      </c>
      <c r="D3213" s="24">
        <v>5.7</v>
      </c>
      <c r="E3213" s="24">
        <v>4.84</v>
      </c>
      <c r="F3213" s="28">
        <v>27.59</v>
      </c>
      <c r="G3213" s="240"/>
    </row>
    <row r="3214" ht="13.8" spans="1:7">
      <c r="A3214" s="21">
        <v>3212</v>
      </c>
      <c r="B3214" s="24" t="s">
        <v>4417</v>
      </c>
      <c r="C3214" s="24" t="s">
        <v>20228</v>
      </c>
      <c r="D3214" s="24">
        <v>4.87</v>
      </c>
      <c r="E3214" s="24">
        <v>4.84</v>
      </c>
      <c r="F3214" s="28">
        <v>23.57</v>
      </c>
      <c r="G3214" s="240"/>
    </row>
    <row r="3215" ht="13.8" spans="1:7">
      <c r="A3215" s="21">
        <v>3213</v>
      </c>
      <c r="B3215" s="24" t="s">
        <v>2176</v>
      </c>
      <c r="C3215" s="24" t="s">
        <v>20228</v>
      </c>
      <c r="D3215" s="24">
        <v>9.4</v>
      </c>
      <c r="E3215" s="24">
        <v>4.84</v>
      </c>
      <c r="F3215" s="28">
        <v>45.5</v>
      </c>
      <c r="G3215" s="240"/>
    </row>
    <row r="3216" ht="13.8" spans="1:7">
      <c r="A3216" s="21">
        <v>3214</v>
      </c>
      <c r="B3216" s="24" t="s">
        <v>3716</v>
      </c>
      <c r="C3216" s="24" t="s">
        <v>20228</v>
      </c>
      <c r="D3216" s="24">
        <v>12.59</v>
      </c>
      <c r="E3216" s="24">
        <v>4.84</v>
      </c>
      <c r="F3216" s="28">
        <v>60.94</v>
      </c>
      <c r="G3216" s="240"/>
    </row>
    <row r="3217" ht="13.8" spans="1:7">
      <c r="A3217" s="21">
        <v>3215</v>
      </c>
      <c r="B3217" s="24" t="s">
        <v>5158</v>
      </c>
      <c r="C3217" s="24" t="s">
        <v>20228</v>
      </c>
      <c r="D3217" s="24">
        <v>7.02</v>
      </c>
      <c r="E3217" s="24">
        <v>4.84</v>
      </c>
      <c r="F3217" s="28">
        <v>33.98</v>
      </c>
      <c r="G3217" s="240"/>
    </row>
    <row r="3218" ht="13.8" spans="1:7">
      <c r="A3218" s="21">
        <v>3216</v>
      </c>
      <c r="B3218" s="24" t="s">
        <v>2500</v>
      </c>
      <c r="C3218" s="24" t="s">
        <v>20228</v>
      </c>
      <c r="D3218" s="24">
        <v>4.68</v>
      </c>
      <c r="E3218" s="24">
        <v>4.84</v>
      </c>
      <c r="F3218" s="28">
        <v>22.65</v>
      </c>
      <c r="G3218" s="240"/>
    </row>
    <row r="3219" ht="13.8" spans="1:7">
      <c r="A3219" s="21">
        <v>3217</v>
      </c>
      <c r="B3219" s="24" t="s">
        <v>14624</v>
      </c>
      <c r="C3219" s="24" t="s">
        <v>20228</v>
      </c>
      <c r="D3219" s="24">
        <v>7.71</v>
      </c>
      <c r="E3219" s="24">
        <v>4.84</v>
      </c>
      <c r="F3219" s="28">
        <v>37.32</v>
      </c>
      <c r="G3219" s="240"/>
    </row>
    <row r="3220" ht="13.8" spans="1:7">
      <c r="A3220" s="21">
        <v>3218</v>
      </c>
      <c r="B3220" s="24" t="s">
        <v>20234</v>
      </c>
      <c r="C3220" s="24" t="s">
        <v>20228</v>
      </c>
      <c r="D3220" s="24">
        <v>6.94</v>
      </c>
      <c r="E3220" s="24">
        <v>4.84</v>
      </c>
      <c r="F3220" s="28">
        <v>33.59</v>
      </c>
      <c r="G3220" s="240"/>
    </row>
    <row r="3221" ht="13.8" spans="1:7">
      <c r="A3221" s="21">
        <v>3219</v>
      </c>
      <c r="B3221" s="24" t="s">
        <v>5895</v>
      </c>
      <c r="C3221" s="24" t="s">
        <v>20228</v>
      </c>
      <c r="D3221" s="24">
        <v>15.42</v>
      </c>
      <c r="E3221" s="24">
        <v>4.84</v>
      </c>
      <c r="F3221" s="28">
        <v>74.63</v>
      </c>
      <c r="G3221" s="240"/>
    </row>
    <row r="3222" s="3" customFormat="1" spans="1:7">
      <c r="A3222" s="21">
        <v>3220</v>
      </c>
      <c r="B3222" s="24" t="s">
        <v>3276</v>
      </c>
      <c r="C3222" s="24" t="s">
        <v>20228</v>
      </c>
      <c r="D3222" s="24">
        <v>6.4</v>
      </c>
      <c r="E3222" s="24">
        <v>4.84</v>
      </c>
      <c r="F3222" s="28">
        <v>30.98</v>
      </c>
      <c r="G3222" s="240"/>
    </row>
    <row r="3223" ht="13.8" spans="1:7">
      <c r="A3223" s="21">
        <v>3221</v>
      </c>
      <c r="B3223" s="24" t="s">
        <v>4100</v>
      </c>
      <c r="C3223" s="24" t="s">
        <v>20228</v>
      </c>
      <c r="D3223" s="24">
        <v>7.24</v>
      </c>
      <c r="E3223" s="24">
        <v>4.84</v>
      </c>
      <c r="F3223" s="28">
        <v>35.04</v>
      </c>
      <c r="G3223" s="240"/>
    </row>
    <row r="3224" ht="13.8" spans="1:7">
      <c r="A3224" s="21">
        <v>3222</v>
      </c>
      <c r="B3224" s="24" t="s">
        <v>20235</v>
      </c>
      <c r="C3224" s="24" t="s">
        <v>20228</v>
      </c>
      <c r="D3224" s="24">
        <v>5.02</v>
      </c>
      <c r="E3224" s="24">
        <v>4.84</v>
      </c>
      <c r="F3224" s="28">
        <v>24.3</v>
      </c>
      <c r="G3224" s="240"/>
    </row>
    <row r="3225" ht="13.8" spans="1:7">
      <c r="A3225" s="21">
        <v>3223</v>
      </c>
      <c r="B3225" s="24" t="s">
        <v>4215</v>
      </c>
      <c r="C3225" s="24" t="s">
        <v>20228</v>
      </c>
      <c r="D3225" s="24">
        <v>7.5</v>
      </c>
      <c r="E3225" s="24">
        <v>4.84</v>
      </c>
      <c r="F3225" s="28">
        <v>36.3</v>
      </c>
      <c r="G3225" s="240"/>
    </row>
    <row r="3226" ht="13.8" spans="1:7">
      <c r="A3226" s="21">
        <v>3224</v>
      </c>
      <c r="B3226" s="24" t="s">
        <v>20236</v>
      </c>
      <c r="C3226" s="24" t="s">
        <v>20228</v>
      </c>
      <c r="D3226" s="24">
        <v>7.9</v>
      </c>
      <c r="E3226" s="24">
        <v>4.84</v>
      </c>
      <c r="F3226" s="28">
        <v>38.24</v>
      </c>
      <c r="G3226" s="240"/>
    </row>
    <row r="3227" ht="13.8" spans="1:7">
      <c r="A3227" s="21">
        <v>3225</v>
      </c>
      <c r="B3227" s="24" t="s">
        <v>20237</v>
      </c>
      <c r="C3227" s="24" t="s">
        <v>20228</v>
      </c>
      <c r="D3227" s="24">
        <v>4.93</v>
      </c>
      <c r="E3227" s="24">
        <v>4.84</v>
      </c>
      <c r="F3227" s="28">
        <v>23.86</v>
      </c>
      <c r="G3227" s="240"/>
    </row>
    <row r="3228" ht="13.8" spans="1:7">
      <c r="A3228" s="21">
        <v>3226</v>
      </c>
      <c r="B3228" s="24" t="s">
        <v>16622</v>
      </c>
      <c r="C3228" s="24" t="s">
        <v>20228</v>
      </c>
      <c r="D3228" s="24">
        <v>2.86</v>
      </c>
      <c r="E3228" s="24">
        <v>4.84</v>
      </c>
      <c r="F3228" s="28">
        <v>13.84</v>
      </c>
      <c r="G3228" s="240"/>
    </row>
    <row r="3229" ht="13.8" spans="1:7">
      <c r="A3229" s="21">
        <v>3227</v>
      </c>
      <c r="B3229" s="21" t="s">
        <v>761</v>
      </c>
      <c r="C3229" s="24" t="s">
        <v>20228</v>
      </c>
      <c r="D3229" s="24">
        <v>3.82</v>
      </c>
      <c r="E3229" s="24">
        <v>4.84</v>
      </c>
      <c r="F3229" s="28">
        <v>18.49</v>
      </c>
      <c r="G3229" s="240"/>
    </row>
    <row r="3230" ht="13.8" spans="1:7">
      <c r="A3230" s="21">
        <v>3228</v>
      </c>
      <c r="B3230" s="24" t="s">
        <v>787</v>
      </c>
      <c r="C3230" s="24" t="s">
        <v>20228</v>
      </c>
      <c r="D3230" s="24">
        <v>6.48</v>
      </c>
      <c r="E3230" s="24">
        <v>4.84</v>
      </c>
      <c r="F3230" s="28">
        <v>31.36</v>
      </c>
      <c r="G3230" s="240"/>
    </row>
    <row r="3231" ht="13.8" spans="1:7">
      <c r="A3231" s="21">
        <v>3229</v>
      </c>
      <c r="B3231" s="24" t="s">
        <v>9553</v>
      </c>
      <c r="C3231" s="24" t="s">
        <v>20228</v>
      </c>
      <c r="D3231" s="24">
        <v>1.63</v>
      </c>
      <c r="E3231" s="24">
        <v>4.84</v>
      </c>
      <c r="F3231" s="28">
        <v>7.89</v>
      </c>
      <c r="G3231" s="240"/>
    </row>
    <row r="3232" ht="13.8" spans="1:7">
      <c r="A3232" s="21">
        <v>3230</v>
      </c>
      <c r="B3232" s="24" t="s">
        <v>3191</v>
      </c>
      <c r="C3232" s="24" t="s">
        <v>20228</v>
      </c>
      <c r="D3232" s="24">
        <v>5.12</v>
      </c>
      <c r="E3232" s="24">
        <v>4.84</v>
      </c>
      <c r="F3232" s="28">
        <v>24.78</v>
      </c>
      <c r="G3232" s="240"/>
    </row>
    <row r="3233" ht="13.8" spans="1:7">
      <c r="A3233" s="21">
        <v>3231</v>
      </c>
      <c r="B3233" s="24" t="s">
        <v>3451</v>
      </c>
      <c r="C3233" s="24" t="s">
        <v>20228</v>
      </c>
      <c r="D3233" s="24">
        <v>4.05</v>
      </c>
      <c r="E3233" s="24">
        <v>4.84</v>
      </c>
      <c r="F3233" s="28">
        <v>19.6</v>
      </c>
      <c r="G3233" s="240"/>
    </row>
    <row r="3234" ht="13.8" spans="1:7">
      <c r="A3234" s="21">
        <v>3232</v>
      </c>
      <c r="B3234" s="24" t="s">
        <v>20238</v>
      </c>
      <c r="C3234" s="24" t="s">
        <v>20228</v>
      </c>
      <c r="D3234" s="24">
        <v>11.38</v>
      </c>
      <c r="E3234" s="24">
        <v>4.84</v>
      </c>
      <c r="F3234" s="28">
        <v>55.08</v>
      </c>
      <c r="G3234" s="240"/>
    </row>
    <row r="3235" ht="13.8" spans="1:7">
      <c r="A3235" s="21">
        <v>3233</v>
      </c>
      <c r="B3235" s="24" t="s">
        <v>16059</v>
      </c>
      <c r="C3235" s="24" t="s">
        <v>20228</v>
      </c>
      <c r="D3235" s="24">
        <v>3.38</v>
      </c>
      <c r="E3235" s="24">
        <v>4.84</v>
      </c>
      <c r="F3235" s="28">
        <v>16.36</v>
      </c>
      <c r="G3235" s="240"/>
    </row>
    <row r="3236" ht="13.8" spans="1:7">
      <c r="A3236" s="21">
        <v>3234</v>
      </c>
      <c r="B3236" s="24" t="s">
        <v>20239</v>
      </c>
      <c r="C3236" s="24" t="s">
        <v>20228</v>
      </c>
      <c r="D3236" s="24">
        <v>14.72</v>
      </c>
      <c r="E3236" s="24">
        <v>4.84</v>
      </c>
      <c r="F3236" s="28">
        <v>71.24</v>
      </c>
      <c r="G3236" s="240"/>
    </row>
    <row r="3237" ht="13.8" spans="1:7">
      <c r="A3237" s="21">
        <v>3235</v>
      </c>
      <c r="B3237" s="24" t="s">
        <v>20240</v>
      </c>
      <c r="C3237" s="24" t="s">
        <v>20228</v>
      </c>
      <c r="D3237" s="24">
        <v>6.94</v>
      </c>
      <c r="E3237" s="24">
        <v>4.84</v>
      </c>
      <c r="F3237" s="28">
        <v>33.59</v>
      </c>
      <c r="G3237" s="240"/>
    </row>
    <row r="3238" ht="13.8" spans="1:7">
      <c r="A3238" s="21">
        <v>3236</v>
      </c>
      <c r="B3238" s="24" t="s">
        <v>20241</v>
      </c>
      <c r="C3238" s="24" t="s">
        <v>20228</v>
      </c>
      <c r="D3238" s="24">
        <v>11.3</v>
      </c>
      <c r="E3238" s="24">
        <v>4.84</v>
      </c>
      <c r="F3238" s="28">
        <v>54.69</v>
      </c>
      <c r="G3238" s="240"/>
    </row>
    <row r="3239" ht="13.8" spans="1:7">
      <c r="A3239" s="21">
        <v>3237</v>
      </c>
      <c r="B3239" s="24" t="s">
        <v>3317</v>
      </c>
      <c r="C3239" s="24" t="s">
        <v>20228</v>
      </c>
      <c r="D3239" s="24">
        <v>5.77</v>
      </c>
      <c r="E3239" s="24">
        <v>4.84</v>
      </c>
      <c r="F3239" s="28">
        <v>27.93</v>
      </c>
      <c r="G3239" s="240"/>
    </row>
    <row r="3240" ht="13.8" spans="1:7">
      <c r="A3240" s="21">
        <v>3238</v>
      </c>
      <c r="B3240" s="24" t="s">
        <v>4842</v>
      </c>
      <c r="C3240" s="24" t="s">
        <v>20228</v>
      </c>
      <c r="D3240" s="24">
        <v>12.74</v>
      </c>
      <c r="E3240" s="24">
        <v>4.84</v>
      </c>
      <c r="F3240" s="28">
        <v>61.66</v>
      </c>
      <c r="G3240" s="240"/>
    </row>
    <row r="3241" ht="13.8" spans="1:7">
      <c r="A3241" s="21">
        <v>3239</v>
      </c>
      <c r="B3241" s="24" t="s">
        <v>20242</v>
      </c>
      <c r="C3241" s="24" t="s">
        <v>20228</v>
      </c>
      <c r="D3241" s="24">
        <v>1.58</v>
      </c>
      <c r="E3241" s="24">
        <v>4.84</v>
      </c>
      <c r="F3241" s="28">
        <v>7.65</v>
      </c>
      <c r="G3241" s="240"/>
    </row>
    <row r="3242" ht="13.8" spans="1:7">
      <c r="A3242" s="21">
        <v>3240</v>
      </c>
      <c r="B3242" s="24" t="s">
        <v>4259</v>
      </c>
      <c r="C3242" s="24" t="s">
        <v>20228</v>
      </c>
      <c r="D3242" s="24">
        <v>6.49</v>
      </c>
      <c r="E3242" s="24">
        <v>4.84</v>
      </c>
      <c r="F3242" s="28">
        <v>31.41</v>
      </c>
      <c r="G3242" s="240"/>
    </row>
    <row r="3243" ht="13.8" spans="1:7">
      <c r="A3243" s="21">
        <v>3241</v>
      </c>
      <c r="B3243" s="24" t="s">
        <v>1213</v>
      </c>
      <c r="C3243" s="24" t="s">
        <v>20228</v>
      </c>
      <c r="D3243" s="24">
        <v>6.81</v>
      </c>
      <c r="E3243" s="24">
        <v>4.84</v>
      </c>
      <c r="F3243" s="28">
        <v>32.96</v>
      </c>
      <c r="G3243" s="240"/>
    </row>
    <row r="3244" ht="13.8" spans="1:7">
      <c r="A3244" s="21">
        <v>3242</v>
      </c>
      <c r="B3244" s="24" t="s">
        <v>3708</v>
      </c>
      <c r="C3244" s="24" t="s">
        <v>20228</v>
      </c>
      <c r="D3244" s="24">
        <v>7.77</v>
      </c>
      <c r="E3244" s="24">
        <v>4.84</v>
      </c>
      <c r="F3244" s="28">
        <v>37.61</v>
      </c>
      <c r="G3244" s="240"/>
    </row>
    <row r="3245" ht="13.8" spans="1:7">
      <c r="A3245" s="21">
        <v>3243</v>
      </c>
      <c r="B3245" s="24" t="s">
        <v>19905</v>
      </c>
      <c r="C3245" s="24" t="s">
        <v>20228</v>
      </c>
      <c r="D3245" s="24">
        <v>5.6</v>
      </c>
      <c r="E3245" s="24">
        <v>4.84</v>
      </c>
      <c r="F3245" s="28">
        <v>27.1</v>
      </c>
      <c r="G3245" s="240"/>
    </row>
    <row r="3246" ht="13.8" spans="1:7">
      <c r="A3246" s="21">
        <v>3244</v>
      </c>
      <c r="B3246" s="24" t="s">
        <v>15097</v>
      </c>
      <c r="C3246" s="24" t="s">
        <v>20228</v>
      </c>
      <c r="D3246" s="24">
        <v>2.25</v>
      </c>
      <c r="E3246" s="24">
        <v>4.84</v>
      </c>
      <c r="F3246" s="28">
        <v>10.89</v>
      </c>
      <c r="G3246" s="240"/>
    </row>
    <row r="3247" ht="13.8" spans="1:7">
      <c r="A3247" s="21">
        <v>3245</v>
      </c>
      <c r="B3247" s="24" t="s">
        <v>5287</v>
      </c>
      <c r="C3247" s="24" t="s">
        <v>20228</v>
      </c>
      <c r="D3247" s="24">
        <v>5.1</v>
      </c>
      <c r="E3247" s="24">
        <v>4.84</v>
      </c>
      <c r="F3247" s="28">
        <v>24.68</v>
      </c>
      <c r="G3247" s="240"/>
    </row>
    <row r="3248" ht="13.8" spans="1:7">
      <c r="A3248" s="21">
        <v>3246</v>
      </c>
      <c r="B3248" s="24" t="s">
        <v>2209</v>
      </c>
      <c r="C3248" s="24" t="s">
        <v>20228</v>
      </c>
      <c r="D3248" s="24">
        <v>8.71</v>
      </c>
      <c r="E3248" s="24">
        <v>4.84</v>
      </c>
      <c r="F3248" s="28">
        <v>42.16</v>
      </c>
      <c r="G3248" s="240"/>
    </row>
    <row r="3249" ht="13.8" spans="1:7">
      <c r="A3249" s="21">
        <v>3247</v>
      </c>
      <c r="B3249" s="24" t="s">
        <v>9455</v>
      </c>
      <c r="C3249" s="24" t="s">
        <v>20228</v>
      </c>
      <c r="D3249" s="24">
        <v>7.29</v>
      </c>
      <c r="E3249" s="24">
        <v>4.84</v>
      </c>
      <c r="F3249" s="28">
        <v>35.28</v>
      </c>
      <c r="G3249" s="240"/>
    </row>
    <row r="3250" ht="13.8" spans="1:7">
      <c r="A3250" s="21">
        <v>3248</v>
      </c>
      <c r="B3250" s="24" t="s">
        <v>20243</v>
      </c>
      <c r="C3250" s="24" t="s">
        <v>20228</v>
      </c>
      <c r="D3250" s="24">
        <v>4.29</v>
      </c>
      <c r="E3250" s="24">
        <v>4.84</v>
      </c>
      <c r="F3250" s="28">
        <v>20.76</v>
      </c>
      <c r="G3250" s="240"/>
    </row>
    <row r="3251" ht="13.8" spans="1:7">
      <c r="A3251" s="21">
        <v>3249</v>
      </c>
      <c r="B3251" s="24" t="s">
        <v>4287</v>
      </c>
      <c r="C3251" s="24" t="s">
        <v>20228</v>
      </c>
      <c r="D3251" s="24">
        <v>6.58</v>
      </c>
      <c r="E3251" s="24">
        <v>4.84</v>
      </c>
      <c r="F3251" s="28">
        <v>31.85</v>
      </c>
      <c r="G3251" s="240"/>
    </row>
    <row r="3252" ht="13.8" spans="1:7">
      <c r="A3252" s="21">
        <v>3250</v>
      </c>
      <c r="B3252" s="24" t="s">
        <v>20244</v>
      </c>
      <c r="C3252" s="24" t="s">
        <v>20228</v>
      </c>
      <c r="D3252" s="24">
        <v>8.45</v>
      </c>
      <c r="E3252" s="24">
        <v>4.84</v>
      </c>
      <c r="F3252" s="28">
        <v>40.9</v>
      </c>
      <c r="G3252" s="240"/>
    </row>
    <row r="3253" ht="13.8" spans="1:7">
      <c r="A3253" s="21">
        <v>3251</v>
      </c>
      <c r="B3253" s="24" t="s">
        <v>20245</v>
      </c>
      <c r="C3253" s="24" t="s">
        <v>20228</v>
      </c>
      <c r="D3253" s="24">
        <v>4.12</v>
      </c>
      <c r="E3253" s="24">
        <v>4.84</v>
      </c>
      <c r="F3253" s="28">
        <v>19.94</v>
      </c>
      <c r="G3253" s="240"/>
    </row>
    <row r="3254" ht="13.8" spans="1:7">
      <c r="A3254" s="21">
        <v>3252</v>
      </c>
      <c r="B3254" s="24" t="s">
        <v>15151</v>
      </c>
      <c r="C3254" s="24" t="s">
        <v>20228</v>
      </c>
      <c r="D3254" s="24">
        <v>5.26</v>
      </c>
      <c r="E3254" s="24">
        <v>4.84</v>
      </c>
      <c r="F3254" s="28">
        <v>25.46</v>
      </c>
      <c r="G3254" s="240"/>
    </row>
    <row r="3255" ht="13.8" spans="1:7">
      <c r="A3255" s="21">
        <v>3253</v>
      </c>
      <c r="B3255" s="24" t="s">
        <v>5127</v>
      </c>
      <c r="C3255" s="24" t="s">
        <v>20228</v>
      </c>
      <c r="D3255" s="24">
        <v>3.42</v>
      </c>
      <c r="E3255" s="24">
        <v>4.84</v>
      </c>
      <c r="F3255" s="28">
        <v>16.55</v>
      </c>
      <c r="G3255" s="240"/>
    </row>
    <row r="3256" ht="13.8" spans="1:7">
      <c r="A3256" s="21">
        <v>3254</v>
      </c>
      <c r="B3256" s="24" t="s">
        <v>20246</v>
      </c>
      <c r="C3256" s="24" t="s">
        <v>20228</v>
      </c>
      <c r="D3256" s="24">
        <v>4.43</v>
      </c>
      <c r="E3256" s="24">
        <v>4.84</v>
      </c>
      <c r="F3256" s="28">
        <v>21.44</v>
      </c>
      <c r="G3256" s="240"/>
    </row>
    <row r="3257" ht="13.8" spans="1:7">
      <c r="A3257" s="21">
        <v>3255</v>
      </c>
      <c r="B3257" s="24" t="s">
        <v>5512</v>
      </c>
      <c r="C3257" s="24" t="s">
        <v>20228</v>
      </c>
      <c r="D3257" s="24">
        <v>7.51</v>
      </c>
      <c r="E3257" s="24">
        <v>4.84</v>
      </c>
      <c r="F3257" s="28">
        <v>36.35</v>
      </c>
      <c r="G3257" s="240"/>
    </row>
    <row r="3258" ht="13.8" spans="1:7">
      <c r="A3258" s="21">
        <v>3256</v>
      </c>
      <c r="B3258" s="24" t="s">
        <v>20247</v>
      </c>
      <c r="C3258" s="24" t="s">
        <v>20228</v>
      </c>
      <c r="D3258" s="24">
        <v>5.12</v>
      </c>
      <c r="E3258" s="24">
        <v>4.84</v>
      </c>
      <c r="F3258" s="28">
        <v>24.78</v>
      </c>
      <c r="G3258" s="240"/>
    </row>
    <row r="3259" ht="13.8" spans="1:7">
      <c r="A3259" s="21">
        <v>3257</v>
      </c>
      <c r="B3259" s="24" t="s">
        <v>3179</v>
      </c>
      <c r="C3259" s="24" t="s">
        <v>20228</v>
      </c>
      <c r="D3259" s="24">
        <v>6.4</v>
      </c>
      <c r="E3259" s="24">
        <v>4.84</v>
      </c>
      <c r="F3259" s="28">
        <v>30.98</v>
      </c>
      <c r="G3259" s="240"/>
    </row>
    <row r="3260" ht="13.8" spans="1:7">
      <c r="A3260" s="21">
        <v>3258</v>
      </c>
      <c r="B3260" s="24" t="s">
        <v>15659</v>
      </c>
      <c r="C3260" s="24" t="s">
        <v>20228</v>
      </c>
      <c r="D3260" s="24">
        <v>3.6</v>
      </c>
      <c r="E3260" s="24">
        <v>4.84</v>
      </c>
      <c r="F3260" s="28">
        <v>17.42</v>
      </c>
      <c r="G3260" s="240"/>
    </row>
    <row r="3261" ht="13.8" spans="1:7">
      <c r="A3261" s="21">
        <v>3259</v>
      </c>
      <c r="B3261" s="24" t="s">
        <v>4048</v>
      </c>
      <c r="C3261" s="24" t="s">
        <v>20228</v>
      </c>
      <c r="D3261" s="24">
        <v>3.42</v>
      </c>
      <c r="E3261" s="24">
        <v>4.84</v>
      </c>
      <c r="F3261" s="28">
        <v>16.55</v>
      </c>
      <c r="G3261" s="240"/>
    </row>
    <row r="3262" ht="13.8" spans="1:7">
      <c r="A3262" s="21">
        <v>3260</v>
      </c>
      <c r="B3262" s="24" t="s">
        <v>3248</v>
      </c>
      <c r="C3262" s="24" t="s">
        <v>20228</v>
      </c>
      <c r="D3262" s="24">
        <v>3.75</v>
      </c>
      <c r="E3262" s="24">
        <v>4.84</v>
      </c>
      <c r="F3262" s="28">
        <v>18.15</v>
      </c>
      <c r="G3262" s="240"/>
    </row>
    <row r="3263" ht="13.8" spans="1:7">
      <c r="A3263" s="21">
        <v>3261</v>
      </c>
      <c r="B3263" s="24" t="s">
        <v>5227</v>
      </c>
      <c r="C3263" s="24" t="s">
        <v>20228</v>
      </c>
      <c r="D3263" s="24">
        <v>5.61</v>
      </c>
      <c r="E3263" s="24">
        <v>4.84</v>
      </c>
      <c r="F3263" s="28">
        <v>27.15</v>
      </c>
      <c r="G3263" s="240"/>
    </row>
    <row r="3264" ht="13.8" spans="1:7">
      <c r="A3264" s="21">
        <v>3262</v>
      </c>
      <c r="B3264" s="24" t="s">
        <v>20248</v>
      </c>
      <c r="C3264" s="24" t="s">
        <v>20228</v>
      </c>
      <c r="D3264" s="24">
        <v>4.54</v>
      </c>
      <c r="E3264" s="24">
        <v>4.84</v>
      </c>
      <c r="F3264" s="28">
        <v>21.97</v>
      </c>
      <c r="G3264" s="240"/>
    </row>
    <row r="3265" ht="13.8" spans="1:7">
      <c r="A3265" s="21">
        <v>3263</v>
      </c>
      <c r="B3265" s="24" t="s">
        <v>3370</v>
      </c>
      <c r="C3265" s="24" t="s">
        <v>20228</v>
      </c>
      <c r="D3265" s="24">
        <v>5.19</v>
      </c>
      <c r="E3265" s="24">
        <v>4.84</v>
      </c>
      <c r="F3265" s="28">
        <v>25.12</v>
      </c>
      <c r="G3265" s="240"/>
    </row>
    <row r="3266" ht="13.8" spans="1:7">
      <c r="A3266" s="21">
        <v>3264</v>
      </c>
      <c r="B3266" s="24" t="s">
        <v>5114</v>
      </c>
      <c r="C3266" s="24" t="s">
        <v>20228</v>
      </c>
      <c r="D3266" s="24">
        <v>9.43</v>
      </c>
      <c r="E3266" s="24">
        <v>4.84</v>
      </c>
      <c r="F3266" s="28">
        <v>45.64</v>
      </c>
      <c r="G3266" s="240"/>
    </row>
    <row r="3267" ht="13.8" spans="1:7">
      <c r="A3267" s="21">
        <v>3265</v>
      </c>
      <c r="B3267" s="24" t="s">
        <v>20249</v>
      </c>
      <c r="C3267" s="24" t="s">
        <v>20228</v>
      </c>
      <c r="D3267" s="24">
        <v>6.31</v>
      </c>
      <c r="E3267" s="24">
        <v>4.84</v>
      </c>
      <c r="F3267" s="28">
        <v>30.54</v>
      </c>
      <c r="G3267" s="240"/>
    </row>
    <row r="3268" ht="13.8" spans="1:7">
      <c r="A3268" s="21">
        <v>3266</v>
      </c>
      <c r="B3268" s="24" t="s">
        <v>5973</v>
      </c>
      <c r="C3268" s="24" t="s">
        <v>20228</v>
      </c>
      <c r="D3268" s="24">
        <v>6.59</v>
      </c>
      <c r="E3268" s="24">
        <v>4.84</v>
      </c>
      <c r="F3268" s="28">
        <v>31.9</v>
      </c>
      <c r="G3268" s="240"/>
    </row>
    <row r="3269" ht="13.8" spans="1:7">
      <c r="A3269" s="21">
        <v>3267</v>
      </c>
      <c r="B3269" s="24" t="s">
        <v>3646</v>
      </c>
      <c r="C3269" s="24" t="s">
        <v>20228</v>
      </c>
      <c r="D3269" s="24">
        <v>4.43</v>
      </c>
      <c r="E3269" s="24">
        <v>4.84</v>
      </c>
      <c r="F3269" s="28">
        <v>21.44</v>
      </c>
      <c r="G3269" s="240"/>
    </row>
    <row r="3270" ht="13.8" spans="1:7">
      <c r="A3270" s="21">
        <v>3268</v>
      </c>
      <c r="B3270" s="24" t="s">
        <v>20250</v>
      </c>
      <c r="C3270" s="24" t="s">
        <v>20228</v>
      </c>
      <c r="D3270" s="24">
        <v>10.19</v>
      </c>
      <c r="E3270" s="24">
        <v>4.84</v>
      </c>
      <c r="F3270" s="28">
        <v>49.32</v>
      </c>
      <c r="G3270" s="240"/>
    </row>
    <row r="3271" ht="13.8" spans="1:7">
      <c r="A3271" s="21">
        <v>3269</v>
      </c>
      <c r="B3271" s="24" t="s">
        <v>3663</v>
      </c>
      <c r="C3271" s="24" t="s">
        <v>20228</v>
      </c>
      <c r="D3271" s="24">
        <v>9.3</v>
      </c>
      <c r="E3271" s="24">
        <v>4.84</v>
      </c>
      <c r="F3271" s="28">
        <v>45.01</v>
      </c>
      <c r="G3271" s="240"/>
    </row>
    <row r="3272" ht="13.8" spans="1:7">
      <c r="A3272" s="21">
        <v>3270</v>
      </c>
      <c r="B3272" s="24" t="s">
        <v>20251</v>
      </c>
      <c r="C3272" s="24" t="s">
        <v>20228</v>
      </c>
      <c r="D3272" s="24">
        <v>3.25</v>
      </c>
      <c r="E3272" s="24">
        <v>4.84</v>
      </c>
      <c r="F3272" s="28">
        <v>15.73</v>
      </c>
      <c r="G3272" s="240"/>
    </row>
    <row r="3273" ht="13.8" spans="1:7">
      <c r="A3273" s="21">
        <v>3271</v>
      </c>
      <c r="B3273" s="24" t="s">
        <v>5919</v>
      </c>
      <c r="C3273" s="24" t="s">
        <v>20228</v>
      </c>
      <c r="D3273" s="24">
        <v>7.11</v>
      </c>
      <c r="E3273" s="24">
        <v>4.84</v>
      </c>
      <c r="F3273" s="28">
        <v>34.41</v>
      </c>
      <c r="G3273" s="240"/>
    </row>
    <row r="3274" ht="13.8" spans="1:7">
      <c r="A3274" s="21">
        <v>3272</v>
      </c>
      <c r="B3274" s="24" t="s">
        <v>20219</v>
      </c>
      <c r="C3274" s="24" t="s">
        <v>20228</v>
      </c>
      <c r="D3274" s="24">
        <v>5.86</v>
      </c>
      <c r="E3274" s="24">
        <v>4.84</v>
      </c>
      <c r="F3274" s="28">
        <v>28.36</v>
      </c>
      <c r="G3274" s="240"/>
    </row>
    <row r="3275" ht="13.8" spans="1:7">
      <c r="A3275" s="21">
        <v>3273</v>
      </c>
      <c r="B3275" s="24" t="s">
        <v>2456</v>
      </c>
      <c r="C3275" s="24" t="s">
        <v>20228</v>
      </c>
      <c r="D3275" s="24">
        <v>10.02</v>
      </c>
      <c r="E3275" s="24">
        <v>4.84</v>
      </c>
      <c r="F3275" s="28">
        <v>48.5</v>
      </c>
      <c r="G3275" s="240"/>
    </row>
    <row r="3276" ht="13.8" spans="1:7">
      <c r="A3276" s="21">
        <v>3274</v>
      </c>
      <c r="B3276" s="24" t="s">
        <v>20252</v>
      </c>
      <c r="C3276" s="24" t="s">
        <v>20228</v>
      </c>
      <c r="D3276" s="24">
        <v>10.36</v>
      </c>
      <c r="E3276" s="24">
        <v>4.84</v>
      </c>
      <c r="F3276" s="28">
        <v>50.14</v>
      </c>
      <c r="G3276" s="240"/>
    </row>
    <row r="3277" ht="13.8" spans="1:7">
      <c r="A3277" s="21">
        <v>3275</v>
      </c>
      <c r="B3277" s="24" t="s">
        <v>20253</v>
      </c>
      <c r="C3277" s="24" t="s">
        <v>20228</v>
      </c>
      <c r="D3277" s="24">
        <v>2.28</v>
      </c>
      <c r="E3277" s="24">
        <v>4.84</v>
      </c>
      <c r="F3277" s="28">
        <v>11.04</v>
      </c>
      <c r="G3277" s="240"/>
    </row>
    <row r="3278" ht="13.8" spans="1:7">
      <c r="A3278" s="21">
        <v>3276</v>
      </c>
      <c r="B3278" s="24" t="s">
        <v>20254</v>
      </c>
      <c r="C3278" s="24" t="s">
        <v>20255</v>
      </c>
      <c r="D3278" s="24">
        <v>7.95</v>
      </c>
      <c r="E3278" s="24">
        <v>4.84</v>
      </c>
      <c r="F3278" s="28">
        <v>38.48</v>
      </c>
      <c r="G3278" s="240"/>
    </row>
    <row r="3279" ht="13.8" spans="1:7">
      <c r="A3279" s="21">
        <v>3277</v>
      </c>
      <c r="B3279" s="24" t="s">
        <v>4974</v>
      </c>
      <c r="C3279" s="24" t="s">
        <v>20255</v>
      </c>
      <c r="D3279" s="24">
        <v>15.94</v>
      </c>
      <c r="E3279" s="24">
        <v>4.84</v>
      </c>
      <c r="F3279" s="28">
        <v>77.15</v>
      </c>
      <c r="G3279" s="240"/>
    </row>
    <row r="3280" ht="13.8" spans="1:7">
      <c r="A3280" s="21">
        <v>3278</v>
      </c>
      <c r="B3280" s="24" t="s">
        <v>116</v>
      </c>
      <c r="C3280" s="24" t="s">
        <v>20255</v>
      </c>
      <c r="D3280" s="24">
        <v>13.44</v>
      </c>
      <c r="E3280" s="24">
        <v>4.84</v>
      </c>
      <c r="F3280" s="28">
        <v>65.05</v>
      </c>
      <c r="G3280" s="240"/>
    </row>
    <row r="3281" ht="13.8" spans="1:7">
      <c r="A3281" s="21">
        <v>3279</v>
      </c>
      <c r="B3281" s="24" t="s">
        <v>20256</v>
      </c>
      <c r="C3281" s="24" t="s">
        <v>20255</v>
      </c>
      <c r="D3281" s="24">
        <v>9.25</v>
      </c>
      <c r="E3281" s="24">
        <v>4.84</v>
      </c>
      <c r="F3281" s="28">
        <v>44.77</v>
      </c>
      <c r="G3281" s="240"/>
    </row>
    <row r="3282" ht="13.8" spans="1:7">
      <c r="A3282" s="21">
        <v>3280</v>
      </c>
      <c r="B3282" s="24" t="s">
        <v>20257</v>
      </c>
      <c r="C3282" s="24" t="s">
        <v>20255</v>
      </c>
      <c r="D3282" s="24">
        <v>3.19</v>
      </c>
      <c r="E3282" s="24">
        <v>4.84</v>
      </c>
      <c r="F3282" s="28">
        <v>15.44</v>
      </c>
      <c r="G3282" s="240"/>
    </row>
    <row r="3283" ht="13.8" spans="1:7">
      <c r="A3283" s="21">
        <v>3281</v>
      </c>
      <c r="B3283" s="24" t="s">
        <v>15767</v>
      </c>
      <c r="C3283" s="24" t="s">
        <v>20255</v>
      </c>
      <c r="D3283" s="24">
        <v>4.56</v>
      </c>
      <c r="E3283" s="24">
        <v>4.84</v>
      </c>
      <c r="F3283" s="28">
        <v>22.07</v>
      </c>
      <c r="G3283" s="240"/>
    </row>
    <row r="3284" ht="13.8" spans="1:7">
      <c r="A3284" s="21">
        <v>3282</v>
      </c>
      <c r="B3284" s="24" t="s">
        <v>20258</v>
      </c>
      <c r="C3284" s="24" t="s">
        <v>20255</v>
      </c>
      <c r="D3284" s="24">
        <v>4.32</v>
      </c>
      <c r="E3284" s="24">
        <v>4.84</v>
      </c>
      <c r="F3284" s="28">
        <v>20.91</v>
      </c>
      <c r="G3284" s="240"/>
    </row>
    <row r="3285" ht="13.8" spans="1:7">
      <c r="A3285" s="21">
        <v>3283</v>
      </c>
      <c r="B3285" s="24" t="s">
        <v>20259</v>
      </c>
      <c r="C3285" s="24" t="s">
        <v>20255</v>
      </c>
      <c r="D3285" s="24">
        <v>3.61</v>
      </c>
      <c r="E3285" s="24">
        <v>4.84</v>
      </c>
      <c r="F3285" s="28">
        <v>17.47</v>
      </c>
      <c r="G3285" s="240"/>
    </row>
    <row r="3286" ht="13.8" spans="1:7">
      <c r="A3286" s="21">
        <v>3284</v>
      </c>
      <c r="B3286" s="24" t="s">
        <v>20260</v>
      </c>
      <c r="C3286" s="24" t="s">
        <v>20255</v>
      </c>
      <c r="D3286" s="24">
        <v>14.5</v>
      </c>
      <c r="E3286" s="24">
        <v>4.84</v>
      </c>
      <c r="F3286" s="28">
        <v>70.18</v>
      </c>
      <c r="G3286" s="240"/>
    </row>
    <row r="3287" ht="13.8" spans="1:7">
      <c r="A3287" s="21">
        <v>3285</v>
      </c>
      <c r="B3287" s="24" t="s">
        <v>20261</v>
      </c>
      <c r="C3287" s="24" t="s">
        <v>20255</v>
      </c>
      <c r="D3287" s="24">
        <v>7.94</v>
      </c>
      <c r="E3287" s="24">
        <v>4.84</v>
      </c>
      <c r="F3287" s="28">
        <v>38.43</v>
      </c>
      <c r="G3287" s="240"/>
    </row>
    <row r="3288" ht="13.8" spans="1:7">
      <c r="A3288" s="21">
        <v>3286</v>
      </c>
      <c r="B3288" s="24" t="s">
        <v>20262</v>
      </c>
      <c r="C3288" s="24" t="s">
        <v>20255</v>
      </c>
      <c r="D3288" s="24">
        <v>8.39</v>
      </c>
      <c r="E3288" s="24">
        <v>4.84</v>
      </c>
      <c r="F3288" s="28">
        <v>40.61</v>
      </c>
      <c r="G3288" s="240"/>
    </row>
    <row r="3289" ht="13.8" spans="1:7">
      <c r="A3289" s="21">
        <v>3287</v>
      </c>
      <c r="B3289" s="24" t="s">
        <v>20263</v>
      </c>
      <c r="C3289" s="24" t="s">
        <v>20255</v>
      </c>
      <c r="D3289" s="24">
        <v>13.84</v>
      </c>
      <c r="E3289" s="24">
        <v>4.84</v>
      </c>
      <c r="F3289" s="28">
        <v>66.99</v>
      </c>
      <c r="G3289" s="240"/>
    </row>
    <row r="3290" ht="13.8" spans="1:7">
      <c r="A3290" s="21">
        <v>3288</v>
      </c>
      <c r="B3290" s="24" t="s">
        <v>20264</v>
      </c>
      <c r="C3290" s="24" t="s">
        <v>20255</v>
      </c>
      <c r="D3290" s="24">
        <v>7.28</v>
      </c>
      <c r="E3290" s="24">
        <v>4.84</v>
      </c>
      <c r="F3290" s="28">
        <v>35.24</v>
      </c>
      <c r="G3290" s="240"/>
    </row>
    <row r="3291" ht="13.8" spans="1:7">
      <c r="A3291" s="21">
        <v>3289</v>
      </c>
      <c r="B3291" s="24" t="s">
        <v>20265</v>
      </c>
      <c r="C3291" s="24" t="s">
        <v>20255</v>
      </c>
      <c r="D3291" s="24">
        <v>9.23</v>
      </c>
      <c r="E3291" s="24">
        <v>4.84</v>
      </c>
      <c r="F3291" s="28">
        <v>44.67</v>
      </c>
      <c r="G3291" s="240"/>
    </row>
    <row r="3292" ht="13.8" spans="1:7">
      <c r="A3292" s="21">
        <v>3290</v>
      </c>
      <c r="B3292" s="24" t="s">
        <v>20266</v>
      </c>
      <c r="C3292" s="24" t="s">
        <v>20255</v>
      </c>
      <c r="D3292" s="24">
        <v>6.86</v>
      </c>
      <c r="E3292" s="24">
        <v>4.84</v>
      </c>
      <c r="F3292" s="28">
        <v>33.2</v>
      </c>
      <c r="G3292" s="240"/>
    </row>
    <row r="3293" ht="13.8" spans="1:7">
      <c r="A3293" s="21">
        <v>3291</v>
      </c>
      <c r="B3293" s="24" t="s">
        <v>20267</v>
      </c>
      <c r="C3293" s="24" t="s">
        <v>20255</v>
      </c>
      <c r="D3293" s="24">
        <v>8.67</v>
      </c>
      <c r="E3293" s="24">
        <v>4.84</v>
      </c>
      <c r="F3293" s="28">
        <v>41.96</v>
      </c>
      <c r="G3293" s="240"/>
    </row>
    <row r="3294" ht="13.8" spans="1:7">
      <c r="A3294" s="21">
        <v>3292</v>
      </c>
      <c r="B3294" s="24" t="s">
        <v>20268</v>
      </c>
      <c r="C3294" s="24" t="s">
        <v>20255</v>
      </c>
      <c r="D3294" s="24">
        <v>4.36</v>
      </c>
      <c r="E3294" s="24">
        <v>4.84</v>
      </c>
      <c r="F3294" s="28">
        <v>21.1</v>
      </c>
      <c r="G3294" s="240"/>
    </row>
    <row r="3295" ht="13.8" spans="1:7">
      <c r="A3295" s="21">
        <v>3293</v>
      </c>
      <c r="B3295" s="24" t="s">
        <v>20269</v>
      </c>
      <c r="C3295" s="24" t="s">
        <v>20255</v>
      </c>
      <c r="D3295" s="24">
        <v>8.69</v>
      </c>
      <c r="E3295" s="24">
        <v>4.84</v>
      </c>
      <c r="F3295" s="28">
        <v>42.06</v>
      </c>
      <c r="G3295" s="240"/>
    </row>
    <row r="3296" ht="13.8" spans="1:7">
      <c r="A3296" s="21">
        <v>3294</v>
      </c>
      <c r="B3296" s="24" t="s">
        <v>5325</v>
      </c>
      <c r="C3296" s="24" t="s">
        <v>20255</v>
      </c>
      <c r="D3296" s="24">
        <v>15.61</v>
      </c>
      <c r="E3296" s="24">
        <v>4.84</v>
      </c>
      <c r="F3296" s="28">
        <v>75.55</v>
      </c>
      <c r="G3296" s="240"/>
    </row>
    <row r="3297" ht="13.8" spans="1:7">
      <c r="A3297" s="21">
        <v>3295</v>
      </c>
      <c r="B3297" s="24" t="s">
        <v>20270</v>
      </c>
      <c r="C3297" s="24" t="s">
        <v>20255</v>
      </c>
      <c r="D3297" s="24">
        <v>7.53</v>
      </c>
      <c r="E3297" s="24">
        <v>4.84</v>
      </c>
      <c r="F3297" s="28">
        <v>36.45</v>
      </c>
      <c r="G3297" s="240"/>
    </row>
    <row r="3298" ht="13.8" spans="1:7">
      <c r="A3298" s="21">
        <v>3296</v>
      </c>
      <c r="B3298" s="24" t="s">
        <v>20271</v>
      </c>
      <c r="C3298" s="24" t="s">
        <v>20255</v>
      </c>
      <c r="D3298" s="24">
        <v>13</v>
      </c>
      <c r="E3298" s="24">
        <v>4.84</v>
      </c>
      <c r="F3298" s="28">
        <v>62.92</v>
      </c>
      <c r="G3298" s="240"/>
    </row>
    <row r="3299" ht="13.8" spans="1:7">
      <c r="A3299" s="21">
        <v>3297</v>
      </c>
      <c r="B3299" s="24" t="s">
        <v>20272</v>
      </c>
      <c r="C3299" s="24" t="s">
        <v>20255</v>
      </c>
      <c r="D3299" s="24">
        <v>8.17</v>
      </c>
      <c r="E3299" s="24">
        <v>4.84</v>
      </c>
      <c r="F3299" s="28">
        <v>39.54</v>
      </c>
      <c r="G3299" s="240"/>
    </row>
    <row r="3300" ht="13.8" spans="1:7">
      <c r="A3300" s="21">
        <v>3298</v>
      </c>
      <c r="B3300" s="24" t="s">
        <v>20273</v>
      </c>
      <c r="C3300" s="24" t="s">
        <v>20255</v>
      </c>
      <c r="D3300" s="24">
        <v>13.52</v>
      </c>
      <c r="E3300" s="24">
        <v>4.84</v>
      </c>
      <c r="F3300" s="28">
        <v>65.44</v>
      </c>
      <c r="G3300" s="240"/>
    </row>
    <row r="3301" ht="13.8" spans="1:7">
      <c r="A3301" s="21">
        <v>3299</v>
      </c>
      <c r="B3301" s="24" t="s">
        <v>4947</v>
      </c>
      <c r="C3301" s="24" t="s">
        <v>20255</v>
      </c>
      <c r="D3301" s="24">
        <v>14.23</v>
      </c>
      <c r="E3301" s="24">
        <v>4.84</v>
      </c>
      <c r="F3301" s="28">
        <v>68.87</v>
      </c>
      <c r="G3301" s="240"/>
    </row>
    <row r="3302" ht="13.8" spans="1:7">
      <c r="A3302" s="21">
        <v>3300</v>
      </c>
      <c r="B3302" s="24" t="s">
        <v>4619</v>
      </c>
      <c r="C3302" s="24" t="s">
        <v>20255</v>
      </c>
      <c r="D3302" s="24">
        <v>13.43</v>
      </c>
      <c r="E3302" s="24">
        <v>4.84</v>
      </c>
      <c r="F3302" s="28">
        <v>65</v>
      </c>
      <c r="G3302" s="240"/>
    </row>
    <row r="3303" ht="13.8" spans="1:7">
      <c r="A3303" s="21">
        <v>3301</v>
      </c>
      <c r="B3303" s="24" t="s">
        <v>4700</v>
      </c>
      <c r="C3303" s="24" t="s">
        <v>20255</v>
      </c>
      <c r="D3303" s="24">
        <v>4.39</v>
      </c>
      <c r="E3303" s="24">
        <v>4.84</v>
      </c>
      <c r="F3303" s="28">
        <v>21.25</v>
      </c>
      <c r="G3303" s="240"/>
    </row>
    <row r="3304" ht="13.8" spans="1:7">
      <c r="A3304" s="21">
        <v>3302</v>
      </c>
      <c r="B3304" s="24" t="s">
        <v>20274</v>
      </c>
      <c r="C3304" s="24" t="s">
        <v>20255</v>
      </c>
      <c r="D3304" s="24">
        <v>4.07</v>
      </c>
      <c r="E3304" s="24">
        <v>4.84</v>
      </c>
      <c r="F3304" s="28">
        <v>19.7</v>
      </c>
      <c r="G3304" s="240"/>
    </row>
    <row r="3305" ht="13.8" spans="1:7">
      <c r="A3305" s="21">
        <v>3303</v>
      </c>
      <c r="B3305" s="24" t="s">
        <v>20275</v>
      </c>
      <c r="C3305" s="24" t="s">
        <v>20255</v>
      </c>
      <c r="D3305" s="24">
        <v>8.21</v>
      </c>
      <c r="E3305" s="24">
        <v>4.84</v>
      </c>
      <c r="F3305" s="28">
        <v>39.74</v>
      </c>
      <c r="G3305" s="240"/>
    </row>
    <row r="3306" ht="13.8" spans="1:7">
      <c r="A3306" s="21">
        <v>3304</v>
      </c>
      <c r="B3306" s="24" t="s">
        <v>18259</v>
      </c>
      <c r="C3306" s="24" t="s">
        <v>20255</v>
      </c>
      <c r="D3306" s="24">
        <v>10.3</v>
      </c>
      <c r="E3306" s="24">
        <v>4.84</v>
      </c>
      <c r="F3306" s="28">
        <v>49.85</v>
      </c>
      <c r="G3306" s="240"/>
    </row>
    <row r="3307" ht="13.8" spans="1:7">
      <c r="A3307" s="21">
        <v>3305</v>
      </c>
      <c r="B3307" s="24" t="s">
        <v>4622</v>
      </c>
      <c r="C3307" s="24" t="s">
        <v>20255</v>
      </c>
      <c r="D3307" s="24">
        <v>4.95</v>
      </c>
      <c r="E3307" s="24">
        <v>4.84</v>
      </c>
      <c r="F3307" s="28">
        <v>23.96</v>
      </c>
      <c r="G3307" s="240"/>
    </row>
    <row r="3308" ht="13.8" spans="1:7">
      <c r="A3308" s="21">
        <v>3306</v>
      </c>
      <c r="B3308" s="24" t="s">
        <v>20276</v>
      </c>
      <c r="C3308" s="24" t="s">
        <v>20255</v>
      </c>
      <c r="D3308" s="24">
        <v>8.12</v>
      </c>
      <c r="E3308" s="24">
        <v>4.84</v>
      </c>
      <c r="F3308" s="28">
        <v>39.3</v>
      </c>
      <c r="G3308" s="240"/>
    </row>
    <row r="3309" ht="13.8" spans="1:7">
      <c r="A3309" s="21">
        <v>3307</v>
      </c>
      <c r="B3309" s="24" t="s">
        <v>20277</v>
      </c>
      <c r="C3309" s="24" t="s">
        <v>20255</v>
      </c>
      <c r="D3309" s="24">
        <v>18.97</v>
      </c>
      <c r="E3309" s="24">
        <v>4.84</v>
      </c>
      <c r="F3309" s="28">
        <v>91.81</v>
      </c>
      <c r="G3309" s="240"/>
    </row>
    <row r="3310" ht="13.8" spans="1:7">
      <c r="A3310" s="21">
        <v>3308</v>
      </c>
      <c r="B3310" s="24" t="s">
        <v>3222</v>
      </c>
      <c r="C3310" s="24" t="s">
        <v>20255</v>
      </c>
      <c r="D3310" s="24">
        <v>2.37</v>
      </c>
      <c r="E3310" s="24">
        <v>4.84</v>
      </c>
      <c r="F3310" s="28">
        <v>11.47</v>
      </c>
      <c r="G3310" s="240"/>
    </row>
    <row r="3311" ht="13.8" spans="1:7">
      <c r="A3311" s="21">
        <v>3309</v>
      </c>
      <c r="B3311" s="24" t="s">
        <v>20278</v>
      </c>
      <c r="C3311" s="24" t="s">
        <v>20255</v>
      </c>
      <c r="D3311" s="24">
        <v>4.34</v>
      </c>
      <c r="E3311" s="24">
        <v>4.84</v>
      </c>
      <c r="F3311" s="28">
        <v>21.01</v>
      </c>
      <c r="G3311" s="240"/>
    </row>
    <row r="3312" ht="13.8" spans="1:7">
      <c r="A3312" s="21">
        <v>3310</v>
      </c>
      <c r="B3312" s="24" t="s">
        <v>20279</v>
      </c>
      <c r="C3312" s="24" t="s">
        <v>20255</v>
      </c>
      <c r="D3312" s="24">
        <v>18.03</v>
      </c>
      <c r="E3312" s="24">
        <v>4.84</v>
      </c>
      <c r="F3312" s="28">
        <v>87.27</v>
      </c>
      <c r="G3312" s="240"/>
    </row>
    <row r="3313" ht="13.8" spans="1:7">
      <c r="A3313" s="21">
        <v>3311</v>
      </c>
      <c r="B3313" s="24" t="s">
        <v>20280</v>
      </c>
      <c r="C3313" s="24" t="s">
        <v>20255</v>
      </c>
      <c r="D3313" s="24">
        <v>7.94</v>
      </c>
      <c r="E3313" s="24">
        <v>4.84</v>
      </c>
      <c r="F3313" s="28">
        <v>38.43</v>
      </c>
      <c r="G3313" s="240"/>
    </row>
    <row r="3314" ht="13.8" spans="1:7">
      <c r="A3314" s="21">
        <v>3312</v>
      </c>
      <c r="B3314" s="24" t="s">
        <v>20281</v>
      </c>
      <c r="C3314" s="24" t="s">
        <v>20255</v>
      </c>
      <c r="D3314" s="24">
        <v>6.82</v>
      </c>
      <c r="E3314" s="24">
        <v>4.84</v>
      </c>
      <c r="F3314" s="28">
        <v>33.01</v>
      </c>
      <c r="G3314" s="240"/>
    </row>
    <row r="3315" ht="13.8" spans="1:7">
      <c r="A3315" s="21">
        <v>3313</v>
      </c>
      <c r="B3315" s="24" t="s">
        <v>20282</v>
      </c>
      <c r="C3315" s="24" t="s">
        <v>20255</v>
      </c>
      <c r="D3315" s="24">
        <v>10.19</v>
      </c>
      <c r="E3315" s="24">
        <v>4.84</v>
      </c>
      <c r="F3315" s="28">
        <v>49.32</v>
      </c>
      <c r="G3315" s="240"/>
    </row>
    <row r="3316" ht="13.8" spans="1:7">
      <c r="A3316" s="21">
        <v>3314</v>
      </c>
      <c r="B3316" s="24" t="s">
        <v>20283</v>
      </c>
      <c r="C3316" s="24" t="s">
        <v>20255</v>
      </c>
      <c r="D3316" s="24">
        <v>9.95</v>
      </c>
      <c r="E3316" s="24">
        <v>4.84</v>
      </c>
      <c r="F3316" s="28">
        <v>48.16</v>
      </c>
      <c r="G3316" s="240"/>
    </row>
    <row r="3317" ht="13.8" spans="1:7">
      <c r="A3317" s="21">
        <v>3315</v>
      </c>
      <c r="B3317" s="24" t="s">
        <v>10726</v>
      </c>
      <c r="C3317" s="24" t="s">
        <v>20255</v>
      </c>
      <c r="D3317" s="24">
        <v>8</v>
      </c>
      <c r="E3317" s="24">
        <v>4.84</v>
      </c>
      <c r="F3317" s="28">
        <v>38.72</v>
      </c>
      <c r="G3317" s="240"/>
    </row>
    <row r="3318" ht="13.8" spans="1:7">
      <c r="A3318" s="21">
        <v>3316</v>
      </c>
      <c r="B3318" s="24" t="s">
        <v>20284</v>
      </c>
      <c r="C3318" s="24" t="s">
        <v>20255</v>
      </c>
      <c r="D3318" s="24">
        <v>8.66</v>
      </c>
      <c r="E3318" s="24">
        <v>4.84</v>
      </c>
      <c r="F3318" s="28">
        <v>41.91</v>
      </c>
      <c r="G3318" s="240"/>
    </row>
    <row r="3319" ht="13.8" spans="1:7">
      <c r="A3319" s="21">
        <v>3317</v>
      </c>
      <c r="B3319" s="24" t="s">
        <v>20285</v>
      </c>
      <c r="C3319" s="24" t="s">
        <v>20255</v>
      </c>
      <c r="D3319" s="24">
        <v>11.57</v>
      </c>
      <c r="E3319" s="24">
        <v>4.84</v>
      </c>
      <c r="F3319" s="28">
        <v>56</v>
      </c>
      <c r="G3319" s="240"/>
    </row>
    <row r="3320" ht="13.8" spans="1:7">
      <c r="A3320" s="21">
        <v>3318</v>
      </c>
      <c r="B3320" s="24" t="s">
        <v>20286</v>
      </c>
      <c r="C3320" s="24" t="s">
        <v>20255</v>
      </c>
      <c r="D3320" s="24">
        <v>11.2</v>
      </c>
      <c r="E3320" s="24">
        <v>4.84</v>
      </c>
      <c r="F3320" s="28">
        <v>54.21</v>
      </c>
      <c r="G3320" s="240"/>
    </row>
    <row r="3321" ht="13.8" spans="1:7">
      <c r="A3321" s="21">
        <v>3319</v>
      </c>
      <c r="B3321" s="24" t="s">
        <v>20287</v>
      </c>
      <c r="C3321" s="24" t="s">
        <v>20255</v>
      </c>
      <c r="D3321" s="24">
        <v>6.76</v>
      </c>
      <c r="E3321" s="24">
        <v>4.84</v>
      </c>
      <c r="F3321" s="28">
        <v>32.72</v>
      </c>
      <c r="G3321" s="240"/>
    </row>
    <row r="3322" ht="13.8" spans="1:7">
      <c r="A3322" s="21">
        <v>3320</v>
      </c>
      <c r="B3322" s="24" t="s">
        <v>14434</v>
      </c>
      <c r="C3322" s="24" t="s">
        <v>20255</v>
      </c>
      <c r="D3322" s="24">
        <v>17.83</v>
      </c>
      <c r="E3322" s="24">
        <v>4.84</v>
      </c>
      <c r="F3322" s="28">
        <v>86.3</v>
      </c>
      <c r="G3322" s="240"/>
    </row>
    <row r="3323" ht="13.8" spans="1:7">
      <c r="A3323" s="21">
        <v>3321</v>
      </c>
      <c r="B3323" s="24" t="s">
        <v>20288</v>
      </c>
      <c r="C3323" s="24" t="s">
        <v>20255</v>
      </c>
      <c r="D3323" s="24">
        <v>7.73</v>
      </c>
      <c r="E3323" s="24">
        <v>4.84</v>
      </c>
      <c r="F3323" s="28">
        <v>37.41</v>
      </c>
      <c r="G3323" s="240"/>
    </row>
    <row r="3324" ht="13.8" spans="1:7">
      <c r="A3324" s="21">
        <v>3322</v>
      </c>
      <c r="B3324" s="24" t="s">
        <v>20289</v>
      </c>
      <c r="C3324" s="24" t="s">
        <v>20255</v>
      </c>
      <c r="D3324" s="24">
        <v>8.71</v>
      </c>
      <c r="E3324" s="24">
        <v>4.84</v>
      </c>
      <c r="F3324" s="28">
        <v>42.16</v>
      </c>
      <c r="G3324" s="240"/>
    </row>
    <row r="3325" ht="13.8" spans="1:7">
      <c r="A3325" s="21">
        <v>3323</v>
      </c>
      <c r="B3325" s="24" t="s">
        <v>20290</v>
      </c>
      <c r="C3325" s="24" t="s">
        <v>20255</v>
      </c>
      <c r="D3325" s="24">
        <v>9.93</v>
      </c>
      <c r="E3325" s="24">
        <v>4.84</v>
      </c>
      <c r="F3325" s="28">
        <v>48.06</v>
      </c>
      <c r="G3325" s="240"/>
    </row>
    <row r="3326" ht="13.8" spans="1:7">
      <c r="A3326" s="21">
        <v>3324</v>
      </c>
      <c r="B3326" s="24" t="s">
        <v>20291</v>
      </c>
      <c r="C3326" s="24" t="s">
        <v>20255</v>
      </c>
      <c r="D3326" s="24">
        <v>14.84</v>
      </c>
      <c r="E3326" s="24">
        <v>4.84</v>
      </c>
      <c r="F3326" s="28">
        <v>71.83</v>
      </c>
      <c r="G3326" s="240"/>
    </row>
    <row r="3327" ht="13.8" spans="1:7">
      <c r="A3327" s="21">
        <v>3325</v>
      </c>
      <c r="B3327" s="24" t="s">
        <v>20292</v>
      </c>
      <c r="C3327" s="24" t="s">
        <v>20255</v>
      </c>
      <c r="D3327" s="24">
        <v>12.08</v>
      </c>
      <c r="E3327" s="24">
        <v>4.84</v>
      </c>
      <c r="F3327" s="28">
        <v>58.47</v>
      </c>
      <c r="G3327" s="240"/>
    </row>
    <row r="3328" ht="13.8" spans="1:7">
      <c r="A3328" s="21">
        <v>3326</v>
      </c>
      <c r="B3328" s="24" t="s">
        <v>20293</v>
      </c>
      <c r="C3328" s="24" t="s">
        <v>20255</v>
      </c>
      <c r="D3328" s="24">
        <v>8.01</v>
      </c>
      <c r="E3328" s="24">
        <v>4.84</v>
      </c>
      <c r="F3328" s="28">
        <v>38.77</v>
      </c>
      <c r="G3328" s="240"/>
    </row>
    <row r="3329" ht="13.8" spans="1:7">
      <c r="A3329" s="21">
        <v>3327</v>
      </c>
      <c r="B3329" s="24" t="s">
        <v>20294</v>
      </c>
      <c r="C3329" s="24" t="s">
        <v>20255</v>
      </c>
      <c r="D3329" s="24">
        <v>2.37</v>
      </c>
      <c r="E3329" s="24">
        <v>4.84</v>
      </c>
      <c r="F3329" s="28">
        <v>11.47</v>
      </c>
      <c r="G3329" s="240"/>
    </row>
    <row r="3330" ht="13.8" spans="1:7">
      <c r="A3330" s="21">
        <v>3328</v>
      </c>
      <c r="B3330" s="24" t="s">
        <v>20295</v>
      </c>
      <c r="C3330" s="24" t="s">
        <v>20255</v>
      </c>
      <c r="D3330" s="24">
        <v>5.85</v>
      </c>
      <c r="E3330" s="24">
        <v>4.84</v>
      </c>
      <c r="F3330" s="28">
        <v>28.31</v>
      </c>
      <c r="G3330" s="240"/>
    </row>
    <row r="3331" ht="13.8" spans="1:7">
      <c r="A3331" s="21">
        <v>3329</v>
      </c>
      <c r="B3331" s="24" t="s">
        <v>20296</v>
      </c>
      <c r="C3331" s="24" t="s">
        <v>20255</v>
      </c>
      <c r="D3331" s="24">
        <v>12.83</v>
      </c>
      <c r="E3331" s="24">
        <v>4.84</v>
      </c>
      <c r="F3331" s="28">
        <v>62.1</v>
      </c>
      <c r="G3331" s="240"/>
    </row>
    <row r="3332" ht="13.8" spans="1:7">
      <c r="A3332" s="21">
        <v>3330</v>
      </c>
      <c r="B3332" s="24" t="s">
        <v>17425</v>
      </c>
      <c r="C3332" s="24" t="s">
        <v>20255</v>
      </c>
      <c r="D3332" s="24">
        <v>30.47</v>
      </c>
      <c r="E3332" s="24">
        <v>4.84</v>
      </c>
      <c r="F3332" s="28">
        <v>147.47</v>
      </c>
      <c r="G3332" s="240"/>
    </row>
    <row r="3333" ht="13.8" spans="1:7">
      <c r="A3333" s="21">
        <v>3331</v>
      </c>
      <c r="B3333" s="24" t="s">
        <v>15849</v>
      </c>
      <c r="C3333" s="24" t="s">
        <v>20255</v>
      </c>
      <c r="D3333" s="24">
        <v>5.98</v>
      </c>
      <c r="E3333" s="24">
        <v>4.84</v>
      </c>
      <c r="F3333" s="28">
        <v>28.94</v>
      </c>
      <c r="G3333" s="240"/>
    </row>
    <row r="3334" ht="13.8" spans="1:7">
      <c r="A3334" s="21">
        <v>3332</v>
      </c>
      <c r="B3334" s="24" t="s">
        <v>4616</v>
      </c>
      <c r="C3334" s="24" t="s">
        <v>20255</v>
      </c>
      <c r="D3334" s="24">
        <v>7.82</v>
      </c>
      <c r="E3334" s="24">
        <v>4.84</v>
      </c>
      <c r="F3334" s="28">
        <v>37.85</v>
      </c>
      <c r="G3334" s="240"/>
    </row>
    <row r="3335" ht="13.8" spans="1:7">
      <c r="A3335" s="21">
        <v>3333</v>
      </c>
      <c r="B3335" s="24" t="s">
        <v>12243</v>
      </c>
      <c r="C3335" s="24" t="s">
        <v>20255</v>
      </c>
      <c r="D3335" s="24">
        <v>7.63</v>
      </c>
      <c r="E3335" s="24">
        <v>4.84</v>
      </c>
      <c r="F3335" s="28">
        <v>36.93</v>
      </c>
      <c r="G3335" s="240"/>
    </row>
    <row r="3336" ht="13.8" spans="1:7">
      <c r="A3336" s="21">
        <v>3334</v>
      </c>
      <c r="B3336" s="24" t="s">
        <v>20297</v>
      </c>
      <c r="C3336" s="24" t="s">
        <v>20255</v>
      </c>
      <c r="D3336" s="24">
        <v>14.05</v>
      </c>
      <c r="E3336" s="24">
        <v>4.84</v>
      </c>
      <c r="F3336" s="28">
        <v>68</v>
      </c>
      <c r="G3336" s="240"/>
    </row>
    <row r="3337" ht="13.8" spans="1:7">
      <c r="A3337" s="21">
        <v>3335</v>
      </c>
      <c r="B3337" s="24" t="s">
        <v>15901</v>
      </c>
      <c r="C3337" s="24" t="s">
        <v>20255</v>
      </c>
      <c r="D3337" s="24">
        <v>8.03</v>
      </c>
      <c r="E3337" s="24">
        <v>4.84</v>
      </c>
      <c r="F3337" s="28">
        <v>38.87</v>
      </c>
      <c r="G3337" s="240"/>
    </row>
    <row r="3338" ht="13.8" spans="1:7">
      <c r="A3338" s="21">
        <v>3336</v>
      </c>
      <c r="B3338" s="24" t="s">
        <v>20298</v>
      </c>
      <c r="C3338" s="24" t="s">
        <v>20255</v>
      </c>
      <c r="D3338" s="24">
        <v>4.22</v>
      </c>
      <c r="E3338" s="24">
        <v>4.84</v>
      </c>
      <c r="F3338" s="28">
        <v>20.42</v>
      </c>
      <c r="G3338" s="240"/>
    </row>
    <row r="3339" ht="13.8" spans="1:7">
      <c r="A3339" s="21">
        <v>3337</v>
      </c>
      <c r="B3339" s="24" t="s">
        <v>3653</v>
      </c>
      <c r="C3339" s="24" t="s">
        <v>20255</v>
      </c>
      <c r="D3339" s="24">
        <v>9.33</v>
      </c>
      <c r="E3339" s="24">
        <v>4.84</v>
      </c>
      <c r="F3339" s="28">
        <v>45.16</v>
      </c>
      <c r="G3339" s="240"/>
    </row>
    <row r="3340" ht="13.8" spans="1:7">
      <c r="A3340" s="21">
        <v>3338</v>
      </c>
      <c r="B3340" s="24" t="s">
        <v>20299</v>
      </c>
      <c r="C3340" s="24" t="s">
        <v>20255</v>
      </c>
      <c r="D3340" s="24">
        <v>3.61</v>
      </c>
      <c r="E3340" s="24">
        <v>4.84</v>
      </c>
      <c r="F3340" s="28">
        <v>17.47</v>
      </c>
      <c r="G3340" s="240"/>
    </row>
    <row r="3341" ht="13.8" spans="1:7">
      <c r="A3341" s="21">
        <v>3339</v>
      </c>
      <c r="B3341" s="24" t="s">
        <v>4092</v>
      </c>
      <c r="C3341" s="24" t="s">
        <v>20255</v>
      </c>
      <c r="D3341" s="24">
        <v>14.13</v>
      </c>
      <c r="E3341" s="24">
        <v>4.84</v>
      </c>
      <c r="F3341" s="28">
        <v>68.39</v>
      </c>
      <c r="G3341" s="240"/>
    </row>
    <row r="3342" ht="13.8" spans="1:7">
      <c r="A3342" s="21">
        <v>3340</v>
      </c>
      <c r="B3342" s="24" t="s">
        <v>20300</v>
      </c>
      <c r="C3342" s="24" t="s">
        <v>20255</v>
      </c>
      <c r="D3342" s="24">
        <v>12.69</v>
      </c>
      <c r="E3342" s="24">
        <v>4.84</v>
      </c>
      <c r="F3342" s="28">
        <v>61.42</v>
      </c>
      <c r="G3342" s="240"/>
    </row>
    <row r="3343" ht="13.8" spans="1:7">
      <c r="A3343" s="21">
        <v>3341</v>
      </c>
      <c r="B3343" s="24" t="s">
        <v>20301</v>
      </c>
      <c r="C3343" s="24" t="s">
        <v>20255</v>
      </c>
      <c r="D3343" s="24">
        <v>5.29</v>
      </c>
      <c r="E3343" s="24">
        <v>4.84</v>
      </c>
      <c r="F3343" s="28">
        <v>25.6</v>
      </c>
      <c r="G3343" s="240"/>
    </row>
    <row r="3344" ht="13.8" spans="1:7">
      <c r="A3344" s="21">
        <v>3342</v>
      </c>
      <c r="B3344" s="24" t="s">
        <v>3491</v>
      </c>
      <c r="C3344" s="24" t="s">
        <v>20255</v>
      </c>
      <c r="D3344" s="24">
        <v>5.94</v>
      </c>
      <c r="E3344" s="24">
        <v>4.84</v>
      </c>
      <c r="F3344" s="28">
        <v>28.75</v>
      </c>
      <c r="G3344" s="240"/>
    </row>
    <row r="3345" ht="13.8" spans="1:7">
      <c r="A3345" s="21">
        <v>3343</v>
      </c>
      <c r="B3345" s="24" t="s">
        <v>9155</v>
      </c>
      <c r="C3345" s="24" t="s">
        <v>20255</v>
      </c>
      <c r="D3345" s="24">
        <v>8.77</v>
      </c>
      <c r="E3345" s="24">
        <v>4.84</v>
      </c>
      <c r="F3345" s="28">
        <v>42.45</v>
      </c>
      <c r="G3345" s="240"/>
    </row>
    <row r="3346" ht="13.8" spans="1:7">
      <c r="A3346" s="21">
        <v>3344</v>
      </c>
      <c r="B3346" s="24" t="s">
        <v>20302</v>
      </c>
      <c r="C3346" s="24" t="s">
        <v>20255</v>
      </c>
      <c r="D3346" s="24">
        <v>15.96</v>
      </c>
      <c r="E3346" s="24">
        <v>4.84</v>
      </c>
      <c r="F3346" s="28">
        <v>77.25</v>
      </c>
      <c r="G3346" s="240"/>
    </row>
    <row r="3347" ht="13.8" spans="1:7">
      <c r="A3347" s="21">
        <v>3345</v>
      </c>
      <c r="B3347" s="24" t="s">
        <v>18716</v>
      </c>
      <c r="C3347" s="24" t="s">
        <v>20255</v>
      </c>
      <c r="D3347" s="24">
        <v>6.67</v>
      </c>
      <c r="E3347" s="24">
        <v>4.84</v>
      </c>
      <c r="F3347" s="28">
        <v>32.28</v>
      </c>
      <c r="G3347" s="240"/>
    </row>
    <row r="3348" ht="13.8" spans="1:7">
      <c r="A3348" s="21">
        <v>3346</v>
      </c>
      <c r="B3348" s="24" t="s">
        <v>20303</v>
      </c>
      <c r="C3348" s="24" t="s">
        <v>20255</v>
      </c>
      <c r="D3348" s="24">
        <v>2.32</v>
      </c>
      <c r="E3348" s="24">
        <v>4.84</v>
      </c>
      <c r="F3348" s="28">
        <v>11.23</v>
      </c>
      <c r="G3348" s="240"/>
    </row>
    <row r="3349" ht="13.8" spans="1:7">
      <c r="A3349" s="21">
        <v>3347</v>
      </c>
      <c r="B3349" s="24" t="s">
        <v>20304</v>
      </c>
      <c r="C3349" s="24" t="s">
        <v>20255</v>
      </c>
      <c r="D3349" s="24">
        <v>10.39</v>
      </c>
      <c r="E3349" s="24">
        <v>4.84</v>
      </c>
      <c r="F3349" s="28">
        <v>50.29</v>
      </c>
      <c r="G3349" s="240"/>
    </row>
    <row r="3350" ht="13.8" spans="1:7">
      <c r="A3350" s="21">
        <v>3348</v>
      </c>
      <c r="B3350" s="24" t="s">
        <v>4945</v>
      </c>
      <c r="C3350" s="24" t="s">
        <v>20255</v>
      </c>
      <c r="D3350" s="24">
        <v>6.17</v>
      </c>
      <c r="E3350" s="24">
        <v>4.84</v>
      </c>
      <c r="F3350" s="28">
        <v>29.86</v>
      </c>
      <c r="G3350" s="240"/>
    </row>
    <row r="3351" ht="13.8" spans="1:7">
      <c r="A3351" s="21">
        <v>3349</v>
      </c>
      <c r="B3351" s="24" t="s">
        <v>3662</v>
      </c>
      <c r="C3351" s="24" t="s">
        <v>20255</v>
      </c>
      <c r="D3351" s="24">
        <v>11.32</v>
      </c>
      <c r="E3351" s="24">
        <v>4.84</v>
      </c>
      <c r="F3351" s="28">
        <v>54.79</v>
      </c>
      <c r="G3351" s="240"/>
    </row>
    <row r="3352" ht="13.8" spans="1:7">
      <c r="A3352" s="21">
        <v>3350</v>
      </c>
      <c r="B3352" s="24" t="s">
        <v>4636</v>
      </c>
      <c r="C3352" s="24" t="s">
        <v>20255</v>
      </c>
      <c r="D3352" s="24">
        <v>12.46</v>
      </c>
      <c r="E3352" s="24">
        <v>4.84</v>
      </c>
      <c r="F3352" s="28">
        <v>60.31</v>
      </c>
      <c r="G3352" s="240"/>
    </row>
    <row r="3353" ht="13.8" spans="1:7">
      <c r="A3353" s="21">
        <v>3351</v>
      </c>
      <c r="B3353" s="24" t="s">
        <v>4933</v>
      </c>
      <c r="C3353" s="24" t="s">
        <v>20255</v>
      </c>
      <c r="D3353" s="24">
        <v>11.29</v>
      </c>
      <c r="E3353" s="24">
        <v>4.84</v>
      </c>
      <c r="F3353" s="28">
        <v>54.64</v>
      </c>
      <c r="G3353" s="240"/>
    </row>
    <row r="3354" ht="13.8" spans="1:7">
      <c r="A3354" s="21">
        <v>3352</v>
      </c>
      <c r="B3354" s="24" t="s">
        <v>20305</v>
      </c>
      <c r="C3354" s="24" t="s">
        <v>20255</v>
      </c>
      <c r="D3354" s="24">
        <v>7.67</v>
      </c>
      <c r="E3354" s="24">
        <v>4.84</v>
      </c>
      <c r="F3354" s="28">
        <v>37.12</v>
      </c>
      <c r="G3354" s="240"/>
    </row>
    <row r="3355" ht="13.8" spans="1:7">
      <c r="A3355" s="21">
        <v>3353</v>
      </c>
      <c r="B3355" s="24" t="s">
        <v>20306</v>
      </c>
      <c r="C3355" s="24" t="s">
        <v>20255</v>
      </c>
      <c r="D3355" s="24">
        <v>2.96</v>
      </c>
      <c r="E3355" s="24">
        <v>4.84</v>
      </c>
      <c r="F3355" s="28">
        <v>14.33</v>
      </c>
      <c r="G3355" s="240"/>
    </row>
    <row r="3356" ht="13.8" spans="1:7">
      <c r="A3356" s="21">
        <v>3354</v>
      </c>
      <c r="B3356" s="24" t="s">
        <v>20307</v>
      </c>
      <c r="C3356" s="24" t="s">
        <v>20255</v>
      </c>
      <c r="D3356" s="24">
        <v>10.11</v>
      </c>
      <c r="E3356" s="24">
        <v>4.84</v>
      </c>
      <c r="F3356" s="28">
        <v>48.93</v>
      </c>
      <c r="G3356" s="240"/>
    </row>
    <row r="3357" ht="13.8" spans="1:7">
      <c r="A3357" s="21">
        <v>3355</v>
      </c>
      <c r="B3357" s="24" t="s">
        <v>20308</v>
      </c>
      <c r="C3357" s="24" t="s">
        <v>20255</v>
      </c>
      <c r="D3357" s="24">
        <v>15.6</v>
      </c>
      <c r="E3357" s="24">
        <v>4.84</v>
      </c>
      <c r="F3357" s="28">
        <v>75.5</v>
      </c>
      <c r="G3357" s="240"/>
    </row>
    <row r="3358" ht="13.8" spans="1:7">
      <c r="A3358" s="21">
        <v>3356</v>
      </c>
      <c r="B3358" s="24" t="s">
        <v>15869</v>
      </c>
      <c r="C3358" s="24" t="s">
        <v>20255</v>
      </c>
      <c r="D3358" s="24">
        <v>8.45</v>
      </c>
      <c r="E3358" s="24">
        <v>4.84</v>
      </c>
      <c r="F3358" s="28">
        <v>40.9</v>
      </c>
      <c r="G3358" s="240"/>
    </row>
    <row r="3359" ht="13.8" spans="1:7">
      <c r="A3359" s="21">
        <v>3357</v>
      </c>
      <c r="B3359" s="24" t="s">
        <v>20309</v>
      </c>
      <c r="C3359" s="24" t="s">
        <v>20255</v>
      </c>
      <c r="D3359" s="24">
        <v>14.67</v>
      </c>
      <c r="E3359" s="24">
        <v>4.84</v>
      </c>
      <c r="F3359" s="28">
        <v>71</v>
      </c>
      <c r="G3359" s="240"/>
    </row>
    <row r="3360" ht="13.8" spans="1:7">
      <c r="A3360" s="21">
        <v>3358</v>
      </c>
      <c r="B3360" s="24" t="s">
        <v>13069</v>
      </c>
      <c r="C3360" s="24" t="s">
        <v>20255</v>
      </c>
      <c r="D3360" s="24">
        <v>7.69</v>
      </c>
      <c r="E3360" s="24">
        <v>4.84</v>
      </c>
      <c r="F3360" s="28">
        <v>37.22</v>
      </c>
      <c r="G3360" s="240"/>
    </row>
    <row r="3361" ht="13.8" spans="1:7">
      <c r="A3361" s="21">
        <v>3359</v>
      </c>
      <c r="B3361" s="24" t="s">
        <v>4661</v>
      </c>
      <c r="C3361" s="24" t="s">
        <v>20255</v>
      </c>
      <c r="D3361" s="24">
        <v>7.52</v>
      </c>
      <c r="E3361" s="24">
        <v>4.84</v>
      </c>
      <c r="F3361" s="28">
        <v>36.4</v>
      </c>
      <c r="G3361" s="240"/>
    </row>
    <row r="3362" ht="13.8" spans="1:7">
      <c r="A3362" s="21">
        <v>3360</v>
      </c>
      <c r="B3362" s="24" t="s">
        <v>20310</v>
      </c>
      <c r="C3362" s="24" t="s">
        <v>20255</v>
      </c>
      <c r="D3362" s="24">
        <v>9.64</v>
      </c>
      <c r="E3362" s="24">
        <v>4.84</v>
      </c>
      <c r="F3362" s="28">
        <v>46.66</v>
      </c>
      <c r="G3362" s="240"/>
    </row>
    <row r="3363" ht="13.8" spans="1:7">
      <c r="A3363" s="21">
        <v>3361</v>
      </c>
      <c r="B3363" s="24" t="s">
        <v>20311</v>
      </c>
      <c r="C3363" s="24" t="s">
        <v>20255</v>
      </c>
      <c r="D3363" s="24">
        <v>1.52</v>
      </c>
      <c r="E3363" s="24">
        <v>4.84</v>
      </c>
      <c r="F3363" s="28">
        <v>7.36</v>
      </c>
      <c r="G3363" s="240"/>
    </row>
    <row r="3364" ht="13.8" spans="1:7">
      <c r="A3364" s="21">
        <v>3362</v>
      </c>
      <c r="B3364" s="24" t="s">
        <v>20312</v>
      </c>
      <c r="C3364" s="24" t="s">
        <v>20255</v>
      </c>
      <c r="D3364" s="24">
        <v>5.24</v>
      </c>
      <c r="E3364" s="24">
        <v>4.84</v>
      </c>
      <c r="F3364" s="28">
        <v>25.36</v>
      </c>
      <c r="G3364" s="240"/>
    </row>
    <row r="3365" ht="13.8" spans="1:7">
      <c r="A3365" s="21">
        <v>3363</v>
      </c>
      <c r="B3365" s="24" t="s">
        <v>2209</v>
      </c>
      <c r="C3365" s="24" t="s">
        <v>20255</v>
      </c>
      <c r="D3365" s="24">
        <v>7.63</v>
      </c>
      <c r="E3365" s="24">
        <v>4.84</v>
      </c>
      <c r="F3365" s="28">
        <v>36.93</v>
      </c>
      <c r="G3365" s="240"/>
    </row>
    <row r="3366" ht="13.8" spans="1:7">
      <c r="A3366" s="21">
        <v>3364</v>
      </c>
      <c r="B3366" s="24" t="s">
        <v>20313</v>
      </c>
      <c r="C3366" s="24" t="s">
        <v>20255</v>
      </c>
      <c r="D3366" s="24">
        <v>5.6</v>
      </c>
      <c r="E3366" s="24">
        <v>4.84</v>
      </c>
      <c r="F3366" s="28">
        <v>27.1</v>
      </c>
      <c r="G3366" s="240"/>
    </row>
    <row r="3367" ht="13.8" spans="1:7">
      <c r="A3367" s="21">
        <v>3365</v>
      </c>
      <c r="B3367" s="24" t="s">
        <v>20314</v>
      </c>
      <c r="C3367" s="24" t="s">
        <v>20255</v>
      </c>
      <c r="D3367" s="24">
        <v>5</v>
      </c>
      <c r="E3367" s="24">
        <v>4.84</v>
      </c>
      <c r="F3367" s="28">
        <v>24.2</v>
      </c>
      <c r="G3367" s="240"/>
    </row>
    <row r="3368" ht="13.8" spans="1:7">
      <c r="A3368" s="21">
        <v>3366</v>
      </c>
      <c r="B3368" s="24" t="s">
        <v>20315</v>
      </c>
      <c r="C3368" s="24" t="s">
        <v>20255</v>
      </c>
      <c r="D3368" s="24">
        <v>5</v>
      </c>
      <c r="E3368" s="24">
        <v>4.84</v>
      </c>
      <c r="F3368" s="28">
        <v>24.2</v>
      </c>
      <c r="G3368" s="240"/>
    </row>
    <row r="3369" ht="13.8" spans="1:7">
      <c r="A3369" s="21">
        <v>3367</v>
      </c>
      <c r="B3369" s="24" t="s">
        <v>4100</v>
      </c>
      <c r="C3369" s="24" t="s">
        <v>20255</v>
      </c>
      <c r="D3369" s="24">
        <v>6.98</v>
      </c>
      <c r="E3369" s="24">
        <v>4.84</v>
      </c>
      <c r="F3369" s="28">
        <v>33.78</v>
      </c>
      <c r="G3369" s="240"/>
    </row>
    <row r="3370" ht="13.8" spans="1:7">
      <c r="A3370" s="21">
        <v>3368</v>
      </c>
      <c r="B3370" s="24" t="s">
        <v>2333</v>
      </c>
      <c r="C3370" s="24" t="s">
        <v>20255</v>
      </c>
      <c r="D3370" s="24">
        <v>4.11</v>
      </c>
      <c r="E3370" s="24">
        <v>4.84</v>
      </c>
      <c r="F3370" s="28">
        <v>19.89</v>
      </c>
      <c r="G3370" s="240"/>
    </row>
    <row r="3371" ht="13.8" spans="1:7">
      <c r="A3371" s="21">
        <v>3369</v>
      </c>
      <c r="B3371" s="24" t="s">
        <v>4904</v>
      </c>
      <c r="C3371" s="24" t="s">
        <v>20316</v>
      </c>
      <c r="D3371" s="24">
        <v>31.98</v>
      </c>
      <c r="E3371" s="24">
        <v>4.84</v>
      </c>
      <c r="F3371" s="28">
        <v>154.78</v>
      </c>
      <c r="G3371" s="240"/>
    </row>
    <row r="3372" ht="13.8" spans="1:7">
      <c r="A3372" s="21">
        <v>3370</v>
      </c>
      <c r="B3372" s="24" t="s">
        <v>14654</v>
      </c>
      <c r="C3372" s="24" t="s">
        <v>20316</v>
      </c>
      <c r="D3372" s="24">
        <v>16.08</v>
      </c>
      <c r="E3372" s="24">
        <v>4.84</v>
      </c>
      <c r="F3372" s="28">
        <v>77.83</v>
      </c>
      <c r="G3372" s="240"/>
    </row>
    <row r="3373" ht="13.8" spans="1:7">
      <c r="A3373" s="21">
        <v>3371</v>
      </c>
      <c r="B3373" s="24" t="s">
        <v>20317</v>
      </c>
      <c r="C3373" s="24" t="s">
        <v>20316</v>
      </c>
      <c r="D3373" s="24">
        <v>19.34</v>
      </c>
      <c r="E3373" s="24">
        <v>4.84</v>
      </c>
      <c r="F3373" s="28">
        <v>93.61</v>
      </c>
      <c r="G3373" s="240"/>
    </row>
    <row r="3374" ht="13.8" spans="1:7">
      <c r="A3374" s="21">
        <v>3372</v>
      </c>
      <c r="B3374" s="24" t="s">
        <v>20318</v>
      </c>
      <c r="C3374" s="24" t="s">
        <v>20316</v>
      </c>
      <c r="D3374" s="24">
        <v>5.83</v>
      </c>
      <c r="E3374" s="24">
        <v>4.84</v>
      </c>
      <c r="F3374" s="28">
        <v>28.22</v>
      </c>
      <c r="G3374" s="240"/>
    </row>
    <row r="3375" ht="13.8" spans="1:7">
      <c r="A3375" s="21">
        <v>3373</v>
      </c>
      <c r="B3375" s="24" t="s">
        <v>4740</v>
      </c>
      <c r="C3375" s="24" t="s">
        <v>20316</v>
      </c>
      <c r="D3375" s="24">
        <v>23.93</v>
      </c>
      <c r="E3375" s="24">
        <v>4.84</v>
      </c>
      <c r="F3375" s="28">
        <v>115.82</v>
      </c>
      <c r="G3375" s="240"/>
    </row>
    <row r="3376" ht="13.8" spans="1:7">
      <c r="A3376" s="21">
        <v>3374</v>
      </c>
      <c r="B3376" s="24" t="s">
        <v>4430</v>
      </c>
      <c r="C3376" s="24" t="s">
        <v>20316</v>
      </c>
      <c r="D3376" s="24">
        <v>2.23</v>
      </c>
      <c r="E3376" s="24">
        <v>4.84</v>
      </c>
      <c r="F3376" s="28">
        <v>10.79</v>
      </c>
      <c r="G3376" s="240"/>
    </row>
    <row r="3377" ht="13.8" spans="1:7">
      <c r="A3377" s="21">
        <v>3375</v>
      </c>
      <c r="B3377" s="24" t="s">
        <v>20319</v>
      </c>
      <c r="C3377" s="24" t="s">
        <v>20316</v>
      </c>
      <c r="D3377" s="24">
        <v>17.31</v>
      </c>
      <c r="E3377" s="24">
        <v>4.84</v>
      </c>
      <c r="F3377" s="28">
        <v>83.78</v>
      </c>
      <c r="G3377" s="240"/>
    </row>
    <row r="3378" ht="13.8" spans="1:7">
      <c r="A3378" s="21">
        <v>3376</v>
      </c>
      <c r="B3378" s="24" t="s">
        <v>20320</v>
      </c>
      <c r="C3378" s="24" t="s">
        <v>20316</v>
      </c>
      <c r="D3378" s="24">
        <v>21.34</v>
      </c>
      <c r="E3378" s="24">
        <v>4.84</v>
      </c>
      <c r="F3378" s="28">
        <v>103.29</v>
      </c>
      <c r="G3378" s="240"/>
    </row>
    <row r="3379" ht="13.8" spans="1:7">
      <c r="A3379" s="21">
        <v>3377</v>
      </c>
      <c r="B3379" s="24" t="s">
        <v>4625</v>
      </c>
      <c r="C3379" s="24" t="s">
        <v>20316</v>
      </c>
      <c r="D3379" s="24">
        <v>22.87</v>
      </c>
      <c r="E3379" s="24">
        <v>4.84</v>
      </c>
      <c r="F3379" s="28">
        <v>110.69</v>
      </c>
      <c r="G3379" s="240"/>
    </row>
    <row r="3380" s="3" customFormat="1" spans="1:7">
      <c r="A3380" s="21">
        <v>3378</v>
      </c>
      <c r="B3380" s="24" t="s">
        <v>20321</v>
      </c>
      <c r="C3380" s="24" t="s">
        <v>20316</v>
      </c>
      <c r="D3380" s="24">
        <v>1.32</v>
      </c>
      <c r="E3380" s="24">
        <v>4.84</v>
      </c>
      <c r="F3380" s="28">
        <v>6.39</v>
      </c>
      <c r="G3380" s="240"/>
    </row>
    <row r="3381" ht="13.8" spans="1:7">
      <c r="A3381" s="21">
        <v>3379</v>
      </c>
      <c r="B3381" s="24" t="s">
        <v>20322</v>
      </c>
      <c r="C3381" s="24" t="s">
        <v>20316</v>
      </c>
      <c r="D3381" s="24">
        <v>36.63</v>
      </c>
      <c r="E3381" s="24">
        <v>4.84</v>
      </c>
      <c r="F3381" s="28">
        <v>177.29</v>
      </c>
      <c r="G3381" s="240"/>
    </row>
    <row r="3382" ht="13.8" spans="1:7">
      <c r="A3382" s="21">
        <v>3380</v>
      </c>
      <c r="B3382" s="24" t="s">
        <v>20323</v>
      </c>
      <c r="C3382" s="24" t="s">
        <v>20316</v>
      </c>
      <c r="D3382" s="24">
        <v>37.13</v>
      </c>
      <c r="E3382" s="24">
        <v>4.84</v>
      </c>
      <c r="F3382" s="28">
        <v>179.71</v>
      </c>
      <c r="G3382" s="240"/>
    </row>
    <row r="3383" ht="13.8" spans="1:7">
      <c r="A3383" s="21">
        <v>3381</v>
      </c>
      <c r="B3383" s="24" t="s">
        <v>3262</v>
      </c>
      <c r="C3383" s="24" t="s">
        <v>20316</v>
      </c>
      <c r="D3383" s="24">
        <v>37.85</v>
      </c>
      <c r="E3383" s="24">
        <v>4.84</v>
      </c>
      <c r="F3383" s="28">
        <v>183.19</v>
      </c>
      <c r="G3383" s="240"/>
    </row>
    <row r="3384" ht="13.8" spans="1:7">
      <c r="A3384" s="21">
        <v>3382</v>
      </c>
      <c r="B3384" s="24" t="s">
        <v>16903</v>
      </c>
      <c r="C3384" s="24" t="s">
        <v>20316</v>
      </c>
      <c r="D3384" s="24">
        <v>2.87</v>
      </c>
      <c r="E3384" s="24">
        <v>4.84</v>
      </c>
      <c r="F3384" s="28">
        <v>13.89</v>
      </c>
      <c r="G3384" s="240"/>
    </row>
    <row r="3385" ht="13.8" spans="1:7">
      <c r="A3385" s="21">
        <v>3383</v>
      </c>
      <c r="B3385" s="24" t="s">
        <v>5811</v>
      </c>
      <c r="C3385" s="24" t="s">
        <v>20316</v>
      </c>
      <c r="D3385" s="24">
        <v>5.84</v>
      </c>
      <c r="E3385" s="24">
        <v>4.84</v>
      </c>
      <c r="F3385" s="28">
        <v>28.27</v>
      </c>
      <c r="G3385" s="240"/>
    </row>
    <row r="3386" ht="13.8" spans="1:7">
      <c r="A3386" s="21">
        <v>3384</v>
      </c>
      <c r="B3386" s="24" t="s">
        <v>20324</v>
      </c>
      <c r="C3386" s="24" t="s">
        <v>20316</v>
      </c>
      <c r="D3386" s="24">
        <v>6.87</v>
      </c>
      <c r="E3386" s="24">
        <v>4.84</v>
      </c>
      <c r="F3386" s="28">
        <v>33.25</v>
      </c>
      <c r="G3386" s="240"/>
    </row>
    <row r="3387" ht="13.8" spans="1:7">
      <c r="A3387" s="21">
        <v>3385</v>
      </c>
      <c r="B3387" s="24" t="s">
        <v>20325</v>
      </c>
      <c r="C3387" s="24" t="s">
        <v>20316</v>
      </c>
      <c r="D3387" s="24">
        <v>5.06</v>
      </c>
      <c r="E3387" s="24">
        <v>4.84</v>
      </c>
      <c r="F3387" s="28">
        <v>24.49</v>
      </c>
      <c r="G3387" s="240"/>
    </row>
    <row r="3388" ht="13.8" spans="1:7">
      <c r="A3388" s="21">
        <v>3386</v>
      </c>
      <c r="B3388" s="24" t="s">
        <v>20326</v>
      </c>
      <c r="C3388" s="24" t="s">
        <v>20316</v>
      </c>
      <c r="D3388" s="24">
        <v>6.42</v>
      </c>
      <c r="E3388" s="24">
        <v>4.84</v>
      </c>
      <c r="F3388" s="28">
        <v>31.07</v>
      </c>
      <c r="G3388" s="240"/>
    </row>
    <row r="3389" ht="13.8" spans="1:7">
      <c r="A3389" s="21">
        <v>3387</v>
      </c>
      <c r="B3389" s="24" t="s">
        <v>4901</v>
      </c>
      <c r="C3389" s="24" t="s">
        <v>20316</v>
      </c>
      <c r="D3389" s="24">
        <v>23.33</v>
      </c>
      <c r="E3389" s="24">
        <v>4.84</v>
      </c>
      <c r="F3389" s="28">
        <v>112.92</v>
      </c>
      <c r="G3389" s="240"/>
    </row>
    <row r="3390" ht="13.8" spans="1:7">
      <c r="A3390" s="21">
        <v>3388</v>
      </c>
      <c r="B3390" s="24" t="s">
        <v>20327</v>
      </c>
      <c r="C3390" s="24" t="s">
        <v>20316</v>
      </c>
      <c r="D3390" s="24">
        <v>0.54</v>
      </c>
      <c r="E3390" s="24">
        <v>4.84</v>
      </c>
      <c r="F3390" s="28">
        <v>2.61</v>
      </c>
      <c r="G3390" s="240"/>
    </row>
    <row r="3391" ht="13.8" spans="1:7">
      <c r="A3391" s="21">
        <v>3389</v>
      </c>
      <c r="B3391" s="24" t="s">
        <v>8885</v>
      </c>
      <c r="C3391" s="24" t="s">
        <v>20316</v>
      </c>
      <c r="D3391" s="24">
        <v>25.87</v>
      </c>
      <c r="E3391" s="24">
        <v>4.84</v>
      </c>
      <c r="F3391" s="28">
        <v>125.21</v>
      </c>
      <c r="G3391" s="240"/>
    </row>
    <row r="3392" ht="13.8" spans="1:7">
      <c r="A3392" s="21">
        <v>3390</v>
      </c>
      <c r="B3392" s="24" t="s">
        <v>20328</v>
      </c>
      <c r="C3392" s="24" t="s">
        <v>20316</v>
      </c>
      <c r="D3392" s="24">
        <v>18.72</v>
      </c>
      <c r="E3392" s="24">
        <v>4.84</v>
      </c>
      <c r="F3392" s="28">
        <v>90.6</v>
      </c>
      <c r="G3392" s="240"/>
    </row>
    <row r="3393" ht="13.8" spans="1:7">
      <c r="A3393" s="21">
        <v>3391</v>
      </c>
      <c r="B3393" s="24" t="s">
        <v>4616</v>
      </c>
      <c r="C3393" s="24" t="s">
        <v>20316</v>
      </c>
      <c r="D3393" s="24">
        <v>39.21</v>
      </c>
      <c r="E3393" s="24">
        <v>4.84</v>
      </c>
      <c r="F3393" s="28">
        <v>189.78</v>
      </c>
      <c r="G3393" s="240"/>
    </row>
    <row r="3394" ht="13.8" spans="1:7">
      <c r="A3394" s="21">
        <v>3392</v>
      </c>
      <c r="B3394" s="24" t="s">
        <v>3657</v>
      </c>
      <c r="C3394" s="24" t="s">
        <v>20316</v>
      </c>
      <c r="D3394" s="24">
        <v>8.12</v>
      </c>
      <c r="E3394" s="24">
        <v>4.84</v>
      </c>
      <c r="F3394" s="28">
        <v>39.3</v>
      </c>
      <c r="G3394" s="240"/>
    </row>
    <row r="3395" ht="13.8" spans="1:7">
      <c r="A3395" s="21">
        <v>3393</v>
      </c>
      <c r="B3395" s="24" t="s">
        <v>5099</v>
      </c>
      <c r="C3395" s="24" t="s">
        <v>20316</v>
      </c>
      <c r="D3395" s="24">
        <v>8.69</v>
      </c>
      <c r="E3395" s="24">
        <v>4.84</v>
      </c>
      <c r="F3395" s="28">
        <v>42.06</v>
      </c>
      <c r="G3395" s="240"/>
    </row>
    <row r="3396" ht="13.8" spans="1:7">
      <c r="A3396" s="21">
        <v>3394</v>
      </c>
      <c r="B3396" s="24" t="s">
        <v>20329</v>
      </c>
      <c r="C3396" s="24" t="s">
        <v>20316</v>
      </c>
      <c r="D3396" s="24">
        <v>17.8</v>
      </c>
      <c r="E3396" s="24">
        <v>4.84</v>
      </c>
      <c r="F3396" s="28">
        <v>86.15</v>
      </c>
      <c r="G3396" s="240"/>
    </row>
    <row r="3397" ht="13.8" spans="1:7">
      <c r="A3397" s="21">
        <v>3395</v>
      </c>
      <c r="B3397" s="24" t="s">
        <v>20330</v>
      </c>
      <c r="C3397" s="24" t="s">
        <v>20316</v>
      </c>
      <c r="D3397" s="24">
        <v>8.7</v>
      </c>
      <c r="E3397" s="24">
        <v>4.84</v>
      </c>
      <c r="F3397" s="28">
        <v>42.11</v>
      </c>
      <c r="G3397" s="240"/>
    </row>
    <row r="3398" ht="13.8" spans="1:7">
      <c r="A3398" s="21">
        <v>3396</v>
      </c>
      <c r="B3398" s="24" t="s">
        <v>5687</v>
      </c>
      <c r="C3398" s="24" t="s">
        <v>20316</v>
      </c>
      <c r="D3398" s="24">
        <v>16.29</v>
      </c>
      <c r="E3398" s="24">
        <v>4.84</v>
      </c>
      <c r="F3398" s="28">
        <v>78.84</v>
      </c>
      <c r="G3398" s="240"/>
    </row>
    <row r="3399" ht="13.8" spans="1:7">
      <c r="A3399" s="21">
        <v>3397</v>
      </c>
      <c r="B3399" s="24" t="s">
        <v>20331</v>
      </c>
      <c r="C3399" s="24" t="s">
        <v>20316</v>
      </c>
      <c r="D3399" s="24">
        <v>11.11</v>
      </c>
      <c r="E3399" s="24">
        <v>4.84</v>
      </c>
      <c r="F3399" s="28">
        <v>53.77</v>
      </c>
      <c r="G3399" s="240"/>
    </row>
    <row r="3400" ht="13.8" spans="1:7">
      <c r="A3400" s="21">
        <v>3398</v>
      </c>
      <c r="B3400" s="24" t="s">
        <v>20332</v>
      </c>
      <c r="C3400" s="24" t="s">
        <v>20316</v>
      </c>
      <c r="D3400" s="24">
        <v>15.2</v>
      </c>
      <c r="E3400" s="24">
        <v>4.84</v>
      </c>
      <c r="F3400" s="28">
        <v>73.57</v>
      </c>
      <c r="G3400" s="240"/>
    </row>
    <row r="3401" ht="13.8" spans="1:7">
      <c r="A3401" s="21">
        <v>3399</v>
      </c>
      <c r="B3401" s="24" t="s">
        <v>20294</v>
      </c>
      <c r="C3401" s="24" t="s">
        <v>20316</v>
      </c>
      <c r="D3401" s="24">
        <v>3.96</v>
      </c>
      <c r="E3401" s="24">
        <v>4.84</v>
      </c>
      <c r="F3401" s="28">
        <v>19.17</v>
      </c>
      <c r="G3401" s="240"/>
    </row>
    <row r="3402" ht="13.8" spans="1:7">
      <c r="A3402" s="21">
        <v>3400</v>
      </c>
      <c r="B3402" s="24" t="s">
        <v>20333</v>
      </c>
      <c r="C3402" s="24" t="s">
        <v>20316</v>
      </c>
      <c r="D3402" s="24">
        <v>17.91</v>
      </c>
      <c r="E3402" s="24">
        <v>4.84</v>
      </c>
      <c r="F3402" s="28">
        <v>86.68</v>
      </c>
      <c r="G3402" s="240"/>
    </row>
    <row r="3403" ht="13.8" spans="1:7">
      <c r="A3403" s="21">
        <v>3401</v>
      </c>
      <c r="B3403" s="24" t="s">
        <v>20334</v>
      </c>
      <c r="C3403" s="24" t="s">
        <v>20316</v>
      </c>
      <c r="D3403" s="24">
        <v>18.57</v>
      </c>
      <c r="E3403" s="24">
        <v>4.84</v>
      </c>
      <c r="F3403" s="28">
        <v>89.88</v>
      </c>
      <c r="G3403" s="240"/>
    </row>
    <row r="3404" ht="13.8" spans="1:7">
      <c r="A3404" s="21">
        <v>3402</v>
      </c>
      <c r="B3404" s="24" t="s">
        <v>3867</v>
      </c>
      <c r="C3404" s="24" t="s">
        <v>20316</v>
      </c>
      <c r="D3404" s="24">
        <v>5.5</v>
      </c>
      <c r="E3404" s="24">
        <v>4.84</v>
      </c>
      <c r="F3404" s="28">
        <v>26.62</v>
      </c>
      <c r="G3404" s="240"/>
    </row>
    <row r="3405" ht="13.8" spans="1:7">
      <c r="A3405" s="21">
        <v>3403</v>
      </c>
      <c r="B3405" s="24" t="s">
        <v>3663</v>
      </c>
      <c r="C3405" s="24" t="s">
        <v>20316</v>
      </c>
      <c r="D3405" s="24">
        <v>46.38</v>
      </c>
      <c r="E3405" s="24">
        <v>4.84</v>
      </c>
      <c r="F3405" s="28">
        <v>224.48</v>
      </c>
      <c r="G3405" s="240"/>
    </row>
    <row r="3406" ht="13.8" spans="1:7">
      <c r="A3406" s="21">
        <v>3404</v>
      </c>
      <c r="B3406" s="24" t="s">
        <v>5149</v>
      </c>
      <c r="C3406" s="24" t="s">
        <v>20316</v>
      </c>
      <c r="D3406" s="24">
        <v>7.65</v>
      </c>
      <c r="E3406" s="24">
        <v>4.84</v>
      </c>
      <c r="F3406" s="28">
        <v>37.03</v>
      </c>
      <c r="G3406" s="240"/>
    </row>
    <row r="3407" ht="13.8" spans="1:7">
      <c r="A3407" s="21">
        <v>3405</v>
      </c>
      <c r="B3407" s="24" t="s">
        <v>4210</v>
      </c>
      <c r="C3407" s="24" t="s">
        <v>20316</v>
      </c>
      <c r="D3407" s="24">
        <v>8.1</v>
      </c>
      <c r="E3407" s="24">
        <v>4.84</v>
      </c>
      <c r="F3407" s="28">
        <v>39.2</v>
      </c>
      <c r="G3407" s="240"/>
    </row>
    <row r="3408" ht="13.8" spans="1:7">
      <c r="A3408" s="21">
        <v>3406</v>
      </c>
      <c r="B3408" s="24" t="s">
        <v>5458</v>
      </c>
      <c r="C3408" s="24" t="s">
        <v>20316</v>
      </c>
      <c r="D3408" s="24">
        <v>5.29</v>
      </c>
      <c r="E3408" s="24">
        <v>4.84</v>
      </c>
      <c r="F3408" s="28">
        <v>25.6</v>
      </c>
      <c r="G3408" s="240"/>
    </row>
    <row r="3409" ht="13.8" spans="1:7">
      <c r="A3409" s="21">
        <v>3407</v>
      </c>
      <c r="B3409" s="24" t="s">
        <v>20335</v>
      </c>
      <c r="C3409" s="24" t="s">
        <v>20316</v>
      </c>
      <c r="D3409" s="24">
        <v>5.13</v>
      </c>
      <c r="E3409" s="24">
        <v>4.84</v>
      </c>
      <c r="F3409" s="28">
        <v>24.83</v>
      </c>
      <c r="G3409" s="240"/>
    </row>
    <row r="3410" ht="13.8" spans="1:7">
      <c r="A3410" s="21">
        <v>3408</v>
      </c>
      <c r="B3410" s="24" t="s">
        <v>19230</v>
      </c>
      <c r="C3410" s="24" t="s">
        <v>20316</v>
      </c>
      <c r="D3410" s="24">
        <v>6.23</v>
      </c>
      <c r="E3410" s="24">
        <v>4.84</v>
      </c>
      <c r="F3410" s="28">
        <v>30.15</v>
      </c>
      <c r="G3410" s="240"/>
    </row>
    <row r="3411" ht="13.8" spans="1:7">
      <c r="A3411" s="21">
        <v>3409</v>
      </c>
      <c r="B3411" s="24" t="s">
        <v>14417</v>
      </c>
      <c r="C3411" s="24" t="s">
        <v>20316</v>
      </c>
      <c r="D3411" s="24">
        <v>6.62</v>
      </c>
      <c r="E3411" s="24">
        <v>4.84</v>
      </c>
      <c r="F3411" s="28">
        <v>32.04</v>
      </c>
      <c r="G3411" s="240"/>
    </row>
    <row r="3412" ht="13.8" spans="1:7">
      <c r="A3412" s="21">
        <v>3410</v>
      </c>
      <c r="B3412" s="24" t="s">
        <v>20336</v>
      </c>
      <c r="C3412" s="24" t="s">
        <v>20316</v>
      </c>
      <c r="D3412" s="24">
        <v>8.92</v>
      </c>
      <c r="E3412" s="24">
        <v>4.84</v>
      </c>
      <c r="F3412" s="28">
        <v>43.17</v>
      </c>
      <c r="G3412" s="240"/>
    </row>
    <row r="3413" ht="13.8" spans="1:7">
      <c r="A3413" s="21">
        <v>3411</v>
      </c>
      <c r="B3413" s="24" t="s">
        <v>20337</v>
      </c>
      <c r="C3413" s="24" t="s">
        <v>20316</v>
      </c>
      <c r="D3413" s="24">
        <v>9.93</v>
      </c>
      <c r="E3413" s="24">
        <v>4.84</v>
      </c>
      <c r="F3413" s="28">
        <v>48.06</v>
      </c>
      <c r="G3413" s="240"/>
    </row>
    <row r="3414" ht="13.8" spans="1:7">
      <c r="A3414" s="21">
        <v>3412</v>
      </c>
      <c r="B3414" s="24" t="s">
        <v>20338</v>
      </c>
      <c r="C3414" s="24" t="s">
        <v>20316</v>
      </c>
      <c r="D3414" s="24">
        <v>6.92</v>
      </c>
      <c r="E3414" s="24">
        <v>4.84</v>
      </c>
      <c r="F3414" s="28">
        <v>33.49</v>
      </c>
      <c r="G3414" s="240"/>
    </row>
    <row r="3415" ht="13.8" spans="1:7">
      <c r="A3415" s="21">
        <v>3413</v>
      </c>
      <c r="B3415" s="24" t="s">
        <v>20339</v>
      </c>
      <c r="C3415" s="24" t="s">
        <v>20316</v>
      </c>
      <c r="D3415" s="24">
        <v>4.73</v>
      </c>
      <c r="E3415" s="24">
        <v>4.84</v>
      </c>
      <c r="F3415" s="28">
        <v>22.89</v>
      </c>
      <c r="G3415" s="240"/>
    </row>
    <row r="3416" ht="13.8" spans="1:7">
      <c r="A3416" s="21">
        <v>3414</v>
      </c>
      <c r="B3416" s="24" t="s">
        <v>14477</v>
      </c>
      <c r="C3416" s="24" t="s">
        <v>20316</v>
      </c>
      <c r="D3416" s="24">
        <v>12.1</v>
      </c>
      <c r="E3416" s="24">
        <v>4.84</v>
      </c>
      <c r="F3416" s="28">
        <v>58.56</v>
      </c>
      <c r="G3416" s="240"/>
    </row>
    <row r="3417" ht="13.8" spans="1:7">
      <c r="A3417" s="21">
        <v>3415</v>
      </c>
      <c r="B3417" s="24" t="s">
        <v>20340</v>
      </c>
      <c r="C3417" s="24" t="s">
        <v>20316</v>
      </c>
      <c r="D3417" s="24">
        <v>13.67</v>
      </c>
      <c r="E3417" s="24">
        <v>4.84</v>
      </c>
      <c r="F3417" s="28">
        <v>66.16</v>
      </c>
      <c r="G3417" s="240"/>
    </row>
    <row r="3418" ht="13.8" spans="1:7">
      <c r="A3418" s="21">
        <v>3416</v>
      </c>
      <c r="B3418" s="24" t="s">
        <v>5417</v>
      </c>
      <c r="C3418" s="24" t="s">
        <v>20316</v>
      </c>
      <c r="D3418" s="24">
        <v>13.25</v>
      </c>
      <c r="E3418" s="24">
        <v>4.84</v>
      </c>
      <c r="F3418" s="28">
        <v>64.13</v>
      </c>
      <c r="G3418" s="240"/>
    </row>
    <row r="3419" ht="13.8" spans="1:7">
      <c r="A3419" s="21">
        <v>3417</v>
      </c>
      <c r="B3419" s="24" t="s">
        <v>3222</v>
      </c>
      <c r="C3419" s="24" t="s">
        <v>20316</v>
      </c>
      <c r="D3419" s="24">
        <v>10.33</v>
      </c>
      <c r="E3419" s="24">
        <v>4.84</v>
      </c>
      <c r="F3419" s="28">
        <v>50</v>
      </c>
      <c r="G3419" s="240"/>
    </row>
    <row r="3420" ht="13.8" spans="1:7">
      <c r="A3420" s="21">
        <v>3418</v>
      </c>
      <c r="B3420" s="24" t="s">
        <v>4908</v>
      </c>
      <c r="C3420" s="24" t="s">
        <v>20316</v>
      </c>
      <c r="D3420" s="24">
        <v>7.7</v>
      </c>
      <c r="E3420" s="24">
        <v>4.84</v>
      </c>
      <c r="F3420" s="28">
        <v>37.27</v>
      </c>
      <c r="G3420" s="240"/>
    </row>
    <row r="3421" ht="13.8" spans="1:7">
      <c r="A3421" s="21">
        <v>3419</v>
      </c>
      <c r="B3421" s="24" t="s">
        <v>20341</v>
      </c>
      <c r="C3421" s="24" t="s">
        <v>20316</v>
      </c>
      <c r="D3421" s="24">
        <v>9.94</v>
      </c>
      <c r="E3421" s="24">
        <v>4.84</v>
      </c>
      <c r="F3421" s="28">
        <v>48.11</v>
      </c>
      <c r="G3421" s="240"/>
    </row>
    <row r="3422" ht="13.8" spans="1:7">
      <c r="A3422" s="21">
        <v>3420</v>
      </c>
      <c r="B3422" s="24" t="s">
        <v>20342</v>
      </c>
      <c r="C3422" s="24" t="s">
        <v>20316</v>
      </c>
      <c r="D3422" s="24">
        <v>15.72</v>
      </c>
      <c r="E3422" s="24">
        <v>4.84</v>
      </c>
      <c r="F3422" s="28">
        <v>76.08</v>
      </c>
      <c r="G3422" s="240"/>
    </row>
    <row r="3423" ht="13.8" spans="1:7">
      <c r="A3423" s="21">
        <v>3421</v>
      </c>
      <c r="B3423" s="24" t="s">
        <v>20343</v>
      </c>
      <c r="C3423" s="24" t="s">
        <v>20316</v>
      </c>
      <c r="D3423" s="24">
        <v>8.12</v>
      </c>
      <c r="E3423" s="24">
        <v>4.84</v>
      </c>
      <c r="F3423" s="28">
        <v>39.3</v>
      </c>
      <c r="G3423" s="240"/>
    </row>
    <row r="3424" ht="13.8" spans="1:7">
      <c r="A3424" s="21">
        <v>3422</v>
      </c>
      <c r="B3424" s="24" t="s">
        <v>20344</v>
      </c>
      <c r="C3424" s="24" t="s">
        <v>20316</v>
      </c>
      <c r="D3424" s="24">
        <v>3.99</v>
      </c>
      <c r="E3424" s="24">
        <v>4.84</v>
      </c>
      <c r="F3424" s="28">
        <v>19.31</v>
      </c>
      <c r="G3424" s="240"/>
    </row>
    <row r="3425" ht="13.8" spans="1:7">
      <c r="A3425" s="21">
        <v>3423</v>
      </c>
      <c r="B3425" s="24" t="s">
        <v>9570</v>
      </c>
      <c r="C3425" s="24" t="s">
        <v>20316</v>
      </c>
      <c r="D3425" s="24">
        <v>10.07</v>
      </c>
      <c r="E3425" s="24">
        <v>4.84</v>
      </c>
      <c r="F3425" s="28">
        <v>48.74</v>
      </c>
      <c r="G3425" s="240"/>
    </row>
    <row r="3426" ht="13.8" spans="1:7">
      <c r="A3426" s="21">
        <v>3424</v>
      </c>
      <c r="B3426" s="24" t="s">
        <v>20198</v>
      </c>
      <c r="C3426" s="24" t="s">
        <v>20316</v>
      </c>
      <c r="D3426" s="24">
        <v>10.04</v>
      </c>
      <c r="E3426" s="24">
        <v>4.84</v>
      </c>
      <c r="F3426" s="28">
        <v>48.59</v>
      </c>
      <c r="G3426" s="240"/>
    </row>
    <row r="3427" ht="13.8" spans="1:7">
      <c r="A3427" s="21">
        <v>3425</v>
      </c>
      <c r="B3427" s="24" t="s">
        <v>4635</v>
      </c>
      <c r="C3427" s="24" t="s">
        <v>20316</v>
      </c>
      <c r="D3427" s="24">
        <v>37.11</v>
      </c>
      <c r="E3427" s="24">
        <v>4.84</v>
      </c>
      <c r="F3427" s="28">
        <v>179.61</v>
      </c>
      <c r="G3427" s="240"/>
    </row>
    <row r="3428" s="3" customFormat="1" spans="1:7">
      <c r="A3428" s="21">
        <v>3426</v>
      </c>
      <c r="B3428" s="24" t="s">
        <v>4622</v>
      </c>
      <c r="C3428" s="24" t="s">
        <v>20316</v>
      </c>
      <c r="D3428" s="24">
        <v>52.98</v>
      </c>
      <c r="E3428" s="24">
        <v>4.84</v>
      </c>
      <c r="F3428" s="28">
        <v>256.42</v>
      </c>
      <c r="G3428" s="240"/>
    </row>
    <row r="3429" ht="13.8" spans="1:7">
      <c r="A3429" s="21">
        <v>3427</v>
      </c>
      <c r="B3429" s="24" t="s">
        <v>20345</v>
      </c>
      <c r="C3429" s="24" t="s">
        <v>20316</v>
      </c>
      <c r="D3429" s="24">
        <v>35.47</v>
      </c>
      <c r="E3429" s="24">
        <v>4.84</v>
      </c>
      <c r="F3429" s="28">
        <v>171.67</v>
      </c>
      <c r="G3429" s="240"/>
    </row>
    <row r="3430" ht="13.8" spans="1:7">
      <c r="A3430" s="21">
        <v>3428</v>
      </c>
      <c r="B3430" s="24" t="s">
        <v>20346</v>
      </c>
      <c r="C3430" s="24" t="s">
        <v>20316</v>
      </c>
      <c r="D3430" s="24">
        <v>32.59</v>
      </c>
      <c r="E3430" s="24">
        <v>4.84</v>
      </c>
      <c r="F3430" s="28">
        <v>157.74</v>
      </c>
      <c r="G3430" s="240"/>
    </row>
    <row r="3431" ht="13.8" spans="1:7">
      <c r="A3431" s="21">
        <v>3429</v>
      </c>
      <c r="B3431" s="24" t="s">
        <v>20347</v>
      </c>
      <c r="C3431" s="24" t="s">
        <v>20316</v>
      </c>
      <c r="D3431" s="24">
        <v>29.96</v>
      </c>
      <c r="E3431" s="24">
        <v>4.84</v>
      </c>
      <c r="F3431" s="28">
        <v>145.01</v>
      </c>
      <c r="G3431" s="240"/>
    </row>
    <row r="3432" ht="13.8" spans="1:7">
      <c r="A3432" s="21">
        <v>3430</v>
      </c>
      <c r="B3432" s="24" t="s">
        <v>20348</v>
      </c>
      <c r="C3432" s="24" t="s">
        <v>20316</v>
      </c>
      <c r="D3432" s="24">
        <v>7.31</v>
      </c>
      <c r="E3432" s="24">
        <v>4.84</v>
      </c>
      <c r="F3432" s="28">
        <v>35.38</v>
      </c>
      <c r="G3432" s="240"/>
    </row>
    <row r="3433" ht="13.8" spans="1:7">
      <c r="A3433" s="21">
        <v>3431</v>
      </c>
      <c r="B3433" s="24" t="s">
        <v>3886</v>
      </c>
      <c r="C3433" s="24" t="s">
        <v>20316</v>
      </c>
      <c r="D3433" s="24">
        <v>9.19</v>
      </c>
      <c r="E3433" s="24">
        <v>4.84</v>
      </c>
      <c r="F3433" s="28">
        <v>44.48</v>
      </c>
      <c r="G3433" s="240"/>
    </row>
    <row r="3434" ht="13.8" spans="1:7">
      <c r="A3434" s="21">
        <v>3432</v>
      </c>
      <c r="B3434" s="24" t="s">
        <v>5422</v>
      </c>
      <c r="C3434" s="24" t="s">
        <v>20316</v>
      </c>
      <c r="D3434" s="24">
        <v>14.26</v>
      </c>
      <c r="E3434" s="24">
        <v>4.84</v>
      </c>
      <c r="F3434" s="28">
        <v>69.02</v>
      </c>
      <c r="G3434" s="240"/>
    </row>
    <row r="3435" ht="13.8" spans="1:7">
      <c r="A3435" s="21">
        <v>3433</v>
      </c>
      <c r="B3435" s="24" t="s">
        <v>3375</v>
      </c>
      <c r="C3435" s="24" t="s">
        <v>20316</v>
      </c>
      <c r="D3435" s="24">
        <v>13.44</v>
      </c>
      <c r="E3435" s="24">
        <v>4.84</v>
      </c>
      <c r="F3435" s="28">
        <v>65.05</v>
      </c>
      <c r="G3435" s="240"/>
    </row>
    <row r="3436" ht="13.8" spans="1:7">
      <c r="A3436" s="21">
        <v>3434</v>
      </c>
      <c r="B3436" s="24" t="s">
        <v>1004</v>
      </c>
      <c r="C3436" s="24" t="s">
        <v>20316</v>
      </c>
      <c r="D3436" s="24">
        <v>27.15</v>
      </c>
      <c r="E3436" s="24">
        <v>4.84</v>
      </c>
      <c r="F3436" s="28">
        <v>131.41</v>
      </c>
      <c r="G3436" s="240"/>
    </row>
    <row r="3437" ht="13.8" spans="1:7">
      <c r="A3437" s="21">
        <v>3435</v>
      </c>
      <c r="B3437" s="24" t="s">
        <v>20349</v>
      </c>
      <c r="C3437" s="24" t="s">
        <v>20316</v>
      </c>
      <c r="D3437" s="24">
        <v>23.63</v>
      </c>
      <c r="E3437" s="24">
        <v>4.84</v>
      </c>
      <c r="F3437" s="28">
        <v>114.37</v>
      </c>
      <c r="G3437" s="240"/>
    </row>
    <row r="3438" ht="13.8" spans="1:7">
      <c r="A3438" s="21">
        <v>3436</v>
      </c>
      <c r="B3438" s="24" t="s">
        <v>14683</v>
      </c>
      <c r="C3438" s="24" t="s">
        <v>20316</v>
      </c>
      <c r="D3438" s="24">
        <v>3.41</v>
      </c>
      <c r="E3438" s="24">
        <v>4.84</v>
      </c>
      <c r="F3438" s="28">
        <v>16.5</v>
      </c>
      <c r="G3438" s="240"/>
    </row>
    <row r="3439" ht="13.8" spans="1:7">
      <c r="A3439" s="21">
        <v>3437</v>
      </c>
      <c r="B3439" s="24" t="s">
        <v>3442</v>
      </c>
      <c r="C3439" s="24" t="s">
        <v>20316</v>
      </c>
      <c r="D3439" s="24">
        <v>22.1</v>
      </c>
      <c r="E3439" s="24">
        <v>4.84</v>
      </c>
      <c r="F3439" s="28">
        <v>106.96</v>
      </c>
      <c r="G3439" s="240"/>
    </row>
    <row r="3440" ht="13.8" spans="1:7">
      <c r="A3440" s="21">
        <v>3438</v>
      </c>
      <c r="B3440" s="24" t="s">
        <v>20350</v>
      </c>
      <c r="C3440" s="24" t="s">
        <v>20316</v>
      </c>
      <c r="D3440" s="24">
        <v>1.99</v>
      </c>
      <c r="E3440" s="24">
        <v>4.84</v>
      </c>
      <c r="F3440" s="28">
        <v>9.63</v>
      </c>
      <c r="G3440" s="240"/>
    </row>
    <row r="3441" ht="13.8" spans="1:7">
      <c r="A3441" s="21">
        <v>3439</v>
      </c>
      <c r="B3441" s="24" t="s">
        <v>3556</v>
      </c>
      <c r="C3441" s="24" t="s">
        <v>20316</v>
      </c>
      <c r="D3441" s="24">
        <v>1.51</v>
      </c>
      <c r="E3441" s="24">
        <v>4.84</v>
      </c>
      <c r="F3441" s="28">
        <v>7.31</v>
      </c>
      <c r="G3441" s="240"/>
    </row>
    <row r="3442" ht="13.8" spans="1:7">
      <c r="A3442" s="21">
        <v>3440</v>
      </c>
      <c r="B3442" s="24" t="s">
        <v>20351</v>
      </c>
      <c r="C3442" s="24" t="s">
        <v>20316</v>
      </c>
      <c r="D3442" s="24">
        <v>4.21</v>
      </c>
      <c r="E3442" s="24">
        <v>4.84</v>
      </c>
      <c r="F3442" s="28">
        <v>20.38</v>
      </c>
      <c r="G3442" s="240"/>
    </row>
    <row r="3443" ht="13.8" spans="1:7">
      <c r="A3443" s="21">
        <v>3441</v>
      </c>
      <c r="B3443" s="24" t="s">
        <v>5859</v>
      </c>
      <c r="C3443" s="24" t="s">
        <v>20316</v>
      </c>
      <c r="D3443" s="24">
        <v>13.52</v>
      </c>
      <c r="E3443" s="24">
        <v>4.84</v>
      </c>
      <c r="F3443" s="28">
        <v>65.44</v>
      </c>
      <c r="G3443" s="240"/>
    </row>
    <row r="3444" ht="13.8" spans="1:7">
      <c r="A3444" s="21">
        <v>3442</v>
      </c>
      <c r="B3444" s="24" t="s">
        <v>20312</v>
      </c>
      <c r="C3444" s="24" t="s">
        <v>20316</v>
      </c>
      <c r="D3444" s="24">
        <v>191.65</v>
      </c>
      <c r="E3444" s="24">
        <v>4.84</v>
      </c>
      <c r="F3444" s="28">
        <v>927.59</v>
      </c>
      <c r="G3444" s="240"/>
    </row>
    <row r="3445" ht="13.8" spans="1:7">
      <c r="A3445" s="21">
        <v>3443</v>
      </c>
      <c r="B3445" s="24" t="s">
        <v>15869</v>
      </c>
      <c r="C3445" s="24" t="s">
        <v>20352</v>
      </c>
      <c r="D3445" s="24">
        <v>7.64</v>
      </c>
      <c r="E3445" s="24">
        <v>4.84</v>
      </c>
      <c r="F3445" s="28">
        <v>36.98</v>
      </c>
      <c r="G3445" s="240"/>
    </row>
    <row r="3446" ht="13.8" spans="1:7">
      <c r="A3446" s="21">
        <v>3444</v>
      </c>
      <c r="B3446" s="24" t="s">
        <v>20353</v>
      </c>
      <c r="C3446" s="24" t="s">
        <v>20352</v>
      </c>
      <c r="D3446" s="24">
        <v>8.77</v>
      </c>
      <c r="E3446" s="24">
        <v>4.84</v>
      </c>
      <c r="F3446" s="28">
        <v>42.45</v>
      </c>
      <c r="G3446" s="240"/>
    </row>
    <row r="3447" ht="13.8" spans="1:7">
      <c r="A3447" s="21">
        <v>3445</v>
      </c>
      <c r="B3447" s="24" t="s">
        <v>3599</v>
      </c>
      <c r="C3447" s="24" t="s">
        <v>20352</v>
      </c>
      <c r="D3447" s="24">
        <v>23.01</v>
      </c>
      <c r="E3447" s="24">
        <v>4.84</v>
      </c>
      <c r="F3447" s="28">
        <v>111.37</v>
      </c>
      <c r="G3447" s="240"/>
    </row>
    <row r="3448" ht="13.8" spans="1:7">
      <c r="A3448" s="21">
        <v>3446</v>
      </c>
      <c r="B3448" s="24" t="s">
        <v>5323</v>
      </c>
      <c r="C3448" s="24" t="s">
        <v>20352</v>
      </c>
      <c r="D3448" s="24">
        <v>4.73</v>
      </c>
      <c r="E3448" s="24">
        <v>4.84</v>
      </c>
      <c r="F3448" s="28">
        <v>22.89</v>
      </c>
      <c r="G3448" s="240"/>
    </row>
    <row r="3449" ht="13.8" spans="1:7">
      <c r="A3449" s="21">
        <v>3447</v>
      </c>
      <c r="B3449" s="24" t="s">
        <v>15858</v>
      </c>
      <c r="C3449" s="24" t="s">
        <v>20352</v>
      </c>
      <c r="D3449" s="24">
        <v>1.81</v>
      </c>
      <c r="E3449" s="24">
        <v>4.84</v>
      </c>
      <c r="F3449" s="28">
        <v>8.76</v>
      </c>
      <c r="G3449" s="240"/>
    </row>
    <row r="3450" ht="13.8" spans="1:7">
      <c r="A3450" s="21">
        <v>3448</v>
      </c>
      <c r="B3450" s="24" t="s">
        <v>4927</v>
      </c>
      <c r="C3450" s="24" t="s">
        <v>20352</v>
      </c>
      <c r="D3450" s="24">
        <v>12.98</v>
      </c>
      <c r="E3450" s="24">
        <v>4.84</v>
      </c>
      <c r="F3450" s="28">
        <v>62.82</v>
      </c>
      <c r="G3450" s="240"/>
    </row>
    <row r="3451" ht="13.8" spans="1:7">
      <c r="A3451" s="21">
        <v>3449</v>
      </c>
      <c r="B3451" s="24" t="s">
        <v>3281</v>
      </c>
      <c r="C3451" s="24" t="s">
        <v>20352</v>
      </c>
      <c r="D3451" s="24">
        <v>4.66</v>
      </c>
      <c r="E3451" s="24">
        <v>4.84</v>
      </c>
      <c r="F3451" s="28">
        <v>22.55</v>
      </c>
      <c r="G3451" s="240"/>
    </row>
    <row r="3452" ht="13.8" spans="1:7">
      <c r="A3452" s="21">
        <v>3450</v>
      </c>
      <c r="B3452" s="24" t="s">
        <v>20354</v>
      </c>
      <c r="C3452" s="24" t="s">
        <v>20352</v>
      </c>
      <c r="D3452" s="24">
        <v>8.44</v>
      </c>
      <c r="E3452" s="24">
        <v>4.84</v>
      </c>
      <c r="F3452" s="28">
        <v>40.85</v>
      </c>
      <c r="G3452" s="240"/>
    </row>
    <row r="3453" ht="13.8" spans="1:7">
      <c r="A3453" s="21">
        <v>3451</v>
      </c>
      <c r="B3453" s="24" t="s">
        <v>16142</v>
      </c>
      <c r="C3453" s="24" t="s">
        <v>20352</v>
      </c>
      <c r="D3453" s="24">
        <v>3.46</v>
      </c>
      <c r="E3453" s="24">
        <v>4.84</v>
      </c>
      <c r="F3453" s="28">
        <v>16.75</v>
      </c>
      <c r="G3453" s="240"/>
    </row>
    <row r="3454" ht="13.8" spans="1:7">
      <c r="A3454" s="21">
        <v>3452</v>
      </c>
      <c r="B3454" s="24" t="s">
        <v>4624</v>
      </c>
      <c r="C3454" s="24" t="s">
        <v>20352</v>
      </c>
      <c r="D3454" s="24">
        <v>19.26</v>
      </c>
      <c r="E3454" s="24">
        <v>4.84</v>
      </c>
      <c r="F3454" s="28">
        <v>93.22</v>
      </c>
      <c r="G3454" s="240"/>
    </row>
    <row r="3455" ht="13.8" spans="1:7">
      <c r="A3455" s="21">
        <v>3453</v>
      </c>
      <c r="B3455" s="24" t="s">
        <v>5508</v>
      </c>
      <c r="C3455" s="24" t="s">
        <v>20352</v>
      </c>
      <c r="D3455" s="24">
        <v>8.76</v>
      </c>
      <c r="E3455" s="24">
        <v>4.84</v>
      </c>
      <c r="F3455" s="28">
        <v>42.4</v>
      </c>
      <c r="G3455" s="240"/>
    </row>
    <row r="3456" ht="13.8" spans="1:7">
      <c r="A3456" s="21">
        <v>3454</v>
      </c>
      <c r="B3456" s="24" t="s">
        <v>20355</v>
      </c>
      <c r="C3456" s="24" t="s">
        <v>20352</v>
      </c>
      <c r="D3456" s="24">
        <v>7.3</v>
      </c>
      <c r="E3456" s="24">
        <v>4.84</v>
      </c>
      <c r="F3456" s="28">
        <v>35.33</v>
      </c>
      <c r="G3456" s="240"/>
    </row>
    <row r="3457" ht="13.8" spans="1:7">
      <c r="A3457" s="21">
        <v>3455</v>
      </c>
      <c r="B3457" s="24" t="s">
        <v>15964</v>
      </c>
      <c r="C3457" s="24" t="s">
        <v>20352</v>
      </c>
      <c r="D3457" s="24">
        <v>8.44</v>
      </c>
      <c r="E3457" s="24">
        <v>4.84</v>
      </c>
      <c r="F3457" s="28">
        <v>40.85</v>
      </c>
      <c r="G3457" s="240"/>
    </row>
    <row r="3458" ht="13.8" spans="1:7">
      <c r="A3458" s="21">
        <v>3456</v>
      </c>
      <c r="B3458" s="24" t="s">
        <v>3896</v>
      </c>
      <c r="C3458" s="24" t="s">
        <v>20352</v>
      </c>
      <c r="D3458" s="24">
        <v>7.56</v>
      </c>
      <c r="E3458" s="24">
        <v>4.84</v>
      </c>
      <c r="F3458" s="28">
        <v>36.59</v>
      </c>
      <c r="G3458" s="240"/>
    </row>
    <row r="3459" ht="13.8" spans="1:7">
      <c r="A3459" s="21">
        <v>3457</v>
      </c>
      <c r="B3459" s="24" t="s">
        <v>20356</v>
      </c>
      <c r="C3459" s="24" t="s">
        <v>20352</v>
      </c>
      <c r="D3459" s="24">
        <v>10.7</v>
      </c>
      <c r="E3459" s="24">
        <v>4.84</v>
      </c>
      <c r="F3459" s="28">
        <v>51.79</v>
      </c>
      <c r="G3459" s="240"/>
    </row>
    <row r="3460" ht="13.8" spans="1:7">
      <c r="A3460" s="21">
        <v>3458</v>
      </c>
      <c r="B3460" s="24" t="s">
        <v>16738</v>
      </c>
      <c r="C3460" s="24" t="s">
        <v>20352</v>
      </c>
      <c r="D3460" s="24">
        <v>2.9</v>
      </c>
      <c r="E3460" s="24">
        <v>4.84</v>
      </c>
      <c r="F3460" s="28">
        <v>14.04</v>
      </c>
      <c r="G3460" s="240"/>
    </row>
    <row r="3461" ht="13.8" spans="1:7">
      <c r="A3461" s="21">
        <v>3459</v>
      </c>
      <c r="B3461" s="24" t="s">
        <v>16873</v>
      </c>
      <c r="C3461" s="24" t="s">
        <v>20352</v>
      </c>
      <c r="D3461" s="24">
        <v>3.12</v>
      </c>
      <c r="E3461" s="24">
        <v>4.84</v>
      </c>
      <c r="F3461" s="28">
        <v>15.1</v>
      </c>
      <c r="G3461" s="240"/>
    </row>
    <row r="3462" ht="13.8" spans="1:7">
      <c r="A3462" s="21">
        <v>3460</v>
      </c>
      <c r="B3462" s="24" t="s">
        <v>5459</v>
      </c>
      <c r="C3462" s="24" t="s">
        <v>20352</v>
      </c>
      <c r="D3462" s="24">
        <v>5.8</v>
      </c>
      <c r="E3462" s="24">
        <v>4.84</v>
      </c>
      <c r="F3462" s="28">
        <v>28.07</v>
      </c>
      <c r="G3462" s="240"/>
    </row>
    <row r="3463" ht="13.8" spans="1:7">
      <c r="A3463" s="21">
        <v>3461</v>
      </c>
      <c r="B3463" s="24" t="s">
        <v>20357</v>
      </c>
      <c r="C3463" s="24" t="s">
        <v>20352</v>
      </c>
      <c r="D3463" s="24">
        <v>6.67</v>
      </c>
      <c r="E3463" s="24">
        <v>4.84</v>
      </c>
      <c r="F3463" s="28">
        <v>32.28</v>
      </c>
      <c r="G3463" s="240"/>
    </row>
    <row r="3464" ht="13.8" spans="1:7">
      <c r="A3464" s="21">
        <v>3462</v>
      </c>
      <c r="B3464" s="24" t="s">
        <v>15956</v>
      </c>
      <c r="C3464" s="24" t="s">
        <v>20352</v>
      </c>
      <c r="D3464" s="24">
        <v>19.21</v>
      </c>
      <c r="E3464" s="24">
        <v>4.84</v>
      </c>
      <c r="F3464" s="28">
        <v>92.98</v>
      </c>
      <c r="G3464" s="240"/>
    </row>
    <row r="3465" ht="13.8" spans="1:7">
      <c r="A3465" s="21">
        <v>3463</v>
      </c>
      <c r="B3465" s="24" t="s">
        <v>20358</v>
      </c>
      <c r="C3465" s="24" t="s">
        <v>20352</v>
      </c>
      <c r="D3465" s="24">
        <v>6.26</v>
      </c>
      <c r="E3465" s="24">
        <v>4.84</v>
      </c>
      <c r="F3465" s="28">
        <v>30.3</v>
      </c>
      <c r="G3465" s="240"/>
    </row>
    <row r="3466" ht="13.8" spans="1:7">
      <c r="A3466" s="21">
        <v>3464</v>
      </c>
      <c r="B3466" s="24" t="s">
        <v>15218</v>
      </c>
      <c r="C3466" s="24" t="s">
        <v>20352</v>
      </c>
      <c r="D3466" s="24">
        <v>10.22</v>
      </c>
      <c r="E3466" s="24">
        <v>4.84</v>
      </c>
      <c r="F3466" s="28">
        <v>49.46</v>
      </c>
      <c r="G3466" s="240"/>
    </row>
    <row r="3467" ht="13.8" spans="1:7">
      <c r="A3467" s="21">
        <v>3465</v>
      </c>
      <c r="B3467" s="24" t="s">
        <v>20359</v>
      </c>
      <c r="C3467" s="24" t="s">
        <v>20352</v>
      </c>
      <c r="D3467" s="24">
        <v>13.64</v>
      </c>
      <c r="E3467" s="24">
        <v>4.84</v>
      </c>
      <c r="F3467" s="28">
        <v>66.02</v>
      </c>
      <c r="G3467" s="240"/>
    </row>
    <row r="3468" ht="13.8" spans="1:7">
      <c r="A3468" s="21">
        <v>3466</v>
      </c>
      <c r="B3468" s="24" t="s">
        <v>20360</v>
      </c>
      <c r="C3468" s="24" t="s">
        <v>20352</v>
      </c>
      <c r="D3468" s="24">
        <v>6.78</v>
      </c>
      <c r="E3468" s="24">
        <v>4.84</v>
      </c>
      <c r="F3468" s="28">
        <v>32.82</v>
      </c>
      <c r="G3468" s="240"/>
    </row>
    <row r="3469" ht="13.8" spans="1:7">
      <c r="A3469" s="21">
        <v>3467</v>
      </c>
      <c r="B3469" s="24" t="s">
        <v>3908</v>
      </c>
      <c r="C3469" s="24" t="s">
        <v>20352</v>
      </c>
      <c r="D3469" s="24">
        <v>26.21</v>
      </c>
      <c r="E3469" s="24">
        <v>4.84</v>
      </c>
      <c r="F3469" s="28">
        <v>126.86</v>
      </c>
      <c r="G3469" s="240"/>
    </row>
    <row r="3470" ht="13.8" spans="1:7">
      <c r="A3470" s="21">
        <v>3468</v>
      </c>
      <c r="B3470" s="24" t="s">
        <v>20361</v>
      </c>
      <c r="C3470" s="24" t="s">
        <v>20352</v>
      </c>
      <c r="D3470" s="24">
        <v>8.6</v>
      </c>
      <c r="E3470" s="24">
        <v>4.84</v>
      </c>
      <c r="F3470" s="28">
        <v>41.62</v>
      </c>
      <c r="G3470" s="240"/>
    </row>
    <row r="3471" ht="13.8" spans="1:7">
      <c r="A3471" s="21">
        <v>3469</v>
      </c>
      <c r="B3471" s="24" t="s">
        <v>4947</v>
      </c>
      <c r="C3471" s="24" t="s">
        <v>20352</v>
      </c>
      <c r="D3471" s="24">
        <v>8.24</v>
      </c>
      <c r="E3471" s="24">
        <v>4.84</v>
      </c>
      <c r="F3471" s="28">
        <v>39.88</v>
      </c>
      <c r="G3471" s="240"/>
    </row>
    <row r="3472" ht="13.8" spans="1:7">
      <c r="A3472" s="21">
        <v>3470</v>
      </c>
      <c r="B3472" s="24" t="s">
        <v>20362</v>
      </c>
      <c r="C3472" s="24" t="s">
        <v>20352</v>
      </c>
      <c r="D3472" s="24">
        <v>6.75</v>
      </c>
      <c r="E3472" s="24">
        <v>4.84</v>
      </c>
      <c r="F3472" s="28">
        <v>32.67</v>
      </c>
      <c r="G3472" s="240"/>
    </row>
    <row r="3473" ht="13.8" spans="1:7">
      <c r="A3473" s="21">
        <v>3471</v>
      </c>
      <c r="B3473" s="24" t="s">
        <v>4901</v>
      </c>
      <c r="C3473" s="24" t="s">
        <v>20352</v>
      </c>
      <c r="D3473" s="24">
        <v>10.87</v>
      </c>
      <c r="E3473" s="24">
        <v>4.84</v>
      </c>
      <c r="F3473" s="28">
        <v>52.61</v>
      </c>
      <c r="G3473" s="240"/>
    </row>
    <row r="3474" ht="13.8" spans="1:7">
      <c r="A3474" s="21">
        <v>3472</v>
      </c>
      <c r="B3474" s="24" t="s">
        <v>20329</v>
      </c>
      <c r="C3474" s="24" t="s">
        <v>20352</v>
      </c>
      <c r="D3474" s="24">
        <v>7.97</v>
      </c>
      <c r="E3474" s="24">
        <v>4.84</v>
      </c>
      <c r="F3474" s="28">
        <v>38.57</v>
      </c>
      <c r="G3474" s="240"/>
    </row>
    <row r="3475" ht="13.8" spans="1:7">
      <c r="A3475" s="21">
        <v>3473</v>
      </c>
      <c r="B3475" s="24" t="s">
        <v>15934</v>
      </c>
      <c r="C3475" s="24" t="s">
        <v>20352</v>
      </c>
      <c r="D3475" s="24">
        <v>6.11</v>
      </c>
      <c r="E3475" s="24">
        <v>4.84</v>
      </c>
      <c r="F3475" s="28">
        <v>29.57</v>
      </c>
      <c r="G3475" s="240"/>
    </row>
    <row r="3476" ht="13.8" spans="1:7">
      <c r="A3476" s="21">
        <v>3474</v>
      </c>
      <c r="B3476" s="24" t="s">
        <v>20363</v>
      </c>
      <c r="C3476" s="24" t="s">
        <v>20352</v>
      </c>
      <c r="D3476" s="24">
        <v>11.08</v>
      </c>
      <c r="E3476" s="24">
        <v>4.84</v>
      </c>
      <c r="F3476" s="28">
        <v>53.63</v>
      </c>
      <c r="G3476" s="240"/>
    </row>
    <row r="3477" ht="13.8" spans="1:7">
      <c r="A3477" s="21">
        <v>3475</v>
      </c>
      <c r="B3477" s="24" t="s">
        <v>3556</v>
      </c>
      <c r="C3477" s="24" t="s">
        <v>20352</v>
      </c>
      <c r="D3477" s="24">
        <v>19.6</v>
      </c>
      <c r="E3477" s="24">
        <v>4.84</v>
      </c>
      <c r="F3477" s="28">
        <v>94.86</v>
      </c>
      <c r="G3477" s="240"/>
    </row>
    <row r="3478" ht="13.8" spans="1:7">
      <c r="A3478" s="21">
        <v>3476</v>
      </c>
      <c r="B3478" s="24" t="s">
        <v>20364</v>
      </c>
      <c r="C3478" s="24" t="s">
        <v>20352</v>
      </c>
      <c r="D3478" s="24">
        <v>4.89</v>
      </c>
      <c r="E3478" s="24">
        <v>4.84</v>
      </c>
      <c r="F3478" s="28">
        <v>23.67</v>
      </c>
      <c r="G3478" s="240"/>
    </row>
    <row r="3479" ht="13.8" spans="1:7">
      <c r="A3479" s="21">
        <v>3477</v>
      </c>
      <c r="B3479" s="24" t="s">
        <v>20365</v>
      </c>
      <c r="C3479" s="24" t="s">
        <v>20352</v>
      </c>
      <c r="D3479" s="24">
        <v>0.8</v>
      </c>
      <c r="E3479" s="24">
        <v>4.84</v>
      </c>
      <c r="F3479" s="28">
        <v>3.87</v>
      </c>
      <c r="G3479" s="240"/>
    </row>
    <row r="3480" ht="13.8" spans="1:7">
      <c r="A3480" s="21">
        <v>3478</v>
      </c>
      <c r="B3480" s="24" t="s">
        <v>20366</v>
      </c>
      <c r="C3480" s="24" t="s">
        <v>20352</v>
      </c>
      <c r="D3480" s="24">
        <v>5.13</v>
      </c>
      <c r="E3480" s="24">
        <v>4.84</v>
      </c>
      <c r="F3480" s="28">
        <v>24.83</v>
      </c>
      <c r="G3480" s="240"/>
    </row>
    <row r="3481" ht="13.8" spans="1:7">
      <c r="A3481" s="21">
        <v>3479</v>
      </c>
      <c r="B3481" s="24" t="s">
        <v>20367</v>
      </c>
      <c r="C3481" s="24" t="s">
        <v>20352</v>
      </c>
      <c r="D3481" s="24">
        <v>26.09</v>
      </c>
      <c r="E3481" s="24">
        <v>4.84</v>
      </c>
      <c r="F3481" s="28">
        <v>126.28</v>
      </c>
      <c r="G3481" s="240"/>
    </row>
    <row r="3482" ht="13.8" spans="1:7">
      <c r="A3482" s="21">
        <v>3480</v>
      </c>
      <c r="B3482" s="24" t="s">
        <v>20368</v>
      </c>
      <c r="C3482" s="24" t="s">
        <v>20352</v>
      </c>
      <c r="D3482" s="24">
        <v>5.04</v>
      </c>
      <c r="E3482" s="24">
        <v>4.84</v>
      </c>
      <c r="F3482" s="28">
        <v>24.39</v>
      </c>
      <c r="G3482" s="240"/>
    </row>
    <row r="3483" ht="13.8" spans="1:7">
      <c r="A3483" s="21">
        <v>3481</v>
      </c>
      <c r="B3483" s="24" t="s">
        <v>20369</v>
      </c>
      <c r="C3483" s="24" t="s">
        <v>20352</v>
      </c>
      <c r="D3483" s="24">
        <v>8.54</v>
      </c>
      <c r="E3483" s="24">
        <v>4.84</v>
      </c>
      <c r="F3483" s="28">
        <v>41.33</v>
      </c>
      <c r="G3483" s="240"/>
    </row>
    <row r="3484" ht="13.8" spans="1:7">
      <c r="A3484" s="21">
        <v>3482</v>
      </c>
      <c r="B3484" s="24" t="s">
        <v>13069</v>
      </c>
      <c r="C3484" s="24" t="s">
        <v>20352</v>
      </c>
      <c r="D3484" s="24">
        <v>1.39</v>
      </c>
      <c r="E3484" s="24">
        <v>4.84</v>
      </c>
      <c r="F3484" s="28">
        <v>6.73</v>
      </c>
      <c r="G3484" s="240"/>
    </row>
    <row r="3485" ht="13.8" spans="1:7">
      <c r="A3485" s="21">
        <v>3483</v>
      </c>
      <c r="B3485" s="24" t="s">
        <v>15882</v>
      </c>
      <c r="C3485" s="24" t="s">
        <v>20352</v>
      </c>
      <c r="D3485" s="24">
        <v>5.64</v>
      </c>
      <c r="E3485" s="24">
        <v>4.84</v>
      </c>
      <c r="F3485" s="28">
        <v>27.3</v>
      </c>
      <c r="G3485" s="240"/>
    </row>
    <row r="3486" ht="13.8" spans="1:7">
      <c r="A3486" s="21">
        <v>3484</v>
      </c>
      <c r="B3486" s="24" t="s">
        <v>20370</v>
      </c>
      <c r="C3486" s="24" t="s">
        <v>20352</v>
      </c>
      <c r="D3486" s="24">
        <v>9.37</v>
      </c>
      <c r="E3486" s="24">
        <v>4.84</v>
      </c>
      <c r="F3486" s="28">
        <v>45.35</v>
      </c>
      <c r="G3486" s="240"/>
    </row>
    <row r="3487" ht="13.8" spans="1:7">
      <c r="A3487" s="21">
        <v>3485</v>
      </c>
      <c r="B3487" s="24" t="s">
        <v>3886</v>
      </c>
      <c r="C3487" s="24" t="s">
        <v>20352</v>
      </c>
      <c r="D3487" s="24">
        <v>8.01</v>
      </c>
      <c r="E3487" s="24">
        <v>4.84</v>
      </c>
      <c r="F3487" s="28">
        <v>38.77</v>
      </c>
      <c r="G3487" s="240"/>
    </row>
    <row r="3488" ht="13.8" spans="1:7">
      <c r="A3488" s="21">
        <v>3486</v>
      </c>
      <c r="B3488" s="24" t="s">
        <v>20371</v>
      </c>
      <c r="C3488" s="24" t="s">
        <v>20352</v>
      </c>
      <c r="D3488" s="24">
        <v>17.61</v>
      </c>
      <c r="E3488" s="24">
        <v>4.84</v>
      </c>
      <c r="F3488" s="28">
        <v>85.23</v>
      </c>
      <c r="G3488" s="240"/>
    </row>
    <row r="3489" ht="13.8" spans="1:7">
      <c r="A3489" s="21">
        <v>3487</v>
      </c>
      <c r="B3489" s="24" t="s">
        <v>5501</v>
      </c>
      <c r="C3489" s="24" t="s">
        <v>20352</v>
      </c>
      <c r="D3489" s="24">
        <v>12.88</v>
      </c>
      <c r="E3489" s="24">
        <v>4.84</v>
      </c>
      <c r="F3489" s="28">
        <v>62.34</v>
      </c>
      <c r="G3489" s="240"/>
    </row>
    <row r="3490" ht="13.8" spans="1:7">
      <c r="A3490" s="21">
        <v>3488</v>
      </c>
      <c r="B3490" s="24" t="s">
        <v>15924</v>
      </c>
      <c r="C3490" s="24" t="s">
        <v>20352</v>
      </c>
      <c r="D3490" s="24">
        <v>11.98</v>
      </c>
      <c r="E3490" s="24">
        <v>4.84</v>
      </c>
      <c r="F3490" s="28">
        <v>57.98</v>
      </c>
      <c r="G3490" s="240"/>
    </row>
    <row r="3491" ht="13.8" spans="1:7">
      <c r="A3491" s="21">
        <v>3489</v>
      </c>
      <c r="B3491" s="24" t="s">
        <v>4919</v>
      </c>
      <c r="C3491" s="24" t="s">
        <v>20352</v>
      </c>
      <c r="D3491" s="24">
        <v>8.09</v>
      </c>
      <c r="E3491" s="24">
        <v>4.84</v>
      </c>
      <c r="F3491" s="28">
        <v>39.16</v>
      </c>
      <c r="G3491" s="240"/>
    </row>
    <row r="3492" ht="13.8" spans="1:7">
      <c r="A3492" s="21">
        <v>3490</v>
      </c>
      <c r="B3492" s="24" t="s">
        <v>20372</v>
      </c>
      <c r="C3492" s="24" t="s">
        <v>20352</v>
      </c>
      <c r="D3492" s="24">
        <v>5.63</v>
      </c>
      <c r="E3492" s="24">
        <v>4.84</v>
      </c>
      <c r="F3492" s="28">
        <v>27.25</v>
      </c>
      <c r="G3492" s="240"/>
    </row>
    <row r="3493" ht="13.8" spans="1:7">
      <c r="A3493" s="21">
        <v>3491</v>
      </c>
      <c r="B3493" s="24" t="s">
        <v>3891</v>
      </c>
      <c r="C3493" s="24" t="s">
        <v>20352</v>
      </c>
      <c r="D3493" s="24">
        <v>13</v>
      </c>
      <c r="E3493" s="24">
        <v>4.84</v>
      </c>
      <c r="F3493" s="28">
        <v>62.92</v>
      </c>
      <c r="G3493" s="240"/>
    </row>
    <row r="3494" ht="13.8" spans="1:7">
      <c r="A3494" s="21">
        <v>3492</v>
      </c>
      <c r="B3494" s="24" t="s">
        <v>20373</v>
      </c>
      <c r="C3494" s="24" t="s">
        <v>20352</v>
      </c>
      <c r="D3494" s="24">
        <v>7.83</v>
      </c>
      <c r="E3494" s="24">
        <v>4.84</v>
      </c>
      <c r="F3494" s="28">
        <v>37.9</v>
      </c>
      <c r="G3494" s="240"/>
    </row>
    <row r="3495" ht="13.8" spans="1:7">
      <c r="A3495" s="21">
        <v>3493</v>
      </c>
      <c r="B3495" s="24" t="s">
        <v>20374</v>
      </c>
      <c r="C3495" s="24" t="s">
        <v>20352</v>
      </c>
      <c r="D3495" s="24">
        <v>7.91</v>
      </c>
      <c r="E3495" s="24">
        <v>4.84</v>
      </c>
      <c r="F3495" s="28">
        <v>38.28</v>
      </c>
      <c r="G3495" s="240"/>
    </row>
    <row r="3496" ht="13.8" spans="1:7">
      <c r="A3496" s="21">
        <v>3494</v>
      </c>
      <c r="B3496" s="24" t="s">
        <v>5114</v>
      </c>
      <c r="C3496" s="24" t="s">
        <v>20352</v>
      </c>
      <c r="D3496" s="24">
        <v>6.1</v>
      </c>
      <c r="E3496" s="24">
        <v>4.84</v>
      </c>
      <c r="F3496" s="28">
        <v>29.52</v>
      </c>
      <c r="G3496" s="240"/>
    </row>
    <row r="3497" ht="13.8" spans="1:7">
      <c r="A3497" s="21">
        <v>3495</v>
      </c>
      <c r="B3497" s="24" t="s">
        <v>20375</v>
      </c>
      <c r="C3497" s="24" t="s">
        <v>20352</v>
      </c>
      <c r="D3497" s="24">
        <v>1.9</v>
      </c>
      <c r="E3497" s="24">
        <v>4.84</v>
      </c>
      <c r="F3497" s="28">
        <v>9.2</v>
      </c>
      <c r="G3497" s="240"/>
    </row>
    <row r="3498" ht="13.8" spans="1:7">
      <c r="A3498" s="21">
        <v>3496</v>
      </c>
      <c r="B3498" s="24" t="s">
        <v>3599</v>
      </c>
      <c r="C3498" s="24" t="s">
        <v>20352</v>
      </c>
      <c r="D3498" s="24">
        <v>7.28</v>
      </c>
      <c r="E3498" s="24">
        <v>4.84</v>
      </c>
      <c r="F3498" s="28">
        <v>35.24</v>
      </c>
      <c r="G3498" s="240"/>
    </row>
    <row r="3499" ht="13.8" spans="1:7">
      <c r="A3499" s="21">
        <v>3497</v>
      </c>
      <c r="B3499" s="24" t="s">
        <v>20376</v>
      </c>
      <c r="C3499" s="24" t="s">
        <v>20352</v>
      </c>
      <c r="D3499" s="24">
        <v>10.73</v>
      </c>
      <c r="E3499" s="24">
        <v>4.84</v>
      </c>
      <c r="F3499" s="28">
        <v>51.93</v>
      </c>
      <c r="G3499" s="240"/>
    </row>
    <row r="3500" ht="13.8" spans="1:7">
      <c r="A3500" s="21">
        <v>3498</v>
      </c>
      <c r="B3500" s="24" t="s">
        <v>20377</v>
      </c>
      <c r="C3500" s="24" t="s">
        <v>20352</v>
      </c>
      <c r="D3500" s="24">
        <v>6.4</v>
      </c>
      <c r="E3500" s="24">
        <v>4.84</v>
      </c>
      <c r="F3500" s="28">
        <v>30.98</v>
      </c>
      <c r="G3500" s="240"/>
    </row>
    <row r="3501" ht="13.8" spans="1:7">
      <c r="A3501" s="21">
        <v>3499</v>
      </c>
      <c r="B3501" s="24" t="s">
        <v>20378</v>
      </c>
      <c r="C3501" s="24" t="s">
        <v>20352</v>
      </c>
      <c r="D3501" s="24">
        <v>9.54</v>
      </c>
      <c r="E3501" s="24">
        <v>4.84</v>
      </c>
      <c r="F3501" s="28">
        <v>46.17</v>
      </c>
      <c r="G3501" s="240"/>
    </row>
    <row r="3502" ht="13.8" spans="1:7">
      <c r="A3502" s="21">
        <v>3500</v>
      </c>
      <c r="B3502" s="24" t="s">
        <v>4501</v>
      </c>
      <c r="C3502" s="24" t="s">
        <v>20352</v>
      </c>
      <c r="D3502" s="24">
        <v>5.34</v>
      </c>
      <c r="E3502" s="24">
        <v>4.84</v>
      </c>
      <c r="F3502" s="28">
        <v>25.85</v>
      </c>
      <c r="G3502" s="240"/>
    </row>
    <row r="3503" ht="13.8" spans="1:7">
      <c r="A3503" s="21">
        <v>3501</v>
      </c>
      <c r="B3503" s="24" t="s">
        <v>20379</v>
      </c>
      <c r="C3503" s="24" t="s">
        <v>20352</v>
      </c>
      <c r="D3503" s="24">
        <v>8.14</v>
      </c>
      <c r="E3503" s="24">
        <v>4.84</v>
      </c>
      <c r="F3503" s="28">
        <v>39.4</v>
      </c>
      <c r="G3503" s="240"/>
    </row>
    <row r="3504" ht="13.8" spans="1:7">
      <c r="A3504" s="21">
        <v>3502</v>
      </c>
      <c r="B3504" s="24" t="s">
        <v>6629</v>
      </c>
      <c r="C3504" s="24" t="s">
        <v>20352</v>
      </c>
      <c r="D3504" s="24">
        <v>4.12</v>
      </c>
      <c r="E3504" s="24">
        <v>4.84</v>
      </c>
      <c r="F3504" s="28">
        <v>19.94</v>
      </c>
      <c r="G3504" s="240"/>
    </row>
    <row r="3505" ht="13.8" spans="1:7">
      <c r="A3505" s="21">
        <v>3503</v>
      </c>
      <c r="B3505" s="24" t="s">
        <v>20380</v>
      </c>
      <c r="C3505" s="24" t="s">
        <v>20352</v>
      </c>
      <c r="D3505" s="24">
        <v>6.11</v>
      </c>
      <c r="E3505" s="24">
        <v>4.84</v>
      </c>
      <c r="F3505" s="28">
        <v>29.57</v>
      </c>
      <c r="G3505" s="240"/>
    </row>
    <row r="3506" ht="13.8" spans="1:7">
      <c r="A3506" s="21">
        <v>3504</v>
      </c>
      <c r="B3506" s="24" t="s">
        <v>20381</v>
      </c>
      <c r="C3506" s="24" t="s">
        <v>20352</v>
      </c>
      <c r="D3506" s="24">
        <v>14.64</v>
      </c>
      <c r="E3506" s="24">
        <v>4.84</v>
      </c>
      <c r="F3506" s="28">
        <v>70.86</v>
      </c>
      <c r="G3506" s="240"/>
    </row>
    <row r="3507" ht="13.8" spans="1:7">
      <c r="A3507" s="21">
        <v>3505</v>
      </c>
      <c r="B3507" s="24" t="s">
        <v>16127</v>
      </c>
      <c r="C3507" s="24" t="s">
        <v>20352</v>
      </c>
      <c r="D3507" s="24">
        <v>14.71</v>
      </c>
      <c r="E3507" s="24">
        <v>4.84</v>
      </c>
      <c r="F3507" s="28">
        <v>71.2</v>
      </c>
      <c r="G3507" s="240"/>
    </row>
    <row r="3508" ht="13.8" spans="1:7">
      <c r="A3508" s="21">
        <v>3506</v>
      </c>
      <c r="B3508" s="24" t="s">
        <v>20382</v>
      </c>
      <c r="C3508" s="24" t="s">
        <v>20352</v>
      </c>
      <c r="D3508" s="24">
        <v>11.78</v>
      </c>
      <c r="E3508" s="24">
        <v>4.84</v>
      </c>
      <c r="F3508" s="28">
        <v>57.02</v>
      </c>
      <c r="G3508" s="240"/>
    </row>
    <row r="3509" ht="13.8" spans="1:7">
      <c r="A3509" s="21">
        <v>3507</v>
      </c>
      <c r="B3509" s="24" t="s">
        <v>20383</v>
      </c>
      <c r="C3509" s="24" t="s">
        <v>20352</v>
      </c>
      <c r="D3509" s="24">
        <v>13.2</v>
      </c>
      <c r="E3509" s="24">
        <v>4.84</v>
      </c>
      <c r="F3509" s="28">
        <v>63.89</v>
      </c>
      <c r="G3509" s="240"/>
    </row>
    <row r="3510" ht="13.8" spans="1:7">
      <c r="A3510" s="21">
        <v>3508</v>
      </c>
      <c r="B3510" s="24" t="s">
        <v>16127</v>
      </c>
      <c r="C3510" s="24" t="s">
        <v>20352</v>
      </c>
      <c r="D3510" s="24">
        <v>6.96</v>
      </c>
      <c r="E3510" s="24">
        <v>4.84</v>
      </c>
      <c r="F3510" s="28">
        <v>33.69</v>
      </c>
      <c r="G3510" s="240"/>
    </row>
    <row r="3511" ht="13.8" spans="1:7">
      <c r="A3511" s="21">
        <v>3509</v>
      </c>
      <c r="B3511" s="24" t="s">
        <v>3886</v>
      </c>
      <c r="C3511" s="24" t="s">
        <v>20352</v>
      </c>
      <c r="D3511" s="24">
        <v>6.08</v>
      </c>
      <c r="E3511" s="24">
        <v>4.84</v>
      </c>
      <c r="F3511" s="28">
        <v>29.43</v>
      </c>
      <c r="G3511" s="240"/>
    </row>
    <row r="3512" ht="13.8" spans="1:7">
      <c r="A3512" s="21">
        <v>3510</v>
      </c>
      <c r="B3512" s="24" t="s">
        <v>3886</v>
      </c>
      <c r="C3512" s="24" t="s">
        <v>20352</v>
      </c>
      <c r="D3512" s="24">
        <v>4.92</v>
      </c>
      <c r="E3512" s="24">
        <v>4.84</v>
      </c>
      <c r="F3512" s="28">
        <v>23.81</v>
      </c>
      <c r="G3512" s="240"/>
    </row>
    <row r="3513" ht="13.8" spans="1:7">
      <c r="A3513" s="21">
        <v>3511</v>
      </c>
      <c r="B3513" s="24" t="s">
        <v>16894</v>
      </c>
      <c r="C3513" s="24" t="s">
        <v>20352</v>
      </c>
      <c r="D3513" s="24">
        <v>1.13</v>
      </c>
      <c r="E3513" s="24">
        <v>4.84</v>
      </c>
      <c r="F3513" s="28">
        <v>5.47</v>
      </c>
      <c r="G3513" s="240"/>
    </row>
    <row r="3514" ht="13.8" spans="1:7">
      <c r="A3514" s="21">
        <v>3512</v>
      </c>
      <c r="B3514" s="24" t="s">
        <v>20384</v>
      </c>
      <c r="C3514" s="24" t="s">
        <v>20352</v>
      </c>
      <c r="D3514" s="24">
        <v>12.95</v>
      </c>
      <c r="E3514" s="24">
        <v>4.84</v>
      </c>
      <c r="F3514" s="28">
        <v>62.68</v>
      </c>
      <c r="G3514" s="240"/>
    </row>
    <row r="3515" ht="13.8" spans="1:7">
      <c r="A3515" s="21">
        <v>3513</v>
      </c>
      <c r="B3515" s="24" t="s">
        <v>15918</v>
      </c>
      <c r="C3515" s="24" t="s">
        <v>20352</v>
      </c>
      <c r="D3515" s="24">
        <v>10.37</v>
      </c>
      <c r="E3515" s="24">
        <v>4.84</v>
      </c>
      <c r="F3515" s="28">
        <v>50.19</v>
      </c>
      <c r="G3515" s="240"/>
    </row>
    <row r="3516" ht="13.8" spans="1:7">
      <c r="A3516" s="21">
        <v>3514</v>
      </c>
      <c r="B3516" s="24" t="s">
        <v>4153</v>
      </c>
      <c r="C3516" s="24" t="s">
        <v>20352</v>
      </c>
      <c r="D3516" s="24">
        <v>9</v>
      </c>
      <c r="E3516" s="24">
        <v>4.84</v>
      </c>
      <c r="F3516" s="28">
        <v>43.56</v>
      </c>
      <c r="G3516" s="240"/>
    </row>
    <row r="3517" ht="13.8" spans="1:7">
      <c r="A3517" s="21">
        <v>3515</v>
      </c>
      <c r="B3517" s="24" t="s">
        <v>20385</v>
      </c>
      <c r="C3517" s="24" t="s">
        <v>20352</v>
      </c>
      <c r="D3517" s="24">
        <v>9.91</v>
      </c>
      <c r="E3517" s="24">
        <v>4.84</v>
      </c>
      <c r="F3517" s="28">
        <v>47.96</v>
      </c>
      <c r="G3517" s="240"/>
    </row>
    <row r="3518" ht="13.8" spans="1:7">
      <c r="A3518" s="21">
        <v>3516</v>
      </c>
      <c r="B3518" s="24" t="s">
        <v>4928</v>
      </c>
      <c r="C3518" s="24" t="s">
        <v>20352</v>
      </c>
      <c r="D3518" s="24">
        <v>3.95</v>
      </c>
      <c r="E3518" s="24">
        <v>4.84</v>
      </c>
      <c r="F3518" s="28">
        <v>19.12</v>
      </c>
      <c r="G3518" s="240"/>
    </row>
    <row r="3519" ht="13.8" spans="1:7">
      <c r="A3519" s="21">
        <v>3517</v>
      </c>
      <c r="B3519" s="24" t="s">
        <v>4106</v>
      </c>
      <c r="C3519" s="24" t="s">
        <v>20352</v>
      </c>
      <c r="D3519" s="24">
        <v>6.3</v>
      </c>
      <c r="E3519" s="24">
        <v>4.84</v>
      </c>
      <c r="F3519" s="28">
        <v>30.49</v>
      </c>
      <c r="G3519" s="240"/>
    </row>
    <row r="3520" ht="13.8" spans="1:7">
      <c r="A3520" s="21">
        <v>3518</v>
      </c>
      <c r="B3520" s="24" t="s">
        <v>6568</v>
      </c>
      <c r="C3520" s="24" t="s">
        <v>20352</v>
      </c>
      <c r="D3520" s="24">
        <v>9.34</v>
      </c>
      <c r="E3520" s="24">
        <v>4.84</v>
      </c>
      <c r="F3520" s="28">
        <v>45.21</v>
      </c>
      <c r="G3520" s="240"/>
    </row>
    <row r="3521" ht="13.8" spans="1:7">
      <c r="A3521" s="21">
        <v>3519</v>
      </c>
      <c r="B3521" s="24" t="s">
        <v>4837</v>
      </c>
      <c r="C3521" s="24" t="s">
        <v>20352</v>
      </c>
      <c r="D3521" s="24">
        <v>7.54</v>
      </c>
      <c r="E3521" s="24">
        <v>4.84</v>
      </c>
      <c r="F3521" s="28">
        <v>36.49</v>
      </c>
      <c r="G3521" s="240"/>
    </row>
    <row r="3522" ht="13.8" spans="1:7">
      <c r="A3522" s="21">
        <v>3520</v>
      </c>
      <c r="B3522" s="24" t="s">
        <v>3662</v>
      </c>
      <c r="C3522" s="24" t="s">
        <v>20352</v>
      </c>
      <c r="D3522" s="24">
        <v>15.14</v>
      </c>
      <c r="E3522" s="24">
        <v>4.84</v>
      </c>
      <c r="F3522" s="28">
        <v>73.28</v>
      </c>
      <c r="G3522" s="240"/>
    </row>
    <row r="3523" ht="13.8" spans="1:7">
      <c r="A3523" s="21">
        <v>3521</v>
      </c>
      <c r="B3523" s="24" t="s">
        <v>20386</v>
      </c>
      <c r="C3523" s="24" t="s">
        <v>20352</v>
      </c>
      <c r="D3523" s="24">
        <v>10.12</v>
      </c>
      <c r="E3523" s="24">
        <v>4.84</v>
      </c>
      <c r="F3523" s="28">
        <v>48.98</v>
      </c>
      <c r="G3523" s="240"/>
    </row>
    <row r="3524" ht="13.8" spans="1:7">
      <c r="A3524" s="21">
        <v>3522</v>
      </c>
      <c r="B3524" s="24" t="s">
        <v>20387</v>
      </c>
      <c r="C3524" s="24" t="s">
        <v>20352</v>
      </c>
      <c r="D3524" s="24">
        <v>10.08</v>
      </c>
      <c r="E3524" s="24">
        <v>4.84</v>
      </c>
      <c r="F3524" s="28">
        <v>48.79</v>
      </c>
      <c r="G3524" s="240"/>
    </row>
    <row r="3525" ht="13.8" spans="1:7">
      <c r="A3525" s="21">
        <v>3523</v>
      </c>
      <c r="B3525" s="24" t="s">
        <v>20388</v>
      </c>
      <c r="C3525" s="24" t="s">
        <v>20352</v>
      </c>
      <c r="D3525" s="24">
        <v>8.19</v>
      </c>
      <c r="E3525" s="24">
        <v>4.84</v>
      </c>
      <c r="F3525" s="28">
        <v>39.64</v>
      </c>
      <c r="G3525" s="240"/>
    </row>
    <row r="3526" ht="13.8" spans="1:7">
      <c r="A3526" s="21">
        <v>3524</v>
      </c>
      <c r="B3526" s="24" t="s">
        <v>20389</v>
      </c>
      <c r="C3526" s="24" t="s">
        <v>20352</v>
      </c>
      <c r="D3526" s="24">
        <v>11.59</v>
      </c>
      <c r="E3526" s="24">
        <v>4.84</v>
      </c>
      <c r="F3526" s="28">
        <v>56.1</v>
      </c>
      <c r="G3526" s="240"/>
    </row>
    <row r="3527" ht="13.8" spans="1:7">
      <c r="A3527" s="21">
        <v>3525</v>
      </c>
      <c r="B3527" s="24" t="s">
        <v>20371</v>
      </c>
      <c r="C3527" s="24" t="s">
        <v>20352</v>
      </c>
      <c r="D3527" s="24">
        <v>6.47</v>
      </c>
      <c r="E3527" s="24">
        <v>4.84</v>
      </c>
      <c r="F3527" s="28">
        <v>31.31</v>
      </c>
      <c r="G3527" s="240"/>
    </row>
    <row r="3528" ht="13.8" spans="1:7">
      <c r="A3528" s="21">
        <v>3526</v>
      </c>
      <c r="B3528" s="24" t="s">
        <v>20390</v>
      </c>
      <c r="C3528" s="24" t="s">
        <v>20352</v>
      </c>
      <c r="D3528" s="24">
        <v>6.6</v>
      </c>
      <c r="E3528" s="24">
        <v>4.84</v>
      </c>
      <c r="F3528" s="28">
        <v>31.94</v>
      </c>
      <c r="G3528" s="240"/>
    </row>
    <row r="3529" ht="13.8" spans="1:7">
      <c r="A3529" s="21">
        <v>3527</v>
      </c>
      <c r="B3529" s="24" t="s">
        <v>14477</v>
      </c>
      <c r="C3529" s="24" t="s">
        <v>20352</v>
      </c>
      <c r="D3529" s="24">
        <v>9.76</v>
      </c>
      <c r="E3529" s="24">
        <v>4.84</v>
      </c>
      <c r="F3529" s="28">
        <v>47.24</v>
      </c>
      <c r="G3529" s="240"/>
    </row>
    <row r="3530" ht="13.8" spans="1:7">
      <c r="A3530" s="21">
        <v>3528</v>
      </c>
      <c r="B3530" s="24" t="s">
        <v>20391</v>
      </c>
      <c r="C3530" s="24" t="s">
        <v>20352</v>
      </c>
      <c r="D3530" s="24">
        <v>4.91</v>
      </c>
      <c r="E3530" s="24">
        <v>4.84</v>
      </c>
      <c r="F3530" s="28">
        <v>23.76</v>
      </c>
      <c r="G3530" s="240"/>
    </row>
    <row r="3531" ht="13.8" spans="1:7">
      <c r="A3531" s="21">
        <v>3529</v>
      </c>
      <c r="B3531" s="24" t="s">
        <v>20392</v>
      </c>
      <c r="C3531" s="24" t="s">
        <v>20352</v>
      </c>
      <c r="D3531" s="24">
        <v>9.6</v>
      </c>
      <c r="E3531" s="24">
        <v>4.84</v>
      </c>
      <c r="F3531" s="28">
        <v>46.46</v>
      </c>
      <c r="G3531" s="240"/>
    </row>
    <row r="3532" ht="13.8" spans="1:7">
      <c r="A3532" s="21">
        <v>3530</v>
      </c>
      <c r="B3532" s="24" t="s">
        <v>3883</v>
      </c>
      <c r="C3532" s="24" t="s">
        <v>20352</v>
      </c>
      <c r="D3532" s="24">
        <v>4.82</v>
      </c>
      <c r="E3532" s="24">
        <v>4.84</v>
      </c>
      <c r="F3532" s="28">
        <v>23.33</v>
      </c>
      <c r="G3532" s="240"/>
    </row>
    <row r="3533" ht="13.8" spans="1:7">
      <c r="A3533" s="21">
        <v>3531</v>
      </c>
      <c r="B3533" s="24" t="s">
        <v>3537</v>
      </c>
      <c r="C3533" s="24" t="s">
        <v>20352</v>
      </c>
      <c r="D3533" s="24">
        <v>4.08</v>
      </c>
      <c r="E3533" s="24">
        <v>4.84</v>
      </c>
      <c r="F3533" s="28">
        <v>19.75</v>
      </c>
      <c r="G3533" s="240"/>
    </row>
    <row r="3534" ht="13.8" spans="1:7">
      <c r="A3534" s="21">
        <v>3532</v>
      </c>
      <c r="B3534" s="24" t="s">
        <v>20393</v>
      </c>
      <c r="C3534" s="24" t="s">
        <v>20352</v>
      </c>
      <c r="D3534" s="24">
        <v>1.26</v>
      </c>
      <c r="E3534" s="24">
        <v>4.84</v>
      </c>
      <c r="F3534" s="28">
        <v>6.1</v>
      </c>
      <c r="G3534" s="240"/>
    </row>
    <row r="3535" ht="13.8" spans="1:7">
      <c r="A3535" s="21">
        <v>3533</v>
      </c>
      <c r="B3535" s="24" t="s">
        <v>20394</v>
      </c>
      <c r="C3535" s="24" t="s">
        <v>20352</v>
      </c>
      <c r="D3535" s="24">
        <v>2.61</v>
      </c>
      <c r="E3535" s="24">
        <v>4.84</v>
      </c>
      <c r="F3535" s="28">
        <v>12.63</v>
      </c>
      <c r="G3535" s="240"/>
    </row>
    <row r="3536" ht="13.8" spans="1:7">
      <c r="A3536" s="21">
        <v>3534</v>
      </c>
      <c r="B3536" s="24" t="s">
        <v>20395</v>
      </c>
      <c r="C3536" s="24" t="s">
        <v>20352</v>
      </c>
      <c r="D3536" s="24">
        <v>5.04</v>
      </c>
      <c r="E3536" s="24">
        <v>4.84</v>
      </c>
      <c r="F3536" s="28">
        <v>24.39</v>
      </c>
      <c r="G3536" s="240"/>
    </row>
    <row r="3537" ht="13.8" spans="1:7">
      <c r="A3537" s="21">
        <v>3535</v>
      </c>
      <c r="B3537" s="24" t="s">
        <v>20396</v>
      </c>
      <c r="C3537" s="24" t="s">
        <v>20352</v>
      </c>
      <c r="D3537" s="24">
        <v>3.67</v>
      </c>
      <c r="E3537" s="24">
        <v>4.84</v>
      </c>
      <c r="F3537" s="28">
        <v>17.76</v>
      </c>
      <c r="G3537" s="240"/>
    </row>
    <row r="3538" ht="13.8" spans="1:7">
      <c r="A3538" s="21">
        <v>3536</v>
      </c>
      <c r="B3538" s="24" t="s">
        <v>6448</v>
      </c>
      <c r="C3538" s="24" t="s">
        <v>20352</v>
      </c>
      <c r="D3538" s="24">
        <v>8.98</v>
      </c>
      <c r="E3538" s="24">
        <v>4.84</v>
      </c>
      <c r="F3538" s="28">
        <v>43.46</v>
      </c>
      <c r="G3538" s="240"/>
    </row>
    <row r="3539" ht="13.8" spans="1:7">
      <c r="A3539" s="21">
        <v>3537</v>
      </c>
      <c r="B3539" s="24" t="s">
        <v>20397</v>
      </c>
      <c r="C3539" s="24" t="s">
        <v>20352</v>
      </c>
      <c r="D3539" s="24">
        <v>4.83</v>
      </c>
      <c r="E3539" s="24">
        <v>4.84</v>
      </c>
      <c r="F3539" s="28">
        <v>23.38</v>
      </c>
      <c r="G3539" s="240"/>
    </row>
    <row r="3540" ht="13.8" spans="1:7">
      <c r="A3540" s="21">
        <v>3538</v>
      </c>
      <c r="B3540" s="24" t="s">
        <v>20398</v>
      </c>
      <c r="C3540" s="24" t="s">
        <v>20352</v>
      </c>
      <c r="D3540" s="24">
        <v>4.35</v>
      </c>
      <c r="E3540" s="24">
        <v>4.84</v>
      </c>
      <c r="F3540" s="28">
        <v>21.05</v>
      </c>
      <c r="G3540" s="240"/>
    </row>
    <row r="3541" ht="13.8" spans="1:7">
      <c r="A3541" s="21">
        <v>3539</v>
      </c>
      <c r="B3541" s="24" t="s">
        <v>15047</v>
      </c>
      <c r="C3541" s="24" t="s">
        <v>20352</v>
      </c>
      <c r="D3541" s="24">
        <v>3.85</v>
      </c>
      <c r="E3541" s="24">
        <v>4.84</v>
      </c>
      <c r="F3541" s="28">
        <v>18.63</v>
      </c>
      <c r="G3541" s="240"/>
    </row>
    <row r="3542" ht="13.8" spans="1:7">
      <c r="A3542" s="21">
        <v>3540</v>
      </c>
      <c r="B3542" s="24" t="s">
        <v>20399</v>
      </c>
      <c r="C3542" s="24" t="s">
        <v>20352</v>
      </c>
      <c r="D3542" s="24">
        <v>10.14</v>
      </c>
      <c r="E3542" s="24">
        <v>4.84</v>
      </c>
      <c r="F3542" s="28">
        <v>49.08</v>
      </c>
      <c r="G3542" s="240"/>
    </row>
    <row r="3543" ht="13.8" spans="1:7">
      <c r="A3543" s="21">
        <v>3541</v>
      </c>
      <c r="B3543" s="24" t="s">
        <v>18659</v>
      </c>
      <c r="C3543" s="24" t="s">
        <v>20352</v>
      </c>
      <c r="D3543" s="24">
        <v>6.8</v>
      </c>
      <c r="E3543" s="24">
        <v>4.84</v>
      </c>
      <c r="F3543" s="28">
        <v>32.91</v>
      </c>
      <c r="G3543" s="240"/>
    </row>
    <row r="3544" ht="13.8" spans="1:7">
      <c r="A3544" s="21">
        <v>3542</v>
      </c>
      <c r="B3544" s="24" t="s">
        <v>3303</v>
      </c>
      <c r="C3544" s="24" t="s">
        <v>20352</v>
      </c>
      <c r="D3544" s="24">
        <v>5</v>
      </c>
      <c r="E3544" s="24">
        <v>4.84</v>
      </c>
      <c r="F3544" s="28">
        <v>24.2</v>
      </c>
      <c r="G3544" s="240"/>
    </row>
    <row r="3545" ht="13.8" spans="1:7">
      <c r="A3545" s="21">
        <v>3543</v>
      </c>
      <c r="B3545" s="24" t="s">
        <v>20400</v>
      </c>
      <c r="C3545" s="24" t="s">
        <v>20352</v>
      </c>
      <c r="D3545" s="24">
        <v>9.89</v>
      </c>
      <c r="E3545" s="24">
        <v>4.84</v>
      </c>
      <c r="F3545" s="28">
        <v>47.87</v>
      </c>
      <c r="G3545" s="240"/>
    </row>
    <row r="3546" ht="13.8" spans="1:7">
      <c r="A3546" s="21">
        <v>3544</v>
      </c>
      <c r="B3546" s="24" t="s">
        <v>20401</v>
      </c>
      <c r="C3546" s="24" t="s">
        <v>20352</v>
      </c>
      <c r="D3546" s="24">
        <v>13.81</v>
      </c>
      <c r="E3546" s="24">
        <v>4.84</v>
      </c>
      <c r="F3546" s="28">
        <v>66.84</v>
      </c>
      <c r="G3546" s="240"/>
    </row>
    <row r="3547" ht="13.8" spans="1:7">
      <c r="A3547" s="21">
        <v>3545</v>
      </c>
      <c r="B3547" s="24" t="s">
        <v>5482</v>
      </c>
      <c r="C3547" s="24" t="s">
        <v>20352</v>
      </c>
      <c r="D3547" s="24">
        <v>5.27</v>
      </c>
      <c r="E3547" s="24">
        <v>4.84</v>
      </c>
      <c r="F3547" s="28">
        <v>25.51</v>
      </c>
      <c r="G3547" s="240"/>
    </row>
    <row r="3548" ht="13.8" spans="1:7">
      <c r="A3548" s="21">
        <v>3546</v>
      </c>
      <c r="B3548" s="24" t="s">
        <v>13299</v>
      </c>
      <c r="C3548" s="24" t="s">
        <v>20352</v>
      </c>
      <c r="D3548" s="24">
        <v>17.98</v>
      </c>
      <c r="E3548" s="24">
        <v>4.84</v>
      </c>
      <c r="F3548" s="28">
        <v>87.02</v>
      </c>
      <c r="G3548" s="240"/>
    </row>
    <row r="3549" ht="13.8" spans="1:7">
      <c r="A3549" s="21">
        <v>3547</v>
      </c>
      <c r="B3549" s="24" t="s">
        <v>20402</v>
      </c>
      <c r="C3549" s="24" t="s">
        <v>20352</v>
      </c>
      <c r="D3549" s="24">
        <v>13.19</v>
      </c>
      <c r="E3549" s="24">
        <v>4.84</v>
      </c>
      <c r="F3549" s="28">
        <v>63.84</v>
      </c>
      <c r="G3549" s="240"/>
    </row>
    <row r="3550" ht="13.8" spans="1:7">
      <c r="A3550" s="21">
        <v>3548</v>
      </c>
      <c r="B3550" s="24" t="s">
        <v>20403</v>
      </c>
      <c r="C3550" s="24" t="s">
        <v>20352</v>
      </c>
      <c r="D3550" s="24">
        <v>8.86</v>
      </c>
      <c r="E3550" s="24">
        <v>4.84</v>
      </c>
      <c r="F3550" s="28">
        <v>42.88</v>
      </c>
      <c r="G3550" s="240"/>
    </row>
    <row r="3551" ht="13.8" spans="1:7">
      <c r="A3551" s="21">
        <v>3549</v>
      </c>
      <c r="B3551" s="24" t="s">
        <v>3276</v>
      </c>
      <c r="C3551" s="24" t="s">
        <v>20352</v>
      </c>
      <c r="D3551" s="24">
        <v>8.97</v>
      </c>
      <c r="E3551" s="24">
        <v>4.84</v>
      </c>
      <c r="F3551" s="28">
        <v>43.41</v>
      </c>
      <c r="G3551" s="240"/>
    </row>
    <row r="3552" ht="13.8" spans="1:7">
      <c r="A3552" s="21">
        <v>3550</v>
      </c>
      <c r="B3552" s="24" t="s">
        <v>20404</v>
      </c>
      <c r="C3552" s="24" t="s">
        <v>20352</v>
      </c>
      <c r="D3552" s="24">
        <v>13.29</v>
      </c>
      <c r="E3552" s="24">
        <v>4.84</v>
      </c>
      <c r="F3552" s="28">
        <v>64.32</v>
      </c>
      <c r="G3552" s="240"/>
    </row>
    <row r="3553" ht="13.8" spans="1:7">
      <c r="A3553" s="21">
        <v>3551</v>
      </c>
      <c r="B3553" s="24" t="s">
        <v>5842</v>
      </c>
      <c r="C3553" s="24" t="s">
        <v>20352</v>
      </c>
      <c r="D3553" s="24">
        <v>3.86</v>
      </c>
      <c r="E3553" s="24">
        <v>4.84</v>
      </c>
      <c r="F3553" s="28">
        <v>18.68</v>
      </c>
      <c r="G3553" s="240"/>
    </row>
    <row r="3554" ht="13.8" spans="1:7">
      <c r="A3554" s="21">
        <v>3552</v>
      </c>
      <c r="B3554" s="24" t="s">
        <v>3305</v>
      </c>
      <c r="C3554" s="24" t="s">
        <v>20352</v>
      </c>
      <c r="D3554" s="24">
        <v>7.96</v>
      </c>
      <c r="E3554" s="24">
        <v>4.84</v>
      </c>
      <c r="F3554" s="28">
        <v>38.53</v>
      </c>
      <c r="G3554" s="240"/>
    </row>
    <row r="3555" ht="13.8" spans="1:7">
      <c r="A3555" s="21">
        <v>3553</v>
      </c>
      <c r="B3555" s="24" t="s">
        <v>20371</v>
      </c>
      <c r="C3555" s="24" t="s">
        <v>20352</v>
      </c>
      <c r="D3555" s="24">
        <v>4.12</v>
      </c>
      <c r="E3555" s="24">
        <v>4.84</v>
      </c>
      <c r="F3555" s="28">
        <v>19.94</v>
      </c>
      <c r="G3555" s="240"/>
    </row>
    <row r="3556" ht="13.8" spans="1:7">
      <c r="A3556" s="21">
        <v>3554</v>
      </c>
      <c r="B3556" s="24" t="s">
        <v>20405</v>
      </c>
      <c r="C3556" s="24" t="s">
        <v>20352</v>
      </c>
      <c r="D3556" s="24">
        <v>4.67</v>
      </c>
      <c r="E3556" s="24">
        <v>4.84</v>
      </c>
      <c r="F3556" s="28">
        <v>22.6</v>
      </c>
      <c r="G3556" s="240"/>
    </row>
    <row r="3557" ht="13.8" spans="1:7">
      <c r="A3557" s="21">
        <v>3555</v>
      </c>
      <c r="B3557" s="24" t="s">
        <v>15918</v>
      </c>
      <c r="C3557" s="24" t="s">
        <v>20352</v>
      </c>
      <c r="D3557" s="24">
        <v>8.12</v>
      </c>
      <c r="E3557" s="24">
        <v>4.84</v>
      </c>
      <c r="F3557" s="28">
        <v>39.3</v>
      </c>
      <c r="G3557" s="240"/>
    </row>
    <row r="3558" ht="13.8" spans="1:7">
      <c r="A3558" s="21">
        <v>3556</v>
      </c>
      <c r="B3558" s="24" t="s">
        <v>8889</v>
      </c>
      <c r="C3558" s="24" t="s">
        <v>20352</v>
      </c>
      <c r="D3558" s="24">
        <v>14.81</v>
      </c>
      <c r="E3558" s="24">
        <v>4.84</v>
      </c>
      <c r="F3558" s="28">
        <v>71.68</v>
      </c>
      <c r="G3558" s="240"/>
    </row>
    <row r="3559" ht="13.8" spans="1:7">
      <c r="A3559" s="21">
        <v>3557</v>
      </c>
      <c r="B3559" s="24" t="s">
        <v>20306</v>
      </c>
      <c r="C3559" s="24" t="s">
        <v>20352</v>
      </c>
      <c r="D3559" s="24">
        <v>7.25</v>
      </c>
      <c r="E3559" s="24">
        <v>4.84</v>
      </c>
      <c r="F3559" s="28">
        <v>35.09</v>
      </c>
      <c r="G3559" s="240"/>
    </row>
    <row r="3560" ht="13.8" spans="1:7">
      <c r="A3560" s="21">
        <v>3558</v>
      </c>
      <c r="B3560" s="24" t="s">
        <v>2455</v>
      </c>
      <c r="C3560" s="24" t="s">
        <v>20352</v>
      </c>
      <c r="D3560" s="24">
        <v>2.2</v>
      </c>
      <c r="E3560" s="24">
        <v>4.84</v>
      </c>
      <c r="F3560" s="28">
        <v>10.65</v>
      </c>
      <c r="G3560" s="240"/>
    </row>
    <row r="3561" ht="13.8" spans="1:7">
      <c r="A3561" s="21">
        <v>3559</v>
      </c>
      <c r="B3561" s="24" t="s">
        <v>15918</v>
      </c>
      <c r="C3561" s="24" t="s">
        <v>20352</v>
      </c>
      <c r="D3561" s="24">
        <v>9.32</v>
      </c>
      <c r="E3561" s="24">
        <v>4.84</v>
      </c>
      <c r="F3561" s="28">
        <v>45.11</v>
      </c>
      <c r="G3561" s="240"/>
    </row>
    <row r="3562" ht="13.8" spans="1:7">
      <c r="A3562" s="21">
        <v>3560</v>
      </c>
      <c r="B3562" s="24" t="s">
        <v>20406</v>
      </c>
      <c r="C3562" s="24" t="s">
        <v>20352</v>
      </c>
      <c r="D3562" s="24">
        <v>1.2</v>
      </c>
      <c r="E3562" s="24">
        <v>4.84</v>
      </c>
      <c r="F3562" s="28">
        <v>5.81</v>
      </c>
      <c r="G3562" s="240"/>
    </row>
    <row r="3563" ht="13.8" spans="1:7">
      <c r="A3563" s="21">
        <v>3561</v>
      </c>
      <c r="B3563" s="24" t="s">
        <v>20407</v>
      </c>
      <c r="C3563" s="24" t="s">
        <v>20352</v>
      </c>
      <c r="D3563" s="24">
        <v>7</v>
      </c>
      <c r="E3563" s="24">
        <v>4.84</v>
      </c>
      <c r="F3563" s="28">
        <v>33.88</v>
      </c>
      <c r="G3563" s="240"/>
    </row>
    <row r="3564" ht="13.8" spans="1:7">
      <c r="A3564" s="21">
        <v>3562</v>
      </c>
      <c r="B3564" s="24" t="s">
        <v>20408</v>
      </c>
      <c r="C3564" s="24" t="s">
        <v>20409</v>
      </c>
      <c r="D3564" s="24">
        <v>18.41</v>
      </c>
      <c r="E3564" s="24">
        <v>4.84</v>
      </c>
      <c r="F3564" s="28">
        <v>89.1</v>
      </c>
      <c r="G3564" s="240"/>
    </row>
    <row r="3565" ht="13.8" spans="1:7">
      <c r="A3565" s="21">
        <v>3563</v>
      </c>
      <c r="B3565" s="24" t="s">
        <v>9250</v>
      </c>
      <c r="C3565" s="24" t="s">
        <v>20409</v>
      </c>
      <c r="D3565" s="24">
        <v>13.09</v>
      </c>
      <c r="E3565" s="24">
        <v>4.84</v>
      </c>
      <c r="F3565" s="28">
        <v>63.36</v>
      </c>
      <c r="G3565" s="240"/>
    </row>
    <row r="3566" ht="13.8" spans="1:7">
      <c r="A3566" s="21">
        <v>3564</v>
      </c>
      <c r="B3566" s="24" t="s">
        <v>20410</v>
      </c>
      <c r="C3566" s="24" t="s">
        <v>20409</v>
      </c>
      <c r="D3566" s="24">
        <v>16.85</v>
      </c>
      <c r="E3566" s="24">
        <v>4.84</v>
      </c>
      <c r="F3566" s="28">
        <v>81.55</v>
      </c>
      <c r="G3566" s="240"/>
    </row>
    <row r="3567" ht="13.8" spans="1:7">
      <c r="A3567" s="21">
        <v>3565</v>
      </c>
      <c r="B3567" s="24" t="s">
        <v>20411</v>
      </c>
      <c r="C3567" s="24" t="s">
        <v>20409</v>
      </c>
      <c r="D3567" s="24">
        <v>12.31</v>
      </c>
      <c r="E3567" s="24">
        <v>4.84</v>
      </c>
      <c r="F3567" s="28">
        <v>59.58</v>
      </c>
      <c r="G3567" s="240"/>
    </row>
    <row r="3568" ht="13.8" spans="1:7">
      <c r="A3568" s="21">
        <v>3566</v>
      </c>
      <c r="B3568" s="24" t="s">
        <v>20412</v>
      </c>
      <c r="C3568" s="24" t="s">
        <v>20409</v>
      </c>
      <c r="D3568" s="24">
        <v>7.19</v>
      </c>
      <c r="E3568" s="24">
        <v>4.84</v>
      </c>
      <c r="F3568" s="28">
        <v>34.8</v>
      </c>
      <c r="G3568" s="240"/>
    </row>
    <row r="3569" ht="13.8" spans="1:7">
      <c r="A3569" s="21">
        <v>3567</v>
      </c>
      <c r="B3569" s="24" t="s">
        <v>20413</v>
      </c>
      <c r="C3569" s="24" t="s">
        <v>20409</v>
      </c>
      <c r="D3569" s="24">
        <v>9.03</v>
      </c>
      <c r="E3569" s="24">
        <v>4.84</v>
      </c>
      <c r="F3569" s="28">
        <v>43.71</v>
      </c>
      <c r="G3569" s="240"/>
    </row>
    <row r="3570" ht="13.8" spans="1:7">
      <c r="A3570" s="21">
        <v>3568</v>
      </c>
      <c r="B3570" s="24" t="s">
        <v>20414</v>
      </c>
      <c r="C3570" s="24" t="s">
        <v>20409</v>
      </c>
      <c r="D3570" s="24">
        <v>7.89</v>
      </c>
      <c r="E3570" s="24">
        <v>4.84</v>
      </c>
      <c r="F3570" s="28">
        <v>38.19</v>
      </c>
      <c r="G3570" s="240"/>
    </row>
    <row r="3571" ht="13.8" spans="1:7">
      <c r="A3571" s="21">
        <v>3569</v>
      </c>
      <c r="B3571" s="24" t="s">
        <v>20415</v>
      </c>
      <c r="C3571" s="24" t="s">
        <v>20409</v>
      </c>
      <c r="D3571" s="24">
        <v>2.68</v>
      </c>
      <c r="E3571" s="24">
        <v>4.84</v>
      </c>
      <c r="F3571" s="28">
        <v>12.97</v>
      </c>
      <c r="G3571" s="240"/>
    </row>
    <row r="3572" ht="13.8" spans="1:7">
      <c r="A3572" s="21">
        <v>3570</v>
      </c>
      <c r="B3572" s="24" t="s">
        <v>20416</v>
      </c>
      <c r="C3572" s="24" t="s">
        <v>20409</v>
      </c>
      <c r="D3572" s="24">
        <v>7.84</v>
      </c>
      <c r="E3572" s="24">
        <v>4.84</v>
      </c>
      <c r="F3572" s="28">
        <v>37.95</v>
      </c>
      <c r="G3572" s="240"/>
    </row>
    <row r="3573" ht="13.8" spans="1:7">
      <c r="A3573" s="21">
        <v>3571</v>
      </c>
      <c r="B3573" s="24" t="s">
        <v>20417</v>
      </c>
      <c r="C3573" s="24" t="s">
        <v>20409</v>
      </c>
      <c r="D3573" s="24">
        <v>6.63</v>
      </c>
      <c r="E3573" s="24">
        <v>4.84</v>
      </c>
      <c r="F3573" s="28">
        <v>32.09</v>
      </c>
      <c r="G3573" s="240"/>
    </row>
    <row r="3574" ht="13.8" spans="1:7">
      <c r="A3574" s="21">
        <v>3572</v>
      </c>
      <c r="B3574" s="24" t="s">
        <v>20418</v>
      </c>
      <c r="C3574" s="24" t="s">
        <v>20409</v>
      </c>
      <c r="D3574" s="24">
        <v>9.29</v>
      </c>
      <c r="E3574" s="24">
        <v>4.84</v>
      </c>
      <c r="F3574" s="28">
        <v>44.96</v>
      </c>
      <c r="G3574" s="240"/>
    </row>
    <row r="3575" ht="13.8" spans="1:7">
      <c r="A3575" s="21">
        <v>3573</v>
      </c>
      <c r="B3575" s="24" t="s">
        <v>20419</v>
      </c>
      <c r="C3575" s="24" t="s">
        <v>20409</v>
      </c>
      <c r="D3575" s="24">
        <v>5.8</v>
      </c>
      <c r="E3575" s="24">
        <v>4.84</v>
      </c>
      <c r="F3575" s="28">
        <v>28.07</v>
      </c>
      <c r="G3575" s="240"/>
    </row>
    <row r="3576" ht="13.8" spans="1:7">
      <c r="A3576" s="21">
        <v>3574</v>
      </c>
      <c r="B3576" s="24" t="s">
        <v>20420</v>
      </c>
      <c r="C3576" s="24" t="s">
        <v>20409</v>
      </c>
      <c r="D3576" s="24">
        <v>12.34</v>
      </c>
      <c r="E3576" s="24">
        <v>4.84</v>
      </c>
      <c r="F3576" s="28">
        <v>59.73</v>
      </c>
      <c r="G3576" s="240"/>
    </row>
    <row r="3577" ht="13.8" spans="1:7">
      <c r="A3577" s="21">
        <v>3575</v>
      </c>
      <c r="B3577" s="24" t="s">
        <v>20421</v>
      </c>
      <c r="C3577" s="24" t="s">
        <v>20409</v>
      </c>
      <c r="D3577" s="24">
        <v>2.3</v>
      </c>
      <c r="E3577" s="24">
        <v>4.84</v>
      </c>
      <c r="F3577" s="28">
        <v>11.13</v>
      </c>
      <c r="G3577" s="240"/>
    </row>
    <row r="3578" ht="13.8" spans="1:7">
      <c r="A3578" s="21">
        <v>3576</v>
      </c>
      <c r="B3578" s="24" t="s">
        <v>20422</v>
      </c>
      <c r="C3578" s="24" t="s">
        <v>20409</v>
      </c>
      <c r="D3578" s="24">
        <v>18.04</v>
      </c>
      <c r="E3578" s="24">
        <v>4.84</v>
      </c>
      <c r="F3578" s="28">
        <v>87.31</v>
      </c>
      <c r="G3578" s="240"/>
    </row>
    <row r="3579" ht="13.8" spans="1:7">
      <c r="A3579" s="21">
        <v>3577</v>
      </c>
      <c r="B3579" s="24" t="s">
        <v>14427</v>
      </c>
      <c r="C3579" s="24" t="s">
        <v>20409</v>
      </c>
      <c r="D3579" s="24">
        <v>15.61</v>
      </c>
      <c r="E3579" s="24">
        <v>4.84</v>
      </c>
      <c r="F3579" s="28">
        <v>75.55</v>
      </c>
      <c r="G3579" s="240"/>
    </row>
    <row r="3580" ht="13.8" spans="1:7">
      <c r="A3580" s="21">
        <v>3578</v>
      </c>
      <c r="B3580" s="24" t="s">
        <v>20423</v>
      </c>
      <c r="C3580" s="24" t="s">
        <v>20409</v>
      </c>
      <c r="D3580" s="24">
        <v>15.9</v>
      </c>
      <c r="E3580" s="24">
        <v>4.84</v>
      </c>
      <c r="F3580" s="28">
        <v>76.96</v>
      </c>
      <c r="G3580" s="240"/>
    </row>
    <row r="3581" ht="13.8" spans="1:7">
      <c r="A3581" s="21">
        <v>3579</v>
      </c>
      <c r="B3581" s="24" t="s">
        <v>20424</v>
      </c>
      <c r="C3581" s="24" t="s">
        <v>20409</v>
      </c>
      <c r="D3581" s="24">
        <v>13.71</v>
      </c>
      <c r="E3581" s="24">
        <v>4.84</v>
      </c>
      <c r="F3581" s="28">
        <v>66.36</v>
      </c>
      <c r="G3581" s="240"/>
    </row>
    <row r="3582" ht="13.8" spans="1:7">
      <c r="A3582" s="21">
        <v>3580</v>
      </c>
      <c r="B3582" s="24" t="s">
        <v>9557</v>
      </c>
      <c r="C3582" s="24" t="s">
        <v>20409</v>
      </c>
      <c r="D3582" s="24">
        <v>13.88</v>
      </c>
      <c r="E3582" s="24">
        <v>4.84</v>
      </c>
      <c r="F3582" s="28">
        <v>67.18</v>
      </c>
      <c r="G3582" s="240"/>
    </row>
    <row r="3583" ht="13.8" spans="1:7">
      <c r="A3583" s="21">
        <v>3581</v>
      </c>
      <c r="B3583" s="24" t="s">
        <v>20425</v>
      </c>
      <c r="C3583" s="24" t="s">
        <v>20409</v>
      </c>
      <c r="D3583" s="24">
        <v>5.98</v>
      </c>
      <c r="E3583" s="24">
        <v>4.84</v>
      </c>
      <c r="F3583" s="28">
        <v>28.94</v>
      </c>
      <c r="G3583" s="240"/>
    </row>
    <row r="3584" ht="13.8" spans="1:7">
      <c r="A3584" s="21">
        <v>3582</v>
      </c>
      <c r="B3584" s="24" t="s">
        <v>20426</v>
      </c>
      <c r="C3584" s="24" t="s">
        <v>20409</v>
      </c>
      <c r="D3584" s="24">
        <v>7.5</v>
      </c>
      <c r="E3584" s="24">
        <v>4.84</v>
      </c>
      <c r="F3584" s="28">
        <v>36.3</v>
      </c>
      <c r="G3584" s="240"/>
    </row>
    <row r="3585" ht="13.8" spans="1:7">
      <c r="A3585" s="21">
        <v>3583</v>
      </c>
      <c r="B3585" s="24" t="s">
        <v>20427</v>
      </c>
      <c r="C3585" s="24" t="s">
        <v>20409</v>
      </c>
      <c r="D3585" s="24">
        <v>6.29</v>
      </c>
      <c r="E3585" s="24">
        <v>4.84</v>
      </c>
      <c r="F3585" s="28">
        <v>30.44</v>
      </c>
      <c r="G3585" s="240"/>
    </row>
    <row r="3586" ht="13.8" spans="1:7">
      <c r="A3586" s="21">
        <v>3584</v>
      </c>
      <c r="B3586" s="24" t="s">
        <v>20428</v>
      </c>
      <c r="C3586" s="24" t="s">
        <v>20409</v>
      </c>
      <c r="D3586" s="24">
        <v>13.85</v>
      </c>
      <c r="E3586" s="24">
        <v>4.84</v>
      </c>
      <c r="F3586" s="28">
        <v>67.03</v>
      </c>
      <c r="G3586" s="240"/>
    </row>
    <row r="3587" ht="13.8" spans="1:7">
      <c r="A3587" s="21">
        <v>3585</v>
      </c>
      <c r="B3587" s="24" t="s">
        <v>5781</v>
      </c>
      <c r="C3587" s="24" t="s">
        <v>20409</v>
      </c>
      <c r="D3587" s="24">
        <v>10.64</v>
      </c>
      <c r="E3587" s="24">
        <v>4.84</v>
      </c>
      <c r="F3587" s="28">
        <v>51.5</v>
      </c>
      <c r="G3587" s="240"/>
    </row>
    <row r="3588" ht="13.8" spans="1:7">
      <c r="A3588" s="21">
        <v>3586</v>
      </c>
      <c r="B3588" s="24" t="s">
        <v>3991</v>
      </c>
      <c r="C3588" s="24" t="s">
        <v>20409</v>
      </c>
      <c r="D3588" s="24">
        <v>14.26</v>
      </c>
      <c r="E3588" s="24">
        <v>4.84</v>
      </c>
      <c r="F3588" s="28">
        <v>69.02</v>
      </c>
      <c r="G3588" s="240"/>
    </row>
    <row r="3589" ht="13.8" spans="1:7">
      <c r="A3589" s="21">
        <v>3587</v>
      </c>
      <c r="B3589" s="24" t="s">
        <v>9557</v>
      </c>
      <c r="C3589" s="24" t="s">
        <v>20409</v>
      </c>
      <c r="D3589" s="24">
        <v>6.69</v>
      </c>
      <c r="E3589" s="24">
        <v>4.84</v>
      </c>
      <c r="F3589" s="28">
        <v>32.38</v>
      </c>
      <c r="G3589" s="240"/>
    </row>
    <row r="3590" ht="13.8" spans="1:7">
      <c r="A3590" s="21">
        <v>3588</v>
      </c>
      <c r="B3590" s="24" t="s">
        <v>5298</v>
      </c>
      <c r="C3590" s="24" t="s">
        <v>20409</v>
      </c>
      <c r="D3590" s="24">
        <v>4.78</v>
      </c>
      <c r="E3590" s="24">
        <v>4.84</v>
      </c>
      <c r="F3590" s="28">
        <v>23.14</v>
      </c>
      <c r="G3590" s="240"/>
    </row>
    <row r="3591" ht="13.8" spans="1:7">
      <c r="A3591" s="21">
        <v>3589</v>
      </c>
      <c r="B3591" s="24" t="s">
        <v>20429</v>
      </c>
      <c r="C3591" s="24" t="s">
        <v>20409</v>
      </c>
      <c r="D3591" s="24">
        <v>7.47</v>
      </c>
      <c r="E3591" s="24">
        <v>4.84</v>
      </c>
      <c r="F3591" s="28">
        <v>36.15</v>
      </c>
      <c r="G3591" s="240"/>
    </row>
    <row r="3592" ht="13.8" spans="1:7">
      <c r="A3592" s="21">
        <v>3590</v>
      </c>
      <c r="B3592" s="24" t="s">
        <v>3925</v>
      </c>
      <c r="C3592" s="24" t="s">
        <v>20409</v>
      </c>
      <c r="D3592" s="24">
        <v>7.84</v>
      </c>
      <c r="E3592" s="24">
        <v>4.84</v>
      </c>
      <c r="F3592" s="28">
        <v>37.95</v>
      </c>
      <c r="G3592" s="240"/>
    </row>
    <row r="3593" ht="13.8" spans="1:7">
      <c r="A3593" s="21">
        <v>3591</v>
      </c>
      <c r="B3593" s="24" t="s">
        <v>4009</v>
      </c>
      <c r="C3593" s="24" t="s">
        <v>20409</v>
      </c>
      <c r="D3593" s="24">
        <v>8.37</v>
      </c>
      <c r="E3593" s="24">
        <v>4.84</v>
      </c>
      <c r="F3593" s="28">
        <v>40.51</v>
      </c>
      <c r="G3593" s="240"/>
    </row>
    <row r="3594" ht="13.8" spans="1:7">
      <c r="A3594" s="21">
        <v>3592</v>
      </c>
      <c r="B3594" s="24" t="s">
        <v>5839</v>
      </c>
      <c r="C3594" s="24" t="s">
        <v>20409</v>
      </c>
      <c r="D3594" s="24">
        <v>10.52</v>
      </c>
      <c r="E3594" s="24">
        <v>4.84</v>
      </c>
      <c r="F3594" s="28">
        <v>50.92</v>
      </c>
      <c r="G3594" s="240"/>
    </row>
    <row r="3595" ht="13.8" spans="1:7">
      <c r="A3595" s="21">
        <v>3593</v>
      </c>
      <c r="B3595" s="24" t="s">
        <v>3924</v>
      </c>
      <c r="C3595" s="24" t="s">
        <v>20409</v>
      </c>
      <c r="D3595" s="24">
        <v>4.52</v>
      </c>
      <c r="E3595" s="24">
        <v>4.84</v>
      </c>
      <c r="F3595" s="28">
        <v>21.88</v>
      </c>
      <c r="G3595" s="240"/>
    </row>
    <row r="3596" ht="13.8" spans="1:7">
      <c r="A3596" s="21">
        <v>3594</v>
      </c>
      <c r="B3596" s="24" t="s">
        <v>20430</v>
      </c>
      <c r="C3596" s="24" t="s">
        <v>20409</v>
      </c>
      <c r="D3596" s="24">
        <v>5.36</v>
      </c>
      <c r="E3596" s="24">
        <v>4.84</v>
      </c>
      <c r="F3596" s="28">
        <v>25.94</v>
      </c>
      <c r="G3596" s="240"/>
    </row>
    <row r="3597" ht="13.8" spans="1:7">
      <c r="A3597" s="21">
        <v>3595</v>
      </c>
      <c r="B3597" s="24" t="s">
        <v>20431</v>
      </c>
      <c r="C3597" s="24" t="s">
        <v>20409</v>
      </c>
      <c r="D3597" s="24">
        <v>3.45</v>
      </c>
      <c r="E3597" s="24">
        <v>4.84</v>
      </c>
      <c r="F3597" s="28">
        <v>16.7</v>
      </c>
      <c r="G3597" s="240"/>
    </row>
    <row r="3598" ht="13.8" spans="1:7">
      <c r="A3598" s="21">
        <v>3596</v>
      </c>
      <c r="B3598" s="24" t="s">
        <v>20432</v>
      </c>
      <c r="C3598" s="24" t="s">
        <v>20409</v>
      </c>
      <c r="D3598" s="24">
        <v>10.49</v>
      </c>
      <c r="E3598" s="24">
        <v>4.84</v>
      </c>
      <c r="F3598" s="28">
        <v>50.77</v>
      </c>
      <c r="G3598" s="240"/>
    </row>
    <row r="3599" ht="13.8" spans="1:7">
      <c r="A3599" s="21">
        <v>3597</v>
      </c>
      <c r="B3599" s="24" t="s">
        <v>20433</v>
      </c>
      <c r="C3599" s="24" t="s">
        <v>20409</v>
      </c>
      <c r="D3599" s="24">
        <v>4.78</v>
      </c>
      <c r="E3599" s="24">
        <v>4.84</v>
      </c>
      <c r="F3599" s="28">
        <v>23.14</v>
      </c>
      <c r="G3599" s="240"/>
    </row>
    <row r="3600" ht="13.8" spans="1:7">
      <c r="A3600" s="21">
        <v>3598</v>
      </c>
      <c r="B3600" s="24" t="s">
        <v>11579</v>
      </c>
      <c r="C3600" s="24" t="s">
        <v>20409</v>
      </c>
      <c r="D3600" s="24">
        <v>16.55</v>
      </c>
      <c r="E3600" s="24">
        <v>4.84</v>
      </c>
      <c r="F3600" s="28">
        <v>80.1</v>
      </c>
      <c r="G3600" s="240"/>
    </row>
    <row r="3601" ht="13.8" spans="1:7">
      <c r="A3601" s="21">
        <v>3599</v>
      </c>
      <c r="B3601" s="24" t="s">
        <v>3232</v>
      </c>
      <c r="C3601" s="24" t="s">
        <v>20409</v>
      </c>
      <c r="D3601" s="24">
        <v>9.87</v>
      </c>
      <c r="E3601" s="24">
        <v>4.84</v>
      </c>
      <c r="F3601" s="28">
        <v>47.77</v>
      </c>
      <c r="G3601" s="240"/>
    </row>
    <row r="3602" ht="13.8" spans="1:7">
      <c r="A3602" s="21">
        <v>3600</v>
      </c>
      <c r="B3602" s="24" t="s">
        <v>9552</v>
      </c>
      <c r="C3602" s="24" t="s">
        <v>20409</v>
      </c>
      <c r="D3602" s="24">
        <v>9.17</v>
      </c>
      <c r="E3602" s="24">
        <v>4.84</v>
      </c>
      <c r="F3602" s="28">
        <v>44.38</v>
      </c>
      <c r="G3602" s="240"/>
    </row>
    <row r="3603" ht="13.8" spans="1:7">
      <c r="A3603" s="21">
        <v>3601</v>
      </c>
      <c r="B3603" s="24" t="s">
        <v>20434</v>
      </c>
      <c r="C3603" s="24" t="s">
        <v>20409</v>
      </c>
      <c r="D3603" s="24">
        <v>1.28</v>
      </c>
      <c r="E3603" s="24">
        <v>4.84</v>
      </c>
      <c r="F3603" s="28">
        <v>6.2</v>
      </c>
      <c r="G3603" s="240"/>
    </row>
    <row r="3604" ht="13.8" spans="1:7">
      <c r="A3604" s="21">
        <v>3602</v>
      </c>
      <c r="B3604" s="24" t="s">
        <v>20435</v>
      </c>
      <c r="C3604" s="24" t="s">
        <v>20409</v>
      </c>
      <c r="D3604" s="24">
        <v>6.45</v>
      </c>
      <c r="E3604" s="24">
        <v>4.84</v>
      </c>
      <c r="F3604" s="28">
        <v>31.22</v>
      </c>
      <c r="G3604" s="240"/>
    </row>
    <row r="3605" ht="13.8" spans="1:7">
      <c r="A3605" s="21">
        <v>3603</v>
      </c>
      <c r="B3605" s="24" t="s">
        <v>20436</v>
      </c>
      <c r="C3605" s="24" t="s">
        <v>20409</v>
      </c>
      <c r="D3605" s="24">
        <v>28.18</v>
      </c>
      <c r="E3605" s="24">
        <v>4.84</v>
      </c>
      <c r="F3605" s="28">
        <v>136.39</v>
      </c>
      <c r="G3605" s="240"/>
    </row>
    <row r="3606" ht="13.8" spans="1:7">
      <c r="A3606" s="21">
        <v>3604</v>
      </c>
      <c r="B3606" s="24" t="s">
        <v>20437</v>
      </c>
      <c r="C3606" s="24" t="s">
        <v>20409</v>
      </c>
      <c r="D3606" s="24">
        <v>14.81</v>
      </c>
      <c r="E3606" s="24">
        <v>4.84</v>
      </c>
      <c r="F3606" s="28">
        <v>71.68</v>
      </c>
      <c r="G3606" s="240"/>
    </row>
    <row r="3607" ht="13.8" spans="1:7">
      <c r="A3607" s="21">
        <v>3605</v>
      </c>
      <c r="B3607" s="24" t="s">
        <v>20242</v>
      </c>
      <c r="C3607" s="24" t="s">
        <v>20409</v>
      </c>
      <c r="D3607" s="24">
        <v>7.47</v>
      </c>
      <c r="E3607" s="24">
        <v>4.84</v>
      </c>
      <c r="F3607" s="28">
        <v>36.15</v>
      </c>
      <c r="G3607" s="240"/>
    </row>
    <row r="3608" ht="13.8" spans="1:7">
      <c r="A3608" s="21">
        <v>3606</v>
      </c>
      <c r="B3608" s="24" t="s">
        <v>20438</v>
      </c>
      <c r="C3608" s="24" t="s">
        <v>20409</v>
      </c>
      <c r="D3608" s="24">
        <v>12.97</v>
      </c>
      <c r="E3608" s="24">
        <v>4.84</v>
      </c>
      <c r="F3608" s="28">
        <v>62.77</v>
      </c>
      <c r="G3608" s="240"/>
    </row>
    <row r="3609" ht="13.8" spans="1:7">
      <c r="A3609" s="21">
        <v>3607</v>
      </c>
      <c r="B3609" s="24" t="s">
        <v>20439</v>
      </c>
      <c r="C3609" s="24" t="s">
        <v>20409</v>
      </c>
      <c r="D3609" s="24">
        <v>9.66</v>
      </c>
      <c r="E3609" s="24">
        <v>4.84</v>
      </c>
      <c r="F3609" s="28">
        <v>46.75</v>
      </c>
      <c r="G3609" s="240"/>
    </row>
    <row r="3610" ht="13.8" spans="1:7">
      <c r="A3610" s="21">
        <v>3608</v>
      </c>
      <c r="B3610" s="24" t="s">
        <v>20440</v>
      </c>
      <c r="C3610" s="24" t="s">
        <v>20409</v>
      </c>
      <c r="D3610" s="24">
        <v>8.27</v>
      </c>
      <c r="E3610" s="24">
        <v>4.84</v>
      </c>
      <c r="F3610" s="28">
        <v>40.03</v>
      </c>
      <c r="G3610" s="240"/>
    </row>
    <row r="3611" ht="13.8" spans="1:7">
      <c r="A3611" s="21">
        <v>3609</v>
      </c>
      <c r="B3611" s="24" t="s">
        <v>20441</v>
      </c>
      <c r="C3611" s="24" t="s">
        <v>20409</v>
      </c>
      <c r="D3611" s="24">
        <v>7.86</v>
      </c>
      <c r="E3611" s="24">
        <v>4.84</v>
      </c>
      <c r="F3611" s="28">
        <v>38.04</v>
      </c>
      <c r="G3611" s="240"/>
    </row>
    <row r="3612" ht="13.8" spans="1:7">
      <c r="A3612" s="21">
        <v>3610</v>
      </c>
      <c r="B3612" s="24" t="s">
        <v>894</v>
      </c>
      <c r="C3612" s="24" t="s">
        <v>20409</v>
      </c>
      <c r="D3612" s="24">
        <v>15.43</v>
      </c>
      <c r="E3612" s="24">
        <v>4.84</v>
      </c>
      <c r="F3612" s="28">
        <v>74.68</v>
      </c>
      <c r="G3612" s="240"/>
    </row>
    <row r="3613" ht="13.8" spans="1:7">
      <c r="A3613" s="21">
        <v>3611</v>
      </c>
      <c r="B3613" s="24" t="s">
        <v>20442</v>
      </c>
      <c r="C3613" s="24" t="s">
        <v>20409</v>
      </c>
      <c r="D3613" s="24">
        <v>6.55</v>
      </c>
      <c r="E3613" s="24">
        <v>4.84</v>
      </c>
      <c r="F3613" s="28">
        <v>31.7</v>
      </c>
      <c r="G3613" s="240"/>
    </row>
    <row r="3614" ht="13.8" spans="1:7">
      <c r="A3614" s="21">
        <v>3612</v>
      </c>
      <c r="B3614" s="24" t="s">
        <v>20443</v>
      </c>
      <c r="C3614" s="24" t="s">
        <v>20409</v>
      </c>
      <c r="D3614" s="24">
        <v>11.92</v>
      </c>
      <c r="E3614" s="24">
        <v>4.84</v>
      </c>
      <c r="F3614" s="28">
        <v>57.69</v>
      </c>
      <c r="G3614" s="240"/>
    </row>
    <row r="3615" ht="13.8" spans="1:7">
      <c r="A3615" s="21">
        <v>3613</v>
      </c>
      <c r="B3615" s="24" t="s">
        <v>12358</v>
      </c>
      <c r="C3615" s="24" t="s">
        <v>20409</v>
      </c>
      <c r="D3615" s="24">
        <v>6.06</v>
      </c>
      <c r="E3615" s="24">
        <v>4.84</v>
      </c>
      <c r="F3615" s="28">
        <v>29.33</v>
      </c>
      <c r="G3615" s="240"/>
    </row>
    <row r="3616" ht="13.8" spans="1:7">
      <c r="A3616" s="21">
        <v>3614</v>
      </c>
      <c r="B3616" s="24" t="s">
        <v>3924</v>
      </c>
      <c r="C3616" s="24" t="s">
        <v>20409</v>
      </c>
      <c r="D3616" s="24">
        <v>9.04</v>
      </c>
      <c r="E3616" s="24">
        <v>4.84</v>
      </c>
      <c r="F3616" s="28">
        <v>43.75</v>
      </c>
      <c r="G3616" s="240"/>
    </row>
    <row r="3617" ht="13.8" spans="1:7">
      <c r="A3617" s="21">
        <v>3615</v>
      </c>
      <c r="B3617" s="24" t="s">
        <v>9963</v>
      </c>
      <c r="C3617" s="24" t="s">
        <v>20409</v>
      </c>
      <c r="D3617" s="24">
        <v>9.64</v>
      </c>
      <c r="E3617" s="24">
        <v>4.84</v>
      </c>
      <c r="F3617" s="28">
        <v>46.66</v>
      </c>
      <c r="G3617" s="240"/>
    </row>
    <row r="3618" ht="13.8" spans="1:7">
      <c r="A3618" s="21">
        <v>3616</v>
      </c>
      <c r="B3618" s="24" t="s">
        <v>20444</v>
      </c>
      <c r="C3618" s="24" t="s">
        <v>20409</v>
      </c>
      <c r="D3618" s="24">
        <v>11.72</v>
      </c>
      <c r="E3618" s="24">
        <v>4.84</v>
      </c>
      <c r="F3618" s="28">
        <v>56.72</v>
      </c>
      <c r="G3618" s="240"/>
    </row>
    <row r="3619" ht="13.8" spans="1:7">
      <c r="A3619" s="21">
        <v>3617</v>
      </c>
      <c r="B3619" s="24" t="s">
        <v>7145</v>
      </c>
      <c r="C3619" s="24" t="s">
        <v>20409</v>
      </c>
      <c r="D3619" s="24">
        <v>2.54</v>
      </c>
      <c r="E3619" s="24">
        <v>4.84</v>
      </c>
      <c r="F3619" s="28">
        <v>12.29</v>
      </c>
      <c r="G3619" s="240"/>
    </row>
    <row r="3620" ht="13.8" spans="1:7">
      <c r="A3620" s="21">
        <v>3618</v>
      </c>
      <c r="B3620" s="24" t="s">
        <v>20445</v>
      </c>
      <c r="C3620" s="24" t="s">
        <v>20409</v>
      </c>
      <c r="D3620" s="24">
        <v>16.79</v>
      </c>
      <c r="E3620" s="24">
        <v>4.84</v>
      </c>
      <c r="F3620" s="28">
        <v>81.26</v>
      </c>
      <c r="G3620" s="240"/>
    </row>
    <row r="3621" ht="13.8" spans="1:7">
      <c r="A3621" s="21">
        <v>3619</v>
      </c>
      <c r="B3621" s="24" t="s">
        <v>5158</v>
      </c>
      <c r="C3621" s="24" t="s">
        <v>20409</v>
      </c>
      <c r="D3621" s="24">
        <v>11.83</v>
      </c>
      <c r="E3621" s="24">
        <v>4.84</v>
      </c>
      <c r="F3621" s="28">
        <v>57.26</v>
      </c>
      <c r="G3621" s="240"/>
    </row>
    <row r="3622" ht="13.8" spans="1:7">
      <c r="A3622" s="21">
        <v>3620</v>
      </c>
      <c r="B3622" s="24" t="s">
        <v>4250</v>
      </c>
      <c r="C3622" s="24" t="s">
        <v>20409</v>
      </c>
      <c r="D3622" s="24">
        <v>0.92</v>
      </c>
      <c r="E3622" s="24">
        <v>4.84</v>
      </c>
      <c r="F3622" s="28">
        <v>4.45</v>
      </c>
      <c r="G3622" s="240"/>
    </row>
    <row r="3623" ht="13.8" spans="1:7">
      <c r="A3623" s="21">
        <v>3621</v>
      </c>
      <c r="B3623" s="24" t="s">
        <v>3812</v>
      </c>
      <c r="C3623" s="24" t="s">
        <v>20409</v>
      </c>
      <c r="D3623" s="24">
        <v>1.58</v>
      </c>
      <c r="E3623" s="24">
        <v>4.84</v>
      </c>
      <c r="F3623" s="28">
        <v>7.65</v>
      </c>
      <c r="G3623" s="240"/>
    </row>
    <row r="3624" ht="13.8" spans="1:7">
      <c r="A3624" s="21">
        <v>3622</v>
      </c>
      <c r="B3624" s="24" t="s">
        <v>20446</v>
      </c>
      <c r="C3624" s="24" t="s">
        <v>20409</v>
      </c>
      <c r="D3624" s="24">
        <v>7.6</v>
      </c>
      <c r="E3624" s="24">
        <v>4.84</v>
      </c>
      <c r="F3624" s="28">
        <v>36.78</v>
      </c>
      <c r="G3624" s="240"/>
    </row>
    <row r="3625" ht="13.8" spans="1:7">
      <c r="A3625" s="21">
        <v>3623</v>
      </c>
      <c r="B3625" s="24" t="s">
        <v>16498</v>
      </c>
      <c r="C3625" s="24" t="s">
        <v>20409</v>
      </c>
      <c r="D3625" s="24">
        <v>4.62</v>
      </c>
      <c r="E3625" s="24">
        <v>4.84</v>
      </c>
      <c r="F3625" s="28">
        <v>22.36</v>
      </c>
      <c r="G3625" s="240"/>
    </row>
    <row r="3626" ht="13.8" spans="1:7">
      <c r="A3626" s="21">
        <v>3624</v>
      </c>
      <c r="B3626" s="24" t="s">
        <v>20447</v>
      </c>
      <c r="C3626" s="24" t="s">
        <v>20409</v>
      </c>
      <c r="D3626" s="24">
        <v>8.3</v>
      </c>
      <c r="E3626" s="24">
        <v>4.84</v>
      </c>
      <c r="F3626" s="28">
        <v>40.17</v>
      </c>
      <c r="G3626" s="240"/>
    </row>
    <row r="3627" ht="13.8" spans="1:7">
      <c r="A3627" s="21">
        <v>3625</v>
      </c>
      <c r="B3627" s="24" t="s">
        <v>7202</v>
      </c>
      <c r="C3627" s="24" t="s">
        <v>20409</v>
      </c>
      <c r="D3627" s="24">
        <v>1.88</v>
      </c>
      <c r="E3627" s="24">
        <v>4.84</v>
      </c>
      <c r="F3627" s="28">
        <v>9.1</v>
      </c>
      <c r="G3627" s="240"/>
    </row>
    <row r="3628" ht="13.8" spans="1:7">
      <c r="A3628" s="21">
        <v>3626</v>
      </c>
      <c r="B3628" s="24" t="s">
        <v>20448</v>
      </c>
      <c r="C3628" s="24" t="s">
        <v>20409</v>
      </c>
      <c r="D3628" s="24">
        <v>8.49</v>
      </c>
      <c r="E3628" s="24">
        <v>4.84</v>
      </c>
      <c r="F3628" s="28">
        <v>41.09</v>
      </c>
      <c r="G3628" s="240"/>
    </row>
    <row r="3629" ht="13.8" spans="1:7">
      <c r="A3629" s="21">
        <v>3627</v>
      </c>
      <c r="B3629" s="21" t="s">
        <v>20449</v>
      </c>
      <c r="C3629" s="24" t="s">
        <v>20409</v>
      </c>
      <c r="D3629" s="24">
        <v>22.6</v>
      </c>
      <c r="E3629" s="24">
        <v>4.84</v>
      </c>
      <c r="F3629" s="28">
        <v>109.38</v>
      </c>
      <c r="G3629" s="240"/>
    </row>
    <row r="3630" ht="13.8" spans="1:7">
      <c r="A3630" s="21">
        <v>3628</v>
      </c>
      <c r="B3630" s="24" t="s">
        <v>9873</v>
      </c>
      <c r="C3630" s="24" t="s">
        <v>20409</v>
      </c>
      <c r="D3630" s="24">
        <v>6.94</v>
      </c>
      <c r="E3630" s="24">
        <v>4.84</v>
      </c>
      <c r="F3630" s="28">
        <v>33.59</v>
      </c>
      <c r="G3630" s="240"/>
    </row>
    <row r="3631" ht="13.8" spans="1:7">
      <c r="A3631" s="21">
        <v>3629</v>
      </c>
      <c r="B3631" s="24" t="s">
        <v>3382</v>
      </c>
      <c r="C3631" s="24" t="s">
        <v>20409</v>
      </c>
      <c r="D3631" s="24">
        <v>2.42</v>
      </c>
      <c r="E3631" s="24">
        <v>4.84</v>
      </c>
      <c r="F3631" s="28">
        <v>11.71</v>
      </c>
      <c r="G3631" s="240"/>
    </row>
    <row r="3632" ht="13.8" spans="1:7">
      <c r="A3632" s="21">
        <v>3630</v>
      </c>
      <c r="B3632" s="24" t="s">
        <v>20450</v>
      </c>
      <c r="C3632" s="24" t="s">
        <v>20409</v>
      </c>
      <c r="D3632" s="24">
        <v>7.74</v>
      </c>
      <c r="E3632" s="24">
        <v>4.84</v>
      </c>
      <c r="F3632" s="28">
        <v>37.46</v>
      </c>
      <c r="G3632" s="240"/>
    </row>
    <row r="3633" ht="13.8" spans="1:7">
      <c r="A3633" s="21">
        <v>3631</v>
      </c>
      <c r="B3633" s="24" t="s">
        <v>20451</v>
      </c>
      <c r="C3633" s="24" t="s">
        <v>20409</v>
      </c>
      <c r="D3633" s="24">
        <v>1.89</v>
      </c>
      <c r="E3633" s="24">
        <v>4.84</v>
      </c>
      <c r="F3633" s="28">
        <v>9.15</v>
      </c>
      <c r="G3633" s="240"/>
    </row>
    <row r="3634" ht="13.8" spans="1:7">
      <c r="A3634" s="21">
        <v>3632</v>
      </c>
      <c r="B3634" s="24" t="s">
        <v>20452</v>
      </c>
      <c r="C3634" s="24" t="s">
        <v>20409</v>
      </c>
      <c r="D3634" s="24">
        <v>26.51</v>
      </c>
      <c r="E3634" s="24">
        <v>4.84</v>
      </c>
      <c r="F3634" s="28">
        <v>128.31</v>
      </c>
      <c r="G3634" s="240"/>
    </row>
    <row r="3635" ht="13.8" spans="1:7">
      <c r="A3635" s="21">
        <v>3633</v>
      </c>
      <c r="B3635" s="24" t="s">
        <v>20453</v>
      </c>
      <c r="C3635" s="24" t="s">
        <v>20409</v>
      </c>
      <c r="D3635" s="24">
        <v>4.98</v>
      </c>
      <c r="E3635" s="24">
        <v>4.84</v>
      </c>
      <c r="F3635" s="28">
        <v>24.1</v>
      </c>
      <c r="G3635" s="240"/>
    </row>
    <row r="3636" ht="13.8" spans="1:7">
      <c r="A3636" s="21">
        <v>3634</v>
      </c>
      <c r="B3636" s="24" t="s">
        <v>20454</v>
      </c>
      <c r="C3636" s="24" t="s">
        <v>20409</v>
      </c>
      <c r="D3636" s="24">
        <v>5.06</v>
      </c>
      <c r="E3636" s="24">
        <v>4.84</v>
      </c>
      <c r="F3636" s="28">
        <v>24.49</v>
      </c>
      <c r="G3636" s="240"/>
    </row>
    <row r="3637" ht="13.8" spans="1:7">
      <c r="A3637" s="21">
        <v>3635</v>
      </c>
      <c r="B3637" s="24" t="s">
        <v>6208</v>
      </c>
      <c r="C3637" s="24" t="s">
        <v>20409</v>
      </c>
      <c r="D3637" s="24">
        <v>5</v>
      </c>
      <c r="E3637" s="24">
        <v>4.84</v>
      </c>
      <c r="F3637" s="28">
        <v>24.2</v>
      </c>
      <c r="G3637" s="240"/>
    </row>
    <row r="3638" ht="13.8" spans="1:7">
      <c r="A3638" s="21">
        <v>3636</v>
      </c>
      <c r="B3638" s="24" t="s">
        <v>20455</v>
      </c>
      <c r="C3638" s="24" t="s">
        <v>20409</v>
      </c>
      <c r="D3638" s="24">
        <v>5</v>
      </c>
      <c r="E3638" s="24">
        <v>4.84</v>
      </c>
      <c r="F3638" s="28">
        <v>24.2</v>
      </c>
      <c r="G3638" s="240"/>
    </row>
    <row r="3639" ht="13.8" spans="1:7">
      <c r="A3639" s="21">
        <v>3637</v>
      </c>
      <c r="B3639" s="24" t="s">
        <v>20456</v>
      </c>
      <c r="C3639" s="24" t="s">
        <v>20457</v>
      </c>
      <c r="D3639" s="24">
        <v>6.21</v>
      </c>
      <c r="E3639" s="24">
        <v>4.84</v>
      </c>
      <c r="F3639" s="28">
        <v>30.06</v>
      </c>
      <c r="G3639" s="240"/>
    </row>
    <row r="3640" ht="13.8" spans="1:7">
      <c r="A3640" s="21">
        <v>3638</v>
      </c>
      <c r="B3640" s="24" t="s">
        <v>3326</v>
      </c>
      <c r="C3640" s="24" t="s">
        <v>20457</v>
      </c>
      <c r="D3640" s="24">
        <v>13.04</v>
      </c>
      <c r="E3640" s="24">
        <v>4.84</v>
      </c>
      <c r="F3640" s="28">
        <v>63.11</v>
      </c>
      <c r="G3640" s="240"/>
    </row>
    <row r="3641" s="3" customFormat="1" spans="1:7">
      <c r="A3641" s="21">
        <v>3639</v>
      </c>
      <c r="B3641" s="21" t="s">
        <v>20381</v>
      </c>
      <c r="C3641" s="24" t="s">
        <v>20457</v>
      </c>
      <c r="D3641" s="24">
        <v>5.39</v>
      </c>
      <c r="E3641" s="24">
        <v>4.84</v>
      </c>
      <c r="F3641" s="28">
        <v>26.09</v>
      </c>
      <c r="G3641" s="240"/>
    </row>
    <row r="3642" ht="13.8" spans="1:7">
      <c r="A3642" s="21">
        <v>3640</v>
      </c>
      <c r="B3642" s="24" t="s">
        <v>20458</v>
      </c>
      <c r="C3642" s="24" t="s">
        <v>20457</v>
      </c>
      <c r="D3642" s="24">
        <v>3.35</v>
      </c>
      <c r="E3642" s="24">
        <v>4.84</v>
      </c>
      <c r="F3642" s="28">
        <v>16.21</v>
      </c>
      <c r="G3642" s="240"/>
    </row>
    <row r="3643" ht="13.8" spans="1:7">
      <c r="A3643" s="21">
        <v>3641</v>
      </c>
      <c r="B3643" s="24" t="s">
        <v>20459</v>
      </c>
      <c r="C3643" s="24" t="s">
        <v>20457</v>
      </c>
      <c r="D3643" s="24">
        <v>3.47</v>
      </c>
      <c r="E3643" s="24">
        <v>4.84</v>
      </c>
      <c r="F3643" s="28">
        <v>16.79</v>
      </c>
      <c r="G3643" s="240"/>
    </row>
    <row r="3644" ht="13.8" spans="1:7">
      <c r="A3644" s="21">
        <v>3642</v>
      </c>
      <c r="B3644" s="24" t="s">
        <v>20460</v>
      </c>
      <c r="C3644" s="24" t="s">
        <v>20457</v>
      </c>
      <c r="D3644" s="24">
        <v>14.38</v>
      </c>
      <c r="E3644" s="24">
        <v>4.84</v>
      </c>
      <c r="F3644" s="28">
        <v>69.6</v>
      </c>
      <c r="G3644" s="240"/>
    </row>
    <row r="3645" ht="13.8" spans="1:7">
      <c r="A3645" s="21">
        <v>3643</v>
      </c>
      <c r="B3645" s="24" t="s">
        <v>20461</v>
      </c>
      <c r="C3645" s="24" t="s">
        <v>20457</v>
      </c>
      <c r="D3645" s="24">
        <v>2</v>
      </c>
      <c r="E3645" s="24">
        <v>4.84</v>
      </c>
      <c r="F3645" s="28">
        <v>9.68</v>
      </c>
      <c r="G3645" s="240"/>
    </row>
    <row r="3646" ht="13.8" spans="1:7">
      <c r="A3646" s="21">
        <v>3644</v>
      </c>
      <c r="B3646" s="24" t="s">
        <v>20462</v>
      </c>
      <c r="C3646" s="24" t="s">
        <v>20457</v>
      </c>
      <c r="D3646" s="24">
        <v>11.68</v>
      </c>
      <c r="E3646" s="24">
        <v>4.84</v>
      </c>
      <c r="F3646" s="28">
        <v>56.53</v>
      </c>
      <c r="G3646" s="240"/>
    </row>
    <row r="3647" ht="13.8" spans="1:7">
      <c r="A3647" s="21">
        <v>3645</v>
      </c>
      <c r="B3647" s="24" t="s">
        <v>20463</v>
      </c>
      <c r="C3647" s="24" t="s">
        <v>20457</v>
      </c>
      <c r="D3647" s="24">
        <v>4.95</v>
      </c>
      <c r="E3647" s="24">
        <v>4.84</v>
      </c>
      <c r="F3647" s="28">
        <v>23.96</v>
      </c>
      <c r="G3647" s="240"/>
    </row>
    <row r="3648" ht="13.8" spans="1:7">
      <c r="A3648" s="21">
        <v>3646</v>
      </c>
      <c r="B3648" s="24" t="s">
        <v>20464</v>
      </c>
      <c r="C3648" s="24" t="s">
        <v>20457</v>
      </c>
      <c r="D3648" s="24">
        <v>5.8</v>
      </c>
      <c r="E3648" s="24">
        <v>4.84</v>
      </c>
      <c r="F3648" s="28">
        <v>28.07</v>
      </c>
      <c r="G3648" s="240"/>
    </row>
    <row r="3649" ht="13.8" spans="1:7">
      <c r="A3649" s="21">
        <v>3647</v>
      </c>
      <c r="B3649" s="24" t="s">
        <v>20465</v>
      </c>
      <c r="C3649" s="24" t="s">
        <v>20457</v>
      </c>
      <c r="D3649" s="24">
        <v>2.82</v>
      </c>
      <c r="E3649" s="24">
        <v>4.84</v>
      </c>
      <c r="F3649" s="28">
        <v>13.65</v>
      </c>
      <c r="G3649" s="240"/>
    </row>
    <row r="3650" ht="13.8" spans="1:7">
      <c r="A3650" s="21">
        <v>3648</v>
      </c>
      <c r="B3650" s="24" t="s">
        <v>20327</v>
      </c>
      <c r="C3650" s="24" t="s">
        <v>20457</v>
      </c>
      <c r="D3650" s="24">
        <v>3.92</v>
      </c>
      <c r="E3650" s="24">
        <v>4.84</v>
      </c>
      <c r="F3650" s="28">
        <v>18.97</v>
      </c>
      <c r="G3650" s="240"/>
    </row>
    <row r="3651" ht="13.8" spans="1:7">
      <c r="A3651" s="21">
        <v>3649</v>
      </c>
      <c r="B3651" s="24" t="s">
        <v>20466</v>
      </c>
      <c r="C3651" s="24" t="s">
        <v>20457</v>
      </c>
      <c r="D3651" s="24">
        <v>10.18</v>
      </c>
      <c r="E3651" s="24">
        <v>4.84</v>
      </c>
      <c r="F3651" s="28">
        <v>49.27</v>
      </c>
      <c r="G3651" s="240"/>
    </row>
    <row r="3652" ht="13.8" spans="1:7">
      <c r="A3652" s="21">
        <v>3650</v>
      </c>
      <c r="B3652" s="24" t="s">
        <v>20467</v>
      </c>
      <c r="C3652" s="24" t="s">
        <v>20457</v>
      </c>
      <c r="D3652" s="24">
        <v>8.21</v>
      </c>
      <c r="E3652" s="24">
        <v>4.84</v>
      </c>
      <c r="F3652" s="28">
        <v>39.74</v>
      </c>
      <c r="G3652" s="240"/>
    </row>
    <row r="3653" ht="13.8" spans="1:7">
      <c r="A3653" s="21">
        <v>3651</v>
      </c>
      <c r="B3653" s="24" t="s">
        <v>20468</v>
      </c>
      <c r="C3653" s="24" t="s">
        <v>20457</v>
      </c>
      <c r="D3653" s="24">
        <v>8.72</v>
      </c>
      <c r="E3653" s="24">
        <v>4.84</v>
      </c>
      <c r="F3653" s="28">
        <v>42.2</v>
      </c>
      <c r="G3653" s="240"/>
    </row>
    <row r="3654" ht="13.8" spans="1:7">
      <c r="A3654" s="21">
        <v>3652</v>
      </c>
      <c r="B3654" s="24" t="s">
        <v>20469</v>
      </c>
      <c r="C3654" s="24" t="s">
        <v>20457</v>
      </c>
      <c r="D3654" s="24">
        <v>22.57</v>
      </c>
      <c r="E3654" s="24">
        <v>4.84</v>
      </c>
      <c r="F3654" s="28">
        <v>109.24</v>
      </c>
      <c r="G3654" s="240"/>
    </row>
    <row r="3655" ht="13.8" spans="1:7">
      <c r="A3655" s="21">
        <v>3653</v>
      </c>
      <c r="B3655" s="24" t="s">
        <v>5066</v>
      </c>
      <c r="C3655" s="24" t="s">
        <v>20457</v>
      </c>
      <c r="D3655" s="24">
        <v>7.31</v>
      </c>
      <c r="E3655" s="24">
        <v>4.84</v>
      </c>
      <c r="F3655" s="28">
        <v>35.38</v>
      </c>
      <c r="G3655" s="240"/>
    </row>
    <row r="3656" ht="13.8" spans="1:7">
      <c r="A3656" s="21">
        <v>3654</v>
      </c>
      <c r="B3656" s="24" t="s">
        <v>20296</v>
      </c>
      <c r="C3656" s="24" t="s">
        <v>20457</v>
      </c>
      <c r="D3656" s="24">
        <v>10.46</v>
      </c>
      <c r="E3656" s="24">
        <v>4.84</v>
      </c>
      <c r="F3656" s="28">
        <v>50.63</v>
      </c>
      <c r="G3656" s="240"/>
    </row>
    <row r="3657" ht="13.8" spans="1:7">
      <c r="A3657" s="21">
        <v>3655</v>
      </c>
      <c r="B3657" s="24" t="s">
        <v>5895</v>
      </c>
      <c r="C3657" s="24" t="s">
        <v>20457</v>
      </c>
      <c r="D3657" s="24">
        <v>7.4</v>
      </c>
      <c r="E3657" s="24">
        <v>4.84</v>
      </c>
      <c r="F3657" s="28">
        <v>35.82</v>
      </c>
      <c r="G3657" s="240"/>
    </row>
    <row r="3658" ht="13.8" spans="1:7">
      <c r="A3658" s="21">
        <v>3656</v>
      </c>
      <c r="B3658" s="24" t="s">
        <v>20470</v>
      </c>
      <c r="C3658" s="24" t="s">
        <v>20457</v>
      </c>
      <c r="D3658" s="24">
        <v>7.27</v>
      </c>
      <c r="E3658" s="24">
        <v>4.84</v>
      </c>
      <c r="F3658" s="28">
        <v>35.19</v>
      </c>
      <c r="G3658" s="240"/>
    </row>
    <row r="3659" ht="13.8" spans="1:7">
      <c r="A3659" s="21">
        <v>3657</v>
      </c>
      <c r="B3659" s="24" t="s">
        <v>20471</v>
      </c>
      <c r="C3659" s="24" t="s">
        <v>20457</v>
      </c>
      <c r="D3659" s="24">
        <v>8.79</v>
      </c>
      <c r="E3659" s="24">
        <v>4.84</v>
      </c>
      <c r="F3659" s="28">
        <v>42.54</v>
      </c>
      <c r="G3659" s="240"/>
    </row>
    <row r="3660" ht="13.8" spans="1:7">
      <c r="A3660" s="21">
        <v>3658</v>
      </c>
      <c r="B3660" s="24" t="s">
        <v>20472</v>
      </c>
      <c r="C3660" s="24" t="s">
        <v>20457</v>
      </c>
      <c r="D3660" s="24">
        <v>10.58</v>
      </c>
      <c r="E3660" s="24">
        <v>4.84</v>
      </c>
      <c r="F3660" s="28">
        <v>51.21</v>
      </c>
      <c r="G3660" s="240"/>
    </row>
    <row r="3661" ht="13.8" spans="1:7">
      <c r="A3661" s="21">
        <v>3659</v>
      </c>
      <c r="B3661" s="24" t="s">
        <v>20473</v>
      </c>
      <c r="C3661" s="24" t="s">
        <v>20457</v>
      </c>
      <c r="D3661" s="24">
        <v>3.74</v>
      </c>
      <c r="E3661" s="24">
        <v>4.84</v>
      </c>
      <c r="F3661" s="28">
        <v>18.1</v>
      </c>
      <c r="G3661" s="240"/>
    </row>
    <row r="3662" ht="13.8" spans="1:7">
      <c r="A3662" s="21">
        <v>3660</v>
      </c>
      <c r="B3662" s="24" t="s">
        <v>20257</v>
      </c>
      <c r="C3662" s="24" t="s">
        <v>20457</v>
      </c>
      <c r="D3662" s="24">
        <v>14.15</v>
      </c>
      <c r="E3662" s="24">
        <v>4.84</v>
      </c>
      <c r="F3662" s="28">
        <v>68.49</v>
      </c>
      <c r="G3662" s="240"/>
    </row>
    <row r="3663" ht="13.8" spans="1:7">
      <c r="A3663" s="21">
        <v>3661</v>
      </c>
      <c r="B3663" s="24" t="s">
        <v>3502</v>
      </c>
      <c r="C3663" s="24" t="s">
        <v>20457</v>
      </c>
      <c r="D3663" s="24">
        <v>3.17</v>
      </c>
      <c r="E3663" s="24">
        <v>4.84</v>
      </c>
      <c r="F3663" s="28">
        <v>15.34</v>
      </c>
      <c r="G3663" s="240"/>
    </row>
    <row r="3664" ht="13.8" spans="1:7">
      <c r="A3664" s="21">
        <v>3662</v>
      </c>
      <c r="B3664" s="24" t="s">
        <v>15952</v>
      </c>
      <c r="C3664" s="24" t="s">
        <v>20457</v>
      </c>
      <c r="D3664" s="24">
        <v>9.3</v>
      </c>
      <c r="E3664" s="24">
        <v>4.84</v>
      </c>
      <c r="F3664" s="28">
        <v>45.01</v>
      </c>
      <c r="G3664" s="240"/>
    </row>
    <row r="3665" ht="13.8" spans="1:7">
      <c r="A3665" s="21">
        <v>3663</v>
      </c>
      <c r="B3665" s="24" t="s">
        <v>16868</v>
      </c>
      <c r="C3665" s="24" t="s">
        <v>20457</v>
      </c>
      <c r="D3665" s="24">
        <v>2</v>
      </c>
      <c r="E3665" s="24">
        <v>4.84</v>
      </c>
      <c r="F3665" s="28">
        <v>9.68</v>
      </c>
      <c r="G3665" s="240"/>
    </row>
    <row r="3666" ht="13.8" spans="1:7">
      <c r="A3666" s="21">
        <v>3664</v>
      </c>
      <c r="B3666" s="24" t="s">
        <v>20474</v>
      </c>
      <c r="C3666" s="24" t="s">
        <v>20457</v>
      </c>
      <c r="D3666" s="24">
        <v>9.55</v>
      </c>
      <c r="E3666" s="24">
        <v>4.84</v>
      </c>
      <c r="F3666" s="28">
        <v>46.22</v>
      </c>
      <c r="G3666" s="240"/>
    </row>
    <row r="3667" ht="13.8" spans="1:7">
      <c r="A3667" s="21">
        <v>3665</v>
      </c>
      <c r="B3667" s="24" t="s">
        <v>20475</v>
      </c>
      <c r="C3667" s="24" t="s">
        <v>20457</v>
      </c>
      <c r="D3667" s="24">
        <v>3.14</v>
      </c>
      <c r="E3667" s="24">
        <v>4.84</v>
      </c>
      <c r="F3667" s="28">
        <v>15.2</v>
      </c>
      <c r="G3667" s="240"/>
    </row>
    <row r="3668" ht="13.8" spans="1:7">
      <c r="A3668" s="21">
        <v>3666</v>
      </c>
      <c r="B3668" s="24" t="s">
        <v>5418</v>
      </c>
      <c r="C3668" s="24" t="s">
        <v>20457</v>
      </c>
      <c r="D3668" s="24">
        <v>3.53</v>
      </c>
      <c r="E3668" s="24">
        <v>4.84</v>
      </c>
      <c r="F3668" s="28">
        <v>17.09</v>
      </c>
      <c r="G3668" s="240"/>
    </row>
    <row r="3669" ht="13.8" spans="1:7">
      <c r="A3669" s="21">
        <v>3667</v>
      </c>
      <c r="B3669" s="24" t="s">
        <v>20476</v>
      </c>
      <c r="C3669" s="24" t="s">
        <v>20457</v>
      </c>
      <c r="D3669" s="24">
        <v>5.76</v>
      </c>
      <c r="E3669" s="24">
        <v>4.84</v>
      </c>
      <c r="F3669" s="28">
        <v>27.88</v>
      </c>
      <c r="G3669" s="240"/>
    </row>
    <row r="3670" ht="13.8" spans="1:7">
      <c r="A3670" s="21">
        <v>3668</v>
      </c>
      <c r="B3670" s="24" t="s">
        <v>20325</v>
      </c>
      <c r="C3670" s="24" t="s">
        <v>20457</v>
      </c>
      <c r="D3670" s="24">
        <v>3.39</v>
      </c>
      <c r="E3670" s="24">
        <v>4.84</v>
      </c>
      <c r="F3670" s="28">
        <v>16.41</v>
      </c>
      <c r="G3670" s="240"/>
    </row>
    <row r="3671" ht="13.8" spans="1:7">
      <c r="A3671" s="21">
        <v>3669</v>
      </c>
      <c r="B3671" s="24" t="s">
        <v>20477</v>
      </c>
      <c r="C3671" s="24" t="s">
        <v>20457</v>
      </c>
      <c r="D3671" s="24">
        <v>7.61</v>
      </c>
      <c r="E3671" s="24">
        <v>4.84</v>
      </c>
      <c r="F3671" s="28">
        <v>36.83</v>
      </c>
      <c r="G3671" s="240"/>
    </row>
    <row r="3672" ht="13.8" spans="1:7">
      <c r="A3672" s="21">
        <v>3670</v>
      </c>
      <c r="B3672" s="24" t="s">
        <v>4335</v>
      </c>
      <c r="C3672" s="24" t="s">
        <v>20457</v>
      </c>
      <c r="D3672" s="24">
        <v>4.34</v>
      </c>
      <c r="E3672" s="24">
        <v>4.84</v>
      </c>
      <c r="F3672" s="28">
        <v>21.01</v>
      </c>
      <c r="G3672" s="240"/>
    </row>
    <row r="3673" ht="13.8" spans="1:7">
      <c r="A3673" s="21">
        <v>3671</v>
      </c>
      <c r="B3673" s="24" t="s">
        <v>20478</v>
      </c>
      <c r="C3673" s="24" t="s">
        <v>20457</v>
      </c>
      <c r="D3673" s="24">
        <v>8.3</v>
      </c>
      <c r="E3673" s="24">
        <v>4.84</v>
      </c>
      <c r="F3673" s="28">
        <v>40.17</v>
      </c>
      <c r="G3673" s="240"/>
    </row>
    <row r="3674" ht="13.8" spans="1:7">
      <c r="A3674" s="21">
        <v>3672</v>
      </c>
      <c r="B3674" s="24" t="s">
        <v>3954</v>
      </c>
      <c r="C3674" s="24" t="s">
        <v>20457</v>
      </c>
      <c r="D3674" s="24">
        <v>8.04</v>
      </c>
      <c r="E3674" s="24">
        <v>4.84</v>
      </c>
      <c r="F3674" s="28">
        <v>38.91</v>
      </c>
      <c r="G3674" s="240"/>
    </row>
    <row r="3675" ht="13.8" spans="1:7">
      <c r="A3675" s="21">
        <v>3673</v>
      </c>
      <c r="B3675" s="24" t="s">
        <v>16459</v>
      </c>
      <c r="C3675" s="24" t="s">
        <v>20457</v>
      </c>
      <c r="D3675" s="24">
        <v>19.9</v>
      </c>
      <c r="E3675" s="24">
        <v>4.84</v>
      </c>
      <c r="F3675" s="28">
        <v>96.32</v>
      </c>
      <c r="G3675" s="240"/>
    </row>
    <row r="3676" ht="13.8" spans="1:7">
      <c r="A3676" s="21">
        <v>3674</v>
      </c>
      <c r="B3676" s="24" t="s">
        <v>20310</v>
      </c>
      <c r="C3676" s="24" t="s">
        <v>20457</v>
      </c>
      <c r="D3676" s="24">
        <v>11.5</v>
      </c>
      <c r="E3676" s="24">
        <v>4.84</v>
      </c>
      <c r="F3676" s="28">
        <v>55.66</v>
      </c>
      <c r="G3676" s="240"/>
    </row>
    <row r="3677" ht="13.8" spans="1:7">
      <c r="A3677" s="21">
        <v>3675</v>
      </c>
      <c r="B3677" s="24" t="s">
        <v>4333</v>
      </c>
      <c r="C3677" s="24" t="s">
        <v>20457</v>
      </c>
      <c r="D3677" s="24">
        <v>11.08</v>
      </c>
      <c r="E3677" s="24">
        <v>4.84</v>
      </c>
      <c r="F3677" s="28">
        <v>53.63</v>
      </c>
      <c r="G3677" s="240"/>
    </row>
    <row r="3678" ht="13.8" spans="1:7">
      <c r="A3678" s="21">
        <v>3676</v>
      </c>
      <c r="B3678" s="24" t="s">
        <v>20479</v>
      </c>
      <c r="C3678" s="24" t="s">
        <v>20457</v>
      </c>
      <c r="D3678" s="24">
        <v>3.65</v>
      </c>
      <c r="E3678" s="24">
        <v>4.84</v>
      </c>
      <c r="F3678" s="28">
        <v>17.67</v>
      </c>
      <c r="G3678" s="240"/>
    </row>
    <row r="3679" ht="13.8" spans="1:7">
      <c r="A3679" s="21">
        <v>3677</v>
      </c>
      <c r="B3679" s="24" t="s">
        <v>20480</v>
      </c>
      <c r="C3679" s="24" t="s">
        <v>20457</v>
      </c>
      <c r="D3679" s="24">
        <v>3.65</v>
      </c>
      <c r="E3679" s="24">
        <v>4.84</v>
      </c>
      <c r="F3679" s="28">
        <v>17.67</v>
      </c>
      <c r="G3679" s="240"/>
    </row>
    <row r="3680" ht="13.8" spans="1:7">
      <c r="A3680" s="21">
        <v>3678</v>
      </c>
      <c r="B3680" s="24" t="s">
        <v>20256</v>
      </c>
      <c r="C3680" s="24" t="s">
        <v>20457</v>
      </c>
      <c r="D3680" s="24">
        <v>12.87</v>
      </c>
      <c r="E3680" s="24">
        <v>4.84</v>
      </c>
      <c r="F3680" s="28">
        <v>62.29</v>
      </c>
      <c r="G3680" s="240"/>
    </row>
    <row r="3681" ht="13.8" spans="1:7">
      <c r="A3681" s="21">
        <v>3679</v>
      </c>
      <c r="B3681" s="24" t="s">
        <v>20306</v>
      </c>
      <c r="C3681" s="24" t="s">
        <v>20457</v>
      </c>
      <c r="D3681" s="24">
        <v>3.15</v>
      </c>
      <c r="E3681" s="24">
        <v>4.84</v>
      </c>
      <c r="F3681" s="28">
        <v>15.25</v>
      </c>
      <c r="G3681" s="240"/>
    </row>
    <row r="3682" ht="13.8" spans="1:7">
      <c r="A3682" s="21">
        <v>3680</v>
      </c>
      <c r="B3682" s="24" t="s">
        <v>3672</v>
      </c>
      <c r="C3682" s="24" t="s">
        <v>20457</v>
      </c>
      <c r="D3682" s="24">
        <v>4.06</v>
      </c>
      <c r="E3682" s="24">
        <v>4.84</v>
      </c>
      <c r="F3682" s="28">
        <v>19.65</v>
      </c>
      <c r="G3682" s="240"/>
    </row>
    <row r="3683" ht="13.8" spans="1:7">
      <c r="A3683" s="21">
        <v>3681</v>
      </c>
      <c r="B3683" s="24" t="s">
        <v>20480</v>
      </c>
      <c r="C3683" s="24" t="s">
        <v>20457</v>
      </c>
      <c r="D3683" s="24">
        <v>7.53</v>
      </c>
      <c r="E3683" s="24">
        <v>4.84</v>
      </c>
      <c r="F3683" s="28">
        <v>36.45</v>
      </c>
      <c r="G3683" s="240"/>
    </row>
    <row r="3684" ht="13.8" spans="1:7">
      <c r="A3684" s="21">
        <v>3682</v>
      </c>
      <c r="B3684" s="24" t="s">
        <v>5116</v>
      </c>
      <c r="C3684" s="24" t="s">
        <v>20457</v>
      </c>
      <c r="D3684" s="24">
        <v>2.35</v>
      </c>
      <c r="E3684" s="24">
        <v>4.84</v>
      </c>
      <c r="F3684" s="28">
        <v>11.37</v>
      </c>
      <c r="G3684" s="240"/>
    </row>
    <row r="3685" ht="13.8" spans="1:7">
      <c r="A3685" s="21">
        <v>3683</v>
      </c>
      <c r="B3685" s="24" t="s">
        <v>4305</v>
      </c>
      <c r="C3685" s="24" t="s">
        <v>20457</v>
      </c>
      <c r="D3685" s="24">
        <v>10.67</v>
      </c>
      <c r="E3685" s="24">
        <v>4.84</v>
      </c>
      <c r="F3685" s="28">
        <v>51.64</v>
      </c>
      <c r="G3685" s="240"/>
    </row>
    <row r="3686" ht="13.8" spans="1:7">
      <c r="A3686" s="21">
        <v>3684</v>
      </c>
      <c r="B3686" s="24" t="s">
        <v>15925</v>
      </c>
      <c r="C3686" s="24" t="s">
        <v>20457</v>
      </c>
      <c r="D3686" s="24">
        <v>7.96</v>
      </c>
      <c r="E3686" s="24">
        <v>4.84</v>
      </c>
      <c r="F3686" s="28">
        <v>38.53</v>
      </c>
      <c r="G3686" s="240"/>
    </row>
    <row r="3687" ht="13.8" spans="1:7">
      <c r="A3687" s="21">
        <v>3685</v>
      </c>
      <c r="B3687" s="24" t="s">
        <v>20481</v>
      </c>
      <c r="C3687" s="24" t="s">
        <v>20457</v>
      </c>
      <c r="D3687" s="24">
        <v>3.19</v>
      </c>
      <c r="E3687" s="24">
        <v>4.84</v>
      </c>
      <c r="F3687" s="28">
        <v>15.44</v>
      </c>
      <c r="G3687" s="240"/>
    </row>
    <row r="3688" ht="13.8" spans="1:7">
      <c r="A3688" s="21">
        <v>3686</v>
      </c>
      <c r="B3688" s="24" t="s">
        <v>20482</v>
      </c>
      <c r="C3688" s="24" t="s">
        <v>20457</v>
      </c>
      <c r="D3688" s="24">
        <v>3.03</v>
      </c>
      <c r="E3688" s="24">
        <v>4.84</v>
      </c>
      <c r="F3688" s="28">
        <v>14.67</v>
      </c>
      <c r="G3688" s="240"/>
    </row>
    <row r="3689" ht="13.8" spans="1:7">
      <c r="A3689" s="21">
        <v>3687</v>
      </c>
      <c r="B3689" s="24" t="s">
        <v>20483</v>
      </c>
      <c r="C3689" s="24" t="s">
        <v>20457</v>
      </c>
      <c r="D3689" s="24">
        <v>6.16</v>
      </c>
      <c r="E3689" s="24">
        <v>4.84</v>
      </c>
      <c r="F3689" s="28">
        <v>29.81</v>
      </c>
      <c r="G3689" s="240"/>
    </row>
    <row r="3690" s="3" customFormat="1" spans="1:7">
      <c r="A3690" s="21">
        <v>3688</v>
      </c>
      <c r="B3690" s="24" t="s">
        <v>3663</v>
      </c>
      <c r="C3690" s="24" t="s">
        <v>20457</v>
      </c>
      <c r="D3690" s="24">
        <v>5.5</v>
      </c>
      <c r="E3690" s="24">
        <v>4.84</v>
      </c>
      <c r="F3690" s="28">
        <v>26.62</v>
      </c>
      <c r="G3690" s="240"/>
    </row>
    <row r="3691" ht="13.8" spans="1:7">
      <c r="A3691" s="21">
        <v>3689</v>
      </c>
      <c r="B3691" s="24" t="s">
        <v>20484</v>
      </c>
      <c r="C3691" s="24" t="s">
        <v>20457</v>
      </c>
      <c r="D3691" s="24">
        <v>6.23</v>
      </c>
      <c r="E3691" s="24">
        <v>4.84</v>
      </c>
      <c r="F3691" s="28">
        <v>30.15</v>
      </c>
      <c r="G3691" s="240"/>
    </row>
    <row r="3692" ht="13.8" spans="1:7">
      <c r="A3692" s="21">
        <v>3690</v>
      </c>
      <c r="B3692" s="24" t="s">
        <v>20325</v>
      </c>
      <c r="C3692" s="24" t="s">
        <v>20457</v>
      </c>
      <c r="D3692" s="24">
        <v>12.35</v>
      </c>
      <c r="E3692" s="24">
        <v>4.84</v>
      </c>
      <c r="F3692" s="28">
        <v>59.77</v>
      </c>
      <c r="G3692" s="240"/>
    </row>
    <row r="3693" ht="13.8" spans="1:7">
      <c r="A3693" s="21">
        <v>3691</v>
      </c>
      <c r="B3693" s="24" t="s">
        <v>20273</v>
      </c>
      <c r="C3693" s="24" t="s">
        <v>20457</v>
      </c>
      <c r="D3693" s="24">
        <v>10.08</v>
      </c>
      <c r="E3693" s="24">
        <v>4.84</v>
      </c>
      <c r="F3693" s="28">
        <v>48.79</v>
      </c>
      <c r="G3693" s="240"/>
    </row>
    <row r="3694" ht="13.8" spans="1:7">
      <c r="A3694" s="21">
        <v>3692</v>
      </c>
      <c r="B3694" s="24" t="s">
        <v>20485</v>
      </c>
      <c r="C3694" s="24" t="s">
        <v>20457</v>
      </c>
      <c r="D3694" s="24">
        <v>7.17</v>
      </c>
      <c r="E3694" s="24">
        <v>4.84</v>
      </c>
      <c r="F3694" s="28">
        <v>34.7</v>
      </c>
      <c r="G3694" s="240"/>
    </row>
    <row r="3695" ht="13.8" spans="1:7">
      <c r="A3695" s="21">
        <v>3693</v>
      </c>
      <c r="B3695" s="24" t="s">
        <v>20486</v>
      </c>
      <c r="C3695" s="24" t="s">
        <v>20457</v>
      </c>
      <c r="D3695" s="24">
        <v>8.24</v>
      </c>
      <c r="E3695" s="24">
        <v>4.84</v>
      </c>
      <c r="F3695" s="28">
        <v>39.88</v>
      </c>
      <c r="G3695" s="240"/>
    </row>
    <row r="3696" ht="13.8" spans="1:7">
      <c r="A3696" s="21">
        <v>3694</v>
      </c>
      <c r="B3696" s="24" t="s">
        <v>20487</v>
      </c>
      <c r="C3696" s="24" t="s">
        <v>20457</v>
      </c>
      <c r="D3696" s="24">
        <v>15.63</v>
      </c>
      <c r="E3696" s="24">
        <v>4.84</v>
      </c>
      <c r="F3696" s="28">
        <v>75.65</v>
      </c>
      <c r="G3696" s="240"/>
    </row>
    <row r="3697" ht="13.8" spans="1:7">
      <c r="A3697" s="21">
        <v>3695</v>
      </c>
      <c r="B3697" s="24" t="s">
        <v>20488</v>
      </c>
      <c r="C3697" s="24" t="s">
        <v>20457</v>
      </c>
      <c r="D3697" s="24">
        <v>7.22</v>
      </c>
      <c r="E3697" s="24">
        <v>4.84</v>
      </c>
      <c r="F3697" s="28">
        <v>34.94</v>
      </c>
      <c r="G3697" s="240"/>
    </row>
    <row r="3698" ht="13.8" spans="1:7">
      <c r="A3698" s="21">
        <v>3696</v>
      </c>
      <c r="B3698" s="24" t="s">
        <v>20489</v>
      </c>
      <c r="C3698" s="24" t="s">
        <v>20457</v>
      </c>
      <c r="D3698" s="24">
        <v>4.13</v>
      </c>
      <c r="E3698" s="24">
        <v>4.84</v>
      </c>
      <c r="F3698" s="28">
        <v>19.99</v>
      </c>
      <c r="G3698" s="240"/>
    </row>
    <row r="3699" ht="13.8" spans="1:7">
      <c r="A3699" s="21">
        <v>3697</v>
      </c>
      <c r="B3699" s="24" t="s">
        <v>20490</v>
      </c>
      <c r="C3699" s="24" t="s">
        <v>20457</v>
      </c>
      <c r="D3699" s="24">
        <v>8.5</v>
      </c>
      <c r="E3699" s="24">
        <v>4.84</v>
      </c>
      <c r="F3699" s="28">
        <v>41.14</v>
      </c>
      <c r="G3699" s="240"/>
    </row>
    <row r="3700" ht="13.8" spans="1:7">
      <c r="A3700" s="21">
        <v>3698</v>
      </c>
      <c r="B3700" s="24" t="s">
        <v>20491</v>
      </c>
      <c r="C3700" s="24" t="s">
        <v>20457</v>
      </c>
      <c r="D3700" s="24">
        <v>12.63</v>
      </c>
      <c r="E3700" s="24">
        <v>4.84</v>
      </c>
      <c r="F3700" s="28">
        <v>61.13</v>
      </c>
      <c r="G3700" s="240"/>
    </row>
    <row r="3701" ht="13.8" spans="1:7">
      <c r="A3701" s="21">
        <v>3699</v>
      </c>
      <c r="B3701" s="24" t="s">
        <v>20492</v>
      </c>
      <c r="C3701" s="24" t="s">
        <v>20457</v>
      </c>
      <c r="D3701" s="24">
        <v>4.2</v>
      </c>
      <c r="E3701" s="24">
        <v>4.84</v>
      </c>
      <c r="F3701" s="28">
        <v>20.33</v>
      </c>
      <c r="G3701" s="240"/>
    </row>
    <row r="3702" ht="13.8" spans="1:7">
      <c r="A3702" s="21">
        <v>3700</v>
      </c>
      <c r="B3702" s="24" t="s">
        <v>4546</v>
      </c>
      <c r="C3702" s="24" t="s">
        <v>20457</v>
      </c>
      <c r="D3702" s="24">
        <v>5.21</v>
      </c>
      <c r="E3702" s="24">
        <v>4.84</v>
      </c>
      <c r="F3702" s="28">
        <v>25.22</v>
      </c>
      <c r="G3702" s="240"/>
    </row>
    <row r="3703" ht="13.8" spans="1:7">
      <c r="A3703" s="21">
        <v>3701</v>
      </c>
      <c r="B3703" s="24" t="s">
        <v>4951</v>
      </c>
      <c r="C3703" s="24" t="s">
        <v>20457</v>
      </c>
      <c r="D3703" s="24">
        <v>4.53</v>
      </c>
      <c r="E3703" s="24">
        <v>4.84</v>
      </c>
      <c r="F3703" s="28">
        <v>21.93</v>
      </c>
      <c r="G3703" s="240"/>
    </row>
    <row r="3704" ht="13.8" spans="1:7">
      <c r="A3704" s="21">
        <v>3702</v>
      </c>
      <c r="B3704" s="24" t="s">
        <v>20493</v>
      </c>
      <c r="C3704" s="24" t="s">
        <v>20457</v>
      </c>
      <c r="D3704" s="24">
        <v>4.76</v>
      </c>
      <c r="E3704" s="24">
        <v>4.84</v>
      </c>
      <c r="F3704" s="28">
        <v>23.04</v>
      </c>
      <c r="G3704" s="240"/>
    </row>
    <row r="3705" ht="13.8" spans="1:7">
      <c r="A3705" s="21">
        <v>3703</v>
      </c>
      <c r="B3705" s="24" t="s">
        <v>20494</v>
      </c>
      <c r="C3705" s="24" t="s">
        <v>20457</v>
      </c>
      <c r="D3705" s="24">
        <v>10.76</v>
      </c>
      <c r="E3705" s="24">
        <v>4.84</v>
      </c>
      <c r="F3705" s="28">
        <v>52.08</v>
      </c>
      <c r="G3705" s="240"/>
    </row>
    <row r="3706" ht="13.8" spans="1:7">
      <c r="A3706" s="21">
        <v>3704</v>
      </c>
      <c r="B3706" s="24" t="s">
        <v>20313</v>
      </c>
      <c r="C3706" s="24" t="s">
        <v>20457</v>
      </c>
      <c r="D3706" s="24">
        <v>5.31</v>
      </c>
      <c r="E3706" s="24">
        <v>4.84</v>
      </c>
      <c r="F3706" s="28">
        <v>25.7</v>
      </c>
      <c r="G3706" s="240"/>
    </row>
    <row r="3707" ht="13.8" spans="1:7">
      <c r="A3707" s="21">
        <v>3705</v>
      </c>
      <c r="B3707" s="24" t="s">
        <v>20313</v>
      </c>
      <c r="C3707" s="24" t="s">
        <v>20457</v>
      </c>
      <c r="D3707" s="24">
        <v>3.31</v>
      </c>
      <c r="E3707" s="24">
        <v>4.84</v>
      </c>
      <c r="F3707" s="28">
        <v>16.02</v>
      </c>
      <c r="G3707" s="240"/>
    </row>
    <row r="3708" ht="13.8" spans="1:7">
      <c r="A3708" s="21">
        <v>3706</v>
      </c>
      <c r="B3708" s="24" t="s">
        <v>20313</v>
      </c>
      <c r="C3708" s="24" t="s">
        <v>20457</v>
      </c>
      <c r="D3708" s="24">
        <v>6.04</v>
      </c>
      <c r="E3708" s="24">
        <v>4.84</v>
      </c>
      <c r="F3708" s="28">
        <v>29.23</v>
      </c>
      <c r="G3708" s="240"/>
    </row>
    <row r="3709" ht="13.8" spans="1:7">
      <c r="A3709" s="21">
        <v>3707</v>
      </c>
      <c r="B3709" s="24" t="s">
        <v>20495</v>
      </c>
      <c r="C3709" s="24" t="s">
        <v>20457</v>
      </c>
      <c r="D3709" s="24">
        <v>2.56</v>
      </c>
      <c r="E3709" s="24">
        <v>4.84</v>
      </c>
      <c r="F3709" s="28">
        <v>12.39</v>
      </c>
      <c r="G3709" s="240"/>
    </row>
    <row r="3710" ht="13.8" spans="1:7">
      <c r="A3710" s="21">
        <v>3708</v>
      </c>
      <c r="B3710" s="24" t="s">
        <v>20496</v>
      </c>
      <c r="C3710" s="24" t="s">
        <v>20457</v>
      </c>
      <c r="D3710" s="24">
        <v>11.04</v>
      </c>
      <c r="E3710" s="24">
        <v>4.84</v>
      </c>
      <c r="F3710" s="28">
        <v>53.43</v>
      </c>
      <c r="G3710" s="240"/>
    </row>
    <row r="3711" ht="13.8" spans="1:7">
      <c r="A3711" s="21">
        <v>3709</v>
      </c>
      <c r="B3711" s="24" t="s">
        <v>20293</v>
      </c>
      <c r="C3711" s="24" t="s">
        <v>20457</v>
      </c>
      <c r="D3711" s="24">
        <v>8.11</v>
      </c>
      <c r="E3711" s="24">
        <v>4.84</v>
      </c>
      <c r="F3711" s="28">
        <v>39.25</v>
      </c>
      <c r="G3711" s="240"/>
    </row>
    <row r="3712" ht="13.8" spans="1:7">
      <c r="A3712" s="21">
        <v>3710</v>
      </c>
      <c r="B3712" s="24" t="s">
        <v>20497</v>
      </c>
      <c r="C3712" s="24" t="s">
        <v>20457</v>
      </c>
      <c r="D3712" s="24">
        <v>2.27</v>
      </c>
      <c r="E3712" s="24">
        <v>4.84</v>
      </c>
      <c r="F3712" s="28">
        <v>10.99</v>
      </c>
      <c r="G3712" s="240"/>
    </row>
    <row r="3713" ht="13.8" spans="1:7">
      <c r="A3713" s="21">
        <v>3711</v>
      </c>
      <c r="B3713" s="24" t="s">
        <v>20498</v>
      </c>
      <c r="C3713" s="24" t="s">
        <v>20457</v>
      </c>
      <c r="D3713" s="24">
        <v>6.08</v>
      </c>
      <c r="E3713" s="24">
        <v>4.84</v>
      </c>
      <c r="F3713" s="28">
        <v>29.43</v>
      </c>
      <c r="G3713" s="240"/>
    </row>
    <row r="3714" ht="13.8" spans="1:7">
      <c r="A3714" s="21">
        <v>3712</v>
      </c>
      <c r="B3714" s="24" t="s">
        <v>20317</v>
      </c>
      <c r="C3714" s="24" t="s">
        <v>20457</v>
      </c>
      <c r="D3714" s="24">
        <v>6.52</v>
      </c>
      <c r="E3714" s="24">
        <v>4.84</v>
      </c>
      <c r="F3714" s="28">
        <v>31.56</v>
      </c>
      <c r="G3714" s="240"/>
    </row>
    <row r="3715" ht="13.8" spans="1:7">
      <c r="A3715" s="21">
        <v>3713</v>
      </c>
      <c r="B3715" s="24" t="s">
        <v>20325</v>
      </c>
      <c r="C3715" s="24" t="s">
        <v>20457</v>
      </c>
      <c r="D3715" s="24">
        <v>4.53</v>
      </c>
      <c r="E3715" s="24">
        <v>4.84</v>
      </c>
      <c r="F3715" s="28">
        <v>21.93</v>
      </c>
      <c r="G3715" s="240"/>
    </row>
    <row r="3716" ht="13.8" spans="1:7">
      <c r="A3716" s="21">
        <v>3714</v>
      </c>
      <c r="B3716" s="24" t="s">
        <v>20477</v>
      </c>
      <c r="C3716" s="24" t="s">
        <v>20457</v>
      </c>
      <c r="D3716" s="24">
        <v>3.57</v>
      </c>
      <c r="E3716" s="24">
        <v>4.84</v>
      </c>
      <c r="F3716" s="28">
        <v>17.28</v>
      </c>
      <c r="G3716" s="240"/>
    </row>
    <row r="3717" ht="13.8" spans="1:7">
      <c r="A3717" s="21">
        <v>3715</v>
      </c>
      <c r="B3717" s="24" t="s">
        <v>20499</v>
      </c>
      <c r="C3717" s="24" t="s">
        <v>20457</v>
      </c>
      <c r="D3717" s="24">
        <v>5.9</v>
      </c>
      <c r="E3717" s="24">
        <v>4.84</v>
      </c>
      <c r="F3717" s="28">
        <v>28.56</v>
      </c>
      <c r="G3717" s="240"/>
    </row>
    <row r="3718" ht="13.8" spans="1:7">
      <c r="A3718" s="21">
        <v>3716</v>
      </c>
      <c r="B3718" s="24" t="s">
        <v>20500</v>
      </c>
      <c r="C3718" s="24" t="s">
        <v>20457</v>
      </c>
      <c r="D3718" s="24">
        <v>8.69</v>
      </c>
      <c r="E3718" s="24">
        <v>4.84</v>
      </c>
      <c r="F3718" s="28">
        <v>42.06</v>
      </c>
      <c r="G3718" s="240"/>
    </row>
    <row r="3719" ht="13.8" spans="1:7">
      <c r="A3719" s="21">
        <v>3717</v>
      </c>
      <c r="B3719" s="24" t="s">
        <v>20489</v>
      </c>
      <c r="C3719" s="24" t="s">
        <v>20457</v>
      </c>
      <c r="D3719" s="24">
        <v>4.73</v>
      </c>
      <c r="E3719" s="24">
        <v>4.84</v>
      </c>
      <c r="F3719" s="28">
        <v>22.89</v>
      </c>
      <c r="G3719" s="240"/>
    </row>
    <row r="3720" ht="13.8" spans="1:7">
      <c r="A3720" s="21">
        <v>3718</v>
      </c>
      <c r="B3720" s="24" t="s">
        <v>20501</v>
      </c>
      <c r="C3720" s="24" t="s">
        <v>20457</v>
      </c>
      <c r="D3720" s="24">
        <v>4.33</v>
      </c>
      <c r="E3720" s="24">
        <v>4.84</v>
      </c>
      <c r="F3720" s="28">
        <v>20.96</v>
      </c>
      <c r="G3720" s="240"/>
    </row>
    <row r="3721" ht="13.8" spans="1:7">
      <c r="A3721" s="21">
        <v>3719</v>
      </c>
      <c r="B3721" s="24" t="s">
        <v>20502</v>
      </c>
      <c r="C3721" s="24" t="s">
        <v>20457</v>
      </c>
      <c r="D3721" s="24">
        <v>3.96</v>
      </c>
      <c r="E3721" s="24">
        <v>4.84</v>
      </c>
      <c r="F3721" s="28">
        <v>19.17</v>
      </c>
      <c r="G3721" s="240"/>
    </row>
    <row r="3722" ht="13.8" spans="1:7">
      <c r="A3722" s="21">
        <v>3720</v>
      </c>
      <c r="B3722" s="24" t="s">
        <v>20503</v>
      </c>
      <c r="C3722" s="24" t="s">
        <v>20457</v>
      </c>
      <c r="D3722" s="24">
        <v>4.86</v>
      </c>
      <c r="E3722" s="24">
        <v>4.84</v>
      </c>
      <c r="F3722" s="28">
        <v>23.52</v>
      </c>
      <c r="G3722" s="240"/>
    </row>
    <row r="3723" ht="13.8" spans="1:7">
      <c r="A3723" s="21">
        <v>3721</v>
      </c>
      <c r="B3723" s="24" t="s">
        <v>10803</v>
      </c>
      <c r="C3723" s="24" t="s">
        <v>20457</v>
      </c>
      <c r="D3723" s="24">
        <v>8.78</v>
      </c>
      <c r="E3723" s="24">
        <v>4.84</v>
      </c>
      <c r="F3723" s="28">
        <v>42.5</v>
      </c>
      <c r="G3723" s="240"/>
    </row>
    <row r="3724" ht="13.8" spans="1:7">
      <c r="A3724" s="21">
        <v>3722</v>
      </c>
      <c r="B3724" s="24" t="s">
        <v>20504</v>
      </c>
      <c r="C3724" s="24" t="s">
        <v>20457</v>
      </c>
      <c r="D3724" s="24">
        <v>6.68</v>
      </c>
      <c r="E3724" s="24">
        <v>4.84</v>
      </c>
      <c r="F3724" s="28">
        <v>32.33</v>
      </c>
      <c r="G3724" s="240"/>
    </row>
    <row r="3725" ht="13.8" spans="1:7">
      <c r="A3725" s="21">
        <v>3723</v>
      </c>
      <c r="B3725" s="24" t="s">
        <v>20505</v>
      </c>
      <c r="C3725" s="24" t="s">
        <v>20457</v>
      </c>
      <c r="D3725" s="24">
        <v>8.79</v>
      </c>
      <c r="E3725" s="24">
        <v>4.84</v>
      </c>
      <c r="F3725" s="28">
        <v>42.54</v>
      </c>
      <c r="G3725" s="240"/>
    </row>
    <row r="3726" ht="13.8" spans="1:7">
      <c r="A3726" s="21">
        <v>3724</v>
      </c>
      <c r="B3726" s="24" t="s">
        <v>20506</v>
      </c>
      <c r="C3726" s="24" t="s">
        <v>20457</v>
      </c>
      <c r="D3726" s="24">
        <v>4.63</v>
      </c>
      <c r="E3726" s="24">
        <v>4.84</v>
      </c>
      <c r="F3726" s="28">
        <v>22.41</v>
      </c>
      <c r="G3726" s="240"/>
    </row>
    <row r="3727" ht="13.8" spans="1:7">
      <c r="A3727" s="21">
        <v>3725</v>
      </c>
      <c r="B3727" s="24" t="s">
        <v>5117</v>
      </c>
      <c r="C3727" s="24" t="s">
        <v>20457</v>
      </c>
      <c r="D3727" s="24">
        <v>6.63</v>
      </c>
      <c r="E3727" s="24">
        <v>4.84</v>
      </c>
      <c r="F3727" s="28">
        <v>32.09</v>
      </c>
      <c r="G3727" s="240"/>
    </row>
    <row r="3728" ht="13.8" spans="1:7">
      <c r="A3728" s="21">
        <v>3726</v>
      </c>
      <c r="B3728" s="24" t="s">
        <v>20507</v>
      </c>
      <c r="C3728" s="24" t="s">
        <v>20457</v>
      </c>
      <c r="D3728" s="24">
        <v>5.86</v>
      </c>
      <c r="E3728" s="24">
        <v>4.84</v>
      </c>
      <c r="F3728" s="28">
        <v>28.36</v>
      </c>
      <c r="G3728" s="240"/>
    </row>
    <row r="3729" ht="13.8" spans="1:7">
      <c r="A3729" s="21">
        <v>3727</v>
      </c>
      <c r="B3729" s="24" t="s">
        <v>20481</v>
      </c>
      <c r="C3729" s="24" t="s">
        <v>20457</v>
      </c>
      <c r="D3729" s="24">
        <v>18.46</v>
      </c>
      <c r="E3729" s="24">
        <v>4.84</v>
      </c>
      <c r="F3729" s="28">
        <v>89.35</v>
      </c>
      <c r="G3729" s="240"/>
    </row>
    <row r="3730" ht="13.8" spans="1:7">
      <c r="A3730" s="21">
        <v>3728</v>
      </c>
      <c r="B3730" s="24" t="s">
        <v>20508</v>
      </c>
      <c r="C3730" s="24" t="s">
        <v>20457</v>
      </c>
      <c r="D3730" s="24">
        <v>10.13</v>
      </c>
      <c r="E3730" s="24">
        <v>4.84</v>
      </c>
      <c r="F3730" s="28">
        <v>49.03</v>
      </c>
      <c r="G3730" s="240"/>
    </row>
    <row r="3731" s="3" customFormat="1" spans="1:7">
      <c r="A3731" s="21">
        <v>3729</v>
      </c>
      <c r="B3731" s="24" t="s">
        <v>16459</v>
      </c>
      <c r="C3731" s="24" t="s">
        <v>20457</v>
      </c>
      <c r="D3731" s="24">
        <v>3.3</v>
      </c>
      <c r="E3731" s="24">
        <v>4.84</v>
      </c>
      <c r="F3731" s="28">
        <v>15.97</v>
      </c>
      <c r="G3731" s="240"/>
    </row>
    <row r="3732" ht="13.8" spans="1:7">
      <c r="A3732" s="21">
        <v>3730</v>
      </c>
      <c r="B3732" s="24" t="s">
        <v>20509</v>
      </c>
      <c r="C3732" s="24" t="s">
        <v>20457</v>
      </c>
      <c r="D3732" s="24">
        <v>8.78</v>
      </c>
      <c r="E3732" s="24">
        <v>4.84</v>
      </c>
      <c r="F3732" s="28">
        <v>42.5</v>
      </c>
      <c r="G3732" s="240"/>
    </row>
    <row r="3733" ht="13.8" spans="1:7">
      <c r="A3733" s="21">
        <v>3731</v>
      </c>
      <c r="B3733" s="24" t="s">
        <v>20510</v>
      </c>
      <c r="C3733" s="24" t="s">
        <v>20457</v>
      </c>
      <c r="D3733" s="24">
        <v>6.54</v>
      </c>
      <c r="E3733" s="24">
        <v>4.84</v>
      </c>
      <c r="F3733" s="28">
        <v>31.65</v>
      </c>
      <c r="G3733" s="240"/>
    </row>
    <row r="3734" ht="13.8" spans="1:7">
      <c r="A3734" s="21">
        <v>3732</v>
      </c>
      <c r="B3734" s="24" t="s">
        <v>20307</v>
      </c>
      <c r="C3734" s="24" t="s">
        <v>20457</v>
      </c>
      <c r="D3734" s="24">
        <v>3.33</v>
      </c>
      <c r="E3734" s="24">
        <v>4.84</v>
      </c>
      <c r="F3734" s="28">
        <v>16.12</v>
      </c>
      <c r="G3734" s="240"/>
    </row>
    <row r="3735" ht="13.8" spans="1:7">
      <c r="A3735" s="21">
        <v>3733</v>
      </c>
      <c r="B3735" s="24" t="s">
        <v>20511</v>
      </c>
      <c r="C3735" s="24" t="s">
        <v>20457</v>
      </c>
      <c r="D3735" s="24">
        <v>9.19</v>
      </c>
      <c r="E3735" s="24">
        <v>4.84</v>
      </c>
      <c r="F3735" s="28">
        <v>44.48</v>
      </c>
      <c r="G3735" s="240"/>
    </row>
    <row r="3736" ht="13.8" spans="1:7">
      <c r="A3736" s="21">
        <v>3734</v>
      </c>
      <c r="B3736" s="24" t="s">
        <v>20299</v>
      </c>
      <c r="C3736" s="24" t="s">
        <v>20457</v>
      </c>
      <c r="D3736" s="24">
        <v>13.06</v>
      </c>
      <c r="E3736" s="24">
        <v>4.84</v>
      </c>
      <c r="F3736" s="28">
        <v>63.21</v>
      </c>
      <c r="G3736" s="240"/>
    </row>
    <row r="3737" ht="13.8" spans="1:7">
      <c r="A3737" s="21">
        <v>3735</v>
      </c>
      <c r="B3737" s="24" t="s">
        <v>20512</v>
      </c>
      <c r="C3737" s="24" t="s">
        <v>20457</v>
      </c>
      <c r="D3737" s="24">
        <v>8.31</v>
      </c>
      <c r="E3737" s="24">
        <v>4.84</v>
      </c>
      <c r="F3737" s="28">
        <v>40.22</v>
      </c>
      <c r="G3737" s="240"/>
    </row>
    <row r="3738" ht="13.8" spans="1:7">
      <c r="A3738" s="21">
        <v>3736</v>
      </c>
      <c r="B3738" s="24" t="s">
        <v>20513</v>
      </c>
      <c r="C3738" s="24" t="s">
        <v>20457</v>
      </c>
      <c r="D3738" s="24">
        <v>6.83</v>
      </c>
      <c r="E3738" s="24">
        <v>4.84</v>
      </c>
      <c r="F3738" s="28">
        <v>33.06</v>
      </c>
      <c r="G3738" s="240"/>
    </row>
    <row r="3739" ht="13.8" spans="1:7">
      <c r="A3739" s="21">
        <v>3737</v>
      </c>
      <c r="B3739" s="24" t="s">
        <v>20514</v>
      </c>
      <c r="C3739" s="24" t="s">
        <v>20457</v>
      </c>
      <c r="D3739" s="24">
        <v>4.2</v>
      </c>
      <c r="E3739" s="24">
        <v>4.84</v>
      </c>
      <c r="F3739" s="28">
        <v>20.33</v>
      </c>
      <c r="G3739" s="240"/>
    </row>
    <row r="3740" ht="13.8" spans="1:7">
      <c r="A3740" s="21">
        <v>3738</v>
      </c>
      <c r="B3740" s="24" t="s">
        <v>20515</v>
      </c>
      <c r="C3740" s="24" t="s">
        <v>20457</v>
      </c>
      <c r="D3740" s="24">
        <v>5.94</v>
      </c>
      <c r="E3740" s="24">
        <v>4.84</v>
      </c>
      <c r="F3740" s="28">
        <v>28.75</v>
      </c>
      <c r="G3740" s="240"/>
    </row>
    <row r="3741" ht="13.8" spans="1:7">
      <c r="A3741" s="21">
        <v>3739</v>
      </c>
      <c r="B3741" s="24" t="s">
        <v>5422</v>
      </c>
      <c r="C3741" s="24" t="s">
        <v>20457</v>
      </c>
      <c r="D3741" s="24">
        <v>4.93</v>
      </c>
      <c r="E3741" s="24">
        <v>4.84</v>
      </c>
      <c r="F3741" s="28">
        <v>23.86</v>
      </c>
      <c r="G3741" s="240"/>
    </row>
    <row r="3742" ht="13.8" spans="1:7">
      <c r="A3742" s="21">
        <v>3740</v>
      </c>
      <c r="B3742" s="24" t="s">
        <v>20516</v>
      </c>
      <c r="C3742" s="24" t="s">
        <v>20457</v>
      </c>
      <c r="D3742" s="24">
        <v>3.97</v>
      </c>
      <c r="E3742" s="24">
        <v>4.84</v>
      </c>
      <c r="F3742" s="28">
        <v>19.21</v>
      </c>
      <c r="G3742" s="240"/>
    </row>
    <row r="3743" ht="13.8" spans="1:7">
      <c r="A3743" s="21">
        <v>3741</v>
      </c>
      <c r="B3743" s="24" t="s">
        <v>20517</v>
      </c>
      <c r="C3743" s="24" t="s">
        <v>20457</v>
      </c>
      <c r="D3743" s="24">
        <v>3.13</v>
      </c>
      <c r="E3743" s="24">
        <v>4.84</v>
      </c>
      <c r="F3743" s="28">
        <v>15.15</v>
      </c>
      <c r="G3743" s="236"/>
    </row>
    <row r="3744" ht="13.8" spans="1:7">
      <c r="A3744" s="21">
        <v>3742</v>
      </c>
      <c r="B3744" s="24" t="s">
        <v>15636</v>
      </c>
      <c r="C3744" s="24" t="s">
        <v>20457</v>
      </c>
      <c r="D3744" s="24">
        <v>7.12</v>
      </c>
      <c r="E3744" s="24">
        <v>4.84</v>
      </c>
      <c r="F3744" s="28">
        <v>34.46</v>
      </c>
      <c r="G3744" s="240"/>
    </row>
    <row r="3745" ht="13.8" spans="1:7">
      <c r="A3745" s="21">
        <v>3743</v>
      </c>
      <c r="B3745" s="24" t="s">
        <v>20249</v>
      </c>
      <c r="C3745" s="24" t="s">
        <v>20457</v>
      </c>
      <c r="D3745" s="24">
        <v>5</v>
      </c>
      <c r="E3745" s="24">
        <v>4.84</v>
      </c>
      <c r="F3745" s="28">
        <v>24.2</v>
      </c>
      <c r="G3745" s="240"/>
    </row>
    <row r="3746" ht="13.8" spans="1:7">
      <c r="A3746" s="21">
        <v>3744</v>
      </c>
      <c r="B3746" s="24" t="s">
        <v>20518</v>
      </c>
      <c r="C3746" s="24" t="s">
        <v>20457</v>
      </c>
      <c r="D3746" s="24">
        <v>5</v>
      </c>
      <c r="E3746" s="24">
        <v>4.84</v>
      </c>
      <c r="F3746" s="28">
        <v>24.2</v>
      </c>
      <c r="G3746" s="240"/>
    </row>
    <row r="3747" ht="13.8" spans="1:7">
      <c r="A3747" s="21">
        <v>3745</v>
      </c>
      <c r="B3747" s="24" t="s">
        <v>20519</v>
      </c>
      <c r="C3747" s="24" t="s">
        <v>20457</v>
      </c>
      <c r="D3747" s="24">
        <v>10</v>
      </c>
      <c r="E3747" s="24">
        <v>4.84</v>
      </c>
      <c r="F3747" s="28">
        <v>48.4</v>
      </c>
      <c r="G3747" s="240"/>
    </row>
    <row r="3748" ht="13.8" spans="1:7">
      <c r="A3748" s="21">
        <v>3746</v>
      </c>
      <c r="B3748" s="24" t="s">
        <v>20520</v>
      </c>
      <c r="C3748" s="24" t="s">
        <v>20457</v>
      </c>
      <c r="D3748" s="24">
        <v>6.14</v>
      </c>
      <c r="E3748" s="24">
        <v>4.84</v>
      </c>
      <c r="F3748" s="28">
        <v>29.72</v>
      </c>
      <c r="G3748" s="240"/>
    </row>
    <row r="3749" ht="13.8" spans="1:7">
      <c r="A3749" s="21">
        <v>3747</v>
      </c>
      <c r="B3749" s="24" t="s">
        <v>20521</v>
      </c>
      <c r="C3749" s="24" t="s">
        <v>20457</v>
      </c>
      <c r="D3749" s="24">
        <v>8.62</v>
      </c>
      <c r="E3749" s="24">
        <v>4.84</v>
      </c>
      <c r="F3749" s="28">
        <v>41.72</v>
      </c>
      <c r="G3749" s="240"/>
    </row>
    <row r="3750" ht="13.8" spans="1:7">
      <c r="A3750" s="21">
        <v>3748</v>
      </c>
      <c r="B3750" s="24" t="s">
        <v>20522</v>
      </c>
      <c r="C3750" s="24" t="s">
        <v>20457</v>
      </c>
      <c r="D3750" s="24">
        <v>8.25</v>
      </c>
      <c r="E3750" s="24">
        <v>4.84</v>
      </c>
      <c r="F3750" s="28">
        <v>39.93</v>
      </c>
      <c r="G3750" s="240"/>
    </row>
    <row r="3751" ht="13.8" spans="1:7">
      <c r="A3751" s="21">
        <v>3749</v>
      </c>
      <c r="B3751" s="24" t="s">
        <v>20523</v>
      </c>
      <c r="C3751" s="24" t="s">
        <v>20457</v>
      </c>
      <c r="D3751" s="24">
        <v>1.29</v>
      </c>
      <c r="E3751" s="24">
        <v>4.84</v>
      </c>
      <c r="F3751" s="28">
        <v>6.24</v>
      </c>
      <c r="G3751" s="240"/>
    </row>
    <row r="3752" ht="13.8" spans="1:7">
      <c r="A3752" s="21">
        <v>3750</v>
      </c>
      <c r="B3752" s="24" t="s">
        <v>4661</v>
      </c>
      <c r="C3752" s="24" t="s">
        <v>20524</v>
      </c>
      <c r="D3752" s="24">
        <v>35.7</v>
      </c>
      <c r="E3752" s="24">
        <v>4.84</v>
      </c>
      <c r="F3752" s="28">
        <v>172.79</v>
      </c>
      <c r="G3752" s="240"/>
    </row>
    <row r="3753" ht="13.8" spans="1:7">
      <c r="A3753" s="21">
        <v>3751</v>
      </c>
      <c r="B3753" s="24" t="s">
        <v>3442</v>
      </c>
      <c r="C3753" s="24" t="s">
        <v>20524</v>
      </c>
      <c r="D3753" s="24">
        <v>7.7</v>
      </c>
      <c r="E3753" s="24">
        <v>4.84</v>
      </c>
      <c r="F3753" s="28">
        <v>37.27</v>
      </c>
      <c r="G3753" s="240"/>
    </row>
    <row r="3754" ht="13.8" spans="1:7">
      <c r="A3754" s="21">
        <v>3752</v>
      </c>
      <c r="B3754" s="24" t="s">
        <v>4423</v>
      </c>
      <c r="C3754" s="24" t="s">
        <v>20524</v>
      </c>
      <c r="D3754" s="24">
        <v>7.25</v>
      </c>
      <c r="E3754" s="24">
        <v>4.84</v>
      </c>
      <c r="F3754" s="28">
        <v>35.09</v>
      </c>
      <c r="G3754" s="240"/>
    </row>
    <row r="3755" ht="13.8" spans="1:7">
      <c r="A3755" s="21">
        <v>3753</v>
      </c>
      <c r="B3755" s="24" t="s">
        <v>5313</v>
      </c>
      <c r="C3755" s="24" t="s">
        <v>20524</v>
      </c>
      <c r="D3755" s="24">
        <v>13.81</v>
      </c>
      <c r="E3755" s="24">
        <v>4.84</v>
      </c>
      <c r="F3755" s="28">
        <v>66.84</v>
      </c>
      <c r="G3755" s="240"/>
    </row>
    <row r="3756" ht="13.8" spans="1:7">
      <c r="A3756" s="21">
        <v>3754</v>
      </c>
      <c r="B3756" s="24" t="s">
        <v>3276</v>
      </c>
      <c r="C3756" s="24" t="s">
        <v>20524</v>
      </c>
      <c r="D3756" s="24">
        <v>8.55</v>
      </c>
      <c r="E3756" s="24">
        <v>4.84</v>
      </c>
      <c r="F3756" s="28">
        <v>41.38</v>
      </c>
      <c r="G3756" s="240"/>
    </row>
    <row r="3757" ht="13.8" spans="1:7">
      <c r="A3757" s="21">
        <v>3755</v>
      </c>
      <c r="B3757" s="24" t="s">
        <v>16158</v>
      </c>
      <c r="C3757" s="24" t="s">
        <v>20524</v>
      </c>
      <c r="D3757" s="24">
        <v>17.07</v>
      </c>
      <c r="E3757" s="24">
        <v>4.84</v>
      </c>
      <c r="F3757" s="28">
        <v>82.62</v>
      </c>
      <c r="G3757" s="240"/>
    </row>
    <row r="3758" ht="13.8" spans="1:7">
      <c r="A3758" s="21">
        <v>3756</v>
      </c>
      <c r="B3758" s="24" t="s">
        <v>5418</v>
      </c>
      <c r="C3758" s="24" t="s">
        <v>20524</v>
      </c>
      <c r="D3758" s="24">
        <v>4.38</v>
      </c>
      <c r="E3758" s="24">
        <v>4.84</v>
      </c>
      <c r="F3758" s="28">
        <v>21.2</v>
      </c>
      <c r="G3758" s="240"/>
    </row>
    <row r="3759" ht="13.8" spans="1:7">
      <c r="A3759" s="21">
        <v>3757</v>
      </c>
      <c r="B3759" s="24" t="s">
        <v>4840</v>
      </c>
      <c r="C3759" s="24" t="s">
        <v>20524</v>
      </c>
      <c r="D3759" s="24">
        <v>9.39</v>
      </c>
      <c r="E3759" s="24">
        <v>4.84</v>
      </c>
      <c r="F3759" s="28">
        <v>45.45</v>
      </c>
      <c r="G3759" s="240"/>
    </row>
    <row r="3760" ht="13.8" spans="1:7">
      <c r="A3760" s="21">
        <v>3758</v>
      </c>
      <c r="B3760" s="24" t="s">
        <v>20525</v>
      </c>
      <c r="C3760" s="24" t="s">
        <v>20524</v>
      </c>
      <c r="D3760" s="24">
        <v>3.18</v>
      </c>
      <c r="E3760" s="24">
        <v>4.84</v>
      </c>
      <c r="F3760" s="28">
        <v>15.39</v>
      </c>
      <c r="G3760" s="240"/>
    </row>
    <row r="3761" ht="13.8" spans="1:7">
      <c r="A3761" s="21">
        <v>3759</v>
      </c>
      <c r="B3761" s="24" t="s">
        <v>16436</v>
      </c>
      <c r="C3761" s="24" t="s">
        <v>20524</v>
      </c>
      <c r="D3761" s="24">
        <v>4.45</v>
      </c>
      <c r="E3761" s="24">
        <v>4.84</v>
      </c>
      <c r="F3761" s="28">
        <v>21.54</v>
      </c>
      <c r="G3761" s="240"/>
    </row>
    <row r="3762" ht="13.8" spans="1:7">
      <c r="A3762" s="21">
        <v>3760</v>
      </c>
      <c r="B3762" s="24" t="s">
        <v>20526</v>
      </c>
      <c r="C3762" s="24" t="s">
        <v>20524</v>
      </c>
      <c r="D3762" s="24">
        <v>5.06</v>
      </c>
      <c r="E3762" s="24">
        <v>4.84</v>
      </c>
      <c r="F3762" s="28">
        <v>24.49</v>
      </c>
      <c r="G3762" s="240"/>
    </row>
    <row r="3763" ht="13.8" spans="1:7">
      <c r="A3763" s="21">
        <v>3761</v>
      </c>
      <c r="B3763" s="24" t="s">
        <v>3542</v>
      </c>
      <c r="C3763" s="24" t="s">
        <v>20524</v>
      </c>
      <c r="D3763" s="24">
        <v>9.36</v>
      </c>
      <c r="E3763" s="24">
        <v>4.84</v>
      </c>
      <c r="F3763" s="28">
        <v>45.3</v>
      </c>
      <c r="G3763" s="240"/>
    </row>
    <row r="3764" ht="13.8" spans="1:7">
      <c r="A3764" s="21">
        <v>3762</v>
      </c>
      <c r="B3764" s="24" t="s">
        <v>4914</v>
      </c>
      <c r="C3764" s="24" t="s">
        <v>20524</v>
      </c>
      <c r="D3764" s="24">
        <v>41.28</v>
      </c>
      <c r="E3764" s="24">
        <v>4.84</v>
      </c>
      <c r="F3764" s="28">
        <v>199.8</v>
      </c>
      <c r="G3764" s="240"/>
    </row>
    <row r="3765" ht="13.8" spans="1:7">
      <c r="A3765" s="21">
        <v>3763</v>
      </c>
      <c r="B3765" s="24" t="s">
        <v>2166</v>
      </c>
      <c r="C3765" s="24" t="s">
        <v>20524</v>
      </c>
      <c r="D3765" s="24">
        <v>18.43</v>
      </c>
      <c r="E3765" s="24">
        <v>4.84</v>
      </c>
      <c r="F3765" s="28">
        <v>89.2</v>
      </c>
      <c r="G3765" s="240"/>
    </row>
    <row r="3766" ht="13.8" spans="1:7">
      <c r="A3766" s="21">
        <v>3764</v>
      </c>
      <c r="B3766" s="24" t="s">
        <v>15880</v>
      </c>
      <c r="C3766" s="24" t="s">
        <v>20524</v>
      </c>
      <c r="D3766" s="24">
        <v>14.53</v>
      </c>
      <c r="E3766" s="24">
        <v>4.84</v>
      </c>
      <c r="F3766" s="28">
        <v>70.33</v>
      </c>
      <c r="G3766" s="240"/>
    </row>
    <row r="3767" ht="13.8" spans="1:7">
      <c r="A3767" s="21">
        <v>3765</v>
      </c>
      <c r="B3767" s="24" t="s">
        <v>3903</v>
      </c>
      <c r="C3767" s="24" t="s">
        <v>20524</v>
      </c>
      <c r="D3767" s="24">
        <v>30.44</v>
      </c>
      <c r="E3767" s="24">
        <v>4.84</v>
      </c>
      <c r="F3767" s="28">
        <v>147.33</v>
      </c>
      <c r="G3767" s="240"/>
    </row>
    <row r="3768" ht="13.8" spans="1:7">
      <c r="A3768" s="21">
        <v>3766</v>
      </c>
      <c r="B3768" s="24" t="s">
        <v>15336</v>
      </c>
      <c r="C3768" s="24" t="s">
        <v>20524</v>
      </c>
      <c r="D3768" s="24">
        <v>11.44</v>
      </c>
      <c r="E3768" s="24">
        <v>4.84</v>
      </c>
      <c r="F3768" s="28">
        <v>55.37</v>
      </c>
      <c r="G3768" s="240"/>
    </row>
    <row r="3769" ht="13.8" spans="1:7">
      <c r="A3769" s="21">
        <v>3767</v>
      </c>
      <c r="B3769" s="24" t="s">
        <v>3555</v>
      </c>
      <c r="C3769" s="24" t="s">
        <v>20524</v>
      </c>
      <c r="D3769" s="24">
        <v>13.1</v>
      </c>
      <c r="E3769" s="24">
        <v>4.84</v>
      </c>
      <c r="F3769" s="28">
        <v>63.4</v>
      </c>
      <c r="G3769" s="240"/>
    </row>
    <row r="3770" ht="13.8" spans="1:7">
      <c r="A3770" s="21">
        <v>3768</v>
      </c>
      <c r="B3770" s="24" t="s">
        <v>15218</v>
      </c>
      <c r="C3770" s="24" t="s">
        <v>20524</v>
      </c>
      <c r="D3770" s="24">
        <v>11.54</v>
      </c>
      <c r="E3770" s="24">
        <v>4.84</v>
      </c>
      <c r="F3770" s="28">
        <v>55.85</v>
      </c>
      <c r="G3770" s="240"/>
    </row>
    <row r="3771" ht="13.8" spans="1:7">
      <c r="A3771" s="21">
        <v>3769</v>
      </c>
      <c r="B3771" s="24" t="s">
        <v>20287</v>
      </c>
      <c r="C3771" s="24" t="s">
        <v>20524</v>
      </c>
      <c r="D3771" s="24">
        <v>17.13</v>
      </c>
      <c r="E3771" s="24">
        <v>4.84</v>
      </c>
      <c r="F3771" s="28">
        <v>82.91</v>
      </c>
      <c r="G3771" s="240"/>
    </row>
    <row r="3772" ht="13.8" spans="1:7">
      <c r="A3772" s="21">
        <v>3770</v>
      </c>
      <c r="B3772" s="24" t="s">
        <v>14276</v>
      </c>
      <c r="C3772" s="24" t="s">
        <v>20524</v>
      </c>
      <c r="D3772" s="24">
        <v>15.47</v>
      </c>
      <c r="E3772" s="24">
        <v>4.84</v>
      </c>
      <c r="F3772" s="28">
        <v>74.87</v>
      </c>
      <c r="G3772" s="240"/>
    </row>
    <row r="3773" ht="13.8" spans="1:7">
      <c r="A3773" s="21">
        <v>3771</v>
      </c>
      <c r="B3773" s="24" t="s">
        <v>20224</v>
      </c>
      <c r="C3773" s="24" t="s">
        <v>20524</v>
      </c>
      <c r="D3773" s="24">
        <v>11.58</v>
      </c>
      <c r="E3773" s="24">
        <v>4.84</v>
      </c>
      <c r="F3773" s="28">
        <v>56.05</v>
      </c>
      <c r="G3773" s="240"/>
    </row>
    <row r="3774" ht="13.8" spans="1:7">
      <c r="A3774" s="21">
        <v>3772</v>
      </c>
      <c r="B3774" s="24" t="s">
        <v>20527</v>
      </c>
      <c r="C3774" s="24" t="s">
        <v>20524</v>
      </c>
      <c r="D3774" s="24">
        <v>12.11</v>
      </c>
      <c r="E3774" s="24">
        <v>4.84</v>
      </c>
      <c r="F3774" s="28">
        <v>58.61</v>
      </c>
      <c r="G3774" s="240"/>
    </row>
    <row r="3775" ht="13.8" spans="1:7">
      <c r="A3775" s="21">
        <v>3773</v>
      </c>
      <c r="B3775" s="24" t="s">
        <v>15858</v>
      </c>
      <c r="C3775" s="24" t="s">
        <v>20524</v>
      </c>
      <c r="D3775" s="24">
        <v>20.11</v>
      </c>
      <c r="E3775" s="24">
        <v>4.84</v>
      </c>
      <c r="F3775" s="28">
        <v>97.33</v>
      </c>
      <c r="G3775" s="240"/>
    </row>
    <row r="3776" ht="13.8" spans="1:7">
      <c r="A3776" s="21">
        <v>3774</v>
      </c>
      <c r="B3776" s="24" t="s">
        <v>5035</v>
      </c>
      <c r="C3776" s="24" t="s">
        <v>20524</v>
      </c>
      <c r="D3776" s="24">
        <v>40.2</v>
      </c>
      <c r="E3776" s="24">
        <v>4.84</v>
      </c>
      <c r="F3776" s="28">
        <v>194.57</v>
      </c>
      <c r="G3776" s="240"/>
    </row>
    <row r="3777" ht="13.8" spans="1:7">
      <c r="A3777" s="21">
        <v>3775</v>
      </c>
      <c r="B3777" s="24" t="s">
        <v>20528</v>
      </c>
      <c r="C3777" s="24" t="s">
        <v>20524</v>
      </c>
      <c r="D3777" s="24">
        <v>20.07</v>
      </c>
      <c r="E3777" s="24">
        <v>4.84</v>
      </c>
      <c r="F3777" s="28">
        <v>97.14</v>
      </c>
      <c r="G3777" s="240"/>
    </row>
    <row r="3778" ht="13.8" spans="1:7">
      <c r="A3778" s="21">
        <v>3776</v>
      </c>
      <c r="B3778" s="24" t="s">
        <v>5287</v>
      </c>
      <c r="C3778" s="24" t="s">
        <v>20524</v>
      </c>
      <c r="D3778" s="24">
        <v>12.79</v>
      </c>
      <c r="E3778" s="24">
        <v>4.84</v>
      </c>
      <c r="F3778" s="28">
        <v>61.9</v>
      </c>
      <c r="G3778" s="240"/>
    </row>
    <row r="3779" ht="13.8" spans="1:7">
      <c r="A3779" s="21">
        <v>3777</v>
      </c>
      <c r="B3779" s="24" t="s">
        <v>3950</v>
      </c>
      <c r="C3779" s="24" t="s">
        <v>20524</v>
      </c>
      <c r="D3779" s="24">
        <v>13.99</v>
      </c>
      <c r="E3779" s="24">
        <v>4.84</v>
      </c>
      <c r="F3779" s="28">
        <v>67.71</v>
      </c>
      <c r="G3779" s="240"/>
    </row>
    <row r="3780" ht="13.8" spans="1:7">
      <c r="A3780" s="21">
        <v>3778</v>
      </c>
      <c r="B3780" s="24" t="s">
        <v>3375</v>
      </c>
      <c r="C3780" s="24" t="s">
        <v>20524</v>
      </c>
      <c r="D3780" s="24">
        <v>7.31</v>
      </c>
      <c r="E3780" s="24">
        <v>4.84</v>
      </c>
      <c r="F3780" s="28">
        <v>35.38</v>
      </c>
      <c r="G3780" s="240"/>
    </row>
    <row r="3781" ht="13.8" spans="1:7">
      <c r="A3781" s="21">
        <v>3779</v>
      </c>
      <c r="B3781" s="24" t="s">
        <v>16001</v>
      </c>
      <c r="C3781" s="24" t="s">
        <v>20524</v>
      </c>
      <c r="D3781" s="24">
        <v>9.35</v>
      </c>
      <c r="E3781" s="24">
        <v>4.84</v>
      </c>
      <c r="F3781" s="28">
        <v>45.25</v>
      </c>
      <c r="G3781" s="240"/>
    </row>
    <row r="3782" ht="13.8" spans="1:7">
      <c r="A3782" s="21">
        <v>3780</v>
      </c>
      <c r="B3782" s="24" t="s">
        <v>4280</v>
      </c>
      <c r="C3782" s="24" t="s">
        <v>20524</v>
      </c>
      <c r="D3782" s="24">
        <v>6.84</v>
      </c>
      <c r="E3782" s="24">
        <v>4.84</v>
      </c>
      <c r="F3782" s="28">
        <v>33.11</v>
      </c>
      <c r="G3782" s="240"/>
    </row>
    <row r="3783" ht="13.8" spans="1:7">
      <c r="A3783" s="21">
        <v>3781</v>
      </c>
      <c r="B3783" s="24" t="s">
        <v>20529</v>
      </c>
      <c r="C3783" s="24" t="s">
        <v>20524</v>
      </c>
      <c r="D3783" s="24">
        <v>14.91</v>
      </c>
      <c r="E3783" s="24">
        <v>4.84</v>
      </c>
      <c r="F3783" s="28">
        <v>72.16</v>
      </c>
      <c r="G3783" s="240"/>
    </row>
    <row r="3784" ht="13.8" spans="1:7">
      <c r="A3784" s="21">
        <v>3782</v>
      </c>
      <c r="B3784" s="24" t="s">
        <v>15313</v>
      </c>
      <c r="C3784" s="24" t="s">
        <v>20524</v>
      </c>
      <c r="D3784" s="24">
        <v>10.07</v>
      </c>
      <c r="E3784" s="24">
        <v>4.84</v>
      </c>
      <c r="F3784" s="28">
        <v>48.74</v>
      </c>
      <c r="G3784" s="240"/>
    </row>
    <row r="3785" ht="13.8" spans="1:7">
      <c r="A3785" s="21">
        <v>3783</v>
      </c>
      <c r="B3785" s="24" t="s">
        <v>20530</v>
      </c>
      <c r="C3785" s="24" t="s">
        <v>20524</v>
      </c>
      <c r="D3785" s="24">
        <v>7.87</v>
      </c>
      <c r="E3785" s="24">
        <v>4.84</v>
      </c>
      <c r="F3785" s="28">
        <v>38.09</v>
      </c>
      <c r="G3785" s="240"/>
    </row>
    <row r="3786" ht="13.8" spans="1:7">
      <c r="A3786" s="21">
        <v>3784</v>
      </c>
      <c r="B3786" s="24" t="s">
        <v>5227</v>
      </c>
      <c r="C3786" s="24" t="s">
        <v>20524</v>
      </c>
      <c r="D3786" s="24">
        <v>6.54</v>
      </c>
      <c r="E3786" s="24">
        <v>4.84</v>
      </c>
      <c r="F3786" s="28">
        <v>31.65</v>
      </c>
      <c r="G3786" s="240"/>
    </row>
    <row r="3787" ht="13.8" spans="1:7">
      <c r="A3787" s="21">
        <v>3785</v>
      </c>
      <c r="B3787" s="24" t="s">
        <v>6039</v>
      </c>
      <c r="C3787" s="24" t="s">
        <v>20524</v>
      </c>
      <c r="D3787" s="24">
        <v>9.6</v>
      </c>
      <c r="E3787" s="24">
        <v>4.84</v>
      </c>
      <c r="F3787" s="28">
        <v>46.46</v>
      </c>
      <c r="G3787" s="240"/>
    </row>
    <row r="3788" ht="13.8" spans="1:7">
      <c r="A3788" s="21">
        <v>3786</v>
      </c>
      <c r="B3788" s="24" t="s">
        <v>3256</v>
      </c>
      <c r="C3788" s="24" t="s">
        <v>20524</v>
      </c>
      <c r="D3788" s="24">
        <v>4.68</v>
      </c>
      <c r="E3788" s="24">
        <v>4.84</v>
      </c>
      <c r="F3788" s="28">
        <v>22.65</v>
      </c>
      <c r="G3788" s="240"/>
    </row>
    <row r="3789" ht="13.8" spans="1:7">
      <c r="A3789" s="21">
        <v>3787</v>
      </c>
      <c r="B3789" s="24" t="s">
        <v>20531</v>
      </c>
      <c r="C3789" s="24" t="s">
        <v>20524</v>
      </c>
      <c r="D3789" s="24">
        <v>10.67</v>
      </c>
      <c r="E3789" s="24">
        <v>4.84</v>
      </c>
      <c r="F3789" s="28">
        <v>51.64</v>
      </c>
      <c r="G3789" s="240"/>
    </row>
    <row r="3790" ht="13.8" spans="1:7">
      <c r="A3790" s="21">
        <v>3788</v>
      </c>
      <c r="B3790" s="24" t="s">
        <v>3351</v>
      </c>
      <c r="C3790" s="24" t="s">
        <v>20524</v>
      </c>
      <c r="D3790" s="24">
        <v>5.64</v>
      </c>
      <c r="E3790" s="24">
        <v>4.84</v>
      </c>
      <c r="F3790" s="28">
        <v>27.3</v>
      </c>
      <c r="G3790" s="240"/>
    </row>
    <row r="3791" ht="13.8" spans="1:7">
      <c r="A3791" s="21">
        <v>3789</v>
      </c>
      <c r="B3791" s="24" t="s">
        <v>3319</v>
      </c>
      <c r="C3791" s="24" t="s">
        <v>20524</v>
      </c>
      <c r="D3791" s="24">
        <v>12.75</v>
      </c>
      <c r="E3791" s="24">
        <v>4.84</v>
      </c>
      <c r="F3791" s="28">
        <v>61.71</v>
      </c>
      <c r="G3791" s="240"/>
    </row>
    <row r="3792" ht="13.8" spans="1:7">
      <c r="A3792" s="21">
        <v>3790</v>
      </c>
      <c r="B3792" s="24" t="s">
        <v>15472</v>
      </c>
      <c r="C3792" s="24" t="s">
        <v>20524</v>
      </c>
      <c r="D3792" s="24">
        <v>7.78</v>
      </c>
      <c r="E3792" s="24">
        <v>4.84</v>
      </c>
      <c r="F3792" s="28">
        <v>37.66</v>
      </c>
      <c r="G3792" s="240"/>
    </row>
    <row r="3793" ht="13.8" spans="1:7">
      <c r="A3793" s="21">
        <v>3791</v>
      </c>
      <c r="B3793" s="24" t="s">
        <v>14374</v>
      </c>
      <c r="C3793" s="24" t="s">
        <v>20524</v>
      </c>
      <c r="D3793" s="24">
        <v>10.38</v>
      </c>
      <c r="E3793" s="24">
        <v>4.84</v>
      </c>
      <c r="F3793" s="28">
        <v>50.24</v>
      </c>
      <c r="G3793" s="240"/>
    </row>
    <row r="3794" ht="13.8" spans="1:7">
      <c r="A3794" s="21">
        <v>3792</v>
      </c>
      <c r="B3794" s="24" t="s">
        <v>20532</v>
      </c>
      <c r="C3794" s="24" t="s">
        <v>20524</v>
      </c>
      <c r="D3794" s="24">
        <v>13.13</v>
      </c>
      <c r="E3794" s="24">
        <v>4.84</v>
      </c>
      <c r="F3794" s="28">
        <v>63.55</v>
      </c>
      <c r="G3794" s="240"/>
    </row>
    <row r="3795" ht="13.8" spans="1:7">
      <c r="A3795" s="21">
        <v>3793</v>
      </c>
      <c r="B3795" s="24" t="s">
        <v>4114</v>
      </c>
      <c r="C3795" s="24" t="s">
        <v>20524</v>
      </c>
      <c r="D3795" s="24">
        <v>33.53</v>
      </c>
      <c r="E3795" s="24">
        <v>4.84</v>
      </c>
      <c r="F3795" s="28">
        <v>162.29</v>
      </c>
      <c r="G3795" s="240"/>
    </row>
    <row r="3796" ht="13.8" spans="1:7">
      <c r="A3796" s="21">
        <v>3794</v>
      </c>
      <c r="B3796" s="24" t="s">
        <v>16014</v>
      </c>
      <c r="C3796" s="24" t="s">
        <v>20524</v>
      </c>
      <c r="D3796" s="24">
        <v>24.06</v>
      </c>
      <c r="E3796" s="24">
        <v>4.84</v>
      </c>
      <c r="F3796" s="28">
        <v>116.45</v>
      </c>
      <c r="G3796" s="240"/>
    </row>
    <row r="3797" ht="13.8" spans="1:7">
      <c r="A3797" s="21">
        <v>3795</v>
      </c>
      <c r="B3797" s="24" t="s">
        <v>5011</v>
      </c>
      <c r="C3797" s="24" t="s">
        <v>20524</v>
      </c>
      <c r="D3797" s="24">
        <v>9.18</v>
      </c>
      <c r="E3797" s="24">
        <v>4.84</v>
      </c>
      <c r="F3797" s="28">
        <v>44.43</v>
      </c>
      <c r="G3797" s="240"/>
    </row>
    <row r="3798" s="3" customFormat="1" spans="1:7">
      <c r="A3798" s="21">
        <v>3796</v>
      </c>
      <c r="B3798" s="24" t="s">
        <v>15329</v>
      </c>
      <c r="C3798" s="24" t="s">
        <v>20524</v>
      </c>
      <c r="D3798" s="24">
        <v>59.85</v>
      </c>
      <c r="E3798" s="24">
        <v>4.84</v>
      </c>
      <c r="F3798" s="28">
        <v>289.67</v>
      </c>
      <c r="G3798" s="240"/>
    </row>
    <row r="3799" ht="13.8" spans="1:7">
      <c r="A3799" s="21">
        <v>3797</v>
      </c>
      <c r="B3799" s="24" t="s">
        <v>20533</v>
      </c>
      <c r="C3799" s="24" t="s">
        <v>20524</v>
      </c>
      <c r="D3799" s="24">
        <v>7.37</v>
      </c>
      <c r="E3799" s="24">
        <v>4.84</v>
      </c>
      <c r="F3799" s="28">
        <v>35.67</v>
      </c>
      <c r="G3799" s="240"/>
    </row>
    <row r="3800" ht="13.8" spans="1:7">
      <c r="A3800" s="21">
        <v>3798</v>
      </c>
      <c r="B3800" s="24" t="s">
        <v>4295</v>
      </c>
      <c r="C3800" s="24" t="s">
        <v>20524</v>
      </c>
      <c r="D3800" s="24">
        <v>8.02</v>
      </c>
      <c r="E3800" s="24">
        <v>4.84</v>
      </c>
      <c r="F3800" s="28">
        <v>38.82</v>
      </c>
      <c r="G3800" s="240"/>
    </row>
    <row r="3801" ht="13.8" spans="1:7">
      <c r="A3801" s="21">
        <v>3799</v>
      </c>
      <c r="B3801" s="24" t="s">
        <v>3663</v>
      </c>
      <c r="C3801" s="24" t="s">
        <v>20524</v>
      </c>
      <c r="D3801" s="24">
        <v>13.93</v>
      </c>
      <c r="E3801" s="24">
        <v>4.84</v>
      </c>
      <c r="F3801" s="28">
        <v>67.42</v>
      </c>
      <c r="G3801" s="240"/>
    </row>
    <row r="3802" ht="13.8" spans="1:7">
      <c r="A3802" s="21">
        <v>3800</v>
      </c>
      <c r="B3802" s="24" t="s">
        <v>20202</v>
      </c>
      <c r="C3802" s="24" t="s">
        <v>20524</v>
      </c>
      <c r="D3802" s="24">
        <v>5.83</v>
      </c>
      <c r="E3802" s="24">
        <v>4.84</v>
      </c>
      <c r="F3802" s="28">
        <v>28.22</v>
      </c>
      <c r="G3802" s="240"/>
    </row>
    <row r="3803" ht="13.8" spans="1:7">
      <c r="A3803" s="21">
        <v>3801</v>
      </c>
      <c r="B3803" s="24" t="s">
        <v>3817</v>
      </c>
      <c r="C3803" s="24" t="s">
        <v>20524</v>
      </c>
      <c r="D3803" s="24">
        <v>14.89</v>
      </c>
      <c r="E3803" s="24">
        <v>4.84</v>
      </c>
      <c r="F3803" s="28">
        <v>72.07</v>
      </c>
      <c r="G3803" s="240"/>
    </row>
    <row r="3804" ht="13.8" spans="1:7">
      <c r="A3804" s="21">
        <v>3802</v>
      </c>
      <c r="B3804" s="24" t="s">
        <v>5422</v>
      </c>
      <c r="C3804" s="24" t="s">
        <v>20524</v>
      </c>
      <c r="D3804" s="24">
        <v>12.39</v>
      </c>
      <c r="E3804" s="24">
        <v>4.84</v>
      </c>
      <c r="F3804" s="28">
        <v>59.97</v>
      </c>
      <c r="G3804" s="240"/>
    </row>
    <row r="3805" ht="13.8" spans="1:7">
      <c r="A3805" s="21">
        <v>3803</v>
      </c>
      <c r="B3805" s="24" t="s">
        <v>5371</v>
      </c>
      <c r="C3805" s="24" t="s">
        <v>20524</v>
      </c>
      <c r="D3805" s="24">
        <v>8.36</v>
      </c>
      <c r="E3805" s="24">
        <v>4.84</v>
      </c>
      <c r="F3805" s="28">
        <v>40.46</v>
      </c>
      <c r="G3805" s="240"/>
    </row>
    <row r="3806" ht="13.8" spans="1:7">
      <c r="A3806" s="21">
        <v>3804</v>
      </c>
      <c r="B3806" s="24" t="s">
        <v>3392</v>
      </c>
      <c r="C3806" s="24" t="s">
        <v>20524</v>
      </c>
      <c r="D3806" s="24">
        <v>8.2</v>
      </c>
      <c r="E3806" s="24">
        <v>4.84</v>
      </c>
      <c r="F3806" s="28">
        <v>39.69</v>
      </c>
      <c r="G3806" s="240"/>
    </row>
    <row r="3807" ht="13.8" spans="1:7">
      <c r="A3807" s="21">
        <v>3805</v>
      </c>
      <c r="B3807" s="24" t="s">
        <v>6492</v>
      </c>
      <c r="C3807" s="24" t="s">
        <v>20524</v>
      </c>
      <c r="D3807" s="24">
        <v>7.09</v>
      </c>
      <c r="E3807" s="24">
        <v>4.84</v>
      </c>
      <c r="F3807" s="28">
        <v>34.32</v>
      </c>
      <c r="G3807" s="240"/>
    </row>
    <row r="3808" ht="13.8" spans="1:7">
      <c r="A3808" s="21">
        <v>3806</v>
      </c>
      <c r="B3808" s="24" t="s">
        <v>10312</v>
      </c>
      <c r="C3808" s="24" t="s">
        <v>20524</v>
      </c>
      <c r="D3808" s="24">
        <v>6.35</v>
      </c>
      <c r="E3808" s="24">
        <v>4.84</v>
      </c>
      <c r="F3808" s="28">
        <v>30.73</v>
      </c>
      <c r="G3808" s="240"/>
    </row>
    <row r="3809" ht="13.8" spans="1:7">
      <c r="A3809" s="21">
        <v>3807</v>
      </c>
      <c r="B3809" s="24" t="s">
        <v>3388</v>
      </c>
      <c r="C3809" s="24" t="s">
        <v>20524</v>
      </c>
      <c r="D3809" s="24">
        <v>6.43</v>
      </c>
      <c r="E3809" s="24">
        <v>4.84</v>
      </c>
      <c r="F3809" s="28">
        <v>31.12</v>
      </c>
      <c r="G3809" s="240"/>
    </row>
    <row r="3810" ht="13.8" spans="1:7">
      <c r="A3810" s="21">
        <v>3808</v>
      </c>
      <c r="B3810" s="24" t="s">
        <v>20534</v>
      </c>
      <c r="C3810" s="24" t="s">
        <v>20524</v>
      </c>
      <c r="D3810" s="24">
        <v>6.16</v>
      </c>
      <c r="E3810" s="24">
        <v>4.84</v>
      </c>
      <c r="F3810" s="28">
        <v>29.81</v>
      </c>
      <c r="G3810" s="240"/>
    </row>
    <row r="3811" ht="13.8" spans="1:7">
      <c r="A3811" s="21">
        <v>3809</v>
      </c>
      <c r="B3811" s="24" t="s">
        <v>3599</v>
      </c>
      <c r="C3811" s="24" t="s">
        <v>20524</v>
      </c>
      <c r="D3811" s="24">
        <v>11.54</v>
      </c>
      <c r="E3811" s="24">
        <v>4.84</v>
      </c>
      <c r="F3811" s="28">
        <v>55.85</v>
      </c>
      <c r="G3811" s="240"/>
    </row>
    <row r="3812" ht="13.8" spans="1:7">
      <c r="A3812" s="21">
        <v>3810</v>
      </c>
      <c r="B3812" s="24" t="s">
        <v>20535</v>
      </c>
      <c r="C3812" s="24" t="s">
        <v>20524</v>
      </c>
      <c r="D3812" s="24">
        <v>5.78</v>
      </c>
      <c r="E3812" s="24">
        <v>4.84</v>
      </c>
      <c r="F3812" s="28">
        <v>27.98</v>
      </c>
      <c r="G3812" s="240"/>
    </row>
    <row r="3813" ht="13.8" spans="1:7">
      <c r="A3813" s="21">
        <v>3811</v>
      </c>
      <c r="B3813" s="24" t="s">
        <v>20536</v>
      </c>
      <c r="C3813" s="24" t="s">
        <v>20524</v>
      </c>
      <c r="D3813" s="24">
        <v>9.56</v>
      </c>
      <c r="E3813" s="24">
        <v>4.84</v>
      </c>
      <c r="F3813" s="28">
        <v>46.27</v>
      </c>
      <c r="G3813" s="240"/>
    </row>
    <row r="3814" ht="13.8" spans="1:7">
      <c r="A3814" s="21">
        <v>3812</v>
      </c>
      <c r="B3814" s="24" t="s">
        <v>4875</v>
      </c>
      <c r="C3814" s="24" t="s">
        <v>20524</v>
      </c>
      <c r="D3814" s="24">
        <v>2.11</v>
      </c>
      <c r="E3814" s="24">
        <v>4.84</v>
      </c>
      <c r="F3814" s="28">
        <v>10.21</v>
      </c>
      <c r="G3814" s="240"/>
    </row>
    <row r="3815" ht="13.8" spans="1:7">
      <c r="A3815" s="21">
        <v>3813</v>
      </c>
      <c r="B3815" s="24" t="s">
        <v>20537</v>
      </c>
      <c r="C3815" s="24" t="s">
        <v>20524</v>
      </c>
      <c r="D3815" s="24">
        <v>4.82</v>
      </c>
      <c r="E3815" s="24">
        <v>4.84</v>
      </c>
      <c r="F3815" s="28">
        <v>23.33</v>
      </c>
      <c r="G3815" s="240"/>
    </row>
    <row r="3816" ht="13.8" spans="1:7">
      <c r="A3816" s="21">
        <v>3814</v>
      </c>
      <c r="B3816" s="24" t="s">
        <v>5034</v>
      </c>
      <c r="C3816" s="24" t="s">
        <v>20524</v>
      </c>
      <c r="D3816" s="24">
        <v>7.4</v>
      </c>
      <c r="E3816" s="24">
        <v>4.84</v>
      </c>
      <c r="F3816" s="28">
        <v>35.82</v>
      </c>
      <c r="G3816" s="240"/>
    </row>
    <row r="3817" ht="13.8" spans="1:7">
      <c r="A3817" s="21">
        <v>3815</v>
      </c>
      <c r="B3817" s="24" t="s">
        <v>3716</v>
      </c>
      <c r="C3817" s="24" t="s">
        <v>20524</v>
      </c>
      <c r="D3817" s="24">
        <v>7.03</v>
      </c>
      <c r="E3817" s="24">
        <v>4.84</v>
      </c>
      <c r="F3817" s="28">
        <v>34.03</v>
      </c>
      <c r="G3817" s="240"/>
    </row>
    <row r="3818" ht="13.8" spans="1:7">
      <c r="A3818" s="21">
        <v>3816</v>
      </c>
      <c r="B3818" s="24" t="s">
        <v>5084</v>
      </c>
      <c r="C3818" s="24" t="s">
        <v>20524</v>
      </c>
      <c r="D3818" s="24">
        <v>10.17</v>
      </c>
      <c r="E3818" s="24">
        <v>4.84</v>
      </c>
      <c r="F3818" s="28">
        <v>49.22</v>
      </c>
      <c r="G3818" s="240"/>
    </row>
    <row r="3819" ht="13.8" spans="1:7">
      <c r="A3819" s="21">
        <v>3817</v>
      </c>
      <c r="B3819" s="24" t="s">
        <v>5854</v>
      </c>
      <c r="C3819" s="24" t="s">
        <v>20524</v>
      </c>
      <c r="D3819" s="24">
        <v>5.04</v>
      </c>
      <c r="E3819" s="24">
        <v>4.84</v>
      </c>
      <c r="F3819" s="28">
        <v>24.39</v>
      </c>
      <c r="G3819" s="240"/>
    </row>
    <row r="3820" ht="13.8" spans="1:7">
      <c r="A3820" s="21">
        <v>3818</v>
      </c>
      <c r="B3820" s="24" t="s">
        <v>2802</v>
      </c>
      <c r="C3820" s="24" t="s">
        <v>20524</v>
      </c>
      <c r="D3820" s="24">
        <v>12.58</v>
      </c>
      <c r="E3820" s="24">
        <v>4.84</v>
      </c>
      <c r="F3820" s="28">
        <v>60.89</v>
      </c>
      <c r="G3820" s="240"/>
    </row>
    <row r="3821" ht="13.8" spans="1:7">
      <c r="A3821" s="21">
        <v>3819</v>
      </c>
      <c r="B3821" s="24" t="s">
        <v>20538</v>
      </c>
      <c r="C3821" s="24" t="s">
        <v>20539</v>
      </c>
      <c r="D3821" s="24">
        <v>9.86</v>
      </c>
      <c r="E3821" s="24">
        <v>4.84</v>
      </c>
      <c r="F3821" s="28">
        <v>47.72</v>
      </c>
      <c r="G3821" s="240"/>
    </row>
    <row r="3822" ht="13.8" spans="1:7">
      <c r="A3822" s="21">
        <v>3820</v>
      </c>
      <c r="B3822" s="24" t="s">
        <v>20540</v>
      </c>
      <c r="C3822" s="24" t="s">
        <v>20539</v>
      </c>
      <c r="D3822" s="24">
        <v>5.58</v>
      </c>
      <c r="E3822" s="24">
        <v>4.84</v>
      </c>
      <c r="F3822" s="28">
        <v>27.01</v>
      </c>
      <c r="G3822" s="240"/>
    </row>
    <row r="3823" ht="13.8" spans="1:7">
      <c r="A3823" s="21">
        <v>3821</v>
      </c>
      <c r="B3823" s="24" t="s">
        <v>828</v>
      </c>
      <c r="C3823" s="24" t="s">
        <v>20539</v>
      </c>
      <c r="D3823" s="24">
        <v>10.25</v>
      </c>
      <c r="E3823" s="24">
        <v>4.84</v>
      </c>
      <c r="F3823" s="28">
        <v>49.61</v>
      </c>
      <c r="G3823" s="240"/>
    </row>
    <row r="3824" ht="13.8" spans="1:7">
      <c r="A3824" s="21">
        <v>3822</v>
      </c>
      <c r="B3824" s="24" t="s">
        <v>20541</v>
      </c>
      <c r="C3824" s="24" t="s">
        <v>20539</v>
      </c>
      <c r="D3824" s="24">
        <v>8.58</v>
      </c>
      <c r="E3824" s="24">
        <v>4.84</v>
      </c>
      <c r="F3824" s="28">
        <v>41.53</v>
      </c>
      <c r="G3824" s="240"/>
    </row>
    <row r="3825" ht="13.8" spans="1:7">
      <c r="A3825" s="21">
        <v>3823</v>
      </c>
      <c r="B3825" s="24" t="s">
        <v>20542</v>
      </c>
      <c r="C3825" s="24" t="s">
        <v>20539</v>
      </c>
      <c r="D3825" s="24">
        <v>11.41</v>
      </c>
      <c r="E3825" s="24">
        <v>4.84</v>
      </c>
      <c r="F3825" s="28">
        <v>55.22</v>
      </c>
      <c r="G3825" s="240"/>
    </row>
    <row r="3826" ht="13.8" spans="1:7">
      <c r="A3826" s="21">
        <v>3824</v>
      </c>
      <c r="B3826" s="24" t="s">
        <v>20543</v>
      </c>
      <c r="C3826" s="24" t="s">
        <v>20539</v>
      </c>
      <c r="D3826" s="24">
        <v>20.66</v>
      </c>
      <c r="E3826" s="24">
        <v>4.84</v>
      </c>
      <c r="F3826" s="28">
        <v>99.99</v>
      </c>
      <c r="G3826" s="240"/>
    </row>
    <row r="3827" ht="13.8" spans="1:7">
      <c r="A3827" s="21">
        <v>3825</v>
      </c>
      <c r="B3827" s="24" t="s">
        <v>19042</v>
      </c>
      <c r="C3827" s="24" t="s">
        <v>20539</v>
      </c>
      <c r="D3827" s="24">
        <v>23.27</v>
      </c>
      <c r="E3827" s="24">
        <v>4.84</v>
      </c>
      <c r="F3827" s="28">
        <v>112.63</v>
      </c>
      <c r="G3827" s="240"/>
    </row>
    <row r="3828" ht="13.8" spans="1:7">
      <c r="A3828" s="21">
        <v>3826</v>
      </c>
      <c r="B3828" s="24" t="s">
        <v>5577</v>
      </c>
      <c r="C3828" s="24" t="s">
        <v>20539</v>
      </c>
      <c r="D3828" s="24">
        <v>12.87</v>
      </c>
      <c r="E3828" s="24">
        <v>4.84</v>
      </c>
      <c r="F3828" s="28">
        <v>62.29</v>
      </c>
      <c r="G3828" s="240"/>
    </row>
    <row r="3829" ht="13.8" spans="1:7">
      <c r="A3829" s="21">
        <v>3827</v>
      </c>
      <c r="B3829" s="24" t="s">
        <v>20544</v>
      </c>
      <c r="C3829" s="24" t="s">
        <v>20539</v>
      </c>
      <c r="D3829" s="24">
        <v>12.77</v>
      </c>
      <c r="E3829" s="24">
        <v>4.84</v>
      </c>
      <c r="F3829" s="28">
        <v>61.81</v>
      </c>
      <c r="G3829" s="240"/>
    </row>
    <row r="3830" ht="13.8" spans="1:7">
      <c r="A3830" s="21">
        <v>3828</v>
      </c>
      <c r="B3830" s="24" t="s">
        <v>381</v>
      </c>
      <c r="C3830" s="24" t="s">
        <v>20539</v>
      </c>
      <c r="D3830" s="24">
        <v>28.59</v>
      </c>
      <c r="E3830" s="24">
        <v>4.84</v>
      </c>
      <c r="F3830" s="28">
        <v>138.38</v>
      </c>
      <c r="G3830" s="240"/>
    </row>
    <row r="3831" ht="13.8" spans="1:7">
      <c r="A3831" s="21">
        <v>3829</v>
      </c>
      <c r="B3831" s="24" t="s">
        <v>20545</v>
      </c>
      <c r="C3831" s="24" t="s">
        <v>20539</v>
      </c>
      <c r="D3831" s="24">
        <v>6.08</v>
      </c>
      <c r="E3831" s="24">
        <v>4.84</v>
      </c>
      <c r="F3831" s="28">
        <v>29.43</v>
      </c>
      <c r="G3831" s="240"/>
    </row>
    <row r="3832" ht="13.8" spans="1:7">
      <c r="A3832" s="21">
        <v>3830</v>
      </c>
      <c r="B3832" s="24" t="s">
        <v>20546</v>
      </c>
      <c r="C3832" s="24" t="s">
        <v>20539</v>
      </c>
      <c r="D3832" s="24">
        <v>15.64</v>
      </c>
      <c r="E3832" s="24">
        <v>4.84</v>
      </c>
      <c r="F3832" s="28">
        <v>75.7</v>
      </c>
      <c r="G3832" s="240"/>
    </row>
    <row r="3833" ht="13.8" spans="1:7">
      <c r="A3833" s="21">
        <v>3831</v>
      </c>
      <c r="B3833" s="24" t="s">
        <v>20547</v>
      </c>
      <c r="C3833" s="24" t="s">
        <v>20539</v>
      </c>
      <c r="D3833" s="24">
        <v>6.49</v>
      </c>
      <c r="E3833" s="24">
        <v>4.84</v>
      </c>
      <c r="F3833" s="28">
        <v>31.41</v>
      </c>
      <c r="G3833" s="240"/>
    </row>
    <row r="3834" ht="13.8" spans="1:7">
      <c r="A3834" s="21">
        <v>3832</v>
      </c>
      <c r="B3834" s="24" t="s">
        <v>20548</v>
      </c>
      <c r="C3834" s="24" t="s">
        <v>20539</v>
      </c>
      <c r="D3834" s="24">
        <v>5.74</v>
      </c>
      <c r="E3834" s="24">
        <v>4.84</v>
      </c>
      <c r="F3834" s="28">
        <v>27.78</v>
      </c>
      <c r="G3834" s="240"/>
    </row>
    <row r="3835" ht="13.8" spans="1:7">
      <c r="A3835" s="21">
        <v>3833</v>
      </c>
      <c r="B3835" s="24" t="s">
        <v>20549</v>
      </c>
      <c r="C3835" s="24" t="s">
        <v>20539</v>
      </c>
      <c r="D3835" s="24">
        <v>7.47</v>
      </c>
      <c r="E3835" s="24">
        <v>4.84</v>
      </c>
      <c r="F3835" s="28">
        <v>36.15</v>
      </c>
      <c r="G3835" s="240"/>
    </row>
    <row r="3836" ht="13.8" spans="1:7">
      <c r="A3836" s="21">
        <v>3834</v>
      </c>
      <c r="B3836" s="24" t="s">
        <v>3028</v>
      </c>
      <c r="C3836" s="24" t="s">
        <v>20539</v>
      </c>
      <c r="D3836" s="24">
        <v>6.88</v>
      </c>
      <c r="E3836" s="24">
        <v>4.84</v>
      </c>
      <c r="F3836" s="28">
        <v>33.3</v>
      </c>
      <c r="G3836" s="240"/>
    </row>
    <row r="3837" ht="13.8" spans="1:7">
      <c r="A3837" s="21">
        <v>3835</v>
      </c>
      <c r="B3837" s="24" t="s">
        <v>20550</v>
      </c>
      <c r="C3837" s="24" t="s">
        <v>20539</v>
      </c>
      <c r="D3837" s="24">
        <v>6.31</v>
      </c>
      <c r="E3837" s="24">
        <v>4.84</v>
      </c>
      <c r="F3837" s="28">
        <v>30.54</v>
      </c>
      <c r="G3837" s="240"/>
    </row>
    <row r="3838" ht="13.8" spans="1:7">
      <c r="A3838" s="21">
        <v>3836</v>
      </c>
      <c r="B3838" s="24" t="s">
        <v>1976</v>
      </c>
      <c r="C3838" s="24" t="s">
        <v>20539</v>
      </c>
      <c r="D3838" s="24">
        <v>10.51</v>
      </c>
      <c r="E3838" s="24">
        <v>4.84</v>
      </c>
      <c r="F3838" s="28">
        <v>50.87</v>
      </c>
      <c r="G3838" s="240"/>
    </row>
    <row r="3839" ht="13.8" spans="1:7">
      <c r="A3839" s="21">
        <v>3837</v>
      </c>
      <c r="B3839" s="24" t="s">
        <v>2528</v>
      </c>
      <c r="C3839" s="24" t="s">
        <v>20539</v>
      </c>
      <c r="D3839" s="24">
        <v>13.71</v>
      </c>
      <c r="E3839" s="24">
        <v>4.84</v>
      </c>
      <c r="F3839" s="28">
        <v>66.36</v>
      </c>
      <c r="G3839" s="240"/>
    </row>
    <row r="3840" ht="13.8" spans="1:7">
      <c r="A3840" s="21">
        <v>3838</v>
      </c>
      <c r="B3840" s="24" t="s">
        <v>10394</v>
      </c>
      <c r="C3840" s="24" t="s">
        <v>20539</v>
      </c>
      <c r="D3840" s="24">
        <v>13.52</v>
      </c>
      <c r="E3840" s="24">
        <v>4.84</v>
      </c>
      <c r="F3840" s="28">
        <v>65.44</v>
      </c>
      <c r="G3840" s="240"/>
    </row>
    <row r="3841" ht="13.8" spans="1:7">
      <c r="A3841" s="21">
        <v>3839</v>
      </c>
      <c r="B3841" s="24" t="s">
        <v>8213</v>
      </c>
      <c r="C3841" s="24" t="s">
        <v>20539</v>
      </c>
      <c r="D3841" s="24">
        <v>15.34</v>
      </c>
      <c r="E3841" s="24">
        <v>4.84</v>
      </c>
      <c r="F3841" s="28">
        <v>74.25</v>
      </c>
      <c r="G3841" s="240"/>
    </row>
    <row r="3842" ht="13.8" spans="1:7">
      <c r="A3842" s="21">
        <v>3840</v>
      </c>
      <c r="B3842" s="24" t="s">
        <v>20551</v>
      </c>
      <c r="C3842" s="24" t="s">
        <v>20539</v>
      </c>
      <c r="D3842" s="24">
        <v>19.62</v>
      </c>
      <c r="E3842" s="24">
        <v>4.84</v>
      </c>
      <c r="F3842" s="28">
        <v>94.96</v>
      </c>
      <c r="G3842" s="240"/>
    </row>
    <row r="3843" ht="13.8" spans="1:7">
      <c r="A3843" s="21">
        <v>3841</v>
      </c>
      <c r="B3843" s="24" t="s">
        <v>1012</v>
      </c>
      <c r="C3843" s="24" t="s">
        <v>20539</v>
      </c>
      <c r="D3843" s="24">
        <v>13.89</v>
      </c>
      <c r="E3843" s="24">
        <v>4.84</v>
      </c>
      <c r="F3843" s="28">
        <v>67.23</v>
      </c>
      <c r="G3843" s="240"/>
    </row>
    <row r="3844" ht="13.8" spans="1:7">
      <c r="A3844" s="21">
        <v>3842</v>
      </c>
      <c r="B3844" s="24" t="s">
        <v>754</v>
      </c>
      <c r="C3844" s="24" t="s">
        <v>20539</v>
      </c>
      <c r="D3844" s="24">
        <v>13.09</v>
      </c>
      <c r="E3844" s="24">
        <v>4.84</v>
      </c>
      <c r="F3844" s="28">
        <v>63.36</v>
      </c>
      <c r="G3844" s="240"/>
    </row>
    <row r="3845" ht="13.8" spans="1:7">
      <c r="A3845" s="21">
        <v>3843</v>
      </c>
      <c r="B3845" s="24" t="s">
        <v>20552</v>
      </c>
      <c r="C3845" s="24" t="s">
        <v>20539</v>
      </c>
      <c r="D3845" s="24">
        <v>28.35</v>
      </c>
      <c r="E3845" s="24">
        <v>4.84</v>
      </c>
      <c r="F3845" s="28">
        <v>137.21</v>
      </c>
      <c r="G3845" s="240"/>
    </row>
    <row r="3846" ht="13.8" spans="1:7">
      <c r="A3846" s="21">
        <v>3844</v>
      </c>
      <c r="B3846" s="24" t="s">
        <v>20553</v>
      </c>
      <c r="C3846" s="24" t="s">
        <v>20539</v>
      </c>
      <c r="D3846" s="24">
        <v>6.24</v>
      </c>
      <c r="E3846" s="24">
        <v>4.84</v>
      </c>
      <c r="F3846" s="28">
        <v>30.2</v>
      </c>
      <c r="G3846" s="240"/>
    </row>
    <row r="3847" ht="13.8" spans="1:7">
      <c r="A3847" s="21">
        <v>3845</v>
      </c>
      <c r="B3847" s="24" t="s">
        <v>972</v>
      </c>
      <c r="C3847" s="24" t="s">
        <v>20539</v>
      </c>
      <c r="D3847" s="24">
        <v>3.05</v>
      </c>
      <c r="E3847" s="24">
        <v>4.84</v>
      </c>
      <c r="F3847" s="28">
        <v>14.76</v>
      </c>
      <c r="G3847" s="240"/>
    </row>
    <row r="3848" ht="13.8" spans="1:7">
      <c r="A3848" s="21">
        <v>3846</v>
      </c>
      <c r="B3848" s="24" t="s">
        <v>20554</v>
      </c>
      <c r="C3848" s="24" t="s">
        <v>20555</v>
      </c>
      <c r="D3848" s="24">
        <v>11.43</v>
      </c>
      <c r="E3848" s="24">
        <v>4.84</v>
      </c>
      <c r="F3848" s="28">
        <v>55.32</v>
      </c>
      <c r="G3848" s="237"/>
    </row>
    <row r="3849" ht="13.8" spans="1:7">
      <c r="A3849" s="21">
        <v>3847</v>
      </c>
      <c r="B3849" s="24" t="s">
        <v>20556</v>
      </c>
      <c r="C3849" s="24" t="s">
        <v>20555</v>
      </c>
      <c r="D3849" s="24">
        <v>132.56</v>
      </c>
      <c r="E3849" s="24">
        <v>4.84</v>
      </c>
      <c r="F3849" s="28">
        <v>641.59</v>
      </c>
      <c r="G3849" s="237"/>
    </row>
    <row r="3850" ht="13.8" spans="1:7">
      <c r="A3850" s="21">
        <v>3848</v>
      </c>
      <c r="B3850" s="24" t="s">
        <v>20557</v>
      </c>
      <c r="C3850" s="24" t="s">
        <v>20558</v>
      </c>
      <c r="D3850" s="24">
        <v>8.48</v>
      </c>
      <c r="E3850" s="24">
        <v>4.84</v>
      </c>
      <c r="F3850" s="28">
        <v>41.04</v>
      </c>
      <c r="G3850" s="237"/>
    </row>
    <row r="3851" ht="13.8" spans="1:7">
      <c r="A3851" s="21">
        <v>3849</v>
      </c>
      <c r="B3851" s="24" t="s">
        <v>20559</v>
      </c>
      <c r="C3851" s="24" t="s">
        <v>20555</v>
      </c>
      <c r="D3851" s="24">
        <v>89.04</v>
      </c>
      <c r="E3851" s="24">
        <v>4.84</v>
      </c>
      <c r="F3851" s="28">
        <v>430.91</v>
      </c>
      <c r="G3851" s="237"/>
    </row>
    <row r="3852" ht="13.8" spans="1:7">
      <c r="A3852" s="21">
        <v>3850</v>
      </c>
      <c r="B3852" s="24" t="s">
        <v>20560</v>
      </c>
      <c r="C3852" s="24" t="s">
        <v>20555</v>
      </c>
      <c r="D3852" s="24">
        <v>21.56</v>
      </c>
      <c r="E3852" s="24">
        <v>4.84</v>
      </c>
      <c r="F3852" s="28">
        <v>104.35</v>
      </c>
      <c r="G3852" s="237"/>
    </row>
    <row r="3853" ht="13.8" spans="1:7">
      <c r="A3853" s="21">
        <v>3851</v>
      </c>
      <c r="B3853" s="24" t="s">
        <v>20561</v>
      </c>
      <c r="C3853" s="24" t="s">
        <v>20555</v>
      </c>
      <c r="D3853" s="24">
        <v>38</v>
      </c>
      <c r="E3853" s="24">
        <v>4.84</v>
      </c>
      <c r="F3853" s="28">
        <v>183.92</v>
      </c>
      <c r="G3853" s="237"/>
    </row>
    <row r="3854" ht="13.8" spans="1:7">
      <c r="A3854" s="21">
        <v>3852</v>
      </c>
      <c r="B3854" s="24" t="s">
        <v>20562</v>
      </c>
      <c r="C3854" s="24" t="s">
        <v>20555</v>
      </c>
      <c r="D3854" s="24">
        <v>26.23</v>
      </c>
      <c r="E3854" s="24">
        <v>4.84</v>
      </c>
      <c r="F3854" s="28">
        <v>126.95</v>
      </c>
      <c r="G3854" s="237"/>
    </row>
    <row r="3855" ht="13.8" spans="1:7">
      <c r="A3855" s="21">
        <v>3853</v>
      </c>
      <c r="B3855" s="24" t="s">
        <v>20563</v>
      </c>
      <c r="C3855" s="24" t="s">
        <v>20555</v>
      </c>
      <c r="D3855" s="24">
        <v>13.23</v>
      </c>
      <c r="E3855" s="24">
        <v>4.84</v>
      </c>
      <c r="F3855" s="28">
        <v>64.03</v>
      </c>
      <c r="G3855" s="237"/>
    </row>
    <row r="3856" ht="13.8" spans="1:7">
      <c r="A3856" s="21">
        <v>3854</v>
      </c>
      <c r="B3856" s="34" t="s">
        <v>20564</v>
      </c>
      <c r="C3856" s="24" t="s">
        <v>20555</v>
      </c>
      <c r="D3856" s="34">
        <v>10.37</v>
      </c>
      <c r="E3856" s="24">
        <v>4.84</v>
      </c>
      <c r="F3856" s="28">
        <v>50.19</v>
      </c>
      <c r="G3856" s="248"/>
    </row>
    <row r="3857" ht="13.8" spans="1:7">
      <c r="A3857" s="21">
        <v>3855</v>
      </c>
      <c r="B3857" s="24" t="s">
        <v>4152</v>
      </c>
      <c r="C3857" s="24" t="s">
        <v>20555</v>
      </c>
      <c r="D3857" s="24">
        <v>108.47</v>
      </c>
      <c r="E3857" s="24">
        <v>4.84</v>
      </c>
      <c r="F3857" s="28">
        <v>524.99</v>
      </c>
      <c r="G3857" s="237"/>
    </row>
    <row r="3858" ht="13.8" spans="1:7">
      <c r="A3858" s="21">
        <v>3856</v>
      </c>
      <c r="B3858" s="34" t="s">
        <v>20565</v>
      </c>
      <c r="C3858" s="34" t="s">
        <v>20555</v>
      </c>
      <c r="D3858" s="34">
        <v>26.3</v>
      </c>
      <c r="E3858" s="24">
        <v>4.84</v>
      </c>
      <c r="F3858" s="28">
        <v>127.29</v>
      </c>
      <c r="G3858" s="248"/>
    </row>
    <row r="3859" ht="13.8" spans="1:7">
      <c r="A3859" s="21">
        <v>3857</v>
      </c>
      <c r="B3859" s="24" t="s">
        <v>15656</v>
      </c>
      <c r="C3859" s="24" t="s">
        <v>20555</v>
      </c>
      <c r="D3859" s="24">
        <v>20.67</v>
      </c>
      <c r="E3859" s="24">
        <v>4.84</v>
      </c>
      <c r="F3859" s="28">
        <v>100.04</v>
      </c>
      <c r="G3859" s="237"/>
    </row>
    <row r="3860" ht="13.8" spans="1:7">
      <c r="A3860" s="21">
        <v>3858</v>
      </c>
      <c r="B3860" s="24" t="s">
        <v>20566</v>
      </c>
      <c r="C3860" s="24" t="s">
        <v>20555</v>
      </c>
      <c r="D3860" s="24">
        <v>42.84</v>
      </c>
      <c r="E3860" s="24">
        <v>4.84</v>
      </c>
      <c r="F3860" s="28">
        <v>207.35</v>
      </c>
      <c r="G3860" s="237"/>
    </row>
    <row r="3861" ht="13.8" spans="1:7">
      <c r="A3861" s="21">
        <v>3859</v>
      </c>
      <c r="B3861" s="24" t="s">
        <v>20567</v>
      </c>
      <c r="C3861" s="24" t="s">
        <v>20555</v>
      </c>
      <c r="D3861" s="24">
        <v>31.29</v>
      </c>
      <c r="E3861" s="24">
        <v>4.84</v>
      </c>
      <c r="F3861" s="28">
        <v>151.44</v>
      </c>
      <c r="G3861" s="237"/>
    </row>
    <row r="3862" ht="13.8" spans="1:7">
      <c r="A3862" s="21">
        <v>3860</v>
      </c>
      <c r="B3862" s="24" t="s">
        <v>4287</v>
      </c>
      <c r="C3862" s="24" t="s">
        <v>20555</v>
      </c>
      <c r="D3862" s="24">
        <v>5.93</v>
      </c>
      <c r="E3862" s="24">
        <v>4.84</v>
      </c>
      <c r="F3862" s="28">
        <v>28.7</v>
      </c>
      <c r="G3862" s="237"/>
    </row>
    <row r="3863" ht="13.8" spans="1:7">
      <c r="A3863" s="21">
        <v>3861</v>
      </c>
      <c r="B3863" s="24" t="s">
        <v>20568</v>
      </c>
      <c r="C3863" s="24" t="s">
        <v>20555</v>
      </c>
      <c r="D3863" s="24">
        <v>10.93</v>
      </c>
      <c r="E3863" s="24">
        <v>4.84</v>
      </c>
      <c r="F3863" s="28">
        <v>52.9</v>
      </c>
      <c r="G3863" s="237"/>
    </row>
    <row r="3864" ht="13.8" spans="1:7">
      <c r="A3864" s="21">
        <v>3862</v>
      </c>
      <c r="B3864" s="24" t="s">
        <v>20218</v>
      </c>
      <c r="C3864" s="24" t="s">
        <v>20555</v>
      </c>
      <c r="D3864" s="24">
        <v>61.01</v>
      </c>
      <c r="E3864" s="24">
        <v>4.84</v>
      </c>
      <c r="F3864" s="28">
        <v>295.29</v>
      </c>
      <c r="G3864" s="237"/>
    </row>
    <row r="3865" ht="13.8" spans="1:7">
      <c r="A3865" s="21">
        <v>3863</v>
      </c>
      <c r="B3865" s="34" t="s">
        <v>20569</v>
      </c>
      <c r="C3865" s="34" t="s">
        <v>20555</v>
      </c>
      <c r="D3865" s="34">
        <v>22.15</v>
      </c>
      <c r="E3865" s="24">
        <v>4.84</v>
      </c>
      <c r="F3865" s="28">
        <v>107.21</v>
      </c>
      <c r="G3865" s="248"/>
    </row>
    <row r="3866" ht="13.8" spans="1:7">
      <c r="A3866" s="21">
        <v>3864</v>
      </c>
      <c r="B3866" s="24" t="s">
        <v>20570</v>
      </c>
      <c r="C3866" s="24" t="s">
        <v>20555</v>
      </c>
      <c r="D3866" s="24">
        <v>36.31</v>
      </c>
      <c r="E3866" s="24">
        <v>4.84</v>
      </c>
      <c r="F3866" s="28">
        <v>175.74</v>
      </c>
      <c r="G3866" s="237"/>
    </row>
    <row r="3867" ht="13.8" spans="1:7">
      <c r="A3867" s="21">
        <v>3865</v>
      </c>
      <c r="B3867" s="24" t="s">
        <v>20571</v>
      </c>
      <c r="C3867" s="24" t="s">
        <v>20555</v>
      </c>
      <c r="D3867" s="24">
        <v>8</v>
      </c>
      <c r="E3867" s="24">
        <v>4.84</v>
      </c>
      <c r="F3867" s="28">
        <v>38.72</v>
      </c>
      <c r="G3867" s="237"/>
    </row>
    <row r="3868" ht="13.8" spans="1:7">
      <c r="A3868" s="21">
        <v>3866</v>
      </c>
      <c r="B3868" s="24" t="s">
        <v>17954</v>
      </c>
      <c r="C3868" s="24" t="s">
        <v>20555</v>
      </c>
      <c r="D3868" s="24">
        <v>134.73</v>
      </c>
      <c r="E3868" s="24">
        <v>4.84</v>
      </c>
      <c r="F3868" s="28">
        <v>652.09</v>
      </c>
      <c r="G3868" s="237"/>
    </row>
    <row r="3869" ht="13.8" spans="1:7">
      <c r="A3869" s="21">
        <v>3867</v>
      </c>
      <c r="B3869" s="24" t="s">
        <v>20572</v>
      </c>
      <c r="C3869" s="24" t="s">
        <v>20555</v>
      </c>
      <c r="D3869" s="24">
        <v>20.34</v>
      </c>
      <c r="E3869" s="24">
        <v>4.84</v>
      </c>
      <c r="F3869" s="28">
        <v>98.45</v>
      </c>
      <c r="G3869" s="237"/>
    </row>
    <row r="3870" ht="13.8" spans="1:7">
      <c r="A3870" s="21">
        <v>3868</v>
      </c>
      <c r="B3870" s="24" t="s">
        <v>20573</v>
      </c>
      <c r="C3870" s="24" t="s">
        <v>20555</v>
      </c>
      <c r="D3870" s="24">
        <v>25.53</v>
      </c>
      <c r="E3870" s="24">
        <v>4.84</v>
      </c>
      <c r="F3870" s="28">
        <v>123.57</v>
      </c>
      <c r="G3870" s="237"/>
    </row>
    <row r="3871" ht="13.8" spans="1:7">
      <c r="A3871" s="21">
        <v>3869</v>
      </c>
      <c r="B3871" s="24" t="s">
        <v>20574</v>
      </c>
      <c r="C3871" s="24" t="s">
        <v>20555</v>
      </c>
      <c r="D3871" s="24">
        <v>9.95</v>
      </c>
      <c r="E3871" s="24">
        <v>4.84</v>
      </c>
      <c r="F3871" s="28">
        <v>48.16</v>
      </c>
      <c r="G3871" s="237"/>
    </row>
    <row r="3872" ht="13.8" spans="1:7">
      <c r="A3872" s="21">
        <v>3870</v>
      </c>
      <c r="B3872" s="24" t="s">
        <v>20575</v>
      </c>
      <c r="C3872" s="24" t="s">
        <v>20555</v>
      </c>
      <c r="D3872" s="24">
        <v>10.09</v>
      </c>
      <c r="E3872" s="24">
        <v>4.84</v>
      </c>
      <c r="F3872" s="28">
        <v>48.84</v>
      </c>
      <c r="G3872" s="237"/>
    </row>
    <row r="3873" ht="13.8" spans="1:7">
      <c r="A3873" s="21">
        <v>3871</v>
      </c>
      <c r="B3873" s="24" t="s">
        <v>20576</v>
      </c>
      <c r="C3873" s="24" t="s">
        <v>20555</v>
      </c>
      <c r="D3873" s="24">
        <v>12.82</v>
      </c>
      <c r="E3873" s="24">
        <v>4.84</v>
      </c>
      <c r="F3873" s="28">
        <v>62.05</v>
      </c>
      <c r="G3873" s="237"/>
    </row>
    <row r="3874" ht="13.8" spans="1:7">
      <c r="A3874" s="21">
        <v>3872</v>
      </c>
      <c r="B3874" s="24" t="s">
        <v>20577</v>
      </c>
      <c r="C3874" s="24" t="s">
        <v>20555</v>
      </c>
      <c r="D3874" s="24">
        <v>38.58</v>
      </c>
      <c r="E3874" s="24">
        <v>4.84</v>
      </c>
      <c r="F3874" s="28">
        <v>186.73</v>
      </c>
      <c r="G3874" s="237"/>
    </row>
    <row r="3875" ht="13.8" spans="1:7">
      <c r="A3875" s="21">
        <v>3873</v>
      </c>
      <c r="B3875" s="24" t="s">
        <v>11524</v>
      </c>
      <c r="C3875" s="24" t="s">
        <v>20555</v>
      </c>
      <c r="D3875" s="24">
        <v>15.41</v>
      </c>
      <c r="E3875" s="24">
        <v>4.84</v>
      </c>
      <c r="F3875" s="28">
        <v>74.58</v>
      </c>
      <c r="G3875" s="237"/>
    </row>
    <row r="3876" ht="13.8" spans="1:7">
      <c r="A3876" s="21">
        <v>3874</v>
      </c>
      <c r="B3876" s="24" t="s">
        <v>14200</v>
      </c>
      <c r="C3876" s="24" t="s">
        <v>20555</v>
      </c>
      <c r="D3876" s="24">
        <v>12.66</v>
      </c>
      <c r="E3876" s="24">
        <v>4.84</v>
      </c>
      <c r="F3876" s="28">
        <v>61.27</v>
      </c>
      <c r="G3876" s="237"/>
    </row>
    <row r="3877" ht="13.8" spans="1:7">
      <c r="A3877" s="21">
        <v>3875</v>
      </c>
      <c r="B3877" s="24" t="s">
        <v>20578</v>
      </c>
      <c r="C3877" s="24" t="s">
        <v>20555</v>
      </c>
      <c r="D3877" s="24">
        <v>21.39</v>
      </c>
      <c r="E3877" s="24">
        <v>4.84</v>
      </c>
      <c r="F3877" s="28">
        <v>103.53</v>
      </c>
      <c r="G3877" s="237"/>
    </row>
    <row r="3878" ht="13.8" spans="1:7">
      <c r="A3878" s="21">
        <v>3876</v>
      </c>
      <c r="B3878" s="24" t="s">
        <v>20579</v>
      </c>
      <c r="C3878" s="24" t="s">
        <v>20555</v>
      </c>
      <c r="D3878" s="24">
        <v>37.81</v>
      </c>
      <c r="E3878" s="24">
        <v>4.84</v>
      </c>
      <c r="F3878" s="28">
        <v>183</v>
      </c>
      <c r="G3878" s="237"/>
    </row>
    <row r="3879" ht="13.8" spans="1:7">
      <c r="A3879" s="21">
        <v>3877</v>
      </c>
      <c r="B3879" s="24" t="s">
        <v>14288</v>
      </c>
      <c r="C3879" s="24" t="s">
        <v>20555</v>
      </c>
      <c r="D3879" s="24">
        <v>26.63</v>
      </c>
      <c r="E3879" s="24">
        <v>4.84</v>
      </c>
      <c r="F3879" s="28">
        <v>128.89</v>
      </c>
      <c r="G3879" s="237"/>
    </row>
    <row r="3880" ht="13.8" spans="1:7">
      <c r="A3880" s="21">
        <v>3878</v>
      </c>
      <c r="B3880" s="24" t="s">
        <v>20580</v>
      </c>
      <c r="C3880" s="24" t="s">
        <v>20555</v>
      </c>
      <c r="D3880" s="24">
        <v>26.14</v>
      </c>
      <c r="E3880" s="24">
        <v>4.84</v>
      </c>
      <c r="F3880" s="28">
        <v>126.52</v>
      </c>
      <c r="G3880" s="237"/>
    </row>
    <row r="3881" ht="13.8" spans="1:7">
      <c r="A3881" s="21">
        <v>3879</v>
      </c>
      <c r="B3881" s="24" t="s">
        <v>1213</v>
      </c>
      <c r="C3881" s="24" t="s">
        <v>20555</v>
      </c>
      <c r="D3881" s="24">
        <v>25.37</v>
      </c>
      <c r="E3881" s="24">
        <v>4.84</v>
      </c>
      <c r="F3881" s="28">
        <v>122.79</v>
      </c>
      <c r="G3881" s="237"/>
    </row>
    <row r="3882" ht="13.8" spans="1:7">
      <c r="A3882" s="21">
        <v>3880</v>
      </c>
      <c r="B3882" s="24" t="s">
        <v>20581</v>
      </c>
      <c r="C3882" s="24" t="s">
        <v>20555</v>
      </c>
      <c r="D3882" s="24">
        <v>67.71</v>
      </c>
      <c r="E3882" s="24">
        <v>4.84</v>
      </c>
      <c r="F3882" s="28">
        <v>327.72</v>
      </c>
      <c r="G3882" s="237"/>
    </row>
    <row r="3883" ht="13.8" spans="1:7">
      <c r="A3883" s="21">
        <v>3881</v>
      </c>
      <c r="B3883" s="24" t="s">
        <v>17401</v>
      </c>
      <c r="C3883" s="24" t="s">
        <v>20555</v>
      </c>
      <c r="D3883" s="24">
        <v>27.9</v>
      </c>
      <c r="E3883" s="24">
        <v>4.84</v>
      </c>
      <c r="F3883" s="28">
        <v>135.04</v>
      </c>
      <c r="G3883" s="237"/>
    </row>
    <row r="3884" ht="13.8" spans="1:7">
      <c r="A3884" s="21">
        <v>3882</v>
      </c>
      <c r="B3884" s="24" t="s">
        <v>20582</v>
      </c>
      <c r="C3884" s="24" t="s">
        <v>20555</v>
      </c>
      <c r="D3884" s="24">
        <v>14.23</v>
      </c>
      <c r="E3884" s="24">
        <v>4.84</v>
      </c>
      <c r="F3884" s="28">
        <v>68.87</v>
      </c>
      <c r="G3884" s="237"/>
    </row>
    <row r="3885" ht="13.8" spans="1:7">
      <c r="A3885" s="21">
        <v>3883</v>
      </c>
      <c r="B3885" s="24" t="s">
        <v>20583</v>
      </c>
      <c r="C3885" s="24" t="s">
        <v>20555</v>
      </c>
      <c r="D3885" s="24">
        <v>29.49</v>
      </c>
      <c r="E3885" s="24">
        <v>4.84</v>
      </c>
      <c r="F3885" s="28">
        <v>142.73</v>
      </c>
      <c r="G3885" s="237"/>
    </row>
    <row r="3886" ht="13.8" spans="1:7">
      <c r="A3886" s="21">
        <v>3884</v>
      </c>
      <c r="B3886" s="24" t="s">
        <v>15586</v>
      </c>
      <c r="C3886" s="24" t="s">
        <v>20555</v>
      </c>
      <c r="D3886" s="24">
        <v>23.59</v>
      </c>
      <c r="E3886" s="24">
        <v>4.84</v>
      </c>
      <c r="F3886" s="28">
        <v>114.18</v>
      </c>
      <c r="G3886" s="237"/>
    </row>
    <row r="3887" ht="13.8" spans="1:7">
      <c r="A3887" s="21">
        <v>3885</v>
      </c>
      <c r="B3887" s="24" t="s">
        <v>4091</v>
      </c>
      <c r="C3887" s="24" t="s">
        <v>20555</v>
      </c>
      <c r="D3887" s="24">
        <v>40.38</v>
      </c>
      <c r="E3887" s="24">
        <v>4.84</v>
      </c>
      <c r="F3887" s="28">
        <v>195.44</v>
      </c>
      <c r="G3887" s="237"/>
    </row>
    <row r="3888" ht="13.8" spans="1:7">
      <c r="A3888" s="21">
        <v>3886</v>
      </c>
      <c r="B3888" s="24" t="s">
        <v>20584</v>
      </c>
      <c r="C3888" s="24" t="s">
        <v>20555</v>
      </c>
      <c r="D3888" s="24">
        <v>8.96</v>
      </c>
      <c r="E3888" s="24">
        <v>4.84</v>
      </c>
      <c r="F3888" s="28">
        <v>43.37</v>
      </c>
      <c r="G3888" s="237"/>
    </row>
    <row r="3889" ht="13.8" spans="1:7">
      <c r="A3889" s="21">
        <v>3887</v>
      </c>
      <c r="B3889" s="24" t="s">
        <v>2165</v>
      </c>
      <c r="C3889" s="24" t="s">
        <v>20555</v>
      </c>
      <c r="D3889" s="24">
        <v>9.37</v>
      </c>
      <c r="E3889" s="24">
        <v>4.84</v>
      </c>
      <c r="F3889" s="28">
        <v>45.35</v>
      </c>
      <c r="G3889" s="237"/>
    </row>
    <row r="3890" ht="13.8" spans="1:7">
      <c r="A3890" s="21">
        <v>3888</v>
      </c>
      <c r="B3890" s="24" t="s">
        <v>5966</v>
      </c>
      <c r="C3890" s="24" t="s">
        <v>20555</v>
      </c>
      <c r="D3890" s="24">
        <v>10.15</v>
      </c>
      <c r="E3890" s="24">
        <v>4.84</v>
      </c>
      <c r="F3890" s="28">
        <v>49.13</v>
      </c>
      <c r="G3890" s="237"/>
    </row>
    <row r="3891" ht="13.8" spans="1:7">
      <c r="A3891" s="21">
        <v>3889</v>
      </c>
      <c r="B3891" s="24" t="s">
        <v>20585</v>
      </c>
      <c r="C3891" s="24" t="s">
        <v>20555</v>
      </c>
      <c r="D3891" s="24">
        <v>32.11</v>
      </c>
      <c r="E3891" s="24">
        <v>4.84</v>
      </c>
      <c r="F3891" s="28">
        <v>155.41</v>
      </c>
      <c r="G3891" s="237"/>
    </row>
    <row r="3892" ht="13.8" spans="1:7">
      <c r="A3892" s="21">
        <v>3890</v>
      </c>
      <c r="B3892" s="24" t="s">
        <v>20586</v>
      </c>
      <c r="C3892" s="24" t="s">
        <v>20555</v>
      </c>
      <c r="D3892" s="24">
        <v>22.49</v>
      </c>
      <c r="E3892" s="24">
        <v>4.84</v>
      </c>
      <c r="F3892" s="28">
        <v>108.85</v>
      </c>
      <c r="G3892" s="237"/>
    </row>
    <row r="3893" ht="13.8" spans="1:7">
      <c r="A3893" s="21">
        <v>3891</v>
      </c>
      <c r="B3893" s="24" t="s">
        <v>20587</v>
      </c>
      <c r="C3893" s="24" t="s">
        <v>20555</v>
      </c>
      <c r="D3893" s="28">
        <v>30.9</v>
      </c>
      <c r="E3893" s="24">
        <v>4.84</v>
      </c>
      <c r="F3893" s="28">
        <v>149.56</v>
      </c>
      <c r="G3893" s="237"/>
    </row>
    <row r="3894" ht="13.8" spans="1:7">
      <c r="A3894" s="21">
        <v>3892</v>
      </c>
      <c r="B3894" s="24" t="s">
        <v>20588</v>
      </c>
      <c r="C3894" s="24" t="s">
        <v>20555</v>
      </c>
      <c r="D3894" s="24">
        <v>31.21</v>
      </c>
      <c r="E3894" s="24">
        <v>4.84</v>
      </c>
      <c r="F3894" s="28">
        <v>151.06</v>
      </c>
      <c r="G3894" s="237"/>
    </row>
    <row r="3895" ht="13.8" spans="1:7">
      <c r="A3895" s="21">
        <v>3893</v>
      </c>
      <c r="B3895" s="24" t="s">
        <v>20589</v>
      </c>
      <c r="C3895" s="24" t="s">
        <v>20555</v>
      </c>
      <c r="D3895" s="24">
        <v>31.08</v>
      </c>
      <c r="E3895" s="24">
        <v>4.84</v>
      </c>
      <c r="F3895" s="28">
        <v>150.43</v>
      </c>
      <c r="G3895" s="237"/>
    </row>
    <row r="3896" ht="13.8" spans="1:7">
      <c r="A3896" s="21">
        <v>3894</v>
      </c>
      <c r="B3896" s="24" t="s">
        <v>3224</v>
      </c>
      <c r="C3896" s="24" t="s">
        <v>20555</v>
      </c>
      <c r="D3896" s="24">
        <v>29.75</v>
      </c>
      <c r="E3896" s="24">
        <v>4.84</v>
      </c>
      <c r="F3896" s="28">
        <v>143.99</v>
      </c>
      <c r="G3896" s="237"/>
    </row>
    <row r="3897" ht="13.8" spans="1:7">
      <c r="A3897" s="21">
        <v>3895</v>
      </c>
      <c r="B3897" s="24" t="s">
        <v>20590</v>
      </c>
      <c r="C3897" s="24" t="s">
        <v>20555</v>
      </c>
      <c r="D3897" s="24">
        <v>20.58</v>
      </c>
      <c r="E3897" s="24">
        <v>4.84</v>
      </c>
      <c r="F3897" s="28">
        <v>99.61</v>
      </c>
      <c r="G3897" s="237"/>
    </row>
    <row r="3898" ht="13.8" spans="1:7">
      <c r="A3898" s="21">
        <v>3896</v>
      </c>
      <c r="B3898" s="24" t="s">
        <v>20591</v>
      </c>
      <c r="C3898" s="24" t="s">
        <v>20555</v>
      </c>
      <c r="D3898" s="24">
        <v>13.45</v>
      </c>
      <c r="E3898" s="24">
        <v>4.84</v>
      </c>
      <c r="F3898" s="28">
        <v>65.1</v>
      </c>
      <c r="G3898" s="237"/>
    </row>
    <row r="3899" ht="13.8" spans="1:7">
      <c r="A3899" s="21">
        <v>3897</v>
      </c>
      <c r="B3899" s="24" t="s">
        <v>4901</v>
      </c>
      <c r="C3899" s="24" t="s">
        <v>20555</v>
      </c>
      <c r="D3899" s="24">
        <v>7.91</v>
      </c>
      <c r="E3899" s="24">
        <v>4.84</v>
      </c>
      <c r="F3899" s="28">
        <v>38.28</v>
      </c>
      <c r="G3899" s="237"/>
    </row>
    <row r="3900" ht="13.8" spans="1:7">
      <c r="A3900" s="21">
        <v>3898</v>
      </c>
      <c r="B3900" s="24" t="s">
        <v>20592</v>
      </c>
      <c r="C3900" s="24" t="s">
        <v>20555</v>
      </c>
      <c r="D3900" s="24">
        <v>7.58</v>
      </c>
      <c r="E3900" s="24">
        <v>4.84</v>
      </c>
      <c r="F3900" s="28">
        <v>36.69</v>
      </c>
      <c r="G3900" s="237"/>
    </row>
    <row r="3901" ht="13.8" spans="1:7">
      <c r="A3901" s="21">
        <v>3899</v>
      </c>
      <c r="B3901" s="24" t="s">
        <v>15928</v>
      </c>
      <c r="C3901" s="24" t="s">
        <v>20593</v>
      </c>
      <c r="D3901" s="24">
        <v>191.46</v>
      </c>
      <c r="E3901" s="24">
        <v>4.84</v>
      </c>
      <c r="F3901" s="28">
        <v>926.67</v>
      </c>
      <c r="G3901" s="237"/>
    </row>
    <row r="3902" ht="13.8" spans="1:7">
      <c r="A3902" s="21">
        <v>3900</v>
      </c>
      <c r="B3902" s="24" t="s">
        <v>20594</v>
      </c>
      <c r="C3902" s="24" t="s">
        <v>20593</v>
      </c>
      <c r="D3902" s="24">
        <v>34.52</v>
      </c>
      <c r="E3902" s="24">
        <v>4.84</v>
      </c>
      <c r="F3902" s="28">
        <v>167.08</v>
      </c>
      <c r="G3902" s="237"/>
    </row>
    <row r="3903" ht="13.8" spans="1:7">
      <c r="A3903" s="21">
        <v>3901</v>
      </c>
      <c r="B3903" s="24" t="s">
        <v>20595</v>
      </c>
      <c r="C3903" s="24" t="s">
        <v>20593</v>
      </c>
      <c r="D3903" s="24">
        <v>17.34</v>
      </c>
      <c r="E3903" s="24">
        <v>4.84</v>
      </c>
      <c r="F3903" s="28">
        <v>83.93</v>
      </c>
      <c r="G3903" s="237"/>
    </row>
    <row r="3904" ht="13.8" spans="1:7">
      <c r="A3904" s="21">
        <v>3902</v>
      </c>
      <c r="B3904" s="24" t="s">
        <v>20596</v>
      </c>
      <c r="C3904" s="24" t="s">
        <v>20593</v>
      </c>
      <c r="D3904" s="24">
        <v>100.12</v>
      </c>
      <c r="E3904" s="24">
        <v>4.84</v>
      </c>
      <c r="F3904" s="28">
        <v>484.58</v>
      </c>
      <c r="G3904" s="237"/>
    </row>
    <row r="3905" ht="13.8" spans="1:7">
      <c r="A3905" s="21">
        <v>3903</v>
      </c>
      <c r="B3905" s="24" t="s">
        <v>20597</v>
      </c>
      <c r="C3905" s="24" t="s">
        <v>20593</v>
      </c>
      <c r="D3905" s="24">
        <v>21.2</v>
      </c>
      <c r="E3905" s="24">
        <v>4.84</v>
      </c>
      <c r="F3905" s="28">
        <v>102.61</v>
      </c>
      <c r="G3905" s="237"/>
    </row>
    <row r="3906" ht="13.8" spans="1:7">
      <c r="A3906" s="21">
        <v>3904</v>
      </c>
      <c r="B3906" s="24" t="s">
        <v>20598</v>
      </c>
      <c r="C3906" s="24" t="s">
        <v>20593</v>
      </c>
      <c r="D3906" s="24">
        <v>7.53</v>
      </c>
      <c r="E3906" s="24">
        <v>4.84</v>
      </c>
      <c r="F3906" s="28">
        <v>36.45</v>
      </c>
      <c r="G3906" s="237"/>
    </row>
    <row r="3907" ht="13.8" spans="1:7">
      <c r="A3907" s="21">
        <v>3905</v>
      </c>
      <c r="B3907" s="24" t="s">
        <v>20599</v>
      </c>
      <c r="C3907" s="24" t="s">
        <v>20593</v>
      </c>
      <c r="D3907" s="24">
        <v>4.25</v>
      </c>
      <c r="E3907" s="24">
        <v>4.84</v>
      </c>
      <c r="F3907" s="28">
        <v>20.57</v>
      </c>
      <c r="G3907" s="237"/>
    </row>
    <row r="3908" ht="13.8" spans="1:7">
      <c r="A3908" s="21">
        <v>3906</v>
      </c>
      <c r="B3908" s="24" t="s">
        <v>20600</v>
      </c>
      <c r="C3908" s="24" t="s">
        <v>20593</v>
      </c>
      <c r="D3908" s="24">
        <v>21.51</v>
      </c>
      <c r="E3908" s="24">
        <v>4.84</v>
      </c>
      <c r="F3908" s="28">
        <v>104.11</v>
      </c>
      <c r="G3908" s="237"/>
    </row>
    <row r="3909" ht="13.8" spans="1:7">
      <c r="A3909" s="21">
        <v>3907</v>
      </c>
      <c r="B3909" s="24" t="s">
        <v>20601</v>
      </c>
      <c r="C3909" s="24" t="s">
        <v>20593</v>
      </c>
      <c r="D3909" s="24">
        <v>40.99</v>
      </c>
      <c r="E3909" s="24">
        <v>4.84</v>
      </c>
      <c r="F3909" s="28">
        <v>198.39</v>
      </c>
      <c r="G3909" s="237"/>
    </row>
    <row r="3910" ht="13.8" spans="1:7">
      <c r="A3910" s="21">
        <v>3908</v>
      </c>
      <c r="B3910" s="24" t="s">
        <v>20602</v>
      </c>
      <c r="C3910" s="24" t="s">
        <v>20593</v>
      </c>
      <c r="D3910" s="24">
        <v>14.03</v>
      </c>
      <c r="E3910" s="24">
        <v>4.84</v>
      </c>
      <c r="F3910" s="28">
        <v>67.91</v>
      </c>
      <c r="G3910" s="237"/>
    </row>
    <row r="3911" ht="13.8" spans="1:7">
      <c r="A3911" s="21">
        <v>3909</v>
      </c>
      <c r="B3911" s="24" t="s">
        <v>6190</v>
      </c>
      <c r="C3911" s="24" t="s">
        <v>20593</v>
      </c>
      <c r="D3911" s="24">
        <v>12.76</v>
      </c>
      <c r="E3911" s="24">
        <v>4.84</v>
      </c>
      <c r="F3911" s="28">
        <v>61.76</v>
      </c>
      <c r="G3911" s="237"/>
    </row>
    <row r="3912" ht="13.8" spans="1:7">
      <c r="A3912" s="21">
        <v>3910</v>
      </c>
      <c r="B3912" s="24" t="s">
        <v>340</v>
      </c>
      <c r="C3912" s="24" t="s">
        <v>20593</v>
      </c>
      <c r="D3912" s="24">
        <v>12.09</v>
      </c>
      <c r="E3912" s="24">
        <v>4.84</v>
      </c>
      <c r="F3912" s="28">
        <v>58.52</v>
      </c>
      <c r="G3912" s="237"/>
    </row>
    <row r="3913" ht="13.8" spans="1:7">
      <c r="A3913" s="21">
        <v>3911</v>
      </c>
      <c r="B3913" s="24" t="s">
        <v>20603</v>
      </c>
      <c r="C3913" s="24" t="s">
        <v>20593</v>
      </c>
      <c r="D3913" s="24">
        <v>17.24</v>
      </c>
      <c r="E3913" s="24">
        <v>4.84</v>
      </c>
      <c r="F3913" s="28">
        <v>83.44</v>
      </c>
      <c r="G3913" s="237"/>
    </row>
    <row r="3914" ht="13.8" spans="1:7">
      <c r="A3914" s="21">
        <v>3912</v>
      </c>
      <c r="B3914" s="24" t="s">
        <v>20604</v>
      </c>
      <c r="C3914" s="24" t="s">
        <v>20593</v>
      </c>
      <c r="D3914" s="24">
        <v>32.6</v>
      </c>
      <c r="E3914" s="24">
        <v>4.84</v>
      </c>
      <c r="F3914" s="28">
        <v>157.78</v>
      </c>
      <c r="G3914" s="237"/>
    </row>
    <row r="3915" ht="13.8" spans="1:7">
      <c r="A3915" s="21">
        <v>3913</v>
      </c>
      <c r="B3915" s="24" t="s">
        <v>3322</v>
      </c>
      <c r="C3915" s="24" t="s">
        <v>20593</v>
      </c>
      <c r="D3915" s="24">
        <v>35.75</v>
      </c>
      <c r="E3915" s="24">
        <v>4.84</v>
      </c>
      <c r="F3915" s="28">
        <v>173.03</v>
      </c>
      <c r="G3915" s="237"/>
    </row>
    <row r="3916" ht="13.8" spans="1:7">
      <c r="A3916" s="21">
        <v>3914</v>
      </c>
      <c r="B3916" s="34" t="s">
        <v>20605</v>
      </c>
      <c r="C3916" s="24" t="s">
        <v>20593</v>
      </c>
      <c r="D3916" s="24">
        <v>8</v>
      </c>
      <c r="E3916" s="24">
        <v>4.84</v>
      </c>
      <c r="F3916" s="28">
        <v>38.72</v>
      </c>
      <c r="G3916" s="237"/>
    </row>
    <row r="3917" ht="13.8" spans="1:7">
      <c r="A3917" s="21">
        <v>3915</v>
      </c>
      <c r="B3917" s="24" t="s">
        <v>20606</v>
      </c>
      <c r="C3917" s="24" t="s">
        <v>20593</v>
      </c>
      <c r="D3917" s="24">
        <v>21.58</v>
      </c>
      <c r="E3917" s="24">
        <v>4.84</v>
      </c>
      <c r="F3917" s="28">
        <v>104.45</v>
      </c>
      <c r="G3917" s="237"/>
    </row>
    <row r="3918" ht="13.8" spans="1:7">
      <c r="A3918" s="21">
        <v>3916</v>
      </c>
      <c r="B3918" s="24" t="s">
        <v>20607</v>
      </c>
      <c r="C3918" s="24" t="s">
        <v>20593</v>
      </c>
      <c r="D3918" s="24">
        <v>16.38</v>
      </c>
      <c r="E3918" s="24">
        <v>4.84</v>
      </c>
      <c r="F3918" s="28">
        <v>79.28</v>
      </c>
      <c r="G3918" s="237"/>
    </row>
    <row r="3919" ht="13.8" spans="1:7">
      <c r="A3919" s="21">
        <v>3917</v>
      </c>
      <c r="B3919" s="24" t="s">
        <v>15648</v>
      </c>
      <c r="C3919" s="24" t="s">
        <v>20608</v>
      </c>
      <c r="D3919" s="24">
        <v>98.13</v>
      </c>
      <c r="E3919" s="24">
        <v>4.84</v>
      </c>
      <c r="F3919" s="28">
        <v>474.95</v>
      </c>
      <c r="G3919" s="237"/>
    </row>
    <row r="3920" ht="13.8" spans="1:7">
      <c r="A3920" s="21">
        <v>3918</v>
      </c>
      <c r="B3920" s="24" t="s">
        <v>20609</v>
      </c>
      <c r="C3920" s="24" t="s">
        <v>20593</v>
      </c>
      <c r="D3920" s="24">
        <v>26.72</v>
      </c>
      <c r="E3920" s="24">
        <v>4.84</v>
      </c>
      <c r="F3920" s="28">
        <v>129.32</v>
      </c>
      <c r="G3920" s="237"/>
    </row>
    <row r="3921" ht="13.8" spans="1:7">
      <c r="A3921" s="21">
        <v>3919</v>
      </c>
      <c r="B3921" s="24" t="s">
        <v>20610</v>
      </c>
      <c r="C3921" s="24" t="s">
        <v>20593</v>
      </c>
      <c r="D3921" s="24">
        <v>10.74</v>
      </c>
      <c r="E3921" s="24">
        <v>4.84</v>
      </c>
      <c r="F3921" s="28">
        <v>51.98</v>
      </c>
      <c r="G3921" s="237"/>
    </row>
    <row r="3922" ht="13.8" spans="1:7">
      <c r="A3922" s="21">
        <v>3920</v>
      </c>
      <c r="B3922" s="24" t="s">
        <v>20611</v>
      </c>
      <c r="C3922" s="24" t="s">
        <v>20593</v>
      </c>
      <c r="D3922" s="24">
        <v>23.31</v>
      </c>
      <c r="E3922" s="24">
        <v>4.84</v>
      </c>
      <c r="F3922" s="28">
        <v>112.82</v>
      </c>
      <c r="G3922" s="237"/>
    </row>
    <row r="3923" ht="13.8" spans="1:7">
      <c r="A3923" s="21">
        <v>3921</v>
      </c>
      <c r="B3923" s="24" t="s">
        <v>20612</v>
      </c>
      <c r="C3923" s="24" t="s">
        <v>20613</v>
      </c>
      <c r="D3923" s="24">
        <v>185.36</v>
      </c>
      <c r="E3923" s="24">
        <v>4.84</v>
      </c>
      <c r="F3923" s="28">
        <v>897.14</v>
      </c>
      <c r="G3923" s="237"/>
    </row>
    <row r="3924" ht="13.8" spans="1:7">
      <c r="A3924" s="21">
        <v>3922</v>
      </c>
      <c r="B3924" s="24" t="s">
        <v>20614</v>
      </c>
      <c r="C3924" s="24" t="s">
        <v>20613</v>
      </c>
      <c r="D3924" s="24">
        <v>27.81</v>
      </c>
      <c r="E3924" s="24">
        <v>4.84</v>
      </c>
      <c r="F3924" s="28">
        <v>134.6</v>
      </c>
      <c r="G3924" s="237"/>
    </row>
    <row r="3925" ht="13.8" spans="1:7">
      <c r="A3925" s="21">
        <v>3923</v>
      </c>
      <c r="B3925" s="24" t="s">
        <v>2047</v>
      </c>
      <c r="C3925" s="24" t="s">
        <v>20613</v>
      </c>
      <c r="D3925" s="24">
        <v>51.44</v>
      </c>
      <c r="E3925" s="24">
        <v>4.84</v>
      </c>
      <c r="F3925" s="28">
        <v>248.97</v>
      </c>
      <c r="G3925" s="237"/>
    </row>
    <row r="3926" ht="13.8" spans="1:7">
      <c r="A3926" s="21">
        <v>3924</v>
      </c>
      <c r="B3926" s="24" t="s">
        <v>20615</v>
      </c>
      <c r="C3926" s="24" t="s">
        <v>20613</v>
      </c>
      <c r="D3926" s="28">
        <v>277.6</v>
      </c>
      <c r="E3926" s="24">
        <v>4.84</v>
      </c>
      <c r="F3926" s="28">
        <v>1343.58</v>
      </c>
      <c r="G3926" s="237"/>
    </row>
    <row r="3927" ht="13.8" spans="1:7">
      <c r="A3927" s="21">
        <v>3925</v>
      </c>
      <c r="B3927" s="24" t="s">
        <v>20616</v>
      </c>
      <c r="C3927" s="24" t="s">
        <v>20613</v>
      </c>
      <c r="D3927" s="24">
        <v>95</v>
      </c>
      <c r="E3927" s="24">
        <v>4.84</v>
      </c>
      <c r="F3927" s="28">
        <v>459.8</v>
      </c>
      <c r="G3927" s="237"/>
    </row>
    <row r="3928" ht="13.8" spans="1:7">
      <c r="A3928" s="21">
        <v>3926</v>
      </c>
      <c r="B3928" s="24" t="s">
        <v>93</v>
      </c>
      <c r="C3928" s="24" t="s">
        <v>20613</v>
      </c>
      <c r="D3928" s="24">
        <v>20.96</v>
      </c>
      <c r="E3928" s="24">
        <v>4.84</v>
      </c>
      <c r="F3928" s="28">
        <v>101.45</v>
      </c>
      <c r="G3928" s="237"/>
    </row>
    <row r="3929" ht="13.8" spans="1:7">
      <c r="A3929" s="21">
        <v>3927</v>
      </c>
      <c r="B3929" s="24" t="s">
        <v>20617</v>
      </c>
      <c r="C3929" s="24" t="s">
        <v>20613</v>
      </c>
      <c r="D3929" s="24">
        <v>64.5</v>
      </c>
      <c r="E3929" s="24">
        <v>4.84</v>
      </c>
      <c r="F3929" s="28">
        <v>312.18</v>
      </c>
      <c r="G3929" s="237"/>
    </row>
    <row r="3930" ht="13.8" spans="1:7">
      <c r="A3930" s="21">
        <v>3928</v>
      </c>
      <c r="B3930" s="24" t="s">
        <v>3173</v>
      </c>
      <c r="C3930" s="24" t="s">
        <v>20613</v>
      </c>
      <c r="D3930" s="24">
        <v>7.42</v>
      </c>
      <c r="E3930" s="24">
        <v>4.84</v>
      </c>
      <c r="F3930" s="28">
        <v>35.91</v>
      </c>
      <c r="G3930" s="237"/>
    </row>
    <row r="3931" ht="13.8" spans="1:7">
      <c r="A3931" s="21">
        <v>3929</v>
      </c>
      <c r="B3931" s="24" t="s">
        <v>20618</v>
      </c>
      <c r="C3931" s="24" t="s">
        <v>20613</v>
      </c>
      <c r="D3931" s="24">
        <v>8.13</v>
      </c>
      <c r="E3931" s="24">
        <v>4.84</v>
      </c>
      <c r="F3931" s="28">
        <v>39.35</v>
      </c>
      <c r="G3931" s="237"/>
    </row>
    <row r="3932" ht="13.8" spans="1:7">
      <c r="A3932" s="21">
        <v>3930</v>
      </c>
      <c r="B3932" s="34" t="s">
        <v>20619</v>
      </c>
      <c r="C3932" s="24" t="s">
        <v>20613</v>
      </c>
      <c r="D3932" s="24">
        <v>17.48</v>
      </c>
      <c r="E3932" s="24">
        <v>4.84</v>
      </c>
      <c r="F3932" s="28">
        <v>84.6</v>
      </c>
      <c r="G3932" s="237"/>
    </row>
    <row r="3933" ht="13.8" spans="1:7">
      <c r="A3933" s="21">
        <v>3931</v>
      </c>
      <c r="B3933" s="34" t="s">
        <v>20620</v>
      </c>
      <c r="C3933" s="34" t="s">
        <v>20613</v>
      </c>
      <c r="D3933" s="34">
        <v>25</v>
      </c>
      <c r="E3933" s="24">
        <v>4.84</v>
      </c>
      <c r="F3933" s="28">
        <v>121</v>
      </c>
      <c r="G3933" s="248"/>
    </row>
    <row r="3934" ht="13.8" spans="1:7">
      <c r="A3934" s="21">
        <v>3932</v>
      </c>
      <c r="B3934" s="24" t="s">
        <v>20621</v>
      </c>
      <c r="C3934" s="24" t="s">
        <v>20613</v>
      </c>
      <c r="D3934" s="24">
        <v>19.37</v>
      </c>
      <c r="E3934" s="24">
        <v>4.84</v>
      </c>
      <c r="F3934" s="28">
        <v>93.75</v>
      </c>
      <c r="G3934" s="237"/>
    </row>
    <row r="3935" ht="13.8" spans="1:7">
      <c r="A3935" s="21">
        <v>3933</v>
      </c>
      <c r="B3935" s="24" t="s">
        <v>20622</v>
      </c>
      <c r="C3935" s="24" t="s">
        <v>20613</v>
      </c>
      <c r="D3935" s="24">
        <v>11.73</v>
      </c>
      <c r="E3935" s="24">
        <v>4.84</v>
      </c>
      <c r="F3935" s="28">
        <v>56.77</v>
      </c>
      <c r="G3935" s="237"/>
    </row>
    <row r="3936" ht="13.8" spans="1:7">
      <c r="A3936" s="21">
        <v>3934</v>
      </c>
      <c r="B3936" s="24" t="s">
        <v>20623</v>
      </c>
      <c r="C3936" s="24" t="s">
        <v>20613</v>
      </c>
      <c r="D3936" s="24">
        <v>13.57</v>
      </c>
      <c r="E3936" s="24">
        <v>4.84</v>
      </c>
      <c r="F3936" s="28">
        <v>65.68</v>
      </c>
      <c r="G3936" s="237"/>
    </row>
    <row r="3937" ht="13.8" spans="1:7">
      <c r="A3937" s="21">
        <v>3935</v>
      </c>
      <c r="B3937" s="24" t="s">
        <v>20624</v>
      </c>
      <c r="C3937" s="24" t="s">
        <v>20613</v>
      </c>
      <c r="D3937" s="24">
        <v>31.7</v>
      </c>
      <c r="E3937" s="24">
        <v>4.84</v>
      </c>
      <c r="F3937" s="28">
        <v>153.43</v>
      </c>
      <c r="G3937" s="237"/>
    </row>
    <row r="3938" ht="13.8" spans="1:7">
      <c r="A3938" s="21">
        <v>3936</v>
      </c>
      <c r="B3938" s="24" t="s">
        <v>2603</v>
      </c>
      <c r="C3938" s="24" t="s">
        <v>20613</v>
      </c>
      <c r="D3938" s="24">
        <v>37.95</v>
      </c>
      <c r="E3938" s="24">
        <v>4.84</v>
      </c>
      <c r="F3938" s="28">
        <v>183.68</v>
      </c>
      <c r="G3938" s="237"/>
    </row>
    <row r="3939" ht="13.8" spans="1:7">
      <c r="A3939" s="21">
        <v>3937</v>
      </c>
      <c r="B3939" s="24" t="s">
        <v>4394</v>
      </c>
      <c r="C3939" s="24" t="s">
        <v>20613</v>
      </c>
      <c r="D3939" s="24">
        <v>19.52</v>
      </c>
      <c r="E3939" s="24">
        <v>4.84</v>
      </c>
      <c r="F3939" s="28">
        <v>94.48</v>
      </c>
      <c r="G3939" s="237"/>
    </row>
    <row r="3940" ht="13.8" spans="1:7">
      <c r="A3940" s="21">
        <v>3938</v>
      </c>
      <c r="B3940" s="24" t="s">
        <v>20625</v>
      </c>
      <c r="C3940" s="24" t="s">
        <v>20613</v>
      </c>
      <c r="D3940" s="24">
        <v>69.24</v>
      </c>
      <c r="E3940" s="24">
        <v>4.84</v>
      </c>
      <c r="F3940" s="28">
        <v>335.12</v>
      </c>
      <c r="G3940" s="237"/>
    </row>
    <row r="3941" ht="13.8" spans="1:7">
      <c r="A3941" s="21">
        <v>3939</v>
      </c>
      <c r="B3941" s="24" t="s">
        <v>20626</v>
      </c>
      <c r="C3941" s="24" t="s">
        <v>20613</v>
      </c>
      <c r="D3941" s="24">
        <v>6.86</v>
      </c>
      <c r="E3941" s="24">
        <v>4.84</v>
      </c>
      <c r="F3941" s="28">
        <v>33.2</v>
      </c>
      <c r="G3941" s="237"/>
    </row>
    <row r="3942" ht="13.8" spans="1:7">
      <c r="A3942" s="21">
        <v>3940</v>
      </c>
      <c r="B3942" s="24" t="s">
        <v>20627</v>
      </c>
      <c r="C3942" s="24" t="s">
        <v>20613</v>
      </c>
      <c r="D3942" s="28">
        <v>31.2</v>
      </c>
      <c r="E3942" s="24">
        <v>4.84</v>
      </c>
      <c r="F3942" s="28">
        <v>151.01</v>
      </c>
      <c r="G3942" s="237"/>
    </row>
    <row r="3943" ht="13.8" spans="1:7">
      <c r="A3943" s="21">
        <v>3941</v>
      </c>
      <c r="B3943" s="24" t="s">
        <v>20628</v>
      </c>
      <c r="C3943" s="24" t="s">
        <v>20613</v>
      </c>
      <c r="D3943" s="24">
        <v>12.54</v>
      </c>
      <c r="E3943" s="24">
        <v>4.84</v>
      </c>
      <c r="F3943" s="28">
        <v>60.69</v>
      </c>
      <c r="G3943" s="237"/>
    </row>
    <row r="3944" ht="13.8" spans="1:7">
      <c r="A3944" s="21">
        <v>3942</v>
      </c>
      <c r="B3944" s="24" t="s">
        <v>13963</v>
      </c>
      <c r="C3944" s="24" t="s">
        <v>20613</v>
      </c>
      <c r="D3944" s="24">
        <v>62.09</v>
      </c>
      <c r="E3944" s="24">
        <v>4.84</v>
      </c>
      <c r="F3944" s="28">
        <v>300.52</v>
      </c>
      <c r="G3944" s="237"/>
    </row>
    <row r="3945" ht="13.8" spans="1:7">
      <c r="A3945" s="21">
        <v>3943</v>
      </c>
      <c r="B3945" s="24" t="s">
        <v>20629</v>
      </c>
      <c r="C3945" s="24" t="s">
        <v>20613</v>
      </c>
      <c r="D3945" s="24">
        <v>4.71</v>
      </c>
      <c r="E3945" s="24">
        <v>4.84</v>
      </c>
      <c r="F3945" s="28">
        <v>22.8</v>
      </c>
      <c r="G3945" s="237"/>
    </row>
    <row r="3946" ht="13.8" spans="1:7">
      <c r="A3946" s="21">
        <v>3944</v>
      </c>
      <c r="B3946" s="24" t="s">
        <v>20630</v>
      </c>
      <c r="C3946" s="24" t="s">
        <v>20613</v>
      </c>
      <c r="D3946" s="24">
        <v>23.68</v>
      </c>
      <c r="E3946" s="24">
        <v>4.84</v>
      </c>
      <c r="F3946" s="28">
        <v>114.61</v>
      </c>
      <c r="G3946" s="237"/>
    </row>
    <row r="3947" ht="13.8" spans="1:7">
      <c r="A3947" s="21">
        <v>3945</v>
      </c>
      <c r="B3947" s="24" t="s">
        <v>20631</v>
      </c>
      <c r="C3947" s="24" t="s">
        <v>20613</v>
      </c>
      <c r="D3947" s="28">
        <v>29.2</v>
      </c>
      <c r="E3947" s="24">
        <v>4.84</v>
      </c>
      <c r="F3947" s="28">
        <v>141.33</v>
      </c>
      <c r="G3947" s="237"/>
    </row>
    <row r="3948" ht="13.8" spans="1:7">
      <c r="A3948" s="21">
        <v>3946</v>
      </c>
      <c r="B3948" s="24" t="s">
        <v>20632</v>
      </c>
      <c r="C3948" s="24" t="s">
        <v>20613</v>
      </c>
      <c r="D3948" s="24">
        <v>38.61</v>
      </c>
      <c r="E3948" s="24">
        <v>4.84</v>
      </c>
      <c r="F3948" s="28">
        <v>186.87</v>
      </c>
      <c r="G3948" s="237"/>
    </row>
    <row r="3949" ht="13.8" spans="1:7">
      <c r="A3949" s="21">
        <v>3947</v>
      </c>
      <c r="B3949" s="24" t="s">
        <v>20633</v>
      </c>
      <c r="C3949" s="24" t="s">
        <v>20613</v>
      </c>
      <c r="D3949" s="24">
        <v>26.67</v>
      </c>
      <c r="E3949" s="24">
        <v>4.84</v>
      </c>
      <c r="F3949" s="28">
        <v>129.08</v>
      </c>
      <c r="G3949" s="237"/>
    </row>
    <row r="3950" ht="13.8" spans="1:7">
      <c r="A3950" s="21">
        <v>3948</v>
      </c>
      <c r="B3950" s="24" t="s">
        <v>20615</v>
      </c>
      <c r="C3950" s="24" t="s">
        <v>20613</v>
      </c>
      <c r="D3950" s="24">
        <v>3.42</v>
      </c>
      <c r="E3950" s="24">
        <v>4.84</v>
      </c>
      <c r="F3950" s="28">
        <v>16.55</v>
      </c>
      <c r="G3950" s="237"/>
    </row>
    <row r="3951" ht="13.8" spans="1:7">
      <c r="A3951" s="21">
        <v>3949</v>
      </c>
      <c r="B3951" s="34" t="s">
        <v>20634</v>
      </c>
      <c r="C3951" s="34" t="s">
        <v>20635</v>
      </c>
      <c r="D3951" s="34">
        <v>18.69</v>
      </c>
      <c r="E3951" s="24">
        <v>4.84</v>
      </c>
      <c r="F3951" s="28">
        <v>90.46</v>
      </c>
      <c r="G3951" s="248"/>
    </row>
    <row r="3952" ht="13.8" spans="1:7">
      <c r="A3952" s="21">
        <v>3950</v>
      </c>
      <c r="B3952" s="24" t="s">
        <v>184</v>
      </c>
      <c r="C3952" s="24" t="s">
        <v>20635</v>
      </c>
      <c r="D3952" s="24">
        <v>123.07</v>
      </c>
      <c r="E3952" s="24">
        <v>4.84</v>
      </c>
      <c r="F3952" s="28">
        <v>595.66</v>
      </c>
      <c r="G3952" s="237"/>
    </row>
    <row r="3953" ht="13.8" spans="1:7">
      <c r="A3953" s="21">
        <v>3951</v>
      </c>
      <c r="B3953" s="24" t="s">
        <v>20217</v>
      </c>
      <c r="C3953" s="24" t="s">
        <v>20635</v>
      </c>
      <c r="D3953" s="24">
        <v>15.06</v>
      </c>
      <c r="E3953" s="24">
        <v>4.84</v>
      </c>
      <c r="F3953" s="28">
        <v>72.89</v>
      </c>
      <c r="G3953" s="237"/>
    </row>
    <row r="3954" ht="13.8" spans="1:7">
      <c r="A3954" s="21">
        <v>3952</v>
      </c>
      <c r="B3954" s="24" t="s">
        <v>20636</v>
      </c>
      <c r="C3954" s="24" t="s">
        <v>20635</v>
      </c>
      <c r="D3954" s="24">
        <v>96.82</v>
      </c>
      <c r="E3954" s="24">
        <v>4.84</v>
      </c>
      <c r="F3954" s="28">
        <v>468.61</v>
      </c>
      <c r="G3954" s="237"/>
    </row>
    <row r="3955" ht="13.8" spans="1:7">
      <c r="A3955" s="21">
        <v>3953</v>
      </c>
      <c r="B3955" s="34" t="s">
        <v>1869</v>
      </c>
      <c r="C3955" s="34" t="s">
        <v>20635</v>
      </c>
      <c r="D3955" s="34">
        <v>46.79</v>
      </c>
      <c r="E3955" s="24">
        <v>4.84</v>
      </c>
      <c r="F3955" s="28">
        <v>226.46</v>
      </c>
      <c r="G3955" s="248"/>
    </row>
    <row r="3956" ht="13.8" spans="1:7">
      <c r="A3956" s="21">
        <v>3954</v>
      </c>
      <c r="B3956" s="24" t="s">
        <v>20637</v>
      </c>
      <c r="C3956" s="24" t="s">
        <v>20635</v>
      </c>
      <c r="D3956" s="24">
        <v>12.37</v>
      </c>
      <c r="E3956" s="24">
        <v>4.84</v>
      </c>
      <c r="F3956" s="28">
        <v>59.87</v>
      </c>
      <c r="G3956" s="237"/>
    </row>
    <row r="3957" ht="13.8" spans="1:7">
      <c r="A3957" s="21">
        <v>3955</v>
      </c>
      <c r="B3957" s="24" t="s">
        <v>7908</v>
      </c>
      <c r="C3957" s="24" t="s">
        <v>20635</v>
      </c>
      <c r="D3957" s="24">
        <v>16.27</v>
      </c>
      <c r="E3957" s="24">
        <v>4.84</v>
      </c>
      <c r="F3957" s="28">
        <v>78.75</v>
      </c>
      <c r="G3957" s="237"/>
    </row>
    <row r="3958" ht="13.8" spans="1:7">
      <c r="A3958" s="21">
        <v>3956</v>
      </c>
      <c r="B3958" s="34" t="s">
        <v>20638</v>
      </c>
      <c r="C3958" s="24" t="s">
        <v>20635</v>
      </c>
      <c r="D3958" s="24">
        <v>6.14</v>
      </c>
      <c r="E3958" s="24">
        <v>4.84</v>
      </c>
      <c r="F3958" s="28">
        <v>29.72</v>
      </c>
      <c r="G3958" s="237"/>
    </row>
    <row r="3959" ht="13.8" spans="1:7">
      <c r="A3959" s="21">
        <v>3957</v>
      </c>
      <c r="B3959" s="34" t="s">
        <v>2599</v>
      </c>
      <c r="C3959" s="24" t="s">
        <v>20635</v>
      </c>
      <c r="D3959" s="24">
        <v>34.11</v>
      </c>
      <c r="E3959" s="24">
        <v>4.84</v>
      </c>
      <c r="F3959" s="28">
        <v>165.09</v>
      </c>
      <c r="G3959" s="237"/>
    </row>
    <row r="3960" ht="13.8" spans="1:7">
      <c r="A3960" s="21">
        <v>3958</v>
      </c>
      <c r="B3960" s="24" t="s">
        <v>20639</v>
      </c>
      <c r="C3960" s="24" t="s">
        <v>20635</v>
      </c>
      <c r="D3960" s="24">
        <v>26.41</v>
      </c>
      <c r="E3960" s="24">
        <v>4.84</v>
      </c>
      <c r="F3960" s="28">
        <v>127.82</v>
      </c>
      <c r="G3960" s="237"/>
    </row>
    <row r="3961" ht="13.8" spans="1:7">
      <c r="A3961" s="21">
        <v>3959</v>
      </c>
      <c r="B3961" s="24" t="s">
        <v>20640</v>
      </c>
      <c r="C3961" s="24" t="s">
        <v>20635</v>
      </c>
      <c r="D3961" s="24">
        <v>13.93</v>
      </c>
      <c r="E3961" s="24">
        <v>4.84</v>
      </c>
      <c r="F3961" s="28">
        <v>67.42</v>
      </c>
      <c r="G3961" s="237"/>
    </row>
    <row r="3962" ht="13.8" spans="1:7">
      <c r="A3962" s="21">
        <v>3960</v>
      </c>
      <c r="B3962" s="24" t="s">
        <v>20641</v>
      </c>
      <c r="C3962" s="24" t="s">
        <v>20635</v>
      </c>
      <c r="D3962" s="24">
        <v>10.66</v>
      </c>
      <c r="E3962" s="24">
        <v>4.84</v>
      </c>
      <c r="F3962" s="28">
        <v>51.59</v>
      </c>
      <c r="G3962" s="237"/>
    </row>
    <row r="3963" ht="13.8" spans="1:7">
      <c r="A3963" s="21">
        <v>3961</v>
      </c>
      <c r="B3963" s="24" t="s">
        <v>20642</v>
      </c>
      <c r="C3963" s="24" t="s">
        <v>20635</v>
      </c>
      <c r="D3963" s="24">
        <v>8.09</v>
      </c>
      <c r="E3963" s="24">
        <v>4.84</v>
      </c>
      <c r="F3963" s="28">
        <v>39.16</v>
      </c>
      <c r="G3963" s="237"/>
    </row>
    <row r="3964" ht="13.8" spans="1:7">
      <c r="A3964" s="21">
        <v>3962</v>
      </c>
      <c r="B3964" s="24" t="s">
        <v>20643</v>
      </c>
      <c r="C3964" s="24" t="s">
        <v>20635</v>
      </c>
      <c r="D3964" s="24">
        <v>20.31</v>
      </c>
      <c r="E3964" s="24">
        <v>4.84</v>
      </c>
      <c r="F3964" s="28">
        <v>98.3</v>
      </c>
      <c r="G3964" s="237"/>
    </row>
    <row r="3965" ht="13.8" spans="1:7">
      <c r="A3965" s="21">
        <v>3963</v>
      </c>
      <c r="B3965" s="24" t="s">
        <v>20644</v>
      </c>
      <c r="C3965" s="24" t="s">
        <v>20635</v>
      </c>
      <c r="D3965" s="24">
        <v>12.19</v>
      </c>
      <c r="E3965" s="24">
        <v>4.84</v>
      </c>
      <c r="F3965" s="28">
        <v>59</v>
      </c>
      <c r="G3965" s="237"/>
    </row>
    <row r="3966" ht="13.8" spans="1:7">
      <c r="A3966" s="21">
        <v>3964</v>
      </c>
      <c r="B3966" s="24" t="s">
        <v>10894</v>
      </c>
      <c r="C3966" s="24" t="s">
        <v>20635</v>
      </c>
      <c r="D3966" s="24">
        <v>19.25</v>
      </c>
      <c r="E3966" s="24">
        <v>4.84</v>
      </c>
      <c r="F3966" s="28">
        <v>93.17</v>
      </c>
      <c r="G3966" s="237"/>
    </row>
    <row r="3967" ht="13.8" spans="1:7">
      <c r="A3967" s="21">
        <v>3965</v>
      </c>
      <c r="B3967" s="24" t="s">
        <v>20645</v>
      </c>
      <c r="C3967" s="24" t="s">
        <v>20635</v>
      </c>
      <c r="D3967" s="24">
        <v>13.89</v>
      </c>
      <c r="E3967" s="24">
        <v>4.84</v>
      </c>
      <c r="F3967" s="28">
        <v>67.23</v>
      </c>
      <c r="G3967" s="237"/>
    </row>
    <row r="3968" ht="13.8" spans="1:7">
      <c r="A3968" s="21">
        <v>3966</v>
      </c>
      <c r="B3968" s="24" t="s">
        <v>5711</v>
      </c>
      <c r="C3968" s="24" t="s">
        <v>20635</v>
      </c>
      <c r="D3968" s="24">
        <v>13.13</v>
      </c>
      <c r="E3968" s="24">
        <v>4.84</v>
      </c>
      <c r="F3968" s="28">
        <v>63.55</v>
      </c>
      <c r="G3968" s="237"/>
    </row>
    <row r="3969" ht="13.8" spans="1:7">
      <c r="A3969" s="21">
        <v>3967</v>
      </c>
      <c r="B3969" s="24" t="s">
        <v>20646</v>
      </c>
      <c r="C3969" s="24" t="s">
        <v>20635</v>
      </c>
      <c r="D3969" s="24">
        <v>8.49</v>
      </c>
      <c r="E3969" s="24">
        <v>4.84</v>
      </c>
      <c r="F3969" s="28">
        <v>41.09</v>
      </c>
      <c r="G3969" s="237"/>
    </row>
    <row r="3970" ht="13.8" spans="1:7">
      <c r="A3970" s="21">
        <v>3968</v>
      </c>
      <c r="B3970" s="24" t="s">
        <v>20647</v>
      </c>
      <c r="C3970" s="24" t="s">
        <v>20635</v>
      </c>
      <c r="D3970" s="24">
        <v>15.2</v>
      </c>
      <c r="E3970" s="24">
        <v>4.84</v>
      </c>
      <c r="F3970" s="28">
        <v>73.57</v>
      </c>
      <c r="G3970" s="237"/>
    </row>
    <row r="3971" ht="13.8" spans="1:7">
      <c r="A3971" s="21">
        <v>3969</v>
      </c>
      <c r="B3971" s="24" t="s">
        <v>20648</v>
      </c>
      <c r="C3971" s="24" t="s">
        <v>20649</v>
      </c>
      <c r="D3971" s="24">
        <v>58.54</v>
      </c>
      <c r="E3971" s="24">
        <v>4.84</v>
      </c>
      <c r="F3971" s="28">
        <v>283.33</v>
      </c>
      <c r="G3971" s="237"/>
    </row>
    <row r="3972" ht="13.8" spans="1:7">
      <c r="A3972" s="21">
        <v>3970</v>
      </c>
      <c r="B3972" s="24" t="s">
        <v>20650</v>
      </c>
      <c r="C3972" s="24" t="s">
        <v>20649</v>
      </c>
      <c r="D3972" s="24">
        <v>23.74</v>
      </c>
      <c r="E3972" s="24">
        <v>4.84</v>
      </c>
      <c r="F3972" s="28">
        <v>114.9</v>
      </c>
      <c r="G3972" s="237"/>
    </row>
    <row r="3973" ht="13.8" spans="1:7">
      <c r="A3973" s="21">
        <v>3971</v>
      </c>
      <c r="B3973" s="24" t="s">
        <v>20651</v>
      </c>
      <c r="C3973" s="24" t="s">
        <v>20649</v>
      </c>
      <c r="D3973" s="24">
        <v>5.6</v>
      </c>
      <c r="E3973" s="24">
        <v>4.84</v>
      </c>
      <c r="F3973" s="28">
        <v>27.1</v>
      </c>
      <c r="G3973" s="237"/>
    </row>
    <row r="3974" ht="13.8" spans="1:7">
      <c r="A3974" s="21">
        <v>3972</v>
      </c>
      <c r="B3974" s="24" t="s">
        <v>20652</v>
      </c>
      <c r="C3974" s="24" t="s">
        <v>20316</v>
      </c>
      <c r="D3974" s="24">
        <v>22.94</v>
      </c>
      <c r="E3974" s="24">
        <v>4.84</v>
      </c>
      <c r="F3974" s="28">
        <v>111.03</v>
      </c>
      <c r="G3974" s="240"/>
    </row>
    <row r="3975" ht="13.8" spans="1:7">
      <c r="A3975" s="21">
        <v>3973</v>
      </c>
      <c r="B3975" s="24" t="s">
        <v>3322</v>
      </c>
      <c r="C3975" s="24" t="s">
        <v>20649</v>
      </c>
      <c r="D3975" s="24">
        <v>10.97</v>
      </c>
      <c r="E3975" s="24">
        <v>4.84</v>
      </c>
      <c r="F3975" s="28">
        <v>53.09</v>
      </c>
      <c r="G3975" s="237"/>
    </row>
    <row r="3976" ht="13.8" spans="1:7">
      <c r="A3976" s="21">
        <v>3974</v>
      </c>
      <c r="B3976" s="24" t="s">
        <v>8138</v>
      </c>
      <c r="C3976" s="24" t="s">
        <v>20649</v>
      </c>
      <c r="D3976" s="24">
        <v>27.08</v>
      </c>
      <c r="E3976" s="24">
        <v>4.84</v>
      </c>
      <c r="F3976" s="28">
        <v>131.07</v>
      </c>
      <c r="G3976" s="237"/>
    </row>
    <row r="3977" ht="13.8" spans="1:7">
      <c r="A3977" s="21">
        <v>3975</v>
      </c>
      <c r="B3977" s="34" t="s">
        <v>3191</v>
      </c>
      <c r="C3977" s="34" t="s">
        <v>20649</v>
      </c>
      <c r="D3977" s="34">
        <v>47.19</v>
      </c>
      <c r="E3977" s="24">
        <v>4.84</v>
      </c>
      <c r="F3977" s="28">
        <v>228.4</v>
      </c>
      <c r="G3977" s="248"/>
    </row>
    <row r="3978" ht="13.8" spans="1:7">
      <c r="A3978" s="21">
        <v>3976</v>
      </c>
      <c r="B3978" s="24" t="s">
        <v>18255</v>
      </c>
      <c r="C3978" s="24" t="s">
        <v>20649</v>
      </c>
      <c r="D3978" s="24">
        <v>23.03</v>
      </c>
      <c r="E3978" s="24">
        <v>4.84</v>
      </c>
      <c r="F3978" s="28">
        <v>111.47</v>
      </c>
      <c r="G3978" s="237"/>
    </row>
    <row r="3979" ht="13.8" spans="1:7">
      <c r="A3979" s="21">
        <v>3977</v>
      </c>
      <c r="B3979" s="24" t="s">
        <v>3830</v>
      </c>
      <c r="C3979" s="24" t="s">
        <v>20649</v>
      </c>
      <c r="D3979" s="24">
        <v>36.27</v>
      </c>
      <c r="E3979" s="24">
        <v>4.84</v>
      </c>
      <c r="F3979" s="28">
        <v>175.55</v>
      </c>
      <c r="G3979" s="237"/>
    </row>
    <row r="3980" ht="13.8" spans="1:7">
      <c r="A3980" s="21">
        <v>3978</v>
      </c>
      <c r="B3980" s="24" t="s">
        <v>20653</v>
      </c>
      <c r="C3980" s="24" t="s">
        <v>20649</v>
      </c>
      <c r="D3980" s="24">
        <v>38.16</v>
      </c>
      <c r="E3980" s="24">
        <v>4.84</v>
      </c>
      <c r="F3980" s="28">
        <v>184.69</v>
      </c>
      <c r="G3980" s="237"/>
    </row>
    <row r="3981" ht="13.8" spans="1:7">
      <c r="A3981" s="21">
        <v>3979</v>
      </c>
      <c r="B3981" s="24" t="s">
        <v>1446</v>
      </c>
      <c r="C3981" s="24" t="s">
        <v>20649</v>
      </c>
      <c r="D3981" s="24">
        <v>22.49</v>
      </c>
      <c r="E3981" s="24">
        <v>4.84</v>
      </c>
      <c r="F3981" s="28">
        <v>108.85</v>
      </c>
      <c r="G3981" s="237"/>
    </row>
    <row r="3982" ht="13.8" spans="1:7">
      <c r="A3982" s="21">
        <v>3980</v>
      </c>
      <c r="B3982" s="24" t="s">
        <v>828</v>
      </c>
      <c r="C3982" s="24" t="s">
        <v>20649</v>
      </c>
      <c r="D3982" s="24">
        <v>10.3</v>
      </c>
      <c r="E3982" s="24">
        <v>4.84</v>
      </c>
      <c r="F3982" s="28">
        <v>49.85</v>
      </c>
      <c r="G3982" s="237"/>
    </row>
    <row r="3983" ht="13.8" spans="1:7">
      <c r="A3983" s="21">
        <v>3981</v>
      </c>
      <c r="B3983" s="24" t="s">
        <v>20654</v>
      </c>
      <c r="C3983" s="24" t="s">
        <v>20649</v>
      </c>
      <c r="D3983" s="24">
        <v>11.08</v>
      </c>
      <c r="E3983" s="24">
        <v>4.84</v>
      </c>
      <c r="F3983" s="28">
        <v>53.63</v>
      </c>
      <c r="G3983" s="237"/>
    </row>
    <row r="3984" ht="13.8" spans="1:7">
      <c r="A3984" s="21">
        <v>3982</v>
      </c>
      <c r="B3984" s="24" t="s">
        <v>4937</v>
      </c>
      <c r="C3984" s="24" t="s">
        <v>20649</v>
      </c>
      <c r="D3984" s="24">
        <v>82.21</v>
      </c>
      <c r="E3984" s="24">
        <v>4.84</v>
      </c>
      <c r="F3984" s="28">
        <v>397.9</v>
      </c>
      <c r="G3984" s="237"/>
    </row>
    <row r="3985" ht="13.8" spans="1:7">
      <c r="A3985" s="21">
        <v>3983</v>
      </c>
      <c r="B3985" s="24" t="s">
        <v>3812</v>
      </c>
      <c r="C3985" s="24" t="s">
        <v>20649</v>
      </c>
      <c r="D3985" s="24">
        <v>18.09</v>
      </c>
      <c r="E3985" s="24">
        <v>4.84</v>
      </c>
      <c r="F3985" s="28">
        <v>87.56</v>
      </c>
      <c r="G3985" s="237"/>
    </row>
    <row r="3986" ht="13.8" spans="1:7">
      <c r="A3986" s="21">
        <v>3984</v>
      </c>
      <c r="B3986" s="24" t="s">
        <v>20251</v>
      </c>
      <c r="C3986" s="24" t="s">
        <v>20649</v>
      </c>
      <c r="D3986" s="24">
        <v>41.72</v>
      </c>
      <c r="E3986" s="24">
        <v>4.84</v>
      </c>
      <c r="F3986" s="28">
        <v>201.92</v>
      </c>
      <c r="G3986" s="237"/>
    </row>
    <row r="3987" ht="13.8" spans="1:7">
      <c r="A3987" s="21">
        <v>3985</v>
      </c>
      <c r="B3987" s="24" t="s">
        <v>20655</v>
      </c>
      <c r="C3987" s="24" t="s">
        <v>20649</v>
      </c>
      <c r="D3987" s="24">
        <v>39.78</v>
      </c>
      <c r="E3987" s="24">
        <v>4.84</v>
      </c>
      <c r="F3987" s="28">
        <v>192.54</v>
      </c>
      <c r="G3987" s="237"/>
    </row>
    <row r="3988" ht="13.8" spans="1:7">
      <c r="A3988" s="21">
        <v>3986</v>
      </c>
      <c r="B3988" s="24" t="s">
        <v>20656</v>
      </c>
      <c r="C3988" s="24" t="s">
        <v>20649</v>
      </c>
      <c r="D3988" s="24">
        <v>49.89</v>
      </c>
      <c r="E3988" s="24">
        <v>4.84</v>
      </c>
      <c r="F3988" s="28">
        <v>241.47</v>
      </c>
      <c r="G3988" s="237"/>
    </row>
    <row r="3989" ht="13.8" spans="1:7">
      <c r="A3989" s="21">
        <v>3987</v>
      </c>
      <c r="B3989" s="24" t="s">
        <v>11886</v>
      </c>
      <c r="C3989" s="24" t="s">
        <v>20649</v>
      </c>
      <c r="D3989" s="24">
        <v>19.82</v>
      </c>
      <c r="E3989" s="24">
        <v>4.84</v>
      </c>
      <c r="F3989" s="28">
        <v>95.93</v>
      </c>
      <c r="G3989" s="237"/>
    </row>
    <row r="3990" ht="13.8" spans="1:7">
      <c r="A3990" s="21">
        <v>3988</v>
      </c>
      <c r="B3990" s="24" t="s">
        <v>20657</v>
      </c>
      <c r="C3990" s="24" t="s">
        <v>20649</v>
      </c>
      <c r="D3990" s="24">
        <v>19.46</v>
      </c>
      <c r="E3990" s="24">
        <v>4.84</v>
      </c>
      <c r="F3990" s="28">
        <v>94.19</v>
      </c>
      <c r="G3990" s="237"/>
    </row>
    <row r="3991" ht="13.8" spans="1:7">
      <c r="A3991" s="21">
        <v>3989</v>
      </c>
      <c r="B3991" s="24" t="s">
        <v>15288</v>
      </c>
      <c r="C3991" s="24" t="s">
        <v>20649</v>
      </c>
      <c r="D3991" s="24">
        <v>77</v>
      </c>
      <c r="E3991" s="24">
        <v>4.84</v>
      </c>
      <c r="F3991" s="28">
        <v>372.68</v>
      </c>
      <c r="G3991" s="237"/>
    </row>
    <row r="3992" ht="13.8" spans="1:7">
      <c r="A3992" s="21">
        <v>3990</v>
      </c>
      <c r="B3992" s="24" t="s">
        <v>2937</v>
      </c>
      <c r="C3992" s="24" t="s">
        <v>20649</v>
      </c>
      <c r="D3992" s="24">
        <v>91.4</v>
      </c>
      <c r="E3992" s="24">
        <v>4.84</v>
      </c>
      <c r="F3992" s="28">
        <v>442.38</v>
      </c>
      <c r="G3992" s="237"/>
    </row>
    <row r="3993" ht="13.8" spans="1:7">
      <c r="A3993" s="21">
        <v>3991</v>
      </c>
      <c r="B3993" s="34" t="s">
        <v>6996</v>
      </c>
      <c r="C3993" s="24" t="s">
        <v>20649</v>
      </c>
      <c r="D3993" s="24">
        <v>48.1</v>
      </c>
      <c r="E3993" s="24">
        <v>4.84</v>
      </c>
      <c r="F3993" s="28">
        <v>232.8</v>
      </c>
      <c r="G3993" s="237"/>
    </row>
    <row r="3994" ht="13.8" spans="1:7">
      <c r="A3994" s="21">
        <v>3992</v>
      </c>
      <c r="B3994" s="34" t="s">
        <v>10559</v>
      </c>
      <c r="C3994" s="24" t="s">
        <v>20649</v>
      </c>
      <c r="D3994" s="24">
        <v>41.49</v>
      </c>
      <c r="E3994" s="24">
        <v>4.84</v>
      </c>
      <c r="F3994" s="28">
        <v>200.81</v>
      </c>
      <c r="G3994" s="237"/>
    </row>
    <row r="3995" ht="13.8" spans="1:7">
      <c r="A3995" s="21">
        <v>3993</v>
      </c>
      <c r="B3995" s="24" t="s">
        <v>17683</v>
      </c>
      <c r="C3995" s="24" t="s">
        <v>20649</v>
      </c>
      <c r="D3995" s="24">
        <v>12.34</v>
      </c>
      <c r="E3995" s="24">
        <v>4.84</v>
      </c>
      <c r="F3995" s="28">
        <v>59.73</v>
      </c>
      <c r="G3995" s="237"/>
    </row>
    <row r="3996" ht="13.8" spans="1:7">
      <c r="A3996" s="21">
        <v>3994</v>
      </c>
      <c r="B3996" s="24" t="s">
        <v>15151</v>
      </c>
      <c r="C3996" s="24" t="s">
        <v>20649</v>
      </c>
      <c r="D3996" s="24">
        <v>21.27</v>
      </c>
      <c r="E3996" s="24">
        <v>4.84</v>
      </c>
      <c r="F3996" s="28">
        <v>102.95</v>
      </c>
      <c r="G3996" s="237"/>
    </row>
    <row r="3997" ht="13.8" spans="1:7">
      <c r="A3997" s="21">
        <v>3995</v>
      </c>
      <c r="B3997" s="24" t="s">
        <v>4458</v>
      </c>
      <c r="C3997" s="24" t="s">
        <v>20649</v>
      </c>
      <c r="D3997" s="24">
        <v>31.42</v>
      </c>
      <c r="E3997" s="24">
        <v>4.84</v>
      </c>
      <c r="F3997" s="28">
        <v>152.07</v>
      </c>
      <c r="G3997" s="237"/>
    </row>
    <row r="3998" ht="13.8" spans="1:7">
      <c r="A3998" s="21">
        <v>3996</v>
      </c>
      <c r="B3998" s="24" t="s">
        <v>15313</v>
      </c>
      <c r="C3998" s="24" t="s">
        <v>20649</v>
      </c>
      <c r="D3998" s="24">
        <v>18.09</v>
      </c>
      <c r="E3998" s="24">
        <v>4.84</v>
      </c>
      <c r="F3998" s="28">
        <v>87.56</v>
      </c>
      <c r="G3998" s="237"/>
    </row>
    <row r="3999" ht="13.8" spans="1:7">
      <c r="A3999" s="21">
        <v>3997</v>
      </c>
      <c r="B3999" s="24" t="s">
        <v>19185</v>
      </c>
      <c r="C3999" s="24" t="s">
        <v>20649</v>
      </c>
      <c r="D3999" s="24">
        <v>22.73</v>
      </c>
      <c r="E3999" s="24">
        <v>4.84</v>
      </c>
      <c r="F3999" s="28">
        <v>110.01</v>
      </c>
      <c r="G3999" s="237"/>
    </row>
    <row r="4000" ht="13.8" spans="1:7">
      <c r="A4000" s="21">
        <v>3998</v>
      </c>
      <c r="B4000" s="24" t="s">
        <v>20658</v>
      </c>
      <c r="C4000" s="24" t="s">
        <v>20649</v>
      </c>
      <c r="D4000" s="24">
        <v>21.94</v>
      </c>
      <c r="E4000" s="24">
        <v>4.84</v>
      </c>
      <c r="F4000" s="28">
        <v>106.19</v>
      </c>
      <c r="G4000" s="237"/>
    </row>
    <row r="4001" ht="13.8" spans="1:7">
      <c r="A4001" s="21">
        <v>3999</v>
      </c>
      <c r="B4001" s="24" t="s">
        <v>57</v>
      </c>
      <c r="C4001" s="24" t="s">
        <v>20649</v>
      </c>
      <c r="D4001" s="24">
        <v>14.99</v>
      </c>
      <c r="E4001" s="24">
        <v>4.84</v>
      </c>
      <c r="F4001" s="28">
        <v>72.55</v>
      </c>
      <c r="G4001" s="237"/>
    </row>
    <row r="4002" ht="13.8" spans="1:7">
      <c r="A4002" s="21">
        <v>4000</v>
      </c>
      <c r="B4002" s="24" t="s">
        <v>20659</v>
      </c>
      <c r="C4002" s="24" t="s">
        <v>20649</v>
      </c>
      <c r="D4002" s="24">
        <v>41.8</v>
      </c>
      <c r="E4002" s="24">
        <v>4.84</v>
      </c>
      <c r="F4002" s="28">
        <v>202.31</v>
      </c>
      <c r="G4002" s="237"/>
    </row>
    <row r="4003" ht="13.8" spans="1:7">
      <c r="A4003" s="21">
        <v>4001</v>
      </c>
      <c r="B4003" s="24" t="s">
        <v>9455</v>
      </c>
      <c r="C4003" s="24" t="s">
        <v>20649</v>
      </c>
      <c r="D4003" s="24">
        <v>27.06</v>
      </c>
      <c r="E4003" s="24">
        <v>4.84</v>
      </c>
      <c r="F4003" s="28">
        <v>130.97</v>
      </c>
      <c r="G4003" s="237"/>
    </row>
    <row r="4004" ht="13.8" spans="1:7">
      <c r="A4004" s="21">
        <v>4002</v>
      </c>
      <c r="B4004" s="24" t="s">
        <v>10275</v>
      </c>
      <c r="C4004" s="24" t="s">
        <v>20649</v>
      </c>
      <c r="D4004" s="24">
        <v>48.9</v>
      </c>
      <c r="E4004" s="24">
        <v>4.84</v>
      </c>
      <c r="F4004" s="28">
        <v>236.68</v>
      </c>
      <c r="G4004" s="237"/>
    </row>
    <row r="4005" ht="13.8" spans="1:7">
      <c r="A4005" s="21">
        <v>4003</v>
      </c>
      <c r="B4005" s="24" t="s">
        <v>20660</v>
      </c>
      <c r="C4005" s="24" t="s">
        <v>20649</v>
      </c>
      <c r="D4005" s="24">
        <v>35.55</v>
      </c>
      <c r="E4005" s="24">
        <v>4.84</v>
      </c>
      <c r="F4005" s="28">
        <v>172.06</v>
      </c>
      <c r="G4005" s="237"/>
    </row>
    <row r="4006" ht="13.8" spans="1:7">
      <c r="A4006" s="21">
        <v>4004</v>
      </c>
      <c r="B4006" s="24" t="s">
        <v>10937</v>
      </c>
      <c r="C4006" s="24" t="s">
        <v>20649</v>
      </c>
      <c r="D4006" s="24">
        <v>16.77</v>
      </c>
      <c r="E4006" s="24">
        <v>4.84</v>
      </c>
      <c r="F4006" s="28">
        <v>81.17</v>
      </c>
      <c r="G4006" s="237"/>
    </row>
    <row r="4007" ht="13.8" spans="1:7">
      <c r="A4007" s="21">
        <v>4005</v>
      </c>
      <c r="B4007" s="24" t="s">
        <v>15332</v>
      </c>
      <c r="C4007" s="24" t="s">
        <v>20649</v>
      </c>
      <c r="D4007" s="24">
        <v>26.13</v>
      </c>
      <c r="E4007" s="24">
        <v>4.84</v>
      </c>
      <c r="F4007" s="28">
        <v>126.47</v>
      </c>
      <c r="G4007" s="237"/>
    </row>
    <row r="4008" ht="13.8" spans="1:7">
      <c r="A4008" s="21">
        <v>4006</v>
      </c>
      <c r="B4008" s="24" t="s">
        <v>5262</v>
      </c>
      <c r="C4008" s="24" t="s">
        <v>20649</v>
      </c>
      <c r="D4008" s="24">
        <v>4.52</v>
      </c>
      <c r="E4008" s="24">
        <v>4.84</v>
      </c>
      <c r="F4008" s="28">
        <v>21.88</v>
      </c>
      <c r="G4008" s="237"/>
    </row>
    <row r="4009" ht="13.8" spans="1:7">
      <c r="A4009" s="21">
        <v>4007</v>
      </c>
      <c r="B4009" s="24" t="s">
        <v>9795</v>
      </c>
      <c r="C4009" s="24" t="s">
        <v>17973</v>
      </c>
      <c r="D4009" s="24">
        <v>87</v>
      </c>
      <c r="E4009" s="24">
        <v>4.84</v>
      </c>
      <c r="F4009" s="28">
        <v>421.08</v>
      </c>
      <c r="G4009" s="240"/>
    </row>
    <row r="4010" ht="13.8" spans="1:7">
      <c r="A4010" s="21">
        <v>4008</v>
      </c>
      <c r="B4010" s="24" t="s">
        <v>20661</v>
      </c>
      <c r="C4010" s="24" t="s">
        <v>20662</v>
      </c>
      <c r="D4010" s="24">
        <v>9.14</v>
      </c>
      <c r="E4010" s="24">
        <v>4.84</v>
      </c>
      <c r="F4010" s="28">
        <v>44.24</v>
      </c>
      <c r="G4010" s="237"/>
    </row>
    <row r="4011" ht="13.8" spans="1:7">
      <c r="A4011" s="21">
        <v>4009</v>
      </c>
      <c r="B4011" s="24" t="s">
        <v>20663</v>
      </c>
      <c r="C4011" s="24" t="s">
        <v>20662</v>
      </c>
      <c r="D4011" s="24">
        <v>23.23</v>
      </c>
      <c r="E4011" s="24">
        <v>4.84</v>
      </c>
      <c r="F4011" s="28">
        <v>112.43</v>
      </c>
      <c r="G4011" s="237"/>
    </row>
    <row r="4012" ht="13.8" spans="1:7">
      <c r="A4012" s="21">
        <v>4010</v>
      </c>
      <c r="B4012" s="24" t="s">
        <v>20664</v>
      </c>
      <c r="C4012" s="24" t="s">
        <v>20662</v>
      </c>
      <c r="D4012" s="24">
        <v>30.27</v>
      </c>
      <c r="E4012" s="24">
        <v>4.84</v>
      </c>
      <c r="F4012" s="28">
        <v>146.51</v>
      </c>
      <c r="G4012" s="237"/>
    </row>
    <row r="4013" ht="13.8" spans="1:7">
      <c r="A4013" s="21">
        <v>4011</v>
      </c>
      <c r="B4013" s="24" t="s">
        <v>20665</v>
      </c>
      <c r="C4013" s="24" t="s">
        <v>20662</v>
      </c>
      <c r="D4013" s="24">
        <v>50.84</v>
      </c>
      <c r="E4013" s="24">
        <v>4.84</v>
      </c>
      <c r="F4013" s="28">
        <v>246.07</v>
      </c>
      <c r="G4013" s="237"/>
    </row>
    <row r="4014" ht="13.8" spans="1:7">
      <c r="A4014" s="21">
        <v>4012</v>
      </c>
      <c r="B4014" s="24" t="s">
        <v>20666</v>
      </c>
      <c r="C4014" s="24" t="s">
        <v>20662</v>
      </c>
      <c r="D4014" s="24">
        <v>33.92</v>
      </c>
      <c r="E4014" s="24">
        <v>4.84</v>
      </c>
      <c r="F4014" s="28">
        <v>164.17</v>
      </c>
      <c r="G4014" s="237"/>
    </row>
    <row r="4015" ht="13.8" spans="1:7">
      <c r="A4015" s="21">
        <v>4013</v>
      </c>
      <c r="B4015" s="24" t="s">
        <v>20667</v>
      </c>
      <c r="C4015" s="24" t="s">
        <v>20662</v>
      </c>
      <c r="D4015" s="24">
        <v>32.23</v>
      </c>
      <c r="E4015" s="24">
        <v>4.84</v>
      </c>
      <c r="F4015" s="28">
        <v>155.99</v>
      </c>
      <c r="G4015" s="237"/>
    </row>
    <row r="4016" ht="13.8" spans="1:7">
      <c r="A4016" s="21">
        <v>4014</v>
      </c>
      <c r="B4016" s="24" t="s">
        <v>2518</v>
      </c>
      <c r="C4016" s="24" t="s">
        <v>20662</v>
      </c>
      <c r="D4016" s="24">
        <v>34.62</v>
      </c>
      <c r="E4016" s="24">
        <v>4.84</v>
      </c>
      <c r="F4016" s="28">
        <v>167.56</v>
      </c>
      <c r="G4016" s="237"/>
    </row>
    <row r="4017" ht="13.8" spans="1:7">
      <c r="A4017" s="21">
        <v>4015</v>
      </c>
      <c r="B4017" s="24" t="s">
        <v>20668</v>
      </c>
      <c r="C4017" s="24" t="s">
        <v>20662</v>
      </c>
      <c r="D4017" s="24">
        <v>31.59</v>
      </c>
      <c r="E4017" s="24">
        <v>4.84</v>
      </c>
      <c r="F4017" s="28">
        <v>152.9</v>
      </c>
      <c r="G4017" s="237"/>
    </row>
    <row r="4018" ht="13.8" spans="1:7">
      <c r="A4018" s="21">
        <v>4016</v>
      </c>
      <c r="B4018" s="24" t="s">
        <v>3526</v>
      </c>
      <c r="C4018" s="24" t="s">
        <v>20662</v>
      </c>
      <c r="D4018" s="24">
        <v>31.55</v>
      </c>
      <c r="E4018" s="24">
        <v>4.84</v>
      </c>
      <c r="F4018" s="28">
        <v>152.7</v>
      </c>
      <c r="G4018" s="237"/>
    </row>
    <row r="4019" ht="13.8" spans="1:7">
      <c r="A4019" s="21">
        <v>4017</v>
      </c>
      <c r="B4019" s="24" t="s">
        <v>20669</v>
      </c>
      <c r="C4019" s="24" t="s">
        <v>20662</v>
      </c>
      <c r="D4019" s="24">
        <v>38.06</v>
      </c>
      <c r="E4019" s="24">
        <v>4.84</v>
      </c>
      <c r="F4019" s="28">
        <v>184.21</v>
      </c>
      <c r="G4019" s="237"/>
    </row>
    <row r="4020" ht="13.8" spans="1:7">
      <c r="A4020" s="21">
        <v>4018</v>
      </c>
      <c r="B4020" s="24" t="s">
        <v>20670</v>
      </c>
      <c r="C4020" s="24" t="s">
        <v>20662</v>
      </c>
      <c r="D4020" s="24">
        <v>38.53</v>
      </c>
      <c r="E4020" s="24">
        <v>4.84</v>
      </c>
      <c r="F4020" s="28">
        <v>186.49</v>
      </c>
      <c r="G4020" s="237"/>
    </row>
    <row r="4021" ht="13.8" spans="1:7">
      <c r="A4021" s="21">
        <v>4019</v>
      </c>
      <c r="B4021" s="24" t="s">
        <v>20671</v>
      </c>
      <c r="C4021" s="24" t="s">
        <v>20662</v>
      </c>
      <c r="D4021" s="24">
        <v>22.72</v>
      </c>
      <c r="E4021" s="24">
        <v>4.84</v>
      </c>
      <c r="F4021" s="28">
        <v>109.96</v>
      </c>
      <c r="G4021" s="237"/>
    </row>
    <row r="4022" ht="13.8" spans="1:7">
      <c r="A4022" s="21">
        <v>4020</v>
      </c>
      <c r="B4022" s="24" t="s">
        <v>20672</v>
      </c>
      <c r="C4022" s="24" t="s">
        <v>20662</v>
      </c>
      <c r="D4022" s="24">
        <v>39.66</v>
      </c>
      <c r="E4022" s="24">
        <v>4.84</v>
      </c>
      <c r="F4022" s="28">
        <v>191.95</v>
      </c>
      <c r="G4022" s="237"/>
    </row>
    <row r="4023" ht="13.8" spans="1:7">
      <c r="A4023" s="21">
        <v>4021</v>
      </c>
      <c r="B4023" s="24" t="s">
        <v>20673</v>
      </c>
      <c r="C4023" s="24" t="s">
        <v>20662</v>
      </c>
      <c r="D4023" s="24">
        <v>27.23</v>
      </c>
      <c r="E4023" s="24">
        <v>4.84</v>
      </c>
      <c r="F4023" s="28">
        <v>131.79</v>
      </c>
      <c r="G4023" s="237"/>
    </row>
    <row r="4024" ht="13.8" spans="1:7">
      <c r="A4024" s="21">
        <v>4022</v>
      </c>
      <c r="B4024" s="24" t="s">
        <v>20674</v>
      </c>
      <c r="C4024" s="24" t="s">
        <v>20662</v>
      </c>
      <c r="D4024" s="24">
        <v>12.79</v>
      </c>
      <c r="E4024" s="24">
        <v>4.84</v>
      </c>
      <c r="F4024" s="28">
        <v>61.9</v>
      </c>
      <c r="G4024" s="237"/>
    </row>
    <row r="4025" ht="13.8" spans="1:7">
      <c r="A4025" s="21">
        <v>4023</v>
      </c>
      <c r="B4025" s="24" t="s">
        <v>20675</v>
      </c>
      <c r="C4025" s="24" t="s">
        <v>20662</v>
      </c>
      <c r="D4025" s="24">
        <v>45.92</v>
      </c>
      <c r="E4025" s="24">
        <v>4.84</v>
      </c>
      <c r="F4025" s="28">
        <v>222.25</v>
      </c>
      <c r="G4025" s="237"/>
    </row>
    <row r="4026" ht="13.8" spans="1:7">
      <c r="A4026" s="21">
        <v>4024</v>
      </c>
      <c r="B4026" s="24" t="s">
        <v>20676</v>
      </c>
      <c r="C4026" s="24" t="s">
        <v>20662</v>
      </c>
      <c r="D4026" s="24">
        <v>38.03</v>
      </c>
      <c r="E4026" s="24">
        <v>4.84</v>
      </c>
      <c r="F4026" s="28">
        <v>184.07</v>
      </c>
      <c r="G4026" s="237"/>
    </row>
    <row r="4027" ht="13.8" spans="1:7">
      <c r="A4027" s="21">
        <v>4025</v>
      </c>
      <c r="B4027" s="24" t="s">
        <v>20677</v>
      </c>
      <c r="C4027" s="24" t="s">
        <v>20662</v>
      </c>
      <c r="D4027" s="24">
        <v>19.55</v>
      </c>
      <c r="E4027" s="24">
        <v>4.84</v>
      </c>
      <c r="F4027" s="28">
        <v>94.62</v>
      </c>
      <c r="G4027" s="237"/>
    </row>
    <row r="4028" ht="13.8" spans="1:7">
      <c r="A4028" s="21">
        <v>4026</v>
      </c>
      <c r="B4028" s="24" t="s">
        <v>16121</v>
      </c>
      <c r="C4028" s="24" t="s">
        <v>20662</v>
      </c>
      <c r="D4028" s="24">
        <v>26.83</v>
      </c>
      <c r="E4028" s="24">
        <v>4.84</v>
      </c>
      <c r="F4028" s="28">
        <v>129.86</v>
      </c>
      <c r="G4028" s="237"/>
    </row>
    <row r="4029" ht="13.8" spans="1:7">
      <c r="A4029" s="21">
        <v>4027</v>
      </c>
      <c r="B4029" s="24" t="s">
        <v>20678</v>
      </c>
      <c r="C4029" s="24" t="s">
        <v>20662</v>
      </c>
      <c r="D4029" s="24">
        <v>37.51</v>
      </c>
      <c r="E4029" s="24">
        <v>4.84</v>
      </c>
      <c r="F4029" s="28">
        <v>181.55</v>
      </c>
      <c r="G4029" s="237"/>
    </row>
    <row r="4030" ht="13.8" spans="1:7">
      <c r="A4030" s="21">
        <v>4028</v>
      </c>
      <c r="B4030" s="24" t="s">
        <v>20679</v>
      </c>
      <c r="C4030" s="24" t="s">
        <v>20662</v>
      </c>
      <c r="D4030" s="24">
        <v>34.66</v>
      </c>
      <c r="E4030" s="24">
        <v>4.84</v>
      </c>
      <c r="F4030" s="28">
        <v>167.75</v>
      </c>
      <c r="G4030" s="237"/>
    </row>
    <row r="4031" ht="13.8" spans="1:7">
      <c r="A4031" s="21">
        <v>4029</v>
      </c>
      <c r="B4031" s="24" t="s">
        <v>20680</v>
      </c>
      <c r="C4031" s="24" t="s">
        <v>20662</v>
      </c>
      <c r="D4031" s="24">
        <v>84.43</v>
      </c>
      <c r="E4031" s="24">
        <v>4.84</v>
      </c>
      <c r="F4031" s="28">
        <v>408.64</v>
      </c>
      <c r="G4031" s="237"/>
    </row>
    <row r="4032" ht="13.8" spans="1:7">
      <c r="A4032" s="21">
        <v>4030</v>
      </c>
      <c r="B4032" s="24" t="s">
        <v>9306</v>
      </c>
      <c r="C4032" s="24" t="s">
        <v>20662</v>
      </c>
      <c r="D4032" s="24">
        <v>16.27</v>
      </c>
      <c r="E4032" s="24">
        <v>4.84</v>
      </c>
      <c r="F4032" s="28">
        <v>78.75</v>
      </c>
      <c r="G4032" s="237"/>
    </row>
    <row r="4033" ht="13.8" spans="1:7">
      <c r="A4033" s="21">
        <v>4031</v>
      </c>
      <c r="B4033" s="24" t="s">
        <v>15433</v>
      </c>
      <c r="C4033" s="24" t="s">
        <v>20662</v>
      </c>
      <c r="D4033" s="24">
        <f>59.28+32.72</f>
        <v>92</v>
      </c>
      <c r="E4033" s="24">
        <v>4.84</v>
      </c>
      <c r="F4033" s="28">
        <v>445.28</v>
      </c>
      <c r="G4033" s="237"/>
    </row>
    <row r="4034" ht="13.8" spans="1:7">
      <c r="A4034" s="21">
        <v>4032</v>
      </c>
      <c r="B4034" s="24" t="s">
        <v>20681</v>
      </c>
      <c r="C4034" s="24" t="s">
        <v>20662</v>
      </c>
      <c r="D4034" s="24">
        <v>24.64</v>
      </c>
      <c r="E4034" s="24">
        <v>4.84</v>
      </c>
      <c r="F4034" s="28">
        <v>119.26</v>
      </c>
      <c r="G4034" s="237"/>
    </row>
    <row r="4035" ht="13.8" spans="1:7">
      <c r="A4035" s="21">
        <v>4033</v>
      </c>
      <c r="B4035" s="24" t="s">
        <v>3251</v>
      </c>
      <c r="C4035" s="24" t="s">
        <v>20662</v>
      </c>
      <c r="D4035" s="24">
        <v>11.68</v>
      </c>
      <c r="E4035" s="24">
        <v>4.84</v>
      </c>
      <c r="F4035" s="28">
        <v>56.53</v>
      </c>
      <c r="G4035" s="237"/>
    </row>
    <row r="4036" ht="13.8" spans="1:7">
      <c r="A4036" s="21">
        <v>4034</v>
      </c>
      <c r="B4036" s="24" t="s">
        <v>20682</v>
      </c>
      <c r="C4036" s="24" t="s">
        <v>20662</v>
      </c>
      <c r="D4036" s="24">
        <v>26.61</v>
      </c>
      <c r="E4036" s="24">
        <v>4.84</v>
      </c>
      <c r="F4036" s="28">
        <v>128.79</v>
      </c>
      <c r="G4036" s="237"/>
    </row>
    <row r="4037" ht="13.8" spans="1:7">
      <c r="A4037" s="21">
        <v>4035</v>
      </c>
      <c r="B4037" s="24" t="s">
        <v>20683</v>
      </c>
      <c r="C4037" s="24" t="s">
        <v>20662</v>
      </c>
      <c r="D4037" s="24">
        <v>27.15</v>
      </c>
      <c r="E4037" s="24">
        <v>4.84</v>
      </c>
      <c r="F4037" s="28">
        <v>131.41</v>
      </c>
      <c r="G4037" s="237"/>
    </row>
    <row r="4038" ht="13.8" spans="1:7">
      <c r="A4038" s="21">
        <v>4036</v>
      </c>
      <c r="B4038" s="24" t="s">
        <v>8122</v>
      </c>
      <c r="C4038" s="24" t="s">
        <v>20662</v>
      </c>
      <c r="D4038" s="24">
        <v>31.46</v>
      </c>
      <c r="E4038" s="24">
        <v>4.84</v>
      </c>
      <c r="F4038" s="28">
        <v>152.27</v>
      </c>
      <c r="G4038" s="237"/>
    </row>
    <row r="4039" ht="13.8" spans="1:7">
      <c r="A4039" s="21">
        <v>4037</v>
      </c>
      <c r="B4039" s="24" t="s">
        <v>15417</v>
      </c>
      <c r="C4039" s="24" t="s">
        <v>20662</v>
      </c>
      <c r="D4039" s="24">
        <v>83.32</v>
      </c>
      <c r="E4039" s="24">
        <v>4.84</v>
      </c>
      <c r="F4039" s="28">
        <v>403.27</v>
      </c>
      <c r="G4039" s="237"/>
    </row>
    <row r="4040" ht="13.8" spans="1:7">
      <c r="A4040" s="21">
        <v>4038</v>
      </c>
      <c r="B4040" s="24" t="s">
        <v>20603</v>
      </c>
      <c r="C4040" s="24" t="s">
        <v>20662</v>
      </c>
      <c r="D4040" s="24">
        <v>47.33</v>
      </c>
      <c r="E4040" s="24">
        <v>4.84</v>
      </c>
      <c r="F4040" s="28">
        <v>229.08</v>
      </c>
      <c r="G4040" s="237"/>
    </row>
    <row r="4041" ht="13.8" spans="1:7">
      <c r="A4041" s="21">
        <v>4039</v>
      </c>
      <c r="B4041" s="24" t="s">
        <v>11097</v>
      </c>
      <c r="C4041" s="24" t="s">
        <v>20662</v>
      </c>
      <c r="D4041" s="24">
        <v>37.53</v>
      </c>
      <c r="E4041" s="24">
        <v>4.84</v>
      </c>
      <c r="F4041" s="28">
        <v>181.65</v>
      </c>
      <c r="G4041" s="237"/>
    </row>
    <row r="4042" ht="13.8" spans="1:7">
      <c r="A4042" s="21">
        <v>4040</v>
      </c>
      <c r="B4042" s="24" t="s">
        <v>9604</v>
      </c>
      <c r="C4042" s="24" t="s">
        <v>20662</v>
      </c>
      <c r="D4042" s="24">
        <v>55.66</v>
      </c>
      <c r="E4042" s="24">
        <v>4.84</v>
      </c>
      <c r="F4042" s="28">
        <v>269.39</v>
      </c>
      <c r="G4042" s="237"/>
    </row>
    <row r="4043" ht="13.8" spans="1:7">
      <c r="A4043" s="21">
        <v>4041</v>
      </c>
      <c r="B4043" s="24" t="s">
        <v>20684</v>
      </c>
      <c r="C4043" s="24" t="s">
        <v>20662</v>
      </c>
      <c r="D4043" s="24">
        <v>4.48</v>
      </c>
      <c r="E4043" s="24">
        <v>4.84</v>
      </c>
      <c r="F4043" s="28">
        <v>21.68</v>
      </c>
      <c r="G4043" s="237"/>
    </row>
    <row r="4044" ht="13.8" spans="1:7">
      <c r="A4044" s="21">
        <v>4042</v>
      </c>
      <c r="B4044" s="24" t="s">
        <v>20685</v>
      </c>
      <c r="C4044" s="24" t="s">
        <v>20662</v>
      </c>
      <c r="D4044" s="24">
        <v>56.18</v>
      </c>
      <c r="E4044" s="24">
        <v>4.84</v>
      </c>
      <c r="F4044" s="28">
        <v>271.91</v>
      </c>
      <c r="G4044" s="237"/>
    </row>
    <row r="4045" ht="13.8" spans="1:7">
      <c r="A4045" s="21">
        <v>4043</v>
      </c>
      <c r="B4045" s="24" t="s">
        <v>20686</v>
      </c>
      <c r="C4045" s="24" t="s">
        <v>20662</v>
      </c>
      <c r="D4045" s="24">
        <v>31.43</v>
      </c>
      <c r="E4045" s="24">
        <v>4.84</v>
      </c>
      <c r="F4045" s="28">
        <v>152.12</v>
      </c>
      <c r="G4045" s="237"/>
    </row>
    <row r="4046" ht="13.8" spans="1:7">
      <c r="A4046" s="21">
        <v>4044</v>
      </c>
      <c r="B4046" s="24" t="s">
        <v>20687</v>
      </c>
      <c r="C4046" s="24" t="s">
        <v>20662</v>
      </c>
      <c r="D4046" s="24">
        <v>24.61</v>
      </c>
      <c r="E4046" s="24">
        <v>4.84</v>
      </c>
      <c r="F4046" s="28">
        <v>119.11</v>
      </c>
      <c r="G4046" s="237"/>
    </row>
    <row r="4047" ht="13.8" spans="1:7">
      <c r="A4047" s="21">
        <v>4045</v>
      </c>
      <c r="B4047" s="24" t="s">
        <v>20688</v>
      </c>
      <c r="C4047" s="24" t="s">
        <v>20662</v>
      </c>
      <c r="D4047" s="24">
        <v>36.71</v>
      </c>
      <c r="E4047" s="24">
        <v>4.84</v>
      </c>
      <c r="F4047" s="28">
        <v>177.68</v>
      </c>
      <c r="G4047" s="237"/>
    </row>
    <row r="4048" ht="13.8" spans="1:7">
      <c r="A4048" s="21">
        <v>4046</v>
      </c>
      <c r="B4048" s="24" t="s">
        <v>3559</v>
      </c>
      <c r="C4048" s="24" t="s">
        <v>20662</v>
      </c>
      <c r="D4048" s="24">
        <v>52.26</v>
      </c>
      <c r="E4048" s="24">
        <v>4.84</v>
      </c>
      <c r="F4048" s="28">
        <v>252.94</v>
      </c>
      <c r="G4048" s="237"/>
    </row>
    <row r="4049" ht="13.8" spans="1:7">
      <c r="A4049" s="21">
        <v>4047</v>
      </c>
      <c r="B4049" s="24" t="s">
        <v>20689</v>
      </c>
      <c r="C4049" s="24" t="s">
        <v>20662</v>
      </c>
      <c r="D4049" s="24">
        <v>23.65</v>
      </c>
      <c r="E4049" s="24">
        <v>4.84</v>
      </c>
      <c r="F4049" s="28">
        <v>114.47</v>
      </c>
      <c r="G4049" s="237"/>
    </row>
    <row r="4050" ht="13.8" spans="1:7">
      <c r="A4050" s="21">
        <v>4048</v>
      </c>
      <c r="B4050" s="24" t="s">
        <v>20690</v>
      </c>
      <c r="C4050" s="24" t="s">
        <v>20662</v>
      </c>
      <c r="D4050" s="24">
        <v>11.44</v>
      </c>
      <c r="E4050" s="24">
        <v>4.84</v>
      </c>
      <c r="F4050" s="28">
        <v>55.37</v>
      </c>
      <c r="G4050" s="237"/>
    </row>
    <row r="4051" ht="13.8" spans="1:7">
      <c r="A4051" s="21">
        <v>4049</v>
      </c>
      <c r="B4051" s="24" t="s">
        <v>19620</v>
      </c>
      <c r="C4051" s="24" t="s">
        <v>20662</v>
      </c>
      <c r="D4051" s="24">
        <v>27.63</v>
      </c>
      <c r="E4051" s="24">
        <v>4.84</v>
      </c>
      <c r="F4051" s="28">
        <v>133.73</v>
      </c>
      <c r="G4051" s="237"/>
    </row>
    <row r="4052" ht="13.8" spans="1:7">
      <c r="A4052" s="21">
        <v>4050</v>
      </c>
      <c r="B4052" s="24" t="s">
        <v>16288</v>
      </c>
      <c r="C4052" s="24" t="s">
        <v>20662</v>
      </c>
      <c r="D4052" s="24">
        <v>37.8</v>
      </c>
      <c r="E4052" s="24">
        <v>4.84</v>
      </c>
      <c r="F4052" s="28">
        <v>182.95</v>
      </c>
      <c r="G4052" s="237"/>
    </row>
    <row r="4053" ht="13.8" spans="1:7">
      <c r="A4053" s="21">
        <v>4051</v>
      </c>
      <c r="B4053" s="24" t="s">
        <v>20691</v>
      </c>
      <c r="C4053" s="24" t="s">
        <v>20662</v>
      </c>
      <c r="D4053" s="24">
        <v>33.69</v>
      </c>
      <c r="E4053" s="24">
        <v>4.84</v>
      </c>
      <c r="F4053" s="28">
        <v>163.06</v>
      </c>
      <c r="G4053" s="237"/>
    </row>
    <row r="4054" ht="13.8" spans="1:7">
      <c r="A4054" s="21">
        <v>4052</v>
      </c>
      <c r="B4054" s="24" t="s">
        <v>20692</v>
      </c>
      <c r="C4054" s="24" t="s">
        <v>20662</v>
      </c>
      <c r="D4054" s="24">
        <v>44.62</v>
      </c>
      <c r="E4054" s="24">
        <v>4.84</v>
      </c>
      <c r="F4054" s="28">
        <v>215.96</v>
      </c>
      <c r="G4054" s="237"/>
    </row>
    <row r="4055" ht="13.8" spans="1:7">
      <c r="A4055" s="21">
        <v>4053</v>
      </c>
      <c r="B4055" s="24" t="s">
        <v>1089</v>
      </c>
      <c r="C4055" s="24" t="s">
        <v>20662</v>
      </c>
      <c r="D4055" s="24">
        <v>27.54</v>
      </c>
      <c r="E4055" s="24">
        <v>4.84</v>
      </c>
      <c r="F4055" s="28">
        <v>133.29</v>
      </c>
      <c r="G4055" s="237"/>
    </row>
    <row r="4056" ht="13.8" spans="1:7">
      <c r="A4056" s="21">
        <v>4054</v>
      </c>
      <c r="B4056" s="24" t="s">
        <v>20693</v>
      </c>
      <c r="C4056" s="24" t="s">
        <v>20662</v>
      </c>
      <c r="D4056" s="24">
        <v>6.93</v>
      </c>
      <c r="E4056" s="24">
        <v>4.84</v>
      </c>
      <c r="F4056" s="28">
        <v>33.54</v>
      </c>
      <c r="G4056" s="237"/>
    </row>
    <row r="4057" ht="13.8" spans="1:7">
      <c r="A4057" s="21">
        <v>4055</v>
      </c>
      <c r="B4057" s="24" t="s">
        <v>20694</v>
      </c>
      <c r="C4057" s="24" t="s">
        <v>20662</v>
      </c>
      <c r="D4057" s="24">
        <v>50.19</v>
      </c>
      <c r="E4057" s="24">
        <v>4.84</v>
      </c>
      <c r="F4057" s="28">
        <v>242.92</v>
      </c>
      <c r="G4057" s="237"/>
    </row>
    <row r="4058" ht="13.8" spans="1:7">
      <c r="A4058" s="21">
        <v>4056</v>
      </c>
      <c r="B4058" s="24" t="s">
        <v>20695</v>
      </c>
      <c r="C4058" s="24" t="s">
        <v>20662</v>
      </c>
      <c r="D4058" s="24">
        <v>18.44</v>
      </c>
      <c r="E4058" s="24">
        <v>4.84</v>
      </c>
      <c r="F4058" s="28">
        <v>89.25</v>
      </c>
      <c r="G4058" s="237"/>
    </row>
    <row r="4059" ht="13.8" spans="1:7">
      <c r="A4059" s="21">
        <v>4057</v>
      </c>
      <c r="B4059" s="24" t="s">
        <v>20696</v>
      </c>
      <c r="C4059" s="24" t="s">
        <v>20662</v>
      </c>
      <c r="D4059" s="24">
        <v>63.25</v>
      </c>
      <c r="E4059" s="24">
        <v>4.84</v>
      </c>
      <c r="F4059" s="28">
        <v>306.13</v>
      </c>
      <c r="G4059" s="237"/>
    </row>
    <row r="4060" ht="13.8" spans="1:7">
      <c r="A4060" s="21">
        <v>4058</v>
      </c>
      <c r="B4060" s="24" t="s">
        <v>20697</v>
      </c>
      <c r="C4060" s="24" t="s">
        <v>20662</v>
      </c>
      <c r="D4060" s="24">
        <v>21.73</v>
      </c>
      <c r="E4060" s="24">
        <v>4.84</v>
      </c>
      <c r="F4060" s="28">
        <v>105.17</v>
      </c>
      <c r="G4060" s="237"/>
    </row>
    <row r="4061" ht="13.8" spans="1:7">
      <c r="A4061" s="21">
        <v>4059</v>
      </c>
      <c r="B4061" s="24" t="s">
        <v>20698</v>
      </c>
      <c r="C4061" s="24" t="s">
        <v>20662</v>
      </c>
      <c r="D4061" s="24">
        <v>31.48</v>
      </c>
      <c r="E4061" s="24">
        <v>4.84</v>
      </c>
      <c r="F4061" s="28">
        <v>152.36</v>
      </c>
      <c r="G4061" s="237"/>
    </row>
    <row r="4062" ht="13.8" spans="1:7">
      <c r="A4062" s="21">
        <v>4060</v>
      </c>
      <c r="B4062" s="24" t="s">
        <v>20699</v>
      </c>
      <c r="C4062" s="24" t="s">
        <v>20662</v>
      </c>
      <c r="D4062" s="24">
        <v>23.32</v>
      </c>
      <c r="E4062" s="24">
        <v>4.84</v>
      </c>
      <c r="F4062" s="28">
        <v>112.87</v>
      </c>
      <c r="G4062" s="237"/>
    </row>
    <row r="4063" ht="13.8" spans="1:7">
      <c r="A4063" s="21">
        <v>4061</v>
      </c>
      <c r="B4063" s="24" t="s">
        <v>14584</v>
      </c>
      <c r="C4063" s="24" t="s">
        <v>20662</v>
      </c>
      <c r="D4063" s="24">
        <v>49.89</v>
      </c>
      <c r="E4063" s="24">
        <v>4.84</v>
      </c>
      <c r="F4063" s="28">
        <v>241.47</v>
      </c>
      <c r="G4063" s="237"/>
    </row>
    <row r="4064" ht="13.8" spans="1:7">
      <c r="A4064" s="21">
        <v>4062</v>
      </c>
      <c r="B4064" s="24" t="s">
        <v>12612</v>
      </c>
      <c r="C4064" s="24" t="s">
        <v>20662</v>
      </c>
      <c r="D4064" s="24">
        <v>29.5</v>
      </c>
      <c r="E4064" s="24">
        <v>4.84</v>
      </c>
      <c r="F4064" s="28">
        <v>142.78</v>
      </c>
      <c r="G4064" s="237"/>
    </row>
    <row r="4065" ht="13.8" spans="1:7">
      <c r="A4065" s="21">
        <v>4063</v>
      </c>
      <c r="B4065" s="24" t="s">
        <v>8138</v>
      </c>
      <c r="C4065" s="24" t="s">
        <v>20662</v>
      </c>
      <c r="D4065" s="24">
        <v>26.84</v>
      </c>
      <c r="E4065" s="24">
        <v>4.84</v>
      </c>
      <c r="F4065" s="28">
        <v>129.91</v>
      </c>
      <c r="G4065" s="237"/>
    </row>
    <row r="4066" ht="13.8" spans="1:7">
      <c r="A4066" s="21">
        <v>4064</v>
      </c>
      <c r="B4066" s="24" t="s">
        <v>20700</v>
      </c>
      <c r="C4066" s="24" t="s">
        <v>20662</v>
      </c>
      <c r="D4066" s="24">
        <v>41.63</v>
      </c>
      <c r="E4066" s="24">
        <v>4.84</v>
      </c>
      <c r="F4066" s="28">
        <v>201.49</v>
      </c>
      <c r="G4066" s="237"/>
    </row>
    <row r="4067" ht="13.8" spans="1:7">
      <c r="A4067" s="21">
        <v>4065</v>
      </c>
      <c r="B4067" s="24" t="s">
        <v>20701</v>
      </c>
      <c r="C4067" s="24" t="s">
        <v>20662</v>
      </c>
      <c r="D4067" s="24">
        <v>5.16</v>
      </c>
      <c r="E4067" s="24">
        <v>4.84</v>
      </c>
      <c r="F4067" s="28">
        <v>24.97</v>
      </c>
      <c r="G4067" s="237"/>
    </row>
    <row r="4068" ht="13.8" spans="1:7">
      <c r="A4068" s="21">
        <v>4066</v>
      </c>
      <c r="B4068" s="24" t="s">
        <v>20702</v>
      </c>
      <c r="C4068" s="24" t="s">
        <v>20703</v>
      </c>
      <c r="D4068" s="24">
        <v>34.63</v>
      </c>
      <c r="E4068" s="24">
        <v>4.84</v>
      </c>
      <c r="F4068" s="28">
        <v>167.61</v>
      </c>
      <c r="G4068" s="237"/>
    </row>
    <row r="4069" ht="13.8" spans="1:7">
      <c r="A4069" s="21">
        <v>4067</v>
      </c>
      <c r="B4069" s="24" t="s">
        <v>7866</v>
      </c>
      <c r="C4069" s="24" t="s">
        <v>20703</v>
      </c>
      <c r="D4069" s="24">
        <v>28.94</v>
      </c>
      <c r="E4069" s="24">
        <v>4.84</v>
      </c>
      <c r="F4069" s="28">
        <v>140.07</v>
      </c>
      <c r="G4069" s="237"/>
    </row>
    <row r="4070" ht="13.8" spans="1:7">
      <c r="A4070" s="21">
        <v>4068</v>
      </c>
      <c r="B4070" s="24" t="s">
        <v>20704</v>
      </c>
      <c r="C4070" s="24" t="s">
        <v>20703</v>
      </c>
      <c r="D4070" s="24">
        <v>28.45</v>
      </c>
      <c r="E4070" s="24">
        <v>4.84</v>
      </c>
      <c r="F4070" s="28">
        <v>137.7</v>
      </c>
      <c r="G4070" s="237"/>
    </row>
    <row r="4071" ht="13.8" spans="1:7">
      <c r="A4071" s="21">
        <v>4069</v>
      </c>
      <c r="B4071" s="24" t="s">
        <v>18454</v>
      </c>
      <c r="C4071" s="24" t="s">
        <v>20703</v>
      </c>
      <c r="D4071" s="24">
        <v>10.3</v>
      </c>
      <c r="E4071" s="24">
        <v>4.84</v>
      </c>
      <c r="F4071" s="28">
        <v>49.85</v>
      </c>
      <c r="G4071" s="237"/>
    </row>
    <row r="4072" ht="13.8" spans="1:7">
      <c r="A4072" s="21">
        <v>4070</v>
      </c>
      <c r="B4072" s="24" t="s">
        <v>20705</v>
      </c>
      <c r="C4072" s="24" t="s">
        <v>20703</v>
      </c>
      <c r="D4072" s="24">
        <v>34.27</v>
      </c>
      <c r="E4072" s="24">
        <v>4.84</v>
      </c>
      <c r="F4072" s="28">
        <v>165.87</v>
      </c>
      <c r="G4072" s="237"/>
    </row>
    <row r="4073" ht="13.8" spans="1:7">
      <c r="A4073" s="21">
        <v>4071</v>
      </c>
      <c r="B4073" s="24" t="s">
        <v>20706</v>
      </c>
      <c r="C4073" s="24" t="s">
        <v>20703</v>
      </c>
      <c r="D4073" s="24">
        <v>30.77</v>
      </c>
      <c r="E4073" s="24">
        <v>4.84</v>
      </c>
      <c r="F4073" s="28">
        <v>148.93</v>
      </c>
      <c r="G4073" s="237"/>
    </row>
    <row r="4074" ht="13.8" spans="1:7">
      <c r="A4074" s="21">
        <v>4072</v>
      </c>
      <c r="B4074" s="24" t="s">
        <v>20707</v>
      </c>
      <c r="C4074" s="24" t="s">
        <v>20703</v>
      </c>
      <c r="D4074" s="24">
        <v>39.25</v>
      </c>
      <c r="E4074" s="24">
        <v>4.84</v>
      </c>
      <c r="F4074" s="28">
        <v>189.97</v>
      </c>
      <c r="G4074" s="237"/>
    </row>
    <row r="4075" ht="13.8" spans="1:7">
      <c r="A4075" s="21">
        <v>4073</v>
      </c>
      <c r="B4075" s="24" t="s">
        <v>20708</v>
      </c>
      <c r="C4075" s="24" t="s">
        <v>20703</v>
      </c>
      <c r="D4075" s="24">
        <v>18.96</v>
      </c>
      <c r="E4075" s="24">
        <v>4.84</v>
      </c>
      <c r="F4075" s="28">
        <v>91.77</v>
      </c>
      <c r="G4075" s="237"/>
    </row>
    <row r="4076" ht="13.8" spans="1:7">
      <c r="A4076" s="21">
        <v>4074</v>
      </c>
      <c r="B4076" s="24" t="s">
        <v>20709</v>
      </c>
      <c r="C4076" s="24" t="s">
        <v>20703</v>
      </c>
      <c r="D4076" s="24">
        <v>44.44</v>
      </c>
      <c r="E4076" s="24">
        <v>4.84</v>
      </c>
      <c r="F4076" s="28">
        <v>215.09</v>
      </c>
      <c r="G4076" s="237"/>
    </row>
    <row r="4077" ht="13.8" spans="1:7">
      <c r="A4077" s="21">
        <v>4075</v>
      </c>
      <c r="B4077" s="24" t="s">
        <v>20710</v>
      </c>
      <c r="C4077" s="24" t="s">
        <v>20703</v>
      </c>
      <c r="D4077" s="24">
        <v>2.52</v>
      </c>
      <c r="E4077" s="24">
        <v>4.84</v>
      </c>
      <c r="F4077" s="28">
        <v>12.2</v>
      </c>
      <c r="G4077" s="237"/>
    </row>
    <row r="4078" ht="13.8" spans="1:7">
      <c r="A4078" s="21">
        <v>4076</v>
      </c>
      <c r="B4078" s="24" t="s">
        <v>2832</v>
      </c>
      <c r="C4078" s="24" t="s">
        <v>20703</v>
      </c>
      <c r="D4078" s="24">
        <v>14</v>
      </c>
      <c r="E4078" s="24">
        <v>4.84</v>
      </c>
      <c r="F4078" s="28">
        <v>67.76</v>
      </c>
      <c r="G4078" s="237"/>
    </row>
    <row r="4079" ht="13.8" spans="1:7">
      <c r="A4079" s="21">
        <v>4077</v>
      </c>
      <c r="B4079" s="24" t="s">
        <v>2528</v>
      </c>
      <c r="C4079" s="24" t="s">
        <v>20703</v>
      </c>
      <c r="D4079" s="24">
        <v>14.18</v>
      </c>
      <c r="E4079" s="24">
        <v>4.84</v>
      </c>
      <c r="F4079" s="28">
        <v>68.63</v>
      </c>
      <c r="G4079" s="237"/>
    </row>
    <row r="4080" ht="13.8" spans="1:7">
      <c r="A4080" s="21">
        <v>4078</v>
      </c>
      <c r="B4080" s="24" t="s">
        <v>20711</v>
      </c>
      <c r="C4080" s="24" t="s">
        <v>20703</v>
      </c>
      <c r="D4080" s="24">
        <v>31.55</v>
      </c>
      <c r="E4080" s="24">
        <v>4.84</v>
      </c>
      <c r="F4080" s="28">
        <v>152.7</v>
      </c>
      <c r="G4080" s="237"/>
    </row>
    <row r="4081" ht="13.8" spans="1:7">
      <c r="A4081" s="21">
        <v>4079</v>
      </c>
      <c r="B4081" s="24" t="s">
        <v>20712</v>
      </c>
      <c r="C4081" s="24" t="s">
        <v>20703</v>
      </c>
      <c r="D4081" s="24">
        <v>17.99</v>
      </c>
      <c r="E4081" s="24">
        <v>4.84</v>
      </c>
      <c r="F4081" s="28">
        <v>87.07</v>
      </c>
      <c r="G4081" s="237"/>
    </row>
    <row r="4082" ht="13.8" spans="1:7">
      <c r="A4082" s="21">
        <v>4080</v>
      </c>
      <c r="B4082" s="24" t="s">
        <v>20713</v>
      </c>
      <c r="C4082" s="24" t="s">
        <v>20703</v>
      </c>
      <c r="D4082" s="24">
        <v>37.52</v>
      </c>
      <c r="E4082" s="24">
        <v>4.84</v>
      </c>
      <c r="F4082" s="28">
        <v>181.6</v>
      </c>
      <c r="G4082" s="237"/>
    </row>
    <row r="4083" ht="13.8" spans="1:7">
      <c r="A4083" s="21">
        <v>4081</v>
      </c>
      <c r="B4083" s="24" t="s">
        <v>20714</v>
      </c>
      <c r="C4083" s="24" t="s">
        <v>20703</v>
      </c>
      <c r="D4083" s="24">
        <v>29.3</v>
      </c>
      <c r="E4083" s="24">
        <v>4.84</v>
      </c>
      <c r="F4083" s="28">
        <v>141.81</v>
      </c>
      <c r="G4083" s="237"/>
    </row>
    <row r="4084" ht="13.8" spans="1:7">
      <c r="A4084" s="21">
        <v>4082</v>
      </c>
      <c r="B4084" s="24" t="s">
        <v>9972</v>
      </c>
      <c r="C4084" s="24" t="s">
        <v>20703</v>
      </c>
      <c r="D4084" s="24">
        <v>17.17</v>
      </c>
      <c r="E4084" s="24">
        <v>4.84</v>
      </c>
      <c r="F4084" s="28">
        <v>83.1</v>
      </c>
      <c r="G4084" s="237"/>
    </row>
    <row r="4085" ht="13.8" spans="1:7">
      <c r="A4085" s="21">
        <v>4083</v>
      </c>
      <c r="B4085" s="24" t="s">
        <v>20715</v>
      </c>
      <c r="C4085" s="24" t="s">
        <v>20703</v>
      </c>
      <c r="D4085" s="24">
        <v>29.33</v>
      </c>
      <c r="E4085" s="24">
        <v>4.84</v>
      </c>
      <c r="F4085" s="28">
        <v>141.96</v>
      </c>
      <c r="G4085" s="237"/>
    </row>
    <row r="4086" ht="13.8" spans="1:7">
      <c r="A4086" s="21">
        <v>4084</v>
      </c>
      <c r="B4086" s="24" t="s">
        <v>3305</v>
      </c>
      <c r="C4086" s="24" t="s">
        <v>20716</v>
      </c>
      <c r="D4086" s="24">
        <v>56.98</v>
      </c>
      <c r="E4086" s="24">
        <v>4.84</v>
      </c>
      <c r="F4086" s="28">
        <v>275.78</v>
      </c>
      <c r="G4086" s="237"/>
    </row>
    <row r="4087" ht="13.8" spans="1:7">
      <c r="A4087" s="21">
        <v>4085</v>
      </c>
      <c r="B4087" s="24" t="s">
        <v>20717</v>
      </c>
      <c r="C4087" s="24" t="s">
        <v>20716</v>
      </c>
      <c r="D4087" s="24">
        <v>15.57</v>
      </c>
      <c r="E4087" s="24">
        <v>4.84</v>
      </c>
      <c r="F4087" s="28">
        <v>75.36</v>
      </c>
      <c r="G4087" s="237"/>
    </row>
    <row r="4088" ht="13.8" spans="1:7">
      <c r="A4088" s="21">
        <v>4086</v>
      </c>
      <c r="B4088" s="24" t="s">
        <v>20718</v>
      </c>
      <c r="C4088" s="24" t="s">
        <v>20716</v>
      </c>
      <c r="D4088" s="24">
        <v>5.75</v>
      </c>
      <c r="E4088" s="24">
        <v>4.84</v>
      </c>
      <c r="F4088" s="28">
        <v>27.83</v>
      </c>
      <c r="G4088" s="237"/>
    </row>
    <row r="4089" ht="13.8" spans="1:7">
      <c r="A4089" s="21">
        <v>4087</v>
      </c>
      <c r="B4089" s="24" t="s">
        <v>20719</v>
      </c>
      <c r="C4089" s="24" t="s">
        <v>20716</v>
      </c>
      <c r="D4089" s="24">
        <v>6.09</v>
      </c>
      <c r="E4089" s="24">
        <v>4.84</v>
      </c>
      <c r="F4089" s="28">
        <v>29.48</v>
      </c>
      <c r="G4089" s="237"/>
    </row>
    <row r="4090" ht="13.8" spans="1:7">
      <c r="A4090" s="21">
        <v>4088</v>
      </c>
      <c r="B4090" s="24" t="s">
        <v>20720</v>
      </c>
      <c r="C4090" s="24" t="s">
        <v>20716</v>
      </c>
      <c r="D4090" s="24">
        <v>9.88</v>
      </c>
      <c r="E4090" s="24">
        <v>4.84</v>
      </c>
      <c r="F4090" s="28">
        <v>47.82</v>
      </c>
      <c r="G4090" s="237"/>
    </row>
    <row r="4091" ht="13.8" spans="1:7">
      <c r="A4091" s="21">
        <v>4089</v>
      </c>
      <c r="B4091" s="24" t="s">
        <v>20721</v>
      </c>
      <c r="C4091" s="24" t="s">
        <v>20716</v>
      </c>
      <c r="D4091" s="24">
        <v>20.09</v>
      </c>
      <c r="E4091" s="24">
        <v>4.84</v>
      </c>
      <c r="F4091" s="28">
        <v>97.24</v>
      </c>
      <c r="G4091" s="237"/>
    </row>
    <row r="4092" ht="13.8" spans="1:7">
      <c r="A4092" s="21">
        <v>4090</v>
      </c>
      <c r="B4092" s="24" t="s">
        <v>20722</v>
      </c>
      <c r="C4092" s="24" t="s">
        <v>20716</v>
      </c>
      <c r="D4092" s="24">
        <v>15.16</v>
      </c>
      <c r="E4092" s="24">
        <v>4.84</v>
      </c>
      <c r="F4092" s="28">
        <v>73.37</v>
      </c>
      <c r="G4092" s="237"/>
    </row>
    <row r="4093" ht="13.8" spans="1:7">
      <c r="A4093" s="21">
        <v>4091</v>
      </c>
      <c r="B4093" s="24" t="s">
        <v>14708</v>
      </c>
      <c r="C4093" s="24" t="s">
        <v>20716</v>
      </c>
      <c r="D4093" s="24">
        <v>14.57</v>
      </c>
      <c r="E4093" s="24">
        <v>4.84</v>
      </c>
      <c r="F4093" s="28">
        <v>70.52</v>
      </c>
      <c r="G4093" s="237"/>
    </row>
    <row r="4094" ht="13.8" spans="1:7">
      <c r="A4094" s="21">
        <v>4092</v>
      </c>
      <c r="B4094" s="24" t="s">
        <v>11661</v>
      </c>
      <c r="C4094" s="24" t="s">
        <v>20716</v>
      </c>
      <c r="D4094" s="24">
        <v>14.54</v>
      </c>
      <c r="E4094" s="24">
        <v>4.84</v>
      </c>
      <c r="F4094" s="28">
        <v>70.37</v>
      </c>
      <c r="G4094" s="237"/>
    </row>
    <row r="4095" ht="13.8" spans="1:7">
      <c r="A4095" s="21">
        <v>4093</v>
      </c>
      <c r="B4095" s="24" t="s">
        <v>16236</v>
      </c>
      <c r="C4095" s="24" t="s">
        <v>20716</v>
      </c>
      <c r="D4095" s="24">
        <v>18.01</v>
      </c>
      <c r="E4095" s="24">
        <v>4.84</v>
      </c>
      <c r="F4095" s="28">
        <v>87.17</v>
      </c>
      <c r="G4095" s="237"/>
    </row>
    <row r="4096" ht="13.8" spans="1:7">
      <c r="A4096" s="21">
        <v>4094</v>
      </c>
      <c r="B4096" s="24" t="s">
        <v>20723</v>
      </c>
      <c r="C4096" s="24" t="s">
        <v>20716</v>
      </c>
      <c r="D4096" s="24">
        <v>37.33</v>
      </c>
      <c r="E4096" s="24">
        <v>4.84</v>
      </c>
      <c r="F4096" s="28">
        <v>180.68</v>
      </c>
      <c r="G4096" s="237"/>
    </row>
    <row r="4097" ht="13.8" spans="1:7">
      <c r="A4097" s="21">
        <v>4095</v>
      </c>
      <c r="B4097" s="24" t="s">
        <v>164</v>
      </c>
      <c r="C4097" s="24" t="s">
        <v>20716</v>
      </c>
      <c r="D4097" s="24">
        <v>24.51</v>
      </c>
      <c r="E4097" s="24">
        <v>4.84</v>
      </c>
      <c r="F4097" s="28">
        <v>118.63</v>
      </c>
      <c r="G4097" s="237"/>
    </row>
    <row r="4098" ht="13.8" spans="1:7">
      <c r="A4098" s="21">
        <v>4096</v>
      </c>
      <c r="B4098" s="24" t="s">
        <v>20724</v>
      </c>
      <c r="C4098" s="24" t="s">
        <v>20716</v>
      </c>
      <c r="D4098" s="24">
        <v>5.71</v>
      </c>
      <c r="E4098" s="24">
        <v>4.84</v>
      </c>
      <c r="F4098" s="28">
        <v>27.64</v>
      </c>
      <c r="G4098" s="237"/>
    </row>
    <row r="4099" ht="13.8" spans="1:7">
      <c r="A4099" s="21">
        <v>4097</v>
      </c>
      <c r="B4099" s="24" t="s">
        <v>20725</v>
      </c>
      <c r="C4099" s="24" t="s">
        <v>20716</v>
      </c>
      <c r="D4099" s="24">
        <v>43.69</v>
      </c>
      <c r="E4099" s="24">
        <v>4.84</v>
      </c>
      <c r="F4099" s="28">
        <v>211.46</v>
      </c>
      <c r="G4099" s="237"/>
    </row>
    <row r="4100" ht="13.8" spans="1:7">
      <c r="A4100" s="21">
        <v>4098</v>
      </c>
      <c r="B4100" s="24" t="s">
        <v>20726</v>
      </c>
      <c r="C4100" s="24" t="s">
        <v>20716</v>
      </c>
      <c r="D4100" s="24">
        <v>38.59</v>
      </c>
      <c r="E4100" s="24">
        <v>4.84</v>
      </c>
      <c r="F4100" s="28">
        <v>186.78</v>
      </c>
      <c r="G4100" s="237"/>
    </row>
    <row r="4101" ht="13.8" spans="1:7">
      <c r="A4101" s="21">
        <v>4099</v>
      </c>
      <c r="B4101" s="24" t="s">
        <v>20727</v>
      </c>
      <c r="C4101" s="24" t="s">
        <v>20716</v>
      </c>
      <c r="D4101" s="24">
        <v>5.06</v>
      </c>
      <c r="E4101" s="24">
        <v>4.84</v>
      </c>
      <c r="F4101" s="28">
        <v>24.49</v>
      </c>
      <c r="G4101" s="237"/>
    </row>
    <row r="4102" ht="13.8" spans="1:7">
      <c r="A4102" s="21">
        <v>4100</v>
      </c>
      <c r="B4102" s="24" t="s">
        <v>14709</v>
      </c>
      <c r="C4102" s="24" t="s">
        <v>20716</v>
      </c>
      <c r="D4102" s="24">
        <v>46.43</v>
      </c>
      <c r="E4102" s="24">
        <v>4.84</v>
      </c>
      <c r="F4102" s="28">
        <v>224.72</v>
      </c>
      <c r="G4102" s="237"/>
    </row>
    <row r="4103" ht="13.8" spans="1:7">
      <c r="A4103" s="21">
        <v>4101</v>
      </c>
      <c r="B4103" s="24" t="s">
        <v>20728</v>
      </c>
      <c r="C4103" s="24" t="s">
        <v>20716</v>
      </c>
      <c r="D4103" s="24">
        <v>23.91</v>
      </c>
      <c r="E4103" s="24">
        <v>4.84</v>
      </c>
      <c r="F4103" s="28">
        <v>115.72</v>
      </c>
      <c r="G4103" s="237"/>
    </row>
    <row r="4104" ht="13.8" spans="1:7">
      <c r="A4104" s="21">
        <v>4102</v>
      </c>
      <c r="B4104" s="24" t="s">
        <v>7297</v>
      </c>
      <c r="C4104" s="24" t="s">
        <v>20716</v>
      </c>
      <c r="D4104" s="24">
        <v>11.97</v>
      </c>
      <c r="E4104" s="24">
        <v>4.84</v>
      </c>
      <c r="F4104" s="28">
        <v>57.93</v>
      </c>
      <c r="G4104" s="237"/>
    </row>
    <row r="4105" ht="13.8" spans="1:7">
      <c r="A4105" s="21">
        <v>4103</v>
      </c>
      <c r="B4105" s="24" t="s">
        <v>2114</v>
      </c>
      <c r="C4105" s="24" t="s">
        <v>20716</v>
      </c>
      <c r="D4105" s="24">
        <v>13.12</v>
      </c>
      <c r="E4105" s="24">
        <v>4.84</v>
      </c>
      <c r="F4105" s="28">
        <v>63.5</v>
      </c>
      <c r="G4105" s="237"/>
    </row>
    <row r="4106" ht="13.8" spans="1:7">
      <c r="A4106" s="21">
        <v>4104</v>
      </c>
      <c r="B4106" s="24" t="s">
        <v>20729</v>
      </c>
      <c r="C4106" s="24" t="s">
        <v>20716</v>
      </c>
      <c r="D4106" s="24">
        <v>13.25</v>
      </c>
      <c r="E4106" s="24">
        <v>4.84</v>
      </c>
      <c r="F4106" s="28">
        <v>64.13</v>
      </c>
      <c r="G4106" s="237"/>
    </row>
    <row r="4107" ht="13.8" spans="1:7">
      <c r="A4107" s="21">
        <v>4105</v>
      </c>
      <c r="B4107" s="24" t="s">
        <v>17273</v>
      </c>
      <c r="C4107" s="24" t="s">
        <v>20716</v>
      </c>
      <c r="D4107" s="24">
        <v>11.97</v>
      </c>
      <c r="E4107" s="24">
        <v>4.84</v>
      </c>
      <c r="F4107" s="28">
        <v>57.93</v>
      </c>
      <c r="G4107" s="237"/>
    </row>
    <row r="4108" ht="13.8" spans="1:7">
      <c r="A4108" s="21">
        <v>4106</v>
      </c>
      <c r="B4108" s="24" t="s">
        <v>20730</v>
      </c>
      <c r="C4108" s="24" t="s">
        <v>20716</v>
      </c>
      <c r="D4108" s="24">
        <v>17.34</v>
      </c>
      <c r="E4108" s="24">
        <v>4.84</v>
      </c>
      <c r="F4108" s="28">
        <v>83.93</v>
      </c>
      <c r="G4108" s="237"/>
    </row>
    <row r="4109" ht="13.8" spans="1:7">
      <c r="A4109" s="21">
        <v>4107</v>
      </c>
      <c r="B4109" s="24" t="s">
        <v>3462</v>
      </c>
      <c r="C4109" s="24" t="s">
        <v>20716</v>
      </c>
      <c r="D4109" s="24">
        <v>28.4</v>
      </c>
      <c r="E4109" s="24">
        <v>4.84</v>
      </c>
      <c r="F4109" s="28">
        <v>137.46</v>
      </c>
      <c r="G4109" s="237"/>
    </row>
    <row r="4110" ht="13.8" spans="1:7">
      <c r="A4110" s="21">
        <v>4108</v>
      </c>
      <c r="B4110" s="24" t="s">
        <v>20717</v>
      </c>
      <c r="C4110" s="24" t="s">
        <v>20716</v>
      </c>
      <c r="D4110" s="24">
        <v>12.55</v>
      </c>
      <c r="E4110" s="24">
        <v>4.84</v>
      </c>
      <c r="F4110" s="28">
        <v>60.74</v>
      </c>
      <c r="G4110" s="237"/>
    </row>
    <row r="4111" ht="13.8" spans="1:7">
      <c r="A4111" s="21">
        <v>4109</v>
      </c>
      <c r="B4111" s="24" t="s">
        <v>20731</v>
      </c>
      <c r="C4111" s="24" t="s">
        <v>20716</v>
      </c>
      <c r="D4111" s="24">
        <v>6.76</v>
      </c>
      <c r="E4111" s="24">
        <v>4.84</v>
      </c>
      <c r="F4111" s="28">
        <v>32.72</v>
      </c>
      <c r="G4111" s="237"/>
    </row>
    <row r="4112" ht="13.8" spans="1:7">
      <c r="A4112" s="21">
        <v>4110</v>
      </c>
      <c r="B4112" s="24" t="s">
        <v>20732</v>
      </c>
      <c r="C4112" s="24" t="s">
        <v>20716</v>
      </c>
      <c r="D4112" s="24">
        <v>24.75</v>
      </c>
      <c r="E4112" s="24">
        <v>4.84</v>
      </c>
      <c r="F4112" s="28">
        <v>119.79</v>
      </c>
      <c r="G4112" s="237"/>
    </row>
    <row r="4113" ht="13.8" spans="1:7">
      <c r="A4113" s="21">
        <v>4111</v>
      </c>
      <c r="B4113" s="24" t="s">
        <v>20733</v>
      </c>
      <c r="C4113" s="24" t="s">
        <v>20716</v>
      </c>
      <c r="D4113" s="24">
        <v>20.6</v>
      </c>
      <c r="E4113" s="24">
        <v>4.84</v>
      </c>
      <c r="F4113" s="28">
        <v>99.7</v>
      </c>
      <c r="G4113" s="237"/>
    </row>
    <row r="4114" ht="13.8" spans="1:7">
      <c r="A4114" s="21">
        <v>4112</v>
      </c>
      <c r="B4114" s="24" t="s">
        <v>20734</v>
      </c>
      <c r="C4114" s="24" t="s">
        <v>20716</v>
      </c>
      <c r="D4114" s="24">
        <v>14.9</v>
      </c>
      <c r="E4114" s="24">
        <v>4.84</v>
      </c>
      <c r="F4114" s="28">
        <v>72.12</v>
      </c>
      <c r="G4114" s="237"/>
    </row>
    <row r="4115" ht="13.8" spans="1:7">
      <c r="A4115" s="21">
        <v>4113</v>
      </c>
      <c r="B4115" s="24" t="s">
        <v>20735</v>
      </c>
      <c r="C4115" s="24" t="s">
        <v>20716</v>
      </c>
      <c r="D4115" s="24">
        <v>2.07</v>
      </c>
      <c r="E4115" s="24">
        <v>4.84</v>
      </c>
      <c r="F4115" s="28">
        <v>10.02</v>
      </c>
      <c r="G4115" s="237"/>
    </row>
    <row r="4116" ht="13.8" spans="1:7">
      <c r="A4116" s="21">
        <v>4114</v>
      </c>
      <c r="B4116" s="24" t="s">
        <v>20736</v>
      </c>
      <c r="C4116" s="24" t="s">
        <v>20716</v>
      </c>
      <c r="D4116" s="24">
        <v>20.12</v>
      </c>
      <c r="E4116" s="24">
        <v>4.84</v>
      </c>
      <c r="F4116" s="28">
        <v>97.38</v>
      </c>
      <c r="G4116" s="237"/>
    </row>
    <row r="4117" ht="13.8" spans="1:7">
      <c r="A4117" s="21">
        <v>4115</v>
      </c>
      <c r="B4117" s="24" t="s">
        <v>4875</v>
      </c>
      <c r="C4117" s="24" t="s">
        <v>20716</v>
      </c>
      <c r="D4117" s="24">
        <v>9.79</v>
      </c>
      <c r="E4117" s="24">
        <v>4.84</v>
      </c>
      <c r="F4117" s="28">
        <v>47.38</v>
      </c>
      <c r="G4117" s="237"/>
    </row>
    <row r="4118" ht="13.8" spans="1:7">
      <c r="A4118" s="21">
        <v>4116</v>
      </c>
      <c r="B4118" s="24" t="s">
        <v>20614</v>
      </c>
      <c r="C4118" s="24" t="s">
        <v>20737</v>
      </c>
      <c r="D4118" s="24">
        <v>30.47</v>
      </c>
      <c r="E4118" s="24">
        <v>4.84</v>
      </c>
      <c r="F4118" s="28">
        <v>147.47</v>
      </c>
      <c r="G4118" s="237"/>
    </row>
    <row r="4119" ht="13.8" spans="1:7">
      <c r="A4119" s="21">
        <v>4117</v>
      </c>
      <c r="B4119" s="24" t="s">
        <v>11125</v>
      </c>
      <c r="C4119" s="24" t="s">
        <v>20737</v>
      </c>
      <c r="D4119" s="24">
        <v>31.42</v>
      </c>
      <c r="E4119" s="24">
        <v>4.84</v>
      </c>
      <c r="F4119" s="28">
        <v>152.07</v>
      </c>
      <c r="G4119" s="237"/>
    </row>
    <row r="4120" ht="13.8" spans="1:7">
      <c r="A4120" s="21">
        <v>4118</v>
      </c>
      <c r="B4120" s="24" t="s">
        <v>20738</v>
      </c>
      <c r="C4120" s="24" t="s">
        <v>20737</v>
      </c>
      <c r="D4120" s="24">
        <v>22.06</v>
      </c>
      <c r="E4120" s="24">
        <v>4.84</v>
      </c>
      <c r="F4120" s="28">
        <v>106.77</v>
      </c>
      <c r="G4120" s="237"/>
    </row>
    <row r="4121" ht="13.8" spans="1:7">
      <c r="A4121" s="21">
        <v>4119</v>
      </c>
      <c r="B4121" s="24" t="s">
        <v>20739</v>
      </c>
      <c r="C4121" s="24" t="s">
        <v>20737</v>
      </c>
      <c r="D4121" s="24">
        <v>23.71</v>
      </c>
      <c r="E4121" s="24">
        <v>4.84</v>
      </c>
      <c r="F4121" s="28">
        <v>114.76</v>
      </c>
      <c r="G4121" s="237"/>
    </row>
    <row r="4122" ht="13.8" spans="1:7">
      <c r="A4122" s="21">
        <v>4120</v>
      </c>
      <c r="B4122" s="24" t="s">
        <v>20740</v>
      </c>
      <c r="C4122" s="24" t="s">
        <v>20737</v>
      </c>
      <c r="D4122" s="24">
        <v>20.08</v>
      </c>
      <c r="E4122" s="24">
        <v>4.84</v>
      </c>
      <c r="F4122" s="28">
        <v>97.19</v>
      </c>
      <c r="G4122" s="237"/>
    </row>
    <row r="4123" ht="13.8" spans="1:7">
      <c r="A4123" s="21">
        <v>4121</v>
      </c>
      <c r="B4123" s="24" t="s">
        <v>20741</v>
      </c>
      <c r="C4123" s="24" t="s">
        <v>20737</v>
      </c>
      <c r="D4123" s="24">
        <v>21.08</v>
      </c>
      <c r="E4123" s="24">
        <v>4.84</v>
      </c>
      <c r="F4123" s="28">
        <v>102.03</v>
      </c>
      <c r="G4123" s="237"/>
    </row>
    <row r="4124" ht="13.8" spans="1:7">
      <c r="A4124" s="21">
        <v>4122</v>
      </c>
      <c r="B4124" s="24" t="s">
        <v>20742</v>
      </c>
      <c r="C4124" s="24" t="s">
        <v>20737</v>
      </c>
      <c r="D4124" s="24">
        <v>5.87</v>
      </c>
      <c r="E4124" s="24">
        <v>4.84</v>
      </c>
      <c r="F4124" s="28">
        <v>28.41</v>
      </c>
      <c r="G4124" s="237"/>
    </row>
    <row r="4125" ht="13.8" spans="1:7">
      <c r="A4125" s="21">
        <v>4123</v>
      </c>
      <c r="B4125" s="24" t="s">
        <v>20743</v>
      </c>
      <c r="C4125" s="24" t="s">
        <v>20737</v>
      </c>
      <c r="D4125" s="24">
        <v>13.77</v>
      </c>
      <c r="E4125" s="24">
        <v>4.84</v>
      </c>
      <c r="F4125" s="28">
        <v>66.65</v>
      </c>
      <c r="G4125" s="237"/>
    </row>
    <row r="4126" ht="13.8" spans="1:7">
      <c r="A4126" s="21">
        <v>4124</v>
      </c>
      <c r="B4126" s="24" t="s">
        <v>20744</v>
      </c>
      <c r="C4126" s="24" t="s">
        <v>20737</v>
      </c>
      <c r="D4126" s="24">
        <v>21.81</v>
      </c>
      <c r="E4126" s="24">
        <v>4.84</v>
      </c>
      <c r="F4126" s="28">
        <v>105.56</v>
      </c>
      <c r="G4126" s="237"/>
    </row>
    <row r="4127" ht="13.8" spans="1:7">
      <c r="A4127" s="21">
        <v>4125</v>
      </c>
      <c r="B4127" s="24" t="s">
        <v>20745</v>
      </c>
      <c r="C4127" s="24" t="s">
        <v>20737</v>
      </c>
      <c r="D4127" s="24">
        <v>4.07</v>
      </c>
      <c r="E4127" s="24">
        <v>4.84</v>
      </c>
      <c r="F4127" s="28">
        <v>19.7</v>
      </c>
      <c r="G4127" s="237"/>
    </row>
    <row r="4128" ht="13.8" spans="1:7">
      <c r="A4128" s="21">
        <v>4126</v>
      </c>
      <c r="B4128" s="24" t="s">
        <v>20746</v>
      </c>
      <c r="C4128" s="24" t="s">
        <v>20737</v>
      </c>
      <c r="D4128" s="24">
        <v>18.91</v>
      </c>
      <c r="E4128" s="24">
        <v>4.84</v>
      </c>
      <c r="F4128" s="28">
        <v>91.52</v>
      </c>
      <c r="G4128" s="237"/>
    </row>
    <row r="4129" ht="13.8" spans="1:7">
      <c r="A4129" s="21">
        <v>4127</v>
      </c>
      <c r="B4129" s="24" t="s">
        <v>3766</v>
      </c>
      <c r="C4129" s="24" t="s">
        <v>20747</v>
      </c>
      <c r="D4129" s="24">
        <v>3.7</v>
      </c>
      <c r="E4129" s="24">
        <v>4.84</v>
      </c>
      <c r="F4129" s="28">
        <v>17.91</v>
      </c>
      <c r="G4129" s="237"/>
    </row>
    <row r="4130" ht="13.8" spans="1:7">
      <c r="A4130" s="21">
        <v>4128</v>
      </c>
      <c r="B4130" s="24" t="s">
        <v>20748</v>
      </c>
      <c r="C4130" s="24" t="s">
        <v>20747</v>
      </c>
      <c r="D4130" s="24">
        <v>2.83</v>
      </c>
      <c r="E4130" s="24">
        <v>4.84</v>
      </c>
      <c r="F4130" s="28">
        <v>13.7</v>
      </c>
      <c r="G4130" s="237"/>
    </row>
    <row r="4131" ht="13.8" spans="1:7">
      <c r="A4131" s="21">
        <v>4129</v>
      </c>
      <c r="B4131" s="24" t="s">
        <v>20749</v>
      </c>
      <c r="C4131" s="24" t="s">
        <v>20747</v>
      </c>
      <c r="D4131" s="24">
        <v>10.47</v>
      </c>
      <c r="E4131" s="24">
        <v>4.84</v>
      </c>
      <c r="F4131" s="28">
        <v>50.67</v>
      </c>
      <c r="G4131" s="237"/>
    </row>
    <row r="4132" ht="13.8" spans="1:7">
      <c r="A4132" s="21">
        <v>4130</v>
      </c>
      <c r="B4132" s="24" t="s">
        <v>20750</v>
      </c>
      <c r="C4132" s="24" t="s">
        <v>20747</v>
      </c>
      <c r="D4132" s="24">
        <v>6.57</v>
      </c>
      <c r="E4132" s="24">
        <v>4.84</v>
      </c>
      <c r="F4132" s="28">
        <v>31.8</v>
      </c>
      <c r="G4132" s="237"/>
    </row>
    <row r="4133" ht="13.8" spans="1:7">
      <c r="A4133" s="21">
        <v>4131</v>
      </c>
      <c r="B4133" s="24" t="s">
        <v>1426</v>
      </c>
      <c r="C4133" s="24" t="s">
        <v>20747</v>
      </c>
      <c r="D4133" s="24">
        <v>4.01</v>
      </c>
      <c r="E4133" s="24">
        <v>4.84</v>
      </c>
      <c r="F4133" s="28">
        <v>19.41</v>
      </c>
      <c r="G4133" s="237"/>
    </row>
    <row r="4134" ht="13.8" spans="1:7">
      <c r="A4134" s="21">
        <v>4132</v>
      </c>
      <c r="B4134" s="24" t="s">
        <v>20751</v>
      </c>
      <c r="C4134" s="24" t="s">
        <v>20747</v>
      </c>
      <c r="D4134" s="24">
        <v>7.58</v>
      </c>
      <c r="E4134" s="24">
        <v>4.84</v>
      </c>
      <c r="F4134" s="28">
        <v>36.69</v>
      </c>
      <c r="G4134" s="237"/>
    </row>
    <row r="4135" ht="13.8" spans="1:7">
      <c r="A4135" s="21">
        <v>4133</v>
      </c>
      <c r="B4135" s="24" t="s">
        <v>20752</v>
      </c>
      <c r="C4135" s="24" t="s">
        <v>20747</v>
      </c>
      <c r="D4135" s="24">
        <v>8.74</v>
      </c>
      <c r="E4135" s="24">
        <v>4.84</v>
      </c>
      <c r="F4135" s="28">
        <v>42.3</v>
      </c>
      <c r="G4135" s="237"/>
    </row>
    <row r="4136" ht="13.8" spans="1:7">
      <c r="A4136" s="21">
        <v>4134</v>
      </c>
      <c r="B4136" s="24" t="s">
        <v>1089</v>
      </c>
      <c r="C4136" s="24" t="s">
        <v>20747</v>
      </c>
      <c r="D4136" s="24">
        <v>6.44</v>
      </c>
      <c r="E4136" s="24">
        <v>4.84</v>
      </c>
      <c r="F4136" s="28">
        <v>31.17</v>
      </c>
      <c r="G4136" s="237"/>
    </row>
    <row r="4137" ht="13.8" spans="1:7">
      <c r="A4137" s="21">
        <v>4135</v>
      </c>
      <c r="B4137" s="24" t="s">
        <v>828</v>
      </c>
      <c r="C4137" s="24" t="s">
        <v>20747</v>
      </c>
      <c r="D4137" s="24">
        <v>1.97</v>
      </c>
      <c r="E4137" s="24">
        <v>4.84</v>
      </c>
      <c r="F4137" s="28">
        <v>9.53</v>
      </c>
      <c r="G4137" s="237"/>
    </row>
    <row r="4138" ht="13.8" spans="1:7">
      <c r="A4138" s="21">
        <v>4136</v>
      </c>
      <c r="B4138" s="24" t="s">
        <v>14780</v>
      </c>
      <c r="C4138" s="24" t="s">
        <v>20747</v>
      </c>
      <c r="D4138" s="24">
        <v>6.37</v>
      </c>
      <c r="E4138" s="24">
        <v>4.84</v>
      </c>
      <c r="F4138" s="28">
        <v>30.83</v>
      </c>
      <c r="G4138" s="237"/>
    </row>
    <row r="4139" ht="13.8" spans="1:7">
      <c r="A4139" s="21">
        <v>4137</v>
      </c>
      <c r="B4139" s="24" t="s">
        <v>20753</v>
      </c>
      <c r="C4139" s="24" t="s">
        <v>20747</v>
      </c>
      <c r="D4139" s="24">
        <v>6.7</v>
      </c>
      <c r="E4139" s="24">
        <v>4.84</v>
      </c>
      <c r="F4139" s="28">
        <v>32.43</v>
      </c>
      <c r="G4139" s="237"/>
    </row>
    <row r="4140" ht="13.8" spans="1:7">
      <c r="A4140" s="21">
        <v>4138</v>
      </c>
      <c r="B4140" s="24" t="s">
        <v>20754</v>
      </c>
      <c r="C4140" s="24" t="s">
        <v>20747</v>
      </c>
      <c r="D4140" s="24">
        <v>6.37</v>
      </c>
      <c r="E4140" s="24">
        <v>4.84</v>
      </c>
      <c r="F4140" s="28">
        <v>30.83</v>
      </c>
      <c r="G4140" s="237"/>
    </row>
    <row r="4141" ht="13.8" spans="1:7">
      <c r="A4141" s="21">
        <v>4139</v>
      </c>
      <c r="B4141" s="24" t="s">
        <v>19094</v>
      </c>
      <c r="C4141" s="24" t="s">
        <v>20747</v>
      </c>
      <c r="D4141" s="24">
        <v>3.32</v>
      </c>
      <c r="E4141" s="24">
        <v>4.84</v>
      </c>
      <c r="F4141" s="28">
        <v>16.07</v>
      </c>
      <c r="G4141" s="237"/>
    </row>
    <row r="4142" ht="13.8" spans="1:7">
      <c r="A4142" s="21">
        <v>4140</v>
      </c>
      <c r="B4142" s="24" t="s">
        <v>20755</v>
      </c>
      <c r="C4142" s="24" t="s">
        <v>20747</v>
      </c>
      <c r="D4142" s="24">
        <v>15.86</v>
      </c>
      <c r="E4142" s="24">
        <v>4.84</v>
      </c>
      <c r="F4142" s="28">
        <v>76.76</v>
      </c>
      <c r="G4142" s="237"/>
    </row>
    <row r="4143" ht="13.8" spans="1:7">
      <c r="A4143" s="21">
        <v>4141</v>
      </c>
      <c r="B4143" s="24" t="s">
        <v>1072</v>
      </c>
      <c r="C4143" s="24" t="s">
        <v>20747</v>
      </c>
      <c r="D4143" s="24">
        <v>12.01</v>
      </c>
      <c r="E4143" s="24">
        <v>4.84</v>
      </c>
      <c r="F4143" s="28">
        <v>58.13</v>
      </c>
      <c r="G4143" s="237"/>
    </row>
    <row r="4144" ht="13.8" spans="1:7">
      <c r="A4144" s="21">
        <v>4142</v>
      </c>
      <c r="B4144" s="24" t="s">
        <v>20756</v>
      </c>
      <c r="C4144" s="24" t="s">
        <v>20747</v>
      </c>
      <c r="D4144" s="24">
        <v>8.78</v>
      </c>
      <c r="E4144" s="24">
        <v>4.84</v>
      </c>
      <c r="F4144" s="28">
        <v>42.5</v>
      </c>
      <c r="G4144" s="237"/>
    </row>
    <row r="4145" ht="13.8" spans="1:7">
      <c r="A4145" s="21">
        <v>4143</v>
      </c>
      <c r="B4145" s="24" t="s">
        <v>20757</v>
      </c>
      <c r="C4145" s="24" t="s">
        <v>20747</v>
      </c>
      <c r="D4145" s="24">
        <v>1.65</v>
      </c>
      <c r="E4145" s="24">
        <v>4.84</v>
      </c>
      <c r="F4145" s="28">
        <v>7.99</v>
      </c>
      <c r="G4145" s="237"/>
    </row>
    <row r="4146" ht="13.8" spans="1:7">
      <c r="A4146" s="21">
        <v>4144</v>
      </c>
      <c r="B4146" s="24" t="s">
        <v>20758</v>
      </c>
      <c r="C4146" s="24" t="s">
        <v>20747</v>
      </c>
      <c r="D4146" s="24">
        <v>5.94</v>
      </c>
      <c r="E4146" s="24">
        <v>4.84</v>
      </c>
      <c r="F4146" s="28">
        <v>28.75</v>
      </c>
      <c r="G4146" s="237"/>
    </row>
    <row r="4147" ht="13.8" spans="1:7">
      <c r="A4147" s="21">
        <v>4145</v>
      </c>
      <c r="B4147" s="24" t="s">
        <v>20759</v>
      </c>
      <c r="C4147" s="24" t="s">
        <v>20747</v>
      </c>
      <c r="D4147" s="24">
        <v>5.98</v>
      </c>
      <c r="E4147" s="24">
        <v>4.84</v>
      </c>
      <c r="F4147" s="28">
        <v>28.94</v>
      </c>
      <c r="G4147" s="237"/>
    </row>
    <row r="4148" ht="13.8" spans="1:7">
      <c r="A4148" s="21">
        <v>4146</v>
      </c>
      <c r="B4148" s="24" t="s">
        <v>4763</v>
      </c>
      <c r="C4148" s="24" t="s">
        <v>20747</v>
      </c>
      <c r="D4148" s="24">
        <v>3.56</v>
      </c>
      <c r="E4148" s="24">
        <v>4.84</v>
      </c>
      <c r="F4148" s="28">
        <v>17.23</v>
      </c>
      <c r="G4148" s="237"/>
    </row>
    <row r="4149" ht="13.8" spans="1:7">
      <c r="A4149" s="21">
        <v>4147</v>
      </c>
      <c r="B4149" s="24" t="s">
        <v>3939</v>
      </c>
      <c r="C4149" s="24" t="s">
        <v>20747</v>
      </c>
      <c r="D4149" s="24">
        <v>4.85</v>
      </c>
      <c r="E4149" s="24">
        <v>4.84</v>
      </c>
      <c r="F4149" s="28">
        <v>23.47</v>
      </c>
      <c r="G4149" s="237"/>
    </row>
    <row r="4150" ht="13.8" spans="1:7">
      <c r="A4150" s="21">
        <v>4148</v>
      </c>
      <c r="B4150" s="24" t="s">
        <v>20760</v>
      </c>
      <c r="C4150" s="24" t="s">
        <v>20747</v>
      </c>
      <c r="D4150" s="24">
        <v>7.73</v>
      </c>
      <c r="E4150" s="24">
        <v>4.84</v>
      </c>
      <c r="F4150" s="28">
        <v>37.41</v>
      </c>
      <c r="G4150" s="237"/>
    </row>
    <row r="4151" ht="13.8" spans="1:7">
      <c r="A4151" s="21">
        <v>4149</v>
      </c>
      <c r="B4151" s="24" t="s">
        <v>20761</v>
      </c>
      <c r="C4151" s="24" t="s">
        <v>20747</v>
      </c>
      <c r="D4151" s="24">
        <v>10.46</v>
      </c>
      <c r="E4151" s="24">
        <v>4.84</v>
      </c>
      <c r="F4151" s="28">
        <v>50.63</v>
      </c>
      <c r="G4151" s="237"/>
    </row>
    <row r="4152" ht="13.8" spans="1:7">
      <c r="A4152" s="21">
        <v>4150</v>
      </c>
      <c r="B4152" s="24" t="s">
        <v>381</v>
      </c>
      <c r="C4152" s="24" t="s">
        <v>20747</v>
      </c>
      <c r="D4152" s="24">
        <v>12.98</v>
      </c>
      <c r="E4152" s="24">
        <v>4.84</v>
      </c>
      <c r="F4152" s="28">
        <v>62.82</v>
      </c>
      <c r="G4152" s="237"/>
    </row>
    <row r="4153" ht="13.8" spans="1:7">
      <c r="A4153" s="21">
        <v>4151</v>
      </c>
      <c r="B4153" s="24" t="s">
        <v>20762</v>
      </c>
      <c r="C4153" s="24" t="s">
        <v>20747</v>
      </c>
      <c r="D4153" s="24">
        <v>13.93</v>
      </c>
      <c r="E4153" s="24">
        <v>4.84</v>
      </c>
      <c r="F4153" s="28">
        <v>67.42</v>
      </c>
      <c r="G4153" s="237"/>
    </row>
    <row r="4154" ht="13.8" spans="1:7">
      <c r="A4154" s="21">
        <v>4152</v>
      </c>
      <c r="B4154" s="24" t="s">
        <v>20763</v>
      </c>
      <c r="C4154" s="24" t="s">
        <v>20747</v>
      </c>
      <c r="D4154" s="24">
        <v>9.79</v>
      </c>
      <c r="E4154" s="24">
        <v>4.84</v>
      </c>
      <c r="F4154" s="28">
        <v>47.38</v>
      </c>
      <c r="G4154" s="237"/>
    </row>
    <row r="4155" ht="13.8" spans="1:7">
      <c r="A4155" s="21">
        <v>4153</v>
      </c>
      <c r="B4155" s="24" t="s">
        <v>20764</v>
      </c>
      <c r="C4155" s="24" t="s">
        <v>20747</v>
      </c>
      <c r="D4155" s="24">
        <v>13.42</v>
      </c>
      <c r="E4155" s="24">
        <v>4.84</v>
      </c>
      <c r="F4155" s="28">
        <v>64.95</v>
      </c>
      <c r="G4155" s="237"/>
    </row>
    <row r="4156" ht="13.8" spans="1:7">
      <c r="A4156" s="21">
        <v>4154</v>
      </c>
      <c r="B4156" s="24" t="s">
        <v>20754</v>
      </c>
      <c r="C4156" s="24" t="s">
        <v>20747</v>
      </c>
      <c r="D4156" s="24">
        <v>5.63</v>
      </c>
      <c r="E4156" s="24">
        <v>4.84</v>
      </c>
      <c r="F4156" s="28">
        <v>27.25</v>
      </c>
      <c r="G4156" s="237"/>
    </row>
    <row r="4157" ht="13.8" spans="1:7">
      <c r="A4157" s="21">
        <v>4155</v>
      </c>
      <c r="B4157" s="24" t="s">
        <v>20765</v>
      </c>
      <c r="C4157" s="24" t="s">
        <v>20747</v>
      </c>
      <c r="D4157" s="24">
        <v>2.42</v>
      </c>
      <c r="E4157" s="24">
        <v>4.84</v>
      </c>
      <c r="F4157" s="28">
        <v>11.71</v>
      </c>
      <c r="G4157" s="237"/>
    </row>
    <row r="4158" ht="13.8" spans="1:7">
      <c r="A4158" s="21">
        <v>4156</v>
      </c>
      <c r="B4158" s="24" t="s">
        <v>20766</v>
      </c>
      <c r="C4158" s="24" t="s">
        <v>20747</v>
      </c>
      <c r="D4158" s="24">
        <v>3.4</v>
      </c>
      <c r="E4158" s="24">
        <v>4.84</v>
      </c>
      <c r="F4158" s="28">
        <v>16.46</v>
      </c>
      <c r="G4158" s="237"/>
    </row>
    <row r="4159" ht="13.8" spans="1:7">
      <c r="A4159" s="21">
        <v>4157</v>
      </c>
      <c r="B4159" s="24" t="s">
        <v>5397</v>
      </c>
      <c r="C4159" s="24" t="s">
        <v>20747</v>
      </c>
      <c r="D4159" s="24">
        <v>10.61</v>
      </c>
      <c r="E4159" s="24">
        <v>4.84</v>
      </c>
      <c r="F4159" s="28">
        <v>51.35</v>
      </c>
      <c r="G4159" s="237"/>
    </row>
    <row r="4160" ht="13.8" spans="1:7">
      <c r="A4160" s="21">
        <v>4158</v>
      </c>
      <c r="B4160" s="24" t="s">
        <v>9604</v>
      </c>
      <c r="C4160" s="24" t="s">
        <v>20747</v>
      </c>
      <c r="D4160" s="24">
        <v>6.76</v>
      </c>
      <c r="E4160" s="24">
        <v>4.84</v>
      </c>
      <c r="F4160" s="28">
        <v>32.72</v>
      </c>
      <c r="G4160" s="237"/>
    </row>
    <row r="4161" ht="13.8" spans="1:7">
      <c r="A4161" s="21">
        <v>4159</v>
      </c>
      <c r="B4161" s="24" t="s">
        <v>20767</v>
      </c>
      <c r="C4161" s="24" t="s">
        <v>20747</v>
      </c>
      <c r="D4161" s="24">
        <v>5.56</v>
      </c>
      <c r="E4161" s="24">
        <v>4.84</v>
      </c>
      <c r="F4161" s="28">
        <v>26.91</v>
      </c>
      <c r="G4161" s="237"/>
    </row>
    <row r="4162" ht="13.8" spans="1:7">
      <c r="A4162" s="21">
        <v>4160</v>
      </c>
      <c r="B4162" s="24" t="s">
        <v>2913</v>
      </c>
      <c r="C4162" s="24" t="s">
        <v>20747</v>
      </c>
      <c r="D4162" s="24">
        <v>7.41</v>
      </c>
      <c r="E4162" s="24">
        <v>4.84</v>
      </c>
      <c r="F4162" s="28">
        <v>35.86</v>
      </c>
      <c r="G4162" s="237"/>
    </row>
    <row r="4163" ht="13.8" spans="1:7">
      <c r="A4163" s="21">
        <v>4161</v>
      </c>
      <c r="B4163" s="24" t="s">
        <v>10</v>
      </c>
      <c r="C4163" s="24" t="s">
        <v>20747</v>
      </c>
      <c r="D4163" s="24">
        <v>8.06</v>
      </c>
      <c r="E4163" s="24">
        <v>4.84</v>
      </c>
      <c r="F4163" s="28">
        <v>39.01</v>
      </c>
      <c r="G4163" s="237"/>
    </row>
    <row r="4164" ht="13.8" spans="1:7">
      <c r="A4164" s="21">
        <v>4162</v>
      </c>
      <c r="B4164" s="24" t="s">
        <v>19897</v>
      </c>
      <c r="C4164" s="24" t="s">
        <v>20747</v>
      </c>
      <c r="D4164" s="24">
        <v>8.99</v>
      </c>
      <c r="E4164" s="24">
        <v>4.84</v>
      </c>
      <c r="F4164" s="28">
        <v>43.51</v>
      </c>
      <c r="G4164" s="237"/>
    </row>
    <row r="4165" ht="13.8" spans="1:7">
      <c r="A4165" s="21">
        <v>4163</v>
      </c>
      <c r="B4165" s="24" t="s">
        <v>4756</v>
      </c>
      <c r="C4165" s="24" t="s">
        <v>20747</v>
      </c>
      <c r="D4165" s="24">
        <v>4.76</v>
      </c>
      <c r="E4165" s="24">
        <v>4.84</v>
      </c>
      <c r="F4165" s="28">
        <v>23.04</v>
      </c>
      <c r="G4165" s="237"/>
    </row>
    <row r="4166" ht="13.8" spans="1:7">
      <c r="A4166" s="21">
        <v>4164</v>
      </c>
      <c r="B4166" s="24" t="s">
        <v>366</v>
      </c>
      <c r="C4166" s="24" t="s">
        <v>20747</v>
      </c>
      <c r="D4166" s="24">
        <v>9.51</v>
      </c>
      <c r="E4166" s="24">
        <v>4.84</v>
      </c>
      <c r="F4166" s="28">
        <v>46.03</v>
      </c>
      <c r="G4166" s="237"/>
    </row>
    <row r="4167" ht="13.8" spans="1:7">
      <c r="A4167" s="21">
        <v>4165</v>
      </c>
      <c r="B4167" s="24" t="s">
        <v>20768</v>
      </c>
      <c r="C4167" s="24" t="s">
        <v>20747</v>
      </c>
      <c r="D4167" s="24">
        <v>10.86</v>
      </c>
      <c r="E4167" s="24">
        <v>4.84</v>
      </c>
      <c r="F4167" s="28">
        <v>52.56</v>
      </c>
      <c r="G4167" s="237"/>
    </row>
    <row r="4168" ht="13.8" spans="1:7">
      <c r="A4168" s="21">
        <v>4166</v>
      </c>
      <c r="B4168" s="24" t="s">
        <v>20769</v>
      </c>
      <c r="C4168" s="24" t="s">
        <v>20747</v>
      </c>
      <c r="D4168" s="24">
        <v>12.33</v>
      </c>
      <c r="E4168" s="24">
        <v>4.84</v>
      </c>
      <c r="F4168" s="28">
        <v>59.68</v>
      </c>
      <c r="G4168" s="237"/>
    </row>
    <row r="4169" ht="13.8" spans="1:7">
      <c r="A4169" s="21">
        <v>4167</v>
      </c>
      <c r="B4169" s="24" t="s">
        <v>20770</v>
      </c>
      <c r="C4169" s="24" t="s">
        <v>20747</v>
      </c>
      <c r="D4169" s="24">
        <v>5.33</v>
      </c>
      <c r="E4169" s="24">
        <v>4.84</v>
      </c>
      <c r="F4169" s="28">
        <v>25.8</v>
      </c>
      <c r="G4169" s="237"/>
    </row>
    <row r="4170" ht="13.8" spans="1:7">
      <c r="A4170" s="21">
        <v>4168</v>
      </c>
      <c r="B4170" s="24" t="s">
        <v>20771</v>
      </c>
      <c r="C4170" s="24" t="s">
        <v>20747</v>
      </c>
      <c r="D4170" s="24">
        <v>17.96</v>
      </c>
      <c r="E4170" s="24">
        <v>4.84</v>
      </c>
      <c r="F4170" s="28">
        <v>86.93</v>
      </c>
      <c r="G4170" s="237"/>
    </row>
    <row r="4171" ht="13.8" spans="1:7">
      <c r="A4171" s="21">
        <v>4169</v>
      </c>
      <c r="B4171" s="24" t="s">
        <v>20772</v>
      </c>
      <c r="C4171" s="24" t="s">
        <v>20747</v>
      </c>
      <c r="D4171" s="24">
        <v>7.64</v>
      </c>
      <c r="E4171" s="24">
        <v>4.84</v>
      </c>
      <c r="F4171" s="28">
        <v>36.98</v>
      </c>
      <c r="G4171" s="237"/>
    </row>
    <row r="4172" ht="13.8" spans="1:7">
      <c r="A4172" s="21">
        <v>4170</v>
      </c>
      <c r="B4172" s="24" t="s">
        <v>5698</v>
      </c>
      <c r="C4172" s="24" t="s">
        <v>20747</v>
      </c>
      <c r="D4172" s="24">
        <v>5.5</v>
      </c>
      <c r="E4172" s="24">
        <v>4.84</v>
      </c>
      <c r="F4172" s="28">
        <v>26.62</v>
      </c>
      <c r="G4172" s="237"/>
    </row>
    <row r="4173" ht="13.8" spans="1:7">
      <c r="A4173" s="21">
        <v>4171</v>
      </c>
      <c r="B4173" s="24" t="s">
        <v>20773</v>
      </c>
      <c r="C4173" s="24" t="s">
        <v>20747</v>
      </c>
      <c r="D4173" s="24">
        <v>5.2</v>
      </c>
      <c r="E4173" s="24">
        <v>4.84</v>
      </c>
      <c r="F4173" s="28">
        <v>25.17</v>
      </c>
      <c r="G4173" s="237"/>
    </row>
    <row r="4174" ht="13.8" spans="1:7">
      <c r="A4174" s="21">
        <v>4172</v>
      </c>
      <c r="B4174" s="24" t="s">
        <v>20774</v>
      </c>
      <c r="C4174" s="24" t="s">
        <v>20775</v>
      </c>
      <c r="D4174" s="24">
        <v>7.43</v>
      </c>
      <c r="E4174" s="24">
        <v>4.84</v>
      </c>
      <c r="F4174" s="28">
        <v>35.96</v>
      </c>
      <c r="G4174" s="237"/>
    </row>
    <row r="4175" ht="13.8" spans="1:7">
      <c r="A4175" s="21">
        <v>4173</v>
      </c>
      <c r="B4175" s="24" t="s">
        <v>20776</v>
      </c>
      <c r="C4175" s="24" t="s">
        <v>20775</v>
      </c>
      <c r="D4175" s="24">
        <v>5.28</v>
      </c>
      <c r="E4175" s="24">
        <v>4.84</v>
      </c>
      <c r="F4175" s="28">
        <v>25.56</v>
      </c>
      <c r="G4175" s="237"/>
    </row>
    <row r="4176" ht="13.8" spans="1:7">
      <c r="A4176" s="21">
        <v>4174</v>
      </c>
      <c r="B4176" s="24" t="s">
        <v>20777</v>
      </c>
      <c r="C4176" s="24" t="s">
        <v>20775</v>
      </c>
      <c r="D4176" s="24">
        <v>5.29</v>
      </c>
      <c r="E4176" s="24">
        <v>4.84</v>
      </c>
      <c r="F4176" s="28">
        <v>25.6</v>
      </c>
      <c r="G4176" s="237"/>
    </row>
    <row r="4177" ht="13.8" spans="1:7">
      <c r="A4177" s="21">
        <v>4175</v>
      </c>
      <c r="B4177" s="24" t="s">
        <v>20778</v>
      </c>
      <c r="C4177" s="24" t="s">
        <v>20775</v>
      </c>
      <c r="D4177" s="24">
        <v>6.8</v>
      </c>
      <c r="E4177" s="24">
        <v>4.84</v>
      </c>
      <c r="F4177" s="28">
        <v>32.91</v>
      </c>
      <c r="G4177" s="237"/>
    </row>
    <row r="4178" ht="13.8" spans="1:7">
      <c r="A4178" s="21">
        <v>4176</v>
      </c>
      <c r="B4178" s="24" t="s">
        <v>20779</v>
      </c>
      <c r="C4178" s="24" t="s">
        <v>20775</v>
      </c>
      <c r="D4178" s="24">
        <v>8.29</v>
      </c>
      <c r="E4178" s="24">
        <v>4.84</v>
      </c>
      <c r="F4178" s="28">
        <v>40.12</v>
      </c>
      <c r="G4178" s="237"/>
    </row>
    <row r="4179" ht="13.8" spans="1:7">
      <c r="A4179" s="21">
        <v>4177</v>
      </c>
      <c r="B4179" s="24" t="s">
        <v>15485</v>
      </c>
      <c r="C4179" s="24" t="s">
        <v>20775</v>
      </c>
      <c r="D4179" s="24">
        <v>3.11</v>
      </c>
      <c r="E4179" s="24">
        <v>4.84</v>
      </c>
      <c r="F4179" s="28">
        <v>15.05</v>
      </c>
      <c r="G4179" s="237"/>
    </row>
    <row r="4180" ht="13.8" spans="1:7">
      <c r="A4180" s="21">
        <v>4178</v>
      </c>
      <c r="B4180" s="24" t="s">
        <v>20780</v>
      </c>
      <c r="C4180" s="24" t="s">
        <v>20775</v>
      </c>
      <c r="D4180" s="24">
        <v>13.45</v>
      </c>
      <c r="E4180" s="24">
        <v>4.84</v>
      </c>
      <c r="F4180" s="28">
        <v>65.1</v>
      </c>
      <c r="G4180" s="237"/>
    </row>
    <row r="4181" ht="13.8" spans="1:7">
      <c r="A4181" s="21">
        <v>4179</v>
      </c>
      <c r="B4181" s="24" t="s">
        <v>20781</v>
      </c>
      <c r="C4181" s="24" t="s">
        <v>20775</v>
      </c>
      <c r="D4181" s="24">
        <v>6.16</v>
      </c>
      <c r="E4181" s="24">
        <v>4.84</v>
      </c>
      <c r="F4181" s="28">
        <v>29.81</v>
      </c>
      <c r="G4181" s="237"/>
    </row>
    <row r="4182" ht="13.8" spans="1:7">
      <c r="A4182" s="21">
        <v>4180</v>
      </c>
      <c r="B4182" s="24" t="s">
        <v>20782</v>
      </c>
      <c r="C4182" s="24" t="s">
        <v>20775</v>
      </c>
      <c r="D4182" s="24">
        <v>11.08</v>
      </c>
      <c r="E4182" s="24">
        <v>4.84</v>
      </c>
      <c r="F4182" s="28">
        <v>53.63</v>
      </c>
      <c r="G4182" s="237"/>
    </row>
    <row r="4183" ht="13.8" spans="1:7">
      <c r="A4183" s="21">
        <v>4181</v>
      </c>
      <c r="B4183" s="24" t="s">
        <v>646</v>
      </c>
      <c r="C4183" s="24" t="s">
        <v>20775</v>
      </c>
      <c r="D4183" s="24">
        <v>7.27</v>
      </c>
      <c r="E4183" s="24">
        <v>4.84</v>
      </c>
      <c r="F4183" s="28">
        <v>35.19</v>
      </c>
      <c r="G4183" s="237"/>
    </row>
    <row r="4184" ht="13.8" spans="1:7">
      <c r="A4184" s="21">
        <v>4182</v>
      </c>
      <c r="B4184" s="24" t="s">
        <v>20783</v>
      </c>
      <c r="C4184" s="24" t="s">
        <v>20775</v>
      </c>
      <c r="D4184" s="24">
        <v>3.41</v>
      </c>
      <c r="E4184" s="24">
        <v>4.84</v>
      </c>
      <c r="F4184" s="28">
        <v>16.5</v>
      </c>
      <c r="G4184" s="237"/>
    </row>
    <row r="4185" ht="13.8" spans="1:7">
      <c r="A4185" s="21">
        <v>4183</v>
      </c>
      <c r="B4185" s="24" t="s">
        <v>20784</v>
      </c>
      <c r="C4185" s="24" t="s">
        <v>20775</v>
      </c>
      <c r="D4185" s="24">
        <v>5.49</v>
      </c>
      <c r="E4185" s="24">
        <v>4.84</v>
      </c>
      <c r="F4185" s="28">
        <v>26.57</v>
      </c>
      <c r="G4185" s="237"/>
    </row>
    <row r="4186" ht="13.8" spans="1:7">
      <c r="A4186" s="21">
        <v>4184</v>
      </c>
      <c r="B4186" s="24" t="s">
        <v>2814</v>
      </c>
      <c r="C4186" s="24" t="s">
        <v>20775</v>
      </c>
      <c r="D4186" s="24">
        <v>8.77</v>
      </c>
      <c r="E4186" s="24">
        <v>4.84</v>
      </c>
      <c r="F4186" s="28">
        <v>42.45</v>
      </c>
      <c r="G4186" s="237"/>
    </row>
    <row r="4187" ht="13.8" spans="1:7">
      <c r="A4187" s="21">
        <v>4185</v>
      </c>
      <c r="B4187" s="24" t="s">
        <v>20785</v>
      </c>
      <c r="C4187" s="24" t="s">
        <v>20775</v>
      </c>
      <c r="D4187" s="24">
        <v>7.58</v>
      </c>
      <c r="E4187" s="24">
        <v>4.84</v>
      </c>
      <c r="F4187" s="28">
        <v>36.69</v>
      </c>
      <c r="G4187" s="237"/>
    </row>
    <row r="4188" ht="13.8" spans="1:7">
      <c r="A4188" s="21">
        <v>4186</v>
      </c>
      <c r="B4188" s="24" t="s">
        <v>20786</v>
      </c>
      <c r="C4188" s="24" t="s">
        <v>20775</v>
      </c>
      <c r="D4188" s="24">
        <v>11.67</v>
      </c>
      <c r="E4188" s="24">
        <v>4.84</v>
      </c>
      <c r="F4188" s="28">
        <v>56.48</v>
      </c>
      <c r="G4188" s="237"/>
    </row>
    <row r="4189" ht="13.8" spans="1:7">
      <c r="A4189" s="21">
        <v>4187</v>
      </c>
      <c r="B4189" s="24" t="s">
        <v>20787</v>
      </c>
      <c r="C4189" s="24" t="s">
        <v>20775</v>
      </c>
      <c r="D4189" s="24">
        <f>10.56+8.77+33.24+10.77+10.3</f>
        <v>73.64</v>
      </c>
      <c r="E4189" s="24">
        <v>4.84</v>
      </c>
      <c r="F4189" s="28">
        <v>356.42</v>
      </c>
      <c r="G4189" s="237"/>
    </row>
    <row r="4190" ht="13.8" spans="1:7">
      <c r="A4190" s="21">
        <v>4188</v>
      </c>
      <c r="B4190" s="24" t="s">
        <v>20788</v>
      </c>
      <c r="C4190" s="24" t="s">
        <v>20775</v>
      </c>
      <c r="D4190" s="24">
        <v>8.7</v>
      </c>
      <c r="E4190" s="24">
        <v>4.84</v>
      </c>
      <c r="F4190" s="28">
        <v>42.11</v>
      </c>
      <c r="G4190" s="237"/>
    </row>
    <row r="4191" ht="13.8" spans="1:7">
      <c r="A4191" s="21">
        <v>4189</v>
      </c>
      <c r="B4191" s="24" t="s">
        <v>15429</v>
      </c>
      <c r="C4191" s="24" t="s">
        <v>20775</v>
      </c>
      <c r="D4191" s="24">
        <v>6.98</v>
      </c>
      <c r="E4191" s="24">
        <v>4.84</v>
      </c>
      <c r="F4191" s="28">
        <v>33.78</v>
      </c>
      <c r="G4191" s="237"/>
    </row>
    <row r="4192" ht="13.8" spans="1:7">
      <c r="A4192" s="21">
        <v>4190</v>
      </c>
      <c r="B4192" s="24" t="s">
        <v>20789</v>
      </c>
      <c r="C4192" s="24" t="s">
        <v>20775</v>
      </c>
      <c r="D4192" s="24">
        <v>6.27</v>
      </c>
      <c r="E4192" s="24">
        <v>4.84</v>
      </c>
      <c r="F4192" s="28">
        <v>30.35</v>
      </c>
      <c r="G4192" s="237"/>
    </row>
    <row r="4193" ht="13.8" spans="1:7">
      <c r="A4193" s="21">
        <v>4191</v>
      </c>
      <c r="B4193" s="24" t="s">
        <v>3555</v>
      </c>
      <c r="C4193" s="24" t="s">
        <v>20775</v>
      </c>
      <c r="D4193" s="24">
        <v>9.19</v>
      </c>
      <c r="E4193" s="24">
        <v>4.84</v>
      </c>
      <c r="F4193" s="28">
        <v>44.48</v>
      </c>
      <c r="G4193" s="237"/>
    </row>
    <row r="4194" ht="13.8" spans="1:7">
      <c r="A4194" s="21">
        <v>4192</v>
      </c>
      <c r="B4194" s="24" t="s">
        <v>20689</v>
      </c>
      <c r="C4194" s="24" t="s">
        <v>20775</v>
      </c>
      <c r="D4194" s="24">
        <v>5.23</v>
      </c>
      <c r="E4194" s="24">
        <v>4.84</v>
      </c>
      <c r="F4194" s="28">
        <v>25.31</v>
      </c>
      <c r="G4194" s="237"/>
    </row>
    <row r="4195" ht="13.8" spans="1:7">
      <c r="A4195" s="21">
        <v>4193</v>
      </c>
      <c r="B4195" s="24" t="s">
        <v>20790</v>
      </c>
      <c r="C4195" s="24" t="s">
        <v>20775</v>
      </c>
      <c r="D4195" s="24">
        <v>2.02</v>
      </c>
      <c r="E4195" s="24">
        <v>4.84</v>
      </c>
      <c r="F4195" s="28">
        <v>9.78</v>
      </c>
      <c r="G4195" s="237"/>
    </row>
    <row r="4196" ht="13.8" spans="1:7">
      <c r="A4196" s="21">
        <v>4194</v>
      </c>
      <c r="B4196" s="24" t="s">
        <v>20791</v>
      </c>
      <c r="C4196" s="24" t="s">
        <v>20775</v>
      </c>
      <c r="D4196" s="24">
        <v>10.21</v>
      </c>
      <c r="E4196" s="24">
        <v>4.84</v>
      </c>
      <c r="F4196" s="28">
        <v>49.42</v>
      </c>
      <c r="G4196" s="237"/>
    </row>
    <row r="4197" ht="13.8" spans="1:7">
      <c r="A4197" s="21">
        <v>4195</v>
      </c>
      <c r="B4197" s="24" t="s">
        <v>20792</v>
      </c>
      <c r="C4197" s="24" t="s">
        <v>20775</v>
      </c>
      <c r="D4197" s="24">
        <v>5.22</v>
      </c>
      <c r="E4197" s="24">
        <v>4.84</v>
      </c>
      <c r="F4197" s="28">
        <v>25.26</v>
      </c>
      <c r="G4197" s="237"/>
    </row>
    <row r="4198" ht="13.8" spans="1:7">
      <c r="A4198" s="21">
        <v>4196</v>
      </c>
      <c r="B4198" s="24" t="s">
        <v>20793</v>
      </c>
      <c r="C4198" s="24" t="s">
        <v>20775</v>
      </c>
      <c r="D4198" s="24">
        <v>5.52</v>
      </c>
      <c r="E4198" s="24">
        <v>4.84</v>
      </c>
      <c r="F4198" s="28">
        <v>26.72</v>
      </c>
      <c r="G4198" s="237"/>
    </row>
    <row r="4199" ht="13.8" spans="1:7">
      <c r="A4199" s="21">
        <v>4197</v>
      </c>
      <c r="B4199" s="24" t="s">
        <v>829</v>
      </c>
      <c r="C4199" s="24" t="s">
        <v>20775</v>
      </c>
      <c r="D4199" s="24">
        <v>11.95</v>
      </c>
      <c r="E4199" s="24">
        <v>4.84</v>
      </c>
      <c r="F4199" s="28">
        <v>57.84</v>
      </c>
      <c r="G4199" s="237"/>
    </row>
    <row r="4200" ht="13.8" spans="1:7">
      <c r="A4200" s="21">
        <v>4198</v>
      </c>
      <c r="B4200" s="24" t="s">
        <v>12701</v>
      </c>
      <c r="C4200" s="24" t="s">
        <v>20775</v>
      </c>
      <c r="D4200" s="24">
        <f>10.58+6.13+16.35</f>
        <v>33.06</v>
      </c>
      <c r="E4200" s="24">
        <v>4.84</v>
      </c>
      <c r="F4200" s="28">
        <v>160.01</v>
      </c>
      <c r="G4200" s="237"/>
    </row>
    <row r="4201" ht="13.8" spans="1:7">
      <c r="A4201" s="21">
        <v>4199</v>
      </c>
      <c r="B4201" s="24" t="s">
        <v>18165</v>
      </c>
      <c r="C4201" s="24" t="s">
        <v>20775</v>
      </c>
      <c r="D4201" s="24">
        <v>5.13</v>
      </c>
      <c r="E4201" s="24">
        <v>4.84</v>
      </c>
      <c r="F4201" s="28">
        <v>24.83</v>
      </c>
      <c r="G4201" s="237"/>
    </row>
    <row r="4202" ht="13.8" spans="1:7">
      <c r="A4202" s="21">
        <v>4200</v>
      </c>
      <c r="B4202" s="24" t="s">
        <v>108</v>
      </c>
      <c r="C4202" s="24" t="s">
        <v>20775</v>
      </c>
      <c r="D4202" s="24">
        <v>10.96</v>
      </c>
      <c r="E4202" s="24">
        <v>4.84</v>
      </c>
      <c r="F4202" s="28">
        <v>53.05</v>
      </c>
      <c r="G4202" s="237"/>
    </row>
    <row r="4203" ht="13.8" spans="1:7">
      <c r="A4203" s="21">
        <v>4201</v>
      </c>
      <c r="B4203" s="24" t="s">
        <v>20794</v>
      </c>
      <c r="C4203" s="24" t="s">
        <v>20775</v>
      </c>
      <c r="D4203" s="24">
        <v>0.94</v>
      </c>
      <c r="E4203" s="24">
        <v>4.84</v>
      </c>
      <c r="F4203" s="28">
        <v>4.55</v>
      </c>
      <c r="G4203" s="237"/>
    </row>
    <row r="4204" ht="13.8" spans="1:7">
      <c r="A4204" s="21">
        <v>4202</v>
      </c>
      <c r="B4204" s="24" t="s">
        <v>20795</v>
      </c>
      <c r="C4204" s="24" t="s">
        <v>20775</v>
      </c>
      <c r="D4204" s="24">
        <v>21.13</v>
      </c>
      <c r="E4204" s="24">
        <v>4.84</v>
      </c>
      <c r="F4204" s="28">
        <v>102.27</v>
      </c>
      <c r="G4204" s="237"/>
    </row>
    <row r="4205" ht="13.8" spans="1:7">
      <c r="A4205" s="21">
        <v>4203</v>
      </c>
      <c r="B4205" s="24" t="s">
        <v>20796</v>
      </c>
      <c r="C4205" s="24" t="s">
        <v>20775</v>
      </c>
      <c r="D4205" s="24">
        <v>10.28</v>
      </c>
      <c r="E4205" s="24">
        <v>4.84</v>
      </c>
      <c r="F4205" s="28">
        <v>49.76</v>
      </c>
      <c r="G4205" s="237"/>
    </row>
    <row r="4206" ht="13.8" spans="1:7">
      <c r="A4206" s="21">
        <v>4204</v>
      </c>
      <c r="B4206" s="24" t="s">
        <v>20797</v>
      </c>
      <c r="C4206" s="24" t="s">
        <v>20775</v>
      </c>
      <c r="D4206" s="24">
        <v>11.92</v>
      </c>
      <c r="E4206" s="24">
        <v>4.84</v>
      </c>
      <c r="F4206" s="28">
        <v>57.69</v>
      </c>
      <c r="G4206" s="237"/>
    </row>
    <row r="4207" ht="13.8" spans="1:7">
      <c r="A4207" s="21">
        <v>4205</v>
      </c>
      <c r="B4207" s="24" t="s">
        <v>20798</v>
      </c>
      <c r="C4207" s="24" t="s">
        <v>20775</v>
      </c>
      <c r="D4207" s="24">
        <v>22.21</v>
      </c>
      <c r="E4207" s="24">
        <v>4.84</v>
      </c>
      <c r="F4207" s="28">
        <v>107.5</v>
      </c>
      <c r="G4207" s="237"/>
    </row>
    <row r="4208" ht="13.8" spans="1:7">
      <c r="A4208" s="21">
        <v>4206</v>
      </c>
      <c r="B4208" s="24" t="s">
        <v>20799</v>
      </c>
      <c r="C4208" s="24" t="s">
        <v>20800</v>
      </c>
      <c r="D4208" s="24">
        <v>54.73</v>
      </c>
      <c r="E4208" s="24">
        <v>4.84</v>
      </c>
      <c r="F4208" s="28">
        <v>264.89</v>
      </c>
      <c r="G4208" s="237"/>
    </row>
    <row r="4209" ht="13.8" spans="1:7">
      <c r="A4209" s="21">
        <v>4207</v>
      </c>
      <c r="B4209" s="24" t="s">
        <v>20801</v>
      </c>
      <c r="C4209" s="24" t="s">
        <v>20800</v>
      </c>
      <c r="D4209" s="24">
        <v>42.49</v>
      </c>
      <c r="E4209" s="24">
        <v>4.84</v>
      </c>
      <c r="F4209" s="28">
        <v>205.65</v>
      </c>
      <c r="G4209" s="237"/>
    </row>
    <row r="4210" ht="13.8" spans="1:7">
      <c r="A4210" s="21">
        <v>4208</v>
      </c>
      <c r="B4210" s="24" t="s">
        <v>20802</v>
      </c>
      <c r="C4210" s="24" t="s">
        <v>20800</v>
      </c>
      <c r="D4210" s="24">
        <v>7.18</v>
      </c>
      <c r="E4210" s="24">
        <v>4.84</v>
      </c>
      <c r="F4210" s="28">
        <v>34.75</v>
      </c>
      <c r="G4210" s="237"/>
    </row>
    <row r="4211" ht="13.8" spans="1:7">
      <c r="A4211" s="21">
        <v>4209</v>
      </c>
      <c r="B4211" s="24" t="s">
        <v>5555</v>
      </c>
      <c r="C4211" s="24" t="s">
        <v>20800</v>
      </c>
      <c r="D4211" s="24">
        <v>18.17</v>
      </c>
      <c r="E4211" s="24">
        <v>4.84</v>
      </c>
      <c r="F4211" s="28">
        <v>87.94</v>
      </c>
      <c r="G4211" s="237"/>
    </row>
    <row r="4212" ht="13.8" spans="1:7">
      <c r="A4212" s="21">
        <v>4210</v>
      </c>
      <c r="B4212" s="24" t="s">
        <v>20803</v>
      </c>
      <c r="C4212" s="24" t="s">
        <v>20800</v>
      </c>
      <c r="D4212" s="24">
        <v>7.01</v>
      </c>
      <c r="E4212" s="24">
        <v>4.84</v>
      </c>
      <c r="F4212" s="28">
        <v>33.93</v>
      </c>
      <c r="G4212" s="237"/>
    </row>
    <row r="4213" ht="13.8" spans="1:7">
      <c r="A4213" s="21">
        <v>4211</v>
      </c>
      <c r="B4213" s="24" t="s">
        <v>20804</v>
      </c>
      <c r="C4213" s="24" t="s">
        <v>20800</v>
      </c>
      <c r="D4213" s="24">
        <v>41.82</v>
      </c>
      <c r="E4213" s="24">
        <v>4.84</v>
      </c>
      <c r="F4213" s="28">
        <v>202.41</v>
      </c>
      <c r="G4213" s="237"/>
    </row>
    <row r="4214" ht="13.8" spans="1:7">
      <c r="A4214" s="21">
        <v>4212</v>
      </c>
      <c r="B4214" s="24" t="s">
        <v>20805</v>
      </c>
      <c r="C4214" s="24" t="s">
        <v>20800</v>
      </c>
      <c r="D4214" s="24">
        <v>43.07</v>
      </c>
      <c r="E4214" s="24">
        <v>4.84</v>
      </c>
      <c r="F4214" s="28">
        <v>208.46</v>
      </c>
      <c r="G4214" s="237"/>
    </row>
    <row r="4215" ht="13.8" spans="1:7">
      <c r="A4215" s="21">
        <v>4213</v>
      </c>
      <c r="B4215" s="24" t="s">
        <v>8307</v>
      </c>
      <c r="C4215" s="24" t="s">
        <v>20800</v>
      </c>
      <c r="D4215" s="24">
        <v>2.15</v>
      </c>
      <c r="E4215" s="24">
        <v>4.84</v>
      </c>
      <c r="F4215" s="28">
        <v>10.41</v>
      </c>
      <c r="G4215" s="237"/>
    </row>
    <row r="4216" ht="13.8" spans="1:7">
      <c r="A4216" s="21">
        <v>4214</v>
      </c>
      <c r="B4216" s="24" t="s">
        <v>6315</v>
      </c>
      <c r="C4216" s="24" t="s">
        <v>20800</v>
      </c>
      <c r="D4216" s="24">
        <v>2.51</v>
      </c>
      <c r="E4216" s="24">
        <v>4.84</v>
      </c>
      <c r="F4216" s="28">
        <v>12.15</v>
      </c>
      <c r="G4216" s="237"/>
    </row>
    <row r="4217" ht="13.8" spans="1:7">
      <c r="A4217" s="21">
        <v>4215</v>
      </c>
      <c r="B4217" s="24" t="s">
        <v>4080</v>
      </c>
      <c r="C4217" s="24" t="s">
        <v>20800</v>
      </c>
      <c r="D4217" s="24">
        <v>3.64</v>
      </c>
      <c r="E4217" s="24">
        <v>4.84</v>
      </c>
      <c r="F4217" s="28">
        <v>17.62</v>
      </c>
      <c r="G4217" s="237"/>
    </row>
    <row r="4218" ht="13.8" spans="1:7">
      <c r="A4218" s="21">
        <v>4216</v>
      </c>
      <c r="B4218" s="24" t="s">
        <v>14444</v>
      </c>
      <c r="C4218" s="24" t="s">
        <v>20800</v>
      </c>
      <c r="D4218" s="24">
        <v>18.23</v>
      </c>
      <c r="E4218" s="24">
        <v>4.84</v>
      </c>
      <c r="F4218" s="28">
        <v>88.23</v>
      </c>
      <c r="G4218" s="237"/>
    </row>
    <row r="4219" ht="13.8" spans="1:7">
      <c r="A4219" s="21">
        <v>4217</v>
      </c>
      <c r="B4219" s="24" t="s">
        <v>20806</v>
      </c>
      <c r="C4219" s="24" t="s">
        <v>20800</v>
      </c>
      <c r="D4219" s="24">
        <v>21.49</v>
      </c>
      <c r="E4219" s="24">
        <v>4.84</v>
      </c>
      <c r="F4219" s="28">
        <v>104.01</v>
      </c>
      <c r="G4219" s="237"/>
    </row>
    <row r="4220" ht="13.8" spans="1:7">
      <c r="A4220" s="21">
        <v>4218</v>
      </c>
      <c r="B4220" s="24" t="s">
        <v>4043</v>
      </c>
      <c r="C4220" s="24" t="s">
        <v>20800</v>
      </c>
      <c r="D4220" s="24">
        <v>13.19</v>
      </c>
      <c r="E4220" s="24">
        <v>4.84</v>
      </c>
      <c r="F4220" s="28">
        <v>63.84</v>
      </c>
      <c r="G4220" s="237"/>
    </row>
    <row r="4221" ht="13.8" spans="1:7">
      <c r="A4221" s="21">
        <v>4219</v>
      </c>
      <c r="B4221" s="24" t="s">
        <v>20807</v>
      </c>
      <c r="C4221" s="24" t="s">
        <v>20800</v>
      </c>
      <c r="D4221" s="24">
        <v>6.53</v>
      </c>
      <c r="E4221" s="24">
        <v>4.84</v>
      </c>
      <c r="F4221" s="28">
        <v>31.61</v>
      </c>
      <c r="G4221" s="237"/>
    </row>
    <row r="4222" ht="13.8" spans="1:7">
      <c r="A4222" s="21">
        <v>4220</v>
      </c>
      <c r="B4222" s="24" t="s">
        <v>20808</v>
      </c>
      <c r="C4222" s="24" t="s">
        <v>20800</v>
      </c>
      <c r="D4222" s="24">
        <v>10.63</v>
      </c>
      <c r="E4222" s="24">
        <v>4.84</v>
      </c>
      <c r="F4222" s="28">
        <v>51.45</v>
      </c>
      <c r="G4222" s="237"/>
    </row>
    <row r="4223" ht="13.8" spans="1:7">
      <c r="A4223" s="21">
        <v>4221</v>
      </c>
      <c r="B4223" s="24" t="s">
        <v>20809</v>
      </c>
      <c r="C4223" s="24" t="s">
        <v>20800</v>
      </c>
      <c r="D4223" s="24">
        <v>32.68</v>
      </c>
      <c r="E4223" s="24">
        <v>4.84</v>
      </c>
      <c r="F4223" s="28">
        <v>158.17</v>
      </c>
      <c r="G4223" s="237"/>
    </row>
    <row r="4224" ht="13.8" spans="1:7">
      <c r="A4224" s="21">
        <v>4222</v>
      </c>
      <c r="B4224" s="24" t="s">
        <v>20810</v>
      </c>
      <c r="C4224" s="24" t="s">
        <v>20800</v>
      </c>
      <c r="D4224" s="24">
        <v>9.5</v>
      </c>
      <c r="E4224" s="24">
        <v>4.84</v>
      </c>
      <c r="F4224" s="28">
        <v>45.98</v>
      </c>
      <c r="G4224" s="237"/>
    </row>
    <row r="4225" ht="13.8" spans="1:7">
      <c r="A4225" s="21">
        <v>4223</v>
      </c>
      <c r="B4225" s="24" t="s">
        <v>20811</v>
      </c>
      <c r="C4225" s="24" t="s">
        <v>20800</v>
      </c>
      <c r="D4225" s="24">
        <v>23.52</v>
      </c>
      <c r="E4225" s="24">
        <v>4.84</v>
      </c>
      <c r="F4225" s="28">
        <v>113.84</v>
      </c>
      <c r="G4225" s="237"/>
    </row>
    <row r="4226" ht="13.8" spans="1:7">
      <c r="A4226" s="21">
        <v>4224</v>
      </c>
      <c r="B4226" s="24" t="s">
        <v>20812</v>
      </c>
      <c r="C4226" s="24" t="s">
        <v>20800</v>
      </c>
      <c r="D4226" s="24">
        <v>9.9</v>
      </c>
      <c r="E4226" s="24">
        <v>4.84</v>
      </c>
      <c r="F4226" s="28">
        <v>47.92</v>
      </c>
      <c r="G4226" s="237"/>
    </row>
    <row r="4227" ht="13.8" spans="1:7">
      <c r="A4227" s="21">
        <v>4225</v>
      </c>
      <c r="B4227" s="24" t="s">
        <v>20813</v>
      </c>
      <c r="C4227" s="24" t="s">
        <v>20814</v>
      </c>
      <c r="D4227" s="24">
        <v>32.64</v>
      </c>
      <c r="E4227" s="24">
        <v>4.84</v>
      </c>
      <c r="F4227" s="28">
        <v>157.98</v>
      </c>
      <c r="G4227" s="237"/>
    </row>
    <row r="4228" ht="13.8" spans="1:7">
      <c r="A4228" s="21">
        <v>4226</v>
      </c>
      <c r="B4228" s="24" t="s">
        <v>20815</v>
      </c>
      <c r="C4228" s="24" t="s">
        <v>20814</v>
      </c>
      <c r="D4228" s="24">
        <v>5.2</v>
      </c>
      <c r="E4228" s="24">
        <v>4.84</v>
      </c>
      <c r="F4228" s="28">
        <v>25.17</v>
      </c>
      <c r="G4228" s="237"/>
    </row>
    <row r="4229" ht="13.8" spans="1:7">
      <c r="A4229" s="21">
        <v>4227</v>
      </c>
      <c r="B4229" s="24" t="s">
        <v>8887</v>
      </c>
      <c r="C4229" s="24" t="s">
        <v>20814</v>
      </c>
      <c r="D4229" s="24">
        <v>31.39</v>
      </c>
      <c r="E4229" s="24">
        <v>4.84</v>
      </c>
      <c r="F4229" s="28">
        <v>151.93</v>
      </c>
      <c r="G4229" s="237"/>
    </row>
    <row r="4230" ht="13.8" spans="1:7">
      <c r="A4230" s="21">
        <v>4228</v>
      </c>
      <c r="B4230" s="24" t="s">
        <v>20816</v>
      </c>
      <c r="C4230" s="24" t="s">
        <v>20814</v>
      </c>
      <c r="D4230" s="24">
        <v>8.95</v>
      </c>
      <c r="E4230" s="24">
        <v>4.84</v>
      </c>
      <c r="F4230" s="28">
        <v>43.32</v>
      </c>
      <c r="G4230" s="237"/>
    </row>
    <row r="4231" ht="13.8" spans="1:7">
      <c r="A4231" s="21">
        <v>4229</v>
      </c>
      <c r="B4231" s="24" t="s">
        <v>20817</v>
      </c>
      <c r="C4231" s="24" t="s">
        <v>20814</v>
      </c>
      <c r="D4231" s="24">
        <v>27.45</v>
      </c>
      <c r="E4231" s="24">
        <v>4.84</v>
      </c>
      <c r="F4231" s="28">
        <v>132.86</v>
      </c>
      <c r="G4231" s="237"/>
    </row>
    <row r="4232" ht="13.8" spans="1:7">
      <c r="A4232" s="21">
        <v>4230</v>
      </c>
      <c r="B4232" s="24" t="s">
        <v>266</v>
      </c>
      <c r="C4232" s="24" t="s">
        <v>20814</v>
      </c>
      <c r="D4232" s="24">
        <v>18.73</v>
      </c>
      <c r="E4232" s="24">
        <v>4.84</v>
      </c>
      <c r="F4232" s="28">
        <v>90.65</v>
      </c>
      <c r="G4232" s="237"/>
    </row>
    <row r="4233" ht="13.8" spans="1:7">
      <c r="A4233" s="21">
        <v>4231</v>
      </c>
      <c r="B4233" s="24" t="s">
        <v>20818</v>
      </c>
      <c r="C4233" s="24" t="s">
        <v>20814</v>
      </c>
      <c r="D4233" s="24">
        <v>16.51</v>
      </c>
      <c r="E4233" s="24">
        <v>4.84</v>
      </c>
      <c r="F4233" s="28">
        <v>79.91</v>
      </c>
      <c r="G4233" s="237"/>
    </row>
    <row r="4234" ht="13.8" spans="1:7">
      <c r="A4234" s="21">
        <v>4232</v>
      </c>
      <c r="B4234" s="24" t="s">
        <v>20819</v>
      </c>
      <c r="C4234" s="24" t="s">
        <v>20814</v>
      </c>
      <c r="D4234" s="24">
        <v>37.51</v>
      </c>
      <c r="E4234" s="24">
        <v>4.84</v>
      </c>
      <c r="F4234" s="28">
        <v>181.55</v>
      </c>
      <c r="G4234" s="237"/>
    </row>
    <row r="4235" ht="13.8" spans="1:7">
      <c r="A4235" s="21">
        <v>4233</v>
      </c>
      <c r="B4235" s="24" t="s">
        <v>20820</v>
      </c>
      <c r="C4235" s="24" t="s">
        <v>20814</v>
      </c>
      <c r="D4235" s="24">
        <v>20.25</v>
      </c>
      <c r="E4235" s="24">
        <v>4.84</v>
      </c>
      <c r="F4235" s="28">
        <v>98.01</v>
      </c>
      <c r="G4235" s="237"/>
    </row>
    <row r="4236" ht="13.8" spans="1:7">
      <c r="A4236" s="21">
        <v>4234</v>
      </c>
      <c r="B4236" s="24" t="s">
        <v>20821</v>
      </c>
      <c r="C4236" s="24" t="s">
        <v>20814</v>
      </c>
      <c r="D4236" s="24">
        <v>25.96</v>
      </c>
      <c r="E4236" s="24">
        <v>4.84</v>
      </c>
      <c r="F4236" s="28">
        <v>125.65</v>
      </c>
      <c r="G4236" s="237"/>
    </row>
    <row r="4237" ht="13.8" spans="1:7">
      <c r="A4237" s="21">
        <v>4235</v>
      </c>
      <c r="B4237" s="24" t="s">
        <v>20822</v>
      </c>
      <c r="C4237" s="24" t="s">
        <v>20814</v>
      </c>
      <c r="D4237" s="24">
        <v>14.46</v>
      </c>
      <c r="E4237" s="24">
        <v>4.84</v>
      </c>
      <c r="F4237" s="28">
        <v>69.99</v>
      </c>
      <c r="G4237" s="237"/>
    </row>
    <row r="4238" ht="13.8" spans="1:7">
      <c r="A4238" s="21">
        <v>4236</v>
      </c>
      <c r="B4238" s="24" t="s">
        <v>20823</v>
      </c>
      <c r="C4238" s="24" t="s">
        <v>20814</v>
      </c>
      <c r="D4238" s="24">
        <v>5.74</v>
      </c>
      <c r="E4238" s="24">
        <v>4.84</v>
      </c>
      <c r="F4238" s="28">
        <v>27.78</v>
      </c>
      <c r="G4238" s="237"/>
    </row>
    <row r="4239" ht="13.8" spans="1:7">
      <c r="A4239" s="21">
        <v>4237</v>
      </c>
      <c r="B4239" s="24" t="s">
        <v>15485</v>
      </c>
      <c r="C4239" s="24" t="s">
        <v>20814</v>
      </c>
      <c r="D4239" s="24">
        <v>18.97</v>
      </c>
      <c r="E4239" s="24">
        <v>4.84</v>
      </c>
      <c r="F4239" s="28">
        <v>91.81</v>
      </c>
      <c r="G4239" s="237"/>
    </row>
    <row r="4240" ht="13.8" spans="1:7">
      <c r="A4240" s="21">
        <v>4238</v>
      </c>
      <c r="B4240" s="24" t="s">
        <v>3733</v>
      </c>
      <c r="C4240" s="24" t="s">
        <v>20814</v>
      </c>
      <c r="D4240" s="24">
        <v>13</v>
      </c>
      <c r="E4240" s="24">
        <v>4.84</v>
      </c>
      <c r="F4240" s="28">
        <v>62.92</v>
      </c>
      <c r="G4240" s="237"/>
    </row>
    <row r="4241" ht="13.8" spans="1:7">
      <c r="A4241" s="21">
        <v>4239</v>
      </c>
      <c r="B4241" s="24" t="s">
        <v>20824</v>
      </c>
      <c r="C4241" s="24" t="s">
        <v>20814</v>
      </c>
      <c r="D4241" s="24">
        <v>18.6</v>
      </c>
      <c r="E4241" s="24">
        <v>4.84</v>
      </c>
      <c r="F4241" s="28">
        <v>90.02</v>
      </c>
      <c r="G4241" s="237"/>
    </row>
    <row r="4242" ht="52.8" spans="1:7">
      <c r="A4242" s="21">
        <v>4240</v>
      </c>
      <c r="B4242" s="21" t="s">
        <v>20825</v>
      </c>
      <c r="C4242" s="24" t="s">
        <v>17977</v>
      </c>
      <c r="D4242" s="24">
        <v>4069.79</v>
      </c>
      <c r="E4242" s="24">
        <v>4.84</v>
      </c>
      <c r="F4242" s="28">
        <v>19697.74</v>
      </c>
      <c r="G4242" s="237"/>
    </row>
    <row r="4243" ht="13.8" spans="1:7">
      <c r="A4243" s="21">
        <v>4241</v>
      </c>
      <c r="B4243" s="24" t="s">
        <v>20826</v>
      </c>
      <c r="C4243" s="24" t="s">
        <v>20747</v>
      </c>
      <c r="D4243" s="24">
        <v>1045.36</v>
      </c>
      <c r="E4243" s="24">
        <v>4.84</v>
      </c>
      <c r="F4243" s="28">
        <v>5059.54</v>
      </c>
      <c r="G4243" s="237"/>
    </row>
    <row r="4244" ht="13.8" spans="1:7">
      <c r="A4244" s="21">
        <v>4242</v>
      </c>
      <c r="B4244" s="24" t="s">
        <v>20741</v>
      </c>
      <c r="C4244" s="24" t="s">
        <v>20775</v>
      </c>
      <c r="D4244" s="24">
        <v>143.32</v>
      </c>
      <c r="E4244" s="24">
        <v>4.84</v>
      </c>
      <c r="F4244" s="28">
        <v>693.67</v>
      </c>
      <c r="G4244" s="237"/>
    </row>
  </sheetData>
  <mergeCells count="1">
    <mergeCell ref="A1:G1"/>
  </mergeCells>
  <pageMargins left="0.7" right="0.7" top="0.75" bottom="0.75" header="0.3" footer="0.3"/>
  <pageSetup paperSize="9" orientation="portrait" horizontalDpi="200" verticalDpi="300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1.崇岗镇</vt:lpstr>
      <vt:lpstr>2.高仁乡</vt:lpstr>
      <vt:lpstr>3.高庄乡</vt:lpstr>
      <vt:lpstr>4.姚伏镇</vt:lpstr>
      <vt:lpstr>5.陶乐镇</vt:lpstr>
      <vt:lpstr>6.城关镇</vt:lpstr>
      <vt:lpstr>7.灵沙乡</vt:lpstr>
      <vt:lpstr>8.红崖子乡</vt:lpstr>
      <vt:lpstr>9.头闸镇</vt:lpstr>
      <vt:lpstr>10.渠口乡</vt:lpstr>
      <vt:lpstr>11.通伏乡</vt:lpstr>
      <vt:lpstr>12.宝丰镇</vt:lpstr>
      <vt:lpstr>13.黄渠桥镇</vt:lpstr>
      <vt:lpstr>14.前进农场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kylin</dc:creator>
  <cp:lastModifiedBy>uos</cp:lastModifiedBy>
  <dcterms:created xsi:type="dcterms:W3CDTF">2023-07-09T00:47:00Z</dcterms:created>
  <dcterms:modified xsi:type="dcterms:W3CDTF">2025-12-15T17:13:59Z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2052-12.8.2.15209</vt:lpwstr>
  </property>
  <property fmtid="{D5CDD505-2E9C-101B-9397-08002B2CF9AE}" pid="3" name="KSOReadingLayout">
    <vt:bool>false</vt:bool>
  </property>
  <property fmtid="{D5CDD505-2E9C-101B-9397-08002B2CF9AE}" pid="4" name="ICV">
    <vt:lpwstr>23F92D0B8EF41EBB57D13F6985C9B2AF_43</vt:lpwstr>
  </property>
</Properties>
</file>